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A101246\OneDrive - NTTコミュニケーションズ株式会社\SecuredPC\Documents\00_Work\01_申込書更新\20240501_NoR98\"/>
    </mc:Choice>
  </mc:AlternateContent>
  <xr:revisionPtr revIDLastSave="0" documentId="13_ncr:1_{EA2F9E72-14FE-4375-83CF-DD810C4D59AE}" xr6:coauthVersionLast="47" xr6:coauthVersionMax="47" xr10:uidLastSave="{00000000-0000-0000-0000-000000000000}"/>
  <workbookProtection workbookAlgorithmName="SHA-512" workbookHashValue="PGHnv9WsouP6ZQ7waCVNkIZCUSToB6+PYJtmZkOGjhiLZt/4LBDx+RJhEjQ1URiBcdDfPsMGk0GSAbflNwjlaA==" workbookSaltValue="bK3elA5bFWvC9C8Sut79Kg==" workbookSpinCount="100000" lockStructure="1"/>
  <bookViews>
    <workbookView xWindow="-108" yWindow="-108" windowWidth="23256" windowHeight="12720" xr2:uid="{00000000-000D-0000-FFFF-FFFF00000000}"/>
  </bookViews>
  <sheets>
    <sheet name="ご記入にあたって" sheetId="27" r:id="rId1"/>
    <sheet name="記入マニュアル" sheetId="29" r:id="rId2"/>
    <sheet name="申込書" sheetId="1" r:id="rId3"/>
    <sheet name="学校情報" sheetId="6" r:id="rId4"/>
    <sheet name="選択肢マスタ" sheetId="2" state="hidden" r:id="rId5"/>
    <sheet name="コンテンツ＆備考マスタ" sheetId="3" state="hidden" r:id="rId6"/>
  </sheets>
  <externalReferences>
    <externalReference r:id="rId7"/>
    <externalReference r:id="rId8"/>
    <externalReference r:id="rId9"/>
  </externalReferences>
  <definedNames>
    <definedName name="_xlnm._FilterDatabase" localSheetId="5" hidden="1">'コンテンツ＆備考マスタ'!$A$1:$S$89</definedName>
    <definedName name="_xlnm.Print_Area" localSheetId="0">ご記入にあたって!$A$1:$AT$200</definedName>
    <definedName name="_xlnm.Print_Area" localSheetId="2">申込書!$A$1:$AY$202</definedName>
    <definedName name="あ">[1]!コンテンツ一覧[コンテンツ名]</definedName>
    <definedName name="コンテンツ名" localSheetId="0">[2]!コンテンツ一覧[コンテンツ名]</definedName>
    <definedName name="コンテンツ名">#REF!</definedName>
    <definedName name="申込書">[3]!コンテンツ一覧[コンテンツ名]</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0" i="1" l="1"/>
  <c r="K59" i="1"/>
  <c r="K62" i="1"/>
  <c r="K61" i="1"/>
  <c r="AJ71" i="6" l="1"/>
  <c r="AJ74" i="6"/>
  <c r="AI6" i="6"/>
  <c r="CE6" i="6"/>
  <c r="K44"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91" i="1"/>
  <c r="AM90" i="1"/>
  <c r="AE172" i="1"/>
  <c r="AE171" i="1"/>
  <c r="B410" i="29"/>
  <c r="B431" i="29" s="1"/>
  <c r="B440" i="29" s="1"/>
  <c r="B456" i="29" s="1"/>
  <c r="B473" i="29" s="1"/>
  <c r="B487" i="29" s="1"/>
  <c r="B495" i="29" s="1"/>
  <c r="B505" i="29" s="1"/>
  <c r="B535" i="29" s="1"/>
  <c r="B31" i="29"/>
  <c r="B60" i="29" s="1"/>
  <c r="B70" i="29" s="1"/>
  <c r="B80" i="29" s="1"/>
  <c r="B101" i="29" s="1"/>
  <c r="B138" i="29" s="1"/>
  <c r="B151" i="29" s="1"/>
  <c r="B166" i="29" s="1"/>
  <c r="B201" i="29" s="1"/>
  <c r="B223" i="29" s="1"/>
  <c r="B236" i="29" s="1"/>
  <c r="B255" i="29" s="1"/>
  <c r="B298" i="29" s="1"/>
  <c r="B320" i="29" s="1"/>
  <c r="B327" i="29" s="1"/>
  <c r="B338" i="29" s="1"/>
  <c r="B353" i="29" s="1"/>
  <c r="B368" i="29" s="1"/>
  <c r="CF7" i="6" l="1"/>
  <c r="CF8" i="6"/>
  <c r="CF9" i="6"/>
  <c r="CF10" i="6"/>
  <c r="CF11" i="6"/>
  <c r="CF12" i="6"/>
  <c r="CF13" i="6"/>
  <c r="CF14" i="6"/>
  <c r="CF15" i="6"/>
  <c r="CF16" i="6"/>
  <c r="CF17" i="6"/>
  <c r="CF18" i="6"/>
  <c r="CF19" i="6"/>
  <c r="CF20" i="6"/>
  <c r="CF21" i="6"/>
  <c r="CF22" i="6"/>
  <c r="CF23" i="6"/>
  <c r="CF24" i="6"/>
  <c r="CF25" i="6"/>
  <c r="CF26" i="6"/>
  <c r="CF27" i="6"/>
  <c r="CF28" i="6"/>
  <c r="CF29" i="6"/>
  <c r="CF30" i="6"/>
  <c r="CF31" i="6"/>
  <c r="CF32" i="6"/>
  <c r="CF33" i="6"/>
  <c r="CF34" i="6"/>
  <c r="CF35" i="6"/>
  <c r="CF36" i="6"/>
  <c r="CF37" i="6"/>
  <c r="CF38" i="6"/>
  <c r="CF39" i="6"/>
  <c r="CF40" i="6"/>
  <c r="CF41" i="6"/>
  <c r="CF42" i="6"/>
  <c r="CF43" i="6"/>
  <c r="CF44" i="6"/>
  <c r="CF45" i="6"/>
  <c r="CF46" i="6"/>
  <c r="CF47" i="6"/>
  <c r="CF48" i="6"/>
  <c r="CF49" i="6"/>
  <c r="CF50" i="6"/>
  <c r="CF51" i="6"/>
  <c r="CF52" i="6"/>
  <c r="CF53" i="6"/>
  <c r="CF54" i="6"/>
  <c r="CF55" i="6"/>
  <c r="CF56" i="6"/>
  <c r="CF57" i="6"/>
  <c r="CF58" i="6"/>
  <c r="CF59" i="6"/>
  <c r="CF60" i="6"/>
  <c r="CF61" i="6"/>
  <c r="CF62" i="6"/>
  <c r="CF63" i="6"/>
  <c r="CF64" i="6"/>
  <c r="CF65" i="6"/>
  <c r="CF66" i="6"/>
  <c r="CF67" i="6"/>
  <c r="CF68" i="6"/>
  <c r="CF69" i="6"/>
  <c r="CF70" i="6"/>
  <c r="CF71" i="6"/>
  <c r="CF72" i="6"/>
  <c r="CF73" i="6"/>
  <c r="CF74" i="6"/>
  <c r="CF75" i="6"/>
  <c r="CF76" i="6"/>
  <c r="CF77" i="6"/>
  <c r="CF78" i="6"/>
  <c r="CF79" i="6"/>
  <c r="CF80" i="6"/>
  <c r="CF81" i="6"/>
  <c r="CF82" i="6"/>
  <c r="CF83" i="6"/>
  <c r="CF84" i="6"/>
  <c r="CF85" i="6"/>
  <c r="CF86" i="6"/>
  <c r="CF87" i="6"/>
  <c r="CF88" i="6"/>
  <c r="CF89" i="6"/>
  <c r="CF90" i="6"/>
  <c r="CF91" i="6"/>
  <c r="CF92" i="6"/>
  <c r="CF93" i="6"/>
  <c r="CF94" i="6"/>
  <c r="CF95" i="6"/>
  <c r="CF96" i="6"/>
  <c r="CF97" i="6"/>
  <c r="CF98" i="6"/>
  <c r="CF99" i="6"/>
  <c r="CF100" i="6"/>
  <c r="CF101" i="6"/>
  <c r="CF102" i="6"/>
  <c r="CF103" i="6"/>
  <c r="CF104" i="6"/>
  <c r="CF105" i="6"/>
  <c r="CF106" i="6"/>
  <c r="CF107" i="6"/>
  <c r="CF108" i="6"/>
  <c r="CF109" i="6"/>
  <c r="CF110" i="6"/>
  <c r="CF111" i="6"/>
  <c r="CF112" i="6"/>
  <c r="CF113" i="6"/>
  <c r="CF114" i="6"/>
  <c r="CF115" i="6"/>
  <c r="CF116" i="6"/>
  <c r="CF117" i="6"/>
  <c r="CF118" i="6"/>
  <c r="CF119" i="6"/>
  <c r="CF120" i="6"/>
  <c r="CF121" i="6"/>
  <c r="CF122" i="6"/>
  <c r="CF123" i="6"/>
  <c r="CF124" i="6"/>
  <c r="CF125" i="6"/>
  <c r="CF126" i="6"/>
  <c r="CF127" i="6"/>
  <c r="CF128" i="6"/>
  <c r="CF129" i="6"/>
  <c r="CF130" i="6"/>
  <c r="CF131" i="6"/>
  <c r="CF132" i="6"/>
  <c r="CF133" i="6"/>
  <c r="CF134" i="6"/>
  <c r="CF135" i="6"/>
  <c r="CF136" i="6"/>
  <c r="CF137" i="6"/>
  <c r="CF138" i="6"/>
  <c r="CF139" i="6"/>
  <c r="CF140" i="6"/>
  <c r="CF141" i="6"/>
  <c r="CF142" i="6"/>
  <c r="CF143" i="6"/>
  <c r="CF144" i="6"/>
  <c r="CF145" i="6"/>
  <c r="CF146" i="6"/>
  <c r="CF147" i="6"/>
  <c r="CF148" i="6"/>
  <c r="CF149" i="6"/>
  <c r="CF150" i="6"/>
  <c r="CF151" i="6"/>
  <c r="CF152" i="6"/>
  <c r="CF153" i="6"/>
  <c r="CF154" i="6"/>
  <c r="CF155" i="6"/>
  <c r="CF156" i="6"/>
  <c r="CF157" i="6"/>
  <c r="CF158" i="6"/>
  <c r="CF159" i="6"/>
  <c r="CF160" i="6"/>
  <c r="CF161" i="6"/>
  <c r="CF162" i="6"/>
  <c r="CF163" i="6"/>
  <c r="CF164" i="6"/>
  <c r="CF165" i="6"/>
  <c r="CF166" i="6"/>
  <c r="CF167" i="6"/>
  <c r="CF168" i="6"/>
  <c r="CF169" i="6"/>
  <c r="CF170" i="6"/>
  <c r="CF171" i="6"/>
  <c r="CF172" i="6"/>
  <c r="CF173" i="6"/>
  <c r="CF174" i="6"/>
  <c r="CF175" i="6"/>
  <c r="CF176" i="6"/>
  <c r="CF177" i="6"/>
  <c r="CF178" i="6"/>
  <c r="CF179" i="6"/>
  <c r="CF180" i="6"/>
  <c r="CF181" i="6"/>
  <c r="CF182" i="6"/>
  <c r="CF183" i="6"/>
  <c r="CF184" i="6"/>
  <c r="CF185" i="6"/>
  <c r="CF186" i="6"/>
  <c r="CF187" i="6"/>
  <c r="CF188" i="6"/>
  <c r="CF189" i="6"/>
  <c r="CF190" i="6"/>
  <c r="CF191" i="6"/>
  <c r="CF192" i="6"/>
  <c r="CF193" i="6"/>
  <c r="CF194" i="6"/>
  <c r="CF195" i="6"/>
  <c r="CF196" i="6"/>
  <c r="CF197" i="6"/>
  <c r="CF198" i="6"/>
  <c r="CF199" i="6"/>
  <c r="CF200" i="6"/>
  <c r="CF201" i="6"/>
  <c r="CF202" i="6"/>
  <c r="CF203" i="6"/>
  <c r="CF204" i="6"/>
  <c r="CF205" i="6"/>
  <c r="CF206" i="6"/>
  <c r="CF207" i="6"/>
  <c r="CF208" i="6"/>
  <c r="CF209" i="6"/>
  <c r="CF210" i="6"/>
  <c r="CF211" i="6"/>
  <c r="CF212" i="6"/>
  <c r="CF213" i="6"/>
  <c r="CF214" i="6"/>
  <c r="CF215" i="6"/>
  <c r="CF216" i="6"/>
  <c r="CF217" i="6"/>
  <c r="CF218" i="6"/>
  <c r="CF219" i="6"/>
  <c r="CF220" i="6"/>
  <c r="CF221" i="6"/>
  <c r="CF222" i="6"/>
  <c r="CF223" i="6"/>
  <c r="CF224" i="6"/>
  <c r="CF225" i="6"/>
  <c r="CF226" i="6"/>
  <c r="CF227" i="6"/>
  <c r="CF228" i="6"/>
  <c r="CF229" i="6"/>
  <c r="CF230" i="6"/>
  <c r="CF231" i="6"/>
  <c r="CF232" i="6"/>
  <c r="CF233" i="6"/>
  <c r="CF234" i="6"/>
  <c r="CF235" i="6"/>
  <c r="CF236" i="6"/>
  <c r="CF237" i="6"/>
  <c r="CF238" i="6"/>
  <c r="CF239" i="6"/>
  <c r="CF240" i="6"/>
  <c r="CF241" i="6"/>
  <c r="CF242" i="6"/>
  <c r="CF243" i="6"/>
  <c r="CF244" i="6"/>
  <c r="CF245" i="6"/>
  <c r="CF246" i="6"/>
  <c r="CF247" i="6"/>
  <c r="CF248" i="6"/>
  <c r="CF249" i="6"/>
  <c r="CF250" i="6"/>
  <c r="CF251" i="6"/>
  <c r="CF252" i="6"/>
  <c r="CF253" i="6"/>
  <c r="CF254" i="6"/>
  <c r="CF255" i="6"/>
  <c r="CF256" i="6"/>
  <c r="CF257" i="6"/>
  <c r="CF258" i="6"/>
  <c r="CF259" i="6"/>
  <c r="CF260" i="6"/>
  <c r="CF261" i="6"/>
  <c r="CF262" i="6"/>
  <c r="CF263" i="6"/>
  <c r="CF264" i="6"/>
  <c r="CF265" i="6"/>
  <c r="CF266" i="6"/>
  <c r="CF267" i="6"/>
  <c r="CF268" i="6"/>
  <c r="CF269" i="6"/>
  <c r="CF270" i="6"/>
  <c r="CF271" i="6"/>
  <c r="CF272" i="6"/>
  <c r="CF273" i="6"/>
  <c r="CF274" i="6"/>
  <c r="CF275" i="6"/>
  <c r="CF276" i="6"/>
  <c r="CF277" i="6"/>
  <c r="CF278" i="6"/>
  <c r="CF279" i="6"/>
  <c r="CF280" i="6"/>
  <c r="CF281" i="6"/>
  <c r="CF282" i="6"/>
  <c r="CF283" i="6"/>
  <c r="CF284" i="6"/>
  <c r="CF285" i="6"/>
  <c r="CF286" i="6"/>
  <c r="CF287" i="6"/>
  <c r="CF288" i="6"/>
  <c r="CF289" i="6"/>
  <c r="CF290" i="6"/>
  <c r="CF291" i="6"/>
  <c r="CF292" i="6"/>
  <c r="CF293" i="6"/>
  <c r="CF294" i="6"/>
  <c r="CF295" i="6"/>
  <c r="CF296" i="6"/>
  <c r="CF297" i="6"/>
  <c r="CF298" i="6"/>
  <c r="CF299" i="6"/>
  <c r="CF300" i="6"/>
  <c r="CF301" i="6"/>
  <c r="CF302" i="6"/>
  <c r="CF303" i="6"/>
  <c r="CF304" i="6"/>
  <c r="CF305" i="6"/>
  <c r="CF306" i="6"/>
  <c r="CF307" i="6"/>
  <c r="CF308" i="6"/>
  <c r="CF309" i="6"/>
  <c r="CF310" i="6"/>
  <c r="CF311" i="6"/>
  <c r="CF312" i="6"/>
  <c r="CF313" i="6"/>
  <c r="CF314" i="6"/>
  <c r="CF315" i="6"/>
  <c r="CF316" i="6"/>
  <c r="CF317" i="6"/>
  <c r="CF318" i="6"/>
  <c r="CF319" i="6"/>
  <c r="CF320" i="6"/>
  <c r="CF321" i="6"/>
  <c r="CF322" i="6"/>
  <c r="CF323" i="6"/>
  <c r="CF324" i="6"/>
  <c r="CF325" i="6"/>
  <c r="CF326" i="6"/>
  <c r="CF327" i="6"/>
  <c r="CF328" i="6"/>
  <c r="CF329" i="6"/>
  <c r="CF330" i="6"/>
  <c r="CF331" i="6"/>
  <c r="CF332" i="6"/>
  <c r="CF333" i="6"/>
  <c r="CF334" i="6"/>
  <c r="CF335" i="6"/>
  <c r="CF336" i="6"/>
  <c r="CF337" i="6"/>
  <c r="CF338" i="6"/>
  <c r="CF339" i="6"/>
  <c r="CF340" i="6"/>
  <c r="CF341" i="6"/>
  <c r="CF342" i="6"/>
  <c r="CF343" i="6"/>
  <c r="CF344" i="6"/>
  <c r="CF345" i="6"/>
  <c r="CF346" i="6"/>
  <c r="CF347" i="6"/>
  <c r="CF348" i="6"/>
  <c r="CF349" i="6"/>
  <c r="CF350" i="6"/>
  <c r="CF351" i="6"/>
  <c r="CF352" i="6"/>
  <c r="CF353" i="6"/>
  <c r="CF354" i="6"/>
  <c r="CF355" i="6"/>
  <c r="CF356" i="6"/>
  <c r="CF357" i="6"/>
  <c r="CF358" i="6"/>
  <c r="CF359" i="6"/>
  <c r="CF360" i="6"/>
  <c r="CF361" i="6"/>
  <c r="CF362" i="6"/>
  <c r="CF363" i="6"/>
  <c r="CF364" i="6"/>
  <c r="CF365" i="6"/>
  <c r="CF366" i="6"/>
  <c r="CF367" i="6"/>
  <c r="CF368" i="6"/>
  <c r="CF369" i="6"/>
  <c r="CF370" i="6"/>
  <c r="CF371" i="6"/>
  <c r="CF372" i="6"/>
  <c r="CF373" i="6"/>
  <c r="CF374" i="6"/>
  <c r="CF375" i="6"/>
  <c r="CF376" i="6"/>
  <c r="CF377" i="6"/>
  <c r="CF378" i="6"/>
  <c r="CF379" i="6"/>
  <c r="CF380" i="6"/>
  <c r="CF381" i="6"/>
  <c r="CF382" i="6"/>
  <c r="CF383" i="6"/>
  <c r="CF384" i="6"/>
  <c r="CF385" i="6"/>
  <c r="CF386" i="6"/>
  <c r="CF387" i="6"/>
  <c r="CF388" i="6"/>
  <c r="CF389" i="6"/>
  <c r="CF390" i="6"/>
  <c r="CF391" i="6"/>
  <c r="CF392" i="6"/>
  <c r="CF393" i="6"/>
  <c r="CF394" i="6"/>
  <c r="CF395" i="6"/>
  <c r="CF396" i="6"/>
  <c r="CF397" i="6"/>
  <c r="CF398" i="6"/>
  <c r="CF399" i="6"/>
  <c r="CF400" i="6"/>
  <c r="CF401" i="6"/>
  <c r="CF402" i="6"/>
  <c r="CF403" i="6"/>
  <c r="CF404" i="6"/>
  <c r="CF405" i="6"/>
  <c r="CF406" i="6"/>
  <c r="CF407" i="6"/>
  <c r="CF408" i="6"/>
  <c r="CF409" i="6"/>
  <c r="CF410" i="6"/>
  <c r="CF411" i="6"/>
  <c r="CF412" i="6"/>
  <c r="CF413" i="6"/>
  <c r="CF414" i="6"/>
  <c r="CF415" i="6"/>
  <c r="CF416" i="6"/>
  <c r="CF417" i="6"/>
  <c r="CF418" i="6"/>
  <c r="CF419" i="6"/>
  <c r="CF420" i="6"/>
  <c r="CF421" i="6"/>
  <c r="CF422" i="6"/>
  <c r="CF423" i="6"/>
  <c r="CF424" i="6"/>
  <c r="CF425" i="6"/>
  <c r="CF426" i="6"/>
  <c r="CF427" i="6"/>
  <c r="CF428" i="6"/>
  <c r="CF429" i="6"/>
  <c r="CF430" i="6"/>
  <c r="CF431" i="6"/>
  <c r="CF432" i="6"/>
  <c r="CF433" i="6"/>
  <c r="CF434" i="6"/>
  <c r="CF435" i="6"/>
  <c r="CF436" i="6"/>
  <c r="CF437" i="6"/>
  <c r="CF438" i="6"/>
  <c r="CF439" i="6"/>
  <c r="CF440" i="6"/>
  <c r="CF441" i="6"/>
  <c r="CF442" i="6"/>
  <c r="CF443" i="6"/>
  <c r="CF444" i="6"/>
  <c r="CF445" i="6"/>
  <c r="CF446" i="6"/>
  <c r="CF447" i="6"/>
  <c r="CF448" i="6"/>
  <c r="CF449" i="6"/>
  <c r="CF450" i="6"/>
  <c r="CF451" i="6"/>
  <c r="CF452" i="6"/>
  <c r="CF453" i="6"/>
  <c r="CF454" i="6"/>
  <c r="CF455" i="6"/>
  <c r="CF456" i="6"/>
  <c r="CF457" i="6"/>
  <c r="CF458" i="6"/>
  <c r="CF459" i="6"/>
  <c r="CF460" i="6"/>
  <c r="CF461" i="6"/>
  <c r="CF462" i="6"/>
  <c r="CF463" i="6"/>
  <c r="CF464" i="6"/>
  <c r="CF465" i="6"/>
  <c r="CF466" i="6"/>
  <c r="CF467" i="6"/>
  <c r="CF468" i="6"/>
  <c r="CF469" i="6"/>
  <c r="CF470" i="6"/>
  <c r="CF471" i="6"/>
  <c r="CF472" i="6"/>
  <c r="CF473" i="6"/>
  <c r="CF474" i="6"/>
  <c r="CF475" i="6"/>
  <c r="CF476" i="6"/>
  <c r="CF477" i="6"/>
  <c r="CF478" i="6"/>
  <c r="CF479" i="6"/>
  <c r="CF480" i="6"/>
  <c r="CF481" i="6"/>
  <c r="CF482" i="6"/>
  <c r="CF483" i="6"/>
  <c r="CF484" i="6"/>
  <c r="CF485" i="6"/>
  <c r="CF486" i="6"/>
  <c r="CF487" i="6"/>
  <c r="CF488" i="6"/>
  <c r="CF489" i="6"/>
  <c r="CF490" i="6"/>
  <c r="CF491" i="6"/>
  <c r="CF492" i="6"/>
  <c r="CF493" i="6"/>
  <c r="CF494" i="6"/>
  <c r="CF495" i="6"/>
  <c r="CF496" i="6"/>
  <c r="CF497" i="6"/>
  <c r="CF498" i="6"/>
  <c r="CF499" i="6"/>
  <c r="CF500" i="6"/>
  <c r="CF501" i="6"/>
  <c r="CF502" i="6"/>
  <c r="CF503" i="6"/>
  <c r="CF504" i="6"/>
  <c r="CF505" i="6"/>
  <c r="P81" i="1"/>
  <c r="AN81" i="1"/>
  <c r="P82" i="1"/>
  <c r="AE82" i="1" l="1"/>
  <c r="AE81" i="1"/>
  <c r="AN82" i="1"/>
  <c r="K65" i="1" l="1"/>
  <c r="K66" i="1"/>
  <c r="K67" i="1"/>
  <c r="B58" i="1"/>
  <c r="BB6" i="6" l="1"/>
  <c r="AJ6" i="6"/>
  <c r="FR7" i="6"/>
  <c r="FR8" i="6"/>
  <c r="FR9" i="6"/>
  <c r="FR10" i="6"/>
  <c r="FR11" i="6"/>
  <c r="FR12" i="6"/>
  <c r="FR13" i="6"/>
  <c r="FR14" i="6"/>
  <c r="FR15" i="6"/>
  <c r="FR16" i="6"/>
  <c r="FR17" i="6"/>
  <c r="FR18" i="6"/>
  <c r="FR19" i="6"/>
  <c r="FR20" i="6"/>
  <c r="FR21" i="6"/>
  <c r="FR22" i="6"/>
  <c r="FR23" i="6"/>
  <c r="FR24" i="6"/>
  <c r="FR25" i="6"/>
  <c r="FR26" i="6"/>
  <c r="FR27" i="6"/>
  <c r="FR28" i="6"/>
  <c r="FR29" i="6"/>
  <c r="FR30" i="6"/>
  <c r="FR31" i="6"/>
  <c r="FR32" i="6"/>
  <c r="FR33" i="6"/>
  <c r="FR34" i="6"/>
  <c r="FR35" i="6"/>
  <c r="FR36" i="6"/>
  <c r="FR37" i="6"/>
  <c r="FR38" i="6"/>
  <c r="FR39" i="6"/>
  <c r="FR40" i="6"/>
  <c r="FR41" i="6"/>
  <c r="FR42" i="6"/>
  <c r="FR43" i="6"/>
  <c r="FR44" i="6"/>
  <c r="FR45" i="6"/>
  <c r="FR46" i="6"/>
  <c r="FR47" i="6"/>
  <c r="FR48" i="6"/>
  <c r="FR49" i="6"/>
  <c r="FR50" i="6"/>
  <c r="FR51" i="6"/>
  <c r="FR52" i="6"/>
  <c r="FR53" i="6"/>
  <c r="FR54" i="6"/>
  <c r="FR55" i="6"/>
  <c r="FR56" i="6"/>
  <c r="FR57" i="6"/>
  <c r="FR58" i="6"/>
  <c r="FR59" i="6"/>
  <c r="FR60" i="6"/>
  <c r="FR61" i="6"/>
  <c r="FR62" i="6"/>
  <c r="FR63" i="6"/>
  <c r="FR64" i="6"/>
  <c r="FR65" i="6"/>
  <c r="FR66" i="6"/>
  <c r="FR67" i="6"/>
  <c r="FR68" i="6"/>
  <c r="FR69" i="6"/>
  <c r="FR70" i="6"/>
  <c r="FR71" i="6"/>
  <c r="FR72" i="6"/>
  <c r="FR73" i="6"/>
  <c r="FR74" i="6"/>
  <c r="FR75" i="6"/>
  <c r="FR76" i="6"/>
  <c r="FR77" i="6"/>
  <c r="FR78" i="6"/>
  <c r="FR79" i="6"/>
  <c r="FR80" i="6"/>
  <c r="FR81" i="6"/>
  <c r="FR82" i="6"/>
  <c r="FR83" i="6"/>
  <c r="FR84" i="6"/>
  <c r="FR85" i="6"/>
  <c r="FR86" i="6"/>
  <c r="FR87" i="6"/>
  <c r="FR88" i="6"/>
  <c r="FR89" i="6"/>
  <c r="FR90" i="6"/>
  <c r="FR91" i="6"/>
  <c r="FR92" i="6"/>
  <c r="FR93" i="6"/>
  <c r="FR94" i="6"/>
  <c r="FR95" i="6"/>
  <c r="FR96" i="6"/>
  <c r="FR97" i="6"/>
  <c r="FR98" i="6"/>
  <c r="FR99" i="6"/>
  <c r="FR100" i="6"/>
  <c r="FR101" i="6"/>
  <c r="FR102" i="6"/>
  <c r="FR103" i="6"/>
  <c r="FR104" i="6"/>
  <c r="FR105" i="6"/>
  <c r="FR106" i="6"/>
  <c r="FR107" i="6"/>
  <c r="FR108" i="6"/>
  <c r="FR109" i="6"/>
  <c r="FR110" i="6"/>
  <c r="FR111" i="6"/>
  <c r="FR112" i="6"/>
  <c r="FR113" i="6"/>
  <c r="FR114" i="6"/>
  <c r="FR115" i="6"/>
  <c r="FR116" i="6"/>
  <c r="FR117" i="6"/>
  <c r="FR118" i="6"/>
  <c r="FR119" i="6"/>
  <c r="FR120" i="6"/>
  <c r="FR121" i="6"/>
  <c r="FR122" i="6"/>
  <c r="FR123" i="6"/>
  <c r="FR124" i="6"/>
  <c r="FR125" i="6"/>
  <c r="FR126" i="6"/>
  <c r="FR127" i="6"/>
  <c r="FR128" i="6"/>
  <c r="FR129" i="6"/>
  <c r="FR130" i="6"/>
  <c r="FR131" i="6"/>
  <c r="FR132" i="6"/>
  <c r="FR133" i="6"/>
  <c r="FR134" i="6"/>
  <c r="FR135" i="6"/>
  <c r="FR136" i="6"/>
  <c r="FR137" i="6"/>
  <c r="FR138" i="6"/>
  <c r="FR139" i="6"/>
  <c r="FR140" i="6"/>
  <c r="FR141" i="6"/>
  <c r="FR142" i="6"/>
  <c r="FR143" i="6"/>
  <c r="FR144" i="6"/>
  <c r="FR145" i="6"/>
  <c r="FR146" i="6"/>
  <c r="FR147" i="6"/>
  <c r="FR148" i="6"/>
  <c r="FR149" i="6"/>
  <c r="FR150" i="6"/>
  <c r="FR151" i="6"/>
  <c r="FR152" i="6"/>
  <c r="FR153" i="6"/>
  <c r="FR154" i="6"/>
  <c r="FR155" i="6"/>
  <c r="FR156" i="6"/>
  <c r="FR157" i="6"/>
  <c r="FR158" i="6"/>
  <c r="FR159" i="6"/>
  <c r="FR160" i="6"/>
  <c r="FR161" i="6"/>
  <c r="FR162" i="6"/>
  <c r="FR163" i="6"/>
  <c r="FR164" i="6"/>
  <c r="FR165" i="6"/>
  <c r="FR166" i="6"/>
  <c r="FR167" i="6"/>
  <c r="FR168" i="6"/>
  <c r="FR169" i="6"/>
  <c r="FR170" i="6"/>
  <c r="FR171" i="6"/>
  <c r="FR172" i="6"/>
  <c r="FR173" i="6"/>
  <c r="FR174" i="6"/>
  <c r="FR175" i="6"/>
  <c r="FR176" i="6"/>
  <c r="FR177" i="6"/>
  <c r="FR178" i="6"/>
  <c r="FR179" i="6"/>
  <c r="FR180" i="6"/>
  <c r="FR181" i="6"/>
  <c r="FR182" i="6"/>
  <c r="FR183" i="6"/>
  <c r="FR184" i="6"/>
  <c r="FR185" i="6"/>
  <c r="FR186" i="6"/>
  <c r="FR187" i="6"/>
  <c r="FR188" i="6"/>
  <c r="FR189" i="6"/>
  <c r="FR190" i="6"/>
  <c r="FR191" i="6"/>
  <c r="FR192" i="6"/>
  <c r="FR193" i="6"/>
  <c r="FR194" i="6"/>
  <c r="FR195" i="6"/>
  <c r="FR196" i="6"/>
  <c r="FR197" i="6"/>
  <c r="FR198" i="6"/>
  <c r="FR199" i="6"/>
  <c r="FR200" i="6"/>
  <c r="FR201" i="6"/>
  <c r="FR202" i="6"/>
  <c r="FR203" i="6"/>
  <c r="FR204" i="6"/>
  <c r="FR205" i="6"/>
  <c r="FR206" i="6"/>
  <c r="FR207" i="6"/>
  <c r="FR208" i="6"/>
  <c r="FR209" i="6"/>
  <c r="FR210" i="6"/>
  <c r="FR211" i="6"/>
  <c r="FR212" i="6"/>
  <c r="FR213" i="6"/>
  <c r="FR214" i="6"/>
  <c r="FR215" i="6"/>
  <c r="FR216" i="6"/>
  <c r="FR217" i="6"/>
  <c r="FR218" i="6"/>
  <c r="FR219" i="6"/>
  <c r="FR220" i="6"/>
  <c r="FR221" i="6"/>
  <c r="FR222" i="6"/>
  <c r="FR223" i="6"/>
  <c r="FR224" i="6"/>
  <c r="FR225" i="6"/>
  <c r="FR226" i="6"/>
  <c r="FR227" i="6"/>
  <c r="FR228" i="6"/>
  <c r="FR229" i="6"/>
  <c r="FR230" i="6"/>
  <c r="FR231" i="6"/>
  <c r="FR232" i="6"/>
  <c r="FR233" i="6"/>
  <c r="FR234" i="6"/>
  <c r="FR235" i="6"/>
  <c r="FR236" i="6"/>
  <c r="FR237" i="6"/>
  <c r="FR238" i="6"/>
  <c r="FR239" i="6"/>
  <c r="FR240" i="6"/>
  <c r="FR241" i="6"/>
  <c r="FR242" i="6"/>
  <c r="FR243" i="6"/>
  <c r="FR244" i="6"/>
  <c r="FR245" i="6"/>
  <c r="FR246" i="6"/>
  <c r="FR247" i="6"/>
  <c r="FR248" i="6"/>
  <c r="FR249" i="6"/>
  <c r="FR250" i="6"/>
  <c r="FR251" i="6"/>
  <c r="FR252" i="6"/>
  <c r="FR253" i="6"/>
  <c r="FR254" i="6"/>
  <c r="FR255" i="6"/>
  <c r="FR256" i="6"/>
  <c r="FR257" i="6"/>
  <c r="FR258" i="6"/>
  <c r="FR259" i="6"/>
  <c r="FR260" i="6"/>
  <c r="FR261" i="6"/>
  <c r="FR262" i="6"/>
  <c r="FR263" i="6"/>
  <c r="FR264" i="6"/>
  <c r="FR265" i="6"/>
  <c r="FR266" i="6"/>
  <c r="FR267" i="6"/>
  <c r="FR268" i="6"/>
  <c r="FR269" i="6"/>
  <c r="FR270" i="6"/>
  <c r="FR271" i="6"/>
  <c r="FR272" i="6"/>
  <c r="FR273" i="6"/>
  <c r="FR274" i="6"/>
  <c r="FR275" i="6"/>
  <c r="FR276" i="6"/>
  <c r="FR277" i="6"/>
  <c r="FR278" i="6"/>
  <c r="FR279" i="6"/>
  <c r="FR280" i="6"/>
  <c r="FR281" i="6"/>
  <c r="FR282" i="6"/>
  <c r="FR283" i="6"/>
  <c r="FR284" i="6"/>
  <c r="FR285" i="6"/>
  <c r="FR286" i="6"/>
  <c r="FR287" i="6"/>
  <c r="FR288" i="6"/>
  <c r="FR289" i="6"/>
  <c r="FR290" i="6"/>
  <c r="FR291" i="6"/>
  <c r="FR292" i="6"/>
  <c r="FR293" i="6"/>
  <c r="FR294" i="6"/>
  <c r="FR295" i="6"/>
  <c r="FR296" i="6"/>
  <c r="FR297" i="6"/>
  <c r="FR298" i="6"/>
  <c r="FR299" i="6"/>
  <c r="FR300" i="6"/>
  <c r="FR301" i="6"/>
  <c r="FR302" i="6"/>
  <c r="FR303" i="6"/>
  <c r="FR304" i="6"/>
  <c r="FR305" i="6"/>
  <c r="FR306" i="6"/>
  <c r="FR307" i="6"/>
  <c r="FR308" i="6"/>
  <c r="FR309" i="6"/>
  <c r="FR310" i="6"/>
  <c r="FR311" i="6"/>
  <c r="FR312" i="6"/>
  <c r="FR313" i="6"/>
  <c r="FR314" i="6"/>
  <c r="FR315" i="6"/>
  <c r="FR316" i="6"/>
  <c r="FR317" i="6"/>
  <c r="FR318" i="6"/>
  <c r="FR319" i="6"/>
  <c r="FR320" i="6"/>
  <c r="FR321" i="6"/>
  <c r="FR322" i="6"/>
  <c r="FR323" i="6"/>
  <c r="FR324" i="6"/>
  <c r="FR325" i="6"/>
  <c r="FR326" i="6"/>
  <c r="FR327" i="6"/>
  <c r="FR328" i="6"/>
  <c r="FR329" i="6"/>
  <c r="FR330" i="6"/>
  <c r="FR331" i="6"/>
  <c r="FR332" i="6"/>
  <c r="FR333" i="6"/>
  <c r="FR334" i="6"/>
  <c r="FR335" i="6"/>
  <c r="FR336" i="6"/>
  <c r="FR337" i="6"/>
  <c r="FR338" i="6"/>
  <c r="FR339" i="6"/>
  <c r="FR340" i="6"/>
  <c r="FR341" i="6"/>
  <c r="FR342" i="6"/>
  <c r="FR343" i="6"/>
  <c r="FR344" i="6"/>
  <c r="FR345" i="6"/>
  <c r="FR346" i="6"/>
  <c r="FR347" i="6"/>
  <c r="FR348" i="6"/>
  <c r="FR349" i="6"/>
  <c r="FR350" i="6"/>
  <c r="FR351" i="6"/>
  <c r="FR352" i="6"/>
  <c r="FR353" i="6"/>
  <c r="FR354" i="6"/>
  <c r="FR355" i="6"/>
  <c r="FR356" i="6"/>
  <c r="FR357" i="6"/>
  <c r="FR358" i="6"/>
  <c r="FR359" i="6"/>
  <c r="FR360" i="6"/>
  <c r="FR361" i="6"/>
  <c r="FR362" i="6"/>
  <c r="FR363" i="6"/>
  <c r="FR364" i="6"/>
  <c r="FR365" i="6"/>
  <c r="FR366" i="6"/>
  <c r="FR367" i="6"/>
  <c r="FR368" i="6"/>
  <c r="FR369" i="6"/>
  <c r="FR370" i="6"/>
  <c r="FR371" i="6"/>
  <c r="FR372" i="6"/>
  <c r="FR373" i="6"/>
  <c r="FR374" i="6"/>
  <c r="FR375" i="6"/>
  <c r="FR376" i="6"/>
  <c r="FR377" i="6"/>
  <c r="FR378" i="6"/>
  <c r="FR379" i="6"/>
  <c r="FR380" i="6"/>
  <c r="FR381" i="6"/>
  <c r="FR382" i="6"/>
  <c r="FR383" i="6"/>
  <c r="FR384" i="6"/>
  <c r="FR385" i="6"/>
  <c r="FR386" i="6"/>
  <c r="FR387" i="6"/>
  <c r="FR388" i="6"/>
  <c r="FR389" i="6"/>
  <c r="FR390" i="6"/>
  <c r="FR391" i="6"/>
  <c r="FR392" i="6"/>
  <c r="FR393" i="6"/>
  <c r="FR394" i="6"/>
  <c r="FR395" i="6"/>
  <c r="FR396" i="6"/>
  <c r="FR397" i="6"/>
  <c r="FR398" i="6"/>
  <c r="FR399" i="6"/>
  <c r="FR400" i="6"/>
  <c r="FR401" i="6"/>
  <c r="FR402" i="6"/>
  <c r="FR403" i="6"/>
  <c r="FR404" i="6"/>
  <c r="FR405" i="6"/>
  <c r="FR406" i="6"/>
  <c r="FR407" i="6"/>
  <c r="FR408" i="6"/>
  <c r="FR409" i="6"/>
  <c r="FR410" i="6"/>
  <c r="FR411" i="6"/>
  <c r="FR412" i="6"/>
  <c r="FR413" i="6"/>
  <c r="FR414" i="6"/>
  <c r="FR415" i="6"/>
  <c r="FR416" i="6"/>
  <c r="FR417" i="6"/>
  <c r="FR418" i="6"/>
  <c r="FR419" i="6"/>
  <c r="FR420" i="6"/>
  <c r="FR421" i="6"/>
  <c r="FR422" i="6"/>
  <c r="FR423" i="6"/>
  <c r="FR424" i="6"/>
  <c r="FR425" i="6"/>
  <c r="FR426" i="6"/>
  <c r="FR427" i="6"/>
  <c r="FR428" i="6"/>
  <c r="FR429" i="6"/>
  <c r="FR430" i="6"/>
  <c r="FR431" i="6"/>
  <c r="FR432" i="6"/>
  <c r="FR433" i="6"/>
  <c r="FR434" i="6"/>
  <c r="FR435" i="6"/>
  <c r="FR436" i="6"/>
  <c r="FR437" i="6"/>
  <c r="FR438" i="6"/>
  <c r="FR439" i="6"/>
  <c r="FR440" i="6"/>
  <c r="FR441" i="6"/>
  <c r="FR442" i="6"/>
  <c r="FR443" i="6"/>
  <c r="FR444" i="6"/>
  <c r="FR445" i="6"/>
  <c r="FR446" i="6"/>
  <c r="FR447" i="6"/>
  <c r="FR448" i="6"/>
  <c r="FR449" i="6"/>
  <c r="FR450" i="6"/>
  <c r="FR451" i="6"/>
  <c r="FR452" i="6"/>
  <c r="FR453" i="6"/>
  <c r="FR454" i="6"/>
  <c r="FR455" i="6"/>
  <c r="FR456" i="6"/>
  <c r="FR457" i="6"/>
  <c r="FR458" i="6"/>
  <c r="FR459" i="6"/>
  <c r="FR460" i="6"/>
  <c r="FR461" i="6"/>
  <c r="FR462" i="6"/>
  <c r="FR463" i="6"/>
  <c r="FR464" i="6"/>
  <c r="FR465" i="6"/>
  <c r="FR466" i="6"/>
  <c r="FR467" i="6"/>
  <c r="FR468" i="6"/>
  <c r="FR469" i="6"/>
  <c r="FR470" i="6"/>
  <c r="FR471" i="6"/>
  <c r="FR472" i="6"/>
  <c r="FR473" i="6"/>
  <c r="FR474" i="6"/>
  <c r="FR475" i="6"/>
  <c r="FR476" i="6"/>
  <c r="FR477" i="6"/>
  <c r="FR478" i="6"/>
  <c r="FR479" i="6"/>
  <c r="FR480" i="6"/>
  <c r="FR481" i="6"/>
  <c r="FR482" i="6"/>
  <c r="FR483" i="6"/>
  <c r="FR484" i="6"/>
  <c r="FR485" i="6"/>
  <c r="FR486" i="6"/>
  <c r="FR487" i="6"/>
  <c r="FR488" i="6"/>
  <c r="FR489" i="6"/>
  <c r="FR490" i="6"/>
  <c r="FR491" i="6"/>
  <c r="FR492" i="6"/>
  <c r="FR493" i="6"/>
  <c r="FR494" i="6"/>
  <c r="FR495" i="6"/>
  <c r="FR496" i="6"/>
  <c r="FR497" i="6"/>
  <c r="FR498" i="6"/>
  <c r="FR499" i="6"/>
  <c r="FR500" i="6"/>
  <c r="FR501" i="6"/>
  <c r="FR502" i="6"/>
  <c r="FR503" i="6"/>
  <c r="FR504" i="6"/>
  <c r="FR505" i="6"/>
  <c r="FQ7" i="6"/>
  <c r="FQ8" i="6"/>
  <c r="FQ9" i="6"/>
  <c r="FQ10" i="6"/>
  <c r="FQ11" i="6"/>
  <c r="FQ12" i="6"/>
  <c r="FQ13" i="6"/>
  <c r="FQ14" i="6"/>
  <c r="FQ15" i="6"/>
  <c r="FQ16" i="6"/>
  <c r="FQ17" i="6"/>
  <c r="FQ18" i="6"/>
  <c r="FQ19" i="6"/>
  <c r="FQ20" i="6"/>
  <c r="FQ21" i="6"/>
  <c r="FQ22" i="6"/>
  <c r="FQ23" i="6"/>
  <c r="FQ24" i="6"/>
  <c r="FQ25" i="6"/>
  <c r="FQ26" i="6"/>
  <c r="FQ27" i="6"/>
  <c r="FQ28" i="6"/>
  <c r="FQ29" i="6"/>
  <c r="FQ30" i="6"/>
  <c r="FQ31" i="6"/>
  <c r="FQ32" i="6"/>
  <c r="FQ33" i="6"/>
  <c r="FQ34" i="6"/>
  <c r="FQ35" i="6"/>
  <c r="FQ36" i="6"/>
  <c r="FQ37" i="6"/>
  <c r="FQ38" i="6"/>
  <c r="FQ39" i="6"/>
  <c r="FQ40" i="6"/>
  <c r="FQ41" i="6"/>
  <c r="FQ42" i="6"/>
  <c r="FQ43" i="6"/>
  <c r="FQ44" i="6"/>
  <c r="FQ45" i="6"/>
  <c r="FQ46" i="6"/>
  <c r="FQ47" i="6"/>
  <c r="FQ48" i="6"/>
  <c r="FQ49" i="6"/>
  <c r="FQ50" i="6"/>
  <c r="FQ51" i="6"/>
  <c r="FQ52" i="6"/>
  <c r="FQ53" i="6"/>
  <c r="FQ54" i="6"/>
  <c r="FQ55" i="6"/>
  <c r="FQ56" i="6"/>
  <c r="FQ57" i="6"/>
  <c r="FQ58" i="6"/>
  <c r="FQ59" i="6"/>
  <c r="FQ60" i="6"/>
  <c r="FQ61" i="6"/>
  <c r="FQ62" i="6"/>
  <c r="FQ63" i="6"/>
  <c r="FQ64" i="6"/>
  <c r="FQ65" i="6"/>
  <c r="FQ66" i="6"/>
  <c r="FQ67" i="6"/>
  <c r="FQ68" i="6"/>
  <c r="FQ69" i="6"/>
  <c r="FQ70" i="6"/>
  <c r="FQ71" i="6"/>
  <c r="FQ72" i="6"/>
  <c r="FQ73" i="6"/>
  <c r="FQ74" i="6"/>
  <c r="FQ75" i="6"/>
  <c r="FQ76" i="6"/>
  <c r="FQ77" i="6"/>
  <c r="FQ78" i="6"/>
  <c r="FQ79" i="6"/>
  <c r="FQ80" i="6"/>
  <c r="FQ81" i="6"/>
  <c r="FQ82" i="6"/>
  <c r="FQ83" i="6"/>
  <c r="FQ84" i="6"/>
  <c r="FQ85" i="6"/>
  <c r="FQ86" i="6"/>
  <c r="FQ87" i="6"/>
  <c r="FQ88" i="6"/>
  <c r="FQ89" i="6"/>
  <c r="FQ90" i="6"/>
  <c r="FQ91" i="6"/>
  <c r="FQ92" i="6"/>
  <c r="FQ93" i="6"/>
  <c r="FQ94" i="6"/>
  <c r="FQ95" i="6"/>
  <c r="FQ96" i="6"/>
  <c r="FQ97" i="6"/>
  <c r="FQ98" i="6"/>
  <c r="FQ99" i="6"/>
  <c r="FQ100" i="6"/>
  <c r="FQ101" i="6"/>
  <c r="FQ102" i="6"/>
  <c r="FQ103" i="6"/>
  <c r="FQ104" i="6"/>
  <c r="FQ105" i="6"/>
  <c r="FQ106" i="6"/>
  <c r="FQ107" i="6"/>
  <c r="FQ108" i="6"/>
  <c r="FQ109" i="6"/>
  <c r="FQ110" i="6"/>
  <c r="FQ111" i="6"/>
  <c r="FQ112" i="6"/>
  <c r="FQ113" i="6"/>
  <c r="FQ114" i="6"/>
  <c r="FQ115" i="6"/>
  <c r="FQ116" i="6"/>
  <c r="FQ117" i="6"/>
  <c r="FQ118" i="6"/>
  <c r="FQ119" i="6"/>
  <c r="FQ120" i="6"/>
  <c r="FQ121" i="6"/>
  <c r="FQ122" i="6"/>
  <c r="FQ123" i="6"/>
  <c r="FQ124" i="6"/>
  <c r="FQ125" i="6"/>
  <c r="FQ126" i="6"/>
  <c r="FQ127" i="6"/>
  <c r="FQ128" i="6"/>
  <c r="FQ129" i="6"/>
  <c r="FQ130" i="6"/>
  <c r="FQ131" i="6"/>
  <c r="FQ132" i="6"/>
  <c r="FQ133" i="6"/>
  <c r="FQ134" i="6"/>
  <c r="FQ135" i="6"/>
  <c r="FQ136" i="6"/>
  <c r="FQ137" i="6"/>
  <c r="FQ138" i="6"/>
  <c r="FQ139" i="6"/>
  <c r="FQ140" i="6"/>
  <c r="FQ141" i="6"/>
  <c r="FQ142" i="6"/>
  <c r="FQ143" i="6"/>
  <c r="FQ144" i="6"/>
  <c r="FQ145" i="6"/>
  <c r="FQ146" i="6"/>
  <c r="FQ147" i="6"/>
  <c r="FQ148" i="6"/>
  <c r="FQ149" i="6"/>
  <c r="FQ150" i="6"/>
  <c r="FQ151" i="6"/>
  <c r="FQ152" i="6"/>
  <c r="FQ153" i="6"/>
  <c r="FQ154" i="6"/>
  <c r="FQ155" i="6"/>
  <c r="FQ156" i="6"/>
  <c r="FQ157" i="6"/>
  <c r="FQ158" i="6"/>
  <c r="FQ159" i="6"/>
  <c r="FQ160" i="6"/>
  <c r="FQ161" i="6"/>
  <c r="FQ162" i="6"/>
  <c r="FQ163" i="6"/>
  <c r="FQ164" i="6"/>
  <c r="FQ165" i="6"/>
  <c r="FQ166" i="6"/>
  <c r="FQ167" i="6"/>
  <c r="FQ168" i="6"/>
  <c r="FQ169" i="6"/>
  <c r="FQ170" i="6"/>
  <c r="FQ171" i="6"/>
  <c r="FQ172" i="6"/>
  <c r="FQ173" i="6"/>
  <c r="FQ174" i="6"/>
  <c r="FQ175" i="6"/>
  <c r="FQ176" i="6"/>
  <c r="FQ177" i="6"/>
  <c r="FQ178" i="6"/>
  <c r="FQ179" i="6"/>
  <c r="FQ180" i="6"/>
  <c r="FQ181" i="6"/>
  <c r="FQ182" i="6"/>
  <c r="FQ183" i="6"/>
  <c r="FQ184" i="6"/>
  <c r="FQ185" i="6"/>
  <c r="FQ186" i="6"/>
  <c r="FQ187" i="6"/>
  <c r="FQ188" i="6"/>
  <c r="FQ189" i="6"/>
  <c r="FQ190" i="6"/>
  <c r="FQ191" i="6"/>
  <c r="FQ192" i="6"/>
  <c r="FQ193" i="6"/>
  <c r="FQ194" i="6"/>
  <c r="FQ195" i="6"/>
  <c r="FQ196" i="6"/>
  <c r="FQ197" i="6"/>
  <c r="FQ198" i="6"/>
  <c r="FQ199" i="6"/>
  <c r="FQ200" i="6"/>
  <c r="FQ201" i="6"/>
  <c r="FQ202" i="6"/>
  <c r="FQ203" i="6"/>
  <c r="FQ204" i="6"/>
  <c r="FQ205" i="6"/>
  <c r="FQ206" i="6"/>
  <c r="FQ207" i="6"/>
  <c r="FQ208" i="6"/>
  <c r="FQ209" i="6"/>
  <c r="FQ210" i="6"/>
  <c r="FQ211" i="6"/>
  <c r="FQ212" i="6"/>
  <c r="FQ213" i="6"/>
  <c r="FQ214" i="6"/>
  <c r="FQ215" i="6"/>
  <c r="FQ216" i="6"/>
  <c r="FQ217" i="6"/>
  <c r="FQ218" i="6"/>
  <c r="FQ219" i="6"/>
  <c r="FQ220" i="6"/>
  <c r="FQ221" i="6"/>
  <c r="FQ222" i="6"/>
  <c r="FQ223" i="6"/>
  <c r="FQ224" i="6"/>
  <c r="FQ225" i="6"/>
  <c r="FQ226" i="6"/>
  <c r="FQ227" i="6"/>
  <c r="FQ228" i="6"/>
  <c r="FQ229" i="6"/>
  <c r="FQ230" i="6"/>
  <c r="FQ231" i="6"/>
  <c r="FQ232" i="6"/>
  <c r="FQ233" i="6"/>
  <c r="FQ234" i="6"/>
  <c r="FQ235" i="6"/>
  <c r="FQ236" i="6"/>
  <c r="FQ237" i="6"/>
  <c r="FQ238" i="6"/>
  <c r="FQ239" i="6"/>
  <c r="FQ240" i="6"/>
  <c r="FQ241" i="6"/>
  <c r="FQ242" i="6"/>
  <c r="FQ243" i="6"/>
  <c r="FQ244" i="6"/>
  <c r="FQ245" i="6"/>
  <c r="FQ246" i="6"/>
  <c r="FQ247" i="6"/>
  <c r="FQ248" i="6"/>
  <c r="FQ249" i="6"/>
  <c r="FQ250" i="6"/>
  <c r="FQ251" i="6"/>
  <c r="FQ252" i="6"/>
  <c r="FQ253" i="6"/>
  <c r="FQ254" i="6"/>
  <c r="FQ255" i="6"/>
  <c r="FQ256" i="6"/>
  <c r="FQ257" i="6"/>
  <c r="FQ258" i="6"/>
  <c r="FQ259" i="6"/>
  <c r="FQ260" i="6"/>
  <c r="FQ261" i="6"/>
  <c r="FQ262" i="6"/>
  <c r="FQ263" i="6"/>
  <c r="FQ264" i="6"/>
  <c r="FQ265" i="6"/>
  <c r="FQ266" i="6"/>
  <c r="FQ267" i="6"/>
  <c r="FQ268" i="6"/>
  <c r="FQ269" i="6"/>
  <c r="FQ270" i="6"/>
  <c r="FQ271" i="6"/>
  <c r="FQ272" i="6"/>
  <c r="FQ273" i="6"/>
  <c r="FQ274" i="6"/>
  <c r="FQ275" i="6"/>
  <c r="FQ276" i="6"/>
  <c r="FQ277" i="6"/>
  <c r="FQ278" i="6"/>
  <c r="FQ279" i="6"/>
  <c r="FQ280" i="6"/>
  <c r="FQ281" i="6"/>
  <c r="FQ282" i="6"/>
  <c r="FQ283" i="6"/>
  <c r="FQ284" i="6"/>
  <c r="FQ285" i="6"/>
  <c r="FQ286" i="6"/>
  <c r="FQ287" i="6"/>
  <c r="FQ288" i="6"/>
  <c r="FQ289" i="6"/>
  <c r="FQ290" i="6"/>
  <c r="FQ291" i="6"/>
  <c r="FQ292" i="6"/>
  <c r="FQ293" i="6"/>
  <c r="FQ294" i="6"/>
  <c r="FQ295" i="6"/>
  <c r="FQ296" i="6"/>
  <c r="FQ297" i="6"/>
  <c r="FQ298" i="6"/>
  <c r="FQ299" i="6"/>
  <c r="FQ300" i="6"/>
  <c r="FQ301" i="6"/>
  <c r="FQ302" i="6"/>
  <c r="FQ303" i="6"/>
  <c r="FQ304" i="6"/>
  <c r="FQ305" i="6"/>
  <c r="FQ306" i="6"/>
  <c r="FQ307" i="6"/>
  <c r="FQ308" i="6"/>
  <c r="FQ309" i="6"/>
  <c r="FQ310" i="6"/>
  <c r="FQ311" i="6"/>
  <c r="FQ312" i="6"/>
  <c r="FQ313" i="6"/>
  <c r="FQ314" i="6"/>
  <c r="FQ315" i="6"/>
  <c r="FQ316" i="6"/>
  <c r="FQ317" i="6"/>
  <c r="FQ318" i="6"/>
  <c r="FQ319" i="6"/>
  <c r="FQ320" i="6"/>
  <c r="FQ321" i="6"/>
  <c r="FQ322" i="6"/>
  <c r="FQ323" i="6"/>
  <c r="FQ324" i="6"/>
  <c r="FQ325" i="6"/>
  <c r="FQ326" i="6"/>
  <c r="FQ327" i="6"/>
  <c r="FQ328" i="6"/>
  <c r="FQ329" i="6"/>
  <c r="FQ330" i="6"/>
  <c r="FQ331" i="6"/>
  <c r="FQ332" i="6"/>
  <c r="FQ333" i="6"/>
  <c r="FQ334" i="6"/>
  <c r="FQ335" i="6"/>
  <c r="FQ336" i="6"/>
  <c r="FQ337" i="6"/>
  <c r="FQ338" i="6"/>
  <c r="FQ339" i="6"/>
  <c r="FQ340" i="6"/>
  <c r="FQ341" i="6"/>
  <c r="FQ342" i="6"/>
  <c r="FQ343" i="6"/>
  <c r="FQ344" i="6"/>
  <c r="FQ345" i="6"/>
  <c r="FQ346" i="6"/>
  <c r="FQ347" i="6"/>
  <c r="FQ348" i="6"/>
  <c r="FQ349" i="6"/>
  <c r="FQ350" i="6"/>
  <c r="FQ351" i="6"/>
  <c r="FQ352" i="6"/>
  <c r="FQ353" i="6"/>
  <c r="FQ354" i="6"/>
  <c r="FQ355" i="6"/>
  <c r="FQ356" i="6"/>
  <c r="FQ357" i="6"/>
  <c r="FQ358" i="6"/>
  <c r="FQ359" i="6"/>
  <c r="FQ360" i="6"/>
  <c r="FQ361" i="6"/>
  <c r="FQ362" i="6"/>
  <c r="FQ363" i="6"/>
  <c r="FQ364" i="6"/>
  <c r="FQ365" i="6"/>
  <c r="FQ366" i="6"/>
  <c r="FQ367" i="6"/>
  <c r="FQ368" i="6"/>
  <c r="FQ369" i="6"/>
  <c r="FQ370" i="6"/>
  <c r="FQ371" i="6"/>
  <c r="FQ372" i="6"/>
  <c r="FQ373" i="6"/>
  <c r="FQ374" i="6"/>
  <c r="FQ375" i="6"/>
  <c r="FQ376" i="6"/>
  <c r="FQ377" i="6"/>
  <c r="FQ378" i="6"/>
  <c r="FQ379" i="6"/>
  <c r="FQ380" i="6"/>
  <c r="FQ381" i="6"/>
  <c r="FQ382" i="6"/>
  <c r="FQ383" i="6"/>
  <c r="FQ384" i="6"/>
  <c r="FQ385" i="6"/>
  <c r="FQ386" i="6"/>
  <c r="FQ387" i="6"/>
  <c r="FQ388" i="6"/>
  <c r="FQ389" i="6"/>
  <c r="FQ390" i="6"/>
  <c r="FQ391" i="6"/>
  <c r="FQ392" i="6"/>
  <c r="FQ393" i="6"/>
  <c r="FQ394" i="6"/>
  <c r="FQ395" i="6"/>
  <c r="FQ396" i="6"/>
  <c r="FQ397" i="6"/>
  <c r="FQ398" i="6"/>
  <c r="FQ399" i="6"/>
  <c r="FQ400" i="6"/>
  <c r="FQ401" i="6"/>
  <c r="FQ402" i="6"/>
  <c r="FQ403" i="6"/>
  <c r="FQ404" i="6"/>
  <c r="FQ405" i="6"/>
  <c r="FQ406" i="6"/>
  <c r="FQ407" i="6"/>
  <c r="FQ408" i="6"/>
  <c r="FQ409" i="6"/>
  <c r="FQ410" i="6"/>
  <c r="FQ411" i="6"/>
  <c r="FQ412" i="6"/>
  <c r="FQ413" i="6"/>
  <c r="FQ414" i="6"/>
  <c r="FQ415" i="6"/>
  <c r="FQ416" i="6"/>
  <c r="FQ417" i="6"/>
  <c r="FQ418" i="6"/>
  <c r="FQ419" i="6"/>
  <c r="FQ420" i="6"/>
  <c r="FQ421" i="6"/>
  <c r="FQ422" i="6"/>
  <c r="FQ423" i="6"/>
  <c r="FQ424" i="6"/>
  <c r="FQ425" i="6"/>
  <c r="FQ426" i="6"/>
  <c r="FQ427" i="6"/>
  <c r="FQ428" i="6"/>
  <c r="FQ429" i="6"/>
  <c r="FQ430" i="6"/>
  <c r="FQ431" i="6"/>
  <c r="FQ432" i="6"/>
  <c r="FQ433" i="6"/>
  <c r="FQ434" i="6"/>
  <c r="FQ435" i="6"/>
  <c r="FQ436" i="6"/>
  <c r="FQ437" i="6"/>
  <c r="FQ438" i="6"/>
  <c r="FQ439" i="6"/>
  <c r="FQ440" i="6"/>
  <c r="FQ441" i="6"/>
  <c r="FQ442" i="6"/>
  <c r="FQ443" i="6"/>
  <c r="FQ444" i="6"/>
  <c r="FQ445" i="6"/>
  <c r="FQ446" i="6"/>
  <c r="FQ447" i="6"/>
  <c r="FQ448" i="6"/>
  <c r="FQ449" i="6"/>
  <c r="FQ450" i="6"/>
  <c r="FQ451" i="6"/>
  <c r="FQ452" i="6"/>
  <c r="FQ453" i="6"/>
  <c r="FQ454" i="6"/>
  <c r="FQ455" i="6"/>
  <c r="FQ456" i="6"/>
  <c r="FQ457" i="6"/>
  <c r="FQ458" i="6"/>
  <c r="FQ459" i="6"/>
  <c r="FQ460" i="6"/>
  <c r="FQ461" i="6"/>
  <c r="FQ462" i="6"/>
  <c r="FQ463" i="6"/>
  <c r="FQ464" i="6"/>
  <c r="FQ465" i="6"/>
  <c r="FQ466" i="6"/>
  <c r="FQ467" i="6"/>
  <c r="FQ468" i="6"/>
  <c r="FQ469" i="6"/>
  <c r="FQ470" i="6"/>
  <c r="FQ471" i="6"/>
  <c r="FQ472" i="6"/>
  <c r="FQ473" i="6"/>
  <c r="FQ474" i="6"/>
  <c r="FQ475" i="6"/>
  <c r="FQ476" i="6"/>
  <c r="FQ477" i="6"/>
  <c r="FQ478" i="6"/>
  <c r="FQ479" i="6"/>
  <c r="FQ480" i="6"/>
  <c r="FQ481" i="6"/>
  <c r="FQ482" i="6"/>
  <c r="FQ483" i="6"/>
  <c r="FQ484" i="6"/>
  <c r="FQ485" i="6"/>
  <c r="FQ486" i="6"/>
  <c r="FQ487" i="6"/>
  <c r="FQ488" i="6"/>
  <c r="FQ489" i="6"/>
  <c r="FQ490" i="6"/>
  <c r="FQ491" i="6"/>
  <c r="FQ492" i="6"/>
  <c r="FQ493" i="6"/>
  <c r="FQ494" i="6"/>
  <c r="FQ495" i="6"/>
  <c r="FQ496" i="6"/>
  <c r="FQ497" i="6"/>
  <c r="FQ498" i="6"/>
  <c r="FQ499" i="6"/>
  <c r="FQ500" i="6"/>
  <c r="FQ501" i="6"/>
  <c r="FQ502" i="6"/>
  <c r="FQ503" i="6"/>
  <c r="FQ504" i="6"/>
  <c r="FQ505" i="6"/>
  <c r="DJ7" i="6"/>
  <c r="DJ8" i="6"/>
  <c r="DJ9" i="6"/>
  <c r="DJ10" i="6"/>
  <c r="DJ11" i="6"/>
  <c r="DJ12" i="6"/>
  <c r="DJ13" i="6"/>
  <c r="DJ14" i="6"/>
  <c r="DJ15" i="6"/>
  <c r="DJ16" i="6"/>
  <c r="DJ17" i="6"/>
  <c r="DJ18" i="6"/>
  <c r="DJ19" i="6"/>
  <c r="DJ20" i="6"/>
  <c r="DJ21" i="6"/>
  <c r="DJ22" i="6"/>
  <c r="DJ23" i="6"/>
  <c r="DJ24" i="6"/>
  <c r="DJ25" i="6"/>
  <c r="DJ26" i="6"/>
  <c r="DJ27" i="6"/>
  <c r="DJ28" i="6"/>
  <c r="DJ29" i="6"/>
  <c r="DJ30" i="6"/>
  <c r="DJ31" i="6"/>
  <c r="DJ32" i="6"/>
  <c r="DJ33" i="6"/>
  <c r="DJ34" i="6"/>
  <c r="DJ35" i="6"/>
  <c r="DJ36" i="6"/>
  <c r="DJ37" i="6"/>
  <c r="DJ38" i="6"/>
  <c r="DJ39" i="6"/>
  <c r="DJ40" i="6"/>
  <c r="DJ41" i="6"/>
  <c r="DJ42" i="6"/>
  <c r="DJ43" i="6"/>
  <c r="DJ44" i="6"/>
  <c r="DJ45" i="6"/>
  <c r="DJ46" i="6"/>
  <c r="DJ47" i="6"/>
  <c r="DJ48" i="6"/>
  <c r="DJ49" i="6"/>
  <c r="DJ50" i="6"/>
  <c r="DJ51" i="6"/>
  <c r="DJ52" i="6"/>
  <c r="DJ53" i="6"/>
  <c r="DJ54" i="6"/>
  <c r="DJ55" i="6"/>
  <c r="DJ56" i="6"/>
  <c r="DJ57" i="6"/>
  <c r="DJ58" i="6"/>
  <c r="DJ59" i="6"/>
  <c r="DJ60" i="6"/>
  <c r="DJ61" i="6"/>
  <c r="DJ62" i="6"/>
  <c r="DJ63" i="6"/>
  <c r="DJ64" i="6"/>
  <c r="DJ65" i="6"/>
  <c r="DJ66" i="6"/>
  <c r="DJ67" i="6"/>
  <c r="DJ68" i="6"/>
  <c r="DJ69" i="6"/>
  <c r="DJ70" i="6"/>
  <c r="DJ71" i="6"/>
  <c r="DJ72" i="6"/>
  <c r="DJ73" i="6"/>
  <c r="DJ74" i="6"/>
  <c r="DJ75" i="6"/>
  <c r="DJ76" i="6"/>
  <c r="DJ77" i="6"/>
  <c r="DJ78" i="6"/>
  <c r="DJ79" i="6"/>
  <c r="DJ80" i="6"/>
  <c r="DJ81" i="6"/>
  <c r="DJ82" i="6"/>
  <c r="DJ83" i="6"/>
  <c r="DJ84" i="6"/>
  <c r="DJ85" i="6"/>
  <c r="DJ86" i="6"/>
  <c r="DJ87" i="6"/>
  <c r="DJ88" i="6"/>
  <c r="DJ89" i="6"/>
  <c r="DJ90" i="6"/>
  <c r="DJ91" i="6"/>
  <c r="DJ92" i="6"/>
  <c r="DJ93" i="6"/>
  <c r="DJ94" i="6"/>
  <c r="DJ95" i="6"/>
  <c r="DJ96" i="6"/>
  <c r="DJ97" i="6"/>
  <c r="DJ98" i="6"/>
  <c r="DJ99" i="6"/>
  <c r="DJ100" i="6"/>
  <c r="DJ101" i="6"/>
  <c r="DJ102" i="6"/>
  <c r="DJ103" i="6"/>
  <c r="DJ104" i="6"/>
  <c r="DJ105" i="6"/>
  <c r="DJ106" i="6"/>
  <c r="DJ107" i="6"/>
  <c r="DJ108" i="6"/>
  <c r="DJ109" i="6"/>
  <c r="DJ110" i="6"/>
  <c r="DJ111" i="6"/>
  <c r="DJ112" i="6"/>
  <c r="DJ113" i="6"/>
  <c r="DJ114" i="6"/>
  <c r="DJ115" i="6"/>
  <c r="DJ116" i="6"/>
  <c r="DJ117" i="6"/>
  <c r="DJ118" i="6"/>
  <c r="DJ119" i="6"/>
  <c r="DJ120" i="6"/>
  <c r="DJ121" i="6"/>
  <c r="DJ122" i="6"/>
  <c r="DJ123" i="6"/>
  <c r="DJ124" i="6"/>
  <c r="DJ125" i="6"/>
  <c r="DJ126" i="6"/>
  <c r="DJ127" i="6"/>
  <c r="DJ128" i="6"/>
  <c r="DJ129" i="6"/>
  <c r="DJ130" i="6"/>
  <c r="DJ131" i="6"/>
  <c r="DJ132" i="6"/>
  <c r="DJ133" i="6"/>
  <c r="DJ134" i="6"/>
  <c r="DJ135" i="6"/>
  <c r="DJ136" i="6"/>
  <c r="DJ137" i="6"/>
  <c r="DJ138" i="6"/>
  <c r="DJ139" i="6"/>
  <c r="DJ140" i="6"/>
  <c r="DJ141" i="6"/>
  <c r="DJ142" i="6"/>
  <c r="DJ143" i="6"/>
  <c r="DJ144" i="6"/>
  <c r="DJ145" i="6"/>
  <c r="DJ146" i="6"/>
  <c r="DJ147" i="6"/>
  <c r="DJ148" i="6"/>
  <c r="DJ149" i="6"/>
  <c r="DJ150" i="6"/>
  <c r="DJ151" i="6"/>
  <c r="DJ152" i="6"/>
  <c r="DJ153" i="6"/>
  <c r="DJ154" i="6"/>
  <c r="DJ155" i="6"/>
  <c r="DJ156" i="6"/>
  <c r="DJ157" i="6"/>
  <c r="DJ158" i="6"/>
  <c r="DJ159" i="6"/>
  <c r="DJ160" i="6"/>
  <c r="DJ161" i="6"/>
  <c r="DJ162" i="6"/>
  <c r="DJ163" i="6"/>
  <c r="DJ164" i="6"/>
  <c r="DJ165" i="6"/>
  <c r="DJ166" i="6"/>
  <c r="DJ167" i="6"/>
  <c r="DJ168" i="6"/>
  <c r="DJ169" i="6"/>
  <c r="DJ170" i="6"/>
  <c r="DJ171" i="6"/>
  <c r="DJ172" i="6"/>
  <c r="DJ173" i="6"/>
  <c r="DJ174" i="6"/>
  <c r="DJ175" i="6"/>
  <c r="DJ176" i="6"/>
  <c r="DJ177" i="6"/>
  <c r="DJ178" i="6"/>
  <c r="DJ179" i="6"/>
  <c r="DJ180" i="6"/>
  <c r="DJ181" i="6"/>
  <c r="DJ182" i="6"/>
  <c r="DJ183" i="6"/>
  <c r="DJ184" i="6"/>
  <c r="DJ185" i="6"/>
  <c r="DJ186" i="6"/>
  <c r="DJ187" i="6"/>
  <c r="DJ188" i="6"/>
  <c r="DJ189" i="6"/>
  <c r="DJ190" i="6"/>
  <c r="DJ191" i="6"/>
  <c r="DJ192" i="6"/>
  <c r="DJ193" i="6"/>
  <c r="DJ194" i="6"/>
  <c r="DJ195" i="6"/>
  <c r="DJ196" i="6"/>
  <c r="DJ197" i="6"/>
  <c r="DJ198" i="6"/>
  <c r="DJ199" i="6"/>
  <c r="DJ200" i="6"/>
  <c r="DJ201" i="6"/>
  <c r="DJ202" i="6"/>
  <c r="DJ203" i="6"/>
  <c r="DJ204" i="6"/>
  <c r="DJ205" i="6"/>
  <c r="DJ206" i="6"/>
  <c r="DJ207" i="6"/>
  <c r="DJ208" i="6"/>
  <c r="DJ209" i="6"/>
  <c r="DJ210" i="6"/>
  <c r="DJ211" i="6"/>
  <c r="DJ212" i="6"/>
  <c r="DJ213" i="6"/>
  <c r="DJ214" i="6"/>
  <c r="DJ215" i="6"/>
  <c r="DJ216" i="6"/>
  <c r="DJ217" i="6"/>
  <c r="DJ218" i="6"/>
  <c r="DJ219" i="6"/>
  <c r="DJ220" i="6"/>
  <c r="DJ221" i="6"/>
  <c r="DJ222" i="6"/>
  <c r="DJ223" i="6"/>
  <c r="DJ224" i="6"/>
  <c r="DJ225" i="6"/>
  <c r="DJ226" i="6"/>
  <c r="DJ227" i="6"/>
  <c r="DJ228" i="6"/>
  <c r="DJ229" i="6"/>
  <c r="DJ230" i="6"/>
  <c r="DJ231" i="6"/>
  <c r="DJ232" i="6"/>
  <c r="DJ233" i="6"/>
  <c r="DJ234" i="6"/>
  <c r="DJ235" i="6"/>
  <c r="DJ236" i="6"/>
  <c r="DJ237" i="6"/>
  <c r="DJ238" i="6"/>
  <c r="DJ239" i="6"/>
  <c r="DJ240" i="6"/>
  <c r="DJ241" i="6"/>
  <c r="DJ242" i="6"/>
  <c r="DJ243" i="6"/>
  <c r="DJ244" i="6"/>
  <c r="DJ245" i="6"/>
  <c r="DJ246" i="6"/>
  <c r="DJ247" i="6"/>
  <c r="DJ248" i="6"/>
  <c r="DJ249" i="6"/>
  <c r="DJ250" i="6"/>
  <c r="DJ251" i="6"/>
  <c r="DJ252" i="6"/>
  <c r="DJ253" i="6"/>
  <c r="DJ254" i="6"/>
  <c r="DJ255" i="6"/>
  <c r="DJ256" i="6"/>
  <c r="DJ257" i="6"/>
  <c r="DJ258" i="6"/>
  <c r="DJ259" i="6"/>
  <c r="DJ260" i="6"/>
  <c r="DJ261" i="6"/>
  <c r="DJ262" i="6"/>
  <c r="DJ263" i="6"/>
  <c r="DJ264" i="6"/>
  <c r="DJ265" i="6"/>
  <c r="DJ266" i="6"/>
  <c r="DJ267" i="6"/>
  <c r="DJ268" i="6"/>
  <c r="DJ269" i="6"/>
  <c r="DJ270" i="6"/>
  <c r="DJ271" i="6"/>
  <c r="DJ272" i="6"/>
  <c r="DJ273" i="6"/>
  <c r="DJ274" i="6"/>
  <c r="DJ275" i="6"/>
  <c r="DJ276" i="6"/>
  <c r="DJ277" i="6"/>
  <c r="DJ278" i="6"/>
  <c r="DJ279" i="6"/>
  <c r="DJ280" i="6"/>
  <c r="DJ281" i="6"/>
  <c r="DJ282" i="6"/>
  <c r="DJ283" i="6"/>
  <c r="DJ284" i="6"/>
  <c r="DJ285" i="6"/>
  <c r="DJ286" i="6"/>
  <c r="DJ287" i="6"/>
  <c r="DJ288" i="6"/>
  <c r="DJ289" i="6"/>
  <c r="DJ290" i="6"/>
  <c r="DJ291" i="6"/>
  <c r="DJ292" i="6"/>
  <c r="DJ293" i="6"/>
  <c r="DJ294" i="6"/>
  <c r="DJ295" i="6"/>
  <c r="DJ296" i="6"/>
  <c r="DJ297" i="6"/>
  <c r="DJ298" i="6"/>
  <c r="DJ299" i="6"/>
  <c r="DJ300" i="6"/>
  <c r="DJ301" i="6"/>
  <c r="DJ302" i="6"/>
  <c r="DJ303" i="6"/>
  <c r="DJ304" i="6"/>
  <c r="DJ305" i="6"/>
  <c r="DJ306" i="6"/>
  <c r="DJ307" i="6"/>
  <c r="DJ308" i="6"/>
  <c r="DJ309" i="6"/>
  <c r="DJ310" i="6"/>
  <c r="DJ311" i="6"/>
  <c r="DJ312" i="6"/>
  <c r="DJ313" i="6"/>
  <c r="DJ314" i="6"/>
  <c r="DJ315" i="6"/>
  <c r="DJ316" i="6"/>
  <c r="DJ317" i="6"/>
  <c r="DJ318" i="6"/>
  <c r="DJ319" i="6"/>
  <c r="DJ320" i="6"/>
  <c r="DJ321" i="6"/>
  <c r="DJ322" i="6"/>
  <c r="DJ323" i="6"/>
  <c r="DJ324" i="6"/>
  <c r="DJ325" i="6"/>
  <c r="DJ326" i="6"/>
  <c r="DJ327" i="6"/>
  <c r="DJ328" i="6"/>
  <c r="DJ329" i="6"/>
  <c r="DJ330" i="6"/>
  <c r="DJ331" i="6"/>
  <c r="DJ332" i="6"/>
  <c r="DJ333" i="6"/>
  <c r="DJ334" i="6"/>
  <c r="DJ335" i="6"/>
  <c r="DJ336" i="6"/>
  <c r="DJ337" i="6"/>
  <c r="DJ338" i="6"/>
  <c r="DJ339" i="6"/>
  <c r="DJ340" i="6"/>
  <c r="DJ341" i="6"/>
  <c r="DJ342" i="6"/>
  <c r="DJ343" i="6"/>
  <c r="DJ344" i="6"/>
  <c r="DJ345" i="6"/>
  <c r="DJ346" i="6"/>
  <c r="DJ347" i="6"/>
  <c r="DJ348" i="6"/>
  <c r="DJ349" i="6"/>
  <c r="DJ350" i="6"/>
  <c r="DJ351" i="6"/>
  <c r="DJ352" i="6"/>
  <c r="DJ353" i="6"/>
  <c r="DJ354" i="6"/>
  <c r="DJ355" i="6"/>
  <c r="DJ356" i="6"/>
  <c r="DJ357" i="6"/>
  <c r="DJ358" i="6"/>
  <c r="DJ359" i="6"/>
  <c r="DJ360" i="6"/>
  <c r="DJ361" i="6"/>
  <c r="DJ362" i="6"/>
  <c r="DJ363" i="6"/>
  <c r="DJ364" i="6"/>
  <c r="DJ365" i="6"/>
  <c r="DJ366" i="6"/>
  <c r="DJ367" i="6"/>
  <c r="DJ368" i="6"/>
  <c r="DJ369" i="6"/>
  <c r="DJ370" i="6"/>
  <c r="DJ371" i="6"/>
  <c r="DJ372" i="6"/>
  <c r="DJ373" i="6"/>
  <c r="DJ374" i="6"/>
  <c r="DJ375" i="6"/>
  <c r="DJ376" i="6"/>
  <c r="DJ377" i="6"/>
  <c r="DJ378" i="6"/>
  <c r="DJ379" i="6"/>
  <c r="DJ380" i="6"/>
  <c r="DJ381" i="6"/>
  <c r="DJ382" i="6"/>
  <c r="DJ383" i="6"/>
  <c r="DJ384" i="6"/>
  <c r="DJ385" i="6"/>
  <c r="DJ386" i="6"/>
  <c r="DJ387" i="6"/>
  <c r="DJ388" i="6"/>
  <c r="DJ389" i="6"/>
  <c r="DJ390" i="6"/>
  <c r="DJ391" i="6"/>
  <c r="DJ392" i="6"/>
  <c r="DJ393" i="6"/>
  <c r="DJ394" i="6"/>
  <c r="DJ395" i="6"/>
  <c r="DJ396" i="6"/>
  <c r="DJ397" i="6"/>
  <c r="DJ398" i="6"/>
  <c r="DJ399" i="6"/>
  <c r="DJ400" i="6"/>
  <c r="DJ401" i="6"/>
  <c r="DJ402" i="6"/>
  <c r="DJ403" i="6"/>
  <c r="DJ404" i="6"/>
  <c r="DJ405" i="6"/>
  <c r="DJ406" i="6"/>
  <c r="DJ407" i="6"/>
  <c r="DJ408" i="6"/>
  <c r="DJ409" i="6"/>
  <c r="DJ410" i="6"/>
  <c r="DJ411" i="6"/>
  <c r="DJ412" i="6"/>
  <c r="DJ413" i="6"/>
  <c r="DJ414" i="6"/>
  <c r="DJ415" i="6"/>
  <c r="DJ416" i="6"/>
  <c r="DJ417" i="6"/>
  <c r="DJ418" i="6"/>
  <c r="DJ419" i="6"/>
  <c r="DJ420" i="6"/>
  <c r="DJ421" i="6"/>
  <c r="DJ422" i="6"/>
  <c r="DJ423" i="6"/>
  <c r="DJ424" i="6"/>
  <c r="DJ425" i="6"/>
  <c r="DJ426" i="6"/>
  <c r="DJ427" i="6"/>
  <c r="DJ428" i="6"/>
  <c r="DJ429" i="6"/>
  <c r="DJ430" i="6"/>
  <c r="DJ431" i="6"/>
  <c r="DJ432" i="6"/>
  <c r="DJ433" i="6"/>
  <c r="DJ434" i="6"/>
  <c r="DJ435" i="6"/>
  <c r="DJ436" i="6"/>
  <c r="DJ437" i="6"/>
  <c r="DJ438" i="6"/>
  <c r="DJ439" i="6"/>
  <c r="DJ440" i="6"/>
  <c r="DJ441" i="6"/>
  <c r="DJ442" i="6"/>
  <c r="DJ443" i="6"/>
  <c r="DJ444" i="6"/>
  <c r="DJ445" i="6"/>
  <c r="DJ446" i="6"/>
  <c r="DJ447" i="6"/>
  <c r="DJ448" i="6"/>
  <c r="DJ449" i="6"/>
  <c r="DJ450" i="6"/>
  <c r="DJ451" i="6"/>
  <c r="DJ452" i="6"/>
  <c r="DJ453" i="6"/>
  <c r="DJ454" i="6"/>
  <c r="DJ455" i="6"/>
  <c r="DJ456" i="6"/>
  <c r="DJ457" i="6"/>
  <c r="DJ458" i="6"/>
  <c r="DJ459" i="6"/>
  <c r="DJ460" i="6"/>
  <c r="DJ461" i="6"/>
  <c r="DJ462" i="6"/>
  <c r="DJ463" i="6"/>
  <c r="DJ464" i="6"/>
  <c r="DJ465" i="6"/>
  <c r="DJ466" i="6"/>
  <c r="DJ467" i="6"/>
  <c r="DJ468" i="6"/>
  <c r="DJ469" i="6"/>
  <c r="DJ470" i="6"/>
  <c r="DJ471" i="6"/>
  <c r="DJ472" i="6"/>
  <c r="DJ473" i="6"/>
  <c r="DJ474" i="6"/>
  <c r="DJ475" i="6"/>
  <c r="DJ476" i="6"/>
  <c r="DJ477" i="6"/>
  <c r="DJ478" i="6"/>
  <c r="DJ479" i="6"/>
  <c r="DJ480" i="6"/>
  <c r="DJ481" i="6"/>
  <c r="DJ482" i="6"/>
  <c r="DJ483" i="6"/>
  <c r="DJ484" i="6"/>
  <c r="DJ485" i="6"/>
  <c r="DJ486" i="6"/>
  <c r="DJ487" i="6"/>
  <c r="DJ488" i="6"/>
  <c r="DJ489" i="6"/>
  <c r="DJ490" i="6"/>
  <c r="DJ491" i="6"/>
  <c r="DJ492" i="6"/>
  <c r="DJ493" i="6"/>
  <c r="DJ494" i="6"/>
  <c r="DJ495" i="6"/>
  <c r="DJ496" i="6"/>
  <c r="DJ497" i="6"/>
  <c r="DJ498" i="6"/>
  <c r="DJ499" i="6"/>
  <c r="DJ500" i="6"/>
  <c r="DJ501" i="6"/>
  <c r="DJ502" i="6"/>
  <c r="DJ503" i="6"/>
  <c r="DJ504" i="6"/>
  <c r="DJ505" i="6"/>
  <c r="DJ6" i="6"/>
  <c r="BB7" i="6"/>
  <c r="BB8" i="6"/>
  <c r="BB9" i="6"/>
  <c r="BB10" i="6"/>
  <c r="BB11" i="6"/>
  <c r="BB12" i="6"/>
  <c r="BB13" i="6"/>
  <c r="BB14" i="6"/>
  <c r="BB15" i="6"/>
  <c r="BB16" i="6"/>
  <c r="BB17" i="6"/>
  <c r="BB18" i="6"/>
  <c r="BB19" i="6"/>
  <c r="BB20" i="6"/>
  <c r="BB21" i="6"/>
  <c r="BB22" i="6"/>
  <c r="BB23" i="6"/>
  <c r="BB24" i="6"/>
  <c r="BB25" i="6"/>
  <c r="BB26" i="6"/>
  <c r="BB27" i="6"/>
  <c r="BB28" i="6"/>
  <c r="BB29" i="6"/>
  <c r="BB30" i="6"/>
  <c r="BB31" i="6"/>
  <c r="BB32" i="6"/>
  <c r="BB33" i="6"/>
  <c r="BB34" i="6"/>
  <c r="BB35" i="6"/>
  <c r="BB36" i="6"/>
  <c r="BB37" i="6"/>
  <c r="BB38" i="6"/>
  <c r="BB39" i="6"/>
  <c r="BB40" i="6"/>
  <c r="BB41" i="6"/>
  <c r="BB42" i="6"/>
  <c r="BB43" i="6"/>
  <c r="BB44" i="6"/>
  <c r="BB45" i="6"/>
  <c r="BB46" i="6"/>
  <c r="BB47" i="6"/>
  <c r="BB48" i="6"/>
  <c r="BB49" i="6"/>
  <c r="BB50" i="6"/>
  <c r="BB51" i="6"/>
  <c r="BB52" i="6"/>
  <c r="BB53" i="6"/>
  <c r="BB54" i="6"/>
  <c r="BB55" i="6"/>
  <c r="BB56" i="6"/>
  <c r="BB57" i="6"/>
  <c r="BB58" i="6"/>
  <c r="BB59" i="6"/>
  <c r="BB60" i="6"/>
  <c r="BB61" i="6"/>
  <c r="BB62" i="6"/>
  <c r="BB63" i="6"/>
  <c r="BB64" i="6"/>
  <c r="BB65" i="6"/>
  <c r="BB66" i="6"/>
  <c r="BB67" i="6"/>
  <c r="BB68" i="6"/>
  <c r="BB69" i="6"/>
  <c r="BB70" i="6"/>
  <c r="BB71" i="6"/>
  <c r="BB72" i="6"/>
  <c r="BB73" i="6"/>
  <c r="BB74" i="6"/>
  <c r="BB75" i="6"/>
  <c r="BB76" i="6"/>
  <c r="BB77" i="6"/>
  <c r="BB78" i="6"/>
  <c r="BB79" i="6"/>
  <c r="BB80" i="6"/>
  <c r="BB81" i="6"/>
  <c r="BB82" i="6"/>
  <c r="BB83" i="6"/>
  <c r="BB84" i="6"/>
  <c r="BB85" i="6"/>
  <c r="BB86" i="6"/>
  <c r="BB87" i="6"/>
  <c r="BB88" i="6"/>
  <c r="BB89" i="6"/>
  <c r="BB90" i="6"/>
  <c r="BB91" i="6"/>
  <c r="BB92" i="6"/>
  <c r="BB93" i="6"/>
  <c r="BB94" i="6"/>
  <c r="BB95" i="6"/>
  <c r="BB96" i="6"/>
  <c r="BB97" i="6"/>
  <c r="BB98" i="6"/>
  <c r="BB99" i="6"/>
  <c r="BB100" i="6"/>
  <c r="BB101" i="6"/>
  <c r="BB102" i="6"/>
  <c r="BB103" i="6"/>
  <c r="BB104" i="6"/>
  <c r="BB105" i="6"/>
  <c r="BB106" i="6"/>
  <c r="BB107" i="6"/>
  <c r="BB108" i="6"/>
  <c r="BB109" i="6"/>
  <c r="BB110" i="6"/>
  <c r="BB111" i="6"/>
  <c r="BB112" i="6"/>
  <c r="BB113" i="6"/>
  <c r="BB114" i="6"/>
  <c r="BB115" i="6"/>
  <c r="BB116" i="6"/>
  <c r="BB117" i="6"/>
  <c r="BB118" i="6"/>
  <c r="BB119" i="6"/>
  <c r="BB120" i="6"/>
  <c r="BB121" i="6"/>
  <c r="BB122" i="6"/>
  <c r="BB123" i="6"/>
  <c r="BB124" i="6"/>
  <c r="BB125" i="6"/>
  <c r="BB126" i="6"/>
  <c r="BB127" i="6"/>
  <c r="BB128" i="6"/>
  <c r="BB129" i="6"/>
  <c r="BB130" i="6"/>
  <c r="BB131" i="6"/>
  <c r="BB132" i="6"/>
  <c r="BB133" i="6"/>
  <c r="BB134" i="6"/>
  <c r="BB135" i="6"/>
  <c r="BB136" i="6"/>
  <c r="BB137" i="6"/>
  <c r="BB138" i="6"/>
  <c r="BB139" i="6"/>
  <c r="BB140" i="6"/>
  <c r="BB141" i="6"/>
  <c r="BB142" i="6"/>
  <c r="BB143" i="6"/>
  <c r="BB144" i="6"/>
  <c r="BB145" i="6"/>
  <c r="BB146" i="6"/>
  <c r="BB147" i="6"/>
  <c r="BB148" i="6"/>
  <c r="BB149" i="6"/>
  <c r="BB150" i="6"/>
  <c r="BB151" i="6"/>
  <c r="BB152" i="6"/>
  <c r="BB153" i="6"/>
  <c r="BB154" i="6"/>
  <c r="BB155" i="6"/>
  <c r="BB156" i="6"/>
  <c r="BB157" i="6"/>
  <c r="BB158" i="6"/>
  <c r="BB159" i="6"/>
  <c r="BB160" i="6"/>
  <c r="BB161" i="6"/>
  <c r="BB162" i="6"/>
  <c r="BB163" i="6"/>
  <c r="BB164" i="6"/>
  <c r="BB165" i="6"/>
  <c r="BB166" i="6"/>
  <c r="BB167" i="6"/>
  <c r="BB168" i="6"/>
  <c r="BB169" i="6"/>
  <c r="BB170" i="6"/>
  <c r="BB171" i="6"/>
  <c r="BB172" i="6"/>
  <c r="BB173" i="6"/>
  <c r="BB174" i="6"/>
  <c r="BB175" i="6"/>
  <c r="BB176" i="6"/>
  <c r="BB177" i="6"/>
  <c r="BB178" i="6"/>
  <c r="BB179" i="6"/>
  <c r="BB180" i="6"/>
  <c r="BB181" i="6"/>
  <c r="BB182" i="6"/>
  <c r="BB183" i="6"/>
  <c r="BB184" i="6"/>
  <c r="BB185" i="6"/>
  <c r="BB186" i="6"/>
  <c r="BB187" i="6"/>
  <c r="BB188" i="6"/>
  <c r="BB189" i="6"/>
  <c r="BB190" i="6"/>
  <c r="BB191" i="6"/>
  <c r="BB192" i="6"/>
  <c r="BB193" i="6"/>
  <c r="BB194" i="6"/>
  <c r="BB195" i="6"/>
  <c r="BB196" i="6"/>
  <c r="BB197" i="6"/>
  <c r="BB198" i="6"/>
  <c r="BB199" i="6"/>
  <c r="BB200" i="6"/>
  <c r="BB201" i="6"/>
  <c r="BB202" i="6"/>
  <c r="BB203" i="6"/>
  <c r="BB204" i="6"/>
  <c r="BB205" i="6"/>
  <c r="BB206" i="6"/>
  <c r="BB207" i="6"/>
  <c r="BB208" i="6"/>
  <c r="BB209" i="6"/>
  <c r="BB210" i="6"/>
  <c r="BB211" i="6"/>
  <c r="BB212" i="6"/>
  <c r="BB213" i="6"/>
  <c r="BB214" i="6"/>
  <c r="BB215" i="6"/>
  <c r="BB216" i="6"/>
  <c r="BB217" i="6"/>
  <c r="BB218" i="6"/>
  <c r="BB219" i="6"/>
  <c r="BB220" i="6"/>
  <c r="BB221" i="6"/>
  <c r="BB222" i="6"/>
  <c r="BB223" i="6"/>
  <c r="BB224" i="6"/>
  <c r="BB225" i="6"/>
  <c r="BB226" i="6"/>
  <c r="BB227" i="6"/>
  <c r="BB228" i="6"/>
  <c r="BB229" i="6"/>
  <c r="BB230" i="6"/>
  <c r="BB231" i="6"/>
  <c r="BB232" i="6"/>
  <c r="BB233" i="6"/>
  <c r="BB234" i="6"/>
  <c r="BB235" i="6"/>
  <c r="BB236" i="6"/>
  <c r="BB237" i="6"/>
  <c r="BB238" i="6"/>
  <c r="BB239" i="6"/>
  <c r="BB240" i="6"/>
  <c r="BB241" i="6"/>
  <c r="BB242" i="6"/>
  <c r="BB243" i="6"/>
  <c r="BB244" i="6"/>
  <c r="BB245" i="6"/>
  <c r="BB246" i="6"/>
  <c r="BB247" i="6"/>
  <c r="BB248" i="6"/>
  <c r="BB249" i="6"/>
  <c r="BB250" i="6"/>
  <c r="BB251" i="6"/>
  <c r="BB252" i="6"/>
  <c r="BB253" i="6"/>
  <c r="BB254" i="6"/>
  <c r="BB255" i="6"/>
  <c r="BB256" i="6"/>
  <c r="BB257" i="6"/>
  <c r="BB258" i="6"/>
  <c r="BB259" i="6"/>
  <c r="BB260" i="6"/>
  <c r="BB261" i="6"/>
  <c r="BB262" i="6"/>
  <c r="BB263" i="6"/>
  <c r="BB264" i="6"/>
  <c r="BB265" i="6"/>
  <c r="BB266" i="6"/>
  <c r="BB267" i="6"/>
  <c r="BB268" i="6"/>
  <c r="BB269" i="6"/>
  <c r="BB270" i="6"/>
  <c r="BB271" i="6"/>
  <c r="BB272" i="6"/>
  <c r="BB273" i="6"/>
  <c r="BB274" i="6"/>
  <c r="BB275" i="6"/>
  <c r="BB276" i="6"/>
  <c r="BB277" i="6"/>
  <c r="BB278" i="6"/>
  <c r="BB279" i="6"/>
  <c r="BB280" i="6"/>
  <c r="BB281" i="6"/>
  <c r="BB282" i="6"/>
  <c r="BB283" i="6"/>
  <c r="BB284" i="6"/>
  <c r="BB285" i="6"/>
  <c r="BB286" i="6"/>
  <c r="BB287" i="6"/>
  <c r="BB288" i="6"/>
  <c r="BB289" i="6"/>
  <c r="BB290" i="6"/>
  <c r="BB291" i="6"/>
  <c r="BB292" i="6"/>
  <c r="BB293" i="6"/>
  <c r="BB294" i="6"/>
  <c r="BB295" i="6"/>
  <c r="BB296" i="6"/>
  <c r="BB297" i="6"/>
  <c r="BB298" i="6"/>
  <c r="BB299" i="6"/>
  <c r="BB300" i="6"/>
  <c r="BB301" i="6"/>
  <c r="BB302" i="6"/>
  <c r="BB303" i="6"/>
  <c r="BB304" i="6"/>
  <c r="BB305" i="6"/>
  <c r="BB306" i="6"/>
  <c r="BB307" i="6"/>
  <c r="BB308" i="6"/>
  <c r="BB309" i="6"/>
  <c r="BB310" i="6"/>
  <c r="BB311" i="6"/>
  <c r="BB312" i="6"/>
  <c r="BB313" i="6"/>
  <c r="BB314" i="6"/>
  <c r="BB315" i="6"/>
  <c r="BB316" i="6"/>
  <c r="BB317" i="6"/>
  <c r="BB318" i="6"/>
  <c r="BB319" i="6"/>
  <c r="BB320" i="6"/>
  <c r="BB321" i="6"/>
  <c r="BB322" i="6"/>
  <c r="BB323" i="6"/>
  <c r="BB324" i="6"/>
  <c r="BB325" i="6"/>
  <c r="BB326" i="6"/>
  <c r="BB327" i="6"/>
  <c r="BB328" i="6"/>
  <c r="BB329" i="6"/>
  <c r="BB330" i="6"/>
  <c r="BB331" i="6"/>
  <c r="BB332" i="6"/>
  <c r="BB333" i="6"/>
  <c r="BB334" i="6"/>
  <c r="BB335" i="6"/>
  <c r="BB336" i="6"/>
  <c r="BB337" i="6"/>
  <c r="BB338" i="6"/>
  <c r="BB339" i="6"/>
  <c r="BB340" i="6"/>
  <c r="BB341" i="6"/>
  <c r="BB342" i="6"/>
  <c r="BB343" i="6"/>
  <c r="BB344" i="6"/>
  <c r="BB345" i="6"/>
  <c r="BB346" i="6"/>
  <c r="BB347" i="6"/>
  <c r="BB348" i="6"/>
  <c r="BB349" i="6"/>
  <c r="BB350" i="6"/>
  <c r="BB351" i="6"/>
  <c r="BB352" i="6"/>
  <c r="BB353" i="6"/>
  <c r="BB354" i="6"/>
  <c r="BB355" i="6"/>
  <c r="BB356" i="6"/>
  <c r="BB357" i="6"/>
  <c r="BB358" i="6"/>
  <c r="BB359" i="6"/>
  <c r="BB360" i="6"/>
  <c r="BB361" i="6"/>
  <c r="BB362" i="6"/>
  <c r="BB363" i="6"/>
  <c r="BB364" i="6"/>
  <c r="BB365" i="6"/>
  <c r="BB366" i="6"/>
  <c r="BB367" i="6"/>
  <c r="BB368" i="6"/>
  <c r="BB369" i="6"/>
  <c r="BB370" i="6"/>
  <c r="BB371" i="6"/>
  <c r="BB372" i="6"/>
  <c r="BB373" i="6"/>
  <c r="BB374" i="6"/>
  <c r="BB375" i="6"/>
  <c r="BB376" i="6"/>
  <c r="BB377" i="6"/>
  <c r="BB378" i="6"/>
  <c r="BB379" i="6"/>
  <c r="BB380" i="6"/>
  <c r="BB381" i="6"/>
  <c r="BB382" i="6"/>
  <c r="BB383" i="6"/>
  <c r="BB384" i="6"/>
  <c r="BB385" i="6"/>
  <c r="BB386" i="6"/>
  <c r="BB387" i="6"/>
  <c r="BB388" i="6"/>
  <c r="BB389" i="6"/>
  <c r="BB390" i="6"/>
  <c r="BB391" i="6"/>
  <c r="BB392" i="6"/>
  <c r="BB393" i="6"/>
  <c r="BB394" i="6"/>
  <c r="BB395" i="6"/>
  <c r="BB396" i="6"/>
  <c r="BB397" i="6"/>
  <c r="BB398" i="6"/>
  <c r="BB399" i="6"/>
  <c r="BB400" i="6"/>
  <c r="BB401" i="6"/>
  <c r="BB402" i="6"/>
  <c r="BB403" i="6"/>
  <c r="BB404" i="6"/>
  <c r="BB405" i="6"/>
  <c r="BB406" i="6"/>
  <c r="BB407" i="6"/>
  <c r="BB408" i="6"/>
  <c r="BB409" i="6"/>
  <c r="BB410" i="6"/>
  <c r="BB411" i="6"/>
  <c r="BB412" i="6"/>
  <c r="BB413" i="6"/>
  <c r="BB414" i="6"/>
  <c r="BB415" i="6"/>
  <c r="BB416" i="6"/>
  <c r="BB417" i="6"/>
  <c r="BB418" i="6"/>
  <c r="BB419" i="6"/>
  <c r="BB420" i="6"/>
  <c r="BB421" i="6"/>
  <c r="BB422" i="6"/>
  <c r="BB423" i="6"/>
  <c r="BB424" i="6"/>
  <c r="BB425" i="6"/>
  <c r="BB426" i="6"/>
  <c r="BB427" i="6"/>
  <c r="BB428" i="6"/>
  <c r="BB429" i="6"/>
  <c r="BB430" i="6"/>
  <c r="BB431" i="6"/>
  <c r="BB432" i="6"/>
  <c r="BB433" i="6"/>
  <c r="BB434" i="6"/>
  <c r="BB435" i="6"/>
  <c r="BB436" i="6"/>
  <c r="BB437" i="6"/>
  <c r="BB438" i="6"/>
  <c r="BB439" i="6"/>
  <c r="BB440" i="6"/>
  <c r="BB441" i="6"/>
  <c r="BB442" i="6"/>
  <c r="BB443" i="6"/>
  <c r="BB444" i="6"/>
  <c r="BB445" i="6"/>
  <c r="BB446" i="6"/>
  <c r="BB447" i="6"/>
  <c r="BB448" i="6"/>
  <c r="BB449" i="6"/>
  <c r="BB450" i="6"/>
  <c r="BB451" i="6"/>
  <c r="BB452" i="6"/>
  <c r="BB453" i="6"/>
  <c r="BB454" i="6"/>
  <c r="BB455" i="6"/>
  <c r="BB456" i="6"/>
  <c r="BB457" i="6"/>
  <c r="BB458" i="6"/>
  <c r="BB459" i="6"/>
  <c r="BB460" i="6"/>
  <c r="BB461" i="6"/>
  <c r="BB462" i="6"/>
  <c r="BB463" i="6"/>
  <c r="BB464" i="6"/>
  <c r="BB465" i="6"/>
  <c r="BB466" i="6"/>
  <c r="BB467" i="6"/>
  <c r="BB468" i="6"/>
  <c r="BB469" i="6"/>
  <c r="BB470" i="6"/>
  <c r="BB471" i="6"/>
  <c r="BB472" i="6"/>
  <c r="BB473" i="6"/>
  <c r="BB474" i="6"/>
  <c r="BB475" i="6"/>
  <c r="BB476" i="6"/>
  <c r="BB477" i="6"/>
  <c r="BB478" i="6"/>
  <c r="BB479" i="6"/>
  <c r="BB480" i="6"/>
  <c r="BB481" i="6"/>
  <c r="BB482" i="6"/>
  <c r="BB483" i="6"/>
  <c r="BB484" i="6"/>
  <c r="BB485" i="6"/>
  <c r="BB486" i="6"/>
  <c r="BB487" i="6"/>
  <c r="BB488" i="6"/>
  <c r="BB489" i="6"/>
  <c r="BB490" i="6"/>
  <c r="BB491" i="6"/>
  <c r="BB492" i="6"/>
  <c r="BB493" i="6"/>
  <c r="BB494" i="6"/>
  <c r="BB495" i="6"/>
  <c r="BB496" i="6"/>
  <c r="BB497" i="6"/>
  <c r="BB498" i="6"/>
  <c r="BB499" i="6"/>
  <c r="BB500" i="6"/>
  <c r="BB501" i="6"/>
  <c r="BB502" i="6"/>
  <c r="BB503" i="6"/>
  <c r="BB504" i="6"/>
  <c r="BB505"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1"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505" i="6"/>
  <c r="AP7" i="6"/>
  <c r="AP8" i="6"/>
  <c r="AP9" i="6"/>
  <c r="AP10" i="6"/>
  <c r="AP11" i="6"/>
  <c r="AP12" i="6"/>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211" i="6"/>
  <c r="AP212" i="6"/>
  <c r="AP213" i="6"/>
  <c r="AP214" i="6"/>
  <c r="AP215" i="6"/>
  <c r="AP216" i="6"/>
  <c r="AP217" i="6"/>
  <c r="AP218" i="6"/>
  <c r="AP219" i="6"/>
  <c r="AP220" i="6"/>
  <c r="AP221" i="6"/>
  <c r="AP222" i="6"/>
  <c r="AP223" i="6"/>
  <c r="AP224" i="6"/>
  <c r="AP225" i="6"/>
  <c r="AP226" i="6"/>
  <c r="AP227" i="6"/>
  <c r="AP228" i="6"/>
  <c r="AP229" i="6"/>
  <c r="AP230" i="6"/>
  <c r="AP231" i="6"/>
  <c r="AP232" i="6"/>
  <c r="AP233" i="6"/>
  <c r="AP234" i="6"/>
  <c r="AP235" i="6"/>
  <c r="AP236" i="6"/>
  <c r="AP237" i="6"/>
  <c r="AP238" i="6"/>
  <c r="AP239" i="6"/>
  <c r="AP240" i="6"/>
  <c r="AP241" i="6"/>
  <c r="AP242" i="6"/>
  <c r="AP243" i="6"/>
  <c r="AP244" i="6"/>
  <c r="AP245" i="6"/>
  <c r="AP246" i="6"/>
  <c r="AP247" i="6"/>
  <c r="AP248" i="6"/>
  <c r="AP249" i="6"/>
  <c r="AP250" i="6"/>
  <c r="AP251" i="6"/>
  <c r="AP252" i="6"/>
  <c r="AP253" i="6"/>
  <c r="AP254" i="6"/>
  <c r="AP255" i="6"/>
  <c r="AP256" i="6"/>
  <c r="AP257" i="6"/>
  <c r="AP258" i="6"/>
  <c r="AP259" i="6"/>
  <c r="AP260" i="6"/>
  <c r="AP261" i="6"/>
  <c r="AP262" i="6"/>
  <c r="AP263" i="6"/>
  <c r="AP264" i="6"/>
  <c r="AP265" i="6"/>
  <c r="AP266" i="6"/>
  <c r="AP267" i="6"/>
  <c r="AP268" i="6"/>
  <c r="AP269" i="6"/>
  <c r="AP270" i="6"/>
  <c r="AP271" i="6"/>
  <c r="AP272" i="6"/>
  <c r="AP273" i="6"/>
  <c r="AP274" i="6"/>
  <c r="AP275" i="6"/>
  <c r="AP276" i="6"/>
  <c r="AP277" i="6"/>
  <c r="AP278" i="6"/>
  <c r="AP279" i="6"/>
  <c r="AP280" i="6"/>
  <c r="AP281" i="6"/>
  <c r="AP282" i="6"/>
  <c r="AP283" i="6"/>
  <c r="AP284" i="6"/>
  <c r="AP285" i="6"/>
  <c r="AP286" i="6"/>
  <c r="AP287" i="6"/>
  <c r="AP288" i="6"/>
  <c r="AP289" i="6"/>
  <c r="AP290" i="6"/>
  <c r="AP291" i="6"/>
  <c r="AP292" i="6"/>
  <c r="AP293" i="6"/>
  <c r="AP294" i="6"/>
  <c r="AP295" i="6"/>
  <c r="AP296" i="6"/>
  <c r="AP297" i="6"/>
  <c r="AP298" i="6"/>
  <c r="AP299" i="6"/>
  <c r="AP300" i="6"/>
  <c r="AP301" i="6"/>
  <c r="AP302" i="6"/>
  <c r="AP303" i="6"/>
  <c r="AP304" i="6"/>
  <c r="AP305" i="6"/>
  <c r="AP306" i="6"/>
  <c r="AP307" i="6"/>
  <c r="AP308" i="6"/>
  <c r="AP309" i="6"/>
  <c r="AP310" i="6"/>
  <c r="AP311" i="6"/>
  <c r="AP312" i="6"/>
  <c r="AP313" i="6"/>
  <c r="AP314" i="6"/>
  <c r="AP315" i="6"/>
  <c r="AP316" i="6"/>
  <c r="AP317" i="6"/>
  <c r="AP318" i="6"/>
  <c r="AP319" i="6"/>
  <c r="AP320" i="6"/>
  <c r="AP321" i="6"/>
  <c r="AP322" i="6"/>
  <c r="AP323" i="6"/>
  <c r="AP324" i="6"/>
  <c r="AP325" i="6"/>
  <c r="AP326" i="6"/>
  <c r="AP327" i="6"/>
  <c r="AP328" i="6"/>
  <c r="AP329" i="6"/>
  <c r="AP330" i="6"/>
  <c r="AP331" i="6"/>
  <c r="AP332" i="6"/>
  <c r="AP333" i="6"/>
  <c r="AP334" i="6"/>
  <c r="AP335" i="6"/>
  <c r="AP336" i="6"/>
  <c r="AP337" i="6"/>
  <c r="AP338" i="6"/>
  <c r="AP339" i="6"/>
  <c r="AP340" i="6"/>
  <c r="AP341" i="6"/>
  <c r="AP342" i="6"/>
  <c r="AP343" i="6"/>
  <c r="AP344" i="6"/>
  <c r="AP345" i="6"/>
  <c r="AP346" i="6"/>
  <c r="AP347" i="6"/>
  <c r="AP348" i="6"/>
  <c r="AP349" i="6"/>
  <c r="AP350" i="6"/>
  <c r="AP351" i="6"/>
  <c r="AP352" i="6"/>
  <c r="AP353" i="6"/>
  <c r="AP354" i="6"/>
  <c r="AP355" i="6"/>
  <c r="AP356" i="6"/>
  <c r="AP357" i="6"/>
  <c r="AP358" i="6"/>
  <c r="AP359" i="6"/>
  <c r="AP360" i="6"/>
  <c r="AP361" i="6"/>
  <c r="AP362" i="6"/>
  <c r="AP363" i="6"/>
  <c r="AP364" i="6"/>
  <c r="AP365" i="6"/>
  <c r="AP366" i="6"/>
  <c r="AP367" i="6"/>
  <c r="AP368" i="6"/>
  <c r="AP369" i="6"/>
  <c r="AP370" i="6"/>
  <c r="AP371" i="6"/>
  <c r="AP372" i="6"/>
  <c r="AP373" i="6"/>
  <c r="AP374" i="6"/>
  <c r="AP375" i="6"/>
  <c r="AP376" i="6"/>
  <c r="AP377" i="6"/>
  <c r="AP378" i="6"/>
  <c r="AP379" i="6"/>
  <c r="AP380" i="6"/>
  <c r="AP381" i="6"/>
  <c r="AP382" i="6"/>
  <c r="AP383" i="6"/>
  <c r="AP384" i="6"/>
  <c r="AP385" i="6"/>
  <c r="AP386" i="6"/>
  <c r="AP387" i="6"/>
  <c r="AP388" i="6"/>
  <c r="AP389" i="6"/>
  <c r="AP390" i="6"/>
  <c r="AP391" i="6"/>
  <c r="AP392" i="6"/>
  <c r="AP393" i="6"/>
  <c r="AP394" i="6"/>
  <c r="AP395" i="6"/>
  <c r="AP396" i="6"/>
  <c r="AP397" i="6"/>
  <c r="AP398" i="6"/>
  <c r="AP399" i="6"/>
  <c r="AP400" i="6"/>
  <c r="AP401" i="6"/>
  <c r="AP402" i="6"/>
  <c r="AP403" i="6"/>
  <c r="AP404" i="6"/>
  <c r="AP405" i="6"/>
  <c r="AP406" i="6"/>
  <c r="AP407" i="6"/>
  <c r="AP408" i="6"/>
  <c r="AP409" i="6"/>
  <c r="AP410" i="6"/>
  <c r="AP411" i="6"/>
  <c r="AP412" i="6"/>
  <c r="AP413" i="6"/>
  <c r="AP414" i="6"/>
  <c r="AP415" i="6"/>
  <c r="AP416" i="6"/>
  <c r="AP417" i="6"/>
  <c r="AP418" i="6"/>
  <c r="AP419" i="6"/>
  <c r="AP420" i="6"/>
  <c r="AP421" i="6"/>
  <c r="AP422" i="6"/>
  <c r="AP423" i="6"/>
  <c r="AP424" i="6"/>
  <c r="AP425" i="6"/>
  <c r="AP426" i="6"/>
  <c r="AP427" i="6"/>
  <c r="AP428" i="6"/>
  <c r="AP429" i="6"/>
  <c r="AP430" i="6"/>
  <c r="AP431" i="6"/>
  <c r="AP432" i="6"/>
  <c r="AP433" i="6"/>
  <c r="AP434" i="6"/>
  <c r="AP435" i="6"/>
  <c r="AP436" i="6"/>
  <c r="AP437" i="6"/>
  <c r="AP438" i="6"/>
  <c r="AP439" i="6"/>
  <c r="AP440" i="6"/>
  <c r="AP441" i="6"/>
  <c r="AP442" i="6"/>
  <c r="AP443" i="6"/>
  <c r="AP444" i="6"/>
  <c r="AP445" i="6"/>
  <c r="AP446" i="6"/>
  <c r="AP447" i="6"/>
  <c r="AP448" i="6"/>
  <c r="AP449" i="6"/>
  <c r="AP450" i="6"/>
  <c r="AP451" i="6"/>
  <c r="AP452" i="6"/>
  <c r="AP453" i="6"/>
  <c r="AP454" i="6"/>
  <c r="AP455" i="6"/>
  <c r="AP456" i="6"/>
  <c r="AP457" i="6"/>
  <c r="AP458" i="6"/>
  <c r="AP459" i="6"/>
  <c r="AP460" i="6"/>
  <c r="AP461" i="6"/>
  <c r="AP462" i="6"/>
  <c r="AP463" i="6"/>
  <c r="AP464" i="6"/>
  <c r="AP465" i="6"/>
  <c r="AP466" i="6"/>
  <c r="AP467" i="6"/>
  <c r="AP468" i="6"/>
  <c r="AP469" i="6"/>
  <c r="AP470" i="6"/>
  <c r="AP471" i="6"/>
  <c r="AP472" i="6"/>
  <c r="AP473" i="6"/>
  <c r="AP474" i="6"/>
  <c r="AP475" i="6"/>
  <c r="AP476" i="6"/>
  <c r="AP477" i="6"/>
  <c r="AP478" i="6"/>
  <c r="AP479" i="6"/>
  <c r="AP480" i="6"/>
  <c r="AP481" i="6"/>
  <c r="AP482" i="6"/>
  <c r="AP483" i="6"/>
  <c r="AP484" i="6"/>
  <c r="AP485" i="6"/>
  <c r="AP486" i="6"/>
  <c r="AP487" i="6"/>
  <c r="AP488" i="6"/>
  <c r="AP489" i="6"/>
  <c r="AP490" i="6"/>
  <c r="AP491" i="6"/>
  <c r="AP492" i="6"/>
  <c r="AP493" i="6"/>
  <c r="AP494" i="6"/>
  <c r="AP495" i="6"/>
  <c r="AP496" i="6"/>
  <c r="AP497" i="6"/>
  <c r="AP498" i="6"/>
  <c r="AP499" i="6"/>
  <c r="AP500" i="6"/>
  <c r="AP501" i="6"/>
  <c r="AP502" i="6"/>
  <c r="AP503" i="6"/>
  <c r="AP504" i="6"/>
  <c r="AP505"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AU316" i="6"/>
  <c r="AU317" i="6"/>
  <c r="AU318" i="6"/>
  <c r="AU319" i="6"/>
  <c r="AU320" i="6"/>
  <c r="AU321" i="6"/>
  <c r="AU322" i="6"/>
  <c r="AU323" i="6"/>
  <c r="AU324" i="6"/>
  <c r="AU325" i="6"/>
  <c r="AU326" i="6"/>
  <c r="AU327" i="6"/>
  <c r="AU328" i="6"/>
  <c r="AU329" i="6"/>
  <c r="AU330" i="6"/>
  <c r="AU331" i="6"/>
  <c r="AU332" i="6"/>
  <c r="AU333" i="6"/>
  <c r="AU334" i="6"/>
  <c r="AU335" i="6"/>
  <c r="AU336" i="6"/>
  <c r="AU337" i="6"/>
  <c r="AU338" i="6"/>
  <c r="AU339" i="6"/>
  <c r="AU340" i="6"/>
  <c r="AU341" i="6"/>
  <c r="AU342" i="6"/>
  <c r="AU343" i="6"/>
  <c r="AU344" i="6"/>
  <c r="AU345" i="6"/>
  <c r="AU346" i="6"/>
  <c r="AU347" i="6"/>
  <c r="AU348" i="6"/>
  <c r="AU349" i="6"/>
  <c r="AU350" i="6"/>
  <c r="AU351" i="6"/>
  <c r="AU352" i="6"/>
  <c r="AU353" i="6"/>
  <c r="AU354" i="6"/>
  <c r="AU355" i="6"/>
  <c r="AU356" i="6"/>
  <c r="AU357" i="6"/>
  <c r="AU358" i="6"/>
  <c r="AU359" i="6"/>
  <c r="AU360" i="6"/>
  <c r="AU361" i="6"/>
  <c r="AU362" i="6"/>
  <c r="AU363" i="6"/>
  <c r="AU364" i="6"/>
  <c r="AU365" i="6"/>
  <c r="AU366" i="6"/>
  <c r="AU367" i="6"/>
  <c r="AU368" i="6"/>
  <c r="AU369" i="6"/>
  <c r="AU370" i="6"/>
  <c r="AU371" i="6"/>
  <c r="AU372" i="6"/>
  <c r="AU373" i="6"/>
  <c r="AU374" i="6"/>
  <c r="AU375" i="6"/>
  <c r="AU376" i="6"/>
  <c r="AU377" i="6"/>
  <c r="AU378" i="6"/>
  <c r="AU379" i="6"/>
  <c r="AU380" i="6"/>
  <c r="AU381" i="6"/>
  <c r="AU382" i="6"/>
  <c r="AU383" i="6"/>
  <c r="AU384" i="6"/>
  <c r="AU385" i="6"/>
  <c r="AU386" i="6"/>
  <c r="AU387" i="6"/>
  <c r="AU388" i="6"/>
  <c r="AU389" i="6"/>
  <c r="AU390" i="6"/>
  <c r="AU391" i="6"/>
  <c r="AU392" i="6"/>
  <c r="AU393" i="6"/>
  <c r="AU394" i="6"/>
  <c r="AU395" i="6"/>
  <c r="AU396" i="6"/>
  <c r="AU397" i="6"/>
  <c r="AU398" i="6"/>
  <c r="AU399" i="6"/>
  <c r="AU400" i="6"/>
  <c r="AU401" i="6"/>
  <c r="AU402" i="6"/>
  <c r="AU403" i="6"/>
  <c r="AU404" i="6"/>
  <c r="AU405" i="6"/>
  <c r="AU406" i="6"/>
  <c r="AU407" i="6"/>
  <c r="AU408" i="6"/>
  <c r="AU409" i="6"/>
  <c r="AU410" i="6"/>
  <c r="AU411" i="6"/>
  <c r="AU412" i="6"/>
  <c r="AU413" i="6"/>
  <c r="AU414" i="6"/>
  <c r="AU415" i="6"/>
  <c r="AU416" i="6"/>
  <c r="AU417" i="6"/>
  <c r="AU418" i="6"/>
  <c r="AU419" i="6"/>
  <c r="AU420" i="6"/>
  <c r="AU421" i="6"/>
  <c r="AU422" i="6"/>
  <c r="AU423" i="6"/>
  <c r="AU424" i="6"/>
  <c r="AU425" i="6"/>
  <c r="AU426" i="6"/>
  <c r="AU427" i="6"/>
  <c r="AU428" i="6"/>
  <c r="AU429" i="6"/>
  <c r="AU430" i="6"/>
  <c r="AU431" i="6"/>
  <c r="AU432" i="6"/>
  <c r="AU433" i="6"/>
  <c r="AU434" i="6"/>
  <c r="AU435" i="6"/>
  <c r="AU436" i="6"/>
  <c r="AU437" i="6"/>
  <c r="AU438" i="6"/>
  <c r="AU439" i="6"/>
  <c r="AU440" i="6"/>
  <c r="AU441" i="6"/>
  <c r="AU442" i="6"/>
  <c r="AU443" i="6"/>
  <c r="AU444" i="6"/>
  <c r="AU445" i="6"/>
  <c r="AU446" i="6"/>
  <c r="AU447" i="6"/>
  <c r="AU448" i="6"/>
  <c r="AU449" i="6"/>
  <c r="AU450" i="6"/>
  <c r="AU451" i="6"/>
  <c r="AU452" i="6"/>
  <c r="AU453" i="6"/>
  <c r="AU454" i="6"/>
  <c r="AU455" i="6"/>
  <c r="AU456" i="6"/>
  <c r="AU457" i="6"/>
  <c r="AU458" i="6"/>
  <c r="AU459" i="6"/>
  <c r="AU460" i="6"/>
  <c r="AU461" i="6"/>
  <c r="AU462" i="6"/>
  <c r="AU463" i="6"/>
  <c r="AU464" i="6"/>
  <c r="AU465" i="6"/>
  <c r="AU466" i="6"/>
  <c r="AU467" i="6"/>
  <c r="AU468" i="6"/>
  <c r="AU469" i="6"/>
  <c r="AU470" i="6"/>
  <c r="AU471" i="6"/>
  <c r="AU472" i="6"/>
  <c r="AU473" i="6"/>
  <c r="AU474" i="6"/>
  <c r="AU475" i="6"/>
  <c r="AU476" i="6"/>
  <c r="AU477" i="6"/>
  <c r="AU478" i="6"/>
  <c r="AU479" i="6"/>
  <c r="AU480" i="6"/>
  <c r="AU481" i="6"/>
  <c r="AU482" i="6"/>
  <c r="AU483" i="6"/>
  <c r="AU484" i="6"/>
  <c r="AU485" i="6"/>
  <c r="AU486" i="6"/>
  <c r="AU487" i="6"/>
  <c r="AU488" i="6"/>
  <c r="AU489" i="6"/>
  <c r="AU490" i="6"/>
  <c r="AU491" i="6"/>
  <c r="AU492" i="6"/>
  <c r="AU493" i="6"/>
  <c r="AU494" i="6"/>
  <c r="AU495" i="6"/>
  <c r="AU496" i="6"/>
  <c r="AU497" i="6"/>
  <c r="AU498" i="6"/>
  <c r="AU499" i="6"/>
  <c r="AU500" i="6"/>
  <c r="AU501" i="6"/>
  <c r="AU502" i="6"/>
  <c r="AU503" i="6"/>
  <c r="AU504" i="6"/>
  <c r="AU505"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206" i="6"/>
  <c r="AV207" i="6"/>
  <c r="AV208" i="6"/>
  <c r="AV209" i="6"/>
  <c r="AV2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5" i="6"/>
  <c r="AV236" i="6"/>
  <c r="AV237" i="6"/>
  <c r="AV238" i="6"/>
  <c r="AV239" i="6"/>
  <c r="AV240" i="6"/>
  <c r="AV241" i="6"/>
  <c r="AV242"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4" i="6"/>
  <c r="AV335" i="6"/>
  <c r="AV336" i="6"/>
  <c r="AV337" i="6"/>
  <c r="AV338" i="6"/>
  <c r="AV339" i="6"/>
  <c r="AV340" i="6"/>
  <c r="AV341" i="6"/>
  <c r="AV342" i="6"/>
  <c r="AV343" i="6"/>
  <c r="AV344" i="6"/>
  <c r="AV345" i="6"/>
  <c r="AV346" i="6"/>
  <c r="AV347" i="6"/>
  <c r="AV348" i="6"/>
  <c r="AV349" i="6"/>
  <c r="AV350" i="6"/>
  <c r="AV351" i="6"/>
  <c r="AV352" i="6"/>
  <c r="AV353" i="6"/>
  <c r="AV354" i="6"/>
  <c r="AV355" i="6"/>
  <c r="AV356" i="6"/>
  <c r="AV357" i="6"/>
  <c r="AV358" i="6"/>
  <c r="AV359" i="6"/>
  <c r="AV360" i="6"/>
  <c r="AV361" i="6"/>
  <c r="AV362" i="6"/>
  <c r="AV363" i="6"/>
  <c r="AV364" i="6"/>
  <c r="AV365" i="6"/>
  <c r="AV366" i="6"/>
  <c r="AV367" i="6"/>
  <c r="AV368" i="6"/>
  <c r="AV369" i="6"/>
  <c r="AV370" i="6"/>
  <c r="AV371" i="6"/>
  <c r="AV372" i="6"/>
  <c r="AV373" i="6"/>
  <c r="AV374" i="6"/>
  <c r="AV375" i="6"/>
  <c r="AV376" i="6"/>
  <c r="AV377" i="6"/>
  <c r="AV378" i="6"/>
  <c r="AV379"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09" i="6"/>
  <c r="AV410" i="6"/>
  <c r="AV411" i="6"/>
  <c r="AV412" i="6"/>
  <c r="AV413" i="6"/>
  <c r="AV414" i="6"/>
  <c r="AV415" i="6"/>
  <c r="AV416" i="6"/>
  <c r="AV417" i="6"/>
  <c r="AV418" i="6"/>
  <c r="AV419" i="6"/>
  <c r="AV420" i="6"/>
  <c r="AV421" i="6"/>
  <c r="AV422" i="6"/>
  <c r="AV423" i="6"/>
  <c r="AV424" i="6"/>
  <c r="AV425" i="6"/>
  <c r="AV426" i="6"/>
  <c r="AV427" i="6"/>
  <c r="AV428" i="6"/>
  <c r="AV429"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8" i="6"/>
  <c r="AV479" i="6"/>
  <c r="AV480" i="6"/>
  <c r="AV481" i="6"/>
  <c r="AV482" i="6"/>
  <c r="AV483" i="6"/>
  <c r="AV484" i="6"/>
  <c r="AV485" i="6"/>
  <c r="AV486" i="6"/>
  <c r="AV487" i="6"/>
  <c r="AV488" i="6"/>
  <c r="AV489" i="6"/>
  <c r="AV490" i="6"/>
  <c r="AV491" i="6"/>
  <c r="AV492" i="6"/>
  <c r="AV493" i="6"/>
  <c r="AV494" i="6"/>
  <c r="AV495" i="6"/>
  <c r="AV496" i="6"/>
  <c r="AV497" i="6"/>
  <c r="AV498" i="6"/>
  <c r="AV499" i="6"/>
  <c r="AV500" i="6"/>
  <c r="AV501" i="6"/>
  <c r="AV502" i="6"/>
  <c r="AV503" i="6"/>
  <c r="AV504" i="6"/>
  <c r="AV505" i="6"/>
  <c r="BA7" i="6"/>
  <c r="BA8" i="6"/>
  <c r="BA9" i="6"/>
  <c r="BA10" i="6"/>
  <c r="BA11" i="6"/>
  <c r="BA12" i="6"/>
  <c r="BA13" i="6"/>
  <c r="BA14" i="6"/>
  <c r="BA15" i="6"/>
  <c r="BA16" i="6"/>
  <c r="BA17" i="6"/>
  <c r="BA18" i="6"/>
  <c r="BA19" i="6"/>
  <c r="BA20" i="6"/>
  <c r="BA21" i="6"/>
  <c r="BA22" i="6"/>
  <c r="BA23" i="6"/>
  <c r="BA24" i="6"/>
  <c r="BA25" i="6"/>
  <c r="BA26" i="6"/>
  <c r="BA27" i="6"/>
  <c r="BA28" i="6"/>
  <c r="BA29" i="6"/>
  <c r="BA30" i="6"/>
  <c r="BA31" i="6"/>
  <c r="BA32" i="6"/>
  <c r="BA33" i="6"/>
  <c r="BA34" i="6"/>
  <c r="BA35" i="6"/>
  <c r="BA36" i="6"/>
  <c r="BA37" i="6"/>
  <c r="BA38" i="6"/>
  <c r="BA39" i="6"/>
  <c r="BA40" i="6"/>
  <c r="BA41" i="6"/>
  <c r="BA42" i="6"/>
  <c r="BA43" i="6"/>
  <c r="BA44" i="6"/>
  <c r="BA45" i="6"/>
  <c r="BA46" i="6"/>
  <c r="BA47" i="6"/>
  <c r="BA48" i="6"/>
  <c r="BA49" i="6"/>
  <c r="BA50" i="6"/>
  <c r="BA51" i="6"/>
  <c r="BA52" i="6"/>
  <c r="BA53" i="6"/>
  <c r="BA54" i="6"/>
  <c r="BA55" i="6"/>
  <c r="BA56" i="6"/>
  <c r="BA57" i="6"/>
  <c r="BA58" i="6"/>
  <c r="BA59" i="6"/>
  <c r="BA60" i="6"/>
  <c r="BA61" i="6"/>
  <c r="BA62" i="6"/>
  <c r="BA63" i="6"/>
  <c r="BA64" i="6"/>
  <c r="BA65" i="6"/>
  <c r="BA66" i="6"/>
  <c r="BA67" i="6"/>
  <c r="BA68" i="6"/>
  <c r="BA69" i="6"/>
  <c r="BA70" i="6"/>
  <c r="BA71" i="6"/>
  <c r="BA72" i="6"/>
  <c r="BA73" i="6"/>
  <c r="BA74" i="6"/>
  <c r="BA75" i="6"/>
  <c r="BA76" i="6"/>
  <c r="BA77" i="6"/>
  <c r="BA78" i="6"/>
  <c r="BA79" i="6"/>
  <c r="BA80" i="6"/>
  <c r="BA81" i="6"/>
  <c r="BA82" i="6"/>
  <c r="BA83" i="6"/>
  <c r="BA84" i="6"/>
  <c r="BA85" i="6"/>
  <c r="BA86" i="6"/>
  <c r="BA87" i="6"/>
  <c r="BA88" i="6"/>
  <c r="BA89" i="6"/>
  <c r="BA90" i="6"/>
  <c r="BA91" i="6"/>
  <c r="BA92" i="6"/>
  <c r="BA93" i="6"/>
  <c r="BA94" i="6"/>
  <c r="BA95" i="6"/>
  <c r="BA96" i="6"/>
  <c r="BA97" i="6"/>
  <c r="BA98" i="6"/>
  <c r="BA99" i="6"/>
  <c r="BA100" i="6"/>
  <c r="BA101" i="6"/>
  <c r="BA102" i="6"/>
  <c r="BA103" i="6"/>
  <c r="BA104" i="6"/>
  <c r="BA105" i="6"/>
  <c r="BA106" i="6"/>
  <c r="BA107" i="6"/>
  <c r="BA108" i="6"/>
  <c r="BA109" i="6"/>
  <c r="BA110" i="6"/>
  <c r="BA111" i="6"/>
  <c r="BA112" i="6"/>
  <c r="BA113" i="6"/>
  <c r="BA114" i="6"/>
  <c r="BA115" i="6"/>
  <c r="BA116" i="6"/>
  <c r="BA117" i="6"/>
  <c r="BA118" i="6"/>
  <c r="BA119" i="6"/>
  <c r="BA120" i="6"/>
  <c r="BA121" i="6"/>
  <c r="BA122" i="6"/>
  <c r="BA123" i="6"/>
  <c r="BA124" i="6"/>
  <c r="BA125" i="6"/>
  <c r="BA126" i="6"/>
  <c r="BA127" i="6"/>
  <c r="BA128" i="6"/>
  <c r="BA129" i="6"/>
  <c r="BA130" i="6"/>
  <c r="BA131" i="6"/>
  <c r="BA132" i="6"/>
  <c r="BA133" i="6"/>
  <c r="BA134" i="6"/>
  <c r="BA135" i="6"/>
  <c r="BA136" i="6"/>
  <c r="BA137" i="6"/>
  <c r="BA138" i="6"/>
  <c r="BA139" i="6"/>
  <c r="BA140" i="6"/>
  <c r="BA141" i="6"/>
  <c r="BA142" i="6"/>
  <c r="BA143" i="6"/>
  <c r="BA144" i="6"/>
  <c r="BA145" i="6"/>
  <c r="BA146" i="6"/>
  <c r="BA147" i="6"/>
  <c r="BA148" i="6"/>
  <c r="BA149" i="6"/>
  <c r="BA150" i="6"/>
  <c r="BA151" i="6"/>
  <c r="BA152" i="6"/>
  <c r="BA153" i="6"/>
  <c r="BA154" i="6"/>
  <c r="BA155" i="6"/>
  <c r="BA156" i="6"/>
  <c r="BA157" i="6"/>
  <c r="BA158" i="6"/>
  <c r="BA159" i="6"/>
  <c r="BA160" i="6"/>
  <c r="BA161" i="6"/>
  <c r="BA162" i="6"/>
  <c r="BA163" i="6"/>
  <c r="BA164" i="6"/>
  <c r="BA165" i="6"/>
  <c r="BA166" i="6"/>
  <c r="BA167" i="6"/>
  <c r="BA168" i="6"/>
  <c r="BA169" i="6"/>
  <c r="BA170" i="6"/>
  <c r="BA171" i="6"/>
  <c r="BA172" i="6"/>
  <c r="BA173" i="6"/>
  <c r="BA174" i="6"/>
  <c r="BA175" i="6"/>
  <c r="BA176" i="6"/>
  <c r="BA177" i="6"/>
  <c r="BA178" i="6"/>
  <c r="BA179" i="6"/>
  <c r="BA180" i="6"/>
  <c r="BA181" i="6"/>
  <c r="BA182" i="6"/>
  <c r="BA183" i="6"/>
  <c r="BA184" i="6"/>
  <c r="BA185" i="6"/>
  <c r="BA186" i="6"/>
  <c r="BA187" i="6"/>
  <c r="BA188" i="6"/>
  <c r="BA189" i="6"/>
  <c r="BA190" i="6"/>
  <c r="BA191" i="6"/>
  <c r="BA192" i="6"/>
  <c r="BA193" i="6"/>
  <c r="BA194" i="6"/>
  <c r="BA195" i="6"/>
  <c r="BA196" i="6"/>
  <c r="BA197" i="6"/>
  <c r="BA198" i="6"/>
  <c r="BA199" i="6"/>
  <c r="BA200" i="6"/>
  <c r="BA201" i="6"/>
  <c r="BA202" i="6"/>
  <c r="BA203" i="6"/>
  <c r="BA204" i="6"/>
  <c r="BA205" i="6"/>
  <c r="BA206" i="6"/>
  <c r="BA207" i="6"/>
  <c r="BA208" i="6"/>
  <c r="BA209" i="6"/>
  <c r="BA210" i="6"/>
  <c r="BA211" i="6"/>
  <c r="BA212" i="6"/>
  <c r="BA213" i="6"/>
  <c r="BA214" i="6"/>
  <c r="BA215" i="6"/>
  <c r="BA216" i="6"/>
  <c r="BA217" i="6"/>
  <c r="BA218" i="6"/>
  <c r="BA219" i="6"/>
  <c r="BA220" i="6"/>
  <c r="BA221" i="6"/>
  <c r="BA222" i="6"/>
  <c r="BA223" i="6"/>
  <c r="BA224" i="6"/>
  <c r="BA225" i="6"/>
  <c r="BA226" i="6"/>
  <c r="BA227" i="6"/>
  <c r="BA228" i="6"/>
  <c r="BA229" i="6"/>
  <c r="BA230" i="6"/>
  <c r="BA231" i="6"/>
  <c r="BA232" i="6"/>
  <c r="BA233" i="6"/>
  <c r="BA234" i="6"/>
  <c r="BA235" i="6"/>
  <c r="BA236" i="6"/>
  <c r="BA237" i="6"/>
  <c r="BA238" i="6"/>
  <c r="BA239" i="6"/>
  <c r="BA240" i="6"/>
  <c r="BA241" i="6"/>
  <c r="BA242" i="6"/>
  <c r="BA243" i="6"/>
  <c r="BA244" i="6"/>
  <c r="BA245" i="6"/>
  <c r="BA246" i="6"/>
  <c r="BA247" i="6"/>
  <c r="BA248" i="6"/>
  <c r="BA249" i="6"/>
  <c r="BA250" i="6"/>
  <c r="BA251" i="6"/>
  <c r="BA252" i="6"/>
  <c r="BA253" i="6"/>
  <c r="BA254" i="6"/>
  <c r="BA255" i="6"/>
  <c r="BA256" i="6"/>
  <c r="BA257" i="6"/>
  <c r="BA258" i="6"/>
  <c r="BA259" i="6"/>
  <c r="BA260" i="6"/>
  <c r="BA261" i="6"/>
  <c r="BA262" i="6"/>
  <c r="BA263" i="6"/>
  <c r="BA264" i="6"/>
  <c r="BA265" i="6"/>
  <c r="BA266" i="6"/>
  <c r="BA267" i="6"/>
  <c r="BA268" i="6"/>
  <c r="BA269" i="6"/>
  <c r="BA270" i="6"/>
  <c r="BA271" i="6"/>
  <c r="BA272" i="6"/>
  <c r="BA273" i="6"/>
  <c r="BA274" i="6"/>
  <c r="BA275" i="6"/>
  <c r="BA276" i="6"/>
  <c r="BA277" i="6"/>
  <c r="BA278" i="6"/>
  <c r="BA279" i="6"/>
  <c r="BA280" i="6"/>
  <c r="BA281" i="6"/>
  <c r="BA282" i="6"/>
  <c r="BA283" i="6"/>
  <c r="BA284" i="6"/>
  <c r="BA285" i="6"/>
  <c r="BA286" i="6"/>
  <c r="BA287" i="6"/>
  <c r="BA288" i="6"/>
  <c r="BA289" i="6"/>
  <c r="BA290" i="6"/>
  <c r="BA291" i="6"/>
  <c r="BA292" i="6"/>
  <c r="BA293" i="6"/>
  <c r="BA294" i="6"/>
  <c r="BA295" i="6"/>
  <c r="BA296" i="6"/>
  <c r="BA297" i="6"/>
  <c r="BA298" i="6"/>
  <c r="BA299" i="6"/>
  <c r="BA300" i="6"/>
  <c r="BA301" i="6"/>
  <c r="BA302" i="6"/>
  <c r="BA303" i="6"/>
  <c r="BA304" i="6"/>
  <c r="BA305" i="6"/>
  <c r="BA306" i="6"/>
  <c r="BA307" i="6"/>
  <c r="BA308" i="6"/>
  <c r="BA309" i="6"/>
  <c r="BA310" i="6"/>
  <c r="BA311" i="6"/>
  <c r="BA312" i="6"/>
  <c r="BA313" i="6"/>
  <c r="BA314" i="6"/>
  <c r="BA315" i="6"/>
  <c r="BA316" i="6"/>
  <c r="BA317" i="6"/>
  <c r="BA318" i="6"/>
  <c r="BA319" i="6"/>
  <c r="BA320" i="6"/>
  <c r="BA321" i="6"/>
  <c r="BA322" i="6"/>
  <c r="BA323" i="6"/>
  <c r="BA324" i="6"/>
  <c r="BA325" i="6"/>
  <c r="BA326" i="6"/>
  <c r="BA327" i="6"/>
  <c r="BA328" i="6"/>
  <c r="BA329" i="6"/>
  <c r="BA330" i="6"/>
  <c r="BA331" i="6"/>
  <c r="BA332" i="6"/>
  <c r="BA333" i="6"/>
  <c r="BA334" i="6"/>
  <c r="BA335" i="6"/>
  <c r="BA336" i="6"/>
  <c r="BA337" i="6"/>
  <c r="BA338" i="6"/>
  <c r="BA339" i="6"/>
  <c r="BA340" i="6"/>
  <c r="BA341" i="6"/>
  <c r="BA342" i="6"/>
  <c r="BA343" i="6"/>
  <c r="BA344" i="6"/>
  <c r="BA345" i="6"/>
  <c r="BA346" i="6"/>
  <c r="BA347" i="6"/>
  <c r="BA348" i="6"/>
  <c r="BA349" i="6"/>
  <c r="BA350" i="6"/>
  <c r="BA351" i="6"/>
  <c r="BA352" i="6"/>
  <c r="BA353" i="6"/>
  <c r="BA354" i="6"/>
  <c r="BA355" i="6"/>
  <c r="BA356" i="6"/>
  <c r="BA357" i="6"/>
  <c r="BA358" i="6"/>
  <c r="BA359" i="6"/>
  <c r="BA360" i="6"/>
  <c r="BA361" i="6"/>
  <c r="BA362" i="6"/>
  <c r="BA363" i="6"/>
  <c r="BA364" i="6"/>
  <c r="BA365" i="6"/>
  <c r="BA366" i="6"/>
  <c r="BA367" i="6"/>
  <c r="BA368" i="6"/>
  <c r="BA369" i="6"/>
  <c r="BA370" i="6"/>
  <c r="BA371" i="6"/>
  <c r="BA372" i="6"/>
  <c r="BA373" i="6"/>
  <c r="BA374" i="6"/>
  <c r="BA375" i="6"/>
  <c r="BA376" i="6"/>
  <c r="BA377" i="6"/>
  <c r="BA378" i="6"/>
  <c r="BA379" i="6"/>
  <c r="BA380" i="6"/>
  <c r="BA381" i="6"/>
  <c r="BA382" i="6"/>
  <c r="BA383" i="6"/>
  <c r="BA384" i="6"/>
  <c r="BA385" i="6"/>
  <c r="BA386" i="6"/>
  <c r="BA387" i="6"/>
  <c r="BA388" i="6"/>
  <c r="BA389" i="6"/>
  <c r="BA390" i="6"/>
  <c r="BA391" i="6"/>
  <c r="BA392" i="6"/>
  <c r="BA393" i="6"/>
  <c r="BA394" i="6"/>
  <c r="BA395" i="6"/>
  <c r="BA396" i="6"/>
  <c r="BA397" i="6"/>
  <c r="BA398" i="6"/>
  <c r="BA399" i="6"/>
  <c r="BA400" i="6"/>
  <c r="BA401" i="6"/>
  <c r="BA402" i="6"/>
  <c r="BA403" i="6"/>
  <c r="BA404" i="6"/>
  <c r="BA405" i="6"/>
  <c r="BA406" i="6"/>
  <c r="BA407" i="6"/>
  <c r="BA408" i="6"/>
  <c r="BA409" i="6"/>
  <c r="BA410" i="6"/>
  <c r="BA411" i="6"/>
  <c r="BA412" i="6"/>
  <c r="BA413" i="6"/>
  <c r="BA414" i="6"/>
  <c r="BA415" i="6"/>
  <c r="BA416" i="6"/>
  <c r="BA417" i="6"/>
  <c r="BA418" i="6"/>
  <c r="BA419" i="6"/>
  <c r="BA420" i="6"/>
  <c r="BA421" i="6"/>
  <c r="BA422" i="6"/>
  <c r="BA423" i="6"/>
  <c r="BA424" i="6"/>
  <c r="BA425" i="6"/>
  <c r="BA426" i="6"/>
  <c r="BA427" i="6"/>
  <c r="BA428" i="6"/>
  <c r="BA429" i="6"/>
  <c r="BA430" i="6"/>
  <c r="BA431" i="6"/>
  <c r="BA432" i="6"/>
  <c r="BA433" i="6"/>
  <c r="BA434" i="6"/>
  <c r="BA435" i="6"/>
  <c r="BA436" i="6"/>
  <c r="BA437" i="6"/>
  <c r="BA438" i="6"/>
  <c r="BA439" i="6"/>
  <c r="BA440" i="6"/>
  <c r="BA441" i="6"/>
  <c r="BA442" i="6"/>
  <c r="BA443" i="6"/>
  <c r="BA444" i="6"/>
  <c r="BA445" i="6"/>
  <c r="BA446" i="6"/>
  <c r="BA447" i="6"/>
  <c r="BA448" i="6"/>
  <c r="BA449" i="6"/>
  <c r="BA450" i="6"/>
  <c r="BA451" i="6"/>
  <c r="BA452" i="6"/>
  <c r="BA453" i="6"/>
  <c r="BA454" i="6"/>
  <c r="BA455" i="6"/>
  <c r="BA456" i="6"/>
  <c r="BA457" i="6"/>
  <c r="BA458" i="6"/>
  <c r="BA459" i="6"/>
  <c r="BA460" i="6"/>
  <c r="BA461" i="6"/>
  <c r="BA462" i="6"/>
  <c r="BA463" i="6"/>
  <c r="BA464" i="6"/>
  <c r="BA465" i="6"/>
  <c r="BA466" i="6"/>
  <c r="BA467" i="6"/>
  <c r="BA468" i="6"/>
  <c r="BA469" i="6"/>
  <c r="BA470" i="6"/>
  <c r="BA471" i="6"/>
  <c r="BA472" i="6"/>
  <c r="BA473" i="6"/>
  <c r="BA474" i="6"/>
  <c r="BA475" i="6"/>
  <c r="BA476" i="6"/>
  <c r="BA477" i="6"/>
  <c r="BA478" i="6"/>
  <c r="BA479" i="6"/>
  <c r="BA480" i="6"/>
  <c r="BA481" i="6"/>
  <c r="BA482" i="6"/>
  <c r="BA483" i="6"/>
  <c r="BA484" i="6"/>
  <c r="BA485" i="6"/>
  <c r="BA486" i="6"/>
  <c r="BA487" i="6"/>
  <c r="BA488" i="6"/>
  <c r="BA489" i="6"/>
  <c r="BA490" i="6"/>
  <c r="BA491" i="6"/>
  <c r="BA492" i="6"/>
  <c r="BA493" i="6"/>
  <c r="BA494" i="6"/>
  <c r="BA495" i="6"/>
  <c r="BA496" i="6"/>
  <c r="BA497" i="6"/>
  <c r="BA498" i="6"/>
  <c r="BA499" i="6"/>
  <c r="BA500" i="6"/>
  <c r="BA501" i="6"/>
  <c r="BA502" i="6"/>
  <c r="BA503" i="6"/>
  <c r="BA504" i="6"/>
  <c r="BA505" i="6"/>
  <c r="BG7" i="6"/>
  <c r="BG8" i="6"/>
  <c r="BG9" i="6"/>
  <c r="BG10" i="6"/>
  <c r="BG11" i="6"/>
  <c r="BG12" i="6"/>
  <c r="BG13" i="6"/>
  <c r="BG14" i="6"/>
  <c r="BG15" i="6"/>
  <c r="BG16" i="6"/>
  <c r="BG17" i="6"/>
  <c r="BG18" i="6"/>
  <c r="BG19" i="6"/>
  <c r="BG20" i="6"/>
  <c r="BG21" i="6"/>
  <c r="BG22" i="6"/>
  <c r="BG23" i="6"/>
  <c r="BG24" i="6"/>
  <c r="BG25" i="6"/>
  <c r="BG26" i="6"/>
  <c r="BG27" i="6"/>
  <c r="BG28" i="6"/>
  <c r="BG29" i="6"/>
  <c r="BG30" i="6"/>
  <c r="BG31" i="6"/>
  <c r="BG32" i="6"/>
  <c r="BG33" i="6"/>
  <c r="BG34" i="6"/>
  <c r="BG35" i="6"/>
  <c r="BG36" i="6"/>
  <c r="BG37" i="6"/>
  <c r="BG38" i="6"/>
  <c r="BG39" i="6"/>
  <c r="BG40" i="6"/>
  <c r="BG41" i="6"/>
  <c r="BG42" i="6"/>
  <c r="BG43" i="6"/>
  <c r="BG44" i="6"/>
  <c r="BG45" i="6"/>
  <c r="BG46" i="6"/>
  <c r="BG47" i="6"/>
  <c r="BG48" i="6"/>
  <c r="BG49" i="6"/>
  <c r="BG50" i="6"/>
  <c r="BG51" i="6"/>
  <c r="BG52" i="6"/>
  <c r="BG53" i="6"/>
  <c r="BG54" i="6"/>
  <c r="BG55" i="6"/>
  <c r="BG56" i="6"/>
  <c r="BG57" i="6"/>
  <c r="BG58" i="6"/>
  <c r="BG59" i="6"/>
  <c r="BG60" i="6"/>
  <c r="BG61" i="6"/>
  <c r="BG62" i="6"/>
  <c r="BG63" i="6"/>
  <c r="BG64" i="6"/>
  <c r="BG65" i="6"/>
  <c r="BG66" i="6"/>
  <c r="BG67" i="6"/>
  <c r="BG68" i="6"/>
  <c r="BG69" i="6"/>
  <c r="BG70" i="6"/>
  <c r="BG71" i="6"/>
  <c r="BG72" i="6"/>
  <c r="BG73" i="6"/>
  <c r="BG74" i="6"/>
  <c r="BG75" i="6"/>
  <c r="BG76" i="6"/>
  <c r="BG77" i="6"/>
  <c r="BG78" i="6"/>
  <c r="BG79" i="6"/>
  <c r="BG80" i="6"/>
  <c r="BG81" i="6"/>
  <c r="BG82" i="6"/>
  <c r="BG83" i="6"/>
  <c r="BG84" i="6"/>
  <c r="BG85" i="6"/>
  <c r="BG86" i="6"/>
  <c r="BG87" i="6"/>
  <c r="BG88" i="6"/>
  <c r="BG89" i="6"/>
  <c r="BG90" i="6"/>
  <c r="BG91" i="6"/>
  <c r="BG92" i="6"/>
  <c r="BG93" i="6"/>
  <c r="BG94" i="6"/>
  <c r="BG95" i="6"/>
  <c r="BG96" i="6"/>
  <c r="BG97" i="6"/>
  <c r="BG98" i="6"/>
  <c r="BG99" i="6"/>
  <c r="BG100" i="6"/>
  <c r="BG101" i="6"/>
  <c r="BG102" i="6"/>
  <c r="BG103" i="6"/>
  <c r="BG104" i="6"/>
  <c r="BG105" i="6"/>
  <c r="BG106" i="6"/>
  <c r="BG107" i="6"/>
  <c r="BG108" i="6"/>
  <c r="BG109" i="6"/>
  <c r="BG110" i="6"/>
  <c r="BG111" i="6"/>
  <c r="BG112" i="6"/>
  <c r="BG113" i="6"/>
  <c r="BG114" i="6"/>
  <c r="BG115" i="6"/>
  <c r="BG116" i="6"/>
  <c r="BG117" i="6"/>
  <c r="BG118" i="6"/>
  <c r="BG119" i="6"/>
  <c r="BG120" i="6"/>
  <c r="BG121" i="6"/>
  <c r="BG122" i="6"/>
  <c r="BG123" i="6"/>
  <c r="BG124" i="6"/>
  <c r="BG125" i="6"/>
  <c r="BG126" i="6"/>
  <c r="BG127" i="6"/>
  <c r="BG128" i="6"/>
  <c r="BG129" i="6"/>
  <c r="BG130" i="6"/>
  <c r="BG131" i="6"/>
  <c r="BG132" i="6"/>
  <c r="BG133" i="6"/>
  <c r="BG134" i="6"/>
  <c r="BG135" i="6"/>
  <c r="BG136" i="6"/>
  <c r="BG137" i="6"/>
  <c r="BG138" i="6"/>
  <c r="BG139" i="6"/>
  <c r="BG140" i="6"/>
  <c r="BG141" i="6"/>
  <c r="BG142" i="6"/>
  <c r="BG143" i="6"/>
  <c r="BG144" i="6"/>
  <c r="BG145" i="6"/>
  <c r="BG146" i="6"/>
  <c r="BG147" i="6"/>
  <c r="BG148" i="6"/>
  <c r="BG149" i="6"/>
  <c r="BG150" i="6"/>
  <c r="BG151" i="6"/>
  <c r="BG152" i="6"/>
  <c r="BG153" i="6"/>
  <c r="BG154" i="6"/>
  <c r="BG155" i="6"/>
  <c r="BG156" i="6"/>
  <c r="BG157" i="6"/>
  <c r="BG158" i="6"/>
  <c r="BG159" i="6"/>
  <c r="BG160" i="6"/>
  <c r="BG161" i="6"/>
  <c r="BG162" i="6"/>
  <c r="BG163" i="6"/>
  <c r="BG164" i="6"/>
  <c r="BG165" i="6"/>
  <c r="BG166" i="6"/>
  <c r="BG167" i="6"/>
  <c r="BG168" i="6"/>
  <c r="BG169" i="6"/>
  <c r="BG170" i="6"/>
  <c r="BG171" i="6"/>
  <c r="BG172" i="6"/>
  <c r="BG173" i="6"/>
  <c r="BG174" i="6"/>
  <c r="BG175" i="6"/>
  <c r="BG176" i="6"/>
  <c r="BG177" i="6"/>
  <c r="BG178" i="6"/>
  <c r="BG179" i="6"/>
  <c r="BG180" i="6"/>
  <c r="BG181" i="6"/>
  <c r="BG182" i="6"/>
  <c r="BG183" i="6"/>
  <c r="BG184" i="6"/>
  <c r="BG185" i="6"/>
  <c r="BG186" i="6"/>
  <c r="BG187" i="6"/>
  <c r="BG188" i="6"/>
  <c r="BG189" i="6"/>
  <c r="BG190" i="6"/>
  <c r="BG191" i="6"/>
  <c r="BG192" i="6"/>
  <c r="BG193" i="6"/>
  <c r="BG194" i="6"/>
  <c r="BG195" i="6"/>
  <c r="BG196" i="6"/>
  <c r="BG197" i="6"/>
  <c r="BG198" i="6"/>
  <c r="BG199" i="6"/>
  <c r="BG200" i="6"/>
  <c r="BG201" i="6"/>
  <c r="BG202" i="6"/>
  <c r="BG203" i="6"/>
  <c r="BG204" i="6"/>
  <c r="BG205" i="6"/>
  <c r="BG206" i="6"/>
  <c r="BG207" i="6"/>
  <c r="BG208" i="6"/>
  <c r="BG209" i="6"/>
  <c r="BG210" i="6"/>
  <c r="BG211" i="6"/>
  <c r="BG212" i="6"/>
  <c r="BG213" i="6"/>
  <c r="BG214" i="6"/>
  <c r="BG215" i="6"/>
  <c r="BG216" i="6"/>
  <c r="BG217" i="6"/>
  <c r="BG218" i="6"/>
  <c r="BG219" i="6"/>
  <c r="BG220" i="6"/>
  <c r="BG221" i="6"/>
  <c r="BG222" i="6"/>
  <c r="BG223" i="6"/>
  <c r="BG224" i="6"/>
  <c r="BG225" i="6"/>
  <c r="BG226" i="6"/>
  <c r="BG227" i="6"/>
  <c r="BG228" i="6"/>
  <c r="BG229" i="6"/>
  <c r="BG230" i="6"/>
  <c r="BG231" i="6"/>
  <c r="BG232" i="6"/>
  <c r="BG233" i="6"/>
  <c r="BG234" i="6"/>
  <c r="BG235" i="6"/>
  <c r="BG236" i="6"/>
  <c r="BG237" i="6"/>
  <c r="BG238" i="6"/>
  <c r="BG239" i="6"/>
  <c r="BG240" i="6"/>
  <c r="BG241" i="6"/>
  <c r="BG242" i="6"/>
  <c r="BG243" i="6"/>
  <c r="BG244" i="6"/>
  <c r="BG245" i="6"/>
  <c r="BG246" i="6"/>
  <c r="BG247" i="6"/>
  <c r="BG248" i="6"/>
  <c r="BG249" i="6"/>
  <c r="BG250" i="6"/>
  <c r="BG251" i="6"/>
  <c r="BG252" i="6"/>
  <c r="BG253" i="6"/>
  <c r="BG254" i="6"/>
  <c r="BG255" i="6"/>
  <c r="BG256" i="6"/>
  <c r="BG257" i="6"/>
  <c r="BG258" i="6"/>
  <c r="BG259" i="6"/>
  <c r="BG260" i="6"/>
  <c r="BG261" i="6"/>
  <c r="BG262" i="6"/>
  <c r="BG263" i="6"/>
  <c r="BG264" i="6"/>
  <c r="BG265" i="6"/>
  <c r="BG266" i="6"/>
  <c r="BG267" i="6"/>
  <c r="BG268" i="6"/>
  <c r="BG269" i="6"/>
  <c r="BG270" i="6"/>
  <c r="BG271" i="6"/>
  <c r="BG272" i="6"/>
  <c r="BG273" i="6"/>
  <c r="BG274" i="6"/>
  <c r="BG275" i="6"/>
  <c r="BG276" i="6"/>
  <c r="BG277" i="6"/>
  <c r="BG278" i="6"/>
  <c r="BG279" i="6"/>
  <c r="BG280" i="6"/>
  <c r="BG281" i="6"/>
  <c r="BG282" i="6"/>
  <c r="BG283" i="6"/>
  <c r="BG284" i="6"/>
  <c r="BG285" i="6"/>
  <c r="BG286" i="6"/>
  <c r="BG287" i="6"/>
  <c r="BG288" i="6"/>
  <c r="BG289" i="6"/>
  <c r="BG290" i="6"/>
  <c r="BG291" i="6"/>
  <c r="BG292" i="6"/>
  <c r="BG293" i="6"/>
  <c r="BG294" i="6"/>
  <c r="BG295" i="6"/>
  <c r="BG296" i="6"/>
  <c r="BG297" i="6"/>
  <c r="BG298" i="6"/>
  <c r="BG299" i="6"/>
  <c r="BG300" i="6"/>
  <c r="BG301" i="6"/>
  <c r="BG302" i="6"/>
  <c r="BG303" i="6"/>
  <c r="BG304" i="6"/>
  <c r="BG305" i="6"/>
  <c r="BG306" i="6"/>
  <c r="BG307" i="6"/>
  <c r="BG308" i="6"/>
  <c r="BG309" i="6"/>
  <c r="BG310" i="6"/>
  <c r="BG311" i="6"/>
  <c r="BG312" i="6"/>
  <c r="BG313" i="6"/>
  <c r="BG314" i="6"/>
  <c r="BG315" i="6"/>
  <c r="BG316" i="6"/>
  <c r="BG317" i="6"/>
  <c r="BG318" i="6"/>
  <c r="BG319" i="6"/>
  <c r="BG320" i="6"/>
  <c r="BG321" i="6"/>
  <c r="BG322" i="6"/>
  <c r="BG323" i="6"/>
  <c r="BG324" i="6"/>
  <c r="BG325" i="6"/>
  <c r="BG326" i="6"/>
  <c r="BG327" i="6"/>
  <c r="BG328" i="6"/>
  <c r="BG329" i="6"/>
  <c r="BG330" i="6"/>
  <c r="BG331" i="6"/>
  <c r="BG332" i="6"/>
  <c r="BG333" i="6"/>
  <c r="BG334" i="6"/>
  <c r="BG335" i="6"/>
  <c r="BG336" i="6"/>
  <c r="BG337" i="6"/>
  <c r="BG338" i="6"/>
  <c r="BG339" i="6"/>
  <c r="BG340" i="6"/>
  <c r="BG341" i="6"/>
  <c r="BG342" i="6"/>
  <c r="BG343" i="6"/>
  <c r="BG344" i="6"/>
  <c r="BG345" i="6"/>
  <c r="BG346" i="6"/>
  <c r="BG347" i="6"/>
  <c r="BG348" i="6"/>
  <c r="BG349" i="6"/>
  <c r="BG350" i="6"/>
  <c r="BG351" i="6"/>
  <c r="BG352" i="6"/>
  <c r="BG353" i="6"/>
  <c r="BG354" i="6"/>
  <c r="BG355" i="6"/>
  <c r="BG356" i="6"/>
  <c r="BG357" i="6"/>
  <c r="BG358" i="6"/>
  <c r="BG359" i="6"/>
  <c r="BG360" i="6"/>
  <c r="BG361" i="6"/>
  <c r="BG362" i="6"/>
  <c r="BG363" i="6"/>
  <c r="BG364" i="6"/>
  <c r="BG365" i="6"/>
  <c r="BG366" i="6"/>
  <c r="BG367" i="6"/>
  <c r="BG368" i="6"/>
  <c r="BG369" i="6"/>
  <c r="BG370" i="6"/>
  <c r="BG371" i="6"/>
  <c r="BG372" i="6"/>
  <c r="BG373" i="6"/>
  <c r="BG374" i="6"/>
  <c r="BG375" i="6"/>
  <c r="BG376" i="6"/>
  <c r="BG377" i="6"/>
  <c r="BG378" i="6"/>
  <c r="BG379" i="6"/>
  <c r="BG380" i="6"/>
  <c r="BG381" i="6"/>
  <c r="BG382" i="6"/>
  <c r="BG383" i="6"/>
  <c r="BG384" i="6"/>
  <c r="BG385" i="6"/>
  <c r="BG386" i="6"/>
  <c r="BG387" i="6"/>
  <c r="BG388" i="6"/>
  <c r="BG389" i="6"/>
  <c r="BG390" i="6"/>
  <c r="BG391" i="6"/>
  <c r="BG392" i="6"/>
  <c r="BG393" i="6"/>
  <c r="BG394" i="6"/>
  <c r="BG395" i="6"/>
  <c r="BG396" i="6"/>
  <c r="BG397" i="6"/>
  <c r="BG398" i="6"/>
  <c r="BG399" i="6"/>
  <c r="BG400" i="6"/>
  <c r="BG401" i="6"/>
  <c r="BG402" i="6"/>
  <c r="BG403" i="6"/>
  <c r="BG404" i="6"/>
  <c r="BG405" i="6"/>
  <c r="BG406" i="6"/>
  <c r="BG407" i="6"/>
  <c r="BG408" i="6"/>
  <c r="BG409" i="6"/>
  <c r="BG410" i="6"/>
  <c r="BG411" i="6"/>
  <c r="BG412" i="6"/>
  <c r="BG413" i="6"/>
  <c r="BG414" i="6"/>
  <c r="BG415" i="6"/>
  <c r="BG416" i="6"/>
  <c r="BG417" i="6"/>
  <c r="BG418" i="6"/>
  <c r="BG419" i="6"/>
  <c r="BG420" i="6"/>
  <c r="BG421" i="6"/>
  <c r="BG422" i="6"/>
  <c r="BG423" i="6"/>
  <c r="BG424" i="6"/>
  <c r="BG425" i="6"/>
  <c r="BG426" i="6"/>
  <c r="BG427" i="6"/>
  <c r="BG428" i="6"/>
  <c r="BG429" i="6"/>
  <c r="BG430" i="6"/>
  <c r="BG431" i="6"/>
  <c r="BG432" i="6"/>
  <c r="BG433" i="6"/>
  <c r="BG434" i="6"/>
  <c r="BG435" i="6"/>
  <c r="BG436" i="6"/>
  <c r="BG437" i="6"/>
  <c r="BG438" i="6"/>
  <c r="BG439" i="6"/>
  <c r="BG440" i="6"/>
  <c r="BG441" i="6"/>
  <c r="BG442" i="6"/>
  <c r="BG443" i="6"/>
  <c r="BG444" i="6"/>
  <c r="BG445" i="6"/>
  <c r="BG446" i="6"/>
  <c r="BG447" i="6"/>
  <c r="BG448" i="6"/>
  <c r="BG449" i="6"/>
  <c r="BG450" i="6"/>
  <c r="BG451" i="6"/>
  <c r="BG452" i="6"/>
  <c r="BG453" i="6"/>
  <c r="BG454" i="6"/>
  <c r="BG455" i="6"/>
  <c r="BG456" i="6"/>
  <c r="BG457" i="6"/>
  <c r="BG458" i="6"/>
  <c r="BG459" i="6"/>
  <c r="BG460" i="6"/>
  <c r="BG461" i="6"/>
  <c r="BG462" i="6"/>
  <c r="BG463" i="6"/>
  <c r="BG464" i="6"/>
  <c r="BG465" i="6"/>
  <c r="BG466" i="6"/>
  <c r="BG467" i="6"/>
  <c r="BG468" i="6"/>
  <c r="BG469" i="6"/>
  <c r="BG470" i="6"/>
  <c r="BG471" i="6"/>
  <c r="BG472" i="6"/>
  <c r="BG473" i="6"/>
  <c r="BG474" i="6"/>
  <c r="BG475" i="6"/>
  <c r="BG476" i="6"/>
  <c r="BG477" i="6"/>
  <c r="BG478" i="6"/>
  <c r="BG479" i="6"/>
  <c r="BG480" i="6"/>
  <c r="BG481" i="6"/>
  <c r="BG482" i="6"/>
  <c r="BG483" i="6"/>
  <c r="BG484" i="6"/>
  <c r="BG485" i="6"/>
  <c r="BG486" i="6"/>
  <c r="BG487" i="6"/>
  <c r="BG488" i="6"/>
  <c r="BG489" i="6"/>
  <c r="BG490" i="6"/>
  <c r="BG491" i="6"/>
  <c r="BG492" i="6"/>
  <c r="BG493" i="6"/>
  <c r="BG494" i="6"/>
  <c r="BG495" i="6"/>
  <c r="BG496" i="6"/>
  <c r="BG497" i="6"/>
  <c r="BG498" i="6"/>
  <c r="BG499" i="6"/>
  <c r="BG500" i="6"/>
  <c r="BG501" i="6"/>
  <c r="BG502" i="6"/>
  <c r="BG503" i="6"/>
  <c r="BG504" i="6"/>
  <c r="BG505" i="6"/>
  <c r="BH7" i="6"/>
  <c r="BH8" i="6"/>
  <c r="BH9" i="6"/>
  <c r="BH10" i="6"/>
  <c r="BH11" i="6"/>
  <c r="BH12" i="6"/>
  <c r="BH13" i="6"/>
  <c r="BH14" i="6"/>
  <c r="BH15" i="6"/>
  <c r="BH16" i="6"/>
  <c r="BH17" i="6"/>
  <c r="BH18" i="6"/>
  <c r="BH19" i="6"/>
  <c r="BH20" i="6"/>
  <c r="BH21" i="6"/>
  <c r="BH22" i="6"/>
  <c r="BH23" i="6"/>
  <c r="BH24" i="6"/>
  <c r="BH25" i="6"/>
  <c r="BH26" i="6"/>
  <c r="BH27" i="6"/>
  <c r="BH28" i="6"/>
  <c r="BH29" i="6"/>
  <c r="BH30" i="6"/>
  <c r="BH31" i="6"/>
  <c r="BH32" i="6"/>
  <c r="BH33" i="6"/>
  <c r="BH34" i="6"/>
  <c r="BH35" i="6"/>
  <c r="BH36" i="6"/>
  <c r="BH37" i="6"/>
  <c r="BH38" i="6"/>
  <c r="BH39" i="6"/>
  <c r="BH40" i="6"/>
  <c r="BH41" i="6"/>
  <c r="BH42" i="6"/>
  <c r="BH43" i="6"/>
  <c r="BH44" i="6"/>
  <c r="BH45" i="6"/>
  <c r="BH46" i="6"/>
  <c r="BH47" i="6"/>
  <c r="BH48" i="6"/>
  <c r="BH49" i="6"/>
  <c r="BH50" i="6"/>
  <c r="BH5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BH141" i="6"/>
  <c r="BH142" i="6"/>
  <c r="BH143" i="6"/>
  <c r="BH144" i="6"/>
  <c r="BH145" i="6"/>
  <c r="BH146" i="6"/>
  <c r="BH147" i="6"/>
  <c r="BH148" i="6"/>
  <c r="BH149" i="6"/>
  <c r="BH150" i="6"/>
  <c r="BH151" i="6"/>
  <c r="BH152" i="6"/>
  <c r="BH153" i="6"/>
  <c r="BH154" i="6"/>
  <c r="BH155" i="6"/>
  <c r="BH156" i="6"/>
  <c r="BH157" i="6"/>
  <c r="BH158" i="6"/>
  <c r="BH159" i="6"/>
  <c r="BH160" i="6"/>
  <c r="BH161" i="6"/>
  <c r="BH162" i="6"/>
  <c r="BH163" i="6"/>
  <c r="BH164" i="6"/>
  <c r="BH165" i="6"/>
  <c r="BH166" i="6"/>
  <c r="BH167" i="6"/>
  <c r="BH168" i="6"/>
  <c r="BH169" i="6"/>
  <c r="BH170" i="6"/>
  <c r="BH171" i="6"/>
  <c r="BH172" i="6"/>
  <c r="BH173" i="6"/>
  <c r="BH174" i="6"/>
  <c r="BH175" i="6"/>
  <c r="BH176" i="6"/>
  <c r="BH177" i="6"/>
  <c r="BH178" i="6"/>
  <c r="BH179" i="6"/>
  <c r="BH180" i="6"/>
  <c r="BH181" i="6"/>
  <c r="BH182" i="6"/>
  <c r="BH183" i="6"/>
  <c r="BH184" i="6"/>
  <c r="BH185" i="6"/>
  <c r="BH186" i="6"/>
  <c r="BH187" i="6"/>
  <c r="BH188" i="6"/>
  <c r="BH189" i="6"/>
  <c r="BH190" i="6"/>
  <c r="BH191" i="6"/>
  <c r="BH192" i="6"/>
  <c r="BH193" i="6"/>
  <c r="BH194" i="6"/>
  <c r="BH195" i="6"/>
  <c r="BH196" i="6"/>
  <c r="BH197" i="6"/>
  <c r="BH198" i="6"/>
  <c r="BH199" i="6"/>
  <c r="BH200" i="6"/>
  <c r="BH201" i="6"/>
  <c r="BH202" i="6"/>
  <c r="BH203" i="6"/>
  <c r="BH204" i="6"/>
  <c r="BH205" i="6"/>
  <c r="BH206" i="6"/>
  <c r="BH207" i="6"/>
  <c r="BH208" i="6"/>
  <c r="BH209" i="6"/>
  <c r="BH210" i="6"/>
  <c r="BH211" i="6"/>
  <c r="BH212" i="6"/>
  <c r="BH213" i="6"/>
  <c r="BH214" i="6"/>
  <c r="BH215" i="6"/>
  <c r="BH216" i="6"/>
  <c r="BH217" i="6"/>
  <c r="BH218" i="6"/>
  <c r="BH219" i="6"/>
  <c r="BH220" i="6"/>
  <c r="BH221" i="6"/>
  <c r="BH222" i="6"/>
  <c r="BH223" i="6"/>
  <c r="BH224" i="6"/>
  <c r="BH225" i="6"/>
  <c r="BH226" i="6"/>
  <c r="BH227" i="6"/>
  <c r="BH228" i="6"/>
  <c r="BH229" i="6"/>
  <c r="BH230" i="6"/>
  <c r="BH231" i="6"/>
  <c r="BH232" i="6"/>
  <c r="BH233" i="6"/>
  <c r="BH234" i="6"/>
  <c r="BH235" i="6"/>
  <c r="BH236" i="6"/>
  <c r="BH237" i="6"/>
  <c r="BH238" i="6"/>
  <c r="BH239" i="6"/>
  <c r="BH240" i="6"/>
  <c r="BH241" i="6"/>
  <c r="BH242" i="6"/>
  <c r="BH243" i="6"/>
  <c r="BH244" i="6"/>
  <c r="BH245" i="6"/>
  <c r="BH246" i="6"/>
  <c r="BH247" i="6"/>
  <c r="BH248" i="6"/>
  <c r="BH249" i="6"/>
  <c r="BH250" i="6"/>
  <c r="BH251" i="6"/>
  <c r="BH252" i="6"/>
  <c r="BH253" i="6"/>
  <c r="BH254" i="6"/>
  <c r="BH255" i="6"/>
  <c r="BH256" i="6"/>
  <c r="BH257" i="6"/>
  <c r="BH258" i="6"/>
  <c r="BH259" i="6"/>
  <c r="BH260" i="6"/>
  <c r="BH261" i="6"/>
  <c r="BH262" i="6"/>
  <c r="BH263" i="6"/>
  <c r="BH264" i="6"/>
  <c r="BH265" i="6"/>
  <c r="BH266" i="6"/>
  <c r="BH267" i="6"/>
  <c r="BH268" i="6"/>
  <c r="BH269" i="6"/>
  <c r="BH270" i="6"/>
  <c r="BH271" i="6"/>
  <c r="BH272" i="6"/>
  <c r="BH273" i="6"/>
  <c r="BH274" i="6"/>
  <c r="BH275" i="6"/>
  <c r="BH276" i="6"/>
  <c r="BH277" i="6"/>
  <c r="BH278" i="6"/>
  <c r="BH279" i="6"/>
  <c r="BH280" i="6"/>
  <c r="BH281" i="6"/>
  <c r="BH282" i="6"/>
  <c r="BH283" i="6"/>
  <c r="BH284" i="6"/>
  <c r="BH285" i="6"/>
  <c r="BH286" i="6"/>
  <c r="BH287" i="6"/>
  <c r="BH288" i="6"/>
  <c r="BH289" i="6"/>
  <c r="BH290" i="6"/>
  <c r="BH291" i="6"/>
  <c r="BH292" i="6"/>
  <c r="BH293" i="6"/>
  <c r="BH294" i="6"/>
  <c r="BH295" i="6"/>
  <c r="BH296" i="6"/>
  <c r="BH297" i="6"/>
  <c r="BH298" i="6"/>
  <c r="BH299" i="6"/>
  <c r="BH300" i="6"/>
  <c r="BH301" i="6"/>
  <c r="BH302" i="6"/>
  <c r="BH303" i="6"/>
  <c r="BH304" i="6"/>
  <c r="BH305" i="6"/>
  <c r="BH306" i="6"/>
  <c r="BH307" i="6"/>
  <c r="BH308" i="6"/>
  <c r="BH309" i="6"/>
  <c r="BH310" i="6"/>
  <c r="BH311" i="6"/>
  <c r="BH312" i="6"/>
  <c r="BH313" i="6"/>
  <c r="BH314" i="6"/>
  <c r="BH315" i="6"/>
  <c r="BH316" i="6"/>
  <c r="BH317" i="6"/>
  <c r="BH318" i="6"/>
  <c r="BH319" i="6"/>
  <c r="BH320" i="6"/>
  <c r="BH321" i="6"/>
  <c r="BH322" i="6"/>
  <c r="BH323" i="6"/>
  <c r="BH324" i="6"/>
  <c r="BH325" i="6"/>
  <c r="BH326" i="6"/>
  <c r="BH327" i="6"/>
  <c r="BH328" i="6"/>
  <c r="BH329" i="6"/>
  <c r="BH330" i="6"/>
  <c r="BH331" i="6"/>
  <c r="BH332" i="6"/>
  <c r="BH333" i="6"/>
  <c r="BH334" i="6"/>
  <c r="BH335" i="6"/>
  <c r="BH336" i="6"/>
  <c r="BH337" i="6"/>
  <c r="BH338" i="6"/>
  <c r="BH339" i="6"/>
  <c r="BH340" i="6"/>
  <c r="BH341" i="6"/>
  <c r="BH342" i="6"/>
  <c r="BH343" i="6"/>
  <c r="BH344" i="6"/>
  <c r="BH345" i="6"/>
  <c r="BH346" i="6"/>
  <c r="BH347" i="6"/>
  <c r="BH348" i="6"/>
  <c r="BH349" i="6"/>
  <c r="BH350" i="6"/>
  <c r="BH351" i="6"/>
  <c r="BH352" i="6"/>
  <c r="BH353" i="6"/>
  <c r="BH354" i="6"/>
  <c r="BH355" i="6"/>
  <c r="BH356" i="6"/>
  <c r="BH357" i="6"/>
  <c r="BH358" i="6"/>
  <c r="BH359" i="6"/>
  <c r="BH360" i="6"/>
  <c r="BH361" i="6"/>
  <c r="BH362" i="6"/>
  <c r="BH363" i="6"/>
  <c r="BH364" i="6"/>
  <c r="BH365" i="6"/>
  <c r="BH366" i="6"/>
  <c r="BH367" i="6"/>
  <c r="BH368" i="6"/>
  <c r="BH369" i="6"/>
  <c r="BH370" i="6"/>
  <c r="BH371" i="6"/>
  <c r="BH372" i="6"/>
  <c r="BH373" i="6"/>
  <c r="BH374" i="6"/>
  <c r="BH375" i="6"/>
  <c r="BH376" i="6"/>
  <c r="BH377" i="6"/>
  <c r="BH378" i="6"/>
  <c r="BH379" i="6"/>
  <c r="BH380" i="6"/>
  <c r="BH381" i="6"/>
  <c r="BH382" i="6"/>
  <c r="BH383" i="6"/>
  <c r="BH384" i="6"/>
  <c r="BH385" i="6"/>
  <c r="BH386" i="6"/>
  <c r="BH387" i="6"/>
  <c r="BH388" i="6"/>
  <c r="BH389" i="6"/>
  <c r="BH390" i="6"/>
  <c r="BH391" i="6"/>
  <c r="BH392" i="6"/>
  <c r="BH393" i="6"/>
  <c r="BH394" i="6"/>
  <c r="BH395" i="6"/>
  <c r="BH396" i="6"/>
  <c r="BH397" i="6"/>
  <c r="BH398" i="6"/>
  <c r="BH399" i="6"/>
  <c r="BH400" i="6"/>
  <c r="BH401" i="6"/>
  <c r="BH402" i="6"/>
  <c r="BH403" i="6"/>
  <c r="BH404" i="6"/>
  <c r="BH405" i="6"/>
  <c r="BH406" i="6"/>
  <c r="BH407" i="6"/>
  <c r="BH408" i="6"/>
  <c r="BH409" i="6"/>
  <c r="BH410" i="6"/>
  <c r="BH411" i="6"/>
  <c r="BH412" i="6"/>
  <c r="BH413" i="6"/>
  <c r="BH414" i="6"/>
  <c r="BH415" i="6"/>
  <c r="BH416" i="6"/>
  <c r="BH417" i="6"/>
  <c r="BH418" i="6"/>
  <c r="BH419" i="6"/>
  <c r="BH420" i="6"/>
  <c r="BH421" i="6"/>
  <c r="BH422" i="6"/>
  <c r="BH423" i="6"/>
  <c r="BH424" i="6"/>
  <c r="BH425" i="6"/>
  <c r="BH426" i="6"/>
  <c r="BH427" i="6"/>
  <c r="BH428" i="6"/>
  <c r="BH429" i="6"/>
  <c r="BH430" i="6"/>
  <c r="BH431" i="6"/>
  <c r="BH432" i="6"/>
  <c r="BH433" i="6"/>
  <c r="BH434" i="6"/>
  <c r="BH435" i="6"/>
  <c r="BH436" i="6"/>
  <c r="BH437" i="6"/>
  <c r="BH438" i="6"/>
  <c r="BH439" i="6"/>
  <c r="BH440" i="6"/>
  <c r="BH441" i="6"/>
  <c r="BH442" i="6"/>
  <c r="BH443" i="6"/>
  <c r="BH444" i="6"/>
  <c r="BH445" i="6"/>
  <c r="BH446" i="6"/>
  <c r="BH447" i="6"/>
  <c r="BH448" i="6"/>
  <c r="BH449" i="6"/>
  <c r="BH450" i="6"/>
  <c r="BH451" i="6"/>
  <c r="BH452" i="6"/>
  <c r="BH453" i="6"/>
  <c r="BH454" i="6"/>
  <c r="BH455" i="6"/>
  <c r="BH456" i="6"/>
  <c r="BH457" i="6"/>
  <c r="BH458" i="6"/>
  <c r="BH459" i="6"/>
  <c r="BH460" i="6"/>
  <c r="BH461" i="6"/>
  <c r="BH462" i="6"/>
  <c r="BH463" i="6"/>
  <c r="BH464" i="6"/>
  <c r="BH465" i="6"/>
  <c r="BH466" i="6"/>
  <c r="BH467" i="6"/>
  <c r="BH468" i="6"/>
  <c r="BH469" i="6"/>
  <c r="BH470" i="6"/>
  <c r="BH471" i="6"/>
  <c r="BH472" i="6"/>
  <c r="BH473" i="6"/>
  <c r="BH474" i="6"/>
  <c r="BH475" i="6"/>
  <c r="BH476" i="6"/>
  <c r="BH477" i="6"/>
  <c r="BH478" i="6"/>
  <c r="BH479" i="6"/>
  <c r="BH480" i="6"/>
  <c r="BH481" i="6"/>
  <c r="BH482" i="6"/>
  <c r="BH483" i="6"/>
  <c r="BH484" i="6"/>
  <c r="BH485" i="6"/>
  <c r="BH486" i="6"/>
  <c r="BH487" i="6"/>
  <c r="BH488" i="6"/>
  <c r="BH489" i="6"/>
  <c r="BH490" i="6"/>
  <c r="BH491" i="6"/>
  <c r="BH492" i="6"/>
  <c r="BH493" i="6"/>
  <c r="BH494" i="6"/>
  <c r="BH495" i="6"/>
  <c r="BH496" i="6"/>
  <c r="BH497" i="6"/>
  <c r="BH498" i="6"/>
  <c r="BH499" i="6"/>
  <c r="BH500" i="6"/>
  <c r="BH501" i="6"/>
  <c r="BH502" i="6"/>
  <c r="BH503" i="6"/>
  <c r="BH504" i="6"/>
  <c r="BH505" i="6"/>
  <c r="BM7" i="6"/>
  <c r="BM8" i="6"/>
  <c r="BM9" i="6"/>
  <c r="BM10" i="6"/>
  <c r="BM11" i="6"/>
  <c r="BM12" i="6"/>
  <c r="BM13" i="6"/>
  <c r="BM14" i="6"/>
  <c r="BM15" i="6"/>
  <c r="BM16" i="6"/>
  <c r="BM17" i="6"/>
  <c r="BM18" i="6"/>
  <c r="BM19" i="6"/>
  <c r="BM20" i="6"/>
  <c r="BM21" i="6"/>
  <c r="BM22" i="6"/>
  <c r="BM23" i="6"/>
  <c r="BM24" i="6"/>
  <c r="BM25" i="6"/>
  <c r="BM26" i="6"/>
  <c r="BM27" i="6"/>
  <c r="BM28" i="6"/>
  <c r="BM29" i="6"/>
  <c r="BM30" i="6"/>
  <c r="BM31" i="6"/>
  <c r="BM32" i="6"/>
  <c r="BM33" i="6"/>
  <c r="BM34" i="6"/>
  <c r="BM35" i="6"/>
  <c r="BM36" i="6"/>
  <c r="BM37" i="6"/>
  <c r="BM38" i="6"/>
  <c r="BM39" i="6"/>
  <c r="BM40" i="6"/>
  <c r="BM41" i="6"/>
  <c r="BM42" i="6"/>
  <c r="BM43" i="6"/>
  <c r="BM44" i="6"/>
  <c r="BM45" i="6"/>
  <c r="BM46" i="6"/>
  <c r="BM47" i="6"/>
  <c r="BM48" i="6"/>
  <c r="BM49" i="6"/>
  <c r="BM50" i="6"/>
  <c r="BM51" i="6"/>
  <c r="BM52" i="6"/>
  <c r="BM53" i="6"/>
  <c r="BM54" i="6"/>
  <c r="BM55" i="6"/>
  <c r="BM56" i="6"/>
  <c r="BM57" i="6"/>
  <c r="BM58" i="6"/>
  <c r="BM59" i="6"/>
  <c r="BM60" i="6"/>
  <c r="BM61" i="6"/>
  <c r="BM62" i="6"/>
  <c r="BM63" i="6"/>
  <c r="BM64" i="6"/>
  <c r="BM65" i="6"/>
  <c r="BM66" i="6"/>
  <c r="BM67" i="6"/>
  <c r="BM68" i="6"/>
  <c r="BM69" i="6"/>
  <c r="BM70" i="6"/>
  <c r="BM71" i="6"/>
  <c r="BM72" i="6"/>
  <c r="BM73" i="6"/>
  <c r="BM74" i="6"/>
  <c r="BM75" i="6"/>
  <c r="BM76" i="6"/>
  <c r="BM77" i="6"/>
  <c r="BM78" i="6"/>
  <c r="BM79" i="6"/>
  <c r="BM80" i="6"/>
  <c r="BM81" i="6"/>
  <c r="BM82" i="6"/>
  <c r="BM83" i="6"/>
  <c r="BM84" i="6"/>
  <c r="BM85" i="6"/>
  <c r="BM86" i="6"/>
  <c r="BM87" i="6"/>
  <c r="BM88" i="6"/>
  <c r="BM89" i="6"/>
  <c r="BM90" i="6"/>
  <c r="BM91" i="6"/>
  <c r="BM92" i="6"/>
  <c r="BM93" i="6"/>
  <c r="BM94" i="6"/>
  <c r="BM95" i="6"/>
  <c r="BM96" i="6"/>
  <c r="BM97" i="6"/>
  <c r="BM98" i="6"/>
  <c r="BM99" i="6"/>
  <c r="BM100" i="6"/>
  <c r="BM101" i="6"/>
  <c r="BM102" i="6"/>
  <c r="BM103" i="6"/>
  <c r="BM104" i="6"/>
  <c r="BM105" i="6"/>
  <c r="BM106" i="6"/>
  <c r="BM107" i="6"/>
  <c r="BM108" i="6"/>
  <c r="BM109" i="6"/>
  <c r="BM110" i="6"/>
  <c r="BM111" i="6"/>
  <c r="BM112" i="6"/>
  <c r="BM113" i="6"/>
  <c r="BM114" i="6"/>
  <c r="BM115" i="6"/>
  <c r="BM116" i="6"/>
  <c r="BM117" i="6"/>
  <c r="BM118" i="6"/>
  <c r="BM119" i="6"/>
  <c r="BM120" i="6"/>
  <c r="BM121" i="6"/>
  <c r="BM122" i="6"/>
  <c r="BM123" i="6"/>
  <c r="BM124" i="6"/>
  <c r="BM125" i="6"/>
  <c r="BM126" i="6"/>
  <c r="BM127" i="6"/>
  <c r="BM128" i="6"/>
  <c r="BM129" i="6"/>
  <c r="BM130" i="6"/>
  <c r="BM131" i="6"/>
  <c r="BM132" i="6"/>
  <c r="BM133" i="6"/>
  <c r="BM134" i="6"/>
  <c r="BM135" i="6"/>
  <c r="BM136" i="6"/>
  <c r="BM137" i="6"/>
  <c r="BM138" i="6"/>
  <c r="BM139" i="6"/>
  <c r="BM140" i="6"/>
  <c r="BM141" i="6"/>
  <c r="BM142" i="6"/>
  <c r="BM143" i="6"/>
  <c r="BM144" i="6"/>
  <c r="BM145" i="6"/>
  <c r="BM146" i="6"/>
  <c r="BM147" i="6"/>
  <c r="BM148" i="6"/>
  <c r="BM149" i="6"/>
  <c r="BM150" i="6"/>
  <c r="BM151" i="6"/>
  <c r="BM152" i="6"/>
  <c r="BM153" i="6"/>
  <c r="BM154" i="6"/>
  <c r="BM155" i="6"/>
  <c r="BM156" i="6"/>
  <c r="BM157" i="6"/>
  <c r="BM158" i="6"/>
  <c r="BM159" i="6"/>
  <c r="BM160" i="6"/>
  <c r="BM161" i="6"/>
  <c r="BM162" i="6"/>
  <c r="BM163" i="6"/>
  <c r="BM164" i="6"/>
  <c r="BM165" i="6"/>
  <c r="BM166" i="6"/>
  <c r="BM167" i="6"/>
  <c r="BM168" i="6"/>
  <c r="BM169" i="6"/>
  <c r="BM170" i="6"/>
  <c r="BM171" i="6"/>
  <c r="BM172" i="6"/>
  <c r="BM173" i="6"/>
  <c r="BM174" i="6"/>
  <c r="BM175" i="6"/>
  <c r="BM176" i="6"/>
  <c r="BM177" i="6"/>
  <c r="BM178" i="6"/>
  <c r="BM179" i="6"/>
  <c r="BM180" i="6"/>
  <c r="BM181" i="6"/>
  <c r="BM182" i="6"/>
  <c r="BM183" i="6"/>
  <c r="BM184" i="6"/>
  <c r="BM185" i="6"/>
  <c r="BM186" i="6"/>
  <c r="BM187" i="6"/>
  <c r="BM188" i="6"/>
  <c r="BM189" i="6"/>
  <c r="BM190" i="6"/>
  <c r="BM191" i="6"/>
  <c r="BM192" i="6"/>
  <c r="BM193" i="6"/>
  <c r="BM194" i="6"/>
  <c r="BM195" i="6"/>
  <c r="BM196" i="6"/>
  <c r="BM197" i="6"/>
  <c r="BM198" i="6"/>
  <c r="BM199" i="6"/>
  <c r="BM200" i="6"/>
  <c r="BM201" i="6"/>
  <c r="BM202" i="6"/>
  <c r="BM203" i="6"/>
  <c r="BM204" i="6"/>
  <c r="BM205" i="6"/>
  <c r="BM206" i="6"/>
  <c r="BM207" i="6"/>
  <c r="BM208" i="6"/>
  <c r="BM209" i="6"/>
  <c r="BM210" i="6"/>
  <c r="BM211" i="6"/>
  <c r="BM212" i="6"/>
  <c r="BM213" i="6"/>
  <c r="BM214" i="6"/>
  <c r="BM215" i="6"/>
  <c r="BM216" i="6"/>
  <c r="BM217" i="6"/>
  <c r="BM218" i="6"/>
  <c r="BM219" i="6"/>
  <c r="BM220" i="6"/>
  <c r="BM221" i="6"/>
  <c r="BM222" i="6"/>
  <c r="BM223" i="6"/>
  <c r="BM224" i="6"/>
  <c r="BM225" i="6"/>
  <c r="BM226" i="6"/>
  <c r="BM227" i="6"/>
  <c r="BM228" i="6"/>
  <c r="BM229" i="6"/>
  <c r="BM230" i="6"/>
  <c r="BM231" i="6"/>
  <c r="BM232" i="6"/>
  <c r="BM233" i="6"/>
  <c r="BM234" i="6"/>
  <c r="BM235" i="6"/>
  <c r="BM236" i="6"/>
  <c r="BM237" i="6"/>
  <c r="BM238" i="6"/>
  <c r="BM239" i="6"/>
  <c r="BM240" i="6"/>
  <c r="BM241" i="6"/>
  <c r="BM242" i="6"/>
  <c r="BM243" i="6"/>
  <c r="BM244" i="6"/>
  <c r="BM245" i="6"/>
  <c r="BM246" i="6"/>
  <c r="BM247" i="6"/>
  <c r="BM248" i="6"/>
  <c r="BM249" i="6"/>
  <c r="BM250" i="6"/>
  <c r="BM251" i="6"/>
  <c r="BM252" i="6"/>
  <c r="BM253" i="6"/>
  <c r="BM254" i="6"/>
  <c r="BM255" i="6"/>
  <c r="BM256" i="6"/>
  <c r="BM257" i="6"/>
  <c r="BM258" i="6"/>
  <c r="BM259" i="6"/>
  <c r="BM260" i="6"/>
  <c r="BM261" i="6"/>
  <c r="BM262" i="6"/>
  <c r="BM263" i="6"/>
  <c r="BM264" i="6"/>
  <c r="BM265" i="6"/>
  <c r="BM266" i="6"/>
  <c r="BM267" i="6"/>
  <c r="BM268" i="6"/>
  <c r="BM269" i="6"/>
  <c r="BM270" i="6"/>
  <c r="BM271" i="6"/>
  <c r="BM272" i="6"/>
  <c r="BM273" i="6"/>
  <c r="BM274" i="6"/>
  <c r="BM275" i="6"/>
  <c r="BM276" i="6"/>
  <c r="BM277" i="6"/>
  <c r="BM278" i="6"/>
  <c r="BM279" i="6"/>
  <c r="BM280" i="6"/>
  <c r="BM281" i="6"/>
  <c r="BM282" i="6"/>
  <c r="BM283" i="6"/>
  <c r="BM284" i="6"/>
  <c r="BM285" i="6"/>
  <c r="BM286" i="6"/>
  <c r="BM287" i="6"/>
  <c r="BM288" i="6"/>
  <c r="BM289" i="6"/>
  <c r="BM290" i="6"/>
  <c r="BM291" i="6"/>
  <c r="BM292" i="6"/>
  <c r="BM293" i="6"/>
  <c r="BM294" i="6"/>
  <c r="BM295" i="6"/>
  <c r="BM296" i="6"/>
  <c r="BM297" i="6"/>
  <c r="BM298" i="6"/>
  <c r="BM299" i="6"/>
  <c r="BM300" i="6"/>
  <c r="BM301" i="6"/>
  <c r="BM302" i="6"/>
  <c r="BM303" i="6"/>
  <c r="BM304" i="6"/>
  <c r="BM305" i="6"/>
  <c r="BM306" i="6"/>
  <c r="BM307" i="6"/>
  <c r="BM308" i="6"/>
  <c r="BM309" i="6"/>
  <c r="BM310" i="6"/>
  <c r="BM311" i="6"/>
  <c r="BM312" i="6"/>
  <c r="BM313" i="6"/>
  <c r="BM314" i="6"/>
  <c r="BM315" i="6"/>
  <c r="BM316" i="6"/>
  <c r="BM317" i="6"/>
  <c r="BM318" i="6"/>
  <c r="BM319" i="6"/>
  <c r="BM320" i="6"/>
  <c r="BM321" i="6"/>
  <c r="BM322" i="6"/>
  <c r="BM323" i="6"/>
  <c r="BM324" i="6"/>
  <c r="BM325" i="6"/>
  <c r="BM326" i="6"/>
  <c r="BM327" i="6"/>
  <c r="BM328" i="6"/>
  <c r="BM329" i="6"/>
  <c r="BM330" i="6"/>
  <c r="BM331" i="6"/>
  <c r="BM332" i="6"/>
  <c r="BM333" i="6"/>
  <c r="BM334" i="6"/>
  <c r="BM335" i="6"/>
  <c r="BM336" i="6"/>
  <c r="BM337" i="6"/>
  <c r="BM338" i="6"/>
  <c r="BM339" i="6"/>
  <c r="BM340" i="6"/>
  <c r="BM341" i="6"/>
  <c r="BM342" i="6"/>
  <c r="BM343" i="6"/>
  <c r="BM344" i="6"/>
  <c r="BM345" i="6"/>
  <c r="BM346" i="6"/>
  <c r="BM347" i="6"/>
  <c r="BM348" i="6"/>
  <c r="BM349" i="6"/>
  <c r="BM350" i="6"/>
  <c r="BM351" i="6"/>
  <c r="BM352" i="6"/>
  <c r="BM353" i="6"/>
  <c r="BM354" i="6"/>
  <c r="BM355" i="6"/>
  <c r="BM356" i="6"/>
  <c r="BM357" i="6"/>
  <c r="BM358" i="6"/>
  <c r="BM359" i="6"/>
  <c r="BM360" i="6"/>
  <c r="BM361" i="6"/>
  <c r="BM362" i="6"/>
  <c r="BM363" i="6"/>
  <c r="BM364" i="6"/>
  <c r="BM365" i="6"/>
  <c r="BM366" i="6"/>
  <c r="BM367" i="6"/>
  <c r="BM368" i="6"/>
  <c r="BM369" i="6"/>
  <c r="BM370" i="6"/>
  <c r="BM371" i="6"/>
  <c r="BM372" i="6"/>
  <c r="BM373" i="6"/>
  <c r="BM374" i="6"/>
  <c r="BM375" i="6"/>
  <c r="BM376" i="6"/>
  <c r="BM377" i="6"/>
  <c r="BM378" i="6"/>
  <c r="BM379" i="6"/>
  <c r="BM380" i="6"/>
  <c r="BM381" i="6"/>
  <c r="BM382" i="6"/>
  <c r="BM383" i="6"/>
  <c r="BM384" i="6"/>
  <c r="BM385" i="6"/>
  <c r="BM386" i="6"/>
  <c r="BM387" i="6"/>
  <c r="BM388" i="6"/>
  <c r="BM389" i="6"/>
  <c r="BM390" i="6"/>
  <c r="BM391" i="6"/>
  <c r="BM392" i="6"/>
  <c r="BM393" i="6"/>
  <c r="BM394" i="6"/>
  <c r="BM395" i="6"/>
  <c r="BM396" i="6"/>
  <c r="BM397" i="6"/>
  <c r="BM398" i="6"/>
  <c r="BM399" i="6"/>
  <c r="BM400" i="6"/>
  <c r="BM401" i="6"/>
  <c r="BM402" i="6"/>
  <c r="BM403" i="6"/>
  <c r="BM404" i="6"/>
  <c r="BM405" i="6"/>
  <c r="BM406" i="6"/>
  <c r="BM407" i="6"/>
  <c r="BM408" i="6"/>
  <c r="BM409" i="6"/>
  <c r="BM410" i="6"/>
  <c r="BM411" i="6"/>
  <c r="BM412" i="6"/>
  <c r="BM413" i="6"/>
  <c r="BM414" i="6"/>
  <c r="BM415" i="6"/>
  <c r="BM416" i="6"/>
  <c r="BM417" i="6"/>
  <c r="BM418" i="6"/>
  <c r="BM419" i="6"/>
  <c r="BM420" i="6"/>
  <c r="BM421" i="6"/>
  <c r="BM422" i="6"/>
  <c r="BM423" i="6"/>
  <c r="BM424" i="6"/>
  <c r="BM425" i="6"/>
  <c r="BM426" i="6"/>
  <c r="BM427" i="6"/>
  <c r="BM428" i="6"/>
  <c r="BM429" i="6"/>
  <c r="BM430" i="6"/>
  <c r="BM431" i="6"/>
  <c r="BM432" i="6"/>
  <c r="BM433" i="6"/>
  <c r="BM434" i="6"/>
  <c r="BM435" i="6"/>
  <c r="BM436" i="6"/>
  <c r="BM437" i="6"/>
  <c r="BM438" i="6"/>
  <c r="BM439" i="6"/>
  <c r="BM440" i="6"/>
  <c r="BM441" i="6"/>
  <c r="BM442" i="6"/>
  <c r="BM443" i="6"/>
  <c r="BM444" i="6"/>
  <c r="BM445" i="6"/>
  <c r="BM446" i="6"/>
  <c r="BM447" i="6"/>
  <c r="BM448" i="6"/>
  <c r="BM449" i="6"/>
  <c r="BM450" i="6"/>
  <c r="BM451" i="6"/>
  <c r="BM452" i="6"/>
  <c r="BM453" i="6"/>
  <c r="BM454" i="6"/>
  <c r="BM455" i="6"/>
  <c r="BM456" i="6"/>
  <c r="BM457" i="6"/>
  <c r="BM458" i="6"/>
  <c r="BM459" i="6"/>
  <c r="BM460" i="6"/>
  <c r="BM461" i="6"/>
  <c r="BM462" i="6"/>
  <c r="BM463" i="6"/>
  <c r="BM464" i="6"/>
  <c r="BM465" i="6"/>
  <c r="BM466" i="6"/>
  <c r="BM467" i="6"/>
  <c r="BM468" i="6"/>
  <c r="BM469" i="6"/>
  <c r="BM470" i="6"/>
  <c r="BM471" i="6"/>
  <c r="BM472" i="6"/>
  <c r="BM473" i="6"/>
  <c r="BM474" i="6"/>
  <c r="BM475" i="6"/>
  <c r="BM476" i="6"/>
  <c r="BM477" i="6"/>
  <c r="BM478" i="6"/>
  <c r="BM479" i="6"/>
  <c r="BM480" i="6"/>
  <c r="BM481" i="6"/>
  <c r="BM482" i="6"/>
  <c r="BM483" i="6"/>
  <c r="BM484" i="6"/>
  <c r="BM485" i="6"/>
  <c r="BM486" i="6"/>
  <c r="BM487" i="6"/>
  <c r="BM488" i="6"/>
  <c r="BM489" i="6"/>
  <c r="BM490" i="6"/>
  <c r="BM491" i="6"/>
  <c r="BM492" i="6"/>
  <c r="BM493" i="6"/>
  <c r="BM494" i="6"/>
  <c r="BM495" i="6"/>
  <c r="BM496" i="6"/>
  <c r="BM497" i="6"/>
  <c r="BM498" i="6"/>
  <c r="BM499" i="6"/>
  <c r="BM500" i="6"/>
  <c r="BM501" i="6"/>
  <c r="BM502" i="6"/>
  <c r="BM503" i="6"/>
  <c r="BM504" i="6"/>
  <c r="BM505" i="6"/>
  <c r="BN7" i="6"/>
  <c r="BN8" i="6"/>
  <c r="BN9" i="6"/>
  <c r="BN10" i="6"/>
  <c r="BN11" i="6"/>
  <c r="BN12" i="6"/>
  <c r="BN13" i="6"/>
  <c r="BN14" i="6"/>
  <c r="BN15" i="6"/>
  <c r="BN16" i="6"/>
  <c r="BN17" i="6"/>
  <c r="BN18" i="6"/>
  <c r="BN19" i="6"/>
  <c r="BN20" i="6"/>
  <c r="BN21" i="6"/>
  <c r="BN22" i="6"/>
  <c r="BN23" i="6"/>
  <c r="BN24" i="6"/>
  <c r="BN25" i="6"/>
  <c r="BN26" i="6"/>
  <c r="BN27" i="6"/>
  <c r="BN28" i="6"/>
  <c r="BN29" i="6"/>
  <c r="BN30" i="6"/>
  <c r="BN31" i="6"/>
  <c r="BN32" i="6"/>
  <c r="BN33" i="6"/>
  <c r="BN34" i="6"/>
  <c r="BN35" i="6"/>
  <c r="BN36" i="6"/>
  <c r="BN37" i="6"/>
  <c r="BN38" i="6"/>
  <c r="BN39" i="6"/>
  <c r="BN40" i="6"/>
  <c r="BN41" i="6"/>
  <c r="BN42" i="6"/>
  <c r="BN43" i="6"/>
  <c r="BN44" i="6"/>
  <c r="BN45" i="6"/>
  <c r="BN46" i="6"/>
  <c r="BN47" i="6"/>
  <c r="BN48" i="6"/>
  <c r="BN49" i="6"/>
  <c r="BN50" i="6"/>
  <c r="BN51" i="6"/>
  <c r="BN52" i="6"/>
  <c r="BN53" i="6"/>
  <c r="BN54" i="6"/>
  <c r="BN55" i="6"/>
  <c r="BN56" i="6"/>
  <c r="BN57" i="6"/>
  <c r="BN58" i="6"/>
  <c r="BN59" i="6"/>
  <c r="BN60" i="6"/>
  <c r="BN61" i="6"/>
  <c r="BN62" i="6"/>
  <c r="BN63" i="6"/>
  <c r="BN64" i="6"/>
  <c r="BN65" i="6"/>
  <c r="BN66" i="6"/>
  <c r="BN67" i="6"/>
  <c r="BN68" i="6"/>
  <c r="BN69" i="6"/>
  <c r="BN70" i="6"/>
  <c r="BN71" i="6"/>
  <c r="BN72" i="6"/>
  <c r="BN73" i="6"/>
  <c r="BN74" i="6"/>
  <c r="BN75" i="6"/>
  <c r="BN76" i="6"/>
  <c r="BN77" i="6"/>
  <c r="BN78" i="6"/>
  <c r="BN79" i="6"/>
  <c r="BN80" i="6"/>
  <c r="BN81" i="6"/>
  <c r="BN82" i="6"/>
  <c r="BN83" i="6"/>
  <c r="BN84" i="6"/>
  <c r="BN85" i="6"/>
  <c r="BN86" i="6"/>
  <c r="BN87" i="6"/>
  <c r="BN88" i="6"/>
  <c r="BN89" i="6"/>
  <c r="BN90" i="6"/>
  <c r="BN91" i="6"/>
  <c r="BN92" i="6"/>
  <c r="BN93" i="6"/>
  <c r="BN94" i="6"/>
  <c r="BN95" i="6"/>
  <c r="BN96" i="6"/>
  <c r="BN97" i="6"/>
  <c r="BN98" i="6"/>
  <c r="BN99" i="6"/>
  <c r="BN100" i="6"/>
  <c r="BN101" i="6"/>
  <c r="BN102" i="6"/>
  <c r="BN103" i="6"/>
  <c r="BN104" i="6"/>
  <c r="BN105" i="6"/>
  <c r="BN106" i="6"/>
  <c r="BN107" i="6"/>
  <c r="BN108" i="6"/>
  <c r="BN109" i="6"/>
  <c r="BN110" i="6"/>
  <c r="BN111" i="6"/>
  <c r="BN112" i="6"/>
  <c r="BN113" i="6"/>
  <c r="BN114" i="6"/>
  <c r="BN115" i="6"/>
  <c r="BN116" i="6"/>
  <c r="BN117" i="6"/>
  <c r="BN118" i="6"/>
  <c r="BN119" i="6"/>
  <c r="BN120" i="6"/>
  <c r="BN121" i="6"/>
  <c r="BN122" i="6"/>
  <c r="BN123" i="6"/>
  <c r="BN124" i="6"/>
  <c r="BN125" i="6"/>
  <c r="BN126" i="6"/>
  <c r="BN127" i="6"/>
  <c r="BN128" i="6"/>
  <c r="BN129" i="6"/>
  <c r="BN130" i="6"/>
  <c r="BN131" i="6"/>
  <c r="BN132" i="6"/>
  <c r="BN133" i="6"/>
  <c r="BN134" i="6"/>
  <c r="BN135" i="6"/>
  <c r="BN136" i="6"/>
  <c r="BN137" i="6"/>
  <c r="BN138" i="6"/>
  <c r="BN139" i="6"/>
  <c r="BN140" i="6"/>
  <c r="BN141" i="6"/>
  <c r="BN142" i="6"/>
  <c r="BN143" i="6"/>
  <c r="BN144" i="6"/>
  <c r="BN145" i="6"/>
  <c r="BN146" i="6"/>
  <c r="BN147" i="6"/>
  <c r="BN148" i="6"/>
  <c r="BN149" i="6"/>
  <c r="BN150" i="6"/>
  <c r="BN151" i="6"/>
  <c r="BN152" i="6"/>
  <c r="BN153" i="6"/>
  <c r="BN154" i="6"/>
  <c r="BN155" i="6"/>
  <c r="BN156" i="6"/>
  <c r="BN157" i="6"/>
  <c r="BN158" i="6"/>
  <c r="BN159" i="6"/>
  <c r="BN160" i="6"/>
  <c r="BN161" i="6"/>
  <c r="BN162" i="6"/>
  <c r="BN163" i="6"/>
  <c r="BN164" i="6"/>
  <c r="BN165" i="6"/>
  <c r="BN166" i="6"/>
  <c r="BN167" i="6"/>
  <c r="BN168" i="6"/>
  <c r="BN169" i="6"/>
  <c r="BN170" i="6"/>
  <c r="BN171" i="6"/>
  <c r="BN172" i="6"/>
  <c r="BN173" i="6"/>
  <c r="BN174" i="6"/>
  <c r="BN175" i="6"/>
  <c r="BN176" i="6"/>
  <c r="BN177" i="6"/>
  <c r="BN178" i="6"/>
  <c r="BN179" i="6"/>
  <c r="BN180" i="6"/>
  <c r="BN181" i="6"/>
  <c r="BN182" i="6"/>
  <c r="BN183" i="6"/>
  <c r="BN184" i="6"/>
  <c r="BN185" i="6"/>
  <c r="BN186" i="6"/>
  <c r="BN187" i="6"/>
  <c r="BN188" i="6"/>
  <c r="BN189" i="6"/>
  <c r="BN190" i="6"/>
  <c r="BN191" i="6"/>
  <c r="BN192" i="6"/>
  <c r="BN193" i="6"/>
  <c r="BN194" i="6"/>
  <c r="BN195" i="6"/>
  <c r="BN196" i="6"/>
  <c r="BN197" i="6"/>
  <c r="BN198" i="6"/>
  <c r="BN199" i="6"/>
  <c r="BN200" i="6"/>
  <c r="BN201" i="6"/>
  <c r="BN202" i="6"/>
  <c r="BN203" i="6"/>
  <c r="BN204" i="6"/>
  <c r="BN205" i="6"/>
  <c r="BN206" i="6"/>
  <c r="BN207" i="6"/>
  <c r="BN208" i="6"/>
  <c r="BN209" i="6"/>
  <c r="BN210" i="6"/>
  <c r="BN211" i="6"/>
  <c r="BN212" i="6"/>
  <c r="BN213" i="6"/>
  <c r="BN214" i="6"/>
  <c r="BN215" i="6"/>
  <c r="BN216" i="6"/>
  <c r="BN217" i="6"/>
  <c r="BN218" i="6"/>
  <c r="BN219" i="6"/>
  <c r="BN220" i="6"/>
  <c r="BN221" i="6"/>
  <c r="BN222" i="6"/>
  <c r="BN223" i="6"/>
  <c r="BN224" i="6"/>
  <c r="BN225" i="6"/>
  <c r="BN226" i="6"/>
  <c r="BN227" i="6"/>
  <c r="BN228" i="6"/>
  <c r="BN229" i="6"/>
  <c r="BN230" i="6"/>
  <c r="BN231" i="6"/>
  <c r="BN232" i="6"/>
  <c r="BN233" i="6"/>
  <c r="BN234" i="6"/>
  <c r="BN235" i="6"/>
  <c r="BN236" i="6"/>
  <c r="BN237" i="6"/>
  <c r="BN238" i="6"/>
  <c r="BN239" i="6"/>
  <c r="BN240" i="6"/>
  <c r="BN241" i="6"/>
  <c r="BN242" i="6"/>
  <c r="BN243" i="6"/>
  <c r="BN244" i="6"/>
  <c r="BN245" i="6"/>
  <c r="BN246" i="6"/>
  <c r="BN247" i="6"/>
  <c r="BN248" i="6"/>
  <c r="BN249" i="6"/>
  <c r="BN250" i="6"/>
  <c r="BN251" i="6"/>
  <c r="BN252" i="6"/>
  <c r="BN253" i="6"/>
  <c r="BN254" i="6"/>
  <c r="BN255" i="6"/>
  <c r="BN256" i="6"/>
  <c r="BN257" i="6"/>
  <c r="BN258" i="6"/>
  <c r="BN259" i="6"/>
  <c r="BN260" i="6"/>
  <c r="BN261" i="6"/>
  <c r="BN262" i="6"/>
  <c r="BN263" i="6"/>
  <c r="BN264" i="6"/>
  <c r="BN265" i="6"/>
  <c r="BN266" i="6"/>
  <c r="BN267" i="6"/>
  <c r="BN268" i="6"/>
  <c r="BN269" i="6"/>
  <c r="BN270" i="6"/>
  <c r="BN271" i="6"/>
  <c r="BN272" i="6"/>
  <c r="BN273" i="6"/>
  <c r="BN274" i="6"/>
  <c r="BN275" i="6"/>
  <c r="BN276" i="6"/>
  <c r="BN277" i="6"/>
  <c r="BN278" i="6"/>
  <c r="BN279" i="6"/>
  <c r="BN280" i="6"/>
  <c r="BN281" i="6"/>
  <c r="BN282" i="6"/>
  <c r="BN283" i="6"/>
  <c r="BN284" i="6"/>
  <c r="BN285" i="6"/>
  <c r="BN286" i="6"/>
  <c r="BN287" i="6"/>
  <c r="BN288" i="6"/>
  <c r="BN289" i="6"/>
  <c r="BN290" i="6"/>
  <c r="BN291" i="6"/>
  <c r="BN292" i="6"/>
  <c r="BN293" i="6"/>
  <c r="BN294" i="6"/>
  <c r="BN295" i="6"/>
  <c r="BN296" i="6"/>
  <c r="BN297" i="6"/>
  <c r="BN298" i="6"/>
  <c r="BN299" i="6"/>
  <c r="BN300" i="6"/>
  <c r="BN301" i="6"/>
  <c r="BN302" i="6"/>
  <c r="BN303" i="6"/>
  <c r="BN304" i="6"/>
  <c r="BN305" i="6"/>
  <c r="BN306" i="6"/>
  <c r="BN307" i="6"/>
  <c r="BN308" i="6"/>
  <c r="BN309" i="6"/>
  <c r="BN310" i="6"/>
  <c r="BN311" i="6"/>
  <c r="BN312" i="6"/>
  <c r="BN313" i="6"/>
  <c r="BN314" i="6"/>
  <c r="BN315" i="6"/>
  <c r="BN316" i="6"/>
  <c r="BN317" i="6"/>
  <c r="BN318" i="6"/>
  <c r="BN319" i="6"/>
  <c r="BN320" i="6"/>
  <c r="BN321" i="6"/>
  <c r="BN322" i="6"/>
  <c r="BN323" i="6"/>
  <c r="BN324" i="6"/>
  <c r="BN325" i="6"/>
  <c r="BN326" i="6"/>
  <c r="BN327" i="6"/>
  <c r="BN328" i="6"/>
  <c r="BN329" i="6"/>
  <c r="BN330" i="6"/>
  <c r="BN331" i="6"/>
  <c r="BN332" i="6"/>
  <c r="BN333" i="6"/>
  <c r="BN334" i="6"/>
  <c r="BN335" i="6"/>
  <c r="BN336" i="6"/>
  <c r="BN337" i="6"/>
  <c r="BN338" i="6"/>
  <c r="BN339" i="6"/>
  <c r="BN340" i="6"/>
  <c r="BN341" i="6"/>
  <c r="BN342" i="6"/>
  <c r="BN343" i="6"/>
  <c r="BN344" i="6"/>
  <c r="BN345" i="6"/>
  <c r="BN346" i="6"/>
  <c r="BN347" i="6"/>
  <c r="BN348" i="6"/>
  <c r="BN349" i="6"/>
  <c r="BN350" i="6"/>
  <c r="BN351" i="6"/>
  <c r="BN352" i="6"/>
  <c r="BN353" i="6"/>
  <c r="BN354" i="6"/>
  <c r="BN355" i="6"/>
  <c r="BN356" i="6"/>
  <c r="BN357" i="6"/>
  <c r="BN358" i="6"/>
  <c r="BN359" i="6"/>
  <c r="BN360" i="6"/>
  <c r="BN361" i="6"/>
  <c r="BN362" i="6"/>
  <c r="BN363" i="6"/>
  <c r="BN364" i="6"/>
  <c r="BN365" i="6"/>
  <c r="BN366" i="6"/>
  <c r="BN367" i="6"/>
  <c r="BN368" i="6"/>
  <c r="BN369" i="6"/>
  <c r="BN370" i="6"/>
  <c r="BN371" i="6"/>
  <c r="BN372" i="6"/>
  <c r="BN373" i="6"/>
  <c r="BN374" i="6"/>
  <c r="BN375" i="6"/>
  <c r="BN376" i="6"/>
  <c r="BN377" i="6"/>
  <c r="BN378" i="6"/>
  <c r="BN379" i="6"/>
  <c r="BN380" i="6"/>
  <c r="BN381" i="6"/>
  <c r="BN382" i="6"/>
  <c r="BN383" i="6"/>
  <c r="BN384" i="6"/>
  <c r="BN385" i="6"/>
  <c r="BN386" i="6"/>
  <c r="BN387" i="6"/>
  <c r="BN388" i="6"/>
  <c r="BN389" i="6"/>
  <c r="BN390" i="6"/>
  <c r="BN391" i="6"/>
  <c r="BN392" i="6"/>
  <c r="BN393" i="6"/>
  <c r="BN394" i="6"/>
  <c r="BN395" i="6"/>
  <c r="BN396" i="6"/>
  <c r="BN397" i="6"/>
  <c r="BN398" i="6"/>
  <c r="BN399" i="6"/>
  <c r="BN400" i="6"/>
  <c r="BN401" i="6"/>
  <c r="BN402" i="6"/>
  <c r="BN403" i="6"/>
  <c r="BN404" i="6"/>
  <c r="BN405" i="6"/>
  <c r="BN406" i="6"/>
  <c r="BN407" i="6"/>
  <c r="BN408" i="6"/>
  <c r="BN409" i="6"/>
  <c r="BN410" i="6"/>
  <c r="BN411" i="6"/>
  <c r="BN412" i="6"/>
  <c r="BN413" i="6"/>
  <c r="BN414" i="6"/>
  <c r="BN415" i="6"/>
  <c r="BN416" i="6"/>
  <c r="BN417" i="6"/>
  <c r="BN418" i="6"/>
  <c r="BN419" i="6"/>
  <c r="BN420" i="6"/>
  <c r="BN421" i="6"/>
  <c r="BN422" i="6"/>
  <c r="BN423" i="6"/>
  <c r="BN424" i="6"/>
  <c r="BN425" i="6"/>
  <c r="BN426" i="6"/>
  <c r="BN427" i="6"/>
  <c r="BN428" i="6"/>
  <c r="BN429" i="6"/>
  <c r="BN430" i="6"/>
  <c r="BN431" i="6"/>
  <c r="BN432" i="6"/>
  <c r="BN433" i="6"/>
  <c r="BN434" i="6"/>
  <c r="BN435" i="6"/>
  <c r="BN436" i="6"/>
  <c r="BN437" i="6"/>
  <c r="BN438" i="6"/>
  <c r="BN439" i="6"/>
  <c r="BN440" i="6"/>
  <c r="BN441" i="6"/>
  <c r="BN442" i="6"/>
  <c r="BN443" i="6"/>
  <c r="BN444" i="6"/>
  <c r="BN445" i="6"/>
  <c r="BN446" i="6"/>
  <c r="BN447" i="6"/>
  <c r="BN448" i="6"/>
  <c r="BN449" i="6"/>
  <c r="BN450" i="6"/>
  <c r="BN451" i="6"/>
  <c r="BN452" i="6"/>
  <c r="BN453" i="6"/>
  <c r="BN454" i="6"/>
  <c r="BN455" i="6"/>
  <c r="BN456" i="6"/>
  <c r="BN457" i="6"/>
  <c r="BN458" i="6"/>
  <c r="BN459" i="6"/>
  <c r="BN460" i="6"/>
  <c r="BN461" i="6"/>
  <c r="BN462" i="6"/>
  <c r="BN463" i="6"/>
  <c r="BN464" i="6"/>
  <c r="BN465" i="6"/>
  <c r="BN466" i="6"/>
  <c r="BN467" i="6"/>
  <c r="BN468" i="6"/>
  <c r="BN469" i="6"/>
  <c r="BN470" i="6"/>
  <c r="BN471" i="6"/>
  <c r="BN472" i="6"/>
  <c r="BN473" i="6"/>
  <c r="BN474" i="6"/>
  <c r="BN475" i="6"/>
  <c r="BN476" i="6"/>
  <c r="BN477" i="6"/>
  <c r="BN478" i="6"/>
  <c r="BN479" i="6"/>
  <c r="BN480" i="6"/>
  <c r="BN481" i="6"/>
  <c r="BN482" i="6"/>
  <c r="BN483" i="6"/>
  <c r="BN484" i="6"/>
  <c r="BN485" i="6"/>
  <c r="BN486" i="6"/>
  <c r="BN487" i="6"/>
  <c r="BN488" i="6"/>
  <c r="BN489" i="6"/>
  <c r="BN490" i="6"/>
  <c r="BN491" i="6"/>
  <c r="BN492" i="6"/>
  <c r="BN493" i="6"/>
  <c r="BN494" i="6"/>
  <c r="BN495" i="6"/>
  <c r="BN496" i="6"/>
  <c r="BN497" i="6"/>
  <c r="BN498" i="6"/>
  <c r="BN499" i="6"/>
  <c r="BN500" i="6"/>
  <c r="BN501" i="6"/>
  <c r="BN502" i="6"/>
  <c r="BN503" i="6"/>
  <c r="BN504" i="6"/>
  <c r="BN505" i="6"/>
  <c r="BS7" i="6"/>
  <c r="BS8" i="6"/>
  <c r="BS9" i="6"/>
  <c r="BS10" i="6"/>
  <c r="BS11" i="6"/>
  <c r="BS12" i="6"/>
  <c r="BS13" i="6"/>
  <c r="BS14" i="6"/>
  <c r="BS15" i="6"/>
  <c r="BS16" i="6"/>
  <c r="BS17" i="6"/>
  <c r="BS18" i="6"/>
  <c r="BS19" i="6"/>
  <c r="BS20" i="6"/>
  <c r="BS21" i="6"/>
  <c r="BS22" i="6"/>
  <c r="BS23" i="6"/>
  <c r="BS24" i="6"/>
  <c r="BS25" i="6"/>
  <c r="BS26" i="6"/>
  <c r="BS27" i="6"/>
  <c r="BS28" i="6"/>
  <c r="BS29" i="6"/>
  <c r="BS30" i="6"/>
  <c r="BS31" i="6"/>
  <c r="BS32" i="6"/>
  <c r="BS33" i="6"/>
  <c r="BS34" i="6"/>
  <c r="BS35" i="6"/>
  <c r="BS36" i="6"/>
  <c r="BS37" i="6"/>
  <c r="BS38" i="6"/>
  <c r="BS39" i="6"/>
  <c r="BS40" i="6"/>
  <c r="BS41" i="6"/>
  <c r="BS42" i="6"/>
  <c r="BS43" i="6"/>
  <c r="BS44" i="6"/>
  <c r="BS45" i="6"/>
  <c r="BS46" i="6"/>
  <c r="BS47" i="6"/>
  <c r="BS48" i="6"/>
  <c r="BS49" i="6"/>
  <c r="BS50" i="6"/>
  <c r="BS51" i="6"/>
  <c r="BS52" i="6"/>
  <c r="BS53" i="6"/>
  <c r="BS54" i="6"/>
  <c r="BS55" i="6"/>
  <c r="BS56" i="6"/>
  <c r="BS57" i="6"/>
  <c r="BS58" i="6"/>
  <c r="BS59" i="6"/>
  <c r="BS60" i="6"/>
  <c r="BS61" i="6"/>
  <c r="BS62" i="6"/>
  <c r="BS63" i="6"/>
  <c r="BS64" i="6"/>
  <c r="BS65" i="6"/>
  <c r="BS66" i="6"/>
  <c r="BS67" i="6"/>
  <c r="BS68" i="6"/>
  <c r="BS69" i="6"/>
  <c r="BS70" i="6"/>
  <c r="BS71" i="6"/>
  <c r="BS72" i="6"/>
  <c r="BS73" i="6"/>
  <c r="BS74" i="6"/>
  <c r="BS75" i="6"/>
  <c r="BS76" i="6"/>
  <c r="BS77" i="6"/>
  <c r="BS78" i="6"/>
  <c r="BS79" i="6"/>
  <c r="BS80" i="6"/>
  <c r="BS81" i="6"/>
  <c r="BS82" i="6"/>
  <c r="BS83" i="6"/>
  <c r="BS84" i="6"/>
  <c r="BS85" i="6"/>
  <c r="BS86" i="6"/>
  <c r="BS87" i="6"/>
  <c r="BS88" i="6"/>
  <c r="BS89" i="6"/>
  <c r="BS90" i="6"/>
  <c r="BS91" i="6"/>
  <c r="BS92" i="6"/>
  <c r="BS93" i="6"/>
  <c r="BS94" i="6"/>
  <c r="BS95" i="6"/>
  <c r="BS96" i="6"/>
  <c r="BS97" i="6"/>
  <c r="BS98" i="6"/>
  <c r="BS99" i="6"/>
  <c r="BS100" i="6"/>
  <c r="BS101" i="6"/>
  <c r="BS102" i="6"/>
  <c r="BS103" i="6"/>
  <c r="BS104" i="6"/>
  <c r="BS105" i="6"/>
  <c r="BS106" i="6"/>
  <c r="BS107" i="6"/>
  <c r="BS108" i="6"/>
  <c r="BS109" i="6"/>
  <c r="BS110" i="6"/>
  <c r="BS111" i="6"/>
  <c r="BS112" i="6"/>
  <c r="BS113" i="6"/>
  <c r="BS114" i="6"/>
  <c r="BS115" i="6"/>
  <c r="BS116" i="6"/>
  <c r="BS117" i="6"/>
  <c r="BS118" i="6"/>
  <c r="BS119" i="6"/>
  <c r="BS120" i="6"/>
  <c r="BS121" i="6"/>
  <c r="BS122" i="6"/>
  <c r="BS123" i="6"/>
  <c r="BS124" i="6"/>
  <c r="BS125" i="6"/>
  <c r="BS126" i="6"/>
  <c r="BS127" i="6"/>
  <c r="BS128" i="6"/>
  <c r="BS129" i="6"/>
  <c r="BS130" i="6"/>
  <c r="BS131" i="6"/>
  <c r="BS132" i="6"/>
  <c r="BS133" i="6"/>
  <c r="BS134" i="6"/>
  <c r="BS135" i="6"/>
  <c r="BS136" i="6"/>
  <c r="BS137" i="6"/>
  <c r="BS138" i="6"/>
  <c r="BS139" i="6"/>
  <c r="BS140" i="6"/>
  <c r="BS141" i="6"/>
  <c r="BS142" i="6"/>
  <c r="BS143" i="6"/>
  <c r="BS144" i="6"/>
  <c r="BS145" i="6"/>
  <c r="BS146" i="6"/>
  <c r="BS147" i="6"/>
  <c r="BS148" i="6"/>
  <c r="BS149" i="6"/>
  <c r="BS150"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5" i="6"/>
  <c r="BS176" i="6"/>
  <c r="BS177" i="6"/>
  <c r="BS178" i="6"/>
  <c r="BS179" i="6"/>
  <c r="BS180" i="6"/>
  <c r="BS181" i="6"/>
  <c r="BS182" i="6"/>
  <c r="BS183" i="6"/>
  <c r="BS184" i="6"/>
  <c r="BS185" i="6"/>
  <c r="BS186" i="6"/>
  <c r="BS187" i="6"/>
  <c r="BS188" i="6"/>
  <c r="BS189" i="6"/>
  <c r="BS190" i="6"/>
  <c r="BS191" i="6"/>
  <c r="BS192" i="6"/>
  <c r="BS193" i="6"/>
  <c r="BS194" i="6"/>
  <c r="BS195" i="6"/>
  <c r="BS196" i="6"/>
  <c r="BS197" i="6"/>
  <c r="BS198"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5" i="6"/>
  <c r="BS236" i="6"/>
  <c r="BS237" i="6"/>
  <c r="BS238" i="6"/>
  <c r="BS239" i="6"/>
  <c r="BS240" i="6"/>
  <c r="BS241" i="6"/>
  <c r="BS242"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7" i="6"/>
  <c r="BS308" i="6"/>
  <c r="BS309" i="6"/>
  <c r="BS310" i="6"/>
  <c r="BS311" i="6"/>
  <c r="BS312" i="6"/>
  <c r="BS313" i="6"/>
  <c r="BS314" i="6"/>
  <c r="BS315" i="6"/>
  <c r="BS316" i="6"/>
  <c r="BS317" i="6"/>
  <c r="BS318" i="6"/>
  <c r="BS319" i="6"/>
  <c r="BS320" i="6"/>
  <c r="BS321" i="6"/>
  <c r="BS322" i="6"/>
  <c r="BS323" i="6"/>
  <c r="BS324" i="6"/>
  <c r="BS325" i="6"/>
  <c r="BS326" i="6"/>
  <c r="BS327" i="6"/>
  <c r="BS328" i="6"/>
  <c r="BS329" i="6"/>
  <c r="BS330" i="6"/>
  <c r="BS331" i="6"/>
  <c r="BS332" i="6"/>
  <c r="BS333" i="6"/>
  <c r="BS334" i="6"/>
  <c r="BS335" i="6"/>
  <c r="BS336" i="6"/>
  <c r="BS337" i="6"/>
  <c r="BS338" i="6"/>
  <c r="BS339" i="6"/>
  <c r="BS340" i="6"/>
  <c r="BS341" i="6"/>
  <c r="BS342" i="6"/>
  <c r="BS343" i="6"/>
  <c r="BS344" i="6"/>
  <c r="BS345" i="6"/>
  <c r="BS346" i="6"/>
  <c r="BS347" i="6"/>
  <c r="BS348" i="6"/>
  <c r="BS349" i="6"/>
  <c r="BS350" i="6"/>
  <c r="BS351" i="6"/>
  <c r="BS352" i="6"/>
  <c r="BS353" i="6"/>
  <c r="BS354" i="6"/>
  <c r="BS355" i="6"/>
  <c r="BS356" i="6"/>
  <c r="BS357" i="6"/>
  <c r="BS358" i="6"/>
  <c r="BS359" i="6"/>
  <c r="BS360" i="6"/>
  <c r="BS361" i="6"/>
  <c r="BS362" i="6"/>
  <c r="BS363" i="6"/>
  <c r="BS364" i="6"/>
  <c r="BS365" i="6"/>
  <c r="BS366" i="6"/>
  <c r="BS367" i="6"/>
  <c r="BS368" i="6"/>
  <c r="BS369" i="6"/>
  <c r="BS370" i="6"/>
  <c r="BS371" i="6"/>
  <c r="BS372" i="6"/>
  <c r="BS373" i="6"/>
  <c r="BS374" i="6"/>
  <c r="BS375" i="6"/>
  <c r="BS376" i="6"/>
  <c r="BS377" i="6"/>
  <c r="BS378" i="6"/>
  <c r="BS379" i="6"/>
  <c r="BS380" i="6"/>
  <c r="BS381" i="6"/>
  <c r="BS382" i="6"/>
  <c r="BS383" i="6"/>
  <c r="BS384" i="6"/>
  <c r="BS385" i="6"/>
  <c r="BS386" i="6"/>
  <c r="BS387" i="6"/>
  <c r="BS388" i="6"/>
  <c r="BS389" i="6"/>
  <c r="BS390" i="6"/>
  <c r="BS391" i="6"/>
  <c r="BS392" i="6"/>
  <c r="BS393" i="6"/>
  <c r="BS394" i="6"/>
  <c r="BS395" i="6"/>
  <c r="BS396" i="6"/>
  <c r="BS397" i="6"/>
  <c r="BS398" i="6"/>
  <c r="BS399" i="6"/>
  <c r="BS400" i="6"/>
  <c r="BS401" i="6"/>
  <c r="BS402" i="6"/>
  <c r="BS403" i="6"/>
  <c r="BS404" i="6"/>
  <c r="BS405" i="6"/>
  <c r="BS406" i="6"/>
  <c r="BS407" i="6"/>
  <c r="BS408" i="6"/>
  <c r="BS409" i="6"/>
  <c r="BS410" i="6"/>
  <c r="BS411" i="6"/>
  <c r="BS412" i="6"/>
  <c r="BS413" i="6"/>
  <c r="BS414" i="6"/>
  <c r="BS415" i="6"/>
  <c r="BS416" i="6"/>
  <c r="BS417" i="6"/>
  <c r="BS418" i="6"/>
  <c r="BS419" i="6"/>
  <c r="BS420" i="6"/>
  <c r="BS421" i="6"/>
  <c r="BS422" i="6"/>
  <c r="BS423" i="6"/>
  <c r="BS424" i="6"/>
  <c r="BS425" i="6"/>
  <c r="BS426" i="6"/>
  <c r="BS427" i="6"/>
  <c r="BS428" i="6"/>
  <c r="BS429" i="6"/>
  <c r="BS430" i="6"/>
  <c r="BS431" i="6"/>
  <c r="BS432" i="6"/>
  <c r="BS433" i="6"/>
  <c r="BS434" i="6"/>
  <c r="BS435" i="6"/>
  <c r="BS436" i="6"/>
  <c r="BS437" i="6"/>
  <c r="BS438" i="6"/>
  <c r="BS439" i="6"/>
  <c r="BS440" i="6"/>
  <c r="BS441" i="6"/>
  <c r="BS442" i="6"/>
  <c r="BS443" i="6"/>
  <c r="BS444" i="6"/>
  <c r="BS445" i="6"/>
  <c r="BS446" i="6"/>
  <c r="BS447" i="6"/>
  <c r="BS448" i="6"/>
  <c r="BS449" i="6"/>
  <c r="BS450" i="6"/>
  <c r="BS451" i="6"/>
  <c r="BS452" i="6"/>
  <c r="BS453" i="6"/>
  <c r="BS454" i="6"/>
  <c r="BS455" i="6"/>
  <c r="BS456" i="6"/>
  <c r="BS457" i="6"/>
  <c r="BS458" i="6"/>
  <c r="BS459" i="6"/>
  <c r="BS460" i="6"/>
  <c r="BS461" i="6"/>
  <c r="BS462" i="6"/>
  <c r="BS463" i="6"/>
  <c r="BS464" i="6"/>
  <c r="BS465" i="6"/>
  <c r="BS466" i="6"/>
  <c r="BS467" i="6"/>
  <c r="BS468" i="6"/>
  <c r="BS469" i="6"/>
  <c r="BS470" i="6"/>
  <c r="BS471" i="6"/>
  <c r="BS472" i="6"/>
  <c r="BS473" i="6"/>
  <c r="BS474" i="6"/>
  <c r="BS475" i="6"/>
  <c r="BS476" i="6"/>
  <c r="BS477" i="6"/>
  <c r="BS478" i="6"/>
  <c r="BS479" i="6"/>
  <c r="BS480" i="6"/>
  <c r="BS481" i="6"/>
  <c r="BS482" i="6"/>
  <c r="BS483" i="6"/>
  <c r="BS484" i="6"/>
  <c r="BS485" i="6"/>
  <c r="BS486" i="6"/>
  <c r="BS487" i="6"/>
  <c r="BS488" i="6"/>
  <c r="BS489" i="6"/>
  <c r="BS490" i="6"/>
  <c r="BS491" i="6"/>
  <c r="BS492" i="6"/>
  <c r="BS493" i="6"/>
  <c r="BS494" i="6"/>
  <c r="BS495" i="6"/>
  <c r="BS496" i="6"/>
  <c r="BS497" i="6"/>
  <c r="BS498" i="6"/>
  <c r="BS499" i="6"/>
  <c r="BS500" i="6"/>
  <c r="BS501" i="6"/>
  <c r="BS502" i="6"/>
  <c r="BS503" i="6"/>
  <c r="BS504" i="6"/>
  <c r="BS505" i="6"/>
  <c r="BT7" i="6"/>
  <c r="BT8" i="6"/>
  <c r="BT9" i="6"/>
  <c r="BT10" i="6"/>
  <c r="BT11" i="6"/>
  <c r="BT12" i="6"/>
  <c r="BT13" i="6"/>
  <c r="BT14" i="6"/>
  <c r="BT15" i="6"/>
  <c r="BT16" i="6"/>
  <c r="BT17" i="6"/>
  <c r="BT18" i="6"/>
  <c r="BT19" i="6"/>
  <c r="BT20" i="6"/>
  <c r="BT21" i="6"/>
  <c r="BT22" i="6"/>
  <c r="BT23" i="6"/>
  <c r="BT24" i="6"/>
  <c r="BT25" i="6"/>
  <c r="BT26" i="6"/>
  <c r="BT27" i="6"/>
  <c r="BT28" i="6"/>
  <c r="BT29" i="6"/>
  <c r="BT30" i="6"/>
  <c r="BT31" i="6"/>
  <c r="BT32" i="6"/>
  <c r="BT33" i="6"/>
  <c r="BT34" i="6"/>
  <c r="BT35" i="6"/>
  <c r="BT36" i="6"/>
  <c r="BT37" i="6"/>
  <c r="BT38" i="6"/>
  <c r="BT39" i="6"/>
  <c r="BT40" i="6"/>
  <c r="BT41" i="6"/>
  <c r="BT42" i="6"/>
  <c r="BT43" i="6"/>
  <c r="BT44" i="6"/>
  <c r="BT45" i="6"/>
  <c r="BT46" i="6"/>
  <c r="BT47" i="6"/>
  <c r="BT48" i="6"/>
  <c r="BT49" i="6"/>
  <c r="BT50" i="6"/>
  <c r="BT51" i="6"/>
  <c r="BT52" i="6"/>
  <c r="BT53" i="6"/>
  <c r="BT54" i="6"/>
  <c r="BT55" i="6"/>
  <c r="BT56" i="6"/>
  <c r="BT57" i="6"/>
  <c r="BT58" i="6"/>
  <c r="BT59" i="6"/>
  <c r="BT60" i="6"/>
  <c r="BT61" i="6"/>
  <c r="BT62" i="6"/>
  <c r="BT63" i="6"/>
  <c r="BT64" i="6"/>
  <c r="BT65" i="6"/>
  <c r="BT66" i="6"/>
  <c r="BT67" i="6"/>
  <c r="BT68" i="6"/>
  <c r="BT69" i="6"/>
  <c r="BT70" i="6"/>
  <c r="BT71" i="6"/>
  <c r="BT72" i="6"/>
  <c r="BT73" i="6"/>
  <c r="BT74" i="6"/>
  <c r="BT75" i="6"/>
  <c r="BT76" i="6"/>
  <c r="BT77" i="6"/>
  <c r="BT78" i="6"/>
  <c r="BT79" i="6"/>
  <c r="BT80" i="6"/>
  <c r="BT81" i="6"/>
  <c r="BT82" i="6"/>
  <c r="BT83" i="6"/>
  <c r="BT84" i="6"/>
  <c r="BT85" i="6"/>
  <c r="BT86" i="6"/>
  <c r="BT87" i="6"/>
  <c r="BT88" i="6"/>
  <c r="BT89" i="6"/>
  <c r="BT90" i="6"/>
  <c r="BT91" i="6"/>
  <c r="BT92" i="6"/>
  <c r="BT93" i="6"/>
  <c r="BT94" i="6"/>
  <c r="BT95" i="6"/>
  <c r="BT96" i="6"/>
  <c r="BT97" i="6"/>
  <c r="BT98" i="6"/>
  <c r="BT99" i="6"/>
  <c r="BT100" i="6"/>
  <c r="BT101" i="6"/>
  <c r="BT102" i="6"/>
  <c r="BT103" i="6"/>
  <c r="BT104" i="6"/>
  <c r="BT105" i="6"/>
  <c r="BT106" i="6"/>
  <c r="BT107" i="6"/>
  <c r="BT108" i="6"/>
  <c r="BT109" i="6"/>
  <c r="BT110" i="6"/>
  <c r="BT111" i="6"/>
  <c r="BT112" i="6"/>
  <c r="BT113" i="6"/>
  <c r="BT114" i="6"/>
  <c r="BT115" i="6"/>
  <c r="BT116" i="6"/>
  <c r="BT117" i="6"/>
  <c r="BT118" i="6"/>
  <c r="BT119" i="6"/>
  <c r="BT120" i="6"/>
  <c r="BT121" i="6"/>
  <c r="BT122" i="6"/>
  <c r="BT123" i="6"/>
  <c r="BT124" i="6"/>
  <c r="BT125" i="6"/>
  <c r="BT126" i="6"/>
  <c r="BT127" i="6"/>
  <c r="BT128" i="6"/>
  <c r="BT129" i="6"/>
  <c r="BT130" i="6"/>
  <c r="BT131" i="6"/>
  <c r="BT132" i="6"/>
  <c r="BT133" i="6"/>
  <c r="BT134" i="6"/>
  <c r="BT135" i="6"/>
  <c r="BT136" i="6"/>
  <c r="BT137" i="6"/>
  <c r="BT138" i="6"/>
  <c r="BT139" i="6"/>
  <c r="BT140" i="6"/>
  <c r="BT141" i="6"/>
  <c r="BT142" i="6"/>
  <c r="BT143" i="6"/>
  <c r="BT144" i="6"/>
  <c r="BT145" i="6"/>
  <c r="BT146" i="6"/>
  <c r="BT147" i="6"/>
  <c r="BT148" i="6"/>
  <c r="BT149" i="6"/>
  <c r="BT150" i="6"/>
  <c r="BT151" i="6"/>
  <c r="BT152" i="6"/>
  <c r="BT153" i="6"/>
  <c r="BT154" i="6"/>
  <c r="BT155" i="6"/>
  <c r="BT156" i="6"/>
  <c r="BT157" i="6"/>
  <c r="BT158" i="6"/>
  <c r="BT159" i="6"/>
  <c r="BT160" i="6"/>
  <c r="BT161" i="6"/>
  <c r="BT162" i="6"/>
  <c r="BT163" i="6"/>
  <c r="BT164" i="6"/>
  <c r="BT165" i="6"/>
  <c r="BT166" i="6"/>
  <c r="BT167" i="6"/>
  <c r="BT168" i="6"/>
  <c r="BT169" i="6"/>
  <c r="BT170" i="6"/>
  <c r="BT171" i="6"/>
  <c r="BT172" i="6"/>
  <c r="BT173" i="6"/>
  <c r="BT174" i="6"/>
  <c r="BT175" i="6"/>
  <c r="BT176" i="6"/>
  <c r="BT177" i="6"/>
  <c r="BT178" i="6"/>
  <c r="BT179" i="6"/>
  <c r="BT180" i="6"/>
  <c r="BT181" i="6"/>
  <c r="BT182" i="6"/>
  <c r="BT183" i="6"/>
  <c r="BT184" i="6"/>
  <c r="BT185" i="6"/>
  <c r="BT186" i="6"/>
  <c r="BT187" i="6"/>
  <c r="BT188" i="6"/>
  <c r="BT189" i="6"/>
  <c r="BT190" i="6"/>
  <c r="BT191" i="6"/>
  <c r="BT192" i="6"/>
  <c r="BT193" i="6"/>
  <c r="BT194" i="6"/>
  <c r="BT195" i="6"/>
  <c r="BT196" i="6"/>
  <c r="BT197" i="6"/>
  <c r="BT198" i="6"/>
  <c r="BT199" i="6"/>
  <c r="BT200" i="6"/>
  <c r="BT201" i="6"/>
  <c r="BT202" i="6"/>
  <c r="BT203" i="6"/>
  <c r="BT204" i="6"/>
  <c r="BT205" i="6"/>
  <c r="BT206" i="6"/>
  <c r="BT207" i="6"/>
  <c r="BT208" i="6"/>
  <c r="BT209" i="6"/>
  <c r="BT210" i="6"/>
  <c r="BT211" i="6"/>
  <c r="BT212" i="6"/>
  <c r="BT213" i="6"/>
  <c r="BT214" i="6"/>
  <c r="BT215" i="6"/>
  <c r="BT216" i="6"/>
  <c r="BT217" i="6"/>
  <c r="BT218" i="6"/>
  <c r="BT219" i="6"/>
  <c r="BT220" i="6"/>
  <c r="BT221" i="6"/>
  <c r="BT222" i="6"/>
  <c r="BT223" i="6"/>
  <c r="BT224" i="6"/>
  <c r="BT225" i="6"/>
  <c r="BT226" i="6"/>
  <c r="BT227" i="6"/>
  <c r="BT228" i="6"/>
  <c r="BT229" i="6"/>
  <c r="BT230" i="6"/>
  <c r="BT231" i="6"/>
  <c r="BT232" i="6"/>
  <c r="BT233" i="6"/>
  <c r="BT234" i="6"/>
  <c r="BT235" i="6"/>
  <c r="BT236" i="6"/>
  <c r="BT237" i="6"/>
  <c r="BT238" i="6"/>
  <c r="BT239" i="6"/>
  <c r="BT240" i="6"/>
  <c r="BT241" i="6"/>
  <c r="BT242" i="6"/>
  <c r="BT243" i="6"/>
  <c r="BT244" i="6"/>
  <c r="BT245" i="6"/>
  <c r="BT246" i="6"/>
  <c r="BT247" i="6"/>
  <c r="BT248" i="6"/>
  <c r="BT249" i="6"/>
  <c r="BT250" i="6"/>
  <c r="BT251" i="6"/>
  <c r="BT252" i="6"/>
  <c r="BT253" i="6"/>
  <c r="BT254" i="6"/>
  <c r="BT255" i="6"/>
  <c r="BT256" i="6"/>
  <c r="BT257" i="6"/>
  <c r="BT258" i="6"/>
  <c r="BT259" i="6"/>
  <c r="BT260" i="6"/>
  <c r="BT261" i="6"/>
  <c r="BT262" i="6"/>
  <c r="BT263" i="6"/>
  <c r="BT264" i="6"/>
  <c r="BT265" i="6"/>
  <c r="BT266" i="6"/>
  <c r="BT267" i="6"/>
  <c r="BT268" i="6"/>
  <c r="BT269" i="6"/>
  <c r="BT270" i="6"/>
  <c r="BT271" i="6"/>
  <c r="BT272" i="6"/>
  <c r="BT273" i="6"/>
  <c r="BT274" i="6"/>
  <c r="BT275" i="6"/>
  <c r="BT276" i="6"/>
  <c r="BT277" i="6"/>
  <c r="BT278" i="6"/>
  <c r="BT279" i="6"/>
  <c r="BT280" i="6"/>
  <c r="BT281" i="6"/>
  <c r="BT282" i="6"/>
  <c r="BT283" i="6"/>
  <c r="BT284" i="6"/>
  <c r="BT285" i="6"/>
  <c r="BT286" i="6"/>
  <c r="BT287" i="6"/>
  <c r="BT288" i="6"/>
  <c r="BT289" i="6"/>
  <c r="BT290" i="6"/>
  <c r="BT291" i="6"/>
  <c r="BT292" i="6"/>
  <c r="BT293" i="6"/>
  <c r="BT294" i="6"/>
  <c r="BT295" i="6"/>
  <c r="BT296" i="6"/>
  <c r="BT297" i="6"/>
  <c r="BT298" i="6"/>
  <c r="BT299" i="6"/>
  <c r="BT300" i="6"/>
  <c r="BT301" i="6"/>
  <c r="BT302" i="6"/>
  <c r="BT303" i="6"/>
  <c r="BT304" i="6"/>
  <c r="BT305" i="6"/>
  <c r="BT306" i="6"/>
  <c r="BT307" i="6"/>
  <c r="BT308" i="6"/>
  <c r="BT309" i="6"/>
  <c r="BT310" i="6"/>
  <c r="BT311" i="6"/>
  <c r="BT312" i="6"/>
  <c r="BT313" i="6"/>
  <c r="BT314" i="6"/>
  <c r="BT315" i="6"/>
  <c r="BT316" i="6"/>
  <c r="BT317" i="6"/>
  <c r="BT318" i="6"/>
  <c r="BT319" i="6"/>
  <c r="BT320" i="6"/>
  <c r="BT321" i="6"/>
  <c r="BT322" i="6"/>
  <c r="BT323" i="6"/>
  <c r="BT324" i="6"/>
  <c r="BT325" i="6"/>
  <c r="BT326" i="6"/>
  <c r="BT327" i="6"/>
  <c r="BT328" i="6"/>
  <c r="BT329" i="6"/>
  <c r="BT330" i="6"/>
  <c r="BT331" i="6"/>
  <c r="BT332" i="6"/>
  <c r="BT333" i="6"/>
  <c r="BT334" i="6"/>
  <c r="BT335" i="6"/>
  <c r="BT336" i="6"/>
  <c r="BT337" i="6"/>
  <c r="BT338" i="6"/>
  <c r="BT339" i="6"/>
  <c r="BT340" i="6"/>
  <c r="BT341" i="6"/>
  <c r="BT342" i="6"/>
  <c r="BT343" i="6"/>
  <c r="BT344" i="6"/>
  <c r="BT345" i="6"/>
  <c r="BT346" i="6"/>
  <c r="BT347" i="6"/>
  <c r="BT348" i="6"/>
  <c r="BT349" i="6"/>
  <c r="BT350" i="6"/>
  <c r="BT351" i="6"/>
  <c r="BT352" i="6"/>
  <c r="BT353" i="6"/>
  <c r="BT354" i="6"/>
  <c r="BT355" i="6"/>
  <c r="BT356" i="6"/>
  <c r="BT357" i="6"/>
  <c r="BT358" i="6"/>
  <c r="BT359" i="6"/>
  <c r="BT360" i="6"/>
  <c r="BT361" i="6"/>
  <c r="BT362" i="6"/>
  <c r="BT363" i="6"/>
  <c r="BT364" i="6"/>
  <c r="BT365" i="6"/>
  <c r="BT366" i="6"/>
  <c r="BT367" i="6"/>
  <c r="BT368" i="6"/>
  <c r="BT369" i="6"/>
  <c r="BT370" i="6"/>
  <c r="BT371" i="6"/>
  <c r="BT372" i="6"/>
  <c r="BT373" i="6"/>
  <c r="BT374" i="6"/>
  <c r="BT375" i="6"/>
  <c r="BT376" i="6"/>
  <c r="BT377" i="6"/>
  <c r="BT378" i="6"/>
  <c r="BT379" i="6"/>
  <c r="BT380" i="6"/>
  <c r="BT381" i="6"/>
  <c r="BT382" i="6"/>
  <c r="BT383" i="6"/>
  <c r="BT384" i="6"/>
  <c r="BT385" i="6"/>
  <c r="BT386" i="6"/>
  <c r="BT387" i="6"/>
  <c r="BT388" i="6"/>
  <c r="BT389" i="6"/>
  <c r="BT390" i="6"/>
  <c r="BT391" i="6"/>
  <c r="BT392" i="6"/>
  <c r="BT393" i="6"/>
  <c r="BT394" i="6"/>
  <c r="BT395" i="6"/>
  <c r="BT396" i="6"/>
  <c r="BT397" i="6"/>
  <c r="BT398" i="6"/>
  <c r="BT399" i="6"/>
  <c r="BT400" i="6"/>
  <c r="BT401" i="6"/>
  <c r="BT402" i="6"/>
  <c r="BT403" i="6"/>
  <c r="BT404" i="6"/>
  <c r="BT405" i="6"/>
  <c r="BT406" i="6"/>
  <c r="BT407" i="6"/>
  <c r="BT408" i="6"/>
  <c r="BT409" i="6"/>
  <c r="BT410" i="6"/>
  <c r="BT411" i="6"/>
  <c r="BT412" i="6"/>
  <c r="BT413" i="6"/>
  <c r="BT414" i="6"/>
  <c r="BT415" i="6"/>
  <c r="BT416" i="6"/>
  <c r="BT417" i="6"/>
  <c r="BT418" i="6"/>
  <c r="BT419" i="6"/>
  <c r="BT420" i="6"/>
  <c r="BT421" i="6"/>
  <c r="BT422" i="6"/>
  <c r="BT423" i="6"/>
  <c r="BT424" i="6"/>
  <c r="BT425" i="6"/>
  <c r="BT426" i="6"/>
  <c r="BT427" i="6"/>
  <c r="BT428" i="6"/>
  <c r="BT429" i="6"/>
  <c r="BT430" i="6"/>
  <c r="BT431" i="6"/>
  <c r="BT432" i="6"/>
  <c r="BT433" i="6"/>
  <c r="BT434" i="6"/>
  <c r="BT435" i="6"/>
  <c r="BT436" i="6"/>
  <c r="BT437" i="6"/>
  <c r="BT438" i="6"/>
  <c r="BT439" i="6"/>
  <c r="BT440" i="6"/>
  <c r="BT441" i="6"/>
  <c r="BT442" i="6"/>
  <c r="BT443" i="6"/>
  <c r="BT444" i="6"/>
  <c r="BT445" i="6"/>
  <c r="BT446" i="6"/>
  <c r="BT447" i="6"/>
  <c r="BT448" i="6"/>
  <c r="BT449" i="6"/>
  <c r="BT450" i="6"/>
  <c r="BT451" i="6"/>
  <c r="BT452" i="6"/>
  <c r="BT453" i="6"/>
  <c r="BT454" i="6"/>
  <c r="BT455" i="6"/>
  <c r="BT456" i="6"/>
  <c r="BT457" i="6"/>
  <c r="BT458" i="6"/>
  <c r="BT459" i="6"/>
  <c r="BT460" i="6"/>
  <c r="BT461" i="6"/>
  <c r="BT462" i="6"/>
  <c r="BT463" i="6"/>
  <c r="BT464" i="6"/>
  <c r="BT465" i="6"/>
  <c r="BT466" i="6"/>
  <c r="BT467" i="6"/>
  <c r="BT468" i="6"/>
  <c r="BT469" i="6"/>
  <c r="BT470" i="6"/>
  <c r="BT471" i="6"/>
  <c r="BT472" i="6"/>
  <c r="BT473" i="6"/>
  <c r="BT474" i="6"/>
  <c r="BT475" i="6"/>
  <c r="BT476" i="6"/>
  <c r="BT477" i="6"/>
  <c r="BT478" i="6"/>
  <c r="BT479" i="6"/>
  <c r="BT480" i="6"/>
  <c r="BT481" i="6"/>
  <c r="BT482" i="6"/>
  <c r="BT483" i="6"/>
  <c r="BT484" i="6"/>
  <c r="BT485" i="6"/>
  <c r="BT486" i="6"/>
  <c r="BT487" i="6"/>
  <c r="BT488" i="6"/>
  <c r="BT489" i="6"/>
  <c r="BT490" i="6"/>
  <c r="BT491" i="6"/>
  <c r="BT492" i="6"/>
  <c r="BT493" i="6"/>
  <c r="BT494" i="6"/>
  <c r="BT495" i="6"/>
  <c r="BT496" i="6"/>
  <c r="BT497" i="6"/>
  <c r="BT498" i="6"/>
  <c r="BT499" i="6"/>
  <c r="BT500" i="6"/>
  <c r="BT501" i="6"/>
  <c r="BT502" i="6"/>
  <c r="BT503" i="6"/>
  <c r="BT504" i="6"/>
  <c r="BT505" i="6"/>
  <c r="BY7" i="6"/>
  <c r="BY8" i="6"/>
  <c r="BY9" i="6"/>
  <c r="BY10" i="6"/>
  <c r="BY11" i="6"/>
  <c r="BY12" i="6"/>
  <c r="BY13" i="6"/>
  <c r="BY14" i="6"/>
  <c r="BY15" i="6"/>
  <c r="BY16" i="6"/>
  <c r="BY17" i="6"/>
  <c r="BY18" i="6"/>
  <c r="BY19" i="6"/>
  <c r="BY20" i="6"/>
  <c r="BY21" i="6"/>
  <c r="BY22" i="6"/>
  <c r="BY23" i="6"/>
  <c r="BY24" i="6"/>
  <c r="BY25" i="6"/>
  <c r="BY26" i="6"/>
  <c r="BY27" i="6"/>
  <c r="BY28" i="6"/>
  <c r="BY29" i="6"/>
  <c r="BY30" i="6"/>
  <c r="BY31" i="6"/>
  <c r="BY32" i="6"/>
  <c r="BY33" i="6"/>
  <c r="BY34" i="6"/>
  <c r="BY35" i="6"/>
  <c r="BY36" i="6"/>
  <c r="BY37" i="6"/>
  <c r="BY38" i="6"/>
  <c r="BY39" i="6"/>
  <c r="BY40" i="6"/>
  <c r="BY41" i="6"/>
  <c r="BY42" i="6"/>
  <c r="BY43" i="6"/>
  <c r="BY44" i="6"/>
  <c r="BY45" i="6"/>
  <c r="BY46" i="6"/>
  <c r="BY47" i="6"/>
  <c r="BY48" i="6"/>
  <c r="BY49" i="6"/>
  <c r="BY50" i="6"/>
  <c r="BY51" i="6"/>
  <c r="BY52" i="6"/>
  <c r="BY53" i="6"/>
  <c r="BY54" i="6"/>
  <c r="BY55" i="6"/>
  <c r="BY56" i="6"/>
  <c r="BY57" i="6"/>
  <c r="BY58" i="6"/>
  <c r="BY59" i="6"/>
  <c r="BY60" i="6"/>
  <c r="BY61" i="6"/>
  <c r="BY62" i="6"/>
  <c r="BY63" i="6"/>
  <c r="BY64" i="6"/>
  <c r="BY65" i="6"/>
  <c r="BY66" i="6"/>
  <c r="BY67" i="6"/>
  <c r="BY68" i="6"/>
  <c r="BY69" i="6"/>
  <c r="BY70" i="6"/>
  <c r="BY71" i="6"/>
  <c r="BY72" i="6"/>
  <c r="BY73" i="6"/>
  <c r="BY74" i="6"/>
  <c r="BY75" i="6"/>
  <c r="BY76" i="6"/>
  <c r="BY77" i="6"/>
  <c r="BY78" i="6"/>
  <c r="BY79" i="6"/>
  <c r="BY80" i="6"/>
  <c r="BY81" i="6"/>
  <c r="BY82" i="6"/>
  <c r="BY83" i="6"/>
  <c r="BY84" i="6"/>
  <c r="BY85" i="6"/>
  <c r="BY86" i="6"/>
  <c r="BY87" i="6"/>
  <c r="BY88" i="6"/>
  <c r="BY89" i="6"/>
  <c r="BY90" i="6"/>
  <c r="BY91" i="6"/>
  <c r="BY92" i="6"/>
  <c r="BY93" i="6"/>
  <c r="BY94" i="6"/>
  <c r="BY95" i="6"/>
  <c r="BY96" i="6"/>
  <c r="BY97" i="6"/>
  <c r="BY98" i="6"/>
  <c r="BY99" i="6"/>
  <c r="BY100" i="6"/>
  <c r="BY101" i="6"/>
  <c r="BY102" i="6"/>
  <c r="BY103" i="6"/>
  <c r="BY104" i="6"/>
  <c r="BY105" i="6"/>
  <c r="BY106" i="6"/>
  <c r="BY107" i="6"/>
  <c r="BY108" i="6"/>
  <c r="BY109" i="6"/>
  <c r="BY110" i="6"/>
  <c r="BY111" i="6"/>
  <c r="BY112" i="6"/>
  <c r="BY113" i="6"/>
  <c r="BY114" i="6"/>
  <c r="BY115" i="6"/>
  <c r="BY116" i="6"/>
  <c r="BY117" i="6"/>
  <c r="BY118" i="6"/>
  <c r="BY119" i="6"/>
  <c r="BY120" i="6"/>
  <c r="BY121" i="6"/>
  <c r="BY122" i="6"/>
  <c r="BY123" i="6"/>
  <c r="BY124" i="6"/>
  <c r="BY125" i="6"/>
  <c r="BY126" i="6"/>
  <c r="BY127" i="6"/>
  <c r="BY128" i="6"/>
  <c r="BY129" i="6"/>
  <c r="BY130" i="6"/>
  <c r="BY131" i="6"/>
  <c r="BY132" i="6"/>
  <c r="BY133" i="6"/>
  <c r="BY134" i="6"/>
  <c r="BY135" i="6"/>
  <c r="BY136" i="6"/>
  <c r="BY137" i="6"/>
  <c r="BY138" i="6"/>
  <c r="BY139" i="6"/>
  <c r="BY140" i="6"/>
  <c r="BY141" i="6"/>
  <c r="BY142" i="6"/>
  <c r="BY143" i="6"/>
  <c r="BY144" i="6"/>
  <c r="BY145" i="6"/>
  <c r="BY146" i="6"/>
  <c r="BY147" i="6"/>
  <c r="BY148" i="6"/>
  <c r="BY149" i="6"/>
  <c r="BY150" i="6"/>
  <c r="BY151" i="6"/>
  <c r="BY152" i="6"/>
  <c r="BY153" i="6"/>
  <c r="BY154" i="6"/>
  <c r="BY155" i="6"/>
  <c r="BY156" i="6"/>
  <c r="BY157" i="6"/>
  <c r="BY158" i="6"/>
  <c r="BY159" i="6"/>
  <c r="BY160" i="6"/>
  <c r="BY161" i="6"/>
  <c r="BY162" i="6"/>
  <c r="BY163" i="6"/>
  <c r="BY164" i="6"/>
  <c r="BY165" i="6"/>
  <c r="BY166" i="6"/>
  <c r="BY167" i="6"/>
  <c r="BY168" i="6"/>
  <c r="BY169" i="6"/>
  <c r="BY170" i="6"/>
  <c r="BY171" i="6"/>
  <c r="BY172" i="6"/>
  <c r="BY173" i="6"/>
  <c r="BY174" i="6"/>
  <c r="BY175" i="6"/>
  <c r="BY176" i="6"/>
  <c r="BY177" i="6"/>
  <c r="BY178" i="6"/>
  <c r="BY179" i="6"/>
  <c r="BY180" i="6"/>
  <c r="BY181" i="6"/>
  <c r="BY182" i="6"/>
  <c r="BY183" i="6"/>
  <c r="BY184" i="6"/>
  <c r="BY185" i="6"/>
  <c r="BY186" i="6"/>
  <c r="BY187" i="6"/>
  <c r="BY188" i="6"/>
  <c r="BY189" i="6"/>
  <c r="BY190" i="6"/>
  <c r="BY191" i="6"/>
  <c r="BY192" i="6"/>
  <c r="BY193" i="6"/>
  <c r="BY194" i="6"/>
  <c r="BY195" i="6"/>
  <c r="BY196" i="6"/>
  <c r="BY197" i="6"/>
  <c r="BY198" i="6"/>
  <c r="BY199" i="6"/>
  <c r="BY200" i="6"/>
  <c r="BY201" i="6"/>
  <c r="BY202" i="6"/>
  <c r="BY203" i="6"/>
  <c r="BY204" i="6"/>
  <c r="BY205" i="6"/>
  <c r="BY206" i="6"/>
  <c r="BY207" i="6"/>
  <c r="BY208" i="6"/>
  <c r="BY209" i="6"/>
  <c r="BY210" i="6"/>
  <c r="BY211" i="6"/>
  <c r="BY212" i="6"/>
  <c r="BY213" i="6"/>
  <c r="BY214" i="6"/>
  <c r="BY215" i="6"/>
  <c r="BY216" i="6"/>
  <c r="BY217" i="6"/>
  <c r="BY218" i="6"/>
  <c r="BY219" i="6"/>
  <c r="BY220" i="6"/>
  <c r="BY221" i="6"/>
  <c r="BY222" i="6"/>
  <c r="BY223" i="6"/>
  <c r="BY224" i="6"/>
  <c r="BY225" i="6"/>
  <c r="BY226" i="6"/>
  <c r="BY227" i="6"/>
  <c r="BY228" i="6"/>
  <c r="BY229" i="6"/>
  <c r="BY230" i="6"/>
  <c r="BY231" i="6"/>
  <c r="BY232" i="6"/>
  <c r="BY233" i="6"/>
  <c r="BY234" i="6"/>
  <c r="BY235" i="6"/>
  <c r="BY236" i="6"/>
  <c r="BY237" i="6"/>
  <c r="BY238" i="6"/>
  <c r="BY239" i="6"/>
  <c r="BY240" i="6"/>
  <c r="BY241" i="6"/>
  <c r="BY242" i="6"/>
  <c r="BY243" i="6"/>
  <c r="BY244" i="6"/>
  <c r="BY245" i="6"/>
  <c r="BY246" i="6"/>
  <c r="BY247" i="6"/>
  <c r="BY248" i="6"/>
  <c r="BY249" i="6"/>
  <c r="BY250" i="6"/>
  <c r="BY251" i="6"/>
  <c r="BY252" i="6"/>
  <c r="BY253" i="6"/>
  <c r="BY254" i="6"/>
  <c r="BY255" i="6"/>
  <c r="BY256" i="6"/>
  <c r="BY257" i="6"/>
  <c r="BY258" i="6"/>
  <c r="BY259" i="6"/>
  <c r="BY260" i="6"/>
  <c r="BY261" i="6"/>
  <c r="BY262" i="6"/>
  <c r="BY263" i="6"/>
  <c r="BY264" i="6"/>
  <c r="BY265" i="6"/>
  <c r="BY266" i="6"/>
  <c r="BY267" i="6"/>
  <c r="BY268" i="6"/>
  <c r="BY269" i="6"/>
  <c r="BY270" i="6"/>
  <c r="BY271" i="6"/>
  <c r="BY272" i="6"/>
  <c r="BY273" i="6"/>
  <c r="BY274" i="6"/>
  <c r="BY275" i="6"/>
  <c r="BY276" i="6"/>
  <c r="BY277" i="6"/>
  <c r="BY278" i="6"/>
  <c r="BY279" i="6"/>
  <c r="BY280" i="6"/>
  <c r="BY281" i="6"/>
  <c r="BY282" i="6"/>
  <c r="BY283" i="6"/>
  <c r="BY284" i="6"/>
  <c r="BY285" i="6"/>
  <c r="BY286" i="6"/>
  <c r="BY287" i="6"/>
  <c r="BY288" i="6"/>
  <c r="BY289" i="6"/>
  <c r="BY290" i="6"/>
  <c r="BY291" i="6"/>
  <c r="BY292" i="6"/>
  <c r="BY293" i="6"/>
  <c r="BY294" i="6"/>
  <c r="BY295" i="6"/>
  <c r="BY296" i="6"/>
  <c r="BY297" i="6"/>
  <c r="BY298" i="6"/>
  <c r="BY299" i="6"/>
  <c r="BY300" i="6"/>
  <c r="BY301" i="6"/>
  <c r="BY302" i="6"/>
  <c r="BY303" i="6"/>
  <c r="BY304" i="6"/>
  <c r="BY305" i="6"/>
  <c r="BY306" i="6"/>
  <c r="BY307" i="6"/>
  <c r="BY308" i="6"/>
  <c r="BY309" i="6"/>
  <c r="BY310" i="6"/>
  <c r="BY311" i="6"/>
  <c r="BY312" i="6"/>
  <c r="BY313" i="6"/>
  <c r="BY314" i="6"/>
  <c r="BY315" i="6"/>
  <c r="BY316" i="6"/>
  <c r="BY317" i="6"/>
  <c r="BY318" i="6"/>
  <c r="BY319" i="6"/>
  <c r="BY320" i="6"/>
  <c r="BY321" i="6"/>
  <c r="BY322" i="6"/>
  <c r="BY323" i="6"/>
  <c r="BY324" i="6"/>
  <c r="BY325" i="6"/>
  <c r="BY326" i="6"/>
  <c r="BY327" i="6"/>
  <c r="BY328" i="6"/>
  <c r="BY329" i="6"/>
  <c r="BY330" i="6"/>
  <c r="BY331" i="6"/>
  <c r="BY332" i="6"/>
  <c r="BY333" i="6"/>
  <c r="BY334" i="6"/>
  <c r="BY335" i="6"/>
  <c r="BY336" i="6"/>
  <c r="BY337" i="6"/>
  <c r="BY338" i="6"/>
  <c r="BY339" i="6"/>
  <c r="BY340" i="6"/>
  <c r="BY341" i="6"/>
  <c r="BY342" i="6"/>
  <c r="BY343" i="6"/>
  <c r="BY344" i="6"/>
  <c r="BY345" i="6"/>
  <c r="BY346" i="6"/>
  <c r="BY347" i="6"/>
  <c r="BY348" i="6"/>
  <c r="BY349" i="6"/>
  <c r="BY350" i="6"/>
  <c r="BY351" i="6"/>
  <c r="BY352" i="6"/>
  <c r="BY353" i="6"/>
  <c r="BY354" i="6"/>
  <c r="BY355" i="6"/>
  <c r="BY356" i="6"/>
  <c r="BY357" i="6"/>
  <c r="BY358" i="6"/>
  <c r="BY359" i="6"/>
  <c r="BY360" i="6"/>
  <c r="BY361" i="6"/>
  <c r="BY362" i="6"/>
  <c r="BY363" i="6"/>
  <c r="BY364" i="6"/>
  <c r="BY365" i="6"/>
  <c r="BY366" i="6"/>
  <c r="BY367" i="6"/>
  <c r="BY368" i="6"/>
  <c r="BY369" i="6"/>
  <c r="BY370" i="6"/>
  <c r="BY371" i="6"/>
  <c r="BY372" i="6"/>
  <c r="BY373" i="6"/>
  <c r="BY374" i="6"/>
  <c r="BY375" i="6"/>
  <c r="BY376" i="6"/>
  <c r="BY377" i="6"/>
  <c r="BY378" i="6"/>
  <c r="BY379" i="6"/>
  <c r="BY380" i="6"/>
  <c r="BY381" i="6"/>
  <c r="BY382" i="6"/>
  <c r="BY383" i="6"/>
  <c r="BY384" i="6"/>
  <c r="BY385" i="6"/>
  <c r="BY386" i="6"/>
  <c r="BY387" i="6"/>
  <c r="BY388" i="6"/>
  <c r="BY389" i="6"/>
  <c r="BY390" i="6"/>
  <c r="BY391" i="6"/>
  <c r="BY392" i="6"/>
  <c r="BY393" i="6"/>
  <c r="BY394" i="6"/>
  <c r="BY395" i="6"/>
  <c r="BY396" i="6"/>
  <c r="BY397" i="6"/>
  <c r="BY398" i="6"/>
  <c r="BY399" i="6"/>
  <c r="BY400" i="6"/>
  <c r="BY401" i="6"/>
  <c r="BY402" i="6"/>
  <c r="BY403" i="6"/>
  <c r="BY404" i="6"/>
  <c r="BY405" i="6"/>
  <c r="BY406" i="6"/>
  <c r="BY407" i="6"/>
  <c r="BY408" i="6"/>
  <c r="BY409" i="6"/>
  <c r="BY410" i="6"/>
  <c r="BY411" i="6"/>
  <c r="BY412" i="6"/>
  <c r="BY413" i="6"/>
  <c r="BY414" i="6"/>
  <c r="BY415" i="6"/>
  <c r="BY416" i="6"/>
  <c r="BY417" i="6"/>
  <c r="BY418" i="6"/>
  <c r="BY419" i="6"/>
  <c r="BY420" i="6"/>
  <c r="BY421" i="6"/>
  <c r="BY422" i="6"/>
  <c r="BY423" i="6"/>
  <c r="BY424" i="6"/>
  <c r="BY425" i="6"/>
  <c r="BY426" i="6"/>
  <c r="BY427" i="6"/>
  <c r="BY428" i="6"/>
  <c r="BY429" i="6"/>
  <c r="BY430" i="6"/>
  <c r="BY431" i="6"/>
  <c r="BY432" i="6"/>
  <c r="BY433" i="6"/>
  <c r="BY434" i="6"/>
  <c r="BY435" i="6"/>
  <c r="BY436" i="6"/>
  <c r="BY437" i="6"/>
  <c r="BY438" i="6"/>
  <c r="BY439" i="6"/>
  <c r="BY440" i="6"/>
  <c r="BY441" i="6"/>
  <c r="BY442" i="6"/>
  <c r="BY443" i="6"/>
  <c r="BY444" i="6"/>
  <c r="BY445" i="6"/>
  <c r="BY446" i="6"/>
  <c r="BY447" i="6"/>
  <c r="BY448" i="6"/>
  <c r="BY449" i="6"/>
  <c r="BY450" i="6"/>
  <c r="BY451" i="6"/>
  <c r="BY452" i="6"/>
  <c r="BY453" i="6"/>
  <c r="BY454" i="6"/>
  <c r="BY455" i="6"/>
  <c r="BY456" i="6"/>
  <c r="BY457" i="6"/>
  <c r="BY458" i="6"/>
  <c r="BY459" i="6"/>
  <c r="BY460" i="6"/>
  <c r="BY461" i="6"/>
  <c r="BY462" i="6"/>
  <c r="BY463" i="6"/>
  <c r="BY464" i="6"/>
  <c r="BY465" i="6"/>
  <c r="BY466" i="6"/>
  <c r="BY467" i="6"/>
  <c r="BY468" i="6"/>
  <c r="BY469" i="6"/>
  <c r="BY470" i="6"/>
  <c r="BY471" i="6"/>
  <c r="BY472" i="6"/>
  <c r="BY473" i="6"/>
  <c r="BY474" i="6"/>
  <c r="BY475" i="6"/>
  <c r="BY476" i="6"/>
  <c r="BY477" i="6"/>
  <c r="BY478" i="6"/>
  <c r="BY479" i="6"/>
  <c r="BY480" i="6"/>
  <c r="BY481" i="6"/>
  <c r="BY482" i="6"/>
  <c r="BY483" i="6"/>
  <c r="BY484" i="6"/>
  <c r="BY485" i="6"/>
  <c r="BY486" i="6"/>
  <c r="BY487" i="6"/>
  <c r="BY488" i="6"/>
  <c r="BY489" i="6"/>
  <c r="BY490" i="6"/>
  <c r="BY491" i="6"/>
  <c r="BY492" i="6"/>
  <c r="BY493" i="6"/>
  <c r="BY494" i="6"/>
  <c r="BY495" i="6"/>
  <c r="BY496" i="6"/>
  <c r="BY497" i="6"/>
  <c r="BY498" i="6"/>
  <c r="BY499" i="6"/>
  <c r="BY500" i="6"/>
  <c r="BY501" i="6"/>
  <c r="BY502" i="6"/>
  <c r="BY503" i="6"/>
  <c r="BY504" i="6"/>
  <c r="BY505" i="6"/>
  <c r="BZ7" i="6"/>
  <c r="BZ8" i="6"/>
  <c r="BZ9" i="6"/>
  <c r="BZ10" i="6"/>
  <c r="BZ11" i="6"/>
  <c r="BZ12" i="6"/>
  <c r="BZ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205" i="6"/>
  <c r="BZ206" i="6"/>
  <c r="BZ207" i="6"/>
  <c r="BZ208" i="6"/>
  <c r="BZ209" i="6"/>
  <c r="BZ210" i="6"/>
  <c r="BZ211" i="6"/>
  <c r="BZ212" i="6"/>
  <c r="BZ213" i="6"/>
  <c r="BZ214" i="6"/>
  <c r="BZ215" i="6"/>
  <c r="BZ216" i="6"/>
  <c r="BZ217" i="6"/>
  <c r="BZ218" i="6"/>
  <c r="BZ219" i="6"/>
  <c r="BZ220" i="6"/>
  <c r="BZ221" i="6"/>
  <c r="BZ222" i="6"/>
  <c r="BZ223" i="6"/>
  <c r="BZ224" i="6"/>
  <c r="BZ225" i="6"/>
  <c r="BZ226" i="6"/>
  <c r="BZ227" i="6"/>
  <c r="BZ228" i="6"/>
  <c r="BZ229" i="6"/>
  <c r="BZ230" i="6"/>
  <c r="BZ231" i="6"/>
  <c r="BZ232" i="6"/>
  <c r="BZ233" i="6"/>
  <c r="BZ234" i="6"/>
  <c r="BZ235" i="6"/>
  <c r="BZ236" i="6"/>
  <c r="BZ237" i="6"/>
  <c r="BZ238" i="6"/>
  <c r="BZ239" i="6"/>
  <c r="BZ240" i="6"/>
  <c r="BZ241" i="6"/>
  <c r="BZ242" i="6"/>
  <c r="BZ243" i="6"/>
  <c r="BZ244" i="6"/>
  <c r="BZ245" i="6"/>
  <c r="BZ246" i="6"/>
  <c r="BZ247" i="6"/>
  <c r="BZ248" i="6"/>
  <c r="BZ249" i="6"/>
  <c r="BZ250" i="6"/>
  <c r="BZ251" i="6"/>
  <c r="BZ252" i="6"/>
  <c r="BZ253" i="6"/>
  <c r="BZ254" i="6"/>
  <c r="BZ255" i="6"/>
  <c r="BZ256" i="6"/>
  <c r="BZ257" i="6"/>
  <c r="BZ258" i="6"/>
  <c r="BZ259" i="6"/>
  <c r="BZ260" i="6"/>
  <c r="BZ261" i="6"/>
  <c r="BZ262" i="6"/>
  <c r="BZ263" i="6"/>
  <c r="BZ264" i="6"/>
  <c r="BZ265" i="6"/>
  <c r="BZ266" i="6"/>
  <c r="BZ267" i="6"/>
  <c r="BZ268" i="6"/>
  <c r="BZ269" i="6"/>
  <c r="BZ270" i="6"/>
  <c r="BZ271" i="6"/>
  <c r="BZ272" i="6"/>
  <c r="BZ273" i="6"/>
  <c r="BZ274" i="6"/>
  <c r="BZ275" i="6"/>
  <c r="BZ276" i="6"/>
  <c r="BZ277" i="6"/>
  <c r="BZ278" i="6"/>
  <c r="BZ279" i="6"/>
  <c r="BZ280" i="6"/>
  <c r="BZ281" i="6"/>
  <c r="BZ282" i="6"/>
  <c r="BZ283" i="6"/>
  <c r="BZ284" i="6"/>
  <c r="BZ285" i="6"/>
  <c r="BZ286" i="6"/>
  <c r="BZ287" i="6"/>
  <c r="BZ288" i="6"/>
  <c r="BZ289" i="6"/>
  <c r="BZ290" i="6"/>
  <c r="BZ291" i="6"/>
  <c r="BZ292" i="6"/>
  <c r="BZ293" i="6"/>
  <c r="BZ294" i="6"/>
  <c r="BZ295" i="6"/>
  <c r="BZ296" i="6"/>
  <c r="BZ297" i="6"/>
  <c r="BZ298" i="6"/>
  <c r="BZ299" i="6"/>
  <c r="BZ300" i="6"/>
  <c r="BZ301" i="6"/>
  <c r="BZ302" i="6"/>
  <c r="BZ303" i="6"/>
  <c r="BZ304" i="6"/>
  <c r="BZ305" i="6"/>
  <c r="BZ306" i="6"/>
  <c r="BZ307" i="6"/>
  <c r="BZ308" i="6"/>
  <c r="BZ309" i="6"/>
  <c r="BZ310" i="6"/>
  <c r="BZ311" i="6"/>
  <c r="BZ312" i="6"/>
  <c r="BZ313" i="6"/>
  <c r="BZ314" i="6"/>
  <c r="BZ315" i="6"/>
  <c r="BZ316" i="6"/>
  <c r="BZ317" i="6"/>
  <c r="BZ318" i="6"/>
  <c r="BZ319" i="6"/>
  <c r="BZ320" i="6"/>
  <c r="BZ321" i="6"/>
  <c r="BZ322" i="6"/>
  <c r="BZ323" i="6"/>
  <c r="BZ324" i="6"/>
  <c r="BZ325" i="6"/>
  <c r="BZ326" i="6"/>
  <c r="BZ327" i="6"/>
  <c r="BZ328" i="6"/>
  <c r="BZ329" i="6"/>
  <c r="BZ330" i="6"/>
  <c r="BZ331" i="6"/>
  <c r="BZ332" i="6"/>
  <c r="BZ333" i="6"/>
  <c r="BZ334" i="6"/>
  <c r="BZ335" i="6"/>
  <c r="BZ336" i="6"/>
  <c r="BZ337" i="6"/>
  <c r="BZ338" i="6"/>
  <c r="BZ339" i="6"/>
  <c r="BZ340" i="6"/>
  <c r="BZ341" i="6"/>
  <c r="BZ342" i="6"/>
  <c r="BZ343" i="6"/>
  <c r="BZ344" i="6"/>
  <c r="BZ345" i="6"/>
  <c r="BZ346" i="6"/>
  <c r="BZ347" i="6"/>
  <c r="BZ348" i="6"/>
  <c r="BZ349" i="6"/>
  <c r="BZ350" i="6"/>
  <c r="BZ351" i="6"/>
  <c r="BZ352" i="6"/>
  <c r="BZ353" i="6"/>
  <c r="BZ354" i="6"/>
  <c r="BZ355" i="6"/>
  <c r="BZ356" i="6"/>
  <c r="BZ357" i="6"/>
  <c r="BZ358" i="6"/>
  <c r="BZ359" i="6"/>
  <c r="BZ360" i="6"/>
  <c r="BZ361" i="6"/>
  <c r="BZ362" i="6"/>
  <c r="BZ363" i="6"/>
  <c r="BZ364" i="6"/>
  <c r="BZ365" i="6"/>
  <c r="BZ366" i="6"/>
  <c r="BZ367" i="6"/>
  <c r="BZ368" i="6"/>
  <c r="BZ369" i="6"/>
  <c r="BZ370" i="6"/>
  <c r="BZ371" i="6"/>
  <c r="BZ372" i="6"/>
  <c r="BZ373" i="6"/>
  <c r="BZ374" i="6"/>
  <c r="BZ375" i="6"/>
  <c r="BZ376" i="6"/>
  <c r="BZ377" i="6"/>
  <c r="BZ378" i="6"/>
  <c r="BZ379" i="6"/>
  <c r="BZ380" i="6"/>
  <c r="BZ381" i="6"/>
  <c r="BZ382" i="6"/>
  <c r="BZ383" i="6"/>
  <c r="BZ384" i="6"/>
  <c r="BZ385" i="6"/>
  <c r="BZ386" i="6"/>
  <c r="BZ387" i="6"/>
  <c r="BZ388" i="6"/>
  <c r="BZ389" i="6"/>
  <c r="BZ390" i="6"/>
  <c r="BZ391" i="6"/>
  <c r="BZ392" i="6"/>
  <c r="BZ393" i="6"/>
  <c r="BZ394" i="6"/>
  <c r="BZ395" i="6"/>
  <c r="BZ396" i="6"/>
  <c r="BZ397" i="6"/>
  <c r="BZ398" i="6"/>
  <c r="BZ399" i="6"/>
  <c r="BZ400" i="6"/>
  <c r="BZ401" i="6"/>
  <c r="BZ402" i="6"/>
  <c r="BZ403" i="6"/>
  <c r="BZ404" i="6"/>
  <c r="BZ405" i="6"/>
  <c r="BZ406" i="6"/>
  <c r="BZ407" i="6"/>
  <c r="BZ408" i="6"/>
  <c r="BZ409" i="6"/>
  <c r="BZ410" i="6"/>
  <c r="BZ411" i="6"/>
  <c r="BZ412" i="6"/>
  <c r="BZ413" i="6"/>
  <c r="BZ414" i="6"/>
  <c r="BZ415" i="6"/>
  <c r="BZ416" i="6"/>
  <c r="BZ417" i="6"/>
  <c r="BZ418" i="6"/>
  <c r="BZ419" i="6"/>
  <c r="BZ420" i="6"/>
  <c r="BZ421" i="6"/>
  <c r="BZ422" i="6"/>
  <c r="BZ423" i="6"/>
  <c r="BZ424" i="6"/>
  <c r="BZ425" i="6"/>
  <c r="BZ426" i="6"/>
  <c r="BZ427" i="6"/>
  <c r="BZ428" i="6"/>
  <c r="BZ429" i="6"/>
  <c r="BZ430" i="6"/>
  <c r="BZ431" i="6"/>
  <c r="BZ432" i="6"/>
  <c r="BZ433" i="6"/>
  <c r="BZ434" i="6"/>
  <c r="BZ435" i="6"/>
  <c r="BZ436" i="6"/>
  <c r="BZ437" i="6"/>
  <c r="BZ438" i="6"/>
  <c r="BZ439" i="6"/>
  <c r="BZ440" i="6"/>
  <c r="BZ441" i="6"/>
  <c r="BZ442" i="6"/>
  <c r="BZ443" i="6"/>
  <c r="BZ444" i="6"/>
  <c r="BZ445" i="6"/>
  <c r="BZ446" i="6"/>
  <c r="BZ447" i="6"/>
  <c r="BZ448" i="6"/>
  <c r="BZ449" i="6"/>
  <c r="BZ450" i="6"/>
  <c r="BZ451" i="6"/>
  <c r="BZ452" i="6"/>
  <c r="BZ453" i="6"/>
  <c r="BZ454" i="6"/>
  <c r="BZ455" i="6"/>
  <c r="BZ456" i="6"/>
  <c r="BZ457" i="6"/>
  <c r="BZ458" i="6"/>
  <c r="BZ459" i="6"/>
  <c r="BZ460" i="6"/>
  <c r="BZ461" i="6"/>
  <c r="BZ462" i="6"/>
  <c r="BZ463" i="6"/>
  <c r="BZ464" i="6"/>
  <c r="BZ465" i="6"/>
  <c r="BZ466" i="6"/>
  <c r="BZ467" i="6"/>
  <c r="BZ468" i="6"/>
  <c r="BZ469" i="6"/>
  <c r="BZ470" i="6"/>
  <c r="BZ471" i="6"/>
  <c r="BZ472" i="6"/>
  <c r="BZ473" i="6"/>
  <c r="BZ474" i="6"/>
  <c r="BZ475" i="6"/>
  <c r="BZ476" i="6"/>
  <c r="BZ477" i="6"/>
  <c r="BZ478" i="6"/>
  <c r="BZ479" i="6"/>
  <c r="BZ480" i="6"/>
  <c r="BZ481" i="6"/>
  <c r="BZ482" i="6"/>
  <c r="BZ483" i="6"/>
  <c r="BZ484" i="6"/>
  <c r="BZ485" i="6"/>
  <c r="BZ486" i="6"/>
  <c r="BZ487" i="6"/>
  <c r="BZ488" i="6"/>
  <c r="BZ489" i="6"/>
  <c r="BZ490" i="6"/>
  <c r="BZ491" i="6"/>
  <c r="BZ492" i="6"/>
  <c r="BZ493" i="6"/>
  <c r="BZ494" i="6"/>
  <c r="BZ495" i="6"/>
  <c r="BZ496" i="6"/>
  <c r="BZ497" i="6"/>
  <c r="BZ498" i="6"/>
  <c r="BZ499" i="6"/>
  <c r="BZ500" i="6"/>
  <c r="BZ501" i="6"/>
  <c r="BZ502" i="6"/>
  <c r="BZ503" i="6"/>
  <c r="BZ504" i="6"/>
  <c r="BZ505" i="6"/>
  <c r="CE7" i="6"/>
  <c r="CE8" i="6"/>
  <c r="CE9" i="6"/>
  <c r="CE10" i="6"/>
  <c r="CE11" i="6"/>
  <c r="CE12" i="6"/>
  <c r="CE13" i="6"/>
  <c r="CE14" i="6"/>
  <c r="CE15" i="6"/>
  <c r="CE16" i="6"/>
  <c r="CE17" i="6"/>
  <c r="CE18" i="6"/>
  <c r="CE19" i="6"/>
  <c r="CE20" i="6"/>
  <c r="CE21" i="6"/>
  <c r="CE22" i="6"/>
  <c r="CE23" i="6"/>
  <c r="CE24" i="6"/>
  <c r="CE25" i="6"/>
  <c r="CE26" i="6"/>
  <c r="CE27" i="6"/>
  <c r="CE28" i="6"/>
  <c r="CE29" i="6"/>
  <c r="CE30" i="6"/>
  <c r="CE31" i="6"/>
  <c r="CE32" i="6"/>
  <c r="CE33" i="6"/>
  <c r="CE34" i="6"/>
  <c r="CE35" i="6"/>
  <c r="CE36" i="6"/>
  <c r="CE37" i="6"/>
  <c r="CE38" i="6"/>
  <c r="CE39" i="6"/>
  <c r="CE40" i="6"/>
  <c r="CE41" i="6"/>
  <c r="CE42" i="6"/>
  <c r="CE43" i="6"/>
  <c r="CE44" i="6"/>
  <c r="CE45" i="6"/>
  <c r="CE46" i="6"/>
  <c r="CE47" i="6"/>
  <c r="CE48" i="6"/>
  <c r="CE49" i="6"/>
  <c r="CE50" i="6"/>
  <c r="CE51" i="6"/>
  <c r="CE52" i="6"/>
  <c r="CE53" i="6"/>
  <c r="CE54" i="6"/>
  <c r="CE55" i="6"/>
  <c r="CE56" i="6"/>
  <c r="CE57" i="6"/>
  <c r="CE58" i="6"/>
  <c r="CE59" i="6"/>
  <c r="CE60" i="6"/>
  <c r="CE61" i="6"/>
  <c r="CE62" i="6"/>
  <c r="CE63" i="6"/>
  <c r="CE64" i="6"/>
  <c r="CE65" i="6"/>
  <c r="CE66" i="6"/>
  <c r="CE67" i="6"/>
  <c r="CE68" i="6"/>
  <c r="CE69" i="6"/>
  <c r="CE70" i="6"/>
  <c r="CE71" i="6"/>
  <c r="CE72" i="6"/>
  <c r="CE73" i="6"/>
  <c r="CE74" i="6"/>
  <c r="CE75" i="6"/>
  <c r="CE76" i="6"/>
  <c r="CE77" i="6"/>
  <c r="CE78" i="6"/>
  <c r="CE79" i="6"/>
  <c r="CE80" i="6"/>
  <c r="CE81" i="6"/>
  <c r="CE82" i="6"/>
  <c r="CE83" i="6"/>
  <c r="CE84" i="6"/>
  <c r="CE85" i="6"/>
  <c r="CE86" i="6"/>
  <c r="CE87" i="6"/>
  <c r="CE88" i="6"/>
  <c r="CE89" i="6"/>
  <c r="CE90" i="6"/>
  <c r="CE91" i="6"/>
  <c r="CE92" i="6"/>
  <c r="CE93" i="6"/>
  <c r="CE94" i="6"/>
  <c r="CE95" i="6"/>
  <c r="CE96" i="6"/>
  <c r="CE97" i="6"/>
  <c r="CE98" i="6"/>
  <c r="CE99" i="6"/>
  <c r="CE100" i="6"/>
  <c r="CE101" i="6"/>
  <c r="CE102" i="6"/>
  <c r="CE103" i="6"/>
  <c r="CE104" i="6"/>
  <c r="CE105" i="6"/>
  <c r="CE106" i="6"/>
  <c r="CE107" i="6"/>
  <c r="CE108" i="6"/>
  <c r="CE109" i="6"/>
  <c r="CE110" i="6"/>
  <c r="CE111" i="6"/>
  <c r="CE112" i="6"/>
  <c r="CE113" i="6"/>
  <c r="CE114" i="6"/>
  <c r="CE115" i="6"/>
  <c r="CE116" i="6"/>
  <c r="CE117" i="6"/>
  <c r="CE118" i="6"/>
  <c r="CE119" i="6"/>
  <c r="CE120" i="6"/>
  <c r="CE121" i="6"/>
  <c r="CE122" i="6"/>
  <c r="CE123" i="6"/>
  <c r="CE124" i="6"/>
  <c r="CE125" i="6"/>
  <c r="CE126" i="6"/>
  <c r="CE127" i="6"/>
  <c r="CE128" i="6"/>
  <c r="CE129" i="6"/>
  <c r="CE130" i="6"/>
  <c r="CE131" i="6"/>
  <c r="CE132" i="6"/>
  <c r="CE133" i="6"/>
  <c r="CE134" i="6"/>
  <c r="CE135" i="6"/>
  <c r="CE136" i="6"/>
  <c r="CE137" i="6"/>
  <c r="CE138" i="6"/>
  <c r="CE139" i="6"/>
  <c r="CE140" i="6"/>
  <c r="CE141" i="6"/>
  <c r="CE142" i="6"/>
  <c r="CE143" i="6"/>
  <c r="CE144" i="6"/>
  <c r="CE145" i="6"/>
  <c r="CE146" i="6"/>
  <c r="CE147" i="6"/>
  <c r="CE148" i="6"/>
  <c r="CE149" i="6"/>
  <c r="CE150" i="6"/>
  <c r="CE151" i="6"/>
  <c r="CE152" i="6"/>
  <c r="CE153" i="6"/>
  <c r="CE154" i="6"/>
  <c r="CE155" i="6"/>
  <c r="CE156" i="6"/>
  <c r="CE157" i="6"/>
  <c r="CE158" i="6"/>
  <c r="CE159" i="6"/>
  <c r="CE160" i="6"/>
  <c r="CE161" i="6"/>
  <c r="CE162" i="6"/>
  <c r="CE163" i="6"/>
  <c r="CE164" i="6"/>
  <c r="CE165" i="6"/>
  <c r="CE166" i="6"/>
  <c r="CE167" i="6"/>
  <c r="CE168" i="6"/>
  <c r="CE169" i="6"/>
  <c r="CE170" i="6"/>
  <c r="CE171" i="6"/>
  <c r="CE172" i="6"/>
  <c r="CE173" i="6"/>
  <c r="CE174" i="6"/>
  <c r="CE175" i="6"/>
  <c r="CE176" i="6"/>
  <c r="CE177" i="6"/>
  <c r="CE178" i="6"/>
  <c r="CE179" i="6"/>
  <c r="CE180" i="6"/>
  <c r="CE181" i="6"/>
  <c r="CE182" i="6"/>
  <c r="CE183" i="6"/>
  <c r="CE184" i="6"/>
  <c r="CE185" i="6"/>
  <c r="CE186" i="6"/>
  <c r="CE187" i="6"/>
  <c r="CE188" i="6"/>
  <c r="CE189" i="6"/>
  <c r="CE190" i="6"/>
  <c r="CE191" i="6"/>
  <c r="CE192" i="6"/>
  <c r="CE193" i="6"/>
  <c r="CE194" i="6"/>
  <c r="CE195" i="6"/>
  <c r="CE196" i="6"/>
  <c r="CE197" i="6"/>
  <c r="CE198" i="6"/>
  <c r="CE199" i="6"/>
  <c r="CE200" i="6"/>
  <c r="CE201" i="6"/>
  <c r="CE202" i="6"/>
  <c r="CE203" i="6"/>
  <c r="CE204" i="6"/>
  <c r="CE205" i="6"/>
  <c r="CE206" i="6"/>
  <c r="CE207" i="6"/>
  <c r="CE208" i="6"/>
  <c r="CE209" i="6"/>
  <c r="CE210" i="6"/>
  <c r="CE211" i="6"/>
  <c r="CE212" i="6"/>
  <c r="CE213" i="6"/>
  <c r="CE214" i="6"/>
  <c r="CE215" i="6"/>
  <c r="CE216" i="6"/>
  <c r="CE217" i="6"/>
  <c r="CE218" i="6"/>
  <c r="CE219" i="6"/>
  <c r="CE220" i="6"/>
  <c r="CE221" i="6"/>
  <c r="CE222" i="6"/>
  <c r="CE223" i="6"/>
  <c r="CE224" i="6"/>
  <c r="CE225" i="6"/>
  <c r="CE226" i="6"/>
  <c r="CE227" i="6"/>
  <c r="CE228" i="6"/>
  <c r="CE229" i="6"/>
  <c r="CE230" i="6"/>
  <c r="CE231" i="6"/>
  <c r="CE232" i="6"/>
  <c r="CE233" i="6"/>
  <c r="CE234" i="6"/>
  <c r="CE235" i="6"/>
  <c r="CE236" i="6"/>
  <c r="CE237" i="6"/>
  <c r="CE238" i="6"/>
  <c r="CE239" i="6"/>
  <c r="CE240" i="6"/>
  <c r="CE241" i="6"/>
  <c r="CE242" i="6"/>
  <c r="CE243" i="6"/>
  <c r="CE244" i="6"/>
  <c r="CE245" i="6"/>
  <c r="CE246" i="6"/>
  <c r="CE247" i="6"/>
  <c r="CE248" i="6"/>
  <c r="CE249" i="6"/>
  <c r="CE250" i="6"/>
  <c r="CE251" i="6"/>
  <c r="CE252" i="6"/>
  <c r="CE253" i="6"/>
  <c r="CE254" i="6"/>
  <c r="CE255" i="6"/>
  <c r="CE256" i="6"/>
  <c r="CE257" i="6"/>
  <c r="CE258" i="6"/>
  <c r="CE259" i="6"/>
  <c r="CE260" i="6"/>
  <c r="CE261" i="6"/>
  <c r="CE262" i="6"/>
  <c r="CE263" i="6"/>
  <c r="CE264" i="6"/>
  <c r="CE265" i="6"/>
  <c r="CE266" i="6"/>
  <c r="CE267" i="6"/>
  <c r="CE268" i="6"/>
  <c r="CE269" i="6"/>
  <c r="CE270" i="6"/>
  <c r="CE271" i="6"/>
  <c r="CE272" i="6"/>
  <c r="CE273" i="6"/>
  <c r="CE274" i="6"/>
  <c r="CE275" i="6"/>
  <c r="CE276" i="6"/>
  <c r="CE277" i="6"/>
  <c r="CE278" i="6"/>
  <c r="CE279" i="6"/>
  <c r="CE280" i="6"/>
  <c r="CE281" i="6"/>
  <c r="CE282" i="6"/>
  <c r="CE283" i="6"/>
  <c r="CE284" i="6"/>
  <c r="CE285" i="6"/>
  <c r="CE286" i="6"/>
  <c r="CE287" i="6"/>
  <c r="CE288" i="6"/>
  <c r="CE289" i="6"/>
  <c r="CE290" i="6"/>
  <c r="CE291" i="6"/>
  <c r="CE292" i="6"/>
  <c r="CE293" i="6"/>
  <c r="CE294" i="6"/>
  <c r="CE295" i="6"/>
  <c r="CE296" i="6"/>
  <c r="CE297" i="6"/>
  <c r="CE298" i="6"/>
  <c r="CE299" i="6"/>
  <c r="CE300" i="6"/>
  <c r="CE301" i="6"/>
  <c r="CE302" i="6"/>
  <c r="CE303" i="6"/>
  <c r="CE304" i="6"/>
  <c r="CE305" i="6"/>
  <c r="CE306" i="6"/>
  <c r="CE307" i="6"/>
  <c r="CE308" i="6"/>
  <c r="CE309" i="6"/>
  <c r="CE310" i="6"/>
  <c r="CE311" i="6"/>
  <c r="CE312" i="6"/>
  <c r="CE313" i="6"/>
  <c r="CE314" i="6"/>
  <c r="CE315" i="6"/>
  <c r="CE316" i="6"/>
  <c r="CE317" i="6"/>
  <c r="CE318" i="6"/>
  <c r="CE319" i="6"/>
  <c r="CE320" i="6"/>
  <c r="CE321" i="6"/>
  <c r="CE322" i="6"/>
  <c r="CE323" i="6"/>
  <c r="CE324" i="6"/>
  <c r="CE325" i="6"/>
  <c r="CE326" i="6"/>
  <c r="CE327" i="6"/>
  <c r="CE328" i="6"/>
  <c r="CE329" i="6"/>
  <c r="CE330" i="6"/>
  <c r="CE331" i="6"/>
  <c r="CE332" i="6"/>
  <c r="CE333" i="6"/>
  <c r="CE334" i="6"/>
  <c r="CE335" i="6"/>
  <c r="CE336" i="6"/>
  <c r="CE337" i="6"/>
  <c r="CE338" i="6"/>
  <c r="CE339" i="6"/>
  <c r="CE340" i="6"/>
  <c r="CE341" i="6"/>
  <c r="CE342" i="6"/>
  <c r="CE343" i="6"/>
  <c r="CE344" i="6"/>
  <c r="CE345" i="6"/>
  <c r="CE346" i="6"/>
  <c r="CE347" i="6"/>
  <c r="CE348" i="6"/>
  <c r="CE349" i="6"/>
  <c r="CE350" i="6"/>
  <c r="CE351" i="6"/>
  <c r="CE352" i="6"/>
  <c r="CE353" i="6"/>
  <c r="CE354" i="6"/>
  <c r="CE355" i="6"/>
  <c r="CE356" i="6"/>
  <c r="CE357" i="6"/>
  <c r="CE358" i="6"/>
  <c r="CE359" i="6"/>
  <c r="CE360" i="6"/>
  <c r="CE361" i="6"/>
  <c r="CE362" i="6"/>
  <c r="CE363" i="6"/>
  <c r="CE364" i="6"/>
  <c r="CE365" i="6"/>
  <c r="CE366" i="6"/>
  <c r="CE367" i="6"/>
  <c r="CE368" i="6"/>
  <c r="CE369" i="6"/>
  <c r="CE370" i="6"/>
  <c r="CE371" i="6"/>
  <c r="CE372" i="6"/>
  <c r="CE373" i="6"/>
  <c r="CE374" i="6"/>
  <c r="CE375" i="6"/>
  <c r="CE376" i="6"/>
  <c r="CE377" i="6"/>
  <c r="CE378" i="6"/>
  <c r="CE379" i="6"/>
  <c r="CE380" i="6"/>
  <c r="CE381" i="6"/>
  <c r="CE382" i="6"/>
  <c r="CE383" i="6"/>
  <c r="CE384" i="6"/>
  <c r="CE385" i="6"/>
  <c r="CE386" i="6"/>
  <c r="CE387" i="6"/>
  <c r="CE388" i="6"/>
  <c r="CE389" i="6"/>
  <c r="CE390" i="6"/>
  <c r="CE391" i="6"/>
  <c r="CE392" i="6"/>
  <c r="CE393" i="6"/>
  <c r="CE394" i="6"/>
  <c r="CE395" i="6"/>
  <c r="CE396" i="6"/>
  <c r="CE397" i="6"/>
  <c r="CE398" i="6"/>
  <c r="CE399" i="6"/>
  <c r="CE400" i="6"/>
  <c r="CE401" i="6"/>
  <c r="CE402" i="6"/>
  <c r="CE403" i="6"/>
  <c r="CE404" i="6"/>
  <c r="CE405" i="6"/>
  <c r="CE406" i="6"/>
  <c r="CE407" i="6"/>
  <c r="CE408" i="6"/>
  <c r="CE409" i="6"/>
  <c r="CE410" i="6"/>
  <c r="CE411" i="6"/>
  <c r="CE412" i="6"/>
  <c r="CE413" i="6"/>
  <c r="CE414" i="6"/>
  <c r="CE415" i="6"/>
  <c r="CE416" i="6"/>
  <c r="CE417" i="6"/>
  <c r="CE418" i="6"/>
  <c r="CE419" i="6"/>
  <c r="CE420" i="6"/>
  <c r="CE421" i="6"/>
  <c r="CE422" i="6"/>
  <c r="CE423" i="6"/>
  <c r="CE424" i="6"/>
  <c r="CE425" i="6"/>
  <c r="CE426" i="6"/>
  <c r="CE427" i="6"/>
  <c r="CE428" i="6"/>
  <c r="CE429" i="6"/>
  <c r="CE430" i="6"/>
  <c r="CE431" i="6"/>
  <c r="CE432" i="6"/>
  <c r="CE433" i="6"/>
  <c r="CE434" i="6"/>
  <c r="CE435" i="6"/>
  <c r="CE436" i="6"/>
  <c r="CE437" i="6"/>
  <c r="CE438" i="6"/>
  <c r="CE439" i="6"/>
  <c r="CE440" i="6"/>
  <c r="CE441" i="6"/>
  <c r="CE442" i="6"/>
  <c r="CE443" i="6"/>
  <c r="CE444" i="6"/>
  <c r="CE445" i="6"/>
  <c r="CE446" i="6"/>
  <c r="CE447" i="6"/>
  <c r="CE448" i="6"/>
  <c r="CE449" i="6"/>
  <c r="CE450" i="6"/>
  <c r="CE451" i="6"/>
  <c r="CE452" i="6"/>
  <c r="CE453" i="6"/>
  <c r="CE454" i="6"/>
  <c r="CE455" i="6"/>
  <c r="CE456" i="6"/>
  <c r="CE457" i="6"/>
  <c r="CE458" i="6"/>
  <c r="CE459" i="6"/>
  <c r="CE460" i="6"/>
  <c r="CE461" i="6"/>
  <c r="CE462" i="6"/>
  <c r="CE463" i="6"/>
  <c r="CE464" i="6"/>
  <c r="CE465" i="6"/>
  <c r="CE466" i="6"/>
  <c r="CE467" i="6"/>
  <c r="CE468" i="6"/>
  <c r="CE469" i="6"/>
  <c r="CE470" i="6"/>
  <c r="CE471" i="6"/>
  <c r="CE472" i="6"/>
  <c r="CE473" i="6"/>
  <c r="CE474" i="6"/>
  <c r="CE475" i="6"/>
  <c r="CE476" i="6"/>
  <c r="CE477" i="6"/>
  <c r="CE478" i="6"/>
  <c r="CE479" i="6"/>
  <c r="CE480" i="6"/>
  <c r="CE481" i="6"/>
  <c r="CE482" i="6"/>
  <c r="CE483" i="6"/>
  <c r="CE484" i="6"/>
  <c r="CE485" i="6"/>
  <c r="CE486" i="6"/>
  <c r="CE487" i="6"/>
  <c r="CE488" i="6"/>
  <c r="CE489" i="6"/>
  <c r="CE490" i="6"/>
  <c r="CE491" i="6"/>
  <c r="CE492" i="6"/>
  <c r="CE493" i="6"/>
  <c r="CE494" i="6"/>
  <c r="CE495" i="6"/>
  <c r="CE496" i="6"/>
  <c r="CE497" i="6"/>
  <c r="CE498" i="6"/>
  <c r="CE499" i="6"/>
  <c r="CE500" i="6"/>
  <c r="CE501" i="6"/>
  <c r="CE502" i="6"/>
  <c r="CE503" i="6"/>
  <c r="CE504" i="6"/>
  <c r="CE505" i="6"/>
  <c r="CL7" i="6"/>
  <c r="CL8" i="6"/>
  <c r="CL9" i="6"/>
  <c r="CL10" i="6"/>
  <c r="CL11" i="6"/>
  <c r="CL12" i="6"/>
  <c r="CL13" i="6"/>
  <c r="CL14" i="6"/>
  <c r="CL15" i="6"/>
  <c r="CL16" i="6"/>
  <c r="CL17" i="6"/>
  <c r="CL18" i="6"/>
  <c r="CL19" i="6"/>
  <c r="CL20" i="6"/>
  <c r="CL21" i="6"/>
  <c r="CL22" i="6"/>
  <c r="CL23" i="6"/>
  <c r="CL24" i="6"/>
  <c r="CL25" i="6"/>
  <c r="CL26" i="6"/>
  <c r="CL27" i="6"/>
  <c r="CL28" i="6"/>
  <c r="CL29" i="6"/>
  <c r="CL30" i="6"/>
  <c r="CL31" i="6"/>
  <c r="CL32" i="6"/>
  <c r="CL33" i="6"/>
  <c r="CL34" i="6"/>
  <c r="CL35" i="6"/>
  <c r="CL36" i="6"/>
  <c r="CL37" i="6"/>
  <c r="CL38" i="6"/>
  <c r="CL39" i="6"/>
  <c r="CL40" i="6"/>
  <c r="CL41" i="6"/>
  <c r="CL42" i="6"/>
  <c r="CL43" i="6"/>
  <c r="CL44" i="6"/>
  <c r="CL45" i="6"/>
  <c r="CL46" i="6"/>
  <c r="CL47" i="6"/>
  <c r="CL48" i="6"/>
  <c r="CL49" i="6"/>
  <c r="CL50" i="6"/>
  <c r="CL51"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7" i="6"/>
  <c r="CL78" i="6"/>
  <c r="CL79" i="6"/>
  <c r="CL80" i="6"/>
  <c r="CL81" i="6"/>
  <c r="CL82" i="6"/>
  <c r="CL83" i="6"/>
  <c r="CL84" i="6"/>
  <c r="CL85" i="6"/>
  <c r="CL86" i="6"/>
  <c r="CL87" i="6"/>
  <c r="CL88" i="6"/>
  <c r="CL89" i="6"/>
  <c r="CL90" i="6"/>
  <c r="CL91" i="6"/>
  <c r="CL92" i="6"/>
  <c r="CL93" i="6"/>
  <c r="CL94" i="6"/>
  <c r="CL95" i="6"/>
  <c r="CL96" i="6"/>
  <c r="CL97" i="6"/>
  <c r="CL98" i="6"/>
  <c r="CL99" i="6"/>
  <c r="CL100" i="6"/>
  <c r="CL101" i="6"/>
  <c r="CL102" i="6"/>
  <c r="CL103" i="6"/>
  <c r="CL104" i="6"/>
  <c r="CL105" i="6"/>
  <c r="CL106" i="6"/>
  <c r="CL107" i="6"/>
  <c r="CL108" i="6"/>
  <c r="CL109" i="6"/>
  <c r="CL110" i="6"/>
  <c r="CL111" i="6"/>
  <c r="CL112" i="6"/>
  <c r="CL113" i="6"/>
  <c r="CL114" i="6"/>
  <c r="CL115" i="6"/>
  <c r="CL116" i="6"/>
  <c r="CL117" i="6"/>
  <c r="CL118" i="6"/>
  <c r="CL119" i="6"/>
  <c r="CL120" i="6"/>
  <c r="CL121" i="6"/>
  <c r="CL122" i="6"/>
  <c r="CL123" i="6"/>
  <c r="CL124" i="6"/>
  <c r="CL125" i="6"/>
  <c r="CL126" i="6"/>
  <c r="CL127" i="6"/>
  <c r="CL128" i="6"/>
  <c r="CL129" i="6"/>
  <c r="CL130" i="6"/>
  <c r="CL131" i="6"/>
  <c r="CL132" i="6"/>
  <c r="CL133" i="6"/>
  <c r="CL134" i="6"/>
  <c r="CL135" i="6"/>
  <c r="CL136" i="6"/>
  <c r="CL137" i="6"/>
  <c r="CL138" i="6"/>
  <c r="CL139" i="6"/>
  <c r="CL140" i="6"/>
  <c r="CL141" i="6"/>
  <c r="CL142" i="6"/>
  <c r="CL143" i="6"/>
  <c r="CL144" i="6"/>
  <c r="CL145" i="6"/>
  <c r="CL146" i="6"/>
  <c r="CL147" i="6"/>
  <c r="CL148" i="6"/>
  <c r="CL149" i="6"/>
  <c r="CL150" i="6"/>
  <c r="CL151" i="6"/>
  <c r="CL152" i="6"/>
  <c r="CL153" i="6"/>
  <c r="CL154" i="6"/>
  <c r="CL155" i="6"/>
  <c r="CL156" i="6"/>
  <c r="CL157" i="6"/>
  <c r="CL158" i="6"/>
  <c r="CL159" i="6"/>
  <c r="CL160" i="6"/>
  <c r="CL161" i="6"/>
  <c r="CL162" i="6"/>
  <c r="CL163" i="6"/>
  <c r="CL164" i="6"/>
  <c r="CL165" i="6"/>
  <c r="CL166" i="6"/>
  <c r="CL167" i="6"/>
  <c r="CL168" i="6"/>
  <c r="CL169" i="6"/>
  <c r="CL170" i="6"/>
  <c r="CL171" i="6"/>
  <c r="CL172" i="6"/>
  <c r="CL173" i="6"/>
  <c r="CL174" i="6"/>
  <c r="CL175" i="6"/>
  <c r="CL176" i="6"/>
  <c r="CL177" i="6"/>
  <c r="CL178" i="6"/>
  <c r="CL179" i="6"/>
  <c r="CL180" i="6"/>
  <c r="CL181" i="6"/>
  <c r="CL182" i="6"/>
  <c r="CL183" i="6"/>
  <c r="CL184" i="6"/>
  <c r="CL185" i="6"/>
  <c r="CL186" i="6"/>
  <c r="CL187" i="6"/>
  <c r="CL188" i="6"/>
  <c r="CL189" i="6"/>
  <c r="CL190" i="6"/>
  <c r="CL191" i="6"/>
  <c r="CL192" i="6"/>
  <c r="CL193" i="6"/>
  <c r="CL194" i="6"/>
  <c r="CL195" i="6"/>
  <c r="CL196" i="6"/>
  <c r="CL197" i="6"/>
  <c r="CL198" i="6"/>
  <c r="CL199" i="6"/>
  <c r="CL200" i="6"/>
  <c r="CL201" i="6"/>
  <c r="CL202" i="6"/>
  <c r="CL203" i="6"/>
  <c r="CL204" i="6"/>
  <c r="CL205" i="6"/>
  <c r="CL206" i="6"/>
  <c r="CL207" i="6"/>
  <c r="CL208" i="6"/>
  <c r="CL209" i="6"/>
  <c r="CL210" i="6"/>
  <c r="CL211" i="6"/>
  <c r="CL212" i="6"/>
  <c r="CL213" i="6"/>
  <c r="CL214" i="6"/>
  <c r="CL215" i="6"/>
  <c r="CL216" i="6"/>
  <c r="CL217" i="6"/>
  <c r="CL218" i="6"/>
  <c r="CL219" i="6"/>
  <c r="CL220" i="6"/>
  <c r="CL221" i="6"/>
  <c r="CL222" i="6"/>
  <c r="CL223" i="6"/>
  <c r="CL224" i="6"/>
  <c r="CL225" i="6"/>
  <c r="CL226" i="6"/>
  <c r="CL227" i="6"/>
  <c r="CL228" i="6"/>
  <c r="CL229" i="6"/>
  <c r="CL230" i="6"/>
  <c r="CL231" i="6"/>
  <c r="CL232" i="6"/>
  <c r="CL233" i="6"/>
  <c r="CL234" i="6"/>
  <c r="CL235" i="6"/>
  <c r="CL236" i="6"/>
  <c r="CL237" i="6"/>
  <c r="CL238" i="6"/>
  <c r="CL239" i="6"/>
  <c r="CL240" i="6"/>
  <c r="CL241" i="6"/>
  <c r="CL242"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78" i="6"/>
  <c r="CL279" i="6"/>
  <c r="CL280" i="6"/>
  <c r="CL281" i="6"/>
  <c r="CL282" i="6"/>
  <c r="CL283" i="6"/>
  <c r="CL284" i="6"/>
  <c r="CL285" i="6"/>
  <c r="CL286" i="6"/>
  <c r="CL287" i="6"/>
  <c r="CL288" i="6"/>
  <c r="CL289" i="6"/>
  <c r="CL290" i="6"/>
  <c r="CL291" i="6"/>
  <c r="CL292" i="6"/>
  <c r="CL293" i="6"/>
  <c r="CL294" i="6"/>
  <c r="CL295" i="6"/>
  <c r="CL296" i="6"/>
  <c r="CL297" i="6"/>
  <c r="CL298" i="6"/>
  <c r="CL299" i="6"/>
  <c r="CL300" i="6"/>
  <c r="CL301" i="6"/>
  <c r="CL302" i="6"/>
  <c r="CL303" i="6"/>
  <c r="CL304" i="6"/>
  <c r="CL305" i="6"/>
  <c r="CL306" i="6"/>
  <c r="CL307" i="6"/>
  <c r="CL308" i="6"/>
  <c r="CL309" i="6"/>
  <c r="CL310" i="6"/>
  <c r="CL311" i="6"/>
  <c r="CL312" i="6"/>
  <c r="CL313" i="6"/>
  <c r="CL314" i="6"/>
  <c r="CL315" i="6"/>
  <c r="CL316" i="6"/>
  <c r="CL317" i="6"/>
  <c r="CL318" i="6"/>
  <c r="CL319" i="6"/>
  <c r="CL320" i="6"/>
  <c r="CL321" i="6"/>
  <c r="CL322" i="6"/>
  <c r="CL323" i="6"/>
  <c r="CL324" i="6"/>
  <c r="CL325" i="6"/>
  <c r="CL326" i="6"/>
  <c r="CL327" i="6"/>
  <c r="CL328" i="6"/>
  <c r="CL329" i="6"/>
  <c r="CL330" i="6"/>
  <c r="CL331" i="6"/>
  <c r="CL332" i="6"/>
  <c r="CL333" i="6"/>
  <c r="CL334" i="6"/>
  <c r="CL335" i="6"/>
  <c r="CL336" i="6"/>
  <c r="CL337" i="6"/>
  <c r="CL338" i="6"/>
  <c r="CL339" i="6"/>
  <c r="CL340" i="6"/>
  <c r="CL341" i="6"/>
  <c r="CL342" i="6"/>
  <c r="CL343" i="6"/>
  <c r="CL344" i="6"/>
  <c r="CL345" i="6"/>
  <c r="CL346" i="6"/>
  <c r="CL347" i="6"/>
  <c r="CL348" i="6"/>
  <c r="CL349" i="6"/>
  <c r="CL350" i="6"/>
  <c r="CL351" i="6"/>
  <c r="CL352" i="6"/>
  <c r="CL353" i="6"/>
  <c r="CL354" i="6"/>
  <c r="CL355" i="6"/>
  <c r="CL356" i="6"/>
  <c r="CL357" i="6"/>
  <c r="CL358" i="6"/>
  <c r="CL359" i="6"/>
  <c r="CL360" i="6"/>
  <c r="CL361" i="6"/>
  <c r="CL362" i="6"/>
  <c r="CL363" i="6"/>
  <c r="CL364" i="6"/>
  <c r="CL365" i="6"/>
  <c r="CL366" i="6"/>
  <c r="CL367" i="6"/>
  <c r="CL368" i="6"/>
  <c r="CL369" i="6"/>
  <c r="CL370" i="6"/>
  <c r="CL371" i="6"/>
  <c r="CL372" i="6"/>
  <c r="CL373" i="6"/>
  <c r="CL374" i="6"/>
  <c r="CL375" i="6"/>
  <c r="CL376" i="6"/>
  <c r="CL377" i="6"/>
  <c r="CL378" i="6"/>
  <c r="CL379" i="6"/>
  <c r="CL380" i="6"/>
  <c r="CL381" i="6"/>
  <c r="CL382" i="6"/>
  <c r="CL383" i="6"/>
  <c r="CL384" i="6"/>
  <c r="CL385" i="6"/>
  <c r="CL386" i="6"/>
  <c r="CL387" i="6"/>
  <c r="CL388" i="6"/>
  <c r="CL389" i="6"/>
  <c r="CL390" i="6"/>
  <c r="CL391" i="6"/>
  <c r="CL392" i="6"/>
  <c r="CL393" i="6"/>
  <c r="CL394" i="6"/>
  <c r="CL395" i="6"/>
  <c r="CL396" i="6"/>
  <c r="CL397" i="6"/>
  <c r="CL398" i="6"/>
  <c r="CL399" i="6"/>
  <c r="CL400" i="6"/>
  <c r="CL401" i="6"/>
  <c r="CL402" i="6"/>
  <c r="CL403" i="6"/>
  <c r="CL404" i="6"/>
  <c r="CL405" i="6"/>
  <c r="CL406" i="6"/>
  <c r="CL407" i="6"/>
  <c r="CL408" i="6"/>
  <c r="CL409" i="6"/>
  <c r="CL410" i="6"/>
  <c r="CL411" i="6"/>
  <c r="CL412" i="6"/>
  <c r="CL413" i="6"/>
  <c r="CL414" i="6"/>
  <c r="CL415" i="6"/>
  <c r="CL416" i="6"/>
  <c r="CL417" i="6"/>
  <c r="CL418" i="6"/>
  <c r="CL419" i="6"/>
  <c r="CL420" i="6"/>
  <c r="CL421" i="6"/>
  <c r="CL422" i="6"/>
  <c r="CL423" i="6"/>
  <c r="CL424" i="6"/>
  <c r="CL425" i="6"/>
  <c r="CL426" i="6"/>
  <c r="CL427" i="6"/>
  <c r="CL428" i="6"/>
  <c r="CL429" i="6"/>
  <c r="CL430" i="6"/>
  <c r="CL431" i="6"/>
  <c r="CL432" i="6"/>
  <c r="CL433" i="6"/>
  <c r="CL434" i="6"/>
  <c r="CL435" i="6"/>
  <c r="CL436" i="6"/>
  <c r="CL437" i="6"/>
  <c r="CL438" i="6"/>
  <c r="CL439" i="6"/>
  <c r="CL440" i="6"/>
  <c r="CL441" i="6"/>
  <c r="CL442" i="6"/>
  <c r="CL443" i="6"/>
  <c r="CL444" i="6"/>
  <c r="CL445" i="6"/>
  <c r="CL446" i="6"/>
  <c r="CL447" i="6"/>
  <c r="CL448" i="6"/>
  <c r="CL449" i="6"/>
  <c r="CL450" i="6"/>
  <c r="CL451" i="6"/>
  <c r="CL452" i="6"/>
  <c r="CL453" i="6"/>
  <c r="CL454" i="6"/>
  <c r="CL455" i="6"/>
  <c r="CL456" i="6"/>
  <c r="CL457" i="6"/>
  <c r="CL458" i="6"/>
  <c r="CL459" i="6"/>
  <c r="CL460" i="6"/>
  <c r="CL461" i="6"/>
  <c r="CL462" i="6"/>
  <c r="CL463" i="6"/>
  <c r="CL464" i="6"/>
  <c r="CL465" i="6"/>
  <c r="CL466" i="6"/>
  <c r="CL467" i="6"/>
  <c r="CL468" i="6"/>
  <c r="CL469" i="6"/>
  <c r="CL470" i="6"/>
  <c r="CL471" i="6"/>
  <c r="CL472" i="6"/>
  <c r="CL473" i="6"/>
  <c r="CL474" i="6"/>
  <c r="CL475" i="6"/>
  <c r="CL476" i="6"/>
  <c r="CL477" i="6"/>
  <c r="CL478" i="6"/>
  <c r="CL479" i="6"/>
  <c r="CL480" i="6"/>
  <c r="CL481" i="6"/>
  <c r="CL482" i="6"/>
  <c r="CL483" i="6"/>
  <c r="CL484" i="6"/>
  <c r="CL485" i="6"/>
  <c r="CL486" i="6"/>
  <c r="CL487" i="6"/>
  <c r="CL488" i="6"/>
  <c r="CL489" i="6"/>
  <c r="CL490" i="6"/>
  <c r="CL491" i="6"/>
  <c r="CL492" i="6"/>
  <c r="CL493" i="6"/>
  <c r="CL494" i="6"/>
  <c r="CL495" i="6"/>
  <c r="CL496" i="6"/>
  <c r="CL497" i="6"/>
  <c r="CL498" i="6"/>
  <c r="CL499" i="6"/>
  <c r="CL500" i="6"/>
  <c r="CL501" i="6"/>
  <c r="CL502" i="6"/>
  <c r="CL503" i="6"/>
  <c r="CL504" i="6"/>
  <c r="CL505" i="6"/>
  <c r="CK7" i="6"/>
  <c r="CK8" i="6"/>
  <c r="CK9" i="6"/>
  <c r="CK10" i="6"/>
  <c r="CK11" i="6"/>
  <c r="CK12" i="6"/>
  <c r="CK13" i="6"/>
  <c r="CK14" i="6"/>
  <c r="CK15" i="6"/>
  <c r="CK16" i="6"/>
  <c r="CK17" i="6"/>
  <c r="CK18" i="6"/>
  <c r="CK19" i="6"/>
  <c r="CK20" i="6"/>
  <c r="CK21" i="6"/>
  <c r="CK22" i="6"/>
  <c r="CK23" i="6"/>
  <c r="CK24" i="6"/>
  <c r="CK25" i="6"/>
  <c r="CK26" i="6"/>
  <c r="CK27" i="6"/>
  <c r="CK28" i="6"/>
  <c r="CK29" i="6"/>
  <c r="CK30" i="6"/>
  <c r="CK31" i="6"/>
  <c r="CK32" i="6"/>
  <c r="CK33" i="6"/>
  <c r="CK34" i="6"/>
  <c r="CK35" i="6"/>
  <c r="CK36" i="6"/>
  <c r="CK37" i="6"/>
  <c r="CK38" i="6"/>
  <c r="CK39" i="6"/>
  <c r="CK40" i="6"/>
  <c r="CK41" i="6"/>
  <c r="CK42" i="6"/>
  <c r="CK43" i="6"/>
  <c r="CK44" i="6"/>
  <c r="CK45" i="6"/>
  <c r="CK46" i="6"/>
  <c r="CK47" i="6"/>
  <c r="CK48" i="6"/>
  <c r="CK49" i="6"/>
  <c r="CK50" i="6"/>
  <c r="CK51" i="6"/>
  <c r="CK52" i="6"/>
  <c r="CK53" i="6"/>
  <c r="CK54" i="6"/>
  <c r="CK55" i="6"/>
  <c r="CK56" i="6"/>
  <c r="CK57" i="6"/>
  <c r="CK58" i="6"/>
  <c r="CK59" i="6"/>
  <c r="CK60" i="6"/>
  <c r="CK61" i="6"/>
  <c r="CK62" i="6"/>
  <c r="CK63" i="6"/>
  <c r="CK64" i="6"/>
  <c r="CK65" i="6"/>
  <c r="CK66" i="6"/>
  <c r="CK67" i="6"/>
  <c r="CK68" i="6"/>
  <c r="CK69" i="6"/>
  <c r="CK70" i="6"/>
  <c r="CK71" i="6"/>
  <c r="CK72" i="6"/>
  <c r="CK73" i="6"/>
  <c r="CK74" i="6"/>
  <c r="CK75" i="6"/>
  <c r="CK76" i="6"/>
  <c r="CK77" i="6"/>
  <c r="CK78" i="6"/>
  <c r="CK79" i="6"/>
  <c r="CK80" i="6"/>
  <c r="CK81" i="6"/>
  <c r="CK82" i="6"/>
  <c r="CK83" i="6"/>
  <c r="CK84" i="6"/>
  <c r="CK85" i="6"/>
  <c r="CK86" i="6"/>
  <c r="CK87" i="6"/>
  <c r="CK88" i="6"/>
  <c r="CK89" i="6"/>
  <c r="CK90" i="6"/>
  <c r="CK91" i="6"/>
  <c r="CK92" i="6"/>
  <c r="CK93" i="6"/>
  <c r="CK94" i="6"/>
  <c r="CK95" i="6"/>
  <c r="CK96" i="6"/>
  <c r="CK97" i="6"/>
  <c r="CK98" i="6"/>
  <c r="CK99" i="6"/>
  <c r="CK100" i="6"/>
  <c r="CK101" i="6"/>
  <c r="CK102" i="6"/>
  <c r="CK103" i="6"/>
  <c r="CK104" i="6"/>
  <c r="CK105" i="6"/>
  <c r="CK106" i="6"/>
  <c r="CK107" i="6"/>
  <c r="CK108" i="6"/>
  <c r="CK109" i="6"/>
  <c r="CK110" i="6"/>
  <c r="CK111" i="6"/>
  <c r="CK112" i="6"/>
  <c r="CK113" i="6"/>
  <c r="CK114" i="6"/>
  <c r="CK115" i="6"/>
  <c r="CK116" i="6"/>
  <c r="CK117" i="6"/>
  <c r="CK118" i="6"/>
  <c r="CK119" i="6"/>
  <c r="CK120" i="6"/>
  <c r="CK121" i="6"/>
  <c r="CK122" i="6"/>
  <c r="CK123" i="6"/>
  <c r="CK124" i="6"/>
  <c r="CK125" i="6"/>
  <c r="CK126" i="6"/>
  <c r="CK127" i="6"/>
  <c r="CK128" i="6"/>
  <c r="CK129" i="6"/>
  <c r="CK130" i="6"/>
  <c r="CK131" i="6"/>
  <c r="CK132" i="6"/>
  <c r="CK133" i="6"/>
  <c r="CK134" i="6"/>
  <c r="CK135" i="6"/>
  <c r="CK136" i="6"/>
  <c r="CK137" i="6"/>
  <c r="CK138" i="6"/>
  <c r="CK139" i="6"/>
  <c r="CK140" i="6"/>
  <c r="CK141" i="6"/>
  <c r="CK142" i="6"/>
  <c r="CK143" i="6"/>
  <c r="CK144" i="6"/>
  <c r="CK145" i="6"/>
  <c r="CK146" i="6"/>
  <c r="CK147" i="6"/>
  <c r="CK148" i="6"/>
  <c r="CK149" i="6"/>
  <c r="CK150" i="6"/>
  <c r="CK151" i="6"/>
  <c r="CK152" i="6"/>
  <c r="CK153" i="6"/>
  <c r="CK154" i="6"/>
  <c r="CK155" i="6"/>
  <c r="CK156" i="6"/>
  <c r="CK157" i="6"/>
  <c r="CK158" i="6"/>
  <c r="CK159" i="6"/>
  <c r="CK160" i="6"/>
  <c r="CK161" i="6"/>
  <c r="CK162" i="6"/>
  <c r="CK163" i="6"/>
  <c r="CK164" i="6"/>
  <c r="CK165" i="6"/>
  <c r="CK166" i="6"/>
  <c r="CK167" i="6"/>
  <c r="CK168" i="6"/>
  <c r="CK169" i="6"/>
  <c r="CK170" i="6"/>
  <c r="CK171" i="6"/>
  <c r="CK172" i="6"/>
  <c r="CK173" i="6"/>
  <c r="CK174" i="6"/>
  <c r="CK175" i="6"/>
  <c r="CK176" i="6"/>
  <c r="CK177" i="6"/>
  <c r="CK178" i="6"/>
  <c r="CK179" i="6"/>
  <c r="CK180" i="6"/>
  <c r="CK181" i="6"/>
  <c r="CK182" i="6"/>
  <c r="CK183" i="6"/>
  <c r="CK184" i="6"/>
  <c r="CK185" i="6"/>
  <c r="CK186" i="6"/>
  <c r="CK187" i="6"/>
  <c r="CK188" i="6"/>
  <c r="CK189" i="6"/>
  <c r="CK190" i="6"/>
  <c r="CK191" i="6"/>
  <c r="CK192" i="6"/>
  <c r="CK193" i="6"/>
  <c r="CK194" i="6"/>
  <c r="CK195" i="6"/>
  <c r="CK196" i="6"/>
  <c r="CK197" i="6"/>
  <c r="CK198" i="6"/>
  <c r="CK199" i="6"/>
  <c r="CK200" i="6"/>
  <c r="CK201" i="6"/>
  <c r="CK202" i="6"/>
  <c r="CK203" i="6"/>
  <c r="CK204" i="6"/>
  <c r="CK205" i="6"/>
  <c r="CK206" i="6"/>
  <c r="CK207" i="6"/>
  <c r="CK208" i="6"/>
  <c r="CK209" i="6"/>
  <c r="CK210" i="6"/>
  <c r="CK211" i="6"/>
  <c r="CK212" i="6"/>
  <c r="CK213" i="6"/>
  <c r="CK214" i="6"/>
  <c r="CK215" i="6"/>
  <c r="CK216" i="6"/>
  <c r="CK217" i="6"/>
  <c r="CK218" i="6"/>
  <c r="CK219" i="6"/>
  <c r="CK220" i="6"/>
  <c r="CK221" i="6"/>
  <c r="CK222" i="6"/>
  <c r="CK223" i="6"/>
  <c r="CK224" i="6"/>
  <c r="CK225" i="6"/>
  <c r="CK226" i="6"/>
  <c r="CK227" i="6"/>
  <c r="CK228" i="6"/>
  <c r="CK229" i="6"/>
  <c r="CK230" i="6"/>
  <c r="CK231" i="6"/>
  <c r="CK232" i="6"/>
  <c r="CK233" i="6"/>
  <c r="CK234" i="6"/>
  <c r="CK235" i="6"/>
  <c r="CK236" i="6"/>
  <c r="CK237" i="6"/>
  <c r="CK238" i="6"/>
  <c r="CK239" i="6"/>
  <c r="CK240" i="6"/>
  <c r="CK241" i="6"/>
  <c r="CK242" i="6"/>
  <c r="CK243" i="6"/>
  <c r="CK244" i="6"/>
  <c r="CK245" i="6"/>
  <c r="CK246" i="6"/>
  <c r="CK247" i="6"/>
  <c r="CK248" i="6"/>
  <c r="CK249" i="6"/>
  <c r="CK250" i="6"/>
  <c r="CK251" i="6"/>
  <c r="CK252" i="6"/>
  <c r="CK253" i="6"/>
  <c r="CK254" i="6"/>
  <c r="CK255" i="6"/>
  <c r="CK256" i="6"/>
  <c r="CK257" i="6"/>
  <c r="CK258" i="6"/>
  <c r="CK259" i="6"/>
  <c r="CK260" i="6"/>
  <c r="CK261" i="6"/>
  <c r="CK262" i="6"/>
  <c r="CK263" i="6"/>
  <c r="CK264" i="6"/>
  <c r="CK265" i="6"/>
  <c r="CK266" i="6"/>
  <c r="CK267" i="6"/>
  <c r="CK268" i="6"/>
  <c r="CK269" i="6"/>
  <c r="CK270" i="6"/>
  <c r="CK271" i="6"/>
  <c r="CK272" i="6"/>
  <c r="CK273" i="6"/>
  <c r="CK274" i="6"/>
  <c r="CK275" i="6"/>
  <c r="CK276" i="6"/>
  <c r="CK277" i="6"/>
  <c r="CK278" i="6"/>
  <c r="CK279" i="6"/>
  <c r="CK280" i="6"/>
  <c r="CK281" i="6"/>
  <c r="CK282" i="6"/>
  <c r="CK283" i="6"/>
  <c r="CK284" i="6"/>
  <c r="CK285" i="6"/>
  <c r="CK286" i="6"/>
  <c r="CK287" i="6"/>
  <c r="CK288" i="6"/>
  <c r="CK289" i="6"/>
  <c r="CK290" i="6"/>
  <c r="CK291" i="6"/>
  <c r="CK292" i="6"/>
  <c r="CK293" i="6"/>
  <c r="CK294" i="6"/>
  <c r="CK295" i="6"/>
  <c r="CK296" i="6"/>
  <c r="CK297" i="6"/>
  <c r="CK298" i="6"/>
  <c r="CK299" i="6"/>
  <c r="CK300" i="6"/>
  <c r="CK301" i="6"/>
  <c r="CK302" i="6"/>
  <c r="CK303" i="6"/>
  <c r="CK304" i="6"/>
  <c r="CK305" i="6"/>
  <c r="CK306" i="6"/>
  <c r="CK307" i="6"/>
  <c r="CK308" i="6"/>
  <c r="CK309" i="6"/>
  <c r="CK310" i="6"/>
  <c r="CK311" i="6"/>
  <c r="CK312" i="6"/>
  <c r="CK313" i="6"/>
  <c r="CK314" i="6"/>
  <c r="CK315" i="6"/>
  <c r="CK316" i="6"/>
  <c r="CK317" i="6"/>
  <c r="CK318" i="6"/>
  <c r="CK319" i="6"/>
  <c r="CK320" i="6"/>
  <c r="CK321" i="6"/>
  <c r="CK322" i="6"/>
  <c r="CK323" i="6"/>
  <c r="CK324" i="6"/>
  <c r="CK325" i="6"/>
  <c r="CK326" i="6"/>
  <c r="CK327" i="6"/>
  <c r="CK328" i="6"/>
  <c r="CK329" i="6"/>
  <c r="CK330" i="6"/>
  <c r="CK331" i="6"/>
  <c r="CK332" i="6"/>
  <c r="CK333" i="6"/>
  <c r="CK334" i="6"/>
  <c r="CK335" i="6"/>
  <c r="CK336" i="6"/>
  <c r="CK337" i="6"/>
  <c r="CK338" i="6"/>
  <c r="CK339" i="6"/>
  <c r="CK340" i="6"/>
  <c r="CK341" i="6"/>
  <c r="CK342" i="6"/>
  <c r="CK343" i="6"/>
  <c r="CK344" i="6"/>
  <c r="CK345" i="6"/>
  <c r="CK346" i="6"/>
  <c r="CK347" i="6"/>
  <c r="CK348" i="6"/>
  <c r="CK349" i="6"/>
  <c r="CK350" i="6"/>
  <c r="CK351" i="6"/>
  <c r="CK352" i="6"/>
  <c r="CK353" i="6"/>
  <c r="CK354" i="6"/>
  <c r="CK355" i="6"/>
  <c r="CK356" i="6"/>
  <c r="CK357" i="6"/>
  <c r="CK358" i="6"/>
  <c r="CK359" i="6"/>
  <c r="CK360" i="6"/>
  <c r="CK361" i="6"/>
  <c r="CK362" i="6"/>
  <c r="CK363" i="6"/>
  <c r="CK364" i="6"/>
  <c r="CK365" i="6"/>
  <c r="CK366" i="6"/>
  <c r="CK367" i="6"/>
  <c r="CK368" i="6"/>
  <c r="CK369" i="6"/>
  <c r="CK370" i="6"/>
  <c r="CK371" i="6"/>
  <c r="CK372" i="6"/>
  <c r="CK373" i="6"/>
  <c r="CK374" i="6"/>
  <c r="CK375" i="6"/>
  <c r="CK376" i="6"/>
  <c r="CK377" i="6"/>
  <c r="CK378" i="6"/>
  <c r="CK379" i="6"/>
  <c r="CK380" i="6"/>
  <c r="CK381" i="6"/>
  <c r="CK382" i="6"/>
  <c r="CK383" i="6"/>
  <c r="CK384" i="6"/>
  <c r="CK385" i="6"/>
  <c r="CK386" i="6"/>
  <c r="CK387" i="6"/>
  <c r="CK388" i="6"/>
  <c r="CK389" i="6"/>
  <c r="CK390" i="6"/>
  <c r="CK391" i="6"/>
  <c r="CK392" i="6"/>
  <c r="CK393" i="6"/>
  <c r="CK394" i="6"/>
  <c r="CK395" i="6"/>
  <c r="CK396" i="6"/>
  <c r="CK397" i="6"/>
  <c r="CK398" i="6"/>
  <c r="CK399" i="6"/>
  <c r="CK400" i="6"/>
  <c r="CK401" i="6"/>
  <c r="CK402" i="6"/>
  <c r="CK403" i="6"/>
  <c r="CK404" i="6"/>
  <c r="CK405" i="6"/>
  <c r="CK406" i="6"/>
  <c r="CK407" i="6"/>
  <c r="CK408" i="6"/>
  <c r="CK409" i="6"/>
  <c r="CK410" i="6"/>
  <c r="CK411" i="6"/>
  <c r="CK412" i="6"/>
  <c r="CK413" i="6"/>
  <c r="CK414" i="6"/>
  <c r="CK415" i="6"/>
  <c r="CK416" i="6"/>
  <c r="CK417" i="6"/>
  <c r="CK418" i="6"/>
  <c r="CK419" i="6"/>
  <c r="CK420" i="6"/>
  <c r="CK421" i="6"/>
  <c r="CK422" i="6"/>
  <c r="CK423" i="6"/>
  <c r="CK424" i="6"/>
  <c r="CK425" i="6"/>
  <c r="CK426" i="6"/>
  <c r="CK427" i="6"/>
  <c r="CK428" i="6"/>
  <c r="CK429" i="6"/>
  <c r="CK430" i="6"/>
  <c r="CK431" i="6"/>
  <c r="CK432" i="6"/>
  <c r="CK433" i="6"/>
  <c r="CK434" i="6"/>
  <c r="CK435" i="6"/>
  <c r="CK436" i="6"/>
  <c r="CK437" i="6"/>
  <c r="CK438" i="6"/>
  <c r="CK439" i="6"/>
  <c r="CK440" i="6"/>
  <c r="CK441" i="6"/>
  <c r="CK442" i="6"/>
  <c r="CK443" i="6"/>
  <c r="CK444" i="6"/>
  <c r="CK445" i="6"/>
  <c r="CK446" i="6"/>
  <c r="CK447" i="6"/>
  <c r="CK448" i="6"/>
  <c r="CK449" i="6"/>
  <c r="CK450" i="6"/>
  <c r="CK451" i="6"/>
  <c r="CK452" i="6"/>
  <c r="CK453" i="6"/>
  <c r="CK454" i="6"/>
  <c r="CK455" i="6"/>
  <c r="CK456" i="6"/>
  <c r="CK457" i="6"/>
  <c r="CK458" i="6"/>
  <c r="CK459" i="6"/>
  <c r="CK460" i="6"/>
  <c r="CK461" i="6"/>
  <c r="CK462" i="6"/>
  <c r="CK463" i="6"/>
  <c r="CK464" i="6"/>
  <c r="CK465" i="6"/>
  <c r="CK466" i="6"/>
  <c r="CK467" i="6"/>
  <c r="CK468" i="6"/>
  <c r="CK469" i="6"/>
  <c r="CK470" i="6"/>
  <c r="CK471" i="6"/>
  <c r="CK472" i="6"/>
  <c r="CK473" i="6"/>
  <c r="CK474" i="6"/>
  <c r="CK475" i="6"/>
  <c r="CK476" i="6"/>
  <c r="CK477" i="6"/>
  <c r="CK478" i="6"/>
  <c r="CK479" i="6"/>
  <c r="CK480" i="6"/>
  <c r="CK481" i="6"/>
  <c r="CK482" i="6"/>
  <c r="CK483" i="6"/>
  <c r="CK484" i="6"/>
  <c r="CK485" i="6"/>
  <c r="CK486" i="6"/>
  <c r="CK487" i="6"/>
  <c r="CK488" i="6"/>
  <c r="CK489" i="6"/>
  <c r="CK490" i="6"/>
  <c r="CK491" i="6"/>
  <c r="CK492" i="6"/>
  <c r="CK493" i="6"/>
  <c r="CK494" i="6"/>
  <c r="CK495" i="6"/>
  <c r="CK496" i="6"/>
  <c r="CK497" i="6"/>
  <c r="CK498" i="6"/>
  <c r="CK499" i="6"/>
  <c r="CK500" i="6"/>
  <c r="CK501" i="6"/>
  <c r="CK502" i="6"/>
  <c r="CK503" i="6"/>
  <c r="CK504" i="6"/>
  <c r="CK505" i="6"/>
  <c r="CR7" i="6"/>
  <c r="CR8" i="6"/>
  <c r="CR9" i="6"/>
  <c r="CR10" i="6"/>
  <c r="CR11" i="6"/>
  <c r="CR12" i="6"/>
  <c r="CR13" i="6"/>
  <c r="CR14" i="6"/>
  <c r="CR15" i="6"/>
  <c r="CR16" i="6"/>
  <c r="CR17" i="6"/>
  <c r="CR18" i="6"/>
  <c r="CR19" i="6"/>
  <c r="CR20" i="6"/>
  <c r="CR21" i="6"/>
  <c r="CR22" i="6"/>
  <c r="CR23" i="6"/>
  <c r="CR24" i="6"/>
  <c r="CR25" i="6"/>
  <c r="CR26" i="6"/>
  <c r="CR27" i="6"/>
  <c r="CR28" i="6"/>
  <c r="CR29" i="6"/>
  <c r="CR30" i="6"/>
  <c r="CR31" i="6"/>
  <c r="CR32" i="6"/>
  <c r="CR33" i="6"/>
  <c r="CR34" i="6"/>
  <c r="CR35" i="6"/>
  <c r="CR36" i="6"/>
  <c r="CR37" i="6"/>
  <c r="CR38" i="6"/>
  <c r="CR39" i="6"/>
  <c r="CR40" i="6"/>
  <c r="CR41" i="6"/>
  <c r="CR42" i="6"/>
  <c r="CR43" i="6"/>
  <c r="CR44" i="6"/>
  <c r="CR45" i="6"/>
  <c r="CR46" i="6"/>
  <c r="CR47" i="6"/>
  <c r="CR48" i="6"/>
  <c r="CR49" i="6"/>
  <c r="CR50" i="6"/>
  <c r="CR51" i="6"/>
  <c r="CR52" i="6"/>
  <c r="CR53" i="6"/>
  <c r="CR54" i="6"/>
  <c r="CR55" i="6"/>
  <c r="CR56" i="6"/>
  <c r="CR57" i="6"/>
  <c r="CR58" i="6"/>
  <c r="CR59" i="6"/>
  <c r="CR60" i="6"/>
  <c r="CR61" i="6"/>
  <c r="CR62" i="6"/>
  <c r="CR63" i="6"/>
  <c r="CR64" i="6"/>
  <c r="CR65" i="6"/>
  <c r="CR66" i="6"/>
  <c r="CR67" i="6"/>
  <c r="CR68" i="6"/>
  <c r="CR69" i="6"/>
  <c r="CR70" i="6"/>
  <c r="CR71" i="6"/>
  <c r="CR72" i="6"/>
  <c r="CR73" i="6"/>
  <c r="CR74" i="6"/>
  <c r="CR75" i="6"/>
  <c r="CR76" i="6"/>
  <c r="CR77" i="6"/>
  <c r="CR78" i="6"/>
  <c r="CR79" i="6"/>
  <c r="CR80" i="6"/>
  <c r="CR81" i="6"/>
  <c r="CR82" i="6"/>
  <c r="CR83" i="6"/>
  <c r="CR84" i="6"/>
  <c r="CR85" i="6"/>
  <c r="CR86" i="6"/>
  <c r="CR87" i="6"/>
  <c r="CR88" i="6"/>
  <c r="CR89" i="6"/>
  <c r="CR90" i="6"/>
  <c r="CR91" i="6"/>
  <c r="CR92" i="6"/>
  <c r="CR93" i="6"/>
  <c r="CR94" i="6"/>
  <c r="CR95" i="6"/>
  <c r="CR96" i="6"/>
  <c r="CR97" i="6"/>
  <c r="CR98" i="6"/>
  <c r="CR99" i="6"/>
  <c r="CR100" i="6"/>
  <c r="CR101" i="6"/>
  <c r="CR102" i="6"/>
  <c r="CR103" i="6"/>
  <c r="CR104" i="6"/>
  <c r="CR105" i="6"/>
  <c r="CR106" i="6"/>
  <c r="CR107" i="6"/>
  <c r="CR108" i="6"/>
  <c r="CR109" i="6"/>
  <c r="CR110" i="6"/>
  <c r="CR111" i="6"/>
  <c r="CR112" i="6"/>
  <c r="CR113" i="6"/>
  <c r="CR114" i="6"/>
  <c r="CR115" i="6"/>
  <c r="CR116" i="6"/>
  <c r="CR117" i="6"/>
  <c r="CR118" i="6"/>
  <c r="CR119" i="6"/>
  <c r="CR120" i="6"/>
  <c r="CR121" i="6"/>
  <c r="CR122" i="6"/>
  <c r="CR123" i="6"/>
  <c r="CR124" i="6"/>
  <c r="CR125" i="6"/>
  <c r="CR126" i="6"/>
  <c r="CR127" i="6"/>
  <c r="CR128" i="6"/>
  <c r="CR129" i="6"/>
  <c r="CR130" i="6"/>
  <c r="CR131" i="6"/>
  <c r="CR132" i="6"/>
  <c r="CR133" i="6"/>
  <c r="CR134" i="6"/>
  <c r="CR135" i="6"/>
  <c r="CR136" i="6"/>
  <c r="CR137" i="6"/>
  <c r="CR138" i="6"/>
  <c r="CR139" i="6"/>
  <c r="CR140" i="6"/>
  <c r="CR141" i="6"/>
  <c r="CR142" i="6"/>
  <c r="CR143" i="6"/>
  <c r="CR144" i="6"/>
  <c r="CR145" i="6"/>
  <c r="CR146" i="6"/>
  <c r="CR147" i="6"/>
  <c r="CR148" i="6"/>
  <c r="CR149" i="6"/>
  <c r="CR150" i="6"/>
  <c r="CR151" i="6"/>
  <c r="CR152" i="6"/>
  <c r="CR153" i="6"/>
  <c r="CR154" i="6"/>
  <c r="CR155" i="6"/>
  <c r="CR156" i="6"/>
  <c r="CR157" i="6"/>
  <c r="CR158" i="6"/>
  <c r="CR159" i="6"/>
  <c r="CR160" i="6"/>
  <c r="CR161" i="6"/>
  <c r="CR162" i="6"/>
  <c r="CR163" i="6"/>
  <c r="CR164" i="6"/>
  <c r="CR165" i="6"/>
  <c r="CR166" i="6"/>
  <c r="CR167" i="6"/>
  <c r="CR168" i="6"/>
  <c r="CR169" i="6"/>
  <c r="CR170" i="6"/>
  <c r="CR171" i="6"/>
  <c r="CR172" i="6"/>
  <c r="CR173" i="6"/>
  <c r="CR174" i="6"/>
  <c r="CR175" i="6"/>
  <c r="CR176" i="6"/>
  <c r="CR177" i="6"/>
  <c r="CR178" i="6"/>
  <c r="CR179" i="6"/>
  <c r="CR180" i="6"/>
  <c r="CR181" i="6"/>
  <c r="CR182" i="6"/>
  <c r="CR183" i="6"/>
  <c r="CR184" i="6"/>
  <c r="CR185" i="6"/>
  <c r="CR186" i="6"/>
  <c r="CR187" i="6"/>
  <c r="CR188" i="6"/>
  <c r="CR189" i="6"/>
  <c r="CR190" i="6"/>
  <c r="CR191" i="6"/>
  <c r="CR192" i="6"/>
  <c r="CR193" i="6"/>
  <c r="CR194" i="6"/>
  <c r="CR195" i="6"/>
  <c r="CR196" i="6"/>
  <c r="CR197" i="6"/>
  <c r="CR198" i="6"/>
  <c r="CR199" i="6"/>
  <c r="CR200" i="6"/>
  <c r="CR201" i="6"/>
  <c r="CR202" i="6"/>
  <c r="CR203" i="6"/>
  <c r="CR204" i="6"/>
  <c r="CR205" i="6"/>
  <c r="CR206" i="6"/>
  <c r="CR207" i="6"/>
  <c r="CR208" i="6"/>
  <c r="CR209" i="6"/>
  <c r="CR210" i="6"/>
  <c r="CR211" i="6"/>
  <c r="CR212" i="6"/>
  <c r="CR213" i="6"/>
  <c r="CR214" i="6"/>
  <c r="CR215" i="6"/>
  <c r="CR216" i="6"/>
  <c r="CR217" i="6"/>
  <c r="CR218" i="6"/>
  <c r="CR219" i="6"/>
  <c r="CR220" i="6"/>
  <c r="CR221" i="6"/>
  <c r="CR222" i="6"/>
  <c r="CR223" i="6"/>
  <c r="CR224" i="6"/>
  <c r="CR225" i="6"/>
  <c r="CR226" i="6"/>
  <c r="CR227" i="6"/>
  <c r="CR228" i="6"/>
  <c r="CR229" i="6"/>
  <c r="CR230" i="6"/>
  <c r="CR231" i="6"/>
  <c r="CR232" i="6"/>
  <c r="CR233" i="6"/>
  <c r="CR234" i="6"/>
  <c r="CR235" i="6"/>
  <c r="CR236" i="6"/>
  <c r="CR237" i="6"/>
  <c r="CR238" i="6"/>
  <c r="CR239" i="6"/>
  <c r="CR240" i="6"/>
  <c r="CR241" i="6"/>
  <c r="CR242" i="6"/>
  <c r="CR243" i="6"/>
  <c r="CR244" i="6"/>
  <c r="CR245" i="6"/>
  <c r="CR246" i="6"/>
  <c r="CR247" i="6"/>
  <c r="CR248" i="6"/>
  <c r="CR249" i="6"/>
  <c r="CR250" i="6"/>
  <c r="CR251" i="6"/>
  <c r="CR252" i="6"/>
  <c r="CR253" i="6"/>
  <c r="CR254" i="6"/>
  <c r="CR255" i="6"/>
  <c r="CR256" i="6"/>
  <c r="CR257" i="6"/>
  <c r="CR258" i="6"/>
  <c r="CR259" i="6"/>
  <c r="CR260" i="6"/>
  <c r="CR261" i="6"/>
  <c r="CR262" i="6"/>
  <c r="CR263" i="6"/>
  <c r="CR264" i="6"/>
  <c r="CR265" i="6"/>
  <c r="CR266" i="6"/>
  <c r="CR267" i="6"/>
  <c r="CR268" i="6"/>
  <c r="CR269" i="6"/>
  <c r="CR270" i="6"/>
  <c r="CR271" i="6"/>
  <c r="CR272" i="6"/>
  <c r="CR273" i="6"/>
  <c r="CR274" i="6"/>
  <c r="CR275" i="6"/>
  <c r="CR276" i="6"/>
  <c r="CR277" i="6"/>
  <c r="CR278" i="6"/>
  <c r="CR279" i="6"/>
  <c r="CR280" i="6"/>
  <c r="CR281" i="6"/>
  <c r="CR282" i="6"/>
  <c r="CR283" i="6"/>
  <c r="CR284" i="6"/>
  <c r="CR285" i="6"/>
  <c r="CR286" i="6"/>
  <c r="CR287" i="6"/>
  <c r="CR288" i="6"/>
  <c r="CR289" i="6"/>
  <c r="CR290" i="6"/>
  <c r="CR291" i="6"/>
  <c r="CR292" i="6"/>
  <c r="CR293" i="6"/>
  <c r="CR294" i="6"/>
  <c r="CR295" i="6"/>
  <c r="CR296" i="6"/>
  <c r="CR297" i="6"/>
  <c r="CR298" i="6"/>
  <c r="CR299" i="6"/>
  <c r="CR300" i="6"/>
  <c r="CR301" i="6"/>
  <c r="CR302" i="6"/>
  <c r="CR303" i="6"/>
  <c r="CR304" i="6"/>
  <c r="CR305" i="6"/>
  <c r="CR306" i="6"/>
  <c r="CR307" i="6"/>
  <c r="CR308" i="6"/>
  <c r="CR309" i="6"/>
  <c r="CR310" i="6"/>
  <c r="CR311" i="6"/>
  <c r="CR312" i="6"/>
  <c r="CR313" i="6"/>
  <c r="CR314" i="6"/>
  <c r="CR315" i="6"/>
  <c r="CR316" i="6"/>
  <c r="CR317" i="6"/>
  <c r="CR318" i="6"/>
  <c r="CR319" i="6"/>
  <c r="CR320" i="6"/>
  <c r="CR321" i="6"/>
  <c r="CR322" i="6"/>
  <c r="CR323" i="6"/>
  <c r="CR324" i="6"/>
  <c r="CR325" i="6"/>
  <c r="CR326" i="6"/>
  <c r="CR327" i="6"/>
  <c r="CR328" i="6"/>
  <c r="CR329" i="6"/>
  <c r="CR330" i="6"/>
  <c r="CR331" i="6"/>
  <c r="CR332" i="6"/>
  <c r="CR333" i="6"/>
  <c r="CR334" i="6"/>
  <c r="CR335" i="6"/>
  <c r="CR336" i="6"/>
  <c r="CR337" i="6"/>
  <c r="CR338" i="6"/>
  <c r="CR339" i="6"/>
  <c r="CR340" i="6"/>
  <c r="CR341" i="6"/>
  <c r="CR342" i="6"/>
  <c r="CR343" i="6"/>
  <c r="CR344" i="6"/>
  <c r="CR345" i="6"/>
  <c r="CR346" i="6"/>
  <c r="CR347" i="6"/>
  <c r="CR348" i="6"/>
  <c r="CR349" i="6"/>
  <c r="CR350" i="6"/>
  <c r="CR351" i="6"/>
  <c r="CR352" i="6"/>
  <c r="CR353" i="6"/>
  <c r="CR354" i="6"/>
  <c r="CR355" i="6"/>
  <c r="CR356" i="6"/>
  <c r="CR357" i="6"/>
  <c r="CR358" i="6"/>
  <c r="CR359" i="6"/>
  <c r="CR360" i="6"/>
  <c r="CR361" i="6"/>
  <c r="CR362" i="6"/>
  <c r="CR363" i="6"/>
  <c r="CR364" i="6"/>
  <c r="CR365" i="6"/>
  <c r="CR366" i="6"/>
  <c r="CR367" i="6"/>
  <c r="CR368" i="6"/>
  <c r="CR369" i="6"/>
  <c r="CR370" i="6"/>
  <c r="CR371" i="6"/>
  <c r="CR372" i="6"/>
  <c r="CR373" i="6"/>
  <c r="CR374" i="6"/>
  <c r="CR375" i="6"/>
  <c r="CR376" i="6"/>
  <c r="CR377" i="6"/>
  <c r="CR378" i="6"/>
  <c r="CR379" i="6"/>
  <c r="CR380" i="6"/>
  <c r="CR381" i="6"/>
  <c r="CR382" i="6"/>
  <c r="CR383" i="6"/>
  <c r="CR384" i="6"/>
  <c r="CR385" i="6"/>
  <c r="CR386" i="6"/>
  <c r="CR387" i="6"/>
  <c r="CR388" i="6"/>
  <c r="CR389" i="6"/>
  <c r="CR390" i="6"/>
  <c r="CR391" i="6"/>
  <c r="CR392" i="6"/>
  <c r="CR393" i="6"/>
  <c r="CR394" i="6"/>
  <c r="CR395" i="6"/>
  <c r="CR396" i="6"/>
  <c r="CR397" i="6"/>
  <c r="CR398" i="6"/>
  <c r="CR399" i="6"/>
  <c r="CR400" i="6"/>
  <c r="CR401" i="6"/>
  <c r="CR402" i="6"/>
  <c r="CR403" i="6"/>
  <c r="CR404" i="6"/>
  <c r="CR405" i="6"/>
  <c r="CR406" i="6"/>
  <c r="CR407" i="6"/>
  <c r="CR408" i="6"/>
  <c r="CR409" i="6"/>
  <c r="CR410" i="6"/>
  <c r="CR411" i="6"/>
  <c r="CR412" i="6"/>
  <c r="CR413" i="6"/>
  <c r="CR414" i="6"/>
  <c r="CR415" i="6"/>
  <c r="CR416" i="6"/>
  <c r="CR417" i="6"/>
  <c r="CR418" i="6"/>
  <c r="CR419" i="6"/>
  <c r="CR420" i="6"/>
  <c r="CR421" i="6"/>
  <c r="CR422" i="6"/>
  <c r="CR423" i="6"/>
  <c r="CR424" i="6"/>
  <c r="CR425" i="6"/>
  <c r="CR426" i="6"/>
  <c r="CR427" i="6"/>
  <c r="CR428" i="6"/>
  <c r="CR429" i="6"/>
  <c r="CR430" i="6"/>
  <c r="CR431" i="6"/>
  <c r="CR432" i="6"/>
  <c r="CR433" i="6"/>
  <c r="CR434" i="6"/>
  <c r="CR435" i="6"/>
  <c r="CR436" i="6"/>
  <c r="CR437" i="6"/>
  <c r="CR438" i="6"/>
  <c r="CR439" i="6"/>
  <c r="CR440" i="6"/>
  <c r="CR441" i="6"/>
  <c r="CR442" i="6"/>
  <c r="CR443" i="6"/>
  <c r="CR444" i="6"/>
  <c r="CR445" i="6"/>
  <c r="CR446" i="6"/>
  <c r="CR447" i="6"/>
  <c r="CR448" i="6"/>
  <c r="CR449" i="6"/>
  <c r="CR450" i="6"/>
  <c r="CR451" i="6"/>
  <c r="CR452" i="6"/>
  <c r="CR453" i="6"/>
  <c r="CR454" i="6"/>
  <c r="CR455" i="6"/>
  <c r="CR456" i="6"/>
  <c r="CR457" i="6"/>
  <c r="CR458" i="6"/>
  <c r="CR459" i="6"/>
  <c r="CR460" i="6"/>
  <c r="CR461" i="6"/>
  <c r="CR462" i="6"/>
  <c r="CR463" i="6"/>
  <c r="CR464" i="6"/>
  <c r="CR465" i="6"/>
  <c r="CR466" i="6"/>
  <c r="CR467" i="6"/>
  <c r="CR468" i="6"/>
  <c r="CR469" i="6"/>
  <c r="CR470" i="6"/>
  <c r="CR471" i="6"/>
  <c r="CR472" i="6"/>
  <c r="CR473" i="6"/>
  <c r="CR474" i="6"/>
  <c r="CR475" i="6"/>
  <c r="CR476" i="6"/>
  <c r="CR477" i="6"/>
  <c r="CR478" i="6"/>
  <c r="CR479" i="6"/>
  <c r="CR480" i="6"/>
  <c r="CR481" i="6"/>
  <c r="CR482" i="6"/>
  <c r="CR483" i="6"/>
  <c r="CR484" i="6"/>
  <c r="CR485" i="6"/>
  <c r="CR486" i="6"/>
  <c r="CR487" i="6"/>
  <c r="CR488" i="6"/>
  <c r="CR489" i="6"/>
  <c r="CR490" i="6"/>
  <c r="CR491" i="6"/>
  <c r="CR492" i="6"/>
  <c r="CR493" i="6"/>
  <c r="CR494" i="6"/>
  <c r="CR495" i="6"/>
  <c r="CR496" i="6"/>
  <c r="CR497" i="6"/>
  <c r="CR498" i="6"/>
  <c r="CR499" i="6"/>
  <c r="CR500" i="6"/>
  <c r="CR501" i="6"/>
  <c r="CR502" i="6"/>
  <c r="CR503" i="6"/>
  <c r="CR504" i="6"/>
  <c r="CR505" i="6"/>
  <c r="CQ7" i="6"/>
  <c r="CQ8" i="6"/>
  <c r="CQ9" i="6"/>
  <c r="CQ10" i="6"/>
  <c r="CQ11" i="6"/>
  <c r="CQ12" i="6"/>
  <c r="CQ13" i="6"/>
  <c r="CQ14" i="6"/>
  <c r="CQ15" i="6"/>
  <c r="CQ16" i="6"/>
  <c r="CQ17" i="6"/>
  <c r="CQ18" i="6"/>
  <c r="CQ19" i="6"/>
  <c r="CQ20" i="6"/>
  <c r="CQ21" i="6"/>
  <c r="CQ22" i="6"/>
  <c r="CQ23" i="6"/>
  <c r="CQ24" i="6"/>
  <c r="CQ25" i="6"/>
  <c r="CQ26" i="6"/>
  <c r="CQ27" i="6"/>
  <c r="CQ28" i="6"/>
  <c r="CQ29" i="6"/>
  <c r="CQ30" i="6"/>
  <c r="CQ31" i="6"/>
  <c r="CQ32" i="6"/>
  <c r="CQ33" i="6"/>
  <c r="CQ34" i="6"/>
  <c r="CQ35" i="6"/>
  <c r="CQ36" i="6"/>
  <c r="CQ37" i="6"/>
  <c r="CQ38" i="6"/>
  <c r="CQ39" i="6"/>
  <c r="CQ40" i="6"/>
  <c r="CQ41" i="6"/>
  <c r="CQ42" i="6"/>
  <c r="CQ43" i="6"/>
  <c r="CQ44" i="6"/>
  <c r="CQ45" i="6"/>
  <c r="CQ46" i="6"/>
  <c r="CQ47" i="6"/>
  <c r="CQ48" i="6"/>
  <c r="CQ49" i="6"/>
  <c r="CQ50" i="6"/>
  <c r="CQ51" i="6"/>
  <c r="CQ52" i="6"/>
  <c r="CQ53" i="6"/>
  <c r="CQ54" i="6"/>
  <c r="CQ55" i="6"/>
  <c r="CQ56" i="6"/>
  <c r="CQ57" i="6"/>
  <c r="CQ58" i="6"/>
  <c r="CQ59" i="6"/>
  <c r="CQ60" i="6"/>
  <c r="CQ61" i="6"/>
  <c r="CQ62" i="6"/>
  <c r="CQ63" i="6"/>
  <c r="CQ64" i="6"/>
  <c r="CQ65" i="6"/>
  <c r="CQ66" i="6"/>
  <c r="CQ67" i="6"/>
  <c r="CQ68" i="6"/>
  <c r="CQ69" i="6"/>
  <c r="CQ70" i="6"/>
  <c r="CQ71" i="6"/>
  <c r="CQ72" i="6"/>
  <c r="CQ73" i="6"/>
  <c r="CQ74" i="6"/>
  <c r="CQ75" i="6"/>
  <c r="CQ76" i="6"/>
  <c r="CQ77" i="6"/>
  <c r="CQ78" i="6"/>
  <c r="CQ79" i="6"/>
  <c r="CQ80" i="6"/>
  <c r="CQ81" i="6"/>
  <c r="CQ82" i="6"/>
  <c r="CQ83" i="6"/>
  <c r="CQ84" i="6"/>
  <c r="CQ85" i="6"/>
  <c r="CQ86" i="6"/>
  <c r="CQ87" i="6"/>
  <c r="CQ88" i="6"/>
  <c r="CQ89" i="6"/>
  <c r="CQ90" i="6"/>
  <c r="CQ91" i="6"/>
  <c r="CQ92" i="6"/>
  <c r="CQ93" i="6"/>
  <c r="CQ94" i="6"/>
  <c r="CQ95" i="6"/>
  <c r="CQ96" i="6"/>
  <c r="CQ97" i="6"/>
  <c r="CQ98" i="6"/>
  <c r="CQ99" i="6"/>
  <c r="CQ100" i="6"/>
  <c r="CQ101" i="6"/>
  <c r="CQ102" i="6"/>
  <c r="CQ103" i="6"/>
  <c r="CQ104" i="6"/>
  <c r="CQ105" i="6"/>
  <c r="CQ106" i="6"/>
  <c r="CQ107" i="6"/>
  <c r="CQ108" i="6"/>
  <c r="CQ109" i="6"/>
  <c r="CQ110" i="6"/>
  <c r="CQ111" i="6"/>
  <c r="CQ112" i="6"/>
  <c r="CQ113" i="6"/>
  <c r="CQ114" i="6"/>
  <c r="CQ115" i="6"/>
  <c r="CQ116" i="6"/>
  <c r="CQ117" i="6"/>
  <c r="CQ118" i="6"/>
  <c r="CQ119" i="6"/>
  <c r="CQ120" i="6"/>
  <c r="CQ121" i="6"/>
  <c r="CQ122" i="6"/>
  <c r="CQ123" i="6"/>
  <c r="CQ124" i="6"/>
  <c r="CQ125" i="6"/>
  <c r="CQ126" i="6"/>
  <c r="CQ127" i="6"/>
  <c r="CQ128" i="6"/>
  <c r="CQ129" i="6"/>
  <c r="CQ130" i="6"/>
  <c r="CQ131" i="6"/>
  <c r="CQ132" i="6"/>
  <c r="CQ133" i="6"/>
  <c r="CQ134" i="6"/>
  <c r="CQ135" i="6"/>
  <c r="CQ136" i="6"/>
  <c r="CQ137" i="6"/>
  <c r="CQ138" i="6"/>
  <c r="CQ139" i="6"/>
  <c r="CQ140" i="6"/>
  <c r="CQ141" i="6"/>
  <c r="CQ142" i="6"/>
  <c r="CQ143" i="6"/>
  <c r="CQ144" i="6"/>
  <c r="CQ145" i="6"/>
  <c r="CQ146" i="6"/>
  <c r="CQ147" i="6"/>
  <c r="CQ148" i="6"/>
  <c r="CQ149" i="6"/>
  <c r="CQ150" i="6"/>
  <c r="CQ151" i="6"/>
  <c r="CQ152" i="6"/>
  <c r="CQ153" i="6"/>
  <c r="CQ154" i="6"/>
  <c r="CQ155" i="6"/>
  <c r="CQ156" i="6"/>
  <c r="CQ157" i="6"/>
  <c r="CQ158" i="6"/>
  <c r="CQ159" i="6"/>
  <c r="CQ160" i="6"/>
  <c r="CQ161" i="6"/>
  <c r="CQ162" i="6"/>
  <c r="CQ163" i="6"/>
  <c r="CQ164" i="6"/>
  <c r="CQ165" i="6"/>
  <c r="CQ166" i="6"/>
  <c r="CQ167" i="6"/>
  <c r="CQ168" i="6"/>
  <c r="CQ169" i="6"/>
  <c r="CQ170" i="6"/>
  <c r="CQ171" i="6"/>
  <c r="CQ172" i="6"/>
  <c r="CQ173" i="6"/>
  <c r="CQ174" i="6"/>
  <c r="CQ175" i="6"/>
  <c r="CQ176" i="6"/>
  <c r="CQ177" i="6"/>
  <c r="CQ178" i="6"/>
  <c r="CQ179" i="6"/>
  <c r="CQ180" i="6"/>
  <c r="CQ181" i="6"/>
  <c r="CQ182" i="6"/>
  <c r="CQ183" i="6"/>
  <c r="CQ184" i="6"/>
  <c r="CQ185" i="6"/>
  <c r="CQ186" i="6"/>
  <c r="CQ187" i="6"/>
  <c r="CQ188" i="6"/>
  <c r="CQ189" i="6"/>
  <c r="CQ190" i="6"/>
  <c r="CQ191" i="6"/>
  <c r="CQ192" i="6"/>
  <c r="CQ193" i="6"/>
  <c r="CQ194" i="6"/>
  <c r="CQ195" i="6"/>
  <c r="CQ196" i="6"/>
  <c r="CQ197" i="6"/>
  <c r="CQ198" i="6"/>
  <c r="CQ199" i="6"/>
  <c r="CQ200" i="6"/>
  <c r="CQ201" i="6"/>
  <c r="CQ202" i="6"/>
  <c r="CQ203" i="6"/>
  <c r="CQ204" i="6"/>
  <c r="CQ205" i="6"/>
  <c r="CQ206" i="6"/>
  <c r="CQ207" i="6"/>
  <c r="CQ208" i="6"/>
  <c r="CQ209" i="6"/>
  <c r="CQ210" i="6"/>
  <c r="CQ211" i="6"/>
  <c r="CQ212" i="6"/>
  <c r="CQ213" i="6"/>
  <c r="CQ214" i="6"/>
  <c r="CQ215" i="6"/>
  <c r="CQ216" i="6"/>
  <c r="CQ217" i="6"/>
  <c r="CQ218" i="6"/>
  <c r="CQ219" i="6"/>
  <c r="CQ220" i="6"/>
  <c r="CQ221" i="6"/>
  <c r="CQ222" i="6"/>
  <c r="CQ223" i="6"/>
  <c r="CQ224" i="6"/>
  <c r="CQ225" i="6"/>
  <c r="CQ226" i="6"/>
  <c r="CQ227" i="6"/>
  <c r="CQ228" i="6"/>
  <c r="CQ229" i="6"/>
  <c r="CQ230" i="6"/>
  <c r="CQ231" i="6"/>
  <c r="CQ232" i="6"/>
  <c r="CQ233" i="6"/>
  <c r="CQ234" i="6"/>
  <c r="CQ235" i="6"/>
  <c r="CQ236" i="6"/>
  <c r="CQ237" i="6"/>
  <c r="CQ238" i="6"/>
  <c r="CQ239" i="6"/>
  <c r="CQ240" i="6"/>
  <c r="CQ241" i="6"/>
  <c r="CQ242" i="6"/>
  <c r="CQ243" i="6"/>
  <c r="CQ244" i="6"/>
  <c r="CQ245" i="6"/>
  <c r="CQ246" i="6"/>
  <c r="CQ247" i="6"/>
  <c r="CQ248" i="6"/>
  <c r="CQ249" i="6"/>
  <c r="CQ250" i="6"/>
  <c r="CQ251" i="6"/>
  <c r="CQ252" i="6"/>
  <c r="CQ253" i="6"/>
  <c r="CQ254" i="6"/>
  <c r="CQ255" i="6"/>
  <c r="CQ256" i="6"/>
  <c r="CQ257" i="6"/>
  <c r="CQ258" i="6"/>
  <c r="CQ259" i="6"/>
  <c r="CQ260" i="6"/>
  <c r="CQ261" i="6"/>
  <c r="CQ262" i="6"/>
  <c r="CQ263" i="6"/>
  <c r="CQ264" i="6"/>
  <c r="CQ265" i="6"/>
  <c r="CQ266" i="6"/>
  <c r="CQ267" i="6"/>
  <c r="CQ268" i="6"/>
  <c r="CQ269" i="6"/>
  <c r="CQ270" i="6"/>
  <c r="CQ271" i="6"/>
  <c r="CQ272" i="6"/>
  <c r="CQ273" i="6"/>
  <c r="CQ274" i="6"/>
  <c r="CQ275" i="6"/>
  <c r="CQ276" i="6"/>
  <c r="CQ277" i="6"/>
  <c r="CQ278" i="6"/>
  <c r="CQ279" i="6"/>
  <c r="CQ280" i="6"/>
  <c r="CQ281" i="6"/>
  <c r="CQ282" i="6"/>
  <c r="CQ283" i="6"/>
  <c r="CQ284" i="6"/>
  <c r="CQ285" i="6"/>
  <c r="CQ286" i="6"/>
  <c r="CQ287" i="6"/>
  <c r="CQ288" i="6"/>
  <c r="CQ289" i="6"/>
  <c r="CQ290" i="6"/>
  <c r="CQ291" i="6"/>
  <c r="CQ292" i="6"/>
  <c r="CQ293" i="6"/>
  <c r="CQ294" i="6"/>
  <c r="CQ295" i="6"/>
  <c r="CQ296" i="6"/>
  <c r="CQ297" i="6"/>
  <c r="CQ298" i="6"/>
  <c r="CQ299" i="6"/>
  <c r="CQ300" i="6"/>
  <c r="CQ301" i="6"/>
  <c r="CQ302" i="6"/>
  <c r="CQ303" i="6"/>
  <c r="CQ304" i="6"/>
  <c r="CQ305" i="6"/>
  <c r="CQ306" i="6"/>
  <c r="CQ307" i="6"/>
  <c r="CQ308" i="6"/>
  <c r="CQ309" i="6"/>
  <c r="CQ310" i="6"/>
  <c r="CQ311" i="6"/>
  <c r="CQ312" i="6"/>
  <c r="CQ313" i="6"/>
  <c r="CQ314" i="6"/>
  <c r="CQ315" i="6"/>
  <c r="CQ316" i="6"/>
  <c r="CQ317" i="6"/>
  <c r="CQ318" i="6"/>
  <c r="CQ319" i="6"/>
  <c r="CQ320" i="6"/>
  <c r="CQ321" i="6"/>
  <c r="CQ322" i="6"/>
  <c r="CQ323" i="6"/>
  <c r="CQ324" i="6"/>
  <c r="CQ325" i="6"/>
  <c r="CQ326" i="6"/>
  <c r="CQ327" i="6"/>
  <c r="CQ328" i="6"/>
  <c r="CQ329" i="6"/>
  <c r="CQ330" i="6"/>
  <c r="CQ331" i="6"/>
  <c r="CQ332" i="6"/>
  <c r="CQ333" i="6"/>
  <c r="CQ334" i="6"/>
  <c r="CQ335" i="6"/>
  <c r="CQ336" i="6"/>
  <c r="CQ337" i="6"/>
  <c r="CQ338" i="6"/>
  <c r="CQ339" i="6"/>
  <c r="CQ340" i="6"/>
  <c r="CQ341" i="6"/>
  <c r="CQ342" i="6"/>
  <c r="CQ343" i="6"/>
  <c r="CQ344" i="6"/>
  <c r="CQ345" i="6"/>
  <c r="CQ346" i="6"/>
  <c r="CQ347" i="6"/>
  <c r="CQ348" i="6"/>
  <c r="CQ349" i="6"/>
  <c r="CQ350" i="6"/>
  <c r="CQ351" i="6"/>
  <c r="CQ352" i="6"/>
  <c r="CQ353" i="6"/>
  <c r="CQ354" i="6"/>
  <c r="CQ355" i="6"/>
  <c r="CQ356" i="6"/>
  <c r="CQ357" i="6"/>
  <c r="CQ358" i="6"/>
  <c r="CQ359" i="6"/>
  <c r="CQ360" i="6"/>
  <c r="CQ361" i="6"/>
  <c r="CQ362" i="6"/>
  <c r="CQ363" i="6"/>
  <c r="CQ364" i="6"/>
  <c r="CQ365" i="6"/>
  <c r="CQ366" i="6"/>
  <c r="CQ367" i="6"/>
  <c r="CQ368" i="6"/>
  <c r="CQ369" i="6"/>
  <c r="CQ370" i="6"/>
  <c r="CQ371" i="6"/>
  <c r="CQ372" i="6"/>
  <c r="CQ373" i="6"/>
  <c r="CQ374" i="6"/>
  <c r="CQ375" i="6"/>
  <c r="CQ376" i="6"/>
  <c r="CQ377" i="6"/>
  <c r="CQ378" i="6"/>
  <c r="CQ379" i="6"/>
  <c r="CQ380" i="6"/>
  <c r="CQ381" i="6"/>
  <c r="CQ382" i="6"/>
  <c r="CQ383" i="6"/>
  <c r="CQ384" i="6"/>
  <c r="CQ385" i="6"/>
  <c r="CQ386" i="6"/>
  <c r="CQ387" i="6"/>
  <c r="CQ388" i="6"/>
  <c r="CQ389" i="6"/>
  <c r="CQ390" i="6"/>
  <c r="CQ391" i="6"/>
  <c r="CQ392" i="6"/>
  <c r="CQ393" i="6"/>
  <c r="CQ394" i="6"/>
  <c r="CQ395" i="6"/>
  <c r="CQ396" i="6"/>
  <c r="CQ397" i="6"/>
  <c r="CQ398" i="6"/>
  <c r="CQ399" i="6"/>
  <c r="CQ400" i="6"/>
  <c r="CQ401" i="6"/>
  <c r="CQ402" i="6"/>
  <c r="CQ403" i="6"/>
  <c r="CQ404" i="6"/>
  <c r="CQ405" i="6"/>
  <c r="CQ406" i="6"/>
  <c r="CQ407" i="6"/>
  <c r="CQ408" i="6"/>
  <c r="CQ409" i="6"/>
  <c r="CQ410" i="6"/>
  <c r="CQ411" i="6"/>
  <c r="CQ412" i="6"/>
  <c r="CQ413" i="6"/>
  <c r="CQ414" i="6"/>
  <c r="CQ415" i="6"/>
  <c r="CQ416" i="6"/>
  <c r="CQ417" i="6"/>
  <c r="CQ418" i="6"/>
  <c r="CQ419" i="6"/>
  <c r="CQ420" i="6"/>
  <c r="CQ421" i="6"/>
  <c r="CQ422" i="6"/>
  <c r="CQ423" i="6"/>
  <c r="CQ424" i="6"/>
  <c r="CQ425" i="6"/>
  <c r="CQ426" i="6"/>
  <c r="CQ427" i="6"/>
  <c r="CQ428" i="6"/>
  <c r="CQ429" i="6"/>
  <c r="CQ430" i="6"/>
  <c r="CQ431" i="6"/>
  <c r="CQ432" i="6"/>
  <c r="CQ433" i="6"/>
  <c r="CQ434" i="6"/>
  <c r="CQ435" i="6"/>
  <c r="CQ436" i="6"/>
  <c r="CQ437" i="6"/>
  <c r="CQ438" i="6"/>
  <c r="CQ439" i="6"/>
  <c r="CQ440" i="6"/>
  <c r="CQ441" i="6"/>
  <c r="CQ442" i="6"/>
  <c r="CQ443" i="6"/>
  <c r="CQ444" i="6"/>
  <c r="CQ445" i="6"/>
  <c r="CQ446" i="6"/>
  <c r="CQ447" i="6"/>
  <c r="CQ448" i="6"/>
  <c r="CQ449" i="6"/>
  <c r="CQ450" i="6"/>
  <c r="CQ451" i="6"/>
  <c r="CQ452" i="6"/>
  <c r="CQ453" i="6"/>
  <c r="CQ454" i="6"/>
  <c r="CQ455" i="6"/>
  <c r="CQ456" i="6"/>
  <c r="CQ457" i="6"/>
  <c r="CQ458" i="6"/>
  <c r="CQ459" i="6"/>
  <c r="CQ460" i="6"/>
  <c r="CQ461" i="6"/>
  <c r="CQ462" i="6"/>
  <c r="CQ463" i="6"/>
  <c r="CQ464" i="6"/>
  <c r="CQ465" i="6"/>
  <c r="CQ466" i="6"/>
  <c r="CQ467" i="6"/>
  <c r="CQ468" i="6"/>
  <c r="CQ469" i="6"/>
  <c r="CQ470" i="6"/>
  <c r="CQ471" i="6"/>
  <c r="CQ472" i="6"/>
  <c r="CQ473" i="6"/>
  <c r="CQ474" i="6"/>
  <c r="CQ475" i="6"/>
  <c r="CQ476" i="6"/>
  <c r="CQ477" i="6"/>
  <c r="CQ478" i="6"/>
  <c r="CQ479" i="6"/>
  <c r="CQ480" i="6"/>
  <c r="CQ481" i="6"/>
  <c r="CQ482" i="6"/>
  <c r="CQ483" i="6"/>
  <c r="CQ484" i="6"/>
  <c r="CQ485" i="6"/>
  <c r="CQ486" i="6"/>
  <c r="CQ487" i="6"/>
  <c r="CQ488" i="6"/>
  <c r="CQ489" i="6"/>
  <c r="CQ490" i="6"/>
  <c r="CQ491" i="6"/>
  <c r="CQ492" i="6"/>
  <c r="CQ493" i="6"/>
  <c r="CQ494" i="6"/>
  <c r="CQ495" i="6"/>
  <c r="CQ496" i="6"/>
  <c r="CQ497" i="6"/>
  <c r="CQ498" i="6"/>
  <c r="CQ499" i="6"/>
  <c r="CQ500" i="6"/>
  <c r="CQ501" i="6"/>
  <c r="CQ502" i="6"/>
  <c r="CQ503" i="6"/>
  <c r="CQ504" i="6"/>
  <c r="CQ505" i="6"/>
  <c r="CW7" i="6"/>
  <c r="CW8" i="6"/>
  <c r="CW9" i="6"/>
  <c r="CW10" i="6"/>
  <c r="CW11" i="6"/>
  <c r="CW12" i="6"/>
  <c r="CW13" i="6"/>
  <c r="CW14" i="6"/>
  <c r="CW15" i="6"/>
  <c r="CW16" i="6"/>
  <c r="CW17" i="6"/>
  <c r="CW18" i="6"/>
  <c r="CW19" i="6"/>
  <c r="CW20" i="6"/>
  <c r="CW21" i="6"/>
  <c r="CW22" i="6"/>
  <c r="CW23" i="6"/>
  <c r="CW24" i="6"/>
  <c r="CW25" i="6"/>
  <c r="CW26" i="6"/>
  <c r="CW27" i="6"/>
  <c r="CW28" i="6"/>
  <c r="CW29" i="6"/>
  <c r="CW30" i="6"/>
  <c r="CW31" i="6"/>
  <c r="CW32" i="6"/>
  <c r="CW33" i="6"/>
  <c r="CW34" i="6"/>
  <c r="CW35" i="6"/>
  <c r="CW36" i="6"/>
  <c r="CW37" i="6"/>
  <c r="CW38" i="6"/>
  <c r="CW39" i="6"/>
  <c r="CW40" i="6"/>
  <c r="CW41" i="6"/>
  <c r="CW42" i="6"/>
  <c r="CW43" i="6"/>
  <c r="CW44" i="6"/>
  <c r="CW45" i="6"/>
  <c r="CW46" i="6"/>
  <c r="CW47" i="6"/>
  <c r="CW48" i="6"/>
  <c r="CW49" i="6"/>
  <c r="CW50" i="6"/>
  <c r="CW51" i="6"/>
  <c r="CW52" i="6"/>
  <c r="CW53" i="6"/>
  <c r="CW54" i="6"/>
  <c r="CW55" i="6"/>
  <c r="CW56" i="6"/>
  <c r="CW57" i="6"/>
  <c r="CW58" i="6"/>
  <c r="CW59" i="6"/>
  <c r="CW60" i="6"/>
  <c r="CW61" i="6"/>
  <c r="CW62" i="6"/>
  <c r="CW63" i="6"/>
  <c r="CW64" i="6"/>
  <c r="CW65" i="6"/>
  <c r="CW66" i="6"/>
  <c r="CW67" i="6"/>
  <c r="CW68" i="6"/>
  <c r="CW69" i="6"/>
  <c r="CW70" i="6"/>
  <c r="CW71" i="6"/>
  <c r="CW72" i="6"/>
  <c r="CW73" i="6"/>
  <c r="CW74" i="6"/>
  <c r="CW75" i="6"/>
  <c r="CW76" i="6"/>
  <c r="CW77" i="6"/>
  <c r="CW78" i="6"/>
  <c r="CW79" i="6"/>
  <c r="CW80" i="6"/>
  <c r="CW81" i="6"/>
  <c r="CW82" i="6"/>
  <c r="CW83" i="6"/>
  <c r="CW84" i="6"/>
  <c r="CW85" i="6"/>
  <c r="CW86" i="6"/>
  <c r="CW87" i="6"/>
  <c r="CW88" i="6"/>
  <c r="CW89" i="6"/>
  <c r="CW90" i="6"/>
  <c r="CW91" i="6"/>
  <c r="CW92" i="6"/>
  <c r="CW93" i="6"/>
  <c r="CW94" i="6"/>
  <c r="CW95" i="6"/>
  <c r="CW96" i="6"/>
  <c r="CW97" i="6"/>
  <c r="CW98" i="6"/>
  <c r="CW99" i="6"/>
  <c r="CW100" i="6"/>
  <c r="CW101" i="6"/>
  <c r="CW102" i="6"/>
  <c r="CW103" i="6"/>
  <c r="CW104" i="6"/>
  <c r="CW105" i="6"/>
  <c r="CW106" i="6"/>
  <c r="CW107" i="6"/>
  <c r="CW108" i="6"/>
  <c r="CW109" i="6"/>
  <c r="CW110" i="6"/>
  <c r="CW111" i="6"/>
  <c r="CW112" i="6"/>
  <c r="CW113" i="6"/>
  <c r="CW114" i="6"/>
  <c r="CW115" i="6"/>
  <c r="CW116" i="6"/>
  <c r="CW117" i="6"/>
  <c r="CW118" i="6"/>
  <c r="CW119" i="6"/>
  <c r="CW120" i="6"/>
  <c r="CW121" i="6"/>
  <c r="CW122" i="6"/>
  <c r="CW123" i="6"/>
  <c r="CW124" i="6"/>
  <c r="CW125" i="6"/>
  <c r="CW126" i="6"/>
  <c r="CW127" i="6"/>
  <c r="CW128" i="6"/>
  <c r="CW129" i="6"/>
  <c r="CW130" i="6"/>
  <c r="CW131" i="6"/>
  <c r="CW132" i="6"/>
  <c r="CW133" i="6"/>
  <c r="CW134" i="6"/>
  <c r="CW135" i="6"/>
  <c r="CW136" i="6"/>
  <c r="CW137" i="6"/>
  <c r="CW138" i="6"/>
  <c r="CW139" i="6"/>
  <c r="CW140" i="6"/>
  <c r="CW141" i="6"/>
  <c r="CW142" i="6"/>
  <c r="CW143" i="6"/>
  <c r="CW144" i="6"/>
  <c r="CW145" i="6"/>
  <c r="CW146" i="6"/>
  <c r="CW147" i="6"/>
  <c r="CW148" i="6"/>
  <c r="CW149" i="6"/>
  <c r="CW150" i="6"/>
  <c r="CW151" i="6"/>
  <c r="CW152" i="6"/>
  <c r="CW153" i="6"/>
  <c r="CW154" i="6"/>
  <c r="CW155" i="6"/>
  <c r="CW156" i="6"/>
  <c r="CW157" i="6"/>
  <c r="CW158" i="6"/>
  <c r="CW159" i="6"/>
  <c r="CW160" i="6"/>
  <c r="CW161" i="6"/>
  <c r="CW162" i="6"/>
  <c r="CW163" i="6"/>
  <c r="CW164" i="6"/>
  <c r="CW165" i="6"/>
  <c r="CW166" i="6"/>
  <c r="CW167" i="6"/>
  <c r="CW168" i="6"/>
  <c r="CW169" i="6"/>
  <c r="CW170" i="6"/>
  <c r="CW171" i="6"/>
  <c r="CW172" i="6"/>
  <c r="CW173" i="6"/>
  <c r="CW174" i="6"/>
  <c r="CW175" i="6"/>
  <c r="CW176" i="6"/>
  <c r="CW177" i="6"/>
  <c r="CW178" i="6"/>
  <c r="CW179" i="6"/>
  <c r="CW180" i="6"/>
  <c r="CW181" i="6"/>
  <c r="CW182" i="6"/>
  <c r="CW183" i="6"/>
  <c r="CW184" i="6"/>
  <c r="CW185" i="6"/>
  <c r="CW186" i="6"/>
  <c r="CW187" i="6"/>
  <c r="CW188" i="6"/>
  <c r="CW189" i="6"/>
  <c r="CW190" i="6"/>
  <c r="CW191" i="6"/>
  <c r="CW192" i="6"/>
  <c r="CW193" i="6"/>
  <c r="CW194" i="6"/>
  <c r="CW195" i="6"/>
  <c r="CW196" i="6"/>
  <c r="CW197" i="6"/>
  <c r="CW198" i="6"/>
  <c r="CW199" i="6"/>
  <c r="CW200" i="6"/>
  <c r="CW201" i="6"/>
  <c r="CW202" i="6"/>
  <c r="CW203" i="6"/>
  <c r="CW204" i="6"/>
  <c r="CW205" i="6"/>
  <c r="CW206" i="6"/>
  <c r="CW207" i="6"/>
  <c r="CW208" i="6"/>
  <c r="CW209" i="6"/>
  <c r="CW210" i="6"/>
  <c r="CW211" i="6"/>
  <c r="CW212" i="6"/>
  <c r="CW213" i="6"/>
  <c r="CW214" i="6"/>
  <c r="CW215" i="6"/>
  <c r="CW216" i="6"/>
  <c r="CW217" i="6"/>
  <c r="CW218" i="6"/>
  <c r="CW219" i="6"/>
  <c r="CW220" i="6"/>
  <c r="CW221" i="6"/>
  <c r="CW222" i="6"/>
  <c r="CW223" i="6"/>
  <c r="CW224" i="6"/>
  <c r="CW225" i="6"/>
  <c r="CW226" i="6"/>
  <c r="CW227" i="6"/>
  <c r="CW228" i="6"/>
  <c r="CW229" i="6"/>
  <c r="CW230" i="6"/>
  <c r="CW231" i="6"/>
  <c r="CW232" i="6"/>
  <c r="CW233" i="6"/>
  <c r="CW234" i="6"/>
  <c r="CW235" i="6"/>
  <c r="CW236" i="6"/>
  <c r="CW237" i="6"/>
  <c r="CW238" i="6"/>
  <c r="CW239" i="6"/>
  <c r="CW240" i="6"/>
  <c r="CW241" i="6"/>
  <c r="CW242" i="6"/>
  <c r="CW243" i="6"/>
  <c r="CW244" i="6"/>
  <c r="CW245" i="6"/>
  <c r="CW246" i="6"/>
  <c r="CW247" i="6"/>
  <c r="CW248" i="6"/>
  <c r="CW249" i="6"/>
  <c r="CW250" i="6"/>
  <c r="CW251" i="6"/>
  <c r="CW252" i="6"/>
  <c r="CW253" i="6"/>
  <c r="CW254" i="6"/>
  <c r="CW255" i="6"/>
  <c r="CW256" i="6"/>
  <c r="CW257" i="6"/>
  <c r="CW258" i="6"/>
  <c r="CW259" i="6"/>
  <c r="CW260" i="6"/>
  <c r="CW261" i="6"/>
  <c r="CW262" i="6"/>
  <c r="CW263" i="6"/>
  <c r="CW264" i="6"/>
  <c r="CW265" i="6"/>
  <c r="CW266" i="6"/>
  <c r="CW267" i="6"/>
  <c r="CW268" i="6"/>
  <c r="CW269" i="6"/>
  <c r="CW270" i="6"/>
  <c r="CW271" i="6"/>
  <c r="CW272" i="6"/>
  <c r="CW273" i="6"/>
  <c r="CW274" i="6"/>
  <c r="CW275" i="6"/>
  <c r="CW276" i="6"/>
  <c r="CW277" i="6"/>
  <c r="CW278" i="6"/>
  <c r="CW279" i="6"/>
  <c r="CW280" i="6"/>
  <c r="CW281" i="6"/>
  <c r="CW282" i="6"/>
  <c r="CW283" i="6"/>
  <c r="CW284" i="6"/>
  <c r="CW285" i="6"/>
  <c r="CW286" i="6"/>
  <c r="CW287" i="6"/>
  <c r="CW288" i="6"/>
  <c r="CW289" i="6"/>
  <c r="CW290" i="6"/>
  <c r="CW291" i="6"/>
  <c r="CW292" i="6"/>
  <c r="CW293" i="6"/>
  <c r="CW294" i="6"/>
  <c r="CW295" i="6"/>
  <c r="CW296" i="6"/>
  <c r="CW297" i="6"/>
  <c r="CW298" i="6"/>
  <c r="CW299" i="6"/>
  <c r="CW300" i="6"/>
  <c r="CW301" i="6"/>
  <c r="CW302" i="6"/>
  <c r="CW303" i="6"/>
  <c r="CW304" i="6"/>
  <c r="CW305" i="6"/>
  <c r="CW306" i="6"/>
  <c r="CW307" i="6"/>
  <c r="CW308" i="6"/>
  <c r="CW309" i="6"/>
  <c r="CW310" i="6"/>
  <c r="CW311" i="6"/>
  <c r="CW312" i="6"/>
  <c r="CW313" i="6"/>
  <c r="CW314" i="6"/>
  <c r="CW315" i="6"/>
  <c r="CW316" i="6"/>
  <c r="CW317" i="6"/>
  <c r="CW318" i="6"/>
  <c r="CW319" i="6"/>
  <c r="CW320" i="6"/>
  <c r="CW321" i="6"/>
  <c r="CW322" i="6"/>
  <c r="CW323" i="6"/>
  <c r="CW324" i="6"/>
  <c r="CW325" i="6"/>
  <c r="CW326" i="6"/>
  <c r="CW327" i="6"/>
  <c r="CW328" i="6"/>
  <c r="CW329" i="6"/>
  <c r="CW330" i="6"/>
  <c r="CW331" i="6"/>
  <c r="CW332" i="6"/>
  <c r="CW333" i="6"/>
  <c r="CW334" i="6"/>
  <c r="CW335" i="6"/>
  <c r="CW336" i="6"/>
  <c r="CW337" i="6"/>
  <c r="CW338" i="6"/>
  <c r="CW339" i="6"/>
  <c r="CW340" i="6"/>
  <c r="CW341" i="6"/>
  <c r="CW342" i="6"/>
  <c r="CW343" i="6"/>
  <c r="CW344" i="6"/>
  <c r="CW345" i="6"/>
  <c r="CW346" i="6"/>
  <c r="CW347" i="6"/>
  <c r="CW348" i="6"/>
  <c r="CW349" i="6"/>
  <c r="CW350" i="6"/>
  <c r="CW351" i="6"/>
  <c r="CW352" i="6"/>
  <c r="CW353" i="6"/>
  <c r="CW354" i="6"/>
  <c r="CW355" i="6"/>
  <c r="CW356" i="6"/>
  <c r="CW357" i="6"/>
  <c r="CW358" i="6"/>
  <c r="CW359" i="6"/>
  <c r="CW360" i="6"/>
  <c r="CW361" i="6"/>
  <c r="CW362" i="6"/>
  <c r="CW363" i="6"/>
  <c r="CW364" i="6"/>
  <c r="CW365" i="6"/>
  <c r="CW366" i="6"/>
  <c r="CW367" i="6"/>
  <c r="CW368" i="6"/>
  <c r="CW369" i="6"/>
  <c r="CW370" i="6"/>
  <c r="CW371" i="6"/>
  <c r="CW372" i="6"/>
  <c r="CW373" i="6"/>
  <c r="CW374" i="6"/>
  <c r="CW375" i="6"/>
  <c r="CW376" i="6"/>
  <c r="CW377" i="6"/>
  <c r="CW378" i="6"/>
  <c r="CW379" i="6"/>
  <c r="CW380" i="6"/>
  <c r="CW381" i="6"/>
  <c r="CW382" i="6"/>
  <c r="CW383" i="6"/>
  <c r="CW384" i="6"/>
  <c r="CW385" i="6"/>
  <c r="CW386" i="6"/>
  <c r="CW387" i="6"/>
  <c r="CW388" i="6"/>
  <c r="CW389" i="6"/>
  <c r="CW390" i="6"/>
  <c r="CW391" i="6"/>
  <c r="CW392" i="6"/>
  <c r="CW393" i="6"/>
  <c r="CW394" i="6"/>
  <c r="CW395" i="6"/>
  <c r="CW396" i="6"/>
  <c r="CW397" i="6"/>
  <c r="CW398" i="6"/>
  <c r="CW399" i="6"/>
  <c r="CW400" i="6"/>
  <c r="CW401" i="6"/>
  <c r="CW402" i="6"/>
  <c r="CW403" i="6"/>
  <c r="CW404" i="6"/>
  <c r="CW405" i="6"/>
  <c r="CW406" i="6"/>
  <c r="CW407" i="6"/>
  <c r="CW408" i="6"/>
  <c r="CW409" i="6"/>
  <c r="CW410" i="6"/>
  <c r="CW411" i="6"/>
  <c r="CW412" i="6"/>
  <c r="CW413" i="6"/>
  <c r="CW414" i="6"/>
  <c r="CW415" i="6"/>
  <c r="CW416" i="6"/>
  <c r="CW417" i="6"/>
  <c r="CW418" i="6"/>
  <c r="CW419" i="6"/>
  <c r="CW420" i="6"/>
  <c r="CW421" i="6"/>
  <c r="CW422" i="6"/>
  <c r="CW423" i="6"/>
  <c r="CW424" i="6"/>
  <c r="CW425" i="6"/>
  <c r="CW426" i="6"/>
  <c r="CW427" i="6"/>
  <c r="CW428" i="6"/>
  <c r="CW429" i="6"/>
  <c r="CW430" i="6"/>
  <c r="CW431" i="6"/>
  <c r="CW432" i="6"/>
  <c r="CW433" i="6"/>
  <c r="CW434" i="6"/>
  <c r="CW435" i="6"/>
  <c r="CW436" i="6"/>
  <c r="CW437" i="6"/>
  <c r="CW438" i="6"/>
  <c r="CW439" i="6"/>
  <c r="CW440" i="6"/>
  <c r="CW441" i="6"/>
  <c r="CW442" i="6"/>
  <c r="CW443" i="6"/>
  <c r="CW444" i="6"/>
  <c r="CW445" i="6"/>
  <c r="CW446" i="6"/>
  <c r="CW447" i="6"/>
  <c r="CW448" i="6"/>
  <c r="CW449" i="6"/>
  <c r="CW450" i="6"/>
  <c r="CW451" i="6"/>
  <c r="CW452" i="6"/>
  <c r="CW453" i="6"/>
  <c r="CW454" i="6"/>
  <c r="CW455" i="6"/>
  <c r="CW456" i="6"/>
  <c r="CW457" i="6"/>
  <c r="CW458" i="6"/>
  <c r="CW459" i="6"/>
  <c r="CW460" i="6"/>
  <c r="CW461" i="6"/>
  <c r="CW462" i="6"/>
  <c r="CW463" i="6"/>
  <c r="CW464" i="6"/>
  <c r="CW465" i="6"/>
  <c r="CW466" i="6"/>
  <c r="CW467" i="6"/>
  <c r="CW468" i="6"/>
  <c r="CW469" i="6"/>
  <c r="CW470" i="6"/>
  <c r="CW471" i="6"/>
  <c r="CW472" i="6"/>
  <c r="CW473" i="6"/>
  <c r="CW474" i="6"/>
  <c r="CW475" i="6"/>
  <c r="CW476" i="6"/>
  <c r="CW477" i="6"/>
  <c r="CW478" i="6"/>
  <c r="CW479" i="6"/>
  <c r="CW480" i="6"/>
  <c r="CW481" i="6"/>
  <c r="CW482" i="6"/>
  <c r="CW483" i="6"/>
  <c r="CW484" i="6"/>
  <c r="CW485" i="6"/>
  <c r="CW486" i="6"/>
  <c r="CW487" i="6"/>
  <c r="CW488" i="6"/>
  <c r="CW489" i="6"/>
  <c r="CW490" i="6"/>
  <c r="CW491" i="6"/>
  <c r="CW492" i="6"/>
  <c r="CW493" i="6"/>
  <c r="CW494" i="6"/>
  <c r="CW495" i="6"/>
  <c r="CW496" i="6"/>
  <c r="CW497" i="6"/>
  <c r="CW498" i="6"/>
  <c r="CW499" i="6"/>
  <c r="CW500" i="6"/>
  <c r="CW501" i="6"/>
  <c r="CW502" i="6"/>
  <c r="CW503" i="6"/>
  <c r="CW504" i="6"/>
  <c r="CW505" i="6"/>
  <c r="CX7" i="6"/>
  <c r="CX8" i="6"/>
  <c r="CX9" i="6"/>
  <c r="CX10" i="6"/>
  <c r="CX11" i="6"/>
  <c r="CX12" i="6"/>
  <c r="CX13" i="6"/>
  <c r="CX14" i="6"/>
  <c r="CX15" i="6"/>
  <c r="CX16" i="6"/>
  <c r="CX17" i="6"/>
  <c r="CX18" i="6"/>
  <c r="CX19" i="6"/>
  <c r="CX20" i="6"/>
  <c r="CX21" i="6"/>
  <c r="CX22" i="6"/>
  <c r="CX23" i="6"/>
  <c r="CX24" i="6"/>
  <c r="CX25" i="6"/>
  <c r="CX26" i="6"/>
  <c r="CX27" i="6"/>
  <c r="CX28" i="6"/>
  <c r="CX29" i="6"/>
  <c r="CX30" i="6"/>
  <c r="CX31" i="6"/>
  <c r="CX32" i="6"/>
  <c r="CX33" i="6"/>
  <c r="CX34" i="6"/>
  <c r="CX35" i="6"/>
  <c r="CX36" i="6"/>
  <c r="CX37" i="6"/>
  <c r="CX38" i="6"/>
  <c r="CX39" i="6"/>
  <c r="CX40" i="6"/>
  <c r="CX41" i="6"/>
  <c r="CX42" i="6"/>
  <c r="CX43" i="6"/>
  <c r="CX44" i="6"/>
  <c r="CX45" i="6"/>
  <c r="CX46" i="6"/>
  <c r="CX47" i="6"/>
  <c r="CX48" i="6"/>
  <c r="CX49" i="6"/>
  <c r="CX50" i="6"/>
  <c r="CX51" i="6"/>
  <c r="CX52" i="6"/>
  <c r="CX53" i="6"/>
  <c r="CX54" i="6"/>
  <c r="CX55" i="6"/>
  <c r="CX56" i="6"/>
  <c r="CX57" i="6"/>
  <c r="CX58" i="6"/>
  <c r="CX59" i="6"/>
  <c r="CX60" i="6"/>
  <c r="CX61" i="6"/>
  <c r="CX62" i="6"/>
  <c r="CX63" i="6"/>
  <c r="CX64" i="6"/>
  <c r="CX65" i="6"/>
  <c r="CX66" i="6"/>
  <c r="CX67" i="6"/>
  <c r="CX68" i="6"/>
  <c r="CX69" i="6"/>
  <c r="CX70" i="6"/>
  <c r="CX71" i="6"/>
  <c r="CX72" i="6"/>
  <c r="CX73" i="6"/>
  <c r="CX74" i="6"/>
  <c r="CX75" i="6"/>
  <c r="CX76" i="6"/>
  <c r="CX77" i="6"/>
  <c r="CX78" i="6"/>
  <c r="CX79" i="6"/>
  <c r="CX80" i="6"/>
  <c r="CX81" i="6"/>
  <c r="CX82" i="6"/>
  <c r="CX83" i="6"/>
  <c r="CX84" i="6"/>
  <c r="CX85" i="6"/>
  <c r="CX86" i="6"/>
  <c r="CX87" i="6"/>
  <c r="CX88" i="6"/>
  <c r="CX89" i="6"/>
  <c r="CX90" i="6"/>
  <c r="CX91" i="6"/>
  <c r="CX92" i="6"/>
  <c r="CX93" i="6"/>
  <c r="CX94" i="6"/>
  <c r="CX95" i="6"/>
  <c r="CX96" i="6"/>
  <c r="CX97" i="6"/>
  <c r="CX98" i="6"/>
  <c r="CX99" i="6"/>
  <c r="CX100" i="6"/>
  <c r="CX101" i="6"/>
  <c r="CX102" i="6"/>
  <c r="CX103" i="6"/>
  <c r="CX104" i="6"/>
  <c r="CX105" i="6"/>
  <c r="CX106" i="6"/>
  <c r="CX107" i="6"/>
  <c r="CX108" i="6"/>
  <c r="CX109" i="6"/>
  <c r="CX110" i="6"/>
  <c r="CX111" i="6"/>
  <c r="CX112" i="6"/>
  <c r="CX113" i="6"/>
  <c r="CX114" i="6"/>
  <c r="CX115" i="6"/>
  <c r="CX116" i="6"/>
  <c r="CX117" i="6"/>
  <c r="CX118" i="6"/>
  <c r="CX119" i="6"/>
  <c r="CX120" i="6"/>
  <c r="CX121" i="6"/>
  <c r="CX122" i="6"/>
  <c r="CX123" i="6"/>
  <c r="CX124" i="6"/>
  <c r="CX125" i="6"/>
  <c r="CX126" i="6"/>
  <c r="CX127" i="6"/>
  <c r="CX128" i="6"/>
  <c r="CX129" i="6"/>
  <c r="CX130" i="6"/>
  <c r="CX131" i="6"/>
  <c r="CX132" i="6"/>
  <c r="CX133" i="6"/>
  <c r="CX134" i="6"/>
  <c r="CX135" i="6"/>
  <c r="CX136" i="6"/>
  <c r="CX137" i="6"/>
  <c r="CX138" i="6"/>
  <c r="CX139" i="6"/>
  <c r="CX140" i="6"/>
  <c r="CX141" i="6"/>
  <c r="CX142" i="6"/>
  <c r="CX143" i="6"/>
  <c r="CX144" i="6"/>
  <c r="CX145" i="6"/>
  <c r="CX146" i="6"/>
  <c r="CX147" i="6"/>
  <c r="CX148" i="6"/>
  <c r="CX149" i="6"/>
  <c r="CX150" i="6"/>
  <c r="CX151" i="6"/>
  <c r="CX152" i="6"/>
  <c r="CX153" i="6"/>
  <c r="CX154" i="6"/>
  <c r="CX155" i="6"/>
  <c r="CX156" i="6"/>
  <c r="CX157" i="6"/>
  <c r="CX158" i="6"/>
  <c r="CX159" i="6"/>
  <c r="CX160" i="6"/>
  <c r="CX161" i="6"/>
  <c r="CX162" i="6"/>
  <c r="CX163" i="6"/>
  <c r="CX164" i="6"/>
  <c r="CX165" i="6"/>
  <c r="CX166" i="6"/>
  <c r="CX167" i="6"/>
  <c r="CX168" i="6"/>
  <c r="CX169" i="6"/>
  <c r="CX170" i="6"/>
  <c r="CX171" i="6"/>
  <c r="CX172" i="6"/>
  <c r="CX173" i="6"/>
  <c r="CX174" i="6"/>
  <c r="CX175" i="6"/>
  <c r="CX176" i="6"/>
  <c r="CX177" i="6"/>
  <c r="CX178" i="6"/>
  <c r="CX179" i="6"/>
  <c r="CX180" i="6"/>
  <c r="CX181" i="6"/>
  <c r="CX182" i="6"/>
  <c r="CX183" i="6"/>
  <c r="CX184" i="6"/>
  <c r="CX185" i="6"/>
  <c r="CX186" i="6"/>
  <c r="CX187" i="6"/>
  <c r="CX188" i="6"/>
  <c r="CX189" i="6"/>
  <c r="CX190" i="6"/>
  <c r="CX191" i="6"/>
  <c r="CX192" i="6"/>
  <c r="CX193" i="6"/>
  <c r="CX194" i="6"/>
  <c r="CX195" i="6"/>
  <c r="CX196" i="6"/>
  <c r="CX197" i="6"/>
  <c r="CX198" i="6"/>
  <c r="CX199" i="6"/>
  <c r="CX200" i="6"/>
  <c r="CX201" i="6"/>
  <c r="CX202" i="6"/>
  <c r="CX203" i="6"/>
  <c r="CX204" i="6"/>
  <c r="CX205" i="6"/>
  <c r="CX206" i="6"/>
  <c r="CX207" i="6"/>
  <c r="CX208" i="6"/>
  <c r="CX209" i="6"/>
  <c r="CX210" i="6"/>
  <c r="CX211" i="6"/>
  <c r="CX212" i="6"/>
  <c r="CX213" i="6"/>
  <c r="CX214" i="6"/>
  <c r="CX215" i="6"/>
  <c r="CX216" i="6"/>
  <c r="CX217" i="6"/>
  <c r="CX218" i="6"/>
  <c r="CX219" i="6"/>
  <c r="CX220" i="6"/>
  <c r="CX221" i="6"/>
  <c r="CX222" i="6"/>
  <c r="CX223" i="6"/>
  <c r="CX224" i="6"/>
  <c r="CX225" i="6"/>
  <c r="CX226" i="6"/>
  <c r="CX227" i="6"/>
  <c r="CX228" i="6"/>
  <c r="CX229" i="6"/>
  <c r="CX230" i="6"/>
  <c r="CX231" i="6"/>
  <c r="CX232" i="6"/>
  <c r="CX233" i="6"/>
  <c r="CX234" i="6"/>
  <c r="CX235" i="6"/>
  <c r="CX236" i="6"/>
  <c r="CX237" i="6"/>
  <c r="CX238" i="6"/>
  <c r="CX239" i="6"/>
  <c r="CX240" i="6"/>
  <c r="CX241" i="6"/>
  <c r="CX242" i="6"/>
  <c r="CX243" i="6"/>
  <c r="CX244" i="6"/>
  <c r="CX245" i="6"/>
  <c r="CX246" i="6"/>
  <c r="CX247" i="6"/>
  <c r="CX248" i="6"/>
  <c r="CX249" i="6"/>
  <c r="CX250" i="6"/>
  <c r="CX251" i="6"/>
  <c r="CX252" i="6"/>
  <c r="CX253" i="6"/>
  <c r="CX254" i="6"/>
  <c r="CX255" i="6"/>
  <c r="CX256" i="6"/>
  <c r="CX257" i="6"/>
  <c r="CX258" i="6"/>
  <c r="CX259" i="6"/>
  <c r="CX260" i="6"/>
  <c r="CX261" i="6"/>
  <c r="CX262" i="6"/>
  <c r="CX263" i="6"/>
  <c r="CX264" i="6"/>
  <c r="CX265" i="6"/>
  <c r="CX266" i="6"/>
  <c r="CX267" i="6"/>
  <c r="CX268" i="6"/>
  <c r="CX269" i="6"/>
  <c r="CX270" i="6"/>
  <c r="CX271" i="6"/>
  <c r="CX272" i="6"/>
  <c r="CX273" i="6"/>
  <c r="CX274" i="6"/>
  <c r="CX275" i="6"/>
  <c r="CX276" i="6"/>
  <c r="CX277" i="6"/>
  <c r="CX278" i="6"/>
  <c r="CX279" i="6"/>
  <c r="CX280" i="6"/>
  <c r="CX281" i="6"/>
  <c r="CX282" i="6"/>
  <c r="CX283" i="6"/>
  <c r="CX284" i="6"/>
  <c r="CX285" i="6"/>
  <c r="CX286" i="6"/>
  <c r="CX287" i="6"/>
  <c r="CX288" i="6"/>
  <c r="CX289" i="6"/>
  <c r="CX290" i="6"/>
  <c r="CX291" i="6"/>
  <c r="CX292" i="6"/>
  <c r="CX293" i="6"/>
  <c r="CX294" i="6"/>
  <c r="CX295" i="6"/>
  <c r="CX296" i="6"/>
  <c r="CX297" i="6"/>
  <c r="CX298" i="6"/>
  <c r="CX299" i="6"/>
  <c r="CX300" i="6"/>
  <c r="CX301" i="6"/>
  <c r="CX302" i="6"/>
  <c r="CX303" i="6"/>
  <c r="CX304" i="6"/>
  <c r="CX305" i="6"/>
  <c r="CX306" i="6"/>
  <c r="CX307" i="6"/>
  <c r="CX308" i="6"/>
  <c r="CX309" i="6"/>
  <c r="CX310" i="6"/>
  <c r="CX311" i="6"/>
  <c r="CX312" i="6"/>
  <c r="CX313" i="6"/>
  <c r="CX314" i="6"/>
  <c r="CX315" i="6"/>
  <c r="CX316" i="6"/>
  <c r="CX317" i="6"/>
  <c r="CX318" i="6"/>
  <c r="CX319" i="6"/>
  <c r="CX320" i="6"/>
  <c r="CX321" i="6"/>
  <c r="CX322" i="6"/>
  <c r="CX323" i="6"/>
  <c r="CX324" i="6"/>
  <c r="CX325" i="6"/>
  <c r="CX326" i="6"/>
  <c r="CX327" i="6"/>
  <c r="CX328" i="6"/>
  <c r="CX329" i="6"/>
  <c r="CX330" i="6"/>
  <c r="CX331" i="6"/>
  <c r="CX332" i="6"/>
  <c r="CX333" i="6"/>
  <c r="CX334" i="6"/>
  <c r="CX335" i="6"/>
  <c r="CX336" i="6"/>
  <c r="CX337" i="6"/>
  <c r="CX338" i="6"/>
  <c r="CX339" i="6"/>
  <c r="CX340" i="6"/>
  <c r="CX341" i="6"/>
  <c r="CX342" i="6"/>
  <c r="CX343" i="6"/>
  <c r="CX344" i="6"/>
  <c r="CX345" i="6"/>
  <c r="CX346" i="6"/>
  <c r="CX347" i="6"/>
  <c r="CX348" i="6"/>
  <c r="CX349" i="6"/>
  <c r="CX350" i="6"/>
  <c r="CX351" i="6"/>
  <c r="CX352" i="6"/>
  <c r="CX353" i="6"/>
  <c r="CX354" i="6"/>
  <c r="CX355" i="6"/>
  <c r="CX356" i="6"/>
  <c r="CX357" i="6"/>
  <c r="CX358" i="6"/>
  <c r="CX359" i="6"/>
  <c r="CX360" i="6"/>
  <c r="CX361" i="6"/>
  <c r="CX362" i="6"/>
  <c r="CX363" i="6"/>
  <c r="CX364" i="6"/>
  <c r="CX365" i="6"/>
  <c r="CX366" i="6"/>
  <c r="CX367" i="6"/>
  <c r="CX368" i="6"/>
  <c r="CX369" i="6"/>
  <c r="CX370" i="6"/>
  <c r="CX371" i="6"/>
  <c r="CX372" i="6"/>
  <c r="CX373" i="6"/>
  <c r="CX374" i="6"/>
  <c r="CX375" i="6"/>
  <c r="CX376" i="6"/>
  <c r="CX377" i="6"/>
  <c r="CX378" i="6"/>
  <c r="CX379" i="6"/>
  <c r="CX380" i="6"/>
  <c r="CX381" i="6"/>
  <c r="CX382" i="6"/>
  <c r="CX383" i="6"/>
  <c r="CX384" i="6"/>
  <c r="CX385" i="6"/>
  <c r="CX386" i="6"/>
  <c r="CX387" i="6"/>
  <c r="CX388" i="6"/>
  <c r="CX389" i="6"/>
  <c r="CX390" i="6"/>
  <c r="CX391" i="6"/>
  <c r="CX392" i="6"/>
  <c r="CX393" i="6"/>
  <c r="CX394" i="6"/>
  <c r="CX395" i="6"/>
  <c r="CX396" i="6"/>
  <c r="CX397" i="6"/>
  <c r="CX398" i="6"/>
  <c r="CX399" i="6"/>
  <c r="CX400" i="6"/>
  <c r="CX401" i="6"/>
  <c r="CX402" i="6"/>
  <c r="CX403" i="6"/>
  <c r="CX404" i="6"/>
  <c r="CX405" i="6"/>
  <c r="CX406" i="6"/>
  <c r="CX407" i="6"/>
  <c r="CX408" i="6"/>
  <c r="CX409" i="6"/>
  <c r="CX410" i="6"/>
  <c r="CX411" i="6"/>
  <c r="CX412" i="6"/>
  <c r="CX413" i="6"/>
  <c r="CX414" i="6"/>
  <c r="CX415" i="6"/>
  <c r="CX416" i="6"/>
  <c r="CX417" i="6"/>
  <c r="CX418" i="6"/>
  <c r="CX419" i="6"/>
  <c r="CX420" i="6"/>
  <c r="CX421" i="6"/>
  <c r="CX422" i="6"/>
  <c r="CX423" i="6"/>
  <c r="CX424" i="6"/>
  <c r="CX425" i="6"/>
  <c r="CX426" i="6"/>
  <c r="CX427" i="6"/>
  <c r="CX428" i="6"/>
  <c r="CX429" i="6"/>
  <c r="CX430" i="6"/>
  <c r="CX431" i="6"/>
  <c r="CX432" i="6"/>
  <c r="CX433" i="6"/>
  <c r="CX434" i="6"/>
  <c r="CX435" i="6"/>
  <c r="CX436" i="6"/>
  <c r="CX437" i="6"/>
  <c r="CX438" i="6"/>
  <c r="CX439" i="6"/>
  <c r="CX440" i="6"/>
  <c r="CX441" i="6"/>
  <c r="CX442" i="6"/>
  <c r="CX443" i="6"/>
  <c r="CX444" i="6"/>
  <c r="CX445" i="6"/>
  <c r="CX446" i="6"/>
  <c r="CX447" i="6"/>
  <c r="CX448" i="6"/>
  <c r="CX449" i="6"/>
  <c r="CX450" i="6"/>
  <c r="CX451" i="6"/>
  <c r="CX452" i="6"/>
  <c r="CX453" i="6"/>
  <c r="CX454" i="6"/>
  <c r="CX455" i="6"/>
  <c r="CX456" i="6"/>
  <c r="CX457" i="6"/>
  <c r="CX458" i="6"/>
  <c r="CX459" i="6"/>
  <c r="CX460" i="6"/>
  <c r="CX461" i="6"/>
  <c r="CX462" i="6"/>
  <c r="CX463" i="6"/>
  <c r="CX464" i="6"/>
  <c r="CX465" i="6"/>
  <c r="CX466" i="6"/>
  <c r="CX467" i="6"/>
  <c r="CX468" i="6"/>
  <c r="CX469" i="6"/>
  <c r="CX470" i="6"/>
  <c r="CX471" i="6"/>
  <c r="CX472" i="6"/>
  <c r="CX473" i="6"/>
  <c r="CX474" i="6"/>
  <c r="CX475" i="6"/>
  <c r="CX476" i="6"/>
  <c r="CX477" i="6"/>
  <c r="CX478" i="6"/>
  <c r="CX479" i="6"/>
  <c r="CX480" i="6"/>
  <c r="CX481" i="6"/>
  <c r="CX482" i="6"/>
  <c r="CX483" i="6"/>
  <c r="CX484" i="6"/>
  <c r="CX485" i="6"/>
  <c r="CX486" i="6"/>
  <c r="CX487" i="6"/>
  <c r="CX488" i="6"/>
  <c r="CX489" i="6"/>
  <c r="CX490" i="6"/>
  <c r="CX491" i="6"/>
  <c r="CX492" i="6"/>
  <c r="CX493" i="6"/>
  <c r="CX494" i="6"/>
  <c r="CX495" i="6"/>
  <c r="CX496" i="6"/>
  <c r="CX497" i="6"/>
  <c r="CX498" i="6"/>
  <c r="CX499" i="6"/>
  <c r="CX500" i="6"/>
  <c r="CX501" i="6"/>
  <c r="CX502" i="6"/>
  <c r="CX503" i="6"/>
  <c r="CX504" i="6"/>
  <c r="CX505" i="6"/>
  <c r="DC7" i="6"/>
  <c r="DC8" i="6"/>
  <c r="DC9" i="6"/>
  <c r="DC10" i="6"/>
  <c r="DC11" i="6"/>
  <c r="DC12" i="6"/>
  <c r="DC13" i="6"/>
  <c r="DC14" i="6"/>
  <c r="DC15" i="6"/>
  <c r="DC16" i="6"/>
  <c r="DC17" i="6"/>
  <c r="DC18" i="6"/>
  <c r="DC19" i="6"/>
  <c r="DC20" i="6"/>
  <c r="DC21" i="6"/>
  <c r="DC22" i="6"/>
  <c r="DC23" i="6"/>
  <c r="DC24" i="6"/>
  <c r="DC25" i="6"/>
  <c r="DC26" i="6"/>
  <c r="DC27" i="6"/>
  <c r="DC28" i="6"/>
  <c r="DC29" i="6"/>
  <c r="DC30" i="6"/>
  <c r="DC31" i="6"/>
  <c r="DC32" i="6"/>
  <c r="DC33" i="6"/>
  <c r="DC34" i="6"/>
  <c r="DC35" i="6"/>
  <c r="DC36" i="6"/>
  <c r="DC37" i="6"/>
  <c r="DC38" i="6"/>
  <c r="DC39" i="6"/>
  <c r="DC40" i="6"/>
  <c r="DC41" i="6"/>
  <c r="DC42" i="6"/>
  <c r="DC43" i="6"/>
  <c r="DC44" i="6"/>
  <c r="DC45" i="6"/>
  <c r="DC46" i="6"/>
  <c r="DC47" i="6"/>
  <c r="DC48" i="6"/>
  <c r="DC49" i="6"/>
  <c r="DC50" i="6"/>
  <c r="DC51" i="6"/>
  <c r="DC52" i="6"/>
  <c r="DC53" i="6"/>
  <c r="DC54" i="6"/>
  <c r="DC55" i="6"/>
  <c r="DC56" i="6"/>
  <c r="DC57" i="6"/>
  <c r="DC58" i="6"/>
  <c r="DC59" i="6"/>
  <c r="DC60" i="6"/>
  <c r="DC61" i="6"/>
  <c r="DC62" i="6"/>
  <c r="DC63" i="6"/>
  <c r="DC64" i="6"/>
  <c r="DC65" i="6"/>
  <c r="DC66" i="6"/>
  <c r="DC67" i="6"/>
  <c r="DC68" i="6"/>
  <c r="DC69" i="6"/>
  <c r="DC70" i="6"/>
  <c r="DC71" i="6"/>
  <c r="DC72" i="6"/>
  <c r="DC73" i="6"/>
  <c r="DC74" i="6"/>
  <c r="DC75" i="6"/>
  <c r="DC76" i="6"/>
  <c r="DC77" i="6"/>
  <c r="DC78" i="6"/>
  <c r="DC79" i="6"/>
  <c r="DC80" i="6"/>
  <c r="DC81" i="6"/>
  <c r="DC82" i="6"/>
  <c r="DC83" i="6"/>
  <c r="DC84" i="6"/>
  <c r="DC85" i="6"/>
  <c r="DC86" i="6"/>
  <c r="DC87" i="6"/>
  <c r="DC88" i="6"/>
  <c r="DC89" i="6"/>
  <c r="DC90" i="6"/>
  <c r="DC91" i="6"/>
  <c r="DC92" i="6"/>
  <c r="DC93" i="6"/>
  <c r="DC94" i="6"/>
  <c r="DC95" i="6"/>
  <c r="DC96" i="6"/>
  <c r="DC97" i="6"/>
  <c r="DC98" i="6"/>
  <c r="DC99" i="6"/>
  <c r="DC100" i="6"/>
  <c r="DC101" i="6"/>
  <c r="DC102" i="6"/>
  <c r="DC103" i="6"/>
  <c r="DC104" i="6"/>
  <c r="DC105" i="6"/>
  <c r="DC106" i="6"/>
  <c r="DC107" i="6"/>
  <c r="DC108" i="6"/>
  <c r="DC109" i="6"/>
  <c r="DC110" i="6"/>
  <c r="DC111" i="6"/>
  <c r="DC112" i="6"/>
  <c r="DC113" i="6"/>
  <c r="DC114" i="6"/>
  <c r="DC115" i="6"/>
  <c r="DC116" i="6"/>
  <c r="DC117" i="6"/>
  <c r="DC118" i="6"/>
  <c r="DC119" i="6"/>
  <c r="DC120" i="6"/>
  <c r="DC121" i="6"/>
  <c r="DC122" i="6"/>
  <c r="DC123" i="6"/>
  <c r="DC124" i="6"/>
  <c r="DC125" i="6"/>
  <c r="DC126" i="6"/>
  <c r="DC127" i="6"/>
  <c r="DC128" i="6"/>
  <c r="DC129" i="6"/>
  <c r="DC130" i="6"/>
  <c r="DC131" i="6"/>
  <c r="DC132" i="6"/>
  <c r="DC133" i="6"/>
  <c r="DC134" i="6"/>
  <c r="DC135" i="6"/>
  <c r="DC136" i="6"/>
  <c r="DC137" i="6"/>
  <c r="DC138" i="6"/>
  <c r="DC139" i="6"/>
  <c r="DC140" i="6"/>
  <c r="DC141" i="6"/>
  <c r="DC142" i="6"/>
  <c r="DC143" i="6"/>
  <c r="DC144" i="6"/>
  <c r="DC145" i="6"/>
  <c r="DC146" i="6"/>
  <c r="DC147" i="6"/>
  <c r="DC148" i="6"/>
  <c r="DC149" i="6"/>
  <c r="DC150" i="6"/>
  <c r="DC151" i="6"/>
  <c r="DC152" i="6"/>
  <c r="DC153" i="6"/>
  <c r="DC154" i="6"/>
  <c r="DC155" i="6"/>
  <c r="DC156" i="6"/>
  <c r="DC157" i="6"/>
  <c r="DC158" i="6"/>
  <c r="DC159" i="6"/>
  <c r="DC160" i="6"/>
  <c r="DC161" i="6"/>
  <c r="DC162" i="6"/>
  <c r="DC163" i="6"/>
  <c r="DC164" i="6"/>
  <c r="DC165" i="6"/>
  <c r="DC166" i="6"/>
  <c r="DC167" i="6"/>
  <c r="DC168" i="6"/>
  <c r="DC169" i="6"/>
  <c r="DC170" i="6"/>
  <c r="DC171" i="6"/>
  <c r="DC172" i="6"/>
  <c r="DC173" i="6"/>
  <c r="DC174" i="6"/>
  <c r="DC175" i="6"/>
  <c r="DC176" i="6"/>
  <c r="DC177" i="6"/>
  <c r="DC178" i="6"/>
  <c r="DC179" i="6"/>
  <c r="DC180" i="6"/>
  <c r="DC181" i="6"/>
  <c r="DC182" i="6"/>
  <c r="DC183" i="6"/>
  <c r="DC184" i="6"/>
  <c r="DC185" i="6"/>
  <c r="DC186" i="6"/>
  <c r="DC187" i="6"/>
  <c r="DC188" i="6"/>
  <c r="DC189" i="6"/>
  <c r="DC190" i="6"/>
  <c r="DC191" i="6"/>
  <c r="DC192" i="6"/>
  <c r="DC193" i="6"/>
  <c r="DC194" i="6"/>
  <c r="DC195" i="6"/>
  <c r="DC196" i="6"/>
  <c r="DC197" i="6"/>
  <c r="DC198" i="6"/>
  <c r="DC199" i="6"/>
  <c r="DC200" i="6"/>
  <c r="DC201" i="6"/>
  <c r="DC202" i="6"/>
  <c r="DC203" i="6"/>
  <c r="DC204" i="6"/>
  <c r="DC205" i="6"/>
  <c r="DC206" i="6"/>
  <c r="DC207" i="6"/>
  <c r="DC208" i="6"/>
  <c r="DC209" i="6"/>
  <c r="DC210" i="6"/>
  <c r="DC211" i="6"/>
  <c r="DC212" i="6"/>
  <c r="DC213" i="6"/>
  <c r="DC214" i="6"/>
  <c r="DC215" i="6"/>
  <c r="DC216" i="6"/>
  <c r="DC217" i="6"/>
  <c r="DC218" i="6"/>
  <c r="DC219" i="6"/>
  <c r="DC220" i="6"/>
  <c r="DC221" i="6"/>
  <c r="DC222" i="6"/>
  <c r="DC223" i="6"/>
  <c r="DC224" i="6"/>
  <c r="DC225" i="6"/>
  <c r="DC226" i="6"/>
  <c r="DC227" i="6"/>
  <c r="DC228" i="6"/>
  <c r="DC229" i="6"/>
  <c r="DC230" i="6"/>
  <c r="DC231" i="6"/>
  <c r="DC232" i="6"/>
  <c r="DC233" i="6"/>
  <c r="DC234" i="6"/>
  <c r="DC235" i="6"/>
  <c r="DC236" i="6"/>
  <c r="DC237" i="6"/>
  <c r="DC238" i="6"/>
  <c r="DC239" i="6"/>
  <c r="DC240" i="6"/>
  <c r="DC241" i="6"/>
  <c r="DC242" i="6"/>
  <c r="DC243" i="6"/>
  <c r="DC244" i="6"/>
  <c r="DC245" i="6"/>
  <c r="DC246" i="6"/>
  <c r="DC247" i="6"/>
  <c r="DC248" i="6"/>
  <c r="DC249" i="6"/>
  <c r="DC250" i="6"/>
  <c r="DC251" i="6"/>
  <c r="DC252" i="6"/>
  <c r="DC253" i="6"/>
  <c r="DC254" i="6"/>
  <c r="DC255" i="6"/>
  <c r="DC256" i="6"/>
  <c r="DC257" i="6"/>
  <c r="DC258" i="6"/>
  <c r="DC259" i="6"/>
  <c r="DC260" i="6"/>
  <c r="DC261" i="6"/>
  <c r="DC262" i="6"/>
  <c r="DC263" i="6"/>
  <c r="DC264" i="6"/>
  <c r="DC265" i="6"/>
  <c r="DC266" i="6"/>
  <c r="DC267" i="6"/>
  <c r="DC268" i="6"/>
  <c r="DC269" i="6"/>
  <c r="DC270" i="6"/>
  <c r="DC271" i="6"/>
  <c r="DC272" i="6"/>
  <c r="DC273" i="6"/>
  <c r="DC274" i="6"/>
  <c r="DC275" i="6"/>
  <c r="DC276" i="6"/>
  <c r="DC277" i="6"/>
  <c r="DC278" i="6"/>
  <c r="DC279" i="6"/>
  <c r="DC280" i="6"/>
  <c r="DC281" i="6"/>
  <c r="DC282" i="6"/>
  <c r="DC283" i="6"/>
  <c r="DC284" i="6"/>
  <c r="DC285" i="6"/>
  <c r="DC286" i="6"/>
  <c r="DC287" i="6"/>
  <c r="DC288" i="6"/>
  <c r="DC289" i="6"/>
  <c r="DC290" i="6"/>
  <c r="DC291" i="6"/>
  <c r="DC292" i="6"/>
  <c r="DC293" i="6"/>
  <c r="DC294" i="6"/>
  <c r="DC295" i="6"/>
  <c r="DC296" i="6"/>
  <c r="DC297" i="6"/>
  <c r="DC298" i="6"/>
  <c r="DC299" i="6"/>
  <c r="DC300" i="6"/>
  <c r="DC301" i="6"/>
  <c r="DC302" i="6"/>
  <c r="DC303" i="6"/>
  <c r="DC304" i="6"/>
  <c r="DC305" i="6"/>
  <c r="DC306" i="6"/>
  <c r="DC307" i="6"/>
  <c r="DC308" i="6"/>
  <c r="DC309" i="6"/>
  <c r="DC310" i="6"/>
  <c r="DC311" i="6"/>
  <c r="DC312" i="6"/>
  <c r="DC313" i="6"/>
  <c r="DC314" i="6"/>
  <c r="DC315" i="6"/>
  <c r="DC316" i="6"/>
  <c r="DC317" i="6"/>
  <c r="DC318" i="6"/>
  <c r="DC319" i="6"/>
  <c r="DC320" i="6"/>
  <c r="DC321" i="6"/>
  <c r="DC322" i="6"/>
  <c r="DC323" i="6"/>
  <c r="DC324" i="6"/>
  <c r="DC325" i="6"/>
  <c r="DC326" i="6"/>
  <c r="DC327" i="6"/>
  <c r="DC328" i="6"/>
  <c r="DC329" i="6"/>
  <c r="DC330" i="6"/>
  <c r="DC331" i="6"/>
  <c r="DC332" i="6"/>
  <c r="DC333" i="6"/>
  <c r="DC334" i="6"/>
  <c r="DC335" i="6"/>
  <c r="DC336" i="6"/>
  <c r="DC337" i="6"/>
  <c r="DC338" i="6"/>
  <c r="DC339" i="6"/>
  <c r="DC340" i="6"/>
  <c r="DC341" i="6"/>
  <c r="DC342" i="6"/>
  <c r="DC343" i="6"/>
  <c r="DC344" i="6"/>
  <c r="DC345" i="6"/>
  <c r="DC346" i="6"/>
  <c r="DC347" i="6"/>
  <c r="DC348" i="6"/>
  <c r="DC349" i="6"/>
  <c r="DC350" i="6"/>
  <c r="DC351" i="6"/>
  <c r="DC352" i="6"/>
  <c r="DC353" i="6"/>
  <c r="DC354" i="6"/>
  <c r="DC355" i="6"/>
  <c r="DC356" i="6"/>
  <c r="DC357" i="6"/>
  <c r="DC358" i="6"/>
  <c r="DC359" i="6"/>
  <c r="DC360" i="6"/>
  <c r="DC361" i="6"/>
  <c r="DC362" i="6"/>
  <c r="DC363" i="6"/>
  <c r="DC364" i="6"/>
  <c r="DC365" i="6"/>
  <c r="DC366" i="6"/>
  <c r="DC367" i="6"/>
  <c r="DC368" i="6"/>
  <c r="DC369" i="6"/>
  <c r="DC370" i="6"/>
  <c r="DC371" i="6"/>
  <c r="DC372" i="6"/>
  <c r="DC373" i="6"/>
  <c r="DC374" i="6"/>
  <c r="DC375" i="6"/>
  <c r="DC376" i="6"/>
  <c r="DC377" i="6"/>
  <c r="DC378" i="6"/>
  <c r="DC379" i="6"/>
  <c r="DC380" i="6"/>
  <c r="DC381" i="6"/>
  <c r="DC382" i="6"/>
  <c r="DC383" i="6"/>
  <c r="DC384" i="6"/>
  <c r="DC385" i="6"/>
  <c r="DC386" i="6"/>
  <c r="DC387" i="6"/>
  <c r="DC388" i="6"/>
  <c r="DC389" i="6"/>
  <c r="DC390" i="6"/>
  <c r="DC391" i="6"/>
  <c r="DC392" i="6"/>
  <c r="DC393" i="6"/>
  <c r="DC394" i="6"/>
  <c r="DC395" i="6"/>
  <c r="DC396" i="6"/>
  <c r="DC397" i="6"/>
  <c r="DC398" i="6"/>
  <c r="DC399" i="6"/>
  <c r="DC400" i="6"/>
  <c r="DC401" i="6"/>
  <c r="DC402" i="6"/>
  <c r="DC403" i="6"/>
  <c r="DC404" i="6"/>
  <c r="DC405" i="6"/>
  <c r="DC406" i="6"/>
  <c r="DC407" i="6"/>
  <c r="DC408" i="6"/>
  <c r="DC409" i="6"/>
  <c r="DC410" i="6"/>
  <c r="DC411" i="6"/>
  <c r="DC412" i="6"/>
  <c r="DC413" i="6"/>
  <c r="DC414" i="6"/>
  <c r="DC415" i="6"/>
  <c r="DC416" i="6"/>
  <c r="DC417" i="6"/>
  <c r="DC418" i="6"/>
  <c r="DC419" i="6"/>
  <c r="DC420" i="6"/>
  <c r="DC421" i="6"/>
  <c r="DC422" i="6"/>
  <c r="DC423" i="6"/>
  <c r="DC424" i="6"/>
  <c r="DC425" i="6"/>
  <c r="DC426" i="6"/>
  <c r="DC427" i="6"/>
  <c r="DC428" i="6"/>
  <c r="DC429" i="6"/>
  <c r="DC430" i="6"/>
  <c r="DC431" i="6"/>
  <c r="DC432" i="6"/>
  <c r="DC433" i="6"/>
  <c r="DC434" i="6"/>
  <c r="DC435" i="6"/>
  <c r="DC436" i="6"/>
  <c r="DC437" i="6"/>
  <c r="DC438" i="6"/>
  <c r="DC439" i="6"/>
  <c r="DC440" i="6"/>
  <c r="DC441" i="6"/>
  <c r="DC442" i="6"/>
  <c r="DC443" i="6"/>
  <c r="DC444" i="6"/>
  <c r="DC445" i="6"/>
  <c r="DC446" i="6"/>
  <c r="DC447" i="6"/>
  <c r="DC448" i="6"/>
  <c r="DC449" i="6"/>
  <c r="DC450" i="6"/>
  <c r="DC451" i="6"/>
  <c r="DC452" i="6"/>
  <c r="DC453" i="6"/>
  <c r="DC454" i="6"/>
  <c r="DC455" i="6"/>
  <c r="DC456" i="6"/>
  <c r="DC457" i="6"/>
  <c r="DC458" i="6"/>
  <c r="DC459" i="6"/>
  <c r="DC460" i="6"/>
  <c r="DC461" i="6"/>
  <c r="DC462" i="6"/>
  <c r="DC463" i="6"/>
  <c r="DC464" i="6"/>
  <c r="DC465" i="6"/>
  <c r="DC466" i="6"/>
  <c r="DC467" i="6"/>
  <c r="DC468" i="6"/>
  <c r="DC469" i="6"/>
  <c r="DC470" i="6"/>
  <c r="DC471" i="6"/>
  <c r="DC472" i="6"/>
  <c r="DC473" i="6"/>
  <c r="DC474" i="6"/>
  <c r="DC475" i="6"/>
  <c r="DC476" i="6"/>
  <c r="DC477" i="6"/>
  <c r="DC478" i="6"/>
  <c r="DC479" i="6"/>
  <c r="DC480" i="6"/>
  <c r="DC481" i="6"/>
  <c r="DC482" i="6"/>
  <c r="DC483" i="6"/>
  <c r="DC484" i="6"/>
  <c r="DC485" i="6"/>
  <c r="DC486" i="6"/>
  <c r="DC487" i="6"/>
  <c r="DC488" i="6"/>
  <c r="DC489" i="6"/>
  <c r="DC490" i="6"/>
  <c r="DC491" i="6"/>
  <c r="DC492" i="6"/>
  <c r="DC493" i="6"/>
  <c r="DC494" i="6"/>
  <c r="DC495" i="6"/>
  <c r="DC496" i="6"/>
  <c r="DC497" i="6"/>
  <c r="DC498" i="6"/>
  <c r="DC499" i="6"/>
  <c r="DC500" i="6"/>
  <c r="DC501" i="6"/>
  <c r="DC502" i="6"/>
  <c r="DC503" i="6"/>
  <c r="DC504" i="6"/>
  <c r="DC505" i="6"/>
  <c r="DD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33" i="6"/>
  <c r="DD34" i="6"/>
  <c r="DD35" i="6"/>
  <c r="DD36" i="6"/>
  <c r="DD37" i="6"/>
  <c r="DD38" i="6"/>
  <c r="DD39" i="6"/>
  <c r="DD40" i="6"/>
  <c r="DD41" i="6"/>
  <c r="DD42" i="6"/>
  <c r="DD43" i="6"/>
  <c r="DD44" i="6"/>
  <c r="DD45" i="6"/>
  <c r="DD46" i="6"/>
  <c r="DD47" i="6"/>
  <c r="DD48" i="6"/>
  <c r="DD49" i="6"/>
  <c r="DD50" i="6"/>
  <c r="DD51" i="6"/>
  <c r="DD52" i="6"/>
  <c r="DD53" i="6"/>
  <c r="DD54" i="6"/>
  <c r="DD55" i="6"/>
  <c r="DD56" i="6"/>
  <c r="DD57" i="6"/>
  <c r="DD58" i="6"/>
  <c r="DD59" i="6"/>
  <c r="DD60" i="6"/>
  <c r="DD61" i="6"/>
  <c r="DD62" i="6"/>
  <c r="DD63" i="6"/>
  <c r="DD64" i="6"/>
  <c r="DD65" i="6"/>
  <c r="DD66" i="6"/>
  <c r="DD67" i="6"/>
  <c r="DD68" i="6"/>
  <c r="DD69" i="6"/>
  <c r="DD70" i="6"/>
  <c r="DD71" i="6"/>
  <c r="DD72" i="6"/>
  <c r="DD73" i="6"/>
  <c r="DD74" i="6"/>
  <c r="DD75" i="6"/>
  <c r="DD76" i="6"/>
  <c r="DD77" i="6"/>
  <c r="DD78" i="6"/>
  <c r="DD79" i="6"/>
  <c r="DD80" i="6"/>
  <c r="DD81" i="6"/>
  <c r="DD82" i="6"/>
  <c r="DD83" i="6"/>
  <c r="DD84" i="6"/>
  <c r="DD85" i="6"/>
  <c r="DD86" i="6"/>
  <c r="DD87" i="6"/>
  <c r="DD88" i="6"/>
  <c r="DD89" i="6"/>
  <c r="DD90" i="6"/>
  <c r="DD91" i="6"/>
  <c r="DD92" i="6"/>
  <c r="DD93" i="6"/>
  <c r="DD94" i="6"/>
  <c r="DD95" i="6"/>
  <c r="DD96" i="6"/>
  <c r="DD97" i="6"/>
  <c r="DD98" i="6"/>
  <c r="DD99" i="6"/>
  <c r="DD100" i="6"/>
  <c r="DD101" i="6"/>
  <c r="DD102" i="6"/>
  <c r="DD103" i="6"/>
  <c r="DD104" i="6"/>
  <c r="DD105" i="6"/>
  <c r="DD106" i="6"/>
  <c r="DD107" i="6"/>
  <c r="DD108" i="6"/>
  <c r="DD109" i="6"/>
  <c r="DD110" i="6"/>
  <c r="DD111" i="6"/>
  <c r="DD112" i="6"/>
  <c r="DD113" i="6"/>
  <c r="DD114" i="6"/>
  <c r="DD115" i="6"/>
  <c r="DD116" i="6"/>
  <c r="DD117" i="6"/>
  <c r="DD118" i="6"/>
  <c r="DD119" i="6"/>
  <c r="DD120" i="6"/>
  <c r="DD121" i="6"/>
  <c r="DD122" i="6"/>
  <c r="DD123" i="6"/>
  <c r="DD124" i="6"/>
  <c r="DD125" i="6"/>
  <c r="DD126" i="6"/>
  <c r="DD127" i="6"/>
  <c r="DD128" i="6"/>
  <c r="DD129" i="6"/>
  <c r="DD130" i="6"/>
  <c r="DD131" i="6"/>
  <c r="DD132" i="6"/>
  <c r="DD133" i="6"/>
  <c r="DD134" i="6"/>
  <c r="DD135" i="6"/>
  <c r="DD136" i="6"/>
  <c r="DD137" i="6"/>
  <c r="DD138" i="6"/>
  <c r="DD139" i="6"/>
  <c r="DD140" i="6"/>
  <c r="DD141" i="6"/>
  <c r="DD142" i="6"/>
  <c r="DD143" i="6"/>
  <c r="DD144" i="6"/>
  <c r="DD145" i="6"/>
  <c r="DD146" i="6"/>
  <c r="DD147" i="6"/>
  <c r="DD148" i="6"/>
  <c r="DD149" i="6"/>
  <c r="DD150" i="6"/>
  <c r="DD151" i="6"/>
  <c r="DD152" i="6"/>
  <c r="DD153" i="6"/>
  <c r="DD154" i="6"/>
  <c r="DD155" i="6"/>
  <c r="DD156" i="6"/>
  <c r="DD157" i="6"/>
  <c r="DD158" i="6"/>
  <c r="DD159" i="6"/>
  <c r="DD160" i="6"/>
  <c r="DD161" i="6"/>
  <c r="DD162" i="6"/>
  <c r="DD163" i="6"/>
  <c r="DD164" i="6"/>
  <c r="DD165" i="6"/>
  <c r="DD166" i="6"/>
  <c r="DD167" i="6"/>
  <c r="DD168" i="6"/>
  <c r="DD169" i="6"/>
  <c r="DD170" i="6"/>
  <c r="DD171" i="6"/>
  <c r="DD172" i="6"/>
  <c r="DD173" i="6"/>
  <c r="DD174" i="6"/>
  <c r="DD175" i="6"/>
  <c r="DD176" i="6"/>
  <c r="DD177" i="6"/>
  <c r="DD178" i="6"/>
  <c r="DD179" i="6"/>
  <c r="DD180" i="6"/>
  <c r="DD181" i="6"/>
  <c r="DD182" i="6"/>
  <c r="DD183" i="6"/>
  <c r="DD184" i="6"/>
  <c r="DD185" i="6"/>
  <c r="DD186" i="6"/>
  <c r="DD187" i="6"/>
  <c r="DD188" i="6"/>
  <c r="DD189" i="6"/>
  <c r="DD190" i="6"/>
  <c r="DD191" i="6"/>
  <c r="DD192" i="6"/>
  <c r="DD193" i="6"/>
  <c r="DD194" i="6"/>
  <c r="DD195" i="6"/>
  <c r="DD196" i="6"/>
  <c r="DD197" i="6"/>
  <c r="DD198" i="6"/>
  <c r="DD199" i="6"/>
  <c r="DD200" i="6"/>
  <c r="DD201" i="6"/>
  <c r="DD202" i="6"/>
  <c r="DD203" i="6"/>
  <c r="DD204" i="6"/>
  <c r="DD205" i="6"/>
  <c r="DD206" i="6"/>
  <c r="DD207" i="6"/>
  <c r="DD208" i="6"/>
  <c r="DD209" i="6"/>
  <c r="DD210" i="6"/>
  <c r="DD211" i="6"/>
  <c r="DD212" i="6"/>
  <c r="DD213" i="6"/>
  <c r="DD214" i="6"/>
  <c r="DD215" i="6"/>
  <c r="DD216" i="6"/>
  <c r="DD217" i="6"/>
  <c r="DD218" i="6"/>
  <c r="DD219" i="6"/>
  <c r="DD220" i="6"/>
  <c r="DD221" i="6"/>
  <c r="DD222" i="6"/>
  <c r="DD223" i="6"/>
  <c r="DD224" i="6"/>
  <c r="DD225" i="6"/>
  <c r="DD226" i="6"/>
  <c r="DD227" i="6"/>
  <c r="DD228" i="6"/>
  <c r="DD229" i="6"/>
  <c r="DD230" i="6"/>
  <c r="DD231" i="6"/>
  <c r="DD232" i="6"/>
  <c r="DD233" i="6"/>
  <c r="DD234" i="6"/>
  <c r="DD235" i="6"/>
  <c r="DD236" i="6"/>
  <c r="DD237" i="6"/>
  <c r="DD238" i="6"/>
  <c r="DD239" i="6"/>
  <c r="DD240" i="6"/>
  <c r="DD241" i="6"/>
  <c r="DD242" i="6"/>
  <c r="DD243" i="6"/>
  <c r="DD244" i="6"/>
  <c r="DD245" i="6"/>
  <c r="DD246" i="6"/>
  <c r="DD247" i="6"/>
  <c r="DD248" i="6"/>
  <c r="DD249" i="6"/>
  <c r="DD250" i="6"/>
  <c r="DD251" i="6"/>
  <c r="DD252" i="6"/>
  <c r="DD253" i="6"/>
  <c r="DD254" i="6"/>
  <c r="DD255" i="6"/>
  <c r="DD256" i="6"/>
  <c r="DD257" i="6"/>
  <c r="DD258" i="6"/>
  <c r="DD259" i="6"/>
  <c r="DD260" i="6"/>
  <c r="DD261" i="6"/>
  <c r="DD262" i="6"/>
  <c r="DD263" i="6"/>
  <c r="DD264" i="6"/>
  <c r="DD265" i="6"/>
  <c r="DD266" i="6"/>
  <c r="DD267" i="6"/>
  <c r="DD268" i="6"/>
  <c r="DD269" i="6"/>
  <c r="DD270" i="6"/>
  <c r="DD271" i="6"/>
  <c r="DD272" i="6"/>
  <c r="DD273" i="6"/>
  <c r="DD274" i="6"/>
  <c r="DD275" i="6"/>
  <c r="DD276" i="6"/>
  <c r="DD277" i="6"/>
  <c r="DD278" i="6"/>
  <c r="DD279" i="6"/>
  <c r="DD280" i="6"/>
  <c r="DD281" i="6"/>
  <c r="DD282" i="6"/>
  <c r="DD283" i="6"/>
  <c r="DD284" i="6"/>
  <c r="DD285" i="6"/>
  <c r="DD286" i="6"/>
  <c r="DD287" i="6"/>
  <c r="DD288" i="6"/>
  <c r="DD289" i="6"/>
  <c r="DD290" i="6"/>
  <c r="DD291" i="6"/>
  <c r="DD292" i="6"/>
  <c r="DD293" i="6"/>
  <c r="DD294" i="6"/>
  <c r="DD295" i="6"/>
  <c r="DD296" i="6"/>
  <c r="DD297" i="6"/>
  <c r="DD298" i="6"/>
  <c r="DD299" i="6"/>
  <c r="DD300" i="6"/>
  <c r="DD301" i="6"/>
  <c r="DD302" i="6"/>
  <c r="DD303" i="6"/>
  <c r="DD304" i="6"/>
  <c r="DD305" i="6"/>
  <c r="DD306" i="6"/>
  <c r="DD307" i="6"/>
  <c r="DD308" i="6"/>
  <c r="DD309" i="6"/>
  <c r="DD310" i="6"/>
  <c r="DD311" i="6"/>
  <c r="DD312" i="6"/>
  <c r="DD313" i="6"/>
  <c r="DD314" i="6"/>
  <c r="DD315" i="6"/>
  <c r="DD316" i="6"/>
  <c r="DD317" i="6"/>
  <c r="DD318" i="6"/>
  <c r="DD319" i="6"/>
  <c r="DD320" i="6"/>
  <c r="DD321" i="6"/>
  <c r="DD322" i="6"/>
  <c r="DD323" i="6"/>
  <c r="DD324" i="6"/>
  <c r="DD325" i="6"/>
  <c r="DD326" i="6"/>
  <c r="DD327" i="6"/>
  <c r="DD328" i="6"/>
  <c r="DD329" i="6"/>
  <c r="DD330" i="6"/>
  <c r="DD331" i="6"/>
  <c r="DD332" i="6"/>
  <c r="DD333" i="6"/>
  <c r="DD334" i="6"/>
  <c r="DD335" i="6"/>
  <c r="DD336" i="6"/>
  <c r="DD337" i="6"/>
  <c r="DD338" i="6"/>
  <c r="DD339" i="6"/>
  <c r="DD340" i="6"/>
  <c r="DD341" i="6"/>
  <c r="DD342" i="6"/>
  <c r="DD343" i="6"/>
  <c r="DD344" i="6"/>
  <c r="DD345" i="6"/>
  <c r="DD346" i="6"/>
  <c r="DD347" i="6"/>
  <c r="DD348" i="6"/>
  <c r="DD349" i="6"/>
  <c r="DD350" i="6"/>
  <c r="DD351" i="6"/>
  <c r="DD352" i="6"/>
  <c r="DD353" i="6"/>
  <c r="DD354" i="6"/>
  <c r="DD355" i="6"/>
  <c r="DD356" i="6"/>
  <c r="DD357" i="6"/>
  <c r="DD358" i="6"/>
  <c r="DD359" i="6"/>
  <c r="DD360" i="6"/>
  <c r="DD361" i="6"/>
  <c r="DD362" i="6"/>
  <c r="DD363" i="6"/>
  <c r="DD364" i="6"/>
  <c r="DD365" i="6"/>
  <c r="DD366" i="6"/>
  <c r="DD367" i="6"/>
  <c r="DD368" i="6"/>
  <c r="DD369" i="6"/>
  <c r="DD370" i="6"/>
  <c r="DD371" i="6"/>
  <c r="DD372" i="6"/>
  <c r="DD373" i="6"/>
  <c r="DD374" i="6"/>
  <c r="DD375" i="6"/>
  <c r="DD376" i="6"/>
  <c r="DD377" i="6"/>
  <c r="DD378" i="6"/>
  <c r="DD379" i="6"/>
  <c r="DD380" i="6"/>
  <c r="DD381" i="6"/>
  <c r="DD382" i="6"/>
  <c r="DD383" i="6"/>
  <c r="DD384" i="6"/>
  <c r="DD385" i="6"/>
  <c r="DD386" i="6"/>
  <c r="DD387" i="6"/>
  <c r="DD388" i="6"/>
  <c r="DD389" i="6"/>
  <c r="DD390" i="6"/>
  <c r="DD391" i="6"/>
  <c r="DD392" i="6"/>
  <c r="DD393" i="6"/>
  <c r="DD394" i="6"/>
  <c r="DD395" i="6"/>
  <c r="DD396" i="6"/>
  <c r="DD397" i="6"/>
  <c r="DD398" i="6"/>
  <c r="DD399" i="6"/>
  <c r="DD400" i="6"/>
  <c r="DD401" i="6"/>
  <c r="DD402" i="6"/>
  <c r="DD403" i="6"/>
  <c r="DD404" i="6"/>
  <c r="DD405" i="6"/>
  <c r="DD406" i="6"/>
  <c r="DD407" i="6"/>
  <c r="DD408" i="6"/>
  <c r="DD409" i="6"/>
  <c r="DD410" i="6"/>
  <c r="DD411" i="6"/>
  <c r="DD412" i="6"/>
  <c r="DD413" i="6"/>
  <c r="DD414" i="6"/>
  <c r="DD415" i="6"/>
  <c r="DD416" i="6"/>
  <c r="DD417" i="6"/>
  <c r="DD418" i="6"/>
  <c r="DD419" i="6"/>
  <c r="DD420" i="6"/>
  <c r="DD421" i="6"/>
  <c r="DD422" i="6"/>
  <c r="DD423" i="6"/>
  <c r="DD424" i="6"/>
  <c r="DD425" i="6"/>
  <c r="DD426" i="6"/>
  <c r="DD427" i="6"/>
  <c r="DD428" i="6"/>
  <c r="DD429" i="6"/>
  <c r="DD430" i="6"/>
  <c r="DD431" i="6"/>
  <c r="DD432" i="6"/>
  <c r="DD433" i="6"/>
  <c r="DD434" i="6"/>
  <c r="DD435" i="6"/>
  <c r="DD436" i="6"/>
  <c r="DD437" i="6"/>
  <c r="DD438" i="6"/>
  <c r="DD439" i="6"/>
  <c r="DD440" i="6"/>
  <c r="DD441" i="6"/>
  <c r="DD442" i="6"/>
  <c r="DD443" i="6"/>
  <c r="DD444" i="6"/>
  <c r="DD445" i="6"/>
  <c r="DD446" i="6"/>
  <c r="DD447" i="6"/>
  <c r="DD448" i="6"/>
  <c r="DD449" i="6"/>
  <c r="DD450" i="6"/>
  <c r="DD451" i="6"/>
  <c r="DD452" i="6"/>
  <c r="DD453" i="6"/>
  <c r="DD454" i="6"/>
  <c r="DD455" i="6"/>
  <c r="DD456" i="6"/>
  <c r="DD457" i="6"/>
  <c r="DD458" i="6"/>
  <c r="DD459" i="6"/>
  <c r="DD460" i="6"/>
  <c r="DD461" i="6"/>
  <c r="DD462" i="6"/>
  <c r="DD463" i="6"/>
  <c r="DD464" i="6"/>
  <c r="DD465" i="6"/>
  <c r="DD466" i="6"/>
  <c r="DD467" i="6"/>
  <c r="DD468" i="6"/>
  <c r="DD469" i="6"/>
  <c r="DD470" i="6"/>
  <c r="DD471" i="6"/>
  <c r="DD472" i="6"/>
  <c r="DD473" i="6"/>
  <c r="DD474" i="6"/>
  <c r="DD475" i="6"/>
  <c r="DD476" i="6"/>
  <c r="DD477" i="6"/>
  <c r="DD478" i="6"/>
  <c r="DD479" i="6"/>
  <c r="DD480" i="6"/>
  <c r="DD481" i="6"/>
  <c r="DD482" i="6"/>
  <c r="DD483" i="6"/>
  <c r="DD484" i="6"/>
  <c r="DD485" i="6"/>
  <c r="DD486" i="6"/>
  <c r="DD487" i="6"/>
  <c r="DD488" i="6"/>
  <c r="DD489" i="6"/>
  <c r="DD490" i="6"/>
  <c r="DD491" i="6"/>
  <c r="DD492" i="6"/>
  <c r="DD493" i="6"/>
  <c r="DD494" i="6"/>
  <c r="DD495" i="6"/>
  <c r="DD496" i="6"/>
  <c r="DD497" i="6"/>
  <c r="DD498" i="6"/>
  <c r="DD499" i="6"/>
  <c r="DD500" i="6"/>
  <c r="DD501" i="6"/>
  <c r="DD502" i="6"/>
  <c r="DD503" i="6"/>
  <c r="DD504" i="6"/>
  <c r="DD505" i="6"/>
  <c r="DI7" i="6"/>
  <c r="DI8" i="6"/>
  <c r="DI9" i="6"/>
  <c r="DI10" i="6"/>
  <c r="DI11" i="6"/>
  <c r="DI12" i="6"/>
  <c r="DI13" i="6"/>
  <c r="DI14" i="6"/>
  <c r="DI15" i="6"/>
  <c r="DI16" i="6"/>
  <c r="DI17" i="6"/>
  <c r="DI18" i="6"/>
  <c r="DI19" i="6"/>
  <c r="DI20" i="6"/>
  <c r="DI21" i="6"/>
  <c r="DI22" i="6"/>
  <c r="DI23" i="6"/>
  <c r="DI24" i="6"/>
  <c r="DI25" i="6"/>
  <c r="DI26" i="6"/>
  <c r="DI27" i="6"/>
  <c r="DI28" i="6"/>
  <c r="DI29" i="6"/>
  <c r="DI30" i="6"/>
  <c r="DI31" i="6"/>
  <c r="DI32" i="6"/>
  <c r="DI33" i="6"/>
  <c r="DI34" i="6"/>
  <c r="DI35" i="6"/>
  <c r="DI36" i="6"/>
  <c r="DI37" i="6"/>
  <c r="DI38" i="6"/>
  <c r="DI39" i="6"/>
  <c r="DI40" i="6"/>
  <c r="DI41" i="6"/>
  <c r="DI42" i="6"/>
  <c r="DI43" i="6"/>
  <c r="DI44" i="6"/>
  <c r="DI45" i="6"/>
  <c r="DI46" i="6"/>
  <c r="DI47" i="6"/>
  <c r="DI48" i="6"/>
  <c r="DI49" i="6"/>
  <c r="DI50" i="6"/>
  <c r="DI51" i="6"/>
  <c r="DI52" i="6"/>
  <c r="DI53" i="6"/>
  <c r="DI54" i="6"/>
  <c r="DI55" i="6"/>
  <c r="DI56" i="6"/>
  <c r="DI57" i="6"/>
  <c r="DI58" i="6"/>
  <c r="DI59" i="6"/>
  <c r="DI60" i="6"/>
  <c r="DI61" i="6"/>
  <c r="DI62" i="6"/>
  <c r="DI63" i="6"/>
  <c r="DI64" i="6"/>
  <c r="DI65" i="6"/>
  <c r="DI66" i="6"/>
  <c r="DI67" i="6"/>
  <c r="DI68" i="6"/>
  <c r="DI69" i="6"/>
  <c r="DI70" i="6"/>
  <c r="DI71" i="6"/>
  <c r="DI72" i="6"/>
  <c r="DI73" i="6"/>
  <c r="DI74" i="6"/>
  <c r="DI75" i="6"/>
  <c r="DI76" i="6"/>
  <c r="DI77" i="6"/>
  <c r="DI78" i="6"/>
  <c r="DI79" i="6"/>
  <c r="DI80" i="6"/>
  <c r="DI81" i="6"/>
  <c r="DI82" i="6"/>
  <c r="DI83" i="6"/>
  <c r="DI84" i="6"/>
  <c r="DI85" i="6"/>
  <c r="DI86" i="6"/>
  <c r="DI87" i="6"/>
  <c r="DI88" i="6"/>
  <c r="DI89" i="6"/>
  <c r="DI90" i="6"/>
  <c r="DI91" i="6"/>
  <c r="DI92" i="6"/>
  <c r="DI93" i="6"/>
  <c r="DI94" i="6"/>
  <c r="DI95" i="6"/>
  <c r="DI96" i="6"/>
  <c r="DI97" i="6"/>
  <c r="DI98" i="6"/>
  <c r="DI99" i="6"/>
  <c r="DI100" i="6"/>
  <c r="DI101" i="6"/>
  <c r="DI102" i="6"/>
  <c r="DI103" i="6"/>
  <c r="DI104" i="6"/>
  <c r="DI105" i="6"/>
  <c r="DI106" i="6"/>
  <c r="DI107" i="6"/>
  <c r="DI108" i="6"/>
  <c r="DI109" i="6"/>
  <c r="DI110" i="6"/>
  <c r="DI111" i="6"/>
  <c r="DI112" i="6"/>
  <c r="DI113" i="6"/>
  <c r="DI114" i="6"/>
  <c r="DI115" i="6"/>
  <c r="DI116" i="6"/>
  <c r="DI117" i="6"/>
  <c r="DI118" i="6"/>
  <c r="DI119" i="6"/>
  <c r="DI120" i="6"/>
  <c r="DI121" i="6"/>
  <c r="DI122" i="6"/>
  <c r="DI123" i="6"/>
  <c r="DI124" i="6"/>
  <c r="DI125" i="6"/>
  <c r="DI126" i="6"/>
  <c r="DI127" i="6"/>
  <c r="DI128" i="6"/>
  <c r="DI129" i="6"/>
  <c r="DI130" i="6"/>
  <c r="DI131" i="6"/>
  <c r="DI132" i="6"/>
  <c r="DI133" i="6"/>
  <c r="DI134" i="6"/>
  <c r="DI135" i="6"/>
  <c r="DI136" i="6"/>
  <c r="DI137" i="6"/>
  <c r="DI138" i="6"/>
  <c r="DI139" i="6"/>
  <c r="DI140" i="6"/>
  <c r="DI141" i="6"/>
  <c r="DI142" i="6"/>
  <c r="DI143" i="6"/>
  <c r="DI144" i="6"/>
  <c r="DI145" i="6"/>
  <c r="DI146" i="6"/>
  <c r="DI147" i="6"/>
  <c r="DI148" i="6"/>
  <c r="DI149" i="6"/>
  <c r="DI150" i="6"/>
  <c r="DI151" i="6"/>
  <c r="DI152" i="6"/>
  <c r="DI153" i="6"/>
  <c r="DI154" i="6"/>
  <c r="DI155" i="6"/>
  <c r="DI156" i="6"/>
  <c r="DI157" i="6"/>
  <c r="DI158" i="6"/>
  <c r="DI159" i="6"/>
  <c r="DI160" i="6"/>
  <c r="DI161" i="6"/>
  <c r="DI162" i="6"/>
  <c r="DI163" i="6"/>
  <c r="DI164" i="6"/>
  <c r="DI165" i="6"/>
  <c r="DI166" i="6"/>
  <c r="DI167" i="6"/>
  <c r="DI168" i="6"/>
  <c r="DI169" i="6"/>
  <c r="DI170" i="6"/>
  <c r="DI171" i="6"/>
  <c r="DI172" i="6"/>
  <c r="DI173" i="6"/>
  <c r="DI174" i="6"/>
  <c r="DI175" i="6"/>
  <c r="DI176" i="6"/>
  <c r="DI177" i="6"/>
  <c r="DI178" i="6"/>
  <c r="DI179" i="6"/>
  <c r="DI180" i="6"/>
  <c r="DI181" i="6"/>
  <c r="DI182" i="6"/>
  <c r="DI183" i="6"/>
  <c r="DI184" i="6"/>
  <c r="DI185" i="6"/>
  <c r="DI186" i="6"/>
  <c r="DI187" i="6"/>
  <c r="DI188" i="6"/>
  <c r="DI189" i="6"/>
  <c r="DI190" i="6"/>
  <c r="DI191" i="6"/>
  <c r="DI192" i="6"/>
  <c r="DI193" i="6"/>
  <c r="DI194" i="6"/>
  <c r="DI195" i="6"/>
  <c r="DI196" i="6"/>
  <c r="DI197" i="6"/>
  <c r="DI198" i="6"/>
  <c r="DI199" i="6"/>
  <c r="DI200" i="6"/>
  <c r="DI201" i="6"/>
  <c r="DI202" i="6"/>
  <c r="DI203" i="6"/>
  <c r="DI204" i="6"/>
  <c r="DI205" i="6"/>
  <c r="DI206" i="6"/>
  <c r="DI207" i="6"/>
  <c r="DI208" i="6"/>
  <c r="DI209" i="6"/>
  <c r="DI210" i="6"/>
  <c r="DI211" i="6"/>
  <c r="DI212" i="6"/>
  <c r="DI213" i="6"/>
  <c r="DI214" i="6"/>
  <c r="DI215" i="6"/>
  <c r="DI216" i="6"/>
  <c r="DI217" i="6"/>
  <c r="DI218" i="6"/>
  <c r="DI219" i="6"/>
  <c r="DI220" i="6"/>
  <c r="DI221" i="6"/>
  <c r="DI222" i="6"/>
  <c r="DI223" i="6"/>
  <c r="DI224" i="6"/>
  <c r="DI225" i="6"/>
  <c r="DI226" i="6"/>
  <c r="DI227" i="6"/>
  <c r="DI228" i="6"/>
  <c r="DI229" i="6"/>
  <c r="DI230" i="6"/>
  <c r="DI231" i="6"/>
  <c r="DI232" i="6"/>
  <c r="DI233" i="6"/>
  <c r="DI234" i="6"/>
  <c r="DI235" i="6"/>
  <c r="DI236" i="6"/>
  <c r="DI237" i="6"/>
  <c r="DI238" i="6"/>
  <c r="DI239" i="6"/>
  <c r="DI240" i="6"/>
  <c r="DI241" i="6"/>
  <c r="DI242" i="6"/>
  <c r="DI243" i="6"/>
  <c r="DI244" i="6"/>
  <c r="DI245" i="6"/>
  <c r="DI246" i="6"/>
  <c r="DI247" i="6"/>
  <c r="DI248" i="6"/>
  <c r="DI249" i="6"/>
  <c r="DI250" i="6"/>
  <c r="DI251" i="6"/>
  <c r="DI252" i="6"/>
  <c r="DI253" i="6"/>
  <c r="DI254" i="6"/>
  <c r="DI255" i="6"/>
  <c r="DI256" i="6"/>
  <c r="DI257" i="6"/>
  <c r="DI258" i="6"/>
  <c r="DI259" i="6"/>
  <c r="DI260" i="6"/>
  <c r="DI261" i="6"/>
  <c r="DI262" i="6"/>
  <c r="DI263" i="6"/>
  <c r="DI264" i="6"/>
  <c r="DI265" i="6"/>
  <c r="DI266" i="6"/>
  <c r="DI267" i="6"/>
  <c r="DI268" i="6"/>
  <c r="DI269" i="6"/>
  <c r="DI270" i="6"/>
  <c r="DI271" i="6"/>
  <c r="DI272" i="6"/>
  <c r="DI273" i="6"/>
  <c r="DI274" i="6"/>
  <c r="DI275" i="6"/>
  <c r="DI276" i="6"/>
  <c r="DI277" i="6"/>
  <c r="DI278" i="6"/>
  <c r="DI279" i="6"/>
  <c r="DI280" i="6"/>
  <c r="DI281" i="6"/>
  <c r="DI282" i="6"/>
  <c r="DI283" i="6"/>
  <c r="DI284" i="6"/>
  <c r="DI285" i="6"/>
  <c r="DI286" i="6"/>
  <c r="DI287" i="6"/>
  <c r="DI288" i="6"/>
  <c r="DI289" i="6"/>
  <c r="DI290" i="6"/>
  <c r="DI291" i="6"/>
  <c r="DI292" i="6"/>
  <c r="DI293" i="6"/>
  <c r="DI294" i="6"/>
  <c r="DI295" i="6"/>
  <c r="DI296" i="6"/>
  <c r="DI297" i="6"/>
  <c r="DI298" i="6"/>
  <c r="DI299" i="6"/>
  <c r="DI300" i="6"/>
  <c r="DI301" i="6"/>
  <c r="DI302" i="6"/>
  <c r="DI303" i="6"/>
  <c r="DI304" i="6"/>
  <c r="DI305" i="6"/>
  <c r="DI306" i="6"/>
  <c r="DI307" i="6"/>
  <c r="DI308" i="6"/>
  <c r="DI309" i="6"/>
  <c r="DI310" i="6"/>
  <c r="DI311" i="6"/>
  <c r="DI312" i="6"/>
  <c r="DI313" i="6"/>
  <c r="DI314" i="6"/>
  <c r="DI315" i="6"/>
  <c r="DI316" i="6"/>
  <c r="DI317" i="6"/>
  <c r="DI318" i="6"/>
  <c r="DI319" i="6"/>
  <c r="DI320" i="6"/>
  <c r="DI321" i="6"/>
  <c r="DI322" i="6"/>
  <c r="DI323" i="6"/>
  <c r="DI324" i="6"/>
  <c r="DI325" i="6"/>
  <c r="DI326" i="6"/>
  <c r="DI327" i="6"/>
  <c r="DI328" i="6"/>
  <c r="DI329" i="6"/>
  <c r="DI330" i="6"/>
  <c r="DI331" i="6"/>
  <c r="DI332" i="6"/>
  <c r="DI333" i="6"/>
  <c r="DI334" i="6"/>
  <c r="DI335" i="6"/>
  <c r="DI336" i="6"/>
  <c r="DI337" i="6"/>
  <c r="DI338" i="6"/>
  <c r="DI339" i="6"/>
  <c r="DI340" i="6"/>
  <c r="DI341" i="6"/>
  <c r="DI342" i="6"/>
  <c r="DI343" i="6"/>
  <c r="DI344" i="6"/>
  <c r="DI345" i="6"/>
  <c r="DI346" i="6"/>
  <c r="DI347" i="6"/>
  <c r="DI348" i="6"/>
  <c r="DI349" i="6"/>
  <c r="DI350" i="6"/>
  <c r="DI351" i="6"/>
  <c r="DI352" i="6"/>
  <c r="DI353" i="6"/>
  <c r="DI354" i="6"/>
  <c r="DI355" i="6"/>
  <c r="DI356" i="6"/>
  <c r="DI357" i="6"/>
  <c r="DI358" i="6"/>
  <c r="DI359" i="6"/>
  <c r="DI360" i="6"/>
  <c r="DI361" i="6"/>
  <c r="DI362" i="6"/>
  <c r="DI363" i="6"/>
  <c r="DI364" i="6"/>
  <c r="DI365" i="6"/>
  <c r="DI366" i="6"/>
  <c r="DI367" i="6"/>
  <c r="DI368" i="6"/>
  <c r="DI369" i="6"/>
  <c r="DI370" i="6"/>
  <c r="DI371" i="6"/>
  <c r="DI372" i="6"/>
  <c r="DI373" i="6"/>
  <c r="DI374" i="6"/>
  <c r="DI375" i="6"/>
  <c r="DI376" i="6"/>
  <c r="DI377" i="6"/>
  <c r="DI378" i="6"/>
  <c r="DI379" i="6"/>
  <c r="DI380" i="6"/>
  <c r="DI381" i="6"/>
  <c r="DI382" i="6"/>
  <c r="DI383" i="6"/>
  <c r="DI384" i="6"/>
  <c r="DI385" i="6"/>
  <c r="DI386" i="6"/>
  <c r="DI387" i="6"/>
  <c r="DI388" i="6"/>
  <c r="DI389" i="6"/>
  <c r="DI390" i="6"/>
  <c r="DI391" i="6"/>
  <c r="DI392" i="6"/>
  <c r="DI393" i="6"/>
  <c r="DI394" i="6"/>
  <c r="DI395" i="6"/>
  <c r="DI396" i="6"/>
  <c r="DI397" i="6"/>
  <c r="DI398" i="6"/>
  <c r="DI399" i="6"/>
  <c r="DI400" i="6"/>
  <c r="DI401" i="6"/>
  <c r="DI402" i="6"/>
  <c r="DI403" i="6"/>
  <c r="DI404" i="6"/>
  <c r="DI405" i="6"/>
  <c r="DI406" i="6"/>
  <c r="DI407" i="6"/>
  <c r="DI408" i="6"/>
  <c r="DI409" i="6"/>
  <c r="DI410" i="6"/>
  <c r="DI411" i="6"/>
  <c r="DI412" i="6"/>
  <c r="DI413" i="6"/>
  <c r="DI414" i="6"/>
  <c r="DI415" i="6"/>
  <c r="DI416" i="6"/>
  <c r="DI417" i="6"/>
  <c r="DI418" i="6"/>
  <c r="DI419" i="6"/>
  <c r="DI420" i="6"/>
  <c r="DI421" i="6"/>
  <c r="DI422" i="6"/>
  <c r="DI423" i="6"/>
  <c r="DI424" i="6"/>
  <c r="DI425" i="6"/>
  <c r="DI426" i="6"/>
  <c r="DI427" i="6"/>
  <c r="DI428" i="6"/>
  <c r="DI429" i="6"/>
  <c r="DI430" i="6"/>
  <c r="DI431" i="6"/>
  <c r="DI432" i="6"/>
  <c r="DI433" i="6"/>
  <c r="DI434" i="6"/>
  <c r="DI435" i="6"/>
  <c r="DI436" i="6"/>
  <c r="DI437" i="6"/>
  <c r="DI438" i="6"/>
  <c r="DI439" i="6"/>
  <c r="DI440" i="6"/>
  <c r="DI441" i="6"/>
  <c r="DI442" i="6"/>
  <c r="DI443" i="6"/>
  <c r="DI444" i="6"/>
  <c r="DI445" i="6"/>
  <c r="DI446" i="6"/>
  <c r="DI447" i="6"/>
  <c r="DI448" i="6"/>
  <c r="DI449" i="6"/>
  <c r="DI450" i="6"/>
  <c r="DI451" i="6"/>
  <c r="DI452" i="6"/>
  <c r="DI453" i="6"/>
  <c r="DI454" i="6"/>
  <c r="DI455" i="6"/>
  <c r="DI456" i="6"/>
  <c r="DI457" i="6"/>
  <c r="DI458" i="6"/>
  <c r="DI459" i="6"/>
  <c r="DI460" i="6"/>
  <c r="DI461" i="6"/>
  <c r="DI462" i="6"/>
  <c r="DI463" i="6"/>
  <c r="DI464" i="6"/>
  <c r="DI465" i="6"/>
  <c r="DI466" i="6"/>
  <c r="DI467" i="6"/>
  <c r="DI468" i="6"/>
  <c r="DI469" i="6"/>
  <c r="DI470" i="6"/>
  <c r="DI471" i="6"/>
  <c r="DI472" i="6"/>
  <c r="DI473" i="6"/>
  <c r="DI474" i="6"/>
  <c r="DI475" i="6"/>
  <c r="DI476" i="6"/>
  <c r="DI477" i="6"/>
  <c r="DI478" i="6"/>
  <c r="DI479" i="6"/>
  <c r="DI480" i="6"/>
  <c r="DI481" i="6"/>
  <c r="DI482" i="6"/>
  <c r="DI483" i="6"/>
  <c r="DI484" i="6"/>
  <c r="DI485" i="6"/>
  <c r="DI486" i="6"/>
  <c r="DI487" i="6"/>
  <c r="DI488" i="6"/>
  <c r="DI489" i="6"/>
  <c r="DI490" i="6"/>
  <c r="DI491" i="6"/>
  <c r="DI492" i="6"/>
  <c r="DI493" i="6"/>
  <c r="DI494" i="6"/>
  <c r="DI495" i="6"/>
  <c r="DI496" i="6"/>
  <c r="DI497" i="6"/>
  <c r="DI498" i="6"/>
  <c r="DI499" i="6"/>
  <c r="DI500" i="6"/>
  <c r="DI501" i="6"/>
  <c r="DI502" i="6"/>
  <c r="DI503" i="6"/>
  <c r="DI504" i="6"/>
  <c r="DI505" i="6"/>
  <c r="DO7" i="6"/>
  <c r="DO8" i="6"/>
  <c r="DO9" i="6"/>
  <c r="DO10" i="6"/>
  <c r="DO11" i="6"/>
  <c r="DO12" i="6"/>
  <c r="DO13" i="6"/>
  <c r="DO14" i="6"/>
  <c r="DO15" i="6"/>
  <c r="DO16" i="6"/>
  <c r="DO17" i="6"/>
  <c r="DO18" i="6"/>
  <c r="DO19" i="6"/>
  <c r="DO20" i="6"/>
  <c r="DO21" i="6"/>
  <c r="DO22" i="6"/>
  <c r="DO23" i="6"/>
  <c r="DO24" i="6"/>
  <c r="DO25" i="6"/>
  <c r="DO26" i="6"/>
  <c r="DO27" i="6"/>
  <c r="DO28" i="6"/>
  <c r="DO29" i="6"/>
  <c r="DO30" i="6"/>
  <c r="DO31" i="6"/>
  <c r="DO32" i="6"/>
  <c r="DO33" i="6"/>
  <c r="DO34" i="6"/>
  <c r="DO35" i="6"/>
  <c r="DO36" i="6"/>
  <c r="DO37" i="6"/>
  <c r="DO38" i="6"/>
  <c r="DO39" i="6"/>
  <c r="DO40" i="6"/>
  <c r="DO41" i="6"/>
  <c r="DO42" i="6"/>
  <c r="DO43" i="6"/>
  <c r="DO44" i="6"/>
  <c r="DO45" i="6"/>
  <c r="DO46" i="6"/>
  <c r="DO47" i="6"/>
  <c r="DO48" i="6"/>
  <c r="DO49" i="6"/>
  <c r="DO50" i="6"/>
  <c r="DO51" i="6"/>
  <c r="DO52" i="6"/>
  <c r="DO53" i="6"/>
  <c r="DO54" i="6"/>
  <c r="DO55" i="6"/>
  <c r="DO56" i="6"/>
  <c r="DO57" i="6"/>
  <c r="DO58" i="6"/>
  <c r="DO59" i="6"/>
  <c r="DO60" i="6"/>
  <c r="DO61" i="6"/>
  <c r="DO62" i="6"/>
  <c r="DO63" i="6"/>
  <c r="DO64" i="6"/>
  <c r="DO65" i="6"/>
  <c r="DO66" i="6"/>
  <c r="DO67" i="6"/>
  <c r="DO68" i="6"/>
  <c r="DO69" i="6"/>
  <c r="DO70" i="6"/>
  <c r="DO71" i="6"/>
  <c r="DO72" i="6"/>
  <c r="DO73" i="6"/>
  <c r="DO74" i="6"/>
  <c r="DO75" i="6"/>
  <c r="DO76" i="6"/>
  <c r="DO77" i="6"/>
  <c r="DO78" i="6"/>
  <c r="DO79" i="6"/>
  <c r="DO80" i="6"/>
  <c r="DO81" i="6"/>
  <c r="DO82" i="6"/>
  <c r="DO83" i="6"/>
  <c r="DO84" i="6"/>
  <c r="DO85" i="6"/>
  <c r="DO86" i="6"/>
  <c r="DO87" i="6"/>
  <c r="DO88" i="6"/>
  <c r="DO89" i="6"/>
  <c r="DO90" i="6"/>
  <c r="DO91" i="6"/>
  <c r="DO92" i="6"/>
  <c r="DO93" i="6"/>
  <c r="DO94" i="6"/>
  <c r="DO95" i="6"/>
  <c r="DO96" i="6"/>
  <c r="DO97" i="6"/>
  <c r="DO98" i="6"/>
  <c r="DO99" i="6"/>
  <c r="DO100" i="6"/>
  <c r="DO101" i="6"/>
  <c r="DO102" i="6"/>
  <c r="DO103" i="6"/>
  <c r="DO104" i="6"/>
  <c r="DO105" i="6"/>
  <c r="DO106" i="6"/>
  <c r="DO107" i="6"/>
  <c r="DO108" i="6"/>
  <c r="DO109" i="6"/>
  <c r="DO110" i="6"/>
  <c r="DO111" i="6"/>
  <c r="DO112" i="6"/>
  <c r="DO113" i="6"/>
  <c r="DO114" i="6"/>
  <c r="DO115" i="6"/>
  <c r="DO116" i="6"/>
  <c r="DO117" i="6"/>
  <c r="DO118" i="6"/>
  <c r="DO119" i="6"/>
  <c r="DO120" i="6"/>
  <c r="DO121" i="6"/>
  <c r="DO122" i="6"/>
  <c r="DO123" i="6"/>
  <c r="DO124" i="6"/>
  <c r="DO125" i="6"/>
  <c r="DO126" i="6"/>
  <c r="DO127" i="6"/>
  <c r="DO128" i="6"/>
  <c r="DO129" i="6"/>
  <c r="DO130" i="6"/>
  <c r="DO131" i="6"/>
  <c r="DO132" i="6"/>
  <c r="DO133" i="6"/>
  <c r="DO134" i="6"/>
  <c r="DO135" i="6"/>
  <c r="DO136" i="6"/>
  <c r="DO137" i="6"/>
  <c r="DO138" i="6"/>
  <c r="DO139" i="6"/>
  <c r="DO140" i="6"/>
  <c r="DO141" i="6"/>
  <c r="DO142" i="6"/>
  <c r="DO143" i="6"/>
  <c r="DO144" i="6"/>
  <c r="DO145" i="6"/>
  <c r="DO146" i="6"/>
  <c r="DO147" i="6"/>
  <c r="DO148" i="6"/>
  <c r="DO149" i="6"/>
  <c r="DO150" i="6"/>
  <c r="DO151" i="6"/>
  <c r="DO152" i="6"/>
  <c r="DO153" i="6"/>
  <c r="DO154" i="6"/>
  <c r="DO155" i="6"/>
  <c r="DO156" i="6"/>
  <c r="DO157" i="6"/>
  <c r="DO158" i="6"/>
  <c r="DO159" i="6"/>
  <c r="DO160" i="6"/>
  <c r="DO161" i="6"/>
  <c r="DO162" i="6"/>
  <c r="DO163" i="6"/>
  <c r="DO164" i="6"/>
  <c r="DO165" i="6"/>
  <c r="DO166" i="6"/>
  <c r="DO167" i="6"/>
  <c r="DO168" i="6"/>
  <c r="DO169" i="6"/>
  <c r="DO170" i="6"/>
  <c r="DO171" i="6"/>
  <c r="DO172" i="6"/>
  <c r="DO173" i="6"/>
  <c r="DO174" i="6"/>
  <c r="DO175" i="6"/>
  <c r="DO176" i="6"/>
  <c r="DO177" i="6"/>
  <c r="DO178" i="6"/>
  <c r="DO179" i="6"/>
  <c r="DO180" i="6"/>
  <c r="DO181" i="6"/>
  <c r="DO182" i="6"/>
  <c r="DO183" i="6"/>
  <c r="DO184" i="6"/>
  <c r="DO185" i="6"/>
  <c r="DO186" i="6"/>
  <c r="DO187" i="6"/>
  <c r="DO188" i="6"/>
  <c r="DO189" i="6"/>
  <c r="DO190" i="6"/>
  <c r="DO191" i="6"/>
  <c r="DO192" i="6"/>
  <c r="DO193" i="6"/>
  <c r="DO194" i="6"/>
  <c r="DO195" i="6"/>
  <c r="DO196" i="6"/>
  <c r="DO197" i="6"/>
  <c r="DO198" i="6"/>
  <c r="DO199" i="6"/>
  <c r="DO200" i="6"/>
  <c r="DO201" i="6"/>
  <c r="DO202" i="6"/>
  <c r="DO203" i="6"/>
  <c r="DO204" i="6"/>
  <c r="DO205" i="6"/>
  <c r="DO206" i="6"/>
  <c r="DO207" i="6"/>
  <c r="DO208" i="6"/>
  <c r="DO209" i="6"/>
  <c r="DO210" i="6"/>
  <c r="DO211" i="6"/>
  <c r="DO212" i="6"/>
  <c r="DO213" i="6"/>
  <c r="DO214" i="6"/>
  <c r="DO215" i="6"/>
  <c r="DO216" i="6"/>
  <c r="DO217" i="6"/>
  <c r="DO218" i="6"/>
  <c r="DO219" i="6"/>
  <c r="DO220" i="6"/>
  <c r="DO221" i="6"/>
  <c r="DO222" i="6"/>
  <c r="DO223" i="6"/>
  <c r="DO224" i="6"/>
  <c r="DO225" i="6"/>
  <c r="DO226" i="6"/>
  <c r="DO227" i="6"/>
  <c r="DO228" i="6"/>
  <c r="DO229" i="6"/>
  <c r="DO230" i="6"/>
  <c r="DO231" i="6"/>
  <c r="DO232" i="6"/>
  <c r="DO233" i="6"/>
  <c r="DO234" i="6"/>
  <c r="DO235" i="6"/>
  <c r="DO236" i="6"/>
  <c r="DO237" i="6"/>
  <c r="DO238" i="6"/>
  <c r="DO239" i="6"/>
  <c r="DO240" i="6"/>
  <c r="DO241" i="6"/>
  <c r="DO242" i="6"/>
  <c r="DO243" i="6"/>
  <c r="DO244" i="6"/>
  <c r="DO245" i="6"/>
  <c r="DO246" i="6"/>
  <c r="DO247" i="6"/>
  <c r="DO248" i="6"/>
  <c r="DO249" i="6"/>
  <c r="DO250" i="6"/>
  <c r="DO251" i="6"/>
  <c r="DO252" i="6"/>
  <c r="DO253" i="6"/>
  <c r="DO254" i="6"/>
  <c r="DO255" i="6"/>
  <c r="DO256" i="6"/>
  <c r="DO257" i="6"/>
  <c r="DO258" i="6"/>
  <c r="DO259" i="6"/>
  <c r="DO260" i="6"/>
  <c r="DO261" i="6"/>
  <c r="DO262" i="6"/>
  <c r="DO263" i="6"/>
  <c r="DO264" i="6"/>
  <c r="DO265" i="6"/>
  <c r="DO266" i="6"/>
  <c r="DO267" i="6"/>
  <c r="DO268" i="6"/>
  <c r="DO269" i="6"/>
  <c r="DO270" i="6"/>
  <c r="DO271" i="6"/>
  <c r="DO272" i="6"/>
  <c r="DO273" i="6"/>
  <c r="DO274" i="6"/>
  <c r="DO275" i="6"/>
  <c r="DO276" i="6"/>
  <c r="DO277" i="6"/>
  <c r="DO278" i="6"/>
  <c r="DO279" i="6"/>
  <c r="DO280" i="6"/>
  <c r="DO281" i="6"/>
  <c r="DO282" i="6"/>
  <c r="DO283" i="6"/>
  <c r="DO284" i="6"/>
  <c r="DO285" i="6"/>
  <c r="DO286" i="6"/>
  <c r="DO287" i="6"/>
  <c r="DO288" i="6"/>
  <c r="DO289" i="6"/>
  <c r="DO290" i="6"/>
  <c r="DO291" i="6"/>
  <c r="DO292" i="6"/>
  <c r="DO293" i="6"/>
  <c r="DO294" i="6"/>
  <c r="DO295" i="6"/>
  <c r="DO296" i="6"/>
  <c r="DO297" i="6"/>
  <c r="DO298" i="6"/>
  <c r="DO299" i="6"/>
  <c r="DO300" i="6"/>
  <c r="DO301" i="6"/>
  <c r="DO302" i="6"/>
  <c r="DO303" i="6"/>
  <c r="DO304" i="6"/>
  <c r="DO305" i="6"/>
  <c r="DO306" i="6"/>
  <c r="DO307" i="6"/>
  <c r="DO308" i="6"/>
  <c r="DO309" i="6"/>
  <c r="DO310" i="6"/>
  <c r="DO311" i="6"/>
  <c r="DO312" i="6"/>
  <c r="DO313" i="6"/>
  <c r="DO314" i="6"/>
  <c r="DO315" i="6"/>
  <c r="DO316" i="6"/>
  <c r="DO317" i="6"/>
  <c r="DO318" i="6"/>
  <c r="DO319" i="6"/>
  <c r="DO320" i="6"/>
  <c r="DO321" i="6"/>
  <c r="DO322" i="6"/>
  <c r="DO323" i="6"/>
  <c r="DO324" i="6"/>
  <c r="DO325" i="6"/>
  <c r="DO326" i="6"/>
  <c r="DO327" i="6"/>
  <c r="DO328" i="6"/>
  <c r="DO329" i="6"/>
  <c r="DO330" i="6"/>
  <c r="DO331" i="6"/>
  <c r="DO332" i="6"/>
  <c r="DO333" i="6"/>
  <c r="DO334" i="6"/>
  <c r="DO335" i="6"/>
  <c r="DO336" i="6"/>
  <c r="DO337" i="6"/>
  <c r="DO338" i="6"/>
  <c r="DO339" i="6"/>
  <c r="DO340" i="6"/>
  <c r="DO341" i="6"/>
  <c r="DO342" i="6"/>
  <c r="DO343" i="6"/>
  <c r="DO344" i="6"/>
  <c r="DO345" i="6"/>
  <c r="DO346" i="6"/>
  <c r="DO347" i="6"/>
  <c r="DO348" i="6"/>
  <c r="DO349" i="6"/>
  <c r="DO350" i="6"/>
  <c r="DO351" i="6"/>
  <c r="DO352" i="6"/>
  <c r="DO353" i="6"/>
  <c r="DO354" i="6"/>
  <c r="DO355" i="6"/>
  <c r="DO356" i="6"/>
  <c r="DO357" i="6"/>
  <c r="DO358" i="6"/>
  <c r="DO359" i="6"/>
  <c r="DO360" i="6"/>
  <c r="DO361" i="6"/>
  <c r="DO362" i="6"/>
  <c r="DO363" i="6"/>
  <c r="DO364" i="6"/>
  <c r="DO365" i="6"/>
  <c r="DO366" i="6"/>
  <c r="DO367" i="6"/>
  <c r="DO368" i="6"/>
  <c r="DO369" i="6"/>
  <c r="DO370" i="6"/>
  <c r="DO371" i="6"/>
  <c r="DO372" i="6"/>
  <c r="DO373" i="6"/>
  <c r="DO374" i="6"/>
  <c r="DO375" i="6"/>
  <c r="DO376" i="6"/>
  <c r="DO377" i="6"/>
  <c r="DO378" i="6"/>
  <c r="DO379" i="6"/>
  <c r="DO380" i="6"/>
  <c r="DO381" i="6"/>
  <c r="DO382" i="6"/>
  <c r="DO383" i="6"/>
  <c r="DO384" i="6"/>
  <c r="DO385" i="6"/>
  <c r="DO386" i="6"/>
  <c r="DO387" i="6"/>
  <c r="DO388" i="6"/>
  <c r="DO389" i="6"/>
  <c r="DO390" i="6"/>
  <c r="DO391" i="6"/>
  <c r="DO392" i="6"/>
  <c r="DO393" i="6"/>
  <c r="DO394" i="6"/>
  <c r="DO395" i="6"/>
  <c r="DO396" i="6"/>
  <c r="DO397" i="6"/>
  <c r="DO398" i="6"/>
  <c r="DO399" i="6"/>
  <c r="DO400" i="6"/>
  <c r="DO401" i="6"/>
  <c r="DO402" i="6"/>
  <c r="DO403" i="6"/>
  <c r="DO404" i="6"/>
  <c r="DO405" i="6"/>
  <c r="DO406" i="6"/>
  <c r="DO407" i="6"/>
  <c r="DO408" i="6"/>
  <c r="DO409" i="6"/>
  <c r="DO410" i="6"/>
  <c r="DO411" i="6"/>
  <c r="DO412" i="6"/>
  <c r="DO413" i="6"/>
  <c r="DO414" i="6"/>
  <c r="DO415" i="6"/>
  <c r="DO416" i="6"/>
  <c r="DO417" i="6"/>
  <c r="DO418" i="6"/>
  <c r="DO419" i="6"/>
  <c r="DO420" i="6"/>
  <c r="DO421" i="6"/>
  <c r="DO422" i="6"/>
  <c r="DO423" i="6"/>
  <c r="DO424" i="6"/>
  <c r="DO425" i="6"/>
  <c r="DO426" i="6"/>
  <c r="DO427" i="6"/>
  <c r="DO428" i="6"/>
  <c r="DO429" i="6"/>
  <c r="DO430" i="6"/>
  <c r="DO431" i="6"/>
  <c r="DO432" i="6"/>
  <c r="DO433" i="6"/>
  <c r="DO434" i="6"/>
  <c r="DO435" i="6"/>
  <c r="DO436" i="6"/>
  <c r="DO437" i="6"/>
  <c r="DO438" i="6"/>
  <c r="DO439" i="6"/>
  <c r="DO440" i="6"/>
  <c r="DO441" i="6"/>
  <c r="DO442" i="6"/>
  <c r="DO443" i="6"/>
  <c r="DO444" i="6"/>
  <c r="DO445" i="6"/>
  <c r="DO446" i="6"/>
  <c r="DO447" i="6"/>
  <c r="DO448" i="6"/>
  <c r="DO449" i="6"/>
  <c r="DO450" i="6"/>
  <c r="DO451" i="6"/>
  <c r="DO452" i="6"/>
  <c r="DO453" i="6"/>
  <c r="DO454" i="6"/>
  <c r="DO455" i="6"/>
  <c r="DO456" i="6"/>
  <c r="DO457" i="6"/>
  <c r="DO458" i="6"/>
  <c r="DO459" i="6"/>
  <c r="DO460" i="6"/>
  <c r="DO461" i="6"/>
  <c r="DO462" i="6"/>
  <c r="DO463" i="6"/>
  <c r="DO464" i="6"/>
  <c r="DO465" i="6"/>
  <c r="DO466" i="6"/>
  <c r="DO467" i="6"/>
  <c r="DO468" i="6"/>
  <c r="DO469" i="6"/>
  <c r="DO470" i="6"/>
  <c r="DO471" i="6"/>
  <c r="DO472" i="6"/>
  <c r="DO473" i="6"/>
  <c r="DO474" i="6"/>
  <c r="DO475" i="6"/>
  <c r="DO476" i="6"/>
  <c r="DO477" i="6"/>
  <c r="DO478" i="6"/>
  <c r="DO479" i="6"/>
  <c r="DO480" i="6"/>
  <c r="DO481" i="6"/>
  <c r="DO482" i="6"/>
  <c r="DO483" i="6"/>
  <c r="DO484" i="6"/>
  <c r="DO485" i="6"/>
  <c r="DO486" i="6"/>
  <c r="DO487" i="6"/>
  <c r="DO488" i="6"/>
  <c r="DO489" i="6"/>
  <c r="DO490" i="6"/>
  <c r="DO491" i="6"/>
  <c r="DO492" i="6"/>
  <c r="DO493" i="6"/>
  <c r="DO494" i="6"/>
  <c r="DO495" i="6"/>
  <c r="DO496" i="6"/>
  <c r="DO497" i="6"/>
  <c r="DO498" i="6"/>
  <c r="DO499" i="6"/>
  <c r="DO500" i="6"/>
  <c r="DO501" i="6"/>
  <c r="DO502" i="6"/>
  <c r="DO503" i="6"/>
  <c r="DO504" i="6"/>
  <c r="DO505" i="6"/>
  <c r="DP7" i="6"/>
  <c r="DP8" i="6"/>
  <c r="DP9" i="6"/>
  <c r="DP10" i="6"/>
  <c r="DP11" i="6"/>
  <c r="DP12" i="6"/>
  <c r="DP13" i="6"/>
  <c r="DP14" i="6"/>
  <c r="DP15" i="6"/>
  <c r="DP16" i="6"/>
  <c r="DP17" i="6"/>
  <c r="DP18" i="6"/>
  <c r="DP19" i="6"/>
  <c r="DP20" i="6"/>
  <c r="DP21" i="6"/>
  <c r="DP22" i="6"/>
  <c r="DP23" i="6"/>
  <c r="DP24" i="6"/>
  <c r="DP25" i="6"/>
  <c r="DP26" i="6"/>
  <c r="DP27" i="6"/>
  <c r="DP28" i="6"/>
  <c r="DP29" i="6"/>
  <c r="DP30" i="6"/>
  <c r="DP31" i="6"/>
  <c r="DP32" i="6"/>
  <c r="DP33" i="6"/>
  <c r="DP34" i="6"/>
  <c r="DP35" i="6"/>
  <c r="DP36" i="6"/>
  <c r="DP37" i="6"/>
  <c r="DP38" i="6"/>
  <c r="DP39" i="6"/>
  <c r="DP40" i="6"/>
  <c r="DP41" i="6"/>
  <c r="DP42" i="6"/>
  <c r="DP43" i="6"/>
  <c r="DP44" i="6"/>
  <c r="DP45" i="6"/>
  <c r="DP46" i="6"/>
  <c r="DP47" i="6"/>
  <c r="DP48" i="6"/>
  <c r="DP49" i="6"/>
  <c r="DP50" i="6"/>
  <c r="DP51" i="6"/>
  <c r="DP52" i="6"/>
  <c r="DP53" i="6"/>
  <c r="DP54" i="6"/>
  <c r="DP55" i="6"/>
  <c r="DP56" i="6"/>
  <c r="DP57" i="6"/>
  <c r="DP58" i="6"/>
  <c r="DP59" i="6"/>
  <c r="DP60" i="6"/>
  <c r="DP61" i="6"/>
  <c r="DP62" i="6"/>
  <c r="DP63" i="6"/>
  <c r="DP64" i="6"/>
  <c r="DP65" i="6"/>
  <c r="DP66" i="6"/>
  <c r="DP67" i="6"/>
  <c r="DP68" i="6"/>
  <c r="DP69" i="6"/>
  <c r="DP70" i="6"/>
  <c r="DP71" i="6"/>
  <c r="DP72" i="6"/>
  <c r="DP73" i="6"/>
  <c r="DP74" i="6"/>
  <c r="DP75" i="6"/>
  <c r="DP76" i="6"/>
  <c r="DP77" i="6"/>
  <c r="DP78" i="6"/>
  <c r="DP79" i="6"/>
  <c r="DP80" i="6"/>
  <c r="DP81" i="6"/>
  <c r="DP82" i="6"/>
  <c r="DP83" i="6"/>
  <c r="DP84" i="6"/>
  <c r="DP85" i="6"/>
  <c r="DP86" i="6"/>
  <c r="DP87" i="6"/>
  <c r="DP88" i="6"/>
  <c r="DP89" i="6"/>
  <c r="DP90" i="6"/>
  <c r="DP91" i="6"/>
  <c r="DP92" i="6"/>
  <c r="DP93" i="6"/>
  <c r="DP94" i="6"/>
  <c r="DP95" i="6"/>
  <c r="DP96" i="6"/>
  <c r="DP97" i="6"/>
  <c r="DP98" i="6"/>
  <c r="DP99" i="6"/>
  <c r="DP100" i="6"/>
  <c r="DP101" i="6"/>
  <c r="DP102" i="6"/>
  <c r="DP103" i="6"/>
  <c r="DP104" i="6"/>
  <c r="DP105" i="6"/>
  <c r="DP106" i="6"/>
  <c r="DP107" i="6"/>
  <c r="DP108" i="6"/>
  <c r="DP109" i="6"/>
  <c r="DP110" i="6"/>
  <c r="DP111" i="6"/>
  <c r="DP112" i="6"/>
  <c r="DP113" i="6"/>
  <c r="DP114" i="6"/>
  <c r="DP115" i="6"/>
  <c r="DP116" i="6"/>
  <c r="DP117" i="6"/>
  <c r="DP118" i="6"/>
  <c r="DP119" i="6"/>
  <c r="DP120" i="6"/>
  <c r="DP121" i="6"/>
  <c r="DP122" i="6"/>
  <c r="DP123" i="6"/>
  <c r="DP124" i="6"/>
  <c r="DP125" i="6"/>
  <c r="DP126" i="6"/>
  <c r="DP127" i="6"/>
  <c r="DP128" i="6"/>
  <c r="DP129" i="6"/>
  <c r="DP130" i="6"/>
  <c r="DP131" i="6"/>
  <c r="DP132" i="6"/>
  <c r="DP133" i="6"/>
  <c r="DP134" i="6"/>
  <c r="DP135" i="6"/>
  <c r="DP136" i="6"/>
  <c r="DP137" i="6"/>
  <c r="DP138" i="6"/>
  <c r="DP139" i="6"/>
  <c r="DP140" i="6"/>
  <c r="DP141" i="6"/>
  <c r="DP142" i="6"/>
  <c r="DP143" i="6"/>
  <c r="DP144" i="6"/>
  <c r="DP145" i="6"/>
  <c r="DP146" i="6"/>
  <c r="DP147" i="6"/>
  <c r="DP148" i="6"/>
  <c r="DP149" i="6"/>
  <c r="DP150" i="6"/>
  <c r="DP151" i="6"/>
  <c r="DP152" i="6"/>
  <c r="DP153" i="6"/>
  <c r="DP154" i="6"/>
  <c r="DP155" i="6"/>
  <c r="DP156" i="6"/>
  <c r="DP157" i="6"/>
  <c r="DP158" i="6"/>
  <c r="DP159" i="6"/>
  <c r="DP160" i="6"/>
  <c r="DP161" i="6"/>
  <c r="DP162" i="6"/>
  <c r="DP163" i="6"/>
  <c r="DP164" i="6"/>
  <c r="DP165" i="6"/>
  <c r="DP166" i="6"/>
  <c r="DP167" i="6"/>
  <c r="DP168" i="6"/>
  <c r="DP169" i="6"/>
  <c r="DP170" i="6"/>
  <c r="DP171" i="6"/>
  <c r="DP172" i="6"/>
  <c r="DP173" i="6"/>
  <c r="DP174" i="6"/>
  <c r="DP175" i="6"/>
  <c r="DP176" i="6"/>
  <c r="DP177" i="6"/>
  <c r="DP178" i="6"/>
  <c r="DP179" i="6"/>
  <c r="DP180" i="6"/>
  <c r="DP181" i="6"/>
  <c r="DP182" i="6"/>
  <c r="DP183" i="6"/>
  <c r="DP184" i="6"/>
  <c r="DP185" i="6"/>
  <c r="DP186" i="6"/>
  <c r="DP187" i="6"/>
  <c r="DP188" i="6"/>
  <c r="DP189" i="6"/>
  <c r="DP190" i="6"/>
  <c r="DP191" i="6"/>
  <c r="DP192" i="6"/>
  <c r="DP193" i="6"/>
  <c r="DP194" i="6"/>
  <c r="DP195" i="6"/>
  <c r="DP196" i="6"/>
  <c r="DP197" i="6"/>
  <c r="DP198" i="6"/>
  <c r="DP199" i="6"/>
  <c r="DP200" i="6"/>
  <c r="DP201" i="6"/>
  <c r="DP202" i="6"/>
  <c r="DP203" i="6"/>
  <c r="DP204" i="6"/>
  <c r="DP205" i="6"/>
  <c r="DP206" i="6"/>
  <c r="DP207" i="6"/>
  <c r="DP208" i="6"/>
  <c r="DP209" i="6"/>
  <c r="DP210" i="6"/>
  <c r="DP211" i="6"/>
  <c r="DP212" i="6"/>
  <c r="DP213" i="6"/>
  <c r="DP214" i="6"/>
  <c r="DP215" i="6"/>
  <c r="DP216" i="6"/>
  <c r="DP217" i="6"/>
  <c r="DP218" i="6"/>
  <c r="DP219" i="6"/>
  <c r="DP220" i="6"/>
  <c r="DP221" i="6"/>
  <c r="DP222" i="6"/>
  <c r="DP223" i="6"/>
  <c r="DP224" i="6"/>
  <c r="DP225" i="6"/>
  <c r="DP226" i="6"/>
  <c r="DP227" i="6"/>
  <c r="DP228" i="6"/>
  <c r="DP229" i="6"/>
  <c r="DP230" i="6"/>
  <c r="DP231" i="6"/>
  <c r="DP232" i="6"/>
  <c r="DP233" i="6"/>
  <c r="DP234" i="6"/>
  <c r="DP235" i="6"/>
  <c r="DP236" i="6"/>
  <c r="DP237" i="6"/>
  <c r="DP238" i="6"/>
  <c r="DP239" i="6"/>
  <c r="DP240" i="6"/>
  <c r="DP241" i="6"/>
  <c r="DP242" i="6"/>
  <c r="DP243" i="6"/>
  <c r="DP244" i="6"/>
  <c r="DP245" i="6"/>
  <c r="DP246" i="6"/>
  <c r="DP247" i="6"/>
  <c r="DP248" i="6"/>
  <c r="DP249" i="6"/>
  <c r="DP250" i="6"/>
  <c r="DP251" i="6"/>
  <c r="DP252" i="6"/>
  <c r="DP253" i="6"/>
  <c r="DP254" i="6"/>
  <c r="DP255" i="6"/>
  <c r="DP256" i="6"/>
  <c r="DP257" i="6"/>
  <c r="DP258" i="6"/>
  <c r="DP259" i="6"/>
  <c r="DP260" i="6"/>
  <c r="DP261" i="6"/>
  <c r="DP262" i="6"/>
  <c r="DP263" i="6"/>
  <c r="DP264" i="6"/>
  <c r="DP265" i="6"/>
  <c r="DP266" i="6"/>
  <c r="DP267" i="6"/>
  <c r="DP268" i="6"/>
  <c r="DP269" i="6"/>
  <c r="DP270" i="6"/>
  <c r="DP271" i="6"/>
  <c r="DP272" i="6"/>
  <c r="DP273" i="6"/>
  <c r="DP274" i="6"/>
  <c r="DP275" i="6"/>
  <c r="DP276" i="6"/>
  <c r="DP277" i="6"/>
  <c r="DP278" i="6"/>
  <c r="DP279" i="6"/>
  <c r="DP280" i="6"/>
  <c r="DP281" i="6"/>
  <c r="DP282" i="6"/>
  <c r="DP283" i="6"/>
  <c r="DP284" i="6"/>
  <c r="DP285" i="6"/>
  <c r="DP286" i="6"/>
  <c r="DP287" i="6"/>
  <c r="DP288" i="6"/>
  <c r="DP289" i="6"/>
  <c r="DP290" i="6"/>
  <c r="DP291" i="6"/>
  <c r="DP292" i="6"/>
  <c r="DP293" i="6"/>
  <c r="DP294" i="6"/>
  <c r="DP295" i="6"/>
  <c r="DP296" i="6"/>
  <c r="DP297" i="6"/>
  <c r="DP298" i="6"/>
  <c r="DP299" i="6"/>
  <c r="DP300" i="6"/>
  <c r="DP301" i="6"/>
  <c r="DP302" i="6"/>
  <c r="DP303" i="6"/>
  <c r="DP304" i="6"/>
  <c r="DP305" i="6"/>
  <c r="DP306" i="6"/>
  <c r="DP307" i="6"/>
  <c r="DP308" i="6"/>
  <c r="DP309" i="6"/>
  <c r="DP310" i="6"/>
  <c r="DP311" i="6"/>
  <c r="DP312" i="6"/>
  <c r="DP313" i="6"/>
  <c r="DP314" i="6"/>
  <c r="DP315" i="6"/>
  <c r="DP316" i="6"/>
  <c r="DP317" i="6"/>
  <c r="DP318" i="6"/>
  <c r="DP319" i="6"/>
  <c r="DP320" i="6"/>
  <c r="DP321" i="6"/>
  <c r="DP322" i="6"/>
  <c r="DP323" i="6"/>
  <c r="DP324" i="6"/>
  <c r="DP325" i="6"/>
  <c r="DP326" i="6"/>
  <c r="DP327" i="6"/>
  <c r="DP328" i="6"/>
  <c r="DP329" i="6"/>
  <c r="DP330" i="6"/>
  <c r="DP331" i="6"/>
  <c r="DP332" i="6"/>
  <c r="DP333" i="6"/>
  <c r="DP334" i="6"/>
  <c r="DP335" i="6"/>
  <c r="DP336" i="6"/>
  <c r="DP337" i="6"/>
  <c r="DP338" i="6"/>
  <c r="DP339" i="6"/>
  <c r="DP340" i="6"/>
  <c r="DP341" i="6"/>
  <c r="DP342" i="6"/>
  <c r="DP343" i="6"/>
  <c r="DP344" i="6"/>
  <c r="DP345" i="6"/>
  <c r="DP346" i="6"/>
  <c r="DP347" i="6"/>
  <c r="DP348" i="6"/>
  <c r="DP349" i="6"/>
  <c r="DP350" i="6"/>
  <c r="DP351" i="6"/>
  <c r="DP352" i="6"/>
  <c r="DP353" i="6"/>
  <c r="DP354" i="6"/>
  <c r="DP355" i="6"/>
  <c r="DP356" i="6"/>
  <c r="DP357" i="6"/>
  <c r="DP358" i="6"/>
  <c r="DP359" i="6"/>
  <c r="DP360" i="6"/>
  <c r="DP361" i="6"/>
  <c r="DP362" i="6"/>
  <c r="DP363" i="6"/>
  <c r="DP364" i="6"/>
  <c r="DP365" i="6"/>
  <c r="DP366" i="6"/>
  <c r="DP367" i="6"/>
  <c r="DP368" i="6"/>
  <c r="DP369" i="6"/>
  <c r="DP370" i="6"/>
  <c r="DP371" i="6"/>
  <c r="DP372" i="6"/>
  <c r="DP373" i="6"/>
  <c r="DP374" i="6"/>
  <c r="DP375" i="6"/>
  <c r="DP376" i="6"/>
  <c r="DP377" i="6"/>
  <c r="DP378" i="6"/>
  <c r="DP379" i="6"/>
  <c r="DP380" i="6"/>
  <c r="DP381" i="6"/>
  <c r="DP382" i="6"/>
  <c r="DP383" i="6"/>
  <c r="DP384" i="6"/>
  <c r="DP385" i="6"/>
  <c r="DP386" i="6"/>
  <c r="DP387" i="6"/>
  <c r="DP388" i="6"/>
  <c r="DP389" i="6"/>
  <c r="DP390" i="6"/>
  <c r="DP391" i="6"/>
  <c r="DP392" i="6"/>
  <c r="DP393" i="6"/>
  <c r="DP394" i="6"/>
  <c r="DP395" i="6"/>
  <c r="DP396" i="6"/>
  <c r="DP397" i="6"/>
  <c r="DP398" i="6"/>
  <c r="DP399" i="6"/>
  <c r="DP400" i="6"/>
  <c r="DP401" i="6"/>
  <c r="DP402" i="6"/>
  <c r="DP403" i="6"/>
  <c r="DP404" i="6"/>
  <c r="DP405" i="6"/>
  <c r="DP406" i="6"/>
  <c r="DP407" i="6"/>
  <c r="DP408" i="6"/>
  <c r="DP409" i="6"/>
  <c r="DP410" i="6"/>
  <c r="DP411" i="6"/>
  <c r="DP412" i="6"/>
  <c r="DP413" i="6"/>
  <c r="DP414" i="6"/>
  <c r="DP415" i="6"/>
  <c r="DP416" i="6"/>
  <c r="DP417" i="6"/>
  <c r="DP418" i="6"/>
  <c r="DP419" i="6"/>
  <c r="DP420" i="6"/>
  <c r="DP421" i="6"/>
  <c r="DP422" i="6"/>
  <c r="DP423" i="6"/>
  <c r="DP424" i="6"/>
  <c r="DP425" i="6"/>
  <c r="DP426" i="6"/>
  <c r="DP427" i="6"/>
  <c r="DP428" i="6"/>
  <c r="DP429" i="6"/>
  <c r="DP430" i="6"/>
  <c r="DP431" i="6"/>
  <c r="DP432" i="6"/>
  <c r="DP433" i="6"/>
  <c r="DP434" i="6"/>
  <c r="DP435" i="6"/>
  <c r="DP436" i="6"/>
  <c r="DP437" i="6"/>
  <c r="DP438" i="6"/>
  <c r="DP439" i="6"/>
  <c r="DP440" i="6"/>
  <c r="DP441" i="6"/>
  <c r="DP442" i="6"/>
  <c r="DP443" i="6"/>
  <c r="DP444" i="6"/>
  <c r="DP445" i="6"/>
  <c r="DP446" i="6"/>
  <c r="DP447" i="6"/>
  <c r="DP448" i="6"/>
  <c r="DP449" i="6"/>
  <c r="DP450" i="6"/>
  <c r="DP451" i="6"/>
  <c r="DP452" i="6"/>
  <c r="DP453" i="6"/>
  <c r="DP454" i="6"/>
  <c r="DP455" i="6"/>
  <c r="DP456" i="6"/>
  <c r="DP457" i="6"/>
  <c r="DP458" i="6"/>
  <c r="DP459" i="6"/>
  <c r="DP460" i="6"/>
  <c r="DP461" i="6"/>
  <c r="DP462" i="6"/>
  <c r="DP463" i="6"/>
  <c r="DP464" i="6"/>
  <c r="DP465" i="6"/>
  <c r="DP466" i="6"/>
  <c r="DP467" i="6"/>
  <c r="DP468" i="6"/>
  <c r="DP469" i="6"/>
  <c r="DP470" i="6"/>
  <c r="DP471" i="6"/>
  <c r="DP472" i="6"/>
  <c r="DP473" i="6"/>
  <c r="DP474" i="6"/>
  <c r="DP475" i="6"/>
  <c r="DP476" i="6"/>
  <c r="DP477" i="6"/>
  <c r="DP478" i="6"/>
  <c r="DP479" i="6"/>
  <c r="DP480" i="6"/>
  <c r="DP481" i="6"/>
  <c r="DP482" i="6"/>
  <c r="DP483" i="6"/>
  <c r="DP484" i="6"/>
  <c r="DP485" i="6"/>
  <c r="DP486" i="6"/>
  <c r="DP487" i="6"/>
  <c r="DP488" i="6"/>
  <c r="DP489" i="6"/>
  <c r="DP490" i="6"/>
  <c r="DP491" i="6"/>
  <c r="DP492" i="6"/>
  <c r="DP493" i="6"/>
  <c r="DP494" i="6"/>
  <c r="DP495" i="6"/>
  <c r="DP496" i="6"/>
  <c r="DP497" i="6"/>
  <c r="DP498" i="6"/>
  <c r="DP499" i="6"/>
  <c r="DP500" i="6"/>
  <c r="DP501" i="6"/>
  <c r="DP502" i="6"/>
  <c r="DP503" i="6"/>
  <c r="DP504" i="6"/>
  <c r="DP505" i="6"/>
  <c r="DU7" i="6"/>
  <c r="DU8" i="6"/>
  <c r="DU9" i="6"/>
  <c r="DU10" i="6"/>
  <c r="DU11" i="6"/>
  <c r="DU12" i="6"/>
  <c r="DU13" i="6"/>
  <c r="DU14" i="6"/>
  <c r="DU15" i="6"/>
  <c r="DU16" i="6"/>
  <c r="DU17" i="6"/>
  <c r="DU18" i="6"/>
  <c r="DU19" i="6"/>
  <c r="DU20" i="6"/>
  <c r="DU21" i="6"/>
  <c r="DU22" i="6"/>
  <c r="DU23" i="6"/>
  <c r="DU24" i="6"/>
  <c r="DU25" i="6"/>
  <c r="DU26" i="6"/>
  <c r="DU27" i="6"/>
  <c r="DU28" i="6"/>
  <c r="DU29" i="6"/>
  <c r="DU30" i="6"/>
  <c r="DU31" i="6"/>
  <c r="DU32" i="6"/>
  <c r="DU33" i="6"/>
  <c r="DU34" i="6"/>
  <c r="DU35" i="6"/>
  <c r="DU36" i="6"/>
  <c r="DU37" i="6"/>
  <c r="DU38" i="6"/>
  <c r="DU39" i="6"/>
  <c r="DU40" i="6"/>
  <c r="DU41" i="6"/>
  <c r="DU42" i="6"/>
  <c r="DU43" i="6"/>
  <c r="DU44" i="6"/>
  <c r="DU45" i="6"/>
  <c r="DU46" i="6"/>
  <c r="DU47" i="6"/>
  <c r="DU48" i="6"/>
  <c r="DU49" i="6"/>
  <c r="DU50" i="6"/>
  <c r="DU51" i="6"/>
  <c r="DU52" i="6"/>
  <c r="DU53" i="6"/>
  <c r="DU54" i="6"/>
  <c r="DU55" i="6"/>
  <c r="DU56" i="6"/>
  <c r="DU57" i="6"/>
  <c r="DU58" i="6"/>
  <c r="DU59" i="6"/>
  <c r="DU60" i="6"/>
  <c r="DU61" i="6"/>
  <c r="DU62" i="6"/>
  <c r="DU63" i="6"/>
  <c r="DU64" i="6"/>
  <c r="DU65" i="6"/>
  <c r="DU66" i="6"/>
  <c r="DU67" i="6"/>
  <c r="DU68" i="6"/>
  <c r="DU69" i="6"/>
  <c r="DU70" i="6"/>
  <c r="DU71" i="6"/>
  <c r="DU72" i="6"/>
  <c r="DU73" i="6"/>
  <c r="DU74" i="6"/>
  <c r="DU75" i="6"/>
  <c r="DU76" i="6"/>
  <c r="DU77" i="6"/>
  <c r="DU78" i="6"/>
  <c r="DU79" i="6"/>
  <c r="DU80" i="6"/>
  <c r="DU81" i="6"/>
  <c r="DU82" i="6"/>
  <c r="DU83" i="6"/>
  <c r="DU84" i="6"/>
  <c r="DU85" i="6"/>
  <c r="DU86" i="6"/>
  <c r="DU87" i="6"/>
  <c r="DU88" i="6"/>
  <c r="DU89" i="6"/>
  <c r="DU90" i="6"/>
  <c r="DU91" i="6"/>
  <c r="DU92" i="6"/>
  <c r="DU93" i="6"/>
  <c r="DU94" i="6"/>
  <c r="DU95" i="6"/>
  <c r="DU96" i="6"/>
  <c r="DU97" i="6"/>
  <c r="DU98" i="6"/>
  <c r="DU99" i="6"/>
  <c r="DU100" i="6"/>
  <c r="DU101" i="6"/>
  <c r="DU102" i="6"/>
  <c r="DU103" i="6"/>
  <c r="DU104" i="6"/>
  <c r="DU105" i="6"/>
  <c r="DU106" i="6"/>
  <c r="DU107" i="6"/>
  <c r="DU108" i="6"/>
  <c r="DU109" i="6"/>
  <c r="DU110" i="6"/>
  <c r="DU111" i="6"/>
  <c r="DU112" i="6"/>
  <c r="DU113" i="6"/>
  <c r="DU114" i="6"/>
  <c r="DU115" i="6"/>
  <c r="DU116" i="6"/>
  <c r="DU117" i="6"/>
  <c r="DU118" i="6"/>
  <c r="DU119" i="6"/>
  <c r="DU120" i="6"/>
  <c r="DU121" i="6"/>
  <c r="DU122" i="6"/>
  <c r="DU123" i="6"/>
  <c r="DU124" i="6"/>
  <c r="DU125" i="6"/>
  <c r="DU126" i="6"/>
  <c r="DU127" i="6"/>
  <c r="DU128" i="6"/>
  <c r="DU129" i="6"/>
  <c r="DU130" i="6"/>
  <c r="DU131" i="6"/>
  <c r="DU132" i="6"/>
  <c r="DU133" i="6"/>
  <c r="DU134" i="6"/>
  <c r="DU135" i="6"/>
  <c r="DU136" i="6"/>
  <c r="DU137" i="6"/>
  <c r="DU138" i="6"/>
  <c r="DU139" i="6"/>
  <c r="DU140" i="6"/>
  <c r="DU141" i="6"/>
  <c r="DU142" i="6"/>
  <c r="DU143" i="6"/>
  <c r="DU144" i="6"/>
  <c r="DU145" i="6"/>
  <c r="DU146" i="6"/>
  <c r="DU147" i="6"/>
  <c r="DU148" i="6"/>
  <c r="DU149" i="6"/>
  <c r="DU150" i="6"/>
  <c r="DU151" i="6"/>
  <c r="DU152" i="6"/>
  <c r="DU153" i="6"/>
  <c r="DU154" i="6"/>
  <c r="DU155" i="6"/>
  <c r="DU156" i="6"/>
  <c r="DU157" i="6"/>
  <c r="DU158" i="6"/>
  <c r="DU159" i="6"/>
  <c r="DU160" i="6"/>
  <c r="DU161" i="6"/>
  <c r="DU162" i="6"/>
  <c r="DU163" i="6"/>
  <c r="DU164" i="6"/>
  <c r="DU165" i="6"/>
  <c r="DU166" i="6"/>
  <c r="DU167" i="6"/>
  <c r="DU168" i="6"/>
  <c r="DU169" i="6"/>
  <c r="DU170" i="6"/>
  <c r="DU171" i="6"/>
  <c r="DU172" i="6"/>
  <c r="DU173" i="6"/>
  <c r="DU174" i="6"/>
  <c r="DU175" i="6"/>
  <c r="DU176" i="6"/>
  <c r="DU177" i="6"/>
  <c r="DU178" i="6"/>
  <c r="DU179" i="6"/>
  <c r="DU180" i="6"/>
  <c r="DU181" i="6"/>
  <c r="DU182" i="6"/>
  <c r="DU183" i="6"/>
  <c r="DU184" i="6"/>
  <c r="DU185" i="6"/>
  <c r="DU186" i="6"/>
  <c r="DU187" i="6"/>
  <c r="DU188" i="6"/>
  <c r="DU189" i="6"/>
  <c r="DU190" i="6"/>
  <c r="DU191" i="6"/>
  <c r="DU192" i="6"/>
  <c r="DU193" i="6"/>
  <c r="DU194" i="6"/>
  <c r="DU195" i="6"/>
  <c r="DU196" i="6"/>
  <c r="DU197" i="6"/>
  <c r="DU198" i="6"/>
  <c r="DU199" i="6"/>
  <c r="DU200" i="6"/>
  <c r="DU201" i="6"/>
  <c r="DU202" i="6"/>
  <c r="DU203" i="6"/>
  <c r="DU204" i="6"/>
  <c r="DU205" i="6"/>
  <c r="DU206" i="6"/>
  <c r="DU207" i="6"/>
  <c r="DU208" i="6"/>
  <c r="DU209" i="6"/>
  <c r="DU210" i="6"/>
  <c r="DU211" i="6"/>
  <c r="DU212" i="6"/>
  <c r="DU213" i="6"/>
  <c r="DU214" i="6"/>
  <c r="DU215" i="6"/>
  <c r="DU216" i="6"/>
  <c r="DU217" i="6"/>
  <c r="DU218" i="6"/>
  <c r="DU219" i="6"/>
  <c r="DU220" i="6"/>
  <c r="DU221" i="6"/>
  <c r="DU222" i="6"/>
  <c r="DU223" i="6"/>
  <c r="DU224" i="6"/>
  <c r="DU225" i="6"/>
  <c r="DU226" i="6"/>
  <c r="DU227" i="6"/>
  <c r="DU228" i="6"/>
  <c r="DU229" i="6"/>
  <c r="DU230" i="6"/>
  <c r="DU231" i="6"/>
  <c r="DU232" i="6"/>
  <c r="DU233" i="6"/>
  <c r="DU234" i="6"/>
  <c r="DU235" i="6"/>
  <c r="DU236" i="6"/>
  <c r="DU237" i="6"/>
  <c r="DU238" i="6"/>
  <c r="DU239" i="6"/>
  <c r="DU240" i="6"/>
  <c r="DU241" i="6"/>
  <c r="DU242" i="6"/>
  <c r="DU243" i="6"/>
  <c r="DU244" i="6"/>
  <c r="DU245" i="6"/>
  <c r="DU246" i="6"/>
  <c r="DU247" i="6"/>
  <c r="DU248" i="6"/>
  <c r="DU249" i="6"/>
  <c r="DU250" i="6"/>
  <c r="DU251" i="6"/>
  <c r="DU252" i="6"/>
  <c r="DU253" i="6"/>
  <c r="DU254" i="6"/>
  <c r="DU255" i="6"/>
  <c r="DU256" i="6"/>
  <c r="DU257" i="6"/>
  <c r="DU258" i="6"/>
  <c r="DU259" i="6"/>
  <c r="DU260" i="6"/>
  <c r="DU261" i="6"/>
  <c r="DU262" i="6"/>
  <c r="DU263" i="6"/>
  <c r="DU264" i="6"/>
  <c r="DU265" i="6"/>
  <c r="DU266" i="6"/>
  <c r="DU267" i="6"/>
  <c r="DU268" i="6"/>
  <c r="DU269" i="6"/>
  <c r="DU270" i="6"/>
  <c r="DU271" i="6"/>
  <c r="DU272" i="6"/>
  <c r="DU273" i="6"/>
  <c r="DU274" i="6"/>
  <c r="DU275" i="6"/>
  <c r="DU276" i="6"/>
  <c r="DU277" i="6"/>
  <c r="DU278" i="6"/>
  <c r="DU279" i="6"/>
  <c r="DU280" i="6"/>
  <c r="DU281" i="6"/>
  <c r="DU282" i="6"/>
  <c r="DU283" i="6"/>
  <c r="DU284" i="6"/>
  <c r="DU285" i="6"/>
  <c r="DU286" i="6"/>
  <c r="DU287" i="6"/>
  <c r="DU288" i="6"/>
  <c r="DU289" i="6"/>
  <c r="DU290" i="6"/>
  <c r="DU291" i="6"/>
  <c r="DU292" i="6"/>
  <c r="DU293" i="6"/>
  <c r="DU294" i="6"/>
  <c r="DU295" i="6"/>
  <c r="DU296" i="6"/>
  <c r="DU297" i="6"/>
  <c r="DU298" i="6"/>
  <c r="DU299" i="6"/>
  <c r="DU300" i="6"/>
  <c r="DU301" i="6"/>
  <c r="DU302" i="6"/>
  <c r="DU303" i="6"/>
  <c r="DU304" i="6"/>
  <c r="DU305" i="6"/>
  <c r="DU306" i="6"/>
  <c r="DU307" i="6"/>
  <c r="DU308" i="6"/>
  <c r="DU309" i="6"/>
  <c r="DU310" i="6"/>
  <c r="DU311" i="6"/>
  <c r="DU312" i="6"/>
  <c r="DU313" i="6"/>
  <c r="DU314" i="6"/>
  <c r="DU315" i="6"/>
  <c r="DU316" i="6"/>
  <c r="DU317" i="6"/>
  <c r="DU318" i="6"/>
  <c r="DU319" i="6"/>
  <c r="DU320" i="6"/>
  <c r="DU321" i="6"/>
  <c r="DU322" i="6"/>
  <c r="DU323" i="6"/>
  <c r="DU324" i="6"/>
  <c r="DU325" i="6"/>
  <c r="DU326" i="6"/>
  <c r="DU327" i="6"/>
  <c r="DU328" i="6"/>
  <c r="DU329" i="6"/>
  <c r="DU330" i="6"/>
  <c r="DU331" i="6"/>
  <c r="DU332" i="6"/>
  <c r="DU333" i="6"/>
  <c r="DU334" i="6"/>
  <c r="DU335" i="6"/>
  <c r="DU336" i="6"/>
  <c r="DU337" i="6"/>
  <c r="DU338" i="6"/>
  <c r="DU339" i="6"/>
  <c r="DU340" i="6"/>
  <c r="DU341" i="6"/>
  <c r="DU342" i="6"/>
  <c r="DU343" i="6"/>
  <c r="DU344" i="6"/>
  <c r="DU345" i="6"/>
  <c r="DU346" i="6"/>
  <c r="DU347" i="6"/>
  <c r="DU348" i="6"/>
  <c r="DU349" i="6"/>
  <c r="DU350" i="6"/>
  <c r="DU351" i="6"/>
  <c r="DU352" i="6"/>
  <c r="DU353" i="6"/>
  <c r="DU354" i="6"/>
  <c r="DU355" i="6"/>
  <c r="DU356" i="6"/>
  <c r="DU357" i="6"/>
  <c r="DU358" i="6"/>
  <c r="DU359" i="6"/>
  <c r="DU360" i="6"/>
  <c r="DU361" i="6"/>
  <c r="DU362" i="6"/>
  <c r="DU363" i="6"/>
  <c r="DU364" i="6"/>
  <c r="DU365" i="6"/>
  <c r="DU366" i="6"/>
  <c r="DU367" i="6"/>
  <c r="DU368" i="6"/>
  <c r="DU369" i="6"/>
  <c r="DU370" i="6"/>
  <c r="DU371" i="6"/>
  <c r="DU372" i="6"/>
  <c r="DU373" i="6"/>
  <c r="DU374" i="6"/>
  <c r="DU375" i="6"/>
  <c r="DU376" i="6"/>
  <c r="DU377" i="6"/>
  <c r="DU378" i="6"/>
  <c r="DU379" i="6"/>
  <c r="DU380" i="6"/>
  <c r="DU381" i="6"/>
  <c r="DU382" i="6"/>
  <c r="DU383" i="6"/>
  <c r="DU384" i="6"/>
  <c r="DU385" i="6"/>
  <c r="DU386" i="6"/>
  <c r="DU387" i="6"/>
  <c r="DU388" i="6"/>
  <c r="DU389" i="6"/>
  <c r="DU390" i="6"/>
  <c r="DU391" i="6"/>
  <c r="DU392" i="6"/>
  <c r="DU393" i="6"/>
  <c r="DU394" i="6"/>
  <c r="DU395" i="6"/>
  <c r="DU396" i="6"/>
  <c r="DU397" i="6"/>
  <c r="DU398" i="6"/>
  <c r="DU399" i="6"/>
  <c r="DU400" i="6"/>
  <c r="DU401" i="6"/>
  <c r="DU402" i="6"/>
  <c r="DU403" i="6"/>
  <c r="DU404" i="6"/>
  <c r="DU405" i="6"/>
  <c r="DU406" i="6"/>
  <c r="DU407" i="6"/>
  <c r="DU408" i="6"/>
  <c r="DU409" i="6"/>
  <c r="DU410" i="6"/>
  <c r="DU411" i="6"/>
  <c r="DU412" i="6"/>
  <c r="DU413" i="6"/>
  <c r="DU414" i="6"/>
  <c r="DU415" i="6"/>
  <c r="DU416" i="6"/>
  <c r="DU417" i="6"/>
  <c r="DU418" i="6"/>
  <c r="DU419" i="6"/>
  <c r="DU420" i="6"/>
  <c r="DU421" i="6"/>
  <c r="DU422" i="6"/>
  <c r="DU423" i="6"/>
  <c r="DU424" i="6"/>
  <c r="DU425" i="6"/>
  <c r="DU426" i="6"/>
  <c r="DU427" i="6"/>
  <c r="DU428" i="6"/>
  <c r="DU429" i="6"/>
  <c r="DU430" i="6"/>
  <c r="DU431" i="6"/>
  <c r="DU432" i="6"/>
  <c r="DU433" i="6"/>
  <c r="DU434" i="6"/>
  <c r="DU435" i="6"/>
  <c r="DU436" i="6"/>
  <c r="DU437" i="6"/>
  <c r="DU438" i="6"/>
  <c r="DU439" i="6"/>
  <c r="DU440" i="6"/>
  <c r="DU441" i="6"/>
  <c r="DU442" i="6"/>
  <c r="DU443" i="6"/>
  <c r="DU444" i="6"/>
  <c r="DU445" i="6"/>
  <c r="DU446" i="6"/>
  <c r="DU447" i="6"/>
  <c r="DU448" i="6"/>
  <c r="DU449" i="6"/>
  <c r="DU450" i="6"/>
  <c r="DU451" i="6"/>
  <c r="DU452" i="6"/>
  <c r="DU453" i="6"/>
  <c r="DU454" i="6"/>
  <c r="DU455" i="6"/>
  <c r="DU456" i="6"/>
  <c r="DU457" i="6"/>
  <c r="DU458" i="6"/>
  <c r="DU459" i="6"/>
  <c r="DU460" i="6"/>
  <c r="DU461" i="6"/>
  <c r="DU462" i="6"/>
  <c r="DU463" i="6"/>
  <c r="DU464" i="6"/>
  <c r="DU465" i="6"/>
  <c r="DU466" i="6"/>
  <c r="DU467" i="6"/>
  <c r="DU468" i="6"/>
  <c r="DU469" i="6"/>
  <c r="DU470" i="6"/>
  <c r="DU471" i="6"/>
  <c r="DU472" i="6"/>
  <c r="DU473" i="6"/>
  <c r="DU474" i="6"/>
  <c r="DU475" i="6"/>
  <c r="DU476" i="6"/>
  <c r="DU477" i="6"/>
  <c r="DU478" i="6"/>
  <c r="DU479" i="6"/>
  <c r="DU480" i="6"/>
  <c r="DU481" i="6"/>
  <c r="DU482" i="6"/>
  <c r="DU483" i="6"/>
  <c r="DU484" i="6"/>
  <c r="DU485" i="6"/>
  <c r="DU486" i="6"/>
  <c r="DU487" i="6"/>
  <c r="DU488" i="6"/>
  <c r="DU489" i="6"/>
  <c r="DU490" i="6"/>
  <c r="DU491" i="6"/>
  <c r="DU492" i="6"/>
  <c r="DU493" i="6"/>
  <c r="DU494" i="6"/>
  <c r="DU495" i="6"/>
  <c r="DU496" i="6"/>
  <c r="DU497" i="6"/>
  <c r="DU498" i="6"/>
  <c r="DU499" i="6"/>
  <c r="DU500" i="6"/>
  <c r="DU501" i="6"/>
  <c r="DU502" i="6"/>
  <c r="DU503" i="6"/>
  <c r="DU504" i="6"/>
  <c r="DU505" i="6"/>
  <c r="DV7" i="6"/>
  <c r="DV8" i="6"/>
  <c r="DV9" i="6"/>
  <c r="DV10" i="6"/>
  <c r="DV11" i="6"/>
  <c r="DV12" i="6"/>
  <c r="DV13" i="6"/>
  <c r="DV14" i="6"/>
  <c r="DV15" i="6"/>
  <c r="DV16" i="6"/>
  <c r="DV17" i="6"/>
  <c r="DV18" i="6"/>
  <c r="DV19" i="6"/>
  <c r="DV20" i="6"/>
  <c r="DV21" i="6"/>
  <c r="DV22" i="6"/>
  <c r="DV23" i="6"/>
  <c r="DV24" i="6"/>
  <c r="DV25" i="6"/>
  <c r="DV26" i="6"/>
  <c r="DV27" i="6"/>
  <c r="DV28" i="6"/>
  <c r="DV29" i="6"/>
  <c r="DV30" i="6"/>
  <c r="DV31" i="6"/>
  <c r="DV32" i="6"/>
  <c r="DV33" i="6"/>
  <c r="DV34" i="6"/>
  <c r="DV35" i="6"/>
  <c r="DV36" i="6"/>
  <c r="DV37" i="6"/>
  <c r="DV38" i="6"/>
  <c r="DV39" i="6"/>
  <c r="DV40" i="6"/>
  <c r="DV41" i="6"/>
  <c r="DV42" i="6"/>
  <c r="DV43" i="6"/>
  <c r="DV44" i="6"/>
  <c r="DV45" i="6"/>
  <c r="DV46" i="6"/>
  <c r="DV47" i="6"/>
  <c r="DV48" i="6"/>
  <c r="DV49" i="6"/>
  <c r="DV50" i="6"/>
  <c r="DV51" i="6"/>
  <c r="DV52" i="6"/>
  <c r="DV53" i="6"/>
  <c r="DV54" i="6"/>
  <c r="DV55" i="6"/>
  <c r="DV56" i="6"/>
  <c r="DV57" i="6"/>
  <c r="DV58" i="6"/>
  <c r="DV59" i="6"/>
  <c r="DV60" i="6"/>
  <c r="DV61" i="6"/>
  <c r="DV62" i="6"/>
  <c r="DV63" i="6"/>
  <c r="DV64" i="6"/>
  <c r="DV65" i="6"/>
  <c r="DV66" i="6"/>
  <c r="DV67" i="6"/>
  <c r="DV68" i="6"/>
  <c r="DV69" i="6"/>
  <c r="DV70" i="6"/>
  <c r="DV71" i="6"/>
  <c r="DV72" i="6"/>
  <c r="DV73" i="6"/>
  <c r="DV74" i="6"/>
  <c r="DV75" i="6"/>
  <c r="DV76" i="6"/>
  <c r="DV77" i="6"/>
  <c r="DV78" i="6"/>
  <c r="DV79" i="6"/>
  <c r="DV80" i="6"/>
  <c r="DV81" i="6"/>
  <c r="DV82" i="6"/>
  <c r="DV83" i="6"/>
  <c r="DV84" i="6"/>
  <c r="DV85" i="6"/>
  <c r="DV86" i="6"/>
  <c r="DV87" i="6"/>
  <c r="DV88" i="6"/>
  <c r="DV89" i="6"/>
  <c r="DV90" i="6"/>
  <c r="DV91" i="6"/>
  <c r="DV92" i="6"/>
  <c r="DV93" i="6"/>
  <c r="DV94" i="6"/>
  <c r="DV95" i="6"/>
  <c r="DV96" i="6"/>
  <c r="DV97" i="6"/>
  <c r="DV98" i="6"/>
  <c r="DV99" i="6"/>
  <c r="DV100" i="6"/>
  <c r="DV101" i="6"/>
  <c r="DV102" i="6"/>
  <c r="DV103" i="6"/>
  <c r="DV104" i="6"/>
  <c r="DV105" i="6"/>
  <c r="DV106" i="6"/>
  <c r="DV107" i="6"/>
  <c r="DV108" i="6"/>
  <c r="DV109" i="6"/>
  <c r="DV110" i="6"/>
  <c r="DV111" i="6"/>
  <c r="DV112" i="6"/>
  <c r="DV113" i="6"/>
  <c r="DV114" i="6"/>
  <c r="DV115" i="6"/>
  <c r="DV116" i="6"/>
  <c r="DV117" i="6"/>
  <c r="DV118" i="6"/>
  <c r="DV119" i="6"/>
  <c r="DV120" i="6"/>
  <c r="DV121" i="6"/>
  <c r="DV122" i="6"/>
  <c r="DV123" i="6"/>
  <c r="DV124" i="6"/>
  <c r="DV125" i="6"/>
  <c r="DV126" i="6"/>
  <c r="DV127" i="6"/>
  <c r="DV128" i="6"/>
  <c r="DV129" i="6"/>
  <c r="DV130" i="6"/>
  <c r="DV131" i="6"/>
  <c r="DV132" i="6"/>
  <c r="DV133" i="6"/>
  <c r="DV134" i="6"/>
  <c r="DV135" i="6"/>
  <c r="DV136" i="6"/>
  <c r="DV137" i="6"/>
  <c r="DV138" i="6"/>
  <c r="DV139" i="6"/>
  <c r="DV140" i="6"/>
  <c r="DV141" i="6"/>
  <c r="DV142" i="6"/>
  <c r="DV143" i="6"/>
  <c r="DV144" i="6"/>
  <c r="DV145" i="6"/>
  <c r="DV146" i="6"/>
  <c r="DV147" i="6"/>
  <c r="DV148" i="6"/>
  <c r="DV149" i="6"/>
  <c r="DV150" i="6"/>
  <c r="DV151" i="6"/>
  <c r="DV152" i="6"/>
  <c r="DV153" i="6"/>
  <c r="DV154" i="6"/>
  <c r="DV155" i="6"/>
  <c r="DV156" i="6"/>
  <c r="DV157" i="6"/>
  <c r="DV158" i="6"/>
  <c r="DV159" i="6"/>
  <c r="DV160" i="6"/>
  <c r="DV161" i="6"/>
  <c r="DV162" i="6"/>
  <c r="DV163" i="6"/>
  <c r="DV164" i="6"/>
  <c r="DV165" i="6"/>
  <c r="DV166" i="6"/>
  <c r="DV167" i="6"/>
  <c r="DV168" i="6"/>
  <c r="DV169" i="6"/>
  <c r="DV170" i="6"/>
  <c r="DV171" i="6"/>
  <c r="DV172" i="6"/>
  <c r="DV173" i="6"/>
  <c r="DV174" i="6"/>
  <c r="DV175" i="6"/>
  <c r="DV176" i="6"/>
  <c r="DV177" i="6"/>
  <c r="DV178" i="6"/>
  <c r="DV179" i="6"/>
  <c r="DV180" i="6"/>
  <c r="DV181" i="6"/>
  <c r="DV182" i="6"/>
  <c r="DV183" i="6"/>
  <c r="DV184" i="6"/>
  <c r="DV185" i="6"/>
  <c r="DV186" i="6"/>
  <c r="DV187" i="6"/>
  <c r="DV188" i="6"/>
  <c r="DV189" i="6"/>
  <c r="DV190" i="6"/>
  <c r="DV191" i="6"/>
  <c r="DV192" i="6"/>
  <c r="DV193" i="6"/>
  <c r="DV194" i="6"/>
  <c r="DV195" i="6"/>
  <c r="DV196" i="6"/>
  <c r="DV197" i="6"/>
  <c r="DV198" i="6"/>
  <c r="DV199" i="6"/>
  <c r="DV200" i="6"/>
  <c r="DV201" i="6"/>
  <c r="DV202" i="6"/>
  <c r="DV203" i="6"/>
  <c r="DV204" i="6"/>
  <c r="DV205" i="6"/>
  <c r="DV206" i="6"/>
  <c r="DV207" i="6"/>
  <c r="DV208" i="6"/>
  <c r="DV209" i="6"/>
  <c r="DV210" i="6"/>
  <c r="DV211" i="6"/>
  <c r="DV212" i="6"/>
  <c r="DV213" i="6"/>
  <c r="DV214" i="6"/>
  <c r="DV215" i="6"/>
  <c r="DV216" i="6"/>
  <c r="DV217" i="6"/>
  <c r="DV218" i="6"/>
  <c r="DV219" i="6"/>
  <c r="DV220" i="6"/>
  <c r="DV221" i="6"/>
  <c r="DV222" i="6"/>
  <c r="DV223" i="6"/>
  <c r="DV224" i="6"/>
  <c r="DV225" i="6"/>
  <c r="DV226" i="6"/>
  <c r="DV227" i="6"/>
  <c r="DV228" i="6"/>
  <c r="DV229" i="6"/>
  <c r="DV230" i="6"/>
  <c r="DV231" i="6"/>
  <c r="DV232" i="6"/>
  <c r="DV233" i="6"/>
  <c r="DV234" i="6"/>
  <c r="DV235" i="6"/>
  <c r="DV236" i="6"/>
  <c r="DV237" i="6"/>
  <c r="DV238" i="6"/>
  <c r="DV239" i="6"/>
  <c r="DV240" i="6"/>
  <c r="DV241" i="6"/>
  <c r="DV242" i="6"/>
  <c r="DV243" i="6"/>
  <c r="DV244" i="6"/>
  <c r="DV245" i="6"/>
  <c r="DV246" i="6"/>
  <c r="DV247" i="6"/>
  <c r="DV248" i="6"/>
  <c r="DV249" i="6"/>
  <c r="DV250" i="6"/>
  <c r="DV251" i="6"/>
  <c r="DV252" i="6"/>
  <c r="DV253" i="6"/>
  <c r="DV254" i="6"/>
  <c r="DV255" i="6"/>
  <c r="DV256" i="6"/>
  <c r="DV257" i="6"/>
  <c r="DV258" i="6"/>
  <c r="DV259" i="6"/>
  <c r="DV260" i="6"/>
  <c r="DV261" i="6"/>
  <c r="DV262" i="6"/>
  <c r="DV263" i="6"/>
  <c r="DV264" i="6"/>
  <c r="DV265" i="6"/>
  <c r="DV266" i="6"/>
  <c r="DV267" i="6"/>
  <c r="DV268" i="6"/>
  <c r="DV269" i="6"/>
  <c r="DV270" i="6"/>
  <c r="DV271" i="6"/>
  <c r="DV272" i="6"/>
  <c r="DV273" i="6"/>
  <c r="DV274" i="6"/>
  <c r="DV275" i="6"/>
  <c r="DV276" i="6"/>
  <c r="DV277" i="6"/>
  <c r="DV278" i="6"/>
  <c r="DV279" i="6"/>
  <c r="DV280" i="6"/>
  <c r="DV281" i="6"/>
  <c r="DV282" i="6"/>
  <c r="DV283" i="6"/>
  <c r="DV284" i="6"/>
  <c r="DV285" i="6"/>
  <c r="DV286" i="6"/>
  <c r="DV287" i="6"/>
  <c r="DV288" i="6"/>
  <c r="DV289" i="6"/>
  <c r="DV290" i="6"/>
  <c r="DV291" i="6"/>
  <c r="DV292" i="6"/>
  <c r="DV293" i="6"/>
  <c r="DV294" i="6"/>
  <c r="DV295" i="6"/>
  <c r="DV296" i="6"/>
  <c r="DV297" i="6"/>
  <c r="DV298" i="6"/>
  <c r="DV299" i="6"/>
  <c r="DV300" i="6"/>
  <c r="DV301" i="6"/>
  <c r="DV302" i="6"/>
  <c r="DV303" i="6"/>
  <c r="DV304" i="6"/>
  <c r="DV305" i="6"/>
  <c r="DV306" i="6"/>
  <c r="DV307" i="6"/>
  <c r="DV308" i="6"/>
  <c r="DV309" i="6"/>
  <c r="DV310" i="6"/>
  <c r="DV311" i="6"/>
  <c r="DV312" i="6"/>
  <c r="DV313" i="6"/>
  <c r="DV314" i="6"/>
  <c r="DV315" i="6"/>
  <c r="DV316" i="6"/>
  <c r="DV317" i="6"/>
  <c r="DV318" i="6"/>
  <c r="DV319" i="6"/>
  <c r="DV320" i="6"/>
  <c r="DV321" i="6"/>
  <c r="DV322" i="6"/>
  <c r="DV323" i="6"/>
  <c r="DV324" i="6"/>
  <c r="DV325" i="6"/>
  <c r="DV326" i="6"/>
  <c r="DV327" i="6"/>
  <c r="DV328" i="6"/>
  <c r="DV329" i="6"/>
  <c r="DV330" i="6"/>
  <c r="DV331" i="6"/>
  <c r="DV332" i="6"/>
  <c r="DV333" i="6"/>
  <c r="DV334" i="6"/>
  <c r="DV335" i="6"/>
  <c r="DV336" i="6"/>
  <c r="DV337" i="6"/>
  <c r="DV338" i="6"/>
  <c r="DV339" i="6"/>
  <c r="DV340" i="6"/>
  <c r="DV341" i="6"/>
  <c r="DV342" i="6"/>
  <c r="DV343" i="6"/>
  <c r="DV344" i="6"/>
  <c r="DV345" i="6"/>
  <c r="DV346" i="6"/>
  <c r="DV347" i="6"/>
  <c r="DV348" i="6"/>
  <c r="DV349" i="6"/>
  <c r="DV350" i="6"/>
  <c r="DV351" i="6"/>
  <c r="DV352" i="6"/>
  <c r="DV353" i="6"/>
  <c r="DV354" i="6"/>
  <c r="DV355" i="6"/>
  <c r="DV356" i="6"/>
  <c r="DV357" i="6"/>
  <c r="DV358" i="6"/>
  <c r="DV359" i="6"/>
  <c r="DV360" i="6"/>
  <c r="DV361" i="6"/>
  <c r="DV362" i="6"/>
  <c r="DV363" i="6"/>
  <c r="DV364" i="6"/>
  <c r="DV365" i="6"/>
  <c r="DV366" i="6"/>
  <c r="DV367" i="6"/>
  <c r="DV368" i="6"/>
  <c r="DV369" i="6"/>
  <c r="DV370" i="6"/>
  <c r="DV371" i="6"/>
  <c r="DV372" i="6"/>
  <c r="DV373" i="6"/>
  <c r="DV374" i="6"/>
  <c r="DV375" i="6"/>
  <c r="DV376" i="6"/>
  <c r="DV377" i="6"/>
  <c r="DV378" i="6"/>
  <c r="DV379" i="6"/>
  <c r="DV380" i="6"/>
  <c r="DV381" i="6"/>
  <c r="DV382" i="6"/>
  <c r="DV383" i="6"/>
  <c r="DV384" i="6"/>
  <c r="DV385" i="6"/>
  <c r="DV386" i="6"/>
  <c r="DV387" i="6"/>
  <c r="DV388" i="6"/>
  <c r="DV389" i="6"/>
  <c r="DV390" i="6"/>
  <c r="DV391" i="6"/>
  <c r="DV392" i="6"/>
  <c r="DV393" i="6"/>
  <c r="DV394" i="6"/>
  <c r="DV395" i="6"/>
  <c r="DV396" i="6"/>
  <c r="DV397" i="6"/>
  <c r="DV398" i="6"/>
  <c r="DV399" i="6"/>
  <c r="DV400" i="6"/>
  <c r="DV401" i="6"/>
  <c r="DV402" i="6"/>
  <c r="DV403" i="6"/>
  <c r="DV404" i="6"/>
  <c r="DV405" i="6"/>
  <c r="DV406" i="6"/>
  <c r="DV407" i="6"/>
  <c r="DV408" i="6"/>
  <c r="DV409" i="6"/>
  <c r="DV410" i="6"/>
  <c r="DV411" i="6"/>
  <c r="DV412" i="6"/>
  <c r="DV413" i="6"/>
  <c r="DV414" i="6"/>
  <c r="DV415" i="6"/>
  <c r="DV416" i="6"/>
  <c r="DV417" i="6"/>
  <c r="DV418" i="6"/>
  <c r="DV419" i="6"/>
  <c r="DV420" i="6"/>
  <c r="DV421" i="6"/>
  <c r="DV422" i="6"/>
  <c r="DV423" i="6"/>
  <c r="DV424" i="6"/>
  <c r="DV425" i="6"/>
  <c r="DV426" i="6"/>
  <c r="DV427" i="6"/>
  <c r="DV428" i="6"/>
  <c r="DV429" i="6"/>
  <c r="DV430" i="6"/>
  <c r="DV431" i="6"/>
  <c r="DV432" i="6"/>
  <c r="DV433" i="6"/>
  <c r="DV434" i="6"/>
  <c r="DV435" i="6"/>
  <c r="DV436" i="6"/>
  <c r="DV437" i="6"/>
  <c r="DV438" i="6"/>
  <c r="DV439" i="6"/>
  <c r="DV440" i="6"/>
  <c r="DV441" i="6"/>
  <c r="DV442" i="6"/>
  <c r="DV443" i="6"/>
  <c r="DV444" i="6"/>
  <c r="DV445" i="6"/>
  <c r="DV446" i="6"/>
  <c r="DV447" i="6"/>
  <c r="DV448" i="6"/>
  <c r="DV449" i="6"/>
  <c r="DV450" i="6"/>
  <c r="DV451" i="6"/>
  <c r="DV452" i="6"/>
  <c r="DV453" i="6"/>
  <c r="DV454" i="6"/>
  <c r="DV455" i="6"/>
  <c r="DV456" i="6"/>
  <c r="DV457" i="6"/>
  <c r="DV458" i="6"/>
  <c r="DV459" i="6"/>
  <c r="DV460" i="6"/>
  <c r="DV461" i="6"/>
  <c r="DV462" i="6"/>
  <c r="DV463" i="6"/>
  <c r="DV464" i="6"/>
  <c r="DV465" i="6"/>
  <c r="DV466" i="6"/>
  <c r="DV467" i="6"/>
  <c r="DV468" i="6"/>
  <c r="DV469" i="6"/>
  <c r="DV470" i="6"/>
  <c r="DV471" i="6"/>
  <c r="DV472" i="6"/>
  <c r="DV473" i="6"/>
  <c r="DV474" i="6"/>
  <c r="DV475" i="6"/>
  <c r="DV476" i="6"/>
  <c r="DV477" i="6"/>
  <c r="DV478" i="6"/>
  <c r="DV479" i="6"/>
  <c r="DV480" i="6"/>
  <c r="DV481" i="6"/>
  <c r="DV482" i="6"/>
  <c r="DV483" i="6"/>
  <c r="DV484" i="6"/>
  <c r="DV485" i="6"/>
  <c r="DV486" i="6"/>
  <c r="DV487" i="6"/>
  <c r="DV488" i="6"/>
  <c r="DV489" i="6"/>
  <c r="DV490" i="6"/>
  <c r="DV491" i="6"/>
  <c r="DV492" i="6"/>
  <c r="DV493" i="6"/>
  <c r="DV494" i="6"/>
  <c r="DV495" i="6"/>
  <c r="DV496" i="6"/>
  <c r="DV497" i="6"/>
  <c r="DV498" i="6"/>
  <c r="DV499" i="6"/>
  <c r="DV500" i="6"/>
  <c r="DV501" i="6"/>
  <c r="DV502" i="6"/>
  <c r="DV503" i="6"/>
  <c r="DV504" i="6"/>
  <c r="DV505" i="6"/>
  <c r="EA7" i="6"/>
  <c r="EA8" i="6"/>
  <c r="EA9" i="6"/>
  <c r="EA10" i="6"/>
  <c r="EA11" i="6"/>
  <c r="EA12" i="6"/>
  <c r="EA13" i="6"/>
  <c r="EA14" i="6"/>
  <c r="EA15" i="6"/>
  <c r="EA16" i="6"/>
  <c r="EA17" i="6"/>
  <c r="EA18" i="6"/>
  <c r="EA19" i="6"/>
  <c r="EA20" i="6"/>
  <c r="EA21" i="6"/>
  <c r="EA22" i="6"/>
  <c r="EA23" i="6"/>
  <c r="EA24" i="6"/>
  <c r="EA25" i="6"/>
  <c r="EA26" i="6"/>
  <c r="EA27" i="6"/>
  <c r="EA28" i="6"/>
  <c r="EA29" i="6"/>
  <c r="EA30" i="6"/>
  <c r="EA31" i="6"/>
  <c r="EA32" i="6"/>
  <c r="EA33" i="6"/>
  <c r="EA34" i="6"/>
  <c r="EA35" i="6"/>
  <c r="EA36" i="6"/>
  <c r="EA37" i="6"/>
  <c r="EA38" i="6"/>
  <c r="EA39" i="6"/>
  <c r="EA40" i="6"/>
  <c r="EA41" i="6"/>
  <c r="EA42" i="6"/>
  <c r="EA43" i="6"/>
  <c r="EA44" i="6"/>
  <c r="EA45" i="6"/>
  <c r="EA46" i="6"/>
  <c r="EA47" i="6"/>
  <c r="EA48" i="6"/>
  <c r="EA49" i="6"/>
  <c r="EA50" i="6"/>
  <c r="EA51" i="6"/>
  <c r="EA52" i="6"/>
  <c r="EA53" i="6"/>
  <c r="EA54" i="6"/>
  <c r="EA55" i="6"/>
  <c r="EA56" i="6"/>
  <c r="EA57" i="6"/>
  <c r="EA58" i="6"/>
  <c r="EA59" i="6"/>
  <c r="EA60" i="6"/>
  <c r="EA61" i="6"/>
  <c r="EA62" i="6"/>
  <c r="EA63" i="6"/>
  <c r="EA64" i="6"/>
  <c r="EA65" i="6"/>
  <c r="EA66" i="6"/>
  <c r="EA67" i="6"/>
  <c r="EA68" i="6"/>
  <c r="EA69" i="6"/>
  <c r="EA70" i="6"/>
  <c r="EA71" i="6"/>
  <c r="EA72" i="6"/>
  <c r="EA73" i="6"/>
  <c r="EA74" i="6"/>
  <c r="EA75" i="6"/>
  <c r="EA76" i="6"/>
  <c r="EA77" i="6"/>
  <c r="EA78" i="6"/>
  <c r="EA79" i="6"/>
  <c r="EA80" i="6"/>
  <c r="EA81" i="6"/>
  <c r="EA82" i="6"/>
  <c r="EA83" i="6"/>
  <c r="EA84" i="6"/>
  <c r="EA85" i="6"/>
  <c r="EA86" i="6"/>
  <c r="EA87" i="6"/>
  <c r="EA88" i="6"/>
  <c r="EA89" i="6"/>
  <c r="EA90" i="6"/>
  <c r="EA91" i="6"/>
  <c r="EA92" i="6"/>
  <c r="EA93" i="6"/>
  <c r="EA94" i="6"/>
  <c r="EA95" i="6"/>
  <c r="EA96" i="6"/>
  <c r="EA97" i="6"/>
  <c r="EA98" i="6"/>
  <c r="EA99" i="6"/>
  <c r="EA100" i="6"/>
  <c r="EA101" i="6"/>
  <c r="EA102" i="6"/>
  <c r="EA103" i="6"/>
  <c r="EA104" i="6"/>
  <c r="EA105" i="6"/>
  <c r="EA106" i="6"/>
  <c r="EA107" i="6"/>
  <c r="EA108" i="6"/>
  <c r="EA109" i="6"/>
  <c r="EA110" i="6"/>
  <c r="EA111" i="6"/>
  <c r="EA112" i="6"/>
  <c r="EA113" i="6"/>
  <c r="EA114" i="6"/>
  <c r="EA115" i="6"/>
  <c r="EA116" i="6"/>
  <c r="EA117" i="6"/>
  <c r="EA118" i="6"/>
  <c r="EA119" i="6"/>
  <c r="EA120" i="6"/>
  <c r="EA121" i="6"/>
  <c r="EA122" i="6"/>
  <c r="EA123" i="6"/>
  <c r="EA124" i="6"/>
  <c r="EA125" i="6"/>
  <c r="EA126" i="6"/>
  <c r="EA127" i="6"/>
  <c r="EA128" i="6"/>
  <c r="EA129" i="6"/>
  <c r="EA130" i="6"/>
  <c r="EA131" i="6"/>
  <c r="EA132" i="6"/>
  <c r="EA133" i="6"/>
  <c r="EA134" i="6"/>
  <c r="EA135" i="6"/>
  <c r="EA136" i="6"/>
  <c r="EA137" i="6"/>
  <c r="EA138" i="6"/>
  <c r="EA139" i="6"/>
  <c r="EA140" i="6"/>
  <c r="EA141" i="6"/>
  <c r="EA142" i="6"/>
  <c r="EA143" i="6"/>
  <c r="EA144" i="6"/>
  <c r="EA145" i="6"/>
  <c r="EA146" i="6"/>
  <c r="EA147" i="6"/>
  <c r="EA148" i="6"/>
  <c r="EA149" i="6"/>
  <c r="EA150" i="6"/>
  <c r="EA151" i="6"/>
  <c r="EA152" i="6"/>
  <c r="EA153" i="6"/>
  <c r="EA154" i="6"/>
  <c r="EA155" i="6"/>
  <c r="EA156" i="6"/>
  <c r="EA157" i="6"/>
  <c r="EA158" i="6"/>
  <c r="EA159" i="6"/>
  <c r="EA160" i="6"/>
  <c r="EA161" i="6"/>
  <c r="EA162" i="6"/>
  <c r="EA163" i="6"/>
  <c r="EA164" i="6"/>
  <c r="EA165" i="6"/>
  <c r="EA166" i="6"/>
  <c r="EA167" i="6"/>
  <c r="EA168" i="6"/>
  <c r="EA169" i="6"/>
  <c r="EA170" i="6"/>
  <c r="EA171" i="6"/>
  <c r="EA172" i="6"/>
  <c r="EA173" i="6"/>
  <c r="EA174" i="6"/>
  <c r="EA175" i="6"/>
  <c r="EA176" i="6"/>
  <c r="EA177" i="6"/>
  <c r="EA178" i="6"/>
  <c r="EA179" i="6"/>
  <c r="EA180" i="6"/>
  <c r="EA181" i="6"/>
  <c r="EA182" i="6"/>
  <c r="EA183" i="6"/>
  <c r="EA184" i="6"/>
  <c r="EA185" i="6"/>
  <c r="EA186" i="6"/>
  <c r="EA187" i="6"/>
  <c r="EA188" i="6"/>
  <c r="EA189" i="6"/>
  <c r="EA190" i="6"/>
  <c r="EA191" i="6"/>
  <c r="EA192" i="6"/>
  <c r="EA193" i="6"/>
  <c r="EA194" i="6"/>
  <c r="EA195" i="6"/>
  <c r="EA196" i="6"/>
  <c r="EA197" i="6"/>
  <c r="EA198" i="6"/>
  <c r="EA199" i="6"/>
  <c r="EA200" i="6"/>
  <c r="EA201" i="6"/>
  <c r="EA202" i="6"/>
  <c r="EA203" i="6"/>
  <c r="EA204" i="6"/>
  <c r="EA205" i="6"/>
  <c r="EA206" i="6"/>
  <c r="EA207" i="6"/>
  <c r="EA208" i="6"/>
  <c r="EA209" i="6"/>
  <c r="EA210" i="6"/>
  <c r="EA211" i="6"/>
  <c r="EA212" i="6"/>
  <c r="EA213" i="6"/>
  <c r="EA214" i="6"/>
  <c r="EA215" i="6"/>
  <c r="EA216" i="6"/>
  <c r="EA217" i="6"/>
  <c r="EA218" i="6"/>
  <c r="EA219" i="6"/>
  <c r="EA220" i="6"/>
  <c r="EA221" i="6"/>
  <c r="EA222" i="6"/>
  <c r="EA223" i="6"/>
  <c r="EA224" i="6"/>
  <c r="EA225" i="6"/>
  <c r="EA226" i="6"/>
  <c r="EA227" i="6"/>
  <c r="EA228" i="6"/>
  <c r="EA229" i="6"/>
  <c r="EA230" i="6"/>
  <c r="EA231" i="6"/>
  <c r="EA232" i="6"/>
  <c r="EA233" i="6"/>
  <c r="EA234" i="6"/>
  <c r="EA235" i="6"/>
  <c r="EA236" i="6"/>
  <c r="EA237" i="6"/>
  <c r="EA238" i="6"/>
  <c r="EA239" i="6"/>
  <c r="EA240" i="6"/>
  <c r="EA241" i="6"/>
  <c r="EA242" i="6"/>
  <c r="EA243" i="6"/>
  <c r="EA244" i="6"/>
  <c r="EA245" i="6"/>
  <c r="EA246" i="6"/>
  <c r="EA247" i="6"/>
  <c r="EA248" i="6"/>
  <c r="EA249" i="6"/>
  <c r="EA250" i="6"/>
  <c r="EA251" i="6"/>
  <c r="EA252" i="6"/>
  <c r="EA253" i="6"/>
  <c r="EA254" i="6"/>
  <c r="EA255" i="6"/>
  <c r="EA256" i="6"/>
  <c r="EA257" i="6"/>
  <c r="EA258" i="6"/>
  <c r="EA259" i="6"/>
  <c r="EA260" i="6"/>
  <c r="EA261" i="6"/>
  <c r="EA262" i="6"/>
  <c r="EA263" i="6"/>
  <c r="EA264" i="6"/>
  <c r="EA265" i="6"/>
  <c r="EA266" i="6"/>
  <c r="EA267" i="6"/>
  <c r="EA268" i="6"/>
  <c r="EA269" i="6"/>
  <c r="EA270" i="6"/>
  <c r="EA271" i="6"/>
  <c r="EA272" i="6"/>
  <c r="EA273" i="6"/>
  <c r="EA274" i="6"/>
  <c r="EA275" i="6"/>
  <c r="EA276" i="6"/>
  <c r="EA277" i="6"/>
  <c r="EA278" i="6"/>
  <c r="EA279" i="6"/>
  <c r="EA280" i="6"/>
  <c r="EA281" i="6"/>
  <c r="EA282" i="6"/>
  <c r="EA283" i="6"/>
  <c r="EA284" i="6"/>
  <c r="EA285" i="6"/>
  <c r="EA286" i="6"/>
  <c r="EA287" i="6"/>
  <c r="EA288" i="6"/>
  <c r="EA289" i="6"/>
  <c r="EA290" i="6"/>
  <c r="EA291" i="6"/>
  <c r="EA292" i="6"/>
  <c r="EA293" i="6"/>
  <c r="EA294" i="6"/>
  <c r="EA295" i="6"/>
  <c r="EA296" i="6"/>
  <c r="EA297" i="6"/>
  <c r="EA298" i="6"/>
  <c r="EA299" i="6"/>
  <c r="EA300" i="6"/>
  <c r="EA301" i="6"/>
  <c r="EA302" i="6"/>
  <c r="EA303" i="6"/>
  <c r="EA304" i="6"/>
  <c r="EA305" i="6"/>
  <c r="EA306" i="6"/>
  <c r="EA307" i="6"/>
  <c r="EA308" i="6"/>
  <c r="EA309" i="6"/>
  <c r="EA310" i="6"/>
  <c r="EA311" i="6"/>
  <c r="EA312" i="6"/>
  <c r="EA313" i="6"/>
  <c r="EA314" i="6"/>
  <c r="EA315" i="6"/>
  <c r="EA316" i="6"/>
  <c r="EA317" i="6"/>
  <c r="EA318" i="6"/>
  <c r="EA319" i="6"/>
  <c r="EA320" i="6"/>
  <c r="EA321" i="6"/>
  <c r="EA322" i="6"/>
  <c r="EA323" i="6"/>
  <c r="EA324" i="6"/>
  <c r="EA325" i="6"/>
  <c r="EA326" i="6"/>
  <c r="EA327" i="6"/>
  <c r="EA328" i="6"/>
  <c r="EA329" i="6"/>
  <c r="EA330" i="6"/>
  <c r="EA331" i="6"/>
  <c r="EA332" i="6"/>
  <c r="EA333" i="6"/>
  <c r="EA334" i="6"/>
  <c r="EA335" i="6"/>
  <c r="EA336" i="6"/>
  <c r="EA337" i="6"/>
  <c r="EA338" i="6"/>
  <c r="EA339" i="6"/>
  <c r="EA340" i="6"/>
  <c r="EA341" i="6"/>
  <c r="EA342" i="6"/>
  <c r="EA343" i="6"/>
  <c r="EA344" i="6"/>
  <c r="EA345" i="6"/>
  <c r="EA346" i="6"/>
  <c r="EA347" i="6"/>
  <c r="EA348" i="6"/>
  <c r="EA349" i="6"/>
  <c r="EA350" i="6"/>
  <c r="EA351" i="6"/>
  <c r="EA352" i="6"/>
  <c r="EA353" i="6"/>
  <c r="EA354" i="6"/>
  <c r="EA355" i="6"/>
  <c r="EA356" i="6"/>
  <c r="EA357" i="6"/>
  <c r="EA358" i="6"/>
  <c r="EA359" i="6"/>
  <c r="EA360" i="6"/>
  <c r="EA361" i="6"/>
  <c r="EA362" i="6"/>
  <c r="EA363" i="6"/>
  <c r="EA364" i="6"/>
  <c r="EA365" i="6"/>
  <c r="EA366" i="6"/>
  <c r="EA367" i="6"/>
  <c r="EA368" i="6"/>
  <c r="EA369" i="6"/>
  <c r="EA370" i="6"/>
  <c r="EA371" i="6"/>
  <c r="EA372" i="6"/>
  <c r="EA373" i="6"/>
  <c r="EA374" i="6"/>
  <c r="EA375" i="6"/>
  <c r="EA376" i="6"/>
  <c r="EA377" i="6"/>
  <c r="EA378" i="6"/>
  <c r="EA379" i="6"/>
  <c r="EA380" i="6"/>
  <c r="EA381" i="6"/>
  <c r="EA382" i="6"/>
  <c r="EA383" i="6"/>
  <c r="EA384" i="6"/>
  <c r="EA385" i="6"/>
  <c r="EA386" i="6"/>
  <c r="EA387" i="6"/>
  <c r="EA388" i="6"/>
  <c r="EA389" i="6"/>
  <c r="EA390" i="6"/>
  <c r="EA391" i="6"/>
  <c r="EA392" i="6"/>
  <c r="EA393" i="6"/>
  <c r="EA394" i="6"/>
  <c r="EA395" i="6"/>
  <c r="EA396" i="6"/>
  <c r="EA397" i="6"/>
  <c r="EA398" i="6"/>
  <c r="EA399" i="6"/>
  <c r="EA400" i="6"/>
  <c r="EA401" i="6"/>
  <c r="EA402" i="6"/>
  <c r="EA403" i="6"/>
  <c r="EA404" i="6"/>
  <c r="EA405" i="6"/>
  <c r="EA406" i="6"/>
  <c r="EA407" i="6"/>
  <c r="EA408" i="6"/>
  <c r="EA409" i="6"/>
  <c r="EA410" i="6"/>
  <c r="EA411" i="6"/>
  <c r="EA412" i="6"/>
  <c r="EA413" i="6"/>
  <c r="EA414" i="6"/>
  <c r="EA415" i="6"/>
  <c r="EA416" i="6"/>
  <c r="EA417" i="6"/>
  <c r="EA418" i="6"/>
  <c r="EA419" i="6"/>
  <c r="EA420" i="6"/>
  <c r="EA421" i="6"/>
  <c r="EA422" i="6"/>
  <c r="EA423" i="6"/>
  <c r="EA424" i="6"/>
  <c r="EA425" i="6"/>
  <c r="EA426" i="6"/>
  <c r="EA427" i="6"/>
  <c r="EA428" i="6"/>
  <c r="EA429" i="6"/>
  <c r="EA430" i="6"/>
  <c r="EA431" i="6"/>
  <c r="EA432" i="6"/>
  <c r="EA433" i="6"/>
  <c r="EA434" i="6"/>
  <c r="EA435" i="6"/>
  <c r="EA436" i="6"/>
  <c r="EA437" i="6"/>
  <c r="EA438" i="6"/>
  <c r="EA439" i="6"/>
  <c r="EA440" i="6"/>
  <c r="EA441" i="6"/>
  <c r="EA442" i="6"/>
  <c r="EA443" i="6"/>
  <c r="EA444" i="6"/>
  <c r="EA445" i="6"/>
  <c r="EA446" i="6"/>
  <c r="EA447" i="6"/>
  <c r="EA448" i="6"/>
  <c r="EA449" i="6"/>
  <c r="EA450" i="6"/>
  <c r="EA451" i="6"/>
  <c r="EA452" i="6"/>
  <c r="EA453" i="6"/>
  <c r="EA454" i="6"/>
  <c r="EA455" i="6"/>
  <c r="EA456" i="6"/>
  <c r="EA457" i="6"/>
  <c r="EA458" i="6"/>
  <c r="EA459" i="6"/>
  <c r="EA460" i="6"/>
  <c r="EA461" i="6"/>
  <c r="EA462" i="6"/>
  <c r="EA463" i="6"/>
  <c r="EA464" i="6"/>
  <c r="EA465" i="6"/>
  <c r="EA466" i="6"/>
  <c r="EA467" i="6"/>
  <c r="EA468" i="6"/>
  <c r="EA469" i="6"/>
  <c r="EA470" i="6"/>
  <c r="EA471" i="6"/>
  <c r="EA472" i="6"/>
  <c r="EA473" i="6"/>
  <c r="EA474" i="6"/>
  <c r="EA475" i="6"/>
  <c r="EA476" i="6"/>
  <c r="EA477" i="6"/>
  <c r="EA478" i="6"/>
  <c r="EA479" i="6"/>
  <c r="EA480" i="6"/>
  <c r="EA481" i="6"/>
  <c r="EA482" i="6"/>
  <c r="EA483" i="6"/>
  <c r="EA484" i="6"/>
  <c r="EA485" i="6"/>
  <c r="EA486" i="6"/>
  <c r="EA487" i="6"/>
  <c r="EA488" i="6"/>
  <c r="EA489" i="6"/>
  <c r="EA490" i="6"/>
  <c r="EA491" i="6"/>
  <c r="EA492" i="6"/>
  <c r="EA493" i="6"/>
  <c r="EA494" i="6"/>
  <c r="EA495" i="6"/>
  <c r="EA496" i="6"/>
  <c r="EA497" i="6"/>
  <c r="EA498" i="6"/>
  <c r="EA499" i="6"/>
  <c r="EA500" i="6"/>
  <c r="EA501" i="6"/>
  <c r="EA502" i="6"/>
  <c r="EA503" i="6"/>
  <c r="EA504" i="6"/>
  <c r="EA505" i="6"/>
  <c r="EB7" i="6"/>
  <c r="EB8" i="6"/>
  <c r="EB9" i="6"/>
  <c r="EB10" i="6"/>
  <c r="EB11" i="6"/>
  <c r="EB12" i="6"/>
  <c r="EB13" i="6"/>
  <c r="EB14" i="6"/>
  <c r="EB15" i="6"/>
  <c r="EB16" i="6"/>
  <c r="EB17" i="6"/>
  <c r="EB18" i="6"/>
  <c r="EB19" i="6"/>
  <c r="EB20" i="6"/>
  <c r="EB21" i="6"/>
  <c r="EB22" i="6"/>
  <c r="EB23" i="6"/>
  <c r="EB24" i="6"/>
  <c r="EB25" i="6"/>
  <c r="EB26" i="6"/>
  <c r="EB27" i="6"/>
  <c r="EB28" i="6"/>
  <c r="EB29" i="6"/>
  <c r="EB30" i="6"/>
  <c r="EB31" i="6"/>
  <c r="EB32" i="6"/>
  <c r="EB33" i="6"/>
  <c r="EB34" i="6"/>
  <c r="EB35" i="6"/>
  <c r="EB36" i="6"/>
  <c r="EB37" i="6"/>
  <c r="EB38" i="6"/>
  <c r="EB39" i="6"/>
  <c r="EB40" i="6"/>
  <c r="EB41" i="6"/>
  <c r="EB42" i="6"/>
  <c r="EB43" i="6"/>
  <c r="EB44" i="6"/>
  <c r="EB45" i="6"/>
  <c r="EB46" i="6"/>
  <c r="EB47" i="6"/>
  <c r="EB48" i="6"/>
  <c r="EB49" i="6"/>
  <c r="EB50" i="6"/>
  <c r="EB51" i="6"/>
  <c r="EB52" i="6"/>
  <c r="EB53" i="6"/>
  <c r="EB54" i="6"/>
  <c r="EB55" i="6"/>
  <c r="EB56" i="6"/>
  <c r="EB57" i="6"/>
  <c r="EB58" i="6"/>
  <c r="EB59" i="6"/>
  <c r="EB60" i="6"/>
  <c r="EB61" i="6"/>
  <c r="EB62" i="6"/>
  <c r="EB63" i="6"/>
  <c r="EB64" i="6"/>
  <c r="EB65" i="6"/>
  <c r="EB66" i="6"/>
  <c r="EB67" i="6"/>
  <c r="EB68" i="6"/>
  <c r="EB69" i="6"/>
  <c r="EB70" i="6"/>
  <c r="EB71" i="6"/>
  <c r="EB72" i="6"/>
  <c r="EB73" i="6"/>
  <c r="EB74" i="6"/>
  <c r="EB75" i="6"/>
  <c r="EB76" i="6"/>
  <c r="EB77" i="6"/>
  <c r="EB78" i="6"/>
  <c r="EB79" i="6"/>
  <c r="EB80" i="6"/>
  <c r="EB81" i="6"/>
  <c r="EB82" i="6"/>
  <c r="EB83" i="6"/>
  <c r="EB84" i="6"/>
  <c r="EB85" i="6"/>
  <c r="EB86" i="6"/>
  <c r="EB87" i="6"/>
  <c r="EB88" i="6"/>
  <c r="EB89" i="6"/>
  <c r="EB90" i="6"/>
  <c r="EB91" i="6"/>
  <c r="EB92" i="6"/>
  <c r="EB93" i="6"/>
  <c r="EB94" i="6"/>
  <c r="EB95" i="6"/>
  <c r="EB96" i="6"/>
  <c r="EB97" i="6"/>
  <c r="EB98" i="6"/>
  <c r="EB99" i="6"/>
  <c r="EB100" i="6"/>
  <c r="EB101" i="6"/>
  <c r="EB102" i="6"/>
  <c r="EB103" i="6"/>
  <c r="EB104" i="6"/>
  <c r="EB105" i="6"/>
  <c r="EB106" i="6"/>
  <c r="EB107" i="6"/>
  <c r="EB108" i="6"/>
  <c r="EB109" i="6"/>
  <c r="EB110" i="6"/>
  <c r="EB111" i="6"/>
  <c r="EB112" i="6"/>
  <c r="EB113" i="6"/>
  <c r="EB114" i="6"/>
  <c r="EB115" i="6"/>
  <c r="EB116" i="6"/>
  <c r="EB117" i="6"/>
  <c r="EB118" i="6"/>
  <c r="EB119" i="6"/>
  <c r="EB120" i="6"/>
  <c r="EB121" i="6"/>
  <c r="EB122" i="6"/>
  <c r="EB123" i="6"/>
  <c r="EB124" i="6"/>
  <c r="EB125" i="6"/>
  <c r="EB126" i="6"/>
  <c r="EB127" i="6"/>
  <c r="EB128" i="6"/>
  <c r="EB129" i="6"/>
  <c r="EB130" i="6"/>
  <c r="EB131" i="6"/>
  <c r="EB132" i="6"/>
  <c r="EB133" i="6"/>
  <c r="EB134" i="6"/>
  <c r="EB135" i="6"/>
  <c r="EB136" i="6"/>
  <c r="EB137" i="6"/>
  <c r="EB138" i="6"/>
  <c r="EB139" i="6"/>
  <c r="EB140" i="6"/>
  <c r="EB141" i="6"/>
  <c r="EB142" i="6"/>
  <c r="EB143" i="6"/>
  <c r="EB144" i="6"/>
  <c r="EB145" i="6"/>
  <c r="EB146" i="6"/>
  <c r="EB147" i="6"/>
  <c r="EB148" i="6"/>
  <c r="EB149" i="6"/>
  <c r="EB150" i="6"/>
  <c r="EB151" i="6"/>
  <c r="EB152" i="6"/>
  <c r="EB153" i="6"/>
  <c r="EB154" i="6"/>
  <c r="EB155" i="6"/>
  <c r="EB156" i="6"/>
  <c r="EB157" i="6"/>
  <c r="EB158" i="6"/>
  <c r="EB159" i="6"/>
  <c r="EB160" i="6"/>
  <c r="EB161" i="6"/>
  <c r="EB162" i="6"/>
  <c r="EB163" i="6"/>
  <c r="EB164" i="6"/>
  <c r="EB165" i="6"/>
  <c r="EB166" i="6"/>
  <c r="EB167" i="6"/>
  <c r="EB168" i="6"/>
  <c r="EB169" i="6"/>
  <c r="EB170" i="6"/>
  <c r="EB171" i="6"/>
  <c r="EB172" i="6"/>
  <c r="EB173" i="6"/>
  <c r="EB174" i="6"/>
  <c r="EB175" i="6"/>
  <c r="EB176" i="6"/>
  <c r="EB177" i="6"/>
  <c r="EB178" i="6"/>
  <c r="EB179" i="6"/>
  <c r="EB180" i="6"/>
  <c r="EB181" i="6"/>
  <c r="EB182" i="6"/>
  <c r="EB183" i="6"/>
  <c r="EB184" i="6"/>
  <c r="EB185" i="6"/>
  <c r="EB186" i="6"/>
  <c r="EB187" i="6"/>
  <c r="EB188" i="6"/>
  <c r="EB189" i="6"/>
  <c r="EB190" i="6"/>
  <c r="EB191" i="6"/>
  <c r="EB192" i="6"/>
  <c r="EB193" i="6"/>
  <c r="EB194" i="6"/>
  <c r="EB195" i="6"/>
  <c r="EB196" i="6"/>
  <c r="EB197" i="6"/>
  <c r="EB198" i="6"/>
  <c r="EB199" i="6"/>
  <c r="EB200" i="6"/>
  <c r="EB201" i="6"/>
  <c r="EB202" i="6"/>
  <c r="EB203" i="6"/>
  <c r="EB204" i="6"/>
  <c r="EB205" i="6"/>
  <c r="EB206" i="6"/>
  <c r="EB207" i="6"/>
  <c r="EB208" i="6"/>
  <c r="EB209" i="6"/>
  <c r="EB210" i="6"/>
  <c r="EB211" i="6"/>
  <c r="EB212" i="6"/>
  <c r="EB213" i="6"/>
  <c r="EB214" i="6"/>
  <c r="EB215" i="6"/>
  <c r="EB216" i="6"/>
  <c r="EB217" i="6"/>
  <c r="EB218" i="6"/>
  <c r="EB219" i="6"/>
  <c r="EB220" i="6"/>
  <c r="EB221" i="6"/>
  <c r="EB222" i="6"/>
  <c r="EB223" i="6"/>
  <c r="EB224" i="6"/>
  <c r="EB225" i="6"/>
  <c r="EB226" i="6"/>
  <c r="EB227" i="6"/>
  <c r="EB228" i="6"/>
  <c r="EB229" i="6"/>
  <c r="EB230" i="6"/>
  <c r="EB231" i="6"/>
  <c r="EB232" i="6"/>
  <c r="EB233" i="6"/>
  <c r="EB234" i="6"/>
  <c r="EB235" i="6"/>
  <c r="EB236" i="6"/>
  <c r="EB237" i="6"/>
  <c r="EB238" i="6"/>
  <c r="EB239" i="6"/>
  <c r="EB240" i="6"/>
  <c r="EB241" i="6"/>
  <c r="EB242" i="6"/>
  <c r="EB243" i="6"/>
  <c r="EB244" i="6"/>
  <c r="EB245" i="6"/>
  <c r="EB246" i="6"/>
  <c r="EB247" i="6"/>
  <c r="EB248" i="6"/>
  <c r="EB249" i="6"/>
  <c r="EB250" i="6"/>
  <c r="EB251" i="6"/>
  <c r="EB252" i="6"/>
  <c r="EB253" i="6"/>
  <c r="EB254" i="6"/>
  <c r="EB255" i="6"/>
  <c r="EB256" i="6"/>
  <c r="EB257" i="6"/>
  <c r="EB258" i="6"/>
  <c r="EB259" i="6"/>
  <c r="EB260" i="6"/>
  <c r="EB261" i="6"/>
  <c r="EB262" i="6"/>
  <c r="EB263" i="6"/>
  <c r="EB264" i="6"/>
  <c r="EB265" i="6"/>
  <c r="EB266" i="6"/>
  <c r="EB267" i="6"/>
  <c r="EB268" i="6"/>
  <c r="EB269" i="6"/>
  <c r="EB270" i="6"/>
  <c r="EB271" i="6"/>
  <c r="EB272" i="6"/>
  <c r="EB273" i="6"/>
  <c r="EB274" i="6"/>
  <c r="EB275" i="6"/>
  <c r="EB276" i="6"/>
  <c r="EB277" i="6"/>
  <c r="EB278" i="6"/>
  <c r="EB279" i="6"/>
  <c r="EB280" i="6"/>
  <c r="EB281" i="6"/>
  <c r="EB282" i="6"/>
  <c r="EB283" i="6"/>
  <c r="EB284" i="6"/>
  <c r="EB285" i="6"/>
  <c r="EB286" i="6"/>
  <c r="EB287" i="6"/>
  <c r="EB288" i="6"/>
  <c r="EB289" i="6"/>
  <c r="EB290" i="6"/>
  <c r="EB291" i="6"/>
  <c r="EB292" i="6"/>
  <c r="EB293" i="6"/>
  <c r="EB294" i="6"/>
  <c r="EB295" i="6"/>
  <c r="EB296" i="6"/>
  <c r="EB297" i="6"/>
  <c r="EB298" i="6"/>
  <c r="EB299" i="6"/>
  <c r="EB300" i="6"/>
  <c r="EB301" i="6"/>
  <c r="EB302" i="6"/>
  <c r="EB303" i="6"/>
  <c r="EB304" i="6"/>
  <c r="EB305" i="6"/>
  <c r="EB306" i="6"/>
  <c r="EB307" i="6"/>
  <c r="EB308" i="6"/>
  <c r="EB309" i="6"/>
  <c r="EB310" i="6"/>
  <c r="EB311" i="6"/>
  <c r="EB312" i="6"/>
  <c r="EB313" i="6"/>
  <c r="EB314" i="6"/>
  <c r="EB315" i="6"/>
  <c r="EB316" i="6"/>
  <c r="EB317" i="6"/>
  <c r="EB318" i="6"/>
  <c r="EB319" i="6"/>
  <c r="EB320" i="6"/>
  <c r="EB321" i="6"/>
  <c r="EB322" i="6"/>
  <c r="EB323" i="6"/>
  <c r="EB324" i="6"/>
  <c r="EB325" i="6"/>
  <c r="EB326" i="6"/>
  <c r="EB327" i="6"/>
  <c r="EB328" i="6"/>
  <c r="EB329" i="6"/>
  <c r="EB330" i="6"/>
  <c r="EB331" i="6"/>
  <c r="EB332" i="6"/>
  <c r="EB333" i="6"/>
  <c r="EB334" i="6"/>
  <c r="EB335" i="6"/>
  <c r="EB336" i="6"/>
  <c r="EB337" i="6"/>
  <c r="EB338" i="6"/>
  <c r="EB339" i="6"/>
  <c r="EB340" i="6"/>
  <c r="EB341" i="6"/>
  <c r="EB342" i="6"/>
  <c r="EB343" i="6"/>
  <c r="EB344" i="6"/>
  <c r="EB345" i="6"/>
  <c r="EB346" i="6"/>
  <c r="EB347" i="6"/>
  <c r="EB348" i="6"/>
  <c r="EB349" i="6"/>
  <c r="EB350" i="6"/>
  <c r="EB351" i="6"/>
  <c r="EB352" i="6"/>
  <c r="EB353" i="6"/>
  <c r="EB354" i="6"/>
  <c r="EB355" i="6"/>
  <c r="EB356" i="6"/>
  <c r="EB357" i="6"/>
  <c r="EB358" i="6"/>
  <c r="EB359" i="6"/>
  <c r="EB360" i="6"/>
  <c r="EB361" i="6"/>
  <c r="EB362" i="6"/>
  <c r="EB363" i="6"/>
  <c r="EB364" i="6"/>
  <c r="EB365" i="6"/>
  <c r="EB366" i="6"/>
  <c r="EB367" i="6"/>
  <c r="EB368" i="6"/>
  <c r="EB369" i="6"/>
  <c r="EB370" i="6"/>
  <c r="EB371" i="6"/>
  <c r="EB372" i="6"/>
  <c r="EB373" i="6"/>
  <c r="EB374" i="6"/>
  <c r="EB375" i="6"/>
  <c r="EB376" i="6"/>
  <c r="EB377" i="6"/>
  <c r="EB378" i="6"/>
  <c r="EB379" i="6"/>
  <c r="EB380" i="6"/>
  <c r="EB381" i="6"/>
  <c r="EB382" i="6"/>
  <c r="EB383" i="6"/>
  <c r="EB384" i="6"/>
  <c r="EB385" i="6"/>
  <c r="EB386" i="6"/>
  <c r="EB387" i="6"/>
  <c r="EB388" i="6"/>
  <c r="EB389" i="6"/>
  <c r="EB390" i="6"/>
  <c r="EB391" i="6"/>
  <c r="EB392" i="6"/>
  <c r="EB393" i="6"/>
  <c r="EB394" i="6"/>
  <c r="EB395" i="6"/>
  <c r="EB396" i="6"/>
  <c r="EB397" i="6"/>
  <c r="EB398" i="6"/>
  <c r="EB399" i="6"/>
  <c r="EB400" i="6"/>
  <c r="EB401" i="6"/>
  <c r="EB402" i="6"/>
  <c r="EB403" i="6"/>
  <c r="EB404" i="6"/>
  <c r="EB405" i="6"/>
  <c r="EB406" i="6"/>
  <c r="EB407" i="6"/>
  <c r="EB408" i="6"/>
  <c r="EB409" i="6"/>
  <c r="EB410" i="6"/>
  <c r="EB411" i="6"/>
  <c r="EB412" i="6"/>
  <c r="EB413" i="6"/>
  <c r="EB414" i="6"/>
  <c r="EB415" i="6"/>
  <c r="EB416" i="6"/>
  <c r="EB417" i="6"/>
  <c r="EB418" i="6"/>
  <c r="EB419" i="6"/>
  <c r="EB420" i="6"/>
  <c r="EB421" i="6"/>
  <c r="EB422" i="6"/>
  <c r="EB423" i="6"/>
  <c r="EB424" i="6"/>
  <c r="EB425" i="6"/>
  <c r="EB426" i="6"/>
  <c r="EB427" i="6"/>
  <c r="EB428" i="6"/>
  <c r="EB429" i="6"/>
  <c r="EB430" i="6"/>
  <c r="EB431" i="6"/>
  <c r="EB432" i="6"/>
  <c r="EB433" i="6"/>
  <c r="EB434" i="6"/>
  <c r="EB435" i="6"/>
  <c r="EB436" i="6"/>
  <c r="EB437" i="6"/>
  <c r="EB438" i="6"/>
  <c r="EB439" i="6"/>
  <c r="EB440" i="6"/>
  <c r="EB441" i="6"/>
  <c r="EB442" i="6"/>
  <c r="EB443" i="6"/>
  <c r="EB444" i="6"/>
  <c r="EB445" i="6"/>
  <c r="EB446" i="6"/>
  <c r="EB447" i="6"/>
  <c r="EB448" i="6"/>
  <c r="EB449" i="6"/>
  <c r="EB450" i="6"/>
  <c r="EB451" i="6"/>
  <c r="EB452" i="6"/>
  <c r="EB453" i="6"/>
  <c r="EB454" i="6"/>
  <c r="EB455" i="6"/>
  <c r="EB456" i="6"/>
  <c r="EB457" i="6"/>
  <c r="EB458" i="6"/>
  <c r="EB459" i="6"/>
  <c r="EB460" i="6"/>
  <c r="EB461" i="6"/>
  <c r="EB462" i="6"/>
  <c r="EB463" i="6"/>
  <c r="EB464" i="6"/>
  <c r="EB465" i="6"/>
  <c r="EB466" i="6"/>
  <c r="EB467" i="6"/>
  <c r="EB468" i="6"/>
  <c r="EB469" i="6"/>
  <c r="EB470" i="6"/>
  <c r="EB471" i="6"/>
  <c r="EB472" i="6"/>
  <c r="EB473" i="6"/>
  <c r="EB474" i="6"/>
  <c r="EB475" i="6"/>
  <c r="EB476" i="6"/>
  <c r="EB477" i="6"/>
  <c r="EB478" i="6"/>
  <c r="EB479" i="6"/>
  <c r="EB480" i="6"/>
  <c r="EB481" i="6"/>
  <c r="EB482" i="6"/>
  <c r="EB483" i="6"/>
  <c r="EB484" i="6"/>
  <c r="EB485" i="6"/>
  <c r="EB486" i="6"/>
  <c r="EB487" i="6"/>
  <c r="EB488" i="6"/>
  <c r="EB489" i="6"/>
  <c r="EB490" i="6"/>
  <c r="EB491" i="6"/>
  <c r="EB492" i="6"/>
  <c r="EB493" i="6"/>
  <c r="EB494" i="6"/>
  <c r="EB495" i="6"/>
  <c r="EB496" i="6"/>
  <c r="EB497" i="6"/>
  <c r="EB498" i="6"/>
  <c r="EB499" i="6"/>
  <c r="EB500" i="6"/>
  <c r="EB501" i="6"/>
  <c r="EB502" i="6"/>
  <c r="EB503" i="6"/>
  <c r="EB504" i="6"/>
  <c r="EB505" i="6"/>
  <c r="EG7" i="6"/>
  <c r="EG8" i="6"/>
  <c r="EG9" i="6"/>
  <c r="EG10" i="6"/>
  <c r="EG11" i="6"/>
  <c r="EG12" i="6"/>
  <c r="EG13" i="6"/>
  <c r="EG14" i="6"/>
  <c r="EG15" i="6"/>
  <c r="EG16" i="6"/>
  <c r="EG17" i="6"/>
  <c r="EG18" i="6"/>
  <c r="EG19" i="6"/>
  <c r="EG20" i="6"/>
  <c r="EG21" i="6"/>
  <c r="EG22" i="6"/>
  <c r="EG23" i="6"/>
  <c r="EG24" i="6"/>
  <c r="EG25" i="6"/>
  <c r="EG26" i="6"/>
  <c r="EG27" i="6"/>
  <c r="EG28" i="6"/>
  <c r="EG29" i="6"/>
  <c r="EG30" i="6"/>
  <c r="EG31" i="6"/>
  <c r="EG32" i="6"/>
  <c r="EG33" i="6"/>
  <c r="EG34" i="6"/>
  <c r="EG35" i="6"/>
  <c r="EG36" i="6"/>
  <c r="EG37" i="6"/>
  <c r="EG38" i="6"/>
  <c r="EG39" i="6"/>
  <c r="EG40" i="6"/>
  <c r="EG41" i="6"/>
  <c r="EG42" i="6"/>
  <c r="EG43" i="6"/>
  <c r="EG44" i="6"/>
  <c r="EG45" i="6"/>
  <c r="EG46" i="6"/>
  <c r="EG47" i="6"/>
  <c r="EG48" i="6"/>
  <c r="EG49" i="6"/>
  <c r="EG50" i="6"/>
  <c r="EG51" i="6"/>
  <c r="EG52" i="6"/>
  <c r="EG53" i="6"/>
  <c r="EG54" i="6"/>
  <c r="EG55" i="6"/>
  <c r="EG56" i="6"/>
  <c r="EG57" i="6"/>
  <c r="EG58" i="6"/>
  <c r="EG59" i="6"/>
  <c r="EG60" i="6"/>
  <c r="EG61" i="6"/>
  <c r="EG62" i="6"/>
  <c r="EG63" i="6"/>
  <c r="EG64" i="6"/>
  <c r="EG65" i="6"/>
  <c r="EG66" i="6"/>
  <c r="EG67" i="6"/>
  <c r="EG68" i="6"/>
  <c r="EG69" i="6"/>
  <c r="EG70" i="6"/>
  <c r="EG71" i="6"/>
  <c r="EG72" i="6"/>
  <c r="EG73" i="6"/>
  <c r="EG74" i="6"/>
  <c r="EG75" i="6"/>
  <c r="EG76" i="6"/>
  <c r="EG77" i="6"/>
  <c r="EG78" i="6"/>
  <c r="EG79" i="6"/>
  <c r="EG80" i="6"/>
  <c r="EG81" i="6"/>
  <c r="EG82" i="6"/>
  <c r="EG83" i="6"/>
  <c r="EG84" i="6"/>
  <c r="EG85" i="6"/>
  <c r="EG86" i="6"/>
  <c r="EG87" i="6"/>
  <c r="EG88" i="6"/>
  <c r="EG89" i="6"/>
  <c r="EG90" i="6"/>
  <c r="EG91" i="6"/>
  <c r="EG92" i="6"/>
  <c r="EG93" i="6"/>
  <c r="EG94" i="6"/>
  <c r="EG95" i="6"/>
  <c r="EG96" i="6"/>
  <c r="EG97" i="6"/>
  <c r="EG98" i="6"/>
  <c r="EG99" i="6"/>
  <c r="EG100" i="6"/>
  <c r="EG101" i="6"/>
  <c r="EG102" i="6"/>
  <c r="EG103" i="6"/>
  <c r="EG104" i="6"/>
  <c r="EG105" i="6"/>
  <c r="EG106" i="6"/>
  <c r="EG107" i="6"/>
  <c r="EG108" i="6"/>
  <c r="EG109" i="6"/>
  <c r="EG110" i="6"/>
  <c r="EG111" i="6"/>
  <c r="EG112" i="6"/>
  <c r="EG113" i="6"/>
  <c r="EG114" i="6"/>
  <c r="EG115" i="6"/>
  <c r="EG116" i="6"/>
  <c r="EG117" i="6"/>
  <c r="EG118" i="6"/>
  <c r="EG119" i="6"/>
  <c r="EG120" i="6"/>
  <c r="EG121" i="6"/>
  <c r="EG122" i="6"/>
  <c r="EG123" i="6"/>
  <c r="EG124" i="6"/>
  <c r="EG125" i="6"/>
  <c r="EG126" i="6"/>
  <c r="EG127" i="6"/>
  <c r="EG128" i="6"/>
  <c r="EG129" i="6"/>
  <c r="EG130" i="6"/>
  <c r="EG131" i="6"/>
  <c r="EG132" i="6"/>
  <c r="EG133" i="6"/>
  <c r="EG134" i="6"/>
  <c r="EG135" i="6"/>
  <c r="EG136" i="6"/>
  <c r="EG137" i="6"/>
  <c r="EG138" i="6"/>
  <c r="EG139" i="6"/>
  <c r="EG140" i="6"/>
  <c r="EG141" i="6"/>
  <c r="EG142" i="6"/>
  <c r="EG143" i="6"/>
  <c r="EG144" i="6"/>
  <c r="EG145" i="6"/>
  <c r="EG146" i="6"/>
  <c r="EG147" i="6"/>
  <c r="EG148" i="6"/>
  <c r="EG149" i="6"/>
  <c r="EG150" i="6"/>
  <c r="EG151" i="6"/>
  <c r="EG152" i="6"/>
  <c r="EG153" i="6"/>
  <c r="EG154" i="6"/>
  <c r="EG155" i="6"/>
  <c r="EG156" i="6"/>
  <c r="EG157" i="6"/>
  <c r="EG158" i="6"/>
  <c r="EG159" i="6"/>
  <c r="EG160" i="6"/>
  <c r="EG161" i="6"/>
  <c r="EG162" i="6"/>
  <c r="EG163" i="6"/>
  <c r="EG164" i="6"/>
  <c r="EG165" i="6"/>
  <c r="EG166" i="6"/>
  <c r="EG167" i="6"/>
  <c r="EG168" i="6"/>
  <c r="EG169" i="6"/>
  <c r="EG170" i="6"/>
  <c r="EG171" i="6"/>
  <c r="EG172" i="6"/>
  <c r="EG173" i="6"/>
  <c r="EG174" i="6"/>
  <c r="EG175" i="6"/>
  <c r="EG176" i="6"/>
  <c r="EG177" i="6"/>
  <c r="EG178" i="6"/>
  <c r="EG179" i="6"/>
  <c r="EG180" i="6"/>
  <c r="EG181" i="6"/>
  <c r="EG182" i="6"/>
  <c r="EG183" i="6"/>
  <c r="EG184" i="6"/>
  <c r="EG185" i="6"/>
  <c r="EG186" i="6"/>
  <c r="EG187" i="6"/>
  <c r="EG188" i="6"/>
  <c r="EG189" i="6"/>
  <c r="EG190" i="6"/>
  <c r="EG191" i="6"/>
  <c r="EG192" i="6"/>
  <c r="EG193" i="6"/>
  <c r="EG194" i="6"/>
  <c r="EG195" i="6"/>
  <c r="EG196" i="6"/>
  <c r="EG197" i="6"/>
  <c r="EG198" i="6"/>
  <c r="EG199" i="6"/>
  <c r="EG200" i="6"/>
  <c r="EG201" i="6"/>
  <c r="EG202" i="6"/>
  <c r="EG203" i="6"/>
  <c r="EG204" i="6"/>
  <c r="EG205" i="6"/>
  <c r="EG206" i="6"/>
  <c r="EG207" i="6"/>
  <c r="EG208" i="6"/>
  <c r="EG209" i="6"/>
  <c r="EG210" i="6"/>
  <c r="EG211" i="6"/>
  <c r="EG212" i="6"/>
  <c r="EG213" i="6"/>
  <c r="EG214" i="6"/>
  <c r="EG215" i="6"/>
  <c r="EG216" i="6"/>
  <c r="EG217" i="6"/>
  <c r="EG218" i="6"/>
  <c r="EG219" i="6"/>
  <c r="EG220" i="6"/>
  <c r="EG221" i="6"/>
  <c r="EG222" i="6"/>
  <c r="EG223" i="6"/>
  <c r="EG224" i="6"/>
  <c r="EG225" i="6"/>
  <c r="EG226" i="6"/>
  <c r="EG227" i="6"/>
  <c r="EG228" i="6"/>
  <c r="EG229" i="6"/>
  <c r="EG230" i="6"/>
  <c r="EG231" i="6"/>
  <c r="EG232" i="6"/>
  <c r="EG233" i="6"/>
  <c r="EG234" i="6"/>
  <c r="EG235" i="6"/>
  <c r="EG236" i="6"/>
  <c r="EG237" i="6"/>
  <c r="EG238" i="6"/>
  <c r="EG239" i="6"/>
  <c r="EG240" i="6"/>
  <c r="EG241" i="6"/>
  <c r="EG242" i="6"/>
  <c r="EG243" i="6"/>
  <c r="EG244" i="6"/>
  <c r="EG245" i="6"/>
  <c r="EG246" i="6"/>
  <c r="EG247" i="6"/>
  <c r="EG248" i="6"/>
  <c r="EG249" i="6"/>
  <c r="EG250" i="6"/>
  <c r="EG251" i="6"/>
  <c r="EG252" i="6"/>
  <c r="EG253" i="6"/>
  <c r="EG254" i="6"/>
  <c r="EG255" i="6"/>
  <c r="EG256" i="6"/>
  <c r="EG257" i="6"/>
  <c r="EG258" i="6"/>
  <c r="EG259" i="6"/>
  <c r="EG260" i="6"/>
  <c r="EG261" i="6"/>
  <c r="EG262" i="6"/>
  <c r="EG263" i="6"/>
  <c r="EG264" i="6"/>
  <c r="EG265" i="6"/>
  <c r="EG266" i="6"/>
  <c r="EG267" i="6"/>
  <c r="EG268" i="6"/>
  <c r="EG269" i="6"/>
  <c r="EG270" i="6"/>
  <c r="EG271" i="6"/>
  <c r="EG272" i="6"/>
  <c r="EG273" i="6"/>
  <c r="EG274" i="6"/>
  <c r="EG275" i="6"/>
  <c r="EG276" i="6"/>
  <c r="EG277" i="6"/>
  <c r="EG278" i="6"/>
  <c r="EG279" i="6"/>
  <c r="EG280" i="6"/>
  <c r="EG281" i="6"/>
  <c r="EG282" i="6"/>
  <c r="EG283" i="6"/>
  <c r="EG284" i="6"/>
  <c r="EG285" i="6"/>
  <c r="EG286" i="6"/>
  <c r="EG287" i="6"/>
  <c r="EG288" i="6"/>
  <c r="EG289" i="6"/>
  <c r="EG290" i="6"/>
  <c r="EG291" i="6"/>
  <c r="EG292" i="6"/>
  <c r="EG293" i="6"/>
  <c r="EG294" i="6"/>
  <c r="EG295" i="6"/>
  <c r="EG296" i="6"/>
  <c r="EG297" i="6"/>
  <c r="EG298" i="6"/>
  <c r="EG299" i="6"/>
  <c r="EG300" i="6"/>
  <c r="EG301" i="6"/>
  <c r="EG302" i="6"/>
  <c r="EG303" i="6"/>
  <c r="EG304" i="6"/>
  <c r="EG305" i="6"/>
  <c r="EG306" i="6"/>
  <c r="EG307" i="6"/>
  <c r="EG308" i="6"/>
  <c r="EG309" i="6"/>
  <c r="EG310" i="6"/>
  <c r="EG311" i="6"/>
  <c r="EG312" i="6"/>
  <c r="EG313" i="6"/>
  <c r="EG314" i="6"/>
  <c r="EG315" i="6"/>
  <c r="EG316" i="6"/>
  <c r="EG317" i="6"/>
  <c r="EG318" i="6"/>
  <c r="EG319" i="6"/>
  <c r="EG320" i="6"/>
  <c r="EG321" i="6"/>
  <c r="EG322" i="6"/>
  <c r="EG323" i="6"/>
  <c r="EG324" i="6"/>
  <c r="EG325" i="6"/>
  <c r="EG326" i="6"/>
  <c r="EG327" i="6"/>
  <c r="EG328" i="6"/>
  <c r="EG329" i="6"/>
  <c r="EG330" i="6"/>
  <c r="EG331" i="6"/>
  <c r="EG332" i="6"/>
  <c r="EG333" i="6"/>
  <c r="EG334" i="6"/>
  <c r="EG335" i="6"/>
  <c r="EG336" i="6"/>
  <c r="EG337" i="6"/>
  <c r="EG338" i="6"/>
  <c r="EG339" i="6"/>
  <c r="EG340" i="6"/>
  <c r="EG341" i="6"/>
  <c r="EG342" i="6"/>
  <c r="EG343" i="6"/>
  <c r="EG344" i="6"/>
  <c r="EG345" i="6"/>
  <c r="EG346" i="6"/>
  <c r="EG347" i="6"/>
  <c r="EG348" i="6"/>
  <c r="EG349" i="6"/>
  <c r="EG350" i="6"/>
  <c r="EG351" i="6"/>
  <c r="EG352" i="6"/>
  <c r="EG353" i="6"/>
  <c r="EG354" i="6"/>
  <c r="EG355" i="6"/>
  <c r="EG356" i="6"/>
  <c r="EG357" i="6"/>
  <c r="EG358" i="6"/>
  <c r="EG359" i="6"/>
  <c r="EG360" i="6"/>
  <c r="EG361" i="6"/>
  <c r="EG362" i="6"/>
  <c r="EG363" i="6"/>
  <c r="EG364" i="6"/>
  <c r="EG365" i="6"/>
  <c r="EG366" i="6"/>
  <c r="EG367" i="6"/>
  <c r="EG368" i="6"/>
  <c r="EG369" i="6"/>
  <c r="EG370" i="6"/>
  <c r="EG371" i="6"/>
  <c r="EG372" i="6"/>
  <c r="EG373" i="6"/>
  <c r="EG374" i="6"/>
  <c r="EG375" i="6"/>
  <c r="EG376" i="6"/>
  <c r="EG377" i="6"/>
  <c r="EG378" i="6"/>
  <c r="EG379" i="6"/>
  <c r="EG380" i="6"/>
  <c r="EG381" i="6"/>
  <c r="EG382" i="6"/>
  <c r="EG383" i="6"/>
  <c r="EG384" i="6"/>
  <c r="EG385" i="6"/>
  <c r="EG386" i="6"/>
  <c r="EG387" i="6"/>
  <c r="EG388" i="6"/>
  <c r="EG389" i="6"/>
  <c r="EG390" i="6"/>
  <c r="EG391" i="6"/>
  <c r="EG392" i="6"/>
  <c r="EG393" i="6"/>
  <c r="EG394" i="6"/>
  <c r="EG395" i="6"/>
  <c r="EG396" i="6"/>
  <c r="EG397" i="6"/>
  <c r="EG398" i="6"/>
  <c r="EG399" i="6"/>
  <c r="EG400" i="6"/>
  <c r="EG401" i="6"/>
  <c r="EG402" i="6"/>
  <c r="EG403" i="6"/>
  <c r="EG404" i="6"/>
  <c r="EG405" i="6"/>
  <c r="EG406" i="6"/>
  <c r="EG407" i="6"/>
  <c r="EG408" i="6"/>
  <c r="EG409" i="6"/>
  <c r="EG410" i="6"/>
  <c r="EG411" i="6"/>
  <c r="EG412" i="6"/>
  <c r="EG413" i="6"/>
  <c r="EG414" i="6"/>
  <c r="EG415" i="6"/>
  <c r="EG416" i="6"/>
  <c r="EG417" i="6"/>
  <c r="EG418" i="6"/>
  <c r="EG419" i="6"/>
  <c r="EG420" i="6"/>
  <c r="EG421" i="6"/>
  <c r="EG422" i="6"/>
  <c r="EG423" i="6"/>
  <c r="EG424" i="6"/>
  <c r="EG425" i="6"/>
  <c r="EG426" i="6"/>
  <c r="EG427" i="6"/>
  <c r="EG428" i="6"/>
  <c r="EG429" i="6"/>
  <c r="EG430" i="6"/>
  <c r="EG431" i="6"/>
  <c r="EG432" i="6"/>
  <c r="EG433" i="6"/>
  <c r="EG434" i="6"/>
  <c r="EG435" i="6"/>
  <c r="EG436" i="6"/>
  <c r="EG437" i="6"/>
  <c r="EG438" i="6"/>
  <c r="EG439" i="6"/>
  <c r="EG440" i="6"/>
  <c r="EG441" i="6"/>
  <c r="EG442" i="6"/>
  <c r="EG443" i="6"/>
  <c r="EG444" i="6"/>
  <c r="EG445" i="6"/>
  <c r="EG446" i="6"/>
  <c r="EG447" i="6"/>
  <c r="EG448" i="6"/>
  <c r="EG449" i="6"/>
  <c r="EG450" i="6"/>
  <c r="EG451" i="6"/>
  <c r="EG452" i="6"/>
  <c r="EG453" i="6"/>
  <c r="EG454" i="6"/>
  <c r="EG455" i="6"/>
  <c r="EG456" i="6"/>
  <c r="EG457" i="6"/>
  <c r="EG458" i="6"/>
  <c r="EG459" i="6"/>
  <c r="EG460" i="6"/>
  <c r="EG461" i="6"/>
  <c r="EG462" i="6"/>
  <c r="EG463" i="6"/>
  <c r="EG464" i="6"/>
  <c r="EG465" i="6"/>
  <c r="EG466" i="6"/>
  <c r="EG467" i="6"/>
  <c r="EG468" i="6"/>
  <c r="EG469" i="6"/>
  <c r="EG470" i="6"/>
  <c r="EG471" i="6"/>
  <c r="EG472" i="6"/>
  <c r="EG473" i="6"/>
  <c r="EG474" i="6"/>
  <c r="EG475" i="6"/>
  <c r="EG476" i="6"/>
  <c r="EG477" i="6"/>
  <c r="EG478" i="6"/>
  <c r="EG479" i="6"/>
  <c r="EG480" i="6"/>
  <c r="EG481" i="6"/>
  <c r="EG482" i="6"/>
  <c r="EG483" i="6"/>
  <c r="EG484" i="6"/>
  <c r="EG485" i="6"/>
  <c r="EG486" i="6"/>
  <c r="EG487" i="6"/>
  <c r="EG488" i="6"/>
  <c r="EG489" i="6"/>
  <c r="EG490" i="6"/>
  <c r="EG491" i="6"/>
  <c r="EG492" i="6"/>
  <c r="EG493" i="6"/>
  <c r="EG494" i="6"/>
  <c r="EG495" i="6"/>
  <c r="EG496" i="6"/>
  <c r="EG497" i="6"/>
  <c r="EG498" i="6"/>
  <c r="EG499" i="6"/>
  <c r="EG500" i="6"/>
  <c r="EG501" i="6"/>
  <c r="EG502" i="6"/>
  <c r="EG503" i="6"/>
  <c r="EG504" i="6"/>
  <c r="EG505" i="6"/>
  <c r="EH7" i="6"/>
  <c r="EH8" i="6"/>
  <c r="EH9" i="6"/>
  <c r="EH10" i="6"/>
  <c r="EH11" i="6"/>
  <c r="EH12" i="6"/>
  <c r="EH13" i="6"/>
  <c r="EH14" i="6"/>
  <c r="EH15" i="6"/>
  <c r="EH16" i="6"/>
  <c r="EH17" i="6"/>
  <c r="EH18" i="6"/>
  <c r="EH19" i="6"/>
  <c r="EH20" i="6"/>
  <c r="EH21" i="6"/>
  <c r="EH22" i="6"/>
  <c r="EH23" i="6"/>
  <c r="EH24" i="6"/>
  <c r="EH25" i="6"/>
  <c r="EH26" i="6"/>
  <c r="EH27" i="6"/>
  <c r="EH28" i="6"/>
  <c r="EH29" i="6"/>
  <c r="EH30" i="6"/>
  <c r="EH31" i="6"/>
  <c r="EH32" i="6"/>
  <c r="EH33" i="6"/>
  <c r="EH34" i="6"/>
  <c r="EH35" i="6"/>
  <c r="EH36" i="6"/>
  <c r="EH37" i="6"/>
  <c r="EH38" i="6"/>
  <c r="EH39" i="6"/>
  <c r="EH40" i="6"/>
  <c r="EH41" i="6"/>
  <c r="EH42" i="6"/>
  <c r="EH43" i="6"/>
  <c r="EH44" i="6"/>
  <c r="EH45" i="6"/>
  <c r="EH46" i="6"/>
  <c r="EH47" i="6"/>
  <c r="EH48" i="6"/>
  <c r="EH49" i="6"/>
  <c r="EH50" i="6"/>
  <c r="EH51" i="6"/>
  <c r="EH52" i="6"/>
  <c r="EH53" i="6"/>
  <c r="EH54" i="6"/>
  <c r="EH55" i="6"/>
  <c r="EH56" i="6"/>
  <c r="EH57" i="6"/>
  <c r="EH58" i="6"/>
  <c r="EH59" i="6"/>
  <c r="EH60" i="6"/>
  <c r="EH61" i="6"/>
  <c r="EH62" i="6"/>
  <c r="EH63" i="6"/>
  <c r="EH64" i="6"/>
  <c r="EH65" i="6"/>
  <c r="EH66" i="6"/>
  <c r="EH67" i="6"/>
  <c r="EH68" i="6"/>
  <c r="EH69" i="6"/>
  <c r="EH70" i="6"/>
  <c r="EH71" i="6"/>
  <c r="EH72" i="6"/>
  <c r="EH73" i="6"/>
  <c r="EH74" i="6"/>
  <c r="EH75" i="6"/>
  <c r="EH76" i="6"/>
  <c r="EH77" i="6"/>
  <c r="EH78" i="6"/>
  <c r="EH79" i="6"/>
  <c r="EH80" i="6"/>
  <c r="EH81" i="6"/>
  <c r="EH82" i="6"/>
  <c r="EH83" i="6"/>
  <c r="EH84" i="6"/>
  <c r="EH85" i="6"/>
  <c r="EH86" i="6"/>
  <c r="EH87" i="6"/>
  <c r="EH88" i="6"/>
  <c r="EH89" i="6"/>
  <c r="EH90" i="6"/>
  <c r="EH91" i="6"/>
  <c r="EH92" i="6"/>
  <c r="EH93" i="6"/>
  <c r="EH94" i="6"/>
  <c r="EH95" i="6"/>
  <c r="EH96" i="6"/>
  <c r="EH97" i="6"/>
  <c r="EH98" i="6"/>
  <c r="EH99" i="6"/>
  <c r="EH100" i="6"/>
  <c r="EH101" i="6"/>
  <c r="EH102" i="6"/>
  <c r="EH103" i="6"/>
  <c r="EH104" i="6"/>
  <c r="EH105" i="6"/>
  <c r="EH106" i="6"/>
  <c r="EH107" i="6"/>
  <c r="EH108" i="6"/>
  <c r="EH109" i="6"/>
  <c r="EH110" i="6"/>
  <c r="EH111" i="6"/>
  <c r="EH112" i="6"/>
  <c r="EH113" i="6"/>
  <c r="EH114" i="6"/>
  <c r="EH115" i="6"/>
  <c r="EH116" i="6"/>
  <c r="EH117" i="6"/>
  <c r="EH118" i="6"/>
  <c r="EH119" i="6"/>
  <c r="EH120" i="6"/>
  <c r="EH121" i="6"/>
  <c r="EH122" i="6"/>
  <c r="EH123" i="6"/>
  <c r="EH124" i="6"/>
  <c r="EH125" i="6"/>
  <c r="EH126" i="6"/>
  <c r="EH127" i="6"/>
  <c r="EH128" i="6"/>
  <c r="EH129" i="6"/>
  <c r="EH130" i="6"/>
  <c r="EH131" i="6"/>
  <c r="EH132" i="6"/>
  <c r="EH133" i="6"/>
  <c r="EH134" i="6"/>
  <c r="EH135" i="6"/>
  <c r="EH136" i="6"/>
  <c r="EH137" i="6"/>
  <c r="EH138" i="6"/>
  <c r="EH139" i="6"/>
  <c r="EH140" i="6"/>
  <c r="EH141" i="6"/>
  <c r="EH142" i="6"/>
  <c r="EH143" i="6"/>
  <c r="EH144" i="6"/>
  <c r="EH145" i="6"/>
  <c r="EH146" i="6"/>
  <c r="EH147" i="6"/>
  <c r="EH148" i="6"/>
  <c r="EH149" i="6"/>
  <c r="EH150" i="6"/>
  <c r="EH151" i="6"/>
  <c r="EH152" i="6"/>
  <c r="EH153" i="6"/>
  <c r="EH154" i="6"/>
  <c r="EH155" i="6"/>
  <c r="EH156" i="6"/>
  <c r="EH157" i="6"/>
  <c r="EH158" i="6"/>
  <c r="EH159" i="6"/>
  <c r="EH160" i="6"/>
  <c r="EH161" i="6"/>
  <c r="EH162" i="6"/>
  <c r="EH163" i="6"/>
  <c r="EH164" i="6"/>
  <c r="EH165" i="6"/>
  <c r="EH166" i="6"/>
  <c r="EH167" i="6"/>
  <c r="EH168" i="6"/>
  <c r="EH169" i="6"/>
  <c r="EH170" i="6"/>
  <c r="EH171" i="6"/>
  <c r="EH172" i="6"/>
  <c r="EH173" i="6"/>
  <c r="EH174" i="6"/>
  <c r="EH175" i="6"/>
  <c r="EH176" i="6"/>
  <c r="EH177" i="6"/>
  <c r="EH178" i="6"/>
  <c r="EH179" i="6"/>
  <c r="EH180" i="6"/>
  <c r="EH181" i="6"/>
  <c r="EH182" i="6"/>
  <c r="EH183" i="6"/>
  <c r="EH184" i="6"/>
  <c r="EH185" i="6"/>
  <c r="EH186" i="6"/>
  <c r="EH187" i="6"/>
  <c r="EH188" i="6"/>
  <c r="EH189" i="6"/>
  <c r="EH190" i="6"/>
  <c r="EH191" i="6"/>
  <c r="EH192" i="6"/>
  <c r="EH193" i="6"/>
  <c r="EH194" i="6"/>
  <c r="EH195" i="6"/>
  <c r="EH196" i="6"/>
  <c r="EH197" i="6"/>
  <c r="EH198" i="6"/>
  <c r="EH199" i="6"/>
  <c r="EH200" i="6"/>
  <c r="EH201" i="6"/>
  <c r="EH202" i="6"/>
  <c r="EH203" i="6"/>
  <c r="EH204" i="6"/>
  <c r="EH205" i="6"/>
  <c r="EH206" i="6"/>
  <c r="EH207" i="6"/>
  <c r="EH208" i="6"/>
  <c r="EH209" i="6"/>
  <c r="EH210" i="6"/>
  <c r="EH211" i="6"/>
  <c r="EH212" i="6"/>
  <c r="EH213" i="6"/>
  <c r="EH214" i="6"/>
  <c r="EH215" i="6"/>
  <c r="EH216" i="6"/>
  <c r="EH217" i="6"/>
  <c r="EH218" i="6"/>
  <c r="EH219" i="6"/>
  <c r="EH220" i="6"/>
  <c r="EH221" i="6"/>
  <c r="EH222" i="6"/>
  <c r="EH223" i="6"/>
  <c r="EH224" i="6"/>
  <c r="EH225" i="6"/>
  <c r="EH226" i="6"/>
  <c r="EH227" i="6"/>
  <c r="EH228" i="6"/>
  <c r="EH229" i="6"/>
  <c r="EH230" i="6"/>
  <c r="EH231" i="6"/>
  <c r="EH232" i="6"/>
  <c r="EH233" i="6"/>
  <c r="EH234" i="6"/>
  <c r="EH235" i="6"/>
  <c r="EH236" i="6"/>
  <c r="EH237" i="6"/>
  <c r="EH238" i="6"/>
  <c r="EH239" i="6"/>
  <c r="EH240" i="6"/>
  <c r="EH241" i="6"/>
  <c r="EH242" i="6"/>
  <c r="EH243" i="6"/>
  <c r="EH244" i="6"/>
  <c r="EH245" i="6"/>
  <c r="EH246" i="6"/>
  <c r="EH247" i="6"/>
  <c r="EH248" i="6"/>
  <c r="EH249" i="6"/>
  <c r="EH250" i="6"/>
  <c r="EH251" i="6"/>
  <c r="EH252" i="6"/>
  <c r="EH253" i="6"/>
  <c r="EH254" i="6"/>
  <c r="EH255" i="6"/>
  <c r="EH256" i="6"/>
  <c r="EH257" i="6"/>
  <c r="EH258" i="6"/>
  <c r="EH259" i="6"/>
  <c r="EH260" i="6"/>
  <c r="EH261" i="6"/>
  <c r="EH262" i="6"/>
  <c r="EH263" i="6"/>
  <c r="EH264" i="6"/>
  <c r="EH265" i="6"/>
  <c r="EH266" i="6"/>
  <c r="EH267" i="6"/>
  <c r="EH268" i="6"/>
  <c r="EH269" i="6"/>
  <c r="EH270" i="6"/>
  <c r="EH271" i="6"/>
  <c r="EH272" i="6"/>
  <c r="EH273" i="6"/>
  <c r="EH274" i="6"/>
  <c r="EH275" i="6"/>
  <c r="EH276" i="6"/>
  <c r="EH277" i="6"/>
  <c r="EH278" i="6"/>
  <c r="EH279" i="6"/>
  <c r="EH280" i="6"/>
  <c r="EH281" i="6"/>
  <c r="EH282" i="6"/>
  <c r="EH283" i="6"/>
  <c r="EH284" i="6"/>
  <c r="EH285" i="6"/>
  <c r="EH286" i="6"/>
  <c r="EH287" i="6"/>
  <c r="EH288" i="6"/>
  <c r="EH289" i="6"/>
  <c r="EH290" i="6"/>
  <c r="EH291" i="6"/>
  <c r="EH292" i="6"/>
  <c r="EH293" i="6"/>
  <c r="EH294" i="6"/>
  <c r="EH295" i="6"/>
  <c r="EH296" i="6"/>
  <c r="EH297" i="6"/>
  <c r="EH298" i="6"/>
  <c r="EH299" i="6"/>
  <c r="EH300" i="6"/>
  <c r="EH301" i="6"/>
  <c r="EH302" i="6"/>
  <c r="EH303" i="6"/>
  <c r="EH304" i="6"/>
  <c r="EH305" i="6"/>
  <c r="EH306" i="6"/>
  <c r="EH307" i="6"/>
  <c r="EH308" i="6"/>
  <c r="EH309" i="6"/>
  <c r="EH310" i="6"/>
  <c r="EH311" i="6"/>
  <c r="EH312" i="6"/>
  <c r="EH313" i="6"/>
  <c r="EH314" i="6"/>
  <c r="EH315" i="6"/>
  <c r="EH316" i="6"/>
  <c r="EH317" i="6"/>
  <c r="EH318" i="6"/>
  <c r="EH319" i="6"/>
  <c r="EH320" i="6"/>
  <c r="EH321" i="6"/>
  <c r="EH322" i="6"/>
  <c r="EH323" i="6"/>
  <c r="EH324" i="6"/>
  <c r="EH325" i="6"/>
  <c r="EH326" i="6"/>
  <c r="EH327" i="6"/>
  <c r="EH328" i="6"/>
  <c r="EH329" i="6"/>
  <c r="EH330" i="6"/>
  <c r="EH331" i="6"/>
  <c r="EH332" i="6"/>
  <c r="EH333" i="6"/>
  <c r="EH334" i="6"/>
  <c r="EH335" i="6"/>
  <c r="EH336" i="6"/>
  <c r="EH337" i="6"/>
  <c r="EH338" i="6"/>
  <c r="EH339" i="6"/>
  <c r="EH340" i="6"/>
  <c r="EH341" i="6"/>
  <c r="EH342" i="6"/>
  <c r="EH343" i="6"/>
  <c r="EH344" i="6"/>
  <c r="EH345" i="6"/>
  <c r="EH346" i="6"/>
  <c r="EH347" i="6"/>
  <c r="EH348" i="6"/>
  <c r="EH349" i="6"/>
  <c r="EH350" i="6"/>
  <c r="EH351" i="6"/>
  <c r="EH352" i="6"/>
  <c r="EH353" i="6"/>
  <c r="EH354" i="6"/>
  <c r="EH355" i="6"/>
  <c r="EH356" i="6"/>
  <c r="EH357" i="6"/>
  <c r="EH358" i="6"/>
  <c r="EH359" i="6"/>
  <c r="EH360" i="6"/>
  <c r="EH361" i="6"/>
  <c r="EH362" i="6"/>
  <c r="EH363" i="6"/>
  <c r="EH364" i="6"/>
  <c r="EH365" i="6"/>
  <c r="EH366" i="6"/>
  <c r="EH367" i="6"/>
  <c r="EH368" i="6"/>
  <c r="EH369" i="6"/>
  <c r="EH370" i="6"/>
  <c r="EH371" i="6"/>
  <c r="EH372" i="6"/>
  <c r="EH373" i="6"/>
  <c r="EH374" i="6"/>
  <c r="EH375" i="6"/>
  <c r="EH376" i="6"/>
  <c r="EH377" i="6"/>
  <c r="EH378" i="6"/>
  <c r="EH379" i="6"/>
  <c r="EH380" i="6"/>
  <c r="EH381" i="6"/>
  <c r="EH382" i="6"/>
  <c r="EH383" i="6"/>
  <c r="EH384" i="6"/>
  <c r="EH385" i="6"/>
  <c r="EH386" i="6"/>
  <c r="EH387" i="6"/>
  <c r="EH388" i="6"/>
  <c r="EH389" i="6"/>
  <c r="EH390" i="6"/>
  <c r="EH391" i="6"/>
  <c r="EH392" i="6"/>
  <c r="EH393" i="6"/>
  <c r="EH394" i="6"/>
  <c r="EH395" i="6"/>
  <c r="EH396" i="6"/>
  <c r="EH397" i="6"/>
  <c r="EH398" i="6"/>
  <c r="EH399" i="6"/>
  <c r="EH400" i="6"/>
  <c r="EH401" i="6"/>
  <c r="EH402" i="6"/>
  <c r="EH403" i="6"/>
  <c r="EH404" i="6"/>
  <c r="EH405" i="6"/>
  <c r="EH406" i="6"/>
  <c r="EH407" i="6"/>
  <c r="EH408" i="6"/>
  <c r="EH409" i="6"/>
  <c r="EH410" i="6"/>
  <c r="EH411" i="6"/>
  <c r="EH412" i="6"/>
  <c r="EH413" i="6"/>
  <c r="EH414" i="6"/>
  <c r="EH415" i="6"/>
  <c r="EH416" i="6"/>
  <c r="EH417" i="6"/>
  <c r="EH418" i="6"/>
  <c r="EH419" i="6"/>
  <c r="EH420" i="6"/>
  <c r="EH421" i="6"/>
  <c r="EH422" i="6"/>
  <c r="EH423" i="6"/>
  <c r="EH424" i="6"/>
  <c r="EH425" i="6"/>
  <c r="EH426" i="6"/>
  <c r="EH427" i="6"/>
  <c r="EH428" i="6"/>
  <c r="EH429" i="6"/>
  <c r="EH430" i="6"/>
  <c r="EH431" i="6"/>
  <c r="EH432" i="6"/>
  <c r="EH433" i="6"/>
  <c r="EH434" i="6"/>
  <c r="EH435" i="6"/>
  <c r="EH436" i="6"/>
  <c r="EH437" i="6"/>
  <c r="EH438" i="6"/>
  <c r="EH439" i="6"/>
  <c r="EH440" i="6"/>
  <c r="EH441" i="6"/>
  <c r="EH442" i="6"/>
  <c r="EH443" i="6"/>
  <c r="EH444" i="6"/>
  <c r="EH445" i="6"/>
  <c r="EH446" i="6"/>
  <c r="EH447" i="6"/>
  <c r="EH448" i="6"/>
  <c r="EH449" i="6"/>
  <c r="EH450" i="6"/>
  <c r="EH451" i="6"/>
  <c r="EH452" i="6"/>
  <c r="EH453" i="6"/>
  <c r="EH454" i="6"/>
  <c r="EH455" i="6"/>
  <c r="EH456" i="6"/>
  <c r="EH457" i="6"/>
  <c r="EH458" i="6"/>
  <c r="EH459" i="6"/>
  <c r="EH460" i="6"/>
  <c r="EH461" i="6"/>
  <c r="EH462" i="6"/>
  <c r="EH463" i="6"/>
  <c r="EH464" i="6"/>
  <c r="EH465" i="6"/>
  <c r="EH466" i="6"/>
  <c r="EH467" i="6"/>
  <c r="EH468" i="6"/>
  <c r="EH469" i="6"/>
  <c r="EH470" i="6"/>
  <c r="EH471" i="6"/>
  <c r="EH472" i="6"/>
  <c r="EH473" i="6"/>
  <c r="EH474" i="6"/>
  <c r="EH475" i="6"/>
  <c r="EH476" i="6"/>
  <c r="EH477" i="6"/>
  <c r="EH478" i="6"/>
  <c r="EH479" i="6"/>
  <c r="EH480" i="6"/>
  <c r="EH481" i="6"/>
  <c r="EH482" i="6"/>
  <c r="EH483" i="6"/>
  <c r="EH484" i="6"/>
  <c r="EH485" i="6"/>
  <c r="EH486" i="6"/>
  <c r="EH487" i="6"/>
  <c r="EH488" i="6"/>
  <c r="EH489" i="6"/>
  <c r="EH490" i="6"/>
  <c r="EH491" i="6"/>
  <c r="EH492" i="6"/>
  <c r="EH493" i="6"/>
  <c r="EH494" i="6"/>
  <c r="EH495" i="6"/>
  <c r="EH496" i="6"/>
  <c r="EH497" i="6"/>
  <c r="EH498" i="6"/>
  <c r="EH499" i="6"/>
  <c r="EH500" i="6"/>
  <c r="EH501" i="6"/>
  <c r="EH502" i="6"/>
  <c r="EH503" i="6"/>
  <c r="EH504" i="6"/>
  <c r="EH505" i="6"/>
  <c r="EM7" i="6"/>
  <c r="EM8" i="6"/>
  <c r="EM9" i="6"/>
  <c r="EM10" i="6"/>
  <c r="EM11" i="6"/>
  <c r="EM12" i="6"/>
  <c r="EM13" i="6"/>
  <c r="EM14" i="6"/>
  <c r="EM15" i="6"/>
  <c r="EM16" i="6"/>
  <c r="EM17" i="6"/>
  <c r="EM18" i="6"/>
  <c r="EM19" i="6"/>
  <c r="EM20" i="6"/>
  <c r="EM21" i="6"/>
  <c r="EM22" i="6"/>
  <c r="EM23" i="6"/>
  <c r="EM24" i="6"/>
  <c r="EM25" i="6"/>
  <c r="EM26" i="6"/>
  <c r="EM27" i="6"/>
  <c r="EM28" i="6"/>
  <c r="EM29" i="6"/>
  <c r="EM30" i="6"/>
  <c r="EM31" i="6"/>
  <c r="EM32" i="6"/>
  <c r="EM33" i="6"/>
  <c r="EM34" i="6"/>
  <c r="EM35" i="6"/>
  <c r="EM36" i="6"/>
  <c r="EM37" i="6"/>
  <c r="EM38" i="6"/>
  <c r="EM39" i="6"/>
  <c r="EM40" i="6"/>
  <c r="EM41" i="6"/>
  <c r="EM42" i="6"/>
  <c r="EM43" i="6"/>
  <c r="EM44" i="6"/>
  <c r="EM45" i="6"/>
  <c r="EM46" i="6"/>
  <c r="EM47" i="6"/>
  <c r="EM48" i="6"/>
  <c r="EM49" i="6"/>
  <c r="EM50" i="6"/>
  <c r="EM51" i="6"/>
  <c r="EM52" i="6"/>
  <c r="EM53" i="6"/>
  <c r="EM54" i="6"/>
  <c r="EM55" i="6"/>
  <c r="EM56" i="6"/>
  <c r="EM57" i="6"/>
  <c r="EM58" i="6"/>
  <c r="EM59" i="6"/>
  <c r="EM60" i="6"/>
  <c r="EM61" i="6"/>
  <c r="EM62" i="6"/>
  <c r="EM63" i="6"/>
  <c r="EM64" i="6"/>
  <c r="EM65" i="6"/>
  <c r="EM66" i="6"/>
  <c r="EM67" i="6"/>
  <c r="EM68" i="6"/>
  <c r="EM69" i="6"/>
  <c r="EM70" i="6"/>
  <c r="EM71" i="6"/>
  <c r="EM72" i="6"/>
  <c r="EM73" i="6"/>
  <c r="EM74" i="6"/>
  <c r="EM75" i="6"/>
  <c r="EM76" i="6"/>
  <c r="EM77" i="6"/>
  <c r="EM78" i="6"/>
  <c r="EM79" i="6"/>
  <c r="EM80" i="6"/>
  <c r="EM81" i="6"/>
  <c r="EM82" i="6"/>
  <c r="EM83" i="6"/>
  <c r="EM84" i="6"/>
  <c r="EM85" i="6"/>
  <c r="EM86" i="6"/>
  <c r="EM87" i="6"/>
  <c r="EM88" i="6"/>
  <c r="EM89" i="6"/>
  <c r="EM90" i="6"/>
  <c r="EM91" i="6"/>
  <c r="EM92" i="6"/>
  <c r="EM93" i="6"/>
  <c r="EM94" i="6"/>
  <c r="EM95" i="6"/>
  <c r="EM96" i="6"/>
  <c r="EM97" i="6"/>
  <c r="EM98" i="6"/>
  <c r="EM99" i="6"/>
  <c r="EM100" i="6"/>
  <c r="EM101" i="6"/>
  <c r="EM102" i="6"/>
  <c r="EM103" i="6"/>
  <c r="EM104" i="6"/>
  <c r="EM105" i="6"/>
  <c r="EM106" i="6"/>
  <c r="EM107" i="6"/>
  <c r="EM108" i="6"/>
  <c r="EM109" i="6"/>
  <c r="EM110" i="6"/>
  <c r="EM111" i="6"/>
  <c r="EM112" i="6"/>
  <c r="EM113" i="6"/>
  <c r="EM114" i="6"/>
  <c r="EM115" i="6"/>
  <c r="EM116" i="6"/>
  <c r="EM117" i="6"/>
  <c r="EM118" i="6"/>
  <c r="EM119" i="6"/>
  <c r="EM120" i="6"/>
  <c r="EM121" i="6"/>
  <c r="EM122" i="6"/>
  <c r="EM123" i="6"/>
  <c r="EM124" i="6"/>
  <c r="EM125" i="6"/>
  <c r="EM126" i="6"/>
  <c r="EM127" i="6"/>
  <c r="EM128" i="6"/>
  <c r="EM129" i="6"/>
  <c r="EM130" i="6"/>
  <c r="EM131" i="6"/>
  <c r="EM132" i="6"/>
  <c r="EM133" i="6"/>
  <c r="EM134" i="6"/>
  <c r="EM135" i="6"/>
  <c r="EM136" i="6"/>
  <c r="EM137" i="6"/>
  <c r="EM138" i="6"/>
  <c r="EM139" i="6"/>
  <c r="EM140" i="6"/>
  <c r="EM141" i="6"/>
  <c r="EM142" i="6"/>
  <c r="EM143" i="6"/>
  <c r="EM144" i="6"/>
  <c r="EM145" i="6"/>
  <c r="EM146" i="6"/>
  <c r="EM147" i="6"/>
  <c r="EM148" i="6"/>
  <c r="EM149" i="6"/>
  <c r="EM150" i="6"/>
  <c r="EM151" i="6"/>
  <c r="EM152" i="6"/>
  <c r="EM153" i="6"/>
  <c r="EM154" i="6"/>
  <c r="EM155" i="6"/>
  <c r="EM156" i="6"/>
  <c r="EM157" i="6"/>
  <c r="EM158" i="6"/>
  <c r="EM159" i="6"/>
  <c r="EM160" i="6"/>
  <c r="EM161" i="6"/>
  <c r="EM162" i="6"/>
  <c r="EM163" i="6"/>
  <c r="EM164" i="6"/>
  <c r="EM165" i="6"/>
  <c r="EM166" i="6"/>
  <c r="EM167" i="6"/>
  <c r="EM168" i="6"/>
  <c r="EM169" i="6"/>
  <c r="EM170" i="6"/>
  <c r="EM171" i="6"/>
  <c r="EM172" i="6"/>
  <c r="EM173" i="6"/>
  <c r="EM174" i="6"/>
  <c r="EM175" i="6"/>
  <c r="EM176" i="6"/>
  <c r="EM177" i="6"/>
  <c r="EM178" i="6"/>
  <c r="EM179" i="6"/>
  <c r="EM180" i="6"/>
  <c r="EM181" i="6"/>
  <c r="EM182" i="6"/>
  <c r="EM183" i="6"/>
  <c r="EM184" i="6"/>
  <c r="EM185" i="6"/>
  <c r="EM186" i="6"/>
  <c r="EM187" i="6"/>
  <c r="EM188" i="6"/>
  <c r="EM189" i="6"/>
  <c r="EM190" i="6"/>
  <c r="EM191" i="6"/>
  <c r="EM192" i="6"/>
  <c r="EM193" i="6"/>
  <c r="EM194" i="6"/>
  <c r="EM195" i="6"/>
  <c r="EM196" i="6"/>
  <c r="EM197" i="6"/>
  <c r="EM198" i="6"/>
  <c r="EM199" i="6"/>
  <c r="EM200" i="6"/>
  <c r="EM201" i="6"/>
  <c r="EM202" i="6"/>
  <c r="EM203" i="6"/>
  <c r="EM204" i="6"/>
  <c r="EM205" i="6"/>
  <c r="EM206" i="6"/>
  <c r="EM207" i="6"/>
  <c r="EM208" i="6"/>
  <c r="EM209" i="6"/>
  <c r="EM210" i="6"/>
  <c r="EM211" i="6"/>
  <c r="EM212" i="6"/>
  <c r="EM213" i="6"/>
  <c r="EM214" i="6"/>
  <c r="EM215" i="6"/>
  <c r="EM216" i="6"/>
  <c r="EM217" i="6"/>
  <c r="EM218" i="6"/>
  <c r="EM219" i="6"/>
  <c r="EM220" i="6"/>
  <c r="EM221" i="6"/>
  <c r="EM222" i="6"/>
  <c r="EM223" i="6"/>
  <c r="EM224" i="6"/>
  <c r="EM225" i="6"/>
  <c r="EM226" i="6"/>
  <c r="EM227" i="6"/>
  <c r="EM228" i="6"/>
  <c r="EM229" i="6"/>
  <c r="EM230" i="6"/>
  <c r="EM231" i="6"/>
  <c r="EM232" i="6"/>
  <c r="EM233" i="6"/>
  <c r="EM234" i="6"/>
  <c r="EM235" i="6"/>
  <c r="EM236" i="6"/>
  <c r="EM237" i="6"/>
  <c r="EM238" i="6"/>
  <c r="EM239" i="6"/>
  <c r="EM240" i="6"/>
  <c r="EM241" i="6"/>
  <c r="EM242" i="6"/>
  <c r="EM243" i="6"/>
  <c r="EM244" i="6"/>
  <c r="EM245" i="6"/>
  <c r="EM246" i="6"/>
  <c r="EM247" i="6"/>
  <c r="EM248" i="6"/>
  <c r="EM249" i="6"/>
  <c r="EM250" i="6"/>
  <c r="EM251" i="6"/>
  <c r="EM252" i="6"/>
  <c r="EM253" i="6"/>
  <c r="EM254" i="6"/>
  <c r="EM255" i="6"/>
  <c r="EM256" i="6"/>
  <c r="EM257" i="6"/>
  <c r="EM258" i="6"/>
  <c r="EM259" i="6"/>
  <c r="EM260" i="6"/>
  <c r="EM261" i="6"/>
  <c r="EM262" i="6"/>
  <c r="EM263" i="6"/>
  <c r="EM264" i="6"/>
  <c r="EM265" i="6"/>
  <c r="EM266" i="6"/>
  <c r="EM267" i="6"/>
  <c r="EM268" i="6"/>
  <c r="EM269" i="6"/>
  <c r="EM270" i="6"/>
  <c r="EM271" i="6"/>
  <c r="EM272" i="6"/>
  <c r="EM273" i="6"/>
  <c r="EM274" i="6"/>
  <c r="EM275" i="6"/>
  <c r="EM276" i="6"/>
  <c r="EM277" i="6"/>
  <c r="EM278" i="6"/>
  <c r="EM279" i="6"/>
  <c r="EM280" i="6"/>
  <c r="EM281" i="6"/>
  <c r="EM282" i="6"/>
  <c r="EM283" i="6"/>
  <c r="EM284" i="6"/>
  <c r="EM285" i="6"/>
  <c r="EM286" i="6"/>
  <c r="EM287" i="6"/>
  <c r="EM288" i="6"/>
  <c r="EM289" i="6"/>
  <c r="EM290" i="6"/>
  <c r="EM291" i="6"/>
  <c r="EM292" i="6"/>
  <c r="EM293" i="6"/>
  <c r="EM294" i="6"/>
  <c r="EM295" i="6"/>
  <c r="EM296" i="6"/>
  <c r="EM297" i="6"/>
  <c r="EM298" i="6"/>
  <c r="EM299" i="6"/>
  <c r="EM300" i="6"/>
  <c r="EM301" i="6"/>
  <c r="EM302" i="6"/>
  <c r="EM303" i="6"/>
  <c r="EM304" i="6"/>
  <c r="EM305" i="6"/>
  <c r="EM306" i="6"/>
  <c r="EM307" i="6"/>
  <c r="EM308" i="6"/>
  <c r="EM309" i="6"/>
  <c r="EM310" i="6"/>
  <c r="EM311" i="6"/>
  <c r="EM312" i="6"/>
  <c r="EM313" i="6"/>
  <c r="EM314" i="6"/>
  <c r="EM315" i="6"/>
  <c r="EM316" i="6"/>
  <c r="EM317" i="6"/>
  <c r="EM318" i="6"/>
  <c r="EM319" i="6"/>
  <c r="EM320" i="6"/>
  <c r="EM321" i="6"/>
  <c r="EM322" i="6"/>
  <c r="EM323" i="6"/>
  <c r="EM324" i="6"/>
  <c r="EM325" i="6"/>
  <c r="EM326" i="6"/>
  <c r="EM327" i="6"/>
  <c r="EM328" i="6"/>
  <c r="EM329" i="6"/>
  <c r="EM330" i="6"/>
  <c r="EM331" i="6"/>
  <c r="EM332" i="6"/>
  <c r="EM333" i="6"/>
  <c r="EM334" i="6"/>
  <c r="EM335" i="6"/>
  <c r="EM336" i="6"/>
  <c r="EM337" i="6"/>
  <c r="EM338" i="6"/>
  <c r="EM339" i="6"/>
  <c r="EM340" i="6"/>
  <c r="EM341" i="6"/>
  <c r="EM342" i="6"/>
  <c r="EM343" i="6"/>
  <c r="EM344" i="6"/>
  <c r="EM345" i="6"/>
  <c r="EM346" i="6"/>
  <c r="EM347" i="6"/>
  <c r="EM348" i="6"/>
  <c r="EM349" i="6"/>
  <c r="EM350" i="6"/>
  <c r="EM351" i="6"/>
  <c r="EM352" i="6"/>
  <c r="EM353" i="6"/>
  <c r="EM354" i="6"/>
  <c r="EM355" i="6"/>
  <c r="EM356" i="6"/>
  <c r="EM357" i="6"/>
  <c r="EM358" i="6"/>
  <c r="EM359" i="6"/>
  <c r="EM360" i="6"/>
  <c r="EM361" i="6"/>
  <c r="EM362" i="6"/>
  <c r="EM363" i="6"/>
  <c r="EM364" i="6"/>
  <c r="EM365" i="6"/>
  <c r="EM366" i="6"/>
  <c r="EM367" i="6"/>
  <c r="EM368" i="6"/>
  <c r="EM369" i="6"/>
  <c r="EM370" i="6"/>
  <c r="EM371" i="6"/>
  <c r="EM372" i="6"/>
  <c r="EM373" i="6"/>
  <c r="EM374" i="6"/>
  <c r="EM375" i="6"/>
  <c r="EM376" i="6"/>
  <c r="EM377" i="6"/>
  <c r="EM378" i="6"/>
  <c r="EM379" i="6"/>
  <c r="EM380" i="6"/>
  <c r="EM381" i="6"/>
  <c r="EM382" i="6"/>
  <c r="EM383" i="6"/>
  <c r="EM384" i="6"/>
  <c r="EM385" i="6"/>
  <c r="EM386" i="6"/>
  <c r="EM387" i="6"/>
  <c r="EM388" i="6"/>
  <c r="EM389" i="6"/>
  <c r="EM390" i="6"/>
  <c r="EM391" i="6"/>
  <c r="EM392" i="6"/>
  <c r="EM393" i="6"/>
  <c r="EM394" i="6"/>
  <c r="EM395" i="6"/>
  <c r="EM396" i="6"/>
  <c r="EM397" i="6"/>
  <c r="EM398" i="6"/>
  <c r="EM399" i="6"/>
  <c r="EM400" i="6"/>
  <c r="EM401" i="6"/>
  <c r="EM402" i="6"/>
  <c r="EM403" i="6"/>
  <c r="EM404" i="6"/>
  <c r="EM405" i="6"/>
  <c r="EM406" i="6"/>
  <c r="EM407" i="6"/>
  <c r="EM408" i="6"/>
  <c r="EM409" i="6"/>
  <c r="EM410" i="6"/>
  <c r="EM411" i="6"/>
  <c r="EM412" i="6"/>
  <c r="EM413" i="6"/>
  <c r="EM414" i="6"/>
  <c r="EM415" i="6"/>
  <c r="EM416" i="6"/>
  <c r="EM417" i="6"/>
  <c r="EM418" i="6"/>
  <c r="EM419" i="6"/>
  <c r="EM420" i="6"/>
  <c r="EM421" i="6"/>
  <c r="EM422" i="6"/>
  <c r="EM423" i="6"/>
  <c r="EM424" i="6"/>
  <c r="EM425" i="6"/>
  <c r="EM426" i="6"/>
  <c r="EM427" i="6"/>
  <c r="EM428" i="6"/>
  <c r="EM429" i="6"/>
  <c r="EM430" i="6"/>
  <c r="EM431" i="6"/>
  <c r="EM432" i="6"/>
  <c r="EM433" i="6"/>
  <c r="EM434" i="6"/>
  <c r="EM435" i="6"/>
  <c r="EM436" i="6"/>
  <c r="EM437" i="6"/>
  <c r="EM438" i="6"/>
  <c r="EM439" i="6"/>
  <c r="EM440" i="6"/>
  <c r="EM441" i="6"/>
  <c r="EM442" i="6"/>
  <c r="EM443" i="6"/>
  <c r="EM444" i="6"/>
  <c r="EM445" i="6"/>
  <c r="EM446" i="6"/>
  <c r="EM447" i="6"/>
  <c r="EM448" i="6"/>
  <c r="EM449" i="6"/>
  <c r="EM450" i="6"/>
  <c r="EM451" i="6"/>
  <c r="EM452" i="6"/>
  <c r="EM453" i="6"/>
  <c r="EM454" i="6"/>
  <c r="EM455" i="6"/>
  <c r="EM456" i="6"/>
  <c r="EM457" i="6"/>
  <c r="EM458" i="6"/>
  <c r="EM459" i="6"/>
  <c r="EM460" i="6"/>
  <c r="EM461" i="6"/>
  <c r="EM462" i="6"/>
  <c r="EM463" i="6"/>
  <c r="EM464" i="6"/>
  <c r="EM465" i="6"/>
  <c r="EM466" i="6"/>
  <c r="EM467" i="6"/>
  <c r="EM468" i="6"/>
  <c r="EM469" i="6"/>
  <c r="EM470" i="6"/>
  <c r="EM471" i="6"/>
  <c r="EM472" i="6"/>
  <c r="EM473" i="6"/>
  <c r="EM474" i="6"/>
  <c r="EM475" i="6"/>
  <c r="EM476" i="6"/>
  <c r="EM477" i="6"/>
  <c r="EM478" i="6"/>
  <c r="EM479" i="6"/>
  <c r="EM480" i="6"/>
  <c r="EM481" i="6"/>
  <c r="EM482" i="6"/>
  <c r="EM483" i="6"/>
  <c r="EM484" i="6"/>
  <c r="EM485" i="6"/>
  <c r="EM486" i="6"/>
  <c r="EM487" i="6"/>
  <c r="EM488" i="6"/>
  <c r="EM489" i="6"/>
  <c r="EM490" i="6"/>
  <c r="EM491" i="6"/>
  <c r="EM492" i="6"/>
  <c r="EM493" i="6"/>
  <c r="EM494" i="6"/>
  <c r="EM495" i="6"/>
  <c r="EM496" i="6"/>
  <c r="EM497" i="6"/>
  <c r="EM498" i="6"/>
  <c r="EM499" i="6"/>
  <c r="EM500" i="6"/>
  <c r="EM501" i="6"/>
  <c r="EM502" i="6"/>
  <c r="EM503" i="6"/>
  <c r="EM504" i="6"/>
  <c r="EM505" i="6"/>
  <c r="EN7" i="6"/>
  <c r="EN8" i="6"/>
  <c r="EN9" i="6"/>
  <c r="EN10" i="6"/>
  <c r="EN11" i="6"/>
  <c r="EN12" i="6"/>
  <c r="EN13" i="6"/>
  <c r="EN14" i="6"/>
  <c r="EN15" i="6"/>
  <c r="EN16" i="6"/>
  <c r="EN17" i="6"/>
  <c r="EN18" i="6"/>
  <c r="EN19" i="6"/>
  <c r="EN20" i="6"/>
  <c r="EN21" i="6"/>
  <c r="EN22" i="6"/>
  <c r="EN23" i="6"/>
  <c r="EN24" i="6"/>
  <c r="EN25" i="6"/>
  <c r="EN26" i="6"/>
  <c r="EN27" i="6"/>
  <c r="EN28" i="6"/>
  <c r="EN29" i="6"/>
  <c r="EN30" i="6"/>
  <c r="EN31" i="6"/>
  <c r="EN32" i="6"/>
  <c r="EN33" i="6"/>
  <c r="EN34" i="6"/>
  <c r="EN35" i="6"/>
  <c r="EN36" i="6"/>
  <c r="EN37" i="6"/>
  <c r="EN38" i="6"/>
  <c r="EN39" i="6"/>
  <c r="EN40" i="6"/>
  <c r="EN41" i="6"/>
  <c r="EN42" i="6"/>
  <c r="EN43" i="6"/>
  <c r="EN44" i="6"/>
  <c r="EN45" i="6"/>
  <c r="EN46" i="6"/>
  <c r="EN47" i="6"/>
  <c r="EN48" i="6"/>
  <c r="EN49" i="6"/>
  <c r="EN50" i="6"/>
  <c r="EN51" i="6"/>
  <c r="EN52" i="6"/>
  <c r="EN53" i="6"/>
  <c r="EN54" i="6"/>
  <c r="EN55" i="6"/>
  <c r="EN56" i="6"/>
  <c r="EN57" i="6"/>
  <c r="EN58" i="6"/>
  <c r="EN59" i="6"/>
  <c r="EN60" i="6"/>
  <c r="EN61" i="6"/>
  <c r="EN62" i="6"/>
  <c r="EN63" i="6"/>
  <c r="EN64" i="6"/>
  <c r="EN65" i="6"/>
  <c r="EN66" i="6"/>
  <c r="EN67" i="6"/>
  <c r="EN68" i="6"/>
  <c r="EN69" i="6"/>
  <c r="EN70" i="6"/>
  <c r="EN71" i="6"/>
  <c r="EN72" i="6"/>
  <c r="EN73" i="6"/>
  <c r="EN74" i="6"/>
  <c r="EN75" i="6"/>
  <c r="EN76" i="6"/>
  <c r="EN77" i="6"/>
  <c r="EN78" i="6"/>
  <c r="EN79" i="6"/>
  <c r="EN80" i="6"/>
  <c r="EN81" i="6"/>
  <c r="EN82" i="6"/>
  <c r="EN83" i="6"/>
  <c r="EN84" i="6"/>
  <c r="EN85" i="6"/>
  <c r="EN86" i="6"/>
  <c r="EN87" i="6"/>
  <c r="EN88" i="6"/>
  <c r="EN89" i="6"/>
  <c r="EN90" i="6"/>
  <c r="EN91" i="6"/>
  <c r="EN92" i="6"/>
  <c r="EN93" i="6"/>
  <c r="EN94" i="6"/>
  <c r="EN95" i="6"/>
  <c r="EN96" i="6"/>
  <c r="EN97" i="6"/>
  <c r="EN98" i="6"/>
  <c r="EN99" i="6"/>
  <c r="EN100" i="6"/>
  <c r="EN101" i="6"/>
  <c r="EN102" i="6"/>
  <c r="EN103" i="6"/>
  <c r="EN104" i="6"/>
  <c r="EN105" i="6"/>
  <c r="EN106" i="6"/>
  <c r="EN107" i="6"/>
  <c r="EN108" i="6"/>
  <c r="EN109" i="6"/>
  <c r="EN110" i="6"/>
  <c r="EN111" i="6"/>
  <c r="EN112" i="6"/>
  <c r="EN113" i="6"/>
  <c r="EN114" i="6"/>
  <c r="EN115" i="6"/>
  <c r="EN116" i="6"/>
  <c r="EN117" i="6"/>
  <c r="EN118" i="6"/>
  <c r="EN119" i="6"/>
  <c r="EN120" i="6"/>
  <c r="EN121" i="6"/>
  <c r="EN122" i="6"/>
  <c r="EN123" i="6"/>
  <c r="EN124" i="6"/>
  <c r="EN125" i="6"/>
  <c r="EN126" i="6"/>
  <c r="EN127" i="6"/>
  <c r="EN128" i="6"/>
  <c r="EN129" i="6"/>
  <c r="EN130" i="6"/>
  <c r="EN131" i="6"/>
  <c r="EN132" i="6"/>
  <c r="EN133" i="6"/>
  <c r="EN134" i="6"/>
  <c r="EN135" i="6"/>
  <c r="EN136" i="6"/>
  <c r="EN137" i="6"/>
  <c r="EN138" i="6"/>
  <c r="EN139" i="6"/>
  <c r="EN140" i="6"/>
  <c r="EN141" i="6"/>
  <c r="EN142" i="6"/>
  <c r="EN143" i="6"/>
  <c r="EN144" i="6"/>
  <c r="EN145" i="6"/>
  <c r="EN146" i="6"/>
  <c r="EN147" i="6"/>
  <c r="EN148" i="6"/>
  <c r="EN149" i="6"/>
  <c r="EN150" i="6"/>
  <c r="EN151" i="6"/>
  <c r="EN152" i="6"/>
  <c r="EN153" i="6"/>
  <c r="EN154" i="6"/>
  <c r="EN155" i="6"/>
  <c r="EN156" i="6"/>
  <c r="EN157" i="6"/>
  <c r="EN158" i="6"/>
  <c r="EN159" i="6"/>
  <c r="EN160" i="6"/>
  <c r="EN161" i="6"/>
  <c r="EN162" i="6"/>
  <c r="EN163" i="6"/>
  <c r="EN164" i="6"/>
  <c r="EN165" i="6"/>
  <c r="EN166" i="6"/>
  <c r="EN167" i="6"/>
  <c r="EN168" i="6"/>
  <c r="EN169" i="6"/>
  <c r="EN170" i="6"/>
  <c r="EN171" i="6"/>
  <c r="EN172" i="6"/>
  <c r="EN173" i="6"/>
  <c r="EN174" i="6"/>
  <c r="EN175" i="6"/>
  <c r="EN176" i="6"/>
  <c r="EN177" i="6"/>
  <c r="EN178" i="6"/>
  <c r="EN179" i="6"/>
  <c r="EN180" i="6"/>
  <c r="EN181" i="6"/>
  <c r="EN182" i="6"/>
  <c r="EN183" i="6"/>
  <c r="EN184" i="6"/>
  <c r="EN185" i="6"/>
  <c r="EN186" i="6"/>
  <c r="EN187" i="6"/>
  <c r="EN188" i="6"/>
  <c r="EN189" i="6"/>
  <c r="EN190" i="6"/>
  <c r="EN191" i="6"/>
  <c r="EN192" i="6"/>
  <c r="EN193" i="6"/>
  <c r="EN194" i="6"/>
  <c r="EN195" i="6"/>
  <c r="EN196" i="6"/>
  <c r="EN197" i="6"/>
  <c r="EN198" i="6"/>
  <c r="EN199" i="6"/>
  <c r="EN200" i="6"/>
  <c r="EN201" i="6"/>
  <c r="EN202" i="6"/>
  <c r="EN203" i="6"/>
  <c r="EN204" i="6"/>
  <c r="EN205" i="6"/>
  <c r="EN206" i="6"/>
  <c r="EN207" i="6"/>
  <c r="EN208" i="6"/>
  <c r="EN209" i="6"/>
  <c r="EN210" i="6"/>
  <c r="EN211" i="6"/>
  <c r="EN212" i="6"/>
  <c r="EN213" i="6"/>
  <c r="EN214" i="6"/>
  <c r="EN215" i="6"/>
  <c r="EN216" i="6"/>
  <c r="EN217" i="6"/>
  <c r="EN218" i="6"/>
  <c r="EN219" i="6"/>
  <c r="EN220" i="6"/>
  <c r="EN221" i="6"/>
  <c r="EN222" i="6"/>
  <c r="EN223" i="6"/>
  <c r="EN224" i="6"/>
  <c r="EN225" i="6"/>
  <c r="EN226" i="6"/>
  <c r="EN227" i="6"/>
  <c r="EN228" i="6"/>
  <c r="EN229" i="6"/>
  <c r="EN230" i="6"/>
  <c r="EN231" i="6"/>
  <c r="EN232" i="6"/>
  <c r="EN233" i="6"/>
  <c r="EN234" i="6"/>
  <c r="EN235" i="6"/>
  <c r="EN236" i="6"/>
  <c r="EN237" i="6"/>
  <c r="EN238" i="6"/>
  <c r="EN239" i="6"/>
  <c r="EN240" i="6"/>
  <c r="EN241" i="6"/>
  <c r="EN242" i="6"/>
  <c r="EN243" i="6"/>
  <c r="EN244" i="6"/>
  <c r="EN245" i="6"/>
  <c r="EN246" i="6"/>
  <c r="EN247" i="6"/>
  <c r="EN248" i="6"/>
  <c r="EN249" i="6"/>
  <c r="EN250" i="6"/>
  <c r="EN251" i="6"/>
  <c r="EN252" i="6"/>
  <c r="EN253" i="6"/>
  <c r="EN254" i="6"/>
  <c r="EN255" i="6"/>
  <c r="EN256" i="6"/>
  <c r="EN257" i="6"/>
  <c r="EN258" i="6"/>
  <c r="EN259" i="6"/>
  <c r="EN260" i="6"/>
  <c r="EN261" i="6"/>
  <c r="EN262" i="6"/>
  <c r="EN263" i="6"/>
  <c r="EN264" i="6"/>
  <c r="EN265" i="6"/>
  <c r="EN266" i="6"/>
  <c r="EN267" i="6"/>
  <c r="EN268" i="6"/>
  <c r="EN269" i="6"/>
  <c r="EN270" i="6"/>
  <c r="EN271" i="6"/>
  <c r="EN272" i="6"/>
  <c r="EN273" i="6"/>
  <c r="EN274" i="6"/>
  <c r="EN275" i="6"/>
  <c r="EN276" i="6"/>
  <c r="EN277" i="6"/>
  <c r="EN278" i="6"/>
  <c r="EN279" i="6"/>
  <c r="EN280" i="6"/>
  <c r="EN281" i="6"/>
  <c r="EN282" i="6"/>
  <c r="EN283" i="6"/>
  <c r="EN284" i="6"/>
  <c r="EN285" i="6"/>
  <c r="EN286" i="6"/>
  <c r="EN287" i="6"/>
  <c r="EN288" i="6"/>
  <c r="EN289" i="6"/>
  <c r="EN290" i="6"/>
  <c r="EN291" i="6"/>
  <c r="EN292" i="6"/>
  <c r="EN293" i="6"/>
  <c r="EN294" i="6"/>
  <c r="EN295" i="6"/>
  <c r="EN296" i="6"/>
  <c r="EN297" i="6"/>
  <c r="EN298" i="6"/>
  <c r="EN299" i="6"/>
  <c r="EN300" i="6"/>
  <c r="EN301" i="6"/>
  <c r="EN302" i="6"/>
  <c r="EN303" i="6"/>
  <c r="EN304" i="6"/>
  <c r="EN305" i="6"/>
  <c r="EN306" i="6"/>
  <c r="EN307" i="6"/>
  <c r="EN308" i="6"/>
  <c r="EN309" i="6"/>
  <c r="EN310" i="6"/>
  <c r="EN311" i="6"/>
  <c r="EN312" i="6"/>
  <c r="EN313" i="6"/>
  <c r="EN314" i="6"/>
  <c r="EN315" i="6"/>
  <c r="EN316" i="6"/>
  <c r="EN317" i="6"/>
  <c r="EN318" i="6"/>
  <c r="EN319" i="6"/>
  <c r="EN320" i="6"/>
  <c r="EN321" i="6"/>
  <c r="EN322" i="6"/>
  <c r="EN323" i="6"/>
  <c r="EN324" i="6"/>
  <c r="EN325" i="6"/>
  <c r="EN326" i="6"/>
  <c r="EN327" i="6"/>
  <c r="EN328" i="6"/>
  <c r="EN329" i="6"/>
  <c r="EN330" i="6"/>
  <c r="EN331" i="6"/>
  <c r="EN332" i="6"/>
  <c r="EN333" i="6"/>
  <c r="EN334" i="6"/>
  <c r="EN335" i="6"/>
  <c r="EN336" i="6"/>
  <c r="EN337" i="6"/>
  <c r="EN338" i="6"/>
  <c r="EN339" i="6"/>
  <c r="EN340" i="6"/>
  <c r="EN341" i="6"/>
  <c r="EN342" i="6"/>
  <c r="EN343" i="6"/>
  <c r="EN344" i="6"/>
  <c r="EN345" i="6"/>
  <c r="EN346" i="6"/>
  <c r="EN347" i="6"/>
  <c r="EN348" i="6"/>
  <c r="EN349" i="6"/>
  <c r="EN350" i="6"/>
  <c r="EN351" i="6"/>
  <c r="EN352" i="6"/>
  <c r="EN353" i="6"/>
  <c r="EN354" i="6"/>
  <c r="EN355" i="6"/>
  <c r="EN356" i="6"/>
  <c r="EN357" i="6"/>
  <c r="EN358" i="6"/>
  <c r="EN359" i="6"/>
  <c r="EN360" i="6"/>
  <c r="EN361" i="6"/>
  <c r="EN362" i="6"/>
  <c r="EN363" i="6"/>
  <c r="EN364" i="6"/>
  <c r="EN365" i="6"/>
  <c r="EN366" i="6"/>
  <c r="EN367" i="6"/>
  <c r="EN368" i="6"/>
  <c r="EN369" i="6"/>
  <c r="EN370" i="6"/>
  <c r="EN371" i="6"/>
  <c r="EN372" i="6"/>
  <c r="EN373" i="6"/>
  <c r="EN374" i="6"/>
  <c r="EN375" i="6"/>
  <c r="EN376" i="6"/>
  <c r="EN377" i="6"/>
  <c r="EN378" i="6"/>
  <c r="EN379" i="6"/>
  <c r="EN380" i="6"/>
  <c r="EN381" i="6"/>
  <c r="EN382" i="6"/>
  <c r="EN383" i="6"/>
  <c r="EN384" i="6"/>
  <c r="EN385" i="6"/>
  <c r="EN386" i="6"/>
  <c r="EN387" i="6"/>
  <c r="EN388" i="6"/>
  <c r="EN389" i="6"/>
  <c r="EN390" i="6"/>
  <c r="EN391" i="6"/>
  <c r="EN392" i="6"/>
  <c r="EN393" i="6"/>
  <c r="EN394" i="6"/>
  <c r="EN395" i="6"/>
  <c r="EN396" i="6"/>
  <c r="EN397" i="6"/>
  <c r="EN398" i="6"/>
  <c r="EN399" i="6"/>
  <c r="EN400" i="6"/>
  <c r="EN401" i="6"/>
  <c r="EN402" i="6"/>
  <c r="EN403" i="6"/>
  <c r="EN404" i="6"/>
  <c r="EN405" i="6"/>
  <c r="EN406" i="6"/>
  <c r="EN407" i="6"/>
  <c r="EN408" i="6"/>
  <c r="EN409" i="6"/>
  <c r="EN410" i="6"/>
  <c r="EN411" i="6"/>
  <c r="EN412" i="6"/>
  <c r="EN413" i="6"/>
  <c r="EN414" i="6"/>
  <c r="EN415" i="6"/>
  <c r="EN416" i="6"/>
  <c r="EN417" i="6"/>
  <c r="EN418" i="6"/>
  <c r="EN419" i="6"/>
  <c r="EN420" i="6"/>
  <c r="EN421" i="6"/>
  <c r="EN422" i="6"/>
  <c r="EN423" i="6"/>
  <c r="EN424" i="6"/>
  <c r="EN425" i="6"/>
  <c r="EN426" i="6"/>
  <c r="EN427" i="6"/>
  <c r="EN428" i="6"/>
  <c r="EN429" i="6"/>
  <c r="EN430" i="6"/>
  <c r="EN431" i="6"/>
  <c r="EN432" i="6"/>
  <c r="EN433" i="6"/>
  <c r="EN434" i="6"/>
  <c r="EN435" i="6"/>
  <c r="EN436" i="6"/>
  <c r="EN437" i="6"/>
  <c r="EN438" i="6"/>
  <c r="EN439" i="6"/>
  <c r="EN440" i="6"/>
  <c r="EN441" i="6"/>
  <c r="EN442" i="6"/>
  <c r="EN443" i="6"/>
  <c r="EN444" i="6"/>
  <c r="EN445" i="6"/>
  <c r="EN446" i="6"/>
  <c r="EN447" i="6"/>
  <c r="EN448" i="6"/>
  <c r="EN449" i="6"/>
  <c r="EN450" i="6"/>
  <c r="EN451" i="6"/>
  <c r="EN452" i="6"/>
  <c r="EN453" i="6"/>
  <c r="EN454" i="6"/>
  <c r="EN455" i="6"/>
  <c r="EN456" i="6"/>
  <c r="EN457" i="6"/>
  <c r="EN458" i="6"/>
  <c r="EN459" i="6"/>
  <c r="EN460" i="6"/>
  <c r="EN461" i="6"/>
  <c r="EN462" i="6"/>
  <c r="EN463" i="6"/>
  <c r="EN464" i="6"/>
  <c r="EN465" i="6"/>
  <c r="EN466" i="6"/>
  <c r="EN467" i="6"/>
  <c r="EN468" i="6"/>
  <c r="EN469" i="6"/>
  <c r="EN470" i="6"/>
  <c r="EN471" i="6"/>
  <c r="EN472" i="6"/>
  <c r="EN473" i="6"/>
  <c r="EN474" i="6"/>
  <c r="EN475" i="6"/>
  <c r="EN476" i="6"/>
  <c r="EN477" i="6"/>
  <c r="EN478" i="6"/>
  <c r="EN479" i="6"/>
  <c r="EN480" i="6"/>
  <c r="EN481" i="6"/>
  <c r="EN482" i="6"/>
  <c r="EN483" i="6"/>
  <c r="EN484" i="6"/>
  <c r="EN485" i="6"/>
  <c r="EN486" i="6"/>
  <c r="EN487" i="6"/>
  <c r="EN488" i="6"/>
  <c r="EN489" i="6"/>
  <c r="EN490" i="6"/>
  <c r="EN491" i="6"/>
  <c r="EN492" i="6"/>
  <c r="EN493" i="6"/>
  <c r="EN494" i="6"/>
  <c r="EN495" i="6"/>
  <c r="EN496" i="6"/>
  <c r="EN497" i="6"/>
  <c r="EN498" i="6"/>
  <c r="EN499" i="6"/>
  <c r="EN500" i="6"/>
  <c r="EN501" i="6"/>
  <c r="EN502" i="6"/>
  <c r="EN503" i="6"/>
  <c r="EN504" i="6"/>
  <c r="EN505" i="6"/>
  <c r="ET7" i="6"/>
  <c r="ET8" i="6"/>
  <c r="ET9" i="6"/>
  <c r="ET10" i="6"/>
  <c r="ET11" i="6"/>
  <c r="ET12" i="6"/>
  <c r="ET13" i="6"/>
  <c r="ET14" i="6"/>
  <c r="ET15" i="6"/>
  <c r="ET16" i="6"/>
  <c r="ET17" i="6"/>
  <c r="ET18" i="6"/>
  <c r="ET19" i="6"/>
  <c r="ET20" i="6"/>
  <c r="ET21" i="6"/>
  <c r="ET22" i="6"/>
  <c r="ET23" i="6"/>
  <c r="ET24" i="6"/>
  <c r="ET25" i="6"/>
  <c r="ET26" i="6"/>
  <c r="ET27" i="6"/>
  <c r="ET28" i="6"/>
  <c r="ET29" i="6"/>
  <c r="ET30" i="6"/>
  <c r="ET31" i="6"/>
  <c r="ET32" i="6"/>
  <c r="ET33" i="6"/>
  <c r="ET34" i="6"/>
  <c r="ET35" i="6"/>
  <c r="ET36" i="6"/>
  <c r="ET37" i="6"/>
  <c r="ET38" i="6"/>
  <c r="ET39" i="6"/>
  <c r="ET40" i="6"/>
  <c r="ET41" i="6"/>
  <c r="ET42" i="6"/>
  <c r="ET43" i="6"/>
  <c r="ET44" i="6"/>
  <c r="ET45" i="6"/>
  <c r="ET46" i="6"/>
  <c r="ET47" i="6"/>
  <c r="ET48" i="6"/>
  <c r="ET49" i="6"/>
  <c r="ET50" i="6"/>
  <c r="ET51" i="6"/>
  <c r="ET52" i="6"/>
  <c r="ET53" i="6"/>
  <c r="ET54" i="6"/>
  <c r="ET55" i="6"/>
  <c r="ET56" i="6"/>
  <c r="ET57" i="6"/>
  <c r="ET58" i="6"/>
  <c r="ET59" i="6"/>
  <c r="ET60" i="6"/>
  <c r="ET61" i="6"/>
  <c r="ET62" i="6"/>
  <c r="ET63" i="6"/>
  <c r="ET64" i="6"/>
  <c r="ET65" i="6"/>
  <c r="ET66" i="6"/>
  <c r="ET67" i="6"/>
  <c r="ET68" i="6"/>
  <c r="ET69" i="6"/>
  <c r="ET70" i="6"/>
  <c r="ET71" i="6"/>
  <c r="ET72" i="6"/>
  <c r="ET73" i="6"/>
  <c r="ET74" i="6"/>
  <c r="ET75" i="6"/>
  <c r="ET76" i="6"/>
  <c r="ET77" i="6"/>
  <c r="ET78" i="6"/>
  <c r="ET79" i="6"/>
  <c r="ET80" i="6"/>
  <c r="ET81" i="6"/>
  <c r="ET82" i="6"/>
  <c r="ET83" i="6"/>
  <c r="ET84" i="6"/>
  <c r="ET85" i="6"/>
  <c r="ET86" i="6"/>
  <c r="ET87" i="6"/>
  <c r="ET88" i="6"/>
  <c r="ET89" i="6"/>
  <c r="ET90" i="6"/>
  <c r="ET91" i="6"/>
  <c r="ET92" i="6"/>
  <c r="ET93" i="6"/>
  <c r="ET94" i="6"/>
  <c r="ET95" i="6"/>
  <c r="ET96" i="6"/>
  <c r="ET97" i="6"/>
  <c r="ET98" i="6"/>
  <c r="ET99" i="6"/>
  <c r="ET100" i="6"/>
  <c r="ET101" i="6"/>
  <c r="ET102" i="6"/>
  <c r="ET103" i="6"/>
  <c r="ET104" i="6"/>
  <c r="ET105" i="6"/>
  <c r="ET106" i="6"/>
  <c r="ET107" i="6"/>
  <c r="ET108" i="6"/>
  <c r="ET109" i="6"/>
  <c r="ET110" i="6"/>
  <c r="ET111" i="6"/>
  <c r="ET112" i="6"/>
  <c r="ET113" i="6"/>
  <c r="ET114" i="6"/>
  <c r="ET115" i="6"/>
  <c r="ET116" i="6"/>
  <c r="ET117" i="6"/>
  <c r="ET118" i="6"/>
  <c r="ET119" i="6"/>
  <c r="ET120" i="6"/>
  <c r="ET121" i="6"/>
  <c r="ET122" i="6"/>
  <c r="ET123" i="6"/>
  <c r="ET124" i="6"/>
  <c r="ET125" i="6"/>
  <c r="ET126" i="6"/>
  <c r="ET127" i="6"/>
  <c r="ET128" i="6"/>
  <c r="ET129" i="6"/>
  <c r="ET130" i="6"/>
  <c r="ET131" i="6"/>
  <c r="ET132" i="6"/>
  <c r="ET133" i="6"/>
  <c r="ET134" i="6"/>
  <c r="ET135" i="6"/>
  <c r="ET136" i="6"/>
  <c r="ET137" i="6"/>
  <c r="ET138" i="6"/>
  <c r="ET139" i="6"/>
  <c r="ET140" i="6"/>
  <c r="ET141" i="6"/>
  <c r="ET142" i="6"/>
  <c r="ET143" i="6"/>
  <c r="ET144" i="6"/>
  <c r="ET145" i="6"/>
  <c r="ET146" i="6"/>
  <c r="ET147" i="6"/>
  <c r="ET148" i="6"/>
  <c r="ET149" i="6"/>
  <c r="ET150" i="6"/>
  <c r="ET151" i="6"/>
  <c r="ET152" i="6"/>
  <c r="ET153" i="6"/>
  <c r="ET154" i="6"/>
  <c r="ET155" i="6"/>
  <c r="ET156" i="6"/>
  <c r="ET157" i="6"/>
  <c r="ET158" i="6"/>
  <c r="ET159" i="6"/>
  <c r="ET160" i="6"/>
  <c r="ET161" i="6"/>
  <c r="ET162" i="6"/>
  <c r="ET163" i="6"/>
  <c r="ET164" i="6"/>
  <c r="ET165" i="6"/>
  <c r="ET166" i="6"/>
  <c r="ET167" i="6"/>
  <c r="ET168" i="6"/>
  <c r="ET169" i="6"/>
  <c r="ET170" i="6"/>
  <c r="ET171" i="6"/>
  <c r="ET172" i="6"/>
  <c r="ET173" i="6"/>
  <c r="ET174" i="6"/>
  <c r="ET175" i="6"/>
  <c r="ET176" i="6"/>
  <c r="ET177" i="6"/>
  <c r="ET178" i="6"/>
  <c r="ET179" i="6"/>
  <c r="ET180" i="6"/>
  <c r="ET181" i="6"/>
  <c r="ET182" i="6"/>
  <c r="ET183" i="6"/>
  <c r="ET184" i="6"/>
  <c r="ET185" i="6"/>
  <c r="ET186" i="6"/>
  <c r="ET187" i="6"/>
  <c r="ET188" i="6"/>
  <c r="ET189" i="6"/>
  <c r="ET190" i="6"/>
  <c r="ET191" i="6"/>
  <c r="ET192" i="6"/>
  <c r="ET193" i="6"/>
  <c r="ET194" i="6"/>
  <c r="ET195" i="6"/>
  <c r="ET196" i="6"/>
  <c r="ET197" i="6"/>
  <c r="ET198" i="6"/>
  <c r="ET199" i="6"/>
  <c r="ET200" i="6"/>
  <c r="ET201" i="6"/>
  <c r="ET202" i="6"/>
  <c r="ET203" i="6"/>
  <c r="ET204" i="6"/>
  <c r="ET205" i="6"/>
  <c r="ET206" i="6"/>
  <c r="ET207" i="6"/>
  <c r="ET208" i="6"/>
  <c r="ET209" i="6"/>
  <c r="ET210" i="6"/>
  <c r="ET211" i="6"/>
  <c r="ET212" i="6"/>
  <c r="ET213" i="6"/>
  <c r="ET214" i="6"/>
  <c r="ET215" i="6"/>
  <c r="ET216" i="6"/>
  <c r="ET217" i="6"/>
  <c r="ET218" i="6"/>
  <c r="ET219" i="6"/>
  <c r="ET220" i="6"/>
  <c r="ET221" i="6"/>
  <c r="ET222" i="6"/>
  <c r="ET223" i="6"/>
  <c r="ET224" i="6"/>
  <c r="ET225" i="6"/>
  <c r="ET226" i="6"/>
  <c r="ET227" i="6"/>
  <c r="ET228" i="6"/>
  <c r="ET229" i="6"/>
  <c r="ET230" i="6"/>
  <c r="ET231" i="6"/>
  <c r="ET232" i="6"/>
  <c r="ET233" i="6"/>
  <c r="ET234" i="6"/>
  <c r="ET235" i="6"/>
  <c r="ET236" i="6"/>
  <c r="ET237" i="6"/>
  <c r="ET238" i="6"/>
  <c r="ET239" i="6"/>
  <c r="ET240" i="6"/>
  <c r="ET241" i="6"/>
  <c r="ET242" i="6"/>
  <c r="ET243" i="6"/>
  <c r="ET244" i="6"/>
  <c r="ET245" i="6"/>
  <c r="ET246" i="6"/>
  <c r="ET247" i="6"/>
  <c r="ET248" i="6"/>
  <c r="ET249" i="6"/>
  <c r="ET250" i="6"/>
  <c r="ET251" i="6"/>
  <c r="ET252" i="6"/>
  <c r="ET253" i="6"/>
  <c r="ET254" i="6"/>
  <c r="ET255" i="6"/>
  <c r="ET256" i="6"/>
  <c r="ET257" i="6"/>
  <c r="ET258" i="6"/>
  <c r="ET259" i="6"/>
  <c r="ET260" i="6"/>
  <c r="ET261" i="6"/>
  <c r="ET262" i="6"/>
  <c r="ET263" i="6"/>
  <c r="ET264" i="6"/>
  <c r="ET265" i="6"/>
  <c r="ET266" i="6"/>
  <c r="ET267" i="6"/>
  <c r="ET268" i="6"/>
  <c r="ET269" i="6"/>
  <c r="ET270" i="6"/>
  <c r="ET271" i="6"/>
  <c r="ET272" i="6"/>
  <c r="ET273" i="6"/>
  <c r="ET274" i="6"/>
  <c r="ET275" i="6"/>
  <c r="ET276" i="6"/>
  <c r="ET277" i="6"/>
  <c r="ET278" i="6"/>
  <c r="ET279" i="6"/>
  <c r="ET280" i="6"/>
  <c r="ET281" i="6"/>
  <c r="ET282" i="6"/>
  <c r="ET283" i="6"/>
  <c r="ET284" i="6"/>
  <c r="ET285" i="6"/>
  <c r="ET286" i="6"/>
  <c r="ET287" i="6"/>
  <c r="ET288" i="6"/>
  <c r="ET289" i="6"/>
  <c r="ET290" i="6"/>
  <c r="ET291" i="6"/>
  <c r="ET292" i="6"/>
  <c r="ET293" i="6"/>
  <c r="ET294" i="6"/>
  <c r="ET295" i="6"/>
  <c r="ET296" i="6"/>
  <c r="ET297" i="6"/>
  <c r="ET298" i="6"/>
  <c r="ET299" i="6"/>
  <c r="ET300" i="6"/>
  <c r="ET301" i="6"/>
  <c r="ET302" i="6"/>
  <c r="ET303" i="6"/>
  <c r="ET304" i="6"/>
  <c r="ET305" i="6"/>
  <c r="ET306" i="6"/>
  <c r="ET307" i="6"/>
  <c r="ET308" i="6"/>
  <c r="ET309" i="6"/>
  <c r="ET310" i="6"/>
  <c r="ET311" i="6"/>
  <c r="ET312" i="6"/>
  <c r="ET313" i="6"/>
  <c r="ET314" i="6"/>
  <c r="ET315" i="6"/>
  <c r="ET316" i="6"/>
  <c r="ET317" i="6"/>
  <c r="ET318" i="6"/>
  <c r="ET319" i="6"/>
  <c r="ET320" i="6"/>
  <c r="ET321" i="6"/>
  <c r="ET322" i="6"/>
  <c r="ET323" i="6"/>
  <c r="ET324" i="6"/>
  <c r="ET325" i="6"/>
  <c r="ET326" i="6"/>
  <c r="ET327" i="6"/>
  <c r="ET328" i="6"/>
  <c r="ET329" i="6"/>
  <c r="ET330" i="6"/>
  <c r="ET331" i="6"/>
  <c r="ET332" i="6"/>
  <c r="ET333" i="6"/>
  <c r="ET334" i="6"/>
  <c r="ET335" i="6"/>
  <c r="ET336" i="6"/>
  <c r="ET337" i="6"/>
  <c r="ET338" i="6"/>
  <c r="ET339" i="6"/>
  <c r="ET340" i="6"/>
  <c r="ET341" i="6"/>
  <c r="ET342" i="6"/>
  <c r="ET343" i="6"/>
  <c r="ET344" i="6"/>
  <c r="ET345" i="6"/>
  <c r="ET346" i="6"/>
  <c r="ET347" i="6"/>
  <c r="ET348" i="6"/>
  <c r="ET349" i="6"/>
  <c r="ET350" i="6"/>
  <c r="ET351" i="6"/>
  <c r="ET352" i="6"/>
  <c r="ET353" i="6"/>
  <c r="ET354" i="6"/>
  <c r="ET355" i="6"/>
  <c r="ET356" i="6"/>
  <c r="ET357" i="6"/>
  <c r="ET358" i="6"/>
  <c r="ET359" i="6"/>
  <c r="ET360" i="6"/>
  <c r="ET361" i="6"/>
  <c r="ET362" i="6"/>
  <c r="ET363" i="6"/>
  <c r="ET364" i="6"/>
  <c r="ET365" i="6"/>
  <c r="ET366" i="6"/>
  <c r="ET367" i="6"/>
  <c r="ET368" i="6"/>
  <c r="ET369" i="6"/>
  <c r="ET370" i="6"/>
  <c r="ET371" i="6"/>
  <c r="ET372" i="6"/>
  <c r="ET373" i="6"/>
  <c r="ET374" i="6"/>
  <c r="ET375" i="6"/>
  <c r="ET376" i="6"/>
  <c r="ET377" i="6"/>
  <c r="ET378" i="6"/>
  <c r="ET379" i="6"/>
  <c r="ET380" i="6"/>
  <c r="ET381" i="6"/>
  <c r="ET382" i="6"/>
  <c r="ET383" i="6"/>
  <c r="ET384" i="6"/>
  <c r="ET385" i="6"/>
  <c r="ET386" i="6"/>
  <c r="ET387" i="6"/>
  <c r="ET388" i="6"/>
  <c r="ET389" i="6"/>
  <c r="ET390" i="6"/>
  <c r="ET391" i="6"/>
  <c r="ET392" i="6"/>
  <c r="ET393" i="6"/>
  <c r="ET394" i="6"/>
  <c r="ET395" i="6"/>
  <c r="ET396" i="6"/>
  <c r="ET397" i="6"/>
  <c r="ET398" i="6"/>
  <c r="ET399" i="6"/>
  <c r="ET400" i="6"/>
  <c r="ET401" i="6"/>
  <c r="ET402" i="6"/>
  <c r="ET403" i="6"/>
  <c r="ET404" i="6"/>
  <c r="ET405" i="6"/>
  <c r="ET406" i="6"/>
  <c r="ET407" i="6"/>
  <c r="ET408" i="6"/>
  <c r="ET409" i="6"/>
  <c r="ET410" i="6"/>
  <c r="ET411" i="6"/>
  <c r="ET412" i="6"/>
  <c r="ET413" i="6"/>
  <c r="ET414" i="6"/>
  <c r="ET415" i="6"/>
  <c r="ET416" i="6"/>
  <c r="ET417" i="6"/>
  <c r="ET418" i="6"/>
  <c r="ET419" i="6"/>
  <c r="ET420" i="6"/>
  <c r="ET421" i="6"/>
  <c r="ET422" i="6"/>
  <c r="ET423" i="6"/>
  <c r="ET424" i="6"/>
  <c r="ET425" i="6"/>
  <c r="ET426" i="6"/>
  <c r="ET427" i="6"/>
  <c r="ET428" i="6"/>
  <c r="ET429" i="6"/>
  <c r="ET430" i="6"/>
  <c r="ET431" i="6"/>
  <c r="ET432" i="6"/>
  <c r="ET433" i="6"/>
  <c r="ET434" i="6"/>
  <c r="ET435" i="6"/>
  <c r="ET436" i="6"/>
  <c r="ET437" i="6"/>
  <c r="ET438" i="6"/>
  <c r="ET439" i="6"/>
  <c r="ET440" i="6"/>
  <c r="ET441" i="6"/>
  <c r="ET442" i="6"/>
  <c r="ET443" i="6"/>
  <c r="ET444" i="6"/>
  <c r="ET445" i="6"/>
  <c r="ET446" i="6"/>
  <c r="ET447" i="6"/>
  <c r="ET448" i="6"/>
  <c r="ET449" i="6"/>
  <c r="ET450" i="6"/>
  <c r="ET451" i="6"/>
  <c r="ET452" i="6"/>
  <c r="ET453" i="6"/>
  <c r="ET454" i="6"/>
  <c r="ET455" i="6"/>
  <c r="ET456" i="6"/>
  <c r="ET457" i="6"/>
  <c r="ET458" i="6"/>
  <c r="ET459" i="6"/>
  <c r="ET460" i="6"/>
  <c r="ET461" i="6"/>
  <c r="ET462" i="6"/>
  <c r="ET463" i="6"/>
  <c r="ET464" i="6"/>
  <c r="ET465" i="6"/>
  <c r="ET466" i="6"/>
  <c r="ET467" i="6"/>
  <c r="ET468" i="6"/>
  <c r="ET469" i="6"/>
  <c r="ET470" i="6"/>
  <c r="ET471" i="6"/>
  <c r="ET472" i="6"/>
  <c r="ET473" i="6"/>
  <c r="ET474" i="6"/>
  <c r="ET475" i="6"/>
  <c r="ET476" i="6"/>
  <c r="ET477" i="6"/>
  <c r="ET478" i="6"/>
  <c r="ET479" i="6"/>
  <c r="ET480" i="6"/>
  <c r="ET481" i="6"/>
  <c r="ET482" i="6"/>
  <c r="ET483" i="6"/>
  <c r="ET484" i="6"/>
  <c r="ET485" i="6"/>
  <c r="ET486" i="6"/>
  <c r="ET487" i="6"/>
  <c r="ET488" i="6"/>
  <c r="ET489" i="6"/>
  <c r="ET490" i="6"/>
  <c r="ET491" i="6"/>
  <c r="ET492" i="6"/>
  <c r="ET493" i="6"/>
  <c r="ET494" i="6"/>
  <c r="ET495" i="6"/>
  <c r="ET496" i="6"/>
  <c r="ET497" i="6"/>
  <c r="ET498" i="6"/>
  <c r="ET499" i="6"/>
  <c r="ET500" i="6"/>
  <c r="ET501" i="6"/>
  <c r="ET502" i="6"/>
  <c r="ET503" i="6"/>
  <c r="ET504" i="6"/>
  <c r="ET505" i="6"/>
  <c r="ES7" i="6"/>
  <c r="ES8" i="6"/>
  <c r="ES9" i="6"/>
  <c r="ES10" i="6"/>
  <c r="ES11" i="6"/>
  <c r="ES12" i="6"/>
  <c r="ES13" i="6"/>
  <c r="ES14" i="6"/>
  <c r="ES15" i="6"/>
  <c r="ES16" i="6"/>
  <c r="ES17" i="6"/>
  <c r="ES18" i="6"/>
  <c r="ES19" i="6"/>
  <c r="ES20" i="6"/>
  <c r="ES21" i="6"/>
  <c r="ES22" i="6"/>
  <c r="ES23" i="6"/>
  <c r="ES24" i="6"/>
  <c r="ES25" i="6"/>
  <c r="ES26" i="6"/>
  <c r="ES27" i="6"/>
  <c r="ES28" i="6"/>
  <c r="ES29" i="6"/>
  <c r="ES30" i="6"/>
  <c r="ES31" i="6"/>
  <c r="ES32" i="6"/>
  <c r="ES33" i="6"/>
  <c r="ES34" i="6"/>
  <c r="ES35" i="6"/>
  <c r="ES36" i="6"/>
  <c r="ES37" i="6"/>
  <c r="ES38" i="6"/>
  <c r="ES39" i="6"/>
  <c r="ES40" i="6"/>
  <c r="ES41" i="6"/>
  <c r="ES42" i="6"/>
  <c r="ES43" i="6"/>
  <c r="ES44" i="6"/>
  <c r="ES45" i="6"/>
  <c r="ES46" i="6"/>
  <c r="ES47" i="6"/>
  <c r="ES48" i="6"/>
  <c r="ES49" i="6"/>
  <c r="ES50" i="6"/>
  <c r="ES51" i="6"/>
  <c r="ES52" i="6"/>
  <c r="ES53" i="6"/>
  <c r="ES54" i="6"/>
  <c r="ES55" i="6"/>
  <c r="ES56" i="6"/>
  <c r="ES57" i="6"/>
  <c r="ES58" i="6"/>
  <c r="ES59" i="6"/>
  <c r="ES60" i="6"/>
  <c r="ES61" i="6"/>
  <c r="ES62" i="6"/>
  <c r="ES63" i="6"/>
  <c r="ES64" i="6"/>
  <c r="ES65" i="6"/>
  <c r="ES66" i="6"/>
  <c r="ES67" i="6"/>
  <c r="ES68" i="6"/>
  <c r="ES69" i="6"/>
  <c r="ES70" i="6"/>
  <c r="ES71" i="6"/>
  <c r="ES72" i="6"/>
  <c r="ES73" i="6"/>
  <c r="ES74" i="6"/>
  <c r="ES75" i="6"/>
  <c r="ES76" i="6"/>
  <c r="ES77" i="6"/>
  <c r="ES78" i="6"/>
  <c r="ES79" i="6"/>
  <c r="ES80" i="6"/>
  <c r="ES81" i="6"/>
  <c r="ES82" i="6"/>
  <c r="ES83" i="6"/>
  <c r="ES84" i="6"/>
  <c r="ES85" i="6"/>
  <c r="ES86" i="6"/>
  <c r="ES87" i="6"/>
  <c r="ES88" i="6"/>
  <c r="ES89" i="6"/>
  <c r="ES90" i="6"/>
  <c r="ES91" i="6"/>
  <c r="ES92" i="6"/>
  <c r="ES93" i="6"/>
  <c r="ES94" i="6"/>
  <c r="ES95" i="6"/>
  <c r="ES96" i="6"/>
  <c r="ES97" i="6"/>
  <c r="ES98" i="6"/>
  <c r="ES99" i="6"/>
  <c r="ES100" i="6"/>
  <c r="ES101" i="6"/>
  <c r="ES102" i="6"/>
  <c r="ES103" i="6"/>
  <c r="ES104" i="6"/>
  <c r="ES105" i="6"/>
  <c r="ES106" i="6"/>
  <c r="ES107" i="6"/>
  <c r="ES108" i="6"/>
  <c r="ES109" i="6"/>
  <c r="ES110" i="6"/>
  <c r="ES111" i="6"/>
  <c r="ES112" i="6"/>
  <c r="ES113" i="6"/>
  <c r="ES114" i="6"/>
  <c r="ES115" i="6"/>
  <c r="ES116" i="6"/>
  <c r="ES117" i="6"/>
  <c r="ES118" i="6"/>
  <c r="ES119" i="6"/>
  <c r="ES120" i="6"/>
  <c r="ES121" i="6"/>
  <c r="ES122" i="6"/>
  <c r="ES123" i="6"/>
  <c r="ES124" i="6"/>
  <c r="ES125" i="6"/>
  <c r="ES126" i="6"/>
  <c r="ES127" i="6"/>
  <c r="ES128" i="6"/>
  <c r="ES129" i="6"/>
  <c r="ES130" i="6"/>
  <c r="ES131" i="6"/>
  <c r="ES132" i="6"/>
  <c r="ES133" i="6"/>
  <c r="ES134" i="6"/>
  <c r="ES135" i="6"/>
  <c r="ES136" i="6"/>
  <c r="ES137" i="6"/>
  <c r="ES138" i="6"/>
  <c r="ES139" i="6"/>
  <c r="ES140" i="6"/>
  <c r="ES141" i="6"/>
  <c r="ES142" i="6"/>
  <c r="ES143" i="6"/>
  <c r="ES144" i="6"/>
  <c r="ES145" i="6"/>
  <c r="ES146" i="6"/>
  <c r="ES147" i="6"/>
  <c r="ES148" i="6"/>
  <c r="ES149" i="6"/>
  <c r="ES150" i="6"/>
  <c r="ES151" i="6"/>
  <c r="ES152" i="6"/>
  <c r="ES153" i="6"/>
  <c r="ES154" i="6"/>
  <c r="ES155" i="6"/>
  <c r="ES156" i="6"/>
  <c r="ES157" i="6"/>
  <c r="ES158" i="6"/>
  <c r="ES159" i="6"/>
  <c r="ES160" i="6"/>
  <c r="ES161" i="6"/>
  <c r="ES162" i="6"/>
  <c r="ES163" i="6"/>
  <c r="ES164" i="6"/>
  <c r="ES165" i="6"/>
  <c r="ES166" i="6"/>
  <c r="ES167" i="6"/>
  <c r="ES168" i="6"/>
  <c r="ES169" i="6"/>
  <c r="ES170" i="6"/>
  <c r="ES171" i="6"/>
  <c r="ES172" i="6"/>
  <c r="ES173" i="6"/>
  <c r="ES174" i="6"/>
  <c r="ES175" i="6"/>
  <c r="ES176" i="6"/>
  <c r="ES177" i="6"/>
  <c r="ES178" i="6"/>
  <c r="ES179" i="6"/>
  <c r="ES180" i="6"/>
  <c r="ES181" i="6"/>
  <c r="ES182" i="6"/>
  <c r="ES183" i="6"/>
  <c r="ES184" i="6"/>
  <c r="ES185" i="6"/>
  <c r="ES186" i="6"/>
  <c r="ES187" i="6"/>
  <c r="ES188" i="6"/>
  <c r="ES189" i="6"/>
  <c r="ES190" i="6"/>
  <c r="ES191" i="6"/>
  <c r="ES192" i="6"/>
  <c r="ES193" i="6"/>
  <c r="ES194" i="6"/>
  <c r="ES195" i="6"/>
  <c r="ES196" i="6"/>
  <c r="ES197" i="6"/>
  <c r="ES198" i="6"/>
  <c r="ES199" i="6"/>
  <c r="ES200" i="6"/>
  <c r="ES201" i="6"/>
  <c r="ES202" i="6"/>
  <c r="ES203" i="6"/>
  <c r="ES204" i="6"/>
  <c r="ES205" i="6"/>
  <c r="ES206" i="6"/>
  <c r="ES207" i="6"/>
  <c r="ES208" i="6"/>
  <c r="ES209" i="6"/>
  <c r="ES210" i="6"/>
  <c r="ES211" i="6"/>
  <c r="ES212" i="6"/>
  <c r="ES213" i="6"/>
  <c r="ES214" i="6"/>
  <c r="ES215" i="6"/>
  <c r="ES216" i="6"/>
  <c r="ES217" i="6"/>
  <c r="ES218" i="6"/>
  <c r="ES219" i="6"/>
  <c r="ES220" i="6"/>
  <c r="ES221" i="6"/>
  <c r="ES222" i="6"/>
  <c r="ES223" i="6"/>
  <c r="ES224" i="6"/>
  <c r="ES225" i="6"/>
  <c r="ES226" i="6"/>
  <c r="ES227" i="6"/>
  <c r="ES228" i="6"/>
  <c r="ES229" i="6"/>
  <c r="ES230" i="6"/>
  <c r="ES231" i="6"/>
  <c r="ES232" i="6"/>
  <c r="ES233" i="6"/>
  <c r="ES234" i="6"/>
  <c r="ES235" i="6"/>
  <c r="ES236" i="6"/>
  <c r="ES237" i="6"/>
  <c r="ES238" i="6"/>
  <c r="ES239" i="6"/>
  <c r="ES240" i="6"/>
  <c r="ES241" i="6"/>
  <c r="ES242" i="6"/>
  <c r="ES243" i="6"/>
  <c r="ES244" i="6"/>
  <c r="ES245" i="6"/>
  <c r="ES246" i="6"/>
  <c r="ES247" i="6"/>
  <c r="ES248" i="6"/>
  <c r="ES249" i="6"/>
  <c r="ES250" i="6"/>
  <c r="ES251" i="6"/>
  <c r="ES252" i="6"/>
  <c r="ES253" i="6"/>
  <c r="ES254" i="6"/>
  <c r="ES255" i="6"/>
  <c r="ES256" i="6"/>
  <c r="ES257" i="6"/>
  <c r="ES258" i="6"/>
  <c r="ES259" i="6"/>
  <c r="ES260" i="6"/>
  <c r="ES261" i="6"/>
  <c r="ES262" i="6"/>
  <c r="ES263" i="6"/>
  <c r="ES264" i="6"/>
  <c r="ES265" i="6"/>
  <c r="ES266" i="6"/>
  <c r="ES267" i="6"/>
  <c r="ES268" i="6"/>
  <c r="ES269" i="6"/>
  <c r="ES270" i="6"/>
  <c r="ES271" i="6"/>
  <c r="ES272" i="6"/>
  <c r="ES273" i="6"/>
  <c r="ES274" i="6"/>
  <c r="ES275" i="6"/>
  <c r="ES276" i="6"/>
  <c r="ES277" i="6"/>
  <c r="ES278" i="6"/>
  <c r="ES279" i="6"/>
  <c r="ES280" i="6"/>
  <c r="ES281" i="6"/>
  <c r="ES282" i="6"/>
  <c r="ES283" i="6"/>
  <c r="ES284" i="6"/>
  <c r="ES285" i="6"/>
  <c r="ES286" i="6"/>
  <c r="ES287" i="6"/>
  <c r="ES288" i="6"/>
  <c r="ES289" i="6"/>
  <c r="ES290" i="6"/>
  <c r="ES291" i="6"/>
  <c r="ES292" i="6"/>
  <c r="ES293" i="6"/>
  <c r="ES294" i="6"/>
  <c r="ES295" i="6"/>
  <c r="ES296" i="6"/>
  <c r="ES297" i="6"/>
  <c r="ES298" i="6"/>
  <c r="ES299" i="6"/>
  <c r="ES300" i="6"/>
  <c r="ES301" i="6"/>
  <c r="ES302" i="6"/>
  <c r="ES303" i="6"/>
  <c r="ES304" i="6"/>
  <c r="ES305" i="6"/>
  <c r="ES306" i="6"/>
  <c r="ES307" i="6"/>
  <c r="ES308" i="6"/>
  <c r="ES309" i="6"/>
  <c r="ES310" i="6"/>
  <c r="ES311" i="6"/>
  <c r="ES312" i="6"/>
  <c r="ES313" i="6"/>
  <c r="ES314" i="6"/>
  <c r="ES315" i="6"/>
  <c r="ES316" i="6"/>
  <c r="ES317" i="6"/>
  <c r="ES318" i="6"/>
  <c r="ES319" i="6"/>
  <c r="ES320" i="6"/>
  <c r="ES321" i="6"/>
  <c r="ES322" i="6"/>
  <c r="ES323" i="6"/>
  <c r="ES324" i="6"/>
  <c r="ES325" i="6"/>
  <c r="ES326" i="6"/>
  <c r="ES327" i="6"/>
  <c r="ES328" i="6"/>
  <c r="ES329" i="6"/>
  <c r="ES330" i="6"/>
  <c r="ES331" i="6"/>
  <c r="ES332" i="6"/>
  <c r="ES333" i="6"/>
  <c r="ES334" i="6"/>
  <c r="ES335" i="6"/>
  <c r="ES336" i="6"/>
  <c r="ES337" i="6"/>
  <c r="ES338" i="6"/>
  <c r="ES339" i="6"/>
  <c r="ES340" i="6"/>
  <c r="ES341" i="6"/>
  <c r="ES342" i="6"/>
  <c r="ES343" i="6"/>
  <c r="ES344" i="6"/>
  <c r="ES345" i="6"/>
  <c r="ES346" i="6"/>
  <c r="ES347" i="6"/>
  <c r="ES348" i="6"/>
  <c r="ES349" i="6"/>
  <c r="ES350" i="6"/>
  <c r="ES351" i="6"/>
  <c r="ES352" i="6"/>
  <c r="ES353" i="6"/>
  <c r="ES354" i="6"/>
  <c r="ES355" i="6"/>
  <c r="ES356" i="6"/>
  <c r="ES357" i="6"/>
  <c r="ES358" i="6"/>
  <c r="ES359" i="6"/>
  <c r="ES360" i="6"/>
  <c r="ES361" i="6"/>
  <c r="ES362" i="6"/>
  <c r="ES363" i="6"/>
  <c r="ES364" i="6"/>
  <c r="ES365" i="6"/>
  <c r="ES366" i="6"/>
  <c r="ES367" i="6"/>
  <c r="ES368" i="6"/>
  <c r="ES369" i="6"/>
  <c r="ES370" i="6"/>
  <c r="ES371" i="6"/>
  <c r="ES372" i="6"/>
  <c r="ES373" i="6"/>
  <c r="ES374" i="6"/>
  <c r="ES375" i="6"/>
  <c r="ES376" i="6"/>
  <c r="ES377" i="6"/>
  <c r="ES378" i="6"/>
  <c r="ES379" i="6"/>
  <c r="ES380" i="6"/>
  <c r="ES381" i="6"/>
  <c r="ES382" i="6"/>
  <c r="ES383" i="6"/>
  <c r="ES384" i="6"/>
  <c r="ES385" i="6"/>
  <c r="ES386" i="6"/>
  <c r="ES387" i="6"/>
  <c r="ES388" i="6"/>
  <c r="ES389" i="6"/>
  <c r="ES390" i="6"/>
  <c r="ES391" i="6"/>
  <c r="ES392" i="6"/>
  <c r="ES393" i="6"/>
  <c r="ES394" i="6"/>
  <c r="ES395" i="6"/>
  <c r="ES396" i="6"/>
  <c r="ES397" i="6"/>
  <c r="ES398" i="6"/>
  <c r="ES399" i="6"/>
  <c r="ES400" i="6"/>
  <c r="ES401" i="6"/>
  <c r="ES402" i="6"/>
  <c r="ES403" i="6"/>
  <c r="ES404" i="6"/>
  <c r="ES405" i="6"/>
  <c r="ES406" i="6"/>
  <c r="ES407" i="6"/>
  <c r="ES408" i="6"/>
  <c r="ES409" i="6"/>
  <c r="ES410" i="6"/>
  <c r="ES411" i="6"/>
  <c r="ES412" i="6"/>
  <c r="ES413" i="6"/>
  <c r="ES414" i="6"/>
  <c r="ES415" i="6"/>
  <c r="ES416" i="6"/>
  <c r="ES417" i="6"/>
  <c r="ES418" i="6"/>
  <c r="ES419" i="6"/>
  <c r="ES420" i="6"/>
  <c r="ES421" i="6"/>
  <c r="ES422" i="6"/>
  <c r="ES423" i="6"/>
  <c r="ES424" i="6"/>
  <c r="ES425" i="6"/>
  <c r="ES426" i="6"/>
  <c r="ES427" i="6"/>
  <c r="ES428" i="6"/>
  <c r="ES429" i="6"/>
  <c r="ES430" i="6"/>
  <c r="ES431" i="6"/>
  <c r="ES432" i="6"/>
  <c r="ES433" i="6"/>
  <c r="ES434" i="6"/>
  <c r="ES435" i="6"/>
  <c r="ES436" i="6"/>
  <c r="ES437" i="6"/>
  <c r="ES438" i="6"/>
  <c r="ES439" i="6"/>
  <c r="ES440" i="6"/>
  <c r="ES441" i="6"/>
  <c r="ES442" i="6"/>
  <c r="ES443" i="6"/>
  <c r="ES444" i="6"/>
  <c r="ES445" i="6"/>
  <c r="ES446" i="6"/>
  <c r="ES447" i="6"/>
  <c r="ES448" i="6"/>
  <c r="ES449" i="6"/>
  <c r="ES450" i="6"/>
  <c r="ES451" i="6"/>
  <c r="ES452" i="6"/>
  <c r="ES453" i="6"/>
  <c r="ES454" i="6"/>
  <c r="ES455" i="6"/>
  <c r="ES456" i="6"/>
  <c r="ES457" i="6"/>
  <c r="ES458" i="6"/>
  <c r="ES459" i="6"/>
  <c r="ES460" i="6"/>
  <c r="ES461" i="6"/>
  <c r="ES462" i="6"/>
  <c r="ES463" i="6"/>
  <c r="ES464" i="6"/>
  <c r="ES465" i="6"/>
  <c r="ES466" i="6"/>
  <c r="ES467" i="6"/>
  <c r="ES468" i="6"/>
  <c r="ES469" i="6"/>
  <c r="ES470" i="6"/>
  <c r="ES471" i="6"/>
  <c r="ES472" i="6"/>
  <c r="ES473" i="6"/>
  <c r="ES474" i="6"/>
  <c r="ES475" i="6"/>
  <c r="ES476" i="6"/>
  <c r="ES477" i="6"/>
  <c r="ES478" i="6"/>
  <c r="ES479" i="6"/>
  <c r="ES480" i="6"/>
  <c r="ES481" i="6"/>
  <c r="ES482" i="6"/>
  <c r="ES483" i="6"/>
  <c r="ES484" i="6"/>
  <c r="ES485" i="6"/>
  <c r="ES486" i="6"/>
  <c r="ES487" i="6"/>
  <c r="ES488" i="6"/>
  <c r="ES489" i="6"/>
  <c r="ES490" i="6"/>
  <c r="ES491" i="6"/>
  <c r="ES492" i="6"/>
  <c r="ES493" i="6"/>
  <c r="ES494" i="6"/>
  <c r="ES495" i="6"/>
  <c r="ES496" i="6"/>
  <c r="ES497" i="6"/>
  <c r="ES498" i="6"/>
  <c r="ES499" i="6"/>
  <c r="ES500" i="6"/>
  <c r="ES501" i="6"/>
  <c r="ES502" i="6"/>
  <c r="ES503" i="6"/>
  <c r="ES504" i="6"/>
  <c r="ES505" i="6"/>
  <c r="EY7" i="6"/>
  <c r="EY8" i="6"/>
  <c r="EY9" i="6"/>
  <c r="EY10" i="6"/>
  <c r="EY11" i="6"/>
  <c r="EY12" i="6"/>
  <c r="EY13" i="6"/>
  <c r="EY14" i="6"/>
  <c r="EY15" i="6"/>
  <c r="EY16" i="6"/>
  <c r="EY17" i="6"/>
  <c r="EY18" i="6"/>
  <c r="EY19" i="6"/>
  <c r="EY20" i="6"/>
  <c r="EY21" i="6"/>
  <c r="EY22" i="6"/>
  <c r="EY23" i="6"/>
  <c r="EY24" i="6"/>
  <c r="EY25" i="6"/>
  <c r="EY26" i="6"/>
  <c r="EY27" i="6"/>
  <c r="EY28" i="6"/>
  <c r="EY29" i="6"/>
  <c r="EY30" i="6"/>
  <c r="EY31" i="6"/>
  <c r="EY32" i="6"/>
  <c r="EY33" i="6"/>
  <c r="EY34" i="6"/>
  <c r="EY35" i="6"/>
  <c r="EY36" i="6"/>
  <c r="EY37" i="6"/>
  <c r="EY38" i="6"/>
  <c r="EY39" i="6"/>
  <c r="EY40" i="6"/>
  <c r="EY41" i="6"/>
  <c r="EY42" i="6"/>
  <c r="EY43" i="6"/>
  <c r="EY44" i="6"/>
  <c r="EY45" i="6"/>
  <c r="EY46" i="6"/>
  <c r="EY47" i="6"/>
  <c r="EY48" i="6"/>
  <c r="EY49" i="6"/>
  <c r="EY50" i="6"/>
  <c r="EY51" i="6"/>
  <c r="EY52" i="6"/>
  <c r="EY53" i="6"/>
  <c r="EY54" i="6"/>
  <c r="EY55" i="6"/>
  <c r="EY56" i="6"/>
  <c r="EY57" i="6"/>
  <c r="EY58" i="6"/>
  <c r="EY59" i="6"/>
  <c r="EY60" i="6"/>
  <c r="EY61" i="6"/>
  <c r="EY62" i="6"/>
  <c r="EY63" i="6"/>
  <c r="EY64" i="6"/>
  <c r="EY65" i="6"/>
  <c r="EY66" i="6"/>
  <c r="EY67" i="6"/>
  <c r="EY68" i="6"/>
  <c r="EY69" i="6"/>
  <c r="EY70" i="6"/>
  <c r="EY71" i="6"/>
  <c r="EY72" i="6"/>
  <c r="EY73" i="6"/>
  <c r="EY74" i="6"/>
  <c r="EY75" i="6"/>
  <c r="EY76" i="6"/>
  <c r="EY77" i="6"/>
  <c r="EY78" i="6"/>
  <c r="EY79" i="6"/>
  <c r="EY80" i="6"/>
  <c r="EY81" i="6"/>
  <c r="EY82" i="6"/>
  <c r="EY83" i="6"/>
  <c r="EY84" i="6"/>
  <c r="EY85" i="6"/>
  <c r="EY86" i="6"/>
  <c r="EY87" i="6"/>
  <c r="EY88" i="6"/>
  <c r="EY89" i="6"/>
  <c r="EY90" i="6"/>
  <c r="EY91" i="6"/>
  <c r="EY92" i="6"/>
  <c r="EY93" i="6"/>
  <c r="EY94" i="6"/>
  <c r="EY95" i="6"/>
  <c r="EY96" i="6"/>
  <c r="EY97" i="6"/>
  <c r="EY98" i="6"/>
  <c r="EY99" i="6"/>
  <c r="EY100" i="6"/>
  <c r="EY101" i="6"/>
  <c r="EY102" i="6"/>
  <c r="EY103" i="6"/>
  <c r="EY104" i="6"/>
  <c r="EY105" i="6"/>
  <c r="EY106" i="6"/>
  <c r="EY107" i="6"/>
  <c r="EY108" i="6"/>
  <c r="EY109" i="6"/>
  <c r="EY110" i="6"/>
  <c r="EY111" i="6"/>
  <c r="EY112" i="6"/>
  <c r="EY113" i="6"/>
  <c r="EY114" i="6"/>
  <c r="EY115" i="6"/>
  <c r="EY116" i="6"/>
  <c r="EY117" i="6"/>
  <c r="EY118" i="6"/>
  <c r="EY119" i="6"/>
  <c r="EY120" i="6"/>
  <c r="EY121" i="6"/>
  <c r="EY122" i="6"/>
  <c r="EY123" i="6"/>
  <c r="EY124" i="6"/>
  <c r="EY125" i="6"/>
  <c r="EY126" i="6"/>
  <c r="EY127" i="6"/>
  <c r="EY128" i="6"/>
  <c r="EY129" i="6"/>
  <c r="EY130" i="6"/>
  <c r="EY131" i="6"/>
  <c r="EY132" i="6"/>
  <c r="EY133" i="6"/>
  <c r="EY134" i="6"/>
  <c r="EY135" i="6"/>
  <c r="EY136" i="6"/>
  <c r="EY137" i="6"/>
  <c r="EY138" i="6"/>
  <c r="EY139" i="6"/>
  <c r="EY140" i="6"/>
  <c r="EY141" i="6"/>
  <c r="EY142" i="6"/>
  <c r="EY143" i="6"/>
  <c r="EY144" i="6"/>
  <c r="EY145" i="6"/>
  <c r="EY146" i="6"/>
  <c r="EY147" i="6"/>
  <c r="EY148" i="6"/>
  <c r="EY149" i="6"/>
  <c r="EY150" i="6"/>
  <c r="EY151" i="6"/>
  <c r="EY152" i="6"/>
  <c r="EY153" i="6"/>
  <c r="EY154" i="6"/>
  <c r="EY155" i="6"/>
  <c r="EY156" i="6"/>
  <c r="EY157" i="6"/>
  <c r="EY158" i="6"/>
  <c r="EY159" i="6"/>
  <c r="EY160" i="6"/>
  <c r="EY161" i="6"/>
  <c r="EY162" i="6"/>
  <c r="EY163" i="6"/>
  <c r="EY164" i="6"/>
  <c r="EY165" i="6"/>
  <c r="EY166" i="6"/>
  <c r="EY167" i="6"/>
  <c r="EY168" i="6"/>
  <c r="EY169" i="6"/>
  <c r="EY170" i="6"/>
  <c r="EY171" i="6"/>
  <c r="EY172" i="6"/>
  <c r="EY173" i="6"/>
  <c r="EY174" i="6"/>
  <c r="EY175" i="6"/>
  <c r="EY176" i="6"/>
  <c r="EY177" i="6"/>
  <c r="EY178" i="6"/>
  <c r="EY179" i="6"/>
  <c r="EY180" i="6"/>
  <c r="EY181" i="6"/>
  <c r="EY182" i="6"/>
  <c r="EY183" i="6"/>
  <c r="EY184" i="6"/>
  <c r="EY185" i="6"/>
  <c r="EY186" i="6"/>
  <c r="EY187" i="6"/>
  <c r="EY188" i="6"/>
  <c r="EY189" i="6"/>
  <c r="EY190" i="6"/>
  <c r="EY191" i="6"/>
  <c r="EY192" i="6"/>
  <c r="EY193" i="6"/>
  <c r="EY194" i="6"/>
  <c r="EY195" i="6"/>
  <c r="EY196" i="6"/>
  <c r="EY197" i="6"/>
  <c r="EY198" i="6"/>
  <c r="EY199" i="6"/>
  <c r="EY200" i="6"/>
  <c r="EY201" i="6"/>
  <c r="EY202" i="6"/>
  <c r="EY203" i="6"/>
  <c r="EY204" i="6"/>
  <c r="EY205" i="6"/>
  <c r="EY206" i="6"/>
  <c r="EY207" i="6"/>
  <c r="EY208" i="6"/>
  <c r="EY209" i="6"/>
  <c r="EY210" i="6"/>
  <c r="EY211" i="6"/>
  <c r="EY212" i="6"/>
  <c r="EY213" i="6"/>
  <c r="EY214" i="6"/>
  <c r="EY215" i="6"/>
  <c r="EY216" i="6"/>
  <c r="EY217" i="6"/>
  <c r="EY218" i="6"/>
  <c r="EY219" i="6"/>
  <c r="EY220" i="6"/>
  <c r="EY221" i="6"/>
  <c r="EY222" i="6"/>
  <c r="EY223" i="6"/>
  <c r="EY224" i="6"/>
  <c r="EY225" i="6"/>
  <c r="EY226" i="6"/>
  <c r="EY227" i="6"/>
  <c r="EY228" i="6"/>
  <c r="EY229" i="6"/>
  <c r="EY230" i="6"/>
  <c r="EY231" i="6"/>
  <c r="EY232" i="6"/>
  <c r="EY233" i="6"/>
  <c r="EY234" i="6"/>
  <c r="EY235" i="6"/>
  <c r="EY236" i="6"/>
  <c r="EY237" i="6"/>
  <c r="EY238" i="6"/>
  <c r="EY239" i="6"/>
  <c r="EY240" i="6"/>
  <c r="EY241" i="6"/>
  <c r="EY242" i="6"/>
  <c r="EY243" i="6"/>
  <c r="EY244" i="6"/>
  <c r="EY245" i="6"/>
  <c r="EY246" i="6"/>
  <c r="EY247" i="6"/>
  <c r="EY248" i="6"/>
  <c r="EY249" i="6"/>
  <c r="EY250" i="6"/>
  <c r="EY251" i="6"/>
  <c r="EY252" i="6"/>
  <c r="EY253" i="6"/>
  <c r="EY254" i="6"/>
  <c r="EY255" i="6"/>
  <c r="EY256" i="6"/>
  <c r="EY257" i="6"/>
  <c r="EY258" i="6"/>
  <c r="EY259" i="6"/>
  <c r="EY260" i="6"/>
  <c r="EY261" i="6"/>
  <c r="EY262" i="6"/>
  <c r="EY263" i="6"/>
  <c r="EY264" i="6"/>
  <c r="EY265" i="6"/>
  <c r="EY266" i="6"/>
  <c r="EY267" i="6"/>
  <c r="EY268" i="6"/>
  <c r="EY269" i="6"/>
  <c r="EY270" i="6"/>
  <c r="EY271" i="6"/>
  <c r="EY272" i="6"/>
  <c r="EY273" i="6"/>
  <c r="EY274" i="6"/>
  <c r="EY275" i="6"/>
  <c r="EY276" i="6"/>
  <c r="EY277" i="6"/>
  <c r="EY278" i="6"/>
  <c r="EY279" i="6"/>
  <c r="EY280" i="6"/>
  <c r="EY281" i="6"/>
  <c r="EY282" i="6"/>
  <c r="EY283" i="6"/>
  <c r="EY284" i="6"/>
  <c r="EY285" i="6"/>
  <c r="EY286" i="6"/>
  <c r="EY287" i="6"/>
  <c r="EY288" i="6"/>
  <c r="EY289" i="6"/>
  <c r="EY290" i="6"/>
  <c r="EY291" i="6"/>
  <c r="EY292" i="6"/>
  <c r="EY293" i="6"/>
  <c r="EY294" i="6"/>
  <c r="EY295" i="6"/>
  <c r="EY296" i="6"/>
  <c r="EY297" i="6"/>
  <c r="EY298" i="6"/>
  <c r="EY299" i="6"/>
  <c r="EY300" i="6"/>
  <c r="EY301" i="6"/>
  <c r="EY302" i="6"/>
  <c r="EY303" i="6"/>
  <c r="EY304" i="6"/>
  <c r="EY305" i="6"/>
  <c r="EY306" i="6"/>
  <c r="EY307" i="6"/>
  <c r="EY308" i="6"/>
  <c r="EY309" i="6"/>
  <c r="EY310" i="6"/>
  <c r="EY311" i="6"/>
  <c r="EY312" i="6"/>
  <c r="EY313" i="6"/>
  <c r="EY314" i="6"/>
  <c r="EY315" i="6"/>
  <c r="EY316" i="6"/>
  <c r="EY317" i="6"/>
  <c r="EY318" i="6"/>
  <c r="EY319" i="6"/>
  <c r="EY320" i="6"/>
  <c r="EY321" i="6"/>
  <c r="EY322" i="6"/>
  <c r="EY323" i="6"/>
  <c r="EY324" i="6"/>
  <c r="EY325" i="6"/>
  <c r="EY326" i="6"/>
  <c r="EY327" i="6"/>
  <c r="EY328" i="6"/>
  <c r="EY329" i="6"/>
  <c r="EY330" i="6"/>
  <c r="EY331" i="6"/>
  <c r="EY332" i="6"/>
  <c r="EY333" i="6"/>
  <c r="EY334" i="6"/>
  <c r="EY335" i="6"/>
  <c r="EY336" i="6"/>
  <c r="EY337" i="6"/>
  <c r="EY338" i="6"/>
  <c r="EY339" i="6"/>
  <c r="EY340" i="6"/>
  <c r="EY341" i="6"/>
  <c r="EY342" i="6"/>
  <c r="EY343" i="6"/>
  <c r="EY344" i="6"/>
  <c r="EY345" i="6"/>
  <c r="EY346" i="6"/>
  <c r="EY347" i="6"/>
  <c r="EY348" i="6"/>
  <c r="EY349" i="6"/>
  <c r="EY350" i="6"/>
  <c r="EY351" i="6"/>
  <c r="EY352" i="6"/>
  <c r="EY353" i="6"/>
  <c r="EY354" i="6"/>
  <c r="EY355" i="6"/>
  <c r="EY356" i="6"/>
  <c r="EY357" i="6"/>
  <c r="EY358" i="6"/>
  <c r="EY359" i="6"/>
  <c r="EY360" i="6"/>
  <c r="EY361" i="6"/>
  <c r="EY362" i="6"/>
  <c r="EY363" i="6"/>
  <c r="EY364" i="6"/>
  <c r="EY365" i="6"/>
  <c r="EY366" i="6"/>
  <c r="EY367" i="6"/>
  <c r="EY368" i="6"/>
  <c r="EY369" i="6"/>
  <c r="EY370" i="6"/>
  <c r="EY371" i="6"/>
  <c r="EY372" i="6"/>
  <c r="EY373" i="6"/>
  <c r="EY374" i="6"/>
  <c r="EY375" i="6"/>
  <c r="EY376" i="6"/>
  <c r="EY377" i="6"/>
  <c r="EY378" i="6"/>
  <c r="EY379" i="6"/>
  <c r="EY380" i="6"/>
  <c r="EY381" i="6"/>
  <c r="EY382" i="6"/>
  <c r="EY383" i="6"/>
  <c r="EY384" i="6"/>
  <c r="EY385" i="6"/>
  <c r="EY386" i="6"/>
  <c r="EY387" i="6"/>
  <c r="EY388" i="6"/>
  <c r="EY389" i="6"/>
  <c r="EY390" i="6"/>
  <c r="EY391" i="6"/>
  <c r="EY392" i="6"/>
  <c r="EY393" i="6"/>
  <c r="EY394" i="6"/>
  <c r="EY395" i="6"/>
  <c r="EY396" i="6"/>
  <c r="EY397" i="6"/>
  <c r="EY398" i="6"/>
  <c r="EY399" i="6"/>
  <c r="EY400" i="6"/>
  <c r="EY401" i="6"/>
  <c r="EY402" i="6"/>
  <c r="EY403" i="6"/>
  <c r="EY404" i="6"/>
  <c r="EY405" i="6"/>
  <c r="EY406" i="6"/>
  <c r="EY407" i="6"/>
  <c r="EY408" i="6"/>
  <c r="EY409" i="6"/>
  <c r="EY410" i="6"/>
  <c r="EY411" i="6"/>
  <c r="EY412" i="6"/>
  <c r="EY413" i="6"/>
  <c r="EY414" i="6"/>
  <c r="EY415" i="6"/>
  <c r="EY416" i="6"/>
  <c r="EY417" i="6"/>
  <c r="EY418" i="6"/>
  <c r="EY419" i="6"/>
  <c r="EY420" i="6"/>
  <c r="EY421" i="6"/>
  <c r="EY422" i="6"/>
  <c r="EY423" i="6"/>
  <c r="EY424" i="6"/>
  <c r="EY425" i="6"/>
  <c r="EY426" i="6"/>
  <c r="EY427" i="6"/>
  <c r="EY428" i="6"/>
  <c r="EY429" i="6"/>
  <c r="EY430" i="6"/>
  <c r="EY431" i="6"/>
  <c r="EY432" i="6"/>
  <c r="EY433" i="6"/>
  <c r="EY434" i="6"/>
  <c r="EY435" i="6"/>
  <c r="EY436" i="6"/>
  <c r="EY437" i="6"/>
  <c r="EY438" i="6"/>
  <c r="EY439" i="6"/>
  <c r="EY440" i="6"/>
  <c r="EY441" i="6"/>
  <c r="EY442" i="6"/>
  <c r="EY443" i="6"/>
  <c r="EY444" i="6"/>
  <c r="EY445" i="6"/>
  <c r="EY446" i="6"/>
  <c r="EY447" i="6"/>
  <c r="EY448" i="6"/>
  <c r="EY449" i="6"/>
  <c r="EY450" i="6"/>
  <c r="EY451" i="6"/>
  <c r="EY452" i="6"/>
  <c r="EY453" i="6"/>
  <c r="EY454" i="6"/>
  <c r="EY455" i="6"/>
  <c r="EY456" i="6"/>
  <c r="EY457" i="6"/>
  <c r="EY458" i="6"/>
  <c r="EY459" i="6"/>
  <c r="EY460" i="6"/>
  <c r="EY461" i="6"/>
  <c r="EY462" i="6"/>
  <c r="EY463" i="6"/>
  <c r="EY464" i="6"/>
  <c r="EY465" i="6"/>
  <c r="EY466" i="6"/>
  <c r="EY467" i="6"/>
  <c r="EY468" i="6"/>
  <c r="EY469" i="6"/>
  <c r="EY470" i="6"/>
  <c r="EY471" i="6"/>
  <c r="EY472" i="6"/>
  <c r="EY473" i="6"/>
  <c r="EY474" i="6"/>
  <c r="EY475" i="6"/>
  <c r="EY476" i="6"/>
  <c r="EY477" i="6"/>
  <c r="EY478" i="6"/>
  <c r="EY479" i="6"/>
  <c r="EY480" i="6"/>
  <c r="EY481" i="6"/>
  <c r="EY482" i="6"/>
  <c r="EY483" i="6"/>
  <c r="EY484" i="6"/>
  <c r="EY485" i="6"/>
  <c r="EY486" i="6"/>
  <c r="EY487" i="6"/>
  <c r="EY488" i="6"/>
  <c r="EY489" i="6"/>
  <c r="EY490" i="6"/>
  <c r="EY491" i="6"/>
  <c r="EY492" i="6"/>
  <c r="EY493" i="6"/>
  <c r="EY494" i="6"/>
  <c r="EY495" i="6"/>
  <c r="EY496" i="6"/>
  <c r="EY497" i="6"/>
  <c r="EY498" i="6"/>
  <c r="EY499" i="6"/>
  <c r="EY500" i="6"/>
  <c r="EY501" i="6"/>
  <c r="EY502" i="6"/>
  <c r="EY503" i="6"/>
  <c r="EY504" i="6"/>
  <c r="EY505" i="6"/>
  <c r="EZ7" i="6"/>
  <c r="EZ8" i="6"/>
  <c r="EZ9" i="6"/>
  <c r="EZ10" i="6"/>
  <c r="EZ11" i="6"/>
  <c r="EZ12" i="6"/>
  <c r="EZ13" i="6"/>
  <c r="EZ14" i="6"/>
  <c r="EZ15" i="6"/>
  <c r="EZ16" i="6"/>
  <c r="EZ17" i="6"/>
  <c r="EZ18" i="6"/>
  <c r="EZ19" i="6"/>
  <c r="EZ20" i="6"/>
  <c r="EZ21" i="6"/>
  <c r="EZ22" i="6"/>
  <c r="EZ23" i="6"/>
  <c r="EZ24" i="6"/>
  <c r="EZ25" i="6"/>
  <c r="EZ26" i="6"/>
  <c r="EZ27" i="6"/>
  <c r="EZ28" i="6"/>
  <c r="EZ29" i="6"/>
  <c r="EZ30" i="6"/>
  <c r="EZ31" i="6"/>
  <c r="EZ32" i="6"/>
  <c r="EZ33" i="6"/>
  <c r="EZ34" i="6"/>
  <c r="EZ35" i="6"/>
  <c r="EZ36" i="6"/>
  <c r="EZ37" i="6"/>
  <c r="EZ38" i="6"/>
  <c r="EZ39" i="6"/>
  <c r="EZ40" i="6"/>
  <c r="EZ41" i="6"/>
  <c r="EZ42" i="6"/>
  <c r="EZ43" i="6"/>
  <c r="EZ44" i="6"/>
  <c r="EZ45" i="6"/>
  <c r="EZ46" i="6"/>
  <c r="EZ47" i="6"/>
  <c r="EZ48" i="6"/>
  <c r="EZ49" i="6"/>
  <c r="EZ50" i="6"/>
  <c r="EZ51" i="6"/>
  <c r="EZ52" i="6"/>
  <c r="EZ53" i="6"/>
  <c r="EZ54" i="6"/>
  <c r="EZ55" i="6"/>
  <c r="EZ56" i="6"/>
  <c r="EZ57" i="6"/>
  <c r="EZ58" i="6"/>
  <c r="EZ59" i="6"/>
  <c r="EZ60" i="6"/>
  <c r="EZ61" i="6"/>
  <c r="EZ62" i="6"/>
  <c r="EZ63" i="6"/>
  <c r="EZ64" i="6"/>
  <c r="EZ65" i="6"/>
  <c r="EZ66" i="6"/>
  <c r="EZ67" i="6"/>
  <c r="EZ68" i="6"/>
  <c r="EZ69" i="6"/>
  <c r="EZ70" i="6"/>
  <c r="EZ71" i="6"/>
  <c r="EZ72" i="6"/>
  <c r="EZ73" i="6"/>
  <c r="EZ74" i="6"/>
  <c r="EZ75" i="6"/>
  <c r="EZ76" i="6"/>
  <c r="EZ77" i="6"/>
  <c r="EZ78" i="6"/>
  <c r="EZ79" i="6"/>
  <c r="EZ80" i="6"/>
  <c r="EZ81" i="6"/>
  <c r="EZ82" i="6"/>
  <c r="EZ83" i="6"/>
  <c r="EZ84" i="6"/>
  <c r="EZ85" i="6"/>
  <c r="EZ86" i="6"/>
  <c r="EZ87" i="6"/>
  <c r="EZ88" i="6"/>
  <c r="EZ89" i="6"/>
  <c r="EZ90" i="6"/>
  <c r="EZ91" i="6"/>
  <c r="EZ92" i="6"/>
  <c r="EZ93" i="6"/>
  <c r="EZ94" i="6"/>
  <c r="EZ95" i="6"/>
  <c r="EZ96" i="6"/>
  <c r="EZ97" i="6"/>
  <c r="EZ98" i="6"/>
  <c r="EZ99" i="6"/>
  <c r="EZ100" i="6"/>
  <c r="EZ101" i="6"/>
  <c r="EZ102" i="6"/>
  <c r="EZ103" i="6"/>
  <c r="EZ104" i="6"/>
  <c r="EZ105" i="6"/>
  <c r="EZ106" i="6"/>
  <c r="EZ107" i="6"/>
  <c r="EZ108" i="6"/>
  <c r="EZ109" i="6"/>
  <c r="EZ110" i="6"/>
  <c r="EZ111" i="6"/>
  <c r="EZ112" i="6"/>
  <c r="EZ113" i="6"/>
  <c r="EZ114" i="6"/>
  <c r="EZ115" i="6"/>
  <c r="EZ116" i="6"/>
  <c r="EZ117" i="6"/>
  <c r="EZ118" i="6"/>
  <c r="EZ119" i="6"/>
  <c r="EZ120" i="6"/>
  <c r="EZ121" i="6"/>
  <c r="EZ122" i="6"/>
  <c r="EZ123" i="6"/>
  <c r="EZ124" i="6"/>
  <c r="EZ125" i="6"/>
  <c r="EZ126" i="6"/>
  <c r="EZ127" i="6"/>
  <c r="EZ128" i="6"/>
  <c r="EZ129" i="6"/>
  <c r="EZ130" i="6"/>
  <c r="EZ131" i="6"/>
  <c r="EZ132" i="6"/>
  <c r="EZ133" i="6"/>
  <c r="EZ134" i="6"/>
  <c r="EZ135" i="6"/>
  <c r="EZ136" i="6"/>
  <c r="EZ137" i="6"/>
  <c r="EZ138" i="6"/>
  <c r="EZ139" i="6"/>
  <c r="EZ140" i="6"/>
  <c r="EZ141" i="6"/>
  <c r="EZ142" i="6"/>
  <c r="EZ143" i="6"/>
  <c r="EZ144" i="6"/>
  <c r="EZ145" i="6"/>
  <c r="EZ146" i="6"/>
  <c r="EZ147" i="6"/>
  <c r="EZ148" i="6"/>
  <c r="EZ149" i="6"/>
  <c r="EZ150" i="6"/>
  <c r="EZ151" i="6"/>
  <c r="EZ152" i="6"/>
  <c r="EZ153" i="6"/>
  <c r="EZ154" i="6"/>
  <c r="EZ155" i="6"/>
  <c r="EZ156" i="6"/>
  <c r="EZ157" i="6"/>
  <c r="EZ158" i="6"/>
  <c r="EZ159" i="6"/>
  <c r="EZ160" i="6"/>
  <c r="EZ161" i="6"/>
  <c r="EZ162" i="6"/>
  <c r="EZ163" i="6"/>
  <c r="EZ164" i="6"/>
  <c r="EZ165" i="6"/>
  <c r="EZ166" i="6"/>
  <c r="EZ167" i="6"/>
  <c r="EZ168" i="6"/>
  <c r="EZ169" i="6"/>
  <c r="EZ170" i="6"/>
  <c r="EZ171" i="6"/>
  <c r="EZ172" i="6"/>
  <c r="EZ173" i="6"/>
  <c r="EZ174" i="6"/>
  <c r="EZ175" i="6"/>
  <c r="EZ176" i="6"/>
  <c r="EZ177" i="6"/>
  <c r="EZ178" i="6"/>
  <c r="EZ179" i="6"/>
  <c r="EZ180" i="6"/>
  <c r="EZ181" i="6"/>
  <c r="EZ182" i="6"/>
  <c r="EZ183" i="6"/>
  <c r="EZ184" i="6"/>
  <c r="EZ185" i="6"/>
  <c r="EZ186" i="6"/>
  <c r="EZ187" i="6"/>
  <c r="EZ188" i="6"/>
  <c r="EZ189" i="6"/>
  <c r="EZ190" i="6"/>
  <c r="EZ191" i="6"/>
  <c r="EZ192" i="6"/>
  <c r="EZ193" i="6"/>
  <c r="EZ194" i="6"/>
  <c r="EZ195" i="6"/>
  <c r="EZ196" i="6"/>
  <c r="EZ197" i="6"/>
  <c r="EZ198" i="6"/>
  <c r="EZ199" i="6"/>
  <c r="EZ200" i="6"/>
  <c r="EZ201" i="6"/>
  <c r="EZ202" i="6"/>
  <c r="EZ203" i="6"/>
  <c r="EZ204" i="6"/>
  <c r="EZ205" i="6"/>
  <c r="EZ206" i="6"/>
  <c r="EZ207" i="6"/>
  <c r="EZ208" i="6"/>
  <c r="EZ209" i="6"/>
  <c r="EZ210" i="6"/>
  <c r="EZ211" i="6"/>
  <c r="EZ212" i="6"/>
  <c r="EZ213" i="6"/>
  <c r="EZ214" i="6"/>
  <c r="EZ215" i="6"/>
  <c r="EZ216" i="6"/>
  <c r="EZ217" i="6"/>
  <c r="EZ218" i="6"/>
  <c r="EZ219" i="6"/>
  <c r="EZ220" i="6"/>
  <c r="EZ221" i="6"/>
  <c r="EZ222" i="6"/>
  <c r="EZ223" i="6"/>
  <c r="EZ224" i="6"/>
  <c r="EZ225" i="6"/>
  <c r="EZ226" i="6"/>
  <c r="EZ227" i="6"/>
  <c r="EZ228" i="6"/>
  <c r="EZ229" i="6"/>
  <c r="EZ230" i="6"/>
  <c r="EZ231" i="6"/>
  <c r="EZ232" i="6"/>
  <c r="EZ233" i="6"/>
  <c r="EZ234" i="6"/>
  <c r="EZ235" i="6"/>
  <c r="EZ236" i="6"/>
  <c r="EZ237" i="6"/>
  <c r="EZ238" i="6"/>
  <c r="EZ239" i="6"/>
  <c r="EZ240" i="6"/>
  <c r="EZ241" i="6"/>
  <c r="EZ242" i="6"/>
  <c r="EZ243" i="6"/>
  <c r="EZ244" i="6"/>
  <c r="EZ245" i="6"/>
  <c r="EZ246" i="6"/>
  <c r="EZ247" i="6"/>
  <c r="EZ248" i="6"/>
  <c r="EZ249" i="6"/>
  <c r="EZ250" i="6"/>
  <c r="EZ251" i="6"/>
  <c r="EZ252" i="6"/>
  <c r="EZ253" i="6"/>
  <c r="EZ254" i="6"/>
  <c r="EZ255" i="6"/>
  <c r="EZ256" i="6"/>
  <c r="EZ257" i="6"/>
  <c r="EZ258" i="6"/>
  <c r="EZ259" i="6"/>
  <c r="EZ260" i="6"/>
  <c r="EZ261" i="6"/>
  <c r="EZ262" i="6"/>
  <c r="EZ263" i="6"/>
  <c r="EZ264" i="6"/>
  <c r="EZ265" i="6"/>
  <c r="EZ266" i="6"/>
  <c r="EZ267" i="6"/>
  <c r="EZ268" i="6"/>
  <c r="EZ269" i="6"/>
  <c r="EZ270" i="6"/>
  <c r="EZ271" i="6"/>
  <c r="EZ272" i="6"/>
  <c r="EZ273" i="6"/>
  <c r="EZ274" i="6"/>
  <c r="EZ275" i="6"/>
  <c r="EZ276" i="6"/>
  <c r="EZ277" i="6"/>
  <c r="EZ278" i="6"/>
  <c r="EZ279" i="6"/>
  <c r="EZ280" i="6"/>
  <c r="EZ281" i="6"/>
  <c r="EZ282" i="6"/>
  <c r="EZ283" i="6"/>
  <c r="EZ284" i="6"/>
  <c r="EZ285" i="6"/>
  <c r="EZ286" i="6"/>
  <c r="EZ287" i="6"/>
  <c r="EZ288" i="6"/>
  <c r="EZ289" i="6"/>
  <c r="EZ290" i="6"/>
  <c r="EZ291" i="6"/>
  <c r="EZ292" i="6"/>
  <c r="EZ293" i="6"/>
  <c r="EZ294" i="6"/>
  <c r="EZ295" i="6"/>
  <c r="EZ296" i="6"/>
  <c r="EZ297" i="6"/>
  <c r="EZ298" i="6"/>
  <c r="EZ299" i="6"/>
  <c r="EZ300" i="6"/>
  <c r="EZ301" i="6"/>
  <c r="EZ302" i="6"/>
  <c r="EZ303" i="6"/>
  <c r="EZ304" i="6"/>
  <c r="EZ305" i="6"/>
  <c r="EZ306" i="6"/>
  <c r="EZ307" i="6"/>
  <c r="EZ308" i="6"/>
  <c r="EZ309" i="6"/>
  <c r="EZ310" i="6"/>
  <c r="EZ311" i="6"/>
  <c r="EZ312" i="6"/>
  <c r="EZ313" i="6"/>
  <c r="EZ314" i="6"/>
  <c r="EZ315" i="6"/>
  <c r="EZ316" i="6"/>
  <c r="EZ317" i="6"/>
  <c r="EZ318" i="6"/>
  <c r="EZ319" i="6"/>
  <c r="EZ320" i="6"/>
  <c r="EZ321" i="6"/>
  <c r="EZ322" i="6"/>
  <c r="EZ323" i="6"/>
  <c r="EZ324" i="6"/>
  <c r="EZ325" i="6"/>
  <c r="EZ326" i="6"/>
  <c r="EZ327" i="6"/>
  <c r="EZ328" i="6"/>
  <c r="EZ329" i="6"/>
  <c r="EZ330" i="6"/>
  <c r="EZ331" i="6"/>
  <c r="EZ332" i="6"/>
  <c r="EZ333" i="6"/>
  <c r="EZ334" i="6"/>
  <c r="EZ335" i="6"/>
  <c r="EZ336" i="6"/>
  <c r="EZ337" i="6"/>
  <c r="EZ338" i="6"/>
  <c r="EZ339" i="6"/>
  <c r="EZ340" i="6"/>
  <c r="EZ341" i="6"/>
  <c r="EZ342" i="6"/>
  <c r="EZ343" i="6"/>
  <c r="EZ344" i="6"/>
  <c r="EZ345" i="6"/>
  <c r="EZ346" i="6"/>
  <c r="EZ347" i="6"/>
  <c r="EZ348" i="6"/>
  <c r="EZ349" i="6"/>
  <c r="EZ350" i="6"/>
  <c r="EZ351" i="6"/>
  <c r="EZ352" i="6"/>
  <c r="EZ353" i="6"/>
  <c r="EZ354" i="6"/>
  <c r="EZ355" i="6"/>
  <c r="EZ356" i="6"/>
  <c r="EZ357" i="6"/>
  <c r="EZ358" i="6"/>
  <c r="EZ359" i="6"/>
  <c r="EZ360" i="6"/>
  <c r="EZ361" i="6"/>
  <c r="EZ362" i="6"/>
  <c r="EZ363" i="6"/>
  <c r="EZ364" i="6"/>
  <c r="EZ365" i="6"/>
  <c r="EZ366" i="6"/>
  <c r="EZ367" i="6"/>
  <c r="EZ368" i="6"/>
  <c r="EZ369" i="6"/>
  <c r="EZ370" i="6"/>
  <c r="EZ371" i="6"/>
  <c r="EZ372" i="6"/>
  <c r="EZ373" i="6"/>
  <c r="EZ374" i="6"/>
  <c r="EZ375" i="6"/>
  <c r="EZ376" i="6"/>
  <c r="EZ377" i="6"/>
  <c r="EZ378" i="6"/>
  <c r="EZ379" i="6"/>
  <c r="EZ380" i="6"/>
  <c r="EZ381" i="6"/>
  <c r="EZ382" i="6"/>
  <c r="EZ383" i="6"/>
  <c r="EZ384" i="6"/>
  <c r="EZ385" i="6"/>
  <c r="EZ386" i="6"/>
  <c r="EZ387" i="6"/>
  <c r="EZ388" i="6"/>
  <c r="EZ389" i="6"/>
  <c r="EZ390" i="6"/>
  <c r="EZ391" i="6"/>
  <c r="EZ392" i="6"/>
  <c r="EZ393" i="6"/>
  <c r="EZ394" i="6"/>
  <c r="EZ395" i="6"/>
  <c r="EZ396" i="6"/>
  <c r="EZ397" i="6"/>
  <c r="EZ398" i="6"/>
  <c r="EZ399" i="6"/>
  <c r="EZ400" i="6"/>
  <c r="EZ401" i="6"/>
  <c r="EZ402" i="6"/>
  <c r="EZ403" i="6"/>
  <c r="EZ404" i="6"/>
  <c r="EZ405" i="6"/>
  <c r="EZ406" i="6"/>
  <c r="EZ407" i="6"/>
  <c r="EZ408" i="6"/>
  <c r="EZ409" i="6"/>
  <c r="EZ410" i="6"/>
  <c r="EZ411" i="6"/>
  <c r="EZ412" i="6"/>
  <c r="EZ413" i="6"/>
  <c r="EZ414" i="6"/>
  <c r="EZ415" i="6"/>
  <c r="EZ416" i="6"/>
  <c r="EZ417" i="6"/>
  <c r="EZ418" i="6"/>
  <c r="EZ419" i="6"/>
  <c r="EZ420" i="6"/>
  <c r="EZ421" i="6"/>
  <c r="EZ422" i="6"/>
  <c r="EZ423" i="6"/>
  <c r="EZ424" i="6"/>
  <c r="EZ425" i="6"/>
  <c r="EZ426" i="6"/>
  <c r="EZ427" i="6"/>
  <c r="EZ428" i="6"/>
  <c r="EZ429" i="6"/>
  <c r="EZ430" i="6"/>
  <c r="EZ431" i="6"/>
  <c r="EZ432" i="6"/>
  <c r="EZ433" i="6"/>
  <c r="EZ434" i="6"/>
  <c r="EZ435" i="6"/>
  <c r="EZ436" i="6"/>
  <c r="EZ437" i="6"/>
  <c r="EZ438" i="6"/>
  <c r="EZ439" i="6"/>
  <c r="EZ440" i="6"/>
  <c r="EZ441" i="6"/>
  <c r="EZ442" i="6"/>
  <c r="EZ443" i="6"/>
  <c r="EZ444" i="6"/>
  <c r="EZ445" i="6"/>
  <c r="EZ446" i="6"/>
  <c r="EZ447" i="6"/>
  <c r="EZ448" i="6"/>
  <c r="EZ449" i="6"/>
  <c r="EZ450" i="6"/>
  <c r="EZ451" i="6"/>
  <c r="EZ452" i="6"/>
  <c r="EZ453" i="6"/>
  <c r="EZ454" i="6"/>
  <c r="EZ455" i="6"/>
  <c r="EZ456" i="6"/>
  <c r="EZ457" i="6"/>
  <c r="EZ458" i="6"/>
  <c r="EZ459" i="6"/>
  <c r="EZ460" i="6"/>
  <c r="EZ461" i="6"/>
  <c r="EZ462" i="6"/>
  <c r="EZ463" i="6"/>
  <c r="EZ464" i="6"/>
  <c r="EZ465" i="6"/>
  <c r="EZ466" i="6"/>
  <c r="EZ467" i="6"/>
  <c r="EZ468" i="6"/>
  <c r="EZ469" i="6"/>
  <c r="EZ470" i="6"/>
  <c r="EZ471" i="6"/>
  <c r="EZ472" i="6"/>
  <c r="EZ473" i="6"/>
  <c r="EZ474" i="6"/>
  <c r="EZ475" i="6"/>
  <c r="EZ476" i="6"/>
  <c r="EZ477" i="6"/>
  <c r="EZ478" i="6"/>
  <c r="EZ479" i="6"/>
  <c r="EZ480" i="6"/>
  <c r="EZ481" i="6"/>
  <c r="EZ482" i="6"/>
  <c r="EZ483" i="6"/>
  <c r="EZ484" i="6"/>
  <c r="EZ485" i="6"/>
  <c r="EZ486" i="6"/>
  <c r="EZ487" i="6"/>
  <c r="EZ488" i="6"/>
  <c r="EZ489" i="6"/>
  <c r="EZ490" i="6"/>
  <c r="EZ491" i="6"/>
  <c r="EZ492" i="6"/>
  <c r="EZ493" i="6"/>
  <c r="EZ494" i="6"/>
  <c r="EZ495" i="6"/>
  <c r="EZ496" i="6"/>
  <c r="EZ497" i="6"/>
  <c r="EZ498" i="6"/>
  <c r="EZ499" i="6"/>
  <c r="EZ500" i="6"/>
  <c r="EZ501" i="6"/>
  <c r="EZ502" i="6"/>
  <c r="EZ503" i="6"/>
  <c r="EZ504" i="6"/>
  <c r="EZ505" i="6"/>
  <c r="FE7" i="6"/>
  <c r="FE8" i="6"/>
  <c r="FE9" i="6"/>
  <c r="FE10" i="6"/>
  <c r="FE11" i="6"/>
  <c r="FE12" i="6"/>
  <c r="FE13" i="6"/>
  <c r="FE14" i="6"/>
  <c r="FE15" i="6"/>
  <c r="FE16" i="6"/>
  <c r="FE17" i="6"/>
  <c r="FE18" i="6"/>
  <c r="FE19" i="6"/>
  <c r="FE20" i="6"/>
  <c r="FE21" i="6"/>
  <c r="FE22" i="6"/>
  <c r="FE23" i="6"/>
  <c r="FE24" i="6"/>
  <c r="FE25" i="6"/>
  <c r="FE26" i="6"/>
  <c r="FE27" i="6"/>
  <c r="FE28" i="6"/>
  <c r="FE29" i="6"/>
  <c r="FE30" i="6"/>
  <c r="FE31" i="6"/>
  <c r="FE32" i="6"/>
  <c r="FE33" i="6"/>
  <c r="FE34" i="6"/>
  <c r="FE35" i="6"/>
  <c r="FE36" i="6"/>
  <c r="FE37" i="6"/>
  <c r="FE38" i="6"/>
  <c r="FE39" i="6"/>
  <c r="FE40" i="6"/>
  <c r="FE41" i="6"/>
  <c r="FE42" i="6"/>
  <c r="FE43" i="6"/>
  <c r="FE44" i="6"/>
  <c r="FE45" i="6"/>
  <c r="FE46" i="6"/>
  <c r="FE47" i="6"/>
  <c r="FE48" i="6"/>
  <c r="FE49" i="6"/>
  <c r="FE50" i="6"/>
  <c r="FE51" i="6"/>
  <c r="FE52" i="6"/>
  <c r="FE53" i="6"/>
  <c r="FE54" i="6"/>
  <c r="FE55" i="6"/>
  <c r="FE56" i="6"/>
  <c r="FE57" i="6"/>
  <c r="FE58" i="6"/>
  <c r="FE59" i="6"/>
  <c r="FE60" i="6"/>
  <c r="FE61" i="6"/>
  <c r="FE62" i="6"/>
  <c r="FE63" i="6"/>
  <c r="FE64" i="6"/>
  <c r="FE65" i="6"/>
  <c r="FE66" i="6"/>
  <c r="FE67" i="6"/>
  <c r="FE68" i="6"/>
  <c r="FE69" i="6"/>
  <c r="FE70" i="6"/>
  <c r="FE71" i="6"/>
  <c r="FE72" i="6"/>
  <c r="FE73" i="6"/>
  <c r="FE74" i="6"/>
  <c r="FE75" i="6"/>
  <c r="FE76" i="6"/>
  <c r="FE77" i="6"/>
  <c r="FE78" i="6"/>
  <c r="FE79" i="6"/>
  <c r="FE80" i="6"/>
  <c r="FE81" i="6"/>
  <c r="FE82" i="6"/>
  <c r="FE83" i="6"/>
  <c r="FE84" i="6"/>
  <c r="FE85" i="6"/>
  <c r="FE86" i="6"/>
  <c r="FE87" i="6"/>
  <c r="FE88" i="6"/>
  <c r="FE89" i="6"/>
  <c r="FE90" i="6"/>
  <c r="FE91" i="6"/>
  <c r="FE92" i="6"/>
  <c r="FE93" i="6"/>
  <c r="FE94" i="6"/>
  <c r="FE95" i="6"/>
  <c r="FE96" i="6"/>
  <c r="FE97" i="6"/>
  <c r="FE98" i="6"/>
  <c r="FE99" i="6"/>
  <c r="FE100" i="6"/>
  <c r="FE101" i="6"/>
  <c r="FE102" i="6"/>
  <c r="FE103" i="6"/>
  <c r="FE104" i="6"/>
  <c r="FE105" i="6"/>
  <c r="FE106" i="6"/>
  <c r="FE107" i="6"/>
  <c r="FE108" i="6"/>
  <c r="FE109" i="6"/>
  <c r="FE110" i="6"/>
  <c r="FE111" i="6"/>
  <c r="FE112" i="6"/>
  <c r="FE113" i="6"/>
  <c r="FE114" i="6"/>
  <c r="FE115" i="6"/>
  <c r="FE116" i="6"/>
  <c r="FE117" i="6"/>
  <c r="FE118" i="6"/>
  <c r="FE119" i="6"/>
  <c r="FE120" i="6"/>
  <c r="FE121" i="6"/>
  <c r="FE122" i="6"/>
  <c r="FE123" i="6"/>
  <c r="FE124" i="6"/>
  <c r="FE125" i="6"/>
  <c r="FE126" i="6"/>
  <c r="FE127" i="6"/>
  <c r="FE128" i="6"/>
  <c r="FE129" i="6"/>
  <c r="FE130" i="6"/>
  <c r="FE131" i="6"/>
  <c r="FE132" i="6"/>
  <c r="FE133" i="6"/>
  <c r="FE134" i="6"/>
  <c r="FE135" i="6"/>
  <c r="FE136" i="6"/>
  <c r="FE137" i="6"/>
  <c r="FE138" i="6"/>
  <c r="FE139" i="6"/>
  <c r="FE140" i="6"/>
  <c r="FE141" i="6"/>
  <c r="FE142" i="6"/>
  <c r="FE143" i="6"/>
  <c r="FE144" i="6"/>
  <c r="FE145" i="6"/>
  <c r="FE146" i="6"/>
  <c r="FE147" i="6"/>
  <c r="FE148" i="6"/>
  <c r="FE149" i="6"/>
  <c r="FE150" i="6"/>
  <c r="FE151" i="6"/>
  <c r="FE152" i="6"/>
  <c r="FE153" i="6"/>
  <c r="FE154" i="6"/>
  <c r="FE155" i="6"/>
  <c r="FE156" i="6"/>
  <c r="FE157" i="6"/>
  <c r="FE158" i="6"/>
  <c r="FE159" i="6"/>
  <c r="FE160" i="6"/>
  <c r="FE161" i="6"/>
  <c r="FE162" i="6"/>
  <c r="FE163" i="6"/>
  <c r="FE164" i="6"/>
  <c r="FE165" i="6"/>
  <c r="FE166" i="6"/>
  <c r="FE167" i="6"/>
  <c r="FE168" i="6"/>
  <c r="FE169" i="6"/>
  <c r="FE170" i="6"/>
  <c r="FE171" i="6"/>
  <c r="FE172" i="6"/>
  <c r="FE173" i="6"/>
  <c r="FE174" i="6"/>
  <c r="FE175" i="6"/>
  <c r="FE176" i="6"/>
  <c r="FE177" i="6"/>
  <c r="FE178" i="6"/>
  <c r="FE179" i="6"/>
  <c r="FE180" i="6"/>
  <c r="FE181" i="6"/>
  <c r="FE182" i="6"/>
  <c r="FE183" i="6"/>
  <c r="FE184" i="6"/>
  <c r="FE185" i="6"/>
  <c r="FE186" i="6"/>
  <c r="FE187" i="6"/>
  <c r="FE188" i="6"/>
  <c r="FE189" i="6"/>
  <c r="FE190" i="6"/>
  <c r="FE191" i="6"/>
  <c r="FE192" i="6"/>
  <c r="FE193" i="6"/>
  <c r="FE194" i="6"/>
  <c r="FE195" i="6"/>
  <c r="FE196" i="6"/>
  <c r="FE197" i="6"/>
  <c r="FE198" i="6"/>
  <c r="FE199" i="6"/>
  <c r="FE200" i="6"/>
  <c r="FE201" i="6"/>
  <c r="FE202" i="6"/>
  <c r="FE203" i="6"/>
  <c r="FE204" i="6"/>
  <c r="FE205" i="6"/>
  <c r="FE206" i="6"/>
  <c r="FE207" i="6"/>
  <c r="FE208" i="6"/>
  <c r="FE209" i="6"/>
  <c r="FE210" i="6"/>
  <c r="FE211" i="6"/>
  <c r="FE212" i="6"/>
  <c r="FE213" i="6"/>
  <c r="FE214" i="6"/>
  <c r="FE215" i="6"/>
  <c r="FE216" i="6"/>
  <c r="FE217" i="6"/>
  <c r="FE218" i="6"/>
  <c r="FE219" i="6"/>
  <c r="FE220" i="6"/>
  <c r="FE221" i="6"/>
  <c r="FE222" i="6"/>
  <c r="FE223" i="6"/>
  <c r="FE224" i="6"/>
  <c r="FE225" i="6"/>
  <c r="FE226" i="6"/>
  <c r="FE227" i="6"/>
  <c r="FE228" i="6"/>
  <c r="FE229" i="6"/>
  <c r="FE230" i="6"/>
  <c r="FE231" i="6"/>
  <c r="FE232" i="6"/>
  <c r="FE233" i="6"/>
  <c r="FE234" i="6"/>
  <c r="FE235" i="6"/>
  <c r="FE236" i="6"/>
  <c r="FE237" i="6"/>
  <c r="FE238" i="6"/>
  <c r="FE239" i="6"/>
  <c r="FE240" i="6"/>
  <c r="FE241" i="6"/>
  <c r="FE242" i="6"/>
  <c r="FE243" i="6"/>
  <c r="FE244" i="6"/>
  <c r="FE245" i="6"/>
  <c r="FE246" i="6"/>
  <c r="FE247" i="6"/>
  <c r="FE248" i="6"/>
  <c r="FE249" i="6"/>
  <c r="FE250" i="6"/>
  <c r="FE251" i="6"/>
  <c r="FE252" i="6"/>
  <c r="FE253" i="6"/>
  <c r="FE254" i="6"/>
  <c r="FE255" i="6"/>
  <c r="FE256" i="6"/>
  <c r="FE257" i="6"/>
  <c r="FE258" i="6"/>
  <c r="FE259" i="6"/>
  <c r="FE260" i="6"/>
  <c r="FE261" i="6"/>
  <c r="FE262" i="6"/>
  <c r="FE263" i="6"/>
  <c r="FE264" i="6"/>
  <c r="FE265" i="6"/>
  <c r="FE266" i="6"/>
  <c r="FE267" i="6"/>
  <c r="FE268" i="6"/>
  <c r="FE269" i="6"/>
  <c r="FE270" i="6"/>
  <c r="FE271" i="6"/>
  <c r="FE272" i="6"/>
  <c r="FE273" i="6"/>
  <c r="FE274" i="6"/>
  <c r="FE275" i="6"/>
  <c r="FE276" i="6"/>
  <c r="FE277" i="6"/>
  <c r="FE278" i="6"/>
  <c r="FE279" i="6"/>
  <c r="FE280" i="6"/>
  <c r="FE281" i="6"/>
  <c r="FE282" i="6"/>
  <c r="FE283" i="6"/>
  <c r="FE284" i="6"/>
  <c r="FE285" i="6"/>
  <c r="FE286" i="6"/>
  <c r="FE287" i="6"/>
  <c r="FE288" i="6"/>
  <c r="FE289" i="6"/>
  <c r="FE290" i="6"/>
  <c r="FE291" i="6"/>
  <c r="FE292" i="6"/>
  <c r="FE293" i="6"/>
  <c r="FE294" i="6"/>
  <c r="FE295" i="6"/>
  <c r="FE296" i="6"/>
  <c r="FE297" i="6"/>
  <c r="FE298" i="6"/>
  <c r="FE299" i="6"/>
  <c r="FE300" i="6"/>
  <c r="FE301" i="6"/>
  <c r="FE302" i="6"/>
  <c r="FE303" i="6"/>
  <c r="FE304" i="6"/>
  <c r="FE305" i="6"/>
  <c r="FE306" i="6"/>
  <c r="FE307" i="6"/>
  <c r="FE308" i="6"/>
  <c r="FE309" i="6"/>
  <c r="FE310" i="6"/>
  <c r="FE311" i="6"/>
  <c r="FE312" i="6"/>
  <c r="FE313" i="6"/>
  <c r="FE314" i="6"/>
  <c r="FE315" i="6"/>
  <c r="FE316" i="6"/>
  <c r="FE317" i="6"/>
  <c r="FE318" i="6"/>
  <c r="FE319" i="6"/>
  <c r="FE320" i="6"/>
  <c r="FE321" i="6"/>
  <c r="FE322" i="6"/>
  <c r="FE323" i="6"/>
  <c r="FE324" i="6"/>
  <c r="FE325" i="6"/>
  <c r="FE326" i="6"/>
  <c r="FE327" i="6"/>
  <c r="FE328" i="6"/>
  <c r="FE329" i="6"/>
  <c r="FE330" i="6"/>
  <c r="FE331" i="6"/>
  <c r="FE332" i="6"/>
  <c r="FE333" i="6"/>
  <c r="FE334" i="6"/>
  <c r="FE335" i="6"/>
  <c r="FE336" i="6"/>
  <c r="FE337" i="6"/>
  <c r="FE338" i="6"/>
  <c r="FE339" i="6"/>
  <c r="FE340" i="6"/>
  <c r="FE341" i="6"/>
  <c r="FE342" i="6"/>
  <c r="FE343" i="6"/>
  <c r="FE344" i="6"/>
  <c r="FE345" i="6"/>
  <c r="FE346" i="6"/>
  <c r="FE347" i="6"/>
  <c r="FE348" i="6"/>
  <c r="FE349" i="6"/>
  <c r="FE350" i="6"/>
  <c r="FE351" i="6"/>
  <c r="FE352" i="6"/>
  <c r="FE353" i="6"/>
  <c r="FE354" i="6"/>
  <c r="FE355" i="6"/>
  <c r="FE356" i="6"/>
  <c r="FE357" i="6"/>
  <c r="FE358" i="6"/>
  <c r="FE359" i="6"/>
  <c r="FE360" i="6"/>
  <c r="FE361" i="6"/>
  <c r="FE362" i="6"/>
  <c r="FE363" i="6"/>
  <c r="FE364" i="6"/>
  <c r="FE365" i="6"/>
  <c r="FE366" i="6"/>
  <c r="FE367" i="6"/>
  <c r="FE368" i="6"/>
  <c r="FE369" i="6"/>
  <c r="FE370" i="6"/>
  <c r="FE371" i="6"/>
  <c r="FE372" i="6"/>
  <c r="FE373" i="6"/>
  <c r="FE374" i="6"/>
  <c r="FE375" i="6"/>
  <c r="FE376" i="6"/>
  <c r="FE377" i="6"/>
  <c r="FE378" i="6"/>
  <c r="FE379" i="6"/>
  <c r="FE380" i="6"/>
  <c r="FE381" i="6"/>
  <c r="FE382" i="6"/>
  <c r="FE383" i="6"/>
  <c r="FE384" i="6"/>
  <c r="FE385" i="6"/>
  <c r="FE386" i="6"/>
  <c r="FE387" i="6"/>
  <c r="FE388" i="6"/>
  <c r="FE389" i="6"/>
  <c r="FE390" i="6"/>
  <c r="FE391" i="6"/>
  <c r="FE392" i="6"/>
  <c r="FE393" i="6"/>
  <c r="FE394" i="6"/>
  <c r="FE395" i="6"/>
  <c r="FE396" i="6"/>
  <c r="FE397" i="6"/>
  <c r="FE398" i="6"/>
  <c r="FE399" i="6"/>
  <c r="FE400" i="6"/>
  <c r="FE401" i="6"/>
  <c r="FE402" i="6"/>
  <c r="FE403" i="6"/>
  <c r="FE404" i="6"/>
  <c r="FE405" i="6"/>
  <c r="FE406" i="6"/>
  <c r="FE407" i="6"/>
  <c r="FE408" i="6"/>
  <c r="FE409" i="6"/>
  <c r="FE410" i="6"/>
  <c r="FE411" i="6"/>
  <c r="FE412" i="6"/>
  <c r="FE413" i="6"/>
  <c r="FE414" i="6"/>
  <c r="FE415" i="6"/>
  <c r="FE416" i="6"/>
  <c r="FE417" i="6"/>
  <c r="FE418" i="6"/>
  <c r="FE419" i="6"/>
  <c r="FE420" i="6"/>
  <c r="FE421" i="6"/>
  <c r="FE422" i="6"/>
  <c r="FE423" i="6"/>
  <c r="FE424" i="6"/>
  <c r="FE425" i="6"/>
  <c r="FE426" i="6"/>
  <c r="FE427" i="6"/>
  <c r="FE428" i="6"/>
  <c r="FE429" i="6"/>
  <c r="FE430" i="6"/>
  <c r="FE431" i="6"/>
  <c r="FE432" i="6"/>
  <c r="FE433" i="6"/>
  <c r="FE434" i="6"/>
  <c r="FE435" i="6"/>
  <c r="FE436" i="6"/>
  <c r="FE437" i="6"/>
  <c r="FE438" i="6"/>
  <c r="FE439" i="6"/>
  <c r="FE440" i="6"/>
  <c r="FE441" i="6"/>
  <c r="FE442" i="6"/>
  <c r="FE443" i="6"/>
  <c r="FE444" i="6"/>
  <c r="FE445" i="6"/>
  <c r="FE446" i="6"/>
  <c r="FE447" i="6"/>
  <c r="FE448" i="6"/>
  <c r="FE449" i="6"/>
  <c r="FE450" i="6"/>
  <c r="FE451" i="6"/>
  <c r="FE452" i="6"/>
  <c r="FE453" i="6"/>
  <c r="FE454" i="6"/>
  <c r="FE455" i="6"/>
  <c r="FE456" i="6"/>
  <c r="FE457" i="6"/>
  <c r="FE458" i="6"/>
  <c r="FE459" i="6"/>
  <c r="FE460" i="6"/>
  <c r="FE461" i="6"/>
  <c r="FE462" i="6"/>
  <c r="FE463" i="6"/>
  <c r="FE464" i="6"/>
  <c r="FE465" i="6"/>
  <c r="FE466" i="6"/>
  <c r="FE467" i="6"/>
  <c r="FE468" i="6"/>
  <c r="FE469" i="6"/>
  <c r="FE470" i="6"/>
  <c r="FE471" i="6"/>
  <c r="FE472" i="6"/>
  <c r="FE473" i="6"/>
  <c r="FE474" i="6"/>
  <c r="FE475" i="6"/>
  <c r="FE476" i="6"/>
  <c r="FE477" i="6"/>
  <c r="FE478" i="6"/>
  <c r="FE479" i="6"/>
  <c r="FE480" i="6"/>
  <c r="FE481" i="6"/>
  <c r="FE482" i="6"/>
  <c r="FE483" i="6"/>
  <c r="FE484" i="6"/>
  <c r="FE485" i="6"/>
  <c r="FE486" i="6"/>
  <c r="FE487" i="6"/>
  <c r="FE488" i="6"/>
  <c r="FE489" i="6"/>
  <c r="FE490" i="6"/>
  <c r="FE491" i="6"/>
  <c r="FE492" i="6"/>
  <c r="FE493" i="6"/>
  <c r="FE494" i="6"/>
  <c r="FE495" i="6"/>
  <c r="FE496" i="6"/>
  <c r="FE497" i="6"/>
  <c r="FE498" i="6"/>
  <c r="FE499" i="6"/>
  <c r="FE500" i="6"/>
  <c r="FE501" i="6"/>
  <c r="FE502" i="6"/>
  <c r="FE503" i="6"/>
  <c r="FE504" i="6"/>
  <c r="FE505" i="6"/>
  <c r="FF7" i="6"/>
  <c r="FF8" i="6"/>
  <c r="FF9" i="6"/>
  <c r="FF10" i="6"/>
  <c r="FF11" i="6"/>
  <c r="FF12" i="6"/>
  <c r="FF13" i="6"/>
  <c r="FF14" i="6"/>
  <c r="FF15" i="6"/>
  <c r="FF16" i="6"/>
  <c r="FF17" i="6"/>
  <c r="FF18" i="6"/>
  <c r="FF19" i="6"/>
  <c r="FF20" i="6"/>
  <c r="FF21" i="6"/>
  <c r="FF22" i="6"/>
  <c r="FF23" i="6"/>
  <c r="FF24" i="6"/>
  <c r="FF25" i="6"/>
  <c r="FF26" i="6"/>
  <c r="FF27" i="6"/>
  <c r="FF28" i="6"/>
  <c r="FF29" i="6"/>
  <c r="FF30" i="6"/>
  <c r="FF31" i="6"/>
  <c r="FF32" i="6"/>
  <c r="FF33" i="6"/>
  <c r="FF34" i="6"/>
  <c r="FF35" i="6"/>
  <c r="FF36" i="6"/>
  <c r="FF37" i="6"/>
  <c r="FF38" i="6"/>
  <c r="FF39" i="6"/>
  <c r="FF40" i="6"/>
  <c r="FF41" i="6"/>
  <c r="FF42" i="6"/>
  <c r="FF43" i="6"/>
  <c r="FF44" i="6"/>
  <c r="FF45" i="6"/>
  <c r="FF46" i="6"/>
  <c r="FF47" i="6"/>
  <c r="FF48" i="6"/>
  <c r="FF49" i="6"/>
  <c r="FF50" i="6"/>
  <c r="FF51" i="6"/>
  <c r="FF52" i="6"/>
  <c r="FF53" i="6"/>
  <c r="FF54" i="6"/>
  <c r="FF55" i="6"/>
  <c r="FF56" i="6"/>
  <c r="FF57" i="6"/>
  <c r="FF58" i="6"/>
  <c r="FF59" i="6"/>
  <c r="FF60" i="6"/>
  <c r="FF61" i="6"/>
  <c r="FF62" i="6"/>
  <c r="FF63" i="6"/>
  <c r="FF64" i="6"/>
  <c r="FF65" i="6"/>
  <c r="FF66" i="6"/>
  <c r="FF67" i="6"/>
  <c r="FF68" i="6"/>
  <c r="FF69" i="6"/>
  <c r="FF70" i="6"/>
  <c r="FF71" i="6"/>
  <c r="FF72" i="6"/>
  <c r="FF73" i="6"/>
  <c r="FF74" i="6"/>
  <c r="FF75" i="6"/>
  <c r="FF76" i="6"/>
  <c r="FF77" i="6"/>
  <c r="FF78" i="6"/>
  <c r="FF79" i="6"/>
  <c r="FF80" i="6"/>
  <c r="FF81" i="6"/>
  <c r="FF82" i="6"/>
  <c r="FF83" i="6"/>
  <c r="FF84" i="6"/>
  <c r="FF85" i="6"/>
  <c r="FF86" i="6"/>
  <c r="FF87" i="6"/>
  <c r="FF88" i="6"/>
  <c r="FF89" i="6"/>
  <c r="FF90" i="6"/>
  <c r="FF91" i="6"/>
  <c r="FF92" i="6"/>
  <c r="FF93" i="6"/>
  <c r="FF94" i="6"/>
  <c r="FF95" i="6"/>
  <c r="FF96" i="6"/>
  <c r="FF97" i="6"/>
  <c r="FF98" i="6"/>
  <c r="FF99" i="6"/>
  <c r="FF100" i="6"/>
  <c r="FF101" i="6"/>
  <c r="FF102" i="6"/>
  <c r="FF103" i="6"/>
  <c r="FF104" i="6"/>
  <c r="FF105" i="6"/>
  <c r="FF106" i="6"/>
  <c r="FF107" i="6"/>
  <c r="FF108" i="6"/>
  <c r="FF109" i="6"/>
  <c r="FF110" i="6"/>
  <c r="FF111" i="6"/>
  <c r="FF112" i="6"/>
  <c r="FF113" i="6"/>
  <c r="FF114" i="6"/>
  <c r="FF115" i="6"/>
  <c r="FF116" i="6"/>
  <c r="FF117" i="6"/>
  <c r="FF118" i="6"/>
  <c r="FF119" i="6"/>
  <c r="FF120" i="6"/>
  <c r="FF121" i="6"/>
  <c r="FF122" i="6"/>
  <c r="FF123" i="6"/>
  <c r="FF124" i="6"/>
  <c r="FF125" i="6"/>
  <c r="FF126" i="6"/>
  <c r="FF127" i="6"/>
  <c r="FF128" i="6"/>
  <c r="FF129" i="6"/>
  <c r="FF130" i="6"/>
  <c r="FF131" i="6"/>
  <c r="FF132" i="6"/>
  <c r="FF133" i="6"/>
  <c r="FF134" i="6"/>
  <c r="FF135" i="6"/>
  <c r="FF136" i="6"/>
  <c r="FF137" i="6"/>
  <c r="FF138" i="6"/>
  <c r="FF139" i="6"/>
  <c r="FF140" i="6"/>
  <c r="FF141" i="6"/>
  <c r="FF142" i="6"/>
  <c r="FF143" i="6"/>
  <c r="FF144" i="6"/>
  <c r="FF145" i="6"/>
  <c r="FF146" i="6"/>
  <c r="FF147" i="6"/>
  <c r="FF148" i="6"/>
  <c r="FF149" i="6"/>
  <c r="FF150" i="6"/>
  <c r="FF151" i="6"/>
  <c r="FF152" i="6"/>
  <c r="FF153" i="6"/>
  <c r="FF154" i="6"/>
  <c r="FF155" i="6"/>
  <c r="FF156" i="6"/>
  <c r="FF157" i="6"/>
  <c r="FF158" i="6"/>
  <c r="FF159" i="6"/>
  <c r="FF160" i="6"/>
  <c r="FF161" i="6"/>
  <c r="FF162" i="6"/>
  <c r="FF163" i="6"/>
  <c r="FF164" i="6"/>
  <c r="FF165" i="6"/>
  <c r="FF166" i="6"/>
  <c r="FF167" i="6"/>
  <c r="FF168" i="6"/>
  <c r="FF169" i="6"/>
  <c r="FF170" i="6"/>
  <c r="FF171" i="6"/>
  <c r="FF172" i="6"/>
  <c r="FF173" i="6"/>
  <c r="FF174" i="6"/>
  <c r="FF175" i="6"/>
  <c r="FF176" i="6"/>
  <c r="FF177" i="6"/>
  <c r="FF178" i="6"/>
  <c r="FF179" i="6"/>
  <c r="FF180" i="6"/>
  <c r="FF181" i="6"/>
  <c r="FF182" i="6"/>
  <c r="FF183" i="6"/>
  <c r="FF184" i="6"/>
  <c r="FF185" i="6"/>
  <c r="FF186" i="6"/>
  <c r="FF187" i="6"/>
  <c r="FF188" i="6"/>
  <c r="FF189" i="6"/>
  <c r="FF190" i="6"/>
  <c r="FF191" i="6"/>
  <c r="FF192" i="6"/>
  <c r="FF193" i="6"/>
  <c r="FF194" i="6"/>
  <c r="FF195" i="6"/>
  <c r="FF196" i="6"/>
  <c r="FF197" i="6"/>
  <c r="FF198" i="6"/>
  <c r="FF199" i="6"/>
  <c r="FF200" i="6"/>
  <c r="FF201" i="6"/>
  <c r="FF202" i="6"/>
  <c r="FF203" i="6"/>
  <c r="FF204" i="6"/>
  <c r="FF205" i="6"/>
  <c r="FF206" i="6"/>
  <c r="FF207" i="6"/>
  <c r="FF208" i="6"/>
  <c r="FF209" i="6"/>
  <c r="FF210" i="6"/>
  <c r="FF211" i="6"/>
  <c r="FF212" i="6"/>
  <c r="FF213" i="6"/>
  <c r="FF214" i="6"/>
  <c r="FF215" i="6"/>
  <c r="FF216" i="6"/>
  <c r="FF217" i="6"/>
  <c r="FF218" i="6"/>
  <c r="FF219" i="6"/>
  <c r="FF220" i="6"/>
  <c r="FF221" i="6"/>
  <c r="FF222" i="6"/>
  <c r="FF223" i="6"/>
  <c r="FF224" i="6"/>
  <c r="FF225" i="6"/>
  <c r="FF226" i="6"/>
  <c r="FF227" i="6"/>
  <c r="FF228" i="6"/>
  <c r="FF229" i="6"/>
  <c r="FF230" i="6"/>
  <c r="FF231" i="6"/>
  <c r="FF232" i="6"/>
  <c r="FF233" i="6"/>
  <c r="FF234" i="6"/>
  <c r="FF235" i="6"/>
  <c r="FF236" i="6"/>
  <c r="FF237" i="6"/>
  <c r="FF238" i="6"/>
  <c r="FF239" i="6"/>
  <c r="FF240" i="6"/>
  <c r="FF241" i="6"/>
  <c r="FF242" i="6"/>
  <c r="FF243" i="6"/>
  <c r="FF244" i="6"/>
  <c r="FF245" i="6"/>
  <c r="FF246" i="6"/>
  <c r="FF247" i="6"/>
  <c r="FF248" i="6"/>
  <c r="FF249" i="6"/>
  <c r="FF250" i="6"/>
  <c r="FF251" i="6"/>
  <c r="FF252" i="6"/>
  <c r="FF253" i="6"/>
  <c r="FF254" i="6"/>
  <c r="FF255" i="6"/>
  <c r="FF256" i="6"/>
  <c r="FF257" i="6"/>
  <c r="FF258" i="6"/>
  <c r="FF259" i="6"/>
  <c r="FF260" i="6"/>
  <c r="FF261" i="6"/>
  <c r="FF262" i="6"/>
  <c r="FF263" i="6"/>
  <c r="FF264" i="6"/>
  <c r="FF265" i="6"/>
  <c r="FF266" i="6"/>
  <c r="FF267" i="6"/>
  <c r="FF268" i="6"/>
  <c r="FF269" i="6"/>
  <c r="FF270" i="6"/>
  <c r="FF271" i="6"/>
  <c r="FF272" i="6"/>
  <c r="FF273" i="6"/>
  <c r="FF274" i="6"/>
  <c r="FF275" i="6"/>
  <c r="FF276" i="6"/>
  <c r="FF277" i="6"/>
  <c r="FF278" i="6"/>
  <c r="FF279" i="6"/>
  <c r="FF280" i="6"/>
  <c r="FF281" i="6"/>
  <c r="FF282" i="6"/>
  <c r="FF283" i="6"/>
  <c r="FF284" i="6"/>
  <c r="FF285" i="6"/>
  <c r="FF286" i="6"/>
  <c r="FF287" i="6"/>
  <c r="FF288" i="6"/>
  <c r="FF289" i="6"/>
  <c r="FF290" i="6"/>
  <c r="FF291" i="6"/>
  <c r="FF292" i="6"/>
  <c r="FF293" i="6"/>
  <c r="FF294" i="6"/>
  <c r="FF295" i="6"/>
  <c r="FF296" i="6"/>
  <c r="FF297" i="6"/>
  <c r="FF298" i="6"/>
  <c r="FF299" i="6"/>
  <c r="FF300" i="6"/>
  <c r="FF301" i="6"/>
  <c r="FF302" i="6"/>
  <c r="FF303" i="6"/>
  <c r="FF304" i="6"/>
  <c r="FF305" i="6"/>
  <c r="FF306" i="6"/>
  <c r="FF307" i="6"/>
  <c r="FF308" i="6"/>
  <c r="FF309" i="6"/>
  <c r="FF310" i="6"/>
  <c r="FF311" i="6"/>
  <c r="FF312" i="6"/>
  <c r="FF313" i="6"/>
  <c r="FF314" i="6"/>
  <c r="FF315" i="6"/>
  <c r="FF316" i="6"/>
  <c r="FF317" i="6"/>
  <c r="FF318" i="6"/>
  <c r="FF319" i="6"/>
  <c r="FF320" i="6"/>
  <c r="FF321" i="6"/>
  <c r="FF322" i="6"/>
  <c r="FF323" i="6"/>
  <c r="FF324" i="6"/>
  <c r="FF325" i="6"/>
  <c r="FF326" i="6"/>
  <c r="FF327" i="6"/>
  <c r="FF328" i="6"/>
  <c r="FF329" i="6"/>
  <c r="FF330" i="6"/>
  <c r="FF331" i="6"/>
  <c r="FF332" i="6"/>
  <c r="FF333" i="6"/>
  <c r="FF334" i="6"/>
  <c r="FF335" i="6"/>
  <c r="FF336" i="6"/>
  <c r="FF337" i="6"/>
  <c r="FF338" i="6"/>
  <c r="FF339" i="6"/>
  <c r="FF340" i="6"/>
  <c r="FF341" i="6"/>
  <c r="FF342" i="6"/>
  <c r="FF343" i="6"/>
  <c r="FF344" i="6"/>
  <c r="FF345" i="6"/>
  <c r="FF346" i="6"/>
  <c r="FF347" i="6"/>
  <c r="FF348" i="6"/>
  <c r="FF349" i="6"/>
  <c r="FF350" i="6"/>
  <c r="FF351" i="6"/>
  <c r="FF352" i="6"/>
  <c r="FF353" i="6"/>
  <c r="FF354" i="6"/>
  <c r="FF355" i="6"/>
  <c r="FF356" i="6"/>
  <c r="FF357" i="6"/>
  <c r="FF358" i="6"/>
  <c r="FF359" i="6"/>
  <c r="FF360" i="6"/>
  <c r="FF361" i="6"/>
  <c r="FF362" i="6"/>
  <c r="FF363" i="6"/>
  <c r="FF364" i="6"/>
  <c r="FF365" i="6"/>
  <c r="FF366" i="6"/>
  <c r="FF367" i="6"/>
  <c r="FF368" i="6"/>
  <c r="FF369" i="6"/>
  <c r="FF370" i="6"/>
  <c r="FF371" i="6"/>
  <c r="FF372" i="6"/>
  <c r="FF373" i="6"/>
  <c r="FF374" i="6"/>
  <c r="FF375" i="6"/>
  <c r="FF376" i="6"/>
  <c r="FF377" i="6"/>
  <c r="FF378" i="6"/>
  <c r="FF379" i="6"/>
  <c r="FF380" i="6"/>
  <c r="FF381" i="6"/>
  <c r="FF382" i="6"/>
  <c r="FF383" i="6"/>
  <c r="FF384" i="6"/>
  <c r="FF385" i="6"/>
  <c r="FF386" i="6"/>
  <c r="FF387" i="6"/>
  <c r="FF388" i="6"/>
  <c r="FF389" i="6"/>
  <c r="FF390" i="6"/>
  <c r="FF391" i="6"/>
  <c r="FF392" i="6"/>
  <c r="FF393" i="6"/>
  <c r="FF394" i="6"/>
  <c r="FF395" i="6"/>
  <c r="FF396" i="6"/>
  <c r="FF397" i="6"/>
  <c r="FF398" i="6"/>
  <c r="FF399" i="6"/>
  <c r="FF400" i="6"/>
  <c r="FF401" i="6"/>
  <c r="FF402" i="6"/>
  <c r="FF403" i="6"/>
  <c r="FF404" i="6"/>
  <c r="FF405" i="6"/>
  <c r="FF406" i="6"/>
  <c r="FF407" i="6"/>
  <c r="FF408" i="6"/>
  <c r="FF409" i="6"/>
  <c r="FF410" i="6"/>
  <c r="FF411" i="6"/>
  <c r="FF412" i="6"/>
  <c r="FF413" i="6"/>
  <c r="FF414" i="6"/>
  <c r="FF415" i="6"/>
  <c r="FF416" i="6"/>
  <c r="FF417" i="6"/>
  <c r="FF418" i="6"/>
  <c r="FF419" i="6"/>
  <c r="FF420" i="6"/>
  <c r="FF421" i="6"/>
  <c r="FF422" i="6"/>
  <c r="FF423" i="6"/>
  <c r="FF424" i="6"/>
  <c r="FF425" i="6"/>
  <c r="FF426" i="6"/>
  <c r="FF427" i="6"/>
  <c r="FF428" i="6"/>
  <c r="FF429" i="6"/>
  <c r="FF430" i="6"/>
  <c r="FF431" i="6"/>
  <c r="FF432" i="6"/>
  <c r="FF433" i="6"/>
  <c r="FF434" i="6"/>
  <c r="FF435" i="6"/>
  <c r="FF436" i="6"/>
  <c r="FF437" i="6"/>
  <c r="FF438" i="6"/>
  <c r="FF439" i="6"/>
  <c r="FF440" i="6"/>
  <c r="FF441" i="6"/>
  <c r="FF442" i="6"/>
  <c r="FF443" i="6"/>
  <c r="FF444" i="6"/>
  <c r="FF445" i="6"/>
  <c r="FF446" i="6"/>
  <c r="FF447" i="6"/>
  <c r="FF448" i="6"/>
  <c r="FF449" i="6"/>
  <c r="FF450" i="6"/>
  <c r="FF451" i="6"/>
  <c r="FF452" i="6"/>
  <c r="FF453" i="6"/>
  <c r="FF454" i="6"/>
  <c r="FF455" i="6"/>
  <c r="FF456" i="6"/>
  <c r="FF457" i="6"/>
  <c r="FF458" i="6"/>
  <c r="FF459" i="6"/>
  <c r="FF460" i="6"/>
  <c r="FF461" i="6"/>
  <c r="FF462" i="6"/>
  <c r="FF463" i="6"/>
  <c r="FF464" i="6"/>
  <c r="FF465" i="6"/>
  <c r="FF466" i="6"/>
  <c r="FF467" i="6"/>
  <c r="FF468" i="6"/>
  <c r="FF469" i="6"/>
  <c r="FF470" i="6"/>
  <c r="FF471" i="6"/>
  <c r="FF472" i="6"/>
  <c r="FF473" i="6"/>
  <c r="FF474" i="6"/>
  <c r="FF475" i="6"/>
  <c r="FF476" i="6"/>
  <c r="FF477" i="6"/>
  <c r="FF478" i="6"/>
  <c r="FF479" i="6"/>
  <c r="FF480" i="6"/>
  <c r="FF481" i="6"/>
  <c r="FF482" i="6"/>
  <c r="FF483" i="6"/>
  <c r="FF484" i="6"/>
  <c r="FF485" i="6"/>
  <c r="FF486" i="6"/>
  <c r="FF487" i="6"/>
  <c r="FF488" i="6"/>
  <c r="FF489" i="6"/>
  <c r="FF490" i="6"/>
  <c r="FF491" i="6"/>
  <c r="FF492" i="6"/>
  <c r="FF493" i="6"/>
  <c r="FF494" i="6"/>
  <c r="FF495" i="6"/>
  <c r="FF496" i="6"/>
  <c r="FF497" i="6"/>
  <c r="FF498" i="6"/>
  <c r="FF499" i="6"/>
  <c r="FF500" i="6"/>
  <c r="FF501" i="6"/>
  <c r="FF502" i="6"/>
  <c r="FF503" i="6"/>
  <c r="FF504" i="6"/>
  <c r="FF505" i="6"/>
  <c r="FK7" i="6"/>
  <c r="FK8" i="6"/>
  <c r="FK9" i="6"/>
  <c r="FK10" i="6"/>
  <c r="FK11" i="6"/>
  <c r="FK12" i="6"/>
  <c r="FK13" i="6"/>
  <c r="FK14" i="6"/>
  <c r="FK15" i="6"/>
  <c r="FK16" i="6"/>
  <c r="FK17" i="6"/>
  <c r="FK18" i="6"/>
  <c r="FK19" i="6"/>
  <c r="FK20" i="6"/>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51" i="6"/>
  <c r="FK52" i="6"/>
  <c r="FK53" i="6"/>
  <c r="FK54" i="6"/>
  <c r="FK55" i="6"/>
  <c r="FK56" i="6"/>
  <c r="FK57" i="6"/>
  <c r="FK58" i="6"/>
  <c r="FK59" i="6"/>
  <c r="FK60" i="6"/>
  <c r="FK61" i="6"/>
  <c r="FK62" i="6"/>
  <c r="FK63" i="6"/>
  <c r="FK64" i="6"/>
  <c r="FK65" i="6"/>
  <c r="FK66" i="6"/>
  <c r="FK67" i="6"/>
  <c r="FK68" i="6"/>
  <c r="FK69" i="6"/>
  <c r="FK70" i="6"/>
  <c r="FK71" i="6"/>
  <c r="FK72" i="6"/>
  <c r="FK73" i="6"/>
  <c r="FK74" i="6"/>
  <c r="FK75" i="6"/>
  <c r="FK76" i="6"/>
  <c r="FK77" i="6"/>
  <c r="FK78" i="6"/>
  <c r="FK79" i="6"/>
  <c r="FK80" i="6"/>
  <c r="FK81" i="6"/>
  <c r="FK82" i="6"/>
  <c r="FK83" i="6"/>
  <c r="FK84" i="6"/>
  <c r="FK85" i="6"/>
  <c r="FK86" i="6"/>
  <c r="FK87" i="6"/>
  <c r="FK88" i="6"/>
  <c r="FK89" i="6"/>
  <c r="FK90" i="6"/>
  <c r="FK91" i="6"/>
  <c r="FK92" i="6"/>
  <c r="FK93" i="6"/>
  <c r="FK94" i="6"/>
  <c r="FK95" i="6"/>
  <c r="FK96" i="6"/>
  <c r="FK97" i="6"/>
  <c r="FK98" i="6"/>
  <c r="FK99" i="6"/>
  <c r="FK100" i="6"/>
  <c r="FK101" i="6"/>
  <c r="FK102" i="6"/>
  <c r="FK103" i="6"/>
  <c r="FK104" i="6"/>
  <c r="FK105" i="6"/>
  <c r="FK106" i="6"/>
  <c r="FK107" i="6"/>
  <c r="FK108" i="6"/>
  <c r="FK109" i="6"/>
  <c r="FK110" i="6"/>
  <c r="FK111" i="6"/>
  <c r="FK112" i="6"/>
  <c r="FK113" i="6"/>
  <c r="FK114" i="6"/>
  <c r="FK115" i="6"/>
  <c r="FK116" i="6"/>
  <c r="FK117" i="6"/>
  <c r="FK118" i="6"/>
  <c r="FK119" i="6"/>
  <c r="FK120" i="6"/>
  <c r="FK121" i="6"/>
  <c r="FK122" i="6"/>
  <c r="FK123" i="6"/>
  <c r="FK124" i="6"/>
  <c r="FK125" i="6"/>
  <c r="FK126" i="6"/>
  <c r="FK127" i="6"/>
  <c r="FK128" i="6"/>
  <c r="FK129" i="6"/>
  <c r="FK130" i="6"/>
  <c r="FK131" i="6"/>
  <c r="FK132" i="6"/>
  <c r="FK133" i="6"/>
  <c r="FK134" i="6"/>
  <c r="FK135" i="6"/>
  <c r="FK136" i="6"/>
  <c r="FK137" i="6"/>
  <c r="FK138" i="6"/>
  <c r="FK139" i="6"/>
  <c r="FK140" i="6"/>
  <c r="FK141" i="6"/>
  <c r="FK142" i="6"/>
  <c r="FK143" i="6"/>
  <c r="FK144" i="6"/>
  <c r="FK145" i="6"/>
  <c r="FK146" i="6"/>
  <c r="FK147" i="6"/>
  <c r="FK148" i="6"/>
  <c r="FK149" i="6"/>
  <c r="FK150" i="6"/>
  <c r="FK151" i="6"/>
  <c r="FK152" i="6"/>
  <c r="FK153" i="6"/>
  <c r="FK154" i="6"/>
  <c r="FK155" i="6"/>
  <c r="FK156" i="6"/>
  <c r="FK157" i="6"/>
  <c r="FK158" i="6"/>
  <c r="FK159" i="6"/>
  <c r="FK160" i="6"/>
  <c r="FK161" i="6"/>
  <c r="FK162" i="6"/>
  <c r="FK163" i="6"/>
  <c r="FK164" i="6"/>
  <c r="FK165" i="6"/>
  <c r="FK166" i="6"/>
  <c r="FK167" i="6"/>
  <c r="FK168" i="6"/>
  <c r="FK169" i="6"/>
  <c r="FK170" i="6"/>
  <c r="FK171" i="6"/>
  <c r="FK172" i="6"/>
  <c r="FK173" i="6"/>
  <c r="FK174" i="6"/>
  <c r="FK175" i="6"/>
  <c r="FK176" i="6"/>
  <c r="FK177" i="6"/>
  <c r="FK178" i="6"/>
  <c r="FK179" i="6"/>
  <c r="FK180" i="6"/>
  <c r="FK181" i="6"/>
  <c r="FK182" i="6"/>
  <c r="FK183" i="6"/>
  <c r="FK184" i="6"/>
  <c r="FK185" i="6"/>
  <c r="FK186" i="6"/>
  <c r="FK187" i="6"/>
  <c r="FK188" i="6"/>
  <c r="FK189" i="6"/>
  <c r="FK190" i="6"/>
  <c r="FK191" i="6"/>
  <c r="FK192" i="6"/>
  <c r="FK193" i="6"/>
  <c r="FK194" i="6"/>
  <c r="FK195" i="6"/>
  <c r="FK196" i="6"/>
  <c r="FK197" i="6"/>
  <c r="FK198" i="6"/>
  <c r="FK199" i="6"/>
  <c r="FK200" i="6"/>
  <c r="FK201" i="6"/>
  <c r="FK202" i="6"/>
  <c r="FK203" i="6"/>
  <c r="FK204" i="6"/>
  <c r="FK205" i="6"/>
  <c r="FK206" i="6"/>
  <c r="FK207" i="6"/>
  <c r="FK208" i="6"/>
  <c r="FK209" i="6"/>
  <c r="FK210" i="6"/>
  <c r="FK211" i="6"/>
  <c r="FK212" i="6"/>
  <c r="FK213" i="6"/>
  <c r="FK214" i="6"/>
  <c r="FK215" i="6"/>
  <c r="FK216" i="6"/>
  <c r="FK217" i="6"/>
  <c r="FK218" i="6"/>
  <c r="FK219" i="6"/>
  <c r="FK220" i="6"/>
  <c r="FK221" i="6"/>
  <c r="FK222" i="6"/>
  <c r="FK223" i="6"/>
  <c r="FK224" i="6"/>
  <c r="FK225" i="6"/>
  <c r="FK226" i="6"/>
  <c r="FK227" i="6"/>
  <c r="FK228" i="6"/>
  <c r="FK229" i="6"/>
  <c r="FK230" i="6"/>
  <c r="FK231" i="6"/>
  <c r="FK232" i="6"/>
  <c r="FK233" i="6"/>
  <c r="FK234" i="6"/>
  <c r="FK235" i="6"/>
  <c r="FK236" i="6"/>
  <c r="FK237" i="6"/>
  <c r="FK238" i="6"/>
  <c r="FK239" i="6"/>
  <c r="FK240" i="6"/>
  <c r="FK241" i="6"/>
  <c r="FK242" i="6"/>
  <c r="FK243" i="6"/>
  <c r="FK244" i="6"/>
  <c r="FK245" i="6"/>
  <c r="FK246" i="6"/>
  <c r="FK247" i="6"/>
  <c r="FK248" i="6"/>
  <c r="FK249" i="6"/>
  <c r="FK250" i="6"/>
  <c r="FK251" i="6"/>
  <c r="FK252" i="6"/>
  <c r="FK253" i="6"/>
  <c r="FK254" i="6"/>
  <c r="FK255" i="6"/>
  <c r="FK256" i="6"/>
  <c r="FK257" i="6"/>
  <c r="FK258" i="6"/>
  <c r="FK259" i="6"/>
  <c r="FK260" i="6"/>
  <c r="FK261" i="6"/>
  <c r="FK262" i="6"/>
  <c r="FK263" i="6"/>
  <c r="FK264" i="6"/>
  <c r="FK265" i="6"/>
  <c r="FK266" i="6"/>
  <c r="FK267" i="6"/>
  <c r="FK268" i="6"/>
  <c r="FK269" i="6"/>
  <c r="FK270" i="6"/>
  <c r="FK271" i="6"/>
  <c r="FK272" i="6"/>
  <c r="FK273" i="6"/>
  <c r="FK274" i="6"/>
  <c r="FK275" i="6"/>
  <c r="FK276" i="6"/>
  <c r="FK277" i="6"/>
  <c r="FK278" i="6"/>
  <c r="FK279" i="6"/>
  <c r="FK280" i="6"/>
  <c r="FK281" i="6"/>
  <c r="FK282" i="6"/>
  <c r="FK283" i="6"/>
  <c r="FK284" i="6"/>
  <c r="FK285" i="6"/>
  <c r="FK286" i="6"/>
  <c r="FK287" i="6"/>
  <c r="FK288" i="6"/>
  <c r="FK289" i="6"/>
  <c r="FK290" i="6"/>
  <c r="FK291" i="6"/>
  <c r="FK292" i="6"/>
  <c r="FK293" i="6"/>
  <c r="FK294" i="6"/>
  <c r="FK295" i="6"/>
  <c r="FK296" i="6"/>
  <c r="FK297" i="6"/>
  <c r="FK298" i="6"/>
  <c r="FK299" i="6"/>
  <c r="FK300" i="6"/>
  <c r="FK301" i="6"/>
  <c r="FK302" i="6"/>
  <c r="FK303" i="6"/>
  <c r="FK304" i="6"/>
  <c r="FK305" i="6"/>
  <c r="FK306" i="6"/>
  <c r="FK307" i="6"/>
  <c r="FK308" i="6"/>
  <c r="FK309" i="6"/>
  <c r="FK310" i="6"/>
  <c r="FK311" i="6"/>
  <c r="FK312" i="6"/>
  <c r="FK313" i="6"/>
  <c r="FK314" i="6"/>
  <c r="FK315" i="6"/>
  <c r="FK316" i="6"/>
  <c r="FK317" i="6"/>
  <c r="FK318" i="6"/>
  <c r="FK319" i="6"/>
  <c r="FK320" i="6"/>
  <c r="FK321" i="6"/>
  <c r="FK322" i="6"/>
  <c r="FK323" i="6"/>
  <c r="FK324" i="6"/>
  <c r="FK325" i="6"/>
  <c r="FK326" i="6"/>
  <c r="FK327" i="6"/>
  <c r="FK328" i="6"/>
  <c r="FK329" i="6"/>
  <c r="FK330" i="6"/>
  <c r="FK331" i="6"/>
  <c r="FK332" i="6"/>
  <c r="FK333" i="6"/>
  <c r="FK334" i="6"/>
  <c r="FK335" i="6"/>
  <c r="FK336" i="6"/>
  <c r="FK337" i="6"/>
  <c r="FK338" i="6"/>
  <c r="FK339" i="6"/>
  <c r="FK340" i="6"/>
  <c r="FK341" i="6"/>
  <c r="FK342" i="6"/>
  <c r="FK343" i="6"/>
  <c r="FK344" i="6"/>
  <c r="FK345" i="6"/>
  <c r="FK346" i="6"/>
  <c r="FK347" i="6"/>
  <c r="FK348" i="6"/>
  <c r="FK349" i="6"/>
  <c r="FK350" i="6"/>
  <c r="FK351" i="6"/>
  <c r="FK352" i="6"/>
  <c r="FK353" i="6"/>
  <c r="FK354" i="6"/>
  <c r="FK355" i="6"/>
  <c r="FK356" i="6"/>
  <c r="FK357" i="6"/>
  <c r="FK358" i="6"/>
  <c r="FK359" i="6"/>
  <c r="FK360" i="6"/>
  <c r="FK361" i="6"/>
  <c r="FK362" i="6"/>
  <c r="FK363" i="6"/>
  <c r="FK364" i="6"/>
  <c r="FK365" i="6"/>
  <c r="FK366" i="6"/>
  <c r="FK367" i="6"/>
  <c r="FK368" i="6"/>
  <c r="FK369" i="6"/>
  <c r="FK370" i="6"/>
  <c r="FK371" i="6"/>
  <c r="FK372" i="6"/>
  <c r="FK373" i="6"/>
  <c r="FK374" i="6"/>
  <c r="FK375" i="6"/>
  <c r="FK376" i="6"/>
  <c r="FK377" i="6"/>
  <c r="FK378" i="6"/>
  <c r="FK379" i="6"/>
  <c r="FK380" i="6"/>
  <c r="FK381" i="6"/>
  <c r="FK382" i="6"/>
  <c r="FK383" i="6"/>
  <c r="FK384" i="6"/>
  <c r="FK385" i="6"/>
  <c r="FK386" i="6"/>
  <c r="FK387" i="6"/>
  <c r="FK388" i="6"/>
  <c r="FK389" i="6"/>
  <c r="FK390" i="6"/>
  <c r="FK391" i="6"/>
  <c r="FK392" i="6"/>
  <c r="FK393" i="6"/>
  <c r="FK394" i="6"/>
  <c r="FK395" i="6"/>
  <c r="FK396" i="6"/>
  <c r="FK397" i="6"/>
  <c r="FK398" i="6"/>
  <c r="FK399" i="6"/>
  <c r="FK400" i="6"/>
  <c r="FK401" i="6"/>
  <c r="FK402" i="6"/>
  <c r="FK403" i="6"/>
  <c r="FK404" i="6"/>
  <c r="FK405" i="6"/>
  <c r="FK406" i="6"/>
  <c r="FK407" i="6"/>
  <c r="FK408" i="6"/>
  <c r="FK409" i="6"/>
  <c r="FK410" i="6"/>
  <c r="FK411" i="6"/>
  <c r="FK412" i="6"/>
  <c r="FK413" i="6"/>
  <c r="FK414" i="6"/>
  <c r="FK415" i="6"/>
  <c r="FK416" i="6"/>
  <c r="FK417" i="6"/>
  <c r="FK418" i="6"/>
  <c r="FK419" i="6"/>
  <c r="FK420" i="6"/>
  <c r="FK421" i="6"/>
  <c r="FK422" i="6"/>
  <c r="FK423" i="6"/>
  <c r="FK424" i="6"/>
  <c r="FK425" i="6"/>
  <c r="FK426" i="6"/>
  <c r="FK427" i="6"/>
  <c r="FK428" i="6"/>
  <c r="FK429" i="6"/>
  <c r="FK430" i="6"/>
  <c r="FK431" i="6"/>
  <c r="FK432" i="6"/>
  <c r="FK433" i="6"/>
  <c r="FK434" i="6"/>
  <c r="FK435" i="6"/>
  <c r="FK436" i="6"/>
  <c r="FK437" i="6"/>
  <c r="FK438" i="6"/>
  <c r="FK439" i="6"/>
  <c r="FK440" i="6"/>
  <c r="FK441" i="6"/>
  <c r="FK442" i="6"/>
  <c r="FK443" i="6"/>
  <c r="FK444" i="6"/>
  <c r="FK445" i="6"/>
  <c r="FK446" i="6"/>
  <c r="FK447" i="6"/>
  <c r="FK448" i="6"/>
  <c r="FK449" i="6"/>
  <c r="FK450" i="6"/>
  <c r="FK451" i="6"/>
  <c r="FK452" i="6"/>
  <c r="FK453" i="6"/>
  <c r="FK454" i="6"/>
  <c r="FK455" i="6"/>
  <c r="FK456" i="6"/>
  <c r="FK457" i="6"/>
  <c r="FK458" i="6"/>
  <c r="FK459" i="6"/>
  <c r="FK460" i="6"/>
  <c r="FK461" i="6"/>
  <c r="FK462" i="6"/>
  <c r="FK463" i="6"/>
  <c r="FK464" i="6"/>
  <c r="FK465" i="6"/>
  <c r="FK466" i="6"/>
  <c r="FK467" i="6"/>
  <c r="FK468" i="6"/>
  <c r="FK469" i="6"/>
  <c r="FK470" i="6"/>
  <c r="FK471" i="6"/>
  <c r="FK472" i="6"/>
  <c r="FK473" i="6"/>
  <c r="FK474" i="6"/>
  <c r="FK475" i="6"/>
  <c r="FK476" i="6"/>
  <c r="FK477" i="6"/>
  <c r="FK478" i="6"/>
  <c r="FK479" i="6"/>
  <c r="FK480" i="6"/>
  <c r="FK481" i="6"/>
  <c r="FK482" i="6"/>
  <c r="FK483" i="6"/>
  <c r="FK484" i="6"/>
  <c r="FK485" i="6"/>
  <c r="FK486" i="6"/>
  <c r="FK487" i="6"/>
  <c r="FK488" i="6"/>
  <c r="FK489" i="6"/>
  <c r="FK490" i="6"/>
  <c r="FK491" i="6"/>
  <c r="FK492" i="6"/>
  <c r="FK493" i="6"/>
  <c r="FK494" i="6"/>
  <c r="FK495" i="6"/>
  <c r="FK496" i="6"/>
  <c r="FK497" i="6"/>
  <c r="FK498" i="6"/>
  <c r="FK499" i="6"/>
  <c r="FK500" i="6"/>
  <c r="FK501" i="6"/>
  <c r="FK502" i="6"/>
  <c r="FK503" i="6"/>
  <c r="FK504" i="6"/>
  <c r="FK505" i="6"/>
  <c r="FL7" i="6"/>
  <c r="FL8" i="6"/>
  <c r="FL9" i="6"/>
  <c r="FL10" i="6"/>
  <c r="FL11" i="6"/>
  <c r="FL12" i="6"/>
  <c r="FL13" i="6"/>
  <c r="FL14" i="6"/>
  <c r="FL15" i="6"/>
  <c r="FL16" i="6"/>
  <c r="FL17" i="6"/>
  <c r="FL18" i="6"/>
  <c r="FL19" i="6"/>
  <c r="FL20" i="6"/>
  <c r="FL21" i="6"/>
  <c r="FL22" i="6"/>
  <c r="FL23" i="6"/>
  <c r="FL24" i="6"/>
  <c r="FL25" i="6"/>
  <c r="FL26" i="6"/>
  <c r="FL27" i="6"/>
  <c r="FL28" i="6"/>
  <c r="FL29" i="6"/>
  <c r="FL30" i="6"/>
  <c r="FL31" i="6"/>
  <c r="FL32" i="6"/>
  <c r="FL33" i="6"/>
  <c r="FL34" i="6"/>
  <c r="FL35" i="6"/>
  <c r="FL36" i="6"/>
  <c r="FL37" i="6"/>
  <c r="FL38" i="6"/>
  <c r="FL39" i="6"/>
  <c r="FL40" i="6"/>
  <c r="FL41" i="6"/>
  <c r="FL42" i="6"/>
  <c r="FL43" i="6"/>
  <c r="FL44" i="6"/>
  <c r="FL45" i="6"/>
  <c r="FL46" i="6"/>
  <c r="FL47" i="6"/>
  <c r="FL48" i="6"/>
  <c r="FL49" i="6"/>
  <c r="FL50" i="6"/>
  <c r="FL51" i="6"/>
  <c r="FL52" i="6"/>
  <c r="FL53" i="6"/>
  <c r="FL54" i="6"/>
  <c r="FL55" i="6"/>
  <c r="FL56" i="6"/>
  <c r="FL57" i="6"/>
  <c r="FL58" i="6"/>
  <c r="FL59" i="6"/>
  <c r="FL60" i="6"/>
  <c r="FL61" i="6"/>
  <c r="FL62" i="6"/>
  <c r="FL63" i="6"/>
  <c r="FL64" i="6"/>
  <c r="FL65" i="6"/>
  <c r="FL66" i="6"/>
  <c r="FL67" i="6"/>
  <c r="FL68" i="6"/>
  <c r="FL69" i="6"/>
  <c r="FL70" i="6"/>
  <c r="FL71" i="6"/>
  <c r="FL72" i="6"/>
  <c r="FL73" i="6"/>
  <c r="FL74" i="6"/>
  <c r="FL75" i="6"/>
  <c r="FL76" i="6"/>
  <c r="FL77" i="6"/>
  <c r="FL78" i="6"/>
  <c r="FL79" i="6"/>
  <c r="FL80" i="6"/>
  <c r="FL81" i="6"/>
  <c r="FL82" i="6"/>
  <c r="FL83" i="6"/>
  <c r="FL84" i="6"/>
  <c r="FL85" i="6"/>
  <c r="FL86" i="6"/>
  <c r="FL87" i="6"/>
  <c r="FL88" i="6"/>
  <c r="FL89" i="6"/>
  <c r="FL90" i="6"/>
  <c r="FL91" i="6"/>
  <c r="FL92" i="6"/>
  <c r="FL93" i="6"/>
  <c r="FL94" i="6"/>
  <c r="FL95" i="6"/>
  <c r="FL96" i="6"/>
  <c r="FL97" i="6"/>
  <c r="FL98" i="6"/>
  <c r="FL99" i="6"/>
  <c r="FL100" i="6"/>
  <c r="FL101" i="6"/>
  <c r="FL102" i="6"/>
  <c r="FL103" i="6"/>
  <c r="FL104" i="6"/>
  <c r="FL105" i="6"/>
  <c r="FL106" i="6"/>
  <c r="FL107" i="6"/>
  <c r="FL108" i="6"/>
  <c r="FL109" i="6"/>
  <c r="FL110" i="6"/>
  <c r="FL111" i="6"/>
  <c r="FL112" i="6"/>
  <c r="FL113" i="6"/>
  <c r="FL114" i="6"/>
  <c r="FL115" i="6"/>
  <c r="FL116" i="6"/>
  <c r="FL117" i="6"/>
  <c r="FL118" i="6"/>
  <c r="FL119" i="6"/>
  <c r="FL120" i="6"/>
  <c r="FL121" i="6"/>
  <c r="FL122" i="6"/>
  <c r="FL123" i="6"/>
  <c r="FL124" i="6"/>
  <c r="FL125" i="6"/>
  <c r="FL126" i="6"/>
  <c r="FL127" i="6"/>
  <c r="FL128" i="6"/>
  <c r="FL129" i="6"/>
  <c r="FL130" i="6"/>
  <c r="FL131" i="6"/>
  <c r="FL132" i="6"/>
  <c r="FL133" i="6"/>
  <c r="FL134" i="6"/>
  <c r="FL135" i="6"/>
  <c r="FL136" i="6"/>
  <c r="FL137" i="6"/>
  <c r="FL138" i="6"/>
  <c r="FL139" i="6"/>
  <c r="FL140" i="6"/>
  <c r="FL141" i="6"/>
  <c r="FL142" i="6"/>
  <c r="FL143" i="6"/>
  <c r="FL144" i="6"/>
  <c r="FL145" i="6"/>
  <c r="FL146" i="6"/>
  <c r="FL147" i="6"/>
  <c r="FL148" i="6"/>
  <c r="FL149" i="6"/>
  <c r="FL150" i="6"/>
  <c r="FL151" i="6"/>
  <c r="FL152" i="6"/>
  <c r="FL153" i="6"/>
  <c r="FL154" i="6"/>
  <c r="FL155" i="6"/>
  <c r="FL156" i="6"/>
  <c r="FL157" i="6"/>
  <c r="FL158" i="6"/>
  <c r="FL159" i="6"/>
  <c r="FL160" i="6"/>
  <c r="FL161" i="6"/>
  <c r="FL162" i="6"/>
  <c r="FL163" i="6"/>
  <c r="FL164" i="6"/>
  <c r="FL165" i="6"/>
  <c r="FL166" i="6"/>
  <c r="FL167" i="6"/>
  <c r="FL168" i="6"/>
  <c r="FL169" i="6"/>
  <c r="FL170" i="6"/>
  <c r="FL171" i="6"/>
  <c r="FL172" i="6"/>
  <c r="FL173" i="6"/>
  <c r="FL174" i="6"/>
  <c r="FL175" i="6"/>
  <c r="FL176" i="6"/>
  <c r="FL177" i="6"/>
  <c r="FL178" i="6"/>
  <c r="FL179" i="6"/>
  <c r="FL180" i="6"/>
  <c r="FL181" i="6"/>
  <c r="FL182" i="6"/>
  <c r="FL183" i="6"/>
  <c r="FL184" i="6"/>
  <c r="FL185" i="6"/>
  <c r="FL186" i="6"/>
  <c r="FL187" i="6"/>
  <c r="FL188" i="6"/>
  <c r="FL189" i="6"/>
  <c r="FL190" i="6"/>
  <c r="FL191" i="6"/>
  <c r="FL192" i="6"/>
  <c r="FL193" i="6"/>
  <c r="FL194" i="6"/>
  <c r="FL195" i="6"/>
  <c r="FL196" i="6"/>
  <c r="FL197" i="6"/>
  <c r="FL198" i="6"/>
  <c r="FL199" i="6"/>
  <c r="FL200" i="6"/>
  <c r="FL201" i="6"/>
  <c r="FL202" i="6"/>
  <c r="FL203" i="6"/>
  <c r="FL204" i="6"/>
  <c r="FL205" i="6"/>
  <c r="FL206" i="6"/>
  <c r="FL207" i="6"/>
  <c r="FL208" i="6"/>
  <c r="FL209" i="6"/>
  <c r="FL210" i="6"/>
  <c r="FL211" i="6"/>
  <c r="FL212" i="6"/>
  <c r="FL213" i="6"/>
  <c r="FL214" i="6"/>
  <c r="FL215" i="6"/>
  <c r="FL216" i="6"/>
  <c r="FL217" i="6"/>
  <c r="FL218" i="6"/>
  <c r="FL219" i="6"/>
  <c r="FL220" i="6"/>
  <c r="FL221" i="6"/>
  <c r="FL222" i="6"/>
  <c r="FL223" i="6"/>
  <c r="FL224" i="6"/>
  <c r="FL225" i="6"/>
  <c r="FL226" i="6"/>
  <c r="FL227" i="6"/>
  <c r="FL228" i="6"/>
  <c r="FL229" i="6"/>
  <c r="FL230" i="6"/>
  <c r="FL231" i="6"/>
  <c r="FL232" i="6"/>
  <c r="FL233" i="6"/>
  <c r="FL234" i="6"/>
  <c r="FL235" i="6"/>
  <c r="FL236" i="6"/>
  <c r="FL237" i="6"/>
  <c r="FL238" i="6"/>
  <c r="FL239" i="6"/>
  <c r="FL240" i="6"/>
  <c r="FL241" i="6"/>
  <c r="FL242" i="6"/>
  <c r="FL243" i="6"/>
  <c r="FL244" i="6"/>
  <c r="FL245" i="6"/>
  <c r="FL246" i="6"/>
  <c r="FL247" i="6"/>
  <c r="FL248" i="6"/>
  <c r="FL249" i="6"/>
  <c r="FL250" i="6"/>
  <c r="FL251" i="6"/>
  <c r="FL252" i="6"/>
  <c r="FL253" i="6"/>
  <c r="FL254" i="6"/>
  <c r="FL255" i="6"/>
  <c r="FL256" i="6"/>
  <c r="FL257" i="6"/>
  <c r="FL258" i="6"/>
  <c r="FL259" i="6"/>
  <c r="FL260" i="6"/>
  <c r="FL261" i="6"/>
  <c r="FL262" i="6"/>
  <c r="FL263" i="6"/>
  <c r="FL264" i="6"/>
  <c r="FL265" i="6"/>
  <c r="FL266" i="6"/>
  <c r="FL267" i="6"/>
  <c r="FL268" i="6"/>
  <c r="FL269" i="6"/>
  <c r="FL270" i="6"/>
  <c r="FL271" i="6"/>
  <c r="FL272" i="6"/>
  <c r="FL273" i="6"/>
  <c r="FL274" i="6"/>
  <c r="FL275" i="6"/>
  <c r="FL276" i="6"/>
  <c r="FL277" i="6"/>
  <c r="FL278" i="6"/>
  <c r="FL279" i="6"/>
  <c r="FL280" i="6"/>
  <c r="FL281" i="6"/>
  <c r="FL282" i="6"/>
  <c r="FL283" i="6"/>
  <c r="FL284" i="6"/>
  <c r="FL285" i="6"/>
  <c r="FL286" i="6"/>
  <c r="FL287" i="6"/>
  <c r="FL288" i="6"/>
  <c r="FL289" i="6"/>
  <c r="FL290" i="6"/>
  <c r="FL291" i="6"/>
  <c r="FL292" i="6"/>
  <c r="FL293" i="6"/>
  <c r="FL294" i="6"/>
  <c r="FL295" i="6"/>
  <c r="FL296" i="6"/>
  <c r="FL297" i="6"/>
  <c r="FL298" i="6"/>
  <c r="FL299" i="6"/>
  <c r="FL300" i="6"/>
  <c r="FL301" i="6"/>
  <c r="FL302" i="6"/>
  <c r="FL303" i="6"/>
  <c r="FL304" i="6"/>
  <c r="FL305" i="6"/>
  <c r="FL306" i="6"/>
  <c r="FL307" i="6"/>
  <c r="FL308" i="6"/>
  <c r="FL309" i="6"/>
  <c r="FL310" i="6"/>
  <c r="FL311" i="6"/>
  <c r="FL312" i="6"/>
  <c r="FL313" i="6"/>
  <c r="FL314" i="6"/>
  <c r="FL315" i="6"/>
  <c r="FL316" i="6"/>
  <c r="FL317" i="6"/>
  <c r="FL318" i="6"/>
  <c r="FL319" i="6"/>
  <c r="FL320" i="6"/>
  <c r="FL321" i="6"/>
  <c r="FL322" i="6"/>
  <c r="FL323" i="6"/>
  <c r="FL324" i="6"/>
  <c r="FL325" i="6"/>
  <c r="FL326" i="6"/>
  <c r="FL327" i="6"/>
  <c r="FL328" i="6"/>
  <c r="FL329" i="6"/>
  <c r="FL330" i="6"/>
  <c r="FL331" i="6"/>
  <c r="FL332" i="6"/>
  <c r="FL333" i="6"/>
  <c r="FL334" i="6"/>
  <c r="FL335" i="6"/>
  <c r="FL336" i="6"/>
  <c r="FL337" i="6"/>
  <c r="FL338" i="6"/>
  <c r="FL339" i="6"/>
  <c r="FL340" i="6"/>
  <c r="FL341" i="6"/>
  <c r="FL342" i="6"/>
  <c r="FL343" i="6"/>
  <c r="FL344" i="6"/>
  <c r="FL345" i="6"/>
  <c r="FL346" i="6"/>
  <c r="FL347" i="6"/>
  <c r="FL348" i="6"/>
  <c r="FL349" i="6"/>
  <c r="FL350" i="6"/>
  <c r="FL351" i="6"/>
  <c r="FL352" i="6"/>
  <c r="FL353" i="6"/>
  <c r="FL354" i="6"/>
  <c r="FL355" i="6"/>
  <c r="FL356" i="6"/>
  <c r="FL357" i="6"/>
  <c r="FL358" i="6"/>
  <c r="FL359" i="6"/>
  <c r="FL360" i="6"/>
  <c r="FL361" i="6"/>
  <c r="FL362" i="6"/>
  <c r="FL363" i="6"/>
  <c r="FL364" i="6"/>
  <c r="FL365" i="6"/>
  <c r="FL366" i="6"/>
  <c r="FL367" i="6"/>
  <c r="FL368" i="6"/>
  <c r="FL369" i="6"/>
  <c r="FL370" i="6"/>
  <c r="FL371" i="6"/>
  <c r="FL372" i="6"/>
  <c r="FL373" i="6"/>
  <c r="FL374" i="6"/>
  <c r="FL375" i="6"/>
  <c r="FL376" i="6"/>
  <c r="FL377" i="6"/>
  <c r="FL378" i="6"/>
  <c r="FL379" i="6"/>
  <c r="FL380" i="6"/>
  <c r="FL381" i="6"/>
  <c r="FL382" i="6"/>
  <c r="FL383" i="6"/>
  <c r="FL384" i="6"/>
  <c r="FL385" i="6"/>
  <c r="FL386" i="6"/>
  <c r="FL387" i="6"/>
  <c r="FL388" i="6"/>
  <c r="FL389" i="6"/>
  <c r="FL390" i="6"/>
  <c r="FL391" i="6"/>
  <c r="FL392" i="6"/>
  <c r="FL393" i="6"/>
  <c r="FL394" i="6"/>
  <c r="FL395" i="6"/>
  <c r="FL396" i="6"/>
  <c r="FL397" i="6"/>
  <c r="FL398" i="6"/>
  <c r="FL399" i="6"/>
  <c r="FL400" i="6"/>
  <c r="FL401" i="6"/>
  <c r="FL402" i="6"/>
  <c r="FL403" i="6"/>
  <c r="FL404" i="6"/>
  <c r="FL405" i="6"/>
  <c r="FL406" i="6"/>
  <c r="FL407" i="6"/>
  <c r="FL408" i="6"/>
  <c r="FL409" i="6"/>
  <c r="FL410" i="6"/>
  <c r="FL411" i="6"/>
  <c r="FL412" i="6"/>
  <c r="FL413" i="6"/>
  <c r="FL414" i="6"/>
  <c r="FL415" i="6"/>
  <c r="FL416" i="6"/>
  <c r="FL417" i="6"/>
  <c r="FL418" i="6"/>
  <c r="FL419" i="6"/>
  <c r="FL420" i="6"/>
  <c r="FL421" i="6"/>
  <c r="FL422" i="6"/>
  <c r="FL423" i="6"/>
  <c r="FL424" i="6"/>
  <c r="FL425" i="6"/>
  <c r="FL426" i="6"/>
  <c r="FL427" i="6"/>
  <c r="FL428" i="6"/>
  <c r="FL429" i="6"/>
  <c r="FL430" i="6"/>
  <c r="FL431" i="6"/>
  <c r="FL432" i="6"/>
  <c r="FL433" i="6"/>
  <c r="FL434" i="6"/>
  <c r="FL435" i="6"/>
  <c r="FL436" i="6"/>
  <c r="FL437" i="6"/>
  <c r="FL438" i="6"/>
  <c r="FL439" i="6"/>
  <c r="FL440" i="6"/>
  <c r="FL441" i="6"/>
  <c r="FL442" i="6"/>
  <c r="FL443" i="6"/>
  <c r="FL444" i="6"/>
  <c r="FL445" i="6"/>
  <c r="FL446" i="6"/>
  <c r="FL447" i="6"/>
  <c r="FL448" i="6"/>
  <c r="FL449" i="6"/>
  <c r="FL450" i="6"/>
  <c r="FL451" i="6"/>
  <c r="FL452" i="6"/>
  <c r="FL453" i="6"/>
  <c r="FL454" i="6"/>
  <c r="FL455" i="6"/>
  <c r="FL456" i="6"/>
  <c r="FL457" i="6"/>
  <c r="FL458" i="6"/>
  <c r="FL459" i="6"/>
  <c r="FL460" i="6"/>
  <c r="FL461" i="6"/>
  <c r="FL462" i="6"/>
  <c r="FL463" i="6"/>
  <c r="FL464" i="6"/>
  <c r="FL465" i="6"/>
  <c r="FL466" i="6"/>
  <c r="FL467" i="6"/>
  <c r="FL468" i="6"/>
  <c r="FL469" i="6"/>
  <c r="FL470" i="6"/>
  <c r="FL471" i="6"/>
  <c r="FL472" i="6"/>
  <c r="FL473" i="6"/>
  <c r="FL474" i="6"/>
  <c r="FL475" i="6"/>
  <c r="FL476" i="6"/>
  <c r="FL477" i="6"/>
  <c r="FL478" i="6"/>
  <c r="FL479" i="6"/>
  <c r="FL480" i="6"/>
  <c r="FL481" i="6"/>
  <c r="FL482" i="6"/>
  <c r="FL483" i="6"/>
  <c r="FL484" i="6"/>
  <c r="FL485" i="6"/>
  <c r="FL486" i="6"/>
  <c r="FL487" i="6"/>
  <c r="FL488" i="6"/>
  <c r="FL489" i="6"/>
  <c r="FL490" i="6"/>
  <c r="FL491" i="6"/>
  <c r="FL492" i="6"/>
  <c r="FL493" i="6"/>
  <c r="FL494" i="6"/>
  <c r="FL495" i="6"/>
  <c r="FL496" i="6"/>
  <c r="FL497" i="6"/>
  <c r="FL498" i="6"/>
  <c r="FL499" i="6"/>
  <c r="FL500" i="6"/>
  <c r="FL501" i="6"/>
  <c r="FL502" i="6"/>
  <c r="FL503" i="6"/>
  <c r="FL504" i="6"/>
  <c r="FL505" i="6"/>
  <c r="FW7" i="6"/>
  <c r="FW8" i="6"/>
  <c r="FW9" i="6"/>
  <c r="FW10" i="6"/>
  <c r="FW11" i="6"/>
  <c r="FW12" i="6"/>
  <c r="FW13" i="6"/>
  <c r="FW14" i="6"/>
  <c r="FW15" i="6"/>
  <c r="FW16" i="6"/>
  <c r="FW17" i="6"/>
  <c r="FW18" i="6"/>
  <c r="FW19" i="6"/>
  <c r="FW20" i="6"/>
  <c r="FW21" i="6"/>
  <c r="FW22" i="6"/>
  <c r="FW23" i="6"/>
  <c r="FW24" i="6"/>
  <c r="FW25" i="6"/>
  <c r="FW26" i="6"/>
  <c r="FW27" i="6"/>
  <c r="FW28" i="6"/>
  <c r="FW29" i="6"/>
  <c r="FW30" i="6"/>
  <c r="FW31" i="6"/>
  <c r="FW32" i="6"/>
  <c r="FW33" i="6"/>
  <c r="FW34" i="6"/>
  <c r="FW35" i="6"/>
  <c r="FW36" i="6"/>
  <c r="FW37" i="6"/>
  <c r="FW38" i="6"/>
  <c r="FW39" i="6"/>
  <c r="FW40" i="6"/>
  <c r="FW41" i="6"/>
  <c r="FW42" i="6"/>
  <c r="FW43" i="6"/>
  <c r="FW44" i="6"/>
  <c r="FW45" i="6"/>
  <c r="FW46" i="6"/>
  <c r="FW47" i="6"/>
  <c r="FW48" i="6"/>
  <c r="FW49" i="6"/>
  <c r="FW50" i="6"/>
  <c r="FW51" i="6"/>
  <c r="FW52" i="6"/>
  <c r="FW53" i="6"/>
  <c r="FW54" i="6"/>
  <c r="FW55" i="6"/>
  <c r="FW56" i="6"/>
  <c r="FW57" i="6"/>
  <c r="FW58" i="6"/>
  <c r="FW59" i="6"/>
  <c r="FW60" i="6"/>
  <c r="FW61" i="6"/>
  <c r="FW62" i="6"/>
  <c r="FW63" i="6"/>
  <c r="FW64" i="6"/>
  <c r="FW65" i="6"/>
  <c r="FW66" i="6"/>
  <c r="FW67" i="6"/>
  <c r="FW68" i="6"/>
  <c r="FW69" i="6"/>
  <c r="FW70" i="6"/>
  <c r="FW71" i="6"/>
  <c r="FW72" i="6"/>
  <c r="FW73" i="6"/>
  <c r="FW74" i="6"/>
  <c r="FW75" i="6"/>
  <c r="FW76" i="6"/>
  <c r="FW77" i="6"/>
  <c r="FW78" i="6"/>
  <c r="FW79" i="6"/>
  <c r="FW80" i="6"/>
  <c r="FW81" i="6"/>
  <c r="FW82" i="6"/>
  <c r="FW83" i="6"/>
  <c r="FW84" i="6"/>
  <c r="FW85" i="6"/>
  <c r="FW86" i="6"/>
  <c r="FW87" i="6"/>
  <c r="FW88" i="6"/>
  <c r="FW89" i="6"/>
  <c r="FW90" i="6"/>
  <c r="FW91" i="6"/>
  <c r="FW92" i="6"/>
  <c r="FW93" i="6"/>
  <c r="FW94" i="6"/>
  <c r="FW95" i="6"/>
  <c r="FW96" i="6"/>
  <c r="FW97" i="6"/>
  <c r="FW98" i="6"/>
  <c r="FW99" i="6"/>
  <c r="FW100" i="6"/>
  <c r="FW101" i="6"/>
  <c r="FW102" i="6"/>
  <c r="FW103" i="6"/>
  <c r="FW104" i="6"/>
  <c r="FW105" i="6"/>
  <c r="FW106" i="6"/>
  <c r="FW107" i="6"/>
  <c r="FW108" i="6"/>
  <c r="FW109" i="6"/>
  <c r="FW110" i="6"/>
  <c r="FW111" i="6"/>
  <c r="FW112" i="6"/>
  <c r="FW113" i="6"/>
  <c r="FW114" i="6"/>
  <c r="FW115" i="6"/>
  <c r="FW116" i="6"/>
  <c r="FW117" i="6"/>
  <c r="FW118" i="6"/>
  <c r="FW119" i="6"/>
  <c r="FW120" i="6"/>
  <c r="FW121" i="6"/>
  <c r="FW122" i="6"/>
  <c r="FW123" i="6"/>
  <c r="FW124" i="6"/>
  <c r="FW125" i="6"/>
  <c r="FW126" i="6"/>
  <c r="FW127" i="6"/>
  <c r="FW128" i="6"/>
  <c r="FW129" i="6"/>
  <c r="FW130" i="6"/>
  <c r="FW131" i="6"/>
  <c r="FW132" i="6"/>
  <c r="FW133" i="6"/>
  <c r="FW134" i="6"/>
  <c r="FW135" i="6"/>
  <c r="FW136" i="6"/>
  <c r="FW137" i="6"/>
  <c r="FW138" i="6"/>
  <c r="FW139" i="6"/>
  <c r="FW140" i="6"/>
  <c r="FW141" i="6"/>
  <c r="FW142" i="6"/>
  <c r="FW143" i="6"/>
  <c r="FW144" i="6"/>
  <c r="FW145" i="6"/>
  <c r="FW146" i="6"/>
  <c r="FW147" i="6"/>
  <c r="FW148" i="6"/>
  <c r="FW149" i="6"/>
  <c r="FW150" i="6"/>
  <c r="FW151" i="6"/>
  <c r="FW152" i="6"/>
  <c r="FW153" i="6"/>
  <c r="FW154" i="6"/>
  <c r="FW155" i="6"/>
  <c r="FW156" i="6"/>
  <c r="FW157" i="6"/>
  <c r="FW158" i="6"/>
  <c r="FW159" i="6"/>
  <c r="FW160" i="6"/>
  <c r="FW161" i="6"/>
  <c r="FW162" i="6"/>
  <c r="FW163" i="6"/>
  <c r="FW164" i="6"/>
  <c r="FW165" i="6"/>
  <c r="FW166" i="6"/>
  <c r="FW167" i="6"/>
  <c r="FW168" i="6"/>
  <c r="FW169" i="6"/>
  <c r="FW170" i="6"/>
  <c r="FW171" i="6"/>
  <c r="FW172" i="6"/>
  <c r="FW173" i="6"/>
  <c r="FW174" i="6"/>
  <c r="FW175" i="6"/>
  <c r="FW176" i="6"/>
  <c r="FW177" i="6"/>
  <c r="FW178" i="6"/>
  <c r="FW179" i="6"/>
  <c r="FW180" i="6"/>
  <c r="FW181" i="6"/>
  <c r="FW182" i="6"/>
  <c r="FW183" i="6"/>
  <c r="FW184" i="6"/>
  <c r="FW185" i="6"/>
  <c r="FW186" i="6"/>
  <c r="FW187" i="6"/>
  <c r="FW188" i="6"/>
  <c r="FW189" i="6"/>
  <c r="FW190" i="6"/>
  <c r="FW191" i="6"/>
  <c r="FW192" i="6"/>
  <c r="FW193" i="6"/>
  <c r="FW194" i="6"/>
  <c r="FW195" i="6"/>
  <c r="FW196" i="6"/>
  <c r="FW197" i="6"/>
  <c r="FW198" i="6"/>
  <c r="FW199" i="6"/>
  <c r="FW200" i="6"/>
  <c r="FW201" i="6"/>
  <c r="FW202" i="6"/>
  <c r="FW203" i="6"/>
  <c r="FW204" i="6"/>
  <c r="FW205" i="6"/>
  <c r="FW206" i="6"/>
  <c r="FW207" i="6"/>
  <c r="FW208" i="6"/>
  <c r="FW209" i="6"/>
  <c r="FW210" i="6"/>
  <c r="FW211" i="6"/>
  <c r="FW212" i="6"/>
  <c r="FW213" i="6"/>
  <c r="FW214" i="6"/>
  <c r="FW215" i="6"/>
  <c r="FW216" i="6"/>
  <c r="FW217" i="6"/>
  <c r="FW218" i="6"/>
  <c r="FW219" i="6"/>
  <c r="FW220" i="6"/>
  <c r="FW221" i="6"/>
  <c r="FW222" i="6"/>
  <c r="FW223" i="6"/>
  <c r="FW224" i="6"/>
  <c r="FW225" i="6"/>
  <c r="FW226" i="6"/>
  <c r="FW227" i="6"/>
  <c r="FW228" i="6"/>
  <c r="FW229" i="6"/>
  <c r="FW230" i="6"/>
  <c r="FW231" i="6"/>
  <c r="FW232" i="6"/>
  <c r="FW233" i="6"/>
  <c r="FW234" i="6"/>
  <c r="FW235" i="6"/>
  <c r="FW236" i="6"/>
  <c r="FW237" i="6"/>
  <c r="FW238" i="6"/>
  <c r="FW239" i="6"/>
  <c r="FW240" i="6"/>
  <c r="FW241" i="6"/>
  <c r="FW242" i="6"/>
  <c r="FW243" i="6"/>
  <c r="FW244" i="6"/>
  <c r="FW245" i="6"/>
  <c r="FW246" i="6"/>
  <c r="FW247" i="6"/>
  <c r="FW248" i="6"/>
  <c r="FW249" i="6"/>
  <c r="FW250" i="6"/>
  <c r="FW251" i="6"/>
  <c r="FW252" i="6"/>
  <c r="FW253" i="6"/>
  <c r="FW254" i="6"/>
  <c r="FW255" i="6"/>
  <c r="FW256" i="6"/>
  <c r="FW257" i="6"/>
  <c r="FW258" i="6"/>
  <c r="FW259" i="6"/>
  <c r="FW260" i="6"/>
  <c r="FW261" i="6"/>
  <c r="FW262" i="6"/>
  <c r="FW263" i="6"/>
  <c r="FW264" i="6"/>
  <c r="FW265" i="6"/>
  <c r="FW266" i="6"/>
  <c r="FW267" i="6"/>
  <c r="FW268" i="6"/>
  <c r="FW269" i="6"/>
  <c r="FW270" i="6"/>
  <c r="FW271" i="6"/>
  <c r="FW272" i="6"/>
  <c r="FW273" i="6"/>
  <c r="FW274" i="6"/>
  <c r="FW275" i="6"/>
  <c r="FW276" i="6"/>
  <c r="FW277" i="6"/>
  <c r="FW278" i="6"/>
  <c r="FW279" i="6"/>
  <c r="FW280" i="6"/>
  <c r="FW281" i="6"/>
  <c r="FW282" i="6"/>
  <c r="FW283" i="6"/>
  <c r="FW284" i="6"/>
  <c r="FW285" i="6"/>
  <c r="FW286" i="6"/>
  <c r="FW287" i="6"/>
  <c r="FW288" i="6"/>
  <c r="FW289" i="6"/>
  <c r="FW290" i="6"/>
  <c r="FW291" i="6"/>
  <c r="FW292" i="6"/>
  <c r="FW293" i="6"/>
  <c r="FW294" i="6"/>
  <c r="FW295" i="6"/>
  <c r="FW296" i="6"/>
  <c r="FW297" i="6"/>
  <c r="FW298" i="6"/>
  <c r="FW299" i="6"/>
  <c r="FW300" i="6"/>
  <c r="FW301" i="6"/>
  <c r="FW302" i="6"/>
  <c r="FW303" i="6"/>
  <c r="FW304" i="6"/>
  <c r="FW305" i="6"/>
  <c r="FW306" i="6"/>
  <c r="FW307" i="6"/>
  <c r="FW308" i="6"/>
  <c r="FW309" i="6"/>
  <c r="FW310" i="6"/>
  <c r="FW311" i="6"/>
  <c r="FW312" i="6"/>
  <c r="FW313" i="6"/>
  <c r="FW314" i="6"/>
  <c r="FW315" i="6"/>
  <c r="FW316" i="6"/>
  <c r="FW317" i="6"/>
  <c r="FW318" i="6"/>
  <c r="FW319" i="6"/>
  <c r="FW320" i="6"/>
  <c r="FW321" i="6"/>
  <c r="FW322" i="6"/>
  <c r="FW323" i="6"/>
  <c r="FW324" i="6"/>
  <c r="FW325" i="6"/>
  <c r="FW326" i="6"/>
  <c r="FW327" i="6"/>
  <c r="FW328" i="6"/>
  <c r="FW329" i="6"/>
  <c r="FW330" i="6"/>
  <c r="FW331" i="6"/>
  <c r="FW332" i="6"/>
  <c r="FW333" i="6"/>
  <c r="FW334" i="6"/>
  <c r="FW335" i="6"/>
  <c r="FW336" i="6"/>
  <c r="FW337" i="6"/>
  <c r="FW338" i="6"/>
  <c r="FW339" i="6"/>
  <c r="FW340" i="6"/>
  <c r="FW341" i="6"/>
  <c r="FW342" i="6"/>
  <c r="FW343" i="6"/>
  <c r="FW344" i="6"/>
  <c r="FW345" i="6"/>
  <c r="FW346" i="6"/>
  <c r="FW347" i="6"/>
  <c r="FW348" i="6"/>
  <c r="FW349" i="6"/>
  <c r="FW350" i="6"/>
  <c r="FW351" i="6"/>
  <c r="FW352" i="6"/>
  <c r="FW353" i="6"/>
  <c r="FW354" i="6"/>
  <c r="FW355" i="6"/>
  <c r="FW356" i="6"/>
  <c r="FW357" i="6"/>
  <c r="FW358" i="6"/>
  <c r="FW359" i="6"/>
  <c r="FW360" i="6"/>
  <c r="FW361" i="6"/>
  <c r="FW362" i="6"/>
  <c r="FW363" i="6"/>
  <c r="FW364" i="6"/>
  <c r="FW365" i="6"/>
  <c r="FW366" i="6"/>
  <c r="FW367" i="6"/>
  <c r="FW368" i="6"/>
  <c r="FW369" i="6"/>
  <c r="FW370" i="6"/>
  <c r="FW371" i="6"/>
  <c r="FW372" i="6"/>
  <c r="FW373" i="6"/>
  <c r="FW374" i="6"/>
  <c r="FW375" i="6"/>
  <c r="FW376" i="6"/>
  <c r="FW377" i="6"/>
  <c r="FW378" i="6"/>
  <c r="FW379" i="6"/>
  <c r="FW380" i="6"/>
  <c r="FW381" i="6"/>
  <c r="FW382" i="6"/>
  <c r="FW383" i="6"/>
  <c r="FW384" i="6"/>
  <c r="FW385" i="6"/>
  <c r="FW386" i="6"/>
  <c r="FW387" i="6"/>
  <c r="FW388" i="6"/>
  <c r="FW389" i="6"/>
  <c r="FW390" i="6"/>
  <c r="FW391" i="6"/>
  <c r="FW392" i="6"/>
  <c r="FW393" i="6"/>
  <c r="FW394" i="6"/>
  <c r="FW395" i="6"/>
  <c r="FW396" i="6"/>
  <c r="FW397" i="6"/>
  <c r="FW398" i="6"/>
  <c r="FW399" i="6"/>
  <c r="FW400" i="6"/>
  <c r="FW401" i="6"/>
  <c r="FW402" i="6"/>
  <c r="FW403" i="6"/>
  <c r="FW404" i="6"/>
  <c r="FW405" i="6"/>
  <c r="FW406" i="6"/>
  <c r="FW407" i="6"/>
  <c r="FW408" i="6"/>
  <c r="FW409" i="6"/>
  <c r="FW410" i="6"/>
  <c r="FW411" i="6"/>
  <c r="FW412" i="6"/>
  <c r="FW413" i="6"/>
  <c r="FW414" i="6"/>
  <c r="FW415" i="6"/>
  <c r="FW416" i="6"/>
  <c r="FW417" i="6"/>
  <c r="FW418" i="6"/>
  <c r="FW419" i="6"/>
  <c r="FW420" i="6"/>
  <c r="FW421" i="6"/>
  <c r="FW422" i="6"/>
  <c r="FW423" i="6"/>
  <c r="FW424" i="6"/>
  <c r="FW425" i="6"/>
  <c r="FW426" i="6"/>
  <c r="FW427" i="6"/>
  <c r="FW428" i="6"/>
  <c r="FW429" i="6"/>
  <c r="FW430" i="6"/>
  <c r="FW431" i="6"/>
  <c r="FW432" i="6"/>
  <c r="FW433" i="6"/>
  <c r="FW434" i="6"/>
  <c r="FW435" i="6"/>
  <c r="FW436" i="6"/>
  <c r="FW437" i="6"/>
  <c r="FW438" i="6"/>
  <c r="FW439" i="6"/>
  <c r="FW440" i="6"/>
  <c r="FW441" i="6"/>
  <c r="FW442" i="6"/>
  <c r="FW443" i="6"/>
  <c r="FW444" i="6"/>
  <c r="FW445" i="6"/>
  <c r="FW446" i="6"/>
  <c r="FW447" i="6"/>
  <c r="FW448" i="6"/>
  <c r="FW449" i="6"/>
  <c r="FW450" i="6"/>
  <c r="FW451" i="6"/>
  <c r="FW452" i="6"/>
  <c r="FW453" i="6"/>
  <c r="FW454" i="6"/>
  <c r="FW455" i="6"/>
  <c r="FW456" i="6"/>
  <c r="FW457" i="6"/>
  <c r="FW458" i="6"/>
  <c r="FW459" i="6"/>
  <c r="FW460" i="6"/>
  <c r="FW461" i="6"/>
  <c r="FW462" i="6"/>
  <c r="FW463" i="6"/>
  <c r="FW464" i="6"/>
  <c r="FW465" i="6"/>
  <c r="FW466" i="6"/>
  <c r="FW467" i="6"/>
  <c r="FW468" i="6"/>
  <c r="FW469" i="6"/>
  <c r="FW470" i="6"/>
  <c r="FW471" i="6"/>
  <c r="FW472" i="6"/>
  <c r="FW473" i="6"/>
  <c r="FW474" i="6"/>
  <c r="FW475" i="6"/>
  <c r="FW476" i="6"/>
  <c r="FW477" i="6"/>
  <c r="FW478" i="6"/>
  <c r="FW479" i="6"/>
  <c r="FW480" i="6"/>
  <c r="FW481" i="6"/>
  <c r="FW482" i="6"/>
  <c r="FW483" i="6"/>
  <c r="FW484" i="6"/>
  <c r="FW485" i="6"/>
  <c r="FW486" i="6"/>
  <c r="FW487" i="6"/>
  <c r="FW488" i="6"/>
  <c r="FW489" i="6"/>
  <c r="FW490" i="6"/>
  <c r="FW491" i="6"/>
  <c r="FW492" i="6"/>
  <c r="FW493" i="6"/>
  <c r="FW494" i="6"/>
  <c r="FW495" i="6"/>
  <c r="FW496" i="6"/>
  <c r="FW497" i="6"/>
  <c r="FW498" i="6"/>
  <c r="FW499" i="6"/>
  <c r="FW500" i="6"/>
  <c r="FW501" i="6"/>
  <c r="FW502" i="6"/>
  <c r="FW503" i="6"/>
  <c r="FW504" i="6"/>
  <c r="FW505" i="6"/>
  <c r="FX7" i="6"/>
  <c r="FX8" i="6"/>
  <c r="FX9" i="6"/>
  <c r="FX10" i="6"/>
  <c r="FX11" i="6"/>
  <c r="FX12" i="6"/>
  <c r="FX13" i="6"/>
  <c r="FX14" i="6"/>
  <c r="FX15" i="6"/>
  <c r="FX16" i="6"/>
  <c r="FX17" i="6"/>
  <c r="FX18" i="6"/>
  <c r="FX19" i="6"/>
  <c r="FX20" i="6"/>
  <c r="FX21" i="6"/>
  <c r="FX22" i="6"/>
  <c r="FX23" i="6"/>
  <c r="FX24" i="6"/>
  <c r="FX25" i="6"/>
  <c r="FX26" i="6"/>
  <c r="FX27" i="6"/>
  <c r="FX28" i="6"/>
  <c r="FX29" i="6"/>
  <c r="FX30" i="6"/>
  <c r="FX31" i="6"/>
  <c r="FX32" i="6"/>
  <c r="FX33" i="6"/>
  <c r="FX34" i="6"/>
  <c r="FX35" i="6"/>
  <c r="FX36" i="6"/>
  <c r="FX37" i="6"/>
  <c r="FX38" i="6"/>
  <c r="FX39" i="6"/>
  <c r="FX40" i="6"/>
  <c r="FX41" i="6"/>
  <c r="FX42" i="6"/>
  <c r="FX43" i="6"/>
  <c r="FX44" i="6"/>
  <c r="FX45" i="6"/>
  <c r="FX46" i="6"/>
  <c r="FX47" i="6"/>
  <c r="FX48" i="6"/>
  <c r="FX49" i="6"/>
  <c r="FX50" i="6"/>
  <c r="FX51" i="6"/>
  <c r="FX52" i="6"/>
  <c r="FX53" i="6"/>
  <c r="FX54" i="6"/>
  <c r="FX55" i="6"/>
  <c r="FX56" i="6"/>
  <c r="FX57" i="6"/>
  <c r="FX58" i="6"/>
  <c r="FX59" i="6"/>
  <c r="FX60" i="6"/>
  <c r="FX61" i="6"/>
  <c r="FX62" i="6"/>
  <c r="FX63" i="6"/>
  <c r="FX64" i="6"/>
  <c r="FX65" i="6"/>
  <c r="FX66" i="6"/>
  <c r="FX67" i="6"/>
  <c r="FX68" i="6"/>
  <c r="FX69" i="6"/>
  <c r="FX70" i="6"/>
  <c r="FX71" i="6"/>
  <c r="FX72" i="6"/>
  <c r="FX73" i="6"/>
  <c r="FX74" i="6"/>
  <c r="FX75" i="6"/>
  <c r="FX76" i="6"/>
  <c r="FX77" i="6"/>
  <c r="FX78" i="6"/>
  <c r="FX79" i="6"/>
  <c r="FX80" i="6"/>
  <c r="FX81" i="6"/>
  <c r="FX82" i="6"/>
  <c r="FX83" i="6"/>
  <c r="FX84" i="6"/>
  <c r="FX85" i="6"/>
  <c r="FX86" i="6"/>
  <c r="FX87" i="6"/>
  <c r="FX88" i="6"/>
  <c r="FX89" i="6"/>
  <c r="FX90" i="6"/>
  <c r="FX91" i="6"/>
  <c r="FX92" i="6"/>
  <c r="FX93" i="6"/>
  <c r="FX94" i="6"/>
  <c r="FX95" i="6"/>
  <c r="FX96" i="6"/>
  <c r="FX97" i="6"/>
  <c r="FX98" i="6"/>
  <c r="FX99" i="6"/>
  <c r="FX100" i="6"/>
  <c r="FX101" i="6"/>
  <c r="FX102" i="6"/>
  <c r="FX103" i="6"/>
  <c r="FX104" i="6"/>
  <c r="FX105" i="6"/>
  <c r="FX106" i="6"/>
  <c r="FX107" i="6"/>
  <c r="FX108" i="6"/>
  <c r="FX109" i="6"/>
  <c r="FX110" i="6"/>
  <c r="FX111" i="6"/>
  <c r="FX112" i="6"/>
  <c r="FX113" i="6"/>
  <c r="FX114" i="6"/>
  <c r="FX115" i="6"/>
  <c r="FX116" i="6"/>
  <c r="FX117" i="6"/>
  <c r="FX118" i="6"/>
  <c r="FX119" i="6"/>
  <c r="FX120" i="6"/>
  <c r="FX121" i="6"/>
  <c r="FX122" i="6"/>
  <c r="FX123" i="6"/>
  <c r="FX124" i="6"/>
  <c r="FX125" i="6"/>
  <c r="FX126" i="6"/>
  <c r="FX127" i="6"/>
  <c r="FX128" i="6"/>
  <c r="FX129" i="6"/>
  <c r="FX130" i="6"/>
  <c r="FX131" i="6"/>
  <c r="FX132" i="6"/>
  <c r="FX133" i="6"/>
  <c r="FX134" i="6"/>
  <c r="FX135" i="6"/>
  <c r="FX136" i="6"/>
  <c r="FX137" i="6"/>
  <c r="FX138" i="6"/>
  <c r="FX139" i="6"/>
  <c r="FX140" i="6"/>
  <c r="FX141" i="6"/>
  <c r="FX142" i="6"/>
  <c r="FX143" i="6"/>
  <c r="FX144" i="6"/>
  <c r="FX145" i="6"/>
  <c r="FX146" i="6"/>
  <c r="FX147" i="6"/>
  <c r="FX148" i="6"/>
  <c r="FX149" i="6"/>
  <c r="FX150" i="6"/>
  <c r="FX151" i="6"/>
  <c r="FX152" i="6"/>
  <c r="FX153" i="6"/>
  <c r="FX154" i="6"/>
  <c r="FX155" i="6"/>
  <c r="FX156" i="6"/>
  <c r="FX157" i="6"/>
  <c r="FX158" i="6"/>
  <c r="FX159" i="6"/>
  <c r="FX160" i="6"/>
  <c r="FX161" i="6"/>
  <c r="FX162" i="6"/>
  <c r="FX163" i="6"/>
  <c r="FX164" i="6"/>
  <c r="FX165" i="6"/>
  <c r="FX166" i="6"/>
  <c r="FX167" i="6"/>
  <c r="FX168" i="6"/>
  <c r="FX169" i="6"/>
  <c r="FX170" i="6"/>
  <c r="FX171" i="6"/>
  <c r="FX172" i="6"/>
  <c r="FX173" i="6"/>
  <c r="FX174" i="6"/>
  <c r="FX175" i="6"/>
  <c r="FX176" i="6"/>
  <c r="FX177" i="6"/>
  <c r="FX178" i="6"/>
  <c r="FX179" i="6"/>
  <c r="FX180" i="6"/>
  <c r="FX181" i="6"/>
  <c r="FX182" i="6"/>
  <c r="FX183" i="6"/>
  <c r="FX184" i="6"/>
  <c r="FX185" i="6"/>
  <c r="FX186" i="6"/>
  <c r="FX187" i="6"/>
  <c r="FX188" i="6"/>
  <c r="FX189" i="6"/>
  <c r="FX190" i="6"/>
  <c r="FX191" i="6"/>
  <c r="FX192" i="6"/>
  <c r="FX193" i="6"/>
  <c r="FX194" i="6"/>
  <c r="FX195" i="6"/>
  <c r="FX196" i="6"/>
  <c r="FX197" i="6"/>
  <c r="FX198" i="6"/>
  <c r="FX199" i="6"/>
  <c r="FX200" i="6"/>
  <c r="FX201" i="6"/>
  <c r="FX202" i="6"/>
  <c r="FX203" i="6"/>
  <c r="FX204" i="6"/>
  <c r="FX205" i="6"/>
  <c r="FX206" i="6"/>
  <c r="FX207" i="6"/>
  <c r="FX208" i="6"/>
  <c r="FX209" i="6"/>
  <c r="FX210" i="6"/>
  <c r="FX211" i="6"/>
  <c r="FX212" i="6"/>
  <c r="FX213" i="6"/>
  <c r="FX214" i="6"/>
  <c r="FX215" i="6"/>
  <c r="FX216" i="6"/>
  <c r="FX217" i="6"/>
  <c r="FX218" i="6"/>
  <c r="FX219" i="6"/>
  <c r="FX220" i="6"/>
  <c r="FX221" i="6"/>
  <c r="FX222" i="6"/>
  <c r="FX223" i="6"/>
  <c r="FX224" i="6"/>
  <c r="FX225" i="6"/>
  <c r="FX226" i="6"/>
  <c r="FX227" i="6"/>
  <c r="FX228" i="6"/>
  <c r="FX229" i="6"/>
  <c r="FX230" i="6"/>
  <c r="FX231" i="6"/>
  <c r="FX232" i="6"/>
  <c r="FX233" i="6"/>
  <c r="FX234" i="6"/>
  <c r="FX235" i="6"/>
  <c r="FX236" i="6"/>
  <c r="FX237" i="6"/>
  <c r="FX238" i="6"/>
  <c r="FX239" i="6"/>
  <c r="FX240" i="6"/>
  <c r="FX241" i="6"/>
  <c r="FX242" i="6"/>
  <c r="FX243" i="6"/>
  <c r="FX244" i="6"/>
  <c r="FX245" i="6"/>
  <c r="FX246" i="6"/>
  <c r="FX247" i="6"/>
  <c r="FX248" i="6"/>
  <c r="FX249" i="6"/>
  <c r="FX250" i="6"/>
  <c r="FX251" i="6"/>
  <c r="FX252" i="6"/>
  <c r="FX253" i="6"/>
  <c r="FX254" i="6"/>
  <c r="FX255" i="6"/>
  <c r="FX256" i="6"/>
  <c r="FX257" i="6"/>
  <c r="FX258" i="6"/>
  <c r="FX259" i="6"/>
  <c r="FX260" i="6"/>
  <c r="FX261" i="6"/>
  <c r="FX262" i="6"/>
  <c r="FX263" i="6"/>
  <c r="FX264" i="6"/>
  <c r="FX265" i="6"/>
  <c r="FX266" i="6"/>
  <c r="FX267" i="6"/>
  <c r="FX268" i="6"/>
  <c r="FX269" i="6"/>
  <c r="FX270" i="6"/>
  <c r="FX271" i="6"/>
  <c r="FX272" i="6"/>
  <c r="FX273" i="6"/>
  <c r="FX274" i="6"/>
  <c r="FX275" i="6"/>
  <c r="FX276" i="6"/>
  <c r="FX277" i="6"/>
  <c r="FX278" i="6"/>
  <c r="FX279" i="6"/>
  <c r="FX280" i="6"/>
  <c r="FX281" i="6"/>
  <c r="FX282" i="6"/>
  <c r="FX283" i="6"/>
  <c r="FX284" i="6"/>
  <c r="FX285" i="6"/>
  <c r="FX286" i="6"/>
  <c r="FX287" i="6"/>
  <c r="FX288" i="6"/>
  <c r="FX289" i="6"/>
  <c r="FX290" i="6"/>
  <c r="FX291" i="6"/>
  <c r="FX292" i="6"/>
  <c r="FX293" i="6"/>
  <c r="FX294" i="6"/>
  <c r="FX295" i="6"/>
  <c r="FX296" i="6"/>
  <c r="FX297" i="6"/>
  <c r="FX298" i="6"/>
  <c r="FX299" i="6"/>
  <c r="FX300" i="6"/>
  <c r="FX301" i="6"/>
  <c r="FX302" i="6"/>
  <c r="FX303" i="6"/>
  <c r="FX304" i="6"/>
  <c r="FX305" i="6"/>
  <c r="FX306" i="6"/>
  <c r="FX307" i="6"/>
  <c r="FX308" i="6"/>
  <c r="FX309" i="6"/>
  <c r="FX310" i="6"/>
  <c r="FX311" i="6"/>
  <c r="FX312" i="6"/>
  <c r="FX313" i="6"/>
  <c r="FX314" i="6"/>
  <c r="FX315" i="6"/>
  <c r="FX316" i="6"/>
  <c r="FX317" i="6"/>
  <c r="FX318" i="6"/>
  <c r="FX319" i="6"/>
  <c r="FX320" i="6"/>
  <c r="FX321" i="6"/>
  <c r="FX322" i="6"/>
  <c r="FX323" i="6"/>
  <c r="FX324" i="6"/>
  <c r="FX325" i="6"/>
  <c r="FX326" i="6"/>
  <c r="FX327" i="6"/>
  <c r="FX328" i="6"/>
  <c r="FX329" i="6"/>
  <c r="FX330" i="6"/>
  <c r="FX331" i="6"/>
  <c r="FX332" i="6"/>
  <c r="FX333" i="6"/>
  <c r="FX334" i="6"/>
  <c r="FX335" i="6"/>
  <c r="FX336" i="6"/>
  <c r="FX337" i="6"/>
  <c r="FX338" i="6"/>
  <c r="FX339" i="6"/>
  <c r="FX340" i="6"/>
  <c r="FX341" i="6"/>
  <c r="FX342" i="6"/>
  <c r="FX343" i="6"/>
  <c r="FX344" i="6"/>
  <c r="FX345" i="6"/>
  <c r="FX346" i="6"/>
  <c r="FX347" i="6"/>
  <c r="FX348" i="6"/>
  <c r="FX349" i="6"/>
  <c r="FX350" i="6"/>
  <c r="FX351" i="6"/>
  <c r="FX352" i="6"/>
  <c r="FX353" i="6"/>
  <c r="FX354" i="6"/>
  <c r="FX355" i="6"/>
  <c r="FX356" i="6"/>
  <c r="FX357" i="6"/>
  <c r="FX358" i="6"/>
  <c r="FX359" i="6"/>
  <c r="FX360" i="6"/>
  <c r="FX361" i="6"/>
  <c r="FX362" i="6"/>
  <c r="FX363" i="6"/>
  <c r="FX364" i="6"/>
  <c r="FX365" i="6"/>
  <c r="FX366" i="6"/>
  <c r="FX367" i="6"/>
  <c r="FX368" i="6"/>
  <c r="FX369" i="6"/>
  <c r="FX370" i="6"/>
  <c r="FX371" i="6"/>
  <c r="FX372" i="6"/>
  <c r="FX373" i="6"/>
  <c r="FX374" i="6"/>
  <c r="FX375" i="6"/>
  <c r="FX376" i="6"/>
  <c r="FX377" i="6"/>
  <c r="FX378" i="6"/>
  <c r="FX379" i="6"/>
  <c r="FX380" i="6"/>
  <c r="FX381" i="6"/>
  <c r="FX382" i="6"/>
  <c r="FX383" i="6"/>
  <c r="FX384" i="6"/>
  <c r="FX385" i="6"/>
  <c r="FX386" i="6"/>
  <c r="FX387" i="6"/>
  <c r="FX388" i="6"/>
  <c r="FX389" i="6"/>
  <c r="FX390" i="6"/>
  <c r="FX391" i="6"/>
  <c r="FX392" i="6"/>
  <c r="FX393" i="6"/>
  <c r="FX394" i="6"/>
  <c r="FX395" i="6"/>
  <c r="FX396" i="6"/>
  <c r="FX397" i="6"/>
  <c r="FX398" i="6"/>
  <c r="FX399" i="6"/>
  <c r="FX400" i="6"/>
  <c r="FX401" i="6"/>
  <c r="FX402" i="6"/>
  <c r="FX403" i="6"/>
  <c r="FX404" i="6"/>
  <c r="FX405" i="6"/>
  <c r="FX406" i="6"/>
  <c r="FX407" i="6"/>
  <c r="FX408" i="6"/>
  <c r="FX409" i="6"/>
  <c r="FX410" i="6"/>
  <c r="FX411" i="6"/>
  <c r="FX412" i="6"/>
  <c r="FX413" i="6"/>
  <c r="FX414" i="6"/>
  <c r="FX415" i="6"/>
  <c r="FX416" i="6"/>
  <c r="FX417" i="6"/>
  <c r="FX418" i="6"/>
  <c r="FX419" i="6"/>
  <c r="FX420" i="6"/>
  <c r="FX421" i="6"/>
  <c r="FX422" i="6"/>
  <c r="FX423" i="6"/>
  <c r="FX424" i="6"/>
  <c r="FX425" i="6"/>
  <c r="FX426" i="6"/>
  <c r="FX427" i="6"/>
  <c r="FX428" i="6"/>
  <c r="FX429" i="6"/>
  <c r="FX430" i="6"/>
  <c r="FX431" i="6"/>
  <c r="FX432" i="6"/>
  <c r="FX433" i="6"/>
  <c r="FX434" i="6"/>
  <c r="FX435" i="6"/>
  <c r="FX436" i="6"/>
  <c r="FX437" i="6"/>
  <c r="FX438" i="6"/>
  <c r="FX439" i="6"/>
  <c r="FX440" i="6"/>
  <c r="FX441" i="6"/>
  <c r="FX442" i="6"/>
  <c r="FX443" i="6"/>
  <c r="FX444" i="6"/>
  <c r="FX445" i="6"/>
  <c r="FX446" i="6"/>
  <c r="FX447" i="6"/>
  <c r="FX448" i="6"/>
  <c r="FX449" i="6"/>
  <c r="FX450" i="6"/>
  <c r="FX451" i="6"/>
  <c r="FX452" i="6"/>
  <c r="FX453" i="6"/>
  <c r="FX454" i="6"/>
  <c r="FX455" i="6"/>
  <c r="FX456" i="6"/>
  <c r="FX457" i="6"/>
  <c r="FX458" i="6"/>
  <c r="FX459" i="6"/>
  <c r="FX460" i="6"/>
  <c r="FX461" i="6"/>
  <c r="FX462" i="6"/>
  <c r="FX463" i="6"/>
  <c r="FX464" i="6"/>
  <c r="FX465" i="6"/>
  <c r="FX466" i="6"/>
  <c r="FX467" i="6"/>
  <c r="FX468" i="6"/>
  <c r="FX469" i="6"/>
  <c r="FX470" i="6"/>
  <c r="FX471" i="6"/>
  <c r="FX472" i="6"/>
  <c r="FX473" i="6"/>
  <c r="FX474" i="6"/>
  <c r="FX475" i="6"/>
  <c r="FX476" i="6"/>
  <c r="FX477" i="6"/>
  <c r="FX478" i="6"/>
  <c r="FX479" i="6"/>
  <c r="FX480" i="6"/>
  <c r="FX481" i="6"/>
  <c r="FX482" i="6"/>
  <c r="FX483" i="6"/>
  <c r="FX484" i="6"/>
  <c r="FX485" i="6"/>
  <c r="FX486" i="6"/>
  <c r="FX487" i="6"/>
  <c r="FX488" i="6"/>
  <c r="FX489" i="6"/>
  <c r="FX490" i="6"/>
  <c r="FX491" i="6"/>
  <c r="FX492" i="6"/>
  <c r="FX493" i="6"/>
  <c r="FX494" i="6"/>
  <c r="FX495" i="6"/>
  <c r="FX496" i="6"/>
  <c r="FX497" i="6"/>
  <c r="FX498" i="6"/>
  <c r="FX499" i="6"/>
  <c r="FX500" i="6"/>
  <c r="FX501" i="6"/>
  <c r="FX502" i="6"/>
  <c r="FX503" i="6"/>
  <c r="FX504" i="6"/>
  <c r="FX505" i="6"/>
  <c r="GC7" i="6"/>
  <c r="GC8" i="6"/>
  <c r="GC9" i="6"/>
  <c r="GC10" i="6"/>
  <c r="GC11" i="6"/>
  <c r="GC12" i="6"/>
  <c r="GC13" i="6"/>
  <c r="GC14" i="6"/>
  <c r="GC15" i="6"/>
  <c r="GC16" i="6"/>
  <c r="GC17" i="6"/>
  <c r="GC18" i="6"/>
  <c r="GC19" i="6"/>
  <c r="GC20" i="6"/>
  <c r="GC21" i="6"/>
  <c r="GC22" i="6"/>
  <c r="GC23" i="6"/>
  <c r="GC24" i="6"/>
  <c r="GC25" i="6"/>
  <c r="GC26" i="6"/>
  <c r="GC27" i="6"/>
  <c r="GC28" i="6"/>
  <c r="GC29" i="6"/>
  <c r="GC30" i="6"/>
  <c r="GC31" i="6"/>
  <c r="GC32" i="6"/>
  <c r="GC33" i="6"/>
  <c r="GC34" i="6"/>
  <c r="GC35" i="6"/>
  <c r="GC36" i="6"/>
  <c r="GC37" i="6"/>
  <c r="GC38" i="6"/>
  <c r="GC39" i="6"/>
  <c r="GC40" i="6"/>
  <c r="GC41" i="6"/>
  <c r="GC42" i="6"/>
  <c r="GC43" i="6"/>
  <c r="GC44" i="6"/>
  <c r="GC45" i="6"/>
  <c r="GC46" i="6"/>
  <c r="GC47" i="6"/>
  <c r="GC48" i="6"/>
  <c r="GC49" i="6"/>
  <c r="GC50" i="6"/>
  <c r="GC51" i="6"/>
  <c r="GC52" i="6"/>
  <c r="GC53" i="6"/>
  <c r="GC54" i="6"/>
  <c r="GC55" i="6"/>
  <c r="GC56" i="6"/>
  <c r="GC57" i="6"/>
  <c r="GC58" i="6"/>
  <c r="GC59" i="6"/>
  <c r="GC60" i="6"/>
  <c r="GC61" i="6"/>
  <c r="GC62" i="6"/>
  <c r="GC63" i="6"/>
  <c r="GC64" i="6"/>
  <c r="GC65" i="6"/>
  <c r="GC66" i="6"/>
  <c r="GC67" i="6"/>
  <c r="GC68" i="6"/>
  <c r="GC69" i="6"/>
  <c r="GC70" i="6"/>
  <c r="GC71" i="6"/>
  <c r="GC72" i="6"/>
  <c r="GC73" i="6"/>
  <c r="GC74" i="6"/>
  <c r="GC75" i="6"/>
  <c r="GC76" i="6"/>
  <c r="GC77" i="6"/>
  <c r="GC78" i="6"/>
  <c r="GC79" i="6"/>
  <c r="GC80" i="6"/>
  <c r="GC81" i="6"/>
  <c r="GC82" i="6"/>
  <c r="GC83" i="6"/>
  <c r="GC84" i="6"/>
  <c r="GC85" i="6"/>
  <c r="GC86" i="6"/>
  <c r="GC87" i="6"/>
  <c r="GC88" i="6"/>
  <c r="GC89" i="6"/>
  <c r="GC90" i="6"/>
  <c r="GC91" i="6"/>
  <c r="GC92" i="6"/>
  <c r="GC93" i="6"/>
  <c r="GC94" i="6"/>
  <c r="GC95" i="6"/>
  <c r="GC96" i="6"/>
  <c r="GC97" i="6"/>
  <c r="GC98" i="6"/>
  <c r="GC99" i="6"/>
  <c r="GC100" i="6"/>
  <c r="GC101" i="6"/>
  <c r="GC102" i="6"/>
  <c r="GC103" i="6"/>
  <c r="GC104" i="6"/>
  <c r="GC105" i="6"/>
  <c r="GC106" i="6"/>
  <c r="GC107" i="6"/>
  <c r="GC108" i="6"/>
  <c r="GC109" i="6"/>
  <c r="GC110" i="6"/>
  <c r="GC111" i="6"/>
  <c r="GC112" i="6"/>
  <c r="GC113" i="6"/>
  <c r="GC114" i="6"/>
  <c r="GC115" i="6"/>
  <c r="GC116" i="6"/>
  <c r="GC117" i="6"/>
  <c r="GC118" i="6"/>
  <c r="GC119" i="6"/>
  <c r="GC120" i="6"/>
  <c r="GC121" i="6"/>
  <c r="GC122" i="6"/>
  <c r="GC123" i="6"/>
  <c r="GC124" i="6"/>
  <c r="GC125" i="6"/>
  <c r="GC126" i="6"/>
  <c r="GC127" i="6"/>
  <c r="GC128" i="6"/>
  <c r="GC129" i="6"/>
  <c r="GC130" i="6"/>
  <c r="GC131" i="6"/>
  <c r="GC132" i="6"/>
  <c r="GC133" i="6"/>
  <c r="GC134" i="6"/>
  <c r="GC135" i="6"/>
  <c r="GC136" i="6"/>
  <c r="GC137" i="6"/>
  <c r="GC138" i="6"/>
  <c r="GC139" i="6"/>
  <c r="GC140" i="6"/>
  <c r="GC141" i="6"/>
  <c r="GC142" i="6"/>
  <c r="GC143" i="6"/>
  <c r="GC144" i="6"/>
  <c r="GC145" i="6"/>
  <c r="GC146" i="6"/>
  <c r="GC147" i="6"/>
  <c r="GC148" i="6"/>
  <c r="GC149" i="6"/>
  <c r="GC150" i="6"/>
  <c r="GC151" i="6"/>
  <c r="GC152" i="6"/>
  <c r="GC153" i="6"/>
  <c r="GC154" i="6"/>
  <c r="GC155" i="6"/>
  <c r="GC156" i="6"/>
  <c r="GC157" i="6"/>
  <c r="GC158" i="6"/>
  <c r="GC159" i="6"/>
  <c r="GC160" i="6"/>
  <c r="GC161" i="6"/>
  <c r="GC162" i="6"/>
  <c r="GC163" i="6"/>
  <c r="GC164" i="6"/>
  <c r="GC165" i="6"/>
  <c r="GC166" i="6"/>
  <c r="GC167" i="6"/>
  <c r="GC168" i="6"/>
  <c r="GC169" i="6"/>
  <c r="GC170" i="6"/>
  <c r="GC171" i="6"/>
  <c r="GC172" i="6"/>
  <c r="GC173" i="6"/>
  <c r="GC174" i="6"/>
  <c r="GC175" i="6"/>
  <c r="GC176" i="6"/>
  <c r="GC177" i="6"/>
  <c r="GC178" i="6"/>
  <c r="GC179" i="6"/>
  <c r="GC180" i="6"/>
  <c r="GC181" i="6"/>
  <c r="GC182" i="6"/>
  <c r="GC183" i="6"/>
  <c r="GC184" i="6"/>
  <c r="GC185" i="6"/>
  <c r="GC186" i="6"/>
  <c r="GC187" i="6"/>
  <c r="GC188" i="6"/>
  <c r="GC189" i="6"/>
  <c r="GC190" i="6"/>
  <c r="GC191" i="6"/>
  <c r="GC192" i="6"/>
  <c r="GC193" i="6"/>
  <c r="GC194" i="6"/>
  <c r="GC195" i="6"/>
  <c r="GC196" i="6"/>
  <c r="GC197" i="6"/>
  <c r="GC198" i="6"/>
  <c r="GC199" i="6"/>
  <c r="GC200" i="6"/>
  <c r="GC201" i="6"/>
  <c r="GC202" i="6"/>
  <c r="GC203" i="6"/>
  <c r="GC204" i="6"/>
  <c r="GC205" i="6"/>
  <c r="GC206" i="6"/>
  <c r="GC207" i="6"/>
  <c r="GC208" i="6"/>
  <c r="GC209" i="6"/>
  <c r="GC210" i="6"/>
  <c r="GC211" i="6"/>
  <c r="GC212" i="6"/>
  <c r="GC213" i="6"/>
  <c r="GC214" i="6"/>
  <c r="GC215" i="6"/>
  <c r="GC216" i="6"/>
  <c r="GC217" i="6"/>
  <c r="GC218" i="6"/>
  <c r="GC219" i="6"/>
  <c r="GC220" i="6"/>
  <c r="GC221" i="6"/>
  <c r="GC222" i="6"/>
  <c r="GC223" i="6"/>
  <c r="GC224" i="6"/>
  <c r="GC225" i="6"/>
  <c r="GC226" i="6"/>
  <c r="GC227" i="6"/>
  <c r="GC228" i="6"/>
  <c r="GC229" i="6"/>
  <c r="GC230" i="6"/>
  <c r="GC231" i="6"/>
  <c r="GC232" i="6"/>
  <c r="GC233" i="6"/>
  <c r="GC234" i="6"/>
  <c r="GC235" i="6"/>
  <c r="GC236" i="6"/>
  <c r="GC237" i="6"/>
  <c r="GC238" i="6"/>
  <c r="GC239" i="6"/>
  <c r="GC240" i="6"/>
  <c r="GC241" i="6"/>
  <c r="GC242" i="6"/>
  <c r="GC243" i="6"/>
  <c r="GC244" i="6"/>
  <c r="GC245" i="6"/>
  <c r="GC246" i="6"/>
  <c r="GC247" i="6"/>
  <c r="GC248" i="6"/>
  <c r="GC249" i="6"/>
  <c r="GC250" i="6"/>
  <c r="GC251" i="6"/>
  <c r="GC252" i="6"/>
  <c r="GC253" i="6"/>
  <c r="GC254" i="6"/>
  <c r="GC255" i="6"/>
  <c r="GC256" i="6"/>
  <c r="GC257" i="6"/>
  <c r="GC258" i="6"/>
  <c r="GC259" i="6"/>
  <c r="GC260" i="6"/>
  <c r="GC261" i="6"/>
  <c r="GC262" i="6"/>
  <c r="GC263" i="6"/>
  <c r="GC264" i="6"/>
  <c r="GC265" i="6"/>
  <c r="GC266" i="6"/>
  <c r="GC267" i="6"/>
  <c r="GC268" i="6"/>
  <c r="GC269" i="6"/>
  <c r="GC270" i="6"/>
  <c r="GC271" i="6"/>
  <c r="GC272" i="6"/>
  <c r="GC273" i="6"/>
  <c r="GC274" i="6"/>
  <c r="GC275" i="6"/>
  <c r="GC276" i="6"/>
  <c r="GC277" i="6"/>
  <c r="GC278" i="6"/>
  <c r="GC279" i="6"/>
  <c r="GC280" i="6"/>
  <c r="GC281" i="6"/>
  <c r="GC282" i="6"/>
  <c r="GC283" i="6"/>
  <c r="GC284" i="6"/>
  <c r="GC285" i="6"/>
  <c r="GC286" i="6"/>
  <c r="GC287" i="6"/>
  <c r="GC288" i="6"/>
  <c r="GC289" i="6"/>
  <c r="GC290" i="6"/>
  <c r="GC291" i="6"/>
  <c r="GC292" i="6"/>
  <c r="GC293" i="6"/>
  <c r="GC294" i="6"/>
  <c r="GC295" i="6"/>
  <c r="GC296" i="6"/>
  <c r="GC297" i="6"/>
  <c r="GC298" i="6"/>
  <c r="GC299" i="6"/>
  <c r="GC300" i="6"/>
  <c r="GC301" i="6"/>
  <c r="GC302" i="6"/>
  <c r="GC303" i="6"/>
  <c r="GC304" i="6"/>
  <c r="GC305" i="6"/>
  <c r="GC306" i="6"/>
  <c r="GC307" i="6"/>
  <c r="GC308" i="6"/>
  <c r="GC309" i="6"/>
  <c r="GC310" i="6"/>
  <c r="GC311" i="6"/>
  <c r="GC312" i="6"/>
  <c r="GC313" i="6"/>
  <c r="GC314" i="6"/>
  <c r="GC315" i="6"/>
  <c r="GC316" i="6"/>
  <c r="GC317" i="6"/>
  <c r="GC318" i="6"/>
  <c r="GC319" i="6"/>
  <c r="GC320" i="6"/>
  <c r="GC321" i="6"/>
  <c r="GC322" i="6"/>
  <c r="GC323" i="6"/>
  <c r="GC324" i="6"/>
  <c r="GC325" i="6"/>
  <c r="GC326" i="6"/>
  <c r="GC327" i="6"/>
  <c r="GC328" i="6"/>
  <c r="GC329" i="6"/>
  <c r="GC330" i="6"/>
  <c r="GC331" i="6"/>
  <c r="GC332" i="6"/>
  <c r="GC333" i="6"/>
  <c r="GC334" i="6"/>
  <c r="GC335" i="6"/>
  <c r="GC336" i="6"/>
  <c r="GC337" i="6"/>
  <c r="GC338" i="6"/>
  <c r="GC339" i="6"/>
  <c r="GC340" i="6"/>
  <c r="GC341" i="6"/>
  <c r="GC342" i="6"/>
  <c r="GC343" i="6"/>
  <c r="GC344" i="6"/>
  <c r="GC345" i="6"/>
  <c r="GC346" i="6"/>
  <c r="GC347" i="6"/>
  <c r="GC348" i="6"/>
  <c r="GC349" i="6"/>
  <c r="GC350" i="6"/>
  <c r="GC351" i="6"/>
  <c r="GC352" i="6"/>
  <c r="GC353" i="6"/>
  <c r="GC354" i="6"/>
  <c r="GC355" i="6"/>
  <c r="GC356" i="6"/>
  <c r="GC357" i="6"/>
  <c r="GC358" i="6"/>
  <c r="GC359" i="6"/>
  <c r="GC360" i="6"/>
  <c r="GC361" i="6"/>
  <c r="GC362" i="6"/>
  <c r="GC363" i="6"/>
  <c r="GC364" i="6"/>
  <c r="GC365" i="6"/>
  <c r="GC366" i="6"/>
  <c r="GC367" i="6"/>
  <c r="GC368" i="6"/>
  <c r="GC369" i="6"/>
  <c r="GC370" i="6"/>
  <c r="GC371" i="6"/>
  <c r="GC372" i="6"/>
  <c r="GC373" i="6"/>
  <c r="GC374" i="6"/>
  <c r="GC375" i="6"/>
  <c r="GC376" i="6"/>
  <c r="GC377" i="6"/>
  <c r="GC378" i="6"/>
  <c r="GC379" i="6"/>
  <c r="GC380" i="6"/>
  <c r="GC381" i="6"/>
  <c r="GC382" i="6"/>
  <c r="GC383" i="6"/>
  <c r="GC384" i="6"/>
  <c r="GC385" i="6"/>
  <c r="GC386" i="6"/>
  <c r="GC387" i="6"/>
  <c r="GC388" i="6"/>
  <c r="GC389" i="6"/>
  <c r="GC390" i="6"/>
  <c r="GC391" i="6"/>
  <c r="GC392" i="6"/>
  <c r="GC393" i="6"/>
  <c r="GC394" i="6"/>
  <c r="GC395" i="6"/>
  <c r="GC396" i="6"/>
  <c r="GC397" i="6"/>
  <c r="GC398" i="6"/>
  <c r="GC399" i="6"/>
  <c r="GC400" i="6"/>
  <c r="GC401" i="6"/>
  <c r="GC402" i="6"/>
  <c r="GC403" i="6"/>
  <c r="GC404" i="6"/>
  <c r="GC405" i="6"/>
  <c r="GC406" i="6"/>
  <c r="GC407" i="6"/>
  <c r="GC408" i="6"/>
  <c r="GC409" i="6"/>
  <c r="GC410" i="6"/>
  <c r="GC411" i="6"/>
  <c r="GC412" i="6"/>
  <c r="GC413" i="6"/>
  <c r="GC414" i="6"/>
  <c r="GC415" i="6"/>
  <c r="GC416" i="6"/>
  <c r="GC417" i="6"/>
  <c r="GC418" i="6"/>
  <c r="GC419" i="6"/>
  <c r="GC420" i="6"/>
  <c r="GC421" i="6"/>
  <c r="GC422" i="6"/>
  <c r="GC423" i="6"/>
  <c r="GC424" i="6"/>
  <c r="GC425" i="6"/>
  <c r="GC426" i="6"/>
  <c r="GC427" i="6"/>
  <c r="GC428" i="6"/>
  <c r="GC429" i="6"/>
  <c r="GC430" i="6"/>
  <c r="GC431" i="6"/>
  <c r="GC432" i="6"/>
  <c r="GC433" i="6"/>
  <c r="GC434" i="6"/>
  <c r="GC435" i="6"/>
  <c r="GC436" i="6"/>
  <c r="GC437" i="6"/>
  <c r="GC438" i="6"/>
  <c r="GC439" i="6"/>
  <c r="GC440" i="6"/>
  <c r="GC441" i="6"/>
  <c r="GC442" i="6"/>
  <c r="GC443" i="6"/>
  <c r="GC444" i="6"/>
  <c r="GC445" i="6"/>
  <c r="GC446" i="6"/>
  <c r="GC447" i="6"/>
  <c r="GC448" i="6"/>
  <c r="GC449" i="6"/>
  <c r="GC450" i="6"/>
  <c r="GC451" i="6"/>
  <c r="GC452" i="6"/>
  <c r="GC453" i="6"/>
  <c r="GC454" i="6"/>
  <c r="GC455" i="6"/>
  <c r="GC456" i="6"/>
  <c r="GC457" i="6"/>
  <c r="GC458" i="6"/>
  <c r="GC459" i="6"/>
  <c r="GC460" i="6"/>
  <c r="GC461" i="6"/>
  <c r="GC462" i="6"/>
  <c r="GC463" i="6"/>
  <c r="GC464" i="6"/>
  <c r="GC465" i="6"/>
  <c r="GC466" i="6"/>
  <c r="GC467" i="6"/>
  <c r="GC468" i="6"/>
  <c r="GC469" i="6"/>
  <c r="GC470" i="6"/>
  <c r="GC471" i="6"/>
  <c r="GC472" i="6"/>
  <c r="GC473" i="6"/>
  <c r="GC474" i="6"/>
  <c r="GC475" i="6"/>
  <c r="GC476" i="6"/>
  <c r="GC477" i="6"/>
  <c r="GC478" i="6"/>
  <c r="GC479" i="6"/>
  <c r="GC480" i="6"/>
  <c r="GC481" i="6"/>
  <c r="GC482" i="6"/>
  <c r="GC483" i="6"/>
  <c r="GC484" i="6"/>
  <c r="GC485" i="6"/>
  <c r="GC486" i="6"/>
  <c r="GC487" i="6"/>
  <c r="GC488" i="6"/>
  <c r="GC489" i="6"/>
  <c r="GC490" i="6"/>
  <c r="GC491" i="6"/>
  <c r="GC492" i="6"/>
  <c r="GC493" i="6"/>
  <c r="GC494" i="6"/>
  <c r="GC495" i="6"/>
  <c r="GC496" i="6"/>
  <c r="GC497" i="6"/>
  <c r="GC498" i="6"/>
  <c r="GC499" i="6"/>
  <c r="GC500" i="6"/>
  <c r="GC501" i="6"/>
  <c r="GC502" i="6"/>
  <c r="GC503" i="6"/>
  <c r="GC504" i="6"/>
  <c r="GC505" i="6"/>
  <c r="GD7" i="6"/>
  <c r="GD8" i="6"/>
  <c r="GD9" i="6"/>
  <c r="GD10" i="6"/>
  <c r="GD11" i="6"/>
  <c r="GD12" i="6"/>
  <c r="GD13" i="6"/>
  <c r="GD14" i="6"/>
  <c r="GD15" i="6"/>
  <c r="GD16" i="6"/>
  <c r="GD17" i="6"/>
  <c r="GD18" i="6"/>
  <c r="GD19" i="6"/>
  <c r="GD20" i="6"/>
  <c r="GD21" i="6"/>
  <c r="GD22" i="6"/>
  <c r="GD23" i="6"/>
  <c r="GD24" i="6"/>
  <c r="GD25" i="6"/>
  <c r="GD26" i="6"/>
  <c r="GD27" i="6"/>
  <c r="GD28" i="6"/>
  <c r="GD29" i="6"/>
  <c r="GD30" i="6"/>
  <c r="GD31" i="6"/>
  <c r="GD32" i="6"/>
  <c r="GD33" i="6"/>
  <c r="GD34" i="6"/>
  <c r="GD35" i="6"/>
  <c r="GD36" i="6"/>
  <c r="GD37" i="6"/>
  <c r="GD38" i="6"/>
  <c r="GD39" i="6"/>
  <c r="GD40" i="6"/>
  <c r="GD41" i="6"/>
  <c r="GD42" i="6"/>
  <c r="GD43" i="6"/>
  <c r="GD44" i="6"/>
  <c r="GD45" i="6"/>
  <c r="GD46" i="6"/>
  <c r="GD47" i="6"/>
  <c r="GD48" i="6"/>
  <c r="GD49" i="6"/>
  <c r="GD50" i="6"/>
  <c r="GD51" i="6"/>
  <c r="GD52" i="6"/>
  <c r="GD53" i="6"/>
  <c r="GD54" i="6"/>
  <c r="GD55" i="6"/>
  <c r="GD56" i="6"/>
  <c r="GD57" i="6"/>
  <c r="GD58" i="6"/>
  <c r="GD59" i="6"/>
  <c r="GD60" i="6"/>
  <c r="GD61" i="6"/>
  <c r="GD62" i="6"/>
  <c r="GD63" i="6"/>
  <c r="GD64" i="6"/>
  <c r="GD65" i="6"/>
  <c r="GD66" i="6"/>
  <c r="GD67" i="6"/>
  <c r="GD68" i="6"/>
  <c r="GD69" i="6"/>
  <c r="GD70" i="6"/>
  <c r="GD71" i="6"/>
  <c r="GD72" i="6"/>
  <c r="GD73" i="6"/>
  <c r="GD74" i="6"/>
  <c r="GD75" i="6"/>
  <c r="GD76" i="6"/>
  <c r="GD77" i="6"/>
  <c r="GD78" i="6"/>
  <c r="GD79" i="6"/>
  <c r="GD80" i="6"/>
  <c r="GD81" i="6"/>
  <c r="GD82" i="6"/>
  <c r="GD83" i="6"/>
  <c r="GD84" i="6"/>
  <c r="GD85" i="6"/>
  <c r="GD86" i="6"/>
  <c r="GD87" i="6"/>
  <c r="GD88" i="6"/>
  <c r="GD89" i="6"/>
  <c r="GD90" i="6"/>
  <c r="GD91" i="6"/>
  <c r="GD92" i="6"/>
  <c r="GD93" i="6"/>
  <c r="GD94" i="6"/>
  <c r="GD95" i="6"/>
  <c r="GD96" i="6"/>
  <c r="GD97" i="6"/>
  <c r="GD98" i="6"/>
  <c r="GD99" i="6"/>
  <c r="GD100" i="6"/>
  <c r="GD101" i="6"/>
  <c r="GD102" i="6"/>
  <c r="GD103" i="6"/>
  <c r="GD104" i="6"/>
  <c r="GD105" i="6"/>
  <c r="GD106" i="6"/>
  <c r="GD107" i="6"/>
  <c r="GD108" i="6"/>
  <c r="GD109" i="6"/>
  <c r="GD110" i="6"/>
  <c r="GD111" i="6"/>
  <c r="GD112" i="6"/>
  <c r="GD113" i="6"/>
  <c r="GD114" i="6"/>
  <c r="GD115" i="6"/>
  <c r="GD116" i="6"/>
  <c r="GD117" i="6"/>
  <c r="GD118" i="6"/>
  <c r="GD119" i="6"/>
  <c r="GD120" i="6"/>
  <c r="GD121" i="6"/>
  <c r="GD122" i="6"/>
  <c r="GD123" i="6"/>
  <c r="GD124" i="6"/>
  <c r="GD125" i="6"/>
  <c r="GD126" i="6"/>
  <c r="GD127" i="6"/>
  <c r="GD128" i="6"/>
  <c r="GD129" i="6"/>
  <c r="GD130" i="6"/>
  <c r="GD131" i="6"/>
  <c r="GD132" i="6"/>
  <c r="GD133" i="6"/>
  <c r="GD134" i="6"/>
  <c r="GD135" i="6"/>
  <c r="GD136" i="6"/>
  <c r="GD137" i="6"/>
  <c r="GD138" i="6"/>
  <c r="GD139" i="6"/>
  <c r="GD140" i="6"/>
  <c r="GD141" i="6"/>
  <c r="GD142" i="6"/>
  <c r="GD143" i="6"/>
  <c r="GD144" i="6"/>
  <c r="GD145" i="6"/>
  <c r="GD146" i="6"/>
  <c r="GD147" i="6"/>
  <c r="GD148" i="6"/>
  <c r="GD149" i="6"/>
  <c r="GD150" i="6"/>
  <c r="GD151" i="6"/>
  <c r="GD152" i="6"/>
  <c r="GD153" i="6"/>
  <c r="GD154" i="6"/>
  <c r="GD155" i="6"/>
  <c r="GD156" i="6"/>
  <c r="GD157" i="6"/>
  <c r="GD158" i="6"/>
  <c r="GD159" i="6"/>
  <c r="GD160" i="6"/>
  <c r="GD161" i="6"/>
  <c r="GD162" i="6"/>
  <c r="GD163" i="6"/>
  <c r="GD164" i="6"/>
  <c r="GD165" i="6"/>
  <c r="GD166" i="6"/>
  <c r="GD167" i="6"/>
  <c r="GD168" i="6"/>
  <c r="GD169" i="6"/>
  <c r="GD170" i="6"/>
  <c r="GD171" i="6"/>
  <c r="GD172" i="6"/>
  <c r="GD173" i="6"/>
  <c r="GD174" i="6"/>
  <c r="GD175" i="6"/>
  <c r="GD176" i="6"/>
  <c r="GD177" i="6"/>
  <c r="GD178" i="6"/>
  <c r="GD179" i="6"/>
  <c r="GD180" i="6"/>
  <c r="GD181" i="6"/>
  <c r="GD182" i="6"/>
  <c r="GD183" i="6"/>
  <c r="GD184" i="6"/>
  <c r="GD185" i="6"/>
  <c r="GD186" i="6"/>
  <c r="GD187" i="6"/>
  <c r="GD188" i="6"/>
  <c r="GD189" i="6"/>
  <c r="GD190" i="6"/>
  <c r="GD191" i="6"/>
  <c r="GD192" i="6"/>
  <c r="GD193" i="6"/>
  <c r="GD194" i="6"/>
  <c r="GD195" i="6"/>
  <c r="GD196" i="6"/>
  <c r="GD197" i="6"/>
  <c r="GD198" i="6"/>
  <c r="GD199" i="6"/>
  <c r="GD200" i="6"/>
  <c r="GD201" i="6"/>
  <c r="GD202" i="6"/>
  <c r="GD203" i="6"/>
  <c r="GD204" i="6"/>
  <c r="GD205" i="6"/>
  <c r="GD206" i="6"/>
  <c r="GD207" i="6"/>
  <c r="GD208" i="6"/>
  <c r="GD209" i="6"/>
  <c r="GD210" i="6"/>
  <c r="GD211" i="6"/>
  <c r="GD212" i="6"/>
  <c r="GD213" i="6"/>
  <c r="GD214" i="6"/>
  <c r="GD215" i="6"/>
  <c r="GD216" i="6"/>
  <c r="GD217" i="6"/>
  <c r="GD218" i="6"/>
  <c r="GD219" i="6"/>
  <c r="GD220" i="6"/>
  <c r="GD221" i="6"/>
  <c r="GD222" i="6"/>
  <c r="GD223" i="6"/>
  <c r="GD224" i="6"/>
  <c r="GD225" i="6"/>
  <c r="GD226" i="6"/>
  <c r="GD227" i="6"/>
  <c r="GD228" i="6"/>
  <c r="GD229" i="6"/>
  <c r="GD230" i="6"/>
  <c r="GD231" i="6"/>
  <c r="GD232" i="6"/>
  <c r="GD233" i="6"/>
  <c r="GD234" i="6"/>
  <c r="GD235" i="6"/>
  <c r="GD236" i="6"/>
  <c r="GD237" i="6"/>
  <c r="GD238" i="6"/>
  <c r="GD239" i="6"/>
  <c r="GD240" i="6"/>
  <c r="GD241" i="6"/>
  <c r="GD242" i="6"/>
  <c r="GD243" i="6"/>
  <c r="GD244" i="6"/>
  <c r="GD245" i="6"/>
  <c r="GD246" i="6"/>
  <c r="GD247" i="6"/>
  <c r="GD248" i="6"/>
  <c r="GD249" i="6"/>
  <c r="GD250" i="6"/>
  <c r="GD251" i="6"/>
  <c r="GD252" i="6"/>
  <c r="GD253" i="6"/>
  <c r="GD254" i="6"/>
  <c r="GD255" i="6"/>
  <c r="GD256" i="6"/>
  <c r="GD257" i="6"/>
  <c r="GD258" i="6"/>
  <c r="GD259" i="6"/>
  <c r="GD260" i="6"/>
  <c r="GD261" i="6"/>
  <c r="GD262" i="6"/>
  <c r="GD263" i="6"/>
  <c r="GD264" i="6"/>
  <c r="GD265" i="6"/>
  <c r="GD266" i="6"/>
  <c r="GD267" i="6"/>
  <c r="GD268" i="6"/>
  <c r="GD269" i="6"/>
  <c r="GD270" i="6"/>
  <c r="GD271" i="6"/>
  <c r="GD272" i="6"/>
  <c r="GD273" i="6"/>
  <c r="GD274" i="6"/>
  <c r="GD275" i="6"/>
  <c r="GD276" i="6"/>
  <c r="GD277" i="6"/>
  <c r="GD278" i="6"/>
  <c r="GD279" i="6"/>
  <c r="GD280" i="6"/>
  <c r="GD281" i="6"/>
  <c r="GD282" i="6"/>
  <c r="GD283" i="6"/>
  <c r="GD284" i="6"/>
  <c r="GD285" i="6"/>
  <c r="GD286" i="6"/>
  <c r="GD287" i="6"/>
  <c r="GD288" i="6"/>
  <c r="GD289" i="6"/>
  <c r="GD290" i="6"/>
  <c r="GD291" i="6"/>
  <c r="GD292" i="6"/>
  <c r="GD293" i="6"/>
  <c r="GD294" i="6"/>
  <c r="GD295" i="6"/>
  <c r="GD296" i="6"/>
  <c r="GD297" i="6"/>
  <c r="GD298" i="6"/>
  <c r="GD299" i="6"/>
  <c r="GD300" i="6"/>
  <c r="GD301" i="6"/>
  <c r="GD302" i="6"/>
  <c r="GD303" i="6"/>
  <c r="GD304" i="6"/>
  <c r="GD305" i="6"/>
  <c r="GD306" i="6"/>
  <c r="GD307" i="6"/>
  <c r="GD308" i="6"/>
  <c r="GD309" i="6"/>
  <c r="GD310" i="6"/>
  <c r="GD311" i="6"/>
  <c r="GD312" i="6"/>
  <c r="GD313" i="6"/>
  <c r="GD314" i="6"/>
  <c r="GD315" i="6"/>
  <c r="GD316" i="6"/>
  <c r="GD317" i="6"/>
  <c r="GD318" i="6"/>
  <c r="GD319" i="6"/>
  <c r="GD320" i="6"/>
  <c r="GD321" i="6"/>
  <c r="GD322" i="6"/>
  <c r="GD323" i="6"/>
  <c r="GD324" i="6"/>
  <c r="GD325" i="6"/>
  <c r="GD326" i="6"/>
  <c r="GD327" i="6"/>
  <c r="GD328" i="6"/>
  <c r="GD329" i="6"/>
  <c r="GD330" i="6"/>
  <c r="GD331" i="6"/>
  <c r="GD332" i="6"/>
  <c r="GD333" i="6"/>
  <c r="GD334" i="6"/>
  <c r="GD335" i="6"/>
  <c r="GD336" i="6"/>
  <c r="GD337" i="6"/>
  <c r="GD338" i="6"/>
  <c r="GD339" i="6"/>
  <c r="GD340" i="6"/>
  <c r="GD341" i="6"/>
  <c r="GD342" i="6"/>
  <c r="GD343" i="6"/>
  <c r="GD344" i="6"/>
  <c r="GD345" i="6"/>
  <c r="GD346" i="6"/>
  <c r="GD347" i="6"/>
  <c r="GD348" i="6"/>
  <c r="GD349" i="6"/>
  <c r="GD350" i="6"/>
  <c r="GD351" i="6"/>
  <c r="GD352" i="6"/>
  <c r="GD353" i="6"/>
  <c r="GD354" i="6"/>
  <c r="GD355" i="6"/>
  <c r="GD356" i="6"/>
  <c r="GD357" i="6"/>
  <c r="GD358" i="6"/>
  <c r="GD359" i="6"/>
  <c r="GD360" i="6"/>
  <c r="GD361" i="6"/>
  <c r="GD362" i="6"/>
  <c r="GD363" i="6"/>
  <c r="GD364" i="6"/>
  <c r="GD365" i="6"/>
  <c r="GD366" i="6"/>
  <c r="GD367" i="6"/>
  <c r="GD368" i="6"/>
  <c r="GD369" i="6"/>
  <c r="GD370" i="6"/>
  <c r="GD371" i="6"/>
  <c r="GD372" i="6"/>
  <c r="GD373" i="6"/>
  <c r="GD374" i="6"/>
  <c r="GD375" i="6"/>
  <c r="GD376" i="6"/>
  <c r="GD377" i="6"/>
  <c r="GD378" i="6"/>
  <c r="GD379" i="6"/>
  <c r="GD380" i="6"/>
  <c r="GD381" i="6"/>
  <c r="GD382" i="6"/>
  <c r="GD383" i="6"/>
  <c r="GD384" i="6"/>
  <c r="GD385" i="6"/>
  <c r="GD386" i="6"/>
  <c r="GD387" i="6"/>
  <c r="GD388" i="6"/>
  <c r="GD389" i="6"/>
  <c r="GD390" i="6"/>
  <c r="GD391" i="6"/>
  <c r="GD392" i="6"/>
  <c r="GD393" i="6"/>
  <c r="GD394" i="6"/>
  <c r="GD395" i="6"/>
  <c r="GD396" i="6"/>
  <c r="GD397" i="6"/>
  <c r="GD398" i="6"/>
  <c r="GD399" i="6"/>
  <c r="GD400" i="6"/>
  <c r="GD401" i="6"/>
  <c r="GD402" i="6"/>
  <c r="GD403" i="6"/>
  <c r="GD404" i="6"/>
  <c r="GD405" i="6"/>
  <c r="GD406" i="6"/>
  <c r="GD407" i="6"/>
  <c r="GD408" i="6"/>
  <c r="GD409" i="6"/>
  <c r="GD410" i="6"/>
  <c r="GD411" i="6"/>
  <c r="GD412" i="6"/>
  <c r="GD413" i="6"/>
  <c r="GD414" i="6"/>
  <c r="GD415" i="6"/>
  <c r="GD416" i="6"/>
  <c r="GD417" i="6"/>
  <c r="GD418" i="6"/>
  <c r="GD419" i="6"/>
  <c r="GD420" i="6"/>
  <c r="GD421" i="6"/>
  <c r="GD422" i="6"/>
  <c r="GD423" i="6"/>
  <c r="GD424" i="6"/>
  <c r="GD425" i="6"/>
  <c r="GD426" i="6"/>
  <c r="GD427" i="6"/>
  <c r="GD428" i="6"/>
  <c r="GD429" i="6"/>
  <c r="GD430" i="6"/>
  <c r="GD431" i="6"/>
  <c r="GD432" i="6"/>
  <c r="GD433" i="6"/>
  <c r="GD434" i="6"/>
  <c r="GD435" i="6"/>
  <c r="GD436" i="6"/>
  <c r="GD437" i="6"/>
  <c r="GD438" i="6"/>
  <c r="GD439" i="6"/>
  <c r="GD440" i="6"/>
  <c r="GD441" i="6"/>
  <c r="GD442" i="6"/>
  <c r="GD443" i="6"/>
  <c r="GD444" i="6"/>
  <c r="GD445" i="6"/>
  <c r="GD446" i="6"/>
  <c r="GD447" i="6"/>
  <c r="GD448" i="6"/>
  <c r="GD449" i="6"/>
  <c r="GD450" i="6"/>
  <c r="GD451" i="6"/>
  <c r="GD452" i="6"/>
  <c r="GD453" i="6"/>
  <c r="GD454" i="6"/>
  <c r="GD455" i="6"/>
  <c r="GD456" i="6"/>
  <c r="GD457" i="6"/>
  <c r="GD458" i="6"/>
  <c r="GD459" i="6"/>
  <c r="GD460" i="6"/>
  <c r="GD461" i="6"/>
  <c r="GD462" i="6"/>
  <c r="GD463" i="6"/>
  <c r="GD464" i="6"/>
  <c r="GD465" i="6"/>
  <c r="GD466" i="6"/>
  <c r="GD467" i="6"/>
  <c r="GD468" i="6"/>
  <c r="GD469" i="6"/>
  <c r="GD470" i="6"/>
  <c r="GD471" i="6"/>
  <c r="GD472" i="6"/>
  <c r="GD473" i="6"/>
  <c r="GD474" i="6"/>
  <c r="GD475" i="6"/>
  <c r="GD476" i="6"/>
  <c r="GD477" i="6"/>
  <c r="GD478" i="6"/>
  <c r="GD479" i="6"/>
  <c r="GD480" i="6"/>
  <c r="GD481" i="6"/>
  <c r="GD482" i="6"/>
  <c r="GD483" i="6"/>
  <c r="GD484" i="6"/>
  <c r="GD485" i="6"/>
  <c r="GD486" i="6"/>
  <c r="GD487" i="6"/>
  <c r="GD488" i="6"/>
  <c r="GD489" i="6"/>
  <c r="GD490" i="6"/>
  <c r="GD491" i="6"/>
  <c r="GD492" i="6"/>
  <c r="GD493" i="6"/>
  <c r="GD494" i="6"/>
  <c r="GD495" i="6"/>
  <c r="GD496" i="6"/>
  <c r="GD497" i="6"/>
  <c r="GD498" i="6"/>
  <c r="GD499" i="6"/>
  <c r="GD500" i="6"/>
  <c r="GD501" i="6"/>
  <c r="GD502" i="6"/>
  <c r="GD503" i="6"/>
  <c r="GD504" i="6"/>
  <c r="GD505" i="6"/>
  <c r="GI7" i="6"/>
  <c r="GI8" i="6"/>
  <c r="GI9" i="6"/>
  <c r="GI10" i="6"/>
  <c r="GI11" i="6"/>
  <c r="GI12" i="6"/>
  <c r="GI13" i="6"/>
  <c r="GI14" i="6"/>
  <c r="GI15" i="6"/>
  <c r="GI16" i="6"/>
  <c r="GI17" i="6"/>
  <c r="GI18" i="6"/>
  <c r="GI19" i="6"/>
  <c r="GI20" i="6"/>
  <c r="GI21" i="6"/>
  <c r="GI22" i="6"/>
  <c r="GI23" i="6"/>
  <c r="GI24" i="6"/>
  <c r="GI25" i="6"/>
  <c r="GI26" i="6"/>
  <c r="GI27" i="6"/>
  <c r="GI28" i="6"/>
  <c r="GI29" i="6"/>
  <c r="GI30" i="6"/>
  <c r="GI31" i="6"/>
  <c r="GI32" i="6"/>
  <c r="GI33" i="6"/>
  <c r="GI34" i="6"/>
  <c r="GI35" i="6"/>
  <c r="GI36" i="6"/>
  <c r="GI37" i="6"/>
  <c r="GI38" i="6"/>
  <c r="GI39" i="6"/>
  <c r="GI40" i="6"/>
  <c r="GI41" i="6"/>
  <c r="GI42" i="6"/>
  <c r="GI43" i="6"/>
  <c r="GI44" i="6"/>
  <c r="GI45" i="6"/>
  <c r="GI46" i="6"/>
  <c r="GI47" i="6"/>
  <c r="GI48" i="6"/>
  <c r="GI49" i="6"/>
  <c r="GI50" i="6"/>
  <c r="GI51" i="6"/>
  <c r="GI52" i="6"/>
  <c r="GI53" i="6"/>
  <c r="GI54" i="6"/>
  <c r="GI55" i="6"/>
  <c r="GI56" i="6"/>
  <c r="GI57" i="6"/>
  <c r="GI58" i="6"/>
  <c r="GI59" i="6"/>
  <c r="GI60" i="6"/>
  <c r="GI61" i="6"/>
  <c r="GI62" i="6"/>
  <c r="GI63" i="6"/>
  <c r="GI64" i="6"/>
  <c r="GI65" i="6"/>
  <c r="GI66" i="6"/>
  <c r="GI67" i="6"/>
  <c r="GI68" i="6"/>
  <c r="GI69" i="6"/>
  <c r="GI70" i="6"/>
  <c r="GI71" i="6"/>
  <c r="GI72" i="6"/>
  <c r="GI73" i="6"/>
  <c r="GI74" i="6"/>
  <c r="GI75" i="6"/>
  <c r="GI76" i="6"/>
  <c r="GI77" i="6"/>
  <c r="GI78" i="6"/>
  <c r="GI79" i="6"/>
  <c r="GI80" i="6"/>
  <c r="GI81" i="6"/>
  <c r="GI82" i="6"/>
  <c r="GI83" i="6"/>
  <c r="GI84" i="6"/>
  <c r="GI85" i="6"/>
  <c r="GI86" i="6"/>
  <c r="GI87" i="6"/>
  <c r="GI88" i="6"/>
  <c r="GI89" i="6"/>
  <c r="GI90" i="6"/>
  <c r="GI91" i="6"/>
  <c r="GI92" i="6"/>
  <c r="GI93" i="6"/>
  <c r="GI94" i="6"/>
  <c r="GI95" i="6"/>
  <c r="GI96" i="6"/>
  <c r="GI97" i="6"/>
  <c r="GI98" i="6"/>
  <c r="GI99" i="6"/>
  <c r="GI100" i="6"/>
  <c r="GI101" i="6"/>
  <c r="GI102" i="6"/>
  <c r="GI103" i="6"/>
  <c r="GI104" i="6"/>
  <c r="GI105" i="6"/>
  <c r="GI106" i="6"/>
  <c r="GI107" i="6"/>
  <c r="GI108" i="6"/>
  <c r="GI109" i="6"/>
  <c r="GI110" i="6"/>
  <c r="GI111" i="6"/>
  <c r="GI112" i="6"/>
  <c r="GI113" i="6"/>
  <c r="GI114" i="6"/>
  <c r="GI115" i="6"/>
  <c r="GI116" i="6"/>
  <c r="GI117" i="6"/>
  <c r="GI118" i="6"/>
  <c r="GI119" i="6"/>
  <c r="GI120" i="6"/>
  <c r="GI121" i="6"/>
  <c r="GI122" i="6"/>
  <c r="GI123" i="6"/>
  <c r="GI124" i="6"/>
  <c r="GI125" i="6"/>
  <c r="GI126" i="6"/>
  <c r="GI127" i="6"/>
  <c r="GI128" i="6"/>
  <c r="GI129" i="6"/>
  <c r="GI130" i="6"/>
  <c r="GI131" i="6"/>
  <c r="GI132" i="6"/>
  <c r="GI133" i="6"/>
  <c r="GI134" i="6"/>
  <c r="GI135" i="6"/>
  <c r="GI136" i="6"/>
  <c r="GI137" i="6"/>
  <c r="GI138" i="6"/>
  <c r="GI139" i="6"/>
  <c r="GI140" i="6"/>
  <c r="GI141" i="6"/>
  <c r="GI142" i="6"/>
  <c r="GI143" i="6"/>
  <c r="GI144" i="6"/>
  <c r="GI145" i="6"/>
  <c r="GI146" i="6"/>
  <c r="GI147" i="6"/>
  <c r="GI148" i="6"/>
  <c r="GI149" i="6"/>
  <c r="GI150" i="6"/>
  <c r="GI151" i="6"/>
  <c r="GI152" i="6"/>
  <c r="GI153" i="6"/>
  <c r="GI154" i="6"/>
  <c r="GI155" i="6"/>
  <c r="GI156" i="6"/>
  <c r="GI157" i="6"/>
  <c r="GI158" i="6"/>
  <c r="GI159" i="6"/>
  <c r="GI160" i="6"/>
  <c r="GI161" i="6"/>
  <c r="GI162" i="6"/>
  <c r="GI163" i="6"/>
  <c r="GI164" i="6"/>
  <c r="GI165" i="6"/>
  <c r="GI166" i="6"/>
  <c r="GI167" i="6"/>
  <c r="GI168" i="6"/>
  <c r="GI169" i="6"/>
  <c r="GI170" i="6"/>
  <c r="GI171" i="6"/>
  <c r="GI172" i="6"/>
  <c r="GI173" i="6"/>
  <c r="GI174" i="6"/>
  <c r="GI175" i="6"/>
  <c r="GI176" i="6"/>
  <c r="GI177" i="6"/>
  <c r="GI178" i="6"/>
  <c r="GI179" i="6"/>
  <c r="GI180" i="6"/>
  <c r="GI181" i="6"/>
  <c r="GI182" i="6"/>
  <c r="GI183" i="6"/>
  <c r="GI184" i="6"/>
  <c r="GI185" i="6"/>
  <c r="GI186" i="6"/>
  <c r="GI187" i="6"/>
  <c r="GI188" i="6"/>
  <c r="GI189" i="6"/>
  <c r="GI190" i="6"/>
  <c r="GI191" i="6"/>
  <c r="GI192" i="6"/>
  <c r="GI193" i="6"/>
  <c r="GI194" i="6"/>
  <c r="GI195" i="6"/>
  <c r="GI196" i="6"/>
  <c r="GI197" i="6"/>
  <c r="GI198" i="6"/>
  <c r="GI199" i="6"/>
  <c r="GI200" i="6"/>
  <c r="GI201" i="6"/>
  <c r="GI202" i="6"/>
  <c r="GI203" i="6"/>
  <c r="GI204" i="6"/>
  <c r="GI205" i="6"/>
  <c r="GI206" i="6"/>
  <c r="GI207" i="6"/>
  <c r="GI208" i="6"/>
  <c r="GI209" i="6"/>
  <c r="GI210" i="6"/>
  <c r="GI211" i="6"/>
  <c r="GI212" i="6"/>
  <c r="GI213" i="6"/>
  <c r="GI214" i="6"/>
  <c r="GI215" i="6"/>
  <c r="GI216" i="6"/>
  <c r="GI217" i="6"/>
  <c r="GI218" i="6"/>
  <c r="GI219" i="6"/>
  <c r="GI220" i="6"/>
  <c r="GI221" i="6"/>
  <c r="GI222" i="6"/>
  <c r="GI223" i="6"/>
  <c r="GI224" i="6"/>
  <c r="GI225" i="6"/>
  <c r="GI226" i="6"/>
  <c r="GI227" i="6"/>
  <c r="GI228" i="6"/>
  <c r="GI229" i="6"/>
  <c r="GI230" i="6"/>
  <c r="GI231" i="6"/>
  <c r="GI232" i="6"/>
  <c r="GI233" i="6"/>
  <c r="GI234" i="6"/>
  <c r="GI235" i="6"/>
  <c r="GI236" i="6"/>
  <c r="GI237" i="6"/>
  <c r="GI238" i="6"/>
  <c r="GI239" i="6"/>
  <c r="GI240" i="6"/>
  <c r="GI241" i="6"/>
  <c r="GI242" i="6"/>
  <c r="GI243" i="6"/>
  <c r="GI244" i="6"/>
  <c r="GI245" i="6"/>
  <c r="GI246" i="6"/>
  <c r="GI247" i="6"/>
  <c r="GI248" i="6"/>
  <c r="GI249" i="6"/>
  <c r="GI250" i="6"/>
  <c r="GI251" i="6"/>
  <c r="GI252" i="6"/>
  <c r="GI253" i="6"/>
  <c r="GI254" i="6"/>
  <c r="GI255" i="6"/>
  <c r="GI256" i="6"/>
  <c r="GI257" i="6"/>
  <c r="GI258" i="6"/>
  <c r="GI259" i="6"/>
  <c r="GI260" i="6"/>
  <c r="GI261" i="6"/>
  <c r="GI262" i="6"/>
  <c r="GI263" i="6"/>
  <c r="GI264" i="6"/>
  <c r="GI265" i="6"/>
  <c r="GI266" i="6"/>
  <c r="GI267" i="6"/>
  <c r="GI268" i="6"/>
  <c r="GI269" i="6"/>
  <c r="GI270" i="6"/>
  <c r="GI271" i="6"/>
  <c r="GI272" i="6"/>
  <c r="GI273" i="6"/>
  <c r="GI274" i="6"/>
  <c r="GI275" i="6"/>
  <c r="GI276" i="6"/>
  <c r="GI277" i="6"/>
  <c r="GI278" i="6"/>
  <c r="GI279" i="6"/>
  <c r="GI280" i="6"/>
  <c r="GI281" i="6"/>
  <c r="GI282" i="6"/>
  <c r="GI283" i="6"/>
  <c r="GI284" i="6"/>
  <c r="GI285" i="6"/>
  <c r="GI286" i="6"/>
  <c r="GI287" i="6"/>
  <c r="GI288" i="6"/>
  <c r="GI289" i="6"/>
  <c r="GI290" i="6"/>
  <c r="GI291" i="6"/>
  <c r="GI292" i="6"/>
  <c r="GI293" i="6"/>
  <c r="GI294" i="6"/>
  <c r="GI295" i="6"/>
  <c r="GI296" i="6"/>
  <c r="GI297" i="6"/>
  <c r="GI298" i="6"/>
  <c r="GI299" i="6"/>
  <c r="GI300" i="6"/>
  <c r="GI301" i="6"/>
  <c r="GI302" i="6"/>
  <c r="GI303" i="6"/>
  <c r="GI304" i="6"/>
  <c r="GI305" i="6"/>
  <c r="GI306" i="6"/>
  <c r="GI307" i="6"/>
  <c r="GI308" i="6"/>
  <c r="GI309" i="6"/>
  <c r="GI310" i="6"/>
  <c r="GI311" i="6"/>
  <c r="GI312" i="6"/>
  <c r="GI313" i="6"/>
  <c r="GI314" i="6"/>
  <c r="GI315" i="6"/>
  <c r="GI316" i="6"/>
  <c r="GI317" i="6"/>
  <c r="GI318" i="6"/>
  <c r="GI319" i="6"/>
  <c r="GI320" i="6"/>
  <c r="GI321" i="6"/>
  <c r="GI322" i="6"/>
  <c r="GI323" i="6"/>
  <c r="GI324" i="6"/>
  <c r="GI325" i="6"/>
  <c r="GI326" i="6"/>
  <c r="GI327" i="6"/>
  <c r="GI328" i="6"/>
  <c r="GI329" i="6"/>
  <c r="GI330" i="6"/>
  <c r="GI331" i="6"/>
  <c r="GI332" i="6"/>
  <c r="GI333" i="6"/>
  <c r="GI334" i="6"/>
  <c r="GI335" i="6"/>
  <c r="GI336" i="6"/>
  <c r="GI337" i="6"/>
  <c r="GI338" i="6"/>
  <c r="GI339" i="6"/>
  <c r="GI340" i="6"/>
  <c r="GI341" i="6"/>
  <c r="GI342" i="6"/>
  <c r="GI343" i="6"/>
  <c r="GI344" i="6"/>
  <c r="GI345" i="6"/>
  <c r="GI346" i="6"/>
  <c r="GI347" i="6"/>
  <c r="GI348" i="6"/>
  <c r="GI349" i="6"/>
  <c r="GI350" i="6"/>
  <c r="GI351" i="6"/>
  <c r="GI352" i="6"/>
  <c r="GI353" i="6"/>
  <c r="GI354" i="6"/>
  <c r="GI355" i="6"/>
  <c r="GI356" i="6"/>
  <c r="GI357" i="6"/>
  <c r="GI358" i="6"/>
  <c r="GI359" i="6"/>
  <c r="GI360" i="6"/>
  <c r="GI361" i="6"/>
  <c r="GI362" i="6"/>
  <c r="GI363" i="6"/>
  <c r="GI364" i="6"/>
  <c r="GI365" i="6"/>
  <c r="GI366" i="6"/>
  <c r="GI367" i="6"/>
  <c r="GI368" i="6"/>
  <c r="GI369" i="6"/>
  <c r="GI370" i="6"/>
  <c r="GI371" i="6"/>
  <c r="GI372" i="6"/>
  <c r="GI373" i="6"/>
  <c r="GI374" i="6"/>
  <c r="GI375" i="6"/>
  <c r="GI376" i="6"/>
  <c r="GI377" i="6"/>
  <c r="GI378" i="6"/>
  <c r="GI379" i="6"/>
  <c r="GI380" i="6"/>
  <c r="GI381" i="6"/>
  <c r="GI382" i="6"/>
  <c r="GI383" i="6"/>
  <c r="GI384" i="6"/>
  <c r="GI385" i="6"/>
  <c r="GI386" i="6"/>
  <c r="GI387" i="6"/>
  <c r="GI388" i="6"/>
  <c r="GI389" i="6"/>
  <c r="GI390" i="6"/>
  <c r="GI391" i="6"/>
  <c r="GI392" i="6"/>
  <c r="GI393" i="6"/>
  <c r="GI394" i="6"/>
  <c r="GI395" i="6"/>
  <c r="GI396" i="6"/>
  <c r="GI397" i="6"/>
  <c r="GI398" i="6"/>
  <c r="GI399" i="6"/>
  <c r="GI400" i="6"/>
  <c r="GI401" i="6"/>
  <c r="GI402" i="6"/>
  <c r="GI403" i="6"/>
  <c r="GI404" i="6"/>
  <c r="GI405" i="6"/>
  <c r="GI406" i="6"/>
  <c r="GI407" i="6"/>
  <c r="GI408" i="6"/>
  <c r="GI409" i="6"/>
  <c r="GI410" i="6"/>
  <c r="GI411" i="6"/>
  <c r="GI412" i="6"/>
  <c r="GI413" i="6"/>
  <c r="GI414" i="6"/>
  <c r="GI415" i="6"/>
  <c r="GI416" i="6"/>
  <c r="GI417" i="6"/>
  <c r="GI418" i="6"/>
  <c r="GI419" i="6"/>
  <c r="GI420" i="6"/>
  <c r="GI421" i="6"/>
  <c r="GI422" i="6"/>
  <c r="GI423" i="6"/>
  <c r="GI424" i="6"/>
  <c r="GI425" i="6"/>
  <c r="GI426" i="6"/>
  <c r="GI427" i="6"/>
  <c r="GI428" i="6"/>
  <c r="GI429" i="6"/>
  <c r="GI430" i="6"/>
  <c r="GI431" i="6"/>
  <c r="GI432" i="6"/>
  <c r="GI433" i="6"/>
  <c r="GI434" i="6"/>
  <c r="GI435" i="6"/>
  <c r="GI436" i="6"/>
  <c r="GI437" i="6"/>
  <c r="GI438" i="6"/>
  <c r="GI439" i="6"/>
  <c r="GI440" i="6"/>
  <c r="GI441" i="6"/>
  <c r="GI442" i="6"/>
  <c r="GI443" i="6"/>
  <c r="GI444" i="6"/>
  <c r="GI445" i="6"/>
  <c r="GI446" i="6"/>
  <c r="GI447" i="6"/>
  <c r="GI448" i="6"/>
  <c r="GI449" i="6"/>
  <c r="GI450" i="6"/>
  <c r="GI451" i="6"/>
  <c r="GI452" i="6"/>
  <c r="GI453" i="6"/>
  <c r="GI454" i="6"/>
  <c r="GI455" i="6"/>
  <c r="GI456" i="6"/>
  <c r="GI457" i="6"/>
  <c r="GI458" i="6"/>
  <c r="GI459" i="6"/>
  <c r="GI460" i="6"/>
  <c r="GI461" i="6"/>
  <c r="GI462" i="6"/>
  <c r="GI463" i="6"/>
  <c r="GI464" i="6"/>
  <c r="GI465" i="6"/>
  <c r="GI466" i="6"/>
  <c r="GI467" i="6"/>
  <c r="GI468" i="6"/>
  <c r="GI469" i="6"/>
  <c r="GI470" i="6"/>
  <c r="GI471" i="6"/>
  <c r="GI472" i="6"/>
  <c r="GI473" i="6"/>
  <c r="GI474" i="6"/>
  <c r="GI475" i="6"/>
  <c r="GI476" i="6"/>
  <c r="GI477" i="6"/>
  <c r="GI478" i="6"/>
  <c r="GI479" i="6"/>
  <c r="GI480" i="6"/>
  <c r="GI481" i="6"/>
  <c r="GI482" i="6"/>
  <c r="GI483" i="6"/>
  <c r="GI484" i="6"/>
  <c r="GI485" i="6"/>
  <c r="GI486" i="6"/>
  <c r="GI487" i="6"/>
  <c r="GI488" i="6"/>
  <c r="GI489" i="6"/>
  <c r="GI490" i="6"/>
  <c r="GI491" i="6"/>
  <c r="GI492" i="6"/>
  <c r="GI493" i="6"/>
  <c r="GI494" i="6"/>
  <c r="GI495" i="6"/>
  <c r="GI496" i="6"/>
  <c r="GI497" i="6"/>
  <c r="GI498" i="6"/>
  <c r="GI499" i="6"/>
  <c r="GI500" i="6"/>
  <c r="GI501" i="6"/>
  <c r="GI502" i="6"/>
  <c r="GI503" i="6"/>
  <c r="GI504" i="6"/>
  <c r="GI505" i="6"/>
  <c r="GJ7" i="6"/>
  <c r="GJ8" i="6"/>
  <c r="GJ9" i="6"/>
  <c r="GJ10" i="6"/>
  <c r="GJ11" i="6"/>
  <c r="GJ12" i="6"/>
  <c r="GJ13" i="6"/>
  <c r="GJ14" i="6"/>
  <c r="GJ15" i="6"/>
  <c r="GJ16" i="6"/>
  <c r="GJ17" i="6"/>
  <c r="GJ18" i="6"/>
  <c r="GJ19" i="6"/>
  <c r="GJ20" i="6"/>
  <c r="GJ21" i="6"/>
  <c r="GJ22" i="6"/>
  <c r="GJ23" i="6"/>
  <c r="GJ24" i="6"/>
  <c r="GJ25" i="6"/>
  <c r="GJ26" i="6"/>
  <c r="GJ27" i="6"/>
  <c r="GJ28" i="6"/>
  <c r="GJ29" i="6"/>
  <c r="GJ30" i="6"/>
  <c r="GJ31" i="6"/>
  <c r="GJ32" i="6"/>
  <c r="GJ33" i="6"/>
  <c r="GJ34" i="6"/>
  <c r="GJ35" i="6"/>
  <c r="GJ36" i="6"/>
  <c r="GJ37" i="6"/>
  <c r="GJ38" i="6"/>
  <c r="GJ39" i="6"/>
  <c r="GJ40" i="6"/>
  <c r="GJ41" i="6"/>
  <c r="GJ42" i="6"/>
  <c r="GJ43" i="6"/>
  <c r="GJ44" i="6"/>
  <c r="GJ45" i="6"/>
  <c r="GJ46" i="6"/>
  <c r="GJ47" i="6"/>
  <c r="GJ48" i="6"/>
  <c r="GJ49" i="6"/>
  <c r="GJ50" i="6"/>
  <c r="GJ51" i="6"/>
  <c r="GJ52" i="6"/>
  <c r="GJ53" i="6"/>
  <c r="GJ54" i="6"/>
  <c r="GJ55" i="6"/>
  <c r="GJ56" i="6"/>
  <c r="GJ57" i="6"/>
  <c r="GJ58" i="6"/>
  <c r="GJ59" i="6"/>
  <c r="GJ60" i="6"/>
  <c r="GJ61" i="6"/>
  <c r="GJ62" i="6"/>
  <c r="GJ63" i="6"/>
  <c r="GJ64" i="6"/>
  <c r="GJ65" i="6"/>
  <c r="GJ66" i="6"/>
  <c r="GJ67" i="6"/>
  <c r="GJ68" i="6"/>
  <c r="GJ69" i="6"/>
  <c r="GJ70" i="6"/>
  <c r="GJ71" i="6"/>
  <c r="GJ72" i="6"/>
  <c r="GJ73" i="6"/>
  <c r="GJ74" i="6"/>
  <c r="GJ75" i="6"/>
  <c r="GJ76" i="6"/>
  <c r="GJ77" i="6"/>
  <c r="GJ78" i="6"/>
  <c r="GJ79" i="6"/>
  <c r="GJ80" i="6"/>
  <c r="GJ81" i="6"/>
  <c r="GJ82" i="6"/>
  <c r="GJ83" i="6"/>
  <c r="GJ84" i="6"/>
  <c r="GJ85" i="6"/>
  <c r="GJ86" i="6"/>
  <c r="GJ87" i="6"/>
  <c r="GJ88" i="6"/>
  <c r="GJ89" i="6"/>
  <c r="GJ90" i="6"/>
  <c r="GJ91" i="6"/>
  <c r="GJ92" i="6"/>
  <c r="GJ93" i="6"/>
  <c r="GJ94" i="6"/>
  <c r="GJ95" i="6"/>
  <c r="GJ96" i="6"/>
  <c r="GJ97" i="6"/>
  <c r="GJ98" i="6"/>
  <c r="GJ99" i="6"/>
  <c r="GJ100" i="6"/>
  <c r="GJ101" i="6"/>
  <c r="GJ102" i="6"/>
  <c r="GJ103" i="6"/>
  <c r="GJ104" i="6"/>
  <c r="GJ105" i="6"/>
  <c r="GJ106" i="6"/>
  <c r="GJ107" i="6"/>
  <c r="GJ108" i="6"/>
  <c r="GJ109" i="6"/>
  <c r="GJ110" i="6"/>
  <c r="GJ111" i="6"/>
  <c r="GJ112" i="6"/>
  <c r="GJ113" i="6"/>
  <c r="GJ114" i="6"/>
  <c r="GJ115" i="6"/>
  <c r="GJ116" i="6"/>
  <c r="GJ117" i="6"/>
  <c r="GJ118" i="6"/>
  <c r="GJ119" i="6"/>
  <c r="GJ120" i="6"/>
  <c r="GJ121" i="6"/>
  <c r="GJ122" i="6"/>
  <c r="GJ123" i="6"/>
  <c r="GJ124" i="6"/>
  <c r="GJ125" i="6"/>
  <c r="GJ126" i="6"/>
  <c r="GJ127" i="6"/>
  <c r="GJ128" i="6"/>
  <c r="GJ129" i="6"/>
  <c r="GJ130" i="6"/>
  <c r="GJ131" i="6"/>
  <c r="GJ132" i="6"/>
  <c r="GJ133" i="6"/>
  <c r="GJ134" i="6"/>
  <c r="GJ135" i="6"/>
  <c r="GJ136" i="6"/>
  <c r="GJ137" i="6"/>
  <c r="GJ138" i="6"/>
  <c r="GJ139" i="6"/>
  <c r="GJ140" i="6"/>
  <c r="GJ141" i="6"/>
  <c r="GJ142" i="6"/>
  <c r="GJ143" i="6"/>
  <c r="GJ144" i="6"/>
  <c r="GJ145" i="6"/>
  <c r="GJ146" i="6"/>
  <c r="GJ147" i="6"/>
  <c r="GJ148" i="6"/>
  <c r="GJ149" i="6"/>
  <c r="GJ150" i="6"/>
  <c r="GJ151" i="6"/>
  <c r="GJ152" i="6"/>
  <c r="GJ153" i="6"/>
  <c r="GJ154" i="6"/>
  <c r="GJ155" i="6"/>
  <c r="GJ156" i="6"/>
  <c r="GJ157" i="6"/>
  <c r="GJ158" i="6"/>
  <c r="GJ159" i="6"/>
  <c r="GJ160" i="6"/>
  <c r="GJ161" i="6"/>
  <c r="GJ162" i="6"/>
  <c r="GJ163" i="6"/>
  <c r="GJ164" i="6"/>
  <c r="GJ165" i="6"/>
  <c r="GJ166" i="6"/>
  <c r="GJ167" i="6"/>
  <c r="GJ168" i="6"/>
  <c r="GJ169" i="6"/>
  <c r="GJ170" i="6"/>
  <c r="GJ171" i="6"/>
  <c r="GJ172" i="6"/>
  <c r="GJ173" i="6"/>
  <c r="GJ174" i="6"/>
  <c r="GJ175" i="6"/>
  <c r="GJ176" i="6"/>
  <c r="GJ177" i="6"/>
  <c r="GJ178" i="6"/>
  <c r="GJ179" i="6"/>
  <c r="GJ180" i="6"/>
  <c r="GJ181" i="6"/>
  <c r="GJ182" i="6"/>
  <c r="GJ183" i="6"/>
  <c r="GJ184" i="6"/>
  <c r="GJ185" i="6"/>
  <c r="GJ186" i="6"/>
  <c r="GJ187" i="6"/>
  <c r="GJ188" i="6"/>
  <c r="GJ189" i="6"/>
  <c r="GJ190" i="6"/>
  <c r="GJ191" i="6"/>
  <c r="GJ192" i="6"/>
  <c r="GJ193" i="6"/>
  <c r="GJ194" i="6"/>
  <c r="GJ195" i="6"/>
  <c r="GJ196" i="6"/>
  <c r="GJ197" i="6"/>
  <c r="GJ198" i="6"/>
  <c r="GJ199" i="6"/>
  <c r="GJ200" i="6"/>
  <c r="GJ201" i="6"/>
  <c r="GJ202" i="6"/>
  <c r="GJ203" i="6"/>
  <c r="GJ204" i="6"/>
  <c r="GJ205" i="6"/>
  <c r="GJ206" i="6"/>
  <c r="GJ207" i="6"/>
  <c r="GJ208" i="6"/>
  <c r="GJ209" i="6"/>
  <c r="GJ210" i="6"/>
  <c r="GJ211" i="6"/>
  <c r="GJ212" i="6"/>
  <c r="GJ213" i="6"/>
  <c r="GJ214" i="6"/>
  <c r="GJ215" i="6"/>
  <c r="GJ216" i="6"/>
  <c r="GJ217" i="6"/>
  <c r="GJ218" i="6"/>
  <c r="GJ219" i="6"/>
  <c r="GJ220" i="6"/>
  <c r="GJ221" i="6"/>
  <c r="GJ222" i="6"/>
  <c r="GJ223" i="6"/>
  <c r="GJ224" i="6"/>
  <c r="GJ225" i="6"/>
  <c r="GJ226" i="6"/>
  <c r="GJ227" i="6"/>
  <c r="GJ228" i="6"/>
  <c r="GJ229" i="6"/>
  <c r="GJ230" i="6"/>
  <c r="GJ231" i="6"/>
  <c r="GJ232" i="6"/>
  <c r="GJ233" i="6"/>
  <c r="GJ234" i="6"/>
  <c r="GJ235" i="6"/>
  <c r="GJ236" i="6"/>
  <c r="GJ237" i="6"/>
  <c r="GJ238" i="6"/>
  <c r="GJ239" i="6"/>
  <c r="GJ240" i="6"/>
  <c r="GJ241" i="6"/>
  <c r="GJ242" i="6"/>
  <c r="GJ243" i="6"/>
  <c r="GJ244" i="6"/>
  <c r="GJ245" i="6"/>
  <c r="GJ246" i="6"/>
  <c r="GJ247" i="6"/>
  <c r="GJ248" i="6"/>
  <c r="GJ249" i="6"/>
  <c r="GJ250" i="6"/>
  <c r="GJ251" i="6"/>
  <c r="GJ252" i="6"/>
  <c r="GJ253" i="6"/>
  <c r="GJ254" i="6"/>
  <c r="GJ255" i="6"/>
  <c r="GJ256" i="6"/>
  <c r="GJ257" i="6"/>
  <c r="GJ258" i="6"/>
  <c r="GJ259" i="6"/>
  <c r="GJ260" i="6"/>
  <c r="GJ261" i="6"/>
  <c r="GJ262" i="6"/>
  <c r="GJ263" i="6"/>
  <c r="GJ264" i="6"/>
  <c r="GJ265" i="6"/>
  <c r="GJ266" i="6"/>
  <c r="GJ267" i="6"/>
  <c r="GJ268" i="6"/>
  <c r="GJ269" i="6"/>
  <c r="GJ270" i="6"/>
  <c r="GJ271" i="6"/>
  <c r="GJ272" i="6"/>
  <c r="GJ273" i="6"/>
  <c r="GJ274" i="6"/>
  <c r="GJ275" i="6"/>
  <c r="GJ276" i="6"/>
  <c r="GJ277" i="6"/>
  <c r="GJ278" i="6"/>
  <c r="GJ279" i="6"/>
  <c r="GJ280" i="6"/>
  <c r="GJ281" i="6"/>
  <c r="GJ282" i="6"/>
  <c r="GJ283" i="6"/>
  <c r="GJ284" i="6"/>
  <c r="GJ285" i="6"/>
  <c r="GJ286" i="6"/>
  <c r="GJ287" i="6"/>
  <c r="GJ288" i="6"/>
  <c r="GJ289" i="6"/>
  <c r="GJ290" i="6"/>
  <c r="GJ291" i="6"/>
  <c r="GJ292" i="6"/>
  <c r="GJ293" i="6"/>
  <c r="GJ294" i="6"/>
  <c r="GJ295" i="6"/>
  <c r="GJ296" i="6"/>
  <c r="GJ297" i="6"/>
  <c r="GJ298" i="6"/>
  <c r="GJ299" i="6"/>
  <c r="GJ300" i="6"/>
  <c r="GJ301" i="6"/>
  <c r="GJ302" i="6"/>
  <c r="GJ303" i="6"/>
  <c r="GJ304" i="6"/>
  <c r="GJ305" i="6"/>
  <c r="GJ306" i="6"/>
  <c r="GJ307" i="6"/>
  <c r="GJ308" i="6"/>
  <c r="GJ309" i="6"/>
  <c r="GJ310" i="6"/>
  <c r="GJ311" i="6"/>
  <c r="GJ312" i="6"/>
  <c r="GJ313" i="6"/>
  <c r="GJ314" i="6"/>
  <c r="GJ315" i="6"/>
  <c r="GJ316" i="6"/>
  <c r="GJ317" i="6"/>
  <c r="GJ318" i="6"/>
  <c r="GJ319" i="6"/>
  <c r="GJ320" i="6"/>
  <c r="GJ321" i="6"/>
  <c r="GJ322" i="6"/>
  <c r="GJ323" i="6"/>
  <c r="GJ324" i="6"/>
  <c r="GJ325" i="6"/>
  <c r="GJ326" i="6"/>
  <c r="GJ327" i="6"/>
  <c r="GJ328" i="6"/>
  <c r="GJ329" i="6"/>
  <c r="GJ330" i="6"/>
  <c r="GJ331" i="6"/>
  <c r="GJ332" i="6"/>
  <c r="GJ333" i="6"/>
  <c r="GJ334" i="6"/>
  <c r="GJ335" i="6"/>
  <c r="GJ336" i="6"/>
  <c r="GJ337" i="6"/>
  <c r="GJ338" i="6"/>
  <c r="GJ339" i="6"/>
  <c r="GJ340" i="6"/>
  <c r="GJ341" i="6"/>
  <c r="GJ342" i="6"/>
  <c r="GJ343" i="6"/>
  <c r="GJ344" i="6"/>
  <c r="GJ345" i="6"/>
  <c r="GJ346" i="6"/>
  <c r="GJ347" i="6"/>
  <c r="GJ348" i="6"/>
  <c r="GJ349" i="6"/>
  <c r="GJ350" i="6"/>
  <c r="GJ351" i="6"/>
  <c r="GJ352" i="6"/>
  <c r="GJ353" i="6"/>
  <c r="GJ354" i="6"/>
  <c r="GJ355" i="6"/>
  <c r="GJ356" i="6"/>
  <c r="GJ357" i="6"/>
  <c r="GJ358" i="6"/>
  <c r="GJ359" i="6"/>
  <c r="GJ360" i="6"/>
  <c r="GJ361" i="6"/>
  <c r="GJ362" i="6"/>
  <c r="GJ363" i="6"/>
  <c r="GJ364" i="6"/>
  <c r="GJ365" i="6"/>
  <c r="GJ366" i="6"/>
  <c r="GJ367" i="6"/>
  <c r="GJ368" i="6"/>
  <c r="GJ369" i="6"/>
  <c r="GJ370" i="6"/>
  <c r="GJ371" i="6"/>
  <c r="GJ372" i="6"/>
  <c r="GJ373" i="6"/>
  <c r="GJ374" i="6"/>
  <c r="GJ375" i="6"/>
  <c r="GJ376" i="6"/>
  <c r="GJ377" i="6"/>
  <c r="GJ378" i="6"/>
  <c r="GJ379" i="6"/>
  <c r="GJ380" i="6"/>
  <c r="GJ381" i="6"/>
  <c r="GJ382" i="6"/>
  <c r="GJ383" i="6"/>
  <c r="GJ384" i="6"/>
  <c r="GJ385" i="6"/>
  <c r="GJ386" i="6"/>
  <c r="GJ387" i="6"/>
  <c r="GJ388" i="6"/>
  <c r="GJ389" i="6"/>
  <c r="GJ390" i="6"/>
  <c r="GJ391" i="6"/>
  <c r="GJ392" i="6"/>
  <c r="GJ393" i="6"/>
  <c r="GJ394" i="6"/>
  <c r="GJ395" i="6"/>
  <c r="GJ396" i="6"/>
  <c r="GJ397" i="6"/>
  <c r="GJ398" i="6"/>
  <c r="GJ399" i="6"/>
  <c r="GJ400" i="6"/>
  <c r="GJ401" i="6"/>
  <c r="GJ402" i="6"/>
  <c r="GJ403" i="6"/>
  <c r="GJ404" i="6"/>
  <c r="GJ405" i="6"/>
  <c r="GJ406" i="6"/>
  <c r="GJ407" i="6"/>
  <c r="GJ408" i="6"/>
  <c r="GJ409" i="6"/>
  <c r="GJ410" i="6"/>
  <c r="GJ411" i="6"/>
  <c r="GJ412" i="6"/>
  <c r="GJ413" i="6"/>
  <c r="GJ414" i="6"/>
  <c r="GJ415" i="6"/>
  <c r="GJ416" i="6"/>
  <c r="GJ417" i="6"/>
  <c r="GJ418" i="6"/>
  <c r="GJ419" i="6"/>
  <c r="GJ420" i="6"/>
  <c r="GJ421" i="6"/>
  <c r="GJ422" i="6"/>
  <c r="GJ423" i="6"/>
  <c r="GJ424" i="6"/>
  <c r="GJ425" i="6"/>
  <c r="GJ426" i="6"/>
  <c r="GJ427" i="6"/>
  <c r="GJ428" i="6"/>
  <c r="GJ429" i="6"/>
  <c r="GJ430" i="6"/>
  <c r="GJ431" i="6"/>
  <c r="GJ432" i="6"/>
  <c r="GJ433" i="6"/>
  <c r="GJ434" i="6"/>
  <c r="GJ435" i="6"/>
  <c r="GJ436" i="6"/>
  <c r="GJ437" i="6"/>
  <c r="GJ438" i="6"/>
  <c r="GJ439" i="6"/>
  <c r="GJ440" i="6"/>
  <c r="GJ441" i="6"/>
  <c r="GJ442" i="6"/>
  <c r="GJ443" i="6"/>
  <c r="GJ444" i="6"/>
  <c r="GJ445" i="6"/>
  <c r="GJ446" i="6"/>
  <c r="GJ447" i="6"/>
  <c r="GJ448" i="6"/>
  <c r="GJ449" i="6"/>
  <c r="GJ450" i="6"/>
  <c r="GJ451" i="6"/>
  <c r="GJ452" i="6"/>
  <c r="GJ453" i="6"/>
  <c r="GJ454" i="6"/>
  <c r="GJ455" i="6"/>
  <c r="GJ456" i="6"/>
  <c r="GJ457" i="6"/>
  <c r="GJ458" i="6"/>
  <c r="GJ459" i="6"/>
  <c r="GJ460" i="6"/>
  <c r="GJ461" i="6"/>
  <c r="GJ462" i="6"/>
  <c r="GJ463" i="6"/>
  <c r="GJ464" i="6"/>
  <c r="GJ465" i="6"/>
  <c r="GJ466" i="6"/>
  <c r="GJ467" i="6"/>
  <c r="GJ468" i="6"/>
  <c r="GJ469" i="6"/>
  <c r="GJ470" i="6"/>
  <c r="GJ471" i="6"/>
  <c r="GJ472" i="6"/>
  <c r="GJ473" i="6"/>
  <c r="GJ474" i="6"/>
  <c r="GJ475" i="6"/>
  <c r="GJ476" i="6"/>
  <c r="GJ477" i="6"/>
  <c r="GJ478" i="6"/>
  <c r="GJ479" i="6"/>
  <c r="GJ480" i="6"/>
  <c r="GJ481" i="6"/>
  <c r="GJ482" i="6"/>
  <c r="GJ483" i="6"/>
  <c r="GJ484" i="6"/>
  <c r="GJ485" i="6"/>
  <c r="GJ486" i="6"/>
  <c r="GJ487" i="6"/>
  <c r="GJ488" i="6"/>
  <c r="GJ489" i="6"/>
  <c r="GJ490" i="6"/>
  <c r="GJ491" i="6"/>
  <c r="GJ492" i="6"/>
  <c r="GJ493" i="6"/>
  <c r="GJ494" i="6"/>
  <c r="GJ495" i="6"/>
  <c r="GJ496" i="6"/>
  <c r="GJ497" i="6"/>
  <c r="GJ498" i="6"/>
  <c r="GJ499" i="6"/>
  <c r="GJ500" i="6"/>
  <c r="GJ501" i="6"/>
  <c r="GJ502" i="6"/>
  <c r="GJ503" i="6"/>
  <c r="GJ504" i="6"/>
  <c r="GJ505" i="6"/>
  <c r="GO7" i="6"/>
  <c r="GO8" i="6"/>
  <c r="GO9" i="6"/>
  <c r="GO10" i="6"/>
  <c r="GO11" i="6"/>
  <c r="GO12" i="6"/>
  <c r="GO13" i="6"/>
  <c r="GO14" i="6"/>
  <c r="GO15" i="6"/>
  <c r="GO16" i="6"/>
  <c r="GO17" i="6"/>
  <c r="GO18" i="6"/>
  <c r="GO19" i="6"/>
  <c r="GO20" i="6"/>
  <c r="GO21" i="6"/>
  <c r="GO22" i="6"/>
  <c r="GO23" i="6"/>
  <c r="GO24" i="6"/>
  <c r="GO25" i="6"/>
  <c r="GO26" i="6"/>
  <c r="GO27" i="6"/>
  <c r="GO28" i="6"/>
  <c r="GO29" i="6"/>
  <c r="GO30" i="6"/>
  <c r="GO31" i="6"/>
  <c r="GO32" i="6"/>
  <c r="GO33" i="6"/>
  <c r="GO34" i="6"/>
  <c r="GO35" i="6"/>
  <c r="GO36" i="6"/>
  <c r="GO37" i="6"/>
  <c r="GO38" i="6"/>
  <c r="GO39" i="6"/>
  <c r="GO40" i="6"/>
  <c r="GO41" i="6"/>
  <c r="GO42" i="6"/>
  <c r="GO43" i="6"/>
  <c r="GO44" i="6"/>
  <c r="GO45" i="6"/>
  <c r="GO46" i="6"/>
  <c r="GO47" i="6"/>
  <c r="GO48" i="6"/>
  <c r="GO49" i="6"/>
  <c r="GO50" i="6"/>
  <c r="GO51" i="6"/>
  <c r="GO52" i="6"/>
  <c r="GO53" i="6"/>
  <c r="GO54" i="6"/>
  <c r="GO55" i="6"/>
  <c r="GO56" i="6"/>
  <c r="GO57" i="6"/>
  <c r="GO58" i="6"/>
  <c r="GO59" i="6"/>
  <c r="GO60" i="6"/>
  <c r="GO61" i="6"/>
  <c r="GO62" i="6"/>
  <c r="GO63" i="6"/>
  <c r="GO64" i="6"/>
  <c r="GO65" i="6"/>
  <c r="GO66" i="6"/>
  <c r="GO67" i="6"/>
  <c r="GO68" i="6"/>
  <c r="GO69" i="6"/>
  <c r="GO70" i="6"/>
  <c r="GO71" i="6"/>
  <c r="GO72" i="6"/>
  <c r="GO73" i="6"/>
  <c r="GO74" i="6"/>
  <c r="GO75" i="6"/>
  <c r="GO76" i="6"/>
  <c r="GO77" i="6"/>
  <c r="GO78" i="6"/>
  <c r="GO79" i="6"/>
  <c r="GO80" i="6"/>
  <c r="GO81" i="6"/>
  <c r="GO82" i="6"/>
  <c r="GO83" i="6"/>
  <c r="GO84" i="6"/>
  <c r="GO85" i="6"/>
  <c r="GO86" i="6"/>
  <c r="GO87" i="6"/>
  <c r="GO88" i="6"/>
  <c r="GO89" i="6"/>
  <c r="GO90" i="6"/>
  <c r="GO91" i="6"/>
  <c r="GO92" i="6"/>
  <c r="GO93" i="6"/>
  <c r="GO94" i="6"/>
  <c r="GO95" i="6"/>
  <c r="GO96" i="6"/>
  <c r="GO97" i="6"/>
  <c r="GO98" i="6"/>
  <c r="GO99" i="6"/>
  <c r="GO100" i="6"/>
  <c r="GO101" i="6"/>
  <c r="GO102" i="6"/>
  <c r="GO103" i="6"/>
  <c r="GO104" i="6"/>
  <c r="GO105" i="6"/>
  <c r="GO106" i="6"/>
  <c r="GO107" i="6"/>
  <c r="GO108" i="6"/>
  <c r="GO109" i="6"/>
  <c r="GO110" i="6"/>
  <c r="GO111" i="6"/>
  <c r="GO112" i="6"/>
  <c r="GO113" i="6"/>
  <c r="GO114" i="6"/>
  <c r="GO115" i="6"/>
  <c r="GO116" i="6"/>
  <c r="GO117" i="6"/>
  <c r="GO118" i="6"/>
  <c r="GO119" i="6"/>
  <c r="GO120" i="6"/>
  <c r="GO121" i="6"/>
  <c r="GO122" i="6"/>
  <c r="GO123" i="6"/>
  <c r="GO124" i="6"/>
  <c r="GO125" i="6"/>
  <c r="GO126" i="6"/>
  <c r="GO127" i="6"/>
  <c r="GO128" i="6"/>
  <c r="GO129" i="6"/>
  <c r="GO130" i="6"/>
  <c r="GO131" i="6"/>
  <c r="GO132" i="6"/>
  <c r="GO133" i="6"/>
  <c r="GO134" i="6"/>
  <c r="GO135" i="6"/>
  <c r="GO136" i="6"/>
  <c r="GO137" i="6"/>
  <c r="GO138" i="6"/>
  <c r="GO139" i="6"/>
  <c r="GO140" i="6"/>
  <c r="GO141" i="6"/>
  <c r="GO142" i="6"/>
  <c r="GO143" i="6"/>
  <c r="GO144" i="6"/>
  <c r="GO145" i="6"/>
  <c r="GO146" i="6"/>
  <c r="GO147" i="6"/>
  <c r="GO148" i="6"/>
  <c r="GO149" i="6"/>
  <c r="GO150" i="6"/>
  <c r="GO151" i="6"/>
  <c r="GO152" i="6"/>
  <c r="GO153" i="6"/>
  <c r="GO154" i="6"/>
  <c r="GO155" i="6"/>
  <c r="GO156" i="6"/>
  <c r="GO157" i="6"/>
  <c r="GO158" i="6"/>
  <c r="GO159" i="6"/>
  <c r="GO160" i="6"/>
  <c r="GO161" i="6"/>
  <c r="GO162" i="6"/>
  <c r="GO163" i="6"/>
  <c r="GO164" i="6"/>
  <c r="GO165" i="6"/>
  <c r="GO166" i="6"/>
  <c r="GO167" i="6"/>
  <c r="GO168" i="6"/>
  <c r="GO169" i="6"/>
  <c r="GO170" i="6"/>
  <c r="GO171" i="6"/>
  <c r="GO172" i="6"/>
  <c r="GO173" i="6"/>
  <c r="GO174" i="6"/>
  <c r="GO175" i="6"/>
  <c r="GO176" i="6"/>
  <c r="GO177" i="6"/>
  <c r="GO178" i="6"/>
  <c r="GO179" i="6"/>
  <c r="GO180" i="6"/>
  <c r="GO181" i="6"/>
  <c r="GO182" i="6"/>
  <c r="GO183" i="6"/>
  <c r="GO184" i="6"/>
  <c r="GO185" i="6"/>
  <c r="GO186" i="6"/>
  <c r="GO187" i="6"/>
  <c r="GO188" i="6"/>
  <c r="GO189" i="6"/>
  <c r="GO190" i="6"/>
  <c r="GO191" i="6"/>
  <c r="GO192" i="6"/>
  <c r="GO193" i="6"/>
  <c r="GO194" i="6"/>
  <c r="GO195" i="6"/>
  <c r="GO196" i="6"/>
  <c r="GO197" i="6"/>
  <c r="GO198" i="6"/>
  <c r="GO199" i="6"/>
  <c r="GO200" i="6"/>
  <c r="GO201" i="6"/>
  <c r="GO202" i="6"/>
  <c r="GO203" i="6"/>
  <c r="GO204" i="6"/>
  <c r="GO205" i="6"/>
  <c r="GO206" i="6"/>
  <c r="GO207" i="6"/>
  <c r="GO208" i="6"/>
  <c r="GO209" i="6"/>
  <c r="GO210" i="6"/>
  <c r="GO211" i="6"/>
  <c r="GO212" i="6"/>
  <c r="GO213" i="6"/>
  <c r="GO214" i="6"/>
  <c r="GO215" i="6"/>
  <c r="GO216" i="6"/>
  <c r="GO217" i="6"/>
  <c r="GO218" i="6"/>
  <c r="GO219" i="6"/>
  <c r="GO220" i="6"/>
  <c r="GO221" i="6"/>
  <c r="GO222" i="6"/>
  <c r="GO223" i="6"/>
  <c r="GO224" i="6"/>
  <c r="GO225" i="6"/>
  <c r="GO226" i="6"/>
  <c r="GO227" i="6"/>
  <c r="GO228" i="6"/>
  <c r="GO229" i="6"/>
  <c r="GO230" i="6"/>
  <c r="GO231" i="6"/>
  <c r="GO232" i="6"/>
  <c r="GO233" i="6"/>
  <c r="GO234" i="6"/>
  <c r="GO235" i="6"/>
  <c r="GO236" i="6"/>
  <c r="GO237" i="6"/>
  <c r="GO238" i="6"/>
  <c r="GO239" i="6"/>
  <c r="GO240" i="6"/>
  <c r="GO241" i="6"/>
  <c r="GO242" i="6"/>
  <c r="GO243" i="6"/>
  <c r="GO244" i="6"/>
  <c r="GO245" i="6"/>
  <c r="GO246" i="6"/>
  <c r="GO247" i="6"/>
  <c r="GO248" i="6"/>
  <c r="GO249" i="6"/>
  <c r="GO250" i="6"/>
  <c r="GO251" i="6"/>
  <c r="GO252" i="6"/>
  <c r="GO253" i="6"/>
  <c r="GO254" i="6"/>
  <c r="GO255" i="6"/>
  <c r="GO256" i="6"/>
  <c r="GO257" i="6"/>
  <c r="GO258" i="6"/>
  <c r="GO259" i="6"/>
  <c r="GO260" i="6"/>
  <c r="GO261" i="6"/>
  <c r="GO262" i="6"/>
  <c r="GO263" i="6"/>
  <c r="GO264" i="6"/>
  <c r="GO265" i="6"/>
  <c r="GO266" i="6"/>
  <c r="GO267" i="6"/>
  <c r="GO268" i="6"/>
  <c r="GO269" i="6"/>
  <c r="GO270" i="6"/>
  <c r="GO271" i="6"/>
  <c r="GO272" i="6"/>
  <c r="GO273" i="6"/>
  <c r="GO274" i="6"/>
  <c r="GO275" i="6"/>
  <c r="GO276" i="6"/>
  <c r="GO277" i="6"/>
  <c r="GO278" i="6"/>
  <c r="GO279" i="6"/>
  <c r="GO280" i="6"/>
  <c r="GO281" i="6"/>
  <c r="GO282" i="6"/>
  <c r="GO283" i="6"/>
  <c r="GO284" i="6"/>
  <c r="GO285" i="6"/>
  <c r="GO286" i="6"/>
  <c r="GO287" i="6"/>
  <c r="GO288" i="6"/>
  <c r="GO289" i="6"/>
  <c r="GO290" i="6"/>
  <c r="GO291" i="6"/>
  <c r="GO292" i="6"/>
  <c r="GO293" i="6"/>
  <c r="GO294" i="6"/>
  <c r="GO295" i="6"/>
  <c r="GO296" i="6"/>
  <c r="GO297" i="6"/>
  <c r="GO298" i="6"/>
  <c r="GO299" i="6"/>
  <c r="GO300" i="6"/>
  <c r="GO301" i="6"/>
  <c r="GO302" i="6"/>
  <c r="GO303" i="6"/>
  <c r="GO304" i="6"/>
  <c r="GO305" i="6"/>
  <c r="GO306" i="6"/>
  <c r="GO307" i="6"/>
  <c r="GO308" i="6"/>
  <c r="GO309" i="6"/>
  <c r="GO310" i="6"/>
  <c r="GO311" i="6"/>
  <c r="GO312" i="6"/>
  <c r="GO313" i="6"/>
  <c r="GO314" i="6"/>
  <c r="GO315" i="6"/>
  <c r="GO316" i="6"/>
  <c r="GO317" i="6"/>
  <c r="GO318" i="6"/>
  <c r="GO319" i="6"/>
  <c r="GO320" i="6"/>
  <c r="GO321" i="6"/>
  <c r="GO322" i="6"/>
  <c r="GO323" i="6"/>
  <c r="GO324" i="6"/>
  <c r="GO325" i="6"/>
  <c r="GO326" i="6"/>
  <c r="GO327" i="6"/>
  <c r="GO328" i="6"/>
  <c r="GO329" i="6"/>
  <c r="GO330" i="6"/>
  <c r="GO331" i="6"/>
  <c r="GO332" i="6"/>
  <c r="GO333" i="6"/>
  <c r="GO334" i="6"/>
  <c r="GO335" i="6"/>
  <c r="GO336" i="6"/>
  <c r="GO337" i="6"/>
  <c r="GO338" i="6"/>
  <c r="GO339" i="6"/>
  <c r="GO340" i="6"/>
  <c r="GO341" i="6"/>
  <c r="GO342" i="6"/>
  <c r="GO343" i="6"/>
  <c r="GO344" i="6"/>
  <c r="GO345" i="6"/>
  <c r="GO346" i="6"/>
  <c r="GO347" i="6"/>
  <c r="GO348" i="6"/>
  <c r="GO349" i="6"/>
  <c r="GO350" i="6"/>
  <c r="GO351" i="6"/>
  <c r="GO352" i="6"/>
  <c r="GO353" i="6"/>
  <c r="GO354" i="6"/>
  <c r="GO355" i="6"/>
  <c r="GO356" i="6"/>
  <c r="GO357" i="6"/>
  <c r="GO358" i="6"/>
  <c r="GO359" i="6"/>
  <c r="GO360" i="6"/>
  <c r="GO361" i="6"/>
  <c r="GO362" i="6"/>
  <c r="GO363" i="6"/>
  <c r="GO364" i="6"/>
  <c r="GO365" i="6"/>
  <c r="GO366" i="6"/>
  <c r="GO367" i="6"/>
  <c r="GO368" i="6"/>
  <c r="GO369" i="6"/>
  <c r="GO370" i="6"/>
  <c r="GO371" i="6"/>
  <c r="GO372" i="6"/>
  <c r="GO373" i="6"/>
  <c r="GO374" i="6"/>
  <c r="GO375" i="6"/>
  <c r="GO376" i="6"/>
  <c r="GO377" i="6"/>
  <c r="GO378" i="6"/>
  <c r="GO379" i="6"/>
  <c r="GO380" i="6"/>
  <c r="GO381" i="6"/>
  <c r="GO382" i="6"/>
  <c r="GO383" i="6"/>
  <c r="GO384" i="6"/>
  <c r="GO385" i="6"/>
  <c r="GO386" i="6"/>
  <c r="GO387" i="6"/>
  <c r="GO388" i="6"/>
  <c r="GO389" i="6"/>
  <c r="GO390" i="6"/>
  <c r="GO391" i="6"/>
  <c r="GO392" i="6"/>
  <c r="GO393" i="6"/>
  <c r="GO394" i="6"/>
  <c r="GO395" i="6"/>
  <c r="GO396" i="6"/>
  <c r="GO397" i="6"/>
  <c r="GO398" i="6"/>
  <c r="GO399" i="6"/>
  <c r="GO400" i="6"/>
  <c r="GO401" i="6"/>
  <c r="GO402" i="6"/>
  <c r="GO403" i="6"/>
  <c r="GO404" i="6"/>
  <c r="GO405" i="6"/>
  <c r="GO406" i="6"/>
  <c r="GO407" i="6"/>
  <c r="GO408" i="6"/>
  <c r="GO409" i="6"/>
  <c r="GO410" i="6"/>
  <c r="GO411" i="6"/>
  <c r="GO412" i="6"/>
  <c r="GO413" i="6"/>
  <c r="GO414" i="6"/>
  <c r="GO415" i="6"/>
  <c r="GO416" i="6"/>
  <c r="GO417" i="6"/>
  <c r="GO418" i="6"/>
  <c r="GO419" i="6"/>
  <c r="GO420" i="6"/>
  <c r="GO421" i="6"/>
  <c r="GO422" i="6"/>
  <c r="GO423" i="6"/>
  <c r="GO424" i="6"/>
  <c r="GO425" i="6"/>
  <c r="GO426" i="6"/>
  <c r="GO427" i="6"/>
  <c r="GO428" i="6"/>
  <c r="GO429" i="6"/>
  <c r="GO430" i="6"/>
  <c r="GO431" i="6"/>
  <c r="GO432" i="6"/>
  <c r="GO433" i="6"/>
  <c r="GO434" i="6"/>
  <c r="GO435" i="6"/>
  <c r="GO436" i="6"/>
  <c r="GO437" i="6"/>
  <c r="GO438" i="6"/>
  <c r="GO439" i="6"/>
  <c r="GO440" i="6"/>
  <c r="GO441" i="6"/>
  <c r="GO442" i="6"/>
  <c r="GO443" i="6"/>
  <c r="GO444" i="6"/>
  <c r="GO445" i="6"/>
  <c r="GO446" i="6"/>
  <c r="GO447" i="6"/>
  <c r="GO448" i="6"/>
  <c r="GO449" i="6"/>
  <c r="GO450" i="6"/>
  <c r="GO451" i="6"/>
  <c r="GO452" i="6"/>
  <c r="GO453" i="6"/>
  <c r="GO454" i="6"/>
  <c r="GO455" i="6"/>
  <c r="GO456" i="6"/>
  <c r="GO457" i="6"/>
  <c r="GO458" i="6"/>
  <c r="GO459" i="6"/>
  <c r="GO460" i="6"/>
  <c r="GO461" i="6"/>
  <c r="GO462" i="6"/>
  <c r="GO463" i="6"/>
  <c r="GO464" i="6"/>
  <c r="GO465" i="6"/>
  <c r="GO466" i="6"/>
  <c r="GO467" i="6"/>
  <c r="GO468" i="6"/>
  <c r="GO469" i="6"/>
  <c r="GO470" i="6"/>
  <c r="GO471" i="6"/>
  <c r="GO472" i="6"/>
  <c r="GO473" i="6"/>
  <c r="GO474" i="6"/>
  <c r="GO475" i="6"/>
  <c r="GO476" i="6"/>
  <c r="GO477" i="6"/>
  <c r="GO478" i="6"/>
  <c r="GO479" i="6"/>
  <c r="GO480" i="6"/>
  <c r="GO481" i="6"/>
  <c r="GO482" i="6"/>
  <c r="GO483" i="6"/>
  <c r="GO484" i="6"/>
  <c r="GO485" i="6"/>
  <c r="GO486" i="6"/>
  <c r="GO487" i="6"/>
  <c r="GO488" i="6"/>
  <c r="GO489" i="6"/>
  <c r="GO490" i="6"/>
  <c r="GO491" i="6"/>
  <c r="GO492" i="6"/>
  <c r="GO493" i="6"/>
  <c r="GO494" i="6"/>
  <c r="GO495" i="6"/>
  <c r="GO496" i="6"/>
  <c r="GO497" i="6"/>
  <c r="GO498" i="6"/>
  <c r="GO499" i="6"/>
  <c r="GO500" i="6"/>
  <c r="GO501" i="6"/>
  <c r="GO502" i="6"/>
  <c r="GO503" i="6"/>
  <c r="GO504" i="6"/>
  <c r="GO505" i="6"/>
  <c r="GP7" i="6"/>
  <c r="GP8" i="6"/>
  <c r="GP9" i="6"/>
  <c r="GP10" i="6"/>
  <c r="GP11" i="6"/>
  <c r="GP12" i="6"/>
  <c r="GP13" i="6"/>
  <c r="GP14" i="6"/>
  <c r="GP15" i="6"/>
  <c r="GP16" i="6"/>
  <c r="GP17" i="6"/>
  <c r="GP18" i="6"/>
  <c r="GP19" i="6"/>
  <c r="GP20" i="6"/>
  <c r="GP21" i="6"/>
  <c r="GP22" i="6"/>
  <c r="GP23" i="6"/>
  <c r="GP24" i="6"/>
  <c r="GP25" i="6"/>
  <c r="GP26" i="6"/>
  <c r="GP27" i="6"/>
  <c r="GP28" i="6"/>
  <c r="GP29" i="6"/>
  <c r="GP30" i="6"/>
  <c r="GP31" i="6"/>
  <c r="GP32" i="6"/>
  <c r="GP33" i="6"/>
  <c r="GP34" i="6"/>
  <c r="GP35" i="6"/>
  <c r="GP36" i="6"/>
  <c r="GP37" i="6"/>
  <c r="GP38" i="6"/>
  <c r="GP39" i="6"/>
  <c r="GP40" i="6"/>
  <c r="GP41" i="6"/>
  <c r="GP42" i="6"/>
  <c r="GP43" i="6"/>
  <c r="GP44" i="6"/>
  <c r="GP45" i="6"/>
  <c r="GP46" i="6"/>
  <c r="GP47" i="6"/>
  <c r="GP48" i="6"/>
  <c r="GP49" i="6"/>
  <c r="GP50" i="6"/>
  <c r="GP51" i="6"/>
  <c r="GP52" i="6"/>
  <c r="GP53" i="6"/>
  <c r="GP54" i="6"/>
  <c r="GP55" i="6"/>
  <c r="GP56" i="6"/>
  <c r="GP57" i="6"/>
  <c r="GP58" i="6"/>
  <c r="GP59" i="6"/>
  <c r="GP60" i="6"/>
  <c r="GP61" i="6"/>
  <c r="GP62" i="6"/>
  <c r="GP63" i="6"/>
  <c r="GP64" i="6"/>
  <c r="GP65" i="6"/>
  <c r="GP66" i="6"/>
  <c r="GP67" i="6"/>
  <c r="GP68" i="6"/>
  <c r="GP69" i="6"/>
  <c r="GP70" i="6"/>
  <c r="GP71" i="6"/>
  <c r="GP72" i="6"/>
  <c r="GP73" i="6"/>
  <c r="GP74" i="6"/>
  <c r="GP75" i="6"/>
  <c r="GP76" i="6"/>
  <c r="GP77" i="6"/>
  <c r="GP78" i="6"/>
  <c r="GP79" i="6"/>
  <c r="GP80" i="6"/>
  <c r="GP81" i="6"/>
  <c r="GP82" i="6"/>
  <c r="GP83" i="6"/>
  <c r="GP84" i="6"/>
  <c r="GP85" i="6"/>
  <c r="GP86" i="6"/>
  <c r="GP87" i="6"/>
  <c r="GP88" i="6"/>
  <c r="GP89" i="6"/>
  <c r="GP90" i="6"/>
  <c r="GP91" i="6"/>
  <c r="GP92" i="6"/>
  <c r="GP93" i="6"/>
  <c r="GP94" i="6"/>
  <c r="GP95" i="6"/>
  <c r="GP96" i="6"/>
  <c r="GP97" i="6"/>
  <c r="GP98" i="6"/>
  <c r="GP99" i="6"/>
  <c r="GP100" i="6"/>
  <c r="GP101" i="6"/>
  <c r="GP102" i="6"/>
  <c r="GP103" i="6"/>
  <c r="GP104" i="6"/>
  <c r="GP105" i="6"/>
  <c r="GP106" i="6"/>
  <c r="GP107" i="6"/>
  <c r="GP108" i="6"/>
  <c r="GP109" i="6"/>
  <c r="GP110" i="6"/>
  <c r="GP111" i="6"/>
  <c r="GP112" i="6"/>
  <c r="GP113" i="6"/>
  <c r="GP114" i="6"/>
  <c r="GP115" i="6"/>
  <c r="GP116" i="6"/>
  <c r="GP117" i="6"/>
  <c r="GP118" i="6"/>
  <c r="GP119" i="6"/>
  <c r="GP120" i="6"/>
  <c r="GP121" i="6"/>
  <c r="GP122" i="6"/>
  <c r="GP123" i="6"/>
  <c r="GP124" i="6"/>
  <c r="GP125" i="6"/>
  <c r="GP126" i="6"/>
  <c r="GP127" i="6"/>
  <c r="GP128" i="6"/>
  <c r="GP129" i="6"/>
  <c r="GP130" i="6"/>
  <c r="GP131" i="6"/>
  <c r="GP132" i="6"/>
  <c r="GP133" i="6"/>
  <c r="GP134" i="6"/>
  <c r="GP135" i="6"/>
  <c r="GP136" i="6"/>
  <c r="GP137" i="6"/>
  <c r="GP138" i="6"/>
  <c r="GP139" i="6"/>
  <c r="GP140" i="6"/>
  <c r="GP141" i="6"/>
  <c r="GP142" i="6"/>
  <c r="GP143" i="6"/>
  <c r="GP144" i="6"/>
  <c r="GP145" i="6"/>
  <c r="GP146" i="6"/>
  <c r="GP147" i="6"/>
  <c r="GP148" i="6"/>
  <c r="GP149" i="6"/>
  <c r="GP150" i="6"/>
  <c r="GP151" i="6"/>
  <c r="GP152" i="6"/>
  <c r="GP153" i="6"/>
  <c r="GP154" i="6"/>
  <c r="GP155" i="6"/>
  <c r="GP156" i="6"/>
  <c r="GP157" i="6"/>
  <c r="GP158" i="6"/>
  <c r="GP159" i="6"/>
  <c r="GP160" i="6"/>
  <c r="GP161" i="6"/>
  <c r="GP162" i="6"/>
  <c r="GP163" i="6"/>
  <c r="GP164" i="6"/>
  <c r="GP165" i="6"/>
  <c r="GP166" i="6"/>
  <c r="GP167" i="6"/>
  <c r="GP168" i="6"/>
  <c r="GP169" i="6"/>
  <c r="GP170" i="6"/>
  <c r="GP171" i="6"/>
  <c r="GP172" i="6"/>
  <c r="GP173" i="6"/>
  <c r="GP174" i="6"/>
  <c r="GP175" i="6"/>
  <c r="GP176" i="6"/>
  <c r="GP177" i="6"/>
  <c r="GP178" i="6"/>
  <c r="GP179" i="6"/>
  <c r="GP180" i="6"/>
  <c r="GP181" i="6"/>
  <c r="GP182" i="6"/>
  <c r="GP183" i="6"/>
  <c r="GP184" i="6"/>
  <c r="GP185" i="6"/>
  <c r="GP186" i="6"/>
  <c r="GP187" i="6"/>
  <c r="GP188" i="6"/>
  <c r="GP189" i="6"/>
  <c r="GP190" i="6"/>
  <c r="GP191" i="6"/>
  <c r="GP192" i="6"/>
  <c r="GP193" i="6"/>
  <c r="GP194" i="6"/>
  <c r="GP195" i="6"/>
  <c r="GP196" i="6"/>
  <c r="GP197" i="6"/>
  <c r="GP198" i="6"/>
  <c r="GP199" i="6"/>
  <c r="GP200" i="6"/>
  <c r="GP201" i="6"/>
  <c r="GP202" i="6"/>
  <c r="GP203" i="6"/>
  <c r="GP204" i="6"/>
  <c r="GP205" i="6"/>
  <c r="GP206" i="6"/>
  <c r="GP207" i="6"/>
  <c r="GP208" i="6"/>
  <c r="GP209" i="6"/>
  <c r="GP210" i="6"/>
  <c r="GP211" i="6"/>
  <c r="GP212" i="6"/>
  <c r="GP213" i="6"/>
  <c r="GP214" i="6"/>
  <c r="GP215" i="6"/>
  <c r="GP216" i="6"/>
  <c r="GP217" i="6"/>
  <c r="GP218" i="6"/>
  <c r="GP219" i="6"/>
  <c r="GP220" i="6"/>
  <c r="GP221" i="6"/>
  <c r="GP222" i="6"/>
  <c r="GP223" i="6"/>
  <c r="GP224" i="6"/>
  <c r="GP225" i="6"/>
  <c r="GP226" i="6"/>
  <c r="GP227" i="6"/>
  <c r="GP228" i="6"/>
  <c r="GP229" i="6"/>
  <c r="GP230" i="6"/>
  <c r="GP231" i="6"/>
  <c r="GP232" i="6"/>
  <c r="GP233" i="6"/>
  <c r="GP234" i="6"/>
  <c r="GP235" i="6"/>
  <c r="GP236" i="6"/>
  <c r="GP237" i="6"/>
  <c r="GP238" i="6"/>
  <c r="GP239" i="6"/>
  <c r="GP240" i="6"/>
  <c r="GP241" i="6"/>
  <c r="GP242" i="6"/>
  <c r="GP243" i="6"/>
  <c r="GP244" i="6"/>
  <c r="GP245" i="6"/>
  <c r="GP246" i="6"/>
  <c r="GP247" i="6"/>
  <c r="GP248" i="6"/>
  <c r="GP249" i="6"/>
  <c r="GP250" i="6"/>
  <c r="GP251" i="6"/>
  <c r="GP252" i="6"/>
  <c r="GP253" i="6"/>
  <c r="GP254" i="6"/>
  <c r="GP255" i="6"/>
  <c r="GP256" i="6"/>
  <c r="GP257" i="6"/>
  <c r="GP258" i="6"/>
  <c r="GP259" i="6"/>
  <c r="GP260" i="6"/>
  <c r="GP261" i="6"/>
  <c r="GP262" i="6"/>
  <c r="GP263" i="6"/>
  <c r="GP264" i="6"/>
  <c r="GP265" i="6"/>
  <c r="GP266" i="6"/>
  <c r="GP267" i="6"/>
  <c r="GP268" i="6"/>
  <c r="GP269" i="6"/>
  <c r="GP270" i="6"/>
  <c r="GP271" i="6"/>
  <c r="GP272" i="6"/>
  <c r="GP273" i="6"/>
  <c r="GP274" i="6"/>
  <c r="GP275" i="6"/>
  <c r="GP276" i="6"/>
  <c r="GP277" i="6"/>
  <c r="GP278" i="6"/>
  <c r="GP279" i="6"/>
  <c r="GP280" i="6"/>
  <c r="GP281" i="6"/>
  <c r="GP282" i="6"/>
  <c r="GP283" i="6"/>
  <c r="GP284" i="6"/>
  <c r="GP285" i="6"/>
  <c r="GP286" i="6"/>
  <c r="GP287" i="6"/>
  <c r="GP288" i="6"/>
  <c r="GP289" i="6"/>
  <c r="GP290" i="6"/>
  <c r="GP291" i="6"/>
  <c r="GP292" i="6"/>
  <c r="GP293" i="6"/>
  <c r="GP294" i="6"/>
  <c r="GP295" i="6"/>
  <c r="GP296" i="6"/>
  <c r="GP297" i="6"/>
  <c r="GP298" i="6"/>
  <c r="GP299" i="6"/>
  <c r="GP300" i="6"/>
  <c r="GP301" i="6"/>
  <c r="GP302" i="6"/>
  <c r="GP303" i="6"/>
  <c r="GP304" i="6"/>
  <c r="GP305" i="6"/>
  <c r="GP306" i="6"/>
  <c r="GP307" i="6"/>
  <c r="GP308" i="6"/>
  <c r="GP309" i="6"/>
  <c r="GP310" i="6"/>
  <c r="GP311" i="6"/>
  <c r="GP312" i="6"/>
  <c r="GP313" i="6"/>
  <c r="GP314" i="6"/>
  <c r="GP315" i="6"/>
  <c r="GP316" i="6"/>
  <c r="GP317" i="6"/>
  <c r="GP318" i="6"/>
  <c r="GP319" i="6"/>
  <c r="GP320" i="6"/>
  <c r="GP321" i="6"/>
  <c r="GP322" i="6"/>
  <c r="GP323" i="6"/>
  <c r="GP324" i="6"/>
  <c r="GP325" i="6"/>
  <c r="GP326" i="6"/>
  <c r="GP327" i="6"/>
  <c r="GP328" i="6"/>
  <c r="GP329" i="6"/>
  <c r="GP330" i="6"/>
  <c r="GP331" i="6"/>
  <c r="GP332" i="6"/>
  <c r="GP333" i="6"/>
  <c r="GP334" i="6"/>
  <c r="GP335" i="6"/>
  <c r="GP336" i="6"/>
  <c r="GP337" i="6"/>
  <c r="GP338" i="6"/>
  <c r="GP339" i="6"/>
  <c r="GP340" i="6"/>
  <c r="GP341" i="6"/>
  <c r="GP342" i="6"/>
  <c r="GP343" i="6"/>
  <c r="GP344" i="6"/>
  <c r="GP345" i="6"/>
  <c r="GP346" i="6"/>
  <c r="GP347" i="6"/>
  <c r="GP348" i="6"/>
  <c r="GP349" i="6"/>
  <c r="GP350" i="6"/>
  <c r="GP351" i="6"/>
  <c r="GP352" i="6"/>
  <c r="GP353" i="6"/>
  <c r="GP354" i="6"/>
  <c r="GP355" i="6"/>
  <c r="GP356" i="6"/>
  <c r="GP357" i="6"/>
  <c r="GP358" i="6"/>
  <c r="GP359" i="6"/>
  <c r="GP360" i="6"/>
  <c r="GP361" i="6"/>
  <c r="GP362" i="6"/>
  <c r="GP363" i="6"/>
  <c r="GP364" i="6"/>
  <c r="GP365" i="6"/>
  <c r="GP366" i="6"/>
  <c r="GP367" i="6"/>
  <c r="GP368" i="6"/>
  <c r="GP369" i="6"/>
  <c r="GP370" i="6"/>
  <c r="GP371" i="6"/>
  <c r="GP372" i="6"/>
  <c r="GP373" i="6"/>
  <c r="GP374" i="6"/>
  <c r="GP375" i="6"/>
  <c r="GP376" i="6"/>
  <c r="GP377" i="6"/>
  <c r="GP378" i="6"/>
  <c r="GP379" i="6"/>
  <c r="GP380" i="6"/>
  <c r="GP381" i="6"/>
  <c r="GP382" i="6"/>
  <c r="GP383" i="6"/>
  <c r="GP384" i="6"/>
  <c r="GP385" i="6"/>
  <c r="GP386" i="6"/>
  <c r="GP387" i="6"/>
  <c r="GP388" i="6"/>
  <c r="GP389" i="6"/>
  <c r="GP390" i="6"/>
  <c r="GP391" i="6"/>
  <c r="GP392" i="6"/>
  <c r="GP393" i="6"/>
  <c r="GP394" i="6"/>
  <c r="GP395" i="6"/>
  <c r="GP396" i="6"/>
  <c r="GP397" i="6"/>
  <c r="GP398" i="6"/>
  <c r="GP399" i="6"/>
  <c r="GP400" i="6"/>
  <c r="GP401" i="6"/>
  <c r="GP402" i="6"/>
  <c r="GP403" i="6"/>
  <c r="GP404" i="6"/>
  <c r="GP405" i="6"/>
  <c r="GP406" i="6"/>
  <c r="GP407" i="6"/>
  <c r="GP408" i="6"/>
  <c r="GP409" i="6"/>
  <c r="GP410" i="6"/>
  <c r="GP411" i="6"/>
  <c r="GP412" i="6"/>
  <c r="GP413" i="6"/>
  <c r="GP414" i="6"/>
  <c r="GP415" i="6"/>
  <c r="GP416" i="6"/>
  <c r="GP417" i="6"/>
  <c r="GP418" i="6"/>
  <c r="GP419" i="6"/>
  <c r="GP420" i="6"/>
  <c r="GP421" i="6"/>
  <c r="GP422" i="6"/>
  <c r="GP423" i="6"/>
  <c r="GP424" i="6"/>
  <c r="GP425" i="6"/>
  <c r="GP426" i="6"/>
  <c r="GP427" i="6"/>
  <c r="GP428" i="6"/>
  <c r="GP429" i="6"/>
  <c r="GP430" i="6"/>
  <c r="GP431" i="6"/>
  <c r="GP432" i="6"/>
  <c r="GP433" i="6"/>
  <c r="GP434" i="6"/>
  <c r="GP435" i="6"/>
  <c r="GP436" i="6"/>
  <c r="GP437" i="6"/>
  <c r="GP438" i="6"/>
  <c r="GP439" i="6"/>
  <c r="GP440" i="6"/>
  <c r="GP441" i="6"/>
  <c r="GP442" i="6"/>
  <c r="GP443" i="6"/>
  <c r="GP444" i="6"/>
  <c r="GP445" i="6"/>
  <c r="GP446" i="6"/>
  <c r="GP447" i="6"/>
  <c r="GP448" i="6"/>
  <c r="GP449" i="6"/>
  <c r="GP450" i="6"/>
  <c r="GP451" i="6"/>
  <c r="GP452" i="6"/>
  <c r="GP453" i="6"/>
  <c r="GP454" i="6"/>
  <c r="GP455" i="6"/>
  <c r="GP456" i="6"/>
  <c r="GP457" i="6"/>
  <c r="GP458" i="6"/>
  <c r="GP459" i="6"/>
  <c r="GP460" i="6"/>
  <c r="GP461" i="6"/>
  <c r="GP462" i="6"/>
  <c r="GP463" i="6"/>
  <c r="GP464" i="6"/>
  <c r="GP465" i="6"/>
  <c r="GP466" i="6"/>
  <c r="GP467" i="6"/>
  <c r="GP468" i="6"/>
  <c r="GP469" i="6"/>
  <c r="GP470" i="6"/>
  <c r="GP471" i="6"/>
  <c r="GP472" i="6"/>
  <c r="GP473" i="6"/>
  <c r="GP474" i="6"/>
  <c r="GP475" i="6"/>
  <c r="GP476" i="6"/>
  <c r="GP477" i="6"/>
  <c r="GP478" i="6"/>
  <c r="GP479" i="6"/>
  <c r="GP480" i="6"/>
  <c r="GP481" i="6"/>
  <c r="GP482" i="6"/>
  <c r="GP483" i="6"/>
  <c r="GP484" i="6"/>
  <c r="GP485" i="6"/>
  <c r="GP486" i="6"/>
  <c r="GP487" i="6"/>
  <c r="GP488" i="6"/>
  <c r="GP489" i="6"/>
  <c r="GP490" i="6"/>
  <c r="GP491" i="6"/>
  <c r="GP492" i="6"/>
  <c r="GP493" i="6"/>
  <c r="GP494" i="6"/>
  <c r="GP495" i="6"/>
  <c r="GP496" i="6"/>
  <c r="GP497" i="6"/>
  <c r="GP498" i="6"/>
  <c r="GP499" i="6"/>
  <c r="GP500" i="6"/>
  <c r="GP501" i="6"/>
  <c r="GP502" i="6"/>
  <c r="GP503" i="6"/>
  <c r="GP504" i="6"/>
  <c r="GP505" i="6"/>
  <c r="GU7" i="6"/>
  <c r="GU8" i="6"/>
  <c r="GU9" i="6"/>
  <c r="GU10" i="6"/>
  <c r="GU11" i="6"/>
  <c r="GU12" i="6"/>
  <c r="GU13" i="6"/>
  <c r="GU14" i="6"/>
  <c r="GU15" i="6"/>
  <c r="GU16" i="6"/>
  <c r="GU17" i="6"/>
  <c r="GU18" i="6"/>
  <c r="GU19" i="6"/>
  <c r="GU20" i="6"/>
  <c r="GU21" i="6"/>
  <c r="GU22" i="6"/>
  <c r="GU23" i="6"/>
  <c r="GU24" i="6"/>
  <c r="GU25" i="6"/>
  <c r="GU26" i="6"/>
  <c r="GU27" i="6"/>
  <c r="GU28" i="6"/>
  <c r="GU29" i="6"/>
  <c r="GU30" i="6"/>
  <c r="GU31" i="6"/>
  <c r="GU32" i="6"/>
  <c r="GU33" i="6"/>
  <c r="GU34" i="6"/>
  <c r="GU35" i="6"/>
  <c r="GU36" i="6"/>
  <c r="GU37" i="6"/>
  <c r="GU38" i="6"/>
  <c r="GU39" i="6"/>
  <c r="GU40" i="6"/>
  <c r="GU41" i="6"/>
  <c r="GU42" i="6"/>
  <c r="GU43" i="6"/>
  <c r="GU44" i="6"/>
  <c r="GU45" i="6"/>
  <c r="GU46" i="6"/>
  <c r="GU47" i="6"/>
  <c r="GU48" i="6"/>
  <c r="GU49" i="6"/>
  <c r="GU50" i="6"/>
  <c r="GU51" i="6"/>
  <c r="GU52" i="6"/>
  <c r="GU53" i="6"/>
  <c r="GU54" i="6"/>
  <c r="GU55" i="6"/>
  <c r="GU56" i="6"/>
  <c r="GU57" i="6"/>
  <c r="GU58" i="6"/>
  <c r="GU59" i="6"/>
  <c r="GU60" i="6"/>
  <c r="GU61" i="6"/>
  <c r="GU62" i="6"/>
  <c r="GU63" i="6"/>
  <c r="GU64" i="6"/>
  <c r="GU65" i="6"/>
  <c r="GU66" i="6"/>
  <c r="GU67" i="6"/>
  <c r="GU68" i="6"/>
  <c r="GU69" i="6"/>
  <c r="GU70" i="6"/>
  <c r="GU71" i="6"/>
  <c r="GU72" i="6"/>
  <c r="GU73" i="6"/>
  <c r="GU74" i="6"/>
  <c r="GU75" i="6"/>
  <c r="GU76" i="6"/>
  <c r="GU77" i="6"/>
  <c r="GU78" i="6"/>
  <c r="GU79" i="6"/>
  <c r="GU80" i="6"/>
  <c r="GU81" i="6"/>
  <c r="GU82" i="6"/>
  <c r="GU83" i="6"/>
  <c r="GU84" i="6"/>
  <c r="GU85" i="6"/>
  <c r="GU86" i="6"/>
  <c r="GU87" i="6"/>
  <c r="GU88" i="6"/>
  <c r="GU89" i="6"/>
  <c r="GU90" i="6"/>
  <c r="GU91" i="6"/>
  <c r="GU92" i="6"/>
  <c r="GU93" i="6"/>
  <c r="GU94" i="6"/>
  <c r="GU95" i="6"/>
  <c r="GU96" i="6"/>
  <c r="GU97" i="6"/>
  <c r="GU98" i="6"/>
  <c r="GU99" i="6"/>
  <c r="GU100" i="6"/>
  <c r="GU101" i="6"/>
  <c r="GU102" i="6"/>
  <c r="GU103" i="6"/>
  <c r="GU104" i="6"/>
  <c r="GU105" i="6"/>
  <c r="GU106" i="6"/>
  <c r="GU107" i="6"/>
  <c r="GU108" i="6"/>
  <c r="GU109" i="6"/>
  <c r="GU110" i="6"/>
  <c r="GU111" i="6"/>
  <c r="GU112" i="6"/>
  <c r="GU113" i="6"/>
  <c r="GU114" i="6"/>
  <c r="GU115" i="6"/>
  <c r="GU116" i="6"/>
  <c r="GU117" i="6"/>
  <c r="GU118" i="6"/>
  <c r="GU119" i="6"/>
  <c r="GU120" i="6"/>
  <c r="GU121" i="6"/>
  <c r="GU122" i="6"/>
  <c r="GU123" i="6"/>
  <c r="GU124" i="6"/>
  <c r="GU125" i="6"/>
  <c r="GU126" i="6"/>
  <c r="GU127" i="6"/>
  <c r="GU128" i="6"/>
  <c r="GU129" i="6"/>
  <c r="GU130" i="6"/>
  <c r="GU131" i="6"/>
  <c r="GU132" i="6"/>
  <c r="GU133" i="6"/>
  <c r="GU134" i="6"/>
  <c r="GU135" i="6"/>
  <c r="GU136" i="6"/>
  <c r="GU137" i="6"/>
  <c r="GU138" i="6"/>
  <c r="GU139" i="6"/>
  <c r="GU140" i="6"/>
  <c r="GU141" i="6"/>
  <c r="GU142" i="6"/>
  <c r="GU143" i="6"/>
  <c r="GU144" i="6"/>
  <c r="GU145" i="6"/>
  <c r="GU146" i="6"/>
  <c r="GU147" i="6"/>
  <c r="GU148" i="6"/>
  <c r="GU149" i="6"/>
  <c r="GU150" i="6"/>
  <c r="GU151" i="6"/>
  <c r="GU152" i="6"/>
  <c r="GU153" i="6"/>
  <c r="GU154" i="6"/>
  <c r="GU155" i="6"/>
  <c r="GU156" i="6"/>
  <c r="GU157" i="6"/>
  <c r="GU158" i="6"/>
  <c r="GU159" i="6"/>
  <c r="GU160" i="6"/>
  <c r="GU161" i="6"/>
  <c r="GU162" i="6"/>
  <c r="GU163" i="6"/>
  <c r="GU164" i="6"/>
  <c r="GU165" i="6"/>
  <c r="GU166" i="6"/>
  <c r="GU167" i="6"/>
  <c r="GU168" i="6"/>
  <c r="GU169" i="6"/>
  <c r="GU170" i="6"/>
  <c r="GU171" i="6"/>
  <c r="GU172" i="6"/>
  <c r="GU173" i="6"/>
  <c r="GU174" i="6"/>
  <c r="GU175" i="6"/>
  <c r="GU176" i="6"/>
  <c r="GU177" i="6"/>
  <c r="GU178" i="6"/>
  <c r="GU179" i="6"/>
  <c r="GU180" i="6"/>
  <c r="GU181" i="6"/>
  <c r="GU182" i="6"/>
  <c r="GU183" i="6"/>
  <c r="GU184" i="6"/>
  <c r="GU185" i="6"/>
  <c r="GU186" i="6"/>
  <c r="GU187" i="6"/>
  <c r="GU188" i="6"/>
  <c r="GU189" i="6"/>
  <c r="GU190" i="6"/>
  <c r="GU191" i="6"/>
  <c r="GU192" i="6"/>
  <c r="GU193" i="6"/>
  <c r="GU194" i="6"/>
  <c r="GU195" i="6"/>
  <c r="GU196" i="6"/>
  <c r="GU197" i="6"/>
  <c r="GU198" i="6"/>
  <c r="GU199" i="6"/>
  <c r="GU200" i="6"/>
  <c r="GU201" i="6"/>
  <c r="GU202" i="6"/>
  <c r="GU203" i="6"/>
  <c r="GU204" i="6"/>
  <c r="GU205" i="6"/>
  <c r="GU206" i="6"/>
  <c r="GU207" i="6"/>
  <c r="GU208" i="6"/>
  <c r="GU209" i="6"/>
  <c r="GU210" i="6"/>
  <c r="GU211" i="6"/>
  <c r="GU212" i="6"/>
  <c r="GU213" i="6"/>
  <c r="GU214" i="6"/>
  <c r="GU215" i="6"/>
  <c r="GU216" i="6"/>
  <c r="GU217" i="6"/>
  <c r="GU218" i="6"/>
  <c r="GU219" i="6"/>
  <c r="GU220" i="6"/>
  <c r="GU221" i="6"/>
  <c r="GU222" i="6"/>
  <c r="GU223" i="6"/>
  <c r="GU224" i="6"/>
  <c r="GU225" i="6"/>
  <c r="GU226" i="6"/>
  <c r="GU227" i="6"/>
  <c r="GU228" i="6"/>
  <c r="GU229" i="6"/>
  <c r="GU230" i="6"/>
  <c r="GU231" i="6"/>
  <c r="GU232" i="6"/>
  <c r="GU233" i="6"/>
  <c r="GU234" i="6"/>
  <c r="GU235" i="6"/>
  <c r="GU236" i="6"/>
  <c r="GU237" i="6"/>
  <c r="GU238" i="6"/>
  <c r="GU239" i="6"/>
  <c r="GU240" i="6"/>
  <c r="GU241" i="6"/>
  <c r="GU242" i="6"/>
  <c r="GU243" i="6"/>
  <c r="GU244" i="6"/>
  <c r="GU245" i="6"/>
  <c r="GU246" i="6"/>
  <c r="GU247" i="6"/>
  <c r="GU248" i="6"/>
  <c r="GU249" i="6"/>
  <c r="GU250" i="6"/>
  <c r="GU251" i="6"/>
  <c r="GU252" i="6"/>
  <c r="GU253" i="6"/>
  <c r="GU254" i="6"/>
  <c r="GU255" i="6"/>
  <c r="GU256" i="6"/>
  <c r="GU257" i="6"/>
  <c r="GU258" i="6"/>
  <c r="GU259" i="6"/>
  <c r="GU260" i="6"/>
  <c r="GU261" i="6"/>
  <c r="GU262" i="6"/>
  <c r="GU263" i="6"/>
  <c r="GU264" i="6"/>
  <c r="GU265" i="6"/>
  <c r="GU266" i="6"/>
  <c r="GU267" i="6"/>
  <c r="GU268" i="6"/>
  <c r="GU269" i="6"/>
  <c r="GU270" i="6"/>
  <c r="GU271" i="6"/>
  <c r="GU272" i="6"/>
  <c r="GU273" i="6"/>
  <c r="GU274" i="6"/>
  <c r="GU275" i="6"/>
  <c r="GU276" i="6"/>
  <c r="GU277" i="6"/>
  <c r="GU278" i="6"/>
  <c r="GU279" i="6"/>
  <c r="GU280" i="6"/>
  <c r="GU281" i="6"/>
  <c r="GU282" i="6"/>
  <c r="GU283" i="6"/>
  <c r="GU284" i="6"/>
  <c r="GU285" i="6"/>
  <c r="GU286" i="6"/>
  <c r="GU287" i="6"/>
  <c r="GU288" i="6"/>
  <c r="GU289" i="6"/>
  <c r="GU290" i="6"/>
  <c r="GU291" i="6"/>
  <c r="GU292" i="6"/>
  <c r="GU293" i="6"/>
  <c r="GU294" i="6"/>
  <c r="GU295" i="6"/>
  <c r="GU296" i="6"/>
  <c r="GU297" i="6"/>
  <c r="GU298" i="6"/>
  <c r="GU299" i="6"/>
  <c r="GU300" i="6"/>
  <c r="GU301" i="6"/>
  <c r="GU302" i="6"/>
  <c r="GU303" i="6"/>
  <c r="GU304" i="6"/>
  <c r="GU305" i="6"/>
  <c r="GU306" i="6"/>
  <c r="GU307" i="6"/>
  <c r="GU308" i="6"/>
  <c r="GU309" i="6"/>
  <c r="GU310" i="6"/>
  <c r="GU311" i="6"/>
  <c r="GU312" i="6"/>
  <c r="GU313" i="6"/>
  <c r="GU314" i="6"/>
  <c r="GU315" i="6"/>
  <c r="GU316" i="6"/>
  <c r="GU317" i="6"/>
  <c r="GU318" i="6"/>
  <c r="GU319" i="6"/>
  <c r="GU320" i="6"/>
  <c r="GU321" i="6"/>
  <c r="GU322" i="6"/>
  <c r="GU323" i="6"/>
  <c r="GU324" i="6"/>
  <c r="GU325" i="6"/>
  <c r="GU326" i="6"/>
  <c r="GU327" i="6"/>
  <c r="GU328" i="6"/>
  <c r="GU329" i="6"/>
  <c r="GU330" i="6"/>
  <c r="GU331" i="6"/>
  <c r="GU332" i="6"/>
  <c r="GU333" i="6"/>
  <c r="GU334" i="6"/>
  <c r="GU335" i="6"/>
  <c r="GU336" i="6"/>
  <c r="GU337" i="6"/>
  <c r="GU338" i="6"/>
  <c r="GU339" i="6"/>
  <c r="GU340" i="6"/>
  <c r="GU341" i="6"/>
  <c r="GU342" i="6"/>
  <c r="GU343" i="6"/>
  <c r="GU344" i="6"/>
  <c r="GU345" i="6"/>
  <c r="GU346" i="6"/>
  <c r="GU347" i="6"/>
  <c r="GU348" i="6"/>
  <c r="GU349" i="6"/>
  <c r="GU350" i="6"/>
  <c r="GU351" i="6"/>
  <c r="GU352" i="6"/>
  <c r="GU353" i="6"/>
  <c r="GU354" i="6"/>
  <c r="GU355" i="6"/>
  <c r="GU356" i="6"/>
  <c r="GU357" i="6"/>
  <c r="GU358" i="6"/>
  <c r="GU359" i="6"/>
  <c r="GU360" i="6"/>
  <c r="GU361" i="6"/>
  <c r="GU362" i="6"/>
  <c r="GU363" i="6"/>
  <c r="GU364" i="6"/>
  <c r="GU365" i="6"/>
  <c r="GU366" i="6"/>
  <c r="GU367" i="6"/>
  <c r="GU368" i="6"/>
  <c r="GU369" i="6"/>
  <c r="GU370" i="6"/>
  <c r="GU371" i="6"/>
  <c r="GU372" i="6"/>
  <c r="GU373" i="6"/>
  <c r="GU374" i="6"/>
  <c r="GU375" i="6"/>
  <c r="GU376" i="6"/>
  <c r="GU377" i="6"/>
  <c r="GU378" i="6"/>
  <c r="GU379" i="6"/>
  <c r="GU380" i="6"/>
  <c r="GU381" i="6"/>
  <c r="GU382" i="6"/>
  <c r="GU383" i="6"/>
  <c r="GU384" i="6"/>
  <c r="GU385" i="6"/>
  <c r="GU386" i="6"/>
  <c r="GU387" i="6"/>
  <c r="GU388" i="6"/>
  <c r="GU389" i="6"/>
  <c r="GU390" i="6"/>
  <c r="GU391" i="6"/>
  <c r="GU392" i="6"/>
  <c r="GU393" i="6"/>
  <c r="GU394" i="6"/>
  <c r="GU395" i="6"/>
  <c r="GU396" i="6"/>
  <c r="GU397" i="6"/>
  <c r="GU398" i="6"/>
  <c r="GU399" i="6"/>
  <c r="GU400" i="6"/>
  <c r="GU401" i="6"/>
  <c r="GU402" i="6"/>
  <c r="GU403" i="6"/>
  <c r="GU404" i="6"/>
  <c r="GU405" i="6"/>
  <c r="GU406" i="6"/>
  <c r="GU407" i="6"/>
  <c r="GU408" i="6"/>
  <c r="GU409" i="6"/>
  <c r="GU410" i="6"/>
  <c r="GU411" i="6"/>
  <c r="GU412" i="6"/>
  <c r="GU413" i="6"/>
  <c r="GU414" i="6"/>
  <c r="GU415" i="6"/>
  <c r="GU416" i="6"/>
  <c r="GU417" i="6"/>
  <c r="GU418" i="6"/>
  <c r="GU419" i="6"/>
  <c r="GU420" i="6"/>
  <c r="GU421" i="6"/>
  <c r="GU422" i="6"/>
  <c r="GU423" i="6"/>
  <c r="GU424" i="6"/>
  <c r="GU425" i="6"/>
  <c r="GU426" i="6"/>
  <c r="GU427" i="6"/>
  <c r="GU428" i="6"/>
  <c r="GU429" i="6"/>
  <c r="GU430" i="6"/>
  <c r="GU431" i="6"/>
  <c r="GU432" i="6"/>
  <c r="GU433" i="6"/>
  <c r="GU434" i="6"/>
  <c r="GU435" i="6"/>
  <c r="GU436" i="6"/>
  <c r="GU437" i="6"/>
  <c r="GU438" i="6"/>
  <c r="GU439" i="6"/>
  <c r="GU440" i="6"/>
  <c r="GU441" i="6"/>
  <c r="GU442" i="6"/>
  <c r="GU443" i="6"/>
  <c r="GU444" i="6"/>
  <c r="GU445" i="6"/>
  <c r="GU446" i="6"/>
  <c r="GU447" i="6"/>
  <c r="GU448" i="6"/>
  <c r="GU449" i="6"/>
  <c r="GU450" i="6"/>
  <c r="GU451" i="6"/>
  <c r="GU452" i="6"/>
  <c r="GU453" i="6"/>
  <c r="GU454" i="6"/>
  <c r="GU455" i="6"/>
  <c r="GU456" i="6"/>
  <c r="GU457" i="6"/>
  <c r="GU458" i="6"/>
  <c r="GU459" i="6"/>
  <c r="GU460" i="6"/>
  <c r="GU461" i="6"/>
  <c r="GU462" i="6"/>
  <c r="GU463" i="6"/>
  <c r="GU464" i="6"/>
  <c r="GU465" i="6"/>
  <c r="GU466" i="6"/>
  <c r="GU467" i="6"/>
  <c r="GU468" i="6"/>
  <c r="GU469" i="6"/>
  <c r="GU470" i="6"/>
  <c r="GU471" i="6"/>
  <c r="GU472" i="6"/>
  <c r="GU473" i="6"/>
  <c r="GU474" i="6"/>
  <c r="GU475" i="6"/>
  <c r="GU476" i="6"/>
  <c r="GU477" i="6"/>
  <c r="GU478" i="6"/>
  <c r="GU479" i="6"/>
  <c r="GU480" i="6"/>
  <c r="GU481" i="6"/>
  <c r="GU482" i="6"/>
  <c r="GU483" i="6"/>
  <c r="GU484" i="6"/>
  <c r="GU485" i="6"/>
  <c r="GU486" i="6"/>
  <c r="GU487" i="6"/>
  <c r="GU488" i="6"/>
  <c r="GU489" i="6"/>
  <c r="GU490" i="6"/>
  <c r="GU491" i="6"/>
  <c r="GU492" i="6"/>
  <c r="GU493" i="6"/>
  <c r="GU494" i="6"/>
  <c r="GU495" i="6"/>
  <c r="GU496" i="6"/>
  <c r="GU497" i="6"/>
  <c r="GU498" i="6"/>
  <c r="GU499" i="6"/>
  <c r="GU500" i="6"/>
  <c r="GU501" i="6"/>
  <c r="GU502" i="6"/>
  <c r="GU503" i="6"/>
  <c r="GU504" i="6"/>
  <c r="GU505" i="6"/>
  <c r="GV7" i="6"/>
  <c r="GV8" i="6"/>
  <c r="GV9" i="6"/>
  <c r="GV10" i="6"/>
  <c r="GV11" i="6"/>
  <c r="GV12" i="6"/>
  <c r="GV13" i="6"/>
  <c r="GV14" i="6"/>
  <c r="GV15" i="6"/>
  <c r="GV16" i="6"/>
  <c r="GV17" i="6"/>
  <c r="GV18" i="6"/>
  <c r="GV19" i="6"/>
  <c r="GV20" i="6"/>
  <c r="GV21" i="6"/>
  <c r="GV22" i="6"/>
  <c r="GV23" i="6"/>
  <c r="GV24" i="6"/>
  <c r="GV25" i="6"/>
  <c r="GV26" i="6"/>
  <c r="GV27" i="6"/>
  <c r="GV28" i="6"/>
  <c r="GV29" i="6"/>
  <c r="GV30" i="6"/>
  <c r="GV31" i="6"/>
  <c r="GV32" i="6"/>
  <c r="GV33" i="6"/>
  <c r="GV34" i="6"/>
  <c r="GV35" i="6"/>
  <c r="GV36" i="6"/>
  <c r="GV37" i="6"/>
  <c r="GV38" i="6"/>
  <c r="GV39" i="6"/>
  <c r="GV40" i="6"/>
  <c r="GV41" i="6"/>
  <c r="GV42" i="6"/>
  <c r="GV43" i="6"/>
  <c r="GV44" i="6"/>
  <c r="GV45" i="6"/>
  <c r="GV46" i="6"/>
  <c r="GV47" i="6"/>
  <c r="GV48" i="6"/>
  <c r="GV49" i="6"/>
  <c r="GV50" i="6"/>
  <c r="GV51" i="6"/>
  <c r="GV52" i="6"/>
  <c r="GV53" i="6"/>
  <c r="GV54" i="6"/>
  <c r="GV55" i="6"/>
  <c r="GV56" i="6"/>
  <c r="GV57" i="6"/>
  <c r="GV58" i="6"/>
  <c r="GV59" i="6"/>
  <c r="GV60" i="6"/>
  <c r="GV61" i="6"/>
  <c r="GV62" i="6"/>
  <c r="GV63" i="6"/>
  <c r="GV64" i="6"/>
  <c r="GV65" i="6"/>
  <c r="GV66" i="6"/>
  <c r="GV67" i="6"/>
  <c r="GV68" i="6"/>
  <c r="GV69" i="6"/>
  <c r="GV70" i="6"/>
  <c r="GV71" i="6"/>
  <c r="GV72" i="6"/>
  <c r="GV73" i="6"/>
  <c r="GV74" i="6"/>
  <c r="GV75" i="6"/>
  <c r="GV76" i="6"/>
  <c r="GV77" i="6"/>
  <c r="GV78" i="6"/>
  <c r="GV79" i="6"/>
  <c r="GV80" i="6"/>
  <c r="GV81" i="6"/>
  <c r="GV82" i="6"/>
  <c r="GV83" i="6"/>
  <c r="GV84" i="6"/>
  <c r="GV85" i="6"/>
  <c r="GV86" i="6"/>
  <c r="GV87" i="6"/>
  <c r="GV88" i="6"/>
  <c r="GV89" i="6"/>
  <c r="GV90" i="6"/>
  <c r="GV91" i="6"/>
  <c r="GV92" i="6"/>
  <c r="GV93" i="6"/>
  <c r="GV94" i="6"/>
  <c r="GV95" i="6"/>
  <c r="GV96" i="6"/>
  <c r="GV97" i="6"/>
  <c r="GV98" i="6"/>
  <c r="GV99" i="6"/>
  <c r="GV100" i="6"/>
  <c r="GV101" i="6"/>
  <c r="GV102" i="6"/>
  <c r="GV103" i="6"/>
  <c r="GV104" i="6"/>
  <c r="GV105" i="6"/>
  <c r="GV106" i="6"/>
  <c r="GV107" i="6"/>
  <c r="GV108" i="6"/>
  <c r="GV109" i="6"/>
  <c r="GV110" i="6"/>
  <c r="GV111" i="6"/>
  <c r="GV112" i="6"/>
  <c r="GV113" i="6"/>
  <c r="GV114" i="6"/>
  <c r="GV115" i="6"/>
  <c r="GV116" i="6"/>
  <c r="GV117" i="6"/>
  <c r="GV118" i="6"/>
  <c r="GV119" i="6"/>
  <c r="GV120" i="6"/>
  <c r="GV121" i="6"/>
  <c r="GV122" i="6"/>
  <c r="GV123" i="6"/>
  <c r="GV124" i="6"/>
  <c r="GV125" i="6"/>
  <c r="GV126" i="6"/>
  <c r="GV127" i="6"/>
  <c r="GV128" i="6"/>
  <c r="GV129" i="6"/>
  <c r="GV130" i="6"/>
  <c r="GV131" i="6"/>
  <c r="GV132" i="6"/>
  <c r="GV133" i="6"/>
  <c r="GV134" i="6"/>
  <c r="GV135" i="6"/>
  <c r="GV136" i="6"/>
  <c r="GV137" i="6"/>
  <c r="GV138" i="6"/>
  <c r="GV139" i="6"/>
  <c r="GV140" i="6"/>
  <c r="GV141" i="6"/>
  <c r="GV142" i="6"/>
  <c r="GV143" i="6"/>
  <c r="GV144" i="6"/>
  <c r="GV145" i="6"/>
  <c r="GV146" i="6"/>
  <c r="GV147" i="6"/>
  <c r="GV148" i="6"/>
  <c r="GV149" i="6"/>
  <c r="GV150" i="6"/>
  <c r="GV151" i="6"/>
  <c r="GV152" i="6"/>
  <c r="GV153" i="6"/>
  <c r="GV154" i="6"/>
  <c r="GV155" i="6"/>
  <c r="GV156" i="6"/>
  <c r="GV157" i="6"/>
  <c r="GV158" i="6"/>
  <c r="GV159" i="6"/>
  <c r="GV160" i="6"/>
  <c r="GV161" i="6"/>
  <c r="GV162" i="6"/>
  <c r="GV163" i="6"/>
  <c r="GV164" i="6"/>
  <c r="GV165" i="6"/>
  <c r="GV166" i="6"/>
  <c r="GV167" i="6"/>
  <c r="GV168" i="6"/>
  <c r="GV169" i="6"/>
  <c r="GV170" i="6"/>
  <c r="GV171" i="6"/>
  <c r="GV172" i="6"/>
  <c r="GV173" i="6"/>
  <c r="GV174" i="6"/>
  <c r="GV175" i="6"/>
  <c r="GV176" i="6"/>
  <c r="GV177" i="6"/>
  <c r="GV178" i="6"/>
  <c r="GV179" i="6"/>
  <c r="GV180" i="6"/>
  <c r="GV181" i="6"/>
  <c r="GV182" i="6"/>
  <c r="GV183" i="6"/>
  <c r="GV184" i="6"/>
  <c r="GV185" i="6"/>
  <c r="GV186" i="6"/>
  <c r="GV187" i="6"/>
  <c r="GV188" i="6"/>
  <c r="GV189" i="6"/>
  <c r="GV190" i="6"/>
  <c r="GV191" i="6"/>
  <c r="GV192" i="6"/>
  <c r="GV193" i="6"/>
  <c r="GV194" i="6"/>
  <c r="GV195" i="6"/>
  <c r="GV196" i="6"/>
  <c r="GV197" i="6"/>
  <c r="GV198" i="6"/>
  <c r="GV199" i="6"/>
  <c r="GV200" i="6"/>
  <c r="GV201" i="6"/>
  <c r="GV202" i="6"/>
  <c r="GV203" i="6"/>
  <c r="GV204" i="6"/>
  <c r="GV205" i="6"/>
  <c r="GV206" i="6"/>
  <c r="GV207" i="6"/>
  <c r="GV208" i="6"/>
  <c r="GV209" i="6"/>
  <c r="GV210" i="6"/>
  <c r="GV211" i="6"/>
  <c r="GV212" i="6"/>
  <c r="GV213" i="6"/>
  <c r="GV214" i="6"/>
  <c r="GV215" i="6"/>
  <c r="GV216" i="6"/>
  <c r="GV217" i="6"/>
  <c r="GV218" i="6"/>
  <c r="GV219" i="6"/>
  <c r="GV220" i="6"/>
  <c r="GV221" i="6"/>
  <c r="GV222" i="6"/>
  <c r="GV223" i="6"/>
  <c r="GV224" i="6"/>
  <c r="GV225" i="6"/>
  <c r="GV226" i="6"/>
  <c r="GV227" i="6"/>
  <c r="GV228" i="6"/>
  <c r="GV229" i="6"/>
  <c r="GV230" i="6"/>
  <c r="GV231" i="6"/>
  <c r="GV232" i="6"/>
  <c r="GV233" i="6"/>
  <c r="GV234" i="6"/>
  <c r="GV235" i="6"/>
  <c r="GV236" i="6"/>
  <c r="GV237" i="6"/>
  <c r="GV238" i="6"/>
  <c r="GV239" i="6"/>
  <c r="GV240" i="6"/>
  <c r="GV241" i="6"/>
  <c r="GV242" i="6"/>
  <c r="GV243" i="6"/>
  <c r="GV244" i="6"/>
  <c r="GV245" i="6"/>
  <c r="GV246" i="6"/>
  <c r="GV247" i="6"/>
  <c r="GV248" i="6"/>
  <c r="GV249" i="6"/>
  <c r="GV250" i="6"/>
  <c r="GV251" i="6"/>
  <c r="GV252" i="6"/>
  <c r="GV253" i="6"/>
  <c r="GV254" i="6"/>
  <c r="GV255" i="6"/>
  <c r="GV256" i="6"/>
  <c r="GV257" i="6"/>
  <c r="GV258" i="6"/>
  <c r="GV259" i="6"/>
  <c r="GV260" i="6"/>
  <c r="GV261" i="6"/>
  <c r="GV262" i="6"/>
  <c r="GV263" i="6"/>
  <c r="GV264" i="6"/>
  <c r="GV265" i="6"/>
  <c r="GV266" i="6"/>
  <c r="GV267" i="6"/>
  <c r="GV268" i="6"/>
  <c r="GV269" i="6"/>
  <c r="GV270" i="6"/>
  <c r="GV271" i="6"/>
  <c r="GV272" i="6"/>
  <c r="GV273" i="6"/>
  <c r="GV274" i="6"/>
  <c r="GV275" i="6"/>
  <c r="GV276" i="6"/>
  <c r="GV277" i="6"/>
  <c r="GV278" i="6"/>
  <c r="GV279" i="6"/>
  <c r="GV280" i="6"/>
  <c r="GV281" i="6"/>
  <c r="GV282" i="6"/>
  <c r="GV283" i="6"/>
  <c r="GV284" i="6"/>
  <c r="GV285" i="6"/>
  <c r="GV286" i="6"/>
  <c r="GV287" i="6"/>
  <c r="GV288" i="6"/>
  <c r="GV289" i="6"/>
  <c r="GV290" i="6"/>
  <c r="GV291" i="6"/>
  <c r="GV292" i="6"/>
  <c r="GV293" i="6"/>
  <c r="GV294" i="6"/>
  <c r="GV295" i="6"/>
  <c r="GV296" i="6"/>
  <c r="GV297" i="6"/>
  <c r="GV298" i="6"/>
  <c r="GV299" i="6"/>
  <c r="GV300" i="6"/>
  <c r="GV301" i="6"/>
  <c r="GV302" i="6"/>
  <c r="GV303" i="6"/>
  <c r="GV304" i="6"/>
  <c r="GV305" i="6"/>
  <c r="GV306" i="6"/>
  <c r="GV307" i="6"/>
  <c r="GV308" i="6"/>
  <c r="GV309" i="6"/>
  <c r="GV310" i="6"/>
  <c r="GV311" i="6"/>
  <c r="GV312" i="6"/>
  <c r="GV313" i="6"/>
  <c r="GV314" i="6"/>
  <c r="GV315" i="6"/>
  <c r="GV316" i="6"/>
  <c r="GV317" i="6"/>
  <c r="GV318" i="6"/>
  <c r="GV319" i="6"/>
  <c r="GV320" i="6"/>
  <c r="GV321" i="6"/>
  <c r="GV322" i="6"/>
  <c r="GV323" i="6"/>
  <c r="GV324" i="6"/>
  <c r="GV325" i="6"/>
  <c r="GV326" i="6"/>
  <c r="GV327" i="6"/>
  <c r="GV328" i="6"/>
  <c r="GV329" i="6"/>
  <c r="GV330" i="6"/>
  <c r="GV331" i="6"/>
  <c r="GV332" i="6"/>
  <c r="GV333" i="6"/>
  <c r="GV334" i="6"/>
  <c r="GV335" i="6"/>
  <c r="GV336" i="6"/>
  <c r="GV337" i="6"/>
  <c r="GV338" i="6"/>
  <c r="GV339" i="6"/>
  <c r="GV340" i="6"/>
  <c r="GV341" i="6"/>
  <c r="GV342" i="6"/>
  <c r="GV343" i="6"/>
  <c r="GV344" i="6"/>
  <c r="GV345" i="6"/>
  <c r="GV346" i="6"/>
  <c r="GV347" i="6"/>
  <c r="GV348" i="6"/>
  <c r="GV349" i="6"/>
  <c r="GV350" i="6"/>
  <c r="GV351" i="6"/>
  <c r="GV352" i="6"/>
  <c r="GV353" i="6"/>
  <c r="GV354" i="6"/>
  <c r="GV355" i="6"/>
  <c r="GV356" i="6"/>
  <c r="GV357" i="6"/>
  <c r="GV358" i="6"/>
  <c r="GV359" i="6"/>
  <c r="GV360" i="6"/>
  <c r="GV361" i="6"/>
  <c r="GV362" i="6"/>
  <c r="GV363" i="6"/>
  <c r="GV364" i="6"/>
  <c r="GV365" i="6"/>
  <c r="GV366" i="6"/>
  <c r="GV367" i="6"/>
  <c r="GV368" i="6"/>
  <c r="GV369" i="6"/>
  <c r="GV370" i="6"/>
  <c r="GV371" i="6"/>
  <c r="GV372" i="6"/>
  <c r="GV373" i="6"/>
  <c r="GV374" i="6"/>
  <c r="GV375" i="6"/>
  <c r="GV376" i="6"/>
  <c r="GV377" i="6"/>
  <c r="GV378" i="6"/>
  <c r="GV379" i="6"/>
  <c r="GV380" i="6"/>
  <c r="GV381" i="6"/>
  <c r="GV382" i="6"/>
  <c r="GV383" i="6"/>
  <c r="GV384" i="6"/>
  <c r="GV385" i="6"/>
  <c r="GV386" i="6"/>
  <c r="GV387" i="6"/>
  <c r="GV388" i="6"/>
  <c r="GV389" i="6"/>
  <c r="GV390" i="6"/>
  <c r="GV391" i="6"/>
  <c r="GV392" i="6"/>
  <c r="GV393" i="6"/>
  <c r="GV394" i="6"/>
  <c r="GV395" i="6"/>
  <c r="GV396" i="6"/>
  <c r="GV397" i="6"/>
  <c r="GV398" i="6"/>
  <c r="GV399" i="6"/>
  <c r="GV400" i="6"/>
  <c r="GV401" i="6"/>
  <c r="GV402" i="6"/>
  <c r="GV403" i="6"/>
  <c r="GV404" i="6"/>
  <c r="GV405" i="6"/>
  <c r="GV406" i="6"/>
  <c r="GV407" i="6"/>
  <c r="GV408" i="6"/>
  <c r="GV409" i="6"/>
  <c r="GV410" i="6"/>
  <c r="GV411" i="6"/>
  <c r="GV412" i="6"/>
  <c r="GV413" i="6"/>
  <c r="GV414" i="6"/>
  <c r="GV415" i="6"/>
  <c r="GV416" i="6"/>
  <c r="GV417" i="6"/>
  <c r="GV418" i="6"/>
  <c r="GV419" i="6"/>
  <c r="GV420" i="6"/>
  <c r="GV421" i="6"/>
  <c r="GV422" i="6"/>
  <c r="GV423" i="6"/>
  <c r="GV424" i="6"/>
  <c r="GV425" i="6"/>
  <c r="GV426" i="6"/>
  <c r="GV427" i="6"/>
  <c r="GV428" i="6"/>
  <c r="GV429" i="6"/>
  <c r="GV430" i="6"/>
  <c r="GV431" i="6"/>
  <c r="GV432" i="6"/>
  <c r="GV433" i="6"/>
  <c r="GV434" i="6"/>
  <c r="GV435" i="6"/>
  <c r="GV436" i="6"/>
  <c r="GV437" i="6"/>
  <c r="GV438" i="6"/>
  <c r="GV439" i="6"/>
  <c r="GV440" i="6"/>
  <c r="GV441" i="6"/>
  <c r="GV442" i="6"/>
  <c r="GV443" i="6"/>
  <c r="GV444" i="6"/>
  <c r="GV445" i="6"/>
  <c r="GV446" i="6"/>
  <c r="GV447" i="6"/>
  <c r="GV448" i="6"/>
  <c r="GV449" i="6"/>
  <c r="GV450" i="6"/>
  <c r="GV451" i="6"/>
  <c r="GV452" i="6"/>
  <c r="GV453" i="6"/>
  <c r="GV454" i="6"/>
  <c r="GV455" i="6"/>
  <c r="GV456" i="6"/>
  <c r="GV457" i="6"/>
  <c r="GV458" i="6"/>
  <c r="GV459" i="6"/>
  <c r="GV460" i="6"/>
  <c r="GV461" i="6"/>
  <c r="GV462" i="6"/>
  <c r="GV463" i="6"/>
  <c r="GV464" i="6"/>
  <c r="GV465" i="6"/>
  <c r="GV466" i="6"/>
  <c r="GV467" i="6"/>
  <c r="GV468" i="6"/>
  <c r="GV469" i="6"/>
  <c r="GV470" i="6"/>
  <c r="GV471" i="6"/>
  <c r="GV472" i="6"/>
  <c r="GV473" i="6"/>
  <c r="GV474" i="6"/>
  <c r="GV475" i="6"/>
  <c r="GV476" i="6"/>
  <c r="GV477" i="6"/>
  <c r="GV478" i="6"/>
  <c r="GV479" i="6"/>
  <c r="GV480" i="6"/>
  <c r="GV481" i="6"/>
  <c r="GV482" i="6"/>
  <c r="GV483" i="6"/>
  <c r="GV484" i="6"/>
  <c r="GV485" i="6"/>
  <c r="GV486" i="6"/>
  <c r="GV487" i="6"/>
  <c r="GV488" i="6"/>
  <c r="GV489" i="6"/>
  <c r="GV490" i="6"/>
  <c r="GV491" i="6"/>
  <c r="GV492" i="6"/>
  <c r="GV493" i="6"/>
  <c r="GV494" i="6"/>
  <c r="GV495" i="6"/>
  <c r="GV496" i="6"/>
  <c r="GV497" i="6"/>
  <c r="GV498" i="6"/>
  <c r="GV499" i="6"/>
  <c r="GV500" i="6"/>
  <c r="GV501" i="6"/>
  <c r="GV502" i="6"/>
  <c r="GV503" i="6"/>
  <c r="GV504" i="6"/>
  <c r="GV505" i="6"/>
  <c r="HA7" i="6"/>
  <c r="HA8" i="6"/>
  <c r="HA9" i="6"/>
  <c r="HA10" i="6"/>
  <c r="HA11" i="6"/>
  <c r="HA12" i="6"/>
  <c r="HA13" i="6"/>
  <c r="HA14" i="6"/>
  <c r="HA15" i="6"/>
  <c r="HA16" i="6"/>
  <c r="HA17" i="6"/>
  <c r="HA18" i="6"/>
  <c r="HA19" i="6"/>
  <c r="HA20" i="6"/>
  <c r="HA21" i="6"/>
  <c r="HA22" i="6"/>
  <c r="HA23" i="6"/>
  <c r="HA24" i="6"/>
  <c r="HA25" i="6"/>
  <c r="HA26" i="6"/>
  <c r="HA27" i="6"/>
  <c r="HA28" i="6"/>
  <c r="HA29" i="6"/>
  <c r="HA30" i="6"/>
  <c r="HA31" i="6"/>
  <c r="HA32" i="6"/>
  <c r="HA33" i="6"/>
  <c r="HA34" i="6"/>
  <c r="HA35" i="6"/>
  <c r="HA36" i="6"/>
  <c r="HA37" i="6"/>
  <c r="HA38" i="6"/>
  <c r="HA39" i="6"/>
  <c r="HA40" i="6"/>
  <c r="HA41" i="6"/>
  <c r="HA42" i="6"/>
  <c r="HA43" i="6"/>
  <c r="HA44" i="6"/>
  <c r="HA45" i="6"/>
  <c r="HA46" i="6"/>
  <c r="HA47" i="6"/>
  <c r="HA48" i="6"/>
  <c r="HA49" i="6"/>
  <c r="HA50" i="6"/>
  <c r="HA51" i="6"/>
  <c r="HA52" i="6"/>
  <c r="HA53" i="6"/>
  <c r="HA54" i="6"/>
  <c r="HA55" i="6"/>
  <c r="HA56" i="6"/>
  <c r="HA57" i="6"/>
  <c r="HA58" i="6"/>
  <c r="HA59" i="6"/>
  <c r="HA60" i="6"/>
  <c r="HA61" i="6"/>
  <c r="HA62" i="6"/>
  <c r="HA63" i="6"/>
  <c r="HA64" i="6"/>
  <c r="HA65" i="6"/>
  <c r="HA66" i="6"/>
  <c r="HA67" i="6"/>
  <c r="HA68" i="6"/>
  <c r="HA69" i="6"/>
  <c r="HA70" i="6"/>
  <c r="HA71" i="6"/>
  <c r="HA72" i="6"/>
  <c r="HA73" i="6"/>
  <c r="HA74" i="6"/>
  <c r="HA75" i="6"/>
  <c r="HA76" i="6"/>
  <c r="HA77" i="6"/>
  <c r="HA78" i="6"/>
  <c r="HA79" i="6"/>
  <c r="HA80" i="6"/>
  <c r="HA81" i="6"/>
  <c r="HA82" i="6"/>
  <c r="HA83" i="6"/>
  <c r="HA84" i="6"/>
  <c r="HA85" i="6"/>
  <c r="HA86" i="6"/>
  <c r="HA87" i="6"/>
  <c r="HA88" i="6"/>
  <c r="HA89" i="6"/>
  <c r="HA90" i="6"/>
  <c r="HA91" i="6"/>
  <c r="HA92" i="6"/>
  <c r="HA93" i="6"/>
  <c r="HA94" i="6"/>
  <c r="HA95" i="6"/>
  <c r="HA96" i="6"/>
  <c r="HA97" i="6"/>
  <c r="HA98" i="6"/>
  <c r="HA99" i="6"/>
  <c r="HA100" i="6"/>
  <c r="HA101" i="6"/>
  <c r="HA102" i="6"/>
  <c r="HA103" i="6"/>
  <c r="HA104" i="6"/>
  <c r="HA105" i="6"/>
  <c r="HA106" i="6"/>
  <c r="HA107" i="6"/>
  <c r="HA108" i="6"/>
  <c r="HA109" i="6"/>
  <c r="HA110" i="6"/>
  <c r="HA111" i="6"/>
  <c r="HA112" i="6"/>
  <c r="HA113" i="6"/>
  <c r="HA114" i="6"/>
  <c r="HA115" i="6"/>
  <c r="HA116" i="6"/>
  <c r="HA117" i="6"/>
  <c r="HA118" i="6"/>
  <c r="HA119" i="6"/>
  <c r="HA120" i="6"/>
  <c r="HA121" i="6"/>
  <c r="HA122" i="6"/>
  <c r="HA123" i="6"/>
  <c r="HA124" i="6"/>
  <c r="HA125" i="6"/>
  <c r="HA126" i="6"/>
  <c r="HA127" i="6"/>
  <c r="HA128" i="6"/>
  <c r="HA129" i="6"/>
  <c r="HA130" i="6"/>
  <c r="HA131" i="6"/>
  <c r="HA132" i="6"/>
  <c r="HA133" i="6"/>
  <c r="HA134" i="6"/>
  <c r="HA135" i="6"/>
  <c r="HA136" i="6"/>
  <c r="HA137" i="6"/>
  <c r="HA138" i="6"/>
  <c r="HA139" i="6"/>
  <c r="HA140" i="6"/>
  <c r="HA141" i="6"/>
  <c r="HA142" i="6"/>
  <c r="HA143" i="6"/>
  <c r="HA144" i="6"/>
  <c r="HA145" i="6"/>
  <c r="HA146" i="6"/>
  <c r="HA147" i="6"/>
  <c r="HA148" i="6"/>
  <c r="HA149" i="6"/>
  <c r="HA150" i="6"/>
  <c r="HA151" i="6"/>
  <c r="HA152" i="6"/>
  <c r="HA153" i="6"/>
  <c r="HA154" i="6"/>
  <c r="HA155" i="6"/>
  <c r="HA156" i="6"/>
  <c r="HA157" i="6"/>
  <c r="HA158" i="6"/>
  <c r="HA159" i="6"/>
  <c r="HA160" i="6"/>
  <c r="HA161" i="6"/>
  <c r="HA162" i="6"/>
  <c r="HA163" i="6"/>
  <c r="HA164" i="6"/>
  <c r="HA165" i="6"/>
  <c r="HA166" i="6"/>
  <c r="HA167" i="6"/>
  <c r="HA168" i="6"/>
  <c r="HA169" i="6"/>
  <c r="HA170" i="6"/>
  <c r="HA171" i="6"/>
  <c r="HA172" i="6"/>
  <c r="HA173" i="6"/>
  <c r="HA174" i="6"/>
  <c r="HA175" i="6"/>
  <c r="HA176" i="6"/>
  <c r="HA177" i="6"/>
  <c r="HA178" i="6"/>
  <c r="HA179" i="6"/>
  <c r="HA180" i="6"/>
  <c r="HA181" i="6"/>
  <c r="HA182" i="6"/>
  <c r="HA183" i="6"/>
  <c r="HA184" i="6"/>
  <c r="HA185" i="6"/>
  <c r="HA186" i="6"/>
  <c r="HA187" i="6"/>
  <c r="HA188" i="6"/>
  <c r="HA189" i="6"/>
  <c r="HA190" i="6"/>
  <c r="HA191" i="6"/>
  <c r="HA192" i="6"/>
  <c r="HA193" i="6"/>
  <c r="HA194" i="6"/>
  <c r="HA195" i="6"/>
  <c r="HA196" i="6"/>
  <c r="HA197" i="6"/>
  <c r="HA198" i="6"/>
  <c r="HA199" i="6"/>
  <c r="HA200" i="6"/>
  <c r="HA201" i="6"/>
  <c r="HA202" i="6"/>
  <c r="HA203" i="6"/>
  <c r="HA204" i="6"/>
  <c r="HA205" i="6"/>
  <c r="HA206" i="6"/>
  <c r="HA207" i="6"/>
  <c r="HA208" i="6"/>
  <c r="HA209" i="6"/>
  <c r="HA210" i="6"/>
  <c r="HA211" i="6"/>
  <c r="HA212" i="6"/>
  <c r="HA213" i="6"/>
  <c r="HA214" i="6"/>
  <c r="HA215" i="6"/>
  <c r="HA216" i="6"/>
  <c r="HA217" i="6"/>
  <c r="HA218" i="6"/>
  <c r="HA219" i="6"/>
  <c r="HA220" i="6"/>
  <c r="HA221" i="6"/>
  <c r="HA222" i="6"/>
  <c r="HA223" i="6"/>
  <c r="HA224" i="6"/>
  <c r="HA225" i="6"/>
  <c r="HA226" i="6"/>
  <c r="HA227" i="6"/>
  <c r="HA228" i="6"/>
  <c r="HA229" i="6"/>
  <c r="HA230" i="6"/>
  <c r="HA231" i="6"/>
  <c r="HA232" i="6"/>
  <c r="HA233" i="6"/>
  <c r="HA234" i="6"/>
  <c r="HA235" i="6"/>
  <c r="HA236" i="6"/>
  <c r="HA237" i="6"/>
  <c r="HA238" i="6"/>
  <c r="HA239" i="6"/>
  <c r="HA240" i="6"/>
  <c r="HA241" i="6"/>
  <c r="HA242" i="6"/>
  <c r="HA243" i="6"/>
  <c r="HA244" i="6"/>
  <c r="HA245" i="6"/>
  <c r="HA246" i="6"/>
  <c r="HA247" i="6"/>
  <c r="HA248" i="6"/>
  <c r="HA249" i="6"/>
  <c r="HA250" i="6"/>
  <c r="HA251" i="6"/>
  <c r="HA252" i="6"/>
  <c r="HA253" i="6"/>
  <c r="HA254" i="6"/>
  <c r="HA255" i="6"/>
  <c r="HA256" i="6"/>
  <c r="HA257" i="6"/>
  <c r="HA258" i="6"/>
  <c r="HA259" i="6"/>
  <c r="HA260" i="6"/>
  <c r="HA261" i="6"/>
  <c r="HA262" i="6"/>
  <c r="HA263" i="6"/>
  <c r="HA264" i="6"/>
  <c r="HA265" i="6"/>
  <c r="HA266" i="6"/>
  <c r="HA267" i="6"/>
  <c r="HA268" i="6"/>
  <c r="HA269" i="6"/>
  <c r="HA270" i="6"/>
  <c r="HA271" i="6"/>
  <c r="HA272" i="6"/>
  <c r="HA273" i="6"/>
  <c r="HA274" i="6"/>
  <c r="HA275" i="6"/>
  <c r="HA276" i="6"/>
  <c r="HA277" i="6"/>
  <c r="HA278" i="6"/>
  <c r="HA279" i="6"/>
  <c r="HA280" i="6"/>
  <c r="HA281" i="6"/>
  <c r="HA282" i="6"/>
  <c r="HA283" i="6"/>
  <c r="HA284" i="6"/>
  <c r="HA285" i="6"/>
  <c r="HA286" i="6"/>
  <c r="HA287" i="6"/>
  <c r="HA288" i="6"/>
  <c r="HA289" i="6"/>
  <c r="HA290" i="6"/>
  <c r="HA291" i="6"/>
  <c r="HA292" i="6"/>
  <c r="HA293" i="6"/>
  <c r="HA294" i="6"/>
  <c r="HA295" i="6"/>
  <c r="HA296" i="6"/>
  <c r="HA297" i="6"/>
  <c r="HA298" i="6"/>
  <c r="HA299" i="6"/>
  <c r="HA300" i="6"/>
  <c r="HA301" i="6"/>
  <c r="HA302" i="6"/>
  <c r="HA303" i="6"/>
  <c r="HA304" i="6"/>
  <c r="HA305" i="6"/>
  <c r="HA306" i="6"/>
  <c r="HA307" i="6"/>
  <c r="HA308" i="6"/>
  <c r="HA309" i="6"/>
  <c r="HA310" i="6"/>
  <c r="HA311" i="6"/>
  <c r="HA312" i="6"/>
  <c r="HA313" i="6"/>
  <c r="HA314" i="6"/>
  <c r="HA315" i="6"/>
  <c r="HA316" i="6"/>
  <c r="HA317" i="6"/>
  <c r="HA318" i="6"/>
  <c r="HA319" i="6"/>
  <c r="HA320" i="6"/>
  <c r="HA321" i="6"/>
  <c r="HA322" i="6"/>
  <c r="HA323" i="6"/>
  <c r="HA324" i="6"/>
  <c r="HA325" i="6"/>
  <c r="HA326" i="6"/>
  <c r="HA327" i="6"/>
  <c r="HA328" i="6"/>
  <c r="HA329" i="6"/>
  <c r="HA330" i="6"/>
  <c r="HA331" i="6"/>
  <c r="HA332" i="6"/>
  <c r="HA333" i="6"/>
  <c r="HA334" i="6"/>
  <c r="HA335" i="6"/>
  <c r="HA336" i="6"/>
  <c r="HA337" i="6"/>
  <c r="HA338" i="6"/>
  <c r="HA339" i="6"/>
  <c r="HA340" i="6"/>
  <c r="HA341" i="6"/>
  <c r="HA342" i="6"/>
  <c r="HA343" i="6"/>
  <c r="HA344" i="6"/>
  <c r="HA345" i="6"/>
  <c r="HA346" i="6"/>
  <c r="HA347" i="6"/>
  <c r="HA348" i="6"/>
  <c r="HA349" i="6"/>
  <c r="HA350" i="6"/>
  <c r="HA351" i="6"/>
  <c r="HA352" i="6"/>
  <c r="HA353" i="6"/>
  <c r="HA354" i="6"/>
  <c r="HA355" i="6"/>
  <c r="HA356" i="6"/>
  <c r="HA357" i="6"/>
  <c r="HA358" i="6"/>
  <c r="HA359" i="6"/>
  <c r="HA360" i="6"/>
  <c r="HA361" i="6"/>
  <c r="HA362" i="6"/>
  <c r="HA363" i="6"/>
  <c r="HA364" i="6"/>
  <c r="HA365" i="6"/>
  <c r="HA366" i="6"/>
  <c r="HA367" i="6"/>
  <c r="HA368" i="6"/>
  <c r="HA369" i="6"/>
  <c r="HA370" i="6"/>
  <c r="HA371" i="6"/>
  <c r="HA372" i="6"/>
  <c r="HA373" i="6"/>
  <c r="HA374" i="6"/>
  <c r="HA375" i="6"/>
  <c r="HA376" i="6"/>
  <c r="HA377" i="6"/>
  <c r="HA378" i="6"/>
  <c r="HA379" i="6"/>
  <c r="HA380" i="6"/>
  <c r="HA381" i="6"/>
  <c r="HA382" i="6"/>
  <c r="HA383" i="6"/>
  <c r="HA384" i="6"/>
  <c r="HA385" i="6"/>
  <c r="HA386" i="6"/>
  <c r="HA387" i="6"/>
  <c r="HA388" i="6"/>
  <c r="HA389" i="6"/>
  <c r="HA390" i="6"/>
  <c r="HA391" i="6"/>
  <c r="HA392" i="6"/>
  <c r="HA393" i="6"/>
  <c r="HA394" i="6"/>
  <c r="HA395" i="6"/>
  <c r="HA396" i="6"/>
  <c r="HA397" i="6"/>
  <c r="HA398" i="6"/>
  <c r="HA399" i="6"/>
  <c r="HA400" i="6"/>
  <c r="HA401" i="6"/>
  <c r="HA402" i="6"/>
  <c r="HA403" i="6"/>
  <c r="HA404" i="6"/>
  <c r="HA405" i="6"/>
  <c r="HA406" i="6"/>
  <c r="HA407" i="6"/>
  <c r="HA408" i="6"/>
  <c r="HA409" i="6"/>
  <c r="HA410" i="6"/>
  <c r="HA411" i="6"/>
  <c r="HA412" i="6"/>
  <c r="HA413" i="6"/>
  <c r="HA414" i="6"/>
  <c r="HA415" i="6"/>
  <c r="HA416" i="6"/>
  <c r="HA417" i="6"/>
  <c r="HA418" i="6"/>
  <c r="HA419" i="6"/>
  <c r="HA420" i="6"/>
  <c r="HA421" i="6"/>
  <c r="HA422" i="6"/>
  <c r="HA423" i="6"/>
  <c r="HA424" i="6"/>
  <c r="HA425" i="6"/>
  <c r="HA426" i="6"/>
  <c r="HA427" i="6"/>
  <c r="HA428" i="6"/>
  <c r="HA429" i="6"/>
  <c r="HA430" i="6"/>
  <c r="HA431" i="6"/>
  <c r="HA432" i="6"/>
  <c r="HA433" i="6"/>
  <c r="HA434" i="6"/>
  <c r="HA435" i="6"/>
  <c r="HA436" i="6"/>
  <c r="HA437" i="6"/>
  <c r="HA438" i="6"/>
  <c r="HA439" i="6"/>
  <c r="HA440" i="6"/>
  <c r="HA441" i="6"/>
  <c r="HA442" i="6"/>
  <c r="HA443" i="6"/>
  <c r="HA444" i="6"/>
  <c r="HA445" i="6"/>
  <c r="HA446" i="6"/>
  <c r="HA447" i="6"/>
  <c r="HA448" i="6"/>
  <c r="HA449" i="6"/>
  <c r="HA450" i="6"/>
  <c r="HA451" i="6"/>
  <c r="HA452" i="6"/>
  <c r="HA453" i="6"/>
  <c r="HA454" i="6"/>
  <c r="HA455" i="6"/>
  <c r="HA456" i="6"/>
  <c r="HA457" i="6"/>
  <c r="HA458" i="6"/>
  <c r="HA459" i="6"/>
  <c r="HA460" i="6"/>
  <c r="HA461" i="6"/>
  <c r="HA462" i="6"/>
  <c r="HA463" i="6"/>
  <c r="HA464" i="6"/>
  <c r="HA465" i="6"/>
  <c r="HA466" i="6"/>
  <c r="HA467" i="6"/>
  <c r="HA468" i="6"/>
  <c r="HA469" i="6"/>
  <c r="HA470" i="6"/>
  <c r="HA471" i="6"/>
  <c r="HA472" i="6"/>
  <c r="HA473" i="6"/>
  <c r="HA474" i="6"/>
  <c r="HA475" i="6"/>
  <c r="HA476" i="6"/>
  <c r="HA477" i="6"/>
  <c r="HA478" i="6"/>
  <c r="HA479" i="6"/>
  <c r="HA480" i="6"/>
  <c r="HA481" i="6"/>
  <c r="HA482" i="6"/>
  <c r="HA483" i="6"/>
  <c r="HA484" i="6"/>
  <c r="HA485" i="6"/>
  <c r="HA486" i="6"/>
  <c r="HA487" i="6"/>
  <c r="HA488" i="6"/>
  <c r="HA489" i="6"/>
  <c r="HA490" i="6"/>
  <c r="HA491" i="6"/>
  <c r="HA492" i="6"/>
  <c r="HA493" i="6"/>
  <c r="HA494" i="6"/>
  <c r="HA495" i="6"/>
  <c r="HA496" i="6"/>
  <c r="HA497" i="6"/>
  <c r="HA498" i="6"/>
  <c r="HA499" i="6"/>
  <c r="HA500" i="6"/>
  <c r="HA501" i="6"/>
  <c r="HA502" i="6"/>
  <c r="HA503" i="6"/>
  <c r="HA504" i="6"/>
  <c r="HA505" i="6"/>
  <c r="HB7" i="6"/>
  <c r="HB8" i="6"/>
  <c r="HB9" i="6"/>
  <c r="HB10" i="6"/>
  <c r="HB11" i="6"/>
  <c r="HB12" i="6"/>
  <c r="HB13" i="6"/>
  <c r="HB14" i="6"/>
  <c r="HB15" i="6"/>
  <c r="HB16" i="6"/>
  <c r="HB17" i="6"/>
  <c r="HB18" i="6"/>
  <c r="HB19" i="6"/>
  <c r="HB20" i="6"/>
  <c r="HB21" i="6"/>
  <c r="HB22" i="6"/>
  <c r="HB23" i="6"/>
  <c r="HB24" i="6"/>
  <c r="HB25" i="6"/>
  <c r="HB26" i="6"/>
  <c r="HB27" i="6"/>
  <c r="HB28" i="6"/>
  <c r="HB29" i="6"/>
  <c r="HB30" i="6"/>
  <c r="HB31" i="6"/>
  <c r="HB32" i="6"/>
  <c r="HB33" i="6"/>
  <c r="HB34" i="6"/>
  <c r="HB35" i="6"/>
  <c r="HB36" i="6"/>
  <c r="HB37" i="6"/>
  <c r="HB38" i="6"/>
  <c r="HB39" i="6"/>
  <c r="HB40" i="6"/>
  <c r="HB41" i="6"/>
  <c r="HB42" i="6"/>
  <c r="HB43" i="6"/>
  <c r="HB44" i="6"/>
  <c r="HB45" i="6"/>
  <c r="HB46" i="6"/>
  <c r="HB47" i="6"/>
  <c r="HB48" i="6"/>
  <c r="HB49" i="6"/>
  <c r="HB50" i="6"/>
  <c r="HB51" i="6"/>
  <c r="HB52" i="6"/>
  <c r="HB53" i="6"/>
  <c r="HB54" i="6"/>
  <c r="HB55" i="6"/>
  <c r="HB56" i="6"/>
  <c r="HB57" i="6"/>
  <c r="HB58" i="6"/>
  <c r="HB59" i="6"/>
  <c r="HB60" i="6"/>
  <c r="HB61" i="6"/>
  <c r="HB62" i="6"/>
  <c r="HB63" i="6"/>
  <c r="HB64" i="6"/>
  <c r="HB65" i="6"/>
  <c r="HB66" i="6"/>
  <c r="HB67" i="6"/>
  <c r="HB68" i="6"/>
  <c r="HB69" i="6"/>
  <c r="HB70" i="6"/>
  <c r="HB71" i="6"/>
  <c r="HB72" i="6"/>
  <c r="HB73" i="6"/>
  <c r="HB74" i="6"/>
  <c r="HB75" i="6"/>
  <c r="HB76" i="6"/>
  <c r="HB77" i="6"/>
  <c r="HB78" i="6"/>
  <c r="HB79" i="6"/>
  <c r="HB80" i="6"/>
  <c r="HB81" i="6"/>
  <c r="HB82" i="6"/>
  <c r="HB83" i="6"/>
  <c r="HB84" i="6"/>
  <c r="HB85" i="6"/>
  <c r="HB86" i="6"/>
  <c r="HB87" i="6"/>
  <c r="HB88" i="6"/>
  <c r="HB89" i="6"/>
  <c r="HB90" i="6"/>
  <c r="HB91" i="6"/>
  <c r="HB92" i="6"/>
  <c r="HB93" i="6"/>
  <c r="HB94" i="6"/>
  <c r="HB95" i="6"/>
  <c r="HB96" i="6"/>
  <c r="HB97" i="6"/>
  <c r="HB98" i="6"/>
  <c r="HB99" i="6"/>
  <c r="HB100" i="6"/>
  <c r="HB101" i="6"/>
  <c r="HB102" i="6"/>
  <c r="HB103" i="6"/>
  <c r="HB104" i="6"/>
  <c r="HB105" i="6"/>
  <c r="HB106" i="6"/>
  <c r="HB107" i="6"/>
  <c r="HB108" i="6"/>
  <c r="HB109" i="6"/>
  <c r="HB110" i="6"/>
  <c r="HB111" i="6"/>
  <c r="HB112" i="6"/>
  <c r="HB113" i="6"/>
  <c r="HB114" i="6"/>
  <c r="HB115" i="6"/>
  <c r="HB116" i="6"/>
  <c r="HB117" i="6"/>
  <c r="HB118" i="6"/>
  <c r="HB119" i="6"/>
  <c r="HB120" i="6"/>
  <c r="HB121" i="6"/>
  <c r="HB122" i="6"/>
  <c r="HB123" i="6"/>
  <c r="HB124" i="6"/>
  <c r="HB125" i="6"/>
  <c r="HB126" i="6"/>
  <c r="HB127" i="6"/>
  <c r="HB128" i="6"/>
  <c r="HB129" i="6"/>
  <c r="HB130" i="6"/>
  <c r="HB131" i="6"/>
  <c r="HB132" i="6"/>
  <c r="HB133" i="6"/>
  <c r="HB134" i="6"/>
  <c r="HB135" i="6"/>
  <c r="HB136" i="6"/>
  <c r="HB137" i="6"/>
  <c r="HB138" i="6"/>
  <c r="HB139" i="6"/>
  <c r="HB140" i="6"/>
  <c r="HB141" i="6"/>
  <c r="HB142" i="6"/>
  <c r="HB143" i="6"/>
  <c r="HB144" i="6"/>
  <c r="HB145" i="6"/>
  <c r="HB146" i="6"/>
  <c r="HB147" i="6"/>
  <c r="HB148" i="6"/>
  <c r="HB149" i="6"/>
  <c r="HB150" i="6"/>
  <c r="HB151" i="6"/>
  <c r="HB152" i="6"/>
  <c r="HB153" i="6"/>
  <c r="HB154" i="6"/>
  <c r="HB155" i="6"/>
  <c r="HB156" i="6"/>
  <c r="HB157" i="6"/>
  <c r="HB158" i="6"/>
  <c r="HB159" i="6"/>
  <c r="HB160" i="6"/>
  <c r="HB161" i="6"/>
  <c r="HB162" i="6"/>
  <c r="HB163" i="6"/>
  <c r="HB164" i="6"/>
  <c r="HB165" i="6"/>
  <c r="HB166" i="6"/>
  <c r="HB167" i="6"/>
  <c r="HB168" i="6"/>
  <c r="HB169" i="6"/>
  <c r="HB170" i="6"/>
  <c r="HB171" i="6"/>
  <c r="HB172" i="6"/>
  <c r="HB173" i="6"/>
  <c r="HB174" i="6"/>
  <c r="HB175" i="6"/>
  <c r="HB176" i="6"/>
  <c r="HB177" i="6"/>
  <c r="HB178" i="6"/>
  <c r="HB179" i="6"/>
  <c r="HB180" i="6"/>
  <c r="HB181" i="6"/>
  <c r="HB182" i="6"/>
  <c r="HB183" i="6"/>
  <c r="HB184" i="6"/>
  <c r="HB185" i="6"/>
  <c r="HB186" i="6"/>
  <c r="HB187" i="6"/>
  <c r="HB188" i="6"/>
  <c r="HB189" i="6"/>
  <c r="HB190" i="6"/>
  <c r="HB191" i="6"/>
  <c r="HB192" i="6"/>
  <c r="HB193" i="6"/>
  <c r="HB194" i="6"/>
  <c r="HB195" i="6"/>
  <c r="HB196" i="6"/>
  <c r="HB197" i="6"/>
  <c r="HB198" i="6"/>
  <c r="HB199" i="6"/>
  <c r="HB200" i="6"/>
  <c r="HB201" i="6"/>
  <c r="HB202" i="6"/>
  <c r="HB203" i="6"/>
  <c r="HB204" i="6"/>
  <c r="HB205" i="6"/>
  <c r="HB206" i="6"/>
  <c r="HB207" i="6"/>
  <c r="HB208" i="6"/>
  <c r="HB209" i="6"/>
  <c r="HB210" i="6"/>
  <c r="HB211" i="6"/>
  <c r="HB212" i="6"/>
  <c r="HB213" i="6"/>
  <c r="HB214" i="6"/>
  <c r="HB215" i="6"/>
  <c r="HB216" i="6"/>
  <c r="HB217" i="6"/>
  <c r="HB218" i="6"/>
  <c r="HB219" i="6"/>
  <c r="HB220" i="6"/>
  <c r="HB221" i="6"/>
  <c r="HB222" i="6"/>
  <c r="HB223" i="6"/>
  <c r="HB224" i="6"/>
  <c r="HB225" i="6"/>
  <c r="HB226" i="6"/>
  <c r="HB227" i="6"/>
  <c r="HB228" i="6"/>
  <c r="HB229" i="6"/>
  <c r="HB230" i="6"/>
  <c r="HB231" i="6"/>
  <c r="HB232" i="6"/>
  <c r="HB233" i="6"/>
  <c r="HB234" i="6"/>
  <c r="HB235" i="6"/>
  <c r="HB236" i="6"/>
  <c r="HB237" i="6"/>
  <c r="HB238" i="6"/>
  <c r="HB239" i="6"/>
  <c r="HB240" i="6"/>
  <c r="HB241" i="6"/>
  <c r="HB242" i="6"/>
  <c r="HB243" i="6"/>
  <c r="HB244" i="6"/>
  <c r="HB245" i="6"/>
  <c r="HB246" i="6"/>
  <c r="HB247" i="6"/>
  <c r="HB248" i="6"/>
  <c r="HB249" i="6"/>
  <c r="HB250" i="6"/>
  <c r="HB251" i="6"/>
  <c r="HB252" i="6"/>
  <c r="HB253" i="6"/>
  <c r="HB254" i="6"/>
  <c r="HB255" i="6"/>
  <c r="HB256" i="6"/>
  <c r="HB257" i="6"/>
  <c r="HB258" i="6"/>
  <c r="HB259" i="6"/>
  <c r="HB260" i="6"/>
  <c r="HB261" i="6"/>
  <c r="HB262" i="6"/>
  <c r="HB263" i="6"/>
  <c r="HB264" i="6"/>
  <c r="HB265" i="6"/>
  <c r="HB266" i="6"/>
  <c r="HB267" i="6"/>
  <c r="HB268" i="6"/>
  <c r="HB269" i="6"/>
  <c r="HB270" i="6"/>
  <c r="HB271" i="6"/>
  <c r="HB272" i="6"/>
  <c r="HB273" i="6"/>
  <c r="HB274" i="6"/>
  <c r="HB275" i="6"/>
  <c r="HB276" i="6"/>
  <c r="HB277" i="6"/>
  <c r="HB278" i="6"/>
  <c r="HB279" i="6"/>
  <c r="HB280" i="6"/>
  <c r="HB281" i="6"/>
  <c r="HB282" i="6"/>
  <c r="HB283" i="6"/>
  <c r="HB284" i="6"/>
  <c r="HB285" i="6"/>
  <c r="HB286" i="6"/>
  <c r="HB287" i="6"/>
  <c r="HB288" i="6"/>
  <c r="HB289" i="6"/>
  <c r="HB290" i="6"/>
  <c r="HB291" i="6"/>
  <c r="HB292" i="6"/>
  <c r="HB293" i="6"/>
  <c r="HB294" i="6"/>
  <c r="HB295" i="6"/>
  <c r="HB296" i="6"/>
  <c r="HB297" i="6"/>
  <c r="HB298" i="6"/>
  <c r="HB299" i="6"/>
  <c r="HB300" i="6"/>
  <c r="HB301" i="6"/>
  <c r="HB302" i="6"/>
  <c r="HB303" i="6"/>
  <c r="HB304" i="6"/>
  <c r="HB305" i="6"/>
  <c r="HB306" i="6"/>
  <c r="HB307" i="6"/>
  <c r="HB308" i="6"/>
  <c r="HB309" i="6"/>
  <c r="HB310" i="6"/>
  <c r="HB311" i="6"/>
  <c r="HB312" i="6"/>
  <c r="HB313" i="6"/>
  <c r="HB314" i="6"/>
  <c r="HB315" i="6"/>
  <c r="HB316" i="6"/>
  <c r="HB317" i="6"/>
  <c r="HB318" i="6"/>
  <c r="HB319" i="6"/>
  <c r="HB320" i="6"/>
  <c r="HB321" i="6"/>
  <c r="HB322" i="6"/>
  <c r="HB323" i="6"/>
  <c r="HB324" i="6"/>
  <c r="HB325" i="6"/>
  <c r="HB326" i="6"/>
  <c r="HB327" i="6"/>
  <c r="HB328" i="6"/>
  <c r="HB329" i="6"/>
  <c r="HB330" i="6"/>
  <c r="HB331" i="6"/>
  <c r="HB332" i="6"/>
  <c r="HB333" i="6"/>
  <c r="HB334" i="6"/>
  <c r="HB335" i="6"/>
  <c r="HB336" i="6"/>
  <c r="HB337" i="6"/>
  <c r="HB338" i="6"/>
  <c r="HB339" i="6"/>
  <c r="HB340" i="6"/>
  <c r="HB341" i="6"/>
  <c r="HB342" i="6"/>
  <c r="HB343" i="6"/>
  <c r="HB344" i="6"/>
  <c r="HB345" i="6"/>
  <c r="HB346" i="6"/>
  <c r="HB347" i="6"/>
  <c r="HB348" i="6"/>
  <c r="HB349" i="6"/>
  <c r="HB350" i="6"/>
  <c r="HB351" i="6"/>
  <c r="HB352" i="6"/>
  <c r="HB353" i="6"/>
  <c r="HB354" i="6"/>
  <c r="HB355" i="6"/>
  <c r="HB356" i="6"/>
  <c r="HB357" i="6"/>
  <c r="HB358" i="6"/>
  <c r="HB359" i="6"/>
  <c r="HB360" i="6"/>
  <c r="HB361" i="6"/>
  <c r="HB362" i="6"/>
  <c r="HB363" i="6"/>
  <c r="HB364" i="6"/>
  <c r="HB365" i="6"/>
  <c r="HB366" i="6"/>
  <c r="HB367" i="6"/>
  <c r="HB368" i="6"/>
  <c r="HB369" i="6"/>
  <c r="HB370" i="6"/>
  <c r="HB371" i="6"/>
  <c r="HB372" i="6"/>
  <c r="HB373" i="6"/>
  <c r="HB374" i="6"/>
  <c r="HB375" i="6"/>
  <c r="HB376" i="6"/>
  <c r="HB377" i="6"/>
  <c r="HB378" i="6"/>
  <c r="HB379" i="6"/>
  <c r="HB380" i="6"/>
  <c r="HB381" i="6"/>
  <c r="HB382" i="6"/>
  <c r="HB383" i="6"/>
  <c r="HB384" i="6"/>
  <c r="HB385" i="6"/>
  <c r="HB386" i="6"/>
  <c r="HB387" i="6"/>
  <c r="HB388" i="6"/>
  <c r="HB389" i="6"/>
  <c r="HB390" i="6"/>
  <c r="HB391" i="6"/>
  <c r="HB392" i="6"/>
  <c r="HB393" i="6"/>
  <c r="HB394" i="6"/>
  <c r="HB395" i="6"/>
  <c r="HB396" i="6"/>
  <c r="HB397" i="6"/>
  <c r="HB398" i="6"/>
  <c r="HB399" i="6"/>
  <c r="HB400" i="6"/>
  <c r="HB401" i="6"/>
  <c r="HB402" i="6"/>
  <c r="HB403" i="6"/>
  <c r="HB404" i="6"/>
  <c r="HB405" i="6"/>
  <c r="HB406" i="6"/>
  <c r="HB407" i="6"/>
  <c r="HB408" i="6"/>
  <c r="HB409" i="6"/>
  <c r="HB410" i="6"/>
  <c r="HB411" i="6"/>
  <c r="HB412" i="6"/>
  <c r="HB413" i="6"/>
  <c r="HB414" i="6"/>
  <c r="HB415" i="6"/>
  <c r="HB416" i="6"/>
  <c r="HB417" i="6"/>
  <c r="HB418" i="6"/>
  <c r="HB419" i="6"/>
  <c r="HB420" i="6"/>
  <c r="HB421" i="6"/>
  <c r="HB422" i="6"/>
  <c r="HB423" i="6"/>
  <c r="HB424" i="6"/>
  <c r="HB425" i="6"/>
  <c r="HB426" i="6"/>
  <c r="HB427" i="6"/>
  <c r="HB428" i="6"/>
  <c r="HB429" i="6"/>
  <c r="HB430" i="6"/>
  <c r="HB431" i="6"/>
  <c r="HB432" i="6"/>
  <c r="HB433" i="6"/>
  <c r="HB434" i="6"/>
  <c r="HB435" i="6"/>
  <c r="HB436" i="6"/>
  <c r="HB437" i="6"/>
  <c r="HB438" i="6"/>
  <c r="HB439" i="6"/>
  <c r="HB440" i="6"/>
  <c r="HB441" i="6"/>
  <c r="HB442" i="6"/>
  <c r="HB443" i="6"/>
  <c r="HB444" i="6"/>
  <c r="HB445" i="6"/>
  <c r="HB446" i="6"/>
  <c r="HB447" i="6"/>
  <c r="HB448" i="6"/>
  <c r="HB449" i="6"/>
  <c r="HB450" i="6"/>
  <c r="HB451" i="6"/>
  <c r="HB452" i="6"/>
  <c r="HB453" i="6"/>
  <c r="HB454" i="6"/>
  <c r="HB455" i="6"/>
  <c r="HB456" i="6"/>
  <c r="HB457" i="6"/>
  <c r="HB458" i="6"/>
  <c r="HB459" i="6"/>
  <c r="HB460" i="6"/>
  <c r="HB461" i="6"/>
  <c r="HB462" i="6"/>
  <c r="HB463" i="6"/>
  <c r="HB464" i="6"/>
  <c r="HB465" i="6"/>
  <c r="HB466" i="6"/>
  <c r="HB467" i="6"/>
  <c r="HB468" i="6"/>
  <c r="HB469" i="6"/>
  <c r="HB470" i="6"/>
  <c r="HB471" i="6"/>
  <c r="HB472" i="6"/>
  <c r="HB473" i="6"/>
  <c r="HB474" i="6"/>
  <c r="HB475" i="6"/>
  <c r="HB476" i="6"/>
  <c r="HB477" i="6"/>
  <c r="HB478" i="6"/>
  <c r="HB479" i="6"/>
  <c r="HB480" i="6"/>
  <c r="HB481" i="6"/>
  <c r="HB482" i="6"/>
  <c r="HB483" i="6"/>
  <c r="HB484" i="6"/>
  <c r="HB485" i="6"/>
  <c r="HB486" i="6"/>
  <c r="HB487" i="6"/>
  <c r="HB488" i="6"/>
  <c r="HB489" i="6"/>
  <c r="HB490" i="6"/>
  <c r="HB491" i="6"/>
  <c r="HB492" i="6"/>
  <c r="HB493" i="6"/>
  <c r="HB494" i="6"/>
  <c r="HB495" i="6"/>
  <c r="HB496" i="6"/>
  <c r="HB497" i="6"/>
  <c r="HB498" i="6"/>
  <c r="HB499" i="6"/>
  <c r="HB500" i="6"/>
  <c r="HB501" i="6"/>
  <c r="HB502" i="6"/>
  <c r="HB503" i="6"/>
  <c r="HB504" i="6"/>
  <c r="HB505" i="6"/>
  <c r="HB6" i="6"/>
  <c r="GV6" i="6"/>
  <c r="GP6" i="6"/>
  <c r="GJ6" i="6"/>
  <c r="GD6" i="6"/>
  <c r="FX6" i="6"/>
  <c r="FR6" i="6"/>
  <c r="FL6" i="6"/>
  <c r="FF6" i="6"/>
  <c r="EZ6" i="6"/>
  <c r="ET6" i="6"/>
  <c r="EN6" i="6"/>
  <c r="EH6" i="6"/>
  <c r="EB6" i="6"/>
  <c r="DV6" i="6"/>
  <c r="DP6" i="6"/>
  <c r="DD6" i="6"/>
  <c r="CX6" i="6"/>
  <c r="CR6" i="6"/>
  <c r="CL6" i="6"/>
  <c r="CF6" i="6"/>
  <c r="BZ6" i="6"/>
  <c r="BT6" i="6"/>
  <c r="BN6" i="6"/>
  <c r="BH6" i="6"/>
  <c r="AV6" i="6"/>
  <c r="AP6" i="6"/>
  <c r="HA6" i="6"/>
  <c r="GU6" i="6"/>
  <c r="GO6" i="6"/>
  <c r="GI6" i="6"/>
  <c r="GC6" i="6"/>
  <c r="FW6" i="6"/>
  <c r="FQ6" i="6"/>
  <c r="FK6" i="6"/>
  <c r="FE6" i="6"/>
  <c r="EY6" i="6"/>
  <c r="ES6" i="6"/>
  <c r="EM6" i="6"/>
  <c r="EG6" i="6"/>
  <c r="EA6" i="6"/>
  <c r="DU6" i="6"/>
  <c r="DO6" i="6"/>
  <c r="DI6" i="6"/>
  <c r="DC6" i="6"/>
  <c r="CW6" i="6"/>
  <c r="CQ6" i="6"/>
  <c r="CK6" i="6"/>
  <c r="BY6" i="6"/>
  <c r="BS6" i="6"/>
  <c r="BM6" i="6"/>
  <c r="BG6" i="6"/>
  <c r="BA6" i="6"/>
  <c r="AU6" i="6"/>
  <c r="AO6" i="6"/>
  <c r="AJ7" i="6"/>
  <c r="AJ8" i="6"/>
  <c r="AJ9" i="6"/>
  <c r="AJ10" i="6"/>
  <c r="AJ11" i="6"/>
  <c r="AJ12" i="6"/>
  <c r="AJ13" i="6"/>
  <c r="AJ14" i="6"/>
  <c r="AJ15" i="6"/>
  <c r="AJ16" i="6"/>
  <c r="AJ17" i="6"/>
  <c r="AJ18" i="6"/>
  <c r="AJ19" i="6"/>
  <c r="AJ20" i="6"/>
  <c r="AJ21" i="6"/>
  <c r="AJ22" i="6"/>
  <c r="AJ23" i="6"/>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2" i="6"/>
  <c r="AJ73"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J132" i="6"/>
  <c r="AJ133" i="6"/>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J158" i="6"/>
  <c r="AJ159" i="6"/>
  <c r="AJ160" i="6"/>
  <c r="AJ161" i="6"/>
  <c r="AJ162" i="6"/>
  <c r="AJ163" i="6"/>
  <c r="AJ164" i="6"/>
  <c r="AJ165" i="6"/>
  <c r="AJ166" i="6"/>
  <c r="AJ167" i="6"/>
  <c r="AJ168" i="6"/>
  <c r="AJ169" i="6"/>
  <c r="AJ170" i="6"/>
  <c r="AJ171" i="6"/>
  <c r="AJ172" i="6"/>
  <c r="AJ173" i="6"/>
  <c r="AJ174" i="6"/>
  <c r="AJ175" i="6"/>
  <c r="AJ176" i="6"/>
  <c r="AJ177" i="6"/>
  <c r="AJ178" i="6"/>
  <c r="AJ179" i="6"/>
  <c r="AJ180" i="6"/>
  <c r="AJ181" i="6"/>
  <c r="AJ182" i="6"/>
  <c r="AJ183" i="6"/>
  <c r="AJ184" i="6"/>
  <c r="AJ185" i="6"/>
  <c r="AJ186" i="6"/>
  <c r="AJ187" i="6"/>
  <c r="AJ188" i="6"/>
  <c r="AJ189" i="6"/>
  <c r="AJ190" i="6"/>
  <c r="AJ191" i="6"/>
  <c r="AJ192" i="6"/>
  <c r="AJ193" i="6"/>
  <c r="AJ194" i="6"/>
  <c r="AJ195" i="6"/>
  <c r="AJ196" i="6"/>
  <c r="AJ197" i="6"/>
  <c r="AJ198" i="6"/>
  <c r="AJ199" i="6"/>
  <c r="AJ200" i="6"/>
  <c r="AJ201" i="6"/>
  <c r="AJ202" i="6"/>
  <c r="AJ203" i="6"/>
  <c r="AJ204" i="6"/>
  <c r="AJ205" i="6"/>
  <c r="AJ206" i="6"/>
  <c r="AJ207" i="6"/>
  <c r="AJ208" i="6"/>
  <c r="AJ209" i="6"/>
  <c r="AJ210" i="6"/>
  <c r="AJ211" i="6"/>
  <c r="AJ212" i="6"/>
  <c r="AJ213" i="6"/>
  <c r="AJ214" i="6"/>
  <c r="AJ215" i="6"/>
  <c r="AJ216" i="6"/>
  <c r="AJ217" i="6"/>
  <c r="AJ218" i="6"/>
  <c r="AJ219" i="6"/>
  <c r="AJ220" i="6"/>
  <c r="AJ221" i="6"/>
  <c r="AJ222" i="6"/>
  <c r="AJ223" i="6"/>
  <c r="AJ224" i="6"/>
  <c r="AJ225" i="6"/>
  <c r="AJ226" i="6"/>
  <c r="AJ227" i="6"/>
  <c r="AJ228" i="6"/>
  <c r="AJ229" i="6"/>
  <c r="AJ230" i="6"/>
  <c r="AJ231" i="6"/>
  <c r="AJ232" i="6"/>
  <c r="AJ233" i="6"/>
  <c r="AJ234" i="6"/>
  <c r="AJ235" i="6"/>
  <c r="AJ236" i="6"/>
  <c r="AJ237" i="6"/>
  <c r="AJ238" i="6"/>
  <c r="AJ239" i="6"/>
  <c r="AJ240" i="6"/>
  <c r="AJ241" i="6"/>
  <c r="AJ242" i="6"/>
  <c r="AJ243" i="6"/>
  <c r="AJ244" i="6"/>
  <c r="AJ245" i="6"/>
  <c r="AJ246" i="6"/>
  <c r="AJ247" i="6"/>
  <c r="AJ248" i="6"/>
  <c r="AJ249" i="6"/>
  <c r="AJ250" i="6"/>
  <c r="AJ251" i="6"/>
  <c r="AJ252" i="6"/>
  <c r="AJ253" i="6"/>
  <c r="AJ254" i="6"/>
  <c r="AJ255" i="6"/>
  <c r="AJ256" i="6"/>
  <c r="AJ257" i="6"/>
  <c r="AJ258" i="6"/>
  <c r="AJ259" i="6"/>
  <c r="AJ260" i="6"/>
  <c r="AJ261" i="6"/>
  <c r="AJ262" i="6"/>
  <c r="AJ263" i="6"/>
  <c r="AJ264" i="6"/>
  <c r="AJ265" i="6"/>
  <c r="AJ266" i="6"/>
  <c r="AJ267" i="6"/>
  <c r="AJ268" i="6"/>
  <c r="AJ269" i="6"/>
  <c r="AJ270" i="6"/>
  <c r="AJ271" i="6"/>
  <c r="AJ272" i="6"/>
  <c r="AJ273" i="6"/>
  <c r="AJ274" i="6"/>
  <c r="AJ275" i="6"/>
  <c r="AJ276" i="6"/>
  <c r="AJ277" i="6"/>
  <c r="AJ278" i="6"/>
  <c r="AJ279" i="6"/>
  <c r="AJ280" i="6"/>
  <c r="AJ281" i="6"/>
  <c r="AJ282" i="6"/>
  <c r="AJ283" i="6"/>
  <c r="AJ284" i="6"/>
  <c r="AJ285" i="6"/>
  <c r="AJ286" i="6"/>
  <c r="AJ287" i="6"/>
  <c r="AJ288" i="6"/>
  <c r="AJ289" i="6"/>
  <c r="AJ290" i="6"/>
  <c r="AJ291" i="6"/>
  <c r="AJ292" i="6"/>
  <c r="AJ293" i="6"/>
  <c r="AJ294" i="6"/>
  <c r="AJ295" i="6"/>
  <c r="AJ296" i="6"/>
  <c r="AJ297" i="6"/>
  <c r="AJ298" i="6"/>
  <c r="AJ299" i="6"/>
  <c r="AJ300" i="6"/>
  <c r="AJ301" i="6"/>
  <c r="AJ302" i="6"/>
  <c r="AJ303" i="6"/>
  <c r="AJ304" i="6"/>
  <c r="AJ305" i="6"/>
  <c r="AJ306" i="6"/>
  <c r="AJ307" i="6"/>
  <c r="AJ308" i="6"/>
  <c r="AJ309" i="6"/>
  <c r="AJ310" i="6"/>
  <c r="AJ311" i="6"/>
  <c r="AJ312" i="6"/>
  <c r="AJ313" i="6"/>
  <c r="AJ314" i="6"/>
  <c r="AJ315" i="6"/>
  <c r="AJ316" i="6"/>
  <c r="AJ317" i="6"/>
  <c r="AJ318" i="6"/>
  <c r="AJ319" i="6"/>
  <c r="AJ320" i="6"/>
  <c r="AJ321" i="6"/>
  <c r="AJ322" i="6"/>
  <c r="AJ323" i="6"/>
  <c r="AJ324" i="6"/>
  <c r="AJ325" i="6"/>
  <c r="AJ326" i="6"/>
  <c r="AJ327" i="6"/>
  <c r="AJ328" i="6"/>
  <c r="AJ329" i="6"/>
  <c r="AJ330" i="6"/>
  <c r="AJ331" i="6"/>
  <c r="AJ332" i="6"/>
  <c r="AJ333" i="6"/>
  <c r="AJ334" i="6"/>
  <c r="AJ335" i="6"/>
  <c r="AJ336" i="6"/>
  <c r="AJ337" i="6"/>
  <c r="AJ338" i="6"/>
  <c r="AJ339" i="6"/>
  <c r="AJ340" i="6"/>
  <c r="AJ341" i="6"/>
  <c r="AJ342" i="6"/>
  <c r="AJ343" i="6"/>
  <c r="AJ344" i="6"/>
  <c r="AJ345" i="6"/>
  <c r="AJ346" i="6"/>
  <c r="AJ347" i="6"/>
  <c r="AJ348" i="6"/>
  <c r="AJ349" i="6"/>
  <c r="AJ350" i="6"/>
  <c r="AJ351" i="6"/>
  <c r="AJ352" i="6"/>
  <c r="AJ353" i="6"/>
  <c r="AJ354" i="6"/>
  <c r="AJ355" i="6"/>
  <c r="AJ356" i="6"/>
  <c r="AJ357" i="6"/>
  <c r="AJ358" i="6"/>
  <c r="AJ359" i="6"/>
  <c r="AJ360" i="6"/>
  <c r="AJ361" i="6"/>
  <c r="AJ362" i="6"/>
  <c r="AJ363" i="6"/>
  <c r="AJ364" i="6"/>
  <c r="AJ365" i="6"/>
  <c r="AJ366" i="6"/>
  <c r="AJ367" i="6"/>
  <c r="AJ368" i="6"/>
  <c r="AJ369" i="6"/>
  <c r="AJ370" i="6"/>
  <c r="AJ371" i="6"/>
  <c r="AJ372" i="6"/>
  <c r="AJ373" i="6"/>
  <c r="AJ374" i="6"/>
  <c r="AJ375" i="6"/>
  <c r="AJ376" i="6"/>
  <c r="AJ377" i="6"/>
  <c r="AJ378" i="6"/>
  <c r="AJ379" i="6"/>
  <c r="AJ380" i="6"/>
  <c r="AJ381" i="6"/>
  <c r="AJ382" i="6"/>
  <c r="AJ383" i="6"/>
  <c r="AJ384" i="6"/>
  <c r="AJ385" i="6"/>
  <c r="AJ386" i="6"/>
  <c r="AJ387" i="6"/>
  <c r="AJ388" i="6"/>
  <c r="AJ389" i="6"/>
  <c r="AJ390" i="6"/>
  <c r="AJ391" i="6"/>
  <c r="AJ392" i="6"/>
  <c r="AJ393" i="6"/>
  <c r="AJ394" i="6"/>
  <c r="AJ395" i="6"/>
  <c r="AJ396" i="6"/>
  <c r="AJ397" i="6"/>
  <c r="AJ398" i="6"/>
  <c r="AJ399" i="6"/>
  <c r="AJ400" i="6"/>
  <c r="AJ401" i="6"/>
  <c r="AJ402" i="6"/>
  <c r="AJ403" i="6"/>
  <c r="AJ404" i="6"/>
  <c r="AJ405" i="6"/>
  <c r="AJ406" i="6"/>
  <c r="AJ407" i="6"/>
  <c r="AJ408" i="6"/>
  <c r="AJ409" i="6"/>
  <c r="AJ410" i="6"/>
  <c r="AJ411" i="6"/>
  <c r="AJ412" i="6"/>
  <c r="AJ413" i="6"/>
  <c r="AJ414" i="6"/>
  <c r="AJ415" i="6"/>
  <c r="AJ416" i="6"/>
  <c r="AJ417" i="6"/>
  <c r="AJ418" i="6"/>
  <c r="AJ419" i="6"/>
  <c r="AJ420" i="6"/>
  <c r="AJ421" i="6"/>
  <c r="AJ422" i="6"/>
  <c r="AJ423" i="6"/>
  <c r="AJ424" i="6"/>
  <c r="AJ425" i="6"/>
  <c r="AJ426" i="6"/>
  <c r="AJ427" i="6"/>
  <c r="AJ428" i="6"/>
  <c r="AJ429" i="6"/>
  <c r="AJ430" i="6"/>
  <c r="AJ431" i="6"/>
  <c r="AJ432" i="6"/>
  <c r="AJ433" i="6"/>
  <c r="AJ434" i="6"/>
  <c r="AJ435" i="6"/>
  <c r="AJ436" i="6"/>
  <c r="AJ437" i="6"/>
  <c r="AJ438" i="6"/>
  <c r="AJ439" i="6"/>
  <c r="AJ440" i="6"/>
  <c r="AJ441" i="6"/>
  <c r="AJ442" i="6"/>
  <c r="AJ443" i="6"/>
  <c r="AJ444" i="6"/>
  <c r="AJ445" i="6"/>
  <c r="AJ446" i="6"/>
  <c r="AJ447" i="6"/>
  <c r="AJ448" i="6"/>
  <c r="AJ449" i="6"/>
  <c r="AJ450" i="6"/>
  <c r="AJ451" i="6"/>
  <c r="AJ452" i="6"/>
  <c r="AJ453" i="6"/>
  <c r="AJ454" i="6"/>
  <c r="AJ455" i="6"/>
  <c r="AJ456" i="6"/>
  <c r="AJ457" i="6"/>
  <c r="AJ458" i="6"/>
  <c r="AJ459" i="6"/>
  <c r="AJ460" i="6"/>
  <c r="AJ461" i="6"/>
  <c r="AJ462" i="6"/>
  <c r="AJ463" i="6"/>
  <c r="AJ464" i="6"/>
  <c r="AJ465" i="6"/>
  <c r="AJ466" i="6"/>
  <c r="AJ467" i="6"/>
  <c r="AJ468" i="6"/>
  <c r="AJ469" i="6"/>
  <c r="AJ470" i="6"/>
  <c r="AJ471" i="6"/>
  <c r="AJ472" i="6"/>
  <c r="AJ473" i="6"/>
  <c r="AJ474" i="6"/>
  <c r="AJ475" i="6"/>
  <c r="AJ476" i="6"/>
  <c r="AJ477" i="6"/>
  <c r="AJ478" i="6"/>
  <c r="AJ479" i="6"/>
  <c r="AJ480" i="6"/>
  <c r="AJ481" i="6"/>
  <c r="AJ482" i="6"/>
  <c r="AJ483" i="6"/>
  <c r="AJ484" i="6"/>
  <c r="AJ485" i="6"/>
  <c r="AJ486" i="6"/>
  <c r="AJ487" i="6"/>
  <c r="AJ488" i="6"/>
  <c r="AJ489" i="6"/>
  <c r="AJ490" i="6"/>
  <c r="AJ491" i="6"/>
  <c r="AJ492" i="6"/>
  <c r="AJ493" i="6"/>
  <c r="AJ494" i="6"/>
  <c r="AJ495" i="6"/>
  <c r="AJ496" i="6"/>
  <c r="AJ497" i="6"/>
  <c r="AJ498" i="6"/>
  <c r="AJ499" i="6"/>
  <c r="AJ500" i="6"/>
  <c r="AJ501" i="6"/>
  <c r="AJ502" i="6"/>
  <c r="AJ503" i="6"/>
  <c r="AJ504" i="6"/>
  <c r="AJ505" i="6"/>
  <c r="AI505"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3" i="6"/>
  <c r="AI254" i="6"/>
  <c r="AI255" i="6"/>
  <c r="AI256" i="6"/>
  <c r="AI257" i="6"/>
  <c r="AI258" i="6"/>
  <c r="AI259" i="6"/>
  <c r="AI260" i="6"/>
  <c r="AI261" i="6"/>
  <c r="AI262" i="6"/>
  <c r="AI263" i="6"/>
  <c r="AI264" i="6"/>
  <c r="AI265" i="6"/>
  <c r="AI266" i="6"/>
  <c r="AI267" i="6"/>
  <c r="AI268" i="6"/>
  <c r="AI269" i="6"/>
  <c r="AI270" i="6"/>
  <c r="AI271" i="6"/>
  <c r="AI272" i="6"/>
  <c r="AI273" i="6"/>
  <c r="AI274" i="6"/>
  <c r="AI275" i="6"/>
  <c r="AI276" i="6"/>
  <c r="AI277" i="6"/>
  <c r="AI278" i="6"/>
  <c r="AI279" i="6"/>
  <c r="AI280" i="6"/>
  <c r="AI281" i="6"/>
  <c r="AI282" i="6"/>
  <c r="AI283" i="6"/>
  <c r="AI284" i="6"/>
  <c r="AI285" i="6"/>
  <c r="AI286" i="6"/>
  <c r="AI287" i="6"/>
  <c r="AI288" i="6"/>
  <c r="AI289" i="6"/>
  <c r="AI290" i="6"/>
  <c r="AI291" i="6"/>
  <c r="AI292" i="6"/>
  <c r="AI293" i="6"/>
  <c r="AI294" i="6"/>
  <c r="AI295" i="6"/>
  <c r="AI296" i="6"/>
  <c r="AI297" i="6"/>
  <c r="AI298" i="6"/>
  <c r="AI299" i="6"/>
  <c r="AI300" i="6"/>
  <c r="AI301" i="6"/>
  <c r="AI302" i="6"/>
  <c r="AI303" i="6"/>
  <c r="AI304" i="6"/>
  <c r="AI305" i="6"/>
  <c r="AI306" i="6"/>
  <c r="AI307" i="6"/>
  <c r="AI308" i="6"/>
  <c r="AI309" i="6"/>
  <c r="AI310" i="6"/>
  <c r="AI311" i="6"/>
  <c r="AI312" i="6"/>
  <c r="AI313" i="6"/>
  <c r="AI314" i="6"/>
  <c r="AI315" i="6"/>
  <c r="AI316" i="6"/>
  <c r="AI317" i="6"/>
  <c r="AI318" i="6"/>
  <c r="AI319" i="6"/>
  <c r="AI320" i="6"/>
  <c r="AI321" i="6"/>
  <c r="AI322" i="6"/>
  <c r="AI323" i="6"/>
  <c r="AI324" i="6"/>
  <c r="AI325" i="6"/>
  <c r="AI326" i="6"/>
  <c r="AI327" i="6"/>
  <c r="AI328" i="6"/>
  <c r="AI329" i="6"/>
  <c r="AI330" i="6"/>
  <c r="AI331" i="6"/>
  <c r="AI332" i="6"/>
  <c r="AI333" i="6"/>
  <c r="AI334" i="6"/>
  <c r="AI335" i="6"/>
  <c r="AI336" i="6"/>
  <c r="AI337" i="6"/>
  <c r="AI338" i="6"/>
  <c r="AI339" i="6"/>
  <c r="AI340" i="6"/>
  <c r="AI341" i="6"/>
  <c r="AI342" i="6"/>
  <c r="AI343" i="6"/>
  <c r="AI344" i="6"/>
  <c r="AI345" i="6"/>
  <c r="AI346" i="6"/>
  <c r="AI347" i="6"/>
  <c r="AI348" i="6"/>
  <c r="AI349" i="6"/>
  <c r="AI350" i="6"/>
  <c r="AI351" i="6"/>
  <c r="AI352" i="6"/>
  <c r="AI353" i="6"/>
  <c r="AI354" i="6"/>
  <c r="AI355" i="6"/>
  <c r="AI356" i="6"/>
  <c r="AI357" i="6"/>
  <c r="AI358" i="6"/>
  <c r="AI359" i="6"/>
  <c r="AI360" i="6"/>
  <c r="AI361" i="6"/>
  <c r="AI362" i="6"/>
  <c r="AI363" i="6"/>
  <c r="AI364" i="6"/>
  <c r="AI365" i="6"/>
  <c r="AI366" i="6"/>
  <c r="AI367" i="6"/>
  <c r="AI368" i="6"/>
  <c r="AI369" i="6"/>
  <c r="AI370" i="6"/>
  <c r="AI371" i="6"/>
  <c r="AI372" i="6"/>
  <c r="AI373" i="6"/>
  <c r="AI374" i="6"/>
  <c r="AI375" i="6"/>
  <c r="AI376" i="6"/>
  <c r="AI377" i="6"/>
  <c r="AI378" i="6"/>
  <c r="AI379" i="6"/>
  <c r="AI380" i="6"/>
  <c r="AI381" i="6"/>
  <c r="AI382" i="6"/>
  <c r="AI383" i="6"/>
  <c r="AI384" i="6"/>
  <c r="AI385" i="6"/>
  <c r="AI386" i="6"/>
  <c r="AI387" i="6"/>
  <c r="AI388" i="6"/>
  <c r="AI389" i="6"/>
  <c r="AI390" i="6"/>
  <c r="AI391" i="6"/>
  <c r="AI392" i="6"/>
  <c r="AI393" i="6"/>
  <c r="AI394" i="6"/>
  <c r="AI395" i="6"/>
  <c r="AI396" i="6"/>
  <c r="AI397" i="6"/>
  <c r="AI398" i="6"/>
  <c r="AI399" i="6"/>
  <c r="AI400" i="6"/>
  <c r="AI401" i="6"/>
  <c r="AI402" i="6"/>
  <c r="AI403" i="6"/>
  <c r="AI404" i="6"/>
  <c r="AI405" i="6"/>
  <c r="AI406" i="6"/>
  <c r="AI407" i="6"/>
  <c r="AI408" i="6"/>
  <c r="AI409" i="6"/>
  <c r="AI410" i="6"/>
  <c r="AI411" i="6"/>
  <c r="AI412" i="6"/>
  <c r="AI413" i="6"/>
  <c r="AI414" i="6"/>
  <c r="AI415" i="6"/>
  <c r="AI416" i="6"/>
  <c r="AI417" i="6"/>
  <c r="AI418" i="6"/>
  <c r="AI419" i="6"/>
  <c r="AI420" i="6"/>
  <c r="AI421" i="6"/>
  <c r="AI422" i="6"/>
  <c r="AI423" i="6"/>
  <c r="AI424" i="6"/>
  <c r="AI425" i="6"/>
  <c r="AI426" i="6"/>
  <c r="AI427" i="6"/>
  <c r="AI428" i="6"/>
  <c r="AI429" i="6"/>
  <c r="AI430" i="6"/>
  <c r="AI431" i="6"/>
  <c r="AI432" i="6"/>
  <c r="AI433" i="6"/>
  <c r="AI434" i="6"/>
  <c r="AI435" i="6"/>
  <c r="AI436" i="6"/>
  <c r="AI437" i="6"/>
  <c r="AI438" i="6"/>
  <c r="AI439" i="6"/>
  <c r="AI440" i="6"/>
  <c r="AI441" i="6"/>
  <c r="AI442" i="6"/>
  <c r="AI443" i="6"/>
  <c r="AI444" i="6"/>
  <c r="AI445" i="6"/>
  <c r="AI446" i="6"/>
  <c r="AI447" i="6"/>
  <c r="AI448" i="6"/>
  <c r="AI449" i="6"/>
  <c r="AI450" i="6"/>
  <c r="AI451" i="6"/>
  <c r="AI452" i="6"/>
  <c r="AI453" i="6"/>
  <c r="AI454" i="6"/>
  <c r="AI455" i="6"/>
  <c r="AI456" i="6"/>
  <c r="AI457" i="6"/>
  <c r="AI458" i="6"/>
  <c r="AI459" i="6"/>
  <c r="AI460" i="6"/>
  <c r="AI461" i="6"/>
  <c r="AI462" i="6"/>
  <c r="AI463" i="6"/>
  <c r="AI464" i="6"/>
  <c r="AI465" i="6"/>
  <c r="AI466" i="6"/>
  <c r="AI467" i="6"/>
  <c r="AI468" i="6"/>
  <c r="AI469" i="6"/>
  <c r="AI470" i="6"/>
  <c r="AI471" i="6"/>
  <c r="AI472" i="6"/>
  <c r="AI473" i="6"/>
  <c r="AI474" i="6"/>
  <c r="AI475" i="6"/>
  <c r="AI476" i="6"/>
  <c r="AI477" i="6"/>
  <c r="AI478" i="6"/>
  <c r="AI479" i="6"/>
  <c r="AI480" i="6"/>
  <c r="AI481" i="6"/>
  <c r="AI482" i="6"/>
  <c r="AI483" i="6"/>
  <c r="AI484" i="6"/>
  <c r="AI485" i="6"/>
  <c r="AI486" i="6"/>
  <c r="AI487" i="6"/>
  <c r="AI488" i="6"/>
  <c r="AI489" i="6"/>
  <c r="AI490" i="6"/>
  <c r="AI491" i="6"/>
  <c r="AI492" i="6"/>
  <c r="AI493" i="6"/>
  <c r="AI494" i="6"/>
  <c r="AI495" i="6"/>
  <c r="AI496" i="6"/>
  <c r="AI497" i="6"/>
  <c r="AI498" i="6"/>
  <c r="AI499" i="6"/>
  <c r="AI500" i="6"/>
  <c r="AI501" i="6"/>
  <c r="AI502" i="6"/>
  <c r="AI503" i="6"/>
  <c r="AI504" i="6"/>
  <c r="AI7" i="6"/>
  <c r="AI8" i="6"/>
  <c r="AI9" i="6"/>
  <c r="AI10" i="6"/>
  <c r="AI11" i="6"/>
  <c r="AI12" i="6"/>
  <c r="AI13" i="6"/>
  <c r="AI14" i="6"/>
  <c r="AI15" i="6"/>
  <c r="AI16" i="6"/>
  <c r="AD143" i="1" l="1"/>
  <c r="AD148" i="1"/>
  <c r="HA3" i="6" l="1"/>
  <c r="GU3" i="6"/>
  <c r="GO3" i="6"/>
  <c r="GI3" i="6"/>
  <c r="GC3" i="6"/>
  <c r="FW3" i="6"/>
  <c r="FQ3" i="6"/>
  <c r="FK3" i="6"/>
  <c r="FE3" i="6"/>
  <c r="EY3" i="6"/>
  <c r="ES3" i="6"/>
  <c r="EM3" i="6"/>
  <c r="EG3" i="6"/>
  <c r="EA3" i="6"/>
  <c r="DU3" i="6"/>
  <c r="DO3" i="6"/>
  <c r="DI3" i="6"/>
  <c r="DC3" i="6"/>
  <c r="CW3" i="6"/>
  <c r="CQ3" i="6"/>
  <c r="CK3" i="6"/>
  <c r="CE3" i="6"/>
  <c r="BY3" i="6"/>
  <c r="BM3" i="6"/>
  <c r="BG3" i="6"/>
  <c r="BA3" i="6"/>
  <c r="AU3" i="6"/>
  <c r="AW26" i="6" s="1"/>
  <c r="AO3" i="6"/>
  <c r="AI3" i="6"/>
  <c r="AL21" i="6" s="1"/>
  <c r="BS3" i="6"/>
  <c r="HD7" i="6" l="1"/>
  <c r="HD9" i="6"/>
  <c r="HD11" i="6"/>
  <c r="HD13" i="6"/>
  <c r="HD15" i="6"/>
  <c r="HD17" i="6"/>
  <c r="HD19" i="6"/>
  <c r="HD21" i="6"/>
  <c r="HD23" i="6"/>
  <c r="HD25" i="6"/>
  <c r="HD27" i="6"/>
  <c r="HD29" i="6"/>
  <c r="HD31" i="6"/>
  <c r="HD33" i="6"/>
  <c r="HD35" i="6"/>
  <c r="HD37" i="6"/>
  <c r="HD39" i="6"/>
  <c r="HD41" i="6"/>
  <c r="HD43" i="6"/>
  <c r="HD45" i="6"/>
  <c r="HD47" i="6"/>
  <c r="HD49" i="6"/>
  <c r="HD51" i="6"/>
  <c r="HD53" i="6"/>
  <c r="HD55" i="6"/>
  <c r="HD57" i="6"/>
  <c r="HD59" i="6"/>
  <c r="HD61" i="6"/>
  <c r="HD63" i="6"/>
  <c r="HD65" i="6"/>
  <c r="HD67" i="6"/>
  <c r="HD69" i="6"/>
  <c r="HD71" i="6"/>
  <c r="HD73" i="6"/>
  <c r="HD75" i="6"/>
  <c r="HD77" i="6"/>
  <c r="HD79" i="6"/>
  <c r="HD81" i="6"/>
  <c r="HD83" i="6"/>
  <c r="HD85" i="6"/>
  <c r="HD87" i="6"/>
  <c r="HD89" i="6"/>
  <c r="HD91" i="6"/>
  <c r="HD93" i="6"/>
  <c r="HD95" i="6"/>
  <c r="HD97" i="6"/>
  <c r="HD99" i="6"/>
  <c r="HD101" i="6"/>
  <c r="HD103" i="6"/>
  <c r="HD105" i="6"/>
  <c r="HD107" i="6"/>
  <c r="HD109" i="6"/>
  <c r="HD111" i="6"/>
  <c r="HD113" i="6"/>
  <c r="HD115" i="6"/>
  <c r="HD117" i="6"/>
  <c r="HD119" i="6"/>
  <c r="HD121" i="6"/>
  <c r="HD123" i="6"/>
  <c r="HD125" i="6"/>
  <c r="HD127" i="6"/>
  <c r="HD129" i="6"/>
  <c r="HD131" i="6"/>
  <c r="HD133" i="6"/>
  <c r="HD135" i="6"/>
  <c r="HD137" i="6"/>
  <c r="HD139" i="6"/>
  <c r="HD141" i="6"/>
  <c r="HD143" i="6"/>
  <c r="HD145" i="6"/>
  <c r="HD147" i="6"/>
  <c r="HD149" i="6"/>
  <c r="HD151" i="6"/>
  <c r="HD153" i="6"/>
  <c r="HD155" i="6"/>
  <c r="HD157" i="6"/>
  <c r="HD159" i="6"/>
  <c r="HD161" i="6"/>
  <c r="HD163" i="6"/>
  <c r="HD165" i="6"/>
  <c r="HD167" i="6"/>
  <c r="HD169" i="6"/>
  <c r="HD171" i="6"/>
  <c r="HD173" i="6"/>
  <c r="HD175" i="6"/>
  <c r="HD8" i="6"/>
  <c r="HD12" i="6"/>
  <c r="HD16" i="6"/>
  <c r="HD20" i="6"/>
  <c r="HD24" i="6"/>
  <c r="HD28" i="6"/>
  <c r="HD32" i="6"/>
  <c r="HD36" i="6"/>
  <c r="HD40" i="6"/>
  <c r="HD44" i="6"/>
  <c r="HD48" i="6"/>
  <c r="HD52" i="6"/>
  <c r="HD56" i="6"/>
  <c r="HD60" i="6"/>
  <c r="HD64" i="6"/>
  <c r="HD68" i="6"/>
  <c r="HD72" i="6"/>
  <c r="HD76" i="6"/>
  <c r="HD80" i="6"/>
  <c r="HD84" i="6"/>
  <c r="HD88" i="6"/>
  <c r="HD92" i="6"/>
  <c r="HD96" i="6"/>
  <c r="HD100" i="6"/>
  <c r="HD104" i="6"/>
  <c r="HD108" i="6"/>
  <c r="HD112" i="6"/>
  <c r="HD116" i="6"/>
  <c r="HD120" i="6"/>
  <c r="HD124" i="6"/>
  <c r="HD128" i="6"/>
  <c r="HD132" i="6"/>
  <c r="HD136" i="6"/>
  <c r="HD140" i="6"/>
  <c r="HD144" i="6"/>
  <c r="HD148" i="6"/>
  <c r="HD152" i="6"/>
  <c r="HD156" i="6"/>
  <c r="HD160" i="6"/>
  <c r="HD164" i="6"/>
  <c r="HD168" i="6"/>
  <c r="HD172" i="6"/>
  <c r="HD176" i="6"/>
  <c r="HD178" i="6"/>
  <c r="HD180" i="6"/>
  <c r="HD182" i="6"/>
  <c r="HD184" i="6"/>
  <c r="HD186" i="6"/>
  <c r="HD188" i="6"/>
  <c r="HD190" i="6"/>
  <c r="HD192" i="6"/>
  <c r="HD194" i="6"/>
  <c r="HD196" i="6"/>
  <c r="HD198" i="6"/>
  <c r="HD200" i="6"/>
  <c r="HD202" i="6"/>
  <c r="HD204" i="6"/>
  <c r="HD206" i="6"/>
  <c r="HD208" i="6"/>
  <c r="HD210" i="6"/>
  <c r="HD212" i="6"/>
  <c r="HD214" i="6"/>
  <c r="HD216" i="6"/>
  <c r="HD218" i="6"/>
  <c r="HD220" i="6"/>
  <c r="HD222" i="6"/>
  <c r="HD224" i="6"/>
  <c r="HD226" i="6"/>
  <c r="HD228" i="6"/>
  <c r="HD230" i="6"/>
  <c r="HD232" i="6"/>
  <c r="HD234" i="6"/>
  <c r="HD236" i="6"/>
  <c r="HD238" i="6"/>
  <c r="HD240" i="6"/>
  <c r="HD242" i="6"/>
  <c r="HD244" i="6"/>
  <c r="HD246" i="6"/>
  <c r="HD248" i="6"/>
  <c r="HD250" i="6"/>
  <c r="HD252" i="6"/>
  <c r="HD254" i="6"/>
  <c r="HD256" i="6"/>
  <c r="HD258" i="6"/>
  <c r="HD260" i="6"/>
  <c r="HD262" i="6"/>
  <c r="HD264" i="6"/>
  <c r="HD266" i="6"/>
  <c r="HD268" i="6"/>
  <c r="HD270" i="6"/>
  <c r="HD272" i="6"/>
  <c r="HD274" i="6"/>
  <c r="HD276" i="6"/>
  <c r="HD278" i="6"/>
  <c r="HD280" i="6"/>
  <c r="HD282" i="6"/>
  <c r="HD284" i="6"/>
  <c r="HD286" i="6"/>
  <c r="HD288" i="6"/>
  <c r="HD290" i="6"/>
  <c r="HD292" i="6"/>
  <c r="HD294" i="6"/>
  <c r="HD296" i="6"/>
  <c r="HD298" i="6"/>
  <c r="HD300" i="6"/>
  <c r="HD302" i="6"/>
  <c r="HD304" i="6"/>
  <c r="HD306" i="6"/>
  <c r="HD308" i="6"/>
  <c r="HD310" i="6"/>
  <c r="HD312" i="6"/>
  <c r="HD314" i="6"/>
  <c r="HD316" i="6"/>
  <c r="HD318" i="6"/>
  <c r="HD320" i="6"/>
  <c r="HD322" i="6"/>
  <c r="HD324" i="6"/>
  <c r="HD326" i="6"/>
  <c r="HD328" i="6"/>
  <c r="HD330" i="6"/>
  <c r="HD332" i="6"/>
  <c r="HD334" i="6"/>
  <c r="HD336" i="6"/>
  <c r="HD338" i="6"/>
  <c r="HD340" i="6"/>
  <c r="HD342" i="6"/>
  <c r="HD344" i="6"/>
  <c r="HD346" i="6"/>
  <c r="HD348" i="6"/>
  <c r="HD350" i="6"/>
  <c r="HD352" i="6"/>
  <c r="HD354" i="6"/>
  <c r="HD356" i="6"/>
  <c r="HD358" i="6"/>
  <c r="HD360" i="6"/>
  <c r="HD362" i="6"/>
  <c r="HD364" i="6"/>
  <c r="HD366" i="6"/>
  <c r="HD368" i="6"/>
  <c r="HD370" i="6"/>
  <c r="HD372" i="6"/>
  <c r="HD374" i="6"/>
  <c r="HD376" i="6"/>
  <c r="HD378" i="6"/>
  <c r="HD380" i="6"/>
  <c r="HD382" i="6"/>
  <c r="HD384" i="6"/>
  <c r="HD386" i="6"/>
  <c r="HD388" i="6"/>
  <c r="HD390" i="6"/>
  <c r="HD392" i="6"/>
  <c r="HD394" i="6"/>
  <c r="HD396" i="6"/>
  <c r="HD398" i="6"/>
  <c r="HD400" i="6"/>
  <c r="HD402" i="6"/>
  <c r="HD404" i="6"/>
  <c r="HD406" i="6"/>
  <c r="HD408" i="6"/>
  <c r="HD410" i="6"/>
  <c r="HD412" i="6"/>
  <c r="HD414" i="6"/>
  <c r="HD416" i="6"/>
  <c r="HD418" i="6"/>
  <c r="HD420" i="6"/>
  <c r="HD422" i="6"/>
  <c r="HD424" i="6"/>
  <c r="HD426" i="6"/>
  <c r="HD428" i="6"/>
  <c r="HD430" i="6"/>
  <c r="HD14" i="6"/>
  <c r="HD22" i="6"/>
  <c r="HD30" i="6"/>
  <c r="HD38" i="6"/>
  <c r="HD46" i="6"/>
  <c r="HD54" i="6"/>
  <c r="HD62" i="6"/>
  <c r="HD70" i="6"/>
  <c r="HD78" i="6"/>
  <c r="HD86" i="6"/>
  <c r="HD94" i="6"/>
  <c r="HD102" i="6"/>
  <c r="HD110" i="6"/>
  <c r="HD118" i="6"/>
  <c r="HD126" i="6"/>
  <c r="HD134" i="6"/>
  <c r="HD142" i="6"/>
  <c r="HD150" i="6"/>
  <c r="HD158" i="6"/>
  <c r="HD166" i="6"/>
  <c r="HD174" i="6"/>
  <c r="HD179" i="6"/>
  <c r="HD183" i="6"/>
  <c r="HD187" i="6"/>
  <c r="HD191" i="6"/>
  <c r="HD195" i="6"/>
  <c r="HD199" i="6"/>
  <c r="HD203" i="6"/>
  <c r="HD207" i="6"/>
  <c r="HD211" i="6"/>
  <c r="HD215" i="6"/>
  <c r="HD219" i="6"/>
  <c r="HD223" i="6"/>
  <c r="HD227" i="6"/>
  <c r="HD231" i="6"/>
  <c r="HD235" i="6"/>
  <c r="HD239" i="6"/>
  <c r="HD243" i="6"/>
  <c r="HD247" i="6"/>
  <c r="HD251" i="6"/>
  <c r="HD255" i="6"/>
  <c r="HD259" i="6"/>
  <c r="HD263" i="6"/>
  <c r="HD267" i="6"/>
  <c r="HD271" i="6"/>
  <c r="HD275" i="6"/>
  <c r="HD279" i="6"/>
  <c r="HD283" i="6"/>
  <c r="HD287" i="6"/>
  <c r="HD291" i="6"/>
  <c r="HD295" i="6"/>
  <c r="HD299" i="6"/>
  <c r="HD303" i="6"/>
  <c r="HD307" i="6"/>
  <c r="HD311" i="6"/>
  <c r="HD315" i="6"/>
  <c r="HD319" i="6"/>
  <c r="HD323" i="6"/>
  <c r="HD327" i="6"/>
  <c r="HD331" i="6"/>
  <c r="HD335" i="6"/>
  <c r="HD339" i="6"/>
  <c r="HD343" i="6"/>
  <c r="HD347" i="6"/>
  <c r="HD351" i="6"/>
  <c r="HD355" i="6"/>
  <c r="HD359" i="6"/>
  <c r="HD363" i="6"/>
  <c r="HD367" i="6"/>
  <c r="HD371" i="6"/>
  <c r="HD375" i="6"/>
  <c r="HD379" i="6"/>
  <c r="HD383" i="6"/>
  <c r="HD387" i="6"/>
  <c r="HD391" i="6"/>
  <c r="HD395" i="6"/>
  <c r="HD399" i="6"/>
  <c r="HD403" i="6"/>
  <c r="HD407" i="6"/>
  <c r="HD411" i="6"/>
  <c r="HD415" i="6"/>
  <c r="HD419" i="6"/>
  <c r="HD423" i="6"/>
  <c r="HD427" i="6"/>
  <c r="HD431" i="6"/>
  <c r="HD10" i="6"/>
  <c r="HD26" i="6"/>
  <c r="HD42" i="6"/>
  <c r="HD58" i="6"/>
  <c r="HD74" i="6"/>
  <c r="HD90" i="6"/>
  <c r="HD106" i="6"/>
  <c r="HD122" i="6"/>
  <c r="HD138" i="6"/>
  <c r="HD154" i="6"/>
  <c r="HD170" i="6"/>
  <c r="HD181" i="6"/>
  <c r="HD189" i="6"/>
  <c r="HD197" i="6"/>
  <c r="HD205" i="6"/>
  <c r="HD213" i="6"/>
  <c r="HD221" i="6"/>
  <c r="HD229" i="6"/>
  <c r="HD237" i="6"/>
  <c r="HD245" i="6"/>
  <c r="HD253" i="6"/>
  <c r="HD261" i="6"/>
  <c r="HD269" i="6"/>
  <c r="HD277" i="6"/>
  <c r="HD285" i="6"/>
  <c r="HD293" i="6"/>
  <c r="HD301" i="6"/>
  <c r="HD309" i="6"/>
  <c r="HD317" i="6"/>
  <c r="HD325" i="6"/>
  <c r="HD333" i="6"/>
  <c r="HD341" i="6"/>
  <c r="HD349" i="6"/>
  <c r="HD357" i="6"/>
  <c r="HD365" i="6"/>
  <c r="HD373" i="6"/>
  <c r="HD381" i="6"/>
  <c r="HD389" i="6"/>
  <c r="HD397" i="6"/>
  <c r="HD405" i="6"/>
  <c r="HD413" i="6"/>
  <c r="HD421" i="6"/>
  <c r="HD429" i="6"/>
  <c r="HD433" i="6"/>
  <c r="HD435" i="6"/>
  <c r="HD437" i="6"/>
  <c r="HD439" i="6"/>
  <c r="HD441" i="6"/>
  <c r="HD443" i="6"/>
  <c r="HD445" i="6"/>
  <c r="HD447" i="6"/>
  <c r="HD449" i="6"/>
  <c r="HD451" i="6"/>
  <c r="HD453" i="6"/>
  <c r="HD455" i="6"/>
  <c r="HD457" i="6"/>
  <c r="HD459" i="6"/>
  <c r="HD461" i="6"/>
  <c r="HD463" i="6"/>
  <c r="HD465" i="6"/>
  <c r="HD467" i="6"/>
  <c r="HD469" i="6"/>
  <c r="HD471" i="6"/>
  <c r="HD473" i="6"/>
  <c r="HD475" i="6"/>
  <c r="HD477" i="6"/>
  <c r="HD479" i="6"/>
  <c r="HD481" i="6"/>
  <c r="HD483" i="6"/>
  <c r="HD485" i="6"/>
  <c r="HD487" i="6"/>
  <c r="HD489" i="6"/>
  <c r="HD491" i="6"/>
  <c r="HD493" i="6"/>
  <c r="HD495" i="6"/>
  <c r="HD497" i="6"/>
  <c r="HD499" i="6"/>
  <c r="HD501" i="6"/>
  <c r="HD503" i="6"/>
  <c r="HD505" i="6"/>
  <c r="HD18" i="6"/>
  <c r="HD34" i="6"/>
  <c r="HD50" i="6"/>
  <c r="HD66" i="6"/>
  <c r="HD82" i="6"/>
  <c r="HD98" i="6"/>
  <c r="HD114" i="6"/>
  <c r="HD130" i="6"/>
  <c r="HD146" i="6"/>
  <c r="HD162" i="6"/>
  <c r="HD177" i="6"/>
  <c r="HD185" i="6"/>
  <c r="HD193" i="6"/>
  <c r="HD201" i="6"/>
  <c r="HD209" i="6"/>
  <c r="HD217" i="6"/>
  <c r="HD225" i="6"/>
  <c r="HD233" i="6"/>
  <c r="HD241" i="6"/>
  <c r="HD249" i="6"/>
  <c r="HD257" i="6"/>
  <c r="HD265" i="6"/>
  <c r="HD273" i="6"/>
  <c r="HD281" i="6"/>
  <c r="HD289" i="6"/>
  <c r="HD297" i="6"/>
  <c r="HD305" i="6"/>
  <c r="HD313" i="6"/>
  <c r="HD321" i="6"/>
  <c r="HD329" i="6"/>
  <c r="HD337" i="6"/>
  <c r="HD345" i="6"/>
  <c r="HD353" i="6"/>
  <c r="HD361" i="6"/>
  <c r="HD369" i="6"/>
  <c r="HD377" i="6"/>
  <c r="HD385" i="6"/>
  <c r="HD393" i="6"/>
  <c r="HD401" i="6"/>
  <c r="HD409" i="6"/>
  <c r="HD417" i="6"/>
  <c r="HD425" i="6"/>
  <c r="HD432" i="6"/>
  <c r="HD434" i="6"/>
  <c r="HD436" i="6"/>
  <c r="HD438" i="6"/>
  <c r="HD440" i="6"/>
  <c r="HD442" i="6"/>
  <c r="HD444" i="6"/>
  <c r="HD446" i="6"/>
  <c r="HD448" i="6"/>
  <c r="HD450" i="6"/>
  <c r="HD452" i="6"/>
  <c r="HD454" i="6"/>
  <c r="HD456" i="6"/>
  <c r="HD458" i="6"/>
  <c r="HD460" i="6"/>
  <c r="HD462" i="6"/>
  <c r="HD464" i="6"/>
  <c r="HD466" i="6"/>
  <c r="HD468" i="6"/>
  <c r="HD470" i="6"/>
  <c r="HD472" i="6"/>
  <c r="HD474" i="6"/>
  <c r="HD476" i="6"/>
  <c r="HD478" i="6"/>
  <c r="HD480" i="6"/>
  <c r="HD482" i="6"/>
  <c r="HD484" i="6"/>
  <c r="HD486" i="6"/>
  <c r="HD488" i="6"/>
  <c r="HD490" i="6"/>
  <c r="HD492" i="6"/>
  <c r="HD494" i="6"/>
  <c r="HD496" i="6"/>
  <c r="HD498" i="6"/>
  <c r="HD500" i="6"/>
  <c r="HD502" i="6"/>
  <c r="HD504" i="6"/>
  <c r="HD6" i="6"/>
  <c r="GX7" i="6"/>
  <c r="GX9" i="6"/>
  <c r="GX11" i="6"/>
  <c r="GX13" i="6"/>
  <c r="GX15" i="6"/>
  <c r="GX17" i="6"/>
  <c r="GX19" i="6"/>
  <c r="GX21" i="6"/>
  <c r="GX23" i="6"/>
  <c r="GX25" i="6"/>
  <c r="GX27" i="6"/>
  <c r="GX29" i="6"/>
  <c r="GX31" i="6"/>
  <c r="GX33" i="6"/>
  <c r="GX35" i="6"/>
  <c r="GX37" i="6"/>
  <c r="GX39" i="6"/>
  <c r="GX41" i="6"/>
  <c r="GX43" i="6"/>
  <c r="GX45" i="6"/>
  <c r="GX47" i="6"/>
  <c r="GX49" i="6"/>
  <c r="GX51" i="6"/>
  <c r="GX53" i="6"/>
  <c r="GX55" i="6"/>
  <c r="GX57" i="6"/>
  <c r="GX59" i="6"/>
  <c r="GX61" i="6"/>
  <c r="GX63" i="6"/>
  <c r="GX65" i="6"/>
  <c r="GX67" i="6"/>
  <c r="GX69" i="6"/>
  <c r="GX71" i="6"/>
  <c r="GX73" i="6"/>
  <c r="GX75" i="6"/>
  <c r="GX77" i="6"/>
  <c r="GX79" i="6"/>
  <c r="GX81" i="6"/>
  <c r="GX83" i="6"/>
  <c r="GX85" i="6"/>
  <c r="GX87" i="6"/>
  <c r="GX89" i="6"/>
  <c r="GX91" i="6"/>
  <c r="GX93" i="6"/>
  <c r="GX95" i="6"/>
  <c r="GX97" i="6"/>
  <c r="GX99" i="6"/>
  <c r="GX101" i="6"/>
  <c r="GX103" i="6"/>
  <c r="GX105" i="6"/>
  <c r="GX107" i="6"/>
  <c r="GX109" i="6"/>
  <c r="GX111" i="6"/>
  <c r="GX113" i="6"/>
  <c r="GX115" i="6"/>
  <c r="GX117" i="6"/>
  <c r="GX119" i="6"/>
  <c r="GX121" i="6"/>
  <c r="GX123" i="6"/>
  <c r="GX125" i="6"/>
  <c r="GX127" i="6"/>
  <c r="GX129" i="6"/>
  <c r="GX131" i="6"/>
  <c r="GX133" i="6"/>
  <c r="GX135" i="6"/>
  <c r="GX137" i="6"/>
  <c r="GX139" i="6"/>
  <c r="GX141" i="6"/>
  <c r="GX143" i="6"/>
  <c r="GX145" i="6"/>
  <c r="GX147" i="6"/>
  <c r="GX149" i="6"/>
  <c r="GX151" i="6"/>
  <c r="GX153" i="6"/>
  <c r="GX155" i="6"/>
  <c r="GX157" i="6"/>
  <c r="GX159" i="6"/>
  <c r="GX161" i="6"/>
  <c r="GX163" i="6"/>
  <c r="GX165" i="6"/>
  <c r="GX167" i="6"/>
  <c r="GX169" i="6"/>
  <c r="GX171" i="6"/>
  <c r="GX173" i="6"/>
  <c r="GX175" i="6"/>
  <c r="GX10" i="6"/>
  <c r="GX14" i="6"/>
  <c r="GX18" i="6"/>
  <c r="GX22" i="6"/>
  <c r="GX26" i="6"/>
  <c r="GX30" i="6"/>
  <c r="GX34" i="6"/>
  <c r="GX38" i="6"/>
  <c r="GX42" i="6"/>
  <c r="GX46" i="6"/>
  <c r="GX50" i="6"/>
  <c r="GX54" i="6"/>
  <c r="GX58" i="6"/>
  <c r="GX62" i="6"/>
  <c r="GX66" i="6"/>
  <c r="GX70" i="6"/>
  <c r="GX74" i="6"/>
  <c r="GX78" i="6"/>
  <c r="GX82" i="6"/>
  <c r="GX86" i="6"/>
  <c r="GX90" i="6"/>
  <c r="GX94" i="6"/>
  <c r="GX98" i="6"/>
  <c r="GX102" i="6"/>
  <c r="GX106" i="6"/>
  <c r="GX110" i="6"/>
  <c r="GX114" i="6"/>
  <c r="GX118" i="6"/>
  <c r="GX122" i="6"/>
  <c r="GX126" i="6"/>
  <c r="GX130" i="6"/>
  <c r="GX134" i="6"/>
  <c r="GX138" i="6"/>
  <c r="GX142" i="6"/>
  <c r="GX146" i="6"/>
  <c r="GX150" i="6"/>
  <c r="GX154" i="6"/>
  <c r="GX158" i="6"/>
  <c r="GX162" i="6"/>
  <c r="GX166" i="6"/>
  <c r="GX170" i="6"/>
  <c r="GX174" i="6"/>
  <c r="GX177" i="6"/>
  <c r="GX179" i="6"/>
  <c r="GX181" i="6"/>
  <c r="GX183" i="6"/>
  <c r="GX185" i="6"/>
  <c r="GX187" i="6"/>
  <c r="GX189" i="6"/>
  <c r="GX191" i="6"/>
  <c r="GX193" i="6"/>
  <c r="GX195" i="6"/>
  <c r="GX197" i="6"/>
  <c r="GX199" i="6"/>
  <c r="GX201" i="6"/>
  <c r="GX203" i="6"/>
  <c r="GX205" i="6"/>
  <c r="GX207" i="6"/>
  <c r="GX209" i="6"/>
  <c r="GX211" i="6"/>
  <c r="GX213" i="6"/>
  <c r="GX215" i="6"/>
  <c r="GX217" i="6"/>
  <c r="GX219" i="6"/>
  <c r="GX221" i="6"/>
  <c r="GX223" i="6"/>
  <c r="GX225" i="6"/>
  <c r="GX227" i="6"/>
  <c r="GX229" i="6"/>
  <c r="GX231" i="6"/>
  <c r="GX233" i="6"/>
  <c r="GX235" i="6"/>
  <c r="GX237" i="6"/>
  <c r="GX239" i="6"/>
  <c r="GX241" i="6"/>
  <c r="GX243" i="6"/>
  <c r="GX245" i="6"/>
  <c r="GX247" i="6"/>
  <c r="GX249" i="6"/>
  <c r="GX251" i="6"/>
  <c r="GX253" i="6"/>
  <c r="GX255" i="6"/>
  <c r="GX257" i="6"/>
  <c r="GX259" i="6"/>
  <c r="GX261" i="6"/>
  <c r="GX8" i="6"/>
  <c r="GX16" i="6"/>
  <c r="GX24" i="6"/>
  <c r="GX32" i="6"/>
  <c r="GX40" i="6"/>
  <c r="GX48" i="6"/>
  <c r="GX56" i="6"/>
  <c r="GX64" i="6"/>
  <c r="GX72" i="6"/>
  <c r="GX80" i="6"/>
  <c r="GX88" i="6"/>
  <c r="GX96" i="6"/>
  <c r="GX104" i="6"/>
  <c r="GX112" i="6"/>
  <c r="GX120" i="6"/>
  <c r="GX128" i="6"/>
  <c r="GX136" i="6"/>
  <c r="GX144" i="6"/>
  <c r="GX152" i="6"/>
  <c r="GX160" i="6"/>
  <c r="GX168" i="6"/>
  <c r="GX176" i="6"/>
  <c r="GX180" i="6"/>
  <c r="GX184" i="6"/>
  <c r="GX188" i="6"/>
  <c r="GX192" i="6"/>
  <c r="GX196" i="6"/>
  <c r="GX200" i="6"/>
  <c r="GX204" i="6"/>
  <c r="GX208" i="6"/>
  <c r="GX212" i="6"/>
  <c r="GX216" i="6"/>
  <c r="GX220" i="6"/>
  <c r="GX224" i="6"/>
  <c r="GX228" i="6"/>
  <c r="GX232" i="6"/>
  <c r="GX236" i="6"/>
  <c r="GX240" i="6"/>
  <c r="GX244" i="6"/>
  <c r="GX248" i="6"/>
  <c r="GX252" i="6"/>
  <c r="GX256" i="6"/>
  <c r="GX260" i="6"/>
  <c r="GX263" i="6"/>
  <c r="GX265" i="6"/>
  <c r="GX267" i="6"/>
  <c r="GX269" i="6"/>
  <c r="GX271" i="6"/>
  <c r="GX273" i="6"/>
  <c r="GX275" i="6"/>
  <c r="GX277" i="6"/>
  <c r="GX279" i="6"/>
  <c r="GX281" i="6"/>
  <c r="GX283" i="6"/>
  <c r="GX285" i="6"/>
  <c r="GX287" i="6"/>
  <c r="GX289" i="6"/>
  <c r="GX291" i="6"/>
  <c r="GX293" i="6"/>
  <c r="GX295" i="6"/>
  <c r="GX297" i="6"/>
  <c r="GX299" i="6"/>
  <c r="GX301" i="6"/>
  <c r="GX303" i="6"/>
  <c r="GX305" i="6"/>
  <c r="GX307" i="6"/>
  <c r="GX309" i="6"/>
  <c r="GX311" i="6"/>
  <c r="GX313" i="6"/>
  <c r="GX315" i="6"/>
  <c r="GX317" i="6"/>
  <c r="GX319" i="6"/>
  <c r="GX321" i="6"/>
  <c r="GX323" i="6"/>
  <c r="GX325" i="6"/>
  <c r="GX327" i="6"/>
  <c r="GX329" i="6"/>
  <c r="GX331" i="6"/>
  <c r="GX333" i="6"/>
  <c r="GX335" i="6"/>
  <c r="GX337" i="6"/>
  <c r="GX339" i="6"/>
  <c r="GX341" i="6"/>
  <c r="GX343" i="6"/>
  <c r="GX345" i="6"/>
  <c r="GX347" i="6"/>
  <c r="GX349" i="6"/>
  <c r="GX351" i="6"/>
  <c r="GX353" i="6"/>
  <c r="GX355" i="6"/>
  <c r="GX357" i="6"/>
  <c r="GX359" i="6"/>
  <c r="GX361" i="6"/>
  <c r="GX363" i="6"/>
  <c r="GX365" i="6"/>
  <c r="GX367" i="6"/>
  <c r="GX369" i="6"/>
  <c r="GX371" i="6"/>
  <c r="GX373" i="6"/>
  <c r="GX375" i="6"/>
  <c r="GX377" i="6"/>
  <c r="GX379" i="6"/>
  <c r="GX381" i="6"/>
  <c r="GX383" i="6"/>
  <c r="GX385" i="6"/>
  <c r="GX387" i="6"/>
  <c r="GX389" i="6"/>
  <c r="GX391" i="6"/>
  <c r="GX393" i="6"/>
  <c r="GX395" i="6"/>
  <c r="GX397" i="6"/>
  <c r="GX399" i="6"/>
  <c r="GX401" i="6"/>
  <c r="GX403" i="6"/>
  <c r="GX405" i="6"/>
  <c r="GX407" i="6"/>
  <c r="GX409" i="6"/>
  <c r="GX411" i="6"/>
  <c r="GX413" i="6"/>
  <c r="GX415" i="6"/>
  <c r="GX417" i="6"/>
  <c r="GX419" i="6"/>
  <c r="GX421" i="6"/>
  <c r="GX423" i="6"/>
  <c r="GX425" i="6"/>
  <c r="GX427" i="6"/>
  <c r="GX429" i="6"/>
  <c r="GX431" i="6"/>
  <c r="GX433" i="6"/>
  <c r="GX435" i="6"/>
  <c r="GX437" i="6"/>
  <c r="GX439" i="6"/>
  <c r="GX441" i="6"/>
  <c r="GX443" i="6"/>
  <c r="GX445" i="6"/>
  <c r="GX447" i="6"/>
  <c r="GX449" i="6"/>
  <c r="GX451" i="6"/>
  <c r="GX453" i="6"/>
  <c r="GX455" i="6"/>
  <c r="GX457" i="6"/>
  <c r="GX459" i="6"/>
  <c r="GX461" i="6"/>
  <c r="GX463" i="6"/>
  <c r="GX465" i="6"/>
  <c r="GX467" i="6"/>
  <c r="GX469" i="6"/>
  <c r="GX471" i="6"/>
  <c r="GX473" i="6"/>
  <c r="GX475" i="6"/>
  <c r="GX477" i="6"/>
  <c r="GX479" i="6"/>
  <c r="GX481" i="6"/>
  <c r="GX483" i="6"/>
  <c r="GX485" i="6"/>
  <c r="GX487" i="6"/>
  <c r="GX489" i="6"/>
  <c r="GX491" i="6"/>
  <c r="GX493" i="6"/>
  <c r="GX495" i="6"/>
  <c r="GX497" i="6"/>
  <c r="GX499" i="6"/>
  <c r="GX501" i="6"/>
  <c r="GX503" i="6"/>
  <c r="GX505" i="6"/>
  <c r="GX12" i="6"/>
  <c r="GX20" i="6"/>
  <c r="GX28" i="6"/>
  <c r="GX36" i="6"/>
  <c r="GX44" i="6"/>
  <c r="GX60" i="6"/>
  <c r="GX76" i="6"/>
  <c r="GX92" i="6"/>
  <c r="GX108" i="6"/>
  <c r="GX124" i="6"/>
  <c r="GX140" i="6"/>
  <c r="GX156" i="6"/>
  <c r="GX172" i="6"/>
  <c r="GX182" i="6"/>
  <c r="GX190" i="6"/>
  <c r="GX198" i="6"/>
  <c r="GX206" i="6"/>
  <c r="GX214" i="6"/>
  <c r="GX222" i="6"/>
  <c r="GX230" i="6"/>
  <c r="GX238" i="6"/>
  <c r="GX246" i="6"/>
  <c r="GX254" i="6"/>
  <c r="GX262" i="6"/>
  <c r="GX266" i="6"/>
  <c r="GX270" i="6"/>
  <c r="GX274" i="6"/>
  <c r="GX278" i="6"/>
  <c r="GX282" i="6"/>
  <c r="GX286" i="6"/>
  <c r="GX290" i="6"/>
  <c r="GX294" i="6"/>
  <c r="GX298" i="6"/>
  <c r="GX302" i="6"/>
  <c r="GX306" i="6"/>
  <c r="GX310" i="6"/>
  <c r="GX314" i="6"/>
  <c r="GX318" i="6"/>
  <c r="GX322" i="6"/>
  <c r="GX326" i="6"/>
  <c r="GX330" i="6"/>
  <c r="GX334" i="6"/>
  <c r="GX338" i="6"/>
  <c r="GX342" i="6"/>
  <c r="GX346" i="6"/>
  <c r="GX350" i="6"/>
  <c r="GX354" i="6"/>
  <c r="GX358" i="6"/>
  <c r="GX362" i="6"/>
  <c r="GX366" i="6"/>
  <c r="GX370" i="6"/>
  <c r="GX374" i="6"/>
  <c r="GX378" i="6"/>
  <c r="GX382" i="6"/>
  <c r="GX386" i="6"/>
  <c r="GX390" i="6"/>
  <c r="GX394" i="6"/>
  <c r="GX398" i="6"/>
  <c r="GX402" i="6"/>
  <c r="GX406" i="6"/>
  <c r="GX410" i="6"/>
  <c r="GX414" i="6"/>
  <c r="GX418" i="6"/>
  <c r="GX422" i="6"/>
  <c r="GX426" i="6"/>
  <c r="GX430" i="6"/>
  <c r="GX434" i="6"/>
  <c r="GX438" i="6"/>
  <c r="GX442" i="6"/>
  <c r="GX446" i="6"/>
  <c r="GX450" i="6"/>
  <c r="GX454" i="6"/>
  <c r="GX458" i="6"/>
  <c r="GX462" i="6"/>
  <c r="GX466" i="6"/>
  <c r="GX470" i="6"/>
  <c r="GX474" i="6"/>
  <c r="GX478" i="6"/>
  <c r="GX482" i="6"/>
  <c r="GX486" i="6"/>
  <c r="GX490" i="6"/>
  <c r="GX494" i="6"/>
  <c r="GX498" i="6"/>
  <c r="GX502" i="6"/>
  <c r="GX6" i="6"/>
  <c r="GX52" i="6"/>
  <c r="GX68" i="6"/>
  <c r="GX84" i="6"/>
  <c r="GX100" i="6"/>
  <c r="GX116" i="6"/>
  <c r="GX132" i="6"/>
  <c r="GX148" i="6"/>
  <c r="GX164" i="6"/>
  <c r="GX178" i="6"/>
  <c r="GX186" i="6"/>
  <c r="GX194" i="6"/>
  <c r="GX202" i="6"/>
  <c r="GX210" i="6"/>
  <c r="GX218" i="6"/>
  <c r="GX226" i="6"/>
  <c r="GX234" i="6"/>
  <c r="GX242" i="6"/>
  <c r="GX250" i="6"/>
  <c r="GX258" i="6"/>
  <c r="GX264" i="6"/>
  <c r="GX268" i="6"/>
  <c r="GX272" i="6"/>
  <c r="GX276" i="6"/>
  <c r="GX280" i="6"/>
  <c r="GX284" i="6"/>
  <c r="GX288" i="6"/>
  <c r="GX292" i="6"/>
  <c r="GX296" i="6"/>
  <c r="GX300" i="6"/>
  <c r="GX304" i="6"/>
  <c r="GX308" i="6"/>
  <c r="GX312" i="6"/>
  <c r="GX316" i="6"/>
  <c r="GX320" i="6"/>
  <c r="GX324" i="6"/>
  <c r="GX328" i="6"/>
  <c r="GX332" i="6"/>
  <c r="GX336" i="6"/>
  <c r="GX340" i="6"/>
  <c r="GX344" i="6"/>
  <c r="GX348" i="6"/>
  <c r="GX352" i="6"/>
  <c r="GX356" i="6"/>
  <c r="GX360" i="6"/>
  <c r="GX364" i="6"/>
  <c r="GX368" i="6"/>
  <c r="GX372" i="6"/>
  <c r="GX376" i="6"/>
  <c r="GX380" i="6"/>
  <c r="GX384" i="6"/>
  <c r="GX388" i="6"/>
  <c r="GX392" i="6"/>
  <c r="GX396" i="6"/>
  <c r="GX400" i="6"/>
  <c r="GX404" i="6"/>
  <c r="GX408" i="6"/>
  <c r="GX412" i="6"/>
  <c r="GX416" i="6"/>
  <c r="GX420" i="6"/>
  <c r="GX424" i="6"/>
  <c r="GX428" i="6"/>
  <c r="GX432" i="6"/>
  <c r="GX436" i="6"/>
  <c r="GX440" i="6"/>
  <c r="GX444" i="6"/>
  <c r="GX448" i="6"/>
  <c r="GX452" i="6"/>
  <c r="GX456" i="6"/>
  <c r="GX460" i="6"/>
  <c r="GX464" i="6"/>
  <c r="GX468" i="6"/>
  <c r="GX472" i="6"/>
  <c r="GX476" i="6"/>
  <c r="GX480" i="6"/>
  <c r="GX484" i="6"/>
  <c r="GX488" i="6"/>
  <c r="GX492" i="6"/>
  <c r="GX496" i="6"/>
  <c r="GX500" i="6"/>
  <c r="GX504" i="6"/>
  <c r="GR7" i="6"/>
  <c r="GR9" i="6"/>
  <c r="GR11" i="6"/>
  <c r="GR13" i="6"/>
  <c r="GR15" i="6"/>
  <c r="GR17" i="6"/>
  <c r="GR19" i="6"/>
  <c r="GR21" i="6"/>
  <c r="GR23" i="6"/>
  <c r="GR25" i="6"/>
  <c r="GR27" i="6"/>
  <c r="GR29" i="6"/>
  <c r="GR31" i="6"/>
  <c r="GR33" i="6"/>
  <c r="GR35" i="6"/>
  <c r="GR37" i="6"/>
  <c r="GR39" i="6"/>
  <c r="GR41" i="6"/>
  <c r="GR43" i="6"/>
  <c r="GR45" i="6"/>
  <c r="GR47" i="6"/>
  <c r="GR49" i="6"/>
  <c r="GR51" i="6"/>
  <c r="GR53" i="6"/>
  <c r="GR55" i="6"/>
  <c r="GR57" i="6"/>
  <c r="GR59" i="6"/>
  <c r="GR61" i="6"/>
  <c r="GR63" i="6"/>
  <c r="GR65" i="6"/>
  <c r="GR67" i="6"/>
  <c r="GR69" i="6"/>
  <c r="GR71" i="6"/>
  <c r="GR73" i="6"/>
  <c r="GR75" i="6"/>
  <c r="GR77" i="6"/>
  <c r="GR79" i="6"/>
  <c r="GR81" i="6"/>
  <c r="GR83" i="6"/>
  <c r="GR85" i="6"/>
  <c r="GR87" i="6"/>
  <c r="GR89" i="6"/>
  <c r="GR91" i="6"/>
  <c r="GR93" i="6"/>
  <c r="GR95" i="6"/>
  <c r="GR97" i="6"/>
  <c r="GR99" i="6"/>
  <c r="GR101" i="6"/>
  <c r="GR103" i="6"/>
  <c r="GR105" i="6"/>
  <c r="GR107" i="6"/>
  <c r="GR109" i="6"/>
  <c r="GR111" i="6"/>
  <c r="GR113" i="6"/>
  <c r="GR115" i="6"/>
  <c r="GR117" i="6"/>
  <c r="GR119" i="6"/>
  <c r="GR121" i="6"/>
  <c r="GR123" i="6"/>
  <c r="GR125" i="6"/>
  <c r="GR127" i="6"/>
  <c r="GR129" i="6"/>
  <c r="GR131" i="6"/>
  <c r="GR133" i="6"/>
  <c r="GR135" i="6"/>
  <c r="GR137" i="6"/>
  <c r="GR139" i="6"/>
  <c r="GR141" i="6"/>
  <c r="GR143" i="6"/>
  <c r="GR145" i="6"/>
  <c r="GR147" i="6"/>
  <c r="GR149" i="6"/>
  <c r="GR151" i="6"/>
  <c r="GR153" i="6"/>
  <c r="GR155" i="6"/>
  <c r="GR157" i="6"/>
  <c r="GR159" i="6"/>
  <c r="GR161" i="6"/>
  <c r="GR163" i="6"/>
  <c r="GR165" i="6"/>
  <c r="GR167" i="6"/>
  <c r="GR169" i="6"/>
  <c r="GR171" i="6"/>
  <c r="GR173" i="6"/>
  <c r="GR175" i="6"/>
  <c r="GR10" i="6"/>
  <c r="GR14" i="6"/>
  <c r="GR18" i="6"/>
  <c r="GR22" i="6"/>
  <c r="GR26" i="6"/>
  <c r="GR30" i="6"/>
  <c r="GR34" i="6"/>
  <c r="GR38" i="6"/>
  <c r="GR42" i="6"/>
  <c r="GR46" i="6"/>
  <c r="GR50" i="6"/>
  <c r="GR54" i="6"/>
  <c r="GR58" i="6"/>
  <c r="GR62" i="6"/>
  <c r="GR66" i="6"/>
  <c r="GR70" i="6"/>
  <c r="GR74" i="6"/>
  <c r="GR78" i="6"/>
  <c r="GR82" i="6"/>
  <c r="GR86" i="6"/>
  <c r="GR90" i="6"/>
  <c r="GR94" i="6"/>
  <c r="GR98" i="6"/>
  <c r="GR102" i="6"/>
  <c r="GR106" i="6"/>
  <c r="GR110" i="6"/>
  <c r="GR114" i="6"/>
  <c r="GR118" i="6"/>
  <c r="GR122" i="6"/>
  <c r="GR126" i="6"/>
  <c r="GR130" i="6"/>
  <c r="GR134" i="6"/>
  <c r="GR138" i="6"/>
  <c r="GR142" i="6"/>
  <c r="GR146" i="6"/>
  <c r="GR150" i="6"/>
  <c r="GR154" i="6"/>
  <c r="GR158" i="6"/>
  <c r="GR162" i="6"/>
  <c r="GR166" i="6"/>
  <c r="GR170" i="6"/>
  <c r="GR174" i="6"/>
  <c r="GR177" i="6"/>
  <c r="GR179" i="6"/>
  <c r="GR181" i="6"/>
  <c r="GR183" i="6"/>
  <c r="GR185" i="6"/>
  <c r="GR187" i="6"/>
  <c r="GR189" i="6"/>
  <c r="GR191" i="6"/>
  <c r="GR193" i="6"/>
  <c r="GR195" i="6"/>
  <c r="GR197" i="6"/>
  <c r="GR199" i="6"/>
  <c r="GR201" i="6"/>
  <c r="GR203" i="6"/>
  <c r="GR205" i="6"/>
  <c r="GR207" i="6"/>
  <c r="GR209" i="6"/>
  <c r="GR211" i="6"/>
  <c r="GR213" i="6"/>
  <c r="GR215" i="6"/>
  <c r="GR217" i="6"/>
  <c r="GR219" i="6"/>
  <c r="GR221" i="6"/>
  <c r="GR223" i="6"/>
  <c r="GR225" i="6"/>
  <c r="GR227" i="6"/>
  <c r="GR229" i="6"/>
  <c r="GR231" i="6"/>
  <c r="GR233" i="6"/>
  <c r="GR235" i="6"/>
  <c r="GR237" i="6"/>
  <c r="GR239" i="6"/>
  <c r="GR241" i="6"/>
  <c r="GR243" i="6"/>
  <c r="GR245" i="6"/>
  <c r="GR247" i="6"/>
  <c r="GR249" i="6"/>
  <c r="GR251" i="6"/>
  <c r="GR253" i="6"/>
  <c r="GR255" i="6"/>
  <c r="GR257" i="6"/>
  <c r="GR259" i="6"/>
  <c r="GR261" i="6"/>
  <c r="GR8" i="6"/>
  <c r="GR16" i="6"/>
  <c r="GR24" i="6"/>
  <c r="GR32" i="6"/>
  <c r="GR40" i="6"/>
  <c r="GR48" i="6"/>
  <c r="GR56" i="6"/>
  <c r="GR64" i="6"/>
  <c r="GR72" i="6"/>
  <c r="GR80" i="6"/>
  <c r="GR88" i="6"/>
  <c r="GR96" i="6"/>
  <c r="GR104" i="6"/>
  <c r="GR112" i="6"/>
  <c r="GR120" i="6"/>
  <c r="GR128" i="6"/>
  <c r="GR136" i="6"/>
  <c r="GR144" i="6"/>
  <c r="GR152" i="6"/>
  <c r="GR160" i="6"/>
  <c r="GR168" i="6"/>
  <c r="GR176" i="6"/>
  <c r="GR180" i="6"/>
  <c r="GR184" i="6"/>
  <c r="GR188" i="6"/>
  <c r="GR192" i="6"/>
  <c r="GR196" i="6"/>
  <c r="GR200" i="6"/>
  <c r="GR204" i="6"/>
  <c r="GR208" i="6"/>
  <c r="GR212" i="6"/>
  <c r="GR216" i="6"/>
  <c r="GR220" i="6"/>
  <c r="GR224" i="6"/>
  <c r="GR228" i="6"/>
  <c r="GR232" i="6"/>
  <c r="GR236" i="6"/>
  <c r="GR240" i="6"/>
  <c r="GR244" i="6"/>
  <c r="GR248" i="6"/>
  <c r="GR252" i="6"/>
  <c r="GR256" i="6"/>
  <c r="GR260" i="6"/>
  <c r="GR263" i="6"/>
  <c r="GR265" i="6"/>
  <c r="GR267" i="6"/>
  <c r="GR269" i="6"/>
  <c r="GR271" i="6"/>
  <c r="GR273" i="6"/>
  <c r="GR275" i="6"/>
  <c r="GR277" i="6"/>
  <c r="GR279" i="6"/>
  <c r="GR281" i="6"/>
  <c r="GR283" i="6"/>
  <c r="GR285" i="6"/>
  <c r="GR287" i="6"/>
  <c r="GR289" i="6"/>
  <c r="GR291" i="6"/>
  <c r="GR293" i="6"/>
  <c r="GR295" i="6"/>
  <c r="GR297" i="6"/>
  <c r="GR299" i="6"/>
  <c r="GR301" i="6"/>
  <c r="GR303" i="6"/>
  <c r="GR305" i="6"/>
  <c r="GR307" i="6"/>
  <c r="GR309" i="6"/>
  <c r="GR311" i="6"/>
  <c r="GR313" i="6"/>
  <c r="GR315" i="6"/>
  <c r="GR317" i="6"/>
  <c r="GR319" i="6"/>
  <c r="GR321" i="6"/>
  <c r="GR323" i="6"/>
  <c r="GR325" i="6"/>
  <c r="GR327" i="6"/>
  <c r="GR329" i="6"/>
  <c r="GR331" i="6"/>
  <c r="GR333" i="6"/>
  <c r="GR335" i="6"/>
  <c r="GR337" i="6"/>
  <c r="GR339" i="6"/>
  <c r="GR341" i="6"/>
  <c r="GR343" i="6"/>
  <c r="GR345" i="6"/>
  <c r="GR347" i="6"/>
  <c r="GR349" i="6"/>
  <c r="GR351" i="6"/>
  <c r="GR353" i="6"/>
  <c r="GR355" i="6"/>
  <c r="GR357" i="6"/>
  <c r="GR359" i="6"/>
  <c r="GR361" i="6"/>
  <c r="GR363" i="6"/>
  <c r="GR365" i="6"/>
  <c r="GR367" i="6"/>
  <c r="GR369" i="6"/>
  <c r="GR371" i="6"/>
  <c r="GR373" i="6"/>
  <c r="GR375" i="6"/>
  <c r="GR377" i="6"/>
  <c r="GR379" i="6"/>
  <c r="GR381" i="6"/>
  <c r="GR383" i="6"/>
  <c r="GR385" i="6"/>
  <c r="GR387" i="6"/>
  <c r="GR389" i="6"/>
  <c r="GR391" i="6"/>
  <c r="GR393" i="6"/>
  <c r="GR395" i="6"/>
  <c r="GR397" i="6"/>
  <c r="GR399" i="6"/>
  <c r="GR401" i="6"/>
  <c r="GR403" i="6"/>
  <c r="GR405" i="6"/>
  <c r="GR407" i="6"/>
  <c r="GR409" i="6"/>
  <c r="GR411" i="6"/>
  <c r="GR413" i="6"/>
  <c r="GR415" i="6"/>
  <c r="GR417" i="6"/>
  <c r="GR419" i="6"/>
  <c r="GR421" i="6"/>
  <c r="GR423" i="6"/>
  <c r="GR425" i="6"/>
  <c r="GR427" i="6"/>
  <c r="GR429" i="6"/>
  <c r="GR431" i="6"/>
  <c r="GR433" i="6"/>
  <c r="GR435" i="6"/>
  <c r="GR437" i="6"/>
  <c r="GR439" i="6"/>
  <c r="GR441" i="6"/>
  <c r="GR443" i="6"/>
  <c r="GR445" i="6"/>
  <c r="GR447" i="6"/>
  <c r="GR449" i="6"/>
  <c r="GR451" i="6"/>
  <c r="GR453" i="6"/>
  <c r="GR455" i="6"/>
  <c r="GR457" i="6"/>
  <c r="GR459" i="6"/>
  <c r="GR461" i="6"/>
  <c r="GR463" i="6"/>
  <c r="GR465" i="6"/>
  <c r="GR467" i="6"/>
  <c r="GR469" i="6"/>
  <c r="GR471" i="6"/>
  <c r="GR473" i="6"/>
  <c r="GR475" i="6"/>
  <c r="GR477" i="6"/>
  <c r="GR479" i="6"/>
  <c r="GR481" i="6"/>
  <c r="GR483" i="6"/>
  <c r="GR485" i="6"/>
  <c r="GR487" i="6"/>
  <c r="GR489" i="6"/>
  <c r="GR491" i="6"/>
  <c r="GR493" i="6"/>
  <c r="GR495" i="6"/>
  <c r="GR497" i="6"/>
  <c r="GR499" i="6"/>
  <c r="GR501" i="6"/>
  <c r="GR503" i="6"/>
  <c r="GR505" i="6"/>
  <c r="GR12" i="6"/>
  <c r="GR20" i="6"/>
  <c r="GR28" i="6"/>
  <c r="GR36" i="6"/>
  <c r="GR44" i="6"/>
  <c r="GR60" i="6"/>
  <c r="GR76" i="6"/>
  <c r="GR92" i="6"/>
  <c r="GR108" i="6"/>
  <c r="GR124" i="6"/>
  <c r="GR140" i="6"/>
  <c r="GR156" i="6"/>
  <c r="GR172" i="6"/>
  <c r="GR182" i="6"/>
  <c r="GR190" i="6"/>
  <c r="GR198" i="6"/>
  <c r="GR206" i="6"/>
  <c r="GR214" i="6"/>
  <c r="GR222" i="6"/>
  <c r="GR230" i="6"/>
  <c r="GR238" i="6"/>
  <c r="GR246" i="6"/>
  <c r="GR254" i="6"/>
  <c r="GR262" i="6"/>
  <c r="GR266" i="6"/>
  <c r="GR270" i="6"/>
  <c r="GR274" i="6"/>
  <c r="GR278" i="6"/>
  <c r="GR282" i="6"/>
  <c r="GR286" i="6"/>
  <c r="GR290" i="6"/>
  <c r="GR294" i="6"/>
  <c r="GR298" i="6"/>
  <c r="GR302" i="6"/>
  <c r="GR306" i="6"/>
  <c r="GR310" i="6"/>
  <c r="GR314" i="6"/>
  <c r="GR318" i="6"/>
  <c r="GR322" i="6"/>
  <c r="GR326" i="6"/>
  <c r="GR330" i="6"/>
  <c r="GR334" i="6"/>
  <c r="GR338" i="6"/>
  <c r="GR342" i="6"/>
  <c r="GR346" i="6"/>
  <c r="GR350" i="6"/>
  <c r="GR354" i="6"/>
  <c r="GR358" i="6"/>
  <c r="GR362" i="6"/>
  <c r="GR366" i="6"/>
  <c r="GR370" i="6"/>
  <c r="GR374" i="6"/>
  <c r="GR378" i="6"/>
  <c r="GR382" i="6"/>
  <c r="GR386" i="6"/>
  <c r="GR390" i="6"/>
  <c r="GR394" i="6"/>
  <c r="GR398" i="6"/>
  <c r="GR402" i="6"/>
  <c r="GR406" i="6"/>
  <c r="GR410" i="6"/>
  <c r="GR414" i="6"/>
  <c r="GR418" i="6"/>
  <c r="GR422" i="6"/>
  <c r="GR426" i="6"/>
  <c r="GR430" i="6"/>
  <c r="GR434" i="6"/>
  <c r="GR438" i="6"/>
  <c r="GR442" i="6"/>
  <c r="GR446" i="6"/>
  <c r="GR450" i="6"/>
  <c r="GR454" i="6"/>
  <c r="GR458" i="6"/>
  <c r="GR462" i="6"/>
  <c r="GR466" i="6"/>
  <c r="GR470" i="6"/>
  <c r="GR474" i="6"/>
  <c r="GR478" i="6"/>
  <c r="GR482" i="6"/>
  <c r="GR486" i="6"/>
  <c r="GR490" i="6"/>
  <c r="GR494" i="6"/>
  <c r="GR498" i="6"/>
  <c r="GR502" i="6"/>
  <c r="GR6" i="6"/>
  <c r="GR52" i="6"/>
  <c r="GR68" i="6"/>
  <c r="GR84" i="6"/>
  <c r="GR100" i="6"/>
  <c r="GR116" i="6"/>
  <c r="GR132" i="6"/>
  <c r="GR148" i="6"/>
  <c r="GR164" i="6"/>
  <c r="GR178" i="6"/>
  <c r="GR186" i="6"/>
  <c r="GR194" i="6"/>
  <c r="GR202" i="6"/>
  <c r="GR210" i="6"/>
  <c r="GR218" i="6"/>
  <c r="GR226" i="6"/>
  <c r="GR234" i="6"/>
  <c r="GR242" i="6"/>
  <c r="GR250" i="6"/>
  <c r="GR258" i="6"/>
  <c r="GR264" i="6"/>
  <c r="GR268" i="6"/>
  <c r="GR272" i="6"/>
  <c r="GR276" i="6"/>
  <c r="GR280" i="6"/>
  <c r="GR284" i="6"/>
  <c r="GR288" i="6"/>
  <c r="GR292" i="6"/>
  <c r="GR296" i="6"/>
  <c r="GR300" i="6"/>
  <c r="GR304" i="6"/>
  <c r="GR308" i="6"/>
  <c r="GR312" i="6"/>
  <c r="GR316" i="6"/>
  <c r="GR320" i="6"/>
  <c r="GR324" i="6"/>
  <c r="GR328" i="6"/>
  <c r="GR332" i="6"/>
  <c r="GR336" i="6"/>
  <c r="GR340" i="6"/>
  <c r="GR344" i="6"/>
  <c r="GR348" i="6"/>
  <c r="GR352" i="6"/>
  <c r="GR356" i="6"/>
  <c r="GR360" i="6"/>
  <c r="GR364" i="6"/>
  <c r="GR368" i="6"/>
  <c r="GR372" i="6"/>
  <c r="GR376" i="6"/>
  <c r="GR380" i="6"/>
  <c r="GR384" i="6"/>
  <c r="GR388" i="6"/>
  <c r="GR392" i="6"/>
  <c r="GR396" i="6"/>
  <c r="GR400" i="6"/>
  <c r="GR404" i="6"/>
  <c r="GR408" i="6"/>
  <c r="GR412" i="6"/>
  <c r="GR416" i="6"/>
  <c r="GR420" i="6"/>
  <c r="GR424" i="6"/>
  <c r="GR428" i="6"/>
  <c r="GR432" i="6"/>
  <c r="GR436" i="6"/>
  <c r="GR440" i="6"/>
  <c r="GR444" i="6"/>
  <c r="GR448" i="6"/>
  <c r="GR452" i="6"/>
  <c r="GR456" i="6"/>
  <c r="GR460" i="6"/>
  <c r="GR464" i="6"/>
  <c r="GR468" i="6"/>
  <c r="GR472" i="6"/>
  <c r="GR476" i="6"/>
  <c r="GR480" i="6"/>
  <c r="GR484" i="6"/>
  <c r="GR488" i="6"/>
  <c r="GR492" i="6"/>
  <c r="GR496" i="6"/>
  <c r="GR500" i="6"/>
  <c r="GR504" i="6"/>
  <c r="GL7" i="6"/>
  <c r="GL9" i="6"/>
  <c r="GL11" i="6"/>
  <c r="GL13" i="6"/>
  <c r="GL15" i="6"/>
  <c r="GL17" i="6"/>
  <c r="GL19" i="6"/>
  <c r="GL21" i="6"/>
  <c r="GL23" i="6"/>
  <c r="GL25" i="6"/>
  <c r="GL27" i="6"/>
  <c r="GL29" i="6"/>
  <c r="GL31" i="6"/>
  <c r="GL33" i="6"/>
  <c r="GL35" i="6"/>
  <c r="GL37" i="6"/>
  <c r="GL39" i="6"/>
  <c r="GL41" i="6"/>
  <c r="GL43" i="6"/>
  <c r="GL45" i="6"/>
  <c r="GL47" i="6"/>
  <c r="GL49" i="6"/>
  <c r="GL51" i="6"/>
  <c r="GL53" i="6"/>
  <c r="GL55" i="6"/>
  <c r="GL57" i="6"/>
  <c r="GL59" i="6"/>
  <c r="GL61" i="6"/>
  <c r="GL63" i="6"/>
  <c r="GL65" i="6"/>
  <c r="GL67" i="6"/>
  <c r="GL69" i="6"/>
  <c r="GL71" i="6"/>
  <c r="GL73" i="6"/>
  <c r="GL75" i="6"/>
  <c r="GL77" i="6"/>
  <c r="GL79" i="6"/>
  <c r="GL81" i="6"/>
  <c r="GL83" i="6"/>
  <c r="GL85" i="6"/>
  <c r="GL87" i="6"/>
  <c r="GL89" i="6"/>
  <c r="GL91" i="6"/>
  <c r="GL93" i="6"/>
  <c r="GL95" i="6"/>
  <c r="GL97" i="6"/>
  <c r="GL99" i="6"/>
  <c r="GL101" i="6"/>
  <c r="GL103" i="6"/>
  <c r="GL105" i="6"/>
  <c r="GL107" i="6"/>
  <c r="GL109" i="6"/>
  <c r="GL111" i="6"/>
  <c r="GL113" i="6"/>
  <c r="GL115" i="6"/>
  <c r="GL117" i="6"/>
  <c r="GL119" i="6"/>
  <c r="GL121" i="6"/>
  <c r="GL123" i="6"/>
  <c r="GL125" i="6"/>
  <c r="GL127" i="6"/>
  <c r="GL129" i="6"/>
  <c r="GL131" i="6"/>
  <c r="GL133" i="6"/>
  <c r="GL135" i="6"/>
  <c r="GL137" i="6"/>
  <c r="GL139" i="6"/>
  <c r="GL141" i="6"/>
  <c r="GL143" i="6"/>
  <c r="GL145" i="6"/>
  <c r="GL147" i="6"/>
  <c r="GL149" i="6"/>
  <c r="GL151" i="6"/>
  <c r="GL153" i="6"/>
  <c r="GL155" i="6"/>
  <c r="GL157" i="6"/>
  <c r="GL159" i="6"/>
  <c r="GL161" i="6"/>
  <c r="GL163" i="6"/>
  <c r="GL165" i="6"/>
  <c r="GL167" i="6"/>
  <c r="GL169" i="6"/>
  <c r="GL171" i="6"/>
  <c r="GL173" i="6"/>
  <c r="GL175" i="6"/>
  <c r="GL8" i="6"/>
  <c r="GL12" i="6"/>
  <c r="GL16" i="6"/>
  <c r="GL20" i="6"/>
  <c r="GL24" i="6"/>
  <c r="GL28" i="6"/>
  <c r="GL32" i="6"/>
  <c r="GL36" i="6"/>
  <c r="GL40" i="6"/>
  <c r="GL44" i="6"/>
  <c r="GL48" i="6"/>
  <c r="GL52" i="6"/>
  <c r="GL56" i="6"/>
  <c r="GL60" i="6"/>
  <c r="GL64" i="6"/>
  <c r="GL68" i="6"/>
  <c r="GL72" i="6"/>
  <c r="GL76" i="6"/>
  <c r="GL80" i="6"/>
  <c r="GL84" i="6"/>
  <c r="GL88" i="6"/>
  <c r="GL92" i="6"/>
  <c r="GL96" i="6"/>
  <c r="GL100" i="6"/>
  <c r="GL104" i="6"/>
  <c r="GL108" i="6"/>
  <c r="GL112" i="6"/>
  <c r="GL116" i="6"/>
  <c r="GL120" i="6"/>
  <c r="GL124" i="6"/>
  <c r="GL128" i="6"/>
  <c r="GL132" i="6"/>
  <c r="GL136" i="6"/>
  <c r="GL140" i="6"/>
  <c r="GL144" i="6"/>
  <c r="GL148" i="6"/>
  <c r="GL152" i="6"/>
  <c r="GL156" i="6"/>
  <c r="GL160" i="6"/>
  <c r="GL164" i="6"/>
  <c r="GL168" i="6"/>
  <c r="GL172" i="6"/>
  <c r="GL176" i="6"/>
  <c r="GL178" i="6"/>
  <c r="GL180" i="6"/>
  <c r="GL182" i="6"/>
  <c r="GL184" i="6"/>
  <c r="GL186" i="6"/>
  <c r="GL188" i="6"/>
  <c r="GL190" i="6"/>
  <c r="GL192" i="6"/>
  <c r="GL194" i="6"/>
  <c r="GL196" i="6"/>
  <c r="GL198" i="6"/>
  <c r="GL200" i="6"/>
  <c r="GL202" i="6"/>
  <c r="GL204" i="6"/>
  <c r="GL206" i="6"/>
  <c r="GL208" i="6"/>
  <c r="GL210" i="6"/>
  <c r="GL212" i="6"/>
  <c r="GL214" i="6"/>
  <c r="GL216" i="6"/>
  <c r="GL218" i="6"/>
  <c r="GL220" i="6"/>
  <c r="GL222" i="6"/>
  <c r="GL224" i="6"/>
  <c r="GL226" i="6"/>
  <c r="GL228" i="6"/>
  <c r="GL230" i="6"/>
  <c r="GL232" i="6"/>
  <c r="GL234" i="6"/>
  <c r="GL236" i="6"/>
  <c r="GL238" i="6"/>
  <c r="GL240" i="6"/>
  <c r="GL242" i="6"/>
  <c r="GL244" i="6"/>
  <c r="GL246" i="6"/>
  <c r="GL248" i="6"/>
  <c r="GL250" i="6"/>
  <c r="GL252" i="6"/>
  <c r="GL254" i="6"/>
  <c r="GL256" i="6"/>
  <c r="GL258" i="6"/>
  <c r="GL260" i="6"/>
  <c r="GL262" i="6"/>
  <c r="GL264" i="6"/>
  <c r="GL266" i="6"/>
  <c r="GL268" i="6"/>
  <c r="GL270" i="6"/>
  <c r="GL272" i="6"/>
  <c r="GL274" i="6"/>
  <c r="GL276" i="6"/>
  <c r="GL278" i="6"/>
  <c r="GL280" i="6"/>
  <c r="GL282" i="6"/>
  <c r="GL284" i="6"/>
  <c r="GL286" i="6"/>
  <c r="GL288" i="6"/>
  <c r="GL290" i="6"/>
  <c r="GL292" i="6"/>
  <c r="GL294" i="6"/>
  <c r="GL296" i="6"/>
  <c r="GL298" i="6"/>
  <c r="GL300" i="6"/>
  <c r="GL302" i="6"/>
  <c r="GL304" i="6"/>
  <c r="GL306" i="6"/>
  <c r="GL308" i="6"/>
  <c r="GL310" i="6"/>
  <c r="GL312" i="6"/>
  <c r="GL314" i="6"/>
  <c r="GL316" i="6"/>
  <c r="GL318" i="6"/>
  <c r="GL320" i="6"/>
  <c r="GL322" i="6"/>
  <c r="GL324" i="6"/>
  <c r="GL326" i="6"/>
  <c r="GL328" i="6"/>
  <c r="GL330" i="6"/>
  <c r="GL332" i="6"/>
  <c r="GL334" i="6"/>
  <c r="GL336" i="6"/>
  <c r="GL338" i="6"/>
  <c r="GL340" i="6"/>
  <c r="GL342" i="6"/>
  <c r="GL344" i="6"/>
  <c r="GL346" i="6"/>
  <c r="GL348" i="6"/>
  <c r="GL350" i="6"/>
  <c r="GL352" i="6"/>
  <c r="GL354" i="6"/>
  <c r="GL356" i="6"/>
  <c r="GL358" i="6"/>
  <c r="GL360" i="6"/>
  <c r="GL362" i="6"/>
  <c r="GL364" i="6"/>
  <c r="GL366" i="6"/>
  <c r="GL368" i="6"/>
  <c r="GL370" i="6"/>
  <c r="GL372" i="6"/>
  <c r="GL374" i="6"/>
  <c r="GL376" i="6"/>
  <c r="GL378" i="6"/>
  <c r="GL380" i="6"/>
  <c r="GL382" i="6"/>
  <c r="GL384" i="6"/>
  <c r="GL386" i="6"/>
  <c r="GL388" i="6"/>
  <c r="GL390" i="6"/>
  <c r="GL392" i="6"/>
  <c r="GL394" i="6"/>
  <c r="GL396" i="6"/>
  <c r="GL398" i="6"/>
  <c r="GL400" i="6"/>
  <c r="GL402" i="6"/>
  <c r="GL404" i="6"/>
  <c r="GL406" i="6"/>
  <c r="GL408" i="6"/>
  <c r="GL410" i="6"/>
  <c r="GL412" i="6"/>
  <c r="GL414" i="6"/>
  <c r="GL416" i="6"/>
  <c r="GL418" i="6"/>
  <c r="GL420" i="6"/>
  <c r="GL422" i="6"/>
  <c r="GL424" i="6"/>
  <c r="GL426" i="6"/>
  <c r="GL428" i="6"/>
  <c r="GL430" i="6"/>
  <c r="GL10" i="6"/>
  <c r="GL18" i="6"/>
  <c r="GL26" i="6"/>
  <c r="GL34" i="6"/>
  <c r="GL42" i="6"/>
  <c r="GL50" i="6"/>
  <c r="GL58" i="6"/>
  <c r="GL66" i="6"/>
  <c r="GL74" i="6"/>
  <c r="GL82" i="6"/>
  <c r="GL90" i="6"/>
  <c r="GL98" i="6"/>
  <c r="GL106" i="6"/>
  <c r="GL114" i="6"/>
  <c r="GL122" i="6"/>
  <c r="GL130" i="6"/>
  <c r="GL138" i="6"/>
  <c r="GL146" i="6"/>
  <c r="GL154" i="6"/>
  <c r="GL162" i="6"/>
  <c r="GL170" i="6"/>
  <c r="GL177" i="6"/>
  <c r="GL181" i="6"/>
  <c r="GL185" i="6"/>
  <c r="GL189" i="6"/>
  <c r="GL193" i="6"/>
  <c r="GL197" i="6"/>
  <c r="GL201" i="6"/>
  <c r="GL205" i="6"/>
  <c r="GL209" i="6"/>
  <c r="GL213" i="6"/>
  <c r="GL217" i="6"/>
  <c r="GL221" i="6"/>
  <c r="GL225" i="6"/>
  <c r="GL229" i="6"/>
  <c r="GL233" i="6"/>
  <c r="GL237" i="6"/>
  <c r="GL241" i="6"/>
  <c r="GL245" i="6"/>
  <c r="GL249" i="6"/>
  <c r="GL253" i="6"/>
  <c r="GL257" i="6"/>
  <c r="GL261" i="6"/>
  <c r="GL265" i="6"/>
  <c r="GL269" i="6"/>
  <c r="GL273" i="6"/>
  <c r="GL277" i="6"/>
  <c r="GL281" i="6"/>
  <c r="GL285" i="6"/>
  <c r="GL289" i="6"/>
  <c r="GL293" i="6"/>
  <c r="GL297" i="6"/>
  <c r="GL301" i="6"/>
  <c r="GL305" i="6"/>
  <c r="GL309" i="6"/>
  <c r="GL313" i="6"/>
  <c r="GL317" i="6"/>
  <c r="GL321" i="6"/>
  <c r="GL325" i="6"/>
  <c r="GL329" i="6"/>
  <c r="GL333" i="6"/>
  <c r="GL337" i="6"/>
  <c r="GL341" i="6"/>
  <c r="GL345" i="6"/>
  <c r="GL349" i="6"/>
  <c r="GL353" i="6"/>
  <c r="GL357" i="6"/>
  <c r="GL361" i="6"/>
  <c r="GL365" i="6"/>
  <c r="GL369" i="6"/>
  <c r="GL373" i="6"/>
  <c r="GL377" i="6"/>
  <c r="GL381" i="6"/>
  <c r="GL385" i="6"/>
  <c r="GL389" i="6"/>
  <c r="GL393" i="6"/>
  <c r="GL397" i="6"/>
  <c r="GL401" i="6"/>
  <c r="GL405" i="6"/>
  <c r="GL409" i="6"/>
  <c r="GL413" i="6"/>
  <c r="GL417" i="6"/>
  <c r="GL421" i="6"/>
  <c r="GL425" i="6"/>
  <c r="GL429" i="6"/>
  <c r="GL432" i="6"/>
  <c r="GL434" i="6"/>
  <c r="GL436" i="6"/>
  <c r="GL438" i="6"/>
  <c r="GL440" i="6"/>
  <c r="GL442" i="6"/>
  <c r="GL444" i="6"/>
  <c r="GL446" i="6"/>
  <c r="GL448" i="6"/>
  <c r="GL450" i="6"/>
  <c r="GL452" i="6"/>
  <c r="GL454" i="6"/>
  <c r="GL456" i="6"/>
  <c r="GL458" i="6"/>
  <c r="GL460" i="6"/>
  <c r="GL462" i="6"/>
  <c r="GL464" i="6"/>
  <c r="GL466" i="6"/>
  <c r="GL468" i="6"/>
  <c r="GL470" i="6"/>
  <c r="GL472" i="6"/>
  <c r="GL474" i="6"/>
  <c r="GL476" i="6"/>
  <c r="GL478" i="6"/>
  <c r="GL480" i="6"/>
  <c r="GL482" i="6"/>
  <c r="GL484" i="6"/>
  <c r="GL486" i="6"/>
  <c r="GL488" i="6"/>
  <c r="GL490" i="6"/>
  <c r="GL492" i="6"/>
  <c r="GL494" i="6"/>
  <c r="GL496" i="6"/>
  <c r="GL498" i="6"/>
  <c r="GL500" i="6"/>
  <c r="GL502" i="6"/>
  <c r="GL504" i="6"/>
  <c r="GL6" i="6"/>
  <c r="GL14" i="6"/>
  <c r="GL22" i="6"/>
  <c r="GL30" i="6"/>
  <c r="GL38" i="6"/>
  <c r="GL46" i="6"/>
  <c r="GL54" i="6"/>
  <c r="GL62" i="6"/>
  <c r="GL70" i="6"/>
  <c r="GL78" i="6"/>
  <c r="GL86" i="6"/>
  <c r="GL94" i="6"/>
  <c r="GL102" i="6"/>
  <c r="GL110" i="6"/>
  <c r="GL118" i="6"/>
  <c r="GL126" i="6"/>
  <c r="GL134" i="6"/>
  <c r="GL142" i="6"/>
  <c r="GL150" i="6"/>
  <c r="GL158" i="6"/>
  <c r="GL166" i="6"/>
  <c r="GL174" i="6"/>
  <c r="GL179" i="6"/>
  <c r="GL183" i="6"/>
  <c r="GL187" i="6"/>
  <c r="GL191" i="6"/>
  <c r="GL195" i="6"/>
  <c r="GL199" i="6"/>
  <c r="GL203" i="6"/>
  <c r="GL207" i="6"/>
  <c r="GL211" i="6"/>
  <c r="GL215" i="6"/>
  <c r="GL219" i="6"/>
  <c r="GL223" i="6"/>
  <c r="GL227" i="6"/>
  <c r="GL231" i="6"/>
  <c r="GL235" i="6"/>
  <c r="GL239" i="6"/>
  <c r="GL243" i="6"/>
  <c r="GL247" i="6"/>
  <c r="GL251" i="6"/>
  <c r="GL255" i="6"/>
  <c r="GL259" i="6"/>
  <c r="GL263" i="6"/>
  <c r="GL267" i="6"/>
  <c r="GL271" i="6"/>
  <c r="GL275" i="6"/>
  <c r="GL279" i="6"/>
  <c r="GL283" i="6"/>
  <c r="GL287" i="6"/>
  <c r="GL291" i="6"/>
  <c r="GL295" i="6"/>
  <c r="GL299" i="6"/>
  <c r="GL303" i="6"/>
  <c r="GL307" i="6"/>
  <c r="GL311" i="6"/>
  <c r="GL315" i="6"/>
  <c r="GL319" i="6"/>
  <c r="GL323" i="6"/>
  <c r="GL327" i="6"/>
  <c r="GL331" i="6"/>
  <c r="GL335" i="6"/>
  <c r="GL339" i="6"/>
  <c r="GL343" i="6"/>
  <c r="GL347" i="6"/>
  <c r="GL351" i="6"/>
  <c r="GL355" i="6"/>
  <c r="GL359" i="6"/>
  <c r="GL363" i="6"/>
  <c r="GL367" i="6"/>
  <c r="GL371" i="6"/>
  <c r="GL375" i="6"/>
  <c r="GL379" i="6"/>
  <c r="GL383" i="6"/>
  <c r="GL387" i="6"/>
  <c r="GL391" i="6"/>
  <c r="GL395" i="6"/>
  <c r="GL399" i="6"/>
  <c r="GL403" i="6"/>
  <c r="GL407" i="6"/>
  <c r="GL411" i="6"/>
  <c r="GL415" i="6"/>
  <c r="GL419" i="6"/>
  <c r="GL423" i="6"/>
  <c r="GL427" i="6"/>
  <c r="GL431" i="6"/>
  <c r="GL433" i="6"/>
  <c r="GL435" i="6"/>
  <c r="GL437" i="6"/>
  <c r="GL439" i="6"/>
  <c r="GL441" i="6"/>
  <c r="GL443" i="6"/>
  <c r="GL445" i="6"/>
  <c r="GL447" i="6"/>
  <c r="GL449" i="6"/>
  <c r="GL451" i="6"/>
  <c r="GL453" i="6"/>
  <c r="GL455" i="6"/>
  <c r="GL457" i="6"/>
  <c r="GL459" i="6"/>
  <c r="GL461" i="6"/>
  <c r="GL463" i="6"/>
  <c r="GL465" i="6"/>
  <c r="GL467" i="6"/>
  <c r="GL469" i="6"/>
  <c r="GL471" i="6"/>
  <c r="GL473" i="6"/>
  <c r="GL475" i="6"/>
  <c r="GL477" i="6"/>
  <c r="GL479" i="6"/>
  <c r="GL481" i="6"/>
  <c r="GL483" i="6"/>
  <c r="GL485" i="6"/>
  <c r="GL487" i="6"/>
  <c r="GL489" i="6"/>
  <c r="GL491" i="6"/>
  <c r="GL493" i="6"/>
  <c r="GL495" i="6"/>
  <c r="GL497" i="6"/>
  <c r="GL499" i="6"/>
  <c r="GL501" i="6"/>
  <c r="GL503" i="6"/>
  <c r="GL505" i="6"/>
  <c r="GF7" i="6"/>
  <c r="GF9" i="6"/>
  <c r="GF11" i="6"/>
  <c r="GF13" i="6"/>
  <c r="GF15" i="6"/>
  <c r="GF17" i="6"/>
  <c r="GF19" i="6"/>
  <c r="GF21" i="6"/>
  <c r="GF23" i="6"/>
  <c r="GF25" i="6"/>
  <c r="GF27" i="6"/>
  <c r="GF29" i="6"/>
  <c r="GF31" i="6"/>
  <c r="GF33" i="6"/>
  <c r="GF35" i="6"/>
  <c r="GF37" i="6"/>
  <c r="GF39" i="6"/>
  <c r="GF41" i="6"/>
  <c r="GF43" i="6"/>
  <c r="GF45" i="6"/>
  <c r="GF47" i="6"/>
  <c r="GF49" i="6"/>
  <c r="GF51" i="6"/>
  <c r="GF53" i="6"/>
  <c r="GF55" i="6"/>
  <c r="GF57" i="6"/>
  <c r="GF59" i="6"/>
  <c r="GF61" i="6"/>
  <c r="GF63" i="6"/>
  <c r="GF65" i="6"/>
  <c r="GF67" i="6"/>
  <c r="GF69" i="6"/>
  <c r="GF71" i="6"/>
  <c r="GF73" i="6"/>
  <c r="GF75" i="6"/>
  <c r="GF77" i="6"/>
  <c r="GF79" i="6"/>
  <c r="GF81" i="6"/>
  <c r="GF83" i="6"/>
  <c r="GF85" i="6"/>
  <c r="GF87" i="6"/>
  <c r="GF89" i="6"/>
  <c r="GF91" i="6"/>
  <c r="GF93" i="6"/>
  <c r="GF95" i="6"/>
  <c r="GF97" i="6"/>
  <c r="GF99" i="6"/>
  <c r="GF101" i="6"/>
  <c r="GF103" i="6"/>
  <c r="GF105" i="6"/>
  <c r="GF107" i="6"/>
  <c r="GF109" i="6"/>
  <c r="GF111" i="6"/>
  <c r="GF113" i="6"/>
  <c r="GF115" i="6"/>
  <c r="GF117" i="6"/>
  <c r="GF119" i="6"/>
  <c r="GF121" i="6"/>
  <c r="GF123" i="6"/>
  <c r="GF125" i="6"/>
  <c r="GF127" i="6"/>
  <c r="GF129" i="6"/>
  <c r="GF131" i="6"/>
  <c r="GF133" i="6"/>
  <c r="GF135" i="6"/>
  <c r="GF137" i="6"/>
  <c r="GF139" i="6"/>
  <c r="GF141" i="6"/>
  <c r="GF143" i="6"/>
  <c r="GF145" i="6"/>
  <c r="GF147" i="6"/>
  <c r="GF149" i="6"/>
  <c r="GF151" i="6"/>
  <c r="GF153" i="6"/>
  <c r="GF155" i="6"/>
  <c r="GF157" i="6"/>
  <c r="GF159" i="6"/>
  <c r="GF161" i="6"/>
  <c r="GF163" i="6"/>
  <c r="GF165" i="6"/>
  <c r="GF167" i="6"/>
  <c r="GF169" i="6"/>
  <c r="GF171" i="6"/>
  <c r="GF173" i="6"/>
  <c r="GF175" i="6"/>
  <c r="GF8" i="6"/>
  <c r="GF12" i="6"/>
  <c r="GF16" i="6"/>
  <c r="GF20" i="6"/>
  <c r="GF24" i="6"/>
  <c r="GF28" i="6"/>
  <c r="GF32" i="6"/>
  <c r="GF36" i="6"/>
  <c r="GF40" i="6"/>
  <c r="GF44" i="6"/>
  <c r="GF48" i="6"/>
  <c r="GF52" i="6"/>
  <c r="GF56" i="6"/>
  <c r="GF60" i="6"/>
  <c r="GF64" i="6"/>
  <c r="GF68" i="6"/>
  <c r="GF72" i="6"/>
  <c r="GF76" i="6"/>
  <c r="GF80" i="6"/>
  <c r="GF84" i="6"/>
  <c r="GF88" i="6"/>
  <c r="GF92" i="6"/>
  <c r="GF96" i="6"/>
  <c r="GF100" i="6"/>
  <c r="GF104" i="6"/>
  <c r="GF108" i="6"/>
  <c r="GF112" i="6"/>
  <c r="GF116" i="6"/>
  <c r="GF120" i="6"/>
  <c r="GF124" i="6"/>
  <c r="GF128" i="6"/>
  <c r="GF132" i="6"/>
  <c r="GF136" i="6"/>
  <c r="GF140" i="6"/>
  <c r="GF144" i="6"/>
  <c r="GF148" i="6"/>
  <c r="GF152" i="6"/>
  <c r="GF156" i="6"/>
  <c r="GF160" i="6"/>
  <c r="GF164" i="6"/>
  <c r="GF168" i="6"/>
  <c r="GF172" i="6"/>
  <c r="GF176" i="6"/>
  <c r="GF178" i="6"/>
  <c r="GF180" i="6"/>
  <c r="GF182" i="6"/>
  <c r="GF184" i="6"/>
  <c r="GF186" i="6"/>
  <c r="GF188" i="6"/>
  <c r="GF190" i="6"/>
  <c r="GF192" i="6"/>
  <c r="GF194" i="6"/>
  <c r="GF196" i="6"/>
  <c r="GF198" i="6"/>
  <c r="GF200" i="6"/>
  <c r="GF202" i="6"/>
  <c r="GF204" i="6"/>
  <c r="GF206" i="6"/>
  <c r="GF208" i="6"/>
  <c r="GF210" i="6"/>
  <c r="GF212" i="6"/>
  <c r="GF214" i="6"/>
  <c r="GF216" i="6"/>
  <c r="GF218" i="6"/>
  <c r="GF220" i="6"/>
  <c r="GF222" i="6"/>
  <c r="GF224" i="6"/>
  <c r="GF226" i="6"/>
  <c r="GF228" i="6"/>
  <c r="GF230" i="6"/>
  <c r="GF232" i="6"/>
  <c r="GF234" i="6"/>
  <c r="GF236" i="6"/>
  <c r="GF238" i="6"/>
  <c r="GF240" i="6"/>
  <c r="GF242" i="6"/>
  <c r="GF244" i="6"/>
  <c r="GF246" i="6"/>
  <c r="GF248" i="6"/>
  <c r="GF250" i="6"/>
  <c r="GF252" i="6"/>
  <c r="GF254" i="6"/>
  <c r="GF256" i="6"/>
  <c r="GF258" i="6"/>
  <c r="GF260" i="6"/>
  <c r="GF262" i="6"/>
  <c r="GF264" i="6"/>
  <c r="GF266" i="6"/>
  <c r="GF268" i="6"/>
  <c r="GF270" i="6"/>
  <c r="GF272" i="6"/>
  <c r="GF274" i="6"/>
  <c r="GF276" i="6"/>
  <c r="GF278" i="6"/>
  <c r="GF280" i="6"/>
  <c r="GF282" i="6"/>
  <c r="GF284" i="6"/>
  <c r="GF286" i="6"/>
  <c r="GF288" i="6"/>
  <c r="GF290" i="6"/>
  <c r="GF292" i="6"/>
  <c r="GF294" i="6"/>
  <c r="GF296" i="6"/>
  <c r="GF298" i="6"/>
  <c r="GF300" i="6"/>
  <c r="GF302" i="6"/>
  <c r="GF304" i="6"/>
  <c r="GF306" i="6"/>
  <c r="GF308" i="6"/>
  <c r="GF310" i="6"/>
  <c r="GF312" i="6"/>
  <c r="GF314" i="6"/>
  <c r="GF316" i="6"/>
  <c r="GF318" i="6"/>
  <c r="GF320" i="6"/>
  <c r="GF322" i="6"/>
  <c r="GF324" i="6"/>
  <c r="GF326" i="6"/>
  <c r="GF328" i="6"/>
  <c r="GF330" i="6"/>
  <c r="GF332" i="6"/>
  <c r="GF334" i="6"/>
  <c r="GF336" i="6"/>
  <c r="GF338" i="6"/>
  <c r="GF340" i="6"/>
  <c r="GF342" i="6"/>
  <c r="GF344" i="6"/>
  <c r="GF346" i="6"/>
  <c r="GF348" i="6"/>
  <c r="GF350" i="6"/>
  <c r="GF352" i="6"/>
  <c r="GF354" i="6"/>
  <c r="GF356" i="6"/>
  <c r="GF358" i="6"/>
  <c r="GF360" i="6"/>
  <c r="GF362" i="6"/>
  <c r="GF364" i="6"/>
  <c r="GF366" i="6"/>
  <c r="GF368" i="6"/>
  <c r="GF370" i="6"/>
  <c r="GF372" i="6"/>
  <c r="GF374" i="6"/>
  <c r="GF376" i="6"/>
  <c r="GF378" i="6"/>
  <c r="GF380" i="6"/>
  <c r="GF382" i="6"/>
  <c r="GF384" i="6"/>
  <c r="GF386" i="6"/>
  <c r="GF388" i="6"/>
  <c r="GF390" i="6"/>
  <c r="GF392" i="6"/>
  <c r="GF394" i="6"/>
  <c r="GF396" i="6"/>
  <c r="GF398" i="6"/>
  <c r="GF400" i="6"/>
  <c r="GF402" i="6"/>
  <c r="GF404" i="6"/>
  <c r="GF406" i="6"/>
  <c r="GF408" i="6"/>
  <c r="GF410" i="6"/>
  <c r="GF412" i="6"/>
  <c r="GF414" i="6"/>
  <c r="GF416" i="6"/>
  <c r="GF418" i="6"/>
  <c r="GF420" i="6"/>
  <c r="GF422" i="6"/>
  <c r="GF424" i="6"/>
  <c r="GF426" i="6"/>
  <c r="GF428" i="6"/>
  <c r="GF430" i="6"/>
  <c r="GF14" i="6"/>
  <c r="GF22" i="6"/>
  <c r="GF30" i="6"/>
  <c r="GF38" i="6"/>
  <c r="GF46" i="6"/>
  <c r="GF54" i="6"/>
  <c r="GF62" i="6"/>
  <c r="GF70" i="6"/>
  <c r="GF78" i="6"/>
  <c r="GF86" i="6"/>
  <c r="GF94" i="6"/>
  <c r="GF102" i="6"/>
  <c r="GF110" i="6"/>
  <c r="GF118" i="6"/>
  <c r="GF126" i="6"/>
  <c r="GF134" i="6"/>
  <c r="GF142" i="6"/>
  <c r="GF150" i="6"/>
  <c r="GF158" i="6"/>
  <c r="GF166" i="6"/>
  <c r="GF174" i="6"/>
  <c r="GF179" i="6"/>
  <c r="GF183" i="6"/>
  <c r="GF187" i="6"/>
  <c r="GF191" i="6"/>
  <c r="GF195" i="6"/>
  <c r="GF199" i="6"/>
  <c r="GF203" i="6"/>
  <c r="GF207" i="6"/>
  <c r="GF211" i="6"/>
  <c r="GF215" i="6"/>
  <c r="GF219" i="6"/>
  <c r="GF223" i="6"/>
  <c r="GF227" i="6"/>
  <c r="GF231" i="6"/>
  <c r="GF235" i="6"/>
  <c r="GF239" i="6"/>
  <c r="GF243" i="6"/>
  <c r="GF247" i="6"/>
  <c r="GF251" i="6"/>
  <c r="GF255" i="6"/>
  <c r="GF259" i="6"/>
  <c r="GF263" i="6"/>
  <c r="GF267" i="6"/>
  <c r="GF271" i="6"/>
  <c r="GF275" i="6"/>
  <c r="GF279" i="6"/>
  <c r="GF283" i="6"/>
  <c r="GF287" i="6"/>
  <c r="GF291" i="6"/>
  <c r="GF295" i="6"/>
  <c r="GF299" i="6"/>
  <c r="GF303" i="6"/>
  <c r="GF307" i="6"/>
  <c r="GF311" i="6"/>
  <c r="GF315" i="6"/>
  <c r="GF319" i="6"/>
  <c r="GF323" i="6"/>
  <c r="GF327" i="6"/>
  <c r="GF331" i="6"/>
  <c r="GF335" i="6"/>
  <c r="GF339" i="6"/>
  <c r="GF343" i="6"/>
  <c r="GF347" i="6"/>
  <c r="GF351" i="6"/>
  <c r="GF355" i="6"/>
  <c r="GF359" i="6"/>
  <c r="GF363" i="6"/>
  <c r="GF367" i="6"/>
  <c r="GF371" i="6"/>
  <c r="GF375" i="6"/>
  <c r="GF379" i="6"/>
  <c r="GF383" i="6"/>
  <c r="GF387" i="6"/>
  <c r="GF391" i="6"/>
  <c r="GF395" i="6"/>
  <c r="GF399" i="6"/>
  <c r="GF403" i="6"/>
  <c r="GF407" i="6"/>
  <c r="GF411" i="6"/>
  <c r="GF415" i="6"/>
  <c r="GF419" i="6"/>
  <c r="GF423" i="6"/>
  <c r="GF427" i="6"/>
  <c r="GF431" i="6"/>
  <c r="GF10" i="6"/>
  <c r="GF26" i="6"/>
  <c r="GF42" i="6"/>
  <c r="GF58" i="6"/>
  <c r="GF74" i="6"/>
  <c r="GF90" i="6"/>
  <c r="GF106" i="6"/>
  <c r="GF122" i="6"/>
  <c r="GF138" i="6"/>
  <c r="GF154" i="6"/>
  <c r="GF170" i="6"/>
  <c r="GF181" i="6"/>
  <c r="GF189" i="6"/>
  <c r="GF197" i="6"/>
  <c r="GF205" i="6"/>
  <c r="GF213" i="6"/>
  <c r="GF221" i="6"/>
  <c r="GF229" i="6"/>
  <c r="GF237" i="6"/>
  <c r="GF245" i="6"/>
  <c r="GF253" i="6"/>
  <c r="GF261" i="6"/>
  <c r="GF269" i="6"/>
  <c r="GF277" i="6"/>
  <c r="GF285" i="6"/>
  <c r="GF293" i="6"/>
  <c r="GF301" i="6"/>
  <c r="GF309" i="6"/>
  <c r="GF317" i="6"/>
  <c r="GF325" i="6"/>
  <c r="GF333" i="6"/>
  <c r="GF341" i="6"/>
  <c r="GF349" i="6"/>
  <c r="GF357" i="6"/>
  <c r="GF365" i="6"/>
  <c r="GF373" i="6"/>
  <c r="GF381" i="6"/>
  <c r="GF389" i="6"/>
  <c r="GF397" i="6"/>
  <c r="GF405" i="6"/>
  <c r="GF413" i="6"/>
  <c r="GF421" i="6"/>
  <c r="GF429" i="6"/>
  <c r="GF433" i="6"/>
  <c r="GF435" i="6"/>
  <c r="GF437" i="6"/>
  <c r="GF439" i="6"/>
  <c r="GF441" i="6"/>
  <c r="GF443" i="6"/>
  <c r="GF445" i="6"/>
  <c r="GF447" i="6"/>
  <c r="GF449" i="6"/>
  <c r="GF451" i="6"/>
  <c r="GF453" i="6"/>
  <c r="GF455" i="6"/>
  <c r="GF457" i="6"/>
  <c r="GF459" i="6"/>
  <c r="GF461" i="6"/>
  <c r="GF463" i="6"/>
  <c r="GF465" i="6"/>
  <c r="GF467" i="6"/>
  <c r="GF469" i="6"/>
  <c r="GF471" i="6"/>
  <c r="GF473" i="6"/>
  <c r="GF475" i="6"/>
  <c r="GF477" i="6"/>
  <c r="GF479" i="6"/>
  <c r="GF481" i="6"/>
  <c r="GF483" i="6"/>
  <c r="GF485" i="6"/>
  <c r="GF487" i="6"/>
  <c r="GF489" i="6"/>
  <c r="GF491" i="6"/>
  <c r="GF493" i="6"/>
  <c r="GF495" i="6"/>
  <c r="GF497" i="6"/>
  <c r="GF499" i="6"/>
  <c r="GF501" i="6"/>
  <c r="GF503" i="6"/>
  <c r="GF505" i="6"/>
  <c r="GF18" i="6"/>
  <c r="GF34" i="6"/>
  <c r="GF50" i="6"/>
  <c r="GF66" i="6"/>
  <c r="GF82" i="6"/>
  <c r="GF98" i="6"/>
  <c r="GF114" i="6"/>
  <c r="GF130" i="6"/>
  <c r="GF146" i="6"/>
  <c r="GF162" i="6"/>
  <c r="GF177" i="6"/>
  <c r="GF185" i="6"/>
  <c r="GF193" i="6"/>
  <c r="GF201" i="6"/>
  <c r="GF209" i="6"/>
  <c r="GF217" i="6"/>
  <c r="GF225" i="6"/>
  <c r="GF233" i="6"/>
  <c r="GF241" i="6"/>
  <c r="GF249" i="6"/>
  <c r="GF257" i="6"/>
  <c r="GF265" i="6"/>
  <c r="GF273" i="6"/>
  <c r="GF281" i="6"/>
  <c r="GF289" i="6"/>
  <c r="GF297" i="6"/>
  <c r="GF305" i="6"/>
  <c r="GF313" i="6"/>
  <c r="GF321" i="6"/>
  <c r="GF329" i="6"/>
  <c r="GF337" i="6"/>
  <c r="GF345" i="6"/>
  <c r="GF353" i="6"/>
  <c r="GF361" i="6"/>
  <c r="GF369" i="6"/>
  <c r="GF377" i="6"/>
  <c r="GF385" i="6"/>
  <c r="GF393" i="6"/>
  <c r="GF401" i="6"/>
  <c r="GF409" i="6"/>
  <c r="GF417" i="6"/>
  <c r="GF425" i="6"/>
  <c r="GF432" i="6"/>
  <c r="GF434" i="6"/>
  <c r="GF436" i="6"/>
  <c r="GF438" i="6"/>
  <c r="GF440" i="6"/>
  <c r="GF442" i="6"/>
  <c r="GF444" i="6"/>
  <c r="GF446" i="6"/>
  <c r="GF448" i="6"/>
  <c r="GF450" i="6"/>
  <c r="GF452" i="6"/>
  <c r="GF454" i="6"/>
  <c r="GF456" i="6"/>
  <c r="GF458" i="6"/>
  <c r="GF460" i="6"/>
  <c r="GF462" i="6"/>
  <c r="GF464" i="6"/>
  <c r="GF466" i="6"/>
  <c r="GF468" i="6"/>
  <c r="GF470" i="6"/>
  <c r="GF472" i="6"/>
  <c r="GF474" i="6"/>
  <c r="GF476" i="6"/>
  <c r="GF478" i="6"/>
  <c r="GF480" i="6"/>
  <c r="GF482" i="6"/>
  <c r="GF484" i="6"/>
  <c r="GF486" i="6"/>
  <c r="GF488" i="6"/>
  <c r="GF490" i="6"/>
  <c r="GF492" i="6"/>
  <c r="GF494" i="6"/>
  <c r="GF496" i="6"/>
  <c r="GF498" i="6"/>
  <c r="GF500" i="6"/>
  <c r="GF502" i="6"/>
  <c r="GF504" i="6"/>
  <c r="GF6" i="6"/>
  <c r="FZ7" i="6"/>
  <c r="FZ9" i="6"/>
  <c r="FZ11" i="6"/>
  <c r="FZ13" i="6"/>
  <c r="FZ15" i="6"/>
  <c r="FZ17" i="6"/>
  <c r="FZ19" i="6"/>
  <c r="FZ21" i="6"/>
  <c r="FZ23" i="6"/>
  <c r="FZ25" i="6"/>
  <c r="FZ27" i="6"/>
  <c r="FZ29" i="6"/>
  <c r="FZ31" i="6"/>
  <c r="FZ33" i="6"/>
  <c r="FZ35" i="6"/>
  <c r="FZ37" i="6"/>
  <c r="FZ39" i="6"/>
  <c r="FZ41" i="6"/>
  <c r="FZ43" i="6"/>
  <c r="FZ45" i="6"/>
  <c r="FZ47" i="6"/>
  <c r="FZ49" i="6"/>
  <c r="FZ51" i="6"/>
  <c r="FZ53" i="6"/>
  <c r="FZ55" i="6"/>
  <c r="FZ57" i="6"/>
  <c r="FZ59" i="6"/>
  <c r="FZ61" i="6"/>
  <c r="FZ63" i="6"/>
  <c r="FZ65" i="6"/>
  <c r="FZ67" i="6"/>
  <c r="FZ69" i="6"/>
  <c r="FZ71" i="6"/>
  <c r="FZ73" i="6"/>
  <c r="FZ75" i="6"/>
  <c r="FZ77" i="6"/>
  <c r="FZ79" i="6"/>
  <c r="FZ81" i="6"/>
  <c r="FZ83" i="6"/>
  <c r="FZ85" i="6"/>
  <c r="FZ87" i="6"/>
  <c r="FZ89" i="6"/>
  <c r="FZ91" i="6"/>
  <c r="FZ93" i="6"/>
  <c r="FZ95" i="6"/>
  <c r="FZ97" i="6"/>
  <c r="FZ99" i="6"/>
  <c r="FZ101" i="6"/>
  <c r="FZ103" i="6"/>
  <c r="FZ105" i="6"/>
  <c r="FZ107" i="6"/>
  <c r="FZ109" i="6"/>
  <c r="FZ111" i="6"/>
  <c r="FZ113" i="6"/>
  <c r="FZ115" i="6"/>
  <c r="FZ117" i="6"/>
  <c r="FZ119" i="6"/>
  <c r="FZ121" i="6"/>
  <c r="FZ123" i="6"/>
  <c r="FZ125" i="6"/>
  <c r="FZ127" i="6"/>
  <c r="FZ129" i="6"/>
  <c r="FZ131" i="6"/>
  <c r="FZ133" i="6"/>
  <c r="FZ135" i="6"/>
  <c r="FZ137" i="6"/>
  <c r="FZ139" i="6"/>
  <c r="FZ141" i="6"/>
  <c r="FZ143" i="6"/>
  <c r="FZ145" i="6"/>
  <c r="FZ147" i="6"/>
  <c r="FZ149" i="6"/>
  <c r="FZ151" i="6"/>
  <c r="FZ153" i="6"/>
  <c r="FZ155" i="6"/>
  <c r="FZ157" i="6"/>
  <c r="FZ159" i="6"/>
  <c r="FZ161" i="6"/>
  <c r="FZ163" i="6"/>
  <c r="FZ165" i="6"/>
  <c r="FZ167" i="6"/>
  <c r="FZ169" i="6"/>
  <c r="FZ171" i="6"/>
  <c r="FZ173" i="6"/>
  <c r="FZ175" i="6"/>
  <c r="FZ8" i="6"/>
  <c r="FZ12" i="6"/>
  <c r="FZ16" i="6"/>
  <c r="FZ20" i="6"/>
  <c r="FZ24" i="6"/>
  <c r="FZ28" i="6"/>
  <c r="FZ32" i="6"/>
  <c r="FZ36" i="6"/>
  <c r="FZ40" i="6"/>
  <c r="FZ44" i="6"/>
  <c r="FZ48" i="6"/>
  <c r="FZ52" i="6"/>
  <c r="FZ56" i="6"/>
  <c r="FZ60" i="6"/>
  <c r="FZ64" i="6"/>
  <c r="FZ68" i="6"/>
  <c r="FZ72" i="6"/>
  <c r="FZ76" i="6"/>
  <c r="FZ80" i="6"/>
  <c r="FZ84" i="6"/>
  <c r="FZ88" i="6"/>
  <c r="FZ92" i="6"/>
  <c r="FZ96" i="6"/>
  <c r="FZ100" i="6"/>
  <c r="FZ104" i="6"/>
  <c r="FZ108" i="6"/>
  <c r="FZ112" i="6"/>
  <c r="FZ116" i="6"/>
  <c r="FZ120" i="6"/>
  <c r="FZ124" i="6"/>
  <c r="FZ128" i="6"/>
  <c r="FZ132" i="6"/>
  <c r="FZ136" i="6"/>
  <c r="FZ140" i="6"/>
  <c r="FZ144" i="6"/>
  <c r="FZ148" i="6"/>
  <c r="FZ152" i="6"/>
  <c r="FZ156" i="6"/>
  <c r="FZ160" i="6"/>
  <c r="FZ164" i="6"/>
  <c r="FZ168" i="6"/>
  <c r="FZ172" i="6"/>
  <c r="FZ176" i="6"/>
  <c r="FZ178" i="6"/>
  <c r="FZ180" i="6"/>
  <c r="FZ182" i="6"/>
  <c r="FZ184" i="6"/>
  <c r="FZ186" i="6"/>
  <c r="FZ188" i="6"/>
  <c r="FZ190" i="6"/>
  <c r="FZ192" i="6"/>
  <c r="FZ194" i="6"/>
  <c r="FZ196" i="6"/>
  <c r="FZ198" i="6"/>
  <c r="FZ200" i="6"/>
  <c r="FZ202" i="6"/>
  <c r="FZ204" i="6"/>
  <c r="FZ206" i="6"/>
  <c r="FZ208" i="6"/>
  <c r="FZ210" i="6"/>
  <c r="FZ212" i="6"/>
  <c r="FZ214" i="6"/>
  <c r="FZ216" i="6"/>
  <c r="FZ218" i="6"/>
  <c r="FZ220" i="6"/>
  <c r="FZ222" i="6"/>
  <c r="FZ224" i="6"/>
  <c r="FZ226" i="6"/>
  <c r="FZ228" i="6"/>
  <c r="FZ230" i="6"/>
  <c r="FZ232" i="6"/>
  <c r="FZ234" i="6"/>
  <c r="FZ236" i="6"/>
  <c r="FZ238" i="6"/>
  <c r="FZ240" i="6"/>
  <c r="FZ242" i="6"/>
  <c r="FZ244" i="6"/>
  <c r="FZ246" i="6"/>
  <c r="FZ248" i="6"/>
  <c r="FZ250" i="6"/>
  <c r="FZ252" i="6"/>
  <c r="FZ254" i="6"/>
  <c r="FZ256" i="6"/>
  <c r="FZ258" i="6"/>
  <c r="FZ260" i="6"/>
  <c r="FZ262" i="6"/>
  <c r="FZ264" i="6"/>
  <c r="FZ266" i="6"/>
  <c r="FZ268" i="6"/>
  <c r="FZ270" i="6"/>
  <c r="FZ272" i="6"/>
  <c r="FZ274" i="6"/>
  <c r="FZ276" i="6"/>
  <c r="FZ278" i="6"/>
  <c r="FZ280" i="6"/>
  <c r="FZ282" i="6"/>
  <c r="FZ284" i="6"/>
  <c r="FZ286" i="6"/>
  <c r="FZ288" i="6"/>
  <c r="FZ290" i="6"/>
  <c r="FZ292" i="6"/>
  <c r="FZ294" i="6"/>
  <c r="FZ296" i="6"/>
  <c r="FZ298" i="6"/>
  <c r="FZ300" i="6"/>
  <c r="FZ302" i="6"/>
  <c r="FZ304" i="6"/>
  <c r="FZ306" i="6"/>
  <c r="FZ308" i="6"/>
  <c r="FZ310" i="6"/>
  <c r="FZ312" i="6"/>
  <c r="FZ314" i="6"/>
  <c r="FZ316" i="6"/>
  <c r="FZ318" i="6"/>
  <c r="FZ320" i="6"/>
  <c r="FZ322" i="6"/>
  <c r="FZ324" i="6"/>
  <c r="FZ326" i="6"/>
  <c r="FZ328" i="6"/>
  <c r="FZ330" i="6"/>
  <c r="FZ332" i="6"/>
  <c r="FZ334" i="6"/>
  <c r="FZ336" i="6"/>
  <c r="FZ338" i="6"/>
  <c r="FZ340" i="6"/>
  <c r="FZ342" i="6"/>
  <c r="FZ344" i="6"/>
  <c r="FZ346" i="6"/>
  <c r="FZ348" i="6"/>
  <c r="FZ350" i="6"/>
  <c r="FZ352" i="6"/>
  <c r="FZ354" i="6"/>
  <c r="FZ356" i="6"/>
  <c r="FZ358" i="6"/>
  <c r="FZ360" i="6"/>
  <c r="FZ362" i="6"/>
  <c r="FZ364" i="6"/>
  <c r="FZ366" i="6"/>
  <c r="FZ368" i="6"/>
  <c r="FZ370" i="6"/>
  <c r="FZ372" i="6"/>
  <c r="FZ374" i="6"/>
  <c r="FZ376" i="6"/>
  <c r="FZ378" i="6"/>
  <c r="FZ380" i="6"/>
  <c r="FZ382" i="6"/>
  <c r="FZ384" i="6"/>
  <c r="FZ386" i="6"/>
  <c r="FZ388" i="6"/>
  <c r="FZ390" i="6"/>
  <c r="FZ392" i="6"/>
  <c r="FZ394" i="6"/>
  <c r="FZ396" i="6"/>
  <c r="FZ398" i="6"/>
  <c r="FZ400" i="6"/>
  <c r="FZ402" i="6"/>
  <c r="FZ404" i="6"/>
  <c r="FZ406" i="6"/>
  <c r="FZ408" i="6"/>
  <c r="FZ410" i="6"/>
  <c r="FZ412" i="6"/>
  <c r="FZ414" i="6"/>
  <c r="FZ416" i="6"/>
  <c r="FZ418" i="6"/>
  <c r="FZ420" i="6"/>
  <c r="FZ422" i="6"/>
  <c r="FZ424" i="6"/>
  <c r="FZ426" i="6"/>
  <c r="FZ428" i="6"/>
  <c r="FZ430" i="6"/>
  <c r="FZ14" i="6"/>
  <c r="FZ22" i="6"/>
  <c r="FZ30" i="6"/>
  <c r="FZ38" i="6"/>
  <c r="FZ46" i="6"/>
  <c r="FZ54" i="6"/>
  <c r="FZ62" i="6"/>
  <c r="FZ70" i="6"/>
  <c r="FZ78" i="6"/>
  <c r="FZ86" i="6"/>
  <c r="FZ94" i="6"/>
  <c r="FZ102" i="6"/>
  <c r="FZ110" i="6"/>
  <c r="FZ118" i="6"/>
  <c r="FZ126" i="6"/>
  <c r="FZ134" i="6"/>
  <c r="FZ142" i="6"/>
  <c r="FZ150" i="6"/>
  <c r="FZ158" i="6"/>
  <c r="FZ166" i="6"/>
  <c r="FZ174" i="6"/>
  <c r="FZ179" i="6"/>
  <c r="FZ183" i="6"/>
  <c r="FZ187" i="6"/>
  <c r="FZ191" i="6"/>
  <c r="FZ195" i="6"/>
  <c r="FZ199" i="6"/>
  <c r="FZ203" i="6"/>
  <c r="FZ207" i="6"/>
  <c r="FZ211" i="6"/>
  <c r="FZ215" i="6"/>
  <c r="FZ219" i="6"/>
  <c r="FZ223" i="6"/>
  <c r="FZ227" i="6"/>
  <c r="FZ231" i="6"/>
  <c r="FZ235" i="6"/>
  <c r="FZ239" i="6"/>
  <c r="FZ243" i="6"/>
  <c r="FZ247" i="6"/>
  <c r="FZ251" i="6"/>
  <c r="FZ255" i="6"/>
  <c r="FZ259" i="6"/>
  <c r="FZ263" i="6"/>
  <c r="FZ267" i="6"/>
  <c r="FZ271" i="6"/>
  <c r="FZ275" i="6"/>
  <c r="FZ279" i="6"/>
  <c r="FZ283" i="6"/>
  <c r="FZ287" i="6"/>
  <c r="FZ291" i="6"/>
  <c r="FZ295" i="6"/>
  <c r="FZ299" i="6"/>
  <c r="FZ303" i="6"/>
  <c r="FZ307" i="6"/>
  <c r="FZ311" i="6"/>
  <c r="FZ315" i="6"/>
  <c r="FZ319" i="6"/>
  <c r="FZ323" i="6"/>
  <c r="FZ327" i="6"/>
  <c r="FZ331" i="6"/>
  <c r="FZ335" i="6"/>
  <c r="FZ339" i="6"/>
  <c r="FZ343" i="6"/>
  <c r="FZ347" i="6"/>
  <c r="FZ351" i="6"/>
  <c r="FZ355" i="6"/>
  <c r="FZ359" i="6"/>
  <c r="FZ363" i="6"/>
  <c r="FZ367" i="6"/>
  <c r="FZ371" i="6"/>
  <c r="FZ375" i="6"/>
  <c r="FZ379" i="6"/>
  <c r="FZ383" i="6"/>
  <c r="FZ387" i="6"/>
  <c r="FZ391" i="6"/>
  <c r="FZ395" i="6"/>
  <c r="FZ399" i="6"/>
  <c r="FZ403" i="6"/>
  <c r="FZ407" i="6"/>
  <c r="FZ411" i="6"/>
  <c r="FZ415" i="6"/>
  <c r="FZ419" i="6"/>
  <c r="FZ423" i="6"/>
  <c r="FZ427" i="6"/>
  <c r="FZ431" i="6"/>
  <c r="FZ10" i="6"/>
  <c r="FZ26" i="6"/>
  <c r="FZ42" i="6"/>
  <c r="FZ58" i="6"/>
  <c r="FZ74" i="6"/>
  <c r="FZ90" i="6"/>
  <c r="FZ106" i="6"/>
  <c r="FZ122" i="6"/>
  <c r="FZ138" i="6"/>
  <c r="FZ154" i="6"/>
  <c r="FZ170" i="6"/>
  <c r="FZ181" i="6"/>
  <c r="FZ189" i="6"/>
  <c r="FZ197" i="6"/>
  <c r="FZ205" i="6"/>
  <c r="FZ213" i="6"/>
  <c r="FZ221" i="6"/>
  <c r="FZ229" i="6"/>
  <c r="FZ237" i="6"/>
  <c r="FZ245" i="6"/>
  <c r="FZ253" i="6"/>
  <c r="FZ261" i="6"/>
  <c r="FZ269" i="6"/>
  <c r="FZ277" i="6"/>
  <c r="FZ285" i="6"/>
  <c r="FZ293" i="6"/>
  <c r="FZ301" i="6"/>
  <c r="FZ309" i="6"/>
  <c r="FZ317" i="6"/>
  <c r="FZ325" i="6"/>
  <c r="FZ333" i="6"/>
  <c r="FZ341" i="6"/>
  <c r="FZ349" i="6"/>
  <c r="FZ357" i="6"/>
  <c r="FZ365" i="6"/>
  <c r="FZ373" i="6"/>
  <c r="FZ381" i="6"/>
  <c r="FZ389" i="6"/>
  <c r="FZ397" i="6"/>
  <c r="FZ405" i="6"/>
  <c r="FZ413" i="6"/>
  <c r="FZ421" i="6"/>
  <c r="FZ429" i="6"/>
  <c r="FZ433" i="6"/>
  <c r="FZ435" i="6"/>
  <c r="FZ437" i="6"/>
  <c r="FZ439" i="6"/>
  <c r="FZ441" i="6"/>
  <c r="FZ443" i="6"/>
  <c r="FZ445" i="6"/>
  <c r="FZ447" i="6"/>
  <c r="FZ449" i="6"/>
  <c r="FZ451" i="6"/>
  <c r="FZ453" i="6"/>
  <c r="FZ455" i="6"/>
  <c r="FZ457" i="6"/>
  <c r="FZ459" i="6"/>
  <c r="FZ461" i="6"/>
  <c r="FZ463" i="6"/>
  <c r="FZ465" i="6"/>
  <c r="FZ467" i="6"/>
  <c r="FZ469" i="6"/>
  <c r="FZ471" i="6"/>
  <c r="FZ473" i="6"/>
  <c r="FZ475" i="6"/>
  <c r="FZ477" i="6"/>
  <c r="FZ479" i="6"/>
  <c r="FZ481" i="6"/>
  <c r="FZ483" i="6"/>
  <c r="FZ485" i="6"/>
  <c r="FZ487" i="6"/>
  <c r="FZ489" i="6"/>
  <c r="FZ491" i="6"/>
  <c r="FZ493" i="6"/>
  <c r="FZ495" i="6"/>
  <c r="FZ497" i="6"/>
  <c r="FZ499" i="6"/>
  <c r="FZ501" i="6"/>
  <c r="FZ503" i="6"/>
  <c r="FZ505" i="6"/>
  <c r="FZ18" i="6"/>
  <c r="FZ34" i="6"/>
  <c r="FZ50" i="6"/>
  <c r="FZ66" i="6"/>
  <c r="FZ82" i="6"/>
  <c r="FZ98" i="6"/>
  <c r="FZ114" i="6"/>
  <c r="FZ130" i="6"/>
  <c r="FZ146" i="6"/>
  <c r="FZ162" i="6"/>
  <c r="FZ177" i="6"/>
  <c r="FZ185" i="6"/>
  <c r="FZ193" i="6"/>
  <c r="FZ201" i="6"/>
  <c r="FZ209" i="6"/>
  <c r="FZ217" i="6"/>
  <c r="FZ225" i="6"/>
  <c r="FZ233" i="6"/>
  <c r="FZ241" i="6"/>
  <c r="FZ249" i="6"/>
  <c r="FZ257" i="6"/>
  <c r="FZ265" i="6"/>
  <c r="FZ273" i="6"/>
  <c r="FZ281" i="6"/>
  <c r="FZ289" i="6"/>
  <c r="FZ297" i="6"/>
  <c r="FZ305" i="6"/>
  <c r="FZ313" i="6"/>
  <c r="FZ321" i="6"/>
  <c r="FZ329" i="6"/>
  <c r="FZ337" i="6"/>
  <c r="FZ345" i="6"/>
  <c r="FZ353" i="6"/>
  <c r="FZ361" i="6"/>
  <c r="FZ369" i="6"/>
  <c r="FZ377" i="6"/>
  <c r="FZ385" i="6"/>
  <c r="FZ393" i="6"/>
  <c r="FZ401" i="6"/>
  <c r="FZ409" i="6"/>
  <c r="FZ417" i="6"/>
  <c r="FZ425" i="6"/>
  <c r="FZ432" i="6"/>
  <c r="FZ434" i="6"/>
  <c r="FZ436" i="6"/>
  <c r="FZ438" i="6"/>
  <c r="FZ440" i="6"/>
  <c r="FZ442" i="6"/>
  <c r="FZ444" i="6"/>
  <c r="FZ446" i="6"/>
  <c r="FZ448" i="6"/>
  <c r="FZ450" i="6"/>
  <c r="FZ452" i="6"/>
  <c r="FZ454" i="6"/>
  <c r="FZ456" i="6"/>
  <c r="FZ458" i="6"/>
  <c r="FZ460" i="6"/>
  <c r="FZ462" i="6"/>
  <c r="FZ464" i="6"/>
  <c r="FZ466" i="6"/>
  <c r="FZ468" i="6"/>
  <c r="FZ470" i="6"/>
  <c r="FZ472" i="6"/>
  <c r="FZ474" i="6"/>
  <c r="FZ476" i="6"/>
  <c r="FZ478" i="6"/>
  <c r="FZ480" i="6"/>
  <c r="FZ482" i="6"/>
  <c r="FZ484" i="6"/>
  <c r="FZ486" i="6"/>
  <c r="FZ488" i="6"/>
  <c r="FZ490" i="6"/>
  <c r="FZ492" i="6"/>
  <c r="FZ494" i="6"/>
  <c r="FZ496" i="6"/>
  <c r="FZ498" i="6"/>
  <c r="FZ500" i="6"/>
  <c r="FZ502" i="6"/>
  <c r="FZ504" i="6"/>
  <c r="FZ6" i="6"/>
  <c r="FT7" i="6"/>
  <c r="FT9" i="6"/>
  <c r="FT11" i="6"/>
  <c r="FT13" i="6"/>
  <c r="FT15" i="6"/>
  <c r="FT17" i="6"/>
  <c r="FT19" i="6"/>
  <c r="FT21" i="6"/>
  <c r="FT23" i="6"/>
  <c r="FT25" i="6"/>
  <c r="FT27" i="6"/>
  <c r="FT29" i="6"/>
  <c r="FT31" i="6"/>
  <c r="FT33" i="6"/>
  <c r="FT35" i="6"/>
  <c r="FT37" i="6"/>
  <c r="FT39" i="6"/>
  <c r="FT41" i="6"/>
  <c r="FT43" i="6"/>
  <c r="FT45" i="6"/>
  <c r="FT47" i="6"/>
  <c r="FT49" i="6"/>
  <c r="FT51" i="6"/>
  <c r="FT53" i="6"/>
  <c r="FT55" i="6"/>
  <c r="FT57" i="6"/>
  <c r="FT59" i="6"/>
  <c r="FT61" i="6"/>
  <c r="FT63" i="6"/>
  <c r="FT65" i="6"/>
  <c r="FT67" i="6"/>
  <c r="FT69" i="6"/>
  <c r="FT71" i="6"/>
  <c r="FT73" i="6"/>
  <c r="FT75" i="6"/>
  <c r="FT77" i="6"/>
  <c r="FT79" i="6"/>
  <c r="FT81" i="6"/>
  <c r="FT83" i="6"/>
  <c r="FT85" i="6"/>
  <c r="FT87" i="6"/>
  <c r="FT89" i="6"/>
  <c r="FT91" i="6"/>
  <c r="FT93" i="6"/>
  <c r="FT95" i="6"/>
  <c r="FT97" i="6"/>
  <c r="FT99" i="6"/>
  <c r="FT101" i="6"/>
  <c r="FT103" i="6"/>
  <c r="FT105" i="6"/>
  <c r="FT107" i="6"/>
  <c r="FT109" i="6"/>
  <c r="FT111" i="6"/>
  <c r="FT113" i="6"/>
  <c r="FT115" i="6"/>
  <c r="FT117" i="6"/>
  <c r="FT119" i="6"/>
  <c r="FT121" i="6"/>
  <c r="FT123" i="6"/>
  <c r="FT125" i="6"/>
  <c r="FT127" i="6"/>
  <c r="FT129" i="6"/>
  <c r="FT131" i="6"/>
  <c r="FT133" i="6"/>
  <c r="FT135" i="6"/>
  <c r="FT137" i="6"/>
  <c r="FT139" i="6"/>
  <c r="FT141" i="6"/>
  <c r="FT143" i="6"/>
  <c r="FT145" i="6"/>
  <c r="FT147" i="6"/>
  <c r="FT149" i="6"/>
  <c r="FT151" i="6"/>
  <c r="FT153" i="6"/>
  <c r="FT155" i="6"/>
  <c r="FT157" i="6"/>
  <c r="FT159" i="6"/>
  <c r="FT161" i="6"/>
  <c r="FT163" i="6"/>
  <c r="FT165" i="6"/>
  <c r="FT167" i="6"/>
  <c r="FT169" i="6"/>
  <c r="FT171" i="6"/>
  <c r="FT173" i="6"/>
  <c r="FT175" i="6"/>
  <c r="FT8" i="6"/>
  <c r="FT12" i="6"/>
  <c r="FT16" i="6"/>
  <c r="FT20" i="6"/>
  <c r="FT24" i="6"/>
  <c r="FT28" i="6"/>
  <c r="FT32" i="6"/>
  <c r="FT36" i="6"/>
  <c r="FT40" i="6"/>
  <c r="FT44" i="6"/>
  <c r="FT48" i="6"/>
  <c r="FT52" i="6"/>
  <c r="FT56" i="6"/>
  <c r="FT60" i="6"/>
  <c r="FT64" i="6"/>
  <c r="FT68" i="6"/>
  <c r="FT72" i="6"/>
  <c r="FT76" i="6"/>
  <c r="FT80" i="6"/>
  <c r="FT84" i="6"/>
  <c r="FT88" i="6"/>
  <c r="FT92" i="6"/>
  <c r="FT96" i="6"/>
  <c r="FT100" i="6"/>
  <c r="FT104" i="6"/>
  <c r="FT108" i="6"/>
  <c r="FT112" i="6"/>
  <c r="FT116" i="6"/>
  <c r="FT120" i="6"/>
  <c r="FT124" i="6"/>
  <c r="FT128" i="6"/>
  <c r="FT132" i="6"/>
  <c r="FT136" i="6"/>
  <c r="FT140" i="6"/>
  <c r="FT144" i="6"/>
  <c r="FT148" i="6"/>
  <c r="FT152" i="6"/>
  <c r="FT156" i="6"/>
  <c r="FT160" i="6"/>
  <c r="FT164" i="6"/>
  <c r="FT168" i="6"/>
  <c r="FT172" i="6"/>
  <c r="FT176" i="6"/>
  <c r="FT178" i="6"/>
  <c r="FT180" i="6"/>
  <c r="FT182" i="6"/>
  <c r="FT184" i="6"/>
  <c r="FT186" i="6"/>
  <c r="FT188" i="6"/>
  <c r="FT190" i="6"/>
  <c r="FT192" i="6"/>
  <c r="FT194" i="6"/>
  <c r="FT196" i="6"/>
  <c r="FT198" i="6"/>
  <c r="FT200" i="6"/>
  <c r="FT202" i="6"/>
  <c r="FT204" i="6"/>
  <c r="FT206" i="6"/>
  <c r="FT208" i="6"/>
  <c r="FT210" i="6"/>
  <c r="FT212" i="6"/>
  <c r="FT214" i="6"/>
  <c r="FT216" i="6"/>
  <c r="FT218" i="6"/>
  <c r="FT220" i="6"/>
  <c r="FT222" i="6"/>
  <c r="FT224" i="6"/>
  <c r="FT226" i="6"/>
  <c r="FT228" i="6"/>
  <c r="FT230" i="6"/>
  <c r="FT232" i="6"/>
  <c r="FT234" i="6"/>
  <c r="FT236" i="6"/>
  <c r="FT238" i="6"/>
  <c r="FT240" i="6"/>
  <c r="FT242" i="6"/>
  <c r="FT244" i="6"/>
  <c r="FT246" i="6"/>
  <c r="FT248" i="6"/>
  <c r="FT250" i="6"/>
  <c r="FT252" i="6"/>
  <c r="FT254" i="6"/>
  <c r="FT256" i="6"/>
  <c r="FT258" i="6"/>
  <c r="FT260" i="6"/>
  <c r="FT262" i="6"/>
  <c r="FT264" i="6"/>
  <c r="FT266" i="6"/>
  <c r="FT268" i="6"/>
  <c r="FT270" i="6"/>
  <c r="FT272" i="6"/>
  <c r="FT274" i="6"/>
  <c r="FT276" i="6"/>
  <c r="FT278" i="6"/>
  <c r="FT280" i="6"/>
  <c r="FT282" i="6"/>
  <c r="FT284" i="6"/>
  <c r="FT286" i="6"/>
  <c r="FT288" i="6"/>
  <c r="FT290" i="6"/>
  <c r="FT292" i="6"/>
  <c r="FT294" i="6"/>
  <c r="FT296" i="6"/>
  <c r="FT298" i="6"/>
  <c r="FT300" i="6"/>
  <c r="FT302" i="6"/>
  <c r="FT304" i="6"/>
  <c r="FT306" i="6"/>
  <c r="FT308" i="6"/>
  <c r="FT310" i="6"/>
  <c r="FT312" i="6"/>
  <c r="FT314" i="6"/>
  <c r="FT316" i="6"/>
  <c r="FT318" i="6"/>
  <c r="FT320" i="6"/>
  <c r="FT322" i="6"/>
  <c r="FT324" i="6"/>
  <c r="FT326" i="6"/>
  <c r="FT328" i="6"/>
  <c r="FT330" i="6"/>
  <c r="FT332" i="6"/>
  <c r="FT334" i="6"/>
  <c r="FT336" i="6"/>
  <c r="FT338" i="6"/>
  <c r="FT340" i="6"/>
  <c r="FT342" i="6"/>
  <c r="FT344" i="6"/>
  <c r="FT346" i="6"/>
  <c r="FT348" i="6"/>
  <c r="FT350" i="6"/>
  <c r="FT352" i="6"/>
  <c r="FT354" i="6"/>
  <c r="FT356" i="6"/>
  <c r="FT358" i="6"/>
  <c r="FT360" i="6"/>
  <c r="FT362" i="6"/>
  <c r="FT364" i="6"/>
  <c r="FT366" i="6"/>
  <c r="FT368" i="6"/>
  <c r="FT370" i="6"/>
  <c r="FT372" i="6"/>
  <c r="FT374" i="6"/>
  <c r="FT376" i="6"/>
  <c r="FT378" i="6"/>
  <c r="FT380" i="6"/>
  <c r="FT382" i="6"/>
  <c r="FT384" i="6"/>
  <c r="FT386" i="6"/>
  <c r="FT388" i="6"/>
  <c r="FT390" i="6"/>
  <c r="FT392" i="6"/>
  <c r="FT394" i="6"/>
  <c r="FT396" i="6"/>
  <c r="FT398" i="6"/>
  <c r="FT400" i="6"/>
  <c r="FT402" i="6"/>
  <c r="FT404" i="6"/>
  <c r="FT406" i="6"/>
  <c r="FT408" i="6"/>
  <c r="FT410" i="6"/>
  <c r="FT412" i="6"/>
  <c r="FT414" i="6"/>
  <c r="FT416" i="6"/>
  <c r="FT418" i="6"/>
  <c r="FT420" i="6"/>
  <c r="FT422" i="6"/>
  <c r="FT424" i="6"/>
  <c r="FT426" i="6"/>
  <c r="FT428" i="6"/>
  <c r="FT430" i="6"/>
  <c r="FT14" i="6"/>
  <c r="FT22" i="6"/>
  <c r="FT30" i="6"/>
  <c r="FT38" i="6"/>
  <c r="FT46" i="6"/>
  <c r="FT54" i="6"/>
  <c r="FT62" i="6"/>
  <c r="FT70" i="6"/>
  <c r="FT78" i="6"/>
  <c r="FT86" i="6"/>
  <c r="FT94" i="6"/>
  <c r="FT102" i="6"/>
  <c r="FT110" i="6"/>
  <c r="FT118" i="6"/>
  <c r="FT126" i="6"/>
  <c r="FT134" i="6"/>
  <c r="FT142" i="6"/>
  <c r="FT150" i="6"/>
  <c r="FT158" i="6"/>
  <c r="FT166" i="6"/>
  <c r="FT174" i="6"/>
  <c r="FT179" i="6"/>
  <c r="FT183" i="6"/>
  <c r="FT187" i="6"/>
  <c r="FT191" i="6"/>
  <c r="FT195" i="6"/>
  <c r="FT199" i="6"/>
  <c r="FT203" i="6"/>
  <c r="FT207" i="6"/>
  <c r="FT211" i="6"/>
  <c r="FT215" i="6"/>
  <c r="FT219" i="6"/>
  <c r="FT223" i="6"/>
  <c r="FT227" i="6"/>
  <c r="FT231" i="6"/>
  <c r="FT235" i="6"/>
  <c r="FT239" i="6"/>
  <c r="FT243" i="6"/>
  <c r="FT247" i="6"/>
  <c r="FT251" i="6"/>
  <c r="FT255" i="6"/>
  <c r="FT259" i="6"/>
  <c r="FT263" i="6"/>
  <c r="FT267" i="6"/>
  <c r="FT271" i="6"/>
  <c r="FT275" i="6"/>
  <c r="FT279" i="6"/>
  <c r="FT283" i="6"/>
  <c r="FT287" i="6"/>
  <c r="FT291" i="6"/>
  <c r="FT295" i="6"/>
  <c r="FT299" i="6"/>
  <c r="FT303" i="6"/>
  <c r="FT307" i="6"/>
  <c r="FT311" i="6"/>
  <c r="FT315" i="6"/>
  <c r="FT319" i="6"/>
  <c r="FT323" i="6"/>
  <c r="FT327" i="6"/>
  <c r="FT331" i="6"/>
  <c r="FT335" i="6"/>
  <c r="FT339" i="6"/>
  <c r="FT343" i="6"/>
  <c r="FT347" i="6"/>
  <c r="FT351" i="6"/>
  <c r="FT355" i="6"/>
  <c r="FT359" i="6"/>
  <c r="FT363" i="6"/>
  <c r="FT367" i="6"/>
  <c r="FT371" i="6"/>
  <c r="FT375" i="6"/>
  <c r="FT379" i="6"/>
  <c r="FT383" i="6"/>
  <c r="FT387" i="6"/>
  <c r="FT391" i="6"/>
  <c r="FT395" i="6"/>
  <c r="FT399" i="6"/>
  <c r="FT403" i="6"/>
  <c r="FT407" i="6"/>
  <c r="FT411" i="6"/>
  <c r="FT415" i="6"/>
  <c r="FT419" i="6"/>
  <c r="FT423" i="6"/>
  <c r="FT427" i="6"/>
  <c r="FT431" i="6"/>
  <c r="FT10" i="6"/>
  <c r="FT26" i="6"/>
  <c r="FT42" i="6"/>
  <c r="FT58" i="6"/>
  <c r="FT74" i="6"/>
  <c r="FT90" i="6"/>
  <c r="FT106" i="6"/>
  <c r="FT122" i="6"/>
  <c r="FT138" i="6"/>
  <c r="FT154" i="6"/>
  <c r="FT170" i="6"/>
  <c r="FT181" i="6"/>
  <c r="FT189" i="6"/>
  <c r="FT197" i="6"/>
  <c r="FT205" i="6"/>
  <c r="FT213" i="6"/>
  <c r="FT221" i="6"/>
  <c r="FT229" i="6"/>
  <c r="FT237" i="6"/>
  <c r="FT245" i="6"/>
  <c r="FT253" i="6"/>
  <c r="FT261" i="6"/>
  <c r="FT269" i="6"/>
  <c r="FT277" i="6"/>
  <c r="FT285" i="6"/>
  <c r="FT293" i="6"/>
  <c r="FT301" i="6"/>
  <c r="FT309" i="6"/>
  <c r="FT317" i="6"/>
  <c r="FT325" i="6"/>
  <c r="FT333" i="6"/>
  <c r="FT341" i="6"/>
  <c r="FT349" i="6"/>
  <c r="FT357" i="6"/>
  <c r="FT365" i="6"/>
  <c r="FT373" i="6"/>
  <c r="FT381" i="6"/>
  <c r="FT389" i="6"/>
  <c r="FT397" i="6"/>
  <c r="FT405" i="6"/>
  <c r="FT413" i="6"/>
  <c r="FT421" i="6"/>
  <c r="FT429" i="6"/>
  <c r="FT433" i="6"/>
  <c r="FT435" i="6"/>
  <c r="FT437" i="6"/>
  <c r="FT439" i="6"/>
  <c r="FT441" i="6"/>
  <c r="FT443" i="6"/>
  <c r="FT445" i="6"/>
  <c r="FT447" i="6"/>
  <c r="FT449" i="6"/>
  <c r="FT451" i="6"/>
  <c r="FT453" i="6"/>
  <c r="FT455" i="6"/>
  <c r="FT457" i="6"/>
  <c r="FT459" i="6"/>
  <c r="FT461" i="6"/>
  <c r="FT463" i="6"/>
  <c r="FT465" i="6"/>
  <c r="FT467" i="6"/>
  <c r="FT469" i="6"/>
  <c r="FT471" i="6"/>
  <c r="FT473" i="6"/>
  <c r="FT475" i="6"/>
  <c r="FT477" i="6"/>
  <c r="FT479" i="6"/>
  <c r="FT481" i="6"/>
  <c r="FT483" i="6"/>
  <c r="FT485" i="6"/>
  <c r="FT487" i="6"/>
  <c r="FT489" i="6"/>
  <c r="FT491" i="6"/>
  <c r="FT493" i="6"/>
  <c r="FT495" i="6"/>
  <c r="FT497" i="6"/>
  <c r="FT499" i="6"/>
  <c r="FT501" i="6"/>
  <c r="FT503" i="6"/>
  <c r="FT505" i="6"/>
  <c r="FT18" i="6"/>
  <c r="FT34" i="6"/>
  <c r="FT50" i="6"/>
  <c r="FT66" i="6"/>
  <c r="FT82" i="6"/>
  <c r="FT98" i="6"/>
  <c r="FT114" i="6"/>
  <c r="FT130" i="6"/>
  <c r="FT146" i="6"/>
  <c r="FT162" i="6"/>
  <c r="FT177" i="6"/>
  <c r="FT185" i="6"/>
  <c r="FT193" i="6"/>
  <c r="FT201" i="6"/>
  <c r="FT209" i="6"/>
  <c r="FT217" i="6"/>
  <c r="FT225" i="6"/>
  <c r="FT233" i="6"/>
  <c r="FT241" i="6"/>
  <c r="FT249" i="6"/>
  <c r="FT257" i="6"/>
  <c r="FT265" i="6"/>
  <c r="FT273" i="6"/>
  <c r="FT281" i="6"/>
  <c r="FT289" i="6"/>
  <c r="FT297" i="6"/>
  <c r="FT305" i="6"/>
  <c r="FT313" i="6"/>
  <c r="FT321" i="6"/>
  <c r="FT329" i="6"/>
  <c r="FT337" i="6"/>
  <c r="FT345" i="6"/>
  <c r="FT353" i="6"/>
  <c r="FT361" i="6"/>
  <c r="FT369" i="6"/>
  <c r="FT377" i="6"/>
  <c r="FT385" i="6"/>
  <c r="FT393" i="6"/>
  <c r="FT401" i="6"/>
  <c r="FT409" i="6"/>
  <c r="FT417" i="6"/>
  <c r="FT425" i="6"/>
  <c r="FT432" i="6"/>
  <c r="FT434" i="6"/>
  <c r="FT436" i="6"/>
  <c r="FT438" i="6"/>
  <c r="FT440" i="6"/>
  <c r="FT442" i="6"/>
  <c r="FT444" i="6"/>
  <c r="FT446" i="6"/>
  <c r="FT448" i="6"/>
  <c r="FT450" i="6"/>
  <c r="FT452" i="6"/>
  <c r="FT454" i="6"/>
  <c r="FT456" i="6"/>
  <c r="FT458" i="6"/>
  <c r="FT460" i="6"/>
  <c r="FT462" i="6"/>
  <c r="FT464" i="6"/>
  <c r="FT466" i="6"/>
  <c r="FT468" i="6"/>
  <c r="FT470" i="6"/>
  <c r="FT472" i="6"/>
  <c r="FT474" i="6"/>
  <c r="FT476" i="6"/>
  <c r="FT478" i="6"/>
  <c r="FT480" i="6"/>
  <c r="FT482" i="6"/>
  <c r="FT484" i="6"/>
  <c r="FT486" i="6"/>
  <c r="FT488" i="6"/>
  <c r="FT490" i="6"/>
  <c r="FT492" i="6"/>
  <c r="FT494" i="6"/>
  <c r="FT496" i="6"/>
  <c r="FT498" i="6"/>
  <c r="FT500" i="6"/>
  <c r="FT502" i="6"/>
  <c r="FT504" i="6"/>
  <c r="FT6" i="6"/>
  <c r="FN7" i="6"/>
  <c r="FN9" i="6"/>
  <c r="FN11" i="6"/>
  <c r="FN13" i="6"/>
  <c r="FN15" i="6"/>
  <c r="FN17" i="6"/>
  <c r="FN19" i="6"/>
  <c r="FN21" i="6"/>
  <c r="FN23" i="6"/>
  <c r="FN25" i="6"/>
  <c r="FN27" i="6"/>
  <c r="FN29" i="6"/>
  <c r="FN31" i="6"/>
  <c r="FN33" i="6"/>
  <c r="FN35" i="6"/>
  <c r="FN37" i="6"/>
  <c r="FN39" i="6"/>
  <c r="FN41" i="6"/>
  <c r="FN43" i="6"/>
  <c r="FN45" i="6"/>
  <c r="FN47" i="6"/>
  <c r="FN49" i="6"/>
  <c r="FN51" i="6"/>
  <c r="FN53" i="6"/>
  <c r="FN55" i="6"/>
  <c r="FN57" i="6"/>
  <c r="FN59" i="6"/>
  <c r="FN61" i="6"/>
  <c r="FN63" i="6"/>
  <c r="FN65" i="6"/>
  <c r="FN67" i="6"/>
  <c r="FN69" i="6"/>
  <c r="FN71" i="6"/>
  <c r="FN73" i="6"/>
  <c r="FN75" i="6"/>
  <c r="FN77" i="6"/>
  <c r="FN79" i="6"/>
  <c r="FN81" i="6"/>
  <c r="FN83" i="6"/>
  <c r="FN85" i="6"/>
  <c r="FN87" i="6"/>
  <c r="FN89" i="6"/>
  <c r="FN91" i="6"/>
  <c r="FN93" i="6"/>
  <c r="FN95" i="6"/>
  <c r="FN97" i="6"/>
  <c r="FN99" i="6"/>
  <c r="FN101" i="6"/>
  <c r="FN103" i="6"/>
  <c r="FN105" i="6"/>
  <c r="FN107" i="6"/>
  <c r="FN109" i="6"/>
  <c r="FN111" i="6"/>
  <c r="FN113" i="6"/>
  <c r="FN115" i="6"/>
  <c r="FN117" i="6"/>
  <c r="FN119" i="6"/>
  <c r="FN121" i="6"/>
  <c r="FN123" i="6"/>
  <c r="FN125" i="6"/>
  <c r="FN127" i="6"/>
  <c r="FN129" i="6"/>
  <c r="FN131" i="6"/>
  <c r="FN133" i="6"/>
  <c r="FN135" i="6"/>
  <c r="FN137" i="6"/>
  <c r="FN139" i="6"/>
  <c r="FN141" i="6"/>
  <c r="FN143" i="6"/>
  <c r="FN145" i="6"/>
  <c r="FN147" i="6"/>
  <c r="FN149" i="6"/>
  <c r="FN151" i="6"/>
  <c r="FN153" i="6"/>
  <c r="FN155" i="6"/>
  <c r="FN157" i="6"/>
  <c r="FN159" i="6"/>
  <c r="FN161" i="6"/>
  <c r="FN163" i="6"/>
  <c r="FN165" i="6"/>
  <c r="FN167" i="6"/>
  <c r="FN169" i="6"/>
  <c r="FN171" i="6"/>
  <c r="FN173" i="6"/>
  <c r="FN175" i="6"/>
  <c r="FN8" i="6"/>
  <c r="FN12" i="6"/>
  <c r="FN16" i="6"/>
  <c r="FN20" i="6"/>
  <c r="FN24" i="6"/>
  <c r="FN28" i="6"/>
  <c r="FN32" i="6"/>
  <c r="FN36" i="6"/>
  <c r="FN40" i="6"/>
  <c r="FN44" i="6"/>
  <c r="FN48" i="6"/>
  <c r="FN52" i="6"/>
  <c r="FN56" i="6"/>
  <c r="FN60" i="6"/>
  <c r="FN64" i="6"/>
  <c r="FN68" i="6"/>
  <c r="FN72" i="6"/>
  <c r="FN76" i="6"/>
  <c r="FN80" i="6"/>
  <c r="FN84" i="6"/>
  <c r="FN88" i="6"/>
  <c r="FN92" i="6"/>
  <c r="FN96" i="6"/>
  <c r="FN100" i="6"/>
  <c r="FN104" i="6"/>
  <c r="FN108" i="6"/>
  <c r="FN112" i="6"/>
  <c r="FN116" i="6"/>
  <c r="FN120" i="6"/>
  <c r="FN124" i="6"/>
  <c r="FN128" i="6"/>
  <c r="FN132" i="6"/>
  <c r="FN136" i="6"/>
  <c r="FN140" i="6"/>
  <c r="FN144" i="6"/>
  <c r="FN148" i="6"/>
  <c r="FN152" i="6"/>
  <c r="FN156" i="6"/>
  <c r="FN160" i="6"/>
  <c r="FN164" i="6"/>
  <c r="FN168" i="6"/>
  <c r="FN172" i="6"/>
  <c r="FN176" i="6"/>
  <c r="FN178" i="6"/>
  <c r="FN180" i="6"/>
  <c r="FN182" i="6"/>
  <c r="FN184" i="6"/>
  <c r="FN186" i="6"/>
  <c r="FN188" i="6"/>
  <c r="FN190" i="6"/>
  <c r="FN192" i="6"/>
  <c r="FN194" i="6"/>
  <c r="FN196" i="6"/>
  <c r="FN198" i="6"/>
  <c r="FN200" i="6"/>
  <c r="FN202" i="6"/>
  <c r="FN204" i="6"/>
  <c r="FN206" i="6"/>
  <c r="FN208" i="6"/>
  <c r="FN210" i="6"/>
  <c r="FN212" i="6"/>
  <c r="FN214" i="6"/>
  <c r="FN216" i="6"/>
  <c r="FN218" i="6"/>
  <c r="FN220" i="6"/>
  <c r="FN222" i="6"/>
  <c r="FN224" i="6"/>
  <c r="FN226" i="6"/>
  <c r="FN228" i="6"/>
  <c r="FN230" i="6"/>
  <c r="FN232" i="6"/>
  <c r="FN234" i="6"/>
  <c r="FN236" i="6"/>
  <c r="FN238" i="6"/>
  <c r="FN240" i="6"/>
  <c r="FN242" i="6"/>
  <c r="FN244" i="6"/>
  <c r="FN246" i="6"/>
  <c r="FN248" i="6"/>
  <c r="FN250" i="6"/>
  <c r="FN252" i="6"/>
  <c r="FN254" i="6"/>
  <c r="FN256" i="6"/>
  <c r="FN258" i="6"/>
  <c r="FN260" i="6"/>
  <c r="FN262" i="6"/>
  <c r="FN264" i="6"/>
  <c r="FN266" i="6"/>
  <c r="FN268" i="6"/>
  <c r="FN270" i="6"/>
  <c r="FN272" i="6"/>
  <c r="FN274" i="6"/>
  <c r="FN276" i="6"/>
  <c r="FN278" i="6"/>
  <c r="FN280" i="6"/>
  <c r="FN282" i="6"/>
  <c r="FN284" i="6"/>
  <c r="FN286" i="6"/>
  <c r="FN288" i="6"/>
  <c r="FN290" i="6"/>
  <c r="FN292" i="6"/>
  <c r="FN294" i="6"/>
  <c r="FN296" i="6"/>
  <c r="FN298" i="6"/>
  <c r="FN300" i="6"/>
  <c r="FN302" i="6"/>
  <c r="FN304" i="6"/>
  <c r="FN306" i="6"/>
  <c r="FN308" i="6"/>
  <c r="FN310" i="6"/>
  <c r="FN312" i="6"/>
  <c r="FN314" i="6"/>
  <c r="FN316" i="6"/>
  <c r="FN318" i="6"/>
  <c r="FN320" i="6"/>
  <c r="FN322" i="6"/>
  <c r="FN324" i="6"/>
  <c r="FN326" i="6"/>
  <c r="FN328" i="6"/>
  <c r="FN330" i="6"/>
  <c r="FN332" i="6"/>
  <c r="FN334" i="6"/>
  <c r="FN336" i="6"/>
  <c r="FN338" i="6"/>
  <c r="FN340" i="6"/>
  <c r="FN342" i="6"/>
  <c r="FN344" i="6"/>
  <c r="FN346" i="6"/>
  <c r="FN348" i="6"/>
  <c r="FN350" i="6"/>
  <c r="FN352" i="6"/>
  <c r="FN354" i="6"/>
  <c r="FN356" i="6"/>
  <c r="FN358" i="6"/>
  <c r="FN360" i="6"/>
  <c r="FN362" i="6"/>
  <c r="FN364" i="6"/>
  <c r="FN366" i="6"/>
  <c r="FN368" i="6"/>
  <c r="FN370" i="6"/>
  <c r="FN372" i="6"/>
  <c r="FN374" i="6"/>
  <c r="FN376" i="6"/>
  <c r="FN378" i="6"/>
  <c r="FN380" i="6"/>
  <c r="FN382" i="6"/>
  <c r="FN384" i="6"/>
  <c r="FN386" i="6"/>
  <c r="FN388" i="6"/>
  <c r="FN390" i="6"/>
  <c r="FN392" i="6"/>
  <c r="FN394" i="6"/>
  <c r="FN396" i="6"/>
  <c r="FN398" i="6"/>
  <c r="FN400" i="6"/>
  <c r="FN402" i="6"/>
  <c r="FN404" i="6"/>
  <c r="FN406" i="6"/>
  <c r="FN408" i="6"/>
  <c r="FN410" i="6"/>
  <c r="FN412" i="6"/>
  <c r="FN414" i="6"/>
  <c r="FN416" i="6"/>
  <c r="FN418" i="6"/>
  <c r="FN420" i="6"/>
  <c r="FN422" i="6"/>
  <c r="FN424" i="6"/>
  <c r="FN426" i="6"/>
  <c r="FN428" i="6"/>
  <c r="FN430" i="6"/>
  <c r="FN14" i="6"/>
  <c r="FN22" i="6"/>
  <c r="FN30" i="6"/>
  <c r="FN38" i="6"/>
  <c r="FN46" i="6"/>
  <c r="FN54" i="6"/>
  <c r="FN62" i="6"/>
  <c r="FN70" i="6"/>
  <c r="FN78" i="6"/>
  <c r="FN86" i="6"/>
  <c r="FN94" i="6"/>
  <c r="FN102" i="6"/>
  <c r="FN110" i="6"/>
  <c r="FN118" i="6"/>
  <c r="FN126" i="6"/>
  <c r="FN134" i="6"/>
  <c r="FN142" i="6"/>
  <c r="FN150" i="6"/>
  <c r="FN158" i="6"/>
  <c r="FN166" i="6"/>
  <c r="FN174" i="6"/>
  <c r="FN179" i="6"/>
  <c r="FN183" i="6"/>
  <c r="FN187" i="6"/>
  <c r="FN191" i="6"/>
  <c r="FN195" i="6"/>
  <c r="FN199" i="6"/>
  <c r="FN203" i="6"/>
  <c r="FN207" i="6"/>
  <c r="FN211" i="6"/>
  <c r="FN215" i="6"/>
  <c r="FN219" i="6"/>
  <c r="FN223" i="6"/>
  <c r="FN227" i="6"/>
  <c r="FN231" i="6"/>
  <c r="FN235" i="6"/>
  <c r="FN239" i="6"/>
  <c r="FN243" i="6"/>
  <c r="FN247" i="6"/>
  <c r="FN251" i="6"/>
  <c r="FN255" i="6"/>
  <c r="FN259" i="6"/>
  <c r="FN263" i="6"/>
  <c r="FN267" i="6"/>
  <c r="FN271" i="6"/>
  <c r="FN275" i="6"/>
  <c r="FN279" i="6"/>
  <c r="FN283" i="6"/>
  <c r="FN287" i="6"/>
  <c r="FN291" i="6"/>
  <c r="FN295" i="6"/>
  <c r="FN299" i="6"/>
  <c r="FN303" i="6"/>
  <c r="FN307" i="6"/>
  <c r="FN311" i="6"/>
  <c r="FN315" i="6"/>
  <c r="FN319" i="6"/>
  <c r="FN323" i="6"/>
  <c r="FN327" i="6"/>
  <c r="FN331" i="6"/>
  <c r="FN335" i="6"/>
  <c r="FN339" i="6"/>
  <c r="FN343" i="6"/>
  <c r="FN347" i="6"/>
  <c r="FN351" i="6"/>
  <c r="FN355" i="6"/>
  <c r="FN359" i="6"/>
  <c r="FN363" i="6"/>
  <c r="FN367" i="6"/>
  <c r="FN371" i="6"/>
  <c r="FN375" i="6"/>
  <c r="FN379" i="6"/>
  <c r="FN383" i="6"/>
  <c r="FN387" i="6"/>
  <c r="FN391" i="6"/>
  <c r="FN395" i="6"/>
  <c r="FN399" i="6"/>
  <c r="FN403" i="6"/>
  <c r="FN407" i="6"/>
  <c r="FN411" i="6"/>
  <c r="FN415" i="6"/>
  <c r="FN419" i="6"/>
  <c r="FN423" i="6"/>
  <c r="FN427" i="6"/>
  <c r="FN431" i="6"/>
  <c r="FN10" i="6"/>
  <c r="FN26" i="6"/>
  <c r="FN42" i="6"/>
  <c r="FN58" i="6"/>
  <c r="FN74" i="6"/>
  <c r="FN90" i="6"/>
  <c r="FN106" i="6"/>
  <c r="FN122" i="6"/>
  <c r="FN138" i="6"/>
  <c r="FN154" i="6"/>
  <c r="FN170" i="6"/>
  <c r="FN181" i="6"/>
  <c r="FN189" i="6"/>
  <c r="FN197" i="6"/>
  <c r="FN205" i="6"/>
  <c r="FN213" i="6"/>
  <c r="FN221" i="6"/>
  <c r="FN229" i="6"/>
  <c r="FN237" i="6"/>
  <c r="FN245" i="6"/>
  <c r="FN253" i="6"/>
  <c r="FN261" i="6"/>
  <c r="FN269" i="6"/>
  <c r="FN277" i="6"/>
  <c r="FN285" i="6"/>
  <c r="FN293" i="6"/>
  <c r="FN301" i="6"/>
  <c r="FN309" i="6"/>
  <c r="FN317" i="6"/>
  <c r="FN325" i="6"/>
  <c r="FN333" i="6"/>
  <c r="FN341" i="6"/>
  <c r="FN349" i="6"/>
  <c r="FN357" i="6"/>
  <c r="FN365" i="6"/>
  <c r="FN373" i="6"/>
  <c r="FN381" i="6"/>
  <c r="FN389" i="6"/>
  <c r="FN397" i="6"/>
  <c r="FN405" i="6"/>
  <c r="FN413" i="6"/>
  <c r="FN421" i="6"/>
  <c r="FN429" i="6"/>
  <c r="FN433" i="6"/>
  <c r="FN435" i="6"/>
  <c r="FN437" i="6"/>
  <c r="FN439" i="6"/>
  <c r="FN441" i="6"/>
  <c r="FN443" i="6"/>
  <c r="FN445" i="6"/>
  <c r="FN447" i="6"/>
  <c r="FN449" i="6"/>
  <c r="FN451" i="6"/>
  <c r="FN453" i="6"/>
  <c r="FN455" i="6"/>
  <c r="FN457" i="6"/>
  <c r="FN459" i="6"/>
  <c r="FN461" i="6"/>
  <c r="FN463" i="6"/>
  <c r="FN465" i="6"/>
  <c r="FN467" i="6"/>
  <c r="FN469" i="6"/>
  <c r="FN471" i="6"/>
  <c r="FN473" i="6"/>
  <c r="FN475" i="6"/>
  <c r="FN477" i="6"/>
  <c r="FN479" i="6"/>
  <c r="FN481" i="6"/>
  <c r="FN483" i="6"/>
  <c r="FN485" i="6"/>
  <c r="FN487" i="6"/>
  <c r="FN489" i="6"/>
  <c r="FN491" i="6"/>
  <c r="FN493" i="6"/>
  <c r="FN495" i="6"/>
  <c r="FN497" i="6"/>
  <c r="FN499" i="6"/>
  <c r="FN501" i="6"/>
  <c r="FN503" i="6"/>
  <c r="FN505" i="6"/>
  <c r="FN18" i="6"/>
  <c r="FN34" i="6"/>
  <c r="FN50" i="6"/>
  <c r="FN66" i="6"/>
  <c r="FN82" i="6"/>
  <c r="FN98" i="6"/>
  <c r="FN114" i="6"/>
  <c r="FN130" i="6"/>
  <c r="FN146" i="6"/>
  <c r="FN162" i="6"/>
  <c r="FN177" i="6"/>
  <c r="FN185" i="6"/>
  <c r="FN193" i="6"/>
  <c r="FN201" i="6"/>
  <c r="FN209" i="6"/>
  <c r="FN217" i="6"/>
  <c r="FN225" i="6"/>
  <c r="FN233" i="6"/>
  <c r="FN241" i="6"/>
  <c r="FN249" i="6"/>
  <c r="FN257" i="6"/>
  <c r="FN265" i="6"/>
  <c r="FN273" i="6"/>
  <c r="FN281" i="6"/>
  <c r="FN289" i="6"/>
  <c r="FN297" i="6"/>
  <c r="FN305" i="6"/>
  <c r="FN313" i="6"/>
  <c r="FN321" i="6"/>
  <c r="FN329" i="6"/>
  <c r="FN337" i="6"/>
  <c r="FN345" i="6"/>
  <c r="FN353" i="6"/>
  <c r="FN361" i="6"/>
  <c r="FN369" i="6"/>
  <c r="FN377" i="6"/>
  <c r="FN385" i="6"/>
  <c r="FN393" i="6"/>
  <c r="FN401" i="6"/>
  <c r="FN409" i="6"/>
  <c r="FN417" i="6"/>
  <c r="FN425" i="6"/>
  <c r="FN432" i="6"/>
  <c r="FN434" i="6"/>
  <c r="FN436" i="6"/>
  <c r="FN438" i="6"/>
  <c r="FN440" i="6"/>
  <c r="FN442" i="6"/>
  <c r="FN444" i="6"/>
  <c r="FN446" i="6"/>
  <c r="FN448" i="6"/>
  <c r="FN450" i="6"/>
  <c r="FN452" i="6"/>
  <c r="FN454" i="6"/>
  <c r="FN456" i="6"/>
  <c r="FN458" i="6"/>
  <c r="FN460" i="6"/>
  <c r="FN462" i="6"/>
  <c r="FN464" i="6"/>
  <c r="FN466" i="6"/>
  <c r="FN468" i="6"/>
  <c r="FN470" i="6"/>
  <c r="FN472" i="6"/>
  <c r="FN474" i="6"/>
  <c r="FN476" i="6"/>
  <c r="FN478" i="6"/>
  <c r="FN480" i="6"/>
  <c r="FN482" i="6"/>
  <c r="FN484" i="6"/>
  <c r="FN486" i="6"/>
  <c r="FN488" i="6"/>
  <c r="FN490" i="6"/>
  <c r="FN492" i="6"/>
  <c r="FN494" i="6"/>
  <c r="FN496" i="6"/>
  <c r="FN498" i="6"/>
  <c r="FN500" i="6"/>
  <c r="FN502" i="6"/>
  <c r="FN504" i="6"/>
  <c r="FN6" i="6"/>
  <c r="FH7" i="6"/>
  <c r="FH9" i="6"/>
  <c r="FH11" i="6"/>
  <c r="FH13" i="6"/>
  <c r="FH15" i="6"/>
  <c r="FH17" i="6"/>
  <c r="FH19" i="6"/>
  <c r="FH21" i="6"/>
  <c r="FH23" i="6"/>
  <c r="FH25" i="6"/>
  <c r="FH27" i="6"/>
  <c r="FH29" i="6"/>
  <c r="FH31" i="6"/>
  <c r="FH33" i="6"/>
  <c r="FH35" i="6"/>
  <c r="FH37" i="6"/>
  <c r="FH39" i="6"/>
  <c r="FH41" i="6"/>
  <c r="FH43" i="6"/>
  <c r="FH45" i="6"/>
  <c r="FH47" i="6"/>
  <c r="FH49" i="6"/>
  <c r="FH51" i="6"/>
  <c r="FH53" i="6"/>
  <c r="FH55" i="6"/>
  <c r="FH57" i="6"/>
  <c r="FH59" i="6"/>
  <c r="FH61" i="6"/>
  <c r="FH63" i="6"/>
  <c r="FH65" i="6"/>
  <c r="FH67" i="6"/>
  <c r="FH69" i="6"/>
  <c r="FH71" i="6"/>
  <c r="FH73" i="6"/>
  <c r="FH75" i="6"/>
  <c r="FH77" i="6"/>
  <c r="FH79" i="6"/>
  <c r="FH81" i="6"/>
  <c r="FH83" i="6"/>
  <c r="FH85" i="6"/>
  <c r="FH87" i="6"/>
  <c r="FH89" i="6"/>
  <c r="FH91" i="6"/>
  <c r="FH93" i="6"/>
  <c r="FH95" i="6"/>
  <c r="FH97" i="6"/>
  <c r="FH99" i="6"/>
  <c r="FH101" i="6"/>
  <c r="FH103" i="6"/>
  <c r="FH105" i="6"/>
  <c r="FH107" i="6"/>
  <c r="FH109" i="6"/>
  <c r="FH111" i="6"/>
  <c r="FH113" i="6"/>
  <c r="FH115" i="6"/>
  <c r="FH117" i="6"/>
  <c r="FH119" i="6"/>
  <c r="FH121" i="6"/>
  <c r="FH123" i="6"/>
  <c r="FH125" i="6"/>
  <c r="FH127" i="6"/>
  <c r="FH129" i="6"/>
  <c r="FH131" i="6"/>
  <c r="FH133" i="6"/>
  <c r="FH135" i="6"/>
  <c r="FH137" i="6"/>
  <c r="FH139" i="6"/>
  <c r="FH141" i="6"/>
  <c r="FH143" i="6"/>
  <c r="FH145" i="6"/>
  <c r="FH147" i="6"/>
  <c r="FH149" i="6"/>
  <c r="FH151" i="6"/>
  <c r="FH153" i="6"/>
  <c r="FH155" i="6"/>
  <c r="FH157" i="6"/>
  <c r="FH159" i="6"/>
  <c r="FH161" i="6"/>
  <c r="FH163" i="6"/>
  <c r="FH165" i="6"/>
  <c r="FH167" i="6"/>
  <c r="FH169" i="6"/>
  <c r="FH171" i="6"/>
  <c r="FH173" i="6"/>
  <c r="FH175" i="6"/>
  <c r="FH10" i="6"/>
  <c r="FH14" i="6"/>
  <c r="FH18" i="6"/>
  <c r="FH22" i="6"/>
  <c r="FH26" i="6"/>
  <c r="FH30" i="6"/>
  <c r="FH34" i="6"/>
  <c r="FH38" i="6"/>
  <c r="FH42" i="6"/>
  <c r="FH46" i="6"/>
  <c r="FH50" i="6"/>
  <c r="FH54" i="6"/>
  <c r="FH58" i="6"/>
  <c r="FH62" i="6"/>
  <c r="FH66" i="6"/>
  <c r="FH70" i="6"/>
  <c r="FH74" i="6"/>
  <c r="FH78" i="6"/>
  <c r="FH82" i="6"/>
  <c r="FH86" i="6"/>
  <c r="FH90" i="6"/>
  <c r="FH94" i="6"/>
  <c r="FH98" i="6"/>
  <c r="FH102" i="6"/>
  <c r="FH106" i="6"/>
  <c r="FH110" i="6"/>
  <c r="FH114" i="6"/>
  <c r="FH118" i="6"/>
  <c r="FH122" i="6"/>
  <c r="FH126" i="6"/>
  <c r="FH130" i="6"/>
  <c r="FH134" i="6"/>
  <c r="FH138" i="6"/>
  <c r="FH142" i="6"/>
  <c r="FH146" i="6"/>
  <c r="FH150" i="6"/>
  <c r="FH154" i="6"/>
  <c r="FH158" i="6"/>
  <c r="FH162" i="6"/>
  <c r="FH166" i="6"/>
  <c r="FH170" i="6"/>
  <c r="FH174" i="6"/>
  <c r="FH177" i="6"/>
  <c r="FH179" i="6"/>
  <c r="FH181" i="6"/>
  <c r="FH183" i="6"/>
  <c r="FH185" i="6"/>
  <c r="FH187" i="6"/>
  <c r="FH189" i="6"/>
  <c r="FH191" i="6"/>
  <c r="FH193" i="6"/>
  <c r="FH195" i="6"/>
  <c r="FH197" i="6"/>
  <c r="FH199" i="6"/>
  <c r="FH201" i="6"/>
  <c r="FH203" i="6"/>
  <c r="FH205" i="6"/>
  <c r="FH207" i="6"/>
  <c r="FH209" i="6"/>
  <c r="FH211" i="6"/>
  <c r="FH213" i="6"/>
  <c r="FH215" i="6"/>
  <c r="FH217" i="6"/>
  <c r="FH219" i="6"/>
  <c r="FH221" i="6"/>
  <c r="FH223" i="6"/>
  <c r="FH225" i="6"/>
  <c r="FH227" i="6"/>
  <c r="FH229" i="6"/>
  <c r="FH231" i="6"/>
  <c r="FH233" i="6"/>
  <c r="FH235" i="6"/>
  <c r="FH237" i="6"/>
  <c r="FH239" i="6"/>
  <c r="FH241" i="6"/>
  <c r="FH243" i="6"/>
  <c r="FH245" i="6"/>
  <c r="FH247" i="6"/>
  <c r="FH249" i="6"/>
  <c r="FH251" i="6"/>
  <c r="FH253" i="6"/>
  <c r="FH255" i="6"/>
  <c r="FH257" i="6"/>
  <c r="FH259" i="6"/>
  <c r="FH261" i="6"/>
  <c r="FH8" i="6"/>
  <c r="FH16" i="6"/>
  <c r="FH24" i="6"/>
  <c r="FH32" i="6"/>
  <c r="FH40" i="6"/>
  <c r="FH48" i="6"/>
  <c r="FH56" i="6"/>
  <c r="FH64" i="6"/>
  <c r="FH72" i="6"/>
  <c r="FH80" i="6"/>
  <c r="FH88" i="6"/>
  <c r="FH96" i="6"/>
  <c r="FH104" i="6"/>
  <c r="FH112" i="6"/>
  <c r="FH120" i="6"/>
  <c r="FH128" i="6"/>
  <c r="FH136" i="6"/>
  <c r="FH144" i="6"/>
  <c r="FH152" i="6"/>
  <c r="FH160" i="6"/>
  <c r="FH168" i="6"/>
  <c r="FH176" i="6"/>
  <c r="FH180" i="6"/>
  <c r="FH184" i="6"/>
  <c r="FH188" i="6"/>
  <c r="FH192" i="6"/>
  <c r="FH196" i="6"/>
  <c r="FH200" i="6"/>
  <c r="FH204" i="6"/>
  <c r="FH208" i="6"/>
  <c r="FH212" i="6"/>
  <c r="FH216" i="6"/>
  <c r="FH220" i="6"/>
  <c r="FH224" i="6"/>
  <c r="FH228" i="6"/>
  <c r="FH232" i="6"/>
  <c r="FH236" i="6"/>
  <c r="FH240" i="6"/>
  <c r="FH244" i="6"/>
  <c r="FH248" i="6"/>
  <c r="FH252" i="6"/>
  <c r="FH256" i="6"/>
  <c r="FH260" i="6"/>
  <c r="FH263" i="6"/>
  <c r="FH265" i="6"/>
  <c r="FH267" i="6"/>
  <c r="FH269" i="6"/>
  <c r="FH271" i="6"/>
  <c r="FH273" i="6"/>
  <c r="FH275" i="6"/>
  <c r="FH277" i="6"/>
  <c r="FH279" i="6"/>
  <c r="FH281" i="6"/>
  <c r="FH283" i="6"/>
  <c r="FH285" i="6"/>
  <c r="FH287" i="6"/>
  <c r="FH289" i="6"/>
  <c r="FH291" i="6"/>
  <c r="FH293" i="6"/>
  <c r="FH295" i="6"/>
  <c r="FH297" i="6"/>
  <c r="FH299" i="6"/>
  <c r="FH301" i="6"/>
  <c r="FH303" i="6"/>
  <c r="FH305" i="6"/>
  <c r="FH307" i="6"/>
  <c r="FH309" i="6"/>
  <c r="FH311" i="6"/>
  <c r="FH313" i="6"/>
  <c r="FH315" i="6"/>
  <c r="FH317" i="6"/>
  <c r="FH319" i="6"/>
  <c r="FH321" i="6"/>
  <c r="FH323" i="6"/>
  <c r="FH325" i="6"/>
  <c r="FH327" i="6"/>
  <c r="FH329" i="6"/>
  <c r="FH331" i="6"/>
  <c r="FH333" i="6"/>
  <c r="FH335" i="6"/>
  <c r="FH337" i="6"/>
  <c r="FH339" i="6"/>
  <c r="FH341" i="6"/>
  <c r="FH343" i="6"/>
  <c r="FH345" i="6"/>
  <c r="FH347" i="6"/>
  <c r="FH349" i="6"/>
  <c r="FH351" i="6"/>
  <c r="FH353" i="6"/>
  <c r="FH355" i="6"/>
  <c r="FH357" i="6"/>
  <c r="FH359" i="6"/>
  <c r="FH361" i="6"/>
  <c r="FH363" i="6"/>
  <c r="FH365" i="6"/>
  <c r="FH367" i="6"/>
  <c r="FH369" i="6"/>
  <c r="FH371" i="6"/>
  <c r="FH373" i="6"/>
  <c r="FH375" i="6"/>
  <c r="FH377" i="6"/>
  <c r="FH379" i="6"/>
  <c r="FH381" i="6"/>
  <c r="FH383" i="6"/>
  <c r="FH385" i="6"/>
  <c r="FH387" i="6"/>
  <c r="FH389" i="6"/>
  <c r="FH391" i="6"/>
  <c r="FH393" i="6"/>
  <c r="FH395" i="6"/>
  <c r="FH397" i="6"/>
  <c r="FH399" i="6"/>
  <c r="FH401" i="6"/>
  <c r="FH403" i="6"/>
  <c r="FH405" i="6"/>
  <c r="FH407" i="6"/>
  <c r="FH409" i="6"/>
  <c r="FH411" i="6"/>
  <c r="FH413" i="6"/>
  <c r="FH415" i="6"/>
  <c r="FH417" i="6"/>
  <c r="FH419" i="6"/>
  <c r="FH421" i="6"/>
  <c r="FH423" i="6"/>
  <c r="FH425" i="6"/>
  <c r="FH427" i="6"/>
  <c r="FH429" i="6"/>
  <c r="FH431" i="6"/>
  <c r="FH433" i="6"/>
  <c r="FH435" i="6"/>
  <c r="FH437" i="6"/>
  <c r="FH439" i="6"/>
  <c r="FH441" i="6"/>
  <c r="FH443" i="6"/>
  <c r="FH445" i="6"/>
  <c r="FH447" i="6"/>
  <c r="FH449" i="6"/>
  <c r="FH451" i="6"/>
  <c r="FH453" i="6"/>
  <c r="FH455" i="6"/>
  <c r="FH457" i="6"/>
  <c r="FH459" i="6"/>
  <c r="FH461" i="6"/>
  <c r="FH463" i="6"/>
  <c r="FH465" i="6"/>
  <c r="FH467" i="6"/>
  <c r="FH469" i="6"/>
  <c r="FH471" i="6"/>
  <c r="FH473" i="6"/>
  <c r="FH475" i="6"/>
  <c r="FH477" i="6"/>
  <c r="FH479" i="6"/>
  <c r="FH481" i="6"/>
  <c r="FH483" i="6"/>
  <c r="FH485" i="6"/>
  <c r="FH487" i="6"/>
  <c r="FH489" i="6"/>
  <c r="FH491" i="6"/>
  <c r="FH493" i="6"/>
  <c r="FH495" i="6"/>
  <c r="FH497" i="6"/>
  <c r="FH499" i="6"/>
  <c r="FH501" i="6"/>
  <c r="FH503" i="6"/>
  <c r="FH505" i="6"/>
  <c r="FH12" i="6"/>
  <c r="FH20" i="6"/>
  <c r="FH28" i="6"/>
  <c r="FH36" i="6"/>
  <c r="FH44" i="6"/>
  <c r="FH60" i="6"/>
  <c r="FH76" i="6"/>
  <c r="FH92" i="6"/>
  <c r="FH108" i="6"/>
  <c r="FH124" i="6"/>
  <c r="FH140" i="6"/>
  <c r="FH156" i="6"/>
  <c r="FH172" i="6"/>
  <c r="FH182" i="6"/>
  <c r="FH190" i="6"/>
  <c r="FH198" i="6"/>
  <c r="FH206" i="6"/>
  <c r="FH214" i="6"/>
  <c r="FH222" i="6"/>
  <c r="FH230" i="6"/>
  <c r="FH238" i="6"/>
  <c r="FH246" i="6"/>
  <c r="FH254" i="6"/>
  <c r="FH262" i="6"/>
  <c r="FH266" i="6"/>
  <c r="FH270" i="6"/>
  <c r="FH274" i="6"/>
  <c r="FH278" i="6"/>
  <c r="FH282" i="6"/>
  <c r="FH286" i="6"/>
  <c r="FH290" i="6"/>
  <c r="FH294" i="6"/>
  <c r="FH298" i="6"/>
  <c r="FH302" i="6"/>
  <c r="FH306" i="6"/>
  <c r="FH310" i="6"/>
  <c r="FH314" i="6"/>
  <c r="FH318" i="6"/>
  <c r="FH322" i="6"/>
  <c r="FH326" i="6"/>
  <c r="FH330" i="6"/>
  <c r="FH334" i="6"/>
  <c r="FH338" i="6"/>
  <c r="FH342" i="6"/>
  <c r="FH346" i="6"/>
  <c r="FH350" i="6"/>
  <c r="FH354" i="6"/>
  <c r="FH358" i="6"/>
  <c r="FH362" i="6"/>
  <c r="FH366" i="6"/>
  <c r="FH370" i="6"/>
  <c r="FH374" i="6"/>
  <c r="FH378" i="6"/>
  <c r="FH382" i="6"/>
  <c r="FH386" i="6"/>
  <c r="FH390" i="6"/>
  <c r="FH394" i="6"/>
  <c r="FH398" i="6"/>
  <c r="FH402" i="6"/>
  <c r="FH406" i="6"/>
  <c r="FH410" i="6"/>
  <c r="FH414" i="6"/>
  <c r="FH418" i="6"/>
  <c r="FH422" i="6"/>
  <c r="FH426" i="6"/>
  <c r="FH430" i="6"/>
  <c r="FH434" i="6"/>
  <c r="FH438" i="6"/>
  <c r="FH442" i="6"/>
  <c r="FH446" i="6"/>
  <c r="FH450" i="6"/>
  <c r="FH454" i="6"/>
  <c r="FH458" i="6"/>
  <c r="FH462" i="6"/>
  <c r="FH466" i="6"/>
  <c r="FH470" i="6"/>
  <c r="FH474" i="6"/>
  <c r="FH478" i="6"/>
  <c r="FH482" i="6"/>
  <c r="FH486" i="6"/>
  <c r="FH490" i="6"/>
  <c r="FH494" i="6"/>
  <c r="FH498" i="6"/>
  <c r="FH502" i="6"/>
  <c r="FH6" i="6"/>
  <c r="FH52" i="6"/>
  <c r="FH68" i="6"/>
  <c r="FH84" i="6"/>
  <c r="FH100" i="6"/>
  <c r="FH116" i="6"/>
  <c r="FH132" i="6"/>
  <c r="FH148" i="6"/>
  <c r="FH164" i="6"/>
  <c r="FH178" i="6"/>
  <c r="FH186" i="6"/>
  <c r="FH194" i="6"/>
  <c r="FH202" i="6"/>
  <c r="FH210" i="6"/>
  <c r="FH218" i="6"/>
  <c r="FH226" i="6"/>
  <c r="FH234" i="6"/>
  <c r="FH242" i="6"/>
  <c r="FH250" i="6"/>
  <c r="FH258" i="6"/>
  <c r="FH264" i="6"/>
  <c r="FH268" i="6"/>
  <c r="FH272" i="6"/>
  <c r="FH276" i="6"/>
  <c r="FH280" i="6"/>
  <c r="FH284" i="6"/>
  <c r="FH288" i="6"/>
  <c r="FH292" i="6"/>
  <c r="FH296" i="6"/>
  <c r="FH300" i="6"/>
  <c r="FH304" i="6"/>
  <c r="FH308" i="6"/>
  <c r="FH312" i="6"/>
  <c r="FH316" i="6"/>
  <c r="FH320" i="6"/>
  <c r="FH324" i="6"/>
  <c r="FH328" i="6"/>
  <c r="FH332" i="6"/>
  <c r="FH336" i="6"/>
  <c r="FH340" i="6"/>
  <c r="FH344" i="6"/>
  <c r="FH348" i="6"/>
  <c r="FH352" i="6"/>
  <c r="FH356" i="6"/>
  <c r="FH360" i="6"/>
  <c r="FH364" i="6"/>
  <c r="FH368" i="6"/>
  <c r="FH372" i="6"/>
  <c r="FH376" i="6"/>
  <c r="FH380" i="6"/>
  <c r="FH384" i="6"/>
  <c r="FH388" i="6"/>
  <c r="FH392" i="6"/>
  <c r="FH396" i="6"/>
  <c r="FH400" i="6"/>
  <c r="FH404" i="6"/>
  <c r="FH408" i="6"/>
  <c r="FH412" i="6"/>
  <c r="FH416" i="6"/>
  <c r="FH420" i="6"/>
  <c r="FH424" i="6"/>
  <c r="FH428" i="6"/>
  <c r="FH432" i="6"/>
  <c r="FH436" i="6"/>
  <c r="FH440" i="6"/>
  <c r="FH444" i="6"/>
  <c r="FH448" i="6"/>
  <c r="FH452" i="6"/>
  <c r="FH456" i="6"/>
  <c r="FH460" i="6"/>
  <c r="FH464" i="6"/>
  <c r="FH468" i="6"/>
  <c r="FH472" i="6"/>
  <c r="FH476" i="6"/>
  <c r="FH480" i="6"/>
  <c r="FH484" i="6"/>
  <c r="FH488" i="6"/>
  <c r="FH492" i="6"/>
  <c r="FH496" i="6"/>
  <c r="FH500" i="6"/>
  <c r="FH504" i="6"/>
  <c r="FB7" i="6"/>
  <c r="FB9" i="6"/>
  <c r="FB11" i="6"/>
  <c r="FB13" i="6"/>
  <c r="FB15" i="6"/>
  <c r="FB17" i="6"/>
  <c r="FB19" i="6"/>
  <c r="FB21" i="6"/>
  <c r="FB23" i="6"/>
  <c r="FB25" i="6"/>
  <c r="FB27" i="6"/>
  <c r="FB29" i="6"/>
  <c r="FB31" i="6"/>
  <c r="FB33" i="6"/>
  <c r="FB35" i="6"/>
  <c r="FB37" i="6"/>
  <c r="FB39" i="6"/>
  <c r="FB41" i="6"/>
  <c r="FB43" i="6"/>
  <c r="FB45" i="6"/>
  <c r="FB47" i="6"/>
  <c r="FB49" i="6"/>
  <c r="FB51" i="6"/>
  <c r="FB53" i="6"/>
  <c r="FB55" i="6"/>
  <c r="FB57" i="6"/>
  <c r="FB59" i="6"/>
  <c r="FB61" i="6"/>
  <c r="FB63" i="6"/>
  <c r="FB65" i="6"/>
  <c r="FB67" i="6"/>
  <c r="FB69" i="6"/>
  <c r="FB71" i="6"/>
  <c r="FB73" i="6"/>
  <c r="FB75" i="6"/>
  <c r="FB77" i="6"/>
  <c r="FB79" i="6"/>
  <c r="FB81" i="6"/>
  <c r="FB83" i="6"/>
  <c r="FB85" i="6"/>
  <c r="FB87" i="6"/>
  <c r="FB89" i="6"/>
  <c r="FB91" i="6"/>
  <c r="FB93" i="6"/>
  <c r="FB95" i="6"/>
  <c r="FB97" i="6"/>
  <c r="FB99" i="6"/>
  <c r="FB101" i="6"/>
  <c r="FB103" i="6"/>
  <c r="FB105" i="6"/>
  <c r="FB107" i="6"/>
  <c r="FB109" i="6"/>
  <c r="FB111" i="6"/>
  <c r="FB113" i="6"/>
  <c r="FB115" i="6"/>
  <c r="FB117" i="6"/>
  <c r="FB119" i="6"/>
  <c r="FB121" i="6"/>
  <c r="FB123" i="6"/>
  <c r="FB125" i="6"/>
  <c r="FB127" i="6"/>
  <c r="FB129" i="6"/>
  <c r="FB131" i="6"/>
  <c r="FB133" i="6"/>
  <c r="FB135" i="6"/>
  <c r="FB137" i="6"/>
  <c r="FB139" i="6"/>
  <c r="FB141" i="6"/>
  <c r="FB143" i="6"/>
  <c r="FB145" i="6"/>
  <c r="FB147" i="6"/>
  <c r="FB149" i="6"/>
  <c r="FB151" i="6"/>
  <c r="FB153" i="6"/>
  <c r="FB155" i="6"/>
  <c r="FB157" i="6"/>
  <c r="FB159" i="6"/>
  <c r="FB161" i="6"/>
  <c r="FB163" i="6"/>
  <c r="FB165" i="6"/>
  <c r="FB167" i="6"/>
  <c r="FB169" i="6"/>
  <c r="FB171" i="6"/>
  <c r="FB173" i="6"/>
  <c r="FB175" i="6"/>
  <c r="FB10" i="6"/>
  <c r="FB14" i="6"/>
  <c r="FB18" i="6"/>
  <c r="FB22" i="6"/>
  <c r="FB26" i="6"/>
  <c r="FB30" i="6"/>
  <c r="FB34" i="6"/>
  <c r="FB38" i="6"/>
  <c r="FB42" i="6"/>
  <c r="FB46" i="6"/>
  <c r="FB50" i="6"/>
  <c r="FB54" i="6"/>
  <c r="FB58" i="6"/>
  <c r="FB62" i="6"/>
  <c r="FB66" i="6"/>
  <c r="FB70" i="6"/>
  <c r="FB74" i="6"/>
  <c r="FB78" i="6"/>
  <c r="FB82" i="6"/>
  <c r="FB86" i="6"/>
  <c r="FB90" i="6"/>
  <c r="FB94" i="6"/>
  <c r="FB98" i="6"/>
  <c r="FB102" i="6"/>
  <c r="FB106" i="6"/>
  <c r="FB110" i="6"/>
  <c r="FB114" i="6"/>
  <c r="FB118" i="6"/>
  <c r="FB122" i="6"/>
  <c r="FB126" i="6"/>
  <c r="FB130" i="6"/>
  <c r="FB134" i="6"/>
  <c r="FB138" i="6"/>
  <c r="FB142" i="6"/>
  <c r="FB146" i="6"/>
  <c r="FB150" i="6"/>
  <c r="FB154" i="6"/>
  <c r="FB158" i="6"/>
  <c r="FB162" i="6"/>
  <c r="FB166" i="6"/>
  <c r="FB170" i="6"/>
  <c r="FB174" i="6"/>
  <c r="FB177" i="6"/>
  <c r="FB179" i="6"/>
  <c r="FB181" i="6"/>
  <c r="FB183" i="6"/>
  <c r="FB185" i="6"/>
  <c r="FB187" i="6"/>
  <c r="FB189" i="6"/>
  <c r="FB191" i="6"/>
  <c r="FB193" i="6"/>
  <c r="FB195" i="6"/>
  <c r="FB197" i="6"/>
  <c r="FB199" i="6"/>
  <c r="FB201" i="6"/>
  <c r="FB203" i="6"/>
  <c r="FB205" i="6"/>
  <c r="FB207" i="6"/>
  <c r="FB209" i="6"/>
  <c r="FB211" i="6"/>
  <c r="FB213" i="6"/>
  <c r="FB215" i="6"/>
  <c r="FB217" i="6"/>
  <c r="FB219" i="6"/>
  <c r="FB221" i="6"/>
  <c r="FB223" i="6"/>
  <c r="FB225" i="6"/>
  <c r="FB227" i="6"/>
  <c r="FB229" i="6"/>
  <c r="FB231" i="6"/>
  <c r="FB233" i="6"/>
  <c r="FB235" i="6"/>
  <c r="FB237" i="6"/>
  <c r="FB239" i="6"/>
  <c r="FB241" i="6"/>
  <c r="FB243" i="6"/>
  <c r="FB245" i="6"/>
  <c r="FB247" i="6"/>
  <c r="FB249" i="6"/>
  <c r="FB251" i="6"/>
  <c r="FB253" i="6"/>
  <c r="FB255" i="6"/>
  <c r="FB257" i="6"/>
  <c r="FB259" i="6"/>
  <c r="FB261" i="6"/>
  <c r="FB8" i="6"/>
  <c r="FB16" i="6"/>
  <c r="FB24" i="6"/>
  <c r="FB32" i="6"/>
  <c r="FB40" i="6"/>
  <c r="FB48" i="6"/>
  <c r="FB56" i="6"/>
  <c r="FB64" i="6"/>
  <c r="FB72" i="6"/>
  <c r="FB80" i="6"/>
  <c r="FB88" i="6"/>
  <c r="FB96" i="6"/>
  <c r="FB104" i="6"/>
  <c r="FB112" i="6"/>
  <c r="FB120" i="6"/>
  <c r="FB128" i="6"/>
  <c r="FB136" i="6"/>
  <c r="FB144" i="6"/>
  <c r="FB152" i="6"/>
  <c r="FB160" i="6"/>
  <c r="FB168" i="6"/>
  <c r="FB176" i="6"/>
  <c r="FB180" i="6"/>
  <c r="FB184" i="6"/>
  <c r="FB188" i="6"/>
  <c r="FB192" i="6"/>
  <c r="FB196" i="6"/>
  <c r="FB200" i="6"/>
  <c r="FB204" i="6"/>
  <c r="FB208" i="6"/>
  <c r="FB212" i="6"/>
  <c r="FB216" i="6"/>
  <c r="FB220" i="6"/>
  <c r="FB224" i="6"/>
  <c r="FB228" i="6"/>
  <c r="FB232" i="6"/>
  <c r="FB236" i="6"/>
  <c r="FB240" i="6"/>
  <c r="FB244" i="6"/>
  <c r="FB248" i="6"/>
  <c r="FB252" i="6"/>
  <c r="FB256" i="6"/>
  <c r="FB260" i="6"/>
  <c r="FB263" i="6"/>
  <c r="FB265" i="6"/>
  <c r="FB267" i="6"/>
  <c r="FB269" i="6"/>
  <c r="FB271" i="6"/>
  <c r="FB273" i="6"/>
  <c r="FB275" i="6"/>
  <c r="FB277" i="6"/>
  <c r="FB279" i="6"/>
  <c r="FB281" i="6"/>
  <c r="FB283" i="6"/>
  <c r="FB285" i="6"/>
  <c r="FB287" i="6"/>
  <c r="FB289" i="6"/>
  <c r="FB291" i="6"/>
  <c r="FB293" i="6"/>
  <c r="FB295" i="6"/>
  <c r="FB297" i="6"/>
  <c r="FB299" i="6"/>
  <c r="FB301" i="6"/>
  <c r="FB303" i="6"/>
  <c r="FB305" i="6"/>
  <c r="FB307" i="6"/>
  <c r="FB309" i="6"/>
  <c r="FB311" i="6"/>
  <c r="FB313" i="6"/>
  <c r="FB315" i="6"/>
  <c r="FB317" i="6"/>
  <c r="FB319" i="6"/>
  <c r="FB321" i="6"/>
  <c r="FB323" i="6"/>
  <c r="FB325" i="6"/>
  <c r="FB327" i="6"/>
  <c r="FB329" i="6"/>
  <c r="FB331" i="6"/>
  <c r="FB333" i="6"/>
  <c r="FB335" i="6"/>
  <c r="FB337" i="6"/>
  <c r="FB339" i="6"/>
  <c r="FB341" i="6"/>
  <c r="FB343" i="6"/>
  <c r="FB345" i="6"/>
  <c r="FB347" i="6"/>
  <c r="FB349" i="6"/>
  <c r="FB351" i="6"/>
  <c r="FB353" i="6"/>
  <c r="FB355" i="6"/>
  <c r="FB357" i="6"/>
  <c r="FB359" i="6"/>
  <c r="FB361" i="6"/>
  <c r="FB363" i="6"/>
  <c r="FB365" i="6"/>
  <c r="FB367" i="6"/>
  <c r="FB369" i="6"/>
  <c r="FB371" i="6"/>
  <c r="FB373" i="6"/>
  <c r="FB375" i="6"/>
  <c r="FB377" i="6"/>
  <c r="FB379" i="6"/>
  <c r="FB381" i="6"/>
  <c r="FB383" i="6"/>
  <c r="FB385" i="6"/>
  <c r="FB387" i="6"/>
  <c r="FB389" i="6"/>
  <c r="FB391" i="6"/>
  <c r="FB393" i="6"/>
  <c r="FB395" i="6"/>
  <c r="FB397" i="6"/>
  <c r="FB399" i="6"/>
  <c r="FB401" i="6"/>
  <c r="FB403" i="6"/>
  <c r="FB405" i="6"/>
  <c r="FB407" i="6"/>
  <c r="FB409" i="6"/>
  <c r="FB411" i="6"/>
  <c r="FB413" i="6"/>
  <c r="FB415" i="6"/>
  <c r="FB417" i="6"/>
  <c r="FB419" i="6"/>
  <c r="FB421" i="6"/>
  <c r="FB423" i="6"/>
  <c r="FB425" i="6"/>
  <c r="FB427" i="6"/>
  <c r="FB429" i="6"/>
  <c r="FB431" i="6"/>
  <c r="FB433" i="6"/>
  <c r="FB435" i="6"/>
  <c r="FB437" i="6"/>
  <c r="FB439" i="6"/>
  <c r="FB441" i="6"/>
  <c r="FB443" i="6"/>
  <c r="FB445" i="6"/>
  <c r="FB447" i="6"/>
  <c r="FB449" i="6"/>
  <c r="FB451" i="6"/>
  <c r="FB453" i="6"/>
  <c r="FB455" i="6"/>
  <c r="FB457" i="6"/>
  <c r="FB459" i="6"/>
  <c r="FB461" i="6"/>
  <c r="FB463" i="6"/>
  <c r="FB465" i="6"/>
  <c r="FB467" i="6"/>
  <c r="FB469" i="6"/>
  <c r="FB471" i="6"/>
  <c r="FB473" i="6"/>
  <c r="FB475" i="6"/>
  <c r="FB477" i="6"/>
  <c r="FB479" i="6"/>
  <c r="FB481" i="6"/>
  <c r="FB483" i="6"/>
  <c r="FB485" i="6"/>
  <c r="FB487" i="6"/>
  <c r="FB489" i="6"/>
  <c r="FB491" i="6"/>
  <c r="FB493" i="6"/>
  <c r="FB495" i="6"/>
  <c r="FB497" i="6"/>
  <c r="FB499" i="6"/>
  <c r="FB501" i="6"/>
  <c r="FB503" i="6"/>
  <c r="FB505" i="6"/>
  <c r="FB12" i="6"/>
  <c r="FB20" i="6"/>
  <c r="FB28" i="6"/>
  <c r="FB36" i="6"/>
  <c r="FB44" i="6"/>
  <c r="FB60" i="6"/>
  <c r="FB76" i="6"/>
  <c r="FB92" i="6"/>
  <c r="FB108" i="6"/>
  <c r="FB124" i="6"/>
  <c r="FB140" i="6"/>
  <c r="FB156" i="6"/>
  <c r="FB172" i="6"/>
  <c r="FB182" i="6"/>
  <c r="FB190" i="6"/>
  <c r="FB198" i="6"/>
  <c r="FB206" i="6"/>
  <c r="FB214" i="6"/>
  <c r="FB222" i="6"/>
  <c r="FB230" i="6"/>
  <c r="FB238" i="6"/>
  <c r="FB246" i="6"/>
  <c r="FB254" i="6"/>
  <c r="FB262" i="6"/>
  <c r="FB266" i="6"/>
  <c r="FB270" i="6"/>
  <c r="FB274" i="6"/>
  <c r="FB278" i="6"/>
  <c r="FB282" i="6"/>
  <c r="FB286" i="6"/>
  <c r="FB290" i="6"/>
  <c r="FB294" i="6"/>
  <c r="FB298" i="6"/>
  <c r="FB302" i="6"/>
  <c r="FB306" i="6"/>
  <c r="FB310" i="6"/>
  <c r="FB314" i="6"/>
  <c r="FB318" i="6"/>
  <c r="FB322" i="6"/>
  <c r="FB326" i="6"/>
  <c r="FB330" i="6"/>
  <c r="FB334" i="6"/>
  <c r="FB338" i="6"/>
  <c r="FB342" i="6"/>
  <c r="FB346" i="6"/>
  <c r="FB350" i="6"/>
  <c r="FB354" i="6"/>
  <c r="FB358" i="6"/>
  <c r="FB362" i="6"/>
  <c r="FB366" i="6"/>
  <c r="FB370" i="6"/>
  <c r="FB374" i="6"/>
  <c r="FB378" i="6"/>
  <c r="FB382" i="6"/>
  <c r="FB386" i="6"/>
  <c r="FB390" i="6"/>
  <c r="FB394" i="6"/>
  <c r="FB398" i="6"/>
  <c r="FB402" i="6"/>
  <c r="FB406" i="6"/>
  <c r="FB410" i="6"/>
  <c r="FB414" i="6"/>
  <c r="FB418" i="6"/>
  <c r="FB422" i="6"/>
  <c r="FB426" i="6"/>
  <c r="FB430" i="6"/>
  <c r="FB434" i="6"/>
  <c r="FB438" i="6"/>
  <c r="FB442" i="6"/>
  <c r="FB446" i="6"/>
  <c r="FB450" i="6"/>
  <c r="FB454" i="6"/>
  <c r="FB458" i="6"/>
  <c r="FB462" i="6"/>
  <c r="FB466" i="6"/>
  <c r="FB470" i="6"/>
  <c r="FB474" i="6"/>
  <c r="FB478" i="6"/>
  <c r="FB482" i="6"/>
  <c r="FB486" i="6"/>
  <c r="FB490" i="6"/>
  <c r="FB494" i="6"/>
  <c r="FB498" i="6"/>
  <c r="FB502" i="6"/>
  <c r="FB6" i="6"/>
  <c r="FB52" i="6"/>
  <c r="FB68" i="6"/>
  <c r="FB84" i="6"/>
  <c r="FB100" i="6"/>
  <c r="FB116" i="6"/>
  <c r="FB132" i="6"/>
  <c r="FB148" i="6"/>
  <c r="FB164" i="6"/>
  <c r="FB178" i="6"/>
  <c r="FB186" i="6"/>
  <c r="FB194" i="6"/>
  <c r="FB202" i="6"/>
  <c r="FB210" i="6"/>
  <c r="FB218" i="6"/>
  <c r="FB226" i="6"/>
  <c r="FB234" i="6"/>
  <c r="FB242" i="6"/>
  <c r="FB250" i="6"/>
  <c r="FB258" i="6"/>
  <c r="FB264" i="6"/>
  <c r="FB268" i="6"/>
  <c r="FB272" i="6"/>
  <c r="FB276" i="6"/>
  <c r="FB280" i="6"/>
  <c r="FB284" i="6"/>
  <c r="FB288" i="6"/>
  <c r="FB292" i="6"/>
  <c r="FB296" i="6"/>
  <c r="FB300" i="6"/>
  <c r="FB304" i="6"/>
  <c r="FB308" i="6"/>
  <c r="FB312" i="6"/>
  <c r="FB316" i="6"/>
  <c r="FB320" i="6"/>
  <c r="FB324" i="6"/>
  <c r="FB328" i="6"/>
  <c r="FB332" i="6"/>
  <c r="FB336" i="6"/>
  <c r="FB340" i="6"/>
  <c r="FB344" i="6"/>
  <c r="FB348" i="6"/>
  <c r="FB352" i="6"/>
  <c r="FB356" i="6"/>
  <c r="FB360" i="6"/>
  <c r="FB364" i="6"/>
  <c r="FB368" i="6"/>
  <c r="FB372" i="6"/>
  <c r="FB376" i="6"/>
  <c r="FB380" i="6"/>
  <c r="FB384" i="6"/>
  <c r="FB388" i="6"/>
  <c r="FB392" i="6"/>
  <c r="FB396" i="6"/>
  <c r="FB400" i="6"/>
  <c r="FB404" i="6"/>
  <c r="FB408" i="6"/>
  <c r="FB412" i="6"/>
  <c r="FB416" i="6"/>
  <c r="FB420" i="6"/>
  <c r="FB424" i="6"/>
  <c r="FB428" i="6"/>
  <c r="FB432" i="6"/>
  <c r="FB436" i="6"/>
  <c r="FB440" i="6"/>
  <c r="FB444" i="6"/>
  <c r="FB448" i="6"/>
  <c r="FB452" i="6"/>
  <c r="FB456" i="6"/>
  <c r="FB460" i="6"/>
  <c r="FB464" i="6"/>
  <c r="FB468" i="6"/>
  <c r="FB472" i="6"/>
  <c r="FB476" i="6"/>
  <c r="FB480" i="6"/>
  <c r="FB484" i="6"/>
  <c r="FB488" i="6"/>
  <c r="FB492" i="6"/>
  <c r="FB496" i="6"/>
  <c r="FB500" i="6"/>
  <c r="FB504" i="6"/>
  <c r="EV7" i="6"/>
  <c r="EV9" i="6"/>
  <c r="EV11" i="6"/>
  <c r="EV13" i="6"/>
  <c r="EV15" i="6"/>
  <c r="EV17" i="6"/>
  <c r="EV19" i="6"/>
  <c r="EV21" i="6"/>
  <c r="EV23" i="6"/>
  <c r="EV25" i="6"/>
  <c r="EV27" i="6"/>
  <c r="EV29" i="6"/>
  <c r="EV31" i="6"/>
  <c r="EV33" i="6"/>
  <c r="EV35" i="6"/>
  <c r="EV37" i="6"/>
  <c r="EV39" i="6"/>
  <c r="EV41" i="6"/>
  <c r="EV43" i="6"/>
  <c r="EV45" i="6"/>
  <c r="EV47" i="6"/>
  <c r="EV49" i="6"/>
  <c r="EV51" i="6"/>
  <c r="EV53" i="6"/>
  <c r="EV55" i="6"/>
  <c r="EV57" i="6"/>
  <c r="EV59" i="6"/>
  <c r="EV61" i="6"/>
  <c r="EV63" i="6"/>
  <c r="EV65" i="6"/>
  <c r="EV67" i="6"/>
  <c r="EV69" i="6"/>
  <c r="EV71" i="6"/>
  <c r="EV73" i="6"/>
  <c r="EV75" i="6"/>
  <c r="EV77" i="6"/>
  <c r="EV79" i="6"/>
  <c r="EV81" i="6"/>
  <c r="EV83" i="6"/>
  <c r="EV85" i="6"/>
  <c r="EV87" i="6"/>
  <c r="EV89" i="6"/>
  <c r="EV91" i="6"/>
  <c r="EV93" i="6"/>
  <c r="EV95" i="6"/>
  <c r="EV97" i="6"/>
  <c r="EV99" i="6"/>
  <c r="EV101" i="6"/>
  <c r="EV103" i="6"/>
  <c r="EV105" i="6"/>
  <c r="EV107" i="6"/>
  <c r="EV109" i="6"/>
  <c r="EV111" i="6"/>
  <c r="EV113" i="6"/>
  <c r="EV115" i="6"/>
  <c r="EV117" i="6"/>
  <c r="EV119" i="6"/>
  <c r="EV121" i="6"/>
  <c r="EV123" i="6"/>
  <c r="EV125" i="6"/>
  <c r="EV127" i="6"/>
  <c r="EV129" i="6"/>
  <c r="EV131" i="6"/>
  <c r="EV133" i="6"/>
  <c r="EV135" i="6"/>
  <c r="EV137" i="6"/>
  <c r="EV139" i="6"/>
  <c r="EV141" i="6"/>
  <c r="EV143" i="6"/>
  <c r="EV145" i="6"/>
  <c r="EV147" i="6"/>
  <c r="EV149" i="6"/>
  <c r="EV151" i="6"/>
  <c r="EV153" i="6"/>
  <c r="EV155" i="6"/>
  <c r="EV157" i="6"/>
  <c r="EV159" i="6"/>
  <c r="EV161" i="6"/>
  <c r="EV163" i="6"/>
  <c r="EV165" i="6"/>
  <c r="EV167" i="6"/>
  <c r="EV169" i="6"/>
  <c r="EV171" i="6"/>
  <c r="EV173" i="6"/>
  <c r="EV175" i="6"/>
  <c r="EV8" i="6"/>
  <c r="EV12" i="6"/>
  <c r="EV16" i="6"/>
  <c r="EV20" i="6"/>
  <c r="EV24" i="6"/>
  <c r="EV28" i="6"/>
  <c r="EV32" i="6"/>
  <c r="EV36" i="6"/>
  <c r="EV40" i="6"/>
  <c r="EV44" i="6"/>
  <c r="EV48" i="6"/>
  <c r="EV52" i="6"/>
  <c r="EV56" i="6"/>
  <c r="EV60" i="6"/>
  <c r="EV64" i="6"/>
  <c r="EV68" i="6"/>
  <c r="EV72" i="6"/>
  <c r="EV76" i="6"/>
  <c r="EV80" i="6"/>
  <c r="EV84" i="6"/>
  <c r="EV88" i="6"/>
  <c r="EV92" i="6"/>
  <c r="EV96" i="6"/>
  <c r="EV100" i="6"/>
  <c r="EV104" i="6"/>
  <c r="EV108" i="6"/>
  <c r="EV112" i="6"/>
  <c r="EV116" i="6"/>
  <c r="EV120" i="6"/>
  <c r="EV124" i="6"/>
  <c r="EV128" i="6"/>
  <c r="EV132" i="6"/>
  <c r="EV136" i="6"/>
  <c r="EV140" i="6"/>
  <c r="EV144" i="6"/>
  <c r="EV148" i="6"/>
  <c r="EV152" i="6"/>
  <c r="EV156" i="6"/>
  <c r="EV160" i="6"/>
  <c r="EV164" i="6"/>
  <c r="EV168" i="6"/>
  <c r="EV172" i="6"/>
  <c r="EV176" i="6"/>
  <c r="EV178" i="6"/>
  <c r="EV180" i="6"/>
  <c r="EV182" i="6"/>
  <c r="EV184" i="6"/>
  <c r="EV186" i="6"/>
  <c r="EV188" i="6"/>
  <c r="EV190" i="6"/>
  <c r="EV192" i="6"/>
  <c r="EV194" i="6"/>
  <c r="EV196" i="6"/>
  <c r="EV198" i="6"/>
  <c r="EV200" i="6"/>
  <c r="EV202" i="6"/>
  <c r="EV204" i="6"/>
  <c r="EV206" i="6"/>
  <c r="EV208" i="6"/>
  <c r="EV210" i="6"/>
  <c r="EV212" i="6"/>
  <c r="EV214" i="6"/>
  <c r="EV216" i="6"/>
  <c r="EV218" i="6"/>
  <c r="EV220" i="6"/>
  <c r="EV222" i="6"/>
  <c r="EV224" i="6"/>
  <c r="EV226" i="6"/>
  <c r="EV228" i="6"/>
  <c r="EV230" i="6"/>
  <c r="EV232" i="6"/>
  <c r="EV234" i="6"/>
  <c r="EV236" i="6"/>
  <c r="EV238" i="6"/>
  <c r="EV240" i="6"/>
  <c r="EV242" i="6"/>
  <c r="EV244" i="6"/>
  <c r="EV246" i="6"/>
  <c r="EV248" i="6"/>
  <c r="EV250" i="6"/>
  <c r="EV252" i="6"/>
  <c r="EV254" i="6"/>
  <c r="EV256" i="6"/>
  <c r="EV258" i="6"/>
  <c r="EV260" i="6"/>
  <c r="EV262" i="6"/>
  <c r="EV264" i="6"/>
  <c r="EV266" i="6"/>
  <c r="EV268" i="6"/>
  <c r="EV270" i="6"/>
  <c r="EV272" i="6"/>
  <c r="EV274" i="6"/>
  <c r="EV276" i="6"/>
  <c r="EV278" i="6"/>
  <c r="EV280" i="6"/>
  <c r="EV282" i="6"/>
  <c r="EV284" i="6"/>
  <c r="EV286" i="6"/>
  <c r="EV288" i="6"/>
  <c r="EV290" i="6"/>
  <c r="EV292" i="6"/>
  <c r="EV294" i="6"/>
  <c r="EV296" i="6"/>
  <c r="EV298" i="6"/>
  <c r="EV300" i="6"/>
  <c r="EV302" i="6"/>
  <c r="EV304" i="6"/>
  <c r="EV306" i="6"/>
  <c r="EV308" i="6"/>
  <c r="EV310" i="6"/>
  <c r="EV312" i="6"/>
  <c r="EV314" i="6"/>
  <c r="EV316" i="6"/>
  <c r="EV318" i="6"/>
  <c r="EV320" i="6"/>
  <c r="EV322" i="6"/>
  <c r="EV324" i="6"/>
  <c r="EV326" i="6"/>
  <c r="EV328" i="6"/>
  <c r="EV330" i="6"/>
  <c r="EV332" i="6"/>
  <c r="EV334" i="6"/>
  <c r="EV336" i="6"/>
  <c r="EV338" i="6"/>
  <c r="EV340" i="6"/>
  <c r="EV342" i="6"/>
  <c r="EV344" i="6"/>
  <c r="EV346" i="6"/>
  <c r="EV348" i="6"/>
  <c r="EV350" i="6"/>
  <c r="EV352" i="6"/>
  <c r="EV354" i="6"/>
  <c r="EV356" i="6"/>
  <c r="EV358" i="6"/>
  <c r="EV360" i="6"/>
  <c r="EV362" i="6"/>
  <c r="EV364" i="6"/>
  <c r="EV366" i="6"/>
  <c r="EV368" i="6"/>
  <c r="EV370" i="6"/>
  <c r="EV372" i="6"/>
  <c r="EV374" i="6"/>
  <c r="EV376" i="6"/>
  <c r="EV378" i="6"/>
  <c r="EV380" i="6"/>
  <c r="EV382" i="6"/>
  <c r="EV384" i="6"/>
  <c r="EV386" i="6"/>
  <c r="EV388" i="6"/>
  <c r="EV390" i="6"/>
  <c r="EV392" i="6"/>
  <c r="EV394" i="6"/>
  <c r="EV396" i="6"/>
  <c r="EV398" i="6"/>
  <c r="EV400" i="6"/>
  <c r="EV402" i="6"/>
  <c r="EV404" i="6"/>
  <c r="EV406" i="6"/>
  <c r="EV408" i="6"/>
  <c r="EV410" i="6"/>
  <c r="EV412" i="6"/>
  <c r="EV414" i="6"/>
  <c r="EV416" i="6"/>
  <c r="EV418" i="6"/>
  <c r="EV420" i="6"/>
  <c r="EV422" i="6"/>
  <c r="EV424" i="6"/>
  <c r="EV426" i="6"/>
  <c r="EV428" i="6"/>
  <c r="EV430" i="6"/>
  <c r="EV14" i="6"/>
  <c r="EV22" i="6"/>
  <c r="EV30" i="6"/>
  <c r="EV38" i="6"/>
  <c r="EV46" i="6"/>
  <c r="EV54" i="6"/>
  <c r="EV62" i="6"/>
  <c r="EV70" i="6"/>
  <c r="EV78" i="6"/>
  <c r="EV86" i="6"/>
  <c r="EV94" i="6"/>
  <c r="EV102" i="6"/>
  <c r="EV110" i="6"/>
  <c r="EV118" i="6"/>
  <c r="EV126" i="6"/>
  <c r="EV134" i="6"/>
  <c r="EV142" i="6"/>
  <c r="EV150" i="6"/>
  <c r="EV158" i="6"/>
  <c r="EV166" i="6"/>
  <c r="EV174" i="6"/>
  <c r="EV179" i="6"/>
  <c r="EV183" i="6"/>
  <c r="EV187" i="6"/>
  <c r="EV191" i="6"/>
  <c r="EV195" i="6"/>
  <c r="EV199" i="6"/>
  <c r="EV203" i="6"/>
  <c r="EV207" i="6"/>
  <c r="EV211" i="6"/>
  <c r="EV215" i="6"/>
  <c r="EV219" i="6"/>
  <c r="EV223" i="6"/>
  <c r="EV227" i="6"/>
  <c r="EV231" i="6"/>
  <c r="EV235" i="6"/>
  <c r="EV239" i="6"/>
  <c r="EV243" i="6"/>
  <c r="EV247" i="6"/>
  <c r="EV251" i="6"/>
  <c r="EV255" i="6"/>
  <c r="EV259" i="6"/>
  <c r="EV263" i="6"/>
  <c r="EV267" i="6"/>
  <c r="EV271" i="6"/>
  <c r="EV275" i="6"/>
  <c r="EV279" i="6"/>
  <c r="EV283" i="6"/>
  <c r="EV287" i="6"/>
  <c r="EV291" i="6"/>
  <c r="EV295" i="6"/>
  <c r="EV299" i="6"/>
  <c r="EV303" i="6"/>
  <c r="EV307" i="6"/>
  <c r="EV311" i="6"/>
  <c r="EV315" i="6"/>
  <c r="EV319" i="6"/>
  <c r="EV323" i="6"/>
  <c r="EV327" i="6"/>
  <c r="EV331" i="6"/>
  <c r="EV335" i="6"/>
  <c r="EV339" i="6"/>
  <c r="EV343" i="6"/>
  <c r="EV347" i="6"/>
  <c r="EV351" i="6"/>
  <c r="EV355" i="6"/>
  <c r="EV359" i="6"/>
  <c r="EV363" i="6"/>
  <c r="EV367" i="6"/>
  <c r="EV371" i="6"/>
  <c r="EV375" i="6"/>
  <c r="EV379" i="6"/>
  <c r="EV383" i="6"/>
  <c r="EV387" i="6"/>
  <c r="EV391" i="6"/>
  <c r="EV395" i="6"/>
  <c r="EV399" i="6"/>
  <c r="EV403" i="6"/>
  <c r="EV407" i="6"/>
  <c r="EV411" i="6"/>
  <c r="EV415" i="6"/>
  <c r="EV419" i="6"/>
  <c r="EV423" i="6"/>
  <c r="EV427" i="6"/>
  <c r="EV431" i="6"/>
  <c r="EV10" i="6"/>
  <c r="EV26" i="6"/>
  <c r="EV42" i="6"/>
  <c r="EV58" i="6"/>
  <c r="EV74" i="6"/>
  <c r="EV90" i="6"/>
  <c r="EV106" i="6"/>
  <c r="EV122" i="6"/>
  <c r="EV138" i="6"/>
  <c r="EV154" i="6"/>
  <c r="EV170" i="6"/>
  <c r="EV181" i="6"/>
  <c r="EV189" i="6"/>
  <c r="EV197" i="6"/>
  <c r="EV205" i="6"/>
  <c r="EV213" i="6"/>
  <c r="EV221" i="6"/>
  <c r="EV229" i="6"/>
  <c r="EV237" i="6"/>
  <c r="EV245" i="6"/>
  <c r="EV253" i="6"/>
  <c r="EV261" i="6"/>
  <c r="EV269" i="6"/>
  <c r="EV277" i="6"/>
  <c r="EV285" i="6"/>
  <c r="EV293" i="6"/>
  <c r="EV301" i="6"/>
  <c r="EV309" i="6"/>
  <c r="EV317" i="6"/>
  <c r="EV325" i="6"/>
  <c r="EV333" i="6"/>
  <c r="EV341" i="6"/>
  <c r="EV349" i="6"/>
  <c r="EV357" i="6"/>
  <c r="EV365" i="6"/>
  <c r="EV373" i="6"/>
  <c r="EV381" i="6"/>
  <c r="EV389" i="6"/>
  <c r="EV397" i="6"/>
  <c r="EV405" i="6"/>
  <c r="EV413" i="6"/>
  <c r="EV421" i="6"/>
  <c r="EV429" i="6"/>
  <c r="EV433" i="6"/>
  <c r="EV435" i="6"/>
  <c r="EV437" i="6"/>
  <c r="EV439" i="6"/>
  <c r="EV441" i="6"/>
  <c r="EV443" i="6"/>
  <c r="EV445" i="6"/>
  <c r="EV447" i="6"/>
  <c r="EV449" i="6"/>
  <c r="EV451" i="6"/>
  <c r="EV453" i="6"/>
  <c r="EV455" i="6"/>
  <c r="EV457" i="6"/>
  <c r="EV459" i="6"/>
  <c r="EV461" i="6"/>
  <c r="EV463" i="6"/>
  <c r="EV465" i="6"/>
  <c r="EV467" i="6"/>
  <c r="EV469" i="6"/>
  <c r="EV471" i="6"/>
  <c r="EV473" i="6"/>
  <c r="EV475" i="6"/>
  <c r="EV477" i="6"/>
  <c r="EV479" i="6"/>
  <c r="EV481" i="6"/>
  <c r="EV483" i="6"/>
  <c r="EV485" i="6"/>
  <c r="EV487" i="6"/>
  <c r="EV489" i="6"/>
  <c r="EV491" i="6"/>
  <c r="EV493" i="6"/>
  <c r="EV495" i="6"/>
  <c r="EV497" i="6"/>
  <c r="EV499" i="6"/>
  <c r="EV501" i="6"/>
  <c r="EV503" i="6"/>
  <c r="EV505" i="6"/>
  <c r="EV18" i="6"/>
  <c r="EV34" i="6"/>
  <c r="EV50" i="6"/>
  <c r="EV66" i="6"/>
  <c r="EV82" i="6"/>
  <c r="EV98" i="6"/>
  <c r="EV114" i="6"/>
  <c r="EV130" i="6"/>
  <c r="EV146" i="6"/>
  <c r="EV162" i="6"/>
  <c r="EV177" i="6"/>
  <c r="EV185" i="6"/>
  <c r="EV193" i="6"/>
  <c r="EV201" i="6"/>
  <c r="EV209" i="6"/>
  <c r="EV217" i="6"/>
  <c r="EV225" i="6"/>
  <c r="EV233" i="6"/>
  <c r="EV241" i="6"/>
  <c r="EV249" i="6"/>
  <c r="EV257" i="6"/>
  <c r="EV265" i="6"/>
  <c r="EV273" i="6"/>
  <c r="EV281" i="6"/>
  <c r="EV289" i="6"/>
  <c r="EV297" i="6"/>
  <c r="EV305" i="6"/>
  <c r="EV313" i="6"/>
  <c r="EV321" i="6"/>
  <c r="EV329" i="6"/>
  <c r="EV337" i="6"/>
  <c r="EV345" i="6"/>
  <c r="EV353" i="6"/>
  <c r="EV361" i="6"/>
  <c r="EV369" i="6"/>
  <c r="EV377" i="6"/>
  <c r="EV385" i="6"/>
  <c r="EV393" i="6"/>
  <c r="EV401" i="6"/>
  <c r="EV409" i="6"/>
  <c r="EV417" i="6"/>
  <c r="EV425" i="6"/>
  <c r="EV432" i="6"/>
  <c r="EV434" i="6"/>
  <c r="EV436" i="6"/>
  <c r="EV438" i="6"/>
  <c r="EV440" i="6"/>
  <c r="EV442" i="6"/>
  <c r="EV444" i="6"/>
  <c r="EV446" i="6"/>
  <c r="EV448" i="6"/>
  <c r="EV450" i="6"/>
  <c r="EV452" i="6"/>
  <c r="EV454" i="6"/>
  <c r="EV456" i="6"/>
  <c r="EV458" i="6"/>
  <c r="EV460" i="6"/>
  <c r="EV462" i="6"/>
  <c r="EV464" i="6"/>
  <c r="EV466" i="6"/>
  <c r="EV468" i="6"/>
  <c r="EV470" i="6"/>
  <c r="EV472" i="6"/>
  <c r="EV474" i="6"/>
  <c r="EV476" i="6"/>
  <c r="EV478" i="6"/>
  <c r="EV480" i="6"/>
  <c r="EV482" i="6"/>
  <c r="EV484" i="6"/>
  <c r="EV486" i="6"/>
  <c r="EV488" i="6"/>
  <c r="EV490" i="6"/>
  <c r="EV492" i="6"/>
  <c r="EV494" i="6"/>
  <c r="EV496" i="6"/>
  <c r="EV498" i="6"/>
  <c r="EV500" i="6"/>
  <c r="EV502" i="6"/>
  <c r="EV504" i="6"/>
  <c r="EV6" i="6"/>
  <c r="EP7" i="6"/>
  <c r="EP9" i="6"/>
  <c r="EP11" i="6"/>
  <c r="EP13" i="6"/>
  <c r="EP15" i="6"/>
  <c r="EP17" i="6"/>
  <c r="EP19" i="6"/>
  <c r="EP21" i="6"/>
  <c r="EP23" i="6"/>
  <c r="EP25" i="6"/>
  <c r="EP27" i="6"/>
  <c r="EP29" i="6"/>
  <c r="EP31" i="6"/>
  <c r="EP33" i="6"/>
  <c r="EP35" i="6"/>
  <c r="EP37" i="6"/>
  <c r="EP39" i="6"/>
  <c r="EP41" i="6"/>
  <c r="EP43" i="6"/>
  <c r="EP45" i="6"/>
  <c r="EP47" i="6"/>
  <c r="EP49" i="6"/>
  <c r="EP51" i="6"/>
  <c r="EP53" i="6"/>
  <c r="EP55" i="6"/>
  <c r="EP57" i="6"/>
  <c r="EP59" i="6"/>
  <c r="EP61" i="6"/>
  <c r="EP63" i="6"/>
  <c r="EP65" i="6"/>
  <c r="EP67" i="6"/>
  <c r="EP69" i="6"/>
  <c r="EP71" i="6"/>
  <c r="EP73" i="6"/>
  <c r="EP75" i="6"/>
  <c r="EP77" i="6"/>
  <c r="EP79" i="6"/>
  <c r="EP81" i="6"/>
  <c r="EP83" i="6"/>
  <c r="EP85" i="6"/>
  <c r="EP87" i="6"/>
  <c r="EP89" i="6"/>
  <c r="EP91" i="6"/>
  <c r="EP93" i="6"/>
  <c r="EP95" i="6"/>
  <c r="EP97" i="6"/>
  <c r="EP99" i="6"/>
  <c r="EP101" i="6"/>
  <c r="EP103" i="6"/>
  <c r="EP105" i="6"/>
  <c r="EP107" i="6"/>
  <c r="EP109" i="6"/>
  <c r="EP111" i="6"/>
  <c r="EP113" i="6"/>
  <c r="EP115" i="6"/>
  <c r="EP117" i="6"/>
  <c r="EP119" i="6"/>
  <c r="EP121" i="6"/>
  <c r="EP123" i="6"/>
  <c r="EP125" i="6"/>
  <c r="EP127" i="6"/>
  <c r="EP129" i="6"/>
  <c r="EP131" i="6"/>
  <c r="EP133" i="6"/>
  <c r="EP135" i="6"/>
  <c r="EP137" i="6"/>
  <c r="EP139" i="6"/>
  <c r="EP141" i="6"/>
  <c r="EP143" i="6"/>
  <c r="EP145" i="6"/>
  <c r="EP147" i="6"/>
  <c r="EP149" i="6"/>
  <c r="EP151" i="6"/>
  <c r="EP153" i="6"/>
  <c r="EP155" i="6"/>
  <c r="EP157" i="6"/>
  <c r="EP159" i="6"/>
  <c r="EP161" i="6"/>
  <c r="EP163" i="6"/>
  <c r="EP165" i="6"/>
  <c r="EP167" i="6"/>
  <c r="EP169" i="6"/>
  <c r="EP171" i="6"/>
  <c r="EP173" i="6"/>
  <c r="EP175" i="6"/>
  <c r="EP8" i="6"/>
  <c r="EP12" i="6"/>
  <c r="EP16" i="6"/>
  <c r="EP20" i="6"/>
  <c r="EP24" i="6"/>
  <c r="EP28" i="6"/>
  <c r="EP32" i="6"/>
  <c r="EP36" i="6"/>
  <c r="EP40" i="6"/>
  <c r="EP44" i="6"/>
  <c r="EP48" i="6"/>
  <c r="EP52" i="6"/>
  <c r="EP56" i="6"/>
  <c r="EP60" i="6"/>
  <c r="EP64" i="6"/>
  <c r="EP68" i="6"/>
  <c r="EP72" i="6"/>
  <c r="EP76" i="6"/>
  <c r="EP80" i="6"/>
  <c r="EP84" i="6"/>
  <c r="EP88" i="6"/>
  <c r="EP92" i="6"/>
  <c r="EP96" i="6"/>
  <c r="EP100" i="6"/>
  <c r="EP104" i="6"/>
  <c r="EP108" i="6"/>
  <c r="EP112" i="6"/>
  <c r="EP116" i="6"/>
  <c r="EP120" i="6"/>
  <c r="EP124" i="6"/>
  <c r="EP128" i="6"/>
  <c r="EP132" i="6"/>
  <c r="EP136" i="6"/>
  <c r="EP140" i="6"/>
  <c r="EP144" i="6"/>
  <c r="EP148" i="6"/>
  <c r="EP152" i="6"/>
  <c r="EP156" i="6"/>
  <c r="EP160" i="6"/>
  <c r="EP164" i="6"/>
  <c r="EP168" i="6"/>
  <c r="EP172" i="6"/>
  <c r="EP176" i="6"/>
  <c r="EP178" i="6"/>
  <c r="EP180" i="6"/>
  <c r="EP182" i="6"/>
  <c r="EP184" i="6"/>
  <c r="EP186" i="6"/>
  <c r="EP188" i="6"/>
  <c r="EP190" i="6"/>
  <c r="EP192" i="6"/>
  <c r="EP194" i="6"/>
  <c r="EP196" i="6"/>
  <c r="EP198" i="6"/>
  <c r="EP200" i="6"/>
  <c r="EP202" i="6"/>
  <c r="EP204" i="6"/>
  <c r="EP206" i="6"/>
  <c r="EP208" i="6"/>
  <c r="EP210" i="6"/>
  <c r="EP212" i="6"/>
  <c r="EP214" i="6"/>
  <c r="EP216" i="6"/>
  <c r="EP218" i="6"/>
  <c r="EP220" i="6"/>
  <c r="EP222" i="6"/>
  <c r="EP224" i="6"/>
  <c r="EP226" i="6"/>
  <c r="EP228" i="6"/>
  <c r="EP230" i="6"/>
  <c r="EP232" i="6"/>
  <c r="EP234" i="6"/>
  <c r="EP236" i="6"/>
  <c r="EP238" i="6"/>
  <c r="EP240" i="6"/>
  <c r="EP242" i="6"/>
  <c r="EP244" i="6"/>
  <c r="EP246" i="6"/>
  <c r="EP248" i="6"/>
  <c r="EP250" i="6"/>
  <c r="EP252" i="6"/>
  <c r="EP254" i="6"/>
  <c r="EP256" i="6"/>
  <c r="EP258" i="6"/>
  <c r="EP260" i="6"/>
  <c r="EP262" i="6"/>
  <c r="EP264" i="6"/>
  <c r="EP266" i="6"/>
  <c r="EP268" i="6"/>
  <c r="EP270" i="6"/>
  <c r="EP272" i="6"/>
  <c r="EP274" i="6"/>
  <c r="EP276" i="6"/>
  <c r="EP278" i="6"/>
  <c r="EP280" i="6"/>
  <c r="EP282" i="6"/>
  <c r="EP284" i="6"/>
  <c r="EP286" i="6"/>
  <c r="EP288" i="6"/>
  <c r="EP290" i="6"/>
  <c r="EP292" i="6"/>
  <c r="EP294" i="6"/>
  <c r="EP296" i="6"/>
  <c r="EP298" i="6"/>
  <c r="EP300" i="6"/>
  <c r="EP302" i="6"/>
  <c r="EP304" i="6"/>
  <c r="EP306" i="6"/>
  <c r="EP308" i="6"/>
  <c r="EP310" i="6"/>
  <c r="EP312" i="6"/>
  <c r="EP314" i="6"/>
  <c r="EP316" i="6"/>
  <c r="EP318" i="6"/>
  <c r="EP320" i="6"/>
  <c r="EP322" i="6"/>
  <c r="EP324" i="6"/>
  <c r="EP326" i="6"/>
  <c r="EP328" i="6"/>
  <c r="EP330" i="6"/>
  <c r="EP332" i="6"/>
  <c r="EP334" i="6"/>
  <c r="EP336" i="6"/>
  <c r="EP338" i="6"/>
  <c r="EP340" i="6"/>
  <c r="EP342" i="6"/>
  <c r="EP344" i="6"/>
  <c r="EP346" i="6"/>
  <c r="EP348" i="6"/>
  <c r="EP350" i="6"/>
  <c r="EP352" i="6"/>
  <c r="EP354" i="6"/>
  <c r="EP356" i="6"/>
  <c r="EP358" i="6"/>
  <c r="EP360" i="6"/>
  <c r="EP362" i="6"/>
  <c r="EP364" i="6"/>
  <c r="EP366" i="6"/>
  <c r="EP368" i="6"/>
  <c r="EP370" i="6"/>
  <c r="EP372" i="6"/>
  <c r="EP374" i="6"/>
  <c r="EP376" i="6"/>
  <c r="EP378" i="6"/>
  <c r="EP380" i="6"/>
  <c r="EP382" i="6"/>
  <c r="EP384" i="6"/>
  <c r="EP386" i="6"/>
  <c r="EP388" i="6"/>
  <c r="EP390" i="6"/>
  <c r="EP392" i="6"/>
  <c r="EP394" i="6"/>
  <c r="EP396" i="6"/>
  <c r="EP398" i="6"/>
  <c r="EP400" i="6"/>
  <c r="EP402" i="6"/>
  <c r="EP404" i="6"/>
  <c r="EP406" i="6"/>
  <c r="EP408" i="6"/>
  <c r="EP410" i="6"/>
  <c r="EP412" i="6"/>
  <c r="EP414" i="6"/>
  <c r="EP416" i="6"/>
  <c r="EP418" i="6"/>
  <c r="EP420" i="6"/>
  <c r="EP422" i="6"/>
  <c r="EP424" i="6"/>
  <c r="EP426" i="6"/>
  <c r="EP428" i="6"/>
  <c r="EP430" i="6"/>
  <c r="EP14" i="6"/>
  <c r="EP22" i="6"/>
  <c r="EP30" i="6"/>
  <c r="EP38" i="6"/>
  <c r="EP46" i="6"/>
  <c r="EP54" i="6"/>
  <c r="EP62" i="6"/>
  <c r="EP70" i="6"/>
  <c r="EP78" i="6"/>
  <c r="EP86" i="6"/>
  <c r="EP94" i="6"/>
  <c r="EP102" i="6"/>
  <c r="EP110" i="6"/>
  <c r="EP118" i="6"/>
  <c r="EP126" i="6"/>
  <c r="EP134" i="6"/>
  <c r="EP142" i="6"/>
  <c r="EP150" i="6"/>
  <c r="EP158" i="6"/>
  <c r="EP166" i="6"/>
  <c r="EP174" i="6"/>
  <c r="EP179" i="6"/>
  <c r="EP183" i="6"/>
  <c r="EP187" i="6"/>
  <c r="EP191" i="6"/>
  <c r="EP195" i="6"/>
  <c r="EP199" i="6"/>
  <c r="EP203" i="6"/>
  <c r="EP207" i="6"/>
  <c r="EP211" i="6"/>
  <c r="EP215" i="6"/>
  <c r="EP219" i="6"/>
  <c r="EP223" i="6"/>
  <c r="EP227" i="6"/>
  <c r="EP231" i="6"/>
  <c r="EP235" i="6"/>
  <c r="EP239" i="6"/>
  <c r="EP243" i="6"/>
  <c r="EP247" i="6"/>
  <c r="EP251" i="6"/>
  <c r="EP255" i="6"/>
  <c r="EP259" i="6"/>
  <c r="EP263" i="6"/>
  <c r="EP267" i="6"/>
  <c r="EP271" i="6"/>
  <c r="EP275" i="6"/>
  <c r="EP279" i="6"/>
  <c r="EP283" i="6"/>
  <c r="EP287" i="6"/>
  <c r="EP291" i="6"/>
  <c r="EP295" i="6"/>
  <c r="EP299" i="6"/>
  <c r="EP303" i="6"/>
  <c r="EP307" i="6"/>
  <c r="EP311" i="6"/>
  <c r="EP315" i="6"/>
  <c r="EP319" i="6"/>
  <c r="EP323" i="6"/>
  <c r="EP327" i="6"/>
  <c r="EP331" i="6"/>
  <c r="EP335" i="6"/>
  <c r="EP339" i="6"/>
  <c r="EP343" i="6"/>
  <c r="EP347" i="6"/>
  <c r="EP351" i="6"/>
  <c r="EP355" i="6"/>
  <c r="EP359" i="6"/>
  <c r="EP363" i="6"/>
  <c r="EP367" i="6"/>
  <c r="EP371" i="6"/>
  <c r="EP375" i="6"/>
  <c r="EP379" i="6"/>
  <c r="EP383" i="6"/>
  <c r="EP387" i="6"/>
  <c r="EP391" i="6"/>
  <c r="EP395" i="6"/>
  <c r="EP399" i="6"/>
  <c r="EP403" i="6"/>
  <c r="EP407" i="6"/>
  <c r="EP411" i="6"/>
  <c r="EP415" i="6"/>
  <c r="EP419" i="6"/>
  <c r="EP423" i="6"/>
  <c r="EP427" i="6"/>
  <c r="EP431" i="6"/>
  <c r="EP10" i="6"/>
  <c r="EP26" i="6"/>
  <c r="EP42" i="6"/>
  <c r="EP58" i="6"/>
  <c r="EP74" i="6"/>
  <c r="EP90" i="6"/>
  <c r="EP106" i="6"/>
  <c r="EP122" i="6"/>
  <c r="EP138" i="6"/>
  <c r="EP154" i="6"/>
  <c r="EP170" i="6"/>
  <c r="EP181" i="6"/>
  <c r="EP189" i="6"/>
  <c r="EP197" i="6"/>
  <c r="EP205" i="6"/>
  <c r="EP213" i="6"/>
  <c r="EP221" i="6"/>
  <c r="EP229" i="6"/>
  <c r="EP237" i="6"/>
  <c r="EP245" i="6"/>
  <c r="EP253" i="6"/>
  <c r="EP261" i="6"/>
  <c r="EP269" i="6"/>
  <c r="EP277" i="6"/>
  <c r="EP285" i="6"/>
  <c r="EP293" i="6"/>
  <c r="EP301" i="6"/>
  <c r="EP309" i="6"/>
  <c r="EP317" i="6"/>
  <c r="EP325" i="6"/>
  <c r="EP333" i="6"/>
  <c r="EP341" i="6"/>
  <c r="EP349" i="6"/>
  <c r="EP357" i="6"/>
  <c r="EP365" i="6"/>
  <c r="EP373" i="6"/>
  <c r="EP381" i="6"/>
  <c r="EP389" i="6"/>
  <c r="EP397" i="6"/>
  <c r="EP405" i="6"/>
  <c r="EP413" i="6"/>
  <c r="EP421" i="6"/>
  <c r="EP429" i="6"/>
  <c r="EP433" i="6"/>
  <c r="EP435" i="6"/>
  <c r="EP437" i="6"/>
  <c r="EP439" i="6"/>
  <c r="EP441" i="6"/>
  <c r="EP443" i="6"/>
  <c r="EP445" i="6"/>
  <c r="EP447" i="6"/>
  <c r="EP449" i="6"/>
  <c r="EP451" i="6"/>
  <c r="EP453" i="6"/>
  <c r="EP455" i="6"/>
  <c r="EP457" i="6"/>
  <c r="EP459" i="6"/>
  <c r="EP461" i="6"/>
  <c r="EP463" i="6"/>
  <c r="EP465" i="6"/>
  <c r="EP467" i="6"/>
  <c r="EP469" i="6"/>
  <c r="EP471" i="6"/>
  <c r="EP473" i="6"/>
  <c r="EP475" i="6"/>
  <c r="EP477" i="6"/>
  <c r="EP479" i="6"/>
  <c r="EP481" i="6"/>
  <c r="EP483" i="6"/>
  <c r="EP485" i="6"/>
  <c r="EP487" i="6"/>
  <c r="EP489" i="6"/>
  <c r="EP491" i="6"/>
  <c r="EP493" i="6"/>
  <c r="EP495" i="6"/>
  <c r="EP497" i="6"/>
  <c r="EP499" i="6"/>
  <c r="EP501" i="6"/>
  <c r="EP503" i="6"/>
  <c r="EP505" i="6"/>
  <c r="EP18" i="6"/>
  <c r="EP34" i="6"/>
  <c r="EP50" i="6"/>
  <c r="EP66" i="6"/>
  <c r="EP82" i="6"/>
  <c r="EP98" i="6"/>
  <c r="EP114" i="6"/>
  <c r="EP130" i="6"/>
  <c r="EP146" i="6"/>
  <c r="EP162" i="6"/>
  <c r="EP177" i="6"/>
  <c r="EP185" i="6"/>
  <c r="EP193" i="6"/>
  <c r="EP201" i="6"/>
  <c r="EP209" i="6"/>
  <c r="EP217" i="6"/>
  <c r="EP225" i="6"/>
  <c r="EP233" i="6"/>
  <c r="EP241" i="6"/>
  <c r="EP249" i="6"/>
  <c r="EP257" i="6"/>
  <c r="EP265" i="6"/>
  <c r="EP273" i="6"/>
  <c r="EP281" i="6"/>
  <c r="EP289" i="6"/>
  <c r="EP297" i="6"/>
  <c r="EP305" i="6"/>
  <c r="EP313" i="6"/>
  <c r="EP321" i="6"/>
  <c r="EP329" i="6"/>
  <c r="EP337" i="6"/>
  <c r="EP345" i="6"/>
  <c r="EP353" i="6"/>
  <c r="EP361" i="6"/>
  <c r="EP369" i="6"/>
  <c r="EP377" i="6"/>
  <c r="EP385" i="6"/>
  <c r="EP393" i="6"/>
  <c r="EP401" i="6"/>
  <c r="EP409" i="6"/>
  <c r="EP417" i="6"/>
  <c r="EP425" i="6"/>
  <c r="EP432" i="6"/>
  <c r="EP434" i="6"/>
  <c r="EP436" i="6"/>
  <c r="EP438" i="6"/>
  <c r="EP440" i="6"/>
  <c r="EP442" i="6"/>
  <c r="EP444" i="6"/>
  <c r="EP446" i="6"/>
  <c r="EP448" i="6"/>
  <c r="EP450" i="6"/>
  <c r="EP452" i="6"/>
  <c r="EP454" i="6"/>
  <c r="EP456" i="6"/>
  <c r="EP458" i="6"/>
  <c r="EP460" i="6"/>
  <c r="EP462" i="6"/>
  <c r="EP464" i="6"/>
  <c r="EP466" i="6"/>
  <c r="EP468" i="6"/>
  <c r="EP470" i="6"/>
  <c r="EP472" i="6"/>
  <c r="EP474" i="6"/>
  <c r="EP476" i="6"/>
  <c r="EP478" i="6"/>
  <c r="EP480" i="6"/>
  <c r="EP482" i="6"/>
  <c r="EP484" i="6"/>
  <c r="EP486" i="6"/>
  <c r="EP488" i="6"/>
  <c r="EP490" i="6"/>
  <c r="EP492" i="6"/>
  <c r="EP494" i="6"/>
  <c r="EP496" i="6"/>
  <c r="EP498" i="6"/>
  <c r="EP500" i="6"/>
  <c r="EP502" i="6"/>
  <c r="EP504" i="6"/>
  <c r="EP6" i="6"/>
  <c r="EJ7" i="6"/>
  <c r="EJ9" i="6"/>
  <c r="EJ11" i="6"/>
  <c r="EJ13" i="6"/>
  <c r="EJ15" i="6"/>
  <c r="EJ17" i="6"/>
  <c r="EJ19" i="6"/>
  <c r="EJ21" i="6"/>
  <c r="EJ23" i="6"/>
  <c r="EJ25" i="6"/>
  <c r="EJ27" i="6"/>
  <c r="EJ29" i="6"/>
  <c r="EJ31" i="6"/>
  <c r="EJ33" i="6"/>
  <c r="EJ35" i="6"/>
  <c r="EJ37" i="6"/>
  <c r="EJ39" i="6"/>
  <c r="EJ41" i="6"/>
  <c r="EJ43" i="6"/>
  <c r="EJ45" i="6"/>
  <c r="EJ47" i="6"/>
  <c r="EJ49" i="6"/>
  <c r="EJ51" i="6"/>
  <c r="EJ53" i="6"/>
  <c r="EJ55" i="6"/>
  <c r="EJ57" i="6"/>
  <c r="EJ59" i="6"/>
  <c r="EJ61" i="6"/>
  <c r="EJ63" i="6"/>
  <c r="EJ65" i="6"/>
  <c r="EJ67" i="6"/>
  <c r="EJ69" i="6"/>
  <c r="EJ71" i="6"/>
  <c r="EJ73" i="6"/>
  <c r="EJ75" i="6"/>
  <c r="EJ77" i="6"/>
  <c r="EJ79" i="6"/>
  <c r="EJ81" i="6"/>
  <c r="EJ83" i="6"/>
  <c r="EJ85" i="6"/>
  <c r="EJ87" i="6"/>
  <c r="EJ89" i="6"/>
  <c r="EJ91" i="6"/>
  <c r="EJ93" i="6"/>
  <c r="EJ95" i="6"/>
  <c r="EJ97" i="6"/>
  <c r="EJ99" i="6"/>
  <c r="EJ101" i="6"/>
  <c r="EJ103" i="6"/>
  <c r="EJ105" i="6"/>
  <c r="EJ107" i="6"/>
  <c r="EJ109" i="6"/>
  <c r="EJ111" i="6"/>
  <c r="EJ113" i="6"/>
  <c r="EJ115" i="6"/>
  <c r="EJ117" i="6"/>
  <c r="EJ119" i="6"/>
  <c r="EJ121" i="6"/>
  <c r="EJ123" i="6"/>
  <c r="EJ125" i="6"/>
  <c r="EJ127" i="6"/>
  <c r="EJ129" i="6"/>
  <c r="EJ131" i="6"/>
  <c r="EJ133" i="6"/>
  <c r="EJ135" i="6"/>
  <c r="EJ137" i="6"/>
  <c r="EJ139" i="6"/>
  <c r="EJ141" i="6"/>
  <c r="EJ143" i="6"/>
  <c r="EJ145" i="6"/>
  <c r="EJ147" i="6"/>
  <c r="EJ149" i="6"/>
  <c r="EJ151" i="6"/>
  <c r="EJ153" i="6"/>
  <c r="EJ155" i="6"/>
  <c r="EJ157" i="6"/>
  <c r="EJ159" i="6"/>
  <c r="EJ161" i="6"/>
  <c r="EJ163" i="6"/>
  <c r="EJ165" i="6"/>
  <c r="EJ167" i="6"/>
  <c r="EJ169" i="6"/>
  <c r="EJ171" i="6"/>
  <c r="EJ173" i="6"/>
  <c r="EJ175" i="6"/>
  <c r="EJ8" i="6"/>
  <c r="EJ12" i="6"/>
  <c r="EJ16" i="6"/>
  <c r="EJ20" i="6"/>
  <c r="EJ24" i="6"/>
  <c r="EJ28" i="6"/>
  <c r="EJ32" i="6"/>
  <c r="EJ36" i="6"/>
  <c r="EJ40" i="6"/>
  <c r="EJ44" i="6"/>
  <c r="EJ48" i="6"/>
  <c r="EJ52" i="6"/>
  <c r="EJ56" i="6"/>
  <c r="EJ60" i="6"/>
  <c r="EJ64" i="6"/>
  <c r="EJ68" i="6"/>
  <c r="EJ72" i="6"/>
  <c r="EJ76" i="6"/>
  <c r="EJ80" i="6"/>
  <c r="EJ84" i="6"/>
  <c r="EJ88" i="6"/>
  <c r="EJ92" i="6"/>
  <c r="EJ96" i="6"/>
  <c r="EJ100" i="6"/>
  <c r="EJ104" i="6"/>
  <c r="EJ108" i="6"/>
  <c r="EJ112" i="6"/>
  <c r="EJ116" i="6"/>
  <c r="EJ120" i="6"/>
  <c r="EJ124" i="6"/>
  <c r="EJ128" i="6"/>
  <c r="EJ132" i="6"/>
  <c r="EJ136" i="6"/>
  <c r="EJ140" i="6"/>
  <c r="EJ144" i="6"/>
  <c r="EJ148" i="6"/>
  <c r="EJ152" i="6"/>
  <c r="EJ156" i="6"/>
  <c r="EJ160" i="6"/>
  <c r="EJ164" i="6"/>
  <c r="EJ168" i="6"/>
  <c r="EJ172" i="6"/>
  <c r="EJ176" i="6"/>
  <c r="EJ178" i="6"/>
  <c r="EJ180" i="6"/>
  <c r="EJ182" i="6"/>
  <c r="EJ184" i="6"/>
  <c r="EJ186" i="6"/>
  <c r="EJ188" i="6"/>
  <c r="EJ190" i="6"/>
  <c r="EJ192" i="6"/>
  <c r="EJ194" i="6"/>
  <c r="EJ196" i="6"/>
  <c r="EJ198" i="6"/>
  <c r="EJ200" i="6"/>
  <c r="EJ202" i="6"/>
  <c r="EJ204" i="6"/>
  <c r="EJ206" i="6"/>
  <c r="EJ208" i="6"/>
  <c r="EJ210" i="6"/>
  <c r="EJ212" i="6"/>
  <c r="EJ214" i="6"/>
  <c r="EJ216" i="6"/>
  <c r="EJ218" i="6"/>
  <c r="EJ220" i="6"/>
  <c r="EJ222" i="6"/>
  <c r="EJ224" i="6"/>
  <c r="EJ226" i="6"/>
  <c r="EJ228" i="6"/>
  <c r="EJ230" i="6"/>
  <c r="EJ232" i="6"/>
  <c r="EJ234" i="6"/>
  <c r="EJ236" i="6"/>
  <c r="EJ238" i="6"/>
  <c r="EJ240" i="6"/>
  <c r="EJ242" i="6"/>
  <c r="EJ244" i="6"/>
  <c r="EJ246" i="6"/>
  <c r="EJ248" i="6"/>
  <c r="EJ250" i="6"/>
  <c r="EJ252" i="6"/>
  <c r="EJ254" i="6"/>
  <c r="EJ256" i="6"/>
  <c r="EJ258" i="6"/>
  <c r="EJ260" i="6"/>
  <c r="EJ262" i="6"/>
  <c r="EJ264" i="6"/>
  <c r="EJ266" i="6"/>
  <c r="EJ268" i="6"/>
  <c r="EJ270" i="6"/>
  <c r="EJ272" i="6"/>
  <c r="EJ274" i="6"/>
  <c r="EJ276" i="6"/>
  <c r="EJ278" i="6"/>
  <c r="EJ280" i="6"/>
  <c r="EJ282" i="6"/>
  <c r="EJ284" i="6"/>
  <c r="EJ286" i="6"/>
  <c r="EJ288" i="6"/>
  <c r="EJ290" i="6"/>
  <c r="EJ292" i="6"/>
  <c r="EJ294" i="6"/>
  <c r="EJ296" i="6"/>
  <c r="EJ298" i="6"/>
  <c r="EJ300" i="6"/>
  <c r="EJ302" i="6"/>
  <c r="EJ304" i="6"/>
  <c r="EJ306" i="6"/>
  <c r="EJ308" i="6"/>
  <c r="EJ310" i="6"/>
  <c r="EJ312" i="6"/>
  <c r="EJ314" i="6"/>
  <c r="EJ316" i="6"/>
  <c r="EJ318" i="6"/>
  <c r="EJ320" i="6"/>
  <c r="EJ322" i="6"/>
  <c r="EJ324" i="6"/>
  <c r="EJ326" i="6"/>
  <c r="EJ328" i="6"/>
  <c r="EJ330" i="6"/>
  <c r="EJ332" i="6"/>
  <c r="EJ334" i="6"/>
  <c r="EJ336" i="6"/>
  <c r="EJ338" i="6"/>
  <c r="EJ340" i="6"/>
  <c r="EJ342" i="6"/>
  <c r="EJ344" i="6"/>
  <c r="EJ346" i="6"/>
  <c r="EJ348" i="6"/>
  <c r="EJ350" i="6"/>
  <c r="EJ352" i="6"/>
  <c r="EJ354" i="6"/>
  <c r="EJ356" i="6"/>
  <c r="EJ358" i="6"/>
  <c r="EJ360" i="6"/>
  <c r="EJ362" i="6"/>
  <c r="EJ364" i="6"/>
  <c r="EJ366" i="6"/>
  <c r="EJ368" i="6"/>
  <c r="EJ370" i="6"/>
  <c r="EJ372" i="6"/>
  <c r="EJ374" i="6"/>
  <c r="EJ376" i="6"/>
  <c r="EJ378" i="6"/>
  <c r="EJ380" i="6"/>
  <c r="EJ382" i="6"/>
  <c r="EJ384" i="6"/>
  <c r="EJ386" i="6"/>
  <c r="EJ388" i="6"/>
  <c r="EJ390" i="6"/>
  <c r="EJ392" i="6"/>
  <c r="EJ394" i="6"/>
  <c r="EJ396" i="6"/>
  <c r="EJ398" i="6"/>
  <c r="EJ400" i="6"/>
  <c r="EJ402" i="6"/>
  <c r="EJ404" i="6"/>
  <c r="EJ406" i="6"/>
  <c r="EJ408" i="6"/>
  <c r="EJ410" i="6"/>
  <c r="EJ412" i="6"/>
  <c r="EJ414" i="6"/>
  <c r="EJ416" i="6"/>
  <c r="EJ418" i="6"/>
  <c r="EJ420" i="6"/>
  <c r="EJ422" i="6"/>
  <c r="EJ424" i="6"/>
  <c r="EJ426" i="6"/>
  <c r="EJ428" i="6"/>
  <c r="EJ430" i="6"/>
  <c r="EJ14" i="6"/>
  <c r="EJ22" i="6"/>
  <c r="EJ30" i="6"/>
  <c r="EJ38" i="6"/>
  <c r="EJ46" i="6"/>
  <c r="EJ54" i="6"/>
  <c r="EJ62" i="6"/>
  <c r="EJ70" i="6"/>
  <c r="EJ78" i="6"/>
  <c r="EJ86" i="6"/>
  <c r="EJ94" i="6"/>
  <c r="EJ102" i="6"/>
  <c r="EJ110" i="6"/>
  <c r="EJ118" i="6"/>
  <c r="EJ126" i="6"/>
  <c r="EJ134" i="6"/>
  <c r="EJ142" i="6"/>
  <c r="EJ150" i="6"/>
  <c r="EJ158" i="6"/>
  <c r="EJ166" i="6"/>
  <c r="EJ174" i="6"/>
  <c r="EJ179" i="6"/>
  <c r="EJ183" i="6"/>
  <c r="EJ187" i="6"/>
  <c r="EJ191" i="6"/>
  <c r="EJ195" i="6"/>
  <c r="EJ199" i="6"/>
  <c r="EJ203" i="6"/>
  <c r="EJ207" i="6"/>
  <c r="EJ211" i="6"/>
  <c r="EJ215" i="6"/>
  <c r="EJ219" i="6"/>
  <c r="EJ223" i="6"/>
  <c r="EJ227" i="6"/>
  <c r="EJ231" i="6"/>
  <c r="EJ235" i="6"/>
  <c r="EJ239" i="6"/>
  <c r="EJ243" i="6"/>
  <c r="EJ247" i="6"/>
  <c r="EJ251" i="6"/>
  <c r="EJ255" i="6"/>
  <c r="EJ259" i="6"/>
  <c r="EJ263" i="6"/>
  <c r="EJ267" i="6"/>
  <c r="EJ271" i="6"/>
  <c r="EJ275" i="6"/>
  <c r="EJ279" i="6"/>
  <c r="EJ283" i="6"/>
  <c r="EJ287" i="6"/>
  <c r="EJ291" i="6"/>
  <c r="EJ295" i="6"/>
  <c r="EJ299" i="6"/>
  <c r="EJ303" i="6"/>
  <c r="EJ307" i="6"/>
  <c r="EJ311" i="6"/>
  <c r="EJ315" i="6"/>
  <c r="EJ319" i="6"/>
  <c r="EJ323" i="6"/>
  <c r="EJ327" i="6"/>
  <c r="EJ331" i="6"/>
  <c r="EJ335" i="6"/>
  <c r="EJ339" i="6"/>
  <c r="EJ343" i="6"/>
  <c r="EJ347" i="6"/>
  <c r="EJ351" i="6"/>
  <c r="EJ355" i="6"/>
  <c r="EJ359" i="6"/>
  <c r="EJ363" i="6"/>
  <c r="EJ367" i="6"/>
  <c r="EJ371" i="6"/>
  <c r="EJ375" i="6"/>
  <c r="EJ379" i="6"/>
  <c r="EJ383" i="6"/>
  <c r="EJ387" i="6"/>
  <c r="EJ391" i="6"/>
  <c r="EJ395" i="6"/>
  <c r="EJ399" i="6"/>
  <c r="EJ403" i="6"/>
  <c r="EJ407" i="6"/>
  <c r="EJ411" i="6"/>
  <c r="EJ415" i="6"/>
  <c r="EJ419" i="6"/>
  <c r="EJ423" i="6"/>
  <c r="EJ427" i="6"/>
  <c r="EJ431" i="6"/>
  <c r="EJ10" i="6"/>
  <c r="EJ26" i="6"/>
  <c r="EJ42" i="6"/>
  <c r="EJ58" i="6"/>
  <c r="EJ74" i="6"/>
  <c r="EJ90" i="6"/>
  <c r="EJ106" i="6"/>
  <c r="EJ122" i="6"/>
  <c r="EJ138" i="6"/>
  <c r="EJ154" i="6"/>
  <c r="EJ170" i="6"/>
  <c r="EJ181" i="6"/>
  <c r="EJ189" i="6"/>
  <c r="EJ197" i="6"/>
  <c r="EJ205" i="6"/>
  <c r="EJ213" i="6"/>
  <c r="EJ221" i="6"/>
  <c r="EJ229" i="6"/>
  <c r="EJ237" i="6"/>
  <c r="EJ245" i="6"/>
  <c r="EJ253" i="6"/>
  <c r="EJ261" i="6"/>
  <c r="EJ269" i="6"/>
  <c r="EJ277" i="6"/>
  <c r="EJ285" i="6"/>
  <c r="EJ293" i="6"/>
  <c r="EJ301" i="6"/>
  <c r="EJ309" i="6"/>
  <c r="EJ317" i="6"/>
  <c r="EJ325" i="6"/>
  <c r="EJ333" i="6"/>
  <c r="EJ341" i="6"/>
  <c r="EJ349" i="6"/>
  <c r="EJ357" i="6"/>
  <c r="EJ365" i="6"/>
  <c r="EJ373" i="6"/>
  <c r="EJ381" i="6"/>
  <c r="EJ389" i="6"/>
  <c r="EJ397" i="6"/>
  <c r="EJ405" i="6"/>
  <c r="EJ413" i="6"/>
  <c r="EJ421" i="6"/>
  <c r="EJ429" i="6"/>
  <c r="EJ433" i="6"/>
  <c r="EJ435" i="6"/>
  <c r="EJ437" i="6"/>
  <c r="EJ439" i="6"/>
  <c r="EJ441" i="6"/>
  <c r="EJ443" i="6"/>
  <c r="EJ445" i="6"/>
  <c r="EJ447" i="6"/>
  <c r="EJ449" i="6"/>
  <c r="EJ451" i="6"/>
  <c r="EJ453" i="6"/>
  <c r="EJ455" i="6"/>
  <c r="EJ457" i="6"/>
  <c r="EJ459" i="6"/>
  <c r="EJ461" i="6"/>
  <c r="EJ463" i="6"/>
  <c r="EJ465" i="6"/>
  <c r="EJ467" i="6"/>
  <c r="EJ469" i="6"/>
  <c r="EJ471" i="6"/>
  <c r="EJ473" i="6"/>
  <c r="EJ475" i="6"/>
  <c r="EJ477" i="6"/>
  <c r="EJ479" i="6"/>
  <c r="EJ481" i="6"/>
  <c r="EJ483" i="6"/>
  <c r="EJ485" i="6"/>
  <c r="EJ487" i="6"/>
  <c r="EJ489" i="6"/>
  <c r="EJ491" i="6"/>
  <c r="EJ493" i="6"/>
  <c r="EJ495" i="6"/>
  <c r="EJ497" i="6"/>
  <c r="EJ499" i="6"/>
  <c r="EJ501" i="6"/>
  <c r="EJ503" i="6"/>
  <c r="EJ505" i="6"/>
  <c r="EI6" i="6"/>
  <c r="EJ18" i="6"/>
  <c r="EJ34" i="6"/>
  <c r="EJ50" i="6"/>
  <c r="EJ66" i="6"/>
  <c r="EJ82" i="6"/>
  <c r="EJ98" i="6"/>
  <c r="EJ114" i="6"/>
  <c r="EJ130" i="6"/>
  <c r="EJ146" i="6"/>
  <c r="EJ162" i="6"/>
  <c r="EJ177" i="6"/>
  <c r="EJ185" i="6"/>
  <c r="EJ193" i="6"/>
  <c r="EJ201" i="6"/>
  <c r="EJ209" i="6"/>
  <c r="EJ217" i="6"/>
  <c r="EJ225" i="6"/>
  <c r="EJ233" i="6"/>
  <c r="EJ241" i="6"/>
  <c r="EJ249" i="6"/>
  <c r="EJ257" i="6"/>
  <c r="EJ265" i="6"/>
  <c r="EJ273" i="6"/>
  <c r="EJ281" i="6"/>
  <c r="EJ289" i="6"/>
  <c r="EJ297" i="6"/>
  <c r="EJ305" i="6"/>
  <c r="EJ313" i="6"/>
  <c r="EJ321" i="6"/>
  <c r="EJ329" i="6"/>
  <c r="EJ337" i="6"/>
  <c r="EJ345" i="6"/>
  <c r="EJ353" i="6"/>
  <c r="EJ361" i="6"/>
  <c r="EJ369" i="6"/>
  <c r="EJ377" i="6"/>
  <c r="EJ385" i="6"/>
  <c r="EJ393" i="6"/>
  <c r="EJ401" i="6"/>
  <c r="EJ409" i="6"/>
  <c r="EJ417" i="6"/>
  <c r="EJ425" i="6"/>
  <c r="EJ432" i="6"/>
  <c r="EJ434" i="6"/>
  <c r="EJ436" i="6"/>
  <c r="EJ438" i="6"/>
  <c r="EJ440" i="6"/>
  <c r="EJ442" i="6"/>
  <c r="EJ444" i="6"/>
  <c r="EJ446" i="6"/>
  <c r="EJ448" i="6"/>
  <c r="EJ450" i="6"/>
  <c r="EJ452" i="6"/>
  <c r="EJ454" i="6"/>
  <c r="EJ456" i="6"/>
  <c r="EJ458" i="6"/>
  <c r="EJ460" i="6"/>
  <c r="EJ462" i="6"/>
  <c r="EJ464" i="6"/>
  <c r="EJ466" i="6"/>
  <c r="EJ468" i="6"/>
  <c r="EJ470" i="6"/>
  <c r="EJ472" i="6"/>
  <c r="EJ474" i="6"/>
  <c r="EJ476" i="6"/>
  <c r="EJ478" i="6"/>
  <c r="EJ480" i="6"/>
  <c r="EJ482" i="6"/>
  <c r="EJ484" i="6"/>
  <c r="EJ486" i="6"/>
  <c r="EJ488" i="6"/>
  <c r="EJ490" i="6"/>
  <c r="EJ492" i="6"/>
  <c r="EJ494" i="6"/>
  <c r="EJ496" i="6"/>
  <c r="EJ498" i="6"/>
  <c r="EJ500" i="6"/>
  <c r="EJ502" i="6"/>
  <c r="EJ504" i="6"/>
  <c r="EJ6" i="6"/>
  <c r="ED7" i="6"/>
  <c r="ED9" i="6"/>
  <c r="ED11" i="6"/>
  <c r="ED13" i="6"/>
  <c r="ED15" i="6"/>
  <c r="ED17" i="6"/>
  <c r="ED19" i="6"/>
  <c r="ED21" i="6"/>
  <c r="ED23" i="6"/>
  <c r="ED25" i="6"/>
  <c r="ED27" i="6"/>
  <c r="ED29" i="6"/>
  <c r="ED31" i="6"/>
  <c r="ED33" i="6"/>
  <c r="ED35" i="6"/>
  <c r="ED37" i="6"/>
  <c r="ED39" i="6"/>
  <c r="ED41" i="6"/>
  <c r="ED43" i="6"/>
  <c r="ED45" i="6"/>
  <c r="ED47" i="6"/>
  <c r="ED49" i="6"/>
  <c r="ED51" i="6"/>
  <c r="ED53" i="6"/>
  <c r="ED55" i="6"/>
  <c r="ED57" i="6"/>
  <c r="ED59" i="6"/>
  <c r="ED61" i="6"/>
  <c r="ED63" i="6"/>
  <c r="ED65" i="6"/>
  <c r="ED67" i="6"/>
  <c r="ED69" i="6"/>
  <c r="ED71" i="6"/>
  <c r="ED73" i="6"/>
  <c r="ED75" i="6"/>
  <c r="ED77" i="6"/>
  <c r="ED79" i="6"/>
  <c r="ED81" i="6"/>
  <c r="ED83" i="6"/>
  <c r="ED85" i="6"/>
  <c r="ED87" i="6"/>
  <c r="ED89" i="6"/>
  <c r="ED91" i="6"/>
  <c r="ED93" i="6"/>
  <c r="ED95" i="6"/>
  <c r="ED97" i="6"/>
  <c r="ED99" i="6"/>
  <c r="ED101" i="6"/>
  <c r="ED103" i="6"/>
  <c r="ED105" i="6"/>
  <c r="ED107" i="6"/>
  <c r="ED109" i="6"/>
  <c r="ED111" i="6"/>
  <c r="ED113" i="6"/>
  <c r="ED115" i="6"/>
  <c r="ED117" i="6"/>
  <c r="ED119" i="6"/>
  <c r="ED121" i="6"/>
  <c r="ED123" i="6"/>
  <c r="ED125" i="6"/>
  <c r="ED127" i="6"/>
  <c r="ED129" i="6"/>
  <c r="ED131" i="6"/>
  <c r="ED133" i="6"/>
  <c r="ED135" i="6"/>
  <c r="ED137" i="6"/>
  <c r="ED139" i="6"/>
  <c r="ED141" i="6"/>
  <c r="ED143" i="6"/>
  <c r="ED145" i="6"/>
  <c r="ED147" i="6"/>
  <c r="ED149" i="6"/>
  <c r="ED151" i="6"/>
  <c r="ED153" i="6"/>
  <c r="ED155" i="6"/>
  <c r="ED157" i="6"/>
  <c r="ED159" i="6"/>
  <c r="ED161" i="6"/>
  <c r="ED163" i="6"/>
  <c r="ED165" i="6"/>
  <c r="ED167" i="6"/>
  <c r="ED169" i="6"/>
  <c r="ED171" i="6"/>
  <c r="ED173" i="6"/>
  <c r="ED175" i="6"/>
  <c r="ED8" i="6"/>
  <c r="ED12" i="6"/>
  <c r="ED16" i="6"/>
  <c r="ED20" i="6"/>
  <c r="ED24" i="6"/>
  <c r="ED28" i="6"/>
  <c r="ED32" i="6"/>
  <c r="ED36" i="6"/>
  <c r="ED40" i="6"/>
  <c r="ED44" i="6"/>
  <c r="ED48" i="6"/>
  <c r="ED52" i="6"/>
  <c r="ED56" i="6"/>
  <c r="ED60" i="6"/>
  <c r="ED64" i="6"/>
  <c r="ED68" i="6"/>
  <c r="ED72" i="6"/>
  <c r="ED76" i="6"/>
  <c r="ED80" i="6"/>
  <c r="ED84" i="6"/>
  <c r="ED88" i="6"/>
  <c r="ED92" i="6"/>
  <c r="ED96" i="6"/>
  <c r="ED100" i="6"/>
  <c r="ED104" i="6"/>
  <c r="ED108" i="6"/>
  <c r="ED112" i="6"/>
  <c r="ED116" i="6"/>
  <c r="ED120" i="6"/>
  <c r="ED124" i="6"/>
  <c r="ED128" i="6"/>
  <c r="ED132" i="6"/>
  <c r="ED136" i="6"/>
  <c r="ED140" i="6"/>
  <c r="ED144" i="6"/>
  <c r="ED148" i="6"/>
  <c r="ED152" i="6"/>
  <c r="ED156" i="6"/>
  <c r="ED160" i="6"/>
  <c r="ED164" i="6"/>
  <c r="ED168" i="6"/>
  <c r="ED172" i="6"/>
  <c r="ED176" i="6"/>
  <c r="ED178" i="6"/>
  <c r="ED180" i="6"/>
  <c r="ED182" i="6"/>
  <c r="ED184" i="6"/>
  <c r="ED186" i="6"/>
  <c r="ED188" i="6"/>
  <c r="ED190" i="6"/>
  <c r="ED192" i="6"/>
  <c r="ED194" i="6"/>
  <c r="ED196" i="6"/>
  <c r="ED198" i="6"/>
  <c r="ED200" i="6"/>
  <c r="ED202" i="6"/>
  <c r="ED204" i="6"/>
  <c r="ED206" i="6"/>
  <c r="ED208" i="6"/>
  <c r="ED210" i="6"/>
  <c r="ED212" i="6"/>
  <c r="ED214" i="6"/>
  <c r="ED216" i="6"/>
  <c r="ED218" i="6"/>
  <c r="ED220" i="6"/>
  <c r="ED222" i="6"/>
  <c r="ED224" i="6"/>
  <c r="ED226" i="6"/>
  <c r="ED228" i="6"/>
  <c r="ED230" i="6"/>
  <c r="ED232" i="6"/>
  <c r="ED234" i="6"/>
  <c r="ED236" i="6"/>
  <c r="ED238" i="6"/>
  <c r="ED240" i="6"/>
  <c r="ED242" i="6"/>
  <c r="ED244" i="6"/>
  <c r="ED246" i="6"/>
  <c r="ED248" i="6"/>
  <c r="ED250" i="6"/>
  <c r="ED252" i="6"/>
  <c r="ED254" i="6"/>
  <c r="ED256" i="6"/>
  <c r="ED258" i="6"/>
  <c r="ED260" i="6"/>
  <c r="ED262" i="6"/>
  <c r="ED264" i="6"/>
  <c r="ED266" i="6"/>
  <c r="ED268" i="6"/>
  <c r="ED270" i="6"/>
  <c r="ED272" i="6"/>
  <c r="ED274" i="6"/>
  <c r="ED276" i="6"/>
  <c r="ED278" i="6"/>
  <c r="ED280" i="6"/>
  <c r="ED282" i="6"/>
  <c r="ED284" i="6"/>
  <c r="ED286" i="6"/>
  <c r="ED288" i="6"/>
  <c r="ED290" i="6"/>
  <c r="ED292" i="6"/>
  <c r="ED294" i="6"/>
  <c r="ED296" i="6"/>
  <c r="ED298" i="6"/>
  <c r="ED300" i="6"/>
  <c r="ED302" i="6"/>
  <c r="ED304" i="6"/>
  <c r="ED306" i="6"/>
  <c r="ED308" i="6"/>
  <c r="ED310" i="6"/>
  <c r="ED312" i="6"/>
  <c r="ED314" i="6"/>
  <c r="ED316" i="6"/>
  <c r="ED318" i="6"/>
  <c r="ED320" i="6"/>
  <c r="ED322" i="6"/>
  <c r="ED324" i="6"/>
  <c r="ED326" i="6"/>
  <c r="ED328" i="6"/>
  <c r="ED330" i="6"/>
  <c r="ED332" i="6"/>
  <c r="ED334" i="6"/>
  <c r="ED336" i="6"/>
  <c r="ED338" i="6"/>
  <c r="ED340" i="6"/>
  <c r="ED342" i="6"/>
  <c r="ED344" i="6"/>
  <c r="ED346" i="6"/>
  <c r="ED348" i="6"/>
  <c r="ED350" i="6"/>
  <c r="ED352" i="6"/>
  <c r="ED354" i="6"/>
  <c r="ED356" i="6"/>
  <c r="ED358" i="6"/>
  <c r="ED360" i="6"/>
  <c r="ED362" i="6"/>
  <c r="ED364" i="6"/>
  <c r="ED366" i="6"/>
  <c r="ED368" i="6"/>
  <c r="ED370" i="6"/>
  <c r="ED372" i="6"/>
  <c r="ED374" i="6"/>
  <c r="ED376" i="6"/>
  <c r="ED378" i="6"/>
  <c r="ED380" i="6"/>
  <c r="ED382" i="6"/>
  <c r="ED384" i="6"/>
  <c r="ED386" i="6"/>
  <c r="ED388" i="6"/>
  <c r="ED390" i="6"/>
  <c r="ED392" i="6"/>
  <c r="ED394" i="6"/>
  <c r="ED396" i="6"/>
  <c r="ED398" i="6"/>
  <c r="ED400" i="6"/>
  <c r="ED402" i="6"/>
  <c r="ED404" i="6"/>
  <c r="ED406" i="6"/>
  <c r="ED408" i="6"/>
  <c r="ED410" i="6"/>
  <c r="ED412" i="6"/>
  <c r="ED414" i="6"/>
  <c r="ED416" i="6"/>
  <c r="ED418" i="6"/>
  <c r="ED420" i="6"/>
  <c r="ED422" i="6"/>
  <c r="ED424" i="6"/>
  <c r="ED426" i="6"/>
  <c r="ED428" i="6"/>
  <c r="ED430" i="6"/>
  <c r="ED14" i="6"/>
  <c r="ED22" i="6"/>
  <c r="ED30" i="6"/>
  <c r="ED38" i="6"/>
  <c r="ED46" i="6"/>
  <c r="ED54" i="6"/>
  <c r="ED62" i="6"/>
  <c r="ED70" i="6"/>
  <c r="ED78" i="6"/>
  <c r="ED86" i="6"/>
  <c r="ED94" i="6"/>
  <c r="ED102" i="6"/>
  <c r="ED110" i="6"/>
  <c r="ED118" i="6"/>
  <c r="ED126" i="6"/>
  <c r="ED134" i="6"/>
  <c r="ED142" i="6"/>
  <c r="ED150" i="6"/>
  <c r="ED158" i="6"/>
  <c r="ED166" i="6"/>
  <c r="ED174" i="6"/>
  <c r="ED179" i="6"/>
  <c r="ED183" i="6"/>
  <c r="ED187" i="6"/>
  <c r="ED191" i="6"/>
  <c r="ED195" i="6"/>
  <c r="ED199" i="6"/>
  <c r="ED203" i="6"/>
  <c r="ED207" i="6"/>
  <c r="ED211" i="6"/>
  <c r="ED215" i="6"/>
  <c r="ED219" i="6"/>
  <c r="ED223" i="6"/>
  <c r="ED227" i="6"/>
  <c r="ED231" i="6"/>
  <c r="ED235" i="6"/>
  <c r="ED239" i="6"/>
  <c r="ED243" i="6"/>
  <c r="ED247" i="6"/>
  <c r="ED251" i="6"/>
  <c r="ED255" i="6"/>
  <c r="ED259" i="6"/>
  <c r="ED263" i="6"/>
  <c r="ED267" i="6"/>
  <c r="ED271" i="6"/>
  <c r="ED275" i="6"/>
  <c r="ED279" i="6"/>
  <c r="ED283" i="6"/>
  <c r="ED287" i="6"/>
  <c r="ED291" i="6"/>
  <c r="ED295" i="6"/>
  <c r="ED299" i="6"/>
  <c r="ED303" i="6"/>
  <c r="ED307" i="6"/>
  <c r="ED311" i="6"/>
  <c r="ED315" i="6"/>
  <c r="ED319" i="6"/>
  <c r="ED323" i="6"/>
  <c r="ED327" i="6"/>
  <c r="ED331" i="6"/>
  <c r="ED335" i="6"/>
  <c r="ED339" i="6"/>
  <c r="ED343" i="6"/>
  <c r="ED347" i="6"/>
  <c r="ED351" i="6"/>
  <c r="ED355" i="6"/>
  <c r="ED359" i="6"/>
  <c r="ED363" i="6"/>
  <c r="ED367" i="6"/>
  <c r="ED371" i="6"/>
  <c r="ED375" i="6"/>
  <c r="ED379" i="6"/>
  <c r="ED383" i="6"/>
  <c r="ED387" i="6"/>
  <c r="ED391" i="6"/>
  <c r="ED395" i="6"/>
  <c r="ED399" i="6"/>
  <c r="ED403" i="6"/>
  <c r="ED407" i="6"/>
  <c r="ED411" i="6"/>
  <c r="ED415" i="6"/>
  <c r="ED419" i="6"/>
  <c r="ED423" i="6"/>
  <c r="ED427" i="6"/>
  <c r="ED431" i="6"/>
  <c r="ED10" i="6"/>
  <c r="ED26" i="6"/>
  <c r="ED42" i="6"/>
  <c r="ED58" i="6"/>
  <c r="ED74" i="6"/>
  <c r="ED90" i="6"/>
  <c r="ED106" i="6"/>
  <c r="ED122" i="6"/>
  <c r="ED138" i="6"/>
  <c r="ED154" i="6"/>
  <c r="ED170" i="6"/>
  <c r="ED181" i="6"/>
  <c r="ED189" i="6"/>
  <c r="ED197" i="6"/>
  <c r="ED205" i="6"/>
  <c r="ED213" i="6"/>
  <c r="ED221" i="6"/>
  <c r="ED229" i="6"/>
  <c r="ED237" i="6"/>
  <c r="ED245" i="6"/>
  <c r="ED253" i="6"/>
  <c r="ED261" i="6"/>
  <c r="ED269" i="6"/>
  <c r="ED277" i="6"/>
  <c r="ED285" i="6"/>
  <c r="ED293" i="6"/>
  <c r="ED301" i="6"/>
  <c r="ED309" i="6"/>
  <c r="ED317" i="6"/>
  <c r="ED325" i="6"/>
  <c r="ED333" i="6"/>
  <c r="ED341" i="6"/>
  <c r="ED349" i="6"/>
  <c r="ED357" i="6"/>
  <c r="ED365" i="6"/>
  <c r="ED373" i="6"/>
  <c r="ED381" i="6"/>
  <c r="ED389" i="6"/>
  <c r="ED397" i="6"/>
  <c r="ED405" i="6"/>
  <c r="ED413" i="6"/>
  <c r="ED421" i="6"/>
  <c r="ED429" i="6"/>
  <c r="ED433" i="6"/>
  <c r="ED435" i="6"/>
  <c r="ED437" i="6"/>
  <c r="ED439" i="6"/>
  <c r="ED441" i="6"/>
  <c r="ED443" i="6"/>
  <c r="ED445" i="6"/>
  <c r="ED447" i="6"/>
  <c r="ED449" i="6"/>
  <c r="ED451" i="6"/>
  <c r="ED453" i="6"/>
  <c r="ED455" i="6"/>
  <c r="ED457" i="6"/>
  <c r="ED459" i="6"/>
  <c r="ED461" i="6"/>
  <c r="ED463" i="6"/>
  <c r="ED465" i="6"/>
  <c r="ED467" i="6"/>
  <c r="ED469" i="6"/>
  <c r="ED471" i="6"/>
  <c r="ED473" i="6"/>
  <c r="ED475" i="6"/>
  <c r="ED477" i="6"/>
  <c r="ED479" i="6"/>
  <c r="ED481" i="6"/>
  <c r="ED483" i="6"/>
  <c r="ED485" i="6"/>
  <c r="ED487" i="6"/>
  <c r="ED489" i="6"/>
  <c r="ED491" i="6"/>
  <c r="ED493" i="6"/>
  <c r="ED495" i="6"/>
  <c r="ED497" i="6"/>
  <c r="ED499" i="6"/>
  <c r="ED501" i="6"/>
  <c r="ED503" i="6"/>
  <c r="ED505" i="6"/>
  <c r="ED18" i="6"/>
  <c r="ED34" i="6"/>
  <c r="ED50" i="6"/>
  <c r="ED66" i="6"/>
  <c r="ED82" i="6"/>
  <c r="ED98" i="6"/>
  <c r="ED114" i="6"/>
  <c r="ED130" i="6"/>
  <c r="ED146" i="6"/>
  <c r="ED162" i="6"/>
  <c r="ED177" i="6"/>
  <c r="ED185" i="6"/>
  <c r="ED193" i="6"/>
  <c r="ED201" i="6"/>
  <c r="ED209" i="6"/>
  <c r="ED217" i="6"/>
  <c r="ED225" i="6"/>
  <c r="ED233" i="6"/>
  <c r="ED241" i="6"/>
  <c r="ED249" i="6"/>
  <c r="ED257" i="6"/>
  <c r="ED265" i="6"/>
  <c r="ED273" i="6"/>
  <c r="ED281" i="6"/>
  <c r="ED289" i="6"/>
  <c r="ED297" i="6"/>
  <c r="ED305" i="6"/>
  <c r="ED313" i="6"/>
  <c r="ED321" i="6"/>
  <c r="ED329" i="6"/>
  <c r="ED337" i="6"/>
  <c r="ED345" i="6"/>
  <c r="ED353" i="6"/>
  <c r="ED361" i="6"/>
  <c r="ED369" i="6"/>
  <c r="ED377" i="6"/>
  <c r="ED385" i="6"/>
  <c r="ED393" i="6"/>
  <c r="ED401" i="6"/>
  <c r="ED409" i="6"/>
  <c r="ED417" i="6"/>
  <c r="ED425" i="6"/>
  <c r="ED432" i="6"/>
  <c r="ED434" i="6"/>
  <c r="ED436" i="6"/>
  <c r="ED438" i="6"/>
  <c r="ED440" i="6"/>
  <c r="ED442" i="6"/>
  <c r="ED444" i="6"/>
  <c r="ED446" i="6"/>
  <c r="ED448" i="6"/>
  <c r="ED450" i="6"/>
  <c r="ED452" i="6"/>
  <c r="ED454" i="6"/>
  <c r="ED456" i="6"/>
  <c r="ED458" i="6"/>
  <c r="ED460" i="6"/>
  <c r="ED462" i="6"/>
  <c r="ED464" i="6"/>
  <c r="ED466" i="6"/>
  <c r="ED468" i="6"/>
  <c r="ED470" i="6"/>
  <c r="ED472" i="6"/>
  <c r="ED474" i="6"/>
  <c r="ED476" i="6"/>
  <c r="ED478" i="6"/>
  <c r="ED480" i="6"/>
  <c r="ED482" i="6"/>
  <c r="ED484" i="6"/>
  <c r="ED486" i="6"/>
  <c r="ED488" i="6"/>
  <c r="ED490" i="6"/>
  <c r="ED492" i="6"/>
  <c r="ED494" i="6"/>
  <c r="ED496" i="6"/>
  <c r="ED498" i="6"/>
  <c r="ED500" i="6"/>
  <c r="ED502" i="6"/>
  <c r="ED504" i="6"/>
  <c r="ED6" i="6"/>
  <c r="DX7" i="6"/>
  <c r="DX9" i="6"/>
  <c r="DX11" i="6"/>
  <c r="DX13" i="6"/>
  <c r="DX15" i="6"/>
  <c r="DX17" i="6"/>
  <c r="DX19" i="6"/>
  <c r="DX21" i="6"/>
  <c r="DX23" i="6"/>
  <c r="DX25" i="6"/>
  <c r="DX27" i="6"/>
  <c r="DX29" i="6"/>
  <c r="DX31" i="6"/>
  <c r="DX33" i="6"/>
  <c r="DX35" i="6"/>
  <c r="DX37" i="6"/>
  <c r="DX39" i="6"/>
  <c r="DX41" i="6"/>
  <c r="DX43" i="6"/>
  <c r="DX45" i="6"/>
  <c r="DX47" i="6"/>
  <c r="DX49" i="6"/>
  <c r="DX51" i="6"/>
  <c r="DX53" i="6"/>
  <c r="DX55" i="6"/>
  <c r="DX57" i="6"/>
  <c r="DX59" i="6"/>
  <c r="DX61" i="6"/>
  <c r="DX63" i="6"/>
  <c r="DX65" i="6"/>
  <c r="DX67" i="6"/>
  <c r="DX69" i="6"/>
  <c r="DX71" i="6"/>
  <c r="DX73" i="6"/>
  <c r="DX75" i="6"/>
  <c r="DX77" i="6"/>
  <c r="DX79" i="6"/>
  <c r="DX81" i="6"/>
  <c r="DX83" i="6"/>
  <c r="DX85" i="6"/>
  <c r="DX87" i="6"/>
  <c r="DX89" i="6"/>
  <c r="DX91" i="6"/>
  <c r="DX93" i="6"/>
  <c r="DX95" i="6"/>
  <c r="DX97" i="6"/>
  <c r="DX99" i="6"/>
  <c r="DX101" i="6"/>
  <c r="DX103" i="6"/>
  <c r="DX105" i="6"/>
  <c r="DX107" i="6"/>
  <c r="DX109" i="6"/>
  <c r="DX111" i="6"/>
  <c r="DX113" i="6"/>
  <c r="DX115" i="6"/>
  <c r="DX117" i="6"/>
  <c r="DX119" i="6"/>
  <c r="DX121" i="6"/>
  <c r="DX123" i="6"/>
  <c r="DX125" i="6"/>
  <c r="DX127" i="6"/>
  <c r="DX129" i="6"/>
  <c r="DX131" i="6"/>
  <c r="DX133" i="6"/>
  <c r="DX135" i="6"/>
  <c r="DX137" i="6"/>
  <c r="DX139" i="6"/>
  <c r="DX141" i="6"/>
  <c r="DX143" i="6"/>
  <c r="DX145" i="6"/>
  <c r="DX147" i="6"/>
  <c r="DX149" i="6"/>
  <c r="DX151" i="6"/>
  <c r="DX153" i="6"/>
  <c r="DX155" i="6"/>
  <c r="DX157" i="6"/>
  <c r="DX159" i="6"/>
  <c r="DX161" i="6"/>
  <c r="DX163" i="6"/>
  <c r="DX165" i="6"/>
  <c r="DX167" i="6"/>
  <c r="DX169" i="6"/>
  <c r="DX171" i="6"/>
  <c r="DX173" i="6"/>
  <c r="DX175" i="6"/>
  <c r="DX8" i="6"/>
  <c r="DX12" i="6"/>
  <c r="DX16" i="6"/>
  <c r="DX20" i="6"/>
  <c r="DX24" i="6"/>
  <c r="DX28" i="6"/>
  <c r="DX32" i="6"/>
  <c r="DX36" i="6"/>
  <c r="DX40" i="6"/>
  <c r="DX44" i="6"/>
  <c r="DX48" i="6"/>
  <c r="DX52" i="6"/>
  <c r="DX56" i="6"/>
  <c r="DX60" i="6"/>
  <c r="DX64" i="6"/>
  <c r="DX68" i="6"/>
  <c r="DX72" i="6"/>
  <c r="DX76" i="6"/>
  <c r="DX80" i="6"/>
  <c r="DX84" i="6"/>
  <c r="DX88" i="6"/>
  <c r="DX92" i="6"/>
  <c r="DX96" i="6"/>
  <c r="DX100" i="6"/>
  <c r="DX104" i="6"/>
  <c r="DX108" i="6"/>
  <c r="DX112" i="6"/>
  <c r="DX116" i="6"/>
  <c r="DX120" i="6"/>
  <c r="DX124" i="6"/>
  <c r="DX128" i="6"/>
  <c r="DX132" i="6"/>
  <c r="DX136" i="6"/>
  <c r="DX140" i="6"/>
  <c r="DX144" i="6"/>
  <c r="DX148" i="6"/>
  <c r="DX152" i="6"/>
  <c r="DX156" i="6"/>
  <c r="DX160" i="6"/>
  <c r="DX164" i="6"/>
  <c r="DX168" i="6"/>
  <c r="DX172" i="6"/>
  <c r="DX176" i="6"/>
  <c r="DX178" i="6"/>
  <c r="DX180" i="6"/>
  <c r="DX182" i="6"/>
  <c r="DX184" i="6"/>
  <c r="DX186" i="6"/>
  <c r="DX188" i="6"/>
  <c r="DX190" i="6"/>
  <c r="DX192" i="6"/>
  <c r="DX194" i="6"/>
  <c r="DX196" i="6"/>
  <c r="DX198" i="6"/>
  <c r="DX200" i="6"/>
  <c r="DX202" i="6"/>
  <c r="DX204" i="6"/>
  <c r="DX206" i="6"/>
  <c r="DX208" i="6"/>
  <c r="DX210" i="6"/>
  <c r="DX212" i="6"/>
  <c r="DX214" i="6"/>
  <c r="DX216" i="6"/>
  <c r="DX218" i="6"/>
  <c r="DX220" i="6"/>
  <c r="DX222" i="6"/>
  <c r="DX224" i="6"/>
  <c r="DX226" i="6"/>
  <c r="DX228" i="6"/>
  <c r="DX230" i="6"/>
  <c r="DX232" i="6"/>
  <c r="DX234" i="6"/>
  <c r="DX236" i="6"/>
  <c r="DX238" i="6"/>
  <c r="DX240" i="6"/>
  <c r="DX242" i="6"/>
  <c r="DX244" i="6"/>
  <c r="DX246" i="6"/>
  <c r="DX248" i="6"/>
  <c r="DX250" i="6"/>
  <c r="DX252" i="6"/>
  <c r="DX254" i="6"/>
  <c r="DX256" i="6"/>
  <c r="DX258" i="6"/>
  <c r="DX260" i="6"/>
  <c r="DX262" i="6"/>
  <c r="DX264" i="6"/>
  <c r="DX266" i="6"/>
  <c r="DX268" i="6"/>
  <c r="DX270" i="6"/>
  <c r="DX272" i="6"/>
  <c r="DX274" i="6"/>
  <c r="DX276" i="6"/>
  <c r="DX278" i="6"/>
  <c r="DX280" i="6"/>
  <c r="DX282" i="6"/>
  <c r="DX284" i="6"/>
  <c r="DX286" i="6"/>
  <c r="DX288" i="6"/>
  <c r="DX290" i="6"/>
  <c r="DX292" i="6"/>
  <c r="DX294" i="6"/>
  <c r="DX296" i="6"/>
  <c r="DX298" i="6"/>
  <c r="DX300" i="6"/>
  <c r="DX302" i="6"/>
  <c r="DX304" i="6"/>
  <c r="DX306" i="6"/>
  <c r="DX308" i="6"/>
  <c r="DX310" i="6"/>
  <c r="DX312" i="6"/>
  <c r="DX314" i="6"/>
  <c r="DX316" i="6"/>
  <c r="DX318" i="6"/>
  <c r="DX320" i="6"/>
  <c r="DX322" i="6"/>
  <c r="DX324" i="6"/>
  <c r="DX326" i="6"/>
  <c r="DX328" i="6"/>
  <c r="DX330" i="6"/>
  <c r="DX332" i="6"/>
  <c r="DX334" i="6"/>
  <c r="DX336" i="6"/>
  <c r="DX338" i="6"/>
  <c r="DX340" i="6"/>
  <c r="DX342" i="6"/>
  <c r="DX344" i="6"/>
  <c r="DX346" i="6"/>
  <c r="DX348" i="6"/>
  <c r="DX350" i="6"/>
  <c r="DX352" i="6"/>
  <c r="DX354" i="6"/>
  <c r="DX356" i="6"/>
  <c r="DX358" i="6"/>
  <c r="DX360" i="6"/>
  <c r="DX362" i="6"/>
  <c r="DX364" i="6"/>
  <c r="DX366" i="6"/>
  <c r="DX368" i="6"/>
  <c r="DX370" i="6"/>
  <c r="DX372" i="6"/>
  <c r="DX374" i="6"/>
  <c r="DX376" i="6"/>
  <c r="DX378" i="6"/>
  <c r="DX380" i="6"/>
  <c r="DX382" i="6"/>
  <c r="DX384" i="6"/>
  <c r="DX386" i="6"/>
  <c r="DX388" i="6"/>
  <c r="DX390" i="6"/>
  <c r="DX392" i="6"/>
  <c r="DX394" i="6"/>
  <c r="DX396" i="6"/>
  <c r="DX398" i="6"/>
  <c r="DX400" i="6"/>
  <c r="DX402" i="6"/>
  <c r="DX404" i="6"/>
  <c r="DX406" i="6"/>
  <c r="DX408" i="6"/>
  <c r="DX410" i="6"/>
  <c r="DX412" i="6"/>
  <c r="DX414" i="6"/>
  <c r="DX416" i="6"/>
  <c r="DX418" i="6"/>
  <c r="DX420" i="6"/>
  <c r="DX422" i="6"/>
  <c r="DX424" i="6"/>
  <c r="DX426" i="6"/>
  <c r="DX428" i="6"/>
  <c r="DX430" i="6"/>
  <c r="DX14" i="6"/>
  <c r="DX22" i="6"/>
  <c r="DX30" i="6"/>
  <c r="DX38" i="6"/>
  <c r="DX46" i="6"/>
  <c r="DX54" i="6"/>
  <c r="DX62" i="6"/>
  <c r="DX70" i="6"/>
  <c r="DX78" i="6"/>
  <c r="DX86" i="6"/>
  <c r="DX94" i="6"/>
  <c r="DX102" i="6"/>
  <c r="DX110" i="6"/>
  <c r="DX118" i="6"/>
  <c r="DX126" i="6"/>
  <c r="DX134" i="6"/>
  <c r="DX142" i="6"/>
  <c r="DX150" i="6"/>
  <c r="DX158" i="6"/>
  <c r="DX166" i="6"/>
  <c r="DX174" i="6"/>
  <c r="DX179" i="6"/>
  <c r="DX183" i="6"/>
  <c r="DX187" i="6"/>
  <c r="DX191" i="6"/>
  <c r="DX195" i="6"/>
  <c r="DX199" i="6"/>
  <c r="DX203" i="6"/>
  <c r="DX207" i="6"/>
  <c r="DX211" i="6"/>
  <c r="DX215" i="6"/>
  <c r="DX219" i="6"/>
  <c r="DX223" i="6"/>
  <c r="DX227" i="6"/>
  <c r="DX231" i="6"/>
  <c r="DX235" i="6"/>
  <c r="DX239" i="6"/>
  <c r="DX243" i="6"/>
  <c r="DX247" i="6"/>
  <c r="DX251" i="6"/>
  <c r="DX255" i="6"/>
  <c r="DX259" i="6"/>
  <c r="DX263" i="6"/>
  <c r="DX267" i="6"/>
  <c r="DX271" i="6"/>
  <c r="DX275" i="6"/>
  <c r="DX279" i="6"/>
  <c r="DX283" i="6"/>
  <c r="DX287" i="6"/>
  <c r="DX291" i="6"/>
  <c r="DX295" i="6"/>
  <c r="DX299" i="6"/>
  <c r="DX303" i="6"/>
  <c r="DX307" i="6"/>
  <c r="DX311" i="6"/>
  <c r="DX315" i="6"/>
  <c r="DX319" i="6"/>
  <c r="DX323" i="6"/>
  <c r="DX327" i="6"/>
  <c r="DX331" i="6"/>
  <c r="DX335" i="6"/>
  <c r="DX339" i="6"/>
  <c r="DX343" i="6"/>
  <c r="DX347" i="6"/>
  <c r="DX351" i="6"/>
  <c r="DX355" i="6"/>
  <c r="DX359" i="6"/>
  <c r="DX363" i="6"/>
  <c r="DX367" i="6"/>
  <c r="DX371" i="6"/>
  <c r="DX375" i="6"/>
  <c r="DX379" i="6"/>
  <c r="DX383" i="6"/>
  <c r="DX387" i="6"/>
  <c r="DX391" i="6"/>
  <c r="DX395" i="6"/>
  <c r="DX399" i="6"/>
  <c r="DX403" i="6"/>
  <c r="DX407" i="6"/>
  <c r="DX411" i="6"/>
  <c r="DX415" i="6"/>
  <c r="DX419" i="6"/>
  <c r="DX423" i="6"/>
  <c r="DX427" i="6"/>
  <c r="DX431" i="6"/>
  <c r="DX10" i="6"/>
  <c r="DX26" i="6"/>
  <c r="DX42" i="6"/>
  <c r="DX58" i="6"/>
  <c r="DX74" i="6"/>
  <c r="DX90" i="6"/>
  <c r="DX106" i="6"/>
  <c r="DX122" i="6"/>
  <c r="DX138" i="6"/>
  <c r="DX154" i="6"/>
  <c r="DX170" i="6"/>
  <c r="DX181" i="6"/>
  <c r="DX189" i="6"/>
  <c r="DX197" i="6"/>
  <c r="DX205" i="6"/>
  <c r="DX213" i="6"/>
  <c r="DX221" i="6"/>
  <c r="DX229" i="6"/>
  <c r="DX237" i="6"/>
  <c r="DX245" i="6"/>
  <c r="DX253" i="6"/>
  <c r="DX261" i="6"/>
  <c r="DX269" i="6"/>
  <c r="DX277" i="6"/>
  <c r="DX285" i="6"/>
  <c r="DX293" i="6"/>
  <c r="DX301" i="6"/>
  <c r="DX309" i="6"/>
  <c r="DX317" i="6"/>
  <c r="DX325" i="6"/>
  <c r="DX333" i="6"/>
  <c r="DX341" i="6"/>
  <c r="DX349" i="6"/>
  <c r="DX357" i="6"/>
  <c r="DX365" i="6"/>
  <c r="DX373" i="6"/>
  <c r="DX381" i="6"/>
  <c r="DX389" i="6"/>
  <c r="DX397" i="6"/>
  <c r="DX405" i="6"/>
  <c r="DX413" i="6"/>
  <c r="DX421" i="6"/>
  <c r="DX429" i="6"/>
  <c r="DX433" i="6"/>
  <c r="DX435" i="6"/>
  <c r="DX437" i="6"/>
  <c r="DX439" i="6"/>
  <c r="DX441" i="6"/>
  <c r="DX443" i="6"/>
  <c r="DX445" i="6"/>
  <c r="DX447" i="6"/>
  <c r="DX449" i="6"/>
  <c r="DX451" i="6"/>
  <c r="DX453" i="6"/>
  <c r="DX455" i="6"/>
  <c r="DX457" i="6"/>
  <c r="DX459" i="6"/>
  <c r="DX461" i="6"/>
  <c r="DX463" i="6"/>
  <c r="DX465" i="6"/>
  <c r="DX467" i="6"/>
  <c r="DX469" i="6"/>
  <c r="DX471" i="6"/>
  <c r="DX473" i="6"/>
  <c r="DX475" i="6"/>
  <c r="DX477" i="6"/>
  <c r="DX479" i="6"/>
  <c r="DX481" i="6"/>
  <c r="DX483" i="6"/>
  <c r="DX485" i="6"/>
  <c r="DX487" i="6"/>
  <c r="DX489" i="6"/>
  <c r="DX491" i="6"/>
  <c r="DX493" i="6"/>
  <c r="DX495" i="6"/>
  <c r="DX497" i="6"/>
  <c r="DX499" i="6"/>
  <c r="DX501" i="6"/>
  <c r="DX503" i="6"/>
  <c r="DX505" i="6"/>
  <c r="DX18" i="6"/>
  <c r="DX34" i="6"/>
  <c r="DX50" i="6"/>
  <c r="DX66" i="6"/>
  <c r="DX82" i="6"/>
  <c r="DX98" i="6"/>
  <c r="DX114" i="6"/>
  <c r="DX130" i="6"/>
  <c r="DX146" i="6"/>
  <c r="DX162" i="6"/>
  <c r="DX177" i="6"/>
  <c r="DX185" i="6"/>
  <c r="DX193" i="6"/>
  <c r="DX201" i="6"/>
  <c r="DX209" i="6"/>
  <c r="DX217" i="6"/>
  <c r="DX225" i="6"/>
  <c r="DX233" i="6"/>
  <c r="DX241" i="6"/>
  <c r="DX249" i="6"/>
  <c r="DX257" i="6"/>
  <c r="DX265" i="6"/>
  <c r="DX273" i="6"/>
  <c r="DX281" i="6"/>
  <c r="DX289" i="6"/>
  <c r="DX297" i="6"/>
  <c r="DX305" i="6"/>
  <c r="DX313" i="6"/>
  <c r="DX321" i="6"/>
  <c r="DX329" i="6"/>
  <c r="DX337" i="6"/>
  <c r="DX345" i="6"/>
  <c r="DX353" i="6"/>
  <c r="DX361" i="6"/>
  <c r="DX369" i="6"/>
  <c r="DX377" i="6"/>
  <c r="DX385" i="6"/>
  <c r="DX393" i="6"/>
  <c r="DX401" i="6"/>
  <c r="DX409" i="6"/>
  <c r="DX417" i="6"/>
  <c r="DX425" i="6"/>
  <c r="DX432" i="6"/>
  <c r="DX434" i="6"/>
  <c r="DX436" i="6"/>
  <c r="DX438" i="6"/>
  <c r="DX440" i="6"/>
  <c r="DX442" i="6"/>
  <c r="DX444" i="6"/>
  <c r="DX446" i="6"/>
  <c r="DX448" i="6"/>
  <c r="DX450" i="6"/>
  <c r="DX452" i="6"/>
  <c r="DX454" i="6"/>
  <c r="DX456" i="6"/>
  <c r="DX458" i="6"/>
  <c r="DX460" i="6"/>
  <c r="DX462" i="6"/>
  <c r="DX464" i="6"/>
  <c r="DX466" i="6"/>
  <c r="DX468" i="6"/>
  <c r="DX470" i="6"/>
  <c r="DX472" i="6"/>
  <c r="DX474" i="6"/>
  <c r="DX476" i="6"/>
  <c r="DX478" i="6"/>
  <c r="DX480" i="6"/>
  <c r="DX482" i="6"/>
  <c r="DX484" i="6"/>
  <c r="DX486" i="6"/>
  <c r="DX488" i="6"/>
  <c r="DX490" i="6"/>
  <c r="DX492" i="6"/>
  <c r="DX494" i="6"/>
  <c r="DX496" i="6"/>
  <c r="DX498" i="6"/>
  <c r="DX500" i="6"/>
  <c r="DX502" i="6"/>
  <c r="DX504" i="6"/>
  <c r="DX6" i="6"/>
  <c r="DR7" i="6"/>
  <c r="DR9" i="6"/>
  <c r="DR11" i="6"/>
  <c r="DR13" i="6"/>
  <c r="DR15" i="6"/>
  <c r="DR17" i="6"/>
  <c r="DR19" i="6"/>
  <c r="DR21" i="6"/>
  <c r="DR23" i="6"/>
  <c r="DR25" i="6"/>
  <c r="DR27" i="6"/>
  <c r="DR29" i="6"/>
  <c r="DR31" i="6"/>
  <c r="DR33" i="6"/>
  <c r="DR35" i="6"/>
  <c r="DR37" i="6"/>
  <c r="DR39" i="6"/>
  <c r="DR41" i="6"/>
  <c r="DR43" i="6"/>
  <c r="DR45" i="6"/>
  <c r="DR47" i="6"/>
  <c r="DR49" i="6"/>
  <c r="DR51" i="6"/>
  <c r="DR53" i="6"/>
  <c r="DR55" i="6"/>
  <c r="DR57" i="6"/>
  <c r="DR59" i="6"/>
  <c r="DR61" i="6"/>
  <c r="DR63" i="6"/>
  <c r="DR65" i="6"/>
  <c r="DR67" i="6"/>
  <c r="DR69" i="6"/>
  <c r="DR71" i="6"/>
  <c r="DR73" i="6"/>
  <c r="DR75" i="6"/>
  <c r="DR77" i="6"/>
  <c r="DR79" i="6"/>
  <c r="DR81" i="6"/>
  <c r="DR83" i="6"/>
  <c r="DR85" i="6"/>
  <c r="DR87" i="6"/>
  <c r="DR89" i="6"/>
  <c r="DR91" i="6"/>
  <c r="DR93" i="6"/>
  <c r="DR95" i="6"/>
  <c r="DR97" i="6"/>
  <c r="DR99" i="6"/>
  <c r="DR101" i="6"/>
  <c r="DR103" i="6"/>
  <c r="DR105" i="6"/>
  <c r="DR107" i="6"/>
  <c r="DR109" i="6"/>
  <c r="DR111" i="6"/>
  <c r="DR113" i="6"/>
  <c r="DR115" i="6"/>
  <c r="DR117" i="6"/>
  <c r="DR119" i="6"/>
  <c r="DR121" i="6"/>
  <c r="DR123" i="6"/>
  <c r="DR125" i="6"/>
  <c r="DR127" i="6"/>
  <c r="DR129" i="6"/>
  <c r="DR131" i="6"/>
  <c r="DR133" i="6"/>
  <c r="DR135" i="6"/>
  <c r="DR137" i="6"/>
  <c r="DR139" i="6"/>
  <c r="DR141" i="6"/>
  <c r="DR143" i="6"/>
  <c r="DR145" i="6"/>
  <c r="DR147" i="6"/>
  <c r="DR149" i="6"/>
  <c r="DR151" i="6"/>
  <c r="DR153" i="6"/>
  <c r="DR155" i="6"/>
  <c r="DR157" i="6"/>
  <c r="DR159" i="6"/>
  <c r="DR161" i="6"/>
  <c r="DR163" i="6"/>
  <c r="DR165" i="6"/>
  <c r="DR167" i="6"/>
  <c r="DR169" i="6"/>
  <c r="DR171" i="6"/>
  <c r="DR173" i="6"/>
  <c r="DR175" i="6"/>
  <c r="DR8" i="6"/>
  <c r="DR12" i="6"/>
  <c r="DR16" i="6"/>
  <c r="DR20" i="6"/>
  <c r="DR24" i="6"/>
  <c r="DR28" i="6"/>
  <c r="DR32" i="6"/>
  <c r="DR36" i="6"/>
  <c r="DR40" i="6"/>
  <c r="DR44" i="6"/>
  <c r="DR48" i="6"/>
  <c r="DR52" i="6"/>
  <c r="DR56" i="6"/>
  <c r="DR60" i="6"/>
  <c r="DR64" i="6"/>
  <c r="DR68" i="6"/>
  <c r="DR72" i="6"/>
  <c r="DR76" i="6"/>
  <c r="DR80" i="6"/>
  <c r="DR84" i="6"/>
  <c r="DR88" i="6"/>
  <c r="DR92" i="6"/>
  <c r="DR96" i="6"/>
  <c r="DR100" i="6"/>
  <c r="DR104" i="6"/>
  <c r="DR108" i="6"/>
  <c r="DR112" i="6"/>
  <c r="DR116" i="6"/>
  <c r="DR120" i="6"/>
  <c r="DR124" i="6"/>
  <c r="DR128" i="6"/>
  <c r="DR132" i="6"/>
  <c r="DR136" i="6"/>
  <c r="DR140" i="6"/>
  <c r="DR144" i="6"/>
  <c r="DR148" i="6"/>
  <c r="DR152" i="6"/>
  <c r="DR156" i="6"/>
  <c r="DR160" i="6"/>
  <c r="DR164" i="6"/>
  <c r="DR168" i="6"/>
  <c r="DR172" i="6"/>
  <c r="DR176" i="6"/>
  <c r="DR178" i="6"/>
  <c r="DR180" i="6"/>
  <c r="DR182" i="6"/>
  <c r="DR184" i="6"/>
  <c r="DR186" i="6"/>
  <c r="DR188" i="6"/>
  <c r="DR190" i="6"/>
  <c r="DR192" i="6"/>
  <c r="DR194" i="6"/>
  <c r="DR196" i="6"/>
  <c r="DR198" i="6"/>
  <c r="DR200" i="6"/>
  <c r="DR202" i="6"/>
  <c r="DR204" i="6"/>
  <c r="DR206" i="6"/>
  <c r="DR208" i="6"/>
  <c r="DR210" i="6"/>
  <c r="DR212" i="6"/>
  <c r="DR214" i="6"/>
  <c r="DR216" i="6"/>
  <c r="DR218" i="6"/>
  <c r="DR220" i="6"/>
  <c r="DR222" i="6"/>
  <c r="DR224" i="6"/>
  <c r="DR226" i="6"/>
  <c r="DR228" i="6"/>
  <c r="DR230" i="6"/>
  <c r="DR232" i="6"/>
  <c r="DR234" i="6"/>
  <c r="DR236" i="6"/>
  <c r="DR238" i="6"/>
  <c r="DR240" i="6"/>
  <c r="DR242" i="6"/>
  <c r="DR244" i="6"/>
  <c r="DR246" i="6"/>
  <c r="DR248" i="6"/>
  <c r="DR250" i="6"/>
  <c r="DR252" i="6"/>
  <c r="DR254" i="6"/>
  <c r="DR256" i="6"/>
  <c r="DR258" i="6"/>
  <c r="DR260" i="6"/>
  <c r="DR262" i="6"/>
  <c r="DR264" i="6"/>
  <c r="DR266" i="6"/>
  <c r="DR268" i="6"/>
  <c r="DR270" i="6"/>
  <c r="DR272" i="6"/>
  <c r="DR274" i="6"/>
  <c r="DR276" i="6"/>
  <c r="DR278" i="6"/>
  <c r="DR280" i="6"/>
  <c r="DR282" i="6"/>
  <c r="DR284" i="6"/>
  <c r="DR286" i="6"/>
  <c r="DR288" i="6"/>
  <c r="DR290" i="6"/>
  <c r="DR292" i="6"/>
  <c r="DR294" i="6"/>
  <c r="DR296" i="6"/>
  <c r="DR298" i="6"/>
  <c r="DR300" i="6"/>
  <c r="DR302" i="6"/>
  <c r="DR304" i="6"/>
  <c r="DR306" i="6"/>
  <c r="DR308" i="6"/>
  <c r="DR310" i="6"/>
  <c r="DR312" i="6"/>
  <c r="DR314" i="6"/>
  <c r="DR316" i="6"/>
  <c r="DR318" i="6"/>
  <c r="DR320" i="6"/>
  <c r="DR322" i="6"/>
  <c r="DR324" i="6"/>
  <c r="DR326" i="6"/>
  <c r="DR328" i="6"/>
  <c r="DR330" i="6"/>
  <c r="DR332" i="6"/>
  <c r="DR334" i="6"/>
  <c r="DR336" i="6"/>
  <c r="DR338" i="6"/>
  <c r="DR340" i="6"/>
  <c r="DR342" i="6"/>
  <c r="DR344" i="6"/>
  <c r="DR346" i="6"/>
  <c r="DR348" i="6"/>
  <c r="DR350" i="6"/>
  <c r="DR352" i="6"/>
  <c r="DR354" i="6"/>
  <c r="DR356" i="6"/>
  <c r="DR358" i="6"/>
  <c r="DR360" i="6"/>
  <c r="DR362" i="6"/>
  <c r="DR364" i="6"/>
  <c r="DR366" i="6"/>
  <c r="DR368" i="6"/>
  <c r="DR370" i="6"/>
  <c r="DR372" i="6"/>
  <c r="DR374" i="6"/>
  <c r="DR376" i="6"/>
  <c r="DR378" i="6"/>
  <c r="DR380" i="6"/>
  <c r="DR382" i="6"/>
  <c r="DR384" i="6"/>
  <c r="DR386" i="6"/>
  <c r="DR388" i="6"/>
  <c r="DR390" i="6"/>
  <c r="DR392" i="6"/>
  <c r="DR394" i="6"/>
  <c r="DR396" i="6"/>
  <c r="DR398" i="6"/>
  <c r="DR400" i="6"/>
  <c r="DR402" i="6"/>
  <c r="DR404" i="6"/>
  <c r="DR406" i="6"/>
  <c r="DR408" i="6"/>
  <c r="DR410" i="6"/>
  <c r="DR412" i="6"/>
  <c r="DR414" i="6"/>
  <c r="DR416" i="6"/>
  <c r="DR418" i="6"/>
  <c r="DR420" i="6"/>
  <c r="DR422" i="6"/>
  <c r="DR424" i="6"/>
  <c r="DR426" i="6"/>
  <c r="DR428" i="6"/>
  <c r="DR430" i="6"/>
  <c r="DR14" i="6"/>
  <c r="DR22" i="6"/>
  <c r="DR30" i="6"/>
  <c r="DR38" i="6"/>
  <c r="DR46" i="6"/>
  <c r="DR54" i="6"/>
  <c r="DR62" i="6"/>
  <c r="DR70" i="6"/>
  <c r="DR78" i="6"/>
  <c r="DR86" i="6"/>
  <c r="DR94" i="6"/>
  <c r="DR102" i="6"/>
  <c r="DR110" i="6"/>
  <c r="DR118" i="6"/>
  <c r="DR126" i="6"/>
  <c r="DR134" i="6"/>
  <c r="DR142" i="6"/>
  <c r="DR150" i="6"/>
  <c r="DR158" i="6"/>
  <c r="DR166" i="6"/>
  <c r="DR174" i="6"/>
  <c r="DR179" i="6"/>
  <c r="DR183" i="6"/>
  <c r="DR187" i="6"/>
  <c r="DR191" i="6"/>
  <c r="DR195" i="6"/>
  <c r="DR199" i="6"/>
  <c r="DR203" i="6"/>
  <c r="DR207" i="6"/>
  <c r="DR211" i="6"/>
  <c r="DR215" i="6"/>
  <c r="DR219" i="6"/>
  <c r="DR223" i="6"/>
  <c r="DR227" i="6"/>
  <c r="DR231" i="6"/>
  <c r="DR235" i="6"/>
  <c r="DR239" i="6"/>
  <c r="DR243" i="6"/>
  <c r="DR247" i="6"/>
  <c r="DR251" i="6"/>
  <c r="DR255" i="6"/>
  <c r="DR259" i="6"/>
  <c r="DR263" i="6"/>
  <c r="DR267" i="6"/>
  <c r="DR271" i="6"/>
  <c r="DR275" i="6"/>
  <c r="DR279" i="6"/>
  <c r="DR283" i="6"/>
  <c r="DR287" i="6"/>
  <c r="DR291" i="6"/>
  <c r="DR295" i="6"/>
  <c r="DR299" i="6"/>
  <c r="DR303" i="6"/>
  <c r="DR307" i="6"/>
  <c r="DR311" i="6"/>
  <c r="DR315" i="6"/>
  <c r="DR319" i="6"/>
  <c r="DR323" i="6"/>
  <c r="DR327" i="6"/>
  <c r="DR331" i="6"/>
  <c r="DR335" i="6"/>
  <c r="DR339" i="6"/>
  <c r="DR343" i="6"/>
  <c r="DR347" i="6"/>
  <c r="DR351" i="6"/>
  <c r="DR355" i="6"/>
  <c r="DR359" i="6"/>
  <c r="DR363" i="6"/>
  <c r="DR367" i="6"/>
  <c r="DR371" i="6"/>
  <c r="DR375" i="6"/>
  <c r="DR379" i="6"/>
  <c r="DR383" i="6"/>
  <c r="DR387" i="6"/>
  <c r="DR391" i="6"/>
  <c r="DR395" i="6"/>
  <c r="DR399" i="6"/>
  <c r="DR403" i="6"/>
  <c r="DR407" i="6"/>
  <c r="DR411" i="6"/>
  <c r="DR415" i="6"/>
  <c r="DR419" i="6"/>
  <c r="DR423" i="6"/>
  <c r="DR427" i="6"/>
  <c r="DR431" i="6"/>
  <c r="DR10" i="6"/>
  <c r="DR26" i="6"/>
  <c r="DR42" i="6"/>
  <c r="DR58" i="6"/>
  <c r="DR74" i="6"/>
  <c r="DR90" i="6"/>
  <c r="DR106" i="6"/>
  <c r="DR122" i="6"/>
  <c r="DR138" i="6"/>
  <c r="DR154" i="6"/>
  <c r="DR170" i="6"/>
  <c r="DR181" i="6"/>
  <c r="DR189" i="6"/>
  <c r="DR197" i="6"/>
  <c r="DR205" i="6"/>
  <c r="DR213" i="6"/>
  <c r="DR221" i="6"/>
  <c r="DR229" i="6"/>
  <c r="DR237" i="6"/>
  <c r="DR245" i="6"/>
  <c r="DR253" i="6"/>
  <c r="DR261" i="6"/>
  <c r="DR269" i="6"/>
  <c r="DR277" i="6"/>
  <c r="DR285" i="6"/>
  <c r="DR293" i="6"/>
  <c r="DR301" i="6"/>
  <c r="DR309" i="6"/>
  <c r="DR317" i="6"/>
  <c r="DR325" i="6"/>
  <c r="DR333" i="6"/>
  <c r="DR341" i="6"/>
  <c r="DR349" i="6"/>
  <c r="DR357" i="6"/>
  <c r="DR365" i="6"/>
  <c r="DR373" i="6"/>
  <c r="DR381" i="6"/>
  <c r="DR389" i="6"/>
  <c r="DR397" i="6"/>
  <c r="DR405" i="6"/>
  <c r="DR413" i="6"/>
  <c r="DR421" i="6"/>
  <c r="DR429" i="6"/>
  <c r="DR433" i="6"/>
  <c r="DR435" i="6"/>
  <c r="DR437" i="6"/>
  <c r="DR439" i="6"/>
  <c r="DR441" i="6"/>
  <c r="DR443" i="6"/>
  <c r="DR445" i="6"/>
  <c r="DR447" i="6"/>
  <c r="DR449" i="6"/>
  <c r="DR451" i="6"/>
  <c r="DR453" i="6"/>
  <c r="DR455" i="6"/>
  <c r="DR457" i="6"/>
  <c r="DR459" i="6"/>
  <c r="DR461" i="6"/>
  <c r="DR463" i="6"/>
  <c r="DR465" i="6"/>
  <c r="DR467" i="6"/>
  <c r="DR469" i="6"/>
  <c r="DR471" i="6"/>
  <c r="DR473" i="6"/>
  <c r="DR475" i="6"/>
  <c r="DR477" i="6"/>
  <c r="DR479" i="6"/>
  <c r="DR481" i="6"/>
  <c r="DR483" i="6"/>
  <c r="DR485" i="6"/>
  <c r="DR487" i="6"/>
  <c r="DR489" i="6"/>
  <c r="DR491" i="6"/>
  <c r="DR493" i="6"/>
  <c r="DR495" i="6"/>
  <c r="DR497" i="6"/>
  <c r="DR499" i="6"/>
  <c r="DR501" i="6"/>
  <c r="DR503" i="6"/>
  <c r="DR505" i="6"/>
  <c r="DR18" i="6"/>
  <c r="DR34" i="6"/>
  <c r="DR50" i="6"/>
  <c r="DR66" i="6"/>
  <c r="DR82" i="6"/>
  <c r="DR98" i="6"/>
  <c r="DR114" i="6"/>
  <c r="DR130" i="6"/>
  <c r="DR146" i="6"/>
  <c r="DR162" i="6"/>
  <c r="DR177" i="6"/>
  <c r="DR185" i="6"/>
  <c r="DR193" i="6"/>
  <c r="DR201" i="6"/>
  <c r="DR209" i="6"/>
  <c r="DR217" i="6"/>
  <c r="DR225" i="6"/>
  <c r="DR233" i="6"/>
  <c r="DR241" i="6"/>
  <c r="DR249" i="6"/>
  <c r="DR257" i="6"/>
  <c r="DR265" i="6"/>
  <c r="DR273" i="6"/>
  <c r="DR281" i="6"/>
  <c r="DR289" i="6"/>
  <c r="DR297" i="6"/>
  <c r="DR305" i="6"/>
  <c r="DR313" i="6"/>
  <c r="DR321" i="6"/>
  <c r="DR329" i="6"/>
  <c r="DR337" i="6"/>
  <c r="DR345" i="6"/>
  <c r="DR353" i="6"/>
  <c r="DR361" i="6"/>
  <c r="DR369" i="6"/>
  <c r="DR377" i="6"/>
  <c r="DR385" i="6"/>
  <c r="DR393" i="6"/>
  <c r="DR401" i="6"/>
  <c r="DR409" i="6"/>
  <c r="DR417" i="6"/>
  <c r="DR425" i="6"/>
  <c r="DR432" i="6"/>
  <c r="DR434" i="6"/>
  <c r="DR436" i="6"/>
  <c r="DR438" i="6"/>
  <c r="DR440" i="6"/>
  <c r="DR442" i="6"/>
  <c r="DR444" i="6"/>
  <c r="DR446" i="6"/>
  <c r="DR448" i="6"/>
  <c r="DR450" i="6"/>
  <c r="DR452" i="6"/>
  <c r="DR454" i="6"/>
  <c r="DR456" i="6"/>
  <c r="DR458" i="6"/>
  <c r="DR460" i="6"/>
  <c r="DR462" i="6"/>
  <c r="DR464" i="6"/>
  <c r="DR466" i="6"/>
  <c r="DR468" i="6"/>
  <c r="DR470" i="6"/>
  <c r="DR472" i="6"/>
  <c r="DR474" i="6"/>
  <c r="DR476" i="6"/>
  <c r="DR478" i="6"/>
  <c r="DR480" i="6"/>
  <c r="DR482" i="6"/>
  <c r="DR484" i="6"/>
  <c r="DR486" i="6"/>
  <c r="DR488" i="6"/>
  <c r="DR490" i="6"/>
  <c r="DR492" i="6"/>
  <c r="DR494" i="6"/>
  <c r="DR496" i="6"/>
  <c r="DR498" i="6"/>
  <c r="DR500" i="6"/>
  <c r="DR502" i="6"/>
  <c r="DR504" i="6"/>
  <c r="DR6" i="6"/>
  <c r="DL7" i="6"/>
  <c r="DL9" i="6"/>
  <c r="DL11" i="6"/>
  <c r="DL13" i="6"/>
  <c r="DL15" i="6"/>
  <c r="DL17" i="6"/>
  <c r="DL19" i="6"/>
  <c r="DL21" i="6"/>
  <c r="DL23" i="6"/>
  <c r="DL25" i="6"/>
  <c r="DL27" i="6"/>
  <c r="DL29" i="6"/>
  <c r="DL31" i="6"/>
  <c r="DL33" i="6"/>
  <c r="DL35" i="6"/>
  <c r="DL37" i="6"/>
  <c r="DL39" i="6"/>
  <c r="DL41" i="6"/>
  <c r="DL43" i="6"/>
  <c r="DL45" i="6"/>
  <c r="DL47" i="6"/>
  <c r="DL49" i="6"/>
  <c r="DL51" i="6"/>
  <c r="DL53" i="6"/>
  <c r="DL55" i="6"/>
  <c r="DL57" i="6"/>
  <c r="DL59" i="6"/>
  <c r="DL61" i="6"/>
  <c r="DL63" i="6"/>
  <c r="DL65" i="6"/>
  <c r="DL67" i="6"/>
  <c r="DL69" i="6"/>
  <c r="DL71" i="6"/>
  <c r="DL73" i="6"/>
  <c r="DL75" i="6"/>
  <c r="DL77" i="6"/>
  <c r="DL79" i="6"/>
  <c r="DL81" i="6"/>
  <c r="DL83" i="6"/>
  <c r="DL85" i="6"/>
  <c r="DL87" i="6"/>
  <c r="DL89" i="6"/>
  <c r="DL91" i="6"/>
  <c r="DL93" i="6"/>
  <c r="DL95" i="6"/>
  <c r="DL97" i="6"/>
  <c r="DL99" i="6"/>
  <c r="DL101" i="6"/>
  <c r="DL103" i="6"/>
  <c r="DL105" i="6"/>
  <c r="DL107" i="6"/>
  <c r="DL109" i="6"/>
  <c r="DL111" i="6"/>
  <c r="DL113" i="6"/>
  <c r="DL115" i="6"/>
  <c r="DL117" i="6"/>
  <c r="DL119" i="6"/>
  <c r="DL121" i="6"/>
  <c r="DL123" i="6"/>
  <c r="DL125" i="6"/>
  <c r="DL127" i="6"/>
  <c r="DL129" i="6"/>
  <c r="DL131" i="6"/>
  <c r="DL133" i="6"/>
  <c r="DL135" i="6"/>
  <c r="DL137" i="6"/>
  <c r="DL139" i="6"/>
  <c r="DL141" i="6"/>
  <c r="DL143" i="6"/>
  <c r="DL145" i="6"/>
  <c r="DL147" i="6"/>
  <c r="DL149" i="6"/>
  <c r="DL151" i="6"/>
  <c r="DL153" i="6"/>
  <c r="DL155" i="6"/>
  <c r="DL157" i="6"/>
  <c r="DL159" i="6"/>
  <c r="DL161" i="6"/>
  <c r="DL163" i="6"/>
  <c r="DL165" i="6"/>
  <c r="DL167" i="6"/>
  <c r="DL169" i="6"/>
  <c r="DL171" i="6"/>
  <c r="DL173" i="6"/>
  <c r="DL175" i="6"/>
  <c r="DL8" i="6"/>
  <c r="DL12" i="6"/>
  <c r="DL16" i="6"/>
  <c r="DL20" i="6"/>
  <c r="DL24" i="6"/>
  <c r="DL28" i="6"/>
  <c r="DL32" i="6"/>
  <c r="DL36" i="6"/>
  <c r="DL40" i="6"/>
  <c r="DL44" i="6"/>
  <c r="DL48" i="6"/>
  <c r="DL52" i="6"/>
  <c r="DL56" i="6"/>
  <c r="DL60" i="6"/>
  <c r="DL64" i="6"/>
  <c r="DL68" i="6"/>
  <c r="DL72" i="6"/>
  <c r="DL76" i="6"/>
  <c r="DL80" i="6"/>
  <c r="DL84" i="6"/>
  <c r="DL88" i="6"/>
  <c r="DL92" i="6"/>
  <c r="DL96" i="6"/>
  <c r="DL100" i="6"/>
  <c r="DL104" i="6"/>
  <c r="DL108" i="6"/>
  <c r="DL112" i="6"/>
  <c r="DL116" i="6"/>
  <c r="DL120" i="6"/>
  <c r="DL124" i="6"/>
  <c r="DL128" i="6"/>
  <c r="DL132" i="6"/>
  <c r="DL136" i="6"/>
  <c r="DL140" i="6"/>
  <c r="DL144" i="6"/>
  <c r="DL148" i="6"/>
  <c r="DL152" i="6"/>
  <c r="DL156" i="6"/>
  <c r="DL160" i="6"/>
  <c r="DL164" i="6"/>
  <c r="DL168" i="6"/>
  <c r="DL172" i="6"/>
  <c r="DL176" i="6"/>
  <c r="DL178" i="6"/>
  <c r="DL180" i="6"/>
  <c r="DL182" i="6"/>
  <c r="DL184" i="6"/>
  <c r="DL186" i="6"/>
  <c r="DL188" i="6"/>
  <c r="DL190" i="6"/>
  <c r="DL192" i="6"/>
  <c r="DL194" i="6"/>
  <c r="DL196" i="6"/>
  <c r="DL198" i="6"/>
  <c r="DL200" i="6"/>
  <c r="DL202" i="6"/>
  <c r="DL204" i="6"/>
  <c r="DL206" i="6"/>
  <c r="DL208" i="6"/>
  <c r="DL210" i="6"/>
  <c r="DL212" i="6"/>
  <c r="DL214" i="6"/>
  <c r="DL216" i="6"/>
  <c r="DL218" i="6"/>
  <c r="DL220" i="6"/>
  <c r="DL222" i="6"/>
  <c r="DL224" i="6"/>
  <c r="DL226" i="6"/>
  <c r="DL228" i="6"/>
  <c r="DL230" i="6"/>
  <c r="DL232" i="6"/>
  <c r="DL234" i="6"/>
  <c r="DL236" i="6"/>
  <c r="DL238" i="6"/>
  <c r="DL240" i="6"/>
  <c r="DL242" i="6"/>
  <c r="DL244" i="6"/>
  <c r="DL246" i="6"/>
  <c r="DL248" i="6"/>
  <c r="DL250" i="6"/>
  <c r="DL252" i="6"/>
  <c r="DL254" i="6"/>
  <c r="DL256" i="6"/>
  <c r="DL258" i="6"/>
  <c r="DL260" i="6"/>
  <c r="DL262" i="6"/>
  <c r="DL264" i="6"/>
  <c r="DL266" i="6"/>
  <c r="DL268" i="6"/>
  <c r="DL270" i="6"/>
  <c r="DL272" i="6"/>
  <c r="DL274" i="6"/>
  <c r="DL276" i="6"/>
  <c r="DL278" i="6"/>
  <c r="DL280" i="6"/>
  <c r="DL282" i="6"/>
  <c r="DL284" i="6"/>
  <c r="DL286" i="6"/>
  <c r="DL288" i="6"/>
  <c r="DL290" i="6"/>
  <c r="DL292" i="6"/>
  <c r="DL294" i="6"/>
  <c r="DL296" i="6"/>
  <c r="DL298" i="6"/>
  <c r="DL300" i="6"/>
  <c r="DL302" i="6"/>
  <c r="DL304" i="6"/>
  <c r="DL306" i="6"/>
  <c r="DL308" i="6"/>
  <c r="DL310" i="6"/>
  <c r="DL312" i="6"/>
  <c r="DL314" i="6"/>
  <c r="DL316" i="6"/>
  <c r="DL318" i="6"/>
  <c r="DL320" i="6"/>
  <c r="DL322" i="6"/>
  <c r="DL324" i="6"/>
  <c r="DL326" i="6"/>
  <c r="DL328" i="6"/>
  <c r="DL330" i="6"/>
  <c r="DL332" i="6"/>
  <c r="DL334" i="6"/>
  <c r="DL336" i="6"/>
  <c r="DL338" i="6"/>
  <c r="DL340" i="6"/>
  <c r="DL342" i="6"/>
  <c r="DL344" i="6"/>
  <c r="DL346" i="6"/>
  <c r="DL348" i="6"/>
  <c r="DL350" i="6"/>
  <c r="DL352" i="6"/>
  <c r="DL354" i="6"/>
  <c r="DL356" i="6"/>
  <c r="DL358" i="6"/>
  <c r="DL360" i="6"/>
  <c r="DL362" i="6"/>
  <c r="DL364" i="6"/>
  <c r="DL366" i="6"/>
  <c r="DL368" i="6"/>
  <c r="DL370" i="6"/>
  <c r="DL372" i="6"/>
  <c r="DL374" i="6"/>
  <c r="DL376" i="6"/>
  <c r="DL378" i="6"/>
  <c r="DL380" i="6"/>
  <c r="DL382" i="6"/>
  <c r="DL384" i="6"/>
  <c r="DL386" i="6"/>
  <c r="DL388" i="6"/>
  <c r="DL390" i="6"/>
  <c r="DL392" i="6"/>
  <c r="DL394" i="6"/>
  <c r="DL396" i="6"/>
  <c r="DL398" i="6"/>
  <c r="DL400" i="6"/>
  <c r="DL402" i="6"/>
  <c r="DL404" i="6"/>
  <c r="DL406" i="6"/>
  <c r="DL408" i="6"/>
  <c r="DL410" i="6"/>
  <c r="DL412" i="6"/>
  <c r="DL414" i="6"/>
  <c r="DL416" i="6"/>
  <c r="DL418" i="6"/>
  <c r="DL420" i="6"/>
  <c r="DL422" i="6"/>
  <c r="DL424" i="6"/>
  <c r="DL426" i="6"/>
  <c r="DL428" i="6"/>
  <c r="DL430" i="6"/>
  <c r="DL14" i="6"/>
  <c r="DL22" i="6"/>
  <c r="DL30" i="6"/>
  <c r="DL38" i="6"/>
  <c r="DL46" i="6"/>
  <c r="DL54" i="6"/>
  <c r="DL62" i="6"/>
  <c r="DL70" i="6"/>
  <c r="DL78" i="6"/>
  <c r="DL86" i="6"/>
  <c r="DL94" i="6"/>
  <c r="DL102" i="6"/>
  <c r="DL110" i="6"/>
  <c r="DL118" i="6"/>
  <c r="DL126" i="6"/>
  <c r="DL134" i="6"/>
  <c r="DL142" i="6"/>
  <c r="DL150" i="6"/>
  <c r="DL158" i="6"/>
  <c r="DL166" i="6"/>
  <c r="DL174" i="6"/>
  <c r="DL179" i="6"/>
  <c r="DL183" i="6"/>
  <c r="DL187" i="6"/>
  <c r="DL191" i="6"/>
  <c r="DL195" i="6"/>
  <c r="DL199" i="6"/>
  <c r="DL203" i="6"/>
  <c r="DL207" i="6"/>
  <c r="DL211" i="6"/>
  <c r="DL215" i="6"/>
  <c r="DL219" i="6"/>
  <c r="DL223" i="6"/>
  <c r="DL227" i="6"/>
  <c r="DL231" i="6"/>
  <c r="DL235" i="6"/>
  <c r="DL239" i="6"/>
  <c r="DL243" i="6"/>
  <c r="DL247" i="6"/>
  <c r="DL251" i="6"/>
  <c r="DL255" i="6"/>
  <c r="DL259" i="6"/>
  <c r="DL263" i="6"/>
  <c r="DL267" i="6"/>
  <c r="DL271" i="6"/>
  <c r="DL275" i="6"/>
  <c r="DL279" i="6"/>
  <c r="DL283" i="6"/>
  <c r="DL287" i="6"/>
  <c r="DL291" i="6"/>
  <c r="DL295" i="6"/>
  <c r="DL299" i="6"/>
  <c r="DL303" i="6"/>
  <c r="DL307" i="6"/>
  <c r="DL311" i="6"/>
  <c r="DL315" i="6"/>
  <c r="DL319" i="6"/>
  <c r="DL323" i="6"/>
  <c r="DL327" i="6"/>
  <c r="DL331" i="6"/>
  <c r="DL335" i="6"/>
  <c r="DL339" i="6"/>
  <c r="DL343" i="6"/>
  <c r="DL347" i="6"/>
  <c r="DL351" i="6"/>
  <c r="DL355" i="6"/>
  <c r="DL359" i="6"/>
  <c r="DL363" i="6"/>
  <c r="DL367" i="6"/>
  <c r="DL371" i="6"/>
  <c r="DL375" i="6"/>
  <c r="DL379" i="6"/>
  <c r="DL383" i="6"/>
  <c r="DL387" i="6"/>
  <c r="DL391" i="6"/>
  <c r="DL395" i="6"/>
  <c r="DL399" i="6"/>
  <c r="DL403" i="6"/>
  <c r="DL407" i="6"/>
  <c r="DL411" i="6"/>
  <c r="DL415" i="6"/>
  <c r="DL419" i="6"/>
  <c r="DL423" i="6"/>
  <c r="DL427" i="6"/>
  <c r="DL431" i="6"/>
  <c r="DL10" i="6"/>
  <c r="DL26" i="6"/>
  <c r="DL42" i="6"/>
  <c r="DL58" i="6"/>
  <c r="DL74" i="6"/>
  <c r="DL90" i="6"/>
  <c r="DL106" i="6"/>
  <c r="DL122" i="6"/>
  <c r="DL138" i="6"/>
  <c r="DL154" i="6"/>
  <c r="DL170" i="6"/>
  <c r="DL181" i="6"/>
  <c r="DL189" i="6"/>
  <c r="DL197" i="6"/>
  <c r="DL205" i="6"/>
  <c r="DL213" i="6"/>
  <c r="DL221" i="6"/>
  <c r="DL229" i="6"/>
  <c r="DL237" i="6"/>
  <c r="DL245" i="6"/>
  <c r="DL253" i="6"/>
  <c r="DL261" i="6"/>
  <c r="DL269" i="6"/>
  <c r="DL277" i="6"/>
  <c r="DL285" i="6"/>
  <c r="DL293" i="6"/>
  <c r="DL301" i="6"/>
  <c r="DL309" i="6"/>
  <c r="DL317" i="6"/>
  <c r="DL325" i="6"/>
  <c r="DL333" i="6"/>
  <c r="DL341" i="6"/>
  <c r="DL349" i="6"/>
  <c r="DL357" i="6"/>
  <c r="DL365" i="6"/>
  <c r="DL373" i="6"/>
  <c r="DL381" i="6"/>
  <c r="DL389" i="6"/>
  <c r="DL397" i="6"/>
  <c r="DL405" i="6"/>
  <c r="DL413" i="6"/>
  <c r="DL421" i="6"/>
  <c r="DL429" i="6"/>
  <c r="DL433" i="6"/>
  <c r="DL435" i="6"/>
  <c r="DL437" i="6"/>
  <c r="DL439" i="6"/>
  <c r="DL441" i="6"/>
  <c r="DL443" i="6"/>
  <c r="DL445" i="6"/>
  <c r="DL447" i="6"/>
  <c r="DL449" i="6"/>
  <c r="DL451" i="6"/>
  <c r="DL453" i="6"/>
  <c r="DL455" i="6"/>
  <c r="DL457" i="6"/>
  <c r="DL459" i="6"/>
  <c r="DL461" i="6"/>
  <c r="DL463" i="6"/>
  <c r="DL465" i="6"/>
  <c r="DL467" i="6"/>
  <c r="DL469" i="6"/>
  <c r="DL471" i="6"/>
  <c r="DL473" i="6"/>
  <c r="DL475" i="6"/>
  <c r="DL477" i="6"/>
  <c r="DL479" i="6"/>
  <c r="DL481" i="6"/>
  <c r="DL483" i="6"/>
  <c r="DL485" i="6"/>
  <c r="DL487" i="6"/>
  <c r="DL489" i="6"/>
  <c r="DL491" i="6"/>
  <c r="DL493" i="6"/>
  <c r="DL495" i="6"/>
  <c r="DL497" i="6"/>
  <c r="DL499" i="6"/>
  <c r="DL501" i="6"/>
  <c r="DL503" i="6"/>
  <c r="DL505" i="6"/>
  <c r="DL18" i="6"/>
  <c r="DL34" i="6"/>
  <c r="DL50" i="6"/>
  <c r="DL66" i="6"/>
  <c r="DL82" i="6"/>
  <c r="DL98" i="6"/>
  <c r="DL114" i="6"/>
  <c r="DL130" i="6"/>
  <c r="DL146" i="6"/>
  <c r="DL162" i="6"/>
  <c r="DL177" i="6"/>
  <c r="DL185" i="6"/>
  <c r="DL193" i="6"/>
  <c r="DL201" i="6"/>
  <c r="DL209" i="6"/>
  <c r="DL217" i="6"/>
  <c r="DL225" i="6"/>
  <c r="DL233" i="6"/>
  <c r="DL241" i="6"/>
  <c r="DL249" i="6"/>
  <c r="DL257" i="6"/>
  <c r="DL265" i="6"/>
  <c r="DL273" i="6"/>
  <c r="DL281" i="6"/>
  <c r="DL289" i="6"/>
  <c r="DL297" i="6"/>
  <c r="DL305" i="6"/>
  <c r="DL313" i="6"/>
  <c r="DL321" i="6"/>
  <c r="DL329" i="6"/>
  <c r="DL337" i="6"/>
  <c r="DL345" i="6"/>
  <c r="DL353" i="6"/>
  <c r="DL361" i="6"/>
  <c r="DL369" i="6"/>
  <c r="DL377" i="6"/>
  <c r="DL385" i="6"/>
  <c r="DL393" i="6"/>
  <c r="DL401" i="6"/>
  <c r="DL409" i="6"/>
  <c r="DL417" i="6"/>
  <c r="DL425" i="6"/>
  <c r="DL432" i="6"/>
  <c r="DL434" i="6"/>
  <c r="DL436" i="6"/>
  <c r="DL438" i="6"/>
  <c r="DL440" i="6"/>
  <c r="DL442" i="6"/>
  <c r="DL444" i="6"/>
  <c r="DL446" i="6"/>
  <c r="DL448" i="6"/>
  <c r="DL450" i="6"/>
  <c r="DL452" i="6"/>
  <c r="DL454" i="6"/>
  <c r="DL456" i="6"/>
  <c r="DL458" i="6"/>
  <c r="DL460" i="6"/>
  <c r="DL462" i="6"/>
  <c r="DL464" i="6"/>
  <c r="DL466" i="6"/>
  <c r="DL468" i="6"/>
  <c r="DL470" i="6"/>
  <c r="DL472" i="6"/>
  <c r="DL474" i="6"/>
  <c r="DL476" i="6"/>
  <c r="DL478" i="6"/>
  <c r="DL480" i="6"/>
  <c r="DL482" i="6"/>
  <c r="DL484" i="6"/>
  <c r="DL486" i="6"/>
  <c r="DL488" i="6"/>
  <c r="DL490" i="6"/>
  <c r="DL492" i="6"/>
  <c r="DL494" i="6"/>
  <c r="DL496" i="6"/>
  <c r="DL498" i="6"/>
  <c r="DL500" i="6"/>
  <c r="DL502" i="6"/>
  <c r="DL504" i="6"/>
  <c r="DL6" i="6"/>
  <c r="DF7" i="6"/>
  <c r="DF9" i="6"/>
  <c r="DF11" i="6"/>
  <c r="DF13" i="6"/>
  <c r="DF15" i="6"/>
  <c r="DF17" i="6"/>
  <c r="DF19" i="6"/>
  <c r="DF21" i="6"/>
  <c r="DF23" i="6"/>
  <c r="DF25" i="6"/>
  <c r="DF27" i="6"/>
  <c r="DF29" i="6"/>
  <c r="DF31" i="6"/>
  <c r="DF33" i="6"/>
  <c r="DF35" i="6"/>
  <c r="DF37" i="6"/>
  <c r="DF39" i="6"/>
  <c r="DF41" i="6"/>
  <c r="DF43" i="6"/>
  <c r="DF45" i="6"/>
  <c r="DF47" i="6"/>
  <c r="DF49" i="6"/>
  <c r="DF51" i="6"/>
  <c r="DF53" i="6"/>
  <c r="DF55" i="6"/>
  <c r="DF57" i="6"/>
  <c r="DF59" i="6"/>
  <c r="DF61" i="6"/>
  <c r="DF63" i="6"/>
  <c r="DF65" i="6"/>
  <c r="DF67" i="6"/>
  <c r="DF69" i="6"/>
  <c r="DF71" i="6"/>
  <c r="DF73" i="6"/>
  <c r="DF75" i="6"/>
  <c r="DF77" i="6"/>
  <c r="DF79" i="6"/>
  <c r="DF81" i="6"/>
  <c r="DF83" i="6"/>
  <c r="DF85" i="6"/>
  <c r="DF87" i="6"/>
  <c r="DF89" i="6"/>
  <c r="DF91" i="6"/>
  <c r="DF93" i="6"/>
  <c r="DF95" i="6"/>
  <c r="DF97" i="6"/>
  <c r="DF99" i="6"/>
  <c r="DF101" i="6"/>
  <c r="DF103" i="6"/>
  <c r="DF105" i="6"/>
  <c r="DF107" i="6"/>
  <c r="DF109" i="6"/>
  <c r="DF111" i="6"/>
  <c r="DF113" i="6"/>
  <c r="DF115" i="6"/>
  <c r="DF117" i="6"/>
  <c r="DF119" i="6"/>
  <c r="DF121" i="6"/>
  <c r="DF123" i="6"/>
  <c r="DF125" i="6"/>
  <c r="DF127" i="6"/>
  <c r="DF129" i="6"/>
  <c r="DF131" i="6"/>
  <c r="DF133" i="6"/>
  <c r="DF135" i="6"/>
  <c r="DF137" i="6"/>
  <c r="DF139" i="6"/>
  <c r="DF141" i="6"/>
  <c r="DF143" i="6"/>
  <c r="DF145" i="6"/>
  <c r="DF147" i="6"/>
  <c r="DF149" i="6"/>
  <c r="DF151" i="6"/>
  <c r="DF153" i="6"/>
  <c r="DF155" i="6"/>
  <c r="DF157" i="6"/>
  <c r="DF159" i="6"/>
  <c r="DF161" i="6"/>
  <c r="DF163" i="6"/>
  <c r="DF165" i="6"/>
  <c r="DF167" i="6"/>
  <c r="DF169" i="6"/>
  <c r="DF171" i="6"/>
  <c r="DF173" i="6"/>
  <c r="DF175" i="6"/>
  <c r="DF8" i="6"/>
  <c r="DF12" i="6"/>
  <c r="DF16" i="6"/>
  <c r="DF20" i="6"/>
  <c r="DF24" i="6"/>
  <c r="DF28" i="6"/>
  <c r="DF32" i="6"/>
  <c r="DF36" i="6"/>
  <c r="DF40" i="6"/>
  <c r="DF44" i="6"/>
  <c r="DF48" i="6"/>
  <c r="DF52" i="6"/>
  <c r="DF56" i="6"/>
  <c r="DF60" i="6"/>
  <c r="DF64" i="6"/>
  <c r="DF68" i="6"/>
  <c r="DF72" i="6"/>
  <c r="DF76" i="6"/>
  <c r="DF80" i="6"/>
  <c r="DF84" i="6"/>
  <c r="DF88" i="6"/>
  <c r="DF92" i="6"/>
  <c r="DF96" i="6"/>
  <c r="DF100" i="6"/>
  <c r="DF104" i="6"/>
  <c r="DF108" i="6"/>
  <c r="DF112" i="6"/>
  <c r="DF116" i="6"/>
  <c r="DF120" i="6"/>
  <c r="DF124" i="6"/>
  <c r="DF128" i="6"/>
  <c r="DF132" i="6"/>
  <c r="DF136" i="6"/>
  <c r="DF140" i="6"/>
  <c r="DF144" i="6"/>
  <c r="DF148" i="6"/>
  <c r="DF152" i="6"/>
  <c r="DF156" i="6"/>
  <c r="DF160" i="6"/>
  <c r="DF164" i="6"/>
  <c r="DF168" i="6"/>
  <c r="DF172" i="6"/>
  <c r="DF176" i="6"/>
  <c r="DF178" i="6"/>
  <c r="DF180" i="6"/>
  <c r="DF182" i="6"/>
  <c r="DF184" i="6"/>
  <c r="DF186" i="6"/>
  <c r="DF188" i="6"/>
  <c r="DF190" i="6"/>
  <c r="DF192" i="6"/>
  <c r="DF194" i="6"/>
  <c r="DF196" i="6"/>
  <c r="DF198" i="6"/>
  <c r="DF200" i="6"/>
  <c r="DF202" i="6"/>
  <c r="DF204" i="6"/>
  <c r="DF206" i="6"/>
  <c r="DF208" i="6"/>
  <c r="DF210" i="6"/>
  <c r="DF212" i="6"/>
  <c r="DF214" i="6"/>
  <c r="DF216" i="6"/>
  <c r="DF218" i="6"/>
  <c r="DF220" i="6"/>
  <c r="DF222" i="6"/>
  <c r="DF224" i="6"/>
  <c r="DF226" i="6"/>
  <c r="DF228" i="6"/>
  <c r="DF230" i="6"/>
  <c r="DF232" i="6"/>
  <c r="DF234" i="6"/>
  <c r="DF236" i="6"/>
  <c r="DF238" i="6"/>
  <c r="DF240" i="6"/>
  <c r="DF242" i="6"/>
  <c r="DF244" i="6"/>
  <c r="DF246" i="6"/>
  <c r="DF248" i="6"/>
  <c r="DF250" i="6"/>
  <c r="DF252" i="6"/>
  <c r="DF254" i="6"/>
  <c r="DF256" i="6"/>
  <c r="DF258" i="6"/>
  <c r="DF260" i="6"/>
  <c r="DF262" i="6"/>
  <c r="DF264" i="6"/>
  <c r="DF266" i="6"/>
  <c r="DF268" i="6"/>
  <c r="DF270" i="6"/>
  <c r="DF272" i="6"/>
  <c r="DF274" i="6"/>
  <c r="DF276" i="6"/>
  <c r="DF278" i="6"/>
  <c r="DF280" i="6"/>
  <c r="DF282" i="6"/>
  <c r="DF284" i="6"/>
  <c r="DF286" i="6"/>
  <c r="DF288" i="6"/>
  <c r="DF290" i="6"/>
  <c r="DF292" i="6"/>
  <c r="DF294" i="6"/>
  <c r="DF296" i="6"/>
  <c r="DF298" i="6"/>
  <c r="DF300" i="6"/>
  <c r="DF302" i="6"/>
  <c r="DF304" i="6"/>
  <c r="DF306" i="6"/>
  <c r="DF308" i="6"/>
  <c r="DF310" i="6"/>
  <c r="DF312" i="6"/>
  <c r="DF314" i="6"/>
  <c r="DF316" i="6"/>
  <c r="DF318" i="6"/>
  <c r="DF320" i="6"/>
  <c r="DF322" i="6"/>
  <c r="DF324" i="6"/>
  <c r="DF326" i="6"/>
  <c r="DF328" i="6"/>
  <c r="DF330" i="6"/>
  <c r="DF332" i="6"/>
  <c r="DF334" i="6"/>
  <c r="DF336" i="6"/>
  <c r="DF338" i="6"/>
  <c r="DF340" i="6"/>
  <c r="DF342" i="6"/>
  <c r="DF344" i="6"/>
  <c r="DF346" i="6"/>
  <c r="DF348" i="6"/>
  <c r="DF350" i="6"/>
  <c r="DF352" i="6"/>
  <c r="DF354" i="6"/>
  <c r="DF356" i="6"/>
  <c r="DF358" i="6"/>
  <c r="DF360" i="6"/>
  <c r="DF362" i="6"/>
  <c r="DF364" i="6"/>
  <c r="DF366" i="6"/>
  <c r="DF368" i="6"/>
  <c r="DF370" i="6"/>
  <c r="DF372" i="6"/>
  <c r="DF374" i="6"/>
  <c r="DF376" i="6"/>
  <c r="DF378" i="6"/>
  <c r="DF380" i="6"/>
  <c r="DF382" i="6"/>
  <c r="DF384" i="6"/>
  <c r="DF386" i="6"/>
  <c r="DF388" i="6"/>
  <c r="DF390" i="6"/>
  <c r="DF392" i="6"/>
  <c r="DF394" i="6"/>
  <c r="DF396" i="6"/>
  <c r="DF398" i="6"/>
  <c r="DF400" i="6"/>
  <c r="DF402" i="6"/>
  <c r="DF404" i="6"/>
  <c r="DF406" i="6"/>
  <c r="DF408" i="6"/>
  <c r="DF410" i="6"/>
  <c r="DF412" i="6"/>
  <c r="DF414" i="6"/>
  <c r="DF416" i="6"/>
  <c r="DF418" i="6"/>
  <c r="DF420" i="6"/>
  <c r="DF422" i="6"/>
  <c r="DF424" i="6"/>
  <c r="DF426" i="6"/>
  <c r="DF428" i="6"/>
  <c r="DF430" i="6"/>
  <c r="DF14" i="6"/>
  <c r="DF22" i="6"/>
  <c r="DF30" i="6"/>
  <c r="DF38" i="6"/>
  <c r="DF46" i="6"/>
  <c r="DF54" i="6"/>
  <c r="DF62" i="6"/>
  <c r="DF70" i="6"/>
  <c r="DF78" i="6"/>
  <c r="DF86" i="6"/>
  <c r="DF94" i="6"/>
  <c r="DF102" i="6"/>
  <c r="DF110" i="6"/>
  <c r="DF118" i="6"/>
  <c r="DF126" i="6"/>
  <c r="DF134" i="6"/>
  <c r="DF142" i="6"/>
  <c r="DF150" i="6"/>
  <c r="DF158" i="6"/>
  <c r="DF166" i="6"/>
  <c r="DF174" i="6"/>
  <c r="DF179" i="6"/>
  <c r="DF183" i="6"/>
  <c r="DF187" i="6"/>
  <c r="DF191" i="6"/>
  <c r="DF195" i="6"/>
  <c r="DF199" i="6"/>
  <c r="DF203" i="6"/>
  <c r="DF207" i="6"/>
  <c r="DF211" i="6"/>
  <c r="DF215" i="6"/>
  <c r="DF219" i="6"/>
  <c r="DF223" i="6"/>
  <c r="DF227" i="6"/>
  <c r="DF231" i="6"/>
  <c r="DF235" i="6"/>
  <c r="DF239" i="6"/>
  <c r="DF243" i="6"/>
  <c r="DF247" i="6"/>
  <c r="DF251" i="6"/>
  <c r="DF255" i="6"/>
  <c r="DF259" i="6"/>
  <c r="DF263" i="6"/>
  <c r="DF267" i="6"/>
  <c r="DF271" i="6"/>
  <c r="DF275" i="6"/>
  <c r="DF279" i="6"/>
  <c r="DF283" i="6"/>
  <c r="DF287" i="6"/>
  <c r="DF291" i="6"/>
  <c r="DF295" i="6"/>
  <c r="DF299" i="6"/>
  <c r="DF303" i="6"/>
  <c r="DF307" i="6"/>
  <c r="DF311" i="6"/>
  <c r="DF315" i="6"/>
  <c r="DF319" i="6"/>
  <c r="DF323" i="6"/>
  <c r="DF327" i="6"/>
  <c r="DF331" i="6"/>
  <c r="DF335" i="6"/>
  <c r="DF339" i="6"/>
  <c r="DF343" i="6"/>
  <c r="DF347" i="6"/>
  <c r="DF351" i="6"/>
  <c r="DF355" i="6"/>
  <c r="DF359" i="6"/>
  <c r="DF363" i="6"/>
  <c r="DF367" i="6"/>
  <c r="DF371" i="6"/>
  <c r="DF375" i="6"/>
  <c r="DF379" i="6"/>
  <c r="DF383" i="6"/>
  <c r="DF387" i="6"/>
  <c r="DF391" i="6"/>
  <c r="DF395" i="6"/>
  <c r="DF399" i="6"/>
  <c r="DF403" i="6"/>
  <c r="DF407" i="6"/>
  <c r="DF411" i="6"/>
  <c r="DF415" i="6"/>
  <c r="DF419" i="6"/>
  <c r="DF423" i="6"/>
  <c r="DF427" i="6"/>
  <c r="DF431" i="6"/>
  <c r="DF10" i="6"/>
  <c r="DF26" i="6"/>
  <c r="DF42" i="6"/>
  <c r="DF58" i="6"/>
  <c r="DF74" i="6"/>
  <c r="DF90" i="6"/>
  <c r="DF106" i="6"/>
  <c r="DF122" i="6"/>
  <c r="DF138" i="6"/>
  <c r="DF154" i="6"/>
  <c r="DF170" i="6"/>
  <c r="DF181" i="6"/>
  <c r="DF189" i="6"/>
  <c r="DF197" i="6"/>
  <c r="DF205" i="6"/>
  <c r="DF213" i="6"/>
  <c r="DF221" i="6"/>
  <c r="DF229" i="6"/>
  <c r="DF237" i="6"/>
  <c r="DF245" i="6"/>
  <c r="DF253" i="6"/>
  <c r="DF261" i="6"/>
  <c r="DF269" i="6"/>
  <c r="DF277" i="6"/>
  <c r="DF285" i="6"/>
  <c r="DF293" i="6"/>
  <c r="DF301" i="6"/>
  <c r="DF309" i="6"/>
  <c r="DF317" i="6"/>
  <c r="DF325" i="6"/>
  <c r="DF333" i="6"/>
  <c r="DF341" i="6"/>
  <c r="DF349" i="6"/>
  <c r="DF357" i="6"/>
  <c r="DF365" i="6"/>
  <c r="DF373" i="6"/>
  <c r="DF381" i="6"/>
  <c r="DF389" i="6"/>
  <c r="DF397" i="6"/>
  <c r="DF405" i="6"/>
  <c r="DF413" i="6"/>
  <c r="DF421" i="6"/>
  <c r="DF429" i="6"/>
  <c r="DF433" i="6"/>
  <c r="DF435" i="6"/>
  <c r="DF437" i="6"/>
  <c r="DF439" i="6"/>
  <c r="DF441" i="6"/>
  <c r="DF443" i="6"/>
  <c r="DF445" i="6"/>
  <c r="DF447" i="6"/>
  <c r="DF449" i="6"/>
  <c r="DF451" i="6"/>
  <c r="DF453" i="6"/>
  <c r="DF455" i="6"/>
  <c r="DF457" i="6"/>
  <c r="DF459" i="6"/>
  <c r="DF461" i="6"/>
  <c r="DF463" i="6"/>
  <c r="DF465" i="6"/>
  <c r="DF467" i="6"/>
  <c r="DF469" i="6"/>
  <c r="DF471" i="6"/>
  <c r="DF473" i="6"/>
  <c r="DF475" i="6"/>
  <c r="DF477" i="6"/>
  <c r="DF479" i="6"/>
  <c r="DF481" i="6"/>
  <c r="DF483" i="6"/>
  <c r="DF485" i="6"/>
  <c r="DF487" i="6"/>
  <c r="DF489" i="6"/>
  <c r="DF491" i="6"/>
  <c r="DF493" i="6"/>
  <c r="DF495" i="6"/>
  <c r="DF497" i="6"/>
  <c r="DF499" i="6"/>
  <c r="DF501" i="6"/>
  <c r="DF503" i="6"/>
  <c r="DF505" i="6"/>
  <c r="DF18" i="6"/>
  <c r="DF34" i="6"/>
  <c r="DF50" i="6"/>
  <c r="DF66" i="6"/>
  <c r="DF82" i="6"/>
  <c r="DF98" i="6"/>
  <c r="DF114" i="6"/>
  <c r="DF130" i="6"/>
  <c r="DF146" i="6"/>
  <c r="DF162" i="6"/>
  <c r="DF177" i="6"/>
  <c r="DF185" i="6"/>
  <c r="DF193" i="6"/>
  <c r="DF201" i="6"/>
  <c r="DF209" i="6"/>
  <c r="DF217" i="6"/>
  <c r="DF225" i="6"/>
  <c r="DF233" i="6"/>
  <c r="DF241" i="6"/>
  <c r="DF249" i="6"/>
  <c r="DF257" i="6"/>
  <c r="DF265" i="6"/>
  <c r="DF273" i="6"/>
  <c r="DF281" i="6"/>
  <c r="DF289" i="6"/>
  <c r="DF297" i="6"/>
  <c r="DF305" i="6"/>
  <c r="DF313" i="6"/>
  <c r="DF321" i="6"/>
  <c r="DF329" i="6"/>
  <c r="DF337" i="6"/>
  <c r="DF345" i="6"/>
  <c r="DF353" i="6"/>
  <c r="DF361" i="6"/>
  <c r="DF369" i="6"/>
  <c r="DF377" i="6"/>
  <c r="DF385" i="6"/>
  <c r="DF393" i="6"/>
  <c r="DF401" i="6"/>
  <c r="DF409" i="6"/>
  <c r="DF417" i="6"/>
  <c r="DF425" i="6"/>
  <c r="DF432" i="6"/>
  <c r="DF434" i="6"/>
  <c r="DF436" i="6"/>
  <c r="DF438" i="6"/>
  <c r="DF440" i="6"/>
  <c r="DF442" i="6"/>
  <c r="DF444" i="6"/>
  <c r="DF446" i="6"/>
  <c r="DF448" i="6"/>
  <c r="DF450" i="6"/>
  <c r="DF452" i="6"/>
  <c r="DF454" i="6"/>
  <c r="DF456" i="6"/>
  <c r="DF458" i="6"/>
  <c r="DF460" i="6"/>
  <c r="DF462" i="6"/>
  <c r="DF464" i="6"/>
  <c r="DF466" i="6"/>
  <c r="DF468" i="6"/>
  <c r="DF470" i="6"/>
  <c r="DF472" i="6"/>
  <c r="DF474" i="6"/>
  <c r="DF476" i="6"/>
  <c r="DF478" i="6"/>
  <c r="DF480" i="6"/>
  <c r="DF482" i="6"/>
  <c r="DF484" i="6"/>
  <c r="DF486" i="6"/>
  <c r="DF488" i="6"/>
  <c r="DF490" i="6"/>
  <c r="DF492" i="6"/>
  <c r="DF494" i="6"/>
  <c r="DF496" i="6"/>
  <c r="DF498" i="6"/>
  <c r="DF500" i="6"/>
  <c r="DF502" i="6"/>
  <c r="DF504" i="6"/>
  <c r="DF6" i="6"/>
  <c r="CZ7" i="6"/>
  <c r="CZ9" i="6"/>
  <c r="CZ11" i="6"/>
  <c r="CZ13" i="6"/>
  <c r="CZ15" i="6"/>
  <c r="CZ17" i="6"/>
  <c r="CZ19" i="6"/>
  <c r="CZ21" i="6"/>
  <c r="CZ23" i="6"/>
  <c r="CZ25" i="6"/>
  <c r="CZ27" i="6"/>
  <c r="CZ29" i="6"/>
  <c r="CZ31" i="6"/>
  <c r="CZ33" i="6"/>
  <c r="CZ35" i="6"/>
  <c r="CZ37" i="6"/>
  <c r="CZ39" i="6"/>
  <c r="CZ41" i="6"/>
  <c r="CZ43" i="6"/>
  <c r="CZ45" i="6"/>
  <c r="CZ47" i="6"/>
  <c r="CZ49" i="6"/>
  <c r="CZ51" i="6"/>
  <c r="CZ53" i="6"/>
  <c r="CZ55" i="6"/>
  <c r="CZ57" i="6"/>
  <c r="CZ59" i="6"/>
  <c r="CZ61" i="6"/>
  <c r="CZ63" i="6"/>
  <c r="CZ65" i="6"/>
  <c r="CZ67" i="6"/>
  <c r="CZ69" i="6"/>
  <c r="CZ71" i="6"/>
  <c r="CZ73" i="6"/>
  <c r="CZ75" i="6"/>
  <c r="CZ77" i="6"/>
  <c r="CZ79" i="6"/>
  <c r="CZ81" i="6"/>
  <c r="CZ83" i="6"/>
  <c r="CZ85" i="6"/>
  <c r="CZ87" i="6"/>
  <c r="CZ89" i="6"/>
  <c r="CZ91" i="6"/>
  <c r="CZ93" i="6"/>
  <c r="CZ95" i="6"/>
  <c r="CZ97" i="6"/>
  <c r="CZ99" i="6"/>
  <c r="CZ101" i="6"/>
  <c r="CZ103" i="6"/>
  <c r="CZ105" i="6"/>
  <c r="CZ107" i="6"/>
  <c r="CZ109" i="6"/>
  <c r="CZ111" i="6"/>
  <c r="CZ113" i="6"/>
  <c r="CZ115" i="6"/>
  <c r="CZ117" i="6"/>
  <c r="CZ119" i="6"/>
  <c r="CZ121" i="6"/>
  <c r="CZ123" i="6"/>
  <c r="CZ125" i="6"/>
  <c r="CZ127" i="6"/>
  <c r="CZ129" i="6"/>
  <c r="CZ131" i="6"/>
  <c r="CZ133" i="6"/>
  <c r="CZ135" i="6"/>
  <c r="CZ137" i="6"/>
  <c r="CZ139" i="6"/>
  <c r="CZ141" i="6"/>
  <c r="CZ143" i="6"/>
  <c r="CZ145" i="6"/>
  <c r="CZ147" i="6"/>
  <c r="CZ149" i="6"/>
  <c r="CZ151" i="6"/>
  <c r="CZ153" i="6"/>
  <c r="CZ155" i="6"/>
  <c r="CZ157" i="6"/>
  <c r="CZ159" i="6"/>
  <c r="CZ161" i="6"/>
  <c r="CZ163" i="6"/>
  <c r="CZ165" i="6"/>
  <c r="CZ167" i="6"/>
  <c r="CZ169" i="6"/>
  <c r="CZ171" i="6"/>
  <c r="CZ173" i="6"/>
  <c r="CZ175" i="6"/>
  <c r="CZ8" i="6"/>
  <c r="CZ12" i="6"/>
  <c r="CZ16" i="6"/>
  <c r="CZ20" i="6"/>
  <c r="CZ24" i="6"/>
  <c r="CZ28" i="6"/>
  <c r="CZ32" i="6"/>
  <c r="CZ36" i="6"/>
  <c r="CZ40" i="6"/>
  <c r="CZ44" i="6"/>
  <c r="CZ48" i="6"/>
  <c r="CZ52" i="6"/>
  <c r="CZ56" i="6"/>
  <c r="CZ60" i="6"/>
  <c r="CZ64" i="6"/>
  <c r="CZ68" i="6"/>
  <c r="CZ72" i="6"/>
  <c r="CZ76" i="6"/>
  <c r="CZ80" i="6"/>
  <c r="CZ84" i="6"/>
  <c r="CZ88" i="6"/>
  <c r="CZ92" i="6"/>
  <c r="CZ96" i="6"/>
  <c r="CZ100" i="6"/>
  <c r="CZ104" i="6"/>
  <c r="CZ108" i="6"/>
  <c r="CZ112" i="6"/>
  <c r="CZ116" i="6"/>
  <c r="CZ120" i="6"/>
  <c r="CZ124" i="6"/>
  <c r="CZ128" i="6"/>
  <c r="CZ132" i="6"/>
  <c r="CZ136" i="6"/>
  <c r="CZ140" i="6"/>
  <c r="CZ144" i="6"/>
  <c r="CZ148" i="6"/>
  <c r="CZ152" i="6"/>
  <c r="CZ156" i="6"/>
  <c r="CZ160" i="6"/>
  <c r="CZ164" i="6"/>
  <c r="CZ168" i="6"/>
  <c r="CZ172" i="6"/>
  <c r="CZ176" i="6"/>
  <c r="CZ178" i="6"/>
  <c r="CZ180" i="6"/>
  <c r="CZ182" i="6"/>
  <c r="CZ184" i="6"/>
  <c r="CZ186" i="6"/>
  <c r="CZ188" i="6"/>
  <c r="CZ190" i="6"/>
  <c r="CZ192" i="6"/>
  <c r="CZ194" i="6"/>
  <c r="CZ196" i="6"/>
  <c r="CZ198" i="6"/>
  <c r="CZ200" i="6"/>
  <c r="CZ202" i="6"/>
  <c r="CZ204" i="6"/>
  <c r="CZ206" i="6"/>
  <c r="CZ208" i="6"/>
  <c r="CZ210" i="6"/>
  <c r="CZ212" i="6"/>
  <c r="CZ214" i="6"/>
  <c r="CZ216" i="6"/>
  <c r="CZ218" i="6"/>
  <c r="CZ220" i="6"/>
  <c r="CZ222" i="6"/>
  <c r="CZ224" i="6"/>
  <c r="CZ226" i="6"/>
  <c r="CZ228" i="6"/>
  <c r="CZ230" i="6"/>
  <c r="CZ232" i="6"/>
  <c r="CZ234" i="6"/>
  <c r="CZ236" i="6"/>
  <c r="CZ238" i="6"/>
  <c r="CZ240" i="6"/>
  <c r="CZ242" i="6"/>
  <c r="CZ244" i="6"/>
  <c r="CZ246" i="6"/>
  <c r="CZ248" i="6"/>
  <c r="CZ250" i="6"/>
  <c r="CZ252" i="6"/>
  <c r="CZ254" i="6"/>
  <c r="CZ256" i="6"/>
  <c r="CZ258" i="6"/>
  <c r="CZ260" i="6"/>
  <c r="CZ262" i="6"/>
  <c r="CZ264" i="6"/>
  <c r="CZ266" i="6"/>
  <c r="CZ268" i="6"/>
  <c r="CZ270" i="6"/>
  <c r="CZ272" i="6"/>
  <c r="CZ274" i="6"/>
  <c r="CZ276" i="6"/>
  <c r="CZ278" i="6"/>
  <c r="CZ280" i="6"/>
  <c r="CZ282" i="6"/>
  <c r="CZ284" i="6"/>
  <c r="CZ286" i="6"/>
  <c r="CZ288" i="6"/>
  <c r="CZ290" i="6"/>
  <c r="CZ292" i="6"/>
  <c r="CZ294" i="6"/>
  <c r="CZ296" i="6"/>
  <c r="CZ298" i="6"/>
  <c r="CZ300" i="6"/>
  <c r="CZ302" i="6"/>
  <c r="CZ304" i="6"/>
  <c r="CZ306" i="6"/>
  <c r="CZ308" i="6"/>
  <c r="CZ310" i="6"/>
  <c r="CZ312" i="6"/>
  <c r="CZ314" i="6"/>
  <c r="CZ316" i="6"/>
  <c r="CZ318" i="6"/>
  <c r="CZ320" i="6"/>
  <c r="CZ322" i="6"/>
  <c r="CZ324" i="6"/>
  <c r="CZ326" i="6"/>
  <c r="CZ328" i="6"/>
  <c r="CZ330" i="6"/>
  <c r="CZ332" i="6"/>
  <c r="CZ334" i="6"/>
  <c r="CZ336" i="6"/>
  <c r="CZ338" i="6"/>
  <c r="CZ340" i="6"/>
  <c r="CZ342" i="6"/>
  <c r="CZ344" i="6"/>
  <c r="CZ346" i="6"/>
  <c r="CZ348" i="6"/>
  <c r="CZ350" i="6"/>
  <c r="CZ352" i="6"/>
  <c r="CZ354" i="6"/>
  <c r="CZ356" i="6"/>
  <c r="CZ358" i="6"/>
  <c r="CZ360" i="6"/>
  <c r="CZ362" i="6"/>
  <c r="CZ364" i="6"/>
  <c r="CZ366" i="6"/>
  <c r="CZ368" i="6"/>
  <c r="CZ370" i="6"/>
  <c r="CZ372" i="6"/>
  <c r="CZ374" i="6"/>
  <c r="CZ376" i="6"/>
  <c r="CZ378" i="6"/>
  <c r="CZ380" i="6"/>
  <c r="CZ382" i="6"/>
  <c r="CZ384" i="6"/>
  <c r="CZ386" i="6"/>
  <c r="CZ388" i="6"/>
  <c r="CZ390" i="6"/>
  <c r="CZ392" i="6"/>
  <c r="CZ394" i="6"/>
  <c r="CZ396" i="6"/>
  <c r="CZ398" i="6"/>
  <c r="CZ400" i="6"/>
  <c r="CZ402" i="6"/>
  <c r="CZ404" i="6"/>
  <c r="CZ406" i="6"/>
  <c r="CZ408" i="6"/>
  <c r="CZ410" i="6"/>
  <c r="CZ412" i="6"/>
  <c r="CZ414" i="6"/>
  <c r="CZ416" i="6"/>
  <c r="CZ418" i="6"/>
  <c r="CZ420" i="6"/>
  <c r="CZ422" i="6"/>
  <c r="CZ424" i="6"/>
  <c r="CZ426" i="6"/>
  <c r="CZ428" i="6"/>
  <c r="CZ430" i="6"/>
  <c r="CZ14" i="6"/>
  <c r="CZ22" i="6"/>
  <c r="CZ30" i="6"/>
  <c r="CZ38" i="6"/>
  <c r="CZ46" i="6"/>
  <c r="CZ54" i="6"/>
  <c r="CZ62" i="6"/>
  <c r="CZ70" i="6"/>
  <c r="CZ78" i="6"/>
  <c r="CZ86" i="6"/>
  <c r="CZ94" i="6"/>
  <c r="CZ102" i="6"/>
  <c r="CZ110" i="6"/>
  <c r="CZ118" i="6"/>
  <c r="CZ126" i="6"/>
  <c r="CZ134" i="6"/>
  <c r="CZ142" i="6"/>
  <c r="CZ150" i="6"/>
  <c r="CZ158" i="6"/>
  <c r="CZ166" i="6"/>
  <c r="CZ174" i="6"/>
  <c r="CZ179" i="6"/>
  <c r="CZ183" i="6"/>
  <c r="CZ187" i="6"/>
  <c r="CZ191" i="6"/>
  <c r="CZ195" i="6"/>
  <c r="CZ199" i="6"/>
  <c r="CZ203" i="6"/>
  <c r="CZ207" i="6"/>
  <c r="CZ211" i="6"/>
  <c r="CZ215" i="6"/>
  <c r="CZ219" i="6"/>
  <c r="CZ223" i="6"/>
  <c r="CZ227" i="6"/>
  <c r="CZ231" i="6"/>
  <c r="CZ235" i="6"/>
  <c r="CZ239" i="6"/>
  <c r="CZ243" i="6"/>
  <c r="CZ247" i="6"/>
  <c r="CZ251" i="6"/>
  <c r="CZ255" i="6"/>
  <c r="CZ259" i="6"/>
  <c r="CZ263" i="6"/>
  <c r="CZ267" i="6"/>
  <c r="CZ271" i="6"/>
  <c r="CZ275" i="6"/>
  <c r="CZ279" i="6"/>
  <c r="CZ283" i="6"/>
  <c r="CZ287" i="6"/>
  <c r="CZ291" i="6"/>
  <c r="CZ295" i="6"/>
  <c r="CZ299" i="6"/>
  <c r="CZ303" i="6"/>
  <c r="CZ307" i="6"/>
  <c r="CZ311" i="6"/>
  <c r="CZ315" i="6"/>
  <c r="CZ319" i="6"/>
  <c r="CZ323" i="6"/>
  <c r="CZ327" i="6"/>
  <c r="CZ331" i="6"/>
  <c r="CZ335" i="6"/>
  <c r="CZ339" i="6"/>
  <c r="CZ343" i="6"/>
  <c r="CZ347" i="6"/>
  <c r="CZ351" i="6"/>
  <c r="CZ355" i="6"/>
  <c r="CZ359" i="6"/>
  <c r="CZ363" i="6"/>
  <c r="CZ367" i="6"/>
  <c r="CZ371" i="6"/>
  <c r="CZ375" i="6"/>
  <c r="CZ379" i="6"/>
  <c r="CZ383" i="6"/>
  <c r="CZ387" i="6"/>
  <c r="CZ391" i="6"/>
  <c r="CZ395" i="6"/>
  <c r="CZ399" i="6"/>
  <c r="CZ403" i="6"/>
  <c r="CZ407" i="6"/>
  <c r="CZ411" i="6"/>
  <c r="CZ415" i="6"/>
  <c r="CZ419" i="6"/>
  <c r="CZ423" i="6"/>
  <c r="CZ427" i="6"/>
  <c r="CZ431" i="6"/>
  <c r="CZ10" i="6"/>
  <c r="CZ26" i="6"/>
  <c r="CZ42" i="6"/>
  <c r="CZ58" i="6"/>
  <c r="CZ74" i="6"/>
  <c r="CZ90" i="6"/>
  <c r="CZ106" i="6"/>
  <c r="CZ122" i="6"/>
  <c r="CZ138" i="6"/>
  <c r="CZ154" i="6"/>
  <c r="CZ170" i="6"/>
  <c r="CZ181" i="6"/>
  <c r="CZ189" i="6"/>
  <c r="CZ197" i="6"/>
  <c r="CZ205" i="6"/>
  <c r="CZ213" i="6"/>
  <c r="CZ221" i="6"/>
  <c r="CZ229" i="6"/>
  <c r="CZ237" i="6"/>
  <c r="CZ245" i="6"/>
  <c r="CZ253" i="6"/>
  <c r="CZ261" i="6"/>
  <c r="CZ269" i="6"/>
  <c r="CZ277" i="6"/>
  <c r="CZ285" i="6"/>
  <c r="CZ293" i="6"/>
  <c r="CZ301" i="6"/>
  <c r="CZ309" i="6"/>
  <c r="CZ317" i="6"/>
  <c r="CZ325" i="6"/>
  <c r="CZ333" i="6"/>
  <c r="CZ341" i="6"/>
  <c r="CZ349" i="6"/>
  <c r="CZ357" i="6"/>
  <c r="CZ365" i="6"/>
  <c r="CZ373" i="6"/>
  <c r="CZ381" i="6"/>
  <c r="CZ389" i="6"/>
  <c r="CZ397" i="6"/>
  <c r="CZ405" i="6"/>
  <c r="CZ413" i="6"/>
  <c r="CZ421" i="6"/>
  <c r="CZ429" i="6"/>
  <c r="CZ433" i="6"/>
  <c r="CZ435" i="6"/>
  <c r="CZ437" i="6"/>
  <c r="CZ439" i="6"/>
  <c r="CZ441" i="6"/>
  <c r="CZ443" i="6"/>
  <c r="CZ445" i="6"/>
  <c r="CZ447" i="6"/>
  <c r="CZ449" i="6"/>
  <c r="CZ451" i="6"/>
  <c r="CZ453" i="6"/>
  <c r="CZ455" i="6"/>
  <c r="CZ457" i="6"/>
  <c r="CZ459" i="6"/>
  <c r="CZ461" i="6"/>
  <c r="CZ463" i="6"/>
  <c r="CZ465" i="6"/>
  <c r="CZ467" i="6"/>
  <c r="CZ469" i="6"/>
  <c r="CZ471" i="6"/>
  <c r="CZ473" i="6"/>
  <c r="CZ475" i="6"/>
  <c r="CZ477" i="6"/>
  <c r="CZ479" i="6"/>
  <c r="CZ481" i="6"/>
  <c r="CZ483" i="6"/>
  <c r="CZ485" i="6"/>
  <c r="CZ487" i="6"/>
  <c r="CZ489" i="6"/>
  <c r="CZ491" i="6"/>
  <c r="CZ493" i="6"/>
  <c r="CZ495" i="6"/>
  <c r="CZ497" i="6"/>
  <c r="CZ499" i="6"/>
  <c r="CZ501" i="6"/>
  <c r="CZ503" i="6"/>
  <c r="CZ505" i="6"/>
  <c r="CZ18" i="6"/>
  <c r="CZ34" i="6"/>
  <c r="CZ50" i="6"/>
  <c r="CZ66" i="6"/>
  <c r="CZ82" i="6"/>
  <c r="CZ98" i="6"/>
  <c r="CZ114" i="6"/>
  <c r="CZ130" i="6"/>
  <c r="CZ146" i="6"/>
  <c r="CZ162" i="6"/>
  <c r="CZ177" i="6"/>
  <c r="CZ185" i="6"/>
  <c r="CZ193" i="6"/>
  <c r="CZ201" i="6"/>
  <c r="CZ209" i="6"/>
  <c r="CZ217" i="6"/>
  <c r="CZ225" i="6"/>
  <c r="CZ233" i="6"/>
  <c r="CZ241" i="6"/>
  <c r="CZ249" i="6"/>
  <c r="CZ257" i="6"/>
  <c r="CZ265" i="6"/>
  <c r="CZ273" i="6"/>
  <c r="CZ281" i="6"/>
  <c r="CZ289" i="6"/>
  <c r="CZ297" i="6"/>
  <c r="CZ305" i="6"/>
  <c r="CZ313" i="6"/>
  <c r="CZ321" i="6"/>
  <c r="CZ329" i="6"/>
  <c r="CZ337" i="6"/>
  <c r="CZ345" i="6"/>
  <c r="CZ353" i="6"/>
  <c r="CZ361" i="6"/>
  <c r="CZ369" i="6"/>
  <c r="CZ377" i="6"/>
  <c r="CZ385" i="6"/>
  <c r="CZ393" i="6"/>
  <c r="CZ401" i="6"/>
  <c r="CZ409" i="6"/>
  <c r="CZ417" i="6"/>
  <c r="CZ425" i="6"/>
  <c r="CZ432" i="6"/>
  <c r="CZ434" i="6"/>
  <c r="CZ436" i="6"/>
  <c r="CZ438" i="6"/>
  <c r="CZ440" i="6"/>
  <c r="CZ442" i="6"/>
  <c r="CZ444" i="6"/>
  <c r="CZ446" i="6"/>
  <c r="CZ448" i="6"/>
  <c r="CZ450" i="6"/>
  <c r="CZ452" i="6"/>
  <c r="CZ454" i="6"/>
  <c r="CZ456" i="6"/>
  <c r="CZ458" i="6"/>
  <c r="CZ460" i="6"/>
  <c r="CZ462" i="6"/>
  <c r="CZ464" i="6"/>
  <c r="CZ466" i="6"/>
  <c r="CZ468" i="6"/>
  <c r="CZ470" i="6"/>
  <c r="CZ472" i="6"/>
  <c r="CZ474" i="6"/>
  <c r="CZ476" i="6"/>
  <c r="CZ478" i="6"/>
  <c r="CZ480" i="6"/>
  <c r="CZ482" i="6"/>
  <c r="CZ484" i="6"/>
  <c r="CZ486" i="6"/>
  <c r="CZ488" i="6"/>
  <c r="CZ490" i="6"/>
  <c r="CZ492" i="6"/>
  <c r="CZ494" i="6"/>
  <c r="CZ496" i="6"/>
  <c r="CZ498" i="6"/>
  <c r="CZ500" i="6"/>
  <c r="CZ502" i="6"/>
  <c r="CZ504" i="6"/>
  <c r="CZ6" i="6"/>
  <c r="CT7" i="6"/>
  <c r="CT9" i="6"/>
  <c r="CT11" i="6"/>
  <c r="CT13" i="6"/>
  <c r="CT15" i="6"/>
  <c r="CT17" i="6"/>
  <c r="CT19" i="6"/>
  <c r="CT21" i="6"/>
  <c r="CT23" i="6"/>
  <c r="CT25" i="6"/>
  <c r="CT27" i="6"/>
  <c r="CT29" i="6"/>
  <c r="CT31" i="6"/>
  <c r="CT33" i="6"/>
  <c r="CT35" i="6"/>
  <c r="CT37" i="6"/>
  <c r="CT39" i="6"/>
  <c r="CT41" i="6"/>
  <c r="CT43" i="6"/>
  <c r="CT45" i="6"/>
  <c r="CT47" i="6"/>
  <c r="CT49" i="6"/>
  <c r="CT51" i="6"/>
  <c r="CT53" i="6"/>
  <c r="CT55" i="6"/>
  <c r="CT57" i="6"/>
  <c r="CT59" i="6"/>
  <c r="CT61" i="6"/>
  <c r="CT63" i="6"/>
  <c r="CT65" i="6"/>
  <c r="CT67" i="6"/>
  <c r="CT69" i="6"/>
  <c r="CT71" i="6"/>
  <c r="CT73" i="6"/>
  <c r="CT75" i="6"/>
  <c r="CT77" i="6"/>
  <c r="CT79" i="6"/>
  <c r="CT81" i="6"/>
  <c r="CT83" i="6"/>
  <c r="CT85" i="6"/>
  <c r="CT87" i="6"/>
  <c r="CT89" i="6"/>
  <c r="CT91" i="6"/>
  <c r="CT93" i="6"/>
  <c r="CT95" i="6"/>
  <c r="CT97" i="6"/>
  <c r="CT99" i="6"/>
  <c r="CT101" i="6"/>
  <c r="CT103" i="6"/>
  <c r="CT105" i="6"/>
  <c r="CT107" i="6"/>
  <c r="CT109" i="6"/>
  <c r="CT111" i="6"/>
  <c r="CT113" i="6"/>
  <c r="CT115" i="6"/>
  <c r="CT117" i="6"/>
  <c r="CT119" i="6"/>
  <c r="CT121" i="6"/>
  <c r="CT123" i="6"/>
  <c r="CT125" i="6"/>
  <c r="CT127" i="6"/>
  <c r="CT129" i="6"/>
  <c r="CT131" i="6"/>
  <c r="CT133" i="6"/>
  <c r="CT135" i="6"/>
  <c r="CT137" i="6"/>
  <c r="CT139" i="6"/>
  <c r="CT141" i="6"/>
  <c r="CT143" i="6"/>
  <c r="CT145" i="6"/>
  <c r="CT147" i="6"/>
  <c r="CT149" i="6"/>
  <c r="CT151" i="6"/>
  <c r="CT153" i="6"/>
  <c r="CT155" i="6"/>
  <c r="CT157" i="6"/>
  <c r="CT159" i="6"/>
  <c r="CT161" i="6"/>
  <c r="CT163" i="6"/>
  <c r="CT165" i="6"/>
  <c r="CT167" i="6"/>
  <c r="CT169" i="6"/>
  <c r="CT171" i="6"/>
  <c r="CT173" i="6"/>
  <c r="CT175" i="6"/>
  <c r="CT8" i="6"/>
  <c r="CT12" i="6"/>
  <c r="CT16" i="6"/>
  <c r="CT20" i="6"/>
  <c r="CT24" i="6"/>
  <c r="CT28" i="6"/>
  <c r="CT32" i="6"/>
  <c r="CT36" i="6"/>
  <c r="CT40" i="6"/>
  <c r="CT44" i="6"/>
  <c r="CT48" i="6"/>
  <c r="CT52" i="6"/>
  <c r="CT56" i="6"/>
  <c r="CT60" i="6"/>
  <c r="CT64" i="6"/>
  <c r="CT68" i="6"/>
  <c r="CT72" i="6"/>
  <c r="CT76" i="6"/>
  <c r="CT80" i="6"/>
  <c r="CT84" i="6"/>
  <c r="CT88" i="6"/>
  <c r="CT92" i="6"/>
  <c r="CT96" i="6"/>
  <c r="CT100" i="6"/>
  <c r="CT104" i="6"/>
  <c r="CT108" i="6"/>
  <c r="CT112" i="6"/>
  <c r="CT116" i="6"/>
  <c r="CT120" i="6"/>
  <c r="CT124" i="6"/>
  <c r="CT128" i="6"/>
  <c r="CT132" i="6"/>
  <c r="CT136" i="6"/>
  <c r="CT140" i="6"/>
  <c r="CT144" i="6"/>
  <c r="CT148" i="6"/>
  <c r="CT152" i="6"/>
  <c r="CT156" i="6"/>
  <c r="CT160" i="6"/>
  <c r="CT164" i="6"/>
  <c r="CT168" i="6"/>
  <c r="CT172" i="6"/>
  <c r="CT176" i="6"/>
  <c r="CT178" i="6"/>
  <c r="CT180" i="6"/>
  <c r="CT182" i="6"/>
  <c r="CT184" i="6"/>
  <c r="CT186" i="6"/>
  <c r="CT188" i="6"/>
  <c r="CT190" i="6"/>
  <c r="CT192" i="6"/>
  <c r="CT194" i="6"/>
  <c r="CT196" i="6"/>
  <c r="CT198" i="6"/>
  <c r="CT200" i="6"/>
  <c r="CT202" i="6"/>
  <c r="CT204" i="6"/>
  <c r="CT206" i="6"/>
  <c r="CT208" i="6"/>
  <c r="CT210" i="6"/>
  <c r="CT212" i="6"/>
  <c r="CT214" i="6"/>
  <c r="CT216" i="6"/>
  <c r="CT218" i="6"/>
  <c r="CT220" i="6"/>
  <c r="CT222" i="6"/>
  <c r="CT224" i="6"/>
  <c r="CT226" i="6"/>
  <c r="CT228" i="6"/>
  <c r="CT230" i="6"/>
  <c r="CT232" i="6"/>
  <c r="CT234" i="6"/>
  <c r="CT236" i="6"/>
  <c r="CT238" i="6"/>
  <c r="CT240" i="6"/>
  <c r="CT242" i="6"/>
  <c r="CT244" i="6"/>
  <c r="CT246" i="6"/>
  <c r="CT248" i="6"/>
  <c r="CT250" i="6"/>
  <c r="CT252" i="6"/>
  <c r="CT254" i="6"/>
  <c r="CT256" i="6"/>
  <c r="CT258" i="6"/>
  <c r="CT260" i="6"/>
  <c r="CT262" i="6"/>
  <c r="CT264" i="6"/>
  <c r="CT266" i="6"/>
  <c r="CT268" i="6"/>
  <c r="CT270" i="6"/>
  <c r="CT272" i="6"/>
  <c r="CT274" i="6"/>
  <c r="CT276" i="6"/>
  <c r="CT278" i="6"/>
  <c r="CT280" i="6"/>
  <c r="CT282" i="6"/>
  <c r="CT284" i="6"/>
  <c r="CT286" i="6"/>
  <c r="CT288" i="6"/>
  <c r="CT290" i="6"/>
  <c r="CT292" i="6"/>
  <c r="CT294" i="6"/>
  <c r="CT296" i="6"/>
  <c r="CT298" i="6"/>
  <c r="CT300" i="6"/>
  <c r="CT302" i="6"/>
  <c r="CT304" i="6"/>
  <c r="CT306" i="6"/>
  <c r="CT308" i="6"/>
  <c r="CT310" i="6"/>
  <c r="CT312" i="6"/>
  <c r="CT314" i="6"/>
  <c r="CT316" i="6"/>
  <c r="CT318" i="6"/>
  <c r="CT320" i="6"/>
  <c r="CT322" i="6"/>
  <c r="CT324" i="6"/>
  <c r="CT326" i="6"/>
  <c r="CT328" i="6"/>
  <c r="CT330" i="6"/>
  <c r="CT332" i="6"/>
  <c r="CT334" i="6"/>
  <c r="CT336" i="6"/>
  <c r="CT338" i="6"/>
  <c r="CT340" i="6"/>
  <c r="CT342" i="6"/>
  <c r="CT344" i="6"/>
  <c r="CT346" i="6"/>
  <c r="CT348" i="6"/>
  <c r="CT350" i="6"/>
  <c r="CT352" i="6"/>
  <c r="CT354" i="6"/>
  <c r="CT356" i="6"/>
  <c r="CT358" i="6"/>
  <c r="CT360" i="6"/>
  <c r="CT362" i="6"/>
  <c r="CT364" i="6"/>
  <c r="CT366" i="6"/>
  <c r="CT368" i="6"/>
  <c r="CT370" i="6"/>
  <c r="CT372" i="6"/>
  <c r="CT374" i="6"/>
  <c r="CT376" i="6"/>
  <c r="CT378" i="6"/>
  <c r="CT380" i="6"/>
  <c r="CT382" i="6"/>
  <c r="CT384" i="6"/>
  <c r="CT386" i="6"/>
  <c r="CT388" i="6"/>
  <c r="CT390" i="6"/>
  <c r="CT392" i="6"/>
  <c r="CT394" i="6"/>
  <c r="CT396" i="6"/>
  <c r="CT398" i="6"/>
  <c r="CT400" i="6"/>
  <c r="CT402" i="6"/>
  <c r="CT404" i="6"/>
  <c r="CT406" i="6"/>
  <c r="CT408" i="6"/>
  <c r="CT410" i="6"/>
  <c r="CT412" i="6"/>
  <c r="CT414" i="6"/>
  <c r="CT416" i="6"/>
  <c r="CT418" i="6"/>
  <c r="CT420" i="6"/>
  <c r="CT422" i="6"/>
  <c r="CT424" i="6"/>
  <c r="CT426" i="6"/>
  <c r="CT428" i="6"/>
  <c r="CT430" i="6"/>
  <c r="CT14" i="6"/>
  <c r="CT22" i="6"/>
  <c r="CT30" i="6"/>
  <c r="CT38" i="6"/>
  <c r="CT46" i="6"/>
  <c r="CT54" i="6"/>
  <c r="CT62" i="6"/>
  <c r="CT70" i="6"/>
  <c r="CT78" i="6"/>
  <c r="CT86" i="6"/>
  <c r="CT94" i="6"/>
  <c r="CT102" i="6"/>
  <c r="CT110" i="6"/>
  <c r="CT118" i="6"/>
  <c r="CT126" i="6"/>
  <c r="CT134" i="6"/>
  <c r="CT142" i="6"/>
  <c r="CT150" i="6"/>
  <c r="CT158" i="6"/>
  <c r="CT166" i="6"/>
  <c r="CT174" i="6"/>
  <c r="CT179" i="6"/>
  <c r="CT183" i="6"/>
  <c r="CT187" i="6"/>
  <c r="CT191" i="6"/>
  <c r="CT195" i="6"/>
  <c r="CT199" i="6"/>
  <c r="CT203" i="6"/>
  <c r="CT207" i="6"/>
  <c r="CT211" i="6"/>
  <c r="CT215" i="6"/>
  <c r="CT219" i="6"/>
  <c r="CT223" i="6"/>
  <c r="CT227" i="6"/>
  <c r="CT231" i="6"/>
  <c r="CT235" i="6"/>
  <c r="CT239" i="6"/>
  <c r="CT243" i="6"/>
  <c r="CT247" i="6"/>
  <c r="CT251" i="6"/>
  <c r="CT255" i="6"/>
  <c r="CT259" i="6"/>
  <c r="CT263" i="6"/>
  <c r="CT267" i="6"/>
  <c r="CT271" i="6"/>
  <c r="CT275" i="6"/>
  <c r="CT279" i="6"/>
  <c r="CT283" i="6"/>
  <c r="CT287" i="6"/>
  <c r="CT291" i="6"/>
  <c r="CT295" i="6"/>
  <c r="CT299" i="6"/>
  <c r="CT303" i="6"/>
  <c r="CT307" i="6"/>
  <c r="CT311" i="6"/>
  <c r="CT315" i="6"/>
  <c r="CT319" i="6"/>
  <c r="CT323" i="6"/>
  <c r="CT327" i="6"/>
  <c r="CT331" i="6"/>
  <c r="CT335" i="6"/>
  <c r="CT339" i="6"/>
  <c r="CT343" i="6"/>
  <c r="CT347" i="6"/>
  <c r="CT351" i="6"/>
  <c r="CT355" i="6"/>
  <c r="CT359" i="6"/>
  <c r="CT363" i="6"/>
  <c r="CT367" i="6"/>
  <c r="CT371" i="6"/>
  <c r="CT375" i="6"/>
  <c r="CT379" i="6"/>
  <c r="CT383" i="6"/>
  <c r="CT387" i="6"/>
  <c r="CT391" i="6"/>
  <c r="CT395" i="6"/>
  <c r="CT399" i="6"/>
  <c r="CT403" i="6"/>
  <c r="CT407" i="6"/>
  <c r="CT411" i="6"/>
  <c r="CT415" i="6"/>
  <c r="CT419" i="6"/>
  <c r="CT423" i="6"/>
  <c r="CT427" i="6"/>
  <c r="CT431" i="6"/>
  <c r="CT10" i="6"/>
  <c r="CT26" i="6"/>
  <c r="CT42" i="6"/>
  <c r="CT58" i="6"/>
  <c r="CT74" i="6"/>
  <c r="CT90" i="6"/>
  <c r="CT106" i="6"/>
  <c r="CT122" i="6"/>
  <c r="CT138" i="6"/>
  <c r="CT154" i="6"/>
  <c r="CT170" i="6"/>
  <c r="CT181" i="6"/>
  <c r="CT189" i="6"/>
  <c r="CT197" i="6"/>
  <c r="CT205" i="6"/>
  <c r="CT213" i="6"/>
  <c r="CT221" i="6"/>
  <c r="CT229" i="6"/>
  <c r="CT237" i="6"/>
  <c r="CT245" i="6"/>
  <c r="CT253" i="6"/>
  <c r="CT261" i="6"/>
  <c r="CT269" i="6"/>
  <c r="CT277" i="6"/>
  <c r="CT285" i="6"/>
  <c r="CT293" i="6"/>
  <c r="CT301" i="6"/>
  <c r="CT309" i="6"/>
  <c r="CT317" i="6"/>
  <c r="CT325" i="6"/>
  <c r="CT333" i="6"/>
  <c r="CT341" i="6"/>
  <c r="CT349" i="6"/>
  <c r="CT357" i="6"/>
  <c r="CT365" i="6"/>
  <c r="CT373" i="6"/>
  <c r="CT381" i="6"/>
  <c r="CT389" i="6"/>
  <c r="CT397" i="6"/>
  <c r="CT405" i="6"/>
  <c r="CT413" i="6"/>
  <c r="CT421" i="6"/>
  <c r="CT429" i="6"/>
  <c r="CT433" i="6"/>
  <c r="CT435" i="6"/>
  <c r="CT437" i="6"/>
  <c r="CT439" i="6"/>
  <c r="CT441" i="6"/>
  <c r="CT443" i="6"/>
  <c r="CT445" i="6"/>
  <c r="CT447" i="6"/>
  <c r="CT449" i="6"/>
  <c r="CT451" i="6"/>
  <c r="CT453" i="6"/>
  <c r="CT455" i="6"/>
  <c r="CT457" i="6"/>
  <c r="CT459" i="6"/>
  <c r="CT461" i="6"/>
  <c r="CT463" i="6"/>
  <c r="CT465" i="6"/>
  <c r="CT467" i="6"/>
  <c r="CT469" i="6"/>
  <c r="CT471" i="6"/>
  <c r="CT473" i="6"/>
  <c r="CT475" i="6"/>
  <c r="CT477" i="6"/>
  <c r="CT479" i="6"/>
  <c r="CT481" i="6"/>
  <c r="CT483" i="6"/>
  <c r="CT485" i="6"/>
  <c r="CT487" i="6"/>
  <c r="CT489" i="6"/>
  <c r="CT491" i="6"/>
  <c r="CT493" i="6"/>
  <c r="CT495" i="6"/>
  <c r="CT497" i="6"/>
  <c r="CT499" i="6"/>
  <c r="CT501" i="6"/>
  <c r="CT503" i="6"/>
  <c r="CT505" i="6"/>
  <c r="CT18" i="6"/>
  <c r="CT34" i="6"/>
  <c r="CT50" i="6"/>
  <c r="CT66" i="6"/>
  <c r="CT82" i="6"/>
  <c r="CT98" i="6"/>
  <c r="CT114" i="6"/>
  <c r="CT130" i="6"/>
  <c r="CT146" i="6"/>
  <c r="CT162" i="6"/>
  <c r="CT177" i="6"/>
  <c r="CT185" i="6"/>
  <c r="CT193" i="6"/>
  <c r="CT201" i="6"/>
  <c r="CT209" i="6"/>
  <c r="CT217" i="6"/>
  <c r="CT225" i="6"/>
  <c r="CT233" i="6"/>
  <c r="CT241" i="6"/>
  <c r="CT249" i="6"/>
  <c r="CT257" i="6"/>
  <c r="CT265" i="6"/>
  <c r="CT273" i="6"/>
  <c r="CT281" i="6"/>
  <c r="CT289" i="6"/>
  <c r="CT297" i="6"/>
  <c r="CT305" i="6"/>
  <c r="CT313" i="6"/>
  <c r="CT321" i="6"/>
  <c r="CT329" i="6"/>
  <c r="CT337" i="6"/>
  <c r="CT345" i="6"/>
  <c r="CT353" i="6"/>
  <c r="CT361" i="6"/>
  <c r="CT369" i="6"/>
  <c r="CT377" i="6"/>
  <c r="CT385" i="6"/>
  <c r="CT393" i="6"/>
  <c r="CT401" i="6"/>
  <c r="CT409" i="6"/>
  <c r="CT417" i="6"/>
  <c r="CT425" i="6"/>
  <c r="CT432" i="6"/>
  <c r="CT434" i="6"/>
  <c r="CT436" i="6"/>
  <c r="CT438" i="6"/>
  <c r="CT440" i="6"/>
  <c r="CT442" i="6"/>
  <c r="CT444" i="6"/>
  <c r="CT446" i="6"/>
  <c r="CT448" i="6"/>
  <c r="CT450" i="6"/>
  <c r="CT452" i="6"/>
  <c r="CT454" i="6"/>
  <c r="CT456" i="6"/>
  <c r="CT458" i="6"/>
  <c r="CT460" i="6"/>
  <c r="CT462" i="6"/>
  <c r="CT464" i="6"/>
  <c r="CT466" i="6"/>
  <c r="CT468" i="6"/>
  <c r="CT470" i="6"/>
  <c r="CT472" i="6"/>
  <c r="CT474" i="6"/>
  <c r="CT476" i="6"/>
  <c r="CT478" i="6"/>
  <c r="CT480" i="6"/>
  <c r="CT482" i="6"/>
  <c r="CT484" i="6"/>
  <c r="CT486" i="6"/>
  <c r="CT488" i="6"/>
  <c r="CT490" i="6"/>
  <c r="CT492" i="6"/>
  <c r="CT494" i="6"/>
  <c r="CT496" i="6"/>
  <c r="CT498" i="6"/>
  <c r="CT500" i="6"/>
  <c r="CT502" i="6"/>
  <c r="CT504" i="6"/>
  <c r="CT6" i="6"/>
  <c r="CN7" i="6"/>
  <c r="CN9" i="6"/>
  <c r="CN11" i="6"/>
  <c r="CN13" i="6"/>
  <c r="CN15" i="6"/>
  <c r="CN17" i="6"/>
  <c r="CN19" i="6"/>
  <c r="CN21" i="6"/>
  <c r="CN23" i="6"/>
  <c r="CN25" i="6"/>
  <c r="CN27" i="6"/>
  <c r="CN29" i="6"/>
  <c r="CN31" i="6"/>
  <c r="CN33" i="6"/>
  <c r="CN35" i="6"/>
  <c r="CN37" i="6"/>
  <c r="CN39" i="6"/>
  <c r="CN41" i="6"/>
  <c r="CN43" i="6"/>
  <c r="CN45" i="6"/>
  <c r="CN47" i="6"/>
  <c r="CN49" i="6"/>
  <c r="CN51" i="6"/>
  <c r="CN53" i="6"/>
  <c r="CN55" i="6"/>
  <c r="CN57" i="6"/>
  <c r="CN59" i="6"/>
  <c r="CN61" i="6"/>
  <c r="CN63" i="6"/>
  <c r="CN65" i="6"/>
  <c r="CN67" i="6"/>
  <c r="CN69" i="6"/>
  <c r="CN71" i="6"/>
  <c r="CN73" i="6"/>
  <c r="CN75" i="6"/>
  <c r="CN77" i="6"/>
  <c r="CN79" i="6"/>
  <c r="CN81" i="6"/>
  <c r="CN83" i="6"/>
  <c r="CN85" i="6"/>
  <c r="CN87" i="6"/>
  <c r="CN89" i="6"/>
  <c r="CN91" i="6"/>
  <c r="CN93" i="6"/>
  <c r="CN95" i="6"/>
  <c r="CN97" i="6"/>
  <c r="CN99" i="6"/>
  <c r="CN101" i="6"/>
  <c r="CN103" i="6"/>
  <c r="CN105" i="6"/>
  <c r="CN107" i="6"/>
  <c r="CN109" i="6"/>
  <c r="CN111" i="6"/>
  <c r="CN113" i="6"/>
  <c r="CN115" i="6"/>
  <c r="CN117" i="6"/>
  <c r="CN119" i="6"/>
  <c r="CN121" i="6"/>
  <c r="CN123" i="6"/>
  <c r="CN125" i="6"/>
  <c r="CN127" i="6"/>
  <c r="CN129" i="6"/>
  <c r="CN131" i="6"/>
  <c r="CN133" i="6"/>
  <c r="CN135" i="6"/>
  <c r="CN137" i="6"/>
  <c r="CN139" i="6"/>
  <c r="CN141" i="6"/>
  <c r="CN143" i="6"/>
  <c r="CN145" i="6"/>
  <c r="CN147" i="6"/>
  <c r="CN149" i="6"/>
  <c r="CN151" i="6"/>
  <c r="CN153" i="6"/>
  <c r="CN155" i="6"/>
  <c r="CN157" i="6"/>
  <c r="CN159" i="6"/>
  <c r="CN161" i="6"/>
  <c r="CN163" i="6"/>
  <c r="CN165" i="6"/>
  <c r="CN167" i="6"/>
  <c r="CN169" i="6"/>
  <c r="CN171" i="6"/>
  <c r="CN173" i="6"/>
  <c r="CN175" i="6"/>
  <c r="CN10" i="6"/>
  <c r="CN14" i="6"/>
  <c r="CN18" i="6"/>
  <c r="CN22" i="6"/>
  <c r="CN26" i="6"/>
  <c r="CN30" i="6"/>
  <c r="CN34" i="6"/>
  <c r="CN38" i="6"/>
  <c r="CN42" i="6"/>
  <c r="CN46" i="6"/>
  <c r="CN50" i="6"/>
  <c r="CN54" i="6"/>
  <c r="CN58" i="6"/>
  <c r="CN62" i="6"/>
  <c r="CN66" i="6"/>
  <c r="CN70" i="6"/>
  <c r="CN74" i="6"/>
  <c r="CN78" i="6"/>
  <c r="CN82" i="6"/>
  <c r="CN86" i="6"/>
  <c r="CN90" i="6"/>
  <c r="CN94" i="6"/>
  <c r="CN98" i="6"/>
  <c r="CN102" i="6"/>
  <c r="CN106" i="6"/>
  <c r="CN110" i="6"/>
  <c r="CN114" i="6"/>
  <c r="CN118" i="6"/>
  <c r="CN122" i="6"/>
  <c r="CN126" i="6"/>
  <c r="CN130" i="6"/>
  <c r="CN134" i="6"/>
  <c r="CN138" i="6"/>
  <c r="CN142" i="6"/>
  <c r="CN146" i="6"/>
  <c r="CN150" i="6"/>
  <c r="CN154" i="6"/>
  <c r="CN158" i="6"/>
  <c r="CN162" i="6"/>
  <c r="CN166" i="6"/>
  <c r="CN170" i="6"/>
  <c r="CN174" i="6"/>
  <c r="CN177" i="6"/>
  <c r="CN179" i="6"/>
  <c r="CN181" i="6"/>
  <c r="CN183" i="6"/>
  <c r="CN185" i="6"/>
  <c r="CN187" i="6"/>
  <c r="CN189" i="6"/>
  <c r="CN191" i="6"/>
  <c r="CN193" i="6"/>
  <c r="CN195" i="6"/>
  <c r="CN197" i="6"/>
  <c r="CN199" i="6"/>
  <c r="CN201" i="6"/>
  <c r="CN203" i="6"/>
  <c r="CN205" i="6"/>
  <c r="CN207" i="6"/>
  <c r="CN209" i="6"/>
  <c r="CN211" i="6"/>
  <c r="CN213" i="6"/>
  <c r="CN215" i="6"/>
  <c r="CN217" i="6"/>
  <c r="CN219" i="6"/>
  <c r="CN221" i="6"/>
  <c r="CN223" i="6"/>
  <c r="CN225" i="6"/>
  <c r="CN227" i="6"/>
  <c r="CN229" i="6"/>
  <c r="CN231" i="6"/>
  <c r="CN233" i="6"/>
  <c r="CN235" i="6"/>
  <c r="CN237" i="6"/>
  <c r="CN239" i="6"/>
  <c r="CN241" i="6"/>
  <c r="CN243" i="6"/>
  <c r="CN245" i="6"/>
  <c r="CN247" i="6"/>
  <c r="CN249" i="6"/>
  <c r="CN251" i="6"/>
  <c r="CN253" i="6"/>
  <c r="CN255" i="6"/>
  <c r="CN257" i="6"/>
  <c r="CN259" i="6"/>
  <c r="CN261" i="6"/>
  <c r="CN8" i="6"/>
  <c r="CN16" i="6"/>
  <c r="CN24" i="6"/>
  <c r="CN32" i="6"/>
  <c r="CN40" i="6"/>
  <c r="CN48" i="6"/>
  <c r="CN56" i="6"/>
  <c r="CN64" i="6"/>
  <c r="CN72" i="6"/>
  <c r="CN80" i="6"/>
  <c r="CN88" i="6"/>
  <c r="CN96" i="6"/>
  <c r="CN104" i="6"/>
  <c r="CN112" i="6"/>
  <c r="CN120" i="6"/>
  <c r="CN128" i="6"/>
  <c r="CN136" i="6"/>
  <c r="CN144" i="6"/>
  <c r="CN152" i="6"/>
  <c r="CN160" i="6"/>
  <c r="CN168" i="6"/>
  <c r="CN176" i="6"/>
  <c r="CN180" i="6"/>
  <c r="CN184" i="6"/>
  <c r="CN188" i="6"/>
  <c r="CN192" i="6"/>
  <c r="CN196" i="6"/>
  <c r="CN200" i="6"/>
  <c r="CN204" i="6"/>
  <c r="CN208" i="6"/>
  <c r="CN212" i="6"/>
  <c r="CN216" i="6"/>
  <c r="CN220" i="6"/>
  <c r="CN224" i="6"/>
  <c r="CN228" i="6"/>
  <c r="CN232" i="6"/>
  <c r="CN236" i="6"/>
  <c r="CN240" i="6"/>
  <c r="CN244" i="6"/>
  <c r="CN248" i="6"/>
  <c r="CN252" i="6"/>
  <c r="CN256" i="6"/>
  <c r="CN260" i="6"/>
  <c r="CN263" i="6"/>
  <c r="CN265" i="6"/>
  <c r="CN267" i="6"/>
  <c r="CN269" i="6"/>
  <c r="CN271" i="6"/>
  <c r="CN273" i="6"/>
  <c r="CN275" i="6"/>
  <c r="CN277" i="6"/>
  <c r="CN279" i="6"/>
  <c r="CN281" i="6"/>
  <c r="CN283" i="6"/>
  <c r="CN285" i="6"/>
  <c r="CN287" i="6"/>
  <c r="CN289" i="6"/>
  <c r="CN291" i="6"/>
  <c r="CN293" i="6"/>
  <c r="CN295" i="6"/>
  <c r="CN297" i="6"/>
  <c r="CN299" i="6"/>
  <c r="CN301" i="6"/>
  <c r="CN303" i="6"/>
  <c r="CN305" i="6"/>
  <c r="CN307" i="6"/>
  <c r="CN309" i="6"/>
  <c r="CN311" i="6"/>
  <c r="CN313" i="6"/>
  <c r="CN315" i="6"/>
  <c r="CN317" i="6"/>
  <c r="CN319" i="6"/>
  <c r="CN321" i="6"/>
  <c r="CN323" i="6"/>
  <c r="CN325" i="6"/>
  <c r="CN327" i="6"/>
  <c r="CN329" i="6"/>
  <c r="CN331" i="6"/>
  <c r="CN333" i="6"/>
  <c r="CN335" i="6"/>
  <c r="CN337" i="6"/>
  <c r="CN339" i="6"/>
  <c r="CN341" i="6"/>
  <c r="CN343" i="6"/>
  <c r="CN345" i="6"/>
  <c r="CN347" i="6"/>
  <c r="CN349" i="6"/>
  <c r="CN351" i="6"/>
  <c r="CN353" i="6"/>
  <c r="CN355" i="6"/>
  <c r="CN357" i="6"/>
  <c r="CN359" i="6"/>
  <c r="CN361" i="6"/>
  <c r="CN363" i="6"/>
  <c r="CN365" i="6"/>
  <c r="CN367" i="6"/>
  <c r="CN369" i="6"/>
  <c r="CN371" i="6"/>
  <c r="CN373" i="6"/>
  <c r="CN375" i="6"/>
  <c r="CN377" i="6"/>
  <c r="CN379" i="6"/>
  <c r="CN381" i="6"/>
  <c r="CN383" i="6"/>
  <c r="CN385" i="6"/>
  <c r="CN387" i="6"/>
  <c r="CN389" i="6"/>
  <c r="CN391" i="6"/>
  <c r="CN393" i="6"/>
  <c r="CN395" i="6"/>
  <c r="CN397" i="6"/>
  <c r="CN399" i="6"/>
  <c r="CN401" i="6"/>
  <c r="CN403" i="6"/>
  <c r="CN405" i="6"/>
  <c r="CN407" i="6"/>
  <c r="CN409" i="6"/>
  <c r="CN411" i="6"/>
  <c r="CN413" i="6"/>
  <c r="CN415" i="6"/>
  <c r="CN417" i="6"/>
  <c r="CN419" i="6"/>
  <c r="CN421" i="6"/>
  <c r="CN423" i="6"/>
  <c r="CN425" i="6"/>
  <c r="CN427" i="6"/>
  <c r="CN429" i="6"/>
  <c r="CN431" i="6"/>
  <c r="CN433" i="6"/>
  <c r="CN435" i="6"/>
  <c r="CN437" i="6"/>
  <c r="CN439" i="6"/>
  <c r="CN441" i="6"/>
  <c r="CN443" i="6"/>
  <c r="CN445" i="6"/>
  <c r="CN447" i="6"/>
  <c r="CN449" i="6"/>
  <c r="CN451" i="6"/>
  <c r="CN453" i="6"/>
  <c r="CN455" i="6"/>
  <c r="CN457" i="6"/>
  <c r="CN459" i="6"/>
  <c r="CN461" i="6"/>
  <c r="CN463" i="6"/>
  <c r="CN465" i="6"/>
  <c r="CN467" i="6"/>
  <c r="CN469" i="6"/>
  <c r="CN471" i="6"/>
  <c r="CN473" i="6"/>
  <c r="CN475" i="6"/>
  <c r="CN477" i="6"/>
  <c r="CN479" i="6"/>
  <c r="CN481" i="6"/>
  <c r="CN483" i="6"/>
  <c r="CN485" i="6"/>
  <c r="CN487" i="6"/>
  <c r="CN489" i="6"/>
  <c r="CN491" i="6"/>
  <c r="CN493" i="6"/>
  <c r="CN495" i="6"/>
  <c r="CN497" i="6"/>
  <c r="CN499" i="6"/>
  <c r="CN501" i="6"/>
  <c r="CN503" i="6"/>
  <c r="CN505" i="6"/>
  <c r="CN12" i="6"/>
  <c r="CN20" i="6"/>
  <c r="CN28" i="6"/>
  <c r="CN36" i="6"/>
  <c r="CN44" i="6"/>
  <c r="CN60" i="6"/>
  <c r="CN76" i="6"/>
  <c r="CN92" i="6"/>
  <c r="CN108" i="6"/>
  <c r="CN124" i="6"/>
  <c r="CN140" i="6"/>
  <c r="CN156" i="6"/>
  <c r="CN172" i="6"/>
  <c r="CN182" i="6"/>
  <c r="CN190" i="6"/>
  <c r="CN198" i="6"/>
  <c r="CN206" i="6"/>
  <c r="CN214" i="6"/>
  <c r="CN222" i="6"/>
  <c r="CN230" i="6"/>
  <c r="CN238" i="6"/>
  <c r="CN246" i="6"/>
  <c r="CN254" i="6"/>
  <c r="CN262" i="6"/>
  <c r="CN266" i="6"/>
  <c r="CN270" i="6"/>
  <c r="CN274" i="6"/>
  <c r="CN278" i="6"/>
  <c r="CN282" i="6"/>
  <c r="CN286" i="6"/>
  <c r="CN290" i="6"/>
  <c r="CN294" i="6"/>
  <c r="CN298" i="6"/>
  <c r="CN302" i="6"/>
  <c r="CN306" i="6"/>
  <c r="CN310" i="6"/>
  <c r="CN314" i="6"/>
  <c r="CN318" i="6"/>
  <c r="CN322" i="6"/>
  <c r="CN326" i="6"/>
  <c r="CN330" i="6"/>
  <c r="CN334" i="6"/>
  <c r="CN338" i="6"/>
  <c r="CN342" i="6"/>
  <c r="CN346" i="6"/>
  <c r="CN350" i="6"/>
  <c r="CN354" i="6"/>
  <c r="CN358" i="6"/>
  <c r="CN362" i="6"/>
  <c r="CN366" i="6"/>
  <c r="CN370" i="6"/>
  <c r="CN374" i="6"/>
  <c r="CN378" i="6"/>
  <c r="CN382" i="6"/>
  <c r="CN386" i="6"/>
  <c r="CN390" i="6"/>
  <c r="CN394" i="6"/>
  <c r="CN398" i="6"/>
  <c r="CN402" i="6"/>
  <c r="CN406" i="6"/>
  <c r="CN410" i="6"/>
  <c r="CN414" i="6"/>
  <c r="CN418" i="6"/>
  <c r="CN422" i="6"/>
  <c r="CN426" i="6"/>
  <c r="CN430" i="6"/>
  <c r="CN434" i="6"/>
  <c r="CN438" i="6"/>
  <c r="CN442" i="6"/>
  <c r="CN446" i="6"/>
  <c r="CN450" i="6"/>
  <c r="CN454" i="6"/>
  <c r="CN458" i="6"/>
  <c r="CN462" i="6"/>
  <c r="CN466" i="6"/>
  <c r="CN470" i="6"/>
  <c r="CN474" i="6"/>
  <c r="CN478" i="6"/>
  <c r="CN482" i="6"/>
  <c r="CN486" i="6"/>
  <c r="CN490" i="6"/>
  <c r="CN494" i="6"/>
  <c r="CN498" i="6"/>
  <c r="CN502" i="6"/>
  <c r="CN6" i="6"/>
  <c r="CN52" i="6"/>
  <c r="CN68" i="6"/>
  <c r="CN84" i="6"/>
  <c r="CN100" i="6"/>
  <c r="CN116" i="6"/>
  <c r="CN132" i="6"/>
  <c r="CN148" i="6"/>
  <c r="CN164" i="6"/>
  <c r="CN178" i="6"/>
  <c r="CN186" i="6"/>
  <c r="CN194" i="6"/>
  <c r="CN202" i="6"/>
  <c r="CN210" i="6"/>
  <c r="CN218" i="6"/>
  <c r="CN226" i="6"/>
  <c r="CN234" i="6"/>
  <c r="CN242" i="6"/>
  <c r="CN250" i="6"/>
  <c r="CN258" i="6"/>
  <c r="CN264" i="6"/>
  <c r="CN268" i="6"/>
  <c r="CN272" i="6"/>
  <c r="CN276" i="6"/>
  <c r="CN280" i="6"/>
  <c r="CN284" i="6"/>
  <c r="CN288" i="6"/>
  <c r="CN292" i="6"/>
  <c r="CN296" i="6"/>
  <c r="CN300" i="6"/>
  <c r="CN304" i="6"/>
  <c r="CN308" i="6"/>
  <c r="CN312" i="6"/>
  <c r="CN316" i="6"/>
  <c r="CN320" i="6"/>
  <c r="CN324" i="6"/>
  <c r="CN328" i="6"/>
  <c r="CN332" i="6"/>
  <c r="CN336" i="6"/>
  <c r="CN340" i="6"/>
  <c r="CN344" i="6"/>
  <c r="CN348" i="6"/>
  <c r="CN352" i="6"/>
  <c r="CN356" i="6"/>
  <c r="CN360" i="6"/>
  <c r="CN364" i="6"/>
  <c r="CN368" i="6"/>
  <c r="CN372" i="6"/>
  <c r="CN376" i="6"/>
  <c r="CN380" i="6"/>
  <c r="CN384" i="6"/>
  <c r="CN388" i="6"/>
  <c r="CN392" i="6"/>
  <c r="CN396" i="6"/>
  <c r="CN400" i="6"/>
  <c r="CN404" i="6"/>
  <c r="CN408" i="6"/>
  <c r="CN412" i="6"/>
  <c r="CN416" i="6"/>
  <c r="CN420" i="6"/>
  <c r="CN424" i="6"/>
  <c r="CN428" i="6"/>
  <c r="CN432" i="6"/>
  <c r="CN436" i="6"/>
  <c r="CN440" i="6"/>
  <c r="CN444" i="6"/>
  <c r="CN448" i="6"/>
  <c r="CN452" i="6"/>
  <c r="CN456" i="6"/>
  <c r="CN460" i="6"/>
  <c r="CN464" i="6"/>
  <c r="CN468" i="6"/>
  <c r="CN472" i="6"/>
  <c r="CN476" i="6"/>
  <c r="CN480" i="6"/>
  <c r="CN484" i="6"/>
  <c r="CN488" i="6"/>
  <c r="CN492" i="6"/>
  <c r="CN496" i="6"/>
  <c r="CN500" i="6"/>
  <c r="CN504" i="6"/>
  <c r="CH7" i="6"/>
  <c r="CH9" i="6"/>
  <c r="CH11" i="6"/>
  <c r="CH13" i="6"/>
  <c r="CH15" i="6"/>
  <c r="CH17" i="6"/>
  <c r="CH19" i="6"/>
  <c r="CH21" i="6"/>
  <c r="CH23" i="6"/>
  <c r="CH25" i="6"/>
  <c r="CH27" i="6"/>
  <c r="CH29" i="6"/>
  <c r="CH31" i="6"/>
  <c r="CH33" i="6"/>
  <c r="CH35" i="6"/>
  <c r="CH37" i="6"/>
  <c r="CH39" i="6"/>
  <c r="CH41" i="6"/>
  <c r="CH43" i="6"/>
  <c r="CH45" i="6"/>
  <c r="CH47" i="6"/>
  <c r="CH49" i="6"/>
  <c r="CH51" i="6"/>
  <c r="CH53" i="6"/>
  <c r="CH55" i="6"/>
  <c r="CH57" i="6"/>
  <c r="CH59" i="6"/>
  <c r="CH61" i="6"/>
  <c r="CH63" i="6"/>
  <c r="CH65" i="6"/>
  <c r="CH67" i="6"/>
  <c r="CH69" i="6"/>
  <c r="CH71" i="6"/>
  <c r="CH73" i="6"/>
  <c r="CH75" i="6"/>
  <c r="CH77" i="6"/>
  <c r="CH79" i="6"/>
  <c r="CH81" i="6"/>
  <c r="CH83" i="6"/>
  <c r="CH85" i="6"/>
  <c r="CH87" i="6"/>
  <c r="CH89" i="6"/>
  <c r="CH91" i="6"/>
  <c r="CH93" i="6"/>
  <c r="CH95" i="6"/>
  <c r="CH97" i="6"/>
  <c r="CH99" i="6"/>
  <c r="CH101" i="6"/>
  <c r="CH103" i="6"/>
  <c r="CH105" i="6"/>
  <c r="CH107" i="6"/>
  <c r="CH109" i="6"/>
  <c r="CH111" i="6"/>
  <c r="CH113" i="6"/>
  <c r="CH115" i="6"/>
  <c r="CH117" i="6"/>
  <c r="CH119" i="6"/>
  <c r="CH121" i="6"/>
  <c r="CH123" i="6"/>
  <c r="CH125" i="6"/>
  <c r="CH127" i="6"/>
  <c r="CH129" i="6"/>
  <c r="CH131" i="6"/>
  <c r="CH133" i="6"/>
  <c r="CH135" i="6"/>
  <c r="CH137" i="6"/>
  <c r="CH139" i="6"/>
  <c r="CH141" i="6"/>
  <c r="CH143" i="6"/>
  <c r="CH145" i="6"/>
  <c r="CH147" i="6"/>
  <c r="CH149" i="6"/>
  <c r="CH151" i="6"/>
  <c r="CH153" i="6"/>
  <c r="CH155" i="6"/>
  <c r="CH157" i="6"/>
  <c r="CH159" i="6"/>
  <c r="CH161" i="6"/>
  <c r="CH163" i="6"/>
  <c r="CH165" i="6"/>
  <c r="CH167" i="6"/>
  <c r="CH169" i="6"/>
  <c r="CH171" i="6"/>
  <c r="CH173" i="6"/>
  <c r="CH175" i="6"/>
  <c r="CH8" i="6"/>
  <c r="CH12" i="6"/>
  <c r="CH16" i="6"/>
  <c r="CH20" i="6"/>
  <c r="CH24" i="6"/>
  <c r="CH28" i="6"/>
  <c r="CH32" i="6"/>
  <c r="CH36" i="6"/>
  <c r="CH40" i="6"/>
  <c r="CH44" i="6"/>
  <c r="CH48" i="6"/>
  <c r="CH52" i="6"/>
  <c r="CH56" i="6"/>
  <c r="CH60" i="6"/>
  <c r="CH64" i="6"/>
  <c r="CH68" i="6"/>
  <c r="CH72" i="6"/>
  <c r="CH76" i="6"/>
  <c r="CH80" i="6"/>
  <c r="CH84" i="6"/>
  <c r="CH88" i="6"/>
  <c r="CH92" i="6"/>
  <c r="CH96" i="6"/>
  <c r="CH100" i="6"/>
  <c r="CH104" i="6"/>
  <c r="CH108" i="6"/>
  <c r="CH112" i="6"/>
  <c r="CH116" i="6"/>
  <c r="CH120" i="6"/>
  <c r="CH124" i="6"/>
  <c r="CH128" i="6"/>
  <c r="CH132" i="6"/>
  <c r="CH136" i="6"/>
  <c r="CH140" i="6"/>
  <c r="CH144" i="6"/>
  <c r="CH148" i="6"/>
  <c r="CH152" i="6"/>
  <c r="CH156" i="6"/>
  <c r="CH160" i="6"/>
  <c r="CH164" i="6"/>
  <c r="CH168" i="6"/>
  <c r="CH172" i="6"/>
  <c r="CH176" i="6"/>
  <c r="CH178" i="6"/>
  <c r="CH180" i="6"/>
  <c r="CH182" i="6"/>
  <c r="CH184" i="6"/>
  <c r="CH186" i="6"/>
  <c r="CH188" i="6"/>
  <c r="CH190" i="6"/>
  <c r="CH192" i="6"/>
  <c r="CH194" i="6"/>
  <c r="CH196" i="6"/>
  <c r="CH198" i="6"/>
  <c r="CH200" i="6"/>
  <c r="CH202" i="6"/>
  <c r="CH204" i="6"/>
  <c r="CH206" i="6"/>
  <c r="CH208" i="6"/>
  <c r="CH210" i="6"/>
  <c r="CH212" i="6"/>
  <c r="CH214" i="6"/>
  <c r="CH216" i="6"/>
  <c r="CH218" i="6"/>
  <c r="CH220" i="6"/>
  <c r="CH222" i="6"/>
  <c r="CH224" i="6"/>
  <c r="CH226" i="6"/>
  <c r="CH228" i="6"/>
  <c r="CH230" i="6"/>
  <c r="CH232" i="6"/>
  <c r="CH234" i="6"/>
  <c r="CH236" i="6"/>
  <c r="CH238" i="6"/>
  <c r="CH240" i="6"/>
  <c r="CH242" i="6"/>
  <c r="CH244" i="6"/>
  <c r="CH246" i="6"/>
  <c r="CH248" i="6"/>
  <c r="CH250" i="6"/>
  <c r="CH252" i="6"/>
  <c r="CH254" i="6"/>
  <c r="CH256" i="6"/>
  <c r="CH258" i="6"/>
  <c r="CH260" i="6"/>
  <c r="CH262" i="6"/>
  <c r="CH264" i="6"/>
  <c r="CH266" i="6"/>
  <c r="CH268" i="6"/>
  <c r="CH270" i="6"/>
  <c r="CH272" i="6"/>
  <c r="CH274" i="6"/>
  <c r="CH276" i="6"/>
  <c r="CH278" i="6"/>
  <c r="CH280" i="6"/>
  <c r="CH282" i="6"/>
  <c r="CH284" i="6"/>
  <c r="CH286" i="6"/>
  <c r="CH288" i="6"/>
  <c r="CH290" i="6"/>
  <c r="CH292" i="6"/>
  <c r="CH294" i="6"/>
  <c r="CH296" i="6"/>
  <c r="CH298" i="6"/>
  <c r="CH300" i="6"/>
  <c r="CH302" i="6"/>
  <c r="CH304" i="6"/>
  <c r="CH306" i="6"/>
  <c r="CH308" i="6"/>
  <c r="CH310" i="6"/>
  <c r="CH312" i="6"/>
  <c r="CH314" i="6"/>
  <c r="CH316" i="6"/>
  <c r="CH318" i="6"/>
  <c r="CH320" i="6"/>
  <c r="CH322" i="6"/>
  <c r="CH324" i="6"/>
  <c r="CH326" i="6"/>
  <c r="CH328" i="6"/>
  <c r="CH330" i="6"/>
  <c r="CH332" i="6"/>
  <c r="CH334" i="6"/>
  <c r="CH336" i="6"/>
  <c r="CH338" i="6"/>
  <c r="CH340" i="6"/>
  <c r="CH342" i="6"/>
  <c r="CH344" i="6"/>
  <c r="CH346" i="6"/>
  <c r="CH348" i="6"/>
  <c r="CH350" i="6"/>
  <c r="CH352" i="6"/>
  <c r="CH354" i="6"/>
  <c r="CH356" i="6"/>
  <c r="CH358" i="6"/>
  <c r="CH360" i="6"/>
  <c r="CH362" i="6"/>
  <c r="CH364" i="6"/>
  <c r="CH366" i="6"/>
  <c r="CH368" i="6"/>
  <c r="CH370" i="6"/>
  <c r="CH372" i="6"/>
  <c r="CH374" i="6"/>
  <c r="CH376" i="6"/>
  <c r="CH378" i="6"/>
  <c r="CH380" i="6"/>
  <c r="CH382" i="6"/>
  <c r="CH384" i="6"/>
  <c r="CH386" i="6"/>
  <c r="CH388" i="6"/>
  <c r="CH390" i="6"/>
  <c r="CH392" i="6"/>
  <c r="CH394" i="6"/>
  <c r="CH396" i="6"/>
  <c r="CH398" i="6"/>
  <c r="CH400" i="6"/>
  <c r="CH402" i="6"/>
  <c r="CH404" i="6"/>
  <c r="CH406" i="6"/>
  <c r="CH408" i="6"/>
  <c r="CH410" i="6"/>
  <c r="CH412" i="6"/>
  <c r="CH414" i="6"/>
  <c r="CH416" i="6"/>
  <c r="CH418" i="6"/>
  <c r="CH420" i="6"/>
  <c r="CH422" i="6"/>
  <c r="CH424" i="6"/>
  <c r="CH426" i="6"/>
  <c r="CH428" i="6"/>
  <c r="CH430" i="6"/>
  <c r="CH14" i="6"/>
  <c r="CH22" i="6"/>
  <c r="CH30" i="6"/>
  <c r="CH38" i="6"/>
  <c r="CH46" i="6"/>
  <c r="CH54" i="6"/>
  <c r="CH62" i="6"/>
  <c r="CH70" i="6"/>
  <c r="CH78" i="6"/>
  <c r="CH86" i="6"/>
  <c r="CH94" i="6"/>
  <c r="CH102" i="6"/>
  <c r="CH110" i="6"/>
  <c r="CH118" i="6"/>
  <c r="CH126" i="6"/>
  <c r="CH134" i="6"/>
  <c r="CH142" i="6"/>
  <c r="CH150" i="6"/>
  <c r="CH158" i="6"/>
  <c r="CH166" i="6"/>
  <c r="CH174" i="6"/>
  <c r="CH179" i="6"/>
  <c r="CH183" i="6"/>
  <c r="CH187" i="6"/>
  <c r="CH191" i="6"/>
  <c r="CH195" i="6"/>
  <c r="CH199" i="6"/>
  <c r="CH203" i="6"/>
  <c r="CH207" i="6"/>
  <c r="CH211" i="6"/>
  <c r="CH215" i="6"/>
  <c r="CH219" i="6"/>
  <c r="CH223" i="6"/>
  <c r="CH227" i="6"/>
  <c r="CH231" i="6"/>
  <c r="CH235" i="6"/>
  <c r="CH239" i="6"/>
  <c r="CH243" i="6"/>
  <c r="CH247" i="6"/>
  <c r="CH251" i="6"/>
  <c r="CH255" i="6"/>
  <c r="CH259" i="6"/>
  <c r="CH263" i="6"/>
  <c r="CH267" i="6"/>
  <c r="CH271" i="6"/>
  <c r="CH275" i="6"/>
  <c r="CH279" i="6"/>
  <c r="CH283" i="6"/>
  <c r="CH287" i="6"/>
  <c r="CH291" i="6"/>
  <c r="CH295" i="6"/>
  <c r="CH299" i="6"/>
  <c r="CH303" i="6"/>
  <c r="CH307" i="6"/>
  <c r="CH311" i="6"/>
  <c r="CH315" i="6"/>
  <c r="CH319" i="6"/>
  <c r="CH323" i="6"/>
  <c r="CH327" i="6"/>
  <c r="CH331" i="6"/>
  <c r="CH335" i="6"/>
  <c r="CH339" i="6"/>
  <c r="CH343" i="6"/>
  <c r="CH347" i="6"/>
  <c r="CH351" i="6"/>
  <c r="CH355" i="6"/>
  <c r="CH359" i="6"/>
  <c r="CH363" i="6"/>
  <c r="CH367" i="6"/>
  <c r="CH371" i="6"/>
  <c r="CH375" i="6"/>
  <c r="CH379" i="6"/>
  <c r="CH383" i="6"/>
  <c r="CH387" i="6"/>
  <c r="CH391" i="6"/>
  <c r="CH395" i="6"/>
  <c r="CH399" i="6"/>
  <c r="CH403" i="6"/>
  <c r="CH407" i="6"/>
  <c r="CH411" i="6"/>
  <c r="CH415" i="6"/>
  <c r="CH419" i="6"/>
  <c r="CH423" i="6"/>
  <c r="CH427" i="6"/>
  <c r="CH431" i="6"/>
  <c r="CH10" i="6"/>
  <c r="CH26" i="6"/>
  <c r="CH42" i="6"/>
  <c r="CH58" i="6"/>
  <c r="CH74" i="6"/>
  <c r="CH90" i="6"/>
  <c r="CH106" i="6"/>
  <c r="CH122" i="6"/>
  <c r="CH138" i="6"/>
  <c r="CH154" i="6"/>
  <c r="CH170" i="6"/>
  <c r="CH181" i="6"/>
  <c r="CH189" i="6"/>
  <c r="CH197" i="6"/>
  <c r="CH205" i="6"/>
  <c r="CH213" i="6"/>
  <c r="CH221" i="6"/>
  <c r="CH229" i="6"/>
  <c r="CH237" i="6"/>
  <c r="CH245" i="6"/>
  <c r="CH253" i="6"/>
  <c r="CH261" i="6"/>
  <c r="CH269" i="6"/>
  <c r="CH277" i="6"/>
  <c r="CH285" i="6"/>
  <c r="CH293" i="6"/>
  <c r="CH301" i="6"/>
  <c r="CH309" i="6"/>
  <c r="CH317" i="6"/>
  <c r="CH325" i="6"/>
  <c r="CH333" i="6"/>
  <c r="CH341" i="6"/>
  <c r="CH349" i="6"/>
  <c r="CH357" i="6"/>
  <c r="CH365" i="6"/>
  <c r="CH373" i="6"/>
  <c r="CH381" i="6"/>
  <c r="CH389" i="6"/>
  <c r="CH397" i="6"/>
  <c r="CH405" i="6"/>
  <c r="CH413" i="6"/>
  <c r="CH421" i="6"/>
  <c r="CH429" i="6"/>
  <c r="CH433" i="6"/>
  <c r="CH435" i="6"/>
  <c r="CH437" i="6"/>
  <c r="CH439" i="6"/>
  <c r="CH441" i="6"/>
  <c r="CH443" i="6"/>
  <c r="CH445" i="6"/>
  <c r="CH447" i="6"/>
  <c r="CH449" i="6"/>
  <c r="CH451" i="6"/>
  <c r="CH453" i="6"/>
  <c r="CH455" i="6"/>
  <c r="CH457" i="6"/>
  <c r="CH459" i="6"/>
  <c r="CH461" i="6"/>
  <c r="CH463" i="6"/>
  <c r="CH465" i="6"/>
  <c r="CH467" i="6"/>
  <c r="CH469" i="6"/>
  <c r="CH471" i="6"/>
  <c r="CH473" i="6"/>
  <c r="CH475" i="6"/>
  <c r="CH477" i="6"/>
  <c r="CH479" i="6"/>
  <c r="CH481" i="6"/>
  <c r="CH483" i="6"/>
  <c r="CH485" i="6"/>
  <c r="CH487" i="6"/>
  <c r="CH489" i="6"/>
  <c r="CH491" i="6"/>
  <c r="CH493" i="6"/>
  <c r="CH495" i="6"/>
  <c r="CH497" i="6"/>
  <c r="CH499" i="6"/>
  <c r="CH501" i="6"/>
  <c r="CH503" i="6"/>
  <c r="CH505" i="6"/>
  <c r="CH18" i="6"/>
  <c r="CH34" i="6"/>
  <c r="CH50" i="6"/>
  <c r="CH66" i="6"/>
  <c r="CH82" i="6"/>
  <c r="CH98" i="6"/>
  <c r="CH114" i="6"/>
  <c r="CH130" i="6"/>
  <c r="CH146" i="6"/>
  <c r="CH162" i="6"/>
  <c r="CH177" i="6"/>
  <c r="CH185" i="6"/>
  <c r="CH193" i="6"/>
  <c r="CH201" i="6"/>
  <c r="CH209" i="6"/>
  <c r="CH217" i="6"/>
  <c r="CH225" i="6"/>
  <c r="CH233" i="6"/>
  <c r="CH241" i="6"/>
  <c r="CH249" i="6"/>
  <c r="CH257" i="6"/>
  <c r="CH265" i="6"/>
  <c r="CH273" i="6"/>
  <c r="CH281" i="6"/>
  <c r="CH289" i="6"/>
  <c r="CH297" i="6"/>
  <c r="CH305" i="6"/>
  <c r="CH313" i="6"/>
  <c r="CH321" i="6"/>
  <c r="CH329" i="6"/>
  <c r="CH337" i="6"/>
  <c r="CH345" i="6"/>
  <c r="CH353" i="6"/>
  <c r="CH361" i="6"/>
  <c r="CH369" i="6"/>
  <c r="CH377" i="6"/>
  <c r="CH385" i="6"/>
  <c r="CH393" i="6"/>
  <c r="CH401" i="6"/>
  <c r="CH409" i="6"/>
  <c r="CH417" i="6"/>
  <c r="CH425" i="6"/>
  <c r="CH432" i="6"/>
  <c r="CH434" i="6"/>
  <c r="CH436" i="6"/>
  <c r="CH438" i="6"/>
  <c r="CH440" i="6"/>
  <c r="CH442" i="6"/>
  <c r="CH444" i="6"/>
  <c r="CH446" i="6"/>
  <c r="CH448" i="6"/>
  <c r="CH450" i="6"/>
  <c r="CH452" i="6"/>
  <c r="CH454" i="6"/>
  <c r="CH456" i="6"/>
  <c r="CH458" i="6"/>
  <c r="CH460" i="6"/>
  <c r="CH462" i="6"/>
  <c r="CH464" i="6"/>
  <c r="CH466" i="6"/>
  <c r="CH468" i="6"/>
  <c r="CH470" i="6"/>
  <c r="CH472" i="6"/>
  <c r="CH474" i="6"/>
  <c r="CH476" i="6"/>
  <c r="CH478" i="6"/>
  <c r="CH480" i="6"/>
  <c r="CH482" i="6"/>
  <c r="CH484" i="6"/>
  <c r="CH486" i="6"/>
  <c r="CH488" i="6"/>
  <c r="CH490" i="6"/>
  <c r="CH492" i="6"/>
  <c r="CH494" i="6"/>
  <c r="CH496" i="6"/>
  <c r="CH498" i="6"/>
  <c r="CH500" i="6"/>
  <c r="CH502" i="6"/>
  <c r="CH504" i="6"/>
  <c r="CH6" i="6"/>
  <c r="CB7" i="6"/>
  <c r="CB9" i="6"/>
  <c r="CB11" i="6"/>
  <c r="CB13" i="6"/>
  <c r="CB15" i="6"/>
  <c r="CB17" i="6"/>
  <c r="CB19" i="6"/>
  <c r="CB21" i="6"/>
  <c r="CB23" i="6"/>
  <c r="CB25" i="6"/>
  <c r="CB27" i="6"/>
  <c r="CB29" i="6"/>
  <c r="CB31" i="6"/>
  <c r="CB33" i="6"/>
  <c r="CB35" i="6"/>
  <c r="CB37" i="6"/>
  <c r="CB39" i="6"/>
  <c r="CB41" i="6"/>
  <c r="CB43" i="6"/>
  <c r="CB45" i="6"/>
  <c r="CB47" i="6"/>
  <c r="CB49" i="6"/>
  <c r="CB51" i="6"/>
  <c r="CB53" i="6"/>
  <c r="CB55" i="6"/>
  <c r="CB57" i="6"/>
  <c r="CB59" i="6"/>
  <c r="CB61" i="6"/>
  <c r="CB63" i="6"/>
  <c r="CB65" i="6"/>
  <c r="CB67" i="6"/>
  <c r="CB69" i="6"/>
  <c r="CB71" i="6"/>
  <c r="CB73" i="6"/>
  <c r="CB75" i="6"/>
  <c r="CB77" i="6"/>
  <c r="CB79" i="6"/>
  <c r="CB81" i="6"/>
  <c r="CB83" i="6"/>
  <c r="CB85" i="6"/>
  <c r="CB87" i="6"/>
  <c r="CB89" i="6"/>
  <c r="CB91" i="6"/>
  <c r="CB93" i="6"/>
  <c r="CB95" i="6"/>
  <c r="CB97" i="6"/>
  <c r="CB99" i="6"/>
  <c r="CB101" i="6"/>
  <c r="CB103" i="6"/>
  <c r="CB105" i="6"/>
  <c r="CB107" i="6"/>
  <c r="CB109" i="6"/>
  <c r="CB111" i="6"/>
  <c r="CB113" i="6"/>
  <c r="CB115" i="6"/>
  <c r="CB117" i="6"/>
  <c r="CB119" i="6"/>
  <c r="CB121" i="6"/>
  <c r="CB123" i="6"/>
  <c r="CB125" i="6"/>
  <c r="CB127" i="6"/>
  <c r="CB129" i="6"/>
  <c r="CB131" i="6"/>
  <c r="CB133" i="6"/>
  <c r="CB135" i="6"/>
  <c r="CB137" i="6"/>
  <c r="CB139" i="6"/>
  <c r="CB141" i="6"/>
  <c r="CB143" i="6"/>
  <c r="CB145" i="6"/>
  <c r="CB147" i="6"/>
  <c r="CB149" i="6"/>
  <c r="CB151" i="6"/>
  <c r="CB153" i="6"/>
  <c r="CB155" i="6"/>
  <c r="CB157" i="6"/>
  <c r="CB159" i="6"/>
  <c r="CB161" i="6"/>
  <c r="CB163" i="6"/>
  <c r="CB165" i="6"/>
  <c r="CB167" i="6"/>
  <c r="CB169" i="6"/>
  <c r="CB171" i="6"/>
  <c r="CB173" i="6"/>
  <c r="CB175" i="6"/>
  <c r="CB8" i="6"/>
  <c r="CB12" i="6"/>
  <c r="CB16" i="6"/>
  <c r="CB20" i="6"/>
  <c r="CB24" i="6"/>
  <c r="CB28" i="6"/>
  <c r="CB32" i="6"/>
  <c r="CB36" i="6"/>
  <c r="CB40" i="6"/>
  <c r="CB44" i="6"/>
  <c r="CB48" i="6"/>
  <c r="CB52" i="6"/>
  <c r="CB56" i="6"/>
  <c r="CB60" i="6"/>
  <c r="CB64" i="6"/>
  <c r="CB68" i="6"/>
  <c r="CB72" i="6"/>
  <c r="CB76" i="6"/>
  <c r="CB80" i="6"/>
  <c r="CB84" i="6"/>
  <c r="CB88" i="6"/>
  <c r="CB92" i="6"/>
  <c r="CB96" i="6"/>
  <c r="CB100" i="6"/>
  <c r="CB104" i="6"/>
  <c r="CB108" i="6"/>
  <c r="CB112" i="6"/>
  <c r="CB116" i="6"/>
  <c r="CB120" i="6"/>
  <c r="CB124" i="6"/>
  <c r="CB128" i="6"/>
  <c r="CB132" i="6"/>
  <c r="CB136" i="6"/>
  <c r="CB140" i="6"/>
  <c r="CB144" i="6"/>
  <c r="CB148" i="6"/>
  <c r="CB152" i="6"/>
  <c r="CB156" i="6"/>
  <c r="CB160" i="6"/>
  <c r="CB164" i="6"/>
  <c r="CB168" i="6"/>
  <c r="CB172" i="6"/>
  <c r="CB176" i="6"/>
  <c r="CB178" i="6"/>
  <c r="CB180" i="6"/>
  <c r="CB182" i="6"/>
  <c r="CB184" i="6"/>
  <c r="CB186" i="6"/>
  <c r="CB188" i="6"/>
  <c r="CB190" i="6"/>
  <c r="CB192" i="6"/>
  <c r="CB194" i="6"/>
  <c r="CB196" i="6"/>
  <c r="CB198" i="6"/>
  <c r="CB200" i="6"/>
  <c r="CB202" i="6"/>
  <c r="CB204" i="6"/>
  <c r="CB206" i="6"/>
  <c r="CB208" i="6"/>
  <c r="CB210" i="6"/>
  <c r="CB212" i="6"/>
  <c r="CB214" i="6"/>
  <c r="CB216" i="6"/>
  <c r="CB218" i="6"/>
  <c r="CB220" i="6"/>
  <c r="CB222" i="6"/>
  <c r="CB224" i="6"/>
  <c r="CB226" i="6"/>
  <c r="CB228" i="6"/>
  <c r="CB230" i="6"/>
  <c r="CB232" i="6"/>
  <c r="CB234" i="6"/>
  <c r="CB236" i="6"/>
  <c r="CB238" i="6"/>
  <c r="CB240" i="6"/>
  <c r="CB242" i="6"/>
  <c r="CB244" i="6"/>
  <c r="CB246" i="6"/>
  <c r="CB248" i="6"/>
  <c r="CB250" i="6"/>
  <c r="CB252" i="6"/>
  <c r="CB254" i="6"/>
  <c r="CB256" i="6"/>
  <c r="CB258" i="6"/>
  <c r="CB260" i="6"/>
  <c r="CB262" i="6"/>
  <c r="CB264" i="6"/>
  <c r="CB266" i="6"/>
  <c r="CB268" i="6"/>
  <c r="CB270" i="6"/>
  <c r="CB272" i="6"/>
  <c r="CB274" i="6"/>
  <c r="CB276" i="6"/>
  <c r="CB278" i="6"/>
  <c r="CB280" i="6"/>
  <c r="CB282" i="6"/>
  <c r="CB284" i="6"/>
  <c r="CB286" i="6"/>
  <c r="CB288" i="6"/>
  <c r="CB290" i="6"/>
  <c r="CB292" i="6"/>
  <c r="CB294" i="6"/>
  <c r="CB296" i="6"/>
  <c r="CB298" i="6"/>
  <c r="CB300" i="6"/>
  <c r="CB302" i="6"/>
  <c r="CB304" i="6"/>
  <c r="CB306" i="6"/>
  <c r="CB308" i="6"/>
  <c r="CB310" i="6"/>
  <c r="CB312" i="6"/>
  <c r="CB314" i="6"/>
  <c r="CB316" i="6"/>
  <c r="CB318" i="6"/>
  <c r="CB320" i="6"/>
  <c r="CB322" i="6"/>
  <c r="CB324" i="6"/>
  <c r="CB326" i="6"/>
  <c r="CB328" i="6"/>
  <c r="CB330" i="6"/>
  <c r="CB332" i="6"/>
  <c r="CB334" i="6"/>
  <c r="CB336" i="6"/>
  <c r="CB338" i="6"/>
  <c r="CB340" i="6"/>
  <c r="CB342" i="6"/>
  <c r="CB344" i="6"/>
  <c r="CB346" i="6"/>
  <c r="CB348" i="6"/>
  <c r="CB350" i="6"/>
  <c r="CB352" i="6"/>
  <c r="CB354" i="6"/>
  <c r="CB356" i="6"/>
  <c r="CB358" i="6"/>
  <c r="CB360" i="6"/>
  <c r="CB362" i="6"/>
  <c r="CB364" i="6"/>
  <c r="CB366" i="6"/>
  <c r="CB368" i="6"/>
  <c r="CB370" i="6"/>
  <c r="CB372" i="6"/>
  <c r="CB374" i="6"/>
  <c r="CB376" i="6"/>
  <c r="CB378" i="6"/>
  <c r="CB380" i="6"/>
  <c r="CB382" i="6"/>
  <c r="CB384" i="6"/>
  <c r="CB386" i="6"/>
  <c r="CB388" i="6"/>
  <c r="CB390" i="6"/>
  <c r="CB392" i="6"/>
  <c r="CB394" i="6"/>
  <c r="CB396" i="6"/>
  <c r="CB398" i="6"/>
  <c r="CB400" i="6"/>
  <c r="CB402" i="6"/>
  <c r="CB404" i="6"/>
  <c r="CB406" i="6"/>
  <c r="CB408" i="6"/>
  <c r="CB410" i="6"/>
  <c r="CB412" i="6"/>
  <c r="CB414" i="6"/>
  <c r="CB416" i="6"/>
  <c r="CB418" i="6"/>
  <c r="CB420" i="6"/>
  <c r="CB422" i="6"/>
  <c r="CB424" i="6"/>
  <c r="CB426" i="6"/>
  <c r="CB428" i="6"/>
  <c r="CB430" i="6"/>
  <c r="CB14" i="6"/>
  <c r="CB22" i="6"/>
  <c r="CB30" i="6"/>
  <c r="CB38" i="6"/>
  <c r="CB46" i="6"/>
  <c r="CB54" i="6"/>
  <c r="CB62" i="6"/>
  <c r="CB70" i="6"/>
  <c r="CB78" i="6"/>
  <c r="CB86" i="6"/>
  <c r="CB94" i="6"/>
  <c r="CB102" i="6"/>
  <c r="CB110" i="6"/>
  <c r="CB118" i="6"/>
  <c r="CB126" i="6"/>
  <c r="CB134" i="6"/>
  <c r="CB142" i="6"/>
  <c r="CB150" i="6"/>
  <c r="CB158" i="6"/>
  <c r="CB166" i="6"/>
  <c r="CB174" i="6"/>
  <c r="CB179" i="6"/>
  <c r="CB183" i="6"/>
  <c r="CB187" i="6"/>
  <c r="CB191" i="6"/>
  <c r="CB195" i="6"/>
  <c r="CB199" i="6"/>
  <c r="CB203" i="6"/>
  <c r="CB207" i="6"/>
  <c r="CB211" i="6"/>
  <c r="CB215" i="6"/>
  <c r="CB219" i="6"/>
  <c r="CB223" i="6"/>
  <c r="CB227" i="6"/>
  <c r="CB231" i="6"/>
  <c r="CB235" i="6"/>
  <c r="CB239" i="6"/>
  <c r="CB243" i="6"/>
  <c r="CB247" i="6"/>
  <c r="CB251" i="6"/>
  <c r="CB255" i="6"/>
  <c r="CB259" i="6"/>
  <c r="CB263" i="6"/>
  <c r="CB267" i="6"/>
  <c r="CB271" i="6"/>
  <c r="CB275" i="6"/>
  <c r="CB279" i="6"/>
  <c r="CB283" i="6"/>
  <c r="CB287" i="6"/>
  <c r="CB291" i="6"/>
  <c r="CB295" i="6"/>
  <c r="CB299" i="6"/>
  <c r="CB303" i="6"/>
  <c r="CB307" i="6"/>
  <c r="CB311" i="6"/>
  <c r="CB315" i="6"/>
  <c r="CB319" i="6"/>
  <c r="CB323" i="6"/>
  <c r="CB327" i="6"/>
  <c r="CB331" i="6"/>
  <c r="CB335" i="6"/>
  <c r="CB339" i="6"/>
  <c r="CB343" i="6"/>
  <c r="CB347" i="6"/>
  <c r="CB351" i="6"/>
  <c r="CB355" i="6"/>
  <c r="CB359" i="6"/>
  <c r="CB363" i="6"/>
  <c r="CB367" i="6"/>
  <c r="CB371" i="6"/>
  <c r="CB375" i="6"/>
  <c r="CB379" i="6"/>
  <c r="CB383" i="6"/>
  <c r="CB387" i="6"/>
  <c r="CB391" i="6"/>
  <c r="CB395" i="6"/>
  <c r="CB399" i="6"/>
  <c r="CB403" i="6"/>
  <c r="CB407" i="6"/>
  <c r="CB411" i="6"/>
  <c r="CB415" i="6"/>
  <c r="CB419" i="6"/>
  <c r="CB423" i="6"/>
  <c r="CB427" i="6"/>
  <c r="CB431" i="6"/>
  <c r="CB10" i="6"/>
  <c r="CB26" i="6"/>
  <c r="CB42" i="6"/>
  <c r="CB58" i="6"/>
  <c r="CB74" i="6"/>
  <c r="CB90" i="6"/>
  <c r="CB106" i="6"/>
  <c r="CB122" i="6"/>
  <c r="CB138" i="6"/>
  <c r="CB154" i="6"/>
  <c r="CB170" i="6"/>
  <c r="CB181" i="6"/>
  <c r="CB189" i="6"/>
  <c r="CB197" i="6"/>
  <c r="CB205" i="6"/>
  <c r="CB213" i="6"/>
  <c r="CB221" i="6"/>
  <c r="CB229" i="6"/>
  <c r="CB237" i="6"/>
  <c r="CB245" i="6"/>
  <c r="CB253" i="6"/>
  <c r="CB261" i="6"/>
  <c r="CB269" i="6"/>
  <c r="CB277" i="6"/>
  <c r="CB285" i="6"/>
  <c r="CB293" i="6"/>
  <c r="CB301" i="6"/>
  <c r="CB309" i="6"/>
  <c r="CB317" i="6"/>
  <c r="CB325" i="6"/>
  <c r="CB333" i="6"/>
  <c r="CB341" i="6"/>
  <c r="CB349" i="6"/>
  <c r="CB357" i="6"/>
  <c r="CB365" i="6"/>
  <c r="CB373" i="6"/>
  <c r="CB381" i="6"/>
  <c r="CB389" i="6"/>
  <c r="CB397" i="6"/>
  <c r="CB405" i="6"/>
  <c r="CB413" i="6"/>
  <c r="CB421" i="6"/>
  <c r="CB429" i="6"/>
  <c r="CB433" i="6"/>
  <c r="CB435" i="6"/>
  <c r="CB437" i="6"/>
  <c r="CB439" i="6"/>
  <c r="CB441" i="6"/>
  <c r="CB443" i="6"/>
  <c r="CB445" i="6"/>
  <c r="CB447" i="6"/>
  <c r="CB449" i="6"/>
  <c r="CB451" i="6"/>
  <c r="CB453" i="6"/>
  <c r="CB455" i="6"/>
  <c r="CB457" i="6"/>
  <c r="CB459" i="6"/>
  <c r="CB461" i="6"/>
  <c r="CB463" i="6"/>
  <c r="CB465" i="6"/>
  <c r="CB467" i="6"/>
  <c r="CB469" i="6"/>
  <c r="CB471" i="6"/>
  <c r="CB473" i="6"/>
  <c r="CB475" i="6"/>
  <c r="CB477" i="6"/>
  <c r="CB479" i="6"/>
  <c r="CB481" i="6"/>
  <c r="CB483" i="6"/>
  <c r="CB485" i="6"/>
  <c r="CB487" i="6"/>
  <c r="CB489" i="6"/>
  <c r="CB491" i="6"/>
  <c r="CB493" i="6"/>
  <c r="CB495" i="6"/>
  <c r="CB497" i="6"/>
  <c r="CB499" i="6"/>
  <c r="CB501" i="6"/>
  <c r="CB503" i="6"/>
  <c r="CB505" i="6"/>
  <c r="CB18" i="6"/>
  <c r="CB34" i="6"/>
  <c r="CB50" i="6"/>
  <c r="CB66" i="6"/>
  <c r="CB82" i="6"/>
  <c r="CB98" i="6"/>
  <c r="CB114" i="6"/>
  <c r="CB130" i="6"/>
  <c r="CB146" i="6"/>
  <c r="CB162" i="6"/>
  <c r="CB177" i="6"/>
  <c r="CB185" i="6"/>
  <c r="CB193" i="6"/>
  <c r="CB201" i="6"/>
  <c r="CB209" i="6"/>
  <c r="CB217" i="6"/>
  <c r="CB225" i="6"/>
  <c r="CB233" i="6"/>
  <c r="CB241" i="6"/>
  <c r="CB249" i="6"/>
  <c r="CB257" i="6"/>
  <c r="CB265" i="6"/>
  <c r="CB273" i="6"/>
  <c r="CB281" i="6"/>
  <c r="CB289" i="6"/>
  <c r="CB297" i="6"/>
  <c r="CB305" i="6"/>
  <c r="CB313" i="6"/>
  <c r="CB321" i="6"/>
  <c r="CB329" i="6"/>
  <c r="CB337" i="6"/>
  <c r="CB345" i="6"/>
  <c r="CB353" i="6"/>
  <c r="CB361" i="6"/>
  <c r="CB369" i="6"/>
  <c r="CB377" i="6"/>
  <c r="CB385" i="6"/>
  <c r="CB393" i="6"/>
  <c r="CB401" i="6"/>
  <c r="CB409" i="6"/>
  <c r="CB417" i="6"/>
  <c r="CB425" i="6"/>
  <c r="CB432" i="6"/>
  <c r="CB434" i="6"/>
  <c r="CB436" i="6"/>
  <c r="CB438" i="6"/>
  <c r="CB440" i="6"/>
  <c r="CB442" i="6"/>
  <c r="CB444" i="6"/>
  <c r="CB446" i="6"/>
  <c r="CB448" i="6"/>
  <c r="CB450" i="6"/>
  <c r="CB452" i="6"/>
  <c r="CB454" i="6"/>
  <c r="CB456" i="6"/>
  <c r="CB458" i="6"/>
  <c r="CB460" i="6"/>
  <c r="CB462" i="6"/>
  <c r="CB464" i="6"/>
  <c r="CB466" i="6"/>
  <c r="CB468" i="6"/>
  <c r="CB470" i="6"/>
  <c r="CB472" i="6"/>
  <c r="CB474" i="6"/>
  <c r="CB476" i="6"/>
  <c r="CB478" i="6"/>
  <c r="CB480" i="6"/>
  <c r="CB482" i="6"/>
  <c r="CB484" i="6"/>
  <c r="CB486" i="6"/>
  <c r="CB488" i="6"/>
  <c r="CB490" i="6"/>
  <c r="CB492" i="6"/>
  <c r="CB494" i="6"/>
  <c r="CB496" i="6"/>
  <c r="CB498" i="6"/>
  <c r="CB500" i="6"/>
  <c r="CB502" i="6"/>
  <c r="CB504" i="6"/>
  <c r="CB6" i="6"/>
  <c r="BV7" i="6"/>
  <c r="BV9" i="6"/>
  <c r="BV11" i="6"/>
  <c r="BV13" i="6"/>
  <c r="BV15" i="6"/>
  <c r="BV17" i="6"/>
  <c r="BV19" i="6"/>
  <c r="BV21" i="6"/>
  <c r="BV23" i="6"/>
  <c r="BV25" i="6"/>
  <c r="BV27" i="6"/>
  <c r="BV29" i="6"/>
  <c r="BV31" i="6"/>
  <c r="BV33" i="6"/>
  <c r="BV35" i="6"/>
  <c r="BV37" i="6"/>
  <c r="BV39" i="6"/>
  <c r="BV41" i="6"/>
  <c r="BV43" i="6"/>
  <c r="BV45" i="6"/>
  <c r="BV47" i="6"/>
  <c r="BV49" i="6"/>
  <c r="BV51" i="6"/>
  <c r="BV53" i="6"/>
  <c r="BV55" i="6"/>
  <c r="BV57" i="6"/>
  <c r="BV59" i="6"/>
  <c r="BV61" i="6"/>
  <c r="BV63" i="6"/>
  <c r="BV65" i="6"/>
  <c r="BV67" i="6"/>
  <c r="BV69" i="6"/>
  <c r="BV71" i="6"/>
  <c r="BV73" i="6"/>
  <c r="BV75" i="6"/>
  <c r="BV77" i="6"/>
  <c r="BV79" i="6"/>
  <c r="BV81" i="6"/>
  <c r="BV83" i="6"/>
  <c r="BV85" i="6"/>
  <c r="BV87" i="6"/>
  <c r="BV89" i="6"/>
  <c r="BV91" i="6"/>
  <c r="BV93" i="6"/>
  <c r="BV95" i="6"/>
  <c r="BV97" i="6"/>
  <c r="BV99" i="6"/>
  <c r="BV101" i="6"/>
  <c r="BV103" i="6"/>
  <c r="BV105" i="6"/>
  <c r="BV107" i="6"/>
  <c r="BV109" i="6"/>
  <c r="BV111" i="6"/>
  <c r="BV113" i="6"/>
  <c r="BV115" i="6"/>
  <c r="BV117" i="6"/>
  <c r="BV119" i="6"/>
  <c r="BV121" i="6"/>
  <c r="BV123" i="6"/>
  <c r="BV125" i="6"/>
  <c r="BV127" i="6"/>
  <c r="BV129" i="6"/>
  <c r="BV131" i="6"/>
  <c r="BV133" i="6"/>
  <c r="BV135" i="6"/>
  <c r="BV137" i="6"/>
  <c r="BV139" i="6"/>
  <c r="BV141" i="6"/>
  <c r="BV143" i="6"/>
  <c r="BV145" i="6"/>
  <c r="BV147" i="6"/>
  <c r="BV149" i="6"/>
  <c r="BV151" i="6"/>
  <c r="BV153" i="6"/>
  <c r="BV155" i="6"/>
  <c r="BV157" i="6"/>
  <c r="BV159" i="6"/>
  <c r="BV161" i="6"/>
  <c r="BV163" i="6"/>
  <c r="BV165" i="6"/>
  <c r="BV167" i="6"/>
  <c r="BV169" i="6"/>
  <c r="BV171" i="6"/>
  <c r="BV173" i="6"/>
  <c r="BV175" i="6"/>
  <c r="BV8" i="6"/>
  <c r="BV12" i="6"/>
  <c r="BV16" i="6"/>
  <c r="BV20" i="6"/>
  <c r="BV24" i="6"/>
  <c r="BV28" i="6"/>
  <c r="BV32" i="6"/>
  <c r="BV36" i="6"/>
  <c r="BV40" i="6"/>
  <c r="BV44" i="6"/>
  <c r="BV48" i="6"/>
  <c r="BV52" i="6"/>
  <c r="BV56" i="6"/>
  <c r="BV60" i="6"/>
  <c r="BV64" i="6"/>
  <c r="BV68" i="6"/>
  <c r="BV72" i="6"/>
  <c r="BV76" i="6"/>
  <c r="BV80" i="6"/>
  <c r="BV84" i="6"/>
  <c r="BV88" i="6"/>
  <c r="BV92" i="6"/>
  <c r="BV96" i="6"/>
  <c r="BV100" i="6"/>
  <c r="BV104" i="6"/>
  <c r="BV108" i="6"/>
  <c r="BV112" i="6"/>
  <c r="BV116" i="6"/>
  <c r="BV120" i="6"/>
  <c r="BV124" i="6"/>
  <c r="BV128" i="6"/>
  <c r="BV132" i="6"/>
  <c r="BV136" i="6"/>
  <c r="BV140" i="6"/>
  <c r="BV144" i="6"/>
  <c r="BV148" i="6"/>
  <c r="BV152" i="6"/>
  <c r="BV156" i="6"/>
  <c r="BV160" i="6"/>
  <c r="BV164" i="6"/>
  <c r="BV168" i="6"/>
  <c r="BV172" i="6"/>
  <c r="BV176" i="6"/>
  <c r="BV178" i="6"/>
  <c r="BV180" i="6"/>
  <c r="BV182" i="6"/>
  <c r="BV184" i="6"/>
  <c r="BV186" i="6"/>
  <c r="BV188" i="6"/>
  <c r="BV190" i="6"/>
  <c r="BV192" i="6"/>
  <c r="BV194" i="6"/>
  <c r="BV196" i="6"/>
  <c r="BV198" i="6"/>
  <c r="BV200" i="6"/>
  <c r="BV202" i="6"/>
  <c r="BV204" i="6"/>
  <c r="BV206" i="6"/>
  <c r="BV208" i="6"/>
  <c r="BV210" i="6"/>
  <c r="BV212" i="6"/>
  <c r="BV214" i="6"/>
  <c r="BV216" i="6"/>
  <c r="BV218" i="6"/>
  <c r="BV220" i="6"/>
  <c r="BV222" i="6"/>
  <c r="BV224" i="6"/>
  <c r="BV226" i="6"/>
  <c r="BV228" i="6"/>
  <c r="BV230" i="6"/>
  <c r="BV232" i="6"/>
  <c r="BV234" i="6"/>
  <c r="BV236" i="6"/>
  <c r="BV238" i="6"/>
  <c r="BV240" i="6"/>
  <c r="BV242" i="6"/>
  <c r="BV244" i="6"/>
  <c r="BV246" i="6"/>
  <c r="BV248" i="6"/>
  <c r="BV250" i="6"/>
  <c r="BV252" i="6"/>
  <c r="BV254" i="6"/>
  <c r="BV256" i="6"/>
  <c r="BV258" i="6"/>
  <c r="BV260" i="6"/>
  <c r="BV262" i="6"/>
  <c r="BV264" i="6"/>
  <c r="BV266" i="6"/>
  <c r="BV268" i="6"/>
  <c r="BV270" i="6"/>
  <c r="BV272" i="6"/>
  <c r="BV274" i="6"/>
  <c r="BV276" i="6"/>
  <c r="BV278" i="6"/>
  <c r="BV280" i="6"/>
  <c r="BV282" i="6"/>
  <c r="BV284" i="6"/>
  <c r="BV286" i="6"/>
  <c r="BV288" i="6"/>
  <c r="BV290" i="6"/>
  <c r="BV292" i="6"/>
  <c r="BV294" i="6"/>
  <c r="BV296" i="6"/>
  <c r="BV298" i="6"/>
  <c r="BV300" i="6"/>
  <c r="BV302" i="6"/>
  <c r="BV304" i="6"/>
  <c r="BV306" i="6"/>
  <c r="BV308" i="6"/>
  <c r="BV310" i="6"/>
  <c r="BV312" i="6"/>
  <c r="BV314" i="6"/>
  <c r="BV316" i="6"/>
  <c r="BV318" i="6"/>
  <c r="BV320" i="6"/>
  <c r="BV322" i="6"/>
  <c r="BV324" i="6"/>
  <c r="BV326" i="6"/>
  <c r="BV328" i="6"/>
  <c r="BV330" i="6"/>
  <c r="BV332" i="6"/>
  <c r="BV334" i="6"/>
  <c r="BV336" i="6"/>
  <c r="BV338" i="6"/>
  <c r="BV340" i="6"/>
  <c r="BV342" i="6"/>
  <c r="BV344" i="6"/>
  <c r="BV346" i="6"/>
  <c r="BV348" i="6"/>
  <c r="BV350" i="6"/>
  <c r="BV352" i="6"/>
  <c r="BV354" i="6"/>
  <c r="BV356" i="6"/>
  <c r="BV358" i="6"/>
  <c r="BV360" i="6"/>
  <c r="BV362" i="6"/>
  <c r="BV364" i="6"/>
  <c r="BV366" i="6"/>
  <c r="BV368" i="6"/>
  <c r="BV370" i="6"/>
  <c r="BV372" i="6"/>
  <c r="BV374" i="6"/>
  <c r="BV376" i="6"/>
  <c r="BV378" i="6"/>
  <c r="BV380" i="6"/>
  <c r="BV382" i="6"/>
  <c r="BV384" i="6"/>
  <c r="BV386" i="6"/>
  <c r="BV388" i="6"/>
  <c r="BV390" i="6"/>
  <c r="BV392" i="6"/>
  <c r="BV394" i="6"/>
  <c r="BV396" i="6"/>
  <c r="BV398" i="6"/>
  <c r="BV400" i="6"/>
  <c r="BV402" i="6"/>
  <c r="BV404" i="6"/>
  <c r="BV406" i="6"/>
  <c r="BV408" i="6"/>
  <c r="BV410" i="6"/>
  <c r="BV412" i="6"/>
  <c r="BV414" i="6"/>
  <c r="BV416" i="6"/>
  <c r="BV418" i="6"/>
  <c r="BV420" i="6"/>
  <c r="BV422" i="6"/>
  <c r="BV424" i="6"/>
  <c r="BV426" i="6"/>
  <c r="BV428" i="6"/>
  <c r="BV430" i="6"/>
  <c r="BV14" i="6"/>
  <c r="BV22" i="6"/>
  <c r="BV30" i="6"/>
  <c r="BV38" i="6"/>
  <c r="BV46" i="6"/>
  <c r="BV54" i="6"/>
  <c r="BV62" i="6"/>
  <c r="BV70" i="6"/>
  <c r="BV78" i="6"/>
  <c r="BV86" i="6"/>
  <c r="BV94" i="6"/>
  <c r="BV102" i="6"/>
  <c r="BV110" i="6"/>
  <c r="BV118" i="6"/>
  <c r="BV126" i="6"/>
  <c r="BV134" i="6"/>
  <c r="BV142" i="6"/>
  <c r="BV150" i="6"/>
  <c r="BV158" i="6"/>
  <c r="BV166" i="6"/>
  <c r="BV174" i="6"/>
  <c r="BV179" i="6"/>
  <c r="BV183" i="6"/>
  <c r="BV187" i="6"/>
  <c r="BV191" i="6"/>
  <c r="BV195" i="6"/>
  <c r="BV199" i="6"/>
  <c r="BV203" i="6"/>
  <c r="BV207" i="6"/>
  <c r="BV211" i="6"/>
  <c r="BV215" i="6"/>
  <c r="BV219" i="6"/>
  <c r="BV223" i="6"/>
  <c r="BV227" i="6"/>
  <c r="BV231" i="6"/>
  <c r="BV235" i="6"/>
  <c r="BV239" i="6"/>
  <c r="BV243" i="6"/>
  <c r="BV247" i="6"/>
  <c r="BV251" i="6"/>
  <c r="BV255" i="6"/>
  <c r="BV259" i="6"/>
  <c r="BV263" i="6"/>
  <c r="BV267" i="6"/>
  <c r="BV271" i="6"/>
  <c r="BV275" i="6"/>
  <c r="BV279" i="6"/>
  <c r="BV283" i="6"/>
  <c r="BV287" i="6"/>
  <c r="BV291" i="6"/>
  <c r="BV295" i="6"/>
  <c r="BV299" i="6"/>
  <c r="BV303" i="6"/>
  <c r="BV307" i="6"/>
  <c r="BV311" i="6"/>
  <c r="BV315" i="6"/>
  <c r="BV319" i="6"/>
  <c r="BV323" i="6"/>
  <c r="BV327" i="6"/>
  <c r="BV331" i="6"/>
  <c r="BV335" i="6"/>
  <c r="BV339" i="6"/>
  <c r="BV343" i="6"/>
  <c r="BV347" i="6"/>
  <c r="BV351" i="6"/>
  <c r="BV355" i="6"/>
  <c r="BV359" i="6"/>
  <c r="BV363" i="6"/>
  <c r="BV367" i="6"/>
  <c r="BV371" i="6"/>
  <c r="BV375" i="6"/>
  <c r="BV379" i="6"/>
  <c r="BV383" i="6"/>
  <c r="BV387" i="6"/>
  <c r="BV391" i="6"/>
  <c r="BV395" i="6"/>
  <c r="BV399" i="6"/>
  <c r="BV403" i="6"/>
  <c r="BV407" i="6"/>
  <c r="BV411" i="6"/>
  <c r="BV415" i="6"/>
  <c r="BV419" i="6"/>
  <c r="BV423" i="6"/>
  <c r="BV427" i="6"/>
  <c r="BV431" i="6"/>
  <c r="BV10" i="6"/>
  <c r="BV26" i="6"/>
  <c r="BV42" i="6"/>
  <c r="BV58" i="6"/>
  <c r="BV74" i="6"/>
  <c r="BV90" i="6"/>
  <c r="BV106" i="6"/>
  <c r="BV122" i="6"/>
  <c r="BV138" i="6"/>
  <c r="BV154" i="6"/>
  <c r="BV170" i="6"/>
  <c r="BV181" i="6"/>
  <c r="BV189" i="6"/>
  <c r="BV197" i="6"/>
  <c r="BV205" i="6"/>
  <c r="BV213" i="6"/>
  <c r="BV221" i="6"/>
  <c r="BV229" i="6"/>
  <c r="BV237" i="6"/>
  <c r="BV245" i="6"/>
  <c r="BV253" i="6"/>
  <c r="BV261" i="6"/>
  <c r="BV269" i="6"/>
  <c r="BV277" i="6"/>
  <c r="BV285" i="6"/>
  <c r="BV293" i="6"/>
  <c r="BV301" i="6"/>
  <c r="BV309" i="6"/>
  <c r="BV317" i="6"/>
  <c r="BV325" i="6"/>
  <c r="BV333" i="6"/>
  <c r="BV341" i="6"/>
  <c r="BV349" i="6"/>
  <c r="BV357" i="6"/>
  <c r="BV365" i="6"/>
  <c r="BV373" i="6"/>
  <c r="BV381" i="6"/>
  <c r="BV389" i="6"/>
  <c r="BV397" i="6"/>
  <c r="BV405" i="6"/>
  <c r="BV413" i="6"/>
  <c r="BV421" i="6"/>
  <c r="BV429" i="6"/>
  <c r="BV433" i="6"/>
  <c r="BV435" i="6"/>
  <c r="BV437" i="6"/>
  <c r="BV439" i="6"/>
  <c r="BV441" i="6"/>
  <c r="BV443" i="6"/>
  <c r="BV445" i="6"/>
  <c r="BV447" i="6"/>
  <c r="BV449" i="6"/>
  <c r="BV451" i="6"/>
  <c r="BV453" i="6"/>
  <c r="BV455" i="6"/>
  <c r="BV457" i="6"/>
  <c r="BV459" i="6"/>
  <c r="BV461" i="6"/>
  <c r="BV463" i="6"/>
  <c r="BV465" i="6"/>
  <c r="BV467" i="6"/>
  <c r="BV469" i="6"/>
  <c r="BV471" i="6"/>
  <c r="BV473" i="6"/>
  <c r="BV475" i="6"/>
  <c r="BV477" i="6"/>
  <c r="BV479" i="6"/>
  <c r="BV481" i="6"/>
  <c r="BV483" i="6"/>
  <c r="BV485" i="6"/>
  <c r="BV487" i="6"/>
  <c r="BV489" i="6"/>
  <c r="BV491" i="6"/>
  <c r="BV493" i="6"/>
  <c r="BV495" i="6"/>
  <c r="BV497" i="6"/>
  <c r="BV499" i="6"/>
  <c r="BV501" i="6"/>
  <c r="BV503" i="6"/>
  <c r="BV505" i="6"/>
  <c r="BV18" i="6"/>
  <c r="BV34" i="6"/>
  <c r="BV50" i="6"/>
  <c r="BV66" i="6"/>
  <c r="BV82" i="6"/>
  <c r="BV98" i="6"/>
  <c r="BV114" i="6"/>
  <c r="BV130" i="6"/>
  <c r="BV146" i="6"/>
  <c r="BV162" i="6"/>
  <c r="BV177" i="6"/>
  <c r="BV185" i="6"/>
  <c r="BV193" i="6"/>
  <c r="BV201" i="6"/>
  <c r="BV209" i="6"/>
  <c r="BV217" i="6"/>
  <c r="BV225" i="6"/>
  <c r="BV233" i="6"/>
  <c r="BV241" i="6"/>
  <c r="BV249" i="6"/>
  <c r="BV257" i="6"/>
  <c r="BV265" i="6"/>
  <c r="BV273" i="6"/>
  <c r="BV281" i="6"/>
  <c r="BV289" i="6"/>
  <c r="BV297" i="6"/>
  <c r="BV305" i="6"/>
  <c r="BV313" i="6"/>
  <c r="BV321" i="6"/>
  <c r="BV329" i="6"/>
  <c r="BV337" i="6"/>
  <c r="BV345" i="6"/>
  <c r="BV353" i="6"/>
  <c r="BV361" i="6"/>
  <c r="BV369" i="6"/>
  <c r="BV377" i="6"/>
  <c r="BV385" i="6"/>
  <c r="BV393" i="6"/>
  <c r="BV401" i="6"/>
  <c r="BV409" i="6"/>
  <c r="BV417" i="6"/>
  <c r="BV425" i="6"/>
  <c r="BV432" i="6"/>
  <c r="BV434" i="6"/>
  <c r="BV436" i="6"/>
  <c r="BV438" i="6"/>
  <c r="BV440" i="6"/>
  <c r="BV442" i="6"/>
  <c r="BV444" i="6"/>
  <c r="BV446" i="6"/>
  <c r="BV448" i="6"/>
  <c r="BV450" i="6"/>
  <c r="BV452" i="6"/>
  <c r="BV454" i="6"/>
  <c r="BV456" i="6"/>
  <c r="BV458" i="6"/>
  <c r="BV460" i="6"/>
  <c r="BV462" i="6"/>
  <c r="BV464" i="6"/>
  <c r="BV466" i="6"/>
  <c r="BV468" i="6"/>
  <c r="BV470" i="6"/>
  <c r="BV472" i="6"/>
  <c r="BV474" i="6"/>
  <c r="BV476" i="6"/>
  <c r="BV478" i="6"/>
  <c r="BV480" i="6"/>
  <c r="BV482" i="6"/>
  <c r="BV484" i="6"/>
  <c r="BV486" i="6"/>
  <c r="BV488" i="6"/>
  <c r="BV490" i="6"/>
  <c r="BV492" i="6"/>
  <c r="BV494" i="6"/>
  <c r="BV496" i="6"/>
  <c r="BV498" i="6"/>
  <c r="BV500" i="6"/>
  <c r="BV502" i="6"/>
  <c r="BV504" i="6"/>
  <c r="BV6" i="6"/>
  <c r="BP8" i="6"/>
  <c r="BP10" i="6"/>
  <c r="BP12" i="6"/>
  <c r="BP14" i="6"/>
  <c r="BP16" i="6"/>
  <c r="BP18" i="6"/>
  <c r="BP20" i="6"/>
  <c r="BP22" i="6"/>
  <c r="BP24" i="6"/>
  <c r="BP26" i="6"/>
  <c r="BP28" i="6"/>
  <c r="BP30" i="6"/>
  <c r="BP32" i="6"/>
  <c r="BP34" i="6"/>
  <c r="BP36" i="6"/>
  <c r="BP38" i="6"/>
  <c r="BP40" i="6"/>
  <c r="BP42" i="6"/>
  <c r="BP44" i="6"/>
  <c r="BP46" i="6"/>
  <c r="BP48" i="6"/>
  <c r="BP50" i="6"/>
  <c r="BP52" i="6"/>
  <c r="BP54" i="6"/>
  <c r="BP56" i="6"/>
  <c r="BP58" i="6"/>
  <c r="BP60" i="6"/>
  <c r="BP62" i="6"/>
  <c r="BP64" i="6"/>
  <c r="BP66" i="6"/>
  <c r="BP68" i="6"/>
  <c r="BP70" i="6"/>
  <c r="BP72" i="6"/>
  <c r="BP74" i="6"/>
  <c r="BP76" i="6"/>
  <c r="BP78" i="6"/>
  <c r="BP80" i="6"/>
  <c r="BP82" i="6"/>
  <c r="BP84" i="6"/>
  <c r="BP86" i="6"/>
  <c r="BP88" i="6"/>
  <c r="BP90" i="6"/>
  <c r="BP92" i="6"/>
  <c r="BP94" i="6"/>
  <c r="BP96" i="6"/>
  <c r="BP98" i="6"/>
  <c r="BP100" i="6"/>
  <c r="BP102" i="6"/>
  <c r="BP104" i="6"/>
  <c r="BP106" i="6"/>
  <c r="BP108" i="6"/>
  <c r="BP110" i="6"/>
  <c r="BP112" i="6"/>
  <c r="BP114" i="6"/>
  <c r="BP116" i="6"/>
  <c r="BP118" i="6"/>
  <c r="BP120" i="6"/>
  <c r="BP122" i="6"/>
  <c r="BP124" i="6"/>
  <c r="BP126" i="6"/>
  <c r="BP128" i="6"/>
  <c r="BP130" i="6"/>
  <c r="BP132" i="6"/>
  <c r="BP134" i="6"/>
  <c r="BP136" i="6"/>
  <c r="BP138" i="6"/>
  <c r="BP140" i="6"/>
  <c r="BP142" i="6"/>
  <c r="BP144" i="6"/>
  <c r="BP146" i="6"/>
  <c r="BP148" i="6"/>
  <c r="BP150" i="6"/>
  <c r="BP152" i="6"/>
  <c r="BP154" i="6"/>
  <c r="BP156" i="6"/>
  <c r="BP158" i="6"/>
  <c r="BP160" i="6"/>
  <c r="BP162" i="6"/>
  <c r="BP164" i="6"/>
  <c r="BP166" i="6"/>
  <c r="BP168" i="6"/>
  <c r="BP170" i="6"/>
  <c r="BP172" i="6"/>
  <c r="BP174" i="6"/>
  <c r="BP176" i="6"/>
  <c r="BP9" i="6"/>
  <c r="BP13" i="6"/>
  <c r="BP17" i="6"/>
  <c r="BP21" i="6"/>
  <c r="BP25" i="6"/>
  <c r="BP29" i="6"/>
  <c r="BP33" i="6"/>
  <c r="BP37" i="6"/>
  <c r="BP41" i="6"/>
  <c r="BP45" i="6"/>
  <c r="BP49" i="6"/>
  <c r="BP53" i="6"/>
  <c r="BP57" i="6"/>
  <c r="BP61" i="6"/>
  <c r="BP65" i="6"/>
  <c r="BP69" i="6"/>
  <c r="BP73" i="6"/>
  <c r="BP77" i="6"/>
  <c r="BP81" i="6"/>
  <c r="BP85" i="6"/>
  <c r="BP89" i="6"/>
  <c r="BP93" i="6"/>
  <c r="BP97" i="6"/>
  <c r="BP101" i="6"/>
  <c r="BP105" i="6"/>
  <c r="BP109" i="6"/>
  <c r="BP113" i="6"/>
  <c r="BP117" i="6"/>
  <c r="BP121" i="6"/>
  <c r="BP125" i="6"/>
  <c r="BP129" i="6"/>
  <c r="BP133" i="6"/>
  <c r="BP137" i="6"/>
  <c r="BP141" i="6"/>
  <c r="BP145" i="6"/>
  <c r="BP149" i="6"/>
  <c r="BP153" i="6"/>
  <c r="BP157" i="6"/>
  <c r="BP161" i="6"/>
  <c r="BP165" i="6"/>
  <c r="BP169" i="6"/>
  <c r="BP173" i="6"/>
  <c r="BP177" i="6"/>
  <c r="BP179" i="6"/>
  <c r="BP181" i="6"/>
  <c r="BP183" i="6"/>
  <c r="BP185" i="6"/>
  <c r="BP187" i="6"/>
  <c r="BP189" i="6"/>
  <c r="BP191" i="6"/>
  <c r="BP193" i="6"/>
  <c r="BP195" i="6"/>
  <c r="BP197" i="6"/>
  <c r="BP199" i="6"/>
  <c r="BP201" i="6"/>
  <c r="BP203" i="6"/>
  <c r="BP205" i="6"/>
  <c r="BP207" i="6"/>
  <c r="BP209" i="6"/>
  <c r="BP211" i="6"/>
  <c r="BP213" i="6"/>
  <c r="BP215" i="6"/>
  <c r="BP217" i="6"/>
  <c r="BP219" i="6"/>
  <c r="BP221" i="6"/>
  <c r="BP223" i="6"/>
  <c r="BP225" i="6"/>
  <c r="BP227" i="6"/>
  <c r="BP229" i="6"/>
  <c r="BP231" i="6"/>
  <c r="BP233" i="6"/>
  <c r="BP235" i="6"/>
  <c r="BP237" i="6"/>
  <c r="BP239" i="6"/>
  <c r="BP241" i="6"/>
  <c r="BP243" i="6"/>
  <c r="BP245" i="6"/>
  <c r="BP247" i="6"/>
  <c r="BP249" i="6"/>
  <c r="BP251" i="6"/>
  <c r="BP253" i="6"/>
  <c r="BP255" i="6"/>
  <c r="BP257" i="6"/>
  <c r="BP259" i="6"/>
  <c r="BP261" i="6"/>
  <c r="BP263" i="6"/>
  <c r="BP265" i="6"/>
  <c r="BP267" i="6"/>
  <c r="BP269" i="6"/>
  <c r="BP271" i="6"/>
  <c r="BP273" i="6"/>
  <c r="BP275" i="6"/>
  <c r="BP277" i="6"/>
  <c r="BP279" i="6"/>
  <c r="BP281" i="6"/>
  <c r="BP283" i="6"/>
  <c r="BP285" i="6"/>
  <c r="BP287" i="6"/>
  <c r="BP289" i="6"/>
  <c r="BP291" i="6"/>
  <c r="BP293" i="6"/>
  <c r="BP295" i="6"/>
  <c r="BP297" i="6"/>
  <c r="BP299" i="6"/>
  <c r="BP301" i="6"/>
  <c r="BP303" i="6"/>
  <c r="BP305" i="6"/>
  <c r="BP307" i="6"/>
  <c r="BP309" i="6"/>
  <c r="BP311" i="6"/>
  <c r="BP313" i="6"/>
  <c r="BP315" i="6"/>
  <c r="BP317" i="6"/>
  <c r="BP319" i="6"/>
  <c r="BP321" i="6"/>
  <c r="BP323" i="6"/>
  <c r="BP325" i="6"/>
  <c r="BP327" i="6"/>
  <c r="BP329" i="6"/>
  <c r="BP331" i="6"/>
  <c r="BP333" i="6"/>
  <c r="BP335" i="6"/>
  <c r="BP337" i="6"/>
  <c r="BP339" i="6"/>
  <c r="BP341" i="6"/>
  <c r="BP343" i="6"/>
  <c r="BP345" i="6"/>
  <c r="BP347" i="6"/>
  <c r="BP349" i="6"/>
  <c r="BP351" i="6"/>
  <c r="BP353" i="6"/>
  <c r="BP355" i="6"/>
  <c r="BP357" i="6"/>
  <c r="BP359" i="6"/>
  <c r="BP361" i="6"/>
  <c r="BP363" i="6"/>
  <c r="BP365" i="6"/>
  <c r="BP367" i="6"/>
  <c r="BP369" i="6"/>
  <c r="BP371" i="6"/>
  <c r="BP373" i="6"/>
  <c r="BP375" i="6"/>
  <c r="BP377" i="6"/>
  <c r="BP379" i="6"/>
  <c r="BP381" i="6"/>
  <c r="BP383" i="6"/>
  <c r="BP385" i="6"/>
  <c r="BP387" i="6"/>
  <c r="BP389" i="6"/>
  <c r="BP391" i="6"/>
  <c r="BP393" i="6"/>
  <c r="BP395" i="6"/>
  <c r="BP397" i="6"/>
  <c r="BP399" i="6"/>
  <c r="BP401" i="6"/>
  <c r="BP403" i="6"/>
  <c r="BP405" i="6"/>
  <c r="BP407" i="6"/>
  <c r="BP409" i="6"/>
  <c r="BP411" i="6"/>
  <c r="BP413" i="6"/>
  <c r="BP415" i="6"/>
  <c r="BP417" i="6"/>
  <c r="BP419" i="6"/>
  <c r="BP421" i="6"/>
  <c r="BP423" i="6"/>
  <c r="BP425" i="6"/>
  <c r="BP427" i="6"/>
  <c r="BP429" i="6"/>
  <c r="BP431" i="6"/>
  <c r="BP7" i="6"/>
  <c r="BP15" i="6"/>
  <c r="BP23" i="6"/>
  <c r="BP31" i="6"/>
  <c r="BP39" i="6"/>
  <c r="BP47" i="6"/>
  <c r="BP55" i="6"/>
  <c r="BP63" i="6"/>
  <c r="BP71" i="6"/>
  <c r="BP79" i="6"/>
  <c r="BP87" i="6"/>
  <c r="BP95" i="6"/>
  <c r="BP103" i="6"/>
  <c r="BP111" i="6"/>
  <c r="BP119" i="6"/>
  <c r="BP127" i="6"/>
  <c r="BP135" i="6"/>
  <c r="BP143" i="6"/>
  <c r="BP151" i="6"/>
  <c r="BP159" i="6"/>
  <c r="BP167" i="6"/>
  <c r="BP175" i="6"/>
  <c r="BP180" i="6"/>
  <c r="BP184" i="6"/>
  <c r="BP188" i="6"/>
  <c r="BP192" i="6"/>
  <c r="BP196" i="6"/>
  <c r="BP200" i="6"/>
  <c r="BP204" i="6"/>
  <c r="BP208" i="6"/>
  <c r="BP212" i="6"/>
  <c r="BP216" i="6"/>
  <c r="BP220" i="6"/>
  <c r="BP224" i="6"/>
  <c r="BP228" i="6"/>
  <c r="BP232" i="6"/>
  <c r="BP236" i="6"/>
  <c r="BP240" i="6"/>
  <c r="BP244" i="6"/>
  <c r="BP248" i="6"/>
  <c r="BP252" i="6"/>
  <c r="BP256" i="6"/>
  <c r="BP260" i="6"/>
  <c r="BP264" i="6"/>
  <c r="BP268" i="6"/>
  <c r="BP272" i="6"/>
  <c r="BP276" i="6"/>
  <c r="BP280" i="6"/>
  <c r="BP284" i="6"/>
  <c r="BP288" i="6"/>
  <c r="BP292" i="6"/>
  <c r="BP296" i="6"/>
  <c r="BP300" i="6"/>
  <c r="BP304" i="6"/>
  <c r="BP308" i="6"/>
  <c r="BP312" i="6"/>
  <c r="BP316" i="6"/>
  <c r="BP320" i="6"/>
  <c r="BP324" i="6"/>
  <c r="BP328" i="6"/>
  <c r="BP332" i="6"/>
  <c r="BP336" i="6"/>
  <c r="BP340" i="6"/>
  <c r="BP344" i="6"/>
  <c r="BP348" i="6"/>
  <c r="BP352" i="6"/>
  <c r="BP356" i="6"/>
  <c r="BP360" i="6"/>
  <c r="BP364" i="6"/>
  <c r="BP368" i="6"/>
  <c r="BP372" i="6"/>
  <c r="BP376" i="6"/>
  <c r="BP380" i="6"/>
  <c r="BP384" i="6"/>
  <c r="BP388" i="6"/>
  <c r="BP392" i="6"/>
  <c r="BP396" i="6"/>
  <c r="BP400" i="6"/>
  <c r="BP404" i="6"/>
  <c r="BP408" i="6"/>
  <c r="BP412" i="6"/>
  <c r="BP416" i="6"/>
  <c r="BP420" i="6"/>
  <c r="BP424" i="6"/>
  <c r="BP428" i="6"/>
  <c r="BP19" i="6"/>
  <c r="BP35" i="6"/>
  <c r="BP51" i="6"/>
  <c r="BP67" i="6"/>
  <c r="BP83" i="6"/>
  <c r="BP99" i="6"/>
  <c r="BP115" i="6"/>
  <c r="BP131" i="6"/>
  <c r="BP147" i="6"/>
  <c r="BP163" i="6"/>
  <c r="BP178" i="6"/>
  <c r="BP186" i="6"/>
  <c r="BP194" i="6"/>
  <c r="BP202" i="6"/>
  <c r="BP210" i="6"/>
  <c r="BP218" i="6"/>
  <c r="BP226" i="6"/>
  <c r="BP234" i="6"/>
  <c r="BP242" i="6"/>
  <c r="BP250" i="6"/>
  <c r="BP258" i="6"/>
  <c r="BP266" i="6"/>
  <c r="BP274" i="6"/>
  <c r="BP282" i="6"/>
  <c r="BP290" i="6"/>
  <c r="BP298" i="6"/>
  <c r="BP306" i="6"/>
  <c r="BP314" i="6"/>
  <c r="BP322" i="6"/>
  <c r="BP330" i="6"/>
  <c r="BP338" i="6"/>
  <c r="BP346" i="6"/>
  <c r="BP354" i="6"/>
  <c r="BP362" i="6"/>
  <c r="BP370" i="6"/>
  <c r="BP378" i="6"/>
  <c r="BP386" i="6"/>
  <c r="BP394" i="6"/>
  <c r="BP402" i="6"/>
  <c r="BP410" i="6"/>
  <c r="BP418" i="6"/>
  <c r="BP426" i="6"/>
  <c r="BP432" i="6"/>
  <c r="BP434" i="6"/>
  <c r="BP436" i="6"/>
  <c r="BP438" i="6"/>
  <c r="BP440" i="6"/>
  <c r="BP442" i="6"/>
  <c r="BP444" i="6"/>
  <c r="BP446" i="6"/>
  <c r="BP448" i="6"/>
  <c r="BP450" i="6"/>
  <c r="BP452" i="6"/>
  <c r="BP454" i="6"/>
  <c r="BP456" i="6"/>
  <c r="BP458" i="6"/>
  <c r="BP460" i="6"/>
  <c r="BP462" i="6"/>
  <c r="BP464" i="6"/>
  <c r="BP466" i="6"/>
  <c r="BP468" i="6"/>
  <c r="BP470" i="6"/>
  <c r="BP472" i="6"/>
  <c r="BP474" i="6"/>
  <c r="BP476" i="6"/>
  <c r="BP478" i="6"/>
  <c r="BP480" i="6"/>
  <c r="BP482" i="6"/>
  <c r="BP484" i="6"/>
  <c r="BP486" i="6"/>
  <c r="BP488" i="6"/>
  <c r="BP490" i="6"/>
  <c r="BP492" i="6"/>
  <c r="BP494" i="6"/>
  <c r="BP496" i="6"/>
  <c r="BP498" i="6"/>
  <c r="BP500" i="6"/>
  <c r="BP502" i="6"/>
  <c r="BP504" i="6"/>
  <c r="BP11" i="6"/>
  <c r="BP27" i="6"/>
  <c r="BP43" i="6"/>
  <c r="BP59" i="6"/>
  <c r="BP75" i="6"/>
  <c r="BP91" i="6"/>
  <c r="BP107" i="6"/>
  <c r="BP123" i="6"/>
  <c r="BP139" i="6"/>
  <c r="BP155" i="6"/>
  <c r="BP171" i="6"/>
  <c r="BP182" i="6"/>
  <c r="BP190" i="6"/>
  <c r="BP198" i="6"/>
  <c r="BP206" i="6"/>
  <c r="BP214" i="6"/>
  <c r="BP222" i="6"/>
  <c r="BP230" i="6"/>
  <c r="BP238" i="6"/>
  <c r="BP246" i="6"/>
  <c r="BP254" i="6"/>
  <c r="BP262" i="6"/>
  <c r="BP270" i="6"/>
  <c r="BP278" i="6"/>
  <c r="BP286" i="6"/>
  <c r="BP294" i="6"/>
  <c r="BP302" i="6"/>
  <c r="BP310" i="6"/>
  <c r="BP318" i="6"/>
  <c r="BP326" i="6"/>
  <c r="BP334" i="6"/>
  <c r="BP342" i="6"/>
  <c r="BP350" i="6"/>
  <c r="BP358" i="6"/>
  <c r="BP366" i="6"/>
  <c r="BP374" i="6"/>
  <c r="BP382" i="6"/>
  <c r="BP390" i="6"/>
  <c r="BP398" i="6"/>
  <c r="BP406" i="6"/>
  <c r="BP414" i="6"/>
  <c r="BP422" i="6"/>
  <c r="BP430" i="6"/>
  <c r="BP433" i="6"/>
  <c r="BP435" i="6"/>
  <c r="BP437" i="6"/>
  <c r="BP439" i="6"/>
  <c r="BP441" i="6"/>
  <c r="BP443" i="6"/>
  <c r="BP445" i="6"/>
  <c r="BP447" i="6"/>
  <c r="BP449" i="6"/>
  <c r="BP451" i="6"/>
  <c r="BP453" i="6"/>
  <c r="BP455" i="6"/>
  <c r="BP457" i="6"/>
  <c r="BP459" i="6"/>
  <c r="BP461" i="6"/>
  <c r="BP463" i="6"/>
  <c r="BP465" i="6"/>
  <c r="BP467" i="6"/>
  <c r="BP469" i="6"/>
  <c r="BP471" i="6"/>
  <c r="BP473" i="6"/>
  <c r="BP475" i="6"/>
  <c r="BP477" i="6"/>
  <c r="BP479" i="6"/>
  <c r="BP481" i="6"/>
  <c r="BP483" i="6"/>
  <c r="BP485" i="6"/>
  <c r="BP487" i="6"/>
  <c r="BP489" i="6"/>
  <c r="BP491" i="6"/>
  <c r="BP493" i="6"/>
  <c r="BP495" i="6"/>
  <c r="BP497" i="6"/>
  <c r="BP499" i="6"/>
  <c r="BP501" i="6"/>
  <c r="BP503" i="6"/>
  <c r="BP505" i="6"/>
  <c r="BP6" i="6"/>
  <c r="BJ7" i="6"/>
  <c r="BJ9" i="6"/>
  <c r="BJ11" i="6"/>
  <c r="BJ13" i="6"/>
  <c r="BJ15" i="6"/>
  <c r="BJ17" i="6"/>
  <c r="BJ19" i="6"/>
  <c r="BJ21" i="6"/>
  <c r="BJ23" i="6"/>
  <c r="BJ25" i="6"/>
  <c r="BJ27" i="6"/>
  <c r="BJ29" i="6"/>
  <c r="BJ31" i="6"/>
  <c r="BJ33" i="6"/>
  <c r="BJ35" i="6"/>
  <c r="BJ37" i="6"/>
  <c r="BJ39" i="6"/>
  <c r="BJ41" i="6"/>
  <c r="BJ43" i="6"/>
  <c r="BJ45" i="6"/>
  <c r="BJ47" i="6"/>
  <c r="BJ49" i="6"/>
  <c r="BJ51" i="6"/>
  <c r="BJ53" i="6"/>
  <c r="BJ55" i="6"/>
  <c r="BJ57" i="6"/>
  <c r="BJ59" i="6"/>
  <c r="BJ61" i="6"/>
  <c r="BJ63" i="6"/>
  <c r="BJ65" i="6"/>
  <c r="BJ67" i="6"/>
  <c r="BJ69" i="6"/>
  <c r="BJ71" i="6"/>
  <c r="BJ73" i="6"/>
  <c r="BJ75" i="6"/>
  <c r="BJ77" i="6"/>
  <c r="BJ79" i="6"/>
  <c r="BJ81" i="6"/>
  <c r="BJ83" i="6"/>
  <c r="BJ85" i="6"/>
  <c r="BJ87" i="6"/>
  <c r="BJ89" i="6"/>
  <c r="BJ91" i="6"/>
  <c r="BJ93" i="6"/>
  <c r="BJ95" i="6"/>
  <c r="BJ97" i="6"/>
  <c r="BJ99" i="6"/>
  <c r="BJ101" i="6"/>
  <c r="BJ103" i="6"/>
  <c r="BJ105" i="6"/>
  <c r="BJ107" i="6"/>
  <c r="BJ109" i="6"/>
  <c r="BJ111" i="6"/>
  <c r="BJ113" i="6"/>
  <c r="BJ115" i="6"/>
  <c r="BJ117" i="6"/>
  <c r="BJ119" i="6"/>
  <c r="BJ121" i="6"/>
  <c r="BJ123" i="6"/>
  <c r="BJ125" i="6"/>
  <c r="BJ127" i="6"/>
  <c r="BJ129" i="6"/>
  <c r="BJ131" i="6"/>
  <c r="BJ133" i="6"/>
  <c r="BJ135" i="6"/>
  <c r="BJ137" i="6"/>
  <c r="BJ139" i="6"/>
  <c r="BJ141" i="6"/>
  <c r="BJ143" i="6"/>
  <c r="BJ145" i="6"/>
  <c r="BJ147" i="6"/>
  <c r="BJ149" i="6"/>
  <c r="BJ151" i="6"/>
  <c r="BJ153" i="6"/>
  <c r="BJ155" i="6"/>
  <c r="BJ157" i="6"/>
  <c r="BJ159" i="6"/>
  <c r="BJ161" i="6"/>
  <c r="BJ163" i="6"/>
  <c r="BJ165" i="6"/>
  <c r="BJ167" i="6"/>
  <c r="BJ169" i="6"/>
  <c r="BJ171" i="6"/>
  <c r="BJ173" i="6"/>
  <c r="BJ175" i="6"/>
  <c r="BJ8" i="6"/>
  <c r="BJ12" i="6"/>
  <c r="BJ16" i="6"/>
  <c r="BJ20" i="6"/>
  <c r="BJ24" i="6"/>
  <c r="BJ28" i="6"/>
  <c r="BJ32" i="6"/>
  <c r="BJ36" i="6"/>
  <c r="BJ40" i="6"/>
  <c r="BJ44" i="6"/>
  <c r="BJ48" i="6"/>
  <c r="BJ52" i="6"/>
  <c r="BJ56" i="6"/>
  <c r="BJ60" i="6"/>
  <c r="BJ64" i="6"/>
  <c r="BJ68" i="6"/>
  <c r="BJ72" i="6"/>
  <c r="BJ76" i="6"/>
  <c r="BJ80" i="6"/>
  <c r="BJ84" i="6"/>
  <c r="BJ88" i="6"/>
  <c r="BJ92" i="6"/>
  <c r="BJ96" i="6"/>
  <c r="BJ100" i="6"/>
  <c r="BJ104" i="6"/>
  <c r="BJ108" i="6"/>
  <c r="BJ112" i="6"/>
  <c r="BJ116" i="6"/>
  <c r="BJ120" i="6"/>
  <c r="BJ124" i="6"/>
  <c r="BJ128" i="6"/>
  <c r="BJ132" i="6"/>
  <c r="BJ136" i="6"/>
  <c r="BJ140" i="6"/>
  <c r="BJ144" i="6"/>
  <c r="BJ148" i="6"/>
  <c r="BJ152" i="6"/>
  <c r="BJ156" i="6"/>
  <c r="BJ160" i="6"/>
  <c r="BJ164" i="6"/>
  <c r="BJ168" i="6"/>
  <c r="BJ172" i="6"/>
  <c r="BJ176" i="6"/>
  <c r="BJ178" i="6"/>
  <c r="BJ180" i="6"/>
  <c r="BJ182" i="6"/>
  <c r="BJ184" i="6"/>
  <c r="BJ186" i="6"/>
  <c r="BJ188" i="6"/>
  <c r="BJ190" i="6"/>
  <c r="BJ192" i="6"/>
  <c r="BJ194" i="6"/>
  <c r="BJ196" i="6"/>
  <c r="BJ198" i="6"/>
  <c r="BJ200" i="6"/>
  <c r="BJ202" i="6"/>
  <c r="BJ204" i="6"/>
  <c r="BJ206" i="6"/>
  <c r="BJ208" i="6"/>
  <c r="BJ210" i="6"/>
  <c r="BJ212" i="6"/>
  <c r="BJ214" i="6"/>
  <c r="BJ216" i="6"/>
  <c r="BJ218" i="6"/>
  <c r="BJ220" i="6"/>
  <c r="BJ222" i="6"/>
  <c r="BJ224" i="6"/>
  <c r="BJ226" i="6"/>
  <c r="BJ228" i="6"/>
  <c r="BJ230" i="6"/>
  <c r="BJ232" i="6"/>
  <c r="BJ234" i="6"/>
  <c r="BJ236" i="6"/>
  <c r="BJ238" i="6"/>
  <c r="BJ240" i="6"/>
  <c r="BJ242" i="6"/>
  <c r="BJ244" i="6"/>
  <c r="BJ246" i="6"/>
  <c r="BJ248" i="6"/>
  <c r="BJ250" i="6"/>
  <c r="BJ252" i="6"/>
  <c r="BJ254" i="6"/>
  <c r="BJ256" i="6"/>
  <c r="BJ258" i="6"/>
  <c r="BJ260" i="6"/>
  <c r="BJ262" i="6"/>
  <c r="BJ264" i="6"/>
  <c r="BJ266" i="6"/>
  <c r="BJ268" i="6"/>
  <c r="BJ270" i="6"/>
  <c r="BJ272" i="6"/>
  <c r="BJ274" i="6"/>
  <c r="BJ276" i="6"/>
  <c r="BJ278" i="6"/>
  <c r="BJ280" i="6"/>
  <c r="BJ282" i="6"/>
  <c r="BJ284" i="6"/>
  <c r="BJ286" i="6"/>
  <c r="BJ288" i="6"/>
  <c r="BJ290" i="6"/>
  <c r="BJ292" i="6"/>
  <c r="BJ294" i="6"/>
  <c r="BJ296" i="6"/>
  <c r="BJ298" i="6"/>
  <c r="BJ300" i="6"/>
  <c r="BJ302" i="6"/>
  <c r="BJ304" i="6"/>
  <c r="BJ306" i="6"/>
  <c r="BJ308" i="6"/>
  <c r="BJ310" i="6"/>
  <c r="BJ312" i="6"/>
  <c r="BJ314" i="6"/>
  <c r="BJ316" i="6"/>
  <c r="BJ318" i="6"/>
  <c r="BJ320" i="6"/>
  <c r="BJ322" i="6"/>
  <c r="BJ324" i="6"/>
  <c r="BJ326" i="6"/>
  <c r="BJ328" i="6"/>
  <c r="BJ330" i="6"/>
  <c r="BJ332" i="6"/>
  <c r="BJ334" i="6"/>
  <c r="BJ336" i="6"/>
  <c r="BJ338" i="6"/>
  <c r="BJ340" i="6"/>
  <c r="BJ342" i="6"/>
  <c r="BJ344" i="6"/>
  <c r="BJ346" i="6"/>
  <c r="BJ348" i="6"/>
  <c r="BJ350" i="6"/>
  <c r="BJ352" i="6"/>
  <c r="BJ354" i="6"/>
  <c r="BJ356" i="6"/>
  <c r="BJ358" i="6"/>
  <c r="BJ360" i="6"/>
  <c r="BJ362" i="6"/>
  <c r="BJ364" i="6"/>
  <c r="BJ366" i="6"/>
  <c r="BJ368" i="6"/>
  <c r="BJ370" i="6"/>
  <c r="BJ372" i="6"/>
  <c r="BJ374" i="6"/>
  <c r="BJ376" i="6"/>
  <c r="BJ378" i="6"/>
  <c r="BJ380" i="6"/>
  <c r="BJ382" i="6"/>
  <c r="BJ384" i="6"/>
  <c r="BJ386" i="6"/>
  <c r="BJ388" i="6"/>
  <c r="BJ390" i="6"/>
  <c r="BJ392" i="6"/>
  <c r="BJ394" i="6"/>
  <c r="BJ396" i="6"/>
  <c r="BJ398" i="6"/>
  <c r="BJ400" i="6"/>
  <c r="BJ402" i="6"/>
  <c r="BJ404" i="6"/>
  <c r="BJ406" i="6"/>
  <c r="BJ408" i="6"/>
  <c r="BJ410" i="6"/>
  <c r="BJ412" i="6"/>
  <c r="BJ414" i="6"/>
  <c r="BJ416" i="6"/>
  <c r="BJ418" i="6"/>
  <c r="BJ420" i="6"/>
  <c r="BJ422" i="6"/>
  <c r="BJ424" i="6"/>
  <c r="BJ426" i="6"/>
  <c r="BJ428" i="6"/>
  <c r="BJ430" i="6"/>
  <c r="BJ14" i="6"/>
  <c r="BJ22" i="6"/>
  <c r="BJ30" i="6"/>
  <c r="BJ38" i="6"/>
  <c r="BJ46" i="6"/>
  <c r="BJ54" i="6"/>
  <c r="BJ62" i="6"/>
  <c r="BJ70" i="6"/>
  <c r="BJ78" i="6"/>
  <c r="BJ86" i="6"/>
  <c r="BJ94" i="6"/>
  <c r="BJ102" i="6"/>
  <c r="BJ110" i="6"/>
  <c r="BJ118" i="6"/>
  <c r="BJ126" i="6"/>
  <c r="BJ134" i="6"/>
  <c r="BJ142" i="6"/>
  <c r="BJ150" i="6"/>
  <c r="BJ158" i="6"/>
  <c r="BJ166" i="6"/>
  <c r="BJ174" i="6"/>
  <c r="BJ179" i="6"/>
  <c r="BJ183" i="6"/>
  <c r="BJ187" i="6"/>
  <c r="BJ191" i="6"/>
  <c r="BJ195" i="6"/>
  <c r="BJ199" i="6"/>
  <c r="BJ203" i="6"/>
  <c r="BJ207" i="6"/>
  <c r="BJ211" i="6"/>
  <c r="BJ215" i="6"/>
  <c r="BJ219" i="6"/>
  <c r="BJ223" i="6"/>
  <c r="BJ227" i="6"/>
  <c r="BJ231" i="6"/>
  <c r="BJ235" i="6"/>
  <c r="BJ239" i="6"/>
  <c r="BJ243" i="6"/>
  <c r="BJ247" i="6"/>
  <c r="BJ251" i="6"/>
  <c r="BJ255" i="6"/>
  <c r="BJ259" i="6"/>
  <c r="BJ263" i="6"/>
  <c r="BJ267" i="6"/>
  <c r="BJ271" i="6"/>
  <c r="BJ275" i="6"/>
  <c r="BJ279" i="6"/>
  <c r="BJ283" i="6"/>
  <c r="BJ287" i="6"/>
  <c r="BJ291" i="6"/>
  <c r="BJ295" i="6"/>
  <c r="BJ299" i="6"/>
  <c r="BJ303" i="6"/>
  <c r="BJ307" i="6"/>
  <c r="BJ311" i="6"/>
  <c r="BJ315" i="6"/>
  <c r="BJ319" i="6"/>
  <c r="BJ323" i="6"/>
  <c r="BJ327" i="6"/>
  <c r="BJ331" i="6"/>
  <c r="BJ335" i="6"/>
  <c r="BJ339" i="6"/>
  <c r="BJ343" i="6"/>
  <c r="BJ347" i="6"/>
  <c r="BJ351" i="6"/>
  <c r="BJ355" i="6"/>
  <c r="BJ359" i="6"/>
  <c r="BJ363" i="6"/>
  <c r="BJ367" i="6"/>
  <c r="BJ371" i="6"/>
  <c r="BJ375" i="6"/>
  <c r="BJ379" i="6"/>
  <c r="BJ383" i="6"/>
  <c r="BJ387" i="6"/>
  <c r="BJ391" i="6"/>
  <c r="BJ395" i="6"/>
  <c r="BJ399" i="6"/>
  <c r="BJ403" i="6"/>
  <c r="BJ407" i="6"/>
  <c r="BJ411" i="6"/>
  <c r="BJ415" i="6"/>
  <c r="BJ419" i="6"/>
  <c r="BJ423" i="6"/>
  <c r="BJ427" i="6"/>
  <c r="BJ431" i="6"/>
  <c r="BJ10" i="6"/>
  <c r="BJ26" i="6"/>
  <c r="BJ42" i="6"/>
  <c r="BJ58" i="6"/>
  <c r="BJ74" i="6"/>
  <c r="BJ90" i="6"/>
  <c r="BJ106" i="6"/>
  <c r="BJ122" i="6"/>
  <c r="BJ138" i="6"/>
  <c r="BJ154" i="6"/>
  <c r="BJ170" i="6"/>
  <c r="BJ181" i="6"/>
  <c r="BJ189" i="6"/>
  <c r="BJ197" i="6"/>
  <c r="BJ205" i="6"/>
  <c r="BJ213" i="6"/>
  <c r="BJ221" i="6"/>
  <c r="BJ229" i="6"/>
  <c r="BJ237" i="6"/>
  <c r="BJ245" i="6"/>
  <c r="BJ253" i="6"/>
  <c r="BJ261" i="6"/>
  <c r="BJ269" i="6"/>
  <c r="BJ277" i="6"/>
  <c r="BJ285" i="6"/>
  <c r="BJ293" i="6"/>
  <c r="BJ301" i="6"/>
  <c r="BJ309" i="6"/>
  <c r="BJ317" i="6"/>
  <c r="BJ325" i="6"/>
  <c r="BJ333" i="6"/>
  <c r="BJ341" i="6"/>
  <c r="BJ349" i="6"/>
  <c r="BJ357" i="6"/>
  <c r="BJ365" i="6"/>
  <c r="BJ373" i="6"/>
  <c r="BJ381" i="6"/>
  <c r="BJ389" i="6"/>
  <c r="BJ397" i="6"/>
  <c r="BJ405" i="6"/>
  <c r="BJ413" i="6"/>
  <c r="BJ421" i="6"/>
  <c r="BJ429" i="6"/>
  <c r="BJ433" i="6"/>
  <c r="BJ435" i="6"/>
  <c r="BJ437" i="6"/>
  <c r="BJ439" i="6"/>
  <c r="BJ441" i="6"/>
  <c r="BJ443" i="6"/>
  <c r="BJ445" i="6"/>
  <c r="BJ447" i="6"/>
  <c r="BJ449" i="6"/>
  <c r="BJ451" i="6"/>
  <c r="BJ453" i="6"/>
  <c r="BJ455" i="6"/>
  <c r="BJ457" i="6"/>
  <c r="BJ459" i="6"/>
  <c r="BJ461" i="6"/>
  <c r="BJ463" i="6"/>
  <c r="BJ465" i="6"/>
  <c r="BJ467" i="6"/>
  <c r="BJ469" i="6"/>
  <c r="BJ471" i="6"/>
  <c r="BJ473" i="6"/>
  <c r="BJ475" i="6"/>
  <c r="BJ477" i="6"/>
  <c r="BJ479" i="6"/>
  <c r="BJ481" i="6"/>
  <c r="BJ483" i="6"/>
  <c r="BJ485" i="6"/>
  <c r="BJ487" i="6"/>
  <c r="BJ489" i="6"/>
  <c r="BJ491" i="6"/>
  <c r="BJ493" i="6"/>
  <c r="BJ495" i="6"/>
  <c r="BJ497" i="6"/>
  <c r="BJ499" i="6"/>
  <c r="BJ501" i="6"/>
  <c r="BJ503" i="6"/>
  <c r="BJ505" i="6"/>
  <c r="BJ18" i="6"/>
  <c r="BJ34" i="6"/>
  <c r="BJ50" i="6"/>
  <c r="BJ66" i="6"/>
  <c r="BJ82" i="6"/>
  <c r="BJ98" i="6"/>
  <c r="BJ114" i="6"/>
  <c r="BJ130" i="6"/>
  <c r="BJ146" i="6"/>
  <c r="BJ162" i="6"/>
  <c r="BJ177" i="6"/>
  <c r="BJ185" i="6"/>
  <c r="BJ193" i="6"/>
  <c r="BJ201" i="6"/>
  <c r="BJ209" i="6"/>
  <c r="BJ217" i="6"/>
  <c r="BJ225" i="6"/>
  <c r="BJ233" i="6"/>
  <c r="BJ241" i="6"/>
  <c r="BJ249" i="6"/>
  <c r="BJ257" i="6"/>
  <c r="BJ265" i="6"/>
  <c r="BJ273" i="6"/>
  <c r="BJ281" i="6"/>
  <c r="BJ289" i="6"/>
  <c r="BJ297" i="6"/>
  <c r="BJ305" i="6"/>
  <c r="BJ313" i="6"/>
  <c r="BJ321" i="6"/>
  <c r="BJ329" i="6"/>
  <c r="BJ337" i="6"/>
  <c r="BJ345" i="6"/>
  <c r="BJ353" i="6"/>
  <c r="BJ361" i="6"/>
  <c r="BJ369" i="6"/>
  <c r="BJ377" i="6"/>
  <c r="BJ385" i="6"/>
  <c r="BJ393" i="6"/>
  <c r="BJ401" i="6"/>
  <c r="BJ409" i="6"/>
  <c r="BJ417" i="6"/>
  <c r="BJ425" i="6"/>
  <c r="BJ432" i="6"/>
  <c r="BJ434" i="6"/>
  <c r="BJ436" i="6"/>
  <c r="BJ438" i="6"/>
  <c r="BJ440" i="6"/>
  <c r="BJ442" i="6"/>
  <c r="BJ444" i="6"/>
  <c r="BJ446" i="6"/>
  <c r="BJ448" i="6"/>
  <c r="BJ450" i="6"/>
  <c r="BJ452" i="6"/>
  <c r="BJ454" i="6"/>
  <c r="BJ456" i="6"/>
  <c r="BJ458" i="6"/>
  <c r="BJ460" i="6"/>
  <c r="BJ462" i="6"/>
  <c r="BJ464" i="6"/>
  <c r="BJ466" i="6"/>
  <c r="BJ468" i="6"/>
  <c r="BJ470" i="6"/>
  <c r="BJ472" i="6"/>
  <c r="BJ474" i="6"/>
  <c r="BJ476" i="6"/>
  <c r="BJ478" i="6"/>
  <c r="BJ480" i="6"/>
  <c r="BJ482" i="6"/>
  <c r="BJ484" i="6"/>
  <c r="BJ486" i="6"/>
  <c r="BJ488" i="6"/>
  <c r="BJ490" i="6"/>
  <c r="BJ492" i="6"/>
  <c r="BJ494" i="6"/>
  <c r="BJ496" i="6"/>
  <c r="BJ498" i="6"/>
  <c r="BJ500" i="6"/>
  <c r="BJ502" i="6"/>
  <c r="BJ504" i="6"/>
  <c r="BJ6" i="6"/>
  <c r="BD7" i="6"/>
  <c r="BD9" i="6"/>
  <c r="BD11" i="6"/>
  <c r="BD13" i="6"/>
  <c r="BD15" i="6"/>
  <c r="BD17" i="6"/>
  <c r="BD19" i="6"/>
  <c r="BD21" i="6"/>
  <c r="BD23" i="6"/>
  <c r="BD25" i="6"/>
  <c r="BD27" i="6"/>
  <c r="BD29" i="6"/>
  <c r="BD31" i="6"/>
  <c r="BD33" i="6"/>
  <c r="BD35" i="6"/>
  <c r="BD37" i="6"/>
  <c r="BD39" i="6"/>
  <c r="BD41" i="6"/>
  <c r="BD43" i="6"/>
  <c r="BD45" i="6"/>
  <c r="BD47" i="6"/>
  <c r="BD49" i="6"/>
  <c r="BD51" i="6"/>
  <c r="BD53" i="6"/>
  <c r="BD55" i="6"/>
  <c r="BD57" i="6"/>
  <c r="BD59" i="6"/>
  <c r="BD61" i="6"/>
  <c r="BD63" i="6"/>
  <c r="BD65" i="6"/>
  <c r="BD67" i="6"/>
  <c r="BD69" i="6"/>
  <c r="BD71" i="6"/>
  <c r="BD73" i="6"/>
  <c r="BD75" i="6"/>
  <c r="BD77" i="6"/>
  <c r="BD79" i="6"/>
  <c r="BD81" i="6"/>
  <c r="BD83" i="6"/>
  <c r="BD85" i="6"/>
  <c r="BD87" i="6"/>
  <c r="BD89" i="6"/>
  <c r="BD91" i="6"/>
  <c r="BD93" i="6"/>
  <c r="BD95" i="6"/>
  <c r="BD97" i="6"/>
  <c r="BD99" i="6"/>
  <c r="BD101" i="6"/>
  <c r="BD103" i="6"/>
  <c r="BD105" i="6"/>
  <c r="BD107" i="6"/>
  <c r="BD109" i="6"/>
  <c r="BD111" i="6"/>
  <c r="BD113" i="6"/>
  <c r="BD115" i="6"/>
  <c r="BD117" i="6"/>
  <c r="BD119" i="6"/>
  <c r="BD121" i="6"/>
  <c r="BD123" i="6"/>
  <c r="BD125" i="6"/>
  <c r="BD127" i="6"/>
  <c r="BD129" i="6"/>
  <c r="BD131" i="6"/>
  <c r="BD133" i="6"/>
  <c r="BD135" i="6"/>
  <c r="BD137" i="6"/>
  <c r="BD139" i="6"/>
  <c r="BD141" i="6"/>
  <c r="BD143" i="6"/>
  <c r="BD145" i="6"/>
  <c r="BD147" i="6"/>
  <c r="BD149" i="6"/>
  <c r="BD151" i="6"/>
  <c r="BD153" i="6"/>
  <c r="BD155" i="6"/>
  <c r="BD157" i="6"/>
  <c r="BD159" i="6"/>
  <c r="BD161" i="6"/>
  <c r="BD163" i="6"/>
  <c r="BD165" i="6"/>
  <c r="BD167" i="6"/>
  <c r="BD169" i="6"/>
  <c r="BD171" i="6"/>
  <c r="BD173" i="6"/>
  <c r="BD175" i="6"/>
  <c r="BD8" i="6"/>
  <c r="BD10" i="6"/>
  <c r="BD12" i="6"/>
  <c r="BD14" i="6"/>
  <c r="BD16" i="6"/>
  <c r="BD18" i="6"/>
  <c r="BD20" i="6"/>
  <c r="BD22" i="6"/>
  <c r="BD24" i="6"/>
  <c r="BD26" i="6"/>
  <c r="BD28" i="6"/>
  <c r="BD30" i="6"/>
  <c r="BD32" i="6"/>
  <c r="BD34" i="6"/>
  <c r="BD36" i="6"/>
  <c r="BD38" i="6"/>
  <c r="BD40" i="6"/>
  <c r="BD42" i="6"/>
  <c r="BD44" i="6"/>
  <c r="BD46" i="6"/>
  <c r="BD48" i="6"/>
  <c r="BD50" i="6"/>
  <c r="BD52" i="6"/>
  <c r="BD54" i="6"/>
  <c r="BD56" i="6"/>
  <c r="BD58" i="6"/>
  <c r="BD60" i="6"/>
  <c r="BD62" i="6"/>
  <c r="BD64" i="6"/>
  <c r="BD66" i="6"/>
  <c r="BD68" i="6"/>
  <c r="BD70" i="6"/>
  <c r="BD72" i="6"/>
  <c r="BD74" i="6"/>
  <c r="BD76" i="6"/>
  <c r="BD78" i="6"/>
  <c r="BD80" i="6"/>
  <c r="BD82" i="6"/>
  <c r="BD84" i="6"/>
  <c r="BD86" i="6"/>
  <c r="BD88" i="6"/>
  <c r="BD90" i="6"/>
  <c r="BD92" i="6"/>
  <c r="BD94" i="6"/>
  <c r="BD96" i="6"/>
  <c r="BD98" i="6"/>
  <c r="BD100" i="6"/>
  <c r="BD102" i="6"/>
  <c r="BD104" i="6"/>
  <c r="BD106" i="6"/>
  <c r="BD108" i="6"/>
  <c r="BD110" i="6"/>
  <c r="BD112" i="6"/>
  <c r="BD114" i="6"/>
  <c r="BD116" i="6"/>
  <c r="BD118" i="6"/>
  <c r="BD120" i="6"/>
  <c r="BD122" i="6"/>
  <c r="BD124" i="6"/>
  <c r="BD126" i="6"/>
  <c r="BD128" i="6"/>
  <c r="BD130" i="6"/>
  <c r="BD132" i="6"/>
  <c r="BD134" i="6"/>
  <c r="BD136" i="6"/>
  <c r="BD138" i="6"/>
  <c r="BD140" i="6"/>
  <c r="BD142" i="6"/>
  <c r="BD144" i="6"/>
  <c r="BD146" i="6"/>
  <c r="BD148" i="6"/>
  <c r="BD150" i="6"/>
  <c r="BD152" i="6"/>
  <c r="BD154" i="6"/>
  <c r="BD156" i="6"/>
  <c r="BD158" i="6"/>
  <c r="BD160" i="6"/>
  <c r="BD162" i="6"/>
  <c r="BD164" i="6"/>
  <c r="BD166" i="6"/>
  <c r="BD168" i="6"/>
  <c r="BD170" i="6"/>
  <c r="BD172" i="6"/>
  <c r="BD174" i="6"/>
  <c r="BD176" i="6"/>
  <c r="BD177" i="6"/>
  <c r="BD179" i="6"/>
  <c r="BD181" i="6"/>
  <c r="BD183" i="6"/>
  <c r="BD185" i="6"/>
  <c r="BD187" i="6"/>
  <c r="BD189" i="6"/>
  <c r="BD191" i="6"/>
  <c r="BD193" i="6"/>
  <c r="BD195" i="6"/>
  <c r="BD197" i="6"/>
  <c r="BD199" i="6"/>
  <c r="BD201" i="6"/>
  <c r="BD203" i="6"/>
  <c r="BD205" i="6"/>
  <c r="BD207" i="6"/>
  <c r="BD209" i="6"/>
  <c r="BD211" i="6"/>
  <c r="BD213" i="6"/>
  <c r="BD215" i="6"/>
  <c r="BD217" i="6"/>
  <c r="BD219" i="6"/>
  <c r="BD221" i="6"/>
  <c r="BD223" i="6"/>
  <c r="BD225" i="6"/>
  <c r="BD227" i="6"/>
  <c r="BD229" i="6"/>
  <c r="BD231" i="6"/>
  <c r="BD233" i="6"/>
  <c r="BD235" i="6"/>
  <c r="BD237" i="6"/>
  <c r="BD239" i="6"/>
  <c r="BD241" i="6"/>
  <c r="BD243" i="6"/>
  <c r="BD245" i="6"/>
  <c r="BD247" i="6"/>
  <c r="BD249" i="6"/>
  <c r="BD251" i="6"/>
  <c r="BD253" i="6"/>
  <c r="BD255" i="6"/>
  <c r="BD257" i="6"/>
  <c r="BD259" i="6"/>
  <c r="BD261" i="6"/>
  <c r="BD263" i="6"/>
  <c r="BD265" i="6"/>
  <c r="BD267" i="6"/>
  <c r="BD269" i="6"/>
  <c r="BD271" i="6"/>
  <c r="BD273" i="6"/>
  <c r="BD275" i="6"/>
  <c r="BD277" i="6"/>
  <c r="BD279" i="6"/>
  <c r="BD281" i="6"/>
  <c r="BD283" i="6"/>
  <c r="BD285" i="6"/>
  <c r="BD287" i="6"/>
  <c r="BD289" i="6"/>
  <c r="BD291" i="6"/>
  <c r="BD293" i="6"/>
  <c r="BD295" i="6"/>
  <c r="BD297" i="6"/>
  <c r="BD299" i="6"/>
  <c r="BD301" i="6"/>
  <c r="BD303" i="6"/>
  <c r="BD305" i="6"/>
  <c r="BD307" i="6"/>
  <c r="BD309" i="6"/>
  <c r="BD311" i="6"/>
  <c r="BD313" i="6"/>
  <c r="BD315" i="6"/>
  <c r="BD317" i="6"/>
  <c r="BD319" i="6"/>
  <c r="BD321" i="6"/>
  <c r="BD323" i="6"/>
  <c r="BD325" i="6"/>
  <c r="BD327" i="6"/>
  <c r="BD329" i="6"/>
  <c r="BD331" i="6"/>
  <c r="BD333" i="6"/>
  <c r="BD335" i="6"/>
  <c r="BD337" i="6"/>
  <c r="BD339" i="6"/>
  <c r="BD341" i="6"/>
  <c r="BD343" i="6"/>
  <c r="BD345" i="6"/>
  <c r="BD347" i="6"/>
  <c r="BD349" i="6"/>
  <c r="BD351" i="6"/>
  <c r="BD353" i="6"/>
  <c r="BD355" i="6"/>
  <c r="BD357" i="6"/>
  <c r="BD359" i="6"/>
  <c r="BD361" i="6"/>
  <c r="BD363" i="6"/>
  <c r="BD365" i="6"/>
  <c r="BD367" i="6"/>
  <c r="BD369" i="6"/>
  <c r="BD371" i="6"/>
  <c r="BD373" i="6"/>
  <c r="BD375" i="6"/>
  <c r="BD377" i="6"/>
  <c r="BD379" i="6"/>
  <c r="BD381" i="6"/>
  <c r="BD383" i="6"/>
  <c r="BD385" i="6"/>
  <c r="BD387" i="6"/>
  <c r="BD389" i="6"/>
  <c r="BD391" i="6"/>
  <c r="BD393" i="6"/>
  <c r="BD395" i="6"/>
  <c r="BD397" i="6"/>
  <c r="BD399" i="6"/>
  <c r="BD401" i="6"/>
  <c r="BD403" i="6"/>
  <c r="BD405" i="6"/>
  <c r="BD407" i="6"/>
  <c r="BD409" i="6"/>
  <c r="BD411" i="6"/>
  <c r="BD413" i="6"/>
  <c r="BD415" i="6"/>
  <c r="BD417" i="6"/>
  <c r="BD419" i="6"/>
  <c r="BD421" i="6"/>
  <c r="BD423" i="6"/>
  <c r="BD425" i="6"/>
  <c r="BD427" i="6"/>
  <c r="BD429" i="6"/>
  <c r="BD431" i="6"/>
  <c r="BD433" i="6"/>
  <c r="BD435" i="6"/>
  <c r="BD437" i="6"/>
  <c r="BD439" i="6"/>
  <c r="BD441" i="6"/>
  <c r="BD443" i="6"/>
  <c r="BD445" i="6"/>
  <c r="BD447" i="6"/>
  <c r="BD449" i="6"/>
  <c r="BD451" i="6"/>
  <c r="BD453" i="6"/>
  <c r="BD455" i="6"/>
  <c r="BD457" i="6"/>
  <c r="BD459" i="6"/>
  <c r="BD461" i="6"/>
  <c r="BD463" i="6"/>
  <c r="BD465" i="6"/>
  <c r="BD467" i="6"/>
  <c r="BD469" i="6"/>
  <c r="BD471" i="6"/>
  <c r="BD473" i="6"/>
  <c r="BD475" i="6"/>
  <c r="BD477" i="6"/>
  <c r="BD479" i="6"/>
  <c r="BD481" i="6"/>
  <c r="BD483" i="6"/>
  <c r="BD485" i="6"/>
  <c r="BD487" i="6"/>
  <c r="BD489" i="6"/>
  <c r="BD491" i="6"/>
  <c r="BD493" i="6"/>
  <c r="BD495" i="6"/>
  <c r="BD497" i="6"/>
  <c r="BD499" i="6"/>
  <c r="BD501" i="6"/>
  <c r="BD503" i="6"/>
  <c r="BD505" i="6"/>
  <c r="BD178" i="6"/>
  <c r="BD180" i="6"/>
  <c r="BD182" i="6"/>
  <c r="BD184" i="6"/>
  <c r="BD186" i="6"/>
  <c r="BD190" i="6"/>
  <c r="BD194" i="6"/>
  <c r="BD198" i="6"/>
  <c r="BD202" i="6"/>
  <c r="BD206" i="6"/>
  <c r="BD210" i="6"/>
  <c r="BD214" i="6"/>
  <c r="BD218" i="6"/>
  <c r="BD222" i="6"/>
  <c r="BD226" i="6"/>
  <c r="BD230" i="6"/>
  <c r="BD234" i="6"/>
  <c r="BD238" i="6"/>
  <c r="BD242" i="6"/>
  <c r="BD246" i="6"/>
  <c r="BD250" i="6"/>
  <c r="BD254" i="6"/>
  <c r="BD258" i="6"/>
  <c r="BD262" i="6"/>
  <c r="BD266" i="6"/>
  <c r="BD270" i="6"/>
  <c r="BD274" i="6"/>
  <c r="BD278" i="6"/>
  <c r="BD282" i="6"/>
  <c r="BD286" i="6"/>
  <c r="BD290" i="6"/>
  <c r="BD294" i="6"/>
  <c r="BD298" i="6"/>
  <c r="BD302" i="6"/>
  <c r="BD306" i="6"/>
  <c r="BD310" i="6"/>
  <c r="BD314" i="6"/>
  <c r="BD318" i="6"/>
  <c r="BD322" i="6"/>
  <c r="BD326" i="6"/>
  <c r="BD330" i="6"/>
  <c r="BD334" i="6"/>
  <c r="BD338" i="6"/>
  <c r="BD342" i="6"/>
  <c r="BD346" i="6"/>
  <c r="BD350" i="6"/>
  <c r="BD354" i="6"/>
  <c r="BD358" i="6"/>
  <c r="BD362" i="6"/>
  <c r="BD366" i="6"/>
  <c r="BD370" i="6"/>
  <c r="BD374" i="6"/>
  <c r="BD378" i="6"/>
  <c r="BD382" i="6"/>
  <c r="BD386" i="6"/>
  <c r="BD390" i="6"/>
  <c r="BD394" i="6"/>
  <c r="BD398" i="6"/>
  <c r="BD402" i="6"/>
  <c r="BD406" i="6"/>
  <c r="BD410" i="6"/>
  <c r="BD414" i="6"/>
  <c r="BD418" i="6"/>
  <c r="BD422" i="6"/>
  <c r="BD426" i="6"/>
  <c r="BD430" i="6"/>
  <c r="BD434" i="6"/>
  <c r="BD438" i="6"/>
  <c r="BD442" i="6"/>
  <c r="BD446" i="6"/>
  <c r="BD450" i="6"/>
  <c r="BD454" i="6"/>
  <c r="BD458" i="6"/>
  <c r="BD462" i="6"/>
  <c r="BD466" i="6"/>
  <c r="BD470" i="6"/>
  <c r="BD474" i="6"/>
  <c r="BD478" i="6"/>
  <c r="BD482" i="6"/>
  <c r="BD486" i="6"/>
  <c r="BD490" i="6"/>
  <c r="BD494" i="6"/>
  <c r="BD498" i="6"/>
  <c r="BD502" i="6"/>
  <c r="BD6" i="6"/>
  <c r="BD188" i="6"/>
  <c r="BD192" i="6"/>
  <c r="BD196" i="6"/>
  <c r="BD200" i="6"/>
  <c r="BD204" i="6"/>
  <c r="BD208" i="6"/>
  <c r="BD212" i="6"/>
  <c r="BD216" i="6"/>
  <c r="BD220" i="6"/>
  <c r="BD224" i="6"/>
  <c r="BD228" i="6"/>
  <c r="BD232" i="6"/>
  <c r="BD236" i="6"/>
  <c r="BD240" i="6"/>
  <c r="BD244" i="6"/>
  <c r="BD248" i="6"/>
  <c r="BD252" i="6"/>
  <c r="BD256" i="6"/>
  <c r="BD260" i="6"/>
  <c r="BD264" i="6"/>
  <c r="BD268" i="6"/>
  <c r="BD272" i="6"/>
  <c r="BD276" i="6"/>
  <c r="BD280" i="6"/>
  <c r="BD284" i="6"/>
  <c r="BD288" i="6"/>
  <c r="BD292" i="6"/>
  <c r="BD296" i="6"/>
  <c r="BD300" i="6"/>
  <c r="BD304" i="6"/>
  <c r="BD308" i="6"/>
  <c r="BD312" i="6"/>
  <c r="BD316" i="6"/>
  <c r="BD320" i="6"/>
  <c r="BD324" i="6"/>
  <c r="BD328" i="6"/>
  <c r="BD332" i="6"/>
  <c r="BD336" i="6"/>
  <c r="BD340" i="6"/>
  <c r="BD344" i="6"/>
  <c r="BD348" i="6"/>
  <c r="BD352" i="6"/>
  <c r="BD356" i="6"/>
  <c r="BD360" i="6"/>
  <c r="BD364" i="6"/>
  <c r="BD368" i="6"/>
  <c r="BD372" i="6"/>
  <c r="BD376" i="6"/>
  <c r="BD380" i="6"/>
  <c r="BD384" i="6"/>
  <c r="BD388" i="6"/>
  <c r="BD392" i="6"/>
  <c r="BD396" i="6"/>
  <c r="BD400" i="6"/>
  <c r="BD404" i="6"/>
  <c r="BD408" i="6"/>
  <c r="BD412" i="6"/>
  <c r="BD416" i="6"/>
  <c r="BD420" i="6"/>
  <c r="BD424" i="6"/>
  <c r="BD428" i="6"/>
  <c r="BD432" i="6"/>
  <c r="BD436" i="6"/>
  <c r="BD440" i="6"/>
  <c r="BD444" i="6"/>
  <c r="BD448" i="6"/>
  <c r="BD452" i="6"/>
  <c r="BD456" i="6"/>
  <c r="BD460" i="6"/>
  <c r="BD464" i="6"/>
  <c r="BD468" i="6"/>
  <c r="BD472" i="6"/>
  <c r="BD476" i="6"/>
  <c r="BD480" i="6"/>
  <c r="BD484" i="6"/>
  <c r="BD488" i="6"/>
  <c r="BD492" i="6"/>
  <c r="BD496" i="6"/>
  <c r="BD500" i="6"/>
  <c r="BD504" i="6"/>
  <c r="AX7" i="6"/>
  <c r="AX9" i="6"/>
  <c r="AX11" i="6"/>
  <c r="AX13" i="6"/>
  <c r="AX15" i="6"/>
  <c r="AX17" i="6"/>
  <c r="AX19" i="6"/>
  <c r="AX21" i="6"/>
  <c r="AX23" i="6"/>
  <c r="AX25" i="6"/>
  <c r="AX27" i="6"/>
  <c r="AX29" i="6"/>
  <c r="AX31" i="6"/>
  <c r="AX33" i="6"/>
  <c r="AX35" i="6"/>
  <c r="AX37" i="6"/>
  <c r="AX39" i="6"/>
  <c r="AX41" i="6"/>
  <c r="AX43" i="6"/>
  <c r="AX45" i="6"/>
  <c r="AX47" i="6"/>
  <c r="AX49" i="6"/>
  <c r="AX51" i="6"/>
  <c r="AX53" i="6"/>
  <c r="AX55" i="6"/>
  <c r="AX57" i="6"/>
  <c r="AX59" i="6"/>
  <c r="AX61" i="6"/>
  <c r="AX63" i="6"/>
  <c r="AX65" i="6"/>
  <c r="AX67" i="6"/>
  <c r="AX69" i="6"/>
  <c r="AX71" i="6"/>
  <c r="AX73" i="6"/>
  <c r="AX75" i="6"/>
  <c r="AX77" i="6"/>
  <c r="AX79" i="6"/>
  <c r="AX81" i="6"/>
  <c r="AX83" i="6"/>
  <c r="AX85" i="6"/>
  <c r="AX87" i="6"/>
  <c r="AX89" i="6"/>
  <c r="AX91" i="6"/>
  <c r="AX93" i="6"/>
  <c r="AX95" i="6"/>
  <c r="AX97" i="6"/>
  <c r="AX99" i="6"/>
  <c r="AX101" i="6"/>
  <c r="AX103" i="6"/>
  <c r="AX105" i="6"/>
  <c r="AX107" i="6"/>
  <c r="AX109" i="6"/>
  <c r="AX111" i="6"/>
  <c r="AX113" i="6"/>
  <c r="AX115" i="6"/>
  <c r="AX117" i="6"/>
  <c r="AX119" i="6"/>
  <c r="AX121" i="6"/>
  <c r="AX123" i="6"/>
  <c r="AX125" i="6"/>
  <c r="AX127" i="6"/>
  <c r="AX129" i="6"/>
  <c r="AX131" i="6"/>
  <c r="AX133" i="6"/>
  <c r="AX135" i="6"/>
  <c r="AX137" i="6"/>
  <c r="AX139" i="6"/>
  <c r="AX141" i="6"/>
  <c r="AX143" i="6"/>
  <c r="AX145" i="6"/>
  <c r="AX147" i="6"/>
  <c r="AX149" i="6"/>
  <c r="AX151" i="6"/>
  <c r="AX153" i="6"/>
  <c r="AX155" i="6"/>
  <c r="AX157" i="6"/>
  <c r="AX159" i="6"/>
  <c r="AX161" i="6"/>
  <c r="AX163" i="6"/>
  <c r="AX165" i="6"/>
  <c r="AX167" i="6"/>
  <c r="AX169" i="6"/>
  <c r="AX171" i="6"/>
  <c r="AX173" i="6"/>
  <c r="AX175" i="6"/>
  <c r="AX8" i="6"/>
  <c r="AX12" i="6"/>
  <c r="AX16" i="6"/>
  <c r="AX20" i="6"/>
  <c r="AX24" i="6"/>
  <c r="AX28" i="6"/>
  <c r="AX32" i="6"/>
  <c r="AX36" i="6"/>
  <c r="AX40" i="6"/>
  <c r="AX44" i="6"/>
  <c r="AX48" i="6"/>
  <c r="AX52" i="6"/>
  <c r="AX56" i="6"/>
  <c r="AX60" i="6"/>
  <c r="AX64" i="6"/>
  <c r="AX68" i="6"/>
  <c r="AX72" i="6"/>
  <c r="AX76" i="6"/>
  <c r="AX80" i="6"/>
  <c r="AX84" i="6"/>
  <c r="AX88" i="6"/>
  <c r="AX92" i="6"/>
  <c r="AX96" i="6"/>
  <c r="AX100" i="6"/>
  <c r="AX104" i="6"/>
  <c r="AX108" i="6"/>
  <c r="AX112" i="6"/>
  <c r="AX116" i="6"/>
  <c r="AX120" i="6"/>
  <c r="AX124" i="6"/>
  <c r="AX128" i="6"/>
  <c r="AX132" i="6"/>
  <c r="AX136" i="6"/>
  <c r="AX140" i="6"/>
  <c r="AX144" i="6"/>
  <c r="AX148" i="6"/>
  <c r="AX152" i="6"/>
  <c r="AX156" i="6"/>
  <c r="AX160" i="6"/>
  <c r="AX164" i="6"/>
  <c r="AX168" i="6"/>
  <c r="AX172" i="6"/>
  <c r="AX176" i="6"/>
  <c r="AX178" i="6"/>
  <c r="AX180" i="6"/>
  <c r="AX182" i="6"/>
  <c r="AX184" i="6"/>
  <c r="AX186" i="6"/>
  <c r="AX188" i="6"/>
  <c r="AX190" i="6"/>
  <c r="AX192" i="6"/>
  <c r="AX194" i="6"/>
  <c r="AX196" i="6"/>
  <c r="AX198" i="6"/>
  <c r="AX200" i="6"/>
  <c r="AX202" i="6"/>
  <c r="AX204" i="6"/>
  <c r="AX206" i="6"/>
  <c r="AX208" i="6"/>
  <c r="AX210" i="6"/>
  <c r="AX212" i="6"/>
  <c r="AX214" i="6"/>
  <c r="AX216" i="6"/>
  <c r="AX218" i="6"/>
  <c r="AX220" i="6"/>
  <c r="AX222" i="6"/>
  <c r="AX224" i="6"/>
  <c r="AX226" i="6"/>
  <c r="AX228" i="6"/>
  <c r="AX230" i="6"/>
  <c r="AX232" i="6"/>
  <c r="AX234" i="6"/>
  <c r="AX236" i="6"/>
  <c r="AX238" i="6"/>
  <c r="AX240" i="6"/>
  <c r="AX242" i="6"/>
  <c r="AX244" i="6"/>
  <c r="AX246" i="6"/>
  <c r="AX248" i="6"/>
  <c r="AX250" i="6"/>
  <c r="AX252" i="6"/>
  <c r="AX254" i="6"/>
  <c r="AX256" i="6"/>
  <c r="AX258" i="6"/>
  <c r="AX260" i="6"/>
  <c r="AX262" i="6"/>
  <c r="AX264" i="6"/>
  <c r="AX266" i="6"/>
  <c r="AX268" i="6"/>
  <c r="AX270" i="6"/>
  <c r="AX272" i="6"/>
  <c r="AX274" i="6"/>
  <c r="AX276" i="6"/>
  <c r="AX278" i="6"/>
  <c r="AX280" i="6"/>
  <c r="AX282" i="6"/>
  <c r="AX284" i="6"/>
  <c r="AX286" i="6"/>
  <c r="AX288" i="6"/>
  <c r="AX290" i="6"/>
  <c r="AX292" i="6"/>
  <c r="AX294" i="6"/>
  <c r="AX296" i="6"/>
  <c r="AX298" i="6"/>
  <c r="AX300" i="6"/>
  <c r="AX302" i="6"/>
  <c r="AX304" i="6"/>
  <c r="AX306" i="6"/>
  <c r="AX308" i="6"/>
  <c r="AX310" i="6"/>
  <c r="AX312" i="6"/>
  <c r="AX314" i="6"/>
  <c r="AX316" i="6"/>
  <c r="AX318" i="6"/>
  <c r="AX320" i="6"/>
  <c r="AX322" i="6"/>
  <c r="AX324" i="6"/>
  <c r="AX326" i="6"/>
  <c r="AX328" i="6"/>
  <c r="AX330" i="6"/>
  <c r="AX332" i="6"/>
  <c r="AX334" i="6"/>
  <c r="AX336" i="6"/>
  <c r="AX338" i="6"/>
  <c r="AX340" i="6"/>
  <c r="AX342" i="6"/>
  <c r="AX344" i="6"/>
  <c r="AX346" i="6"/>
  <c r="AX348" i="6"/>
  <c r="AX350" i="6"/>
  <c r="AX352" i="6"/>
  <c r="AX354" i="6"/>
  <c r="AX356" i="6"/>
  <c r="AX358" i="6"/>
  <c r="AX360" i="6"/>
  <c r="AX362" i="6"/>
  <c r="AX364" i="6"/>
  <c r="AX366" i="6"/>
  <c r="AX368" i="6"/>
  <c r="AX370" i="6"/>
  <c r="AX372" i="6"/>
  <c r="AX374" i="6"/>
  <c r="AX376" i="6"/>
  <c r="AX378" i="6"/>
  <c r="AX380" i="6"/>
  <c r="AX382" i="6"/>
  <c r="AX384" i="6"/>
  <c r="AX386" i="6"/>
  <c r="AX388" i="6"/>
  <c r="AX390" i="6"/>
  <c r="AX392" i="6"/>
  <c r="AX394" i="6"/>
  <c r="AX396" i="6"/>
  <c r="AX398" i="6"/>
  <c r="AX400" i="6"/>
  <c r="AX402" i="6"/>
  <c r="AX404" i="6"/>
  <c r="AX406" i="6"/>
  <c r="AX408" i="6"/>
  <c r="AX410" i="6"/>
  <c r="AX412" i="6"/>
  <c r="AX414" i="6"/>
  <c r="AX416" i="6"/>
  <c r="AX418" i="6"/>
  <c r="AX420" i="6"/>
  <c r="AX422" i="6"/>
  <c r="AX424" i="6"/>
  <c r="AX426" i="6"/>
  <c r="AX428" i="6"/>
  <c r="AX430" i="6"/>
  <c r="AX14" i="6"/>
  <c r="AX22" i="6"/>
  <c r="AX30" i="6"/>
  <c r="AX38" i="6"/>
  <c r="AX46" i="6"/>
  <c r="AX54" i="6"/>
  <c r="AX62" i="6"/>
  <c r="AX70" i="6"/>
  <c r="AX78" i="6"/>
  <c r="AX86" i="6"/>
  <c r="AX94" i="6"/>
  <c r="AX102" i="6"/>
  <c r="AX110" i="6"/>
  <c r="AX118" i="6"/>
  <c r="AX126" i="6"/>
  <c r="AX134" i="6"/>
  <c r="AX142" i="6"/>
  <c r="AX150" i="6"/>
  <c r="AX158" i="6"/>
  <c r="AX166" i="6"/>
  <c r="AX174" i="6"/>
  <c r="AX179" i="6"/>
  <c r="AX183" i="6"/>
  <c r="AX187" i="6"/>
  <c r="AX191" i="6"/>
  <c r="AX195" i="6"/>
  <c r="AX199" i="6"/>
  <c r="AX203" i="6"/>
  <c r="AX207" i="6"/>
  <c r="AX211" i="6"/>
  <c r="AX215" i="6"/>
  <c r="AX219" i="6"/>
  <c r="AX223" i="6"/>
  <c r="AX227" i="6"/>
  <c r="AX231" i="6"/>
  <c r="AX235" i="6"/>
  <c r="AX239" i="6"/>
  <c r="AX243" i="6"/>
  <c r="AX247" i="6"/>
  <c r="AX251" i="6"/>
  <c r="AX255" i="6"/>
  <c r="AX259" i="6"/>
  <c r="AX263" i="6"/>
  <c r="AX267" i="6"/>
  <c r="AX271" i="6"/>
  <c r="AX275" i="6"/>
  <c r="AX279" i="6"/>
  <c r="AX283" i="6"/>
  <c r="AX287" i="6"/>
  <c r="AX291" i="6"/>
  <c r="AX295" i="6"/>
  <c r="AX299" i="6"/>
  <c r="AX303" i="6"/>
  <c r="AX307" i="6"/>
  <c r="AX311" i="6"/>
  <c r="AX315" i="6"/>
  <c r="AX319" i="6"/>
  <c r="AX323" i="6"/>
  <c r="AX327" i="6"/>
  <c r="AX331" i="6"/>
  <c r="AX335" i="6"/>
  <c r="AX339" i="6"/>
  <c r="AX343" i="6"/>
  <c r="AX347" i="6"/>
  <c r="AX351" i="6"/>
  <c r="AX355" i="6"/>
  <c r="AX359" i="6"/>
  <c r="AX363" i="6"/>
  <c r="AX367" i="6"/>
  <c r="AX371" i="6"/>
  <c r="AX375" i="6"/>
  <c r="AX379" i="6"/>
  <c r="AX383" i="6"/>
  <c r="AX387" i="6"/>
  <c r="AX391" i="6"/>
  <c r="AX395" i="6"/>
  <c r="AX399" i="6"/>
  <c r="AX403" i="6"/>
  <c r="AX407" i="6"/>
  <c r="AX411" i="6"/>
  <c r="AX415" i="6"/>
  <c r="AX419" i="6"/>
  <c r="AX423" i="6"/>
  <c r="AX427" i="6"/>
  <c r="AX431" i="6"/>
  <c r="AX10" i="6"/>
  <c r="AX26" i="6"/>
  <c r="AX42" i="6"/>
  <c r="AX58" i="6"/>
  <c r="AX74" i="6"/>
  <c r="AX90" i="6"/>
  <c r="AX106" i="6"/>
  <c r="AX122" i="6"/>
  <c r="AX138" i="6"/>
  <c r="AX154" i="6"/>
  <c r="AX170" i="6"/>
  <c r="AX181" i="6"/>
  <c r="AX189" i="6"/>
  <c r="AX197" i="6"/>
  <c r="AX205" i="6"/>
  <c r="AX213" i="6"/>
  <c r="AX221" i="6"/>
  <c r="AX229" i="6"/>
  <c r="AX237" i="6"/>
  <c r="AX245" i="6"/>
  <c r="AX253" i="6"/>
  <c r="AX261" i="6"/>
  <c r="AX269" i="6"/>
  <c r="AX277" i="6"/>
  <c r="AX285" i="6"/>
  <c r="AX293" i="6"/>
  <c r="AX301" i="6"/>
  <c r="AX309" i="6"/>
  <c r="AX317" i="6"/>
  <c r="AX325" i="6"/>
  <c r="AX333" i="6"/>
  <c r="AX341" i="6"/>
  <c r="AX349" i="6"/>
  <c r="AX357" i="6"/>
  <c r="AX365" i="6"/>
  <c r="AX373" i="6"/>
  <c r="AX381" i="6"/>
  <c r="AX389" i="6"/>
  <c r="AX397" i="6"/>
  <c r="AX405" i="6"/>
  <c r="AX413" i="6"/>
  <c r="AX421" i="6"/>
  <c r="AX429" i="6"/>
  <c r="AX433" i="6"/>
  <c r="AX435" i="6"/>
  <c r="AX437" i="6"/>
  <c r="AX439" i="6"/>
  <c r="AX441" i="6"/>
  <c r="AX443" i="6"/>
  <c r="AX445" i="6"/>
  <c r="AX447" i="6"/>
  <c r="AX449" i="6"/>
  <c r="AX451" i="6"/>
  <c r="AX453" i="6"/>
  <c r="AX455" i="6"/>
  <c r="AX457" i="6"/>
  <c r="AX459" i="6"/>
  <c r="AX461" i="6"/>
  <c r="AX463" i="6"/>
  <c r="AX465" i="6"/>
  <c r="AX467" i="6"/>
  <c r="AX469" i="6"/>
  <c r="AX471" i="6"/>
  <c r="AX473" i="6"/>
  <c r="AX475" i="6"/>
  <c r="AX477" i="6"/>
  <c r="AX479" i="6"/>
  <c r="AX481" i="6"/>
  <c r="AX483" i="6"/>
  <c r="AX485" i="6"/>
  <c r="AX487" i="6"/>
  <c r="AX489" i="6"/>
  <c r="AX491" i="6"/>
  <c r="AX493" i="6"/>
  <c r="AX495" i="6"/>
  <c r="AX497" i="6"/>
  <c r="AX499" i="6"/>
  <c r="AX501" i="6"/>
  <c r="AX503" i="6"/>
  <c r="AX505" i="6"/>
  <c r="AX18" i="6"/>
  <c r="AX34" i="6"/>
  <c r="AX50" i="6"/>
  <c r="AX66" i="6"/>
  <c r="AX82" i="6"/>
  <c r="AX98" i="6"/>
  <c r="AX114" i="6"/>
  <c r="AX130" i="6"/>
  <c r="AX146" i="6"/>
  <c r="AX162" i="6"/>
  <c r="AX177" i="6"/>
  <c r="AX185" i="6"/>
  <c r="AX193" i="6"/>
  <c r="AX201" i="6"/>
  <c r="AX209" i="6"/>
  <c r="AX217" i="6"/>
  <c r="AX225" i="6"/>
  <c r="AX233" i="6"/>
  <c r="AX241" i="6"/>
  <c r="AX249" i="6"/>
  <c r="AX257" i="6"/>
  <c r="AX265" i="6"/>
  <c r="AX273" i="6"/>
  <c r="AX281" i="6"/>
  <c r="AX289" i="6"/>
  <c r="AX297" i="6"/>
  <c r="AX305" i="6"/>
  <c r="AX313" i="6"/>
  <c r="AX321" i="6"/>
  <c r="AX329" i="6"/>
  <c r="AX337" i="6"/>
  <c r="AX345" i="6"/>
  <c r="AX353" i="6"/>
  <c r="AX361" i="6"/>
  <c r="AX369" i="6"/>
  <c r="AX377" i="6"/>
  <c r="AX385" i="6"/>
  <c r="AX393" i="6"/>
  <c r="AX401" i="6"/>
  <c r="AX409" i="6"/>
  <c r="AX417" i="6"/>
  <c r="AX425" i="6"/>
  <c r="AX432" i="6"/>
  <c r="AX434" i="6"/>
  <c r="AX436" i="6"/>
  <c r="AX438" i="6"/>
  <c r="AX440" i="6"/>
  <c r="AX442" i="6"/>
  <c r="AX444" i="6"/>
  <c r="AX446" i="6"/>
  <c r="AX448" i="6"/>
  <c r="AX450" i="6"/>
  <c r="AX452" i="6"/>
  <c r="AX454" i="6"/>
  <c r="AX456" i="6"/>
  <c r="AX458" i="6"/>
  <c r="AX460" i="6"/>
  <c r="AX462" i="6"/>
  <c r="AX464" i="6"/>
  <c r="AX466" i="6"/>
  <c r="AX468" i="6"/>
  <c r="AX470" i="6"/>
  <c r="AX472" i="6"/>
  <c r="AX474" i="6"/>
  <c r="AX476" i="6"/>
  <c r="AX478" i="6"/>
  <c r="AX480" i="6"/>
  <c r="AX482" i="6"/>
  <c r="AX484" i="6"/>
  <c r="AX486" i="6"/>
  <c r="AX488" i="6"/>
  <c r="AX490" i="6"/>
  <c r="AX492" i="6"/>
  <c r="AX494" i="6"/>
  <c r="AX496" i="6"/>
  <c r="AX498" i="6"/>
  <c r="AX500" i="6"/>
  <c r="AX502" i="6"/>
  <c r="AX504" i="6"/>
  <c r="AX6" i="6"/>
  <c r="AR7" i="6"/>
  <c r="AR9" i="6"/>
  <c r="AR11" i="6"/>
  <c r="AR13" i="6"/>
  <c r="AR15" i="6"/>
  <c r="AR17" i="6"/>
  <c r="AR19" i="6"/>
  <c r="AR21" i="6"/>
  <c r="AR23" i="6"/>
  <c r="AR25" i="6"/>
  <c r="AR27" i="6"/>
  <c r="AR29" i="6"/>
  <c r="AR31" i="6"/>
  <c r="AR33" i="6"/>
  <c r="AR35" i="6"/>
  <c r="AR37" i="6"/>
  <c r="AR39" i="6"/>
  <c r="AR41" i="6"/>
  <c r="AR43" i="6"/>
  <c r="AR45" i="6"/>
  <c r="AR47" i="6"/>
  <c r="AR49" i="6"/>
  <c r="AR51" i="6"/>
  <c r="AR53" i="6"/>
  <c r="AR55" i="6"/>
  <c r="AR57" i="6"/>
  <c r="AR59" i="6"/>
  <c r="AR61" i="6"/>
  <c r="AR63" i="6"/>
  <c r="AR65" i="6"/>
  <c r="AR67" i="6"/>
  <c r="AR69" i="6"/>
  <c r="AR71" i="6"/>
  <c r="AR73" i="6"/>
  <c r="AR75" i="6"/>
  <c r="AR77" i="6"/>
  <c r="AR79" i="6"/>
  <c r="AR81" i="6"/>
  <c r="AR83" i="6"/>
  <c r="AR85" i="6"/>
  <c r="AR87" i="6"/>
  <c r="AR89" i="6"/>
  <c r="AR91" i="6"/>
  <c r="AR93" i="6"/>
  <c r="AR95" i="6"/>
  <c r="AR97" i="6"/>
  <c r="AR99" i="6"/>
  <c r="AR101" i="6"/>
  <c r="AR103" i="6"/>
  <c r="AR105" i="6"/>
  <c r="AR107" i="6"/>
  <c r="AR109" i="6"/>
  <c r="AR111" i="6"/>
  <c r="AR113" i="6"/>
  <c r="AR115" i="6"/>
  <c r="AR117" i="6"/>
  <c r="AR119" i="6"/>
  <c r="AR121" i="6"/>
  <c r="AR123" i="6"/>
  <c r="AR125" i="6"/>
  <c r="AR127" i="6"/>
  <c r="AR129" i="6"/>
  <c r="AR131" i="6"/>
  <c r="AR133" i="6"/>
  <c r="AR135" i="6"/>
  <c r="AR137" i="6"/>
  <c r="AR139" i="6"/>
  <c r="AR141" i="6"/>
  <c r="AR143" i="6"/>
  <c r="AR145" i="6"/>
  <c r="AR147" i="6"/>
  <c r="AR149" i="6"/>
  <c r="AR151" i="6"/>
  <c r="AR153" i="6"/>
  <c r="AR155" i="6"/>
  <c r="AR157" i="6"/>
  <c r="AR159" i="6"/>
  <c r="AR161" i="6"/>
  <c r="AR163" i="6"/>
  <c r="AR165" i="6"/>
  <c r="AR167" i="6"/>
  <c r="AR169" i="6"/>
  <c r="AR171" i="6"/>
  <c r="AR173" i="6"/>
  <c r="AR175" i="6"/>
  <c r="AR8" i="6"/>
  <c r="AR12" i="6"/>
  <c r="AR16" i="6"/>
  <c r="AR20" i="6"/>
  <c r="AR24" i="6"/>
  <c r="AR28" i="6"/>
  <c r="AR32" i="6"/>
  <c r="AR36" i="6"/>
  <c r="AR40" i="6"/>
  <c r="AR44" i="6"/>
  <c r="AR48" i="6"/>
  <c r="AR52" i="6"/>
  <c r="AR56" i="6"/>
  <c r="AR60" i="6"/>
  <c r="AR64" i="6"/>
  <c r="AR68" i="6"/>
  <c r="AR72" i="6"/>
  <c r="AR76" i="6"/>
  <c r="AR80" i="6"/>
  <c r="AR84" i="6"/>
  <c r="AR88" i="6"/>
  <c r="AR92" i="6"/>
  <c r="AR96" i="6"/>
  <c r="AR100" i="6"/>
  <c r="AR104" i="6"/>
  <c r="AR108" i="6"/>
  <c r="AR112" i="6"/>
  <c r="AR116" i="6"/>
  <c r="AR120" i="6"/>
  <c r="AR124" i="6"/>
  <c r="AR128" i="6"/>
  <c r="AR132" i="6"/>
  <c r="AR136" i="6"/>
  <c r="AR140" i="6"/>
  <c r="AR144" i="6"/>
  <c r="AR148" i="6"/>
  <c r="AR152" i="6"/>
  <c r="AR156" i="6"/>
  <c r="AR160" i="6"/>
  <c r="AR164" i="6"/>
  <c r="AR168" i="6"/>
  <c r="AR172" i="6"/>
  <c r="AR176" i="6"/>
  <c r="AR178" i="6"/>
  <c r="AR180" i="6"/>
  <c r="AR182" i="6"/>
  <c r="AR184" i="6"/>
  <c r="AR186" i="6"/>
  <c r="AR188" i="6"/>
  <c r="AR190" i="6"/>
  <c r="AR192" i="6"/>
  <c r="AR194" i="6"/>
  <c r="AR196" i="6"/>
  <c r="AR198" i="6"/>
  <c r="AR200" i="6"/>
  <c r="AR202" i="6"/>
  <c r="AR204" i="6"/>
  <c r="AR206" i="6"/>
  <c r="AR208" i="6"/>
  <c r="AR210" i="6"/>
  <c r="AR212" i="6"/>
  <c r="AR214" i="6"/>
  <c r="AR216" i="6"/>
  <c r="AR218" i="6"/>
  <c r="AR220" i="6"/>
  <c r="AR222" i="6"/>
  <c r="AR224" i="6"/>
  <c r="AR226" i="6"/>
  <c r="AR228" i="6"/>
  <c r="AR230" i="6"/>
  <c r="AR232" i="6"/>
  <c r="AR234" i="6"/>
  <c r="AR236" i="6"/>
  <c r="AR238" i="6"/>
  <c r="AR240" i="6"/>
  <c r="AR242" i="6"/>
  <c r="AR244" i="6"/>
  <c r="AR246" i="6"/>
  <c r="AR248" i="6"/>
  <c r="AR250" i="6"/>
  <c r="AR252" i="6"/>
  <c r="AR254" i="6"/>
  <c r="AR256" i="6"/>
  <c r="AR258" i="6"/>
  <c r="AR260" i="6"/>
  <c r="AR262" i="6"/>
  <c r="AR264" i="6"/>
  <c r="AR266" i="6"/>
  <c r="AR268" i="6"/>
  <c r="AR270" i="6"/>
  <c r="AR272" i="6"/>
  <c r="AR274" i="6"/>
  <c r="AR276" i="6"/>
  <c r="AR278" i="6"/>
  <c r="AR280" i="6"/>
  <c r="AR282" i="6"/>
  <c r="AR284" i="6"/>
  <c r="AR286" i="6"/>
  <c r="AR288" i="6"/>
  <c r="AR290" i="6"/>
  <c r="AR292" i="6"/>
  <c r="AR294" i="6"/>
  <c r="AR296" i="6"/>
  <c r="AR298" i="6"/>
  <c r="AR300" i="6"/>
  <c r="AR302" i="6"/>
  <c r="AR304" i="6"/>
  <c r="AR306" i="6"/>
  <c r="AR308" i="6"/>
  <c r="AR310" i="6"/>
  <c r="AR312" i="6"/>
  <c r="AR314" i="6"/>
  <c r="AR316" i="6"/>
  <c r="AR318" i="6"/>
  <c r="AR320" i="6"/>
  <c r="AR322" i="6"/>
  <c r="AR324" i="6"/>
  <c r="AR326" i="6"/>
  <c r="AR328" i="6"/>
  <c r="AR330" i="6"/>
  <c r="AR332" i="6"/>
  <c r="AR334" i="6"/>
  <c r="AR336" i="6"/>
  <c r="AR338" i="6"/>
  <c r="AR340" i="6"/>
  <c r="AR342" i="6"/>
  <c r="AR344" i="6"/>
  <c r="AR346" i="6"/>
  <c r="AR348" i="6"/>
  <c r="AR350" i="6"/>
  <c r="AR352" i="6"/>
  <c r="AR354" i="6"/>
  <c r="AR356" i="6"/>
  <c r="AR358" i="6"/>
  <c r="AR360" i="6"/>
  <c r="AR362" i="6"/>
  <c r="AR364" i="6"/>
  <c r="AR366" i="6"/>
  <c r="AR368" i="6"/>
  <c r="AR370" i="6"/>
  <c r="AR372" i="6"/>
  <c r="AR374" i="6"/>
  <c r="AR376" i="6"/>
  <c r="AR378" i="6"/>
  <c r="AR380" i="6"/>
  <c r="AR382" i="6"/>
  <c r="AR384" i="6"/>
  <c r="AR386" i="6"/>
  <c r="AR388" i="6"/>
  <c r="AR390" i="6"/>
  <c r="AR392" i="6"/>
  <c r="AR394" i="6"/>
  <c r="AR396" i="6"/>
  <c r="AR398" i="6"/>
  <c r="AR400" i="6"/>
  <c r="AR402" i="6"/>
  <c r="AR404" i="6"/>
  <c r="AR406" i="6"/>
  <c r="AR408" i="6"/>
  <c r="AR410" i="6"/>
  <c r="AR412" i="6"/>
  <c r="AR414" i="6"/>
  <c r="AR416" i="6"/>
  <c r="AR418" i="6"/>
  <c r="AR420" i="6"/>
  <c r="AR422" i="6"/>
  <c r="AR424" i="6"/>
  <c r="AR426" i="6"/>
  <c r="AR428" i="6"/>
  <c r="AR430" i="6"/>
  <c r="AR14" i="6"/>
  <c r="AR22" i="6"/>
  <c r="AR30" i="6"/>
  <c r="AR38" i="6"/>
  <c r="AR46" i="6"/>
  <c r="AR54" i="6"/>
  <c r="AR62" i="6"/>
  <c r="AR70" i="6"/>
  <c r="AR78" i="6"/>
  <c r="AR86" i="6"/>
  <c r="AR94" i="6"/>
  <c r="AR102" i="6"/>
  <c r="AR110" i="6"/>
  <c r="AR118" i="6"/>
  <c r="AR126" i="6"/>
  <c r="AR134" i="6"/>
  <c r="AR142" i="6"/>
  <c r="AR150" i="6"/>
  <c r="AR158" i="6"/>
  <c r="AR166" i="6"/>
  <c r="AR174" i="6"/>
  <c r="AR179" i="6"/>
  <c r="AR183" i="6"/>
  <c r="AR187" i="6"/>
  <c r="AR191" i="6"/>
  <c r="AR195" i="6"/>
  <c r="AR199" i="6"/>
  <c r="AR203" i="6"/>
  <c r="AR207" i="6"/>
  <c r="AR211" i="6"/>
  <c r="AR215" i="6"/>
  <c r="AR219" i="6"/>
  <c r="AR223" i="6"/>
  <c r="AR227" i="6"/>
  <c r="AR231" i="6"/>
  <c r="AR235" i="6"/>
  <c r="AR239" i="6"/>
  <c r="AR243" i="6"/>
  <c r="AR247" i="6"/>
  <c r="AR251" i="6"/>
  <c r="AR255" i="6"/>
  <c r="AR259" i="6"/>
  <c r="AR263" i="6"/>
  <c r="AR267" i="6"/>
  <c r="AR271" i="6"/>
  <c r="AR275" i="6"/>
  <c r="AR279" i="6"/>
  <c r="AR283" i="6"/>
  <c r="AR287" i="6"/>
  <c r="AR291" i="6"/>
  <c r="AR295" i="6"/>
  <c r="AR299" i="6"/>
  <c r="AR303" i="6"/>
  <c r="AR307" i="6"/>
  <c r="AR311" i="6"/>
  <c r="AR315" i="6"/>
  <c r="AR319" i="6"/>
  <c r="AR323" i="6"/>
  <c r="AR327" i="6"/>
  <c r="AR331" i="6"/>
  <c r="AR335" i="6"/>
  <c r="AR339" i="6"/>
  <c r="AR343" i="6"/>
  <c r="AR347" i="6"/>
  <c r="AR351" i="6"/>
  <c r="AR355" i="6"/>
  <c r="AR359" i="6"/>
  <c r="AR363" i="6"/>
  <c r="AR367" i="6"/>
  <c r="AR371" i="6"/>
  <c r="AR375" i="6"/>
  <c r="AR379" i="6"/>
  <c r="AR383" i="6"/>
  <c r="AR387" i="6"/>
  <c r="AR391" i="6"/>
  <c r="AR395" i="6"/>
  <c r="AR399" i="6"/>
  <c r="AR403" i="6"/>
  <c r="AR407" i="6"/>
  <c r="AR411" i="6"/>
  <c r="AR415" i="6"/>
  <c r="AR419" i="6"/>
  <c r="AR423" i="6"/>
  <c r="AR427" i="6"/>
  <c r="AR431" i="6"/>
  <c r="AR10" i="6"/>
  <c r="AR26" i="6"/>
  <c r="AR42" i="6"/>
  <c r="AR58" i="6"/>
  <c r="AR74" i="6"/>
  <c r="AR90" i="6"/>
  <c r="AR106" i="6"/>
  <c r="AR122" i="6"/>
  <c r="AR138" i="6"/>
  <c r="AR154" i="6"/>
  <c r="AR170" i="6"/>
  <c r="AR181" i="6"/>
  <c r="AR189" i="6"/>
  <c r="AR197" i="6"/>
  <c r="AR205" i="6"/>
  <c r="AR213" i="6"/>
  <c r="AR221" i="6"/>
  <c r="AR229" i="6"/>
  <c r="AR237" i="6"/>
  <c r="AR245" i="6"/>
  <c r="AR253" i="6"/>
  <c r="AR261" i="6"/>
  <c r="AR269" i="6"/>
  <c r="AR277" i="6"/>
  <c r="AR285" i="6"/>
  <c r="AR293" i="6"/>
  <c r="AR301" i="6"/>
  <c r="AR309" i="6"/>
  <c r="AR317" i="6"/>
  <c r="AR325" i="6"/>
  <c r="AR333" i="6"/>
  <c r="AR341" i="6"/>
  <c r="AR349" i="6"/>
  <c r="AR357" i="6"/>
  <c r="AR365" i="6"/>
  <c r="AR373" i="6"/>
  <c r="AR381" i="6"/>
  <c r="AR389" i="6"/>
  <c r="AR397" i="6"/>
  <c r="AR405" i="6"/>
  <c r="AR413" i="6"/>
  <c r="AR421" i="6"/>
  <c r="AR429" i="6"/>
  <c r="AR433" i="6"/>
  <c r="AR435" i="6"/>
  <c r="AR437" i="6"/>
  <c r="AR439" i="6"/>
  <c r="AR441" i="6"/>
  <c r="AR443" i="6"/>
  <c r="AR445" i="6"/>
  <c r="AR447" i="6"/>
  <c r="AR449" i="6"/>
  <c r="AR451" i="6"/>
  <c r="AR453" i="6"/>
  <c r="AR455" i="6"/>
  <c r="AR457" i="6"/>
  <c r="AR459" i="6"/>
  <c r="AR461" i="6"/>
  <c r="AR463" i="6"/>
  <c r="AR465" i="6"/>
  <c r="AR467" i="6"/>
  <c r="AR469" i="6"/>
  <c r="AR471" i="6"/>
  <c r="AR473" i="6"/>
  <c r="AR475" i="6"/>
  <c r="AR477" i="6"/>
  <c r="AR479" i="6"/>
  <c r="AR481" i="6"/>
  <c r="AR483" i="6"/>
  <c r="AR485" i="6"/>
  <c r="AR487" i="6"/>
  <c r="AR489" i="6"/>
  <c r="AR491" i="6"/>
  <c r="AR493" i="6"/>
  <c r="AR495" i="6"/>
  <c r="AR497" i="6"/>
  <c r="AR499" i="6"/>
  <c r="AR501" i="6"/>
  <c r="AR503" i="6"/>
  <c r="AR505" i="6"/>
  <c r="AR18" i="6"/>
  <c r="AR34" i="6"/>
  <c r="AR50" i="6"/>
  <c r="AR66" i="6"/>
  <c r="AR82" i="6"/>
  <c r="AR98" i="6"/>
  <c r="AR114" i="6"/>
  <c r="AR130" i="6"/>
  <c r="AR146" i="6"/>
  <c r="AR162" i="6"/>
  <c r="AR177" i="6"/>
  <c r="AR185" i="6"/>
  <c r="AR193" i="6"/>
  <c r="AR201" i="6"/>
  <c r="AR209" i="6"/>
  <c r="AR217" i="6"/>
  <c r="AR225" i="6"/>
  <c r="AR233" i="6"/>
  <c r="AR241" i="6"/>
  <c r="AR249" i="6"/>
  <c r="AR257" i="6"/>
  <c r="AR265" i="6"/>
  <c r="AR273" i="6"/>
  <c r="AR281" i="6"/>
  <c r="AR289" i="6"/>
  <c r="AR297" i="6"/>
  <c r="AR305" i="6"/>
  <c r="AR313" i="6"/>
  <c r="AR321" i="6"/>
  <c r="AR329" i="6"/>
  <c r="AR337" i="6"/>
  <c r="AR345" i="6"/>
  <c r="AR353" i="6"/>
  <c r="AR361" i="6"/>
  <c r="AR369" i="6"/>
  <c r="AR377" i="6"/>
  <c r="AR385" i="6"/>
  <c r="AR393" i="6"/>
  <c r="AR401" i="6"/>
  <c r="AR409" i="6"/>
  <c r="AR417" i="6"/>
  <c r="AR425" i="6"/>
  <c r="AR432" i="6"/>
  <c r="AR434" i="6"/>
  <c r="AR436" i="6"/>
  <c r="AR438" i="6"/>
  <c r="AR440" i="6"/>
  <c r="AR442" i="6"/>
  <c r="AR444" i="6"/>
  <c r="AR446" i="6"/>
  <c r="AR448" i="6"/>
  <c r="AR450" i="6"/>
  <c r="AR452" i="6"/>
  <c r="AR454" i="6"/>
  <c r="AR456" i="6"/>
  <c r="AR458" i="6"/>
  <c r="AR460" i="6"/>
  <c r="AR462" i="6"/>
  <c r="AR464" i="6"/>
  <c r="AR466" i="6"/>
  <c r="AR468" i="6"/>
  <c r="AR470" i="6"/>
  <c r="AR472" i="6"/>
  <c r="AR474" i="6"/>
  <c r="AR476" i="6"/>
  <c r="AR478" i="6"/>
  <c r="AR480" i="6"/>
  <c r="AR482" i="6"/>
  <c r="AR484" i="6"/>
  <c r="AR486" i="6"/>
  <c r="AR488" i="6"/>
  <c r="AR490" i="6"/>
  <c r="AR492" i="6"/>
  <c r="AR494" i="6"/>
  <c r="AR496" i="6"/>
  <c r="AR498" i="6"/>
  <c r="AR500" i="6"/>
  <c r="AR502" i="6"/>
  <c r="AR504" i="6"/>
  <c r="AR6" i="6"/>
  <c r="AQ6" i="6"/>
  <c r="AL7" i="6"/>
  <c r="AL9" i="6"/>
  <c r="AL11" i="6"/>
  <c r="AL13" i="6"/>
  <c r="AL15" i="6"/>
  <c r="AL17" i="6"/>
  <c r="AL19" i="6"/>
  <c r="AL23" i="6"/>
  <c r="AL25" i="6"/>
  <c r="AL27" i="6"/>
  <c r="AL29" i="6"/>
  <c r="AL31" i="6"/>
  <c r="AL33" i="6"/>
  <c r="AL35" i="6"/>
  <c r="AL37" i="6"/>
  <c r="AL39" i="6"/>
  <c r="AL41" i="6"/>
  <c r="AL43" i="6"/>
  <c r="AL45" i="6"/>
  <c r="AL47" i="6"/>
  <c r="AL49" i="6"/>
  <c r="AL51" i="6"/>
  <c r="AL53" i="6"/>
  <c r="AL55" i="6"/>
  <c r="AL57" i="6"/>
  <c r="AL59" i="6"/>
  <c r="AL61" i="6"/>
  <c r="AL63" i="6"/>
  <c r="AL65" i="6"/>
  <c r="AL67" i="6"/>
  <c r="AL69" i="6"/>
  <c r="AL71" i="6"/>
  <c r="AL73" i="6"/>
  <c r="AL75" i="6"/>
  <c r="AL77" i="6"/>
  <c r="AL79" i="6"/>
  <c r="AL81" i="6"/>
  <c r="AL83" i="6"/>
  <c r="AL85" i="6"/>
  <c r="AL87" i="6"/>
  <c r="AL89" i="6"/>
  <c r="AL91" i="6"/>
  <c r="AL93" i="6"/>
  <c r="AL95" i="6"/>
  <c r="AL97" i="6"/>
  <c r="AL99" i="6"/>
  <c r="AL101" i="6"/>
  <c r="AL103" i="6"/>
  <c r="AL105" i="6"/>
  <c r="AL107" i="6"/>
  <c r="AL109" i="6"/>
  <c r="AL111" i="6"/>
  <c r="AL113" i="6"/>
  <c r="AL115" i="6"/>
  <c r="AL117" i="6"/>
  <c r="AL119" i="6"/>
  <c r="AL121" i="6"/>
  <c r="AL123" i="6"/>
  <c r="AL125" i="6"/>
  <c r="AL127" i="6"/>
  <c r="AL129" i="6"/>
  <c r="AL131" i="6"/>
  <c r="AL133" i="6"/>
  <c r="AL135" i="6"/>
  <c r="AL137" i="6"/>
  <c r="AL139" i="6"/>
  <c r="AL141" i="6"/>
  <c r="AL143" i="6"/>
  <c r="AL145" i="6"/>
  <c r="AL147" i="6"/>
  <c r="AL149" i="6"/>
  <c r="AL151" i="6"/>
  <c r="AL153" i="6"/>
  <c r="AL155" i="6"/>
  <c r="AL157" i="6"/>
  <c r="AL159" i="6"/>
  <c r="AL161" i="6"/>
  <c r="AL163" i="6"/>
  <c r="AL165" i="6"/>
  <c r="AL167" i="6"/>
  <c r="AL169" i="6"/>
  <c r="AL171" i="6"/>
  <c r="AL173" i="6"/>
  <c r="AL175" i="6"/>
  <c r="AL8" i="6"/>
  <c r="AL10" i="6"/>
  <c r="AL12" i="6"/>
  <c r="AL14" i="6"/>
  <c r="AL16" i="6"/>
  <c r="AL18" i="6"/>
  <c r="AL20" i="6"/>
  <c r="AL22" i="6"/>
  <c r="AL24" i="6"/>
  <c r="AL26" i="6"/>
  <c r="AL28" i="6"/>
  <c r="AL30" i="6"/>
  <c r="AL32" i="6"/>
  <c r="AL34" i="6"/>
  <c r="AL36" i="6"/>
  <c r="AL38" i="6"/>
  <c r="AL40" i="6"/>
  <c r="AL42" i="6"/>
  <c r="AL44" i="6"/>
  <c r="AL46" i="6"/>
  <c r="AL48" i="6"/>
  <c r="AL50" i="6"/>
  <c r="AL52" i="6"/>
  <c r="AL54" i="6"/>
  <c r="AL56" i="6"/>
  <c r="AL58" i="6"/>
  <c r="AL60" i="6"/>
  <c r="AL62" i="6"/>
  <c r="AL64" i="6"/>
  <c r="AL66" i="6"/>
  <c r="AL68" i="6"/>
  <c r="AL70" i="6"/>
  <c r="AL72" i="6"/>
  <c r="AL74" i="6"/>
  <c r="AL76" i="6"/>
  <c r="AL78" i="6"/>
  <c r="AL80" i="6"/>
  <c r="AL82" i="6"/>
  <c r="AL84" i="6"/>
  <c r="AL86" i="6"/>
  <c r="AL88" i="6"/>
  <c r="AL90" i="6"/>
  <c r="AL92" i="6"/>
  <c r="AL94" i="6"/>
  <c r="AL96" i="6"/>
  <c r="AL98" i="6"/>
  <c r="AL100" i="6"/>
  <c r="AL102" i="6"/>
  <c r="AL104" i="6"/>
  <c r="AL106" i="6"/>
  <c r="AL108" i="6"/>
  <c r="AL110" i="6"/>
  <c r="AL112" i="6"/>
  <c r="AL114" i="6"/>
  <c r="AL116" i="6"/>
  <c r="AL118" i="6"/>
  <c r="AL120" i="6"/>
  <c r="AL122" i="6"/>
  <c r="AL124" i="6"/>
  <c r="AL126" i="6"/>
  <c r="AL128" i="6"/>
  <c r="AL130" i="6"/>
  <c r="AL132" i="6"/>
  <c r="AL134" i="6"/>
  <c r="AL136" i="6"/>
  <c r="AL138" i="6"/>
  <c r="AL142" i="6"/>
  <c r="AL146" i="6"/>
  <c r="AL150" i="6"/>
  <c r="AL154" i="6"/>
  <c r="AL158" i="6"/>
  <c r="AL162" i="6"/>
  <c r="AL166" i="6"/>
  <c r="AL170" i="6"/>
  <c r="AL174" i="6"/>
  <c r="AL177" i="6"/>
  <c r="AL179" i="6"/>
  <c r="AL181" i="6"/>
  <c r="AL183" i="6"/>
  <c r="AL185" i="6"/>
  <c r="AL187" i="6"/>
  <c r="AL189" i="6"/>
  <c r="AL191" i="6"/>
  <c r="AL193" i="6"/>
  <c r="AL195" i="6"/>
  <c r="AL197" i="6"/>
  <c r="AL199" i="6"/>
  <c r="AL201" i="6"/>
  <c r="AL203" i="6"/>
  <c r="AL205" i="6"/>
  <c r="AL207" i="6"/>
  <c r="AL209" i="6"/>
  <c r="AL211" i="6"/>
  <c r="AL213" i="6"/>
  <c r="AL215" i="6"/>
  <c r="AL217" i="6"/>
  <c r="AL219" i="6"/>
  <c r="AL221" i="6"/>
  <c r="AL223" i="6"/>
  <c r="AL225" i="6"/>
  <c r="AL227" i="6"/>
  <c r="AL229" i="6"/>
  <c r="AL231" i="6"/>
  <c r="AL233" i="6"/>
  <c r="AL235" i="6"/>
  <c r="AL237" i="6"/>
  <c r="AL239" i="6"/>
  <c r="AL241" i="6"/>
  <c r="AL243" i="6"/>
  <c r="AL245" i="6"/>
  <c r="AL247" i="6"/>
  <c r="AL249" i="6"/>
  <c r="AL251" i="6"/>
  <c r="AL253" i="6"/>
  <c r="AL255" i="6"/>
  <c r="AL257" i="6"/>
  <c r="AL259" i="6"/>
  <c r="AL261" i="6"/>
  <c r="AL263" i="6"/>
  <c r="AL265" i="6"/>
  <c r="AL267" i="6"/>
  <c r="AL269" i="6"/>
  <c r="AL271" i="6"/>
  <c r="AL273" i="6"/>
  <c r="AL275" i="6"/>
  <c r="AL277" i="6"/>
  <c r="AL279" i="6"/>
  <c r="AL281" i="6"/>
  <c r="AL283" i="6"/>
  <c r="AL285" i="6"/>
  <c r="AL287" i="6"/>
  <c r="AL289" i="6"/>
  <c r="AL291" i="6"/>
  <c r="AL293" i="6"/>
  <c r="AL295" i="6"/>
  <c r="AL297" i="6"/>
  <c r="AL299" i="6"/>
  <c r="AL301" i="6"/>
  <c r="AL303" i="6"/>
  <c r="AL305" i="6"/>
  <c r="AL307" i="6"/>
  <c r="AL309" i="6"/>
  <c r="AL311" i="6"/>
  <c r="AL313" i="6"/>
  <c r="AL315" i="6"/>
  <c r="AL317" i="6"/>
  <c r="AL319" i="6"/>
  <c r="AL321" i="6"/>
  <c r="AL323" i="6"/>
  <c r="AL325" i="6"/>
  <c r="AL327" i="6"/>
  <c r="AL329" i="6"/>
  <c r="AL331" i="6"/>
  <c r="AL333" i="6"/>
  <c r="AL335" i="6"/>
  <c r="AL337" i="6"/>
  <c r="AL339" i="6"/>
  <c r="AL341" i="6"/>
  <c r="AL343" i="6"/>
  <c r="AL345" i="6"/>
  <c r="AL347" i="6"/>
  <c r="AL349" i="6"/>
  <c r="AL351" i="6"/>
  <c r="AL353" i="6"/>
  <c r="AL355" i="6"/>
  <c r="AL357" i="6"/>
  <c r="AL359" i="6"/>
  <c r="AL361" i="6"/>
  <c r="AL363" i="6"/>
  <c r="AL365" i="6"/>
  <c r="AL367" i="6"/>
  <c r="AL369" i="6"/>
  <c r="AL371" i="6"/>
  <c r="AL373" i="6"/>
  <c r="AL375" i="6"/>
  <c r="AL377" i="6"/>
  <c r="AL379" i="6"/>
  <c r="AL381" i="6"/>
  <c r="AL383" i="6"/>
  <c r="AL385" i="6"/>
  <c r="AL387" i="6"/>
  <c r="AL389" i="6"/>
  <c r="AL391" i="6"/>
  <c r="AL393" i="6"/>
  <c r="AL395" i="6"/>
  <c r="AL397" i="6"/>
  <c r="AL399" i="6"/>
  <c r="AL401" i="6"/>
  <c r="AL403" i="6"/>
  <c r="AL405" i="6"/>
  <c r="AL407" i="6"/>
  <c r="AL409" i="6"/>
  <c r="AL411" i="6"/>
  <c r="AL413" i="6"/>
  <c r="AL415" i="6"/>
  <c r="AL417" i="6"/>
  <c r="AL419" i="6"/>
  <c r="AL421" i="6"/>
  <c r="AL423" i="6"/>
  <c r="AL425" i="6"/>
  <c r="AL427" i="6"/>
  <c r="AL429" i="6"/>
  <c r="AL431" i="6"/>
  <c r="AL433" i="6"/>
  <c r="AL435" i="6"/>
  <c r="AL437" i="6"/>
  <c r="AL439" i="6"/>
  <c r="AL441" i="6"/>
  <c r="AL443" i="6"/>
  <c r="AL445" i="6"/>
  <c r="AL447" i="6"/>
  <c r="AL449" i="6"/>
  <c r="AL451" i="6"/>
  <c r="AL453" i="6"/>
  <c r="AL455" i="6"/>
  <c r="AL457" i="6"/>
  <c r="AL459" i="6"/>
  <c r="AL461" i="6"/>
  <c r="AL463" i="6"/>
  <c r="AL465" i="6"/>
  <c r="AL467" i="6"/>
  <c r="AL469" i="6"/>
  <c r="AL471" i="6"/>
  <c r="AL473" i="6"/>
  <c r="AL475" i="6"/>
  <c r="AL477" i="6"/>
  <c r="AL479" i="6"/>
  <c r="AL481" i="6"/>
  <c r="AL483" i="6"/>
  <c r="AL485" i="6"/>
  <c r="AL487" i="6"/>
  <c r="AL489" i="6"/>
  <c r="AL491" i="6"/>
  <c r="AL493" i="6"/>
  <c r="AL495" i="6"/>
  <c r="AL144" i="6"/>
  <c r="AL152" i="6"/>
  <c r="AL160" i="6"/>
  <c r="AL168" i="6"/>
  <c r="AL176" i="6"/>
  <c r="AL180" i="6"/>
  <c r="AL184" i="6"/>
  <c r="AL188" i="6"/>
  <c r="AL192" i="6"/>
  <c r="AL196" i="6"/>
  <c r="AL200" i="6"/>
  <c r="AL204" i="6"/>
  <c r="AL208" i="6"/>
  <c r="AL212" i="6"/>
  <c r="AL216" i="6"/>
  <c r="AL220" i="6"/>
  <c r="AL224" i="6"/>
  <c r="AL228" i="6"/>
  <c r="AL232" i="6"/>
  <c r="AL236" i="6"/>
  <c r="AL240" i="6"/>
  <c r="AL244" i="6"/>
  <c r="AL248" i="6"/>
  <c r="AL252" i="6"/>
  <c r="AL256" i="6"/>
  <c r="AL260" i="6"/>
  <c r="AL264" i="6"/>
  <c r="AL268" i="6"/>
  <c r="AL272" i="6"/>
  <c r="AL276" i="6"/>
  <c r="AL280" i="6"/>
  <c r="AL284" i="6"/>
  <c r="AL288" i="6"/>
  <c r="AL292" i="6"/>
  <c r="AL296" i="6"/>
  <c r="AL300" i="6"/>
  <c r="AL304" i="6"/>
  <c r="AL308" i="6"/>
  <c r="AL312" i="6"/>
  <c r="AL316" i="6"/>
  <c r="AL320" i="6"/>
  <c r="AL324" i="6"/>
  <c r="AL328" i="6"/>
  <c r="AL332" i="6"/>
  <c r="AL336" i="6"/>
  <c r="AL340" i="6"/>
  <c r="AL344" i="6"/>
  <c r="AL348" i="6"/>
  <c r="AL352" i="6"/>
  <c r="AL356" i="6"/>
  <c r="AL360" i="6"/>
  <c r="AL364" i="6"/>
  <c r="AL368" i="6"/>
  <c r="AL372" i="6"/>
  <c r="AL376" i="6"/>
  <c r="AL380" i="6"/>
  <c r="AL384" i="6"/>
  <c r="AL388" i="6"/>
  <c r="AL392" i="6"/>
  <c r="AL396" i="6"/>
  <c r="AL400" i="6"/>
  <c r="AL404" i="6"/>
  <c r="AL408" i="6"/>
  <c r="AL412" i="6"/>
  <c r="AL416" i="6"/>
  <c r="AL420" i="6"/>
  <c r="AL424" i="6"/>
  <c r="AL428" i="6"/>
  <c r="AL432" i="6"/>
  <c r="AL436" i="6"/>
  <c r="AL440" i="6"/>
  <c r="AL444" i="6"/>
  <c r="AL448" i="6"/>
  <c r="AL452" i="6"/>
  <c r="AL456" i="6"/>
  <c r="AL460" i="6"/>
  <c r="AL464" i="6"/>
  <c r="AL468" i="6"/>
  <c r="AL472" i="6"/>
  <c r="AL476" i="6"/>
  <c r="AL480" i="6"/>
  <c r="AL484" i="6"/>
  <c r="AL488" i="6"/>
  <c r="AL492" i="6"/>
  <c r="AL496" i="6"/>
  <c r="AL140" i="6"/>
  <c r="AL156" i="6"/>
  <c r="AL172" i="6"/>
  <c r="AL182" i="6"/>
  <c r="AL190" i="6"/>
  <c r="AL198" i="6"/>
  <c r="AL206" i="6"/>
  <c r="AL214" i="6"/>
  <c r="AL222" i="6"/>
  <c r="AL230" i="6"/>
  <c r="AL238" i="6"/>
  <c r="AL246" i="6"/>
  <c r="AL254" i="6"/>
  <c r="AL262" i="6"/>
  <c r="AL270" i="6"/>
  <c r="AL278" i="6"/>
  <c r="AL286" i="6"/>
  <c r="AL294" i="6"/>
  <c r="AL302" i="6"/>
  <c r="AL310" i="6"/>
  <c r="AL318" i="6"/>
  <c r="AL326" i="6"/>
  <c r="AL334" i="6"/>
  <c r="AL342" i="6"/>
  <c r="AL350" i="6"/>
  <c r="AL358" i="6"/>
  <c r="AL366" i="6"/>
  <c r="AL374" i="6"/>
  <c r="AL382" i="6"/>
  <c r="AL390" i="6"/>
  <c r="AL398" i="6"/>
  <c r="AL406" i="6"/>
  <c r="AL414" i="6"/>
  <c r="AL422" i="6"/>
  <c r="AL430" i="6"/>
  <c r="AL438" i="6"/>
  <c r="AL446" i="6"/>
  <c r="AL454" i="6"/>
  <c r="AL462" i="6"/>
  <c r="AL470" i="6"/>
  <c r="AL478" i="6"/>
  <c r="AL486" i="6"/>
  <c r="AL494" i="6"/>
  <c r="AL498" i="6"/>
  <c r="AL500" i="6"/>
  <c r="AL502" i="6"/>
  <c r="AL504" i="6"/>
  <c r="AL6" i="6"/>
  <c r="AK6" i="6"/>
  <c r="AL148" i="6"/>
  <c r="AL164" i="6"/>
  <c r="AL178" i="6"/>
  <c r="AL186" i="6"/>
  <c r="AL194" i="6"/>
  <c r="AL202" i="6"/>
  <c r="AL210" i="6"/>
  <c r="AL218" i="6"/>
  <c r="AL226" i="6"/>
  <c r="AL234" i="6"/>
  <c r="AL242" i="6"/>
  <c r="AL250" i="6"/>
  <c r="AL258" i="6"/>
  <c r="AL266" i="6"/>
  <c r="AL274" i="6"/>
  <c r="AL282" i="6"/>
  <c r="AL290" i="6"/>
  <c r="AL298" i="6"/>
  <c r="AL306" i="6"/>
  <c r="AL314" i="6"/>
  <c r="AL322" i="6"/>
  <c r="AL330" i="6"/>
  <c r="AL338" i="6"/>
  <c r="AL346" i="6"/>
  <c r="AL354" i="6"/>
  <c r="AL362" i="6"/>
  <c r="AL370" i="6"/>
  <c r="AL378" i="6"/>
  <c r="AL386" i="6"/>
  <c r="AL394" i="6"/>
  <c r="AL402" i="6"/>
  <c r="AL410" i="6"/>
  <c r="AL418" i="6"/>
  <c r="AL426" i="6"/>
  <c r="AL434" i="6"/>
  <c r="AL442" i="6"/>
  <c r="AL450" i="6"/>
  <c r="AL458" i="6"/>
  <c r="AL466" i="6"/>
  <c r="AL474" i="6"/>
  <c r="AL482" i="6"/>
  <c r="AL490" i="6"/>
  <c r="AL497" i="6"/>
  <c r="AL499" i="6"/>
  <c r="AL501" i="6"/>
  <c r="AL503" i="6"/>
  <c r="AL505" i="6"/>
  <c r="AK7" i="6"/>
  <c r="AK8" i="6"/>
  <c r="AK10" i="6"/>
  <c r="AK12" i="6"/>
  <c r="AK14" i="6"/>
  <c r="AK16" i="6"/>
  <c r="AK18" i="6"/>
  <c r="AK20" i="6"/>
  <c r="AK22" i="6"/>
  <c r="AK24" i="6"/>
  <c r="AK26" i="6"/>
  <c r="AK28" i="6"/>
  <c r="AK30" i="6"/>
  <c r="AK32" i="6"/>
  <c r="AK34" i="6"/>
  <c r="AK36" i="6"/>
  <c r="AK38" i="6"/>
  <c r="AK40" i="6"/>
  <c r="AK42" i="6"/>
  <c r="AK44" i="6"/>
  <c r="AK46" i="6"/>
  <c r="AK48" i="6"/>
  <c r="AK50" i="6"/>
  <c r="AK52" i="6"/>
  <c r="AK54" i="6"/>
  <c r="AK56" i="6"/>
  <c r="AK58" i="6"/>
  <c r="AK60" i="6"/>
  <c r="AK62" i="6"/>
  <c r="AK64" i="6"/>
  <c r="AK66" i="6"/>
  <c r="AK68" i="6"/>
  <c r="AK70" i="6"/>
  <c r="AK72" i="6"/>
  <c r="AK74" i="6"/>
  <c r="AK76" i="6"/>
  <c r="AK78" i="6"/>
  <c r="AK80" i="6"/>
  <c r="AK82" i="6"/>
  <c r="AK84" i="6"/>
  <c r="AK86" i="6"/>
  <c r="AK88" i="6"/>
  <c r="AK90" i="6"/>
  <c r="AK92" i="6"/>
  <c r="AK94" i="6"/>
  <c r="AK96" i="6"/>
  <c r="AK98" i="6"/>
  <c r="AK100" i="6"/>
  <c r="AK102" i="6"/>
  <c r="AK104" i="6"/>
  <c r="AK106" i="6"/>
  <c r="AK108" i="6"/>
  <c r="AK110" i="6"/>
  <c r="AK112" i="6"/>
  <c r="AK114" i="6"/>
  <c r="AK116" i="6"/>
  <c r="AK118" i="6"/>
  <c r="AK120" i="6"/>
  <c r="AK122" i="6"/>
  <c r="AK124" i="6"/>
  <c r="AK126" i="6"/>
  <c r="AK128" i="6"/>
  <c r="AK130" i="6"/>
  <c r="AK132" i="6"/>
  <c r="AK134" i="6"/>
  <c r="AK136" i="6"/>
  <c r="AK138" i="6"/>
  <c r="AK140" i="6"/>
  <c r="AK142" i="6"/>
  <c r="AK144" i="6"/>
  <c r="AK146" i="6"/>
  <c r="AK148" i="6"/>
  <c r="AK150" i="6"/>
  <c r="AK152" i="6"/>
  <c r="AK154" i="6"/>
  <c r="AK156" i="6"/>
  <c r="AK158" i="6"/>
  <c r="AK160" i="6"/>
  <c r="AK162" i="6"/>
  <c r="AK164" i="6"/>
  <c r="AK166" i="6"/>
  <c r="AK168" i="6"/>
  <c r="AK170" i="6"/>
  <c r="AK172" i="6"/>
  <c r="AK174" i="6"/>
  <c r="AK11" i="6"/>
  <c r="AK15" i="6"/>
  <c r="AK19" i="6"/>
  <c r="AK23" i="6"/>
  <c r="AK27" i="6"/>
  <c r="AK31" i="6"/>
  <c r="AK35" i="6"/>
  <c r="AK39" i="6"/>
  <c r="AK43" i="6"/>
  <c r="AK47" i="6"/>
  <c r="AK51" i="6"/>
  <c r="AK55" i="6"/>
  <c r="AK59" i="6"/>
  <c r="AK63" i="6"/>
  <c r="AK67" i="6"/>
  <c r="AK71" i="6"/>
  <c r="AK75" i="6"/>
  <c r="AK79" i="6"/>
  <c r="AK83" i="6"/>
  <c r="AK87" i="6"/>
  <c r="AK91" i="6"/>
  <c r="AK95" i="6"/>
  <c r="AK99" i="6"/>
  <c r="AK103" i="6"/>
  <c r="AK107" i="6"/>
  <c r="AK111" i="6"/>
  <c r="AK115" i="6"/>
  <c r="AK119" i="6"/>
  <c r="AK123" i="6"/>
  <c r="AK127" i="6"/>
  <c r="AK131" i="6"/>
  <c r="AK135" i="6"/>
  <c r="AK139" i="6"/>
  <c r="AK143" i="6"/>
  <c r="AK147" i="6"/>
  <c r="AK151" i="6"/>
  <c r="AK155" i="6"/>
  <c r="AK159" i="6"/>
  <c r="AK163" i="6"/>
  <c r="AK167" i="6"/>
  <c r="AK171" i="6"/>
  <c r="AK175" i="6"/>
  <c r="AK177" i="6"/>
  <c r="AK179" i="6"/>
  <c r="AK181" i="6"/>
  <c r="AK183" i="6"/>
  <c r="AK185" i="6"/>
  <c r="AK187" i="6"/>
  <c r="AK189" i="6"/>
  <c r="AK191" i="6"/>
  <c r="AK193" i="6"/>
  <c r="AK195" i="6"/>
  <c r="AK197" i="6"/>
  <c r="AK199" i="6"/>
  <c r="AK201" i="6"/>
  <c r="AK203" i="6"/>
  <c r="AK205" i="6"/>
  <c r="AK207" i="6"/>
  <c r="AK209" i="6"/>
  <c r="AK211" i="6"/>
  <c r="AK213" i="6"/>
  <c r="AK215" i="6"/>
  <c r="AK217" i="6"/>
  <c r="AK219" i="6"/>
  <c r="AK221" i="6"/>
  <c r="AK223" i="6"/>
  <c r="AK225" i="6"/>
  <c r="AK227" i="6"/>
  <c r="AK229" i="6"/>
  <c r="AK231" i="6"/>
  <c r="AK233" i="6"/>
  <c r="AK235" i="6"/>
  <c r="AK237" i="6"/>
  <c r="AK239" i="6"/>
  <c r="AK241" i="6"/>
  <c r="AK243" i="6"/>
  <c r="AK245" i="6"/>
  <c r="AK247" i="6"/>
  <c r="AK249" i="6"/>
  <c r="AK251" i="6"/>
  <c r="AK253" i="6"/>
  <c r="AK255" i="6"/>
  <c r="AK257" i="6"/>
  <c r="AK259" i="6"/>
  <c r="AK261" i="6"/>
  <c r="AK263" i="6"/>
  <c r="AK265" i="6"/>
  <c r="AK267" i="6"/>
  <c r="AK269" i="6"/>
  <c r="AK271" i="6"/>
  <c r="AK273" i="6"/>
  <c r="AK275" i="6"/>
  <c r="AK277" i="6"/>
  <c r="AK279" i="6"/>
  <c r="AK281" i="6"/>
  <c r="AK283" i="6"/>
  <c r="AK285" i="6"/>
  <c r="AK287" i="6"/>
  <c r="AK289" i="6"/>
  <c r="AK291" i="6"/>
  <c r="AK293" i="6"/>
  <c r="AK295" i="6"/>
  <c r="AK297" i="6"/>
  <c r="AK299" i="6"/>
  <c r="AK301" i="6"/>
  <c r="AK303" i="6"/>
  <c r="AK305" i="6"/>
  <c r="AK307" i="6"/>
  <c r="AK309" i="6"/>
  <c r="AK311" i="6"/>
  <c r="AK313" i="6"/>
  <c r="AK315" i="6"/>
  <c r="AK317" i="6"/>
  <c r="AK319" i="6"/>
  <c r="AK321" i="6"/>
  <c r="AK323" i="6"/>
  <c r="AK325" i="6"/>
  <c r="AK327" i="6"/>
  <c r="AK329" i="6"/>
  <c r="AK331" i="6"/>
  <c r="AK333" i="6"/>
  <c r="AK335" i="6"/>
  <c r="AK337" i="6"/>
  <c r="AK339" i="6"/>
  <c r="AK341" i="6"/>
  <c r="AK343" i="6"/>
  <c r="AK345" i="6"/>
  <c r="AK347" i="6"/>
  <c r="AK349" i="6"/>
  <c r="AK351" i="6"/>
  <c r="AK353" i="6"/>
  <c r="AK355" i="6"/>
  <c r="AK357" i="6"/>
  <c r="AK359" i="6"/>
  <c r="AK361" i="6"/>
  <c r="AK363" i="6"/>
  <c r="AK365" i="6"/>
  <c r="AK367" i="6"/>
  <c r="AK369" i="6"/>
  <c r="AK371" i="6"/>
  <c r="AK373" i="6"/>
  <c r="AK375" i="6"/>
  <c r="AK377" i="6"/>
  <c r="AK379" i="6"/>
  <c r="AK381" i="6"/>
  <c r="AK383" i="6"/>
  <c r="AK385" i="6"/>
  <c r="AK387" i="6"/>
  <c r="AK389" i="6"/>
  <c r="AK391" i="6"/>
  <c r="AK393" i="6"/>
  <c r="AK395" i="6"/>
  <c r="AK397" i="6"/>
  <c r="AK399" i="6"/>
  <c r="AK401" i="6"/>
  <c r="AK403" i="6"/>
  <c r="AK405" i="6"/>
  <c r="AK407" i="6"/>
  <c r="AK409" i="6"/>
  <c r="AK411" i="6"/>
  <c r="AK413" i="6"/>
  <c r="AK415" i="6"/>
  <c r="AK417" i="6"/>
  <c r="AK419" i="6"/>
  <c r="AK421" i="6"/>
  <c r="AK423" i="6"/>
  <c r="AK425" i="6"/>
  <c r="AK427" i="6"/>
  <c r="AK429" i="6"/>
  <c r="AK13" i="6"/>
  <c r="AK21" i="6"/>
  <c r="AK29" i="6"/>
  <c r="AK37" i="6"/>
  <c r="AK45" i="6"/>
  <c r="AK53" i="6"/>
  <c r="AK61" i="6"/>
  <c r="AK69" i="6"/>
  <c r="AK77" i="6"/>
  <c r="AK85" i="6"/>
  <c r="AK93" i="6"/>
  <c r="AK101" i="6"/>
  <c r="AK109" i="6"/>
  <c r="AK117" i="6"/>
  <c r="AK125" i="6"/>
  <c r="AK133" i="6"/>
  <c r="AK141" i="6"/>
  <c r="AK149" i="6"/>
  <c r="AK157" i="6"/>
  <c r="AK165" i="6"/>
  <c r="AK173" i="6"/>
  <c r="AK178" i="6"/>
  <c r="AK182" i="6"/>
  <c r="AK186" i="6"/>
  <c r="AK190" i="6"/>
  <c r="AK194" i="6"/>
  <c r="AK198" i="6"/>
  <c r="AK202" i="6"/>
  <c r="AK206" i="6"/>
  <c r="AK210" i="6"/>
  <c r="AK214" i="6"/>
  <c r="AK218" i="6"/>
  <c r="AK222" i="6"/>
  <c r="AK226" i="6"/>
  <c r="AK230" i="6"/>
  <c r="AK234" i="6"/>
  <c r="AK238" i="6"/>
  <c r="AK242" i="6"/>
  <c r="AK246" i="6"/>
  <c r="AK250" i="6"/>
  <c r="AK254" i="6"/>
  <c r="AK258" i="6"/>
  <c r="AK262" i="6"/>
  <c r="AK266" i="6"/>
  <c r="AK270" i="6"/>
  <c r="AK274" i="6"/>
  <c r="AK278" i="6"/>
  <c r="AK282" i="6"/>
  <c r="AK286" i="6"/>
  <c r="AK290" i="6"/>
  <c r="AK294" i="6"/>
  <c r="AK298" i="6"/>
  <c r="AK302" i="6"/>
  <c r="AK306" i="6"/>
  <c r="AK310" i="6"/>
  <c r="AK314" i="6"/>
  <c r="AK318" i="6"/>
  <c r="AK322" i="6"/>
  <c r="AK326" i="6"/>
  <c r="AK330" i="6"/>
  <c r="AK334" i="6"/>
  <c r="AK338" i="6"/>
  <c r="AK342" i="6"/>
  <c r="AK346" i="6"/>
  <c r="AK350" i="6"/>
  <c r="AK354" i="6"/>
  <c r="AK358" i="6"/>
  <c r="AK362" i="6"/>
  <c r="AK366" i="6"/>
  <c r="AK370" i="6"/>
  <c r="AK374" i="6"/>
  <c r="AK378" i="6"/>
  <c r="AK382" i="6"/>
  <c r="AK386" i="6"/>
  <c r="AK390" i="6"/>
  <c r="AK394" i="6"/>
  <c r="AK398" i="6"/>
  <c r="AK402" i="6"/>
  <c r="AK406" i="6"/>
  <c r="AK410" i="6"/>
  <c r="AK414" i="6"/>
  <c r="AK418" i="6"/>
  <c r="AK422" i="6"/>
  <c r="AK426" i="6"/>
  <c r="AK430" i="6"/>
  <c r="AK9" i="6"/>
  <c r="AK25" i="6"/>
  <c r="AK41" i="6"/>
  <c r="AK57" i="6"/>
  <c r="AK73" i="6"/>
  <c r="AK89" i="6"/>
  <c r="AK105" i="6"/>
  <c r="AK121" i="6"/>
  <c r="AK137" i="6"/>
  <c r="AK153" i="6"/>
  <c r="AK169" i="6"/>
  <c r="AK180" i="6"/>
  <c r="AK188" i="6"/>
  <c r="AK196" i="6"/>
  <c r="AK204" i="6"/>
  <c r="AK212" i="6"/>
  <c r="AK220" i="6"/>
  <c r="AK228" i="6"/>
  <c r="AK236" i="6"/>
  <c r="AK244" i="6"/>
  <c r="AK252" i="6"/>
  <c r="AK260" i="6"/>
  <c r="AK268" i="6"/>
  <c r="AK276" i="6"/>
  <c r="AK284" i="6"/>
  <c r="AK292" i="6"/>
  <c r="AK300" i="6"/>
  <c r="AK308" i="6"/>
  <c r="AK316" i="6"/>
  <c r="AK324" i="6"/>
  <c r="AK332" i="6"/>
  <c r="AK340" i="6"/>
  <c r="AK348" i="6"/>
  <c r="AK356" i="6"/>
  <c r="AK364" i="6"/>
  <c r="AK372" i="6"/>
  <c r="AK380" i="6"/>
  <c r="AK388" i="6"/>
  <c r="AK396" i="6"/>
  <c r="AK404" i="6"/>
  <c r="AK412" i="6"/>
  <c r="AK420" i="6"/>
  <c r="AK428" i="6"/>
  <c r="AK432" i="6"/>
  <c r="AK434" i="6"/>
  <c r="AK436" i="6"/>
  <c r="AK438" i="6"/>
  <c r="AK440" i="6"/>
  <c r="AK442" i="6"/>
  <c r="AK444" i="6"/>
  <c r="AK446" i="6"/>
  <c r="AK448" i="6"/>
  <c r="AK450" i="6"/>
  <c r="AK452" i="6"/>
  <c r="AK454" i="6"/>
  <c r="AK456" i="6"/>
  <c r="AK458" i="6"/>
  <c r="AK460" i="6"/>
  <c r="AK462" i="6"/>
  <c r="AK464" i="6"/>
  <c r="AK466" i="6"/>
  <c r="AK468" i="6"/>
  <c r="AK470" i="6"/>
  <c r="AK472" i="6"/>
  <c r="AK474" i="6"/>
  <c r="AK476" i="6"/>
  <c r="AK478" i="6"/>
  <c r="AK480" i="6"/>
  <c r="AK482" i="6"/>
  <c r="AK484" i="6"/>
  <c r="AK486" i="6"/>
  <c r="AK488" i="6"/>
  <c r="AK490" i="6"/>
  <c r="AK492" i="6"/>
  <c r="AK494" i="6"/>
  <c r="AK496" i="6"/>
  <c r="AK498" i="6"/>
  <c r="AK500" i="6"/>
  <c r="AK502" i="6"/>
  <c r="AK504" i="6"/>
  <c r="AK17" i="6"/>
  <c r="AK33" i="6"/>
  <c r="AK49" i="6"/>
  <c r="AK65" i="6"/>
  <c r="AK81" i="6"/>
  <c r="AK97" i="6"/>
  <c r="AK113" i="6"/>
  <c r="AK129" i="6"/>
  <c r="AK145" i="6"/>
  <c r="AK161" i="6"/>
  <c r="AK176" i="6"/>
  <c r="AK184" i="6"/>
  <c r="AK192" i="6"/>
  <c r="AK200" i="6"/>
  <c r="AK208" i="6"/>
  <c r="AK216" i="6"/>
  <c r="AK224" i="6"/>
  <c r="AK232" i="6"/>
  <c r="AK240" i="6"/>
  <c r="AK248" i="6"/>
  <c r="AK256" i="6"/>
  <c r="AK264" i="6"/>
  <c r="AK272" i="6"/>
  <c r="AK280" i="6"/>
  <c r="AK288" i="6"/>
  <c r="AK296" i="6"/>
  <c r="AK304" i="6"/>
  <c r="AK312" i="6"/>
  <c r="AK320" i="6"/>
  <c r="AK328" i="6"/>
  <c r="AK336" i="6"/>
  <c r="AK344" i="6"/>
  <c r="AK352" i="6"/>
  <c r="AK360" i="6"/>
  <c r="AK368" i="6"/>
  <c r="AK376" i="6"/>
  <c r="AK384" i="6"/>
  <c r="AK392" i="6"/>
  <c r="AK400" i="6"/>
  <c r="AK408" i="6"/>
  <c r="AK416" i="6"/>
  <c r="AK424" i="6"/>
  <c r="AK431" i="6"/>
  <c r="AK433" i="6"/>
  <c r="AK435" i="6"/>
  <c r="AK437" i="6"/>
  <c r="AK439" i="6"/>
  <c r="AK441" i="6"/>
  <c r="AK443" i="6"/>
  <c r="AK445" i="6"/>
  <c r="AK447" i="6"/>
  <c r="AK449" i="6"/>
  <c r="AK451" i="6"/>
  <c r="AK453" i="6"/>
  <c r="AK455" i="6"/>
  <c r="AK457" i="6"/>
  <c r="AK459" i="6"/>
  <c r="AK461" i="6"/>
  <c r="AK463" i="6"/>
  <c r="AK465" i="6"/>
  <c r="AK467" i="6"/>
  <c r="AK469" i="6"/>
  <c r="AK471" i="6"/>
  <c r="AK473" i="6"/>
  <c r="AK475" i="6"/>
  <c r="AK477" i="6"/>
  <c r="AK479" i="6"/>
  <c r="AK481" i="6"/>
  <c r="AK483" i="6"/>
  <c r="AK485" i="6"/>
  <c r="AK487" i="6"/>
  <c r="AK489" i="6"/>
  <c r="AK491" i="6"/>
  <c r="AK493" i="6"/>
  <c r="AK495" i="6"/>
  <c r="AK497" i="6"/>
  <c r="AK499" i="6"/>
  <c r="AK501" i="6"/>
  <c r="AK503" i="6"/>
  <c r="AK505" i="6"/>
  <c r="AQ7" i="6"/>
  <c r="AQ9" i="6"/>
  <c r="AQ11" i="6"/>
  <c r="AQ13" i="6"/>
  <c r="AQ15" i="6"/>
  <c r="AQ17" i="6"/>
  <c r="AQ19" i="6"/>
  <c r="AQ21" i="6"/>
  <c r="AQ23" i="6"/>
  <c r="AQ25" i="6"/>
  <c r="AQ27" i="6"/>
  <c r="AQ29" i="6"/>
  <c r="AQ31" i="6"/>
  <c r="AQ33" i="6"/>
  <c r="AQ35" i="6"/>
  <c r="AQ37" i="6"/>
  <c r="AQ39" i="6"/>
  <c r="AQ41" i="6"/>
  <c r="AQ43" i="6"/>
  <c r="AQ45" i="6"/>
  <c r="AQ47" i="6"/>
  <c r="AQ49" i="6"/>
  <c r="AQ51" i="6"/>
  <c r="AQ53" i="6"/>
  <c r="AQ55" i="6"/>
  <c r="AQ57" i="6"/>
  <c r="AQ59" i="6"/>
  <c r="AQ61" i="6"/>
  <c r="AQ63" i="6"/>
  <c r="AQ65" i="6"/>
  <c r="AQ67" i="6"/>
  <c r="AQ69" i="6"/>
  <c r="AQ71" i="6"/>
  <c r="AQ73" i="6"/>
  <c r="AQ75" i="6"/>
  <c r="AQ77" i="6"/>
  <c r="AQ79" i="6"/>
  <c r="AQ81" i="6"/>
  <c r="AQ83" i="6"/>
  <c r="AQ85" i="6"/>
  <c r="AQ87" i="6"/>
  <c r="AQ89" i="6"/>
  <c r="AQ91" i="6"/>
  <c r="AQ93" i="6"/>
  <c r="AQ95" i="6"/>
  <c r="AQ97" i="6"/>
  <c r="AQ99" i="6"/>
  <c r="AQ101" i="6"/>
  <c r="AQ103" i="6"/>
  <c r="AQ105" i="6"/>
  <c r="AQ107" i="6"/>
  <c r="AQ109" i="6"/>
  <c r="AQ111" i="6"/>
  <c r="AQ113" i="6"/>
  <c r="AQ115" i="6"/>
  <c r="AQ117" i="6"/>
  <c r="AQ119" i="6"/>
  <c r="AQ121" i="6"/>
  <c r="AQ123" i="6"/>
  <c r="AQ125" i="6"/>
  <c r="AQ127" i="6"/>
  <c r="AQ129" i="6"/>
  <c r="AQ131" i="6"/>
  <c r="AQ133" i="6"/>
  <c r="AQ135" i="6"/>
  <c r="AQ137" i="6"/>
  <c r="AQ139" i="6"/>
  <c r="AQ141" i="6"/>
  <c r="AQ143" i="6"/>
  <c r="AQ145" i="6"/>
  <c r="AQ147" i="6"/>
  <c r="AQ149" i="6"/>
  <c r="AQ151" i="6"/>
  <c r="AQ153" i="6"/>
  <c r="AQ155" i="6"/>
  <c r="AQ157" i="6"/>
  <c r="AQ159" i="6"/>
  <c r="AQ161" i="6"/>
  <c r="AQ163" i="6"/>
  <c r="AQ165" i="6"/>
  <c r="AQ167" i="6"/>
  <c r="AQ169" i="6"/>
  <c r="AQ171" i="6"/>
  <c r="AQ173" i="6"/>
  <c r="AQ175" i="6"/>
  <c r="AQ8" i="6"/>
  <c r="AQ10" i="6"/>
  <c r="AQ12" i="6"/>
  <c r="AQ14" i="6"/>
  <c r="AQ16" i="6"/>
  <c r="AQ18" i="6"/>
  <c r="AQ20" i="6"/>
  <c r="AQ22" i="6"/>
  <c r="AQ24" i="6"/>
  <c r="AQ26" i="6"/>
  <c r="AQ28" i="6"/>
  <c r="AQ30" i="6"/>
  <c r="AQ32" i="6"/>
  <c r="AQ34" i="6"/>
  <c r="AQ36" i="6"/>
  <c r="AQ38" i="6"/>
  <c r="AQ40" i="6"/>
  <c r="AQ42" i="6"/>
  <c r="AQ44" i="6"/>
  <c r="AQ46" i="6"/>
  <c r="AQ48" i="6"/>
  <c r="AQ50" i="6"/>
  <c r="AQ52" i="6"/>
  <c r="AQ54" i="6"/>
  <c r="AQ56" i="6"/>
  <c r="AQ58" i="6"/>
  <c r="AQ60" i="6"/>
  <c r="AQ62" i="6"/>
  <c r="AQ64" i="6"/>
  <c r="AQ66" i="6"/>
  <c r="AQ68" i="6"/>
  <c r="AQ70" i="6"/>
  <c r="AQ72" i="6"/>
  <c r="AQ74" i="6"/>
  <c r="AQ76" i="6"/>
  <c r="AQ78" i="6"/>
  <c r="AQ80" i="6"/>
  <c r="AQ82" i="6"/>
  <c r="AQ84" i="6"/>
  <c r="AQ86" i="6"/>
  <c r="AQ90" i="6"/>
  <c r="AQ94" i="6"/>
  <c r="AQ98" i="6"/>
  <c r="AQ102" i="6"/>
  <c r="AQ106" i="6"/>
  <c r="AQ110" i="6"/>
  <c r="AQ114" i="6"/>
  <c r="AQ118" i="6"/>
  <c r="AQ122" i="6"/>
  <c r="AQ126" i="6"/>
  <c r="AQ130" i="6"/>
  <c r="AQ134" i="6"/>
  <c r="AQ138" i="6"/>
  <c r="AQ142" i="6"/>
  <c r="AQ146" i="6"/>
  <c r="AQ150" i="6"/>
  <c r="AQ154" i="6"/>
  <c r="AQ158" i="6"/>
  <c r="AQ162" i="6"/>
  <c r="AQ166" i="6"/>
  <c r="AQ170" i="6"/>
  <c r="AQ174" i="6"/>
  <c r="AQ177" i="6"/>
  <c r="AQ179" i="6"/>
  <c r="AQ181" i="6"/>
  <c r="AQ183" i="6"/>
  <c r="AQ185" i="6"/>
  <c r="AQ187" i="6"/>
  <c r="AQ189" i="6"/>
  <c r="AQ191" i="6"/>
  <c r="AQ193" i="6"/>
  <c r="AQ195" i="6"/>
  <c r="AQ197" i="6"/>
  <c r="AQ199" i="6"/>
  <c r="AQ201" i="6"/>
  <c r="AQ203" i="6"/>
  <c r="AQ205" i="6"/>
  <c r="AQ207" i="6"/>
  <c r="AQ209" i="6"/>
  <c r="AQ211" i="6"/>
  <c r="AQ213" i="6"/>
  <c r="AQ215" i="6"/>
  <c r="AQ217" i="6"/>
  <c r="AQ219" i="6"/>
  <c r="AQ221" i="6"/>
  <c r="AQ223" i="6"/>
  <c r="AQ225" i="6"/>
  <c r="AQ227" i="6"/>
  <c r="AQ229" i="6"/>
  <c r="AQ231" i="6"/>
  <c r="AQ233" i="6"/>
  <c r="AQ235" i="6"/>
  <c r="AQ237" i="6"/>
  <c r="AQ239" i="6"/>
  <c r="AQ241" i="6"/>
  <c r="AQ243" i="6"/>
  <c r="AQ245" i="6"/>
  <c r="AQ247" i="6"/>
  <c r="AQ249" i="6"/>
  <c r="AQ251" i="6"/>
  <c r="AQ253" i="6"/>
  <c r="AQ255" i="6"/>
  <c r="AQ257" i="6"/>
  <c r="AQ259" i="6"/>
  <c r="AQ261" i="6"/>
  <c r="AQ263" i="6"/>
  <c r="AQ265" i="6"/>
  <c r="AQ267" i="6"/>
  <c r="AQ269" i="6"/>
  <c r="AQ271" i="6"/>
  <c r="AQ273" i="6"/>
  <c r="AQ275" i="6"/>
  <c r="AQ277" i="6"/>
  <c r="AQ279" i="6"/>
  <c r="AQ281" i="6"/>
  <c r="AQ283" i="6"/>
  <c r="AQ285" i="6"/>
  <c r="AQ287" i="6"/>
  <c r="AQ289" i="6"/>
  <c r="AQ291" i="6"/>
  <c r="AQ293" i="6"/>
  <c r="AQ295" i="6"/>
  <c r="AQ297" i="6"/>
  <c r="AQ299" i="6"/>
  <c r="AQ301" i="6"/>
  <c r="AQ303" i="6"/>
  <c r="AQ305" i="6"/>
  <c r="AQ307" i="6"/>
  <c r="AQ309" i="6"/>
  <c r="AQ311" i="6"/>
  <c r="AQ313" i="6"/>
  <c r="AQ315" i="6"/>
  <c r="AQ317" i="6"/>
  <c r="AQ319" i="6"/>
  <c r="AQ321" i="6"/>
  <c r="AQ323" i="6"/>
  <c r="AQ325" i="6"/>
  <c r="AQ327" i="6"/>
  <c r="AQ329" i="6"/>
  <c r="AQ331" i="6"/>
  <c r="AQ333" i="6"/>
  <c r="AQ335" i="6"/>
  <c r="AQ337" i="6"/>
  <c r="AQ339" i="6"/>
  <c r="AQ341" i="6"/>
  <c r="AQ343" i="6"/>
  <c r="AQ345" i="6"/>
  <c r="AQ347" i="6"/>
  <c r="AQ349" i="6"/>
  <c r="AQ351" i="6"/>
  <c r="AQ353" i="6"/>
  <c r="AQ355" i="6"/>
  <c r="AQ357" i="6"/>
  <c r="AQ359" i="6"/>
  <c r="AQ361" i="6"/>
  <c r="AQ363" i="6"/>
  <c r="AQ365" i="6"/>
  <c r="AQ367" i="6"/>
  <c r="AQ369" i="6"/>
  <c r="AQ371" i="6"/>
  <c r="AQ373" i="6"/>
  <c r="AQ375" i="6"/>
  <c r="AQ377" i="6"/>
  <c r="AQ379" i="6"/>
  <c r="AQ381" i="6"/>
  <c r="AQ383" i="6"/>
  <c r="AQ385" i="6"/>
  <c r="AQ387" i="6"/>
  <c r="AQ389" i="6"/>
  <c r="AQ391" i="6"/>
  <c r="AQ393" i="6"/>
  <c r="AQ395" i="6"/>
  <c r="AQ397" i="6"/>
  <c r="AQ399" i="6"/>
  <c r="AQ401" i="6"/>
  <c r="AQ403" i="6"/>
  <c r="AQ405" i="6"/>
  <c r="AQ407" i="6"/>
  <c r="AQ409" i="6"/>
  <c r="AQ411" i="6"/>
  <c r="AQ413" i="6"/>
  <c r="AQ415" i="6"/>
  <c r="AQ417" i="6"/>
  <c r="AQ419" i="6"/>
  <c r="AQ421" i="6"/>
  <c r="AQ423" i="6"/>
  <c r="AQ425" i="6"/>
  <c r="AQ427" i="6"/>
  <c r="AQ429" i="6"/>
  <c r="AQ431" i="6"/>
  <c r="AQ433" i="6"/>
  <c r="AQ435" i="6"/>
  <c r="AQ437" i="6"/>
  <c r="AQ439" i="6"/>
  <c r="AQ441" i="6"/>
  <c r="AQ443" i="6"/>
  <c r="AQ445" i="6"/>
  <c r="AQ447" i="6"/>
  <c r="AQ449" i="6"/>
  <c r="AQ451" i="6"/>
  <c r="AQ453" i="6"/>
  <c r="AQ455" i="6"/>
  <c r="AQ457" i="6"/>
  <c r="AQ459" i="6"/>
  <c r="AQ461" i="6"/>
  <c r="AQ463" i="6"/>
  <c r="AQ465" i="6"/>
  <c r="AQ467" i="6"/>
  <c r="AQ469" i="6"/>
  <c r="AQ471" i="6"/>
  <c r="AQ88" i="6"/>
  <c r="AQ96" i="6"/>
  <c r="AQ104" i="6"/>
  <c r="AQ112" i="6"/>
  <c r="AQ120" i="6"/>
  <c r="AQ128" i="6"/>
  <c r="AQ136" i="6"/>
  <c r="AQ144" i="6"/>
  <c r="AQ152" i="6"/>
  <c r="AQ160" i="6"/>
  <c r="AQ168" i="6"/>
  <c r="AQ176" i="6"/>
  <c r="AQ180" i="6"/>
  <c r="AQ184" i="6"/>
  <c r="AQ188" i="6"/>
  <c r="AQ192" i="6"/>
  <c r="AQ196" i="6"/>
  <c r="AQ200" i="6"/>
  <c r="AQ204" i="6"/>
  <c r="AQ208" i="6"/>
  <c r="AQ212" i="6"/>
  <c r="AQ216" i="6"/>
  <c r="AQ220" i="6"/>
  <c r="AQ224" i="6"/>
  <c r="AQ228" i="6"/>
  <c r="AQ232" i="6"/>
  <c r="AQ236" i="6"/>
  <c r="AQ240" i="6"/>
  <c r="AQ244" i="6"/>
  <c r="AQ248" i="6"/>
  <c r="AQ252" i="6"/>
  <c r="AQ256" i="6"/>
  <c r="AQ260" i="6"/>
  <c r="AQ264" i="6"/>
  <c r="AQ268" i="6"/>
  <c r="AQ272" i="6"/>
  <c r="AQ276" i="6"/>
  <c r="AQ280" i="6"/>
  <c r="AQ284" i="6"/>
  <c r="AQ288" i="6"/>
  <c r="AQ292" i="6"/>
  <c r="AQ296" i="6"/>
  <c r="AQ300" i="6"/>
  <c r="AQ304" i="6"/>
  <c r="AQ308" i="6"/>
  <c r="AQ312" i="6"/>
  <c r="AQ316" i="6"/>
  <c r="AQ320" i="6"/>
  <c r="AQ324" i="6"/>
  <c r="AQ328" i="6"/>
  <c r="AQ332" i="6"/>
  <c r="AQ336" i="6"/>
  <c r="AQ340" i="6"/>
  <c r="AQ344" i="6"/>
  <c r="AQ348" i="6"/>
  <c r="AQ352" i="6"/>
  <c r="AQ356" i="6"/>
  <c r="AQ360" i="6"/>
  <c r="AQ364" i="6"/>
  <c r="AQ368" i="6"/>
  <c r="AQ372" i="6"/>
  <c r="AQ376" i="6"/>
  <c r="AQ380" i="6"/>
  <c r="AQ384" i="6"/>
  <c r="AQ388" i="6"/>
  <c r="AQ392" i="6"/>
  <c r="AQ396" i="6"/>
  <c r="AQ400" i="6"/>
  <c r="AQ404" i="6"/>
  <c r="AQ408" i="6"/>
  <c r="AQ412" i="6"/>
  <c r="AQ416" i="6"/>
  <c r="AQ420" i="6"/>
  <c r="AQ424" i="6"/>
  <c r="AQ428" i="6"/>
  <c r="AQ432" i="6"/>
  <c r="AQ436" i="6"/>
  <c r="AQ440" i="6"/>
  <c r="AQ444" i="6"/>
  <c r="AQ448" i="6"/>
  <c r="AQ452" i="6"/>
  <c r="AQ456" i="6"/>
  <c r="AQ460" i="6"/>
  <c r="AQ464" i="6"/>
  <c r="AQ468" i="6"/>
  <c r="AQ100" i="6"/>
  <c r="AQ116" i="6"/>
  <c r="AQ132" i="6"/>
  <c r="AQ148" i="6"/>
  <c r="AQ164" i="6"/>
  <c r="AQ178" i="6"/>
  <c r="AQ186" i="6"/>
  <c r="AQ194" i="6"/>
  <c r="AQ202" i="6"/>
  <c r="AQ210" i="6"/>
  <c r="AQ218" i="6"/>
  <c r="AQ226" i="6"/>
  <c r="AQ234" i="6"/>
  <c r="AQ242" i="6"/>
  <c r="AQ250" i="6"/>
  <c r="AQ258" i="6"/>
  <c r="AQ266" i="6"/>
  <c r="AQ274" i="6"/>
  <c r="AQ282" i="6"/>
  <c r="AQ290" i="6"/>
  <c r="AQ298" i="6"/>
  <c r="AQ306" i="6"/>
  <c r="AQ314" i="6"/>
  <c r="AQ322" i="6"/>
  <c r="AQ330" i="6"/>
  <c r="AQ338" i="6"/>
  <c r="AQ346" i="6"/>
  <c r="AQ354" i="6"/>
  <c r="AQ362" i="6"/>
  <c r="AQ370" i="6"/>
  <c r="AQ378" i="6"/>
  <c r="AQ386" i="6"/>
  <c r="AQ394" i="6"/>
  <c r="AQ402" i="6"/>
  <c r="AQ410" i="6"/>
  <c r="AQ418" i="6"/>
  <c r="AQ426" i="6"/>
  <c r="AQ434" i="6"/>
  <c r="AQ442" i="6"/>
  <c r="AQ450" i="6"/>
  <c r="AQ458" i="6"/>
  <c r="AQ466" i="6"/>
  <c r="AQ472" i="6"/>
  <c r="AQ474" i="6"/>
  <c r="AQ476" i="6"/>
  <c r="AQ478" i="6"/>
  <c r="AQ480" i="6"/>
  <c r="AQ482" i="6"/>
  <c r="AQ484" i="6"/>
  <c r="AQ486" i="6"/>
  <c r="AQ488" i="6"/>
  <c r="AQ490" i="6"/>
  <c r="AQ492" i="6"/>
  <c r="AQ494" i="6"/>
  <c r="AQ496" i="6"/>
  <c r="AQ498" i="6"/>
  <c r="AQ500" i="6"/>
  <c r="AQ502" i="6"/>
  <c r="AQ504" i="6"/>
  <c r="AQ92" i="6"/>
  <c r="AQ108" i="6"/>
  <c r="AQ124" i="6"/>
  <c r="AQ140" i="6"/>
  <c r="AQ156" i="6"/>
  <c r="AQ172" i="6"/>
  <c r="AQ182" i="6"/>
  <c r="AQ190" i="6"/>
  <c r="AQ198" i="6"/>
  <c r="AQ206" i="6"/>
  <c r="AQ214" i="6"/>
  <c r="AQ222" i="6"/>
  <c r="AQ230" i="6"/>
  <c r="AQ238" i="6"/>
  <c r="AQ246" i="6"/>
  <c r="AQ254" i="6"/>
  <c r="AQ262" i="6"/>
  <c r="AQ270" i="6"/>
  <c r="AQ278" i="6"/>
  <c r="AQ286" i="6"/>
  <c r="AQ294" i="6"/>
  <c r="AQ302" i="6"/>
  <c r="AQ310" i="6"/>
  <c r="AQ318" i="6"/>
  <c r="AQ326" i="6"/>
  <c r="AQ334" i="6"/>
  <c r="AQ342" i="6"/>
  <c r="AQ350" i="6"/>
  <c r="AQ358" i="6"/>
  <c r="AQ366" i="6"/>
  <c r="AQ374" i="6"/>
  <c r="AQ382" i="6"/>
  <c r="AQ390" i="6"/>
  <c r="AQ398" i="6"/>
  <c r="AQ406" i="6"/>
  <c r="AQ414" i="6"/>
  <c r="AQ422" i="6"/>
  <c r="AQ430" i="6"/>
  <c r="AQ438" i="6"/>
  <c r="AQ446" i="6"/>
  <c r="AQ454" i="6"/>
  <c r="AQ462" i="6"/>
  <c r="AQ470" i="6"/>
  <c r="AQ473" i="6"/>
  <c r="AQ475" i="6"/>
  <c r="AQ477" i="6"/>
  <c r="AQ479" i="6"/>
  <c r="AQ481" i="6"/>
  <c r="AQ483" i="6"/>
  <c r="AQ485" i="6"/>
  <c r="AQ487" i="6"/>
  <c r="AQ489" i="6"/>
  <c r="AQ491" i="6"/>
  <c r="AQ493" i="6"/>
  <c r="AQ495" i="6"/>
  <c r="AQ497" i="6"/>
  <c r="AQ499" i="6"/>
  <c r="AQ501" i="6"/>
  <c r="AQ503" i="6"/>
  <c r="AQ505" i="6"/>
  <c r="AW6" i="6"/>
  <c r="AW8" i="6"/>
  <c r="AW10" i="6"/>
  <c r="AW12" i="6"/>
  <c r="AW14" i="6"/>
  <c r="AW16" i="6"/>
  <c r="AW18" i="6"/>
  <c r="AW20" i="6"/>
  <c r="AW22" i="6"/>
  <c r="AW24" i="6"/>
  <c r="AW28" i="6"/>
  <c r="AW30" i="6"/>
  <c r="AW32" i="6"/>
  <c r="AW34" i="6"/>
  <c r="AW36" i="6"/>
  <c r="AW38" i="6"/>
  <c r="AW40" i="6"/>
  <c r="AW42" i="6"/>
  <c r="AW44" i="6"/>
  <c r="AW46" i="6"/>
  <c r="AW48" i="6"/>
  <c r="AW50" i="6"/>
  <c r="AW52" i="6"/>
  <c r="AW54" i="6"/>
  <c r="AW56" i="6"/>
  <c r="AW58" i="6"/>
  <c r="AW60" i="6"/>
  <c r="AW62" i="6"/>
  <c r="AW64" i="6"/>
  <c r="AW66" i="6"/>
  <c r="AW68" i="6"/>
  <c r="AW70" i="6"/>
  <c r="AW72" i="6"/>
  <c r="AW74" i="6"/>
  <c r="AW76" i="6"/>
  <c r="AW78" i="6"/>
  <c r="AW80" i="6"/>
  <c r="AW82" i="6"/>
  <c r="AW84" i="6"/>
  <c r="AW86" i="6"/>
  <c r="AW88" i="6"/>
  <c r="AW90" i="6"/>
  <c r="AW92" i="6"/>
  <c r="AW94" i="6"/>
  <c r="AW96" i="6"/>
  <c r="AW98" i="6"/>
  <c r="AW100" i="6"/>
  <c r="AW102" i="6"/>
  <c r="AW104" i="6"/>
  <c r="AW106" i="6"/>
  <c r="AW108" i="6"/>
  <c r="AW110" i="6"/>
  <c r="AW112" i="6"/>
  <c r="AW114" i="6"/>
  <c r="AW116" i="6"/>
  <c r="AW118" i="6"/>
  <c r="AW120" i="6"/>
  <c r="AW122" i="6"/>
  <c r="AW124" i="6"/>
  <c r="AW126" i="6"/>
  <c r="AW128" i="6"/>
  <c r="AW130" i="6"/>
  <c r="AW132" i="6"/>
  <c r="AW134" i="6"/>
  <c r="AW136" i="6"/>
  <c r="AW138" i="6"/>
  <c r="AW140" i="6"/>
  <c r="AW142" i="6"/>
  <c r="AW144" i="6"/>
  <c r="AW146" i="6"/>
  <c r="AW148" i="6"/>
  <c r="AW150" i="6"/>
  <c r="AW152" i="6"/>
  <c r="AW154" i="6"/>
  <c r="AW156" i="6"/>
  <c r="AW158" i="6"/>
  <c r="AW160" i="6"/>
  <c r="AW162" i="6"/>
  <c r="AW164" i="6"/>
  <c r="AW166" i="6"/>
  <c r="AW168" i="6"/>
  <c r="AW170" i="6"/>
  <c r="AW172" i="6"/>
  <c r="AW174" i="6"/>
  <c r="AW7" i="6"/>
  <c r="AW11" i="6"/>
  <c r="AW15" i="6"/>
  <c r="AW19" i="6"/>
  <c r="AW23" i="6"/>
  <c r="AW27" i="6"/>
  <c r="AW31" i="6"/>
  <c r="AW35" i="6"/>
  <c r="AW39" i="6"/>
  <c r="AW43" i="6"/>
  <c r="AW47" i="6"/>
  <c r="AW51" i="6"/>
  <c r="AW55" i="6"/>
  <c r="AW59" i="6"/>
  <c r="AW63" i="6"/>
  <c r="AW67" i="6"/>
  <c r="AW71" i="6"/>
  <c r="AW75" i="6"/>
  <c r="AW79" i="6"/>
  <c r="AW83" i="6"/>
  <c r="AW87" i="6"/>
  <c r="AW91" i="6"/>
  <c r="AW95" i="6"/>
  <c r="AW99" i="6"/>
  <c r="AW103" i="6"/>
  <c r="AW107" i="6"/>
  <c r="AW111" i="6"/>
  <c r="AW115" i="6"/>
  <c r="AW119" i="6"/>
  <c r="AW123" i="6"/>
  <c r="AW127" i="6"/>
  <c r="AW131" i="6"/>
  <c r="AW135" i="6"/>
  <c r="AW139" i="6"/>
  <c r="AW143" i="6"/>
  <c r="AW147" i="6"/>
  <c r="AW151" i="6"/>
  <c r="AW155" i="6"/>
  <c r="AW159" i="6"/>
  <c r="AW163" i="6"/>
  <c r="AW167" i="6"/>
  <c r="AW171" i="6"/>
  <c r="AW175" i="6"/>
  <c r="AW177" i="6"/>
  <c r="AW179" i="6"/>
  <c r="AW181" i="6"/>
  <c r="AW183" i="6"/>
  <c r="AW185" i="6"/>
  <c r="AW187" i="6"/>
  <c r="AW189" i="6"/>
  <c r="AW191" i="6"/>
  <c r="AW193" i="6"/>
  <c r="AW195" i="6"/>
  <c r="AW197" i="6"/>
  <c r="AW199" i="6"/>
  <c r="AW201" i="6"/>
  <c r="AW203" i="6"/>
  <c r="AW205" i="6"/>
  <c r="AW207" i="6"/>
  <c r="AW209" i="6"/>
  <c r="AW211" i="6"/>
  <c r="AW213" i="6"/>
  <c r="AW215" i="6"/>
  <c r="AW217" i="6"/>
  <c r="AW219" i="6"/>
  <c r="AW221" i="6"/>
  <c r="AW223" i="6"/>
  <c r="AW225" i="6"/>
  <c r="AW227" i="6"/>
  <c r="AW229" i="6"/>
  <c r="AW231" i="6"/>
  <c r="AW233" i="6"/>
  <c r="AW235" i="6"/>
  <c r="AW237" i="6"/>
  <c r="AW239" i="6"/>
  <c r="AW241" i="6"/>
  <c r="AW243" i="6"/>
  <c r="AW245" i="6"/>
  <c r="AW247" i="6"/>
  <c r="AW249" i="6"/>
  <c r="AW251" i="6"/>
  <c r="AW253" i="6"/>
  <c r="AW255" i="6"/>
  <c r="AW257" i="6"/>
  <c r="AW259" i="6"/>
  <c r="AW261" i="6"/>
  <c r="AW263" i="6"/>
  <c r="AW265" i="6"/>
  <c r="AW267" i="6"/>
  <c r="AW269" i="6"/>
  <c r="AW271" i="6"/>
  <c r="AW273" i="6"/>
  <c r="AW275" i="6"/>
  <c r="AW277" i="6"/>
  <c r="AW279" i="6"/>
  <c r="AW281" i="6"/>
  <c r="AW283" i="6"/>
  <c r="AW285" i="6"/>
  <c r="AW287" i="6"/>
  <c r="AW289" i="6"/>
  <c r="AW291" i="6"/>
  <c r="AW293" i="6"/>
  <c r="AW295" i="6"/>
  <c r="AW297" i="6"/>
  <c r="AW299" i="6"/>
  <c r="AW301" i="6"/>
  <c r="AW303" i="6"/>
  <c r="AW305" i="6"/>
  <c r="AW307" i="6"/>
  <c r="AW309" i="6"/>
  <c r="AW311" i="6"/>
  <c r="AW313" i="6"/>
  <c r="AW315" i="6"/>
  <c r="AW317" i="6"/>
  <c r="AW319" i="6"/>
  <c r="AW321" i="6"/>
  <c r="AW323" i="6"/>
  <c r="AW325" i="6"/>
  <c r="AW327" i="6"/>
  <c r="AW329" i="6"/>
  <c r="AW331" i="6"/>
  <c r="AW333" i="6"/>
  <c r="AW335" i="6"/>
  <c r="AW337" i="6"/>
  <c r="AW339" i="6"/>
  <c r="AW341" i="6"/>
  <c r="AW343" i="6"/>
  <c r="AW345" i="6"/>
  <c r="AW347" i="6"/>
  <c r="AW349" i="6"/>
  <c r="AW351" i="6"/>
  <c r="AW353" i="6"/>
  <c r="AW355" i="6"/>
  <c r="AW357" i="6"/>
  <c r="AW359" i="6"/>
  <c r="AW361" i="6"/>
  <c r="AW363" i="6"/>
  <c r="AW365" i="6"/>
  <c r="AW367" i="6"/>
  <c r="AW369" i="6"/>
  <c r="AW371" i="6"/>
  <c r="AW373" i="6"/>
  <c r="AW375" i="6"/>
  <c r="AW377" i="6"/>
  <c r="AW379" i="6"/>
  <c r="AW381" i="6"/>
  <c r="AW383" i="6"/>
  <c r="AW385" i="6"/>
  <c r="AW387" i="6"/>
  <c r="AW389" i="6"/>
  <c r="AW391" i="6"/>
  <c r="AW393" i="6"/>
  <c r="AW395" i="6"/>
  <c r="AW397" i="6"/>
  <c r="AW399" i="6"/>
  <c r="AW401" i="6"/>
  <c r="AW403" i="6"/>
  <c r="AW405" i="6"/>
  <c r="AW407" i="6"/>
  <c r="AW409" i="6"/>
  <c r="AW411" i="6"/>
  <c r="AW413" i="6"/>
  <c r="AW415" i="6"/>
  <c r="AW417" i="6"/>
  <c r="AW419" i="6"/>
  <c r="AW421" i="6"/>
  <c r="AW423" i="6"/>
  <c r="AW425" i="6"/>
  <c r="AW427" i="6"/>
  <c r="AW429" i="6"/>
  <c r="AW13" i="6"/>
  <c r="AW21" i="6"/>
  <c r="AW29" i="6"/>
  <c r="AW37" i="6"/>
  <c r="AW45" i="6"/>
  <c r="AW53" i="6"/>
  <c r="AW61" i="6"/>
  <c r="AW69" i="6"/>
  <c r="AW77" i="6"/>
  <c r="AW85" i="6"/>
  <c r="AW93" i="6"/>
  <c r="AW101" i="6"/>
  <c r="AW109" i="6"/>
  <c r="AW117" i="6"/>
  <c r="AW125" i="6"/>
  <c r="AW133" i="6"/>
  <c r="AW141" i="6"/>
  <c r="AW149" i="6"/>
  <c r="AW157" i="6"/>
  <c r="AW165" i="6"/>
  <c r="AW173" i="6"/>
  <c r="AW178" i="6"/>
  <c r="AW182" i="6"/>
  <c r="AW186" i="6"/>
  <c r="AW190" i="6"/>
  <c r="AW194" i="6"/>
  <c r="AW198" i="6"/>
  <c r="AW202" i="6"/>
  <c r="AW206" i="6"/>
  <c r="AW210" i="6"/>
  <c r="AW214" i="6"/>
  <c r="AW218" i="6"/>
  <c r="AW222" i="6"/>
  <c r="AW226" i="6"/>
  <c r="AW230" i="6"/>
  <c r="AW234" i="6"/>
  <c r="AW238" i="6"/>
  <c r="AW242" i="6"/>
  <c r="AW246" i="6"/>
  <c r="AW250" i="6"/>
  <c r="AW254" i="6"/>
  <c r="AW258" i="6"/>
  <c r="AW262" i="6"/>
  <c r="AW266" i="6"/>
  <c r="AW270" i="6"/>
  <c r="AW274" i="6"/>
  <c r="AW278" i="6"/>
  <c r="AW282" i="6"/>
  <c r="AW286" i="6"/>
  <c r="AW290" i="6"/>
  <c r="AW294" i="6"/>
  <c r="AW298" i="6"/>
  <c r="AW302" i="6"/>
  <c r="AW306" i="6"/>
  <c r="AW310" i="6"/>
  <c r="AW314" i="6"/>
  <c r="AW318" i="6"/>
  <c r="AW322" i="6"/>
  <c r="AW326" i="6"/>
  <c r="AW330" i="6"/>
  <c r="AW334" i="6"/>
  <c r="AW338" i="6"/>
  <c r="AW342" i="6"/>
  <c r="AW346" i="6"/>
  <c r="AW350" i="6"/>
  <c r="AW354" i="6"/>
  <c r="AW358" i="6"/>
  <c r="AW362" i="6"/>
  <c r="AW366" i="6"/>
  <c r="AW370" i="6"/>
  <c r="AW374" i="6"/>
  <c r="AW378" i="6"/>
  <c r="AW382" i="6"/>
  <c r="AW386" i="6"/>
  <c r="AW390" i="6"/>
  <c r="AW394" i="6"/>
  <c r="AW398" i="6"/>
  <c r="AW402" i="6"/>
  <c r="AW406" i="6"/>
  <c r="AW410" i="6"/>
  <c r="AW414" i="6"/>
  <c r="AW418" i="6"/>
  <c r="AW422" i="6"/>
  <c r="AW426" i="6"/>
  <c r="AW430" i="6"/>
  <c r="AW9" i="6"/>
  <c r="AW25" i="6"/>
  <c r="AW41" i="6"/>
  <c r="AW57" i="6"/>
  <c r="AW73" i="6"/>
  <c r="AW89" i="6"/>
  <c r="AW105" i="6"/>
  <c r="AW121" i="6"/>
  <c r="AW137" i="6"/>
  <c r="AW153" i="6"/>
  <c r="AW169" i="6"/>
  <c r="AW180" i="6"/>
  <c r="AW188" i="6"/>
  <c r="AW196" i="6"/>
  <c r="AW204" i="6"/>
  <c r="AW212" i="6"/>
  <c r="AW220" i="6"/>
  <c r="AW228" i="6"/>
  <c r="AW236" i="6"/>
  <c r="AW244" i="6"/>
  <c r="AW252" i="6"/>
  <c r="AW260" i="6"/>
  <c r="AW268" i="6"/>
  <c r="AW276" i="6"/>
  <c r="AW284" i="6"/>
  <c r="AW292" i="6"/>
  <c r="AW300" i="6"/>
  <c r="AW308" i="6"/>
  <c r="AW316" i="6"/>
  <c r="AW324" i="6"/>
  <c r="AW332" i="6"/>
  <c r="AW340" i="6"/>
  <c r="AW348" i="6"/>
  <c r="AW356" i="6"/>
  <c r="AW364" i="6"/>
  <c r="AW372" i="6"/>
  <c r="AW380" i="6"/>
  <c r="AW388" i="6"/>
  <c r="AW396" i="6"/>
  <c r="AW404" i="6"/>
  <c r="AW412" i="6"/>
  <c r="AW420" i="6"/>
  <c r="AW428" i="6"/>
  <c r="AW432" i="6"/>
  <c r="AW434" i="6"/>
  <c r="AW436" i="6"/>
  <c r="AW438" i="6"/>
  <c r="AW440" i="6"/>
  <c r="AW442" i="6"/>
  <c r="AW444" i="6"/>
  <c r="AW446" i="6"/>
  <c r="AW448" i="6"/>
  <c r="AW450" i="6"/>
  <c r="AW452" i="6"/>
  <c r="AW454" i="6"/>
  <c r="AW456" i="6"/>
  <c r="AW458" i="6"/>
  <c r="AW460" i="6"/>
  <c r="AW462" i="6"/>
  <c r="AW464" i="6"/>
  <c r="AW466" i="6"/>
  <c r="AW468" i="6"/>
  <c r="AW470" i="6"/>
  <c r="AW472" i="6"/>
  <c r="AW474" i="6"/>
  <c r="AW476" i="6"/>
  <c r="AW478" i="6"/>
  <c r="AW480" i="6"/>
  <c r="AW482" i="6"/>
  <c r="AW484" i="6"/>
  <c r="AW486" i="6"/>
  <c r="AW488" i="6"/>
  <c r="AW490" i="6"/>
  <c r="AW492" i="6"/>
  <c r="AW494" i="6"/>
  <c r="AW496" i="6"/>
  <c r="AW498" i="6"/>
  <c r="AW500" i="6"/>
  <c r="AW502" i="6"/>
  <c r="AW504" i="6"/>
  <c r="AW17" i="6"/>
  <c r="AW33" i="6"/>
  <c r="AW49" i="6"/>
  <c r="AW65" i="6"/>
  <c r="AW81" i="6"/>
  <c r="AW97" i="6"/>
  <c r="AW113" i="6"/>
  <c r="AW129" i="6"/>
  <c r="AW145" i="6"/>
  <c r="AW161" i="6"/>
  <c r="AW176" i="6"/>
  <c r="AW184" i="6"/>
  <c r="AW192" i="6"/>
  <c r="AW200" i="6"/>
  <c r="AW208" i="6"/>
  <c r="AW216" i="6"/>
  <c r="AW224" i="6"/>
  <c r="AW232" i="6"/>
  <c r="AW240" i="6"/>
  <c r="AW248" i="6"/>
  <c r="AW256" i="6"/>
  <c r="AW264" i="6"/>
  <c r="AW272" i="6"/>
  <c r="AW280" i="6"/>
  <c r="AW288" i="6"/>
  <c r="AW296" i="6"/>
  <c r="AW304" i="6"/>
  <c r="AW312" i="6"/>
  <c r="AW320" i="6"/>
  <c r="AW328" i="6"/>
  <c r="AW336" i="6"/>
  <c r="AW344" i="6"/>
  <c r="AW352" i="6"/>
  <c r="AW360" i="6"/>
  <c r="AW368" i="6"/>
  <c r="AW376" i="6"/>
  <c r="AW384" i="6"/>
  <c r="AW392" i="6"/>
  <c r="AW400" i="6"/>
  <c r="AW408" i="6"/>
  <c r="AW416" i="6"/>
  <c r="AW424" i="6"/>
  <c r="AW431" i="6"/>
  <c r="AW433" i="6"/>
  <c r="AW435" i="6"/>
  <c r="AW437" i="6"/>
  <c r="AW439" i="6"/>
  <c r="AW441" i="6"/>
  <c r="AW443" i="6"/>
  <c r="AW445" i="6"/>
  <c r="AW447" i="6"/>
  <c r="AW449" i="6"/>
  <c r="AW451" i="6"/>
  <c r="AW453" i="6"/>
  <c r="AW455" i="6"/>
  <c r="AW457" i="6"/>
  <c r="AW459" i="6"/>
  <c r="AW461" i="6"/>
  <c r="AW463" i="6"/>
  <c r="AW465" i="6"/>
  <c r="AW467" i="6"/>
  <c r="AW469" i="6"/>
  <c r="AW471" i="6"/>
  <c r="AW473" i="6"/>
  <c r="AW475" i="6"/>
  <c r="AW477" i="6"/>
  <c r="AW479" i="6"/>
  <c r="AW481" i="6"/>
  <c r="AW483" i="6"/>
  <c r="AW485" i="6"/>
  <c r="AW487" i="6"/>
  <c r="AW489" i="6"/>
  <c r="AW491" i="6"/>
  <c r="AW493" i="6"/>
  <c r="AW495" i="6"/>
  <c r="AW497" i="6"/>
  <c r="AW499" i="6"/>
  <c r="AW501" i="6"/>
  <c r="AW503" i="6"/>
  <c r="AW505" i="6"/>
  <c r="BC7" i="6"/>
  <c r="BC9" i="6"/>
  <c r="BC11" i="6"/>
  <c r="BC13" i="6"/>
  <c r="BC15" i="6"/>
  <c r="BC17" i="6"/>
  <c r="BC19" i="6"/>
  <c r="BC21" i="6"/>
  <c r="BC23" i="6"/>
  <c r="BC25" i="6"/>
  <c r="BC27" i="6"/>
  <c r="BC29" i="6"/>
  <c r="BC31" i="6"/>
  <c r="BC33" i="6"/>
  <c r="BC35" i="6"/>
  <c r="BC37" i="6"/>
  <c r="BC39" i="6"/>
  <c r="BC41" i="6"/>
  <c r="BC43" i="6"/>
  <c r="BC45" i="6"/>
  <c r="BC47" i="6"/>
  <c r="BC49" i="6"/>
  <c r="BC51" i="6"/>
  <c r="BC53" i="6"/>
  <c r="BC55" i="6"/>
  <c r="BC57" i="6"/>
  <c r="BC59" i="6"/>
  <c r="BC61" i="6"/>
  <c r="BC63" i="6"/>
  <c r="BC65" i="6"/>
  <c r="BC67" i="6"/>
  <c r="BC69" i="6"/>
  <c r="BC71" i="6"/>
  <c r="BC73" i="6"/>
  <c r="BC75" i="6"/>
  <c r="BC77" i="6"/>
  <c r="BC79" i="6"/>
  <c r="BC81" i="6"/>
  <c r="BC83" i="6"/>
  <c r="BC85" i="6"/>
  <c r="BC87" i="6"/>
  <c r="BC89" i="6"/>
  <c r="BC91" i="6"/>
  <c r="BC93" i="6"/>
  <c r="BC95" i="6"/>
  <c r="BC97" i="6"/>
  <c r="BC99" i="6"/>
  <c r="BC101" i="6"/>
  <c r="BC103" i="6"/>
  <c r="BC105" i="6"/>
  <c r="BC107" i="6"/>
  <c r="BC109" i="6"/>
  <c r="BC111" i="6"/>
  <c r="BC113" i="6"/>
  <c r="BC115" i="6"/>
  <c r="BC117" i="6"/>
  <c r="BC119" i="6"/>
  <c r="BC121" i="6"/>
  <c r="BC123" i="6"/>
  <c r="BC125" i="6"/>
  <c r="BC127" i="6"/>
  <c r="BC129" i="6"/>
  <c r="BC131" i="6"/>
  <c r="BC133" i="6"/>
  <c r="BC135" i="6"/>
  <c r="BC137" i="6"/>
  <c r="BC139" i="6"/>
  <c r="BC141" i="6"/>
  <c r="BC143" i="6"/>
  <c r="BC145" i="6"/>
  <c r="BC147" i="6"/>
  <c r="BC149" i="6"/>
  <c r="BC151" i="6"/>
  <c r="BC153" i="6"/>
  <c r="BC155" i="6"/>
  <c r="BC157" i="6"/>
  <c r="BC159" i="6"/>
  <c r="BC161" i="6"/>
  <c r="BC163" i="6"/>
  <c r="BC165" i="6"/>
  <c r="BC167" i="6"/>
  <c r="BC169" i="6"/>
  <c r="BC171" i="6"/>
  <c r="BC173" i="6"/>
  <c r="BC175" i="6"/>
  <c r="BC6" i="6"/>
  <c r="BC10" i="6"/>
  <c r="BC14" i="6"/>
  <c r="BC18" i="6"/>
  <c r="BC22" i="6"/>
  <c r="BC26" i="6"/>
  <c r="BC30" i="6"/>
  <c r="BC34" i="6"/>
  <c r="BC38" i="6"/>
  <c r="BC42" i="6"/>
  <c r="BC46" i="6"/>
  <c r="BC50" i="6"/>
  <c r="BC54" i="6"/>
  <c r="BC58" i="6"/>
  <c r="BC62" i="6"/>
  <c r="BC66" i="6"/>
  <c r="BC70" i="6"/>
  <c r="BC74" i="6"/>
  <c r="BC78" i="6"/>
  <c r="BC82" i="6"/>
  <c r="BC86" i="6"/>
  <c r="BC90" i="6"/>
  <c r="BC94" i="6"/>
  <c r="BC98" i="6"/>
  <c r="BC102" i="6"/>
  <c r="BC106" i="6"/>
  <c r="BC110" i="6"/>
  <c r="BC114" i="6"/>
  <c r="BC118" i="6"/>
  <c r="BC122" i="6"/>
  <c r="BC126" i="6"/>
  <c r="BC130" i="6"/>
  <c r="BC134" i="6"/>
  <c r="BC138" i="6"/>
  <c r="BC142" i="6"/>
  <c r="BC146" i="6"/>
  <c r="BC150" i="6"/>
  <c r="BC154" i="6"/>
  <c r="BC158" i="6"/>
  <c r="BC162" i="6"/>
  <c r="BC166" i="6"/>
  <c r="BC170" i="6"/>
  <c r="BC174" i="6"/>
  <c r="BC177" i="6"/>
  <c r="BC179" i="6"/>
  <c r="BC181" i="6"/>
  <c r="BC183" i="6"/>
  <c r="BC185" i="6"/>
  <c r="BC187" i="6"/>
  <c r="BC189" i="6"/>
  <c r="BC191" i="6"/>
  <c r="BC193" i="6"/>
  <c r="BC195" i="6"/>
  <c r="BC197" i="6"/>
  <c r="BC199" i="6"/>
  <c r="BC201" i="6"/>
  <c r="BC203" i="6"/>
  <c r="BC205" i="6"/>
  <c r="BC207" i="6"/>
  <c r="BC209" i="6"/>
  <c r="BC211" i="6"/>
  <c r="BC213" i="6"/>
  <c r="BC215" i="6"/>
  <c r="BC217" i="6"/>
  <c r="BC219" i="6"/>
  <c r="BC221" i="6"/>
  <c r="BC223" i="6"/>
  <c r="BC225" i="6"/>
  <c r="BC227" i="6"/>
  <c r="BC229" i="6"/>
  <c r="BC231" i="6"/>
  <c r="BC233" i="6"/>
  <c r="BC235" i="6"/>
  <c r="BC237" i="6"/>
  <c r="BC239" i="6"/>
  <c r="BC241" i="6"/>
  <c r="BC243" i="6"/>
  <c r="BC245" i="6"/>
  <c r="BC247" i="6"/>
  <c r="BC249" i="6"/>
  <c r="BC251" i="6"/>
  <c r="BC253" i="6"/>
  <c r="BC255" i="6"/>
  <c r="BC257" i="6"/>
  <c r="BC259" i="6"/>
  <c r="BC12" i="6"/>
  <c r="BC20" i="6"/>
  <c r="BC28" i="6"/>
  <c r="BC36" i="6"/>
  <c r="BC44" i="6"/>
  <c r="BC52" i="6"/>
  <c r="BC60" i="6"/>
  <c r="BC68" i="6"/>
  <c r="BC76" i="6"/>
  <c r="BC84" i="6"/>
  <c r="BC92" i="6"/>
  <c r="BC100" i="6"/>
  <c r="BC108" i="6"/>
  <c r="BC116" i="6"/>
  <c r="BC124" i="6"/>
  <c r="BC132" i="6"/>
  <c r="BC140" i="6"/>
  <c r="BC148" i="6"/>
  <c r="BC156" i="6"/>
  <c r="BC164" i="6"/>
  <c r="BC172" i="6"/>
  <c r="BC178" i="6"/>
  <c r="BC182" i="6"/>
  <c r="BC186" i="6"/>
  <c r="BC190" i="6"/>
  <c r="BC194" i="6"/>
  <c r="BC198" i="6"/>
  <c r="BC202" i="6"/>
  <c r="BC206" i="6"/>
  <c r="BC210" i="6"/>
  <c r="BC214" i="6"/>
  <c r="BC218" i="6"/>
  <c r="BC222" i="6"/>
  <c r="BC226" i="6"/>
  <c r="BC230" i="6"/>
  <c r="BC234" i="6"/>
  <c r="BC238" i="6"/>
  <c r="BC242" i="6"/>
  <c r="BC246" i="6"/>
  <c r="BC250" i="6"/>
  <c r="BC254" i="6"/>
  <c r="BC258" i="6"/>
  <c r="BC261" i="6"/>
  <c r="BC263" i="6"/>
  <c r="BC265" i="6"/>
  <c r="BC267" i="6"/>
  <c r="BC269" i="6"/>
  <c r="BC271" i="6"/>
  <c r="BC273" i="6"/>
  <c r="BC275" i="6"/>
  <c r="BC277" i="6"/>
  <c r="BC279" i="6"/>
  <c r="BC281" i="6"/>
  <c r="BC283" i="6"/>
  <c r="BC285" i="6"/>
  <c r="BC287" i="6"/>
  <c r="BC289" i="6"/>
  <c r="BC291" i="6"/>
  <c r="BC293" i="6"/>
  <c r="BC295" i="6"/>
  <c r="BC297" i="6"/>
  <c r="BC299" i="6"/>
  <c r="BC301" i="6"/>
  <c r="BC303" i="6"/>
  <c r="BC305" i="6"/>
  <c r="BC307" i="6"/>
  <c r="BC309" i="6"/>
  <c r="BC311" i="6"/>
  <c r="BC313" i="6"/>
  <c r="BC315" i="6"/>
  <c r="BC317" i="6"/>
  <c r="BC319" i="6"/>
  <c r="BC321" i="6"/>
  <c r="BC323" i="6"/>
  <c r="BC325" i="6"/>
  <c r="BC327" i="6"/>
  <c r="BC329" i="6"/>
  <c r="BC331" i="6"/>
  <c r="BC333" i="6"/>
  <c r="BC335" i="6"/>
  <c r="BC337" i="6"/>
  <c r="BC339" i="6"/>
  <c r="BC341" i="6"/>
  <c r="BC343" i="6"/>
  <c r="BC345" i="6"/>
  <c r="BC347" i="6"/>
  <c r="BC349" i="6"/>
  <c r="BC351" i="6"/>
  <c r="BC353" i="6"/>
  <c r="BC355" i="6"/>
  <c r="BC357" i="6"/>
  <c r="BC359" i="6"/>
  <c r="BC361" i="6"/>
  <c r="BC363" i="6"/>
  <c r="BC365" i="6"/>
  <c r="BC367" i="6"/>
  <c r="BC369" i="6"/>
  <c r="BC371" i="6"/>
  <c r="BC373" i="6"/>
  <c r="BC375" i="6"/>
  <c r="BC377" i="6"/>
  <c r="BC379" i="6"/>
  <c r="BC381" i="6"/>
  <c r="BC383" i="6"/>
  <c r="BC385" i="6"/>
  <c r="BC387" i="6"/>
  <c r="BC389" i="6"/>
  <c r="BC391" i="6"/>
  <c r="BC393" i="6"/>
  <c r="BC395" i="6"/>
  <c r="BC397" i="6"/>
  <c r="BC399" i="6"/>
  <c r="BC401" i="6"/>
  <c r="BC403" i="6"/>
  <c r="BC405" i="6"/>
  <c r="BC407" i="6"/>
  <c r="BC409" i="6"/>
  <c r="BC411" i="6"/>
  <c r="BC413" i="6"/>
  <c r="BC415" i="6"/>
  <c r="BC417" i="6"/>
  <c r="BC419" i="6"/>
  <c r="BC421" i="6"/>
  <c r="BC423" i="6"/>
  <c r="BC425" i="6"/>
  <c r="BC427" i="6"/>
  <c r="BC429" i="6"/>
  <c r="BC431" i="6"/>
  <c r="BC433" i="6"/>
  <c r="BC435" i="6"/>
  <c r="BC437" i="6"/>
  <c r="BC439" i="6"/>
  <c r="BC441" i="6"/>
  <c r="BC443" i="6"/>
  <c r="BC445" i="6"/>
  <c r="BC447" i="6"/>
  <c r="BC449" i="6"/>
  <c r="BC451" i="6"/>
  <c r="BC453" i="6"/>
  <c r="BC455" i="6"/>
  <c r="BC457" i="6"/>
  <c r="BC459" i="6"/>
  <c r="BC461" i="6"/>
  <c r="BC463" i="6"/>
  <c r="BC465" i="6"/>
  <c r="BC467" i="6"/>
  <c r="BC469" i="6"/>
  <c r="BC471" i="6"/>
  <c r="BC473" i="6"/>
  <c r="BC475" i="6"/>
  <c r="BC477" i="6"/>
  <c r="BC479" i="6"/>
  <c r="BC481" i="6"/>
  <c r="BC483" i="6"/>
  <c r="BC485" i="6"/>
  <c r="BC487" i="6"/>
  <c r="BC489" i="6"/>
  <c r="BC491" i="6"/>
  <c r="BC493" i="6"/>
  <c r="BC495" i="6"/>
  <c r="BC497" i="6"/>
  <c r="BC499" i="6"/>
  <c r="BC501" i="6"/>
  <c r="BC503" i="6"/>
  <c r="BC505" i="6"/>
  <c r="BC8" i="6"/>
  <c r="BC16" i="6"/>
  <c r="BC24" i="6"/>
  <c r="BC32" i="6"/>
  <c r="BC40" i="6"/>
  <c r="BC48" i="6"/>
  <c r="BC64" i="6"/>
  <c r="BC80" i="6"/>
  <c r="BC96" i="6"/>
  <c r="BC112" i="6"/>
  <c r="BC128" i="6"/>
  <c r="BC144" i="6"/>
  <c r="BC160" i="6"/>
  <c r="BC176" i="6"/>
  <c r="BC184" i="6"/>
  <c r="BC192" i="6"/>
  <c r="BC200" i="6"/>
  <c r="BC208" i="6"/>
  <c r="BC216" i="6"/>
  <c r="BC224" i="6"/>
  <c r="BC232" i="6"/>
  <c r="BC240" i="6"/>
  <c r="BC248" i="6"/>
  <c r="BC256" i="6"/>
  <c r="BC262" i="6"/>
  <c r="BC266" i="6"/>
  <c r="BC270" i="6"/>
  <c r="BC274" i="6"/>
  <c r="BC278" i="6"/>
  <c r="BC282" i="6"/>
  <c r="BC286" i="6"/>
  <c r="BC290" i="6"/>
  <c r="BC294" i="6"/>
  <c r="BC298" i="6"/>
  <c r="BC302" i="6"/>
  <c r="BC306" i="6"/>
  <c r="BC310" i="6"/>
  <c r="BC314" i="6"/>
  <c r="BC318" i="6"/>
  <c r="BC322" i="6"/>
  <c r="BC326" i="6"/>
  <c r="BC330" i="6"/>
  <c r="BC334" i="6"/>
  <c r="BC338" i="6"/>
  <c r="BC342" i="6"/>
  <c r="BC346" i="6"/>
  <c r="BC350" i="6"/>
  <c r="BC354" i="6"/>
  <c r="BC358" i="6"/>
  <c r="BC362" i="6"/>
  <c r="BC366" i="6"/>
  <c r="BC370" i="6"/>
  <c r="BC374" i="6"/>
  <c r="BC378" i="6"/>
  <c r="BC382" i="6"/>
  <c r="BC386" i="6"/>
  <c r="BC390" i="6"/>
  <c r="BC394" i="6"/>
  <c r="BC398" i="6"/>
  <c r="BC402" i="6"/>
  <c r="BC406" i="6"/>
  <c r="BC410" i="6"/>
  <c r="BC414" i="6"/>
  <c r="BC418" i="6"/>
  <c r="BC422" i="6"/>
  <c r="BC426" i="6"/>
  <c r="BC430" i="6"/>
  <c r="BC434" i="6"/>
  <c r="BC438" i="6"/>
  <c r="BC442" i="6"/>
  <c r="BC446" i="6"/>
  <c r="BC450" i="6"/>
  <c r="BC454" i="6"/>
  <c r="BC458" i="6"/>
  <c r="BC462" i="6"/>
  <c r="BC466" i="6"/>
  <c r="BC470" i="6"/>
  <c r="BC474" i="6"/>
  <c r="BC478" i="6"/>
  <c r="BC482" i="6"/>
  <c r="BC486" i="6"/>
  <c r="BC490" i="6"/>
  <c r="BC494" i="6"/>
  <c r="BC498" i="6"/>
  <c r="BC502" i="6"/>
  <c r="BC56" i="6"/>
  <c r="BC72" i="6"/>
  <c r="BC88" i="6"/>
  <c r="BC104" i="6"/>
  <c r="BC120" i="6"/>
  <c r="BC136" i="6"/>
  <c r="BC152" i="6"/>
  <c r="BC168" i="6"/>
  <c r="BC180" i="6"/>
  <c r="BC188" i="6"/>
  <c r="BC196" i="6"/>
  <c r="BC204" i="6"/>
  <c r="BC212" i="6"/>
  <c r="BC220" i="6"/>
  <c r="BC228" i="6"/>
  <c r="BC236" i="6"/>
  <c r="BC244" i="6"/>
  <c r="BC252" i="6"/>
  <c r="BC260" i="6"/>
  <c r="BC264" i="6"/>
  <c r="BC268" i="6"/>
  <c r="BC272" i="6"/>
  <c r="BC276" i="6"/>
  <c r="BC280" i="6"/>
  <c r="BC284" i="6"/>
  <c r="BC288" i="6"/>
  <c r="BC292" i="6"/>
  <c r="BC296" i="6"/>
  <c r="BC300" i="6"/>
  <c r="BC304" i="6"/>
  <c r="BC308" i="6"/>
  <c r="BC312" i="6"/>
  <c r="BC316" i="6"/>
  <c r="BC320" i="6"/>
  <c r="BC324" i="6"/>
  <c r="BC328" i="6"/>
  <c r="BC332" i="6"/>
  <c r="BC336" i="6"/>
  <c r="BC340" i="6"/>
  <c r="BC344" i="6"/>
  <c r="BC348" i="6"/>
  <c r="BC352" i="6"/>
  <c r="BC356" i="6"/>
  <c r="BC360" i="6"/>
  <c r="BC364" i="6"/>
  <c r="BC368" i="6"/>
  <c r="BC372" i="6"/>
  <c r="BC376" i="6"/>
  <c r="BC380" i="6"/>
  <c r="BC384" i="6"/>
  <c r="BC388" i="6"/>
  <c r="BC392" i="6"/>
  <c r="BC396" i="6"/>
  <c r="BC400" i="6"/>
  <c r="BC404" i="6"/>
  <c r="BC408" i="6"/>
  <c r="BC412" i="6"/>
  <c r="BC416" i="6"/>
  <c r="BC420" i="6"/>
  <c r="BC424" i="6"/>
  <c r="BC428" i="6"/>
  <c r="BC432" i="6"/>
  <c r="BC436" i="6"/>
  <c r="BC440" i="6"/>
  <c r="BC444" i="6"/>
  <c r="BC448" i="6"/>
  <c r="BC452" i="6"/>
  <c r="BC456" i="6"/>
  <c r="BC460" i="6"/>
  <c r="BC464" i="6"/>
  <c r="BC468" i="6"/>
  <c r="BC472" i="6"/>
  <c r="BC476" i="6"/>
  <c r="BC480" i="6"/>
  <c r="BC484" i="6"/>
  <c r="BC488" i="6"/>
  <c r="BC492" i="6"/>
  <c r="BC496" i="6"/>
  <c r="BC500" i="6"/>
  <c r="BC504" i="6"/>
  <c r="BI6" i="6"/>
  <c r="BI8" i="6"/>
  <c r="BI10" i="6"/>
  <c r="BI12" i="6"/>
  <c r="BI14" i="6"/>
  <c r="BI16" i="6"/>
  <c r="BI18" i="6"/>
  <c r="BI20" i="6"/>
  <c r="BI22" i="6"/>
  <c r="BI24" i="6"/>
  <c r="BI26" i="6"/>
  <c r="BI28" i="6"/>
  <c r="BI30" i="6"/>
  <c r="BI32" i="6"/>
  <c r="BI34" i="6"/>
  <c r="BI36" i="6"/>
  <c r="BI38" i="6"/>
  <c r="BI40" i="6"/>
  <c r="BI42" i="6"/>
  <c r="BI44" i="6"/>
  <c r="BI46" i="6"/>
  <c r="BI48" i="6"/>
  <c r="BI50" i="6"/>
  <c r="BI52" i="6"/>
  <c r="BI54" i="6"/>
  <c r="BI56" i="6"/>
  <c r="BI58" i="6"/>
  <c r="BI60" i="6"/>
  <c r="BI62" i="6"/>
  <c r="BI64" i="6"/>
  <c r="BI66" i="6"/>
  <c r="BI68" i="6"/>
  <c r="BI70" i="6"/>
  <c r="BI72" i="6"/>
  <c r="BI74" i="6"/>
  <c r="BI76" i="6"/>
  <c r="BI78" i="6"/>
  <c r="BI80" i="6"/>
  <c r="BI82" i="6"/>
  <c r="BI84" i="6"/>
  <c r="BI86" i="6"/>
  <c r="BI88" i="6"/>
  <c r="BI90" i="6"/>
  <c r="BI92" i="6"/>
  <c r="BI94" i="6"/>
  <c r="BI96" i="6"/>
  <c r="BI98" i="6"/>
  <c r="BI100" i="6"/>
  <c r="BI102" i="6"/>
  <c r="BI104" i="6"/>
  <c r="BI106" i="6"/>
  <c r="BI108" i="6"/>
  <c r="BI110" i="6"/>
  <c r="BI112" i="6"/>
  <c r="BI114" i="6"/>
  <c r="BI116" i="6"/>
  <c r="BI118" i="6"/>
  <c r="BI120" i="6"/>
  <c r="BI122" i="6"/>
  <c r="BI124" i="6"/>
  <c r="BI126" i="6"/>
  <c r="BI128" i="6"/>
  <c r="BI130" i="6"/>
  <c r="BI132" i="6"/>
  <c r="BI134" i="6"/>
  <c r="BI136" i="6"/>
  <c r="BI138" i="6"/>
  <c r="BI140" i="6"/>
  <c r="BI142" i="6"/>
  <c r="BI144" i="6"/>
  <c r="BI146" i="6"/>
  <c r="BI148" i="6"/>
  <c r="BI150" i="6"/>
  <c r="BI152" i="6"/>
  <c r="BI154" i="6"/>
  <c r="BI156" i="6"/>
  <c r="BI158" i="6"/>
  <c r="BI160" i="6"/>
  <c r="BI162" i="6"/>
  <c r="BI164" i="6"/>
  <c r="BI166" i="6"/>
  <c r="BI168" i="6"/>
  <c r="BI170" i="6"/>
  <c r="BI172" i="6"/>
  <c r="BI174" i="6"/>
  <c r="BI7" i="6"/>
  <c r="BI11" i="6"/>
  <c r="BI15" i="6"/>
  <c r="BI19" i="6"/>
  <c r="BI23" i="6"/>
  <c r="BI27" i="6"/>
  <c r="BI31" i="6"/>
  <c r="BI35" i="6"/>
  <c r="BI39" i="6"/>
  <c r="BI43" i="6"/>
  <c r="BI47" i="6"/>
  <c r="BI51" i="6"/>
  <c r="BI55" i="6"/>
  <c r="BI59" i="6"/>
  <c r="BI63" i="6"/>
  <c r="BI67" i="6"/>
  <c r="BI71" i="6"/>
  <c r="BI75" i="6"/>
  <c r="BI79" i="6"/>
  <c r="BI83" i="6"/>
  <c r="BI87" i="6"/>
  <c r="BI91" i="6"/>
  <c r="BI95" i="6"/>
  <c r="BI99" i="6"/>
  <c r="BI103" i="6"/>
  <c r="BI107" i="6"/>
  <c r="BI111" i="6"/>
  <c r="BI115" i="6"/>
  <c r="BI119" i="6"/>
  <c r="BI123" i="6"/>
  <c r="BI127" i="6"/>
  <c r="BI131" i="6"/>
  <c r="BI135" i="6"/>
  <c r="BI139" i="6"/>
  <c r="BI143" i="6"/>
  <c r="BI147" i="6"/>
  <c r="BI151" i="6"/>
  <c r="BI155" i="6"/>
  <c r="BI159" i="6"/>
  <c r="BI163" i="6"/>
  <c r="BI167" i="6"/>
  <c r="BI171" i="6"/>
  <c r="BI175" i="6"/>
  <c r="BI177" i="6"/>
  <c r="BI179" i="6"/>
  <c r="BI181" i="6"/>
  <c r="BI183" i="6"/>
  <c r="BI185" i="6"/>
  <c r="BI187" i="6"/>
  <c r="BI189" i="6"/>
  <c r="BI191" i="6"/>
  <c r="BI193" i="6"/>
  <c r="BI195" i="6"/>
  <c r="BI197" i="6"/>
  <c r="BI199" i="6"/>
  <c r="BI201" i="6"/>
  <c r="BI203" i="6"/>
  <c r="BI205" i="6"/>
  <c r="BI207" i="6"/>
  <c r="BI209" i="6"/>
  <c r="BI211" i="6"/>
  <c r="BI213" i="6"/>
  <c r="BI215" i="6"/>
  <c r="BI217" i="6"/>
  <c r="BI219" i="6"/>
  <c r="BI221" i="6"/>
  <c r="BI223" i="6"/>
  <c r="BI225" i="6"/>
  <c r="BI227" i="6"/>
  <c r="BI229" i="6"/>
  <c r="BI231" i="6"/>
  <c r="BI233" i="6"/>
  <c r="BI235" i="6"/>
  <c r="BI237" i="6"/>
  <c r="BI239" i="6"/>
  <c r="BI241" i="6"/>
  <c r="BI243" i="6"/>
  <c r="BI245" i="6"/>
  <c r="BI247" i="6"/>
  <c r="BI249" i="6"/>
  <c r="BI251" i="6"/>
  <c r="BI253" i="6"/>
  <c r="BI255" i="6"/>
  <c r="BI257" i="6"/>
  <c r="BI259" i="6"/>
  <c r="BI261" i="6"/>
  <c r="BI263" i="6"/>
  <c r="BI265" i="6"/>
  <c r="BI267" i="6"/>
  <c r="BI269" i="6"/>
  <c r="BI271" i="6"/>
  <c r="BI273" i="6"/>
  <c r="BI275" i="6"/>
  <c r="BI277" i="6"/>
  <c r="BI279" i="6"/>
  <c r="BI281" i="6"/>
  <c r="BI283" i="6"/>
  <c r="BI285" i="6"/>
  <c r="BI287" i="6"/>
  <c r="BI289" i="6"/>
  <c r="BI291" i="6"/>
  <c r="BI293" i="6"/>
  <c r="BI295" i="6"/>
  <c r="BI297" i="6"/>
  <c r="BI299" i="6"/>
  <c r="BI301" i="6"/>
  <c r="BI303" i="6"/>
  <c r="BI305" i="6"/>
  <c r="BI307" i="6"/>
  <c r="BI309" i="6"/>
  <c r="BI311" i="6"/>
  <c r="BI313" i="6"/>
  <c r="BI315" i="6"/>
  <c r="BI317" i="6"/>
  <c r="BI319" i="6"/>
  <c r="BI321" i="6"/>
  <c r="BI323" i="6"/>
  <c r="BI325" i="6"/>
  <c r="BI327" i="6"/>
  <c r="BI329" i="6"/>
  <c r="BI331" i="6"/>
  <c r="BI333" i="6"/>
  <c r="BI335" i="6"/>
  <c r="BI337" i="6"/>
  <c r="BI339" i="6"/>
  <c r="BI341" i="6"/>
  <c r="BI343" i="6"/>
  <c r="BI345" i="6"/>
  <c r="BI347" i="6"/>
  <c r="BI349" i="6"/>
  <c r="BI351" i="6"/>
  <c r="BI353" i="6"/>
  <c r="BI355" i="6"/>
  <c r="BI357" i="6"/>
  <c r="BI359" i="6"/>
  <c r="BI361" i="6"/>
  <c r="BI363" i="6"/>
  <c r="BI365" i="6"/>
  <c r="BI367" i="6"/>
  <c r="BI369" i="6"/>
  <c r="BI371" i="6"/>
  <c r="BI373" i="6"/>
  <c r="BI375" i="6"/>
  <c r="BI377" i="6"/>
  <c r="BI379" i="6"/>
  <c r="BI381" i="6"/>
  <c r="BI383" i="6"/>
  <c r="BI385" i="6"/>
  <c r="BI387" i="6"/>
  <c r="BI389" i="6"/>
  <c r="BI391" i="6"/>
  <c r="BI393" i="6"/>
  <c r="BI395" i="6"/>
  <c r="BI397" i="6"/>
  <c r="BI399" i="6"/>
  <c r="BI401" i="6"/>
  <c r="BI403" i="6"/>
  <c r="BI405" i="6"/>
  <c r="BI407" i="6"/>
  <c r="BI409" i="6"/>
  <c r="BI411" i="6"/>
  <c r="BI413" i="6"/>
  <c r="BI415" i="6"/>
  <c r="BI417" i="6"/>
  <c r="BI419" i="6"/>
  <c r="BI421" i="6"/>
  <c r="BI423" i="6"/>
  <c r="BI425" i="6"/>
  <c r="BI427" i="6"/>
  <c r="BI429" i="6"/>
  <c r="BI13" i="6"/>
  <c r="BI21" i="6"/>
  <c r="BI29" i="6"/>
  <c r="BI37" i="6"/>
  <c r="BI45" i="6"/>
  <c r="BI53" i="6"/>
  <c r="BI61" i="6"/>
  <c r="BI69" i="6"/>
  <c r="BI77" i="6"/>
  <c r="BI85" i="6"/>
  <c r="BI93" i="6"/>
  <c r="BI101" i="6"/>
  <c r="BI109" i="6"/>
  <c r="BI117" i="6"/>
  <c r="BI125" i="6"/>
  <c r="BI133" i="6"/>
  <c r="BI141" i="6"/>
  <c r="BI149" i="6"/>
  <c r="BI157" i="6"/>
  <c r="BI165" i="6"/>
  <c r="BI173" i="6"/>
  <c r="BI178" i="6"/>
  <c r="BI182" i="6"/>
  <c r="BI186" i="6"/>
  <c r="BI190" i="6"/>
  <c r="BI194" i="6"/>
  <c r="BI198" i="6"/>
  <c r="BI202" i="6"/>
  <c r="BI206" i="6"/>
  <c r="BI210" i="6"/>
  <c r="BI214" i="6"/>
  <c r="BI218" i="6"/>
  <c r="BI222" i="6"/>
  <c r="BI226" i="6"/>
  <c r="BI230" i="6"/>
  <c r="BI234" i="6"/>
  <c r="BI238" i="6"/>
  <c r="BI242" i="6"/>
  <c r="BI246" i="6"/>
  <c r="BI250" i="6"/>
  <c r="BI254" i="6"/>
  <c r="BI258" i="6"/>
  <c r="BI262" i="6"/>
  <c r="BI266" i="6"/>
  <c r="BI270" i="6"/>
  <c r="BI274" i="6"/>
  <c r="BI278" i="6"/>
  <c r="BI282" i="6"/>
  <c r="BI286" i="6"/>
  <c r="BI290" i="6"/>
  <c r="BI294" i="6"/>
  <c r="BI298" i="6"/>
  <c r="BI302" i="6"/>
  <c r="BI306" i="6"/>
  <c r="BI310" i="6"/>
  <c r="BI314" i="6"/>
  <c r="BI318" i="6"/>
  <c r="BI322" i="6"/>
  <c r="BI326" i="6"/>
  <c r="BI330" i="6"/>
  <c r="BI334" i="6"/>
  <c r="BI338" i="6"/>
  <c r="BI342" i="6"/>
  <c r="BI346" i="6"/>
  <c r="BI350" i="6"/>
  <c r="BI354" i="6"/>
  <c r="BI358" i="6"/>
  <c r="BI362" i="6"/>
  <c r="BI366" i="6"/>
  <c r="BI370" i="6"/>
  <c r="BI374" i="6"/>
  <c r="BI378" i="6"/>
  <c r="BI382" i="6"/>
  <c r="BI386" i="6"/>
  <c r="BI390" i="6"/>
  <c r="BI394" i="6"/>
  <c r="BI398" i="6"/>
  <c r="BI402" i="6"/>
  <c r="BI406" i="6"/>
  <c r="BI410" i="6"/>
  <c r="BI414" i="6"/>
  <c r="BI418" i="6"/>
  <c r="BI422" i="6"/>
  <c r="BI426" i="6"/>
  <c r="BI430" i="6"/>
  <c r="BI9" i="6"/>
  <c r="BI25" i="6"/>
  <c r="BI41" i="6"/>
  <c r="BI57" i="6"/>
  <c r="BI73" i="6"/>
  <c r="BI89" i="6"/>
  <c r="BI105" i="6"/>
  <c r="BI121" i="6"/>
  <c r="BI137" i="6"/>
  <c r="BI153" i="6"/>
  <c r="BI169" i="6"/>
  <c r="BI180" i="6"/>
  <c r="BI188" i="6"/>
  <c r="BI196" i="6"/>
  <c r="BI204" i="6"/>
  <c r="BI212" i="6"/>
  <c r="BI220" i="6"/>
  <c r="BI228" i="6"/>
  <c r="BI236" i="6"/>
  <c r="BI244" i="6"/>
  <c r="BI252" i="6"/>
  <c r="BI260" i="6"/>
  <c r="BI268" i="6"/>
  <c r="BI276" i="6"/>
  <c r="BI284" i="6"/>
  <c r="BI292" i="6"/>
  <c r="BI300" i="6"/>
  <c r="BI308" i="6"/>
  <c r="BI316" i="6"/>
  <c r="BI324" i="6"/>
  <c r="BI332" i="6"/>
  <c r="BI340" i="6"/>
  <c r="BI348" i="6"/>
  <c r="BI356" i="6"/>
  <c r="BI364" i="6"/>
  <c r="BI372" i="6"/>
  <c r="BI380" i="6"/>
  <c r="BI388" i="6"/>
  <c r="BI396" i="6"/>
  <c r="BI404" i="6"/>
  <c r="BI412" i="6"/>
  <c r="BI420" i="6"/>
  <c r="BI428" i="6"/>
  <c r="BI432" i="6"/>
  <c r="BI434" i="6"/>
  <c r="BI436" i="6"/>
  <c r="BI438" i="6"/>
  <c r="BI440" i="6"/>
  <c r="BI442" i="6"/>
  <c r="BI444" i="6"/>
  <c r="BI446" i="6"/>
  <c r="BI448" i="6"/>
  <c r="BI450" i="6"/>
  <c r="BI452" i="6"/>
  <c r="BI454" i="6"/>
  <c r="BI456" i="6"/>
  <c r="BI458" i="6"/>
  <c r="BI460" i="6"/>
  <c r="BI462" i="6"/>
  <c r="BI464" i="6"/>
  <c r="BI466" i="6"/>
  <c r="BI468" i="6"/>
  <c r="BI470" i="6"/>
  <c r="BI472" i="6"/>
  <c r="BI474" i="6"/>
  <c r="BI476" i="6"/>
  <c r="BI478" i="6"/>
  <c r="BI480" i="6"/>
  <c r="BI482" i="6"/>
  <c r="BI484" i="6"/>
  <c r="BI486" i="6"/>
  <c r="BI488" i="6"/>
  <c r="BI490" i="6"/>
  <c r="BI492" i="6"/>
  <c r="BI494" i="6"/>
  <c r="BI496" i="6"/>
  <c r="BI498" i="6"/>
  <c r="BI500" i="6"/>
  <c r="BI502" i="6"/>
  <c r="BI504" i="6"/>
  <c r="BI17" i="6"/>
  <c r="BI33" i="6"/>
  <c r="BI49" i="6"/>
  <c r="BI65" i="6"/>
  <c r="BI81" i="6"/>
  <c r="BI97" i="6"/>
  <c r="BI113" i="6"/>
  <c r="BI129" i="6"/>
  <c r="BI145" i="6"/>
  <c r="BI161" i="6"/>
  <c r="BI176" i="6"/>
  <c r="BI184" i="6"/>
  <c r="BI192" i="6"/>
  <c r="BI200" i="6"/>
  <c r="BI208" i="6"/>
  <c r="BI216" i="6"/>
  <c r="BI224" i="6"/>
  <c r="BI232" i="6"/>
  <c r="BI240" i="6"/>
  <c r="BI248" i="6"/>
  <c r="BI256" i="6"/>
  <c r="BI264" i="6"/>
  <c r="BI272" i="6"/>
  <c r="BI280" i="6"/>
  <c r="BI288" i="6"/>
  <c r="BI296" i="6"/>
  <c r="BI304" i="6"/>
  <c r="BI312" i="6"/>
  <c r="BI320" i="6"/>
  <c r="BI328" i="6"/>
  <c r="BI336" i="6"/>
  <c r="BI344" i="6"/>
  <c r="BI352" i="6"/>
  <c r="BI360" i="6"/>
  <c r="BI368" i="6"/>
  <c r="BI376" i="6"/>
  <c r="BI384" i="6"/>
  <c r="BI392" i="6"/>
  <c r="BI400" i="6"/>
  <c r="BI408" i="6"/>
  <c r="BI416" i="6"/>
  <c r="BI424" i="6"/>
  <c r="BI431" i="6"/>
  <c r="BI433" i="6"/>
  <c r="BI435" i="6"/>
  <c r="BI437" i="6"/>
  <c r="BI439" i="6"/>
  <c r="BI441" i="6"/>
  <c r="BI443" i="6"/>
  <c r="BI445" i="6"/>
  <c r="BI447" i="6"/>
  <c r="BI449" i="6"/>
  <c r="BI451" i="6"/>
  <c r="BI453" i="6"/>
  <c r="BI455" i="6"/>
  <c r="BI457" i="6"/>
  <c r="BI459" i="6"/>
  <c r="BI461" i="6"/>
  <c r="BI463" i="6"/>
  <c r="BI465" i="6"/>
  <c r="BI467" i="6"/>
  <c r="BI469" i="6"/>
  <c r="BI471" i="6"/>
  <c r="BI473" i="6"/>
  <c r="BI475" i="6"/>
  <c r="BI477" i="6"/>
  <c r="BI479" i="6"/>
  <c r="BI481" i="6"/>
  <c r="BI483" i="6"/>
  <c r="BI485" i="6"/>
  <c r="BI487" i="6"/>
  <c r="BI489" i="6"/>
  <c r="BI491" i="6"/>
  <c r="BI493" i="6"/>
  <c r="BI495" i="6"/>
  <c r="BI497" i="6"/>
  <c r="BI499" i="6"/>
  <c r="BI501" i="6"/>
  <c r="BI503" i="6"/>
  <c r="BI505" i="6"/>
  <c r="BO7" i="6"/>
  <c r="BO9" i="6"/>
  <c r="BO11" i="6"/>
  <c r="BO13" i="6"/>
  <c r="BO15" i="6"/>
  <c r="BO17" i="6"/>
  <c r="BO19" i="6"/>
  <c r="BO21" i="6"/>
  <c r="BO23" i="6"/>
  <c r="BO25" i="6"/>
  <c r="BO27" i="6"/>
  <c r="BO29" i="6"/>
  <c r="BO31" i="6"/>
  <c r="BO33" i="6"/>
  <c r="BO35" i="6"/>
  <c r="BO37" i="6"/>
  <c r="BO39" i="6"/>
  <c r="BO41" i="6"/>
  <c r="BO43" i="6"/>
  <c r="BO45" i="6"/>
  <c r="BO47" i="6"/>
  <c r="BO49" i="6"/>
  <c r="BO51" i="6"/>
  <c r="BO53" i="6"/>
  <c r="BO55" i="6"/>
  <c r="BO57" i="6"/>
  <c r="BO59" i="6"/>
  <c r="BO61" i="6"/>
  <c r="BO63" i="6"/>
  <c r="BO65" i="6"/>
  <c r="BO67" i="6"/>
  <c r="BO69" i="6"/>
  <c r="BO71" i="6"/>
  <c r="BO73" i="6"/>
  <c r="BO75" i="6"/>
  <c r="BO77" i="6"/>
  <c r="BO79" i="6"/>
  <c r="BO81" i="6"/>
  <c r="BO83" i="6"/>
  <c r="BO85" i="6"/>
  <c r="BO87" i="6"/>
  <c r="BO89" i="6"/>
  <c r="BO91" i="6"/>
  <c r="BO93" i="6"/>
  <c r="BO95" i="6"/>
  <c r="BO97" i="6"/>
  <c r="BO99" i="6"/>
  <c r="BO101" i="6"/>
  <c r="BO103" i="6"/>
  <c r="BO105" i="6"/>
  <c r="BO107" i="6"/>
  <c r="BO109" i="6"/>
  <c r="BO111" i="6"/>
  <c r="BO113" i="6"/>
  <c r="BO115" i="6"/>
  <c r="BO117" i="6"/>
  <c r="BO119" i="6"/>
  <c r="BO121" i="6"/>
  <c r="BO123" i="6"/>
  <c r="BO125" i="6"/>
  <c r="BO127" i="6"/>
  <c r="BO129" i="6"/>
  <c r="BO131" i="6"/>
  <c r="BO133" i="6"/>
  <c r="BO135" i="6"/>
  <c r="BO137" i="6"/>
  <c r="BO139" i="6"/>
  <c r="BO141" i="6"/>
  <c r="BO143" i="6"/>
  <c r="BO145" i="6"/>
  <c r="BO147" i="6"/>
  <c r="BO149" i="6"/>
  <c r="BO151" i="6"/>
  <c r="BO153" i="6"/>
  <c r="BO155" i="6"/>
  <c r="BO157" i="6"/>
  <c r="BO159" i="6"/>
  <c r="BO161" i="6"/>
  <c r="BO163" i="6"/>
  <c r="BO165" i="6"/>
  <c r="BO167" i="6"/>
  <c r="BO169" i="6"/>
  <c r="BO171" i="6"/>
  <c r="BO173" i="6"/>
  <c r="BO175" i="6"/>
  <c r="BO8" i="6"/>
  <c r="BO12" i="6"/>
  <c r="BO16" i="6"/>
  <c r="BO20" i="6"/>
  <c r="BO24" i="6"/>
  <c r="BO28" i="6"/>
  <c r="BO32" i="6"/>
  <c r="BO36" i="6"/>
  <c r="BO40" i="6"/>
  <c r="BO44" i="6"/>
  <c r="BO48" i="6"/>
  <c r="BO52" i="6"/>
  <c r="BO56" i="6"/>
  <c r="BO60" i="6"/>
  <c r="BO64" i="6"/>
  <c r="BO68" i="6"/>
  <c r="BO72" i="6"/>
  <c r="BO76" i="6"/>
  <c r="BO80" i="6"/>
  <c r="BO84" i="6"/>
  <c r="BO88" i="6"/>
  <c r="BO92" i="6"/>
  <c r="BO96" i="6"/>
  <c r="BO100" i="6"/>
  <c r="BO104" i="6"/>
  <c r="BO108" i="6"/>
  <c r="BO112" i="6"/>
  <c r="BO116" i="6"/>
  <c r="BO120" i="6"/>
  <c r="BO124" i="6"/>
  <c r="BO128" i="6"/>
  <c r="BO132" i="6"/>
  <c r="BO136" i="6"/>
  <c r="BO140" i="6"/>
  <c r="BO144" i="6"/>
  <c r="BO148" i="6"/>
  <c r="BO152" i="6"/>
  <c r="BO156" i="6"/>
  <c r="BO160" i="6"/>
  <c r="BO164" i="6"/>
  <c r="BO168" i="6"/>
  <c r="BO172" i="6"/>
  <c r="BO176" i="6"/>
  <c r="BO178" i="6"/>
  <c r="BO180" i="6"/>
  <c r="BO182" i="6"/>
  <c r="BO184" i="6"/>
  <c r="BO186" i="6"/>
  <c r="BO188" i="6"/>
  <c r="BO190" i="6"/>
  <c r="BO192" i="6"/>
  <c r="BO194" i="6"/>
  <c r="BO196" i="6"/>
  <c r="BO198" i="6"/>
  <c r="BO200" i="6"/>
  <c r="BO202" i="6"/>
  <c r="BO204" i="6"/>
  <c r="BO206" i="6"/>
  <c r="BO208" i="6"/>
  <c r="BO210" i="6"/>
  <c r="BO212" i="6"/>
  <c r="BO214" i="6"/>
  <c r="BO216" i="6"/>
  <c r="BO218" i="6"/>
  <c r="BO220" i="6"/>
  <c r="BO222" i="6"/>
  <c r="BO224" i="6"/>
  <c r="BO226" i="6"/>
  <c r="BO228" i="6"/>
  <c r="BO230" i="6"/>
  <c r="BO232" i="6"/>
  <c r="BO234" i="6"/>
  <c r="BO236" i="6"/>
  <c r="BO238" i="6"/>
  <c r="BO240" i="6"/>
  <c r="BO242" i="6"/>
  <c r="BO244" i="6"/>
  <c r="BO246" i="6"/>
  <c r="BO248" i="6"/>
  <c r="BO250" i="6"/>
  <c r="BO252" i="6"/>
  <c r="BO254" i="6"/>
  <c r="BO256" i="6"/>
  <c r="BO258" i="6"/>
  <c r="BO260" i="6"/>
  <c r="BO262" i="6"/>
  <c r="BO264" i="6"/>
  <c r="BO266" i="6"/>
  <c r="BO268" i="6"/>
  <c r="BO270" i="6"/>
  <c r="BO272" i="6"/>
  <c r="BO274" i="6"/>
  <c r="BO276" i="6"/>
  <c r="BO278" i="6"/>
  <c r="BO280" i="6"/>
  <c r="BO282" i="6"/>
  <c r="BO284" i="6"/>
  <c r="BO286" i="6"/>
  <c r="BO288" i="6"/>
  <c r="BO290" i="6"/>
  <c r="BO292" i="6"/>
  <c r="BO294" i="6"/>
  <c r="BO296" i="6"/>
  <c r="BO298" i="6"/>
  <c r="BO300" i="6"/>
  <c r="BO302" i="6"/>
  <c r="BO304" i="6"/>
  <c r="BO306" i="6"/>
  <c r="BO308" i="6"/>
  <c r="BO310" i="6"/>
  <c r="BO312" i="6"/>
  <c r="BO314" i="6"/>
  <c r="BO316" i="6"/>
  <c r="BO318" i="6"/>
  <c r="BO320" i="6"/>
  <c r="BO322" i="6"/>
  <c r="BO324" i="6"/>
  <c r="BO326" i="6"/>
  <c r="BO328" i="6"/>
  <c r="BO330" i="6"/>
  <c r="BO332" i="6"/>
  <c r="BO334" i="6"/>
  <c r="BO336" i="6"/>
  <c r="BO338" i="6"/>
  <c r="BO340" i="6"/>
  <c r="BO342" i="6"/>
  <c r="BO344" i="6"/>
  <c r="BO346" i="6"/>
  <c r="BO348" i="6"/>
  <c r="BO350" i="6"/>
  <c r="BO352" i="6"/>
  <c r="BO354" i="6"/>
  <c r="BO356" i="6"/>
  <c r="BO358" i="6"/>
  <c r="BO360" i="6"/>
  <c r="BO362" i="6"/>
  <c r="BO364" i="6"/>
  <c r="BO366" i="6"/>
  <c r="BO368" i="6"/>
  <c r="BO370" i="6"/>
  <c r="BO372" i="6"/>
  <c r="BO374" i="6"/>
  <c r="BO376" i="6"/>
  <c r="BO378" i="6"/>
  <c r="BO380" i="6"/>
  <c r="BO382" i="6"/>
  <c r="BO384" i="6"/>
  <c r="BO386" i="6"/>
  <c r="BO388" i="6"/>
  <c r="BO390" i="6"/>
  <c r="BO392" i="6"/>
  <c r="BO394" i="6"/>
  <c r="BO396" i="6"/>
  <c r="BO398" i="6"/>
  <c r="BO400" i="6"/>
  <c r="BO402" i="6"/>
  <c r="BO404" i="6"/>
  <c r="BO406" i="6"/>
  <c r="BO408" i="6"/>
  <c r="BO410" i="6"/>
  <c r="BO412" i="6"/>
  <c r="BO414" i="6"/>
  <c r="BO416" i="6"/>
  <c r="BO418" i="6"/>
  <c r="BO420" i="6"/>
  <c r="BO422" i="6"/>
  <c r="BO424" i="6"/>
  <c r="BO426" i="6"/>
  <c r="BO428" i="6"/>
  <c r="BO430" i="6"/>
  <c r="BO6" i="6"/>
  <c r="BO14" i="6"/>
  <c r="BO22" i="6"/>
  <c r="BO30" i="6"/>
  <c r="BO38" i="6"/>
  <c r="BO46" i="6"/>
  <c r="BO54" i="6"/>
  <c r="BO62" i="6"/>
  <c r="BO70" i="6"/>
  <c r="BO78" i="6"/>
  <c r="BO86" i="6"/>
  <c r="BO94" i="6"/>
  <c r="BO102" i="6"/>
  <c r="BO110" i="6"/>
  <c r="BO118" i="6"/>
  <c r="BO126" i="6"/>
  <c r="BO134" i="6"/>
  <c r="BO142" i="6"/>
  <c r="BO150" i="6"/>
  <c r="BO158" i="6"/>
  <c r="BO166" i="6"/>
  <c r="BO174" i="6"/>
  <c r="BO179" i="6"/>
  <c r="BO183" i="6"/>
  <c r="BO187" i="6"/>
  <c r="BO191" i="6"/>
  <c r="BO195" i="6"/>
  <c r="BO199" i="6"/>
  <c r="BO203" i="6"/>
  <c r="BO207" i="6"/>
  <c r="BO211" i="6"/>
  <c r="BO215" i="6"/>
  <c r="BO219" i="6"/>
  <c r="BO223" i="6"/>
  <c r="BO227" i="6"/>
  <c r="BO231" i="6"/>
  <c r="BO235" i="6"/>
  <c r="BO239" i="6"/>
  <c r="BO243" i="6"/>
  <c r="BO247" i="6"/>
  <c r="BO251" i="6"/>
  <c r="BO255" i="6"/>
  <c r="BO259" i="6"/>
  <c r="BO263" i="6"/>
  <c r="BO267" i="6"/>
  <c r="BO271" i="6"/>
  <c r="BO275" i="6"/>
  <c r="BO279" i="6"/>
  <c r="BO283" i="6"/>
  <c r="BO287" i="6"/>
  <c r="BO291" i="6"/>
  <c r="BO295" i="6"/>
  <c r="BO299" i="6"/>
  <c r="BO303" i="6"/>
  <c r="BO307" i="6"/>
  <c r="BO311" i="6"/>
  <c r="BO315" i="6"/>
  <c r="BO319" i="6"/>
  <c r="BO323" i="6"/>
  <c r="BO327" i="6"/>
  <c r="BO331" i="6"/>
  <c r="BO335" i="6"/>
  <c r="BO339" i="6"/>
  <c r="BO343" i="6"/>
  <c r="BO347" i="6"/>
  <c r="BO351" i="6"/>
  <c r="BO355" i="6"/>
  <c r="BO359" i="6"/>
  <c r="BO363" i="6"/>
  <c r="BO367" i="6"/>
  <c r="BO371" i="6"/>
  <c r="BO375" i="6"/>
  <c r="BO379" i="6"/>
  <c r="BO383" i="6"/>
  <c r="BO387" i="6"/>
  <c r="BO391" i="6"/>
  <c r="BO395" i="6"/>
  <c r="BO399" i="6"/>
  <c r="BO403" i="6"/>
  <c r="BO407" i="6"/>
  <c r="BO411" i="6"/>
  <c r="BO415" i="6"/>
  <c r="BO419" i="6"/>
  <c r="BO423" i="6"/>
  <c r="BO427" i="6"/>
  <c r="BO18" i="6"/>
  <c r="BO34" i="6"/>
  <c r="BO50" i="6"/>
  <c r="BO66" i="6"/>
  <c r="BO82" i="6"/>
  <c r="BO98" i="6"/>
  <c r="BO114" i="6"/>
  <c r="BO130" i="6"/>
  <c r="BO146" i="6"/>
  <c r="BO162" i="6"/>
  <c r="BO177" i="6"/>
  <c r="BO185" i="6"/>
  <c r="BO193" i="6"/>
  <c r="BO201" i="6"/>
  <c r="BO209" i="6"/>
  <c r="BO217" i="6"/>
  <c r="BO225" i="6"/>
  <c r="BO233" i="6"/>
  <c r="BO241" i="6"/>
  <c r="BO249" i="6"/>
  <c r="BO257" i="6"/>
  <c r="BO265" i="6"/>
  <c r="BO273" i="6"/>
  <c r="BO281" i="6"/>
  <c r="BO289" i="6"/>
  <c r="BO297" i="6"/>
  <c r="BO305" i="6"/>
  <c r="BO313" i="6"/>
  <c r="BO321" i="6"/>
  <c r="BO329" i="6"/>
  <c r="BO337" i="6"/>
  <c r="BO345" i="6"/>
  <c r="BO353" i="6"/>
  <c r="BO361" i="6"/>
  <c r="BO369" i="6"/>
  <c r="BO377" i="6"/>
  <c r="BO385" i="6"/>
  <c r="BO393" i="6"/>
  <c r="BO401" i="6"/>
  <c r="BO409" i="6"/>
  <c r="BO417" i="6"/>
  <c r="BO425" i="6"/>
  <c r="BO431" i="6"/>
  <c r="BO433" i="6"/>
  <c r="BO435" i="6"/>
  <c r="BO437" i="6"/>
  <c r="BO439" i="6"/>
  <c r="BO441" i="6"/>
  <c r="BO443" i="6"/>
  <c r="BO445" i="6"/>
  <c r="BO447" i="6"/>
  <c r="BO449" i="6"/>
  <c r="BO451" i="6"/>
  <c r="BO453" i="6"/>
  <c r="BO455" i="6"/>
  <c r="BO457" i="6"/>
  <c r="BO459" i="6"/>
  <c r="BO461" i="6"/>
  <c r="BO463" i="6"/>
  <c r="BO465" i="6"/>
  <c r="BO467" i="6"/>
  <c r="BO469" i="6"/>
  <c r="BO471" i="6"/>
  <c r="BO473" i="6"/>
  <c r="BO475" i="6"/>
  <c r="BO477" i="6"/>
  <c r="BO479" i="6"/>
  <c r="BO481" i="6"/>
  <c r="BO483" i="6"/>
  <c r="BO485" i="6"/>
  <c r="BO487" i="6"/>
  <c r="BO489" i="6"/>
  <c r="BO491" i="6"/>
  <c r="BO493" i="6"/>
  <c r="BO495" i="6"/>
  <c r="BO497" i="6"/>
  <c r="BO499" i="6"/>
  <c r="BO501" i="6"/>
  <c r="BO503" i="6"/>
  <c r="BO505" i="6"/>
  <c r="BO10" i="6"/>
  <c r="BO26" i="6"/>
  <c r="BO42" i="6"/>
  <c r="BO58" i="6"/>
  <c r="BO74" i="6"/>
  <c r="BO90" i="6"/>
  <c r="BO106" i="6"/>
  <c r="BO122" i="6"/>
  <c r="BO138" i="6"/>
  <c r="BO154" i="6"/>
  <c r="BO170" i="6"/>
  <c r="BO181" i="6"/>
  <c r="BO189" i="6"/>
  <c r="BO197" i="6"/>
  <c r="BO205" i="6"/>
  <c r="BO213" i="6"/>
  <c r="BO221" i="6"/>
  <c r="BO229" i="6"/>
  <c r="BO237" i="6"/>
  <c r="BO245" i="6"/>
  <c r="BO253" i="6"/>
  <c r="BO261" i="6"/>
  <c r="BO269" i="6"/>
  <c r="BO277" i="6"/>
  <c r="BO285" i="6"/>
  <c r="BO293" i="6"/>
  <c r="BO301" i="6"/>
  <c r="BO309" i="6"/>
  <c r="BO317" i="6"/>
  <c r="BO325" i="6"/>
  <c r="BO333" i="6"/>
  <c r="BO341" i="6"/>
  <c r="BO349" i="6"/>
  <c r="BO357" i="6"/>
  <c r="BO365" i="6"/>
  <c r="BO373" i="6"/>
  <c r="BO381" i="6"/>
  <c r="BO389" i="6"/>
  <c r="BO397" i="6"/>
  <c r="BO405" i="6"/>
  <c r="BO413" i="6"/>
  <c r="BO421" i="6"/>
  <c r="BO429" i="6"/>
  <c r="BO432" i="6"/>
  <c r="BO434" i="6"/>
  <c r="BO436" i="6"/>
  <c r="BO438" i="6"/>
  <c r="BO440" i="6"/>
  <c r="BO442" i="6"/>
  <c r="BO444" i="6"/>
  <c r="BO446" i="6"/>
  <c r="BO448" i="6"/>
  <c r="BO450" i="6"/>
  <c r="BO452" i="6"/>
  <c r="BO454" i="6"/>
  <c r="BO456" i="6"/>
  <c r="BO458" i="6"/>
  <c r="BO460" i="6"/>
  <c r="BO462" i="6"/>
  <c r="BO464" i="6"/>
  <c r="BO466" i="6"/>
  <c r="BO468" i="6"/>
  <c r="BO470" i="6"/>
  <c r="BO472" i="6"/>
  <c r="BO474" i="6"/>
  <c r="BO476" i="6"/>
  <c r="BO478" i="6"/>
  <c r="BO480" i="6"/>
  <c r="BO482" i="6"/>
  <c r="BO484" i="6"/>
  <c r="BO486" i="6"/>
  <c r="BO488" i="6"/>
  <c r="BO490" i="6"/>
  <c r="BO492" i="6"/>
  <c r="BO494" i="6"/>
  <c r="BO496" i="6"/>
  <c r="BO498" i="6"/>
  <c r="BO500" i="6"/>
  <c r="BO502" i="6"/>
  <c r="BO504" i="6"/>
  <c r="BU6" i="6"/>
  <c r="BU8" i="6"/>
  <c r="BU10" i="6"/>
  <c r="BU12" i="6"/>
  <c r="BU14" i="6"/>
  <c r="BU16" i="6"/>
  <c r="BU18" i="6"/>
  <c r="BU20" i="6"/>
  <c r="BU22" i="6"/>
  <c r="BU24" i="6"/>
  <c r="BU26" i="6"/>
  <c r="BU28" i="6"/>
  <c r="BU30" i="6"/>
  <c r="BU32" i="6"/>
  <c r="BU34" i="6"/>
  <c r="BU36" i="6"/>
  <c r="BU38" i="6"/>
  <c r="BU40" i="6"/>
  <c r="BU42" i="6"/>
  <c r="BU44" i="6"/>
  <c r="BU46" i="6"/>
  <c r="BU48" i="6"/>
  <c r="BU50" i="6"/>
  <c r="BU52" i="6"/>
  <c r="BU54" i="6"/>
  <c r="BU56" i="6"/>
  <c r="BU58" i="6"/>
  <c r="BU60" i="6"/>
  <c r="BU62" i="6"/>
  <c r="BU64" i="6"/>
  <c r="BU66" i="6"/>
  <c r="BU68" i="6"/>
  <c r="BU70" i="6"/>
  <c r="BU72" i="6"/>
  <c r="BU74" i="6"/>
  <c r="BU76" i="6"/>
  <c r="BU78" i="6"/>
  <c r="BU80" i="6"/>
  <c r="BU82" i="6"/>
  <c r="BU84" i="6"/>
  <c r="BU86" i="6"/>
  <c r="BU88" i="6"/>
  <c r="BU90" i="6"/>
  <c r="BU92" i="6"/>
  <c r="BU94" i="6"/>
  <c r="BU96" i="6"/>
  <c r="BU98" i="6"/>
  <c r="BU100" i="6"/>
  <c r="BU102" i="6"/>
  <c r="BU104" i="6"/>
  <c r="BU106" i="6"/>
  <c r="BU108" i="6"/>
  <c r="BU110" i="6"/>
  <c r="BU112" i="6"/>
  <c r="BU114" i="6"/>
  <c r="BU116" i="6"/>
  <c r="BU118" i="6"/>
  <c r="BU120" i="6"/>
  <c r="BU122" i="6"/>
  <c r="BU124" i="6"/>
  <c r="BU126" i="6"/>
  <c r="BU128" i="6"/>
  <c r="BU130" i="6"/>
  <c r="BU132" i="6"/>
  <c r="BU134" i="6"/>
  <c r="BU136" i="6"/>
  <c r="BU138" i="6"/>
  <c r="BU140" i="6"/>
  <c r="BU142" i="6"/>
  <c r="BU144" i="6"/>
  <c r="BU146" i="6"/>
  <c r="BU148" i="6"/>
  <c r="BU150" i="6"/>
  <c r="BU152" i="6"/>
  <c r="BU154" i="6"/>
  <c r="BU156" i="6"/>
  <c r="BU158" i="6"/>
  <c r="BU160" i="6"/>
  <c r="BU162" i="6"/>
  <c r="BU164" i="6"/>
  <c r="BU166" i="6"/>
  <c r="BU168" i="6"/>
  <c r="BU170" i="6"/>
  <c r="BU172" i="6"/>
  <c r="BU174" i="6"/>
  <c r="BU7" i="6"/>
  <c r="BU11" i="6"/>
  <c r="BU15" i="6"/>
  <c r="BU19" i="6"/>
  <c r="BU23" i="6"/>
  <c r="BU27" i="6"/>
  <c r="BU31" i="6"/>
  <c r="BU35" i="6"/>
  <c r="BU39" i="6"/>
  <c r="BU43" i="6"/>
  <c r="BU47" i="6"/>
  <c r="BU51" i="6"/>
  <c r="BU55" i="6"/>
  <c r="BU59" i="6"/>
  <c r="BU63" i="6"/>
  <c r="BU67" i="6"/>
  <c r="BU71" i="6"/>
  <c r="BU75" i="6"/>
  <c r="BU79" i="6"/>
  <c r="BU83" i="6"/>
  <c r="BU87" i="6"/>
  <c r="BU91" i="6"/>
  <c r="BU95" i="6"/>
  <c r="BU99" i="6"/>
  <c r="BU103" i="6"/>
  <c r="BU107" i="6"/>
  <c r="BU111" i="6"/>
  <c r="BU115" i="6"/>
  <c r="BU119" i="6"/>
  <c r="BU123" i="6"/>
  <c r="BU127" i="6"/>
  <c r="BU131" i="6"/>
  <c r="BU135" i="6"/>
  <c r="BU139" i="6"/>
  <c r="BU143" i="6"/>
  <c r="BU147" i="6"/>
  <c r="BU151" i="6"/>
  <c r="BU155" i="6"/>
  <c r="BU159" i="6"/>
  <c r="BU163" i="6"/>
  <c r="BU167" i="6"/>
  <c r="BU171" i="6"/>
  <c r="BU175" i="6"/>
  <c r="BU177" i="6"/>
  <c r="BU179" i="6"/>
  <c r="BU181" i="6"/>
  <c r="BU183" i="6"/>
  <c r="BU185" i="6"/>
  <c r="BU187" i="6"/>
  <c r="BU189" i="6"/>
  <c r="BU191" i="6"/>
  <c r="BU193" i="6"/>
  <c r="BU195" i="6"/>
  <c r="BU197" i="6"/>
  <c r="BU199" i="6"/>
  <c r="BU201" i="6"/>
  <c r="BU203" i="6"/>
  <c r="BU205" i="6"/>
  <c r="BU207" i="6"/>
  <c r="BU209" i="6"/>
  <c r="BU211" i="6"/>
  <c r="BU213" i="6"/>
  <c r="BU215" i="6"/>
  <c r="BU217" i="6"/>
  <c r="BU219" i="6"/>
  <c r="BU221" i="6"/>
  <c r="BU223" i="6"/>
  <c r="BU225" i="6"/>
  <c r="BU227" i="6"/>
  <c r="BU229" i="6"/>
  <c r="BU231" i="6"/>
  <c r="BU233" i="6"/>
  <c r="BU235" i="6"/>
  <c r="BU237" i="6"/>
  <c r="BU239" i="6"/>
  <c r="BU241" i="6"/>
  <c r="BU243" i="6"/>
  <c r="BU245" i="6"/>
  <c r="BU247" i="6"/>
  <c r="BU249" i="6"/>
  <c r="BU251" i="6"/>
  <c r="BU253" i="6"/>
  <c r="BU255" i="6"/>
  <c r="BU257" i="6"/>
  <c r="BU259" i="6"/>
  <c r="BU261" i="6"/>
  <c r="BU263" i="6"/>
  <c r="BU265" i="6"/>
  <c r="BU267" i="6"/>
  <c r="BU269" i="6"/>
  <c r="BU271" i="6"/>
  <c r="BU273" i="6"/>
  <c r="BU275" i="6"/>
  <c r="BU277" i="6"/>
  <c r="BU279" i="6"/>
  <c r="BU281" i="6"/>
  <c r="BU283" i="6"/>
  <c r="BU285" i="6"/>
  <c r="BU287" i="6"/>
  <c r="BU289" i="6"/>
  <c r="BU291" i="6"/>
  <c r="BU293" i="6"/>
  <c r="BU295" i="6"/>
  <c r="BU297" i="6"/>
  <c r="BU299" i="6"/>
  <c r="BU301" i="6"/>
  <c r="BU303" i="6"/>
  <c r="BU305" i="6"/>
  <c r="BU307" i="6"/>
  <c r="BU309" i="6"/>
  <c r="BU311" i="6"/>
  <c r="BU313" i="6"/>
  <c r="BU315" i="6"/>
  <c r="BU317" i="6"/>
  <c r="BU319" i="6"/>
  <c r="BU321" i="6"/>
  <c r="BU323" i="6"/>
  <c r="BU325" i="6"/>
  <c r="BU327" i="6"/>
  <c r="BU329" i="6"/>
  <c r="BU331" i="6"/>
  <c r="BU333" i="6"/>
  <c r="BU335" i="6"/>
  <c r="BU337" i="6"/>
  <c r="BU339" i="6"/>
  <c r="BU341" i="6"/>
  <c r="BU343" i="6"/>
  <c r="BU345" i="6"/>
  <c r="BU347" i="6"/>
  <c r="BU349" i="6"/>
  <c r="BU351" i="6"/>
  <c r="BU353" i="6"/>
  <c r="BU355" i="6"/>
  <c r="BU357" i="6"/>
  <c r="BU359" i="6"/>
  <c r="BU361" i="6"/>
  <c r="BU363" i="6"/>
  <c r="BU365" i="6"/>
  <c r="BU367" i="6"/>
  <c r="BU369" i="6"/>
  <c r="BU371" i="6"/>
  <c r="BU373" i="6"/>
  <c r="BU375" i="6"/>
  <c r="BU377" i="6"/>
  <c r="BU379" i="6"/>
  <c r="BU381" i="6"/>
  <c r="BU383" i="6"/>
  <c r="BU385" i="6"/>
  <c r="BU387" i="6"/>
  <c r="BU389" i="6"/>
  <c r="BU391" i="6"/>
  <c r="BU393" i="6"/>
  <c r="BU395" i="6"/>
  <c r="BU397" i="6"/>
  <c r="BU399" i="6"/>
  <c r="BU401" i="6"/>
  <c r="BU403" i="6"/>
  <c r="BU405" i="6"/>
  <c r="BU407" i="6"/>
  <c r="BU409" i="6"/>
  <c r="BU411" i="6"/>
  <c r="BU413" i="6"/>
  <c r="BU415" i="6"/>
  <c r="BU417" i="6"/>
  <c r="BU419" i="6"/>
  <c r="BU421" i="6"/>
  <c r="BU423" i="6"/>
  <c r="BU425" i="6"/>
  <c r="BU427" i="6"/>
  <c r="BU429" i="6"/>
  <c r="BU13" i="6"/>
  <c r="BU21" i="6"/>
  <c r="BU29" i="6"/>
  <c r="BU37" i="6"/>
  <c r="BU45" i="6"/>
  <c r="BU53" i="6"/>
  <c r="BU61" i="6"/>
  <c r="BU69" i="6"/>
  <c r="BU77" i="6"/>
  <c r="BU85" i="6"/>
  <c r="BU93" i="6"/>
  <c r="BU101" i="6"/>
  <c r="BU109" i="6"/>
  <c r="BU117" i="6"/>
  <c r="BU125" i="6"/>
  <c r="BU133" i="6"/>
  <c r="BU141" i="6"/>
  <c r="BU149" i="6"/>
  <c r="BU157" i="6"/>
  <c r="BU165" i="6"/>
  <c r="BU173" i="6"/>
  <c r="BU178" i="6"/>
  <c r="BU182" i="6"/>
  <c r="BU186" i="6"/>
  <c r="BU190" i="6"/>
  <c r="BU194" i="6"/>
  <c r="BU198" i="6"/>
  <c r="BU202" i="6"/>
  <c r="BU206" i="6"/>
  <c r="BU210" i="6"/>
  <c r="BU214" i="6"/>
  <c r="BU218" i="6"/>
  <c r="BU222" i="6"/>
  <c r="BU226" i="6"/>
  <c r="BU230" i="6"/>
  <c r="BU234" i="6"/>
  <c r="BU238" i="6"/>
  <c r="BU242" i="6"/>
  <c r="BU246" i="6"/>
  <c r="BU250" i="6"/>
  <c r="BU254" i="6"/>
  <c r="BU258" i="6"/>
  <c r="BU262" i="6"/>
  <c r="BU266" i="6"/>
  <c r="BU270" i="6"/>
  <c r="BU274" i="6"/>
  <c r="BU278" i="6"/>
  <c r="BU282" i="6"/>
  <c r="BU286" i="6"/>
  <c r="BU290" i="6"/>
  <c r="BU294" i="6"/>
  <c r="BU298" i="6"/>
  <c r="BU302" i="6"/>
  <c r="BU306" i="6"/>
  <c r="BU310" i="6"/>
  <c r="BU314" i="6"/>
  <c r="BU318" i="6"/>
  <c r="BU322" i="6"/>
  <c r="BU326" i="6"/>
  <c r="BU330" i="6"/>
  <c r="BU334" i="6"/>
  <c r="BU338" i="6"/>
  <c r="BU342" i="6"/>
  <c r="BU346" i="6"/>
  <c r="BU350" i="6"/>
  <c r="BU354" i="6"/>
  <c r="BU358" i="6"/>
  <c r="BU362" i="6"/>
  <c r="BU366" i="6"/>
  <c r="BU370" i="6"/>
  <c r="BU374" i="6"/>
  <c r="BU378" i="6"/>
  <c r="BU382" i="6"/>
  <c r="BU386" i="6"/>
  <c r="BU390" i="6"/>
  <c r="BU394" i="6"/>
  <c r="BU398" i="6"/>
  <c r="BU402" i="6"/>
  <c r="BU406" i="6"/>
  <c r="BU410" i="6"/>
  <c r="BU414" i="6"/>
  <c r="BU418" i="6"/>
  <c r="BU422" i="6"/>
  <c r="BU426" i="6"/>
  <c r="BU430" i="6"/>
  <c r="BU9" i="6"/>
  <c r="BU25" i="6"/>
  <c r="BU41" i="6"/>
  <c r="BU57" i="6"/>
  <c r="BU73" i="6"/>
  <c r="BU89" i="6"/>
  <c r="BU105" i="6"/>
  <c r="BU121" i="6"/>
  <c r="BU137" i="6"/>
  <c r="BU153" i="6"/>
  <c r="BU169" i="6"/>
  <c r="BU180" i="6"/>
  <c r="BU188" i="6"/>
  <c r="BU196" i="6"/>
  <c r="BU204" i="6"/>
  <c r="BU212" i="6"/>
  <c r="BU220" i="6"/>
  <c r="BU228" i="6"/>
  <c r="BU236" i="6"/>
  <c r="BU244" i="6"/>
  <c r="BU252" i="6"/>
  <c r="BU260" i="6"/>
  <c r="BU268" i="6"/>
  <c r="BU276" i="6"/>
  <c r="BU284" i="6"/>
  <c r="BU292" i="6"/>
  <c r="BU300" i="6"/>
  <c r="BU308" i="6"/>
  <c r="BU316" i="6"/>
  <c r="BU324" i="6"/>
  <c r="BU332" i="6"/>
  <c r="BU340" i="6"/>
  <c r="BU348" i="6"/>
  <c r="BU356" i="6"/>
  <c r="BU364" i="6"/>
  <c r="BU372" i="6"/>
  <c r="BU380" i="6"/>
  <c r="BU388" i="6"/>
  <c r="BU396" i="6"/>
  <c r="BU404" i="6"/>
  <c r="BU412" i="6"/>
  <c r="BU420" i="6"/>
  <c r="BU428" i="6"/>
  <c r="BU432" i="6"/>
  <c r="BU434" i="6"/>
  <c r="BU436" i="6"/>
  <c r="BU438" i="6"/>
  <c r="BU440" i="6"/>
  <c r="BU442" i="6"/>
  <c r="BU444" i="6"/>
  <c r="BU446" i="6"/>
  <c r="BU448" i="6"/>
  <c r="BU450" i="6"/>
  <c r="BU452" i="6"/>
  <c r="BU454" i="6"/>
  <c r="BU456" i="6"/>
  <c r="BU458" i="6"/>
  <c r="BU460" i="6"/>
  <c r="BU462" i="6"/>
  <c r="BU464" i="6"/>
  <c r="BU466" i="6"/>
  <c r="BU468" i="6"/>
  <c r="BU470" i="6"/>
  <c r="BU472" i="6"/>
  <c r="BU474" i="6"/>
  <c r="BU476" i="6"/>
  <c r="BU478" i="6"/>
  <c r="BU480" i="6"/>
  <c r="BU482" i="6"/>
  <c r="BU484" i="6"/>
  <c r="BU486" i="6"/>
  <c r="BU488" i="6"/>
  <c r="BU490" i="6"/>
  <c r="BU492" i="6"/>
  <c r="BU494" i="6"/>
  <c r="BU496" i="6"/>
  <c r="BU498" i="6"/>
  <c r="BU500" i="6"/>
  <c r="BU502" i="6"/>
  <c r="BU504" i="6"/>
  <c r="BU17" i="6"/>
  <c r="BU33" i="6"/>
  <c r="BU49" i="6"/>
  <c r="BU65" i="6"/>
  <c r="BU81" i="6"/>
  <c r="BU97" i="6"/>
  <c r="BU113" i="6"/>
  <c r="BU129" i="6"/>
  <c r="BU145" i="6"/>
  <c r="BU161" i="6"/>
  <c r="BU176" i="6"/>
  <c r="BU184" i="6"/>
  <c r="BU192" i="6"/>
  <c r="BU200" i="6"/>
  <c r="BU208" i="6"/>
  <c r="BU216" i="6"/>
  <c r="BU224" i="6"/>
  <c r="BU232" i="6"/>
  <c r="BU240" i="6"/>
  <c r="BU248" i="6"/>
  <c r="BU256" i="6"/>
  <c r="BU264" i="6"/>
  <c r="BU272" i="6"/>
  <c r="BU280" i="6"/>
  <c r="BU288" i="6"/>
  <c r="BU296" i="6"/>
  <c r="BU304" i="6"/>
  <c r="BU312" i="6"/>
  <c r="BU320" i="6"/>
  <c r="BU328" i="6"/>
  <c r="BU336" i="6"/>
  <c r="BU344" i="6"/>
  <c r="BU352" i="6"/>
  <c r="BU360" i="6"/>
  <c r="BU368" i="6"/>
  <c r="BU376" i="6"/>
  <c r="BU384" i="6"/>
  <c r="BU392" i="6"/>
  <c r="BU400" i="6"/>
  <c r="BU408" i="6"/>
  <c r="BU416" i="6"/>
  <c r="BU424" i="6"/>
  <c r="BU431" i="6"/>
  <c r="BU433" i="6"/>
  <c r="BU435" i="6"/>
  <c r="BU437" i="6"/>
  <c r="BU439" i="6"/>
  <c r="BU441" i="6"/>
  <c r="BU443" i="6"/>
  <c r="BU445" i="6"/>
  <c r="BU447" i="6"/>
  <c r="BU449" i="6"/>
  <c r="BU451" i="6"/>
  <c r="BU453" i="6"/>
  <c r="BU455" i="6"/>
  <c r="BU457" i="6"/>
  <c r="BU459" i="6"/>
  <c r="BU461" i="6"/>
  <c r="BU463" i="6"/>
  <c r="BU465" i="6"/>
  <c r="BU467" i="6"/>
  <c r="BU469" i="6"/>
  <c r="BU471" i="6"/>
  <c r="BU473" i="6"/>
  <c r="BU475" i="6"/>
  <c r="BU477" i="6"/>
  <c r="BU479" i="6"/>
  <c r="BU481" i="6"/>
  <c r="BU483" i="6"/>
  <c r="BU485" i="6"/>
  <c r="BU487" i="6"/>
  <c r="BU489" i="6"/>
  <c r="BU491" i="6"/>
  <c r="BU493" i="6"/>
  <c r="BU495" i="6"/>
  <c r="BU497" i="6"/>
  <c r="BU499" i="6"/>
  <c r="BU501" i="6"/>
  <c r="BU503" i="6"/>
  <c r="BU505" i="6"/>
  <c r="CA7" i="6"/>
  <c r="CA9" i="6"/>
  <c r="CA11" i="6"/>
  <c r="CA13" i="6"/>
  <c r="CA15" i="6"/>
  <c r="CA17" i="6"/>
  <c r="CA19" i="6"/>
  <c r="CA21" i="6"/>
  <c r="CA23" i="6"/>
  <c r="CA25" i="6"/>
  <c r="CA27" i="6"/>
  <c r="CA29" i="6"/>
  <c r="CA31" i="6"/>
  <c r="CA33" i="6"/>
  <c r="CA35" i="6"/>
  <c r="CA37" i="6"/>
  <c r="CA39" i="6"/>
  <c r="CA41" i="6"/>
  <c r="CA43" i="6"/>
  <c r="CA45" i="6"/>
  <c r="CA47" i="6"/>
  <c r="CA49" i="6"/>
  <c r="CA51" i="6"/>
  <c r="CA53" i="6"/>
  <c r="CA55" i="6"/>
  <c r="CA57" i="6"/>
  <c r="CA59" i="6"/>
  <c r="CA61" i="6"/>
  <c r="CA63" i="6"/>
  <c r="CA65" i="6"/>
  <c r="CA67" i="6"/>
  <c r="CA69" i="6"/>
  <c r="CA71" i="6"/>
  <c r="CA73" i="6"/>
  <c r="CA75" i="6"/>
  <c r="CA77" i="6"/>
  <c r="CA79" i="6"/>
  <c r="CA81" i="6"/>
  <c r="CA83" i="6"/>
  <c r="CA85" i="6"/>
  <c r="CA87" i="6"/>
  <c r="CA89" i="6"/>
  <c r="CA91" i="6"/>
  <c r="CA93" i="6"/>
  <c r="CA95" i="6"/>
  <c r="CA97" i="6"/>
  <c r="CA99" i="6"/>
  <c r="CA101" i="6"/>
  <c r="CA103" i="6"/>
  <c r="CA105" i="6"/>
  <c r="CA107" i="6"/>
  <c r="CA109" i="6"/>
  <c r="CA111" i="6"/>
  <c r="CA113" i="6"/>
  <c r="CA115" i="6"/>
  <c r="CA117" i="6"/>
  <c r="CA119" i="6"/>
  <c r="CA121" i="6"/>
  <c r="CA123" i="6"/>
  <c r="CA125" i="6"/>
  <c r="CA127" i="6"/>
  <c r="CA129" i="6"/>
  <c r="CA131" i="6"/>
  <c r="CA133" i="6"/>
  <c r="CA135" i="6"/>
  <c r="CA137" i="6"/>
  <c r="CA139" i="6"/>
  <c r="CA141" i="6"/>
  <c r="CA143" i="6"/>
  <c r="CA145" i="6"/>
  <c r="CA147" i="6"/>
  <c r="CA149" i="6"/>
  <c r="CA151" i="6"/>
  <c r="CA153" i="6"/>
  <c r="CA155" i="6"/>
  <c r="CA157" i="6"/>
  <c r="CA159" i="6"/>
  <c r="CA161" i="6"/>
  <c r="CA163" i="6"/>
  <c r="CA165" i="6"/>
  <c r="CA167" i="6"/>
  <c r="CA169" i="6"/>
  <c r="CA171" i="6"/>
  <c r="CA173" i="6"/>
  <c r="CA175" i="6"/>
  <c r="CA6" i="6"/>
  <c r="CA10" i="6"/>
  <c r="CA14" i="6"/>
  <c r="CA18" i="6"/>
  <c r="CA22" i="6"/>
  <c r="CA26" i="6"/>
  <c r="CA30" i="6"/>
  <c r="CA34" i="6"/>
  <c r="CA38" i="6"/>
  <c r="CA42" i="6"/>
  <c r="CA46" i="6"/>
  <c r="CA50" i="6"/>
  <c r="CA54" i="6"/>
  <c r="CA58" i="6"/>
  <c r="CA62" i="6"/>
  <c r="CA66" i="6"/>
  <c r="CA70" i="6"/>
  <c r="CA74" i="6"/>
  <c r="CA78" i="6"/>
  <c r="CA82" i="6"/>
  <c r="CA86" i="6"/>
  <c r="CA90" i="6"/>
  <c r="CA94" i="6"/>
  <c r="CA98" i="6"/>
  <c r="CA102" i="6"/>
  <c r="CA106" i="6"/>
  <c r="CA110" i="6"/>
  <c r="CA114" i="6"/>
  <c r="CA118" i="6"/>
  <c r="CA122" i="6"/>
  <c r="CA126" i="6"/>
  <c r="CA130" i="6"/>
  <c r="CA134" i="6"/>
  <c r="CA138" i="6"/>
  <c r="CA142" i="6"/>
  <c r="CA146" i="6"/>
  <c r="CA150" i="6"/>
  <c r="CA154" i="6"/>
  <c r="CA158" i="6"/>
  <c r="CA162" i="6"/>
  <c r="CA166" i="6"/>
  <c r="CA170" i="6"/>
  <c r="CA174" i="6"/>
  <c r="CA177" i="6"/>
  <c r="CA179" i="6"/>
  <c r="CA181" i="6"/>
  <c r="CA183" i="6"/>
  <c r="CA185" i="6"/>
  <c r="CA187" i="6"/>
  <c r="CA189" i="6"/>
  <c r="CA191" i="6"/>
  <c r="CA193" i="6"/>
  <c r="CA195" i="6"/>
  <c r="CA197" i="6"/>
  <c r="CA199" i="6"/>
  <c r="CA201" i="6"/>
  <c r="CA203" i="6"/>
  <c r="CA205" i="6"/>
  <c r="CA207" i="6"/>
  <c r="CA209" i="6"/>
  <c r="CA211" i="6"/>
  <c r="CA213" i="6"/>
  <c r="CA215" i="6"/>
  <c r="CA217" i="6"/>
  <c r="CA219" i="6"/>
  <c r="CA221" i="6"/>
  <c r="CA223" i="6"/>
  <c r="CA225" i="6"/>
  <c r="CA227" i="6"/>
  <c r="CA229" i="6"/>
  <c r="CA231" i="6"/>
  <c r="CA233" i="6"/>
  <c r="CA235" i="6"/>
  <c r="CA237" i="6"/>
  <c r="CA239" i="6"/>
  <c r="CA241" i="6"/>
  <c r="CA243" i="6"/>
  <c r="CA245" i="6"/>
  <c r="CA247" i="6"/>
  <c r="CA249" i="6"/>
  <c r="CA251" i="6"/>
  <c r="CA253" i="6"/>
  <c r="CA255" i="6"/>
  <c r="CA257" i="6"/>
  <c r="CA259" i="6"/>
  <c r="CA12" i="6"/>
  <c r="CA20" i="6"/>
  <c r="CA28" i="6"/>
  <c r="CA36" i="6"/>
  <c r="CA44" i="6"/>
  <c r="CA52" i="6"/>
  <c r="CA60" i="6"/>
  <c r="CA68" i="6"/>
  <c r="CA76" i="6"/>
  <c r="CA84" i="6"/>
  <c r="CA92" i="6"/>
  <c r="CA100" i="6"/>
  <c r="CA108" i="6"/>
  <c r="CA116" i="6"/>
  <c r="CA124" i="6"/>
  <c r="CA132" i="6"/>
  <c r="CA140" i="6"/>
  <c r="CA148" i="6"/>
  <c r="CA156" i="6"/>
  <c r="CA164" i="6"/>
  <c r="CA172" i="6"/>
  <c r="CA178" i="6"/>
  <c r="CA182" i="6"/>
  <c r="CA186" i="6"/>
  <c r="CA190" i="6"/>
  <c r="CA194" i="6"/>
  <c r="CA198" i="6"/>
  <c r="CA202" i="6"/>
  <c r="CA206" i="6"/>
  <c r="CA210" i="6"/>
  <c r="CA214" i="6"/>
  <c r="CA218" i="6"/>
  <c r="CA222" i="6"/>
  <c r="CA226" i="6"/>
  <c r="CA230" i="6"/>
  <c r="CA234" i="6"/>
  <c r="CA238" i="6"/>
  <c r="CA242" i="6"/>
  <c r="CA246" i="6"/>
  <c r="CA250" i="6"/>
  <c r="CA254" i="6"/>
  <c r="CA258" i="6"/>
  <c r="CA261" i="6"/>
  <c r="CA263" i="6"/>
  <c r="CA265" i="6"/>
  <c r="CA267" i="6"/>
  <c r="CA269" i="6"/>
  <c r="CA271" i="6"/>
  <c r="CA273" i="6"/>
  <c r="CA275" i="6"/>
  <c r="CA277" i="6"/>
  <c r="CA279" i="6"/>
  <c r="CA281" i="6"/>
  <c r="CA283" i="6"/>
  <c r="CA285" i="6"/>
  <c r="CA287" i="6"/>
  <c r="CA289" i="6"/>
  <c r="CA291" i="6"/>
  <c r="CA293" i="6"/>
  <c r="CA295" i="6"/>
  <c r="CA297" i="6"/>
  <c r="CA299" i="6"/>
  <c r="CA301" i="6"/>
  <c r="CA303" i="6"/>
  <c r="CA305" i="6"/>
  <c r="CA307" i="6"/>
  <c r="CA309" i="6"/>
  <c r="CA311" i="6"/>
  <c r="CA313" i="6"/>
  <c r="CA315" i="6"/>
  <c r="CA317" i="6"/>
  <c r="CA319" i="6"/>
  <c r="CA321" i="6"/>
  <c r="CA323" i="6"/>
  <c r="CA325" i="6"/>
  <c r="CA327" i="6"/>
  <c r="CA329" i="6"/>
  <c r="CA331" i="6"/>
  <c r="CA333" i="6"/>
  <c r="CA335" i="6"/>
  <c r="CA337" i="6"/>
  <c r="CA339" i="6"/>
  <c r="CA341" i="6"/>
  <c r="CA343" i="6"/>
  <c r="CA345" i="6"/>
  <c r="CA347" i="6"/>
  <c r="CA349" i="6"/>
  <c r="CA351" i="6"/>
  <c r="CA353" i="6"/>
  <c r="CA355" i="6"/>
  <c r="CA357" i="6"/>
  <c r="CA359" i="6"/>
  <c r="CA361" i="6"/>
  <c r="CA363" i="6"/>
  <c r="CA365" i="6"/>
  <c r="CA367" i="6"/>
  <c r="CA369" i="6"/>
  <c r="CA371" i="6"/>
  <c r="CA373" i="6"/>
  <c r="CA375" i="6"/>
  <c r="CA377" i="6"/>
  <c r="CA379" i="6"/>
  <c r="CA381" i="6"/>
  <c r="CA383" i="6"/>
  <c r="CA385" i="6"/>
  <c r="CA387" i="6"/>
  <c r="CA389" i="6"/>
  <c r="CA391" i="6"/>
  <c r="CA393" i="6"/>
  <c r="CA395" i="6"/>
  <c r="CA397" i="6"/>
  <c r="CA399" i="6"/>
  <c r="CA401" i="6"/>
  <c r="CA403" i="6"/>
  <c r="CA405" i="6"/>
  <c r="CA407" i="6"/>
  <c r="CA409" i="6"/>
  <c r="CA411" i="6"/>
  <c r="CA413" i="6"/>
  <c r="CA415" i="6"/>
  <c r="CA417" i="6"/>
  <c r="CA419" i="6"/>
  <c r="CA421" i="6"/>
  <c r="CA423" i="6"/>
  <c r="CA425" i="6"/>
  <c r="CA427" i="6"/>
  <c r="CA429" i="6"/>
  <c r="CA431" i="6"/>
  <c r="CA433" i="6"/>
  <c r="CA435" i="6"/>
  <c r="CA437" i="6"/>
  <c r="CA439" i="6"/>
  <c r="CA441" i="6"/>
  <c r="CA443" i="6"/>
  <c r="CA445" i="6"/>
  <c r="CA447" i="6"/>
  <c r="CA449" i="6"/>
  <c r="CA451" i="6"/>
  <c r="CA453" i="6"/>
  <c r="CA455" i="6"/>
  <c r="CA457" i="6"/>
  <c r="CA459" i="6"/>
  <c r="CA461" i="6"/>
  <c r="CA463" i="6"/>
  <c r="CA465" i="6"/>
  <c r="CA467" i="6"/>
  <c r="CA469" i="6"/>
  <c r="CA471" i="6"/>
  <c r="CA473" i="6"/>
  <c r="CA475" i="6"/>
  <c r="CA477" i="6"/>
  <c r="CA479" i="6"/>
  <c r="CA481" i="6"/>
  <c r="CA483" i="6"/>
  <c r="CA485" i="6"/>
  <c r="CA487" i="6"/>
  <c r="CA489" i="6"/>
  <c r="CA491" i="6"/>
  <c r="CA493" i="6"/>
  <c r="CA495" i="6"/>
  <c r="CA497" i="6"/>
  <c r="CA499" i="6"/>
  <c r="CA501" i="6"/>
  <c r="CA503" i="6"/>
  <c r="CA505" i="6"/>
  <c r="CA8" i="6"/>
  <c r="CA16" i="6"/>
  <c r="CA24" i="6"/>
  <c r="CA32" i="6"/>
  <c r="CA40" i="6"/>
  <c r="CA48" i="6"/>
  <c r="CA64" i="6"/>
  <c r="CA80" i="6"/>
  <c r="CA96" i="6"/>
  <c r="CA112" i="6"/>
  <c r="CA128" i="6"/>
  <c r="CA144" i="6"/>
  <c r="CA160" i="6"/>
  <c r="CA176" i="6"/>
  <c r="CA184" i="6"/>
  <c r="CA192" i="6"/>
  <c r="CA200" i="6"/>
  <c r="CA208" i="6"/>
  <c r="CA216" i="6"/>
  <c r="CA224" i="6"/>
  <c r="CA232" i="6"/>
  <c r="CA240" i="6"/>
  <c r="CA248" i="6"/>
  <c r="CA256" i="6"/>
  <c r="CA262" i="6"/>
  <c r="CA266" i="6"/>
  <c r="CA270" i="6"/>
  <c r="CA274" i="6"/>
  <c r="CA278" i="6"/>
  <c r="CA282" i="6"/>
  <c r="CA286" i="6"/>
  <c r="CA290" i="6"/>
  <c r="CA294" i="6"/>
  <c r="CA298" i="6"/>
  <c r="CA302" i="6"/>
  <c r="CA306" i="6"/>
  <c r="CA310" i="6"/>
  <c r="CA314" i="6"/>
  <c r="CA318" i="6"/>
  <c r="CA322" i="6"/>
  <c r="CA326" i="6"/>
  <c r="CA330" i="6"/>
  <c r="CA334" i="6"/>
  <c r="CA338" i="6"/>
  <c r="CA342" i="6"/>
  <c r="CA346" i="6"/>
  <c r="CA350" i="6"/>
  <c r="CA354" i="6"/>
  <c r="CA358" i="6"/>
  <c r="CA362" i="6"/>
  <c r="CA366" i="6"/>
  <c r="CA370" i="6"/>
  <c r="CA374" i="6"/>
  <c r="CA378" i="6"/>
  <c r="CA382" i="6"/>
  <c r="CA386" i="6"/>
  <c r="CA390" i="6"/>
  <c r="CA394" i="6"/>
  <c r="CA398" i="6"/>
  <c r="CA402" i="6"/>
  <c r="CA406" i="6"/>
  <c r="CA410" i="6"/>
  <c r="CA414" i="6"/>
  <c r="CA418" i="6"/>
  <c r="CA422" i="6"/>
  <c r="CA426" i="6"/>
  <c r="CA430" i="6"/>
  <c r="CA434" i="6"/>
  <c r="CA438" i="6"/>
  <c r="CA442" i="6"/>
  <c r="CA446" i="6"/>
  <c r="CA450" i="6"/>
  <c r="CA454" i="6"/>
  <c r="CA458" i="6"/>
  <c r="CA462" i="6"/>
  <c r="CA466" i="6"/>
  <c r="CA470" i="6"/>
  <c r="CA474" i="6"/>
  <c r="CA478" i="6"/>
  <c r="CA482" i="6"/>
  <c r="CA486" i="6"/>
  <c r="CA490" i="6"/>
  <c r="CA494" i="6"/>
  <c r="CA498" i="6"/>
  <c r="CA502" i="6"/>
  <c r="CA56" i="6"/>
  <c r="CA72" i="6"/>
  <c r="CA88" i="6"/>
  <c r="CA104" i="6"/>
  <c r="CA120" i="6"/>
  <c r="CA136" i="6"/>
  <c r="CA152" i="6"/>
  <c r="CA168" i="6"/>
  <c r="CA180" i="6"/>
  <c r="CA188" i="6"/>
  <c r="CA196" i="6"/>
  <c r="CA204" i="6"/>
  <c r="CA212" i="6"/>
  <c r="CA220" i="6"/>
  <c r="CA228" i="6"/>
  <c r="CA236" i="6"/>
  <c r="CA244" i="6"/>
  <c r="CA252" i="6"/>
  <c r="CA260" i="6"/>
  <c r="CA264" i="6"/>
  <c r="CA268" i="6"/>
  <c r="CA272" i="6"/>
  <c r="CA276" i="6"/>
  <c r="CA280" i="6"/>
  <c r="CA284" i="6"/>
  <c r="CA288" i="6"/>
  <c r="CA292" i="6"/>
  <c r="CA296" i="6"/>
  <c r="CA300" i="6"/>
  <c r="CA304" i="6"/>
  <c r="CA308" i="6"/>
  <c r="CA312" i="6"/>
  <c r="CA316" i="6"/>
  <c r="CA320" i="6"/>
  <c r="CA324" i="6"/>
  <c r="CA328" i="6"/>
  <c r="CA332" i="6"/>
  <c r="CA336" i="6"/>
  <c r="CA340" i="6"/>
  <c r="CA344" i="6"/>
  <c r="CA348" i="6"/>
  <c r="CA352" i="6"/>
  <c r="CA356" i="6"/>
  <c r="CA360" i="6"/>
  <c r="CA364" i="6"/>
  <c r="CA368" i="6"/>
  <c r="CA372" i="6"/>
  <c r="CA376" i="6"/>
  <c r="CA380" i="6"/>
  <c r="CA384" i="6"/>
  <c r="CA388" i="6"/>
  <c r="CA392" i="6"/>
  <c r="CA396" i="6"/>
  <c r="CA400" i="6"/>
  <c r="CA404" i="6"/>
  <c r="CA408" i="6"/>
  <c r="CA412" i="6"/>
  <c r="CA416" i="6"/>
  <c r="CA420" i="6"/>
  <c r="CA424" i="6"/>
  <c r="CA428" i="6"/>
  <c r="CA432" i="6"/>
  <c r="CA436" i="6"/>
  <c r="CA440" i="6"/>
  <c r="CA444" i="6"/>
  <c r="CA448" i="6"/>
  <c r="CA452" i="6"/>
  <c r="CA456" i="6"/>
  <c r="CA460" i="6"/>
  <c r="CA464" i="6"/>
  <c r="CA468" i="6"/>
  <c r="CA472" i="6"/>
  <c r="CA476" i="6"/>
  <c r="CA480" i="6"/>
  <c r="CA484" i="6"/>
  <c r="CA488" i="6"/>
  <c r="CA492" i="6"/>
  <c r="CA496" i="6"/>
  <c r="CA500" i="6"/>
  <c r="CA504" i="6"/>
  <c r="CG6" i="6"/>
  <c r="CG8" i="6"/>
  <c r="CG10" i="6"/>
  <c r="CG12" i="6"/>
  <c r="CG14" i="6"/>
  <c r="CG16" i="6"/>
  <c r="CG18" i="6"/>
  <c r="CG20" i="6"/>
  <c r="CG22" i="6"/>
  <c r="CG24" i="6"/>
  <c r="CG26" i="6"/>
  <c r="CG28" i="6"/>
  <c r="CG30" i="6"/>
  <c r="CG32" i="6"/>
  <c r="CG34" i="6"/>
  <c r="CG36" i="6"/>
  <c r="CG38" i="6"/>
  <c r="CG40" i="6"/>
  <c r="CG42" i="6"/>
  <c r="CG44" i="6"/>
  <c r="CG46" i="6"/>
  <c r="CG48" i="6"/>
  <c r="CG50" i="6"/>
  <c r="CG52" i="6"/>
  <c r="CG54" i="6"/>
  <c r="CG56" i="6"/>
  <c r="CG58" i="6"/>
  <c r="CG60" i="6"/>
  <c r="CG62" i="6"/>
  <c r="CG64" i="6"/>
  <c r="CG66" i="6"/>
  <c r="CG68" i="6"/>
  <c r="CG70" i="6"/>
  <c r="CG72" i="6"/>
  <c r="CG74" i="6"/>
  <c r="CG76" i="6"/>
  <c r="CG78" i="6"/>
  <c r="CG80" i="6"/>
  <c r="CG82" i="6"/>
  <c r="CG84" i="6"/>
  <c r="CG86" i="6"/>
  <c r="CG88" i="6"/>
  <c r="CG90" i="6"/>
  <c r="CG92" i="6"/>
  <c r="CG94" i="6"/>
  <c r="CG96" i="6"/>
  <c r="CG98" i="6"/>
  <c r="CG100" i="6"/>
  <c r="CG102" i="6"/>
  <c r="CG104" i="6"/>
  <c r="CG106" i="6"/>
  <c r="CG108" i="6"/>
  <c r="CG110" i="6"/>
  <c r="CG112" i="6"/>
  <c r="CG114" i="6"/>
  <c r="CG116" i="6"/>
  <c r="CG118" i="6"/>
  <c r="CG120" i="6"/>
  <c r="CG122" i="6"/>
  <c r="CG124" i="6"/>
  <c r="CG126" i="6"/>
  <c r="CG128" i="6"/>
  <c r="CG130" i="6"/>
  <c r="CG132" i="6"/>
  <c r="CG134" i="6"/>
  <c r="CG136" i="6"/>
  <c r="CG138" i="6"/>
  <c r="CG140" i="6"/>
  <c r="CG142" i="6"/>
  <c r="CG144" i="6"/>
  <c r="CG146" i="6"/>
  <c r="CG148" i="6"/>
  <c r="CG150" i="6"/>
  <c r="CG152" i="6"/>
  <c r="CG154" i="6"/>
  <c r="CG156" i="6"/>
  <c r="CG158" i="6"/>
  <c r="CG160" i="6"/>
  <c r="CG162" i="6"/>
  <c r="CG164" i="6"/>
  <c r="CG166" i="6"/>
  <c r="CG168" i="6"/>
  <c r="CG170" i="6"/>
  <c r="CG172" i="6"/>
  <c r="CG174" i="6"/>
  <c r="CG9" i="6"/>
  <c r="CG13" i="6"/>
  <c r="CG17" i="6"/>
  <c r="CG21" i="6"/>
  <c r="CG25" i="6"/>
  <c r="CG29" i="6"/>
  <c r="CG33" i="6"/>
  <c r="CG37" i="6"/>
  <c r="CG41" i="6"/>
  <c r="CG45" i="6"/>
  <c r="CG49" i="6"/>
  <c r="CG53" i="6"/>
  <c r="CG57" i="6"/>
  <c r="CG61" i="6"/>
  <c r="CG65" i="6"/>
  <c r="CG69" i="6"/>
  <c r="CG73" i="6"/>
  <c r="CG77" i="6"/>
  <c r="CG81" i="6"/>
  <c r="CG85" i="6"/>
  <c r="CG89" i="6"/>
  <c r="CG93" i="6"/>
  <c r="CG97" i="6"/>
  <c r="CG101" i="6"/>
  <c r="CG105" i="6"/>
  <c r="CG109" i="6"/>
  <c r="CG113" i="6"/>
  <c r="CG117" i="6"/>
  <c r="CG121" i="6"/>
  <c r="CG125" i="6"/>
  <c r="CG129" i="6"/>
  <c r="CG133" i="6"/>
  <c r="CG137" i="6"/>
  <c r="CG141" i="6"/>
  <c r="CG145" i="6"/>
  <c r="CG149" i="6"/>
  <c r="CG153" i="6"/>
  <c r="CG157" i="6"/>
  <c r="CG161" i="6"/>
  <c r="CG165" i="6"/>
  <c r="CG169" i="6"/>
  <c r="CG173" i="6"/>
  <c r="CG176" i="6"/>
  <c r="CG178" i="6"/>
  <c r="CG180" i="6"/>
  <c r="CG182" i="6"/>
  <c r="CG184" i="6"/>
  <c r="CG186" i="6"/>
  <c r="CG188" i="6"/>
  <c r="CG190" i="6"/>
  <c r="CG192" i="6"/>
  <c r="CG194" i="6"/>
  <c r="CG196" i="6"/>
  <c r="CG198" i="6"/>
  <c r="CG200" i="6"/>
  <c r="CG202" i="6"/>
  <c r="CG204" i="6"/>
  <c r="CG206" i="6"/>
  <c r="CG208" i="6"/>
  <c r="CG210" i="6"/>
  <c r="CG212" i="6"/>
  <c r="CG214" i="6"/>
  <c r="CG216" i="6"/>
  <c r="CG218" i="6"/>
  <c r="CG220" i="6"/>
  <c r="CG222" i="6"/>
  <c r="CG224" i="6"/>
  <c r="CG226" i="6"/>
  <c r="CG228" i="6"/>
  <c r="CG230" i="6"/>
  <c r="CG232" i="6"/>
  <c r="CG234" i="6"/>
  <c r="CG236" i="6"/>
  <c r="CG238" i="6"/>
  <c r="CG240" i="6"/>
  <c r="CG242" i="6"/>
  <c r="CG244" i="6"/>
  <c r="CG246" i="6"/>
  <c r="CG248" i="6"/>
  <c r="CG250" i="6"/>
  <c r="CG252" i="6"/>
  <c r="CG254" i="6"/>
  <c r="CG256" i="6"/>
  <c r="CG258" i="6"/>
  <c r="CG260" i="6"/>
  <c r="CG7" i="6"/>
  <c r="CG15" i="6"/>
  <c r="CG23" i="6"/>
  <c r="CG31" i="6"/>
  <c r="CG39" i="6"/>
  <c r="CG47" i="6"/>
  <c r="CG55" i="6"/>
  <c r="CG63" i="6"/>
  <c r="CG71" i="6"/>
  <c r="CG79" i="6"/>
  <c r="CG87" i="6"/>
  <c r="CG95" i="6"/>
  <c r="CG103" i="6"/>
  <c r="CG111" i="6"/>
  <c r="CG119" i="6"/>
  <c r="CG127" i="6"/>
  <c r="CG135" i="6"/>
  <c r="CG143" i="6"/>
  <c r="CG151" i="6"/>
  <c r="CG159" i="6"/>
  <c r="CG167" i="6"/>
  <c r="CG175" i="6"/>
  <c r="CG179" i="6"/>
  <c r="CG183" i="6"/>
  <c r="CG187" i="6"/>
  <c r="CG191" i="6"/>
  <c r="CG195" i="6"/>
  <c r="CG199" i="6"/>
  <c r="CG203" i="6"/>
  <c r="CG207" i="6"/>
  <c r="CG211" i="6"/>
  <c r="CG215" i="6"/>
  <c r="CG219" i="6"/>
  <c r="CG223" i="6"/>
  <c r="CG227" i="6"/>
  <c r="CG231" i="6"/>
  <c r="CG235" i="6"/>
  <c r="CG239" i="6"/>
  <c r="CG243" i="6"/>
  <c r="CG247" i="6"/>
  <c r="CG251" i="6"/>
  <c r="CG255" i="6"/>
  <c r="CG259" i="6"/>
  <c r="CG262" i="6"/>
  <c r="CG264" i="6"/>
  <c r="CG266" i="6"/>
  <c r="CG268" i="6"/>
  <c r="CG270" i="6"/>
  <c r="CG272" i="6"/>
  <c r="CG274" i="6"/>
  <c r="CG276" i="6"/>
  <c r="CG278" i="6"/>
  <c r="CG280" i="6"/>
  <c r="CG282" i="6"/>
  <c r="CG284" i="6"/>
  <c r="CG286" i="6"/>
  <c r="CG288" i="6"/>
  <c r="CG290" i="6"/>
  <c r="CG292" i="6"/>
  <c r="CG294" i="6"/>
  <c r="CG296" i="6"/>
  <c r="CG298" i="6"/>
  <c r="CG300" i="6"/>
  <c r="CG302" i="6"/>
  <c r="CG304" i="6"/>
  <c r="CG306" i="6"/>
  <c r="CG308" i="6"/>
  <c r="CG310" i="6"/>
  <c r="CG312" i="6"/>
  <c r="CG314" i="6"/>
  <c r="CG316" i="6"/>
  <c r="CG318" i="6"/>
  <c r="CG320" i="6"/>
  <c r="CG322" i="6"/>
  <c r="CG324" i="6"/>
  <c r="CG326" i="6"/>
  <c r="CG328" i="6"/>
  <c r="CG330" i="6"/>
  <c r="CG332" i="6"/>
  <c r="CG334" i="6"/>
  <c r="CG336" i="6"/>
  <c r="CG338" i="6"/>
  <c r="CG340" i="6"/>
  <c r="CG342" i="6"/>
  <c r="CG344" i="6"/>
  <c r="CG346" i="6"/>
  <c r="CG348" i="6"/>
  <c r="CG350" i="6"/>
  <c r="CG352" i="6"/>
  <c r="CG354" i="6"/>
  <c r="CG356" i="6"/>
  <c r="CG358" i="6"/>
  <c r="CG360" i="6"/>
  <c r="CG362" i="6"/>
  <c r="CG364" i="6"/>
  <c r="CG366" i="6"/>
  <c r="CG368" i="6"/>
  <c r="CG370" i="6"/>
  <c r="CG372" i="6"/>
  <c r="CG374" i="6"/>
  <c r="CG376" i="6"/>
  <c r="CG378" i="6"/>
  <c r="CG380" i="6"/>
  <c r="CG382" i="6"/>
  <c r="CG384" i="6"/>
  <c r="CG386" i="6"/>
  <c r="CG388" i="6"/>
  <c r="CG390" i="6"/>
  <c r="CG392" i="6"/>
  <c r="CG394" i="6"/>
  <c r="CG396" i="6"/>
  <c r="CG398" i="6"/>
  <c r="CG400" i="6"/>
  <c r="CG402" i="6"/>
  <c r="CG404" i="6"/>
  <c r="CG406" i="6"/>
  <c r="CG408" i="6"/>
  <c r="CG410" i="6"/>
  <c r="CG412" i="6"/>
  <c r="CG414" i="6"/>
  <c r="CG416" i="6"/>
  <c r="CG418" i="6"/>
  <c r="CG420" i="6"/>
  <c r="CG422" i="6"/>
  <c r="CG424" i="6"/>
  <c r="CG426" i="6"/>
  <c r="CG428" i="6"/>
  <c r="CG430" i="6"/>
  <c r="CG432" i="6"/>
  <c r="CG434" i="6"/>
  <c r="CG436" i="6"/>
  <c r="CG438" i="6"/>
  <c r="CG440" i="6"/>
  <c r="CG442" i="6"/>
  <c r="CG444" i="6"/>
  <c r="CG446" i="6"/>
  <c r="CG448" i="6"/>
  <c r="CG450" i="6"/>
  <c r="CG452" i="6"/>
  <c r="CG454" i="6"/>
  <c r="CG456" i="6"/>
  <c r="CG458" i="6"/>
  <c r="CG460" i="6"/>
  <c r="CG462" i="6"/>
  <c r="CG464" i="6"/>
  <c r="CG466" i="6"/>
  <c r="CG468" i="6"/>
  <c r="CG470" i="6"/>
  <c r="CG472" i="6"/>
  <c r="CG474" i="6"/>
  <c r="CG476" i="6"/>
  <c r="CG478" i="6"/>
  <c r="CG480" i="6"/>
  <c r="CG482" i="6"/>
  <c r="CG484" i="6"/>
  <c r="CG486" i="6"/>
  <c r="CG488" i="6"/>
  <c r="CG490" i="6"/>
  <c r="CG492" i="6"/>
  <c r="CG494" i="6"/>
  <c r="CG496" i="6"/>
  <c r="CG498" i="6"/>
  <c r="CG500" i="6"/>
  <c r="CG502" i="6"/>
  <c r="CG504" i="6"/>
  <c r="CG11" i="6"/>
  <c r="CG19" i="6"/>
  <c r="CG27" i="6"/>
  <c r="CG35" i="6"/>
  <c r="CG43" i="6"/>
  <c r="CG59" i="6"/>
  <c r="CG75" i="6"/>
  <c r="CG91" i="6"/>
  <c r="CG107" i="6"/>
  <c r="CG123" i="6"/>
  <c r="CG139" i="6"/>
  <c r="CG155" i="6"/>
  <c r="CG171" i="6"/>
  <c r="CG181" i="6"/>
  <c r="CG189" i="6"/>
  <c r="CG197" i="6"/>
  <c r="CG205" i="6"/>
  <c r="CG213" i="6"/>
  <c r="CG221" i="6"/>
  <c r="CG229" i="6"/>
  <c r="CG237" i="6"/>
  <c r="CG245" i="6"/>
  <c r="CG253" i="6"/>
  <c r="CG261" i="6"/>
  <c r="CG265" i="6"/>
  <c r="CG269" i="6"/>
  <c r="CG273" i="6"/>
  <c r="CG277" i="6"/>
  <c r="CG281" i="6"/>
  <c r="CG285" i="6"/>
  <c r="CG289" i="6"/>
  <c r="CG293" i="6"/>
  <c r="CG297" i="6"/>
  <c r="CG301" i="6"/>
  <c r="CG305" i="6"/>
  <c r="CG309" i="6"/>
  <c r="CG313" i="6"/>
  <c r="CG317" i="6"/>
  <c r="CG321" i="6"/>
  <c r="CG325" i="6"/>
  <c r="CG329" i="6"/>
  <c r="CG333" i="6"/>
  <c r="CG337" i="6"/>
  <c r="CG341" i="6"/>
  <c r="CG345" i="6"/>
  <c r="CG349" i="6"/>
  <c r="CG353" i="6"/>
  <c r="CG357" i="6"/>
  <c r="CG361" i="6"/>
  <c r="CG365" i="6"/>
  <c r="CG369" i="6"/>
  <c r="CG373" i="6"/>
  <c r="CG377" i="6"/>
  <c r="CG381" i="6"/>
  <c r="CG385" i="6"/>
  <c r="CG389" i="6"/>
  <c r="CG393" i="6"/>
  <c r="CG397" i="6"/>
  <c r="CG401" i="6"/>
  <c r="CG405" i="6"/>
  <c r="CG409" i="6"/>
  <c r="CG413" i="6"/>
  <c r="CG417" i="6"/>
  <c r="CG421" i="6"/>
  <c r="CG425" i="6"/>
  <c r="CG429" i="6"/>
  <c r="CG433" i="6"/>
  <c r="CG437" i="6"/>
  <c r="CG441" i="6"/>
  <c r="CG445" i="6"/>
  <c r="CG449" i="6"/>
  <c r="CG453" i="6"/>
  <c r="CG457" i="6"/>
  <c r="CG461" i="6"/>
  <c r="CG465" i="6"/>
  <c r="CG469" i="6"/>
  <c r="CG473" i="6"/>
  <c r="CG477" i="6"/>
  <c r="CG481" i="6"/>
  <c r="CG485" i="6"/>
  <c r="CG489" i="6"/>
  <c r="CG493" i="6"/>
  <c r="CG497" i="6"/>
  <c r="CG501" i="6"/>
  <c r="CG505" i="6"/>
  <c r="CG51" i="6"/>
  <c r="CG67" i="6"/>
  <c r="CG83" i="6"/>
  <c r="CG99" i="6"/>
  <c r="CG115" i="6"/>
  <c r="CG131" i="6"/>
  <c r="CG147" i="6"/>
  <c r="CG163" i="6"/>
  <c r="CG177" i="6"/>
  <c r="CG185" i="6"/>
  <c r="CG193" i="6"/>
  <c r="CG201" i="6"/>
  <c r="CG209" i="6"/>
  <c r="CG217" i="6"/>
  <c r="CG225" i="6"/>
  <c r="CG233" i="6"/>
  <c r="CG241" i="6"/>
  <c r="CG249" i="6"/>
  <c r="CG257" i="6"/>
  <c r="CG263" i="6"/>
  <c r="CG267" i="6"/>
  <c r="CG271" i="6"/>
  <c r="CG275" i="6"/>
  <c r="CG279" i="6"/>
  <c r="CG283" i="6"/>
  <c r="CG287" i="6"/>
  <c r="CG291" i="6"/>
  <c r="CG295" i="6"/>
  <c r="CG299" i="6"/>
  <c r="CG303" i="6"/>
  <c r="CG307" i="6"/>
  <c r="CG311" i="6"/>
  <c r="CG315" i="6"/>
  <c r="CG319" i="6"/>
  <c r="CG323" i="6"/>
  <c r="CG327" i="6"/>
  <c r="CG331" i="6"/>
  <c r="CG335" i="6"/>
  <c r="CG339" i="6"/>
  <c r="CG343" i="6"/>
  <c r="CG347" i="6"/>
  <c r="CG351" i="6"/>
  <c r="CG355" i="6"/>
  <c r="CG359" i="6"/>
  <c r="CG363" i="6"/>
  <c r="CG367" i="6"/>
  <c r="CG371" i="6"/>
  <c r="CG375" i="6"/>
  <c r="CG379" i="6"/>
  <c r="CG383" i="6"/>
  <c r="CG387" i="6"/>
  <c r="CG391" i="6"/>
  <c r="CG395" i="6"/>
  <c r="CG399" i="6"/>
  <c r="CG403" i="6"/>
  <c r="CG407" i="6"/>
  <c r="CG411" i="6"/>
  <c r="CG415" i="6"/>
  <c r="CG419" i="6"/>
  <c r="CG423" i="6"/>
  <c r="CG427" i="6"/>
  <c r="CG431" i="6"/>
  <c r="CG435" i="6"/>
  <c r="CG439" i="6"/>
  <c r="CG443" i="6"/>
  <c r="CG447" i="6"/>
  <c r="CG451" i="6"/>
  <c r="CG455" i="6"/>
  <c r="CG459" i="6"/>
  <c r="CG463" i="6"/>
  <c r="CG467" i="6"/>
  <c r="CG471" i="6"/>
  <c r="CG475" i="6"/>
  <c r="CG479" i="6"/>
  <c r="CG483" i="6"/>
  <c r="CG487" i="6"/>
  <c r="CG491" i="6"/>
  <c r="CG495" i="6"/>
  <c r="CG499" i="6"/>
  <c r="CG503" i="6"/>
  <c r="CM7" i="6"/>
  <c r="CM9" i="6"/>
  <c r="CM11" i="6"/>
  <c r="CM13" i="6"/>
  <c r="CM15" i="6"/>
  <c r="CM17" i="6"/>
  <c r="CM19" i="6"/>
  <c r="CM21" i="6"/>
  <c r="CM23" i="6"/>
  <c r="CM25" i="6"/>
  <c r="CM27" i="6"/>
  <c r="CM29" i="6"/>
  <c r="CM31" i="6"/>
  <c r="CM33" i="6"/>
  <c r="CM35" i="6"/>
  <c r="CM37" i="6"/>
  <c r="CM39" i="6"/>
  <c r="CM41" i="6"/>
  <c r="CM43" i="6"/>
  <c r="CM45" i="6"/>
  <c r="CM47" i="6"/>
  <c r="CM49" i="6"/>
  <c r="CM51" i="6"/>
  <c r="CM53" i="6"/>
  <c r="CM55" i="6"/>
  <c r="CM57" i="6"/>
  <c r="CM59" i="6"/>
  <c r="CM61" i="6"/>
  <c r="CM63" i="6"/>
  <c r="CM65" i="6"/>
  <c r="CM67" i="6"/>
  <c r="CM69" i="6"/>
  <c r="CM71" i="6"/>
  <c r="CM73" i="6"/>
  <c r="CM75" i="6"/>
  <c r="CM77" i="6"/>
  <c r="CM79" i="6"/>
  <c r="CM81" i="6"/>
  <c r="CM83" i="6"/>
  <c r="CM85" i="6"/>
  <c r="CM87" i="6"/>
  <c r="CM89" i="6"/>
  <c r="CM91" i="6"/>
  <c r="CM93" i="6"/>
  <c r="CM95" i="6"/>
  <c r="CM97" i="6"/>
  <c r="CM99" i="6"/>
  <c r="CM101" i="6"/>
  <c r="CM103" i="6"/>
  <c r="CM105" i="6"/>
  <c r="CM107" i="6"/>
  <c r="CM109" i="6"/>
  <c r="CM111" i="6"/>
  <c r="CM113" i="6"/>
  <c r="CM115" i="6"/>
  <c r="CM117" i="6"/>
  <c r="CM119" i="6"/>
  <c r="CM121" i="6"/>
  <c r="CM123" i="6"/>
  <c r="CM125" i="6"/>
  <c r="CM127" i="6"/>
  <c r="CM129" i="6"/>
  <c r="CM131" i="6"/>
  <c r="CM133" i="6"/>
  <c r="CM135" i="6"/>
  <c r="CM137" i="6"/>
  <c r="CM139" i="6"/>
  <c r="CM141" i="6"/>
  <c r="CM143" i="6"/>
  <c r="CM145" i="6"/>
  <c r="CM147" i="6"/>
  <c r="CM149" i="6"/>
  <c r="CM151" i="6"/>
  <c r="CM153" i="6"/>
  <c r="CM155" i="6"/>
  <c r="CM157" i="6"/>
  <c r="CM159" i="6"/>
  <c r="CM161" i="6"/>
  <c r="CM163" i="6"/>
  <c r="CM165" i="6"/>
  <c r="CM167" i="6"/>
  <c r="CM169" i="6"/>
  <c r="CM171" i="6"/>
  <c r="CM173" i="6"/>
  <c r="CM175" i="6"/>
  <c r="CM8" i="6"/>
  <c r="CM12" i="6"/>
  <c r="CM16" i="6"/>
  <c r="CM20" i="6"/>
  <c r="CM24" i="6"/>
  <c r="CM28" i="6"/>
  <c r="CM32" i="6"/>
  <c r="CM36" i="6"/>
  <c r="CM40" i="6"/>
  <c r="CM44" i="6"/>
  <c r="CM48" i="6"/>
  <c r="CM52" i="6"/>
  <c r="CM56" i="6"/>
  <c r="CM60" i="6"/>
  <c r="CM64" i="6"/>
  <c r="CM68" i="6"/>
  <c r="CM72" i="6"/>
  <c r="CM76" i="6"/>
  <c r="CM80" i="6"/>
  <c r="CM84" i="6"/>
  <c r="CM88" i="6"/>
  <c r="CM92" i="6"/>
  <c r="CM96" i="6"/>
  <c r="CM100" i="6"/>
  <c r="CM104" i="6"/>
  <c r="CM108" i="6"/>
  <c r="CM112" i="6"/>
  <c r="CM116" i="6"/>
  <c r="CM120" i="6"/>
  <c r="CM124" i="6"/>
  <c r="CM128" i="6"/>
  <c r="CM132" i="6"/>
  <c r="CM136" i="6"/>
  <c r="CM140" i="6"/>
  <c r="CM144" i="6"/>
  <c r="CM148" i="6"/>
  <c r="CM152" i="6"/>
  <c r="CM156" i="6"/>
  <c r="CM160" i="6"/>
  <c r="CM164" i="6"/>
  <c r="CM168" i="6"/>
  <c r="CM172" i="6"/>
  <c r="CM176" i="6"/>
  <c r="CM178" i="6"/>
  <c r="CM180" i="6"/>
  <c r="CM182" i="6"/>
  <c r="CM184" i="6"/>
  <c r="CM186" i="6"/>
  <c r="CM188" i="6"/>
  <c r="CM190" i="6"/>
  <c r="CM192" i="6"/>
  <c r="CM194" i="6"/>
  <c r="CM196" i="6"/>
  <c r="CM198" i="6"/>
  <c r="CM200" i="6"/>
  <c r="CM202" i="6"/>
  <c r="CM204" i="6"/>
  <c r="CM206" i="6"/>
  <c r="CM208" i="6"/>
  <c r="CM210" i="6"/>
  <c r="CM212" i="6"/>
  <c r="CM214" i="6"/>
  <c r="CM216" i="6"/>
  <c r="CM218" i="6"/>
  <c r="CM220" i="6"/>
  <c r="CM222" i="6"/>
  <c r="CM224" i="6"/>
  <c r="CM226" i="6"/>
  <c r="CM228" i="6"/>
  <c r="CM230" i="6"/>
  <c r="CM232" i="6"/>
  <c r="CM234" i="6"/>
  <c r="CM236" i="6"/>
  <c r="CM238" i="6"/>
  <c r="CM240" i="6"/>
  <c r="CM242" i="6"/>
  <c r="CM244" i="6"/>
  <c r="CM246" i="6"/>
  <c r="CM248" i="6"/>
  <c r="CM250" i="6"/>
  <c r="CM252" i="6"/>
  <c r="CM254" i="6"/>
  <c r="CM256" i="6"/>
  <c r="CM258" i="6"/>
  <c r="CM260" i="6"/>
  <c r="CM262" i="6"/>
  <c r="CM264" i="6"/>
  <c r="CM266" i="6"/>
  <c r="CM268" i="6"/>
  <c r="CM270" i="6"/>
  <c r="CM272" i="6"/>
  <c r="CM274" i="6"/>
  <c r="CM276" i="6"/>
  <c r="CM278" i="6"/>
  <c r="CM280" i="6"/>
  <c r="CM282" i="6"/>
  <c r="CM284" i="6"/>
  <c r="CM286" i="6"/>
  <c r="CM288" i="6"/>
  <c r="CM290" i="6"/>
  <c r="CM292" i="6"/>
  <c r="CM294" i="6"/>
  <c r="CM296" i="6"/>
  <c r="CM298" i="6"/>
  <c r="CM300" i="6"/>
  <c r="CM302" i="6"/>
  <c r="CM304" i="6"/>
  <c r="CM306" i="6"/>
  <c r="CM308" i="6"/>
  <c r="CM310" i="6"/>
  <c r="CM312" i="6"/>
  <c r="CM314" i="6"/>
  <c r="CM316" i="6"/>
  <c r="CM318" i="6"/>
  <c r="CM320" i="6"/>
  <c r="CM322" i="6"/>
  <c r="CM324" i="6"/>
  <c r="CM326" i="6"/>
  <c r="CM328" i="6"/>
  <c r="CM330" i="6"/>
  <c r="CM332" i="6"/>
  <c r="CM334" i="6"/>
  <c r="CM336" i="6"/>
  <c r="CM338" i="6"/>
  <c r="CM340" i="6"/>
  <c r="CM342" i="6"/>
  <c r="CM344" i="6"/>
  <c r="CM346" i="6"/>
  <c r="CM348" i="6"/>
  <c r="CM350" i="6"/>
  <c r="CM352" i="6"/>
  <c r="CM354" i="6"/>
  <c r="CM356" i="6"/>
  <c r="CM358" i="6"/>
  <c r="CM360" i="6"/>
  <c r="CM362" i="6"/>
  <c r="CM364" i="6"/>
  <c r="CM366" i="6"/>
  <c r="CM368" i="6"/>
  <c r="CM370" i="6"/>
  <c r="CM372" i="6"/>
  <c r="CM374" i="6"/>
  <c r="CM376" i="6"/>
  <c r="CM378" i="6"/>
  <c r="CM380" i="6"/>
  <c r="CM382" i="6"/>
  <c r="CM384" i="6"/>
  <c r="CM386" i="6"/>
  <c r="CM388" i="6"/>
  <c r="CM390" i="6"/>
  <c r="CM392" i="6"/>
  <c r="CM394" i="6"/>
  <c r="CM396" i="6"/>
  <c r="CM398" i="6"/>
  <c r="CM400" i="6"/>
  <c r="CM402" i="6"/>
  <c r="CM404" i="6"/>
  <c r="CM406" i="6"/>
  <c r="CM408" i="6"/>
  <c r="CM410" i="6"/>
  <c r="CM412" i="6"/>
  <c r="CM414" i="6"/>
  <c r="CM416" i="6"/>
  <c r="CM418" i="6"/>
  <c r="CM420" i="6"/>
  <c r="CM422" i="6"/>
  <c r="CM424" i="6"/>
  <c r="CM426" i="6"/>
  <c r="CM428" i="6"/>
  <c r="CM430" i="6"/>
  <c r="CM6" i="6"/>
  <c r="CM14" i="6"/>
  <c r="CM22" i="6"/>
  <c r="CM30" i="6"/>
  <c r="CM38" i="6"/>
  <c r="CM46" i="6"/>
  <c r="CM54" i="6"/>
  <c r="CM62" i="6"/>
  <c r="CM70" i="6"/>
  <c r="CM78" i="6"/>
  <c r="CM86" i="6"/>
  <c r="CM94" i="6"/>
  <c r="CM102" i="6"/>
  <c r="CM110" i="6"/>
  <c r="CM118" i="6"/>
  <c r="CM126" i="6"/>
  <c r="CM134" i="6"/>
  <c r="CM142" i="6"/>
  <c r="CM150" i="6"/>
  <c r="CM158" i="6"/>
  <c r="CM166" i="6"/>
  <c r="CM174" i="6"/>
  <c r="CM179" i="6"/>
  <c r="CM183" i="6"/>
  <c r="CM187" i="6"/>
  <c r="CM191" i="6"/>
  <c r="CM195" i="6"/>
  <c r="CM199" i="6"/>
  <c r="CM203" i="6"/>
  <c r="CM207" i="6"/>
  <c r="CM211" i="6"/>
  <c r="CM215" i="6"/>
  <c r="CM219" i="6"/>
  <c r="CM223" i="6"/>
  <c r="CM227" i="6"/>
  <c r="CM231" i="6"/>
  <c r="CM235" i="6"/>
  <c r="CM239" i="6"/>
  <c r="CM243" i="6"/>
  <c r="CM247" i="6"/>
  <c r="CM251" i="6"/>
  <c r="CM255" i="6"/>
  <c r="CM259" i="6"/>
  <c r="CM263" i="6"/>
  <c r="CM267" i="6"/>
  <c r="CM271" i="6"/>
  <c r="CM275" i="6"/>
  <c r="CM279" i="6"/>
  <c r="CM283" i="6"/>
  <c r="CM287" i="6"/>
  <c r="CM291" i="6"/>
  <c r="CM295" i="6"/>
  <c r="CM299" i="6"/>
  <c r="CM303" i="6"/>
  <c r="CM307" i="6"/>
  <c r="CM311" i="6"/>
  <c r="CM315" i="6"/>
  <c r="CM319" i="6"/>
  <c r="CM323" i="6"/>
  <c r="CM327" i="6"/>
  <c r="CM331" i="6"/>
  <c r="CM335" i="6"/>
  <c r="CM339" i="6"/>
  <c r="CM343" i="6"/>
  <c r="CM347" i="6"/>
  <c r="CM351" i="6"/>
  <c r="CM355" i="6"/>
  <c r="CM359" i="6"/>
  <c r="CM363" i="6"/>
  <c r="CM367" i="6"/>
  <c r="CM371" i="6"/>
  <c r="CM375" i="6"/>
  <c r="CM379" i="6"/>
  <c r="CM383" i="6"/>
  <c r="CM387" i="6"/>
  <c r="CM391" i="6"/>
  <c r="CM395" i="6"/>
  <c r="CM399" i="6"/>
  <c r="CM403" i="6"/>
  <c r="CM407" i="6"/>
  <c r="CM411" i="6"/>
  <c r="CM415" i="6"/>
  <c r="CM419" i="6"/>
  <c r="CM423" i="6"/>
  <c r="CM427" i="6"/>
  <c r="CM18" i="6"/>
  <c r="CM34" i="6"/>
  <c r="CM50" i="6"/>
  <c r="CM66" i="6"/>
  <c r="CM82" i="6"/>
  <c r="CM98" i="6"/>
  <c r="CM114" i="6"/>
  <c r="CM130" i="6"/>
  <c r="CM146" i="6"/>
  <c r="CM162" i="6"/>
  <c r="CM177" i="6"/>
  <c r="CM185" i="6"/>
  <c r="CM193" i="6"/>
  <c r="CM201" i="6"/>
  <c r="CM209" i="6"/>
  <c r="CM217" i="6"/>
  <c r="CM225" i="6"/>
  <c r="CM233" i="6"/>
  <c r="CM241" i="6"/>
  <c r="CM249" i="6"/>
  <c r="CM257" i="6"/>
  <c r="CM265" i="6"/>
  <c r="CM273" i="6"/>
  <c r="CM281" i="6"/>
  <c r="CM289" i="6"/>
  <c r="CM297" i="6"/>
  <c r="CM305" i="6"/>
  <c r="CM313" i="6"/>
  <c r="CM321" i="6"/>
  <c r="CM329" i="6"/>
  <c r="CM337" i="6"/>
  <c r="CM345" i="6"/>
  <c r="CM353" i="6"/>
  <c r="CM361" i="6"/>
  <c r="CM369" i="6"/>
  <c r="CM377" i="6"/>
  <c r="CM385" i="6"/>
  <c r="CM393" i="6"/>
  <c r="CM401" i="6"/>
  <c r="CM409" i="6"/>
  <c r="CM417" i="6"/>
  <c r="CM425" i="6"/>
  <c r="CM431" i="6"/>
  <c r="CM433" i="6"/>
  <c r="CM435" i="6"/>
  <c r="CM437" i="6"/>
  <c r="CM439" i="6"/>
  <c r="CM441" i="6"/>
  <c r="CM443" i="6"/>
  <c r="CM445" i="6"/>
  <c r="CM447" i="6"/>
  <c r="CM449" i="6"/>
  <c r="CM451" i="6"/>
  <c r="CM453" i="6"/>
  <c r="CM455" i="6"/>
  <c r="CM457" i="6"/>
  <c r="CM459" i="6"/>
  <c r="CM461" i="6"/>
  <c r="CM463" i="6"/>
  <c r="CM465" i="6"/>
  <c r="CM467" i="6"/>
  <c r="CM469" i="6"/>
  <c r="CM471" i="6"/>
  <c r="CM473" i="6"/>
  <c r="CM475" i="6"/>
  <c r="CM477" i="6"/>
  <c r="CM479" i="6"/>
  <c r="CM481" i="6"/>
  <c r="CM483" i="6"/>
  <c r="CM485" i="6"/>
  <c r="CM487" i="6"/>
  <c r="CM489" i="6"/>
  <c r="CM491" i="6"/>
  <c r="CM493" i="6"/>
  <c r="CM495" i="6"/>
  <c r="CM497" i="6"/>
  <c r="CM499" i="6"/>
  <c r="CM501" i="6"/>
  <c r="CM503" i="6"/>
  <c r="CM505" i="6"/>
  <c r="CM10" i="6"/>
  <c r="CM26" i="6"/>
  <c r="CM42" i="6"/>
  <c r="CM58" i="6"/>
  <c r="CM74" i="6"/>
  <c r="CM90" i="6"/>
  <c r="CM106" i="6"/>
  <c r="CM122" i="6"/>
  <c r="CM138" i="6"/>
  <c r="CM154" i="6"/>
  <c r="CM170" i="6"/>
  <c r="CM181" i="6"/>
  <c r="CM189" i="6"/>
  <c r="CM197" i="6"/>
  <c r="CM205" i="6"/>
  <c r="CM213" i="6"/>
  <c r="CM221" i="6"/>
  <c r="CM229" i="6"/>
  <c r="CM237" i="6"/>
  <c r="CM245" i="6"/>
  <c r="CM253" i="6"/>
  <c r="CM261" i="6"/>
  <c r="CM269" i="6"/>
  <c r="CM277" i="6"/>
  <c r="CM285" i="6"/>
  <c r="CM293" i="6"/>
  <c r="CM301" i="6"/>
  <c r="CM309" i="6"/>
  <c r="CM317" i="6"/>
  <c r="CM325" i="6"/>
  <c r="CM333" i="6"/>
  <c r="CM341" i="6"/>
  <c r="CM349" i="6"/>
  <c r="CM357" i="6"/>
  <c r="CM365" i="6"/>
  <c r="CM373" i="6"/>
  <c r="CM381" i="6"/>
  <c r="CM389" i="6"/>
  <c r="CM397" i="6"/>
  <c r="CM405" i="6"/>
  <c r="CM413" i="6"/>
  <c r="CM421" i="6"/>
  <c r="CM429" i="6"/>
  <c r="CM432" i="6"/>
  <c r="CM434" i="6"/>
  <c r="CM436" i="6"/>
  <c r="CM438" i="6"/>
  <c r="CM440" i="6"/>
  <c r="CM442" i="6"/>
  <c r="CM444" i="6"/>
  <c r="CM446" i="6"/>
  <c r="CM448" i="6"/>
  <c r="CM450" i="6"/>
  <c r="CM452" i="6"/>
  <c r="CM454" i="6"/>
  <c r="CM456" i="6"/>
  <c r="CM458" i="6"/>
  <c r="CM460" i="6"/>
  <c r="CM462" i="6"/>
  <c r="CM464" i="6"/>
  <c r="CM466" i="6"/>
  <c r="CM468" i="6"/>
  <c r="CM470" i="6"/>
  <c r="CM472" i="6"/>
  <c r="CM474" i="6"/>
  <c r="CM476" i="6"/>
  <c r="CM478" i="6"/>
  <c r="CM480" i="6"/>
  <c r="CM482" i="6"/>
  <c r="CM484" i="6"/>
  <c r="CM486" i="6"/>
  <c r="CM488" i="6"/>
  <c r="CM490" i="6"/>
  <c r="CM492" i="6"/>
  <c r="CM494" i="6"/>
  <c r="CM496" i="6"/>
  <c r="CM498" i="6"/>
  <c r="CM500" i="6"/>
  <c r="CM502" i="6"/>
  <c r="CM504" i="6"/>
  <c r="CS6" i="6"/>
  <c r="CS8" i="6"/>
  <c r="CS10" i="6"/>
  <c r="CS12" i="6"/>
  <c r="CS14" i="6"/>
  <c r="CS16" i="6"/>
  <c r="CS18" i="6"/>
  <c r="CS20" i="6"/>
  <c r="CS22" i="6"/>
  <c r="CS24" i="6"/>
  <c r="CS26" i="6"/>
  <c r="CS28" i="6"/>
  <c r="CS30" i="6"/>
  <c r="CS32" i="6"/>
  <c r="CS34" i="6"/>
  <c r="CS36" i="6"/>
  <c r="CS38" i="6"/>
  <c r="CS40" i="6"/>
  <c r="CS42" i="6"/>
  <c r="CS44" i="6"/>
  <c r="CS46" i="6"/>
  <c r="CS48" i="6"/>
  <c r="CS50" i="6"/>
  <c r="CS52" i="6"/>
  <c r="CS54" i="6"/>
  <c r="CS56" i="6"/>
  <c r="CS58" i="6"/>
  <c r="CS60" i="6"/>
  <c r="CS62" i="6"/>
  <c r="CS64" i="6"/>
  <c r="CS66" i="6"/>
  <c r="CS68" i="6"/>
  <c r="CS70" i="6"/>
  <c r="CS72" i="6"/>
  <c r="CS74" i="6"/>
  <c r="CS76" i="6"/>
  <c r="CS78" i="6"/>
  <c r="CS80" i="6"/>
  <c r="CS82" i="6"/>
  <c r="CS84" i="6"/>
  <c r="CS86" i="6"/>
  <c r="CS88" i="6"/>
  <c r="CS90" i="6"/>
  <c r="CS92" i="6"/>
  <c r="CS94" i="6"/>
  <c r="CS96" i="6"/>
  <c r="CS98" i="6"/>
  <c r="CS100" i="6"/>
  <c r="CS102" i="6"/>
  <c r="CS104" i="6"/>
  <c r="CS106" i="6"/>
  <c r="CS108" i="6"/>
  <c r="CS110" i="6"/>
  <c r="CS112" i="6"/>
  <c r="CS114" i="6"/>
  <c r="CS116" i="6"/>
  <c r="CS118" i="6"/>
  <c r="CS120" i="6"/>
  <c r="CS122" i="6"/>
  <c r="CS124" i="6"/>
  <c r="CS126" i="6"/>
  <c r="CS128" i="6"/>
  <c r="CS130" i="6"/>
  <c r="CS132" i="6"/>
  <c r="CS134" i="6"/>
  <c r="CS136" i="6"/>
  <c r="CS138" i="6"/>
  <c r="CS140" i="6"/>
  <c r="CS142" i="6"/>
  <c r="CS144" i="6"/>
  <c r="CS146" i="6"/>
  <c r="CS148" i="6"/>
  <c r="CS150" i="6"/>
  <c r="CS152" i="6"/>
  <c r="CS154" i="6"/>
  <c r="CS156" i="6"/>
  <c r="CS158" i="6"/>
  <c r="CS160" i="6"/>
  <c r="CS162" i="6"/>
  <c r="CS164" i="6"/>
  <c r="CS166" i="6"/>
  <c r="CS168" i="6"/>
  <c r="CS170" i="6"/>
  <c r="CS172" i="6"/>
  <c r="CS174" i="6"/>
  <c r="CS9" i="6"/>
  <c r="CS13" i="6"/>
  <c r="CS17" i="6"/>
  <c r="CS21" i="6"/>
  <c r="CS25" i="6"/>
  <c r="CS29" i="6"/>
  <c r="CS33" i="6"/>
  <c r="CS37" i="6"/>
  <c r="CS41" i="6"/>
  <c r="CS45" i="6"/>
  <c r="CS49" i="6"/>
  <c r="CS53" i="6"/>
  <c r="CS57" i="6"/>
  <c r="CS61" i="6"/>
  <c r="CS65" i="6"/>
  <c r="CS69" i="6"/>
  <c r="CS73" i="6"/>
  <c r="CS77" i="6"/>
  <c r="CS81" i="6"/>
  <c r="CS85" i="6"/>
  <c r="CS89" i="6"/>
  <c r="CS93" i="6"/>
  <c r="CS97" i="6"/>
  <c r="CS101" i="6"/>
  <c r="CS105" i="6"/>
  <c r="CS109" i="6"/>
  <c r="CS113" i="6"/>
  <c r="CS117" i="6"/>
  <c r="CS121" i="6"/>
  <c r="CS125" i="6"/>
  <c r="CS129" i="6"/>
  <c r="CS133" i="6"/>
  <c r="CS137" i="6"/>
  <c r="CS141" i="6"/>
  <c r="CS145" i="6"/>
  <c r="CS149" i="6"/>
  <c r="CS153" i="6"/>
  <c r="CS157" i="6"/>
  <c r="CS161" i="6"/>
  <c r="CS165" i="6"/>
  <c r="CS169" i="6"/>
  <c r="CS173" i="6"/>
  <c r="CS176" i="6"/>
  <c r="CS178" i="6"/>
  <c r="CS180" i="6"/>
  <c r="CS182" i="6"/>
  <c r="CS184" i="6"/>
  <c r="CS186" i="6"/>
  <c r="CS188" i="6"/>
  <c r="CS190" i="6"/>
  <c r="CS192" i="6"/>
  <c r="CS194" i="6"/>
  <c r="CS196" i="6"/>
  <c r="CS198" i="6"/>
  <c r="CS200" i="6"/>
  <c r="CS202" i="6"/>
  <c r="CS204" i="6"/>
  <c r="CS206" i="6"/>
  <c r="CS208" i="6"/>
  <c r="CS210" i="6"/>
  <c r="CS212" i="6"/>
  <c r="CS214" i="6"/>
  <c r="CS216" i="6"/>
  <c r="CS218" i="6"/>
  <c r="CS220" i="6"/>
  <c r="CS222" i="6"/>
  <c r="CS224" i="6"/>
  <c r="CS226" i="6"/>
  <c r="CS228" i="6"/>
  <c r="CS230" i="6"/>
  <c r="CS232" i="6"/>
  <c r="CS234" i="6"/>
  <c r="CS236" i="6"/>
  <c r="CS238" i="6"/>
  <c r="CS240" i="6"/>
  <c r="CS242" i="6"/>
  <c r="CS244" i="6"/>
  <c r="CS246" i="6"/>
  <c r="CS248" i="6"/>
  <c r="CS250" i="6"/>
  <c r="CS252" i="6"/>
  <c r="CS254" i="6"/>
  <c r="CS256" i="6"/>
  <c r="CS258" i="6"/>
  <c r="CS260" i="6"/>
  <c r="CS7" i="6"/>
  <c r="CS15" i="6"/>
  <c r="CS23" i="6"/>
  <c r="CS31" i="6"/>
  <c r="CS39" i="6"/>
  <c r="CS47" i="6"/>
  <c r="CS55" i="6"/>
  <c r="CS63" i="6"/>
  <c r="CS71" i="6"/>
  <c r="CS79" i="6"/>
  <c r="CS87" i="6"/>
  <c r="CS95" i="6"/>
  <c r="CS103" i="6"/>
  <c r="CS111" i="6"/>
  <c r="CS119" i="6"/>
  <c r="CS127" i="6"/>
  <c r="CS135" i="6"/>
  <c r="CS143" i="6"/>
  <c r="CS151" i="6"/>
  <c r="CS159" i="6"/>
  <c r="CS167" i="6"/>
  <c r="CS175" i="6"/>
  <c r="CS179" i="6"/>
  <c r="CS183" i="6"/>
  <c r="CS187" i="6"/>
  <c r="CS191" i="6"/>
  <c r="CS195" i="6"/>
  <c r="CS199" i="6"/>
  <c r="CS203" i="6"/>
  <c r="CS207" i="6"/>
  <c r="CS211" i="6"/>
  <c r="CS215" i="6"/>
  <c r="CS219" i="6"/>
  <c r="CS223" i="6"/>
  <c r="CS227" i="6"/>
  <c r="CS231" i="6"/>
  <c r="CS235" i="6"/>
  <c r="CS239" i="6"/>
  <c r="CS243" i="6"/>
  <c r="CS247" i="6"/>
  <c r="CS251" i="6"/>
  <c r="CS255" i="6"/>
  <c r="CS259" i="6"/>
  <c r="CS262" i="6"/>
  <c r="CS264" i="6"/>
  <c r="CS266" i="6"/>
  <c r="CS268" i="6"/>
  <c r="CS270" i="6"/>
  <c r="CS272" i="6"/>
  <c r="CS274" i="6"/>
  <c r="CS276" i="6"/>
  <c r="CS278" i="6"/>
  <c r="CS280" i="6"/>
  <c r="CS282" i="6"/>
  <c r="CS284" i="6"/>
  <c r="CS286" i="6"/>
  <c r="CS288" i="6"/>
  <c r="CS290" i="6"/>
  <c r="CS292" i="6"/>
  <c r="CS294" i="6"/>
  <c r="CS296" i="6"/>
  <c r="CS298" i="6"/>
  <c r="CS300" i="6"/>
  <c r="CS302" i="6"/>
  <c r="CS304" i="6"/>
  <c r="CS306" i="6"/>
  <c r="CS308" i="6"/>
  <c r="CS310" i="6"/>
  <c r="CS312" i="6"/>
  <c r="CS314" i="6"/>
  <c r="CS316" i="6"/>
  <c r="CS318" i="6"/>
  <c r="CS320" i="6"/>
  <c r="CS322" i="6"/>
  <c r="CS324" i="6"/>
  <c r="CS326" i="6"/>
  <c r="CS328" i="6"/>
  <c r="CS330" i="6"/>
  <c r="CS332" i="6"/>
  <c r="CS334" i="6"/>
  <c r="CS336" i="6"/>
  <c r="CS338" i="6"/>
  <c r="CS340" i="6"/>
  <c r="CS342" i="6"/>
  <c r="CS344" i="6"/>
  <c r="CS346" i="6"/>
  <c r="CS348" i="6"/>
  <c r="CS350" i="6"/>
  <c r="CS352" i="6"/>
  <c r="CS354" i="6"/>
  <c r="CS356" i="6"/>
  <c r="CS358" i="6"/>
  <c r="CS360" i="6"/>
  <c r="CS362" i="6"/>
  <c r="CS364" i="6"/>
  <c r="CS366" i="6"/>
  <c r="CS368" i="6"/>
  <c r="CS370" i="6"/>
  <c r="CS372" i="6"/>
  <c r="CS374" i="6"/>
  <c r="CS376" i="6"/>
  <c r="CS378" i="6"/>
  <c r="CS380" i="6"/>
  <c r="CS382" i="6"/>
  <c r="CS384" i="6"/>
  <c r="CS386" i="6"/>
  <c r="CS388" i="6"/>
  <c r="CS390" i="6"/>
  <c r="CS392" i="6"/>
  <c r="CS394" i="6"/>
  <c r="CS396" i="6"/>
  <c r="CS398" i="6"/>
  <c r="CS400" i="6"/>
  <c r="CS402" i="6"/>
  <c r="CS404" i="6"/>
  <c r="CS406" i="6"/>
  <c r="CS408" i="6"/>
  <c r="CS410" i="6"/>
  <c r="CS412" i="6"/>
  <c r="CS414" i="6"/>
  <c r="CS416" i="6"/>
  <c r="CS418" i="6"/>
  <c r="CS420" i="6"/>
  <c r="CS422" i="6"/>
  <c r="CS424" i="6"/>
  <c r="CS426" i="6"/>
  <c r="CS428" i="6"/>
  <c r="CS430" i="6"/>
  <c r="CS432" i="6"/>
  <c r="CS434" i="6"/>
  <c r="CS436" i="6"/>
  <c r="CS438" i="6"/>
  <c r="CS440" i="6"/>
  <c r="CS442" i="6"/>
  <c r="CS444" i="6"/>
  <c r="CS446" i="6"/>
  <c r="CS448" i="6"/>
  <c r="CS450" i="6"/>
  <c r="CS452" i="6"/>
  <c r="CS454" i="6"/>
  <c r="CS456" i="6"/>
  <c r="CS458" i="6"/>
  <c r="CS460" i="6"/>
  <c r="CS462" i="6"/>
  <c r="CS464" i="6"/>
  <c r="CS466" i="6"/>
  <c r="CS468" i="6"/>
  <c r="CS470" i="6"/>
  <c r="CS472" i="6"/>
  <c r="CS474" i="6"/>
  <c r="CS476" i="6"/>
  <c r="CS478" i="6"/>
  <c r="CS480" i="6"/>
  <c r="CS482" i="6"/>
  <c r="CS484" i="6"/>
  <c r="CS486" i="6"/>
  <c r="CS488" i="6"/>
  <c r="CS490" i="6"/>
  <c r="CS492" i="6"/>
  <c r="CS494" i="6"/>
  <c r="CS496" i="6"/>
  <c r="CS498" i="6"/>
  <c r="CS500" i="6"/>
  <c r="CS502" i="6"/>
  <c r="CS504" i="6"/>
  <c r="CS11" i="6"/>
  <c r="CS19" i="6"/>
  <c r="CS27" i="6"/>
  <c r="CS35" i="6"/>
  <c r="CS43" i="6"/>
  <c r="CS59" i="6"/>
  <c r="CS75" i="6"/>
  <c r="CS91" i="6"/>
  <c r="CS107" i="6"/>
  <c r="CS123" i="6"/>
  <c r="CS139" i="6"/>
  <c r="CS155" i="6"/>
  <c r="CS171" i="6"/>
  <c r="CS181" i="6"/>
  <c r="CS189" i="6"/>
  <c r="CS197" i="6"/>
  <c r="CS205" i="6"/>
  <c r="CS213" i="6"/>
  <c r="CS221" i="6"/>
  <c r="CS229" i="6"/>
  <c r="CS237" i="6"/>
  <c r="CS245" i="6"/>
  <c r="CS253" i="6"/>
  <c r="CS261" i="6"/>
  <c r="CS265" i="6"/>
  <c r="CS269" i="6"/>
  <c r="CS273" i="6"/>
  <c r="CS277" i="6"/>
  <c r="CS281" i="6"/>
  <c r="CS285" i="6"/>
  <c r="CS289" i="6"/>
  <c r="CS293" i="6"/>
  <c r="CS297" i="6"/>
  <c r="CS301" i="6"/>
  <c r="CS305" i="6"/>
  <c r="CS309" i="6"/>
  <c r="CS313" i="6"/>
  <c r="CS317" i="6"/>
  <c r="CS321" i="6"/>
  <c r="CS325" i="6"/>
  <c r="CS329" i="6"/>
  <c r="CS333" i="6"/>
  <c r="CS337" i="6"/>
  <c r="CS341" i="6"/>
  <c r="CS345" i="6"/>
  <c r="CS349" i="6"/>
  <c r="CS353" i="6"/>
  <c r="CS357" i="6"/>
  <c r="CS361" i="6"/>
  <c r="CS365" i="6"/>
  <c r="CS369" i="6"/>
  <c r="CS373" i="6"/>
  <c r="CS377" i="6"/>
  <c r="CS381" i="6"/>
  <c r="CS385" i="6"/>
  <c r="CS389" i="6"/>
  <c r="CS393" i="6"/>
  <c r="CS397" i="6"/>
  <c r="CS401" i="6"/>
  <c r="CS405" i="6"/>
  <c r="CS409" i="6"/>
  <c r="CS413" i="6"/>
  <c r="CS417" i="6"/>
  <c r="CS421" i="6"/>
  <c r="CS425" i="6"/>
  <c r="CS429" i="6"/>
  <c r="CS433" i="6"/>
  <c r="CS437" i="6"/>
  <c r="CS441" i="6"/>
  <c r="CS445" i="6"/>
  <c r="CS449" i="6"/>
  <c r="CS453" i="6"/>
  <c r="CS457" i="6"/>
  <c r="CS461" i="6"/>
  <c r="CS465" i="6"/>
  <c r="CS469" i="6"/>
  <c r="CS473" i="6"/>
  <c r="CS477" i="6"/>
  <c r="CS481" i="6"/>
  <c r="CS485" i="6"/>
  <c r="CS489" i="6"/>
  <c r="CS493" i="6"/>
  <c r="CS497" i="6"/>
  <c r="CS501" i="6"/>
  <c r="CS505" i="6"/>
  <c r="CS51" i="6"/>
  <c r="CS67" i="6"/>
  <c r="CS83" i="6"/>
  <c r="CS99" i="6"/>
  <c r="CS115" i="6"/>
  <c r="CS131" i="6"/>
  <c r="CS147" i="6"/>
  <c r="CS163" i="6"/>
  <c r="CS177" i="6"/>
  <c r="CS185" i="6"/>
  <c r="CS193" i="6"/>
  <c r="CS201" i="6"/>
  <c r="CS209" i="6"/>
  <c r="CS217" i="6"/>
  <c r="CS225" i="6"/>
  <c r="CS233" i="6"/>
  <c r="CS241" i="6"/>
  <c r="CS249" i="6"/>
  <c r="CS257" i="6"/>
  <c r="CS263" i="6"/>
  <c r="CS267" i="6"/>
  <c r="CS271" i="6"/>
  <c r="CS275" i="6"/>
  <c r="CS279" i="6"/>
  <c r="CS283" i="6"/>
  <c r="CS287" i="6"/>
  <c r="CS291" i="6"/>
  <c r="CS295" i="6"/>
  <c r="CS299" i="6"/>
  <c r="CS303" i="6"/>
  <c r="CS307" i="6"/>
  <c r="CS311" i="6"/>
  <c r="CS315" i="6"/>
  <c r="CS319" i="6"/>
  <c r="CS323" i="6"/>
  <c r="CS327" i="6"/>
  <c r="CS331" i="6"/>
  <c r="CS335" i="6"/>
  <c r="CS339" i="6"/>
  <c r="CS343" i="6"/>
  <c r="CS347" i="6"/>
  <c r="CS351" i="6"/>
  <c r="CS355" i="6"/>
  <c r="CS359" i="6"/>
  <c r="CS363" i="6"/>
  <c r="CS367" i="6"/>
  <c r="CS371" i="6"/>
  <c r="CS375" i="6"/>
  <c r="CS379" i="6"/>
  <c r="CS383" i="6"/>
  <c r="CS387" i="6"/>
  <c r="CS391" i="6"/>
  <c r="CS395" i="6"/>
  <c r="CS399" i="6"/>
  <c r="CS403" i="6"/>
  <c r="CS407" i="6"/>
  <c r="CS411" i="6"/>
  <c r="CS415" i="6"/>
  <c r="CS419" i="6"/>
  <c r="CS423" i="6"/>
  <c r="CS427" i="6"/>
  <c r="CS431" i="6"/>
  <c r="CS435" i="6"/>
  <c r="CS439" i="6"/>
  <c r="CS443" i="6"/>
  <c r="CS447" i="6"/>
  <c r="CS451" i="6"/>
  <c r="CS455" i="6"/>
  <c r="CS459" i="6"/>
  <c r="CS463" i="6"/>
  <c r="CS467" i="6"/>
  <c r="CS471" i="6"/>
  <c r="CS475" i="6"/>
  <c r="CS479" i="6"/>
  <c r="CS483" i="6"/>
  <c r="CS487" i="6"/>
  <c r="CS491" i="6"/>
  <c r="CS495" i="6"/>
  <c r="CS499" i="6"/>
  <c r="CS503" i="6"/>
  <c r="CY7" i="6"/>
  <c r="CY9" i="6"/>
  <c r="CY11" i="6"/>
  <c r="CY13" i="6"/>
  <c r="CY15" i="6"/>
  <c r="CY17" i="6"/>
  <c r="CY19" i="6"/>
  <c r="CY21" i="6"/>
  <c r="CY23" i="6"/>
  <c r="CY25" i="6"/>
  <c r="CY27" i="6"/>
  <c r="CY29" i="6"/>
  <c r="CY31" i="6"/>
  <c r="CY33" i="6"/>
  <c r="CY35" i="6"/>
  <c r="CY37" i="6"/>
  <c r="CY39" i="6"/>
  <c r="CY41" i="6"/>
  <c r="CY43" i="6"/>
  <c r="CY45" i="6"/>
  <c r="CY47" i="6"/>
  <c r="CY49" i="6"/>
  <c r="CY51" i="6"/>
  <c r="CY53" i="6"/>
  <c r="CY55" i="6"/>
  <c r="CY57" i="6"/>
  <c r="CY59" i="6"/>
  <c r="CY61" i="6"/>
  <c r="CY63" i="6"/>
  <c r="CY65" i="6"/>
  <c r="CY67" i="6"/>
  <c r="CY69" i="6"/>
  <c r="CY71" i="6"/>
  <c r="CY73" i="6"/>
  <c r="CY75" i="6"/>
  <c r="CY77" i="6"/>
  <c r="CY79" i="6"/>
  <c r="CY81" i="6"/>
  <c r="CY83" i="6"/>
  <c r="CY85" i="6"/>
  <c r="CY87" i="6"/>
  <c r="CY89" i="6"/>
  <c r="CY91" i="6"/>
  <c r="CY93" i="6"/>
  <c r="CY95" i="6"/>
  <c r="CY97" i="6"/>
  <c r="CY99" i="6"/>
  <c r="CY101" i="6"/>
  <c r="CY103" i="6"/>
  <c r="CY105" i="6"/>
  <c r="CY107" i="6"/>
  <c r="CY109" i="6"/>
  <c r="CY111" i="6"/>
  <c r="CY113" i="6"/>
  <c r="CY115" i="6"/>
  <c r="CY117" i="6"/>
  <c r="CY119" i="6"/>
  <c r="CY121" i="6"/>
  <c r="CY123" i="6"/>
  <c r="CY125" i="6"/>
  <c r="CY127" i="6"/>
  <c r="CY129" i="6"/>
  <c r="CY131" i="6"/>
  <c r="CY133" i="6"/>
  <c r="CY135" i="6"/>
  <c r="CY137" i="6"/>
  <c r="CY139" i="6"/>
  <c r="CY141" i="6"/>
  <c r="CY143" i="6"/>
  <c r="CY145" i="6"/>
  <c r="CY147" i="6"/>
  <c r="CY149" i="6"/>
  <c r="CY151" i="6"/>
  <c r="CY153" i="6"/>
  <c r="CY155" i="6"/>
  <c r="CY157" i="6"/>
  <c r="CY159" i="6"/>
  <c r="CY161" i="6"/>
  <c r="CY163" i="6"/>
  <c r="CY165" i="6"/>
  <c r="CY167" i="6"/>
  <c r="CY169" i="6"/>
  <c r="CY171" i="6"/>
  <c r="CY173" i="6"/>
  <c r="CY175" i="6"/>
  <c r="CY6" i="6"/>
  <c r="CY10" i="6"/>
  <c r="CY14" i="6"/>
  <c r="CY18" i="6"/>
  <c r="CY22" i="6"/>
  <c r="CY26" i="6"/>
  <c r="CY30" i="6"/>
  <c r="CY34" i="6"/>
  <c r="CY38" i="6"/>
  <c r="CY42" i="6"/>
  <c r="CY46" i="6"/>
  <c r="CY50" i="6"/>
  <c r="CY54" i="6"/>
  <c r="CY58" i="6"/>
  <c r="CY62" i="6"/>
  <c r="CY66" i="6"/>
  <c r="CY70" i="6"/>
  <c r="CY74" i="6"/>
  <c r="CY78" i="6"/>
  <c r="CY82" i="6"/>
  <c r="CY86" i="6"/>
  <c r="CY90" i="6"/>
  <c r="CY94" i="6"/>
  <c r="CY98" i="6"/>
  <c r="CY102" i="6"/>
  <c r="CY106" i="6"/>
  <c r="CY110" i="6"/>
  <c r="CY114" i="6"/>
  <c r="CY118" i="6"/>
  <c r="CY122" i="6"/>
  <c r="CY126" i="6"/>
  <c r="CY130" i="6"/>
  <c r="CY134" i="6"/>
  <c r="CY138" i="6"/>
  <c r="CY142" i="6"/>
  <c r="CY146" i="6"/>
  <c r="CY150" i="6"/>
  <c r="CY154" i="6"/>
  <c r="CY158" i="6"/>
  <c r="CY162" i="6"/>
  <c r="CY166" i="6"/>
  <c r="CY170" i="6"/>
  <c r="CY174" i="6"/>
  <c r="CY177" i="6"/>
  <c r="CY179" i="6"/>
  <c r="CY181" i="6"/>
  <c r="CY183" i="6"/>
  <c r="CY185" i="6"/>
  <c r="CY187" i="6"/>
  <c r="CY189" i="6"/>
  <c r="CY191" i="6"/>
  <c r="CY193" i="6"/>
  <c r="CY195" i="6"/>
  <c r="CY197" i="6"/>
  <c r="CY199" i="6"/>
  <c r="CY201" i="6"/>
  <c r="CY203" i="6"/>
  <c r="CY205" i="6"/>
  <c r="CY207" i="6"/>
  <c r="CY209" i="6"/>
  <c r="CY211" i="6"/>
  <c r="CY213" i="6"/>
  <c r="CY215" i="6"/>
  <c r="CY217" i="6"/>
  <c r="CY219" i="6"/>
  <c r="CY221" i="6"/>
  <c r="CY223" i="6"/>
  <c r="CY225" i="6"/>
  <c r="CY227" i="6"/>
  <c r="CY229" i="6"/>
  <c r="CY231" i="6"/>
  <c r="CY233" i="6"/>
  <c r="CY235" i="6"/>
  <c r="CY237" i="6"/>
  <c r="CY239" i="6"/>
  <c r="CY241" i="6"/>
  <c r="CY243" i="6"/>
  <c r="CY245" i="6"/>
  <c r="CY247" i="6"/>
  <c r="CY249" i="6"/>
  <c r="CY251" i="6"/>
  <c r="CY253" i="6"/>
  <c r="CY255" i="6"/>
  <c r="CY257" i="6"/>
  <c r="CY259" i="6"/>
  <c r="CY12" i="6"/>
  <c r="CY20" i="6"/>
  <c r="CY28" i="6"/>
  <c r="CY36" i="6"/>
  <c r="CY44" i="6"/>
  <c r="CY52" i="6"/>
  <c r="CY60" i="6"/>
  <c r="CY68" i="6"/>
  <c r="CY76" i="6"/>
  <c r="CY84" i="6"/>
  <c r="CY92" i="6"/>
  <c r="CY100" i="6"/>
  <c r="CY108" i="6"/>
  <c r="CY116" i="6"/>
  <c r="CY124" i="6"/>
  <c r="CY132" i="6"/>
  <c r="CY140" i="6"/>
  <c r="CY148" i="6"/>
  <c r="CY156" i="6"/>
  <c r="CY164" i="6"/>
  <c r="CY172" i="6"/>
  <c r="CY178" i="6"/>
  <c r="CY182" i="6"/>
  <c r="CY186" i="6"/>
  <c r="CY190" i="6"/>
  <c r="CY194" i="6"/>
  <c r="CY198" i="6"/>
  <c r="CY202" i="6"/>
  <c r="CY206" i="6"/>
  <c r="CY210" i="6"/>
  <c r="CY214" i="6"/>
  <c r="CY218" i="6"/>
  <c r="CY222" i="6"/>
  <c r="CY226" i="6"/>
  <c r="CY230" i="6"/>
  <c r="CY234" i="6"/>
  <c r="CY238" i="6"/>
  <c r="CY242" i="6"/>
  <c r="CY246" i="6"/>
  <c r="CY250" i="6"/>
  <c r="CY254" i="6"/>
  <c r="CY258" i="6"/>
  <c r="CY261" i="6"/>
  <c r="CY263" i="6"/>
  <c r="CY265" i="6"/>
  <c r="CY267" i="6"/>
  <c r="CY269" i="6"/>
  <c r="CY271" i="6"/>
  <c r="CY273" i="6"/>
  <c r="CY275" i="6"/>
  <c r="CY277" i="6"/>
  <c r="CY279" i="6"/>
  <c r="CY281" i="6"/>
  <c r="CY283" i="6"/>
  <c r="CY285" i="6"/>
  <c r="CY287" i="6"/>
  <c r="CY289" i="6"/>
  <c r="CY291" i="6"/>
  <c r="CY293" i="6"/>
  <c r="CY295" i="6"/>
  <c r="CY297" i="6"/>
  <c r="CY299" i="6"/>
  <c r="CY301" i="6"/>
  <c r="CY303" i="6"/>
  <c r="CY305" i="6"/>
  <c r="CY307" i="6"/>
  <c r="CY309" i="6"/>
  <c r="CY311" i="6"/>
  <c r="CY313" i="6"/>
  <c r="CY315" i="6"/>
  <c r="CY317" i="6"/>
  <c r="CY319" i="6"/>
  <c r="CY321" i="6"/>
  <c r="CY323" i="6"/>
  <c r="CY325" i="6"/>
  <c r="CY327" i="6"/>
  <c r="CY329" i="6"/>
  <c r="CY331" i="6"/>
  <c r="CY333" i="6"/>
  <c r="CY335" i="6"/>
  <c r="CY337" i="6"/>
  <c r="CY339" i="6"/>
  <c r="CY341" i="6"/>
  <c r="CY343" i="6"/>
  <c r="CY345" i="6"/>
  <c r="CY347" i="6"/>
  <c r="CY349" i="6"/>
  <c r="CY351" i="6"/>
  <c r="CY353" i="6"/>
  <c r="CY355" i="6"/>
  <c r="CY357" i="6"/>
  <c r="CY359" i="6"/>
  <c r="CY361" i="6"/>
  <c r="CY363" i="6"/>
  <c r="CY365" i="6"/>
  <c r="CY367" i="6"/>
  <c r="CY369" i="6"/>
  <c r="CY371" i="6"/>
  <c r="CY373" i="6"/>
  <c r="CY375" i="6"/>
  <c r="CY377" i="6"/>
  <c r="CY379" i="6"/>
  <c r="CY381" i="6"/>
  <c r="CY383" i="6"/>
  <c r="CY385" i="6"/>
  <c r="CY387" i="6"/>
  <c r="CY389" i="6"/>
  <c r="CY391" i="6"/>
  <c r="CY393" i="6"/>
  <c r="CY395" i="6"/>
  <c r="CY397" i="6"/>
  <c r="CY399" i="6"/>
  <c r="CY401" i="6"/>
  <c r="CY403" i="6"/>
  <c r="CY405" i="6"/>
  <c r="CY407" i="6"/>
  <c r="CY409" i="6"/>
  <c r="CY411" i="6"/>
  <c r="CY413" i="6"/>
  <c r="CY415" i="6"/>
  <c r="CY417" i="6"/>
  <c r="CY419" i="6"/>
  <c r="CY421" i="6"/>
  <c r="CY423" i="6"/>
  <c r="CY425" i="6"/>
  <c r="CY427" i="6"/>
  <c r="CY429" i="6"/>
  <c r="CY431" i="6"/>
  <c r="CY433" i="6"/>
  <c r="CY435" i="6"/>
  <c r="CY437" i="6"/>
  <c r="CY439" i="6"/>
  <c r="CY441" i="6"/>
  <c r="CY443" i="6"/>
  <c r="CY445" i="6"/>
  <c r="CY447" i="6"/>
  <c r="CY449" i="6"/>
  <c r="CY451" i="6"/>
  <c r="CY453" i="6"/>
  <c r="CY455" i="6"/>
  <c r="CY457" i="6"/>
  <c r="CY459" i="6"/>
  <c r="CY461" i="6"/>
  <c r="CY463" i="6"/>
  <c r="CY465" i="6"/>
  <c r="CY467" i="6"/>
  <c r="CY469" i="6"/>
  <c r="CY471" i="6"/>
  <c r="CY473" i="6"/>
  <c r="CY475" i="6"/>
  <c r="CY477" i="6"/>
  <c r="CY479" i="6"/>
  <c r="CY481" i="6"/>
  <c r="CY483" i="6"/>
  <c r="CY485" i="6"/>
  <c r="CY487" i="6"/>
  <c r="CY489" i="6"/>
  <c r="CY491" i="6"/>
  <c r="CY493" i="6"/>
  <c r="CY495" i="6"/>
  <c r="CY497" i="6"/>
  <c r="CY499" i="6"/>
  <c r="CY501" i="6"/>
  <c r="CY503" i="6"/>
  <c r="CY505" i="6"/>
  <c r="CY8" i="6"/>
  <c r="CY16" i="6"/>
  <c r="CY24" i="6"/>
  <c r="CY32" i="6"/>
  <c r="CY40" i="6"/>
  <c r="CY48" i="6"/>
  <c r="CY64" i="6"/>
  <c r="CY80" i="6"/>
  <c r="CY96" i="6"/>
  <c r="CY112" i="6"/>
  <c r="CY128" i="6"/>
  <c r="CY144" i="6"/>
  <c r="CY160" i="6"/>
  <c r="CY176" i="6"/>
  <c r="CY184" i="6"/>
  <c r="CY192" i="6"/>
  <c r="CY200" i="6"/>
  <c r="CY208" i="6"/>
  <c r="CY216" i="6"/>
  <c r="CY224" i="6"/>
  <c r="CY232" i="6"/>
  <c r="CY240" i="6"/>
  <c r="CY248" i="6"/>
  <c r="CY256" i="6"/>
  <c r="CY262" i="6"/>
  <c r="CY266" i="6"/>
  <c r="CY270" i="6"/>
  <c r="CY274" i="6"/>
  <c r="CY278" i="6"/>
  <c r="CY282" i="6"/>
  <c r="CY286" i="6"/>
  <c r="CY290" i="6"/>
  <c r="CY294" i="6"/>
  <c r="CY298" i="6"/>
  <c r="CY302" i="6"/>
  <c r="CY306" i="6"/>
  <c r="CY310" i="6"/>
  <c r="CY314" i="6"/>
  <c r="CY318" i="6"/>
  <c r="CY322" i="6"/>
  <c r="CY326" i="6"/>
  <c r="CY330" i="6"/>
  <c r="CY334" i="6"/>
  <c r="CY338" i="6"/>
  <c r="CY342" i="6"/>
  <c r="CY346" i="6"/>
  <c r="CY350" i="6"/>
  <c r="CY354" i="6"/>
  <c r="CY358" i="6"/>
  <c r="CY362" i="6"/>
  <c r="CY366" i="6"/>
  <c r="CY370" i="6"/>
  <c r="CY374" i="6"/>
  <c r="CY378" i="6"/>
  <c r="CY382" i="6"/>
  <c r="CY386" i="6"/>
  <c r="CY390" i="6"/>
  <c r="CY394" i="6"/>
  <c r="CY398" i="6"/>
  <c r="CY402" i="6"/>
  <c r="CY406" i="6"/>
  <c r="CY410" i="6"/>
  <c r="CY414" i="6"/>
  <c r="CY418" i="6"/>
  <c r="CY422" i="6"/>
  <c r="CY426" i="6"/>
  <c r="CY430" i="6"/>
  <c r="CY434" i="6"/>
  <c r="CY438" i="6"/>
  <c r="CY442" i="6"/>
  <c r="CY446" i="6"/>
  <c r="CY450" i="6"/>
  <c r="CY454" i="6"/>
  <c r="CY458" i="6"/>
  <c r="CY462" i="6"/>
  <c r="CY466" i="6"/>
  <c r="CY470" i="6"/>
  <c r="CY474" i="6"/>
  <c r="CY478" i="6"/>
  <c r="CY482" i="6"/>
  <c r="CY486" i="6"/>
  <c r="CY490" i="6"/>
  <c r="CY494" i="6"/>
  <c r="CY498" i="6"/>
  <c r="CY502" i="6"/>
  <c r="CY56" i="6"/>
  <c r="CY72" i="6"/>
  <c r="CY88" i="6"/>
  <c r="CY104" i="6"/>
  <c r="CY120" i="6"/>
  <c r="CY136" i="6"/>
  <c r="CY152" i="6"/>
  <c r="CY168" i="6"/>
  <c r="CY180" i="6"/>
  <c r="CY188" i="6"/>
  <c r="CY196" i="6"/>
  <c r="CY204" i="6"/>
  <c r="CY212" i="6"/>
  <c r="CY220" i="6"/>
  <c r="CY228" i="6"/>
  <c r="CY236" i="6"/>
  <c r="CY244" i="6"/>
  <c r="CY252" i="6"/>
  <c r="CY260" i="6"/>
  <c r="CY264" i="6"/>
  <c r="CY268" i="6"/>
  <c r="CY272" i="6"/>
  <c r="CY276" i="6"/>
  <c r="CY280" i="6"/>
  <c r="CY284" i="6"/>
  <c r="CY288" i="6"/>
  <c r="CY292" i="6"/>
  <c r="CY296" i="6"/>
  <c r="CY300" i="6"/>
  <c r="CY304" i="6"/>
  <c r="CY308" i="6"/>
  <c r="CY312" i="6"/>
  <c r="CY316" i="6"/>
  <c r="CY320" i="6"/>
  <c r="CY324" i="6"/>
  <c r="CY328" i="6"/>
  <c r="CY332" i="6"/>
  <c r="CY336" i="6"/>
  <c r="CY340" i="6"/>
  <c r="CY344" i="6"/>
  <c r="CY348" i="6"/>
  <c r="CY352" i="6"/>
  <c r="CY356" i="6"/>
  <c r="CY360" i="6"/>
  <c r="CY364" i="6"/>
  <c r="CY368" i="6"/>
  <c r="CY372" i="6"/>
  <c r="CY376" i="6"/>
  <c r="CY380" i="6"/>
  <c r="CY384" i="6"/>
  <c r="CY388" i="6"/>
  <c r="CY392" i="6"/>
  <c r="CY396" i="6"/>
  <c r="CY400" i="6"/>
  <c r="CY404" i="6"/>
  <c r="CY408" i="6"/>
  <c r="CY412" i="6"/>
  <c r="CY416" i="6"/>
  <c r="CY420" i="6"/>
  <c r="CY424" i="6"/>
  <c r="CY428" i="6"/>
  <c r="CY432" i="6"/>
  <c r="CY436" i="6"/>
  <c r="CY440" i="6"/>
  <c r="CY444" i="6"/>
  <c r="CY448" i="6"/>
  <c r="CY452" i="6"/>
  <c r="CY456" i="6"/>
  <c r="CY460" i="6"/>
  <c r="CY464" i="6"/>
  <c r="CY468" i="6"/>
  <c r="CY472" i="6"/>
  <c r="CY476" i="6"/>
  <c r="CY480" i="6"/>
  <c r="CY484" i="6"/>
  <c r="CY488" i="6"/>
  <c r="CY492" i="6"/>
  <c r="CY496" i="6"/>
  <c r="CY500" i="6"/>
  <c r="CY504" i="6"/>
  <c r="DE6" i="6"/>
  <c r="DE8" i="6"/>
  <c r="DE10" i="6"/>
  <c r="DE12" i="6"/>
  <c r="DE14" i="6"/>
  <c r="DE16" i="6"/>
  <c r="DE18" i="6"/>
  <c r="DE20" i="6"/>
  <c r="DE22" i="6"/>
  <c r="DE24" i="6"/>
  <c r="DE26" i="6"/>
  <c r="DE28" i="6"/>
  <c r="DE30" i="6"/>
  <c r="DE32" i="6"/>
  <c r="DE34" i="6"/>
  <c r="DE36" i="6"/>
  <c r="DE38" i="6"/>
  <c r="DE40" i="6"/>
  <c r="DE42" i="6"/>
  <c r="DE44" i="6"/>
  <c r="DE46" i="6"/>
  <c r="DE48" i="6"/>
  <c r="DE50" i="6"/>
  <c r="DE52" i="6"/>
  <c r="DE54" i="6"/>
  <c r="DE56" i="6"/>
  <c r="DE58" i="6"/>
  <c r="DE60" i="6"/>
  <c r="DE62" i="6"/>
  <c r="DE64" i="6"/>
  <c r="DE66" i="6"/>
  <c r="DE68" i="6"/>
  <c r="DE70" i="6"/>
  <c r="DE72" i="6"/>
  <c r="DE74" i="6"/>
  <c r="DE76" i="6"/>
  <c r="DE78" i="6"/>
  <c r="DE80" i="6"/>
  <c r="DE82" i="6"/>
  <c r="DE84" i="6"/>
  <c r="DE86" i="6"/>
  <c r="DE88" i="6"/>
  <c r="DE90" i="6"/>
  <c r="DE92" i="6"/>
  <c r="DE94" i="6"/>
  <c r="DE96" i="6"/>
  <c r="DE98" i="6"/>
  <c r="DE100" i="6"/>
  <c r="DE102" i="6"/>
  <c r="DE104" i="6"/>
  <c r="DE106" i="6"/>
  <c r="DE108" i="6"/>
  <c r="DE110" i="6"/>
  <c r="DE112" i="6"/>
  <c r="DE114" i="6"/>
  <c r="DE116" i="6"/>
  <c r="DE118" i="6"/>
  <c r="DE120" i="6"/>
  <c r="DE122" i="6"/>
  <c r="DE124" i="6"/>
  <c r="DE126" i="6"/>
  <c r="DE128" i="6"/>
  <c r="DE130" i="6"/>
  <c r="DE132" i="6"/>
  <c r="DE134" i="6"/>
  <c r="DE136" i="6"/>
  <c r="DE138" i="6"/>
  <c r="DE140" i="6"/>
  <c r="DE142" i="6"/>
  <c r="DE144" i="6"/>
  <c r="DE146" i="6"/>
  <c r="DE148" i="6"/>
  <c r="DE150" i="6"/>
  <c r="DE152" i="6"/>
  <c r="DE154" i="6"/>
  <c r="DE156" i="6"/>
  <c r="DE158" i="6"/>
  <c r="DE160" i="6"/>
  <c r="DE162" i="6"/>
  <c r="DE164" i="6"/>
  <c r="DE166" i="6"/>
  <c r="DE168" i="6"/>
  <c r="DE170" i="6"/>
  <c r="DE172" i="6"/>
  <c r="DE174" i="6"/>
  <c r="DE9" i="6"/>
  <c r="DE13" i="6"/>
  <c r="DE17" i="6"/>
  <c r="DE21" i="6"/>
  <c r="DE25" i="6"/>
  <c r="DE29" i="6"/>
  <c r="DE33" i="6"/>
  <c r="DE37" i="6"/>
  <c r="DE41" i="6"/>
  <c r="DE45" i="6"/>
  <c r="DE49" i="6"/>
  <c r="DE53" i="6"/>
  <c r="DE57" i="6"/>
  <c r="DE61" i="6"/>
  <c r="DE65" i="6"/>
  <c r="DE69" i="6"/>
  <c r="DE73" i="6"/>
  <c r="DE77" i="6"/>
  <c r="DE81" i="6"/>
  <c r="DE85" i="6"/>
  <c r="DE89" i="6"/>
  <c r="DE93" i="6"/>
  <c r="DE97" i="6"/>
  <c r="DE101" i="6"/>
  <c r="DE105" i="6"/>
  <c r="DE109" i="6"/>
  <c r="DE113" i="6"/>
  <c r="DE117" i="6"/>
  <c r="DE121" i="6"/>
  <c r="DE125" i="6"/>
  <c r="DE129" i="6"/>
  <c r="DE133" i="6"/>
  <c r="DE137" i="6"/>
  <c r="DE141" i="6"/>
  <c r="DE145" i="6"/>
  <c r="DE149" i="6"/>
  <c r="DE153" i="6"/>
  <c r="DE157" i="6"/>
  <c r="DE161" i="6"/>
  <c r="DE165" i="6"/>
  <c r="DE169" i="6"/>
  <c r="DE173" i="6"/>
  <c r="DE176" i="6"/>
  <c r="DE178" i="6"/>
  <c r="DE180" i="6"/>
  <c r="DE182" i="6"/>
  <c r="DE184" i="6"/>
  <c r="DE186" i="6"/>
  <c r="DE188" i="6"/>
  <c r="DE190" i="6"/>
  <c r="DE192" i="6"/>
  <c r="DE194" i="6"/>
  <c r="DE196" i="6"/>
  <c r="DE198" i="6"/>
  <c r="DE200" i="6"/>
  <c r="DE202" i="6"/>
  <c r="DE204" i="6"/>
  <c r="DE206" i="6"/>
  <c r="DE208" i="6"/>
  <c r="DE210" i="6"/>
  <c r="DE212" i="6"/>
  <c r="DE214" i="6"/>
  <c r="DE216" i="6"/>
  <c r="DE218" i="6"/>
  <c r="DE220" i="6"/>
  <c r="DE222" i="6"/>
  <c r="DE224" i="6"/>
  <c r="DE226" i="6"/>
  <c r="DE228" i="6"/>
  <c r="DE230" i="6"/>
  <c r="DE232" i="6"/>
  <c r="DE234" i="6"/>
  <c r="DE236" i="6"/>
  <c r="DE238" i="6"/>
  <c r="DE240" i="6"/>
  <c r="DE242" i="6"/>
  <c r="DE244" i="6"/>
  <c r="DE246" i="6"/>
  <c r="DE248" i="6"/>
  <c r="DE250" i="6"/>
  <c r="DE252" i="6"/>
  <c r="DE254" i="6"/>
  <c r="DE256" i="6"/>
  <c r="DE258" i="6"/>
  <c r="DE260" i="6"/>
  <c r="DE7" i="6"/>
  <c r="DE15" i="6"/>
  <c r="DE23" i="6"/>
  <c r="DE31" i="6"/>
  <c r="DE39" i="6"/>
  <c r="DE47" i="6"/>
  <c r="DE55" i="6"/>
  <c r="DE63" i="6"/>
  <c r="DE71" i="6"/>
  <c r="DE79" i="6"/>
  <c r="DE87" i="6"/>
  <c r="DE95" i="6"/>
  <c r="DE103" i="6"/>
  <c r="DE111" i="6"/>
  <c r="DE119" i="6"/>
  <c r="DE127" i="6"/>
  <c r="DE135" i="6"/>
  <c r="DE143" i="6"/>
  <c r="DE151" i="6"/>
  <c r="DE159" i="6"/>
  <c r="DE167" i="6"/>
  <c r="DE175" i="6"/>
  <c r="DE179" i="6"/>
  <c r="DE183" i="6"/>
  <c r="DE187" i="6"/>
  <c r="DE191" i="6"/>
  <c r="DE195" i="6"/>
  <c r="DE199" i="6"/>
  <c r="DE203" i="6"/>
  <c r="DE207" i="6"/>
  <c r="DE211" i="6"/>
  <c r="DE215" i="6"/>
  <c r="DE219" i="6"/>
  <c r="DE223" i="6"/>
  <c r="DE227" i="6"/>
  <c r="DE231" i="6"/>
  <c r="DE235" i="6"/>
  <c r="DE239" i="6"/>
  <c r="DE243" i="6"/>
  <c r="DE247" i="6"/>
  <c r="DE251" i="6"/>
  <c r="DE255" i="6"/>
  <c r="DE259" i="6"/>
  <c r="DE262" i="6"/>
  <c r="DE264" i="6"/>
  <c r="DE266" i="6"/>
  <c r="DE268" i="6"/>
  <c r="DE270" i="6"/>
  <c r="DE272" i="6"/>
  <c r="DE274" i="6"/>
  <c r="DE276" i="6"/>
  <c r="DE278" i="6"/>
  <c r="DE280" i="6"/>
  <c r="DE282" i="6"/>
  <c r="DE284" i="6"/>
  <c r="DE286" i="6"/>
  <c r="DE288" i="6"/>
  <c r="DE290" i="6"/>
  <c r="DE292" i="6"/>
  <c r="DE294" i="6"/>
  <c r="DE296" i="6"/>
  <c r="DE298" i="6"/>
  <c r="DE300" i="6"/>
  <c r="DE302" i="6"/>
  <c r="DE304" i="6"/>
  <c r="DE306" i="6"/>
  <c r="DE308" i="6"/>
  <c r="DE310" i="6"/>
  <c r="DE312" i="6"/>
  <c r="DE314" i="6"/>
  <c r="DE316" i="6"/>
  <c r="DE318" i="6"/>
  <c r="DE320" i="6"/>
  <c r="DE322" i="6"/>
  <c r="DE324" i="6"/>
  <c r="DE326" i="6"/>
  <c r="DE328" i="6"/>
  <c r="DE330" i="6"/>
  <c r="DE332" i="6"/>
  <c r="DE334" i="6"/>
  <c r="DE336" i="6"/>
  <c r="DE338" i="6"/>
  <c r="DE340" i="6"/>
  <c r="DE342" i="6"/>
  <c r="DE344" i="6"/>
  <c r="DE346" i="6"/>
  <c r="DE348" i="6"/>
  <c r="DE350" i="6"/>
  <c r="DE352" i="6"/>
  <c r="DE354" i="6"/>
  <c r="DE356" i="6"/>
  <c r="DE358" i="6"/>
  <c r="DE360" i="6"/>
  <c r="DE362" i="6"/>
  <c r="DE364" i="6"/>
  <c r="DE366" i="6"/>
  <c r="DE368" i="6"/>
  <c r="DE370" i="6"/>
  <c r="DE372" i="6"/>
  <c r="DE374" i="6"/>
  <c r="DE376" i="6"/>
  <c r="DE378" i="6"/>
  <c r="DE380" i="6"/>
  <c r="DE382" i="6"/>
  <c r="DE384" i="6"/>
  <c r="DE386" i="6"/>
  <c r="DE388" i="6"/>
  <c r="DE390" i="6"/>
  <c r="DE392" i="6"/>
  <c r="DE394" i="6"/>
  <c r="DE396" i="6"/>
  <c r="DE398" i="6"/>
  <c r="DE400" i="6"/>
  <c r="DE402" i="6"/>
  <c r="DE404" i="6"/>
  <c r="DE406" i="6"/>
  <c r="DE408" i="6"/>
  <c r="DE410" i="6"/>
  <c r="DE412" i="6"/>
  <c r="DE414" i="6"/>
  <c r="DE416" i="6"/>
  <c r="DE418" i="6"/>
  <c r="DE420" i="6"/>
  <c r="DE422" i="6"/>
  <c r="DE424" i="6"/>
  <c r="DE426" i="6"/>
  <c r="DE428" i="6"/>
  <c r="DE430" i="6"/>
  <c r="DE432" i="6"/>
  <c r="DE434" i="6"/>
  <c r="DE436" i="6"/>
  <c r="DE438" i="6"/>
  <c r="DE440" i="6"/>
  <c r="DE442" i="6"/>
  <c r="DE444" i="6"/>
  <c r="DE446" i="6"/>
  <c r="DE448" i="6"/>
  <c r="DE450" i="6"/>
  <c r="DE452" i="6"/>
  <c r="DE454" i="6"/>
  <c r="DE456" i="6"/>
  <c r="DE458" i="6"/>
  <c r="DE460" i="6"/>
  <c r="DE462" i="6"/>
  <c r="DE464" i="6"/>
  <c r="DE466" i="6"/>
  <c r="DE468" i="6"/>
  <c r="DE470" i="6"/>
  <c r="DE472" i="6"/>
  <c r="DE474" i="6"/>
  <c r="DE476" i="6"/>
  <c r="DE478" i="6"/>
  <c r="DE480" i="6"/>
  <c r="DE482" i="6"/>
  <c r="DE484" i="6"/>
  <c r="DE486" i="6"/>
  <c r="DE488" i="6"/>
  <c r="DE490" i="6"/>
  <c r="DE492" i="6"/>
  <c r="DE494" i="6"/>
  <c r="DE496" i="6"/>
  <c r="DE498" i="6"/>
  <c r="DE500" i="6"/>
  <c r="DE502" i="6"/>
  <c r="DE504" i="6"/>
  <c r="DE11" i="6"/>
  <c r="DE19" i="6"/>
  <c r="DE27" i="6"/>
  <c r="DE35" i="6"/>
  <c r="DE43" i="6"/>
  <c r="DE59" i="6"/>
  <c r="DE75" i="6"/>
  <c r="DE91" i="6"/>
  <c r="DE107" i="6"/>
  <c r="DE123" i="6"/>
  <c r="DE139" i="6"/>
  <c r="DE155" i="6"/>
  <c r="DE171" i="6"/>
  <c r="DE181" i="6"/>
  <c r="DE189" i="6"/>
  <c r="DE197" i="6"/>
  <c r="DE205" i="6"/>
  <c r="DE213" i="6"/>
  <c r="DE221" i="6"/>
  <c r="DE229" i="6"/>
  <c r="DE237" i="6"/>
  <c r="DE245" i="6"/>
  <c r="DE253" i="6"/>
  <c r="DE261" i="6"/>
  <c r="DE265" i="6"/>
  <c r="DE269" i="6"/>
  <c r="DE273" i="6"/>
  <c r="DE277" i="6"/>
  <c r="DE281" i="6"/>
  <c r="DE285" i="6"/>
  <c r="DE289" i="6"/>
  <c r="DE293" i="6"/>
  <c r="DE297" i="6"/>
  <c r="DE301" i="6"/>
  <c r="DE305" i="6"/>
  <c r="DE309" i="6"/>
  <c r="DE313" i="6"/>
  <c r="DE317" i="6"/>
  <c r="DE321" i="6"/>
  <c r="DE325" i="6"/>
  <c r="DE329" i="6"/>
  <c r="DE333" i="6"/>
  <c r="DE337" i="6"/>
  <c r="DE341" i="6"/>
  <c r="DE345" i="6"/>
  <c r="DE349" i="6"/>
  <c r="DE353" i="6"/>
  <c r="DE357" i="6"/>
  <c r="DE361" i="6"/>
  <c r="DE365" i="6"/>
  <c r="DE369" i="6"/>
  <c r="DE373" i="6"/>
  <c r="DE377" i="6"/>
  <c r="DE381" i="6"/>
  <c r="DE385" i="6"/>
  <c r="DE389" i="6"/>
  <c r="DE393" i="6"/>
  <c r="DE397" i="6"/>
  <c r="DE401" i="6"/>
  <c r="DE405" i="6"/>
  <c r="DE409" i="6"/>
  <c r="DE413" i="6"/>
  <c r="DE417" i="6"/>
  <c r="DE421" i="6"/>
  <c r="DE425" i="6"/>
  <c r="DE429" i="6"/>
  <c r="DE433" i="6"/>
  <c r="DE437" i="6"/>
  <c r="DE441" i="6"/>
  <c r="DE445" i="6"/>
  <c r="DE449" i="6"/>
  <c r="DE453" i="6"/>
  <c r="DE457" i="6"/>
  <c r="DE461" i="6"/>
  <c r="DE465" i="6"/>
  <c r="DE469" i="6"/>
  <c r="DE473" i="6"/>
  <c r="DE477" i="6"/>
  <c r="DE481" i="6"/>
  <c r="DE485" i="6"/>
  <c r="DE489" i="6"/>
  <c r="DE493" i="6"/>
  <c r="DE497" i="6"/>
  <c r="DE501" i="6"/>
  <c r="DE505" i="6"/>
  <c r="DE51" i="6"/>
  <c r="DE67" i="6"/>
  <c r="DE83" i="6"/>
  <c r="DE99" i="6"/>
  <c r="DE115" i="6"/>
  <c r="DE131" i="6"/>
  <c r="DE147" i="6"/>
  <c r="DE163" i="6"/>
  <c r="DE177" i="6"/>
  <c r="DE185" i="6"/>
  <c r="DE193" i="6"/>
  <c r="DE201" i="6"/>
  <c r="DE209" i="6"/>
  <c r="DE217" i="6"/>
  <c r="DE225" i="6"/>
  <c r="DE233" i="6"/>
  <c r="DE241" i="6"/>
  <c r="DE249" i="6"/>
  <c r="DE257" i="6"/>
  <c r="DE263" i="6"/>
  <c r="DE267" i="6"/>
  <c r="DE271" i="6"/>
  <c r="DE275" i="6"/>
  <c r="DE279" i="6"/>
  <c r="DE283" i="6"/>
  <c r="DE287" i="6"/>
  <c r="DE291" i="6"/>
  <c r="DE295" i="6"/>
  <c r="DE299" i="6"/>
  <c r="DE303" i="6"/>
  <c r="DE307" i="6"/>
  <c r="DE311" i="6"/>
  <c r="DE315" i="6"/>
  <c r="DE319" i="6"/>
  <c r="DE323" i="6"/>
  <c r="DE327" i="6"/>
  <c r="DE331" i="6"/>
  <c r="DE335" i="6"/>
  <c r="DE339" i="6"/>
  <c r="DE343" i="6"/>
  <c r="DE347" i="6"/>
  <c r="DE351" i="6"/>
  <c r="DE355" i="6"/>
  <c r="DE359" i="6"/>
  <c r="DE363" i="6"/>
  <c r="DE367" i="6"/>
  <c r="DE371" i="6"/>
  <c r="DE375" i="6"/>
  <c r="DE379" i="6"/>
  <c r="DE383" i="6"/>
  <c r="DE387" i="6"/>
  <c r="DE391" i="6"/>
  <c r="DE395" i="6"/>
  <c r="DE399" i="6"/>
  <c r="DE403" i="6"/>
  <c r="DE407" i="6"/>
  <c r="DE411" i="6"/>
  <c r="DE415" i="6"/>
  <c r="DE419" i="6"/>
  <c r="DE423" i="6"/>
  <c r="DE427" i="6"/>
  <c r="DE431" i="6"/>
  <c r="DE435" i="6"/>
  <c r="DE439" i="6"/>
  <c r="DE443" i="6"/>
  <c r="DE447" i="6"/>
  <c r="DE451" i="6"/>
  <c r="DE455" i="6"/>
  <c r="DE459" i="6"/>
  <c r="DE463" i="6"/>
  <c r="DE467" i="6"/>
  <c r="DE471" i="6"/>
  <c r="DE475" i="6"/>
  <c r="DE479" i="6"/>
  <c r="DE483" i="6"/>
  <c r="DE487" i="6"/>
  <c r="DE491" i="6"/>
  <c r="DE495" i="6"/>
  <c r="DE499" i="6"/>
  <c r="DE503" i="6"/>
  <c r="DK7" i="6"/>
  <c r="DK9" i="6"/>
  <c r="DK11" i="6"/>
  <c r="DK13" i="6"/>
  <c r="DK15" i="6"/>
  <c r="DK17" i="6"/>
  <c r="DK19" i="6"/>
  <c r="DK21" i="6"/>
  <c r="DK23" i="6"/>
  <c r="DK25" i="6"/>
  <c r="DK27" i="6"/>
  <c r="DK29" i="6"/>
  <c r="DK31" i="6"/>
  <c r="DK33" i="6"/>
  <c r="DK35" i="6"/>
  <c r="DK37" i="6"/>
  <c r="DK39" i="6"/>
  <c r="DK41" i="6"/>
  <c r="DK43" i="6"/>
  <c r="DK45" i="6"/>
  <c r="DK47" i="6"/>
  <c r="DK49" i="6"/>
  <c r="DK51" i="6"/>
  <c r="DK53" i="6"/>
  <c r="DK55" i="6"/>
  <c r="DK57" i="6"/>
  <c r="DK59" i="6"/>
  <c r="DK61" i="6"/>
  <c r="DK63" i="6"/>
  <c r="DK65" i="6"/>
  <c r="DK67" i="6"/>
  <c r="DK69" i="6"/>
  <c r="DK71" i="6"/>
  <c r="DK73" i="6"/>
  <c r="DK75" i="6"/>
  <c r="DK77" i="6"/>
  <c r="DK79" i="6"/>
  <c r="DK81" i="6"/>
  <c r="DK83" i="6"/>
  <c r="DK85" i="6"/>
  <c r="DK87" i="6"/>
  <c r="DK89" i="6"/>
  <c r="DK91" i="6"/>
  <c r="DK93" i="6"/>
  <c r="DK95" i="6"/>
  <c r="DK97" i="6"/>
  <c r="DK99" i="6"/>
  <c r="DK101" i="6"/>
  <c r="DK103" i="6"/>
  <c r="DK105" i="6"/>
  <c r="DK107" i="6"/>
  <c r="DK109" i="6"/>
  <c r="DK111" i="6"/>
  <c r="DK113" i="6"/>
  <c r="DK115" i="6"/>
  <c r="DK117" i="6"/>
  <c r="DK119" i="6"/>
  <c r="DK121" i="6"/>
  <c r="DK123" i="6"/>
  <c r="DK125" i="6"/>
  <c r="DK127" i="6"/>
  <c r="DK129" i="6"/>
  <c r="DK131" i="6"/>
  <c r="DK133" i="6"/>
  <c r="DK135" i="6"/>
  <c r="DK137" i="6"/>
  <c r="DK139" i="6"/>
  <c r="DK141" i="6"/>
  <c r="DK143" i="6"/>
  <c r="DK145" i="6"/>
  <c r="DK147" i="6"/>
  <c r="DK149" i="6"/>
  <c r="DK151" i="6"/>
  <c r="DK153" i="6"/>
  <c r="DK155" i="6"/>
  <c r="DK157" i="6"/>
  <c r="DK159" i="6"/>
  <c r="DK161" i="6"/>
  <c r="DK163" i="6"/>
  <c r="DK165" i="6"/>
  <c r="DK167" i="6"/>
  <c r="DK169" i="6"/>
  <c r="DK171" i="6"/>
  <c r="DK173" i="6"/>
  <c r="DK175" i="6"/>
  <c r="DK6" i="6"/>
  <c r="DK10" i="6"/>
  <c r="DK14" i="6"/>
  <c r="DK18" i="6"/>
  <c r="DK22" i="6"/>
  <c r="DK26" i="6"/>
  <c r="DK30" i="6"/>
  <c r="DK34" i="6"/>
  <c r="DK38" i="6"/>
  <c r="DK42" i="6"/>
  <c r="DK46" i="6"/>
  <c r="DK50" i="6"/>
  <c r="DK54" i="6"/>
  <c r="DK58" i="6"/>
  <c r="DK62" i="6"/>
  <c r="DK66" i="6"/>
  <c r="DK70" i="6"/>
  <c r="DK74" i="6"/>
  <c r="DK78" i="6"/>
  <c r="DK82" i="6"/>
  <c r="DK86" i="6"/>
  <c r="DK90" i="6"/>
  <c r="DK94" i="6"/>
  <c r="DK98" i="6"/>
  <c r="DK102" i="6"/>
  <c r="DK106" i="6"/>
  <c r="DK110" i="6"/>
  <c r="DK114" i="6"/>
  <c r="DK118" i="6"/>
  <c r="DK122" i="6"/>
  <c r="DK126" i="6"/>
  <c r="DK130" i="6"/>
  <c r="DK134" i="6"/>
  <c r="DK138" i="6"/>
  <c r="DK142" i="6"/>
  <c r="DK146" i="6"/>
  <c r="DK150" i="6"/>
  <c r="DK154" i="6"/>
  <c r="DK158" i="6"/>
  <c r="DK162" i="6"/>
  <c r="DK166" i="6"/>
  <c r="DK170" i="6"/>
  <c r="DK174" i="6"/>
  <c r="DK177" i="6"/>
  <c r="DK179" i="6"/>
  <c r="DK181" i="6"/>
  <c r="DK183" i="6"/>
  <c r="DK185" i="6"/>
  <c r="DK187" i="6"/>
  <c r="DK189" i="6"/>
  <c r="DK191" i="6"/>
  <c r="DK193" i="6"/>
  <c r="DK195" i="6"/>
  <c r="DK197" i="6"/>
  <c r="DK199" i="6"/>
  <c r="DK201" i="6"/>
  <c r="DK203" i="6"/>
  <c r="DK205" i="6"/>
  <c r="DK207" i="6"/>
  <c r="DK209" i="6"/>
  <c r="DK211" i="6"/>
  <c r="DK213" i="6"/>
  <c r="DK215" i="6"/>
  <c r="DK217" i="6"/>
  <c r="DK219" i="6"/>
  <c r="DK221" i="6"/>
  <c r="DK223" i="6"/>
  <c r="DK225" i="6"/>
  <c r="DK227" i="6"/>
  <c r="DK229" i="6"/>
  <c r="DK231" i="6"/>
  <c r="DK233" i="6"/>
  <c r="DK235" i="6"/>
  <c r="DK237" i="6"/>
  <c r="DK239" i="6"/>
  <c r="DK241" i="6"/>
  <c r="DK243" i="6"/>
  <c r="DK245" i="6"/>
  <c r="DK247" i="6"/>
  <c r="DK249" i="6"/>
  <c r="DK251" i="6"/>
  <c r="DK253" i="6"/>
  <c r="DK255" i="6"/>
  <c r="DK257" i="6"/>
  <c r="DK259" i="6"/>
  <c r="DK12" i="6"/>
  <c r="DK20" i="6"/>
  <c r="DK28" i="6"/>
  <c r="DK36" i="6"/>
  <c r="DK44" i="6"/>
  <c r="DK52" i="6"/>
  <c r="DK60" i="6"/>
  <c r="DK68" i="6"/>
  <c r="DK76" i="6"/>
  <c r="DK84" i="6"/>
  <c r="DK92" i="6"/>
  <c r="DK100" i="6"/>
  <c r="DK108" i="6"/>
  <c r="DK116" i="6"/>
  <c r="DK124" i="6"/>
  <c r="DK132" i="6"/>
  <c r="DK140" i="6"/>
  <c r="DK148" i="6"/>
  <c r="DK156" i="6"/>
  <c r="DK164" i="6"/>
  <c r="DK172" i="6"/>
  <c r="DK178" i="6"/>
  <c r="DK182" i="6"/>
  <c r="DK186" i="6"/>
  <c r="DK190" i="6"/>
  <c r="DK194" i="6"/>
  <c r="DK198" i="6"/>
  <c r="DK202" i="6"/>
  <c r="DK206" i="6"/>
  <c r="DK210" i="6"/>
  <c r="DK214" i="6"/>
  <c r="DK218" i="6"/>
  <c r="DK222" i="6"/>
  <c r="DK226" i="6"/>
  <c r="DK230" i="6"/>
  <c r="DK234" i="6"/>
  <c r="DK238" i="6"/>
  <c r="DK242" i="6"/>
  <c r="DK246" i="6"/>
  <c r="DK250" i="6"/>
  <c r="DK254" i="6"/>
  <c r="DK258" i="6"/>
  <c r="DK261" i="6"/>
  <c r="DK263" i="6"/>
  <c r="DK265" i="6"/>
  <c r="DK267" i="6"/>
  <c r="DK269" i="6"/>
  <c r="DK271" i="6"/>
  <c r="DK273" i="6"/>
  <c r="DK275" i="6"/>
  <c r="DK277" i="6"/>
  <c r="DK279" i="6"/>
  <c r="DK281" i="6"/>
  <c r="DK283" i="6"/>
  <c r="DK285" i="6"/>
  <c r="DK287" i="6"/>
  <c r="DK289" i="6"/>
  <c r="DK291" i="6"/>
  <c r="DK293" i="6"/>
  <c r="DK295" i="6"/>
  <c r="DK297" i="6"/>
  <c r="DK299" i="6"/>
  <c r="DK301" i="6"/>
  <c r="DK303" i="6"/>
  <c r="DK305" i="6"/>
  <c r="DK307" i="6"/>
  <c r="DK309" i="6"/>
  <c r="DK311" i="6"/>
  <c r="DK313" i="6"/>
  <c r="DK315" i="6"/>
  <c r="DK317" i="6"/>
  <c r="DK319" i="6"/>
  <c r="DK321" i="6"/>
  <c r="DK323" i="6"/>
  <c r="DK325" i="6"/>
  <c r="DK327" i="6"/>
  <c r="DK329" i="6"/>
  <c r="DK331" i="6"/>
  <c r="DK333" i="6"/>
  <c r="DK335" i="6"/>
  <c r="DK337" i="6"/>
  <c r="DK339" i="6"/>
  <c r="DK341" i="6"/>
  <c r="DK343" i="6"/>
  <c r="DK345" i="6"/>
  <c r="DK347" i="6"/>
  <c r="DK349" i="6"/>
  <c r="DK351" i="6"/>
  <c r="DK353" i="6"/>
  <c r="DK355" i="6"/>
  <c r="DK357" i="6"/>
  <c r="DK359" i="6"/>
  <c r="DK361" i="6"/>
  <c r="DK363" i="6"/>
  <c r="DK365" i="6"/>
  <c r="DK367" i="6"/>
  <c r="DK369" i="6"/>
  <c r="DK371" i="6"/>
  <c r="DK373" i="6"/>
  <c r="DK375" i="6"/>
  <c r="DK377" i="6"/>
  <c r="DK379" i="6"/>
  <c r="DK381" i="6"/>
  <c r="DK383" i="6"/>
  <c r="DK385" i="6"/>
  <c r="DK387" i="6"/>
  <c r="DK389" i="6"/>
  <c r="DK391" i="6"/>
  <c r="DK393" i="6"/>
  <c r="DK395" i="6"/>
  <c r="DK397" i="6"/>
  <c r="DK399" i="6"/>
  <c r="DK401" i="6"/>
  <c r="DK403" i="6"/>
  <c r="DK405" i="6"/>
  <c r="DK407" i="6"/>
  <c r="DK409" i="6"/>
  <c r="DK411" i="6"/>
  <c r="DK413" i="6"/>
  <c r="DK415" i="6"/>
  <c r="DK417" i="6"/>
  <c r="DK419" i="6"/>
  <c r="DK421" i="6"/>
  <c r="DK423" i="6"/>
  <c r="DK425" i="6"/>
  <c r="DK427" i="6"/>
  <c r="DK429" i="6"/>
  <c r="DK431" i="6"/>
  <c r="DK433" i="6"/>
  <c r="DK435" i="6"/>
  <c r="DK437" i="6"/>
  <c r="DK439" i="6"/>
  <c r="DK441" i="6"/>
  <c r="DK443" i="6"/>
  <c r="DK445" i="6"/>
  <c r="DK447" i="6"/>
  <c r="DK449" i="6"/>
  <c r="DK451" i="6"/>
  <c r="DK453" i="6"/>
  <c r="DK455" i="6"/>
  <c r="DK457" i="6"/>
  <c r="DK459" i="6"/>
  <c r="DK461" i="6"/>
  <c r="DK463" i="6"/>
  <c r="DK465" i="6"/>
  <c r="DK467" i="6"/>
  <c r="DK469" i="6"/>
  <c r="DK471" i="6"/>
  <c r="DK473" i="6"/>
  <c r="DK475" i="6"/>
  <c r="DK477" i="6"/>
  <c r="DK479" i="6"/>
  <c r="DK481" i="6"/>
  <c r="DK483" i="6"/>
  <c r="DK485" i="6"/>
  <c r="DK487" i="6"/>
  <c r="DK489" i="6"/>
  <c r="DK491" i="6"/>
  <c r="DK493" i="6"/>
  <c r="DK495" i="6"/>
  <c r="DK497" i="6"/>
  <c r="DK499" i="6"/>
  <c r="DK501" i="6"/>
  <c r="DK503" i="6"/>
  <c r="DK505" i="6"/>
  <c r="DK8" i="6"/>
  <c r="DK16" i="6"/>
  <c r="DK24" i="6"/>
  <c r="DK32" i="6"/>
  <c r="DK40" i="6"/>
  <c r="DK48" i="6"/>
  <c r="DK64" i="6"/>
  <c r="DK80" i="6"/>
  <c r="DK96" i="6"/>
  <c r="DK112" i="6"/>
  <c r="DK128" i="6"/>
  <c r="DK144" i="6"/>
  <c r="DK160" i="6"/>
  <c r="DK176" i="6"/>
  <c r="DK184" i="6"/>
  <c r="DK192" i="6"/>
  <c r="DK200" i="6"/>
  <c r="DK208" i="6"/>
  <c r="DK216" i="6"/>
  <c r="DK224" i="6"/>
  <c r="DK232" i="6"/>
  <c r="DK240" i="6"/>
  <c r="DK248" i="6"/>
  <c r="DK256" i="6"/>
  <c r="DK262" i="6"/>
  <c r="DK266" i="6"/>
  <c r="DK270" i="6"/>
  <c r="DK274" i="6"/>
  <c r="DK278" i="6"/>
  <c r="DK282" i="6"/>
  <c r="DK286" i="6"/>
  <c r="DK290" i="6"/>
  <c r="DK294" i="6"/>
  <c r="DK298" i="6"/>
  <c r="DK302" i="6"/>
  <c r="DK306" i="6"/>
  <c r="DK310" i="6"/>
  <c r="DK314" i="6"/>
  <c r="DK318" i="6"/>
  <c r="DK322" i="6"/>
  <c r="DK326" i="6"/>
  <c r="DK330" i="6"/>
  <c r="DK334" i="6"/>
  <c r="DK338" i="6"/>
  <c r="DK342" i="6"/>
  <c r="DK346" i="6"/>
  <c r="DK350" i="6"/>
  <c r="DK354" i="6"/>
  <c r="DK358" i="6"/>
  <c r="DK362" i="6"/>
  <c r="DK366" i="6"/>
  <c r="DK370" i="6"/>
  <c r="DK374" i="6"/>
  <c r="DK378" i="6"/>
  <c r="DK382" i="6"/>
  <c r="DK386" i="6"/>
  <c r="DK390" i="6"/>
  <c r="DK394" i="6"/>
  <c r="DK398" i="6"/>
  <c r="DK402" i="6"/>
  <c r="DK406" i="6"/>
  <c r="DK410" i="6"/>
  <c r="DK414" i="6"/>
  <c r="DK418" i="6"/>
  <c r="DK422" i="6"/>
  <c r="DK426" i="6"/>
  <c r="DK430" i="6"/>
  <c r="DK434" i="6"/>
  <c r="DK438" i="6"/>
  <c r="DK442" i="6"/>
  <c r="DK446" i="6"/>
  <c r="DK450" i="6"/>
  <c r="DK454" i="6"/>
  <c r="DK458" i="6"/>
  <c r="DK462" i="6"/>
  <c r="DK466" i="6"/>
  <c r="DK470" i="6"/>
  <c r="DK474" i="6"/>
  <c r="DK478" i="6"/>
  <c r="DK482" i="6"/>
  <c r="DK486" i="6"/>
  <c r="DK490" i="6"/>
  <c r="DK494" i="6"/>
  <c r="DK498" i="6"/>
  <c r="DK502" i="6"/>
  <c r="DK56" i="6"/>
  <c r="DK72" i="6"/>
  <c r="DK88" i="6"/>
  <c r="DK104" i="6"/>
  <c r="DK120" i="6"/>
  <c r="DK136" i="6"/>
  <c r="DK152" i="6"/>
  <c r="DK168" i="6"/>
  <c r="DK180" i="6"/>
  <c r="DK188" i="6"/>
  <c r="DK196" i="6"/>
  <c r="DK204" i="6"/>
  <c r="DK212" i="6"/>
  <c r="DK220" i="6"/>
  <c r="DK228" i="6"/>
  <c r="DK236" i="6"/>
  <c r="DK244" i="6"/>
  <c r="DK252" i="6"/>
  <c r="DK260" i="6"/>
  <c r="DK264" i="6"/>
  <c r="DK268" i="6"/>
  <c r="DK272" i="6"/>
  <c r="DK276" i="6"/>
  <c r="DK280" i="6"/>
  <c r="DK284" i="6"/>
  <c r="DK288" i="6"/>
  <c r="DK292" i="6"/>
  <c r="DK296" i="6"/>
  <c r="DK300" i="6"/>
  <c r="DK304" i="6"/>
  <c r="DK308" i="6"/>
  <c r="DK312" i="6"/>
  <c r="DK316" i="6"/>
  <c r="DK320" i="6"/>
  <c r="DK324" i="6"/>
  <c r="DK328" i="6"/>
  <c r="DK332" i="6"/>
  <c r="DK336" i="6"/>
  <c r="DK340" i="6"/>
  <c r="DK344" i="6"/>
  <c r="DK348" i="6"/>
  <c r="DK352" i="6"/>
  <c r="DK356" i="6"/>
  <c r="DK360" i="6"/>
  <c r="DK364" i="6"/>
  <c r="DK368" i="6"/>
  <c r="DK372" i="6"/>
  <c r="DK376" i="6"/>
  <c r="DK380" i="6"/>
  <c r="DK384" i="6"/>
  <c r="DK388" i="6"/>
  <c r="DK392" i="6"/>
  <c r="DK396" i="6"/>
  <c r="DK400" i="6"/>
  <c r="DK404" i="6"/>
  <c r="DK408" i="6"/>
  <c r="DK412" i="6"/>
  <c r="DK416" i="6"/>
  <c r="DK420" i="6"/>
  <c r="DK424" i="6"/>
  <c r="DK428" i="6"/>
  <c r="DK432" i="6"/>
  <c r="DK436" i="6"/>
  <c r="DK440" i="6"/>
  <c r="DK444" i="6"/>
  <c r="DK448" i="6"/>
  <c r="DK452" i="6"/>
  <c r="DK456" i="6"/>
  <c r="DK460" i="6"/>
  <c r="DK464" i="6"/>
  <c r="DK468" i="6"/>
  <c r="DK472" i="6"/>
  <c r="DK476" i="6"/>
  <c r="DK480" i="6"/>
  <c r="DK484" i="6"/>
  <c r="DK488" i="6"/>
  <c r="DK492" i="6"/>
  <c r="DK496" i="6"/>
  <c r="DK500" i="6"/>
  <c r="DK504" i="6"/>
  <c r="DQ6" i="6"/>
  <c r="DQ8" i="6"/>
  <c r="DQ10" i="6"/>
  <c r="DQ12" i="6"/>
  <c r="DQ14" i="6"/>
  <c r="DQ16" i="6"/>
  <c r="DQ18" i="6"/>
  <c r="DQ20" i="6"/>
  <c r="DQ22" i="6"/>
  <c r="DQ24" i="6"/>
  <c r="DQ26" i="6"/>
  <c r="DQ28" i="6"/>
  <c r="DQ30" i="6"/>
  <c r="DQ32" i="6"/>
  <c r="DQ34" i="6"/>
  <c r="DQ36" i="6"/>
  <c r="DQ38" i="6"/>
  <c r="DQ40" i="6"/>
  <c r="DQ42" i="6"/>
  <c r="DQ44" i="6"/>
  <c r="DQ46" i="6"/>
  <c r="DQ48" i="6"/>
  <c r="DQ50" i="6"/>
  <c r="DQ52" i="6"/>
  <c r="DQ54" i="6"/>
  <c r="DQ56" i="6"/>
  <c r="DQ58" i="6"/>
  <c r="DQ60" i="6"/>
  <c r="DQ62" i="6"/>
  <c r="DQ64" i="6"/>
  <c r="DQ66" i="6"/>
  <c r="DQ68" i="6"/>
  <c r="DQ70" i="6"/>
  <c r="DQ72" i="6"/>
  <c r="DQ74" i="6"/>
  <c r="DQ76" i="6"/>
  <c r="DQ78" i="6"/>
  <c r="DQ80" i="6"/>
  <c r="DQ82" i="6"/>
  <c r="DQ84" i="6"/>
  <c r="DQ86" i="6"/>
  <c r="DQ88" i="6"/>
  <c r="DQ90" i="6"/>
  <c r="DQ92" i="6"/>
  <c r="DQ94" i="6"/>
  <c r="DQ96" i="6"/>
  <c r="DQ98" i="6"/>
  <c r="DQ100" i="6"/>
  <c r="DQ102" i="6"/>
  <c r="DQ104" i="6"/>
  <c r="DQ106" i="6"/>
  <c r="DQ108" i="6"/>
  <c r="DQ110" i="6"/>
  <c r="DQ112" i="6"/>
  <c r="DQ114" i="6"/>
  <c r="DQ116" i="6"/>
  <c r="DQ118" i="6"/>
  <c r="DQ120" i="6"/>
  <c r="DQ122" i="6"/>
  <c r="DQ124" i="6"/>
  <c r="DQ126" i="6"/>
  <c r="DQ128" i="6"/>
  <c r="DQ130" i="6"/>
  <c r="DQ132" i="6"/>
  <c r="DQ134" i="6"/>
  <c r="DQ136" i="6"/>
  <c r="DQ138" i="6"/>
  <c r="DQ140" i="6"/>
  <c r="DQ142" i="6"/>
  <c r="DQ144" i="6"/>
  <c r="DQ146" i="6"/>
  <c r="DQ148" i="6"/>
  <c r="DQ150" i="6"/>
  <c r="DQ152" i="6"/>
  <c r="DQ154" i="6"/>
  <c r="DQ156" i="6"/>
  <c r="DQ158" i="6"/>
  <c r="DQ160" i="6"/>
  <c r="DQ162" i="6"/>
  <c r="DQ164" i="6"/>
  <c r="DQ166" i="6"/>
  <c r="DQ168" i="6"/>
  <c r="DQ170" i="6"/>
  <c r="DQ172" i="6"/>
  <c r="DQ174" i="6"/>
  <c r="DQ7" i="6"/>
  <c r="DQ11" i="6"/>
  <c r="DQ15" i="6"/>
  <c r="DQ19" i="6"/>
  <c r="DQ23" i="6"/>
  <c r="DQ27" i="6"/>
  <c r="DQ31" i="6"/>
  <c r="DQ35" i="6"/>
  <c r="DQ39" i="6"/>
  <c r="DQ43" i="6"/>
  <c r="DQ47" i="6"/>
  <c r="DQ51" i="6"/>
  <c r="DQ55" i="6"/>
  <c r="DQ59" i="6"/>
  <c r="DQ63" i="6"/>
  <c r="DQ67" i="6"/>
  <c r="DQ71" i="6"/>
  <c r="DQ75" i="6"/>
  <c r="DQ79" i="6"/>
  <c r="DQ83" i="6"/>
  <c r="DQ87" i="6"/>
  <c r="DQ91" i="6"/>
  <c r="DQ95" i="6"/>
  <c r="DQ99" i="6"/>
  <c r="DQ103" i="6"/>
  <c r="DQ107" i="6"/>
  <c r="DQ111" i="6"/>
  <c r="DQ115" i="6"/>
  <c r="DQ119" i="6"/>
  <c r="DQ123" i="6"/>
  <c r="DQ127" i="6"/>
  <c r="DQ131" i="6"/>
  <c r="DQ135" i="6"/>
  <c r="DQ139" i="6"/>
  <c r="DQ143" i="6"/>
  <c r="DQ147" i="6"/>
  <c r="DQ151" i="6"/>
  <c r="DQ155" i="6"/>
  <c r="DQ159" i="6"/>
  <c r="DQ163" i="6"/>
  <c r="DQ167" i="6"/>
  <c r="DQ171" i="6"/>
  <c r="DQ175" i="6"/>
  <c r="DQ177" i="6"/>
  <c r="DQ179" i="6"/>
  <c r="DQ181" i="6"/>
  <c r="DQ183" i="6"/>
  <c r="DQ185" i="6"/>
  <c r="DQ187" i="6"/>
  <c r="DQ189" i="6"/>
  <c r="DQ191" i="6"/>
  <c r="DQ193" i="6"/>
  <c r="DQ195" i="6"/>
  <c r="DQ197" i="6"/>
  <c r="DQ199" i="6"/>
  <c r="DQ201" i="6"/>
  <c r="DQ203" i="6"/>
  <c r="DQ205" i="6"/>
  <c r="DQ207" i="6"/>
  <c r="DQ209" i="6"/>
  <c r="DQ211" i="6"/>
  <c r="DQ213" i="6"/>
  <c r="DQ215" i="6"/>
  <c r="DQ217" i="6"/>
  <c r="DQ219" i="6"/>
  <c r="DQ221" i="6"/>
  <c r="DQ223" i="6"/>
  <c r="DQ225" i="6"/>
  <c r="DQ227" i="6"/>
  <c r="DQ229" i="6"/>
  <c r="DQ231" i="6"/>
  <c r="DQ233" i="6"/>
  <c r="DQ235" i="6"/>
  <c r="DQ237" i="6"/>
  <c r="DQ239" i="6"/>
  <c r="DQ241" i="6"/>
  <c r="DQ243" i="6"/>
  <c r="DQ245" i="6"/>
  <c r="DQ247" i="6"/>
  <c r="DQ249" i="6"/>
  <c r="DQ251" i="6"/>
  <c r="DQ253" i="6"/>
  <c r="DQ255" i="6"/>
  <c r="DQ257" i="6"/>
  <c r="DQ259" i="6"/>
  <c r="DQ261" i="6"/>
  <c r="DQ263" i="6"/>
  <c r="DQ265" i="6"/>
  <c r="DQ267" i="6"/>
  <c r="DQ269" i="6"/>
  <c r="DQ271" i="6"/>
  <c r="DQ273" i="6"/>
  <c r="DQ275" i="6"/>
  <c r="DQ277" i="6"/>
  <c r="DQ279" i="6"/>
  <c r="DQ281" i="6"/>
  <c r="DQ283" i="6"/>
  <c r="DQ285" i="6"/>
  <c r="DQ287" i="6"/>
  <c r="DQ289" i="6"/>
  <c r="DQ291" i="6"/>
  <c r="DQ293" i="6"/>
  <c r="DQ295" i="6"/>
  <c r="DQ297" i="6"/>
  <c r="DQ299" i="6"/>
  <c r="DQ301" i="6"/>
  <c r="DQ303" i="6"/>
  <c r="DQ305" i="6"/>
  <c r="DQ307" i="6"/>
  <c r="DQ309" i="6"/>
  <c r="DQ311" i="6"/>
  <c r="DQ313" i="6"/>
  <c r="DQ315" i="6"/>
  <c r="DQ317" i="6"/>
  <c r="DQ319" i="6"/>
  <c r="DQ321" i="6"/>
  <c r="DQ323" i="6"/>
  <c r="DQ325" i="6"/>
  <c r="DQ327" i="6"/>
  <c r="DQ329" i="6"/>
  <c r="DQ331" i="6"/>
  <c r="DQ333" i="6"/>
  <c r="DQ335" i="6"/>
  <c r="DQ337" i="6"/>
  <c r="DQ339" i="6"/>
  <c r="DQ341" i="6"/>
  <c r="DQ343" i="6"/>
  <c r="DQ345" i="6"/>
  <c r="DQ347" i="6"/>
  <c r="DQ349" i="6"/>
  <c r="DQ351" i="6"/>
  <c r="DQ353" i="6"/>
  <c r="DQ355" i="6"/>
  <c r="DQ357" i="6"/>
  <c r="DQ359" i="6"/>
  <c r="DQ361" i="6"/>
  <c r="DQ363" i="6"/>
  <c r="DQ365" i="6"/>
  <c r="DQ367" i="6"/>
  <c r="DQ369" i="6"/>
  <c r="DQ371" i="6"/>
  <c r="DQ373" i="6"/>
  <c r="DQ375" i="6"/>
  <c r="DQ377" i="6"/>
  <c r="DQ379" i="6"/>
  <c r="DQ381" i="6"/>
  <c r="DQ383" i="6"/>
  <c r="DQ385" i="6"/>
  <c r="DQ387" i="6"/>
  <c r="DQ389" i="6"/>
  <c r="DQ391" i="6"/>
  <c r="DQ393" i="6"/>
  <c r="DQ395" i="6"/>
  <c r="DQ397" i="6"/>
  <c r="DQ399" i="6"/>
  <c r="DQ401" i="6"/>
  <c r="DQ403" i="6"/>
  <c r="DQ405" i="6"/>
  <c r="DQ407" i="6"/>
  <c r="DQ409" i="6"/>
  <c r="DQ411" i="6"/>
  <c r="DQ413" i="6"/>
  <c r="DQ415" i="6"/>
  <c r="DQ417" i="6"/>
  <c r="DQ419" i="6"/>
  <c r="DQ421" i="6"/>
  <c r="DQ423" i="6"/>
  <c r="DQ425" i="6"/>
  <c r="DQ427" i="6"/>
  <c r="DQ429" i="6"/>
  <c r="DQ13" i="6"/>
  <c r="DQ21" i="6"/>
  <c r="DQ29" i="6"/>
  <c r="DQ37" i="6"/>
  <c r="DQ45" i="6"/>
  <c r="DQ53" i="6"/>
  <c r="DQ61" i="6"/>
  <c r="DQ69" i="6"/>
  <c r="DQ77" i="6"/>
  <c r="DQ85" i="6"/>
  <c r="DQ93" i="6"/>
  <c r="DQ101" i="6"/>
  <c r="DQ109" i="6"/>
  <c r="DQ117" i="6"/>
  <c r="DQ125" i="6"/>
  <c r="DQ133" i="6"/>
  <c r="DQ141" i="6"/>
  <c r="DQ149" i="6"/>
  <c r="DQ157" i="6"/>
  <c r="DQ165" i="6"/>
  <c r="DQ173" i="6"/>
  <c r="DQ178" i="6"/>
  <c r="DQ182" i="6"/>
  <c r="DQ186" i="6"/>
  <c r="DQ190" i="6"/>
  <c r="DQ194" i="6"/>
  <c r="DQ198" i="6"/>
  <c r="DQ202" i="6"/>
  <c r="DQ206" i="6"/>
  <c r="DQ210" i="6"/>
  <c r="DQ214" i="6"/>
  <c r="DQ218" i="6"/>
  <c r="DQ222" i="6"/>
  <c r="DQ226" i="6"/>
  <c r="DQ230" i="6"/>
  <c r="DQ234" i="6"/>
  <c r="DQ238" i="6"/>
  <c r="DQ242" i="6"/>
  <c r="DQ246" i="6"/>
  <c r="DQ250" i="6"/>
  <c r="DQ254" i="6"/>
  <c r="DQ258" i="6"/>
  <c r="DQ262" i="6"/>
  <c r="DQ266" i="6"/>
  <c r="DQ270" i="6"/>
  <c r="DQ274" i="6"/>
  <c r="DQ278" i="6"/>
  <c r="DQ282" i="6"/>
  <c r="DQ286" i="6"/>
  <c r="DQ290" i="6"/>
  <c r="DQ294" i="6"/>
  <c r="DQ298" i="6"/>
  <c r="DQ302" i="6"/>
  <c r="DQ306" i="6"/>
  <c r="DQ310" i="6"/>
  <c r="DQ314" i="6"/>
  <c r="DQ318" i="6"/>
  <c r="DQ322" i="6"/>
  <c r="DQ326" i="6"/>
  <c r="DQ330" i="6"/>
  <c r="DQ334" i="6"/>
  <c r="DQ338" i="6"/>
  <c r="DQ342" i="6"/>
  <c r="DQ346" i="6"/>
  <c r="DQ350" i="6"/>
  <c r="DQ354" i="6"/>
  <c r="DQ358" i="6"/>
  <c r="DQ362" i="6"/>
  <c r="DQ366" i="6"/>
  <c r="DQ370" i="6"/>
  <c r="DQ374" i="6"/>
  <c r="DQ378" i="6"/>
  <c r="DQ382" i="6"/>
  <c r="DQ386" i="6"/>
  <c r="DQ390" i="6"/>
  <c r="DQ394" i="6"/>
  <c r="DQ398" i="6"/>
  <c r="DQ402" i="6"/>
  <c r="DQ406" i="6"/>
  <c r="DQ410" i="6"/>
  <c r="DQ414" i="6"/>
  <c r="DQ418" i="6"/>
  <c r="DQ422" i="6"/>
  <c r="DQ426" i="6"/>
  <c r="DQ430" i="6"/>
  <c r="DQ9" i="6"/>
  <c r="DQ25" i="6"/>
  <c r="DQ41" i="6"/>
  <c r="DQ57" i="6"/>
  <c r="DQ73" i="6"/>
  <c r="DQ89" i="6"/>
  <c r="DQ105" i="6"/>
  <c r="DQ121" i="6"/>
  <c r="DQ137" i="6"/>
  <c r="DQ153" i="6"/>
  <c r="DQ169" i="6"/>
  <c r="DQ180" i="6"/>
  <c r="DQ188" i="6"/>
  <c r="DQ196" i="6"/>
  <c r="DQ204" i="6"/>
  <c r="DQ212" i="6"/>
  <c r="DQ220" i="6"/>
  <c r="DQ228" i="6"/>
  <c r="DQ236" i="6"/>
  <c r="DQ244" i="6"/>
  <c r="DQ252" i="6"/>
  <c r="DQ260" i="6"/>
  <c r="DQ268" i="6"/>
  <c r="DQ276" i="6"/>
  <c r="DQ284" i="6"/>
  <c r="DQ292" i="6"/>
  <c r="DQ300" i="6"/>
  <c r="DQ308" i="6"/>
  <c r="DQ316" i="6"/>
  <c r="DQ324" i="6"/>
  <c r="DQ332" i="6"/>
  <c r="DQ340" i="6"/>
  <c r="DQ348" i="6"/>
  <c r="DQ356" i="6"/>
  <c r="DQ364" i="6"/>
  <c r="DQ372" i="6"/>
  <c r="DQ380" i="6"/>
  <c r="DQ388" i="6"/>
  <c r="DQ396" i="6"/>
  <c r="DQ404" i="6"/>
  <c r="DQ412" i="6"/>
  <c r="DQ420" i="6"/>
  <c r="DQ428" i="6"/>
  <c r="DQ432" i="6"/>
  <c r="DQ434" i="6"/>
  <c r="DQ436" i="6"/>
  <c r="DQ438" i="6"/>
  <c r="DQ440" i="6"/>
  <c r="DQ442" i="6"/>
  <c r="DQ444" i="6"/>
  <c r="DQ446" i="6"/>
  <c r="DQ448" i="6"/>
  <c r="DQ450" i="6"/>
  <c r="DQ452" i="6"/>
  <c r="DQ454" i="6"/>
  <c r="DQ456" i="6"/>
  <c r="DQ458" i="6"/>
  <c r="DQ460" i="6"/>
  <c r="DQ462" i="6"/>
  <c r="DQ464" i="6"/>
  <c r="DQ466" i="6"/>
  <c r="DQ468" i="6"/>
  <c r="DQ470" i="6"/>
  <c r="DQ472" i="6"/>
  <c r="DQ474" i="6"/>
  <c r="DQ476" i="6"/>
  <c r="DQ478" i="6"/>
  <c r="DQ480" i="6"/>
  <c r="DQ482" i="6"/>
  <c r="DQ484" i="6"/>
  <c r="DQ486" i="6"/>
  <c r="DQ488" i="6"/>
  <c r="DQ490" i="6"/>
  <c r="DQ492" i="6"/>
  <c r="DQ494" i="6"/>
  <c r="DQ496" i="6"/>
  <c r="DQ498" i="6"/>
  <c r="DQ500" i="6"/>
  <c r="DQ502" i="6"/>
  <c r="DQ504" i="6"/>
  <c r="DQ17" i="6"/>
  <c r="DQ33" i="6"/>
  <c r="DQ49" i="6"/>
  <c r="DQ65" i="6"/>
  <c r="DQ81" i="6"/>
  <c r="DQ97" i="6"/>
  <c r="DQ113" i="6"/>
  <c r="DQ129" i="6"/>
  <c r="DQ145" i="6"/>
  <c r="DQ161" i="6"/>
  <c r="DQ176" i="6"/>
  <c r="DQ184" i="6"/>
  <c r="DQ192" i="6"/>
  <c r="DQ200" i="6"/>
  <c r="DQ208" i="6"/>
  <c r="DQ216" i="6"/>
  <c r="DQ224" i="6"/>
  <c r="DQ232" i="6"/>
  <c r="DQ240" i="6"/>
  <c r="DQ248" i="6"/>
  <c r="DQ256" i="6"/>
  <c r="DQ264" i="6"/>
  <c r="DQ272" i="6"/>
  <c r="DQ280" i="6"/>
  <c r="DQ288" i="6"/>
  <c r="DQ296" i="6"/>
  <c r="DQ304" i="6"/>
  <c r="DQ312" i="6"/>
  <c r="DQ320" i="6"/>
  <c r="DQ328" i="6"/>
  <c r="DQ336" i="6"/>
  <c r="DQ344" i="6"/>
  <c r="DQ352" i="6"/>
  <c r="DQ360" i="6"/>
  <c r="DQ368" i="6"/>
  <c r="DQ376" i="6"/>
  <c r="DQ384" i="6"/>
  <c r="DQ392" i="6"/>
  <c r="DQ400" i="6"/>
  <c r="DQ408" i="6"/>
  <c r="DQ416" i="6"/>
  <c r="DQ424" i="6"/>
  <c r="DQ431" i="6"/>
  <c r="DQ433" i="6"/>
  <c r="DQ435" i="6"/>
  <c r="DQ437" i="6"/>
  <c r="DQ439" i="6"/>
  <c r="DQ441" i="6"/>
  <c r="DQ443" i="6"/>
  <c r="DQ445" i="6"/>
  <c r="DQ447" i="6"/>
  <c r="DQ449" i="6"/>
  <c r="DQ451" i="6"/>
  <c r="DQ453" i="6"/>
  <c r="DQ455" i="6"/>
  <c r="DQ457" i="6"/>
  <c r="DQ459" i="6"/>
  <c r="DQ461" i="6"/>
  <c r="DQ463" i="6"/>
  <c r="DQ465" i="6"/>
  <c r="DQ467" i="6"/>
  <c r="DQ469" i="6"/>
  <c r="DQ471" i="6"/>
  <c r="DQ473" i="6"/>
  <c r="DQ475" i="6"/>
  <c r="DQ477" i="6"/>
  <c r="DQ479" i="6"/>
  <c r="DQ481" i="6"/>
  <c r="DQ483" i="6"/>
  <c r="DQ485" i="6"/>
  <c r="DQ487" i="6"/>
  <c r="DQ489" i="6"/>
  <c r="DQ491" i="6"/>
  <c r="DQ493" i="6"/>
  <c r="DQ495" i="6"/>
  <c r="DQ497" i="6"/>
  <c r="DQ499" i="6"/>
  <c r="DQ501" i="6"/>
  <c r="DQ503" i="6"/>
  <c r="DQ505" i="6"/>
  <c r="DW7" i="6"/>
  <c r="DW9" i="6"/>
  <c r="DW11" i="6"/>
  <c r="DW13" i="6"/>
  <c r="DW15" i="6"/>
  <c r="DW17" i="6"/>
  <c r="DW19" i="6"/>
  <c r="DW21" i="6"/>
  <c r="DW23" i="6"/>
  <c r="DW25" i="6"/>
  <c r="DW27" i="6"/>
  <c r="DW29" i="6"/>
  <c r="DW31" i="6"/>
  <c r="DW33" i="6"/>
  <c r="DW35" i="6"/>
  <c r="DW37" i="6"/>
  <c r="DW39" i="6"/>
  <c r="DW41" i="6"/>
  <c r="DW43" i="6"/>
  <c r="DW45" i="6"/>
  <c r="DW47" i="6"/>
  <c r="DW49" i="6"/>
  <c r="DW51" i="6"/>
  <c r="DW53" i="6"/>
  <c r="DW55" i="6"/>
  <c r="DW57" i="6"/>
  <c r="DW59" i="6"/>
  <c r="DW61" i="6"/>
  <c r="DW63" i="6"/>
  <c r="DW65" i="6"/>
  <c r="DW67" i="6"/>
  <c r="DW69" i="6"/>
  <c r="DW71" i="6"/>
  <c r="DW73" i="6"/>
  <c r="DW75" i="6"/>
  <c r="DW77" i="6"/>
  <c r="DW79" i="6"/>
  <c r="DW81" i="6"/>
  <c r="DW83" i="6"/>
  <c r="DW85" i="6"/>
  <c r="DW87" i="6"/>
  <c r="DW89" i="6"/>
  <c r="DW91" i="6"/>
  <c r="DW93" i="6"/>
  <c r="DW95" i="6"/>
  <c r="DW97" i="6"/>
  <c r="DW99" i="6"/>
  <c r="DW101" i="6"/>
  <c r="DW103" i="6"/>
  <c r="DW105" i="6"/>
  <c r="DW107" i="6"/>
  <c r="DW109" i="6"/>
  <c r="DW111" i="6"/>
  <c r="DW113" i="6"/>
  <c r="DW115" i="6"/>
  <c r="DW117" i="6"/>
  <c r="DW119" i="6"/>
  <c r="DW121" i="6"/>
  <c r="DW123" i="6"/>
  <c r="DW125" i="6"/>
  <c r="DW127" i="6"/>
  <c r="DW129" i="6"/>
  <c r="DW131" i="6"/>
  <c r="DW133" i="6"/>
  <c r="DW135" i="6"/>
  <c r="DW137" i="6"/>
  <c r="DW139" i="6"/>
  <c r="DW141" i="6"/>
  <c r="DW143" i="6"/>
  <c r="DW145" i="6"/>
  <c r="DW147" i="6"/>
  <c r="DW149" i="6"/>
  <c r="DW151" i="6"/>
  <c r="DW153" i="6"/>
  <c r="DW155" i="6"/>
  <c r="DW157" i="6"/>
  <c r="DW159" i="6"/>
  <c r="DW161" i="6"/>
  <c r="DW163" i="6"/>
  <c r="DW165" i="6"/>
  <c r="DW167" i="6"/>
  <c r="DW169" i="6"/>
  <c r="DW171" i="6"/>
  <c r="DW173" i="6"/>
  <c r="DW175" i="6"/>
  <c r="DW8" i="6"/>
  <c r="DW12" i="6"/>
  <c r="DW16" i="6"/>
  <c r="DW20" i="6"/>
  <c r="DW24" i="6"/>
  <c r="DW28" i="6"/>
  <c r="DW32" i="6"/>
  <c r="DW36" i="6"/>
  <c r="DW40" i="6"/>
  <c r="DW44" i="6"/>
  <c r="DW48" i="6"/>
  <c r="DW52" i="6"/>
  <c r="DW56" i="6"/>
  <c r="DW60" i="6"/>
  <c r="DW64" i="6"/>
  <c r="DW68" i="6"/>
  <c r="DW72" i="6"/>
  <c r="DW76" i="6"/>
  <c r="DW80" i="6"/>
  <c r="DW84" i="6"/>
  <c r="DW88" i="6"/>
  <c r="DW92" i="6"/>
  <c r="DW96" i="6"/>
  <c r="DW100" i="6"/>
  <c r="DW104" i="6"/>
  <c r="DW108" i="6"/>
  <c r="DW112" i="6"/>
  <c r="DW116" i="6"/>
  <c r="DW120" i="6"/>
  <c r="DW124" i="6"/>
  <c r="DW128" i="6"/>
  <c r="DW132" i="6"/>
  <c r="DW136" i="6"/>
  <c r="DW140" i="6"/>
  <c r="DW144" i="6"/>
  <c r="DW148" i="6"/>
  <c r="DW152" i="6"/>
  <c r="DW156" i="6"/>
  <c r="DW160" i="6"/>
  <c r="DW164" i="6"/>
  <c r="DW168" i="6"/>
  <c r="DW172" i="6"/>
  <c r="DW176" i="6"/>
  <c r="DW178" i="6"/>
  <c r="DW180" i="6"/>
  <c r="DW182" i="6"/>
  <c r="DW184" i="6"/>
  <c r="DW186" i="6"/>
  <c r="DW188" i="6"/>
  <c r="DW190" i="6"/>
  <c r="DW192" i="6"/>
  <c r="DW194" i="6"/>
  <c r="DW196" i="6"/>
  <c r="DW198" i="6"/>
  <c r="DW200" i="6"/>
  <c r="DW202" i="6"/>
  <c r="DW204" i="6"/>
  <c r="DW206" i="6"/>
  <c r="DW208" i="6"/>
  <c r="DW210" i="6"/>
  <c r="DW212" i="6"/>
  <c r="DW214" i="6"/>
  <c r="DW216" i="6"/>
  <c r="DW218" i="6"/>
  <c r="DW220" i="6"/>
  <c r="DW222" i="6"/>
  <c r="DW224" i="6"/>
  <c r="DW226" i="6"/>
  <c r="DW228" i="6"/>
  <c r="DW230" i="6"/>
  <c r="DW232" i="6"/>
  <c r="DW234" i="6"/>
  <c r="DW236" i="6"/>
  <c r="DW238" i="6"/>
  <c r="DW240" i="6"/>
  <c r="DW242" i="6"/>
  <c r="DW244" i="6"/>
  <c r="DW246" i="6"/>
  <c r="DW248" i="6"/>
  <c r="DW250" i="6"/>
  <c r="DW252" i="6"/>
  <c r="DW254" i="6"/>
  <c r="DW256" i="6"/>
  <c r="DW258" i="6"/>
  <c r="DW260" i="6"/>
  <c r="DW262" i="6"/>
  <c r="DW264" i="6"/>
  <c r="DW266" i="6"/>
  <c r="DW268" i="6"/>
  <c r="DW270" i="6"/>
  <c r="DW272" i="6"/>
  <c r="DW274" i="6"/>
  <c r="DW276" i="6"/>
  <c r="DW278" i="6"/>
  <c r="DW280" i="6"/>
  <c r="DW282" i="6"/>
  <c r="DW284" i="6"/>
  <c r="DW286" i="6"/>
  <c r="DW288" i="6"/>
  <c r="DW290" i="6"/>
  <c r="DW292" i="6"/>
  <c r="DW294" i="6"/>
  <c r="DW296" i="6"/>
  <c r="DW298" i="6"/>
  <c r="DW300" i="6"/>
  <c r="DW302" i="6"/>
  <c r="DW304" i="6"/>
  <c r="DW306" i="6"/>
  <c r="DW308" i="6"/>
  <c r="DW310" i="6"/>
  <c r="DW312" i="6"/>
  <c r="DW314" i="6"/>
  <c r="DW316" i="6"/>
  <c r="DW318" i="6"/>
  <c r="DW320" i="6"/>
  <c r="DW322" i="6"/>
  <c r="DW324" i="6"/>
  <c r="DW326" i="6"/>
  <c r="DW328" i="6"/>
  <c r="DW330" i="6"/>
  <c r="DW332" i="6"/>
  <c r="DW334" i="6"/>
  <c r="DW336" i="6"/>
  <c r="DW338" i="6"/>
  <c r="DW340" i="6"/>
  <c r="DW342" i="6"/>
  <c r="DW344" i="6"/>
  <c r="DW346" i="6"/>
  <c r="DW348" i="6"/>
  <c r="DW350" i="6"/>
  <c r="DW352" i="6"/>
  <c r="DW354" i="6"/>
  <c r="DW356" i="6"/>
  <c r="DW358" i="6"/>
  <c r="DW360" i="6"/>
  <c r="DW362" i="6"/>
  <c r="DW364" i="6"/>
  <c r="DW366" i="6"/>
  <c r="DW368" i="6"/>
  <c r="DW370" i="6"/>
  <c r="DW372" i="6"/>
  <c r="DW374" i="6"/>
  <c r="DW376" i="6"/>
  <c r="DW378" i="6"/>
  <c r="DW380" i="6"/>
  <c r="DW382" i="6"/>
  <c r="DW384" i="6"/>
  <c r="DW386" i="6"/>
  <c r="DW388" i="6"/>
  <c r="DW390" i="6"/>
  <c r="DW392" i="6"/>
  <c r="DW394" i="6"/>
  <c r="DW396" i="6"/>
  <c r="DW398" i="6"/>
  <c r="DW400" i="6"/>
  <c r="DW402" i="6"/>
  <c r="DW404" i="6"/>
  <c r="DW406" i="6"/>
  <c r="DW408" i="6"/>
  <c r="DW410" i="6"/>
  <c r="DW412" i="6"/>
  <c r="DW414" i="6"/>
  <c r="DW416" i="6"/>
  <c r="DW418" i="6"/>
  <c r="DW420" i="6"/>
  <c r="DW422" i="6"/>
  <c r="DW424" i="6"/>
  <c r="DW426" i="6"/>
  <c r="DW428" i="6"/>
  <c r="DW430" i="6"/>
  <c r="DW6" i="6"/>
  <c r="DW14" i="6"/>
  <c r="DW22" i="6"/>
  <c r="DW30" i="6"/>
  <c r="DW38" i="6"/>
  <c r="DW46" i="6"/>
  <c r="DW54" i="6"/>
  <c r="DW62" i="6"/>
  <c r="DW70" i="6"/>
  <c r="DW78" i="6"/>
  <c r="DW86" i="6"/>
  <c r="DW94" i="6"/>
  <c r="DW102" i="6"/>
  <c r="DW110" i="6"/>
  <c r="DW118" i="6"/>
  <c r="DW126" i="6"/>
  <c r="DW134" i="6"/>
  <c r="DW142" i="6"/>
  <c r="DW150" i="6"/>
  <c r="DW158" i="6"/>
  <c r="DW166" i="6"/>
  <c r="DW174" i="6"/>
  <c r="DW179" i="6"/>
  <c r="DW183" i="6"/>
  <c r="DW187" i="6"/>
  <c r="DW191" i="6"/>
  <c r="DW195" i="6"/>
  <c r="DW199" i="6"/>
  <c r="DW203" i="6"/>
  <c r="DW207" i="6"/>
  <c r="DW211" i="6"/>
  <c r="DW215" i="6"/>
  <c r="DW219" i="6"/>
  <c r="DW223" i="6"/>
  <c r="DW227" i="6"/>
  <c r="DW231" i="6"/>
  <c r="DW235" i="6"/>
  <c r="DW239" i="6"/>
  <c r="DW243" i="6"/>
  <c r="DW247" i="6"/>
  <c r="DW251" i="6"/>
  <c r="DW255" i="6"/>
  <c r="DW259" i="6"/>
  <c r="DW263" i="6"/>
  <c r="DW267" i="6"/>
  <c r="DW271" i="6"/>
  <c r="DW275" i="6"/>
  <c r="DW279" i="6"/>
  <c r="DW283" i="6"/>
  <c r="DW287" i="6"/>
  <c r="DW291" i="6"/>
  <c r="DW295" i="6"/>
  <c r="DW299" i="6"/>
  <c r="DW303" i="6"/>
  <c r="DW307" i="6"/>
  <c r="DW311" i="6"/>
  <c r="DW315" i="6"/>
  <c r="DW319" i="6"/>
  <c r="DW323" i="6"/>
  <c r="DW327" i="6"/>
  <c r="DW331" i="6"/>
  <c r="DW335" i="6"/>
  <c r="DW339" i="6"/>
  <c r="DW343" i="6"/>
  <c r="DW347" i="6"/>
  <c r="DW351" i="6"/>
  <c r="DW355" i="6"/>
  <c r="DW359" i="6"/>
  <c r="DW363" i="6"/>
  <c r="DW367" i="6"/>
  <c r="DW371" i="6"/>
  <c r="DW375" i="6"/>
  <c r="DW379" i="6"/>
  <c r="DW383" i="6"/>
  <c r="DW387" i="6"/>
  <c r="DW391" i="6"/>
  <c r="DW395" i="6"/>
  <c r="DW399" i="6"/>
  <c r="DW403" i="6"/>
  <c r="DW407" i="6"/>
  <c r="DW411" i="6"/>
  <c r="DW415" i="6"/>
  <c r="DW419" i="6"/>
  <c r="DW423" i="6"/>
  <c r="DW427" i="6"/>
  <c r="DW18" i="6"/>
  <c r="DW34" i="6"/>
  <c r="DW50" i="6"/>
  <c r="DW66" i="6"/>
  <c r="DW82" i="6"/>
  <c r="DW98" i="6"/>
  <c r="DW114" i="6"/>
  <c r="DW130" i="6"/>
  <c r="DW146" i="6"/>
  <c r="DW162" i="6"/>
  <c r="DW177" i="6"/>
  <c r="DW185" i="6"/>
  <c r="DW193" i="6"/>
  <c r="DW201" i="6"/>
  <c r="DW209" i="6"/>
  <c r="DW217" i="6"/>
  <c r="DW225" i="6"/>
  <c r="DW233" i="6"/>
  <c r="DW241" i="6"/>
  <c r="DW249" i="6"/>
  <c r="DW257" i="6"/>
  <c r="DW265" i="6"/>
  <c r="DW273" i="6"/>
  <c r="DW281" i="6"/>
  <c r="DW289" i="6"/>
  <c r="DW297" i="6"/>
  <c r="DW305" i="6"/>
  <c r="DW313" i="6"/>
  <c r="DW321" i="6"/>
  <c r="DW329" i="6"/>
  <c r="DW337" i="6"/>
  <c r="DW345" i="6"/>
  <c r="DW353" i="6"/>
  <c r="DW361" i="6"/>
  <c r="DW369" i="6"/>
  <c r="DW377" i="6"/>
  <c r="DW385" i="6"/>
  <c r="DW393" i="6"/>
  <c r="DW401" i="6"/>
  <c r="DW409" i="6"/>
  <c r="DW417" i="6"/>
  <c r="DW425" i="6"/>
  <c r="DW431" i="6"/>
  <c r="DW433" i="6"/>
  <c r="DW435" i="6"/>
  <c r="DW437" i="6"/>
  <c r="DW439" i="6"/>
  <c r="DW441" i="6"/>
  <c r="DW443" i="6"/>
  <c r="DW445" i="6"/>
  <c r="DW447" i="6"/>
  <c r="DW449" i="6"/>
  <c r="DW451" i="6"/>
  <c r="DW453" i="6"/>
  <c r="DW455" i="6"/>
  <c r="DW457" i="6"/>
  <c r="DW459" i="6"/>
  <c r="DW461" i="6"/>
  <c r="DW463" i="6"/>
  <c r="DW465" i="6"/>
  <c r="DW467" i="6"/>
  <c r="DW469" i="6"/>
  <c r="DW471" i="6"/>
  <c r="DW473" i="6"/>
  <c r="DW475" i="6"/>
  <c r="DW477" i="6"/>
  <c r="DW479" i="6"/>
  <c r="DW481" i="6"/>
  <c r="DW483" i="6"/>
  <c r="DW485" i="6"/>
  <c r="DW487" i="6"/>
  <c r="DW489" i="6"/>
  <c r="DW491" i="6"/>
  <c r="DW493" i="6"/>
  <c r="DW495" i="6"/>
  <c r="DW497" i="6"/>
  <c r="DW499" i="6"/>
  <c r="DW501" i="6"/>
  <c r="DW503" i="6"/>
  <c r="DW505" i="6"/>
  <c r="DW10" i="6"/>
  <c r="DW26" i="6"/>
  <c r="DW42" i="6"/>
  <c r="DW58" i="6"/>
  <c r="DW74" i="6"/>
  <c r="DW90" i="6"/>
  <c r="DW106" i="6"/>
  <c r="DW122" i="6"/>
  <c r="DW138" i="6"/>
  <c r="DW154" i="6"/>
  <c r="DW170" i="6"/>
  <c r="DW181" i="6"/>
  <c r="DW189" i="6"/>
  <c r="DW197" i="6"/>
  <c r="DW205" i="6"/>
  <c r="DW213" i="6"/>
  <c r="DW221" i="6"/>
  <c r="DW229" i="6"/>
  <c r="DW237" i="6"/>
  <c r="DW245" i="6"/>
  <c r="DW253" i="6"/>
  <c r="DW261" i="6"/>
  <c r="DW269" i="6"/>
  <c r="DW277" i="6"/>
  <c r="DW285" i="6"/>
  <c r="DW293" i="6"/>
  <c r="DW301" i="6"/>
  <c r="DW309" i="6"/>
  <c r="DW317" i="6"/>
  <c r="DW325" i="6"/>
  <c r="DW333" i="6"/>
  <c r="DW341" i="6"/>
  <c r="DW349" i="6"/>
  <c r="DW357" i="6"/>
  <c r="DW365" i="6"/>
  <c r="DW373" i="6"/>
  <c r="DW381" i="6"/>
  <c r="DW389" i="6"/>
  <c r="DW397" i="6"/>
  <c r="DW405" i="6"/>
  <c r="DW413" i="6"/>
  <c r="DW421" i="6"/>
  <c r="DW429" i="6"/>
  <c r="DW432" i="6"/>
  <c r="DW434" i="6"/>
  <c r="DW436" i="6"/>
  <c r="DW438" i="6"/>
  <c r="DW440" i="6"/>
  <c r="DW442" i="6"/>
  <c r="DW444" i="6"/>
  <c r="DW446" i="6"/>
  <c r="DW448" i="6"/>
  <c r="DW450" i="6"/>
  <c r="DW452" i="6"/>
  <c r="DW454" i="6"/>
  <c r="DW456" i="6"/>
  <c r="DW458" i="6"/>
  <c r="DW460" i="6"/>
  <c r="DW462" i="6"/>
  <c r="DW464" i="6"/>
  <c r="DW466" i="6"/>
  <c r="DW468" i="6"/>
  <c r="DW470" i="6"/>
  <c r="DW472" i="6"/>
  <c r="DW474" i="6"/>
  <c r="DW476" i="6"/>
  <c r="DW478" i="6"/>
  <c r="DW480" i="6"/>
  <c r="DW482" i="6"/>
  <c r="DW484" i="6"/>
  <c r="DW486" i="6"/>
  <c r="DW488" i="6"/>
  <c r="DW490" i="6"/>
  <c r="DW492" i="6"/>
  <c r="DW494" i="6"/>
  <c r="DW496" i="6"/>
  <c r="DW498" i="6"/>
  <c r="DW500" i="6"/>
  <c r="DW502" i="6"/>
  <c r="DW504" i="6"/>
  <c r="EC6" i="6"/>
  <c r="EC8" i="6"/>
  <c r="EC10" i="6"/>
  <c r="EC12" i="6"/>
  <c r="EC14" i="6"/>
  <c r="EC16" i="6"/>
  <c r="EC18" i="6"/>
  <c r="EC20" i="6"/>
  <c r="EC22" i="6"/>
  <c r="EC24" i="6"/>
  <c r="EC26" i="6"/>
  <c r="EC28" i="6"/>
  <c r="EC30" i="6"/>
  <c r="EC32" i="6"/>
  <c r="EC34" i="6"/>
  <c r="EC36" i="6"/>
  <c r="EC38" i="6"/>
  <c r="EC40" i="6"/>
  <c r="EC42" i="6"/>
  <c r="EC44" i="6"/>
  <c r="EC46" i="6"/>
  <c r="EC48" i="6"/>
  <c r="EC50" i="6"/>
  <c r="EC52" i="6"/>
  <c r="EC54" i="6"/>
  <c r="EC56" i="6"/>
  <c r="EC58" i="6"/>
  <c r="EC60" i="6"/>
  <c r="EC62" i="6"/>
  <c r="EC64" i="6"/>
  <c r="EC66" i="6"/>
  <c r="EC68" i="6"/>
  <c r="EC70" i="6"/>
  <c r="EC72" i="6"/>
  <c r="EC74" i="6"/>
  <c r="EC76" i="6"/>
  <c r="EC78" i="6"/>
  <c r="EC80" i="6"/>
  <c r="EC82" i="6"/>
  <c r="EC84" i="6"/>
  <c r="EC86" i="6"/>
  <c r="EC88" i="6"/>
  <c r="EC90" i="6"/>
  <c r="EC92" i="6"/>
  <c r="EC94" i="6"/>
  <c r="EC96" i="6"/>
  <c r="EC98" i="6"/>
  <c r="EC100" i="6"/>
  <c r="EC102" i="6"/>
  <c r="EC104" i="6"/>
  <c r="EC106" i="6"/>
  <c r="EC108" i="6"/>
  <c r="EC110" i="6"/>
  <c r="EC112" i="6"/>
  <c r="EC114" i="6"/>
  <c r="EC116" i="6"/>
  <c r="EC118" i="6"/>
  <c r="EC120" i="6"/>
  <c r="EC122" i="6"/>
  <c r="EC124" i="6"/>
  <c r="EC126" i="6"/>
  <c r="EC128" i="6"/>
  <c r="EC130" i="6"/>
  <c r="EC132" i="6"/>
  <c r="EC134" i="6"/>
  <c r="EC136" i="6"/>
  <c r="EC138" i="6"/>
  <c r="EC140" i="6"/>
  <c r="EC142" i="6"/>
  <c r="EC144" i="6"/>
  <c r="EC146" i="6"/>
  <c r="EC148" i="6"/>
  <c r="EC150" i="6"/>
  <c r="EC152" i="6"/>
  <c r="EC154" i="6"/>
  <c r="EC156" i="6"/>
  <c r="EC158" i="6"/>
  <c r="EC160" i="6"/>
  <c r="EC162" i="6"/>
  <c r="EC164" i="6"/>
  <c r="EC166" i="6"/>
  <c r="EC168" i="6"/>
  <c r="EC170" i="6"/>
  <c r="EC172" i="6"/>
  <c r="EC174" i="6"/>
  <c r="EC7" i="6"/>
  <c r="EC11" i="6"/>
  <c r="EC15" i="6"/>
  <c r="EC19" i="6"/>
  <c r="EC23" i="6"/>
  <c r="EC27" i="6"/>
  <c r="EC31" i="6"/>
  <c r="EC35" i="6"/>
  <c r="EC39" i="6"/>
  <c r="EC43" i="6"/>
  <c r="EC47" i="6"/>
  <c r="EC51" i="6"/>
  <c r="EC55" i="6"/>
  <c r="EC59" i="6"/>
  <c r="EC63" i="6"/>
  <c r="EC67" i="6"/>
  <c r="EC71" i="6"/>
  <c r="EC75" i="6"/>
  <c r="EC79" i="6"/>
  <c r="EC83" i="6"/>
  <c r="EC87" i="6"/>
  <c r="EC91" i="6"/>
  <c r="EC95" i="6"/>
  <c r="EC99" i="6"/>
  <c r="EC103" i="6"/>
  <c r="EC107" i="6"/>
  <c r="EC111" i="6"/>
  <c r="EC115" i="6"/>
  <c r="EC119" i="6"/>
  <c r="EC123" i="6"/>
  <c r="EC127" i="6"/>
  <c r="EC131" i="6"/>
  <c r="EC135" i="6"/>
  <c r="EC139" i="6"/>
  <c r="EC143" i="6"/>
  <c r="EC147" i="6"/>
  <c r="EC151" i="6"/>
  <c r="EC155" i="6"/>
  <c r="EC159" i="6"/>
  <c r="EC163" i="6"/>
  <c r="EC167" i="6"/>
  <c r="EC171" i="6"/>
  <c r="EC175" i="6"/>
  <c r="EC177" i="6"/>
  <c r="EC179" i="6"/>
  <c r="EC181" i="6"/>
  <c r="EC183" i="6"/>
  <c r="EC185" i="6"/>
  <c r="EC187" i="6"/>
  <c r="EC189" i="6"/>
  <c r="EC191" i="6"/>
  <c r="EC193" i="6"/>
  <c r="EC195" i="6"/>
  <c r="EC197" i="6"/>
  <c r="EC199" i="6"/>
  <c r="EC201" i="6"/>
  <c r="EC203" i="6"/>
  <c r="EC205" i="6"/>
  <c r="EC207" i="6"/>
  <c r="EC209" i="6"/>
  <c r="EC211" i="6"/>
  <c r="EC213" i="6"/>
  <c r="EC215" i="6"/>
  <c r="EC217" i="6"/>
  <c r="EC219" i="6"/>
  <c r="EC221" i="6"/>
  <c r="EC223" i="6"/>
  <c r="EC225" i="6"/>
  <c r="EC227" i="6"/>
  <c r="EC229" i="6"/>
  <c r="EC231" i="6"/>
  <c r="EC233" i="6"/>
  <c r="EC235" i="6"/>
  <c r="EC237" i="6"/>
  <c r="EC239" i="6"/>
  <c r="EC241" i="6"/>
  <c r="EC243" i="6"/>
  <c r="EC245" i="6"/>
  <c r="EC247" i="6"/>
  <c r="EC249" i="6"/>
  <c r="EC251" i="6"/>
  <c r="EC253" i="6"/>
  <c r="EC255" i="6"/>
  <c r="EC257" i="6"/>
  <c r="EC259" i="6"/>
  <c r="EC261" i="6"/>
  <c r="EC263" i="6"/>
  <c r="EC265" i="6"/>
  <c r="EC267" i="6"/>
  <c r="EC269" i="6"/>
  <c r="EC271" i="6"/>
  <c r="EC273" i="6"/>
  <c r="EC275" i="6"/>
  <c r="EC277" i="6"/>
  <c r="EC279" i="6"/>
  <c r="EC281" i="6"/>
  <c r="EC283" i="6"/>
  <c r="EC285" i="6"/>
  <c r="EC287" i="6"/>
  <c r="EC289" i="6"/>
  <c r="EC291" i="6"/>
  <c r="EC293" i="6"/>
  <c r="EC295" i="6"/>
  <c r="EC297" i="6"/>
  <c r="EC299" i="6"/>
  <c r="EC301" i="6"/>
  <c r="EC303" i="6"/>
  <c r="EC305" i="6"/>
  <c r="EC307" i="6"/>
  <c r="EC309" i="6"/>
  <c r="EC311" i="6"/>
  <c r="EC313" i="6"/>
  <c r="EC315" i="6"/>
  <c r="EC317" i="6"/>
  <c r="EC319" i="6"/>
  <c r="EC321" i="6"/>
  <c r="EC323" i="6"/>
  <c r="EC325" i="6"/>
  <c r="EC327" i="6"/>
  <c r="EC329" i="6"/>
  <c r="EC331" i="6"/>
  <c r="EC333" i="6"/>
  <c r="EC335" i="6"/>
  <c r="EC337" i="6"/>
  <c r="EC339" i="6"/>
  <c r="EC341" i="6"/>
  <c r="EC343" i="6"/>
  <c r="EC345" i="6"/>
  <c r="EC347" i="6"/>
  <c r="EC349" i="6"/>
  <c r="EC351" i="6"/>
  <c r="EC353" i="6"/>
  <c r="EC355" i="6"/>
  <c r="EC357" i="6"/>
  <c r="EC359" i="6"/>
  <c r="EC361" i="6"/>
  <c r="EC363" i="6"/>
  <c r="EC365" i="6"/>
  <c r="EC367" i="6"/>
  <c r="EC369" i="6"/>
  <c r="EC371" i="6"/>
  <c r="EC373" i="6"/>
  <c r="EC375" i="6"/>
  <c r="EC377" i="6"/>
  <c r="EC379" i="6"/>
  <c r="EC381" i="6"/>
  <c r="EC383" i="6"/>
  <c r="EC385" i="6"/>
  <c r="EC387" i="6"/>
  <c r="EC389" i="6"/>
  <c r="EC391" i="6"/>
  <c r="EC393" i="6"/>
  <c r="EC395" i="6"/>
  <c r="EC397" i="6"/>
  <c r="EC399" i="6"/>
  <c r="EC401" i="6"/>
  <c r="EC403" i="6"/>
  <c r="EC405" i="6"/>
  <c r="EC407" i="6"/>
  <c r="EC409" i="6"/>
  <c r="EC411" i="6"/>
  <c r="EC413" i="6"/>
  <c r="EC415" i="6"/>
  <c r="EC417" i="6"/>
  <c r="EC419" i="6"/>
  <c r="EC421" i="6"/>
  <c r="EC423" i="6"/>
  <c r="EC425" i="6"/>
  <c r="EC427" i="6"/>
  <c r="EC429" i="6"/>
  <c r="EC13" i="6"/>
  <c r="EC21" i="6"/>
  <c r="EC29" i="6"/>
  <c r="EC37" i="6"/>
  <c r="EC45" i="6"/>
  <c r="EC53" i="6"/>
  <c r="EC61" i="6"/>
  <c r="EC69" i="6"/>
  <c r="EC77" i="6"/>
  <c r="EC85" i="6"/>
  <c r="EC93" i="6"/>
  <c r="EC101" i="6"/>
  <c r="EC109" i="6"/>
  <c r="EC117" i="6"/>
  <c r="EC125" i="6"/>
  <c r="EC133" i="6"/>
  <c r="EC141" i="6"/>
  <c r="EC149" i="6"/>
  <c r="EC157" i="6"/>
  <c r="EC165" i="6"/>
  <c r="EC173" i="6"/>
  <c r="EC178" i="6"/>
  <c r="EC182" i="6"/>
  <c r="EC186" i="6"/>
  <c r="EC190" i="6"/>
  <c r="EC194" i="6"/>
  <c r="EC198" i="6"/>
  <c r="EC202" i="6"/>
  <c r="EC206" i="6"/>
  <c r="EC210" i="6"/>
  <c r="EC214" i="6"/>
  <c r="EC218" i="6"/>
  <c r="EC222" i="6"/>
  <c r="EC226" i="6"/>
  <c r="EC230" i="6"/>
  <c r="EC234" i="6"/>
  <c r="EC238" i="6"/>
  <c r="EC242" i="6"/>
  <c r="EC246" i="6"/>
  <c r="EC250" i="6"/>
  <c r="EC254" i="6"/>
  <c r="EC258" i="6"/>
  <c r="EC262" i="6"/>
  <c r="EC266" i="6"/>
  <c r="EC270" i="6"/>
  <c r="EC274" i="6"/>
  <c r="EC278" i="6"/>
  <c r="EC282" i="6"/>
  <c r="EC286" i="6"/>
  <c r="EC290" i="6"/>
  <c r="EC294" i="6"/>
  <c r="EC298" i="6"/>
  <c r="EC302" i="6"/>
  <c r="EC306" i="6"/>
  <c r="EC310" i="6"/>
  <c r="EC314" i="6"/>
  <c r="EC318" i="6"/>
  <c r="EC322" i="6"/>
  <c r="EC326" i="6"/>
  <c r="EC330" i="6"/>
  <c r="EC334" i="6"/>
  <c r="EC338" i="6"/>
  <c r="EC342" i="6"/>
  <c r="EC346" i="6"/>
  <c r="EC350" i="6"/>
  <c r="EC354" i="6"/>
  <c r="EC358" i="6"/>
  <c r="EC362" i="6"/>
  <c r="EC366" i="6"/>
  <c r="EC370" i="6"/>
  <c r="EC374" i="6"/>
  <c r="EC378" i="6"/>
  <c r="EC382" i="6"/>
  <c r="EC386" i="6"/>
  <c r="EC390" i="6"/>
  <c r="EC394" i="6"/>
  <c r="EC398" i="6"/>
  <c r="EC402" i="6"/>
  <c r="EC406" i="6"/>
  <c r="EC410" i="6"/>
  <c r="EC414" i="6"/>
  <c r="EC418" i="6"/>
  <c r="EC422" i="6"/>
  <c r="EC426" i="6"/>
  <c r="EC430" i="6"/>
  <c r="EC9" i="6"/>
  <c r="EC25" i="6"/>
  <c r="EC41" i="6"/>
  <c r="EC57" i="6"/>
  <c r="EC73" i="6"/>
  <c r="EC89" i="6"/>
  <c r="EC105" i="6"/>
  <c r="EC121" i="6"/>
  <c r="EC137" i="6"/>
  <c r="EC153" i="6"/>
  <c r="EC169" i="6"/>
  <c r="EC180" i="6"/>
  <c r="EC188" i="6"/>
  <c r="EC196" i="6"/>
  <c r="EC204" i="6"/>
  <c r="EC212" i="6"/>
  <c r="EC220" i="6"/>
  <c r="EC228" i="6"/>
  <c r="EC236" i="6"/>
  <c r="EC244" i="6"/>
  <c r="EC252" i="6"/>
  <c r="EC260" i="6"/>
  <c r="EC268" i="6"/>
  <c r="EC276" i="6"/>
  <c r="EC284" i="6"/>
  <c r="EC292" i="6"/>
  <c r="EC300" i="6"/>
  <c r="EC308" i="6"/>
  <c r="EC316" i="6"/>
  <c r="EC324" i="6"/>
  <c r="EC332" i="6"/>
  <c r="EC340" i="6"/>
  <c r="EC348" i="6"/>
  <c r="EC356" i="6"/>
  <c r="EC364" i="6"/>
  <c r="EC372" i="6"/>
  <c r="EC380" i="6"/>
  <c r="EC388" i="6"/>
  <c r="EC396" i="6"/>
  <c r="EC404" i="6"/>
  <c r="EC412" i="6"/>
  <c r="EC420" i="6"/>
  <c r="EC428" i="6"/>
  <c r="EC432" i="6"/>
  <c r="EC434" i="6"/>
  <c r="EC436" i="6"/>
  <c r="EC438" i="6"/>
  <c r="EC440" i="6"/>
  <c r="EC442" i="6"/>
  <c r="EC444" i="6"/>
  <c r="EC446" i="6"/>
  <c r="EC448" i="6"/>
  <c r="EC450" i="6"/>
  <c r="EC452" i="6"/>
  <c r="EC454" i="6"/>
  <c r="EC456" i="6"/>
  <c r="EC458" i="6"/>
  <c r="EC460" i="6"/>
  <c r="EC462" i="6"/>
  <c r="EC464" i="6"/>
  <c r="EC466" i="6"/>
  <c r="EC468" i="6"/>
  <c r="EC470" i="6"/>
  <c r="EC472" i="6"/>
  <c r="EC474" i="6"/>
  <c r="EC476" i="6"/>
  <c r="EC478" i="6"/>
  <c r="EC480" i="6"/>
  <c r="EC482" i="6"/>
  <c r="EC484" i="6"/>
  <c r="EC486" i="6"/>
  <c r="EC488" i="6"/>
  <c r="EC490" i="6"/>
  <c r="EC492" i="6"/>
  <c r="EC494" i="6"/>
  <c r="EC496" i="6"/>
  <c r="EC498" i="6"/>
  <c r="EC500" i="6"/>
  <c r="EC502" i="6"/>
  <c r="EC504" i="6"/>
  <c r="EC17" i="6"/>
  <c r="EC33" i="6"/>
  <c r="EC49" i="6"/>
  <c r="EC65" i="6"/>
  <c r="EC81" i="6"/>
  <c r="EC97" i="6"/>
  <c r="EC113" i="6"/>
  <c r="EC129" i="6"/>
  <c r="EC145" i="6"/>
  <c r="EC161" i="6"/>
  <c r="EC176" i="6"/>
  <c r="EC184" i="6"/>
  <c r="EC192" i="6"/>
  <c r="EC200" i="6"/>
  <c r="EC208" i="6"/>
  <c r="EC216" i="6"/>
  <c r="EC224" i="6"/>
  <c r="EC232" i="6"/>
  <c r="EC240" i="6"/>
  <c r="EC248" i="6"/>
  <c r="EC256" i="6"/>
  <c r="EC264" i="6"/>
  <c r="EC272" i="6"/>
  <c r="EC280" i="6"/>
  <c r="EC288" i="6"/>
  <c r="EC296" i="6"/>
  <c r="EC304" i="6"/>
  <c r="EC312" i="6"/>
  <c r="EC320" i="6"/>
  <c r="EC328" i="6"/>
  <c r="EC336" i="6"/>
  <c r="EC344" i="6"/>
  <c r="EC352" i="6"/>
  <c r="EC360" i="6"/>
  <c r="EC368" i="6"/>
  <c r="EC376" i="6"/>
  <c r="EC384" i="6"/>
  <c r="EC392" i="6"/>
  <c r="EC400" i="6"/>
  <c r="EC408" i="6"/>
  <c r="EC416" i="6"/>
  <c r="EC424" i="6"/>
  <c r="EC431" i="6"/>
  <c r="EC433" i="6"/>
  <c r="EC435" i="6"/>
  <c r="EC437" i="6"/>
  <c r="EC439" i="6"/>
  <c r="EC441" i="6"/>
  <c r="EC443" i="6"/>
  <c r="EC445" i="6"/>
  <c r="EC447" i="6"/>
  <c r="EC449" i="6"/>
  <c r="EC451" i="6"/>
  <c r="EC453" i="6"/>
  <c r="EC455" i="6"/>
  <c r="EC457" i="6"/>
  <c r="EC459" i="6"/>
  <c r="EC461" i="6"/>
  <c r="EC463" i="6"/>
  <c r="EC465" i="6"/>
  <c r="EC467" i="6"/>
  <c r="EC469" i="6"/>
  <c r="EC471" i="6"/>
  <c r="EC473" i="6"/>
  <c r="EC475" i="6"/>
  <c r="EC477" i="6"/>
  <c r="EC479" i="6"/>
  <c r="EC481" i="6"/>
  <c r="EC483" i="6"/>
  <c r="EC485" i="6"/>
  <c r="EC487" i="6"/>
  <c r="EC489" i="6"/>
  <c r="EC491" i="6"/>
  <c r="EC493" i="6"/>
  <c r="EC495" i="6"/>
  <c r="EC497" i="6"/>
  <c r="EC499" i="6"/>
  <c r="EC501" i="6"/>
  <c r="EC503" i="6"/>
  <c r="EC505" i="6"/>
  <c r="EI7" i="6"/>
  <c r="EI9" i="6"/>
  <c r="EI11" i="6"/>
  <c r="EI13" i="6"/>
  <c r="EI15" i="6"/>
  <c r="EI17" i="6"/>
  <c r="EI19" i="6"/>
  <c r="EI21" i="6"/>
  <c r="EI23" i="6"/>
  <c r="EI25" i="6"/>
  <c r="EI27" i="6"/>
  <c r="EI29" i="6"/>
  <c r="EI31" i="6"/>
  <c r="EI33" i="6"/>
  <c r="EI35" i="6"/>
  <c r="EI37" i="6"/>
  <c r="EI39" i="6"/>
  <c r="EI41" i="6"/>
  <c r="EI43" i="6"/>
  <c r="EI45" i="6"/>
  <c r="EI47" i="6"/>
  <c r="EI49" i="6"/>
  <c r="EI51" i="6"/>
  <c r="EI53" i="6"/>
  <c r="EI55" i="6"/>
  <c r="EI57" i="6"/>
  <c r="EI59" i="6"/>
  <c r="EI61" i="6"/>
  <c r="EI63" i="6"/>
  <c r="EI65" i="6"/>
  <c r="EI67" i="6"/>
  <c r="EI69" i="6"/>
  <c r="EI71" i="6"/>
  <c r="EI73" i="6"/>
  <c r="EI75" i="6"/>
  <c r="EI77" i="6"/>
  <c r="EI79" i="6"/>
  <c r="EI81" i="6"/>
  <c r="EI83" i="6"/>
  <c r="EI85" i="6"/>
  <c r="EI87" i="6"/>
  <c r="EI89" i="6"/>
  <c r="EI91" i="6"/>
  <c r="EI93" i="6"/>
  <c r="EI95" i="6"/>
  <c r="EI97" i="6"/>
  <c r="EI99" i="6"/>
  <c r="EI101" i="6"/>
  <c r="EI103" i="6"/>
  <c r="EI105" i="6"/>
  <c r="EI107" i="6"/>
  <c r="EI109" i="6"/>
  <c r="EI111" i="6"/>
  <c r="EI113" i="6"/>
  <c r="EI115" i="6"/>
  <c r="EI117" i="6"/>
  <c r="EI119" i="6"/>
  <c r="EI121" i="6"/>
  <c r="EI123" i="6"/>
  <c r="EI125" i="6"/>
  <c r="EI127" i="6"/>
  <c r="EI129" i="6"/>
  <c r="EI131" i="6"/>
  <c r="EI133" i="6"/>
  <c r="EI135" i="6"/>
  <c r="EI137" i="6"/>
  <c r="EI139" i="6"/>
  <c r="EI141" i="6"/>
  <c r="EI143" i="6"/>
  <c r="EI145" i="6"/>
  <c r="EI147" i="6"/>
  <c r="EI149" i="6"/>
  <c r="EI151" i="6"/>
  <c r="EI153" i="6"/>
  <c r="EI155" i="6"/>
  <c r="EI157" i="6"/>
  <c r="EI159" i="6"/>
  <c r="EI161" i="6"/>
  <c r="EI163" i="6"/>
  <c r="EI165" i="6"/>
  <c r="EI167" i="6"/>
  <c r="EI169" i="6"/>
  <c r="EI171" i="6"/>
  <c r="EI173" i="6"/>
  <c r="EI175" i="6"/>
  <c r="EI10" i="6"/>
  <c r="EI14" i="6"/>
  <c r="EI18" i="6"/>
  <c r="EI22" i="6"/>
  <c r="EI26" i="6"/>
  <c r="EI30" i="6"/>
  <c r="EI34" i="6"/>
  <c r="EI38" i="6"/>
  <c r="EI42" i="6"/>
  <c r="EI46" i="6"/>
  <c r="EI50" i="6"/>
  <c r="EI54" i="6"/>
  <c r="EI58" i="6"/>
  <c r="EI62" i="6"/>
  <c r="EI66" i="6"/>
  <c r="EI70" i="6"/>
  <c r="EI74" i="6"/>
  <c r="EI78" i="6"/>
  <c r="EI82" i="6"/>
  <c r="EI86" i="6"/>
  <c r="EI90" i="6"/>
  <c r="EI94" i="6"/>
  <c r="EI98" i="6"/>
  <c r="EI102" i="6"/>
  <c r="EI106" i="6"/>
  <c r="EI110" i="6"/>
  <c r="EI114" i="6"/>
  <c r="EI118" i="6"/>
  <c r="EI122" i="6"/>
  <c r="EI126" i="6"/>
  <c r="EI130" i="6"/>
  <c r="EI134" i="6"/>
  <c r="EI138" i="6"/>
  <c r="EI142" i="6"/>
  <c r="EI146" i="6"/>
  <c r="EI150" i="6"/>
  <c r="EI154" i="6"/>
  <c r="EI158" i="6"/>
  <c r="EI162" i="6"/>
  <c r="EI166" i="6"/>
  <c r="EI170" i="6"/>
  <c r="EI174" i="6"/>
  <c r="EI177" i="6"/>
  <c r="EI179" i="6"/>
  <c r="EI181" i="6"/>
  <c r="EI183" i="6"/>
  <c r="EI185" i="6"/>
  <c r="EI187" i="6"/>
  <c r="EI189" i="6"/>
  <c r="EI191" i="6"/>
  <c r="EI193" i="6"/>
  <c r="EI195" i="6"/>
  <c r="EI197" i="6"/>
  <c r="EI199" i="6"/>
  <c r="EI201" i="6"/>
  <c r="EI203" i="6"/>
  <c r="EI205" i="6"/>
  <c r="EI207" i="6"/>
  <c r="EI209" i="6"/>
  <c r="EI211" i="6"/>
  <c r="EI213" i="6"/>
  <c r="EI215" i="6"/>
  <c r="EI217" i="6"/>
  <c r="EI219" i="6"/>
  <c r="EI221" i="6"/>
  <c r="EI223" i="6"/>
  <c r="EI225" i="6"/>
  <c r="EI227" i="6"/>
  <c r="EI229" i="6"/>
  <c r="EI231" i="6"/>
  <c r="EI233" i="6"/>
  <c r="EI235" i="6"/>
  <c r="EI237" i="6"/>
  <c r="EI239" i="6"/>
  <c r="EI241" i="6"/>
  <c r="EI243" i="6"/>
  <c r="EI245" i="6"/>
  <c r="EI247" i="6"/>
  <c r="EI249" i="6"/>
  <c r="EI251" i="6"/>
  <c r="EI253" i="6"/>
  <c r="EI255" i="6"/>
  <c r="EI257" i="6"/>
  <c r="EI259" i="6"/>
  <c r="EI12" i="6"/>
  <c r="EI20" i="6"/>
  <c r="EI28" i="6"/>
  <c r="EI36" i="6"/>
  <c r="EI44" i="6"/>
  <c r="EI52" i="6"/>
  <c r="EI60" i="6"/>
  <c r="EI68" i="6"/>
  <c r="EI76" i="6"/>
  <c r="EI84" i="6"/>
  <c r="EI92" i="6"/>
  <c r="EI100" i="6"/>
  <c r="EI108" i="6"/>
  <c r="EI116" i="6"/>
  <c r="EI124" i="6"/>
  <c r="EI132" i="6"/>
  <c r="EI140" i="6"/>
  <c r="EI148" i="6"/>
  <c r="EI156" i="6"/>
  <c r="EI164" i="6"/>
  <c r="EI172" i="6"/>
  <c r="EI178" i="6"/>
  <c r="EI182" i="6"/>
  <c r="EI186" i="6"/>
  <c r="EI190" i="6"/>
  <c r="EI194" i="6"/>
  <c r="EI198" i="6"/>
  <c r="EI202" i="6"/>
  <c r="EI206" i="6"/>
  <c r="EI210" i="6"/>
  <c r="EI214" i="6"/>
  <c r="EI218" i="6"/>
  <c r="EI222" i="6"/>
  <c r="EI226" i="6"/>
  <c r="EI230" i="6"/>
  <c r="EI234" i="6"/>
  <c r="EI238" i="6"/>
  <c r="EI242" i="6"/>
  <c r="EI246" i="6"/>
  <c r="EI250" i="6"/>
  <c r="EI254" i="6"/>
  <c r="EI258" i="6"/>
  <c r="EI261" i="6"/>
  <c r="EI263" i="6"/>
  <c r="EI265" i="6"/>
  <c r="EI267" i="6"/>
  <c r="EI269" i="6"/>
  <c r="EI271" i="6"/>
  <c r="EI273" i="6"/>
  <c r="EI275" i="6"/>
  <c r="EI277" i="6"/>
  <c r="EI279" i="6"/>
  <c r="EI281" i="6"/>
  <c r="EI283" i="6"/>
  <c r="EI285" i="6"/>
  <c r="EI287" i="6"/>
  <c r="EI289" i="6"/>
  <c r="EI291" i="6"/>
  <c r="EI293" i="6"/>
  <c r="EI295" i="6"/>
  <c r="EI297" i="6"/>
  <c r="EI299" i="6"/>
  <c r="EI301" i="6"/>
  <c r="EI303" i="6"/>
  <c r="EI305" i="6"/>
  <c r="EI307" i="6"/>
  <c r="EI309" i="6"/>
  <c r="EI311" i="6"/>
  <c r="EI313" i="6"/>
  <c r="EI315" i="6"/>
  <c r="EI317" i="6"/>
  <c r="EI319" i="6"/>
  <c r="EI321" i="6"/>
  <c r="EI323" i="6"/>
  <c r="EI325" i="6"/>
  <c r="EI327" i="6"/>
  <c r="EI329" i="6"/>
  <c r="EI331" i="6"/>
  <c r="EI333" i="6"/>
  <c r="EI335" i="6"/>
  <c r="EI337" i="6"/>
  <c r="EI339" i="6"/>
  <c r="EI341" i="6"/>
  <c r="EI343" i="6"/>
  <c r="EI345" i="6"/>
  <c r="EI347" i="6"/>
  <c r="EI349" i="6"/>
  <c r="EI351" i="6"/>
  <c r="EI353" i="6"/>
  <c r="EI355" i="6"/>
  <c r="EI357" i="6"/>
  <c r="EI359" i="6"/>
  <c r="EI361" i="6"/>
  <c r="EI363" i="6"/>
  <c r="EI365" i="6"/>
  <c r="EI367" i="6"/>
  <c r="EI369" i="6"/>
  <c r="EI371" i="6"/>
  <c r="EI373" i="6"/>
  <c r="EI375" i="6"/>
  <c r="EI377" i="6"/>
  <c r="EI379" i="6"/>
  <c r="EI381" i="6"/>
  <c r="EI383" i="6"/>
  <c r="EI385" i="6"/>
  <c r="EI387" i="6"/>
  <c r="EI389" i="6"/>
  <c r="EI391" i="6"/>
  <c r="EI393" i="6"/>
  <c r="EI395" i="6"/>
  <c r="EI397" i="6"/>
  <c r="EI399" i="6"/>
  <c r="EI401" i="6"/>
  <c r="EI403" i="6"/>
  <c r="EI405" i="6"/>
  <c r="EI407" i="6"/>
  <c r="EI409" i="6"/>
  <c r="EI411" i="6"/>
  <c r="EI413" i="6"/>
  <c r="EI415" i="6"/>
  <c r="EI417" i="6"/>
  <c r="EI419" i="6"/>
  <c r="EI421" i="6"/>
  <c r="EI423" i="6"/>
  <c r="EI425" i="6"/>
  <c r="EI427" i="6"/>
  <c r="EI429" i="6"/>
  <c r="EI431" i="6"/>
  <c r="EI433" i="6"/>
  <c r="EI435" i="6"/>
  <c r="EI437" i="6"/>
  <c r="EI439" i="6"/>
  <c r="EI441" i="6"/>
  <c r="EI443" i="6"/>
  <c r="EI445" i="6"/>
  <c r="EI447" i="6"/>
  <c r="EI449" i="6"/>
  <c r="EI451" i="6"/>
  <c r="EI453" i="6"/>
  <c r="EI455" i="6"/>
  <c r="EI457" i="6"/>
  <c r="EI459" i="6"/>
  <c r="EI461" i="6"/>
  <c r="EI463" i="6"/>
  <c r="EI465" i="6"/>
  <c r="EI467" i="6"/>
  <c r="EI469" i="6"/>
  <c r="EI471" i="6"/>
  <c r="EI473" i="6"/>
  <c r="EI475" i="6"/>
  <c r="EI477" i="6"/>
  <c r="EI479" i="6"/>
  <c r="EI481" i="6"/>
  <c r="EI483" i="6"/>
  <c r="EI485" i="6"/>
  <c r="EI487" i="6"/>
  <c r="EI489" i="6"/>
  <c r="EI491" i="6"/>
  <c r="EI493" i="6"/>
  <c r="EI495" i="6"/>
  <c r="EI497" i="6"/>
  <c r="EI499" i="6"/>
  <c r="EI501" i="6"/>
  <c r="EI503" i="6"/>
  <c r="EI505" i="6"/>
  <c r="EI8" i="6"/>
  <c r="EI16" i="6"/>
  <c r="EI24" i="6"/>
  <c r="EI32" i="6"/>
  <c r="EI40" i="6"/>
  <c r="EI48" i="6"/>
  <c r="EI64" i="6"/>
  <c r="EI80" i="6"/>
  <c r="EI96" i="6"/>
  <c r="EI112" i="6"/>
  <c r="EI128" i="6"/>
  <c r="EI144" i="6"/>
  <c r="EI160" i="6"/>
  <c r="EI176" i="6"/>
  <c r="EI184" i="6"/>
  <c r="EI192" i="6"/>
  <c r="EI200" i="6"/>
  <c r="EI208" i="6"/>
  <c r="EI216" i="6"/>
  <c r="EI224" i="6"/>
  <c r="EI232" i="6"/>
  <c r="EI240" i="6"/>
  <c r="EI248" i="6"/>
  <c r="EI256" i="6"/>
  <c r="EI262" i="6"/>
  <c r="EI266" i="6"/>
  <c r="EI270" i="6"/>
  <c r="EI274" i="6"/>
  <c r="EI278" i="6"/>
  <c r="EI282" i="6"/>
  <c r="EI286" i="6"/>
  <c r="EI290" i="6"/>
  <c r="EI294" i="6"/>
  <c r="EI298" i="6"/>
  <c r="EI302" i="6"/>
  <c r="EI306" i="6"/>
  <c r="EI310" i="6"/>
  <c r="EI314" i="6"/>
  <c r="EI318" i="6"/>
  <c r="EI322" i="6"/>
  <c r="EI326" i="6"/>
  <c r="EI330" i="6"/>
  <c r="EI334" i="6"/>
  <c r="EI338" i="6"/>
  <c r="EI342" i="6"/>
  <c r="EI346" i="6"/>
  <c r="EI350" i="6"/>
  <c r="EI354" i="6"/>
  <c r="EI358" i="6"/>
  <c r="EI362" i="6"/>
  <c r="EI366" i="6"/>
  <c r="EI370" i="6"/>
  <c r="EI374" i="6"/>
  <c r="EI378" i="6"/>
  <c r="EI382" i="6"/>
  <c r="EI386" i="6"/>
  <c r="EI390" i="6"/>
  <c r="EI394" i="6"/>
  <c r="EI398" i="6"/>
  <c r="EI402" i="6"/>
  <c r="EI406" i="6"/>
  <c r="EI410" i="6"/>
  <c r="EI414" i="6"/>
  <c r="EI418" i="6"/>
  <c r="EI422" i="6"/>
  <c r="EI426" i="6"/>
  <c r="EI430" i="6"/>
  <c r="EI434" i="6"/>
  <c r="EI438" i="6"/>
  <c r="EI442" i="6"/>
  <c r="EI446" i="6"/>
  <c r="EI450" i="6"/>
  <c r="EI454" i="6"/>
  <c r="EI458" i="6"/>
  <c r="EI462" i="6"/>
  <c r="EI466" i="6"/>
  <c r="EI470" i="6"/>
  <c r="EI474" i="6"/>
  <c r="EI478" i="6"/>
  <c r="EI482" i="6"/>
  <c r="EI486" i="6"/>
  <c r="EI490" i="6"/>
  <c r="EI494" i="6"/>
  <c r="EI498" i="6"/>
  <c r="EI502" i="6"/>
  <c r="EI56" i="6"/>
  <c r="EI72" i="6"/>
  <c r="EI88" i="6"/>
  <c r="EI104" i="6"/>
  <c r="EI120" i="6"/>
  <c r="EI136" i="6"/>
  <c r="EI152" i="6"/>
  <c r="EI168" i="6"/>
  <c r="EI180" i="6"/>
  <c r="EI188" i="6"/>
  <c r="EI196" i="6"/>
  <c r="EI204" i="6"/>
  <c r="EI212" i="6"/>
  <c r="EI220" i="6"/>
  <c r="EI228" i="6"/>
  <c r="EI236" i="6"/>
  <c r="EI244" i="6"/>
  <c r="EI252" i="6"/>
  <c r="EI260" i="6"/>
  <c r="EI264" i="6"/>
  <c r="EI268" i="6"/>
  <c r="EI272" i="6"/>
  <c r="EI276" i="6"/>
  <c r="EI280" i="6"/>
  <c r="EI284" i="6"/>
  <c r="EI288" i="6"/>
  <c r="EI292" i="6"/>
  <c r="EI296" i="6"/>
  <c r="EI300" i="6"/>
  <c r="EI304" i="6"/>
  <c r="EI308" i="6"/>
  <c r="EI312" i="6"/>
  <c r="EI316" i="6"/>
  <c r="EI320" i="6"/>
  <c r="EI324" i="6"/>
  <c r="EI328" i="6"/>
  <c r="EI332" i="6"/>
  <c r="EI336" i="6"/>
  <c r="EI340" i="6"/>
  <c r="EI344" i="6"/>
  <c r="EI348" i="6"/>
  <c r="EI352" i="6"/>
  <c r="EI356" i="6"/>
  <c r="EI360" i="6"/>
  <c r="EI364" i="6"/>
  <c r="EI368" i="6"/>
  <c r="EI372" i="6"/>
  <c r="EI376" i="6"/>
  <c r="EI380" i="6"/>
  <c r="EI384" i="6"/>
  <c r="EI388" i="6"/>
  <c r="EI392" i="6"/>
  <c r="EI396" i="6"/>
  <c r="EI400" i="6"/>
  <c r="EI404" i="6"/>
  <c r="EI408" i="6"/>
  <c r="EI412" i="6"/>
  <c r="EI416" i="6"/>
  <c r="EI420" i="6"/>
  <c r="EI424" i="6"/>
  <c r="EI428" i="6"/>
  <c r="EI432" i="6"/>
  <c r="EI436" i="6"/>
  <c r="EI440" i="6"/>
  <c r="EI444" i="6"/>
  <c r="EI448" i="6"/>
  <c r="EI452" i="6"/>
  <c r="EI456" i="6"/>
  <c r="EI460" i="6"/>
  <c r="EI464" i="6"/>
  <c r="EI468" i="6"/>
  <c r="EI472" i="6"/>
  <c r="EI476" i="6"/>
  <c r="EI480" i="6"/>
  <c r="EI484" i="6"/>
  <c r="EI488" i="6"/>
  <c r="EI492" i="6"/>
  <c r="EI496" i="6"/>
  <c r="EI500" i="6"/>
  <c r="EI504" i="6"/>
  <c r="EO6" i="6"/>
  <c r="EO8" i="6"/>
  <c r="EO10" i="6"/>
  <c r="EO12" i="6"/>
  <c r="EO14" i="6"/>
  <c r="EO16" i="6"/>
  <c r="EO18" i="6"/>
  <c r="EO20" i="6"/>
  <c r="EO22" i="6"/>
  <c r="EO24" i="6"/>
  <c r="EO26" i="6"/>
  <c r="EO28" i="6"/>
  <c r="EO30" i="6"/>
  <c r="EO32" i="6"/>
  <c r="EO34" i="6"/>
  <c r="EO36" i="6"/>
  <c r="EO38" i="6"/>
  <c r="EO40" i="6"/>
  <c r="EO42" i="6"/>
  <c r="EO44" i="6"/>
  <c r="EO46" i="6"/>
  <c r="EO48" i="6"/>
  <c r="EO50" i="6"/>
  <c r="EO52" i="6"/>
  <c r="EO54" i="6"/>
  <c r="EO56" i="6"/>
  <c r="EO58" i="6"/>
  <c r="EO60" i="6"/>
  <c r="EO62" i="6"/>
  <c r="EO64" i="6"/>
  <c r="EO66" i="6"/>
  <c r="EO68" i="6"/>
  <c r="EO70" i="6"/>
  <c r="EO72" i="6"/>
  <c r="EO74" i="6"/>
  <c r="EO76" i="6"/>
  <c r="EO78" i="6"/>
  <c r="EO80" i="6"/>
  <c r="EO82" i="6"/>
  <c r="EO84" i="6"/>
  <c r="EO86" i="6"/>
  <c r="EO88" i="6"/>
  <c r="EO90" i="6"/>
  <c r="EO92" i="6"/>
  <c r="EO94" i="6"/>
  <c r="EO96" i="6"/>
  <c r="EO98" i="6"/>
  <c r="EO100" i="6"/>
  <c r="EO102" i="6"/>
  <c r="EO104" i="6"/>
  <c r="EO106" i="6"/>
  <c r="EO108" i="6"/>
  <c r="EO110" i="6"/>
  <c r="EO112" i="6"/>
  <c r="EO114" i="6"/>
  <c r="EO116" i="6"/>
  <c r="EO118" i="6"/>
  <c r="EO120" i="6"/>
  <c r="EO122" i="6"/>
  <c r="EO124" i="6"/>
  <c r="EO126" i="6"/>
  <c r="EO128" i="6"/>
  <c r="EO130" i="6"/>
  <c r="EO132" i="6"/>
  <c r="EO134" i="6"/>
  <c r="EO136" i="6"/>
  <c r="EO138" i="6"/>
  <c r="EO140" i="6"/>
  <c r="EO142" i="6"/>
  <c r="EO144" i="6"/>
  <c r="EO146" i="6"/>
  <c r="EO148" i="6"/>
  <c r="EO150" i="6"/>
  <c r="EO152" i="6"/>
  <c r="EO154" i="6"/>
  <c r="EO156" i="6"/>
  <c r="EO158" i="6"/>
  <c r="EO160" i="6"/>
  <c r="EO162" i="6"/>
  <c r="EO164" i="6"/>
  <c r="EO166" i="6"/>
  <c r="EO168" i="6"/>
  <c r="EO170" i="6"/>
  <c r="EO172" i="6"/>
  <c r="EO174" i="6"/>
  <c r="EO9" i="6"/>
  <c r="EO13" i="6"/>
  <c r="EO17" i="6"/>
  <c r="EO21" i="6"/>
  <c r="EO25" i="6"/>
  <c r="EO29" i="6"/>
  <c r="EO33" i="6"/>
  <c r="EO37" i="6"/>
  <c r="EO41" i="6"/>
  <c r="EO45" i="6"/>
  <c r="EO49" i="6"/>
  <c r="EO53" i="6"/>
  <c r="EO57" i="6"/>
  <c r="EO61" i="6"/>
  <c r="EO65" i="6"/>
  <c r="EO69" i="6"/>
  <c r="EO73" i="6"/>
  <c r="EO77" i="6"/>
  <c r="EO81" i="6"/>
  <c r="EO85" i="6"/>
  <c r="EO89" i="6"/>
  <c r="EO93" i="6"/>
  <c r="EO97" i="6"/>
  <c r="EO101" i="6"/>
  <c r="EO105" i="6"/>
  <c r="EO109" i="6"/>
  <c r="EO113" i="6"/>
  <c r="EO117" i="6"/>
  <c r="EO121" i="6"/>
  <c r="EO125" i="6"/>
  <c r="EO129" i="6"/>
  <c r="EO133" i="6"/>
  <c r="EO137" i="6"/>
  <c r="EO141" i="6"/>
  <c r="EO145" i="6"/>
  <c r="EO149" i="6"/>
  <c r="EO153" i="6"/>
  <c r="EO157" i="6"/>
  <c r="EO161" i="6"/>
  <c r="EO165" i="6"/>
  <c r="EO169" i="6"/>
  <c r="EO173" i="6"/>
  <c r="EO176" i="6"/>
  <c r="EO178" i="6"/>
  <c r="EO180" i="6"/>
  <c r="EO182" i="6"/>
  <c r="EO184" i="6"/>
  <c r="EO186" i="6"/>
  <c r="EO188" i="6"/>
  <c r="EO190" i="6"/>
  <c r="EO192" i="6"/>
  <c r="EO194" i="6"/>
  <c r="EO196" i="6"/>
  <c r="EO198" i="6"/>
  <c r="EO200" i="6"/>
  <c r="EO202" i="6"/>
  <c r="EO204" i="6"/>
  <c r="EO206" i="6"/>
  <c r="EO208" i="6"/>
  <c r="EO210" i="6"/>
  <c r="EO212" i="6"/>
  <c r="EO214" i="6"/>
  <c r="EO216" i="6"/>
  <c r="EO218" i="6"/>
  <c r="EO220" i="6"/>
  <c r="EO222" i="6"/>
  <c r="EO224" i="6"/>
  <c r="EO226" i="6"/>
  <c r="EO228" i="6"/>
  <c r="EO230" i="6"/>
  <c r="EO232" i="6"/>
  <c r="EO234" i="6"/>
  <c r="EO236" i="6"/>
  <c r="EO238" i="6"/>
  <c r="EO240" i="6"/>
  <c r="EO242" i="6"/>
  <c r="EO244" i="6"/>
  <c r="EO246" i="6"/>
  <c r="EO248" i="6"/>
  <c r="EO250" i="6"/>
  <c r="EO252" i="6"/>
  <c r="EO254" i="6"/>
  <c r="EO256" i="6"/>
  <c r="EO258" i="6"/>
  <c r="EO260" i="6"/>
  <c r="EO7" i="6"/>
  <c r="EO15" i="6"/>
  <c r="EO23" i="6"/>
  <c r="EO31" i="6"/>
  <c r="EO39" i="6"/>
  <c r="EO47" i="6"/>
  <c r="EO55" i="6"/>
  <c r="EO63" i="6"/>
  <c r="EO71" i="6"/>
  <c r="EO79" i="6"/>
  <c r="EO87" i="6"/>
  <c r="EO95" i="6"/>
  <c r="EO103" i="6"/>
  <c r="EO111" i="6"/>
  <c r="EO119" i="6"/>
  <c r="EO127" i="6"/>
  <c r="EO135" i="6"/>
  <c r="EO143" i="6"/>
  <c r="EO151" i="6"/>
  <c r="EO159" i="6"/>
  <c r="EO167" i="6"/>
  <c r="EO175" i="6"/>
  <c r="EO179" i="6"/>
  <c r="EO183" i="6"/>
  <c r="EO187" i="6"/>
  <c r="EO191" i="6"/>
  <c r="EO195" i="6"/>
  <c r="EO199" i="6"/>
  <c r="EO203" i="6"/>
  <c r="EO207" i="6"/>
  <c r="EO211" i="6"/>
  <c r="EO215" i="6"/>
  <c r="EO219" i="6"/>
  <c r="EO223" i="6"/>
  <c r="EO227" i="6"/>
  <c r="EO231" i="6"/>
  <c r="EO235" i="6"/>
  <c r="EO239" i="6"/>
  <c r="EO243" i="6"/>
  <c r="EO247" i="6"/>
  <c r="EO251" i="6"/>
  <c r="EO255" i="6"/>
  <c r="EO259" i="6"/>
  <c r="EO262" i="6"/>
  <c r="EO264" i="6"/>
  <c r="EO266" i="6"/>
  <c r="EO268" i="6"/>
  <c r="EO270" i="6"/>
  <c r="EO272" i="6"/>
  <c r="EO274" i="6"/>
  <c r="EO276" i="6"/>
  <c r="EO278" i="6"/>
  <c r="EO280" i="6"/>
  <c r="EO282" i="6"/>
  <c r="EO284" i="6"/>
  <c r="EO286" i="6"/>
  <c r="EO288" i="6"/>
  <c r="EO290" i="6"/>
  <c r="EO292" i="6"/>
  <c r="EO294" i="6"/>
  <c r="EO296" i="6"/>
  <c r="EO298" i="6"/>
  <c r="EO300" i="6"/>
  <c r="EO302" i="6"/>
  <c r="EO304" i="6"/>
  <c r="EO306" i="6"/>
  <c r="EO308" i="6"/>
  <c r="EO310" i="6"/>
  <c r="EO312" i="6"/>
  <c r="EO314" i="6"/>
  <c r="EO316" i="6"/>
  <c r="EO318" i="6"/>
  <c r="EO320" i="6"/>
  <c r="EO322" i="6"/>
  <c r="EO324" i="6"/>
  <c r="EO326" i="6"/>
  <c r="EO328" i="6"/>
  <c r="EO330" i="6"/>
  <c r="EO332" i="6"/>
  <c r="EO334" i="6"/>
  <c r="EO336" i="6"/>
  <c r="EO338" i="6"/>
  <c r="EO340" i="6"/>
  <c r="EO342" i="6"/>
  <c r="EO344" i="6"/>
  <c r="EO346" i="6"/>
  <c r="EO348" i="6"/>
  <c r="EO350" i="6"/>
  <c r="EO352" i="6"/>
  <c r="EO354" i="6"/>
  <c r="EO356" i="6"/>
  <c r="EO358" i="6"/>
  <c r="EO360" i="6"/>
  <c r="EO362" i="6"/>
  <c r="EO364" i="6"/>
  <c r="EO366" i="6"/>
  <c r="EO368" i="6"/>
  <c r="EO370" i="6"/>
  <c r="EO372" i="6"/>
  <c r="EO374" i="6"/>
  <c r="EO376" i="6"/>
  <c r="EO378" i="6"/>
  <c r="EO380" i="6"/>
  <c r="EO382" i="6"/>
  <c r="EO384" i="6"/>
  <c r="EO386" i="6"/>
  <c r="EO388" i="6"/>
  <c r="EO390" i="6"/>
  <c r="EO392" i="6"/>
  <c r="EO394" i="6"/>
  <c r="EO396" i="6"/>
  <c r="EO398" i="6"/>
  <c r="EO400" i="6"/>
  <c r="EO402" i="6"/>
  <c r="EO404" i="6"/>
  <c r="EO406" i="6"/>
  <c r="EO408" i="6"/>
  <c r="EO410" i="6"/>
  <c r="EO412" i="6"/>
  <c r="EO414" i="6"/>
  <c r="EO416" i="6"/>
  <c r="EO418" i="6"/>
  <c r="EO420" i="6"/>
  <c r="EO422" i="6"/>
  <c r="EO424" i="6"/>
  <c r="EO426" i="6"/>
  <c r="EO428" i="6"/>
  <c r="EO430" i="6"/>
  <c r="EO432" i="6"/>
  <c r="EO434" i="6"/>
  <c r="EO436" i="6"/>
  <c r="EO438" i="6"/>
  <c r="EO440" i="6"/>
  <c r="EO442" i="6"/>
  <c r="EO444" i="6"/>
  <c r="EO446" i="6"/>
  <c r="EO448" i="6"/>
  <c r="EO450" i="6"/>
  <c r="EO452" i="6"/>
  <c r="EO454" i="6"/>
  <c r="EO456" i="6"/>
  <c r="EO458" i="6"/>
  <c r="EO460" i="6"/>
  <c r="EO462" i="6"/>
  <c r="EO464" i="6"/>
  <c r="EO466" i="6"/>
  <c r="EO468" i="6"/>
  <c r="EO470" i="6"/>
  <c r="EO472" i="6"/>
  <c r="EO474" i="6"/>
  <c r="EO476" i="6"/>
  <c r="EO478" i="6"/>
  <c r="EO480" i="6"/>
  <c r="EO482" i="6"/>
  <c r="EO484" i="6"/>
  <c r="EO486" i="6"/>
  <c r="EO488" i="6"/>
  <c r="EO490" i="6"/>
  <c r="EO492" i="6"/>
  <c r="EO494" i="6"/>
  <c r="EO496" i="6"/>
  <c r="EO498" i="6"/>
  <c r="EO500" i="6"/>
  <c r="EO502" i="6"/>
  <c r="EO504" i="6"/>
  <c r="EO11" i="6"/>
  <c r="EO19" i="6"/>
  <c r="EO27" i="6"/>
  <c r="EO35" i="6"/>
  <c r="EO43" i="6"/>
  <c r="EO59" i="6"/>
  <c r="EO75" i="6"/>
  <c r="EO91" i="6"/>
  <c r="EO107" i="6"/>
  <c r="EO123" i="6"/>
  <c r="EO139" i="6"/>
  <c r="EO155" i="6"/>
  <c r="EO171" i="6"/>
  <c r="EO181" i="6"/>
  <c r="EO189" i="6"/>
  <c r="EO197" i="6"/>
  <c r="EO205" i="6"/>
  <c r="EO213" i="6"/>
  <c r="EO221" i="6"/>
  <c r="EO229" i="6"/>
  <c r="EO237" i="6"/>
  <c r="EO245" i="6"/>
  <c r="EO253" i="6"/>
  <c r="EO261" i="6"/>
  <c r="EO265" i="6"/>
  <c r="EO269" i="6"/>
  <c r="EO273" i="6"/>
  <c r="EO277" i="6"/>
  <c r="EO281" i="6"/>
  <c r="EO285" i="6"/>
  <c r="EO289" i="6"/>
  <c r="EO293" i="6"/>
  <c r="EO297" i="6"/>
  <c r="EO301" i="6"/>
  <c r="EO305" i="6"/>
  <c r="EO309" i="6"/>
  <c r="EO313" i="6"/>
  <c r="EO317" i="6"/>
  <c r="EO321" i="6"/>
  <c r="EO325" i="6"/>
  <c r="EO329" i="6"/>
  <c r="EO333" i="6"/>
  <c r="EO337" i="6"/>
  <c r="EO341" i="6"/>
  <c r="EO345" i="6"/>
  <c r="EO349" i="6"/>
  <c r="EO353" i="6"/>
  <c r="EO357" i="6"/>
  <c r="EO361" i="6"/>
  <c r="EO365" i="6"/>
  <c r="EO369" i="6"/>
  <c r="EO373" i="6"/>
  <c r="EO377" i="6"/>
  <c r="EO381" i="6"/>
  <c r="EO385" i="6"/>
  <c r="EO389" i="6"/>
  <c r="EO393" i="6"/>
  <c r="EO397" i="6"/>
  <c r="EO401" i="6"/>
  <c r="EO405" i="6"/>
  <c r="EO409" i="6"/>
  <c r="EO413" i="6"/>
  <c r="EO417" i="6"/>
  <c r="EO421" i="6"/>
  <c r="EO425" i="6"/>
  <c r="EO429" i="6"/>
  <c r="EO433" i="6"/>
  <c r="EO437" i="6"/>
  <c r="EO441" i="6"/>
  <c r="EO445" i="6"/>
  <c r="EO449" i="6"/>
  <c r="EO453" i="6"/>
  <c r="EO457" i="6"/>
  <c r="EO461" i="6"/>
  <c r="EO465" i="6"/>
  <c r="EO469" i="6"/>
  <c r="EO473" i="6"/>
  <c r="EO477" i="6"/>
  <c r="EO481" i="6"/>
  <c r="EO485" i="6"/>
  <c r="EO489" i="6"/>
  <c r="EO493" i="6"/>
  <c r="EO497" i="6"/>
  <c r="EO501" i="6"/>
  <c r="EO505" i="6"/>
  <c r="EO51" i="6"/>
  <c r="EO67" i="6"/>
  <c r="EO83" i="6"/>
  <c r="EO99" i="6"/>
  <c r="EO115" i="6"/>
  <c r="EO131" i="6"/>
  <c r="EO147" i="6"/>
  <c r="EO163" i="6"/>
  <c r="EO177" i="6"/>
  <c r="EO185" i="6"/>
  <c r="EO193" i="6"/>
  <c r="EO201" i="6"/>
  <c r="EO209" i="6"/>
  <c r="EO217" i="6"/>
  <c r="EO225" i="6"/>
  <c r="EO233" i="6"/>
  <c r="EO241" i="6"/>
  <c r="EO249" i="6"/>
  <c r="EO257" i="6"/>
  <c r="EO263" i="6"/>
  <c r="EO267" i="6"/>
  <c r="EO271" i="6"/>
  <c r="EO275" i="6"/>
  <c r="EO279" i="6"/>
  <c r="EO283" i="6"/>
  <c r="EO287" i="6"/>
  <c r="EO291" i="6"/>
  <c r="EO295" i="6"/>
  <c r="EO299" i="6"/>
  <c r="EO303" i="6"/>
  <c r="EO307" i="6"/>
  <c r="EO311" i="6"/>
  <c r="EO315" i="6"/>
  <c r="EO319" i="6"/>
  <c r="EO323" i="6"/>
  <c r="EO327" i="6"/>
  <c r="EO331" i="6"/>
  <c r="EO335" i="6"/>
  <c r="EO339" i="6"/>
  <c r="EO343" i="6"/>
  <c r="EO347" i="6"/>
  <c r="EO351" i="6"/>
  <c r="EO355" i="6"/>
  <c r="EO359" i="6"/>
  <c r="EO363" i="6"/>
  <c r="EO367" i="6"/>
  <c r="EO371" i="6"/>
  <c r="EO375" i="6"/>
  <c r="EO379" i="6"/>
  <c r="EO383" i="6"/>
  <c r="EO387" i="6"/>
  <c r="EO391" i="6"/>
  <c r="EO395" i="6"/>
  <c r="EO399" i="6"/>
  <c r="EO403" i="6"/>
  <c r="EO407" i="6"/>
  <c r="EO411" i="6"/>
  <c r="EO415" i="6"/>
  <c r="EO419" i="6"/>
  <c r="EO423" i="6"/>
  <c r="EO427" i="6"/>
  <c r="EO431" i="6"/>
  <c r="EO435" i="6"/>
  <c r="EO439" i="6"/>
  <c r="EO443" i="6"/>
  <c r="EO447" i="6"/>
  <c r="EO451" i="6"/>
  <c r="EO455" i="6"/>
  <c r="EO459" i="6"/>
  <c r="EO463" i="6"/>
  <c r="EO467" i="6"/>
  <c r="EO471" i="6"/>
  <c r="EO475" i="6"/>
  <c r="EO479" i="6"/>
  <c r="EO483" i="6"/>
  <c r="EO487" i="6"/>
  <c r="EO491" i="6"/>
  <c r="EO495" i="6"/>
  <c r="EO499" i="6"/>
  <c r="EO503" i="6"/>
  <c r="EU7" i="6"/>
  <c r="EU9" i="6"/>
  <c r="EU11" i="6"/>
  <c r="EU13" i="6"/>
  <c r="EU15" i="6"/>
  <c r="EU17" i="6"/>
  <c r="EU19" i="6"/>
  <c r="EU21" i="6"/>
  <c r="EU23" i="6"/>
  <c r="EU25" i="6"/>
  <c r="EU27" i="6"/>
  <c r="EU29" i="6"/>
  <c r="EU31" i="6"/>
  <c r="EU33" i="6"/>
  <c r="EU35" i="6"/>
  <c r="EU37" i="6"/>
  <c r="EU39" i="6"/>
  <c r="EU41" i="6"/>
  <c r="EU43" i="6"/>
  <c r="EU45" i="6"/>
  <c r="EU47" i="6"/>
  <c r="EU49" i="6"/>
  <c r="EU51" i="6"/>
  <c r="EU53" i="6"/>
  <c r="EU55" i="6"/>
  <c r="EU57" i="6"/>
  <c r="EU59" i="6"/>
  <c r="EU61" i="6"/>
  <c r="EU63" i="6"/>
  <c r="EU65" i="6"/>
  <c r="EU67" i="6"/>
  <c r="EU69" i="6"/>
  <c r="EU71" i="6"/>
  <c r="EU73" i="6"/>
  <c r="EU75" i="6"/>
  <c r="EU77" i="6"/>
  <c r="EU79" i="6"/>
  <c r="EU81" i="6"/>
  <c r="EU83" i="6"/>
  <c r="EU85" i="6"/>
  <c r="EU87" i="6"/>
  <c r="EU89" i="6"/>
  <c r="EU91" i="6"/>
  <c r="EU93" i="6"/>
  <c r="EU95" i="6"/>
  <c r="EU97" i="6"/>
  <c r="EU99" i="6"/>
  <c r="EU101" i="6"/>
  <c r="EU103" i="6"/>
  <c r="EU105" i="6"/>
  <c r="EU107" i="6"/>
  <c r="EU109" i="6"/>
  <c r="EU111" i="6"/>
  <c r="EU113" i="6"/>
  <c r="EU115" i="6"/>
  <c r="EU117" i="6"/>
  <c r="EU119" i="6"/>
  <c r="EU121" i="6"/>
  <c r="EU123" i="6"/>
  <c r="EU125" i="6"/>
  <c r="EU127" i="6"/>
  <c r="EU129" i="6"/>
  <c r="EU131" i="6"/>
  <c r="EU133" i="6"/>
  <c r="EU135" i="6"/>
  <c r="EU137" i="6"/>
  <c r="EU139" i="6"/>
  <c r="EU141" i="6"/>
  <c r="EU143" i="6"/>
  <c r="EU145" i="6"/>
  <c r="EU147" i="6"/>
  <c r="EU149" i="6"/>
  <c r="EU151" i="6"/>
  <c r="EU153" i="6"/>
  <c r="EU155" i="6"/>
  <c r="EU157" i="6"/>
  <c r="EU159" i="6"/>
  <c r="EU161" i="6"/>
  <c r="EU163" i="6"/>
  <c r="EU165" i="6"/>
  <c r="EU167" i="6"/>
  <c r="EU169" i="6"/>
  <c r="EU171" i="6"/>
  <c r="EU173" i="6"/>
  <c r="EU175" i="6"/>
  <c r="EU6" i="6"/>
  <c r="EU10" i="6"/>
  <c r="EU14" i="6"/>
  <c r="EU18" i="6"/>
  <c r="EU22" i="6"/>
  <c r="EU26" i="6"/>
  <c r="EU30" i="6"/>
  <c r="EU34" i="6"/>
  <c r="EU38" i="6"/>
  <c r="EU42" i="6"/>
  <c r="EU46" i="6"/>
  <c r="EU50" i="6"/>
  <c r="EU54" i="6"/>
  <c r="EU58" i="6"/>
  <c r="EU62" i="6"/>
  <c r="EU66" i="6"/>
  <c r="EU70" i="6"/>
  <c r="EU74" i="6"/>
  <c r="EU78" i="6"/>
  <c r="EU82" i="6"/>
  <c r="EU86" i="6"/>
  <c r="EU90" i="6"/>
  <c r="EU94" i="6"/>
  <c r="EU98" i="6"/>
  <c r="EU102" i="6"/>
  <c r="EU106" i="6"/>
  <c r="EU110" i="6"/>
  <c r="EU114" i="6"/>
  <c r="EU118" i="6"/>
  <c r="EU122" i="6"/>
  <c r="EU126" i="6"/>
  <c r="EU130" i="6"/>
  <c r="EU134" i="6"/>
  <c r="EU138" i="6"/>
  <c r="EU142" i="6"/>
  <c r="EU146" i="6"/>
  <c r="EU150" i="6"/>
  <c r="EU154" i="6"/>
  <c r="EU158" i="6"/>
  <c r="EU162" i="6"/>
  <c r="EU166" i="6"/>
  <c r="EU170" i="6"/>
  <c r="EU174" i="6"/>
  <c r="EU177" i="6"/>
  <c r="EU179" i="6"/>
  <c r="EU181" i="6"/>
  <c r="EU183" i="6"/>
  <c r="EU185" i="6"/>
  <c r="EU187" i="6"/>
  <c r="EU189" i="6"/>
  <c r="EU191" i="6"/>
  <c r="EU193" i="6"/>
  <c r="EU195" i="6"/>
  <c r="EU197" i="6"/>
  <c r="EU199" i="6"/>
  <c r="EU201" i="6"/>
  <c r="EU203" i="6"/>
  <c r="EU205" i="6"/>
  <c r="EU207" i="6"/>
  <c r="EU209" i="6"/>
  <c r="EU211" i="6"/>
  <c r="EU213" i="6"/>
  <c r="EU215" i="6"/>
  <c r="EU217" i="6"/>
  <c r="EU219" i="6"/>
  <c r="EU221" i="6"/>
  <c r="EU223" i="6"/>
  <c r="EU225" i="6"/>
  <c r="EU227" i="6"/>
  <c r="EU229" i="6"/>
  <c r="EU231" i="6"/>
  <c r="EU233" i="6"/>
  <c r="EU235" i="6"/>
  <c r="EU237" i="6"/>
  <c r="EU239" i="6"/>
  <c r="EU241" i="6"/>
  <c r="EU243" i="6"/>
  <c r="EU245" i="6"/>
  <c r="EU247" i="6"/>
  <c r="EU249" i="6"/>
  <c r="EU251" i="6"/>
  <c r="EU253" i="6"/>
  <c r="EU255" i="6"/>
  <c r="EU257" i="6"/>
  <c r="EU259" i="6"/>
  <c r="EU12" i="6"/>
  <c r="EU20" i="6"/>
  <c r="EU28" i="6"/>
  <c r="EU36" i="6"/>
  <c r="EU44" i="6"/>
  <c r="EU52" i="6"/>
  <c r="EU60" i="6"/>
  <c r="EU68" i="6"/>
  <c r="EU76" i="6"/>
  <c r="EU84" i="6"/>
  <c r="EU92" i="6"/>
  <c r="EU100" i="6"/>
  <c r="EU108" i="6"/>
  <c r="EU116" i="6"/>
  <c r="EU124" i="6"/>
  <c r="EU132" i="6"/>
  <c r="EU140" i="6"/>
  <c r="EU148" i="6"/>
  <c r="EU156" i="6"/>
  <c r="EU164" i="6"/>
  <c r="EU172" i="6"/>
  <c r="EU178" i="6"/>
  <c r="EU182" i="6"/>
  <c r="EU186" i="6"/>
  <c r="EU190" i="6"/>
  <c r="EU194" i="6"/>
  <c r="EU198" i="6"/>
  <c r="EU202" i="6"/>
  <c r="EU206" i="6"/>
  <c r="EU210" i="6"/>
  <c r="EU214" i="6"/>
  <c r="EU218" i="6"/>
  <c r="EU222" i="6"/>
  <c r="EU226" i="6"/>
  <c r="EU230" i="6"/>
  <c r="EU234" i="6"/>
  <c r="EU238" i="6"/>
  <c r="EU242" i="6"/>
  <c r="EU246" i="6"/>
  <c r="EU250" i="6"/>
  <c r="EU254" i="6"/>
  <c r="EU258" i="6"/>
  <c r="EU261" i="6"/>
  <c r="EU263" i="6"/>
  <c r="EU265" i="6"/>
  <c r="EU267" i="6"/>
  <c r="EU269" i="6"/>
  <c r="EU271" i="6"/>
  <c r="EU273" i="6"/>
  <c r="EU275" i="6"/>
  <c r="EU277" i="6"/>
  <c r="EU279" i="6"/>
  <c r="EU281" i="6"/>
  <c r="EU283" i="6"/>
  <c r="EU285" i="6"/>
  <c r="EU287" i="6"/>
  <c r="EU289" i="6"/>
  <c r="EU291" i="6"/>
  <c r="EU293" i="6"/>
  <c r="EU295" i="6"/>
  <c r="EU297" i="6"/>
  <c r="EU299" i="6"/>
  <c r="EU301" i="6"/>
  <c r="EU303" i="6"/>
  <c r="EU305" i="6"/>
  <c r="EU307" i="6"/>
  <c r="EU309" i="6"/>
  <c r="EU311" i="6"/>
  <c r="EU313" i="6"/>
  <c r="EU315" i="6"/>
  <c r="EU317" i="6"/>
  <c r="EU319" i="6"/>
  <c r="EU321" i="6"/>
  <c r="EU323" i="6"/>
  <c r="EU325" i="6"/>
  <c r="EU327" i="6"/>
  <c r="EU329" i="6"/>
  <c r="EU331" i="6"/>
  <c r="EU333" i="6"/>
  <c r="EU335" i="6"/>
  <c r="EU337" i="6"/>
  <c r="EU339" i="6"/>
  <c r="EU341" i="6"/>
  <c r="EU343" i="6"/>
  <c r="EU345" i="6"/>
  <c r="EU347" i="6"/>
  <c r="EU349" i="6"/>
  <c r="EU351" i="6"/>
  <c r="EU353" i="6"/>
  <c r="EU355" i="6"/>
  <c r="EU357" i="6"/>
  <c r="EU359" i="6"/>
  <c r="EU361" i="6"/>
  <c r="EU363" i="6"/>
  <c r="EU365" i="6"/>
  <c r="EU367" i="6"/>
  <c r="EU369" i="6"/>
  <c r="EU371" i="6"/>
  <c r="EU373" i="6"/>
  <c r="EU375" i="6"/>
  <c r="EU377" i="6"/>
  <c r="EU379" i="6"/>
  <c r="EU381" i="6"/>
  <c r="EU383" i="6"/>
  <c r="EU385" i="6"/>
  <c r="EU387" i="6"/>
  <c r="EU389" i="6"/>
  <c r="EU391" i="6"/>
  <c r="EU393" i="6"/>
  <c r="EU395" i="6"/>
  <c r="EU397" i="6"/>
  <c r="EU399" i="6"/>
  <c r="EU401" i="6"/>
  <c r="EU403" i="6"/>
  <c r="EU405" i="6"/>
  <c r="EU407" i="6"/>
  <c r="EU409" i="6"/>
  <c r="EU411" i="6"/>
  <c r="EU413" i="6"/>
  <c r="EU415" i="6"/>
  <c r="EU417" i="6"/>
  <c r="EU419" i="6"/>
  <c r="EU421" i="6"/>
  <c r="EU423" i="6"/>
  <c r="EU425" i="6"/>
  <c r="EU427" i="6"/>
  <c r="EU429" i="6"/>
  <c r="EU431" i="6"/>
  <c r="EU433" i="6"/>
  <c r="EU435" i="6"/>
  <c r="EU437" i="6"/>
  <c r="EU439" i="6"/>
  <c r="EU441" i="6"/>
  <c r="EU443" i="6"/>
  <c r="EU445" i="6"/>
  <c r="EU447" i="6"/>
  <c r="EU449" i="6"/>
  <c r="EU451" i="6"/>
  <c r="EU453" i="6"/>
  <c r="EU455" i="6"/>
  <c r="EU457" i="6"/>
  <c r="EU459" i="6"/>
  <c r="EU461" i="6"/>
  <c r="EU463" i="6"/>
  <c r="EU465" i="6"/>
  <c r="EU467" i="6"/>
  <c r="EU469" i="6"/>
  <c r="EU471" i="6"/>
  <c r="EU473" i="6"/>
  <c r="EU475" i="6"/>
  <c r="EU477" i="6"/>
  <c r="EU479" i="6"/>
  <c r="EU481" i="6"/>
  <c r="EU483" i="6"/>
  <c r="EU485" i="6"/>
  <c r="EU487" i="6"/>
  <c r="EU489" i="6"/>
  <c r="EU491" i="6"/>
  <c r="EU493" i="6"/>
  <c r="EU495" i="6"/>
  <c r="EU497" i="6"/>
  <c r="EU499" i="6"/>
  <c r="EU501" i="6"/>
  <c r="EU503" i="6"/>
  <c r="EU505" i="6"/>
  <c r="EU8" i="6"/>
  <c r="EU16" i="6"/>
  <c r="EU24" i="6"/>
  <c r="EU32" i="6"/>
  <c r="EU40" i="6"/>
  <c r="EU48" i="6"/>
  <c r="EU64" i="6"/>
  <c r="EU80" i="6"/>
  <c r="EU96" i="6"/>
  <c r="EU112" i="6"/>
  <c r="EU128" i="6"/>
  <c r="EU144" i="6"/>
  <c r="EU160" i="6"/>
  <c r="EU176" i="6"/>
  <c r="EU184" i="6"/>
  <c r="EU192" i="6"/>
  <c r="EU200" i="6"/>
  <c r="EU208" i="6"/>
  <c r="EU216" i="6"/>
  <c r="EU224" i="6"/>
  <c r="EU232" i="6"/>
  <c r="EU240" i="6"/>
  <c r="EU248" i="6"/>
  <c r="EU256" i="6"/>
  <c r="EU262" i="6"/>
  <c r="EU266" i="6"/>
  <c r="EU270" i="6"/>
  <c r="EU274" i="6"/>
  <c r="EU278" i="6"/>
  <c r="EU282" i="6"/>
  <c r="EU286" i="6"/>
  <c r="EU290" i="6"/>
  <c r="EU294" i="6"/>
  <c r="EU298" i="6"/>
  <c r="EU302" i="6"/>
  <c r="EU306" i="6"/>
  <c r="EU310" i="6"/>
  <c r="EU314" i="6"/>
  <c r="EU318" i="6"/>
  <c r="EU322" i="6"/>
  <c r="EU326" i="6"/>
  <c r="EU330" i="6"/>
  <c r="EU334" i="6"/>
  <c r="EU338" i="6"/>
  <c r="EU342" i="6"/>
  <c r="EU346" i="6"/>
  <c r="EU350" i="6"/>
  <c r="EU354" i="6"/>
  <c r="EU358" i="6"/>
  <c r="EU362" i="6"/>
  <c r="EU366" i="6"/>
  <c r="EU370" i="6"/>
  <c r="EU374" i="6"/>
  <c r="EU378" i="6"/>
  <c r="EU382" i="6"/>
  <c r="EU386" i="6"/>
  <c r="EU390" i="6"/>
  <c r="EU394" i="6"/>
  <c r="EU398" i="6"/>
  <c r="EU402" i="6"/>
  <c r="EU406" i="6"/>
  <c r="EU410" i="6"/>
  <c r="EU414" i="6"/>
  <c r="EU418" i="6"/>
  <c r="EU422" i="6"/>
  <c r="EU426" i="6"/>
  <c r="EU430" i="6"/>
  <c r="EU434" i="6"/>
  <c r="EU438" i="6"/>
  <c r="EU442" i="6"/>
  <c r="EU446" i="6"/>
  <c r="EU450" i="6"/>
  <c r="EU454" i="6"/>
  <c r="EU458" i="6"/>
  <c r="EU462" i="6"/>
  <c r="EU466" i="6"/>
  <c r="EU470" i="6"/>
  <c r="EU474" i="6"/>
  <c r="EU478" i="6"/>
  <c r="EU482" i="6"/>
  <c r="EU486" i="6"/>
  <c r="EU490" i="6"/>
  <c r="EU494" i="6"/>
  <c r="EU498" i="6"/>
  <c r="EU502" i="6"/>
  <c r="EU56" i="6"/>
  <c r="EU72" i="6"/>
  <c r="EU88" i="6"/>
  <c r="EU104" i="6"/>
  <c r="EU120" i="6"/>
  <c r="EU136" i="6"/>
  <c r="EU152" i="6"/>
  <c r="EU168" i="6"/>
  <c r="EU180" i="6"/>
  <c r="EU188" i="6"/>
  <c r="EU196" i="6"/>
  <c r="EU204" i="6"/>
  <c r="EU212" i="6"/>
  <c r="EU220" i="6"/>
  <c r="EU228" i="6"/>
  <c r="EU236" i="6"/>
  <c r="EU244" i="6"/>
  <c r="EU252" i="6"/>
  <c r="EU260" i="6"/>
  <c r="EU264" i="6"/>
  <c r="EU268" i="6"/>
  <c r="EU272" i="6"/>
  <c r="EU276" i="6"/>
  <c r="EU280" i="6"/>
  <c r="EU284" i="6"/>
  <c r="EU288" i="6"/>
  <c r="EU292" i="6"/>
  <c r="EU296" i="6"/>
  <c r="EU300" i="6"/>
  <c r="EU304" i="6"/>
  <c r="EU308" i="6"/>
  <c r="EU312" i="6"/>
  <c r="EU316" i="6"/>
  <c r="EU320" i="6"/>
  <c r="EU324" i="6"/>
  <c r="EU328" i="6"/>
  <c r="EU332" i="6"/>
  <c r="EU336" i="6"/>
  <c r="EU340" i="6"/>
  <c r="EU344" i="6"/>
  <c r="EU348" i="6"/>
  <c r="EU352" i="6"/>
  <c r="EU356" i="6"/>
  <c r="EU360" i="6"/>
  <c r="EU364" i="6"/>
  <c r="EU368" i="6"/>
  <c r="EU372" i="6"/>
  <c r="EU376" i="6"/>
  <c r="EU380" i="6"/>
  <c r="EU384" i="6"/>
  <c r="EU388" i="6"/>
  <c r="EU392" i="6"/>
  <c r="EU396" i="6"/>
  <c r="EU400" i="6"/>
  <c r="EU404" i="6"/>
  <c r="EU408" i="6"/>
  <c r="EU412" i="6"/>
  <c r="EU416" i="6"/>
  <c r="EU420" i="6"/>
  <c r="EU424" i="6"/>
  <c r="EU428" i="6"/>
  <c r="EU432" i="6"/>
  <c r="EU436" i="6"/>
  <c r="EU440" i="6"/>
  <c r="EU444" i="6"/>
  <c r="EU448" i="6"/>
  <c r="EU452" i="6"/>
  <c r="EU456" i="6"/>
  <c r="EU460" i="6"/>
  <c r="EU464" i="6"/>
  <c r="EU468" i="6"/>
  <c r="EU472" i="6"/>
  <c r="EU476" i="6"/>
  <c r="EU480" i="6"/>
  <c r="EU484" i="6"/>
  <c r="EU488" i="6"/>
  <c r="EU492" i="6"/>
  <c r="EU496" i="6"/>
  <c r="EU500" i="6"/>
  <c r="EU504" i="6"/>
  <c r="FA6" i="6"/>
  <c r="FA8" i="6"/>
  <c r="FA10" i="6"/>
  <c r="FA12" i="6"/>
  <c r="FA14" i="6"/>
  <c r="FA16" i="6"/>
  <c r="FA18" i="6"/>
  <c r="FA20" i="6"/>
  <c r="FA22" i="6"/>
  <c r="FA24" i="6"/>
  <c r="FA26" i="6"/>
  <c r="FA28" i="6"/>
  <c r="FA30" i="6"/>
  <c r="FA32" i="6"/>
  <c r="FA34" i="6"/>
  <c r="FA36" i="6"/>
  <c r="FA38" i="6"/>
  <c r="FA40" i="6"/>
  <c r="FA42" i="6"/>
  <c r="FA44" i="6"/>
  <c r="FA46" i="6"/>
  <c r="FA48" i="6"/>
  <c r="FA50" i="6"/>
  <c r="FA52" i="6"/>
  <c r="FA54" i="6"/>
  <c r="FA56" i="6"/>
  <c r="FA58" i="6"/>
  <c r="FA60" i="6"/>
  <c r="FA62" i="6"/>
  <c r="FA64" i="6"/>
  <c r="FA66" i="6"/>
  <c r="FA68" i="6"/>
  <c r="FA70" i="6"/>
  <c r="FA72" i="6"/>
  <c r="FA74" i="6"/>
  <c r="FA76" i="6"/>
  <c r="FA78" i="6"/>
  <c r="FA80" i="6"/>
  <c r="FA82" i="6"/>
  <c r="FA84" i="6"/>
  <c r="FA86" i="6"/>
  <c r="FA88" i="6"/>
  <c r="FA90" i="6"/>
  <c r="FA92" i="6"/>
  <c r="FA94" i="6"/>
  <c r="FA96" i="6"/>
  <c r="FA98" i="6"/>
  <c r="FA100" i="6"/>
  <c r="FA102" i="6"/>
  <c r="FA104" i="6"/>
  <c r="FA106" i="6"/>
  <c r="FA108" i="6"/>
  <c r="FA110" i="6"/>
  <c r="FA112" i="6"/>
  <c r="FA114" i="6"/>
  <c r="FA116" i="6"/>
  <c r="FA118" i="6"/>
  <c r="FA120" i="6"/>
  <c r="FA122" i="6"/>
  <c r="FA124" i="6"/>
  <c r="FA126" i="6"/>
  <c r="FA128" i="6"/>
  <c r="FA130" i="6"/>
  <c r="FA132" i="6"/>
  <c r="FA134" i="6"/>
  <c r="FA136" i="6"/>
  <c r="FA138" i="6"/>
  <c r="FA140" i="6"/>
  <c r="FA142" i="6"/>
  <c r="FA144" i="6"/>
  <c r="FA146" i="6"/>
  <c r="FA148" i="6"/>
  <c r="FA150" i="6"/>
  <c r="FA152" i="6"/>
  <c r="FA154" i="6"/>
  <c r="FA156" i="6"/>
  <c r="FA158" i="6"/>
  <c r="FA160" i="6"/>
  <c r="FA162" i="6"/>
  <c r="FA164" i="6"/>
  <c r="FA166" i="6"/>
  <c r="FA168" i="6"/>
  <c r="FA170" i="6"/>
  <c r="FA172" i="6"/>
  <c r="FA174" i="6"/>
  <c r="FA9" i="6"/>
  <c r="FA13" i="6"/>
  <c r="FA17" i="6"/>
  <c r="FA21" i="6"/>
  <c r="FA25" i="6"/>
  <c r="FA29" i="6"/>
  <c r="FA33" i="6"/>
  <c r="FA37" i="6"/>
  <c r="FA41" i="6"/>
  <c r="FA45" i="6"/>
  <c r="FA49" i="6"/>
  <c r="FA53" i="6"/>
  <c r="FA57" i="6"/>
  <c r="FA61" i="6"/>
  <c r="FA65" i="6"/>
  <c r="FA69" i="6"/>
  <c r="FA73" i="6"/>
  <c r="FA77" i="6"/>
  <c r="FA81" i="6"/>
  <c r="FA85" i="6"/>
  <c r="FA89" i="6"/>
  <c r="FA93" i="6"/>
  <c r="FA97" i="6"/>
  <c r="FA101" i="6"/>
  <c r="FA105" i="6"/>
  <c r="FA109" i="6"/>
  <c r="FA113" i="6"/>
  <c r="FA117" i="6"/>
  <c r="FA121" i="6"/>
  <c r="FA125" i="6"/>
  <c r="FA129" i="6"/>
  <c r="FA133" i="6"/>
  <c r="FA137" i="6"/>
  <c r="FA141" i="6"/>
  <c r="FA145" i="6"/>
  <c r="FA149" i="6"/>
  <c r="FA153" i="6"/>
  <c r="FA157" i="6"/>
  <c r="FA161" i="6"/>
  <c r="FA165" i="6"/>
  <c r="FA169" i="6"/>
  <c r="FA173" i="6"/>
  <c r="FA176" i="6"/>
  <c r="FA178" i="6"/>
  <c r="FA180" i="6"/>
  <c r="FA182" i="6"/>
  <c r="FA184" i="6"/>
  <c r="FA186" i="6"/>
  <c r="FA188" i="6"/>
  <c r="FA190" i="6"/>
  <c r="FA192" i="6"/>
  <c r="FA194" i="6"/>
  <c r="FA196" i="6"/>
  <c r="FA198" i="6"/>
  <c r="FA200" i="6"/>
  <c r="FA202" i="6"/>
  <c r="FA204" i="6"/>
  <c r="FA206" i="6"/>
  <c r="FA208" i="6"/>
  <c r="FA210" i="6"/>
  <c r="FA212" i="6"/>
  <c r="FA214" i="6"/>
  <c r="FA216" i="6"/>
  <c r="FA218" i="6"/>
  <c r="FA220" i="6"/>
  <c r="FA222" i="6"/>
  <c r="FA224" i="6"/>
  <c r="FA226" i="6"/>
  <c r="FA228" i="6"/>
  <c r="FA230" i="6"/>
  <c r="FA232" i="6"/>
  <c r="FA234" i="6"/>
  <c r="FA236" i="6"/>
  <c r="FA238" i="6"/>
  <c r="FA240" i="6"/>
  <c r="FA242" i="6"/>
  <c r="FA244" i="6"/>
  <c r="FA246" i="6"/>
  <c r="FA248" i="6"/>
  <c r="FA250" i="6"/>
  <c r="FA252" i="6"/>
  <c r="FA254" i="6"/>
  <c r="FA256" i="6"/>
  <c r="FA258" i="6"/>
  <c r="FA260" i="6"/>
  <c r="FA7" i="6"/>
  <c r="FA15" i="6"/>
  <c r="FA23" i="6"/>
  <c r="FA31" i="6"/>
  <c r="FA39" i="6"/>
  <c r="FA47" i="6"/>
  <c r="FA55" i="6"/>
  <c r="FA63" i="6"/>
  <c r="FA71" i="6"/>
  <c r="FA79" i="6"/>
  <c r="FA87" i="6"/>
  <c r="FA95" i="6"/>
  <c r="FA103" i="6"/>
  <c r="FA111" i="6"/>
  <c r="FA119" i="6"/>
  <c r="FA127" i="6"/>
  <c r="FA135" i="6"/>
  <c r="FA143" i="6"/>
  <c r="FA151" i="6"/>
  <c r="FA159" i="6"/>
  <c r="FA167" i="6"/>
  <c r="FA175" i="6"/>
  <c r="FA179" i="6"/>
  <c r="FA183" i="6"/>
  <c r="FA187" i="6"/>
  <c r="FA191" i="6"/>
  <c r="FA195" i="6"/>
  <c r="FA199" i="6"/>
  <c r="FA203" i="6"/>
  <c r="FA207" i="6"/>
  <c r="FA211" i="6"/>
  <c r="FA215" i="6"/>
  <c r="FA219" i="6"/>
  <c r="FA223" i="6"/>
  <c r="FA227" i="6"/>
  <c r="FA231" i="6"/>
  <c r="FA235" i="6"/>
  <c r="FA239" i="6"/>
  <c r="FA243" i="6"/>
  <c r="FA247" i="6"/>
  <c r="FA251" i="6"/>
  <c r="FA255" i="6"/>
  <c r="FA259" i="6"/>
  <c r="FA262" i="6"/>
  <c r="FA264" i="6"/>
  <c r="FA266" i="6"/>
  <c r="FA268" i="6"/>
  <c r="FA270" i="6"/>
  <c r="FA272" i="6"/>
  <c r="FA274" i="6"/>
  <c r="FA276" i="6"/>
  <c r="FA278" i="6"/>
  <c r="FA280" i="6"/>
  <c r="FA282" i="6"/>
  <c r="FA284" i="6"/>
  <c r="FA286" i="6"/>
  <c r="FA288" i="6"/>
  <c r="FA290" i="6"/>
  <c r="FA292" i="6"/>
  <c r="FA294" i="6"/>
  <c r="FA296" i="6"/>
  <c r="FA298" i="6"/>
  <c r="FA300" i="6"/>
  <c r="FA302" i="6"/>
  <c r="FA304" i="6"/>
  <c r="FA306" i="6"/>
  <c r="FA308" i="6"/>
  <c r="FA310" i="6"/>
  <c r="FA312" i="6"/>
  <c r="FA314" i="6"/>
  <c r="FA316" i="6"/>
  <c r="FA318" i="6"/>
  <c r="FA320" i="6"/>
  <c r="FA322" i="6"/>
  <c r="FA324" i="6"/>
  <c r="FA326" i="6"/>
  <c r="FA328" i="6"/>
  <c r="FA330" i="6"/>
  <c r="FA332" i="6"/>
  <c r="FA334" i="6"/>
  <c r="FA336" i="6"/>
  <c r="FA338" i="6"/>
  <c r="FA340" i="6"/>
  <c r="FA342" i="6"/>
  <c r="FA344" i="6"/>
  <c r="FA346" i="6"/>
  <c r="FA348" i="6"/>
  <c r="FA350" i="6"/>
  <c r="FA352" i="6"/>
  <c r="FA354" i="6"/>
  <c r="FA356" i="6"/>
  <c r="FA358" i="6"/>
  <c r="FA360" i="6"/>
  <c r="FA362" i="6"/>
  <c r="FA364" i="6"/>
  <c r="FA366" i="6"/>
  <c r="FA368" i="6"/>
  <c r="FA370" i="6"/>
  <c r="FA372" i="6"/>
  <c r="FA374" i="6"/>
  <c r="FA376" i="6"/>
  <c r="FA378" i="6"/>
  <c r="FA380" i="6"/>
  <c r="FA382" i="6"/>
  <c r="FA384" i="6"/>
  <c r="FA386" i="6"/>
  <c r="FA388" i="6"/>
  <c r="FA390" i="6"/>
  <c r="FA392" i="6"/>
  <c r="FA394" i="6"/>
  <c r="FA396" i="6"/>
  <c r="FA398" i="6"/>
  <c r="FA400" i="6"/>
  <c r="FA402" i="6"/>
  <c r="FA404" i="6"/>
  <c r="FA406" i="6"/>
  <c r="FA408" i="6"/>
  <c r="FA410" i="6"/>
  <c r="FA412" i="6"/>
  <c r="FA414" i="6"/>
  <c r="FA416" i="6"/>
  <c r="FA418" i="6"/>
  <c r="FA420" i="6"/>
  <c r="FA422" i="6"/>
  <c r="FA424" i="6"/>
  <c r="FA426" i="6"/>
  <c r="FA428" i="6"/>
  <c r="FA430" i="6"/>
  <c r="FA432" i="6"/>
  <c r="FA434" i="6"/>
  <c r="FA436" i="6"/>
  <c r="FA438" i="6"/>
  <c r="FA440" i="6"/>
  <c r="FA442" i="6"/>
  <c r="FA444" i="6"/>
  <c r="FA446" i="6"/>
  <c r="FA448" i="6"/>
  <c r="FA450" i="6"/>
  <c r="FA452" i="6"/>
  <c r="FA454" i="6"/>
  <c r="FA456" i="6"/>
  <c r="FA458" i="6"/>
  <c r="FA460" i="6"/>
  <c r="FA462" i="6"/>
  <c r="FA464" i="6"/>
  <c r="FA466" i="6"/>
  <c r="FA468" i="6"/>
  <c r="FA470" i="6"/>
  <c r="FA472" i="6"/>
  <c r="FA474" i="6"/>
  <c r="FA476" i="6"/>
  <c r="FA478" i="6"/>
  <c r="FA480" i="6"/>
  <c r="FA482" i="6"/>
  <c r="FA484" i="6"/>
  <c r="FA486" i="6"/>
  <c r="FA488" i="6"/>
  <c r="FA490" i="6"/>
  <c r="FA492" i="6"/>
  <c r="FA494" i="6"/>
  <c r="FA496" i="6"/>
  <c r="FA498" i="6"/>
  <c r="FA500" i="6"/>
  <c r="FA502" i="6"/>
  <c r="FA504" i="6"/>
  <c r="FA11" i="6"/>
  <c r="FA19" i="6"/>
  <c r="FA27" i="6"/>
  <c r="FA35" i="6"/>
  <c r="FA43" i="6"/>
  <c r="FA59" i="6"/>
  <c r="FA75" i="6"/>
  <c r="FA91" i="6"/>
  <c r="FA107" i="6"/>
  <c r="FA123" i="6"/>
  <c r="FA139" i="6"/>
  <c r="FA155" i="6"/>
  <c r="FA171" i="6"/>
  <c r="FA181" i="6"/>
  <c r="FA189" i="6"/>
  <c r="FA197" i="6"/>
  <c r="FA205" i="6"/>
  <c r="FA213" i="6"/>
  <c r="FA221" i="6"/>
  <c r="FA229" i="6"/>
  <c r="FA237" i="6"/>
  <c r="FA245" i="6"/>
  <c r="FA253" i="6"/>
  <c r="FA261" i="6"/>
  <c r="FA265" i="6"/>
  <c r="FA269" i="6"/>
  <c r="FA273" i="6"/>
  <c r="FA277" i="6"/>
  <c r="FA281" i="6"/>
  <c r="FA285" i="6"/>
  <c r="FA289" i="6"/>
  <c r="FA293" i="6"/>
  <c r="FA297" i="6"/>
  <c r="FA301" i="6"/>
  <c r="FA305" i="6"/>
  <c r="FA309" i="6"/>
  <c r="FA313" i="6"/>
  <c r="FA317" i="6"/>
  <c r="FA321" i="6"/>
  <c r="FA325" i="6"/>
  <c r="FA329" i="6"/>
  <c r="FA333" i="6"/>
  <c r="FA337" i="6"/>
  <c r="FA341" i="6"/>
  <c r="FA345" i="6"/>
  <c r="FA349" i="6"/>
  <c r="FA353" i="6"/>
  <c r="FA357" i="6"/>
  <c r="FA361" i="6"/>
  <c r="FA365" i="6"/>
  <c r="FA369" i="6"/>
  <c r="FA373" i="6"/>
  <c r="FA377" i="6"/>
  <c r="FA381" i="6"/>
  <c r="FA385" i="6"/>
  <c r="FA389" i="6"/>
  <c r="FA393" i="6"/>
  <c r="FA397" i="6"/>
  <c r="FA401" i="6"/>
  <c r="FA405" i="6"/>
  <c r="FA409" i="6"/>
  <c r="FA413" i="6"/>
  <c r="FA417" i="6"/>
  <c r="FA421" i="6"/>
  <c r="FA425" i="6"/>
  <c r="FA429" i="6"/>
  <c r="FA433" i="6"/>
  <c r="FA437" i="6"/>
  <c r="FA441" i="6"/>
  <c r="FA445" i="6"/>
  <c r="FA449" i="6"/>
  <c r="FA453" i="6"/>
  <c r="FA457" i="6"/>
  <c r="FA461" i="6"/>
  <c r="FA465" i="6"/>
  <c r="FA469" i="6"/>
  <c r="FA473" i="6"/>
  <c r="FA477" i="6"/>
  <c r="FA481" i="6"/>
  <c r="FA485" i="6"/>
  <c r="FA489" i="6"/>
  <c r="FA493" i="6"/>
  <c r="FA497" i="6"/>
  <c r="FA501" i="6"/>
  <c r="FA505" i="6"/>
  <c r="FA51" i="6"/>
  <c r="FA67" i="6"/>
  <c r="FA83" i="6"/>
  <c r="FA99" i="6"/>
  <c r="FA115" i="6"/>
  <c r="FA131" i="6"/>
  <c r="FA147" i="6"/>
  <c r="FA163" i="6"/>
  <c r="FA177" i="6"/>
  <c r="FA185" i="6"/>
  <c r="FA193" i="6"/>
  <c r="FA201" i="6"/>
  <c r="FA209" i="6"/>
  <c r="FA217" i="6"/>
  <c r="FA225" i="6"/>
  <c r="FA233" i="6"/>
  <c r="FA241" i="6"/>
  <c r="FA249" i="6"/>
  <c r="FA257" i="6"/>
  <c r="FA263" i="6"/>
  <c r="FA267" i="6"/>
  <c r="FA271" i="6"/>
  <c r="FA275" i="6"/>
  <c r="FA279" i="6"/>
  <c r="FA283" i="6"/>
  <c r="FA287" i="6"/>
  <c r="FA291" i="6"/>
  <c r="FA295" i="6"/>
  <c r="FA299" i="6"/>
  <c r="FA303" i="6"/>
  <c r="FA307" i="6"/>
  <c r="FA311" i="6"/>
  <c r="FA315" i="6"/>
  <c r="FA319" i="6"/>
  <c r="FA323" i="6"/>
  <c r="FA327" i="6"/>
  <c r="FA331" i="6"/>
  <c r="FA335" i="6"/>
  <c r="FA339" i="6"/>
  <c r="FA343" i="6"/>
  <c r="FA347" i="6"/>
  <c r="FA351" i="6"/>
  <c r="FA355" i="6"/>
  <c r="FA359" i="6"/>
  <c r="FA363" i="6"/>
  <c r="FA367" i="6"/>
  <c r="FA371" i="6"/>
  <c r="FA375" i="6"/>
  <c r="FA379" i="6"/>
  <c r="FA383" i="6"/>
  <c r="FA387" i="6"/>
  <c r="FA391" i="6"/>
  <c r="FA395" i="6"/>
  <c r="FA399" i="6"/>
  <c r="FA403" i="6"/>
  <c r="FA407" i="6"/>
  <c r="FA411" i="6"/>
  <c r="FA415" i="6"/>
  <c r="FA419" i="6"/>
  <c r="FA423" i="6"/>
  <c r="FA427" i="6"/>
  <c r="FA431" i="6"/>
  <c r="FA435" i="6"/>
  <c r="FA439" i="6"/>
  <c r="FA443" i="6"/>
  <c r="FA447" i="6"/>
  <c r="FA451" i="6"/>
  <c r="FA455" i="6"/>
  <c r="FA459" i="6"/>
  <c r="FA463" i="6"/>
  <c r="FA467" i="6"/>
  <c r="FA471" i="6"/>
  <c r="FA475" i="6"/>
  <c r="FA479" i="6"/>
  <c r="FA483" i="6"/>
  <c r="FA487" i="6"/>
  <c r="FA491" i="6"/>
  <c r="FA495" i="6"/>
  <c r="FA499" i="6"/>
  <c r="FA503" i="6"/>
  <c r="FG7" i="6"/>
  <c r="FG9" i="6"/>
  <c r="FG11" i="6"/>
  <c r="FG13" i="6"/>
  <c r="FG15" i="6"/>
  <c r="FG17" i="6"/>
  <c r="FG19" i="6"/>
  <c r="FG21" i="6"/>
  <c r="FG23" i="6"/>
  <c r="FG25" i="6"/>
  <c r="FG27" i="6"/>
  <c r="FG29" i="6"/>
  <c r="FG31" i="6"/>
  <c r="FG33" i="6"/>
  <c r="FG35" i="6"/>
  <c r="FG37" i="6"/>
  <c r="FG39" i="6"/>
  <c r="FG41" i="6"/>
  <c r="FG43" i="6"/>
  <c r="FG45" i="6"/>
  <c r="FG47" i="6"/>
  <c r="FG49" i="6"/>
  <c r="FG51" i="6"/>
  <c r="FG53" i="6"/>
  <c r="FG55" i="6"/>
  <c r="FG57" i="6"/>
  <c r="FG59" i="6"/>
  <c r="FG61" i="6"/>
  <c r="FG63" i="6"/>
  <c r="FG65" i="6"/>
  <c r="FG67" i="6"/>
  <c r="FG69" i="6"/>
  <c r="FG71" i="6"/>
  <c r="FG73" i="6"/>
  <c r="FG75" i="6"/>
  <c r="FG77" i="6"/>
  <c r="FG79" i="6"/>
  <c r="FG81" i="6"/>
  <c r="FG83" i="6"/>
  <c r="FG85" i="6"/>
  <c r="FG87" i="6"/>
  <c r="FG89" i="6"/>
  <c r="FG91" i="6"/>
  <c r="FG93" i="6"/>
  <c r="FG95" i="6"/>
  <c r="FG97" i="6"/>
  <c r="FG99" i="6"/>
  <c r="FG101" i="6"/>
  <c r="FG103" i="6"/>
  <c r="FG105" i="6"/>
  <c r="FG107" i="6"/>
  <c r="FG109" i="6"/>
  <c r="FG111" i="6"/>
  <c r="FG113" i="6"/>
  <c r="FG115" i="6"/>
  <c r="FG117" i="6"/>
  <c r="FG119" i="6"/>
  <c r="FG121" i="6"/>
  <c r="FG123" i="6"/>
  <c r="FG125" i="6"/>
  <c r="FG127" i="6"/>
  <c r="FG129" i="6"/>
  <c r="FG131" i="6"/>
  <c r="FG133" i="6"/>
  <c r="FG135" i="6"/>
  <c r="FG137" i="6"/>
  <c r="FG139" i="6"/>
  <c r="FG141" i="6"/>
  <c r="FG143" i="6"/>
  <c r="FG145" i="6"/>
  <c r="FG147" i="6"/>
  <c r="FG149" i="6"/>
  <c r="FG151" i="6"/>
  <c r="FG153" i="6"/>
  <c r="FG155" i="6"/>
  <c r="FG157" i="6"/>
  <c r="FG159" i="6"/>
  <c r="FG161" i="6"/>
  <c r="FG163" i="6"/>
  <c r="FG165" i="6"/>
  <c r="FG167" i="6"/>
  <c r="FG169" i="6"/>
  <c r="FG171" i="6"/>
  <c r="FG173" i="6"/>
  <c r="FG175" i="6"/>
  <c r="FG8" i="6"/>
  <c r="FG12" i="6"/>
  <c r="FG16" i="6"/>
  <c r="FG20" i="6"/>
  <c r="FG24" i="6"/>
  <c r="FG28" i="6"/>
  <c r="FG32" i="6"/>
  <c r="FG36" i="6"/>
  <c r="FG40" i="6"/>
  <c r="FG44" i="6"/>
  <c r="FG48" i="6"/>
  <c r="FG52" i="6"/>
  <c r="FG56" i="6"/>
  <c r="FG60" i="6"/>
  <c r="FG64" i="6"/>
  <c r="FG68" i="6"/>
  <c r="FG72" i="6"/>
  <c r="FG76" i="6"/>
  <c r="FG80" i="6"/>
  <c r="FG84" i="6"/>
  <c r="FG88" i="6"/>
  <c r="FG92" i="6"/>
  <c r="FG96" i="6"/>
  <c r="FG100" i="6"/>
  <c r="FG104" i="6"/>
  <c r="FG108" i="6"/>
  <c r="FG112" i="6"/>
  <c r="FG116" i="6"/>
  <c r="FG120" i="6"/>
  <c r="FG124" i="6"/>
  <c r="FG128" i="6"/>
  <c r="FG132" i="6"/>
  <c r="FG136" i="6"/>
  <c r="FG140" i="6"/>
  <c r="FG144" i="6"/>
  <c r="FG148" i="6"/>
  <c r="FG152" i="6"/>
  <c r="FG156" i="6"/>
  <c r="FG160" i="6"/>
  <c r="FG164" i="6"/>
  <c r="FG168" i="6"/>
  <c r="FG172" i="6"/>
  <c r="FG176" i="6"/>
  <c r="FG178" i="6"/>
  <c r="FG180" i="6"/>
  <c r="FG182" i="6"/>
  <c r="FG184" i="6"/>
  <c r="FG186" i="6"/>
  <c r="FG188" i="6"/>
  <c r="FG190" i="6"/>
  <c r="FG192" i="6"/>
  <c r="FG194" i="6"/>
  <c r="FG196" i="6"/>
  <c r="FG198" i="6"/>
  <c r="FG200" i="6"/>
  <c r="FG202" i="6"/>
  <c r="FG204" i="6"/>
  <c r="FG206" i="6"/>
  <c r="FG208" i="6"/>
  <c r="FG210" i="6"/>
  <c r="FG212" i="6"/>
  <c r="FG214" i="6"/>
  <c r="FG216" i="6"/>
  <c r="FG218" i="6"/>
  <c r="FG220" i="6"/>
  <c r="FG222" i="6"/>
  <c r="FG224" i="6"/>
  <c r="FG226" i="6"/>
  <c r="FG228" i="6"/>
  <c r="FG230" i="6"/>
  <c r="FG232" i="6"/>
  <c r="FG234" i="6"/>
  <c r="FG236" i="6"/>
  <c r="FG238" i="6"/>
  <c r="FG240" i="6"/>
  <c r="FG242" i="6"/>
  <c r="FG244" i="6"/>
  <c r="FG246" i="6"/>
  <c r="FG248" i="6"/>
  <c r="FG250" i="6"/>
  <c r="FG252" i="6"/>
  <c r="FG254" i="6"/>
  <c r="FG256" i="6"/>
  <c r="FG258" i="6"/>
  <c r="FG260" i="6"/>
  <c r="FG262" i="6"/>
  <c r="FG264" i="6"/>
  <c r="FG266" i="6"/>
  <c r="FG268" i="6"/>
  <c r="FG270" i="6"/>
  <c r="FG272" i="6"/>
  <c r="FG274" i="6"/>
  <c r="FG276" i="6"/>
  <c r="FG278" i="6"/>
  <c r="FG280" i="6"/>
  <c r="FG282" i="6"/>
  <c r="FG284" i="6"/>
  <c r="FG286" i="6"/>
  <c r="FG288" i="6"/>
  <c r="FG290" i="6"/>
  <c r="FG292" i="6"/>
  <c r="FG294" i="6"/>
  <c r="FG296" i="6"/>
  <c r="FG298" i="6"/>
  <c r="FG300" i="6"/>
  <c r="FG302" i="6"/>
  <c r="FG304" i="6"/>
  <c r="FG306" i="6"/>
  <c r="FG308" i="6"/>
  <c r="FG310" i="6"/>
  <c r="FG312" i="6"/>
  <c r="FG314" i="6"/>
  <c r="FG316" i="6"/>
  <c r="FG318" i="6"/>
  <c r="FG320" i="6"/>
  <c r="FG322" i="6"/>
  <c r="FG324" i="6"/>
  <c r="FG326" i="6"/>
  <c r="FG328" i="6"/>
  <c r="FG330" i="6"/>
  <c r="FG332" i="6"/>
  <c r="FG334" i="6"/>
  <c r="FG336" i="6"/>
  <c r="FG338" i="6"/>
  <c r="FG340" i="6"/>
  <c r="FG342" i="6"/>
  <c r="FG344" i="6"/>
  <c r="FG346" i="6"/>
  <c r="FG348" i="6"/>
  <c r="FG350" i="6"/>
  <c r="FG352" i="6"/>
  <c r="FG354" i="6"/>
  <c r="FG356" i="6"/>
  <c r="FG358" i="6"/>
  <c r="FG360" i="6"/>
  <c r="FG362" i="6"/>
  <c r="FG364" i="6"/>
  <c r="FG366" i="6"/>
  <c r="FG368" i="6"/>
  <c r="FG370" i="6"/>
  <c r="FG372" i="6"/>
  <c r="FG374" i="6"/>
  <c r="FG376" i="6"/>
  <c r="FG378" i="6"/>
  <c r="FG380" i="6"/>
  <c r="FG382" i="6"/>
  <c r="FG384" i="6"/>
  <c r="FG386" i="6"/>
  <c r="FG388" i="6"/>
  <c r="FG390" i="6"/>
  <c r="FG392" i="6"/>
  <c r="FG394" i="6"/>
  <c r="FG396" i="6"/>
  <c r="FG398" i="6"/>
  <c r="FG400" i="6"/>
  <c r="FG402" i="6"/>
  <c r="FG404" i="6"/>
  <c r="FG406" i="6"/>
  <c r="FG408" i="6"/>
  <c r="FG410" i="6"/>
  <c r="FG412" i="6"/>
  <c r="FG414" i="6"/>
  <c r="FG416" i="6"/>
  <c r="FG418" i="6"/>
  <c r="FG420" i="6"/>
  <c r="FG422" i="6"/>
  <c r="FG424" i="6"/>
  <c r="FG426" i="6"/>
  <c r="FG428" i="6"/>
  <c r="FG430" i="6"/>
  <c r="FG6" i="6"/>
  <c r="FG14" i="6"/>
  <c r="FG22" i="6"/>
  <c r="FG30" i="6"/>
  <c r="FG38" i="6"/>
  <c r="FG46" i="6"/>
  <c r="FG54" i="6"/>
  <c r="FG62" i="6"/>
  <c r="FG70" i="6"/>
  <c r="FG78" i="6"/>
  <c r="FG86" i="6"/>
  <c r="FG94" i="6"/>
  <c r="FG102" i="6"/>
  <c r="FG110" i="6"/>
  <c r="FG118" i="6"/>
  <c r="FG126" i="6"/>
  <c r="FG134" i="6"/>
  <c r="FG142" i="6"/>
  <c r="FG150" i="6"/>
  <c r="FG158" i="6"/>
  <c r="FG166" i="6"/>
  <c r="FG174" i="6"/>
  <c r="FG179" i="6"/>
  <c r="FG183" i="6"/>
  <c r="FG187" i="6"/>
  <c r="FG191" i="6"/>
  <c r="FG195" i="6"/>
  <c r="FG199" i="6"/>
  <c r="FG203" i="6"/>
  <c r="FG207" i="6"/>
  <c r="FG211" i="6"/>
  <c r="FG215" i="6"/>
  <c r="FG219" i="6"/>
  <c r="FG223" i="6"/>
  <c r="FG227" i="6"/>
  <c r="FG231" i="6"/>
  <c r="FG235" i="6"/>
  <c r="FG239" i="6"/>
  <c r="FG243" i="6"/>
  <c r="FG247" i="6"/>
  <c r="FG251" i="6"/>
  <c r="FG255" i="6"/>
  <c r="FG259" i="6"/>
  <c r="FG263" i="6"/>
  <c r="FG267" i="6"/>
  <c r="FG271" i="6"/>
  <c r="FG275" i="6"/>
  <c r="FG279" i="6"/>
  <c r="FG283" i="6"/>
  <c r="FG287" i="6"/>
  <c r="FG291" i="6"/>
  <c r="FG295" i="6"/>
  <c r="FG299" i="6"/>
  <c r="FG303" i="6"/>
  <c r="FG307" i="6"/>
  <c r="FG311" i="6"/>
  <c r="FG315" i="6"/>
  <c r="FG319" i="6"/>
  <c r="FG323" i="6"/>
  <c r="FG327" i="6"/>
  <c r="FG331" i="6"/>
  <c r="FG335" i="6"/>
  <c r="FG339" i="6"/>
  <c r="FG343" i="6"/>
  <c r="FG347" i="6"/>
  <c r="FG351" i="6"/>
  <c r="FG355" i="6"/>
  <c r="FG359" i="6"/>
  <c r="FG363" i="6"/>
  <c r="FG367" i="6"/>
  <c r="FG371" i="6"/>
  <c r="FG375" i="6"/>
  <c r="FG379" i="6"/>
  <c r="FG383" i="6"/>
  <c r="FG387" i="6"/>
  <c r="FG391" i="6"/>
  <c r="FG395" i="6"/>
  <c r="FG399" i="6"/>
  <c r="FG403" i="6"/>
  <c r="FG407" i="6"/>
  <c r="FG411" i="6"/>
  <c r="FG415" i="6"/>
  <c r="FG419" i="6"/>
  <c r="FG423" i="6"/>
  <c r="FG427" i="6"/>
  <c r="FG18" i="6"/>
  <c r="FG34" i="6"/>
  <c r="FG50" i="6"/>
  <c r="FG66" i="6"/>
  <c r="FG82" i="6"/>
  <c r="FG98" i="6"/>
  <c r="FG114" i="6"/>
  <c r="FG130" i="6"/>
  <c r="FG146" i="6"/>
  <c r="FG162" i="6"/>
  <c r="FG177" i="6"/>
  <c r="FG185" i="6"/>
  <c r="FG193" i="6"/>
  <c r="FG201" i="6"/>
  <c r="FG209" i="6"/>
  <c r="FG217" i="6"/>
  <c r="FG225" i="6"/>
  <c r="FG233" i="6"/>
  <c r="FG241" i="6"/>
  <c r="FG249" i="6"/>
  <c r="FG257" i="6"/>
  <c r="FG265" i="6"/>
  <c r="FG273" i="6"/>
  <c r="FG281" i="6"/>
  <c r="FG289" i="6"/>
  <c r="FG297" i="6"/>
  <c r="FG305" i="6"/>
  <c r="FG313" i="6"/>
  <c r="FG321" i="6"/>
  <c r="FG329" i="6"/>
  <c r="FG337" i="6"/>
  <c r="FG345" i="6"/>
  <c r="FG353" i="6"/>
  <c r="FG361" i="6"/>
  <c r="FG369" i="6"/>
  <c r="FG377" i="6"/>
  <c r="FG385" i="6"/>
  <c r="FG393" i="6"/>
  <c r="FG401" i="6"/>
  <c r="FG409" i="6"/>
  <c r="FG417" i="6"/>
  <c r="FG425" i="6"/>
  <c r="FG431" i="6"/>
  <c r="FG433" i="6"/>
  <c r="FG435" i="6"/>
  <c r="FG437" i="6"/>
  <c r="FG439" i="6"/>
  <c r="FG441" i="6"/>
  <c r="FG443" i="6"/>
  <c r="FG445" i="6"/>
  <c r="FG447" i="6"/>
  <c r="FG449" i="6"/>
  <c r="FG451" i="6"/>
  <c r="FG453" i="6"/>
  <c r="FG455" i="6"/>
  <c r="FG457" i="6"/>
  <c r="FG459" i="6"/>
  <c r="FG461" i="6"/>
  <c r="FG463" i="6"/>
  <c r="FG465" i="6"/>
  <c r="FG467" i="6"/>
  <c r="FG469" i="6"/>
  <c r="FG471" i="6"/>
  <c r="FG473" i="6"/>
  <c r="FG475" i="6"/>
  <c r="FG477" i="6"/>
  <c r="FG479" i="6"/>
  <c r="FG481" i="6"/>
  <c r="FG483" i="6"/>
  <c r="FG485" i="6"/>
  <c r="FG487" i="6"/>
  <c r="FG489" i="6"/>
  <c r="FG491" i="6"/>
  <c r="FG493" i="6"/>
  <c r="FG495" i="6"/>
  <c r="FG497" i="6"/>
  <c r="FG499" i="6"/>
  <c r="FG501" i="6"/>
  <c r="FG503" i="6"/>
  <c r="FG505" i="6"/>
  <c r="FG10" i="6"/>
  <c r="FG26" i="6"/>
  <c r="FG42" i="6"/>
  <c r="FG58" i="6"/>
  <c r="FG74" i="6"/>
  <c r="FG90" i="6"/>
  <c r="FG106" i="6"/>
  <c r="FG122" i="6"/>
  <c r="FG138" i="6"/>
  <c r="FG154" i="6"/>
  <c r="FG170" i="6"/>
  <c r="FG181" i="6"/>
  <c r="FG189" i="6"/>
  <c r="FG197" i="6"/>
  <c r="FG205" i="6"/>
  <c r="FG213" i="6"/>
  <c r="FG221" i="6"/>
  <c r="FG229" i="6"/>
  <c r="FG237" i="6"/>
  <c r="FG245" i="6"/>
  <c r="FG253" i="6"/>
  <c r="FG261" i="6"/>
  <c r="FG269" i="6"/>
  <c r="FG277" i="6"/>
  <c r="FG285" i="6"/>
  <c r="FG293" i="6"/>
  <c r="FG301" i="6"/>
  <c r="FG309" i="6"/>
  <c r="FG317" i="6"/>
  <c r="FG325" i="6"/>
  <c r="FG333" i="6"/>
  <c r="FG341" i="6"/>
  <c r="FG349" i="6"/>
  <c r="FG357" i="6"/>
  <c r="FG365" i="6"/>
  <c r="FG373" i="6"/>
  <c r="FG381" i="6"/>
  <c r="FG389" i="6"/>
  <c r="FG397" i="6"/>
  <c r="FG405" i="6"/>
  <c r="FG413" i="6"/>
  <c r="FG421" i="6"/>
  <c r="FG429" i="6"/>
  <c r="FG432" i="6"/>
  <c r="FG434" i="6"/>
  <c r="FG436" i="6"/>
  <c r="FG438" i="6"/>
  <c r="FG440" i="6"/>
  <c r="FG442" i="6"/>
  <c r="FG444" i="6"/>
  <c r="FG446" i="6"/>
  <c r="FG448" i="6"/>
  <c r="FG450" i="6"/>
  <c r="FG452" i="6"/>
  <c r="FG454" i="6"/>
  <c r="FG456" i="6"/>
  <c r="FG458" i="6"/>
  <c r="FG460" i="6"/>
  <c r="FG462" i="6"/>
  <c r="FG464" i="6"/>
  <c r="FG466" i="6"/>
  <c r="FG468" i="6"/>
  <c r="FG470" i="6"/>
  <c r="FG472" i="6"/>
  <c r="FG474" i="6"/>
  <c r="FG476" i="6"/>
  <c r="FG478" i="6"/>
  <c r="FG480" i="6"/>
  <c r="FG482" i="6"/>
  <c r="FG484" i="6"/>
  <c r="FG486" i="6"/>
  <c r="FG488" i="6"/>
  <c r="FG490" i="6"/>
  <c r="FG492" i="6"/>
  <c r="FG494" i="6"/>
  <c r="FG496" i="6"/>
  <c r="FG498" i="6"/>
  <c r="FG500" i="6"/>
  <c r="FG502" i="6"/>
  <c r="FG504" i="6"/>
  <c r="FM6" i="6"/>
  <c r="FM8" i="6"/>
  <c r="FM10" i="6"/>
  <c r="FM12" i="6"/>
  <c r="FM14" i="6"/>
  <c r="FM16" i="6"/>
  <c r="FM18" i="6"/>
  <c r="FM20" i="6"/>
  <c r="FM22" i="6"/>
  <c r="FM24" i="6"/>
  <c r="FM26" i="6"/>
  <c r="FM28" i="6"/>
  <c r="FM30" i="6"/>
  <c r="FM32" i="6"/>
  <c r="FM34" i="6"/>
  <c r="FM36" i="6"/>
  <c r="FM38" i="6"/>
  <c r="FM40" i="6"/>
  <c r="FM42" i="6"/>
  <c r="FM44" i="6"/>
  <c r="FM46" i="6"/>
  <c r="FM48" i="6"/>
  <c r="FM50" i="6"/>
  <c r="FM52" i="6"/>
  <c r="FM54" i="6"/>
  <c r="FM56" i="6"/>
  <c r="FM58" i="6"/>
  <c r="FM60" i="6"/>
  <c r="FM62" i="6"/>
  <c r="FM64" i="6"/>
  <c r="FM66" i="6"/>
  <c r="FM68" i="6"/>
  <c r="FM70" i="6"/>
  <c r="FM72" i="6"/>
  <c r="FM74" i="6"/>
  <c r="FM76" i="6"/>
  <c r="FM78" i="6"/>
  <c r="FM80" i="6"/>
  <c r="FM82" i="6"/>
  <c r="FM84" i="6"/>
  <c r="FM86" i="6"/>
  <c r="FM88" i="6"/>
  <c r="FM90" i="6"/>
  <c r="FM92" i="6"/>
  <c r="FM94" i="6"/>
  <c r="FM96" i="6"/>
  <c r="FM98" i="6"/>
  <c r="FM100" i="6"/>
  <c r="FM102" i="6"/>
  <c r="FM104" i="6"/>
  <c r="FM106" i="6"/>
  <c r="FM108" i="6"/>
  <c r="FM110" i="6"/>
  <c r="FM112" i="6"/>
  <c r="FM114" i="6"/>
  <c r="FM116" i="6"/>
  <c r="FM118" i="6"/>
  <c r="FM120" i="6"/>
  <c r="FM122" i="6"/>
  <c r="FM124" i="6"/>
  <c r="FM126" i="6"/>
  <c r="FM128" i="6"/>
  <c r="FM130" i="6"/>
  <c r="FM132" i="6"/>
  <c r="FM134" i="6"/>
  <c r="FM136" i="6"/>
  <c r="FM138" i="6"/>
  <c r="FM140" i="6"/>
  <c r="FM142" i="6"/>
  <c r="FM144" i="6"/>
  <c r="FM146" i="6"/>
  <c r="FM148" i="6"/>
  <c r="FM150" i="6"/>
  <c r="FM152" i="6"/>
  <c r="FM154" i="6"/>
  <c r="FM156" i="6"/>
  <c r="FM158" i="6"/>
  <c r="FM160" i="6"/>
  <c r="FM162" i="6"/>
  <c r="FM164" i="6"/>
  <c r="FM166" i="6"/>
  <c r="FM168" i="6"/>
  <c r="FM170" i="6"/>
  <c r="FM172" i="6"/>
  <c r="FM174" i="6"/>
  <c r="FM9" i="6"/>
  <c r="FM13" i="6"/>
  <c r="FM17" i="6"/>
  <c r="FM21" i="6"/>
  <c r="FM25" i="6"/>
  <c r="FM29" i="6"/>
  <c r="FM33" i="6"/>
  <c r="FM37" i="6"/>
  <c r="FM41" i="6"/>
  <c r="FM45" i="6"/>
  <c r="FM49" i="6"/>
  <c r="FM53" i="6"/>
  <c r="FM57" i="6"/>
  <c r="FM61" i="6"/>
  <c r="FM65" i="6"/>
  <c r="FM69" i="6"/>
  <c r="FM73" i="6"/>
  <c r="FM77" i="6"/>
  <c r="FM81" i="6"/>
  <c r="FM85" i="6"/>
  <c r="FM89" i="6"/>
  <c r="FM93" i="6"/>
  <c r="FM97" i="6"/>
  <c r="FM101" i="6"/>
  <c r="FM105" i="6"/>
  <c r="FM109" i="6"/>
  <c r="FM113" i="6"/>
  <c r="FM117" i="6"/>
  <c r="FM121" i="6"/>
  <c r="FM125" i="6"/>
  <c r="FM129" i="6"/>
  <c r="FM133" i="6"/>
  <c r="FM137" i="6"/>
  <c r="FM141" i="6"/>
  <c r="FM145" i="6"/>
  <c r="FM149" i="6"/>
  <c r="FM153" i="6"/>
  <c r="FM157" i="6"/>
  <c r="FM161" i="6"/>
  <c r="FM165" i="6"/>
  <c r="FM169" i="6"/>
  <c r="FM173" i="6"/>
  <c r="FM176" i="6"/>
  <c r="FM178" i="6"/>
  <c r="FM180" i="6"/>
  <c r="FM182" i="6"/>
  <c r="FM184" i="6"/>
  <c r="FM186" i="6"/>
  <c r="FM188" i="6"/>
  <c r="FM190" i="6"/>
  <c r="FM192" i="6"/>
  <c r="FM194" i="6"/>
  <c r="FM196" i="6"/>
  <c r="FM198" i="6"/>
  <c r="FM200" i="6"/>
  <c r="FM202" i="6"/>
  <c r="FM204" i="6"/>
  <c r="FM206" i="6"/>
  <c r="FM208" i="6"/>
  <c r="FM210" i="6"/>
  <c r="FM212" i="6"/>
  <c r="FM214" i="6"/>
  <c r="FM216" i="6"/>
  <c r="FM218" i="6"/>
  <c r="FM220" i="6"/>
  <c r="FM222" i="6"/>
  <c r="FM224" i="6"/>
  <c r="FM226" i="6"/>
  <c r="FM228" i="6"/>
  <c r="FM230" i="6"/>
  <c r="FM232" i="6"/>
  <c r="FM234" i="6"/>
  <c r="FM236" i="6"/>
  <c r="FM238" i="6"/>
  <c r="FM240" i="6"/>
  <c r="FM242" i="6"/>
  <c r="FM244" i="6"/>
  <c r="FM246" i="6"/>
  <c r="FM248" i="6"/>
  <c r="FM250" i="6"/>
  <c r="FM252" i="6"/>
  <c r="FM254" i="6"/>
  <c r="FM256" i="6"/>
  <c r="FM258" i="6"/>
  <c r="FM260" i="6"/>
  <c r="FM7" i="6"/>
  <c r="FM15" i="6"/>
  <c r="FM23" i="6"/>
  <c r="FM31" i="6"/>
  <c r="FM39" i="6"/>
  <c r="FM47" i="6"/>
  <c r="FM55" i="6"/>
  <c r="FM63" i="6"/>
  <c r="FM71" i="6"/>
  <c r="FM79" i="6"/>
  <c r="FM87" i="6"/>
  <c r="FM95" i="6"/>
  <c r="FM103" i="6"/>
  <c r="FM111" i="6"/>
  <c r="FM119" i="6"/>
  <c r="FM127" i="6"/>
  <c r="FM135" i="6"/>
  <c r="FM143" i="6"/>
  <c r="FM151" i="6"/>
  <c r="FM159" i="6"/>
  <c r="FM167" i="6"/>
  <c r="FM175" i="6"/>
  <c r="FM179" i="6"/>
  <c r="FM183" i="6"/>
  <c r="FM187" i="6"/>
  <c r="FM191" i="6"/>
  <c r="FM195" i="6"/>
  <c r="FM199" i="6"/>
  <c r="FM203" i="6"/>
  <c r="FM207" i="6"/>
  <c r="FM211" i="6"/>
  <c r="FM215" i="6"/>
  <c r="FM219" i="6"/>
  <c r="FM223" i="6"/>
  <c r="FM227" i="6"/>
  <c r="FM231" i="6"/>
  <c r="FM235" i="6"/>
  <c r="FM239" i="6"/>
  <c r="FM243" i="6"/>
  <c r="FM247" i="6"/>
  <c r="FM251" i="6"/>
  <c r="FM255" i="6"/>
  <c r="FM259" i="6"/>
  <c r="FM262" i="6"/>
  <c r="FM264" i="6"/>
  <c r="FM266" i="6"/>
  <c r="FM268" i="6"/>
  <c r="FM270" i="6"/>
  <c r="FM272" i="6"/>
  <c r="FM274" i="6"/>
  <c r="FM276" i="6"/>
  <c r="FM278" i="6"/>
  <c r="FM280" i="6"/>
  <c r="FM282" i="6"/>
  <c r="FM284" i="6"/>
  <c r="FM286" i="6"/>
  <c r="FM288" i="6"/>
  <c r="FM290" i="6"/>
  <c r="FM292" i="6"/>
  <c r="FM294" i="6"/>
  <c r="FM296" i="6"/>
  <c r="FM298" i="6"/>
  <c r="FM300" i="6"/>
  <c r="FM302" i="6"/>
  <c r="FM304" i="6"/>
  <c r="FM306" i="6"/>
  <c r="FM308" i="6"/>
  <c r="FM310" i="6"/>
  <c r="FM312" i="6"/>
  <c r="FM314" i="6"/>
  <c r="FM316" i="6"/>
  <c r="FM318" i="6"/>
  <c r="FM320" i="6"/>
  <c r="FM322" i="6"/>
  <c r="FM324" i="6"/>
  <c r="FM326" i="6"/>
  <c r="FM328" i="6"/>
  <c r="FM330" i="6"/>
  <c r="FM332" i="6"/>
  <c r="FM334" i="6"/>
  <c r="FM336" i="6"/>
  <c r="FM338" i="6"/>
  <c r="FM340" i="6"/>
  <c r="FM342" i="6"/>
  <c r="FM344" i="6"/>
  <c r="FM346" i="6"/>
  <c r="FM348" i="6"/>
  <c r="FM350" i="6"/>
  <c r="FM352" i="6"/>
  <c r="FM354" i="6"/>
  <c r="FM356" i="6"/>
  <c r="FM358" i="6"/>
  <c r="FM360" i="6"/>
  <c r="FM362" i="6"/>
  <c r="FM364" i="6"/>
  <c r="FM366" i="6"/>
  <c r="FM368" i="6"/>
  <c r="FM370" i="6"/>
  <c r="FM372" i="6"/>
  <c r="FM374" i="6"/>
  <c r="FM376" i="6"/>
  <c r="FM378" i="6"/>
  <c r="FM380" i="6"/>
  <c r="FM382" i="6"/>
  <c r="FM384" i="6"/>
  <c r="FM386" i="6"/>
  <c r="FM388" i="6"/>
  <c r="FM390" i="6"/>
  <c r="FM392" i="6"/>
  <c r="FM394" i="6"/>
  <c r="FM396" i="6"/>
  <c r="FM398" i="6"/>
  <c r="FM400" i="6"/>
  <c r="FM402" i="6"/>
  <c r="FM404" i="6"/>
  <c r="FM406" i="6"/>
  <c r="FM408" i="6"/>
  <c r="FM410" i="6"/>
  <c r="FM412" i="6"/>
  <c r="FM414" i="6"/>
  <c r="FM416" i="6"/>
  <c r="FM418" i="6"/>
  <c r="FM420" i="6"/>
  <c r="FM422" i="6"/>
  <c r="FM424" i="6"/>
  <c r="FM426" i="6"/>
  <c r="FM428" i="6"/>
  <c r="FM430" i="6"/>
  <c r="FM432" i="6"/>
  <c r="FM434" i="6"/>
  <c r="FM436" i="6"/>
  <c r="FM438" i="6"/>
  <c r="FM440" i="6"/>
  <c r="FM442" i="6"/>
  <c r="FM444" i="6"/>
  <c r="FM446" i="6"/>
  <c r="FM448" i="6"/>
  <c r="FM450" i="6"/>
  <c r="FM452" i="6"/>
  <c r="FM454" i="6"/>
  <c r="FM456" i="6"/>
  <c r="FM458" i="6"/>
  <c r="FM460" i="6"/>
  <c r="FM462" i="6"/>
  <c r="FM464" i="6"/>
  <c r="FM466" i="6"/>
  <c r="FM468" i="6"/>
  <c r="FM470" i="6"/>
  <c r="FM472" i="6"/>
  <c r="FM474" i="6"/>
  <c r="FM476" i="6"/>
  <c r="FM478" i="6"/>
  <c r="FM480" i="6"/>
  <c r="FM482" i="6"/>
  <c r="FM484" i="6"/>
  <c r="FM486" i="6"/>
  <c r="FM488" i="6"/>
  <c r="FM490" i="6"/>
  <c r="FM492" i="6"/>
  <c r="FM494" i="6"/>
  <c r="FM496" i="6"/>
  <c r="FM498" i="6"/>
  <c r="FM500" i="6"/>
  <c r="FM502" i="6"/>
  <c r="FM504" i="6"/>
  <c r="FM11" i="6"/>
  <c r="FM19" i="6"/>
  <c r="FM27" i="6"/>
  <c r="FM35" i="6"/>
  <c r="FM43" i="6"/>
  <c r="FM59" i="6"/>
  <c r="FM75" i="6"/>
  <c r="FM91" i="6"/>
  <c r="FM107" i="6"/>
  <c r="FM123" i="6"/>
  <c r="FM139" i="6"/>
  <c r="FM155" i="6"/>
  <c r="FM171" i="6"/>
  <c r="FM181" i="6"/>
  <c r="FM189" i="6"/>
  <c r="FM197" i="6"/>
  <c r="FM205" i="6"/>
  <c r="FM213" i="6"/>
  <c r="FM221" i="6"/>
  <c r="FM229" i="6"/>
  <c r="FM237" i="6"/>
  <c r="FM245" i="6"/>
  <c r="FM253" i="6"/>
  <c r="FM261" i="6"/>
  <c r="FM265" i="6"/>
  <c r="FM269" i="6"/>
  <c r="FM273" i="6"/>
  <c r="FM277" i="6"/>
  <c r="FM281" i="6"/>
  <c r="FM285" i="6"/>
  <c r="FM289" i="6"/>
  <c r="FM293" i="6"/>
  <c r="FM297" i="6"/>
  <c r="FM301" i="6"/>
  <c r="FM305" i="6"/>
  <c r="FM309" i="6"/>
  <c r="FM313" i="6"/>
  <c r="FM317" i="6"/>
  <c r="FM321" i="6"/>
  <c r="FM325" i="6"/>
  <c r="FM329" i="6"/>
  <c r="FM333" i="6"/>
  <c r="FM337" i="6"/>
  <c r="FM341" i="6"/>
  <c r="FM345" i="6"/>
  <c r="FM349" i="6"/>
  <c r="FM353" i="6"/>
  <c r="FM357" i="6"/>
  <c r="FM361" i="6"/>
  <c r="FM365" i="6"/>
  <c r="FM369" i="6"/>
  <c r="FM373" i="6"/>
  <c r="FM377" i="6"/>
  <c r="FM381" i="6"/>
  <c r="FM385" i="6"/>
  <c r="FM389" i="6"/>
  <c r="FM393" i="6"/>
  <c r="FM397" i="6"/>
  <c r="FM401" i="6"/>
  <c r="FM405" i="6"/>
  <c r="FM409" i="6"/>
  <c r="FM413" i="6"/>
  <c r="FM417" i="6"/>
  <c r="FM421" i="6"/>
  <c r="FM425" i="6"/>
  <c r="FM429" i="6"/>
  <c r="FM433" i="6"/>
  <c r="FM437" i="6"/>
  <c r="FM441" i="6"/>
  <c r="FM445" i="6"/>
  <c r="FM449" i="6"/>
  <c r="FM453" i="6"/>
  <c r="FM457" i="6"/>
  <c r="FM461" i="6"/>
  <c r="FM465" i="6"/>
  <c r="FM469" i="6"/>
  <c r="FM473" i="6"/>
  <c r="FM477" i="6"/>
  <c r="FM481" i="6"/>
  <c r="FM485" i="6"/>
  <c r="FM489" i="6"/>
  <c r="FM493" i="6"/>
  <c r="FM497" i="6"/>
  <c r="FM501" i="6"/>
  <c r="FM505" i="6"/>
  <c r="FM51" i="6"/>
  <c r="FM67" i="6"/>
  <c r="FM83" i="6"/>
  <c r="FM99" i="6"/>
  <c r="FM115" i="6"/>
  <c r="FM131" i="6"/>
  <c r="FM147" i="6"/>
  <c r="FM163" i="6"/>
  <c r="FM177" i="6"/>
  <c r="FM185" i="6"/>
  <c r="FM193" i="6"/>
  <c r="FM201" i="6"/>
  <c r="FM209" i="6"/>
  <c r="FM217" i="6"/>
  <c r="FM225" i="6"/>
  <c r="FM233" i="6"/>
  <c r="FM241" i="6"/>
  <c r="FM249" i="6"/>
  <c r="FM257" i="6"/>
  <c r="FM263" i="6"/>
  <c r="FM267" i="6"/>
  <c r="FM271" i="6"/>
  <c r="FM275" i="6"/>
  <c r="FM279" i="6"/>
  <c r="FM283" i="6"/>
  <c r="FM287" i="6"/>
  <c r="FM291" i="6"/>
  <c r="FM295" i="6"/>
  <c r="FM299" i="6"/>
  <c r="FM303" i="6"/>
  <c r="FM307" i="6"/>
  <c r="FM311" i="6"/>
  <c r="FM315" i="6"/>
  <c r="FM319" i="6"/>
  <c r="FM323" i="6"/>
  <c r="FM327" i="6"/>
  <c r="FM331" i="6"/>
  <c r="FM335" i="6"/>
  <c r="FM339" i="6"/>
  <c r="FM343" i="6"/>
  <c r="FM347" i="6"/>
  <c r="FM351" i="6"/>
  <c r="FM355" i="6"/>
  <c r="FM359" i="6"/>
  <c r="FM363" i="6"/>
  <c r="FM367" i="6"/>
  <c r="FM371" i="6"/>
  <c r="FM375" i="6"/>
  <c r="FM379" i="6"/>
  <c r="FM383" i="6"/>
  <c r="FM387" i="6"/>
  <c r="FM391" i="6"/>
  <c r="FM395" i="6"/>
  <c r="FM399" i="6"/>
  <c r="FM403" i="6"/>
  <c r="FM407" i="6"/>
  <c r="FM411" i="6"/>
  <c r="FM415" i="6"/>
  <c r="FM419" i="6"/>
  <c r="FM423" i="6"/>
  <c r="FM427" i="6"/>
  <c r="FM431" i="6"/>
  <c r="FM435" i="6"/>
  <c r="FM439" i="6"/>
  <c r="FM443" i="6"/>
  <c r="FM447" i="6"/>
  <c r="FM451" i="6"/>
  <c r="FM455" i="6"/>
  <c r="FM459" i="6"/>
  <c r="FM463" i="6"/>
  <c r="FM467" i="6"/>
  <c r="FM471" i="6"/>
  <c r="FM475" i="6"/>
  <c r="FM479" i="6"/>
  <c r="FM483" i="6"/>
  <c r="FM487" i="6"/>
  <c r="FM491" i="6"/>
  <c r="FM495" i="6"/>
  <c r="FM499" i="6"/>
  <c r="FM503" i="6"/>
  <c r="FS7" i="6"/>
  <c r="FS9" i="6"/>
  <c r="FS11" i="6"/>
  <c r="FS13" i="6"/>
  <c r="FS15" i="6"/>
  <c r="FS17" i="6"/>
  <c r="FS19" i="6"/>
  <c r="FS21" i="6"/>
  <c r="FS23" i="6"/>
  <c r="FS25" i="6"/>
  <c r="FS27" i="6"/>
  <c r="FS29" i="6"/>
  <c r="FS31" i="6"/>
  <c r="FS33" i="6"/>
  <c r="FS35" i="6"/>
  <c r="FS37" i="6"/>
  <c r="FS39" i="6"/>
  <c r="FS41" i="6"/>
  <c r="FS43" i="6"/>
  <c r="FS45" i="6"/>
  <c r="FS47" i="6"/>
  <c r="FS49" i="6"/>
  <c r="FS51" i="6"/>
  <c r="FS53" i="6"/>
  <c r="FS55" i="6"/>
  <c r="FS57" i="6"/>
  <c r="FS59" i="6"/>
  <c r="FS61" i="6"/>
  <c r="FS63" i="6"/>
  <c r="FS65" i="6"/>
  <c r="FS67" i="6"/>
  <c r="FS69" i="6"/>
  <c r="FS71" i="6"/>
  <c r="FS73" i="6"/>
  <c r="FS75" i="6"/>
  <c r="FS77" i="6"/>
  <c r="FS79" i="6"/>
  <c r="FS81" i="6"/>
  <c r="FS83" i="6"/>
  <c r="FS85" i="6"/>
  <c r="FS87" i="6"/>
  <c r="FS89" i="6"/>
  <c r="FS91" i="6"/>
  <c r="FS93" i="6"/>
  <c r="FS95" i="6"/>
  <c r="FS97" i="6"/>
  <c r="FS99" i="6"/>
  <c r="FS101" i="6"/>
  <c r="FS103" i="6"/>
  <c r="FS105" i="6"/>
  <c r="FS107" i="6"/>
  <c r="FS109" i="6"/>
  <c r="FS111" i="6"/>
  <c r="FS113" i="6"/>
  <c r="FS115" i="6"/>
  <c r="FS117" i="6"/>
  <c r="FS119" i="6"/>
  <c r="FS121" i="6"/>
  <c r="FS123" i="6"/>
  <c r="FS125" i="6"/>
  <c r="FS127" i="6"/>
  <c r="FS129" i="6"/>
  <c r="FS131" i="6"/>
  <c r="FS133" i="6"/>
  <c r="FS135" i="6"/>
  <c r="FS137" i="6"/>
  <c r="FS139" i="6"/>
  <c r="FS141" i="6"/>
  <c r="FS143" i="6"/>
  <c r="FS145" i="6"/>
  <c r="FS147" i="6"/>
  <c r="FS149" i="6"/>
  <c r="FS151" i="6"/>
  <c r="FS153" i="6"/>
  <c r="FS155" i="6"/>
  <c r="FS157" i="6"/>
  <c r="FS159" i="6"/>
  <c r="FS161" i="6"/>
  <c r="FS163" i="6"/>
  <c r="FS165" i="6"/>
  <c r="FS167" i="6"/>
  <c r="FS169" i="6"/>
  <c r="FS171" i="6"/>
  <c r="FS173" i="6"/>
  <c r="FS175" i="6"/>
  <c r="FS6" i="6"/>
  <c r="FS10" i="6"/>
  <c r="FS14" i="6"/>
  <c r="FS18" i="6"/>
  <c r="FS22" i="6"/>
  <c r="FS26" i="6"/>
  <c r="FS30" i="6"/>
  <c r="FS34" i="6"/>
  <c r="FS38" i="6"/>
  <c r="FS42" i="6"/>
  <c r="FS46" i="6"/>
  <c r="FS50" i="6"/>
  <c r="FS54" i="6"/>
  <c r="FS58" i="6"/>
  <c r="FS62" i="6"/>
  <c r="FS66" i="6"/>
  <c r="FS70" i="6"/>
  <c r="FS74" i="6"/>
  <c r="FS78" i="6"/>
  <c r="FS82" i="6"/>
  <c r="FS86" i="6"/>
  <c r="FS90" i="6"/>
  <c r="FS94" i="6"/>
  <c r="FS98" i="6"/>
  <c r="FS102" i="6"/>
  <c r="FS106" i="6"/>
  <c r="FS110" i="6"/>
  <c r="FS114" i="6"/>
  <c r="FS118" i="6"/>
  <c r="FS122" i="6"/>
  <c r="FS126" i="6"/>
  <c r="FS130" i="6"/>
  <c r="FS134" i="6"/>
  <c r="FS138" i="6"/>
  <c r="FS142" i="6"/>
  <c r="FS146" i="6"/>
  <c r="FS150" i="6"/>
  <c r="FS154" i="6"/>
  <c r="FS158" i="6"/>
  <c r="FS162" i="6"/>
  <c r="FS166" i="6"/>
  <c r="FS170" i="6"/>
  <c r="FS174" i="6"/>
  <c r="FS177" i="6"/>
  <c r="FS179" i="6"/>
  <c r="FS181" i="6"/>
  <c r="FS183" i="6"/>
  <c r="FS185" i="6"/>
  <c r="FS187" i="6"/>
  <c r="FS189" i="6"/>
  <c r="FS191" i="6"/>
  <c r="FS193" i="6"/>
  <c r="FS195" i="6"/>
  <c r="FS197" i="6"/>
  <c r="FS199" i="6"/>
  <c r="FS201" i="6"/>
  <c r="FS203" i="6"/>
  <c r="FS205" i="6"/>
  <c r="FS207" i="6"/>
  <c r="FS209" i="6"/>
  <c r="FS211" i="6"/>
  <c r="FS213" i="6"/>
  <c r="FS215" i="6"/>
  <c r="FS217" i="6"/>
  <c r="FS219" i="6"/>
  <c r="FS221" i="6"/>
  <c r="FS223" i="6"/>
  <c r="FS225" i="6"/>
  <c r="FS227" i="6"/>
  <c r="FS229" i="6"/>
  <c r="FS231" i="6"/>
  <c r="FS233" i="6"/>
  <c r="FS235" i="6"/>
  <c r="FS237" i="6"/>
  <c r="FS239" i="6"/>
  <c r="FS241" i="6"/>
  <c r="FS243" i="6"/>
  <c r="FS245" i="6"/>
  <c r="FS247" i="6"/>
  <c r="FS249" i="6"/>
  <c r="FS251" i="6"/>
  <c r="FS253" i="6"/>
  <c r="FS255" i="6"/>
  <c r="FS257" i="6"/>
  <c r="FS259" i="6"/>
  <c r="FS12" i="6"/>
  <c r="FS20" i="6"/>
  <c r="FS28" i="6"/>
  <c r="FS36" i="6"/>
  <c r="FS44" i="6"/>
  <c r="FS52" i="6"/>
  <c r="FS60" i="6"/>
  <c r="FS68" i="6"/>
  <c r="FS76" i="6"/>
  <c r="FS84" i="6"/>
  <c r="FS92" i="6"/>
  <c r="FS100" i="6"/>
  <c r="FS108" i="6"/>
  <c r="FS116" i="6"/>
  <c r="FS124" i="6"/>
  <c r="FS132" i="6"/>
  <c r="FS140" i="6"/>
  <c r="FS148" i="6"/>
  <c r="FS156" i="6"/>
  <c r="FS164" i="6"/>
  <c r="FS172" i="6"/>
  <c r="FS178" i="6"/>
  <c r="FS182" i="6"/>
  <c r="FS186" i="6"/>
  <c r="FS190" i="6"/>
  <c r="FS194" i="6"/>
  <c r="FS198" i="6"/>
  <c r="FS202" i="6"/>
  <c r="FS206" i="6"/>
  <c r="FS210" i="6"/>
  <c r="FS214" i="6"/>
  <c r="FS218" i="6"/>
  <c r="FS222" i="6"/>
  <c r="FS226" i="6"/>
  <c r="FS230" i="6"/>
  <c r="FS234" i="6"/>
  <c r="FS238" i="6"/>
  <c r="FS242" i="6"/>
  <c r="FS246" i="6"/>
  <c r="FS250" i="6"/>
  <c r="FS254" i="6"/>
  <c r="FS258" i="6"/>
  <c r="FS261" i="6"/>
  <c r="FS263" i="6"/>
  <c r="FS265" i="6"/>
  <c r="FS267" i="6"/>
  <c r="FS269" i="6"/>
  <c r="FS271" i="6"/>
  <c r="FS273" i="6"/>
  <c r="FS275" i="6"/>
  <c r="FS277" i="6"/>
  <c r="FS279" i="6"/>
  <c r="FS281" i="6"/>
  <c r="FS283" i="6"/>
  <c r="FS285" i="6"/>
  <c r="FS287" i="6"/>
  <c r="FS289" i="6"/>
  <c r="FS291" i="6"/>
  <c r="FS293" i="6"/>
  <c r="FS295" i="6"/>
  <c r="FS297" i="6"/>
  <c r="FS299" i="6"/>
  <c r="FS301" i="6"/>
  <c r="FS303" i="6"/>
  <c r="FS305" i="6"/>
  <c r="FS307" i="6"/>
  <c r="FS309" i="6"/>
  <c r="FS311" i="6"/>
  <c r="FS313" i="6"/>
  <c r="FS315" i="6"/>
  <c r="FS317" i="6"/>
  <c r="FS319" i="6"/>
  <c r="FS321" i="6"/>
  <c r="FS323" i="6"/>
  <c r="FS325" i="6"/>
  <c r="FS327" i="6"/>
  <c r="FS329" i="6"/>
  <c r="FS331" i="6"/>
  <c r="FS333" i="6"/>
  <c r="FS335" i="6"/>
  <c r="FS337" i="6"/>
  <c r="FS339" i="6"/>
  <c r="FS341" i="6"/>
  <c r="FS343" i="6"/>
  <c r="FS345" i="6"/>
  <c r="FS347" i="6"/>
  <c r="FS349" i="6"/>
  <c r="FS351" i="6"/>
  <c r="FS353" i="6"/>
  <c r="FS355" i="6"/>
  <c r="FS357" i="6"/>
  <c r="FS359" i="6"/>
  <c r="FS361" i="6"/>
  <c r="FS363" i="6"/>
  <c r="FS365" i="6"/>
  <c r="FS367" i="6"/>
  <c r="FS369" i="6"/>
  <c r="FS371" i="6"/>
  <c r="FS373" i="6"/>
  <c r="FS375" i="6"/>
  <c r="FS377" i="6"/>
  <c r="FS379" i="6"/>
  <c r="FS381" i="6"/>
  <c r="FS383" i="6"/>
  <c r="FS385" i="6"/>
  <c r="FS387" i="6"/>
  <c r="FS389" i="6"/>
  <c r="FS391" i="6"/>
  <c r="FS393" i="6"/>
  <c r="FS395" i="6"/>
  <c r="FS397" i="6"/>
  <c r="FS399" i="6"/>
  <c r="FS401" i="6"/>
  <c r="FS403" i="6"/>
  <c r="FS405" i="6"/>
  <c r="FS407" i="6"/>
  <c r="FS409" i="6"/>
  <c r="FS411" i="6"/>
  <c r="FS413" i="6"/>
  <c r="FS415" i="6"/>
  <c r="FS417" i="6"/>
  <c r="FS419" i="6"/>
  <c r="FS421" i="6"/>
  <c r="FS423" i="6"/>
  <c r="FS425" i="6"/>
  <c r="FS427" i="6"/>
  <c r="FS429" i="6"/>
  <c r="FS431" i="6"/>
  <c r="FS433" i="6"/>
  <c r="FS435" i="6"/>
  <c r="FS437" i="6"/>
  <c r="FS439" i="6"/>
  <c r="FS441" i="6"/>
  <c r="FS443" i="6"/>
  <c r="FS445" i="6"/>
  <c r="FS447" i="6"/>
  <c r="FS449" i="6"/>
  <c r="FS451" i="6"/>
  <c r="FS453" i="6"/>
  <c r="FS455" i="6"/>
  <c r="FS457" i="6"/>
  <c r="FS459" i="6"/>
  <c r="FS461" i="6"/>
  <c r="FS463" i="6"/>
  <c r="FS465" i="6"/>
  <c r="FS467" i="6"/>
  <c r="FS469" i="6"/>
  <c r="FS471" i="6"/>
  <c r="FS473" i="6"/>
  <c r="FS475" i="6"/>
  <c r="FS477" i="6"/>
  <c r="FS479" i="6"/>
  <c r="FS481" i="6"/>
  <c r="FS483" i="6"/>
  <c r="FS485" i="6"/>
  <c r="FS487" i="6"/>
  <c r="FS489" i="6"/>
  <c r="FS491" i="6"/>
  <c r="FS493" i="6"/>
  <c r="FS495" i="6"/>
  <c r="FS497" i="6"/>
  <c r="FS499" i="6"/>
  <c r="FS501" i="6"/>
  <c r="FS503" i="6"/>
  <c r="FS505" i="6"/>
  <c r="FS8" i="6"/>
  <c r="FS16" i="6"/>
  <c r="FS24" i="6"/>
  <c r="FS32" i="6"/>
  <c r="FS40" i="6"/>
  <c r="FS48" i="6"/>
  <c r="FS64" i="6"/>
  <c r="FS80" i="6"/>
  <c r="FS96" i="6"/>
  <c r="FS112" i="6"/>
  <c r="FS128" i="6"/>
  <c r="FS144" i="6"/>
  <c r="FS160" i="6"/>
  <c r="FS176" i="6"/>
  <c r="FS184" i="6"/>
  <c r="FS192" i="6"/>
  <c r="FS200" i="6"/>
  <c r="FS208" i="6"/>
  <c r="FS216" i="6"/>
  <c r="FS224" i="6"/>
  <c r="FS232" i="6"/>
  <c r="FS240" i="6"/>
  <c r="FS248" i="6"/>
  <c r="FS256" i="6"/>
  <c r="FS262" i="6"/>
  <c r="FS266" i="6"/>
  <c r="FS270" i="6"/>
  <c r="FS274" i="6"/>
  <c r="FS278" i="6"/>
  <c r="FS282" i="6"/>
  <c r="FS286" i="6"/>
  <c r="FS290" i="6"/>
  <c r="FS294" i="6"/>
  <c r="FS298" i="6"/>
  <c r="FS302" i="6"/>
  <c r="FS306" i="6"/>
  <c r="FS310" i="6"/>
  <c r="FS314" i="6"/>
  <c r="FS318" i="6"/>
  <c r="FS322" i="6"/>
  <c r="FS326" i="6"/>
  <c r="FS330" i="6"/>
  <c r="FS334" i="6"/>
  <c r="FS338" i="6"/>
  <c r="FS342" i="6"/>
  <c r="FS346" i="6"/>
  <c r="FS350" i="6"/>
  <c r="FS354" i="6"/>
  <c r="FS358" i="6"/>
  <c r="FS362" i="6"/>
  <c r="FS366" i="6"/>
  <c r="FS370" i="6"/>
  <c r="FS374" i="6"/>
  <c r="FS378" i="6"/>
  <c r="FS382" i="6"/>
  <c r="FS386" i="6"/>
  <c r="FS390" i="6"/>
  <c r="FS394" i="6"/>
  <c r="FS398" i="6"/>
  <c r="FS402" i="6"/>
  <c r="FS406" i="6"/>
  <c r="FS410" i="6"/>
  <c r="FS414" i="6"/>
  <c r="FS418" i="6"/>
  <c r="FS422" i="6"/>
  <c r="FS426" i="6"/>
  <c r="FS430" i="6"/>
  <c r="FS434" i="6"/>
  <c r="FS438" i="6"/>
  <c r="FS442" i="6"/>
  <c r="FS446" i="6"/>
  <c r="FS450" i="6"/>
  <c r="FS454" i="6"/>
  <c r="FS458" i="6"/>
  <c r="FS462" i="6"/>
  <c r="FS466" i="6"/>
  <c r="FS470" i="6"/>
  <c r="FS474" i="6"/>
  <c r="FS478" i="6"/>
  <c r="FS482" i="6"/>
  <c r="FS486" i="6"/>
  <c r="FS490" i="6"/>
  <c r="FS494" i="6"/>
  <c r="FS498" i="6"/>
  <c r="FS502" i="6"/>
  <c r="FS56" i="6"/>
  <c r="FS72" i="6"/>
  <c r="FS88" i="6"/>
  <c r="FS104" i="6"/>
  <c r="FS120" i="6"/>
  <c r="FS136" i="6"/>
  <c r="FS152" i="6"/>
  <c r="FS168" i="6"/>
  <c r="FS180" i="6"/>
  <c r="FS188" i="6"/>
  <c r="FS196" i="6"/>
  <c r="FS204" i="6"/>
  <c r="FS212" i="6"/>
  <c r="FS220" i="6"/>
  <c r="FS228" i="6"/>
  <c r="FS236" i="6"/>
  <c r="FS244" i="6"/>
  <c r="FS252" i="6"/>
  <c r="FS260" i="6"/>
  <c r="FS264" i="6"/>
  <c r="FS268" i="6"/>
  <c r="FS272" i="6"/>
  <c r="FS276" i="6"/>
  <c r="FS280" i="6"/>
  <c r="FS284" i="6"/>
  <c r="FS288" i="6"/>
  <c r="FS292" i="6"/>
  <c r="FS296" i="6"/>
  <c r="FS300" i="6"/>
  <c r="FS304" i="6"/>
  <c r="FS308" i="6"/>
  <c r="FS312" i="6"/>
  <c r="FS316" i="6"/>
  <c r="FS320" i="6"/>
  <c r="FS324" i="6"/>
  <c r="FS328" i="6"/>
  <c r="FS332" i="6"/>
  <c r="FS336" i="6"/>
  <c r="FS340" i="6"/>
  <c r="FS344" i="6"/>
  <c r="FS348" i="6"/>
  <c r="FS352" i="6"/>
  <c r="FS356" i="6"/>
  <c r="FS360" i="6"/>
  <c r="FS364" i="6"/>
  <c r="FS368" i="6"/>
  <c r="FS372" i="6"/>
  <c r="FS376" i="6"/>
  <c r="FS380" i="6"/>
  <c r="FS384" i="6"/>
  <c r="FS388" i="6"/>
  <c r="FS392" i="6"/>
  <c r="FS396" i="6"/>
  <c r="FS400" i="6"/>
  <c r="FS404" i="6"/>
  <c r="FS408" i="6"/>
  <c r="FS412" i="6"/>
  <c r="FS416" i="6"/>
  <c r="FS420" i="6"/>
  <c r="FS424" i="6"/>
  <c r="FS428" i="6"/>
  <c r="FS432" i="6"/>
  <c r="FS436" i="6"/>
  <c r="FS440" i="6"/>
  <c r="FS444" i="6"/>
  <c r="FS448" i="6"/>
  <c r="FS452" i="6"/>
  <c r="FS456" i="6"/>
  <c r="FS460" i="6"/>
  <c r="FS464" i="6"/>
  <c r="FS468" i="6"/>
  <c r="FS472" i="6"/>
  <c r="FS476" i="6"/>
  <c r="FS480" i="6"/>
  <c r="FS484" i="6"/>
  <c r="FS488" i="6"/>
  <c r="FS492" i="6"/>
  <c r="FS496" i="6"/>
  <c r="FS500" i="6"/>
  <c r="FS504" i="6"/>
  <c r="FY6" i="6"/>
  <c r="FY8" i="6"/>
  <c r="FY10" i="6"/>
  <c r="FY12" i="6"/>
  <c r="FY14" i="6"/>
  <c r="FY16" i="6"/>
  <c r="FY18" i="6"/>
  <c r="FY20" i="6"/>
  <c r="FY22" i="6"/>
  <c r="FY24" i="6"/>
  <c r="FY26" i="6"/>
  <c r="FY28" i="6"/>
  <c r="FY30" i="6"/>
  <c r="FY32" i="6"/>
  <c r="FY34" i="6"/>
  <c r="FY36" i="6"/>
  <c r="FY38" i="6"/>
  <c r="FY40" i="6"/>
  <c r="FY42" i="6"/>
  <c r="FY44" i="6"/>
  <c r="FY46" i="6"/>
  <c r="FY48" i="6"/>
  <c r="FY50" i="6"/>
  <c r="FY52" i="6"/>
  <c r="FY54" i="6"/>
  <c r="FY56" i="6"/>
  <c r="FY58" i="6"/>
  <c r="FY60" i="6"/>
  <c r="FY62" i="6"/>
  <c r="FY64" i="6"/>
  <c r="FY66" i="6"/>
  <c r="FY68" i="6"/>
  <c r="FY70" i="6"/>
  <c r="FY72" i="6"/>
  <c r="FY74" i="6"/>
  <c r="FY76" i="6"/>
  <c r="FY78" i="6"/>
  <c r="FY80" i="6"/>
  <c r="FY82" i="6"/>
  <c r="FY84" i="6"/>
  <c r="FY86" i="6"/>
  <c r="FY88" i="6"/>
  <c r="FY90" i="6"/>
  <c r="FY92" i="6"/>
  <c r="FY94" i="6"/>
  <c r="FY96" i="6"/>
  <c r="FY98" i="6"/>
  <c r="FY100" i="6"/>
  <c r="FY102" i="6"/>
  <c r="FY104" i="6"/>
  <c r="FY106" i="6"/>
  <c r="FY108" i="6"/>
  <c r="FY110" i="6"/>
  <c r="FY112" i="6"/>
  <c r="FY114" i="6"/>
  <c r="FY116" i="6"/>
  <c r="FY118" i="6"/>
  <c r="FY120" i="6"/>
  <c r="FY122" i="6"/>
  <c r="FY124" i="6"/>
  <c r="FY126" i="6"/>
  <c r="FY128" i="6"/>
  <c r="FY130" i="6"/>
  <c r="FY132" i="6"/>
  <c r="FY134" i="6"/>
  <c r="FY136" i="6"/>
  <c r="FY138" i="6"/>
  <c r="FY140" i="6"/>
  <c r="FY142" i="6"/>
  <c r="FY144" i="6"/>
  <c r="FY146" i="6"/>
  <c r="FY148" i="6"/>
  <c r="FY150" i="6"/>
  <c r="FY152" i="6"/>
  <c r="FY154" i="6"/>
  <c r="FY156" i="6"/>
  <c r="FY158" i="6"/>
  <c r="FY160" i="6"/>
  <c r="FY162" i="6"/>
  <c r="FY164" i="6"/>
  <c r="FY166" i="6"/>
  <c r="FY168" i="6"/>
  <c r="FY170" i="6"/>
  <c r="FY172" i="6"/>
  <c r="FY174" i="6"/>
  <c r="FY7" i="6"/>
  <c r="FY11" i="6"/>
  <c r="FY15" i="6"/>
  <c r="FY19" i="6"/>
  <c r="FY23" i="6"/>
  <c r="FY27" i="6"/>
  <c r="FY31" i="6"/>
  <c r="FY35" i="6"/>
  <c r="FY39" i="6"/>
  <c r="FY43" i="6"/>
  <c r="FY47" i="6"/>
  <c r="FY51" i="6"/>
  <c r="FY55" i="6"/>
  <c r="FY59" i="6"/>
  <c r="FY63" i="6"/>
  <c r="FY67" i="6"/>
  <c r="FY71" i="6"/>
  <c r="FY75" i="6"/>
  <c r="FY79" i="6"/>
  <c r="FY83" i="6"/>
  <c r="FY87" i="6"/>
  <c r="FY91" i="6"/>
  <c r="FY95" i="6"/>
  <c r="FY99" i="6"/>
  <c r="FY103" i="6"/>
  <c r="FY107" i="6"/>
  <c r="FY111" i="6"/>
  <c r="FY115" i="6"/>
  <c r="FY119" i="6"/>
  <c r="FY123" i="6"/>
  <c r="FY127" i="6"/>
  <c r="FY131" i="6"/>
  <c r="FY135" i="6"/>
  <c r="FY139" i="6"/>
  <c r="FY143" i="6"/>
  <c r="FY147" i="6"/>
  <c r="FY151" i="6"/>
  <c r="FY155" i="6"/>
  <c r="FY159" i="6"/>
  <c r="FY163" i="6"/>
  <c r="FY167" i="6"/>
  <c r="FY171" i="6"/>
  <c r="FY175" i="6"/>
  <c r="FY177" i="6"/>
  <c r="FY179" i="6"/>
  <c r="FY181" i="6"/>
  <c r="FY183" i="6"/>
  <c r="FY185" i="6"/>
  <c r="FY187" i="6"/>
  <c r="FY189" i="6"/>
  <c r="FY191" i="6"/>
  <c r="FY193" i="6"/>
  <c r="FY195" i="6"/>
  <c r="FY197" i="6"/>
  <c r="FY199" i="6"/>
  <c r="FY201" i="6"/>
  <c r="FY203" i="6"/>
  <c r="FY205" i="6"/>
  <c r="FY207" i="6"/>
  <c r="FY209" i="6"/>
  <c r="FY211" i="6"/>
  <c r="FY213" i="6"/>
  <c r="FY215" i="6"/>
  <c r="FY217" i="6"/>
  <c r="FY219" i="6"/>
  <c r="FY221" i="6"/>
  <c r="FY223" i="6"/>
  <c r="FY225" i="6"/>
  <c r="FY227" i="6"/>
  <c r="FY229" i="6"/>
  <c r="FY231" i="6"/>
  <c r="FY233" i="6"/>
  <c r="FY235" i="6"/>
  <c r="FY237" i="6"/>
  <c r="FY239" i="6"/>
  <c r="FY241" i="6"/>
  <c r="FY243" i="6"/>
  <c r="FY245" i="6"/>
  <c r="FY247" i="6"/>
  <c r="FY249" i="6"/>
  <c r="FY251" i="6"/>
  <c r="FY253" i="6"/>
  <c r="FY255" i="6"/>
  <c r="FY257" i="6"/>
  <c r="FY259" i="6"/>
  <c r="FY261" i="6"/>
  <c r="FY263" i="6"/>
  <c r="FY265" i="6"/>
  <c r="FY267" i="6"/>
  <c r="FY269" i="6"/>
  <c r="FY271" i="6"/>
  <c r="FY273" i="6"/>
  <c r="FY275" i="6"/>
  <c r="FY277" i="6"/>
  <c r="FY279" i="6"/>
  <c r="FY281" i="6"/>
  <c r="FY283" i="6"/>
  <c r="FY285" i="6"/>
  <c r="FY287" i="6"/>
  <c r="FY289" i="6"/>
  <c r="FY291" i="6"/>
  <c r="FY293" i="6"/>
  <c r="FY295" i="6"/>
  <c r="FY297" i="6"/>
  <c r="FY299" i="6"/>
  <c r="FY301" i="6"/>
  <c r="FY303" i="6"/>
  <c r="FY305" i="6"/>
  <c r="FY307" i="6"/>
  <c r="FY309" i="6"/>
  <c r="FY311" i="6"/>
  <c r="FY313" i="6"/>
  <c r="FY315" i="6"/>
  <c r="FY317" i="6"/>
  <c r="FY319" i="6"/>
  <c r="FY321" i="6"/>
  <c r="FY323" i="6"/>
  <c r="FY325" i="6"/>
  <c r="FY327" i="6"/>
  <c r="FY329" i="6"/>
  <c r="FY331" i="6"/>
  <c r="FY333" i="6"/>
  <c r="FY335" i="6"/>
  <c r="FY337" i="6"/>
  <c r="FY339" i="6"/>
  <c r="FY341" i="6"/>
  <c r="FY343" i="6"/>
  <c r="FY345" i="6"/>
  <c r="FY347" i="6"/>
  <c r="FY349" i="6"/>
  <c r="FY351" i="6"/>
  <c r="FY353" i="6"/>
  <c r="FY355" i="6"/>
  <c r="FY357" i="6"/>
  <c r="FY359" i="6"/>
  <c r="FY361" i="6"/>
  <c r="FY363" i="6"/>
  <c r="FY365" i="6"/>
  <c r="FY367" i="6"/>
  <c r="FY369" i="6"/>
  <c r="FY371" i="6"/>
  <c r="FY373" i="6"/>
  <c r="FY375" i="6"/>
  <c r="FY377" i="6"/>
  <c r="FY379" i="6"/>
  <c r="FY381" i="6"/>
  <c r="FY383" i="6"/>
  <c r="FY385" i="6"/>
  <c r="FY387" i="6"/>
  <c r="FY389" i="6"/>
  <c r="FY391" i="6"/>
  <c r="FY393" i="6"/>
  <c r="FY395" i="6"/>
  <c r="FY397" i="6"/>
  <c r="FY399" i="6"/>
  <c r="FY401" i="6"/>
  <c r="FY403" i="6"/>
  <c r="FY405" i="6"/>
  <c r="FY407" i="6"/>
  <c r="FY409" i="6"/>
  <c r="FY411" i="6"/>
  <c r="FY413" i="6"/>
  <c r="FY415" i="6"/>
  <c r="FY417" i="6"/>
  <c r="FY419" i="6"/>
  <c r="FY421" i="6"/>
  <c r="FY423" i="6"/>
  <c r="FY425" i="6"/>
  <c r="FY427" i="6"/>
  <c r="FY429" i="6"/>
  <c r="FY13" i="6"/>
  <c r="FY21" i="6"/>
  <c r="FY29" i="6"/>
  <c r="FY37" i="6"/>
  <c r="FY45" i="6"/>
  <c r="FY53" i="6"/>
  <c r="FY61" i="6"/>
  <c r="FY69" i="6"/>
  <c r="FY77" i="6"/>
  <c r="FY85" i="6"/>
  <c r="FY93" i="6"/>
  <c r="FY101" i="6"/>
  <c r="FY109" i="6"/>
  <c r="FY117" i="6"/>
  <c r="FY125" i="6"/>
  <c r="FY133" i="6"/>
  <c r="FY141" i="6"/>
  <c r="FY149" i="6"/>
  <c r="FY157" i="6"/>
  <c r="FY165" i="6"/>
  <c r="FY173" i="6"/>
  <c r="FY178" i="6"/>
  <c r="FY182" i="6"/>
  <c r="FY186" i="6"/>
  <c r="FY190" i="6"/>
  <c r="FY194" i="6"/>
  <c r="FY198" i="6"/>
  <c r="FY202" i="6"/>
  <c r="FY206" i="6"/>
  <c r="FY210" i="6"/>
  <c r="FY214" i="6"/>
  <c r="FY218" i="6"/>
  <c r="FY222" i="6"/>
  <c r="FY226" i="6"/>
  <c r="FY230" i="6"/>
  <c r="FY234" i="6"/>
  <c r="FY238" i="6"/>
  <c r="FY242" i="6"/>
  <c r="FY246" i="6"/>
  <c r="FY250" i="6"/>
  <c r="FY254" i="6"/>
  <c r="FY258" i="6"/>
  <c r="FY262" i="6"/>
  <c r="FY266" i="6"/>
  <c r="FY270" i="6"/>
  <c r="FY274" i="6"/>
  <c r="FY278" i="6"/>
  <c r="FY282" i="6"/>
  <c r="FY286" i="6"/>
  <c r="FY290" i="6"/>
  <c r="FY294" i="6"/>
  <c r="FY298" i="6"/>
  <c r="FY302" i="6"/>
  <c r="FY306" i="6"/>
  <c r="FY310" i="6"/>
  <c r="FY314" i="6"/>
  <c r="FY318" i="6"/>
  <c r="FY322" i="6"/>
  <c r="FY326" i="6"/>
  <c r="FY330" i="6"/>
  <c r="FY334" i="6"/>
  <c r="FY338" i="6"/>
  <c r="FY342" i="6"/>
  <c r="FY346" i="6"/>
  <c r="FY350" i="6"/>
  <c r="FY354" i="6"/>
  <c r="FY358" i="6"/>
  <c r="FY362" i="6"/>
  <c r="FY366" i="6"/>
  <c r="FY370" i="6"/>
  <c r="FY374" i="6"/>
  <c r="FY378" i="6"/>
  <c r="FY382" i="6"/>
  <c r="FY386" i="6"/>
  <c r="FY390" i="6"/>
  <c r="FY394" i="6"/>
  <c r="FY398" i="6"/>
  <c r="FY402" i="6"/>
  <c r="FY406" i="6"/>
  <c r="FY410" i="6"/>
  <c r="FY414" i="6"/>
  <c r="FY418" i="6"/>
  <c r="FY422" i="6"/>
  <c r="FY426" i="6"/>
  <c r="FY430" i="6"/>
  <c r="FY9" i="6"/>
  <c r="FY25" i="6"/>
  <c r="FY41" i="6"/>
  <c r="FY57" i="6"/>
  <c r="FY73" i="6"/>
  <c r="FY89" i="6"/>
  <c r="FY105" i="6"/>
  <c r="FY121" i="6"/>
  <c r="FY137" i="6"/>
  <c r="FY153" i="6"/>
  <c r="FY169" i="6"/>
  <c r="FY180" i="6"/>
  <c r="FY188" i="6"/>
  <c r="FY196" i="6"/>
  <c r="FY204" i="6"/>
  <c r="FY212" i="6"/>
  <c r="FY220" i="6"/>
  <c r="FY228" i="6"/>
  <c r="FY236" i="6"/>
  <c r="FY244" i="6"/>
  <c r="FY252" i="6"/>
  <c r="FY260" i="6"/>
  <c r="FY268" i="6"/>
  <c r="FY276" i="6"/>
  <c r="FY284" i="6"/>
  <c r="FY292" i="6"/>
  <c r="FY300" i="6"/>
  <c r="FY308" i="6"/>
  <c r="FY316" i="6"/>
  <c r="FY324" i="6"/>
  <c r="FY332" i="6"/>
  <c r="FY340" i="6"/>
  <c r="FY348" i="6"/>
  <c r="FY356" i="6"/>
  <c r="FY364" i="6"/>
  <c r="FY372" i="6"/>
  <c r="FY380" i="6"/>
  <c r="FY388" i="6"/>
  <c r="FY396" i="6"/>
  <c r="FY404" i="6"/>
  <c r="FY412" i="6"/>
  <c r="FY420" i="6"/>
  <c r="FY428" i="6"/>
  <c r="FY432" i="6"/>
  <c r="FY434" i="6"/>
  <c r="FY436" i="6"/>
  <c r="FY438" i="6"/>
  <c r="FY440" i="6"/>
  <c r="FY442" i="6"/>
  <c r="FY444" i="6"/>
  <c r="FY446" i="6"/>
  <c r="FY448" i="6"/>
  <c r="FY450" i="6"/>
  <c r="FY452" i="6"/>
  <c r="FY454" i="6"/>
  <c r="FY456" i="6"/>
  <c r="FY458" i="6"/>
  <c r="FY460" i="6"/>
  <c r="FY462" i="6"/>
  <c r="FY464" i="6"/>
  <c r="FY466" i="6"/>
  <c r="FY468" i="6"/>
  <c r="FY470" i="6"/>
  <c r="FY472" i="6"/>
  <c r="FY474" i="6"/>
  <c r="FY476" i="6"/>
  <c r="FY478" i="6"/>
  <c r="FY480" i="6"/>
  <c r="FY482" i="6"/>
  <c r="FY484" i="6"/>
  <c r="FY486" i="6"/>
  <c r="FY488" i="6"/>
  <c r="FY490" i="6"/>
  <c r="FY492" i="6"/>
  <c r="FY494" i="6"/>
  <c r="FY496" i="6"/>
  <c r="FY498" i="6"/>
  <c r="FY500" i="6"/>
  <c r="FY502" i="6"/>
  <c r="FY504" i="6"/>
  <c r="FY17" i="6"/>
  <c r="FY33" i="6"/>
  <c r="FY49" i="6"/>
  <c r="FY65" i="6"/>
  <c r="FY81" i="6"/>
  <c r="FY97" i="6"/>
  <c r="FY113" i="6"/>
  <c r="FY129" i="6"/>
  <c r="FY145" i="6"/>
  <c r="FY161" i="6"/>
  <c r="FY176" i="6"/>
  <c r="FY184" i="6"/>
  <c r="FY192" i="6"/>
  <c r="FY200" i="6"/>
  <c r="FY208" i="6"/>
  <c r="FY216" i="6"/>
  <c r="FY224" i="6"/>
  <c r="FY232" i="6"/>
  <c r="FY240" i="6"/>
  <c r="FY248" i="6"/>
  <c r="FY256" i="6"/>
  <c r="FY264" i="6"/>
  <c r="FY272" i="6"/>
  <c r="FY280" i="6"/>
  <c r="FY288" i="6"/>
  <c r="FY296" i="6"/>
  <c r="FY304" i="6"/>
  <c r="FY312" i="6"/>
  <c r="FY320" i="6"/>
  <c r="FY328" i="6"/>
  <c r="FY336" i="6"/>
  <c r="FY344" i="6"/>
  <c r="FY352" i="6"/>
  <c r="FY360" i="6"/>
  <c r="FY368" i="6"/>
  <c r="FY376" i="6"/>
  <c r="FY384" i="6"/>
  <c r="FY392" i="6"/>
  <c r="FY400" i="6"/>
  <c r="FY408" i="6"/>
  <c r="FY416" i="6"/>
  <c r="FY424" i="6"/>
  <c r="FY431" i="6"/>
  <c r="FY433" i="6"/>
  <c r="FY435" i="6"/>
  <c r="FY437" i="6"/>
  <c r="FY439" i="6"/>
  <c r="FY441" i="6"/>
  <c r="FY443" i="6"/>
  <c r="FY445" i="6"/>
  <c r="FY447" i="6"/>
  <c r="FY449" i="6"/>
  <c r="FY451" i="6"/>
  <c r="FY453" i="6"/>
  <c r="FY455" i="6"/>
  <c r="FY457" i="6"/>
  <c r="FY459" i="6"/>
  <c r="FY461" i="6"/>
  <c r="FY463" i="6"/>
  <c r="FY465" i="6"/>
  <c r="FY467" i="6"/>
  <c r="FY469" i="6"/>
  <c r="FY471" i="6"/>
  <c r="FY473" i="6"/>
  <c r="FY475" i="6"/>
  <c r="FY477" i="6"/>
  <c r="FY479" i="6"/>
  <c r="FY481" i="6"/>
  <c r="FY483" i="6"/>
  <c r="FY485" i="6"/>
  <c r="FY487" i="6"/>
  <c r="FY489" i="6"/>
  <c r="FY491" i="6"/>
  <c r="FY493" i="6"/>
  <c r="FY495" i="6"/>
  <c r="FY497" i="6"/>
  <c r="FY499" i="6"/>
  <c r="FY501" i="6"/>
  <c r="FY503" i="6"/>
  <c r="FY505" i="6"/>
  <c r="GE7" i="6"/>
  <c r="GE9" i="6"/>
  <c r="GE11" i="6"/>
  <c r="GE13" i="6"/>
  <c r="GE15" i="6"/>
  <c r="GE17" i="6"/>
  <c r="GE19" i="6"/>
  <c r="GE21" i="6"/>
  <c r="GE23" i="6"/>
  <c r="GE25" i="6"/>
  <c r="GE27" i="6"/>
  <c r="GE29" i="6"/>
  <c r="GE31" i="6"/>
  <c r="GE33" i="6"/>
  <c r="GE35" i="6"/>
  <c r="GE37" i="6"/>
  <c r="GE39" i="6"/>
  <c r="GE41" i="6"/>
  <c r="GE43" i="6"/>
  <c r="GE45" i="6"/>
  <c r="GE47" i="6"/>
  <c r="GE49" i="6"/>
  <c r="GE51" i="6"/>
  <c r="GE53" i="6"/>
  <c r="GE55" i="6"/>
  <c r="GE57" i="6"/>
  <c r="GE59" i="6"/>
  <c r="GE61" i="6"/>
  <c r="GE63" i="6"/>
  <c r="GE65" i="6"/>
  <c r="GE67" i="6"/>
  <c r="GE69" i="6"/>
  <c r="GE71" i="6"/>
  <c r="GE73" i="6"/>
  <c r="GE75" i="6"/>
  <c r="GE77" i="6"/>
  <c r="GE79" i="6"/>
  <c r="GE81" i="6"/>
  <c r="GE83" i="6"/>
  <c r="GE85" i="6"/>
  <c r="GE87" i="6"/>
  <c r="GE89" i="6"/>
  <c r="GE91" i="6"/>
  <c r="GE93" i="6"/>
  <c r="GE95" i="6"/>
  <c r="GE97" i="6"/>
  <c r="GE99" i="6"/>
  <c r="GE101" i="6"/>
  <c r="GE103" i="6"/>
  <c r="GE105" i="6"/>
  <c r="GE107" i="6"/>
  <c r="GE109" i="6"/>
  <c r="GE111" i="6"/>
  <c r="GE113" i="6"/>
  <c r="GE115" i="6"/>
  <c r="GE117" i="6"/>
  <c r="GE119" i="6"/>
  <c r="GE121" i="6"/>
  <c r="GE123" i="6"/>
  <c r="GE125" i="6"/>
  <c r="GE127" i="6"/>
  <c r="GE129" i="6"/>
  <c r="GE131" i="6"/>
  <c r="GE133" i="6"/>
  <c r="GE135" i="6"/>
  <c r="GE137" i="6"/>
  <c r="GE139" i="6"/>
  <c r="GE141" i="6"/>
  <c r="GE143" i="6"/>
  <c r="GE145" i="6"/>
  <c r="GE147" i="6"/>
  <c r="GE149" i="6"/>
  <c r="GE151" i="6"/>
  <c r="GE153" i="6"/>
  <c r="GE155" i="6"/>
  <c r="GE157" i="6"/>
  <c r="GE159" i="6"/>
  <c r="GE161" i="6"/>
  <c r="GE163" i="6"/>
  <c r="GE165" i="6"/>
  <c r="GE167" i="6"/>
  <c r="GE169" i="6"/>
  <c r="GE171" i="6"/>
  <c r="GE173" i="6"/>
  <c r="GE175" i="6"/>
  <c r="GE8" i="6"/>
  <c r="GE12" i="6"/>
  <c r="GE16" i="6"/>
  <c r="GE20" i="6"/>
  <c r="GE24" i="6"/>
  <c r="GE28" i="6"/>
  <c r="GE32" i="6"/>
  <c r="GE36" i="6"/>
  <c r="GE40" i="6"/>
  <c r="GE44" i="6"/>
  <c r="GE48" i="6"/>
  <c r="GE52" i="6"/>
  <c r="GE56" i="6"/>
  <c r="GE60" i="6"/>
  <c r="GE64" i="6"/>
  <c r="GE68" i="6"/>
  <c r="GE72" i="6"/>
  <c r="GE76" i="6"/>
  <c r="GE80" i="6"/>
  <c r="GE84" i="6"/>
  <c r="GE88" i="6"/>
  <c r="GE92" i="6"/>
  <c r="GE96" i="6"/>
  <c r="GE100" i="6"/>
  <c r="GE104" i="6"/>
  <c r="GE108" i="6"/>
  <c r="GE112" i="6"/>
  <c r="GE116" i="6"/>
  <c r="GE120" i="6"/>
  <c r="GE124" i="6"/>
  <c r="GE128" i="6"/>
  <c r="GE132" i="6"/>
  <c r="GE136" i="6"/>
  <c r="GE140" i="6"/>
  <c r="GE144" i="6"/>
  <c r="GE148" i="6"/>
  <c r="GE152" i="6"/>
  <c r="GE156" i="6"/>
  <c r="GE160" i="6"/>
  <c r="GE164" i="6"/>
  <c r="GE168" i="6"/>
  <c r="GE172" i="6"/>
  <c r="GE176" i="6"/>
  <c r="GE178" i="6"/>
  <c r="GE180" i="6"/>
  <c r="GE182" i="6"/>
  <c r="GE184" i="6"/>
  <c r="GE186" i="6"/>
  <c r="GE188" i="6"/>
  <c r="GE190" i="6"/>
  <c r="GE192" i="6"/>
  <c r="GE194" i="6"/>
  <c r="GE196" i="6"/>
  <c r="GE198" i="6"/>
  <c r="GE200" i="6"/>
  <c r="GE202" i="6"/>
  <c r="GE204" i="6"/>
  <c r="GE206" i="6"/>
  <c r="GE208" i="6"/>
  <c r="GE210" i="6"/>
  <c r="GE212" i="6"/>
  <c r="GE214" i="6"/>
  <c r="GE216" i="6"/>
  <c r="GE218" i="6"/>
  <c r="GE220" i="6"/>
  <c r="GE222" i="6"/>
  <c r="GE224" i="6"/>
  <c r="GE226" i="6"/>
  <c r="GE228" i="6"/>
  <c r="GE230" i="6"/>
  <c r="GE232" i="6"/>
  <c r="GE234" i="6"/>
  <c r="GE236" i="6"/>
  <c r="GE238" i="6"/>
  <c r="GE240" i="6"/>
  <c r="GE242" i="6"/>
  <c r="GE244" i="6"/>
  <c r="GE246" i="6"/>
  <c r="GE248" i="6"/>
  <c r="GE250" i="6"/>
  <c r="GE252" i="6"/>
  <c r="GE254" i="6"/>
  <c r="GE256" i="6"/>
  <c r="GE258" i="6"/>
  <c r="GE260" i="6"/>
  <c r="GE262" i="6"/>
  <c r="GE264" i="6"/>
  <c r="GE266" i="6"/>
  <c r="GE268" i="6"/>
  <c r="GE270" i="6"/>
  <c r="GE272" i="6"/>
  <c r="GE274" i="6"/>
  <c r="GE276" i="6"/>
  <c r="GE278" i="6"/>
  <c r="GE280" i="6"/>
  <c r="GE282" i="6"/>
  <c r="GE284" i="6"/>
  <c r="GE286" i="6"/>
  <c r="GE288" i="6"/>
  <c r="GE290" i="6"/>
  <c r="GE292" i="6"/>
  <c r="GE294" i="6"/>
  <c r="GE296" i="6"/>
  <c r="GE298" i="6"/>
  <c r="GE300" i="6"/>
  <c r="GE302" i="6"/>
  <c r="GE304" i="6"/>
  <c r="GE306" i="6"/>
  <c r="GE308" i="6"/>
  <c r="GE310" i="6"/>
  <c r="GE312" i="6"/>
  <c r="GE314" i="6"/>
  <c r="GE316" i="6"/>
  <c r="GE318" i="6"/>
  <c r="GE320" i="6"/>
  <c r="GE322" i="6"/>
  <c r="GE324" i="6"/>
  <c r="GE326" i="6"/>
  <c r="GE328" i="6"/>
  <c r="GE330" i="6"/>
  <c r="GE332" i="6"/>
  <c r="GE334" i="6"/>
  <c r="GE336" i="6"/>
  <c r="GE338" i="6"/>
  <c r="GE340" i="6"/>
  <c r="GE342" i="6"/>
  <c r="GE344" i="6"/>
  <c r="GE346" i="6"/>
  <c r="GE348" i="6"/>
  <c r="GE350" i="6"/>
  <c r="GE352" i="6"/>
  <c r="GE354" i="6"/>
  <c r="GE356" i="6"/>
  <c r="GE358" i="6"/>
  <c r="GE360" i="6"/>
  <c r="GE362" i="6"/>
  <c r="GE364" i="6"/>
  <c r="GE366" i="6"/>
  <c r="GE368" i="6"/>
  <c r="GE370" i="6"/>
  <c r="GE372" i="6"/>
  <c r="GE374" i="6"/>
  <c r="GE376" i="6"/>
  <c r="GE378" i="6"/>
  <c r="GE380" i="6"/>
  <c r="GE382" i="6"/>
  <c r="GE384" i="6"/>
  <c r="GE386" i="6"/>
  <c r="GE388" i="6"/>
  <c r="GE390" i="6"/>
  <c r="GE392" i="6"/>
  <c r="GE394" i="6"/>
  <c r="GE396" i="6"/>
  <c r="GE398" i="6"/>
  <c r="GE400" i="6"/>
  <c r="GE402" i="6"/>
  <c r="GE404" i="6"/>
  <c r="GE406" i="6"/>
  <c r="GE408" i="6"/>
  <c r="GE410" i="6"/>
  <c r="GE412" i="6"/>
  <c r="GE414" i="6"/>
  <c r="GE416" i="6"/>
  <c r="GE418" i="6"/>
  <c r="GE420" i="6"/>
  <c r="GE422" i="6"/>
  <c r="GE424" i="6"/>
  <c r="GE426" i="6"/>
  <c r="GE428" i="6"/>
  <c r="GE430" i="6"/>
  <c r="GE6" i="6"/>
  <c r="GE14" i="6"/>
  <c r="GE22" i="6"/>
  <c r="GE30" i="6"/>
  <c r="GE38" i="6"/>
  <c r="GE46" i="6"/>
  <c r="GE54" i="6"/>
  <c r="GE62" i="6"/>
  <c r="GE70" i="6"/>
  <c r="GE78" i="6"/>
  <c r="GE86" i="6"/>
  <c r="GE94" i="6"/>
  <c r="GE102" i="6"/>
  <c r="GE110" i="6"/>
  <c r="GE118" i="6"/>
  <c r="GE126" i="6"/>
  <c r="GE134" i="6"/>
  <c r="GE142" i="6"/>
  <c r="GE150" i="6"/>
  <c r="GE158" i="6"/>
  <c r="GE166" i="6"/>
  <c r="GE174" i="6"/>
  <c r="GE179" i="6"/>
  <c r="GE183" i="6"/>
  <c r="GE187" i="6"/>
  <c r="GE191" i="6"/>
  <c r="GE195" i="6"/>
  <c r="GE199" i="6"/>
  <c r="GE203" i="6"/>
  <c r="GE207" i="6"/>
  <c r="GE211" i="6"/>
  <c r="GE215" i="6"/>
  <c r="GE219" i="6"/>
  <c r="GE223" i="6"/>
  <c r="GE227" i="6"/>
  <c r="GE231" i="6"/>
  <c r="GE235" i="6"/>
  <c r="GE239" i="6"/>
  <c r="GE243" i="6"/>
  <c r="GE247" i="6"/>
  <c r="GE251" i="6"/>
  <c r="GE255" i="6"/>
  <c r="GE259" i="6"/>
  <c r="GE263" i="6"/>
  <c r="GE267" i="6"/>
  <c r="GE271" i="6"/>
  <c r="GE275" i="6"/>
  <c r="GE279" i="6"/>
  <c r="GE283" i="6"/>
  <c r="GE287" i="6"/>
  <c r="GE291" i="6"/>
  <c r="GE295" i="6"/>
  <c r="GE299" i="6"/>
  <c r="GE303" i="6"/>
  <c r="GE307" i="6"/>
  <c r="GE311" i="6"/>
  <c r="GE315" i="6"/>
  <c r="GE319" i="6"/>
  <c r="GE323" i="6"/>
  <c r="GE327" i="6"/>
  <c r="GE331" i="6"/>
  <c r="GE335" i="6"/>
  <c r="GE339" i="6"/>
  <c r="GE343" i="6"/>
  <c r="GE347" i="6"/>
  <c r="GE351" i="6"/>
  <c r="GE355" i="6"/>
  <c r="GE359" i="6"/>
  <c r="GE363" i="6"/>
  <c r="GE367" i="6"/>
  <c r="GE371" i="6"/>
  <c r="GE375" i="6"/>
  <c r="GE379" i="6"/>
  <c r="GE383" i="6"/>
  <c r="GE387" i="6"/>
  <c r="GE391" i="6"/>
  <c r="GE395" i="6"/>
  <c r="GE399" i="6"/>
  <c r="GE403" i="6"/>
  <c r="GE407" i="6"/>
  <c r="GE411" i="6"/>
  <c r="GE415" i="6"/>
  <c r="GE419" i="6"/>
  <c r="GE423" i="6"/>
  <c r="GE427" i="6"/>
  <c r="GE18" i="6"/>
  <c r="GE34" i="6"/>
  <c r="GE50" i="6"/>
  <c r="GE66" i="6"/>
  <c r="GE82" i="6"/>
  <c r="GE98" i="6"/>
  <c r="GE114" i="6"/>
  <c r="GE130" i="6"/>
  <c r="GE146" i="6"/>
  <c r="GE162" i="6"/>
  <c r="GE177" i="6"/>
  <c r="GE185" i="6"/>
  <c r="GE193" i="6"/>
  <c r="GE201" i="6"/>
  <c r="GE209" i="6"/>
  <c r="GE217" i="6"/>
  <c r="GE225" i="6"/>
  <c r="GE233" i="6"/>
  <c r="GE241" i="6"/>
  <c r="GE249" i="6"/>
  <c r="GE257" i="6"/>
  <c r="GE265" i="6"/>
  <c r="GE273" i="6"/>
  <c r="GE281" i="6"/>
  <c r="GE289" i="6"/>
  <c r="GE297" i="6"/>
  <c r="GE305" i="6"/>
  <c r="GE313" i="6"/>
  <c r="GE321" i="6"/>
  <c r="GE329" i="6"/>
  <c r="GE337" i="6"/>
  <c r="GE345" i="6"/>
  <c r="GE353" i="6"/>
  <c r="GE361" i="6"/>
  <c r="GE369" i="6"/>
  <c r="GE377" i="6"/>
  <c r="GE385" i="6"/>
  <c r="GE393" i="6"/>
  <c r="GE401" i="6"/>
  <c r="GE409" i="6"/>
  <c r="GE417" i="6"/>
  <c r="GE425" i="6"/>
  <c r="GE431" i="6"/>
  <c r="GE433" i="6"/>
  <c r="GE435" i="6"/>
  <c r="GE437" i="6"/>
  <c r="GE439" i="6"/>
  <c r="GE441" i="6"/>
  <c r="GE443" i="6"/>
  <c r="GE445" i="6"/>
  <c r="GE447" i="6"/>
  <c r="GE449" i="6"/>
  <c r="GE451" i="6"/>
  <c r="GE453" i="6"/>
  <c r="GE455" i="6"/>
  <c r="GE457" i="6"/>
  <c r="GE459" i="6"/>
  <c r="GE461" i="6"/>
  <c r="GE463" i="6"/>
  <c r="GE465" i="6"/>
  <c r="GE467" i="6"/>
  <c r="GE469" i="6"/>
  <c r="GE471" i="6"/>
  <c r="GE473" i="6"/>
  <c r="GE475" i="6"/>
  <c r="GE477" i="6"/>
  <c r="GE479" i="6"/>
  <c r="GE481" i="6"/>
  <c r="GE483" i="6"/>
  <c r="GE485" i="6"/>
  <c r="GE487" i="6"/>
  <c r="GE489" i="6"/>
  <c r="GE491" i="6"/>
  <c r="GE493" i="6"/>
  <c r="GE495" i="6"/>
  <c r="GE497" i="6"/>
  <c r="GE499" i="6"/>
  <c r="GE501" i="6"/>
  <c r="GE503" i="6"/>
  <c r="GE505" i="6"/>
  <c r="GE10" i="6"/>
  <c r="GE26" i="6"/>
  <c r="GE42" i="6"/>
  <c r="GE58" i="6"/>
  <c r="GE74" i="6"/>
  <c r="GE90" i="6"/>
  <c r="GE106" i="6"/>
  <c r="GE122" i="6"/>
  <c r="GE138" i="6"/>
  <c r="GE154" i="6"/>
  <c r="GE170" i="6"/>
  <c r="GE181" i="6"/>
  <c r="GE189" i="6"/>
  <c r="GE197" i="6"/>
  <c r="GE205" i="6"/>
  <c r="GE213" i="6"/>
  <c r="GE221" i="6"/>
  <c r="GE229" i="6"/>
  <c r="GE237" i="6"/>
  <c r="GE245" i="6"/>
  <c r="GE253" i="6"/>
  <c r="GE261" i="6"/>
  <c r="GE269" i="6"/>
  <c r="GE277" i="6"/>
  <c r="GE285" i="6"/>
  <c r="GE293" i="6"/>
  <c r="GE301" i="6"/>
  <c r="GE309" i="6"/>
  <c r="GE317" i="6"/>
  <c r="GE325" i="6"/>
  <c r="GE333" i="6"/>
  <c r="GE341" i="6"/>
  <c r="GE349" i="6"/>
  <c r="GE357" i="6"/>
  <c r="GE365" i="6"/>
  <c r="GE373" i="6"/>
  <c r="GE381" i="6"/>
  <c r="GE389" i="6"/>
  <c r="GE397" i="6"/>
  <c r="GE405" i="6"/>
  <c r="GE413" i="6"/>
  <c r="GE421" i="6"/>
  <c r="GE429" i="6"/>
  <c r="GE432" i="6"/>
  <c r="GE434" i="6"/>
  <c r="GE436" i="6"/>
  <c r="GE438" i="6"/>
  <c r="GE440" i="6"/>
  <c r="GE442" i="6"/>
  <c r="GE444" i="6"/>
  <c r="GE446" i="6"/>
  <c r="GE448" i="6"/>
  <c r="GE450" i="6"/>
  <c r="GE452" i="6"/>
  <c r="GE454" i="6"/>
  <c r="GE456" i="6"/>
  <c r="GE458" i="6"/>
  <c r="GE460" i="6"/>
  <c r="GE462" i="6"/>
  <c r="GE464" i="6"/>
  <c r="GE466" i="6"/>
  <c r="GE468" i="6"/>
  <c r="GE470" i="6"/>
  <c r="GE472" i="6"/>
  <c r="GE474" i="6"/>
  <c r="GE476" i="6"/>
  <c r="GE478" i="6"/>
  <c r="GE480" i="6"/>
  <c r="GE482" i="6"/>
  <c r="GE484" i="6"/>
  <c r="GE486" i="6"/>
  <c r="GE488" i="6"/>
  <c r="GE490" i="6"/>
  <c r="GE492" i="6"/>
  <c r="GE494" i="6"/>
  <c r="GE496" i="6"/>
  <c r="GE498" i="6"/>
  <c r="GE500" i="6"/>
  <c r="GE502" i="6"/>
  <c r="GE504" i="6"/>
  <c r="GK6" i="6"/>
  <c r="GK8" i="6"/>
  <c r="GK10" i="6"/>
  <c r="GK12" i="6"/>
  <c r="GK14" i="6"/>
  <c r="GK16" i="6"/>
  <c r="GK18" i="6"/>
  <c r="GK20" i="6"/>
  <c r="GK22" i="6"/>
  <c r="GK24" i="6"/>
  <c r="GK26" i="6"/>
  <c r="GK28" i="6"/>
  <c r="GK30" i="6"/>
  <c r="GK32" i="6"/>
  <c r="GK34" i="6"/>
  <c r="GK36" i="6"/>
  <c r="GK38" i="6"/>
  <c r="GK40" i="6"/>
  <c r="GK42" i="6"/>
  <c r="GK44" i="6"/>
  <c r="GK46" i="6"/>
  <c r="GK48" i="6"/>
  <c r="GK50" i="6"/>
  <c r="GK52" i="6"/>
  <c r="GK54" i="6"/>
  <c r="GK56" i="6"/>
  <c r="GK58" i="6"/>
  <c r="GK60" i="6"/>
  <c r="GK62" i="6"/>
  <c r="GK64" i="6"/>
  <c r="GK66" i="6"/>
  <c r="GK68" i="6"/>
  <c r="GK70" i="6"/>
  <c r="GK72" i="6"/>
  <c r="GK74" i="6"/>
  <c r="GK76" i="6"/>
  <c r="GK78" i="6"/>
  <c r="GK80" i="6"/>
  <c r="GK82" i="6"/>
  <c r="GK84" i="6"/>
  <c r="GK86" i="6"/>
  <c r="GK88" i="6"/>
  <c r="GK90" i="6"/>
  <c r="GK92" i="6"/>
  <c r="GK94" i="6"/>
  <c r="GK96" i="6"/>
  <c r="GK98" i="6"/>
  <c r="GK100" i="6"/>
  <c r="GK102" i="6"/>
  <c r="GK104" i="6"/>
  <c r="GK106" i="6"/>
  <c r="GK108" i="6"/>
  <c r="GK110" i="6"/>
  <c r="GK112" i="6"/>
  <c r="GK114" i="6"/>
  <c r="GK116" i="6"/>
  <c r="GK118" i="6"/>
  <c r="GK120" i="6"/>
  <c r="GK122" i="6"/>
  <c r="GK124" i="6"/>
  <c r="GK126" i="6"/>
  <c r="GK128" i="6"/>
  <c r="GK130" i="6"/>
  <c r="GK132" i="6"/>
  <c r="GK134" i="6"/>
  <c r="GK136" i="6"/>
  <c r="GK138" i="6"/>
  <c r="GK140" i="6"/>
  <c r="GK142" i="6"/>
  <c r="GK144" i="6"/>
  <c r="GK146" i="6"/>
  <c r="GK148" i="6"/>
  <c r="GK150" i="6"/>
  <c r="GK152" i="6"/>
  <c r="GK154" i="6"/>
  <c r="GK156" i="6"/>
  <c r="GK158" i="6"/>
  <c r="GK160" i="6"/>
  <c r="GK162" i="6"/>
  <c r="GK164" i="6"/>
  <c r="GK166" i="6"/>
  <c r="GK168" i="6"/>
  <c r="GK170" i="6"/>
  <c r="GK172" i="6"/>
  <c r="GK174" i="6"/>
  <c r="GK9" i="6"/>
  <c r="GK13" i="6"/>
  <c r="GK17" i="6"/>
  <c r="GK21" i="6"/>
  <c r="GK25" i="6"/>
  <c r="GK29" i="6"/>
  <c r="GK33" i="6"/>
  <c r="GK37" i="6"/>
  <c r="GK41" i="6"/>
  <c r="GK45" i="6"/>
  <c r="GK49" i="6"/>
  <c r="GK53" i="6"/>
  <c r="GK57" i="6"/>
  <c r="GK61" i="6"/>
  <c r="GK65" i="6"/>
  <c r="GK69" i="6"/>
  <c r="GK73" i="6"/>
  <c r="GK77" i="6"/>
  <c r="GK81" i="6"/>
  <c r="GK85" i="6"/>
  <c r="GK89" i="6"/>
  <c r="GK93" i="6"/>
  <c r="GK97" i="6"/>
  <c r="GK101" i="6"/>
  <c r="GK105" i="6"/>
  <c r="GK109" i="6"/>
  <c r="GK113" i="6"/>
  <c r="GK117" i="6"/>
  <c r="GK121" i="6"/>
  <c r="GK125" i="6"/>
  <c r="GK129" i="6"/>
  <c r="GK133" i="6"/>
  <c r="GK137" i="6"/>
  <c r="GK141" i="6"/>
  <c r="GK145" i="6"/>
  <c r="GK149" i="6"/>
  <c r="GK153" i="6"/>
  <c r="GK157" i="6"/>
  <c r="GK161" i="6"/>
  <c r="GK165" i="6"/>
  <c r="GK169" i="6"/>
  <c r="GK173" i="6"/>
  <c r="GK176" i="6"/>
  <c r="GK178" i="6"/>
  <c r="GK180" i="6"/>
  <c r="GK182" i="6"/>
  <c r="GK184" i="6"/>
  <c r="GK186" i="6"/>
  <c r="GK188" i="6"/>
  <c r="GK190" i="6"/>
  <c r="GK192" i="6"/>
  <c r="GK194" i="6"/>
  <c r="GK196" i="6"/>
  <c r="GK198" i="6"/>
  <c r="GK200" i="6"/>
  <c r="GK202" i="6"/>
  <c r="GK204" i="6"/>
  <c r="GK206" i="6"/>
  <c r="GK208" i="6"/>
  <c r="GK210" i="6"/>
  <c r="GK212" i="6"/>
  <c r="GK214" i="6"/>
  <c r="GK216" i="6"/>
  <c r="GK218" i="6"/>
  <c r="GK220" i="6"/>
  <c r="GK222" i="6"/>
  <c r="GK224" i="6"/>
  <c r="GK226" i="6"/>
  <c r="GK228" i="6"/>
  <c r="GK230" i="6"/>
  <c r="GK232" i="6"/>
  <c r="GK234" i="6"/>
  <c r="GK236" i="6"/>
  <c r="GK238" i="6"/>
  <c r="GK240" i="6"/>
  <c r="GK242" i="6"/>
  <c r="GK244" i="6"/>
  <c r="GK246" i="6"/>
  <c r="GK248" i="6"/>
  <c r="GK250" i="6"/>
  <c r="GK252" i="6"/>
  <c r="GK254" i="6"/>
  <c r="GK256" i="6"/>
  <c r="GK258" i="6"/>
  <c r="GK260" i="6"/>
  <c r="GK7" i="6"/>
  <c r="GK15" i="6"/>
  <c r="GK23" i="6"/>
  <c r="GK31" i="6"/>
  <c r="GK39" i="6"/>
  <c r="GK47" i="6"/>
  <c r="GK55" i="6"/>
  <c r="GK63" i="6"/>
  <c r="GK71" i="6"/>
  <c r="GK79" i="6"/>
  <c r="GK87" i="6"/>
  <c r="GK95" i="6"/>
  <c r="GK103" i="6"/>
  <c r="GK111" i="6"/>
  <c r="GK119" i="6"/>
  <c r="GK127" i="6"/>
  <c r="GK135" i="6"/>
  <c r="GK143" i="6"/>
  <c r="GK151" i="6"/>
  <c r="GK159" i="6"/>
  <c r="GK167" i="6"/>
  <c r="GK175" i="6"/>
  <c r="GK179" i="6"/>
  <c r="GK183" i="6"/>
  <c r="GK187" i="6"/>
  <c r="GK191" i="6"/>
  <c r="GK195" i="6"/>
  <c r="GK199" i="6"/>
  <c r="GK203" i="6"/>
  <c r="GK207" i="6"/>
  <c r="GK211" i="6"/>
  <c r="GK215" i="6"/>
  <c r="GK219" i="6"/>
  <c r="GK223" i="6"/>
  <c r="GK227" i="6"/>
  <c r="GK231" i="6"/>
  <c r="GK235" i="6"/>
  <c r="GK239" i="6"/>
  <c r="GK243" i="6"/>
  <c r="GK247" i="6"/>
  <c r="GK251" i="6"/>
  <c r="GK255" i="6"/>
  <c r="GK259" i="6"/>
  <c r="GK262" i="6"/>
  <c r="GK264" i="6"/>
  <c r="GK266" i="6"/>
  <c r="GK268" i="6"/>
  <c r="GK270" i="6"/>
  <c r="GK272" i="6"/>
  <c r="GK274" i="6"/>
  <c r="GK276" i="6"/>
  <c r="GK278" i="6"/>
  <c r="GK280" i="6"/>
  <c r="GK282" i="6"/>
  <c r="GK284" i="6"/>
  <c r="GK286" i="6"/>
  <c r="GK288" i="6"/>
  <c r="GK290" i="6"/>
  <c r="GK292" i="6"/>
  <c r="GK294" i="6"/>
  <c r="GK296" i="6"/>
  <c r="GK298" i="6"/>
  <c r="GK300" i="6"/>
  <c r="GK302" i="6"/>
  <c r="GK304" i="6"/>
  <c r="GK306" i="6"/>
  <c r="GK308" i="6"/>
  <c r="GK310" i="6"/>
  <c r="GK312" i="6"/>
  <c r="GK314" i="6"/>
  <c r="GK316" i="6"/>
  <c r="GK318" i="6"/>
  <c r="GK320" i="6"/>
  <c r="GK322" i="6"/>
  <c r="GK324" i="6"/>
  <c r="GK326" i="6"/>
  <c r="GK328" i="6"/>
  <c r="GK330" i="6"/>
  <c r="GK332" i="6"/>
  <c r="GK334" i="6"/>
  <c r="GK336" i="6"/>
  <c r="GK338" i="6"/>
  <c r="GK340" i="6"/>
  <c r="GK342" i="6"/>
  <c r="GK344" i="6"/>
  <c r="GK346" i="6"/>
  <c r="GK348" i="6"/>
  <c r="GK350" i="6"/>
  <c r="GK352" i="6"/>
  <c r="GK354" i="6"/>
  <c r="GK356" i="6"/>
  <c r="GK358" i="6"/>
  <c r="GK360" i="6"/>
  <c r="GK362" i="6"/>
  <c r="GK364" i="6"/>
  <c r="GK366" i="6"/>
  <c r="GK368" i="6"/>
  <c r="GK370" i="6"/>
  <c r="GK372" i="6"/>
  <c r="GK374" i="6"/>
  <c r="GK376" i="6"/>
  <c r="GK378" i="6"/>
  <c r="GK380" i="6"/>
  <c r="GK382" i="6"/>
  <c r="GK384" i="6"/>
  <c r="GK386" i="6"/>
  <c r="GK388" i="6"/>
  <c r="GK390" i="6"/>
  <c r="GK392" i="6"/>
  <c r="GK394" i="6"/>
  <c r="GK396" i="6"/>
  <c r="GK398" i="6"/>
  <c r="GK400" i="6"/>
  <c r="GK402" i="6"/>
  <c r="GK404" i="6"/>
  <c r="GK406" i="6"/>
  <c r="GK408" i="6"/>
  <c r="GK410" i="6"/>
  <c r="GK412" i="6"/>
  <c r="GK414" i="6"/>
  <c r="GK416" i="6"/>
  <c r="GK418" i="6"/>
  <c r="GK420" i="6"/>
  <c r="GK422" i="6"/>
  <c r="GK424" i="6"/>
  <c r="GK426" i="6"/>
  <c r="GK428" i="6"/>
  <c r="GK430" i="6"/>
  <c r="GK432" i="6"/>
  <c r="GK434" i="6"/>
  <c r="GK436" i="6"/>
  <c r="GK438" i="6"/>
  <c r="GK440" i="6"/>
  <c r="GK442" i="6"/>
  <c r="GK444" i="6"/>
  <c r="GK446" i="6"/>
  <c r="GK448" i="6"/>
  <c r="GK450" i="6"/>
  <c r="GK452" i="6"/>
  <c r="GK454" i="6"/>
  <c r="GK456" i="6"/>
  <c r="GK458" i="6"/>
  <c r="GK460" i="6"/>
  <c r="GK462" i="6"/>
  <c r="GK464" i="6"/>
  <c r="GK466" i="6"/>
  <c r="GK468" i="6"/>
  <c r="GK470" i="6"/>
  <c r="GK472" i="6"/>
  <c r="GK474" i="6"/>
  <c r="GK476" i="6"/>
  <c r="GK478" i="6"/>
  <c r="GK480" i="6"/>
  <c r="GK482" i="6"/>
  <c r="GK484" i="6"/>
  <c r="GK486" i="6"/>
  <c r="GK488" i="6"/>
  <c r="GK490" i="6"/>
  <c r="GK492" i="6"/>
  <c r="GK494" i="6"/>
  <c r="GK496" i="6"/>
  <c r="GK498" i="6"/>
  <c r="GK500" i="6"/>
  <c r="GK502" i="6"/>
  <c r="GK504" i="6"/>
  <c r="GK11" i="6"/>
  <c r="GK19" i="6"/>
  <c r="GK27" i="6"/>
  <c r="GK35" i="6"/>
  <c r="GK43" i="6"/>
  <c r="GK59" i="6"/>
  <c r="GK75" i="6"/>
  <c r="GK91" i="6"/>
  <c r="GK107" i="6"/>
  <c r="GK123" i="6"/>
  <c r="GK139" i="6"/>
  <c r="GK155" i="6"/>
  <c r="GK171" i="6"/>
  <c r="GK181" i="6"/>
  <c r="GK189" i="6"/>
  <c r="GK197" i="6"/>
  <c r="GK205" i="6"/>
  <c r="GK213" i="6"/>
  <c r="GK221" i="6"/>
  <c r="GK229" i="6"/>
  <c r="GK237" i="6"/>
  <c r="GK245" i="6"/>
  <c r="GK253" i="6"/>
  <c r="GK261" i="6"/>
  <c r="GK265" i="6"/>
  <c r="GK269" i="6"/>
  <c r="GK273" i="6"/>
  <c r="GK277" i="6"/>
  <c r="GK281" i="6"/>
  <c r="GK285" i="6"/>
  <c r="GK289" i="6"/>
  <c r="GK293" i="6"/>
  <c r="GK297" i="6"/>
  <c r="GK301" i="6"/>
  <c r="GK305" i="6"/>
  <c r="GK309" i="6"/>
  <c r="GK313" i="6"/>
  <c r="GK317" i="6"/>
  <c r="GK321" i="6"/>
  <c r="GK325" i="6"/>
  <c r="GK329" i="6"/>
  <c r="GK333" i="6"/>
  <c r="GK337" i="6"/>
  <c r="GK341" i="6"/>
  <c r="GK345" i="6"/>
  <c r="GK349" i="6"/>
  <c r="GK353" i="6"/>
  <c r="GK357" i="6"/>
  <c r="GK361" i="6"/>
  <c r="GK365" i="6"/>
  <c r="GK369" i="6"/>
  <c r="GK373" i="6"/>
  <c r="GK377" i="6"/>
  <c r="GK381" i="6"/>
  <c r="GK385" i="6"/>
  <c r="GK389" i="6"/>
  <c r="GK393" i="6"/>
  <c r="GK397" i="6"/>
  <c r="GK401" i="6"/>
  <c r="GK405" i="6"/>
  <c r="GK409" i="6"/>
  <c r="GK413" i="6"/>
  <c r="GK417" i="6"/>
  <c r="GK421" i="6"/>
  <c r="GK425" i="6"/>
  <c r="GK429" i="6"/>
  <c r="GK433" i="6"/>
  <c r="GK437" i="6"/>
  <c r="GK441" i="6"/>
  <c r="GK445" i="6"/>
  <c r="GK449" i="6"/>
  <c r="GK453" i="6"/>
  <c r="GK457" i="6"/>
  <c r="GK461" i="6"/>
  <c r="GK465" i="6"/>
  <c r="GK469" i="6"/>
  <c r="GK473" i="6"/>
  <c r="GK477" i="6"/>
  <c r="GK481" i="6"/>
  <c r="GK485" i="6"/>
  <c r="GK489" i="6"/>
  <c r="GK493" i="6"/>
  <c r="GK497" i="6"/>
  <c r="GK501" i="6"/>
  <c r="GK505" i="6"/>
  <c r="GK51" i="6"/>
  <c r="GK67" i="6"/>
  <c r="GK83" i="6"/>
  <c r="GK99" i="6"/>
  <c r="GK115" i="6"/>
  <c r="GK131" i="6"/>
  <c r="GK147" i="6"/>
  <c r="GK163" i="6"/>
  <c r="GK177" i="6"/>
  <c r="GK185" i="6"/>
  <c r="GK193" i="6"/>
  <c r="GK201" i="6"/>
  <c r="GK209" i="6"/>
  <c r="GK217" i="6"/>
  <c r="GK225" i="6"/>
  <c r="GK233" i="6"/>
  <c r="GK241" i="6"/>
  <c r="GK249" i="6"/>
  <c r="GK257" i="6"/>
  <c r="GK263" i="6"/>
  <c r="GK267" i="6"/>
  <c r="GK271" i="6"/>
  <c r="GK275" i="6"/>
  <c r="GK279" i="6"/>
  <c r="GK283" i="6"/>
  <c r="GK287" i="6"/>
  <c r="GK291" i="6"/>
  <c r="GK295" i="6"/>
  <c r="GK299" i="6"/>
  <c r="GK303" i="6"/>
  <c r="GK307" i="6"/>
  <c r="GK311" i="6"/>
  <c r="GK315" i="6"/>
  <c r="GK319" i="6"/>
  <c r="GK323" i="6"/>
  <c r="GK327" i="6"/>
  <c r="GK331" i="6"/>
  <c r="GK335" i="6"/>
  <c r="GK339" i="6"/>
  <c r="GK343" i="6"/>
  <c r="GK347" i="6"/>
  <c r="GK351" i="6"/>
  <c r="GK355" i="6"/>
  <c r="GK359" i="6"/>
  <c r="GK363" i="6"/>
  <c r="GK367" i="6"/>
  <c r="GK371" i="6"/>
  <c r="GK375" i="6"/>
  <c r="GK379" i="6"/>
  <c r="GK383" i="6"/>
  <c r="GK387" i="6"/>
  <c r="GK391" i="6"/>
  <c r="GK395" i="6"/>
  <c r="GK399" i="6"/>
  <c r="GK403" i="6"/>
  <c r="GK407" i="6"/>
  <c r="GK411" i="6"/>
  <c r="GK415" i="6"/>
  <c r="GK419" i="6"/>
  <c r="GK423" i="6"/>
  <c r="GK427" i="6"/>
  <c r="GK431" i="6"/>
  <c r="GK435" i="6"/>
  <c r="GK439" i="6"/>
  <c r="GK443" i="6"/>
  <c r="GK447" i="6"/>
  <c r="GK451" i="6"/>
  <c r="GK455" i="6"/>
  <c r="GK459" i="6"/>
  <c r="GK463" i="6"/>
  <c r="GK467" i="6"/>
  <c r="GK471" i="6"/>
  <c r="GK475" i="6"/>
  <c r="GK479" i="6"/>
  <c r="GK483" i="6"/>
  <c r="GK487" i="6"/>
  <c r="GK491" i="6"/>
  <c r="GK495" i="6"/>
  <c r="GK499" i="6"/>
  <c r="GK503" i="6"/>
  <c r="GQ7" i="6"/>
  <c r="GQ9" i="6"/>
  <c r="GQ11" i="6"/>
  <c r="GQ13" i="6"/>
  <c r="GQ15" i="6"/>
  <c r="GQ17" i="6"/>
  <c r="GQ19" i="6"/>
  <c r="GQ21" i="6"/>
  <c r="GQ23" i="6"/>
  <c r="GQ25" i="6"/>
  <c r="GQ27" i="6"/>
  <c r="GQ29" i="6"/>
  <c r="GQ31" i="6"/>
  <c r="GQ33" i="6"/>
  <c r="GQ35" i="6"/>
  <c r="GQ37" i="6"/>
  <c r="GQ39" i="6"/>
  <c r="GQ41" i="6"/>
  <c r="GQ43" i="6"/>
  <c r="GQ45" i="6"/>
  <c r="GQ47" i="6"/>
  <c r="GQ49" i="6"/>
  <c r="GQ51" i="6"/>
  <c r="GQ53" i="6"/>
  <c r="GQ55" i="6"/>
  <c r="GQ57" i="6"/>
  <c r="GQ59" i="6"/>
  <c r="GQ61" i="6"/>
  <c r="GQ63" i="6"/>
  <c r="GQ65" i="6"/>
  <c r="GQ67" i="6"/>
  <c r="GQ69" i="6"/>
  <c r="GQ71" i="6"/>
  <c r="GQ73" i="6"/>
  <c r="GQ75" i="6"/>
  <c r="GQ77" i="6"/>
  <c r="GQ79" i="6"/>
  <c r="GQ81" i="6"/>
  <c r="GQ83" i="6"/>
  <c r="GQ85" i="6"/>
  <c r="GQ87" i="6"/>
  <c r="GQ89" i="6"/>
  <c r="GQ91" i="6"/>
  <c r="GQ93" i="6"/>
  <c r="GQ95" i="6"/>
  <c r="GQ97" i="6"/>
  <c r="GQ99" i="6"/>
  <c r="GQ101" i="6"/>
  <c r="GQ103" i="6"/>
  <c r="GQ105" i="6"/>
  <c r="GQ107" i="6"/>
  <c r="GQ109" i="6"/>
  <c r="GQ111" i="6"/>
  <c r="GQ113" i="6"/>
  <c r="GQ115" i="6"/>
  <c r="GQ117" i="6"/>
  <c r="GQ119" i="6"/>
  <c r="GQ121" i="6"/>
  <c r="GQ123" i="6"/>
  <c r="GQ125" i="6"/>
  <c r="GQ127" i="6"/>
  <c r="GQ129" i="6"/>
  <c r="GQ131" i="6"/>
  <c r="GQ133" i="6"/>
  <c r="GQ135" i="6"/>
  <c r="GQ137" i="6"/>
  <c r="GQ139" i="6"/>
  <c r="GQ141" i="6"/>
  <c r="GQ143" i="6"/>
  <c r="GQ145" i="6"/>
  <c r="GQ147" i="6"/>
  <c r="GQ149" i="6"/>
  <c r="GQ151" i="6"/>
  <c r="GQ153" i="6"/>
  <c r="GQ155" i="6"/>
  <c r="GQ157" i="6"/>
  <c r="GQ159" i="6"/>
  <c r="GQ161" i="6"/>
  <c r="GQ163" i="6"/>
  <c r="GQ165" i="6"/>
  <c r="GQ167" i="6"/>
  <c r="GQ169" i="6"/>
  <c r="GQ171" i="6"/>
  <c r="GQ173" i="6"/>
  <c r="GQ175" i="6"/>
  <c r="GQ8" i="6"/>
  <c r="GQ12" i="6"/>
  <c r="GQ16" i="6"/>
  <c r="GQ20" i="6"/>
  <c r="GQ24" i="6"/>
  <c r="GQ28" i="6"/>
  <c r="GQ32" i="6"/>
  <c r="GQ36" i="6"/>
  <c r="GQ40" i="6"/>
  <c r="GQ44" i="6"/>
  <c r="GQ48" i="6"/>
  <c r="GQ52" i="6"/>
  <c r="GQ56" i="6"/>
  <c r="GQ60" i="6"/>
  <c r="GQ64" i="6"/>
  <c r="GQ68" i="6"/>
  <c r="GQ72" i="6"/>
  <c r="GQ76" i="6"/>
  <c r="GQ80" i="6"/>
  <c r="GQ84" i="6"/>
  <c r="GQ88" i="6"/>
  <c r="GQ92" i="6"/>
  <c r="GQ96" i="6"/>
  <c r="GQ100" i="6"/>
  <c r="GQ104" i="6"/>
  <c r="GQ108" i="6"/>
  <c r="GQ112" i="6"/>
  <c r="GQ116" i="6"/>
  <c r="GQ120" i="6"/>
  <c r="GQ124" i="6"/>
  <c r="GQ128" i="6"/>
  <c r="GQ132" i="6"/>
  <c r="GQ136" i="6"/>
  <c r="GQ140" i="6"/>
  <c r="GQ144" i="6"/>
  <c r="GQ148" i="6"/>
  <c r="GQ152" i="6"/>
  <c r="GQ156" i="6"/>
  <c r="GQ160" i="6"/>
  <c r="GQ164" i="6"/>
  <c r="GQ168" i="6"/>
  <c r="GQ172" i="6"/>
  <c r="GQ176" i="6"/>
  <c r="GQ178" i="6"/>
  <c r="GQ180" i="6"/>
  <c r="GQ182" i="6"/>
  <c r="GQ184" i="6"/>
  <c r="GQ186" i="6"/>
  <c r="GQ188" i="6"/>
  <c r="GQ190" i="6"/>
  <c r="GQ192" i="6"/>
  <c r="GQ194" i="6"/>
  <c r="GQ196" i="6"/>
  <c r="GQ198" i="6"/>
  <c r="GQ200" i="6"/>
  <c r="GQ202" i="6"/>
  <c r="GQ204" i="6"/>
  <c r="GQ206" i="6"/>
  <c r="GQ208" i="6"/>
  <c r="GQ210" i="6"/>
  <c r="GQ212" i="6"/>
  <c r="GQ214" i="6"/>
  <c r="GQ216" i="6"/>
  <c r="GQ218" i="6"/>
  <c r="GQ220" i="6"/>
  <c r="GQ222" i="6"/>
  <c r="GQ224" i="6"/>
  <c r="GQ226" i="6"/>
  <c r="GQ228" i="6"/>
  <c r="GQ230" i="6"/>
  <c r="GQ232" i="6"/>
  <c r="GQ234" i="6"/>
  <c r="GQ236" i="6"/>
  <c r="GQ238" i="6"/>
  <c r="GQ240" i="6"/>
  <c r="GQ242" i="6"/>
  <c r="GQ244" i="6"/>
  <c r="GQ246" i="6"/>
  <c r="GQ248" i="6"/>
  <c r="GQ250" i="6"/>
  <c r="GQ252" i="6"/>
  <c r="GQ254" i="6"/>
  <c r="GQ256" i="6"/>
  <c r="GQ258" i="6"/>
  <c r="GQ260" i="6"/>
  <c r="GQ262" i="6"/>
  <c r="GQ264" i="6"/>
  <c r="GQ266" i="6"/>
  <c r="GQ268" i="6"/>
  <c r="GQ270" i="6"/>
  <c r="GQ272" i="6"/>
  <c r="GQ274" i="6"/>
  <c r="GQ276" i="6"/>
  <c r="GQ278" i="6"/>
  <c r="GQ280" i="6"/>
  <c r="GQ282" i="6"/>
  <c r="GQ284" i="6"/>
  <c r="GQ286" i="6"/>
  <c r="GQ288" i="6"/>
  <c r="GQ290" i="6"/>
  <c r="GQ292" i="6"/>
  <c r="GQ294" i="6"/>
  <c r="GQ296" i="6"/>
  <c r="GQ298" i="6"/>
  <c r="GQ300" i="6"/>
  <c r="GQ302" i="6"/>
  <c r="GQ304" i="6"/>
  <c r="GQ306" i="6"/>
  <c r="GQ308" i="6"/>
  <c r="GQ310" i="6"/>
  <c r="GQ312" i="6"/>
  <c r="GQ314" i="6"/>
  <c r="GQ316" i="6"/>
  <c r="GQ318" i="6"/>
  <c r="GQ320" i="6"/>
  <c r="GQ322" i="6"/>
  <c r="GQ324" i="6"/>
  <c r="GQ326" i="6"/>
  <c r="GQ328" i="6"/>
  <c r="GQ330" i="6"/>
  <c r="GQ332" i="6"/>
  <c r="GQ334" i="6"/>
  <c r="GQ336" i="6"/>
  <c r="GQ338" i="6"/>
  <c r="GQ340" i="6"/>
  <c r="GQ342" i="6"/>
  <c r="GQ344" i="6"/>
  <c r="GQ346" i="6"/>
  <c r="GQ348" i="6"/>
  <c r="GQ350" i="6"/>
  <c r="GQ352" i="6"/>
  <c r="GQ354" i="6"/>
  <c r="GQ356" i="6"/>
  <c r="GQ358" i="6"/>
  <c r="GQ360" i="6"/>
  <c r="GQ362" i="6"/>
  <c r="GQ364" i="6"/>
  <c r="GQ366" i="6"/>
  <c r="GQ368" i="6"/>
  <c r="GQ370" i="6"/>
  <c r="GQ372" i="6"/>
  <c r="GQ374" i="6"/>
  <c r="GQ376" i="6"/>
  <c r="GQ378" i="6"/>
  <c r="GQ380" i="6"/>
  <c r="GQ382" i="6"/>
  <c r="GQ384" i="6"/>
  <c r="GQ386" i="6"/>
  <c r="GQ388" i="6"/>
  <c r="GQ390" i="6"/>
  <c r="GQ392" i="6"/>
  <c r="GQ394" i="6"/>
  <c r="GQ396" i="6"/>
  <c r="GQ398" i="6"/>
  <c r="GQ400" i="6"/>
  <c r="GQ402" i="6"/>
  <c r="GQ404" i="6"/>
  <c r="GQ406" i="6"/>
  <c r="GQ408" i="6"/>
  <c r="GQ410" i="6"/>
  <c r="GQ412" i="6"/>
  <c r="GQ414" i="6"/>
  <c r="GQ416" i="6"/>
  <c r="GQ418" i="6"/>
  <c r="GQ420" i="6"/>
  <c r="GQ422" i="6"/>
  <c r="GQ424" i="6"/>
  <c r="GQ426" i="6"/>
  <c r="GQ428" i="6"/>
  <c r="GQ430" i="6"/>
  <c r="GQ6" i="6"/>
  <c r="GQ14" i="6"/>
  <c r="GQ22" i="6"/>
  <c r="GQ30" i="6"/>
  <c r="GQ38" i="6"/>
  <c r="GQ46" i="6"/>
  <c r="GQ54" i="6"/>
  <c r="GQ62" i="6"/>
  <c r="GQ70" i="6"/>
  <c r="GQ78" i="6"/>
  <c r="GQ86" i="6"/>
  <c r="GQ94" i="6"/>
  <c r="GQ102" i="6"/>
  <c r="GQ110" i="6"/>
  <c r="GQ118" i="6"/>
  <c r="GQ126" i="6"/>
  <c r="GQ134" i="6"/>
  <c r="GQ142" i="6"/>
  <c r="GQ150" i="6"/>
  <c r="GQ158" i="6"/>
  <c r="GQ166" i="6"/>
  <c r="GQ174" i="6"/>
  <c r="GQ179" i="6"/>
  <c r="GQ183" i="6"/>
  <c r="GQ187" i="6"/>
  <c r="GQ191" i="6"/>
  <c r="GQ195" i="6"/>
  <c r="GQ199" i="6"/>
  <c r="GQ203" i="6"/>
  <c r="GQ207" i="6"/>
  <c r="GQ211" i="6"/>
  <c r="GQ215" i="6"/>
  <c r="GQ219" i="6"/>
  <c r="GQ223" i="6"/>
  <c r="GQ227" i="6"/>
  <c r="GQ231" i="6"/>
  <c r="GQ235" i="6"/>
  <c r="GQ239" i="6"/>
  <c r="GQ243" i="6"/>
  <c r="GQ247" i="6"/>
  <c r="GQ251" i="6"/>
  <c r="GQ255" i="6"/>
  <c r="GQ259" i="6"/>
  <c r="GQ263" i="6"/>
  <c r="GQ267" i="6"/>
  <c r="GQ271" i="6"/>
  <c r="GQ275" i="6"/>
  <c r="GQ279" i="6"/>
  <c r="GQ283" i="6"/>
  <c r="GQ287" i="6"/>
  <c r="GQ291" i="6"/>
  <c r="GQ295" i="6"/>
  <c r="GQ299" i="6"/>
  <c r="GQ303" i="6"/>
  <c r="GQ307" i="6"/>
  <c r="GQ311" i="6"/>
  <c r="GQ315" i="6"/>
  <c r="GQ319" i="6"/>
  <c r="GQ323" i="6"/>
  <c r="GQ327" i="6"/>
  <c r="GQ331" i="6"/>
  <c r="GQ335" i="6"/>
  <c r="GQ339" i="6"/>
  <c r="GQ343" i="6"/>
  <c r="GQ347" i="6"/>
  <c r="GQ351" i="6"/>
  <c r="GQ355" i="6"/>
  <c r="GQ359" i="6"/>
  <c r="GQ363" i="6"/>
  <c r="GQ367" i="6"/>
  <c r="GQ371" i="6"/>
  <c r="GQ375" i="6"/>
  <c r="GQ379" i="6"/>
  <c r="GQ383" i="6"/>
  <c r="GQ387" i="6"/>
  <c r="GQ391" i="6"/>
  <c r="GQ395" i="6"/>
  <c r="GQ399" i="6"/>
  <c r="GQ403" i="6"/>
  <c r="GQ407" i="6"/>
  <c r="GQ411" i="6"/>
  <c r="GQ415" i="6"/>
  <c r="GQ419" i="6"/>
  <c r="GQ423" i="6"/>
  <c r="GQ427" i="6"/>
  <c r="GQ18" i="6"/>
  <c r="GQ34" i="6"/>
  <c r="GQ50" i="6"/>
  <c r="GQ66" i="6"/>
  <c r="GQ82" i="6"/>
  <c r="GQ98" i="6"/>
  <c r="GQ114" i="6"/>
  <c r="GQ130" i="6"/>
  <c r="GQ146" i="6"/>
  <c r="GQ162" i="6"/>
  <c r="GQ177" i="6"/>
  <c r="GQ185" i="6"/>
  <c r="GQ193" i="6"/>
  <c r="GQ201" i="6"/>
  <c r="GQ209" i="6"/>
  <c r="GQ217" i="6"/>
  <c r="GQ225" i="6"/>
  <c r="GQ233" i="6"/>
  <c r="GQ241" i="6"/>
  <c r="GQ249" i="6"/>
  <c r="GQ257" i="6"/>
  <c r="GQ265" i="6"/>
  <c r="GQ273" i="6"/>
  <c r="GQ281" i="6"/>
  <c r="GQ289" i="6"/>
  <c r="GQ297" i="6"/>
  <c r="GQ305" i="6"/>
  <c r="GQ313" i="6"/>
  <c r="GQ321" i="6"/>
  <c r="GQ329" i="6"/>
  <c r="GQ337" i="6"/>
  <c r="GQ345" i="6"/>
  <c r="GQ353" i="6"/>
  <c r="GQ361" i="6"/>
  <c r="GQ369" i="6"/>
  <c r="GQ377" i="6"/>
  <c r="GQ385" i="6"/>
  <c r="GQ393" i="6"/>
  <c r="GQ401" i="6"/>
  <c r="GQ409" i="6"/>
  <c r="GQ417" i="6"/>
  <c r="GQ425" i="6"/>
  <c r="GQ431" i="6"/>
  <c r="GQ433" i="6"/>
  <c r="GQ435" i="6"/>
  <c r="GQ437" i="6"/>
  <c r="GQ439" i="6"/>
  <c r="GQ441" i="6"/>
  <c r="GQ443" i="6"/>
  <c r="GQ445" i="6"/>
  <c r="GQ447" i="6"/>
  <c r="GQ449" i="6"/>
  <c r="GQ451" i="6"/>
  <c r="GQ453" i="6"/>
  <c r="GQ455" i="6"/>
  <c r="GQ457" i="6"/>
  <c r="GQ459" i="6"/>
  <c r="GQ461" i="6"/>
  <c r="GQ463" i="6"/>
  <c r="GQ465" i="6"/>
  <c r="GQ467" i="6"/>
  <c r="GQ469" i="6"/>
  <c r="GQ471" i="6"/>
  <c r="GQ473" i="6"/>
  <c r="GQ475" i="6"/>
  <c r="GQ477" i="6"/>
  <c r="GQ479" i="6"/>
  <c r="GQ481" i="6"/>
  <c r="GQ483" i="6"/>
  <c r="GQ485" i="6"/>
  <c r="GQ487" i="6"/>
  <c r="GQ489" i="6"/>
  <c r="GQ491" i="6"/>
  <c r="GQ493" i="6"/>
  <c r="GQ495" i="6"/>
  <c r="GQ497" i="6"/>
  <c r="GQ499" i="6"/>
  <c r="GQ501" i="6"/>
  <c r="GQ503" i="6"/>
  <c r="GQ505" i="6"/>
  <c r="GQ10" i="6"/>
  <c r="GQ26" i="6"/>
  <c r="GQ42" i="6"/>
  <c r="GQ58" i="6"/>
  <c r="GQ74" i="6"/>
  <c r="GQ90" i="6"/>
  <c r="GQ106" i="6"/>
  <c r="GQ122" i="6"/>
  <c r="GQ138" i="6"/>
  <c r="GQ154" i="6"/>
  <c r="GQ170" i="6"/>
  <c r="GQ181" i="6"/>
  <c r="GQ189" i="6"/>
  <c r="GQ197" i="6"/>
  <c r="GQ205" i="6"/>
  <c r="GQ213" i="6"/>
  <c r="GQ221" i="6"/>
  <c r="GQ229" i="6"/>
  <c r="GQ237" i="6"/>
  <c r="GQ245" i="6"/>
  <c r="GQ253" i="6"/>
  <c r="GQ261" i="6"/>
  <c r="GQ269" i="6"/>
  <c r="GQ277" i="6"/>
  <c r="GQ285" i="6"/>
  <c r="GQ293" i="6"/>
  <c r="GQ301" i="6"/>
  <c r="GQ309" i="6"/>
  <c r="GQ317" i="6"/>
  <c r="GQ325" i="6"/>
  <c r="GQ333" i="6"/>
  <c r="GQ341" i="6"/>
  <c r="GQ349" i="6"/>
  <c r="GQ357" i="6"/>
  <c r="GQ365" i="6"/>
  <c r="GQ373" i="6"/>
  <c r="GQ381" i="6"/>
  <c r="GQ389" i="6"/>
  <c r="GQ397" i="6"/>
  <c r="GQ405" i="6"/>
  <c r="GQ413" i="6"/>
  <c r="GQ421" i="6"/>
  <c r="GQ429" i="6"/>
  <c r="GQ432" i="6"/>
  <c r="GQ434" i="6"/>
  <c r="GQ436" i="6"/>
  <c r="GQ438" i="6"/>
  <c r="GQ440" i="6"/>
  <c r="GQ442" i="6"/>
  <c r="GQ444" i="6"/>
  <c r="GQ446" i="6"/>
  <c r="GQ448" i="6"/>
  <c r="GQ450" i="6"/>
  <c r="GQ452" i="6"/>
  <c r="GQ454" i="6"/>
  <c r="GQ456" i="6"/>
  <c r="GQ458" i="6"/>
  <c r="GQ460" i="6"/>
  <c r="GQ462" i="6"/>
  <c r="GQ464" i="6"/>
  <c r="GQ466" i="6"/>
  <c r="GQ468" i="6"/>
  <c r="GQ470" i="6"/>
  <c r="GQ472" i="6"/>
  <c r="GQ474" i="6"/>
  <c r="GQ476" i="6"/>
  <c r="GQ478" i="6"/>
  <c r="GQ480" i="6"/>
  <c r="GQ482" i="6"/>
  <c r="GQ484" i="6"/>
  <c r="GQ486" i="6"/>
  <c r="GQ488" i="6"/>
  <c r="GQ490" i="6"/>
  <c r="GQ492" i="6"/>
  <c r="GQ494" i="6"/>
  <c r="GQ496" i="6"/>
  <c r="GQ498" i="6"/>
  <c r="GQ500" i="6"/>
  <c r="GQ502" i="6"/>
  <c r="GQ504" i="6"/>
  <c r="GW6" i="6"/>
  <c r="GW8" i="6"/>
  <c r="GW10" i="6"/>
  <c r="GW12" i="6"/>
  <c r="GW14" i="6"/>
  <c r="GW16" i="6"/>
  <c r="GW18" i="6"/>
  <c r="GW20" i="6"/>
  <c r="GW22" i="6"/>
  <c r="GW24" i="6"/>
  <c r="GW26" i="6"/>
  <c r="GW28" i="6"/>
  <c r="GW30" i="6"/>
  <c r="GW32" i="6"/>
  <c r="GW34" i="6"/>
  <c r="GW36" i="6"/>
  <c r="GW38" i="6"/>
  <c r="GW40" i="6"/>
  <c r="GW42" i="6"/>
  <c r="GW44" i="6"/>
  <c r="GW46" i="6"/>
  <c r="GW48" i="6"/>
  <c r="GW50" i="6"/>
  <c r="GW52" i="6"/>
  <c r="GW54" i="6"/>
  <c r="GW56" i="6"/>
  <c r="GW58" i="6"/>
  <c r="GW60" i="6"/>
  <c r="GW62" i="6"/>
  <c r="GW64" i="6"/>
  <c r="GW66" i="6"/>
  <c r="GW68" i="6"/>
  <c r="GW70" i="6"/>
  <c r="GW72" i="6"/>
  <c r="GW74" i="6"/>
  <c r="GW76" i="6"/>
  <c r="GW78" i="6"/>
  <c r="GW80" i="6"/>
  <c r="GW82" i="6"/>
  <c r="GW84" i="6"/>
  <c r="GW86" i="6"/>
  <c r="GW88" i="6"/>
  <c r="GW90" i="6"/>
  <c r="GW92" i="6"/>
  <c r="GW94" i="6"/>
  <c r="GW96" i="6"/>
  <c r="GW98" i="6"/>
  <c r="GW100" i="6"/>
  <c r="GW102" i="6"/>
  <c r="GW104" i="6"/>
  <c r="GW106" i="6"/>
  <c r="GW108" i="6"/>
  <c r="GW110" i="6"/>
  <c r="GW112" i="6"/>
  <c r="GW114" i="6"/>
  <c r="GW116" i="6"/>
  <c r="GW118" i="6"/>
  <c r="GW120" i="6"/>
  <c r="GW122" i="6"/>
  <c r="GW124" i="6"/>
  <c r="GW126" i="6"/>
  <c r="GW128" i="6"/>
  <c r="GW130" i="6"/>
  <c r="GW132" i="6"/>
  <c r="GW134" i="6"/>
  <c r="GW136" i="6"/>
  <c r="GW138" i="6"/>
  <c r="GW140" i="6"/>
  <c r="GW142" i="6"/>
  <c r="GW144" i="6"/>
  <c r="GW146" i="6"/>
  <c r="GW148" i="6"/>
  <c r="GW150" i="6"/>
  <c r="GW152" i="6"/>
  <c r="GW154" i="6"/>
  <c r="GW156" i="6"/>
  <c r="GW158" i="6"/>
  <c r="GW160" i="6"/>
  <c r="GW162" i="6"/>
  <c r="GW164" i="6"/>
  <c r="GW166" i="6"/>
  <c r="GW168" i="6"/>
  <c r="GW170" i="6"/>
  <c r="GW172" i="6"/>
  <c r="GW174" i="6"/>
  <c r="GW9" i="6"/>
  <c r="GW13" i="6"/>
  <c r="GW17" i="6"/>
  <c r="GW21" i="6"/>
  <c r="GW25" i="6"/>
  <c r="GW29" i="6"/>
  <c r="GW33" i="6"/>
  <c r="GW37" i="6"/>
  <c r="GW41" i="6"/>
  <c r="GW45" i="6"/>
  <c r="GW49" i="6"/>
  <c r="GW53" i="6"/>
  <c r="GW57" i="6"/>
  <c r="GW61" i="6"/>
  <c r="GW65" i="6"/>
  <c r="GW69" i="6"/>
  <c r="GW73" i="6"/>
  <c r="GW77" i="6"/>
  <c r="GW81" i="6"/>
  <c r="GW85" i="6"/>
  <c r="GW89" i="6"/>
  <c r="GW93" i="6"/>
  <c r="GW97" i="6"/>
  <c r="GW101" i="6"/>
  <c r="GW105" i="6"/>
  <c r="GW109" i="6"/>
  <c r="GW113" i="6"/>
  <c r="GW117" i="6"/>
  <c r="GW121" i="6"/>
  <c r="GW125" i="6"/>
  <c r="GW129" i="6"/>
  <c r="GW133" i="6"/>
  <c r="GW137" i="6"/>
  <c r="GW141" i="6"/>
  <c r="GW145" i="6"/>
  <c r="GW149" i="6"/>
  <c r="GW153" i="6"/>
  <c r="GW157" i="6"/>
  <c r="GW161" i="6"/>
  <c r="GW165" i="6"/>
  <c r="GW169" i="6"/>
  <c r="GW173" i="6"/>
  <c r="GW176" i="6"/>
  <c r="GW178" i="6"/>
  <c r="GW180" i="6"/>
  <c r="GW182" i="6"/>
  <c r="GW184" i="6"/>
  <c r="GW186" i="6"/>
  <c r="GW188" i="6"/>
  <c r="GW190" i="6"/>
  <c r="GW192" i="6"/>
  <c r="GW194" i="6"/>
  <c r="GW196" i="6"/>
  <c r="GW198" i="6"/>
  <c r="GW200" i="6"/>
  <c r="GW202" i="6"/>
  <c r="GW204" i="6"/>
  <c r="GW206" i="6"/>
  <c r="GW208" i="6"/>
  <c r="GW210" i="6"/>
  <c r="GW212" i="6"/>
  <c r="GW214" i="6"/>
  <c r="GW216" i="6"/>
  <c r="GW218" i="6"/>
  <c r="GW220" i="6"/>
  <c r="GW222" i="6"/>
  <c r="GW224" i="6"/>
  <c r="GW226" i="6"/>
  <c r="GW228" i="6"/>
  <c r="GW230" i="6"/>
  <c r="GW232" i="6"/>
  <c r="GW234" i="6"/>
  <c r="GW236" i="6"/>
  <c r="GW238" i="6"/>
  <c r="GW240" i="6"/>
  <c r="GW242" i="6"/>
  <c r="GW244" i="6"/>
  <c r="GW246" i="6"/>
  <c r="GW248" i="6"/>
  <c r="GW250" i="6"/>
  <c r="GW252" i="6"/>
  <c r="GW254" i="6"/>
  <c r="GW256" i="6"/>
  <c r="GW258" i="6"/>
  <c r="GW260" i="6"/>
  <c r="GW7" i="6"/>
  <c r="GW15" i="6"/>
  <c r="GW23" i="6"/>
  <c r="GW31" i="6"/>
  <c r="GW39" i="6"/>
  <c r="GW47" i="6"/>
  <c r="GW55" i="6"/>
  <c r="GW63" i="6"/>
  <c r="GW71" i="6"/>
  <c r="GW79" i="6"/>
  <c r="GW87" i="6"/>
  <c r="GW95" i="6"/>
  <c r="GW103" i="6"/>
  <c r="GW111" i="6"/>
  <c r="GW119" i="6"/>
  <c r="GW127" i="6"/>
  <c r="GW135" i="6"/>
  <c r="GW143" i="6"/>
  <c r="GW151" i="6"/>
  <c r="GW159" i="6"/>
  <c r="GW167" i="6"/>
  <c r="GW175" i="6"/>
  <c r="GW179" i="6"/>
  <c r="GW183" i="6"/>
  <c r="GW187" i="6"/>
  <c r="GW191" i="6"/>
  <c r="GW195" i="6"/>
  <c r="GW199" i="6"/>
  <c r="GW203" i="6"/>
  <c r="GW207" i="6"/>
  <c r="GW211" i="6"/>
  <c r="GW215" i="6"/>
  <c r="GW219" i="6"/>
  <c r="GW223" i="6"/>
  <c r="GW227" i="6"/>
  <c r="GW231" i="6"/>
  <c r="GW235" i="6"/>
  <c r="GW239" i="6"/>
  <c r="GW243" i="6"/>
  <c r="GW247" i="6"/>
  <c r="GW251" i="6"/>
  <c r="GW255" i="6"/>
  <c r="GW259" i="6"/>
  <c r="GW262" i="6"/>
  <c r="GW264" i="6"/>
  <c r="GW266" i="6"/>
  <c r="GW268" i="6"/>
  <c r="GW270" i="6"/>
  <c r="GW272" i="6"/>
  <c r="GW274" i="6"/>
  <c r="GW276" i="6"/>
  <c r="GW278" i="6"/>
  <c r="GW280" i="6"/>
  <c r="GW282" i="6"/>
  <c r="GW284" i="6"/>
  <c r="GW286" i="6"/>
  <c r="GW288" i="6"/>
  <c r="GW290" i="6"/>
  <c r="GW292" i="6"/>
  <c r="GW294" i="6"/>
  <c r="GW296" i="6"/>
  <c r="GW298" i="6"/>
  <c r="GW300" i="6"/>
  <c r="GW302" i="6"/>
  <c r="GW304" i="6"/>
  <c r="GW306" i="6"/>
  <c r="GW308" i="6"/>
  <c r="GW310" i="6"/>
  <c r="GW312" i="6"/>
  <c r="GW314" i="6"/>
  <c r="GW316" i="6"/>
  <c r="GW318" i="6"/>
  <c r="GW320" i="6"/>
  <c r="GW322" i="6"/>
  <c r="GW324" i="6"/>
  <c r="GW326" i="6"/>
  <c r="GW328" i="6"/>
  <c r="GW330" i="6"/>
  <c r="GW332" i="6"/>
  <c r="GW334" i="6"/>
  <c r="GW336" i="6"/>
  <c r="GW338" i="6"/>
  <c r="GW340" i="6"/>
  <c r="GW342" i="6"/>
  <c r="GW344" i="6"/>
  <c r="GW346" i="6"/>
  <c r="GW348" i="6"/>
  <c r="GW350" i="6"/>
  <c r="GW352" i="6"/>
  <c r="GW354" i="6"/>
  <c r="GW356" i="6"/>
  <c r="GW358" i="6"/>
  <c r="GW360" i="6"/>
  <c r="GW362" i="6"/>
  <c r="GW364" i="6"/>
  <c r="GW366" i="6"/>
  <c r="GW368" i="6"/>
  <c r="GW370" i="6"/>
  <c r="GW372" i="6"/>
  <c r="GW374" i="6"/>
  <c r="GW376" i="6"/>
  <c r="GW378" i="6"/>
  <c r="GW380" i="6"/>
  <c r="GW382" i="6"/>
  <c r="GW384" i="6"/>
  <c r="GW386" i="6"/>
  <c r="GW388" i="6"/>
  <c r="GW390" i="6"/>
  <c r="GW392" i="6"/>
  <c r="GW394" i="6"/>
  <c r="GW396" i="6"/>
  <c r="GW398" i="6"/>
  <c r="GW400" i="6"/>
  <c r="GW402" i="6"/>
  <c r="GW404" i="6"/>
  <c r="GW406" i="6"/>
  <c r="GW408" i="6"/>
  <c r="GW410" i="6"/>
  <c r="GW412" i="6"/>
  <c r="GW414" i="6"/>
  <c r="GW416" i="6"/>
  <c r="GW418" i="6"/>
  <c r="GW420" i="6"/>
  <c r="GW422" i="6"/>
  <c r="GW424" i="6"/>
  <c r="GW426" i="6"/>
  <c r="GW428" i="6"/>
  <c r="GW430" i="6"/>
  <c r="GW432" i="6"/>
  <c r="GW434" i="6"/>
  <c r="GW436" i="6"/>
  <c r="GW438" i="6"/>
  <c r="GW440" i="6"/>
  <c r="GW442" i="6"/>
  <c r="GW444" i="6"/>
  <c r="GW446" i="6"/>
  <c r="GW448" i="6"/>
  <c r="GW450" i="6"/>
  <c r="GW452" i="6"/>
  <c r="GW454" i="6"/>
  <c r="GW456" i="6"/>
  <c r="GW458" i="6"/>
  <c r="GW460" i="6"/>
  <c r="GW462" i="6"/>
  <c r="GW464" i="6"/>
  <c r="GW466" i="6"/>
  <c r="GW468" i="6"/>
  <c r="GW470" i="6"/>
  <c r="GW472" i="6"/>
  <c r="GW474" i="6"/>
  <c r="GW476" i="6"/>
  <c r="GW478" i="6"/>
  <c r="GW480" i="6"/>
  <c r="GW482" i="6"/>
  <c r="GW484" i="6"/>
  <c r="GW486" i="6"/>
  <c r="GW488" i="6"/>
  <c r="GW490" i="6"/>
  <c r="GW492" i="6"/>
  <c r="GW494" i="6"/>
  <c r="GW496" i="6"/>
  <c r="GW498" i="6"/>
  <c r="GW500" i="6"/>
  <c r="GW502" i="6"/>
  <c r="GW504" i="6"/>
  <c r="GW11" i="6"/>
  <c r="GW19" i="6"/>
  <c r="GW27" i="6"/>
  <c r="GW35" i="6"/>
  <c r="GW43" i="6"/>
  <c r="GW59" i="6"/>
  <c r="GW75" i="6"/>
  <c r="GW91" i="6"/>
  <c r="GW107" i="6"/>
  <c r="GW123" i="6"/>
  <c r="GW139" i="6"/>
  <c r="GW155" i="6"/>
  <c r="GW171" i="6"/>
  <c r="GW181" i="6"/>
  <c r="GW189" i="6"/>
  <c r="GW197" i="6"/>
  <c r="GW205" i="6"/>
  <c r="GW213" i="6"/>
  <c r="GW221" i="6"/>
  <c r="GW229" i="6"/>
  <c r="GW237" i="6"/>
  <c r="GW245" i="6"/>
  <c r="GW253" i="6"/>
  <c r="GW261" i="6"/>
  <c r="GW265" i="6"/>
  <c r="GW269" i="6"/>
  <c r="GW273" i="6"/>
  <c r="GW277" i="6"/>
  <c r="GW281" i="6"/>
  <c r="GW285" i="6"/>
  <c r="GW289" i="6"/>
  <c r="GW293" i="6"/>
  <c r="GW297" i="6"/>
  <c r="GW301" i="6"/>
  <c r="GW305" i="6"/>
  <c r="GW309" i="6"/>
  <c r="GW313" i="6"/>
  <c r="GW317" i="6"/>
  <c r="GW321" i="6"/>
  <c r="GW325" i="6"/>
  <c r="GW329" i="6"/>
  <c r="GW333" i="6"/>
  <c r="GW337" i="6"/>
  <c r="GW341" i="6"/>
  <c r="GW345" i="6"/>
  <c r="GW349" i="6"/>
  <c r="GW353" i="6"/>
  <c r="GW357" i="6"/>
  <c r="GW361" i="6"/>
  <c r="GW365" i="6"/>
  <c r="GW369" i="6"/>
  <c r="GW373" i="6"/>
  <c r="GW377" i="6"/>
  <c r="GW381" i="6"/>
  <c r="GW385" i="6"/>
  <c r="GW389" i="6"/>
  <c r="GW393" i="6"/>
  <c r="GW397" i="6"/>
  <c r="GW401" i="6"/>
  <c r="GW405" i="6"/>
  <c r="GW409" i="6"/>
  <c r="GW413" i="6"/>
  <c r="GW417" i="6"/>
  <c r="GW421" i="6"/>
  <c r="GW425" i="6"/>
  <c r="GW429" i="6"/>
  <c r="GW433" i="6"/>
  <c r="GW437" i="6"/>
  <c r="GW441" i="6"/>
  <c r="GW445" i="6"/>
  <c r="GW449" i="6"/>
  <c r="GW453" i="6"/>
  <c r="GW457" i="6"/>
  <c r="GW461" i="6"/>
  <c r="GW465" i="6"/>
  <c r="GW469" i="6"/>
  <c r="GW473" i="6"/>
  <c r="GW477" i="6"/>
  <c r="GW481" i="6"/>
  <c r="GW485" i="6"/>
  <c r="GW489" i="6"/>
  <c r="GW493" i="6"/>
  <c r="GW497" i="6"/>
  <c r="GW501" i="6"/>
  <c r="GW505" i="6"/>
  <c r="GW51" i="6"/>
  <c r="GW67" i="6"/>
  <c r="GW83" i="6"/>
  <c r="GW99" i="6"/>
  <c r="GW115" i="6"/>
  <c r="GW131" i="6"/>
  <c r="GW147" i="6"/>
  <c r="GW163" i="6"/>
  <c r="GW177" i="6"/>
  <c r="GW185" i="6"/>
  <c r="GW193" i="6"/>
  <c r="GW201" i="6"/>
  <c r="GW209" i="6"/>
  <c r="GW217" i="6"/>
  <c r="GW225" i="6"/>
  <c r="GW233" i="6"/>
  <c r="GW241" i="6"/>
  <c r="GW249" i="6"/>
  <c r="GW257" i="6"/>
  <c r="GW263" i="6"/>
  <c r="GW267" i="6"/>
  <c r="GW271" i="6"/>
  <c r="GW275" i="6"/>
  <c r="GW279" i="6"/>
  <c r="GW283" i="6"/>
  <c r="GW287" i="6"/>
  <c r="GW291" i="6"/>
  <c r="GW295" i="6"/>
  <c r="GW299" i="6"/>
  <c r="GW303" i="6"/>
  <c r="GW307" i="6"/>
  <c r="GW311" i="6"/>
  <c r="GW315" i="6"/>
  <c r="GW319" i="6"/>
  <c r="GW323" i="6"/>
  <c r="GW327" i="6"/>
  <c r="GW331" i="6"/>
  <c r="GW335" i="6"/>
  <c r="GW339" i="6"/>
  <c r="GW343" i="6"/>
  <c r="GW347" i="6"/>
  <c r="GW351" i="6"/>
  <c r="GW355" i="6"/>
  <c r="GW359" i="6"/>
  <c r="GW363" i="6"/>
  <c r="GW367" i="6"/>
  <c r="GW371" i="6"/>
  <c r="GW375" i="6"/>
  <c r="GW379" i="6"/>
  <c r="GW383" i="6"/>
  <c r="GW387" i="6"/>
  <c r="GW391" i="6"/>
  <c r="GW395" i="6"/>
  <c r="GW399" i="6"/>
  <c r="GW403" i="6"/>
  <c r="GW407" i="6"/>
  <c r="GW411" i="6"/>
  <c r="GW415" i="6"/>
  <c r="GW419" i="6"/>
  <c r="GW423" i="6"/>
  <c r="GW427" i="6"/>
  <c r="GW431" i="6"/>
  <c r="GW435" i="6"/>
  <c r="GW439" i="6"/>
  <c r="GW443" i="6"/>
  <c r="GW447" i="6"/>
  <c r="GW451" i="6"/>
  <c r="GW455" i="6"/>
  <c r="GW459" i="6"/>
  <c r="GW463" i="6"/>
  <c r="GW467" i="6"/>
  <c r="GW471" i="6"/>
  <c r="GW475" i="6"/>
  <c r="GW479" i="6"/>
  <c r="GW483" i="6"/>
  <c r="GW487" i="6"/>
  <c r="GW491" i="6"/>
  <c r="GW495" i="6"/>
  <c r="GW499" i="6"/>
  <c r="GW503" i="6"/>
  <c r="HC7" i="6"/>
  <c r="HC9" i="6"/>
  <c r="HC11" i="6"/>
  <c r="HC13" i="6"/>
  <c r="HC15" i="6"/>
  <c r="HC17" i="6"/>
  <c r="HC19" i="6"/>
  <c r="HC21" i="6"/>
  <c r="HC23" i="6"/>
  <c r="HC25" i="6"/>
  <c r="HC27" i="6"/>
  <c r="HC29" i="6"/>
  <c r="HC31" i="6"/>
  <c r="HC33" i="6"/>
  <c r="HC35" i="6"/>
  <c r="HC37" i="6"/>
  <c r="HC39" i="6"/>
  <c r="HC41" i="6"/>
  <c r="HC43" i="6"/>
  <c r="HC45" i="6"/>
  <c r="HC47" i="6"/>
  <c r="HC49" i="6"/>
  <c r="HC51" i="6"/>
  <c r="HC53" i="6"/>
  <c r="HC55" i="6"/>
  <c r="HC57" i="6"/>
  <c r="HC59" i="6"/>
  <c r="HC61" i="6"/>
  <c r="HC63" i="6"/>
  <c r="HC65" i="6"/>
  <c r="HC67" i="6"/>
  <c r="HC69" i="6"/>
  <c r="HC71" i="6"/>
  <c r="HC73" i="6"/>
  <c r="HC75" i="6"/>
  <c r="HC77" i="6"/>
  <c r="HC79" i="6"/>
  <c r="HC81" i="6"/>
  <c r="HC83" i="6"/>
  <c r="HC85" i="6"/>
  <c r="HC87" i="6"/>
  <c r="HC89" i="6"/>
  <c r="HC91" i="6"/>
  <c r="HC93" i="6"/>
  <c r="HC95" i="6"/>
  <c r="HC97" i="6"/>
  <c r="HC99" i="6"/>
  <c r="HC101" i="6"/>
  <c r="HC103" i="6"/>
  <c r="HC105" i="6"/>
  <c r="HC107" i="6"/>
  <c r="HC109" i="6"/>
  <c r="HC111" i="6"/>
  <c r="HC113" i="6"/>
  <c r="HC115" i="6"/>
  <c r="HC117" i="6"/>
  <c r="HC119" i="6"/>
  <c r="HC121" i="6"/>
  <c r="HC123" i="6"/>
  <c r="HC125" i="6"/>
  <c r="HC127" i="6"/>
  <c r="HC129" i="6"/>
  <c r="HC131" i="6"/>
  <c r="HC133" i="6"/>
  <c r="HC135" i="6"/>
  <c r="HC137" i="6"/>
  <c r="HC139" i="6"/>
  <c r="HC141" i="6"/>
  <c r="HC143" i="6"/>
  <c r="HC145" i="6"/>
  <c r="HC147" i="6"/>
  <c r="HC149" i="6"/>
  <c r="HC151" i="6"/>
  <c r="HC153" i="6"/>
  <c r="HC155" i="6"/>
  <c r="HC157" i="6"/>
  <c r="HC159" i="6"/>
  <c r="HC161" i="6"/>
  <c r="HC163" i="6"/>
  <c r="HC165" i="6"/>
  <c r="HC167" i="6"/>
  <c r="HC169" i="6"/>
  <c r="HC171" i="6"/>
  <c r="HC173" i="6"/>
  <c r="HC175" i="6"/>
  <c r="HC6" i="6"/>
  <c r="HC8" i="6"/>
  <c r="HC10" i="6"/>
  <c r="HC12" i="6"/>
  <c r="HC14" i="6"/>
  <c r="HC16" i="6"/>
  <c r="HC18" i="6"/>
  <c r="HC20" i="6"/>
  <c r="HC22" i="6"/>
  <c r="HC24" i="6"/>
  <c r="HC26" i="6"/>
  <c r="HC28" i="6"/>
  <c r="HC30" i="6"/>
  <c r="HC32" i="6"/>
  <c r="HC34" i="6"/>
  <c r="HC36" i="6"/>
  <c r="HC38" i="6"/>
  <c r="HC40" i="6"/>
  <c r="HC42" i="6"/>
  <c r="HC44" i="6"/>
  <c r="HC46" i="6"/>
  <c r="HC48" i="6"/>
  <c r="HC50" i="6"/>
  <c r="HC52" i="6"/>
  <c r="HC54" i="6"/>
  <c r="HC56" i="6"/>
  <c r="HC58" i="6"/>
  <c r="HC60" i="6"/>
  <c r="HC62" i="6"/>
  <c r="HC64" i="6"/>
  <c r="HC66" i="6"/>
  <c r="HC68" i="6"/>
  <c r="HC70" i="6"/>
  <c r="HC72" i="6"/>
  <c r="HC74" i="6"/>
  <c r="HC76" i="6"/>
  <c r="HC78" i="6"/>
  <c r="HC80" i="6"/>
  <c r="HC82" i="6"/>
  <c r="HC84" i="6"/>
  <c r="HC86" i="6"/>
  <c r="HC90" i="6"/>
  <c r="HC94" i="6"/>
  <c r="HC98" i="6"/>
  <c r="HC102" i="6"/>
  <c r="HC106" i="6"/>
  <c r="HC110" i="6"/>
  <c r="HC114" i="6"/>
  <c r="HC118" i="6"/>
  <c r="HC122" i="6"/>
  <c r="HC126" i="6"/>
  <c r="HC130" i="6"/>
  <c r="HC134" i="6"/>
  <c r="HC138" i="6"/>
  <c r="HC142" i="6"/>
  <c r="HC146" i="6"/>
  <c r="HC150" i="6"/>
  <c r="HC154" i="6"/>
  <c r="HC158" i="6"/>
  <c r="HC162" i="6"/>
  <c r="HC166" i="6"/>
  <c r="HC170" i="6"/>
  <c r="HC174" i="6"/>
  <c r="HC177" i="6"/>
  <c r="HC179" i="6"/>
  <c r="HC181" i="6"/>
  <c r="HC183" i="6"/>
  <c r="HC185" i="6"/>
  <c r="HC187" i="6"/>
  <c r="HC189" i="6"/>
  <c r="HC191" i="6"/>
  <c r="HC193" i="6"/>
  <c r="HC195" i="6"/>
  <c r="HC197" i="6"/>
  <c r="HC199" i="6"/>
  <c r="HC201" i="6"/>
  <c r="HC203" i="6"/>
  <c r="HC205" i="6"/>
  <c r="HC207" i="6"/>
  <c r="HC209" i="6"/>
  <c r="HC211" i="6"/>
  <c r="HC213" i="6"/>
  <c r="HC215" i="6"/>
  <c r="HC217" i="6"/>
  <c r="HC219" i="6"/>
  <c r="HC221" i="6"/>
  <c r="HC223" i="6"/>
  <c r="HC225" i="6"/>
  <c r="HC227" i="6"/>
  <c r="HC229" i="6"/>
  <c r="HC231" i="6"/>
  <c r="HC233" i="6"/>
  <c r="HC235" i="6"/>
  <c r="HC237" i="6"/>
  <c r="HC239" i="6"/>
  <c r="HC241" i="6"/>
  <c r="HC243" i="6"/>
  <c r="HC245" i="6"/>
  <c r="HC247" i="6"/>
  <c r="HC249" i="6"/>
  <c r="HC251" i="6"/>
  <c r="HC253" i="6"/>
  <c r="HC255" i="6"/>
  <c r="HC257" i="6"/>
  <c r="HC259" i="6"/>
  <c r="HC261" i="6"/>
  <c r="HC263" i="6"/>
  <c r="HC265" i="6"/>
  <c r="HC267" i="6"/>
  <c r="HC269" i="6"/>
  <c r="HC271" i="6"/>
  <c r="HC273" i="6"/>
  <c r="HC275" i="6"/>
  <c r="HC277" i="6"/>
  <c r="HC279" i="6"/>
  <c r="HC281" i="6"/>
  <c r="HC283" i="6"/>
  <c r="HC285" i="6"/>
  <c r="HC287" i="6"/>
  <c r="HC289" i="6"/>
  <c r="HC291" i="6"/>
  <c r="HC293" i="6"/>
  <c r="HC295" i="6"/>
  <c r="HC297" i="6"/>
  <c r="HC299" i="6"/>
  <c r="HC301" i="6"/>
  <c r="HC303" i="6"/>
  <c r="HC305" i="6"/>
  <c r="HC307" i="6"/>
  <c r="HC309" i="6"/>
  <c r="HC311" i="6"/>
  <c r="HC313" i="6"/>
  <c r="HC315" i="6"/>
  <c r="HC317" i="6"/>
  <c r="HC319" i="6"/>
  <c r="HC321" i="6"/>
  <c r="HC323" i="6"/>
  <c r="HC325" i="6"/>
  <c r="HC327" i="6"/>
  <c r="HC329" i="6"/>
  <c r="HC331" i="6"/>
  <c r="HC333" i="6"/>
  <c r="HC335" i="6"/>
  <c r="HC337" i="6"/>
  <c r="HC339" i="6"/>
  <c r="HC341" i="6"/>
  <c r="HC343" i="6"/>
  <c r="HC345" i="6"/>
  <c r="HC347" i="6"/>
  <c r="HC349" i="6"/>
  <c r="HC351" i="6"/>
  <c r="HC353" i="6"/>
  <c r="HC355" i="6"/>
  <c r="HC357" i="6"/>
  <c r="HC359" i="6"/>
  <c r="HC361" i="6"/>
  <c r="HC363" i="6"/>
  <c r="HC365" i="6"/>
  <c r="HC367" i="6"/>
  <c r="HC369" i="6"/>
  <c r="HC371" i="6"/>
  <c r="HC373" i="6"/>
  <c r="HC375" i="6"/>
  <c r="HC377" i="6"/>
  <c r="HC379" i="6"/>
  <c r="HC381" i="6"/>
  <c r="HC383" i="6"/>
  <c r="HC385" i="6"/>
  <c r="HC387" i="6"/>
  <c r="HC389" i="6"/>
  <c r="HC391" i="6"/>
  <c r="HC393" i="6"/>
  <c r="HC395" i="6"/>
  <c r="HC397" i="6"/>
  <c r="HC399" i="6"/>
  <c r="HC401" i="6"/>
  <c r="HC403" i="6"/>
  <c r="HC405" i="6"/>
  <c r="HC407" i="6"/>
  <c r="HC409" i="6"/>
  <c r="HC411" i="6"/>
  <c r="HC413" i="6"/>
  <c r="HC415" i="6"/>
  <c r="HC417" i="6"/>
  <c r="HC419" i="6"/>
  <c r="HC421" i="6"/>
  <c r="HC423" i="6"/>
  <c r="HC425" i="6"/>
  <c r="HC427" i="6"/>
  <c r="HC429" i="6"/>
  <c r="HC431" i="6"/>
  <c r="HC433" i="6"/>
  <c r="HC435" i="6"/>
  <c r="HC437" i="6"/>
  <c r="HC439" i="6"/>
  <c r="HC441" i="6"/>
  <c r="HC443" i="6"/>
  <c r="HC445" i="6"/>
  <c r="HC447" i="6"/>
  <c r="HC449" i="6"/>
  <c r="HC451" i="6"/>
  <c r="HC453" i="6"/>
  <c r="HC455" i="6"/>
  <c r="HC457" i="6"/>
  <c r="HC459" i="6"/>
  <c r="HC461" i="6"/>
  <c r="HC463" i="6"/>
  <c r="HC465" i="6"/>
  <c r="HC467" i="6"/>
  <c r="HC469" i="6"/>
  <c r="HC471" i="6"/>
  <c r="HC88" i="6"/>
  <c r="HC96" i="6"/>
  <c r="HC104" i="6"/>
  <c r="HC112" i="6"/>
  <c r="HC120" i="6"/>
  <c r="HC128" i="6"/>
  <c r="HC136" i="6"/>
  <c r="HC144" i="6"/>
  <c r="HC152" i="6"/>
  <c r="HC160" i="6"/>
  <c r="HC168" i="6"/>
  <c r="HC176" i="6"/>
  <c r="HC180" i="6"/>
  <c r="HC184" i="6"/>
  <c r="HC188" i="6"/>
  <c r="HC192" i="6"/>
  <c r="HC196" i="6"/>
  <c r="HC200" i="6"/>
  <c r="HC204" i="6"/>
  <c r="HC208" i="6"/>
  <c r="HC212" i="6"/>
  <c r="HC216" i="6"/>
  <c r="HC220" i="6"/>
  <c r="HC224" i="6"/>
  <c r="HC228" i="6"/>
  <c r="HC232" i="6"/>
  <c r="HC236" i="6"/>
  <c r="HC240" i="6"/>
  <c r="HC244" i="6"/>
  <c r="HC248" i="6"/>
  <c r="HC252" i="6"/>
  <c r="HC256" i="6"/>
  <c r="HC260" i="6"/>
  <c r="HC264" i="6"/>
  <c r="HC268" i="6"/>
  <c r="HC272" i="6"/>
  <c r="HC276" i="6"/>
  <c r="HC280" i="6"/>
  <c r="HC284" i="6"/>
  <c r="HC288" i="6"/>
  <c r="HC292" i="6"/>
  <c r="HC296" i="6"/>
  <c r="HC300" i="6"/>
  <c r="HC304" i="6"/>
  <c r="HC308" i="6"/>
  <c r="HC312" i="6"/>
  <c r="HC316" i="6"/>
  <c r="HC320" i="6"/>
  <c r="HC324" i="6"/>
  <c r="HC328" i="6"/>
  <c r="HC332" i="6"/>
  <c r="HC336" i="6"/>
  <c r="HC340" i="6"/>
  <c r="HC344" i="6"/>
  <c r="HC348" i="6"/>
  <c r="HC352" i="6"/>
  <c r="HC356" i="6"/>
  <c r="HC360" i="6"/>
  <c r="HC364" i="6"/>
  <c r="HC368" i="6"/>
  <c r="HC372" i="6"/>
  <c r="HC376" i="6"/>
  <c r="HC380" i="6"/>
  <c r="HC384" i="6"/>
  <c r="HC388" i="6"/>
  <c r="HC392" i="6"/>
  <c r="HC396" i="6"/>
  <c r="HC400" i="6"/>
  <c r="HC404" i="6"/>
  <c r="HC408" i="6"/>
  <c r="HC412" i="6"/>
  <c r="HC416" i="6"/>
  <c r="HC420" i="6"/>
  <c r="HC424" i="6"/>
  <c r="HC428" i="6"/>
  <c r="HC432" i="6"/>
  <c r="HC436" i="6"/>
  <c r="HC440" i="6"/>
  <c r="HC444" i="6"/>
  <c r="HC448" i="6"/>
  <c r="HC452" i="6"/>
  <c r="HC456" i="6"/>
  <c r="HC460" i="6"/>
  <c r="HC464" i="6"/>
  <c r="HC468" i="6"/>
  <c r="HC100" i="6"/>
  <c r="HC116" i="6"/>
  <c r="HC132" i="6"/>
  <c r="HC148" i="6"/>
  <c r="HC164" i="6"/>
  <c r="HC178" i="6"/>
  <c r="HC186" i="6"/>
  <c r="HC194" i="6"/>
  <c r="HC202" i="6"/>
  <c r="HC210" i="6"/>
  <c r="HC218" i="6"/>
  <c r="HC226" i="6"/>
  <c r="HC234" i="6"/>
  <c r="HC242" i="6"/>
  <c r="HC250" i="6"/>
  <c r="HC258" i="6"/>
  <c r="HC266" i="6"/>
  <c r="HC274" i="6"/>
  <c r="HC282" i="6"/>
  <c r="HC290" i="6"/>
  <c r="HC298" i="6"/>
  <c r="HC306" i="6"/>
  <c r="HC314" i="6"/>
  <c r="HC322" i="6"/>
  <c r="HC330" i="6"/>
  <c r="HC338" i="6"/>
  <c r="HC346" i="6"/>
  <c r="HC354" i="6"/>
  <c r="HC362" i="6"/>
  <c r="HC370" i="6"/>
  <c r="HC378" i="6"/>
  <c r="HC386" i="6"/>
  <c r="HC394" i="6"/>
  <c r="HC402" i="6"/>
  <c r="HC410" i="6"/>
  <c r="HC418" i="6"/>
  <c r="HC426" i="6"/>
  <c r="HC434" i="6"/>
  <c r="HC442" i="6"/>
  <c r="HC450" i="6"/>
  <c r="HC458" i="6"/>
  <c r="HC466" i="6"/>
  <c r="HC472" i="6"/>
  <c r="HC474" i="6"/>
  <c r="HC476" i="6"/>
  <c r="HC478" i="6"/>
  <c r="HC480" i="6"/>
  <c r="HC482" i="6"/>
  <c r="HC484" i="6"/>
  <c r="HC486" i="6"/>
  <c r="HC488" i="6"/>
  <c r="HC490" i="6"/>
  <c r="HC492" i="6"/>
  <c r="HC494" i="6"/>
  <c r="HC496" i="6"/>
  <c r="HC498" i="6"/>
  <c r="HC500" i="6"/>
  <c r="HC502" i="6"/>
  <c r="HC504" i="6"/>
  <c r="HC92" i="6"/>
  <c r="HC108" i="6"/>
  <c r="HC124" i="6"/>
  <c r="HC140" i="6"/>
  <c r="HC156" i="6"/>
  <c r="HC172" i="6"/>
  <c r="HC182" i="6"/>
  <c r="HC190" i="6"/>
  <c r="HC198" i="6"/>
  <c r="HC206" i="6"/>
  <c r="HC214" i="6"/>
  <c r="HC222" i="6"/>
  <c r="HC230" i="6"/>
  <c r="HC238" i="6"/>
  <c r="HC246" i="6"/>
  <c r="HC254" i="6"/>
  <c r="HC262" i="6"/>
  <c r="HC270" i="6"/>
  <c r="HC278" i="6"/>
  <c r="HC286" i="6"/>
  <c r="HC294" i="6"/>
  <c r="HC302" i="6"/>
  <c r="HC310" i="6"/>
  <c r="HC318" i="6"/>
  <c r="HC326" i="6"/>
  <c r="HC334" i="6"/>
  <c r="HC342" i="6"/>
  <c r="HC350" i="6"/>
  <c r="HC358" i="6"/>
  <c r="HC366" i="6"/>
  <c r="HC374" i="6"/>
  <c r="HC382" i="6"/>
  <c r="HC390" i="6"/>
  <c r="HC398" i="6"/>
  <c r="HC406" i="6"/>
  <c r="HC414" i="6"/>
  <c r="HC422" i="6"/>
  <c r="HC430" i="6"/>
  <c r="HC438" i="6"/>
  <c r="HC446" i="6"/>
  <c r="HC454" i="6"/>
  <c r="HC462" i="6"/>
  <c r="HC470" i="6"/>
  <c r="HC473" i="6"/>
  <c r="HC475" i="6"/>
  <c r="HC477" i="6"/>
  <c r="HC479" i="6"/>
  <c r="HC481" i="6"/>
  <c r="HC483" i="6"/>
  <c r="HC485" i="6"/>
  <c r="HC487" i="6"/>
  <c r="HC489" i="6"/>
  <c r="HC491" i="6"/>
  <c r="HC493" i="6"/>
  <c r="HC495" i="6"/>
  <c r="HC497" i="6"/>
  <c r="HC499" i="6"/>
  <c r="HC501" i="6"/>
  <c r="HC503" i="6"/>
  <c r="HC505" i="6"/>
  <c r="AU120" i="1"/>
  <c r="AE170" i="1" l="1"/>
  <c r="U105" i="1"/>
  <c r="U119" i="1"/>
  <c r="U118" i="1"/>
  <c r="U117" i="1"/>
  <c r="U116" i="1"/>
  <c r="U115" i="1"/>
  <c r="U114" i="1"/>
  <c r="U113" i="1"/>
  <c r="U112" i="1"/>
  <c r="U111" i="1"/>
  <c r="U110" i="1"/>
  <c r="U109" i="1"/>
  <c r="U108" i="1"/>
  <c r="U107" i="1"/>
  <c r="U106" i="1"/>
  <c r="U104" i="1"/>
  <c r="U103" i="1"/>
  <c r="U102" i="1"/>
  <c r="U101" i="1"/>
  <c r="U100" i="1"/>
  <c r="U99" i="1"/>
  <c r="U98" i="1"/>
  <c r="U97" i="1"/>
  <c r="U96" i="1"/>
  <c r="U95" i="1"/>
  <c r="U94" i="1"/>
  <c r="U93" i="1"/>
  <c r="U92" i="1"/>
  <c r="U91" i="1"/>
  <c r="U90" i="1"/>
  <c r="AB85" i="1"/>
  <c r="AI150" i="1" l="1"/>
  <c r="S150" i="1"/>
  <c r="W150" i="1"/>
  <c r="K64" i="1" l="1"/>
  <c r="K63" i="1"/>
  <c r="AU134" i="1"/>
  <c r="AU151" i="1"/>
  <c r="AU176" i="1" l="1"/>
  <c r="AU177" i="1" s="1"/>
  <c r="K52" i="1"/>
  <c r="K51" i="1"/>
  <c r="K50" i="1"/>
  <c r="B80" i="1" l="1"/>
  <c r="AD150" i="1"/>
  <c r="B21" i="1" l="1"/>
  <c r="B505" i="6" l="1"/>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6" i="1" l="1"/>
  <c r="B304" i="6" l="1"/>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AM150" i="1" l="1"/>
</calcChain>
</file>

<file path=xl/sharedStrings.xml><?xml version="1.0" encoding="utf-8"?>
<sst xmlns="http://schemas.openxmlformats.org/spreadsheetml/2006/main" count="1990" uniqueCount="942">
  <si>
    <t>お申し込み種類によって確認箇所が異なります。お申し込み種類に該当する下記マークの項目をご確認ください。共通の内容にはマークの貼付はありません。</t>
    <rPh sb="1" eb="2">
      <t>モウ</t>
    </rPh>
    <rPh sb="3" eb="4">
      <t>コ</t>
    </rPh>
    <rPh sb="5" eb="7">
      <t>シュルイ</t>
    </rPh>
    <rPh sb="11" eb="13">
      <t>カクニン</t>
    </rPh>
    <rPh sb="13" eb="15">
      <t>カショ</t>
    </rPh>
    <rPh sb="16" eb="17">
      <t>コト</t>
    </rPh>
    <rPh sb="23" eb="24">
      <t>モウ</t>
    </rPh>
    <rPh sb="25" eb="26">
      <t>コ</t>
    </rPh>
    <rPh sb="27" eb="29">
      <t>シュルイ</t>
    </rPh>
    <rPh sb="30" eb="32">
      <t>ガイトウ</t>
    </rPh>
    <rPh sb="34" eb="36">
      <t>カキ</t>
    </rPh>
    <rPh sb="40" eb="42">
      <t>コウモク</t>
    </rPh>
    <rPh sb="44" eb="46">
      <t>カクニン</t>
    </rPh>
    <rPh sb="51" eb="53">
      <t>キョウツウ</t>
    </rPh>
    <rPh sb="54" eb="56">
      <t>ナイヨウ</t>
    </rPh>
    <rPh sb="62" eb="64">
      <t>チョウフ</t>
    </rPh>
    <phoneticPr fontId="16"/>
  </si>
  <si>
    <t>各種有料コンテンツ</t>
    <rPh sb="0" eb="2">
      <t>カクシュ</t>
    </rPh>
    <rPh sb="2" eb="4">
      <t>ユウリョウ</t>
    </rPh>
    <phoneticPr fontId="16"/>
  </si>
  <si>
    <t>まなホーダイ</t>
    <phoneticPr fontId="16"/>
  </si>
  <si>
    <t>まなびポケットたんぽくん</t>
    <phoneticPr fontId="16"/>
  </si>
  <si>
    <t>GIGAスクールパック</t>
    <phoneticPr fontId="16"/>
  </si>
  <si>
    <t>MEXCBT</t>
    <phoneticPr fontId="16"/>
  </si>
  <si>
    <t>Sky安心GIGAタブレット</t>
    <phoneticPr fontId="16"/>
  </si>
  <si>
    <t>まなびポケット登録情報変更</t>
    <phoneticPr fontId="16"/>
  </si>
  <si>
    <t>■利用規約等</t>
    <rPh sb="1" eb="6">
      <t>リヨウキヤクトウ</t>
    </rPh>
    <phoneticPr fontId="48"/>
  </si>
  <si>
    <t>・</t>
    <phoneticPr fontId="16"/>
  </si>
  <si>
    <t>教育クラウドプラットフォーム「まなびポケット」利用規約</t>
  </si>
  <si>
    <t>教育クラウドプラットフォームサービス「まなびポケット」重要事項説明</t>
    <phoneticPr fontId="16"/>
  </si>
  <si>
    <t>プライバシーポリシー</t>
  </si>
  <si>
    <t>http://www.ntt.com/about-us/hp/privacy.html</t>
    <phoneticPr fontId="16"/>
  </si>
  <si>
    <t>「GIGAスクールパック コンテンツ提供条件」を確認ください。</t>
    <phoneticPr fontId="16"/>
  </si>
  <si>
    <t>「SKY安心GIGAタブレット コンテンツ提供条件」を確認ください。</t>
    <phoneticPr fontId="16"/>
  </si>
  <si>
    <t>■送付書類</t>
    <rPh sb="1" eb="3">
      <t>ソウフ</t>
    </rPh>
    <rPh sb="3" eb="5">
      <t>ショルイ</t>
    </rPh>
    <phoneticPr fontId="48"/>
  </si>
  <si>
    <t>最新版の申込書は下記URLからダウンロードいただけます。</t>
    <rPh sb="0" eb="3">
      <t>サイシンバン</t>
    </rPh>
    <rPh sb="4" eb="7">
      <t>モウシコミショ</t>
    </rPh>
    <rPh sb="8" eb="10">
      <t>カキ</t>
    </rPh>
    <phoneticPr fontId="47"/>
  </si>
  <si>
    <t>外部IdP連携オプションをお申し込みの場合はメタデータをご送付ください。</t>
    <rPh sb="29" eb="31">
      <t>ソウフ</t>
    </rPh>
    <phoneticPr fontId="48"/>
  </si>
  <si>
    <t>まなびポケットサポートサイト</t>
    <phoneticPr fontId="53"/>
  </si>
  <si>
    <t>https://manabipocket.ed-cl.com/support/manuals/</t>
    <phoneticPr fontId="16"/>
  </si>
  <si>
    <t>＋</t>
    <phoneticPr fontId="13"/>
  </si>
  <si>
    <t>（＋）</t>
    <phoneticPr fontId="13"/>
  </si>
  <si>
    <t>※公立学校からのお申し込みを受け付けておりません</t>
    <phoneticPr fontId="16"/>
  </si>
  <si>
    <t>■申込書送付先</t>
    <rPh sb="1" eb="4">
      <t>モウシコミショ</t>
    </rPh>
    <rPh sb="4" eb="7">
      <t>ソウフサキ</t>
    </rPh>
    <phoneticPr fontId="48"/>
  </si>
  <si>
    <t>販売担当や販売店が不明な場合はまなびポケットサービスデスク宛にお問い合わせください。</t>
    <rPh sb="0" eb="4">
      <t>ハンバイタントウ</t>
    </rPh>
    <rPh sb="5" eb="8">
      <t>ハンバイテン</t>
    </rPh>
    <rPh sb="9" eb="11">
      <t>フメイ</t>
    </rPh>
    <rPh sb="12" eb="14">
      <t>バアイ</t>
    </rPh>
    <rPh sb="32" eb="33">
      <t>ト</t>
    </rPh>
    <rPh sb="34" eb="35">
      <t>ア</t>
    </rPh>
    <phoneticPr fontId="16"/>
  </si>
  <si>
    <t>文部科学省のMEXCBT申し込みページからお申し込みください。</t>
    <rPh sb="22" eb="23">
      <t>モウ</t>
    </rPh>
    <rPh sb="24" eb="25">
      <t>コ</t>
    </rPh>
    <phoneticPr fontId="16"/>
  </si>
  <si>
    <t>その後、まなびポケットサービスデスクから送付されるメールに添付の申込書（本申込）にご記入いただき</t>
    <rPh sb="2" eb="3">
      <t>ゴ</t>
    </rPh>
    <rPh sb="36" eb="39">
      <t>ホンモウシコミ</t>
    </rPh>
    <phoneticPr fontId="13"/>
  </si>
  <si>
    <t>まなびポケットサービスデスク宛にメールの件名を変更せずにご送付ください。</t>
    <rPh sb="14" eb="15">
      <t>アテ</t>
    </rPh>
    <rPh sb="29" eb="31">
      <t>ソウフ</t>
    </rPh>
    <phoneticPr fontId="16"/>
  </si>
  <si>
    <t>販売店（Sky株式会社）経由でお申し込みください。</t>
    <rPh sb="7" eb="11">
      <t>カブシキガイシャ</t>
    </rPh>
    <phoneticPr fontId="16"/>
  </si>
  <si>
    <t>まなびポケットサービスデスク</t>
    <phoneticPr fontId="16"/>
  </si>
  <si>
    <t>manabipocket@support.ed-cl.com</t>
    <phoneticPr fontId="16"/>
  </si>
  <si>
    <t>■ご利用開始について</t>
    <rPh sb="2" eb="4">
      <t>リヨウ</t>
    </rPh>
    <rPh sb="4" eb="6">
      <t>カイシ</t>
    </rPh>
    <phoneticPr fontId="48"/>
  </si>
  <si>
    <t>まなびポケットの新規申し込み／学校追加を含む変更申し込みの場合、まなびポケットサービスデスクより申込書にご記入いただいた</t>
    <rPh sb="10" eb="11">
      <t>モウ</t>
    </rPh>
    <rPh sb="12" eb="13">
      <t>コ</t>
    </rPh>
    <rPh sb="22" eb="25">
      <t>ヘンコウモウ</t>
    </rPh>
    <rPh sb="26" eb="27">
      <t>コ</t>
    </rPh>
    <rPh sb="29" eb="31">
      <t>バアイ</t>
    </rPh>
    <phoneticPr fontId="16"/>
  </si>
  <si>
    <t>アカウント送付先メールアドレス宛にパスワードが設定されたアカウント通知書（Zipファイル）を送付いたします。</t>
    <rPh sb="23" eb="25">
      <t>セッテイ</t>
    </rPh>
    <phoneticPr fontId="16"/>
  </si>
  <si>
    <t>学校追加を含まない変更または廃止をお申し込みの場合は、お申し込み受領メールを送付いたします。</t>
    <phoneticPr fontId="16"/>
  </si>
  <si>
    <t>お申し込みのコンテンツによっては、コンテンツ利用開始のために別途登録処理等が必要なものがあります。</t>
    <phoneticPr fontId="16"/>
  </si>
  <si>
    <t>まなびポケット たんぽくんのご利用開始日およびご契約期間については、サービスデスクよりご連絡いたします。</t>
    <rPh sb="15" eb="17">
      <t>リヨウ</t>
    </rPh>
    <rPh sb="17" eb="19">
      <t>カイシ</t>
    </rPh>
    <rPh sb="19" eb="20">
      <t>ビ</t>
    </rPh>
    <rPh sb="24" eb="26">
      <t>ケイヤク</t>
    </rPh>
    <rPh sb="26" eb="28">
      <t>キカン</t>
    </rPh>
    <rPh sb="44" eb="46">
      <t>レンラク</t>
    </rPh>
    <phoneticPr fontId="16"/>
  </si>
  <si>
    <t>別途、損保ジャパンから「動産総合保険契約の保険金請求に関する覚書」が郵送されますのでご確認ください。</t>
    <rPh sb="34" eb="36">
      <t>ユウソウ</t>
    </rPh>
    <phoneticPr fontId="13"/>
  </si>
  <si>
    <t>【新規申し込み共通】</t>
    <rPh sb="1" eb="3">
      <t>シンキ</t>
    </rPh>
    <rPh sb="3" eb="4">
      <t>モウ</t>
    </rPh>
    <rPh sb="5" eb="6">
      <t>コ</t>
    </rPh>
    <rPh sb="7" eb="9">
      <t>キョウツウ</t>
    </rPh>
    <phoneticPr fontId="53"/>
  </si>
  <si>
    <t>新規でまなびポケットをお申し込みいただく教育委員会または学校が対象です。</t>
    <rPh sb="0" eb="2">
      <t>シンキ</t>
    </rPh>
    <rPh sb="12" eb="13">
      <t>モウ</t>
    </rPh>
    <rPh sb="14" eb="15">
      <t>コ</t>
    </rPh>
    <rPh sb="20" eb="25">
      <t>キョウイクイインカイ</t>
    </rPh>
    <rPh sb="28" eb="30">
      <t>ガッコウ</t>
    </rPh>
    <rPh sb="31" eb="33">
      <t>タイショウ</t>
    </rPh>
    <phoneticPr fontId="53"/>
  </si>
  <si>
    <t>お申し込み元、お申し込み種類を選択し、契約情報、お支払い情報、教育委員会情報、学校管理者情報、お申し込みコンテンツ等をご記入ください。</t>
    <rPh sb="1" eb="2">
      <t>モウ</t>
    </rPh>
    <rPh sb="3" eb="4">
      <t>コ</t>
    </rPh>
    <rPh sb="5" eb="6">
      <t>モト</t>
    </rPh>
    <rPh sb="8" eb="9">
      <t>モウ</t>
    </rPh>
    <rPh sb="10" eb="11">
      <t>コ</t>
    </rPh>
    <rPh sb="12" eb="14">
      <t>シュルイ</t>
    </rPh>
    <rPh sb="15" eb="17">
      <t>センタク</t>
    </rPh>
    <phoneticPr fontId="53"/>
  </si>
  <si>
    <t>申込書の契約情報欄の申込区分は「新規」を選択します。</t>
    <rPh sb="16" eb="18">
      <t>シンキ</t>
    </rPh>
    <phoneticPr fontId="53"/>
  </si>
  <si>
    <t>新規お申し込みの際には上部の「■送付書類」をご確認の上、必要書類をご送付ください。</t>
    <rPh sb="0" eb="2">
      <t>シンキ</t>
    </rPh>
    <rPh sb="11" eb="13">
      <t>ジョウブ</t>
    </rPh>
    <rPh sb="16" eb="18">
      <t>ソウフ</t>
    </rPh>
    <rPh sb="18" eb="20">
      <t>ショルイ</t>
    </rPh>
    <rPh sb="23" eb="25">
      <t>カクニン</t>
    </rPh>
    <rPh sb="26" eb="27">
      <t>ウエ</t>
    </rPh>
    <rPh sb="28" eb="32">
      <t>ヒツヨウショルイ</t>
    </rPh>
    <phoneticPr fontId="16"/>
  </si>
  <si>
    <t>・</t>
    <phoneticPr fontId="53"/>
  </si>
  <si>
    <t>ご契約者が教育委員会の場合</t>
  </si>
  <si>
    <t>お申し込み元は「教育委員会」を選択します。</t>
    <rPh sb="8" eb="13">
      <t>キョウイクイインカイ</t>
    </rPh>
    <rPh sb="15" eb="17">
      <t>センタク</t>
    </rPh>
    <phoneticPr fontId="53"/>
  </si>
  <si>
    <t>ご契約者が学校の場合</t>
  </si>
  <si>
    <t>お申し込み元は「学校単独（公立）」または「学校単独（私立国立）」を選択します。</t>
    <rPh sb="8" eb="10">
      <t>ガッコウ</t>
    </rPh>
    <rPh sb="10" eb="12">
      <t>タンドク</t>
    </rPh>
    <rPh sb="13" eb="15">
      <t>コウリツ</t>
    </rPh>
    <rPh sb="21" eb="25">
      <t>ガッコウタンドク</t>
    </rPh>
    <rPh sb="26" eb="28">
      <t>シリツ</t>
    </rPh>
    <rPh sb="28" eb="30">
      <t>コクリツ</t>
    </rPh>
    <rPh sb="33" eb="35">
      <t>センタク</t>
    </rPh>
    <phoneticPr fontId="53"/>
  </si>
  <si>
    <t>【変更申し込み共通】</t>
    <rPh sb="1" eb="3">
      <t>ヘンコウ</t>
    </rPh>
    <rPh sb="3" eb="4">
      <t>モウ</t>
    </rPh>
    <rPh sb="5" eb="6">
      <t>コ</t>
    </rPh>
    <rPh sb="7" eb="9">
      <t>キョウツウ</t>
    </rPh>
    <phoneticPr fontId="53"/>
  </si>
  <si>
    <t>すでにまなびポケットをご契約いただいている教育委員会または学校が対象です。</t>
    <rPh sb="12" eb="14">
      <t>ケイヤク</t>
    </rPh>
    <rPh sb="21" eb="26">
      <t>キョウイクイインカイ</t>
    </rPh>
    <rPh sb="29" eb="31">
      <t>ガッコウ</t>
    </rPh>
    <rPh sb="32" eb="34">
      <t>タイショウ</t>
    </rPh>
    <phoneticPr fontId="53"/>
  </si>
  <si>
    <t>申込書の契約情報欄の申込区分は「変更」を選択し、申込内容詳細記載欄に変更に関する情報をご記入ください。</t>
    <rPh sb="37" eb="38">
      <t>カン</t>
    </rPh>
    <rPh sb="40" eb="42">
      <t>ジョウホウ</t>
    </rPh>
    <phoneticPr fontId="53"/>
  </si>
  <si>
    <t>【変更種類】</t>
    <rPh sb="1" eb="3">
      <t>ヘンコウ</t>
    </rPh>
    <rPh sb="3" eb="5">
      <t>シュルイ</t>
    </rPh>
    <phoneticPr fontId="53"/>
  </si>
  <si>
    <t>まなびポケットの登録情報（契約情報、お支払い情報、教育委員会情報、学校管理者情報）の変更</t>
    <rPh sb="8" eb="12">
      <t>トウロクジョウホウ</t>
    </rPh>
    <rPh sb="42" eb="44">
      <t>ヘンコウ</t>
    </rPh>
    <phoneticPr fontId="13"/>
  </si>
  <si>
    <t>各種コンテンツのご利用ID数の追加</t>
    <rPh sb="0" eb="2">
      <t>カクシュ</t>
    </rPh>
    <rPh sb="9" eb="11">
      <t>リヨウ</t>
    </rPh>
    <rPh sb="13" eb="14">
      <t>スウ</t>
    </rPh>
    <rPh sb="15" eb="17">
      <t>ツイカ</t>
    </rPh>
    <phoneticPr fontId="16"/>
  </si>
  <si>
    <t>申込書のコンテンツ申し込み欄の数量および学校情報シートのID数に追加分の数量をご記入ください。</t>
    <rPh sb="0" eb="3">
      <t>モウシコミショ</t>
    </rPh>
    <rPh sb="13" eb="14">
      <t>ラン</t>
    </rPh>
    <rPh sb="30" eb="31">
      <t>スウ</t>
    </rPh>
    <rPh sb="32" eb="35">
      <t>ツイカブン</t>
    </rPh>
    <rPh sb="36" eb="38">
      <t>スウリョウ</t>
    </rPh>
    <phoneticPr fontId="53"/>
  </si>
  <si>
    <t>各種コンテンツのご利用継続</t>
    <rPh sb="0" eb="2">
      <t>カクシュ</t>
    </rPh>
    <rPh sb="11" eb="13">
      <t>ケイゾク</t>
    </rPh>
    <phoneticPr fontId="16"/>
  </si>
  <si>
    <t>コンテンツの利用終了</t>
    <rPh sb="8" eb="10">
      <t>シュウリョウ</t>
    </rPh>
    <phoneticPr fontId="16"/>
  </si>
  <si>
    <t>複数校のコンテンツの利用終了をご希望の場合は学校情報シートに対象学校の情報を記入してください。</t>
    <rPh sb="10" eb="12">
      <t>リヨウ</t>
    </rPh>
    <rPh sb="12" eb="14">
      <t>シュウリョウ</t>
    </rPh>
    <rPh sb="30" eb="32">
      <t>タイショウ</t>
    </rPh>
    <phoneticPr fontId="53"/>
  </si>
  <si>
    <t>※ 無償コンテンツのみ利用終了の申し込みが可能です。</t>
    <rPh sb="2" eb="4">
      <t>ムショウ</t>
    </rPh>
    <phoneticPr fontId="53"/>
  </si>
  <si>
    <t>※ 有料コンテンツの終了の際は、変更申し込み書の提出は不要です。契約期間終了後にはコンテンツが表示されず、ご利用はできません。</t>
    <rPh sb="2" eb="4">
      <t>ユウリョウ</t>
    </rPh>
    <rPh sb="38" eb="39">
      <t>ゴ</t>
    </rPh>
    <rPh sb="47" eb="49">
      <t>ヒョウジ</t>
    </rPh>
    <phoneticPr fontId="13"/>
  </si>
  <si>
    <t>まなびポケットのご利用廃止をご希望の場合は、申込書の契約情報欄の申込区分は「廃止」を選択してください。</t>
    <rPh sb="9" eb="11">
      <t>リヨウ</t>
    </rPh>
    <rPh sb="11" eb="13">
      <t>ハイシ</t>
    </rPh>
    <rPh sb="15" eb="17">
      <t>キボウ</t>
    </rPh>
    <rPh sb="18" eb="20">
      <t>バアイ</t>
    </rPh>
    <rPh sb="22" eb="25">
      <t>モウシコミショ</t>
    </rPh>
    <rPh sb="26" eb="31">
      <t>ケイヤクジョウホウラン</t>
    </rPh>
    <rPh sb="32" eb="36">
      <t>モウシコミクブン</t>
    </rPh>
    <rPh sb="38" eb="40">
      <t>ハイシ</t>
    </rPh>
    <rPh sb="42" eb="44">
      <t>センタク</t>
    </rPh>
    <phoneticPr fontId="13"/>
  </si>
  <si>
    <t>教育委員会よる一部の学校の廃止をご希望の場合は、申込書の契約情報欄の申込区分は「廃止」ではなく「変更」を選択します。</t>
    <rPh sb="0" eb="5">
      <t>キョウイクイインカイ</t>
    </rPh>
    <rPh sb="7" eb="9">
      <t>イチブ</t>
    </rPh>
    <rPh sb="10" eb="12">
      <t>ガッコウ</t>
    </rPh>
    <rPh sb="40" eb="42">
      <t>ハイシ</t>
    </rPh>
    <phoneticPr fontId="16"/>
  </si>
  <si>
    <t>■その他</t>
    <rPh sb="3" eb="4">
      <t>タ</t>
    </rPh>
    <phoneticPr fontId="48"/>
  </si>
  <si>
    <t>NHK for Schoolについて</t>
    <phoneticPr fontId="16"/>
  </si>
  <si>
    <t>NHK for SchoolはNHKが提供するサービスです。</t>
  </si>
  <si>
    <t>https://www.nhk.or.jp/rules/</t>
    <phoneticPr fontId="16"/>
  </si>
  <si>
    <t>Google/Microsoft 365について</t>
  </si>
  <si>
    <t>Google/Microsoft 365はURLリンクを提供いたします。</t>
    <rPh sb="28" eb="30">
      <t>テイキョウ</t>
    </rPh>
    <phoneticPr fontId="48"/>
  </si>
  <si>
    <t xml:space="preserve">（URLリンク先 ：  </t>
    <phoneticPr fontId="16"/>
  </si>
  <si>
    <t>Google</t>
  </si>
  <si>
    <t>https://www.google.co.jp/</t>
    <phoneticPr fontId="16"/>
  </si>
  <si>
    <t>，</t>
    <phoneticPr fontId="53"/>
  </si>
  <si>
    <t>Microsoft 365　</t>
  </si>
  <si>
    <t>https://www.office.com/</t>
    <phoneticPr fontId="16"/>
  </si>
  <si>
    <t>）</t>
    <phoneticPr fontId="53"/>
  </si>
  <si>
    <t>URLリンク先に関してのご質問やお問い合わせはお受けしておりません。</t>
    <rPh sb="8" eb="9">
      <t>カン</t>
    </rPh>
    <rPh sb="13" eb="15">
      <t>シツモン</t>
    </rPh>
    <phoneticPr fontId="48"/>
  </si>
  <si>
    <t>教育委員会への「まなびポケット」学校環境の提供について</t>
  </si>
  <si>
    <t>「まなびポケット」の研修や機能確認を目的に教育委員会向けに学校環境のご利用が可能です。ご希望の場合は下記に従ってお申し込みください。</t>
    <rPh sb="21" eb="26">
      <t>キョウイクイインカイ</t>
    </rPh>
    <rPh sb="26" eb="27">
      <t>ム</t>
    </rPh>
    <rPh sb="29" eb="31">
      <t>ガッコウ</t>
    </rPh>
    <rPh sb="35" eb="37">
      <t>リヨウ</t>
    </rPh>
    <rPh sb="38" eb="40">
      <t>カノウ</t>
    </rPh>
    <rPh sb="47" eb="49">
      <t>バアイ</t>
    </rPh>
    <phoneticPr fontId="16"/>
  </si>
  <si>
    <t>※学校名変更のご要望は不可。また、お申し込み可能な学校数は1教育委員会につき１校まで。</t>
    <phoneticPr fontId="16"/>
  </si>
  <si>
    <t xml:space="preserve">お申し込み方法 ： </t>
    <phoneticPr fontId="16"/>
  </si>
  <si>
    <t>申込書「Excel原本（申込書・学校情報）」と「押印（個人印は不可）または署名の入ったPDF」をご送付ください。</t>
    <phoneticPr fontId="16"/>
  </si>
  <si>
    <t>お申し込み可能なID数 ： 下表参照</t>
    <phoneticPr fontId="16"/>
  </si>
  <si>
    <t>まなびポケットを利用（予定）している学校数</t>
    <rPh sb="8" eb="10">
      <t>リヨウ</t>
    </rPh>
    <rPh sb="11" eb="13">
      <t>ヨテイ</t>
    </rPh>
    <rPh sb="18" eb="20">
      <t>ガッコウ</t>
    </rPh>
    <rPh sb="20" eb="21">
      <t>スウ</t>
    </rPh>
    <phoneticPr fontId="16"/>
  </si>
  <si>
    <t>お申し込み可能なID数の上限</t>
    <rPh sb="1" eb="2">
      <t>モウ</t>
    </rPh>
    <rPh sb="3" eb="4">
      <t>コ</t>
    </rPh>
    <rPh sb="5" eb="7">
      <t>カノウ</t>
    </rPh>
    <rPh sb="10" eb="11">
      <t>スウ</t>
    </rPh>
    <rPh sb="12" eb="14">
      <t>ジョウゲン</t>
    </rPh>
    <phoneticPr fontId="16"/>
  </si>
  <si>
    <t>10校以下</t>
    <rPh sb="2" eb="3">
      <t>コウ</t>
    </rPh>
    <rPh sb="3" eb="5">
      <t>イカ</t>
    </rPh>
    <phoneticPr fontId="16"/>
  </si>
  <si>
    <t>30校以下</t>
    <rPh sb="2" eb="3">
      <t>コウ</t>
    </rPh>
    <rPh sb="3" eb="5">
      <t>イカ</t>
    </rPh>
    <phoneticPr fontId="16"/>
  </si>
  <si>
    <t>50校以下</t>
    <rPh sb="2" eb="3">
      <t>コウ</t>
    </rPh>
    <rPh sb="3" eb="5">
      <t>イカ</t>
    </rPh>
    <phoneticPr fontId="16"/>
  </si>
  <si>
    <t>51校以上</t>
    <rPh sb="2" eb="3">
      <t>コウ</t>
    </rPh>
    <rPh sb="3" eb="5">
      <t>イジョウ</t>
    </rPh>
    <phoneticPr fontId="16"/>
  </si>
  <si>
    <t>外部IdP連携について</t>
  </si>
  <si>
    <t>IdPはIdentify Providerの略称で、外部IdP（クラウドサービス）などにアクセスするユーザーの認証情報を保存・管理するサービスのことです。</t>
    <phoneticPr fontId="16"/>
  </si>
  <si>
    <t>外部IdPのアカウントを連携することにより、外部IdPのアカウントでまなびポケットポータルへログインが可能になります。</t>
    <phoneticPr fontId="16"/>
  </si>
  <si>
    <t>お申し込みをご希望の場合は、本ファイルの学校情報シートへご準備いただいた外部IdP情報をご記入ください。</t>
    <phoneticPr fontId="16"/>
  </si>
  <si>
    <t>※外部IdP連携を利用しない場合はまなびポケットのユーザーIDとパスワードを使用し、まなびポケットにログインをします。</t>
  </si>
  <si>
    <t>グローバルIPアドレスによるアクセス制限について</t>
    <phoneticPr fontId="16"/>
  </si>
  <si>
    <t>グローバルIPアドレスによるアクセス制限とは、特定のグローバルIPアドレスからのみアクセスが可能となるアクセス権限設定のことです。</t>
    <phoneticPr fontId="16"/>
  </si>
  <si>
    <t>本オプションをお申し込みいただくことで、特定のグローバルIPアドレスからのみ「まなびポケット」にアクセスが可能となります。</t>
    <phoneticPr fontId="16"/>
  </si>
  <si>
    <t>アクセス制限対象は「児童・生徒のみ」「全校」のいずれかを選択してください。</t>
    <rPh sb="10" eb="12">
      <t>ジドウ</t>
    </rPh>
    <phoneticPr fontId="16"/>
  </si>
  <si>
    <t>申込書シート</t>
    <rPh sb="0" eb="3">
      <t>モウシコミショ</t>
    </rPh>
    <phoneticPr fontId="53"/>
  </si>
  <si>
    <t>.</t>
    <phoneticPr fontId="53"/>
  </si>
  <si>
    <t>お申し込み元</t>
    <rPh sb="1" eb="2">
      <t>モウ</t>
    </rPh>
    <rPh sb="3" eb="4">
      <t>コ</t>
    </rPh>
    <rPh sb="5" eb="6">
      <t>モト</t>
    </rPh>
    <phoneticPr fontId="53"/>
  </si>
  <si>
    <t>ご契約される教育委員会／学校を選択します。</t>
    <rPh sb="1" eb="3">
      <t>ケイヤク</t>
    </rPh>
    <rPh sb="6" eb="8">
      <t>キョウイク</t>
    </rPh>
    <rPh sb="8" eb="11">
      <t>イインカイ</t>
    </rPh>
    <rPh sb="12" eb="14">
      <t>ガッコウ</t>
    </rPh>
    <rPh sb="15" eb="17">
      <t>センタク</t>
    </rPh>
    <phoneticPr fontId="53"/>
  </si>
  <si>
    <t>お申し込み種類</t>
    <phoneticPr fontId="53"/>
  </si>
  <si>
    <t>ご契約される申し込みパッケージを選択します。</t>
    <rPh sb="1" eb="3">
      <t>ケイヤク</t>
    </rPh>
    <rPh sb="6" eb="7">
      <t>モウ</t>
    </rPh>
    <rPh sb="8" eb="9">
      <t>コ</t>
    </rPh>
    <rPh sb="16" eb="18">
      <t>センタク</t>
    </rPh>
    <phoneticPr fontId="53"/>
  </si>
  <si>
    <t>選択したお申し込み元とお申し込み種類によって申込書シートおよび学校情報シートの記入欄の表示が変わります。</t>
    <rPh sb="12" eb="13">
      <t>モウ</t>
    </rPh>
    <rPh sb="14" eb="15">
      <t>コ</t>
    </rPh>
    <rPh sb="16" eb="18">
      <t>シュルイ</t>
    </rPh>
    <rPh sb="43" eb="45">
      <t>ヒョウジ</t>
    </rPh>
    <rPh sb="46" eb="47">
      <t>カ</t>
    </rPh>
    <phoneticPr fontId="53"/>
  </si>
  <si>
    <t>選択した組み合わせにより、下に注意事項が表示される場合がありますのでご確認ください。</t>
    <rPh sb="0" eb="2">
      <t>センタク</t>
    </rPh>
    <rPh sb="4" eb="5">
      <t>ク</t>
    </rPh>
    <rPh sb="6" eb="7">
      <t>ア</t>
    </rPh>
    <rPh sb="13" eb="14">
      <t>シタ</t>
    </rPh>
    <rPh sb="15" eb="19">
      <t>チュウイジコウ</t>
    </rPh>
    <rPh sb="20" eb="22">
      <t>ヒョウジ</t>
    </rPh>
    <rPh sb="25" eb="27">
      <t>バアイ</t>
    </rPh>
    <rPh sb="35" eb="37">
      <t>カクニン</t>
    </rPh>
    <phoneticPr fontId="53"/>
  </si>
  <si>
    <t>承諾項目</t>
    <rPh sb="0" eb="4">
      <t>ショウダクコウモク</t>
    </rPh>
    <phoneticPr fontId="53"/>
  </si>
  <si>
    <t>背景色がグレーの項目はチェック対象外です。押印済PDFファイルも必ずチェックが入った状態でご送付ください。</t>
    <rPh sb="0" eb="3">
      <t>ハイケイショク</t>
    </rPh>
    <rPh sb="8" eb="10">
      <t>コウモク</t>
    </rPh>
    <rPh sb="15" eb="18">
      <t>タイショウガイ</t>
    </rPh>
    <phoneticPr fontId="53"/>
  </si>
  <si>
    <t>申込区分</t>
    <rPh sb="0" eb="4">
      <t>モウシコミクブン</t>
    </rPh>
    <phoneticPr fontId="53"/>
  </si>
  <si>
    <t>まなびポケットを解約する場合は「廃止」を選択してください。「廃止」選択により利用開始希望年月日が廃止希望年月日になります。</t>
    <phoneticPr fontId="53"/>
  </si>
  <si>
    <t>申込内容詳細記載欄</t>
    <rPh sb="0" eb="1">
      <t>モウ</t>
    </rPh>
    <rPh sb="1" eb="2">
      <t>コ</t>
    </rPh>
    <rPh sb="2" eb="4">
      <t>ナイヨウ</t>
    </rPh>
    <rPh sb="4" eb="8">
      <t>ショウサイキサイ</t>
    </rPh>
    <rPh sb="8" eb="9">
      <t>ラン</t>
    </rPh>
    <phoneticPr fontId="53"/>
  </si>
  <si>
    <t>本申し込みにより申請する内容をご記入ください。</t>
  </si>
  <si>
    <t>申込区分～メールアドレス①</t>
    <rPh sb="0" eb="2">
      <t>モウシコミ</t>
    </rPh>
    <rPh sb="2" eb="4">
      <t>クブン</t>
    </rPh>
    <phoneticPr fontId="53"/>
  </si>
  <si>
    <t>入力必須</t>
    <rPh sb="0" eb="4">
      <t>ニュウリョクヒッス</t>
    </rPh>
    <phoneticPr fontId="53"/>
  </si>
  <si>
    <t>販売店名</t>
    <rPh sb="0" eb="4">
      <t>ハンバイテンメイ</t>
    </rPh>
    <phoneticPr fontId="53"/>
  </si>
  <si>
    <t>アカウント送付先メールアドレス</t>
    <rPh sb="5" eb="8">
      <t>ソウフサキ</t>
    </rPh>
    <phoneticPr fontId="53"/>
  </si>
  <si>
    <t>パスワード</t>
    <phoneticPr fontId="53"/>
  </si>
  <si>
    <t>パスワードには半角英数字記号が使用できます。</t>
    <phoneticPr fontId="13"/>
  </si>
  <si>
    <t>利用可能記号　：　@ # $ % ^ &amp; * - _ + = [ ] { } | : , .? / ` ~; !</t>
    <phoneticPr fontId="13"/>
  </si>
  <si>
    <t>支払方法</t>
    <rPh sb="0" eb="2">
      <t>シハラ</t>
    </rPh>
    <rPh sb="2" eb="4">
      <t>ホウホウ</t>
    </rPh>
    <phoneticPr fontId="53"/>
  </si>
  <si>
    <t>請求書送付先</t>
    <rPh sb="0" eb="3">
      <t>セイキュウショ</t>
    </rPh>
    <rPh sb="3" eb="6">
      <t>ソウフサキ</t>
    </rPh>
    <phoneticPr fontId="53"/>
  </si>
  <si>
    <t>上記以外の項目</t>
    <rPh sb="0" eb="4">
      <t>ジョウキイガイ</t>
    </rPh>
    <rPh sb="5" eb="7">
      <t>コウモク</t>
    </rPh>
    <phoneticPr fontId="53"/>
  </si>
  <si>
    <t>背景色がグレーの項目および任意項目以外は入力必須</t>
    <rPh sb="0" eb="3">
      <t>ハイケイショク</t>
    </rPh>
    <rPh sb="8" eb="10">
      <t>コウモク</t>
    </rPh>
    <rPh sb="13" eb="15">
      <t>ニンイ</t>
    </rPh>
    <rPh sb="15" eb="17">
      <t>コウモク</t>
    </rPh>
    <rPh sb="17" eb="19">
      <t>イガイ</t>
    </rPh>
    <rPh sb="20" eb="24">
      <t>ニュウリョクヒッス</t>
    </rPh>
    <phoneticPr fontId="53"/>
  </si>
  <si>
    <t>申込書選択のお申し込み元に「教育委員会」を選択した場合は、教育委員会情報</t>
    <rPh sb="0" eb="3">
      <t>モウシコミショ</t>
    </rPh>
    <rPh sb="3" eb="5">
      <t>センタク</t>
    </rPh>
    <rPh sb="7" eb="8">
      <t>モウ</t>
    </rPh>
    <rPh sb="9" eb="10">
      <t>コ</t>
    </rPh>
    <rPh sb="11" eb="12">
      <t>モト</t>
    </rPh>
    <rPh sb="14" eb="19">
      <t>キョウイクイインカイ</t>
    </rPh>
    <rPh sb="21" eb="23">
      <t>センタク</t>
    </rPh>
    <rPh sb="25" eb="27">
      <t>バアイ</t>
    </rPh>
    <rPh sb="29" eb="34">
      <t>キョウイクイインカイ</t>
    </rPh>
    <rPh sb="34" eb="36">
      <t>ジョウホウ</t>
    </rPh>
    <phoneticPr fontId="53"/>
  </si>
  <si>
    <t>（教育委員会）</t>
    <rPh sb="1" eb="6">
      <t>キョウイクイインカイ</t>
    </rPh>
    <phoneticPr fontId="53"/>
  </si>
  <si>
    <t>（学校単独）</t>
    <rPh sb="1" eb="3">
      <t>ガッコウ</t>
    </rPh>
    <rPh sb="3" eb="5">
      <t>タンドク</t>
    </rPh>
    <phoneticPr fontId="53"/>
  </si>
  <si>
    <r>
      <rPr>
        <sz val="11"/>
        <color rgb="FFFF0000"/>
        <rFont val="Meiryo UI"/>
        <family val="3"/>
        <charset val="128"/>
      </rPr>
      <t>※</t>
    </r>
    <r>
      <rPr>
        <sz val="11"/>
        <color theme="1"/>
        <rFont val="Meiryo UI"/>
        <family val="3"/>
        <charset val="128"/>
      </rPr>
      <t>「SKY安心GIGAタブレット」の申し込みをご希望の場合はNTTコミュニケーションズ営業担当者へ事前にご連絡ください。</t>
    </r>
    <rPh sb="18" eb="19">
      <t>モウ</t>
    </rPh>
    <rPh sb="20" eb="21">
      <t>コ</t>
    </rPh>
    <rPh sb="24" eb="26">
      <t>キボウ</t>
    </rPh>
    <rPh sb="27" eb="29">
      <t>バアイ</t>
    </rPh>
    <rPh sb="43" eb="45">
      <t>エイギョウ</t>
    </rPh>
    <rPh sb="45" eb="48">
      <t>タントウシャ</t>
    </rPh>
    <rPh sb="49" eb="51">
      <t>ジゼン</t>
    </rPh>
    <rPh sb="53" eb="55">
      <t>レンラク</t>
    </rPh>
    <phoneticPr fontId="53"/>
  </si>
  <si>
    <t>申し込み有無</t>
  </si>
  <si>
    <t>コンテンツ名</t>
    <rPh sb="5" eb="6">
      <t>メイ</t>
    </rPh>
    <phoneticPr fontId="53"/>
  </si>
  <si>
    <t>利用月数</t>
    <rPh sb="0" eb="4">
      <t>リヨウツキスウ</t>
    </rPh>
    <phoneticPr fontId="53"/>
  </si>
  <si>
    <t>（日単位ではなく利用開始月および利用終了月を1ヶ月とした月数・・・1月20日利用開始3月31日利用終了の場合：３）</t>
    <phoneticPr fontId="13"/>
  </si>
  <si>
    <t>利用期間（開始日）</t>
    <phoneticPr fontId="53"/>
  </si>
  <si>
    <t>利用期間（終了日）</t>
    <phoneticPr fontId="53"/>
  </si>
  <si>
    <t>数量（課金対象）</t>
    <phoneticPr fontId="53"/>
  </si>
  <si>
    <t>単位</t>
    <rPh sb="0" eb="2">
      <t>タンイ</t>
    </rPh>
    <phoneticPr fontId="53"/>
  </si>
  <si>
    <t>単価</t>
    <rPh sb="0" eb="2">
      <t>タンカ</t>
    </rPh>
    <phoneticPr fontId="53"/>
  </si>
  <si>
    <t>小計金額</t>
    <rPh sb="0" eb="4">
      <t>ショウケイキンガク</t>
    </rPh>
    <phoneticPr fontId="53"/>
  </si>
  <si>
    <t>注意事項</t>
    <rPh sb="0" eb="4">
      <t>チュウイジコウ</t>
    </rPh>
    <phoneticPr fontId="53"/>
  </si>
  <si>
    <t>選択したコンテンツ名によって表示される「注意事項」が異なります。表示された際にはご確認ください。</t>
    <rPh sb="0" eb="2">
      <t>センタク</t>
    </rPh>
    <rPh sb="9" eb="10">
      <t>メイ</t>
    </rPh>
    <rPh sb="14" eb="16">
      <t>ヒョウジ</t>
    </rPh>
    <rPh sb="20" eb="24">
      <t>チュウイジコウ</t>
    </rPh>
    <rPh sb="26" eb="27">
      <t>コト</t>
    </rPh>
    <rPh sb="32" eb="34">
      <t>ヒョウジ</t>
    </rPh>
    <rPh sb="37" eb="38">
      <t>サイ</t>
    </rPh>
    <rPh sb="41" eb="43">
      <t>カクニン</t>
    </rPh>
    <phoneticPr fontId="53"/>
  </si>
  <si>
    <t>今回申し込むコンテンツの中で初期費用や研修費用、設定費用等があるコンテンツ名を選択します。</t>
    <rPh sb="19" eb="23">
      <t>ケンシュウヒヨウ</t>
    </rPh>
    <rPh sb="24" eb="28">
      <t>セッテイヒヨウ</t>
    </rPh>
    <phoneticPr fontId="13"/>
  </si>
  <si>
    <t>費用分類</t>
    <rPh sb="0" eb="4">
      <t>ヒヨウブンルイ</t>
    </rPh>
    <phoneticPr fontId="53"/>
  </si>
  <si>
    <t>申し込むコンテンツに定められている単位を選択します。</t>
    <phoneticPr fontId="53"/>
  </si>
  <si>
    <t>コンテンツの学年別表示設定については、下記URLの【コンテンツの学年別表示設定について】をご覧ください。</t>
    <rPh sb="19" eb="21">
      <t>カキ</t>
    </rPh>
    <rPh sb="46" eb="47">
      <t>ラン</t>
    </rPh>
    <phoneticPr fontId="53"/>
  </si>
  <si>
    <t>https://manabipocket.ed-cl.com/index.php/download_file/view/1350/</t>
    <phoneticPr fontId="53"/>
  </si>
  <si>
    <t>※</t>
    <phoneticPr fontId="53"/>
  </si>
  <si>
    <t>１校でも「申し込みする」学校があれば「申し込みする」を選択します。</t>
    <rPh sb="1" eb="2">
      <t>コウ</t>
    </rPh>
    <rPh sb="5" eb="6">
      <t>モウ</t>
    </rPh>
    <rPh sb="7" eb="8">
      <t>コ</t>
    </rPh>
    <rPh sb="12" eb="14">
      <t>ガッコウ</t>
    </rPh>
    <rPh sb="19" eb="20">
      <t>モウ</t>
    </rPh>
    <rPh sb="21" eb="22">
      <t>コ</t>
    </rPh>
    <rPh sb="27" eb="29">
      <t>センタク</t>
    </rPh>
    <phoneticPr fontId="53"/>
  </si>
  <si>
    <t>今回の申し込みでは新しく「申し込みする」学校がなく「申し込みしない／申し込み済み」が混在する場合は「申し込み済み」を選択します。</t>
    <rPh sb="0" eb="2">
      <t>コンカイ</t>
    </rPh>
    <rPh sb="3" eb="4">
      <t>モウ</t>
    </rPh>
    <rPh sb="5" eb="6">
      <t>コ</t>
    </rPh>
    <rPh sb="9" eb="10">
      <t>アタラ</t>
    </rPh>
    <rPh sb="13" eb="14">
      <t>モウ</t>
    </rPh>
    <rPh sb="15" eb="16">
      <t>コ</t>
    </rPh>
    <rPh sb="20" eb="22">
      <t>ガッコウ</t>
    </rPh>
    <rPh sb="26" eb="27">
      <t>モウ</t>
    </rPh>
    <rPh sb="28" eb="29">
      <t>コ</t>
    </rPh>
    <rPh sb="34" eb="35">
      <t>モウ</t>
    </rPh>
    <rPh sb="36" eb="37">
      <t>コ</t>
    </rPh>
    <rPh sb="38" eb="39">
      <t>ス</t>
    </rPh>
    <rPh sb="42" eb="44">
      <t>コンザイ</t>
    </rPh>
    <rPh sb="46" eb="48">
      <t>バアイ</t>
    </rPh>
    <rPh sb="50" eb="51">
      <t>モウ</t>
    </rPh>
    <rPh sb="52" eb="53">
      <t>コ</t>
    </rPh>
    <rPh sb="54" eb="55">
      <t>ス</t>
    </rPh>
    <rPh sb="58" eb="60">
      <t>センタク</t>
    </rPh>
    <phoneticPr fontId="53"/>
  </si>
  <si>
    <t>月数</t>
    <rPh sb="0" eb="2">
      <t>ツキスウ</t>
    </rPh>
    <phoneticPr fontId="53"/>
  </si>
  <si>
    <t>（日単位ではなく利用開始月および利用終了月を1ヶ月とした月数・・・1月20日利用開始3月10日利用終了の場合：３）</t>
    <phoneticPr fontId="13"/>
  </si>
  <si>
    <t>利用月数と利用期間（開始日）を入力すると、利用期間（終了日）は自動で表示されます。</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3"/>
  </si>
  <si>
    <t>数量</t>
    <phoneticPr fontId="53"/>
  </si>
  <si>
    <t>合計金額</t>
    <rPh sb="0" eb="2">
      <t>ゴウケイ</t>
    </rPh>
    <rPh sb="2" eb="4">
      <t>キンガク</t>
    </rPh>
    <phoneticPr fontId="53"/>
  </si>
  <si>
    <t>サービスプラン名</t>
    <phoneticPr fontId="53"/>
  </si>
  <si>
    <t>アドミスキーム</t>
    <phoneticPr fontId="53"/>
  </si>
  <si>
    <t>ご担当者情報</t>
    <rPh sb="1" eb="4">
      <t>タントウシャ</t>
    </rPh>
    <rPh sb="4" eb="6">
      <t>ジョウホウ</t>
    </rPh>
    <phoneticPr fontId="53"/>
  </si>
  <si>
    <t>各申し込み情報に入力した金額の合計値の税抜金額と税込金額が表示されます。</t>
    <rPh sb="0" eb="1">
      <t>カク</t>
    </rPh>
    <rPh sb="1" eb="2">
      <t>モウ</t>
    </rPh>
    <rPh sb="3" eb="4">
      <t>コ</t>
    </rPh>
    <rPh sb="5" eb="7">
      <t>ジョウホウ</t>
    </rPh>
    <rPh sb="8" eb="10">
      <t>ニュウリョク</t>
    </rPh>
    <rPh sb="12" eb="14">
      <t>キンガク</t>
    </rPh>
    <rPh sb="15" eb="18">
      <t>ゴウケイチ</t>
    </rPh>
    <rPh sb="19" eb="21">
      <t>ゼイヌキ</t>
    </rPh>
    <rPh sb="21" eb="23">
      <t>キンガク</t>
    </rPh>
    <rPh sb="24" eb="28">
      <t>ゼイコミキンガク</t>
    </rPh>
    <rPh sb="29" eb="31">
      <t>ヒョウジ</t>
    </rPh>
    <phoneticPr fontId="53"/>
  </si>
  <si>
    <t>学校情報シート</t>
    <rPh sb="0" eb="4">
      <t>ガッコウジョウホウ</t>
    </rPh>
    <phoneticPr fontId="53"/>
  </si>
  <si>
    <t>まなびポケット</t>
    <phoneticPr fontId="53"/>
  </si>
  <si>
    <t>対象の学校のまなびポケットの環境をプルダウンリストから選択します。</t>
  </si>
  <si>
    <t>学校コード</t>
    <rPh sb="0" eb="2">
      <t>ガッコウ</t>
    </rPh>
    <phoneticPr fontId="53"/>
  </si>
  <si>
    <t>文科省コード</t>
    <rPh sb="0" eb="3">
      <t>モンカショウ</t>
    </rPh>
    <phoneticPr fontId="53"/>
  </si>
  <si>
    <t>学校種</t>
    <rPh sb="0" eb="3">
      <t>ガッコウシュ</t>
    </rPh>
    <phoneticPr fontId="53"/>
  </si>
  <si>
    <t>学校種を選択します。（教育委員会学校の学校種は小学校または中学校のいずれかを選択します）</t>
    <rPh sb="0" eb="3">
      <t>ガッコウシュ</t>
    </rPh>
    <rPh sb="4" eb="6">
      <t>センタク</t>
    </rPh>
    <rPh sb="11" eb="16">
      <t>キョウイクイインカイ</t>
    </rPh>
    <rPh sb="16" eb="18">
      <t>ガッコウ</t>
    </rPh>
    <rPh sb="19" eb="22">
      <t>ガッコウシュ</t>
    </rPh>
    <rPh sb="23" eb="26">
      <t>ショウガッコウ</t>
    </rPh>
    <rPh sb="29" eb="32">
      <t>チュウガッコウ</t>
    </rPh>
    <rPh sb="38" eb="40">
      <t>センタク</t>
    </rPh>
    <phoneticPr fontId="53"/>
  </si>
  <si>
    <t>学校名</t>
    <rPh sb="0" eb="2">
      <t>ガッコウ</t>
    </rPh>
    <rPh sb="2" eb="3">
      <t>メイ</t>
    </rPh>
    <phoneticPr fontId="53"/>
  </si>
  <si>
    <t>学校住所</t>
    <rPh sb="0" eb="4">
      <t>ガッコウジュウショ</t>
    </rPh>
    <phoneticPr fontId="53"/>
  </si>
  <si>
    <t>外部IdP連携オプション</t>
    <rPh sb="0" eb="2">
      <t>ガイブ</t>
    </rPh>
    <rPh sb="5" eb="7">
      <t>レンケイ</t>
    </rPh>
    <phoneticPr fontId="53"/>
  </si>
  <si>
    <t>申し込みをしない場合は「申し込みしない」を選択します。</t>
  </si>
  <si>
    <t>学校管理者アカウント（IdP連携メールアドレス）</t>
    <rPh sb="0" eb="5">
      <t>ガッコウカンリシャ</t>
    </rPh>
    <rPh sb="14" eb="16">
      <t>レンケイ</t>
    </rPh>
    <phoneticPr fontId="53"/>
  </si>
  <si>
    <t>外部IdP連携オプション設定希望日</t>
    <rPh sb="0" eb="2">
      <t>ガイブ</t>
    </rPh>
    <rPh sb="5" eb="7">
      <t>レンケイ</t>
    </rPh>
    <rPh sb="12" eb="17">
      <t>セッテイキボウビ</t>
    </rPh>
    <phoneticPr fontId="53"/>
  </si>
  <si>
    <t>児童・生徒ID数</t>
  </si>
  <si>
    <t>教職員ID数</t>
  </si>
  <si>
    <t>アクセス許可するグローバルIPアドレス</t>
  </si>
  <si>
    <t>アクセス制限対象</t>
  </si>
  <si>
    <t>アクセス制限対象を選択します。</t>
    <rPh sb="4" eb="6">
      <t>セイゲン</t>
    </rPh>
    <rPh sb="6" eb="8">
      <t>タイショウ</t>
    </rPh>
    <rPh sb="9" eb="11">
      <t>センタク</t>
    </rPh>
    <phoneticPr fontId="53"/>
  </si>
  <si>
    <t>該当する端末に○を選択します。</t>
    <rPh sb="0" eb="2">
      <t>ガイトウ</t>
    </rPh>
    <rPh sb="4" eb="6">
      <t>タンマツ</t>
    </rPh>
    <rPh sb="9" eb="11">
      <t>センタク</t>
    </rPh>
    <phoneticPr fontId="53"/>
  </si>
  <si>
    <t>申込書シートの申し込みコンテンツ欄で選択したコンテンツ名が表示されます。</t>
    <rPh sb="0" eb="3">
      <t>モウシコミショ</t>
    </rPh>
    <rPh sb="7" eb="8">
      <t>モウ</t>
    </rPh>
    <rPh sb="9" eb="10">
      <t>コ</t>
    </rPh>
    <rPh sb="16" eb="17">
      <t>ラン</t>
    </rPh>
    <rPh sb="18" eb="20">
      <t>センタク</t>
    </rPh>
    <rPh sb="27" eb="28">
      <t>メイ</t>
    </rPh>
    <rPh sb="29" eb="31">
      <t>ヒョウジ</t>
    </rPh>
    <phoneticPr fontId="53"/>
  </si>
  <si>
    <t>ご利用開始日</t>
    <rPh sb="1" eb="6">
      <t>リヨウカイシビ</t>
    </rPh>
    <phoneticPr fontId="53"/>
  </si>
  <si>
    <t>申込書シートの申し込みコンテンツ欄に入力した利用期間（開始日）が表示されます。</t>
    <rPh sb="18" eb="20">
      <t>ニュウリョク</t>
    </rPh>
    <rPh sb="22" eb="24">
      <t>リヨウ</t>
    </rPh>
    <rPh sb="24" eb="26">
      <t>キカン</t>
    </rPh>
    <rPh sb="27" eb="30">
      <t>カイシビ</t>
    </rPh>
    <rPh sb="32" eb="34">
      <t>ヒョウジ</t>
    </rPh>
    <phoneticPr fontId="53"/>
  </si>
  <si>
    <t>複数校申し込みで、学校ごとにご利用開始日が異なる場合は変更を行ってください。</t>
    <rPh sb="0" eb="3">
      <t>フクスウコウ</t>
    </rPh>
    <rPh sb="3" eb="4">
      <t>モウ</t>
    </rPh>
    <rPh sb="5" eb="6">
      <t>コ</t>
    </rPh>
    <rPh sb="9" eb="11">
      <t>ガッコウ</t>
    </rPh>
    <rPh sb="15" eb="20">
      <t>リヨウカイシビ</t>
    </rPh>
    <rPh sb="21" eb="22">
      <t>コト</t>
    </rPh>
    <rPh sb="24" eb="26">
      <t>バアイ</t>
    </rPh>
    <rPh sb="27" eb="29">
      <t>ヘンコウ</t>
    </rPh>
    <rPh sb="30" eb="31">
      <t>オコナ</t>
    </rPh>
    <phoneticPr fontId="13"/>
  </si>
  <si>
    <t>申込書シートの申し込みコンテンツ欄に入力した利用月数が表示されます。（無料コンテンツの場合は０が表示されます）</t>
    <rPh sb="0" eb="3">
      <t>モウシコミショ</t>
    </rPh>
    <rPh sb="7" eb="8">
      <t>モウ</t>
    </rPh>
    <rPh sb="9" eb="10">
      <t>コ</t>
    </rPh>
    <rPh sb="16" eb="17">
      <t>ラン</t>
    </rPh>
    <rPh sb="18" eb="20">
      <t>ニュウリョク</t>
    </rPh>
    <rPh sb="22" eb="24">
      <t>リヨウ</t>
    </rPh>
    <rPh sb="24" eb="26">
      <t>ツキスウ</t>
    </rPh>
    <rPh sb="27" eb="29">
      <t>ヒョウジ</t>
    </rPh>
    <rPh sb="48" eb="50">
      <t>ヒョウジ</t>
    </rPh>
    <phoneticPr fontId="53"/>
  </si>
  <si>
    <t>複数校申し込みで、学校ごとに利用月数が異なる場合は変更を行ってください。</t>
    <rPh sb="0" eb="3">
      <t>フクスウコウ</t>
    </rPh>
    <rPh sb="3" eb="4">
      <t>モウ</t>
    </rPh>
    <rPh sb="5" eb="6">
      <t>コ</t>
    </rPh>
    <rPh sb="9" eb="11">
      <t>ガッコウ</t>
    </rPh>
    <rPh sb="14" eb="18">
      <t>リヨウツキスウ</t>
    </rPh>
    <rPh sb="19" eb="20">
      <t>コト</t>
    </rPh>
    <rPh sb="22" eb="24">
      <t>バアイ</t>
    </rPh>
    <rPh sb="25" eb="27">
      <t>ヘンコウ</t>
    </rPh>
    <rPh sb="28" eb="29">
      <t>オコナ</t>
    </rPh>
    <phoneticPr fontId="13"/>
  </si>
  <si>
    <t>ID数（児童・生徒）</t>
    <rPh sb="2" eb="3">
      <t>スウ</t>
    </rPh>
    <rPh sb="4" eb="6">
      <t>ジドウ</t>
    </rPh>
    <rPh sb="7" eb="9">
      <t>セイト</t>
    </rPh>
    <phoneticPr fontId="53"/>
  </si>
  <si>
    <t>ID数（教職員）</t>
    <rPh sb="2" eb="3">
      <t>スウ</t>
    </rPh>
    <rPh sb="4" eb="7">
      <t>キョウショクイン</t>
    </rPh>
    <phoneticPr fontId="53"/>
  </si>
  <si>
    <t>学年別表示設定</t>
    <phoneticPr fontId="53"/>
  </si>
  <si>
    <t>※無料コンテンツの場合は選択不要。「申し込みする」を選択した場合、無効となります。</t>
    <rPh sb="12" eb="16">
      <t>センタクフヨウ</t>
    </rPh>
    <phoneticPr fontId="13"/>
  </si>
  <si>
    <t>前回のお申し込みに引き続いてのご利用（継続）やID数の追加申し込みなど現在ご利用中の場合には「申し込み済み」を選択します。</t>
    <rPh sb="0" eb="2">
      <t>ゼンカイ</t>
    </rPh>
    <rPh sb="4" eb="5">
      <t>モウ</t>
    </rPh>
    <rPh sb="6" eb="7">
      <t>コ</t>
    </rPh>
    <rPh sb="9" eb="10">
      <t>ヒ</t>
    </rPh>
    <rPh sb="11" eb="12">
      <t>ツヅ</t>
    </rPh>
    <rPh sb="16" eb="18">
      <t>リヨウ</t>
    </rPh>
    <rPh sb="19" eb="21">
      <t>ケイゾク</t>
    </rPh>
    <rPh sb="25" eb="26">
      <t>スウ</t>
    </rPh>
    <rPh sb="27" eb="29">
      <t>ツイカ</t>
    </rPh>
    <rPh sb="29" eb="30">
      <t>モウ</t>
    </rPh>
    <rPh sb="31" eb="32">
      <t>コ</t>
    </rPh>
    <rPh sb="35" eb="37">
      <t>ゲンザイ</t>
    </rPh>
    <rPh sb="38" eb="41">
      <t>リヨウチュウ</t>
    </rPh>
    <rPh sb="42" eb="44">
      <t>バアイ</t>
    </rPh>
    <rPh sb="51" eb="52">
      <t>ス</t>
    </rPh>
    <phoneticPr fontId="53"/>
  </si>
  <si>
    <t>対象学年</t>
    <rPh sb="0" eb="4">
      <t>タイショウガクネン</t>
    </rPh>
    <phoneticPr fontId="53"/>
  </si>
  <si>
    <t>※　まなびポケットサービスデスクでは学年別表示設定は行いません。開通後、学校管理者アカウントで設定を行ってください。</t>
    <rPh sb="18" eb="21">
      <t>ガクネンベツ</t>
    </rPh>
    <phoneticPr fontId="53"/>
  </si>
  <si>
    <t>以上</t>
    <rPh sb="0" eb="2">
      <t>イジョウ</t>
    </rPh>
    <phoneticPr fontId="53"/>
  </si>
  <si>
    <t>申込書選択</t>
    <rPh sb="0" eb="3">
      <t>モウシコミショ</t>
    </rPh>
    <rPh sb="3" eb="5">
      <t>センタク</t>
    </rPh>
    <phoneticPr fontId="16"/>
  </si>
  <si>
    <t>お申し込み元</t>
    <rPh sb="1" eb="2">
      <t>モウ</t>
    </rPh>
    <rPh sb="3" eb="4">
      <t>コ</t>
    </rPh>
    <rPh sb="5" eb="6">
      <t>モト</t>
    </rPh>
    <phoneticPr fontId="13"/>
  </si>
  <si>
    <t>▼プルダウンより選択してください</t>
  </si>
  <si>
    <t>お申し込み種類</t>
    <rPh sb="1" eb="2">
      <t>モウ</t>
    </rPh>
    <rPh sb="3" eb="4">
      <t>コ</t>
    </rPh>
    <rPh sb="5" eb="7">
      <t>シュルイ</t>
    </rPh>
    <phoneticPr fontId="13"/>
  </si>
  <si>
    <t>※「学校単独（公立）」の場合、「MEXCBT」のお申し込みはできません。</t>
    <rPh sb="2" eb="4">
      <t>ガッコウ</t>
    </rPh>
    <rPh sb="4" eb="6">
      <t>タンドク</t>
    </rPh>
    <rPh sb="7" eb="9">
      <t>コウリツ</t>
    </rPh>
    <rPh sb="12" eb="14">
      <t>バアイ</t>
    </rPh>
    <rPh sb="25" eb="26">
      <t>モウ</t>
    </rPh>
    <rPh sb="27" eb="28">
      <t>コ</t>
    </rPh>
    <phoneticPr fontId="16"/>
  </si>
  <si>
    <t>■　背景色がグレー以外の入力欄に変更後の情報をご記入ください。
■　申込内容詳細記載欄には変更項目をご記入ください。</t>
    <phoneticPr fontId="16"/>
  </si>
  <si>
    <t>承諾項目</t>
    <rPh sb="0" eb="2">
      <t>ショウダク</t>
    </rPh>
    <rPh sb="2" eb="4">
      <t>コウモク</t>
    </rPh>
    <phoneticPr fontId="16"/>
  </si>
  <si>
    <t>チェック項目</t>
    <rPh sb="4" eb="6">
      <t>コウモク</t>
    </rPh>
    <phoneticPr fontId="16"/>
  </si>
  <si>
    <t xml:space="preserve">       </t>
    <phoneticPr fontId="16"/>
  </si>
  <si>
    <t>契約情報</t>
    <rPh sb="0" eb="3">
      <t>ケイヤクシャ</t>
    </rPh>
    <rPh sb="2" eb="4">
      <t>ジョウホウ</t>
    </rPh>
    <phoneticPr fontId="16"/>
  </si>
  <si>
    <t>申込区分</t>
    <rPh sb="0" eb="2">
      <t>モウシコミ</t>
    </rPh>
    <rPh sb="2" eb="4">
      <t>クブン</t>
    </rPh>
    <phoneticPr fontId="16"/>
  </si>
  <si>
    <t>申込区分(新規/変更/廃止)を選択してください。</t>
    <rPh sb="0" eb="2">
      <t>モウシコミ</t>
    </rPh>
    <rPh sb="2" eb="4">
      <t>クブン</t>
    </rPh>
    <rPh sb="5" eb="7">
      <t>シンキ</t>
    </rPh>
    <rPh sb="8" eb="10">
      <t>ヘンコウ</t>
    </rPh>
    <rPh sb="11" eb="13">
      <t>ハイシ</t>
    </rPh>
    <rPh sb="15" eb="17">
      <t>センタク</t>
    </rPh>
    <phoneticPr fontId="16"/>
  </si>
  <si>
    <t>申込内容詳細記載</t>
    <rPh sb="0" eb="2">
      <t>モウシコミ</t>
    </rPh>
    <rPh sb="2" eb="4">
      <t>ナイヨウ</t>
    </rPh>
    <rPh sb="4" eb="6">
      <t>ショウサイ</t>
    </rPh>
    <rPh sb="6" eb="8">
      <t>キサイ</t>
    </rPh>
    <phoneticPr fontId="16"/>
  </si>
  <si>
    <t>申込区分が変更の場合は、変更箇所をご記入ください。
(例)外部IdP連携申し込み、〇〇コンテンツ申し込み</t>
    <rPh sb="0" eb="2">
      <t>モウシコミ</t>
    </rPh>
    <rPh sb="2" eb="4">
      <t>クブン</t>
    </rPh>
    <rPh sb="5" eb="7">
      <t>ヘンコウ</t>
    </rPh>
    <rPh sb="8" eb="10">
      <t>バアイ</t>
    </rPh>
    <rPh sb="12" eb="14">
      <t>ヘンコウ</t>
    </rPh>
    <rPh sb="14" eb="16">
      <t>カショ</t>
    </rPh>
    <rPh sb="18" eb="20">
      <t>キニュウ</t>
    </rPh>
    <rPh sb="27" eb="28">
      <t>レイ</t>
    </rPh>
    <phoneticPr fontId="16"/>
  </si>
  <si>
    <t>お申し込み年月日</t>
    <rPh sb="5" eb="8">
      <t>ネンガッピ</t>
    </rPh>
    <phoneticPr fontId="16"/>
  </si>
  <si>
    <t>YYYY/MM/DD（半角)の形式でご記入ください。
（例）2020年1月1日→2020/1/1</t>
    <rPh sb="11" eb="13">
      <t>ハンカク</t>
    </rPh>
    <rPh sb="15" eb="17">
      <t>ケイシキ</t>
    </rPh>
    <rPh sb="19" eb="21">
      <t>キニュウ</t>
    </rPh>
    <rPh sb="28" eb="29">
      <t>レイ</t>
    </rPh>
    <rPh sb="34" eb="35">
      <t>ネン</t>
    </rPh>
    <rPh sb="36" eb="37">
      <t>ガツ</t>
    </rPh>
    <rPh sb="38" eb="39">
      <t>ニチ</t>
    </rPh>
    <phoneticPr fontId="16"/>
  </si>
  <si>
    <t>お申し込み日より5営業日以降をご指定ください。
YYYY/MM/DD（半角)の形式でご記入ください。
（注意）本項目は開通日をお約束するものではございません。</t>
    <rPh sb="35" eb="37">
      <t>ハンカク</t>
    </rPh>
    <rPh sb="39" eb="41">
      <t>ケイシキ</t>
    </rPh>
    <rPh sb="43" eb="44">
      <t>キ</t>
    </rPh>
    <rPh sb="52" eb="54">
      <t>チュウイ</t>
    </rPh>
    <rPh sb="55" eb="56">
      <t>ホン</t>
    </rPh>
    <rPh sb="56" eb="58">
      <t>コウモク</t>
    </rPh>
    <rPh sb="59" eb="61">
      <t>カイツウ</t>
    </rPh>
    <rPh sb="61" eb="62">
      <t>ビ</t>
    </rPh>
    <rPh sb="64" eb="66">
      <t>ヤクソク</t>
    </rPh>
    <phoneticPr fontId="16"/>
  </si>
  <si>
    <t>ご契約者様名義（ふりがな）</t>
    <rPh sb="3" eb="4">
      <t>シャ</t>
    </rPh>
    <rPh sb="4" eb="5">
      <t>サマ</t>
    </rPh>
    <rPh sb="5" eb="7">
      <t>メイギ</t>
    </rPh>
    <phoneticPr fontId="16"/>
  </si>
  <si>
    <t>ご契約者様名義</t>
    <rPh sb="1" eb="3">
      <t>ケイヤク</t>
    </rPh>
    <rPh sb="3" eb="4">
      <t>シャ</t>
    </rPh>
    <rPh sb="4" eb="5">
      <t>サマ</t>
    </rPh>
    <rPh sb="5" eb="7">
      <t>メイギ</t>
    </rPh>
    <phoneticPr fontId="16"/>
  </si>
  <si>
    <t>教育委員会名等をご記入ください。</t>
    <rPh sb="0" eb="5">
      <t>キョウイクイインカイ</t>
    </rPh>
    <rPh sb="5" eb="6">
      <t>メイ</t>
    </rPh>
    <rPh sb="6" eb="7">
      <t>ナド</t>
    </rPh>
    <rPh sb="9" eb="11">
      <t>キニュウ</t>
    </rPh>
    <phoneticPr fontId="16"/>
  </si>
  <si>
    <t>お申し込み責任者名(ふりがな)</t>
    <rPh sb="5" eb="8">
      <t>セキニンシャ</t>
    </rPh>
    <rPh sb="8" eb="9">
      <t>メイ</t>
    </rPh>
    <phoneticPr fontId="16"/>
  </si>
  <si>
    <t>印または署名</t>
    <rPh sb="0" eb="1">
      <t>イン</t>
    </rPh>
    <rPh sb="4" eb="6">
      <t>ショメイ</t>
    </rPh>
    <phoneticPr fontId="16"/>
  </si>
  <si>
    <t>お申し込み責任者名</t>
    <rPh sb="5" eb="8">
      <t>セキニンシャ</t>
    </rPh>
    <rPh sb="8" eb="9">
      <t>メイ</t>
    </rPh>
    <phoneticPr fontId="16"/>
  </si>
  <si>
    <t>・個人印は不可。
・署名の場合はお申し込み責任者のサインをお願いします。</t>
    <rPh sb="1" eb="3">
      <t>コジン</t>
    </rPh>
    <rPh sb="3" eb="4">
      <t>イン</t>
    </rPh>
    <rPh sb="5" eb="7">
      <t>フカ</t>
    </rPh>
    <rPh sb="10" eb="12">
      <t>ショメイ</t>
    </rPh>
    <rPh sb="13" eb="15">
      <t>バアイ</t>
    </rPh>
    <rPh sb="21" eb="24">
      <t>セキニンシャ</t>
    </rPh>
    <rPh sb="30" eb="31">
      <t>ネガ</t>
    </rPh>
    <phoneticPr fontId="16"/>
  </si>
  <si>
    <t>ご契約者
住所</t>
    <rPh sb="1" eb="4">
      <t>ケイヤクシャ</t>
    </rPh>
    <rPh sb="5" eb="7">
      <t>ジュウショ</t>
    </rPh>
    <phoneticPr fontId="16"/>
  </si>
  <si>
    <t>郵便番号</t>
    <rPh sb="0" eb="4">
      <t>ユウビンバンゴウ</t>
    </rPh>
    <phoneticPr fontId="16"/>
  </si>
  <si>
    <t>半角数字と半角ハイフンのみ可。</t>
    <rPh sb="0" eb="2">
      <t>ハンカク</t>
    </rPh>
    <rPh sb="5" eb="7">
      <t>ハンカク</t>
    </rPh>
    <phoneticPr fontId="16"/>
  </si>
  <si>
    <t>都道府県</t>
    <rPh sb="0" eb="4">
      <t>トドウフケン</t>
    </rPh>
    <phoneticPr fontId="16"/>
  </si>
  <si>
    <t>住所</t>
    <rPh sb="0" eb="2">
      <t>ジュウショ</t>
    </rPh>
    <phoneticPr fontId="16"/>
  </si>
  <si>
    <t>電話番号</t>
    <phoneticPr fontId="32"/>
  </si>
  <si>
    <t>半角数字と半角ハイフンのみ可。
（ハイフン付き）</t>
    <rPh sb="0" eb="2">
      <t>ハンカク</t>
    </rPh>
    <rPh sb="5" eb="7">
      <t>ハンカク</t>
    </rPh>
    <rPh sb="13" eb="14">
      <t>カ</t>
    </rPh>
    <phoneticPr fontId="16"/>
  </si>
  <si>
    <t>メールアドレス①</t>
    <phoneticPr fontId="32"/>
  </si>
  <si>
    <t>メールアドレス②　※任意</t>
    <rPh sb="10" eb="12">
      <t>ニンイ</t>
    </rPh>
    <phoneticPr fontId="32"/>
  </si>
  <si>
    <t>メールアドレス③　※任意</t>
    <rPh sb="10" eb="12">
      <t>ニンイ</t>
    </rPh>
    <phoneticPr fontId="32"/>
  </si>
  <si>
    <t>３以上の場合は；（セミコロン）区切りで記入。</t>
    <phoneticPr fontId="16"/>
  </si>
  <si>
    <t>販売店名</t>
    <rPh sb="0" eb="3">
      <t>ハンバイテン</t>
    </rPh>
    <rPh sb="3" eb="4">
      <t>メイ</t>
    </rPh>
    <phoneticPr fontId="16"/>
  </si>
  <si>
    <t>販売店経由でご契約している場合は販売店名ご記入ください。</t>
    <phoneticPr fontId="16"/>
  </si>
  <si>
    <t>アカウント送付先
メールアドレス①</t>
    <rPh sb="5" eb="7">
      <t>ソウフ</t>
    </rPh>
    <rPh sb="7" eb="8">
      <t>サキ</t>
    </rPh>
    <phoneticPr fontId="16"/>
  </si>
  <si>
    <t>半角英数字記号のみ可。
ご入力のメールアドレスに教育委員会アカウントと学校管理者アカウントのご案内をいたします。※変更申込の場合は、ご入力のメールアドレスに作業完了連絡を致します。</t>
    <phoneticPr fontId="16"/>
  </si>
  <si>
    <t>アカウント送付先
メールアドレス②
※任意</t>
    <rPh sb="5" eb="7">
      <t>ソウフ</t>
    </rPh>
    <rPh sb="7" eb="8">
      <t>サキ</t>
    </rPh>
    <rPh sb="19" eb="21">
      <t>ニンイ</t>
    </rPh>
    <phoneticPr fontId="16"/>
  </si>
  <si>
    <t>上記同様。</t>
    <rPh sb="0" eb="4">
      <t>ジョウキドウヨウ</t>
    </rPh>
    <phoneticPr fontId="16"/>
  </si>
  <si>
    <t>アカウント送付先
メールアドレス③
※任意</t>
    <rPh sb="5" eb="7">
      <t>ソウフ</t>
    </rPh>
    <rPh sb="7" eb="8">
      <t>サキ</t>
    </rPh>
    <rPh sb="19" eb="21">
      <t>ニンイ</t>
    </rPh>
    <phoneticPr fontId="16"/>
  </si>
  <si>
    <t>上記同様。
３以上の場合は；（セミコロン）区切りで記入。</t>
    <rPh sb="0" eb="4">
      <t>ジョウキドウヨウ</t>
    </rPh>
    <phoneticPr fontId="16"/>
  </si>
  <si>
    <t>パスワード</t>
    <phoneticPr fontId="13"/>
  </si>
  <si>
    <t>お支払い情報</t>
    <rPh sb="1" eb="3">
      <t>シハラ</t>
    </rPh>
    <rPh sb="4" eb="6">
      <t>ジョウホウ</t>
    </rPh>
    <phoneticPr fontId="16"/>
  </si>
  <si>
    <t>支払方法</t>
    <rPh sb="0" eb="2">
      <t>シハライ</t>
    </rPh>
    <rPh sb="2" eb="4">
      <t>ホウホウ</t>
    </rPh>
    <phoneticPr fontId="16"/>
  </si>
  <si>
    <t>支払方法を選択してください。</t>
    <rPh sb="0" eb="2">
      <t>シハライ</t>
    </rPh>
    <rPh sb="2" eb="4">
      <t>ホウホウ</t>
    </rPh>
    <rPh sb="5" eb="7">
      <t>センタク</t>
    </rPh>
    <phoneticPr fontId="16"/>
  </si>
  <si>
    <t>※その他の場合、詳細記載</t>
    <rPh sb="3" eb="4">
      <t>ホカ</t>
    </rPh>
    <rPh sb="5" eb="7">
      <t>バアイ</t>
    </rPh>
    <rPh sb="8" eb="10">
      <t>ショウサイ</t>
    </rPh>
    <rPh sb="10" eb="12">
      <t>キサイ</t>
    </rPh>
    <phoneticPr fontId="16"/>
  </si>
  <si>
    <t>請求書送付先</t>
    <rPh sb="0" eb="3">
      <t>セイキュウショ</t>
    </rPh>
    <rPh sb="3" eb="5">
      <t>ソウフ</t>
    </rPh>
    <rPh sb="5" eb="6">
      <t>サキ</t>
    </rPh>
    <phoneticPr fontId="16"/>
  </si>
  <si>
    <t>所属・部署名</t>
    <rPh sb="0" eb="2">
      <t>ショゾク</t>
    </rPh>
    <rPh sb="3" eb="5">
      <t>ブショ</t>
    </rPh>
    <rPh sb="5" eb="6">
      <t>メイ</t>
    </rPh>
    <phoneticPr fontId="32"/>
  </si>
  <si>
    <t>所属・部署名等までご記入ください。</t>
    <rPh sb="0" eb="2">
      <t>ショゾク</t>
    </rPh>
    <rPh sb="3" eb="5">
      <t>ブショ</t>
    </rPh>
    <rPh sb="5" eb="6">
      <t>メイ</t>
    </rPh>
    <rPh sb="6" eb="7">
      <t>トウ</t>
    </rPh>
    <rPh sb="10" eb="12">
      <t>キニュウ</t>
    </rPh>
    <phoneticPr fontId="16"/>
  </si>
  <si>
    <t>ご担当者名（ふりがな）</t>
    <rPh sb="1" eb="4">
      <t>タントウシャ</t>
    </rPh>
    <phoneticPr fontId="16"/>
  </si>
  <si>
    <t>ご担当者名</t>
    <rPh sb="1" eb="4">
      <t>タントウシャ</t>
    </rPh>
    <rPh sb="4" eb="5">
      <t>メイ</t>
    </rPh>
    <phoneticPr fontId="32"/>
  </si>
  <si>
    <t>請求書送付先の宛名をご記入ください。</t>
    <rPh sb="0" eb="3">
      <t>セイキュウショ</t>
    </rPh>
    <rPh sb="3" eb="5">
      <t>ソウフ</t>
    </rPh>
    <rPh sb="5" eb="6">
      <t>サキ</t>
    </rPh>
    <rPh sb="7" eb="9">
      <t>アテナ</t>
    </rPh>
    <rPh sb="11" eb="13">
      <t>キニュウ</t>
    </rPh>
    <phoneticPr fontId="16"/>
  </si>
  <si>
    <t>請求書
送付先
住所</t>
    <rPh sb="0" eb="3">
      <t>セイキュウショ</t>
    </rPh>
    <rPh sb="4" eb="6">
      <t>ソウフ</t>
    </rPh>
    <rPh sb="6" eb="7">
      <t>サキ</t>
    </rPh>
    <phoneticPr fontId="16"/>
  </si>
  <si>
    <t>請求書の送付先をご記入ください。</t>
    <rPh sb="0" eb="3">
      <t>セイキュウショ</t>
    </rPh>
    <rPh sb="4" eb="6">
      <t>ソウフ</t>
    </rPh>
    <rPh sb="6" eb="7">
      <t>サキ</t>
    </rPh>
    <rPh sb="9" eb="11">
      <t>キニュウ</t>
    </rPh>
    <phoneticPr fontId="16"/>
  </si>
  <si>
    <t>電話番号</t>
    <rPh sb="0" eb="4">
      <t>デンワバンゴウ</t>
    </rPh>
    <phoneticPr fontId="32"/>
  </si>
  <si>
    <t>半角英数字記号のみ可。</t>
    <rPh sb="4" eb="5">
      <t>ジ</t>
    </rPh>
    <rPh sb="5" eb="7">
      <t>キゴウ</t>
    </rPh>
    <rPh sb="9" eb="10">
      <t>カ</t>
    </rPh>
    <phoneticPr fontId="16"/>
  </si>
  <si>
    <t>メールアドレス②　※任意</t>
    <phoneticPr fontId="32"/>
  </si>
  <si>
    <t>半角英数字記号のみ可。</t>
    <phoneticPr fontId="16"/>
  </si>
  <si>
    <t>メールアドレス③　※任意</t>
    <phoneticPr fontId="32"/>
  </si>
  <si>
    <t>半角英数字記号のみ可。
３以上の場合は；（セミコロン）区切りで記入。</t>
    <phoneticPr fontId="16"/>
  </si>
  <si>
    <t>教育委員会名（ふりがな）／
学校法人名（ふりがな）</t>
    <rPh sb="0" eb="2">
      <t>キョウイク</t>
    </rPh>
    <rPh sb="2" eb="5">
      <t>イインカイ</t>
    </rPh>
    <rPh sb="5" eb="6">
      <t>メイ</t>
    </rPh>
    <phoneticPr fontId="16"/>
  </si>
  <si>
    <t>教育委員会名／学校法人名</t>
    <phoneticPr fontId="16"/>
  </si>
  <si>
    <t>学校名（ふりがな）</t>
    <rPh sb="0" eb="3">
      <t>ガッコウメイ</t>
    </rPh>
    <phoneticPr fontId="16"/>
  </si>
  <si>
    <t>学校名</t>
    <phoneticPr fontId="16"/>
  </si>
  <si>
    <t>お名前（管理者）（ふりがな）</t>
    <phoneticPr fontId="16"/>
  </si>
  <si>
    <t>お名前（管理者）</t>
    <rPh sb="1" eb="3">
      <t>ナマエ</t>
    </rPh>
    <rPh sb="4" eb="7">
      <t>カンリシャ</t>
    </rPh>
    <phoneticPr fontId="16"/>
  </si>
  <si>
    <t>電話番号（管理者）</t>
    <phoneticPr fontId="32"/>
  </si>
  <si>
    <t>メールアドレス①（管理者）</t>
    <phoneticPr fontId="32"/>
  </si>
  <si>
    <t>メールアドレス②（管理者）
　※任意</t>
    <rPh sb="16" eb="18">
      <t>ニンイ</t>
    </rPh>
    <phoneticPr fontId="32"/>
  </si>
  <si>
    <t>半角英数字記号のみ可。
２以上の場合は；（セミコロン）区切りで記入。</t>
    <phoneticPr fontId="16"/>
  </si>
  <si>
    <t>※管理者とご担当者が異なる場合のみ下記をご記入ください。</t>
    <rPh sb="10" eb="11">
      <t>コト</t>
    </rPh>
    <rPh sb="17" eb="19">
      <t>カキ</t>
    </rPh>
    <phoneticPr fontId="22"/>
  </si>
  <si>
    <t>お名前（ご担当者）（ふりがな）</t>
    <phoneticPr fontId="32"/>
  </si>
  <si>
    <t>お名前（ご担当者）</t>
    <rPh sb="5" eb="8">
      <t>タントウシャ</t>
    </rPh>
    <phoneticPr fontId="32"/>
  </si>
  <si>
    <t>電話番号（ご担当者）</t>
    <phoneticPr fontId="32"/>
  </si>
  <si>
    <t>数字とハイフンのみ可。
（ハイフン付き）</t>
    <rPh sb="9" eb="10">
      <t>カ</t>
    </rPh>
    <phoneticPr fontId="16"/>
  </si>
  <si>
    <t>メールアドレス①（ご担当者）</t>
    <phoneticPr fontId="32"/>
  </si>
  <si>
    <t>メールアドレス②（ご担当者）
　※任意</t>
    <rPh sb="17" eb="19">
      <t>ニンイ</t>
    </rPh>
    <phoneticPr fontId="32"/>
  </si>
  <si>
    <t>端末種別</t>
    <rPh sb="0" eb="2">
      <t>タンマツ</t>
    </rPh>
    <rPh sb="2" eb="4">
      <t>シュベツ</t>
    </rPh>
    <phoneticPr fontId="16"/>
  </si>
  <si>
    <t>端末ありの場合はSKY安心GIGAタブレットの端末種別を選択してください。</t>
    <rPh sb="0" eb="2">
      <t>タンマツ</t>
    </rPh>
    <rPh sb="5" eb="7">
      <t>バアイ</t>
    </rPh>
    <rPh sb="11" eb="13">
      <t>アンシン</t>
    </rPh>
    <rPh sb="23" eb="25">
      <t>タンマツ</t>
    </rPh>
    <rPh sb="25" eb="27">
      <t>シュベツ</t>
    </rPh>
    <rPh sb="28" eb="30">
      <t>センタク</t>
    </rPh>
    <phoneticPr fontId="16"/>
  </si>
  <si>
    <t>契約パッケージ</t>
    <rPh sb="0" eb="2">
      <t>ケイヤク</t>
    </rPh>
    <phoneticPr fontId="16"/>
  </si>
  <si>
    <t>利用月数</t>
    <rPh sb="0" eb="2">
      <t>リヨウ</t>
    </rPh>
    <rPh sb="2" eb="4">
      <t>ツキスウ</t>
    </rPh>
    <phoneticPr fontId="16"/>
  </si>
  <si>
    <t>契約期間</t>
    <rPh sb="0" eb="2">
      <t>ケイヤク</t>
    </rPh>
    <rPh sb="2" eb="4">
      <t>キカン</t>
    </rPh>
    <phoneticPr fontId="16"/>
  </si>
  <si>
    <t>YYYY/MM/DD</t>
    <phoneticPr fontId="16"/>
  </si>
  <si>
    <t>～</t>
    <phoneticPr fontId="16"/>
  </si>
  <si>
    <t>契約期間はYYYY/MM/DDで記載してください。
利用月数と利用期間の開始日を設定すると終了日が自動で反映されます。</t>
    <rPh sb="26" eb="30">
      <t>リヨウツキスウ</t>
    </rPh>
    <rPh sb="31" eb="35">
      <t>リヨウキカン</t>
    </rPh>
    <rPh sb="36" eb="39">
      <t>カイシビ</t>
    </rPh>
    <rPh sb="40" eb="42">
      <t>セッテイ</t>
    </rPh>
    <rPh sb="45" eb="48">
      <t>シュウリョウビ</t>
    </rPh>
    <rPh sb="49" eb="51">
      <t>ジドウ</t>
    </rPh>
    <rPh sb="52" eb="54">
      <t>ハンエイ</t>
    </rPh>
    <phoneticPr fontId="16"/>
  </si>
  <si>
    <t>コンテンツ申し込み　利用料　 ※10個以上のコンテンツをお申し込む場合、97行目の「+」をクリックすることで入力欄が追加されます。</t>
    <rPh sb="5" eb="6">
      <t>モウ</t>
    </rPh>
    <rPh sb="7" eb="8">
      <t>コ</t>
    </rPh>
    <rPh sb="18" eb="21">
      <t>コイジョウ</t>
    </rPh>
    <rPh sb="29" eb="30">
      <t>モウ</t>
    </rPh>
    <rPh sb="31" eb="32">
      <t>コ</t>
    </rPh>
    <rPh sb="33" eb="35">
      <t>バアイ</t>
    </rPh>
    <rPh sb="38" eb="40">
      <t>ギョウメ</t>
    </rPh>
    <rPh sb="54" eb="57">
      <t>ニュウリョクラン</t>
    </rPh>
    <rPh sb="58" eb="60">
      <t>ツイカ</t>
    </rPh>
    <phoneticPr fontId="32"/>
  </si>
  <si>
    <t>申し込み有無</t>
    <rPh sb="0" eb="1">
      <t>モウ</t>
    </rPh>
    <rPh sb="2" eb="3">
      <t>コ</t>
    </rPh>
    <rPh sb="4" eb="6">
      <t>ウム</t>
    </rPh>
    <phoneticPr fontId="16"/>
  </si>
  <si>
    <t>No</t>
    <phoneticPr fontId="16"/>
  </si>
  <si>
    <t>コンテンツ名</t>
    <rPh sb="5" eb="6">
      <t>メイ</t>
    </rPh>
    <phoneticPr fontId="16"/>
  </si>
  <si>
    <t>利用月数</t>
    <rPh sb="0" eb="4">
      <t>リヨウツキスウ</t>
    </rPh>
    <phoneticPr fontId="16"/>
  </si>
  <si>
    <t>利用期間</t>
    <rPh sb="0" eb="4">
      <t>リヨウキカン</t>
    </rPh>
    <phoneticPr fontId="13"/>
  </si>
  <si>
    <r>
      <rPr>
        <b/>
        <sz val="11"/>
        <rFont val="ＭＳ Ｐゴシック"/>
        <family val="3"/>
        <charset val="128"/>
      </rPr>
      <t>数量</t>
    </r>
    <r>
      <rPr>
        <b/>
        <sz val="9"/>
        <rFont val="ＭＳ Ｐゴシック"/>
        <family val="3"/>
        <charset val="128"/>
      </rPr>
      <t xml:space="preserve">
（課金対象）</t>
    </r>
    <rPh sb="0" eb="2">
      <t>スウリョウ</t>
    </rPh>
    <rPh sb="4" eb="8">
      <t>カキンタイショウ</t>
    </rPh>
    <phoneticPr fontId="16"/>
  </si>
  <si>
    <t>単位</t>
    <rPh sb="0" eb="2">
      <t>タンイ</t>
    </rPh>
    <phoneticPr fontId="13"/>
  </si>
  <si>
    <t>単価</t>
    <rPh sb="0" eb="2">
      <t>タンカ</t>
    </rPh>
    <phoneticPr fontId="16"/>
  </si>
  <si>
    <t>小計金額（税抜）</t>
    <rPh sb="0" eb="4">
      <t>ショウケイキンガク</t>
    </rPh>
    <rPh sb="5" eb="7">
      <t>ゼイヌ</t>
    </rPh>
    <phoneticPr fontId="16"/>
  </si>
  <si>
    <t>注意事項</t>
    <rPh sb="0" eb="4">
      <t>チュウイジコウ</t>
    </rPh>
    <phoneticPr fontId="16"/>
  </si>
  <si>
    <t>YYYY/MM/DD</t>
    <phoneticPr fontId="13"/>
  </si>
  <si>
    <t>～</t>
    <phoneticPr fontId="13"/>
  </si>
  <si>
    <t>▼選択</t>
  </si>
  <si>
    <t>▼選択</t>
    <phoneticPr fontId="16"/>
  </si>
  <si>
    <t>コンテンツ合計金額（税抜）</t>
    <rPh sb="5" eb="7">
      <t>ゴウケイ</t>
    </rPh>
    <rPh sb="7" eb="9">
      <t>キンガク</t>
    </rPh>
    <rPh sb="10" eb="12">
      <t>ゼイヌキ</t>
    </rPh>
    <phoneticPr fontId="16"/>
  </si>
  <si>
    <t>コンテンツ申し込み　その他費用</t>
    <rPh sb="5" eb="6">
      <t>モウ</t>
    </rPh>
    <rPh sb="7" eb="8">
      <t>コ</t>
    </rPh>
    <phoneticPr fontId="32"/>
  </si>
  <si>
    <t>費用分類</t>
    <rPh sb="0" eb="2">
      <t>ヒヨウ</t>
    </rPh>
    <rPh sb="2" eb="4">
      <t>ブンルイ</t>
    </rPh>
    <phoneticPr fontId="16"/>
  </si>
  <si>
    <t>備考</t>
    <rPh sb="0" eb="2">
      <t>ビコウ</t>
    </rPh>
    <phoneticPr fontId="16"/>
  </si>
  <si>
    <t>コンテンツ初期費用合計金額（税抜）</t>
    <rPh sb="5" eb="9">
      <t>ショキヒヨウ</t>
    </rPh>
    <rPh sb="9" eb="11">
      <t>ゴウケイ</t>
    </rPh>
    <rPh sb="11" eb="13">
      <t>キンガク</t>
    </rPh>
    <rPh sb="14" eb="16">
      <t>ゼイヌキ</t>
    </rPh>
    <phoneticPr fontId="16"/>
  </si>
  <si>
    <t>コンテンツの学年別表示設定の申し込み</t>
    <rPh sb="6" eb="9">
      <t>ガクネンベツ</t>
    </rPh>
    <rPh sb="9" eb="11">
      <t>ヒョウジ</t>
    </rPh>
    <rPh sb="11" eb="13">
      <t>セッテイ</t>
    </rPh>
    <rPh sb="14" eb="15">
      <t>モウ</t>
    </rPh>
    <rPh sb="16" eb="17">
      <t>コ</t>
    </rPh>
    <phoneticPr fontId="16"/>
  </si>
  <si>
    <t>※コンテンツの学年別表示設定はコンテンツの表示を学年ごとに制限する機能です。詳細は</t>
    <rPh sb="29" eb="31">
      <t>セイゲン</t>
    </rPh>
    <rPh sb="33" eb="35">
      <t>キノウ</t>
    </rPh>
    <rPh sb="38" eb="40">
      <t>ショウサイ</t>
    </rPh>
    <phoneticPr fontId="16"/>
  </si>
  <si>
    <t>https://manabipocket.ed-cl.com/index.php/download_file/view/1350/</t>
    <phoneticPr fontId="16"/>
  </si>
  <si>
    <t>からご確認ください。</t>
    <rPh sb="3" eb="5">
      <t>カクニン</t>
    </rPh>
    <phoneticPr fontId="16"/>
  </si>
  <si>
    <t>　 お申し込みする場合はプルダウンから「申し込む」を選択し、学校情報シートで設定してください。</t>
    <rPh sb="30" eb="34">
      <t>ガッコウジョウホウ</t>
    </rPh>
    <rPh sb="38" eb="40">
      <t>セッテイ</t>
    </rPh>
    <phoneticPr fontId="16"/>
  </si>
  <si>
    <t>月数</t>
    <rPh sb="0" eb="1">
      <t>ツキ</t>
    </rPh>
    <rPh sb="1" eb="2">
      <t>スウ</t>
    </rPh>
    <phoneticPr fontId="16"/>
  </si>
  <si>
    <t>利用期間</t>
    <rPh sb="0" eb="2">
      <t>リヨウ</t>
    </rPh>
    <rPh sb="2" eb="4">
      <t>キカン</t>
    </rPh>
    <phoneticPr fontId="16"/>
  </si>
  <si>
    <t>数量</t>
    <rPh sb="0" eb="2">
      <t>スウリョウ</t>
    </rPh>
    <phoneticPr fontId="16"/>
  </si>
  <si>
    <t>単位</t>
    <rPh sb="0" eb="2">
      <t>タンイ</t>
    </rPh>
    <phoneticPr fontId="16"/>
  </si>
  <si>
    <t>合計金額（税抜）</t>
    <rPh sb="0" eb="2">
      <t>ゴウケイ</t>
    </rPh>
    <rPh sb="2" eb="4">
      <t>キンガク</t>
    </rPh>
    <phoneticPr fontId="16"/>
  </si>
  <si>
    <t>ID</t>
    <phoneticPr fontId="16"/>
  </si>
  <si>
    <t>まなびポケット たんぽくん申し込み</t>
    <rPh sb="13" eb="14">
      <t>モウ</t>
    </rPh>
    <rPh sb="15" eb="16">
      <t>コ</t>
    </rPh>
    <phoneticPr fontId="32"/>
  </si>
  <si>
    <t>サービスプラン名</t>
    <rPh sb="7" eb="8">
      <t>メイ</t>
    </rPh>
    <phoneticPr fontId="16"/>
  </si>
  <si>
    <t>小計金額（税抜）</t>
    <rPh sb="0" eb="2">
      <t>ショウケイ</t>
    </rPh>
    <rPh sb="2" eb="4">
      <t>キンガク</t>
    </rPh>
    <phoneticPr fontId="16"/>
  </si>
  <si>
    <t>台</t>
    <rPh sb="0" eb="1">
      <t>ダイ</t>
    </rPh>
    <phoneticPr fontId="16"/>
  </si>
  <si>
    <t>まなびポケット たんぽくん アドミスキーム</t>
    <phoneticPr fontId="32"/>
  </si>
  <si>
    <t>合計金額（税抜）</t>
    <rPh sb="0" eb="4">
      <t>ゴウケイキンガク</t>
    </rPh>
    <rPh sb="5" eb="7">
      <t>ゼイヌ</t>
    </rPh>
    <phoneticPr fontId="16"/>
  </si>
  <si>
    <t>端末所有者名（被保険者名）</t>
    <rPh sb="0" eb="2">
      <t>タンマツ</t>
    </rPh>
    <rPh sb="2" eb="5">
      <t>ショユウシャ</t>
    </rPh>
    <rPh sb="5" eb="6">
      <t>メイ</t>
    </rPh>
    <phoneticPr fontId="32"/>
  </si>
  <si>
    <t>自治体名またはリース契約の場合はリース会社名をご記入ください。</t>
    <phoneticPr fontId="16"/>
  </si>
  <si>
    <t>端末使用者</t>
    <rPh sb="0" eb="2">
      <t>タンマツ</t>
    </rPh>
    <rPh sb="2" eb="5">
      <t>シヨウシャ</t>
    </rPh>
    <phoneticPr fontId="32"/>
  </si>
  <si>
    <t>覚書送付先の所属・部署名等をご記入ください。</t>
    <rPh sb="6" eb="8">
      <t>ショゾク</t>
    </rPh>
    <rPh sb="9" eb="11">
      <t>ブショ</t>
    </rPh>
    <rPh sb="11" eb="12">
      <t>メイ</t>
    </rPh>
    <rPh sb="12" eb="13">
      <t>トウ</t>
    </rPh>
    <rPh sb="15" eb="17">
      <t>キニュウ</t>
    </rPh>
    <phoneticPr fontId="16"/>
  </si>
  <si>
    <t>※契約情報のご担当者と異なる場合のみ下記をご記入ください。</t>
    <rPh sb="1" eb="5">
      <t>ケイヤクジョウホウ</t>
    </rPh>
    <rPh sb="11" eb="12">
      <t>コト</t>
    </rPh>
    <rPh sb="18" eb="20">
      <t>カキ</t>
    </rPh>
    <phoneticPr fontId="13"/>
  </si>
  <si>
    <t>覚書送付先の宛名をご記入ください。</t>
    <rPh sb="0" eb="2">
      <t>オボエガキ</t>
    </rPh>
    <rPh sb="2" eb="4">
      <t>ソウフ</t>
    </rPh>
    <rPh sb="4" eb="5">
      <t>サキ</t>
    </rPh>
    <rPh sb="6" eb="8">
      <t>アテナ</t>
    </rPh>
    <rPh sb="10" eb="12">
      <t>キニュウ</t>
    </rPh>
    <phoneticPr fontId="16"/>
  </si>
  <si>
    <t>覚書
送付先
住所</t>
    <rPh sb="3" eb="5">
      <t>ソウフ</t>
    </rPh>
    <rPh sb="5" eb="6">
      <t>サキ</t>
    </rPh>
    <phoneticPr fontId="16"/>
  </si>
  <si>
    <t>覚書の送付先をご記入ください。
（都道府県を除く）</t>
    <rPh sb="0" eb="2">
      <t>オボエガキ</t>
    </rPh>
    <rPh sb="3" eb="5">
      <t>ソウフ</t>
    </rPh>
    <rPh sb="5" eb="6">
      <t>サキ</t>
    </rPh>
    <rPh sb="8" eb="10">
      <t>キニュウ</t>
    </rPh>
    <rPh sb="17" eb="21">
      <t>トドウフケン</t>
    </rPh>
    <rPh sb="22" eb="23">
      <t>ノゾ</t>
    </rPh>
    <phoneticPr fontId="16"/>
  </si>
  <si>
    <t>半角英数字記号のみ可。</t>
    <rPh sb="0" eb="2">
      <t>ハンカク</t>
    </rPh>
    <rPh sb="2" eb="5">
      <t>エイスウジ</t>
    </rPh>
    <rPh sb="5" eb="7">
      <t>キゴウ</t>
    </rPh>
    <rPh sb="9" eb="10">
      <t>カ</t>
    </rPh>
    <phoneticPr fontId="16"/>
  </si>
  <si>
    <t>メールアドレス②　※任意入力</t>
    <rPh sb="10" eb="12">
      <t>ニンイ</t>
    </rPh>
    <rPh sb="12" eb="14">
      <t>ニュウリョク</t>
    </rPh>
    <phoneticPr fontId="32"/>
  </si>
  <si>
    <t>メールアドレス③　※任意入力</t>
    <rPh sb="10" eb="12">
      <t>ニンイ</t>
    </rPh>
    <rPh sb="12" eb="14">
      <t>ニュウリョク</t>
    </rPh>
    <phoneticPr fontId="32"/>
  </si>
  <si>
    <t>まなびポケット 統合認証サービス申し込み</t>
    <rPh sb="8" eb="12">
      <t>トウゴウニンショウ</t>
    </rPh>
    <rPh sb="16" eb="17">
      <t>モウ</t>
    </rPh>
    <rPh sb="18" eb="19">
      <t>コ</t>
    </rPh>
    <phoneticPr fontId="32"/>
  </si>
  <si>
    <t>校務支援システム名</t>
    <rPh sb="0" eb="2">
      <t>コウム</t>
    </rPh>
    <rPh sb="2" eb="4">
      <t>シエン</t>
    </rPh>
    <rPh sb="8" eb="9">
      <t>メイ</t>
    </rPh>
    <phoneticPr fontId="16"/>
  </si>
  <si>
    <t>※「校務支援システム名」にはまなびポケットと認証連携する校務支援システムをご選択ください。</t>
    <rPh sb="2" eb="4">
      <t>コウム</t>
    </rPh>
    <rPh sb="4" eb="6">
      <t>シエン</t>
    </rPh>
    <rPh sb="10" eb="11">
      <t>メイ</t>
    </rPh>
    <rPh sb="22" eb="24">
      <t>ニンショウ</t>
    </rPh>
    <rPh sb="24" eb="26">
      <t>レンケイ</t>
    </rPh>
    <rPh sb="28" eb="30">
      <t>コウム</t>
    </rPh>
    <rPh sb="30" eb="32">
      <t>シエン</t>
    </rPh>
    <rPh sb="38" eb="40">
      <t>センタク</t>
    </rPh>
    <phoneticPr fontId="16"/>
  </si>
  <si>
    <t>お申し込み合計金額</t>
    <rPh sb="1" eb="2">
      <t>モウ</t>
    </rPh>
    <rPh sb="3" eb="4">
      <t>コ</t>
    </rPh>
    <rPh sb="5" eb="9">
      <t>ゴウケイキンガク</t>
    </rPh>
    <phoneticPr fontId="32"/>
  </si>
  <si>
    <t>合計金額（税抜）</t>
    <rPh sb="0" eb="2">
      <t>ゴウケイ</t>
    </rPh>
    <rPh sb="2" eb="4">
      <t>キンガク</t>
    </rPh>
    <rPh sb="5" eb="7">
      <t>ゼイヌキ</t>
    </rPh>
    <phoneticPr fontId="16"/>
  </si>
  <si>
    <t>合計金額（税込）</t>
    <rPh sb="0" eb="2">
      <t>ゴウケイ</t>
    </rPh>
    <rPh sb="2" eb="4">
      <t>キンガク</t>
    </rPh>
    <rPh sb="5" eb="7">
      <t>ゼイコミ</t>
    </rPh>
    <phoneticPr fontId="16"/>
  </si>
  <si>
    <t>お客さまご要望記事欄</t>
    <rPh sb="5" eb="7">
      <t>ヨウボウ</t>
    </rPh>
    <rPh sb="7" eb="9">
      <t>キジ</t>
    </rPh>
    <rPh sb="9" eb="10">
      <t>ラン</t>
    </rPh>
    <phoneticPr fontId="16"/>
  </si>
  <si>
    <t>※「お客さまご要望記事欄」に記載された事項については、当社が明示的に承諾しない限り、当社とお客さまとの間の契約条件等として両者を拘束するものではありません。</t>
    <rPh sb="7" eb="9">
      <t>ヨウボウ</t>
    </rPh>
    <rPh sb="9" eb="11">
      <t>キジ</t>
    </rPh>
    <rPh sb="11" eb="12">
      <t>ラン</t>
    </rPh>
    <rPh sb="14" eb="16">
      <t>キサイ</t>
    </rPh>
    <rPh sb="19" eb="21">
      <t>ジコウ</t>
    </rPh>
    <rPh sb="27" eb="29">
      <t>トウシャ</t>
    </rPh>
    <rPh sb="30" eb="33">
      <t>メイジテキ</t>
    </rPh>
    <rPh sb="34" eb="36">
      <t>ショウダク</t>
    </rPh>
    <rPh sb="39" eb="40">
      <t>カギ</t>
    </rPh>
    <phoneticPr fontId="16"/>
  </si>
  <si>
    <t>-------------------------------------　　弊社記入欄 （お客さまによる記入は不要です）　　-------------------------------------</t>
    <rPh sb="52" eb="54">
      <t>キニュウ</t>
    </rPh>
    <rPh sb="55" eb="57">
      <t>フヨウ</t>
    </rPh>
    <phoneticPr fontId="16"/>
  </si>
  <si>
    <t>組織名</t>
    <rPh sb="0" eb="3">
      <t>ソシキメイ</t>
    </rPh>
    <phoneticPr fontId="16"/>
  </si>
  <si>
    <t>部課名</t>
    <rPh sb="0" eb="2">
      <t>ブカ</t>
    </rPh>
    <rPh sb="2" eb="3">
      <t>メイ</t>
    </rPh>
    <phoneticPr fontId="16"/>
  </si>
  <si>
    <t>担当者名</t>
    <rPh sb="0" eb="3">
      <t>タントウシャ</t>
    </rPh>
    <rPh sb="3" eb="4">
      <t>メイ</t>
    </rPh>
    <phoneticPr fontId="16"/>
  </si>
  <si>
    <t>電話番号</t>
    <rPh sb="0" eb="2">
      <t>デンワ</t>
    </rPh>
    <rPh sb="2" eb="4">
      <t>バンゴウ</t>
    </rPh>
    <phoneticPr fontId="16"/>
  </si>
  <si>
    <t>メールアドレス①</t>
    <phoneticPr fontId="16"/>
  </si>
  <si>
    <t>こちらに入力されたメールアドレスはアカウント送付先メールアドレスに追加されます。メールの受領が必要な場合は必ずご記入ください。</t>
    <rPh sb="44" eb="46">
      <t>ジュリョウ</t>
    </rPh>
    <rPh sb="47" eb="49">
      <t>ヒツヨウ</t>
    </rPh>
    <rPh sb="50" eb="52">
      <t>バアイ</t>
    </rPh>
    <rPh sb="53" eb="54">
      <t>カナラ</t>
    </rPh>
    <rPh sb="56" eb="58">
      <t>キニュウ</t>
    </rPh>
    <phoneticPr fontId="16"/>
  </si>
  <si>
    <t>メールアドレス②</t>
    <phoneticPr fontId="16"/>
  </si>
  <si>
    <t>上記同様。
２以上の場合は；（セミコロン）区切りで記入。</t>
    <rPh sb="0" eb="4">
      <t>ジョウキドウヨウ</t>
    </rPh>
    <phoneticPr fontId="16"/>
  </si>
  <si>
    <t>お客さま対応部門　※こちらの欄は代理店販売（取り次ぎ）の場合にご記入ください。</t>
    <rPh sb="4" eb="6">
      <t>タイオウ</t>
    </rPh>
    <rPh sb="6" eb="8">
      <t>ブモン</t>
    </rPh>
    <rPh sb="14" eb="15">
      <t>ラン</t>
    </rPh>
    <rPh sb="16" eb="19">
      <t>ダイリテン</t>
    </rPh>
    <rPh sb="19" eb="21">
      <t>ハンバイ</t>
    </rPh>
    <rPh sb="22" eb="23">
      <t>ト</t>
    </rPh>
    <rPh sb="24" eb="25">
      <t>ツ</t>
    </rPh>
    <rPh sb="28" eb="30">
      <t>バアイ</t>
    </rPh>
    <rPh sb="32" eb="34">
      <t>キニュウ</t>
    </rPh>
    <phoneticPr fontId="32"/>
  </si>
  <si>
    <t>販売チャネルコード</t>
    <rPh sb="0" eb="2">
      <t>ハンバイ</t>
    </rPh>
    <phoneticPr fontId="16"/>
  </si>
  <si>
    <t>半角英数字記号8桁</t>
    <rPh sb="0" eb="2">
      <t>ハンカク</t>
    </rPh>
    <rPh sb="2" eb="5">
      <t>エイスウジ</t>
    </rPh>
    <rPh sb="5" eb="7">
      <t>キゴウ</t>
    </rPh>
    <rPh sb="8" eb="9">
      <t>ケタ</t>
    </rPh>
    <phoneticPr fontId="16"/>
  </si>
  <si>
    <t>販売チャネル名</t>
    <rPh sb="0" eb="2">
      <t>ハンバイ</t>
    </rPh>
    <rPh sb="6" eb="7">
      <t>メイ</t>
    </rPh>
    <phoneticPr fontId="16"/>
  </si>
  <si>
    <t>全角16桁以内</t>
    <rPh sb="0" eb="2">
      <t>ゼンカク</t>
    </rPh>
    <rPh sb="4" eb="5">
      <t>ケタ</t>
    </rPh>
    <rPh sb="5" eb="7">
      <t>イナイ</t>
    </rPh>
    <phoneticPr fontId="16"/>
  </si>
  <si>
    <t>全角16桁以内</t>
    <phoneticPr fontId="16"/>
  </si>
  <si>
    <t>社員コード＋担当者名</t>
    <rPh sb="0" eb="2">
      <t>シャイン</t>
    </rPh>
    <rPh sb="6" eb="9">
      <t>タントウシャ</t>
    </rPh>
    <rPh sb="9" eb="10">
      <t>メイ</t>
    </rPh>
    <phoneticPr fontId="16"/>
  </si>
  <si>
    <t>社員コードが7桁の場合、
社員コード＋0＋担当者名としてください。</t>
    <phoneticPr fontId="16"/>
  </si>
  <si>
    <t>組織区分</t>
    <rPh sb="0" eb="2">
      <t>ソシキ</t>
    </rPh>
    <rPh sb="2" eb="4">
      <t>クブン</t>
    </rPh>
    <phoneticPr fontId="16"/>
  </si>
  <si>
    <t>例：NTT東日本</t>
    <rPh sb="0" eb="1">
      <t>レイ</t>
    </rPh>
    <rPh sb="5" eb="6">
      <t>ヒガシ</t>
    </rPh>
    <rPh sb="6" eb="8">
      <t>ニホン</t>
    </rPh>
    <phoneticPr fontId="16"/>
  </si>
  <si>
    <t>FAX番号</t>
    <rPh sb="3" eb="5">
      <t>バンゴウ</t>
    </rPh>
    <phoneticPr fontId="16"/>
  </si>
  <si>
    <t>※行が足りない場合は追加して記入をしてください</t>
    <rPh sb="1" eb="2">
      <t>ギョウ</t>
    </rPh>
    <rPh sb="3" eb="4">
      <t>タ</t>
    </rPh>
    <rPh sb="7" eb="9">
      <t>バアイ</t>
    </rPh>
    <rPh sb="10" eb="12">
      <t>ツイカ</t>
    </rPh>
    <rPh sb="14" eb="16">
      <t>キニュウ</t>
    </rPh>
    <phoneticPr fontId="11"/>
  </si>
  <si>
    <t>外部IdP連携オプションについての詳細は「ご記入にあたって」シート参照</t>
    <rPh sb="17" eb="19">
      <t>ショウサイ</t>
    </rPh>
    <rPh sb="22" eb="24">
      <t>キニュウ</t>
    </rPh>
    <rPh sb="33" eb="35">
      <t>サンショウ</t>
    </rPh>
    <phoneticPr fontId="16"/>
  </si>
  <si>
    <t>詳細は「ご記入にあたって」シート参照</t>
    <rPh sb="0" eb="2">
      <t>ショウサイ</t>
    </rPh>
    <rPh sb="5" eb="7">
      <t>キニュウ</t>
    </rPh>
    <rPh sb="16" eb="18">
      <t>サンショウ</t>
    </rPh>
    <phoneticPr fontId="16"/>
  </si>
  <si>
    <t>No.</t>
    <phoneticPr fontId="16"/>
  </si>
  <si>
    <t>まなびポケット</t>
    <phoneticPr fontId="16"/>
  </si>
  <si>
    <r>
      <t xml:space="preserve">学校コード
</t>
    </r>
    <r>
      <rPr>
        <sz val="8"/>
        <rFont val="ＭＳ Ｐゴシック"/>
        <family val="3"/>
        <charset val="128"/>
      </rPr>
      <t>※「既存環境なし」は記入不要</t>
    </r>
    <rPh sb="0" eb="2">
      <t>ガッコウ</t>
    </rPh>
    <rPh sb="8" eb="10">
      <t>キゾン</t>
    </rPh>
    <rPh sb="10" eb="12">
      <t>カンキョウ</t>
    </rPh>
    <rPh sb="16" eb="18">
      <t>キニュウ</t>
    </rPh>
    <rPh sb="18" eb="20">
      <t>フヨウ</t>
    </rPh>
    <phoneticPr fontId="16"/>
  </si>
  <si>
    <t>文科省コード</t>
    <rPh sb="0" eb="3">
      <t>モンカショウ</t>
    </rPh>
    <phoneticPr fontId="22"/>
  </si>
  <si>
    <t>学校種</t>
    <rPh sb="0" eb="2">
      <t>ガッコウ</t>
    </rPh>
    <rPh sb="2" eb="3">
      <t>シュ</t>
    </rPh>
    <phoneticPr fontId="16"/>
  </si>
  <si>
    <t>学校住所</t>
    <rPh sb="0" eb="2">
      <t>ガッコウ</t>
    </rPh>
    <rPh sb="2" eb="4">
      <t>ジュウショ</t>
    </rPh>
    <phoneticPr fontId="16"/>
  </si>
  <si>
    <t>外部IdP連携オプション</t>
    <rPh sb="0" eb="2">
      <t>ガイブ</t>
    </rPh>
    <rPh sb="5" eb="7">
      <t>レンケイ</t>
    </rPh>
    <phoneticPr fontId="16"/>
  </si>
  <si>
    <t>まなびポケットご利用ID数【総数】</t>
    <rPh sb="8" eb="10">
      <t>リヨウ</t>
    </rPh>
    <rPh sb="12" eb="13">
      <t>スウ</t>
    </rPh>
    <rPh sb="14" eb="16">
      <t>ソウスウ</t>
    </rPh>
    <phoneticPr fontId="16"/>
  </si>
  <si>
    <t>グローバルIPアドレスによるアクセス制限</t>
    <phoneticPr fontId="16"/>
  </si>
  <si>
    <t>ご利用中の端末</t>
    <rPh sb="1" eb="3">
      <t>リヨウ</t>
    </rPh>
    <rPh sb="3" eb="4">
      <t>チュウ</t>
    </rPh>
    <rPh sb="5" eb="7">
      <t>タンマツ</t>
    </rPh>
    <phoneticPr fontId="16"/>
  </si>
  <si>
    <t>まなホーダイ</t>
    <phoneticPr fontId="13"/>
  </si>
  <si>
    <t>まなびポケット たんぽくん</t>
    <phoneticPr fontId="16"/>
  </si>
  <si>
    <t>まなびポケット 統合認証サービス</t>
    <rPh sb="8" eb="12">
      <t>トウゴウニンショウ</t>
    </rPh>
    <phoneticPr fontId="16"/>
  </si>
  <si>
    <t>お申し込みコンテンツ 1</t>
    <phoneticPr fontId="22"/>
  </si>
  <si>
    <t>お申し込みコンテンツ 2</t>
    <phoneticPr fontId="22"/>
  </si>
  <si>
    <t>お申し込みコンテンツ 3</t>
    <phoneticPr fontId="22"/>
  </si>
  <si>
    <t>お申し込みコンテンツ 4</t>
    <phoneticPr fontId="22"/>
  </si>
  <si>
    <t>お申し込みコンテンツ 5</t>
    <phoneticPr fontId="22"/>
  </si>
  <si>
    <t>お申し込みコンテンツ 6</t>
    <phoneticPr fontId="22"/>
  </si>
  <si>
    <t>お申し込みコンテンツ 7</t>
    <phoneticPr fontId="22"/>
  </si>
  <si>
    <t>お申し込みコンテンツ 8</t>
    <phoneticPr fontId="22"/>
  </si>
  <si>
    <t>お申し込みコンテンツ 9</t>
    <phoneticPr fontId="22"/>
  </si>
  <si>
    <t>お申し込みコンテンツ 10</t>
    <phoneticPr fontId="22"/>
  </si>
  <si>
    <t>お申し込みコンテンツ 11</t>
    <phoneticPr fontId="22"/>
  </si>
  <si>
    <t>お申し込みコンテンツ 12</t>
    <phoneticPr fontId="22"/>
  </si>
  <si>
    <t>お申し込みコンテンツ 13</t>
    <phoneticPr fontId="22"/>
  </si>
  <si>
    <t>お申し込みコンテンツ 14</t>
    <phoneticPr fontId="22"/>
  </si>
  <si>
    <t>お申し込みコンテンツ 15</t>
    <phoneticPr fontId="22"/>
  </si>
  <si>
    <t>お申し込みコンテンツ 16</t>
    <phoneticPr fontId="22"/>
  </si>
  <si>
    <t>お申し込みコンテンツ 17</t>
    <phoneticPr fontId="22"/>
  </si>
  <si>
    <t>お申し込みコンテンツ 18</t>
    <phoneticPr fontId="22"/>
  </si>
  <si>
    <t>お申し込みコンテンツ 19</t>
    <phoneticPr fontId="22"/>
  </si>
  <si>
    <t>お申し込みコンテンツ 20</t>
    <phoneticPr fontId="22"/>
  </si>
  <si>
    <t>お申し込みコンテンツ 21</t>
    <phoneticPr fontId="22"/>
  </si>
  <si>
    <t>お申し込みコンテンツ 22</t>
    <phoneticPr fontId="22"/>
  </si>
  <si>
    <t>お申し込みコンテンツ 23</t>
    <phoneticPr fontId="22"/>
  </si>
  <si>
    <t>お申し込みコンテンツ 24</t>
    <phoneticPr fontId="22"/>
  </si>
  <si>
    <t>お申し込みコンテンツ 25</t>
    <phoneticPr fontId="22"/>
  </si>
  <si>
    <t>お申し込みコンテンツ 26</t>
    <phoneticPr fontId="22"/>
  </si>
  <si>
    <t>お申し込みコンテンツ 27</t>
    <phoneticPr fontId="22"/>
  </si>
  <si>
    <t>お申し込みコンテンツ 28</t>
    <phoneticPr fontId="22"/>
  </si>
  <si>
    <t>お申し込みコンテンツ 29</t>
    <phoneticPr fontId="22"/>
  </si>
  <si>
    <t>お申し込みコンテンツ 30</t>
    <phoneticPr fontId="22"/>
  </si>
  <si>
    <t>備考欄</t>
    <rPh sb="0" eb="2">
      <t>ビコウ</t>
    </rPh>
    <rPh sb="2" eb="3">
      <t>ラン</t>
    </rPh>
    <phoneticPr fontId="16"/>
  </si>
  <si>
    <t>児童・生徒ID数</t>
    <rPh sb="0" eb="2">
      <t>ジドウ</t>
    </rPh>
    <rPh sb="3" eb="5">
      <t>セイト</t>
    </rPh>
    <rPh sb="7" eb="8">
      <t>スウ</t>
    </rPh>
    <phoneticPr fontId="22"/>
  </si>
  <si>
    <t>教職員ID数</t>
    <rPh sb="0" eb="3">
      <t>キョウショクイン</t>
    </rPh>
    <rPh sb="5" eb="6">
      <t>スウ</t>
    </rPh>
    <phoneticPr fontId="22"/>
  </si>
  <si>
    <t>申し込み有無</t>
    <phoneticPr fontId="16"/>
  </si>
  <si>
    <r>
      <t xml:space="preserve">アクセス許可するグローバルIPアドレス
</t>
    </r>
    <r>
      <rPr>
        <sz val="8"/>
        <color rgb="FFFF0000"/>
        <rFont val="ＭＳ Ｐゴシック"/>
        <family val="3"/>
        <charset val="128"/>
      </rPr>
      <t>※「xxx.xxx.xxx.xxx/yy」の形式でご記入ください</t>
    </r>
    <phoneticPr fontId="16"/>
  </si>
  <si>
    <t>アクセス制限対象</t>
    <phoneticPr fontId="16"/>
  </si>
  <si>
    <t>Chromebook</t>
    <phoneticPr fontId="16"/>
  </si>
  <si>
    <t>iPad</t>
    <phoneticPr fontId="16"/>
  </si>
  <si>
    <t>Windows</t>
    <phoneticPr fontId="16"/>
  </si>
  <si>
    <t>Android</t>
    <phoneticPr fontId="16"/>
  </si>
  <si>
    <r>
      <rPr>
        <b/>
        <sz val="9"/>
        <rFont val="ＭＳ Ｐゴシック"/>
        <family val="3"/>
        <charset val="128"/>
      </rPr>
      <t>その他</t>
    </r>
    <r>
      <rPr>
        <b/>
        <sz val="10"/>
        <rFont val="ＭＳ Ｐゴシック"/>
        <family val="3"/>
        <charset val="128"/>
      </rPr>
      <t xml:space="preserve">
</t>
    </r>
    <r>
      <rPr>
        <b/>
        <sz val="8"/>
        <rFont val="ＭＳ Ｐゴシック"/>
        <family val="3"/>
        <charset val="128"/>
      </rPr>
      <t>端末名を記入してください</t>
    </r>
    <rPh sb="2" eb="3">
      <t>タ</t>
    </rPh>
    <rPh sb="4" eb="6">
      <t>タンマツ</t>
    </rPh>
    <rPh sb="6" eb="7">
      <t>メイ</t>
    </rPh>
    <rPh sb="8" eb="10">
      <t>キニュウ</t>
    </rPh>
    <phoneticPr fontId="16"/>
  </si>
  <si>
    <t>郵便番号</t>
    <phoneticPr fontId="16"/>
  </si>
  <si>
    <t>住所</t>
    <phoneticPr fontId="16"/>
  </si>
  <si>
    <t>電話番号</t>
    <rPh sb="0" eb="4">
      <t>デンワバンゴウ</t>
    </rPh>
    <phoneticPr fontId="16"/>
  </si>
  <si>
    <t>ご利用
開始日</t>
    <rPh sb="1" eb="3">
      <t>リヨウ</t>
    </rPh>
    <rPh sb="4" eb="6">
      <t>カイシ</t>
    </rPh>
    <rPh sb="6" eb="7">
      <t>ビ</t>
    </rPh>
    <phoneticPr fontId="16"/>
  </si>
  <si>
    <t>ID数
（児童・生徒）</t>
    <rPh sb="2" eb="3">
      <t>スウ</t>
    </rPh>
    <rPh sb="5" eb="7">
      <t>ジドウ</t>
    </rPh>
    <rPh sb="8" eb="10">
      <t>セイト</t>
    </rPh>
    <phoneticPr fontId="22"/>
  </si>
  <si>
    <t>ID数
（教職員）</t>
    <rPh sb="2" eb="3">
      <t>スウ</t>
    </rPh>
    <rPh sb="5" eb="8">
      <t>キョウショクイン</t>
    </rPh>
    <phoneticPr fontId="16"/>
  </si>
  <si>
    <t>学年別
表示設定</t>
    <rPh sb="0" eb="3">
      <t>ガクネンベツ</t>
    </rPh>
    <rPh sb="4" eb="6">
      <t>ヒョウジ</t>
    </rPh>
    <rPh sb="6" eb="8">
      <t>セッテイ</t>
    </rPh>
    <phoneticPr fontId="22"/>
  </si>
  <si>
    <t>対象学年</t>
    <rPh sb="0" eb="4">
      <t>タイショウガクネン</t>
    </rPh>
    <phoneticPr fontId="22"/>
  </si>
  <si>
    <t>学年別
表示設定</t>
    <rPh sb="4" eb="6">
      <t>ヒョウジ</t>
    </rPh>
    <rPh sb="6" eb="8">
      <t>セッテイ</t>
    </rPh>
    <phoneticPr fontId="22"/>
  </si>
  <si>
    <t>（例）</t>
    <rPh sb="1" eb="2">
      <t>レイ</t>
    </rPh>
    <phoneticPr fontId="16"/>
  </si>
  <si>
    <t>既存環境なし</t>
    <rPh sb="0" eb="2">
      <t>キゾン</t>
    </rPh>
    <rPh sb="2" eb="4">
      <t>カンキョウ</t>
    </rPh>
    <phoneticPr fontId="16"/>
  </si>
  <si>
    <t>B123456789012</t>
    <phoneticPr fontId="22"/>
  </si>
  <si>
    <t>小学校</t>
    <rPh sb="0" eb="3">
      <t>ショウガッコウ</t>
    </rPh>
    <phoneticPr fontId="16"/>
  </si>
  <si>
    <t>大手町小学校</t>
    <rPh sb="0" eb="3">
      <t>オオテマチ</t>
    </rPh>
    <rPh sb="3" eb="6">
      <t>ショウガッコウ</t>
    </rPh>
    <phoneticPr fontId="16"/>
  </si>
  <si>
    <t>123-4567</t>
    <phoneticPr fontId="16"/>
  </si>
  <si>
    <t>東京都千代田区大手町1-1-1</t>
    <phoneticPr fontId="16"/>
  </si>
  <si>
    <t>03-1234-5678</t>
    <phoneticPr fontId="16"/>
  </si>
  <si>
    <t>Google Workspace連携を申し込む</t>
  </si>
  <si>
    <t>ootemachi-admin@ootemachi.ed.jp</t>
  </si>
  <si>
    <t>申し込みする</t>
    <rPh sb="0" eb="1">
      <t>モウ</t>
    </rPh>
    <rPh sb="2" eb="3">
      <t>コ</t>
    </rPh>
    <phoneticPr fontId="13"/>
  </si>
  <si>
    <t>xxx.xxx.xxx.xxx/yy</t>
    <phoneticPr fontId="16"/>
  </si>
  <si>
    <t>児童・生徒のみ</t>
    <rPh sb="0" eb="2">
      <t>ジドウ</t>
    </rPh>
    <rPh sb="3" eb="5">
      <t>セイト</t>
    </rPh>
    <phoneticPr fontId="13"/>
  </si>
  <si>
    <t>申し込みする</t>
  </si>
  <si>
    <t>1年、2年</t>
    <rPh sb="1" eb="2">
      <t>ネン</t>
    </rPh>
    <rPh sb="4" eb="5">
      <t>ネン</t>
    </rPh>
    <phoneticPr fontId="22"/>
  </si>
  <si>
    <t>【申込書】申込書選択</t>
    <phoneticPr fontId="13"/>
  </si>
  <si>
    <t>【申込書】コンテンツ申し込み その他費用</t>
    <rPh sb="1" eb="4">
      <t>モウシコミショ</t>
    </rPh>
    <phoneticPr fontId="13"/>
  </si>
  <si>
    <t>【申込書】SKY申込時選択リスト</t>
    <rPh sb="11" eb="13">
      <t>センタク</t>
    </rPh>
    <phoneticPr fontId="13"/>
  </si>
  <si>
    <t>【申込書】コンテンツ申し込み</t>
  </si>
  <si>
    <t>【申込書】まなびポケット たんぽくん申し込み</t>
  </si>
  <si>
    <t>【学校情報】ご利用ID分類</t>
    <rPh sb="1" eb="5">
      <t>ガッコウジョウホウ</t>
    </rPh>
    <rPh sb="7" eb="9">
      <t>リヨウ</t>
    </rPh>
    <rPh sb="11" eb="13">
      <t>ブンルイ</t>
    </rPh>
    <phoneticPr fontId="13"/>
  </si>
  <si>
    <t>【学校情報】グローバルIP　アクセス制限対象</t>
    <rPh sb="1" eb="5">
      <t>ガッコウジョウホウ</t>
    </rPh>
    <rPh sb="18" eb="22">
      <t>セイゲンタイショウ</t>
    </rPh>
    <phoneticPr fontId="13"/>
  </si>
  <si>
    <t>【学校情報】ご利用中端末</t>
    <rPh sb="1" eb="5">
      <t>ガッコウジョウホウ</t>
    </rPh>
    <rPh sb="7" eb="12">
      <t>リヨウチュウタンマツ</t>
    </rPh>
    <phoneticPr fontId="13"/>
  </si>
  <si>
    <t>【学校情報】学校種</t>
    <rPh sb="1" eb="5">
      <t>ガッコウジョウホウ</t>
    </rPh>
    <rPh sb="6" eb="9">
      <t>ガッコウシュ</t>
    </rPh>
    <phoneticPr fontId="13"/>
  </si>
  <si>
    <t>【学校情報】たんぽくん　</t>
    <rPh sb="1" eb="5">
      <t>ガッコウジョウホウ</t>
    </rPh>
    <phoneticPr fontId="13"/>
  </si>
  <si>
    <t>【学校情報】 統合認証サービス</t>
    <rPh sb="1" eb="5">
      <t>ガッコウジョウホウ</t>
    </rPh>
    <phoneticPr fontId="13"/>
  </si>
  <si>
    <t>【申込書】 まなホーダイ</t>
    <rPh sb="1" eb="4">
      <t>モウシコミショ</t>
    </rPh>
    <phoneticPr fontId="13"/>
  </si>
  <si>
    <t>【学校情報】 まなホーダイ</t>
    <rPh sb="1" eb="5">
      <t>ガッコウジョウホウ</t>
    </rPh>
    <phoneticPr fontId="13"/>
  </si>
  <si>
    <t>お申し込み種類</t>
    <phoneticPr fontId="13"/>
  </si>
  <si>
    <t>申込書送付先案内文言</t>
    <rPh sb="0" eb="6">
      <t>モウシコミショソウフサキ</t>
    </rPh>
    <rPh sb="6" eb="8">
      <t>アンナイ</t>
    </rPh>
    <rPh sb="8" eb="10">
      <t>モンゴン</t>
    </rPh>
    <phoneticPr fontId="13"/>
  </si>
  <si>
    <t>お申し込み元</t>
    <phoneticPr fontId="13"/>
  </si>
  <si>
    <t>申込区分</t>
    <phoneticPr fontId="13"/>
  </si>
  <si>
    <t>支払方法</t>
    <phoneticPr fontId="13"/>
  </si>
  <si>
    <t>請求書送付先</t>
    <phoneticPr fontId="13"/>
  </si>
  <si>
    <t>アドミ付きプラン</t>
    <phoneticPr fontId="13"/>
  </si>
  <si>
    <t>契約パッケージ</t>
    <phoneticPr fontId="13"/>
  </si>
  <si>
    <t>端末種別</t>
    <phoneticPr fontId="13"/>
  </si>
  <si>
    <t>申し込み有無</t>
    <phoneticPr fontId="13"/>
  </si>
  <si>
    <t>申し込み有無</t>
    <rPh sb="0" eb="1">
      <t>モウ</t>
    </rPh>
    <rPh sb="2" eb="3">
      <t>コ</t>
    </rPh>
    <rPh sb="4" eb="6">
      <t>ウム</t>
    </rPh>
    <phoneticPr fontId="13"/>
  </si>
  <si>
    <t>サービスプラン名</t>
    <phoneticPr fontId="13"/>
  </si>
  <si>
    <t>端末使用者</t>
    <phoneticPr fontId="13"/>
  </si>
  <si>
    <t>選択肢</t>
    <rPh sb="0" eb="3">
      <t>センタクシ</t>
    </rPh>
    <phoneticPr fontId="13"/>
  </si>
  <si>
    <t>校務支援システム名</t>
    <phoneticPr fontId="13"/>
  </si>
  <si>
    <t>既存環境あり</t>
  </si>
  <si>
    <t>総ID数</t>
    <rPh sb="0" eb="1">
      <t>ソウ</t>
    </rPh>
    <rPh sb="3" eb="4">
      <t>スウ</t>
    </rPh>
    <phoneticPr fontId="13"/>
  </si>
  <si>
    <t>○</t>
  </si>
  <si>
    <t>小学校</t>
  </si>
  <si>
    <t>コンテンツ申し込み</t>
    <rPh sb="5" eb="6">
      <t>モウ</t>
    </rPh>
    <rPh sb="7" eb="8">
      <t>コ</t>
    </rPh>
    <phoneticPr fontId="13"/>
  </si>
  <si>
    <t>教育委員会</t>
    <rPh sb="0" eb="5">
      <t>キョウイクイインカイ</t>
    </rPh>
    <phoneticPr fontId="13"/>
  </si>
  <si>
    <t>新規</t>
  </si>
  <si>
    <t>支払なし（無料）</t>
  </si>
  <si>
    <t>契約者情報と同じ</t>
  </si>
  <si>
    <t>ID</t>
  </si>
  <si>
    <t>基本パッケージ</t>
  </si>
  <si>
    <t>Windows端末</t>
  </si>
  <si>
    <t>35,000円プラン</t>
    <rPh sb="6" eb="7">
      <t>エン</t>
    </rPh>
    <phoneticPr fontId="16"/>
  </si>
  <si>
    <t>児童・生徒のみ</t>
  </si>
  <si>
    <t>既存環境あり（住所変更）</t>
  </si>
  <si>
    <t>今回追加するID数</t>
    <rPh sb="0" eb="2">
      <t>コンカイ</t>
    </rPh>
    <rPh sb="2" eb="4">
      <t>ツイカ</t>
    </rPh>
    <rPh sb="8" eb="9">
      <t>スウ</t>
    </rPh>
    <phoneticPr fontId="13"/>
  </si>
  <si>
    <t>申し込みしない</t>
    <rPh sb="0" eb="1">
      <t>モウ</t>
    </rPh>
    <rPh sb="2" eb="3">
      <t>コ</t>
    </rPh>
    <phoneticPr fontId="13"/>
  </si>
  <si>
    <t>全校</t>
    <rPh sb="0" eb="2">
      <t>ゼンコウ</t>
    </rPh>
    <phoneticPr fontId="13"/>
  </si>
  <si>
    <t>申し込みしない</t>
  </si>
  <si>
    <t>中学校</t>
  </si>
  <si>
    <t>GIGAスクールパック</t>
  </si>
  <si>
    <t>学校単独（公立）</t>
    <rPh sb="0" eb="2">
      <t>ガッコウ</t>
    </rPh>
    <rPh sb="2" eb="4">
      <t>タンドク</t>
    </rPh>
    <rPh sb="5" eb="7">
      <t>コウリツ</t>
    </rPh>
    <phoneticPr fontId="13"/>
  </si>
  <si>
    <t>変更</t>
  </si>
  <si>
    <t>毎月払い</t>
  </si>
  <si>
    <t>契約者情報と異なる</t>
  </si>
  <si>
    <t>校</t>
  </si>
  <si>
    <t>応用パッケージ</t>
  </si>
  <si>
    <t>Chromebook端末</t>
  </si>
  <si>
    <t>40,000円プラン</t>
    <rPh sb="6" eb="7">
      <t>エン</t>
    </rPh>
    <phoneticPr fontId="16"/>
  </si>
  <si>
    <t>教職員のみ</t>
  </si>
  <si>
    <t>既存環境なし</t>
  </si>
  <si>
    <t>申し込み済み</t>
    <rPh sb="0" eb="1">
      <t>モウ</t>
    </rPh>
    <rPh sb="2" eb="3">
      <t>コ</t>
    </rPh>
    <rPh sb="4" eb="5">
      <t>ス</t>
    </rPh>
    <phoneticPr fontId="13"/>
  </si>
  <si>
    <t>申し込み済み</t>
    <phoneticPr fontId="13"/>
  </si>
  <si>
    <t>義務教育学校</t>
  </si>
  <si>
    <t>申し込み済み（既契約あり）</t>
  </si>
  <si>
    <t>EDUCOMマネージャーC4th　＜株式会社EDUCOM＞</t>
    <rPh sb="18" eb="22">
      <t>カブシキガイシャ</t>
    </rPh>
    <phoneticPr fontId="14"/>
  </si>
  <si>
    <t>SKY安心GIGAタブレット</t>
  </si>
  <si>
    <t>学校単独（私立国立）</t>
    <rPh sb="0" eb="2">
      <t>ガッコウ</t>
    </rPh>
    <rPh sb="2" eb="4">
      <t>タンドク</t>
    </rPh>
    <rPh sb="5" eb="7">
      <t>シリツ</t>
    </rPh>
    <rPh sb="7" eb="9">
      <t>コクリツ</t>
    </rPh>
    <phoneticPr fontId="13"/>
  </si>
  <si>
    <t>廃止</t>
  </si>
  <si>
    <t>一括（後払い）</t>
  </si>
  <si>
    <t>台</t>
  </si>
  <si>
    <t>端末なし</t>
  </si>
  <si>
    <t>コンテンツ利用終了（無償のみ）</t>
  </si>
  <si>
    <t>45,000円プラン</t>
    <rPh sb="6" eb="7">
      <t>エン</t>
    </rPh>
    <phoneticPr fontId="16"/>
  </si>
  <si>
    <t>児童・生徒と教職員</t>
  </si>
  <si>
    <t>申し込み済み</t>
  </si>
  <si>
    <t>廃止</t>
    <rPh sb="0" eb="2">
      <t>ハイシ</t>
    </rPh>
    <phoneticPr fontId="13"/>
  </si>
  <si>
    <t>高等学校</t>
  </si>
  <si>
    <t>申し込みする（既契約ありで追加申し込み）</t>
  </si>
  <si>
    <t>校務支援システムとの認証連携はしない</t>
    <rPh sb="0" eb="2">
      <t>コウム</t>
    </rPh>
    <rPh sb="2" eb="4">
      <t>シエン</t>
    </rPh>
    <rPh sb="10" eb="12">
      <t>ニンショウ</t>
    </rPh>
    <rPh sb="12" eb="14">
      <t>レンケイ</t>
    </rPh>
    <phoneticPr fontId="14"/>
  </si>
  <si>
    <t>MEXCBT</t>
  </si>
  <si>
    <t>一括（前払い）</t>
  </si>
  <si>
    <t>一式</t>
    <rPh sb="0" eb="2">
      <t>イッシキ</t>
    </rPh>
    <phoneticPr fontId="13"/>
  </si>
  <si>
    <t>50,000円プラン</t>
    <rPh sb="6" eb="7">
      <t>エン</t>
    </rPh>
    <phoneticPr fontId="16"/>
  </si>
  <si>
    <t>中等教育学校</t>
  </si>
  <si>
    <t>まなホーダイ</t>
  </si>
  <si>
    <t>販売店経由で支払い</t>
  </si>
  <si>
    <t>回</t>
    <rPh sb="0" eb="1">
      <t>カイ</t>
    </rPh>
    <phoneticPr fontId="13"/>
  </si>
  <si>
    <t>55,000円プラン</t>
    <rPh sb="6" eb="7">
      <t>エン</t>
    </rPh>
    <phoneticPr fontId="16"/>
  </si>
  <si>
    <t>特別支援学校</t>
  </si>
  <si>
    <t>まなびポケット登録情報変更</t>
    <rPh sb="7" eb="9">
      <t>トウロク</t>
    </rPh>
    <rPh sb="9" eb="11">
      <t>ジョウホウ</t>
    </rPh>
    <rPh sb="11" eb="13">
      <t>ヘンコウ</t>
    </rPh>
    <phoneticPr fontId="13"/>
  </si>
  <si>
    <t>無料トライアル</t>
  </si>
  <si>
    <t>60,000円プラン</t>
    <rPh sb="6" eb="7">
      <t>エン</t>
    </rPh>
    <phoneticPr fontId="16"/>
  </si>
  <si>
    <t>その他</t>
  </si>
  <si>
    <t>その他（下欄へご記載ください）</t>
  </si>
  <si>
    <t>65,000円プラン</t>
    <rPh sb="6" eb="7">
      <t>エン</t>
    </rPh>
    <phoneticPr fontId="16"/>
  </si>
  <si>
    <t>70,000円プラン</t>
    <rPh sb="6" eb="7">
      <t>エン</t>
    </rPh>
    <phoneticPr fontId="16"/>
  </si>
  <si>
    <t>75,000円プラン</t>
    <rPh sb="6" eb="7">
      <t>エン</t>
    </rPh>
    <phoneticPr fontId="16"/>
  </si>
  <si>
    <t>80,000円プラン</t>
  </si>
  <si>
    <t>85,000円プラン</t>
  </si>
  <si>
    <t>90,000円プラン</t>
    <rPh sb="6" eb="7">
      <t>エン</t>
    </rPh>
    <phoneticPr fontId="16"/>
  </si>
  <si>
    <t>95,000円プラン</t>
  </si>
  <si>
    <t>100,000円プラン</t>
  </si>
  <si>
    <t>105,000円プラン</t>
  </si>
  <si>
    <t>110,000円プラン</t>
  </si>
  <si>
    <t>115,000円プラン</t>
  </si>
  <si>
    <t>120,000円プラン</t>
  </si>
  <si>
    <t>130,000円プラン</t>
    <phoneticPr fontId="13"/>
  </si>
  <si>
    <t>180,000円プラン</t>
    <phoneticPr fontId="13"/>
  </si>
  <si>
    <t>【申込書】コンテンツ申し込み</t>
    <rPh sb="1" eb="4">
      <t>モウシコミショ</t>
    </rPh>
    <phoneticPr fontId="13"/>
  </si>
  <si>
    <t>【学校情報】学年別設定</t>
    <rPh sb="1" eb="5">
      <t>ガッコウジョウホウ</t>
    </rPh>
    <rPh sb="6" eb="11">
      <t>ガクネンベツセッテイ</t>
    </rPh>
    <phoneticPr fontId="13"/>
  </si>
  <si>
    <t>【学校情報】利用人数集計</t>
    <rPh sb="1" eb="5">
      <t>ガッコウジョウホウ</t>
    </rPh>
    <rPh sb="6" eb="10">
      <t>リヨウニンズウ</t>
    </rPh>
    <rPh sb="10" eb="12">
      <t>シュウケイ</t>
    </rPh>
    <phoneticPr fontId="13"/>
  </si>
  <si>
    <t>【申込書】コンテンツ　初期費用</t>
    <rPh sb="1" eb="4">
      <t>モウシコミショ</t>
    </rPh>
    <rPh sb="11" eb="15">
      <t>ショキヒヨウ</t>
    </rPh>
    <phoneticPr fontId="13"/>
  </si>
  <si>
    <t>パッケージに紐づくコンテンツ制御（常にこのシートの一番右端においてください。何列目から処理するかは定数で保持しているので、変更あったら要修正）</t>
    <rPh sb="6" eb="7">
      <t>ヒモ</t>
    </rPh>
    <rPh sb="14" eb="16">
      <t>セイギョ</t>
    </rPh>
    <rPh sb="17" eb="18">
      <t>ツネ</t>
    </rPh>
    <rPh sb="25" eb="29">
      <t>イチバンミギハシ</t>
    </rPh>
    <rPh sb="38" eb="41">
      <t>ナンレツメ</t>
    </rPh>
    <rPh sb="43" eb="45">
      <t>ショリ</t>
    </rPh>
    <rPh sb="49" eb="51">
      <t>テイスウ</t>
    </rPh>
    <rPh sb="52" eb="54">
      <t>ホジ</t>
    </rPh>
    <rPh sb="61" eb="63">
      <t>ヘンコウ</t>
    </rPh>
    <rPh sb="67" eb="68">
      <t>ヨウ</t>
    </rPh>
    <rPh sb="68" eb="70">
      <t>シュウセイ</t>
    </rPh>
    <phoneticPr fontId="13"/>
  </si>
  <si>
    <t>コンテンツ名</t>
    <phoneticPr fontId="13"/>
  </si>
  <si>
    <t>備考</t>
    <rPh sb="0" eb="2">
      <t>ビコウ</t>
    </rPh>
    <phoneticPr fontId="13"/>
  </si>
  <si>
    <t>学年別設定可否</t>
    <rPh sb="0" eb="3">
      <t>ガクネンベツ</t>
    </rPh>
    <rPh sb="3" eb="5">
      <t>セッテイ</t>
    </rPh>
    <rPh sb="5" eb="7">
      <t>カヒ</t>
    </rPh>
    <phoneticPr fontId="13"/>
  </si>
  <si>
    <t>コンテンツの利用人数集計
※現在は利用していない</t>
    <rPh sb="6" eb="8">
      <t>リヨウ</t>
    </rPh>
    <rPh sb="8" eb="10">
      <t>ニンズウ</t>
    </rPh>
    <rPh sb="10" eb="12">
      <t>シュウケイ</t>
    </rPh>
    <rPh sb="14" eb="16">
      <t>ゲンザイ</t>
    </rPh>
    <rPh sb="17" eb="19">
      <t>リヨウ</t>
    </rPh>
    <phoneticPr fontId="13"/>
  </si>
  <si>
    <t>GIGAスクールパック</t>
    <phoneticPr fontId="13"/>
  </si>
  <si>
    <t>SKY安心GIGAタブレット</t>
    <phoneticPr fontId="13"/>
  </si>
  <si>
    <t>MEXCBT</t>
    <phoneticPr fontId="13"/>
  </si>
  <si>
    <t>●</t>
  </si>
  <si>
    <t>eboard</t>
  </si>
  <si>
    <t>国立学校、公立学校のみ無料提供。私立学校がご利用の場合は有料です。</t>
  </si>
  <si>
    <t>可</t>
  </si>
  <si>
    <t>BANSHOT</t>
  </si>
  <si>
    <t>Microsoft 365</t>
  </si>
  <si>
    <t>NHK for School</t>
  </si>
  <si>
    <t>AIAIモンキー</t>
  </si>
  <si>
    <t>ClassPad.net(小学校向けスタンダードプラン)</t>
  </si>
  <si>
    <t>ClassPad.net(小学校向けベーシックプラン)　</t>
  </si>
  <si>
    <t xml:space="preserve">DONGRI 小学生セット </t>
    <phoneticPr fontId="13"/>
  </si>
  <si>
    <t xml:space="preserve">DONGRI 日本大百科全書付き 中学生セット </t>
    <phoneticPr fontId="13"/>
  </si>
  <si>
    <t>English Central</t>
  </si>
  <si>
    <t>GIGA基礎英語（中学準備セット）</t>
    <rPh sb="4" eb="6">
      <t>キソ</t>
    </rPh>
    <rPh sb="6" eb="8">
      <t>エイゴ</t>
    </rPh>
    <rPh sb="9" eb="11">
      <t>チュウガク</t>
    </rPh>
    <rPh sb="11" eb="13">
      <t>ジュンビ</t>
    </rPh>
    <phoneticPr fontId="14"/>
  </si>
  <si>
    <t>GIGA基礎英語（中学スタンダードセット）</t>
    <rPh sb="4" eb="6">
      <t>キソ</t>
    </rPh>
    <rPh sb="6" eb="8">
      <t>エイゴ</t>
    </rPh>
    <rPh sb="9" eb="11">
      <t>チュウガク</t>
    </rPh>
    <phoneticPr fontId="14"/>
  </si>
  <si>
    <t>GIGA基礎英語（中学ハイレベルセット）</t>
    <rPh sb="4" eb="6">
      <t>キソ</t>
    </rPh>
    <rPh sb="6" eb="8">
      <t>エイゴ</t>
    </rPh>
    <rPh sb="9" eb="11">
      <t>チュウガク</t>
    </rPh>
    <phoneticPr fontId="14"/>
  </si>
  <si>
    <t>GIGA基礎英語（プレミアムセット）</t>
    <rPh sb="4" eb="6">
      <t>キソ</t>
    </rPh>
    <rPh sb="6" eb="8">
      <t>エイゴ</t>
    </rPh>
    <phoneticPr fontId="14"/>
  </si>
  <si>
    <t>GIGA基礎英語（Enjoyコース）</t>
  </si>
  <si>
    <t>公立・国立校向けコンテンツです。</t>
    <phoneticPr fontId="13"/>
  </si>
  <si>
    <t>GIGA基礎英語（Hopコース）</t>
    <phoneticPr fontId="13"/>
  </si>
  <si>
    <t>GIGA基礎英語（Stepコース）</t>
  </si>
  <si>
    <t>GIGA基礎英語（Jumpコース）</t>
  </si>
  <si>
    <t>GIGA基礎英語（Enjoy Hopコース）</t>
  </si>
  <si>
    <t>GIGA基礎英語（Hop Stepコース）</t>
    <phoneticPr fontId="13"/>
  </si>
  <si>
    <t>GIGA基礎英語（Step Jumpコース）</t>
  </si>
  <si>
    <t>※文部科学省CBTシステム運用支援サイトのお申し込みを完了している場合のみ、お申し込み可能</t>
    <rPh sb="1" eb="3">
      <t>モンブ</t>
    </rPh>
    <rPh sb="3" eb="6">
      <t>カガクショウ</t>
    </rPh>
    <rPh sb="13" eb="17">
      <t>ウンヨウシエン</t>
    </rPh>
    <rPh sb="22" eb="23">
      <t>モウ</t>
    </rPh>
    <rPh sb="24" eb="25">
      <t>コ</t>
    </rPh>
    <rPh sb="27" eb="29">
      <t>カンリョウ</t>
    </rPh>
    <rPh sb="33" eb="35">
      <t>バアイ</t>
    </rPh>
    <rPh sb="39" eb="40">
      <t>モウ</t>
    </rPh>
    <rPh sb="41" eb="42">
      <t>コ</t>
    </rPh>
    <rPh sb="43" eb="45">
      <t>カノウ</t>
    </rPh>
    <phoneticPr fontId="13"/>
  </si>
  <si>
    <t>MIMデジタル版</t>
    <rPh sb="7" eb="8">
      <t>バン</t>
    </rPh>
    <phoneticPr fontId="14"/>
  </si>
  <si>
    <t>navima</t>
  </si>
  <si>
    <t>Sagasokka!</t>
  </si>
  <si>
    <t>WEBQU（アンケート実施２回）</t>
  </si>
  <si>
    <t>WEBQU（アンケート実施３回）</t>
  </si>
  <si>
    <t>WEBQU（アンケート実施追加１回）</t>
  </si>
  <si>
    <t>WEBQU（学力クロス機能）</t>
    <rPh sb="6" eb="8">
      <t>ガクリョク</t>
    </rPh>
    <rPh sb="11" eb="13">
      <t>キノウ</t>
    </rPh>
    <phoneticPr fontId="14"/>
  </si>
  <si>
    <t>※全学年が学力クロスの対象ではない場合、学校情報シートの備考欄にWEBQU（学力クロス機能）の対象学年をご入力ください。</t>
    <rPh sb="1" eb="4">
      <t>ゼンガクネン</t>
    </rPh>
    <rPh sb="11" eb="13">
      <t>タイショウ</t>
    </rPh>
    <rPh sb="17" eb="19">
      <t>バアイ</t>
    </rPh>
    <rPh sb="20" eb="24">
      <t>ガッコウジョウホウ</t>
    </rPh>
    <rPh sb="28" eb="30">
      <t>ビコウ</t>
    </rPh>
    <rPh sb="47" eb="51">
      <t>タイショウガクネン</t>
    </rPh>
    <rPh sb="53" eb="55">
      <t>ニュウリョク</t>
    </rPh>
    <phoneticPr fontId="13"/>
  </si>
  <si>
    <t>WEBQU（教育委員会機能）</t>
    <phoneticPr fontId="13"/>
  </si>
  <si>
    <t>教育委員会向けの機能です。
教育委員会によるお申し込みに限り選択可能です。</t>
    <rPh sb="0" eb="2">
      <t>キョウイク</t>
    </rPh>
    <rPh sb="2" eb="5">
      <t>イインカイ</t>
    </rPh>
    <rPh sb="5" eb="6">
      <t>ム</t>
    </rPh>
    <rPh sb="8" eb="10">
      <t>キノウ</t>
    </rPh>
    <rPh sb="14" eb="19">
      <t>キョウイクイインカイ</t>
    </rPh>
    <rPh sb="23" eb="24">
      <t>モウ</t>
    </rPh>
    <rPh sb="25" eb="26">
      <t>コ</t>
    </rPh>
    <rPh sb="28" eb="29">
      <t>カギ</t>
    </rPh>
    <rPh sb="30" eb="32">
      <t>センタク</t>
    </rPh>
    <rPh sb="32" eb="34">
      <t>カノウ</t>
    </rPh>
    <phoneticPr fontId="13"/>
  </si>
  <si>
    <t>不可</t>
  </si>
  <si>
    <t>きょうしつでビスケット</t>
  </si>
  <si>
    <t>コラボノートEX for まなびポケット</t>
  </si>
  <si>
    <t>事例で学ぶNetモラル for まなびポケット</t>
    <rPh sb="0" eb="2">
      <t>ジレイ</t>
    </rPh>
    <rPh sb="3" eb="4">
      <t>マナ</t>
    </rPh>
    <phoneticPr fontId="14"/>
  </si>
  <si>
    <t>事例で学ぶNetモラル（eラーニング） for まなびポケット</t>
    <rPh sb="0" eb="2">
      <t>ジレイ</t>
    </rPh>
    <rPh sb="3" eb="4">
      <t>マナ</t>
    </rPh>
    <phoneticPr fontId="14"/>
  </si>
  <si>
    <t>すいスタ♪ for まなびポケット</t>
  </si>
  <si>
    <t>スクールタクト</t>
  </si>
  <si>
    <t>デキタス</t>
  </si>
  <si>
    <t>東京書籍</t>
  </si>
  <si>
    <t>※本コンテンツのお申し込みはNTTコミュニケーションズとの事前合意が必要</t>
  </si>
  <si>
    <t>虹色ボックス</t>
    <rPh sb="0" eb="2">
      <t>ニジイロ</t>
    </rPh>
    <phoneticPr fontId="14"/>
  </si>
  <si>
    <t>ノウン</t>
  </si>
  <si>
    <t>ピクチャーキッズ for まなびポケット</t>
  </si>
  <si>
    <t>ブリタニカ・スクールエディション 小学生版</t>
  </si>
  <si>
    <t>ブリタニカ・スクールエディション 中学生版</t>
  </si>
  <si>
    <t>まなびスタンプ</t>
    <phoneticPr fontId="14"/>
  </si>
  <si>
    <t>ミライシード</t>
  </si>
  <si>
    <t>ミライシード　Challenge English</t>
  </si>
  <si>
    <t>対象学年：小学3～6年生　対象学年以外は利用不可
「Speaking Quest」のお申し込みが必要です。</t>
    <rPh sb="43" eb="44">
      <t>モウ</t>
    </rPh>
    <rPh sb="45" eb="46">
      <t>コ</t>
    </rPh>
    <rPh sb="48" eb="50">
      <t>ヒツヨウ</t>
    </rPh>
    <phoneticPr fontId="13"/>
  </si>
  <si>
    <t>ミライシード　RPDCA</t>
  </si>
  <si>
    <t>ミライシード　Speaking Quest</t>
  </si>
  <si>
    <t>対象学年：小学5～6年生　対象学年以外は利用不可。
※本コンテンツをお申し込みの際は「Challenge English」も申し込みコンテンツとして選択してください。</t>
    <rPh sb="0" eb="4">
      <t>タイショウガクネン</t>
    </rPh>
    <rPh sb="5" eb="7">
      <t>ショウガク</t>
    </rPh>
    <rPh sb="10" eb="12">
      <t>ネンセイ</t>
    </rPh>
    <rPh sb="13" eb="17">
      <t>タイショウガクネン</t>
    </rPh>
    <rPh sb="17" eb="19">
      <t>イガイ</t>
    </rPh>
    <rPh sb="20" eb="24">
      <t>リヨウフカ</t>
    </rPh>
    <rPh sb="27" eb="28">
      <t>ホン</t>
    </rPh>
    <rPh sb="35" eb="36">
      <t>モウ</t>
    </rPh>
    <rPh sb="37" eb="38">
      <t>コ</t>
    </rPh>
    <rPh sb="40" eb="41">
      <t>サイ</t>
    </rPh>
    <rPh sb="62" eb="63">
      <t>モウ</t>
    </rPh>
    <rPh sb="64" eb="65">
      <t>コ</t>
    </rPh>
    <rPh sb="74" eb="76">
      <t>センタク</t>
    </rPh>
    <phoneticPr fontId="13"/>
  </si>
  <si>
    <t>ミライシード　オクリンク</t>
  </si>
  <si>
    <t>ミライシード　学習探検ナビ</t>
    <rPh sb="7" eb="9">
      <t>ガクシュウ</t>
    </rPh>
    <rPh sb="9" eb="11">
      <t>タンケン</t>
    </rPh>
    <phoneticPr fontId="14"/>
  </si>
  <si>
    <t>ミライシードのコンテンツおよび「ベネッセICT支援サービス」を導入している自治体（学校）のみ利用可能です。</t>
  </si>
  <si>
    <t>ミライシード　カルテ</t>
  </si>
  <si>
    <t>ミライシード　情報活用能力（プログラミング）</t>
    <rPh sb="7" eb="9">
      <t>ジョウホウ</t>
    </rPh>
    <rPh sb="9" eb="11">
      <t>カツヨウ</t>
    </rPh>
    <rPh sb="11" eb="13">
      <t>ノウリョク</t>
    </rPh>
    <phoneticPr fontId="14"/>
  </si>
  <si>
    <t>ミライシード　ドリルパーク</t>
  </si>
  <si>
    <t>ミライシード　話し合いトレーニング</t>
    <rPh sb="7" eb="8">
      <t>ハナ</t>
    </rPh>
    <rPh sb="9" eb="10">
      <t>ア</t>
    </rPh>
    <phoneticPr fontId="14"/>
  </si>
  <si>
    <t>ミライシード　ムーブノート</t>
  </si>
  <si>
    <t>みんなの学習クラブfor まなびポケット
（中学校パック）</t>
    <rPh sb="4" eb="6">
      <t>ガクシュウ</t>
    </rPh>
    <rPh sb="22" eb="23">
      <t>チュウ</t>
    </rPh>
    <phoneticPr fontId="14"/>
  </si>
  <si>
    <t>みんなの学習クラブfor まなびポケット
（小・中学校パック）</t>
    <rPh sb="4" eb="6">
      <t>ガクシュウ</t>
    </rPh>
    <rPh sb="24" eb="25">
      <t>チュウ</t>
    </rPh>
    <phoneticPr fontId="14"/>
  </si>
  <si>
    <t>みんなの学習クラブfor まなびポケット
（小学校パック）</t>
    <rPh sb="4" eb="6">
      <t>ガクシュウ</t>
    </rPh>
    <phoneticPr fontId="14"/>
  </si>
  <si>
    <t>ラインズeライブラリ for まなびポケット</t>
  </si>
  <si>
    <t>別途日図協各社必要</t>
  </si>
  <si>
    <t>リアテンダント（中学校・高校向け）</t>
  </si>
  <si>
    <t>辞書教材サービスBrain+【中高パック】</t>
    <rPh sb="15" eb="17">
      <t>チュウコウ</t>
    </rPh>
    <phoneticPr fontId="14"/>
  </si>
  <si>
    <t>辞書教材サービスBrain+【高校パック】</t>
  </si>
  <si>
    <t>辞書教材サービスBrain+【中学パック】</t>
  </si>
  <si>
    <t>みんなでプログラミング</t>
  </si>
  <si>
    <t>※本コンテンツは「SKY安心GIGAタブレット」または「GIGAスクールパック」のお申し込みに限り提供可能</t>
    <rPh sb="1" eb="2">
      <t>ホン</t>
    </rPh>
    <rPh sb="42" eb="43">
      <t>モウ</t>
    </rPh>
    <rPh sb="44" eb="45">
      <t>コ</t>
    </rPh>
    <rPh sb="47" eb="48">
      <t>カギ</t>
    </rPh>
    <rPh sb="49" eb="51">
      <t>テイキョウ</t>
    </rPh>
    <rPh sb="51" eb="53">
      <t>カノウ</t>
    </rPh>
    <phoneticPr fontId="13"/>
  </si>
  <si>
    <t>申込書のご記入にあたって</t>
    <rPh sb="0" eb="3">
      <t>モウシコミショ</t>
    </rPh>
    <phoneticPr fontId="16"/>
  </si>
  <si>
    <t>教育クラウドプラットフォームサービス「まなびポケット」（以下、「本サービス」）は、NTTコミュニケーションズ株式会社の定める「教育クラウドプラットフォーム『まなびポケット』利用規約」に基づき提供しております。本サービスのお申し込みに際しては、事前に必ず「教育クラウドプラットフォーム「まなびポケット」利用規約」、「教育クラウドプラットフォームサービス「まなびポケット」重要事項説明」、及び「プライバシーポリシー」をご確認頂き、承諾された上でお申し込みください。詳細な内容につきましては当社販売担当者等にご確認ください。</t>
    <rPh sb="208" eb="210">
      <t>カクニン</t>
    </rPh>
    <rPh sb="242" eb="244">
      <t>トウシャ</t>
    </rPh>
    <phoneticPr fontId="16"/>
  </si>
  <si>
    <t>申込書「Excel原本（申込書・学校情報）」と「押印（個人印は不可）または署名の入ったページのPDF」をご送付ください。</t>
    <rPh sb="12" eb="15">
      <t>モウシコミショ</t>
    </rPh>
    <rPh sb="16" eb="20">
      <t>ガッコウジョウホウ</t>
    </rPh>
    <phoneticPr fontId="16"/>
  </si>
  <si>
    <t>端末情報シートを下記URLからダウンロードし、ご記入の上ご送付ください。</t>
    <rPh sb="27" eb="28">
      <t>ウエ</t>
    </rPh>
    <rPh sb="29" eb="31">
      <t>ソウフ</t>
    </rPh>
    <phoneticPr fontId="16"/>
  </si>
  <si>
    <t>NTTコミュニケーションズ／ドコモビジネスソリューションズ販売担当または販売店経由でお申し込みください。</t>
    <rPh sb="29" eb="31">
      <t>ハンバイ</t>
    </rPh>
    <phoneticPr fontId="16"/>
  </si>
  <si>
    <t>お申し込み内容に不備がないことを当社が確認してからご利用開始のご案内まで最短5営業日が必要です。</t>
    <rPh sb="16" eb="18">
      <t>トウシャ</t>
    </rPh>
    <phoneticPr fontId="16"/>
  </si>
  <si>
    <t>児童・生徒、教職員が利用を開始するためには、学校管理者によるユーザー登録が必要です。</t>
    <rPh sb="6" eb="9">
      <t>キョウショクイン</t>
    </rPh>
    <phoneticPr fontId="16"/>
  </si>
  <si>
    <t>ご不明な場合はNTTコミュニケーションズ／ドコモビジネスソリューションズ販売担当または販売店へご確認ください。</t>
    <rPh sb="1" eb="3">
      <t>フメイ</t>
    </rPh>
    <rPh sb="4" eb="6">
      <t>バアイ</t>
    </rPh>
    <rPh sb="48" eb="50">
      <t>カクニン</t>
    </rPh>
    <phoneticPr fontId="13"/>
  </si>
  <si>
    <t>■新規の申込書記入について</t>
    <rPh sb="1" eb="3">
      <t>シンキ</t>
    </rPh>
    <rPh sb="4" eb="7">
      <t>モウシコミショ</t>
    </rPh>
    <phoneticPr fontId="48"/>
  </si>
  <si>
    <t>学校情報シートにはご利用予定のすべての学校情報およびコンテンツ申し込み情報をご記入ください。</t>
    <rPh sb="0" eb="4">
      <t>ガッコウジョウホウ</t>
    </rPh>
    <rPh sb="10" eb="12">
      <t>リヨウ</t>
    </rPh>
    <rPh sb="12" eb="14">
      <t>ヨテイ</t>
    </rPh>
    <rPh sb="19" eb="23">
      <t>ガッコウジョウホウ</t>
    </rPh>
    <phoneticPr fontId="53"/>
  </si>
  <si>
    <t>学校情報シートにはご利用予定の学校情報およびコンテンツ申し込み情報をご記入ください。</t>
    <rPh sb="0" eb="4">
      <t>ガッコウジョウホウ</t>
    </rPh>
    <rPh sb="10" eb="12">
      <t>リヨウ</t>
    </rPh>
    <rPh sb="12" eb="14">
      <t>ヨテイ</t>
    </rPh>
    <rPh sb="15" eb="19">
      <t>ガッコウジョウホウ</t>
    </rPh>
    <rPh sb="27" eb="28">
      <t>モウ</t>
    </rPh>
    <rPh sb="29" eb="30">
      <t>コ</t>
    </rPh>
    <rPh sb="31" eb="33">
      <t>ジョウホウ</t>
    </rPh>
    <phoneticPr fontId="53"/>
  </si>
  <si>
    <t>■変更の申込書記入について</t>
    <rPh sb="1" eb="3">
      <t>ヘンコウ</t>
    </rPh>
    <rPh sb="4" eb="7">
      <t>モウシコミショ</t>
    </rPh>
    <phoneticPr fontId="48"/>
  </si>
  <si>
    <t>変更をお申し込みの際には上部の「■送付書類」をご確認の上、必要書類をご送付ください。</t>
    <phoneticPr fontId="16"/>
  </si>
  <si>
    <t>学校情報シートには変更対象の学校情報と下記の変更種類に記載された内容に注意し、情報をご記入ください。</t>
    <rPh sb="0" eb="4">
      <t>ガッコウジョウホウ</t>
    </rPh>
    <rPh sb="9" eb="11">
      <t>ヘンコウ</t>
    </rPh>
    <rPh sb="11" eb="13">
      <t>タイショウ</t>
    </rPh>
    <rPh sb="14" eb="18">
      <t>ガッコウジョウホウ</t>
    </rPh>
    <phoneticPr fontId="53"/>
  </si>
  <si>
    <t>申込書シート、学校情報シートは下記の変更種類に記載された内容に注意し、情報をご記入ください。</t>
  </si>
  <si>
    <t>申込書のお申し込み種類に「まなびポケット登録情報変更」を選択し、変更後の契約内容をご記入ください。</t>
    <rPh sb="28" eb="30">
      <t>センタク</t>
    </rPh>
    <rPh sb="32" eb="35">
      <t>ヘンコウゴ</t>
    </rPh>
    <rPh sb="36" eb="40">
      <t>ケイヤクナイヨウ</t>
    </rPh>
    <phoneticPr fontId="13"/>
  </si>
  <si>
    <t>まなびポケットのご利用ID数のみ変更</t>
    <rPh sb="9" eb="11">
      <t>リヨウ</t>
    </rPh>
    <rPh sb="13" eb="14">
      <t>スウ</t>
    </rPh>
    <rPh sb="16" eb="18">
      <t>ヘンコウ</t>
    </rPh>
    <phoneticPr fontId="16"/>
  </si>
  <si>
    <t>申込書のお申し込み種類は「まなびポケット登録情報変更」を選択し、</t>
    <phoneticPr fontId="53"/>
  </si>
  <si>
    <t>変更後の合計ID数を学校情報シートのまなびポケットご利用ID数【総数】にご記入ください。</t>
  </si>
  <si>
    <t>各種コンテンツの新規申し込み（まなびポケット既存環境あり）</t>
    <rPh sb="0" eb="2">
      <t>カクシュ</t>
    </rPh>
    <rPh sb="8" eb="10">
      <t>シンキ</t>
    </rPh>
    <rPh sb="10" eb="11">
      <t>モウ</t>
    </rPh>
    <rPh sb="12" eb="13">
      <t>コ</t>
    </rPh>
    <rPh sb="22" eb="24">
      <t>キゾン</t>
    </rPh>
    <rPh sb="24" eb="26">
      <t>カンキョウ</t>
    </rPh>
    <phoneticPr fontId="16"/>
  </si>
  <si>
    <t>申込書のコンテンツ申し込み欄および学校情報シートの対象コンテンツに関わる記入欄に追加するコンテンツの申し込み情報をご記入ください。</t>
    <phoneticPr fontId="53"/>
  </si>
  <si>
    <t>（ご利用中コンテンツの情報を記入する必要はありません）</t>
    <phoneticPr fontId="16"/>
  </si>
  <si>
    <t>申込書のコンテンツ申し込み欄および学校情報シートの対象コンテンツに関わる記入欄に継続するコンテンツの申し込み情報をご記入ください。</t>
    <phoneticPr fontId="53"/>
  </si>
  <si>
    <t>まなびポケットの利用は継続し、コンテンツのみ利用終了する場合は申込書の契約情報の申込区分は「変更」、</t>
    <phoneticPr fontId="53"/>
  </si>
  <si>
    <t>コンテンツ申し込み欄の申し込み有無は「コンテンツ利用終了（無償のみ）」、コンテンツ名は利用を終了するコンテンツを選択してください。</t>
    <rPh sb="11" eb="12">
      <t>モウ</t>
    </rPh>
    <rPh sb="13" eb="14">
      <t>コ</t>
    </rPh>
    <rPh sb="15" eb="17">
      <t>ウム</t>
    </rPh>
    <rPh sb="41" eb="42">
      <t>メイ</t>
    </rPh>
    <rPh sb="43" eb="45">
      <t>リヨウ</t>
    </rPh>
    <rPh sb="46" eb="48">
      <t>シュウリョウ</t>
    </rPh>
    <rPh sb="56" eb="58">
      <t>センタク</t>
    </rPh>
    <phoneticPr fontId="53"/>
  </si>
  <si>
    <t>利用終了以外の変更申し込みがある場合は、申込書を分けてお申し込みください。</t>
    <rPh sb="0" eb="2">
      <t>リヨウ</t>
    </rPh>
    <rPh sb="2" eb="4">
      <t>シュウリョウ</t>
    </rPh>
    <rPh sb="4" eb="6">
      <t>イガイ</t>
    </rPh>
    <rPh sb="7" eb="9">
      <t>ヘンコウ</t>
    </rPh>
    <rPh sb="9" eb="10">
      <t>モウ</t>
    </rPh>
    <rPh sb="11" eb="12">
      <t>コ</t>
    </rPh>
    <rPh sb="16" eb="18">
      <t>バアイ</t>
    </rPh>
    <rPh sb="20" eb="23">
      <t>モウシコミショ</t>
    </rPh>
    <rPh sb="24" eb="25">
      <t>ワ</t>
    </rPh>
    <rPh sb="28" eb="29">
      <t>モウ</t>
    </rPh>
    <rPh sb="30" eb="31">
      <t>コ</t>
    </rPh>
    <phoneticPr fontId="53"/>
  </si>
  <si>
    <t>■廃止の申込書記入について</t>
    <rPh sb="1" eb="3">
      <t>ハイシ</t>
    </rPh>
    <rPh sb="4" eb="7">
      <t>モウシコミショ</t>
    </rPh>
    <phoneticPr fontId="48"/>
  </si>
  <si>
    <t>「学校情報」シートのまなびポケット欄は「廃止」を選択し、対象学校をご記入ください。</t>
  </si>
  <si>
    <t>NHK for Schoolのご利用条件等はNHKインターネットサービス利用規約をご参照ください。</t>
    <phoneticPr fontId="53"/>
  </si>
  <si>
    <t xml:space="preserve">学校名 ： </t>
    <phoneticPr fontId="16"/>
  </si>
  <si>
    <t>○○教育委員会学校（例：大手町市教育委員会学校）</t>
  </si>
  <si>
    <t>学校情報シートの学校名に「○○教育委員会学校」と記入し、通常のお申し込みと同様に</t>
  </si>
  <si>
    <t xml:space="preserve"> 80IDまで (教職員ID：40、児童・生徒ID：40まで)</t>
    <rPh sb="18" eb="20">
      <t>ジドウ</t>
    </rPh>
    <rPh sb="21" eb="23">
      <t>セイト</t>
    </rPh>
    <phoneticPr fontId="16"/>
  </si>
  <si>
    <t>160IDまで(教職員ID：80、児童・生徒ID：80まで)</t>
  </si>
  <si>
    <t>240IDまで(教職員ID：120、児童・生徒ID：120まで)</t>
  </si>
  <si>
    <t>320IDまで(教職員ID：160、児童・生徒ID：160まで)</t>
  </si>
  <si>
    <t>※教育委員会学校での有料コンテンツの提供については事前に当社販売担当者にご相談の上、お申し込みください。</t>
    <rPh sb="10" eb="12">
      <t>ユウリョウ</t>
    </rPh>
    <rPh sb="18" eb="20">
      <t>テイキョウ</t>
    </rPh>
    <rPh sb="40" eb="41">
      <t>ウエ</t>
    </rPh>
    <phoneticPr fontId="16"/>
  </si>
  <si>
    <t>外部IdP連携設定対象アカウントは、学校管理者、教職員、児童・生徒です。</t>
    <rPh sb="7" eb="9">
      <t>セッテイ</t>
    </rPh>
    <rPh sb="9" eb="11">
      <t>タイショウ</t>
    </rPh>
    <rPh sb="18" eb="23">
      <t>ガッコウカンリシャ</t>
    </rPh>
    <rPh sb="24" eb="27">
      <t>キョウショクイン</t>
    </rPh>
    <rPh sb="28" eb="30">
      <t>ジドウ</t>
    </rPh>
    <rPh sb="31" eb="33">
      <t>セイト</t>
    </rPh>
    <phoneticPr fontId="16"/>
  </si>
  <si>
    <t>外部IdPで利用しているメールアドレスとパスワードを利用するため、ログインに関係するユーザー情報を一元管理できるメリットがあります。</t>
    <phoneticPr fontId="16"/>
  </si>
  <si>
    <t>詳細はサポートサイトに掲載のマニュアルをご参照ください。</t>
    <phoneticPr fontId="16"/>
  </si>
  <si>
    <t>【学校情報シートの外部IdPオプションに関係する項目をご記入いただく際の注意事項】</t>
    <rPh sb="20" eb="22">
      <t>カンケイ</t>
    </rPh>
    <rPh sb="24" eb="26">
      <t>コウモク</t>
    </rPh>
    <phoneticPr fontId="16"/>
  </si>
  <si>
    <t>外部IdP連携オプション設定希望日がある場合は日付をご記入ください。未記入の場合、設定日は設定可能な最短日となります。</t>
    <phoneticPr fontId="13"/>
  </si>
  <si>
    <t>まなびポケットご利用開始後に外部IdP連携へ設定変更した場合、保護者以外のユーザーはログイン手順が変更になります。</t>
    <rPh sb="8" eb="10">
      <t>リヨウ</t>
    </rPh>
    <rPh sb="10" eb="13">
      <t>カイシゴ</t>
    </rPh>
    <rPh sb="22" eb="24">
      <t>セッテイ</t>
    </rPh>
    <rPh sb="24" eb="26">
      <t>ヘンコウ</t>
    </rPh>
    <rPh sb="28" eb="30">
      <t>バアイ</t>
    </rPh>
    <rPh sb="31" eb="34">
      <t>ホゴシャ</t>
    </rPh>
    <rPh sb="34" eb="36">
      <t>イガイ</t>
    </rPh>
    <rPh sb="49" eb="51">
      <t>ヘンコウ</t>
    </rPh>
    <phoneticPr fontId="16"/>
  </si>
  <si>
    <t>設定希望日はお申し込み日から５営業日目以降の日付をご記入ください。</t>
    <rPh sb="11" eb="12">
      <t>ビ</t>
    </rPh>
    <phoneticPr fontId="13"/>
  </si>
  <si>
    <t>（土日祝日や年末年始の休業期間は設定指定外日付です。指定外日付が記入されていた場合は、その翌営業日を設定日といたします。）</t>
    <rPh sb="6" eb="10">
      <t>ネンマツネンシ</t>
    </rPh>
    <rPh sb="11" eb="15">
      <t>キュウギョウキカン</t>
    </rPh>
    <rPh sb="16" eb="18">
      <t>セッテイ</t>
    </rPh>
    <rPh sb="18" eb="20">
      <t>シテイ</t>
    </rPh>
    <rPh sb="20" eb="21">
      <t>ガイ</t>
    </rPh>
    <rPh sb="21" eb="23">
      <t>ヒヅケ</t>
    </rPh>
    <rPh sb="26" eb="31">
      <t>シテイガイヒヅケ</t>
    </rPh>
    <rPh sb="50" eb="53">
      <t>セッテイビ</t>
    </rPh>
    <phoneticPr fontId="16"/>
  </si>
  <si>
    <t>お申し込みをご希望の場合は、本ファイルの学校情報シートへご準備いただいたグローバルIPアドレスをご記入ください。</t>
  </si>
  <si>
    <t>【学校情報シートのグローバルIPアドレスによるアクセス制限に関わる項目をご記入いただく際の注意事項】</t>
    <rPh sb="30" eb="31">
      <t>カカ</t>
    </rPh>
    <rPh sb="33" eb="35">
      <t>コウモク</t>
    </rPh>
    <phoneticPr fontId="16"/>
  </si>
  <si>
    <t>アクセス許可するグローバルIPアドレスは「xxx.xxx.xxx.xxx/yy」の形式でご記入ください。</t>
  </si>
  <si>
    <t>許可するグローバルIPアドレスが複数ある場合はカンマ区切りでご記入ください。</t>
  </si>
  <si>
    <t>　-　児童・生徒のみ：studentの権限を持つユーザーのみにアクセス制限がかかります。</t>
    <rPh sb="3" eb="5">
      <t>ジドウ</t>
    </rPh>
    <phoneticPr fontId="13"/>
  </si>
  <si>
    <t>　-　全校：全てのユーザーにアクセス制限がかかります。</t>
    <phoneticPr fontId="13"/>
  </si>
  <si>
    <t>申込書記入マニュアル</t>
    <rPh sb="0" eb="3">
      <t>モウシコミショ</t>
    </rPh>
    <phoneticPr fontId="53"/>
  </si>
  <si>
    <t>申込書シート記入マニュアル</t>
    <rPh sb="0" eb="3">
      <t>モウシコミショ</t>
    </rPh>
    <phoneticPr fontId="53"/>
  </si>
  <si>
    <t>学校情報シート記入マニュアル</t>
    <rPh sb="0" eb="4">
      <t>ガッコウジョウホウ</t>
    </rPh>
    <phoneticPr fontId="53"/>
  </si>
  <si>
    <t>お申し込み元とお申し込み種類を選択します</t>
    <rPh sb="1" eb="2">
      <t>モウ</t>
    </rPh>
    <rPh sb="3" eb="4">
      <t>コ</t>
    </rPh>
    <rPh sb="5" eb="6">
      <t>モト</t>
    </rPh>
    <rPh sb="8" eb="9">
      <t>モウ</t>
    </rPh>
    <rPh sb="10" eb="11">
      <t>コ</t>
    </rPh>
    <rPh sb="12" eb="14">
      <t>シュルイ</t>
    </rPh>
    <rPh sb="15" eb="17">
      <t>センタク</t>
    </rPh>
    <phoneticPr fontId="53"/>
  </si>
  <si>
    <t>記入不要項目の背景色がグレーになります。</t>
    <rPh sb="2" eb="4">
      <t>フヨウ</t>
    </rPh>
    <rPh sb="4" eb="6">
      <t>コウモク</t>
    </rPh>
    <rPh sb="7" eb="10">
      <t>ハイケイショク</t>
    </rPh>
    <phoneticPr fontId="53"/>
  </si>
  <si>
    <t>承諾項目を確認の上、チェックをします</t>
    <rPh sb="0" eb="4">
      <t>ショウダクコウモク</t>
    </rPh>
    <rPh sb="5" eb="7">
      <t>カクニン</t>
    </rPh>
    <rPh sb="8" eb="9">
      <t>ウエ</t>
    </rPh>
    <phoneticPr fontId="53"/>
  </si>
  <si>
    <t>契約情報を記入します</t>
    <rPh sb="0" eb="4">
      <t>ケイヤクジョウホウ</t>
    </rPh>
    <phoneticPr fontId="53"/>
  </si>
  <si>
    <t>まなびポケットを新規で申し込みする場合は「新規」</t>
    <phoneticPr fontId="13"/>
  </si>
  <si>
    <t>コンテンツ申し込みやID/台数の追加、契約内容のご変更の場合は「変更」</t>
    <rPh sb="13" eb="15">
      <t>ダイスウ</t>
    </rPh>
    <rPh sb="16" eb="18">
      <t>ツイカ</t>
    </rPh>
    <phoneticPr fontId="53"/>
  </si>
  <si>
    <t>入力必須</t>
  </si>
  <si>
    <t>NTTコミュニケーションズまたはドコモビジネスソリューションズ以外の販売店経由でお申し込みする場合に記入します。</t>
    <rPh sb="31" eb="33">
      <t>イガイ</t>
    </rPh>
    <rPh sb="34" eb="37">
      <t>ハンバイテン</t>
    </rPh>
    <rPh sb="37" eb="39">
      <t>ケイユ</t>
    </rPh>
    <rPh sb="41" eb="42">
      <t>モウ</t>
    </rPh>
    <rPh sb="43" eb="44">
      <t>コ</t>
    </rPh>
    <rPh sb="47" eb="49">
      <t>バアイ</t>
    </rPh>
    <phoneticPr fontId="13"/>
  </si>
  <si>
    <t>まなびポケットの新規申し込み／学校追加を含む変更申し込みの場合にご記入ください。</t>
    <rPh sb="10" eb="11">
      <t>モウ</t>
    </rPh>
    <rPh sb="12" eb="13">
      <t>コ</t>
    </rPh>
    <rPh sb="22" eb="25">
      <t>ヘンコウモウ</t>
    </rPh>
    <rPh sb="26" eb="27">
      <t>コ</t>
    </rPh>
    <rPh sb="29" eb="31">
      <t>バアイ</t>
    </rPh>
    <phoneticPr fontId="13"/>
  </si>
  <si>
    <t>設定可能文字数：半角英数記号7～16文字。</t>
    <phoneticPr fontId="13"/>
  </si>
  <si>
    <t>お支払い情報を記入します</t>
    <rPh sb="1" eb="3">
      <t>シハラ</t>
    </rPh>
    <rPh sb="4" eb="6">
      <t>ジョウホウ</t>
    </rPh>
    <phoneticPr fontId="53"/>
  </si>
  <si>
    <t>支払方法を選択します。選択した支払方法によってお支払い情報の記入不要項目の背景色がグレーになります。</t>
    <rPh sb="0" eb="4">
      <t>シハライホウホウ</t>
    </rPh>
    <rPh sb="5" eb="7">
      <t>センタク</t>
    </rPh>
    <rPh sb="15" eb="17">
      <t>シハラ</t>
    </rPh>
    <rPh sb="17" eb="19">
      <t>ホウホウ</t>
    </rPh>
    <rPh sb="24" eb="26">
      <t>シハラ</t>
    </rPh>
    <rPh sb="27" eb="29">
      <t>ジョウホウ</t>
    </rPh>
    <phoneticPr fontId="53"/>
  </si>
  <si>
    <t>請求書送付先を選択します。「契約者情報と同じ」を選択した場合、記入不要項目の背景色がグレーになります。</t>
    <rPh sb="0" eb="3">
      <t>セイキュウショ</t>
    </rPh>
    <rPh sb="3" eb="6">
      <t>ソウフサキ</t>
    </rPh>
    <rPh sb="7" eb="9">
      <t>センタク</t>
    </rPh>
    <rPh sb="24" eb="26">
      <t>センタク</t>
    </rPh>
    <phoneticPr fontId="53"/>
  </si>
  <si>
    <t>「学校単独（公立）」または「学校単独（私立国立）」を選択した場合は、学校・学校管理者情報を記入します</t>
    <rPh sb="1" eb="5">
      <t>ガッコウタンドク</t>
    </rPh>
    <rPh sb="6" eb="8">
      <t>コウリツ</t>
    </rPh>
    <rPh sb="14" eb="18">
      <t>ガッコウタンドク</t>
    </rPh>
    <rPh sb="19" eb="21">
      <t>シリツ</t>
    </rPh>
    <rPh sb="21" eb="23">
      <t>コクリツ</t>
    </rPh>
    <rPh sb="34" eb="36">
      <t>ガッコウ</t>
    </rPh>
    <rPh sb="37" eb="42">
      <t>ガッコウカンリシャ</t>
    </rPh>
    <phoneticPr fontId="53"/>
  </si>
  <si>
    <t>教育委員会名や管理者名、住所等は契約情報に記入した内容が表示されます。必要に応じてご変更ください。</t>
    <rPh sb="0" eb="5">
      <t>キョウイクイインカイ</t>
    </rPh>
    <rPh sb="5" eb="6">
      <t>メイ</t>
    </rPh>
    <rPh sb="7" eb="10">
      <t>カンリシャ</t>
    </rPh>
    <rPh sb="10" eb="11">
      <t>メイ</t>
    </rPh>
    <rPh sb="12" eb="14">
      <t>ジュウショ</t>
    </rPh>
    <rPh sb="14" eb="15">
      <t>トウ</t>
    </rPh>
    <rPh sb="16" eb="18">
      <t>ケイヤク</t>
    </rPh>
    <rPh sb="18" eb="20">
      <t>ジョウホウ</t>
    </rPh>
    <rPh sb="25" eb="27">
      <t>ナイヨウ</t>
    </rPh>
    <rPh sb="28" eb="30">
      <t>ヒョウジ</t>
    </rPh>
    <phoneticPr fontId="53"/>
  </si>
  <si>
    <t>各記入項目</t>
    <rPh sb="0" eb="1">
      <t>カク</t>
    </rPh>
    <phoneticPr fontId="53"/>
  </si>
  <si>
    <t>背景色がグレーの項目および任意項目以外は入力必須</t>
    <rPh sb="0" eb="3">
      <t>ハイケイショク</t>
    </rPh>
    <rPh sb="8" eb="10">
      <t>コウモク</t>
    </rPh>
    <rPh sb="13" eb="15">
      <t>ニンイ</t>
    </rPh>
    <rPh sb="15" eb="17">
      <t>コウモク</t>
    </rPh>
    <rPh sb="17" eb="19">
      <t>イガイ</t>
    </rPh>
    <phoneticPr fontId="53"/>
  </si>
  <si>
    <t>「SKY安心GIGAタブレット」をお申し込みの場合に記入します</t>
    <phoneticPr fontId="53"/>
  </si>
  <si>
    <t>コンテンツ申し込み欄の記入をします</t>
    <rPh sb="5" eb="6">
      <t>モウ</t>
    </rPh>
    <rPh sb="7" eb="8">
      <t>コ</t>
    </rPh>
    <rPh sb="9" eb="10">
      <t>ラン</t>
    </rPh>
    <phoneticPr fontId="53"/>
  </si>
  <si>
    <t>申し込むコンテンツが11個以上の場合には、左にある「＋」ボタンをクリックし非表示の記入欄を表示します。</t>
    <rPh sb="0" eb="1">
      <t>モウ</t>
    </rPh>
    <rPh sb="2" eb="3">
      <t>コ</t>
    </rPh>
    <rPh sb="12" eb="13">
      <t>コ</t>
    </rPh>
    <rPh sb="13" eb="15">
      <t>イジョウ</t>
    </rPh>
    <rPh sb="16" eb="18">
      <t>バアイ</t>
    </rPh>
    <rPh sb="21" eb="22">
      <t>ヒダリ</t>
    </rPh>
    <rPh sb="37" eb="40">
      <t>ヒヒョウジ</t>
    </rPh>
    <rPh sb="41" eb="43">
      <t>キニュウ</t>
    </rPh>
    <rPh sb="43" eb="44">
      <t>ラン</t>
    </rPh>
    <rPh sb="45" eb="47">
      <t>ヒョウジ</t>
    </rPh>
    <phoneticPr fontId="53"/>
  </si>
  <si>
    <t>コンテンツを申し込みする場合は、申し込み有無に「申し込みする」を選択します。</t>
    <rPh sb="6" eb="7">
      <t>モウ</t>
    </rPh>
    <rPh sb="8" eb="9">
      <t>コ</t>
    </rPh>
    <rPh sb="12" eb="14">
      <t>バアイ</t>
    </rPh>
    <rPh sb="16" eb="17">
      <t>モウ</t>
    </rPh>
    <rPh sb="18" eb="19">
      <t>コ</t>
    </rPh>
    <rPh sb="20" eb="22">
      <t>ウム</t>
    </rPh>
    <rPh sb="24" eb="25">
      <t>モウ</t>
    </rPh>
    <rPh sb="26" eb="27">
      <t>コ</t>
    </rPh>
    <rPh sb="32" eb="34">
      <t>センタク</t>
    </rPh>
    <phoneticPr fontId="53"/>
  </si>
  <si>
    <t>コンテンツを申し込みしない場合は、申し込み有無に「申し込みしない」を選択します。</t>
    <rPh sb="6" eb="7">
      <t>モウ</t>
    </rPh>
    <rPh sb="8" eb="9">
      <t>コ</t>
    </rPh>
    <rPh sb="13" eb="15">
      <t>バアイ</t>
    </rPh>
    <rPh sb="17" eb="18">
      <t>モウ</t>
    </rPh>
    <rPh sb="19" eb="20">
      <t>コ</t>
    </rPh>
    <rPh sb="21" eb="23">
      <t>ウム</t>
    </rPh>
    <rPh sb="25" eb="26">
      <t>モウ</t>
    </rPh>
    <rPh sb="27" eb="28">
      <t>コ</t>
    </rPh>
    <rPh sb="34" eb="36">
      <t>センタク</t>
    </rPh>
    <phoneticPr fontId="53"/>
  </si>
  <si>
    <t>無償コンテンツの利用を終了する場合は申し込み有無に「コンテンツ利用終了（無償のみ）」を選択します。</t>
    <rPh sb="0" eb="2">
      <t>ムショウ</t>
    </rPh>
    <rPh sb="8" eb="10">
      <t>リヨウ</t>
    </rPh>
    <rPh sb="11" eb="13">
      <t>シュウリョウ</t>
    </rPh>
    <rPh sb="15" eb="17">
      <t>バアイ</t>
    </rPh>
    <rPh sb="18" eb="19">
      <t>モウ</t>
    </rPh>
    <rPh sb="20" eb="21">
      <t>コ</t>
    </rPh>
    <rPh sb="22" eb="24">
      <t>ウム</t>
    </rPh>
    <rPh sb="31" eb="33">
      <t>リヨウ</t>
    </rPh>
    <rPh sb="33" eb="35">
      <t>シュウリョウ</t>
    </rPh>
    <rPh sb="36" eb="38">
      <t>ムショウ</t>
    </rPh>
    <rPh sb="43" eb="45">
      <t>センタク</t>
    </rPh>
    <phoneticPr fontId="53"/>
  </si>
  <si>
    <t>今回申し込むコンテンツ名を選択します。※すでにお申し込み済のコンテンツを選択する必要はありません。</t>
    <rPh sb="0" eb="2">
      <t>コンカイ</t>
    </rPh>
    <rPh sb="2" eb="3">
      <t>モウ</t>
    </rPh>
    <rPh sb="4" eb="5">
      <t>コ</t>
    </rPh>
    <rPh sb="11" eb="12">
      <t>メイ</t>
    </rPh>
    <rPh sb="13" eb="15">
      <t>センタク</t>
    </rPh>
    <rPh sb="24" eb="25">
      <t>モウ</t>
    </rPh>
    <rPh sb="26" eb="27">
      <t>コ</t>
    </rPh>
    <rPh sb="28" eb="29">
      <t>スミ</t>
    </rPh>
    <rPh sb="36" eb="38">
      <t>センタク</t>
    </rPh>
    <rPh sb="40" eb="42">
      <t>ヒツヨウ</t>
    </rPh>
    <phoneticPr fontId="53"/>
  </si>
  <si>
    <t>申し込みするコンテンツの利用月数を記入します。※無料コンテンツの場合は記入不要</t>
    <rPh sb="12" eb="14">
      <t>リヨウ</t>
    </rPh>
    <rPh sb="14" eb="16">
      <t>ツキスウ</t>
    </rPh>
    <rPh sb="24" eb="26">
      <t>ムリョウ</t>
    </rPh>
    <rPh sb="32" eb="34">
      <t>バアイ</t>
    </rPh>
    <phoneticPr fontId="53"/>
  </si>
  <si>
    <t>利用開始希望年月日と同日を記入します。</t>
    <rPh sb="10" eb="12">
      <t>ドウニチ</t>
    </rPh>
    <phoneticPr fontId="53"/>
  </si>
  <si>
    <t>利用月数と利用期間（開始日）を入力すると、利用期間（終了日）は自動で表示されます。※無料コンテンツの場合は記入不要</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3"/>
  </si>
  <si>
    <t>課金対象の数量を記入します。 トライアル利用の場合は利用数を記入します。※無料コンテンツの場合は記入不要</t>
    <rPh sb="20" eb="22">
      <t>リヨウ</t>
    </rPh>
    <rPh sb="23" eb="25">
      <t>バアイ</t>
    </rPh>
    <rPh sb="26" eb="29">
      <t>リヨウスウ</t>
    </rPh>
    <phoneticPr fontId="53"/>
  </si>
  <si>
    <t>追加申し込みの場合は、追加分の数量を記入します。すでに申し込み済のIDなどの数量は含めないでください。</t>
    <rPh sb="0" eb="2">
      <t>ツイカ</t>
    </rPh>
    <rPh sb="2" eb="3">
      <t>モウ</t>
    </rPh>
    <rPh sb="4" eb="5">
      <t>コ</t>
    </rPh>
    <rPh sb="7" eb="9">
      <t>バアイ</t>
    </rPh>
    <rPh sb="11" eb="14">
      <t>ツイカブン</t>
    </rPh>
    <rPh sb="15" eb="17">
      <t>スウリョウ</t>
    </rPh>
    <rPh sb="27" eb="28">
      <t>モウ</t>
    </rPh>
    <rPh sb="38" eb="40">
      <t>スウリョウ</t>
    </rPh>
    <rPh sb="41" eb="42">
      <t>フク</t>
    </rPh>
    <phoneticPr fontId="53"/>
  </si>
  <si>
    <t>申し込むコンテンツに定められている単位を選択します。※無料コンテンツの場合は選択不要</t>
    <rPh sb="38" eb="40">
      <t>センタク</t>
    </rPh>
    <phoneticPr fontId="53"/>
  </si>
  <si>
    <t>申し込むコンテンツで定められている単価を記入します。単位が一式の場合には単価がないため「0」を記入します。</t>
    <phoneticPr fontId="53"/>
  </si>
  <si>
    <t>※販売店契約によるお申し込みの場合は記入の必要はありません。</t>
    <rPh sb="10" eb="11">
      <t>モウ</t>
    </rPh>
    <rPh sb="12" eb="13">
      <t>コ</t>
    </rPh>
    <phoneticPr fontId="13"/>
  </si>
  <si>
    <t>数量×単価で算出される値または単位が一式の場合は一式の金額を記入します。</t>
  </si>
  <si>
    <t>申し込むコンテンツに初期費用等がある場合は費用に関する情報を記入します（初期費用などがない場合には記入不要です）</t>
    <rPh sb="0" eb="1">
      <t>モウ</t>
    </rPh>
    <rPh sb="2" eb="3">
      <t>コ</t>
    </rPh>
    <rPh sb="10" eb="12">
      <t>ショキ</t>
    </rPh>
    <rPh sb="12" eb="14">
      <t>ヒヨウ</t>
    </rPh>
    <rPh sb="14" eb="15">
      <t>トウ</t>
    </rPh>
    <rPh sb="18" eb="20">
      <t>バアイ</t>
    </rPh>
    <rPh sb="21" eb="23">
      <t>ヒヨウ</t>
    </rPh>
    <rPh sb="24" eb="25">
      <t>カン</t>
    </rPh>
    <rPh sb="27" eb="29">
      <t>ジョウホウ</t>
    </rPh>
    <rPh sb="36" eb="40">
      <t>ショキヒヨウ</t>
    </rPh>
    <rPh sb="45" eb="47">
      <t>バアイ</t>
    </rPh>
    <phoneticPr fontId="53"/>
  </si>
  <si>
    <t>どのような主旨の費用であるかを記入します。　例：初期費用、研修費用、設定費用、管理費用…</t>
    <rPh sb="5" eb="7">
      <t>シュシ</t>
    </rPh>
    <rPh sb="8" eb="10">
      <t>ヒヨウ</t>
    </rPh>
    <rPh sb="22" eb="23">
      <t>レイ</t>
    </rPh>
    <rPh sb="24" eb="26">
      <t>ショキ</t>
    </rPh>
    <rPh sb="26" eb="28">
      <t>ヒヨウ</t>
    </rPh>
    <rPh sb="29" eb="31">
      <t>ケンシュウ</t>
    </rPh>
    <rPh sb="31" eb="33">
      <t>ヒヨウ</t>
    </rPh>
    <rPh sb="34" eb="36">
      <t>セッテイ</t>
    </rPh>
    <rPh sb="36" eb="38">
      <t>ヒヨウ</t>
    </rPh>
    <rPh sb="39" eb="43">
      <t>カンリヒヨウ</t>
    </rPh>
    <phoneticPr fontId="13"/>
  </si>
  <si>
    <t>コンテンツの学年別表示設定の申し込み有無を記入します</t>
    <rPh sb="14" eb="15">
      <t>モウ</t>
    </rPh>
    <rPh sb="16" eb="17">
      <t>コ</t>
    </rPh>
    <rPh sb="18" eb="20">
      <t>ウム</t>
    </rPh>
    <phoneticPr fontId="53"/>
  </si>
  <si>
    <t>コンテンツの学年別表示設定を申し込みする場合は申し込み有無に「申し込みする」を選択します。</t>
    <phoneticPr fontId="53"/>
  </si>
  <si>
    <t>申し込みをしない場合は申し込み有無に「申し込みしない」を選択します。</t>
    <rPh sb="0" eb="1">
      <t>モウ</t>
    </rPh>
    <rPh sb="2" eb="3">
      <t>コ</t>
    </rPh>
    <rPh sb="8" eb="10">
      <t>バアイ</t>
    </rPh>
    <phoneticPr fontId="53"/>
  </si>
  <si>
    <t>すでにご利用中の場合や期間を空けず継続して利用する場合には申し込むことができません。申し込み有無に「申し込み済み」を選択します。</t>
    <rPh sb="4" eb="7">
      <t>リヨウチュウ</t>
    </rPh>
    <rPh sb="8" eb="10">
      <t>バアイ</t>
    </rPh>
    <rPh sb="11" eb="13">
      <t>キカン</t>
    </rPh>
    <rPh sb="14" eb="15">
      <t>ア</t>
    </rPh>
    <rPh sb="17" eb="19">
      <t>ケイゾク</t>
    </rPh>
    <rPh sb="21" eb="23">
      <t>リヨウ</t>
    </rPh>
    <rPh sb="25" eb="27">
      <t>バアイ</t>
    </rPh>
    <rPh sb="29" eb="30">
      <t>モウ</t>
    </rPh>
    <rPh sb="31" eb="32">
      <t>コ</t>
    </rPh>
    <rPh sb="54" eb="55">
      <t>ス</t>
    </rPh>
    <phoneticPr fontId="53"/>
  </si>
  <si>
    <t>（教育委員会等で）複数校を申し込みの際に「申し込みする／申し込みしない／申し込み済み」が学校によって異なる場合は以下を参考に選択してください。</t>
    <rPh sb="1" eb="6">
      <t>キョウイクイインカイ</t>
    </rPh>
    <rPh sb="6" eb="7">
      <t>トウ</t>
    </rPh>
    <rPh sb="18" eb="19">
      <t>サイ</t>
    </rPh>
    <rPh sb="21" eb="22">
      <t>モウ</t>
    </rPh>
    <rPh sb="23" eb="24">
      <t>コ</t>
    </rPh>
    <rPh sb="28" eb="29">
      <t>モウ</t>
    </rPh>
    <rPh sb="30" eb="31">
      <t>コ</t>
    </rPh>
    <rPh sb="36" eb="37">
      <t>モウ</t>
    </rPh>
    <rPh sb="38" eb="39">
      <t>コ</t>
    </rPh>
    <rPh sb="40" eb="41">
      <t>ス</t>
    </rPh>
    <rPh sb="44" eb="46">
      <t>ガッコウ</t>
    </rPh>
    <rPh sb="50" eb="51">
      <t>コト</t>
    </rPh>
    <rPh sb="53" eb="55">
      <t>バアイ</t>
    </rPh>
    <rPh sb="56" eb="58">
      <t>イカ</t>
    </rPh>
    <rPh sb="59" eb="61">
      <t>サンコウ</t>
    </rPh>
    <rPh sb="62" eb="64">
      <t>センタク</t>
    </rPh>
    <phoneticPr fontId="53"/>
  </si>
  <si>
    <t>「まなホーダイ」をお申し込みの場合に記入します</t>
    <phoneticPr fontId="53"/>
  </si>
  <si>
    <t>申し込みする場合は、申し込み有無に「申し込みする」を選択します。</t>
    <rPh sb="0" eb="1">
      <t>モウ</t>
    </rPh>
    <rPh sb="2" eb="3">
      <t>コ</t>
    </rPh>
    <rPh sb="6" eb="8">
      <t>バアイ</t>
    </rPh>
    <rPh sb="10" eb="11">
      <t>モウ</t>
    </rPh>
    <rPh sb="12" eb="13">
      <t>コ</t>
    </rPh>
    <rPh sb="14" eb="16">
      <t>ウム</t>
    </rPh>
    <rPh sb="18" eb="19">
      <t>モウ</t>
    </rPh>
    <rPh sb="20" eb="21">
      <t>コ</t>
    </rPh>
    <rPh sb="26" eb="28">
      <t>センタク</t>
    </rPh>
    <phoneticPr fontId="53"/>
  </si>
  <si>
    <t>申し込みしない場合は、申し込み有無に「申し込みしない」を選択します。</t>
    <rPh sb="0" eb="1">
      <t>モウ</t>
    </rPh>
    <rPh sb="2" eb="3">
      <t>コ</t>
    </rPh>
    <rPh sb="7" eb="9">
      <t>バアイ</t>
    </rPh>
    <rPh sb="11" eb="12">
      <t>モウ</t>
    </rPh>
    <rPh sb="13" eb="14">
      <t>コ</t>
    </rPh>
    <rPh sb="15" eb="17">
      <t>ウム</t>
    </rPh>
    <rPh sb="19" eb="20">
      <t>モウ</t>
    </rPh>
    <rPh sb="21" eb="22">
      <t>コ</t>
    </rPh>
    <rPh sb="28" eb="30">
      <t>センタク</t>
    </rPh>
    <phoneticPr fontId="53"/>
  </si>
  <si>
    <t>利用月数を記入します。</t>
    <rPh sb="0" eb="2">
      <t>リヨウ</t>
    </rPh>
    <rPh sb="2" eb="4">
      <t>ツキスウ</t>
    </rPh>
    <phoneticPr fontId="53"/>
  </si>
  <si>
    <t>課金対象の数量を記入します。</t>
  </si>
  <si>
    <t>追加申し込みの場合は、追加分の数量を記入します。すでに申し込み済のID数は含めないでください。</t>
    <rPh sb="0" eb="2">
      <t>ツイカ</t>
    </rPh>
    <rPh sb="2" eb="3">
      <t>モウ</t>
    </rPh>
    <rPh sb="4" eb="5">
      <t>コ</t>
    </rPh>
    <rPh sb="7" eb="9">
      <t>バアイ</t>
    </rPh>
    <rPh sb="11" eb="14">
      <t>ツイカブン</t>
    </rPh>
    <rPh sb="15" eb="17">
      <t>スウリョウ</t>
    </rPh>
    <rPh sb="27" eb="28">
      <t>モウ</t>
    </rPh>
    <rPh sb="35" eb="36">
      <t>スウ</t>
    </rPh>
    <rPh sb="37" eb="38">
      <t>フク</t>
    </rPh>
    <phoneticPr fontId="53"/>
  </si>
  <si>
    <t>（「ID」固定）</t>
    <rPh sb="5" eb="7">
      <t>コテイ</t>
    </rPh>
    <phoneticPr fontId="53"/>
  </si>
  <si>
    <t>単価を記入します。</t>
  </si>
  <si>
    <t>「まなぴポケットたんぽくん」をお申し込みの場合に記入します</t>
    <phoneticPr fontId="53"/>
  </si>
  <si>
    <t>申し込みする場合は申し込み有無に「申し込みする」を選択します。</t>
    <phoneticPr fontId="53"/>
  </si>
  <si>
    <t>申し込みしない場合や申し込み済の場合は申し込み有無に「申し込みしない」を選択します。記入不要項目の背景色がグレーになります。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rPh sb="44" eb="46">
      <t>フヨウ</t>
    </rPh>
    <rPh sb="46" eb="48">
      <t>コウモク</t>
    </rPh>
    <rPh sb="49" eb="52">
      <t>ハイケイショク</t>
    </rPh>
    <phoneticPr fontId="53"/>
  </si>
  <si>
    <t>申し込みをするサービスプラン名を選択します。</t>
    <rPh sb="0" eb="1">
      <t>モウ</t>
    </rPh>
    <rPh sb="2" eb="3">
      <t>コ</t>
    </rPh>
    <rPh sb="14" eb="15">
      <t>メイ</t>
    </rPh>
    <rPh sb="16" eb="18">
      <t>センタク</t>
    </rPh>
    <phoneticPr fontId="53"/>
  </si>
  <si>
    <t>まなぴポケットたんぽくんの利用月数を記入します。</t>
    <rPh sb="13" eb="15">
      <t>リヨウ</t>
    </rPh>
    <rPh sb="15" eb="17">
      <t>ツキスウ</t>
    </rPh>
    <phoneticPr fontId="53"/>
  </si>
  <si>
    <t>利用開始希望年月日を記入します。</t>
    <phoneticPr fontId="53"/>
  </si>
  <si>
    <t>（「台」固定）</t>
    <rPh sb="2" eb="3">
      <t>ダイ</t>
    </rPh>
    <rPh sb="4" eb="6">
      <t>コテイ</t>
    </rPh>
    <phoneticPr fontId="53"/>
  </si>
  <si>
    <t>申し込むサービスプラン／アドミスキームの単価を記入します。</t>
  </si>
  <si>
    <t>数量×単価で算出される値を記入します。</t>
  </si>
  <si>
    <t>必要に応じてご記入ください。</t>
    <phoneticPr fontId="53"/>
  </si>
  <si>
    <t>「まなぴポケット　統合認証サービス」をお申し込みの場合に記入します</t>
    <phoneticPr fontId="53"/>
  </si>
  <si>
    <t>申し込みする場合は申し込み有無に「申し込みする」を選択し、申し込み情報を記入します。</t>
    <phoneticPr fontId="53"/>
  </si>
  <si>
    <t>申し込みしない場合や申し込み済の場合は申し込み有無に「申し込みしない」を選択します。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phoneticPr fontId="53"/>
  </si>
  <si>
    <t>申し込みするコンテンツの利用月数を記入します。</t>
    <rPh sb="12" eb="14">
      <t>リヨウ</t>
    </rPh>
    <rPh sb="14" eb="16">
      <t>ツキスウ</t>
    </rPh>
    <phoneticPr fontId="53"/>
  </si>
  <si>
    <t>申し込む校務支援システムの単価を記入します。</t>
    <rPh sb="4" eb="8">
      <t>コウムシエン</t>
    </rPh>
    <phoneticPr fontId="53"/>
  </si>
  <si>
    <t>お申し込み合計金額を確認します</t>
    <rPh sb="1" eb="2">
      <t>モウ</t>
    </rPh>
    <rPh sb="3" eb="4">
      <t>コ</t>
    </rPh>
    <rPh sb="5" eb="9">
      <t>ゴウケイキンガク</t>
    </rPh>
    <rPh sb="10" eb="12">
      <t>カクニン</t>
    </rPh>
    <phoneticPr fontId="53"/>
  </si>
  <si>
    <t>お客さまご要望記事欄を記入します</t>
    <rPh sb="5" eb="7">
      <t>ヨウボウ</t>
    </rPh>
    <rPh sb="7" eb="9">
      <t>キジ</t>
    </rPh>
    <rPh sb="9" eb="10">
      <t>ラン</t>
    </rPh>
    <phoneticPr fontId="53"/>
  </si>
  <si>
    <t>変更内容の詳細など、必要に応じてご記入ください。</t>
    <rPh sb="0" eb="4">
      <t>ヘンコウナイヨウ</t>
    </rPh>
    <rPh sb="5" eb="7">
      <t>ショウサイ</t>
    </rPh>
    <rPh sb="10" eb="12">
      <t>ヒツヨウ</t>
    </rPh>
    <rPh sb="13" eb="14">
      <t>オウ</t>
    </rPh>
    <phoneticPr fontId="53"/>
  </si>
  <si>
    <t>　弊社記入欄 （お客さまによる記入は不要です）</t>
  </si>
  <si>
    <t>お客さま受付部門を記入します</t>
    <rPh sb="4" eb="6">
      <t>ウケツケ</t>
    </rPh>
    <rPh sb="6" eb="8">
      <t>ブモン</t>
    </rPh>
    <phoneticPr fontId="53"/>
  </si>
  <si>
    <t>開通案内をこの欄に記入されたメールアドレス宛（担当者）に送付いたします。</t>
    <rPh sb="0" eb="4">
      <t>カイツウアンナイ</t>
    </rPh>
    <rPh sb="7" eb="8">
      <t>ラン</t>
    </rPh>
    <rPh sb="21" eb="22">
      <t>アテ</t>
    </rPh>
    <rPh sb="23" eb="26">
      <t>タントウシャ</t>
    </rPh>
    <rPh sb="28" eb="30">
      <t>ソウフ</t>
    </rPh>
    <phoneticPr fontId="53"/>
  </si>
  <si>
    <t>お客さま対応部門を記入します</t>
    <rPh sb="4" eb="6">
      <t>タイオウ</t>
    </rPh>
    <rPh sb="6" eb="8">
      <t>ブモン</t>
    </rPh>
    <phoneticPr fontId="53"/>
  </si>
  <si>
    <t>代理店販売（取り次ぎ）の場合に記入します。</t>
    <rPh sb="0" eb="3">
      <t>ダイリテン</t>
    </rPh>
    <rPh sb="3" eb="5">
      <t>ハンバイ</t>
    </rPh>
    <rPh sb="6" eb="7">
      <t>ト</t>
    </rPh>
    <rPh sb="8" eb="9">
      <t>ツ</t>
    </rPh>
    <rPh sb="12" eb="14">
      <t>バアイ</t>
    </rPh>
    <phoneticPr fontId="53"/>
  </si>
  <si>
    <t>学校情報を記入します</t>
    <rPh sb="0" eb="2">
      <t>ガッコウ</t>
    </rPh>
    <rPh sb="2" eb="4">
      <t>ジョウホウ</t>
    </rPh>
    <phoneticPr fontId="53"/>
  </si>
  <si>
    <t>まなびポケットの学校コード(5桁)を記入します。まなびポケットが既存環境無し（新規申し込み）の場合は記入不要です。</t>
    <rPh sb="8" eb="10">
      <t>ガッコウ</t>
    </rPh>
    <rPh sb="15" eb="16">
      <t>ケタ</t>
    </rPh>
    <rPh sb="32" eb="34">
      <t>キゾン</t>
    </rPh>
    <rPh sb="34" eb="37">
      <t>カンキョウナ</t>
    </rPh>
    <rPh sb="39" eb="42">
      <t>シンキモウ</t>
    </rPh>
    <rPh sb="43" eb="44">
      <t>コ</t>
    </rPh>
    <rPh sb="47" eb="49">
      <t>バアイ</t>
    </rPh>
    <rPh sb="52" eb="54">
      <t>フヨウ</t>
    </rPh>
    <phoneticPr fontId="53"/>
  </si>
  <si>
    <t>MEXCBTを申し込みする場合、文部科学省から発行されているの学校コード(13桁)を記入します。それ以外の申し込みには必要ありません。</t>
    <rPh sb="7" eb="8">
      <t>モウ</t>
    </rPh>
    <rPh sb="9" eb="10">
      <t>コ</t>
    </rPh>
    <rPh sb="13" eb="15">
      <t>バアイ</t>
    </rPh>
    <rPh sb="50" eb="52">
      <t>イガイ</t>
    </rPh>
    <rPh sb="53" eb="54">
      <t>モウ</t>
    </rPh>
    <rPh sb="55" eb="56">
      <t>コ</t>
    </rPh>
    <rPh sb="59" eb="61">
      <t>ヒツヨウ</t>
    </rPh>
    <phoneticPr fontId="53"/>
  </si>
  <si>
    <t>学校名を記入します。</t>
    <rPh sb="0" eb="3">
      <t>ガッコウメイ</t>
    </rPh>
    <phoneticPr fontId="53"/>
  </si>
  <si>
    <t>郵便番号、住所、電話番号を記入します。郵便番号および電話番号はハイフン（-）あり、なしどちらでも構いません。</t>
    <rPh sb="0" eb="4">
      <t>ユウビンバンゴウ</t>
    </rPh>
    <rPh sb="5" eb="7">
      <t>ジュウショ</t>
    </rPh>
    <rPh sb="8" eb="12">
      <t>デンワバンゴウ</t>
    </rPh>
    <rPh sb="19" eb="23">
      <t>ユウビンバンゴウ</t>
    </rPh>
    <rPh sb="26" eb="30">
      <t>デンワバンゴウ</t>
    </rPh>
    <rPh sb="48" eb="49">
      <t>カマ</t>
    </rPh>
    <phoneticPr fontId="53"/>
  </si>
  <si>
    <t>外部IdP連携オプションの情報を記入します</t>
    <rPh sb="0" eb="2">
      <t>ガイブ</t>
    </rPh>
    <rPh sb="5" eb="7">
      <t>レンケイ</t>
    </rPh>
    <rPh sb="13" eb="15">
      <t>ジョウホウ</t>
    </rPh>
    <phoneticPr fontId="53"/>
  </si>
  <si>
    <t>外部IdP連携オプションについてはご記入にあたってシートの「■その他」に記載の「外部IdP連携について」をご確認ください</t>
    <rPh sb="18" eb="20">
      <t>キニュウ</t>
    </rPh>
    <rPh sb="36" eb="38">
      <t>キサイ</t>
    </rPh>
    <phoneticPr fontId="13"/>
  </si>
  <si>
    <t>まなびポケットご利用ID数（総数）を記入します</t>
    <rPh sb="8" eb="10">
      <t>リヨウ</t>
    </rPh>
    <rPh sb="12" eb="13">
      <t>スウ</t>
    </rPh>
    <rPh sb="14" eb="16">
      <t>ソウスウ</t>
    </rPh>
    <phoneticPr fontId="53"/>
  </si>
  <si>
    <t>まなびポケットを利用する児童・生徒ID数を記入します。※コンテンツ利用ID数ではない</t>
    <rPh sb="8" eb="10">
      <t>リヨウ</t>
    </rPh>
    <rPh sb="12" eb="14">
      <t>ジドウ</t>
    </rPh>
    <rPh sb="15" eb="17">
      <t>セイト</t>
    </rPh>
    <rPh sb="19" eb="20">
      <t>スウ</t>
    </rPh>
    <phoneticPr fontId="53"/>
  </si>
  <si>
    <t>まなびポケットを利用する教職員ID数を記入します。※コンテンツ利用ID数ではない</t>
    <rPh sb="8" eb="10">
      <t>リヨウ</t>
    </rPh>
    <rPh sb="12" eb="15">
      <t>キョウショクイン</t>
    </rPh>
    <rPh sb="17" eb="18">
      <t>スウ</t>
    </rPh>
    <phoneticPr fontId="53"/>
  </si>
  <si>
    <t>SKY安心GIGAタブレット契約数を記入します</t>
    <rPh sb="3" eb="5">
      <t>アンシン</t>
    </rPh>
    <rPh sb="14" eb="17">
      <t>ケイヤクスウ</t>
    </rPh>
    <phoneticPr fontId="53"/>
  </si>
  <si>
    <t>グローバルIPアドレスによるアクセス制限の情報を記入します</t>
    <rPh sb="18" eb="20">
      <t>セイゲン</t>
    </rPh>
    <rPh sb="21" eb="23">
      <t>ジョウホウ</t>
    </rPh>
    <phoneticPr fontId="53"/>
  </si>
  <si>
    <t>グローバルIPによるアクセス制限についてはご記入にあたってシートの「■その他」に記載の「グローバルIPアドレスによるアクセス制限について」をご確認ください</t>
    <rPh sb="22" eb="24">
      <t>キニュウ</t>
    </rPh>
    <rPh sb="40" eb="42">
      <t>キサイ</t>
    </rPh>
    <phoneticPr fontId="13"/>
  </si>
  <si>
    <t>申し込みの有無を選択します。申し込みしない／申し込み済みを選択すると記入不要項目の背景色がグレーになります。</t>
    <rPh sb="0" eb="1">
      <t>モウ</t>
    </rPh>
    <rPh sb="2" eb="3">
      <t>コ</t>
    </rPh>
    <rPh sb="5" eb="7">
      <t>ウム</t>
    </rPh>
    <rPh sb="8" eb="10">
      <t>センタク</t>
    </rPh>
    <rPh sb="29" eb="31">
      <t>センタク</t>
    </rPh>
    <rPh sb="38" eb="40">
      <t>コウモク</t>
    </rPh>
    <rPh sb="41" eb="44">
      <t>ハイケイショク</t>
    </rPh>
    <phoneticPr fontId="53"/>
  </si>
  <si>
    <t>アクセス許可するグローバルIPアドレスは「xxx.xxx.xxx.xxx/yy」の形式で記入します。</t>
    <phoneticPr fontId="53"/>
  </si>
  <si>
    <t>ご利用中の端末を選択します</t>
    <rPh sb="1" eb="4">
      <t>リヨウチュウ</t>
    </rPh>
    <rPh sb="5" eb="7">
      <t>タンマツ</t>
    </rPh>
    <rPh sb="8" eb="10">
      <t>センタク</t>
    </rPh>
    <phoneticPr fontId="53"/>
  </si>
  <si>
    <t>まなホーダイ　・　まなびポケットたんぽくん　・　まなびポケット　統合認証サービスの申し込み有無を選択します</t>
    <rPh sb="32" eb="36">
      <t>トウゴウニンショウ</t>
    </rPh>
    <rPh sb="41" eb="42">
      <t>モウ</t>
    </rPh>
    <rPh sb="43" eb="44">
      <t>コ</t>
    </rPh>
    <rPh sb="45" eb="47">
      <t>ウム</t>
    </rPh>
    <rPh sb="48" eb="50">
      <t>センタク</t>
    </rPh>
    <phoneticPr fontId="53"/>
  </si>
  <si>
    <t>申し込みの有無を選択します。申込書シートの申し込み有無に「申し込みしない」を選択した場合は再度選択する必要はありません。</t>
    <rPh sb="0" eb="1">
      <t>モウ</t>
    </rPh>
    <rPh sb="2" eb="3">
      <t>コ</t>
    </rPh>
    <rPh sb="5" eb="7">
      <t>ウム</t>
    </rPh>
    <rPh sb="8" eb="10">
      <t>センタク</t>
    </rPh>
    <rPh sb="45" eb="47">
      <t>サイド</t>
    </rPh>
    <phoneticPr fontId="53"/>
  </si>
  <si>
    <t>お申し込みコンテンツに関わる情報を記入します</t>
    <rPh sb="1" eb="2">
      <t>モウ</t>
    </rPh>
    <rPh sb="3" eb="4">
      <t>コ</t>
    </rPh>
    <rPh sb="11" eb="12">
      <t>カカ</t>
    </rPh>
    <rPh sb="14" eb="16">
      <t>ジョウホウ</t>
    </rPh>
    <phoneticPr fontId="53"/>
  </si>
  <si>
    <t>対象コンテンツを利用する児童・生徒の課金対象のID数を記入します。追加申し込みの場合は、追加分の数量を記入します。</t>
    <rPh sb="0" eb="2">
      <t>タイショウ</t>
    </rPh>
    <rPh sb="8" eb="10">
      <t>リヨウ</t>
    </rPh>
    <rPh sb="12" eb="14">
      <t>ジドウ</t>
    </rPh>
    <rPh sb="15" eb="17">
      <t>セイト</t>
    </rPh>
    <phoneticPr fontId="53"/>
  </si>
  <si>
    <t>無料コンテンツまたはトライアル利用の場合は利用数を記入します。</t>
    <rPh sb="0" eb="2">
      <t>ムリョウ</t>
    </rPh>
    <phoneticPr fontId="13"/>
  </si>
  <si>
    <t>対象コンテンツを利用する教職員の課金対象のID数を記入します。追加申し込みの場合は、追加分の数量を記入します。</t>
    <rPh sb="0" eb="2">
      <t>タイショウ</t>
    </rPh>
    <rPh sb="8" eb="10">
      <t>リヨウ</t>
    </rPh>
    <rPh sb="12" eb="15">
      <t>キョウショクイン</t>
    </rPh>
    <rPh sb="16" eb="20">
      <t>カキンタイショウ</t>
    </rPh>
    <rPh sb="23" eb="24">
      <t>スウ</t>
    </rPh>
    <phoneticPr fontId="53"/>
  </si>
  <si>
    <t>無料コンテンツまたはトライアル利用の場合は利用数を記入します。</t>
  </si>
  <si>
    <t>対象コンテンツのの学年別表示設定の申し込み有無を記入します。</t>
  </si>
  <si>
    <t>申し込みしないを選択すると記入不要項目の背景色がグレーになります。</t>
  </si>
  <si>
    <t>コンテンツ表示を設定する対象学年を記入します。</t>
    <rPh sb="5" eb="7">
      <t>ヒョウジ</t>
    </rPh>
    <rPh sb="8" eb="10">
      <t>セッテイ</t>
    </rPh>
    <rPh sb="12" eb="16">
      <t>タイショウガクネン</t>
    </rPh>
    <phoneticPr fontId="53"/>
  </si>
  <si>
    <t>備考欄を記入します</t>
    <rPh sb="0" eb="3">
      <t>ビコウラン</t>
    </rPh>
    <phoneticPr fontId="53"/>
  </si>
  <si>
    <t>必要に応じてご記入ください。</t>
    <rPh sb="0" eb="2">
      <t>ヒツヨウ</t>
    </rPh>
    <rPh sb="3" eb="4">
      <t>オウ</t>
    </rPh>
    <phoneticPr fontId="53"/>
  </si>
  <si>
    <t>アカウント送付先メールアドレス宛に送付されるアカウント通知書を展開(解凍)するパスワードをご記入ください。 
設定可能文字数：半角英数記号7～16文字
（利用可能記号）@ # $ % ^ &amp; * - _ + = [ ] { } | : , .? / ` ~; !</t>
    <phoneticPr fontId="13"/>
  </si>
  <si>
    <t>動産総合保険の保険金請求に関する覚書の送付先（端末所有者、リースの場合：リース会社）</t>
    <phoneticPr fontId="16"/>
  </si>
  <si>
    <t>ミライシード　ラボ</t>
    <phoneticPr fontId="13"/>
  </si>
  <si>
    <t>教職員向けのコンテンツです。</t>
    <rPh sb="0" eb="4">
      <t>キョウショクインム</t>
    </rPh>
    <phoneticPr fontId="13"/>
  </si>
  <si>
    <t>お客さま受付部門（NTTコミュニケーションズ／ドコモビジネスソリューションズ記入欄）　※営業担当の情報をご記入ください。</t>
    <rPh sb="4" eb="6">
      <t>ウケツケ</t>
    </rPh>
    <rPh sb="6" eb="8">
      <t>ブモン</t>
    </rPh>
    <rPh sb="44" eb="46">
      <t>エイギョウ</t>
    </rPh>
    <rPh sb="46" eb="48">
      <t>タントウ</t>
    </rPh>
    <rPh sb="49" eb="51">
      <t>ジョウホウ</t>
    </rPh>
    <rPh sb="53" eb="55">
      <t>キニュウ</t>
    </rPh>
    <phoneticPr fontId="32"/>
  </si>
  <si>
    <t>申し込みしない</t>
    <phoneticPr fontId="13"/>
  </si>
  <si>
    <t>利用中（Google、IdP連携メールアドレス変更あり）</t>
    <phoneticPr fontId="13"/>
  </si>
  <si>
    <t>利用中（Google、IdP連携メールアドレス変更なし）</t>
    <phoneticPr fontId="13"/>
  </si>
  <si>
    <r>
      <t xml:space="preserve">外部IdP連携オプション設定希望日
</t>
    </r>
    <r>
      <rPr>
        <sz val="8"/>
        <color rgb="FFFF0000"/>
        <rFont val="ＭＳ Ｐゴシック"/>
        <family val="3"/>
        <charset val="128"/>
      </rPr>
      <t>※「既存環境あり」でIdP連携オプションを新規申込／変更する場合にご記入ください。</t>
    </r>
    <rPh sb="0" eb="2">
      <t>ガイブ</t>
    </rPh>
    <rPh sb="12" eb="14">
      <t>セッテイ</t>
    </rPh>
    <rPh sb="14" eb="17">
      <t>キボウビ</t>
    </rPh>
    <phoneticPr fontId="16"/>
  </si>
  <si>
    <t>EEVideoについて</t>
    <phoneticPr fontId="13"/>
  </si>
  <si>
    <t>EEVideoは株式会社エドテックが提供するサービスです。</t>
    <phoneticPr fontId="13"/>
  </si>
  <si>
    <t>EEVideoのご利用条件等は免責事項 - お問い合わせをご参照ください。</t>
    <phoneticPr fontId="13"/>
  </si>
  <si>
    <t>https://www.eevideo.net/m-pocket/menseki-gaxtukou-muryou-service.pdf</t>
    <phoneticPr fontId="13"/>
  </si>
  <si>
    <t>EEvideo公立高校入試 読解トレーニング</t>
  </si>
  <si>
    <t>EEvideo大学共通テスト 読解トレーニング</t>
  </si>
  <si>
    <t>外部IdP連携の新規申込またはIdP連携メールアドレスを変更する場合に記入します。</t>
    <rPh sb="0" eb="2">
      <t>ガイブ</t>
    </rPh>
    <rPh sb="5" eb="7">
      <t>レンケイ</t>
    </rPh>
    <rPh sb="8" eb="10">
      <t>シンキ</t>
    </rPh>
    <rPh sb="10" eb="12">
      <t>モウシコミ</t>
    </rPh>
    <rPh sb="18" eb="20">
      <t>レンケイ</t>
    </rPh>
    <rPh sb="28" eb="30">
      <t>ヘンコウ</t>
    </rPh>
    <phoneticPr fontId="53"/>
  </si>
  <si>
    <t>外部IdP連携を新規に申し込みする場合は「"外部IdP種別"を申し込む」</t>
    <rPh sb="0" eb="2">
      <t>ガイブ</t>
    </rPh>
    <rPh sb="5" eb="7">
      <t>レンケイ</t>
    </rPh>
    <rPh sb="8" eb="10">
      <t>シンキ</t>
    </rPh>
    <rPh sb="11" eb="12">
      <t>モウ</t>
    </rPh>
    <rPh sb="13" eb="14">
      <t>コ</t>
    </rPh>
    <rPh sb="31" eb="32">
      <t>モウ</t>
    </rPh>
    <rPh sb="33" eb="34">
      <t>コ</t>
    </rPh>
    <phoneticPr fontId="53"/>
  </si>
  <si>
    <t>ご利用中かつ学校管理者アカウントのIdP連携メールアドレスの変更がある場合は</t>
    <rPh sb="1" eb="3">
      <t>リヨウ</t>
    </rPh>
    <rPh sb="6" eb="11">
      <t>ガッコウカンリシャ</t>
    </rPh>
    <rPh sb="20" eb="22">
      <t>レンケイ</t>
    </rPh>
    <rPh sb="30" eb="32">
      <t>ヘンコウ</t>
    </rPh>
    <phoneticPr fontId="13"/>
  </si>
  <si>
    <t>「利用中（"外部IdP種別"、IdP連携メールアドレス変更あり）」</t>
  </si>
  <si>
    <t>ご利用中で学校管理者アカウントのIdP連携メールアドレスの変更がない場合は</t>
    <rPh sb="1" eb="3">
      <t>リヨウ</t>
    </rPh>
    <rPh sb="5" eb="10">
      <t>ガッコウカンリシャ</t>
    </rPh>
    <rPh sb="19" eb="21">
      <t>レンケイ</t>
    </rPh>
    <rPh sb="29" eb="31">
      <t>ヘンコウ</t>
    </rPh>
    <phoneticPr fontId="13"/>
  </si>
  <si>
    <t>「利用中（"外部IdP種別"、IdP連携メールアドレス変更なし）」</t>
  </si>
  <si>
    <t>ClassPad.net(中学校向けベーシックプラン)</t>
  </si>
  <si>
    <t>ClassPad.net(中学校向けスタンダードプラン)</t>
  </si>
  <si>
    <t>ClassPad.net(高校向けスタンダードプラン)</t>
  </si>
  <si>
    <t>ClassPad.net(高校向けベーシックプラン)</t>
  </si>
  <si>
    <t>アカウント通知書 解凍パスワード　　※新規申し込み／学校追加を含む変更申し込みの場合にご記入ください</t>
    <phoneticPr fontId="13"/>
  </si>
  <si>
    <t>アカウント通知書 送付先情報</t>
    <phoneticPr fontId="32"/>
  </si>
  <si>
    <t>アカウント通知書 送付先情報を記入します</t>
    <rPh sb="5" eb="8">
      <t>ツウチショ</t>
    </rPh>
    <rPh sb="9" eb="12">
      <t>ソウフサキ</t>
    </rPh>
    <rPh sb="12" eb="14">
      <t>ジョウホウ</t>
    </rPh>
    <phoneticPr fontId="53"/>
  </si>
  <si>
    <t>アカウント通知書 解凍パスワードを記入します</t>
    <rPh sb="5" eb="8">
      <t>ツウチショ</t>
    </rPh>
    <rPh sb="9" eb="11">
      <t>カイトウ</t>
    </rPh>
    <phoneticPr fontId="53"/>
  </si>
  <si>
    <t>まなびポケットサービスデスクより送付されたアカウント通知書（Zipファイル）を解凍（展開）するためのパスワードです。</t>
    <rPh sb="16" eb="18">
      <t>ソウフ</t>
    </rPh>
    <rPh sb="39" eb="41">
      <t>カイトウ</t>
    </rPh>
    <rPh sb="42" eb="44">
      <t>テンカイ</t>
    </rPh>
    <phoneticPr fontId="13"/>
  </si>
  <si>
    <t>①は入力必須です。ご記入のメールアドレス宛にまなびポケットサービスデスクよりアカウント情報を送付いたします。</t>
    <rPh sb="10" eb="12">
      <t>キニュウ</t>
    </rPh>
    <rPh sb="20" eb="21">
      <t>アテ</t>
    </rPh>
    <rPh sb="43" eb="45">
      <t>ジョウホウ</t>
    </rPh>
    <rPh sb="46" eb="48">
      <t>ソウフ</t>
    </rPh>
    <phoneticPr fontId="53"/>
  </si>
  <si>
    <t>アカウント通知書は申込書にご記入いただいたアカウント通知書 解凍パスワードで解凍（展開）を行ってください。</t>
    <rPh sb="9" eb="12">
      <t>モウシコミショ</t>
    </rPh>
    <rPh sb="26" eb="29">
      <t>ツウチショ</t>
    </rPh>
    <rPh sb="30" eb="32">
      <t>カイトウ</t>
    </rPh>
    <rPh sb="45" eb="46">
      <t>オコナ</t>
    </rPh>
    <phoneticPr fontId="16"/>
  </si>
  <si>
    <t>Adobe Express</t>
    <phoneticPr fontId="13"/>
  </si>
  <si>
    <t>契約数(端末あり)</t>
    <phoneticPr fontId="13"/>
  </si>
  <si>
    <t>契約数(端末なし)</t>
    <phoneticPr fontId="13"/>
  </si>
  <si>
    <t>児童・生徒</t>
    <rPh sb="0" eb="2">
      <t>ジドウ</t>
    </rPh>
    <rPh sb="3" eb="5">
      <t>セイト</t>
    </rPh>
    <phoneticPr fontId="13"/>
  </si>
  <si>
    <t>教職員</t>
    <rPh sb="0" eb="3">
      <t>キョウショクイン</t>
    </rPh>
    <phoneticPr fontId="13"/>
  </si>
  <si>
    <t>GIGAスクールパック契約数</t>
    <phoneticPr fontId="22"/>
  </si>
  <si>
    <t>SKY安心GIGAタブレット契約数</t>
    <phoneticPr fontId="13"/>
  </si>
  <si>
    <t>端末あり
児童・生徒</t>
    <phoneticPr fontId="22"/>
  </si>
  <si>
    <t>端末あり
教職員</t>
    <phoneticPr fontId="13"/>
  </si>
  <si>
    <t>端末なし
児童・生徒</t>
    <phoneticPr fontId="13"/>
  </si>
  <si>
    <t>端末なし
教職員</t>
    <phoneticPr fontId="22"/>
  </si>
  <si>
    <t>スマートエデュケーション推進事業室　記事欄</t>
    <rPh sb="12" eb="17">
      <t>スイシンジギョウシツ</t>
    </rPh>
    <rPh sb="18" eb="21">
      <t>キジラン</t>
    </rPh>
    <phoneticPr fontId="32"/>
  </si>
  <si>
    <t>担当者</t>
    <rPh sb="0" eb="3">
      <t>タントウシャ</t>
    </rPh>
    <phoneticPr fontId="13"/>
  </si>
  <si>
    <t>受付種別</t>
    <rPh sb="0" eb="4">
      <t>ウケツケシュベツ</t>
    </rPh>
    <phoneticPr fontId="13"/>
  </si>
  <si>
    <t>修正箇所・内容
(担当名記載)</t>
    <rPh sb="0" eb="4">
      <t>シュウセイカショ</t>
    </rPh>
    <rPh sb="5" eb="7">
      <t>ナイヨウ</t>
    </rPh>
    <rPh sb="9" eb="11">
      <t>タントウ</t>
    </rPh>
    <rPh sb="11" eb="14">
      <t>メイキサイ</t>
    </rPh>
    <phoneticPr fontId="13"/>
  </si>
  <si>
    <t>【申込書】スマートエデュケーション推進室</t>
    <rPh sb="1" eb="4">
      <t>モウシコミショ</t>
    </rPh>
    <rPh sb="17" eb="20">
      <t>スイシンシツ</t>
    </rPh>
    <phoneticPr fontId="13"/>
  </si>
  <si>
    <t>特記事項なし</t>
    <rPh sb="0" eb="2">
      <t>トッキ</t>
    </rPh>
    <rPh sb="2" eb="4">
      <t>ジコウ</t>
    </rPh>
    <phoneticPr fontId="13"/>
  </si>
  <si>
    <t>契約継続</t>
    <rPh sb="0" eb="4">
      <t>ケイヤクケイゾク</t>
    </rPh>
    <phoneticPr fontId="13"/>
  </si>
  <si>
    <t>トライアル</t>
    <phoneticPr fontId="13"/>
  </si>
  <si>
    <t>キャンペーン</t>
    <phoneticPr fontId="13"/>
  </si>
  <si>
    <t>実証</t>
    <rPh sb="0" eb="2">
      <t>ジッショウ</t>
    </rPh>
    <phoneticPr fontId="13"/>
  </si>
  <si>
    <t>・
・
・
・
・</t>
    <phoneticPr fontId="13"/>
  </si>
  <si>
    <t>連絡/注意事項</t>
    <rPh sb="0" eb="2">
      <t>レンラク</t>
    </rPh>
    <rPh sb="3" eb="7">
      <t>チュウイジコウ</t>
    </rPh>
    <phoneticPr fontId="13"/>
  </si>
  <si>
    <t>▼プルダウンより選択してください</t>
    <phoneticPr fontId="13"/>
  </si>
  <si>
    <t>Google Workspace連携を申し込む</t>
    <phoneticPr fontId="13"/>
  </si>
  <si>
    <t>English 4skills_基本プラン（検定対策OPあり）</t>
  </si>
  <si>
    <t>English 4skills_基本プラン（検定対策OPなし）</t>
  </si>
  <si>
    <t>English 4skills_自治体プラン（小中）</t>
    <phoneticPr fontId="13"/>
  </si>
  <si>
    <t>English 4skills_自治体プラン（高校）</t>
  </si>
  <si>
    <t>English 4skills_自治体プランmini（高校）</t>
  </si>
  <si>
    <t>教職員向けコンテンツ「ＭＩＭ学習履歴」が提供されます。</t>
    <rPh sb="0" eb="3">
      <t>キョウショクイン</t>
    </rPh>
    <rPh sb="3" eb="4">
      <t>ム</t>
    </rPh>
    <rPh sb="20" eb="22">
      <t>テイキョウ</t>
    </rPh>
    <phoneticPr fontId="1"/>
  </si>
  <si>
    <t>教職員向けコンテンツ「navima(先生用)」が提供されます。</t>
    <rPh sb="0" eb="3">
      <t>キョウショクイン</t>
    </rPh>
    <rPh sb="3" eb="4">
      <t>ム</t>
    </rPh>
    <rPh sb="24" eb="26">
      <t>テイキョウ</t>
    </rPh>
    <phoneticPr fontId="1"/>
  </si>
  <si>
    <t>※ミライシードをお申し込みの場合はコンテンツ合計金額をご記入ください（ミライシードの各コンテンツの金額の入力は不要です。）</t>
    <rPh sb="28" eb="30">
      <t>キニュウ</t>
    </rPh>
    <rPh sb="42" eb="43">
      <t>カク</t>
    </rPh>
    <rPh sb="52" eb="54">
      <t>ニュウリョク</t>
    </rPh>
    <phoneticPr fontId="1"/>
  </si>
  <si>
    <t>「オクリンク／ムーブノート」いずれかのお申し込みが必要です。
申し込み不要の場合は数量を「０」にしてください。</t>
    <rPh sb="20" eb="21">
      <t>モウ</t>
    </rPh>
    <rPh sb="22" eb="23">
      <t>コ</t>
    </rPh>
    <rPh sb="25" eb="27">
      <t>ヒツヨウ</t>
    </rPh>
    <rPh sb="31" eb="32">
      <t>モウ</t>
    </rPh>
    <rPh sb="33" eb="34">
      <t>コ</t>
    </rPh>
    <rPh sb="35" eb="37">
      <t>フヨウ</t>
    </rPh>
    <rPh sb="38" eb="40">
      <t>バアイ</t>
    </rPh>
    <rPh sb="41" eb="43">
      <t>スウリョウ</t>
    </rPh>
    <phoneticPr fontId="1"/>
  </si>
  <si>
    <t>教職員向け無料バンドルコンテンツ「カルテ」、「RPDCA」がお申し込み可能です。</t>
    <rPh sb="0" eb="4">
      <t>キョウショクインム</t>
    </rPh>
    <rPh sb="5" eb="7">
      <t>ムリョウ</t>
    </rPh>
    <rPh sb="31" eb="32">
      <t>モウ</t>
    </rPh>
    <rPh sb="33" eb="34">
      <t>コ</t>
    </rPh>
    <rPh sb="35" eb="37">
      <t>カノウ</t>
    </rPh>
    <phoneticPr fontId="1"/>
  </si>
  <si>
    <t>「オクリンク／ドリルパーク／ムーブノート」いずれかのお申し込みが必要です。
申し込み不要の場合は数量を「０」にしてください。</t>
    <rPh sb="27" eb="28">
      <t>モウ</t>
    </rPh>
    <rPh sb="29" eb="30">
      <t>コ</t>
    </rPh>
    <rPh sb="32" eb="34">
      <t>ヒツヨウ</t>
    </rPh>
    <rPh sb="38" eb="39">
      <t>モウ</t>
    </rPh>
    <rPh sb="40" eb="41">
      <t>コ</t>
    </rPh>
    <rPh sb="42" eb="44">
      <t>フヨウ</t>
    </rPh>
    <rPh sb="45" eb="47">
      <t>バアイ</t>
    </rPh>
    <rPh sb="48" eb="50">
      <t>スウリョウ</t>
    </rPh>
    <phoneticPr fontId="1"/>
  </si>
  <si>
    <t>教職員向け無料バンドルコンテンツ「カルテ」がお申し込み可能です。</t>
    <rPh sb="0" eb="4">
      <t>キョウショクインム</t>
    </rPh>
    <rPh sb="5" eb="7">
      <t>ムリョウ</t>
    </rPh>
    <rPh sb="23" eb="24">
      <t>モウ</t>
    </rPh>
    <rPh sb="25" eb="26">
      <t>コ</t>
    </rPh>
    <rPh sb="27" eb="29">
      <t>カノウ</t>
    </rPh>
    <phoneticPr fontId="1"/>
  </si>
  <si>
    <t>「ムーブノート」のお申し込みが必要です。
申し込み不要の場合は数量を「０」にしてください。</t>
    <rPh sb="10" eb="11">
      <t>モウ</t>
    </rPh>
    <rPh sb="12" eb="13">
      <t>コ</t>
    </rPh>
    <rPh sb="15" eb="17">
      <t>ヒツヨウ</t>
    </rPh>
    <rPh sb="21" eb="22">
      <t>モウ</t>
    </rPh>
    <rPh sb="23" eb="24">
      <t>コ</t>
    </rPh>
    <rPh sb="25" eb="27">
      <t>フヨウ</t>
    </rPh>
    <rPh sb="28" eb="30">
      <t>バアイ</t>
    </rPh>
    <rPh sb="31" eb="33">
      <t>スウリョウ</t>
    </rPh>
    <phoneticPr fontId="1"/>
  </si>
  <si>
    <t>教職員向け無料バンドルコンテンツ「カルテ」、「話し合いトレーニング」、「RPDCA」がお申し込み可能です。</t>
    <rPh sb="0" eb="4">
      <t>キョウショクインム</t>
    </rPh>
    <rPh sb="5" eb="7">
      <t>ムリョウ</t>
    </rPh>
    <rPh sb="44" eb="45">
      <t>モウ</t>
    </rPh>
    <rPh sb="46" eb="47">
      <t>コ</t>
    </rPh>
    <rPh sb="48" eb="50">
      <t>カノウ</t>
    </rPh>
    <phoneticPr fontId="1"/>
  </si>
  <si>
    <t>English 4skills_運用サポート</t>
    <phoneticPr fontId="13"/>
  </si>
  <si>
    <t>※English 4skills_運用サポートは「コンテンツ申し込み　利用料」欄ではなく「コンテンツ申し込み　その他費用」欄にご記入ください。</t>
    <rPh sb="35" eb="38">
      <t>リヨウリョウ</t>
    </rPh>
    <rPh sb="50" eb="51">
      <t>モウ</t>
    </rPh>
    <rPh sb="52" eb="53">
      <t>コ</t>
    </rPh>
    <rPh sb="57" eb="60">
      <t>タヒヨウ</t>
    </rPh>
    <rPh sb="61" eb="62">
      <t>ラン</t>
    </rPh>
    <rPh sb="64" eb="66">
      <t>キニュウ</t>
    </rPh>
    <phoneticPr fontId="13"/>
  </si>
  <si>
    <t>「GIGAスクールパック」をお申し込みの場合に表示します。</t>
    <rPh sb="23" eb="25">
      <t>ヒョウジ</t>
    </rPh>
    <phoneticPr fontId="53"/>
  </si>
  <si>
    <t>契約数（端末あり）児童・生徒</t>
    <rPh sb="0" eb="3">
      <t>ケイヤクスウ</t>
    </rPh>
    <rPh sb="4" eb="6">
      <t>タンマツ</t>
    </rPh>
    <rPh sb="9" eb="11">
      <t>ジドウ</t>
    </rPh>
    <rPh sb="12" eb="14">
      <t>セイト</t>
    </rPh>
    <phoneticPr fontId="53"/>
  </si>
  <si>
    <t>契約数（端末あり）教職員</t>
    <rPh sb="0" eb="3">
      <t>ケイヤクスウ</t>
    </rPh>
    <rPh sb="4" eb="6">
      <t>タンマツ</t>
    </rPh>
    <rPh sb="9" eb="12">
      <t>キョウショクイン</t>
    </rPh>
    <phoneticPr fontId="53"/>
  </si>
  <si>
    <t>契約数（端末なし）児童・生徒</t>
    <rPh sb="0" eb="3">
      <t>ケイヤクスウ</t>
    </rPh>
    <rPh sb="4" eb="6">
      <t>タンマツ</t>
    </rPh>
    <rPh sb="9" eb="11">
      <t>ジドウ</t>
    </rPh>
    <rPh sb="12" eb="14">
      <t>セイト</t>
    </rPh>
    <phoneticPr fontId="53"/>
  </si>
  <si>
    <t>契約数（端末なし）教職員</t>
    <rPh sb="0" eb="3">
      <t>ケイヤクスウ</t>
    </rPh>
    <rPh sb="4" eb="6">
      <t>タンマツ</t>
    </rPh>
    <rPh sb="9" eb="12">
      <t>キョウショクイン</t>
    </rPh>
    <phoneticPr fontId="53"/>
  </si>
  <si>
    <t>スマートエデュケーション推進室およびまなびポケットサービスデスク間の情報共有欄です。</t>
    <rPh sb="12" eb="15">
      <t>スイシンシツ</t>
    </rPh>
    <rPh sb="32" eb="33">
      <t>カン</t>
    </rPh>
    <rPh sb="34" eb="38">
      <t>ジョウホウキョウユウ</t>
    </rPh>
    <rPh sb="38" eb="39">
      <t>ラン</t>
    </rPh>
    <phoneticPr fontId="53"/>
  </si>
  <si>
    <t>児童・生徒のGIGAスクールパック（端末あり）版の契約数を記入します。</t>
  </si>
  <si>
    <t>教職員のGIGAスクールパック（端末あり）版の契約数を記入します。</t>
    <rPh sb="0" eb="3">
      <t>キョウショクイン</t>
    </rPh>
    <phoneticPr fontId="13"/>
  </si>
  <si>
    <t>児童・生徒のGIGAスクールパック（端末なし）版の契約数を記入します。</t>
  </si>
  <si>
    <t>教職員のGIGAスクールパック（端末なし）版の契約数を記入します。</t>
    <rPh sb="0" eb="3">
      <t>キョウショクイン</t>
    </rPh>
    <phoneticPr fontId="13"/>
  </si>
  <si>
    <t>児童・生徒のSKY安心GIGAタブレット（端末あり）版の契約数を記入します。</t>
    <phoneticPr fontId="13"/>
  </si>
  <si>
    <t>教職員のSKY安心GIGAタブレット（端末あり）版の契約数を記入します。</t>
    <rPh sb="0" eb="3">
      <t>キョウショクイン</t>
    </rPh>
    <phoneticPr fontId="13"/>
  </si>
  <si>
    <t>児童・生徒のSKY安心GIGAタブレット（端末なし）版の契約数を記入します。</t>
    <phoneticPr fontId="13"/>
  </si>
  <si>
    <t>教職員のSKY安心GIGAタブレット（端末なし）版の契約数を記入します。</t>
    <rPh sb="0" eb="3">
      <t>キョウショクイン</t>
    </rPh>
    <phoneticPr fontId="13"/>
  </si>
  <si>
    <t>申込書シートのお申し込み種類に「GIGAスクールパック」を選択した場合のみご記入ください。</t>
    <rPh sb="0" eb="3">
      <t>モウシコミショ</t>
    </rPh>
    <rPh sb="29" eb="31">
      <t>センタク</t>
    </rPh>
    <rPh sb="33" eb="35">
      <t>バアイ</t>
    </rPh>
    <rPh sb="38" eb="40">
      <t>キニュウ</t>
    </rPh>
    <phoneticPr fontId="53"/>
  </si>
  <si>
    <t>申込書シートのお申し込み種類に「SKY安心GIGAタブレット」を選択した場合のみご記入ください。</t>
    <rPh sb="0" eb="3">
      <t>モウシコミショ</t>
    </rPh>
    <phoneticPr fontId="53"/>
  </si>
  <si>
    <t>＜学校情報シート＞</t>
    <rPh sb="1" eb="5">
      <t>ガッコウジョウホウ</t>
    </rPh>
    <phoneticPr fontId="13"/>
  </si>
  <si>
    <t>契約数(端末あり)児童・生徒</t>
    <rPh sb="0" eb="3">
      <t>ケイヤクスウ</t>
    </rPh>
    <rPh sb="4" eb="6">
      <t>タンマツ</t>
    </rPh>
    <rPh sb="9" eb="11">
      <t>ジドウ</t>
    </rPh>
    <rPh sb="12" eb="14">
      <t>セイト</t>
    </rPh>
    <phoneticPr fontId="53"/>
  </si>
  <si>
    <t>契約数(端末あり)教職員</t>
    <rPh sb="0" eb="3">
      <t>ケイヤクスウ</t>
    </rPh>
    <rPh sb="4" eb="6">
      <t>タンマツ</t>
    </rPh>
    <rPh sb="9" eb="12">
      <t>キョウショクイン</t>
    </rPh>
    <phoneticPr fontId="53"/>
  </si>
  <si>
    <t>契約数(端末なし)児童・生徒</t>
    <rPh sb="0" eb="3">
      <t>ケイヤクスウ</t>
    </rPh>
    <rPh sb="4" eb="6">
      <t>タンマツ</t>
    </rPh>
    <rPh sb="9" eb="11">
      <t>ジドウ</t>
    </rPh>
    <rPh sb="12" eb="14">
      <t>セイト</t>
    </rPh>
    <phoneticPr fontId="53"/>
  </si>
  <si>
    <t>契約数(端末なし)教職員</t>
    <rPh sb="0" eb="3">
      <t>ケイヤクスウ</t>
    </rPh>
    <rPh sb="4" eb="6">
      <t>タンマツ</t>
    </rPh>
    <rPh sb="9" eb="12">
      <t>キョウショクイン</t>
    </rPh>
    <phoneticPr fontId="53"/>
  </si>
  <si>
    <t>（合計値を算出する数式が設定されています。上書きによるID数の変更は可能です。）</t>
    <rPh sb="1" eb="4">
      <t>ゴウケイチ</t>
    </rPh>
    <rPh sb="5" eb="7">
      <t>サンシュツ</t>
    </rPh>
    <rPh sb="9" eb="11">
      <t>スウシキ</t>
    </rPh>
    <rPh sb="12" eb="14">
      <t>セッテイ</t>
    </rPh>
    <rPh sb="21" eb="23">
      <t>ウワガ</t>
    </rPh>
    <rPh sb="27" eb="30">
      <t>イdスウ</t>
    </rPh>
    <rPh sb="31" eb="33">
      <t>ヘンコウ</t>
    </rPh>
    <rPh sb="34" eb="36">
      <t>カノウ</t>
    </rPh>
    <phoneticPr fontId="13"/>
  </si>
  <si>
    <t>GIGAスクールパック契約数を記入します</t>
    <rPh sb="11" eb="14">
      <t>ケイヤクスウ</t>
    </rPh>
    <phoneticPr fontId="53"/>
  </si>
  <si>
    <t>お申し込みコンテンツのID数には入力された児童・生徒／教職員の契約数の合計が表示されます。</t>
    <rPh sb="1" eb="2">
      <t>モウ</t>
    </rPh>
    <rPh sb="3" eb="4">
      <t>コ</t>
    </rPh>
    <rPh sb="13" eb="14">
      <t>スウ</t>
    </rPh>
    <rPh sb="16" eb="18">
      <t>ニュウリョク</t>
    </rPh>
    <rPh sb="21" eb="23">
      <t>ジドウ</t>
    </rPh>
    <rPh sb="24" eb="26">
      <t>セイト</t>
    </rPh>
    <rPh sb="27" eb="30">
      <t>キョウショクイン</t>
    </rPh>
    <rPh sb="31" eb="34">
      <t>ケイヤクスウ</t>
    </rPh>
    <rPh sb="35" eb="37">
      <t>ゴウケイ</t>
    </rPh>
    <rPh sb="38" eb="40">
      <t>ヒョウジ</t>
    </rPh>
    <phoneticPr fontId="13"/>
  </si>
  <si>
    <t>入力不要。学校情報シートのGIGAスクールパック契約数(端末あり)児童・生徒列に入力した数の合計を表示します。</t>
    <rPh sb="0" eb="4">
      <t>ニュウリョクフヨウ</t>
    </rPh>
    <rPh sb="5" eb="9">
      <t>ガッコウジョウホウ</t>
    </rPh>
    <rPh sb="24" eb="27">
      <t>ケイヤクスウ</t>
    </rPh>
    <rPh sb="28" eb="30">
      <t>タンマツ</t>
    </rPh>
    <rPh sb="33" eb="35">
      <t>ジドウ</t>
    </rPh>
    <rPh sb="36" eb="38">
      <t>セイト</t>
    </rPh>
    <rPh sb="38" eb="39">
      <t>レツ</t>
    </rPh>
    <rPh sb="40" eb="42">
      <t>ニュウリョク</t>
    </rPh>
    <rPh sb="44" eb="45">
      <t>スウ</t>
    </rPh>
    <rPh sb="46" eb="48">
      <t>ゴウケイ</t>
    </rPh>
    <rPh sb="49" eb="51">
      <t>ヒョウジ</t>
    </rPh>
    <phoneticPr fontId="53"/>
  </si>
  <si>
    <t>入力不要。学校情報シートのGIGAスクールパック契約数(端末あり)教職員列に入力した数の合計を表示します。</t>
    <rPh sb="0" eb="4">
      <t>ニュウリョクフヨウ</t>
    </rPh>
    <rPh sb="5" eb="9">
      <t>ガッコウジョウホウ</t>
    </rPh>
    <rPh sb="24" eb="27">
      <t>ケイヤクスウ</t>
    </rPh>
    <rPh sb="28" eb="30">
      <t>タンマツ</t>
    </rPh>
    <rPh sb="33" eb="36">
      <t>キョウショクイン</t>
    </rPh>
    <rPh sb="36" eb="37">
      <t>レツ</t>
    </rPh>
    <rPh sb="42" eb="43">
      <t>スウ</t>
    </rPh>
    <rPh sb="44" eb="46">
      <t>ゴウケイ</t>
    </rPh>
    <rPh sb="47" eb="49">
      <t>ヒョウジ</t>
    </rPh>
    <phoneticPr fontId="53"/>
  </si>
  <si>
    <t>入力不要。学校情報シートのSKY安心GIGAタブレット契約数(端末あり)児童・生徒列に入力した数の合計を表示します。</t>
    <rPh sb="0" eb="4">
      <t>ニュウリョクフヨウ</t>
    </rPh>
    <rPh sb="5" eb="9">
      <t>ガッコウジョウホウ</t>
    </rPh>
    <rPh sb="27" eb="30">
      <t>ケイヤクスウ</t>
    </rPh>
    <rPh sb="31" eb="33">
      <t>タンマツ</t>
    </rPh>
    <rPh sb="36" eb="38">
      <t>ジドウ</t>
    </rPh>
    <rPh sb="39" eb="41">
      <t>セイト</t>
    </rPh>
    <rPh sb="41" eb="42">
      <t>レツ</t>
    </rPh>
    <rPh sb="43" eb="45">
      <t>ニュウリョク</t>
    </rPh>
    <rPh sb="47" eb="48">
      <t>スウ</t>
    </rPh>
    <rPh sb="49" eb="51">
      <t>ゴウケイ</t>
    </rPh>
    <rPh sb="52" eb="54">
      <t>ヒョウジ</t>
    </rPh>
    <phoneticPr fontId="53"/>
  </si>
  <si>
    <t>入力不要。学校情報シートのSKY安心GIGAタブレット契約数(端末あり)教職員列に入力した数の合計を表示します。</t>
    <rPh sb="0" eb="4">
      <t>ニュウリョクフヨウ</t>
    </rPh>
    <rPh sb="5" eb="9">
      <t>ガッコウジョウホウ</t>
    </rPh>
    <rPh sb="27" eb="30">
      <t>ケイヤクスウ</t>
    </rPh>
    <rPh sb="31" eb="33">
      <t>タンマツ</t>
    </rPh>
    <rPh sb="36" eb="39">
      <t>キョウショクイン</t>
    </rPh>
    <rPh sb="39" eb="40">
      <t>レツ</t>
    </rPh>
    <rPh sb="41" eb="43">
      <t>ニュウリョク</t>
    </rPh>
    <rPh sb="45" eb="46">
      <t>スウ</t>
    </rPh>
    <rPh sb="47" eb="49">
      <t>ゴウケイ</t>
    </rPh>
    <rPh sb="50" eb="52">
      <t>ヒョウジ</t>
    </rPh>
    <phoneticPr fontId="53"/>
  </si>
  <si>
    <t>入力不要。学校情報シートのSKY安心GIGAタブレット契約数(端末あり)児童・生徒列に入力した数の合計を表示します。</t>
    <rPh sb="0" eb="4">
      <t>ニュウリョクフヨウ</t>
    </rPh>
    <rPh sb="5" eb="9">
      <t>ガッコウジョウホウ</t>
    </rPh>
    <rPh sb="27" eb="30">
      <t>ケイヤクスウ</t>
    </rPh>
    <rPh sb="31" eb="33">
      <t>タンマツ</t>
    </rPh>
    <rPh sb="36" eb="38">
      <t>ジドウ</t>
    </rPh>
    <rPh sb="39" eb="41">
      <t>セイト</t>
    </rPh>
    <rPh sb="41" eb="42">
      <t>レツ</t>
    </rPh>
    <rPh sb="47" eb="48">
      <t>スウ</t>
    </rPh>
    <rPh sb="49" eb="51">
      <t>ゴウケイ</t>
    </rPh>
    <rPh sb="52" eb="54">
      <t>ヒョウジ</t>
    </rPh>
    <phoneticPr fontId="53"/>
  </si>
  <si>
    <t>ツムギノ（tsumugino）　＜テクマトリックス株式会社＞</t>
    <rPh sb="25" eb="29">
      <t>カブシキガイシャ</t>
    </rPh>
    <phoneticPr fontId="14"/>
  </si>
  <si>
    <t>School Engine 校務支援　&lt;株式会社システム　ディ&gt;</t>
  </si>
  <si>
    <t>School Engine グループウェア　&lt;株式会社システム　ディ&gt;</t>
    <phoneticPr fontId="13"/>
  </si>
  <si>
    <t>申込書シートの申し込みコンテンツ欄で選択したコンテンツによっては記入不要項目があります。記入不要な場合は背景色がグレーになります。</t>
    <rPh sb="0" eb="3">
      <t>モウシコミショ</t>
    </rPh>
    <rPh sb="7" eb="8">
      <t>モウ</t>
    </rPh>
    <rPh sb="9" eb="10">
      <t>コ</t>
    </rPh>
    <rPh sb="16" eb="17">
      <t>ラン</t>
    </rPh>
    <rPh sb="18" eb="20">
      <t>センタク</t>
    </rPh>
    <rPh sb="32" eb="34">
      <t>キニュウ</t>
    </rPh>
    <rPh sb="34" eb="36">
      <t>フヨウ</t>
    </rPh>
    <rPh sb="36" eb="38">
      <t>コウモク</t>
    </rPh>
    <rPh sb="44" eb="46">
      <t>キニュウ</t>
    </rPh>
    <rPh sb="46" eb="48">
      <t>フヨウ</t>
    </rPh>
    <rPh sb="49" eb="51">
      <t>バアイ</t>
    </rPh>
    <rPh sb="52" eb="55">
      <t>ハイケイショク</t>
    </rPh>
    <phoneticPr fontId="13"/>
  </si>
  <si>
    <t>※本コンテンツは「SKY安心GIGAタブレット」のお申し込みに限り提供可能
※利用期間は「SKY安心GIGAタブレット」と同期間をご入力ください</t>
    <rPh sb="1" eb="2">
      <t>ホン</t>
    </rPh>
    <rPh sb="26" eb="27">
      <t>モウ</t>
    </rPh>
    <rPh sb="28" eb="29">
      <t>コ</t>
    </rPh>
    <rPh sb="31" eb="32">
      <t>カギ</t>
    </rPh>
    <rPh sb="33" eb="35">
      <t>テイキョウ</t>
    </rPh>
    <rPh sb="35" eb="37">
      <t>カノウ</t>
    </rPh>
    <rPh sb="62" eb="64">
      <t>キカン</t>
    </rPh>
    <rPh sb="66" eb="68">
      <t>ニュウリョク</t>
    </rPh>
    <phoneticPr fontId="13"/>
  </si>
  <si>
    <t>SKYMENU Cloud GIGAスクール版</t>
    <phoneticPr fontId="13"/>
  </si>
  <si>
    <r>
      <rPr>
        <b/>
        <sz val="11"/>
        <color theme="7"/>
        <rFont val="Yu Gothic"/>
        <family val="3"/>
        <charset val="128"/>
        <scheme val="minor"/>
      </rPr>
      <t>★</t>
    </r>
    <r>
      <rPr>
        <b/>
        <sz val="11"/>
        <color theme="0"/>
        <rFont val="Yu Gothic"/>
        <family val="3"/>
        <charset val="128"/>
        <scheme val="minor"/>
      </rPr>
      <t>【申込書】申込書選択</t>
    </r>
    <phoneticPr fontId="13"/>
  </si>
  <si>
    <r>
      <rPr>
        <b/>
        <sz val="11"/>
        <color theme="7"/>
        <rFont val="Yu Gothic"/>
        <family val="3"/>
        <charset val="128"/>
        <scheme val="minor"/>
      </rPr>
      <t>★</t>
    </r>
    <r>
      <rPr>
        <b/>
        <sz val="11"/>
        <color theme="0"/>
        <rFont val="Yu Gothic"/>
        <family val="3"/>
        <charset val="128"/>
        <scheme val="minor"/>
      </rPr>
      <t>【申込書】契約情報</t>
    </r>
    <phoneticPr fontId="13"/>
  </si>
  <si>
    <r>
      <rPr>
        <b/>
        <sz val="11"/>
        <color theme="7"/>
        <rFont val="Yu Gothic"/>
        <family val="3"/>
        <charset val="128"/>
        <scheme val="minor"/>
      </rPr>
      <t>★</t>
    </r>
    <r>
      <rPr>
        <b/>
        <sz val="11"/>
        <color theme="0"/>
        <rFont val="Yu Gothic"/>
        <family val="3"/>
        <charset val="128"/>
        <scheme val="minor"/>
      </rPr>
      <t>【申込書】お支払い情報</t>
    </r>
    <phoneticPr fontId="13"/>
  </si>
  <si>
    <r>
      <rPr>
        <b/>
        <sz val="11"/>
        <color theme="7"/>
        <rFont val="Yu Gothic"/>
        <family val="3"/>
        <charset val="128"/>
        <scheme val="minor"/>
      </rPr>
      <t>★</t>
    </r>
    <r>
      <rPr>
        <b/>
        <sz val="11"/>
        <color theme="0"/>
        <rFont val="Yu Gothic"/>
        <family val="3"/>
        <charset val="128"/>
        <scheme val="minor"/>
      </rPr>
      <t>【申込書】まなびポケット たんぽくん</t>
    </r>
    <rPh sb="2" eb="5">
      <t>モウシコミショ</t>
    </rPh>
    <phoneticPr fontId="13"/>
  </si>
  <si>
    <r>
      <rPr>
        <b/>
        <sz val="11"/>
        <color theme="7"/>
        <rFont val="Yu Gothic"/>
        <family val="3"/>
        <charset val="128"/>
        <scheme val="minor"/>
      </rPr>
      <t>★</t>
    </r>
    <r>
      <rPr>
        <b/>
        <sz val="11"/>
        <color theme="0"/>
        <rFont val="Yu Gothic"/>
        <family val="3"/>
        <charset val="128"/>
        <scheme val="minor"/>
      </rPr>
      <t>【申込書】コンテンツ申し込み</t>
    </r>
    <phoneticPr fontId="13"/>
  </si>
  <si>
    <r>
      <rPr>
        <b/>
        <sz val="11"/>
        <color theme="7"/>
        <rFont val="Yu Gothic"/>
        <family val="3"/>
        <charset val="128"/>
        <scheme val="minor"/>
      </rPr>
      <t>★</t>
    </r>
    <r>
      <rPr>
        <b/>
        <sz val="11"/>
        <color theme="0"/>
        <rFont val="Yu Gothic"/>
        <family val="3"/>
        <charset val="128"/>
        <scheme val="minor"/>
      </rPr>
      <t>【申込書】まなびポケット たんぽくん申し込み</t>
    </r>
    <phoneticPr fontId="13"/>
  </si>
  <si>
    <r>
      <rPr>
        <b/>
        <sz val="11"/>
        <color theme="7"/>
        <rFont val="Yu Gothic"/>
        <family val="3"/>
        <charset val="128"/>
        <scheme val="minor"/>
      </rPr>
      <t>★</t>
    </r>
    <r>
      <rPr>
        <b/>
        <sz val="11"/>
        <color theme="0"/>
        <rFont val="Yu Gothic"/>
        <family val="3"/>
        <charset val="128"/>
        <scheme val="minor"/>
      </rPr>
      <t>【申込書】コンテンツの学年別表示設定の申し込み</t>
    </r>
    <phoneticPr fontId="13"/>
  </si>
  <si>
    <r>
      <rPr>
        <b/>
        <sz val="11"/>
        <color theme="7"/>
        <rFont val="Yu Gothic"/>
        <family val="3"/>
        <charset val="128"/>
        <scheme val="minor"/>
      </rPr>
      <t>★</t>
    </r>
    <r>
      <rPr>
        <b/>
        <sz val="11"/>
        <color theme="0"/>
        <rFont val="Yu Gothic"/>
        <family val="3"/>
        <charset val="128"/>
        <scheme val="minor"/>
      </rPr>
      <t>【学校情報】外部IdP連携オプション</t>
    </r>
    <rPh sb="2" eb="6">
      <t>ガッコウジョウホウ</t>
    </rPh>
    <phoneticPr fontId="13"/>
  </si>
  <si>
    <r>
      <rPr>
        <b/>
        <sz val="11"/>
        <color theme="7"/>
        <rFont val="Yu Gothic"/>
        <family val="3"/>
        <charset val="128"/>
        <scheme val="minor"/>
      </rPr>
      <t>★</t>
    </r>
    <r>
      <rPr>
        <b/>
        <sz val="11"/>
        <color theme="0"/>
        <rFont val="Yu Gothic"/>
        <family val="3"/>
        <charset val="128"/>
        <scheme val="minor"/>
      </rPr>
      <t>【学校情報】申込書選択</t>
    </r>
    <rPh sb="2" eb="6">
      <t>ガッコウジョウホウ</t>
    </rPh>
    <phoneticPr fontId="13"/>
  </si>
  <si>
    <r>
      <rPr>
        <b/>
        <sz val="11"/>
        <color theme="7"/>
        <rFont val="Yu Gothic"/>
        <family val="3"/>
        <charset val="128"/>
        <scheme val="minor"/>
      </rPr>
      <t>★</t>
    </r>
    <r>
      <rPr>
        <b/>
        <sz val="11"/>
        <color theme="0"/>
        <rFont val="Yu Gothic"/>
        <family val="3"/>
        <charset val="128"/>
        <scheme val="minor"/>
      </rPr>
      <t>【学校情報】グローバルIP　申し込み有無</t>
    </r>
    <rPh sb="2" eb="6">
      <t>ガッコウジョウホウ</t>
    </rPh>
    <rPh sb="15" eb="16">
      <t>モウ</t>
    </rPh>
    <rPh sb="17" eb="18">
      <t>コ</t>
    </rPh>
    <rPh sb="19" eb="21">
      <t>ウム</t>
    </rPh>
    <phoneticPr fontId="13"/>
  </si>
  <si>
    <r>
      <rPr>
        <b/>
        <sz val="11"/>
        <color theme="7"/>
        <rFont val="Yu Gothic"/>
        <family val="3"/>
        <charset val="128"/>
        <scheme val="minor"/>
      </rPr>
      <t>★</t>
    </r>
    <r>
      <rPr>
        <b/>
        <sz val="11"/>
        <color theme="0"/>
        <rFont val="Yu Gothic"/>
        <family val="3"/>
        <charset val="128"/>
        <scheme val="minor"/>
      </rPr>
      <t>【学校情報】コンテンツ表示設定</t>
    </r>
    <rPh sb="2" eb="6">
      <t>ガッコウジョウホウ</t>
    </rPh>
    <rPh sb="12" eb="14">
      <t>ヒョウジ</t>
    </rPh>
    <rPh sb="14" eb="16">
      <t>セッテイ</t>
    </rPh>
    <phoneticPr fontId="13"/>
  </si>
  <si>
    <r>
      <rPr>
        <b/>
        <sz val="11"/>
        <color theme="7"/>
        <rFont val="Yu Gothic"/>
        <family val="3"/>
        <charset val="128"/>
        <scheme val="minor"/>
      </rPr>
      <t>★</t>
    </r>
    <r>
      <rPr>
        <b/>
        <sz val="11"/>
        <color theme="0"/>
        <rFont val="Yu Gothic"/>
        <family val="3"/>
        <charset val="128"/>
        <scheme val="minor"/>
      </rPr>
      <t>【申込書】 統合認証サービス</t>
    </r>
    <rPh sb="2" eb="5">
      <t>モウシコミショ</t>
    </rPh>
    <phoneticPr fontId="13"/>
  </si>
  <si>
    <t>Te-Comp@ss　&lt;株式会社 文溪堂&gt;</t>
    <phoneticPr fontId="13"/>
  </si>
  <si>
    <t>いずれか必ずチェックを入れてください。</t>
    <rPh sb="4" eb="5">
      <t>カナラ</t>
    </rPh>
    <rPh sb="11" eb="12">
      <t>イ</t>
    </rPh>
    <phoneticPr fontId="13"/>
  </si>
  <si>
    <t>SMEDより提出された見積番号の記載をお願いします。</t>
    <rPh sb="6" eb="8">
      <t>テイシュツ</t>
    </rPh>
    <rPh sb="11" eb="15">
      <t>ミツモリバンゴウ</t>
    </rPh>
    <rPh sb="16" eb="18">
      <t>キサイ</t>
    </rPh>
    <rPh sb="20" eb="21">
      <t>ネガ</t>
    </rPh>
    <phoneticPr fontId="13"/>
  </si>
  <si>
    <t>営業卸見積番号</t>
    <rPh sb="0" eb="3">
      <t>エイギョウオロシ</t>
    </rPh>
    <rPh sb="3" eb="7">
      <t>ミツモリバンゴウ</t>
    </rPh>
    <phoneticPr fontId="13"/>
  </si>
  <si>
    <t>販売方法</t>
    <rPh sb="0" eb="4">
      <t>ハンバイホウホウ</t>
    </rPh>
    <phoneticPr fontId="13"/>
  </si>
  <si>
    <t>メールアドレス②、営業卸見積番号を除く枠内すべての項目が入力必須です。</t>
    <rPh sb="9" eb="16">
      <t>エイギョウオロシミツモリバンゴウ</t>
    </rPh>
    <rPh sb="17" eb="18">
      <t>ノゾ</t>
    </rPh>
    <rPh sb="19" eb="21">
      <t>ワクナイ</t>
    </rPh>
    <rPh sb="25" eb="27">
      <t>コウモク</t>
    </rPh>
    <rPh sb="28" eb="32">
      <t>ニュウリョクヒッス</t>
    </rPh>
    <phoneticPr fontId="53"/>
  </si>
  <si>
    <t>【申込書】コンテンツ　利用料</t>
    <rPh sb="1" eb="4">
      <t>モウシコミショ</t>
    </rPh>
    <rPh sb="11" eb="14">
      <t>リヨウリョウ</t>
    </rPh>
    <phoneticPr fontId="13"/>
  </si>
  <si>
    <t>初期費用設定</t>
    <phoneticPr fontId="13"/>
  </si>
  <si>
    <t>教職員向けコンテンツ
(設定条件あり)</t>
    <rPh sb="0" eb="4">
      <t>キョウショクインム</t>
    </rPh>
    <rPh sb="12" eb="14">
      <t>セッテイ</t>
    </rPh>
    <rPh sb="14" eb="16">
      <t>ジョウケン</t>
    </rPh>
    <phoneticPr fontId="13"/>
  </si>
  <si>
    <t>教育委員会向けコンテンツ
(設定条件なし)</t>
    <rPh sb="0" eb="2">
      <t>キョウイク</t>
    </rPh>
    <rPh sb="2" eb="5">
      <t>イインカイ</t>
    </rPh>
    <rPh sb="5" eb="6">
      <t>ム</t>
    </rPh>
    <rPh sb="14" eb="16">
      <t>セッテイ</t>
    </rPh>
    <rPh sb="16" eb="18">
      <t>ジョウケン</t>
    </rPh>
    <phoneticPr fontId="13"/>
  </si>
  <si>
    <t>リアテンダント（小学校向け）</t>
    <phoneticPr fontId="13"/>
  </si>
  <si>
    <t>●</t>
    <phoneticPr fontId="13"/>
  </si>
  <si>
    <t>https://manabipocket.ed-cl.com/wp/wp-content/uploads/2024/01/manabipocket_terms_of_use.pdf</t>
    <phoneticPr fontId="16"/>
  </si>
  <si>
    <t>https://manabipocket.ed-cl.com/wp/wp-content/uploads/2024/01/manabipocket_disclosure_statement.pdf</t>
    <phoneticPr fontId="16"/>
  </si>
  <si>
    <t>https://manabipocket.ed-cl.com/wp/wp-content/uploads/2024/02/giga_manapoke_overview.pdf</t>
    <phoneticPr fontId="16"/>
  </si>
  <si>
    <t>https://manabipocket.ed-cl.com/wp/wp-content/uploads/2024/02/sky_safe_giga_tablet_content_terms.pdf</t>
    <phoneticPr fontId="16"/>
  </si>
  <si>
    <t>https://manabipocket.ed-cl.com/wp/wp-content/uploads/2024/01/manabipocket_application_macro-free.xlsx</t>
  </si>
  <si>
    <t>https://manabipocket.ed-cl.com/wp/wp-content/uploads/2024/02/manapoke_tanpokun_device_info_sheet.xlsx</t>
    <phoneticPr fontId="16"/>
  </si>
  <si>
    <t>https://manabipocket.ed-cl.com/wp/wp-content/uploads/2024/02/content_grade_display_setting.pdf</t>
  </si>
  <si>
    <r>
      <t xml:space="preserve">学校管理者アカウント（IdP連携メールアドレス）
</t>
    </r>
    <r>
      <rPr>
        <sz val="8"/>
        <color rgb="FFFF0000"/>
        <rFont val="ＭＳ Ｐゴシック"/>
        <family val="3"/>
        <charset val="128"/>
      </rPr>
      <t>※外部IdP連携オプションを新規申込／変更する場合にご記入ください。</t>
    </r>
    <r>
      <rPr>
        <b/>
        <sz val="10"/>
        <rFont val="ＭＳ Ｐゴシック"/>
        <family val="3"/>
        <charset val="128"/>
      </rPr>
      <t xml:space="preserve">
</t>
    </r>
    <r>
      <rPr>
        <sz val="8"/>
        <color rgb="FFFF0000"/>
        <rFont val="ＭＳ Ｐゴシック"/>
        <family val="3"/>
        <charset val="128"/>
      </rPr>
      <t>Google Workspace/Microsoft Entra ID(旧Azure AD）アカウントの
登録済メールアドレス</t>
    </r>
    <rPh sb="96" eb="97">
      <t>キュウ</t>
    </rPh>
    <rPh sb="115" eb="116">
      <t>スミ</t>
    </rPh>
    <phoneticPr fontId="16"/>
  </si>
  <si>
    <t>メタデータの取得方法は、まなびポケットサポートサイトの外部IdP連携設定マニュアル（Google Workspace/Microsoft Entra(旧Azure AD)）をご参照ください。</t>
    <rPh sb="6" eb="10">
      <t>シュトクホウホウ</t>
    </rPh>
    <rPh sb="75" eb="76">
      <t>キュウ</t>
    </rPh>
    <phoneticPr fontId="16"/>
  </si>
  <si>
    <t>まなびポケットと連携可能な外部IdPはGoogle Workspace・Microsoft Entra ID（旧Azure AD）です。</t>
    <rPh sb="55" eb="56">
      <t>キュウ</t>
    </rPh>
    <phoneticPr fontId="16"/>
  </si>
  <si>
    <t>Google WorkspaceアカウントまたはMicrosoft  Entra ID（旧Azure AD）アカウントを使ってまなびポケットにログインができるようになります。</t>
    <phoneticPr fontId="16"/>
  </si>
  <si>
    <t>Google Workspace/Microsoft  Entra ID（旧Azure AD）アカウントに登録しているメールアドレスををご記入ください。</t>
    <phoneticPr fontId="16"/>
  </si>
  <si>
    <t>利用中（Entra ID(旧Azure AD)、IdP連携メールアドレス変更あり）</t>
    <phoneticPr fontId="13"/>
  </si>
  <si>
    <t>利用中（Entra ID(旧Azure AD)、IdP連携メールアドレス変更なし）</t>
    <phoneticPr fontId="13"/>
  </si>
  <si>
    <t>ミライシード　まるぐランド for school</t>
    <phoneticPr fontId="13"/>
  </si>
  <si>
    <t>対象学年：小学1～6年生</t>
    <phoneticPr fontId="13"/>
  </si>
  <si>
    <t>ラインズeライブラリアドバンス for まなびポケット</t>
    <phoneticPr fontId="13"/>
  </si>
  <si>
    <t>ラインズeライブラリアドバンス for まなびポケット 中学校プリントパック</t>
    <phoneticPr fontId="13"/>
  </si>
  <si>
    <t>ラインズeライブラリアドバンス for まなびポケットをお申込の方のみ申込可能です。ID数は同数を記載ください。</t>
    <phoneticPr fontId="13"/>
  </si>
  <si>
    <t>本コンテンツのお申し込みはNTTコミュニケーションズとの事前合意が必要です。ミライシードのコンテンツおよび「ベネッセICT支援サービス」を導入している自治体（学校）のみ利用可能です。</t>
    <phoneticPr fontId="13"/>
  </si>
  <si>
    <t>Microsoft Entra ID(旧Azure AD)連携を申し込む</t>
    <phoneticPr fontId="13"/>
  </si>
  <si>
    <t>まなびスタンプ プログラミング</t>
    <phoneticPr fontId="13"/>
  </si>
  <si>
    <t>学研まんがひみつ文庫</t>
    <phoneticPr fontId="13"/>
  </si>
  <si>
    <t>学研まんがひみつ文庫について</t>
    <rPh sb="0" eb="2">
      <t>ガッケン</t>
    </rPh>
    <rPh sb="8" eb="10">
      <t>ブンコ</t>
    </rPh>
    <phoneticPr fontId="16"/>
  </si>
  <si>
    <t>学研まんがひみつ文庫のご利用条件等は「学研まんがひみつ文庫」 利用規約をご参照ください。</t>
    <phoneticPr fontId="13"/>
  </si>
  <si>
    <t>https://ebook.gakken.jp/gk-himitsu/terms/</t>
    <phoneticPr fontId="16"/>
  </si>
  <si>
    <t>学研まんがひみつ文庫は株式会社Gakkenが提供するサービスです。</t>
    <phoneticPr fontId="13"/>
  </si>
  <si>
    <t>ver.20240501</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</si>
</sst>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quot;ま&quot;&quot;な&quot;&quot;び&quot;&quot;ポ&quot;&quot;ケ&quot;&quot;ッ&quot;&quot;ト&quot;&quot;」&quot;&quot;申&quot;&quot;込&quot;&quot;書&quot;\(@\)"/>
    <numFmt numFmtId="177" formatCode="yyyy&quot;年&quot;m&quot;月&quot;d&quot;日&quot;;@"/>
    <numFmt numFmtId="178" formatCode="yyyy/mm/dd"/>
    <numFmt numFmtId="179" formatCode="#"/>
    <numFmt numFmtId="180" formatCode="0_ "/>
  </numFmts>
  <fonts count="7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rgb="FF9C5700"/>
      <name val="Yu Gothic"/>
      <family val="2"/>
      <charset val="128"/>
      <scheme val="minor"/>
    </font>
    <font>
      <sz val="11"/>
      <color theme="1"/>
      <name val="ＭＳ Ｐゴシック"/>
      <family val="3"/>
      <charset val="128"/>
    </font>
    <font>
      <sz val="6"/>
      <name val="Yu Gothic"/>
      <family val="3"/>
      <charset val="128"/>
      <scheme val="minor"/>
    </font>
    <font>
      <sz val="11"/>
      <name val="ＭＳ Ｐゴシック"/>
      <family val="3"/>
      <charset val="128"/>
    </font>
    <font>
      <b/>
      <sz val="12"/>
      <color indexed="9"/>
      <name val="ＭＳ Ｐゴシック"/>
      <family val="3"/>
      <charset val="128"/>
    </font>
    <font>
      <sz val="6"/>
      <name val="ＭＳ Ｐゴシック"/>
      <family val="3"/>
      <charset val="128"/>
    </font>
    <font>
      <b/>
      <sz val="20"/>
      <name val="ＭＳ Ｐゴシック"/>
      <family val="3"/>
      <charset val="128"/>
    </font>
    <font>
      <sz val="20"/>
      <color theme="1"/>
      <name val="ＭＳ Ｐゴシック"/>
      <family val="3"/>
      <charset val="128"/>
    </font>
    <font>
      <b/>
      <sz val="12"/>
      <color theme="1"/>
      <name val="ＭＳ Ｐゴシック"/>
      <family val="3"/>
      <charset val="128"/>
    </font>
    <font>
      <sz val="12"/>
      <color theme="1"/>
      <name val="ＭＳ Ｐゴシック"/>
      <family val="3"/>
      <charset val="128"/>
    </font>
    <font>
      <b/>
      <sz val="12"/>
      <color rgb="FFFFFFFF"/>
      <name val="ＭＳ Ｐゴシック"/>
      <family val="3"/>
      <charset val="128"/>
    </font>
    <font>
      <sz val="6"/>
      <name val="Yu Gothic"/>
      <family val="3"/>
      <charset val="128"/>
    </font>
    <font>
      <sz val="11"/>
      <color theme="1"/>
      <name val="Yu Gothic"/>
      <family val="2"/>
    </font>
    <font>
      <b/>
      <sz val="10"/>
      <name val="ＭＳ Ｐゴシック"/>
      <family val="3"/>
      <charset val="128"/>
    </font>
    <font>
      <b/>
      <sz val="11"/>
      <color theme="1"/>
      <name val="ＭＳ Ｐゴシック"/>
      <family val="3"/>
      <charset val="128"/>
    </font>
    <font>
      <b/>
      <sz val="11"/>
      <name val="ＭＳ Ｐゴシック"/>
      <family val="3"/>
      <charset val="128"/>
    </font>
    <font>
      <sz val="9"/>
      <color indexed="8"/>
      <name val="ＭＳ Ｐゴシック"/>
      <family val="3"/>
      <charset val="128"/>
    </font>
    <font>
      <sz val="9"/>
      <color theme="1"/>
      <name val="ＭＳ Ｐゴシック"/>
      <family val="3"/>
      <charset val="128"/>
    </font>
    <font>
      <sz val="8"/>
      <name val="ＭＳ Ｐゴシック"/>
      <family val="3"/>
      <charset val="128"/>
    </font>
    <font>
      <u/>
      <sz val="11"/>
      <color indexed="12"/>
      <name val="ＭＳ Ｐゴシック"/>
      <family val="3"/>
      <charset val="128"/>
    </font>
    <font>
      <strike/>
      <sz val="8"/>
      <name val="ＭＳ Ｐゴシック"/>
      <family val="3"/>
      <charset val="128"/>
    </font>
    <font>
      <sz val="6"/>
      <name val="Meiryo UI"/>
      <family val="3"/>
      <charset val="128"/>
    </font>
    <font>
      <sz val="12"/>
      <name val="ＭＳ Ｐゴシック"/>
      <family val="3"/>
      <charset val="128"/>
    </font>
    <font>
      <b/>
      <sz val="11"/>
      <color theme="0"/>
      <name val="Yu Gothic"/>
      <family val="3"/>
      <charset val="128"/>
      <scheme val="minor"/>
    </font>
    <font>
      <sz val="11"/>
      <color theme="0"/>
      <name val="Yu Gothic"/>
      <family val="3"/>
      <charset val="128"/>
      <scheme val="minor"/>
    </font>
    <font>
      <b/>
      <sz val="11"/>
      <name val="Yu Gothic"/>
      <family val="3"/>
      <charset val="128"/>
      <scheme val="minor"/>
    </font>
    <font>
      <b/>
      <sz val="11"/>
      <color theme="1"/>
      <name val="Yu Gothic"/>
      <family val="3"/>
      <charset val="128"/>
      <scheme val="minor"/>
    </font>
    <font>
      <b/>
      <sz val="11"/>
      <color rgb="FFFF0000"/>
      <name val="ＭＳ Ｐゴシック"/>
      <family val="3"/>
      <charset val="128"/>
    </font>
    <font>
      <sz val="9"/>
      <name val="ＭＳ Ｐゴシック"/>
      <family val="3"/>
      <charset val="128"/>
    </font>
    <font>
      <sz val="11"/>
      <name val="Yu Gothic"/>
      <family val="2"/>
      <scheme val="minor"/>
    </font>
    <font>
      <b/>
      <sz val="9"/>
      <name val="ＭＳ Ｐゴシック"/>
      <family val="3"/>
      <charset val="128"/>
    </font>
    <font>
      <b/>
      <sz val="12"/>
      <name val="ＭＳ Ｐゴシック"/>
      <family val="3"/>
      <charset val="128"/>
    </font>
    <font>
      <sz val="8"/>
      <color rgb="FFFF0000"/>
      <name val="ＭＳ Ｐゴシック"/>
      <family val="3"/>
      <charset val="128"/>
    </font>
    <font>
      <b/>
      <sz val="8"/>
      <name val="ＭＳ Ｐゴシック"/>
      <family val="3"/>
      <charset val="128"/>
    </font>
    <font>
      <sz val="10"/>
      <name val="ＭＳ Ｐゴシック"/>
      <family val="3"/>
      <charset val="128"/>
    </font>
    <font>
      <u/>
      <sz val="11"/>
      <color rgb="FF0563C1"/>
      <name val="ＭＳ Ｐゴシック"/>
      <family val="3"/>
      <charset val="128"/>
    </font>
    <font>
      <b/>
      <sz val="14"/>
      <name val="ＭＳ Ｐゴシック"/>
      <family val="3"/>
      <charset val="128"/>
    </font>
    <font>
      <sz val="6"/>
      <name val="HG丸ｺﾞｼｯｸM-PRO"/>
      <family val="3"/>
      <charset val="128"/>
    </font>
    <font>
      <b/>
      <u/>
      <sz val="11"/>
      <name val="ＭＳ Ｐゴシック"/>
      <family val="3"/>
      <charset val="128"/>
    </font>
    <font>
      <b/>
      <sz val="11"/>
      <color theme="0"/>
      <name val="ＭＳ Ｐゴシック"/>
      <family val="3"/>
      <charset val="128"/>
    </font>
    <font>
      <u/>
      <sz val="11"/>
      <color theme="10"/>
      <name val="Yu Gothic"/>
      <family val="2"/>
      <charset val="128"/>
      <scheme val="minor"/>
    </font>
    <font>
      <u/>
      <sz val="11"/>
      <color theme="10"/>
      <name val="ＭＳ Ｐゴシック"/>
      <family val="3"/>
      <charset val="128"/>
    </font>
    <font>
      <sz val="6"/>
      <name val="Yu Gothic"/>
      <family val="2"/>
      <charset val="128"/>
      <scheme val="minor"/>
    </font>
    <font>
      <sz val="11"/>
      <name val="Yu Gothic"/>
      <family val="3"/>
      <charset val="128"/>
      <scheme val="minor"/>
    </font>
    <font>
      <sz val="11"/>
      <color theme="0"/>
      <name val="Yu Gothic"/>
      <family val="2"/>
      <scheme val="minor"/>
    </font>
    <font>
      <sz val="11"/>
      <color rgb="FF0070C0"/>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u/>
      <sz val="11"/>
      <color theme="10"/>
      <name val="Meiryo UI"/>
      <family val="3"/>
      <charset val="128"/>
    </font>
    <font>
      <b/>
      <sz val="11"/>
      <color theme="0"/>
      <name val="Meiryo UI"/>
      <family val="3"/>
      <charset val="128"/>
    </font>
    <font>
      <b/>
      <sz val="11"/>
      <name val="Meiryo UI"/>
      <family val="3"/>
      <charset val="128"/>
    </font>
    <font>
      <sz val="11"/>
      <color rgb="FFFF0000"/>
      <name val="Meiryo UI"/>
      <family val="3"/>
      <charset val="128"/>
    </font>
    <font>
      <sz val="11"/>
      <color theme="2" tint="-0.749992370372631"/>
      <name val="Meiryo UI"/>
      <family val="3"/>
      <charset val="128"/>
    </font>
    <font>
      <sz val="11"/>
      <color rgb="FF000000"/>
      <name val="Yu Gothic"/>
      <family val="3"/>
      <charset val="128"/>
    </font>
    <font>
      <b/>
      <u/>
      <sz val="10"/>
      <name val="ＭＳ Ｐゴシック"/>
      <family val="3"/>
      <charset val="128"/>
    </font>
    <font>
      <sz val="11"/>
      <color theme="0"/>
      <name val="Meiryo UI"/>
      <family val="3"/>
      <charset val="128"/>
    </font>
    <font>
      <b/>
      <sz val="11"/>
      <color theme="7"/>
      <name val="Yu Gothic"/>
      <family val="3"/>
      <charset val="128"/>
      <scheme val="minor"/>
    </font>
    <font>
      <sz val="9"/>
      <color rgb="FF000000"/>
      <name val="Meiryo UI"/>
      <family val="3"/>
      <charset val="128"/>
    </font>
    <font>
      <u/>
      <sz val="10"/>
      <color theme="10"/>
      <name val="ＭＳ Ｐゴシック"/>
      <family val="3"/>
      <charset val="128"/>
    </font>
    <font>
      <u/>
      <sz val="7"/>
      <color theme="10"/>
      <name val="ＭＳ Ｐゴシック"/>
      <family val="3"/>
      <charset val="128"/>
    </font>
    <font>
      <u/>
      <sz val="10"/>
      <color indexed="12"/>
      <name val="ＭＳ Ｐゴシック"/>
      <family val="3"/>
      <charset val="128"/>
    </font>
    <font>
      <sz val="10"/>
      <color rgb="FF0070C0"/>
      <name val="ＭＳ Ｐゴシック"/>
      <family val="3"/>
      <charset val="128"/>
    </font>
    <font>
      <u/>
      <sz val="10"/>
      <name val="ＭＳ Ｐゴシック"/>
      <family val="3"/>
      <charset val="128"/>
    </font>
    <font>
      <u/>
      <sz val="10"/>
      <color theme="8"/>
      <name val="ＭＳ Ｐゴシック"/>
      <family val="3"/>
      <charset val="128"/>
    </font>
    <font>
      <sz val="10"/>
      <color theme="1"/>
      <name val="ＭＳ Ｐゴシック"/>
      <family val="3"/>
      <charset val="128"/>
    </font>
    <font>
      <sz val="10"/>
      <color indexed="10"/>
      <name val="ＭＳ Ｐゴシック"/>
      <family val="3"/>
      <charset val="128"/>
    </font>
  </fonts>
  <fills count="24">
    <fill>
      <patternFill patternType="none"/>
    </fill>
    <fill>
      <patternFill patternType="gray125"/>
    </fill>
    <fill>
      <patternFill patternType="solid">
        <fgColor indexed="18"/>
        <bgColor indexed="64"/>
      </patternFill>
    </fill>
    <fill>
      <patternFill patternType="solid">
        <fgColor rgb="FFCCFFFF"/>
        <bgColor indexed="64"/>
      </patternFill>
    </fill>
    <fill>
      <patternFill patternType="solid">
        <fgColor rgb="FF000080"/>
        <bgColor rgb="FF000000"/>
      </patternFill>
    </fill>
    <fill>
      <patternFill patternType="solid">
        <fgColor rgb="FFCCFFFF"/>
        <bgColor rgb="FF000000"/>
      </patternFill>
    </fill>
    <fill>
      <patternFill patternType="solid">
        <fgColor rgb="FFC0C0C0"/>
        <bgColor indexed="64"/>
      </patternFill>
    </fill>
    <fill>
      <patternFill patternType="solid">
        <fgColor rgb="FFC0C0C0"/>
        <bgColor rgb="FF000000"/>
      </patternFill>
    </fill>
    <fill>
      <patternFill patternType="solid">
        <fgColor theme="3"/>
        <bgColor indexed="64"/>
      </patternFill>
    </fill>
    <fill>
      <patternFill patternType="solid">
        <fgColor theme="9"/>
        <bgColor indexed="64"/>
      </patternFill>
    </fill>
    <fill>
      <patternFill patternType="solid">
        <fgColor rgb="FF0070C0"/>
        <bgColor indexed="64"/>
      </patternFill>
    </fill>
    <fill>
      <patternFill patternType="solid">
        <fgColor rgb="FFFF99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0"/>
        <bgColor indexed="64"/>
      </patternFill>
    </fill>
    <fill>
      <patternFill patternType="solid">
        <fgColor indexed="41"/>
        <bgColor indexed="64"/>
      </patternFill>
    </fill>
    <fill>
      <patternFill patternType="solid">
        <fgColor theme="9" tint="0.79998168889431442"/>
        <bgColor indexed="64"/>
      </patternFill>
    </fill>
    <fill>
      <patternFill patternType="solid">
        <fgColor rgb="FFBFBFBF"/>
        <bgColor rgb="FF000000"/>
      </patternFill>
    </fill>
    <fill>
      <patternFill patternType="solid">
        <fgColor rgb="FFFFFFCC"/>
        <bgColor indexed="64"/>
      </patternFill>
    </fill>
    <fill>
      <patternFill patternType="solid">
        <fgColor theme="4" tint="-0.249977111117893"/>
        <bgColor indexed="64"/>
      </patternFill>
    </fill>
    <fill>
      <patternFill patternType="solid">
        <fgColor theme="0" tint="-0.249977111117893"/>
        <bgColor indexed="64"/>
      </patternFill>
    </fill>
  </fills>
  <borders count="10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right/>
      <top style="thin">
        <color theme="0"/>
      </top>
      <bottom style="thin">
        <color theme="0"/>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s>
  <cellStyleXfs count="22">
    <xf numFmtId="0" fontId="0" fillId="0" borderId="0"/>
    <xf numFmtId="38" fontId="10" fillId="0" borderId="0" applyFont="0" applyFill="0" applyBorder="0" applyAlignment="0" applyProtection="0">
      <alignment vertical="center"/>
    </xf>
    <xf numFmtId="0" fontId="14" fillId="0" borderId="0"/>
    <xf numFmtId="0" fontId="14" fillId="0" borderId="0">
      <alignment vertical="center"/>
    </xf>
    <xf numFmtId="0" fontId="14" fillId="0" borderId="0"/>
    <xf numFmtId="0" fontId="14" fillId="0" borderId="0"/>
    <xf numFmtId="0" fontId="30" fillId="0" borderId="0" applyNumberFormat="0" applyFill="0" applyBorder="0" applyAlignment="0" applyProtection="0">
      <alignment vertical="top"/>
      <protection locked="0"/>
    </xf>
    <xf numFmtId="0" fontId="14" fillId="0" borderId="0"/>
    <xf numFmtId="38" fontId="14" fillId="0" borderId="0" applyFont="0" applyFill="0" applyBorder="0" applyAlignment="0" applyProtection="0">
      <alignment vertical="center"/>
    </xf>
    <xf numFmtId="0" fontId="14" fillId="0" borderId="0"/>
    <xf numFmtId="0" fontId="46" fillId="0" borderId="0" applyNumberFormat="0" applyFill="0" applyBorder="0" applyAlignment="0" applyProtection="0"/>
    <xf numFmtId="0" fontId="30" fillId="0" borderId="0" applyNumberFormat="0" applyFill="0" applyBorder="0" applyAlignment="0" applyProtection="0">
      <alignment vertical="top"/>
      <protection locked="0"/>
    </xf>
    <xf numFmtId="0" fontId="51" fillId="0" borderId="0" applyNumberForma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56">
    <xf numFmtId="0" fontId="0" fillId="0" borderId="0" xfId="0"/>
    <xf numFmtId="0" fontId="12" fillId="0" borderId="0" xfId="0" applyFont="1"/>
    <xf numFmtId="0" fontId="24" fillId="0" borderId="9" xfId="0" applyFont="1" applyBorder="1" applyAlignment="1">
      <alignment vertical="center"/>
    </xf>
    <xf numFmtId="0" fontId="25" fillId="0" borderId="9" xfId="0" applyFont="1" applyBorder="1" applyAlignment="1">
      <alignment vertical="center"/>
    </xf>
    <xf numFmtId="0" fontId="12" fillId="0" borderId="9" xfId="0" applyFont="1" applyBorder="1" applyAlignment="1">
      <alignment vertical="center"/>
    </xf>
    <xf numFmtId="0" fontId="24" fillId="3" borderId="10" xfId="3" applyFont="1" applyFill="1" applyBorder="1" applyAlignment="1">
      <alignment horizontal="center" vertical="center" wrapText="1"/>
    </xf>
    <xf numFmtId="0" fontId="24" fillId="3" borderId="0" xfId="3" applyFont="1" applyFill="1" applyAlignment="1">
      <alignment horizontal="center" vertical="center" wrapText="1"/>
    </xf>
    <xf numFmtId="0" fontId="34" fillId="8" borderId="24" xfId="0" applyFont="1" applyFill="1" applyBorder="1" applyAlignment="1">
      <alignment vertical="center"/>
    </xf>
    <xf numFmtId="0" fontId="34" fillId="9" borderId="24" xfId="0" applyFont="1" applyFill="1" applyBorder="1" applyAlignment="1">
      <alignment vertical="center"/>
    </xf>
    <xf numFmtId="0" fontId="35" fillId="10" borderId="24" xfId="0" applyFont="1" applyFill="1" applyBorder="1" applyAlignment="1">
      <alignment vertical="center"/>
    </xf>
    <xf numFmtId="0" fontId="35" fillId="8" borderId="24" xfId="0" applyFont="1" applyFill="1" applyBorder="1" applyAlignment="1">
      <alignment vertical="center"/>
    </xf>
    <xf numFmtId="0" fontId="35" fillId="8" borderId="24" xfId="0" applyFont="1" applyFill="1" applyBorder="1" applyAlignment="1">
      <alignment vertical="center" wrapText="1"/>
    </xf>
    <xf numFmtId="0" fontId="35" fillId="9" borderId="24" xfId="0" applyFont="1" applyFill="1" applyBorder="1" applyAlignment="1">
      <alignment vertical="center" wrapText="1"/>
    </xf>
    <xf numFmtId="0" fontId="0" fillId="0" borderId="24" xfId="0" applyBorder="1" applyAlignment="1">
      <alignment vertical="center"/>
    </xf>
    <xf numFmtId="0" fontId="0" fillId="0" borderId="24" xfId="0" applyBorder="1"/>
    <xf numFmtId="0" fontId="34" fillId="8" borderId="24" xfId="0" applyFont="1" applyFill="1" applyBorder="1" applyAlignment="1">
      <alignment vertical="center" wrapText="1"/>
    </xf>
    <xf numFmtId="0" fontId="0" fillId="0" borderId="24" xfId="0" applyBorder="1" applyAlignment="1">
      <alignment vertical="center" wrapText="1"/>
    </xf>
    <xf numFmtId="0" fontId="34" fillId="8" borderId="12" xfId="0" applyFont="1" applyFill="1" applyBorder="1" applyAlignment="1">
      <alignment vertical="center"/>
    </xf>
    <xf numFmtId="0" fontId="34" fillId="8" borderId="24"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7" fillId="0" borderId="0" xfId="0" applyFont="1" applyAlignment="1">
      <alignment horizontal="center"/>
    </xf>
    <xf numFmtId="0" fontId="0" fillId="12" borderId="24" xfId="0" applyFill="1" applyBorder="1" applyAlignment="1">
      <alignment vertical="center"/>
    </xf>
    <xf numFmtId="0" fontId="0" fillId="0" borderId="24" xfId="0"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lignment vertical="center"/>
    </xf>
    <xf numFmtId="0" fontId="26" fillId="3" borderId="23" xfId="4" applyFont="1" applyFill="1" applyBorder="1" applyAlignment="1">
      <alignment vertical="center" shrinkToFit="1"/>
    </xf>
    <xf numFmtId="179" fontId="14" fillId="0" borderId="23" xfId="4" applyNumberFormat="1" applyBorder="1" applyAlignment="1">
      <alignment vertical="center" shrinkToFit="1"/>
    </xf>
    <xf numFmtId="0" fontId="14" fillId="0" borderId="16" xfId="0" applyFont="1" applyBorder="1" applyAlignment="1" applyProtection="1">
      <alignment horizontal="center" vertical="center" shrinkToFit="1"/>
      <protection locked="0"/>
    </xf>
    <xf numFmtId="0" fontId="26" fillId="3" borderId="20" xfId="4" applyFont="1" applyFill="1" applyBorder="1" applyAlignment="1">
      <alignment vertical="center" shrinkToFit="1"/>
    </xf>
    <xf numFmtId="0" fontId="14" fillId="0" borderId="9" xfId="5" applyBorder="1" applyAlignment="1">
      <alignment vertical="center"/>
    </xf>
    <xf numFmtId="0" fontId="12" fillId="0" borderId="9" xfId="0" applyFont="1" applyBorder="1"/>
    <xf numFmtId="0" fontId="14" fillId="0" borderId="0" xfId="5" applyAlignment="1">
      <alignment vertical="center"/>
    </xf>
    <xf numFmtId="0" fontId="24" fillId="3" borderId="58" xfId="3" applyFont="1" applyFill="1" applyBorder="1" applyAlignment="1">
      <alignment horizontal="center" vertical="center" wrapText="1"/>
    </xf>
    <xf numFmtId="0" fontId="24" fillId="3" borderId="49" xfId="3" applyFont="1" applyFill="1" applyBorder="1" applyAlignment="1">
      <alignment horizontal="center" vertical="center" wrapText="1"/>
    </xf>
    <xf numFmtId="0" fontId="38" fillId="0" borderId="0" xfId="9" applyFont="1" applyAlignment="1">
      <alignment horizontal="left"/>
    </xf>
    <xf numFmtId="49" fontId="24" fillId="5" borderId="29" xfId="2" applyNumberFormat="1" applyFont="1" applyFill="1" applyBorder="1" applyAlignment="1">
      <alignment horizontal="center" vertical="center" wrapText="1"/>
    </xf>
    <xf numFmtId="0" fontId="24" fillId="5" borderId="60" xfId="9" applyFont="1" applyFill="1" applyBorder="1" applyAlignment="1">
      <alignment horizontal="center" vertical="center" wrapText="1"/>
    </xf>
    <xf numFmtId="0" fontId="24" fillId="5" borderId="65" xfId="0" applyFont="1" applyFill="1" applyBorder="1" applyAlignment="1">
      <alignment horizontal="center" vertical="center" wrapText="1"/>
    </xf>
    <xf numFmtId="49" fontId="24" fillId="5" borderId="30" xfId="2" applyNumberFormat="1" applyFont="1" applyFill="1" applyBorder="1" applyAlignment="1">
      <alignment horizontal="center" vertical="center" wrapText="1"/>
    </xf>
    <xf numFmtId="49" fontId="24" fillId="5" borderId="59" xfId="2" applyNumberFormat="1" applyFont="1" applyFill="1" applyBorder="1" applyAlignment="1">
      <alignment horizontal="center" vertical="center" wrapText="1"/>
    </xf>
    <xf numFmtId="0" fontId="24" fillId="5" borderId="77" xfId="4" applyFont="1" applyFill="1" applyBorder="1" applyAlignment="1">
      <alignment horizontal="center" vertical="center" wrapText="1"/>
    </xf>
    <xf numFmtId="0" fontId="24" fillId="5" borderId="24" xfId="4" applyFont="1" applyFill="1" applyBorder="1" applyAlignment="1">
      <alignment horizontal="center" vertical="center" wrapText="1"/>
    </xf>
    <xf numFmtId="0" fontId="24" fillId="5" borderId="15" xfId="4" applyFont="1" applyFill="1" applyBorder="1" applyAlignment="1">
      <alignment horizontal="center" vertical="center" wrapText="1"/>
    </xf>
    <xf numFmtId="0" fontId="45" fillId="20" borderId="78" xfId="9" applyFont="1" applyFill="1" applyBorder="1" applyAlignment="1">
      <alignment horizontal="center" vertical="center"/>
    </xf>
    <xf numFmtId="0" fontId="45" fillId="20" borderId="60" xfId="9" applyFont="1" applyFill="1" applyBorder="1" applyAlignment="1">
      <alignment horizontal="center" vertical="center" wrapText="1"/>
    </xf>
    <xf numFmtId="49" fontId="45" fillId="20" borderId="64" xfId="9" applyNumberFormat="1" applyFont="1" applyFill="1" applyBorder="1" applyAlignment="1">
      <alignment horizontal="center" vertical="center" wrapText="1"/>
    </xf>
    <xf numFmtId="0" fontId="45" fillId="20" borderId="64" xfId="9" applyFont="1" applyFill="1" applyBorder="1" applyAlignment="1">
      <alignment horizontal="center" vertical="center" wrapText="1"/>
    </xf>
    <xf numFmtId="0" fontId="23" fillId="20" borderId="24" xfId="9" applyFont="1" applyFill="1" applyBorder="1" applyAlignment="1">
      <alignment vertical="center"/>
    </xf>
    <xf numFmtId="31" fontId="45" fillId="20" borderId="64" xfId="9" applyNumberFormat="1" applyFont="1" applyFill="1" applyBorder="1" applyAlignment="1">
      <alignment horizontal="left" vertical="center"/>
    </xf>
    <xf numFmtId="38" fontId="45" fillId="20" borderId="24" xfId="8" applyFont="1" applyFill="1" applyBorder="1" applyAlignment="1">
      <alignment vertical="center"/>
    </xf>
    <xf numFmtId="38" fontId="45" fillId="20" borderId="78" xfId="8" applyFont="1" applyFill="1" applyBorder="1" applyAlignment="1">
      <alignment vertical="center"/>
    </xf>
    <xf numFmtId="0" fontId="45" fillId="20" borderId="77" xfId="9" applyFont="1" applyFill="1" applyBorder="1" applyAlignment="1">
      <alignment horizontal="left" vertical="center"/>
    </xf>
    <xf numFmtId="0" fontId="45" fillId="20" borderId="24" xfId="9" applyFont="1" applyFill="1" applyBorder="1" applyAlignment="1">
      <alignment horizontal="left" vertical="center"/>
    </xf>
    <xf numFmtId="0" fontId="45" fillId="20" borderId="78" xfId="9" applyFont="1" applyFill="1" applyBorder="1" applyAlignment="1">
      <alignment horizontal="left" vertical="center"/>
    </xf>
    <xf numFmtId="0" fontId="45" fillId="20" borderId="77" xfId="9" applyFont="1" applyFill="1" applyBorder="1" applyAlignment="1">
      <alignment horizontal="center" vertical="center"/>
    </xf>
    <xf numFmtId="0" fontId="45" fillId="20" borderId="24" xfId="9" applyFont="1" applyFill="1" applyBorder="1" applyAlignment="1">
      <alignment horizontal="center" vertical="center"/>
    </xf>
    <xf numFmtId="14" fontId="14" fillId="20" borderId="77" xfId="9" applyNumberFormat="1" applyFill="1" applyBorder="1" applyAlignment="1">
      <alignment horizontal="center" vertical="center"/>
    </xf>
    <xf numFmtId="0" fontId="14" fillId="20" borderId="24" xfId="9" applyFill="1" applyBorder="1" applyAlignment="1">
      <alignment horizontal="center" vertical="center"/>
    </xf>
    <xf numFmtId="0" fontId="14" fillId="20" borderId="78" xfId="9" applyFill="1" applyBorder="1" applyAlignment="1">
      <alignment horizontal="center" vertical="center" wrapText="1"/>
    </xf>
    <xf numFmtId="0" fontId="45" fillId="20" borderId="77" xfId="9" applyFont="1" applyFill="1" applyBorder="1" applyAlignment="1">
      <alignment horizontal="left" vertical="center" wrapText="1"/>
    </xf>
    <xf numFmtId="0" fontId="45" fillId="0" borderId="78" xfId="9" applyFont="1" applyBorder="1" applyAlignment="1" applyProtection="1">
      <alignment horizontal="center" vertical="center"/>
      <protection locked="0"/>
    </xf>
    <xf numFmtId="0" fontId="45" fillId="0" borderId="60" xfId="9" applyFont="1" applyBorder="1" applyAlignment="1" applyProtection="1">
      <alignment horizontal="center" vertical="center" wrapText="1"/>
      <protection locked="0"/>
    </xf>
    <xf numFmtId="49" fontId="45" fillId="0" borderId="64" xfId="9" applyNumberFormat="1" applyFont="1" applyBorder="1" applyAlignment="1" applyProtection="1">
      <alignment horizontal="center" vertical="center" wrapText="1"/>
      <protection locked="0"/>
    </xf>
    <xf numFmtId="0" fontId="45" fillId="0" borderId="64" xfId="9" applyFont="1" applyBorder="1" applyAlignment="1" applyProtection="1">
      <alignment horizontal="center" vertical="center" wrapText="1"/>
      <protection locked="0"/>
    </xf>
    <xf numFmtId="49" fontId="45" fillId="0" borderId="60" xfId="2" applyNumberFormat="1" applyFont="1" applyBorder="1" applyAlignment="1" applyProtection="1">
      <alignment horizontal="center" vertical="center" wrapText="1"/>
      <protection locked="0"/>
    </xf>
    <xf numFmtId="49" fontId="45" fillId="0" borderId="22" xfId="2" applyNumberFormat="1" applyFont="1" applyBorder="1" applyAlignment="1" applyProtection="1">
      <alignment horizontal="left" vertical="center" wrapText="1"/>
      <protection locked="0"/>
    </xf>
    <xf numFmtId="49" fontId="45" fillId="0" borderId="16" xfId="2" applyNumberFormat="1" applyFont="1" applyBorder="1" applyAlignment="1" applyProtection="1">
      <alignment horizontal="left" vertical="center" wrapText="1"/>
      <protection locked="0"/>
    </xf>
    <xf numFmtId="49" fontId="45" fillId="0" borderId="78" xfId="2" applyNumberFormat="1" applyFont="1" applyBorder="1" applyAlignment="1" applyProtection="1">
      <alignment horizontal="left" vertical="center" wrapText="1"/>
      <protection locked="0"/>
    </xf>
    <xf numFmtId="49" fontId="45" fillId="0" borderId="16" xfId="10" applyNumberFormat="1" applyFont="1" applyFill="1" applyBorder="1" applyAlignment="1" applyProtection="1">
      <alignment horizontal="left" vertical="center" wrapText="1"/>
      <protection locked="0"/>
    </xf>
    <xf numFmtId="0" fontId="23" fillId="0" borderId="24" xfId="9" applyFont="1" applyBorder="1" applyAlignment="1" applyProtection="1">
      <alignment vertical="center"/>
      <protection locked="0"/>
    </xf>
    <xf numFmtId="31" fontId="45" fillId="0" borderId="64" xfId="9" applyNumberFormat="1" applyFont="1" applyBorder="1" applyAlignment="1" applyProtection="1">
      <alignment horizontal="left" vertical="center"/>
      <protection locked="0"/>
    </xf>
    <xf numFmtId="38" fontId="45" fillId="0" borderId="24" xfId="8" applyFont="1" applyFill="1" applyBorder="1" applyAlignment="1" applyProtection="1">
      <alignment vertical="center"/>
      <protection locked="0"/>
    </xf>
    <xf numFmtId="38" fontId="45" fillId="0" borderId="78" xfId="8" applyFont="1" applyFill="1" applyBorder="1" applyAlignment="1" applyProtection="1">
      <alignment vertical="center"/>
      <protection locked="0"/>
    </xf>
    <xf numFmtId="0" fontId="45" fillId="0" borderId="77" xfId="9" applyFont="1" applyBorder="1" applyAlignment="1" applyProtection="1">
      <alignment horizontal="left" vertical="center"/>
      <protection locked="0"/>
    </xf>
    <xf numFmtId="0" fontId="45" fillId="0" borderId="24" xfId="9" applyFont="1" applyBorder="1" applyAlignment="1" applyProtection="1">
      <alignment horizontal="left" vertical="center"/>
      <protection locked="0"/>
    </xf>
    <xf numFmtId="0" fontId="45" fillId="0" borderId="78" xfId="9" applyFont="1" applyBorder="1" applyAlignment="1" applyProtection="1">
      <alignment horizontal="left" vertical="center"/>
      <protection locked="0"/>
    </xf>
    <xf numFmtId="0" fontId="45" fillId="0" borderId="77" xfId="9" applyFont="1" applyBorder="1" applyAlignment="1" applyProtection="1">
      <alignment horizontal="center" vertical="center"/>
      <protection locked="0"/>
    </xf>
    <xf numFmtId="0" fontId="45" fillId="0" borderId="24" xfId="9" applyFont="1" applyBorder="1" applyAlignment="1" applyProtection="1">
      <alignment horizontal="center" vertical="center"/>
      <protection locked="0"/>
    </xf>
    <xf numFmtId="14" fontId="14" fillId="0" borderId="24" xfId="9" applyNumberFormat="1" applyBorder="1" applyAlignment="1" applyProtection="1">
      <alignment horizontal="center" vertical="center"/>
      <protection locked="0"/>
    </xf>
    <xf numFmtId="0" fontId="14" fillId="0" borderId="24" xfId="9" applyBorder="1" applyAlignment="1" applyProtection="1">
      <alignment horizontal="center" vertical="center"/>
      <protection locked="0"/>
    </xf>
    <xf numFmtId="0" fontId="14" fillId="0" borderId="78" xfId="9" applyBorder="1" applyAlignment="1" applyProtection="1">
      <alignment horizontal="center" vertical="center" wrapText="1"/>
      <protection locked="0"/>
    </xf>
    <xf numFmtId="0" fontId="45" fillId="0" borderId="77" xfId="9" applyFont="1" applyBorder="1" applyAlignment="1" applyProtection="1">
      <alignment horizontal="left" vertical="center" wrapText="1"/>
      <protection locked="0"/>
    </xf>
    <xf numFmtId="0" fontId="47" fillId="18" borderId="0" xfId="9" applyFont="1" applyFill="1" applyAlignment="1">
      <alignment vertical="center"/>
    </xf>
    <xf numFmtId="0" fontId="47" fillId="17" borderId="0" xfId="9" applyFont="1" applyFill="1" applyAlignment="1">
      <alignment vertical="center"/>
    </xf>
    <xf numFmtId="0" fontId="14" fillId="0" borderId="0" xfId="9"/>
    <xf numFmtId="0" fontId="14" fillId="17" borderId="0" xfId="9" applyFill="1" applyAlignment="1">
      <alignment vertical="center" wrapText="1"/>
    </xf>
    <xf numFmtId="0" fontId="14" fillId="17" borderId="0" xfId="9" applyFill="1"/>
    <xf numFmtId="0" fontId="45" fillId="17" borderId="0" xfId="9" applyFont="1" applyFill="1" applyAlignment="1">
      <alignment horizontal="left" vertical="center"/>
    </xf>
    <xf numFmtId="0" fontId="47" fillId="17" borderId="0" xfId="9" applyFont="1" applyFill="1" applyAlignment="1">
      <alignment horizontal="center" vertical="center"/>
    </xf>
    <xf numFmtId="0" fontId="45" fillId="17" borderId="0" xfId="9" applyFont="1" applyFill="1" applyAlignment="1">
      <alignment horizontal="right" vertical="center"/>
    </xf>
    <xf numFmtId="0" fontId="14" fillId="17" borderId="0" xfId="9" applyFill="1" applyAlignment="1">
      <alignment vertical="center"/>
    </xf>
    <xf numFmtId="0" fontId="39" fillId="17" borderId="0" xfId="9" applyFont="1" applyFill="1" applyAlignment="1">
      <alignment vertical="center" wrapText="1"/>
    </xf>
    <xf numFmtId="0" fontId="39" fillId="0" borderId="0" xfId="9" applyFont="1" applyAlignment="1">
      <alignment vertical="center"/>
    </xf>
    <xf numFmtId="0" fontId="39" fillId="17" borderId="0" xfId="9" applyFont="1" applyFill="1" applyAlignment="1">
      <alignment vertical="center"/>
    </xf>
    <xf numFmtId="0" fontId="14" fillId="17" borderId="33" xfId="9" applyFill="1" applyBorder="1" applyAlignment="1">
      <alignment horizontal="left" vertical="center" wrapText="1"/>
    </xf>
    <xf numFmtId="0" fontId="14" fillId="17" borderId="29" xfId="9" applyFill="1" applyBorder="1" applyAlignment="1">
      <alignment horizontal="left" vertical="center" wrapText="1"/>
    </xf>
    <xf numFmtId="0" fontId="14" fillId="17" borderId="30" xfId="9" applyFill="1" applyBorder="1" applyAlignment="1">
      <alignment horizontal="left" vertical="center" wrapText="1"/>
    </xf>
    <xf numFmtId="0" fontId="42" fillId="17" borderId="47" xfId="9" applyFont="1" applyFill="1" applyBorder="1"/>
    <xf numFmtId="0" fontId="14" fillId="17" borderId="11" xfId="9" applyFill="1" applyBorder="1" applyAlignment="1">
      <alignment horizontal="left" vertical="center" wrapText="1"/>
    </xf>
    <xf numFmtId="0" fontId="14" fillId="17" borderId="47" xfId="9" applyFill="1" applyBorder="1" applyAlignment="1">
      <alignment horizontal="left" vertical="center" wrapText="1"/>
    </xf>
    <xf numFmtId="0" fontId="14" fillId="17" borderId="11" xfId="9" applyFill="1" applyBorder="1"/>
    <xf numFmtId="0" fontId="14" fillId="0" borderId="47" xfId="9" applyBorder="1"/>
    <xf numFmtId="0" fontId="14" fillId="17" borderId="47" xfId="9" applyFill="1" applyBorder="1"/>
    <xf numFmtId="0" fontId="14" fillId="17" borderId="12" xfId="9" applyFill="1" applyBorder="1"/>
    <xf numFmtId="0" fontId="14" fillId="17" borderId="13" xfId="9" applyFill="1" applyBorder="1" applyAlignment="1">
      <alignment vertical="center"/>
    </xf>
    <xf numFmtId="0" fontId="14" fillId="17" borderId="13" xfId="9" applyFill="1" applyBorder="1"/>
    <xf numFmtId="0" fontId="14" fillId="17" borderId="19" xfId="9" applyFill="1" applyBorder="1"/>
    <xf numFmtId="0" fontId="14" fillId="17" borderId="29" xfId="9" applyFill="1" applyBorder="1"/>
    <xf numFmtId="0" fontId="14" fillId="17" borderId="30" xfId="9" applyFill="1" applyBorder="1"/>
    <xf numFmtId="0" fontId="14" fillId="17" borderId="0" xfId="9" applyFill="1" applyAlignment="1">
      <alignment horizontal="center" vertical="center"/>
    </xf>
    <xf numFmtId="0" fontId="42" fillId="17" borderId="0" xfId="9" applyFont="1" applyFill="1"/>
    <xf numFmtId="0" fontId="42" fillId="17" borderId="13" xfId="9" applyFont="1" applyFill="1" applyBorder="1"/>
    <xf numFmtId="0" fontId="14" fillId="17" borderId="12" xfId="9" applyFill="1" applyBorder="1" applyAlignment="1">
      <alignment horizontal="left" vertical="center" wrapText="1"/>
    </xf>
    <xf numFmtId="0" fontId="42" fillId="17" borderId="33" xfId="9" applyFont="1" applyFill="1" applyBorder="1"/>
    <xf numFmtId="0" fontId="42" fillId="17" borderId="79" xfId="9" applyFont="1" applyFill="1" applyBorder="1"/>
    <xf numFmtId="0" fontId="42" fillId="17" borderId="12" xfId="9" applyFont="1" applyFill="1" applyBorder="1"/>
    <xf numFmtId="0" fontId="14" fillId="17" borderId="80" xfId="9" applyFill="1" applyBorder="1"/>
    <xf numFmtId="0" fontId="49" fillId="17" borderId="81" xfId="9" applyFont="1" applyFill="1" applyBorder="1"/>
    <xf numFmtId="0" fontId="14" fillId="17" borderId="81" xfId="9" applyFill="1" applyBorder="1"/>
    <xf numFmtId="0" fontId="14" fillId="17" borderId="82" xfId="9" applyFill="1" applyBorder="1"/>
    <xf numFmtId="0" fontId="14" fillId="17" borderId="83" xfId="9" applyFill="1" applyBorder="1"/>
    <xf numFmtId="0" fontId="42" fillId="17" borderId="84" xfId="9" applyFont="1" applyFill="1" applyBorder="1"/>
    <xf numFmtId="0" fontId="14" fillId="17" borderId="85" xfId="9" applyFill="1" applyBorder="1"/>
    <xf numFmtId="0" fontId="14" fillId="17" borderId="86" xfId="9" applyFill="1" applyBorder="1"/>
    <xf numFmtId="0" fontId="14" fillId="17" borderId="87" xfId="9" applyFill="1" applyBorder="1"/>
    <xf numFmtId="0" fontId="49" fillId="17" borderId="88" xfId="9" applyFont="1" applyFill="1" applyBorder="1"/>
    <xf numFmtId="0" fontId="14" fillId="17" borderId="88" xfId="9" applyFill="1" applyBorder="1"/>
    <xf numFmtId="0" fontId="14" fillId="17" borderId="89" xfId="9" applyFill="1" applyBorder="1"/>
    <xf numFmtId="0" fontId="49" fillId="17" borderId="85" xfId="9" applyFont="1" applyFill="1" applyBorder="1"/>
    <xf numFmtId="0" fontId="14" fillId="17" borderId="91" xfId="9" applyFill="1" applyBorder="1"/>
    <xf numFmtId="0" fontId="49" fillId="17" borderId="29" xfId="9" applyFont="1" applyFill="1" applyBorder="1"/>
    <xf numFmtId="0" fontId="49" fillId="17" borderId="0" xfId="9" applyFont="1" applyFill="1"/>
    <xf numFmtId="0" fontId="26" fillId="17" borderId="0" xfId="9" applyFont="1" applyFill="1"/>
    <xf numFmtId="0" fontId="26" fillId="0" borderId="0" xfId="9" applyFont="1"/>
    <xf numFmtId="0" fontId="50" fillId="0" borderId="9" xfId="0" applyFont="1" applyBorder="1" applyAlignment="1">
      <alignment vertical="center"/>
    </xf>
    <xf numFmtId="0" fontId="24" fillId="5" borderId="64" xfId="9" applyFont="1" applyFill="1" applyBorder="1" applyAlignment="1">
      <alignment horizontal="center" vertical="center" wrapText="1"/>
    </xf>
    <xf numFmtId="0" fontId="0" fillId="0" borderId="24" xfId="0" applyBorder="1" applyAlignment="1">
      <alignment vertical="center" shrinkToFit="1"/>
    </xf>
    <xf numFmtId="0" fontId="45" fillId="0" borderId="78" xfId="9" applyFont="1" applyBorder="1" applyAlignment="1" applyProtection="1">
      <alignment horizontal="center" vertical="center" wrapText="1"/>
      <protection locked="0"/>
    </xf>
    <xf numFmtId="0" fontId="54" fillId="13" borderId="24" xfId="0" applyFont="1" applyFill="1" applyBorder="1" applyAlignment="1">
      <alignment vertical="center" shrinkToFit="1"/>
    </xf>
    <xf numFmtId="0" fontId="54" fillId="14" borderId="24" xfId="0" applyFont="1" applyFill="1" applyBorder="1" applyAlignment="1">
      <alignment vertical="center" shrinkToFit="1"/>
    </xf>
    <xf numFmtId="0" fontId="54" fillId="15" borderId="24" xfId="0" applyFont="1" applyFill="1" applyBorder="1" applyAlignment="1">
      <alignment vertical="center" shrinkToFit="1"/>
    </xf>
    <xf numFmtId="0" fontId="54" fillId="16" borderId="24" xfId="0" applyFont="1" applyFill="1" applyBorder="1" applyAlignment="1">
      <alignment vertical="center" shrinkToFit="1"/>
    </xf>
    <xf numFmtId="0" fontId="40" fillId="0" borderId="24" xfId="0" applyFont="1" applyBorder="1" applyAlignment="1">
      <alignment vertical="center" wrapText="1"/>
    </xf>
    <xf numFmtId="0" fontId="54" fillId="0" borderId="24" xfId="0" applyFont="1" applyBorder="1" applyAlignment="1">
      <alignment vertical="center" wrapText="1"/>
    </xf>
    <xf numFmtId="0" fontId="14" fillId="0" borderId="0" xfId="9" applyAlignment="1">
      <alignment horizontal="left" vertical="center" wrapText="1"/>
    </xf>
    <xf numFmtId="0" fontId="14" fillId="0" borderId="80" xfId="9" applyBorder="1"/>
    <xf numFmtId="0" fontId="14" fillId="17" borderId="0" xfId="9" applyFill="1" applyAlignment="1">
      <alignment horizontal="left" vertical="center"/>
    </xf>
    <xf numFmtId="0" fontId="14" fillId="17" borderId="81" xfId="9" applyFill="1" applyBorder="1" applyAlignment="1">
      <alignment horizontal="left" vertical="center"/>
    </xf>
    <xf numFmtId="0" fontId="56" fillId="0" borderId="81" xfId="9" applyFont="1" applyBorder="1"/>
    <xf numFmtId="0" fontId="56" fillId="0" borderId="82" xfId="9" applyFont="1" applyBorder="1"/>
    <xf numFmtId="0" fontId="42" fillId="17" borderId="102" xfId="9" applyFont="1" applyFill="1" applyBorder="1"/>
    <xf numFmtId="0" fontId="14" fillId="0" borderId="81" xfId="9" applyBorder="1"/>
    <xf numFmtId="0" fontId="14" fillId="0" borderId="90" xfId="9" applyBorder="1"/>
    <xf numFmtId="0" fontId="51" fillId="0" borderId="0" xfId="12" applyFill="1">
      <alignment vertical="center"/>
    </xf>
    <xf numFmtId="0" fontId="14" fillId="20" borderId="24" xfId="9" applyFill="1" applyBorder="1" applyAlignment="1">
      <alignment horizontal="center" vertical="center" wrapText="1" shrinkToFit="1"/>
    </xf>
    <xf numFmtId="0" fontId="14" fillId="0" borderId="24" xfId="9" applyBorder="1" applyAlignment="1" applyProtection="1">
      <alignment horizontal="center" vertical="center" shrinkToFit="1"/>
      <protection locked="0"/>
    </xf>
    <xf numFmtId="0" fontId="14" fillId="20" borderId="24" xfId="9" applyFill="1" applyBorder="1" applyAlignment="1">
      <alignment horizontal="center" vertical="center" shrinkToFit="1"/>
    </xf>
    <xf numFmtId="0" fontId="14" fillId="17" borderId="0" xfId="9" applyFill="1" applyAlignment="1">
      <alignment horizontal="right"/>
    </xf>
    <xf numFmtId="49" fontId="14" fillId="0" borderId="0" xfId="6" applyNumberFormat="1" applyFont="1" applyFill="1" applyBorder="1" applyAlignment="1" applyProtection="1">
      <alignment horizontal="left" vertical="center" wrapText="1"/>
      <protection locked="0"/>
    </xf>
    <xf numFmtId="0" fontId="26" fillId="0" borderId="0" xfId="4" applyFont="1" applyAlignment="1">
      <alignment horizontal="left" vertical="center" wrapText="1"/>
    </xf>
    <xf numFmtId="49" fontId="33" fillId="0" borderId="0" xfId="4" applyNumberFormat="1" applyFont="1" applyAlignment="1" applyProtection="1">
      <alignment horizontal="left" vertical="center" wrapText="1"/>
      <protection locked="0"/>
    </xf>
    <xf numFmtId="49" fontId="29" fillId="0" borderId="0" xfId="7" applyNumberFormat="1" applyFont="1" applyAlignment="1">
      <alignment horizontal="left" vertical="center" wrapText="1"/>
    </xf>
    <xf numFmtId="0" fontId="45" fillId="0" borderId="80" xfId="9" applyFont="1" applyBorder="1"/>
    <xf numFmtId="0" fontId="45" fillId="17" borderId="47" xfId="9" applyFont="1" applyFill="1" applyBorder="1"/>
    <xf numFmtId="0" fontId="66" fillId="17" borderId="0" xfId="9" applyFont="1" applyFill="1"/>
    <xf numFmtId="0" fontId="45" fillId="17" borderId="0" xfId="9" applyFont="1" applyFill="1" applyAlignment="1">
      <alignment horizontal="center" vertical="center"/>
    </xf>
    <xf numFmtId="0" fontId="45" fillId="17" borderId="0" xfId="9" applyFont="1" applyFill="1"/>
    <xf numFmtId="0" fontId="45" fillId="0" borderId="0" xfId="9" applyFont="1"/>
    <xf numFmtId="0" fontId="45" fillId="17" borderId="0" xfId="9" applyFont="1" applyFill="1" applyAlignment="1">
      <alignment horizontal="left" vertical="center" wrapText="1"/>
    </xf>
    <xf numFmtId="0" fontId="24" fillId="17" borderId="0" xfId="9" applyFont="1" applyFill="1"/>
    <xf numFmtId="0" fontId="52" fillId="17" borderId="0" xfId="12" applyFont="1" applyFill="1" applyAlignment="1">
      <alignment horizontal="left" vertical="center"/>
    </xf>
    <xf numFmtId="0" fontId="14" fillId="17" borderId="0" xfId="9" applyFill="1" applyAlignment="1">
      <alignment horizontal="left" vertical="center" wrapText="1"/>
    </xf>
    <xf numFmtId="0" fontId="26" fillId="17" borderId="0" xfId="9" applyFont="1" applyFill="1" applyAlignment="1">
      <alignment horizontal="left" vertical="center"/>
    </xf>
    <xf numFmtId="0" fontId="45" fillId="20" borderId="77" xfId="8" applyNumberFormat="1" applyFont="1" applyFill="1" applyBorder="1" applyAlignment="1">
      <alignment vertical="center"/>
    </xf>
    <xf numFmtId="0" fontId="45" fillId="20" borderId="24" xfId="8" applyNumberFormat="1" applyFont="1" applyFill="1" applyBorder="1" applyAlignment="1">
      <alignment vertical="center"/>
    </xf>
    <xf numFmtId="0" fontId="45" fillId="20" borderId="78" xfId="8" applyNumberFormat="1" applyFont="1" applyFill="1" applyBorder="1" applyAlignment="1">
      <alignment vertical="center"/>
    </xf>
    <xf numFmtId="0" fontId="45" fillId="20" borderId="16" xfId="8" applyNumberFormat="1" applyFont="1" applyFill="1" applyBorder="1" applyAlignment="1">
      <alignment vertical="center"/>
    </xf>
    <xf numFmtId="0" fontId="45" fillId="0" borderId="77" xfId="8" applyNumberFormat="1" applyFont="1" applyFill="1" applyBorder="1" applyAlignment="1" applyProtection="1">
      <alignment vertical="center"/>
      <protection locked="0"/>
    </xf>
    <xf numFmtId="0" fontId="45" fillId="0" borderId="24" xfId="8" applyNumberFormat="1" applyFont="1" applyFill="1" applyBorder="1" applyAlignment="1" applyProtection="1">
      <alignment vertical="center"/>
      <protection locked="0"/>
    </xf>
    <xf numFmtId="0" fontId="45" fillId="0" borderId="78" xfId="8" applyNumberFormat="1" applyFont="1" applyFill="1" applyBorder="1" applyAlignment="1" applyProtection="1">
      <alignment vertical="center"/>
      <protection locked="0"/>
    </xf>
    <xf numFmtId="0" fontId="45" fillId="0" borderId="16" xfId="8" applyNumberFormat="1" applyFont="1" applyFill="1" applyBorder="1" applyAlignment="1" applyProtection="1">
      <alignment vertical="center"/>
      <protection locked="0"/>
    </xf>
    <xf numFmtId="49" fontId="45" fillId="20" borderId="60" xfId="2" applyNumberFormat="1" applyFont="1" applyFill="1" applyBorder="1" applyAlignment="1">
      <alignment horizontal="center" vertical="center" wrapText="1"/>
    </xf>
    <xf numFmtId="49" fontId="45" fillId="20" borderId="22" xfId="2" applyNumberFormat="1" applyFont="1" applyFill="1" applyBorder="1" applyAlignment="1">
      <alignment horizontal="left" vertical="center" wrapText="1"/>
    </xf>
    <xf numFmtId="49" fontId="45" fillId="20" borderId="16" xfId="2" applyNumberFormat="1" applyFont="1" applyFill="1" applyBorder="1" applyAlignment="1">
      <alignment horizontal="left" vertical="center" wrapText="1"/>
    </xf>
    <xf numFmtId="49" fontId="45" fillId="20" borderId="78" xfId="2" applyNumberFormat="1" applyFont="1" applyFill="1" applyBorder="1" applyAlignment="1">
      <alignment horizontal="left" vertical="center" wrapText="1"/>
    </xf>
    <xf numFmtId="49" fontId="45" fillId="20" borderId="16" xfId="10" applyNumberFormat="1" applyFont="1" applyFill="1" applyBorder="1" applyAlignment="1" applyProtection="1">
      <alignment horizontal="left" vertical="center" wrapText="1"/>
    </xf>
    <xf numFmtId="0" fontId="57" fillId="0" borderId="0" xfId="21" applyFont="1">
      <alignment vertical="center"/>
    </xf>
    <xf numFmtId="0" fontId="58" fillId="0" borderId="0" xfId="21" applyFont="1">
      <alignment vertical="center"/>
    </xf>
    <xf numFmtId="0" fontId="59" fillId="0" borderId="0" xfId="21" applyFont="1">
      <alignment vertical="center"/>
    </xf>
    <xf numFmtId="0" fontId="61" fillId="22" borderId="0" xfId="21" applyFont="1" applyFill="1">
      <alignment vertical="center"/>
    </xf>
    <xf numFmtId="0" fontId="58" fillId="22" borderId="0" xfId="21" applyFont="1" applyFill="1">
      <alignment vertical="center"/>
    </xf>
    <xf numFmtId="0" fontId="59" fillId="22" borderId="0" xfId="21" applyFont="1" applyFill="1">
      <alignment vertical="center"/>
    </xf>
    <xf numFmtId="0" fontId="58" fillId="0" borderId="0" xfId="21" applyFont="1" applyAlignment="1">
      <alignment horizontal="center" vertical="center"/>
    </xf>
    <xf numFmtId="0" fontId="58" fillId="0" borderId="0" xfId="21" applyFont="1" applyAlignment="1">
      <alignment horizontal="left" vertical="center"/>
    </xf>
    <xf numFmtId="0" fontId="62" fillId="0" borderId="0" xfId="21" applyFont="1">
      <alignment vertical="center"/>
    </xf>
    <xf numFmtId="0" fontId="59" fillId="0" borderId="0" xfId="21" quotePrefix="1" applyFont="1">
      <alignment vertical="center"/>
    </xf>
    <xf numFmtId="0" fontId="59" fillId="0" borderId="0" xfId="21" applyFont="1" applyAlignment="1">
      <alignment horizontal="center" vertical="center"/>
    </xf>
    <xf numFmtId="0" fontId="64" fillId="0" borderId="0" xfId="21" applyFont="1">
      <alignment vertical="center"/>
    </xf>
    <xf numFmtId="0" fontId="58" fillId="0" borderId="0" xfId="21" applyFont="1" applyAlignment="1">
      <alignment vertical="center" shrinkToFit="1"/>
    </xf>
    <xf numFmtId="0" fontId="63" fillId="0" borderId="0" xfId="21" applyFont="1">
      <alignment vertical="center"/>
    </xf>
    <xf numFmtId="0" fontId="61" fillId="9" borderId="0" xfId="21" quotePrefix="1" applyFont="1" applyFill="1">
      <alignment vertical="center"/>
    </xf>
    <xf numFmtId="0" fontId="61" fillId="9" borderId="0" xfId="21" applyFont="1" applyFill="1">
      <alignment vertical="center"/>
    </xf>
    <xf numFmtId="0" fontId="67" fillId="9" borderId="0" xfId="21" applyFont="1" applyFill="1">
      <alignment vertical="center"/>
    </xf>
    <xf numFmtId="0" fontId="58" fillId="0" borderId="0" xfId="21" quotePrefix="1" applyFont="1">
      <alignment vertical="center"/>
    </xf>
    <xf numFmtId="0" fontId="59" fillId="0" borderId="0" xfId="21" applyFont="1" applyAlignment="1">
      <alignment horizontal="left" vertical="center"/>
    </xf>
    <xf numFmtId="0" fontId="45" fillId="23" borderId="64" xfId="9" applyFont="1" applyFill="1" applyBorder="1" applyAlignment="1" applyProtection="1">
      <alignment horizontal="center" vertical="center" wrapText="1"/>
      <protection locked="0"/>
    </xf>
    <xf numFmtId="0" fontId="45" fillId="17" borderId="0" xfId="9" applyFont="1" applyFill="1" applyAlignment="1">
      <alignment vertical="center"/>
    </xf>
    <xf numFmtId="0" fontId="45" fillId="17" borderId="0" xfId="9" applyFont="1" applyFill="1" applyAlignment="1">
      <alignment horizontal="center" vertical="center" wrapText="1"/>
    </xf>
    <xf numFmtId="0" fontId="72" fillId="17" borderId="0" xfId="11" applyFont="1" applyFill="1" applyBorder="1" applyAlignment="1" applyProtection="1"/>
    <xf numFmtId="0" fontId="45" fillId="17" borderId="0" xfId="9" applyFont="1" applyFill="1" applyAlignment="1">
      <alignment vertical="center" wrapText="1"/>
    </xf>
    <xf numFmtId="0" fontId="24" fillId="17" borderId="47" xfId="9" applyFont="1" applyFill="1" applyBorder="1"/>
    <xf numFmtId="0" fontId="70" fillId="17" borderId="0" xfId="12" applyFont="1" applyFill="1" applyAlignment="1">
      <alignment vertical="center"/>
    </xf>
    <xf numFmtId="0" fontId="45" fillId="17" borderId="11" xfId="9" applyFont="1" applyFill="1" applyBorder="1"/>
    <xf numFmtId="0" fontId="45" fillId="17" borderId="47" xfId="9" applyFont="1" applyFill="1" applyBorder="1" applyAlignment="1">
      <alignment horizontal="left" vertical="center" wrapText="1"/>
    </xf>
    <xf numFmtId="0" fontId="45" fillId="0" borderId="0" xfId="9" applyFont="1" applyAlignment="1">
      <alignment horizontal="center" vertical="center"/>
    </xf>
    <xf numFmtId="0" fontId="24" fillId="17" borderId="84" xfId="9" applyFont="1" applyFill="1" applyBorder="1"/>
    <xf numFmtId="0" fontId="45" fillId="17" borderId="85" xfId="9" applyFont="1" applyFill="1" applyBorder="1"/>
    <xf numFmtId="0" fontId="45" fillId="17" borderId="86" xfId="9" applyFont="1" applyFill="1" applyBorder="1"/>
    <xf numFmtId="0" fontId="45" fillId="17" borderId="83" xfId="9" applyFont="1" applyFill="1" applyBorder="1"/>
    <xf numFmtId="0" fontId="24" fillId="17" borderId="79" xfId="9" applyFont="1" applyFill="1" applyBorder="1"/>
    <xf numFmtId="0" fontId="45" fillId="17" borderId="81" xfId="9" applyFont="1" applyFill="1" applyBorder="1" applyAlignment="1">
      <alignment horizontal="left" vertical="center"/>
    </xf>
    <xf numFmtId="0" fontId="73" fillId="0" borderId="81" xfId="9" applyFont="1" applyBorder="1"/>
    <xf numFmtId="0" fontId="73" fillId="0" borderId="82" xfId="9" applyFont="1" applyBorder="1"/>
    <xf numFmtId="0" fontId="24" fillId="17" borderId="102" xfId="9" applyFont="1" applyFill="1" applyBorder="1"/>
    <xf numFmtId="0" fontId="45" fillId="0" borderId="81" xfId="9" applyFont="1" applyBorder="1"/>
    <xf numFmtId="0" fontId="24" fillId="17" borderId="103" xfId="9" applyFont="1" applyFill="1" applyBorder="1"/>
    <xf numFmtId="0" fontId="73" fillId="0" borderId="90" xfId="9" applyFont="1" applyBorder="1"/>
    <xf numFmtId="0" fontId="73" fillId="0" borderId="104" xfId="9" applyFont="1" applyBorder="1"/>
    <xf numFmtId="0" fontId="45" fillId="17" borderId="81" xfId="9" applyFont="1" applyFill="1" applyBorder="1" applyAlignment="1">
      <alignment horizontal="center" vertical="center"/>
    </xf>
    <xf numFmtId="0" fontId="74" fillId="0" borderId="81" xfId="9" applyFont="1" applyBorder="1"/>
    <xf numFmtId="0" fontId="73" fillId="0" borderId="85" xfId="9" applyFont="1" applyBorder="1"/>
    <xf numFmtId="0" fontId="73" fillId="0" borderId="86" xfId="9" applyFont="1" applyBorder="1"/>
    <xf numFmtId="0" fontId="45" fillId="17" borderId="90" xfId="9" applyFont="1" applyFill="1" applyBorder="1" applyAlignment="1">
      <alignment horizontal="center" vertical="center"/>
    </xf>
    <xf numFmtId="0" fontId="45" fillId="0" borderId="90" xfId="9" applyFont="1" applyBorder="1"/>
    <xf numFmtId="0" fontId="45" fillId="17" borderId="105" xfId="9" applyFont="1" applyFill="1" applyBorder="1" applyAlignment="1">
      <alignment horizontal="center" vertical="center"/>
    </xf>
    <xf numFmtId="0" fontId="45" fillId="17" borderId="105" xfId="9" applyFont="1" applyFill="1" applyBorder="1"/>
    <xf numFmtId="0" fontId="45" fillId="17" borderId="106" xfId="9" applyFont="1" applyFill="1" applyBorder="1"/>
    <xf numFmtId="0" fontId="74" fillId="17" borderId="105" xfId="9" applyFont="1" applyFill="1" applyBorder="1"/>
    <xf numFmtId="0" fontId="74" fillId="17" borderId="85" xfId="9" applyFont="1" applyFill="1" applyBorder="1"/>
    <xf numFmtId="0" fontId="45" fillId="17" borderId="84" xfId="9" applyFont="1" applyFill="1" applyBorder="1"/>
    <xf numFmtId="0" fontId="66" fillId="17" borderId="85" xfId="9" applyFont="1" applyFill="1" applyBorder="1"/>
    <xf numFmtId="0" fontId="76" fillId="17" borderId="0" xfId="9" applyFont="1" applyFill="1"/>
    <xf numFmtId="0" fontId="77" fillId="17" borderId="0" xfId="9" applyFont="1" applyFill="1"/>
    <xf numFmtId="0" fontId="45" fillId="17" borderId="92" xfId="9" applyFont="1" applyFill="1" applyBorder="1"/>
    <xf numFmtId="0" fontId="45" fillId="17" borderId="93" xfId="9" applyFont="1" applyFill="1" applyBorder="1"/>
    <xf numFmtId="0" fontId="45" fillId="17" borderId="94" xfId="9" applyFont="1" applyFill="1" applyBorder="1"/>
    <xf numFmtId="0" fontId="45" fillId="17" borderId="95" xfId="9" applyFont="1" applyFill="1" applyBorder="1"/>
    <xf numFmtId="0" fontId="45" fillId="17" borderId="96" xfId="9" applyFont="1" applyFill="1" applyBorder="1"/>
    <xf numFmtId="0" fontId="45" fillId="17" borderId="97" xfId="9" applyFont="1" applyFill="1" applyBorder="1"/>
    <xf numFmtId="0" fontId="45" fillId="17" borderId="98" xfId="9" applyFont="1" applyFill="1" applyBorder="1"/>
    <xf numFmtId="0" fontId="45" fillId="17" borderId="99" xfId="9" applyFont="1" applyFill="1" applyBorder="1"/>
    <xf numFmtId="0" fontId="30" fillId="0" borderId="0" xfId="6" applyFill="1" applyAlignment="1" applyProtection="1">
      <alignment vertical="center"/>
    </xf>
    <xf numFmtId="0" fontId="71" fillId="17" borderId="0" xfId="12" applyFont="1" applyFill="1" applyAlignment="1">
      <alignment horizontal="left" vertical="center"/>
    </xf>
    <xf numFmtId="0" fontId="70" fillId="17" borderId="0" xfId="12" applyFont="1" applyFill="1" applyAlignment="1">
      <alignment horizontal="left" vertical="center"/>
    </xf>
    <xf numFmtId="0" fontId="47" fillId="0" borderId="0" xfId="9" applyFont="1" applyAlignment="1">
      <alignment horizontal="center" vertical="center"/>
    </xf>
    <xf numFmtId="0" fontId="39" fillId="0" borderId="15" xfId="9" applyFont="1" applyBorder="1" applyAlignment="1">
      <alignment horizontal="center" vertical="center"/>
    </xf>
    <xf numFmtId="0" fontId="39" fillId="0" borderId="16" xfId="9" applyFont="1" applyBorder="1" applyAlignment="1">
      <alignment horizontal="center" vertical="center"/>
    </xf>
    <xf numFmtId="0" fontId="39" fillId="0" borderId="22" xfId="9" applyFont="1" applyBorder="1" applyAlignment="1">
      <alignment horizontal="center" vertical="center"/>
    </xf>
    <xf numFmtId="0" fontId="29" fillId="0" borderId="15" xfId="9" applyFont="1" applyBorder="1" applyAlignment="1">
      <alignment horizontal="center" vertical="center"/>
    </xf>
    <xf numFmtId="0" fontId="29" fillId="0" borderId="16" xfId="9" applyFont="1" applyBorder="1" applyAlignment="1">
      <alignment horizontal="center" vertical="center"/>
    </xf>
    <xf numFmtId="0" fontId="29" fillId="0" borderId="22" xfId="9" applyFont="1" applyBorder="1" applyAlignment="1">
      <alignment horizontal="center" vertical="center"/>
    </xf>
    <xf numFmtId="0" fontId="14" fillId="17" borderId="0" xfId="9" applyFill="1" applyAlignment="1">
      <alignment horizontal="left" vertical="center" wrapText="1"/>
    </xf>
    <xf numFmtId="0" fontId="52" fillId="17" borderId="0" xfId="12" applyFont="1" applyFill="1" applyAlignment="1">
      <alignment horizontal="left" vertical="center"/>
    </xf>
    <xf numFmtId="0" fontId="39" fillId="17" borderId="15" xfId="9" applyFont="1" applyFill="1" applyBorder="1" applyAlignment="1">
      <alignment horizontal="center" vertical="center"/>
    </xf>
    <xf numFmtId="0" fontId="39" fillId="17" borderId="16" xfId="9" applyFont="1" applyFill="1" applyBorder="1" applyAlignment="1">
      <alignment horizontal="center" vertical="center"/>
    </xf>
    <xf numFmtId="0" fontId="39" fillId="17" borderId="22" xfId="9" applyFont="1" applyFill="1" applyBorder="1" applyAlignment="1">
      <alignment horizontal="center" vertical="center"/>
    </xf>
    <xf numFmtId="0" fontId="70" fillId="17" borderId="0" xfId="12" applyFont="1" applyFill="1" applyAlignment="1">
      <alignment horizontal="center" vertical="center"/>
    </xf>
    <xf numFmtId="0" fontId="75" fillId="17" borderId="0" xfId="6" applyFont="1" applyFill="1" applyAlignment="1" applyProtection="1">
      <alignment horizontal="left"/>
    </xf>
    <xf numFmtId="0" fontId="60" fillId="0" borderId="0" xfId="12" applyFont="1" applyAlignment="1">
      <alignment horizontal="center" vertical="center"/>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179" fontId="14" fillId="0" borderId="12" xfId="4" applyNumberFormat="1" applyBorder="1" applyAlignment="1" applyProtection="1">
      <alignment horizontal="center" vertical="center"/>
      <protection locked="0"/>
    </xf>
    <xf numFmtId="179" fontId="14" fillId="0" borderId="13" xfId="4" applyNumberFormat="1" applyBorder="1" applyAlignment="1" applyProtection="1">
      <alignment horizontal="center" vertical="center"/>
      <protection locked="0"/>
    </xf>
    <xf numFmtId="179" fontId="14" fillId="0" borderId="19" xfId="4" applyNumberFormat="1" applyBorder="1" applyAlignment="1" applyProtection="1">
      <alignment horizontal="center" vertical="center"/>
      <protection locked="0"/>
    </xf>
    <xf numFmtId="38" fontId="14" fillId="0" borderId="12" xfId="8" applyFont="1" applyFill="1" applyBorder="1" applyAlignment="1" applyProtection="1">
      <alignment horizontal="center" vertical="center"/>
      <protection locked="0"/>
    </xf>
    <xf numFmtId="38" fontId="14" fillId="0" borderId="13" xfId="8" applyFont="1" applyFill="1" applyBorder="1" applyAlignment="1" applyProtection="1">
      <alignment horizontal="center" vertical="center"/>
      <protection locked="0"/>
    </xf>
    <xf numFmtId="38" fontId="14" fillId="0" borderId="19" xfId="8" applyFont="1" applyFill="1" applyBorder="1" applyAlignment="1" applyProtection="1">
      <alignment horizontal="center" vertical="center"/>
      <protection locked="0"/>
    </xf>
    <xf numFmtId="38" fontId="14" fillId="0" borderId="12" xfId="8" applyFont="1" applyBorder="1" applyAlignment="1" applyProtection="1">
      <alignment horizontal="right" vertical="center"/>
      <protection locked="0"/>
    </xf>
    <xf numFmtId="38" fontId="14" fillId="0" borderId="13" xfId="8" applyFont="1" applyBorder="1" applyAlignment="1" applyProtection="1">
      <alignment horizontal="right" vertical="center"/>
      <protection locked="0"/>
    </xf>
    <xf numFmtId="38" fontId="14" fillId="0" borderId="14" xfId="8" applyFont="1" applyBorder="1" applyAlignment="1" applyProtection="1">
      <alignment horizontal="right" vertical="center"/>
      <protection locked="0"/>
    </xf>
    <xf numFmtId="179" fontId="14" fillId="0" borderId="58" xfId="4" applyNumberFormat="1" applyBorder="1" applyAlignment="1" applyProtection="1">
      <alignment horizontal="center" vertical="center"/>
      <protection locked="0"/>
    </xf>
    <xf numFmtId="179" fontId="14" fillId="0" borderId="49" xfId="4" applyNumberFormat="1" applyBorder="1" applyAlignment="1" applyProtection="1">
      <alignment horizontal="center" vertical="center"/>
      <protection locked="0"/>
    </xf>
    <xf numFmtId="179" fontId="14" fillId="0" borderId="100" xfId="4" applyNumberFormat="1" applyBorder="1" applyAlignment="1" applyProtection="1">
      <alignment horizontal="center" vertical="center"/>
      <protection locked="0"/>
    </xf>
    <xf numFmtId="0" fontId="12" fillId="0" borderId="48" xfId="0" applyFont="1" applyBorder="1" applyAlignment="1" applyProtection="1">
      <alignment horizontal="center" vertical="center"/>
      <protection locked="0"/>
    </xf>
    <xf numFmtId="0" fontId="12" fillId="0" borderId="49" xfId="0" applyFont="1" applyBorder="1" applyAlignment="1" applyProtection="1">
      <alignment horizontal="center" vertical="center"/>
      <protection locked="0"/>
    </xf>
    <xf numFmtId="0" fontId="12" fillId="0" borderId="100" xfId="0" applyFont="1" applyBorder="1" applyAlignment="1" applyProtection="1">
      <alignment horizontal="center" vertical="center"/>
      <protection locked="0"/>
    </xf>
    <xf numFmtId="14" fontId="14" fillId="0" borderId="48" xfId="4" applyNumberFormat="1" applyBorder="1" applyAlignment="1" applyProtection="1">
      <alignment horizontal="center" vertical="center"/>
      <protection locked="0"/>
    </xf>
    <xf numFmtId="14" fontId="14" fillId="0" borderId="49" xfId="4" applyNumberFormat="1" applyBorder="1" applyAlignment="1" applyProtection="1">
      <alignment horizontal="center" vertical="center"/>
      <protection locked="0"/>
    </xf>
    <xf numFmtId="0" fontId="14" fillId="0" borderId="49" xfId="4" applyBorder="1" applyAlignment="1" applyProtection="1">
      <alignment horizontal="center" vertical="center"/>
      <protection locked="0"/>
    </xf>
    <xf numFmtId="14" fontId="14" fillId="0" borderId="49" xfId="4" applyNumberFormat="1" applyBorder="1" applyAlignment="1" applyProtection="1">
      <alignment horizontal="center" vertical="center"/>
      <protection locked="0" hidden="1"/>
    </xf>
    <xf numFmtId="14" fontId="14" fillId="0" borderId="100" xfId="4" applyNumberFormat="1" applyBorder="1" applyAlignment="1" applyProtection="1">
      <alignment horizontal="center" vertical="center"/>
      <protection locked="0" hidden="1"/>
    </xf>
    <xf numFmtId="179" fontId="14" fillId="0" borderId="48" xfId="4" applyNumberFormat="1" applyBorder="1" applyAlignment="1" applyProtection="1">
      <alignment horizontal="center" vertical="center"/>
      <protection locked="0"/>
    </xf>
    <xf numFmtId="38" fontId="14" fillId="0" borderId="48" xfId="8" applyFont="1" applyFill="1" applyBorder="1" applyAlignment="1" applyProtection="1">
      <alignment horizontal="center" vertical="center"/>
      <protection locked="0"/>
    </xf>
    <xf numFmtId="38" fontId="14" fillId="0" borderId="49" xfId="8" applyFont="1" applyFill="1" applyBorder="1" applyAlignment="1" applyProtection="1">
      <alignment horizontal="center" vertical="center"/>
      <protection locked="0"/>
    </xf>
    <xf numFmtId="38" fontId="14" fillId="0" borderId="100" xfId="8" applyFont="1" applyFill="1" applyBorder="1" applyAlignment="1" applyProtection="1">
      <alignment horizontal="center" vertical="center"/>
      <protection locked="0"/>
    </xf>
    <xf numFmtId="38" fontId="14" fillId="0" borderId="48" xfId="8" applyFont="1" applyBorder="1" applyAlignment="1" applyProtection="1">
      <alignment horizontal="right" vertical="center"/>
      <protection locked="0"/>
    </xf>
    <xf numFmtId="38" fontId="14" fillId="0" borderId="49" xfId="8" applyFont="1" applyBorder="1" applyAlignment="1" applyProtection="1">
      <alignment horizontal="right" vertical="center"/>
      <protection locked="0"/>
    </xf>
    <xf numFmtId="38" fontId="14" fillId="0" borderId="50" xfId="8" applyFont="1" applyBorder="1" applyAlignment="1" applyProtection="1">
      <alignment horizontal="right" vertical="center"/>
      <protection locked="0"/>
    </xf>
    <xf numFmtId="0" fontId="21" fillId="4" borderId="5" xfId="4" applyFont="1" applyFill="1" applyBorder="1" applyAlignment="1">
      <alignment horizontal="left" vertical="center" wrapText="1"/>
    </xf>
    <xf numFmtId="0" fontId="21" fillId="4" borderId="6" xfId="4" applyFont="1" applyFill="1" applyBorder="1" applyAlignment="1">
      <alignment horizontal="left" vertical="center" wrapText="1"/>
    </xf>
    <xf numFmtId="0" fontId="21" fillId="4" borderId="8" xfId="4" applyFont="1" applyFill="1" applyBorder="1" applyAlignment="1">
      <alignment horizontal="left" vertical="center" wrapText="1"/>
    </xf>
    <xf numFmtId="0" fontId="26" fillId="5" borderId="20" xfId="4" applyFont="1" applyFill="1" applyBorder="1" applyAlignment="1">
      <alignment horizontal="left" vertical="center" wrapText="1"/>
    </xf>
    <xf numFmtId="0" fontId="26" fillId="5" borderId="21" xfId="4" applyFont="1" applyFill="1" applyBorder="1" applyAlignment="1">
      <alignment horizontal="left" vertical="center" wrapText="1"/>
    </xf>
    <xf numFmtId="49" fontId="14" fillId="0" borderId="21" xfId="6" applyNumberFormat="1" applyFont="1" applyFill="1" applyBorder="1" applyAlignment="1" applyProtection="1">
      <alignment horizontal="left" vertical="center" wrapText="1"/>
      <protection locked="0"/>
    </xf>
    <xf numFmtId="49" fontId="33" fillId="0" borderId="21" xfId="4" applyNumberFormat="1" applyFont="1" applyBorder="1" applyAlignment="1" applyProtection="1">
      <alignment horizontal="left" vertical="center" wrapText="1"/>
      <protection locked="0"/>
    </xf>
    <xf numFmtId="49" fontId="29" fillId="7" borderId="12" xfId="7" applyNumberFormat="1" applyFont="1" applyFill="1" applyBorder="1" applyAlignment="1">
      <alignment horizontal="left" vertical="center" wrapText="1"/>
    </xf>
    <xf numFmtId="49" fontId="29" fillId="7" borderId="13" xfId="7" applyNumberFormat="1" applyFont="1" applyFill="1" applyBorder="1" applyAlignment="1">
      <alignment horizontal="left" vertical="center" wrapText="1"/>
    </xf>
    <xf numFmtId="49" fontId="29" fillId="7" borderId="14" xfId="7" applyNumberFormat="1" applyFont="1" applyFill="1" applyBorder="1" applyAlignment="1">
      <alignment horizontal="left" vertical="center" wrapText="1"/>
    </xf>
    <xf numFmtId="0" fontId="50" fillId="0" borderId="49" xfId="0" applyFont="1" applyBorder="1" applyAlignment="1" applyProtection="1">
      <alignment horizontal="left" vertical="center" wrapText="1"/>
      <protection hidden="1"/>
    </xf>
    <xf numFmtId="0" fontId="55" fillId="0" borderId="49" xfId="0" applyFont="1" applyBorder="1" applyAlignment="1" applyProtection="1">
      <alignment vertical="center"/>
      <protection hidden="1"/>
    </xf>
    <xf numFmtId="179" fontId="14" fillId="0" borderId="15" xfId="4" applyNumberFormat="1" applyBorder="1" applyAlignment="1" applyProtection="1">
      <alignment horizontal="left" vertical="center" shrinkToFit="1"/>
      <protection locked="0"/>
    </xf>
    <xf numFmtId="179" fontId="14" fillId="0" borderId="16" xfId="4" applyNumberFormat="1" applyBorder="1" applyAlignment="1" applyProtection="1">
      <alignment horizontal="left" vertical="center" shrinkToFit="1"/>
      <protection locked="0"/>
    </xf>
    <xf numFmtId="179" fontId="14" fillId="0" borderId="22" xfId="4" applyNumberFormat="1" applyBorder="1" applyAlignment="1" applyProtection="1">
      <alignment horizontal="left" vertical="center" shrinkToFit="1"/>
      <protection locked="0"/>
    </xf>
    <xf numFmtId="0" fontId="14" fillId="0" borderId="33" xfId="0" applyFont="1" applyBorder="1" applyAlignment="1" applyProtection="1">
      <alignment horizontal="center" vertical="center"/>
      <protection locked="0"/>
    </xf>
    <xf numFmtId="0" fontId="14" fillId="0" borderId="29"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14" fontId="14" fillId="0" borderId="15" xfId="0" applyNumberFormat="1" applyFont="1" applyBorder="1" applyAlignment="1" applyProtection="1">
      <alignment horizontal="center" vertical="center" shrinkToFit="1"/>
      <protection locked="0"/>
    </xf>
    <xf numFmtId="14" fontId="14" fillId="0" borderId="16" xfId="0" applyNumberFormat="1" applyFont="1" applyBorder="1" applyAlignment="1" applyProtection="1">
      <alignment horizontal="center" vertical="center" shrinkToFit="1"/>
      <protection locked="0"/>
    </xf>
    <xf numFmtId="14" fontId="14" fillId="0" borderId="16" xfId="0" applyNumberFormat="1" applyFont="1" applyBorder="1" applyAlignment="1" applyProtection="1">
      <alignment horizontal="center" vertical="center" shrinkToFit="1"/>
      <protection locked="0" hidden="1"/>
    </xf>
    <xf numFmtId="14" fontId="14" fillId="0" borderId="22" xfId="0" applyNumberFormat="1" applyFont="1" applyBorder="1" applyAlignment="1" applyProtection="1">
      <alignment horizontal="center" vertical="center" shrinkToFit="1"/>
      <protection locked="0" hidden="1"/>
    </xf>
    <xf numFmtId="180" fontId="14" fillId="0" borderId="15" xfId="4" applyNumberFormat="1" applyBorder="1" applyAlignment="1" applyProtection="1">
      <alignment horizontal="center" vertical="center"/>
      <protection locked="0"/>
    </xf>
    <xf numFmtId="180" fontId="14" fillId="0" borderId="16" xfId="4" applyNumberFormat="1" applyBorder="1" applyAlignment="1" applyProtection="1">
      <alignment horizontal="center" vertical="center"/>
      <protection locked="0"/>
    </xf>
    <xf numFmtId="180" fontId="14" fillId="0" borderId="22" xfId="4" applyNumberFormat="1" applyBorder="1" applyAlignment="1" applyProtection="1">
      <alignment horizontal="center" vertical="center"/>
      <protection locked="0"/>
    </xf>
    <xf numFmtId="179" fontId="14" fillId="0" borderId="15" xfId="4" applyNumberFormat="1" applyBorder="1" applyAlignment="1" applyProtection="1">
      <alignment horizontal="center" vertical="center" shrinkToFit="1"/>
      <protection locked="0"/>
    </xf>
    <xf numFmtId="179" fontId="14" fillId="0" borderId="22" xfId="4" applyNumberFormat="1" applyBorder="1" applyAlignment="1" applyProtection="1">
      <alignment horizontal="center" vertical="center" shrinkToFit="1"/>
      <protection locked="0"/>
    </xf>
    <xf numFmtId="38" fontId="14" fillId="0" borderId="33" xfId="0" applyNumberFormat="1" applyFont="1" applyBorder="1" applyAlignment="1" applyProtection="1">
      <alignment horizontal="right" vertical="center"/>
      <protection locked="0"/>
    </xf>
    <xf numFmtId="38" fontId="14" fillId="0" borderId="29" xfId="0" applyNumberFormat="1" applyFont="1" applyBorder="1" applyAlignment="1" applyProtection="1">
      <alignment horizontal="right" vertical="center"/>
      <protection locked="0"/>
    </xf>
    <xf numFmtId="38" fontId="14" fillId="0" borderId="30" xfId="0" applyNumberFormat="1" applyFont="1" applyBorder="1" applyAlignment="1" applyProtection="1">
      <alignment horizontal="right" vertical="center"/>
      <protection locked="0"/>
    </xf>
    <xf numFmtId="0" fontId="29" fillId="0" borderId="15" xfId="0" applyFont="1" applyBorder="1" applyAlignment="1" applyProtection="1">
      <alignment vertical="center" wrapText="1" shrinkToFit="1"/>
      <protection hidden="1"/>
    </xf>
    <xf numFmtId="0" fontId="29" fillId="0" borderId="16" xfId="0" applyFont="1" applyBorder="1" applyAlignment="1" applyProtection="1">
      <alignment vertical="center" wrapText="1" shrinkToFit="1"/>
      <protection hidden="1"/>
    </xf>
    <xf numFmtId="0" fontId="29" fillId="0" borderId="17" xfId="0" applyFont="1" applyBorder="1" applyAlignment="1" applyProtection="1">
      <alignment vertical="center" wrapText="1" shrinkToFit="1"/>
      <protection hidden="1"/>
    </xf>
    <xf numFmtId="0" fontId="14" fillId="0" borderId="15"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38" fontId="14" fillId="0" borderId="15" xfId="0" applyNumberFormat="1" applyFont="1" applyBorder="1" applyAlignment="1" applyProtection="1">
      <alignment horizontal="right" vertical="center"/>
      <protection locked="0"/>
    </xf>
    <xf numFmtId="38" fontId="14" fillId="0" borderId="16" xfId="0" applyNumberFormat="1" applyFont="1" applyBorder="1" applyAlignment="1" applyProtection="1">
      <alignment horizontal="right" vertical="center"/>
      <protection locked="0"/>
    </xf>
    <xf numFmtId="38" fontId="14" fillId="0" borderId="22" xfId="0" applyNumberFormat="1" applyFont="1" applyBorder="1" applyAlignment="1" applyProtection="1">
      <alignment horizontal="right" vertical="center"/>
      <protection locked="0"/>
    </xf>
    <xf numFmtId="0" fontId="26" fillId="19" borderId="23" xfId="4" applyFont="1" applyFill="1" applyBorder="1" applyAlignment="1">
      <alignment horizontal="left" vertical="center" wrapText="1"/>
    </xf>
    <xf numFmtId="0" fontId="26" fillId="19" borderId="24" xfId="4" applyFont="1" applyFill="1" applyBorder="1" applyAlignment="1">
      <alignment horizontal="left" vertical="center" wrapText="1"/>
    </xf>
    <xf numFmtId="49" fontId="33" fillId="0" borderId="24" xfId="4" applyNumberFormat="1" applyFont="1" applyBorder="1" applyAlignment="1" applyProtection="1">
      <alignment horizontal="left" vertical="center" wrapText="1"/>
      <protection locked="0"/>
    </xf>
    <xf numFmtId="38" fontId="29" fillId="6" borderId="24" xfId="1" applyFont="1" applyFill="1" applyBorder="1" applyAlignment="1" applyProtection="1">
      <alignment horizontal="left" vertical="center" wrapText="1"/>
    </xf>
    <xf numFmtId="38" fontId="29" fillId="6" borderId="27" xfId="1" applyFont="1" applyFill="1" applyBorder="1" applyAlignment="1" applyProtection="1">
      <alignment horizontal="left" vertical="center" wrapText="1"/>
    </xf>
    <xf numFmtId="49" fontId="29" fillId="6" borderId="15" xfId="7" applyNumberFormat="1" applyFont="1" applyFill="1" applyBorder="1" applyAlignment="1">
      <alignment horizontal="left" vertical="center" wrapText="1"/>
    </xf>
    <xf numFmtId="49" fontId="29" fillId="6" borderId="16" xfId="7" applyNumberFormat="1" applyFont="1" applyFill="1" applyBorder="1" applyAlignment="1">
      <alignment horizontal="left" vertical="center" wrapText="1"/>
    </xf>
    <xf numFmtId="49" fontId="29" fillId="6" borderId="17" xfId="7" applyNumberFormat="1" applyFont="1" applyFill="1" applyBorder="1" applyAlignment="1">
      <alignment horizontal="left" vertical="center" wrapText="1"/>
    </xf>
    <xf numFmtId="0" fontId="26" fillId="19" borderId="35" xfId="4" applyFont="1" applyFill="1" applyBorder="1" applyAlignment="1">
      <alignment horizontal="left" vertical="center" wrapText="1"/>
    </xf>
    <xf numFmtId="0" fontId="26" fillId="19" borderId="36" xfId="4" applyFont="1" applyFill="1" applyBorder="1" applyAlignment="1">
      <alignment horizontal="left" vertical="center" wrapText="1"/>
    </xf>
    <xf numFmtId="49" fontId="33" fillId="0" borderId="36" xfId="4" applyNumberFormat="1" applyFont="1" applyBorder="1" applyAlignment="1" applyProtection="1">
      <alignment horizontal="left" vertical="center" wrapText="1"/>
      <protection locked="0"/>
    </xf>
    <xf numFmtId="38" fontId="29" fillId="6" borderId="45" xfId="1" applyFont="1" applyFill="1" applyBorder="1" applyAlignment="1" applyProtection="1">
      <alignment horizontal="left" vertical="center" wrapText="1"/>
    </xf>
    <xf numFmtId="38" fontId="29" fillId="6" borderId="37" xfId="1" applyFont="1" applyFill="1" applyBorder="1" applyAlignment="1" applyProtection="1">
      <alignment horizontal="left" vertical="center"/>
    </xf>
    <xf numFmtId="38" fontId="29" fillId="6" borderId="39" xfId="1" applyFont="1" applyFill="1" applyBorder="1" applyAlignment="1" applyProtection="1">
      <alignment horizontal="left" vertical="center"/>
    </xf>
    <xf numFmtId="0" fontId="26" fillId="19" borderId="31" xfId="4" applyFont="1" applyFill="1" applyBorder="1" applyAlignment="1">
      <alignment horizontal="left" vertical="center" wrapText="1"/>
    </xf>
    <xf numFmtId="0" fontId="26" fillId="19" borderId="32" xfId="4" applyFont="1" applyFill="1" applyBorder="1" applyAlignment="1">
      <alignment horizontal="left" vertical="center" wrapText="1"/>
    </xf>
    <xf numFmtId="49" fontId="33" fillId="0" borderId="32" xfId="4" applyNumberFormat="1" applyFont="1" applyBorder="1" applyAlignment="1" applyProtection="1">
      <alignment horizontal="left" vertical="center" wrapText="1"/>
      <protection locked="0"/>
    </xf>
    <xf numFmtId="38" fontId="29" fillId="6" borderId="15" xfId="1" applyFont="1" applyFill="1" applyBorder="1" applyAlignment="1" applyProtection="1">
      <alignment horizontal="left" vertical="center"/>
    </xf>
    <xf numFmtId="38" fontId="29" fillId="6" borderId="16" xfId="1" applyFont="1" applyFill="1" applyBorder="1" applyAlignment="1" applyProtection="1">
      <alignment horizontal="left" vertical="center"/>
    </xf>
    <xf numFmtId="38" fontId="29" fillId="6" borderId="17" xfId="1" applyFont="1" applyFill="1" applyBorder="1" applyAlignment="1" applyProtection="1">
      <alignment horizontal="left" vertical="center"/>
    </xf>
    <xf numFmtId="38" fontId="29" fillId="6" borderId="24" xfId="1" applyFont="1" applyFill="1" applyBorder="1" applyAlignment="1" applyProtection="1">
      <alignment horizontal="left" vertical="center"/>
    </xf>
    <xf numFmtId="38" fontId="29" fillId="6" borderId="27" xfId="1" applyFont="1" applyFill="1" applyBorder="1" applyAlignment="1" applyProtection="1">
      <alignment horizontal="left" vertical="center"/>
    </xf>
    <xf numFmtId="0" fontId="26" fillId="19" borderId="20" xfId="4" applyFont="1" applyFill="1" applyBorder="1" applyAlignment="1">
      <alignment horizontal="left" vertical="center" wrapText="1"/>
    </xf>
    <xf numFmtId="0" fontId="26" fillId="19" borderId="21" xfId="4" applyFont="1" applyFill="1" applyBorder="1" applyAlignment="1">
      <alignment horizontal="left" vertical="center" wrapText="1"/>
    </xf>
    <xf numFmtId="38" fontId="29" fillId="6" borderId="21" xfId="1" applyFont="1" applyFill="1" applyBorder="1" applyAlignment="1" applyProtection="1">
      <alignment horizontal="left" vertical="center"/>
    </xf>
    <xf numFmtId="38" fontId="29" fillId="6" borderId="25" xfId="1" applyFont="1" applyFill="1" applyBorder="1" applyAlignment="1" applyProtection="1">
      <alignment horizontal="left" vertical="center"/>
    </xf>
    <xf numFmtId="38" fontId="29" fillId="6" borderId="15" xfId="1" applyFont="1" applyFill="1" applyBorder="1" applyAlignment="1" applyProtection="1">
      <alignment horizontal="left" vertical="center" wrapText="1"/>
    </xf>
    <xf numFmtId="38" fontId="29" fillId="6" borderId="16" xfId="1" applyFont="1" applyFill="1" applyBorder="1" applyAlignment="1" applyProtection="1">
      <alignment horizontal="left" vertical="center" wrapText="1"/>
    </xf>
    <xf numFmtId="38" fontId="29" fillId="6" borderId="17" xfId="1" applyFont="1" applyFill="1" applyBorder="1" applyAlignment="1" applyProtection="1">
      <alignment horizontal="left" vertical="center" wrapText="1"/>
    </xf>
    <xf numFmtId="0" fontId="42" fillId="9" borderId="5" xfId="4" applyFont="1" applyFill="1" applyBorder="1" applyAlignment="1">
      <alignment horizontal="left" vertical="center"/>
    </xf>
    <xf numFmtId="0" fontId="42" fillId="9" borderId="6" xfId="4" applyFont="1" applyFill="1" applyBorder="1" applyAlignment="1">
      <alignment horizontal="left" vertical="center"/>
    </xf>
    <xf numFmtId="0" fontId="42" fillId="9" borderId="8" xfId="4" applyFont="1" applyFill="1" applyBorder="1" applyAlignment="1">
      <alignment horizontal="left" vertical="center"/>
    </xf>
    <xf numFmtId="38" fontId="29" fillId="6" borderId="36" xfId="1" applyFont="1" applyFill="1" applyBorder="1" applyAlignment="1" applyProtection="1">
      <alignment horizontal="left" vertical="center" wrapText="1"/>
    </xf>
    <xf numFmtId="38" fontId="29" fillId="6" borderId="107" xfId="1" applyFont="1" applyFill="1" applyBorder="1" applyAlignment="1" applyProtection="1">
      <alignment horizontal="left" vertical="center" wrapText="1"/>
    </xf>
    <xf numFmtId="49" fontId="33" fillId="0" borderId="15" xfId="4" applyNumberFormat="1" applyFont="1" applyBorder="1" applyAlignment="1" applyProtection="1">
      <alignment horizontal="center" vertical="center" wrapText="1"/>
      <protection locked="0"/>
    </xf>
    <xf numFmtId="49" fontId="33" fillId="0" borderId="16" xfId="4" applyNumberFormat="1" applyFont="1" applyBorder="1" applyAlignment="1" applyProtection="1">
      <alignment horizontal="center" vertical="center" wrapText="1"/>
      <protection locked="0"/>
    </xf>
    <xf numFmtId="49" fontId="33" fillId="0" borderId="22" xfId="4" applyNumberFormat="1" applyFont="1" applyBorder="1" applyAlignment="1" applyProtection="1">
      <alignment horizontal="center" vertical="center" wrapText="1"/>
      <protection locked="0"/>
    </xf>
    <xf numFmtId="38" fontId="39" fillId="6" borderId="24" xfId="1" applyFont="1" applyFill="1" applyBorder="1" applyAlignment="1" applyProtection="1">
      <alignment horizontal="left" vertical="center"/>
    </xf>
    <xf numFmtId="38" fontId="39" fillId="6" borderId="27" xfId="1" applyFont="1" applyFill="1" applyBorder="1" applyAlignment="1" applyProtection="1">
      <alignment horizontal="left" vertical="center"/>
    </xf>
    <xf numFmtId="0" fontId="12" fillId="0" borderId="0" xfId="0" quotePrefix="1" applyFont="1" applyAlignment="1">
      <alignment horizontal="center" vertical="center"/>
    </xf>
    <xf numFmtId="0" fontId="12" fillId="0" borderId="0" xfId="0" applyFont="1" applyAlignment="1">
      <alignment horizontal="center" vertical="center"/>
    </xf>
    <xf numFmtId="0" fontId="42" fillId="0" borderId="6" xfId="4" applyFont="1" applyBorder="1" applyAlignment="1">
      <alignment horizontal="left" vertical="center"/>
    </xf>
    <xf numFmtId="38" fontId="39" fillId="6" borderId="21" xfId="1" applyFont="1" applyFill="1" applyBorder="1" applyAlignment="1" applyProtection="1">
      <alignment horizontal="left" vertical="center"/>
    </xf>
    <xf numFmtId="38" fontId="39" fillId="6" borderId="25" xfId="1" applyFont="1" applyFill="1" applyBorder="1" applyAlignment="1" applyProtection="1">
      <alignment horizontal="left" vertical="center"/>
    </xf>
    <xf numFmtId="0" fontId="26" fillId="3" borderId="46" xfId="4" applyFont="1" applyFill="1" applyBorder="1" applyAlignment="1">
      <alignment horizontal="center" vertical="center" wrapText="1"/>
    </xf>
    <xf numFmtId="0" fontId="26" fillId="3" borderId="37" xfId="4" applyFont="1" applyFill="1" applyBorder="1" applyAlignment="1">
      <alignment horizontal="center" vertical="center" wrapText="1"/>
    </xf>
    <xf numFmtId="0" fontId="26" fillId="3" borderId="38" xfId="4" applyFont="1" applyFill="1" applyBorder="1" applyAlignment="1">
      <alignment horizontal="center" vertical="center" wrapText="1"/>
    </xf>
    <xf numFmtId="38" fontId="14" fillId="0" borderId="45" xfId="1" applyFont="1" applyFill="1" applyBorder="1" applyAlignment="1" applyProtection="1">
      <alignment horizontal="right" vertical="center"/>
    </xf>
    <xf numFmtId="38" fontId="14" fillId="0" borderId="37" xfId="1" applyFont="1" applyFill="1" applyBorder="1" applyAlignment="1" applyProtection="1">
      <alignment horizontal="right" vertical="center"/>
    </xf>
    <xf numFmtId="38" fontId="14" fillId="0" borderId="39" xfId="1" applyFont="1" applyFill="1" applyBorder="1" applyAlignment="1" applyProtection="1">
      <alignment horizontal="right" vertical="center"/>
    </xf>
    <xf numFmtId="0" fontId="15" fillId="2" borderId="5" xfId="0" applyFont="1" applyFill="1" applyBorder="1" applyAlignment="1">
      <alignment horizontal="left" vertical="center"/>
    </xf>
    <xf numFmtId="0" fontId="15" fillId="2" borderId="6" xfId="0" applyFont="1" applyFill="1" applyBorder="1" applyAlignment="1">
      <alignment horizontal="left" vertical="center"/>
    </xf>
    <xf numFmtId="0" fontId="15" fillId="2" borderId="8" xfId="0" applyFont="1" applyFill="1" applyBorder="1" applyAlignment="1">
      <alignment horizontal="left" vertical="center"/>
    </xf>
    <xf numFmtId="0" fontId="26" fillId="3" borderId="5" xfId="3" applyFont="1" applyFill="1" applyBorder="1" applyAlignment="1">
      <alignment horizontal="left" vertical="center"/>
    </xf>
    <xf numFmtId="0" fontId="26" fillId="3" borderId="6" xfId="3" applyFont="1" applyFill="1" applyBorder="1" applyAlignment="1">
      <alignment horizontal="left" vertical="center"/>
    </xf>
    <xf numFmtId="0" fontId="26" fillId="3" borderId="57" xfId="3" applyFont="1" applyFill="1" applyBorder="1" applyAlignment="1">
      <alignment horizontal="left" vertical="center"/>
    </xf>
    <xf numFmtId="49" fontId="14" fillId="0" borderId="7" xfId="2" applyNumberFormat="1" applyBorder="1" applyAlignment="1" applyProtection="1">
      <alignment horizontal="left" vertical="top" wrapText="1"/>
      <protection locked="0"/>
    </xf>
    <xf numFmtId="49" fontId="14" fillId="0" borderId="6" xfId="2" applyNumberFormat="1" applyBorder="1" applyAlignment="1" applyProtection="1">
      <alignment horizontal="left" vertical="top" wrapText="1"/>
      <protection locked="0"/>
    </xf>
    <xf numFmtId="49" fontId="14" fillId="0" borderId="8" xfId="2" applyNumberFormat="1" applyBorder="1" applyAlignment="1" applyProtection="1">
      <alignment horizontal="left" vertical="top" wrapText="1"/>
      <protection locked="0"/>
    </xf>
    <xf numFmtId="0" fontId="14" fillId="0" borderId="9" xfId="0" applyFont="1" applyBorder="1" applyAlignment="1">
      <alignment horizontal="left" vertical="top" wrapText="1"/>
    </xf>
    <xf numFmtId="179" fontId="14" fillId="0" borderId="15" xfId="4" applyNumberFormat="1" applyBorder="1" applyAlignment="1" applyProtection="1">
      <alignment horizontal="center" vertical="center"/>
      <protection locked="0"/>
    </xf>
    <xf numFmtId="179" fontId="14" fillId="0" borderId="16" xfId="4" applyNumberFormat="1" applyBorder="1" applyAlignment="1" applyProtection="1">
      <alignment horizontal="center" vertical="center"/>
      <protection locked="0"/>
    </xf>
    <xf numFmtId="179" fontId="14" fillId="0" borderId="22" xfId="4" applyNumberFormat="1" applyBorder="1" applyAlignment="1" applyProtection="1">
      <alignment horizontal="center" vertical="center"/>
      <protection locked="0"/>
    </xf>
    <xf numFmtId="38" fontId="14" fillId="0" borderId="15" xfId="8" applyFont="1" applyFill="1" applyBorder="1" applyAlignment="1" applyProtection="1">
      <alignment horizontal="center" vertical="center"/>
      <protection locked="0"/>
    </xf>
    <xf numFmtId="38" fontId="14" fillId="0" borderId="16" xfId="8" applyFont="1" applyFill="1" applyBorder="1" applyAlignment="1" applyProtection="1">
      <alignment horizontal="center" vertical="center"/>
      <protection locked="0"/>
    </xf>
    <xf numFmtId="38" fontId="14" fillId="0" borderId="22" xfId="8" applyFont="1" applyFill="1" applyBorder="1" applyAlignment="1" applyProtection="1">
      <alignment horizontal="center" vertical="center"/>
      <protection locked="0"/>
    </xf>
    <xf numFmtId="38" fontId="14" fillId="0" borderId="15" xfId="8" applyFont="1" applyBorder="1" applyAlignment="1" applyProtection="1">
      <alignment horizontal="right" vertical="center"/>
      <protection locked="0"/>
    </xf>
    <xf numFmtId="38" fontId="14" fillId="0" borderId="16" xfId="8" applyFont="1" applyBorder="1" applyAlignment="1" applyProtection="1">
      <alignment horizontal="right" vertical="center"/>
      <protection locked="0"/>
    </xf>
    <xf numFmtId="38" fontId="14" fillId="0" borderId="17" xfId="8" applyFont="1" applyBorder="1" applyAlignment="1" applyProtection="1">
      <alignment horizontal="right" vertical="center"/>
      <protection locked="0"/>
    </xf>
    <xf numFmtId="179" fontId="14" fillId="17" borderId="9" xfId="4" applyNumberFormat="1" applyFill="1" applyBorder="1" applyAlignment="1" applyProtection="1">
      <alignment horizontal="left" vertical="center"/>
      <protection locked="0"/>
    </xf>
    <xf numFmtId="0" fontId="15" fillId="2" borderId="44" xfId="4" applyFont="1" applyFill="1" applyBorder="1" applyAlignment="1">
      <alignment vertical="center"/>
    </xf>
    <xf numFmtId="0" fontId="15" fillId="2" borderId="41" xfId="4" applyFont="1" applyFill="1" applyBorder="1" applyAlignment="1">
      <alignment vertical="center"/>
    </xf>
    <xf numFmtId="0" fontId="15" fillId="2" borderId="43" xfId="4" applyFont="1" applyFill="1" applyBorder="1" applyAlignment="1">
      <alignment vertical="center"/>
    </xf>
    <xf numFmtId="0" fontId="26" fillId="3" borderId="18" xfId="4" applyFont="1" applyFill="1" applyBorder="1" applyAlignment="1">
      <alignment horizontal="center" vertical="center" wrapText="1"/>
    </xf>
    <xf numFmtId="0" fontId="26" fillId="3" borderId="13" xfId="4" applyFont="1" applyFill="1" applyBorder="1" applyAlignment="1">
      <alignment horizontal="center" vertical="center" wrapText="1"/>
    </xf>
    <xf numFmtId="0" fontId="26" fillId="3" borderId="19" xfId="4" applyFont="1" applyFill="1" applyBorder="1" applyAlignment="1">
      <alignment horizontal="center" vertical="center" wrapText="1"/>
    </xf>
    <xf numFmtId="38" fontId="14" fillId="0" borderId="12" xfId="1" applyFont="1" applyFill="1" applyBorder="1" applyAlignment="1" applyProtection="1">
      <alignment horizontal="right" vertical="center"/>
    </xf>
    <xf numFmtId="38" fontId="14" fillId="0" borderId="13" xfId="1" applyFont="1" applyFill="1" applyBorder="1" applyAlignment="1" applyProtection="1">
      <alignment horizontal="right" vertical="center"/>
    </xf>
    <xf numFmtId="38" fontId="14" fillId="0" borderId="14" xfId="1" applyFont="1" applyFill="1" applyBorder="1" applyAlignment="1" applyProtection="1">
      <alignment horizontal="right" vertical="center"/>
    </xf>
    <xf numFmtId="179" fontId="14" fillId="0" borderId="26" xfId="4" applyNumberForma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14" fontId="14" fillId="0" borderId="15" xfId="4" applyNumberFormat="1" applyBorder="1" applyAlignment="1" applyProtection="1">
      <alignment horizontal="center" vertical="center"/>
      <protection locked="0"/>
    </xf>
    <xf numFmtId="14" fontId="14" fillId="0" borderId="16" xfId="4" applyNumberFormat="1" applyBorder="1" applyAlignment="1" applyProtection="1">
      <alignment horizontal="center" vertical="center"/>
      <protection locked="0"/>
    </xf>
    <xf numFmtId="0" fontId="14" fillId="0" borderId="16" xfId="4" applyBorder="1" applyAlignment="1" applyProtection="1">
      <alignment horizontal="center" vertical="center"/>
      <protection locked="0"/>
    </xf>
    <xf numFmtId="14" fontId="14" fillId="0" borderId="16" xfId="4" applyNumberFormat="1" applyBorder="1" applyAlignment="1" applyProtection="1">
      <alignment horizontal="center" vertical="center"/>
      <protection locked="0" hidden="1"/>
    </xf>
    <xf numFmtId="14" fontId="14" fillId="0" borderId="22" xfId="4" applyNumberFormat="1" applyBorder="1" applyAlignment="1" applyProtection="1">
      <alignment horizontal="center" vertical="center"/>
      <protection locked="0" hidden="1"/>
    </xf>
    <xf numFmtId="179" fontId="14" fillId="0" borderId="18" xfId="4" applyNumberFormat="1" applyBorder="1" applyAlignment="1" applyProtection="1">
      <alignment horizontal="center" vertical="center"/>
      <protection locked="0"/>
    </xf>
    <xf numFmtId="14" fontId="14" fillId="0" borderId="12" xfId="4" applyNumberFormat="1" applyBorder="1" applyAlignment="1" applyProtection="1">
      <alignment horizontal="center" vertical="center"/>
      <protection locked="0"/>
    </xf>
    <xf numFmtId="14" fontId="14" fillId="0" borderId="13" xfId="4" applyNumberFormat="1" applyBorder="1" applyAlignment="1" applyProtection="1">
      <alignment horizontal="center" vertical="center"/>
      <protection locked="0"/>
    </xf>
    <xf numFmtId="0" fontId="14" fillId="0" borderId="13" xfId="4" applyBorder="1" applyAlignment="1" applyProtection="1">
      <alignment horizontal="center" vertical="center"/>
      <protection locked="0"/>
    </xf>
    <xf numFmtId="14" fontId="14" fillId="0" borderId="13" xfId="4" applyNumberFormat="1" applyBorder="1" applyAlignment="1" applyProtection="1">
      <alignment horizontal="center" vertical="center"/>
      <protection locked="0" hidden="1"/>
    </xf>
    <xf numFmtId="14" fontId="14" fillId="0" borderId="19" xfId="4" applyNumberFormat="1" applyBorder="1" applyAlignment="1" applyProtection="1">
      <alignment horizontal="center" vertical="center"/>
      <protection locked="0" hidden="1"/>
    </xf>
    <xf numFmtId="0" fontId="26" fillId="18" borderId="18" xfId="5" applyFont="1" applyFill="1" applyBorder="1" applyAlignment="1">
      <alignment horizontal="left" vertical="center" wrapText="1"/>
    </xf>
    <xf numFmtId="0" fontId="26" fillId="18" borderId="13" xfId="5" applyFont="1" applyFill="1" applyBorder="1" applyAlignment="1">
      <alignment horizontal="left" vertical="center" wrapText="1"/>
    </xf>
    <xf numFmtId="0" fontId="26" fillId="18" borderId="19" xfId="5" applyFont="1" applyFill="1" applyBorder="1" applyAlignment="1">
      <alignment horizontal="left" vertical="center" wrapText="1"/>
    </xf>
    <xf numFmtId="49" fontId="12" fillId="0" borderId="21" xfId="2" applyNumberFormat="1" applyFont="1" applyBorder="1" applyAlignment="1" applyProtection="1">
      <alignment horizontal="center" vertical="center" wrapText="1"/>
      <protection locked="0"/>
    </xf>
    <xf numFmtId="49" fontId="14" fillId="17" borderId="21" xfId="2" applyNumberForma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26" fillId="3" borderId="26" xfId="4" applyFont="1" applyFill="1" applyBorder="1" applyAlignment="1">
      <alignment horizontal="center" vertical="center"/>
    </xf>
    <xf numFmtId="0" fontId="26" fillId="3" borderId="16" xfId="4" applyFont="1" applyFill="1" applyBorder="1" applyAlignment="1">
      <alignment horizontal="center" vertical="center"/>
    </xf>
    <xf numFmtId="0" fontId="26" fillId="3" borderId="22" xfId="4" applyFont="1" applyFill="1" applyBorder="1" applyAlignment="1">
      <alignment horizontal="center" vertical="center"/>
    </xf>
    <xf numFmtId="0" fontId="26" fillId="3" borderId="15" xfId="4" applyFont="1" applyFill="1" applyBorder="1" applyAlignment="1">
      <alignment horizontal="center" vertical="center"/>
    </xf>
    <xf numFmtId="0" fontId="26" fillId="3" borderId="17" xfId="4" applyFont="1" applyFill="1" applyBorder="1" applyAlignment="1">
      <alignment horizontal="center" vertical="center"/>
    </xf>
    <xf numFmtId="0" fontId="26" fillId="3" borderId="31" xfId="4" applyFont="1" applyFill="1" applyBorder="1" applyAlignment="1">
      <alignment horizontal="left" vertical="center" wrapText="1"/>
    </xf>
    <xf numFmtId="0" fontId="26" fillId="3" borderId="32" xfId="4" applyFont="1" applyFill="1" applyBorder="1" applyAlignment="1">
      <alignment horizontal="left" vertical="center"/>
    </xf>
    <xf numFmtId="49" fontId="14" fillId="0" borderId="33" xfId="6" applyNumberFormat="1" applyFont="1" applyFill="1" applyBorder="1" applyAlignment="1" applyProtection="1">
      <alignment horizontal="left" vertical="center" wrapText="1"/>
      <protection locked="0"/>
    </xf>
    <xf numFmtId="49" fontId="14" fillId="0" borderId="29" xfId="4" applyNumberFormat="1" applyBorder="1" applyAlignment="1" applyProtection="1">
      <alignment horizontal="left" vertical="center" wrapText="1"/>
      <protection locked="0"/>
    </xf>
    <xf numFmtId="49" fontId="14" fillId="0" borderId="30" xfId="4" applyNumberFormat="1" applyBorder="1" applyAlignment="1" applyProtection="1">
      <alignment horizontal="left" vertical="center" wrapText="1"/>
      <protection locked="0"/>
    </xf>
    <xf numFmtId="0" fontId="26" fillId="3" borderId="35" xfId="4" applyFont="1" applyFill="1" applyBorder="1" applyAlignment="1">
      <alignment horizontal="left" vertical="center" wrapText="1"/>
    </xf>
    <xf numFmtId="0" fontId="26" fillId="3" borderId="36" xfId="4" applyFont="1" applyFill="1" applyBorder="1" applyAlignment="1">
      <alignment horizontal="left" vertical="center"/>
    </xf>
    <xf numFmtId="49" fontId="14" fillId="0" borderId="45" xfId="6" applyNumberFormat="1" applyFont="1" applyFill="1" applyBorder="1" applyAlignment="1" applyProtection="1">
      <alignment horizontal="left" vertical="center" wrapText="1"/>
      <protection locked="0"/>
    </xf>
    <xf numFmtId="49" fontId="14" fillId="0" borderId="37" xfId="4" applyNumberFormat="1" applyBorder="1" applyAlignment="1" applyProtection="1">
      <alignment horizontal="left" vertical="center" wrapText="1"/>
      <protection locked="0"/>
    </xf>
    <xf numFmtId="49" fontId="14" fillId="0" borderId="38" xfId="4" applyNumberFormat="1" applyBorder="1" applyAlignment="1" applyProtection="1">
      <alignment horizontal="left" vertical="center" wrapText="1"/>
      <protection locked="0"/>
    </xf>
    <xf numFmtId="49" fontId="29" fillId="6" borderId="45" xfId="7" applyNumberFormat="1" applyFont="1" applyFill="1" applyBorder="1" applyAlignment="1">
      <alignment horizontal="left" vertical="center" wrapText="1"/>
    </xf>
    <xf numFmtId="49" fontId="29" fillId="6" borderId="37" xfId="7" applyNumberFormat="1" applyFont="1" applyFill="1" applyBorder="1" applyAlignment="1">
      <alignment horizontal="left" vertical="center" wrapText="1"/>
    </xf>
    <xf numFmtId="49" fontId="29" fillId="6" borderId="39" xfId="7" applyNumberFormat="1" applyFont="1" applyFill="1" applyBorder="1" applyAlignment="1">
      <alignment horizontal="left" vertical="center" wrapText="1"/>
    </xf>
    <xf numFmtId="0" fontId="26" fillId="3" borderId="23" xfId="4" applyFont="1" applyFill="1" applyBorder="1" applyAlignment="1">
      <alignment horizontal="left" vertical="center" wrapText="1"/>
    </xf>
    <xf numFmtId="0" fontId="26" fillId="3" borderId="24" xfId="4" applyFont="1" applyFill="1" applyBorder="1" applyAlignment="1">
      <alignment horizontal="left" vertical="center"/>
    </xf>
    <xf numFmtId="0" fontId="14" fillId="0" borderId="12" xfId="6" applyNumberFormat="1" applyFont="1" applyFill="1" applyBorder="1" applyAlignment="1" applyProtection="1">
      <alignment horizontal="left" vertical="center" wrapText="1"/>
      <protection locked="0"/>
    </xf>
    <xf numFmtId="0" fontId="14" fillId="0" borderId="13" xfId="4" applyBorder="1" applyAlignment="1" applyProtection="1">
      <alignment horizontal="left" vertical="center" wrapText="1"/>
      <protection locked="0"/>
    </xf>
    <xf numFmtId="0" fontId="14" fillId="0" borderId="19" xfId="4" applyBorder="1" applyAlignment="1" applyProtection="1">
      <alignment horizontal="left" vertical="center" wrapText="1"/>
      <protection locked="0"/>
    </xf>
    <xf numFmtId="0" fontId="14" fillId="0" borderId="47" xfId="6" applyNumberFormat="1" applyFont="1" applyFill="1" applyBorder="1" applyAlignment="1" applyProtection="1">
      <alignment horizontal="left" vertical="center" wrapText="1"/>
      <protection locked="0"/>
    </xf>
    <xf numFmtId="0" fontId="14" fillId="0" borderId="0" xfId="4" applyAlignment="1" applyProtection="1">
      <alignment horizontal="left" vertical="center" wrapText="1"/>
      <protection locked="0"/>
    </xf>
    <xf numFmtId="0" fontId="14" fillId="0" borderId="11" xfId="4" applyBorder="1" applyAlignment="1" applyProtection="1">
      <alignment horizontal="left" vertical="center" wrapText="1"/>
      <protection locked="0"/>
    </xf>
    <xf numFmtId="49" fontId="26" fillId="3" borderId="10" xfId="2" applyNumberFormat="1" applyFont="1" applyFill="1" applyBorder="1" applyAlignment="1">
      <alignment horizontal="center" vertical="top" wrapText="1"/>
    </xf>
    <xf numFmtId="49" fontId="26" fillId="3" borderId="0" xfId="2" applyNumberFormat="1" applyFont="1" applyFill="1" applyAlignment="1">
      <alignment horizontal="center" vertical="top" wrapText="1"/>
    </xf>
    <xf numFmtId="49" fontId="26" fillId="3" borderId="11" xfId="2" applyNumberFormat="1" applyFont="1" applyFill="1" applyBorder="1" applyAlignment="1">
      <alignment horizontal="center" vertical="top" wrapText="1"/>
    </xf>
    <xf numFmtId="0" fontId="26" fillId="3" borderId="21" xfId="5" applyFont="1" applyFill="1" applyBorder="1" applyAlignment="1">
      <alignment horizontal="left" vertical="center"/>
    </xf>
    <xf numFmtId="49" fontId="29" fillId="6" borderId="24" xfId="2" applyNumberFormat="1" applyFont="1" applyFill="1" applyBorder="1" applyAlignment="1">
      <alignment horizontal="left" vertical="center" wrapText="1"/>
    </xf>
    <xf numFmtId="49" fontId="29" fillId="6" borderId="27" xfId="2" applyNumberFormat="1" applyFont="1" applyFill="1" applyBorder="1" applyAlignment="1">
      <alignment horizontal="left" vertical="center" wrapText="1"/>
    </xf>
    <xf numFmtId="0" fontId="26" fillId="3" borderId="15" xfId="5" applyFont="1" applyFill="1" applyBorder="1" applyAlignment="1">
      <alignment horizontal="left" vertical="center"/>
    </xf>
    <xf numFmtId="0" fontId="26" fillId="3" borderId="16" xfId="5" applyFont="1" applyFill="1" applyBorder="1" applyAlignment="1">
      <alignment horizontal="left" vertical="center"/>
    </xf>
    <xf numFmtId="0" fontId="26" fillId="3" borderId="22" xfId="5" applyFont="1" applyFill="1" applyBorder="1" applyAlignment="1">
      <alignment horizontal="left" vertical="center"/>
    </xf>
    <xf numFmtId="49" fontId="14" fillId="0" borderId="15" xfId="2" applyNumberFormat="1" applyBorder="1" applyAlignment="1" applyProtection="1">
      <alignment horizontal="left" vertical="center" wrapText="1"/>
      <protection locked="0"/>
    </xf>
    <xf numFmtId="0" fontId="14" fillId="0" borderId="16"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0" fontId="26" fillId="3" borderId="32" xfId="5" applyFont="1" applyFill="1" applyBorder="1" applyAlignment="1">
      <alignment horizontal="left" vertical="center" wrapText="1"/>
    </xf>
    <xf numFmtId="0" fontId="26" fillId="3" borderId="32" xfId="5" applyFont="1" applyFill="1" applyBorder="1" applyAlignment="1">
      <alignment horizontal="left" vertical="center"/>
    </xf>
    <xf numFmtId="0" fontId="15" fillId="2" borderId="5" xfId="4" applyFont="1" applyFill="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26" fillId="3" borderId="20" xfId="3" applyFont="1" applyFill="1" applyBorder="1" applyAlignment="1">
      <alignment vertical="center" wrapText="1"/>
    </xf>
    <xf numFmtId="0" fontId="26" fillId="3" borderId="21" xfId="3" applyFont="1" applyFill="1" applyBorder="1" applyAlignment="1">
      <alignment vertical="center" wrapText="1"/>
    </xf>
    <xf numFmtId="49" fontId="14" fillId="6" borderId="21" xfId="2" applyNumberFormat="1" applyFill="1" applyBorder="1" applyAlignment="1">
      <alignment horizontal="left" vertical="center" wrapText="1"/>
    </xf>
    <xf numFmtId="49" fontId="14" fillId="6" borderId="25" xfId="2" applyNumberFormat="1" applyFill="1" applyBorder="1" applyAlignment="1">
      <alignment horizontal="left" vertical="center" wrapText="1"/>
    </xf>
    <xf numFmtId="49" fontId="29" fillId="6" borderId="24" xfId="7" applyNumberFormat="1" applyFont="1" applyFill="1" applyBorder="1" applyAlignment="1">
      <alignment horizontal="left" vertical="center" wrapText="1"/>
    </xf>
    <xf numFmtId="49" fontId="29" fillId="6" borderId="24" xfId="7" applyNumberFormat="1" applyFont="1" applyFill="1" applyBorder="1" applyAlignment="1">
      <alignment horizontal="left" vertical="center"/>
    </xf>
    <xf numFmtId="49" fontId="29" fillId="6" borderId="27" xfId="7" applyNumberFormat="1" applyFont="1" applyFill="1" applyBorder="1" applyAlignment="1">
      <alignment horizontal="left" vertical="center"/>
    </xf>
    <xf numFmtId="0" fontId="14" fillId="0" borderId="12" xfId="6" applyNumberFormat="1" applyFont="1" applyFill="1" applyBorder="1" applyAlignment="1" applyProtection="1">
      <alignment horizontal="center" vertical="center" wrapText="1"/>
      <protection locked="0"/>
    </xf>
    <xf numFmtId="0" fontId="14" fillId="0" borderId="13" xfId="4" applyBorder="1" applyAlignment="1" applyProtection="1">
      <alignment horizontal="center" vertical="center" wrapText="1"/>
      <protection locked="0"/>
    </xf>
    <xf numFmtId="0" fontId="14" fillId="0" borderId="19" xfId="4" applyBorder="1" applyAlignment="1" applyProtection="1">
      <alignment horizontal="center" vertical="center" wrapText="1"/>
      <protection locked="0"/>
    </xf>
    <xf numFmtId="49" fontId="29" fillId="6" borderId="21" xfId="7" applyNumberFormat="1" applyFont="1" applyFill="1" applyBorder="1" applyAlignment="1">
      <alignment horizontal="left" vertical="center" wrapText="1"/>
    </xf>
    <xf numFmtId="49" fontId="29" fillId="6" borderId="21" xfId="7" applyNumberFormat="1" applyFont="1" applyFill="1" applyBorder="1" applyAlignment="1">
      <alignment horizontal="left" vertical="center"/>
    </xf>
    <xf numFmtId="49" fontId="29" fillId="6" borderId="25" xfId="7" applyNumberFormat="1" applyFont="1" applyFill="1" applyBorder="1" applyAlignment="1">
      <alignment horizontal="left" vertical="center"/>
    </xf>
    <xf numFmtId="49" fontId="26" fillId="3" borderId="26" xfId="2" applyNumberFormat="1" applyFont="1" applyFill="1" applyBorder="1" applyAlignment="1">
      <alignment horizontal="left" vertical="center" wrapText="1"/>
    </xf>
    <xf numFmtId="49" fontId="26" fillId="3" borderId="16" xfId="2" applyNumberFormat="1" applyFont="1" applyFill="1" applyBorder="1" applyAlignment="1">
      <alignment horizontal="left" vertical="center" wrapText="1"/>
    </xf>
    <xf numFmtId="49" fontId="26" fillId="3" borderId="17" xfId="2" applyNumberFormat="1" applyFont="1" applyFill="1" applyBorder="1" applyAlignment="1">
      <alignment horizontal="left" vertical="center" wrapText="1"/>
    </xf>
    <xf numFmtId="49" fontId="29" fillId="6" borderId="55" xfId="7" applyNumberFormat="1" applyFont="1" applyFill="1" applyBorder="1" applyAlignment="1">
      <alignment horizontal="left" vertical="center" wrapText="1"/>
    </xf>
    <xf numFmtId="49" fontId="29" fillId="6" borderId="55" xfId="7" applyNumberFormat="1" applyFont="1" applyFill="1" applyBorder="1" applyAlignment="1">
      <alignment horizontal="left" vertical="center"/>
    </xf>
    <xf numFmtId="49" fontId="29" fillId="6" borderId="56" xfId="7" applyNumberFormat="1" applyFont="1" applyFill="1" applyBorder="1" applyAlignment="1">
      <alignment horizontal="left" vertical="center"/>
    </xf>
    <xf numFmtId="179" fontId="26" fillId="3" borderId="24" xfId="4" applyNumberFormat="1" applyFont="1" applyFill="1" applyBorder="1" applyAlignment="1">
      <alignment horizontal="center" vertical="center"/>
    </xf>
    <xf numFmtId="38" fontId="14" fillId="0" borderId="15" xfId="1" applyFont="1" applyBorder="1" applyAlignment="1" applyProtection="1">
      <alignment horizontal="right" vertical="center"/>
    </xf>
    <xf numFmtId="38" fontId="14" fillId="0" borderId="16" xfId="1" applyFont="1" applyBorder="1" applyAlignment="1" applyProtection="1">
      <alignment horizontal="right" vertical="center"/>
    </xf>
    <xf numFmtId="38" fontId="14" fillId="0" borderId="17" xfId="1" applyFont="1" applyBorder="1" applyAlignment="1" applyProtection="1">
      <alignment horizontal="right" vertical="center"/>
    </xf>
    <xf numFmtId="0" fontId="40" fillId="0" borderId="16" xfId="0" applyFont="1" applyBorder="1" applyAlignment="1" applyProtection="1">
      <alignment horizontal="center" vertical="center"/>
      <protection locked="0"/>
    </xf>
    <xf numFmtId="0" fontId="14" fillId="0" borderId="15" xfId="0" applyFont="1" applyBorder="1" applyAlignment="1" applyProtection="1">
      <alignment horizontal="center" vertical="center"/>
      <protection locked="0" hidden="1"/>
    </xf>
    <xf numFmtId="0" fontId="14" fillId="0" borderId="16" xfId="0" applyFont="1" applyBorder="1" applyAlignment="1" applyProtection="1">
      <alignment horizontal="center" vertical="center"/>
      <protection locked="0" hidden="1"/>
    </xf>
    <xf numFmtId="0" fontId="14" fillId="0" borderId="22" xfId="0" applyFont="1" applyBorder="1" applyAlignment="1" applyProtection="1">
      <alignment horizontal="center" vertical="center"/>
      <protection locked="0" hidden="1"/>
    </xf>
    <xf numFmtId="178" fontId="14" fillId="0" borderId="24" xfId="4" applyNumberFormat="1" applyBorder="1" applyAlignment="1" applyProtection="1">
      <alignment horizontal="center" vertical="center"/>
      <protection locked="0" hidden="1"/>
    </xf>
    <xf numFmtId="178" fontId="40" fillId="0" borderId="15" xfId="0" applyNumberFormat="1" applyFont="1" applyBorder="1" applyAlignment="1" applyProtection="1">
      <alignment vertical="center"/>
      <protection locked="0" hidden="1"/>
    </xf>
    <xf numFmtId="0" fontId="14" fillId="0" borderId="22" xfId="4" applyBorder="1" applyAlignment="1" applyProtection="1">
      <alignment horizontal="center" vertical="center"/>
      <protection locked="0"/>
    </xf>
    <xf numFmtId="0" fontId="14" fillId="0" borderId="15" xfId="4" applyBorder="1" applyAlignment="1" applyProtection="1">
      <alignment horizontal="center" vertical="center"/>
      <protection locked="0"/>
    </xf>
    <xf numFmtId="178" fontId="14" fillId="0" borderId="22" xfId="4" applyNumberFormat="1" applyBorder="1" applyAlignment="1" applyProtection="1">
      <alignment horizontal="center" vertical="center"/>
      <protection locked="0" hidden="1"/>
    </xf>
    <xf numFmtId="178" fontId="40" fillId="0" borderId="24" xfId="0" applyNumberFormat="1" applyFont="1" applyBorder="1" applyAlignment="1" applyProtection="1">
      <alignment vertical="center"/>
      <protection locked="0" hidden="1"/>
    </xf>
    <xf numFmtId="180" fontId="14" fillId="0" borderId="15" xfId="4" applyNumberFormat="1" applyBorder="1" applyAlignment="1" applyProtection="1">
      <alignment horizontal="center" vertical="center"/>
      <protection locked="0" hidden="1"/>
    </xf>
    <xf numFmtId="180" fontId="14" fillId="0" borderId="16" xfId="4" applyNumberFormat="1" applyBorder="1" applyAlignment="1" applyProtection="1">
      <alignment horizontal="center" vertical="center"/>
      <protection locked="0" hidden="1"/>
    </xf>
    <xf numFmtId="180" fontId="14" fillId="0" borderId="22" xfId="4" applyNumberFormat="1" applyBorder="1" applyAlignment="1" applyProtection="1">
      <alignment horizontal="center" vertical="center"/>
      <protection locked="0" hidden="1"/>
    </xf>
    <xf numFmtId="179" fontId="14" fillId="0" borderId="15" xfId="4" applyNumberFormat="1" applyBorder="1" applyAlignment="1" applyProtection="1">
      <alignment horizontal="center" vertical="center"/>
      <protection locked="0" hidden="1"/>
    </xf>
    <xf numFmtId="179" fontId="14" fillId="0" borderId="16" xfId="4" applyNumberFormat="1" applyBorder="1" applyAlignment="1" applyProtection="1">
      <alignment horizontal="center" vertical="center"/>
      <protection locked="0" hidden="1"/>
    </xf>
    <xf numFmtId="179" fontId="14" fillId="0" borderId="22" xfId="4" applyNumberFormat="1" applyBorder="1" applyAlignment="1" applyProtection="1">
      <alignment horizontal="center" vertical="center"/>
      <protection locked="0" hidden="1"/>
    </xf>
    <xf numFmtId="38" fontId="14" fillId="0" borderId="15" xfId="1" applyFont="1" applyFill="1" applyBorder="1" applyAlignment="1" applyProtection="1">
      <alignment horizontal="right" vertical="center"/>
      <protection locked="0"/>
    </xf>
    <xf numFmtId="38" fontId="14" fillId="0" borderId="16" xfId="1" applyFont="1" applyFill="1" applyBorder="1" applyAlignment="1" applyProtection="1">
      <alignment horizontal="right" vertical="center"/>
      <protection locked="0"/>
    </xf>
    <xf numFmtId="38" fontId="14" fillId="0" borderId="22" xfId="1" applyFont="1" applyFill="1" applyBorder="1" applyAlignment="1" applyProtection="1">
      <alignment horizontal="right" vertical="center"/>
      <protection locked="0"/>
    </xf>
    <xf numFmtId="38" fontId="14" fillId="0" borderId="15" xfId="1" applyFont="1" applyBorder="1" applyAlignment="1" applyProtection="1">
      <alignment horizontal="right" vertical="center"/>
      <protection locked="0"/>
    </xf>
    <xf numFmtId="38" fontId="14" fillId="0" borderId="16" xfId="1" applyFont="1" applyBorder="1" applyAlignment="1" applyProtection="1">
      <alignment horizontal="right" vertical="center"/>
      <protection locked="0"/>
    </xf>
    <xf numFmtId="38" fontId="14" fillId="0" borderId="17" xfId="1" applyFont="1" applyBorder="1" applyAlignment="1" applyProtection="1">
      <alignment horizontal="right" vertical="center"/>
      <protection locked="0"/>
    </xf>
    <xf numFmtId="0" fontId="40" fillId="3" borderId="16" xfId="0" applyFont="1" applyFill="1" applyBorder="1" applyAlignment="1">
      <alignment horizontal="center" vertical="center"/>
    </xf>
    <xf numFmtId="0" fontId="26" fillId="3" borderId="33" xfId="4" applyFont="1" applyFill="1" applyBorder="1" applyAlignment="1">
      <alignment horizontal="center" vertical="center"/>
    </xf>
    <xf numFmtId="0" fontId="26" fillId="3" borderId="29" xfId="4" applyFont="1" applyFill="1" applyBorder="1" applyAlignment="1">
      <alignment horizontal="center" vertical="center"/>
    </xf>
    <xf numFmtId="0" fontId="40" fillId="3" borderId="29" xfId="0" applyFont="1" applyFill="1" applyBorder="1" applyAlignment="1">
      <alignment vertical="center"/>
    </xf>
    <xf numFmtId="0" fontId="40" fillId="3" borderId="30" xfId="0" applyFont="1" applyFill="1" applyBorder="1" applyAlignment="1">
      <alignment vertical="center"/>
    </xf>
    <xf numFmtId="179" fontId="14" fillId="0" borderId="26" xfId="4" applyNumberFormat="1" applyBorder="1" applyAlignment="1">
      <alignment vertical="top" wrapText="1"/>
    </xf>
    <xf numFmtId="0" fontId="0" fillId="0" borderId="16" xfId="0" applyBorder="1" applyAlignment="1">
      <alignment wrapText="1"/>
    </xf>
    <xf numFmtId="0" fontId="0" fillId="0" borderId="22" xfId="0" applyBorder="1" applyAlignment="1">
      <alignment wrapText="1"/>
    </xf>
    <xf numFmtId="178" fontId="14" fillId="0" borderId="24" xfId="4" applyNumberFormat="1" applyBorder="1" applyAlignment="1" applyProtection="1">
      <alignment horizontal="center" vertical="center"/>
      <protection locked="0"/>
    </xf>
    <xf numFmtId="178" fontId="40" fillId="0" borderId="15" xfId="0" applyNumberFormat="1" applyFont="1" applyBorder="1" applyAlignment="1" applyProtection="1">
      <alignment vertical="center"/>
      <protection locked="0"/>
    </xf>
    <xf numFmtId="0" fontId="15" fillId="2" borderId="5" xfId="4" applyFont="1" applyFill="1" applyBorder="1" applyAlignment="1">
      <alignment vertical="center"/>
    </xf>
    <xf numFmtId="0" fontId="15" fillId="2" borderId="6" xfId="4" applyFont="1" applyFill="1" applyBorder="1" applyAlignment="1">
      <alignment vertical="center"/>
    </xf>
    <xf numFmtId="0" fontId="15" fillId="2" borderId="8" xfId="4" applyFont="1" applyFill="1" applyBorder="1" applyAlignment="1">
      <alignment vertical="center"/>
    </xf>
    <xf numFmtId="0" fontId="26" fillId="3" borderId="18" xfId="5" applyFont="1" applyFill="1" applyBorder="1" applyAlignment="1">
      <alignment horizontal="left" vertical="center" wrapText="1"/>
    </xf>
    <xf numFmtId="0" fontId="26" fillId="3" borderId="13" xfId="5" applyFont="1" applyFill="1" applyBorder="1" applyAlignment="1">
      <alignment horizontal="left" vertical="center" wrapText="1"/>
    </xf>
    <xf numFmtId="0" fontId="26" fillId="3" borderId="19" xfId="5" applyFont="1" applyFill="1" applyBorder="1" applyAlignment="1">
      <alignment horizontal="left" vertical="center" wrapText="1"/>
    </xf>
    <xf numFmtId="49" fontId="14" fillId="0" borderId="21" xfId="2" applyNumberFormat="1" applyBorder="1" applyAlignment="1" applyProtection="1">
      <alignment horizontal="center" vertical="center" wrapText="1"/>
      <protection locked="0"/>
    </xf>
    <xf numFmtId="0" fontId="14" fillId="0" borderId="21"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179" fontId="14" fillId="0" borderId="24" xfId="4" applyNumberFormat="1" applyBorder="1" applyAlignment="1" applyProtection="1">
      <alignment horizontal="left" vertical="center" shrinkToFit="1"/>
      <protection locked="0"/>
    </xf>
    <xf numFmtId="179" fontId="14" fillId="0" borderId="24" xfId="4" applyNumberFormat="1" applyBorder="1" applyAlignment="1" applyProtection="1">
      <alignment vertical="center" shrinkToFit="1"/>
      <protection locked="0"/>
    </xf>
    <xf numFmtId="179" fontId="14" fillId="0" borderId="24" xfId="4" applyNumberFormat="1" applyBorder="1" applyAlignment="1" applyProtection="1">
      <alignment horizontal="center" vertical="center" shrinkToFit="1"/>
      <protection locked="0"/>
    </xf>
    <xf numFmtId="38" fontId="14" fillId="0" borderId="24" xfId="0" applyNumberFormat="1" applyFont="1" applyBorder="1" applyAlignment="1" applyProtection="1">
      <alignment horizontal="right" vertical="center"/>
      <protection locked="0"/>
    </xf>
    <xf numFmtId="0" fontId="29" fillId="0" borderId="24" xfId="0" applyFont="1" applyBorder="1" applyAlignment="1" applyProtection="1">
      <alignment vertical="center" wrapText="1"/>
      <protection locked="0"/>
    </xf>
    <xf numFmtId="0" fontId="29" fillId="0" borderId="27" xfId="0" applyFont="1" applyBorder="1" applyAlignment="1" applyProtection="1">
      <alignment vertical="center" wrapText="1"/>
      <protection locked="0"/>
    </xf>
    <xf numFmtId="49" fontId="15" fillId="2" borderId="1" xfId="2" applyNumberFormat="1" applyFont="1" applyFill="1" applyBorder="1" applyAlignment="1">
      <alignment horizontal="left" vertical="center" wrapText="1"/>
    </xf>
    <xf numFmtId="49" fontId="15" fillId="2" borderId="2" xfId="2" applyNumberFormat="1" applyFont="1" applyFill="1" applyBorder="1" applyAlignment="1">
      <alignment horizontal="left" vertical="center" wrapText="1"/>
    </xf>
    <xf numFmtId="49" fontId="15" fillId="2" borderId="3" xfId="2" applyNumberFormat="1" applyFont="1" applyFill="1" applyBorder="1" applyAlignment="1">
      <alignment horizontal="left" vertical="center" wrapText="1"/>
    </xf>
    <xf numFmtId="0" fontId="26" fillId="3" borderId="30" xfId="4" applyFont="1" applyFill="1" applyBorder="1" applyAlignment="1">
      <alignment horizontal="center" vertical="center"/>
    </xf>
    <xf numFmtId="0" fontId="26" fillId="3" borderId="51" xfId="5" applyFont="1" applyFill="1" applyBorder="1" applyAlignment="1">
      <alignment horizontal="center" vertical="center" wrapText="1"/>
    </xf>
    <xf numFmtId="0" fontId="26" fillId="3" borderId="9" xfId="5" applyFont="1" applyFill="1" applyBorder="1" applyAlignment="1">
      <alignment horizontal="center" vertical="center" wrapText="1"/>
    </xf>
    <xf numFmtId="0" fontId="0" fillId="0" borderId="9" xfId="0" applyBorder="1" applyAlignment="1">
      <alignment horizontal="center"/>
    </xf>
    <xf numFmtId="0" fontId="0" fillId="0" borderId="101" xfId="0" applyBorder="1" applyAlignment="1">
      <alignment horizontal="center"/>
    </xf>
    <xf numFmtId="0" fontId="12" fillId="0" borderId="35"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178" fontId="14" fillId="0" borderId="36" xfId="4" applyNumberFormat="1" applyBorder="1" applyAlignment="1" applyProtection="1">
      <alignment horizontal="center" vertical="center"/>
      <protection locked="0"/>
    </xf>
    <xf numFmtId="178" fontId="40" fillId="0" borderId="45" xfId="0" applyNumberFormat="1" applyFont="1" applyBorder="1" applyAlignment="1" applyProtection="1">
      <alignment vertical="center"/>
      <protection locked="0"/>
    </xf>
    <xf numFmtId="179" fontId="14" fillId="0" borderId="16" xfId="4" applyNumberFormat="1" applyBorder="1" applyAlignment="1" applyProtection="1">
      <alignment horizontal="center" vertical="center" shrinkToFit="1"/>
      <protection locked="0"/>
    </xf>
    <xf numFmtId="0" fontId="29" fillId="0" borderId="15" xfId="0" applyFont="1" applyBorder="1" applyAlignment="1" applyProtection="1">
      <alignment vertical="center" wrapText="1"/>
      <protection locked="0"/>
    </xf>
    <xf numFmtId="0" fontId="29" fillId="0" borderId="16" xfId="0" applyFont="1" applyBorder="1" applyAlignment="1" applyProtection="1">
      <alignment vertical="center" wrapText="1"/>
      <protection locked="0"/>
    </xf>
    <xf numFmtId="0" fontId="29" fillId="0" borderId="17" xfId="0" applyFont="1" applyBorder="1" applyAlignment="1" applyProtection="1">
      <alignment vertical="center" wrapText="1"/>
      <protection locked="0"/>
    </xf>
    <xf numFmtId="0" fontId="26" fillId="3" borderId="53" xfId="5" applyFont="1" applyFill="1" applyBorder="1" applyAlignment="1">
      <alignment horizontal="left" vertical="center" wrapText="1"/>
    </xf>
    <xf numFmtId="0" fontId="26" fillId="3" borderId="54" xfId="5" applyFont="1" applyFill="1" applyBorder="1" applyAlignment="1">
      <alignment horizontal="left" vertical="center" wrapText="1"/>
    </xf>
    <xf numFmtId="49" fontId="14" fillId="0" borderId="48" xfId="2" applyNumberFormat="1" applyBorder="1" applyAlignment="1" applyProtection="1">
      <alignment horizontal="center" vertical="center" wrapText="1"/>
      <protection locked="0"/>
    </xf>
    <xf numFmtId="49" fontId="14" fillId="0" borderId="49" xfId="2" applyNumberFormat="1" applyBorder="1" applyAlignment="1" applyProtection="1">
      <alignment horizontal="center" vertical="center" wrapText="1"/>
      <protection locked="0"/>
    </xf>
    <xf numFmtId="0" fontId="14" fillId="0" borderId="49" xfId="0" applyFont="1" applyBorder="1" applyAlignment="1" applyProtection="1">
      <alignment horizontal="center" vertical="center"/>
      <protection locked="0"/>
    </xf>
    <xf numFmtId="0" fontId="14" fillId="0" borderId="50" xfId="0" applyFont="1" applyBorder="1" applyAlignment="1" applyProtection="1">
      <alignment horizontal="center" vertical="center"/>
      <protection locked="0"/>
    </xf>
    <xf numFmtId="0" fontId="30" fillId="0" borderId="9" xfId="6" applyFill="1" applyBorder="1" applyAlignment="1" applyProtection="1">
      <alignment horizontal="center"/>
      <protection locked="0"/>
    </xf>
    <xf numFmtId="0" fontId="26" fillId="3" borderId="58" xfId="4" applyFont="1" applyFill="1" applyBorder="1" applyAlignment="1">
      <alignment horizontal="center" vertical="center" wrapText="1"/>
    </xf>
    <xf numFmtId="0" fontId="26" fillId="3" borderId="49" xfId="4" applyFont="1" applyFill="1" applyBorder="1" applyAlignment="1">
      <alignment horizontal="center" vertical="center" wrapText="1"/>
    </xf>
    <xf numFmtId="0" fontId="26" fillId="3" borderId="100" xfId="4" applyFont="1" applyFill="1" applyBorder="1" applyAlignment="1">
      <alignment horizontal="center" vertical="center" wrapText="1"/>
    </xf>
    <xf numFmtId="38" fontId="33" fillId="0" borderId="48" xfId="1" applyFont="1" applyFill="1" applyBorder="1" applyAlignment="1" applyProtection="1">
      <alignment horizontal="right" vertical="center"/>
    </xf>
    <xf numFmtId="38" fontId="33" fillId="0" borderId="49" xfId="1" applyFont="1" applyFill="1" applyBorder="1" applyAlignment="1" applyProtection="1">
      <alignment horizontal="right" vertical="center"/>
    </xf>
    <xf numFmtId="38" fontId="33" fillId="0" borderId="50" xfId="1" applyFont="1" applyFill="1" applyBorder="1" applyAlignment="1" applyProtection="1">
      <alignment horizontal="right" vertical="center"/>
    </xf>
    <xf numFmtId="0" fontId="26" fillId="3" borderId="21" xfId="4" applyFont="1" applyFill="1" applyBorder="1" applyAlignment="1">
      <alignment horizontal="center" vertical="center" shrinkToFit="1"/>
    </xf>
    <xf numFmtId="179" fontId="26" fillId="3" borderId="12" xfId="4" applyNumberFormat="1" applyFont="1" applyFill="1" applyBorder="1" applyAlignment="1">
      <alignment horizontal="center" vertical="center" shrinkToFit="1"/>
    </xf>
    <xf numFmtId="179" fontId="26" fillId="3" borderId="13" xfId="4" applyNumberFormat="1" applyFont="1" applyFill="1" applyBorder="1" applyAlignment="1">
      <alignment horizontal="center" vertical="center" shrinkToFit="1"/>
    </xf>
    <xf numFmtId="179" fontId="26" fillId="3" borderId="19" xfId="4" applyNumberFormat="1" applyFont="1" applyFill="1" applyBorder="1" applyAlignment="1">
      <alignment horizontal="center" vertical="center" shrinkToFit="1"/>
    </xf>
    <xf numFmtId="0" fontId="26" fillId="3" borderId="12" xfId="0" applyFont="1" applyFill="1" applyBorder="1" applyAlignment="1">
      <alignment horizontal="center" vertical="center" shrinkToFit="1"/>
    </xf>
    <xf numFmtId="0" fontId="26" fillId="3" borderId="13" xfId="0" applyFont="1" applyFill="1" applyBorder="1" applyAlignment="1">
      <alignment horizontal="center" vertical="center" shrinkToFit="1"/>
    </xf>
    <xf numFmtId="0" fontId="26" fillId="3" borderId="14" xfId="0" applyFont="1" applyFill="1" applyBorder="1" applyAlignment="1">
      <alignment horizontal="center" vertical="center" shrinkToFit="1"/>
    </xf>
    <xf numFmtId="38" fontId="33" fillId="0" borderId="45" xfId="1" applyFont="1" applyFill="1" applyBorder="1" applyAlignment="1" applyProtection="1">
      <alignment horizontal="right" vertical="center"/>
    </xf>
    <xf numFmtId="38" fontId="33" fillId="0" borderId="37" xfId="1" applyFont="1" applyFill="1" applyBorder="1" applyAlignment="1" applyProtection="1">
      <alignment horizontal="right" vertical="center"/>
    </xf>
    <xf numFmtId="38" fontId="33" fillId="0" borderId="39" xfId="1" applyFont="1" applyFill="1" applyBorder="1" applyAlignment="1" applyProtection="1">
      <alignment horizontal="right" vertical="center"/>
    </xf>
    <xf numFmtId="0" fontId="29" fillId="0" borderId="15" xfId="0" applyFont="1" applyBorder="1" applyAlignment="1" applyProtection="1">
      <alignment vertical="center" wrapText="1" shrinkToFit="1"/>
      <protection locked="0"/>
    </xf>
    <xf numFmtId="0" fontId="29" fillId="0" borderId="16" xfId="0" applyFont="1" applyBorder="1" applyAlignment="1" applyProtection="1">
      <alignment vertical="center" wrapText="1" shrinkToFit="1"/>
      <protection locked="0"/>
    </xf>
    <xf numFmtId="0" fontId="29" fillId="0" borderId="17" xfId="0" applyFont="1" applyBorder="1" applyAlignment="1" applyProtection="1">
      <alignment vertical="center" wrapText="1" shrinkToFit="1"/>
      <protection locked="0"/>
    </xf>
    <xf numFmtId="0" fontId="26" fillId="3" borderId="44" xfId="5" applyFont="1" applyFill="1" applyBorder="1" applyAlignment="1">
      <alignment horizontal="left" vertical="center" wrapText="1"/>
    </xf>
    <xf numFmtId="0" fontId="26" fillId="3" borderId="41" xfId="5" applyFont="1" applyFill="1" applyBorder="1" applyAlignment="1">
      <alignment horizontal="left" vertical="center" wrapText="1"/>
    </xf>
    <xf numFmtId="0" fontId="26" fillId="3" borderId="42" xfId="5" applyFont="1" applyFill="1" applyBorder="1" applyAlignment="1">
      <alignment horizontal="left" vertical="center" wrapText="1"/>
    </xf>
    <xf numFmtId="49" fontId="14" fillId="0" borderId="40" xfId="2" applyNumberFormat="1" applyBorder="1" applyAlignment="1" applyProtection="1">
      <alignment horizontal="center" vertical="center" wrapText="1"/>
      <protection locked="0"/>
    </xf>
    <xf numFmtId="49" fontId="14" fillId="0" borderId="41" xfId="2" applyNumberFormat="1" applyBorder="1" applyAlignment="1" applyProtection="1">
      <alignment horizontal="center" vertical="center" wrapText="1"/>
      <protection locked="0"/>
    </xf>
    <xf numFmtId="49" fontId="14" fillId="0" borderId="43" xfId="2" applyNumberFormat="1" applyBorder="1" applyAlignment="1" applyProtection="1">
      <alignment horizontal="center" vertical="center" wrapText="1"/>
      <protection locked="0"/>
    </xf>
    <xf numFmtId="0" fontId="26" fillId="3" borderId="15" xfId="4" applyFont="1" applyFill="1" applyBorder="1" applyAlignment="1">
      <alignment horizontal="left" vertical="center" shrinkToFit="1"/>
    </xf>
    <xf numFmtId="0" fontId="26" fillId="3" borderId="16" xfId="4" applyFont="1" applyFill="1" applyBorder="1" applyAlignment="1">
      <alignment horizontal="left" vertical="center" shrinkToFit="1"/>
    </xf>
    <xf numFmtId="0" fontId="26" fillId="3" borderId="22" xfId="4" applyFont="1" applyFill="1" applyBorder="1" applyAlignment="1">
      <alignment horizontal="left" vertical="center" shrinkToFit="1"/>
    </xf>
    <xf numFmtId="0" fontId="26" fillId="3" borderId="15" xfId="0" applyFont="1" applyFill="1" applyBorder="1" applyAlignment="1">
      <alignment horizontal="center" vertical="center" shrinkToFit="1"/>
    </xf>
    <xf numFmtId="0" fontId="26" fillId="3" borderId="16" xfId="0" applyFont="1" applyFill="1" applyBorder="1" applyAlignment="1">
      <alignment horizontal="center" vertical="center" shrinkToFit="1"/>
    </xf>
    <xf numFmtId="0" fontId="26" fillId="3" borderId="22" xfId="0" applyFont="1" applyFill="1" applyBorder="1" applyAlignment="1">
      <alignment horizontal="center" vertical="center" shrinkToFit="1"/>
    </xf>
    <xf numFmtId="179" fontId="41" fillId="3" borderId="15" xfId="4" applyNumberFormat="1" applyFont="1" applyFill="1" applyBorder="1" applyAlignment="1">
      <alignment horizontal="center" vertical="center" wrapText="1" shrinkToFit="1"/>
    </xf>
    <xf numFmtId="179" fontId="41" fillId="3" borderId="16" xfId="4" applyNumberFormat="1" applyFont="1" applyFill="1" applyBorder="1" applyAlignment="1">
      <alignment horizontal="center" vertical="center" wrapText="1" shrinkToFit="1"/>
    </xf>
    <xf numFmtId="179" fontId="41" fillId="3" borderId="22" xfId="4" applyNumberFormat="1" applyFont="1" applyFill="1" applyBorder="1" applyAlignment="1">
      <alignment horizontal="center" vertical="center" wrapText="1" shrinkToFit="1"/>
    </xf>
    <xf numFmtId="179" fontId="26" fillId="3" borderId="15" xfId="4" applyNumberFormat="1" applyFont="1" applyFill="1" applyBorder="1" applyAlignment="1">
      <alignment horizontal="center" vertical="center" shrinkToFit="1"/>
    </xf>
    <xf numFmtId="179" fontId="26" fillId="3" borderId="22" xfId="4" applyNumberFormat="1" applyFont="1" applyFill="1" applyBorder="1" applyAlignment="1">
      <alignment horizontal="center" vertical="center" shrinkToFit="1"/>
    </xf>
    <xf numFmtId="179" fontId="26" fillId="3" borderId="16" xfId="4" applyNumberFormat="1" applyFont="1" applyFill="1" applyBorder="1" applyAlignment="1">
      <alignment horizontal="center" vertical="center" shrinkToFit="1"/>
    </xf>
    <xf numFmtId="0" fontId="26" fillId="3" borderId="17" xfId="0" applyFont="1" applyFill="1" applyBorder="1" applyAlignment="1">
      <alignment horizontal="center" vertical="center" shrinkToFit="1"/>
    </xf>
    <xf numFmtId="0" fontId="26" fillId="3" borderId="46" xfId="5" applyFont="1" applyFill="1" applyBorder="1" applyAlignment="1">
      <alignment horizontal="left" vertical="center" wrapText="1"/>
    </xf>
    <xf numFmtId="0" fontId="26" fillId="3" borderId="37" xfId="5" applyFont="1" applyFill="1" applyBorder="1" applyAlignment="1">
      <alignment horizontal="left" vertical="center" wrapText="1"/>
    </xf>
    <xf numFmtId="0" fontId="26" fillId="3" borderId="38" xfId="5" applyFont="1" applyFill="1" applyBorder="1" applyAlignment="1">
      <alignment horizontal="left" vertical="center" wrapText="1"/>
    </xf>
    <xf numFmtId="178" fontId="14" fillId="0" borderId="45" xfId="2" applyNumberFormat="1" applyBorder="1" applyAlignment="1" applyProtection="1">
      <alignment horizontal="center" vertical="center"/>
      <protection locked="0"/>
    </xf>
    <xf numFmtId="178" fontId="14" fillId="0" borderId="37" xfId="2" applyNumberFormat="1" applyBorder="1" applyAlignment="1" applyProtection="1">
      <alignment horizontal="center" vertical="center"/>
      <protection locked="0"/>
    </xf>
    <xf numFmtId="49" fontId="14" fillId="0" borderId="37" xfId="2" applyNumberFormat="1" applyBorder="1" applyAlignment="1">
      <alignment horizontal="center" vertical="center"/>
    </xf>
    <xf numFmtId="178" fontId="14" fillId="0" borderId="37" xfId="0" applyNumberFormat="1" applyFont="1" applyBorder="1" applyAlignment="1" applyProtection="1">
      <alignment horizontal="center" vertical="center"/>
      <protection locked="0" hidden="1"/>
    </xf>
    <xf numFmtId="178" fontId="14" fillId="0" borderId="38" xfId="0" applyNumberFormat="1" applyFont="1" applyBorder="1" applyAlignment="1" applyProtection="1">
      <alignment horizontal="center" vertical="center"/>
      <protection locked="0" hidden="1"/>
    </xf>
    <xf numFmtId="49" fontId="29" fillId="6" borderId="45" xfId="2" applyNumberFormat="1" applyFont="1" applyFill="1" applyBorder="1" applyAlignment="1">
      <alignment horizontal="left" vertical="center" wrapText="1"/>
    </xf>
    <xf numFmtId="49" fontId="29" fillId="6" borderId="37" xfId="2" applyNumberFormat="1" applyFont="1" applyFill="1" applyBorder="1" applyAlignment="1">
      <alignment horizontal="left" vertical="center" wrapText="1"/>
    </xf>
    <xf numFmtId="49" fontId="29" fillId="6" borderId="39" xfId="2" applyNumberFormat="1" applyFont="1" applyFill="1" applyBorder="1" applyAlignment="1">
      <alignment horizontal="left" vertical="center" wrapText="1"/>
    </xf>
    <xf numFmtId="0" fontId="26" fillId="3" borderId="26" xfId="5" applyFont="1" applyFill="1" applyBorder="1" applyAlignment="1">
      <alignment horizontal="left" vertical="center" wrapText="1"/>
    </xf>
    <xf numFmtId="0" fontId="26" fillId="3" borderId="16" xfId="5" applyFont="1" applyFill="1" applyBorder="1" applyAlignment="1">
      <alignment horizontal="left" vertical="center" wrapText="1"/>
    </xf>
    <xf numFmtId="0" fontId="26" fillId="3" borderId="22" xfId="5" applyFont="1" applyFill="1" applyBorder="1" applyAlignment="1">
      <alignment horizontal="left" vertical="center" wrapText="1"/>
    </xf>
    <xf numFmtId="49" fontId="14" fillId="0" borderId="15" xfId="2" applyNumberFormat="1" applyBorder="1" applyAlignment="1" applyProtection="1">
      <alignment horizontal="center" vertical="center" wrapText="1"/>
      <protection locked="0"/>
    </xf>
    <xf numFmtId="49" fontId="14" fillId="0" borderId="16" xfId="2" applyNumberFormat="1" applyBorder="1" applyAlignment="1" applyProtection="1">
      <alignment horizontal="center" vertical="center" wrapText="1"/>
      <protection locked="0"/>
    </xf>
    <xf numFmtId="49" fontId="14" fillId="0" borderId="22" xfId="2" applyNumberFormat="1" applyBorder="1" applyAlignment="1" applyProtection="1">
      <alignment horizontal="center" vertical="center" wrapText="1"/>
      <protection locked="0"/>
    </xf>
    <xf numFmtId="49" fontId="29" fillId="6" borderId="15" xfId="2" applyNumberFormat="1" applyFont="1" applyFill="1" applyBorder="1" applyAlignment="1">
      <alignment horizontal="left" vertical="center" wrapText="1"/>
    </xf>
    <xf numFmtId="49" fontId="29" fillId="6" borderId="16" xfId="2" applyNumberFormat="1" applyFont="1" applyFill="1" applyBorder="1" applyAlignment="1">
      <alignment horizontal="left" vertical="center" wrapText="1"/>
    </xf>
    <xf numFmtId="49" fontId="29" fillId="6" borderId="17" xfId="2" applyNumberFormat="1" applyFont="1" applyFill="1" applyBorder="1" applyAlignment="1">
      <alignment horizontal="left" vertical="center" wrapText="1"/>
    </xf>
    <xf numFmtId="0" fontId="26" fillId="3" borderId="15" xfId="5" applyFont="1" applyFill="1" applyBorder="1" applyAlignment="1">
      <alignment horizontal="center" vertical="center" wrapText="1"/>
    </xf>
    <xf numFmtId="0" fontId="26" fillId="3" borderId="16" xfId="5" applyFont="1" applyFill="1" applyBorder="1" applyAlignment="1">
      <alignment horizontal="center" vertical="center" wrapText="1"/>
    </xf>
    <xf numFmtId="0" fontId="26" fillId="3" borderId="22" xfId="5" applyFont="1" applyFill="1" applyBorder="1" applyAlignment="1">
      <alignment horizontal="center" vertical="center" wrapText="1"/>
    </xf>
    <xf numFmtId="0" fontId="26" fillId="3" borderId="26" xfId="2" applyFont="1" applyFill="1" applyBorder="1" applyAlignment="1" applyProtection="1">
      <alignment horizontal="left" vertical="center"/>
      <protection hidden="1"/>
    </xf>
    <xf numFmtId="0" fontId="26" fillId="3" borderId="16" xfId="2" applyFont="1" applyFill="1" applyBorder="1" applyAlignment="1" applyProtection="1">
      <alignment horizontal="left" vertical="center"/>
      <protection hidden="1"/>
    </xf>
    <xf numFmtId="0" fontId="26" fillId="3" borderId="22" xfId="2" applyFont="1" applyFill="1" applyBorder="1" applyAlignment="1" applyProtection="1">
      <alignment horizontal="left" vertical="center"/>
      <protection hidden="1"/>
    </xf>
    <xf numFmtId="0" fontId="43" fillId="6" borderId="15" xfId="2" applyFont="1" applyFill="1" applyBorder="1" applyAlignment="1">
      <alignment horizontal="left" vertical="center" wrapText="1"/>
    </xf>
    <xf numFmtId="0" fontId="43" fillId="6" borderId="16" xfId="2" applyFont="1" applyFill="1" applyBorder="1" applyAlignment="1">
      <alignment horizontal="left" vertical="center" wrapText="1"/>
    </xf>
    <xf numFmtId="0" fontId="43" fillId="6" borderId="17" xfId="2" applyFont="1" applyFill="1" applyBorder="1" applyAlignment="1">
      <alignment horizontal="left" vertical="center" wrapText="1"/>
    </xf>
    <xf numFmtId="0" fontId="26" fillId="5" borderId="26" xfId="4" applyFont="1" applyFill="1" applyBorder="1" applyAlignment="1">
      <alignment horizontal="left" vertical="center" wrapText="1"/>
    </xf>
    <xf numFmtId="0" fontId="26" fillId="5" borderId="16" xfId="4" applyFont="1" applyFill="1" applyBorder="1" applyAlignment="1">
      <alignment horizontal="left" vertical="center" wrapText="1"/>
    </xf>
    <xf numFmtId="0" fontId="26" fillId="5" borderId="22" xfId="4" applyFont="1" applyFill="1" applyBorder="1" applyAlignment="1">
      <alignment horizontal="left" vertical="center" wrapText="1"/>
    </xf>
    <xf numFmtId="49" fontId="14" fillId="0" borderId="16" xfId="2" applyNumberFormat="1" applyBorder="1" applyAlignment="1" applyProtection="1">
      <alignment horizontal="left" vertical="center" wrapText="1"/>
      <protection locked="0"/>
    </xf>
    <xf numFmtId="49" fontId="14" fillId="0" borderId="22" xfId="2" applyNumberFormat="1" applyBorder="1" applyAlignment="1" applyProtection="1">
      <alignment horizontal="left" vertical="center" wrapText="1"/>
      <protection locked="0"/>
    </xf>
    <xf numFmtId="49" fontId="29" fillId="7" borderId="15" xfId="7" applyNumberFormat="1" applyFont="1" applyFill="1" applyBorder="1" applyAlignment="1">
      <alignment horizontal="left" vertical="center" wrapText="1"/>
    </xf>
    <xf numFmtId="49" fontId="29" fillId="7" borderId="16" xfId="7" applyNumberFormat="1" applyFont="1" applyFill="1" applyBorder="1" applyAlignment="1">
      <alignment horizontal="left" vertical="center" wrapText="1"/>
    </xf>
    <xf numFmtId="49" fontId="29" fillId="7" borderId="17" xfId="7" applyNumberFormat="1" applyFont="1" applyFill="1" applyBorder="1" applyAlignment="1">
      <alignment horizontal="left" vertical="center" wrapText="1"/>
    </xf>
    <xf numFmtId="0" fontId="26" fillId="5" borderId="46" xfId="4" applyFont="1" applyFill="1" applyBorder="1" applyAlignment="1">
      <alignment horizontal="left" vertical="center" wrapText="1"/>
    </xf>
    <xf numFmtId="0" fontId="26" fillId="5" borderId="37" xfId="4" applyFont="1" applyFill="1" applyBorder="1" applyAlignment="1">
      <alignment horizontal="left" vertical="center" wrapText="1"/>
    </xf>
    <xf numFmtId="0" fontId="26" fillId="5" borderId="38" xfId="4" applyFont="1" applyFill="1" applyBorder="1" applyAlignment="1">
      <alignment horizontal="left" vertical="center" wrapText="1"/>
    </xf>
    <xf numFmtId="49" fontId="14" fillId="0" borderId="45" xfId="2" applyNumberFormat="1" applyBorder="1" applyAlignment="1" applyProtection="1">
      <alignment horizontal="left" vertical="center" wrapText="1"/>
      <protection locked="0"/>
    </xf>
    <xf numFmtId="49" fontId="14" fillId="0" borderId="37" xfId="2" applyNumberFormat="1" applyBorder="1" applyAlignment="1" applyProtection="1">
      <alignment horizontal="left" vertical="center" wrapText="1"/>
      <protection locked="0"/>
    </xf>
    <xf numFmtId="49" fontId="14" fillId="0" borderId="38" xfId="2" applyNumberFormat="1" applyBorder="1" applyAlignment="1" applyProtection="1">
      <alignment horizontal="left" vertical="center" wrapText="1"/>
      <protection locked="0"/>
    </xf>
    <xf numFmtId="49" fontId="29" fillId="7" borderId="45" xfId="7" applyNumberFormat="1" applyFont="1" applyFill="1" applyBorder="1" applyAlignment="1">
      <alignment horizontal="left" vertical="center" wrapText="1"/>
    </xf>
    <xf numFmtId="49" fontId="29" fillId="7" borderId="37" xfId="7" applyNumberFormat="1" applyFont="1" applyFill="1" applyBorder="1" applyAlignment="1">
      <alignment horizontal="left" vertical="center" wrapText="1"/>
    </xf>
    <xf numFmtId="49" fontId="29" fillId="7" borderId="39" xfId="7" applyNumberFormat="1" applyFont="1" applyFill="1" applyBorder="1" applyAlignment="1">
      <alignment horizontal="left" vertical="center" wrapText="1"/>
    </xf>
    <xf numFmtId="0" fontId="15" fillId="2" borderId="5" xfId="2" applyFont="1" applyFill="1" applyBorder="1" applyAlignment="1" applyProtection="1">
      <alignment horizontal="left" vertical="center" wrapText="1"/>
      <protection hidden="1"/>
    </xf>
    <xf numFmtId="0" fontId="15" fillId="2" borderId="6" xfId="2" applyFont="1" applyFill="1" applyBorder="1" applyAlignment="1" applyProtection="1">
      <alignment horizontal="left" vertical="center" wrapText="1"/>
      <protection hidden="1"/>
    </xf>
    <xf numFmtId="0" fontId="15" fillId="2" borderId="8" xfId="2" applyFont="1" applyFill="1" applyBorder="1" applyAlignment="1" applyProtection="1">
      <alignment horizontal="left" vertical="center" wrapText="1"/>
      <protection hidden="1"/>
    </xf>
    <xf numFmtId="0" fontId="26" fillId="3" borderId="44" xfId="2" applyFont="1" applyFill="1" applyBorder="1" applyAlignment="1" applyProtection="1">
      <alignment horizontal="left" vertical="center"/>
      <protection hidden="1"/>
    </xf>
    <xf numFmtId="0" fontId="26" fillId="3" borderId="41" xfId="2" applyFont="1" applyFill="1" applyBorder="1" applyAlignment="1" applyProtection="1">
      <alignment horizontal="left" vertical="center"/>
      <protection hidden="1"/>
    </xf>
    <xf numFmtId="0" fontId="26" fillId="3" borderId="42" xfId="2" applyFont="1" applyFill="1" applyBorder="1" applyAlignment="1" applyProtection="1">
      <alignment horizontal="left" vertical="center"/>
      <protection hidden="1"/>
    </xf>
    <xf numFmtId="0" fontId="43" fillId="6" borderId="40" xfId="2" applyFont="1" applyFill="1" applyBorder="1" applyAlignment="1">
      <alignment horizontal="left" vertical="center" wrapText="1"/>
    </xf>
    <xf numFmtId="0" fontId="43" fillId="6" borderId="41" xfId="2" applyFont="1" applyFill="1" applyBorder="1" applyAlignment="1">
      <alignment horizontal="left" vertical="center" wrapText="1"/>
    </xf>
    <xf numFmtId="0" fontId="43" fillId="6" borderId="43" xfId="2" applyFont="1" applyFill="1" applyBorder="1" applyAlignment="1">
      <alignment horizontal="left" vertical="center" wrapText="1"/>
    </xf>
    <xf numFmtId="49" fontId="26" fillId="3" borderId="15" xfId="2" applyNumberFormat="1" applyFont="1" applyFill="1" applyBorder="1" applyAlignment="1">
      <alignment horizontal="center" vertical="center" wrapText="1"/>
    </xf>
    <xf numFmtId="49" fontId="26" fillId="3" borderId="16" xfId="2" applyNumberFormat="1" applyFont="1" applyFill="1" applyBorder="1" applyAlignment="1">
      <alignment horizontal="center" vertical="center" wrapText="1"/>
    </xf>
    <xf numFmtId="49" fontId="26" fillId="3" borderId="22" xfId="2" applyNumberFormat="1" applyFont="1" applyFill="1" applyBorder="1" applyAlignment="1">
      <alignment horizontal="center" vertical="center" wrapText="1"/>
    </xf>
    <xf numFmtId="0" fontId="14" fillId="0" borderId="15" xfId="2" applyBorder="1" applyAlignment="1">
      <alignment horizontal="center" vertical="center" wrapText="1"/>
    </xf>
    <xf numFmtId="0" fontId="14" fillId="0" borderId="16" xfId="2" applyBorder="1" applyAlignment="1">
      <alignment horizontal="center" vertical="center" wrapText="1"/>
    </xf>
    <xf numFmtId="0" fontId="14" fillId="0" borderId="22" xfId="2" applyBorder="1" applyAlignment="1">
      <alignment horizontal="center" vertical="center" wrapText="1"/>
    </xf>
    <xf numFmtId="49" fontId="26" fillId="3" borderId="24" xfId="2" applyNumberFormat="1" applyFont="1" applyFill="1" applyBorder="1" applyAlignment="1">
      <alignment horizontal="center" vertical="center" wrapText="1"/>
    </xf>
    <xf numFmtId="0" fontId="26" fillId="5" borderId="28" xfId="4" applyFont="1" applyFill="1" applyBorder="1" applyAlignment="1">
      <alignment horizontal="left" vertical="center" wrapText="1"/>
    </xf>
    <xf numFmtId="0" fontId="26" fillId="5" borderId="29" xfId="4" applyFont="1" applyFill="1" applyBorder="1" applyAlignment="1">
      <alignment horizontal="left" vertical="center" wrapText="1"/>
    </xf>
    <xf numFmtId="0" fontId="26" fillId="5" borderId="30" xfId="4" applyFont="1" applyFill="1" applyBorder="1" applyAlignment="1">
      <alignment horizontal="left" vertical="center" wrapText="1"/>
    </xf>
    <xf numFmtId="49" fontId="14" fillId="0" borderId="33" xfId="2" applyNumberFormat="1" applyBorder="1" applyAlignment="1" applyProtection="1">
      <alignment horizontal="left" vertical="center" wrapText="1"/>
      <protection locked="0"/>
    </xf>
    <xf numFmtId="49" fontId="14" fillId="0" borderId="29" xfId="2" applyNumberFormat="1" applyBorder="1" applyAlignment="1" applyProtection="1">
      <alignment horizontal="left" vertical="center" wrapText="1"/>
      <protection locked="0"/>
    </xf>
    <xf numFmtId="49" fontId="14" fillId="0" borderId="30" xfId="2" applyNumberFormat="1" applyBorder="1" applyAlignment="1" applyProtection="1">
      <alignment horizontal="left" vertical="center" wrapText="1"/>
      <protection locked="0"/>
    </xf>
    <xf numFmtId="49" fontId="29" fillId="7" borderId="33" xfId="7" applyNumberFormat="1" applyFont="1" applyFill="1" applyBorder="1" applyAlignment="1">
      <alignment horizontal="left" vertical="center" wrapText="1"/>
    </xf>
    <xf numFmtId="49" fontId="29" fillId="7" borderId="29" xfId="7" applyNumberFormat="1" applyFont="1" applyFill="1" applyBorder="1" applyAlignment="1">
      <alignment horizontal="left" vertical="center" wrapText="1"/>
    </xf>
    <xf numFmtId="49" fontId="29" fillId="7" borderId="108" xfId="7" applyNumberFormat="1" applyFont="1" applyFill="1" applyBorder="1" applyAlignment="1">
      <alignment horizontal="left" vertical="center" wrapText="1"/>
    </xf>
    <xf numFmtId="0" fontId="21" fillId="4" borderId="58" xfId="4" applyFont="1" applyFill="1" applyBorder="1" applyAlignment="1">
      <alignment horizontal="left" vertical="center"/>
    </xf>
    <xf numFmtId="0" fontId="21" fillId="4" borderId="49" xfId="4" applyFont="1" applyFill="1" applyBorder="1" applyAlignment="1">
      <alignment horizontal="left" vertical="center"/>
    </xf>
    <xf numFmtId="0" fontId="21" fillId="4" borderId="50" xfId="4" applyFont="1" applyFill="1" applyBorder="1" applyAlignment="1">
      <alignment horizontal="left" vertical="center"/>
    </xf>
    <xf numFmtId="0" fontId="26" fillId="5" borderId="44" xfId="4" applyFont="1" applyFill="1" applyBorder="1" applyAlignment="1">
      <alignment horizontal="left" vertical="center" wrapText="1"/>
    </xf>
    <xf numFmtId="0" fontId="26" fillId="5" borderId="41" xfId="4" applyFont="1" applyFill="1" applyBorder="1" applyAlignment="1">
      <alignment horizontal="left" vertical="center" wrapText="1"/>
    </xf>
    <xf numFmtId="0" fontId="26" fillId="5" borderId="42" xfId="4" applyFont="1" applyFill="1" applyBorder="1" applyAlignment="1">
      <alignment horizontal="left" vertical="center" wrapText="1"/>
    </xf>
    <xf numFmtId="49" fontId="14" fillId="0" borderId="40" xfId="2" applyNumberFormat="1" applyBorder="1" applyAlignment="1" applyProtection="1">
      <alignment horizontal="left" vertical="center" wrapText="1"/>
      <protection locked="0"/>
    </xf>
    <xf numFmtId="49" fontId="14" fillId="0" borderId="41" xfId="2" applyNumberFormat="1" applyBorder="1" applyAlignment="1" applyProtection="1">
      <alignment horizontal="left" vertical="center" wrapText="1"/>
      <protection locked="0"/>
    </xf>
    <xf numFmtId="49" fontId="14" fillId="0" borderId="42" xfId="2" applyNumberFormat="1" applyBorder="1" applyAlignment="1" applyProtection="1">
      <alignment horizontal="left" vertical="center" wrapText="1"/>
      <protection locked="0"/>
    </xf>
    <xf numFmtId="49" fontId="29" fillId="7" borderId="40" xfId="7" applyNumberFormat="1" applyFont="1" applyFill="1" applyBorder="1" applyAlignment="1">
      <alignment horizontal="left" vertical="center" wrapText="1"/>
    </xf>
    <xf numFmtId="49" fontId="29" fillId="7" borderId="41" xfId="7" applyNumberFormat="1" applyFont="1" applyFill="1" applyBorder="1" applyAlignment="1">
      <alignment horizontal="left" vertical="center" wrapText="1"/>
    </xf>
    <xf numFmtId="49" fontId="29" fillId="7" borderId="43" xfId="7" applyNumberFormat="1" applyFont="1" applyFill="1" applyBorder="1" applyAlignment="1">
      <alignment horizontal="left" vertical="center" wrapText="1"/>
    </xf>
    <xf numFmtId="49" fontId="14" fillId="0" borderId="15" xfId="4" applyNumberFormat="1" applyBorder="1" applyAlignment="1" applyProtection="1">
      <alignment horizontal="left" vertical="center"/>
      <protection locked="0"/>
    </xf>
    <xf numFmtId="49" fontId="14" fillId="0" borderId="16" xfId="4" applyNumberFormat="1" applyBorder="1" applyAlignment="1" applyProtection="1">
      <alignment horizontal="left" vertical="center"/>
      <protection locked="0"/>
    </xf>
    <xf numFmtId="49" fontId="14" fillId="0" borderId="22" xfId="4" applyNumberFormat="1" applyBorder="1" applyAlignment="1" applyProtection="1">
      <alignment horizontal="left" vertical="center"/>
      <protection locked="0"/>
    </xf>
    <xf numFmtId="49" fontId="14" fillId="0" borderId="15" xfId="6" applyNumberFormat="1" applyFont="1" applyFill="1" applyBorder="1" applyAlignment="1" applyProtection="1">
      <alignment horizontal="left" vertical="center"/>
      <protection locked="0"/>
    </xf>
    <xf numFmtId="49" fontId="14" fillId="0" borderId="16" xfId="6" applyNumberFormat="1" applyFont="1" applyFill="1" applyBorder="1" applyAlignment="1" applyProtection="1">
      <alignment horizontal="left" vertical="center"/>
      <protection locked="0"/>
    </xf>
    <xf numFmtId="49" fontId="14" fillId="0" borderId="22" xfId="6" applyNumberFormat="1" applyFont="1" applyFill="1" applyBorder="1" applyAlignment="1" applyProtection="1">
      <alignment horizontal="left" vertical="center"/>
      <protection locked="0"/>
    </xf>
    <xf numFmtId="0" fontId="14" fillId="0" borderId="15" xfId="2" applyBorder="1" applyAlignment="1" applyProtection="1">
      <alignment horizontal="left" vertical="center" wrapText="1"/>
      <protection locked="0" hidden="1"/>
    </xf>
    <xf numFmtId="0" fontId="14" fillId="0" borderId="16" xfId="2" applyBorder="1" applyAlignment="1" applyProtection="1">
      <alignment horizontal="left" vertical="center" wrapText="1"/>
      <protection locked="0" hidden="1"/>
    </xf>
    <xf numFmtId="0" fontId="14" fillId="0" borderId="22" xfId="2" applyBorder="1" applyAlignment="1" applyProtection="1">
      <alignment horizontal="left" vertical="center" wrapText="1"/>
      <protection locked="0" hidden="1"/>
    </xf>
    <xf numFmtId="0" fontId="26" fillId="5" borderId="15" xfId="5" applyFont="1" applyFill="1" applyBorder="1" applyAlignment="1">
      <alignment horizontal="left" vertical="center"/>
    </xf>
    <xf numFmtId="0" fontId="26" fillId="5" borderId="16" xfId="5" applyFont="1" applyFill="1" applyBorder="1" applyAlignment="1">
      <alignment horizontal="left" vertical="center"/>
    </xf>
    <xf numFmtId="0" fontId="26" fillId="5" borderId="22" xfId="5" applyFont="1" applyFill="1" applyBorder="1" applyAlignment="1">
      <alignment horizontal="left" vertical="center"/>
    </xf>
    <xf numFmtId="49" fontId="29" fillId="7" borderId="15" xfId="2" applyNumberFormat="1" applyFont="1" applyFill="1" applyBorder="1" applyAlignment="1">
      <alignment horizontal="left" vertical="center" wrapText="1"/>
    </xf>
    <xf numFmtId="49" fontId="29" fillId="7" borderId="16" xfId="2" applyNumberFormat="1" applyFont="1" applyFill="1" applyBorder="1" applyAlignment="1">
      <alignment horizontal="left" vertical="center" wrapText="1"/>
    </xf>
    <xf numFmtId="49" fontId="29" fillId="7" borderId="17" xfId="2" applyNumberFormat="1" applyFont="1" applyFill="1" applyBorder="1" applyAlignment="1">
      <alignment horizontal="left" vertical="center" wrapText="1"/>
    </xf>
    <xf numFmtId="0" fontId="26" fillId="5" borderId="15" xfId="5" applyFont="1" applyFill="1" applyBorder="1" applyAlignment="1">
      <alignment horizontal="left" vertical="center" wrapText="1"/>
    </xf>
    <xf numFmtId="0" fontId="26" fillId="5" borderId="16" xfId="5" applyFont="1" applyFill="1" applyBorder="1" applyAlignment="1">
      <alignment horizontal="left" vertical="center" wrapText="1"/>
    </xf>
    <xf numFmtId="0" fontId="26" fillId="5" borderId="22" xfId="5" applyFont="1" applyFill="1" applyBorder="1" applyAlignment="1">
      <alignment horizontal="left" vertical="center" wrapText="1"/>
    </xf>
    <xf numFmtId="0" fontId="14" fillId="0" borderId="15" xfId="6" applyNumberFormat="1" applyFont="1" applyFill="1" applyBorder="1" applyAlignment="1" applyProtection="1">
      <alignment horizontal="left" vertical="center" wrapText="1"/>
      <protection locked="0" hidden="1"/>
    </xf>
    <xf numFmtId="0" fontId="14" fillId="0" borderId="16" xfId="6" applyNumberFormat="1" applyFont="1" applyFill="1" applyBorder="1" applyAlignment="1" applyProtection="1">
      <alignment horizontal="left" vertical="center" wrapText="1"/>
      <protection locked="0" hidden="1"/>
    </xf>
    <xf numFmtId="0" fontId="14" fillId="0" borderId="22" xfId="6" applyNumberFormat="1" applyFont="1" applyFill="1" applyBorder="1" applyAlignment="1" applyProtection="1">
      <alignment horizontal="left" vertical="center" wrapText="1"/>
      <protection locked="0" hidden="1"/>
    </xf>
    <xf numFmtId="0" fontId="26" fillId="5" borderId="26" xfId="3" applyFont="1" applyFill="1" applyBorder="1" applyAlignment="1">
      <alignment vertical="center" wrapText="1"/>
    </xf>
    <xf numFmtId="0" fontId="26" fillId="5" borderId="16" xfId="3" applyFont="1" applyFill="1" applyBorder="1" applyAlignment="1">
      <alignment vertical="center" wrapText="1"/>
    </xf>
    <xf numFmtId="0" fontId="26" fillId="5" borderId="22" xfId="3" applyFont="1" applyFill="1" applyBorder="1" applyAlignment="1">
      <alignment vertical="center" wrapText="1"/>
    </xf>
    <xf numFmtId="49" fontId="39" fillId="7" borderId="15" xfId="2" applyNumberFormat="1" applyFont="1" applyFill="1" applyBorder="1" applyAlignment="1">
      <alignment horizontal="left" vertical="center" wrapText="1"/>
    </xf>
    <xf numFmtId="49" fontId="39" fillId="7" borderId="16" xfId="2" applyNumberFormat="1" applyFont="1" applyFill="1" applyBorder="1" applyAlignment="1">
      <alignment horizontal="left" vertical="center" wrapText="1"/>
    </xf>
    <xf numFmtId="49" fontId="39" fillId="7" borderId="17" xfId="2" applyNumberFormat="1" applyFont="1" applyFill="1" applyBorder="1" applyAlignment="1">
      <alignment horizontal="left" vertical="center" wrapText="1"/>
    </xf>
    <xf numFmtId="0" fontId="0" fillId="0" borderId="15" xfId="0" applyBorder="1" applyAlignment="1" applyProtection="1">
      <alignment horizontal="left" vertical="center" wrapText="1"/>
      <protection locked="0" hidden="1"/>
    </xf>
    <xf numFmtId="0" fontId="0" fillId="0" borderId="16" xfId="0" applyBorder="1" applyAlignment="1" applyProtection="1">
      <alignment horizontal="left" vertical="center" wrapText="1"/>
      <protection locked="0" hidden="1"/>
    </xf>
    <xf numFmtId="0" fontId="0" fillId="0" borderId="22" xfId="0" applyBorder="1" applyAlignment="1" applyProtection="1">
      <alignment horizontal="left" vertical="center" wrapText="1"/>
      <protection locked="0" hidden="1"/>
    </xf>
    <xf numFmtId="0" fontId="26" fillId="3" borderId="26" xfId="4" applyFont="1" applyFill="1" applyBorder="1" applyAlignment="1">
      <alignment horizontal="left" vertical="center" wrapText="1"/>
    </xf>
    <xf numFmtId="0" fontId="26" fillId="3" borderId="16"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4" fillId="0" borderId="15" xfId="6" applyNumberFormat="1" applyFont="1" applyFill="1" applyBorder="1" applyAlignment="1" applyProtection="1">
      <alignment horizontal="left" vertical="center" wrapText="1"/>
      <protection locked="0"/>
    </xf>
    <xf numFmtId="0" fontId="14" fillId="0" borderId="16" xfId="6" applyNumberFormat="1" applyFont="1" applyFill="1" applyBorder="1" applyAlignment="1" applyProtection="1">
      <alignment horizontal="left" vertical="center" wrapText="1"/>
      <protection locked="0"/>
    </xf>
    <xf numFmtId="0" fontId="14" fillId="0" borderId="22" xfId="6" applyNumberFormat="1" applyFont="1" applyFill="1" applyBorder="1" applyAlignment="1" applyProtection="1">
      <alignment horizontal="left" vertical="center" wrapText="1"/>
      <protection locked="0"/>
    </xf>
    <xf numFmtId="0" fontId="26" fillId="3" borderId="46" xfId="4" applyFont="1" applyFill="1" applyBorder="1" applyAlignment="1">
      <alignment horizontal="left" vertical="center" wrapText="1"/>
    </xf>
    <xf numFmtId="0" fontId="26" fillId="3" borderId="37" xfId="4" applyFont="1" applyFill="1" applyBorder="1" applyAlignment="1">
      <alignment horizontal="left" vertical="center" wrapText="1"/>
    </xf>
    <xf numFmtId="0" fontId="26" fillId="3" borderId="38" xfId="4" applyFont="1" applyFill="1" applyBorder="1" applyAlignment="1">
      <alignment horizontal="left" vertical="center" wrapText="1"/>
    </xf>
    <xf numFmtId="0" fontId="14" fillId="0" borderId="45" xfId="6" applyNumberFormat="1" applyFont="1" applyFill="1" applyBorder="1" applyAlignment="1" applyProtection="1">
      <alignment horizontal="left" vertical="center" wrapText="1"/>
      <protection locked="0"/>
    </xf>
    <xf numFmtId="0" fontId="14" fillId="0" borderId="37" xfId="6" applyNumberFormat="1" applyFont="1" applyFill="1" applyBorder="1" applyAlignment="1" applyProtection="1">
      <alignment horizontal="left" vertical="center" wrapText="1"/>
      <protection locked="0"/>
    </xf>
    <xf numFmtId="0" fontId="14" fillId="0" borderId="38" xfId="6" applyNumberFormat="1" applyFont="1" applyFill="1" applyBorder="1" applyAlignment="1" applyProtection="1">
      <alignment horizontal="left" vertical="center" wrapText="1"/>
      <protection locked="0"/>
    </xf>
    <xf numFmtId="0" fontId="21" fillId="4" borderId="5" xfId="4" applyFont="1" applyFill="1" applyBorder="1" applyAlignment="1" applyProtection="1">
      <alignment horizontal="left" vertical="center" wrapText="1"/>
      <protection hidden="1"/>
    </xf>
    <xf numFmtId="0" fontId="21" fillId="4" borderId="6" xfId="4" applyFont="1" applyFill="1" applyBorder="1" applyAlignment="1" applyProtection="1">
      <alignment horizontal="left" vertical="center" wrapText="1"/>
      <protection hidden="1"/>
    </xf>
    <xf numFmtId="0" fontId="21" fillId="4" borderId="8" xfId="4" applyFont="1" applyFill="1" applyBorder="1" applyAlignment="1" applyProtection="1">
      <alignment horizontal="left" vertical="center" wrapText="1"/>
      <protection hidden="1"/>
    </xf>
    <xf numFmtId="0" fontId="26" fillId="5" borderId="44" xfId="3" applyFont="1" applyFill="1" applyBorder="1" applyAlignment="1">
      <alignment vertical="center" wrapText="1"/>
    </xf>
    <xf numFmtId="0" fontId="26" fillId="5" borderId="41" xfId="3" applyFont="1" applyFill="1" applyBorder="1" applyAlignment="1">
      <alignment vertical="center" wrapText="1"/>
    </xf>
    <xf numFmtId="0" fontId="26" fillId="5" borderId="42" xfId="3" applyFont="1" applyFill="1" applyBorder="1" applyAlignment="1">
      <alignment vertical="center" wrapText="1"/>
    </xf>
    <xf numFmtId="49" fontId="14" fillId="0" borderId="15" xfId="4" applyNumberFormat="1" applyBorder="1" applyAlignment="1" applyProtection="1">
      <alignment horizontal="left" vertical="center" wrapText="1"/>
      <protection locked="0"/>
    </xf>
    <xf numFmtId="49" fontId="14" fillId="0" borderId="16" xfId="4" applyNumberFormat="1" applyBorder="1" applyAlignment="1" applyProtection="1">
      <alignment horizontal="left" vertical="center" wrapText="1"/>
      <protection locked="0"/>
    </xf>
    <xf numFmtId="49" fontId="14" fillId="0" borderId="22" xfId="4" applyNumberFormat="1" applyBorder="1" applyAlignment="1" applyProtection="1">
      <alignment horizontal="left" vertical="center" wrapText="1"/>
      <protection locked="0"/>
    </xf>
    <xf numFmtId="0" fontId="14" fillId="0" borderId="40" xfId="6" applyNumberFormat="1" applyFont="1" applyFill="1" applyBorder="1" applyAlignment="1" applyProtection="1">
      <alignment horizontal="left" vertical="center" wrapText="1"/>
      <protection locked="0" hidden="1"/>
    </xf>
    <xf numFmtId="0" fontId="14" fillId="0" borderId="41" xfId="6" applyNumberFormat="1" applyFont="1" applyFill="1" applyBorder="1" applyAlignment="1" applyProtection="1">
      <alignment horizontal="left" vertical="center" wrapText="1"/>
      <protection locked="0" hidden="1"/>
    </xf>
    <xf numFmtId="0" fontId="14" fillId="0" borderId="42" xfId="6" applyNumberFormat="1" applyFont="1" applyFill="1" applyBorder="1" applyAlignment="1" applyProtection="1">
      <alignment horizontal="left" vertical="center" wrapText="1"/>
      <protection locked="0" hidden="1"/>
    </xf>
    <xf numFmtId="49" fontId="26" fillId="3" borderId="28" xfId="2" applyNumberFormat="1" applyFont="1" applyFill="1" applyBorder="1" applyAlignment="1">
      <alignment horizontal="center" vertical="top" wrapText="1"/>
    </xf>
    <xf numFmtId="49" fontId="26" fillId="3" borderId="29" xfId="2" applyNumberFormat="1" applyFont="1" applyFill="1" applyBorder="1" applyAlignment="1">
      <alignment horizontal="center" vertical="top" wrapText="1"/>
    </xf>
    <xf numFmtId="49" fontId="26" fillId="3" borderId="30" xfId="2" applyNumberFormat="1" applyFont="1" applyFill="1" applyBorder="1" applyAlignment="1">
      <alignment horizontal="center" vertical="top" wrapText="1"/>
    </xf>
    <xf numFmtId="49" fontId="26" fillId="3" borderId="18" xfId="2" applyNumberFormat="1" applyFont="1" applyFill="1" applyBorder="1" applyAlignment="1">
      <alignment horizontal="center" vertical="top" wrapText="1"/>
    </xf>
    <xf numFmtId="49" fontId="26" fillId="3" borderId="13" xfId="2" applyNumberFormat="1" applyFont="1" applyFill="1" applyBorder="1" applyAlignment="1">
      <alignment horizontal="center" vertical="top" wrapText="1"/>
    </xf>
    <xf numFmtId="49" fontId="26" fillId="3" borderId="19" xfId="2" applyNumberFormat="1" applyFont="1" applyFill="1" applyBorder="1" applyAlignment="1">
      <alignment horizontal="center" vertical="top" wrapText="1"/>
    </xf>
    <xf numFmtId="0" fontId="26" fillId="3" borderId="15" xfId="5" applyFont="1" applyFill="1" applyBorder="1" applyAlignment="1">
      <alignment horizontal="left" vertical="center" wrapText="1"/>
    </xf>
    <xf numFmtId="14" fontId="14" fillId="0" borderId="15" xfId="0" applyNumberFormat="1" applyFont="1" applyBorder="1" applyAlignment="1" applyProtection="1">
      <alignment horizontal="left" vertical="center" wrapText="1"/>
      <protection locked="0"/>
    </xf>
    <xf numFmtId="14" fontId="14" fillId="0" borderId="16" xfId="0" applyNumberFormat="1" applyFont="1" applyBorder="1" applyAlignment="1" applyProtection="1">
      <alignment horizontal="left" vertical="center" wrapText="1"/>
      <protection locked="0"/>
    </xf>
    <xf numFmtId="14" fontId="14" fillId="0" borderId="22" xfId="0" applyNumberFormat="1" applyFont="1" applyBorder="1" applyAlignment="1" applyProtection="1">
      <alignment horizontal="left" vertical="center" wrapText="1"/>
      <protection locked="0"/>
    </xf>
    <xf numFmtId="0" fontId="26" fillId="3" borderId="26" xfId="3" applyFont="1" applyFill="1" applyBorder="1" applyAlignment="1">
      <alignment vertical="center" wrapText="1"/>
    </xf>
    <xf numFmtId="0" fontId="26" fillId="3" borderId="16" xfId="3" applyFont="1" applyFill="1" applyBorder="1" applyAlignment="1">
      <alignment vertical="center" wrapText="1"/>
    </xf>
    <xf numFmtId="0" fontId="26" fillId="3" borderId="22" xfId="3" applyFont="1" applyFill="1" applyBorder="1" applyAlignment="1">
      <alignment vertical="center" wrapText="1"/>
    </xf>
    <xf numFmtId="49" fontId="26" fillId="5" borderId="28" xfId="2" applyNumberFormat="1" applyFont="1" applyFill="1" applyBorder="1" applyAlignment="1">
      <alignment horizontal="center" vertical="top" wrapText="1"/>
    </xf>
    <xf numFmtId="49" fontId="26" fillId="5" borderId="29" xfId="2" applyNumberFormat="1" applyFont="1" applyFill="1" applyBorder="1" applyAlignment="1">
      <alignment horizontal="center" vertical="top" wrapText="1"/>
    </xf>
    <xf numFmtId="49" fontId="26" fillId="5" borderId="30" xfId="2" applyNumberFormat="1" applyFont="1" applyFill="1" applyBorder="1" applyAlignment="1">
      <alignment horizontal="center" vertical="top" wrapText="1"/>
    </xf>
    <xf numFmtId="49" fontId="26" fillId="5" borderId="10" xfId="2" applyNumberFormat="1" applyFont="1" applyFill="1" applyBorder="1" applyAlignment="1">
      <alignment horizontal="center" vertical="top" wrapText="1"/>
    </xf>
    <xf numFmtId="49" fontId="26" fillId="5" borderId="0" xfId="2" applyNumberFormat="1" applyFont="1" applyFill="1" applyAlignment="1">
      <alignment horizontal="center" vertical="top" wrapText="1"/>
    </xf>
    <xf numFmtId="49" fontId="26" fillId="5" borderId="11" xfId="2" applyNumberFormat="1" applyFont="1" applyFill="1" applyBorder="1" applyAlignment="1">
      <alignment horizontal="center" vertical="top" wrapText="1"/>
    </xf>
    <xf numFmtId="49" fontId="26" fillId="5" borderId="18" xfId="2" applyNumberFormat="1" applyFont="1" applyFill="1" applyBorder="1" applyAlignment="1">
      <alignment horizontal="center" vertical="top" wrapText="1"/>
    </xf>
    <xf numFmtId="49" fontId="26" fillId="5" borderId="13" xfId="2" applyNumberFormat="1" applyFont="1" applyFill="1" applyBorder="1" applyAlignment="1">
      <alignment horizontal="center" vertical="top" wrapText="1"/>
    </xf>
    <xf numFmtId="49" fontId="26" fillId="5" borderId="19" xfId="2" applyNumberFormat="1" applyFont="1" applyFill="1" applyBorder="1" applyAlignment="1">
      <alignment horizontal="center" vertical="top" wrapText="1"/>
    </xf>
    <xf numFmtId="0" fontId="26" fillId="5" borderId="35" xfId="4" applyFont="1" applyFill="1" applyBorder="1" applyAlignment="1">
      <alignment horizontal="left" vertical="center" wrapText="1"/>
    </xf>
    <xf numFmtId="0" fontId="26" fillId="5" borderId="36" xfId="4" applyFont="1" applyFill="1" applyBorder="1" applyAlignment="1">
      <alignment horizontal="left" vertical="center" wrapText="1"/>
    </xf>
    <xf numFmtId="49" fontId="14" fillId="0" borderId="36" xfId="6" applyNumberFormat="1" applyFont="1" applyFill="1" applyBorder="1" applyAlignment="1" applyProtection="1">
      <alignment horizontal="left" vertical="center" wrapText="1"/>
      <protection locked="0"/>
    </xf>
    <xf numFmtId="49" fontId="26" fillId="3" borderId="22" xfId="2" applyNumberFormat="1" applyFont="1" applyFill="1" applyBorder="1" applyAlignment="1">
      <alignment horizontal="left" vertical="center" wrapText="1"/>
    </xf>
    <xf numFmtId="49" fontId="26" fillId="3" borderId="44" xfId="2" applyNumberFormat="1" applyFont="1" applyFill="1" applyBorder="1" applyAlignment="1">
      <alignment horizontal="left" vertical="center" wrapText="1"/>
    </xf>
    <xf numFmtId="49" fontId="26" fillId="3" borderId="41" xfId="2" applyNumberFormat="1" applyFont="1" applyFill="1" applyBorder="1" applyAlignment="1">
      <alignment horizontal="left" vertical="center" wrapText="1"/>
    </xf>
    <xf numFmtId="49" fontId="26" fillId="3" borderId="42" xfId="2" applyNumberFormat="1" applyFont="1" applyFill="1" applyBorder="1" applyAlignment="1">
      <alignment horizontal="left" vertical="center" wrapText="1"/>
    </xf>
    <xf numFmtId="14" fontId="14" fillId="0" borderId="12" xfId="0" applyNumberFormat="1" applyFont="1" applyBorder="1" applyAlignment="1" applyProtection="1">
      <alignment horizontal="center" vertical="center" wrapText="1"/>
      <protection locked="0" hidden="1"/>
    </xf>
    <xf numFmtId="14" fontId="14" fillId="0" borderId="13" xfId="0" applyNumberFormat="1" applyFont="1" applyBorder="1" applyAlignment="1" applyProtection="1">
      <alignment horizontal="center" vertical="center" wrapText="1"/>
      <protection locked="0" hidden="1"/>
    </xf>
    <xf numFmtId="14" fontId="14" fillId="0" borderId="19" xfId="0" applyNumberFormat="1" applyFont="1" applyBorder="1" applyAlignment="1" applyProtection="1">
      <alignment horizontal="center" vertical="center" wrapText="1"/>
      <protection locked="0" hidden="1"/>
    </xf>
    <xf numFmtId="49" fontId="29" fillId="6" borderId="40" xfId="2" applyNumberFormat="1" applyFont="1" applyFill="1" applyBorder="1" applyAlignment="1">
      <alignment horizontal="left" vertical="center" wrapText="1"/>
    </xf>
    <xf numFmtId="49" fontId="29" fillId="6" borderId="41" xfId="2" applyNumberFormat="1" applyFont="1" applyFill="1" applyBorder="1" applyAlignment="1">
      <alignment horizontal="left" vertical="center" wrapText="1"/>
    </xf>
    <xf numFmtId="49" fontId="29" fillId="6" borderId="43" xfId="2" applyNumberFormat="1" applyFont="1" applyFill="1" applyBorder="1" applyAlignment="1">
      <alignment horizontal="left" vertical="center" wrapText="1"/>
    </xf>
    <xf numFmtId="0" fontId="26" fillId="5" borderId="23" xfId="4" applyFont="1" applyFill="1" applyBorder="1" applyAlignment="1">
      <alignment horizontal="left" vertical="center" wrapText="1"/>
    </xf>
    <xf numFmtId="0" fontId="26" fillId="5" borderId="24" xfId="4" applyFont="1" applyFill="1" applyBorder="1" applyAlignment="1">
      <alignment horizontal="left" vertical="center" wrapText="1"/>
    </xf>
    <xf numFmtId="49" fontId="14" fillId="0" borderId="24" xfId="6" applyNumberFormat="1" applyFont="1" applyFill="1" applyBorder="1" applyAlignment="1" applyProtection="1">
      <alignment horizontal="left" vertical="center" wrapText="1"/>
      <protection locked="0"/>
    </xf>
    <xf numFmtId="49" fontId="33" fillId="0" borderId="29" xfId="4" applyNumberFormat="1" applyFont="1" applyBorder="1" applyAlignment="1" applyProtection="1">
      <alignment horizontal="left" vertical="center" wrapText="1"/>
      <protection locked="0"/>
    </xf>
    <xf numFmtId="49" fontId="33" fillId="0" borderId="30" xfId="4" applyNumberFormat="1" applyFont="1" applyBorder="1" applyAlignment="1" applyProtection="1">
      <alignment horizontal="left" vertical="center" wrapText="1"/>
      <protection locked="0"/>
    </xf>
    <xf numFmtId="49" fontId="29" fillId="6" borderId="32" xfId="7" applyNumberFormat="1" applyFont="1" applyFill="1" applyBorder="1" applyAlignment="1">
      <alignment horizontal="left" vertical="center" wrapText="1"/>
    </xf>
    <xf numFmtId="49" fontId="29" fillId="6" borderId="32" xfId="7" applyNumberFormat="1" applyFont="1" applyFill="1" applyBorder="1" applyAlignment="1">
      <alignment horizontal="left" vertical="center"/>
    </xf>
    <xf numFmtId="49" fontId="29" fillId="6" borderId="34" xfId="7" applyNumberFormat="1" applyFont="1" applyFill="1" applyBorder="1" applyAlignment="1">
      <alignment horizontal="left" vertical="center"/>
    </xf>
    <xf numFmtId="0" fontId="26" fillId="3" borderId="35" xfId="5" applyFont="1" applyFill="1" applyBorder="1" applyAlignment="1">
      <alignment horizontal="left" vertical="center" wrapText="1"/>
    </xf>
    <xf numFmtId="0" fontId="26" fillId="3" borderId="36" xfId="5" applyFont="1" applyFill="1" applyBorder="1" applyAlignment="1">
      <alignment horizontal="left" vertical="center" wrapText="1"/>
    </xf>
    <xf numFmtId="49" fontId="14" fillId="0" borderId="37" xfId="6" applyNumberFormat="1" applyFont="1" applyFill="1" applyBorder="1" applyAlignment="1" applyProtection="1">
      <alignment horizontal="left" vertical="center" wrapText="1"/>
      <protection locked="0"/>
    </xf>
    <xf numFmtId="49" fontId="14" fillId="0" borderId="38" xfId="6" applyNumberFormat="1" applyFont="1" applyFill="1" applyBorder="1" applyAlignment="1" applyProtection="1">
      <alignment horizontal="left" vertical="center" wrapText="1"/>
      <protection locked="0"/>
    </xf>
    <xf numFmtId="49" fontId="29" fillId="6" borderId="37" xfId="7" applyNumberFormat="1" applyFont="1" applyFill="1" applyBorder="1" applyAlignment="1">
      <alignment vertical="center" wrapText="1"/>
    </xf>
    <xf numFmtId="49" fontId="29" fillId="6" borderId="39" xfId="7" applyNumberFormat="1" applyFont="1" applyFill="1" applyBorder="1" applyAlignment="1">
      <alignment vertical="center" wrapText="1"/>
    </xf>
    <xf numFmtId="0" fontId="29" fillId="6" borderId="16" xfId="0" applyFont="1" applyFill="1" applyBorder="1" applyAlignment="1">
      <alignment horizontal="left" vertical="center" wrapText="1"/>
    </xf>
    <xf numFmtId="0" fontId="29" fillId="6" borderId="17" xfId="0" applyFont="1" applyFill="1" applyBorder="1" applyAlignment="1">
      <alignment horizontal="left" vertical="center" wrapText="1"/>
    </xf>
    <xf numFmtId="0" fontId="26" fillId="3" borderId="24" xfId="5" applyFont="1" applyFill="1" applyBorder="1" applyAlignment="1">
      <alignment horizontal="left" vertical="center" wrapText="1"/>
    </xf>
    <xf numFmtId="0" fontId="26" fillId="3" borderId="24" xfId="5" applyFont="1" applyFill="1" applyBorder="1" applyAlignment="1">
      <alignment horizontal="left" vertical="center"/>
    </xf>
    <xf numFmtId="49" fontId="14" fillId="0" borderId="24" xfId="2" applyNumberFormat="1" applyBorder="1" applyAlignment="1" applyProtection="1">
      <alignment horizontal="left" vertical="center" wrapText="1"/>
      <protection locked="0"/>
    </xf>
    <xf numFmtId="49" fontId="31" fillId="6" borderId="24" xfId="2" applyNumberFormat="1" applyFont="1" applyFill="1" applyBorder="1" applyAlignment="1">
      <alignment horizontal="left" vertical="center" wrapText="1"/>
    </xf>
    <xf numFmtId="0" fontId="26" fillId="3" borderId="20" xfId="4" applyFont="1" applyFill="1" applyBorder="1" applyAlignment="1">
      <alignment horizontal="left" vertical="center" wrapText="1"/>
    </xf>
    <xf numFmtId="0" fontId="26" fillId="3" borderId="21" xfId="4" applyFont="1" applyFill="1" applyBorder="1" applyAlignment="1">
      <alignment horizontal="left" vertical="center"/>
    </xf>
    <xf numFmtId="49" fontId="14" fillId="0" borderId="12" xfId="6" applyNumberFormat="1" applyFont="1" applyFill="1" applyBorder="1" applyAlignment="1" applyProtection="1">
      <alignment horizontal="left" vertical="center" wrapText="1"/>
      <protection locked="0"/>
    </xf>
    <xf numFmtId="49" fontId="33" fillId="0" borderId="13" xfId="4" applyNumberFormat="1" applyFont="1" applyBorder="1" applyAlignment="1" applyProtection="1">
      <alignment horizontal="left" vertical="center"/>
      <protection locked="0"/>
    </xf>
    <xf numFmtId="49" fontId="33" fillId="0" borderId="19" xfId="4" applyNumberFormat="1" applyFont="1" applyBorder="1" applyAlignment="1" applyProtection="1">
      <alignment horizontal="left" vertical="center"/>
      <protection locked="0"/>
    </xf>
    <xf numFmtId="0" fontId="26" fillId="3" borderId="26" xfId="3" applyFont="1" applyFill="1" applyBorder="1" applyAlignment="1">
      <alignment horizontal="left" vertical="center" wrapText="1"/>
    </xf>
    <xf numFmtId="0" fontId="26" fillId="3" borderId="16" xfId="3" applyFont="1" applyFill="1" applyBorder="1" applyAlignment="1">
      <alignment horizontal="left" vertical="center" wrapText="1"/>
    </xf>
    <xf numFmtId="0" fontId="26" fillId="3" borderId="22" xfId="3" applyFont="1" applyFill="1" applyBorder="1" applyAlignment="1">
      <alignment horizontal="left" vertical="center" wrapText="1"/>
    </xf>
    <xf numFmtId="0" fontId="26" fillId="3" borderId="23" xfId="3" applyFont="1" applyFill="1" applyBorder="1" applyAlignment="1">
      <alignment vertical="center" wrapText="1"/>
    </xf>
    <xf numFmtId="0" fontId="26" fillId="3" borderId="24" xfId="3" applyFont="1" applyFill="1" applyBorder="1" applyAlignment="1">
      <alignment vertical="center" wrapText="1"/>
    </xf>
    <xf numFmtId="49" fontId="29" fillId="6" borderId="21" xfId="2" applyNumberFormat="1" applyFont="1" applyFill="1" applyBorder="1" applyAlignment="1">
      <alignment horizontal="left" vertical="center" wrapText="1"/>
    </xf>
    <xf numFmtId="49" fontId="29" fillId="6" borderId="25" xfId="2" applyNumberFormat="1" applyFont="1" applyFill="1" applyBorder="1" applyAlignment="1">
      <alignment horizontal="left" vertical="center" wrapText="1"/>
    </xf>
    <xf numFmtId="49" fontId="24" fillId="3" borderId="15" xfId="4" applyNumberFormat="1" applyFont="1" applyFill="1" applyBorder="1" applyAlignment="1">
      <alignment horizontal="center" vertical="center"/>
    </xf>
    <xf numFmtId="49" fontId="24" fillId="3" borderId="16" xfId="4" applyNumberFormat="1" applyFont="1" applyFill="1" applyBorder="1" applyAlignment="1">
      <alignment horizontal="center" vertical="center"/>
    </xf>
    <xf numFmtId="49" fontId="24" fillId="3" borderId="22" xfId="4" applyNumberFormat="1" applyFont="1" applyFill="1" applyBorder="1" applyAlignment="1">
      <alignment horizontal="center" vertical="center"/>
    </xf>
    <xf numFmtId="49" fontId="29" fillId="6" borderId="15" xfId="2" applyNumberFormat="1" applyFont="1" applyFill="1" applyBorder="1" applyAlignment="1">
      <alignment horizontal="center" vertical="center" wrapText="1"/>
    </xf>
    <xf numFmtId="49" fontId="29" fillId="6" borderId="16" xfId="2" applyNumberFormat="1" applyFont="1" applyFill="1" applyBorder="1" applyAlignment="1">
      <alignment horizontal="center" vertical="center" wrapText="1"/>
    </xf>
    <xf numFmtId="49" fontId="29" fillId="6" borderId="17" xfId="2" applyNumberFormat="1" applyFont="1" applyFill="1" applyBorder="1" applyAlignment="1">
      <alignment horizontal="center" vertical="center" wrapText="1"/>
    </xf>
    <xf numFmtId="14" fontId="14" fillId="0" borderId="12" xfId="0" applyNumberFormat="1" applyFont="1" applyBorder="1" applyAlignment="1" applyProtection="1">
      <alignment horizontal="left" vertical="center" wrapText="1"/>
      <protection locked="0"/>
    </xf>
    <xf numFmtId="0" fontId="14" fillId="0" borderId="13"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177" fontId="29" fillId="6" borderId="12" xfId="0" applyNumberFormat="1" applyFont="1" applyFill="1" applyBorder="1" applyAlignment="1">
      <alignment horizontal="left" vertical="center" wrapText="1"/>
    </xf>
    <xf numFmtId="177" fontId="29" fillId="6" borderId="13" xfId="0" applyNumberFormat="1" applyFont="1" applyFill="1" applyBorder="1" applyAlignment="1">
      <alignment horizontal="left" vertical="center" wrapText="1"/>
    </xf>
    <xf numFmtId="177" fontId="29" fillId="6" borderId="14" xfId="0" applyNumberFormat="1" applyFont="1" applyFill="1" applyBorder="1" applyAlignment="1">
      <alignment horizontal="left" vertical="center" wrapText="1"/>
    </xf>
    <xf numFmtId="14" fontId="14" fillId="0" borderId="13" xfId="0" applyNumberFormat="1" applyFont="1" applyBorder="1" applyAlignment="1" applyProtection="1">
      <alignment horizontal="left" vertical="center" wrapText="1"/>
      <protection locked="0"/>
    </xf>
    <xf numFmtId="14" fontId="14" fillId="0" borderId="19" xfId="0" applyNumberFormat="1" applyFont="1" applyBorder="1" applyAlignment="1" applyProtection="1">
      <alignment horizontal="left" vertical="center" wrapText="1"/>
      <protection locked="0"/>
    </xf>
    <xf numFmtId="177" fontId="29" fillId="6" borderId="15" xfId="0" applyNumberFormat="1" applyFont="1" applyFill="1" applyBorder="1" applyAlignment="1">
      <alignment horizontal="left" vertical="center" wrapText="1"/>
    </xf>
    <xf numFmtId="177" fontId="29" fillId="6" borderId="16" xfId="0" applyNumberFormat="1" applyFont="1" applyFill="1" applyBorder="1" applyAlignment="1">
      <alignment horizontal="left" vertical="center" wrapText="1"/>
    </xf>
    <xf numFmtId="177" fontId="29" fillId="6" borderId="17" xfId="0" applyNumberFormat="1" applyFont="1" applyFill="1" applyBorder="1" applyAlignment="1">
      <alignment horizontal="left" vertical="center" wrapText="1"/>
    </xf>
    <xf numFmtId="49" fontId="27" fillId="0" borderId="15" xfId="3" applyNumberFormat="1" applyFont="1" applyBorder="1" applyAlignment="1">
      <alignment horizontal="left" vertical="center"/>
    </xf>
    <xf numFmtId="49" fontId="27" fillId="0" borderId="16" xfId="3" applyNumberFormat="1"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49" fontId="27" fillId="0" borderId="45" xfId="3" applyNumberFormat="1" applyFont="1" applyBorder="1" applyAlignment="1">
      <alignment horizontal="left" vertical="center"/>
    </xf>
    <xf numFmtId="49" fontId="27" fillId="0" borderId="37" xfId="3" applyNumberFormat="1" applyFont="1" applyBorder="1" applyAlignment="1">
      <alignment horizontal="left" vertical="center"/>
    </xf>
    <xf numFmtId="0" fontId="12" fillId="0" borderId="37" xfId="0" applyFont="1" applyBorder="1" applyAlignment="1">
      <alignment horizontal="left" vertical="center"/>
    </xf>
    <xf numFmtId="0" fontId="12" fillId="0" borderId="39" xfId="0" applyFont="1" applyBorder="1" applyAlignment="1">
      <alignment horizontal="left" vertical="center"/>
    </xf>
    <xf numFmtId="0" fontId="26" fillId="3" borderId="18" xfId="3" applyFont="1" applyFill="1" applyBorder="1" applyAlignment="1">
      <alignment vertical="center" wrapText="1"/>
    </xf>
    <xf numFmtId="0" fontId="14" fillId="3" borderId="13" xfId="0" applyFont="1" applyFill="1" applyBorder="1" applyAlignment="1">
      <alignment vertical="center" wrapText="1"/>
    </xf>
    <xf numFmtId="0" fontId="14" fillId="3" borderId="19" xfId="0" applyFont="1" applyFill="1" applyBorder="1" applyAlignment="1">
      <alignment vertical="center" wrapText="1"/>
    </xf>
    <xf numFmtId="176" fontId="17" fillId="0" borderId="0" xfId="0" applyNumberFormat="1" applyFont="1" applyAlignment="1" applyProtection="1">
      <alignment horizontal="center" vertical="center"/>
      <protection hidden="1"/>
    </xf>
    <xf numFmtId="0" fontId="26" fillId="3" borderId="10" xfId="3" applyFont="1" applyFill="1" applyBorder="1" applyAlignment="1">
      <alignment horizontal="center" vertical="center" wrapText="1"/>
    </xf>
    <xf numFmtId="0" fontId="26" fillId="3" borderId="0" xfId="3" applyFont="1" applyFill="1" applyAlignment="1">
      <alignment horizontal="center" vertical="center" wrapText="1"/>
    </xf>
    <xf numFmtId="0" fontId="26" fillId="3" borderId="11" xfId="3" applyFont="1" applyFill="1" applyBorder="1" applyAlignment="1">
      <alignment horizontal="center" vertical="center" wrapText="1"/>
    </xf>
    <xf numFmtId="49" fontId="27" fillId="0" borderId="12" xfId="3" applyNumberFormat="1" applyFont="1" applyBorder="1">
      <alignment vertical="center"/>
    </xf>
    <xf numFmtId="0" fontId="28" fillId="0" borderId="13" xfId="0" applyFont="1" applyBorder="1" applyAlignment="1">
      <alignment vertical="center"/>
    </xf>
    <xf numFmtId="0" fontId="28" fillId="0" borderId="14" xfId="0" applyFont="1" applyBorder="1" applyAlignment="1">
      <alignment vertical="center"/>
    </xf>
    <xf numFmtId="49" fontId="27" fillId="0" borderId="15" xfId="3" applyNumberFormat="1" applyFont="1" applyBorder="1">
      <alignment vertical="center"/>
    </xf>
    <xf numFmtId="0" fontId="28" fillId="0" borderId="16" xfId="0" applyFont="1" applyBorder="1" applyAlignment="1">
      <alignment vertical="center"/>
    </xf>
    <xf numFmtId="0" fontId="28" fillId="0" borderId="17" xfId="0" applyFont="1" applyBorder="1" applyAlignment="1">
      <alignment vertical="center"/>
    </xf>
    <xf numFmtId="0" fontId="17" fillId="3" borderId="4" xfId="3"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9" fillId="0" borderId="3" xfId="0" applyFont="1" applyBorder="1" applyAlignment="1" applyProtection="1">
      <alignment vertical="center"/>
      <protection locked="0"/>
    </xf>
    <xf numFmtId="0" fontId="20" fillId="0" borderId="4" xfId="0" applyFont="1" applyBorder="1" applyAlignment="1" applyProtection="1">
      <alignment vertical="center"/>
      <protection locked="0"/>
    </xf>
    <xf numFmtId="0" fontId="17" fillId="3" borderId="5" xfId="3" applyFont="1" applyFill="1" applyBorder="1" applyAlignment="1">
      <alignment horizontal="center" vertical="center" wrapText="1"/>
    </xf>
    <xf numFmtId="0" fontId="18" fillId="3" borderId="6" xfId="0" applyFont="1" applyFill="1" applyBorder="1" applyAlignment="1">
      <alignment horizontal="center" vertical="center" wrapText="1"/>
    </xf>
    <xf numFmtId="0" fontId="0" fillId="3" borderId="6" xfId="0" applyFill="1" applyBorder="1"/>
    <xf numFmtId="0" fontId="19" fillId="0" borderId="7" xfId="0" applyFont="1" applyBorder="1" applyAlignment="1" applyProtection="1">
      <alignment vertical="center"/>
      <protection locked="0"/>
    </xf>
    <xf numFmtId="0" fontId="0" fillId="0" borderId="6" xfId="0" applyBorder="1" applyAlignment="1" applyProtection="1">
      <alignment vertical="center"/>
      <protection locked="0"/>
    </xf>
    <xf numFmtId="0" fontId="0" fillId="0" borderId="8" xfId="0" applyBorder="1" applyAlignment="1" applyProtection="1">
      <alignment vertical="center"/>
      <protection locked="0"/>
    </xf>
    <xf numFmtId="0" fontId="14" fillId="0" borderId="38" xfId="4" applyBorder="1" applyAlignment="1" applyProtection="1">
      <alignment horizontal="center" vertical="center"/>
      <protection locked="0"/>
    </xf>
    <xf numFmtId="0" fontId="14" fillId="0" borderId="45" xfId="4" applyBorder="1" applyAlignment="1" applyProtection="1">
      <alignment horizontal="center" vertical="center"/>
      <protection locked="0"/>
    </xf>
    <xf numFmtId="178" fontId="14" fillId="0" borderId="38" xfId="4" applyNumberFormat="1" applyBorder="1" applyAlignment="1" applyProtection="1">
      <alignment horizontal="center" vertical="center"/>
      <protection locked="0" hidden="1"/>
    </xf>
    <xf numFmtId="178" fontId="14" fillId="0" borderId="36" xfId="4" applyNumberFormat="1" applyBorder="1" applyAlignment="1" applyProtection="1">
      <alignment horizontal="center" vertical="center"/>
      <protection locked="0" hidden="1"/>
    </xf>
    <xf numFmtId="178" fontId="40" fillId="0" borderId="36" xfId="0" applyNumberFormat="1" applyFont="1" applyBorder="1" applyAlignment="1" applyProtection="1">
      <alignment vertical="center"/>
      <protection locked="0" hidden="1"/>
    </xf>
    <xf numFmtId="180" fontId="14" fillId="0" borderId="45" xfId="4" applyNumberFormat="1" applyBorder="1" applyAlignment="1" applyProtection="1">
      <alignment horizontal="center" vertical="center"/>
      <protection locked="0"/>
    </xf>
    <xf numFmtId="180" fontId="14" fillId="0" borderId="37" xfId="4" applyNumberFormat="1" applyBorder="1" applyAlignment="1" applyProtection="1">
      <alignment horizontal="center" vertical="center"/>
      <protection locked="0"/>
    </xf>
    <xf numFmtId="180" fontId="14" fillId="0" borderId="38" xfId="4" applyNumberFormat="1" applyBorder="1" applyAlignment="1" applyProtection="1">
      <alignment horizontal="center" vertical="center"/>
      <protection locked="0"/>
    </xf>
    <xf numFmtId="179" fontId="14" fillId="0" borderId="45" xfId="4" applyNumberFormat="1" applyBorder="1" applyAlignment="1" applyProtection="1">
      <alignment horizontal="center" vertical="center"/>
      <protection locked="0"/>
    </xf>
    <xf numFmtId="179" fontId="14" fillId="0" borderId="37" xfId="4" applyNumberFormat="1" applyBorder="1" applyAlignment="1" applyProtection="1">
      <alignment horizontal="center" vertical="center"/>
      <protection locked="0"/>
    </xf>
    <xf numFmtId="179" fontId="14" fillId="0" borderId="38" xfId="4" applyNumberFormat="1" applyBorder="1" applyAlignment="1" applyProtection="1">
      <alignment horizontal="center" vertical="center"/>
      <protection locked="0"/>
    </xf>
    <xf numFmtId="38" fontId="14" fillId="0" borderId="45" xfId="1" applyFont="1" applyFill="1" applyBorder="1" applyAlignment="1" applyProtection="1">
      <alignment horizontal="right" vertical="center"/>
      <protection locked="0"/>
    </xf>
    <xf numFmtId="38" fontId="14" fillId="0" borderId="37" xfId="1" applyFont="1" applyFill="1" applyBorder="1" applyAlignment="1" applyProtection="1">
      <alignment horizontal="right" vertical="center"/>
      <protection locked="0"/>
    </xf>
    <xf numFmtId="38" fontId="14" fillId="0" borderId="38" xfId="1" applyFont="1" applyFill="1" applyBorder="1" applyAlignment="1" applyProtection="1">
      <alignment horizontal="right" vertical="center"/>
      <protection locked="0"/>
    </xf>
    <xf numFmtId="38" fontId="14" fillId="0" borderId="45" xfId="1" applyFont="1" applyBorder="1" applyAlignment="1" applyProtection="1">
      <alignment horizontal="right" vertical="center"/>
      <protection locked="0"/>
    </xf>
    <xf numFmtId="38" fontId="14" fillId="0" borderId="37" xfId="1" applyFont="1" applyBorder="1" applyAlignment="1" applyProtection="1">
      <alignment horizontal="right" vertical="center"/>
      <protection locked="0"/>
    </xf>
    <xf numFmtId="38" fontId="14" fillId="0" borderId="39" xfId="1" applyFont="1" applyBorder="1" applyAlignment="1" applyProtection="1">
      <alignment horizontal="right" vertical="center"/>
      <protection locked="0"/>
    </xf>
    <xf numFmtId="0" fontId="15" fillId="2" borderId="51" xfId="4" applyFont="1" applyFill="1" applyBorder="1" applyAlignment="1">
      <alignment vertical="center"/>
    </xf>
    <xf numFmtId="0" fontId="15" fillId="2" borderId="9" xfId="4" applyFont="1" applyFill="1" applyBorder="1" applyAlignment="1">
      <alignment vertical="center"/>
    </xf>
    <xf numFmtId="0" fontId="15" fillId="2" borderId="52" xfId="4" applyFont="1" applyFill="1" applyBorder="1" applyAlignment="1">
      <alignment vertical="center"/>
    </xf>
    <xf numFmtId="49" fontId="33" fillId="0" borderId="40" xfId="1" applyNumberFormat="1" applyFont="1" applyFill="1" applyBorder="1" applyAlignment="1" applyProtection="1">
      <alignment horizontal="left" vertical="center" wrapText="1"/>
      <protection locked="0"/>
    </xf>
    <xf numFmtId="49" fontId="33" fillId="0" borderId="41" xfId="1" applyNumberFormat="1" applyFont="1" applyFill="1" applyBorder="1" applyAlignment="1" applyProtection="1">
      <alignment horizontal="left" vertical="center" wrapText="1"/>
      <protection locked="0"/>
    </xf>
    <xf numFmtId="49" fontId="33" fillId="0" borderId="43" xfId="1" applyNumberFormat="1" applyFont="1" applyFill="1" applyBorder="1" applyAlignment="1" applyProtection="1">
      <alignment horizontal="left" vertical="center" wrapText="1"/>
      <protection locked="0"/>
    </xf>
    <xf numFmtId="49" fontId="14" fillId="0" borderId="15"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center" vertical="center" wrapText="1"/>
      <protection locked="0"/>
    </xf>
    <xf numFmtId="49" fontId="14" fillId="0" borderId="17"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left" vertical="top" wrapText="1"/>
      <protection locked="0"/>
    </xf>
    <xf numFmtId="49" fontId="33" fillId="0" borderId="16" xfId="1" applyNumberFormat="1" applyFont="1" applyFill="1" applyBorder="1" applyAlignment="1" applyProtection="1">
      <alignment horizontal="left" vertical="top" wrapText="1"/>
      <protection locked="0"/>
    </xf>
    <xf numFmtId="49" fontId="33" fillId="0" borderId="17" xfId="1" applyNumberFormat="1" applyFont="1" applyFill="1" applyBorder="1" applyAlignment="1" applyProtection="1">
      <alignment horizontal="left" vertical="top" wrapText="1"/>
      <protection locked="0"/>
    </xf>
    <xf numFmtId="49" fontId="33" fillId="0" borderId="45" xfId="1" applyNumberFormat="1" applyFont="1" applyFill="1" applyBorder="1" applyAlignment="1" applyProtection="1">
      <alignment horizontal="left" vertical="top" wrapText="1"/>
      <protection locked="0"/>
    </xf>
    <xf numFmtId="49" fontId="33" fillId="0" borderId="37" xfId="1" applyNumberFormat="1" applyFont="1" applyFill="1" applyBorder="1" applyAlignment="1" applyProtection="1">
      <alignment horizontal="left" vertical="top" wrapText="1"/>
      <protection locked="0"/>
    </xf>
    <xf numFmtId="49" fontId="33" fillId="0" borderId="39" xfId="1" applyNumberFormat="1" applyFont="1" applyFill="1" applyBorder="1" applyAlignment="1" applyProtection="1">
      <alignment horizontal="left" vertical="top" wrapText="1"/>
      <protection locked="0"/>
    </xf>
    <xf numFmtId="0" fontId="24" fillId="5" borderId="60" xfId="9" applyFont="1" applyFill="1" applyBorder="1" applyAlignment="1">
      <alignment horizontal="center" vertical="center"/>
    </xf>
    <xf numFmtId="0" fontId="23" fillId="5" borderId="60" xfId="0" applyFont="1" applyFill="1" applyBorder="1" applyAlignment="1">
      <alignment horizontal="center" vertical="center"/>
    </xf>
    <xf numFmtId="0" fontId="24" fillId="5" borderId="62" xfId="9" applyFont="1" applyFill="1" applyBorder="1" applyAlignment="1">
      <alignment horizontal="center" vertical="center" wrapText="1"/>
    </xf>
    <xf numFmtId="0" fontId="24" fillId="5" borderId="75" xfId="9" applyFont="1" applyFill="1" applyBorder="1" applyAlignment="1">
      <alignment horizontal="center" vertical="center" wrapText="1"/>
    </xf>
    <xf numFmtId="0" fontId="24" fillId="5" borderId="65" xfId="9" applyFont="1" applyFill="1" applyBorder="1" applyAlignment="1">
      <alignment horizontal="center" vertical="center"/>
    </xf>
    <xf numFmtId="0" fontId="24" fillId="5" borderId="16" xfId="9" applyFont="1" applyFill="1" applyBorder="1" applyAlignment="1">
      <alignment horizontal="center" vertical="center"/>
    </xf>
    <xf numFmtId="0" fontId="24" fillId="5" borderId="64" xfId="9" applyFont="1" applyFill="1" applyBorder="1" applyAlignment="1">
      <alignment horizontal="center" vertical="center"/>
    </xf>
    <xf numFmtId="0" fontId="24" fillId="5" borderId="66" xfId="3" applyFont="1" applyFill="1" applyBorder="1" applyAlignment="1">
      <alignment horizontal="center" vertical="center"/>
    </xf>
    <xf numFmtId="0" fontId="24" fillId="5" borderId="73" xfId="3" applyFont="1" applyFill="1" applyBorder="1" applyAlignment="1">
      <alignment horizontal="center" vertical="center"/>
    </xf>
    <xf numFmtId="0" fontId="24" fillId="5" borderId="76" xfId="3" applyFont="1" applyFill="1" applyBorder="1" applyAlignment="1">
      <alignment horizontal="center" vertical="center"/>
    </xf>
    <xf numFmtId="0" fontId="24" fillId="5" borderId="55" xfId="9" applyFont="1" applyFill="1" applyBorder="1" applyAlignment="1">
      <alignment horizontal="center" vertical="center" wrapText="1"/>
    </xf>
    <xf numFmtId="0" fontId="24" fillId="5" borderId="21" xfId="9" applyFont="1" applyFill="1" applyBorder="1" applyAlignment="1">
      <alignment horizontal="center" vertical="center" wrapText="1"/>
    </xf>
    <xf numFmtId="0" fontId="24" fillId="5" borderId="67" xfId="9" applyFont="1" applyFill="1" applyBorder="1" applyAlignment="1">
      <alignment horizontal="center" vertical="center" wrapText="1"/>
    </xf>
    <xf numFmtId="0" fontId="24" fillId="5" borderId="74" xfId="9" applyFont="1" applyFill="1" applyBorder="1" applyAlignment="1">
      <alignment horizontal="center" vertical="center" wrapText="1"/>
    </xf>
    <xf numFmtId="0" fontId="24" fillId="5" borderId="66" xfId="9" applyFont="1" applyFill="1" applyBorder="1" applyAlignment="1">
      <alignment horizontal="center" vertical="center" wrapText="1"/>
    </xf>
    <xf numFmtId="0" fontId="24" fillId="5" borderId="76" xfId="9" applyFont="1" applyFill="1" applyBorder="1" applyAlignment="1">
      <alignment horizontal="center" vertical="center" wrapText="1"/>
    </xf>
    <xf numFmtId="0" fontId="24" fillId="5" borderId="59" xfId="9" applyFont="1" applyFill="1" applyBorder="1" applyAlignment="1">
      <alignment horizontal="center" vertical="center" wrapText="1"/>
    </xf>
    <xf numFmtId="0" fontId="24" fillId="5" borderId="65" xfId="9" applyFont="1" applyFill="1" applyBorder="1" applyAlignment="1">
      <alignment horizontal="center" vertical="center" wrapText="1"/>
    </xf>
    <xf numFmtId="0" fontId="24" fillId="5" borderId="16" xfId="9" applyFont="1" applyFill="1" applyBorder="1" applyAlignment="1">
      <alignment horizontal="center" vertical="center" wrapText="1"/>
    </xf>
    <xf numFmtId="0" fontId="24" fillId="5" borderId="64" xfId="9" applyFont="1" applyFill="1" applyBorder="1" applyAlignment="1">
      <alignment horizontal="center" vertical="center" wrapText="1"/>
    </xf>
    <xf numFmtId="0" fontId="38" fillId="21" borderId="13" xfId="9" applyFont="1" applyFill="1" applyBorder="1" applyAlignment="1">
      <alignment horizontal="center"/>
    </xf>
    <xf numFmtId="0" fontId="0" fillId="0" borderId="13" xfId="0" applyBorder="1" applyAlignment="1">
      <alignment horizontal="center"/>
    </xf>
    <xf numFmtId="0" fontId="38" fillId="0" borderId="13" xfId="9" applyFont="1" applyBorder="1" applyAlignment="1">
      <alignment horizontal="center"/>
    </xf>
    <xf numFmtId="49" fontId="24" fillId="5" borderId="63" xfId="2" applyNumberFormat="1" applyFont="1" applyFill="1" applyBorder="1" applyAlignment="1">
      <alignment horizontal="center" vertical="center" wrapText="1"/>
    </xf>
    <xf numFmtId="49" fontId="24" fillId="5" borderId="29" xfId="2" applyNumberFormat="1" applyFont="1" applyFill="1" applyBorder="1" applyAlignment="1">
      <alignment horizontal="center" vertical="center" wrapText="1"/>
    </xf>
    <xf numFmtId="49" fontId="24" fillId="5" borderId="61" xfId="2" applyNumberFormat="1" applyFont="1" applyFill="1" applyBorder="1" applyAlignment="1">
      <alignment horizontal="center" vertical="center" wrapText="1"/>
    </xf>
    <xf numFmtId="49" fontId="24" fillId="5" borderId="70" xfId="2" applyNumberFormat="1" applyFont="1" applyFill="1" applyBorder="1" applyAlignment="1">
      <alignment horizontal="center" vertical="center" wrapText="1"/>
    </xf>
    <xf numFmtId="49" fontId="24" fillId="5" borderId="13" xfId="2" applyNumberFormat="1" applyFont="1" applyFill="1" applyBorder="1" applyAlignment="1">
      <alignment horizontal="center" vertical="center" wrapText="1"/>
    </xf>
    <xf numFmtId="49" fontId="24" fillId="5" borderId="71" xfId="2" applyNumberFormat="1" applyFont="1" applyFill="1" applyBorder="1" applyAlignment="1">
      <alignment horizontal="center" vertical="center" wrapText="1"/>
    </xf>
    <xf numFmtId="0" fontId="24" fillId="5" borderId="63" xfId="9" applyFont="1" applyFill="1" applyBorder="1" applyAlignment="1">
      <alignment horizontal="center" vertical="center" wrapText="1"/>
    </xf>
    <xf numFmtId="0" fontId="24" fillId="5" borderId="72" xfId="9" applyFont="1" applyFill="1" applyBorder="1" applyAlignment="1">
      <alignment horizontal="center" vertical="center" wrapText="1"/>
    </xf>
    <xf numFmtId="0" fontId="24" fillId="5" borderId="70" xfId="9" applyFont="1" applyFill="1" applyBorder="1" applyAlignment="1">
      <alignment horizontal="center" vertical="center" wrapText="1"/>
    </xf>
    <xf numFmtId="0" fontId="24" fillId="5" borderId="24" xfId="9" applyFont="1" applyFill="1" applyBorder="1" applyAlignment="1">
      <alignment horizontal="center" vertical="center" wrapText="1"/>
    </xf>
    <xf numFmtId="0" fontId="24" fillId="5" borderId="61" xfId="9" applyFont="1" applyFill="1" applyBorder="1" applyAlignment="1">
      <alignment horizontal="center" vertical="center" wrapText="1"/>
    </xf>
    <xf numFmtId="0" fontId="24" fillId="5" borderId="68" xfId="9" applyFont="1" applyFill="1" applyBorder="1" applyAlignment="1">
      <alignment horizontal="center" vertical="center" wrapText="1"/>
    </xf>
    <xf numFmtId="0" fontId="24" fillId="5" borderId="71" xfId="9" applyFont="1" applyFill="1" applyBorder="1" applyAlignment="1">
      <alignment horizontal="center" vertical="center" wrapText="1"/>
    </xf>
    <xf numFmtId="0" fontId="24" fillId="5" borderId="15" xfId="9" applyFont="1" applyFill="1" applyBorder="1" applyAlignment="1">
      <alignment horizontal="center" vertical="center" wrapText="1"/>
    </xf>
    <xf numFmtId="0" fontId="24" fillId="5" borderId="32" xfId="9" applyFont="1" applyFill="1" applyBorder="1" applyAlignment="1">
      <alignment horizontal="center" vertical="center" wrapText="1"/>
    </xf>
    <xf numFmtId="0" fontId="24" fillId="5" borderId="60" xfId="5" applyFont="1" applyFill="1" applyBorder="1" applyAlignment="1">
      <alignment horizontal="center" vertical="center" wrapText="1"/>
    </xf>
    <xf numFmtId="0" fontId="45" fillId="0" borderId="60" xfId="9" applyFont="1" applyBorder="1" applyAlignment="1">
      <alignment horizontal="center" vertical="center" wrapText="1"/>
    </xf>
    <xf numFmtId="0" fontId="24" fillId="5" borderId="59" xfId="9" applyFont="1" applyFill="1" applyBorder="1" applyAlignment="1">
      <alignment horizontal="center" vertical="center"/>
    </xf>
    <xf numFmtId="0" fontId="24" fillId="5" borderId="67" xfId="9" applyFont="1" applyFill="1" applyBorder="1" applyAlignment="1">
      <alignment horizontal="center" vertical="center"/>
    </xf>
    <xf numFmtId="0" fontId="24" fillId="5" borderId="74" xfId="9" applyFont="1" applyFill="1" applyBorder="1" applyAlignment="1">
      <alignment horizontal="center" vertical="center"/>
    </xf>
    <xf numFmtId="0" fontId="24" fillId="5" borderId="60" xfId="3" applyFont="1" applyFill="1" applyBorder="1" applyAlignment="1">
      <alignment horizontal="center" vertical="center" wrapText="1"/>
    </xf>
    <xf numFmtId="49" fontId="24" fillId="5" borderId="61" xfId="3" applyNumberFormat="1" applyFont="1" applyFill="1" applyBorder="1" applyAlignment="1">
      <alignment horizontal="center" vertical="center" wrapText="1"/>
    </xf>
    <xf numFmtId="49" fontId="24" fillId="5" borderId="68" xfId="3" applyNumberFormat="1" applyFont="1" applyFill="1" applyBorder="1" applyAlignment="1">
      <alignment horizontal="center" vertical="center" wrapText="1"/>
    </xf>
    <xf numFmtId="49" fontId="24" fillId="5" borderId="71" xfId="3" applyNumberFormat="1" applyFont="1" applyFill="1" applyBorder="1" applyAlignment="1">
      <alignment horizontal="center" vertical="center" wrapText="1"/>
    </xf>
    <xf numFmtId="0" fontId="24" fillId="5" borderId="62" xfId="3" applyFont="1" applyFill="1" applyBorder="1" applyAlignment="1">
      <alignment horizontal="center" vertical="center" wrapText="1"/>
    </xf>
    <xf numFmtId="0" fontId="24" fillId="5" borderId="69" xfId="3" applyFont="1" applyFill="1" applyBorder="1" applyAlignment="1">
      <alignment horizontal="center" vertical="center" wrapText="1"/>
    </xf>
    <xf numFmtId="0" fontId="24" fillId="5" borderId="75" xfId="3" applyFont="1" applyFill="1" applyBorder="1" applyAlignment="1">
      <alignment horizontal="center" vertical="center" wrapText="1"/>
    </xf>
    <xf numFmtId="0" fontId="24" fillId="5" borderId="33" xfId="9" applyFont="1" applyFill="1" applyBorder="1" applyAlignment="1">
      <alignment horizontal="center" vertical="center" wrapText="1"/>
    </xf>
    <xf numFmtId="0" fontId="24" fillId="5" borderId="12" xfId="9" applyFont="1" applyFill="1" applyBorder="1" applyAlignment="1">
      <alignment horizontal="center" vertical="center" wrapText="1"/>
    </xf>
    <xf numFmtId="0" fontId="24" fillId="5" borderId="30" xfId="9" applyFont="1" applyFill="1" applyBorder="1" applyAlignment="1">
      <alignment horizontal="center" vertical="center" wrapText="1"/>
    </xf>
    <xf numFmtId="0" fontId="24" fillId="5" borderId="19" xfId="9" applyFont="1" applyFill="1" applyBorder="1" applyAlignment="1">
      <alignment horizontal="center" vertical="center" wrapText="1"/>
    </xf>
    <xf numFmtId="0" fontId="36" fillId="11" borderId="12" xfId="0" applyFont="1" applyFill="1" applyBorder="1" applyAlignment="1">
      <alignment horizontal="center" vertical="center"/>
    </xf>
    <xf numFmtId="0" fontId="36" fillId="11" borderId="13" xfId="0" applyFont="1" applyFill="1" applyBorder="1" applyAlignment="1">
      <alignment horizontal="center" vertical="center"/>
    </xf>
  </cellXfs>
  <cellStyles count="22">
    <cellStyle name="ハイパーリンク" xfId="6" builtinId="8"/>
    <cellStyle name="ハイパーリンク 2" xfId="11" xr:uid="{C809FD8A-EC1F-47E7-A75E-61AE714CE1BC}"/>
    <cellStyle name="ハイパーリンク 3" xfId="10" xr:uid="{DE2CF56D-7E6E-409F-BCA3-41DFB37DDF1F}"/>
    <cellStyle name="ハイパーリンク 4" xfId="12" xr:uid="{2CD6F594-4EF8-4530-A36B-8859104C8B41}"/>
    <cellStyle name="桁区切り" xfId="1" builtinId="6"/>
    <cellStyle name="桁区切り 2" xfId="8" xr:uid="{71950CC7-1361-4B40-92F1-04305C9A864D}"/>
    <cellStyle name="標準" xfId="0" builtinId="0"/>
    <cellStyle name="標準 2" xfId="9" xr:uid="{95E5AA64-C42F-4F2F-8B67-C5AA464C43A7}"/>
    <cellStyle name="標準 3" xfId="13" xr:uid="{4575B821-307C-4166-A7C3-D28F8828B028}"/>
    <cellStyle name="標準 3 2" xfId="14" xr:uid="{92E7AFDA-9CF4-45A0-896C-14B907C188C5}"/>
    <cellStyle name="標準 3 3" xfId="15" xr:uid="{9085A16E-0066-4F77-8C43-4CB667DD9805}"/>
    <cellStyle name="標準 3 3 2" xfId="16" xr:uid="{5FA46C79-64C6-4D2D-82BB-E7BF9ADCBB7C}"/>
    <cellStyle name="標準 3 3 2 2" xfId="17" xr:uid="{7FE01140-0A5D-4391-A520-72E5B3D41CB8}"/>
    <cellStyle name="標準 3 3 2 3" xfId="18" xr:uid="{6E23E656-A77C-4E6F-9A44-7D74C5C12E0E}"/>
    <cellStyle name="標準 3 3 2 3 2" xfId="19" xr:uid="{5706749B-1566-4962-8BBB-1A47889B657F}"/>
    <cellStyle name="標準 3 3 2 3 2 2" xfId="20" xr:uid="{A81335F7-9CE1-420F-969E-8B8871E896EA}"/>
    <cellStyle name="標準 3 3 2 3 2 2 2" xfId="21" xr:uid="{43F3C854-518C-4D6A-A65C-89D0468F0009}"/>
    <cellStyle name="標準_06072002_ASP_vpn-appli_common_shinki100409" xfId="4" xr:uid="{2E316250-75DC-443D-B3FD-B59471924B2F}"/>
    <cellStyle name="標準_06072002_ASP_vpn-appli_common_shinki100409_改修20101117-2000＠NAT事業者申込_NEW(案)" xfId="5" xr:uid="{937C9375-6C02-4ACD-A4B3-614F258C5062}"/>
    <cellStyle name="標準_06072002_ASP_vpn-appli_common_shinki100409_改修20101117-2000＠NAT事業者申込_NEW(案)_【変更】事業者_VPN接続専用申込書_20101125" xfId="7" xr:uid="{248F7F88-C0EE-47EE-AC25-5288A87BFCA4}"/>
    <cellStyle name="標準_236BBAチェックシート20040802" xfId="3" xr:uid="{F322B977-A7E7-4F35-88EB-6251221F9343}"/>
    <cellStyle name="標準_改修20101117-2000＠NAT事業者申込_NEW(案)" xfId="2" xr:uid="{345B3BB2-A3C1-47AB-9ED3-748FFC8E3286}"/>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41.emf"/><Relationship Id="rId4"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xdr:from>
      <xdr:col>11</xdr:col>
      <xdr:colOff>144780</xdr:colOff>
      <xdr:row>33</xdr:row>
      <xdr:rowOff>152400</xdr:rowOff>
    </xdr:from>
    <xdr:to>
      <xdr:col>15</xdr:col>
      <xdr:colOff>15240</xdr:colOff>
      <xdr:row>38</xdr:row>
      <xdr:rowOff>7620</xdr:rowOff>
    </xdr:to>
    <xdr:sp macro="" textlink="">
      <xdr:nvSpPr>
        <xdr:cNvPr id="2" name="メモ 42">
          <a:extLst>
            <a:ext uri="{FF2B5EF4-FFF2-40B4-BE49-F238E27FC236}">
              <a16:creationId xmlns:a16="http://schemas.microsoft.com/office/drawing/2014/main" id="{00000000-0008-0000-0000-000002000000}"/>
            </a:ext>
          </a:extLst>
        </xdr:cNvPr>
        <xdr:cNvSpPr/>
      </xdr:nvSpPr>
      <xdr:spPr>
        <a:xfrm>
          <a:off x="2341880" y="5895975"/>
          <a:ext cx="670560" cy="76327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85372</xdr:colOff>
      <xdr:row>33</xdr:row>
      <xdr:rowOff>106681</xdr:rowOff>
    </xdr:from>
    <xdr:to>
      <xdr:col>11</xdr:col>
      <xdr:colOff>181761</xdr:colOff>
      <xdr:row>37</xdr:row>
      <xdr:rowOff>144437</xdr:rowOff>
    </xdr:to>
    <xdr:sp macro="" textlink="">
      <xdr:nvSpPr>
        <xdr:cNvPr id="3" name="メモ 43">
          <a:extLst>
            <a:ext uri="{FF2B5EF4-FFF2-40B4-BE49-F238E27FC236}">
              <a16:creationId xmlns:a16="http://schemas.microsoft.com/office/drawing/2014/main" id="{00000000-0008-0000-0000-000003000000}"/>
            </a:ext>
          </a:extLst>
        </xdr:cNvPr>
        <xdr:cNvSpPr/>
      </xdr:nvSpPr>
      <xdr:spPr>
        <a:xfrm>
          <a:off x="1688747" y="5847081"/>
          <a:ext cx="690114" cy="76165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38101</xdr:colOff>
      <xdr:row>33</xdr:row>
      <xdr:rowOff>114301</xdr:rowOff>
    </xdr:from>
    <xdr:to>
      <xdr:col>7</xdr:col>
      <xdr:colOff>8716</xdr:colOff>
      <xdr:row>37</xdr:row>
      <xdr:rowOff>152057</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632461" y="5913121"/>
          <a:ext cx="763095" cy="769276"/>
          <a:chOff x="7597022" y="4671060"/>
          <a:chExt cx="914132" cy="1013007"/>
        </a:xfrm>
      </xdr:grpSpPr>
      <xdr:sp macro="" textlink="">
        <xdr:nvSpPr>
          <xdr:cNvPr id="5" name="メモ 43">
            <a:extLst>
              <a:ext uri="{FF2B5EF4-FFF2-40B4-BE49-F238E27FC236}">
                <a16:creationId xmlns:a16="http://schemas.microsoft.com/office/drawing/2014/main" id="{00000000-0008-0000-0000-000005000000}"/>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6" name="円/楕円 19">
            <a:extLst>
              <a:ext uri="{FF2B5EF4-FFF2-40B4-BE49-F238E27FC236}">
                <a16:creationId xmlns:a16="http://schemas.microsoft.com/office/drawing/2014/main" id="{00000000-0008-0000-0000-000006000000}"/>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17</xdr:col>
      <xdr:colOff>45720</xdr:colOff>
      <xdr:row>33</xdr:row>
      <xdr:rowOff>106680</xdr:rowOff>
    </xdr:from>
    <xdr:to>
      <xdr:col>20</xdr:col>
      <xdr:colOff>121920</xdr:colOff>
      <xdr:row>37</xdr:row>
      <xdr:rowOff>144780</xdr:rowOff>
    </xdr:to>
    <xdr:sp macro="" textlink="">
      <xdr:nvSpPr>
        <xdr:cNvPr id="8" name="メモ 42">
          <a:extLst>
            <a:ext uri="{FF2B5EF4-FFF2-40B4-BE49-F238E27FC236}">
              <a16:creationId xmlns:a16="http://schemas.microsoft.com/office/drawing/2014/main" id="{00000000-0008-0000-0000-000008000000}"/>
            </a:ext>
          </a:extLst>
        </xdr:cNvPr>
        <xdr:cNvSpPr/>
      </xdr:nvSpPr>
      <xdr:spPr>
        <a:xfrm>
          <a:off x="3449320" y="5847080"/>
          <a:ext cx="676275" cy="76200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144780</xdr:colOff>
      <xdr:row>33</xdr:row>
      <xdr:rowOff>152400</xdr:rowOff>
    </xdr:from>
    <xdr:to>
      <xdr:col>15</xdr:col>
      <xdr:colOff>15240</xdr:colOff>
      <xdr:row>38</xdr:row>
      <xdr:rowOff>7620</xdr:rowOff>
    </xdr:to>
    <xdr:sp macro="" textlink="">
      <xdr:nvSpPr>
        <xdr:cNvPr id="9" name="メモ 42">
          <a:extLst>
            <a:ext uri="{FF2B5EF4-FFF2-40B4-BE49-F238E27FC236}">
              <a16:creationId xmlns:a16="http://schemas.microsoft.com/office/drawing/2014/main" id="{00000000-0008-0000-0000-000009000000}"/>
            </a:ext>
          </a:extLst>
        </xdr:cNvPr>
        <xdr:cNvSpPr/>
      </xdr:nvSpPr>
      <xdr:spPr>
        <a:xfrm>
          <a:off x="2407920" y="5951220"/>
          <a:ext cx="693420" cy="76962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85372</xdr:colOff>
      <xdr:row>33</xdr:row>
      <xdr:rowOff>106681</xdr:rowOff>
    </xdr:from>
    <xdr:to>
      <xdr:col>11</xdr:col>
      <xdr:colOff>181761</xdr:colOff>
      <xdr:row>37</xdr:row>
      <xdr:rowOff>144437</xdr:rowOff>
    </xdr:to>
    <xdr:sp macro="" textlink="">
      <xdr:nvSpPr>
        <xdr:cNvPr id="10" name="メモ 43">
          <a:extLst>
            <a:ext uri="{FF2B5EF4-FFF2-40B4-BE49-F238E27FC236}">
              <a16:creationId xmlns:a16="http://schemas.microsoft.com/office/drawing/2014/main" id="{00000000-0008-0000-0000-00000A000000}"/>
            </a:ext>
          </a:extLst>
        </xdr:cNvPr>
        <xdr:cNvSpPr/>
      </xdr:nvSpPr>
      <xdr:spPr>
        <a:xfrm>
          <a:off x="1731292" y="5905501"/>
          <a:ext cx="713609" cy="76927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38101</xdr:colOff>
      <xdr:row>33</xdr:row>
      <xdr:rowOff>114301</xdr:rowOff>
    </xdr:from>
    <xdr:to>
      <xdr:col>7</xdr:col>
      <xdr:colOff>11891</xdr:colOff>
      <xdr:row>37</xdr:row>
      <xdr:rowOff>152057</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632461" y="5913121"/>
          <a:ext cx="766270" cy="769276"/>
          <a:chOff x="7597022" y="4671060"/>
          <a:chExt cx="914132" cy="1013007"/>
        </a:xfrm>
      </xdr:grpSpPr>
      <xdr:sp macro="" textlink="">
        <xdr:nvSpPr>
          <xdr:cNvPr id="12" name="メモ 43">
            <a:extLst>
              <a:ext uri="{FF2B5EF4-FFF2-40B4-BE49-F238E27FC236}">
                <a16:creationId xmlns:a16="http://schemas.microsoft.com/office/drawing/2014/main" id="{00000000-0008-0000-0000-00000C000000}"/>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3" name="円/楕円 19">
            <a:extLst>
              <a:ext uri="{FF2B5EF4-FFF2-40B4-BE49-F238E27FC236}">
                <a16:creationId xmlns:a16="http://schemas.microsoft.com/office/drawing/2014/main" id="{00000000-0008-0000-0000-00000D000000}"/>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17</xdr:col>
      <xdr:colOff>45720</xdr:colOff>
      <xdr:row>33</xdr:row>
      <xdr:rowOff>106680</xdr:rowOff>
    </xdr:from>
    <xdr:to>
      <xdr:col>20</xdr:col>
      <xdr:colOff>121920</xdr:colOff>
      <xdr:row>37</xdr:row>
      <xdr:rowOff>144780</xdr:rowOff>
    </xdr:to>
    <xdr:sp macro="" textlink="">
      <xdr:nvSpPr>
        <xdr:cNvPr id="15" name="メモ 42">
          <a:extLst>
            <a:ext uri="{FF2B5EF4-FFF2-40B4-BE49-F238E27FC236}">
              <a16:creationId xmlns:a16="http://schemas.microsoft.com/office/drawing/2014/main" id="{00000000-0008-0000-0000-00000F000000}"/>
            </a:ext>
          </a:extLst>
        </xdr:cNvPr>
        <xdr:cNvSpPr/>
      </xdr:nvSpPr>
      <xdr:spPr>
        <a:xfrm>
          <a:off x="3543300" y="5905500"/>
          <a:ext cx="693420" cy="76962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160020</xdr:colOff>
      <xdr:row>419</xdr:row>
      <xdr:rowOff>12629</xdr:rowOff>
    </xdr:from>
    <xdr:to>
      <xdr:col>36</xdr:col>
      <xdr:colOff>152400</xdr:colOff>
      <xdr:row>429</xdr:row>
      <xdr:rowOff>3606</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518160" y="80106449"/>
          <a:ext cx="6469380" cy="1895977"/>
        </a:xfrm>
        <a:prstGeom prst="rect">
          <a:avLst/>
        </a:prstGeom>
        <a:noFill/>
        <a:ln>
          <a:solidFill>
            <a:schemeClr val="bg2">
              <a:lumMod val="90000"/>
            </a:schemeClr>
          </a:solidFill>
        </a:ln>
      </xdr:spPr>
    </xdr:pic>
    <xdr:clientData/>
  </xdr:twoCellAnchor>
  <xdr:twoCellAnchor editAs="oneCell">
    <xdr:from>
      <xdr:col>1</xdr:col>
      <xdr:colOff>99059</xdr:colOff>
      <xdr:row>339</xdr:row>
      <xdr:rowOff>156180</xdr:rowOff>
    </xdr:from>
    <xdr:to>
      <xdr:col>38</xdr:col>
      <xdr:colOff>36102</xdr:colOff>
      <xdr:row>350</xdr:row>
      <xdr:rowOff>152400</xdr:rowOff>
    </xdr:to>
    <xdr:pic>
      <xdr:nvPicPr>
        <xdr:cNvPr id="55" name="図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
        <a:stretch>
          <a:fillRect/>
        </a:stretch>
      </xdr:blipFill>
      <xdr:spPr>
        <a:xfrm>
          <a:off x="182879" y="65025240"/>
          <a:ext cx="7000783" cy="2084100"/>
        </a:xfrm>
        <a:prstGeom prst="rect">
          <a:avLst/>
        </a:prstGeom>
      </xdr:spPr>
    </xdr:pic>
    <xdr:clientData/>
  </xdr:twoCellAnchor>
  <xdr:twoCellAnchor editAs="oneCell">
    <xdr:from>
      <xdr:col>1</xdr:col>
      <xdr:colOff>7621</xdr:colOff>
      <xdr:row>310</xdr:row>
      <xdr:rowOff>16581</xdr:rowOff>
    </xdr:from>
    <xdr:to>
      <xdr:col>37</xdr:col>
      <xdr:colOff>53341</xdr:colOff>
      <xdr:row>317</xdr:row>
      <xdr:rowOff>63248</xdr:rowOff>
    </xdr:to>
    <xdr:pic>
      <xdr:nvPicPr>
        <xdr:cNvPr id="54" name="図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3"/>
        <a:stretch>
          <a:fillRect/>
        </a:stretch>
      </xdr:blipFill>
      <xdr:spPr>
        <a:xfrm>
          <a:off x="91441" y="59345901"/>
          <a:ext cx="6995160" cy="1380167"/>
        </a:xfrm>
        <a:prstGeom prst="rect">
          <a:avLst/>
        </a:prstGeom>
      </xdr:spPr>
    </xdr:pic>
    <xdr:clientData/>
  </xdr:twoCellAnchor>
  <xdr:twoCellAnchor editAs="oneCell">
    <xdr:from>
      <xdr:col>1</xdr:col>
      <xdr:colOff>7620</xdr:colOff>
      <xdr:row>157</xdr:row>
      <xdr:rowOff>7983</xdr:rowOff>
    </xdr:from>
    <xdr:to>
      <xdr:col>37</xdr:col>
      <xdr:colOff>22860</xdr:colOff>
      <xdr:row>164</xdr:row>
      <xdr:rowOff>1089</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91440" y="29962203"/>
          <a:ext cx="6964680" cy="1326606"/>
        </a:xfrm>
        <a:prstGeom prst="rect">
          <a:avLst/>
        </a:prstGeom>
      </xdr:spPr>
    </xdr:pic>
    <xdr:clientData/>
  </xdr:twoCellAnchor>
  <xdr:twoCellAnchor editAs="oneCell">
    <xdr:from>
      <xdr:col>1</xdr:col>
      <xdr:colOff>7621</xdr:colOff>
      <xdr:row>142</xdr:row>
      <xdr:rowOff>24909</xdr:rowOff>
    </xdr:from>
    <xdr:to>
      <xdr:col>36</xdr:col>
      <xdr:colOff>144781</xdr:colOff>
      <xdr:row>149</xdr:row>
      <xdr:rowOff>14009</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91441" y="27121629"/>
          <a:ext cx="6896100" cy="1322600"/>
        </a:xfrm>
        <a:prstGeom prst="rect">
          <a:avLst/>
        </a:prstGeom>
      </xdr:spPr>
    </xdr:pic>
    <xdr:clientData/>
  </xdr:twoCellAnchor>
  <xdr:twoCellAnchor editAs="oneCell">
    <xdr:from>
      <xdr:col>2</xdr:col>
      <xdr:colOff>182880</xdr:colOff>
      <xdr:row>523</xdr:row>
      <xdr:rowOff>45720</xdr:rowOff>
    </xdr:from>
    <xdr:to>
      <xdr:col>41</xdr:col>
      <xdr:colOff>135927</xdr:colOff>
      <xdr:row>533</xdr:row>
      <xdr:rowOff>73094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548640" y="97901760"/>
          <a:ext cx="7306347" cy="1932374"/>
        </a:xfrm>
        <a:prstGeom prst="rect">
          <a:avLst/>
        </a:prstGeom>
      </xdr:spPr>
    </xdr:pic>
    <xdr:clientData/>
  </xdr:twoCellAnchor>
  <xdr:twoCellAnchor editAs="oneCell">
    <xdr:from>
      <xdr:col>1</xdr:col>
      <xdr:colOff>30479</xdr:colOff>
      <xdr:row>205</xdr:row>
      <xdr:rowOff>160020</xdr:rowOff>
    </xdr:from>
    <xdr:to>
      <xdr:col>37</xdr:col>
      <xdr:colOff>21124</xdr:colOff>
      <xdr:row>220</xdr:row>
      <xdr:rowOff>175260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299" y="39258240"/>
          <a:ext cx="6940085"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37</xdr:row>
      <xdr:rowOff>0</xdr:rowOff>
    </xdr:from>
    <xdr:ext cx="6599272" cy="3924300"/>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a:stretch>
          <a:fillRect/>
        </a:stretch>
      </xdr:blipFill>
      <xdr:spPr>
        <a:xfrm>
          <a:off x="83820" y="7094220"/>
          <a:ext cx="6599272" cy="3924300"/>
        </a:xfrm>
        <a:prstGeom prst="rect">
          <a:avLst/>
        </a:prstGeom>
        <a:ln>
          <a:noFill/>
        </a:ln>
      </xdr:spPr>
    </xdr:pic>
    <xdr:clientData/>
  </xdr:oneCellAnchor>
  <xdr:oneCellAnchor>
    <xdr:from>
      <xdr:col>1</xdr:col>
      <xdr:colOff>0</xdr:colOff>
      <xdr:row>83</xdr:row>
      <xdr:rowOff>0</xdr:rowOff>
    </xdr:from>
    <xdr:ext cx="6671693" cy="3009901"/>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stretch>
          <a:fillRect/>
        </a:stretch>
      </xdr:blipFill>
      <xdr:spPr>
        <a:xfrm>
          <a:off x="83820" y="15857220"/>
          <a:ext cx="6671693" cy="3009901"/>
        </a:xfrm>
        <a:prstGeom prst="rect">
          <a:avLst/>
        </a:prstGeom>
      </xdr:spPr>
    </xdr:pic>
    <xdr:clientData/>
  </xdr:oneCellAnchor>
  <xdr:oneCellAnchor>
    <xdr:from>
      <xdr:col>1</xdr:col>
      <xdr:colOff>1</xdr:colOff>
      <xdr:row>104</xdr:row>
      <xdr:rowOff>7620</xdr:rowOff>
    </xdr:from>
    <xdr:ext cx="6766510" cy="4185557"/>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869"/>
        <a:stretch/>
      </xdr:blipFill>
      <xdr:spPr>
        <a:xfrm>
          <a:off x="83821" y="19865340"/>
          <a:ext cx="6766510" cy="4185557"/>
        </a:xfrm>
        <a:prstGeom prst="rect">
          <a:avLst/>
        </a:prstGeom>
      </xdr:spPr>
    </xdr:pic>
    <xdr:clientData/>
  </xdr:oneCellAnchor>
  <xdr:oneCellAnchor>
    <xdr:from>
      <xdr:col>1</xdr:col>
      <xdr:colOff>0</xdr:colOff>
      <xdr:row>321</xdr:row>
      <xdr:rowOff>0</xdr:rowOff>
    </xdr:from>
    <xdr:ext cx="6979920" cy="665951"/>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1"/>
        <a:stretch>
          <a:fillRect/>
        </a:stretch>
      </xdr:blipFill>
      <xdr:spPr>
        <a:xfrm>
          <a:off x="83820" y="60853320"/>
          <a:ext cx="6979920" cy="665951"/>
        </a:xfrm>
        <a:prstGeom prst="rect">
          <a:avLst/>
        </a:prstGeom>
      </xdr:spPr>
    </xdr:pic>
    <xdr:clientData/>
  </xdr:oneCellAnchor>
  <xdr:oneCellAnchor>
    <xdr:from>
      <xdr:col>1</xdr:col>
      <xdr:colOff>1</xdr:colOff>
      <xdr:row>328</xdr:row>
      <xdr:rowOff>0</xdr:rowOff>
    </xdr:from>
    <xdr:ext cx="6972300" cy="1007740"/>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83821" y="62186820"/>
          <a:ext cx="6972300" cy="1007740"/>
        </a:xfrm>
        <a:prstGeom prst="rect">
          <a:avLst/>
        </a:prstGeom>
      </xdr:spPr>
    </xdr:pic>
    <xdr:clientData/>
  </xdr:oneCellAnchor>
  <xdr:oneCellAnchor>
    <xdr:from>
      <xdr:col>1</xdr:col>
      <xdr:colOff>76200</xdr:colOff>
      <xdr:row>354</xdr:row>
      <xdr:rowOff>1</xdr:rowOff>
    </xdr:from>
    <xdr:ext cx="6971043" cy="2286000"/>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160020" y="66766441"/>
          <a:ext cx="6971043" cy="2286000"/>
        </a:xfrm>
        <a:prstGeom prst="rect">
          <a:avLst/>
        </a:prstGeom>
      </xdr:spPr>
    </xdr:pic>
    <xdr:clientData/>
  </xdr:oneCellAnchor>
  <xdr:oneCellAnchor>
    <xdr:from>
      <xdr:col>0</xdr:col>
      <xdr:colOff>45720</xdr:colOff>
      <xdr:row>399</xdr:row>
      <xdr:rowOff>30480</xdr:rowOff>
    </xdr:from>
    <xdr:ext cx="9906000" cy="1567019"/>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720" y="75940920"/>
          <a:ext cx="9906000" cy="15670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139338</xdr:colOff>
      <xdr:row>404</xdr:row>
      <xdr:rowOff>101237</xdr:rowOff>
    </xdr:from>
    <xdr:ext cx="774625" cy="746760"/>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5"/>
        <a:stretch>
          <a:fillRect/>
        </a:stretch>
      </xdr:blipFill>
      <xdr:spPr>
        <a:xfrm>
          <a:off x="3362598" y="76964177"/>
          <a:ext cx="774625" cy="746760"/>
        </a:xfrm>
        <a:prstGeom prst="rect">
          <a:avLst/>
        </a:prstGeom>
        <a:ln>
          <a:solidFill>
            <a:schemeClr val="bg2">
              <a:lumMod val="90000"/>
            </a:schemeClr>
          </a:solidFill>
        </a:ln>
      </xdr:spPr>
    </xdr:pic>
    <xdr:clientData/>
  </xdr:oneCellAnchor>
  <xdr:twoCellAnchor>
    <xdr:from>
      <xdr:col>3</xdr:col>
      <xdr:colOff>16510</xdr:colOff>
      <xdr:row>476</xdr:row>
      <xdr:rowOff>189230</xdr:rowOff>
    </xdr:from>
    <xdr:to>
      <xdr:col>21</xdr:col>
      <xdr:colOff>65163</xdr:colOff>
      <xdr:row>485</xdr:row>
      <xdr:rowOff>0</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565150" y="91141550"/>
          <a:ext cx="3477653" cy="1525270"/>
          <a:chOff x="617220" y="63139320"/>
          <a:chExt cx="3471303" cy="1543138"/>
        </a:xfrm>
      </xdr:grpSpPr>
      <xdr:pic>
        <xdr:nvPicPr>
          <xdr:cNvPr id="17" name="図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7220" y="63139320"/>
            <a:ext cx="3314700" cy="15431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10798" y="64084200"/>
            <a:ext cx="977725" cy="46482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3</xdr:col>
      <xdr:colOff>0</xdr:colOff>
      <xdr:row>433</xdr:row>
      <xdr:rowOff>0</xdr:rowOff>
    </xdr:from>
    <xdr:ext cx="1433181" cy="975360"/>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a:stretch>
          <a:fillRect/>
        </a:stretch>
      </xdr:blipFill>
      <xdr:spPr>
        <a:xfrm>
          <a:off x="556260" y="82387440"/>
          <a:ext cx="1433181" cy="975360"/>
        </a:xfrm>
        <a:prstGeom prst="rect">
          <a:avLst/>
        </a:prstGeom>
      </xdr:spPr>
    </xdr:pic>
    <xdr:clientData/>
  </xdr:oneCellAnchor>
  <xdr:oneCellAnchor>
    <xdr:from>
      <xdr:col>3</xdr:col>
      <xdr:colOff>0</xdr:colOff>
      <xdr:row>488</xdr:row>
      <xdr:rowOff>1</xdr:rowOff>
    </xdr:from>
    <xdr:ext cx="2758440" cy="957110"/>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a:stretch>
          <a:fillRect/>
        </a:stretch>
      </xdr:blipFill>
      <xdr:spPr>
        <a:xfrm>
          <a:off x="556260" y="91340941"/>
          <a:ext cx="2758440" cy="957110"/>
        </a:xfrm>
        <a:prstGeom prst="rect">
          <a:avLst/>
        </a:prstGeom>
      </xdr:spPr>
    </xdr:pic>
    <xdr:clientData/>
  </xdr:oneCellAnchor>
  <xdr:oneCellAnchor>
    <xdr:from>
      <xdr:col>3</xdr:col>
      <xdr:colOff>0</xdr:colOff>
      <xdr:row>536</xdr:row>
      <xdr:rowOff>0</xdr:rowOff>
    </xdr:from>
    <xdr:ext cx="1737360" cy="936171"/>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20"/>
        <a:srcRect b="20049"/>
        <a:stretch/>
      </xdr:blipFill>
      <xdr:spPr>
        <a:xfrm>
          <a:off x="556260" y="100332540"/>
          <a:ext cx="1737360" cy="936171"/>
        </a:xfrm>
        <a:prstGeom prst="rect">
          <a:avLst/>
        </a:prstGeom>
      </xdr:spPr>
    </xdr:pic>
    <xdr:clientData/>
  </xdr:oneCellAnchor>
  <xdr:oneCellAnchor>
    <xdr:from>
      <xdr:col>3</xdr:col>
      <xdr:colOff>0</xdr:colOff>
      <xdr:row>496</xdr:row>
      <xdr:rowOff>0</xdr:rowOff>
    </xdr:from>
    <xdr:ext cx="3528060" cy="1339049"/>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56260" y="92864940"/>
          <a:ext cx="3528060" cy="1339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15241</xdr:rowOff>
    </xdr:from>
    <xdr:ext cx="6736080" cy="1661159"/>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22"/>
        <a:srcRect t="1073" b="59605"/>
        <a:stretch/>
      </xdr:blipFill>
      <xdr:spPr>
        <a:xfrm>
          <a:off x="83820" y="24063961"/>
          <a:ext cx="6736080" cy="1661159"/>
        </a:xfrm>
        <a:prstGeom prst="rect">
          <a:avLst/>
        </a:prstGeom>
      </xdr:spPr>
    </xdr:pic>
    <xdr:clientData/>
  </xdr:oneCellAnchor>
  <xdr:oneCellAnchor>
    <xdr:from>
      <xdr:col>1</xdr:col>
      <xdr:colOff>1</xdr:colOff>
      <xdr:row>231</xdr:row>
      <xdr:rowOff>1</xdr:rowOff>
    </xdr:from>
    <xdr:ext cx="6987540" cy="422532"/>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a:stretch>
          <a:fillRect/>
        </a:stretch>
      </xdr:blipFill>
      <xdr:spPr>
        <a:xfrm>
          <a:off x="83821" y="44203621"/>
          <a:ext cx="6987540" cy="422532"/>
        </a:xfrm>
        <a:prstGeom prst="rect">
          <a:avLst/>
        </a:prstGeom>
      </xdr:spPr>
    </xdr:pic>
    <xdr:clientData/>
  </xdr:oneCellAnchor>
  <xdr:twoCellAnchor editAs="oneCell">
    <xdr:from>
      <xdr:col>1</xdr:col>
      <xdr:colOff>0</xdr:colOff>
      <xdr:row>249</xdr:row>
      <xdr:rowOff>0</xdr:rowOff>
    </xdr:from>
    <xdr:to>
      <xdr:col>36</xdr:col>
      <xdr:colOff>160020</xdr:colOff>
      <xdr:row>252</xdr:row>
      <xdr:rowOff>104525</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a:stretch>
          <a:fillRect/>
        </a:stretch>
      </xdr:blipFill>
      <xdr:spPr>
        <a:xfrm>
          <a:off x="83820" y="47632620"/>
          <a:ext cx="6918960" cy="676025"/>
        </a:xfrm>
        <a:prstGeom prst="rect">
          <a:avLst/>
        </a:prstGeom>
      </xdr:spPr>
    </xdr:pic>
    <xdr:clientData/>
  </xdr:twoCellAnchor>
  <xdr:twoCellAnchor>
    <xdr:from>
      <xdr:col>0</xdr:col>
      <xdr:colOff>60960</xdr:colOff>
      <xdr:row>135</xdr:row>
      <xdr:rowOff>15240</xdr:rowOff>
    </xdr:from>
    <xdr:to>
      <xdr:col>36</xdr:col>
      <xdr:colOff>0</xdr:colOff>
      <xdr:row>135</xdr:row>
      <xdr:rowOff>38100</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flipV="1">
          <a:off x="60960" y="25778460"/>
          <a:ext cx="6781800" cy="2286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144780</xdr:colOff>
      <xdr:row>11</xdr:row>
      <xdr:rowOff>0</xdr:rowOff>
    </xdr:from>
    <xdr:to>
      <xdr:col>35</xdr:col>
      <xdr:colOff>83365</xdr:colOff>
      <xdr:row>18</xdr:row>
      <xdr:rowOff>2930</xdr:rowOff>
    </xdr:to>
    <xdr:grpSp>
      <xdr:nvGrpSpPr>
        <xdr:cNvPr id="27" name="グループ化 26">
          <a:extLst>
            <a:ext uri="{FF2B5EF4-FFF2-40B4-BE49-F238E27FC236}">
              <a16:creationId xmlns:a16="http://schemas.microsoft.com/office/drawing/2014/main" id="{00000000-0008-0000-0100-00001B000000}"/>
            </a:ext>
          </a:extLst>
        </xdr:cNvPr>
        <xdr:cNvGrpSpPr/>
      </xdr:nvGrpSpPr>
      <xdr:grpSpPr>
        <a:xfrm>
          <a:off x="228600" y="2141220"/>
          <a:ext cx="6499405" cy="1336430"/>
          <a:chOff x="227744" y="2160104"/>
          <a:chExt cx="6571022" cy="1348026"/>
        </a:xfrm>
      </xdr:grpSpPr>
      <xdr:pic>
        <xdr:nvPicPr>
          <xdr:cNvPr id="28" name="図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5"/>
          <a:stretch>
            <a:fillRect/>
          </a:stretch>
        </xdr:blipFill>
        <xdr:spPr>
          <a:xfrm>
            <a:off x="227744" y="2160104"/>
            <a:ext cx="6515554" cy="804746"/>
          </a:xfrm>
          <a:prstGeom prst="rect">
            <a:avLst/>
          </a:prstGeom>
          <a:ln>
            <a:solidFill>
              <a:schemeClr val="bg2">
                <a:lumMod val="90000"/>
              </a:schemeClr>
            </a:solidFill>
          </a:ln>
        </xdr:spPr>
      </xdr:pic>
      <xdr:pic>
        <xdr:nvPicPr>
          <xdr:cNvPr id="29" name="図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369098" y="2693402"/>
            <a:ext cx="2429668" cy="8147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90870" y="2703443"/>
            <a:ext cx="1590261" cy="55647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145774</xdr:colOff>
      <xdr:row>21</xdr:row>
      <xdr:rowOff>19879</xdr:rowOff>
    </xdr:from>
    <xdr:to>
      <xdr:col>34</xdr:col>
      <xdr:colOff>145773</xdr:colOff>
      <xdr:row>28</xdr:row>
      <xdr:rowOff>162102</xdr:rowOff>
    </xdr:to>
    <xdr:pic>
      <xdr:nvPicPr>
        <xdr:cNvPr id="31" name="図 30">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94" y="4066099"/>
          <a:ext cx="6377939" cy="147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53339</xdr:colOff>
      <xdr:row>183</xdr:row>
      <xdr:rowOff>23106</xdr:rowOff>
    </xdr:from>
    <xdr:to>
      <xdr:col>38</xdr:col>
      <xdr:colOff>46270</xdr:colOff>
      <xdr:row>198</xdr:row>
      <xdr:rowOff>161290</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9"/>
        <a:stretch>
          <a:fillRect/>
        </a:stretch>
      </xdr:blipFill>
      <xdr:spPr>
        <a:xfrm>
          <a:off x="137159" y="34930326"/>
          <a:ext cx="7056671" cy="2995684"/>
        </a:xfrm>
        <a:prstGeom prst="rect">
          <a:avLst/>
        </a:prstGeom>
      </xdr:spPr>
    </xdr:pic>
    <xdr:clientData/>
  </xdr:twoCellAnchor>
  <xdr:twoCellAnchor>
    <xdr:from>
      <xdr:col>1</xdr:col>
      <xdr:colOff>22860</xdr:colOff>
      <xdr:row>196</xdr:row>
      <xdr:rowOff>129540</xdr:rowOff>
    </xdr:from>
    <xdr:to>
      <xdr:col>1</xdr:col>
      <xdr:colOff>220980</xdr:colOff>
      <xdr:row>197</xdr:row>
      <xdr:rowOff>129540</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106680" y="37513260"/>
          <a:ext cx="198120" cy="19050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137160</xdr:colOff>
      <xdr:row>531</xdr:row>
      <xdr:rowOff>38100</xdr:rowOff>
    </xdr:from>
    <xdr:ext cx="1014317" cy="325217"/>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1836420" y="9941814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無料コンテンツ</a:t>
          </a:r>
        </a:p>
      </xdr:txBody>
    </xdr:sp>
    <xdr:clientData/>
  </xdr:oneCellAnchor>
  <xdr:oneCellAnchor>
    <xdr:from>
      <xdr:col>28</xdr:col>
      <xdr:colOff>167640</xdr:colOff>
      <xdr:row>531</xdr:row>
      <xdr:rowOff>38100</xdr:rowOff>
    </xdr:from>
    <xdr:ext cx="1014317" cy="325217"/>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5486400" y="9941814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有料コンテンツ</a:t>
          </a:r>
        </a:p>
      </xdr:txBody>
    </xdr:sp>
    <xdr:clientData/>
  </xdr:oneCellAnchor>
  <xdr:twoCellAnchor>
    <xdr:from>
      <xdr:col>1</xdr:col>
      <xdr:colOff>22860</xdr:colOff>
      <xdr:row>335</xdr:row>
      <xdr:rowOff>190500</xdr:rowOff>
    </xdr:from>
    <xdr:to>
      <xdr:col>51</xdr:col>
      <xdr:colOff>175260</xdr:colOff>
      <xdr:row>388</xdr:row>
      <xdr:rowOff>30480</xdr:rowOff>
    </xdr:to>
    <xdr:sp macro="" textlink="">
      <xdr:nvSpPr>
        <xdr:cNvPr id="36" name="正方形/長方形 35">
          <a:extLst>
            <a:ext uri="{FF2B5EF4-FFF2-40B4-BE49-F238E27FC236}">
              <a16:creationId xmlns:a16="http://schemas.microsoft.com/office/drawing/2014/main" id="{00000000-0008-0000-0100-000024000000}"/>
            </a:ext>
          </a:extLst>
        </xdr:cNvPr>
        <xdr:cNvSpPr/>
      </xdr:nvSpPr>
      <xdr:spPr>
        <a:xfrm>
          <a:off x="106680" y="63710820"/>
          <a:ext cx="9692640" cy="10134600"/>
        </a:xfrm>
        <a:prstGeom prst="rect">
          <a:avLst/>
        </a:prstGeom>
        <a:noFill/>
        <a:ln w="38100">
          <a:solidFill>
            <a:schemeClr val="accent6"/>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272</xdr:row>
      <xdr:rowOff>0</xdr:rowOff>
    </xdr:from>
    <xdr:to>
      <xdr:col>37</xdr:col>
      <xdr:colOff>62643</xdr:colOff>
      <xdr:row>296</xdr:row>
      <xdr:rowOff>41545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0"/>
        <a:stretch>
          <a:fillRect/>
        </a:stretch>
      </xdr:blipFill>
      <xdr:spPr>
        <a:xfrm>
          <a:off x="83820" y="52052220"/>
          <a:ext cx="7012083" cy="4613545"/>
        </a:xfrm>
        <a:prstGeom prst="rect">
          <a:avLst/>
        </a:prstGeom>
      </xdr:spPr>
    </xdr:pic>
    <xdr:clientData/>
  </xdr:twoCellAnchor>
  <xdr:twoCellAnchor editAs="oneCell">
    <xdr:from>
      <xdr:col>1</xdr:col>
      <xdr:colOff>0</xdr:colOff>
      <xdr:row>61</xdr:row>
      <xdr:rowOff>0</xdr:rowOff>
    </xdr:from>
    <xdr:to>
      <xdr:col>34</xdr:col>
      <xdr:colOff>187641</xdr:colOff>
      <xdr:row>67</xdr:row>
      <xdr:rowOff>34683</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1"/>
        <a:stretch>
          <a:fillRect/>
        </a:stretch>
      </xdr:blipFill>
      <xdr:spPr>
        <a:xfrm>
          <a:off x="83820" y="11666220"/>
          <a:ext cx="6565581" cy="1177683"/>
        </a:xfrm>
        <a:prstGeom prst="rect">
          <a:avLst/>
        </a:prstGeom>
      </xdr:spPr>
    </xdr:pic>
    <xdr:clientData/>
  </xdr:twoCellAnchor>
  <xdr:twoCellAnchor editAs="oneCell">
    <xdr:from>
      <xdr:col>1</xdr:col>
      <xdr:colOff>1</xdr:colOff>
      <xdr:row>75</xdr:row>
      <xdr:rowOff>1</xdr:rowOff>
    </xdr:from>
    <xdr:to>
      <xdr:col>35</xdr:col>
      <xdr:colOff>68581</xdr:colOff>
      <xdr:row>77</xdr:row>
      <xdr:rowOff>151155</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2"/>
        <a:stretch>
          <a:fillRect/>
        </a:stretch>
      </xdr:blipFill>
      <xdr:spPr>
        <a:xfrm>
          <a:off x="83821" y="14333221"/>
          <a:ext cx="6637020" cy="532154"/>
        </a:xfrm>
        <a:prstGeom prst="rect">
          <a:avLst/>
        </a:prstGeom>
      </xdr:spPr>
    </xdr:pic>
    <xdr:clientData/>
  </xdr:twoCellAnchor>
  <xdr:twoCellAnchor editAs="oneCell">
    <xdr:from>
      <xdr:col>1</xdr:col>
      <xdr:colOff>76199</xdr:colOff>
      <xdr:row>368</xdr:row>
      <xdr:rowOff>45721</xdr:rowOff>
    </xdr:from>
    <xdr:to>
      <xdr:col>37</xdr:col>
      <xdr:colOff>76200</xdr:colOff>
      <xdr:row>387</xdr:row>
      <xdr:rowOff>124494</xdr:rowOff>
    </xdr:to>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3"/>
        <a:stretch>
          <a:fillRect/>
        </a:stretch>
      </xdr:blipFill>
      <xdr:spPr>
        <a:xfrm>
          <a:off x="160019" y="69479161"/>
          <a:ext cx="6949441" cy="3698273"/>
        </a:xfrm>
        <a:prstGeom prst="rect">
          <a:avLst/>
        </a:prstGeom>
      </xdr:spPr>
    </xdr:pic>
    <xdr:clientData/>
  </xdr:twoCellAnchor>
  <xdr:twoCellAnchor editAs="oneCell">
    <xdr:from>
      <xdr:col>40</xdr:col>
      <xdr:colOff>76200</xdr:colOff>
      <xdr:row>144</xdr:row>
      <xdr:rowOff>22861</xdr:rowOff>
    </xdr:from>
    <xdr:to>
      <xdr:col>51</xdr:col>
      <xdr:colOff>131129</xdr:colOff>
      <xdr:row>149</xdr:row>
      <xdr:rowOff>22861</xdr:rowOff>
    </xdr:to>
    <xdr:pic>
      <xdr:nvPicPr>
        <xdr:cNvPr id="42" name="図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4"/>
        <a:stretch>
          <a:fillRect/>
        </a:stretch>
      </xdr:blipFill>
      <xdr:spPr>
        <a:xfrm>
          <a:off x="7604760" y="27500581"/>
          <a:ext cx="2150429" cy="952500"/>
        </a:xfrm>
        <a:prstGeom prst="rect">
          <a:avLst/>
        </a:prstGeom>
        <a:ln>
          <a:solidFill>
            <a:schemeClr val="bg2">
              <a:lumMod val="75000"/>
            </a:schemeClr>
          </a:solidFill>
        </a:ln>
      </xdr:spPr>
    </xdr:pic>
    <xdr:clientData/>
  </xdr:twoCellAnchor>
  <xdr:twoCellAnchor>
    <xdr:from>
      <xdr:col>40</xdr:col>
      <xdr:colOff>91440</xdr:colOff>
      <xdr:row>144</xdr:row>
      <xdr:rowOff>152400</xdr:rowOff>
    </xdr:from>
    <xdr:to>
      <xdr:col>43</xdr:col>
      <xdr:colOff>15240</xdr:colOff>
      <xdr:row>149</xdr:row>
      <xdr:rowOff>22860</xdr:rowOff>
    </xdr:to>
    <xdr:sp macro="" textlink="">
      <xdr:nvSpPr>
        <xdr:cNvPr id="43" name="正方形/長方形 42">
          <a:extLst>
            <a:ext uri="{FF2B5EF4-FFF2-40B4-BE49-F238E27FC236}">
              <a16:creationId xmlns:a16="http://schemas.microsoft.com/office/drawing/2014/main" id="{00000000-0008-0000-0100-00002B000000}"/>
            </a:ext>
          </a:extLst>
        </xdr:cNvPr>
        <xdr:cNvSpPr/>
      </xdr:nvSpPr>
      <xdr:spPr>
        <a:xfrm>
          <a:off x="76200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A</a:t>
          </a:r>
          <a:endParaRPr kumimoji="1" lang="ja-JP" altLang="en-US" sz="1600" b="1">
            <a:solidFill>
              <a:schemeClr val="accent2"/>
            </a:solidFill>
          </a:endParaRPr>
        </a:p>
      </xdr:txBody>
    </xdr:sp>
    <xdr:clientData/>
  </xdr:twoCellAnchor>
  <xdr:twoCellAnchor>
    <xdr:from>
      <xdr:col>43</xdr:col>
      <xdr:colOff>53340</xdr:colOff>
      <xdr:row>144</xdr:row>
      <xdr:rowOff>152400</xdr:rowOff>
    </xdr:from>
    <xdr:to>
      <xdr:col>45</xdr:col>
      <xdr:colOff>167640</xdr:colOff>
      <xdr:row>149</xdr:row>
      <xdr:rowOff>22860</xdr:rowOff>
    </xdr:to>
    <xdr:sp macro="" textlink="">
      <xdr:nvSpPr>
        <xdr:cNvPr id="44" name="正方形/長方形 43">
          <a:extLst>
            <a:ext uri="{FF2B5EF4-FFF2-40B4-BE49-F238E27FC236}">
              <a16:creationId xmlns:a16="http://schemas.microsoft.com/office/drawing/2014/main" id="{00000000-0008-0000-0100-00002C000000}"/>
            </a:ext>
          </a:extLst>
        </xdr:cNvPr>
        <xdr:cNvSpPr/>
      </xdr:nvSpPr>
      <xdr:spPr>
        <a:xfrm>
          <a:off x="81534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B</a:t>
          </a:r>
          <a:endParaRPr kumimoji="1" lang="ja-JP" altLang="en-US" sz="1600" b="1">
            <a:solidFill>
              <a:schemeClr val="accent2"/>
            </a:solidFill>
          </a:endParaRPr>
        </a:p>
      </xdr:txBody>
    </xdr:sp>
    <xdr:clientData/>
  </xdr:twoCellAnchor>
  <xdr:twoCellAnchor>
    <xdr:from>
      <xdr:col>46</xdr:col>
      <xdr:colOff>22860</xdr:colOff>
      <xdr:row>144</xdr:row>
      <xdr:rowOff>152400</xdr:rowOff>
    </xdr:from>
    <xdr:to>
      <xdr:col>48</xdr:col>
      <xdr:colOff>137160</xdr:colOff>
      <xdr:row>149</xdr:row>
      <xdr:rowOff>22860</xdr:rowOff>
    </xdr:to>
    <xdr:sp macro="" textlink="">
      <xdr:nvSpPr>
        <xdr:cNvPr id="45" name="正方形/長方形 44">
          <a:extLst>
            <a:ext uri="{FF2B5EF4-FFF2-40B4-BE49-F238E27FC236}">
              <a16:creationId xmlns:a16="http://schemas.microsoft.com/office/drawing/2014/main" id="{00000000-0008-0000-0100-00002D000000}"/>
            </a:ext>
          </a:extLst>
        </xdr:cNvPr>
        <xdr:cNvSpPr/>
      </xdr:nvSpPr>
      <xdr:spPr>
        <a:xfrm>
          <a:off x="869442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C</a:t>
          </a:r>
          <a:endParaRPr kumimoji="1" lang="ja-JP" altLang="en-US" sz="1600" b="1">
            <a:solidFill>
              <a:schemeClr val="accent2"/>
            </a:solidFill>
          </a:endParaRPr>
        </a:p>
      </xdr:txBody>
    </xdr:sp>
    <xdr:clientData/>
  </xdr:twoCellAnchor>
  <xdr:twoCellAnchor>
    <xdr:from>
      <xdr:col>48</xdr:col>
      <xdr:colOff>167640</xdr:colOff>
      <xdr:row>144</xdr:row>
      <xdr:rowOff>152400</xdr:rowOff>
    </xdr:from>
    <xdr:to>
      <xdr:col>51</xdr:col>
      <xdr:colOff>91440</xdr:colOff>
      <xdr:row>149</xdr:row>
      <xdr:rowOff>22860</xdr:rowOff>
    </xdr:to>
    <xdr:sp macro="" textlink="">
      <xdr:nvSpPr>
        <xdr:cNvPr id="46" name="正方形/長方形 45">
          <a:extLst>
            <a:ext uri="{FF2B5EF4-FFF2-40B4-BE49-F238E27FC236}">
              <a16:creationId xmlns:a16="http://schemas.microsoft.com/office/drawing/2014/main" id="{00000000-0008-0000-0100-00002E000000}"/>
            </a:ext>
          </a:extLst>
        </xdr:cNvPr>
        <xdr:cNvSpPr/>
      </xdr:nvSpPr>
      <xdr:spPr>
        <a:xfrm>
          <a:off x="92202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D</a:t>
          </a:r>
          <a:endParaRPr kumimoji="1" lang="ja-JP" altLang="en-US" sz="1600" b="1">
            <a:solidFill>
              <a:schemeClr val="accent2"/>
            </a:solidFill>
          </a:endParaRPr>
        </a:p>
      </xdr:txBody>
    </xdr:sp>
    <xdr:clientData/>
  </xdr:twoCellAnchor>
  <xdr:twoCellAnchor editAs="oneCell">
    <xdr:from>
      <xdr:col>40</xdr:col>
      <xdr:colOff>83821</xdr:colOff>
      <xdr:row>158</xdr:row>
      <xdr:rowOff>68581</xdr:rowOff>
    </xdr:from>
    <xdr:to>
      <xdr:col>51</xdr:col>
      <xdr:colOff>153696</xdr:colOff>
      <xdr:row>163</xdr:row>
      <xdr:rowOff>76200</xdr:rowOff>
    </xdr:to>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35"/>
        <a:srcRect b="15869"/>
        <a:stretch/>
      </xdr:blipFill>
      <xdr:spPr>
        <a:xfrm>
          <a:off x="7612381" y="30213301"/>
          <a:ext cx="2165375" cy="960119"/>
        </a:xfrm>
        <a:prstGeom prst="rect">
          <a:avLst/>
        </a:prstGeom>
      </xdr:spPr>
    </xdr:pic>
    <xdr:clientData/>
  </xdr:twoCellAnchor>
  <xdr:twoCellAnchor>
    <xdr:from>
      <xdr:col>40</xdr:col>
      <xdr:colOff>106680</xdr:colOff>
      <xdr:row>159</xdr:row>
      <xdr:rowOff>15240</xdr:rowOff>
    </xdr:from>
    <xdr:to>
      <xdr:col>43</xdr:col>
      <xdr:colOff>30480</xdr:colOff>
      <xdr:row>163</xdr:row>
      <xdr:rowOff>76200</xdr:rowOff>
    </xdr:to>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76352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A</a:t>
          </a:r>
          <a:endParaRPr kumimoji="1" lang="ja-JP" altLang="en-US" sz="1600" b="1">
            <a:solidFill>
              <a:schemeClr val="accent2"/>
            </a:solidFill>
          </a:endParaRPr>
        </a:p>
      </xdr:txBody>
    </xdr:sp>
    <xdr:clientData/>
  </xdr:twoCellAnchor>
  <xdr:twoCellAnchor>
    <xdr:from>
      <xdr:col>43</xdr:col>
      <xdr:colOff>68580</xdr:colOff>
      <xdr:row>159</xdr:row>
      <xdr:rowOff>15240</xdr:rowOff>
    </xdr:from>
    <xdr:to>
      <xdr:col>45</xdr:col>
      <xdr:colOff>182880</xdr:colOff>
      <xdr:row>163</xdr:row>
      <xdr:rowOff>76200</xdr:rowOff>
    </xdr:to>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81686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B</a:t>
          </a:r>
          <a:endParaRPr kumimoji="1" lang="ja-JP" altLang="en-US" sz="1600" b="1">
            <a:solidFill>
              <a:schemeClr val="accent2"/>
            </a:solidFill>
          </a:endParaRPr>
        </a:p>
      </xdr:txBody>
    </xdr:sp>
    <xdr:clientData/>
  </xdr:twoCellAnchor>
  <xdr:twoCellAnchor>
    <xdr:from>
      <xdr:col>46</xdr:col>
      <xdr:colOff>38100</xdr:colOff>
      <xdr:row>159</xdr:row>
      <xdr:rowOff>15240</xdr:rowOff>
    </xdr:from>
    <xdr:to>
      <xdr:col>48</xdr:col>
      <xdr:colOff>152400</xdr:colOff>
      <xdr:row>163</xdr:row>
      <xdr:rowOff>76200</xdr:rowOff>
    </xdr:to>
    <xdr:sp macro="" textlink="">
      <xdr:nvSpPr>
        <xdr:cNvPr id="50" name="正方形/長方形 49">
          <a:extLst>
            <a:ext uri="{FF2B5EF4-FFF2-40B4-BE49-F238E27FC236}">
              <a16:creationId xmlns:a16="http://schemas.microsoft.com/office/drawing/2014/main" id="{00000000-0008-0000-0100-000032000000}"/>
            </a:ext>
          </a:extLst>
        </xdr:cNvPr>
        <xdr:cNvSpPr/>
      </xdr:nvSpPr>
      <xdr:spPr>
        <a:xfrm>
          <a:off x="870966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C</a:t>
          </a:r>
          <a:endParaRPr kumimoji="1" lang="ja-JP" altLang="en-US" sz="1600" b="1">
            <a:solidFill>
              <a:schemeClr val="accent2"/>
            </a:solidFill>
          </a:endParaRPr>
        </a:p>
      </xdr:txBody>
    </xdr:sp>
    <xdr:clientData/>
  </xdr:twoCellAnchor>
  <xdr:twoCellAnchor>
    <xdr:from>
      <xdr:col>48</xdr:col>
      <xdr:colOff>182880</xdr:colOff>
      <xdr:row>159</xdr:row>
      <xdr:rowOff>15240</xdr:rowOff>
    </xdr:from>
    <xdr:to>
      <xdr:col>51</xdr:col>
      <xdr:colOff>106680</xdr:colOff>
      <xdr:row>163</xdr:row>
      <xdr:rowOff>76200</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92354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D</a:t>
          </a:r>
          <a:endParaRPr kumimoji="1" lang="ja-JP" altLang="en-US" sz="1600" b="1">
            <a:solidFill>
              <a:schemeClr val="accent2"/>
            </a:solidFill>
          </a:endParaRPr>
        </a:p>
      </xdr:txBody>
    </xdr:sp>
    <xdr:clientData/>
  </xdr:twoCellAnchor>
  <xdr:twoCellAnchor editAs="oneCell">
    <xdr:from>
      <xdr:col>3</xdr:col>
      <xdr:colOff>0</xdr:colOff>
      <xdr:row>445</xdr:row>
      <xdr:rowOff>0</xdr:rowOff>
    </xdr:from>
    <xdr:to>
      <xdr:col>17</xdr:col>
      <xdr:colOff>129540</xdr:colOff>
      <xdr:row>450</xdr:row>
      <xdr:rowOff>48358</xdr:rowOff>
    </xdr:to>
    <xdr:pic>
      <xdr:nvPicPr>
        <xdr:cNvPr id="52" name="図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4"/>
        <a:srcRect b="19200"/>
        <a:stretch/>
      </xdr:blipFill>
      <xdr:spPr>
        <a:xfrm>
          <a:off x="556260" y="84673440"/>
          <a:ext cx="2796540" cy="1000858"/>
        </a:xfrm>
        <a:prstGeom prst="rect">
          <a:avLst/>
        </a:prstGeom>
        <a:ln>
          <a:solidFill>
            <a:schemeClr val="bg2">
              <a:lumMod val="75000"/>
            </a:schemeClr>
          </a:solidFill>
        </a:ln>
      </xdr:spPr>
    </xdr:pic>
    <xdr:clientData/>
  </xdr:twoCellAnchor>
  <xdr:twoCellAnchor editAs="oneCell">
    <xdr:from>
      <xdr:col>3</xdr:col>
      <xdr:colOff>0</xdr:colOff>
      <xdr:row>461</xdr:row>
      <xdr:rowOff>0</xdr:rowOff>
    </xdr:from>
    <xdr:to>
      <xdr:col>17</xdr:col>
      <xdr:colOff>129064</xdr:colOff>
      <xdr:row>466</xdr:row>
      <xdr:rowOff>60959</xdr:rowOff>
    </xdr:to>
    <xdr:pic>
      <xdr:nvPicPr>
        <xdr:cNvPr id="53" name="図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5"/>
        <a:srcRect b="31226"/>
        <a:stretch/>
      </xdr:blipFill>
      <xdr:spPr>
        <a:xfrm>
          <a:off x="556260" y="86959440"/>
          <a:ext cx="2796064" cy="1013459"/>
        </a:xfrm>
        <a:prstGeom prst="rect">
          <a:avLst/>
        </a:prstGeom>
      </xdr:spPr>
    </xdr:pic>
    <xdr:clientData/>
  </xdr:twoCellAnchor>
  <xdr:twoCellAnchor>
    <xdr:from>
      <xdr:col>3</xdr:col>
      <xdr:colOff>0</xdr:colOff>
      <xdr:row>449</xdr:row>
      <xdr:rowOff>45720</xdr:rowOff>
    </xdr:from>
    <xdr:to>
      <xdr:col>6</xdr:col>
      <xdr:colOff>99060</xdr:colOff>
      <xdr:row>450</xdr:row>
      <xdr:rowOff>60960</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556260" y="8567166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10</xdr:col>
      <xdr:colOff>68580</xdr:colOff>
      <xdr:row>449</xdr:row>
      <xdr:rowOff>45720</xdr:rowOff>
    </xdr:from>
    <xdr:to>
      <xdr:col>13</xdr:col>
      <xdr:colOff>167640</xdr:colOff>
      <xdr:row>450</xdr:row>
      <xdr:rowOff>60960</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1958340" y="8567166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6</xdr:col>
      <xdr:colOff>129540</xdr:colOff>
      <xdr:row>449</xdr:row>
      <xdr:rowOff>45720</xdr:rowOff>
    </xdr:from>
    <xdr:to>
      <xdr:col>10</xdr:col>
      <xdr:colOff>38100</xdr:colOff>
      <xdr:row>450</xdr:row>
      <xdr:rowOff>60960</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1257300" y="8567166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rPr>
            <a:t>B</a:t>
          </a:r>
          <a:endParaRPr kumimoji="1" lang="ja-JP" altLang="en-US" sz="1400" b="1">
            <a:solidFill>
              <a:srgbClr val="0070C0"/>
            </a:solidFill>
          </a:endParaRPr>
        </a:p>
      </xdr:txBody>
    </xdr:sp>
    <xdr:clientData/>
  </xdr:twoCellAnchor>
  <xdr:twoCellAnchor>
    <xdr:from>
      <xdr:col>14</xdr:col>
      <xdr:colOff>7620</xdr:colOff>
      <xdr:row>449</xdr:row>
      <xdr:rowOff>45720</xdr:rowOff>
    </xdr:from>
    <xdr:to>
      <xdr:col>17</xdr:col>
      <xdr:colOff>106680</xdr:colOff>
      <xdr:row>450</xdr:row>
      <xdr:rowOff>60960</xdr:rowOff>
    </xdr:to>
    <xdr:sp macro="" textlink="">
      <xdr:nvSpPr>
        <xdr:cNvPr id="62" name="正方形/長方形 61">
          <a:extLst>
            <a:ext uri="{FF2B5EF4-FFF2-40B4-BE49-F238E27FC236}">
              <a16:creationId xmlns:a16="http://schemas.microsoft.com/office/drawing/2014/main" id="{00000000-0008-0000-0100-00003E000000}"/>
            </a:ext>
          </a:extLst>
        </xdr:cNvPr>
        <xdr:cNvSpPr/>
      </xdr:nvSpPr>
      <xdr:spPr>
        <a:xfrm>
          <a:off x="2659380" y="8567166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effectLst/>
              <a:latin typeface="+mn-lt"/>
              <a:ea typeface="+mn-ea"/>
              <a:cs typeface="+mn-cs"/>
            </a:rPr>
            <a:t>B'</a:t>
          </a:r>
          <a:endParaRPr kumimoji="1" lang="ja-JP" altLang="en-US" sz="1200" b="1">
            <a:solidFill>
              <a:srgbClr val="0070C0"/>
            </a:solidFill>
          </a:endParaRPr>
        </a:p>
      </xdr:txBody>
    </xdr:sp>
    <xdr:clientData/>
  </xdr:twoCellAnchor>
  <xdr:twoCellAnchor>
    <xdr:from>
      <xdr:col>19</xdr:col>
      <xdr:colOff>175260</xdr:colOff>
      <xdr:row>448</xdr:row>
      <xdr:rowOff>182880</xdr:rowOff>
    </xdr:from>
    <xdr:to>
      <xdr:col>21</xdr:col>
      <xdr:colOff>167640</xdr:colOff>
      <xdr:row>450</xdr:row>
      <xdr:rowOff>60960</xdr:rowOff>
    </xdr:to>
    <xdr:sp macro="" textlink="">
      <xdr:nvSpPr>
        <xdr:cNvPr id="69" name="矢印: 右 68">
          <a:extLst>
            <a:ext uri="{FF2B5EF4-FFF2-40B4-BE49-F238E27FC236}">
              <a16:creationId xmlns:a16="http://schemas.microsoft.com/office/drawing/2014/main" id="{00000000-0008-0000-0100-000045000000}"/>
            </a:ext>
          </a:extLst>
        </xdr:cNvPr>
        <xdr:cNvSpPr/>
      </xdr:nvSpPr>
      <xdr:spPr>
        <a:xfrm>
          <a:off x="3779520" y="85427820"/>
          <a:ext cx="373380" cy="259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0</xdr:colOff>
      <xdr:row>448</xdr:row>
      <xdr:rowOff>0</xdr:rowOff>
    </xdr:from>
    <xdr:to>
      <xdr:col>42</xdr:col>
      <xdr:colOff>99059</xdr:colOff>
      <xdr:row>453</xdr:row>
      <xdr:rowOff>102973</xdr:rowOff>
    </xdr:to>
    <xdr:pic>
      <xdr:nvPicPr>
        <xdr:cNvPr id="73" name="図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36"/>
        <a:stretch>
          <a:fillRect/>
        </a:stretch>
      </xdr:blipFill>
      <xdr:spPr>
        <a:xfrm>
          <a:off x="4556760" y="85244940"/>
          <a:ext cx="3451859" cy="1055473"/>
        </a:xfrm>
        <a:prstGeom prst="rect">
          <a:avLst/>
        </a:prstGeom>
      </xdr:spPr>
    </xdr:pic>
    <xdr:clientData/>
  </xdr:twoCellAnchor>
  <xdr:twoCellAnchor>
    <xdr:from>
      <xdr:col>30</xdr:col>
      <xdr:colOff>7619</xdr:colOff>
      <xdr:row>452</xdr:row>
      <xdr:rowOff>45720</xdr:rowOff>
    </xdr:from>
    <xdr:to>
      <xdr:col>32</xdr:col>
      <xdr:colOff>175259</xdr:colOff>
      <xdr:row>453</xdr:row>
      <xdr:rowOff>83820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5707379" y="86052660"/>
          <a:ext cx="548640" cy="2286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algn="ctr">
            <a:lnSpc>
              <a:spcPts val="1600"/>
            </a:lnSpc>
          </a:pPr>
          <a:r>
            <a:rPr kumimoji="1" lang="en-US" altLang="ja-JP" sz="1400" b="1">
              <a:solidFill>
                <a:schemeClr val="accent2"/>
              </a:solidFill>
            </a:rPr>
            <a:t>A</a:t>
          </a:r>
          <a:r>
            <a:rPr kumimoji="1" lang="ja-JP" altLang="en-US" sz="1400" b="1">
              <a:solidFill>
                <a:schemeClr val="accent2"/>
              </a:solidFill>
            </a:rPr>
            <a:t>＋</a:t>
          </a: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33</xdr:col>
      <xdr:colOff>15239</xdr:colOff>
      <xdr:row>452</xdr:row>
      <xdr:rowOff>45720</xdr:rowOff>
    </xdr:from>
    <xdr:to>
      <xdr:col>35</xdr:col>
      <xdr:colOff>182879</xdr:colOff>
      <xdr:row>453</xdr:row>
      <xdr:rowOff>83820</xdr:rowOff>
    </xdr:to>
    <xdr:sp macro="" textlink="">
      <xdr:nvSpPr>
        <xdr:cNvPr id="75" name="正方形/長方形 74">
          <a:extLst>
            <a:ext uri="{FF2B5EF4-FFF2-40B4-BE49-F238E27FC236}">
              <a16:creationId xmlns:a16="http://schemas.microsoft.com/office/drawing/2014/main" id="{00000000-0008-0000-0100-00004B000000}"/>
            </a:ext>
          </a:extLst>
        </xdr:cNvPr>
        <xdr:cNvSpPr/>
      </xdr:nvSpPr>
      <xdr:spPr>
        <a:xfrm>
          <a:off x="6286499" y="86052660"/>
          <a:ext cx="548640" cy="22860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indent="0" algn="ctr">
            <a:lnSpc>
              <a:spcPts val="1600"/>
            </a:lnSpc>
          </a:pPr>
          <a:r>
            <a:rPr kumimoji="1" lang="en-US" altLang="ja-JP" sz="1400" b="1">
              <a:solidFill>
                <a:srgbClr val="0070C0"/>
              </a:solidFill>
              <a:effectLst/>
              <a:latin typeface="+mn-lt"/>
              <a:ea typeface="+mn-ea"/>
              <a:cs typeface="+mn-cs"/>
            </a:rPr>
            <a:t>B</a:t>
          </a:r>
          <a:r>
            <a:rPr kumimoji="1" lang="ja-JP" altLang="en-US" sz="1400" b="1">
              <a:solidFill>
                <a:srgbClr val="0070C0"/>
              </a:solidFill>
              <a:effectLst/>
              <a:latin typeface="+mn-lt"/>
              <a:ea typeface="+mn-ea"/>
              <a:cs typeface="+mn-cs"/>
            </a:rPr>
            <a:t>＋</a:t>
          </a:r>
          <a:r>
            <a:rPr kumimoji="1" lang="en-US" altLang="ja-JP" sz="1400" b="1">
              <a:solidFill>
                <a:srgbClr val="0070C0"/>
              </a:solidFill>
              <a:effectLst/>
              <a:latin typeface="+mn-lt"/>
              <a:ea typeface="+mn-ea"/>
              <a:cs typeface="+mn-cs"/>
            </a:rPr>
            <a:t>B'</a:t>
          </a:r>
          <a:endParaRPr kumimoji="1" lang="ja-JP" altLang="en-US" sz="1400" b="1">
            <a:solidFill>
              <a:srgbClr val="0070C0"/>
            </a:solidFill>
            <a:effectLst/>
            <a:latin typeface="+mn-lt"/>
            <a:ea typeface="+mn-ea"/>
            <a:cs typeface="+mn-cs"/>
          </a:endParaRPr>
        </a:p>
      </xdr:txBody>
    </xdr:sp>
    <xdr:clientData/>
  </xdr:twoCellAnchor>
  <xdr:twoCellAnchor>
    <xdr:from>
      <xdr:col>3</xdr:col>
      <xdr:colOff>7620</xdr:colOff>
      <xdr:row>465</xdr:row>
      <xdr:rowOff>22860</xdr:rowOff>
    </xdr:from>
    <xdr:to>
      <xdr:col>6</xdr:col>
      <xdr:colOff>106680</xdr:colOff>
      <xdr:row>466</xdr:row>
      <xdr:rowOff>38100</xdr:rowOff>
    </xdr:to>
    <xdr:sp macro="" textlink="">
      <xdr:nvSpPr>
        <xdr:cNvPr id="76" name="正方形/長方形 75">
          <a:extLst>
            <a:ext uri="{FF2B5EF4-FFF2-40B4-BE49-F238E27FC236}">
              <a16:creationId xmlns:a16="http://schemas.microsoft.com/office/drawing/2014/main" id="{00000000-0008-0000-0100-00004C000000}"/>
            </a:ext>
          </a:extLst>
        </xdr:cNvPr>
        <xdr:cNvSpPr/>
      </xdr:nvSpPr>
      <xdr:spPr>
        <a:xfrm>
          <a:off x="563880" y="8850630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10</xdr:col>
      <xdr:colOff>76200</xdr:colOff>
      <xdr:row>465</xdr:row>
      <xdr:rowOff>22860</xdr:rowOff>
    </xdr:from>
    <xdr:to>
      <xdr:col>13</xdr:col>
      <xdr:colOff>175260</xdr:colOff>
      <xdr:row>466</xdr:row>
      <xdr:rowOff>38100</xdr:rowOff>
    </xdr:to>
    <xdr:sp macro="" textlink="">
      <xdr:nvSpPr>
        <xdr:cNvPr id="77" name="正方形/長方形 76">
          <a:extLst>
            <a:ext uri="{FF2B5EF4-FFF2-40B4-BE49-F238E27FC236}">
              <a16:creationId xmlns:a16="http://schemas.microsoft.com/office/drawing/2014/main" id="{00000000-0008-0000-0100-00004D000000}"/>
            </a:ext>
          </a:extLst>
        </xdr:cNvPr>
        <xdr:cNvSpPr/>
      </xdr:nvSpPr>
      <xdr:spPr>
        <a:xfrm>
          <a:off x="1965960" y="8850630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6</xdr:col>
      <xdr:colOff>137160</xdr:colOff>
      <xdr:row>465</xdr:row>
      <xdr:rowOff>22860</xdr:rowOff>
    </xdr:from>
    <xdr:to>
      <xdr:col>10</xdr:col>
      <xdr:colOff>45720</xdr:colOff>
      <xdr:row>466</xdr:row>
      <xdr:rowOff>38100</xdr:rowOff>
    </xdr:to>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1264920" y="8850630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rPr>
            <a:t>B</a:t>
          </a:r>
          <a:endParaRPr kumimoji="1" lang="ja-JP" altLang="en-US" sz="1400" b="1">
            <a:solidFill>
              <a:srgbClr val="0070C0"/>
            </a:solidFill>
          </a:endParaRPr>
        </a:p>
      </xdr:txBody>
    </xdr:sp>
    <xdr:clientData/>
  </xdr:twoCellAnchor>
  <xdr:twoCellAnchor>
    <xdr:from>
      <xdr:col>14</xdr:col>
      <xdr:colOff>15240</xdr:colOff>
      <xdr:row>465</xdr:row>
      <xdr:rowOff>22860</xdr:rowOff>
    </xdr:from>
    <xdr:to>
      <xdr:col>17</xdr:col>
      <xdr:colOff>114300</xdr:colOff>
      <xdr:row>466</xdr:row>
      <xdr:rowOff>38100</xdr:rowOff>
    </xdr:to>
    <xdr:sp macro="" textlink="">
      <xdr:nvSpPr>
        <xdr:cNvPr id="79" name="正方形/長方形 78">
          <a:extLst>
            <a:ext uri="{FF2B5EF4-FFF2-40B4-BE49-F238E27FC236}">
              <a16:creationId xmlns:a16="http://schemas.microsoft.com/office/drawing/2014/main" id="{00000000-0008-0000-0100-00004F000000}"/>
            </a:ext>
          </a:extLst>
        </xdr:cNvPr>
        <xdr:cNvSpPr/>
      </xdr:nvSpPr>
      <xdr:spPr>
        <a:xfrm>
          <a:off x="2667000" y="8850630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effectLst/>
              <a:latin typeface="+mn-lt"/>
              <a:ea typeface="+mn-ea"/>
              <a:cs typeface="+mn-cs"/>
            </a:rPr>
            <a:t>B'</a:t>
          </a:r>
          <a:endParaRPr kumimoji="1" lang="ja-JP" altLang="en-US" sz="1200" b="1">
            <a:solidFill>
              <a:srgbClr val="0070C0"/>
            </a:solidFill>
          </a:endParaRPr>
        </a:p>
      </xdr:txBody>
    </xdr:sp>
    <xdr:clientData/>
  </xdr:twoCellAnchor>
  <xdr:twoCellAnchor>
    <xdr:from>
      <xdr:col>19</xdr:col>
      <xdr:colOff>182880</xdr:colOff>
      <xdr:row>464</xdr:row>
      <xdr:rowOff>160020</xdr:rowOff>
    </xdr:from>
    <xdr:to>
      <xdr:col>21</xdr:col>
      <xdr:colOff>175260</xdr:colOff>
      <xdr:row>466</xdr:row>
      <xdr:rowOff>38100</xdr:rowOff>
    </xdr:to>
    <xdr:sp macro="" textlink="">
      <xdr:nvSpPr>
        <xdr:cNvPr id="80" name="矢印: 右 79">
          <a:extLst>
            <a:ext uri="{FF2B5EF4-FFF2-40B4-BE49-F238E27FC236}">
              <a16:creationId xmlns:a16="http://schemas.microsoft.com/office/drawing/2014/main" id="{00000000-0008-0000-0100-000050000000}"/>
            </a:ext>
          </a:extLst>
        </xdr:cNvPr>
        <xdr:cNvSpPr/>
      </xdr:nvSpPr>
      <xdr:spPr>
        <a:xfrm>
          <a:off x="3787140" y="88452960"/>
          <a:ext cx="373380" cy="259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0</xdr:colOff>
      <xdr:row>464</xdr:row>
      <xdr:rowOff>0</xdr:rowOff>
    </xdr:from>
    <xdr:to>
      <xdr:col>42</xdr:col>
      <xdr:colOff>99059</xdr:colOff>
      <xdr:row>469</xdr:row>
      <xdr:rowOff>102973</xdr:rowOff>
    </xdr:to>
    <xdr:pic>
      <xdr:nvPicPr>
        <xdr:cNvPr id="84" name="図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36"/>
        <a:stretch>
          <a:fillRect/>
        </a:stretch>
      </xdr:blipFill>
      <xdr:spPr>
        <a:xfrm>
          <a:off x="4556760" y="88292940"/>
          <a:ext cx="3451859" cy="1055473"/>
        </a:xfrm>
        <a:prstGeom prst="rect">
          <a:avLst/>
        </a:prstGeom>
      </xdr:spPr>
    </xdr:pic>
    <xdr:clientData/>
  </xdr:twoCellAnchor>
  <xdr:twoCellAnchor>
    <xdr:from>
      <xdr:col>30</xdr:col>
      <xdr:colOff>7619</xdr:colOff>
      <xdr:row>468</xdr:row>
      <xdr:rowOff>45720</xdr:rowOff>
    </xdr:from>
    <xdr:to>
      <xdr:col>32</xdr:col>
      <xdr:colOff>175259</xdr:colOff>
      <xdr:row>469</xdr:row>
      <xdr:rowOff>83820</xdr:rowOff>
    </xdr:to>
    <xdr:sp macro="" textlink="">
      <xdr:nvSpPr>
        <xdr:cNvPr id="85" name="正方形/長方形 84">
          <a:extLst>
            <a:ext uri="{FF2B5EF4-FFF2-40B4-BE49-F238E27FC236}">
              <a16:creationId xmlns:a16="http://schemas.microsoft.com/office/drawing/2014/main" id="{00000000-0008-0000-0100-000055000000}"/>
            </a:ext>
          </a:extLst>
        </xdr:cNvPr>
        <xdr:cNvSpPr/>
      </xdr:nvSpPr>
      <xdr:spPr>
        <a:xfrm>
          <a:off x="5707379" y="89100660"/>
          <a:ext cx="548640" cy="2286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algn="ctr">
            <a:lnSpc>
              <a:spcPts val="1600"/>
            </a:lnSpc>
          </a:pPr>
          <a:r>
            <a:rPr kumimoji="1" lang="en-US" altLang="ja-JP" sz="1400" b="1">
              <a:solidFill>
                <a:schemeClr val="accent2"/>
              </a:solidFill>
            </a:rPr>
            <a:t>A</a:t>
          </a:r>
          <a:r>
            <a:rPr kumimoji="1" lang="ja-JP" altLang="en-US" sz="1400" b="1">
              <a:solidFill>
                <a:schemeClr val="accent2"/>
              </a:solidFill>
            </a:rPr>
            <a:t>＋</a:t>
          </a: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33</xdr:col>
      <xdr:colOff>15239</xdr:colOff>
      <xdr:row>468</xdr:row>
      <xdr:rowOff>45720</xdr:rowOff>
    </xdr:from>
    <xdr:to>
      <xdr:col>35</xdr:col>
      <xdr:colOff>182879</xdr:colOff>
      <xdr:row>469</xdr:row>
      <xdr:rowOff>83820</xdr:rowOff>
    </xdr:to>
    <xdr:sp macro="" textlink="">
      <xdr:nvSpPr>
        <xdr:cNvPr id="86" name="正方形/長方形 85">
          <a:extLst>
            <a:ext uri="{FF2B5EF4-FFF2-40B4-BE49-F238E27FC236}">
              <a16:creationId xmlns:a16="http://schemas.microsoft.com/office/drawing/2014/main" id="{00000000-0008-0000-0100-000056000000}"/>
            </a:ext>
          </a:extLst>
        </xdr:cNvPr>
        <xdr:cNvSpPr/>
      </xdr:nvSpPr>
      <xdr:spPr>
        <a:xfrm>
          <a:off x="6286499" y="89100660"/>
          <a:ext cx="548640" cy="22860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indent="0" algn="ctr">
            <a:lnSpc>
              <a:spcPts val="1600"/>
            </a:lnSpc>
          </a:pPr>
          <a:r>
            <a:rPr kumimoji="1" lang="en-US" altLang="ja-JP" sz="1400" b="1">
              <a:solidFill>
                <a:srgbClr val="0070C0"/>
              </a:solidFill>
              <a:effectLst/>
              <a:latin typeface="+mn-lt"/>
              <a:ea typeface="+mn-ea"/>
              <a:cs typeface="+mn-cs"/>
            </a:rPr>
            <a:t>B</a:t>
          </a:r>
          <a:r>
            <a:rPr kumimoji="1" lang="ja-JP" altLang="en-US" sz="1400" b="1">
              <a:solidFill>
                <a:srgbClr val="0070C0"/>
              </a:solidFill>
              <a:effectLst/>
              <a:latin typeface="+mn-lt"/>
              <a:ea typeface="+mn-ea"/>
              <a:cs typeface="+mn-cs"/>
            </a:rPr>
            <a:t>＋</a:t>
          </a:r>
          <a:r>
            <a:rPr kumimoji="1" lang="en-US" altLang="ja-JP" sz="1400" b="1">
              <a:solidFill>
                <a:srgbClr val="0070C0"/>
              </a:solidFill>
              <a:effectLst/>
              <a:latin typeface="+mn-lt"/>
              <a:ea typeface="+mn-ea"/>
              <a:cs typeface="+mn-cs"/>
            </a:rPr>
            <a:t>B'</a:t>
          </a:r>
          <a:endParaRPr kumimoji="1" lang="ja-JP" altLang="en-US" sz="1400" b="1">
            <a:solidFill>
              <a:srgbClr val="0070C0"/>
            </a:solidFill>
            <a:effectLst/>
            <a:latin typeface="+mn-lt"/>
            <a:ea typeface="+mn-ea"/>
            <a:cs typeface="+mn-cs"/>
          </a:endParaRPr>
        </a:p>
      </xdr:txBody>
    </xdr:sp>
    <xdr:clientData/>
  </xdr:twoCellAnchor>
  <xdr:twoCellAnchor>
    <xdr:from>
      <xdr:col>15</xdr:col>
      <xdr:colOff>60960</xdr:colOff>
      <xdr:row>143</xdr:row>
      <xdr:rowOff>53340</xdr:rowOff>
    </xdr:from>
    <xdr:to>
      <xdr:col>17</xdr:col>
      <xdr:colOff>22860</xdr:colOff>
      <xdr:row>144</xdr:row>
      <xdr:rowOff>53340</xdr:rowOff>
    </xdr:to>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2903220" y="27340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A</a:t>
          </a:r>
          <a:endParaRPr kumimoji="1" lang="ja-JP" altLang="en-US" sz="1200" b="1">
            <a:solidFill>
              <a:schemeClr val="accent2"/>
            </a:solidFill>
          </a:endParaRPr>
        </a:p>
      </xdr:txBody>
    </xdr:sp>
    <xdr:clientData/>
  </xdr:twoCellAnchor>
  <xdr:twoCellAnchor>
    <xdr:from>
      <xdr:col>38</xdr:col>
      <xdr:colOff>53340</xdr:colOff>
      <xdr:row>145</xdr:row>
      <xdr:rowOff>137160</xdr:rowOff>
    </xdr:from>
    <xdr:to>
      <xdr:col>39</xdr:col>
      <xdr:colOff>137160</xdr:colOff>
      <xdr:row>147</xdr:row>
      <xdr:rowOff>45720</xdr:rowOff>
    </xdr:to>
    <xdr:sp macro="" textlink="">
      <xdr:nvSpPr>
        <xdr:cNvPr id="88" name="矢印: 左 87">
          <a:extLst>
            <a:ext uri="{FF2B5EF4-FFF2-40B4-BE49-F238E27FC236}">
              <a16:creationId xmlns:a16="http://schemas.microsoft.com/office/drawing/2014/main" id="{00000000-0008-0000-0100-000058000000}"/>
            </a:ext>
          </a:extLst>
        </xdr:cNvPr>
        <xdr:cNvSpPr/>
      </xdr:nvSpPr>
      <xdr:spPr>
        <a:xfrm>
          <a:off x="7200900" y="27805380"/>
          <a:ext cx="274320" cy="2895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60960</xdr:colOff>
      <xdr:row>144</xdr:row>
      <xdr:rowOff>68580</xdr:rowOff>
    </xdr:from>
    <xdr:to>
      <xdr:col>17</xdr:col>
      <xdr:colOff>22860</xdr:colOff>
      <xdr:row>145</xdr:row>
      <xdr:rowOff>68580</xdr:rowOff>
    </xdr:to>
    <xdr:sp macro="" textlink="">
      <xdr:nvSpPr>
        <xdr:cNvPr id="90" name="正方形/長方形 89">
          <a:extLst>
            <a:ext uri="{FF2B5EF4-FFF2-40B4-BE49-F238E27FC236}">
              <a16:creationId xmlns:a16="http://schemas.microsoft.com/office/drawing/2014/main" id="{00000000-0008-0000-0100-00005A000000}"/>
            </a:ext>
          </a:extLst>
        </xdr:cNvPr>
        <xdr:cNvSpPr/>
      </xdr:nvSpPr>
      <xdr:spPr>
        <a:xfrm>
          <a:off x="2903220" y="2754630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C</a:t>
          </a:r>
          <a:endParaRPr kumimoji="1" lang="ja-JP" altLang="en-US" sz="1200" b="1">
            <a:solidFill>
              <a:schemeClr val="accent2"/>
            </a:solidFill>
          </a:endParaRPr>
        </a:p>
      </xdr:txBody>
    </xdr:sp>
    <xdr:clientData/>
  </xdr:twoCellAnchor>
  <xdr:twoCellAnchor>
    <xdr:from>
      <xdr:col>26</xdr:col>
      <xdr:colOff>22860</xdr:colOff>
      <xdr:row>143</xdr:row>
      <xdr:rowOff>53340</xdr:rowOff>
    </xdr:from>
    <xdr:to>
      <xdr:col>27</xdr:col>
      <xdr:colOff>175260</xdr:colOff>
      <xdr:row>144</xdr:row>
      <xdr:rowOff>53340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4960620" y="27340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B</a:t>
          </a:r>
          <a:endParaRPr kumimoji="1" lang="ja-JP" altLang="en-US" sz="1200" b="1">
            <a:solidFill>
              <a:schemeClr val="accent2"/>
            </a:solidFill>
          </a:endParaRPr>
        </a:p>
      </xdr:txBody>
    </xdr:sp>
    <xdr:clientData/>
  </xdr:twoCellAnchor>
  <xdr:twoCellAnchor>
    <xdr:from>
      <xdr:col>26</xdr:col>
      <xdr:colOff>22860</xdr:colOff>
      <xdr:row>144</xdr:row>
      <xdr:rowOff>68580</xdr:rowOff>
    </xdr:from>
    <xdr:to>
      <xdr:col>27</xdr:col>
      <xdr:colOff>175260</xdr:colOff>
      <xdr:row>145</xdr:row>
      <xdr:rowOff>68580</xdr:rowOff>
    </xdr:to>
    <xdr:sp macro="" textlink="">
      <xdr:nvSpPr>
        <xdr:cNvPr id="92" name="正方形/長方形 91">
          <a:extLst>
            <a:ext uri="{FF2B5EF4-FFF2-40B4-BE49-F238E27FC236}">
              <a16:creationId xmlns:a16="http://schemas.microsoft.com/office/drawing/2014/main" id="{00000000-0008-0000-0100-00005C000000}"/>
            </a:ext>
          </a:extLst>
        </xdr:cNvPr>
        <xdr:cNvSpPr/>
      </xdr:nvSpPr>
      <xdr:spPr>
        <a:xfrm>
          <a:off x="4960620" y="2754630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D</a:t>
          </a:r>
          <a:endParaRPr kumimoji="1" lang="ja-JP" altLang="en-US" sz="1200" b="1">
            <a:solidFill>
              <a:schemeClr val="accent2"/>
            </a:solidFill>
          </a:endParaRPr>
        </a:p>
      </xdr:txBody>
    </xdr:sp>
    <xdr:clientData/>
  </xdr:twoCellAnchor>
  <xdr:twoCellAnchor>
    <xdr:from>
      <xdr:col>15</xdr:col>
      <xdr:colOff>121920</xdr:colOff>
      <xdr:row>158</xdr:row>
      <xdr:rowOff>38100</xdr:rowOff>
    </xdr:from>
    <xdr:to>
      <xdr:col>17</xdr:col>
      <xdr:colOff>83820</xdr:colOff>
      <xdr:row>159</xdr:row>
      <xdr:rowOff>38100</xdr:rowOff>
    </xdr:to>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2964180" y="3018282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A</a:t>
          </a:r>
          <a:endParaRPr kumimoji="1" lang="ja-JP" altLang="en-US" sz="1200" b="1">
            <a:solidFill>
              <a:schemeClr val="accent2"/>
            </a:solidFill>
          </a:endParaRPr>
        </a:p>
      </xdr:txBody>
    </xdr:sp>
    <xdr:clientData/>
  </xdr:twoCellAnchor>
  <xdr:twoCellAnchor>
    <xdr:from>
      <xdr:col>15</xdr:col>
      <xdr:colOff>121920</xdr:colOff>
      <xdr:row>159</xdr:row>
      <xdr:rowOff>53340</xdr:rowOff>
    </xdr:from>
    <xdr:to>
      <xdr:col>17</xdr:col>
      <xdr:colOff>83820</xdr:colOff>
      <xdr:row>160</xdr:row>
      <xdr:rowOff>53340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964180" y="30388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C</a:t>
          </a:r>
          <a:endParaRPr kumimoji="1" lang="ja-JP" altLang="en-US" sz="1200" b="1">
            <a:solidFill>
              <a:schemeClr val="accent2"/>
            </a:solidFill>
          </a:endParaRPr>
        </a:p>
      </xdr:txBody>
    </xdr:sp>
    <xdr:clientData/>
  </xdr:twoCellAnchor>
  <xdr:twoCellAnchor>
    <xdr:from>
      <xdr:col>26</xdr:col>
      <xdr:colOff>83820</xdr:colOff>
      <xdr:row>158</xdr:row>
      <xdr:rowOff>38100</xdr:rowOff>
    </xdr:from>
    <xdr:to>
      <xdr:col>28</xdr:col>
      <xdr:colOff>45720</xdr:colOff>
      <xdr:row>159</xdr:row>
      <xdr:rowOff>38100</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5021580" y="3018282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B</a:t>
          </a:r>
          <a:endParaRPr kumimoji="1" lang="ja-JP" altLang="en-US" sz="1200" b="1">
            <a:solidFill>
              <a:schemeClr val="accent2"/>
            </a:solidFill>
          </a:endParaRPr>
        </a:p>
      </xdr:txBody>
    </xdr:sp>
    <xdr:clientData/>
  </xdr:twoCellAnchor>
  <xdr:twoCellAnchor>
    <xdr:from>
      <xdr:col>26</xdr:col>
      <xdr:colOff>83820</xdr:colOff>
      <xdr:row>159</xdr:row>
      <xdr:rowOff>53340</xdr:rowOff>
    </xdr:from>
    <xdr:to>
      <xdr:col>28</xdr:col>
      <xdr:colOff>45720</xdr:colOff>
      <xdr:row>160</xdr:row>
      <xdr:rowOff>53340</xdr:rowOff>
    </xdr:to>
    <xdr:sp macro="" textlink="">
      <xdr:nvSpPr>
        <xdr:cNvPr id="96" name="正方形/長方形 95">
          <a:extLst>
            <a:ext uri="{FF2B5EF4-FFF2-40B4-BE49-F238E27FC236}">
              <a16:creationId xmlns:a16="http://schemas.microsoft.com/office/drawing/2014/main" id="{00000000-0008-0000-0100-000060000000}"/>
            </a:ext>
          </a:extLst>
        </xdr:cNvPr>
        <xdr:cNvSpPr/>
      </xdr:nvSpPr>
      <xdr:spPr>
        <a:xfrm>
          <a:off x="5021580" y="30388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D</a:t>
          </a:r>
          <a:endParaRPr kumimoji="1" lang="ja-JP" altLang="en-US" sz="1200" b="1">
            <a:solidFill>
              <a:schemeClr val="accent2"/>
            </a:solidFill>
          </a:endParaRPr>
        </a:p>
      </xdr:txBody>
    </xdr:sp>
    <xdr:clientData/>
  </xdr:twoCellAnchor>
  <xdr:twoCellAnchor>
    <xdr:from>
      <xdr:col>38</xdr:col>
      <xdr:colOff>53340</xdr:colOff>
      <xdr:row>160</xdr:row>
      <xdr:rowOff>30480</xdr:rowOff>
    </xdr:from>
    <xdr:to>
      <xdr:col>39</xdr:col>
      <xdr:colOff>137160</xdr:colOff>
      <xdr:row>161</xdr:row>
      <xdr:rowOff>129540</xdr:rowOff>
    </xdr:to>
    <xdr:sp macro="" textlink="">
      <xdr:nvSpPr>
        <xdr:cNvPr id="97" name="矢印: 左 96">
          <a:extLst>
            <a:ext uri="{FF2B5EF4-FFF2-40B4-BE49-F238E27FC236}">
              <a16:creationId xmlns:a16="http://schemas.microsoft.com/office/drawing/2014/main" id="{00000000-0008-0000-0100-000061000000}"/>
            </a:ext>
          </a:extLst>
        </xdr:cNvPr>
        <xdr:cNvSpPr/>
      </xdr:nvSpPr>
      <xdr:spPr>
        <a:xfrm>
          <a:off x="7200900" y="30556200"/>
          <a:ext cx="274320" cy="2895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236220</xdr:colOff>
          <xdr:row>9</xdr:row>
          <xdr:rowOff>0</xdr:rowOff>
        </xdr:from>
        <xdr:to>
          <xdr:col>51</xdr:col>
          <xdr:colOff>0</xdr:colOff>
          <xdr:row>10</xdr:row>
          <xdr:rowOff>7620</xdr:rowOff>
        </xdr:to>
        <xdr:sp macro="" textlink="">
          <xdr:nvSpPr>
            <xdr:cNvPr id="1028" name="checkbox2" descr="『教育クラウドプラットフォームサービス「まなびポケット」　重要事項説明』の内容を承諾します。"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『教育クラウドプラットフォームサービス「まなびポケット」　重要事項説明』の内容を承諾します。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51</xdr:col>
          <xdr:colOff>0</xdr:colOff>
          <xdr:row>12</xdr:row>
          <xdr:rowOff>7620</xdr:rowOff>
        </xdr:to>
        <xdr:sp macro="" textlink="">
          <xdr:nvSpPr>
            <xdr:cNvPr id="1030" name="checkbox5" descr="『GIGAスクールパック コンテンツ提供条件』の内容を承諾します。"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『GIGAスクールパック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51</xdr:col>
          <xdr:colOff>0</xdr:colOff>
          <xdr:row>13</xdr:row>
          <xdr:rowOff>7620</xdr:rowOff>
        </xdr:to>
        <xdr:sp macro="" textlink="">
          <xdr:nvSpPr>
            <xdr:cNvPr id="1031" name="checkbox6" descr="『SKY安心GIGAタブレット コンテンツ提供条件』の内容を承諾します。"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『SKY安心GIGAタブレット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51</xdr:col>
          <xdr:colOff>0</xdr:colOff>
          <xdr:row>15</xdr:row>
          <xdr:rowOff>7620</xdr:rowOff>
        </xdr:to>
        <xdr:sp macro="" textlink="">
          <xdr:nvSpPr>
            <xdr:cNvPr id="1033" name="checkbox8" descr="文部科学省「オンライン学習システムの全国展開事業」のMEXCBT利用において「まなびポケット」を学習eポータルとして申し込みします。"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文部科学省「オンライン学習システムの全国展開事業」のMEXCBT利用において「まなびポケット」を学習eポータルとして申し込みします。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51</xdr:col>
          <xdr:colOff>0</xdr:colOff>
          <xdr:row>11</xdr:row>
          <xdr:rowOff>7620</xdr:rowOff>
        </xdr:to>
        <xdr:sp macro="" textlink="">
          <xdr:nvSpPr>
            <xdr:cNvPr id="1034" name="checkbox3" descr="本サービス利用のために登録する情報の取扱について、関係する法令、規則および手続き(個人情報保護に関連するものを含む)を遵守しています。"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本サービス利用のために登録する情報の取扱について、関係する法令、規則および手続き(個人情報保護に関連するものを含む)を遵守しています。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51</xdr:col>
          <xdr:colOff>0</xdr:colOff>
          <xdr:row>9</xdr:row>
          <xdr:rowOff>7620</xdr:rowOff>
        </xdr:to>
        <xdr:sp macro="" textlink="">
          <xdr:nvSpPr>
            <xdr:cNvPr id="1035" name="checkbox1" descr="NTTコミュニケーションズ株式会社の定める『教育クラウドプラットフォーム「まなびポケット」利用規約』に同意し下記のとおり申し込みます。"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NTTコミュニケーションズ株式会社の定める『教育クラウドプラットフォーム「まなびポケット」利用規約』に同意し下記のとおり申し込みます。</a:t>
              </a:r>
            </a:p>
          </xdr:txBody>
        </xdr:sp>
        <xdr:clientData/>
      </xdr:twoCellAnchor>
    </mc:Choice>
    <mc:Fallback/>
  </mc:AlternateContent>
  <xdr:twoCellAnchor editAs="oneCell">
    <xdr:from>
      <xdr:col>0</xdr:col>
      <xdr:colOff>0</xdr:colOff>
      <xdr:row>0</xdr:row>
      <xdr:rowOff>0</xdr:rowOff>
    </xdr:from>
    <xdr:to>
      <xdr:col>8</xdr:col>
      <xdr:colOff>111312</xdr:colOff>
      <xdr:row>1</xdr:row>
      <xdr:rowOff>72278</xdr:rowOff>
    </xdr:to>
    <xdr:pic>
      <xdr:nvPicPr>
        <xdr:cNvPr id="6" name="図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812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158899</xdr:colOff>
      <xdr:row>0</xdr:row>
      <xdr:rowOff>0</xdr:rowOff>
    </xdr:from>
    <xdr:to>
      <xdr:col>50</xdr:col>
      <xdr:colOff>150008</xdr:colOff>
      <xdr:row>0</xdr:row>
      <xdr:rowOff>455140</xdr:rowOff>
    </xdr:to>
    <xdr:pic>
      <xdr:nvPicPr>
        <xdr:cNvPr id="7" name="図 6" descr="ロゴ&#10;&#10;自動的に生成された説明">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7495" t="13453" r="5859" b="9682"/>
        <a:stretch/>
      </xdr:blipFill>
      <xdr:spPr>
        <a:xfrm>
          <a:off x="10748458" y="0"/>
          <a:ext cx="1161376" cy="448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51</xdr:col>
          <xdr:colOff>0</xdr:colOff>
          <xdr:row>14</xdr:row>
          <xdr:rowOff>7620</xdr:rowOff>
        </xdr:to>
        <xdr:sp macro="" textlink="">
          <xdr:nvSpPr>
            <xdr:cNvPr id="1048" name="checkbox6" descr="『SKY安心GIGAタブレット コンテンツ提供条件』の内容を承諾します。"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文部科学省CBTシステム運用支援サイトからMEXCBT利用申込済です。</a:t>
              </a:r>
            </a:p>
          </xdr:txBody>
        </xdr:sp>
        <xdr:clientData/>
      </xdr:twoCellAnchor>
    </mc:Choice>
    <mc:Fallback/>
  </mc:AlternateContent>
  <xdr:twoCellAnchor editAs="oneCell">
    <xdr:from>
      <xdr:col>52</xdr:col>
      <xdr:colOff>6350</xdr:colOff>
      <xdr:row>98</xdr:row>
      <xdr:rowOff>349250</xdr:rowOff>
    </xdr:from>
    <xdr:to>
      <xdr:col>70</xdr:col>
      <xdr:colOff>111125</xdr:colOff>
      <xdr:row>141</xdr:row>
      <xdr:rowOff>111125</xdr:rowOff>
    </xdr:to>
    <xdr:pic>
      <xdr:nvPicPr>
        <xdr:cNvPr id="4" name="図 3">
          <a:extLst>
            <a:ext uri="{FF2B5EF4-FFF2-40B4-BE49-F238E27FC236}">
              <a16:creationId xmlns:a16="http://schemas.microsoft.com/office/drawing/2014/main" id="{00000000-0008-0000-02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93650" y="35877500"/>
          <a:ext cx="12449175" cy="7594600"/>
        </a:xfrm>
        <a:prstGeom prst="rect">
          <a:avLst/>
        </a:prstGeom>
        <a:solidFill>
          <a:schemeClr val="bg1">
            <a:lumMod val="65000"/>
          </a:schemeClr>
        </a:solidFill>
      </xdr:spPr>
    </xdr:pic>
    <xdr:clientData/>
  </xdr:twoCellAnchor>
  <xdr:twoCellAnchor editAs="oneCell">
    <xdr:from>
      <xdr:col>52</xdr:col>
      <xdr:colOff>6350</xdr:colOff>
      <xdr:row>0</xdr:row>
      <xdr:rowOff>0</xdr:rowOff>
    </xdr:from>
    <xdr:to>
      <xdr:col>70</xdr:col>
      <xdr:colOff>114300</xdr:colOff>
      <xdr:row>98</xdr:row>
      <xdr:rowOff>358700</xdr:rowOff>
    </xdr:to>
    <xdr:pic>
      <xdr:nvPicPr>
        <xdr:cNvPr id="9" name="図 8">
          <a:extLst>
            <a:ext uri="{FF2B5EF4-FFF2-40B4-BE49-F238E27FC236}">
              <a16:creationId xmlns:a16="http://schemas.microsoft.com/office/drawing/2014/main" id="{00000000-0008-0000-0200-000009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93650" y="0"/>
          <a:ext cx="12452350" cy="35883775"/>
        </a:xfrm>
        <a:prstGeom prst="rect">
          <a:avLst/>
        </a:prstGeom>
        <a:solidFill>
          <a:schemeClr val="bg1">
            <a:lumMod val="65000"/>
          </a:schemeClr>
        </a:solidFill>
      </xdr:spPr>
    </xdr:pic>
    <xdr:clientData/>
  </xdr:twoCellAnchor>
  <xdr:twoCellAnchor>
    <xdr:from>
      <xdr:col>52</xdr:col>
      <xdr:colOff>9153</xdr:colOff>
      <xdr:row>0</xdr:row>
      <xdr:rowOff>0</xdr:rowOff>
    </xdr:from>
    <xdr:to>
      <xdr:col>55</xdr:col>
      <xdr:colOff>151281</xdr:colOff>
      <xdr:row>2</xdr:row>
      <xdr:rowOff>257548</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2696453" y="0"/>
          <a:ext cx="2199528" cy="971923"/>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83820</xdr:colOff>
          <xdr:row>189</xdr:row>
          <xdr:rowOff>83820</xdr:rowOff>
        </xdr:from>
        <xdr:to>
          <xdr:col>13</xdr:col>
          <xdr:colOff>190500</xdr:colOff>
          <xdr:row>189</xdr:row>
          <xdr:rowOff>335280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189</xdr:row>
          <xdr:rowOff>68580</xdr:rowOff>
        </xdr:from>
        <xdr:to>
          <xdr:col>25</xdr:col>
          <xdr:colOff>144780</xdr:colOff>
          <xdr:row>189</xdr:row>
          <xdr:rowOff>304800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販売店/代理店(卸)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xdr:colOff>
          <xdr:row>189</xdr:row>
          <xdr:rowOff>76200</xdr:rowOff>
        </xdr:from>
        <xdr:to>
          <xdr:col>34</xdr:col>
          <xdr:colOff>152400</xdr:colOff>
          <xdr:row>189</xdr:row>
          <xdr:rowOff>312420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代理店(手数料)</a:t>
              </a:r>
            </a:p>
          </xdr:txBody>
        </xdr:sp>
        <xdr:clientData/>
      </xdr:twoCellAnchor>
    </mc:Choice>
    <mc:Fallback/>
  </mc:AlternateContent>
  <xdr:twoCellAnchor editAs="oneCell">
    <xdr:from>
      <xdr:col>52</xdr:col>
      <xdr:colOff>9525</xdr:colOff>
      <xdr:row>118</xdr:row>
      <xdr:rowOff>304800</xdr:rowOff>
    </xdr:from>
    <xdr:to>
      <xdr:col>70</xdr:col>
      <xdr:colOff>116650</xdr:colOff>
      <xdr:row>208</xdr:row>
      <xdr:rowOff>73925</xdr:rowOff>
    </xdr:to>
    <xdr:pic>
      <xdr:nvPicPr>
        <xdr:cNvPr id="10" name="図 9">
          <a:extLst>
            <a:ext uri="{FF2B5EF4-FFF2-40B4-BE49-F238E27FC236}">
              <a16:creationId xmlns:a16="http://schemas.microsoft.com/office/drawing/2014/main" id="{00000000-0008-0000-0200-00000A00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96825" y="43453050"/>
          <a:ext cx="12451525" cy="36478475"/>
        </a:xfrm>
        <a:prstGeom prst="rect">
          <a:avLst/>
        </a:prstGeom>
        <a:solidFill>
          <a:schemeClr val="bg1">
            <a:lumMod val="65000"/>
          </a:schemeClr>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371186</xdr:colOff>
      <xdr:row>0</xdr:row>
      <xdr:rowOff>173759</xdr:rowOff>
    </xdr:from>
    <xdr:to>
      <xdr:col>39</xdr:col>
      <xdr:colOff>643650</xdr:colOff>
      <xdr:row>0</xdr:row>
      <xdr:rowOff>875434</xdr:rowOff>
    </xdr:to>
    <xdr:sp macro="" textlink="">
      <xdr:nvSpPr>
        <xdr:cNvPr id="2" name="GradeSettingMessageBox1">
          <a:extLst>
            <a:ext uri="{FF2B5EF4-FFF2-40B4-BE49-F238E27FC236}">
              <a16:creationId xmlns:a16="http://schemas.microsoft.com/office/drawing/2014/main" id="{00000000-0008-0000-0300-000002000000}"/>
            </a:ext>
          </a:extLst>
        </xdr:cNvPr>
        <xdr:cNvSpPr/>
      </xdr:nvSpPr>
      <xdr:spPr>
        <a:xfrm>
          <a:off x="42624086" y="173759"/>
          <a:ext cx="3587164"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★サービスデスクでは（対象学年に対する）コンテンツ表示設定は</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行いません。</a:t>
          </a:r>
        </a:p>
        <a:p>
          <a:pPr algn="l"/>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開通後、</a:t>
          </a:r>
          <a:r>
            <a:rPr kumimoji="1" lang="ja-JP" altLang="en-US" sz="1100" b="1" u="sng">
              <a:solidFill>
                <a:sysClr val="windowText" lastClr="000000"/>
              </a:solidFill>
              <a:latin typeface="ＭＳ Ｐゴシック" panose="020B0600070205080204" pitchFamily="50" charset="-128"/>
              <a:ea typeface="ＭＳ Ｐゴシック" panose="020B0600070205080204" pitchFamily="50" charset="-128"/>
            </a:rPr>
            <a:t>学校管理者アカウントで設定</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を行ってください。</a:t>
          </a:r>
        </a:p>
        <a:p>
          <a:pPr algn="l"/>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88</xdr:col>
      <xdr:colOff>100136</xdr:colOff>
      <xdr:row>0</xdr:row>
      <xdr:rowOff>173759</xdr:rowOff>
    </xdr:from>
    <xdr:to>
      <xdr:col>92</xdr:col>
      <xdr:colOff>382123</xdr:colOff>
      <xdr:row>0</xdr:row>
      <xdr:rowOff>878609</xdr:rowOff>
    </xdr:to>
    <xdr:sp macro="" textlink="">
      <xdr:nvSpPr>
        <xdr:cNvPr id="6" name="GradeSettingMessageBox1">
          <a:extLst>
            <a:ext uri="{FF2B5EF4-FFF2-40B4-BE49-F238E27FC236}">
              <a16:creationId xmlns:a16="http://schemas.microsoft.com/office/drawing/2014/main" id="{00000000-0008-0000-0300-000006000000}"/>
            </a:ext>
          </a:extLst>
        </xdr:cNvPr>
        <xdr:cNvSpPr/>
      </xdr:nvSpPr>
      <xdr:spPr>
        <a:xfrm>
          <a:off x="86272811" y="173759"/>
          <a:ext cx="3596688" cy="704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個以上のコンテンツをお申し込む場合、</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CL</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列上の「</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」をクリックすることで入力欄が追加されます。</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40</xdr:col>
      <xdr:colOff>77564</xdr:colOff>
      <xdr:row>0</xdr:row>
      <xdr:rowOff>163287</xdr:rowOff>
    </xdr:from>
    <xdr:to>
      <xdr:col>46</xdr:col>
      <xdr:colOff>455</xdr:colOff>
      <xdr:row>0</xdr:row>
      <xdr:rowOff>858937</xdr:rowOff>
    </xdr:to>
    <xdr:sp macro="" textlink="">
      <xdr:nvSpPr>
        <xdr:cNvPr id="3" name="GradeSettingMessageBox1">
          <a:extLst>
            <a:ext uri="{FF2B5EF4-FFF2-40B4-BE49-F238E27FC236}">
              <a16:creationId xmlns:a16="http://schemas.microsoft.com/office/drawing/2014/main" id="{00000000-0008-0000-0300-000003000000}"/>
            </a:ext>
          </a:extLst>
        </xdr:cNvPr>
        <xdr:cNvSpPr/>
      </xdr:nvSpPr>
      <xdr:spPr>
        <a:xfrm>
          <a:off x="51893564" y="163287"/>
          <a:ext cx="4817834" cy="695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ＩＤ数（児童・生徒、教職員）のセルには本シートの</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GIGA</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スクールパック、</a:t>
          </a:r>
          <a:b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b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SKY</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安心</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GIGA</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タブレット契約数にご入力いただいた児童・生徒、教職員の数が</a:t>
          </a:r>
          <a:b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b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表示される数式が設定されています。</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a:t>
          </a:r>
          <a:r>
            <a:rPr lang="ja-JP" altLang="ja-JP" sz="1100" b="1" i="0">
              <a:solidFill>
                <a:schemeClr val="tx1"/>
              </a:solidFill>
              <a:effectLst/>
              <a:latin typeface="ＭＳ Ｐゴシック" panose="020B0600070205080204" pitchFamily="50" charset="-128"/>
              <a:ea typeface="ＭＳ Ｐゴシック" panose="020B0600070205080204" pitchFamily="50" charset="-128"/>
              <a:cs typeface="+mn-cs"/>
            </a:rPr>
            <a:t>上書きによる変更可能</a:t>
          </a:r>
          <a:endParaRPr kumimoji="1" lang="ja-JP" altLang="en-US" sz="11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comgroup-my.sharepoint.com/personal/a101246_coe_ntt_com/Documents/SecuredPC/Downloads/&#12414;&#12394;&#12402;&#12441;&#12507;&#12442;&#12465;&#12483;&#12488;&#30003;&#36796;&#26360;_ver.20220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ttcomgroup-my.sharepoint.com/personal/a101246_coe_ntt_com/Documents/SecuredPC/Documents/00_Work/01_&#30003;&#36796;&#26360;&#26356;&#26032;/202212_&#32113;&#19968;/&#12510;&#12463;&#12525;&#12394;&#12375;/&#26032;&#30003;&#36796;&#26360;&#26908;&#35342;/&#26082;&#23384;&#30003;&#36796;&#26360;/&#12414;&#12394;&#12403;&#12509;&#12465;&#12483;&#12488;&#30003;&#36796;&#26360;_ver.202208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ttcomgroup-my.sharepoint.com/personal/7904295_coe_ntt_com/Documents/SecuredPC/Desktop/&#30003;&#36796;&#26360;&#31561;/&#12304;&#25913;&#35330;&#20013;&#12305;&#12414;&#12394;&#12403;&#12509;&#12465;&#12483;&#12488;&#30003;&#36796;&#26360;CBT&#29256;_20210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別紙_コンテンツの学年別表示設定リスト"/>
      <sheetName val="プルダウンリスト選択肢"/>
      <sheetName val="まなびポケット申込書_ver.20220831"/>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プルダウンリスト選択肢"/>
      <sheetName val="別紙_コンテンツの学年別表示設定リスト"/>
      <sheetName val="まなびポケット申込書_ver.20220831"/>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教育クラウドサービス重要事項説明"/>
      <sheetName val="CBT無償版　提供条件"/>
      <sheetName val="申込書 (教育委員会)"/>
      <sheetName val="申込書 (公立学校) "/>
      <sheetName val="申込書 (私立学校)"/>
      <sheetName val="学校情報"/>
      <sheetName val="プルダウン"/>
      <sheetName val="コンテンツ一覧"/>
      <sheetName val="【改訂中】まなびポケット申込書CBT版_20210816"/>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manabipocket.ed-cl.com/wp/wp-content/uploads/2024/02/manapoke_tanpokun_device_info_sheet.xlsx" TargetMode="External"/><Relationship Id="rId13" Type="http://schemas.openxmlformats.org/officeDocument/2006/relationships/hyperlink" Target="https://manabipocket.ed-cl.com/index.php/download_file/view/1349/" TargetMode="External"/><Relationship Id="rId18" Type="http://schemas.openxmlformats.org/officeDocument/2006/relationships/printerSettings" Target="../printerSettings/printerSettings1.bin"/><Relationship Id="rId3" Type="http://schemas.openxmlformats.org/officeDocument/2006/relationships/hyperlink" Target="mailto:manabipocket@support.ed-cl.com" TargetMode="External"/><Relationship Id="rId7" Type="http://schemas.openxmlformats.org/officeDocument/2006/relationships/hyperlink" Target="https://manabipocket.ed-cl.com/support/manuals/" TargetMode="External"/><Relationship Id="rId12" Type="http://schemas.openxmlformats.org/officeDocument/2006/relationships/hyperlink" Target="https://manabipocket.ed-cl.com/index.php/download_file/view/451/" TargetMode="External"/><Relationship Id="rId17" Type="http://schemas.openxmlformats.org/officeDocument/2006/relationships/hyperlink" Target="https://ebook.gakken.jp/gk-himitsu/terms/" TargetMode="External"/><Relationship Id="rId2" Type="http://schemas.openxmlformats.org/officeDocument/2006/relationships/hyperlink" Target="https://manabipocket.ed-cl.com/index.php/download_file/view/416/" TargetMode="External"/><Relationship Id="rId16" Type="http://schemas.openxmlformats.org/officeDocument/2006/relationships/hyperlink" Target="https://manabipocket.ed-cl.com/wp/wp-content/uploads/2024/02/sky_safe_giga_tablet_content_terms.pdf" TargetMode="External"/><Relationship Id="rId1" Type="http://schemas.openxmlformats.org/officeDocument/2006/relationships/hyperlink" Target="http://www.ntt.com/about-us/hp/privacy.html" TargetMode="External"/><Relationship Id="rId6" Type="http://schemas.openxmlformats.org/officeDocument/2006/relationships/hyperlink" Target="https://www.office.com/" TargetMode="External"/><Relationship Id="rId11" Type="http://schemas.openxmlformats.org/officeDocument/2006/relationships/hyperlink" Target="https://manabipocket.ed-cl.com/index.php/download_file/view/345/" TargetMode="External"/><Relationship Id="rId5" Type="http://schemas.openxmlformats.org/officeDocument/2006/relationships/hyperlink" Target="https://www.google.co.jp/" TargetMode="External"/><Relationship Id="rId15" Type="http://schemas.openxmlformats.org/officeDocument/2006/relationships/hyperlink" Target="https://manabipocket.ed-cl.com/wp/wp-content/uploads/2024/02/giga_manapoke_overview.pdf" TargetMode="External"/><Relationship Id="rId10" Type="http://schemas.openxmlformats.org/officeDocument/2006/relationships/hyperlink" Target="https://www.eevideo.net/m-pocket/menseki-gaxtukou-muryou-service.pdf" TargetMode="External"/><Relationship Id="rId19" Type="http://schemas.openxmlformats.org/officeDocument/2006/relationships/drawing" Target="../drawings/drawing1.xml"/><Relationship Id="rId4" Type="http://schemas.openxmlformats.org/officeDocument/2006/relationships/hyperlink" Target="https://www.nhk.or.jp/rules/" TargetMode="External"/><Relationship Id="rId9" Type="http://schemas.openxmlformats.org/officeDocument/2006/relationships/hyperlink" Target="https://manabipocket.ed-cl.com/support/manuals/" TargetMode="External"/><Relationship Id="rId14" Type="http://schemas.openxmlformats.org/officeDocument/2006/relationships/hyperlink" Target="https://manabipocket.ed-cl.com/index.php/download_file/view/134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manabipocket.ed-cl.com/wp/wp-content/uploads/2024/02/content_grade_display_setting.pdf" TargetMode="External"/><Relationship Id="rId2" Type="http://schemas.openxmlformats.org/officeDocument/2006/relationships/hyperlink" Target="https://manabipocket.ed-cl.com/index.php/download_file/view/1350/" TargetMode="External"/><Relationship Id="rId1" Type="http://schemas.openxmlformats.org/officeDocument/2006/relationships/hyperlink" Target="https://manabipocket.ed-cl.com/index.php/download_file/view/1350/"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s://manabipocket.ed-cl.com/index.php/download_file/view/1350/"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manabipocket.ed-cl.com/index.php/download_file/view/1350/" TargetMode="External"/><Relationship Id="rId16" Type="http://schemas.openxmlformats.org/officeDocument/2006/relationships/ctrlProp" Target="../ctrlProps/ctrlProp10.xml"/><Relationship Id="rId1" Type="http://schemas.openxmlformats.org/officeDocument/2006/relationships/hyperlink" Target="https://manabipocket.ed-cl.com/index.php/download_file/view/1350/"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3.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e-Comp@s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5CB4-D0E7-46AD-B176-63BF0C0BDAC4}">
  <sheetPr>
    <tabColor theme="4" tint="-0.499984740745262"/>
    <pageSetUpPr fitToPage="1"/>
  </sheetPr>
  <dimension ref="A1:AV200"/>
  <sheetViews>
    <sheetView tabSelected="1" zoomScaleNormal="100" zoomScaleSheetLayoutView="100" workbookViewId="0"/>
  </sheetViews>
  <sheetFormatPr defaultColWidth="11.59765625" defaultRowHeight="14.1" customHeight="1"/>
  <cols>
    <col min="1" max="44" width="2.59765625" style="86" customWidth="1" collapsed="1"/>
    <col min="45" max="47" width="2.59765625" style="86" customWidth="1"/>
    <col min="48" max="16384" width="11.59765625" style="86"/>
  </cols>
  <sheetData>
    <row r="1" spans="1:47" ht="24.6" customHeight="1">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5"/>
    </row>
    <row r="2" spans="1:47" ht="14.85" customHeight="1">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8"/>
      <c r="AQ2" s="85"/>
      <c r="AR2" s="89"/>
      <c r="AS2" s="90"/>
      <c r="AT2" s="91" t="s">
        <v>941</v>
      </c>
      <c r="AU2" s="88"/>
    </row>
    <row r="3" spans="1:47" ht="14.85" customHeight="1">
      <c r="A3" s="256" t="s">
        <v>629</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90"/>
    </row>
    <row r="4" spans="1:47" ht="14.85" customHeight="1">
      <c r="A4" s="88"/>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88"/>
      <c r="AU4" s="88"/>
    </row>
    <row r="5" spans="1:47" ht="14.85" customHeight="1">
      <c r="A5" s="88"/>
      <c r="B5" s="208" t="s">
        <v>0</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88"/>
      <c r="AU5" s="88"/>
    </row>
    <row r="6" spans="1:47" s="94" customFormat="1" ht="14.85" customHeight="1">
      <c r="A6" s="93"/>
      <c r="B6" s="257" t="s">
        <v>1</v>
      </c>
      <c r="C6" s="258"/>
      <c r="D6" s="258"/>
      <c r="E6" s="258"/>
      <c r="F6" s="258"/>
      <c r="G6" s="259"/>
      <c r="H6" s="257" t="s">
        <v>2</v>
      </c>
      <c r="I6" s="258"/>
      <c r="J6" s="258"/>
      <c r="K6" s="258"/>
      <c r="L6" s="258"/>
      <c r="M6" s="259"/>
      <c r="N6" s="257" t="s">
        <v>3</v>
      </c>
      <c r="O6" s="258"/>
      <c r="P6" s="258"/>
      <c r="Q6" s="258"/>
      <c r="R6" s="258"/>
      <c r="S6" s="259"/>
      <c r="T6" s="257" t="s">
        <v>4</v>
      </c>
      <c r="U6" s="258"/>
      <c r="V6" s="258"/>
      <c r="W6" s="258"/>
      <c r="X6" s="258"/>
      <c r="Y6" s="259"/>
      <c r="Z6" s="257" t="s">
        <v>5</v>
      </c>
      <c r="AA6" s="258"/>
      <c r="AB6" s="258"/>
      <c r="AC6" s="258"/>
      <c r="AD6" s="258"/>
      <c r="AE6" s="259"/>
      <c r="AF6" s="257" t="s">
        <v>6</v>
      </c>
      <c r="AG6" s="258"/>
      <c r="AH6" s="258"/>
      <c r="AI6" s="258"/>
      <c r="AJ6" s="258"/>
      <c r="AK6" s="259"/>
      <c r="AL6" s="260" t="s">
        <v>7</v>
      </c>
      <c r="AM6" s="261"/>
      <c r="AN6" s="261"/>
      <c r="AO6" s="261"/>
      <c r="AP6" s="261"/>
      <c r="AQ6" s="262"/>
      <c r="AR6" s="87"/>
      <c r="AS6" s="95"/>
      <c r="AT6" s="95"/>
      <c r="AU6" s="95"/>
    </row>
    <row r="7" spans="1:47" ht="14.85" customHeight="1">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8"/>
      <c r="AT7" s="88"/>
      <c r="AU7" s="88"/>
    </row>
    <row r="8" spans="1:47" ht="14.85" customHeight="1">
      <c r="A8" s="88"/>
      <c r="B8" s="263" t="s">
        <v>630</v>
      </c>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88"/>
      <c r="AU8" s="88"/>
    </row>
    <row r="9" spans="1:47" ht="14.85" customHeight="1">
      <c r="A9" s="88"/>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88"/>
      <c r="AU9" s="88"/>
    </row>
    <row r="10" spans="1:47" ht="14.85" customHeight="1">
      <c r="A10" s="88"/>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88"/>
      <c r="AU10" s="88"/>
    </row>
    <row r="11" spans="1:47" ht="14.85" customHeight="1">
      <c r="A11" s="88"/>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88"/>
      <c r="AU11" s="88"/>
    </row>
    <row r="12" spans="1:47" ht="9" customHeight="1">
      <c r="A12" s="88"/>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88"/>
      <c r="AU12" s="88"/>
    </row>
    <row r="13" spans="1:47" ht="8.4" customHeight="1">
      <c r="A13" s="88"/>
      <c r="B13" s="96"/>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8"/>
      <c r="AT13" s="88"/>
      <c r="AU13" s="88"/>
    </row>
    <row r="14" spans="1:47" ht="14.85" customHeight="1">
      <c r="A14" s="88"/>
      <c r="B14" s="99" t="s">
        <v>8</v>
      </c>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00"/>
      <c r="AT14" s="88"/>
      <c r="AU14" s="88"/>
    </row>
    <row r="15" spans="1:47" ht="14.85" customHeight="1">
      <c r="A15" s="173"/>
      <c r="B15" s="101"/>
      <c r="C15" s="209" t="s">
        <v>9</v>
      </c>
      <c r="D15" s="168" t="s">
        <v>10</v>
      </c>
      <c r="E15" s="168"/>
      <c r="F15" s="168"/>
      <c r="G15" s="168"/>
      <c r="H15" s="168"/>
      <c r="I15" s="168"/>
      <c r="J15" s="168"/>
      <c r="K15" s="168"/>
      <c r="L15" s="168"/>
      <c r="M15" s="168"/>
      <c r="N15" s="168"/>
      <c r="O15" s="168"/>
      <c r="P15" s="168"/>
      <c r="Q15" s="168"/>
      <c r="R15" s="168"/>
      <c r="S15" s="170"/>
      <c r="T15" s="170"/>
      <c r="U15" s="210"/>
      <c r="V15" s="170"/>
      <c r="W15" s="254" t="s">
        <v>914</v>
      </c>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102"/>
      <c r="AT15" s="88"/>
      <c r="AU15" s="88"/>
    </row>
    <row r="16" spans="1:47" ht="14.85" customHeight="1">
      <c r="A16" s="173"/>
      <c r="B16" s="101"/>
      <c r="C16" s="209" t="s">
        <v>9</v>
      </c>
      <c r="D16" s="168" t="s">
        <v>11</v>
      </c>
      <c r="E16" s="168"/>
      <c r="F16" s="168"/>
      <c r="G16" s="168"/>
      <c r="H16" s="168"/>
      <c r="I16" s="168"/>
      <c r="J16" s="168"/>
      <c r="K16" s="168"/>
      <c r="L16" s="168"/>
      <c r="M16" s="168"/>
      <c r="N16" s="169"/>
      <c r="O16" s="169"/>
      <c r="P16" s="168"/>
      <c r="Q16" s="168"/>
      <c r="R16" s="168"/>
      <c r="S16" s="168"/>
      <c r="T16" s="168"/>
      <c r="U16" s="210"/>
      <c r="V16" s="170"/>
      <c r="W16" s="254" t="s">
        <v>915</v>
      </c>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102"/>
      <c r="AT16" s="88"/>
      <c r="AU16" s="88"/>
    </row>
    <row r="17" spans="1:47" ht="14.85" customHeight="1">
      <c r="A17" s="173"/>
      <c r="B17" s="101"/>
      <c r="C17" s="209" t="s">
        <v>9</v>
      </c>
      <c r="D17" s="168" t="s">
        <v>12</v>
      </c>
      <c r="E17" s="168"/>
      <c r="F17" s="168"/>
      <c r="G17" s="168"/>
      <c r="H17" s="168"/>
      <c r="I17" s="168"/>
      <c r="J17" s="169"/>
      <c r="K17" s="168"/>
      <c r="L17" s="168"/>
      <c r="M17" s="168"/>
      <c r="N17" s="168"/>
      <c r="O17" s="168"/>
      <c r="P17" s="168"/>
      <c r="Q17" s="168"/>
      <c r="R17" s="168"/>
      <c r="S17" s="168"/>
      <c r="T17" s="168"/>
      <c r="U17" s="210"/>
      <c r="V17" s="170"/>
      <c r="W17" s="172" t="s">
        <v>13</v>
      </c>
      <c r="X17" s="172"/>
      <c r="Y17" s="172"/>
      <c r="Z17" s="172"/>
      <c r="AA17" s="172"/>
      <c r="AB17" s="172"/>
      <c r="AC17" s="172"/>
      <c r="AD17" s="172"/>
      <c r="AE17" s="172"/>
      <c r="AF17" s="172"/>
      <c r="AG17" s="172"/>
      <c r="AH17" s="172"/>
      <c r="AI17" s="172"/>
      <c r="AJ17" s="172"/>
      <c r="AK17" s="172"/>
      <c r="AL17" s="172"/>
      <c r="AM17" s="172"/>
      <c r="AN17" s="172"/>
      <c r="AO17" s="172"/>
      <c r="AP17" s="172"/>
      <c r="AQ17" s="88"/>
      <c r="AS17" s="102"/>
      <c r="AT17" s="88"/>
      <c r="AU17" s="88"/>
    </row>
    <row r="18" spans="1:47" ht="14.85" customHeight="1">
      <c r="A18" s="87"/>
      <c r="B18" s="101"/>
      <c r="C18" s="211"/>
      <c r="D18" s="211"/>
      <c r="E18" s="211"/>
      <c r="F18" s="211"/>
      <c r="G18" s="211"/>
      <c r="H18" s="211"/>
      <c r="I18" s="211"/>
      <c r="J18" s="211"/>
      <c r="K18" s="211"/>
      <c r="L18" s="211"/>
      <c r="M18" s="211"/>
      <c r="N18" s="211"/>
      <c r="O18" s="211"/>
      <c r="P18" s="211"/>
      <c r="Q18" s="211"/>
      <c r="R18" s="211"/>
      <c r="S18" s="211"/>
      <c r="T18" s="211"/>
      <c r="U18" s="211"/>
      <c r="V18" s="170"/>
      <c r="W18" s="173"/>
      <c r="X18" s="87"/>
      <c r="Y18" s="87"/>
      <c r="Z18" s="87"/>
      <c r="AA18" s="87"/>
      <c r="AB18" s="87"/>
      <c r="AC18" s="87"/>
      <c r="AD18" s="87"/>
      <c r="AE18" s="87"/>
      <c r="AF18" s="87"/>
      <c r="AG18" s="87"/>
      <c r="AH18" s="87"/>
      <c r="AI18" s="87"/>
      <c r="AJ18" s="87"/>
      <c r="AK18" s="87"/>
      <c r="AL18" s="87"/>
      <c r="AM18" s="87"/>
      <c r="AN18" s="87"/>
      <c r="AO18" s="87"/>
      <c r="AP18" s="87"/>
      <c r="AQ18" s="87"/>
      <c r="AR18" s="87"/>
      <c r="AS18" s="102"/>
      <c r="AT18" s="88"/>
      <c r="AU18" s="88"/>
    </row>
    <row r="19" spans="1:47" ht="14.85" customHeight="1">
      <c r="A19" s="88"/>
      <c r="B19" s="103"/>
      <c r="C19" s="257" t="s">
        <v>4</v>
      </c>
      <c r="D19" s="258"/>
      <c r="E19" s="258"/>
      <c r="F19" s="258"/>
      <c r="G19" s="258"/>
      <c r="H19" s="259"/>
      <c r="I19" s="92"/>
      <c r="J19" s="208" t="s">
        <v>14</v>
      </c>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92"/>
      <c r="AQ19" s="92"/>
      <c r="AR19" s="92"/>
      <c r="AS19" s="102"/>
      <c r="AT19" s="88"/>
      <c r="AU19" s="88"/>
    </row>
    <row r="20" spans="1:47" ht="14.85" customHeight="1">
      <c r="A20" s="88"/>
      <c r="B20" s="104"/>
      <c r="D20" s="88"/>
      <c r="E20" s="88"/>
      <c r="F20" s="88"/>
      <c r="G20" s="88"/>
      <c r="H20" s="88"/>
      <c r="I20" s="88"/>
      <c r="J20" s="172" t="s">
        <v>916</v>
      </c>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208"/>
      <c r="AO20" s="208"/>
      <c r="AP20" s="92"/>
      <c r="AQ20" s="92"/>
      <c r="AR20" s="92"/>
      <c r="AS20" s="102"/>
      <c r="AT20" s="88"/>
      <c r="AU20" s="88"/>
    </row>
    <row r="21" spans="1:47" ht="14.85" customHeight="1">
      <c r="A21" s="88"/>
      <c r="B21" s="103"/>
      <c r="C21" s="257" t="s">
        <v>6</v>
      </c>
      <c r="D21" s="258"/>
      <c r="E21" s="258"/>
      <c r="F21" s="258"/>
      <c r="G21" s="258"/>
      <c r="H21" s="259"/>
      <c r="I21" s="92"/>
      <c r="J21" s="92" t="s">
        <v>15</v>
      </c>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102"/>
      <c r="AT21" s="88"/>
      <c r="AU21" s="88"/>
    </row>
    <row r="22" spans="1:47" ht="14.85" customHeight="1">
      <c r="A22" s="88"/>
      <c r="B22" s="104"/>
      <c r="D22" s="88"/>
      <c r="E22" s="88"/>
      <c r="F22" s="88"/>
      <c r="G22" s="88"/>
      <c r="H22" s="88"/>
      <c r="I22" s="88"/>
      <c r="J22" s="172" t="s">
        <v>917</v>
      </c>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208"/>
      <c r="AR22" s="208"/>
      <c r="AS22" s="214"/>
      <c r="AT22" s="88"/>
      <c r="AU22" s="88"/>
    </row>
    <row r="23" spans="1:47" ht="8.4" customHeight="1">
      <c r="A23" s="88"/>
      <c r="B23" s="105"/>
      <c r="C23" s="106"/>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6"/>
      <c r="AH23" s="106"/>
      <c r="AI23" s="106"/>
      <c r="AJ23" s="106"/>
      <c r="AK23" s="106"/>
      <c r="AL23" s="106"/>
      <c r="AM23" s="106"/>
      <c r="AN23" s="106"/>
      <c r="AO23" s="106"/>
      <c r="AP23" s="106"/>
      <c r="AQ23" s="106"/>
      <c r="AR23" s="106"/>
      <c r="AS23" s="108"/>
      <c r="AT23" s="88"/>
      <c r="AU23" s="88"/>
    </row>
    <row r="24" spans="1:47" ht="9" customHeight="1">
      <c r="A24" s="88"/>
      <c r="B24" s="88"/>
      <c r="C24" s="92"/>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92"/>
      <c r="AH24" s="92"/>
      <c r="AI24" s="92"/>
      <c r="AJ24" s="92"/>
      <c r="AK24" s="92"/>
      <c r="AL24" s="92"/>
      <c r="AM24" s="92"/>
      <c r="AN24" s="92"/>
      <c r="AO24" s="92"/>
      <c r="AP24" s="92"/>
      <c r="AQ24" s="92"/>
      <c r="AR24" s="92"/>
      <c r="AS24" s="88"/>
      <c r="AT24" s="88"/>
      <c r="AU24" s="88"/>
    </row>
    <row r="25" spans="1:47" ht="8.4" customHeight="1">
      <c r="A25" s="173"/>
      <c r="B25" s="96"/>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10"/>
      <c r="AT25" s="88"/>
      <c r="AU25" s="88"/>
    </row>
    <row r="26" spans="1:47" ht="14.85" customHeight="1">
      <c r="A26" s="173"/>
      <c r="B26" s="99" t="s">
        <v>16</v>
      </c>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102"/>
      <c r="AT26" s="88"/>
      <c r="AU26" s="88"/>
    </row>
    <row r="27" spans="1:47" ht="14.85" customHeight="1">
      <c r="A27" s="173"/>
      <c r="B27" s="212"/>
      <c r="C27" s="168" t="s">
        <v>17</v>
      </c>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02"/>
      <c r="AT27" s="88"/>
      <c r="AU27" s="88"/>
    </row>
    <row r="28" spans="1:47" ht="14.85" customHeight="1">
      <c r="A28" s="173"/>
      <c r="B28" s="212"/>
      <c r="C28" s="255" t="s">
        <v>918</v>
      </c>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168"/>
      <c r="AJ28" s="168"/>
      <c r="AK28" s="169"/>
      <c r="AL28" s="171"/>
      <c r="AM28" s="168"/>
      <c r="AN28" s="168"/>
      <c r="AO28" s="168"/>
      <c r="AP28" s="168"/>
      <c r="AQ28" s="168"/>
      <c r="AR28" s="168"/>
      <c r="AS28" s="102"/>
      <c r="AT28" s="88"/>
      <c r="AU28" s="88"/>
    </row>
    <row r="29" spans="1:47" ht="14.85" customHeight="1">
      <c r="A29" s="173"/>
      <c r="B29" s="212"/>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02"/>
      <c r="AT29" s="88"/>
      <c r="AU29" s="88"/>
    </row>
    <row r="30" spans="1:47" ht="14.85" customHeight="1">
      <c r="A30" s="173"/>
      <c r="B30" s="165"/>
      <c r="C30" s="167" t="s">
        <v>9</v>
      </c>
      <c r="D30" s="168" t="s">
        <v>631</v>
      </c>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02"/>
      <c r="AT30" s="88"/>
      <c r="AU30" s="88"/>
    </row>
    <row r="31" spans="1:47" ht="14.85" customHeight="1">
      <c r="A31" s="173"/>
      <c r="B31" s="165"/>
      <c r="C31" s="167" t="s">
        <v>9</v>
      </c>
      <c r="D31" s="168" t="s">
        <v>18</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02"/>
      <c r="AT31" s="88"/>
      <c r="AU31" s="88"/>
    </row>
    <row r="32" spans="1:47" ht="14.85" customHeight="1">
      <c r="A32" s="173"/>
      <c r="B32" s="165"/>
      <c r="C32" s="167"/>
      <c r="D32" s="168" t="s">
        <v>922</v>
      </c>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02"/>
      <c r="AT32" s="88"/>
      <c r="AU32" s="88"/>
    </row>
    <row r="33" spans="1:47" ht="14.85" customHeight="1">
      <c r="A33" s="173"/>
      <c r="B33" s="165"/>
      <c r="C33" s="171"/>
      <c r="D33" s="168" t="s">
        <v>19</v>
      </c>
      <c r="E33" s="168"/>
      <c r="F33" s="168"/>
      <c r="G33" s="168"/>
      <c r="H33" s="168"/>
      <c r="I33" s="168"/>
      <c r="J33" s="168"/>
      <c r="K33" s="168"/>
      <c r="L33" s="169"/>
      <c r="M33" s="213"/>
      <c r="N33" s="255" t="s">
        <v>20</v>
      </c>
      <c r="O33" s="255"/>
      <c r="P33" s="255"/>
      <c r="Q33" s="255"/>
      <c r="R33" s="255"/>
      <c r="S33" s="255"/>
      <c r="T33" s="255"/>
      <c r="U33" s="255"/>
      <c r="V33" s="255"/>
      <c r="W33" s="255"/>
      <c r="X33" s="255"/>
      <c r="Y33" s="255"/>
      <c r="Z33" s="255"/>
      <c r="AA33" s="255"/>
      <c r="AB33" s="255"/>
      <c r="AC33" s="255"/>
      <c r="AD33" s="168"/>
      <c r="AE33" s="168"/>
      <c r="AF33" s="168"/>
      <c r="AG33" s="168"/>
      <c r="AH33" s="168"/>
      <c r="AI33" s="168"/>
      <c r="AJ33" s="168"/>
      <c r="AK33" s="168"/>
      <c r="AL33" s="168"/>
      <c r="AM33" s="168"/>
      <c r="AN33" s="168"/>
      <c r="AO33" s="168"/>
      <c r="AP33" s="168"/>
      <c r="AQ33" s="168"/>
      <c r="AR33" s="168"/>
      <c r="AS33" s="102"/>
      <c r="AT33" s="88"/>
      <c r="AU33" s="88"/>
    </row>
    <row r="34" spans="1:47" ht="14.85" customHeight="1">
      <c r="A34" s="173"/>
      <c r="B34" s="104"/>
      <c r="C34" s="112"/>
      <c r="D34" s="88"/>
      <c r="E34" s="88"/>
      <c r="F34" s="88"/>
      <c r="G34" s="88"/>
      <c r="H34" s="88"/>
      <c r="I34" s="88"/>
      <c r="J34" s="88"/>
      <c r="K34" s="88"/>
      <c r="L34" s="172"/>
      <c r="M34" s="172"/>
      <c r="N34" s="172"/>
      <c r="O34" s="172"/>
      <c r="P34" s="172"/>
      <c r="Q34" s="172"/>
      <c r="R34" s="172"/>
      <c r="S34" s="172"/>
      <c r="T34" s="172"/>
      <c r="U34" s="172"/>
      <c r="V34" s="172"/>
      <c r="W34" s="172"/>
      <c r="X34" s="172"/>
      <c r="Y34" s="172"/>
      <c r="Z34" s="88"/>
      <c r="AA34" s="88"/>
      <c r="AB34" s="88"/>
      <c r="AC34" s="88"/>
      <c r="AD34" s="88"/>
      <c r="AE34" s="88"/>
      <c r="AF34" s="88"/>
      <c r="AG34" s="88"/>
      <c r="AH34" s="88"/>
      <c r="AI34" s="88"/>
      <c r="AJ34" s="88"/>
      <c r="AK34" s="88"/>
      <c r="AL34" s="88"/>
      <c r="AM34" s="88"/>
      <c r="AN34" s="88"/>
      <c r="AO34" s="88"/>
      <c r="AP34" s="88"/>
      <c r="AQ34" s="88"/>
      <c r="AR34" s="88"/>
      <c r="AS34" s="102"/>
      <c r="AT34" s="88"/>
      <c r="AU34" s="88"/>
    </row>
    <row r="35" spans="1:47" ht="14.85" customHeight="1">
      <c r="A35" s="173"/>
      <c r="B35" s="104"/>
      <c r="C35" s="112"/>
      <c r="D35" s="88"/>
      <c r="E35" s="88"/>
      <c r="F35" s="88"/>
      <c r="G35" s="88"/>
      <c r="H35" s="88"/>
      <c r="I35" s="88"/>
      <c r="J35" s="88"/>
      <c r="K35" s="88"/>
      <c r="L35" s="172"/>
      <c r="M35" s="172"/>
      <c r="N35" s="172"/>
      <c r="O35" s="172"/>
      <c r="P35" s="172"/>
      <c r="Q35" s="172"/>
      <c r="R35" s="172"/>
      <c r="S35" s="172"/>
      <c r="T35" s="172"/>
      <c r="U35" s="172"/>
      <c r="V35" s="172"/>
      <c r="W35" s="172"/>
      <c r="X35" s="172"/>
      <c r="Y35" s="172"/>
      <c r="Z35" s="88"/>
      <c r="AA35" s="88"/>
      <c r="AB35" s="88"/>
      <c r="AC35" s="88"/>
      <c r="AD35" s="88"/>
      <c r="AE35" s="88"/>
      <c r="AF35" s="88"/>
      <c r="AG35" s="88"/>
      <c r="AH35" s="88"/>
      <c r="AI35" s="88"/>
      <c r="AJ35" s="88"/>
      <c r="AK35" s="88"/>
      <c r="AL35" s="88"/>
      <c r="AM35" s="88"/>
      <c r="AN35" s="88"/>
      <c r="AO35" s="88"/>
      <c r="AP35" s="88"/>
      <c r="AQ35" s="88"/>
      <c r="AR35" s="88"/>
      <c r="AS35" s="102"/>
      <c r="AT35" s="88"/>
      <c r="AU35" s="88"/>
    </row>
    <row r="36" spans="1:47" ht="14.85" customHeight="1">
      <c r="A36" s="173"/>
      <c r="B36" s="104"/>
      <c r="C36" s="112"/>
      <c r="D36" s="88"/>
      <c r="E36" s="88"/>
      <c r="F36" s="88"/>
      <c r="G36" s="88"/>
      <c r="H36" s="88" t="s">
        <v>21</v>
      </c>
      <c r="I36" s="88"/>
      <c r="J36" s="88"/>
      <c r="K36" s="88"/>
      <c r="L36" s="172"/>
      <c r="M36" s="172"/>
      <c r="N36" s="172"/>
      <c r="O36" s="172"/>
      <c r="P36" s="172"/>
      <c r="Q36" s="159" t="s">
        <v>22</v>
      </c>
      <c r="R36" s="172"/>
      <c r="S36" s="172"/>
      <c r="T36" s="172"/>
      <c r="U36" s="172"/>
      <c r="V36" s="172"/>
      <c r="W36" s="172"/>
      <c r="X36" s="172"/>
      <c r="Y36" s="172"/>
      <c r="Z36" s="88"/>
      <c r="AA36" s="88"/>
      <c r="AB36" s="88"/>
      <c r="AC36" s="88"/>
      <c r="AD36" s="88"/>
      <c r="AE36" s="88"/>
      <c r="AF36" s="88"/>
      <c r="AG36" s="88"/>
      <c r="AH36" s="88"/>
      <c r="AI36" s="88"/>
      <c r="AJ36" s="88"/>
      <c r="AK36" s="88"/>
      <c r="AL36" s="88"/>
      <c r="AM36" s="88"/>
      <c r="AN36" s="88"/>
      <c r="AO36" s="88"/>
      <c r="AP36" s="88"/>
      <c r="AQ36" s="88"/>
      <c r="AR36" s="88"/>
      <c r="AS36" s="102"/>
      <c r="AT36" s="88"/>
      <c r="AU36" s="88"/>
    </row>
    <row r="37" spans="1:47" ht="14.85" customHeight="1">
      <c r="A37" s="173"/>
      <c r="B37" s="104"/>
      <c r="C37" s="112"/>
      <c r="D37" s="88"/>
      <c r="E37" s="88"/>
      <c r="F37" s="88"/>
      <c r="G37" s="88"/>
      <c r="H37" s="88"/>
      <c r="I37" s="88"/>
      <c r="J37" s="88"/>
      <c r="K37" s="88"/>
      <c r="L37" s="172"/>
      <c r="M37" s="172"/>
      <c r="N37" s="172"/>
      <c r="O37" s="172"/>
      <c r="P37" s="172"/>
      <c r="Q37" s="172"/>
      <c r="R37" s="172"/>
      <c r="S37" s="172"/>
      <c r="T37" s="172"/>
      <c r="U37" s="172"/>
      <c r="V37" s="172"/>
      <c r="W37" s="172"/>
      <c r="X37" s="172"/>
      <c r="Y37" s="172"/>
      <c r="Z37" s="88"/>
      <c r="AA37" s="88"/>
      <c r="AB37" s="88"/>
      <c r="AC37" s="88"/>
      <c r="AD37" s="88"/>
      <c r="AE37" s="88"/>
      <c r="AF37" s="88"/>
      <c r="AG37" s="88"/>
      <c r="AH37" s="88"/>
      <c r="AI37" s="88"/>
      <c r="AJ37" s="88"/>
      <c r="AK37" s="88"/>
      <c r="AL37" s="88"/>
      <c r="AM37" s="88"/>
      <c r="AN37" s="88"/>
      <c r="AO37" s="88"/>
      <c r="AP37" s="88"/>
      <c r="AQ37" s="88"/>
      <c r="AR37" s="88"/>
      <c r="AS37" s="102"/>
      <c r="AT37" s="88"/>
      <c r="AU37" s="88"/>
    </row>
    <row r="38" spans="1:47" ht="14.85" customHeight="1">
      <c r="A38" s="173"/>
      <c r="B38" s="104"/>
      <c r="C38" s="112"/>
      <c r="D38" s="88"/>
      <c r="E38" s="88"/>
      <c r="F38" s="88"/>
      <c r="G38" s="88"/>
      <c r="H38" s="88"/>
      <c r="I38" s="88"/>
      <c r="J38" s="88"/>
      <c r="K38" s="88"/>
      <c r="L38" s="172"/>
      <c r="M38" s="172"/>
      <c r="N38" s="172"/>
      <c r="O38" s="172"/>
      <c r="P38" s="172"/>
      <c r="Q38" s="172"/>
      <c r="R38" s="172"/>
      <c r="S38" s="172"/>
      <c r="T38" s="172"/>
      <c r="U38" s="172"/>
      <c r="V38" s="172"/>
      <c r="W38" s="172"/>
      <c r="X38" s="172"/>
      <c r="Y38" s="172"/>
      <c r="Z38" s="88"/>
      <c r="AA38" s="88"/>
      <c r="AB38" s="88"/>
      <c r="AC38" s="88"/>
      <c r="AD38" s="88"/>
      <c r="AE38" s="88"/>
      <c r="AF38" s="88"/>
      <c r="AG38" s="88"/>
      <c r="AH38" s="88"/>
      <c r="AI38" s="88"/>
      <c r="AJ38" s="88"/>
      <c r="AK38" s="88"/>
      <c r="AL38" s="88"/>
      <c r="AM38" s="88"/>
      <c r="AN38" s="88"/>
      <c r="AO38" s="88"/>
      <c r="AP38" s="88"/>
      <c r="AQ38" s="88"/>
      <c r="AR38" s="88"/>
      <c r="AS38" s="102"/>
      <c r="AT38" s="88"/>
      <c r="AU38" s="88"/>
    </row>
    <row r="39" spans="1:47" ht="14.85" customHeight="1">
      <c r="A39" s="173"/>
      <c r="B39" s="104"/>
      <c r="C39" s="112"/>
      <c r="D39" s="88"/>
      <c r="E39" s="88"/>
      <c r="F39" s="88"/>
      <c r="G39" s="88"/>
      <c r="H39" s="88"/>
      <c r="I39" s="88"/>
      <c r="J39" s="88"/>
      <c r="K39" s="88"/>
      <c r="L39" s="172"/>
      <c r="M39" s="172"/>
      <c r="N39" s="172"/>
      <c r="O39" s="172"/>
      <c r="P39" s="172"/>
      <c r="Q39" s="172"/>
      <c r="R39" s="172"/>
      <c r="S39" s="172"/>
      <c r="T39" s="172"/>
      <c r="U39" s="172"/>
      <c r="V39" s="172"/>
      <c r="W39" s="172"/>
      <c r="X39" s="172"/>
      <c r="Y39" s="172"/>
      <c r="Z39" s="88"/>
      <c r="AA39" s="88"/>
      <c r="AB39" s="88"/>
      <c r="AC39" s="88"/>
      <c r="AD39" s="88"/>
      <c r="AE39" s="88"/>
      <c r="AF39" s="88"/>
      <c r="AG39" s="88"/>
      <c r="AH39" s="88"/>
      <c r="AI39" s="88"/>
      <c r="AJ39" s="88"/>
      <c r="AK39" s="88"/>
      <c r="AL39" s="88"/>
      <c r="AM39" s="88"/>
      <c r="AN39" s="88"/>
      <c r="AO39" s="88"/>
      <c r="AP39" s="88"/>
      <c r="AQ39" s="88"/>
      <c r="AR39" s="88"/>
      <c r="AS39" s="102"/>
      <c r="AT39" s="88"/>
      <c r="AU39" s="88"/>
    </row>
    <row r="40" spans="1:47" ht="14.85" customHeight="1">
      <c r="A40" s="173"/>
      <c r="B40" s="104"/>
      <c r="C40" s="257" t="s">
        <v>3</v>
      </c>
      <c r="D40" s="258"/>
      <c r="E40" s="258"/>
      <c r="F40" s="258"/>
      <c r="G40" s="258"/>
      <c r="H40" s="259"/>
      <c r="I40" s="88"/>
      <c r="J40" s="88"/>
      <c r="K40" s="88"/>
      <c r="L40" s="264"/>
      <c r="M40" s="264"/>
      <c r="N40" s="264"/>
      <c r="O40" s="264"/>
      <c r="P40" s="264"/>
      <c r="Q40" s="264"/>
      <c r="R40" s="264"/>
      <c r="S40" s="264"/>
      <c r="T40" s="264"/>
      <c r="U40" s="264"/>
      <c r="V40" s="264"/>
      <c r="W40" s="264"/>
      <c r="X40" s="264"/>
      <c r="Y40" s="264"/>
      <c r="AA40" s="88"/>
      <c r="AB40" s="88"/>
      <c r="AC40" s="88"/>
      <c r="AD40" s="88"/>
      <c r="AE40" s="88"/>
      <c r="AF40" s="88"/>
      <c r="AG40" s="88"/>
      <c r="AH40" s="88"/>
      <c r="AI40" s="88"/>
      <c r="AJ40" s="88"/>
      <c r="AK40" s="88"/>
      <c r="AL40" s="88"/>
      <c r="AM40" s="88"/>
      <c r="AN40" s="88"/>
      <c r="AO40" s="88"/>
      <c r="AP40" s="88"/>
      <c r="AQ40" s="88"/>
      <c r="AR40" s="88"/>
      <c r="AS40" s="102"/>
      <c r="AT40" s="88"/>
      <c r="AU40" s="88"/>
    </row>
    <row r="41" spans="1:47" ht="14.85" customHeight="1">
      <c r="A41" s="173"/>
      <c r="B41" s="104"/>
      <c r="C41" s="88" t="s">
        <v>23</v>
      </c>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102"/>
      <c r="AT41" s="88"/>
      <c r="AU41" s="88"/>
    </row>
    <row r="42" spans="1:47" ht="14.85" customHeight="1">
      <c r="A42" s="173"/>
      <c r="B42" s="104"/>
      <c r="C42" s="111" t="s">
        <v>9</v>
      </c>
      <c r="D42" s="88" t="s">
        <v>632</v>
      </c>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102"/>
      <c r="AT42" s="88"/>
      <c r="AU42" s="88"/>
    </row>
    <row r="43" spans="1:47" ht="14.85" customHeight="1">
      <c r="A43" s="173"/>
      <c r="B43" s="104"/>
      <c r="C43" s="112"/>
      <c r="D43" s="255" t="s">
        <v>919</v>
      </c>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88"/>
      <c r="AJ43" s="88"/>
      <c r="AK43" s="88"/>
      <c r="AL43" s="88"/>
      <c r="AM43" s="88"/>
      <c r="AN43" s="88"/>
      <c r="AO43" s="88"/>
      <c r="AP43" s="88"/>
      <c r="AQ43" s="88"/>
      <c r="AR43" s="88"/>
      <c r="AS43" s="102"/>
      <c r="AT43" s="88"/>
      <c r="AU43" s="88"/>
    </row>
    <row r="44" spans="1:47" ht="8.4" customHeight="1">
      <c r="A44" s="173"/>
      <c r="B44" s="105"/>
      <c r="C44" s="113"/>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8"/>
      <c r="AT44" s="88"/>
      <c r="AU44" s="88"/>
    </row>
    <row r="45" spans="1:47" ht="9" customHeight="1">
      <c r="A45" s="173"/>
      <c r="B45" s="112"/>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row>
    <row r="46" spans="1:47" ht="8.4" customHeight="1">
      <c r="A46" s="88"/>
      <c r="B46" s="96"/>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110"/>
      <c r="AT46" s="88"/>
      <c r="AU46" s="88"/>
    </row>
    <row r="47" spans="1:47" ht="14.85" customHeight="1">
      <c r="A47" s="173"/>
      <c r="B47" s="99" t="s">
        <v>24</v>
      </c>
      <c r="C47" s="88"/>
      <c r="D47" s="88"/>
      <c r="E47" s="88"/>
      <c r="F47" s="88"/>
      <c r="G47" s="88"/>
      <c r="H47" s="88"/>
      <c r="I47" s="88"/>
      <c r="J47" s="88"/>
      <c r="K47" s="88"/>
      <c r="L47" s="88"/>
      <c r="M47" s="88"/>
      <c r="N47" s="88"/>
      <c r="O47" s="88"/>
      <c r="P47" s="88"/>
      <c r="Q47" s="88"/>
      <c r="R47" s="88"/>
      <c r="S47" s="88"/>
      <c r="T47" s="88"/>
      <c r="U47" s="88"/>
      <c r="V47" s="88"/>
      <c r="W47" s="173"/>
      <c r="X47" s="173"/>
      <c r="Y47" s="173"/>
      <c r="Z47" s="173"/>
      <c r="AA47" s="173"/>
      <c r="AB47" s="173"/>
      <c r="AC47" s="173"/>
      <c r="AD47" s="173"/>
      <c r="AE47" s="173"/>
      <c r="AF47" s="173"/>
      <c r="AG47" s="173"/>
      <c r="AH47" s="173"/>
      <c r="AI47" s="88"/>
      <c r="AJ47" s="88"/>
      <c r="AK47" s="88"/>
      <c r="AL47" s="88"/>
      <c r="AM47" s="88"/>
      <c r="AN47" s="88"/>
      <c r="AO47" s="88"/>
      <c r="AP47" s="88"/>
      <c r="AQ47" s="88"/>
      <c r="AR47" s="88"/>
      <c r="AS47" s="102"/>
      <c r="AT47" s="88"/>
      <c r="AU47" s="88"/>
    </row>
    <row r="48" spans="1:47" ht="14.85" customHeight="1">
      <c r="A48" s="173"/>
      <c r="B48" s="101"/>
      <c r="C48" s="257" t="s">
        <v>1</v>
      </c>
      <c r="D48" s="258"/>
      <c r="E48" s="258"/>
      <c r="F48" s="258"/>
      <c r="G48" s="258"/>
      <c r="H48" s="259"/>
      <c r="I48" s="88"/>
      <c r="J48" s="257" t="s">
        <v>2</v>
      </c>
      <c r="K48" s="258"/>
      <c r="L48" s="258"/>
      <c r="M48" s="258"/>
      <c r="N48" s="258"/>
      <c r="O48" s="259"/>
      <c r="P48" s="88"/>
      <c r="Q48" s="257" t="s">
        <v>3</v>
      </c>
      <c r="R48" s="258"/>
      <c r="S48" s="258"/>
      <c r="T48" s="258"/>
      <c r="U48" s="258"/>
      <c r="V48" s="259"/>
      <c r="W48" s="88"/>
      <c r="X48" s="260" t="s">
        <v>7</v>
      </c>
      <c r="Y48" s="261"/>
      <c r="Z48" s="261"/>
      <c r="AA48" s="261"/>
      <c r="AB48" s="261"/>
      <c r="AC48" s="262"/>
      <c r="AD48" s="88"/>
      <c r="AE48" s="88"/>
      <c r="AF48" s="88"/>
      <c r="AG48" s="88"/>
      <c r="AH48" s="88"/>
      <c r="AI48" s="88"/>
      <c r="AJ48" s="88"/>
      <c r="AK48" s="88"/>
      <c r="AL48" s="88"/>
      <c r="AM48" s="88"/>
      <c r="AN48" s="88"/>
      <c r="AO48" s="88"/>
      <c r="AP48" s="88"/>
      <c r="AQ48" s="88"/>
      <c r="AR48" s="88"/>
      <c r="AS48" s="102"/>
      <c r="AT48" s="88"/>
      <c r="AU48" s="88"/>
    </row>
    <row r="49" spans="1:47" ht="14.85" customHeight="1">
      <c r="A49" s="173"/>
      <c r="B49" s="101"/>
      <c r="C49" s="167" t="s">
        <v>9</v>
      </c>
      <c r="D49" s="168" t="s">
        <v>633</v>
      </c>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214"/>
      <c r="AT49" s="168"/>
      <c r="AU49" s="88"/>
    </row>
    <row r="50" spans="1:47" ht="14.85" customHeight="1">
      <c r="A50" s="173"/>
      <c r="B50" s="101"/>
      <c r="C50" s="167" t="s">
        <v>9</v>
      </c>
      <c r="D50" s="168" t="s">
        <v>25</v>
      </c>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214"/>
      <c r="AT50" s="168"/>
      <c r="AU50" s="88"/>
    </row>
    <row r="51" spans="1:47" ht="14.85" customHeight="1">
      <c r="A51" s="173"/>
      <c r="B51" s="101"/>
      <c r="C51" s="257" t="s">
        <v>4</v>
      </c>
      <c r="D51" s="258"/>
      <c r="E51" s="258"/>
      <c r="F51" s="258"/>
      <c r="G51" s="258"/>
      <c r="H51" s="259"/>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102"/>
      <c r="AT51" s="88"/>
      <c r="AU51" s="88"/>
    </row>
    <row r="52" spans="1:47" s="169" customFormat="1" ht="14.85" customHeight="1">
      <c r="A52" s="170"/>
      <c r="B52" s="215"/>
      <c r="C52" s="167" t="s">
        <v>9</v>
      </c>
      <c r="D52" s="168" t="s">
        <v>633</v>
      </c>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214"/>
      <c r="AT52" s="168"/>
      <c r="AU52" s="168"/>
    </row>
    <row r="53" spans="1:47" ht="14.85" customHeight="1">
      <c r="A53" s="173"/>
      <c r="B53" s="101"/>
      <c r="C53" s="257" t="s">
        <v>5</v>
      </c>
      <c r="D53" s="258"/>
      <c r="E53" s="258"/>
      <c r="F53" s="258"/>
      <c r="G53" s="258"/>
      <c r="H53" s="259"/>
      <c r="I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102"/>
      <c r="AT53" s="88"/>
      <c r="AU53" s="88"/>
    </row>
    <row r="54" spans="1:47" s="169" customFormat="1" ht="14.85" customHeight="1">
      <c r="A54" s="170"/>
      <c r="B54" s="215"/>
      <c r="C54" s="167" t="s">
        <v>9</v>
      </c>
      <c r="D54" s="168" t="s">
        <v>26</v>
      </c>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214"/>
      <c r="AT54" s="168"/>
      <c r="AU54" s="168"/>
    </row>
    <row r="55" spans="1:47" s="169" customFormat="1" ht="14.85" customHeight="1">
      <c r="A55" s="170"/>
      <c r="B55" s="215"/>
      <c r="C55" s="167"/>
      <c r="D55" s="168" t="s">
        <v>27</v>
      </c>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214"/>
      <c r="AT55" s="168"/>
      <c r="AU55" s="168"/>
    </row>
    <row r="56" spans="1:47" s="169" customFormat="1" ht="14.85" customHeight="1">
      <c r="A56" s="170"/>
      <c r="B56" s="215"/>
      <c r="C56" s="216"/>
      <c r="D56" s="168" t="s">
        <v>28</v>
      </c>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214"/>
      <c r="AT56" s="168"/>
      <c r="AU56" s="168"/>
    </row>
    <row r="57" spans="1:47" ht="14.85" customHeight="1">
      <c r="A57" s="173"/>
      <c r="B57" s="101"/>
      <c r="C57" s="257" t="s">
        <v>6</v>
      </c>
      <c r="D57" s="258"/>
      <c r="E57" s="258"/>
      <c r="F57" s="258"/>
      <c r="G57" s="258"/>
      <c r="H57" s="259"/>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102"/>
      <c r="AT57" s="88"/>
      <c r="AU57" s="88"/>
    </row>
    <row r="58" spans="1:47" s="169" customFormat="1" ht="14.85" customHeight="1">
      <c r="A58" s="170"/>
      <c r="B58" s="215"/>
      <c r="C58" s="167" t="s">
        <v>9</v>
      </c>
      <c r="D58" s="168" t="s">
        <v>29</v>
      </c>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214"/>
      <c r="AT58" s="168"/>
      <c r="AU58" s="168"/>
    </row>
    <row r="59" spans="1:47" ht="14.85" customHeight="1">
      <c r="A59" s="173"/>
      <c r="B59" s="101"/>
      <c r="C59" s="111"/>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102"/>
      <c r="AT59" s="88"/>
      <c r="AU59" s="88"/>
    </row>
    <row r="60" spans="1:47" s="169" customFormat="1" ht="14.85" customHeight="1">
      <c r="A60" s="170"/>
      <c r="B60" s="215"/>
      <c r="C60" s="168" t="s">
        <v>30</v>
      </c>
      <c r="D60" s="168"/>
      <c r="E60" s="168"/>
      <c r="F60" s="168"/>
      <c r="G60" s="168"/>
      <c r="H60" s="168"/>
      <c r="I60" s="168"/>
      <c r="J60" s="168"/>
      <c r="K60" s="168"/>
      <c r="L60" s="255" t="s">
        <v>31</v>
      </c>
      <c r="M60" s="255"/>
      <c r="N60" s="255"/>
      <c r="O60" s="255"/>
      <c r="P60" s="255"/>
      <c r="Q60" s="255"/>
      <c r="R60" s="255"/>
      <c r="S60" s="255"/>
      <c r="T60" s="255"/>
      <c r="U60" s="255"/>
      <c r="V60" s="255"/>
      <c r="W60" s="255"/>
      <c r="X60" s="255"/>
      <c r="Y60" s="255"/>
      <c r="Z60" s="255"/>
      <c r="AA60" s="168"/>
      <c r="AB60" s="168"/>
      <c r="AC60" s="168"/>
      <c r="AD60" s="168"/>
      <c r="AE60" s="168"/>
      <c r="AF60" s="168"/>
      <c r="AG60" s="168"/>
      <c r="AH60" s="168"/>
      <c r="AI60" s="168"/>
      <c r="AJ60" s="168"/>
      <c r="AK60" s="168"/>
      <c r="AL60" s="168"/>
      <c r="AM60" s="168"/>
      <c r="AN60" s="168"/>
      <c r="AO60" s="168"/>
      <c r="AP60" s="168"/>
      <c r="AQ60" s="168"/>
      <c r="AR60" s="168"/>
      <c r="AS60" s="214"/>
      <c r="AT60" s="168"/>
      <c r="AU60" s="168"/>
    </row>
    <row r="61" spans="1:47" ht="8.4" customHeight="1">
      <c r="A61" s="173"/>
      <c r="B61" s="114"/>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8"/>
      <c r="AT61" s="88"/>
      <c r="AU61" s="88"/>
    </row>
    <row r="62" spans="1:47" ht="9" customHeight="1">
      <c r="A62" s="173"/>
      <c r="B62" s="173"/>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row>
    <row r="63" spans="1:47" ht="8.4" customHeight="1">
      <c r="A63" s="173"/>
      <c r="B63" s="115"/>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10"/>
      <c r="AT63" s="88"/>
      <c r="AU63" s="88"/>
    </row>
    <row r="64" spans="1:47" ht="14.85" customHeight="1">
      <c r="A64" s="173"/>
      <c r="B64" s="116" t="s">
        <v>32</v>
      </c>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102"/>
      <c r="AT64" s="88"/>
      <c r="AU64" s="88"/>
    </row>
    <row r="65" spans="1:48" s="169" customFormat="1" ht="14.85" customHeight="1">
      <c r="A65" s="170"/>
      <c r="B65" s="212"/>
      <c r="C65" s="167" t="s">
        <v>9</v>
      </c>
      <c r="D65" s="168" t="s">
        <v>634</v>
      </c>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214"/>
      <c r="AT65" s="168"/>
      <c r="AU65" s="168"/>
      <c r="AV65" s="168"/>
    </row>
    <row r="66" spans="1:48" s="169" customFormat="1" ht="14.85" customHeight="1">
      <c r="A66" s="170"/>
      <c r="B66" s="212"/>
      <c r="C66" s="167" t="s">
        <v>9</v>
      </c>
      <c r="D66" s="168" t="s">
        <v>33</v>
      </c>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214"/>
      <c r="AT66" s="168"/>
      <c r="AU66" s="168"/>
    </row>
    <row r="67" spans="1:48" s="169" customFormat="1" ht="14.85" customHeight="1">
      <c r="A67" s="170"/>
      <c r="B67" s="212"/>
      <c r="C67" s="167"/>
      <c r="D67" s="168" t="s">
        <v>34</v>
      </c>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214"/>
      <c r="AT67" s="168"/>
      <c r="AU67" s="168"/>
    </row>
    <row r="68" spans="1:48" s="169" customFormat="1" ht="14.85" customHeight="1">
      <c r="A68" s="170"/>
      <c r="B68" s="212"/>
      <c r="C68" s="167"/>
      <c r="D68" s="168" t="s">
        <v>813</v>
      </c>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214"/>
      <c r="AT68" s="168"/>
      <c r="AU68" s="168"/>
    </row>
    <row r="69" spans="1:48" s="169" customFormat="1" ht="14.85" customHeight="1">
      <c r="A69" s="170"/>
      <c r="B69" s="212"/>
      <c r="C69" s="167"/>
      <c r="D69" s="168" t="s">
        <v>35</v>
      </c>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214"/>
      <c r="AT69" s="168"/>
      <c r="AU69" s="168"/>
    </row>
    <row r="70" spans="1:48" s="169" customFormat="1" ht="12">
      <c r="A70" s="170"/>
      <c r="B70" s="212"/>
      <c r="C70" s="167" t="s">
        <v>9</v>
      </c>
      <c r="D70" s="168" t="s">
        <v>635</v>
      </c>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214"/>
      <c r="AT70" s="168"/>
      <c r="AU70" s="168"/>
    </row>
    <row r="71" spans="1:48" s="169" customFormat="1" ht="14.85" customHeight="1">
      <c r="A71" s="170"/>
      <c r="B71" s="212"/>
      <c r="C71" s="167" t="s">
        <v>9</v>
      </c>
      <c r="D71" s="168" t="s">
        <v>36</v>
      </c>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214"/>
      <c r="AT71" s="168"/>
      <c r="AU71" s="168"/>
    </row>
    <row r="72" spans="1:48" s="169" customFormat="1" ht="14.85" customHeight="1">
      <c r="A72" s="170"/>
      <c r="B72" s="212"/>
      <c r="C72" s="167"/>
      <c r="D72" s="168" t="s">
        <v>636</v>
      </c>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214"/>
      <c r="AT72" s="168"/>
      <c r="AU72" s="168"/>
    </row>
    <row r="73" spans="1:48" ht="14.85" customHeight="1">
      <c r="A73" s="173"/>
      <c r="B73" s="99"/>
      <c r="C73" s="265" t="s">
        <v>3</v>
      </c>
      <c r="D73" s="266"/>
      <c r="E73" s="266"/>
      <c r="F73" s="266"/>
      <c r="G73" s="266"/>
      <c r="H73" s="267"/>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102"/>
      <c r="AT73" s="88"/>
      <c r="AU73" s="88"/>
    </row>
    <row r="74" spans="1:48" s="169" customFormat="1" ht="14.85" customHeight="1">
      <c r="A74" s="170"/>
      <c r="B74" s="212"/>
      <c r="C74" s="167" t="s">
        <v>9</v>
      </c>
      <c r="D74" s="168" t="s">
        <v>37</v>
      </c>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214"/>
      <c r="AT74" s="168"/>
      <c r="AU74" s="168"/>
    </row>
    <row r="75" spans="1:48" s="169" customFormat="1" ht="14.85" customHeight="1">
      <c r="A75" s="170"/>
      <c r="B75" s="212"/>
      <c r="C75" s="167"/>
      <c r="D75" s="168" t="s">
        <v>38</v>
      </c>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214"/>
      <c r="AT75" s="168"/>
      <c r="AU75" s="168"/>
    </row>
    <row r="76" spans="1:48" ht="8.4" customHeight="1">
      <c r="A76" s="173"/>
      <c r="B76" s="11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8"/>
      <c r="AT76" s="88"/>
      <c r="AU76" s="88"/>
    </row>
    <row r="77" spans="1:48" ht="9" customHeight="1">
      <c r="A77" s="146"/>
      <c r="B77" s="112"/>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row>
    <row r="78" spans="1:48" ht="8.4" customHeight="1">
      <c r="A78" s="146"/>
      <c r="B78" s="115"/>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10"/>
      <c r="AT78" s="88"/>
      <c r="AU78" s="88"/>
    </row>
    <row r="79" spans="1:48" ht="14.85" customHeight="1">
      <c r="A79" s="147"/>
      <c r="B79" s="116" t="s">
        <v>637</v>
      </c>
      <c r="C79" s="119"/>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1"/>
      <c r="AT79" s="122"/>
      <c r="AU79" s="88"/>
    </row>
    <row r="80" spans="1:48" ht="14.85" customHeight="1">
      <c r="A80" s="147"/>
      <c r="B80" s="123"/>
      <c r="C80" s="148" t="s">
        <v>39</v>
      </c>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5"/>
      <c r="AT80" s="122"/>
      <c r="AU80" s="88"/>
    </row>
    <row r="81" spans="1:47" s="169" customFormat="1" ht="14.85" customHeight="1">
      <c r="A81" s="164"/>
      <c r="B81" s="217"/>
      <c r="C81" s="89" t="s">
        <v>40</v>
      </c>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9"/>
      <c r="AT81" s="220"/>
      <c r="AU81" s="168"/>
    </row>
    <row r="82" spans="1:47" s="169" customFormat="1" ht="14.85" customHeight="1">
      <c r="A82" s="164"/>
      <c r="B82" s="217"/>
      <c r="C82" s="218" t="s">
        <v>41</v>
      </c>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9"/>
      <c r="AT82" s="220"/>
      <c r="AU82" s="168"/>
    </row>
    <row r="83" spans="1:47" s="169" customFormat="1" ht="14.85" customHeight="1">
      <c r="A83" s="164"/>
      <c r="B83" s="221"/>
      <c r="C83" s="222" t="s">
        <v>42</v>
      </c>
      <c r="D83" s="223"/>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4"/>
      <c r="AT83" s="220"/>
      <c r="AU83" s="168"/>
    </row>
    <row r="84" spans="1:47" s="169" customFormat="1" ht="14.85" customHeight="1">
      <c r="A84" s="164"/>
      <c r="B84" s="225"/>
      <c r="C84" s="222" t="s">
        <v>43</v>
      </c>
      <c r="D84" s="223"/>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4"/>
      <c r="AT84" s="220"/>
      <c r="AU84" s="168"/>
    </row>
    <row r="85" spans="1:47" s="169" customFormat="1" ht="14.85" customHeight="1">
      <c r="A85" s="164"/>
      <c r="B85" s="225"/>
      <c r="C85" s="222" t="s">
        <v>44</v>
      </c>
      <c r="D85" s="226" t="s">
        <v>45</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4"/>
      <c r="AT85" s="220"/>
      <c r="AU85" s="168"/>
    </row>
    <row r="86" spans="1:47" s="169" customFormat="1" ht="14.85" customHeight="1">
      <c r="A86" s="164"/>
      <c r="B86" s="225"/>
      <c r="C86" s="222"/>
      <c r="D86" s="226" t="s">
        <v>46</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4"/>
      <c r="AT86" s="220"/>
      <c r="AU86" s="168"/>
    </row>
    <row r="87" spans="1:47" s="169" customFormat="1" ht="14.85" customHeight="1">
      <c r="A87" s="164"/>
      <c r="B87" s="225"/>
      <c r="C87" s="222"/>
      <c r="D87" s="226" t="s">
        <v>638</v>
      </c>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4"/>
      <c r="AT87" s="220"/>
      <c r="AU87" s="168"/>
    </row>
    <row r="88" spans="1:47" s="169" customFormat="1" ht="14.85" customHeight="1">
      <c r="A88" s="164"/>
      <c r="B88" s="225"/>
      <c r="C88" s="222" t="s">
        <v>44</v>
      </c>
      <c r="D88" s="226" t="s">
        <v>47</v>
      </c>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4"/>
      <c r="AT88" s="220"/>
      <c r="AU88" s="168"/>
    </row>
    <row r="89" spans="1:47" s="169" customFormat="1" ht="14.85" customHeight="1">
      <c r="A89" s="164"/>
      <c r="B89" s="225"/>
      <c r="C89" s="222"/>
      <c r="D89" s="226" t="s">
        <v>48</v>
      </c>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4"/>
      <c r="AT89" s="220"/>
      <c r="AU89" s="168"/>
    </row>
    <row r="90" spans="1:47" s="169" customFormat="1" ht="14.85" customHeight="1">
      <c r="A90" s="164"/>
      <c r="B90" s="225"/>
      <c r="C90" s="222"/>
      <c r="D90" s="226" t="s">
        <v>639</v>
      </c>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4"/>
      <c r="AT90" s="220"/>
      <c r="AU90" s="168"/>
    </row>
    <row r="91" spans="1:47" ht="8.4" customHeight="1">
      <c r="A91" s="147"/>
      <c r="B91" s="126"/>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9"/>
      <c r="AT91" s="122"/>
      <c r="AU91" s="88"/>
    </row>
    <row r="92" spans="1:47" ht="9" customHeight="1">
      <c r="A92" s="154"/>
      <c r="B92" s="124"/>
      <c r="C92" s="130"/>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18"/>
      <c r="AU92" s="88"/>
    </row>
    <row r="93" spans="1:47" ht="8.4" customHeight="1">
      <c r="A93" s="146"/>
      <c r="B93" s="115"/>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10"/>
      <c r="AT93" s="88"/>
      <c r="AU93" s="88"/>
    </row>
    <row r="94" spans="1:47" ht="14.85" customHeight="1">
      <c r="A94" s="147"/>
      <c r="B94" s="116" t="s">
        <v>640</v>
      </c>
      <c r="C94" s="119"/>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1"/>
      <c r="AT94" s="122"/>
      <c r="AU94" s="88"/>
    </row>
    <row r="95" spans="1:47" ht="14.85" customHeight="1">
      <c r="A95" s="147"/>
      <c r="B95" s="123"/>
      <c r="C95" s="148" t="s">
        <v>49</v>
      </c>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5"/>
      <c r="AT95" s="122"/>
      <c r="AU95" s="88"/>
    </row>
    <row r="96" spans="1:47" s="169" customFormat="1" ht="14.85" customHeight="1">
      <c r="A96" s="164"/>
      <c r="B96" s="217"/>
      <c r="C96" s="89" t="s">
        <v>50</v>
      </c>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9"/>
      <c r="AT96" s="220"/>
      <c r="AU96" s="168"/>
    </row>
    <row r="97" spans="1:47" s="169" customFormat="1" ht="14.1" customHeight="1">
      <c r="A97" s="164"/>
      <c r="B97" s="217"/>
      <c r="C97" s="218" t="s">
        <v>41</v>
      </c>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9"/>
      <c r="AT97" s="220"/>
      <c r="AU97" s="168"/>
    </row>
    <row r="98" spans="1:47" s="169" customFormat="1" ht="14.85" customHeight="1">
      <c r="A98" s="164"/>
      <c r="B98" s="227"/>
      <c r="C98" s="222" t="s">
        <v>51</v>
      </c>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4"/>
      <c r="AT98" s="220"/>
      <c r="AU98" s="168"/>
    </row>
    <row r="99" spans="1:47" s="169" customFormat="1" ht="14.85" customHeight="1">
      <c r="A99" s="164"/>
      <c r="B99" s="221"/>
      <c r="C99" s="222" t="s">
        <v>641</v>
      </c>
      <c r="D99" s="226"/>
      <c r="E99" s="226"/>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4"/>
      <c r="AT99" s="220"/>
      <c r="AU99" s="168"/>
    </row>
    <row r="100" spans="1:47" s="169" customFormat="1" ht="14.85" customHeight="1">
      <c r="A100" s="164"/>
      <c r="B100" s="225"/>
      <c r="C100" s="222" t="s">
        <v>44</v>
      </c>
      <c r="D100" s="226" t="s">
        <v>45</v>
      </c>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8"/>
      <c r="AN100" s="228"/>
      <c r="AO100" s="228"/>
      <c r="AP100" s="228"/>
      <c r="AQ100" s="228"/>
      <c r="AR100" s="228"/>
      <c r="AS100" s="229"/>
      <c r="AT100" s="220"/>
      <c r="AU100" s="168"/>
    </row>
    <row r="101" spans="1:47" s="169" customFormat="1" ht="14.85" customHeight="1">
      <c r="A101" s="164"/>
      <c r="B101" s="225"/>
      <c r="C101" s="222"/>
      <c r="D101" s="226" t="s">
        <v>46</v>
      </c>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4"/>
      <c r="AT101" s="220"/>
      <c r="AU101" s="168"/>
    </row>
    <row r="102" spans="1:47" s="169" customFormat="1" ht="14.85" customHeight="1">
      <c r="A102" s="164"/>
      <c r="B102" s="225"/>
      <c r="C102" s="222"/>
      <c r="D102" s="226" t="s">
        <v>642</v>
      </c>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4"/>
      <c r="AT102" s="220"/>
      <c r="AU102" s="168"/>
    </row>
    <row r="103" spans="1:47" s="169" customFormat="1" ht="14.85" customHeight="1">
      <c r="A103" s="164"/>
      <c r="B103" s="225"/>
      <c r="C103" s="222" t="s">
        <v>44</v>
      </c>
      <c r="D103" s="226" t="s">
        <v>47</v>
      </c>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4"/>
      <c r="AT103" s="220"/>
      <c r="AU103" s="168"/>
    </row>
    <row r="104" spans="1:47" s="169" customFormat="1" ht="14.85" customHeight="1">
      <c r="A104" s="164"/>
      <c r="B104" s="225"/>
      <c r="C104" s="222"/>
      <c r="D104" s="226" t="s">
        <v>48</v>
      </c>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4"/>
      <c r="AT104" s="220"/>
      <c r="AU104" s="168"/>
    </row>
    <row r="105" spans="1:47" s="169" customFormat="1" ht="14.85" customHeight="1">
      <c r="A105" s="164"/>
      <c r="B105" s="225"/>
      <c r="C105" s="222"/>
      <c r="D105" s="226" t="s">
        <v>643</v>
      </c>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4"/>
      <c r="AT105" s="220"/>
      <c r="AU105" s="168"/>
    </row>
    <row r="106" spans="1:47" ht="14.85" customHeight="1">
      <c r="A106" s="147"/>
      <c r="B106" s="152"/>
      <c r="C106" s="149"/>
      <c r="D106" s="153"/>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1"/>
      <c r="AT106" s="122"/>
      <c r="AU106" s="88"/>
    </row>
    <row r="107" spans="1:47" ht="14.85" customHeight="1">
      <c r="A107" s="147"/>
      <c r="B107" s="152"/>
      <c r="C107" s="149" t="s">
        <v>52</v>
      </c>
      <c r="D107" s="153"/>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1"/>
      <c r="AT107" s="122"/>
      <c r="AU107" s="88"/>
    </row>
    <row r="108" spans="1:47" s="169" customFormat="1" ht="14.85" customHeight="1">
      <c r="A108" s="164"/>
      <c r="B108" s="217"/>
      <c r="C108" s="230" t="s">
        <v>9</v>
      </c>
      <c r="D108" s="231" t="s">
        <v>53</v>
      </c>
      <c r="E108" s="226"/>
      <c r="F108" s="228"/>
      <c r="G108" s="228"/>
      <c r="H108" s="228"/>
      <c r="I108" s="228"/>
      <c r="J108" s="228"/>
      <c r="K108" s="223"/>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2"/>
      <c r="AJ108" s="232"/>
      <c r="AK108" s="232"/>
      <c r="AL108" s="232"/>
      <c r="AM108" s="232"/>
      <c r="AN108" s="232"/>
      <c r="AO108" s="232"/>
      <c r="AP108" s="232"/>
      <c r="AQ108" s="232"/>
      <c r="AR108" s="232"/>
      <c r="AS108" s="233"/>
      <c r="AT108" s="220"/>
      <c r="AU108" s="168"/>
    </row>
    <row r="109" spans="1:47" s="169" customFormat="1" ht="14.85" customHeight="1">
      <c r="A109" s="164"/>
      <c r="B109" s="217"/>
      <c r="C109" s="234"/>
      <c r="D109" s="235" t="s">
        <v>644</v>
      </c>
      <c r="E109" s="235"/>
      <c r="F109" s="236"/>
      <c r="G109" s="236"/>
      <c r="H109" s="237"/>
      <c r="I109" s="237"/>
      <c r="J109" s="237"/>
      <c r="K109" s="228"/>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18"/>
      <c r="AN109" s="218"/>
      <c r="AO109" s="218"/>
      <c r="AP109" s="237"/>
      <c r="AQ109" s="237"/>
      <c r="AR109" s="237"/>
      <c r="AS109" s="238"/>
      <c r="AT109" s="220"/>
      <c r="AU109" s="168"/>
    </row>
    <row r="110" spans="1:47" s="169" customFormat="1" ht="14.85" customHeight="1">
      <c r="A110" s="164"/>
      <c r="B110" s="217"/>
      <c r="C110" s="236" t="s">
        <v>9</v>
      </c>
      <c r="D110" s="239" t="s">
        <v>645</v>
      </c>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9"/>
      <c r="AT110" s="220"/>
      <c r="AU110" s="168"/>
    </row>
    <row r="111" spans="1:47" s="169" customFormat="1" ht="14.85" customHeight="1">
      <c r="A111" s="164"/>
      <c r="B111" s="217"/>
      <c r="C111" s="167"/>
      <c r="D111" s="218" t="s">
        <v>646</v>
      </c>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9"/>
      <c r="AT111" s="220"/>
      <c r="AU111" s="168"/>
    </row>
    <row r="112" spans="1:47" s="169" customFormat="1" ht="14.85" customHeight="1">
      <c r="A112" s="164"/>
      <c r="B112" s="217"/>
      <c r="C112" s="167"/>
      <c r="D112" s="218" t="s">
        <v>647</v>
      </c>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9"/>
      <c r="AT112" s="220"/>
      <c r="AU112" s="168"/>
    </row>
    <row r="113" spans="1:47" s="169" customFormat="1" ht="14.85" customHeight="1">
      <c r="A113" s="164"/>
      <c r="B113" s="217"/>
      <c r="C113" s="167" t="s">
        <v>9</v>
      </c>
      <c r="D113" s="240" t="s">
        <v>54</v>
      </c>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9"/>
      <c r="AT113" s="220"/>
      <c r="AU113" s="168"/>
    </row>
    <row r="114" spans="1:47" s="169" customFormat="1" ht="14.85" customHeight="1">
      <c r="A114" s="164"/>
      <c r="B114" s="241"/>
      <c r="C114" s="167"/>
      <c r="D114" s="218" t="s">
        <v>55</v>
      </c>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9"/>
      <c r="AT114" s="220"/>
      <c r="AU114" s="168"/>
    </row>
    <row r="115" spans="1:47" s="169" customFormat="1" ht="14.85" customHeight="1">
      <c r="A115" s="164"/>
      <c r="B115" s="241"/>
      <c r="C115" s="167" t="s">
        <v>9</v>
      </c>
      <c r="D115" s="240" t="s">
        <v>648</v>
      </c>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9"/>
      <c r="AT115" s="220"/>
      <c r="AU115" s="168"/>
    </row>
    <row r="116" spans="1:47" s="169" customFormat="1" ht="14.85" customHeight="1">
      <c r="A116" s="164"/>
      <c r="B116" s="241"/>
      <c r="C116" s="167"/>
      <c r="D116" s="218" t="s">
        <v>649</v>
      </c>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9"/>
      <c r="AT116" s="220"/>
      <c r="AU116" s="168"/>
    </row>
    <row r="117" spans="1:47" s="169" customFormat="1" ht="14.85" customHeight="1">
      <c r="A117" s="164"/>
      <c r="B117" s="241"/>
      <c r="C117" s="167"/>
      <c r="D117" s="218" t="s">
        <v>650</v>
      </c>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9"/>
      <c r="AT117" s="220"/>
      <c r="AU117" s="168"/>
    </row>
    <row r="118" spans="1:47" s="169" customFormat="1" ht="14.85" customHeight="1">
      <c r="A118" s="164"/>
      <c r="B118" s="241"/>
      <c r="C118" s="167" t="s">
        <v>9</v>
      </c>
      <c r="D118" s="240" t="s">
        <v>56</v>
      </c>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9"/>
      <c r="AT118" s="220"/>
      <c r="AU118" s="168"/>
    </row>
    <row r="119" spans="1:47" s="169" customFormat="1" ht="14.85" customHeight="1">
      <c r="A119" s="164"/>
      <c r="B119" s="241"/>
      <c r="C119" s="167"/>
      <c r="D119" s="218" t="s">
        <v>651</v>
      </c>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9"/>
      <c r="AT119" s="220"/>
      <c r="AU119" s="168"/>
    </row>
    <row r="120" spans="1:47" s="169" customFormat="1" ht="14.85" customHeight="1">
      <c r="A120" s="164"/>
      <c r="B120" s="241"/>
      <c r="C120" s="167" t="s">
        <v>9</v>
      </c>
      <c r="D120" s="240" t="s">
        <v>57</v>
      </c>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9"/>
      <c r="AT120" s="220"/>
      <c r="AU120" s="168"/>
    </row>
    <row r="121" spans="1:47" s="169" customFormat="1" ht="14.85" customHeight="1">
      <c r="A121" s="164"/>
      <c r="B121" s="241"/>
      <c r="C121" s="167"/>
      <c r="D121" s="218" t="s">
        <v>652</v>
      </c>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9"/>
      <c r="AT121" s="220"/>
      <c r="AU121" s="168"/>
    </row>
    <row r="122" spans="1:47" s="169" customFormat="1" ht="14.85" customHeight="1">
      <c r="A122" s="164"/>
      <c r="B122" s="241"/>
      <c r="C122" s="167"/>
      <c r="D122" s="218" t="s">
        <v>653</v>
      </c>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9"/>
      <c r="AT122" s="220"/>
      <c r="AU122" s="168"/>
    </row>
    <row r="123" spans="1:47" s="169" customFormat="1" ht="14.85" customHeight="1">
      <c r="A123" s="164"/>
      <c r="B123" s="241"/>
      <c r="C123" s="167"/>
      <c r="D123" s="218" t="s">
        <v>58</v>
      </c>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9"/>
      <c r="AT123" s="220"/>
      <c r="AU123" s="168"/>
    </row>
    <row r="124" spans="1:47" s="169" customFormat="1" ht="14.85" customHeight="1">
      <c r="A124" s="164"/>
      <c r="B124" s="241"/>
      <c r="C124" s="167"/>
      <c r="D124" s="218" t="s">
        <v>654</v>
      </c>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9"/>
      <c r="AT124" s="220"/>
      <c r="AU124" s="168"/>
    </row>
    <row r="125" spans="1:47" s="169" customFormat="1" ht="14.85" customHeight="1">
      <c r="A125" s="164"/>
      <c r="B125" s="241"/>
      <c r="C125" s="167"/>
      <c r="D125" s="218" t="s">
        <v>59</v>
      </c>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9"/>
      <c r="AT125" s="220"/>
      <c r="AU125" s="168"/>
    </row>
    <row r="126" spans="1:47" s="169" customFormat="1" ht="14.85" customHeight="1">
      <c r="A126" s="164"/>
      <c r="B126" s="241"/>
      <c r="C126" s="167"/>
      <c r="D126" s="218" t="s">
        <v>60</v>
      </c>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9"/>
      <c r="AT126" s="220"/>
      <c r="AU126" s="168"/>
    </row>
    <row r="127" spans="1:47" ht="8.4" customHeight="1">
      <c r="A127" s="147"/>
      <c r="B127" s="126"/>
      <c r="C127" s="127"/>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9"/>
      <c r="AT127" s="122"/>
      <c r="AU127" s="88"/>
    </row>
    <row r="128" spans="1:47" ht="9" customHeight="1">
      <c r="A128" s="154"/>
      <c r="B128" s="124"/>
      <c r="C128" s="130"/>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18"/>
      <c r="AU128" s="88"/>
    </row>
    <row r="129" spans="1:47" ht="8.4" customHeight="1">
      <c r="A129" s="146"/>
      <c r="B129" s="115"/>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10"/>
      <c r="AT129" s="88"/>
      <c r="AU129" s="88"/>
    </row>
    <row r="130" spans="1:47" ht="14.85" customHeight="1">
      <c r="A130" s="147"/>
      <c r="B130" s="116" t="s">
        <v>655</v>
      </c>
      <c r="C130" s="119"/>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1"/>
      <c r="AT130" s="122"/>
      <c r="AU130" s="88"/>
    </row>
    <row r="131" spans="1:47" s="169" customFormat="1" ht="14.85" customHeight="1">
      <c r="A131" s="164"/>
      <c r="B131" s="241"/>
      <c r="C131" s="167" t="s">
        <v>9</v>
      </c>
      <c r="D131" s="218" t="s">
        <v>61</v>
      </c>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9"/>
      <c r="AT131" s="220"/>
      <c r="AU131" s="168"/>
    </row>
    <row r="132" spans="1:47" s="169" customFormat="1" ht="14.85" customHeight="1">
      <c r="A132" s="164"/>
      <c r="B132" s="241"/>
      <c r="C132" s="167" t="s">
        <v>9</v>
      </c>
      <c r="D132" s="218" t="s">
        <v>62</v>
      </c>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9"/>
      <c r="AT132" s="220"/>
      <c r="AU132" s="168"/>
    </row>
    <row r="133" spans="1:47" s="169" customFormat="1" ht="14.85" customHeight="1">
      <c r="A133" s="164"/>
      <c r="B133" s="241"/>
      <c r="C133" s="242"/>
      <c r="D133" s="218" t="s">
        <v>656</v>
      </c>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9"/>
      <c r="AT133" s="220"/>
      <c r="AU133" s="168"/>
    </row>
    <row r="134" spans="1:47" ht="8.4" customHeight="1">
      <c r="A134" s="147"/>
      <c r="B134" s="126"/>
      <c r="C134" s="127"/>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9"/>
      <c r="AT134" s="122"/>
      <c r="AU134" s="88"/>
    </row>
    <row r="135" spans="1:47" ht="9" customHeight="1">
      <c r="A135" s="154"/>
      <c r="B135" s="124"/>
      <c r="C135" s="130"/>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18"/>
      <c r="AU135" s="88"/>
    </row>
    <row r="136" spans="1:47" ht="8.4" customHeight="1">
      <c r="A136" s="147"/>
      <c r="B136" s="131"/>
      <c r="C136" s="132"/>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10"/>
      <c r="AT136" s="88"/>
      <c r="AU136" s="88"/>
    </row>
    <row r="137" spans="1:47" ht="14.85" customHeight="1">
      <c r="A137" s="147"/>
      <c r="B137" s="116" t="s">
        <v>63</v>
      </c>
      <c r="C137" s="133"/>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102"/>
      <c r="AT137" s="88"/>
      <c r="AU137" s="88"/>
    </row>
    <row r="138" spans="1:47" ht="14.85" customHeight="1">
      <c r="A138" s="147"/>
      <c r="B138" s="99"/>
      <c r="C138" s="133"/>
      <c r="D138" s="134" t="s">
        <v>64</v>
      </c>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102"/>
      <c r="AT138" s="88"/>
      <c r="AU138" s="88"/>
    </row>
    <row r="139" spans="1:47" s="169" customFormat="1" ht="14.85" customHeight="1">
      <c r="A139" s="164"/>
      <c r="B139" s="212"/>
      <c r="C139" s="166"/>
      <c r="D139" s="167" t="s">
        <v>9</v>
      </c>
      <c r="E139" s="168" t="s">
        <v>65</v>
      </c>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O139" s="88"/>
      <c r="AP139" s="88"/>
      <c r="AQ139" s="88"/>
      <c r="AR139" s="88"/>
      <c r="AS139" s="102"/>
      <c r="AT139" s="88"/>
      <c r="AU139" s="88"/>
    </row>
    <row r="140" spans="1:47" s="169" customFormat="1" ht="14.85" customHeight="1">
      <c r="A140" s="164"/>
      <c r="B140" s="212"/>
      <c r="C140" s="166"/>
      <c r="D140" s="167" t="s">
        <v>9</v>
      </c>
      <c r="E140" s="168" t="s">
        <v>657</v>
      </c>
      <c r="F140" s="168"/>
      <c r="G140" s="168"/>
      <c r="H140" s="168"/>
      <c r="I140" s="168"/>
      <c r="J140" s="168"/>
      <c r="K140" s="168"/>
      <c r="L140" s="168"/>
      <c r="M140" s="168"/>
      <c r="N140" s="168"/>
      <c r="O140" s="168"/>
      <c r="P140" s="168"/>
      <c r="Q140" s="168"/>
      <c r="R140" s="168"/>
      <c r="S140" s="168"/>
      <c r="T140" s="168"/>
      <c r="U140" s="168"/>
      <c r="V140" s="168"/>
      <c r="W140" s="168"/>
      <c r="Y140" s="168"/>
      <c r="AA140" s="168"/>
      <c r="AB140" s="168"/>
      <c r="AD140" s="213" t="s">
        <v>66</v>
      </c>
      <c r="AF140" s="213"/>
      <c r="AG140" s="213"/>
      <c r="AH140" s="213"/>
      <c r="AI140" s="213"/>
      <c r="AJ140" s="213"/>
      <c r="AK140" s="213"/>
      <c r="AL140" s="213"/>
      <c r="AM140" s="213"/>
      <c r="AN140" s="213"/>
      <c r="AO140" s="88"/>
      <c r="AP140" s="88"/>
      <c r="AQ140" s="88"/>
      <c r="AR140" s="88"/>
      <c r="AS140" s="102"/>
      <c r="AT140" s="88"/>
      <c r="AU140" s="88"/>
    </row>
    <row r="141" spans="1:47" ht="10.95" customHeight="1">
      <c r="A141" s="147"/>
      <c r="B141" s="104"/>
      <c r="C141" s="133"/>
      <c r="D141" s="133"/>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F141" s="88"/>
      <c r="AG141" s="88"/>
      <c r="AH141" s="88"/>
      <c r="AI141" s="88"/>
      <c r="AJ141" s="88"/>
      <c r="AK141" s="88"/>
      <c r="AL141" s="88"/>
      <c r="AM141" s="88"/>
      <c r="AO141" s="88"/>
      <c r="AP141" s="88"/>
      <c r="AQ141" s="88"/>
      <c r="AR141" s="88"/>
      <c r="AS141" s="102"/>
      <c r="AT141" s="88"/>
      <c r="AU141" s="88"/>
    </row>
    <row r="142" spans="1:47" ht="14.85" customHeight="1">
      <c r="A142" s="147"/>
      <c r="B142" s="104"/>
      <c r="C142" s="133"/>
      <c r="D142" s="135" t="s">
        <v>67</v>
      </c>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F142" s="88"/>
      <c r="AG142" s="88"/>
      <c r="AH142" s="88"/>
      <c r="AI142" s="88"/>
      <c r="AJ142" s="88"/>
      <c r="AK142" s="88"/>
      <c r="AL142" s="88"/>
      <c r="AM142" s="88"/>
      <c r="AN142" s="88"/>
      <c r="AO142" s="88"/>
      <c r="AP142" s="88"/>
      <c r="AQ142" s="88"/>
      <c r="AR142" s="88"/>
      <c r="AS142" s="102"/>
      <c r="AT142" s="88"/>
      <c r="AU142" s="88"/>
    </row>
    <row r="143" spans="1:47" s="169" customFormat="1" ht="14.85" customHeight="1">
      <c r="A143" s="164"/>
      <c r="B143" s="165"/>
      <c r="C143" s="166"/>
      <c r="D143" s="167" t="s">
        <v>9</v>
      </c>
      <c r="E143" s="168" t="s">
        <v>68</v>
      </c>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214"/>
      <c r="AT143" s="168"/>
      <c r="AU143" s="168"/>
    </row>
    <row r="144" spans="1:47" s="169" customFormat="1" ht="14.85" customHeight="1">
      <c r="A144" s="164"/>
      <c r="B144" s="165"/>
      <c r="C144" s="166"/>
      <c r="D144" s="167"/>
      <c r="E144" s="168" t="s">
        <v>69</v>
      </c>
      <c r="F144" s="168"/>
      <c r="G144" s="168"/>
      <c r="H144" s="168"/>
      <c r="I144" s="168"/>
      <c r="J144" s="168" t="s">
        <v>70</v>
      </c>
      <c r="K144" s="168"/>
      <c r="M144" s="255" t="s">
        <v>71</v>
      </c>
      <c r="N144" s="255"/>
      <c r="O144" s="255"/>
      <c r="P144" s="255"/>
      <c r="Q144" s="255"/>
      <c r="R144" s="255"/>
      <c r="S144" s="255"/>
      <c r="T144" s="255"/>
      <c r="U144" s="168" t="s">
        <v>72</v>
      </c>
      <c r="V144" s="168" t="s">
        <v>73</v>
      </c>
      <c r="W144" s="168"/>
      <c r="X144" s="168"/>
      <c r="Y144" s="168"/>
      <c r="AA144" s="268" t="s">
        <v>74</v>
      </c>
      <c r="AB144" s="268"/>
      <c r="AC144" s="268"/>
      <c r="AD144" s="268"/>
      <c r="AE144" s="268"/>
      <c r="AF144" s="268"/>
      <c r="AG144" s="268"/>
      <c r="AH144" s="168" t="s">
        <v>75</v>
      </c>
      <c r="AI144" s="168"/>
      <c r="AJ144" s="168"/>
      <c r="AK144" s="168"/>
      <c r="AL144" s="168"/>
      <c r="AM144" s="168"/>
      <c r="AN144" s="168"/>
      <c r="AO144" s="168"/>
      <c r="AP144" s="168"/>
      <c r="AQ144" s="168"/>
      <c r="AR144" s="168"/>
      <c r="AS144" s="214"/>
      <c r="AT144" s="168"/>
      <c r="AU144" s="168"/>
    </row>
    <row r="145" spans="1:47" s="169" customFormat="1" ht="14.85" customHeight="1">
      <c r="A145" s="164"/>
      <c r="B145" s="165"/>
      <c r="C145" s="166"/>
      <c r="D145" s="167" t="s">
        <v>9</v>
      </c>
      <c r="E145" s="168" t="s">
        <v>76</v>
      </c>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214"/>
      <c r="AT145" s="168"/>
      <c r="AU145" s="168"/>
    </row>
    <row r="146" spans="1:47" ht="10.95" customHeight="1">
      <c r="A146" s="147"/>
      <c r="B146" s="104"/>
      <c r="C146" s="133"/>
      <c r="D146" s="111"/>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168"/>
      <c r="AJ146" s="168"/>
      <c r="AK146" s="168"/>
      <c r="AL146" s="88"/>
      <c r="AM146" s="88"/>
      <c r="AN146" s="88"/>
      <c r="AO146" s="88"/>
      <c r="AP146" s="88"/>
      <c r="AQ146" s="88"/>
      <c r="AR146" s="88"/>
      <c r="AS146" s="102"/>
      <c r="AT146" s="88"/>
      <c r="AU146" s="88"/>
    </row>
    <row r="147" spans="1:47" ht="14.85" customHeight="1">
      <c r="A147" s="147"/>
      <c r="B147" s="104"/>
      <c r="C147" s="133"/>
      <c r="D147" s="174" t="s">
        <v>791</v>
      </c>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168"/>
      <c r="AJ147" s="168"/>
      <c r="AK147" s="168"/>
      <c r="AL147" s="88"/>
      <c r="AM147" s="88"/>
      <c r="AN147" s="88"/>
      <c r="AO147" s="88"/>
      <c r="AP147" s="88"/>
      <c r="AQ147" s="88"/>
      <c r="AR147" s="88"/>
      <c r="AS147" s="102"/>
      <c r="AT147" s="88"/>
      <c r="AU147" s="88"/>
    </row>
    <row r="148" spans="1:47" s="169" customFormat="1" ht="14.85" customHeight="1">
      <c r="A148" s="164"/>
      <c r="B148" s="165"/>
      <c r="C148" s="166"/>
      <c r="D148" s="167" t="s">
        <v>9</v>
      </c>
      <c r="E148" s="89" t="s">
        <v>792</v>
      </c>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214"/>
      <c r="AT148" s="168"/>
      <c r="AU148" s="168"/>
    </row>
    <row r="149" spans="1:47" s="169" customFormat="1" ht="14.85" customHeight="1">
      <c r="A149" s="164"/>
      <c r="B149" s="165"/>
      <c r="C149" s="166"/>
      <c r="D149" s="167" t="s">
        <v>9</v>
      </c>
      <c r="E149" s="89" t="s">
        <v>793</v>
      </c>
      <c r="F149" s="168"/>
      <c r="G149" s="168"/>
      <c r="H149" s="168"/>
      <c r="I149" s="168"/>
      <c r="J149" s="168"/>
      <c r="K149" s="168"/>
      <c r="L149" s="168"/>
      <c r="M149" s="168"/>
      <c r="N149" s="168"/>
      <c r="O149" s="168"/>
      <c r="P149" s="168"/>
      <c r="Q149" s="168"/>
      <c r="R149" s="168"/>
      <c r="S149" s="168"/>
      <c r="T149" s="168"/>
      <c r="U149" s="168"/>
      <c r="V149" s="168"/>
      <c r="W149" s="168"/>
      <c r="X149" s="168"/>
      <c r="Y149" s="168"/>
      <c r="AA149" s="168"/>
      <c r="AB149" s="168"/>
      <c r="AC149" s="168"/>
      <c r="AD149" s="168"/>
      <c r="AE149" s="168"/>
      <c r="AF149" s="168"/>
      <c r="AG149" s="168"/>
      <c r="AH149" s="168"/>
      <c r="AI149" s="168"/>
      <c r="AJ149" s="168"/>
      <c r="AK149" s="168"/>
      <c r="AL149" s="168"/>
      <c r="AM149" s="168"/>
      <c r="AN149" s="168"/>
      <c r="AO149" s="168"/>
      <c r="AP149" s="168"/>
      <c r="AQ149" s="168"/>
      <c r="AR149" s="168"/>
      <c r="AS149" s="214"/>
      <c r="AT149" s="168"/>
      <c r="AU149" s="168"/>
    </row>
    <row r="150" spans="1:47" s="169" customFormat="1" ht="14.85" customHeight="1">
      <c r="A150" s="164"/>
      <c r="B150" s="165"/>
      <c r="C150" s="166"/>
      <c r="E150" s="269" t="s">
        <v>794</v>
      </c>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168"/>
      <c r="AD150" s="168"/>
      <c r="AE150" s="168"/>
      <c r="AF150" s="168"/>
      <c r="AG150" s="168"/>
      <c r="AH150" s="168"/>
      <c r="AI150" s="168"/>
      <c r="AJ150" s="168"/>
      <c r="AK150" s="168"/>
      <c r="AL150" s="168"/>
      <c r="AM150" s="168"/>
      <c r="AN150" s="168"/>
      <c r="AO150" s="168"/>
      <c r="AP150" s="168"/>
      <c r="AQ150" s="168"/>
      <c r="AR150" s="168"/>
      <c r="AS150" s="214"/>
      <c r="AT150" s="168"/>
      <c r="AU150" s="168"/>
    </row>
    <row r="151" spans="1:47" s="169" customFormat="1" ht="10.95" customHeight="1">
      <c r="A151" s="164"/>
      <c r="B151" s="165"/>
      <c r="C151" s="166"/>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214"/>
      <c r="AT151" s="168"/>
      <c r="AU151" s="168"/>
    </row>
    <row r="152" spans="1:47" s="169" customFormat="1" ht="10.95" customHeight="1">
      <c r="A152" s="164"/>
      <c r="B152" s="165"/>
      <c r="C152" s="166"/>
      <c r="D152" s="171" t="s">
        <v>937</v>
      </c>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214"/>
      <c r="AT152" s="168"/>
      <c r="AU152" s="168"/>
    </row>
    <row r="153" spans="1:47" s="169" customFormat="1" ht="10.95" customHeight="1">
      <c r="A153" s="164"/>
      <c r="B153" s="165"/>
      <c r="C153" s="166"/>
      <c r="D153" s="167" t="s">
        <v>9</v>
      </c>
      <c r="E153" s="89" t="s">
        <v>940</v>
      </c>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214"/>
      <c r="AT153" s="168"/>
      <c r="AU153" s="168"/>
    </row>
    <row r="154" spans="1:47" s="169" customFormat="1" ht="10.95" customHeight="1">
      <c r="A154" s="164"/>
      <c r="B154" s="165"/>
      <c r="C154" s="166"/>
      <c r="D154" s="167" t="s">
        <v>9</v>
      </c>
      <c r="E154" s="89" t="s">
        <v>938</v>
      </c>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213" t="s">
        <v>939</v>
      </c>
      <c r="AG154" s="168"/>
      <c r="AH154" s="168"/>
      <c r="AI154" s="168"/>
      <c r="AJ154" s="168"/>
      <c r="AK154" s="168"/>
      <c r="AL154" s="168"/>
      <c r="AM154" s="168"/>
      <c r="AN154" s="168"/>
      <c r="AO154" s="168"/>
      <c r="AP154" s="168"/>
      <c r="AQ154" s="168"/>
      <c r="AR154" s="168"/>
      <c r="AS154" s="214"/>
      <c r="AT154" s="168"/>
      <c r="AU154" s="168"/>
    </row>
    <row r="155" spans="1:47" s="169" customFormat="1" ht="10.95" customHeight="1">
      <c r="A155" s="164"/>
      <c r="B155" s="165"/>
      <c r="C155" s="166"/>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214"/>
      <c r="AT155" s="168"/>
      <c r="AU155" s="168"/>
    </row>
    <row r="156" spans="1:47" ht="14.85" customHeight="1">
      <c r="A156" s="147"/>
      <c r="B156" s="104"/>
      <c r="C156" s="133"/>
      <c r="D156" s="134" t="s">
        <v>77</v>
      </c>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168"/>
      <c r="AH156" s="168"/>
      <c r="AI156" s="168"/>
      <c r="AJ156" s="168"/>
      <c r="AK156" s="168"/>
      <c r="AL156" s="168"/>
      <c r="AM156" s="168"/>
      <c r="AN156" s="168"/>
      <c r="AO156" s="168"/>
      <c r="AP156" s="168"/>
      <c r="AQ156" s="168"/>
      <c r="AR156" s="88"/>
      <c r="AS156" s="102"/>
      <c r="AT156" s="88"/>
      <c r="AU156" s="88"/>
    </row>
    <row r="157" spans="1:47" ht="14.85" customHeight="1">
      <c r="A157" s="147"/>
      <c r="B157" s="104"/>
      <c r="C157" s="133"/>
      <c r="D157" s="257" t="s">
        <v>1</v>
      </c>
      <c r="E157" s="258"/>
      <c r="F157" s="258"/>
      <c r="G157" s="258"/>
      <c r="H157" s="258"/>
      <c r="I157" s="259"/>
      <c r="J157" s="88"/>
      <c r="K157" s="257" t="s">
        <v>2</v>
      </c>
      <c r="L157" s="258"/>
      <c r="M157" s="258"/>
      <c r="N157" s="258"/>
      <c r="O157" s="258"/>
      <c r="P157" s="259"/>
      <c r="Q157" s="88"/>
      <c r="R157" s="257" t="s">
        <v>4</v>
      </c>
      <c r="S157" s="258"/>
      <c r="T157" s="258"/>
      <c r="U157" s="258"/>
      <c r="V157" s="258"/>
      <c r="W157" s="259"/>
      <c r="X157" s="88"/>
      <c r="Y157" s="257" t="s">
        <v>6</v>
      </c>
      <c r="Z157" s="258"/>
      <c r="AA157" s="258"/>
      <c r="AB157" s="258"/>
      <c r="AC157" s="258"/>
      <c r="AD157" s="259"/>
      <c r="AE157" s="88"/>
      <c r="AF157" s="88"/>
      <c r="AG157" s="88"/>
      <c r="AH157" s="88"/>
      <c r="AI157" s="88"/>
      <c r="AJ157" s="88"/>
      <c r="AK157" s="88"/>
      <c r="AL157" s="88"/>
      <c r="AM157" s="88"/>
      <c r="AN157" s="88"/>
      <c r="AO157" s="88"/>
      <c r="AP157" s="88"/>
      <c r="AQ157" s="88"/>
      <c r="AR157" s="88"/>
      <c r="AS157" s="102"/>
      <c r="AT157" s="88"/>
      <c r="AU157" s="88"/>
    </row>
    <row r="158" spans="1:47" s="169" customFormat="1" ht="14.85" customHeight="1">
      <c r="A158" s="164"/>
      <c r="B158" s="165"/>
      <c r="C158" s="166"/>
      <c r="D158" s="168" t="s">
        <v>78</v>
      </c>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214"/>
      <c r="AT158" s="168"/>
      <c r="AU158" s="168"/>
    </row>
    <row r="159" spans="1:47" s="169" customFormat="1" ht="14.85" customHeight="1">
      <c r="A159" s="164"/>
      <c r="B159" s="165"/>
      <c r="C159" s="166"/>
      <c r="D159" s="167" t="s">
        <v>9</v>
      </c>
      <c r="E159" s="168" t="s">
        <v>658</v>
      </c>
      <c r="F159" s="168"/>
      <c r="G159" s="168"/>
      <c r="H159" s="168"/>
      <c r="I159" s="168"/>
      <c r="J159" s="168" t="s">
        <v>659</v>
      </c>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214"/>
      <c r="AT159" s="168"/>
      <c r="AU159" s="168"/>
    </row>
    <row r="160" spans="1:47" s="169" customFormat="1" ht="14.85" customHeight="1">
      <c r="A160" s="164"/>
      <c r="B160" s="165"/>
      <c r="C160" s="166"/>
      <c r="D160" s="168"/>
      <c r="E160" s="168"/>
      <c r="G160" s="168"/>
      <c r="I160" s="168"/>
      <c r="J160" s="168" t="s">
        <v>79</v>
      </c>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214"/>
      <c r="AT160" s="168"/>
      <c r="AU160" s="168"/>
    </row>
    <row r="161" spans="1:47" s="169" customFormat="1" ht="14.85" customHeight="1">
      <c r="A161" s="164"/>
      <c r="B161" s="165"/>
      <c r="C161" s="166"/>
      <c r="D161" s="167" t="s">
        <v>9</v>
      </c>
      <c r="E161" s="168" t="s">
        <v>80</v>
      </c>
      <c r="F161" s="168"/>
      <c r="G161" s="168"/>
      <c r="H161" s="168"/>
      <c r="I161" s="168"/>
      <c r="J161" s="168" t="s">
        <v>660</v>
      </c>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214"/>
      <c r="AT161" s="168"/>
      <c r="AU161" s="168"/>
    </row>
    <row r="162" spans="1:47" s="169" customFormat="1" ht="14.85" customHeight="1">
      <c r="A162" s="164"/>
      <c r="B162" s="165"/>
      <c r="C162" s="166"/>
      <c r="D162" s="167"/>
      <c r="E162" s="168"/>
      <c r="F162" s="168"/>
      <c r="G162" s="168"/>
      <c r="H162" s="168"/>
      <c r="I162" s="168"/>
      <c r="J162" s="168" t="s">
        <v>81</v>
      </c>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214"/>
      <c r="AT162" s="168"/>
      <c r="AU162" s="168"/>
    </row>
    <row r="163" spans="1:47" s="169" customFormat="1" ht="14.85" customHeight="1">
      <c r="A163" s="164"/>
      <c r="B163" s="165"/>
      <c r="C163" s="166"/>
      <c r="D163" s="167" t="s">
        <v>9</v>
      </c>
      <c r="E163" s="243" t="s">
        <v>82</v>
      </c>
      <c r="F163" s="244"/>
      <c r="G163" s="244"/>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214"/>
      <c r="AT163" s="168"/>
      <c r="AU163" s="168"/>
    </row>
    <row r="164" spans="1:47" s="169" customFormat="1" ht="14.85" customHeight="1">
      <c r="A164" s="164"/>
      <c r="B164" s="165"/>
      <c r="C164" s="168"/>
      <c r="D164" s="168"/>
      <c r="E164" s="245" t="s">
        <v>83</v>
      </c>
      <c r="F164" s="246"/>
      <c r="G164" s="246"/>
      <c r="H164" s="246"/>
      <c r="I164" s="246"/>
      <c r="J164" s="246"/>
      <c r="K164" s="246"/>
      <c r="L164" s="246"/>
      <c r="M164" s="246"/>
      <c r="N164" s="246"/>
      <c r="O164" s="246"/>
      <c r="P164" s="246"/>
      <c r="Q164" s="247"/>
      <c r="R164" s="246"/>
      <c r="S164" s="246"/>
      <c r="T164" s="246" t="s">
        <v>84</v>
      </c>
      <c r="U164" s="246"/>
      <c r="V164" s="246"/>
      <c r="W164" s="246"/>
      <c r="X164" s="246"/>
      <c r="Y164" s="246"/>
      <c r="Z164" s="246"/>
      <c r="AA164" s="246"/>
      <c r="AB164" s="246"/>
      <c r="AC164" s="246"/>
      <c r="AD164" s="246"/>
      <c r="AE164" s="246"/>
      <c r="AF164" s="246"/>
      <c r="AG164" s="247"/>
      <c r="AH164" s="168"/>
      <c r="AI164" s="168"/>
      <c r="AJ164" s="168"/>
      <c r="AK164" s="168"/>
      <c r="AL164" s="168"/>
      <c r="AM164" s="168"/>
      <c r="AN164" s="168"/>
      <c r="AO164" s="168"/>
      <c r="AP164" s="168"/>
      <c r="AQ164" s="168"/>
      <c r="AR164" s="168"/>
      <c r="AS164" s="214"/>
      <c r="AT164" s="168"/>
      <c r="AU164" s="168"/>
    </row>
    <row r="165" spans="1:47" s="169" customFormat="1" ht="14.85" customHeight="1">
      <c r="A165" s="164"/>
      <c r="B165" s="165"/>
      <c r="C165" s="168"/>
      <c r="D165" s="168"/>
      <c r="E165" s="248"/>
      <c r="F165" s="168"/>
      <c r="G165" s="168"/>
      <c r="H165" s="168"/>
      <c r="I165" s="168" t="s">
        <v>85</v>
      </c>
      <c r="J165" s="168"/>
      <c r="K165" s="168"/>
      <c r="L165" s="168"/>
      <c r="M165" s="168"/>
      <c r="N165" s="168"/>
      <c r="O165" s="168"/>
      <c r="P165" s="168"/>
      <c r="Q165" s="249"/>
      <c r="R165" s="168"/>
      <c r="S165" s="168" t="s">
        <v>661</v>
      </c>
      <c r="T165" s="168"/>
      <c r="U165" s="168"/>
      <c r="V165" s="168"/>
      <c r="W165" s="168"/>
      <c r="X165" s="168"/>
      <c r="Y165" s="168"/>
      <c r="Z165" s="168"/>
      <c r="AA165" s="168"/>
      <c r="AB165" s="168"/>
      <c r="AC165" s="168"/>
      <c r="AD165" s="168"/>
      <c r="AE165" s="168"/>
      <c r="AF165" s="168"/>
      <c r="AG165" s="249"/>
      <c r="AH165" s="168"/>
      <c r="AI165" s="168"/>
      <c r="AJ165" s="168"/>
      <c r="AK165" s="168"/>
      <c r="AL165" s="168"/>
      <c r="AM165" s="168"/>
      <c r="AN165" s="168"/>
      <c r="AO165" s="168"/>
      <c r="AP165" s="168"/>
      <c r="AQ165" s="168"/>
      <c r="AR165" s="168"/>
      <c r="AS165" s="214"/>
      <c r="AT165" s="168"/>
      <c r="AU165" s="168"/>
    </row>
    <row r="166" spans="1:47" s="169" customFormat="1" ht="14.85" customHeight="1">
      <c r="A166" s="164"/>
      <c r="B166" s="165"/>
      <c r="C166" s="168"/>
      <c r="D166" s="168"/>
      <c r="E166" s="248"/>
      <c r="F166" s="168"/>
      <c r="G166" s="168"/>
      <c r="H166" s="168"/>
      <c r="I166" s="168" t="s">
        <v>86</v>
      </c>
      <c r="J166" s="168"/>
      <c r="K166" s="168"/>
      <c r="L166" s="168"/>
      <c r="M166" s="168"/>
      <c r="N166" s="168"/>
      <c r="O166" s="168"/>
      <c r="P166" s="168"/>
      <c r="Q166" s="249"/>
      <c r="R166" s="168"/>
      <c r="S166" s="168" t="s">
        <v>662</v>
      </c>
      <c r="T166" s="168"/>
      <c r="U166" s="168"/>
      <c r="V166" s="168"/>
      <c r="W166" s="168"/>
      <c r="X166" s="168"/>
      <c r="Y166" s="168"/>
      <c r="Z166" s="168"/>
      <c r="AA166" s="168"/>
      <c r="AB166" s="168"/>
      <c r="AC166" s="168"/>
      <c r="AD166" s="168"/>
      <c r="AE166" s="168"/>
      <c r="AF166" s="168"/>
      <c r="AG166" s="249"/>
      <c r="AH166" s="168"/>
      <c r="AI166" s="168"/>
      <c r="AJ166" s="168"/>
      <c r="AK166" s="168"/>
      <c r="AL166" s="168"/>
      <c r="AM166" s="168"/>
      <c r="AN166" s="168"/>
      <c r="AO166" s="168"/>
      <c r="AP166" s="168"/>
      <c r="AQ166" s="168"/>
      <c r="AR166" s="168"/>
      <c r="AS166" s="214"/>
      <c r="AT166" s="168"/>
      <c r="AU166" s="168"/>
    </row>
    <row r="167" spans="1:47" s="169" customFormat="1" ht="14.85" customHeight="1">
      <c r="A167" s="164"/>
      <c r="B167" s="165"/>
      <c r="C167" s="168"/>
      <c r="D167" s="168"/>
      <c r="E167" s="248"/>
      <c r="F167" s="168"/>
      <c r="G167" s="168"/>
      <c r="H167" s="168"/>
      <c r="I167" s="168" t="s">
        <v>87</v>
      </c>
      <c r="J167" s="168"/>
      <c r="K167" s="168"/>
      <c r="L167" s="168"/>
      <c r="M167" s="168"/>
      <c r="N167" s="168"/>
      <c r="O167" s="168"/>
      <c r="P167" s="168"/>
      <c r="Q167" s="249"/>
      <c r="R167" s="168"/>
      <c r="S167" s="168" t="s">
        <v>663</v>
      </c>
      <c r="T167" s="168"/>
      <c r="U167" s="168"/>
      <c r="V167" s="168"/>
      <c r="W167" s="168"/>
      <c r="X167" s="168"/>
      <c r="Y167" s="168"/>
      <c r="Z167" s="168"/>
      <c r="AA167" s="168"/>
      <c r="AB167" s="168"/>
      <c r="AC167" s="168"/>
      <c r="AD167" s="168"/>
      <c r="AE167" s="168"/>
      <c r="AF167" s="168"/>
      <c r="AG167" s="249"/>
      <c r="AH167" s="168"/>
      <c r="AI167" s="168"/>
      <c r="AJ167" s="168"/>
      <c r="AK167" s="168"/>
      <c r="AL167" s="168"/>
      <c r="AM167" s="168"/>
      <c r="AN167" s="168"/>
      <c r="AO167" s="168"/>
      <c r="AP167" s="168"/>
      <c r="AQ167" s="168"/>
      <c r="AR167" s="168"/>
      <c r="AS167" s="214"/>
      <c r="AT167" s="168"/>
      <c r="AU167" s="168"/>
    </row>
    <row r="168" spans="1:47" s="169" customFormat="1" ht="14.85" customHeight="1">
      <c r="A168" s="164"/>
      <c r="B168" s="165"/>
      <c r="C168" s="168"/>
      <c r="D168" s="168"/>
      <c r="E168" s="250"/>
      <c r="F168" s="251"/>
      <c r="G168" s="251"/>
      <c r="H168" s="251"/>
      <c r="I168" s="251" t="s">
        <v>88</v>
      </c>
      <c r="J168" s="251"/>
      <c r="K168" s="251"/>
      <c r="L168" s="251"/>
      <c r="M168" s="251"/>
      <c r="N168" s="251"/>
      <c r="O168" s="251"/>
      <c r="P168" s="251"/>
      <c r="Q168" s="252"/>
      <c r="R168" s="251"/>
      <c r="S168" s="251" t="s">
        <v>664</v>
      </c>
      <c r="T168" s="251"/>
      <c r="U168" s="251"/>
      <c r="V168" s="251"/>
      <c r="W168" s="251"/>
      <c r="X168" s="251"/>
      <c r="Y168" s="251"/>
      <c r="Z168" s="251"/>
      <c r="AA168" s="251"/>
      <c r="AB168" s="251"/>
      <c r="AC168" s="251"/>
      <c r="AD168" s="251"/>
      <c r="AE168" s="251"/>
      <c r="AF168" s="251"/>
      <c r="AG168" s="252"/>
      <c r="AH168" s="168"/>
      <c r="AI168" s="168"/>
      <c r="AJ168" s="168"/>
      <c r="AK168" s="168"/>
      <c r="AL168" s="168"/>
      <c r="AM168" s="168"/>
      <c r="AN168" s="168"/>
      <c r="AO168" s="168"/>
      <c r="AP168" s="168"/>
      <c r="AQ168" s="168"/>
      <c r="AR168" s="168"/>
      <c r="AS168" s="214"/>
      <c r="AT168" s="168"/>
      <c r="AU168" s="168"/>
    </row>
    <row r="169" spans="1:47" s="169" customFormat="1" ht="14.85" customHeight="1">
      <c r="A169" s="164"/>
      <c r="B169" s="165"/>
      <c r="C169" s="168"/>
      <c r="D169" s="168" t="s">
        <v>665</v>
      </c>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214"/>
      <c r="AT169" s="168"/>
      <c r="AU169" s="168"/>
    </row>
    <row r="170" spans="1:47" s="169" customFormat="1" ht="10.95" customHeight="1">
      <c r="A170" s="147"/>
      <c r="B170" s="104"/>
      <c r="C170" s="133"/>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102"/>
      <c r="AT170" s="88"/>
      <c r="AU170" s="88"/>
    </row>
    <row r="171" spans="1:47" s="169" customFormat="1" ht="14.85" customHeight="1">
      <c r="A171" s="147"/>
      <c r="B171" s="104"/>
      <c r="C171" s="133"/>
      <c r="D171" s="134" t="s">
        <v>89</v>
      </c>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102"/>
      <c r="AT171" s="88"/>
      <c r="AU171" s="88"/>
    </row>
    <row r="172" spans="1:47" s="169" customFormat="1" ht="14.85" customHeight="1">
      <c r="A172" s="164"/>
      <c r="B172" s="165"/>
      <c r="C172" s="166"/>
      <c r="D172" s="167" t="s">
        <v>9</v>
      </c>
      <c r="E172" s="168" t="s">
        <v>666</v>
      </c>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214"/>
      <c r="AT172" s="168"/>
      <c r="AU172" s="168"/>
    </row>
    <row r="173" spans="1:47" s="169" customFormat="1" ht="14.85" customHeight="1">
      <c r="A173" s="164"/>
      <c r="B173" s="165"/>
      <c r="C173" s="166"/>
      <c r="D173" s="167" t="s">
        <v>9</v>
      </c>
      <c r="E173" s="168" t="s">
        <v>90</v>
      </c>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214"/>
      <c r="AT173" s="168"/>
      <c r="AU173" s="168"/>
    </row>
    <row r="174" spans="1:47" s="169" customFormat="1" ht="14.85" customHeight="1">
      <c r="B174" s="165"/>
      <c r="C174" s="166"/>
      <c r="D174" s="167" t="s">
        <v>9</v>
      </c>
      <c r="E174" s="168" t="s">
        <v>923</v>
      </c>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214"/>
      <c r="AT174" s="168"/>
      <c r="AU174" s="168"/>
    </row>
    <row r="175" spans="1:47" s="169" customFormat="1" ht="14.85" customHeight="1">
      <c r="B175" s="165"/>
      <c r="C175" s="166"/>
      <c r="D175" s="168"/>
      <c r="E175" s="168" t="s">
        <v>924</v>
      </c>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214"/>
      <c r="AT175" s="168"/>
      <c r="AU175" s="168"/>
    </row>
    <row r="176" spans="1:47" s="169" customFormat="1" ht="14.85" customHeight="1">
      <c r="B176" s="165"/>
      <c r="C176" s="166"/>
      <c r="D176" s="167" t="s">
        <v>9</v>
      </c>
      <c r="E176" s="168" t="s">
        <v>91</v>
      </c>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214"/>
      <c r="AT176" s="168"/>
      <c r="AU176" s="168"/>
    </row>
    <row r="177" spans="1:47" s="169" customFormat="1" ht="14.85" customHeight="1">
      <c r="B177" s="165"/>
      <c r="C177" s="166"/>
      <c r="D177" s="167" t="s">
        <v>9</v>
      </c>
      <c r="E177" s="168" t="s">
        <v>667</v>
      </c>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214"/>
      <c r="AT177" s="168"/>
      <c r="AU177" s="168"/>
    </row>
    <row r="178" spans="1:47" s="169" customFormat="1" ht="14.1" customHeight="1">
      <c r="B178" s="165"/>
      <c r="C178" s="166"/>
      <c r="D178" s="167" t="s">
        <v>9</v>
      </c>
      <c r="E178" s="168" t="s">
        <v>92</v>
      </c>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214"/>
      <c r="AT178" s="168"/>
      <c r="AU178" s="168"/>
    </row>
    <row r="179" spans="1:47" s="169" customFormat="1" ht="14.85" customHeight="1">
      <c r="B179" s="165"/>
      <c r="C179" s="166"/>
      <c r="D179" s="168"/>
      <c r="E179" s="168" t="s">
        <v>668</v>
      </c>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214"/>
      <c r="AT179" s="168"/>
      <c r="AU179" s="168"/>
    </row>
    <row r="180" spans="1:47" s="169" customFormat="1" ht="14.85" customHeight="1">
      <c r="B180" s="165"/>
      <c r="C180" s="166"/>
      <c r="D180" s="168"/>
      <c r="E180" s="168" t="s">
        <v>93</v>
      </c>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214"/>
      <c r="AT180" s="168"/>
      <c r="AU180" s="168"/>
    </row>
    <row r="181" spans="1:47" s="169" customFormat="1" ht="14.85" customHeight="1">
      <c r="A181" s="170"/>
      <c r="B181" s="165"/>
      <c r="C181" s="171"/>
      <c r="E181" s="168" t="s">
        <v>19</v>
      </c>
      <c r="F181" s="168"/>
      <c r="G181" s="168"/>
      <c r="H181" s="168"/>
      <c r="I181" s="168"/>
      <c r="J181" s="168"/>
      <c r="K181" s="168"/>
      <c r="L181" s="168"/>
      <c r="N181" s="213"/>
      <c r="O181" s="255" t="s">
        <v>20</v>
      </c>
      <c r="P181" s="255"/>
      <c r="Q181" s="255"/>
      <c r="R181" s="255"/>
      <c r="S181" s="255"/>
      <c r="T181" s="255"/>
      <c r="U181" s="255"/>
      <c r="V181" s="255"/>
      <c r="W181" s="255"/>
      <c r="X181" s="255"/>
      <c r="Y181" s="255"/>
      <c r="Z181" s="255"/>
      <c r="AA181" s="255"/>
      <c r="AB181" s="255"/>
      <c r="AC181" s="255"/>
      <c r="AD181" s="255"/>
      <c r="AE181" s="168"/>
      <c r="AF181" s="168"/>
      <c r="AG181" s="168"/>
      <c r="AH181" s="168"/>
      <c r="AI181" s="168"/>
      <c r="AJ181" s="168"/>
      <c r="AK181" s="168"/>
      <c r="AL181" s="168"/>
      <c r="AM181" s="168"/>
      <c r="AN181" s="168"/>
      <c r="AO181" s="168"/>
      <c r="AP181" s="168"/>
      <c r="AQ181" s="168"/>
      <c r="AR181" s="168"/>
      <c r="AS181" s="214"/>
      <c r="AT181" s="168"/>
      <c r="AU181" s="168"/>
    </row>
    <row r="182" spans="1:47" ht="14.85" customHeight="1">
      <c r="B182" s="104"/>
      <c r="C182" s="133"/>
      <c r="D182" s="88"/>
      <c r="E182" s="134" t="s">
        <v>669</v>
      </c>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102"/>
      <c r="AT182" s="88"/>
      <c r="AU182" s="88"/>
    </row>
    <row r="183" spans="1:47" s="169" customFormat="1" ht="14.85" customHeight="1">
      <c r="B183" s="165"/>
      <c r="C183" s="166"/>
      <c r="D183" s="168"/>
      <c r="E183" s="167" t="s">
        <v>9</v>
      </c>
      <c r="F183" s="168" t="s">
        <v>925</v>
      </c>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214"/>
      <c r="AT183" s="168"/>
      <c r="AU183" s="168"/>
    </row>
    <row r="184" spans="1:47" s="169" customFormat="1" ht="14.85" customHeight="1">
      <c r="B184" s="165"/>
      <c r="C184" s="166"/>
      <c r="D184" s="168"/>
      <c r="E184" s="167" t="s">
        <v>9</v>
      </c>
      <c r="F184" s="168" t="s">
        <v>670</v>
      </c>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214"/>
      <c r="AT184" s="168"/>
      <c r="AU184" s="168"/>
    </row>
    <row r="185" spans="1:47" s="169" customFormat="1" ht="14.85" customHeight="1">
      <c r="B185" s="165"/>
      <c r="C185" s="166"/>
      <c r="D185" s="168"/>
      <c r="E185" s="167" t="s">
        <v>9</v>
      </c>
      <c r="F185" s="168" t="s">
        <v>671</v>
      </c>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P185" s="168"/>
      <c r="AQ185" s="168"/>
      <c r="AR185" s="168"/>
      <c r="AS185" s="214"/>
      <c r="AT185" s="168"/>
      <c r="AU185" s="168"/>
    </row>
    <row r="186" spans="1:47" s="169" customFormat="1" ht="14.85" customHeight="1">
      <c r="B186" s="165"/>
      <c r="C186" s="166"/>
      <c r="D186" s="168"/>
      <c r="E186" s="167" t="s">
        <v>9</v>
      </c>
      <c r="F186" s="168" t="s">
        <v>672</v>
      </c>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214"/>
      <c r="AT186" s="168"/>
      <c r="AU186" s="168"/>
    </row>
    <row r="187" spans="1:47" s="169" customFormat="1" ht="14.85" customHeight="1">
      <c r="B187" s="165"/>
      <c r="C187" s="166"/>
      <c r="D187" s="168"/>
      <c r="E187" s="168"/>
      <c r="F187" s="168" t="s">
        <v>673</v>
      </c>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214"/>
      <c r="AT187" s="168"/>
      <c r="AU187" s="168"/>
    </row>
    <row r="188" spans="1:47" s="169" customFormat="1" ht="10.95" customHeight="1">
      <c r="B188" s="165"/>
      <c r="C188" s="166"/>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214"/>
      <c r="AT188" s="168"/>
      <c r="AU188" s="168"/>
    </row>
    <row r="189" spans="1:47" ht="14.85" customHeight="1">
      <c r="B189" s="104"/>
      <c r="C189" s="133"/>
      <c r="D189" s="134" t="s">
        <v>94</v>
      </c>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102"/>
      <c r="AT189" s="88"/>
      <c r="AU189" s="88"/>
    </row>
    <row r="190" spans="1:47" s="169" customFormat="1" ht="14.85" customHeight="1">
      <c r="B190" s="165"/>
      <c r="C190" s="166"/>
      <c r="D190" s="167" t="s">
        <v>9</v>
      </c>
      <c r="E190" s="168" t="s">
        <v>95</v>
      </c>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214"/>
      <c r="AT190" s="168"/>
      <c r="AU190" s="168"/>
    </row>
    <row r="191" spans="1:47" s="169" customFormat="1" ht="14.85" customHeight="1">
      <c r="B191" s="165"/>
      <c r="C191" s="166"/>
      <c r="D191" s="167" t="s">
        <v>9</v>
      </c>
      <c r="E191" s="168" t="s">
        <v>674</v>
      </c>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214"/>
      <c r="AT191" s="168"/>
      <c r="AU191" s="168"/>
    </row>
    <row r="192" spans="1:47" s="169" customFormat="1" ht="14.85" customHeight="1">
      <c r="B192" s="165"/>
      <c r="C192" s="166"/>
      <c r="D192" s="167" t="s">
        <v>9</v>
      </c>
      <c r="E192" s="168" t="s">
        <v>96</v>
      </c>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214"/>
      <c r="AT192" s="168"/>
      <c r="AU192" s="168"/>
    </row>
    <row r="193" spans="2:47" s="169" customFormat="1" ht="14.85" customHeight="1">
      <c r="B193" s="165"/>
      <c r="C193" s="166"/>
      <c r="D193" s="168"/>
      <c r="E193" s="171" t="s">
        <v>675</v>
      </c>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214"/>
      <c r="AT193" s="168"/>
      <c r="AU193" s="168"/>
    </row>
    <row r="194" spans="2:47" s="169" customFormat="1" ht="14.85" customHeight="1">
      <c r="B194" s="165"/>
      <c r="C194" s="166"/>
      <c r="D194" s="166"/>
      <c r="E194" s="167" t="s">
        <v>9</v>
      </c>
      <c r="F194" s="168" t="s">
        <v>676</v>
      </c>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214"/>
      <c r="AT194" s="168"/>
      <c r="AU194" s="168"/>
    </row>
    <row r="195" spans="2:47" s="169" customFormat="1" ht="14.4" customHeight="1">
      <c r="B195" s="165"/>
      <c r="C195" s="166"/>
      <c r="D195" s="166"/>
      <c r="E195" s="167" t="s">
        <v>9</v>
      </c>
      <c r="F195" s="168" t="s">
        <v>677</v>
      </c>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214"/>
      <c r="AT195" s="168"/>
      <c r="AU195" s="168"/>
    </row>
    <row r="196" spans="2:47" s="169" customFormat="1" ht="14.4" customHeight="1">
      <c r="B196" s="165"/>
      <c r="C196" s="166"/>
      <c r="D196" s="166"/>
      <c r="E196" s="167" t="s">
        <v>9</v>
      </c>
      <c r="F196" s="168" t="s">
        <v>97</v>
      </c>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214"/>
      <c r="AT196" s="168"/>
      <c r="AU196" s="168"/>
    </row>
    <row r="197" spans="2:47" s="169" customFormat="1" ht="14.1" customHeight="1">
      <c r="B197" s="165"/>
      <c r="C197" s="166"/>
      <c r="D197" s="166"/>
      <c r="E197" s="166"/>
      <c r="F197" s="168" t="s">
        <v>678</v>
      </c>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214"/>
      <c r="AT197" s="168"/>
      <c r="AU197" s="168"/>
    </row>
    <row r="198" spans="2:47" s="169" customFormat="1" ht="14.1" customHeight="1">
      <c r="B198" s="165"/>
      <c r="C198" s="168"/>
      <c r="D198" s="168"/>
      <c r="E198" s="168"/>
      <c r="F198" s="168" t="s">
        <v>679</v>
      </c>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214"/>
      <c r="AT198" s="168"/>
      <c r="AU198" s="168"/>
    </row>
    <row r="199" spans="2:47" ht="14.1" customHeight="1">
      <c r="B199" s="105"/>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8"/>
      <c r="AT199" s="88"/>
      <c r="AU199" s="88"/>
    </row>
    <row r="200" spans="2:47" ht="14.1" customHeight="1">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row>
  </sheetData>
  <sheetProtection algorithmName="SHA-512" hashValue="wK/+1axQnXVs6odVn6wNfD6t9oNwAhjMCodUDDuoEx/bf+Z9cTbUvGbVjrL4/fRbYLxaLddYa1sZlUJx6mWngA==" saltValue="rUMhTFSP42RWMUgwNkryTw==" spinCount="100000" sheet="1" objects="1" scenarios="1"/>
  <mergeCells count="35">
    <mergeCell ref="L60:Z60"/>
    <mergeCell ref="C73:H73"/>
    <mergeCell ref="C51:H51"/>
    <mergeCell ref="O181:AD181"/>
    <mergeCell ref="M144:T144"/>
    <mergeCell ref="AA144:AG144"/>
    <mergeCell ref="E150:AB150"/>
    <mergeCell ref="D157:I157"/>
    <mergeCell ref="K157:P157"/>
    <mergeCell ref="R157:W157"/>
    <mergeCell ref="Y157:AD157"/>
    <mergeCell ref="N33:AC33"/>
    <mergeCell ref="C40:H40"/>
    <mergeCell ref="L40:Y40"/>
    <mergeCell ref="C53:H53"/>
    <mergeCell ref="C57:H57"/>
    <mergeCell ref="C48:H48"/>
    <mergeCell ref="J48:O48"/>
    <mergeCell ref="Q48:V48"/>
    <mergeCell ref="X48:AC48"/>
    <mergeCell ref="D43:AH43"/>
    <mergeCell ref="W15:AR15"/>
    <mergeCell ref="W16:AR16"/>
    <mergeCell ref="C28:AH28"/>
    <mergeCell ref="A3:AT3"/>
    <mergeCell ref="B6:G6"/>
    <mergeCell ref="H6:M6"/>
    <mergeCell ref="N6:S6"/>
    <mergeCell ref="T6:Y6"/>
    <mergeCell ref="Z6:AE6"/>
    <mergeCell ref="AF6:AK6"/>
    <mergeCell ref="AL6:AQ6"/>
    <mergeCell ref="B8:AS11"/>
    <mergeCell ref="C19:H19"/>
    <mergeCell ref="C21:H21"/>
  </mergeCells>
  <phoneticPr fontId="16"/>
  <hyperlinks>
    <hyperlink ref="W17" r:id="rId1" xr:uid="{40226D6F-4430-481A-99FE-0E958CFCE419}"/>
    <hyperlink ref="C28" r:id="rId2" display="https://manabipocket.ed-cl.com/index.php/download_file/view/416/" xr:uid="{6B02EA2C-F46F-4755-845A-7FF902DEEB85}"/>
    <hyperlink ref="L60" r:id="rId3" xr:uid="{50DDA20D-E699-4427-BF63-B2C043DC5269}"/>
    <hyperlink ref="AD140" r:id="rId4" xr:uid="{DFD0BB75-BE25-4C8F-A9FE-2359C4917B93}"/>
    <hyperlink ref="M144" r:id="rId5" xr:uid="{7A2A4017-3848-432B-917D-7CCDE08F9F4D}"/>
    <hyperlink ref="AA144" r:id="rId6" xr:uid="{02D23E20-C0C3-4410-A9B1-0AFCB79F3042}"/>
    <hyperlink ref="N33" r:id="rId7" xr:uid="{F05ADAEF-C21A-47F1-A0BF-38121EA6C063}"/>
    <hyperlink ref="D43" r:id="rId8" xr:uid="{0360E03A-AF0D-480E-9B69-FA0AA4365238}"/>
    <hyperlink ref="O181" r:id="rId9" xr:uid="{37F6E054-8635-4D1F-B42D-6697BEA37CAC}"/>
    <hyperlink ref="E150:AB150" r:id="rId10" display="https://www.eevideo.net/m-pocket/menseki-gaxtukou-muryou-service.pdf" xr:uid="{417202F7-5604-4098-8AE3-DD6CADB1B311}"/>
    <hyperlink ref="W15" r:id="rId11" display="https://manabipocket.ed-cl.com/index.php/download_file/view/345/" xr:uid="{028271D8-9CCA-4AF0-9B47-E674FF1C6B1C}"/>
    <hyperlink ref="W16" r:id="rId12" display="https://manabipocket.ed-cl.com/index.php/download_file/view/451/" xr:uid="{8E32EA8A-8766-4251-BE24-7C47A9C72B31}"/>
    <hyperlink ref="J22" r:id="rId13" display="https://manabipocket.ed-cl.com/index.php/download_file/view/1349/" xr:uid="{5F9636E3-7AB8-4168-977E-BB1DB7A0D1B5}"/>
    <hyperlink ref="J20" r:id="rId14" display="https://manabipocket.ed-cl.com/index.php/download_file/view/1348/" xr:uid="{A4AE58F9-73EC-473C-ADFA-5F7BC6FFE831}"/>
    <hyperlink ref="J20:AE20" r:id="rId15" display="https://manabipocket.ed-cl.com/wp/wp-content/uploads/2024/02/giga_manapoke_overview.pdf" xr:uid="{D5915706-CEB1-4199-A980-4612BCB43196}"/>
    <hyperlink ref="J22:AE22" r:id="rId16" display="https://manabipocket.ed-cl.com/wp/wp-content/uploads/2024/02/sky_safe_giga_tablet_content_terms.pdf" xr:uid="{0A13DC1C-3E62-48B8-9EFB-B62C31C6F9F8}"/>
    <hyperlink ref="AF154" r:id="rId17" xr:uid="{EC46E6C5-B1C5-4D9E-AD7B-2C8A0DAF7F67}"/>
  </hyperlinks>
  <pageMargins left="0.31496062992125984" right="0.19685039370078741" top="0.98425196850393704" bottom="0.78740157480314965" header="0.51181102362204722" footer="0.51181102362204722"/>
  <pageSetup paperSize="9" scale="74" fitToHeight="0" orientation="portrait" horizontalDpi="300" verticalDpi="300" r:id="rId18"/>
  <headerFooter alignWithMargins="0">
    <oddFooter>&amp;C&amp;P/&amp;N</oddFooter>
  </headerFooter>
  <rowBreaks count="3" manualBreakCount="3">
    <brk id="62" max="45" man="1"/>
    <brk id="128" max="45" man="1"/>
    <brk id="188" max="45" man="1"/>
  </rowBreaks>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DFAE9-55AA-45D6-8ECE-503F22CA0EF1}">
  <sheetPr>
    <tabColor theme="4" tint="-0.499984740745262"/>
  </sheetPr>
  <dimension ref="B2:BA546"/>
  <sheetViews>
    <sheetView showGridLines="0" zoomScaleNormal="100" zoomScaleSheetLayoutView="100" workbookViewId="0">
      <pane ySplit="2" topLeftCell="A3" activePane="bottomLeft" state="frozen"/>
      <selection pane="bottomLeft"/>
    </sheetView>
  </sheetViews>
  <sheetFormatPr defaultColWidth="8.59765625" defaultRowHeight="15"/>
  <cols>
    <col min="1" max="1" width="1.09765625" style="190" customWidth="1"/>
    <col min="2" max="2" width="3.59765625" style="189" customWidth="1"/>
    <col min="3" max="4" width="2.5" style="189" customWidth="1"/>
    <col min="5" max="37" width="2.5" style="190" customWidth="1"/>
    <col min="38" max="38" width="1.5" style="190" customWidth="1"/>
    <col min="39" max="73" width="2.5" style="190" customWidth="1"/>
    <col min="74" max="74" width="2.59765625" style="190" customWidth="1"/>
    <col min="75" max="16384" width="8.59765625" style="190"/>
  </cols>
  <sheetData>
    <row r="2" spans="2:53" ht="18.600000000000001">
      <c r="B2" s="188" t="s">
        <v>680</v>
      </c>
      <c r="M2" s="270" t="s">
        <v>681</v>
      </c>
      <c r="N2" s="270"/>
      <c r="O2" s="270"/>
      <c r="P2" s="270"/>
      <c r="Q2" s="270"/>
      <c r="R2" s="270"/>
      <c r="S2" s="270"/>
      <c r="T2" s="270"/>
      <c r="U2" s="270"/>
      <c r="V2" s="270"/>
      <c r="Z2" s="270" t="s">
        <v>682</v>
      </c>
      <c r="AA2" s="270"/>
      <c r="AB2" s="270"/>
      <c r="AC2" s="270"/>
      <c r="AD2" s="270"/>
      <c r="AE2" s="270"/>
      <c r="AF2" s="270"/>
      <c r="AG2" s="270"/>
      <c r="AH2" s="270"/>
      <c r="AI2" s="270"/>
    </row>
    <row r="4" spans="2:53">
      <c r="B4" s="191" t="s">
        <v>98</v>
      </c>
      <c r="C4" s="192"/>
      <c r="D4" s="192"/>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row>
    <row r="6" spans="2:53">
      <c r="B6" s="189">
        <v>1</v>
      </c>
      <c r="C6" s="189" t="s">
        <v>99</v>
      </c>
      <c r="D6" s="189" t="s">
        <v>683</v>
      </c>
    </row>
    <row r="7" spans="2:53">
      <c r="D7" s="194" t="s">
        <v>44</v>
      </c>
      <c r="E7" s="190" t="s">
        <v>100</v>
      </c>
      <c r="K7" s="190" t="s">
        <v>101</v>
      </c>
    </row>
    <row r="8" spans="2:53">
      <c r="D8" s="194" t="s">
        <v>44</v>
      </c>
      <c r="E8" s="190" t="s">
        <v>102</v>
      </c>
      <c r="K8" s="190" t="s">
        <v>103</v>
      </c>
    </row>
    <row r="9" spans="2:53">
      <c r="D9" s="190" t="s">
        <v>104</v>
      </c>
    </row>
    <row r="10" spans="2:53">
      <c r="D10" s="190" t="s">
        <v>684</v>
      </c>
    </row>
    <row r="11" spans="2:53">
      <c r="D11" s="190" t="s">
        <v>105</v>
      </c>
    </row>
    <row r="20" spans="2:14">
      <c r="B20" s="189">
        <v>2</v>
      </c>
      <c r="C20" s="189" t="s">
        <v>99</v>
      </c>
      <c r="D20" s="189" t="s">
        <v>685</v>
      </c>
    </row>
    <row r="21" spans="2:14">
      <c r="D21" s="194" t="s">
        <v>44</v>
      </c>
      <c r="E21" s="195" t="s">
        <v>106</v>
      </c>
      <c r="I21" s="190" t="s">
        <v>107</v>
      </c>
    </row>
    <row r="31" spans="2:14">
      <c r="B31" s="189">
        <f>B20+1</f>
        <v>3</v>
      </c>
      <c r="C31" s="189" t="s">
        <v>99</v>
      </c>
      <c r="D31" s="189" t="s">
        <v>686</v>
      </c>
    </row>
    <row r="32" spans="2:14">
      <c r="D32" s="194" t="s">
        <v>44</v>
      </c>
      <c r="E32" s="189" t="s">
        <v>108</v>
      </c>
      <c r="N32" s="190" t="s">
        <v>687</v>
      </c>
    </row>
    <row r="33" spans="4:14">
      <c r="N33" s="190" t="s">
        <v>688</v>
      </c>
    </row>
    <row r="34" spans="4:14">
      <c r="N34" s="190" t="s">
        <v>109</v>
      </c>
    </row>
    <row r="35" spans="4:14">
      <c r="D35" s="194" t="s">
        <v>44</v>
      </c>
      <c r="E35" s="189" t="s">
        <v>110</v>
      </c>
      <c r="N35" s="190" t="s">
        <v>111</v>
      </c>
    </row>
    <row r="36" spans="4:14">
      <c r="D36" s="194" t="s">
        <v>44</v>
      </c>
      <c r="E36" s="189" t="s">
        <v>112</v>
      </c>
      <c r="N36" s="190" t="s">
        <v>689</v>
      </c>
    </row>
    <row r="37" spans="4:14">
      <c r="D37" s="194" t="s">
        <v>44</v>
      </c>
      <c r="E37" s="196" t="s">
        <v>114</v>
      </c>
      <c r="N37" s="190" t="s">
        <v>690</v>
      </c>
    </row>
    <row r="60" spans="2:15">
      <c r="B60" s="189">
        <f>B31+1</f>
        <v>4</v>
      </c>
      <c r="C60" s="189" t="s">
        <v>99</v>
      </c>
      <c r="D60" s="189" t="s">
        <v>809</v>
      </c>
    </row>
    <row r="61" spans="2:15">
      <c r="D61" s="194" t="s">
        <v>44</v>
      </c>
      <c r="E61" s="190" t="s">
        <v>115</v>
      </c>
      <c r="O61" s="190" t="s">
        <v>812</v>
      </c>
    </row>
    <row r="70" spans="2:9">
      <c r="B70" s="189">
        <f>B60+1</f>
        <v>5</v>
      </c>
      <c r="C70" s="189" t="s">
        <v>99</v>
      </c>
      <c r="D70" s="189" t="s">
        <v>810</v>
      </c>
    </row>
    <row r="71" spans="2:9">
      <c r="D71" s="190" t="s">
        <v>691</v>
      </c>
    </row>
    <row r="72" spans="2:9">
      <c r="D72" s="190" t="s">
        <v>811</v>
      </c>
    </row>
    <row r="73" spans="2:9">
      <c r="D73" s="194" t="s">
        <v>44</v>
      </c>
      <c r="E73" s="190" t="s">
        <v>116</v>
      </c>
      <c r="I73" s="190" t="s">
        <v>692</v>
      </c>
    </row>
    <row r="74" spans="2:9">
      <c r="D74" s="194"/>
      <c r="I74" s="190" t="s">
        <v>117</v>
      </c>
    </row>
    <row r="75" spans="2:9">
      <c r="I75" s="197" t="s">
        <v>118</v>
      </c>
    </row>
    <row r="80" spans="2:9">
      <c r="B80" s="189">
        <f>B70+1</f>
        <v>6</v>
      </c>
      <c r="C80" s="189" t="s">
        <v>99</v>
      </c>
      <c r="D80" s="189" t="s">
        <v>693</v>
      </c>
    </row>
    <row r="81" spans="4:11">
      <c r="D81" s="194" t="s">
        <v>44</v>
      </c>
      <c r="E81" s="190" t="s">
        <v>119</v>
      </c>
      <c r="K81" s="190" t="s">
        <v>694</v>
      </c>
    </row>
    <row r="82" spans="4:11">
      <c r="D82" s="194" t="s">
        <v>44</v>
      </c>
      <c r="E82" s="190" t="s">
        <v>120</v>
      </c>
      <c r="K82" s="190" t="s">
        <v>695</v>
      </c>
    </row>
    <row r="83" spans="4:11">
      <c r="D83" s="194" t="s">
        <v>44</v>
      </c>
      <c r="E83" s="190" t="s">
        <v>121</v>
      </c>
      <c r="K83" s="190" t="s">
        <v>122</v>
      </c>
    </row>
    <row r="101" spans="2:37">
      <c r="B101" s="189">
        <f>B80+1</f>
        <v>7</v>
      </c>
      <c r="C101" s="189" t="s">
        <v>99</v>
      </c>
      <c r="D101" s="189" t="s">
        <v>123</v>
      </c>
    </row>
    <row r="102" spans="2:37">
      <c r="D102" s="189" t="s">
        <v>696</v>
      </c>
    </row>
    <row r="103" spans="2:37">
      <c r="D103" s="190" t="s">
        <v>697</v>
      </c>
    </row>
    <row r="104" spans="2:37">
      <c r="D104" s="198" t="s">
        <v>44</v>
      </c>
      <c r="E104" s="190" t="s">
        <v>698</v>
      </c>
      <c r="J104" s="190" t="s">
        <v>699</v>
      </c>
    </row>
    <row r="105" spans="2:37">
      <c r="AK105" s="189" t="s">
        <v>124</v>
      </c>
    </row>
    <row r="127" spans="37:37">
      <c r="AK127" s="189" t="s">
        <v>125</v>
      </c>
    </row>
    <row r="138" spans="2:44">
      <c r="B138" s="189">
        <f>B101+1</f>
        <v>8</v>
      </c>
      <c r="C138" s="189" t="s">
        <v>99</v>
      </c>
      <c r="D138" s="189" t="s">
        <v>855</v>
      </c>
    </row>
    <row r="139" spans="2:44">
      <c r="D139" s="198" t="s">
        <v>44</v>
      </c>
      <c r="E139" s="190" t="s">
        <v>872</v>
      </c>
      <c r="O139" s="190" t="s">
        <v>879</v>
      </c>
    </row>
    <row r="140" spans="2:44">
      <c r="D140" s="198" t="s">
        <v>44</v>
      </c>
      <c r="E140" s="190" t="s">
        <v>873</v>
      </c>
      <c r="O140" s="190" t="s">
        <v>880</v>
      </c>
    </row>
    <row r="141" spans="2:44">
      <c r="D141" s="198" t="s">
        <v>44</v>
      </c>
      <c r="E141" s="190" t="s">
        <v>874</v>
      </c>
      <c r="O141" s="190" t="s">
        <v>879</v>
      </c>
    </row>
    <row r="142" spans="2:44">
      <c r="D142" s="198" t="s">
        <v>44</v>
      </c>
      <c r="E142" s="190" t="s">
        <v>875</v>
      </c>
      <c r="O142" s="190" t="s">
        <v>880</v>
      </c>
    </row>
    <row r="144" spans="2:44">
      <c r="AR144" s="190" t="s">
        <v>871</v>
      </c>
    </row>
    <row r="151" spans="2:44">
      <c r="B151" s="189">
        <f>B138+1</f>
        <v>9</v>
      </c>
      <c r="C151" s="189" t="s">
        <v>99</v>
      </c>
      <c r="D151" s="189" t="s">
        <v>700</v>
      </c>
    </row>
    <row r="152" spans="2:44">
      <c r="D152" s="190" t="s">
        <v>126</v>
      </c>
    </row>
    <row r="153" spans="2:44">
      <c r="D153" s="198" t="s">
        <v>44</v>
      </c>
      <c r="E153" s="190" t="s">
        <v>872</v>
      </c>
      <c r="O153" s="190" t="s">
        <v>881</v>
      </c>
    </row>
    <row r="154" spans="2:44">
      <c r="D154" s="198" t="s">
        <v>44</v>
      </c>
      <c r="E154" s="190" t="s">
        <v>873</v>
      </c>
      <c r="O154" s="190" t="s">
        <v>882</v>
      </c>
    </row>
    <row r="155" spans="2:44">
      <c r="D155" s="198" t="s">
        <v>44</v>
      </c>
      <c r="E155" s="190" t="s">
        <v>874</v>
      </c>
      <c r="O155" s="190" t="s">
        <v>883</v>
      </c>
    </row>
    <row r="156" spans="2:44">
      <c r="D156" s="198" t="s">
        <v>44</v>
      </c>
      <c r="E156" s="190" t="s">
        <v>875</v>
      </c>
      <c r="O156" s="190" t="s">
        <v>882</v>
      </c>
    </row>
    <row r="157" spans="2:44">
      <c r="D157" s="194" t="s">
        <v>44</v>
      </c>
      <c r="E157" s="190" t="s">
        <v>121</v>
      </c>
      <c r="L157" s="190" t="s">
        <v>113</v>
      </c>
    </row>
    <row r="158" spans="2:44">
      <c r="AR158" s="190" t="s">
        <v>871</v>
      </c>
    </row>
    <row r="166" spans="2:12">
      <c r="B166" s="189">
        <f>B151+1</f>
        <v>10</v>
      </c>
      <c r="C166" s="189" t="s">
        <v>99</v>
      </c>
      <c r="D166" s="189" t="s">
        <v>701</v>
      </c>
    </row>
    <row r="167" spans="2:12">
      <c r="D167" s="190" t="s">
        <v>702</v>
      </c>
    </row>
    <row r="168" spans="2:12">
      <c r="D168" s="194" t="s">
        <v>44</v>
      </c>
      <c r="E168" s="190" t="s">
        <v>127</v>
      </c>
      <c r="L168" s="190" t="s">
        <v>703</v>
      </c>
    </row>
    <row r="169" spans="2:12">
      <c r="L169" s="190" t="s">
        <v>704</v>
      </c>
    </row>
    <row r="170" spans="2:12">
      <c r="L170" s="190" t="s">
        <v>705</v>
      </c>
    </row>
    <row r="171" spans="2:12">
      <c r="D171" s="194" t="s">
        <v>44</v>
      </c>
      <c r="E171" s="190" t="s">
        <v>128</v>
      </c>
      <c r="L171" s="190" t="s">
        <v>706</v>
      </c>
    </row>
    <row r="172" spans="2:12">
      <c r="D172" s="194" t="s">
        <v>44</v>
      </c>
      <c r="E172" s="190" t="s">
        <v>129</v>
      </c>
      <c r="L172" s="190" t="s">
        <v>707</v>
      </c>
    </row>
    <row r="173" spans="2:12">
      <c r="D173" s="194"/>
      <c r="L173" s="190" t="s">
        <v>130</v>
      </c>
    </row>
    <row r="174" spans="2:12">
      <c r="D174" s="194" t="s">
        <v>44</v>
      </c>
      <c r="E174" s="190" t="s">
        <v>131</v>
      </c>
      <c r="L174" s="190" t="s">
        <v>708</v>
      </c>
    </row>
    <row r="175" spans="2:12">
      <c r="D175" s="194" t="s">
        <v>44</v>
      </c>
      <c r="E175" s="190" t="s">
        <v>132</v>
      </c>
      <c r="L175" s="190" t="s">
        <v>709</v>
      </c>
    </row>
    <row r="176" spans="2:12">
      <c r="D176" s="194" t="s">
        <v>44</v>
      </c>
      <c r="E176" s="190" t="s">
        <v>133</v>
      </c>
      <c r="L176" s="190" t="s">
        <v>710</v>
      </c>
    </row>
    <row r="177" spans="4:12">
      <c r="L177" s="190" t="s">
        <v>711</v>
      </c>
    </row>
    <row r="178" spans="4:12">
      <c r="D178" s="194" t="s">
        <v>44</v>
      </c>
      <c r="E178" s="190" t="s">
        <v>134</v>
      </c>
      <c r="L178" s="190" t="s">
        <v>712</v>
      </c>
    </row>
    <row r="179" spans="4:12">
      <c r="D179" s="194" t="s">
        <v>44</v>
      </c>
      <c r="E179" s="190" t="s">
        <v>135</v>
      </c>
      <c r="L179" s="190" t="s">
        <v>713</v>
      </c>
    </row>
    <row r="180" spans="4:12">
      <c r="D180" s="190"/>
      <c r="L180" s="190" t="s">
        <v>714</v>
      </c>
    </row>
    <row r="181" spans="4:12">
      <c r="D181" s="194" t="s">
        <v>44</v>
      </c>
      <c r="E181" s="190" t="s">
        <v>136</v>
      </c>
      <c r="L181" s="190" t="s">
        <v>715</v>
      </c>
    </row>
    <row r="182" spans="4:12">
      <c r="D182" s="190"/>
      <c r="L182" s="190" t="s">
        <v>714</v>
      </c>
    </row>
    <row r="183" spans="4:12">
      <c r="D183" s="194" t="s">
        <v>44</v>
      </c>
      <c r="E183" s="190" t="s">
        <v>137</v>
      </c>
      <c r="L183" s="190" t="s">
        <v>138</v>
      </c>
    </row>
    <row r="201" spans="2:11">
      <c r="B201" s="189">
        <f>B166+1</f>
        <v>11</v>
      </c>
      <c r="C201" s="189" t="s">
        <v>99</v>
      </c>
      <c r="D201" s="189" t="s">
        <v>716</v>
      </c>
    </row>
    <row r="202" spans="2:11">
      <c r="D202" s="194" t="s">
        <v>44</v>
      </c>
      <c r="E202" s="190" t="s">
        <v>128</v>
      </c>
      <c r="J202" s="199" t="s">
        <v>139</v>
      </c>
      <c r="K202" s="199"/>
    </row>
    <row r="203" spans="2:11">
      <c r="D203" s="194" t="s">
        <v>44</v>
      </c>
      <c r="E203" s="190" t="s">
        <v>140</v>
      </c>
      <c r="J203" s="199" t="s">
        <v>717</v>
      </c>
      <c r="K203" s="199"/>
    </row>
    <row r="204" spans="2:11">
      <c r="D204" s="194" t="s">
        <v>44</v>
      </c>
      <c r="E204" s="190" t="s">
        <v>134</v>
      </c>
      <c r="J204" s="190" t="s">
        <v>141</v>
      </c>
    </row>
    <row r="205" spans="2:11">
      <c r="D205" s="194" t="s">
        <v>44</v>
      </c>
      <c r="E205" s="190" t="s">
        <v>136</v>
      </c>
      <c r="J205" s="190" t="s">
        <v>715</v>
      </c>
    </row>
    <row r="206" spans="2:11">
      <c r="D206" s="190"/>
      <c r="J206" s="190" t="s">
        <v>714</v>
      </c>
    </row>
    <row r="223" spans="2:4">
      <c r="B223" s="200">
        <f>B201+1</f>
        <v>12</v>
      </c>
      <c r="C223" s="189" t="s">
        <v>99</v>
      </c>
      <c r="D223" s="189" t="s">
        <v>718</v>
      </c>
    </row>
    <row r="224" spans="2:4">
      <c r="D224" s="190" t="s">
        <v>142</v>
      </c>
    </row>
    <row r="225" spans="2:29" ht="18">
      <c r="D225" s="253" t="s">
        <v>920</v>
      </c>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row>
    <row r="226" spans="2:29" ht="18">
      <c r="D226" s="194" t="s">
        <v>44</v>
      </c>
      <c r="E226" s="190" t="s">
        <v>127</v>
      </c>
      <c r="I226" s="155"/>
      <c r="J226" s="190" t="s">
        <v>719</v>
      </c>
      <c r="L226" s="155"/>
      <c r="M226" s="155"/>
      <c r="N226" s="155"/>
      <c r="O226" s="155"/>
      <c r="P226" s="155"/>
      <c r="Q226" s="155"/>
      <c r="R226" s="155"/>
      <c r="S226" s="155"/>
      <c r="T226" s="155"/>
      <c r="U226" s="155"/>
      <c r="V226" s="155"/>
      <c r="W226" s="155"/>
      <c r="X226" s="155"/>
      <c r="Y226" s="155"/>
      <c r="Z226" s="155"/>
      <c r="AA226" s="155"/>
      <c r="AB226" s="155"/>
      <c r="AC226" s="155"/>
    </row>
    <row r="227" spans="2:29" ht="18">
      <c r="D227" s="155"/>
      <c r="F227" s="155"/>
      <c r="G227" s="155"/>
      <c r="H227" s="155"/>
      <c r="I227" s="155"/>
      <c r="J227" s="190" t="s">
        <v>720</v>
      </c>
      <c r="L227" s="155"/>
      <c r="M227" s="155"/>
      <c r="N227" s="155"/>
      <c r="O227" s="155"/>
      <c r="P227" s="155"/>
      <c r="Q227" s="155"/>
      <c r="R227" s="155"/>
      <c r="S227" s="155"/>
      <c r="T227" s="155"/>
      <c r="U227" s="155"/>
      <c r="V227" s="155"/>
      <c r="W227" s="155"/>
      <c r="X227" s="155"/>
      <c r="Y227" s="155"/>
      <c r="Z227" s="155"/>
      <c r="AA227" s="155"/>
      <c r="AB227" s="155"/>
      <c r="AC227" s="155"/>
    </row>
    <row r="228" spans="2:29" ht="18">
      <c r="D228" s="155"/>
      <c r="F228" s="155"/>
      <c r="G228" s="155"/>
      <c r="H228" s="155"/>
      <c r="I228" s="155"/>
      <c r="J228" s="190" t="s">
        <v>721</v>
      </c>
      <c r="L228" s="155"/>
      <c r="M228" s="155"/>
      <c r="N228" s="155"/>
      <c r="O228" s="155"/>
      <c r="P228" s="155"/>
      <c r="Q228" s="155"/>
      <c r="R228" s="155"/>
      <c r="S228" s="155"/>
      <c r="T228" s="155"/>
      <c r="U228" s="155"/>
      <c r="V228" s="155"/>
      <c r="W228" s="155"/>
      <c r="X228" s="155"/>
      <c r="Y228" s="155"/>
      <c r="Z228" s="155"/>
      <c r="AA228" s="155"/>
      <c r="AB228" s="155"/>
      <c r="AC228" s="155"/>
    </row>
    <row r="229" spans="2:29">
      <c r="B229" s="200"/>
      <c r="D229" s="201" t="s">
        <v>144</v>
      </c>
      <c r="E229" s="190" t="s">
        <v>722</v>
      </c>
    </row>
    <row r="230" spans="2:29">
      <c r="B230" s="200"/>
      <c r="D230" s="201"/>
      <c r="E230" s="194" t="s">
        <v>44</v>
      </c>
      <c r="F230" s="190" t="s">
        <v>145</v>
      </c>
    </row>
    <row r="231" spans="2:29">
      <c r="B231" s="200"/>
      <c r="D231" s="201"/>
      <c r="E231" s="194" t="s">
        <v>44</v>
      </c>
      <c r="F231" s="190" t="s">
        <v>146</v>
      </c>
    </row>
    <row r="236" spans="2:29">
      <c r="B236" s="200">
        <f>B223+1</f>
        <v>13</v>
      </c>
      <c r="C236" s="189" t="s">
        <v>99</v>
      </c>
      <c r="D236" s="189" t="s">
        <v>723</v>
      </c>
    </row>
    <row r="237" spans="2:29">
      <c r="D237" s="194" t="s">
        <v>44</v>
      </c>
      <c r="E237" s="190" t="s">
        <v>127</v>
      </c>
      <c r="L237" s="190" t="s">
        <v>724</v>
      </c>
    </row>
    <row r="238" spans="2:29">
      <c r="L238" s="190" t="s">
        <v>725</v>
      </c>
    </row>
    <row r="239" spans="2:29">
      <c r="D239" s="194" t="s">
        <v>44</v>
      </c>
      <c r="E239" s="190" t="s">
        <v>147</v>
      </c>
      <c r="L239" s="190" t="s">
        <v>726</v>
      </c>
    </row>
    <row r="240" spans="2:29">
      <c r="D240" s="194"/>
      <c r="L240" s="190" t="s">
        <v>148</v>
      </c>
    </row>
    <row r="241" spans="2:12">
      <c r="D241" s="194" t="s">
        <v>44</v>
      </c>
      <c r="E241" s="190" t="s">
        <v>131</v>
      </c>
      <c r="L241" s="190" t="s">
        <v>708</v>
      </c>
    </row>
    <row r="242" spans="2:12">
      <c r="D242" s="194" t="s">
        <v>44</v>
      </c>
      <c r="E242" s="190" t="s">
        <v>132</v>
      </c>
      <c r="L242" s="190" t="s">
        <v>149</v>
      </c>
    </row>
    <row r="243" spans="2:12">
      <c r="D243" s="194" t="s">
        <v>44</v>
      </c>
      <c r="E243" s="190" t="s">
        <v>150</v>
      </c>
      <c r="L243" s="190" t="s">
        <v>727</v>
      </c>
    </row>
    <row r="244" spans="2:12">
      <c r="L244" s="190" t="s">
        <v>728</v>
      </c>
    </row>
    <row r="245" spans="2:12">
      <c r="D245" s="194" t="s">
        <v>44</v>
      </c>
      <c r="E245" s="190" t="s">
        <v>134</v>
      </c>
      <c r="L245" s="190" t="s">
        <v>729</v>
      </c>
    </row>
    <row r="246" spans="2:12">
      <c r="D246" s="194" t="s">
        <v>44</v>
      </c>
      <c r="E246" s="190" t="s">
        <v>135</v>
      </c>
      <c r="L246" s="190" t="s">
        <v>730</v>
      </c>
    </row>
    <row r="247" spans="2:12">
      <c r="D247" s="190"/>
      <c r="L247" s="190" t="s">
        <v>714</v>
      </c>
    </row>
    <row r="248" spans="2:12">
      <c r="D248" s="194" t="s">
        <v>44</v>
      </c>
      <c r="E248" s="190" t="s">
        <v>151</v>
      </c>
      <c r="L248" s="190" t="s">
        <v>715</v>
      </c>
    </row>
    <row r="249" spans="2:12">
      <c r="D249" s="190"/>
      <c r="L249" s="190" t="s">
        <v>714</v>
      </c>
    </row>
    <row r="255" spans="2:12">
      <c r="B255" s="200">
        <f>B236+1</f>
        <v>14</v>
      </c>
      <c r="C255" s="189" t="s">
        <v>99</v>
      </c>
      <c r="D255" s="189" t="s">
        <v>731</v>
      </c>
    </row>
    <row r="256" spans="2:12" ht="18">
      <c r="B256" s="200"/>
      <c r="D256" s="194" t="s">
        <v>44</v>
      </c>
      <c r="E256" s="190" t="s">
        <v>127</v>
      </c>
      <c r="I256" s="155"/>
      <c r="L256" s="190" t="s">
        <v>732</v>
      </c>
    </row>
    <row r="257" spans="2:12">
      <c r="B257" s="200"/>
      <c r="L257" s="190" t="s">
        <v>733</v>
      </c>
    </row>
    <row r="258" spans="2:12">
      <c r="B258" s="200"/>
      <c r="D258" s="194" t="s">
        <v>44</v>
      </c>
      <c r="E258" s="190" t="s">
        <v>152</v>
      </c>
      <c r="L258" s="190" t="s">
        <v>734</v>
      </c>
    </row>
    <row r="259" spans="2:12">
      <c r="B259" s="200"/>
      <c r="D259" s="194" t="s">
        <v>44</v>
      </c>
      <c r="E259" s="190" t="s">
        <v>153</v>
      </c>
      <c r="L259" s="190" t="s">
        <v>732</v>
      </c>
    </row>
    <row r="260" spans="2:12">
      <c r="B260" s="200"/>
      <c r="D260" s="194"/>
      <c r="L260" s="190" t="s">
        <v>733</v>
      </c>
    </row>
    <row r="261" spans="2:12">
      <c r="D261" s="194" t="s">
        <v>44</v>
      </c>
      <c r="E261" s="190" t="s">
        <v>147</v>
      </c>
      <c r="L261" s="190" t="s">
        <v>735</v>
      </c>
    </row>
    <row r="262" spans="2:12">
      <c r="D262" s="194"/>
      <c r="L262" s="190" t="s">
        <v>148</v>
      </c>
    </row>
    <row r="263" spans="2:12">
      <c r="D263" s="194" t="s">
        <v>44</v>
      </c>
      <c r="E263" s="190" t="s">
        <v>131</v>
      </c>
      <c r="L263" s="190" t="s">
        <v>736</v>
      </c>
    </row>
    <row r="264" spans="2:12">
      <c r="D264" s="194" t="s">
        <v>44</v>
      </c>
      <c r="E264" s="190" t="s">
        <v>132</v>
      </c>
      <c r="L264" s="190" t="s">
        <v>149</v>
      </c>
    </row>
    <row r="265" spans="2:12">
      <c r="D265" s="194" t="s">
        <v>44</v>
      </c>
      <c r="E265" s="190" t="s">
        <v>150</v>
      </c>
      <c r="L265" s="190" t="s">
        <v>727</v>
      </c>
    </row>
    <row r="266" spans="2:12">
      <c r="D266" s="194" t="s">
        <v>44</v>
      </c>
      <c r="E266" s="190" t="s">
        <v>134</v>
      </c>
      <c r="L266" s="190" t="s">
        <v>737</v>
      </c>
    </row>
    <row r="267" spans="2:12">
      <c r="D267" s="194" t="s">
        <v>44</v>
      </c>
      <c r="E267" s="190" t="s">
        <v>135</v>
      </c>
      <c r="L267" s="190" t="s">
        <v>738</v>
      </c>
    </row>
    <row r="268" spans="2:12">
      <c r="D268" s="190"/>
      <c r="L268" s="190" t="s">
        <v>714</v>
      </c>
    </row>
    <row r="269" spans="2:12">
      <c r="D269" s="194" t="s">
        <v>44</v>
      </c>
      <c r="E269" s="190" t="s">
        <v>136</v>
      </c>
      <c r="L269" s="190" t="s">
        <v>739</v>
      </c>
    </row>
    <row r="270" spans="2:12">
      <c r="D270" s="190"/>
      <c r="L270" s="190" t="s">
        <v>714</v>
      </c>
    </row>
    <row r="271" spans="2:12">
      <c r="D271" s="194" t="s">
        <v>44</v>
      </c>
      <c r="E271" s="190" t="s">
        <v>121</v>
      </c>
      <c r="L271" s="190" t="s">
        <v>113</v>
      </c>
    </row>
    <row r="272" spans="2:12">
      <c r="D272" s="194" t="s">
        <v>44</v>
      </c>
      <c r="E272" s="190" t="s">
        <v>154</v>
      </c>
      <c r="L272" s="190" t="s">
        <v>740</v>
      </c>
    </row>
    <row r="298" spans="2:12">
      <c r="B298" s="200">
        <f>B255+1</f>
        <v>15</v>
      </c>
      <c r="C298" s="189" t="s">
        <v>99</v>
      </c>
      <c r="D298" s="189" t="s">
        <v>741</v>
      </c>
    </row>
    <row r="299" spans="2:12" ht="18">
      <c r="B299" s="200"/>
      <c r="D299" s="194" t="s">
        <v>44</v>
      </c>
      <c r="E299" s="190" t="s">
        <v>127</v>
      </c>
      <c r="I299" s="155"/>
      <c r="L299" s="190" t="s">
        <v>742</v>
      </c>
    </row>
    <row r="300" spans="2:12">
      <c r="B300" s="200"/>
      <c r="L300" s="190" t="s">
        <v>743</v>
      </c>
    </row>
    <row r="301" spans="2:12">
      <c r="D301" s="194" t="s">
        <v>44</v>
      </c>
      <c r="E301" s="190" t="s">
        <v>147</v>
      </c>
      <c r="L301" s="190" t="s">
        <v>744</v>
      </c>
    </row>
    <row r="302" spans="2:12">
      <c r="D302" s="194"/>
      <c r="L302" s="190" t="s">
        <v>148</v>
      </c>
    </row>
    <row r="303" spans="2:12">
      <c r="D303" s="194" t="s">
        <v>44</v>
      </c>
      <c r="E303" s="190" t="s">
        <v>131</v>
      </c>
      <c r="L303" s="190" t="s">
        <v>736</v>
      </c>
    </row>
    <row r="304" spans="2:12">
      <c r="D304" s="194" t="s">
        <v>44</v>
      </c>
      <c r="E304" s="190" t="s">
        <v>132</v>
      </c>
      <c r="L304" s="190" t="s">
        <v>149</v>
      </c>
    </row>
    <row r="305" spans="2:12">
      <c r="D305" s="194" t="s">
        <v>44</v>
      </c>
      <c r="E305" s="190" t="s">
        <v>150</v>
      </c>
      <c r="L305" s="190" t="s">
        <v>727</v>
      </c>
    </row>
    <row r="306" spans="2:12">
      <c r="D306" s="194" t="s">
        <v>44</v>
      </c>
      <c r="E306" s="190" t="s">
        <v>134</v>
      </c>
      <c r="L306" s="190" t="s">
        <v>729</v>
      </c>
    </row>
    <row r="307" spans="2:12">
      <c r="D307" s="194" t="s">
        <v>44</v>
      </c>
      <c r="E307" s="190" t="s">
        <v>135</v>
      </c>
      <c r="L307" s="190" t="s">
        <v>745</v>
      </c>
    </row>
    <row r="308" spans="2:12">
      <c r="D308" s="190"/>
      <c r="L308" s="190" t="s">
        <v>714</v>
      </c>
    </row>
    <row r="309" spans="2:12">
      <c r="D309" s="194" t="s">
        <v>44</v>
      </c>
      <c r="E309" s="190" t="s">
        <v>136</v>
      </c>
      <c r="L309" s="190" t="s">
        <v>739</v>
      </c>
    </row>
    <row r="310" spans="2:12">
      <c r="D310" s="190"/>
      <c r="L310" s="190" t="s">
        <v>714</v>
      </c>
    </row>
    <row r="320" spans="2:12">
      <c r="B320" s="200">
        <f>B298+1</f>
        <v>16</v>
      </c>
      <c r="C320" s="189" t="s">
        <v>99</v>
      </c>
      <c r="D320" s="189" t="s">
        <v>746</v>
      </c>
    </row>
    <row r="321" spans="2:52">
      <c r="D321" s="190" t="s">
        <v>155</v>
      </c>
    </row>
    <row r="327" spans="2:52">
      <c r="B327" s="200">
        <f>B320+1</f>
        <v>17</v>
      </c>
      <c r="C327" s="189" t="s">
        <v>99</v>
      </c>
      <c r="D327" s="189" t="s">
        <v>747</v>
      </c>
    </row>
    <row r="328" spans="2:52">
      <c r="B328" s="200"/>
      <c r="D328" s="190" t="s">
        <v>748</v>
      </c>
    </row>
    <row r="336" spans="2:52" ht="16.649999999999999" customHeight="1">
      <c r="B336" s="202" t="s">
        <v>749</v>
      </c>
      <c r="C336" s="203"/>
      <c r="D336" s="203"/>
      <c r="E336" s="204"/>
      <c r="F336" s="204"/>
      <c r="G336" s="204"/>
      <c r="H336" s="204"/>
      <c r="I336" s="204"/>
      <c r="J336" s="204"/>
      <c r="K336" s="204"/>
      <c r="L336" s="204"/>
      <c r="M336" s="204"/>
      <c r="N336" s="204"/>
      <c r="O336" s="204"/>
      <c r="P336" s="204"/>
      <c r="Q336" s="204"/>
      <c r="R336" s="204"/>
      <c r="S336" s="204"/>
      <c r="T336" s="204"/>
      <c r="U336" s="204"/>
      <c r="V336" s="204"/>
      <c r="W336" s="204"/>
      <c r="X336" s="204"/>
      <c r="Y336" s="204"/>
      <c r="Z336" s="204"/>
      <c r="AA336" s="204"/>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row>
    <row r="337" spans="2:4">
      <c r="B337" s="205"/>
    </row>
    <row r="338" spans="2:4">
      <c r="B338" s="200">
        <f>B327+1</f>
        <v>18</v>
      </c>
      <c r="C338" s="189" t="s">
        <v>99</v>
      </c>
      <c r="D338" s="189" t="s">
        <v>750</v>
      </c>
    </row>
    <row r="339" spans="2:4" ht="14.85" customHeight="1">
      <c r="B339" s="200"/>
      <c r="D339" s="190" t="s">
        <v>751</v>
      </c>
    </row>
    <row r="340" spans="2:4" ht="14.85" customHeight="1">
      <c r="B340" s="200"/>
      <c r="D340" s="190" t="s">
        <v>907</v>
      </c>
    </row>
    <row r="353" spans="2:5">
      <c r="B353" s="200">
        <f>B338 +1</f>
        <v>19</v>
      </c>
      <c r="C353" s="189" t="s">
        <v>99</v>
      </c>
      <c r="D353" s="189" t="s">
        <v>752</v>
      </c>
    </row>
    <row r="354" spans="2:5">
      <c r="B354" s="200"/>
      <c r="D354" s="194" t="s">
        <v>44</v>
      </c>
      <c r="E354" s="190" t="s">
        <v>753</v>
      </c>
    </row>
    <row r="368" spans="2:5">
      <c r="B368" s="200">
        <f>B353 +1</f>
        <v>20</v>
      </c>
      <c r="C368" s="189" t="s">
        <v>99</v>
      </c>
      <c r="D368" s="189" t="s">
        <v>860</v>
      </c>
    </row>
    <row r="391" spans="2:53">
      <c r="B391" s="191" t="s">
        <v>156</v>
      </c>
      <c r="C391" s="192"/>
      <c r="D391" s="192"/>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c r="AA391" s="193"/>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row>
    <row r="393" spans="2:53">
      <c r="B393" s="200">
        <v>1</v>
      </c>
      <c r="C393" s="189" t="s">
        <v>99</v>
      </c>
      <c r="D393" s="189" t="s">
        <v>754</v>
      </c>
    </row>
    <row r="394" spans="2:53">
      <c r="B394" s="200"/>
      <c r="D394" s="194" t="s">
        <v>44</v>
      </c>
      <c r="E394" s="190" t="s">
        <v>157</v>
      </c>
      <c r="J394" s="190" t="s">
        <v>158</v>
      </c>
    </row>
    <row r="395" spans="2:53">
      <c r="D395" s="194" t="s">
        <v>44</v>
      </c>
      <c r="E395" s="190" t="s">
        <v>159</v>
      </c>
      <c r="J395" s="190" t="s">
        <v>755</v>
      </c>
    </row>
    <row r="396" spans="2:53">
      <c r="D396" s="194" t="s">
        <v>44</v>
      </c>
      <c r="E396" s="190" t="s">
        <v>160</v>
      </c>
      <c r="J396" s="190" t="s">
        <v>756</v>
      </c>
    </row>
    <row r="397" spans="2:53">
      <c r="D397" s="194" t="s">
        <v>44</v>
      </c>
      <c r="E397" s="190" t="s">
        <v>161</v>
      </c>
      <c r="J397" s="190" t="s">
        <v>162</v>
      </c>
    </row>
    <row r="398" spans="2:53">
      <c r="D398" s="194" t="s">
        <v>44</v>
      </c>
      <c r="E398" s="190" t="s">
        <v>163</v>
      </c>
      <c r="J398" s="190" t="s">
        <v>757</v>
      </c>
    </row>
    <row r="399" spans="2:53">
      <c r="D399" s="194" t="s">
        <v>44</v>
      </c>
      <c r="E399" s="190" t="s">
        <v>164</v>
      </c>
      <c r="J399" s="190" t="s">
        <v>758</v>
      </c>
    </row>
    <row r="410" spans="2:20">
      <c r="B410" s="200">
        <f>B393+1</f>
        <v>2</v>
      </c>
      <c r="C410" s="189" t="s">
        <v>99</v>
      </c>
      <c r="D410" s="189" t="s">
        <v>759</v>
      </c>
    </row>
    <row r="411" spans="2:20">
      <c r="B411" s="200"/>
      <c r="D411" s="190" t="s">
        <v>760</v>
      </c>
    </row>
    <row r="412" spans="2:20">
      <c r="B412" s="200"/>
      <c r="D412" s="194" t="s">
        <v>44</v>
      </c>
      <c r="E412" s="190" t="s">
        <v>165</v>
      </c>
      <c r="T412" s="190" t="s">
        <v>798</v>
      </c>
    </row>
    <row r="413" spans="2:20">
      <c r="B413" s="200"/>
      <c r="D413" s="194"/>
      <c r="T413" s="190" t="s">
        <v>799</v>
      </c>
    </row>
    <row r="414" spans="2:20">
      <c r="B414" s="200"/>
      <c r="D414" s="194"/>
      <c r="T414" s="190" t="s">
        <v>800</v>
      </c>
    </row>
    <row r="415" spans="2:20">
      <c r="B415" s="200"/>
      <c r="D415" s="194"/>
      <c r="T415" s="190" t="s">
        <v>801</v>
      </c>
    </row>
    <row r="416" spans="2:20">
      <c r="B416" s="200"/>
      <c r="D416" s="194"/>
      <c r="T416" s="190" t="s">
        <v>802</v>
      </c>
    </row>
    <row r="417" spans="2:20">
      <c r="B417" s="200"/>
      <c r="D417" s="194"/>
      <c r="T417" s="190" t="s">
        <v>166</v>
      </c>
    </row>
    <row r="418" spans="2:20">
      <c r="D418" s="194" t="s">
        <v>44</v>
      </c>
      <c r="E418" s="190" t="s">
        <v>167</v>
      </c>
      <c r="T418" s="190" t="s">
        <v>797</v>
      </c>
    </row>
    <row r="419" spans="2:20">
      <c r="D419" s="194" t="s">
        <v>44</v>
      </c>
      <c r="E419" s="190" t="s">
        <v>168</v>
      </c>
      <c r="T419" s="190" t="s">
        <v>797</v>
      </c>
    </row>
    <row r="431" spans="2:20">
      <c r="B431" s="200">
        <f>B410+1</f>
        <v>3</v>
      </c>
      <c r="C431" s="189" t="s">
        <v>99</v>
      </c>
      <c r="D431" s="189" t="s">
        <v>761</v>
      </c>
    </row>
    <row r="432" spans="2:20">
      <c r="B432" s="200"/>
      <c r="D432" s="194" t="s">
        <v>44</v>
      </c>
      <c r="E432" s="190" t="s">
        <v>169</v>
      </c>
      <c r="K432" s="190" t="s">
        <v>762</v>
      </c>
    </row>
    <row r="433" spans="2:24">
      <c r="D433" s="194" t="s">
        <v>44</v>
      </c>
      <c r="E433" s="190" t="s">
        <v>170</v>
      </c>
      <c r="K433" s="190" t="s">
        <v>763</v>
      </c>
    </row>
    <row r="440" spans="2:24">
      <c r="B440" s="200">
        <f>B431+1</f>
        <v>4</v>
      </c>
      <c r="C440" s="189" t="s">
        <v>99</v>
      </c>
      <c r="D440" s="189" t="s">
        <v>877</v>
      </c>
    </row>
    <row r="441" spans="2:24">
      <c r="B441" s="200"/>
      <c r="D441" s="206" t="s">
        <v>869</v>
      </c>
    </row>
    <row r="442" spans="2:24">
      <c r="D442" s="194" t="s">
        <v>44</v>
      </c>
      <c r="E442" s="190" t="s">
        <v>856</v>
      </c>
      <c r="P442" s="190" t="s">
        <v>861</v>
      </c>
    </row>
    <row r="443" spans="2:24">
      <c r="D443" s="194" t="s">
        <v>44</v>
      </c>
      <c r="E443" s="190" t="s">
        <v>857</v>
      </c>
      <c r="P443" s="190" t="s">
        <v>862</v>
      </c>
    </row>
    <row r="444" spans="2:24">
      <c r="D444" s="194" t="s">
        <v>44</v>
      </c>
      <c r="E444" s="190" t="s">
        <v>858</v>
      </c>
      <c r="P444" s="190" t="s">
        <v>863</v>
      </c>
    </row>
    <row r="445" spans="2:24">
      <c r="D445" s="194" t="s">
        <v>44</v>
      </c>
      <c r="E445" s="190" t="s">
        <v>859</v>
      </c>
      <c r="P445" s="190" t="s">
        <v>864</v>
      </c>
    </row>
    <row r="447" spans="2:24">
      <c r="X447" s="206" t="s">
        <v>878</v>
      </c>
    </row>
    <row r="448" spans="2:24">
      <c r="X448" s="190" t="s">
        <v>876</v>
      </c>
    </row>
    <row r="456" spans="2:25">
      <c r="B456" s="200">
        <f>B440+1</f>
        <v>5</v>
      </c>
      <c r="C456" s="189" t="s">
        <v>99</v>
      </c>
      <c r="D456" s="189" t="s">
        <v>764</v>
      </c>
    </row>
    <row r="457" spans="2:25">
      <c r="B457" s="200"/>
      <c r="D457" s="206" t="s">
        <v>870</v>
      </c>
    </row>
    <row r="458" spans="2:25">
      <c r="D458" s="194" t="s">
        <v>44</v>
      </c>
      <c r="E458" s="190" t="s">
        <v>856</v>
      </c>
      <c r="P458" s="190" t="s">
        <v>865</v>
      </c>
    </row>
    <row r="459" spans="2:25">
      <c r="D459" s="194" t="s">
        <v>44</v>
      </c>
      <c r="E459" s="190" t="s">
        <v>857</v>
      </c>
      <c r="P459" s="190" t="s">
        <v>866</v>
      </c>
    </row>
    <row r="460" spans="2:25">
      <c r="D460" s="194" t="s">
        <v>44</v>
      </c>
      <c r="E460" s="190" t="s">
        <v>858</v>
      </c>
      <c r="P460" s="190" t="s">
        <v>867</v>
      </c>
    </row>
    <row r="461" spans="2:25">
      <c r="D461" s="194" t="s">
        <v>44</v>
      </c>
      <c r="E461" s="190" t="s">
        <v>859</v>
      </c>
      <c r="P461" s="190" t="s">
        <v>868</v>
      </c>
    </row>
    <row r="463" spans="2:25">
      <c r="X463" s="206" t="s">
        <v>878</v>
      </c>
      <c r="Y463" s="206"/>
    </row>
    <row r="464" spans="2:25">
      <c r="X464" s="190" t="s">
        <v>876</v>
      </c>
    </row>
    <row r="473" spans="2:17">
      <c r="B473" s="200">
        <f>B456+1</f>
        <v>6</v>
      </c>
      <c r="C473" s="189" t="s">
        <v>99</v>
      </c>
      <c r="D473" s="189" t="s">
        <v>765</v>
      </c>
    </row>
    <row r="474" spans="2:17">
      <c r="B474" s="200"/>
      <c r="D474" s="190" t="s">
        <v>766</v>
      </c>
    </row>
    <row r="475" spans="2:17">
      <c r="D475" s="194" t="s">
        <v>44</v>
      </c>
      <c r="E475" s="190" t="s">
        <v>127</v>
      </c>
      <c r="Q475" s="190" t="s">
        <v>767</v>
      </c>
    </row>
    <row r="476" spans="2:17">
      <c r="D476" s="194" t="s">
        <v>44</v>
      </c>
      <c r="E476" s="190" t="s">
        <v>171</v>
      </c>
      <c r="Q476" s="190" t="s">
        <v>768</v>
      </c>
    </row>
    <row r="477" spans="2:17">
      <c r="D477" s="194" t="s">
        <v>44</v>
      </c>
      <c r="E477" s="190" t="s">
        <v>172</v>
      </c>
      <c r="Q477" s="190" t="s">
        <v>173</v>
      </c>
    </row>
    <row r="487" spans="2:10">
      <c r="B487" s="200">
        <f>B473+1</f>
        <v>7</v>
      </c>
      <c r="C487" s="189" t="s">
        <v>99</v>
      </c>
      <c r="D487" s="189" t="s">
        <v>769</v>
      </c>
    </row>
    <row r="488" spans="2:10">
      <c r="B488" s="200"/>
      <c r="D488" s="189" t="s">
        <v>44</v>
      </c>
      <c r="E488" s="190" t="s">
        <v>174</v>
      </c>
    </row>
    <row r="495" spans="2:10">
      <c r="B495" s="200">
        <f>B487+1</f>
        <v>8</v>
      </c>
      <c r="C495" s="189" t="s">
        <v>99</v>
      </c>
      <c r="D495" s="189" t="s">
        <v>770</v>
      </c>
    </row>
    <row r="496" spans="2:10">
      <c r="B496" s="200"/>
      <c r="D496" s="194" t="s">
        <v>44</v>
      </c>
      <c r="E496" s="190" t="s">
        <v>455</v>
      </c>
      <c r="J496" s="190" t="s">
        <v>771</v>
      </c>
    </row>
    <row r="505" spans="2:13">
      <c r="B505" s="200">
        <f>B495+1</f>
        <v>9</v>
      </c>
      <c r="C505" s="189" t="s">
        <v>99</v>
      </c>
      <c r="D505" s="189" t="s">
        <v>772</v>
      </c>
    </row>
    <row r="506" spans="2:13">
      <c r="B506" s="200"/>
      <c r="D506" s="190" t="s">
        <v>887</v>
      </c>
    </row>
    <row r="507" spans="2:13">
      <c r="B507" s="200"/>
      <c r="D507" s="194" t="s">
        <v>44</v>
      </c>
      <c r="E507" s="190" t="s">
        <v>128</v>
      </c>
      <c r="M507" s="190" t="s">
        <v>175</v>
      </c>
    </row>
    <row r="508" spans="2:13">
      <c r="B508" s="200"/>
      <c r="D508" s="194" t="s">
        <v>44</v>
      </c>
      <c r="E508" s="190" t="s">
        <v>176</v>
      </c>
      <c r="M508" s="190" t="s">
        <v>177</v>
      </c>
    </row>
    <row r="509" spans="2:13">
      <c r="B509" s="200"/>
      <c r="D509" s="194"/>
      <c r="M509" s="190" t="s">
        <v>178</v>
      </c>
    </row>
    <row r="510" spans="2:13">
      <c r="B510" s="200"/>
      <c r="D510" s="194" t="s">
        <v>44</v>
      </c>
      <c r="E510" s="190" t="s">
        <v>129</v>
      </c>
      <c r="M510" s="190" t="s">
        <v>179</v>
      </c>
    </row>
    <row r="511" spans="2:13">
      <c r="B511" s="200"/>
      <c r="D511" s="194"/>
      <c r="M511" s="190" t="s">
        <v>180</v>
      </c>
    </row>
    <row r="512" spans="2:13">
      <c r="B512" s="200"/>
      <c r="D512" s="194" t="s">
        <v>44</v>
      </c>
      <c r="E512" s="190" t="s">
        <v>181</v>
      </c>
      <c r="M512" s="190" t="s">
        <v>773</v>
      </c>
    </row>
    <row r="513" spans="2:29">
      <c r="B513" s="200"/>
      <c r="D513" s="194"/>
      <c r="M513" s="190" t="s">
        <v>774</v>
      </c>
    </row>
    <row r="514" spans="2:29">
      <c r="B514" s="200"/>
      <c r="D514" s="194" t="s">
        <v>44</v>
      </c>
      <c r="E514" s="190" t="s">
        <v>182</v>
      </c>
      <c r="M514" s="190" t="s">
        <v>775</v>
      </c>
    </row>
    <row r="515" spans="2:29">
      <c r="B515" s="200"/>
      <c r="D515" s="194"/>
      <c r="M515" s="190" t="s">
        <v>776</v>
      </c>
    </row>
    <row r="516" spans="2:29">
      <c r="B516" s="200"/>
      <c r="D516" s="194" t="s">
        <v>44</v>
      </c>
      <c r="E516" s="190" t="s">
        <v>183</v>
      </c>
      <c r="M516" s="190" t="s">
        <v>777</v>
      </c>
    </row>
    <row r="517" spans="2:29">
      <c r="B517" s="200"/>
      <c r="D517" s="194"/>
      <c r="M517" s="190" t="s">
        <v>184</v>
      </c>
    </row>
    <row r="518" spans="2:29">
      <c r="B518" s="200"/>
      <c r="D518" s="194"/>
      <c r="M518" s="190" t="s">
        <v>778</v>
      </c>
    </row>
    <row r="519" spans="2:29">
      <c r="B519" s="200"/>
      <c r="D519" s="194"/>
      <c r="M519" s="190" t="s">
        <v>185</v>
      </c>
    </row>
    <row r="520" spans="2:29">
      <c r="D520" s="194"/>
      <c r="M520" s="190" t="s">
        <v>142</v>
      </c>
    </row>
    <row r="521" spans="2:29" ht="18">
      <c r="F521" s="155"/>
      <c r="G521" s="155"/>
      <c r="H521" s="155"/>
      <c r="I521" s="155"/>
      <c r="J521" s="155"/>
      <c r="K521" s="155"/>
      <c r="L521" s="155"/>
      <c r="M521" s="155" t="s">
        <v>143</v>
      </c>
      <c r="N521" s="155"/>
      <c r="O521" s="155"/>
      <c r="P521" s="155"/>
      <c r="Q521" s="155"/>
      <c r="R521" s="155"/>
      <c r="S521" s="155"/>
      <c r="T521" s="155"/>
      <c r="U521" s="155"/>
      <c r="V521" s="155"/>
      <c r="W521" s="155"/>
      <c r="X521" s="155"/>
      <c r="Y521" s="155"/>
      <c r="Z521" s="155"/>
      <c r="AA521" s="155"/>
      <c r="AB521" s="155"/>
      <c r="AC521" s="155"/>
    </row>
    <row r="522" spans="2:29">
      <c r="B522" s="200"/>
      <c r="D522" s="194" t="s">
        <v>44</v>
      </c>
      <c r="E522" s="190" t="s">
        <v>186</v>
      </c>
      <c r="M522" s="190" t="s">
        <v>779</v>
      </c>
    </row>
    <row r="523" spans="2:29">
      <c r="B523" s="200"/>
      <c r="M523" s="190" t="s">
        <v>187</v>
      </c>
    </row>
    <row r="524" spans="2:29">
      <c r="B524" s="200"/>
    </row>
    <row r="525" spans="2:29">
      <c r="B525" s="200"/>
    </row>
    <row r="526" spans="2:29">
      <c r="B526" s="200"/>
    </row>
    <row r="535" spans="2:48">
      <c r="B535" s="200">
        <f>B505+1</f>
        <v>10</v>
      </c>
      <c r="C535" s="189" t="s">
        <v>99</v>
      </c>
      <c r="D535" s="189" t="s">
        <v>780</v>
      </c>
    </row>
    <row r="536" spans="2:48">
      <c r="D536" s="190" t="s">
        <v>781</v>
      </c>
    </row>
    <row r="541" spans="2:48">
      <c r="AV541" s="189" t="s">
        <v>188</v>
      </c>
    </row>
    <row r="546" spans="2:2">
      <c r="B546" s="190"/>
    </row>
  </sheetData>
  <sheetProtection algorithmName="SHA-512" hashValue="zjg0yD52N3gAX60WeRzXgOQPAOOurHWjH94xVUoUeaDzYiapBYche8MGOgv8My+2yzKy3SyLCENZJDubTCLjbg==" saltValue="7Yh/wv01uWW8R6uIRRBURw==" spinCount="100000" sheet="1" objects="1" scenarios="1"/>
  <mergeCells count="2">
    <mergeCell ref="M2:V2"/>
    <mergeCell ref="Z2:AI2"/>
  </mergeCells>
  <phoneticPr fontId="13"/>
  <hyperlinks>
    <hyperlink ref="F521:AC521" r:id="rId1" display="https://manabipocket.ed-cl.com/index.php/download_file/view/1350/" xr:uid="{417BF3BE-802C-4C16-9F82-96DEFA0CF29E}"/>
    <hyperlink ref="M2:P2" location="入力マニュアル!A4" display="申込書シート" xr:uid="{8242069B-F120-466D-86FD-6CD77019D139}"/>
    <hyperlink ref="Z2:AD2" location="記入マニュアル!B287" display="学校情報シート" xr:uid="{FD081C8A-6BF1-4CE7-86BA-DC831E3D8291}"/>
    <hyperlink ref="Z2:AE2" location="入力マニュアル!A342" display="学校情報シート" xr:uid="{AFD42D2C-AB2D-4FE5-9147-FCA9CE9E6F0E}"/>
    <hyperlink ref="D225:AC225" r:id="rId2" display="https://manabipocket.ed-cl.com/index.php/download_file/view/1350/" xr:uid="{A4590B35-294B-4B54-97DB-82F226B5C384}"/>
    <hyperlink ref="Z2" location="入力マニュアル!A368" display="学校情報シート入力マニュアル" xr:uid="{AB9AAC6B-A94D-4816-A96A-7EDFB5FE2D9D}"/>
    <hyperlink ref="M2:V2" location="記入マニュアル!A3" display="申込書シート記入マニュアル" xr:uid="{A0141D6D-6A20-4EF9-949E-D5A61C8ED2EA}"/>
    <hyperlink ref="Z2:AI2" location="記入マニュアル!A389" display="学校情報シート記入マニュアル" xr:uid="{AA761F8C-B5AD-48EB-86B6-F5B9D39DED71}"/>
    <hyperlink ref="D225" r:id="rId3" xr:uid="{CDB83AEC-8812-47AC-8049-525712AE8EA8}"/>
  </hyperlinks>
  <pageMargins left="0.25" right="0.25" top="0.75" bottom="0.75" header="0.3" footer="0.3"/>
  <pageSetup paperSize="9" scale="69" fitToHeight="0" orientation="portrait" r:id="rId4"/>
  <headerFooter>
    <oddFooter>&amp;C&amp;"Meiryo UI,標準"&amp;P/&amp;N</oddFooter>
  </headerFooter>
  <rowBreaks count="7" manualBreakCount="7">
    <brk id="137" max="16383" man="1"/>
    <brk id="200" max="16383" man="1"/>
    <brk id="254" max="16383" man="1"/>
    <brk id="319" max="16383" man="1"/>
    <brk id="390" max="16383" man="1"/>
    <brk id="455" max="16383" man="1"/>
    <brk id="504" max="16383" man="1"/>
  </rowBreaks>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pageSetUpPr autoPageBreaks="0"/>
  </sheetPr>
  <dimension ref="A1:AY208"/>
  <sheetViews>
    <sheetView showGridLines="0" zoomScaleNormal="100" zoomScaleSheetLayoutView="85" workbookViewId="0">
      <selection activeCell="K4" sqref="K4:V4"/>
    </sheetView>
  </sheetViews>
  <sheetFormatPr defaultRowHeight="18" outlineLevelRow="1"/>
  <cols>
    <col min="1" max="51" width="3.09765625" customWidth="1"/>
    <col min="52" max="52" width="7.09765625" customWidth="1"/>
  </cols>
  <sheetData>
    <row r="1" spans="1:51" ht="36.75" customHeight="1"/>
    <row r="2" spans="1:51" ht="18.600000000000001" thickBot="1"/>
    <row r="3" spans="1:51" ht="24" customHeight="1" thickBot="1">
      <c r="A3" s="1"/>
      <c r="B3" s="554" t="s">
        <v>189</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555"/>
      <c r="AN3" s="555"/>
      <c r="AO3" s="555"/>
      <c r="AP3" s="555"/>
      <c r="AQ3" s="555"/>
      <c r="AR3" s="555"/>
      <c r="AS3" s="555"/>
      <c r="AT3" s="555"/>
      <c r="AU3" s="555"/>
      <c r="AV3" s="555"/>
      <c r="AW3" s="555"/>
      <c r="AX3" s="555"/>
      <c r="AY3" s="556"/>
    </row>
    <row r="4" spans="1:51" ht="36" customHeight="1" thickBot="1">
      <c r="A4" s="1"/>
      <c r="B4" s="857" t="s">
        <v>190</v>
      </c>
      <c r="C4" s="858"/>
      <c r="D4" s="858"/>
      <c r="E4" s="858"/>
      <c r="F4" s="858"/>
      <c r="G4" s="858"/>
      <c r="H4" s="858"/>
      <c r="I4" s="858"/>
      <c r="J4" s="859"/>
      <c r="K4" s="860" t="s">
        <v>191</v>
      </c>
      <c r="L4" s="861"/>
      <c r="M4" s="861"/>
      <c r="N4" s="861"/>
      <c r="O4" s="861"/>
      <c r="P4" s="861"/>
      <c r="Q4" s="861"/>
      <c r="R4" s="861"/>
      <c r="S4" s="861"/>
      <c r="T4" s="861"/>
      <c r="U4" s="861"/>
      <c r="V4" s="861"/>
      <c r="W4" s="862" t="s">
        <v>192</v>
      </c>
      <c r="X4" s="863"/>
      <c r="Y4" s="863"/>
      <c r="Z4" s="863"/>
      <c r="AA4" s="863"/>
      <c r="AB4" s="863"/>
      <c r="AC4" s="863"/>
      <c r="AD4" s="863"/>
      <c r="AE4" s="863"/>
      <c r="AF4" s="863"/>
      <c r="AG4" s="864"/>
      <c r="AH4" s="865" t="s">
        <v>191</v>
      </c>
      <c r="AI4" s="866"/>
      <c r="AJ4" s="866"/>
      <c r="AK4" s="866"/>
      <c r="AL4" s="866"/>
      <c r="AM4" s="866"/>
      <c r="AN4" s="866"/>
      <c r="AO4" s="866"/>
      <c r="AP4" s="866"/>
      <c r="AQ4" s="866"/>
      <c r="AR4" s="866"/>
      <c r="AS4" s="866"/>
      <c r="AT4" s="866"/>
      <c r="AU4" s="866"/>
      <c r="AV4" s="866"/>
      <c r="AW4" s="866"/>
      <c r="AX4" s="866"/>
      <c r="AY4" s="867"/>
    </row>
    <row r="5" spans="1:51" ht="37.35" customHeight="1">
      <c r="B5" s="2"/>
      <c r="C5" s="3"/>
      <c r="D5" s="3"/>
      <c r="E5" s="3"/>
      <c r="F5" s="3"/>
      <c r="G5" s="3"/>
      <c r="H5" s="4"/>
      <c r="I5" s="4"/>
      <c r="J5" s="4"/>
      <c r="K5" s="136" t="s">
        <v>193</v>
      </c>
      <c r="L5" s="4"/>
      <c r="M5" s="4"/>
      <c r="N5" s="4"/>
      <c r="O5" s="4"/>
      <c r="P5" s="4"/>
      <c r="Q5" s="4"/>
      <c r="R5" s="2"/>
      <c r="S5" s="3"/>
      <c r="T5" s="3"/>
      <c r="U5" s="3"/>
      <c r="V5" s="3"/>
      <c r="W5" s="3"/>
      <c r="X5" s="4"/>
      <c r="Y5" s="4"/>
      <c r="Z5" s="4"/>
      <c r="AA5" s="4"/>
      <c r="AB5" s="4"/>
      <c r="AC5" s="4"/>
      <c r="AD5" s="4"/>
      <c r="AE5" s="4"/>
      <c r="AF5" s="4"/>
      <c r="AG5" s="4"/>
      <c r="AH5" s="4"/>
      <c r="AI5" s="4"/>
      <c r="AJ5" s="4"/>
      <c r="AK5" s="4"/>
      <c r="AL5" s="4"/>
      <c r="AM5" s="4"/>
      <c r="AN5" s="4"/>
      <c r="AO5" s="4"/>
      <c r="AP5" s="4"/>
      <c r="AQ5" s="4"/>
      <c r="AR5" s="4"/>
      <c r="AS5" s="4"/>
      <c r="AT5" s="4"/>
      <c r="AU5" s="4"/>
      <c r="AV5" s="4"/>
      <c r="AW5" s="4"/>
      <c r="AX5" s="4"/>
      <c r="AY5" s="4"/>
    </row>
    <row r="6" spans="1:51" ht="23.4">
      <c r="B6" s="847" t="str">
        <f>IF(K4="▼プルダウンより選択してください","",K4)</f>
        <v/>
      </c>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c r="AJ6" s="847"/>
      <c r="AK6" s="847"/>
      <c r="AL6" s="847"/>
      <c r="AM6" s="847"/>
      <c r="AN6" s="847"/>
      <c r="AO6" s="847"/>
      <c r="AP6" s="847"/>
      <c r="AQ6" s="847"/>
      <c r="AR6" s="847"/>
      <c r="AS6" s="847"/>
      <c r="AT6" s="847"/>
      <c r="AU6" s="847"/>
      <c r="AV6" s="847"/>
      <c r="AW6" s="847"/>
      <c r="AX6" s="847"/>
      <c r="AY6" s="847"/>
    </row>
    <row r="7" spans="1:51" ht="46.5" customHeight="1" thickBot="1">
      <c r="B7" s="311" t="s">
        <v>194</v>
      </c>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row>
    <row r="8" spans="1:51" ht="24" customHeight="1" thickBot="1">
      <c r="B8" s="554" t="s">
        <v>195</v>
      </c>
      <c r="C8" s="555"/>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5"/>
      <c r="AL8" s="555"/>
      <c r="AM8" s="555"/>
      <c r="AN8" s="555"/>
      <c r="AO8" s="555"/>
      <c r="AP8" s="555"/>
      <c r="AQ8" s="555"/>
      <c r="AR8" s="555"/>
      <c r="AS8" s="555"/>
      <c r="AT8" s="555"/>
      <c r="AU8" s="555"/>
      <c r="AV8" s="555"/>
      <c r="AW8" s="555"/>
      <c r="AX8" s="555"/>
      <c r="AY8" s="556"/>
    </row>
    <row r="9" spans="1:51" ht="20.100000000000001" customHeight="1">
      <c r="B9" s="848" t="s">
        <v>196</v>
      </c>
      <c r="C9" s="849"/>
      <c r="D9" s="849"/>
      <c r="E9" s="849"/>
      <c r="F9" s="849"/>
      <c r="G9" s="849"/>
      <c r="H9" s="849"/>
      <c r="I9" s="849"/>
      <c r="J9" s="850"/>
      <c r="K9" s="851"/>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2"/>
      <c r="AY9" s="853"/>
    </row>
    <row r="10" spans="1:51" ht="20.100000000000001" customHeight="1">
      <c r="B10" s="5"/>
      <c r="C10" s="6"/>
      <c r="D10" s="6"/>
      <c r="E10" s="6"/>
      <c r="F10" s="6"/>
      <c r="G10" s="6"/>
      <c r="H10" s="6"/>
      <c r="I10" s="6"/>
      <c r="J10" s="6"/>
      <c r="K10" s="854"/>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856"/>
    </row>
    <row r="11" spans="1:51" ht="20.100000000000001" customHeight="1">
      <c r="B11" s="5"/>
      <c r="C11" s="6"/>
      <c r="D11" s="6"/>
      <c r="E11" s="6"/>
      <c r="F11" s="6"/>
      <c r="G11" s="6"/>
      <c r="H11" s="6"/>
      <c r="I11" s="6"/>
      <c r="J11" s="6"/>
      <c r="K11" s="854" t="s">
        <v>197</v>
      </c>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6"/>
    </row>
    <row r="12" spans="1:51" ht="20.100000000000001" customHeight="1">
      <c r="B12" s="5"/>
      <c r="C12" s="6"/>
      <c r="D12" s="6"/>
      <c r="E12" s="6"/>
      <c r="F12" s="6"/>
      <c r="G12" s="6"/>
      <c r="H12" s="6"/>
      <c r="I12" s="6"/>
      <c r="J12" s="6"/>
      <c r="K12" s="836"/>
      <c r="L12" s="837"/>
      <c r="M12" s="837"/>
      <c r="N12" s="837"/>
      <c r="O12" s="837"/>
      <c r="P12" s="837"/>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837"/>
      <c r="AN12" s="837"/>
      <c r="AO12" s="837"/>
      <c r="AP12" s="837"/>
      <c r="AQ12" s="837"/>
      <c r="AR12" s="837"/>
      <c r="AS12" s="837"/>
      <c r="AT12" s="837"/>
      <c r="AU12" s="838"/>
      <c r="AV12" s="838"/>
      <c r="AW12" s="838"/>
      <c r="AX12" s="838"/>
      <c r="AY12" s="839"/>
    </row>
    <row r="13" spans="1:51" ht="20.100000000000001" customHeight="1">
      <c r="B13" s="5"/>
      <c r="C13" s="6"/>
      <c r="D13" s="6"/>
      <c r="E13" s="6"/>
      <c r="F13" s="6"/>
      <c r="G13" s="6"/>
      <c r="H13" s="6"/>
      <c r="I13" s="6"/>
      <c r="J13" s="6"/>
      <c r="K13" s="836"/>
      <c r="L13" s="837"/>
      <c r="M13" s="837"/>
      <c r="N13" s="837"/>
      <c r="O13" s="837"/>
      <c r="P13" s="837"/>
      <c r="Q13" s="837"/>
      <c r="R13" s="837"/>
      <c r="S13" s="837"/>
      <c r="T13" s="837"/>
      <c r="U13" s="837"/>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8"/>
      <c r="AV13" s="838"/>
      <c r="AW13" s="838"/>
      <c r="AX13" s="838"/>
      <c r="AY13" s="839"/>
    </row>
    <row r="14" spans="1:51" ht="20.100000000000001" customHeight="1">
      <c r="B14" s="5"/>
      <c r="C14" s="6"/>
      <c r="D14" s="6"/>
      <c r="E14" s="6"/>
      <c r="F14" s="6"/>
      <c r="G14" s="6"/>
      <c r="H14" s="6"/>
      <c r="I14" s="6"/>
      <c r="J14" s="6"/>
      <c r="K14" s="836"/>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837"/>
      <c r="AN14" s="837"/>
      <c r="AO14" s="837"/>
      <c r="AP14" s="837"/>
      <c r="AQ14" s="837"/>
      <c r="AR14" s="837"/>
      <c r="AS14" s="837"/>
      <c r="AT14" s="837"/>
      <c r="AU14" s="838"/>
      <c r="AV14" s="838"/>
      <c r="AW14" s="838"/>
      <c r="AX14" s="838"/>
      <c r="AY14" s="839"/>
    </row>
    <row r="15" spans="1:51" ht="20.100000000000001" customHeight="1" thickBot="1">
      <c r="B15" s="34"/>
      <c r="C15" s="35"/>
      <c r="D15" s="35"/>
      <c r="E15" s="35"/>
      <c r="F15" s="35"/>
      <c r="G15" s="35"/>
      <c r="H15" s="35"/>
      <c r="I15" s="35"/>
      <c r="J15" s="35"/>
      <c r="K15" s="840"/>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2"/>
      <c r="AV15" s="842"/>
      <c r="AW15" s="842"/>
      <c r="AX15" s="842"/>
      <c r="AY15" s="843"/>
    </row>
    <row r="16" spans="1:51" ht="14.85" customHeight="1" thickBot="1"/>
    <row r="17" spans="2:51" ht="24" customHeight="1" thickBot="1">
      <c r="B17" s="554" t="s">
        <v>198</v>
      </c>
      <c r="C17" s="555"/>
      <c r="D17" s="555"/>
      <c r="E17" s="555"/>
      <c r="F17" s="555"/>
      <c r="G17" s="555"/>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c r="AL17" s="555"/>
      <c r="AM17" s="555"/>
      <c r="AN17" s="555"/>
      <c r="AO17" s="555"/>
      <c r="AP17" s="555"/>
      <c r="AQ17" s="555"/>
      <c r="AR17" s="555"/>
      <c r="AS17" s="555"/>
      <c r="AT17" s="555"/>
      <c r="AU17" s="555"/>
      <c r="AV17" s="555"/>
      <c r="AW17" s="555"/>
      <c r="AX17" s="555"/>
      <c r="AY17" s="556"/>
    </row>
    <row r="18" spans="2:51" ht="30" customHeight="1">
      <c r="B18" s="844" t="s">
        <v>199</v>
      </c>
      <c r="C18" s="845"/>
      <c r="D18" s="845"/>
      <c r="E18" s="845"/>
      <c r="F18" s="845"/>
      <c r="G18" s="845"/>
      <c r="H18" s="845"/>
      <c r="I18" s="845"/>
      <c r="J18" s="846"/>
      <c r="K18" s="781" t="s">
        <v>191</v>
      </c>
      <c r="L18" s="782"/>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3"/>
      <c r="AN18" s="828" t="s">
        <v>200</v>
      </c>
      <c r="AO18" s="829"/>
      <c r="AP18" s="829"/>
      <c r="AQ18" s="829"/>
      <c r="AR18" s="829"/>
      <c r="AS18" s="829"/>
      <c r="AT18" s="829"/>
      <c r="AU18" s="829"/>
      <c r="AV18" s="829"/>
      <c r="AW18" s="829"/>
      <c r="AX18" s="829"/>
      <c r="AY18" s="830"/>
    </row>
    <row r="19" spans="2:51" ht="30" customHeight="1">
      <c r="B19" s="484" t="s">
        <v>201</v>
      </c>
      <c r="C19" s="485"/>
      <c r="D19" s="485"/>
      <c r="E19" s="485"/>
      <c r="F19" s="485"/>
      <c r="G19" s="485"/>
      <c r="H19" s="485"/>
      <c r="I19" s="485"/>
      <c r="J19" s="485"/>
      <c r="K19" s="825"/>
      <c r="L19" s="831"/>
      <c r="M19" s="831"/>
      <c r="N19" s="831"/>
      <c r="O19" s="831"/>
      <c r="P19" s="831"/>
      <c r="Q19" s="831"/>
      <c r="R19" s="831"/>
      <c r="S19" s="831"/>
      <c r="T19" s="831"/>
      <c r="U19" s="831"/>
      <c r="V19" s="831"/>
      <c r="W19" s="831"/>
      <c r="X19" s="831"/>
      <c r="Y19" s="831"/>
      <c r="Z19" s="831"/>
      <c r="AA19" s="831"/>
      <c r="AB19" s="831"/>
      <c r="AC19" s="831"/>
      <c r="AD19" s="831"/>
      <c r="AE19" s="831"/>
      <c r="AF19" s="831"/>
      <c r="AG19" s="831"/>
      <c r="AH19" s="831"/>
      <c r="AI19" s="831"/>
      <c r="AJ19" s="831"/>
      <c r="AK19" s="831"/>
      <c r="AL19" s="831"/>
      <c r="AM19" s="832"/>
      <c r="AN19" s="833" t="s">
        <v>202</v>
      </c>
      <c r="AO19" s="834"/>
      <c r="AP19" s="834"/>
      <c r="AQ19" s="834"/>
      <c r="AR19" s="834"/>
      <c r="AS19" s="834"/>
      <c r="AT19" s="834"/>
      <c r="AU19" s="834"/>
      <c r="AV19" s="834"/>
      <c r="AW19" s="834"/>
      <c r="AX19" s="834"/>
      <c r="AY19" s="835"/>
    </row>
    <row r="20" spans="2:51" ht="30" customHeight="1">
      <c r="B20" s="484" t="s">
        <v>203</v>
      </c>
      <c r="C20" s="485"/>
      <c r="D20" s="485"/>
      <c r="E20" s="485"/>
      <c r="F20" s="485"/>
      <c r="G20" s="485"/>
      <c r="H20" s="485"/>
      <c r="I20" s="485"/>
      <c r="J20" s="485"/>
      <c r="K20" s="759"/>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8"/>
      <c r="AN20" s="828" t="s">
        <v>204</v>
      </c>
      <c r="AO20" s="829"/>
      <c r="AP20" s="829"/>
      <c r="AQ20" s="829"/>
      <c r="AR20" s="829"/>
      <c r="AS20" s="829"/>
      <c r="AT20" s="829"/>
      <c r="AU20" s="829"/>
      <c r="AV20" s="829"/>
      <c r="AW20" s="829"/>
      <c r="AX20" s="829"/>
      <c r="AY20" s="830"/>
    </row>
    <row r="21" spans="2:51" ht="30" customHeight="1">
      <c r="B21" s="484" t="str">
        <f>IF(K18="廃止","廃止希望年月日","利用開始希望年月日")</f>
        <v>利用開始希望年月日</v>
      </c>
      <c r="C21" s="485"/>
      <c r="D21" s="485"/>
      <c r="E21" s="485"/>
      <c r="F21" s="485"/>
      <c r="G21" s="485"/>
      <c r="H21" s="485"/>
      <c r="I21" s="485"/>
      <c r="J21" s="485"/>
      <c r="K21" s="825"/>
      <c r="L21" s="826"/>
      <c r="M21" s="826"/>
      <c r="N21" s="826"/>
      <c r="O21" s="826"/>
      <c r="P21" s="826"/>
      <c r="Q21" s="826"/>
      <c r="R21" s="826"/>
      <c r="S21" s="826"/>
      <c r="T21" s="826"/>
      <c r="U21" s="826"/>
      <c r="V21" s="826"/>
      <c r="W21" s="826"/>
      <c r="X21" s="826"/>
      <c r="Y21" s="826"/>
      <c r="Z21" s="826"/>
      <c r="AA21" s="826"/>
      <c r="AB21" s="826"/>
      <c r="AC21" s="826"/>
      <c r="AD21" s="826"/>
      <c r="AE21" s="826"/>
      <c r="AF21" s="826"/>
      <c r="AG21" s="826"/>
      <c r="AH21" s="826"/>
      <c r="AI21" s="826"/>
      <c r="AJ21" s="826"/>
      <c r="AK21" s="826"/>
      <c r="AL21" s="826"/>
      <c r="AM21" s="827"/>
      <c r="AN21" s="828" t="s">
        <v>205</v>
      </c>
      <c r="AO21" s="829"/>
      <c r="AP21" s="829"/>
      <c r="AQ21" s="829"/>
      <c r="AR21" s="829"/>
      <c r="AS21" s="829"/>
      <c r="AT21" s="829"/>
      <c r="AU21" s="829"/>
      <c r="AV21" s="829"/>
      <c r="AW21" s="829"/>
      <c r="AX21" s="829"/>
      <c r="AY21" s="830"/>
    </row>
    <row r="22" spans="2:51" ht="30" customHeight="1">
      <c r="B22" s="815" t="s">
        <v>206</v>
      </c>
      <c r="C22" s="816"/>
      <c r="D22" s="816"/>
      <c r="E22" s="816"/>
      <c r="F22" s="816"/>
      <c r="G22" s="816"/>
      <c r="H22" s="816"/>
      <c r="I22" s="816"/>
      <c r="J22" s="816"/>
      <c r="K22" s="476"/>
      <c r="L22" s="647"/>
      <c r="M22" s="647"/>
      <c r="N22" s="647"/>
      <c r="O22" s="647"/>
      <c r="P22" s="647"/>
      <c r="Q22" s="647"/>
      <c r="R22" s="647"/>
      <c r="S22" s="647"/>
      <c r="T22" s="647"/>
      <c r="U22" s="647"/>
      <c r="V22" s="647"/>
      <c r="W22" s="647"/>
      <c r="X22" s="647"/>
      <c r="Y22" s="647"/>
      <c r="Z22" s="647"/>
      <c r="AA22" s="647"/>
      <c r="AB22" s="647"/>
      <c r="AC22" s="647"/>
      <c r="AD22" s="647"/>
      <c r="AE22" s="647"/>
      <c r="AF22" s="647"/>
      <c r="AG22" s="647"/>
      <c r="AH22" s="647"/>
      <c r="AI22" s="647"/>
      <c r="AJ22" s="647"/>
      <c r="AK22" s="647"/>
      <c r="AL22" s="647"/>
      <c r="AM22" s="648"/>
      <c r="AN22" s="817"/>
      <c r="AO22" s="817"/>
      <c r="AP22" s="817"/>
      <c r="AQ22" s="817"/>
      <c r="AR22" s="817"/>
      <c r="AS22" s="817"/>
      <c r="AT22" s="817"/>
      <c r="AU22" s="817"/>
      <c r="AV22" s="817"/>
      <c r="AW22" s="817"/>
      <c r="AX22" s="817"/>
      <c r="AY22" s="818"/>
    </row>
    <row r="23" spans="2:51" ht="30" customHeight="1">
      <c r="B23" s="815" t="s">
        <v>207</v>
      </c>
      <c r="C23" s="816"/>
      <c r="D23" s="816"/>
      <c r="E23" s="816"/>
      <c r="F23" s="816"/>
      <c r="G23" s="816"/>
      <c r="H23" s="816"/>
      <c r="I23" s="816"/>
      <c r="J23" s="816"/>
      <c r="K23" s="476"/>
      <c r="L23" s="647"/>
      <c r="M23" s="647"/>
      <c r="N23" s="647"/>
      <c r="O23" s="647"/>
      <c r="P23" s="647"/>
      <c r="Q23" s="647"/>
      <c r="R23" s="647"/>
      <c r="S23" s="647"/>
      <c r="T23" s="647"/>
      <c r="U23" s="647"/>
      <c r="V23" s="647"/>
      <c r="W23" s="647"/>
      <c r="X23" s="647"/>
      <c r="Y23" s="647"/>
      <c r="Z23" s="647"/>
      <c r="AA23" s="647"/>
      <c r="AB23" s="647"/>
      <c r="AC23" s="647"/>
      <c r="AD23" s="647"/>
      <c r="AE23" s="647"/>
      <c r="AF23" s="647"/>
      <c r="AG23" s="647"/>
      <c r="AH23" s="647"/>
      <c r="AI23" s="647"/>
      <c r="AJ23" s="647"/>
      <c r="AK23" s="647"/>
      <c r="AL23" s="647"/>
      <c r="AM23" s="648"/>
      <c r="AN23" s="817" t="s">
        <v>208</v>
      </c>
      <c r="AO23" s="817"/>
      <c r="AP23" s="817"/>
      <c r="AQ23" s="817"/>
      <c r="AR23" s="817"/>
      <c r="AS23" s="817"/>
      <c r="AT23" s="817"/>
      <c r="AU23" s="817"/>
      <c r="AV23" s="817"/>
      <c r="AW23" s="817"/>
      <c r="AX23" s="817"/>
      <c r="AY23" s="818"/>
    </row>
    <row r="24" spans="2:51" ht="30" customHeight="1">
      <c r="B24" s="812" t="s">
        <v>209</v>
      </c>
      <c r="C24" s="813"/>
      <c r="D24" s="813"/>
      <c r="E24" s="813"/>
      <c r="F24" s="813"/>
      <c r="G24" s="813"/>
      <c r="H24" s="813"/>
      <c r="I24" s="813"/>
      <c r="J24" s="814"/>
      <c r="K24" s="476"/>
      <c r="L24" s="647"/>
      <c r="M24" s="647"/>
      <c r="N24" s="647"/>
      <c r="O24" s="647"/>
      <c r="P24" s="647"/>
      <c r="Q24" s="647"/>
      <c r="R24" s="647"/>
      <c r="S24" s="647"/>
      <c r="T24" s="647"/>
      <c r="U24" s="647"/>
      <c r="V24" s="647"/>
      <c r="W24" s="647"/>
      <c r="X24" s="647"/>
      <c r="Y24" s="647"/>
      <c r="Z24" s="647"/>
      <c r="AA24" s="647"/>
      <c r="AB24" s="647"/>
      <c r="AC24" s="647"/>
      <c r="AD24" s="647"/>
      <c r="AE24" s="647"/>
      <c r="AF24" s="647"/>
      <c r="AG24" s="647"/>
      <c r="AH24" s="648"/>
      <c r="AI24" s="819" t="s">
        <v>210</v>
      </c>
      <c r="AJ24" s="820"/>
      <c r="AK24" s="820"/>
      <c r="AL24" s="820"/>
      <c r="AM24" s="821"/>
      <c r="AN24" s="822"/>
      <c r="AO24" s="823"/>
      <c r="AP24" s="823"/>
      <c r="AQ24" s="823"/>
      <c r="AR24" s="823"/>
      <c r="AS24" s="823"/>
      <c r="AT24" s="823"/>
      <c r="AU24" s="823"/>
      <c r="AV24" s="823"/>
      <c r="AW24" s="823"/>
      <c r="AX24" s="823"/>
      <c r="AY24" s="824"/>
    </row>
    <row r="25" spans="2:51" ht="60" customHeight="1">
      <c r="B25" s="812" t="s">
        <v>211</v>
      </c>
      <c r="C25" s="813"/>
      <c r="D25" s="813"/>
      <c r="E25" s="813"/>
      <c r="F25" s="813"/>
      <c r="G25" s="813"/>
      <c r="H25" s="813"/>
      <c r="I25" s="813"/>
      <c r="J25" s="814"/>
      <c r="K25" s="476"/>
      <c r="L25" s="647"/>
      <c r="M25" s="647"/>
      <c r="N25" s="647"/>
      <c r="O25" s="647"/>
      <c r="P25" s="647"/>
      <c r="Q25" s="647"/>
      <c r="R25" s="647"/>
      <c r="S25" s="647"/>
      <c r="T25" s="647"/>
      <c r="U25" s="647"/>
      <c r="V25" s="647"/>
      <c r="W25" s="647"/>
      <c r="X25" s="647"/>
      <c r="Y25" s="647"/>
      <c r="Z25" s="647"/>
      <c r="AA25" s="647"/>
      <c r="AB25" s="647"/>
      <c r="AC25" s="647"/>
      <c r="AD25" s="647"/>
      <c r="AE25" s="647"/>
      <c r="AF25" s="647"/>
      <c r="AG25" s="647"/>
      <c r="AH25" s="648"/>
      <c r="AI25" s="629"/>
      <c r="AJ25" s="630"/>
      <c r="AK25" s="630"/>
      <c r="AL25" s="630"/>
      <c r="AM25" s="631"/>
      <c r="AN25" s="471" t="s">
        <v>212</v>
      </c>
      <c r="AO25" s="471"/>
      <c r="AP25" s="471"/>
      <c r="AQ25" s="471"/>
      <c r="AR25" s="471"/>
      <c r="AS25" s="471"/>
      <c r="AT25" s="471"/>
      <c r="AU25" s="471"/>
      <c r="AV25" s="471"/>
      <c r="AW25" s="471"/>
      <c r="AX25" s="471"/>
      <c r="AY25" s="472"/>
    </row>
    <row r="26" spans="2:51" ht="30" customHeight="1">
      <c r="B26" s="752" t="s">
        <v>213</v>
      </c>
      <c r="C26" s="753"/>
      <c r="D26" s="753"/>
      <c r="E26" s="754"/>
      <c r="F26" s="804" t="s">
        <v>214</v>
      </c>
      <c r="G26" s="804"/>
      <c r="H26" s="804"/>
      <c r="I26" s="804"/>
      <c r="J26" s="804"/>
      <c r="K26" s="805"/>
      <c r="L26" s="805"/>
      <c r="M26" s="805"/>
      <c r="N26" s="805"/>
      <c r="O26" s="805"/>
      <c r="P26" s="805"/>
      <c r="Q26" s="805"/>
      <c r="R26" s="805"/>
      <c r="S26" s="805"/>
      <c r="T26" s="805"/>
      <c r="U26" s="805"/>
      <c r="V26" s="805"/>
      <c r="W26" s="805"/>
      <c r="X26" s="805"/>
      <c r="Y26" s="805"/>
      <c r="Z26" s="805"/>
      <c r="AA26" s="805"/>
      <c r="AB26" s="805"/>
      <c r="AC26" s="805"/>
      <c r="AD26" s="805"/>
      <c r="AE26" s="805"/>
      <c r="AF26" s="805"/>
      <c r="AG26" s="805"/>
      <c r="AH26" s="805"/>
      <c r="AI26" s="805"/>
      <c r="AJ26" s="805"/>
      <c r="AK26" s="805"/>
      <c r="AL26" s="805"/>
      <c r="AM26" s="805"/>
      <c r="AN26" s="471" t="s">
        <v>215</v>
      </c>
      <c r="AO26" s="471"/>
      <c r="AP26" s="471"/>
      <c r="AQ26" s="471"/>
      <c r="AR26" s="471"/>
      <c r="AS26" s="471"/>
      <c r="AT26" s="471"/>
      <c r="AU26" s="471"/>
      <c r="AV26" s="471"/>
      <c r="AW26" s="471"/>
      <c r="AX26" s="471"/>
      <c r="AY26" s="472"/>
    </row>
    <row r="27" spans="2:51" ht="30" customHeight="1">
      <c r="B27" s="467"/>
      <c r="C27" s="468"/>
      <c r="D27" s="468"/>
      <c r="E27" s="469"/>
      <c r="F27" s="804" t="s">
        <v>216</v>
      </c>
      <c r="G27" s="804"/>
      <c r="H27" s="804"/>
      <c r="I27" s="804"/>
      <c r="J27" s="804"/>
      <c r="K27" s="476"/>
      <c r="L27" s="477"/>
      <c r="M27" s="477"/>
      <c r="N27" s="477"/>
      <c r="O27" s="477"/>
      <c r="P27" s="477"/>
      <c r="Q27" s="477"/>
      <c r="R27" s="477"/>
      <c r="S27" s="477"/>
      <c r="T27" s="477"/>
      <c r="U27" s="477"/>
      <c r="V27" s="477"/>
      <c r="W27" s="477"/>
      <c r="X27" s="477"/>
      <c r="Y27" s="477"/>
      <c r="Z27" s="477"/>
      <c r="AA27" s="477"/>
      <c r="AB27" s="477"/>
      <c r="AC27" s="477"/>
      <c r="AD27" s="477"/>
      <c r="AE27" s="477"/>
      <c r="AF27" s="477"/>
      <c r="AG27" s="477"/>
      <c r="AH27" s="477"/>
      <c r="AI27" s="477"/>
      <c r="AJ27" s="477"/>
      <c r="AK27" s="477"/>
      <c r="AL27" s="477"/>
      <c r="AM27" s="478"/>
      <c r="AN27" s="632"/>
      <c r="AO27" s="801"/>
      <c r="AP27" s="801"/>
      <c r="AQ27" s="801"/>
      <c r="AR27" s="801"/>
      <c r="AS27" s="801"/>
      <c r="AT27" s="801"/>
      <c r="AU27" s="801"/>
      <c r="AV27" s="801"/>
      <c r="AW27" s="801"/>
      <c r="AX27" s="801"/>
      <c r="AY27" s="802"/>
    </row>
    <row r="28" spans="2:51" ht="30" customHeight="1">
      <c r="B28" s="755"/>
      <c r="C28" s="756"/>
      <c r="D28" s="756"/>
      <c r="E28" s="757"/>
      <c r="F28" s="803" t="s">
        <v>217</v>
      </c>
      <c r="G28" s="804"/>
      <c r="H28" s="804"/>
      <c r="I28" s="804"/>
      <c r="J28" s="804"/>
      <c r="K28" s="789"/>
      <c r="L28" s="805"/>
      <c r="M28" s="805"/>
      <c r="N28" s="805"/>
      <c r="O28" s="805"/>
      <c r="P28" s="805"/>
      <c r="Q28" s="805"/>
      <c r="R28" s="805"/>
      <c r="S28" s="805"/>
      <c r="T28" s="805"/>
      <c r="U28" s="805"/>
      <c r="V28" s="805"/>
      <c r="W28" s="805"/>
      <c r="X28" s="805"/>
      <c r="Y28" s="805"/>
      <c r="Z28" s="805"/>
      <c r="AA28" s="805"/>
      <c r="AB28" s="805"/>
      <c r="AC28" s="805"/>
      <c r="AD28" s="805"/>
      <c r="AE28" s="805"/>
      <c r="AF28" s="805"/>
      <c r="AG28" s="805"/>
      <c r="AH28" s="805"/>
      <c r="AI28" s="805"/>
      <c r="AJ28" s="805"/>
      <c r="AK28" s="805"/>
      <c r="AL28" s="805"/>
      <c r="AM28" s="805"/>
      <c r="AN28" s="806"/>
      <c r="AO28" s="471"/>
      <c r="AP28" s="471"/>
      <c r="AQ28" s="471"/>
      <c r="AR28" s="471"/>
      <c r="AS28" s="471"/>
      <c r="AT28" s="471"/>
      <c r="AU28" s="471"/>
      <c r="AV28" s="471"/>
      <c r="AW28" s="471"/>
      <c r="AX28" s="471"/>
      <c r="AY28" s="472"/>
    </row>
    <row r="29" spans="2:51" ht="30" customHeight="1">
      <c r="B29" s="807" t="s">
        <v>218</v>
      </c>
      <c r="C29" s="808"/>
      <c r="D29" s="808"/>
      <c r="E29" s="808"/>
      <c r="F29" s="808"/>
      <c r="G29" s="808"/>
      <c r="H29" s="808"/>
      <c r="I29" s="808"/>
      <c r="J29" s="808"/>
      <c r="K29" s="809"/>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c r="AK29" s="810"/>
      <c r="AL29" s="810"/>
      <c r="AM29" s="811"/>
      <c r="AN29" s="345" t="s">
        <v>219</v>
      </c>
      <c r="AO29" s="346"/>
      <c r="AP29" s="346"/>
      <c r="AQ29" s="346"/>
      <c r="AR29" s="346"/>
      <c r="AS29" s="346"/>
      <c r="AT29" s="346"/>
      <c r="AU29" s="346"/>
      <c r="AV29" s="346"/>
      <c r="AW29" s="346"/>
      <c r="AX29" s="346"/>
      <c r="AY29" s="347"/>
    </row>
    <row r="30" spans="2:51" ht="30" customHeight="1">
      <c r="B30" s="446" t="s">
        <v>220</v>
      </c>
      <c r="C30" s="447"/>
      <c r="D30" s="447"/>
      <c r="E30" s="447"/>
      <c r="F30" s="447"/>
      <c r="G30" s="447"/>
      <c r="H30" s="447"/>
      <c r="I30" s="447"/>
      <c r="J30" s="447"/>
      <c r="K30" s="448"/>
      <c r="L30" s="790"/>
      <c r="M30" s="790"/>
      <c r="N30" s="790"/>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1"/>
      <c r="AN30" s="792"/>
      <c r="AO30" s="793"/>
      <c r="AP30" s="793"/>
      <c r="AQ30" s="793"/>
      <c r="AR30" s="793"/>
      <c r="AS30" s="793"/>
      <c r="AT30" s="793"/>
      <c r="AU30" s="793"/>
      <c r="AV30" s="793"/>
      <c r="AW30" s="793"/>
      <c r="AX30" s="793"/>
      <c r="AY30" s="794"/>
    </row>
    <row r="31" spans="2:51" ht="30" customHeight="1">
      <c r="B31" s="446" t="s">
        <v>221</v>
      </c>
      <c r="C31" s="447"/>
      <c r="D31" s="447"/>
      <c r="E31" s="447"/>
      <c r="F31" s="447"/>
      <c r="G31" s="447"/>
      <c r="H31" s="447"/>
      <c r="I31" s="447"/>
      <c r="J31" s="447"/>
      <c r="K31" s="448"/>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790"/>
      <c r="AK31" s="790"/>
      <c r="AL31" s="790"/>
      <c r="AM31" s="791"/>
      <c r="AN31" s="792"/>
      <c r="AO31" s="793"/>
      <c r="AP31" s="793"/>
      <c r="AQ31" s="793"/>
      <c r="AR31" s="793"/>
      <c r="AS31" s="793"/>
      <c r="AT31" s="793"/>
      <c r="AU31" s="793"/>
      <c r="AV31" s="793"/>
      <c r="AW31" s="793"/>
      <c r="AX31" s="793"/>
      <c r="AY31" s="794"/>
    </row>
    <row r="32" spans="2:51" ht="30" customHeight="1">
      <c r="B32" s="446" t="s">
        <v>222</v>
      </c>
      <c r="C32" s="447"/>
      <c r="D32" s="447"/>
      <c r="E32" s="447"/>
      <c r="F32" s="447"/>
      <c r="G32" s="447"/>
      <c r="H32" s="447"/>
      <c r="I32" s="447"/>
      <c r="J32" s="447"/>
      <c r="K32" s="448"/>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790"/>
      <c r="AK32" s="790"/>
      <c r="AL32" s="790"/>
      <c r="AM32" s="791"/>
      <c r="AN32" s="792" t="s">
        <v>223</v>
      </c>
      <c r="AO32" s="793"/>
      <c r="AP32" s="793"/>
      <c r="AQ32" s="793"/>
      <c r="AR32" s="793"/>
      <c r="AS32" s="793"/>
      <c r="AT32" s="793"/>
      <c r="AU32" s="793"/>
      <c r="AV32" s="793"/>
      <c r="AW32" s="793"/>
      <c r="AX32" s="793"/>
      <c r="AY32" s="794"/>
    </row>
    <row r="33" spans="2:51" ht="30" customHeight="1" thickBot="1">
      <c r="B33" s="795" t="s">
        <v>224</v>
      </c>
      <c r="C33" s="796"/>
      <c r="D33" s="796"/>
      <c r="E33" s="796"/>
      <c r="F33" s="796"/>
      <c r="G33" s="796"/>
      <c r="H33" s="796"/>
      <c r="I33" s="796"/>
      <c r="J33" s="796"/>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8"/>
      <c r="AN33" s="799" t="s">
        <v>225</v>
      </c>
      <c r="AO33" s="799"/>
      <c r="AP33" s="799"/>
      <c r="AQ33" s="799"/>
      <c r="AR33" s="799"/>
      <c r="AS33" s="799"/>
      <c r="AT33" s="799"/>
      <c r="AU33" s="799"/>
      <c r="AV33" s="799"/>
      <c r="AW33" s="799"/>
      <c r="AX33" s="799"/>
      <c r="AY33" s="800"/>
    </row>
    <row r="34" spans="2:51" ht="18.600000000000001" thickBot="1"/>
    <row r="35" spans="2:51" ht="24" customHeight="1" thickBot="1">
      <c r="B35" s="301" t="s">
        <v>808</v>
      </c>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3"/>
    </row>
    <row r="36" spans="2:51" ht="45.6" customHeight="1">
      <c r="B36" s="304" t="s">
        <v>226</v>
      </c>
      <c r="C36" s="305"/>
      <c r="D36" s="305"/>
      <c r="E36" s="305"/>
      <c r="F36" s="305"/>
      <c r="G36" s="305"/>
      <c r="H36" s="305"/>
      <c r="I36" s="305"/>
      <c r="J36" s="305"/>
      <c r="K36" s="306"/>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c r="AJ36" s="307"/>
      <c r="AK36" s="307"/>
      <c r="AL36" s="307"/>
      <c r="AM36" s="307"/>
      <c r="AN36" s="308" t="s">
        <v>227</v>
      </c>
      <c r="AO36" s="309"/>
      <c r="AP36" s="309"/>
      <c r="AQ36" s="309"/>
      <c r="AR36" s="309"/>
      <c r="AS36" s="309"/>
      <c r="AT36" s="309"/>
      <c r="AU36" s="309"/>
      <c r="AV36" s="309"/>
      <c r="AW36" s="309"/>
      <c r="AX36" s="309"/>
      <c r="AY36" s="310"/>
    </row>
    <row r="37" spans="2:51" ht="45.6" customHeight="1">
      <c r="B37" s="787" t="s">
        <v>228</v>
      </c>
      <c r="C37" s="788"/>
      <c r="D37" s="788"/>
      <c r="E37" s="788"/>
      <c r="F37" s="788"/>
      <c r="G37" s="788"/>
      <c r="H37" s="788"/>
      <c r="I37" s="788"/>
      <c r="J37" s="788"/>
      <c r="K37" s="789"/>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649" t="s">
        <v>229</v>
      </c>
      <c r="AO37" s="650"/>
      <c r="AP37" s="650"/>
      <c r="AQ37" s="650"/>
      <c r="AR37" s="650"/>
      <c r="AS37" s="650"/>
      <c r="AT37" s="650"/>
      <c r="AU37" s="650"/>
      <c r="AV37" s="650"/>
      <c r="AW37" s="650"/>
      <c r="AX37" s="650"/>
      <c r="AY37" s="651"/>
    </row>
    <row r="38" spans="2:51" ht="45.6" customHeight="1" thickBot="1">
      <c r="B38" s="774" t="s">
        <v>230</v>
      </c>
      <c r="C38" s="775"/>
      <c r="D38" s="775"/>
      <c r="E38" s="775"/>
      <c r="F38" s="775"/>
      <c r="G38" s="775"/>
      <c r="H38" s="775"/>
      <c r="I38" s="775"/>
      <c r="J38" s="775"/>
      <c r="K38" s="776"/>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c r="AK38" s="350"/>
      <c r="AL38" s="350"/>
      <c r="AM38" s="350"/>
      <c r="AN38" s="658" t="s">
        <v>231</v>
      </c>
      <c r="AO38" s="659"/>
      <c r="AP38" s="659"/>
      <c r="AQ38" s="659"/>
      <c r="AR38" s="659"/>
      <c r="AS38" s="659"/>
      <c r="AT38" s="659"/>
      <c r="AU38" s="659"/>
      <c r="AV38" s="659"/>
      <c r="AW38" s="659"/>
      <c r="AX38" s="659"/>
      <c r="AY38" s="660"/>
    </row>
    <row r="39" spans="2:51" ht="18.600000000000001" customHeight="1" thickBot="1">
      <c r="B39" s="161"/>
      <c r="C39" s="161"/>
      <c r="D39" s="161"/>
      <c r="E39" s="161"/>
      <c r="F39" s="161"/>
      <c r="G39" s="161"/>
      <c r="H39" s="161"/>
      <c r="I39" s="161"/>
      <c r="J39" s="161"/>
      <c r="K39" s="160"/>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3"/>
      <c r="AO39" s="163"/>
      <c r="AP39" s="163"/>
      <c r="AQ39" s="163"/>
      <c r="AR39" s="163"/>
      <c r="AS39" s="163"/>
      <c r="AT39" s="163"/>
      <c r="AU39" s="163"/>
      <c r="AV39" s="163"/>
      <c r="AW39" s="163"/>
      <c r="AX39" s="163"/>
      <c r="AY39" s="163"/>
    </row>
    <row r="40" spans="2:51" ht="24" customHeight="1" thickBot="1">
      <c r="B40" s="301" t="s">
        <v>807</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3"/>
    </row>
    <row r="41" spans="2:51" ht="45.6" customHeight="1">
      <c r="B41" s="304" t="s">
        <v>232</v>
      </c>
      <c r="C41" s="305"/>
      <c r="D41" s="305"/>
      <c r="E41" s="305"/>
      <c r="F41" s="305"/>
      <c r="G41" s="305"/>
      <c r="H41" s="305"/>
      <c r="I41" s="305"/>
      <c r="J41" s="305"/>
      <c r="K41" s="306"/>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L41" s="307"/>
      <c r="AM41" s="307"/>
      <c r="AN41" s="308" t="s">
        <v>782</v>
      </c>
      <c r="AO41" s="309"/>
      <c r="AP41" s="309"/>
      <c r="AQ41" s="309"/>
      <c r="AR41" s="309"/>
      <c r="AS41" s="309"/>
      <c r="AT41" s="309"/>
      <c r="AU41" s="309"/>
      <c r="AV41" s="309"/>
      <c r="AW41" s="309"/>
      <c r="AX41" s="309"/>
      <c r="AY41" s="310"/>
    </row>
    <row r="42" spans="2:51" ht="18.600000000000001" customHeight="1" thickBot="1"/>
    <row r="43" spans="2:51" ht="24" customHeight="1" thickBot="1">
      <c r="B43" s="554" t="s">
        <v>233</v>
      </c>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6"/>
    </row>
    <row r="44" spans="2:51" ht="30" customHeight="1">
      <c r="B44" s="778" t="s">
        <v>234</v>
      </c>
      <c r="C44" s="779"/>
      <c r="D44" s="779"/>
      <c r="E44" s="779"/>
      <c r="F44" s="779"/>
      <c r="G44" s="779"/>
      <c r="H44" s="779"/>
      <c r="I44" s="779"/>
      <c r="J44" s="780"/>
      <c r="K44" s="781" t="str">
        <f>IF(OR(AH4="GIGAスクールパック",AH4="SKY安心GIGAタブレット"),"支払なし（無料）","▼プルダウンより選択してください")</f>
        <v>▼プルダウンより選択してください</v>
      </c>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3"/>
      <c r="AN44" s="784" t="s">
        <v>235</v>
      </c>
      <c r="AO44" s="785"/>
      <c r="AP44" s="785"/>
      <c r="AQ44" s="785"/>
      <c r="AR44" s="785"/>
      <c r="AS44" s="785"/>
      <c r="AT44" s="785"/>
      <c r="AU44" s="785"/>
      <c r="AV44" s="785"/>
      <c r="AW44" s="785"/>
      <c r="AX44" s="785"/>
      <c r="AY44" s="786"/>
    </row>
    <row r="45" spans="2:51" ht="30" customHeight="1">
      <c r="B45" s="762" t="s">
        <v>236</v>
      </c>
      <c r="C45" s="763"/>
      <c r="D45" s="763"/>
      <c r="E45" s="763"/>
      <c r="F45" s="763"/>
      <c r="G45" s="763"/>
      <c r="H45" s="763"/>
      <c r="I45" s="763"/>
      <c r="J45" s="764"/>
      <c r="K45" s="759"/>
      <c r="L45" s="760"/>
      <c r="M45" s="760"/>
      <c r="N45" s="760"/>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1"/>
      <c r="AN45" s="632"/>
      <c r="AO45" s="633"/>
      <c r="AP45" s="633"/>
      <c r="AQ45" s="633"/>
      <c r="AR45" s="633"/>
      <c r="AS45" s="633"/>
      <c r="AT45" s="633"/>
      <c r="AU45" s="633"/>
      <c r="AV45" s="633"/>
      <c r="AW45" s="633"/>
      <c r="AX45" s="633"/>
      <c r="AY45" s="634"/>
    </row>
    <row r="46" spans="2:51" ht="30" customHeight="1">
      <c r="B46" s="497" t="s">
        <v>237</v>
      </c>
      <c r="C46" s="498"/>
      <c r="D46" s="498"/>
      <c r="E46" s="498"/>
      <c r="F46" s="498"/>
      <c r="G46" s="498"/>
      <c r="H46" s="498"/>
      <c r="I46" s="498"/>
      <c r="J46" s="777"/>
      <c r="K46" s="629" t="s">
        <v>191</v>
      </c>
      <c r="L46" s="630"/>
      <c r="M46" s="630"/>
      <c r="N46" s="630"/>
      <c r="O46" s="630"/>
      <c r="P46" s="630"/>
      <c r="Q46" s="630"/>
      <c r="R46" s="630"/>
      <c r="S46" s="630"/>
      <c r="T46" s="630"/>
      <c r="U46" s="630"/>
      <c r="V46" s="630"/>
      <c r="W46" s="630"/>
      <c r="X46" s="630"/>
      <c r="Y46" s="630"/>
      <c r="Z46" s="630"/>
      <c r="AA46" s="630"/>
      <c r="AB46" s="630"/>
      <c r="AC46" s="630"/>
      <c r="AD46" s="630"/>
      <c r="AE46" s="630"/>
      <c r="AF46" s="630"/>
      <c r="AG46" s="630"/>
      <c r="AH46" s="630"/>
      <c r="AI46" s="630"/>
      <c r="AJ46" s="630"/>
      <c r="AK46" s="630"/>
      <c r="AL46" s="630"/>
      <c r="AM46" s="631"/>
      <c r="AN46" s="632"/>
      <c r="AO46" s="633"/>
      <c r="AP46" s="633"/>
      <c r="AQ46" s="633"/>
      <c r="AR46" s="633"/>
      <c r="AS46" s="633"/>
      <c r="AT46" s="633"/>
      <c r="AU46" s="633"/>
      <c r="AV46" s="633"/>
      <c r="AW46" s="633"/>
      <c r="AX46" s="633"/>
      <c r="AY46" s="634"/>
    </row>
    <row r="47" spans="2:51" ht="30" customHeight="1">
      <c r="B47" s="728" t="s">
        <v>238</v>
      </c>
      <c r="C47" s="729"/>
      <c r="D47" s="729"/>
      <c r="E47" s="729"/>
      <c r="F47" s="729"/>
      <c r="G47" s="729"/>
      <c r="H47" s="729"/>
      <c r="I47" s="729"/>
      <c r="J47" s="730"/>
      <c r="K47" s="731"/>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3"/>
      <c r="AN47" s="345" t="s">
        <v>239</v>
      </c>
      <c r="AO47" s="346"/>
      <c r="AP47" s="346"/>
      <c r="AQ47" s="346"/>
      <c r="AR47" s="346"/>
      <c r="AS47" s="346"/>
      <c r="AT47" s="346"/>
      <c r="AU47" s="346"/>
      <c r="AV47" s="346"/>
      <c r="AW47" s="346"/>
      <c r="AX47" s="346"/>
      <c r="AY47" s="347"/>
    </row>
    <row r="48" spans="2:51" ht="18" customHeight="1">
      <c r="B48" s="762" t="s">
        <v>240</v>
      </c>
      <c r="C48" s="763"/>
      <c r="D48" s="763"/>
      <c r="E48" s="763"/>
      <c r="F48" s="763"/>
      <c r="G48" s="763"/>
      <c r="H48" s="763"/>
      <c r="I48" s="763"/>
      <c r="J48" s="764"/>
      <c r="K48" s="731"/>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3"/>
      <c r="AN48" s="632"/>
      <c r="AO48" s="633"/>
      <c r="AP48" s="633"/>
      <c r="AQ48" s="633"/>
      <c r="AR48" s="633"/>
      <c r="AS48" s="633"/>
      <c r="AT48" s="633"/>
      <c r="AU48" s="633"/>
      <c r="AV48" s="633"/>
      <c r="AW48" s="633"/>
      <c r="AX48" s="633"/>
      <c r="AY48" s="634"/>
    </row>
    <row r="49" spans="2:51" ht="30" customHeight="1">
      <c r="B49" s="728" t="s">
        <v>241</v>
      </c>
      <c r="C49" s="729"/>
      <c r="D49" s="729"/>
      <c r="E49" s="729"/>
      <c r="F49" s="729"/>
      <c r="G49" s="729"/>
      <c r="H49" s="729"/>
      <c r="I49" s="729"/>
      <c r="J49" s="730"/>
      <c r="K49" s="731"/>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3"/>
      <c r="AN49" s="345" t="s">
        <v>242</v>
      </c>
      <c r="AO49" s="346"/>
      <c r="AP49" s="346"/>
      <c r="AQ49" s="346"/>
      <c r="AR49" s="346"/>
      <c r="AS49" s="346"/>
      <c r="AT49" s="346"/>
      <c r="AU49" s="346"/>
      <c r="AV49" s="346"/>
      <c r="AW49" s="346"/>
      <c r="AX49" s="346"/>
      <c r="AY49" s="347"/>
    </row>
    <row r="50" spans="2:51" ht="30" customHeight="1">
      <c r="B50" s="752" t="s">
        <v>243</v>
      </c>
      <c r="C50" s="753"/>
      <c r="D50" s="753"/>
      <c r="E50" s="754"/>
      <c r="F50" s="473" t="s">
        <v>214</v>
      </c>
      <c r="G50" s="474"/>
      <c r="H50" s="474"/>
      <c r="I50" s="474"/>
      <c r="J50" s="475"/>
      <c r="K50" s="704" t="str">
        <f>IF(OR(K44="支払なし（無料）",K46="契約者情報と同じ"),"",IF(K26="","",K26))</f>
        <v/>
      </c>
      <c r="L50" s="705"/>
      <c r="M50" s="705"/>
      <c r="N50" s="705"/>
      <c r="O50" s="705"/>
      <c r="P50" s="705"/>
      <c r="Q50" s="705"/>
      <c r="R50" s="705"/>
      <c r="S50" s="705"/>
      <c r="T50" s="705"/>
      <c r="U50" s="705"/>
      <c r="V50" s="705"/>
      <c r="W50" s="705"/>
      <c r="X50" s="705"/>
      <c r="Y50" s="705"/>
      <c r="Z50" s="705"/>
      <c r="AA50" s="705"/>
      <c r="AB50" s="705"/>
      <c r="AC50" s="705"/>
      <c r="AD50" s="705"/>
      <c r="AE50" s="705"/>
      <c r="AF50" s="705"/>
      <c r="AG50" s="705"/>
      <c r="AH50" s="705"/>
      <c r="AI50" s="705"/>
      <c r="AJ50" s="705"/>
      <c r="AK50" s="705"/>
      <c r="AL50" s="705"/>
      <c r="AM50" s="706"/>
      <c r="AN50" s="471" t="s">
        <v>215</v>
      </c>
      <c r="AO50" s="471"/>
      <c r="AP50" s="471"/>
      <c r="AQ50" s="471"/>
      <c r="AR50" s="471"/>
      <c r="AS50" s="471"/>
      <c r="AT50" s="471"/>
      <c r="AU50" s="471"/>
      <c r="AV50" s="471"/>
      <c r="AW50" s="471"/>
      <c r="AX50" s="471"/>
      <c r="AY50" s="472"/>
    </row>
    <row r="51" spans="2:51" ht="30" customHeight="1">
      <c r="B51" s="467"/>
      <c r="C51" s="468"/>
      <c r="D51" s="468"/>
      <c r="E51" s="469"/>
      <c r="F51" s="473" t="s">
        <v>216</v>
      </c>
      <c r="G51" s="474"/>
      <c r="H51" s="474"/>
      <c r="I51" s="474"/>
      <c r="J51" s="475"/>
      <c r="K51" s="704" t="str">
        <f>IF(OR(K44="支払なし（無料）",K46="契約者情報と同じ"),"",IF(K27="","",K27))</f>
        <v/>
      </c>
      <c r="L51" s="705"/>
      <c r="M51" s="705"/>
      <c r="N51" s="705"/>
      <c r="O51" s="705"/>
      <c r="P51" s="7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6"/>
      <c r="AN51" s="632"/>
      <c r="AO51" s="633"/>
      <c r="AP51" s="633"/>
      <c r="AQ51" s="633"/>
      <c r="AR51" s="633"/>
      <c r="AS51" s="633"/>
      <c r="AT51" s="633"/>
      <c r="AU51" s="633"/>
      <c r="AV51" s="633"/>
      <c r="AW51" s="633"/>
      <c r="AX51" s="633"/>
      <c r="AY51" s="634"/>
    </row>
    <row r="52" spans="2:51" ht="30" customHeight="1">
      <c r="B52" s="755"/>
      <c r="C52" s="756"/>
      <c r="D52" s="756"/>
      <c r="E52" s="757"/>
      <c r="F52" s="758" t="s">
        <v>217</v>
      </c>
      <c r="G52" s="627"/>
      <c r="H52" s="627"/>
      <c r="I52" s="627"/>
      <c r="J52" s="628"/>
      <c r="K52" s="704" t="str">
        <f>IF(OR(K44="支払なし（無料）",K46="契約者情報と同じ"),"",IF(K28="","",K28))</f>
        <v/>
      </c>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6"/>
      <c r="AN52" s="632" t="s">
        <v>244</v>
      </c>
      <c r="AO52" s="633"/>
      <c r="AP52" s="633"/>
      <c r="AQ52" s="633"/>
      <c r="AR52" s="633"/>
      <c r="AS52" s="633"/>
      <c r="AT52" s="633"/>
      <c r="AU52" s="633"/>
      <c r="AV52" s="633"/>
      <c r="AW52" s="633"/>
      <c r="AX52" s="633"/>
      <c r="AY52" s="634"/>
    </row>
    <row r="53" spans="2:51" ht="30" customHeight="1">
      <c r="B53" s="728" t="s">
        <v>245</v>
      </c>
      <c r="C53" s="729"/>
      <c r="D53" s="729"/>
      <c r="E53" s="729"/>
      <c r="F53" s="729"/>
      <c r="G53" s="729"/>
      <c r="H53" s="729"/>
      <c r="I53" s="729"/>
      <c r="J53" s="730"/>
      <c r="K53" s="746"/>
      <c r="L53" s="747"/>
      <c r="M53" s="747"/>
      <c r="N53" s="747"/>
      <c r="O53" s="747"/>
      <c r="P53" s="747"/>
      <c r="Q53" s="747"/>
      <c r="R53" s="747"/>
      <c r="S53" s="747"/>
      <c r="T53" s="747"/>
      <c r="U53" s="747"/>
      <c r="V53" s="747"/>
      <c r="W53" s="747"/>
      <c r="X53" s="747"/>
      <c r="Y53" s="747"/>
      <c r="Z53" s="747"/>
      <c r="AA53" s="747"/>
      <c r="AB53" s="747"/>
      <c r="AC53" s="747"/>
      <c r="AD53" s="747"/>
      <c r="AE53" s="747"/>
      <c r="AF53" s="747"/>
      <c r="AG53" s="747"/>
      <c r="AH53" s="747"/>
      <c r="AI53" s="747"/>
      <c r="AJ53" s="747"/>
      <c r="AK53" s="747"/>
      <c r="AL53" s="747"/>
      <c r="AM53" s="748"/>
      <c r="AN53" s="345" t="s">
        <v>219</v>
      </c>
      <c r="AO53" s="346"/>
      <c r="AP53" s="346"/>
      <c r="AQ53" s="346"/>
      <c r="AR53" s="346"/>
      <c r="AS53" s="346"/>
      <c r="AT53" s="346"/>
      <c r="AU53" s="346"/>
      <c r="AV53" s="346"/>
      <c r="AW53" s="346"/>
      <c r="AX53" s="346"/>
      <c r="AY53" s="347"/>
    </row>
    <row r="54" spans="2:51" ht="30" customHeight="1">
      <c r="B54" s="728" t="s">
        <v>220</v>
      </c>
      <c r="C54" s="729"/>
      <c r="D54" s="729"/>
      <c r="E54" s="729"/>
      <c r="F54" s="729"/>
      <c r="G54" s="729"/>
      <c r="H54" s="729"/>
      <c r="I54" s="729"/>
      <c r="J54" s="730"/>
      <c r="K54" s="731"/>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3"/>
      <c r="AN54" s="345" t="s">
        <v>246</v>
      </c>
      <c r="AO54" s="346"/>
      <c r="AP54" s="346"/>
      <c r="AQ54" s="346"/>
      <c r="AR54" s="346"/>
      <c r="AS54" s="346"/>
      <c r="AT54" s="346"/>
      <c r="AU54" s="346"/>
      <c r="AV54" s="346"/>
      <c r="AW54" s="346"/>
      <c r="AX54" s="346"/>
      <c r="AY54" s="347"/>
    </row>
    <row r="55" spans="2:51" ht="30" customHeight="1">
      <c r="B55" s="728" t="s">
        <v>247</v>
      </c>
      <c r="C55" s="729"/>
      <c r="D55" s="729"/>
      <c r="E55" s="729"/>
      <c r="F55" s="729"/>
      <c r="G55" s="729"/>
      <c r="H55" s="729"/>
      <c r="I55" s="729"/>
      <c r="J55" s="730"/>
      <c r="K55" s="731"/>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3"/>
      <c r="AN55" s="345" t="s">
        <v>248</v>
      </c>
      <c r="AO55" s="346"/>
      <c r="AP55" s="346"/>
      <c r="AQ55" s="346"/>
      <c r="AR55" s="346"/>
      <c r="AS55" s="346"/>
      <c r="AT55" s="346"/>
      <c r="AU55" s="346"/>
      <c r="AV55" s="346"/>
      <c r="AW55" s="346"/>
      <c r="AX55" s="346"/>
      <c r="AY55" s="347"/>
    </row>
    <row r="56" spans="2:51" ht="30" customHeight="1" thickBot="1">
      <c r="B56" s="734" t="s">
        <v>249</v>
      </c>
      <c r="C56" s="735"/>
      <c r="D56" s="735"/>
      <c r="E56" s="735"/>
      <c r="F56" s="735"/>
      <c r="G56" s="735"/>
      <c r="H56" s="735"/>
      <c r="I56" s="735"/>
      <c r="J56" s="736"/>
      <c r="K56" s="737"/>
      <c r="L56" s="738"/>
      <c r="M56" s="738"/>
      <c r="N56" s="738"/>
      <c r="O56" s="738"/>
      <c r="P56" s="738"/>
      <c r="Q56" s="738"/>
      <c r="R56" s="738"/>
      <c r="S56" s="738"/>
      <c r="T56" s="738"/>
      <c r="U56" s="738"/>
      <c r="V56" s="738"/>
      <c r="W56" s="738"/>
      <c r="X56" s="738"/>
      <c r="Y56" s="738"/>
      <c r="Z56" s="738"/>
      <c r="AA56" s="738"/>
      <c r="AB56" s="738"/>
      <c r="AC56" s="738"/>
      <c r="AD56" s="738"/>
      <c r="AE56" s="738"/>
      <c r="AF56" s="738"/>
      <c r="AG56" s="738"/>
      <c r="AH56" s="738"/>
      <c r="AI56" s="738"/>
      <c r="AJ56" s="738"/>
      <c r="AK56" s="738"/>
      <c r="AL56" s="738"/>
      <c r="AM56" s="739"/>
      <c r="AN56" s="456" t="s">
        <v>250</v>
      </c>
      <c r="AO56" s="457"/>
      <c r="AP56" s="457"/>
      <c r="AQ56" s="457"/>
      <c r="AR56" s="457"/>
      <c r="AS56" s="457"/>
      <c r="AT56" s="457"/>
      <c r="AU56" s="457"/>
      <c r="AV56" s="457"/>
      <c r="AW56" s="457"/>
      <c r="AX56" s="457"/>
      <c r="AY56" s="458"/>
    </row>
    <row r="57" spans="2:51" ht="18.600000000000001" thickBot="1"/>
    <row r="58" spans="2:51" ht="53.1" customHeight="1" thickBot="1">
      <c r="B58" s="740" t="str">
        <f>IF(K4="教育委員会","教育委員会情報"&amp;CHAR(10)&amp;"※教育委員会管理者とご担当者が違う場合は、両方ご記入ください。"&amp;CHAR(10)&amp;"   契約者情報と同一の場合は管理者のご記入は必要ありません｡ ","学校・学校管理者情報")</f>
        <v>学校・学校管理者情報</v>
      </c>
      <c r="C58" s="741"/>
      <c r="D58" s="741"/>
      <c r="E58" s="741"/>
      <c r="F58" s="741"/>
      <c r="G58" s="741"/>
      <c r="H58" s="741"/>
      <c r="I58" s="741"/>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2"/>
    </row>
    <row r="59" spans="2:51" ht="29.85" customHeight="1">
      <c r="B59" s="743" t="s">
        <v>251</v>
      </c>
      <c r="C59" s="744"/>
      <c r="D59" s="744"/>
      <c r="E59" s="744"/>
      <c r="F59" s="744"/>
      <c r="G59" s="744"/>
      <c r="H59" s="744"/>
      <c r="I59" s="744"/>
      <c r="J59" s="745"/>
      <c r="K59" s="749" t="str">
        <f>IF(AND(K4&lt;&gt;"学校単独（公立）",K22&lt;&gt;""),K22,"")</f>
        <v/>
      </c>
      <c r="L59" s="750"/>
      <c r="M59" s="750"/>
      <c r="N59" s="750"/>
      <c r="O59" s="750"/>
      <c r="P59" s="750"/>
      <c r="Q59" s="750"/>
      <c r="R59" s="750"/>
      <c r="S59" s="750"/>
      <c r="T59" s="750"/>
      <c r="U59" s="750"/>
      <c r="V59" s="750"/>
      <c r="W59" s="750"/>
      <c r="X59" s="750"/>
      <c r="Y59" s="750"/>
      <c r="Z59" s="750"/>
      <c r="AA59" s="750"/>
      <c r="AB59" s="750"/>
      <c r="AC59" s="750"/>
      <c r="AD59" s="750"/>
      <c r="AE59" s="750"/>
      <c r="AF59" s="750"/>
      <c r="AG59" s="750"/>
      <c r="AH59" s="750"/>
      <c r="AI59" s="750"/>
      <c r="AJ59" s="750"/>
      <c r="AK59" s="750"/>
      <c r="AL59" s="750"/>
      <c r="AM59" s="751"/>
      <c r="AN59" s="695"/>
      <c r="AO59" s="696"/>
      <c r="AP59" s="696"/>
      <c r="AQ59" s="696"/>
      <c r="AR59" s="696"/>
      <c r="AS59" s="696"/>
      <c r="AT59" s="696"/>
      <c r="AU59" s="696"/>
      <c r="AV59" s="696"/>
      <c r="AW59" s="696"/>
      <c r="AX59" s="696"/>
      <c r="AY59" s="697"/>
    </row>
    <row r="60" spans="2:51" ht="29.85" customHeight="1">
      <c r="B60" s="644" t="s">
        <v>252</v>
      </c>
      <c r="C60" s="645"/>
      <c r="D60" s="645"/>
      <c r="E60" s="645"/>
      <c r="F60" s="645"/>
      <c r="G60" s="645"/>
      <c r="H60" s="645"/>
      <c r="I60" s="645"/>
      <c r="J60" s="646"/>
      <c r="K60" s="716" t="str">
        <f>IF(AND(K4&lt;&gt;"学校単独（公立）",K23&lt;&gt;""),K23,"")</f>
        <v/>
      </c>
      <c r="L60" s="71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8"/>
      <c r="AN60" s="649"/>
      <c r="AO60" s="650"/>
      <c r="AP60" s="650"/>
      <c r="AQ60" s="650"/>
      <c r="AR60" s="650"/>
      <c r="AS60" s="650"/>
      <c r="AT60" s="650"/>
      <c r="AU60" s="650"/>
      <c r="AV60" s="650"/>
      <c r="AW60" s="650"/>
      <c r="AX60" s="650"/>
      <c r="AY60" s="651"/>
    </row>
    <row r="61" spans="2:51" ht="29.85" customHeight="1">
      <c r="B61" s="719" t="s">
        <v>253</v>
      </c>
      <c r="C61" s="720"/>
      <c r="D61" s="720"/>
      <c r="E61" s="720"/>
      <c r="F61" s="720"/>
      <c r="G61" s="720"/>
      <c r="H61" s="720"/>
      <c r="I61" s="720"/>
      <c r="J61" s="721"/>
      <c r="K61" s="716" t="str">
        <f>IF(AND(K4="学校単独（公立）",K22&lt;&gt;""),K22,"")</f>
        <v/>
      </c>
      <c r="L61" s="71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8"/>
      <c r="AN61" s="722"/>
      <c r="AO61" s="723"/>
      <c r="AP61" s="723"/>
      <c r="AQ61" s="723"/>
      <c r="AR61" s="723"/>
      <c r="AS61" s="723"/>
      <c r="AT61" s="723"/>
      <c r="AU61" s="723"/>
      <c r="AV61" s="723"/>
      <c r="AW61" s="723"/>
      <c r="AX61" s="723"/>
      <c r="AY61" s="724"/>
    </row>
    <row r="62" spans="2:51" ht="29.85" customHeight="1">
      <c r="B62" s="644" t="s">
        <v>254</v>
      </c>
      <c r="C62" s="645"/>
      <c r="D62" s="645"/>
      <c r="E62" s="645"/>
      <c r="F62" s="645"/>
      <c r="G62" s="645"/>
      <c r="H62" s="645"/>
      <c r="I62" s="645"/>
      <c r="J62" s="646"/>
      <c r="K62" s="725" t="str">
        <f>IF(AND(K4="学校単独（公立）",K23&lt;&gt;""),K23,"")</f>
        <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7"/>
      <c r="AN62" s="649"/>
      <c r="AO62" s="650"/>
      <c r="AP62" s="650"/>
      <c r="AQ62" s="650"/>
      <c r="AR62" s="650"/>
      <c r="AS62" s="650"/>
      <c r="AT62" s="650"/>
      <c r="AU62" s="650"/>
      <c r="AV62" s="650"/>
      <c r="AW62" s="650"/>
      <c r="AX62" s="650"/>
      <c r="AY62" s="651"/>
    </row>
    <row r="63" spans="2:51" ht="29.85" customHeight="1">
      <c r="B63" s="719" t="s">
        <v>255</v>
      </c>
      <c r="C63" s="720"/>
      <c r="D63" s="720"/>
      <c r="E63" s="720"/>
      <c r="F63" s="720"/>
      <c r="G63" s="720"/>
      <c r="H63" s="720"/>
      <c r="I63" s="720"/>
      <c r="J63" s="721"/>
      <c r="K63" s="704" t="str">
        <f>IF(K24&lt;&gt;"",K24,"")</f>
        <v/>
      </c>
      <c r="L63" s="705"/>
      <c r="M63" s="705"/>
      <c r="N63" s="705"/>
      <c r="O63" s="705"/>
      <c r="P63" s="705"/>
      <c r="Q63" s="705"/>
      <c r="R63" s="705"/>
      <c r="S63" s="705"/>
      <c r="T63" s="705"/>
      <c r="U63" s="705"/>
      <c r="V63" s="705"/>
      <c r="W63" s="705"/>
      <c r="X63" s="705"/>
      <c r="Y63" s="705"/>
      <c r="Z63" s="705"/>
      <c r="AA63" s="705"/>
      <c r="AB63" s="705"/>
      <c r="AC63" s="705"/>
      <c r="AD63" s="705"/>
      <c r="AE63" s="705"/>
      <c r="AF63" s="705"/>
      <c r="AG63" s="705"/>
      <c r="AH63" s="705"/>
      <c r="AI63" s="705"/>
      <c r="AJ63" s="705"/>
      <c r="AK63" s="705"/>
      <c r="AL63" s="705"/>
      <c r="AM63" s="706"/>
      <c r="AN63" s="722"/>
      <c r="AO63" s="723"/>
      <c r="AP63" s="723"/>
      <c r="AQ63" s="723"/>
      <c r="AR63" s="723"/>
      <c r="AS63" s="723"/>
      <c r="AT63" s="723"/>
      <c r="AU63" s="723"/>
      <c r="AV63" s="723"/>
      <c r="AW63" s="723"/>
      <c r="AX63" s="723"/>
      <c r="AY63" s="724"/>
    </row>
    <row r="64" spans="2:51" ht="29.85" customHeight="1">
      <c r="B64" s="719" t="s">
        <v>256</v>
      </c>
      <c r="C64" s="720"/>
      <c r="D64" s="720"/>
      <c r="E64" s="720"/>
      <c r="F64" s="720"/>
      <c r="G64" s="720"/>
      <c r="H64" s="720"/>
      <c r="I64" s="720"/>
      <c r="J64" s="721"/>
      <c r="K64" s="704" t="str">
        <f>IF(K25&lt;&gt;"",K25,"")</f>
        <v/>
      </c>
      <c r="L64" s="705"/>
      <c r="M64" s="705"/>
      <c r="N64" s="705"/>
      <c r="O64" s="705"/>
      <c r="P64" s="705"/>
      <c r="Q64" s="705"/>
      <c r="R64" s="705"/>
      <c r="S64" s="705"/>
      <c r="T64" s="705"/>
      <c r="U64" s="705"/>
      <c r="V64" s="705"/>
      <c r="W64" s="705"/>
      <c r="X64" s="705"/>
      <c r="Y64" s="705"/>
      <c r="Z64" s="705"/>
      <c r="AA64" s="705"/>
      <c r="AB64" s="705"/>
      <c r="AC64" s="705"/>
      <c r="AD64" s="705"/>
      <c r="AE64" s="705"/>
      <c r="AF64" s="705"/>
      <c r="AG64" s="705"/>
      <c r="AH64" s="705"/>
      <c r="AI64" s="705"/>
      <c r="AJ64" s="705"/>
      <c r="AK64" s="705"/>
      <c r="AL64" s="705"/>
      <c r="AM64" s="706"/>
      <c r="AN64" s="722"/>
      <c r="AO64" s="723"/>
      <c r="AP64" s="723"/>
      <c r="AQ64" s="723"/>
      <c r="AR64" s="723"/>
      <c r="AS64" s="723"/>
      <c r="AT64" s="723"/>
      <c r="AU64" s="723"/>
      <c r="AV64" s="723"/>
      <c r="AW64" s="723"/>
      <c r="AX64" s="723"/>
      <c r="AY64" s="724"/>
    </row>
    <row r="65" spans="2:51" ht="30" customHeight="1">
      <c r="B65" s="765" t="s">
        <v>217</v>
      </c>
      <c r="C65" s="766"/>
      <c r="D65" s="766"/>
      <c r="E65" s="767"/>
      <c r="F65" s="707" t="s">
        <v>214</v>
      </c>
      <c r="G65" s="708"/>
      <c r="H65" s="708"/>
      <c r="I65" s="708"/>
      <c r="J65" s="709"/>
      <c r="K65" s="704" t="str">
        <f>IF(K26="","",K26)</f>
        <v/>
      </c>
      <c r="L65" s="705"/>
      <c r="M65" s="705"/>
      <c r="N65" s="705"/>
      <c r="O65" s="705"/>
      <c r="P65" s="705"/>
      <c r="Q65" s="705"/>
      <c r="R65" s="705"/>
      <c r="S65" s="705"/>
      <c r="T65" s="705"/>
      <c r="U65" s="705"/>
      <c r="V65" s="705"/>
      <c r="W65" s="705"/>
      <c r="X65" s="705"/>
      <c r="Y65" s="705"/>
      <c r="Z65" s="705"/>
      <c r="AA65" s="705"/>
      <c r="AB65" s="705"/>
      <c r="AC65" s="705"/>
      <c r="AD65" s="705"/>
      <c r="AE65" s="705"/>
      <c r="AF65" s="705"/>
      <c r="AG65" s="705"/>
      <c r="AH65" s="705"/>
      <c r="AI65" s="705"/>
      <c r="AJ65" s="705"/>
      <c r="AK65" s="705"/>
      <c r="AL65" s="705"/>
      <c r="AM65" s="706"/>
      <c r="AN65" s="471" t="s">
        <v>215</v>
      </c>
      <c r="AO65" s="471"/>
      <c r="AP65" s="471"/>
      <c r="AQ65" s="471"/>
      <c r="AR65" s="471"/>
      <c r="AS65" s="471"/>
      <c r="AT65" s="471"/>
      <c r="AU65" s="471"/>
      <c r="AV65" s="471"/>
      <c r="AW65" s="471"/>
      <c r="AX65" s="471"/>
      <c r="AY65" s="472"/>
    </row>
    <row r="66" spans="2:51" ht="30" customHeight="1">
      <c r="B66" s="768"/>
      <c r="C66" s="769"/>
      <c r="D66" s="769"/>
      <c r="E66" s="770"/>
      <c r="F66" s="707" t="s">
        <v>216</v>
      </c>
      <c r="G66" s="708"/>
      <c r="H66" s="708"/>
      <c r="I66" s="708"/>
      <c r="J66" s="709"/>
      <c r="K66" s="704" t="str">
        <f>IF(K27="","",K27)</f>
        <v/>
      </c>
      <c r="L66" s="705"/>
      <c r="M66" s="705"/>
      <c r="N66" s="705"/>
      <c r="O66" s="705"/>
      <c r="P66" s="705"/>
      <c r="Q66" s="705"/>
      <c r="R66" s="705"/>
      <c r="S66" s="705"/>
      <c r="T66" s="705"/>
      <c r="U66" s="705"/>
      <c r="V66" s="705"/>
      <c r="W66" s="705"/>
      <c r="X66" s="705"/>
      <c r="Y66" s="705"/>
      <c r="Z66" s="705"/>
      <c r="AA66" s="705"/>
      <c r="AB66" s="705"/>
      <c r="AC66" s="705"/>
      <c r="AD66" s="705"/>
      <c r="AE66" s="705"/>
      <c r="AF66" s="705"/>
      <c r="AG66" s="705"/>
      <c r="AH66" s="705"/>
      <c r="AI66" s="705"/>
      <c r="AJ66" s="705"/>
      <c r="AK66" s="705"/>
      <c r="AL66" s="705"/>
      <c r="AM66" s="706"/>
      <c r="AN66" s="710"/>
      <c r="AO66" s="711"/>
      <c r="AP66" s="711"/>
      <c r="AQ66" s="711"/>
      <c r="AR66" s="711"/>
      <c r="AS66" s="711"/>
      <c r="AT66" s="711"/>
      <c r="AU66" s="711"/>
      <c r="AV66" s="711"/>
      <c r="AW66" s="711"/>
      <c r="AX66" s="711"/>
      <c r="AY66" s="712"/>
    </row>
    <row r="67" spans="2:51" ht="30" customHeight="1">
      <c r="B67" s="771"/>
      <c r="C67" s="772"/>
      <c r="D67" s="772"/>
      <c r="E67" s="773"/>
      <c r="F67" s="713" t="s">
        <v>217</v>
      </c>
      <c r="G67" s="714"/>
      <c r="H67" s="714"/>
      <c r="I67" s="714"/>
      <c r="J67" s="715"/>
      <c r="K67" s="704" t="str">
        <f>IF(K28="","",K28)</f>
        <v/>
      </c>
      <c r="L67" s="705"/>
      <c r="M67" s="705"/>
      <c r="N67" s="705"/>
      <c r="O67" s="705"/>
      <c r="P67" s="705"/>
      <c r="Q67" s="705"/>
      <c r="R67" s="705"/>
      <c r="S67" s="705"/>
      <c r="T67" s="705"/>
      <c r="U67" s="705"/>
      <c r="V67" s="705"/>
      <c r="W67" s="705"/>
      <c r="X67" s="705"/>
      <c r="Y67" s="705"/>
      <c r="Z67" s="705"/>
      <c r="AA67" s="705"/>
      <c r="AB67" s="705"/>
      <c r="AC67" s="705"/>
      <c r="AD67" s="705"/>
      <c r="AE67" s="705"/>
      <c r="AF67" s="705"/>
      <c r="AG67" s="705"/>
      <c r="AH67" s="705"/>
      <c r="AI67" s="705"/>
      <c r="AJ67" s="705"/>
      <c r="AK67" s="705"/>
      <c r="AL67" s="705"/>
      <c r="AM67" s="706"/>
      <c r="AN67" s="710" t="s">
        <v>244</v>
      </c>
      <c r="AO67" s="711"/>
      <c r="AP67" s="711"/>
      <c r="AQ67" s="711"/>
      <c r="AR67" s="711"/>
      <c r="AS67" s="711"/>
      <c r="AT67" s="711"/>
      <c r="AU67" s="711"/>
      <c r="AV67" s="711"/>
      <c r="AW67" s="711"/>
      <c r="AX67" s="711"/>
      <c r="AY67" s="712"/>
    </row>
    <row r="68" spans="2:51" ht="30" customHeight="1">
      <c r="B68" s="644" t="s">
        <v>257</v>
      </c>
      <c r="C68" s="645"/>
      <c r="D68" s="645"/>
      <c r="E68" s="645"/>
      <c r="F68" s="645"/>
      <c r="G68" s="645"/>
      <c r="H68" s="645"/>
      <c r="I68" s="645"/>
      <c r="J68" s="646"/>
      <c r="K68" s="698"/>
      <c r="L68" s="699"/>
      <c r="M68" s="699"/>
      <c r="N68" s="699"/>
      <c r="O68" s="699"/>
      <c r="P68" s="699"/>
      <c r="Q68" s="699"/>
      <c r="R68" s="699"/>
      <c r="S68" s="699"/>
      <c r="T68" s="699"/>
      <c r="U68" s="699"/>
      <c r="V68" s="699"/>
      <c r="W68" s="699"/>
      <c r="X68" s="699"/>
      <c r="Y68" s="699"/>
      <c r="Z68" s="699"/>
      <c r="AA68" s="699"/>
      <c r="AB68" s="699"/>
      <c r="AC68" s="699"/>
      <c r="AD68" s="699"/>
      <c r="AE68" s="699"/>
      <c r="AF68" s="699"/>
      <c r="AG68" s="699"/>
      <c r="AH68" s="699"/>
      <c r="AI68" s="699"/>
      <c r="AJ68" s="699"/>
      <c r="AK68" s="699"/>
      <c r="AL68" s="699"/>
      <c r="AM68" s="700"/>
      <c r="AN68" s="345" t="s">
        <v>219</v>
      </c>
      <c r="AO68" s="346"/>
      <c r="AP68" s="346"/>
      <c r="AQ68" s="346"/>
      <c r="AR68" s="346"/>
      <c r="AS68" s="346"/>
      <c r="AT68" s="346"/>
      <c r="AU68" s="346"/>
      <c r="AV68" s="346"/>
      <c r="AW68" s="346"/>
      <c r="AX68" s="346"/>
      <c r="AY68" s="347"/>
    </row>
    <row r="69" spans="2:51" ht="30" customHeight="1">
      <c r="B69" s="644" t="s">
        <v>258</v>
      </c>
      <c r="C69" s="645"/>
      <c r="D69" s="645"/>
      <c r="E69" s="645"/>
      <c r="F69" s="645"/>
      <c r="G69" s="645"/>
      <c r="H69" s="645"/>
      <c r="I69" s="645"/>
      <c r="J69" s="646"/>
      <c r="K69" s="701"/>
      <c r="L69" s="702"/>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3"/>
      <c r="AN69" s="649" t="s">
        <v>248</v>
      </c>
      <c r="AO69" s="650"/>
      <c r="AP69" s="650"/>
      <c r="AQ69" s="650"/>
      <c r="AR69" s="650"/>
      <c r="AS69" s="650"/>
      <c r="AT69" s="650"/>
      <c r="AU69" s="650"/>
      <c r="AV69" s="650"/>
      <c r="AW69" s="650"/>
      <c r="AX69" s="650"/>
      <c r="AY69" s="651"/>
    </row>
    <row r="70" spans="2:51" ht="30" customHeight="1">
      <c r="B70" s="677" t="s">
        <v>259</v>
      </c>
      <c r="C70" s="678"/>
      <c r="D70" s="678"/>
      <c r="E70" s="678"/>
      <c r="F70" s="678"/>
      <c r="G70" s="678"/>
      <c r="H70" s="678"/>
      <c r="I70" s="678"/>
      <c r="J70" s="679"/>
      <c r="K70" s="680"/>
      <c r="L70" s="681"/>
      <c r="M70" s="681"/>
      <c r="N70" s="681"/>
      <c r="O70" s="681"/>
      <c r="P70" s="681"/>
      <c r="Q70" s="681"/>
      <c r="R70" s="681"/>
      <c r="S70" s="681"/>
      <c r="T70" s="681"/>
      <c r="U70" s="681"/>
      <c r="V70" s="681"/>
      <c r="W70" s="681"/>
      <c r="X70" s="681"/>
      <c r="Y70" s="681"/>
      <c r="Z70" s="681"/>
      <c r="AA70" s="681"/>
      <c r="AB70" s="681"/>
      <c r="AC70" s="681"/>
      <c r="AD70" s="681"/>
      <c r="AE70" s="681"/>
      <c r="AF70" s="681"/>
      <c r="AG70" s="681"/>
      <c r="AH70" s="681"/>
      <c r="AI70" s="681"/>
      <c r="AJ70" s="681"/>
      <c r="AK70" s="681"/>
      <c r="AL70" s="681"/>
      <c r="AM70" s="682"/>
      <c r="AN70" s="683" t="s">
        <v>260</v>
      </c>
      <c r="AO70" s="684"/>
      <c r="AP70" s="684"/>
      <c r="AQ70" s="684"/>
      <c r="AR70" s="684"/>
      <c r="AS70" s="684"/>
      <c r="AT70" s="684"/>
      <c r="AU70" s="684"/>
      <c r="AV70" s="684"/>
      <c r="AW70" s="684"/>
      <c r="AX70" s="684"/>
      <c r="AY70" s="685"/>
    </row>
    <row r="71" spans="2:51" ht="30" hidden="1" customHeight="1">
      <c r="B71" s="677"/>
      <c r="C71" s="678"/>
      <c r="D71" s="678"/>
      <c r="E71" s="678"/>
      <c r="F71" s="678"/>
      <c r="G71" s="678"/>
      <c r="H71" s="678"/>
      <c r="I71" s="678"/>
      <c r="J71" s="679"/>
      <c r="K71" s="680"/>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c r="AL71" s="681"/>
      <c r="AM71" s="682"/>
      <c r="AN71" s="683"/>
      <c r="AO71" s="684"/>
      <c r="AP71" s="684"/>
      <c r="AQ71" s="684"/>
      <c r="AR71" s="684"/>
      <c r="AS71" s="684"/>
      <c r="AT71" s="684"/>
      <c r="AU71" s="684"/>
      <c r="AV71" s="684"/>
      <c r="AW71" s="684"/>
      <c r="AX71" s="684"/>
      <c r="AY71" s="685"/>
    </row>
    <row r="72" spans="2:51" ht="30" hidden="1" customHeight="1">
      <c r="B72" s="677"/>
      <c r="C72" s="678"/>
      <c r="D72" s="678"/>
      <c r="E72" s="678"/>
      <c r="F72" s="678"/>
      <c r="G72" s="678"/>
      <c r="H72" s="678"/>
      <c r="I72" s="678"/>
      <c r="J72" s="679"/>
      <c r="K72" s="680"/>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2"/>
      <c r="AN72" s="683"/>
      <c r="AO72" s="684"/>
      <c r="AP72" s="684"/>
      <c r="AQ72" s="684"/>
      <c r="AR72" s="684"/>
      <c r="AS72" s="684"/>
      <c r="AT72" s="684"/>
      <c r="AU72" s="684"/>
      <c r="AV72" s="684"/>
      <c r="AW72" s="684"/>
      <c r="AX72" s="684"/>
      <c r="AY72" s="685"/>
    </row>
    <row r="73" spans="2:51" ht="24" customHeight="1" thickBot="1">
      <c r="B73" s="686" t="s">
        <v>261</v>
      </c>
      <c r="C73" s="687"/>
      <c r="D73" s="687"/>
      <c r="E73" s="687"/>
      <c r="F73" s="687"/>
      <c r="G73" s="687"/>
      <c r="H73" s="687"/>
      <c r="I73" s="687"/>
      <c r="J73" s="687"/>
      <c r="K73" s="687"/>
      <c r="L73" s="687"/>
      <c r="M73" s="687"/>
      <c r="N73" s="687"/>
      <c r="O73" s="687"/>
      <c r="P73" s="687"/>
      <c r="Q73" s="687"/>
      <c r="R73" s="687"/>
      <c r="S73" s="687"/>
      <c r="T73" s="687"/>
      <c r="U73" s="687"/>
      <c r="V73" s="687"/>
      <c r="W73" s="687"/>
      <c r="X73" s="687"/>
      <c r="Y73" s="687"/>
      <c r="Z73" s="687"/>
      <c r="AA73" s="687"/>
      <c r="AB73" s="687"/>
      <c r="AC73" s="687"/>
      <c r="AD73" s="687"/>
      <c r="AE73" s="687"/>
      <c r="AF73" s="687"/>
      <c r="AG73" s="687"/>
      <c r="AH73" s="687"/>
      <c r="AI73" s="687"/>
      <c r="AJ73" s="687"/>
      <c r="AK73" s="687"/>
      <c r="AL73" s="687"/>
      <c r="AM73" s="687"/>
      <c r="AN73" s="687"/>
      <c r="AO73" s="687"/>
      <c r="AP73" s="687"/>
      <c r="AQ73" s="687"/>
      <c r="AR73" s="687"/>
      <c r="AS73" s="687"/>
      <c r="AT73" s="687"/>
      <c r="AU73" s="687"/>
      <c r="AV73" s="687"/>
      <c r="AW73" s="687"/>
      <c r="AX73" s="687"/>
      <c r="AY73" s="688"/>
    </row>
    <row r="74" spans="2:51" ht="31.5" customHeight="1">
      <c r="B74" s="689" t="s">
        <v>262</v>
      </c>
      <c r="C74" s="690"/>
      <c r="D74" s="690"/>
      <c r="E74" s="690"/>
      <c r="F74" s="690"/>
      <c r="G74" s="690"/>
      <c r="H74" s="690"/>
      <c r="I74" s="690"/>
      <c r="J74" s="691"/>
      <c r="K74" s="692"/>
      <c r="L74" s="693"/>
      <c r="M74" s="693"/>
      <c r="N74" s="693"/>
      <c r="O74" s="693"/>
      <c r="P74" s="693"/>
      <c r="Q74" s="693"/>
      <c r="R74" s="693"/>
      <c r="S74" s="693"/>
      <c r="T74" s="693"/>
      <c r="U74" s="693"/>
      <c r="V74" s="693"/>
      <c r="W74" s="693"/>
      <c r="X74" s="693"/>
      <c r="Y74" s="693"/>
      <c r="Z74" s="693"/>
      <c r="AA74" s="693"/>
      <c r="AB74" s="693"/>
      <c r="AC74" s="693"/>
      <c r="AD74" s="693"/>
      <c r="AE74" s="693"/>
      <c r="AF74" s="693"/>
      <c r="AG74" s="693"/>
      <c r="AH74" s="693"/>
      <c r="AI74" s="693"/>
      <c r="AJ74" s="693"/>
      <c r="AK74" s="693"/>
      <c r="AL74" s="693"/>
      <c r="AM74" s="694"/>
      <c r="AN74" s="695"/>
      <c r="AO74" s="696"/>
      <c r="AP74" s="696"/>
      <c r="AQ74" s="696"/>
      <c r="AR74" s="696"/>
      <c r="AS74" s="696"/>
      <c r="AT74" s="696"/>
      <c r="AU74" s="696"/>
      <c r="AV74" s="696"/>
      <c r="AW74" s="696"/>
      <c r="AX74" s="696"/>
      <c r="AY74" s="697"/>
    </row>
    <row r="75" spans="2:51" ht="31.5" customHeight="1">
      <c r="B75" s="644" t="s">
        <v>263</v>
      </c>
      <c r="C75" s="645"/>
      <c r="D75" s="645"/>
      <c r="E75" s="645"/>
      <c r="F75" s="645"/>
      <c r="G75" s="645"/>
      <c r="H75" s="645"/>
      <c r="I75" s="645"/>
      <c r="J75" s="646"/>
      <c r="K75" s="476"/>
      <c r="L75" s="647"/>
      <c r="M75" s="647"/>
      <c r="N75" s="647"/>
      <c r="O75" s="647"/>
      <c r="P75" s="647"/>
      <c r="Q75" s="647"/>
      <c r="R75" s="647"/>
      <c r="S75" s="647"/>
      <c r="T75" s="647"/>
      <c r="U75" s="647"/>
      <c r="V75" s="647"/>
      <c r="W75" s="647"/>
      <c r="X75" s="647"/>
      <c r="Y75" s="647"/>
      <c r="Z75" s="647"/>
      <c r="AA75" s="647"/>
      <c r="AB75" s="647"/>
      <c r="AC75" s="647"/>
      <c r="AD75" s="647"/>
      <c r="AE75" s="647"/>
      <c r="AF75" s="647"/>
      <c r="AG75" s="647"/>
      <c r="AH75" s="647"/>
      <c r="AI75" s="647"/>
      <c r="AJ75" s="647"/>
      <c r="AK75" s="647"/>
      <c r="AL75" s="647"/>
      <c r="AM75" s="648"/>
      <c r="AN75" s="649"/>
      <c r="AO75" s="650"/>
      <c r="AP75" s="650"/>
      <c r="AQ75" s="650"/>
      <c r="AR75" s="650"/>
      <c r="AS75" s="650"/>
      <c r="AT75" s="650"/>
      <c r="AU75" s="650"/>
      <c r="AV75" s="650"/>
      <c r="AW75" s="650"/>
      <c r="AX75" s="650"/>
      <c r="AY75" s="651"/>
    </row>
    <row r="76" spans="2:51" ht="31.5" customHeight="1">
      <c r="B76" s="644" t="s">
        <v>264</v>
      </c>
      <c r="C76" s="645"/>
      <c r="D76" s="645"/>
      <c r="E76" s="645"/>
      <c r="F76" s="645"/>
      <c r="G76" s="645"/>
      <c r="H76" s="645"/>
      <c r="I76" s="645"/>
      <c r="J76" s="646"/>
      <c r="K76" s="476"/>
      <c r="L76" s="647"/>
      <c r="M76" s="647"/>
      <c r="N76" s="647"/>
      <c r="O76" s="647"/>
      <c r="P76" s="647"/>
      <c r="Q76" s="647"/>
      <c r="R76" s="647"/>
      <c r="S76" s="647"/>
      <c r="T76" s="647"/>
      <c r="U76" s="647"/>
      <c r="V76" s="647"/>
      <c r="W76" s="647"/>
      <c r="X76" s="647"/>
      <c r="Y76" s="647"/>
      <c r="Z76" s="647"/>
      <c r="AA76" s="647"/>
      <c r="AB76" s="647"/>
      <c r="AC76" s="647"/>
      <c r="AD76" s="647"/>
      <c r="AE76" s="647"/>
      <c r="AF76" s="647"/>
      <c r="AG76" s="647"/>
      <c r="AH76" s="647"/>
      <c r="AI76" s="647"/>
      <c r="AJ76" s="647"/>
      <c r="AK76" s="647"/>
      <c r="AL76" s="647"/>
      <c r="AM76" s="648"/>
      <c r="AN76" s="649" t="s">
        <v>265</v>
      </c>
      <c r="AO76" s="650"/>
      <c r="AP76" s="650"/>
      <c r="AQ76" s="650"/>
      <c r="AR76" s="650"/>
      <c r="AS76" s="650"/>
      <c r="AT76" s="650"/>
      <c r="AU76" s="650"/>
      <c r="AV76" s="650"/>
      <c r="AW76" s="650"/>
      <c r="AX76" s="650"/>
      <c r="AY76" s="651"/>
    </row>
    <row r="77" spans="2:51" ht="31.5" customHeight="1">
      <c r="B77" s="644" t="s">
        <v>266</v>
      </c>
      <c r="C77" s="645"/>
      <c r="D77" s="645"/>
      <c r="E77" s="645"/>
      <c r="F77" s="645"/>
      <c r="G77" s="645"/>
      <c r="H77" s="645"/>
      <c r="I77" s="645"/>
      <c r="J77" s="646"/>
      <c r="K77" s="476"/>
      <c r="L77" s="647"/>
      <c r="M77" s="647"/>
      <c r="N77" s="647"/>
      <c r="O77" s="647"/>
      <c r="P77" s="647"/>
      <c r="Q77" s="647"/>
      <c r="R77" s="647"/>
      <c r="S77" s="647"/>
      <c r="T77" s="647"/>
      <c r="U77" s="647"/>
      <c r="V77" s="647"/>
      <c r="W77" s="647"/>
      <c r="X77" s="647"/>
      <c r="Y77" s="647"/>
      <c r="Z77" s="647"/>
      <c r="AA77" s="647"/>
      <c r="AB77" s="647"/>
      <c r="AC77" s="647"/>
      <c r="AD77" s="647"/>
      <c r="AE77" s="647"/>
      <c r="AF77" s="647"/>
      <c r="AG77" s="647"/>
      <c r="AH77" s="647"/>
      <c r="AI77" s="647"/>
      <c r="AJ77" s="647"/>
      <c r="AK77" s="647"/>
      <c r="AL77" s="647"/>
      <c r="AM77" s="648"/>
      <c r="AN77" s="649" t="s">
        <v>246</v>
      </c>
      <c r="AO77" s="650"/>
      <c r="AP77" s="650"/>
      <c r="AQ77" s="650"/>
      <c r="AR77" s="650"/>
      <c r="AS77" s="650"/>
      <c r="AT77" s="650"/>
      <c r="AU77" s="650"/>
      <c r="AV77" s="650"/>
      <c r="AW77" s="650"/>
      <c r="AX77" s="650"/>
      <c r="AY77" s="651"/>
    </row>
    <row r="78" spans="2:51" ht="31.5" customHeight="1" thickBot="1">
      <c r="B78" s="652" t="s">
        <v>267</v>
      </c>
      <c r="C78" s="653"/>
      <c r="D78" s="653"/>
      <c r="E78" s="653"/>
      <c r="F78" s="653"/>
      <c r="G78" s="653"/>
      <c r="H78" s="653"/>
      <c r="I78" s="653"/>
      <c r="J78" s="654"/>
      <c r="K78" s="655"/>
      <c r="L78" s="656"/>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6"/>
      <c r="AJ78" s="656"/>
      <c r="AK78" s="656"/>
      <c r="AL78" s="656"/>
      <c r="AM78" s="657"/>
      <c r="AN78" s="658" t="s">
        <v>260</v>
      </c>
      <c r="AO78" s="659"/>
      <c r="AP78" s="659"/>
      <c r="AQ78" s="659"/>
      <c r="AR78" s="659"/>
      <c r="AS78" s="659"/>
      <c r="AT78" s="659"/>
      <c r="AU78" s="659"/>
      <c r="AV78" s="659"/>
      <c r="AW78" s="659"/>
      <c r="AX78" s="659"/>
      <c r="AY78" s="660"/>
    </row>
    <row r="79" spans="2:51" ht="18.600000000000001" thickBot="1"/>
    <row r="80" spans="2:51" ht="24" customHeight="1" thickBot="1">
      <c r="B80" s="661" t="str">
        <f>IF(AH4="SKY安心GIGAタブレット","SKY安心GIGAタブレット契約内容","GIGAスクールパック契約内容")</f>
        <v>GIGAスクールパック契約内容</v>
      </c>
      <c r="C80" s="662"/>
      <c r="D80" s="662"/>
      <c r="E80" s="662"/>
      <c r="F80" s="662"/>
      <c r="G80" s="662"/>
      <c r="H80" s="662"/>
      <c r="I80" s="662"/>
      <c r="J80" s="662"/>
      <c r="K80" s="662"/>
      <c r="L80" s="662"/>
      <c r="M80" s="662"/>
      <c r="N80" s="662"/>
      <c r="O80" s="662"/>
      <c r="P80" s="662"/>
      <c r="Q80" s="662"/>
      <c r="R80" s="662"/>
      <c r="S80" s="662"/>
      <c r="T80" s="662"/>
      <c r="U80" s="662"/>
      <c r="V80" s="662"/>
      <c r="W80" s="662"/>
      <c r="X80" s="662"/>
      <c r="Y80" s="662"/>
      <c r="Z80" s="662"/>
      <c r="AA80" s="662"/>
      <c r="AB80" s="662"/>
      <c r="AC80" s="662"/>
      <c r="AD80" s="662"/>
      <c r="AE80" s="662"/>
      <c r="AF80" s="662"/>
      <c r="AG80" s="662"/>
      <c r="AH80" s="662"/>
      <c r="AI80" s="662"/>
      <c r="AJ80" s="662"/>
      <c r="AK80" s="662"/>
      <c r="AL80" s="662"/>
      <c r="AM80" s="662"/>
      <c r="AN80" s="662"/>
      <c r="AO80" s="662"/>
      <c r="AP80" s="662"/>
      <c r="AQ80" s="662"/>
      <c r="AR80" s="662"/>
      <c r="AS80" s="662"/>
      <c r="AT80" s="662"/>
      <c r="AU80" s="662"/>
      <c r="AV80" s="662"/>
      <c r="AW80" s="662"/>
      <c r="AX80" s="662"/>
      <c r="AY80" s="663"/>
    </row>
    <row r="81" spans="2:51" ht="30" customHeight="1">
      <c r="B81" s="664" t="s">
        <v>815</v>
      </c>
      <c r="C81" s="665"/>
      <c r="D81" s="665"/>
      <c r="E81" s="665"/>
      <c r="F81" s="665"/>
      <c r="G81" s="665"/>
      <c r="H81" s="665"/>
      <c r="I81" s="665"/>
      <c r="J81" s="666"/>
      <c r="K81" s="670" t="s">
        <v>817</v>
      </c>
      <c r="L81" s="671"/>
      <c r="M81" s="671"/>
      <c r="N81" s="671"/>
      <c r="O81" s="672"/>
      <c r="P81" s="673" t="str">
        <f>IF(AH4="GIGAスクールパック",SUM(学校情報!P6:P505),IF(AH4="SKY安心GIGAタブレット",SUM(学校情報!T6:T505),""))</f>
        <v/>
      </c>
      <c r="Q81" s="674"/>
      <c r="R81" s="674"/>
      <c r="S81" s="674"/>
      <c r="T81" s="674"/>
      <c r="U81" s="674"/>
      <c r="V81" s="674"/>
      <c r="W81" s="674"/>
      <c r="X81" s="675"/>
      <c r="Y81" s="676" t="s">
        <v>818</v>
      </c>
      <c r="Z81" s="676"/>
      <c r="AA81" s="676"/>
      <c r="AB81" s="676"/>
      <c r="AC81" s="676"/>
      <c r="AD81" s="676"/>
      <c r="AE81" s="673" t="str">
        <f>IF(AH4="GIGAスクールパック",SUM(学校情報!Q6:Q505),IF(AH4="SKY安心GIGAタブレット",SUM(学校情報!U6:U505),""))</f>
        <v/>
      </c>
      <c r="AF81" s="674"/>
      <c r="AG81" s="674"/>
      <c r="AH81" s="674"/>
      <c r="AI81" s="674"/>
      <c r="AJ81" s="674"/>
      <c r="AK81" s="674"/>
      <c r="AL81" s="674"/>
      <c r="AM81" s="675"/>
      <c r="AN81" s="667" t="str">
        <f>IF(AH4="SKY安心GIGAタブレット","入力不要。学校情報シートのSKY安心GIGAタブレット契約数「端末あり」にご記入いただいた合計値が表示されます。
","入力不要。学校情報シートのGIGAスクールパック契約数「端末あり」にご記入いただいた合計値が表示されます。
")</f>
        <v xml:space="preserve">入力不要。学校情報シートのGIGAスクールパック契約数「端末あり」にご記入いただいた合計値が表示されます。
</v>
      </c>
      <c r="AO81" s="668"/>
      <c r="AP81" s="668"/>
      <c r="AQ81" s="668"/>
      <c r="AR81" s="668"/>
      <c r="AS81" s="668"/>
      <c r="AT81" s="668"/>
      <c r="AU81" s="668"/>
      <c r="AV81" s="668"/>
      <c r="AW81" s="668"/>
      <c r="AX81" s="668"/>
      <c r="AY81" s="669"/>
    </row>
    <row r="82" spans="2:51" ht="30" customHeight="1">
      <c r="B82" s="638" t="s">
        <v>816</v>
      </c>
      <c r="C82" s="639"/>
      <c r="D82" s="639"/>
      <c r="E82" s="639"/>
      <c r="F82" s="639"/>
      <c r="G82" s="639"/>
      <c r="H82" s="639"/>
      <c r="I82" s="639"/>
      <c r="J82" s="640"/>
      <c r="K82" s="670" t="s">
        <v>817</v>
      </c>
      <c r="L82" s="671"/>
      <c r="M82" s="671"/>
      <c r="N82" s="671"/>
      <c r="O82" s="672"/>
      <c r="P82" s="673" t="str">
        <f>IF(AH4="GIGAスクールパック",SUM(学校情報!R6:R505),IF(AH4="SKY安心GIGAタブレット",SUM(学校情報!V6:V505),""))</f>
        <v/>
      </c>
      <c r="Q82" s="674"/>
      <c r="R82" s="674"/>
      <c r="S82" s="674"/>
      <c r="T82" s="674"/>
      <c r="U82" s="674"/>
      <c r="V82" s="674"/>
      <c r="W82" s="674"/>
      <c r="X82" s="675"/>
      <c r="Y82" s="676" t="s">
        <v>818</v>
      </c>
      <c r="Z82" s="676"/>
      <c r="AA82" s="676"/>
      <c r="AB82" s="676"/>
      <c r="AC82" s="676"/>
      <c r="AD82" s="676"/>
      <c r="AE82" s="673" t="str">
        <f>IF(AH4="GIGAスクールパック",SUM(学校情報!S6:S505),IF(AH4="SKY安心GIGAタブレット",SUM(学校情報!W6:W505),""))</f>
        <v/>
      </c>
      <c r="AF82" s="674"/>
      <c r="AG82" s="674"/>
      <c r="AH82" s="674"/>
      <c r="AI82" s="674"/>
      <c r="AJ82" s="674"/>
      <c r="AK82" s="674"/>
      <c r="AL82" s="674"/>
      <c r="AM82" s="675"/>
      <c r="AN82" s="641" t="str">
        <f>IF(AH4="SKY安心GIGAタブレット","入力不要。学校情報シートのSKY安心GIGAタブレット契約数「端末なし」にご記入いただいた合計値が表示されます。
","入力不要。学校情報シートのGIGAスクールパック契約数「端末なし」にご記入いただいた合計値が表示されます。
")</f>
        <v xml:space="preserve">入力不要。学校情報シートのGIGAスクールパック契約数「端末なし」にご記入いただいた合計値が表示されます。
</v>
      </c>
      <c r="AO82" s="642"/>
      <c r="AP82" s="642"/>
      <c r="AQ82" s="642"/>
      <c r="AR82" s="642"/>
      <c r="AS82" s="642"/>
      <c r="AT82" s="642"/>
      <c r="AU82" s="642"/>
      <c r="AV82" s="642"/>
      <c r="AW82" s="642"/>
      <c r="AX82" s="642"/>
      <c r="AY82" s="643"/>
    </row>
    <row r="83" spans="2:51" ht="30" customHeight="1">
      <c r="B83" s="626" t="s">
        <v>268</v>
      </c>
      <c r="C83" s="627"/>
      <c r="D83" s="627"/>
      <c r="E83" s="627"/>
      <c r="F83" s="627"/>
      <c r="G83" s="627"/>
      <c r="H83" s="627"/>
      <c r="I83" s="627"/>
      <c r="J83" s="628"/>
      <c r="K83" s="629" t="s">
        <v>191</v>
      </c>
      <c r="L83" s="630"/>
      <c r="M83" s="630"/>
      <c r="N83" s="630"/>
      <c r="O83" s="630"/>
      <c r="P83" s="630"/>
      <c r="Q83" s="630"/>
      <c r="R83" s="630"/>
      <c r="S83" s="630"/>
      <c r="T83" s="630"/>
      <c r="U83" s="630"/>
      <c r="V83" s="630"/>
      <c r="W83" s="630"/>
      <c r="X83" s="630"/>
      <c r="Y83" s="630"/>
      <c r="Z83" s="630"/>
      <c r="AA83" s="630"/>
      <c r="AB83" s="630"/>
      <c r="AC83" s="630"/>
      <c r="AD83" s="630"/>
      <c r="AE83" s="630"/>
      <c r="AF83" s="630"/>
      <c r="AG83" s="630"/>
      <c r="AH83" s="630"/>
      <c r="AI83" s="630"/>
      <c r="AJ83" s="630"/>
      <c r="AK83" s="630"/>
      <c r="AL83" s="630"/>
      <c r="AM83" s="631"/>
      <c r="AN83" s="632" t="s">
        <v>269</v>
      </c>
      <c r="AO83" s="633"/>
      <c r="AP83" s="633"/>
      <c r="AQ83" s="633"/>
      <c r="AR83" s="633"/>
      <c r="AS83" s="633"/>
      <c r="AT83" s="633"/>
      <c r="AU83" s="633"/>
      <c r="AV83" s="633"/>
      <c r="AW83" s="633"/>
      <c r="AX83" s="633"/>
      <c r="AY83" s="634"/>
    </row>
    <row r="84" spans="2:51" ht="30" customHeight="1">
      <c r="B84" s="626" t="s">
        <v>270</v>
      </c>
      <c r="C84" s="627"/>
      <c r="D84" s="627"/>
      <c r="E84" s="627"/>
      <c r="F84" s="627"/>
      <c r="G84" s="627"/>
      <c r="H84" s="627"/>
      <c r="I84" s="627"/>
      <c r="J84" s="628"/>
      <c r="K84" s="629" t="s">
        <v>837</v>
      </c>
      <c r="L84" s="630"/>
      <c r="M84" s="630"/>
      <c r="N84" s="630"/>
      <c r="O84" s="630"/>
      <c r="P84" s="630"/>
      <c r="Q84" s="630"/>
      <c r="R84" s="630"/>
      <c r="S84" s="630"/>
      <c r="T84" s="630"/>
      <c r="U84" s="630"/>
      <c r="V84" s="630"/>
      <c r="W84" s="630"/>
      <c r="X84" s="630"/>
      <c r="Y84" s="630"/>
      <c r="Z84" s="630"/>
      <c r="AA84" s="631"/>
      <c r="AB84" s="635" t="s">
        <v>271</v>
      </c>
      <c r="AC84" s="636"/>
      <c r="AD84" s="636"/>
      <c r="AE84" s="637"/>
      <c r="AF84" s="334"/>
      <c r="AG84" s="335"/>
      <c r="AH84" s="335"/>
      <c r="AI84" s="335"/>
      <c r="AJ84" s="335"/>
      <c r="AK84" s="335"/>
      <c r="AL84" s="335"/>
      <c r="AM84" s="336"/>
      <c r="AN84" s="632"/>
      <c r="AO84" s="633"/>
      <c r="AP84" s="633"/>
      <c r="AQ84" s="633"/>
      <c r="AR84" s="633"/>
      <c r="AS84" s="633"/>
      <c r="AT84" s="633"/>
      <c r="AU84" s="633"/>
      <c r="AV84" s="633"/>
      <c r="AW84" s="633"/>
      <c r="AX84" s="633"/>
      <c r="AY84" s="634"/>
    </row>
    <row r="85" spans="2:51" ht="30" customHeight="1" thickBot="1">
      <c r="B85" s="615" t="s">
        <v>272</v>
      </c>
      <c r="C85" s="616"/>
      <c r="D85" s="616"/>
      <c r="E85" s="616"/>
      <c r="F85" s="616"/>
      <c r="G85" s="616"/>
      <c r="H85" s="616"/>
      <c r="I85" s="616"/>
      <c r="J85" s="617"/>
      <c r="K85" s="618" t="s">
        <v>273</v>
      </c>
      <c r="L85" s="619"/>
      <c r="M85" s="619"/>
      <c r="N85" s="619"/>
      <c r="O85" s="619"/>
      <c r="P85" s="619"/>
      <c r="Q85" s="619"/>
      <c r="R85" s="619"/>
      <c r="S85" s="619"/>
      <c r="T85" s="619"/>
      <c r="U85" s="619"/>
      <c r="V85" s="619"/>
      <c r="W85" s="620" t="s">
        <v>274</v>
      </c>
      <c r="X85" s="620"/>
      <c r="Y85" s="620"/>
      <c r="Z85" s="620"/>
      <c r="AA85" s="620"/>
      <c r="AB85" s="621" t="str">
        <f>IF(AF84="","YYYY/MM/DD",IF(K85="YYYY/MM/DD","YYYY/MM/DD",IF(AF84=1,EOMONTH(K85,0),EOMONTH(K85,AF84-1))))</f>
        <v>YYYY/MM/DD</v>
      </c>
      <c r="AC85" s="621"/>
      <c r="AD85" s="621"/>
      <c r="AE85" s="621"/>
      <c r="AF85" s="621"/>
      <c r="AG85" s="621"/>
      <c r="AH85" s="621"/>
      <c r="AI85" s="621"/>
      <c r="AJ85" s="621"/>
      <c r="AK85" s="621"/>
      <c r="AL85" s="621"/>
      <c r="AM85" s="622"/>
      <c r="AN85" s="623" t="s">
        <v>275</v>
      </c>
      <c r="AO85" s="624"/>
      <c r="AP85" s="624"/>
      <c r="AQ85" s="624"/>
      <c r="AR85" s="624"/>
      <c r="AS85" s="624"/>
      <c r="AT85" s="624"/>
      <c r="AU85" s="624"/>
      <c r="AV85" s="624"/>
      <c r="AW85" s="624"/>
      <c r="AX85" s="624"/>
      <c r="AY85" s="625"/>
    </row>
    <row r="86" spans="2:51" ht="18.600000000000001" thickBot="1"/>
    <row r="87" spans="2:51" ht="23.85" customHeight="1" thickBot="1">
      <c r="B87" s="539" t="s">
        <v>276</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540"/>
      <c r="AF87" s="540"/>
      <c r="AG87" s="540"/>
      <c r="AH87" s="540"/>
      <c r="AI87" s="540"/>
      <c r="AJ87" s="540"/>
      <c r="AK87" s="540"/>
      <c r="AL87" s="540"/>
      <c r="AM87" s="540"/>
      <c r="AN87" s="540"/>
      <c r="AO87" s="540"/>
      <c r="AP87" s="540"/>
      <c r="AQ87" s="540"/>
      <c r="AR87" s="540"/>
      <c r="AS87" s="540"/>
      <c r="AT87" s="540"/>
      <c r="AU87" s="540"/>
      <c r="AV87" s="540"/>
      <c r="AW87" s="540"/>
      <c r="AX87" s="540"/>
      <c r="AY87" s="541"/>
    </row>
    <row r="88" spans="2:51" ht="30" customHeight="1">
      <c r="B88" s="596" t="s">
        <v>277</v>
      </c>
      <c r="C88" s="597"/>
      <c r="D88" s="597"/>
      <c r="E88" s="597"/>
      <c r="F88" s="597"/>
      <c r="G88" s="597"/>
      <c r="H88" s="597"/>
      <c r="I88" s="597"/>
      <c r="J88" s="598"/>
      <c r="K88" s="599" t="s">
        <v>191</v>
      </c>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c r="AR88" s="600"/>
      <c r="AS88" s="600"/>
      <c r="AT88" s="600"/>
      <c r="AU88" s="600"/>
      <c r="AV88" s="600"/>
      <c r="AW88" s="600"/>
      <c r="AX88" s="600"/>
      <c r="AY88" s="601"/>
    </row>
    <row r="89" spans="2:51" ht="34.5" customHeight="1">
      <c r="B89" s="27" t="s">
        <v>278</v>
      </c>
      <c r="C89" s="602" t="s">
        <v>279</v>
      </c>
      <c r="D89" s="603"/>
      <c r="E89" s="603"/>
      <c r="F89" s="603"/>
      <c r="G89" s="603"/>
      <c r="H89" s="603"/>
      <c r="I89" s="603"/>
      <c r="J89" s="603"/>
      <c r="K89" s="603"/>
      <c r="L89" s="604"/>
      <c r="M89" s="605" t="s">
        <v>280</v>
      </c>
      <c r="N89" s="606"/>
      <c r="O89" s="607"/>
      <c r="P89" s="605" t="s">
        <v>281</v>
      </c>
      <c r="Q89" s="606"/>
      <c r="R89" s="606"/>
      <c r="S89" s="606"/>
      <c r="T89" s="606"/>
      <c r="U89" s="606"/>
      <c r="V89" s="606"/>
      <c r="W89" s="606"/>
      <c r="X89" s="607"/>
      <c r="Y89" s="608" t="s">
        <v>282</v>
      </c>
      <c r="Z89" s="609"/>
      <c r="AA89" s="610"/>
      <c r="AB89" s="611" t="s">
        <v>283</v>
      </c>
      <c r="AC89" s="612"/>
      <c r="AD89" s="611" t="s">
        <v>284</v>
      </c>
      <c r="AE89" s="613"/>
      <c r="AF89" s="613"/>
      <c r="AG89" s="612"/>
      <c r="AH89" s="611" t="s">
        <v>285</v>
      </c>
      <c r="AI89" s="613"/>
      <c r="AJ89" s="613"/>
      <c r="AK89" s="613"/>
      <c r="AL89" s="612"/>
      <c r="AM89" s="605" t="s">
        <v>286</v>
      </c>
      <c r="AN89" s="606"/>
      <c r="AO89" s="606"/>
      <c r="AP89" s="606"/>
      <c r="AQ89" s="606"/>
      <c r="AR89" s="606"/>
      <c r="AS89" s="606"/>
      <c r="AT89" s="606"/>
      <c r="AU89" s="606"/>
      <c r="AV89" s="606"/>
      <c r="AW89" s="606"/>
      <c r="AX89" s="606"/>
      <c r="AY89" s="614"/>
    </row>
    <row r="90" spans="2:51" ht="30" customHeight="1">
      <c r="B90" s="28">
        <v>1</v>
      </c>
      <c r="C90" s="313" t="s">
        <v>191</v>
      </c>
      <c r="D90" s="314"/>
      <c r="E90" s="314"/>
      <c r="F90" s="314"/>
      <c r="G90" s="314"/>
      <c r="H90" s="314"/>
      <c r="I90" s="314"/>
      <c r="J90" s="314"/>
      <c r="K90" s="314"/>
      <c r="L90" s="315"/>
      <c r="M90" s="334"/>
      <c r="N90" s="335"/>
      <c r="O90" s="336"/>
      <c r="P90" s="319" t="s">
        <v>287</v>
      </c>
      <c r="Q90" s="320"/>
      <c r="R90" s="320"/>
      <c r="S90" s="320"/>
      <c r="T90" s="29" t="s">
        <v>288</v>
      </c>
      <c r="U90" s="321" t="str">
        <f>IF(M90="","YYYY/MM/DD",IF(P90="YYYY/MM/DD","YYYY/MM/DD",IF(M90=1,EOMONTH(P90,0),EOMONTH(P90,M90-1))))</f>
        <v>YYYY/MM/DD</v>
      </c>
      <c r="V90" s="321"/>
      <c r="W90" s="321"/>
      <c r="X90" s="322"/>
      <c r="Y90" s="323">
        <v>0</v>
      </c>
      <c r="Z90" s="324"/>
      <c r="AA90" s="325"/>
      <c r="AB90" s="326" t="s">
        <v>289</v>
      </c>
      <c r="AC90" s="327"/>
      <c r="AD90" s="337">
        <v>0</v>
      </c>
      <c r="AE90" s="338"/>
      <c r="AF90" s="338"/>
      <c r="AG90" s="339"/>
      <c r="AH90" s="337">
        <v>0</v>
      </c>
      <c r="AI90" s="338"/>
      <c r="AJ90" s="338"/>
      <c r="AK90" s="338"/>
      <c r="AL90" s="339"/>
      <c r="AM90" s="331" t="str">
        <f>IF(VLOOKUP(C90,'コンテンツ＆備考マスタ'!A:B,2,0)=0,"",VLOOKUP(C90,'コンテンツ＆備考マスタ'!A:B,2,0))</f>
        <v/>
      </c>
      <c r="AN90" s="332"/>
      <c r="AO90" s="332"/>
      <c r="AP90" s="332"/>
      <c r="AQ90" s="332"/>
      <c r="AR90" s="332"/>
      <c r="AS90" s="332"/>
      <c r="AT90" s="332"/>
      <c r="AU90" s="332"/>
      <c r="AV90" s="332"/>
      <c r="AW90" s="332"/>
      <c r="AX90" s="332"/>
      <c r="AY90" s="333"/>
    </row>
    <row r="91" spans="2:51" ht="30" customHeight="1">
      <c r="B91" s="28">
        <v>2</v>
      </c>
      <c r="C91" s="313" t="s">
        <v>191</v>
      </c>
      <c r="D91" s="314"/>
      <c r="E91" s="314"/>
      <c r="F91" s="314"/>
      <c r="G91" s="314"/>
      <c r="H91" s="314"/>
      <c r="I91" s="314"/>
      <c r="J91" s="314"/>
      <c r="K91" s="314"/>
      <c r="L91" s="315"/>
      <c r="M91" s="334"/>
      <c r="N91" s="335"/>
      <c r="O91" s="336"/>
      <c r="P91" s="319" t="s">
        <v>287</v>
      </c>
      <c r="Q91" s="320"/>
      <c r="R91" s="320"/>
      <c r="S91" s="320"/>
      <c r="T91" s="29" t="s">
        <v>288</v>
      </c>
      <c r="U91" s="321" t="str">
        <f>IF(M91="","YYYY/MM/DD",IF(P91="YYYY/MM/DD","YYYY/MM/DD",IF(M91=1,EOMONTH(P91,0),EOMONTH(P91,M91-1))))</f>
        <v>YYYY/MM/DD</v>
      </c>
      <c r="V91" s="321"/>
      <c r="W91" s="321"/>
      <c r="X91" s="322"/>
      <c r="Y91" s="323">
        <v>0</v>
      </c>
      <c r="Z91" s="324"/>
      <c r="AA91" s="325"/>
      <c r="AB91" s="326" t="s">
        <v>289</v>
      </c>
      <c r="AC91" s="327"/>
      <c r="AD91" s="337">
        <v>0</v>
      </c>
      <c r="AE91" s="338"/>
      <c r="AF91" s="338"/>
      <c r="AG91" s="339"/>
      <c r="AH91" s="337">
        <v>0</v>
      </c>
      <c r="AI91" s="338"/>
      <c r="AJ91" s="338"/>
      <c r="AK91" s="338"/>
      <c r="AL91" s="339"/>
      <c r="AM91" s="331" t="str">
        <f>IF(VLOOKUP(C91,'コンテンツ＆備考マスタ'!A:B,2,0)=0,"",VLOOKUP(C91,'コンテンツ＆備考マスタ'!A:B,2,0))</f>
        <v/>
      </c>
      <c r="AN91" s="332"/>
      <c r="AO91" s="332"/>
      <c r="AP91" s="332"/>
      <c r="AQ91" s="332"/>
      <c r="AR91" s="332"/>
      <c r="AS91" s="332"/>
      <c r="AT91" s="332"/>
      <c r="AU91" s="332"/>
      <c r="AV91" s="332"/>
      <c r="AW91" s="332"/>
      <c r="AX91" s="332"/>
      <c r="AY91" s="333"/>
    </row>
    <row r="92" spans="2:51" ht="30" customHeight="1">
      <c r="B92" s="28">
        <v>3</v>
      </c>
      <c r="C92" s="313" t="s">
        <v>191</v>
      </c>
      <c r="D92" s="314"/>
      <c r="E92" s="314"/>
      <c r="F92" s="314"/>
      <c r="G92" s="314"/>
      <c r="H92" s="314"/>
      <c r="I92" s="314"/>
      <c r="J92" s="314"/>
      <c r="K92" s="314"/>
      <c r="L92" s="315"/>
      <c r="M92" s="334"/>
      <c r="N92" s="335"/>
      <c r="O92" s="336"/>
      <c r="P92" s="319" t="s">
        <v>287</v>
      </c>
      <c r="Q92" s="320"/>
      <c r="R92" s="320"/>
      <c r="S92" s="320"/>
      <c r="T92" s="29" t="s">
        <v>288</v>
      </c>
      <c r="U92" s="321" t="str">
        <f t="shared" ref="U92:U119" si="0">IF(M92="","YYYY/MM/DD",IF(P92="YYYY/MM/DD","YYYY/MM/DD",IF(M92=1,EOMONTH(P92,0),EOMONTH(P92,M92-1))))</f>
        <v>YYYY/MM/DD</v>
      </c>
      <c r="V92" s="321"/>
      <c r="W92" s="321"/>
      <c r="X92" s="322"/>
      <c r="Y92" s="323">
        <v>0</v>
      </c>
      <c r="Z92" s="324"/>
      <c r="AA92" s="325"/>
      <c r="AB92" s="326" t="s">
        <v>289</v>
      </c>
      <c r="AC92" s="327"/>
      <c r="AD92" s="337">
        <v>0</v>
      </c>
      <c r="AE92" s="338"/>
      <c r="AF92" s="338"/>
      <c r="AG92" s="339"/>
      <c r="AH92" s="337">
        <v>0</v>
      </c>
      <c r="AI92" s="338"/>
      <c r="AJ92" s="338"/>
      <c r="AK92" s="338"/>
      <c r="AL92" s="339"/>
      <c r="AM92" s="331" t="str">
        <f>IF(VLOOKUP(C92,'コンテンツ＆備考マスタ'!A:B,2,0)=0,"",VLOOKUP(C92,'コンテンツ＆備考マスタ'!A:B,2,0))</f>
        <v/>
      </c>
      <c r="AN92" s="332"/>
      <c r="AO92" s="332"/>
      <c r="AP92" s="332"/>
      <c r="AQ92" s="332"/>
      <c r="AR92" s="332"/>
      <c r="AS92" s="332"/>
      <c r="AT92" s="332"/>
      <c r="AU92" s="332"/>
      <c r="AV92" s="332"/>
      <c r="AW92" s="332"/>
      <c r="AX92" s="332"/>
      <c r="AY92" s="333"/>
    </row>
    <row r="93" spans="2:51" ht="30" customHeight="1">
      <c r="B93" s="28">
        <v>4</v>
      </c>
      <c r="C93" s="313" t="s">
        <v>191</v>
      </c>
      <c r="D93" s="314"/>
      <c r="E93" s="314"/>
      <c r="F93" s="314"/>
      <c r="G93" s="314"/>
      <c r="H93" s="314"/>
      <c r="I93" s="314"/>
      <c r="J93" s="314"/>
      <c r="K93" s="314"/>
      <c r="L93" s="315"/>
      <c r="M93" s="334"/>
      <c r="N93" s="335"/>
      <c r="O93" s="336"/>
      <c r="P93" s="319" t="s">
        <v>287</v>
      </c>
      <c r="Q93" s="320"/>
      <c r="R93" s="320"/>
      <c r="S93" s="320"/>
      <c r="T93" s="29" t="s">
        <v>288</v>
      </c>
      <c r="U93" s="321" t="str">
        <f t="shared" si="0"/>
        <v>YYYY/MM/DD</v>
      </c>
      <c r="V93" s="321"/>
      <c r="W93" s="321"/>
      <c r="X93" s="322"/>
      <c r="Y93" s="323">
        <v>0</v>
      </c>
      <c r="Z93" s="324"/>
      <c r="AA93" s="325"/>
      <c r="AB93" s="326" t="s">
        <v>289</v>
      </c>
      <c r="AC93" s="327"/>
      <c r="AD93" s="337">
        <v>0</v>
      </c>
      <c r="AE93" s="338"/>
      <c r="AF93" s="338"/>
      <c r="AG93" s="339"/>
      <c r="AH93" s="337">
        <v>0</v>
      </c>
      <c r="AI93" s="338"/>
      <c r="AJ93" s="338"/>
      <c r="AK93" s="338"/>
      <c r="AL93" s="339"/>
      <c r="AM93" s="331" t="str">
        <f>IF(VLOOKUP(C93,'コンテンツ＆備考マスタ'!A:B,2,0)=0,"",VLOOKUP(C93,'コンテンツ＆備考マスタ'!A:B,2,0))</f>
        <v/>
      </c>
      <c r="AN93" s="332"/>
      <c r="AO93" s="332"/>
      <c r="AP93" s="332"/>
      <c r="AQ93" s="332"/>
      <c r="AR93" s="332"/>
      <c r="AS93" s="332"/>
      <c r="AT93" s="332"/>
      <c r="AU93" s="332"/>
      <c r="AV93" s="332"/>
      <c r="AW93" s="332"/>
      <c r="AX93" s="332"/>
      <c r="AY93" s="333"/>
    </row>
    <row r="94" spans="2:51" ht="30" customHeight="1">
      <c r="B94" s="28">
        <v>5</v>
      </c>
      <c r="C94" s="313" t="s">
        <v>191</v>
      </c>
      <c r="D94" s="314"/>
      <c r="E94" s="314"/>
      <c r="F94" s="314"/>
      <c r="G94" s="314"/>
      <c r="H94" s="314"/>
      <c r="I94" s="314"/>
      <c r="J94" s="314"/>
      <c r="K94" s="314"/>
      <c r="L94" s="315"/>
      <c r="M94" s="334"/>
      <c r="N94" s="335"/>
      <c r="O94" s="336"/>
      <c r="P94" s="319" t="s">
        <v>287</v>
      </c>
      <c r="Q94" s="320"/>
      <c r="R94" s="320"/>
      <c r="S94" s="320"/>
      <c r="T94" s="29" t="s">
        <v>288</v>
      </c>
      <c r="U94" s="321" t="str">
        <f t="shared" si="0"/>
        <v>YYYY/MM/DD</v>
      </c>
      <c r="V94" s="321"/>
      <c r="W94" s="321"/>
      <c r="X94" s="322"/>
      <c r="Y94" s="323">
        <v>0</v>
      </c>
      <c r="Z94" s="324"/>
      <c r="AA94" s="325"/>
      <c r="AB94" s="326" t="s">
        <v>289</v>
      </c>
      <c r="AC94" s="327"/>
      <c r="AD94" s="337">
        <v>0</v>
      </c>
      <c r="AE94" s="338"/>
      <c r="AF94" s="338"/>
      <c r="AG94" s="339"/>
      <c r="AH94" s="337">
        <v>0</v>
      </c>
      <c r="AI94" s="338"/>
      <c r="AJ94" s="338"/>
      <c r="AK94" s="338"/>
      <c r="AL94" s="339"/>
      <c r="AM94" s="331" t="str">
        <f>IF(VLOOKUP(C94,'コンテンツ＆備考マスタ'!A:B,2,0)=0,"",VLOOKUP(C94,'コンテンツ＆備考マスタ'!A:B,2,0))</f>
        <v/>
      </c>
      <c r="AN94" s="332"/>
      <c r="AO94" s="332"/>
      <c r="AP94" s="332"/>
      <c r="AQ94" s="332"/>
      <c r="AR94" s="332"/>
      <c r="AS94" s="332"/>
      <c r="AT94" s="332"/>
      <c r="AU94" s="332"/>
      <c r="AV94" s="332"/>
      <c r="AW94" s="332"/>
      <c r="AX94" s="332"/>
      <c r="AY94" s="333"/>
    </row>
    <row r="95" spans="2:51" ht="30" customHeight="1">
      <c r="B95" s="28">
        <v>6</v>
      </c>
      <c r="C95" s="313" t="s">
        <v>191</v>
      </c>
      <c r="D95" s="314"/>
      <c r="E95" s="314"/>
      <c r="F95" s="314"/>
      <c r="G95" s="314"/>
      <c r="H95" s="314"/>
      <c r="I95" s="314"/>
      <c r="J95" s="314"/>
      <c r="K95" s="314"/>
      <c r="L95" s="315"/>
      <c r="M95" s="316"/>
      <c r="N95" s="317"/>
      <c r="O95" s="318"/>
      <c r="P95" s="319" t="s">
        <v>287</v>
      </c>
      <c r="Q95" s="320"/>
      <c r="R95" s="320"/>
      <c r="S95" s="320"/>
      <c r="T95" s="29" t="s">
        <v>288</v>
      </c>
      <c r="U95" s="321" t="str">
        <f t="shared" si="0"/>
        <v>YYYY/MM/DD</v>
      </c>
      <c r="V95" s="321"/>
      <c r="W95" s="321"/>
      <c r="X95" s="322"/>
      <c r="Y95" s="323">
        <v>0</v>
      </c>
      <c r="Z95" s="324"/>
      <c r="AA95" s="325"/>
      <c r="AB95" s="326" t="s">
        <v>289</v>
      </c>
      <c r="AC95" s="327"/>
      <c r="AD95" s="328">
        <v>0</v>
      </c>
      <c r="AE95" s="329"/>
      <c r="AF95" s="329"/>
      <c r="AG95" s="330"/>
      <c r="AH95" s="328">
        <v>0</v>
      </c>
      <c r="AI95" s="329"/>
      <c r="AJ95" s="329"/>
      <c r="AK95" s="329"/>
      <c r="AL95" s="330"/>
      <c r="AM95" s="331" t="str">
        <f>IF(VLOOKUP(C95,'コンテンツ＆備考マスタ'!A:B,2,0)=0,"",VLOOKUP(C95,'コンテンツ＆備考マスタ'!A:B,2,0))</f>
        <v/>
      </c>
      <c r="AN95" s="332"/>
      <c r="AO95" s="332"/>
      <c r="AP95" s="332"/>
      <c r="AQ95" s="332"/>
      <c r="AR95" s="332"/>
      <c r="AS95" s="332"/>
      <c r="AT95" s="332"/>
      <c r="AU95" s="332"/>
      <c r="AV95" s="332"/>
      <c r="AW95" s="332"/>
      <c r="AX95" s="332"/>
      <c r="AY95" s="333"/>
    </row>
    <row r="96" spans="2:51" ht="30" customHeight="1">
      <c r="B96" s="28">
        <v>7</v>
      </c>
      <c r="C96" s="313" t="s">
        <v>191</v>
      </c>
      <c r="D96" s="314"/>
      <c r="E96" s="314"/>
      <c r="F96" s="314"/>
      <c r="G96" s="314"/>
      <c r="H96" s="314"/>
      <c r="I96" s="314"/>
      <c r="J96" s="314"/>
      <c r="K96" s="314"/>
      <c r="L96" s="315"/>
      <c r="M96" s="316"/>
      <c r="N96" s="317"/>
      <c r="O96" s="318"/>
      <c r="P96" s="319" t="s">
        <v>287</v>
      </c>
      <c r="Q96" s="320"/>
      <c r="R96" s="320"/>
      <c r="S96" s="320"/>
      <c r="T96" s="29" t="s">
        <v>288</v>
      </c>
      <c r="U96" s="321" t="str">
        <f t="shared" si="0"/>
        <v>YYYY/MM/DD</v>
      </c>
      <c r="V96" s="321"/>
      <c r="W96" s="321"/>
      <c r="X96" s="322"/>
      <c r="Y96" s="323">
        <v>0</v>
      </c>
      <c r="Z96" s="324"/>
      <c r="AA96" s="325"/>
      <c r="AB96" s="326" t="s">
        <v>289</v>
      </c>
      <c r="AC96" s="327"/>
      <c r="AD96" s="328">
        <v>0</v>
      </c>
      <c r="AE96" s="329"/>
      <c r="AF96" s="329"/>
      <c r="AG96" s="330"/>
      <c r="AH96" s="328">
        <v>0</v>
      </c>
      <c r="AI96" s="329"/>
      <c r="AJ96" s="329"/>
      <c r="AK96" s="329"/>
      <c r="AL96" s="330"/>
      <c r="AM96" s="331" t="str">
        <f>IF(VLOOKUP(C96,'コンテンツ＆備考マスタ'!A:B,2,0)=0,"",VLOOKUP(C96,'コンテンツ＆備考マスタ'!A:B,2,0))</f>
        <v/>
      </c>
      <c r="AN96" s="332"/>
      <c r="AO96" s="332"/>
      <c r="AP96" s="332"/>
      <c r="AQ96" s="332"/>
      <c r="AR96" s="332"/>
      <c r="AS96" s="332"/>
      <c r="AT96" s="332"/>
      <c r="AU96" s="332"/>
      <c r="AV96" s="332"/>
      <c r="AW96" s="332"/>
      <c r="AX96" s="332"/>
      <c r="AY96" s="333"/>
    </row>
    <row r="97" spans="2:51" ht="30" customHeight="1">
      <c r="B97" s="28">
        <v>8</v>
      </c>
      <c r="C97" s="313" t="s">
        <v>191</v>
      </c>
      <c r="D97" s="314"/>
      <c r="E97" s="314"/>
      <c r="F97" s="314"/>
      <c r="G97" s="314"/>
      <c r="H97" s="314"/>
      <c r="I97" s="314"/>
      <c r="J97" s="314"/>
      <c r="K97" s="314"/>
      <c r="L97" s="315"/>
      <c r="M97" s="316"/>
      <c r="N97" s="317"/>
      <c r="O97" s="318"/>
      <c r="P97" s="319" t="s">
        <v>287</v>
      </c>
      <c r="Q97" s="320"/>
      <c r="R97" s="320"/>
      <c r="S97" s="320"/>
      <c r="T97" s="29" t="s">
        <v>288</v>
      </c>
      <c r="U97" s="321" t="str">
        <f t="shared" si="0"/>
        <v>YYYY/MM/DD</v>
      </c>
      <c r="V97" s="321"/>
      <c r="W97" s="321"/>
      <c r="X97" s="322"/>
      <c r="Y97" s="323">
        <v>0</v>
      </c>
      <c r="Z97" s="324"/>
      <c r="AA97" s="325"/>
      <c r="AB97" s="326" t="s">
        <v>289</v>
      </c>
      <c r="AC97" s="327"/>
      <c r="AD97" s="328">
        <v>0</v>
      </c>
      <c r="AE97" s="329"/>
      <c r="AF97" s="329"/>
      <c r="AG97" s="330"/>
      <c r="AH97" s="328">
        <v>0</v>
      </c>
      <c r="AI97" s="329"/>
      <c r="AJ97" s="329"/>
      <c r="AK97" s="329"/>
      <c r="AL97" s="330"/>
      <c r="AM97" s="331" t="str">
        <f>IF(VLOOKUP(C97,'コンテンツ＆備考マスタ'!A:B,2,0)=0,"",VLOOKUP(C97,'コンテンツ＆備考マスタ'!A:B,2,0))</f>
        <v/>
      </c>
      <c r="AN97" s="332"/>
      <c r="AO97" s="332"/>
      <c r="AP97" s="332"/>
      <c r="AQ97" s="332"/>
      <c r="AR97" s="332"/>
      <c r="AS97" s="332"/>
      <c r="AT97" s="332"/>
      <c r="AU97" s="332"/>
      <c r="AV97" s="332"/>
      <c r="AW97" s="332"/>
      <c r="AX97" s="332"/>
      <c r="AY97" s="333"/>
    </row>
    <row r="98" spans="2:51" ht="30" customHeight="1">
      <c r="B98" s="28">
        <v>9</v>
      </c>
      <c r="C98" s="313" t="s">
        <v>191</v>
      </c>
      <c r="D98" s="314"/>
      <c r="E98" s="314"/>
      <c r="F98" s="314"/>
      <c r="G98" s="314"/>
      <c r="H98" s="314"/>
      <c r="I98" s="314"/>
      <c r="J98" s="314"/>
      <c r="K98" s="314"/>
      <c r="L98" s="315"/>
      <c r="M98" s="316"/>
      <c r="N98" s="317"/>
      <c r="O98" s="318"/>
      <c r="P98" s="319" t="s">
        <v>287</v>
      </c>
      <c r="Q98" s="320"/>
      <c r="R98" s="320"/>
      <c r="S98" s="320"/>
      <c r="T98" s="29" t="s">
        <v>288</v>
      </c>
      <c r="U98" s="321" t="str">
        <f t="shared" si="0"/>
        <v>YYYY/MM/DD</v>
      </c>
      <c r="V98" s="321"/>
      <c r="W98" s="321"/>
      <c r="X98" s="322"/>
      <c r="Y98" s="323">
        <v>0</v>
      </c>
      <c r="Z98" s="324"/>
      <c r="AA98" s="325"/>
      <c r="AB98" s="326" t="s">
        <v>290</v>
      </c>
      <c r="AC98" s="327"/>
      <c r="AD98" s="328">
        <v>0</v>
      </c>
      <c r="AE98" s="329"/>
      <c r="AF98" s="329"/>
      <c r="AG98" s="330"/>
      <c r="AH98" s="328">
        <v>0</v>
      </c>
      <c r="AI98" s="329"/>
      <c r="AJ98" s="329"/>
      <c r="AK98" s="329"/>
      <c r="AL98" s="330"/>
      <c r="AM98" s="331" t="str">
        <f>IF(VLOOKUP(C98,'コンテンツ＆備考マスタ'!A:B,2,0)=0,"",VLOOKUP(C98,'コンテンツ＆備考マスタ'!A:B,2,0))</f>
        <v/>
      </c>
      <c r="AN98" s="332"/>
      <c r="AO98" s="332"/>
      <c r="AP98" s="332"/>
      <c r="AQ98" s="332"/>
      <c r="AR98" s="332"/>
      <c r="AS98" s="332"/>
      <c r="AT98" s="332"/>
      <c r="AU98" s="332"/>
      <c r="AV98" s="332"/>
      <c r="AW98" s="332"/>
      <c r="AX98" s="332"/>
      <c r="AY98" s="333"/>
    </row>
    <row r="99" spans="2:51" ht="30" customHeight="1" collapsed="1">
      <c r="B99" s="28">
        <v>10</v>
      </c>
      <c r="C99" s="313" t="s">
        <v>191</v>
      </c>
      <c r="D99" s="314"/>
      <c r="E99" s="314"/>
      <c r="F99" s="314"/>
      <c r="G99" s="314"/>
      <c r="H99" s="314"/>
      <c r="I99" s="314"/>
      <c r="J99" s="314"/>
      <c r="K99" s="314"/>
      <c r="L99" s="315"/>
      <c r="M99" s="316"/>
      <c r="N99" s="317"/>
      <c r="O99" s="318"/>
      <c r="P99" s="319" t="s">
        <v>287</v>
      </c>
      <c r="Q99" s="320"/>
      <c r="R99" s="320"/>
      <c r="S99" s="320"/>
      <c r="T99" s="29" t="s">
        <v>288</v>
      </c>
      <c r="U99" s="321" t="str">
        <f t="shared" si="0"/>
        <v>YYYY/MM/DD</v>
      </c>
      <c r="V99" s="321"/>
      <c r="W99" s="321"/>
      <c r="X99" s="322"/>
      <c r="Y99" s="323">
        <v>0</v>
      </c>
      <c r="Z99" s="324"/>
      <c r="AA99" s="325"/>
      <c r="AB99" s="326" t="s">
        <v>290</v>
      </c>
      <c r="AC99" s="327"/>
      <c r="AD99" s="328">
        <v>0</v>
      </c>
      <c r="AE99" s="329"/>
      <c r="AF99" s="329"/>
      <c r="AG99" s="330"/>
      <c r="AH99" s="328">
        <v>0</v>
      </c>
      <c r="AI99" s="329"/>
      <c r="AJ99" s="329"/>
      <c r="AK99" s="329"/>
      <c r="AL99" s="330"/>
      <c r="AM99" s="331" t="str">
        <f>IF(VLOOKUP(C99,'コンテンツ＆備考マスタ'!A:B,2,0)=0,"",VLOOKUP(C99,'コンテンツ＆備考マスタ'!A:B,2,0))</f>
        <v/>
      </c>
      <c r="AN99" s="332"/>
      <c r="AO99" s="332"/>
      <c r="AP99" s="332"/>
      <c r="AQ99" s="332"/>
      <c r="AR99" s="332"/>
      <c r="AS99" s="332"/>
      <c r="AT99" s="332"/>
      <c r="AU99" s="332"/>
      <c r="AV99" s="332"/>
      <c r="AW99" s="332"/>
      <c r="AX99" s="332"/>
      <c r="AY99" s="333"/>
    </row>
    <row r="100" spans="2:51" ht="30" hidden="1" customHeight="1" outlineLevel="1">
      <c r="B100" s="28">
        <v>11</v>
      </c>
      <c r="C100" s="313" t="s">
        <v>191</v>
      </c>
      <c r="D100" s="314"/>
      <c r="E100" s="314"/>
      <c r="F100" s="314"/>
      <c r="G100" s="314"/>
      <c r="H100" s="314"/>
      <c r="I100" s="314"/>
      <c r="J100" s="314"/>
      <c r="K100" s="314"/>
      <c r="L100" s="315"/>
      <c r="M100" s="334"/>
      <c r="N100" s="335"/>
      <c r="O100" s="336"/>
      <c r="P100" s="319" t="s">
        <v>287</v>
      </c>
      <c r="Q100" s="320"/>
      <c r="R100" s="320"/>
      <c r="S100" s="320"/>
      <c r="T100" s="29" t="s">
        <v>288</v>
      </c>
      <c r="U100" s="321" t="str">
        <f t="shared" si="0"/>
        <v>YYYY/MM/DD</v>
      </c>
      <c r="V100" s="321"/>
      <c r="W100" s="321"/>
      <c r="X100" s="322"/>
      <c r="Y100" s="323">
        <v>0</v>
      </c>
      <c r="Z100" s="324"/>
      <c r="AA100" s="325"/>
      <c r="AB100" s="326" t="s">
        <v>289</v>
      </c>
      <c r="AC100" s="327"/>
      <c r="AD100" s="337">
        <v>0</v>
      </c>
      <c r="AE100" s="338"/>
      <c r="AF100" s="338"/>
      <c r="AG100" s="339"/>
      <c r="AH100" s="337">
        <v>0</v>
      </c>
      <c r="AI100" s="338"/>
      <c r="AJ100" s="338"/>
      <c r="AK100" s="338"/>
      <c r="AL100" s="339"/>
      <c r="AM100" s="331" t="str">
        <f>IF(VLOOKUP(C100,'コンテンツ＆備考マスタ'!A:B,2,0)=0,"",VLOOKUP(C100,'コンテンツ＆備考マスタ'!A:B,2,0))</f>
        <v/>
      </c>
      <c r="AN100" s="332"/>
      <c r="AO100" s="332"/>
      <c r="AP100" s="332"/>
      <c r="AQ100" s="332"/>
      <c r="AR100" s="332"/>
      <c r="AS100" s="332"/>
      <c r="AT100" s="332"/>
      <c r="AU100" s="332"/>
      <c r="AV100" s="332"/>
      <c r="AW100" s="332"/>
      <c r="AX100" s="332"/>
      <c r="AY100" s="333"/>
    </row>
    <row r="101" spans="2:51" ht="30" hidden="1" customHeight="1" outlineLevel="1">
      <c r="B101" s="28">
        <v>12</v>
      </c>
      <c r="C101" s="313" t="s">
        <v>191</v>
      </c>
      <c r="D101" s="314"/>
      <c r="E101" s="314"/>
      <c r="F101" s="314"/>
      <c r="G101" s="314"/>
      <c r="H101" s="314"/>
      <c r="I101" s="314"/>
      <c r="J101" s="314"/>
      <c r="K101" s="314"/>
      <c r="L101" s="315"/>
      <c r="M101" s="334"/>
      <c r="N101" s="335"/>
      <c r="O101" s="336"/>
      <c r="P101" s="319" t="s">
        <v>287</v>
      </c>
      <c r="Q101" s="320"/>
      <c r="R101" s="320"/>
      <c r="S101" s="320"/>
      <c r="T101" s="29" t="s">
        <v>288</v>
      </c>
      <c r="U101" s="321" t="str">
        <f t="shared" si="0"/>
        <v>YYYY/MM/DD</v>
      </c>
      <c r="V101" s="321"/>
      <c r="W101" s="321"/>
      <c r="X101" s="322"/>
      <c r="Y101" s="323">
        <v>0</v>
      </c>
      <c r="Z101" s="324"/>
      <c r="AA101" s="325"/>
      <c r="AB101" s="326" t="s">
        <v>290</v>
      </c>
      <c r="AC101" s="327"/>
      <c r="AD101" s="337">
        <v>0</v>
      </c>
      <c r="AE101" s="338"/>
      <c r="AF101" s="338"/>
      <c r="AG101" s="339"/>
      <c r="AH101" s="337">
        <v>0</v>
      </c>
      <c r="AI101" s="338"/>
      <c r="AJ101" s="338"/>
      <c r="AK101" s="338"/>
      <c r="AL101" s="339"/>
      <c r="AM101" s="331" t="str">
        <f>IF(VLOOKUP(C101,'コンテンツ＆備考マスタ'!A:B,2,0)=0,"",VLOOKUP(C101,'コンテンツ＆備考マスタ'!A:B,2,0))</f>
        <v/>
      </c>
      <c r="AN101" s="332"/>
      <c r="AO101" s="332"/>
      <c r="AP101" s="332"/>
      <c r="AQ101" s="332"/>
      <c r="AR101" s="332"/>
      <c r="AS101" s="332"/>
      <c r="AT101" s="332"/>
      <c r="AU101" s="332"/>
      <c r="AV101" s="332"/>
      <c r="AW101" s="332"/>
      <c r="AX101" s="332"/>
      <c r="AY101" s="333"/>
    </row>
    <row r="102" spans="2:51" ht="30" hidden="1" customHeight="1" outlineLevel="1">
      <c r="B102" s="28">
        <v>13</v>
      </c>
      <c r="C102" s="313" t="s">
        <v>191</v>
      </c>
      <c r="D102" s="314"/>
      <c r="E102" s="314"/>
      <c r="F102" s="314"/>
      <c r="G102" s="314"/>
      <c r="H102" s="314"/>
      <c r="I102" s="314"/>
      <c r="J102" s="314"/>
      <c r="K102" s="314"/>
      <c r="L102" s="315"/>
      <c r="M102" s="334"/>
      <c r="N102" s="335"/>
      <c r="O102" s="336"/>
      <c r="P102" s="319" t="s">
        <v>287</v>
      </c>
      <c r="Q102" s="320"/>
      <c r="R102" s="320"/>
      <c r="S102" s="320"/>
      <c r="T102" s="29" t="s">
        <v>288</v>
      </c>
      <c r="U102" s="321" t="str">
        <f t="shared" si="0"/>
        <v>YYYY/MM/DD</v>
      </c>
      <c r="V102" s="321"/>
      <c r="W102" s="321"/>
      <c r="X102" s="322"/>
      <c r="Y102" s="323">
        <v>0</v>
      </c>
      <c r="Z102" s="324"/>
      <c r="AA102" s="325"/>
      <c r="AB102" s="326" t="s">
        <v>290</v>
      </c>
      <c r="AC102" s="327"/>
      <c r="AD102" s="337">
        <v>0</v>
      </c>
      <c r="AE102" s="338"/>
      <c r="AF102" s="338"/>
      <c r="AG102" s="339"/>
      <c r="AH102" s="337">
        <v>0</v>
      </c>
      <c r="AI102" s="338"/>
      <c r="AJ102" s="338"/>
      <c r="AK102" s="338"/>
      <c r="AL102" s="339"/>
      <c r="AM102" s="331" t="str">
        <f>IF(VLOOKUP(C102,'コンテンツ＆備考マスタ'!A:B,2,0)=0,"",VLOOKUP(C102,'コンテンツ＆備考マスタ'!A:B,2,0))</f>
        <v/>
      </c>
      <c r="AN102" s="332"/>
      <c r="AO102" s="332"/>
      <c r="AP102" s="332"/>
      <c r="AQ102" s="332"/>
      <c r="AR102" s="332"/>
      <c r="AS102" s="332"/>
      <c r="AT102" s="332"/>
      <c r="AU102" s="332"/>
      <c r="AV102" s="332"/>
      <c r="AW102" s="332"/>
      <c r="AX102" s="332"/>
      <c r="AY102" s="333"/>
    </row>
    <row r="103" spans="2:51" ht="30" hidden="1" customHeight="1" outlineLevel="1">
      <c r="B103" s="28">
        <v>14</v>
      </c>
      <c r="C103" s="313" t="s">
        <v>191</v>
      </c>
      <c r="D103" s="314"/>
      <c r="E103" s="314"/>
      <c r="F103" s="314"/>
      <c r="G103" s="314"/>
      <c r="H103" s="314"/>
      <c r="I103" s="314"/>
      <c r="J103" s="314"/>
      <c r="K103" s="314"/>
      <c r="L103" s="315"/>
      <c r="M103" s="334"/>
      <c r="N103" s="335"/>
      <c r="O103" s="336"/>
      <c r="P103" s="319" t="s">
        <v>287</v>
      </c>
      <c r="Q103" s="320"/>
      <c r="R103" s="320"/>
      <c r="S103" s="320"/>
      <c r="T103" s="29" t="s">
        <v>288</v>
      </c>
      <c r="U103" s="321" t="str">
        <f t="shared" si="0"/>
        <v>YYYY/MM/DD</v>
      </c>
      <c r="V103" s="321"/>
      <c r="W103" s="321"/>
      <c r="X103" s="322"/>
      <c r="Y103" s="323">
        <v>0</v>
      </c>
      <c r="Z103" s="324"/>
      <c r="AA103" s="325"/>
      <c r="AB103" s="326" t="s">
        <v>290</v>
      </c>
      <c r="AC103" s="327"/>
      <c r="AD103" s="337">
        <v>0</v>
      </c>
      <c r="AE103" s="338"/>
      <c r="AF103" s="338"/>
      <c r="AG103" s="339"/>
      <c r="AH103" s="337">
        <v>0</v>
      </c>
      <c r="AI103" s="338"/>
      <c r="AJ103" s="338"/>
      <c r="AK103" s="338"/>
      <c r="AL103" s="339"/>
      <c r="AM103" s="331" t="str">
        <f>IF(VLOOKUP(C103,'コンテンツ＆備考マスタ'!A:B,2,0)=0,"",VLOOKUP(C103,'コンテンツ＆備考マスタ'!A:B,2,0))</f>
        <v/>
      </c>
      <c r="AN103" s="332"/>
      <c r="AO103" s="332"/>
      <c r="AP103" s="332"/>
      <c r="AQ103" s="332"/>
      <c r="AR103" s="332"/>
      <c r="AS103" s="332"/>
      <c r="AT103" s="332"/>
      <c r="AU103" s="332"/>
      <c r="AV103" s="332"/>
      <c r="AW103" s="332"/>
      <c r="AX103" s="332"/>
      <c r="AY103" s="333"/>
    </row>
    <row r="104" spans="2:51" ht="30" hidden="1" customHeight="1" outlineLevel="1">
      <c r="B104" s="28">
        <v>15</v>
      </c>
      <c r="C104" s="313" t="s">
        <v>191</v>
      </c>
      <c r="D104" s="314"/>
      <c r="E104" s="314"/>
      <c r="F104" s="314"/>
      <c r="G104" s="314"/>
      <c r="H104" s="314"/>
      <c r="I104" s="314"/>
      <c r="J104" s="314"/>
      <c r="K104" s="314"/>
      <c r="L104" s="315"/>
      <c r="M104" s="334"/>
      <c r="N104" s="335"/>
      <c r="O104" s="336"/>
      <c r="P104" s="319" t="s">
        <v>287</v>
      </c>
      <c r="Q104" s="320"/>
      <c r="R104" s="320"/>
      <c r="S104" s="320"/>
      <c r="T104" s="29" t="s">
        <v>288</v>
      </c>
      <c r="U104" s="321" t="str">
        <f t="shared" si="0"/>
        <v>YYYY/MM/DD</v>
      </c>
      <c r="V104" s="321"/>
      <c r="W104" s="321"/>
      <c r="X104" s="322"/>
      <c r="Y104" s="323">
        <v>0</v>
      </c>
      <c r="Z104" s="324"/>
      <c r="AA104" s="325"/>
      <c r="AB104" s="326" t="s">
        <v>290</v>
      </c>
      <c r="AC104" s="327"/>
      <c r="AD104" s="337">
        <v>0</v>
      </c>
      <c r="AE104" s="338"/>
      <c r="AF104" s="338"/>
      <c r="AG104" s="339"/>
      <c r="AH104" s="337">
        <v>0</v>
      </c>
      <c r="AI104" s="338"/>
      <c r="AJ104" s="338"/>
      <c r="AK104" s="338"/>
      <c r="AL104" s="339"/>
      <c r="AM104" s="331" t="str">
        <f>IF(VLOOKUP(C104,'コンテンツ＆備考マスタ'!A:B,2,0)=0,"",VLOOKUP(C104,'コンテンツ＆備考マスタ'!A:B,2,0))</f>
        <v/>
      </c>
      <c r="AN104" s="332"/>
      <c r="AO104" s="332"/>
      <c r="AP104" s="332"/>
      <c r="AQ104" s="332"/>
      <c r="AR104" s="332"/>
      <c r="AS104" s="332"/>
      <c r="AT104" s="332"/>
      <c r="AU104" s="332"/>
      <c r="AV104" s="332"/>
      <c r="AW104" s="332"/>
      <c r="AX104" s="332"/>
      <c r="AY104" s="333"/>
    </row>
    <row r="105" spans="2:51" ht="30" hidden="1" customHeight="1" outlineLevel="1">
      <c r="B105" s="28">
        <v>16</v>
      </c>
      <c r="C105" s="313" t="s">
        <v>191</v>
      </c>
      <c r="D105" s="314"/>
      <c r="E105" s="314"/>
      <c r="F105" s="314"/>
      <c r="G105" s="314"/>
      <c r="H105" s="314"/>
      <c r="I105" s="314"/>
      <c r="J105" s="314"/>
      <c r="K105" s="314"/>
      <c r="L105" s="315"/>
      <c r="M105" s="316"/>
      <c r="N105" s="317"/>
      <c r="O105" s="318"/>
      <c r="P105" s="319" t="s">
        <v>287</v>
      </c>
      <c r="Q105" s="320"/>
      <c r="R105" s="320"/>
      <c r="S105" s="320"/>
      <c r="T105" s="29" t="s">
        <v>288</v>
      </c>
      <c r="U105" s="321" t="str">
        <f>IF(M105="","YYYY/MM/DD",IF(P105="YYYY/MM/DD","YYYY/MM/DD",IF(M105=1,EOMONTH(P105,0),EOMONTH(P105,M105-1))))</f>
        <v>YYYY/MM/DD</v>
      </c>
      <c r="V105" s="321"/>
      <c r="W105" s="321"/>
      <c r="X105" s="322"/>
      <c r="Y105" s="323">
        <v>0</v>
      </c>
      <c r="Z105" s="324"/>
      <c r="AA105" s="325"/>
      <c r="AB105" s="326" t="s">
        <v>290</v>
      </c>
      <c r="AC105" s="327"/>
      <c r="AD105" s="328">
        <v>0</v>
      </c>
      <c r="AE105" s="329"/>
      <c r="AF105" s="329"/>
      <c r="AG105" s="330"/>
      <c r="AH105" s="328">
        <v>0</v>
      </c>
      <c r="AI105" s="329"/>
      <c r="AJ105" s="329"/>
      <c r="AK105" s="329"/>
      <c r="AL105" s="330"/>
      <c r="AM105" s="331" t="str">
        <f>IF(VLOOKUP(C105,'コンテンツ＆備考マスタ'!A:B,2,0)=0,"",VLOOKUP(C105,'コンテンツ＆備考マスタ'!A:B,2,0))</f>
        <v/>
      </c>
      <c r="AN105" s="332"/>
      <c r="AO105" s="332"/>
      <c r="AP105" s="332"/>
      <c r="AQ105" s="332"/>
      <c r="AR105" s="332"/>
      <c r="AS105" s="332"/>
      <c r="AT105" s="332"/>
      <c r="AU105" s="332"/>
      <c r="AV105" s="332"/>
      <c r="AW105" s="332"/>
      <c r="AX105" s="332"/>
      <c r="AY105" s="333"/>
    </row>
    <row r="106" spans="2:51" ht="30" hidden="1" customHeight="1" outlineLevel="1">
      <c r="B106" s="28">
        <v>17</v>
      </c>
      <c r="C106" s="313" t="s">
        <v>191</v>
      </c>
      <c r="D106" s="314"/>
      <c r="E106" s="314"/>
      <c r="F106" s="314"/>
      <c r="G106" s="314"/>
      <c r="H106" s="314"/>
      <c r="I106" s="314"/>
      <c r="J106" s="314"/>
      <c r="K106" s="314"/>
      <c r="L106" s="315"/>
      <c r="M106" s="316"/>
      <c r="N106" s="317"/>
      <c r="O106" s="318"/>
      <c r="P106" s="319" t="s">
        <v>287</v>
      </c>
      <c r="Q106" s="320"/>
      <c r="R106" s="320"/>
      <c r="S106" s="320"/>
      <c r="T106" s="29" t="s">
        <v>288</v>
      </c>
      <c r="U106" s="321" t="str">
        <f t="shared" si="0"/>
        <v>YYYY/MM/DD</v>
      </c>
      <c r="V106" s="321"/>
      <c r="W106" s="321"/>
      <c r="X106" s="322"/>
      <c r="Y106" s="323">
        <v>0</v>
      </c>
      <c r="Z106" s="324"/>
      <c r="AA106" s="325"/>
      <c r="AB106" s="326" t="s">
        <v>290</v>
      </c>
      <c r="AC106" s="327"/>
      <c r="AD106" s="328">
        <v>0</v>
      </c>
      <c r="AE106" s="329"/>
      <c r="AF106" s="329"/>
      <c r="AG106" s="330"/>
      <c r="AH106" s="328">
        <v>0</v>
      </c>
      <c r="AI106" s="329"/>
      <c r="AJ106" s="329"/>
      <c r="AK106" s="329"/>
      <c r="AL106" s="330"/>
      <c r="AM106" s="331" t="str">
        <f>IF(VLOOKUP(C106,'コンテンツ＆備考マスタ'!A:B,2,0)=0,"",VLOOKUP(C106,'コンテンツ＆備考マスタ'!A:B,2,0))</f>
        <v/>
      </c>
      <c r="AN106" s="332"/>
      <c r="AO106" s="332"/>
      <c r="AP106" s="332"/>
      <c r="AQ106" s="332"/>
      <c r="AR106" s="332"/>
      <c r="AS106" s="332"/>
      <c r="AT106" s="332"/>
      <c r="AU106" s="332"/>
      <c r="AV106" s="332"/>
      <c r="AW106" s="332"/>
      <c r="AX106" s="332"/>
      <c r="AY106" s="333"/>
    </row>
    <row r="107" spans="2:51" ht="30" hidden="1" customHeight="1" outlineLevel="1">
      <c r="B107" s="28">
        <v>18</v>
      </c>
      <c r="C107" s="313" t="s">
        <v>191</v>
      </c>
      <c r="D107" s="314"/>
      <c r="E107" s="314"/>
      <c r="F107" s="314"/>
      <c r="G107" s="314"/>
      <c r="H107" s="314"/>
      <c r="I107" s="314"/>
      <c r="J107" s="314"/>
      <c r="K107" s="314"/>
      <c r="L107" s="315"/>
      <c r="M107" s="316"/>
      <c r="N107" s="317"/>
      <c r="O107" s="318"/>
      <c r="P107" s="319" t="s">
        <v>287</v>
      </c>
      <c r="Q107" s="320"/>
      <c r="R107" s="320"/>
      <c r="S107" s="320"/>
      <c r="T107" s="29" t="s">
        <v>288</v>
      </c>
      <c r="U107" s="321" t="str">
        <f t="shared" si="0"/>
        <v>YYYY/MM/DD</v>
      </c>
      <c r="V107" s="321"/>
      <c r="W107" s="321"/>
      <c r="X107" s="322"/>
      <c r="Y107" s="323">
        <v>0</v>
      </c>
      <c r="Z107" s="324"/>
      <c r="AA107" s="325"/>
      <c r="AB107" s="326" t="s">
        <v>290</v>
      </c>
      <c r="AC107" s="327"/>
      <c r="AD107" s="328">
        <v>0</v>
      </c>
      <c r="AE107" s="329"/>
      <c r="AF107" s="329"/>
      <c r="AG107" s="330"/>
      <c r="AH107" s="328">
        <v>0</v>
      </c>
      <c r="AI107" s="329"/>
      <c r="AJ107" s="329"/>
      <c r="AK107" s="329"/>
      <c r="AL107" s="330"/>
      <c r="AM107" s="331" t="str">
        <f>IF(VLOOKUP(C107,'コンテンツ＆備考マスタ'!A:B,2,0)=0,"",VLOOKUP(C107,'コンテンツ＆備考マスタ'!A:B,2,0))</f>
        <v/>
      </c>
      <c r="AN107" s="332"/>
      <c r="AO107" s="332"/>
      <c r="AP107" s="332"/>
      <c r="AQ107" s="332"/>
      <c r="AR107" s="332"/>
      <c r="AS107" s="332"/>
      <c r="AT107" s="332"/>
      <c r="AU107" s="332"/>
      <c r="AV107" s="332"/>
      <c r="AW107" s="332"/>
      <c r="AX107" s="332"/>
      <c r="AY107" s="333"/>
    </row>
    <row r="108" spans="2:51" ht="30" hidden="1" customHeight="1" outlineLevel="1">
      <c r="B108" s="28">
        <v>19</v>
      </c>
      <c r="C108" s="313" t="s">
        <v>191</v>
      </c>
      <c r="D108" s="314"/>
      <c r="E108" s="314"/>
      <c r="F108" s="314"/>
      <c r="G108" s="314"/>
      <c r="H108" s="314"/>
      <c r="I108" s="314"/>
      <c r="J108" s="314"/>
      <c r="K108" s="314"/>
      <c r="L108" s="315"/>
      <c r="M108" s="316"/>
      <c r="N108" s="317"/>
      <c r="O108" s="318"/>
      <c r="P108" s="319" t="s">
        <v>287</v>
      </c>
      <c r="Q108" s="320"/>
      <c r="R108" s="320"/>
      <c r="S108" s="320"/>
      <c r="T108" s="29" t="s">
        <v>288</v>
      </c>
      <c r="U108" s="321" t="str">
        <f t="shared" si="0"/>
        <v>YYYY/MM/DD</v>
      </c>
      <c r="V108" s="321"/>
      <c r="W108" s="321"/>
      <c r="X108" s="322"/>
      <c r="Y108" s="323">
        <v>0</v>
      </c>
      <c r="Z108" s="324"/>
      <c r="AA108" s="325"/>
      <c r="AB108" s="326" t="s">
        <v>290</v>
      </c>
      <c r="AC108" s="327"/>
      <c r="AD108" s="328">
        <v>0</v>
      </c>
      <c r="AE108" s="329"/>
      <c r="AF108" s="329"/>
      <c r="AG108" s="330"/>
      <c r="AH108" s="328">
        <v>0</v>
      </c>
      <c r="AI108" s="329"/>
      <c r="AJ108" s="329"/>
      <c r="AK108" s="329"/>
      <c r="AL108" s="330"/>
      <c r="AM108" s="331" t="str">
        <f>IF(VLOOKUP(C108,'コンテンツ＆備考マスタ'!A:B,2,0)=0,"",VLOOKUP(C108,'コンテンツ＆備考マスタ'!A:B,2,0))</f>
        <v/>
      </c>
      <c r="AN108" s="332"/>
      <c r="AO108" s="332"/>
      <c r="AP108" s="332"/>
      <c r="AQ108" s="332"/>
      <c r="AR108" s="332"/>
      <c r="AS108" s="332"/>
      <c r="AT108" s="332"/>
      <c r="AU108" s="332"/>
      <c r="AV108" s="332"/>
      <c r="AW108" s="332"/>
      <c r="AX108" s="332"/>
      <c r="AY108" s="333"/>
    </row>
    <row r="109" spans="2:51" ht="30" hidden="1" customHeight="1" outlineLevel="1">
      <c r="B109" s="28">
        <v>20</v>
      </c>
      <c r="C109" s="313" t="s">
        <v>191</v>
      </c>
      <c r="D109" s="314"/>
      <c r="E109" s="314"/>
      <c r="F109" s="314"/>
      <c r="G109" s="314"/>
      <c r="H109" s="314"/>
      <c r="I109" s="314"/>
      <c r="J109" s="314"/>
      <c r="K109" s="314"/>
      <c r="L109" s="315"/>
      <c r="M109" s="316"/>
      <c r="N109" s="317"/>
      <c r="O109" s="318"/>
      <c r="P109" s="319" t="s">
        <v>287</v>
      </c>
      <c r="Q109" s="320"/>
      <c r="R109" s="320"/>
      <c r="S109" s="320"/>
      <c r="T109" s="29" t="s">
        <v>288</v>
      </c>
      <c r="U109" s="321" t="str">
        <f t="shared" si="0"/>
        <v>YYYY/MM/DD</v>
      </c>
      <c r="V109" s="321"/>
      <c r="W109" s="321"/>
      <c r="X109" s="322"/>
      <c r="Y109" s="323">
        <v>0</v>
      </c>
      <c r="Z109" s="324"/>
      <c r="AA109" s="325"/>
      <c r="AB109" s="326" t="s">
        <v>290</v>
      </c>
      <c r="AC109" s="327"/>
      <c r="AD109" s="328">
        <v>0</v>
      </c>
      <c r="AE109" s="329"/>
      <c r="AF109" s="329"/>
      <c r="AG109" s="330"/>
      <c r="AH109" s="328">
        <v>0</v>
      </c>
      <c r="AI109" s="329"/>
      <c r="AJ109" s="329"/>
      <c r="AK109" s="329"/>
      <c r="AL109" s="330"/>
      <c r="AM109" s="331" t="str">
        <f>IF(VLOOKUP(C109,'コンテンツ＆備考マスタ'!A:B,2,0)=0,"",VLOOKUP(C109,'コンテンツ＆備考マスタ'!A:B,2,0))</f>
        <v/>
      </c>
      <c r="AN109" s="332"/>
      <c r="AO109" s="332"/>
      <c r="AP109" s="332"/>
      <c r="AQ109" s="332"/>
      <c r="AR109" s="332"/>
      <c r="AS109" s="332"/>
      <c r="AT109" s="332"/>
      <c r="AU109" s="332"/>
      <c r="AV109" s="332"/>
      <c r="AW109" s="332"/>
      <c r="AX109" s="332"/>
      <c r="AY109" s="333"/>
    </row>
    <row r="110" spans="2:51" ht="30" hidden="1" customHeight="1" outlineLevel="1">
      <c r="B110" s="28">
        <v>21</v>
      </c>
      <c r="C110" s="313" t="s">
        <v>191</v>
      </c>
      <c r="D110" s="314"/>
      <c r="E110" s="314"/>
      <c r="F110" s="314"/>
      <c r="G110" s="314"/>
      <c r="H110" s="314"/>
      <c r="I110" s="314"/>
      <c r="J110" s="314"/>
      <c r="K110" s="314"/>
      <c r="L110" s="315"/>
      <c r="M110" s="334"/>
      <c r="N110" s="335"/>
      <c r="O110" s="336"/>
      <c r="P110" s="319" t="s">
        <v>287</v>
      </c>
      <c r="Q110" s="320"/>
      <c r="R110" s="320"/>
      <c r="S110" s="320"/>
      <c r="T110" s="29" t="s">
        <v>288</v>
      </c>
      <c r="U110" s="321" t="str">
        <f t="shared" si="0"/>
        <v>YYYY/MM/DD</v>
      </c>
      <c r="V110" s="321"/>
      <c r="W110" s="321"/>
      <c r="X110" s="322"/>
      <c r="Y110" s="323">
        <v>0</v>
      </c>
      <c r="Z110" s="324"/>
      <c r="AA110" s="325"/>
      <c r="AB110" s="326" t="s">
        <v>290</v>
      </c>
      <c r="AC110" s="327"/>
      <c r="AD110" s="337">
        <v>0</v>
      </c>
      <c r="AE110" s="338"/>
      <c r="AF110" s="338"/>
      <c r="AG110" s="339"/>
      <c r="AH110" s="337">
        <v>0</v>
      </c>
      <c r="AI110" s="338"/>
      <c r="AJ110" s="338"/>
      <c r="AK110" s="338"/>
      <c r="AL110" s="339"/>
      <c r="AM110" s="331" t="str">
        <f>IF(VLOOKUP(C110,'コンテンツ＆備考マスタ'!A:B,2,0)=0,"",VLOOKUP(C110,'コンテンツ＆備考マスタ'!A:B,2,0))</f>
        <v/>
      </c>
      <c r="AN110" s="332"/>
      <c r="AO110" s="332"/>
      <c r="AP110" s="332"/>
      <c r="AQ110" s="332"/>
      <c r="AR110" s="332"/>
      <c r="AS110" s="332"/>
      <c r="AT110" s="332"/>
      <c r="AU110" s="332"/>
      <c r="AV110" s="332"/>
      <c r="AW110" s="332"/>
      <c r="AX110" s="332"/>
      <c r="AY110" s="333"/>
    </row>
    <row r="111" spans="2:51" ht="30" hidden="1" customHeight="1" outlineLevel="1">
      <c r="B111" s="28">
        <v>22</v>
      </c>
      <c r="C111" s="313" t="s">
        <v>191</v>
      </c>
      <c r="D111" s="314"/>
      <c r="E111" s="314"/>
      <c r="F111" s="314"/>
      <c r="G111" s="314"/>
      <c r="H111" s="314"/>
      <c r="I111" s="314"/>
      <c r="J111" s="314"/>
      <c r="K111" s="314"/>
      <c r="L111" s="315"/>
      <c r="M111" s="334"/>
      <c r="N111" s="335"/>
      <c r="O111" s="336"/>
      <c r="P111" s="319" t="s">
        <v>287</v>
      </c>
      <c r="Q111" s="320"/>
      <c r="R111" s="320"/>
      <c r="S111" s="320"/>
      <c r="T111" s="29" t="s">
        <v>288</v>
      </c>
      <c r="U111" s="321" t="str">
        <f t="shared" si="0"/>
        <v>YYYY/MM/DD</v>
      </c>
      <c r="V111" s="321"/>
      <c r="W111" s="321"/>
      <c r="X111" s="322"/>
      <c r="Y111" s="323">
        <v>0</v>
      </c>
      <c r="Z111" s="324"/>
      <c r="AA111" s="325"/>
      <c r="AB111" s="326" t="s">
        <v>290</v>
      </c>
      <c r="AC111" s="327"/>
      <c r="AD111" s="337">
        <v>0</v>
      </c>
      <c r="AE111" s="338"/>
      <c r="AF111" s="338"/>
      <c r="AG111" s="339"/>
      <c r="AH111" s="337">
        <v>0</v>
      </c>
      <c r="AI111" s="338"/>
      <c r="AJ111" s="338"/>
      <c r="AK111" s="338"/>
      <c r="AL111" s="339"/>
      <c r="AM111" s="331" t="str">
        <f>IF(VLOOKUP(C111,'コンテンツ＆備考マスタ'!A:B,2,0)=0,"",VLOOKUP(C111,'コンテンツ＆備考マスタ'!A:B,2,0))</f>
        <v/>
      </c>
      <c r="AN111" s="332"/>
      <c r="AO111" s="332"/>
      <c r="AP111" s="332"/>
      <c r="AQ111" s="332"/>
      <c r="AR111" s="332"/>
      <c r="AS111" s="332"/>
      <c r="AT111" s="332"/>
      <c r="AU111" s="332"/>
      <c r="AV111" s="332"/>
      <c r="AW111" s="332"/>
      <c r="AX111" s="332"/>
      <c r="AY111" s="333"/>
    </row>
    <row r="112" spans="2:51" ht="30" hidden="1" customHeight="1" outlineLevel="1">
      <c r="B112" s="28">
        <v>23</v>
      </c>
      <c r="C112" s="313" t="s">
        <v>191</v>
      </c>
      <c r="D112" s="314"/>
      <c r="E112" s="314"/>
      <c r="F112" s="314"/>
      <c r="G112" s="314"/>
      <c r="H112" s="314"/>
      <c r="I112" s="314"/>
      <c r="J112" s="314"/>
      <c r="K112" s="314"/>
      <c r="L112" s="315"/>
      <c r="M112" s="334"/>
      <c r="N112" s="335"/>
      <c r="O112" s="336"/>
      <c r="P112" s="319" t="s">
        <v>287</v>
      </c>
      <c r="Q112" s="320"/>
      <c r="R112" s="320"/>
      <c r="S112" s="320"/>
      <c r="T112" s="29" t="s">
        <v>288</v>
      </c>
      <c r="U112" s="321" t="str">
        <f t="shared" si="0"/>
        <v>YYYY/MM/DD</v>
      </c>
      <c r="V112" s="321"/>
      <c r="W112" s="321"/>
      <c r="X112" s="322"/>
      <c r="Y112" s="323">
        <v>0</v>
      </c>
      <c r="Z112" s="324"/>
      <c r="AA112" s="325"/>
      <c r="AB112" s="326" t="s">
        <v>290</v>
      </c>
      <c r="AC112" s="327"/>
      <c r="AD112" s="337">
        <v>0</v>
      </c>
      <c r="AE112" s="338"/>
      <c r="AF112" s="338"/>
      <c r="AG112" s="339"/>
      <c r="AH112" s="337">
        <v>0</v>
      </c>
      <c r="AI112" s="338"/>
      <c r="AJ112" s="338"/>
      <c r="AK112" s="338"/>
      <c r="AL112" s="339"/>
      <c r="AM112" s="331" t="str">
        <f>IF(VLOOKUP(C112,'コンテンツ＆備考マスタ'!A:B,2,0)=0,"",VLOOKUP(C112,'コンテンツ＆備考マスタ'!A:B,2,0))</f>
        <v/>
      </c>
      <c r="AN112" s="332"/>
      <c r="AO112" s="332"/>
      <c r="AP112" s="332"/>
      <c r="AQ112" s="332"/>
      <c r="AR112" s="332"/>
      <c r="AS112" s="332"/>
      <c r="AT112" s="332"/>
      <c r="AU112" s="332"/>
      <c r="AV112" s="332"/>
      <c r="AW112" s="332"/>
      <c r="AX112" s="332"/>
      <c r="AY112" s="333"/>
    </row>
    <row r="113" spans="2:51" ht="30" hidden="1" customHeight="1" outlineLevel="1">
      <c r="B113" s="28">
        <v>24</v>
      </c>
      <c r="C113" s="313" t="s">
        <v>191</v>
      </c>
      <c r="D113" s="314"/>
      <c r="E113" s="314"/>
      <c r="F113" s="314"/>
      <c r="G113" s="314"/>
      <c r="H113" s="314"/>
      <c r="I113" s="314"/>
      <c r="J113" s="314"/>
      <c r="K113" s="314"/>
      <c r="L113" s="315"/>
      <c r="M113" s="334"/>
      <c r="N113" s="335"/>
      <c r="O113" s="336"/>
      <c r="P113" s="319" t="s">
        <v>287</v>
      </c>
      <c r="Q113" s="320"/>
      <c r="R113" s="320"/>
      <c r="S113" s="320"/>
      <c r="T113" s="29" t="s">
        <v>288</v>
      </c>
      <c r="U113" s="321" t="str">
        <f t="shared" si="0"/>
        <v>YYYY/MM/DD</v>
      </c>
      <c r="V113" s="321"/>
      <c r="W113" s="321"/>
      <c r="X113" s="322"/>
      <c r="Y113" s="323">
        <v>0</v>
      </c>
      <c r="Z113" s="324"/>
      <c r="AA113" s="325"/>
      <c r="AB113" s="326" t="s">
        <v>290</v>
      </c>
      <c r="AC113" s="327"/>
      <c r="AD113" s="337">
        <v>0</v>
      </c>
      <c r="AE113" s="338"/>
      <c r="AF113" s="338"/>
      <c r="AG113" s="339"/>
      <c r="AH113" s="337">
        <v>0</v>
      </c>
      <c r="AI113" s="338"/>
      <c r="AJ113" s="338"/>
      <c r="AK113" s="338"/>
      <c r="AL113" s="339"/>
      <c r="AM113" s="331" t="str">
        <f>IF(VLOOKUP(C113,'コンテンツ＆備考マスタ'!A:B,2,0)=0,"",VLOOKUP(C113,'コンテンツ＆備考マスタ'!A:B,2,0))</f>
        <v/>
      </c>
      <c r="AN113" s="332"/>
      <c r="AO113" s="332"/>
      <c r="AP113" s="332"/>
      <c r="AQ113" s="332"/>
      <c r="AR113" s="332"/>
      <c r="AS113" s="332"/>
      <c r="AT113" s="332"/>
      <c r="AU113" s="332"/>
      <c r="AV113" s="332"/>
      <c r="AW113" s="332"/>
      <c r="AX113" s="332"/>
      <c r="AY113" s="333"/>
    </row>
    <row r="114" spans="2:51" ht="30" hidden="1" customHeight="1" outlineLevel="1">
      <c r="B114" s="28">
        <v>25</v>
      </c>
      <c r="C114" s="313" t="s">
        <v>191</v>
      </c>
      <c r="D114" s="314"/>
      <c r="E114" s="314"/>
      <c r="F114" s="314"/>
      <c r="G114" s="314"/>
      <c r="H114" s="314"/>
      <c r="I114" s="314"/>
      <c r="J114" s="314"/>
      <c r="K114" s="314"/>
      <c r="L114" s="315"/>
      <c r="M114" s="334"/>
      <c r="N114" s="335"/>
      <c r="O114" s="336"/>
      <c r="P114" s="319" t="s">
        <v>287</v>
      </c>
      <c r="Q114" s="320"/>
      <c r="R114" s="320"/>
      <c r="S114" s="320"/>
      <c r="T114" s="29" t="s">
        <v>288</v>
      </c>
      <c r="U114" s="321" t="str">
        <f t="shared" si="0"/>
        <v>YYYY/MM/DD</v>
      </c>
      <c r="V114" s="321"/>
      <c r="W114" s="321"/>
      <c r="X114" s="322"/>
      <c r="Y114" s="323">
        <v>0</v>
      </c>
      <c r="Z114" s="324"/>
      <c r="AA114" s="325"/>
      <c r="AB114" s="326" t="s">
        <v>290</v>
      </c>
      <c r="AC114" s="327"/>
      <c r="AD114" s="337">
        <v>0</v>
      </c>
      <c r="AE114" s="338"/>
      <c r="AF114" s="338"/>
      <c r="AG114" s="339"/>
      <c r="AH114" s="337">
        <v>0</v>
      </c>
      <c r="AI114" s="338"/>
      <c r="AJ114" s="338"/>
      <c r="AK114" s="338"/>
      <c r="AL114" s="339"/>
      <c r="AM114" s="331" t="str">
        <f>IF(VLOOKUP(C114,'コンテンツ＆備考マスタ'!A:B,2,0)=0,"",VLOOKUP(C114,'コンテンツ＆備考マスタ'!A:B,2,0))</f>
        <v/>
      </c>
      <c r="AN114" s="332"/>
      <c r="AO114" s="332"/>
      <c r="AP114" s="332"/>
      <c r="AQ114" s="332"/>
      <c r="AR114" s="332"/>
      <c r="AS114" s="332"/>
      <c r="AT114" s="332"/>
      <c r="AU114" s="332"/>
      <c r="AV114" s="332"/>
      <c r="AW114" s="332"/>
      <c r="AX114" s="332"/>
      <c r="AY114" s="333"/>
    </row>
    <row r="115" spans="2:51" ht="30" hidden="1" customHeight="1" outlineLevel="1">
      <c r="B115" s="28">
        <v>26</v>
      </c>
      <c r="C115" s="313" t="s">
        <v>191</v>
      </c>
      <c r="D115" s="314"/>
      <c r="E115" s="314"/>
      <c r="F115" s="314"/>
      <c r="G115" s="314"/>
      <c r="H115" s="314"/>
      <c r="I115" s="314"/>
      <c r="J115" s="314"/>
      <c r="K115" s="314"/>
      <c r="L115" s="315"/>
      <c r="M115" s="316"/>
      <c r="N115" s="317"/>
      <c r="O115" s="318"/>
      <c r="P115" s="319" t="s">
        <v>287</v>
      </c>
      <c r="Q115" s="320"/>
      <c r="R115" s="320"/>
      <c r="S115" s="320"/>
      <c r="T115" s="29" t="s">
        <v>288</v>
      </c>
      <c r="U115" s="321" t="str">
        <f t="shared" si="0"/>
        <v>YYYY/MM/DD</v>
      </c>
      <c r="V115" s="321"/>
      <c r="W115" s="321"/>
      <c r="X115" s="322"/>
      <c r="Y115" s="323">
        <v>0</v>
      </c>
      <c r="Z115" s="324"/>
      <c r="AA115" s="325"/>
      <c r="AB115" s="326" t="s">
        <v>290</v>
      </c>
      <c r="AC115" s="327"/>
      <c r="AD115" s="328">
        <v>0</v>
      </c>
      <c r="AE115" s="329"/>
      <c r="AF115" s="329"/>
      <c r="AG115" s="330"/>
      <c r="AH115" s="328">
        <v>0</v>
      </c>
      <c r="AI115" s="329"/>
      <c r="AJ115" s="329"/>
      <c r="AK115" s="329"/>
      <c r="AL115" s="330"/>
      <c r="AM115" s="331" t="str">
        <f>IF(VLOOKUP(C115,'コンテンツ＆備考マスタ'!A:B,2,0)=0,"",VLOOKUP(C115,'コンテンツ＆備考マスタ'!A:B,2,0))</f>
        <v/>
      </c>
      <c r="AN115" s="332"/>
      <c r="AO115" s="332"/>
      <c r="AP115" s="332"/>
      <c r="AQ115" s="332"/>
      <c r="AR115" s="332"/>
      <c r="AS115" s="332"/>
      <c r="AT115" s="332"/>
      <c r="AU115" s="332"/>
      <c r="AV115" s="332"/>
      <c r="AW115" s="332"/>
      <c r="AX115" s="332"/>
      <c r="AY115" s="333"/>
    </row>
    <row r="116" spans="2:51" ht="30" hidden="1" customHeight="1" outlineLevel="1">
      <c r="B116" s="28">
        <v>27</v>
      </c>
      <c r="C116" s="313" t="s">
        <v>191</v>
      </c>
      <c r="D116" s="314"/>
      <c r="E116" s="314"/>
      <c r="F116" s="314"/>
      <c r="G116" s="314"/>
      <c r="H116" s="314"/>
      <c r="I116" s="314"/>
      <c r="J116" s="314"/>
      <c r="K116" s="314"/>
      <c r="L116" s="315"/>
      <c r="M116" s="316"/>
      <c r="N116" s="317"/>
      <c r="O116" s="318"/>
      <c r="P116" s="319" t="s">
        <v>287</v>
      </c>
      <c r="Q116" s="320"/>
      <c r="R116" s="320"/>
      <c r="S116" s="320"/>
      <c r="T116" s="29" t="s">
        <v>288</v>
      </c>
      <c r="U116" s="321" t="str">
        <f t="shared" si="0"/>
        <v>YYYY/MM/DD</v>
      </c>
      <c r="V116" s="321"/>
      <c r="W116" s="321"/>
      <c r="X116" s="322"/>
      <c r="Y116" s="323">
        <v>0</v>
      </c>
      <c r="Z116" s="324"/>
      <c r="AA116" s="325"/>
      <c r="AB116" s="326" t="s">
        <v>290</v>
      </c>
      <c r="AC116" s="327"/>
      <c r="AD116" s="328">
        <v>0</v>
      </c>
      <c r="AE116" s="329"/>
      <c r="AF116" s="329"/>
      <c r="AG116" s="330"/>
      <c r="AH116" s="328">
        <v>0</v>
      </c>
      <c r="AI116" s="329"/>
      <c r="AJ116" s="329"/>
      <c r="AK116" s="329"/>
      <c r="AL116" s="330"/>
      <c r="AM116" s="331" t="str">
        <f>IF(VLOOKUP(C116,'コンテンツ＆備考マスタ'!A:B,2,0)=0,"",VLOOKUP(C116,'コンテンツ＆備考マスタ'!A:B,2,0))</f>
        <v/>
      </c>
      <c r="AN116" s="332"/>
      <c r="AO116" s="332"/>
      <c r="AP116" s="332"/>
      <c r="AQ116" s="332"/>
      <c r="AR116" s="332"/>
      <c r="AS116" s="332"/>
      <c r="AT116" s="332"/>
      <c r="AU116" s="332"/>
      <c r="AV116" s="332"/>
      <c r="AW116" s="332"/>
      <c r="AX116" s="332"/>
      <c r="AY116" s="333"/>
    </row>
    <row r="117" spans="2:51" ht="30" hidden="1" customHeight="1" outlineLevel="1">
      <c r="B117" s="28">
        <v>28</v>
      </c>
      <c r="C117" s="313" t="s">
        <v>191</v>
      </c>
      <c r="D117" s="314"/>
      <c r="E117" s="314"/>
      <c r="F117" s="314"/>
      <c r="G117" s="314"/>
      <c r="H117" s="314"/>
      <c r="I117" s="314"/>
      <c r="J117" s="314"/>
      <c r="K117" s="314"/>
      <c r="L117" s="315"/>
      <c r="M117" s="316"/>
      <c r="N117" s="317"/>
      <c r="O117" s="318"/>
      <c r="P117" s="319" t="s">
        <v>287</v>
      </c>
      <c r="Q117" s="320"/>
      <c r="R117" s="320"/>
      <c r="S117" s="320"/>
      <c r="T117" s="29" t="s">
        <v>288</v>
      </c>
      <c r="U117" s="321" t="str">
        <f t="shared" si="0"/>
        <v>YYYY/MM/DD</v>
      </c>
      <c r="V117" s="321"/>
      <c r="W117" s="321"/>
      <c r="X117" s="322"/>
      <c r="Y117" s="323">
        <v>0</v>
      </c>
      <c r="Z117" s="324"/>
      <c r="AA117" s="325"/>
      <c r="AB117" s="326" t="s">
        <v>290</v>
      </c>
      <c r="AC117" s="327"/>
      <c r="AD117" s="328">
        <v>0</v>
      </c>
      <c r="AE117" s="329"/>
      <c r="AF117" s="329"/>
      <c r="AG117" s="330"/>
      <c r="AH117" s="328">
        <v>0</v>
      </c>
      <c r="AI117" s="329"/>
      <c r="AJ117" s="329"/>
      <c r="AK117" s="329"/>
      <c r="AL117" s="330"/>
      <c r="AM117" s="331" t="str">
        <f>IF(VLOOKUP(C117,'コンテンツ＆備考マスタ'!A:B,2,0)=0,"",VLOOKUP(C117,'コンテンツ＆備考マスタ'!A:B,2,0))</f>
        <v/>
      </c>
      <c r="AN117" s="332"/>
      <c r="AO117" s="332"/>
      <c r="AP117" s="332"/>
      <c r="AQ117" s="332"/>
      <c r="AR117" s="332"/>
      <c r="AS117" s="332"/>
      <c r="AT117" s="332"/>
      <c r="AU117" s="332"/>
      <c r="AV117" s="332"/>
      <c r="AW117" s="332"/>
      <c r="AX117" s="332"/>
      <c r="AY117" s="333"/>
    </row>
    <row r="118" spans="2:51" ht="30" hidden="1" customHeight="1" outlineLevel="1">
      <c r="B118" s="28">
        <v>29</v>
      </c>
      <c r="C118" s="313" t="s">
        <v>191</v>
      </c>
      <c r="D118" s="314"/>
      <c r="E118" s="314"/>
      <c r="F118" s="314"/>
      <c r="G118" s="314"/>
      <c r="H118" s="314"/>
      <c r="I118" s="314"/>
      <c r="J118" s="314"/>
      <c r="K118" s="314"/>
      <c r="L118" s="315"/>
      <c r="M118" s="316"/>
      <c r="N118" s="317"/>
      <c r="O118" s="318"/>
      <c r="P118" s="319" t="s">
        <v>287</v>
      </c>
      <c r="Q118" s="320"/>
      <c r="R118" s="320"/>
      <c r="S118" s="320"/>
      <c r="T118" s="29" t="s">
        <v>288</v>
      </c>
      <c r="U118" s="321" t="str">
        <f t="shared" si="0"/>
        <v>YYYY/MM/DD</v>
      </c>
      <c r="V118" s="321"/>
      <c r="W118" s="321"/>
      <c r="X118" s="322"/>
      <c r="Y118" s="323">
        <v>0</v>
      </c>
      <c r="Z118" s="324"/>
      <c r="AA118" s="325"/>
      <c r="AB118" s="326" t="s">
        <v>290</v>
      </c>
      <c r="AC118" s="327"/>
      <c r="AD118" s="328">
        <v>0</v>
      </c>
      <c r="AE118" s="329"/>
      <c r="AF118" s="329"/>
      <c r="AG118" s="330"/>
      <c r="AH118" s="328">
        <v>0</v>
      </c>
      <c r="AI118" s="329"/>
      <c r="AJ118" s="329"/>
      <c r="AK118" s="329"/>
      <c r="AL118" s="330"/>
      <c r="AM118" s="331" t="str">
        <f>IF(VLOOKUP(C118,'コンテンツ＆備考マスタ'!A:B,2,0)=0,"",VLOOKUP(C118,'コンテンツ＆備考マスタ'!A:B,2,0))</f>
        <v/>
      </c>
      <c r="AN118" s="332"/>
      <c r="AO118" s="332"/>
      <c r="AP118" s="332"/>
      <c r="AQ118" s="332"/>
      <c r="AR118" s="332"/>
      <c r="AS118" s="332"/>
      <c r="AT118" s="332"/>
      <c r="AU118" s="332"/>
      <c r="AV118" s="332"/>
      <c r="AW118" s="332"/>
      <c r="AX118" s="332"/>
      <c r="AY118" s="333"/>
    </row>
    <row r="119" spans="2:51" ht="30" hidden="1" customHeight="1" outlineLevel="1">
      <c r="B119" s="28">
        <v>30</v>
      </c>
      <c r="C119" s="313" t="s">
        <v>191</v>
      </c>
      <c r="D119" s="314"/>
      <c r="E119" s="314"/>
      <c r="F119" s="314"/>
      <c r="G119" s="314"/>
      <c r="H119" s="314"/>
      <c r="I119" s="314"/>
      <c r="J119" s="314"/>
      <c r="K119" s="314"/>
      <c r="L119" s="315"/>
      <c r="M119" s="316"/>
      <c r="N119" s="317"/>
      <c r="O119" s="318"/>
      <c r="P119" s="319" t="s">
        <v>287</v>
      </c>
      <c r="Q119" s="320"/>
      <c r="R119" s="320"/>
      <c r="S119" s="320"/>
      <c r="T119" s="29" t="s">
        <v>288</v>
      </c>
      <c r="U119" s="321" t="str">
        <f t="shared" si="0"/>
        <v>YYYY/MM/DD</v>
      </c>
      <c r="V119" s="321"/>
      <c r="W119" s="321"/>
      <c r="X119" s="322"/>
      <c r="Y119" s="323">
        <v>0</v>
      </c>
      <c r="Z119" s="324"/>
      <c r="AA119" s="325"/>
      <c r="AB119" s="326" t="s">
        <v>290</v>
      </c>
      <c r="AC119" s="327"/>
      <c r="AD119" s="328">
        <v>0</v>
      </c>
      <c r="AE119" s="329"/>
      <c r="AF119" s="329"/>
      <c r="AG119" s="330"/>
      <c r="AH119" s="328">
        <v>0</v>
      </c>
      <c r="AI119" s="329"/>
      <c r="AJ119" s="329"/>
      <c r="AK119" s="329"/>
      <c r="AL119" s="330"/>
      <c r="AM119" s="331" t="str">
        <f>IF(VLOOKUP(C119,'コンテンツ＆備考マスタ'!A:B,2,0)=0,"",VLOOKUP(C119,'コンテンツ＆備考マスタ'!A:B,2,0))</f>
        <v/>
      </c>
      <c r="AN119" s="332"/>
      <c r="AO119" s="332"/>
      <c r="AP119" s="332"/>
      <c r="AQ119" s="332"/>
      <c r="AR119" s="332"/>
      <c r="AS119" s="332"/>
      <c r="AT119" s="332"/>
      <c r="AU119" s="332"/>
      <c r="AV119" s="332"/>
      <c r="AW119" s="332"/>
      <c r="AX119" s="332"/>
      <c r="AY119" s="333"/>
    </row>
    <row r="120" spans="2:51" ht="30" customHeight="1" collapsed="1" thickBot="1">
      <c r="B120" s="384" t="s">
        <v>291</v>
      </c>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6"/>
      <c r="AU120" s="590">
        <f>SUM(AH90:AL119)</f>
        <v>0</v>
      </c>
      <c r="AV120" s="591"/>
      <c r="AW120" s="591"/>
      <c r="AX120" s="591"/>
      <c r="AY120" s="592"/>
    </row>
    <row r="121" spans="2:51" ht="18.600000000000001" customHeight="1" thickBot="1"/>
    <row r="122" spans="2:51" ht="24" customHeight="1">
      <c r="B122" s="885" t="s">
        <v>292</v>
      </c>
      <c r="C122" s="886"/>
      <c r="D122" s="886"/>
      <c r="E122" s="886"/>
      <c r="F122" s="886"/>
      <c r="G122" s="886"/>
      <c r="H122" s="886"/>
      <c r="I122" s="886"/>
      <c r="J122" s="886"/>
      <c r="K122" s="886"/>
      <c r="L122" s="886"/>
      <c r="M122" s="886"/>
      <c r="N122" s="886"/>
      <c r="O122" s="886"/>
      <c r="P122" s="886"/>
      <c r="Q122" s="886"/>
      <c r="R122" s="886"/>
      <c r="S122" s="886"/>
      <c r="T122" s="886"/>
      <c r="U122" s="886"/>
      <c r="V122" s="886"/>
      <c r="W122" s="886"/>
      <c r="X122" s="886"/>
      <c r="Y122" s="886"/>
      <c r="Z122" s="886"/>
      <c r="AA122" s="886"/>
      <c r="AB122" s="886"/>
      <c r="AC122" s="886"/>
      <c r="AD122" s="886"/>
      <c r="AE122" s="886"/>
      <c r="AF122" s="886"/>
      <c r="AG122" s="886"/>
      <c r="AH122" s="886"/>
      <c r="AI122" s="886"/>
      <c r="AJ122" s="886"/>
      <c r="AK122" s="886"/>
      <c r="AL122" s="886"/>
      <c r="AM122" s="886"/>
      <c r="AN122" s="886"/>
      <c r="AO122" s="886"/>
      <c r="AP122" s="886"/>
      <c r="AQ122" s="886"/>
      <c r="AR122" s="886"/>
      <c r="AS122" s="886"/>
      <c r="AT122" s="886"/>
      <c r="AU122" s="886"/>
      <c r="AV122" s="886"/>
      <c r="AW122" s="886"/>
      <c r="AX122" s="886"/>
      <c r="AY122" s="887"/>
    </row>
    <row r="123" spans="2:51" ht="34.5" customHeight="1">
      <c r="B123" s="30" t="s">
        <v>278</v>
      </c>
      <c r="C123" s="583" t="s">
        <v>279</v>
      </c>
      <c r="D123" s="583"/>
      <c r="E123" s="583"/>
      <c r="F123" s="583"/>
      <c r="G123" s="583"/>
      <c r="H123" s="583"/>
      <c r="I123" s="583"/>
      <c r="J123" s="583"/>
      <c r="K123" s="583"/>
      <c r="L123" s="583"/>
      <c r="M123" s="583" t="s">
        <v>293</v>
      </c>
      <c r="N123" s="583"/>
      <c r="O123" s="583"/>
      <c r="P123" s="583"/>
      <c r="Q123" s="583"/>
      <c r="R123" s="583"/>
      <c r="S123" s="583"/>
      <c r="T123" s="583"/>
      <c r="U123" s="583"/>
      <c r="V123" s="583"/>
      <c r="W123" s="583"/>
      <c r="X123" s="583"/>
      <c r="Y123" s="583"/>
      <c r="Z123" s="583"/>
      <c r="AA123" s="583"/>
      <c r="AB123" s="584" t="s">
        <v>283</v>
      </c>
      <c r="AC123" s="585"/>
      <c r="AD123" s="585"/>
      <c r="AE123" s="585"/>
      <c r="AF123" s="585"/>
      <c r="AG123" s="586"/>
      <c r="AH123" s="584" t="s">
        <v>285</v>
      </c>
      <c r="AI123" s="585"/>
      <c r="AJ123" s="585"/>
      <c r="AK123" s="585"/>
      <c r="AL123" s="586"/>
      <c r="AM123" s="587" t="s">
        <v>294</v>
      </c>
      <c r="AN123" s="588"/>
      <c r="AO123" s="588"/>
      <c r="AP123" s="588"/>
      <c r="AQ123" s="588"/>
      <c r="AR123" s="588"/>
      <c r="AS123" s="588"/>
      <c r="AT123" s="588"/>
      <c r="AU123" s="588"/>
      <c r="AV123" s="588"/>
      <c r="AW123" s="588"/>
      <c r="AX123" s="588"/>
      <c r="AY123" s="589"/>
    </row>
    <row r="124" spans="2:51" ht="30" customHeight="1">
      <c r="B124" s="28">
        <v>1</v>
      </c>
      <c r="C124" s="313" t="s">
        <v>191</v>
      </c>
      <c r="D124" s="314"/>
      <c r="E124" s="314"/>
      <c r="F124" s="314"/>
      <c r="G124" s="314"/>
      <c r="H124" s="314"/>
      <c r="I124" s="314"/>
      <c r="J124" s="314"/>
      <c r="K124" s="314"/>
      <c r="L124" s="315"/>
      <c r="M124" s="549"/>
      <c r="N124" s="549"/>
      <c r="O124" s="549"/>
      <c r="P124" s="549"/>
      <c r="Q124" s="549"/>
      <c r="R124" s="549"/>
      <c r="S124" s="549"/>
      <c r="T124" s="549"/>
      <c r="U124" s="549"/>
      <c r="V124" s="549"/>
      <c r="W124" s="549"/>
      <c r="X124" s="549"/>
      <c r="Y124" s="549"/>
      <c r="Z124" s="549"/>
      <c r="AA124" s="549"/>
      <c r="AB124" s="326" t="s">
        <v>289</v>
      </c>
      <c r="AC124" s="566"/>
      <c r="AD124" s="566"/>
      <c r="AE124" s="566"/>
      <c r="AF124" s="566"/>
      <c r="AG124" s="327"/>
      <c r="AH124" s="337">
        <v>0</v>
      </c>
      <c r="AI124" s="338"/>
      <c r="AJ124" s="338"/>
      <c r="AK124" s="338"/>
      <c r="AL124" s="339"/>
      <c r="AM124" s="593"/>
      <c r="AN124" s="594"/>
      <c r="AO124" s="594"/>
      <c r="AP124" s="594"/>
      <c r="AQ124" s="594"/>
      <c r="AR124" s="594"/>
      <c r="AS124" s="594"/>
      <c r="AT124" s="594"/>
      <c r="AU124" s="594"/>
      <c r="AV124" s="594"/>
      <c r="AW124" s="594"/>
      <c r="AX124" s="594"/>
      <c r="AY124" s="595"/>
    </row>
    <row r="125" spans="2:51" ht="30" customHeight="1">
      <c r="B125" s="28">
        <v>2</v>
      </c>
      <c r="C125" s="313" t="s">
        <v>191</v>
      </c>
      <c r="D125" s="314"/>
      <c r="E125" s="314"/>
      <c r="F125" s="314"/>
      <c r="G125" s="314"/>
      <c r="H125" s="314"/>
      <c r="I125" s="314"/>
      <c r="J125" s="314"/>
      <c r="K125" s="314"/>
      <c r="L125" s="315"/>
      <c r="M125" s="549"/>
      <c r="N125" s="549"/>
      <c r="O125" s="549"/>
      <c r="P125" s="549"/>
      <c r="Q125" s="549"/>
      <c r="R125" s="549"/>
      <c r="S125" s="549"/>
      <c r="T125" s="549"/>
      <c r="U125" s="549"/>
      <c r="V125" s="549"/>
      <c r="W125" s="549"/>
      <c r="X125" s="549"/>
      <c r="Y125" s="549"/>
      <c r="Z125" s="549"/>
      <c r="AA125" s="549"/>
      <c r="AB125" s="326" t="s">
        <v>289</v>
      </c>
      <c r="AC125" s="566"/>
      <c r="AD125" s="566"/>
      <c r="AE125" s="566"/>
      <c r="AF125" s="566"/>
      <c r="AG125" s="327"/>
      <c r="AH125" s="337">
        <v>0</v>
      </c>
      <c r="AI125" s="338"/>
      <c r="AJ125" s="338"/>
      <c r="AK125" s="338"/>
      <c r="AL125" s="339"/>
      <c r="AM125" s="567"/>
      <c r="AN125" s="568"/>
      <c r="AO125" s="568"/>
      <c r="AP125" s="568"/>
      <c r="AQ125" s="568"/>
      <c r="AR125" s="568"/>
      <c r="AS125" s="568"/>
      <c r="AT125" s="568"/>
      <c r="AU125" s="568"/>
      <c r="AV125" s="568"/>
      <c r="AW125" s="568"/>
      <c r="AX125" s="568"/>
      <c r="AY125" s="569"/>
    </row>
    <row r="126" spans="2:51" ht="30" customHeight="1">
      <c r="B126" s="28">
        <v>3</v>
      </c>
      <c r="C126" s="313" t="s">
        <v>191</v>
      </c>
      <c r="D126" s="314"/>
      <c r="E126" s="314"/>
      <c r="F126" s="314"/>
      <c r="G126" s="314"/>
      <c r="H126" s="314"/>
      <c r="I126" s="314"/>
      <c r="J126" s="314"/>
      <c r="K126" s="314"/>
      <c r="L126" s="315"/>
      <c r="M126" s="549"/>
      <c r="N126" s="549"/>
      <c r="O126" s="549"/>
      <c r="P126" s="549"/>
      <c r="Q126" s="549"/>
      <c r="R126" s="549"/>
      <c r="S126" s="549"/>
      <c r="T126" s="549"/>
      <c r="U126" s="549"/>
      <c r="V126" s="549"/>
      <c r="W126" s="549"/>
      <c r="X126" s="549"/>
      <c r="Y126" s="549"/>
      <c r="Z126" s="549"/>
      <c r="AA126" s="549"/>
      <c r="AB126" s="326" t="s">
        <v>289</v>
      </c>
      <c r="AC126" s="566"/>
      <c r="AD126" s="566"/>
      <c r="AE126" s="566"/>
      <c r="AF126" s="566"/>
      <c r="AG126" s="327"/>
      <c r="AH126" s="337">
        <v>0</v>
      </c>
      <c r="AI126" s="338"/>
      <c r="AJ126" s="338"/>
      <c r="AK126" s="338"/>
      <c r="AL126" s="339"/>
      <c r="AM126" s="567"/>
      <c r="AN126" s="568"/>
      <c r="AO126" s="568"/>
      <c r="AP126" s="568"/>
      <c r="AQ126" s="568"/>
      <c r="AR126" s="568"/>
      <c r="AS126" s="568"/>
      <c r="AT126" s="568"/>
      <c r="AU126" s="568"/>
      <c r="AV126" s="568"/>
      <c r="AW126" s="568"/>
      <c r="AX126" s="568"/>
      <c r="AY126" s="569"/>
    </row>
    <row r="127" spans="2:51" ht="30" customHeight="1">
      <c r="B127" s="28">
        <v>4</v>
      </c>
      <c r="C127" s="313" t="s">
        <v>191</v>
      </c>
      <c r="D127" s="314"/>
      <c r="E127" s="314"/>
      <c r="F127" s="314"/>
      <c r="G127" s="314"/>
      <c r="H127" s="314"/>
      <c r="I127" s="314"/>
      <c r="J127" s="314"/>
      <c r="K127" s="314"/>
      <c r="L127" s="315"/>
      <c r="M127" s="549"/>
      <c r="N127" s="549"/>
      <c r="O127" s="549"/>
      <c r="P127" s="549"/>
      <c r="Q127" s="549"/>
      <c r="R127" s="549"/>
      <c r="S127" s="549"/>
      <c r="T127" s="549"/>
      <c r="U127" s="549"/>
      <c r="V127" s="549"/>
      <c r="W127" s="549"/>
      <c r="X127" s="549"/>
      <c r="Y127" s="549"/>
      <c r="Z127" s="549"/>
      <c r="AA127" s="549"/>
      <c r="AB127" s="326" t="s">
        <v>289</v>
      </c>
      <c r="AC127" s="566"/>
      <c r="AD127" s="566"/>
      <c r="AE127" s="566"/>
      <c r="AF127" s="566"/>
      <c r="AG127" s="327"/>
      <c r="AH127" s="328">
        <v>0</v>
      </c>
      <c r="AI127" s="329"/>
      <c r="AJ127" s="329"/>
      <c r="AK127" s="329"/>
      <c r="AL127" s="330"/>
      <c r="AM127" s="567"/>
      <c r="AN127" s="568"/>
      <c r="AO127" s="568"/>
      <c r="AP127" s="568"/>
      <c r="AQ127" s="568"/>
      <c r="AR127" s="568"/>
      <c r="AS127" s="568"/>
      <c r="AT127" s="568"/>
      <c r="AU127" s="568"/>
      <c r="AV127" s="568"/>
      <c r="AW127" s="568"/>
      <c r="AX127" s="568"/>
      <c r="AY127" s="569"/>
    </row>
    <row r="128" spans="2:51" ht="30" customHeight="1">
      <c r="B128" s="28">
        <v>5</v>
      </c>
      <c r="C128" s="313" t="s">
        <v>191</v>
      </c>
      <c r="D128" s="314"/>
      <c r="E128" s="314"/>
      <c r="F128" s="314"/>
      <c r="G128" s="314"/>
      <c r="H128" s="314"/>
      <c r="I128" s="314"/>
      <c r="J128" s="314"/>
      <c r="K128" s="314"/>
      <c r="L128" s="315"/>
      <c r="M128" s="549"/>
      <c r="N128" s="549"/>
      <c r="O128" s="549"/>
      <c r="P128" s="549"/>
      <c r="Q128" s="549"/>
      <c r="R128" s="549"/>
      <c r="S128" s="549"/>
      <c r="T128" s="549"/>
      <c r="U128" s="549"/>
      <c r="V128" s="549"/>
      <c r="W128" s="549"/>
      <c r="X128" s="549"/>
      <c r="Y128" s="549"/>
      <c r="Z128" s="549"/>
      <c r="AA128" s="549"/>
      <c r="AB128" s="326" t="s">
        <v>289</v>
      </c>
      <c r="AC128" s="566"/>
      <c r="AD128" s="566"/>
      <c r="AE128" s="566"/>
      <c r="AF128" s="566"/>
      <c r="AG128" s="327"/>
      <c r="AH128" s="328">
        <v>0</v>
      </c>
      <c r="AI128" s="329"/>
      <c r="AJ128" s="329"/>
      <c r="AK128" s="329"/>
      <c r="AL128" s="330"/>
      <c r="AM128" s="567"/>
      <c r="AN128" s="568"/>
      <c r="AO128" s="568"/>
      <c r="AP128" s="568"/>
      <c r="AQ128" s="568"/>
      <c r="AR128" s="568"/>
      <c r="AS128" s="568"/>
      <c r="AT128" s="568"/>
      <c r="AU128" s="568"/>
      <c r="AV128" s="568"/>
      <c r="AW128" s="568"/>
      <c r="AX128" s="568"/>
      <c r="AY128" s="569"/>
    </row>
    <row r="129" spans="2:51" ht="30" customHeight="1">
      <c r="B129" s="28">
        <v>6</v>
      </c>
      <c r="C129" s="313" t="s">
        <v>191</v>
      </c>
      <c r="D129" s="314"/>
      <c r="E129" s="314"/>
      <c r="F129" s="314"/>
      <c r="G129" s="314"/>
      <c r="H129" s="314"/>
      <c r="I129" s="314"/>
      <c r="J129" s="314"/>
      <c r="K129" s="314"/>
      <c r="L129" s="315"/>
      <c r="M129" s="549"/>
      <c r="N129" s="549"/>
      <c r="O129" s="549"/>
      <c r="P129" s="549"/>
      <c r="Q129" s="549"/>
      <c r="R129" s="549"/>
      <c r="S129" s="549"/>
      <c r="T129" s="549"/>
      <c r="U129" s="549"/>
      <c r="V129" s="549"/>
      <c r="W129" s="549"/>
      <c r="X129" s="549"/>
      <c r="Y129" s="549"/>
      <c r="Z129" s="549"/>
      <c r="AA129" s="549"/>
      <c r="AB129" s="326" t="s">
        <v>289</v>
      </c>
      <c r="AC129" s="566"/>
      <c r="AD129" s="566"/>
      <c r="AE129" s="566"/>
      <c r="AF129" s="566"/>
      <c r="AG129" s="327"/>
      <c r="AH129" s="328">
        <v>0</v>
      </c>
      <c r="AI129" s="329"/>
      <c r="AJ129" s="329"/>
      <c r="AK129" s="329"/>
      <c r="AL129" s="330"/>
      <c r="AM129" s="567"/>
      <c r="AN129" s="568"/>
      <c r="AO129" s="568"/>
      <c r="AP129" s="568"/>
      <c r="AQ129" s="568"/>
      <c r="AR129" s="568"/>
      <c r="AS129" s="568"/>
      <c r="AT129" s="568"/>
      <c r="AU129" s="568"/>
      <c r="AV129" s="568"/>
      <c r="AW129" s="568"/>
      <c r="AX129" s="568"/>
      <c r="AY129" s="569"/>
    </row>
    <row r="130" spans="2:51" ht="30" customHeight="1">
      <c r="B130" s="28">
        <v>7</v>
      </c>
      <c r="C130" s="313" t="s">
        <v>191</v>
      </c>
      <c r="D130" s="314"/>
      <c r="E130" s="314"/>
      <c r="F130" s="314"/>
      <c r="G130" s="314"/>
      <c r="H130" s="314"/>
      <c r="I130" s="314"/>
      <c r="J130" s="314"/>
      <c r="K130" s="314"/>
      <c r="L130" s="315"/>
      <c r="M130" s="549"/>
      <c r="N130" s="549"/>
      <c r="O130" s="549"/>
      <c r="P130" s="549"/>
      <c r="Q130" s="549"/>
      <c r="R130" s="549"/>
      <c r="S130" s="549"/>
      <c r="T130" s="549"/>
      <c r="U130" s="549"/>
      <c r="V130" s="549"/>
      <c r="W130" s="549"/>
      <c r="X130" s="549"/>
      <c r="Y130" s="549"/>
      <c r="Z130" s="549"/>
      <c r="AA130" s="549"/>
      <c r="AB130" s="326" t="s">
        <v>289</v>
      </c>
      <c r="AC130" s="566"/>
      <c r="AD130" s="566"/>
      <c r="AE130" s="566"/>
      <c r="AF130" s="566"/>
      <c r="AG130" s="327"/>
      <c r="AH130" s="328">
        <v>0</v>
      </c>
      <c r="AI130" s="329"/>
      <c r="AJ130" s="329"/>
      <c r="AK130" s="329"/>
      <c r="AL130" s="330"/>
      <c r="AM130" s="567"/>
      <c r="AN130" s="568"/>
      <c r="AO130" s="568"/>
      <c r="AP130" s="568"/>
      <c r="AQ130" s="568"/>
      <c r="AR130" s="568"/>
      <c r="AS130" s="568"/>
      <c r="AT130" s="568"/>
      <c r="AU130" s="568"/>
      <c r="AV130" s="568"/>
      <c r="AW130" s="568"/>
      <c r="AX130" s="568"/>
      <c r="AY130" s="569"/>
    </row>
    <row r="131" spans="2:51" ht="30" customHeight="1">
      <c r="B131" s="28">
        <v>8</v>
      </c>
      <c r="C131" s="313" t="s">
        <v>191</v>
      </c>
      <c r="D131" s="314"/>
      <c r="E131" s="314"/>
      <c r="F131" s="314"/>
      <c r="G131" s="314"/>
      <c r="H131" s="314"/>
      <c r="I131" s="314"/>
      <c r="J131" s="314"/>
      <c r="K131" s="314"/>
      <c r="L131" s="315"/>
      <c r="M131" s="549"/>
      <c r="N131" s="549"/>
      <c r="O131" s="549"/>
      <c r="P131" s="549"/>
      <c r="Q131" s="549"/>
      <c r="R131" s="549"/>
      <c r="S131" s="549"/>
      <c r="T131" s="549"/>
      <c r="U131" s="549"/>
      <c r="V131" s="549"/>
      <c r="W131" s="549"/>
      <c r="X131" s="549"/>
      <c r="Y131" s="549"/>
      <c r="Z131" s="549"/>
      <c r="AA131" s="549"/>
      <c r="AB131" s="326" t="s">
        <v>289</v>
      </c>
      <c r="AC131" s="566"/>
      <c r="AD131" s="566"/>
      <c r="AE131" s="566"/>
      <c r="AF131" s="566"/>
      <c r="AG131" s="327"/>
      <c r="AH131" s="328">
        <v>0</v>
      </c>
      <c r="AI131" s="329"/>
      <c r="AJ131" s="329"/>
      <c r="AK131" s="329"/>
      <c r="AL131" s="330"/>
      <c r="AM131" s="567"/>
      <c r="AN131" s="568"/>
      <c r="AO131" s="568"/>
      <c r="AP131" s="568"/>
      <c r="AQ131" s="568"/>
      <c r="AR131" s="568"/>
      <c r="AS131" s="568"/>
      <c r="AT131" s="568"/>
      <c r="AU131" s="568"/>
      <c r="AV131" s="568"/>
      <c r="AW131" s="568"/>
      <c r="AX131" s="568"/>
      <c r="AY131" s="569"/>
    </row>
    <row r="132" spans="2:51" ht="30" customHeight="1">
      <c r="B132" s="28">
        <v>9</v>
      </c>
      <c r="C132" s="548" t="s">
        <v>191</v>
      </c>
      <c r="D132" s="548"/>
      <c r="E132" s="548"/>
      <c r="F132" s="548"/>
      <c r="G132" s="548"/>
      <c r="H132" s="548"/>
      <c r="I132" s="548"/>
      <c r="J132" s="548"/>
      <c r="K132" s="548"/>
      <c r="L132" s="548"/>
      <c r="M132" s="549"/>
      <c r="N132" s="549"/>
      <c r="O132" s="549"/>
      <c r="P132" s="549"/>
      <c r="Q132" s="549"/>
      <c r="R132" s="549"/>
      <c r="S132" s="549"/>
      <c r="T132" s="549"/>
      <c r="U132" s="549"/>
      <c r="V132" s="549"/>
      <c r="W132" s="549"/>
      <c r="X132" s="549"/>
      <c r="Y132" s="549"/>
      <c r="Z132" s="549"/>
      <c r="AA132" s="549"/>
      <c r="AB132" s="550" t="s">
        <v>289</v>
      </c>
      <c r="AC132" s="550"/>
      <c r="AD132" s="550"/>
      <c r="AE132" s="550"/>
      <c r="AF132" s="550"/>
      <c r="AG132" s="550"/>
      <c r="AH132" s="551">
        <v>0</v>
      </c>
      <c r="AI132" s="551"/>
      <c r="AJ132" s="551"/>
      <c r="AK132" s="551"/>
      <c r="AL132" s="551"/>
      <c r="AM132" s="552"/>
      <c r="AN132" s="552"/>
      <c r="AO132" s="552"/>
      <c r="AP132" s="552"/>
      <c r="AQ132" s="552"/>
      <c r="AR132" s="552"/>
      <c r="AS132" s="552"/>
      <c r="AT132" s="552"/>
      <c r="AU132" s="552"/>
      <c r="AV132" s="552"/>
      <c r="AW132" s="552"/>
      <c r="AX132" s="552"/>
      <c r="AY132" s="553"/>
    </row>
    <row r="133" spans="2:51" ht="30" customHeight="1">
      <c r="B133" s="28">
        <v>10</v>
      </c>
      <c r="C133" s="548" t="s">
        <v>191</v>
      </c>
      <c r="D133" s="548"/>
      <c r="E133" s="548"/>
      <c r="F133" s="548"/>
      <c r="G133" s="548"/>
      <c r="H133" s="548"/>
      <c r="I133" s="548"/>
      <c r="J133" s="548"/>
      <c r="K133" s="548"/>
      <c r="L133" s="548"/>
      <c r="M133" s="549"/>
      <c r="N133" s="549"/>
      <c r="O133" s="549"/>
      <c r="P133" s="549"/>
      <c r="Q133" s="549"/>
      <c r="R133" s="549"/>
      <c r="S133" s="549"/>
      <c r="T133" s="549"/>
      <c r="U133" s="549"/>
      <c r="V133" s="549"/>
      <c r="W133" s="549"/>
      <c r="X133" s="549"/>
      <c r="Y133" s="549"/>
      <c r="Z133" s="549"/>
      <c r="AA133" s="549"/>
      <c r="AB133" s="550" t="s">
        <v>289</v>
      </c>
      <c r="AC133" s="550"/>
      <c r="AD133" s="550"/>
      <c r="AE133" s="550"/>
      <c r="AF133" s="550"/>
      <c r="AG133" s="550"/>
      <c r="AH133" s="551">
        <v>0</v>
      </c>
      <c r="AI133" s="551"/>
      <c r="AJ133" s="551"/>
      <c r="AK133" s="551"/>
      <c r="AL133" s="551"/>
      <c r="AM133" s="552"/>
      <c r="AN133" s="552"/>
      <c r="AO133" s="552"/>
      <c r="AP133" s="552"/>
      <c r="AQ133" s="552"/>
      <c r="AR133" s="552"/>
      <c r="AS133" s="552"/>
      <c r="AT133" s="552"/>
      <c r="AU133" s="552"/>
      <c r="AV133" s="552"/>
      <c r="AW133" s="552"/>
      <c r="AX133" s="552"/>
      <c r="AY133" s="553"/>
    </row>
    <row r="134" spans="2:51" ht="30" customHeight="1" collapsed="1" thickBot="1">
      <c r="B134" s="577" t="s">
        <v>295</v>
      </c>
      <c r="C134" s="578"/>
      <c r="D134" s="578"/>
      <c r="E134" s="578"/>
      <c r="F134" s="578"/>
      <c r="G134" s="578"/>
      <c r="H134" s="578"/>
      <c r="I134" s="578"/>
      <c r="J134" s="578"/>
      <c r="K134" s="578"/>
      <c r="L134" s="578"/>
      <c r="M134" s="578"/>
      <c r="N134" s="578"/>
      <c r="O134" s="578"/>
      <c r="P134" s="578"/>
      <c r="Q134" s="578"/>
      <c r="R134" s="578"/>
      <c r="S134" s="578"/>
      <c r="T134" s="578"/>
      <c r="U134" s="578"/>
      <c r="V134" s="578"/>
      <c r="W134" s="578"/>
      <c r="X134" s="578"/>
      <c r="Y134" s="578"/>
      <c r="Z134" s="578"/>
      <c r="AA134" s="578"/>
      <c r="AB134" s="578"/>
      <c r="AC134" s="578"/>
      <c r="AD134" s="578"/>
      <c r="AE134" s="578"/>
      <c r="AF134" s="578"/>
      <c r="AG134" s="578"/>
      <c r="AH134" s="578"/>
      <c r="AI134" s="578"/>
      <c r="AJ134" s="578"/>
      <c r="AK134" s="578"/>
      <c r="AL134" s="578"/>
      <c r="AM134" s="578"/>
      <c r="AN134" s="578"/>
      <c r="AO134" s="578"/>
      <c r="AP134" s="578"/>
      <c r="AQ134" s="578"/>
      <c r="AR134" s="578"/>
      <c r="AS134" s="578"/>
      <c r="AT134" s="579"/>
      <c r="AU134" s="580">
        <f>SUM(AH124:AL133)</f>
        <v>0</v>
      </c>
      <c r="AV134" s="581"/>
      <c r="AW134" s="581"/>
      <c r="AX134" s="581"/>
      <c r="AY134" s="582"/>
    </row>
    <row r="135" spans="2:51" ht="18.600000000000001" customHeight="1" thickBot="1"/>
    <row r="136" spans="2:51" ht="24" customHeight="1" thickBot="1">
      <c r="B136" s="554" t="s">
        <v>296</v>
      </c>
      <c r="C136" s="555"/>
      <c r="D136" s="555"/>
      <c r="E136" s="555"/>
      <c r="F136" s="555"/>
      <c r="G136" s="555"/>
      <c r="H136" s="555"/>
      <c r="I136" s="555"/>
      <c r="J136" s="555"/>
      <c r="K136" s="555"/>
      <c r="L136" s="555"/>
      <c r="M136" s="555"/>
      <c r="N136" s="555"/>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6"/>
    </row>
    <row r="137" spans="2:51" ht="30" customHeight="1" thickBot="1">
      <c r="B137" s="570" t="s">
        <v>277</v>
      </c>
      <c r="C137" s="571"/>
      <c r="D137" s="571"/>
      <c r="E137" s="571"/>
      <c r="F137" s="571"/>
      <c r="G137" s="571"/>
      <c r="H137" s="571"/>
      <c r="I137" s="571"/>
      <c r="J137" s="571"/>
      <c r="K137" s="572" t="s">
        <v>191</v>
      </c>
      <c r="L137" s="573"/>
      <c r="M137" s="573"/>
      <c r="N137" s="573"/>
      <c r="O137" s="573"/>
      <c r="P137" s="573"/>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4"/>
      <c r="AO137" s="574"/>
      <c r="AP137" s="574"/>
      <c r="AQ137" s="574"/>
      <c r="AR137" s="574"/>
      <c r="AS137" s="574"/>
      <c r="AT137" s="574"/>
      <c r="AU137" s="574"/>
      <c r="AV137" s="574"/>
      <c r="AW137" s="574"/>
      <c r="AX137" s="574"/>
      <c r="AY137" s="575"/>
    </row>
    <row r="138" spans="2:51">
      <c r="B138" s="4" t="s">
        <v>297</v>
      </c>
      <c r="C138" s="31"/>
      <c r="D138" s="31"/>
      <c r="E138" s="31"/>
      <c r="F138" s="31"/>
      <c r="G138" s="31"/>
      <c r="H138" s="31"/>
      <c r="I138" s="31"/>
      <c r="J138" s="31"/>
      <c r="K138" s="31"/>
      <c r="L138" s="31"/>
      <c r="M138" s="31"/>
      <c r="N138" s="31"/>
      <c r="O138" s="31"/>
      <c r="P138" s="31"/>
      <c r="Q138" s="31"/>
      <c r="R138" s="31"/>
      <c r="S138" s="31"/>
      <c r="T138" s="32"/>
      <c r="U138" s="32"/>
      <c r="V138" s="32"/>
      <c r="W138" s="32"/>
      <c r="X138" s="32"/>
      <c r="Y138" s="32"/>
      <c r="Z138" s="576" t="s">
        <v>298</v>
      </c>
      <c r="AA138" s="576"/>
      <c r="AB138" s="576"/>
      <c r="AC138" s="576"/>
      <c r="AD138" s="576"/>
      <c r="AE138" s="576"/>
      <c r="AF138" s="576"/>
      <c r="AG138" s="576"/>
      <c r="AH138" s="576"/>
      <c r="AI138" s="576"/>
      <c r="AJ138" s="576"/>
      <c r="AK138" s="576"/>
      <c r="AL138" s="576"/>
      <c r="AM138" s="576"/>
      <c r="AN138" s="576"/>
      <c r="AO138" s="576"/>
      <c r="AP138" s="576"/>
      <c r="AQ138" s="576"/>
      <c r="AR138" s="576"/>
      <c r="AS138" s="32" t="s">
        <v>299</v>
      </c>
      <c r="AT138" s="31"/>
      <c r="AU138" s="26"/>
      <c r="AV138" s="31"/>
      <c r="AW138" s="26"/>
      <c r="AX138" s="31"/>
      <c r="AY138" s="31"/>
    </row>
    <row r="139" spans="2:51" ht="18.600000000000001" customHeight="1">
      <c r="B139" s="33" t="s">
        <v>300</v>
      </c>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row>
    <row r="140" spans="2:51" ht="18.600000000000001" customHeight="1" thickBot="1"/>
    <row r="141" spans="2:51" ht="24" customHeight="1" thickBot="1">
      <c r="B141" s="554" t="s">
        <v>2</v>
      </c>
      <c r="C141" s="555"/>
      <c r="D141" s="555"/>
      <c r="E141" s="555"/>
      <c r="F141" s="555"/>
      <c r="G141" s="555"/>
      <c r="H141" s="555"/>
      <c r="I141" s="555"/>
      <c r="J141" s="555"/>
      <c r="K141" s="555"/>
      <c r="L141" s="555"/>
      <c r="M141" s="555"/>
      <c r="N141" s="555"/>
      <c r="O141" s="555"/>
      <c r="P141" s="555"/>
      <c r="Q141" s="555"/>
      <c r="R141" s="555"/>
      <c r="S141" s="555"/>
      <c r="T141" s="555"/>
      <c r="U141" s="555"/>
      <c r="V141" s="555"/>
      <c r="W141" s="555"/>
      <c r="X141" s="555"/>
      <c r="Y141" s="555"/>
      <c r="Z141" s="555"/>
      <c r="AA141" s="555"/>
      <c r="AB141" s="555"/>
      <c r="AC141" s="555"/>
      <c r="AD141" s="555"/>
      <c r="AE141" s="555"/>
      <c r="AF141" s="555"/>
      <c r="AG141" s="555"/>
      <c r="AH141" s="555"/>
      <c r="AI141" s="555"/>
      <c r="AJ141" s="555"/>
      <c r="AK141" s="555"/>
      <c r="AL141" s="555"/>
      <c r="AM141" s="555"/>
      <c r="AN141" s="555"/>
      <c r="AO141" s="555"/>
      <c r="AP141" s="555"/>
      <c r="AQ141" s="555"/>
      <c r="AR141" s="555"/>
      <c r="AS141" s="555"/>
      <c r="AT141" s="555"/>
      <c r="AU141" s="555"/>
      <c r="AV141" s="555"/>
      <c r="AW141" s="555"/>
      <c r="AX141" s="555"/>
      <c r="AY141" s="556"/>
    </row>
    <row r="142" spans="2:51" ht="30" customHeight="1">
      <c r="B142" s="558" t="s">
        <v>277</v>
      </c>
      <c r="C142" s="559"/>
      <c r="D142" s="559"/>
      <c r="E142" s="559"/>
      <c r="F142" s="559"/>
      <c r="G142" s="559"/>
      <c r="H142" s="559"/>
      <c r="I142" s="559"/>
      <c r="J142" s="559"/>
      <c r="K142" s="560"/>
      <c r="L142" s="560"/>
      <c r="M142" s="560"/>
      <c r="N142" s="560"/>
      <c r="O142" s="560"/>
      <c r="P142" s="560"/>
      <c r="Q142" s="560"/>
      <c r="R142" s="561"/>
      <c r="S142" s="530" t="s">
        <v>301</v>
      </c>
      <c r="T142" s="531"/>
      <c r="U142" s="531"/>
      <c r="V142" s="557"/>
      <c r="W142" s="530" t="s">
        <v>302</v>
      </c>
      <c r="X142" s="531"/>
      <c r="Y142" s="531"/>
      <c r="Z142" s="531"/>
      <c r="AA142" s="531"/>
      <c r="AB142" s="531"/>
      <c r="AC142" s="531"/>
      <c r="AD142" s="531"/>
      <c r="AE142" s="531"/>
      <c r="AF142" s="531"/>
      <c r="AG142" s="532"/>
      <c r="AH142" s="533"/>
      <c r="AI142" s="444" t="s">
        <v>303</v>
      </c>
      <c r="AJ142" s="442"/>
      <c r="AK142" s="442"/>
      <c r="AL142" s="443"/>
      <c r="AM142" s="444" t="s">
        <v>304</v>
      </c>
      <c r="AN142" s="442"/>
      <c r="AO142" s="442"/>
      <c r="AP142" s="443"/>
      <c r="AQ142" s="444" t="s">
        <v>284</v>
      </c>
      <c r="AR142" s="442"/>
      <c r="AS142" s="442"/>
      <c r="AT142" s="443"/>
      <c r="AU142" s="444" t="s">
        <v>305</v>
      </c>
      <c r="AV142" s="442"/>
      <c r="AW142" s="442"/>
      <c r="AX142" s="442"/>
      <c r="AY142" s="445"/>
    </row>
    <row r="143" spans="2:51" ht="30" customHeight="1" thickBot="1">
      <c r="B143" s="562" t="s">
        <v>191</v>
      </c>
      <c r="C143" s="563"/>
      <c r="D143" s="563"/>
      <c r="E143" s="563"/>
      <c r="F143" s="563"/>
      <c r="G143" s="563"/>
      <c r="H143" s="563"/>
      <c r="I143" s="563"/>
      <c r="J143" s="563"/>
      <c r="K143" s="563"/>
      <c r="L143" s="563"/>
      <c r="M143" s="563"/>
      <c r="N143" s="563"/>
      <c r="O143" s="563"/>
      <c r="P143" s="563"/>
      <c r="Q143" s="563"/>
      <c r="R143" s="563"/>
      <c r="S143" s="563"/>
      <c r="T143" s="563"/>
      <c r="U143" s="563"/>
      <c r="V143" s="563"/>
      <c r="W143" s="564" t="s">
        <v>273</v>
      </c>
      <c r="X143" s="564"/>
      <c r="Y143" s="564"/>
      <c r="Z143" s="564"/>
      <c r="AA143" s="565"/>
      <c r="AB143" s="868" t="s">
        <v>274</v>
      </c>
      <c r="AC143" s="869"/>
      <c r="AD143" s="870" t="str">
        <f>IF(S143="","YYYY/MM/DD",IF(W143="YYYY/MM/DD","YYYY/MM/DD",IF(S143=1,EOMONTH(W143,0),EOMONTH(W143,S143-1))))</f>
        <v>YYYY/MM/DD</v>
      </c>
      <c r="AE143" s="871"/>
      <c r="AF143" s="871"/>
      <c r="AG143" s="871"/>
      <c r="AH143" s="872"/>
      <c r="AI143" s="873"/>
      <c r="AJ143" s="874"/>
      <c r="AK143" s="874"/>
      <c r="AL143" s="875"/>
      <c r="AM143" s="876" t="s">
        <v>306</v>
      </c>
      <c r="AN143" s="877"/>
      <c r="AO143" s="877"/>
      <c r="AP143" s="878"/>
      <c r="AQ143" s="879"/>
      <c r="AR143" s="880"/>
      <c r="AS143" s="880"/>
      <c r="AT143" s="881"/>
      <c r="AU143" s="882"/>
      <c r="AV143" s="883"/>
      <c r="AW143" s="883"/>
      <c r="AX143" s="883"/>
      <c r="AY143" s="884"/>
    </row>
    <row r="144" spans="2:51" ht="18.600000000000001" customHeight="1" thickBot="1"/>
    <row r="145" spans="2:51" ht="24" customHeight="1" thickBot="1">
      <c r="B145" s="539" t="s">
        <v>307</v>
      </c>
      <c r="C145" s="540"/>
      <c r="D145" s="540"/>
      <c r="E145" s="540"/>
      <c r="F145" s="540"/>
      <c r="G145" s="540"/>
      <c r="H145" s="540"/>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c r="AY145" s="541"/>
    </row>
    <row r="146" spans="2:51" ht="30" customHeight="1">
      <c r="B146" s="542" t="s">
        <v>277</v>
      </c>
      <c r="C146" s="543"/>
      <c r="D146" s="543"/>
      <c r="E146" s="543"/>
      <c r="F146" s="543"/>
      <c r="G146" s="543"/>
      <c r="H146" s="543"/>
      <c r="I146" s="543"/>
      <c r="J146" s="544"/>
      <c r="K146" s="545" t="s">
        <v>191</v>
      </c>
      <c r="L146" s="545"/>
      <c r="M146" s="545"/>
      <c r="N146" s="545"/>
      <c r="O146" s="545"/>
      <c r="P146" s="545"/>
      <c r="Q146" s="545"/>
      <c r="R146" s="545"/>
      <c r="S146" s="545"/>
      <c r="T146" s="545"/>
      <c r="U146" s="545"/>
      <c r="V146" s="545"/>
      <c r="W146" s="545"/>
      <c r="X146" s="545"/>
      <c r="Y146" s="545"/>
      <c r="Z146" s="545"/>
      <c r="AA146" s="545"/>
      <c r="AB146" s="545"/>
      <c r="AC146" s="545"/>
      <c r="AD146" s="545"/>
      <c r="AE146" s="545"/>
      <c r="AF146" s="545"/>
      <c r="AG146" s="545"/>
      <c r="AH146" s="545"/>
      <c r="AI146" s="545"/>
      <c r="AJ146" s="545"/>
      <c r="AK146" s="545"/>
      <c r="AL146" s="545"/>
      <c r="AM146" s="545"/>
      <c r="AN146" s="546"/>
      <c r="AO146" s="546"/>
      <c r="AP146" s="546"/>
      <c r="AQ146" s="546"/>
      <c r="AR146" s="546"/>
      <c r="AS146" s="546"/>
      <c r="AT146" s="546"/>
      <c r="AU146" s="546"/>
      <c r="AV146" s="546"/>
      <c r="AW146" s="546"/>
      <c r="AX146" s="546"/>
      <c r="AY146" s="547"/>
    </row>
    <row r="147" spans="2:51" ht="30" customHeight="1">
      <c r="B147" s="441" t="s">
        <v>308</v>
      </c>
      <c r="C147" s="529"/>
      <c r="D147" s="529"/>
      <c r="E147" s="529"/>
      <c r="F147" s="529"/>
      <c r="G147" s="529"/>
      <c r="H147" s="529"/>
      <c r="I147" s="529"/>
      <c r="J147" s="529"/>
      <c r="K147" s="529"/>
      <c r="L147" s="529"/>
      <c r="M147" s="529"/>
      <c r="N147" s="529"/>
      <c r="O147" s="529"/>
      <c r="P147" s="529"/>
      <c r="Q147" s="529"/>
      <c r="R147" s="529"/>
      <c r="S147" s="444" t="s">
        <v>301</v>
      </c>
      <c r="T147" s="442"/>
      <c r="U147" s="442"/>
      <c r="V147" s="443"/>
      <c r="W147" s="530" t="s">
        <v>302</v>
      </c>
      <c r="X147" s="531"/>
      <c r="Y147" s="531"/>
      <c r="Z147" s="531"/>
      <c r="AA147" s="531"/>
      <c r="AB147" s="531"/>
      <c r="AC147" s="531"/>
      <c r="AD147" s="531"/>
      <c r="AE147" s="531"/>
      <c r="AF147" s="531"/>
      <c r="AG147" s="532"/>
      <c r="AH147" s="533"/>
      <c r="AI147" s="444" t="s">
        <v>303</v>
      </c>
      <c r="AJ147" s="442"/>
      <c r="AK147" s="442"/>
      <c r="AL147" s="443"/>
      <c r="AM147" s="444" t="s">
        <v>304</v>
      </c>
      <c r="AN147" s="442"/>
      <c r="AO147" s="442"/>
      <c r="AP147" s="443"/>
      <c r="AQ147" s="444" t="s">
        <v>284</v>
      </c>
      <c r="AR147" s="442"/>
      <c r="AS147" s="442"/>
      <c r="AT147" s="443"/>
      <c r="AU147" s="444" t="s">
        <v>309</v>
      </c>
      <c r="AV147" s="442"/>
      <c r="AW147" s="442"/>
      <c r="AX147" s="442"/>
      <c r="AY147" s="445"/>
    </row>
    <row r="148" spans="2:51" ht="30" customHeight="1">
      <c r="B148" s="419" t="s">
        <v>191</v>
      </c>
      <c r="C148" s="507"/>
      <c r="D148" s="507"/>
      <c r="E148" s="507"/>
      <c r="F148" s="507"/>
      <c r="G148" s="507"/>
      <c r="H148" s="507"/>
      <c r="I148" s="507"/>
      <c r="J148" s="507"/>
      <c r="K148" s="507"/>
      <c r="L148" s="507"/>
      <c r="M148" s="507"/>
      <c r="N148" s="507"/>
      <c r="O148" s="507"/>
      <c r="P148" s="507"/>
      <c r="Q148" s="507"/>
      <c r="R148" s="507"/>
      <c r="S148" s="334"/>
      <c r="T148" s="335"/>
      <c r="U148" s="335"/>
      <c r="V148" s="336"/>
      <c r="W148" s="537" t="s">
        <v>273</v>
      </c>
      <c r="X148" s="537"/>
      <c r="Y148" s="537"/>
      <c r="Z148" s="537"/>
      <c r="AA148" s="538"/>
      <c r="AB148" s="513" t="s">
        <v>274</v>
      </c>
      <c r="AC148" s="514"/>
      <c r="AD148" s="515" t="str">
        <f>IF(S148="","YYYY/MM/DD",IF(W148="YYYY/MM/DD","YYYY/MM/DD",IF(S148=1,EOMONTH(W148,0),EOMONTH(W148,S148-1))))</f>
        <v>YYYY/MM/DD</v>
      </c>
      <c r="AE148" s="511"/>
      <c r="AF148" s="511"/>
      <c r="AG148" s="511"/>
      <c r="AH148" s="516"/>
      <c r="AI148" s="323"/>
      <c r="AJ148" s="324"/>
      <c r="AK148" s="324"/>
      <c r="AL148" s="325"/>
      <c r="AM148" s="400" t="s">
        <v>310</v>
      </c>
      <c r="AN148" s="401"/>
      <c r="AO148" s="401"/>
      <c r="AP148" s="402"/>
      <c r="AQ148" s="523"/>
      <c r="AR148" s="524"/>
      <c r="AS148" s="524"/>
      <c r="AT148" s="525"/>
      <c r="AU148" s="526">
        <v>0</v>
      </c>
      <c r="AV148" s="527"/>
      <c r="AW148" s="527"/>
      <c r="AX148" s="527"/>
      <c r="AY148" s="528"/>
    </row>
    <row r="149" spans="2:51" ht="30" customHeight="1">
      <c r="B149" s="441" t="s">
        <v>311</v>
      </c>
      <c r="C149" s="529"/>
      <c r="D149" s="529"/>
      <c r="E149" s="529"/>
      <c r="F149" s="529"/>
      <c r="G149" s="529"/>
      <c r="H149" s="529"/>
      <c r="I149" s="529"/>
      <c r="J149" s="529"/>
      <c r="K149" s="529"/>
      <c r="L149" s="529"/>
      <c r="M149" s="529"/>
      <c r="N149" s="529"/>
      <c r="O149" s="529"/>
      <c r="P149" s="529"/>
      <c r="Q149" s="529"/>
      <c r="R149" s="529"/>
      <c r="S149" s="444" t="s">
        <v>301</v>
      </c>
      <c r="T149" s="442"/>
      <c r="U149" s="442"/>
      <c r="V149" s="443"/>
      <c r="W149" s="530" t="s">
        <v>302</v>
      </c>
      <c r="X149" s="531"/>
      <c r="Y149" s="531"/>
      <c r="Z149" s="531"/>
      <c r="AA149" s="531"/>
      <c r="AB149" s="531"/>
      <c r="AC149" s="531"/>
      <c r="AD149" s="531"/>
      <c r="AE149" s="531"/>
      <c r="AF149" s="531"/>
      <c r="AG149" s="532"/>
      <c r="AH149" s="533"/>
      <c r="AI149" s="444" t="s">
        <v>303</v>
      </c>
      <c r="AJ149" s="442"/>
      <c r="AK149" s="442"/>
      <c r="AL149" s="443"/>
      <c r="AM149" s="444" t="s">
        <v>304</v>
      </c>
      <c r="AN149" s="442"/>
      <c r="AO149" s="442"/>
      <c r="AP149" s="443"/>
      <c r="AQ149" s="444" t="s">
        <v>284</v>
      </c>
      <c r="AR149" s="442"/>
      <c r="AS149" s="442"/>
      <c r="AT149" s="443"/>
      <c r="AU149" s="444" t="s">
        <v>309</v>
      </c>
      <c r="AV149" s="442"/>
      <c r="AW149" s="442"/>
      <c r="AX149" s="442"/>
      <c r="AY149" s="445"/>
    </row>
    <row r="150" spans="2:51" ht="30" customHeight="1">
      <c r="B150" s="419" t="s">
        <v>191</v>
      </c>
      <c r="C150" s="507"/>
      <c r="D150" s="507"/>
      <c r="E150" s="507"/>
      <c r="F150" s="507"/>
      <c r="G150" s="507"/>
      <c r="H150" s="507"/>
      <c r="I150" s="507"/>
      <c r="J150" s="507"/>
      <c r="K150" s="507"/>
      <c r="L150" s="507"/>
      <c r="M150" s="507"/>
      <c r="N150" s="507"/>
      <c r="O150" s="507"/>
      <c r="P150" s="507"/>
      <c r="Q150" s="507"/>
      <c r="R150" s="507"/>
      <c r="S150" s="508" t="str">
        <f>IF(B150="申し込みする",S148,"")</f>
        <v/>
      </c>
      <c r="T150" s="509"/>
      <c r="U150" s="509"/>
      <c r="V150" s="510"/>
      <c r="W150" s="511" t="str">
        <f>IF(B150="申し込みする",W148,"YYYY/MM/DD")</f>
        <v>YYYY/MM/DD</v>
      </c>
      <c r="X150" s="511"/>
      <c r="Y150" s="511"/>
      <c r="Z150" s="511"/>
      <c r="AA150" s="512"/>
      <c r="AB150" s="513" t="s">
        <v>274</v>
      </c>
      <c r="AC150" s="514"/>
      <c r="AD150" s="515" t="str">
        <f>IF(B150="申し込みする",AD148,"YYYY/MM/DD")</f>
        <v>YYYY/MM/DD</v>
      </c>
      <c r="AE150" s="511"/>
      <c r="AF150" s="511"/>
      <c r="AG150" s="511"/>
      <c r="AH150" s="516"/>
      <c r="AI150" s="517" t="str">
        <f>IF(B150="申し込みする",AI148,"")</f>
        <v/>
      </c>
      <c r="AJ150" s="518"/>
      <c r="AK150" s="518"/>
      <c r="AL150" s="519"/>
      <c r="AM150" s="520" t="str">
        <f>AM148</f>
        <v>台</v>
      </c>
      <c r="AN150" s="521"/>
      <c r="AO150" s="521"/>
      <c r="AP150" s="522"/>
      <c r="AQ150" s="523">
        <v>0</v>
      </c>
      <c r="AR150" s="524"/>
      <c r="AS150" s="524"/>
      <c r="AT150" s="525"/>
      <c r="AU150" s="526">
        <v>0</v>
      </c>
      <c r="AV150" s="527"/>
      <c r="AW150" s="527"/>
      <c r="AX150" s="527"/>
      <c r="AY150" s="528"/>
    </row>
    <row r="151" spans="2:51" ht="30" customHeight="1">
      <c r="B151" s="534"/>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35"/>
      <c r="AM151" s="536"/>
      <c r="AN151" s="503" t="s">
        <v>312</v>
      </c>
      <c r="AO151" s="503"/>
      <c r="AP151" s="503"/>
      <c r="AQ151" s="503"/>
      <c r="AR151" s="503"/>
      <c r="AS151" s="503"/>
      <c r="AT151" s="503"/>
      <c r="AU151" s="504">
        <f>AU148+AU150</f>
        <v>0</v>
      </c>
      <c r="AV151" s="505"/>
      <c r="AW151" s="505"/>
      <c r="AX151" s="505"/>
      <c r="AY151" s="506"/>
    </row>
    <row r="152" spans="2:51" ht="30" customHeight="1">
      <c r="B152" s="459" t="s">
        <v>313</v>
      </c>
      <c r="C152" s="460"/>
      <c r="D152" s="460"/>
      <c r="E152" s="460"/>
      <c r="F152" s="460"/>
      <c r="G152" s="460"/>
      <c r="H152" s="460"/>
      <c r="I152" s="460"/>
      <c r="J152" s="460"/>
      <c r="K152" s="461"/>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3"/>
      <c r="AN152" s="494" t="s">
        <v>314</v>
      </c>
      <c r="AO152" s="495"/>
      <c r="AP152" s="495"/>
      <c r="AQ152" s="495"/>
      <c r="AR152" s="495"/>
      <c r="AS152" s="495"/>
      <c r="AT152" s="495"/>
      <c r="AU152" s="495"/>
      <c r="AV152" s="495"/>
      <c r="AW152" s="495"/>
      <c r="AX152" s="495"/>
      <c r="AY152" s="496"/>
    </row>
    <row r="153" spans="2:51" ht="30" customHeight="1">
      <c r="B153" s="459" t="s">
        <v>315</v>
      </c>
      <c r="C153" s="460"/>
      <c r="D153" s="460"/>
      <c r="E153" s="460"/>
      <c r="F153" s="460"/>
      <c r="G153" s="460"/>
      <c r="H153" s="460"/>
      <c r="I153" s="460"/>
      <c r="J153" s="460"/>
      <c r="K153" s="491" t="s">
        <v>191</v>
      </c>
      <c r="L153" s="492"/>
      <c r="M153" s="492"/>
      <c r="N153" s="492"/>
      <c r="O153" s="492"/>
      <c r="P153" s="492"/>
      <c r="Q153" s="492"/>
      <c r="R153" s="492"/>
      <c r="S153" s="492"/>
      <c r="T153" s="492"/>
      <c r="U153" s="492"/>
      <c r="V153" s="492"/>
      <c r="W153" s="492"/>
      <c r="X153" s="492"/>
      <c r="Y153" s="492"/>
      <c r="Z153" s="492"/>
      <c r="AA153" s="492"/>
      <c r="AB153" s="492"/>
      <c r="AC153" s="492"/>
      <c r="AD153" s="492"/>
      <c r="AE153" s="492"/>
      <c r="AF153" s="492"/>
      <c r="AG153" s="492"/>
      <c r="AH153" s="492"/>
      <c r="AI153" s="492"/>
      <c r="AJ153" s="492"/>
      <c r="AK153" s="492"/>
      <c r="AL153" s="492"/>
      <c r="AM153" s="493"/>
      <c r="AN153" s="494"/>
      <c r="AO153" s="495"/>
      <c r="AP153" s="495"/>
      <c r="AQ153" s="495"/>
      <c r="AR153" s="495"/>
      <c r="AS153" s="495"/>
      <c r="AT153" s="495"/>
      <c r="AU153" s="495"/>
      <c r="AV153" s="495"/>
      <c r="AW153" s="495"/>
      <c r="AX153" s="495"/>
      <c r="AY153" s="496"/>
    </row>
    <row r="154" spans="2:51" ht="30" customHeight="1">
      <c r="B154" s="497" t="s">
        <v>783</v>
      </c>
      <c r="C154" s="498"/>
      <c r="D154" s="498"/>
      <c r="E154" s="498"/>
      <c r="F154" s="498"/>
      <c r="G154" s="498"/>
      <c r="H154" s="498"/>
      <c r="I154" s="498"/>
      <c r="J154" s="498"/>
      <c r="K154" s="498"/>
      <c r="L154" s="498"/>
      <c r="M154" s="498"/>
      <c r="N154" s="498"/>
      <c r="O154" s="498"/>
      <c r="P154" s="498"/>
      <c r="Q154" s="498"/>
      <c r="R154" s="498"/>
      <c r="S154" s="498"/>
      <c r="T154" s="498"/>
      <c r="U154" s="498"/>
      <c r="V154" s="498"/>
      <c r="W154" s="498"/>
      <c r="X154" s="498"/>
      <c r="Y154" s="498"/>
      <c r="Z154" s="498"/>
      <c r="AA154" s="498"/>
      <c r="AB154" s="498"/>
      <c r="AC154" s="498"/>
      <c r="AD154" s="498"/>
      <c r="AE154" s="498"/>
      <c r="AF154" s="498"/>
      <c r="AG154" s="498"/>
      <c r="AH154" s="498"/>
      <c r="AI154" s="498"/>
      <c r="AJ154" s="498"/>
      <c r="AK154" s="498"/>
      <c r="AL154" s="498"/>
      <c r="AM154" s="498"/>
      <c r="AN154" s="498"/>
      <c r="AO154" s="498"/>
      <c r="AP154" s="498"/>
      <c r="AQ154" s="498"/>
      <c r="AR154" s="498"/>
      <c r="AS154" s="498"/>
      <c r="AT154" s="498"/>
      <c r="AU154" s="498"/>
      <c r="AV154" s="498"/>
      <c r="AW154" s="498"/>
      <c r="AX154" s="498"/>
      <c r="AY154" s="499"/>
    </row>
    <row r="155" spans="2:51" ht="30" customHeight="1" thickBot="1">
      <c r="B155" s="446" t="s">
        <v>238</v>
      </c>
      <c r="C155" s="447"/>
      <c r="D155" s="447"/>
      <c r="E155" s="447"/>
      <c r="F155" s="447"/>
      <c r="G155" s="447"/>
      <c r="H155" s="447"/>
      <c r="I155" s="447"/>
      <c r="J155" s="447"/>
      <c r="K155" s="464"/>
      <c r="L155" s="465"/>
      <c r="M155" s="465"/>
      <c r="N155" s="465"/>
      <c r="O155" s="465"/>
      <c r="P155" s="465"/>
      <c r="Q155" s="465"/>
      <c r="R155" s="465"/>
      <c r="S155" s="465"/>
      <c r="T155" s="465"/>
      <c r="U155" s="465"/>
      <c r="V155" s="465"/>
      <c r="W155" s="465"/>
      <c r="X155" s="465"/>
      <c r="Y155" s="465"/>
      <c r="Z155" s="465"/>
      <c r="AA155" s="465"/>
      <c r="AB155" s="465"/>
      <c r="AC155" s="465"/>
      <c r="AD155" s="465"/>
      <c r="AE155" s="465"/>
      <c r="AF155" s="465"/>
      <c r="AG155" s="465"/>
      <c r="AH155" s="465"/>
      <c r="AI155" s="465"/>
      <c r="AJ155" s="465"/>
      <c r="AK155" s="465"/>
      <c r="AL155" s="465"/>
      <c r="AM155" s="466"/>
      <c r="AN155" s="500" t="s">
        <v>316</v>
      </c>
      <c r="AO155" s="501"/>
      <c r="AP155" s="501"/>
      <c r="AQ155" s="501"/>
      <c r="AR155" s="501"/>
      <c r="AS155" s="501"/>
      <c r="AT155" s="501"/>
      <c r="AU155" s="501"/>
      <c r="AV155" s="501"/>
      <c r="AW155" s="501"/>
      <c r="AX155" s="501"/>
      <c r="AY155" s="502"/>
    </row>
    <row r="156" spans="2:51" ht="24" customHeight="1" thickBot="1">
      <c r="B156" s="481" t="s">
        <v>317</v>
      </c>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O156" s="482"/>
      <c r="AP156" s="482"/>
      <c r="AQ156" s="482"/>
      <c r="AR156" s="482"/>
      <c r="AS156" s="482"/>
      <c r="AT156" s="482"/>
      <c r="AU156" s="482"/>
      <c r="AV156" s="482"/>
      <c r="AW156" s="482"/>
      <c r="AX156" s="482"/>
      <c r="AY156" s="483"/>
    </row>
    <row r="157" spans="2:51" ht="30" customHeight="1">
      <c r="B157" s="484" t="s">
        <v>240</v>
      </c>
      <c r="C157" s="485"/>
      <c r="D157" s="485"/>
      <c r="E157" s="485"/>
      <c r="F157" s="485"/>
      <c r="G157" s="485"/>
      <c r="H157" s="485"/>
      <c r="I157" s="485"/>
      <c r="J157" s="485"/>
      <c r="K157" s="461"/>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3"/>
      <c r="AN157" s="486"/>
      <c r="AO157" s="486"/>
      <c r="AP157" s="486"/>
      <c r="AQ157" s="486"/>
      <c r="AR157" s="486"/>
      <c r="AS157" s="486"/>
      <c r="AT157" s="486"/>
      <c r="AU157" s="486"/>
      <c r="AV157" s="486"/>
      <c r="AW157" s="486"/>
      <c r="AX157" s="486"/>
      <c r="AY157" s="487"/>
    </row>
    <row r="158" spans="2:51" ht="30" customHeight="1">
      <c r="B158" s="459" t="s">
        <v>241</v>
      </c>
      <c r="C158" s="460"/>
      <c r="D158" s="460"/>
      <c r="E158" s="460"/>
      <c r="F158" s="460"/>
      <c r="G158" s="460"/>
      <c r="H158" s="460"/>
      <c r="I158" s="460"/>
      <c r="J158" s="460"/>
      <c r="K158" s="461"/>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3"/>
      <c r="AN158" s="488" t="s">
        <v>318</v>
      </c>
      <c r="AO158" s="489"/>
      <c r="AP158" s="489"/>
      <c r="AQ158" s="489"/>
      <c r="AR158" s="489"/>
      <c r="AS158" s="489"/>
      <c r="AT158" s="489"/>
      <c r="AU158" s="489"/>
      <c r="AV158" s="489"/>
      <c r="AW158" s="489"/>
      <c r="AX158" s="489"/>
      <c r="AY158" s="490"/>
    </row>
    <row r="159" spans="2:51" ht="30" customHeight="1">
      <c r="B159" s="467" t="s">
        <v>319</v>
      </c>
      <c r="C159" s="468"/>
      <c r="D159" s="468"/>
      <c r="E159" s="469"/>
      <c r="F159" s="470" t="s">
        <v>214</v>
      </c>
      <c r="G159" s="470"/>
      <c r="H159" s="470"/>
      <c r="I159" s="470"/>
      <c r="J159" s="470"/>
      <c r="K159" s="461"/>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3"/>
      <c r="AN159" s="471" t="s">
        <v>215</v>
      </c>
      <c r="AO159" s="471"/>
      <c r="AP159" s="471"/>
      <c r="AQ159" s="471"/>
      <c r="AR159" s="471"/>
      <c r="AS159" s="471"/>
      <c r="AT159" s="471"/>
      <c r="AU159" s="471"/>
      <c r="AV159" s="471"/>
      <c r="AW159" s="471"/>
      <c r="AX159" s="471"/>
      <c r="AY159" s="472"/>
    </row>
    <row r="160" spans="2:51" ht="30" customHeight="1">
      <c r="B160" s="467"/>
      <c r="C160" s="468"/>
      <c r="D160" s="468"/>
      <c r="E160" s="469"/>
      <c r="F160" s="473" t="s">
        <v>216</v>
      </c>
      <c r="G160" s="474"/>
      <c r="H160" s="474"/>
      <c r="I160" s="474"/>
      <c r="J160" s="475"/>
      <c r="K160" s="476"/>
      <c r="L160" s="477"/>
      <c r="M160" s="477"/>
      <c r="N160" s="477"/>
      <c r="O160" s="477"/>
      <c r="P160" s="477"/>
      <c r="Q160" s="477"/>
      <c r="R160" s="477"/>
      <c r="S160" s="477"/>
      <c r="T160" s="477"/>
      <c r="U160" s="477"/>
      <c r="V160" s="477"/>
      <c r="W160" s="477"/>
      <c r="X160" s="477"/>
      <c r="Y160" s="477"/>
      <c r="Z160" s="477"/>
      <c r="AA160" s="477"/>
      <c r="AB160" s="477"/>
      <c r="AC160" s="477"/>
      <c r="AD160" s="477"/>
      <c r="AE160" s="477"/>
      <c r="AF160" s="477"/>
      <c r="AG160" s="477"/>
      <c r="AH160" s="477"/>
      <c r="AI160" s="477"/>
      <c r="AJ160" s="477"/>
      <c r="AK160" s="477"/>
      <c r="AL160" s="477"/>
      <c r="AM160" s="478"/>
      <c r="AN160" s="471"/>
      <c r="AO160" s="471"/>
      <c r="AP160" s="471"/>
      <c r="AQ160" s="471"/>
      <c r="AR160" s="471"/>
      <c r="AS160" s="471"/>
      <c r="AT160" s="471"/>
      <c r="AU160" s="471"/>
      <c r="AV160" s="471"/>
      <c r="AW160" s="471"/>
      <c r="AX160" s="471"/>
      <c r="AY160" s="472"/>
    </row>
    <row r="161" spans="2:51" ht="30" customHeight="1">
      <c r="B161" s="467"/>
      <c r="C161" s="468"/>
      <c r="D161" s="468"/>
      <c r="E161" s="469"/>
      <c r="F161" s="479" t="s">
        <v>217</v>
      </c>
      <c r="G161" s="480"/>
      <c r="H161" s="480"/>
      <c r="I161" s="480"/>
      <c r="J161" s="480"/>
      <c r="K161" s="461"/>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3"/>
      <c r="AN161" s="471" t="s">
        <v>320</v>
      </c>
      <c r="AO161" s="471"/>
      <c r="AP161" s="471"/>
      <c r="AQ161" s="471"/>
      <c r="AR161" s="471"/>
      <c r="AS161" s="471"/>
      <c r="AT161" s="471"/>
      <c r="AU161" s="471"/>
      <c r="AV161" s="471"/>
      <c r="AW161" s="471"/>
      <c r="AX161" s="471"/>
      <c r="AY161" s="472"/>
    </row>
    <row r="162" spans="2:51" ht="30" customHeight="1">
      <c r="B162" s="459" t="s">
        <v>218</v>
      </c>
      <c r="C162" s="460"/>
      <c r="D162" s="460"/>
      <c r="E162" s="460"/>
      <c r="F162" s="460"/>
      <c r="G162" s="460"/>
      <c r="H162" s="460"/>
      <c r="I162" s="460"/>
      <c r="J162" s="460"/>
      <c r="K162" s="461"/>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3"/>
      <c r="AN162" s="345" t="s">
        <v>219</v>
      </c>
      <c r="AO162" s="346"/>
      <c r="AP162" s="346"/>
      <c r="AQ162" s="346"/>
      <c r="AR162" s="346"/>
      <c r="AS162" s="346"/>
      <c r="AT162" s="346"/>
      <c r="AU162" s="346"/>
      <c r="AV162" s="346"/>
      <c r="AW162" s="346"/>
      <c r="AX162" s="346"/>
      <c r="AY162" s="347"/>
    </row>
    <row r="163" spans="2:51" ht="30" customHeight="1">
      <c r="B163" s="446" t="s">
        <v>220</v>
      </c>
      <c r="C163" s="447"/>
      <c r="D163" s="447"/>
      <c r="E163" s="447"/>
      <c r="F163" s="447"/>
      <c r="G163" s="447"/>
      <c r="H163" s="447"/>
      <c r="I163" s="447"/>
      <c r="J163" s="447"/>
      <c r="K163" s="464"/>
      <c r="L163" s="465"/>
      <c r="M163" s="465"/>
      <c r="N163" s="465"/>
      <c r="O163" s="465"/>
      <c r="P163" s="465"/>
      <c r="Q163" s="465"/>
      <c r="R163" s="465"/>
      <c r="S163" s="465"/>
      <c r="T163" s="465"/>
      <c r="U163" s="465"/>
      <c r="V163" s="465"/>
      <c r="W163" s="465"/>
      <c r="X163" s="465"/>
      <c r="Y163" s="465"/>
      <c r="Z163" s="465"/>
      <c r="AA163" s="465"/>
      <c r="AB163" s="465"/>
      <c r="AC163" s="465"/>
      <c r="AD163" s="465"/>
      <c r="AE163" s="465"/>
      <c r="AF163" s="465"/>
      <c r="AG163" s="465"/>
      <c r="AH163" s="465"/>
      <c r="AI163" s="465"/>
      <c r="AJ163" s="465"/>
      <c r="AK163" s="465"/>
      <c r="AL163" s="465"/>
      <c r="AM163" s="466"/>
      <c r="AN163" s="345" t="s">
        <v>321</v>
      </c>
      <c r="AO163" s="346"/>
      <c r="AP163" s="346"/>
      <c r="AQ163" s="346"/>
      <c r="AR163" s="346"/>
      <c r="AS163" s="346"/>
      <c r="AT163" s="346"/>
      <c r="AU163" s="346"/>
      <c r="AV163" s="346"/>
      <c r="AW163" s="346"/>
      <c r="AX163" s="346"/>
      <c r="AY163" s="347"/>
    </row>
    <row r="164" spans="2:51" ht="30" customHeight="1">
      <c r="B164" s="446" t="s">
        <v>322</v>
      </c>
      <c r="C164" s="447"/>
      <c r="D164" s="447"/>
      <c r="E164" s="447"/>
      <c r="F164" s="447"/>
      <c r="G164" s="447"/>
      <c r="H164" s="447"/>
      <c r="I164" s="447"/>
      <c r="J164" s="447"/>
      <c r="K164" s="448"/>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c r="AH164" s="449"/>
      <c r="AI164" s="449"/>
      <c r="AJ164" s="449"/>
      <c r="AK164" s="449"/>
      <c r="AL164" s="449"/>
      <c r="AM164" s="450"/>
      <c r="AN164" s="345" t="s">
        <v>248</v>
      </c>
      <c r="AO164" s="346"/>
      <c r="AP164" s="346"/>
      <c r="AQ164" s="346"/>
      <c r="AR164" s="346"/>
      <c r="AS164" s="346"/>
      <c r="AT164" s="346"/>
      <c r="AU164" s="346"/>
      <c r="AV164" s="346"/>
      <c r="AW164" s="346"/>
      <c r="AX164" s="346"/>
      <c r="AY164" s="347"/>
    </row>
    <row r="165" spans="2:51" ht="30" customHeight="1" thickBot="1">
      <c r="B165" s="451" t="s">
        <v>323</v>
      </c>
      <c r="C165" s="452"/>
      <c r="D165" s="452"/>
      <c r="E165" s="452"/>
      <c r="F165" s="452"/>
      <c r="G165" s="452"/>
      <c r="H165" s="452"/>
      <c r="I165" s="452"/>
      <c r="J165" s="452"/>
      <c r="K165" s="453"/>
      <c r="L165" s="454"/>
      <c r="M165" s="454"/>
      <c r="N165" s="454"/>
      <c r="O165" s="454"/>
      <c r="P165" s="454"/>
      <c r="Q165" s="454"/>
      <c r="R165" s="454"/>
      <c r="S165" s="454"/>
      <c r="T165" s="454"/>
      <c r="U165" s="454"/>
      <c r="V165" s="454"/>
      <c r="W165" s="454"/>
      <c r="X165" s="454"/>
      <c r="Y165" s="454"/>
      <c r="Z165" s="454"/>
      <c r="AA165" s="454"/>
      <c r="AB165" s="454"/>
      <c r="AC165" s="454"/>
      <c r="AD165" s="454"/>
      <c r="AE165" s="454"/>
      <c r="AF165" s="454"/>
      <c r="AG165" s="454"/>
      <c r="AH165" s="454"/>
      <c r="AI165" s="454"/>
      <c r="AJ165" s="454"/>
      <c r="AK165" s="454"/>
      <c r="AL165" s="454"/>
      <c r="AM165" s="455"/>
      <c r="AN165" s="456" t="s">
        <v>250</v>
      </c>
      <c r="AO165" s="457"/>
      <c r="AP165" s="457"/>
      <c r="AQ165" s="457"/>
      <c r="AR165" s="457"/>
      <c r="AS165" s="457"/>
      <c r="AT165" s="457"/>
      <c r="AU165" s="457"/>
      <c r="AV165" s="457"/>
      <c r="AW165" s="457"/>
      <c r="AX165" s="457"/>
      <c r="AY165" s="458"/>
    </row>
    <row r="166" spans="2:51" ht="18.600000000000001" thickBot="1"/>
    <row r="167" spans="2:51" ht="28.35" customHeight="1">
      <c r="B167" s="410" t="s">
        <v>324</v>
      </c>
      <c r="C167" s="411"/>
      <c r="D167" s="411"/>
      <c r="E167" s="411"/>
      <c r="F167" s="411"/>
      <c r="G167" s="411"/>
      <c r="H167" s="411"/>
      <c r="I167" s="411"/>
      <c r="J167" s="411"/>
      <c r="K167" s="411"/>
      <c r="L167" s="411"/>
      <c r="M167" s="411"/>
      <c r="N167" s="411"/>
      <c r="O167" s="411"/>
      <c r="P167" s="411"/>
      <c r="Q167" s="411"/>
      <c r="R167" s="411"/>
      <c r="S167" s="411"/>
      <c r="T167" s="411"/>
      <c r="U167" s="411"/>
      <c r="V167" s="411"/>
      <c r="W167" s="411"/>
      <c r="X167" s="411"/>
      <c r="Y167" s="411"/>
      <c r="Z167" s="411"/>
      <c r="AA167" s="411"/>
      <c r="AB167" s="411"/>
      <c r="AC167" s="411"/>
      <c r="AD167" s="411"/>
      <c r="AE167" s="411"/>
      <c r="AF167" s="411"/>
      <c r="AG167" s="411"/>
      <c r="AH167" s="411"/>
      <c r="AI167" s="411"/>
      <c r="AJ167" s="411"/>
      <c r="AK167" s="411"/>
      <c r="AL167" s="411"/>
      <c r="AM167" s="411"/>
      <c r="AN167" s="411"/>
      <c r="AO167" s="411"/>
      <c r="AP167" s="411"/>
      <c r="AQ167" s="411"/>
      <c r="AR167" s="411"/>
      <c r="AS167" s="411"/>
      <c r="AT167" s="411"/>
      <c r="AU167" s="411"/>
      <c r="AV167" s="411"/>
      <c r="AW167" s="411"/>
      <c r="AX167" s="411"/>
      <c r="AY167" s="412"/>
    </row>
    <row r="168" spans="2:51" ht="27.6" customHeight="1">
      <c r="B168" s="434" t="s">
        <v>277</v>
      </c>
      <c r="C168" s="435"/>
      <c r="D168" s="435"/>
      <c r="E168" s="435"/>
      <c r="F168" s="435"/>
      <c r="G168" s="435"/>
      <c r="H168" s="435"/>
      <c r="I168" s="435"/>
      <c r="J168" s="436"/>
      <c r="K168" s="437" t="s">
        <v>191</v>
      </c>
      <c r="L168" s="438"/>
      <c r="M168" s="438"/>
      <c r="N168" s="438"/>
      <c r="O168" s="438"/>
      <c r="P168" s="438"/>
      <c r="Q168" s="438"/>
      <c r="R168" s="438"/>
      <c r="S168" s="438"/>
      <c r="T168" s="438"/>
      <c r="U168" s="438"/>
      <c r="V168" s="438"/>
      <c r="W168" s="438"/>
      <c r="X168" s="438"/>
      <c r="Y168" s="438"/>
      <c r="Z168" s="438"/>
      <c r="AA168" s="438"/>
      <c r="AB168" s="438"/>
      <c r="AC168" s="438"/>
      <c r="AD168" s="438"/>
      <c r="AE168" s="438"/>
      <c r="AF168" s="438"/>
      <c r="AG168" s="438"/>
      <c r="AH168" s="438"/>
      <c r="AI168" s="438"/>
      <c r="AJ168" s="438"/>
      <c r="AK168" s="438"/>
      <c r="AL168" s="438"/>
      <c r="AM168" s="438"/>
      <c r="AN168" s="439"/>
      <c r="AO168" s="439"/>
      <c r="AP168" s="439"/>
      <c r="AQ168" s="439"/>
      <c r="AR168" s="439"/>
      <c r="AS168" s="439"/>
      <c r="AT168" s="439"/>
      <c r="AU168" s="439"/>
      <c r="AV168" s="439"/>
      <c r="AW168" s="439"/>
      <c r="AX168" s="439"/>
      <c r="AY168" s="440"/>
    </row>
    <row r="169" spans="2:51" ht="27.6" customHeight="1">
      <c r="B169" s="441" t="s">
        <v>325</v>
      </c>
      <c r="C169" s="442"/>
      <c r="D169" s="442"/>
      <c r="E169" s="442"/>
      <c r="F169" s="442"/>
      <c r="G169" s="442"/>
      <c r="H169" s="442"/>
      <c r="I169" s="442"/>
      <c r="J169" s="442"/>
      <c r="K169" s="442"/>
      <c r="L169" s="442"/>
      <c r="M169" s="442"/>
      <c r="N169" s="442"/>
      <c r="O169" s="442"/>
      <c r="P169" s="442"/>
      <c r="Q169" s="442"/>
      <c r="R169" s="442"/>
      <c r="S169" s="442"/>
      <c r="T169" s="443"/>
      <c r="U169" s="444" t="s">
        <v>301</v>
      </c>
      <c r="V169" s="442"/>
      <c r="W169" s="442"/>
      <c r="X169" s="443"/>
      <c r="Y169" s="444" t="s">
        <v>302</v>
      </c>
      <c r="Z169" s="442"/>
      <c r="AA169" s="442"/>
      <c r="AB169" s="442"/>
      <c r="AC169" s="442"/>
      <c r="AD169" s="442"/>
      <c r="AE169" s="442"/>
      <c r="AF169" s="442"/>
      <c r="AG169" s="442"/>
      <c r="AH169" s="443"/>
      <c r="AI169" s="444" t="s">
        <v>303</v>
      </c>
      <c r="AJ169" s="442"/>
      <c r="AK169" s="442"/>
      <c r="AL169" s="443"/>
      <c r="AM169" s="444" t="s">
        <v>304</v>
      </c>
      <c r="AN169" s="442"/>
      <c r="AO169" s="442"/>
      <c r="AP169" s="443"/>
      <c r="AQ169" s="444" t="s">
        <v>284</v>
      </c>
      <c r="AR169" s="442"/>
      <c r="AS169" s="442"/>
      <c r="AT169" s="443"/>
      <c r="AU169" s="444" t="s">
        <v>309</v>
      </c>
      <c r="AV169" s="442"/>
      <c r="AW169" s="442"/>
      <c r="AX169" s="442"/>
      <c r="AY169" s="445"/>
    </row>
    <row r="170" spans="2:51" ht="27.6" customHeight="1">
      <c r="B170" s="419" t="s">
        <v>191</v>
      </c>
      <c r="C170" s="401"/>
      <c r="D170" s="401"/>
      <c r="E170" s="401"/>
      <c r="F170" s="401"/>
      <c r="G170" s="401"/>
      <c r="H170" s="401"/>
      <c r="I170" s="401"/>
      <c r="J170" s="401"/>
      <c r="K170" s="401"/>
      <c r="L170" s="401"/>
      <c r="M170" s="401"/>
      <c r="N170" s="401"/>
      <c r="O170" s="401"/>
      <c r="P170" s="401"/>
      <c r="Q170" s="401"/>
      <c r="R170" s="401"/>
      <c r="S170" s="401"/>
      <c r="T170" s="402"/>
      <c r="U170" s="420"/>
      <c r="V170" s="421"/>
      <c r="W170" s="421"/>
      <c r="X170" s="422"/>
      <c r="Y170" s="423" t="s">
        <v>273</v>
      </c>
      <c r="Z170" s="424"/>
      <c r="AA170" s="424"/>
      <c r="AB170" s="424"/>
      <c r="AC170" s="425" t="s">
        <v>274</v>
      </c>
      <c r="AD170" s="425"/>
      <c r="AE170" s="426" t="str">
        <f>IF(U170="","YYYY/MM/DD",IF(Y170="YYYY/MM/DD","YYYY/MM/DD",IF(U170=1,EOMONTH(Y170,0),EOMONTH(Y170,U170-1))))</f>
        <v>YYYY/MM/DD</v>
      </c>
      <c r="AF170" s="426"/>
      <c r="AG170" s="426"/>
      <c r="AH170" s="427"/>
      <c r="AI170" s="420"/>
      <c r="AJ170" s="421"/>
      <c r="AK170" s="421"/>
      <c r="AL170" s="422"/>
      <c r="AM170" s="400" t="s">
        <v>306</v>
      </c>
      <c r="AN170" s="401"/>
      <c r="AO170" s="401"/>
      <c r="AP170" s="402"/>
      <c r="AQ170" s="403"/>
      <c r="AR170" s="404"/>
      <c r="AS170" s="404"/>
      <c r="AT170" s="405"/>
      <c r="AU170" s="406"/>
      <c r="AV170" s="407"/>
      <c r="AW170" s="407"/>
      <c r="AX170" s="407"/>
      <c r="AY170" s="408"/>
    </row>
    <row r="171" spans="2:51" ht="27.6" customHeight="1">
      <c r="B171" s="428" t="s">
        <v>191</v>
      </c>
      <c r="C171" s="275"/>
      <c r="D171" s="275"/>
      <c r="E171" s="275"/>
      <c r="F171" s="275"/>
      <c r="G171" s="275"/>
      <c r="H171" s="275"/>
      <c r="I171" s="275"/>
      <c r="J171" s="275"/>
      <c r="K171" s="275"/>
      <c r="L171" s="275"/>
      <c r="M171" s="275"/>
      <c r="N171" s="275"/>
      <c r="O171" s="275"/>
      <c r="P171" s="275"/>
      <c r="Q171" s="275"/>
      <c r="R171" s="275"/>
      <c r="S171" s="275"/>
      <c r="T171" s="276"/>
      <c r="U171" s="271"/>
      <c r="V171" s="272"/>
      <c r="W171" s="272"/>
      <c r="X171" s="273"/>
      <c r="Y171" s="429" t="s">
        <v>273</v>
      </c>
      <c r="Z171" s="430"/>
      <c r="AA171" s="430"/>
      <c r="AB171" s="430"/>
      <c r="AC171" s="431" t="s">
        <v>274</v>
      </c>
      <c r="AD171" s="431"/>
      <c r="AE171" s="432" t="str">
        <f>IF(U171="","YYYY/MM/DD",IF(Y171="YYYY/MM/DD","YYYY/MM/DD",IF(U171=1,EOMONTH(Y171,0),EOMONTH(Y171,U171-1))))</f>
        <v>YYYY/MM/DD</v>
      </c>
      <c r="AF171" s="432"/>
      <c r="AG171" s="432"/>
      <c r="AH171" s="433"/>
      <c r="AI171" s="271"/>
      <c r="AJ171" s="272"/>
      <c r="AK171" s="272"/>
      <c r="AL171" s="273"/>
      <c r="AM171" s="274" t="s">
        <v>306</v>
      </c>
      <c r="AN171" s="275"/>
      <c r="AO171" s="275"/>
      <c r="AP171" s="276"/>
      <c r="AQ171" s="277"/>
      <c r="AR171" s="278"/>
      <c r="AS171" s="278"/>
      <c r="AT171" s="279"/>
      <c r="AU171" s="280"/>
      <c r="AV171" s="281"/>
      <c r="AW171" s="281"/>
      <c r="AX171" s="281"/>
      <c r="AY171" s="282"/>
    </row>
    <row r="172" spans="2:51" ht="27.6" customHeight="1" thickBot="1">
      <c r="B172" s="283" t="s">
        <v>191</v>
      </c>
      <c r="C172" s="284"/>
      <c r="D172" s="284"/>
      <c r="E172" s="284"/>
      <c r="F172" s="284"/>
      <c r="G172" s="284"/>
      <c r="H172" s="284"/>
      <c r="I172" s="284"/>
      <c r="J172" s="284"/>
      <c r="K172" s="284"/>
      <c r="L172" s="284"/>
      <c r="M172" s="284"/>
      <c r="N172" s="284"/>
      <c r="O172" s="284"/>
      <c r="P172" s="284"/>
      <c r="Q172" s="284"/>
      <c r="R172" s="284"/>
      <c r="S172" s="284"/>
      <c r="T172" s="285"/>
      <c r="U172" s="286"/>
      <c r="V172" s="287"/>
      <c r="W172" s="287"/>
      <c r="X172" s="288"/>
      <c r="Y172" s="289" t="s">
        <v>273</v>
      </c>
      <c r="Z172" s="290"/>
      <c r="AA172" s="290"/>
      <c r="AB172" s="290"/>
      <c r="AC172" s="291" t="s">
        <v>274</v>
      </c>
      <c r="AD172" s="291"/>
      <c r="AE172" s="292" t="str">
        <f>IF(U172="","YYYY/MM/DD",IF(Y172="YYYY/MM/DD","YYYY/MM/DD",IF(U172=1,EOMONTH(Y172,0),EOMONTH(Y172,U172-1))))</f>
        <v>YYYY/MM/DD</v>
      </c>
      <c r="AF172" s="292"/>
      <c r="AG172" s="292"/>
      <c r="AH172" s="293"/>
      <c r="AI172" s="286"/>
      <c r="AJ172" s="287"/>
      <c r="AK172" s="287"/>
      <c r="AL172" s="288"/>
      <c r="AM172" s="294" t="s">
        <v>306</v>
      </c>
      <c r="AN172" s="284"/>
      <c r="AO172" s="284"/>
      <c r="AP172" s="285"/>
      <c r="AQ172" s="295"/>
      <c r="AR172" s="296"/>
      <c r="AS172" s="296"/>
      <c r="AT172" s="297"/>
      <c r="AU172" s="298"/>
      <c r="AV172" s="299"/>
      <c r="AW172" s="299"/>
      <c r="AX172" s="299"/>
      <c r="AY172" s="300"/>
    </row>
    <row r="173" spans="2:51" ht="18" customHeight="1">
      <c r="B173" s="409" t="s">
        <v>326</v>
      </c>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c r="AB173" s="409"/>
      <c r="AC173" s="409"/>
      <c r="AD173" s="409"/>
      <c r="AE173" s="409"/>
      <c r="AF173" s="409"/>
      <c r="AG173" s="409"/>
      <c r="AH173" s="409"/>
      <c r="AI173" s="409"/>
      <c r="AJ173" s="409"/>
      <c r="AK173" s="409"/>
      <c r="AL173" s="409"/>
      <c r="AM173" s="409"/>
      <c r="AN173" s="409"/>
      <c r="AO173" s="409"/>
      <c r="AP173" s="409"/>
      <c r="AQ173" s="409"/>
      <c r="AR173" s="409"/>
      <c r="AS173" s="409"/>
      <c r="AT173" s="409"/>
      <c r="AU173" s="409"/>
      <c r="AV173" s="409"/>
      <c r="AW173" s="409"/>
      <c r="AX173" s="409"/>
      <c r="AY173" s="409"/>
    </row>
    <row r="174" spans="2:51" ht="18.600000000000001" customHeight="1" thickBot="1"/>
    <row r="175" spans="2:51" ht="28.35" customHeight="1">
      <c r="B175" s="410" t="s">
        <v>327</v>
      </c>
      <c r="C175" s="411"/>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c r="AA175" s="411"/>
      <c r="AB175" s="411"/>
      <c r="AC175" s="411"/>
      <c r="AD175" s="411"/>
      <c r="AE175" s="411"/>
      <c r="AF175" s="411"/>
      <c r="AG175" s="411"/>
      <c r="AH175" s="411"/>
      <c r="AI175" s="411"/>
      <c r="AJ175" s="411"/>
      <c r="AK175" s="411"/>
      <c r="AL175" s="411"/>
      <c r="AM175" s="411"/>
      <c r="AN175" s="411"/>
      <c r="AO175" s="411"/>
      <c r="AP175" s="411"/>
      <c r="AQ175" s="411"/>
      <c r="AR175" s="411"/>
      <c r="AS175" s="411"/>
      <c r="AT175" s="411"/>
      <c r="AU175" s="411"/>
      <c r="AV175" s="411"/>
      <c r="AW175" s="411"/>
      <c r="AX175" s="411"/>
      <c r="AY175" s="412"/>
    </row>
    <row r="176" spans="2:51" ht="28.35" customHeight="1">
      <c r="B176" s="413" t="s">
        <v>328</v>
      </c>
      <c r="C176" s="414"/>
      <c r="D176" s="414"/>
      <c r="E176" s="414"/>
      <c r="F176" s="414"/>
      <c r="G176" s="414"/>
      <c r="H176" s="414"/>
      <c r="I176" s="414"/>
      <c r="J176" s="414"/>
      <c r="K176" s="414"/>
      <c r="L176" s="414"/>
      <c r="M176" s="414"/>
      <c r="N176" s="414"/>
      <c r="O176" s="414"/>
      <c r="P176" s="414"/>
      <c r="Q176" s="414"/>
      <c r="R176" s="414"/>
      <c r="S176" s="414"/>
      <c r="T176" s="414"/>
      <c r="U176" s="414"/>
      <c r="V176" s="414"/>
      <c r="W176" s="414"/>
      <c r="X176" s="414"/>
      <c r="Y176" s="414"/>
      <c r="Z176" s="414"/>
      <c r="AA176" s="414"/>
      <c r="AB176" s="414"/>
      <c r="AC176" s="414"/>
      <c r="AD176" s="414"/>
      <c r="AE176" s="414"/>
      <c r="AF176" s="414"/>
      <c r="AG176" s="414"/>
      <c r="AH176" s="414"/>
      <c r="AI176" s="414"/>
      <c r="AJ176" s="414"/>
      <c r="AK176" s="414"/>
      <c r="AL176" s="414"/>
      <c r="AM176" s="414"/>
      <c r="AN176" s="414"/>
      <c r="AO176" s="414"/>
      <c r="AP176" s="414"/>
      <c r="AQ176" s="414"/>
      <c r="AR176" s="414"/>
      <c r="AS176" s="414"/>
      <c r="AT176" s="415"/>
      <c r="AU176" s="416">
        <f>AU120+AU134+AU151+AU170</f>
        <v>0</v>
      </c>
      <c r="AV176" s="417"/>
      <c r="AW176" s="417"/>
      <c r="AX176" s="417"/>
      <c r="AY176" s="418"/>
    </row>
    <row r="177" spans="2:51" ht="28.35" customHeight="1" thickBot="1">
      <c r="B177" s="384" t="s">
        <v>329</v>
      </c>
      <c r="C177" s="385"/>
      <c r="D177" s="385"/>
      <c r="E177" s="385"/>
      <c r="F177" s="385"/>
      <c r="G177" s="385"/>
      <c r="H177" s="385"/>
      <c r="I177" s="385"/>
      <c r="J177" s="385"/>
      <c r="K177" s="385"/>
      <c r="L177" s="385"/>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6"/>
      <c r="AU177" s="387">
        <f>AU176+ROUNDDOWN(AU176*0.1,0)</f>
        <v>0</v>
      </c>
      <c r="AV177" s="388"/>
      <c r="AW177" s="388"/>
      <c r="AX177" s="388"/>
      <c r="AY177" s="389"/>
    </row>
    <row r="178" spans="2:51" ht="18.600000000000001" customHeight="1" thickBot="1"/>
    <row r="179" spans="2:51" ht="27.6" customHeight="1" thickBot="1">
      <c r="B179" s="390" t="s">
        <v>330</v>
      </c>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1"/>
      <c r="AG179" s="391"/>
      <c r="AH179" s="391"/>
      <c r="AI179" s="391"/>
      <c r="AJ179" s="391"/>
      <c r="AK179" s="391"/>
      <c r="AL179" s="391"/>
      <c r="AM179" s="391"/>
      <c r="AN179" s="391"/>
      <c r="AO179" s="391"/>
      <c r="AP179" s="391"/>
      <c r="AQ179" s="391"/>
      <c r="AR179" s="391"/>
      <c r="AS179" s="391"/>
      <c r="AT179" s="391"/>
      <c r="AU179" s="391"/>
      <c r="AV179" s="391"/>
      <c r="AW179" s="391"/>
      <c r="AX179" s="391"/>
      <c r="AY179" s="392"/>
    </row>
    <row r="180" spans="2:51" ht="84.6" customHeight="1" thickBot="1">
      <c r="B180" s="393" t="s">
        <v>330</v>
      </c>
      <c r="C180" s="394"/>
      <c r="D180" s="394"/>
      <c r="E180" s="394"/>
      <c r="F180" s="394"/>
      <c r="G180" s="394"/>
      <c r="H180" s="394"/>
      <c r="I180" s="394"/>
      <c r="J180" s="395"/>
      <c r="K180" s="396"/>
      <c r="L180" s="397"/>
      <c r="M180" s="397"/>
      <c r="N180" s="397"/>
      <c r="O180" s="397"/>
      <c r="P180" s="397"/>
      <c r="Q180" s="397"/>
      <c r="R180" s="397"/>
      <c r="S180" s="397"/>
      <c r="T180" s="397"/>
      <c r="U180" s="397"/>
      <c r="V180" s="397"/>
      <c r="W180" s="397"/>
      <c r="X180" s="397"/>
      <c r="Y180" s="397"/>
      <c r="Z180" s="397"/>
      <c r="AA180" s="397"/>
      <c r="AB180" s="397"/>
      <c r="AC180" s="397"/>
      <c r="AD180" s="397"/>
      <c r="AE180" s="397"/>
      <c r="AF180" s="397"/>
      <c r="AG180" s="397"/>
      <c r="AH180" s="397"/>
      <c r="AI180" s="397"/>
      <c r="AJ180" s="397"/>
      <c r="AK180" s="397"/>
      <c r="AL180" s="397"/>
      <c r="AM180" s="397"/>
      <c r="AN180" s="397"/>
      <c r="AO180" s="397"/>
      <c r="AP180" s="397"/>
      <c r="AQ180" s="397"/>
      <c r="AR180" s="397"/>
      <c r="AS180" s="397"/>
      <c r="AT180" s="397"/>
      <c r="AU180" s="397"/>
      <c r="AV180" s="397"/>
      <c r="AW180" s="397"/>
      <c r="AX180" s="397"/>
      <c r="AY180" s="398"/>
    </row>
    <row r="181" spans="2:51" ht="18" customHeight="1">
      <c r="B181" s="399" t="s">
        <v>331</v>
      </c>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c r="AG181" s="399"/>
      <c r="AH181" s="399"/>
      <c r="AI181" s="399"/>
      <c r="AJ181" s="399"/>
      <c r="AK181" s="399"/>
      <c r="AL181" s="399"/>
      <c r="AM181" s="399"/>
      <c r="AN181" s="399"/>
      <c r="AO181" s="399"/>
      <c r="AP181" s="399"/>
      <c r="AQ181" s="399"/>
      <c r="AR181" s="399"/>
      <c r="AS181" s="399"/>
      <c r="AT181" s="399"/>
      <c r="AU181" s="399"/>
      <c r="AV181" s="399"/>
      <c r="AW181" s="399"/>
      <c r="AX181" s="399"/>
      <c r="AY181" s="399"/>
    </row>
    <row r="182" spans="2:51" ht="32.1" customHeight="1" thickBot="1">
      <c r="B182" s="379" t="s">
        <v>332</v>
      </c>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row>
    <row r="183" spans="2:51" ht="24" customHeight="1" thickBot="1">
      <c r="B183" s="369" t="s">
        <v>786</v>
      </c>
      <c r="C183" s="370"/>
      <c r="D183" s="370"/>
      <c r="E183" s="370"/>
      <c r="F183" s="370"/>
      <c r="G183" s="370"/>
      <c r="H183" s="370"/>
      <c r="I183" s="370"/>
      <c r="J183" s="370"/>
      <c r="K183" s="381"/>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c r="AT183" s="370"/>
      <c r="AU183" s="370"/>
      <c r="AV183" s="370"/>
      <c r="AW183" s="370"/>
      <c r="AX183" s="370"/>
      <c r="AY183" s="371"/>
    </row>
    <row r="184" spans="2:51" ht="31.5" customHeight="1">
      <c r="B184" s="362" t="s">
        <v>333</v>
      </c>
      <c r="C184" s="363"/>
      <c r="D184" s="363"/>
      <c r="E184" s="363"/>
      <c r="F184" s="363"/>
      <c r="G184" s="363"/>
      <c r="H184" s="363"/>
      <c r="I184" s="363"/>
      <c r="J184" s="363"/>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7"/>
      <c r="AN184" s="382"/>
      <c r="AO184" s="382"/>
      <c r="AP184" s="382"/>
      <c r="AQ184" s="382"/>
      <c r="AR184" s="382"/>
      <c r="AS184" s="382"/>
      <c r="AT184" s="382"/>
      <c r="AU184" s="382"/>
      <c r="AV184" s="382"/>
      <c r="AW184" s="382"/>
      <c r="AX184" s="382"/>
      <c r="AY184" s="383"/>
    </row>
    <row r="185" spans="2:51" ht="31.5" customHeight="1">
      <c r="B185" s="340" t="s">
        <v>334</v>
      </c>
      <c r="C185" s="341"/>
      <c r="D185" s="341"/>
      <c r="E185" s="341"/>
      <c r="F185" s="341"/>
      <c r="G185" s="341"/>
      <c r="H185" s="341"/>
      <c r="I185" s="341"/>
      <c r="J185" s="341"/>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77"/>
      <c r="AO185" s="377"/>
      <c r="AP185" s="377"/>
      <c r="AQ185" s="377"/>
      <c r="AR185" s="377"/>
      <c r="AS185" s="377"/>
      <c r="AT185" s="377"/>
      <c r="AU185" s="377"/>
      <c r="AV185" s="377"/>
      <c r="AW185" s="377"/>
      <c r="AX185" s="377"/>
      <c r="AY185" s="378"/>
    </row>
    <row r="186" spans="2:51" ht="31.5" customHeight="1">
      <c r="B186" s="340" t="s">
        <v>335</v>
      </c>
      <c r="C186" s="341"/>
      <c r="D186" s="341"/>
      <c r="E186" s="341"/>
      <c r="F186" s="341"/>
      <c r="G186" s="341"/>
      <c r="H186" s="341"/>
      <c r="I186" s="341"/>
      <c r="J186" s="341"/>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77"/>
      <c r="AO186" s="377"/>
      <c r="AP186" s="377"/>
      <c r="AQ186" s="377"/>
      <c r="AR186" s="377"/>
      <c r="AS186" s="377"/>
      <c r="AT186" s="377"/>
      <c r="AU186" s="377"/>
      <c r="AV186" s="377"/>
      <c r="AW186" s="377"/>
      <c r="AX186" s="377"/>
      <c r="AY186" s="378"/>
    </row>
    <row r="187" spans="2:51" ht="31.5" customHeight="1">
      <c r="B187" s="340" t="s">
        <v>336</v>
      </c>
      <c r="C187" s="341"/>
      <c r="D187" s="341"/>
      <c r="E187" s="341"/>
      <c r="F187" s="341"/>
      <c r="G187" s="341"/>
      <c r="H187" s="341"/>
      <c r="I187" s="341"/>
      <c r="J187" s="341"/>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5" t="s">
        <v>219</v>
      </c>
      <c r="AO187" s="346"/>
      <c r="AP187" s="346"/>
      <c r="AQ187" s="346"/>
      <c r="AR187" s="346"/>
      <c r="AS187" s="346"/>
      <c r="AT187" s="346"/>
      <c r="AU187" s="346"/>
      <c r="AV187" s="346"/>
      <c r="AW187" s="346"/>
      <c r="AX187" s="346"/>
      <c r="AY187" s="347"/>
    </row>
    <row r="188" spans="2:51" ht="31.5" customHeight="1">
      <c r="B188" s="354" t="s">
        <v>337</v>
      </c>
      <c r="C188" s="355"/>
      <c r="D188" s="355"/>
      <c r="E188" s="355"/>
      <c r="F188" s="355"/>
      <c r="G188" s="355"/>
      <c r="H188" s="355"/>
      <c r="I188" s="355"/>
      <c r="J188" s="355"/>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66" t="s">
        <v>338</v>
      </c>
      <c r="AO188" s="367"/>
      <c r="AP188" s="367"/>
      <c r="AQ188" s="367"/>
      <c r="AR188" s="367"/>
      <c r="AS188" s="367"/>
      <c r="AT188" s="367"/>
      <c r="AU188" s="367"/>
      <c r="AV188" s="367"/>
      <c r="AW188" s="367"/>
      <c r="AX188" s="367"/>
      <c r="AY188" s="368"/>
    </row>
    <row r="189" spans="2:51" ht="31.5" customHeight="1">
      <c r="B189" s="340" t="s">
        <v>339</v>
      </c>
      <c r="C189" s="341"/>
      <c r="D189" s="341"/>
      <c r="E189" s="341"/>
      <c r="F189" s="341"/>
      <c r="G189" s="341"/>
      <c r="H189" s="341"/>
      <c r="I189" s="341"/>
      <c r="J189" s="341"/>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3" t="s">
        <v>340</v>
      </c>
      <c r="AO189" s="343"/>
      <c r="AP189" s="343"/>
      <c r="AQ189" s="343"/>
      <c r="AR189" s="343"/>
      <c r="AS189" s="343"/>
      <c r="AT189" s="343"/>
      <c r="AU189" s="343"/>
      <c r="AV189" s="343"/>
      <c r="AW189" s="343"/>
      <c r="AX189" s="343"/>
      <c r="AY189" s="344"/>
    </row>
    <row r="190" spans="2:51" ht="31.5" customHeight="1">
      <c r="B190" s="340" t="s">
        <v>906</v>
      </c>
      <c r="C190" s="341"/>
      <c r="D190" s="341"/>
      <c r="E190" s="341"/>
      <c r="F190" s="341"/>
      <c r="G190" s="341"/>
      <c r="H190" s="341"/>
      <c r="I190" s="341"/>
      <c r="J190" s="341"/>
      <c r="K190" s="374"/>
      <c r="L190" s="375"/>
      <c r="M190" s="375"/>
      <c r="N190" s="375"/>
      <c r="O190" s="375"/>
      <c r="P190" s="375"/>
      <c r="Q190" s="375"/>
      <c r="R190" s="375"/>
      <c r="S190" s="376"/>
      <c r="T190" s="374"/>
      <c r="U190" s="375"/>
      <c r="V190" s="375"/>
      <c r="W190" s="375"/>
      <c r="X190" s="375"/>
      <c r="Y190" s="375"/>
      <c r="Z190" s="375"/>
      <c r="AA190" s="375"/>
      <c r="AB190" s="375"/>
      <c r="AC190" s="376"/>
      <c r="AD190" s="374"/>
      <c r="AE190" s="375"/>
      <c r="AF190" s="375"/>
      <c r="AG190" s="375"/>
      <c r="AH190" s="375"/>
      <c r="AI190" s="375"/>
      <c r="AJ190" s="375"/>
      <c r="AK190" s="375"/>
      <c r="AL190" s="375"/>
      <c r="AM190" s="376"/>
      <c r="AN190" s="343" t="s">
        <v>903</v>
      </c>
      <c r="AO190" s="343"/>
      <c r="AP190" s="343"/>
      <c r="AQ190" s="343"/>
      <c r="AR190" s="343"/>
      <c r="AS190" s="343"/>
      <c r="AT190" s="343"/>
      <c r="AU190" s="343"/>
      <c r="AV190" s="343"/>
      <c r="AW190" s="343"/>
      <c r="AX190" s="343"/>
      <c r="AY190" s="344"/>
    </row>
    <row r="191" spans="2:51" ht="31.5" customHeight="1" thickBot="1">
      <c r="B191" s="348" t="s">
        <v>905</v>
      </c>
      <c r="C191" s="349"/>
      <c r="D191" s="349"/>
      <c r="E191" s="349"/>
      <c r="F191" s="349"/>
      <c r="G191" s="349"/>
      <c r="H191" s="349"/>
      <c r="I191" s="349"/>
      <c r="J191" s="349"/>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c r="AG191" s="350"/>
      <c r="AH191" s="350"/>
      <c r="AI191" s="350"/>
      <c r="AJ191" s="350"/>
      <c r="AK191" s="350"/>
      <c r="AL191" s="350"/>
      <c r="AM191" s="350"/>
      <c r="AN191" s="372" t="s">
        <v>904</v>
      </c>
      <c r="AO191" s="372"/>
      <c r="AP191" s="372"/>
      <c r="AQ191" s="372"/>
      <c r="AR191" s="372"/>
      <c r="AS191" s="372"/>
      <c r="AT191" s="372"/>
      <c r="AU191" s="372"/>
      <c r="AV191" s="372"/>
      <c r="AW191" s="372"/>
      <c r="AX191" s="372"/>
      <c r="AY191" s="373"/>
    </row>
    <row r="192" spans="2:51" ht="18.600000000000001" thickBot="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2:51" ht="24" customHeight="1" thickBot="1">
      <c r="B193" s="369" t="s">
        <v>341</v>
      </c>
      <c r="C193" s="370"/>
      <c r="D193" s="370"/>
      <c r="E193" s="370"/>
      <c r="F193" s="370"/>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370"/>
      <c r="AM193" s="370"/>
      <c r="AN193" s="370"/>
      <c r="AO193" s="370"/>
      <c r="AP193" s="370"/>
      <c r="AQ193" s="370"/>
      <c r="AR193" s="370"/>
      <c r="AS193" s="370"/>
      <c r="AT193" s="370"/>
      <c r="AU193" s="370"/>
      <c r="AV193" s="370"/>
      <c r="AW193" s="370"/>
      <c r="AX193" s="370"/>
      <c r="AY193" s="371"/>
    </row>
    <row r="194" spans="2:51" ht="30.6" customHeight="1">
      <c r="B194" s="362" t="s">
        <v>342</v>
      </c>
      <c r="C194" s="363"/>
      <c r="D194" s="363"/>
      <c r="E194" s="363"/>
      <c r="F194" s="363"/>
      <c r="G194" s="363"/>
      <c r="H194" s="363"/>
      <c r="I194" s="363"/>
      <c r="J194" s="363"/>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L194" s="307"/>
      <c r="AM194" s="307"/>
      <c r="AN194" s="364" t="s">
        <v>343</v>
      </c>
      <c r="AO194" s="364"/>
      <c r="AP194" s="364"/>
      <c r="AQ194" s="364"/>
      <c r="AR194" s="364"/>
      <c r="AS194" s="364"/>
      <c r="AT194" s="364"/>
      <c r="AU194" s="364"/>
      <c r="AV194" s="364"/>
      <c r="AW194" s="364"/>
      <c r="AX194" s="364"/>
      <c r="AY194" s="365"/>
    </row>
    <row r="195" spans="2:51" ht="30.6" customHeight="1">
      <c r="B195" s="340" t="s">
        <v>344</v>
      </c>
      <c r="C195" s="341"/>
      <c r="D195" s="341"/>
      <c r="E195" s="341"/>
      <c r="F195" s="341"/>
      <c r="G195" s="341"/>
      <c r="H195" s="341"/>
      <c r="I195" s="341"/>
      <c r="J195" s="341"/>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60" t="s">
        <v>345</v>
      </c>
      <c r="AO195" s="360"/>
      <c r="AP195" s="360"/>
      <c r="AQ195" s="360"/>
      <c r="AR195" s="360"/>
      <c r="AS195" s="360"/>
      <c r="AT195" s="360"/>
      <c r="AU195" s="360"/>
      <c r="AV195" s="360"/>
      <c r="AW195" s="360"/>
      <c r="AX195" s="360"/>
      <c r="AY195" s="361"/>
    </row>
    <row r="196" spans="2:51" ht="30.6" customHeight="1">
      <c r="B196" s="340" t="s">
        <v>334</v>
      </c>
      <c r="C196" s="341"/>
      <c r="D196" s="341"/>
      <c r="E196" s="341"/>
      <c r="F196" s="341"/>
      <c r="G196" s="341"/>
      <c r="H196" s="341"/>
      <c r="I196" s="341"/>
      <c r="J196" s="341"/>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60" t="s">
        <v>346</v>
      </c>
      <c r="AO196" s="360"/>
      <c r="AP196" s="360"/>
      <c r="AQ196" s="360"/>
      <c r="AR196" s="360"/>
      <c r="AS196" s="360"/>
      <c r="AT196" s="360"/>
      <c r="AU196" s="360"/>
      <c r="AV196" s="360"/>
      <c r="AW196" s="360"/>
      <c r="AX196" s="360"/>
      <c r="AY196" s="361"/>
    </row>
    <row r="197" spans="2:51" ht="30.6" customHeight="1">
      <c r="B197" s="340" t="s">
        <v>347</v>
      </c>
      <c r="C197" s="341"/>
      <c r="D197" s="341"/>
      <c r="E197" s="341"/>
      <c r="F197" s="341"/>
      <c r="G197" s="341"/>
      <c r="H197" s="341"/>
      <c r="I197" s="341"/>
      <c r="J197" s="341"/>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3" t="s">
        <v>348</v>
      </c>
      <c r="AO197" s="343"/>
      <c r="AP197" s="343"/>
      <c r="AQ197" s="343"/>
      <c r="AR197" s="343"/>
      <c r="AS197" s="343"/>
      <c r="AT197" s="343"/>
      <c r="AU197" s="343"/>
      <c r="AV197" s="343"/>
      <c r="AW197" s="343"/>
      <c r="AX197" s="343"/>
      <c r="AY197" s="344"/>
    </row>
    <row r="198" spans="2:51" ht="30.6" customHeight="1">
      <c r="B198" s="340" t="s">
        <v>349</v>
      </c>
      <c r="C198" s="341"/>
      <c r="D198" s="341"/>
      <c r="E198" s="341"/>
      <c r="F198" s="341"/>
      <c r="G198" s="341"/>
      <c r="H198" s="341"/>
      <c r="I198" s="341"/>
      <c r="J198" s="341"/>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3" t="s">
        <v>350</v>
      </c>
      <c r="AO198" s="343"/>
      <c r="AP198" s="343"/>
      <c r="AQ198" s="343"/>
      <c r="AR198" s="343"/>
      <c r="AS198" s="343"/>
      <c r="AT198" s="343"/>
      <c r="AU198" s="343"/>
      <c r="AV198" s="343"/>
      <c r="AW198" s="343"/>
      <c r="AX198" s="343"/>
      <c r="AY198" s="344"/>
    </row>
    <row r="199" spans="2:51" ht="30.6" customHeight="1">
      <c r="B199" s="340" t="s">
        <v>336</v>
      </c>
      <c r="C199" s="341"/>
      <c r="D199" s="341"/>
      <c r="E199" s="341"/>
      <c r="F199" s="341"/>
      <c r="G199" s="341"/>
      <c r="H199" s="341"/>
      <c r="I199" s="341"/>
      <c r="J199" s="341"/>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5" t="s">
        <v>219</v>
      </c>
      <c r="AO199" s="346"/>
      <c r="AP199" s="346"/>
      <c r="AQ199" s="346"/>
      <c r="AR199" s="346"/>
      <c r="AS199" s="346"/>
      <c r="AT199" s="346"/>
      <c r="AU199" s="346"/>
      <c r="AV199" s="346"/>
      <c r="AW199" s="346"/>
      <c r="AX199" s="346"/>
      <c r="AY199" s="347"/>
    </row>
    <row r="200" spans="2:51" ht="30.6" customHeight="1">
      <c r="B200" s="340" t="s">
        <v>351</v>
      </c>
      <c r="C200" s="341"/>
      <c r="D200" s="341"/>
      <c r="E200" s="341"/>
      <c r="F200" s="341"/>
      <c r="G200" s="341"/>
      <c r="H200" s="341"/>
      <c r="I200" s="341"/>
      <c r="J200" s="341"/>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5" t="s">
        <v>219</v>
      </c>
      <c r="AO200" s="346"/>
      <c r="AP200" s="346"/>
      <c r="AQ200" s="346"/>
      <c r="AR200" s="346"/>
      <c r="AS200" s="346"/>
      <c r="AT200" s="346"/>
      <c r="AU200" s="346"/>
      <c r="AV200" s="346"/>
      <c r="AW200" s="346"/>
      <c r="AX200" s="346"/>
      <c r="AY200" s="347"/>
    </row>
    <row r="201" spans="2:51" ht="30.6" customHeight="1">
      <c r="B201" s="354" t="s">
        <v>337</v>
      </c>
      <c r="C201" s="355"/>
      <c r="D201" s="355"/>
      <c r="E201" s="355"/>
      <c r="F201" s="355"/>
      <c r="G201" s="355"/>
      <c r="H201" s="355"/>
      <c r="I201" s="355"/>
      <c r="J201" s="355"/>
      <c r="K201" s="356"/>
      <c r="L201" s="356"/>
      <c r="M201" s="356"/>
      <c r="N201" s="356"/>
      <c r="O201" s="356"/>
      <c r="P201" s="356"/>
      <c r="Q201" s="356"/>
      <c r="R201" s="356"/>
      <c r="S201" s="356"/>
      <c r="T201" s="356"/>
      <c r="U201" s="356"/>
      <c r="V201" s="356"/>
      <c r="W201" s="356"/>
      <c r="X201" s="356"/>
      <c r="Y201" s="356"/>
      <c r="Z201" s="356"/>
      <c r="AA201" s="356"/>
      <c r="AB201" s="356"/>
      <c r="AC201" s="356"/>
      <c r="AD201" s="356"/>
      <c r="AE201" s="356"/>
      <c r="AF201" s="356"/>
      <c r="AG201" s="356"/>
      <c r="AH201" s="356"/>
      <c r="AI201" s="356"/>
      <c r="AJ201" s="356"/>
      <c r="AK201" s="356"/>
      <c r="AL201" s="356"/>
      <c r="AM201" s="356"/>
      <c r="AN201" s="357" t="s">
        <v>248</v>
      </c>
      <c r="AO201" s="358"/>
      <c r="AP201" s="358"/>
      <c r="AQ201" s="358"/>
      <c r="AR201" s="358"/>
      <c r="AS201" s="358"/>
      <c r="AT201" s="358"/>
      <c r="AU201" s="358"/>
      <c r="AV201" s="358"/>
      <c r="AW201" s="358"/>
      <c r="AX201" s="358"/>
      <c r="AY201" s="359"/>
    </row>
    <row r="202" spans="2:51" ht="30.6" customHeight="1" thickBot="1">
      <c r="B202" s="348" t="s">
        <v>339</v>
      </c>
      <c r="C202" s="349"/>
      <c r="D202" s="349"/>
      <c r="E202" s="349"/>
      <c r="F202" s="349"/>
      <c r="G202" s="349"/>
      <c r="H202" s="349"/>
      <c r="I202" s="349"/>
      <c r="J202" s="349"/>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c r="AG202" s="350"/>
      <c r="AH202" s="350"/>
      <c r="AI202" s="350"/>
      <c r="AJ202" s="350"/>
      <c r="AK202" s="350"/>
      <c r="AL202" s="350"/>
      <c r="AM202" s="350"/>
      <c r="AN202" s="351" t="s">
        <v>250</v>
      </c>
      <c r="AO202" s="352"/>
      <c r="AP202" s="352"/>
      <c r="AQ202" s="352"/>
      <c r="AR202" s="352"/>
      <c r="AS202" s="352"/>
      <c r="AT202" s="352"/>
      <c r="AU202" s="352"/>
      <c r="AV202" s="352"/>
      <c r="AW202" s="352"/>
      <c r="AX202" s="352"/>
      <c r="AY202" s="353"/>
    </row>
    <row r="203" spans="2:51" ht="18.600000000000001" customHeight="1" thickBot="1"/>
    <row r="204" spans="2:51" ht="24" customHeight="1" thickBot="1">
      <c r="B204" s="369" t="s">
        <v>825</v>
      </c>
      <c r="C204" s="370"/>
      <c r="D204" s="370"/>
      <c r="E204" s="370"/>
      <c r="F204" s="370"/>
      <c r="G204" s="370"/>
      <c r="H204" s="370"/>
      <c r="I204" s="370"/>
      <c r="J204" s="370"/>
      <c r="K204" s="370"/>
      <c r="L204" s="370"/>
      <c r="M204" s="370"/>
      <c r="N204" s="370"/>
      <c r="O204" s="370"/>
      <c r="P204" s="370"/>
      <c r="Q204" s="370"/>
      <c r="R204" s="370"/>
      <c r="S204" s="370"/>
      <c r="T204" s="370"/>
      <c r="U204" s="370"/>
      <c r="V204" s="370"/>
      <c r="W204" s="370"/>
      <c r="X204" s="370"/>
      <c r="Y204" s="370"/>
      <c r="Z204" s="370"/>
      <c r="AA204" s="370"/>
      <c r="AB204" s="370"/>
      <c r="AC204" s="370"/>
      <c r="AD204" s="370"/>
      <c r="AE204" s="370"/>
      <c r="AF204" s="370"/>
      <c r="AG204" s="370"/>
      <c r="AH204" s="370"/>
      <c r="AI204" s="370"/>
      <c r="AJ204" s="370"/>
      <c r="AK204" s="370"/>
      <c r="AL204" s="370"/>
      <c r="AM204" s="370"/>
      <c r="AN204" s="370"/>
      <c r="AO204" s="370"/>
      <c r="AP204" s="370"/>
      <c r="AQ204" s="370"/>
      <c r="AR204" s="370"/>
      <c r="AS204" s="370"/>
      <c r="AT204" s="370"/>
      <c r="AU204" s="370"/>
      <c r="AV204" s="370"/>
      <c r="AW204" s="370"/>
      <c r="AX204" s="370"/>
      <c r="AY204" s="371"/>
    </row>
    <row r="205" spans="2:51" ht="30.75" customHeight="1">
      <c r="B205" s="362" t="s">
        <v>826</v>
      </c>
      <c r="C205" s="363"/>
      <c r="D205" s="363"/>
      <c r="E205" s="363"/>
      <c r="F205" s="363"/>
      <c r="G205" s="363"/>
      <c r="H205" s="363"/>
      <c r="I205" s="363"/>
      <c r="J205" s="363"/>
      <c r="K205" s="888"/>
      <c r="L205" s="889"/>
      <c r="M205" s="889"/>
      <c r="N205" s="889"/>
      <c r="O205" s="889"/>
      <c r="P205" s="889"/>
      <c r="Q205" s="889"/>
      <c r="R205" s="889"/>
      <c r="S205" s="889"/>
      <c r="T205" s="889"/>
      <c r="U205" s="889"/>
      <c r="V205" s="889"/>
      <c r="W205" s="889"/>
      <c r="X205" s="889"/>
      <c r="Y205" s="889"/>
      <c r="Z205" s="889"/>
      <c r="AA205" s="889"/>
      <c r="AB205" s="889"/>
      <c r="AC205" s="889"/>
      <c r="AD205" s="889"/>
      <c r="AE205" s="889"/>
      <c r="AF205" s="889"/>
      <c r="AG205" s="889"/>
      <c r="AH205" s="889"/>
      <c r="AI205" s="889"/>
      <c r="AJ205" s="889"/>
      <c r="AK205" s="889"/>
      <c r="AL205" s="889"/>
      <c r="AM205" s="889"/>
      <c r="AN205" s="889"/>
      <c r="AO205" s="889"/>
      <c r="AP205" s="889"/>
      <c r="AQ205" s="889"/>
      <c r="AR205" s="889"/>
      <c r="AS205" s="889"/>
      <c r="AT205" s="889"/>
      <c r="AU205" s="889"/>
      <c r="AV205" s="889"/>
      <c r="AW205" s="889"/>
      <c r="AX205" s="889"/>
      <c r="AY205" s="890"/>
    </row>
    <row r="206" spans="2:51" ht="30.75" customHeight="1">
      <c r="B206" s="340" t="s">
        <v>827</v>
      </c>
      <c r="C206" s="341"/>
      <c r="D206" s="341"/>
      <c r="E206" s="341"/>
      <c r="F206" s="341"/>
      <c r="G206" s="341"/>
      <c r="H206" s="341"/>
      <c r="I206" s="341"/>
      <c r="J206" s="341"/>
      <c r="K206" s="891" t="s">
        <v>191</v>
      </c>
      <c r="L206" s="892"/>
      <c r="M206" s="892"/>
      <c r="N206" s="892"/>
      <c r="O206" s="892"/>
      <c r="P206" s="892"/>
      <c r="Q206" s="892"/>
      <c r="R206" s="892"/>
      <c r="S206" s="892"/>
      <c r="T206" s="892"/>
      <c r="U206" s="892"/>
      <c r="V206" s="892"/>
      <c r="W206" s="892"/>
      <c r="X206" s="892"/>
      <c r="Y206" s="892"/>
      <c r="Z206" s="892"/>
      <c r="AA206" s="892"/>
      <c r="AB206" s="892"/>
      <c r="AC206" s="892"/>
      <c r="AD206" s="892"/>
      <c r="AE206" s="892"/>
      <c r="AF206" s="892"/>
      <c r="AG206" s="892"/>
      <c r="AH206" s="892"/>
      <c r="AI206" s="892"/>
      <c r="AJ206" s="892"/>
      <c r="AK206" s="892"/>
      <c r="AL206" s="892"/>
      <c r="AM206" s="892"/>
      <c r="AN206" s="892"/>
      <c r="AO206" s="892"/>
      <c r="AP206" s="892"/>
      <c r="AQ206" s="892"/>
      <c r="AR206" s="892"/>
      <c r="AS206" s="892"/>
      <c r="AT206" s="892"/>
      <c r="AU206" s="892"/>
      <c r="AV206" s="892"/>
      <c r="AW206" s="892"/>
      <c r="AX206" s="892"/>
      <c r="AY206" s="893"/>
    </row>
    <row r="207" spans="2:51" ht="205.65" customHeight="1">
      <c r="B207" s="340" t="s">
        <v>828</v>
      </c>
      <c r="C207" s="341"/>
      <c r="D207" s="341"/>
      <c r="E207" s="341"/>
      <c r="F207" s="341"/>
      <c r="G207" s="341"/>
      <c r="H207" s="341"/>
      <c r="I207" s="341"/>
      <c r="J207" s="341"/>
      <c r="K207" s="894" t="s">
        <v>835</v>
      </c>
      <c r="L207" s="895"/>
      <c r="M207" s="895"/>
      <c r="N207" s="895"/>
      <c r="O207" s="895"/>
      <c r="P207" s="895"/>
      <c r="Q207" s="895"/>
      <c r="R207" s="895"/>
      <c r="S207" s="895"/>
      <c r="T207" s="895"/>
      <c r="U207" s="895"/>
      <c r="V207" s="895"/>
      <c r="W207" s="895"/>
      <c r="X207" s="895"/>
      <c r="Y207" s="895"/>
      <c r="Z207" s="895"/>
      <c r="AA207" s="895"/>
      <c r="AB207" s="895"/>
      <c r="AC207" s="895"/>
      <c r="AD207" s="895"/>
      <c r="AE207" s="895"/>
      <c r="AF207" s="895"/>
      <c r="AG207" s="895"/>
      <c r="AH207" s="895"/>
      <c r="AI207" s="895"/>
      <c r="AJ207" s="895"/>
      <c r="AK207" s="895"/>
      <c r="AL207" s="895"/>
      <c r="AM207" s="895"/>
      <c r="AN207" s="895"/>
      <c r="AO207" s="895"/>
      <c r="AP207" s="895"/>
      <c r="AQ207" s="895"/>
      <c r="AR207" s="895"/>
      <c r="AS207" s="895"/>
      <c r="AT207" s="895"/>
      <c r="AU207" s="895"/>
      <c r="AV207" s="895"/>
      <c r="AW207" s="895"/>
      <c r="AX207" s="895"/>
      <c r="AY207" s="896"/>
    </row>
    <row r="208" spans="2:51" ht="205.65" customHeight="1" thickBot="1">
      <c r="B208" s="348" t="s">
        <v>836</v>
      </c>
      <c r="C208" s="349"/>
      <c r="D208" s="349"/>
      <c r="E208" s="349"/>
      <c r="F208" s="349"/>
      <c r="G208" s="349"/>
      <c r="H208" s="349"/>
      <c r="I208" s="349"/>
      <c r="J208" s="349"/>
      <c r="K208" s="897" t="s">
        <v>835</v>
      </c>
      <c r="L208" s="898"/>
      <c r="M208" s="898"/>
      <c r="N208" s="898"/>
      <c r="O208" s="898"/>
      <c r="P208" s="898"/>
      <c r="Q208" s="898"/>
      <c r="R208" s="898"/>
      <c r="S208" s="898"/>
      <c r="T208" s="898"/>
      <c r="U208" s="898"/>
      <c r="V208" s="898"/>
      <c r="W208" s="898"/>
      <c r="X208" s="898"/>
      <c r="Y208" s="898"/>
      <c r="Z208" s="898"/>
      <c r="AA208" s="898"/>
      <c r="AB208" s="898"/>
      <c r="AC208" s="898"/>
      <c r="AD208" s="898"/>
      <c r="AE208" s="898"/>
      <c r="AF208" s="898"/>
      <c r="AG208" s="898"/>
      <c r="AH208" s="898"/>
      <c r="AI208" s="898"/>
      <c r="AJ208" s="898"/>
      <c r="AK208" s="898"/>
      <c r="AL208" s="898"/>
      <c r="AM208" s="898"/>
      <c r="AN208" s="898"/>
      <c r="AO208" s="898"/>
      <c r="AP208" s="898"/>
      <c r="AQ208" s="898"/>
      <c r="AR208" s="898"/>
      <c r="AS208" s="898"/>
      <c r="AT208" s="898"/>
      <c r="AU208" s="898"/>
      <c r="AV208" s="898"/>
      <c r="AW208" s="898"/>
      <c r="AX208" s="898"/>
      <c r="AY208" s="899"/>
    </row>
  </sheetData>
  <sheetProtection algorithmName="SHA-512" hashValue="CcfPH+Ph73L24b2AkuGKBgtJeED/euHg5iMaP1MWMii1LAPU+/pLP3KaZxPw0/fQQs0ouN41xadmLqYoBiEYsA==" saltValue="L0lXYbSV22BuBNS5UsJ9Tg==" spinCount="100000" sheet="1" formatRows="0" selectLockedCells="1"/>
  <protectedRanges>
    <protectedRange sqref="E122:L122" name="範囲1_2_1_2_1_1_2_1_1"/>
    <protectedRange sqref="F123:I123" name="範囲1_2_1_1_1_1_2_2_1_1"/>
    <protectedRange sqref="E120:F120 H120:J120 E134:F134 H134:J134" name="範囲1_2_1_1_1_1_1_1_1"/>
    <protectedRange sqref="E156:H156" name="範囲1_2_3_4_1_3"/>
    <protectedRange sqref="E164:J165" name="範囲1_2_1_1_2_1"/>
    <protectedRange sqref="E158:J158 E162:J163" name="範囲1_2_1_1_7_1_3"/>
    <protectedRange sqref="E154:J154 E159:J161" name="範囲1_2_3_1_2_1_6"/>
    <protectedRange sqref="E155:J155 E152:J153" name="範囲1_2_4_1_1_2_1_3"/>
    <protectedRange sqref="E146:J146" name="範囲1_2_1_4_1"/>
    <protectedRange sqref="E145:L145 E147:L147 E149:L149" name="範囲1_2_1_2_1_1_2_1_2"/>
    <protectedRange sqref="E148:H148 E150:H151" name="範囲1_2_1_1_1_1_2_1_1"/>
    <protectedRange sqref="E168:J168" name="範囲1_2_1_1"/>
    <protectedRange sqref="E167:L167 E169:L169" name="範囲1_2_1_2_1_1_2_2"/>
    <protectedRange sqref="E170:H172" name="範囲1_2_1_1_1_1_2_1_2"/>
    <protectedRange sqref="E175:L175" name="範囲1_2_1_2_1_1_2_1_3"/>
    <protectedRange sqref="E176:F176 H176:J176" name="範囲1_2_1_1_1_1_1_1_1_1"/>
    <protectedRange sqref="E177:F177 H177:J177" name="範囲1_2_1_1_2_1_1_1"/>
    <protectedRange sqref="E183:L183" name="範囲1_2_1_2_1_1_3"/>
    <protectedRange sqref="E184:H191" name="範囲1_2_1_1_1_2_1_2"/>
    <protectedRange sqref="E193:L193 E204:L204" name="範囲1_2_1_2_1_1_1_1"/>
    <protectedRange sqref="E194:H202 E205:H208" name="範囲1_2_1_1_1_2_1_1_1"/>
  </protectedRanges>
  <mergeCells count="760">
    <mergeCell ref="B208:J208"/>
    <mergeCell ref="K205:AY205"/>
    <mergeCell ref="K206:AY206"/>
    <mergeCell ref="K207:AY207"/>
    <mergeCell ref="K208:AY208"/>
    <mergeCell ref="B204:AY204"/>
    <mergeCell ref="B205:J205"/>
    <mergeCell ref="B206:J206"/>
    <mergeCell ref="B207:J207"/>
    <mergeCell ref="AE82:AM82"/>
    <mergeCell ref="AB143:AC143"/>
    <mergeCell ref="AD143:AH143"/>
    <mergeCell ref="AI143:AL143"/>
    <mergeCell ref="AM143:AP143"/>
    <mergeCell ref="AQ143:AT143"/>
    <mergeCell ref="AU143:AY143"/>
    <mergeCell ref="AD90:AG90"/>
    <mergeCell ref="AH90:AL90"/>
    <mergeCell ref="AM90:AY90"/>
    <mergeCell ref="AH91:AL91"/>
    <mergeCell ref="AM91:AY91"/>
    <mergeCell ref="AD94:AG94"/>
    <mergeCell ref="AH94:AL94"/>
    <mergeCell ref="AM94:AY94"/>
    <mergeCell ref="AH95:AL95"/>
    <mergeCell ref="AM95:AY95"/>
    <mergeCell ref="AD98:AG98"/>
    <mergeCell ref="AH98:AL98"/>
    <mergeCell ref="AM98:AY98"/>
    <mergeCell ref="AH99:AL99"/>
    <mergeCell ref="AM99:AY99"/>
    <mergeCell ref="B122:AY122"/>
    <mergeCell ref="C123:L123"/>
    <mergeCell ref="B3:AY3"/>
    <mergeCell ref="B6:AY6"/>
    <mergeCell ref="B8:AY8"/>
    <mergeCell ref="B9:J9"/>
    <mergeCell ref="K9:AY9"/>
    <mergeCell ref="K10:AY10"/>
    <mergeCell ref="K11:AY11"/>
    <mergeCell ref="K12:AY12"/>
    <mergeCell ref="B4:J4"/>
    <mergeCell ref="K4:V4"/>
    <mergeCell ref="W4:AG4"/>
    <mergeCell ref="AH4:AY4"/>
    <mergeCell ref="B19:J19"/>
    <mergeCell ref="K19:AM19"/>
    <mergeCell ref="AN19:AY19"/>
    <mergeCell ref="B20:J20"/>
    <mergeCell ref="K20:AM20"/>
    <mergeCell ref="AN20:AY20"/>
    <mergeCell ref="K13:AY13"/>
    <mergeCell ref="K15:AY15"/>
    <mergeCell ref="B17:AY17"/>
    <mergeCell ref="B18:J18"/>
    <mergeCell ref="K18:AM18"/>
    <mergeCell ref="AN18:AY18"/>
    <mergeCell ref="K14:AY14"/>
    <mergeCell ref="B23:J23"/>
    <mergeCell ref="K23:AM23"/>
    <mergeCell ref="AN23:AY23"/>
    <mergeCell ref="B24:J24"/>
    <mergeCell ref="K24:AH24"/>
    <mergeCell ref="AI24:AM24"/>
    <mergeCell ref="AN24:AY24"/>
    <mergeCell ref="B21:J21"/>
    <mergeCell ref="K21:AM21"/>
    <mergeCell ref="AN21:AY21"/>
    <mergeCell ref="B22:J22"/>
    <mergeCell ref="K22:AM22"/>
    <mergeCell ref="AN22:AY22"/>
    <mergeCell ref="B25:J25"/>
    <mergeCell ref="K25:AH25"/>
    <mergeCell ref="AI25:AM25"/>
    <mergeCell ref="AN25:AY25"/>
    <mergeCell ref="B26:E28"/>
    <mergeCell ref="F26:J26"/>
    <mergeCell ref="K26:AM26"/>
    <mergeCell ref="AN26:AY26"/>
    <mergeCell ref="F27:J27"/>
    <mergeCell ref="K27:AM27"/>
    <mergeCell ref="B30:J30"/>
    <mergeCell ref="K30:AM30"/>
    <mergeCell ref="AN30:AY30"/>
    <mergeCell ref="B31:J31"/>
    <mergeCell ref="K31:AM31"/>
    <mergeCell ref="AN31:AY31"/>
    <mergeCell ref="AN27:AY27"/>
    <mergeCell ref="F28:J28"/>
    <mergeCell ref="K28:AM28"/>
    <mergeCell ref="AN28:AY28"/>
    <mergeCell ref="B29:J29"/>
    <mergeCell ref="K29:AM29"/>
    <mergeCell ref="AN29:AY29"/>
    <mergeCell ref="B35:AY35"/>
    <mergeCell ref="B36:J36"/>
    <mergeCell ref="K36:AM36"/>
    <mergeCell ref="AN36:AY36"/>
    <mergeCell ref="B37:J37"/>
    <mergeCell ref="K37:AM37"/>
    <mergeCell ref="AN37:AY37"/>
    <mergeCell ref="B32:J32"/>
    <mergeCell ref="K32:AM32"/>
    <mergeCell ref="AN32:AY32"/>
    <mergeCell ref="B33:J33"/>
    <mergeCell ref="K33:AM33"/>
    <mergeCell ref="AN33:AY33"/>
    <mergeCell ref="K45:AM45"/>
    <mergeCell ref="B48:J48"/>
    <mergeCell ref="K48:AM48"/>
    <mergeCell ref="B62:J62"/>
    <mergeCell ref="B65:E67"/>
    <mergeCell ref="F65:J65"/>
    <mergeCell ref="B38:J38"/>
    <mergeCell ref="K38:AM38"/>
    <mergeCell ref="AN38:AY38"/>
    <mergeCell ref="AN45:AY45"/>
    <mergeCell ref="B46:J46"/>
    <mergeCell ref="K46:AM46"/>
    <mergeCell ref="AN46:AY46"/>
    <mergeCell ref="B47:J47"/>
    <mergeCell ref="K47:AM47"/>
    <mergeCell ref="AN47:AY47"/>
    <mergeCell ref="B43:AY43"/>
    <mergeCell ref="B44:J44"/>
    <mergeCell ref="K44:AM44"/>
    <mergeCell ref="AN44:AY44"/>
    <mergeCell ref="B45:J45"/>
    <mergeCell ref="AN48:AY48"/>
    <mergeCell ref="B49:J49"/>
    <mergeCell ref="K49:AM49"/>
    <mergeCell ref="AN49:AY49"/>
    <mergeCell ref="B50:E52"/>
    <mergeCell ref="F50:J50"/>
    <mergeCell ref="K50:AM50"/>
    <mergeCell ref="AN50:AY50"/>
    <mergeCell ref="F51:J51"/>
    <mergeCell ref="K51:AM51"/>
    <mergeCell ref="AN51:AY51"/>
    <mergeCell ref="F52:J52"/>
    <mergeCell ref="K52:AM52"/>
    <mergeCell ref="AN52:AY52"/>
    <mergeCell ref="B53:J53"/>
    <mergeCell ref="K53:AM53"/>
    <mergeCell ref="AN53:AY53"/>
    <mergeCell ref="B54:J54"/>
    <mergeCell ref="K54:AM54"/>
    <mergeCell ref="K59:AM59"/>
    <mergeCell ref="AN59:AY59"/>
    <mergeCell ref="B60:J60"/>
    <mergeCell ref="K60:AM60"/>
    <mergeCell ref="AN60:AY60"/>
    <mergeCell ref="AN54:AY54"/>
    <mergeCell ref="B55:J55"/>
    <mergeCell ref="K55:AM55"/>
    <mergeCell ref="AN55:AY55"/>
    <mergeCell ref="B56:J56"/>
    <mergeCell ref="K56:AM56"/>
    <mergeCell ref="AN56:AY56"/>
    <mergeCell ref="B58:AY58"/>
    <mergeCell ref="B59:J59"/>
    <mergeCell ref="K65:AM65"/>
    <mergeCell ref="AN65:AY65"/>
    <mergeCell ref="F66:J66"/>
    <mergeCell ref="K66:AM66"/>
    <mergeCell ref="AN66:AY66"/>
    <mergeCell ref="F67:J67"/>
    <mergeCell ref="K67:AM67"/>
    <mergeCell ref="AN67:AY67"/>
    <mergeCell ref="K61:AM61"/>
    <mergeCell ref="AN62:AY62"/>
    <mergeCell ref="B63:J63"/>
    <mergeCell ref="K63:AM63"/>
    <mergeCell ref="AN63:AY63"/>
    <mergeCell ref="B64:J64"/>
    <mergeCell ref="K64:AM64"/>
    <mergeCell ref="AN64:AY64"/>
    <mergeCell ref="K62:AM62"/>
    <mergeCell ref="B61:J61"/>
    <mergeCell ref="AN61:AY61"/>
    <mergeCell ref="B70:J70"/>
    <mergeCell ref="K70:AM70"/>
    <mergeCell ref="AN70:AY70"/>
    <mergeCell ref="B73:AY73"/>
    <mergeCell ref="B74:J74"/>
    <mergeCell ref="K74:AM74"/>
    <mergeCell ref="AN74:AY74"/>
    <mergeCell ref="B68:J68"/>
    <mergeCell ref="K68:AM68"/>
    <mergeCell ref="AN68:AY68"/>
    <mergeCell ref="B69:J69"/>
    <mergeCell ref="K69:AM69"/>
    <mergeCell ref="AN69:AY69"/>
    <mergeCell ref="B71:J71"/>
    <mergeCell ref="B72:J72"/>
    <mergeCell ref="K71:AM71"/>
    <mergeCell ref="K72:AM72"/>
    <mergeCell ref="AN71:AY71"/>
    <mergeCell ref="AN72:AY72"/>
    <mergeCell ref="B82:J82"/>
    <mergeCell ref="AN82:AY82"/>
    <mergeCell ref="B75:J75"/>
    <mergeCell ref="K75:AM75"/>
    <mergeCell ref="AN75:AY75"/>
    <mergeCell ref="B76:J76"/>
    <mergeCell ref="K76:AM76"/>
    <mergeCell ref="AN76:AY76"/>
    <mergeCell ref="B77:J77"/>
    <mergeCell ref="K77:AM77"/>
    <mergeCell ref="AN77:AY77"/>
    <mergeCell ref="B78:J78"/>
    <mergeCell ref="K78:AM78"/>
    <mergeCell ref="AN78:AY78"/>
    <mergeCell ref="B80:AY80"/>
    <mergeCell ref="B81:J81"/>
    <mergeCell ref="AN81:AY81"/>
    <mergeCell ref="K81:O81"/>
    <mergeCell ref="P81:X81"/>
    <mergeCell ref="Y81:AD81"/>
    <mergeCell ref="AE81:AM81"/>
    <mergeCell ref="K82:O82"/>
    <mergeCell ref="P82:X82"/>
    <mergeCell ref="Y82:AD82"/>
    <mergeCell ref="B85:J85"/>
    <mergeCell ref="K85:V85"/>
    <mergeCell ref="W85:AA85"/>
    <mergeCell ref="AB85:AM85"/>
    <mergeCell ref="AN85:AY85"/>
    <mergeCell ref="B87:AY87"/>
    <mergeCell ref="B83:J83"/>
    <mergeCell ref="K83:AM83"/>
    <mergeCell ref="AN83:AY83"/>
    <mergeCell ref="B84:J84"/>
    <mergeCell ref="K84:AA84"/>
    <mergeCell ref="AB84:AE84"/>
    <mergeCell ref="AF84:AM84"/>
    <mergeCell ref="AN84:AY84"/>
    <mergeCell ref="B88:J88"/>
    <mergeCell ref="K88:AY88"/>
    <mergeCell ref="C89:L89"/>
    <mergeCell ref="M89:O89"/>
    <mergeCell ref="P89:X89"/>
    <mergeCell ref="Y89:AA89"/>
    <mergeCell ref="AB89:AC89"/>
    <mergeCell ref="AD89:AG89"/>
    <mergeCell ref="AH89:AL89"/>
    <mergeCell ref="AM89:AY89"/>
    <mergeCell ref="C91:L91"/>
    <mergeCell ref="M91:O91"/>
    <mergeCell ref="P91:S91"/>
    <mergeCell ref="U91:X91"/>
    <mergeCell ref="Y91:AA91"/>
    <mergeCell ref="AB91:AC91"/>
    <mergeCell ref="AD91:AG91"/>
    <mergeCell ref="C90:L90"/>
    <mergeCell ref="M90:O90"/>
    <mergeCell ref="P90:S90"/>
    <mergeCell ref="U90:X90"/>
    <mergeCell ref="Y90:AA90"/>
    <mergeCell ref="AB90:AC90"/>
    <mergeCell ref="C92:L92"/>
    <mergeCell ref="M92:O92"/>
    <mergeCell ref="P92:S92"/>
    <mergeCell ref="U92:X92"/>
    <mergeCell ref="Y92:AA92"/>
    <mergeCell ref="AB92:AC92"/>
    <mergeCell ref="AD92:AG92"/>
    <mergeCell ref="AH92:AL92"/>
    <mergeCell ref="AM92:AY92"/>
    <mergeCell ref="C93:L93"/>
    <mergeCell ref="M93:O93"/>
    <mergeCell ref="P93:S93"/>
    <mergeCell ref="U93:X93"/>
    <mergeCell ref="Y93:AA93"/>
    <mergeCell ref="AB93:AC93"/>
    <mergeCell ref="AD93:AG93"/>
    <mergeCell ref="AH93:AL93"/>
    <mergeCell ref="AM93:AY93"/>
    <mergeCell ref="C95:L95"/>
    <mergeCell ref="M95:O95"/>
    <mergeCell ref="P95:S95"/>
    <mergeCell ref="U95:X95"/>
    <mergeCell ref="Y95:AA95"/>
    <mergeCell ref="AB95:AC95"/>
    <mergeCell ref="AD95:AG95"/>
    <mergeCell ref="C94:L94"/>
    <mergeCell ref="M94:O94"/>
    <mergeCell ref="P94:S94"/>
    <mergeCell ref="U94:X94"/>
    <mergeCell ref="Y94:AA94"/>
    <mergeCell ref="AB94:AC94"/>
    <mergeCell ref="C96:L96"/>
    <mergeCell ref="M96:O96"/>
    <mergeCell ref="P96:S96"/>
    <mergeCell ref="U96:X96"/>
    <mergeCell ref="Y96:AA96"/>
    <mergeCell ref="AB96:AC96"/>
    <mergeCell ref="AD96:AG96"/>
    <mergeCell ref="AH96:AL96"/>
    <mergeCell ref="AM96:AY96"/>
    <mergeCell ref="C97:L97"/>
    <mergeCell ref="M97:O97"/>
    <mergeCell ref="P97:S97"/>
    <mergeCell ref="U97:X97"/>
    <mergeCell ref="Y97:AA97"/>
    <mergeCell ref="AB97:AC97"/>
    <mergeCell ref="AD97:AG97"/>
    <mergeCell ref="AH97:AL97"/>
    <mergeCell ref="AM97:AY97"/>
    <mergeCell ref="C99:L99"/>
    <mergeCell ref="M99:O99"/>
    <mergeCell ref="P99:S99"/>
    <mergeCell ref="U99:X99"/>
    <mergeCell ref="Y99:AA99"/>
    <mergeCell ref="AB99:AC99"/>
    <mergeCell ref="AD99:AG99"/>
    <mergeCell ref="C98:L98"/>
    <mergeCell ref="M98:O98"/>
    <mergeCell ref="P98:S98"/>
    <mergeCell ref="U98:X98"/>
    <mergeCell ref="Y98:AA98"/>
    <mergeCell ref="AB98:AC98"/>
    <mergeCell ref="M123:AA123"/>
    <mergeCell ref="AB123:AG123"/>
    <mergeCell ref="AH123:AL123"/>
    <mergeCell ref="AM123:AY123"/>
    <mergeCell ref="B120:AT120"/>
    <mergeCell ref="AU120:AY120"/>
    <mergeCell ref="C124:L124"/>
    <mergeCell ref="M124:AA124"/>
    <mergeCell ref="AB124:AG124"/>
    <mergeCell ref="AH124:AL124"/>
    <mergeCell ref="AM124:AY124"/>
    <mergeCell ref="C125:L125"/>
    <mergeCell ref="M125:AA125"/>
    <mergeCell ref="AB125:AG125"/>
    <mergeCell ref="AH125:AL125"/>
    <mergeCell ref="AM125:AY125"/>
    <mergeCell ref="C126:L126"/>
    <mergeCell ref="M126:AA126"/>
    <mergeCell ref="AB126:AG126"/>
    <mergeCell ref="AH126:AL126"/>
    <mergeCell ref="AM126:AY126"/>
    <mergeCell ref="C127:L127"/>
    <mergeCell ref="M127:AA127"/>
    <mergeCell ref="AB127:AG127"/>
    <mergeCell ref="AH127:AL127"/>
    <mergeCell ref="AM127:AY127"/>
    <mergeCell ref="C128:L128"/>
    <mergeCell ref="M128:AA128"/>
    <mergeCell ref="AB128:AG128"/>
    <mergeCell ref="AH128:AL128"/>
    <mergeCell ref="AM128:AY128"/>
    <mergeCell ref="C129:L129"/>
    <mergeCell ref="M129:AA129"/>
    <mergeCell ref="AB129:AG129"/>
    <mergeCell ref="AH129:AL129"/>
    <mergeCell ref="AM129:AY129"/>
    <mergeCell ref="C130:L130"/>
    <mergeCell ref="M130:AA130"/>
    <mergeCell ref="AB130:AG130"/>
    <mergeCell ref="AH130:AL130"/>
    <mergeCell ref="AM130:AY130"/>
    <mergeCell ref="C131:L131"/>
    <mergeCell ref="M131:AA131"/>
    <mergeCell ref="AB131:AG131"/>
    <mergeCell ref="AH131:AL131"/>
    <mergeCell ref="AM131:AY131"/>
    <mergeCell ref="B136:AY136"/>
    <mergeCell ref="B137:J137"/>
    <mergeCell ref="K137:AY137"/>
    <mergeCell ref="Z138:AR138"/>
    <mergeCell ref="B134:AT134"/>
    <mergeCell ref="AU134:AY134"/>
    <mergeCell ref="B145:AY145"/>
    <mergeCell ref="B146:J146"/>
    <mergeCell ref="K146:AY146"/>
    <mergeCell ref="C132:L132"/>
    <mergeCell ref="M132:AA132"/>
    <mergeCell ref="AB132:AG132"/>
    <mergeCell ref="AH132:AL132"/>
    <mergeCell ref="AM132:AY132"/>
    <mergeCell ref="C133:L133"/>
    <mergeCell ref="M133:AA133"/>
    <mergeCell ref="AB133:AG133"/>
    <mergeCell ref="AH133:AL133"/>
    <mergeCell ref="AM133:AY133"/>
    <mergeCell ref="B141:AY141"/>
    <mergeCell ref="S142:V142"/>
    <mergeCell ref="W142:AH142"/>
    <mergeCell ref="AI142:AL142"/>
    <mergeCell ref="AM142:AP142"/>
    <mergeCell ref="AQ142:AT142"/>
    <mergeCell ref="AU142:AY142"/>
    <mergeCell ref="B142:R142"/>
    <mergeCell ref="B143:R143"/>
    <mergeCell ref="S143:V143"/>
    <mergeCell ref="W143:AA143"/>
    <mergeCell ref="AU147:AY147"/>
    <mergeCell ref="B148:R148"/>
    <mergeCell ref="S148:V148"/>
    <mergeCell ref="W148:AA148"/>
    <mergeCell ref="AB148:AC148"/>
    <mergeCell ref="AD148:AH148"/>
    <mergeCell ref="AI148:AL148"/>
    <mergeCell ref="AM148:AP148"/>
    <mergeCell ref="AQ148:AT148"/>
    <mergeCell ref="AU148:AY148"/>
    <mergeCell ref="B147:R147"/>
    <mergeCell ref="S147:V147"/>
    <mergeCell ref="W147:AH147"/>
    <mergeCell ref="AI147:AL147"/>
    <mergeCell ref="AM147:AP147"/>
    <mergeCell ref="AQ147:AT147"/>
    <mergeCell ref="AN151:AT151"/>
    <mergeCell ref="AU151:AY151"/>
    <mergeCell ref="B152:J152"/>
    <mergeCell ref="K152:AM152"/>
    <mergeCell ref="AN152:AY152"/>
    <mergeCell ref="AU149:AY149"/>
    <mergeCell ref="B150:R150"/>
    <mergeCell ref="S150:V150"/>
    <mergeCell ref="W150:AA150"/>
    <mergeCell ref="AB150:AC150"/>
    <mergeCell ref="AD150:AH150"/>
    <mergeCell ref="AI150:AL150"/>
    <mergeCell ref="AM150:AP150"/>
    <mergeCell ref="AQ150:AT150"/>
    <mergeCell ref="AU150:AY150"/>
    <mergeCell ref="B149:R149"/>
    <mergeCell ref="S149:V149"/>
    <mergeCell ref="W149:AH149"/>
    <mergeCell ref="AI149:AL149"/>
    <mergeCell ref="AM149:AP149"/>
    <mergeCell ref="AQ149:AT149"/>
    <mergeCell ref="B151:AM151"/>
    <mergeCell ref="B156:AY156"/>
    <mergeCell ref="B157:J157"/>
    <mergeCell ref="K157:AM157"/>
    <mergeCell ref="AN157:AY157"/>
    <mergeCell ref="B158:J158"/>
    <mergeCell ref="K158:AM158"/>
    <mergeCell ref="AN158:AY158"/>
    <mergeCell ref="B153:J153"/>
    <mergeCell ref="K153:AM153"/>
    <mergeCell ref="AN153:AY153"/>
    <mergeCell ref="B154:AY154"/>
    <mergeCell ref="B155:J155"/>
    <mergeCell ref="K155:AM155"/>
    <mergeCell ref="AN155:AY155"/>
    <mergeCell ref="B159:E161"/>
    <mergeCell ref="F159:J159"/>
    <mergeCell ref="K159:AM159"/>
    <mergeCell ref="AN159:AY159"/>
    <mergeCell ref="F160:J160"/>
    <mergeCell ref="K160:AM160"/>
    <mergeCell ref="AN160:AY160"/>
    <mergeCell ref="F161:J161"/>
    <mergeCell ref="K161:AM161"/>
    <mergeCell ref="AN161:AY161"/>
    <mergeCell ref="B164:J164"/>
    <mergeCell ref="K164:AM164"/>
    <mergeCell ref="AN164:AY164"/>
    <mergeCell ref="B165:J165"/>
    <mergeCell ref="K165:AM165"/>
    <mergeCell ref="AN165:AY165"/>
    <mergeCell ref="B162:J162"/>
    <mergeCell ref="K162:AM162"/>
    <mergeCell ref="AN162:AY162"/>
    <mergeCell ref="B163:J163"/>
    <mergeCell ref="K163:AM163"/>
    <mergeCell ref="AN163:AY163"/>
    <mergeCell ref="B167:AY167"/>
    <mergeCell ref="B168:J168"/>
    <mergeCell ref="K168:AY168"/>
    <mergeCell ref="B169:T169"/>
    <mergeCell ref="U169:X169"/>
    <mergeCell ref="Y169:AH169"/>
    <mergeCell ref="AI169:AL169"/>
    <mergeCell ref="AM169:AP169"/>
    <mergeCell ref="AQ169:AT169"/>
    <mergeCell ref="AU169:AY169"/>
    <mergeCell ref="B177:AT177"/>
    <mergeCell ref="AU177:AY177"/>
    <mergeCell ref="B179:AY179"/>
    <mergeCell ref="B180:J180"/>
    <mergeCell ref="K180:AY180"/>
    <mergeCell ref="B181:AY181"/>
    <mergeCell ref="AM170:AP170"/>
    <mergeCell ref="AQ170:AT170"/>
    <mergeCell ref="AU170:AY170"/>
    <mergeCell ref="B173:AY173"/>
    <mergeCell ref="B175:AY175"/>
    <mergeCell ref="B176:AT176"/>
    <mergeCell ref="AU176:AY176"/>
    <mergeCell ref="B170:T170"/>
    <mergeCell ref="U170:X170"/>
    <mergeCell ref="Y170:AB170"/>
    <mergeCell ref="AC170:AD170"/>
    <mergeCell ref="AE170:AH170"/>
    <mergeCell ref="AI170:AL170"/>
    <mergeCell ref="B171:T171"/>
    <mergeCell ref="U171:X171"/>
    <mergeCell ref="Y171:AB171"/>
    <mergeCell ref="AC171:AD171"/>
    <mergeCell ref="AE171:AH171"/>
    <mergeCell ref="B186:J186"/>
    <mergeCell ref="K186:AM186"/>
    <mergeCell ref="AN186:AY186"/>
    <mergeCell ref="B187:J187"/>
    <mergeCell ref="K187:AM187"/>
    <mergeCell ref="AN187:AY187"/>
    <mergeCell ref="B182:AY182"/>
    <mergeCell ref="B183:AY183"/>
    <mergeCell ref="B184:J184"/>
    <mergeCell ref="K184:AM184"/>
    <mergeCell ref="AN184:AY184"/>
    <mergeCell ref="B185:J185"/>
    <mergeCell ref="K185:AM185"/>
    <mergeCell ref="AN185:AY185"/>
    <mergeCell ref="B194:J194"/>
    <mergeCell ref="K194:AM194"/>
    <mergeCell ref="AN194:AY194"/>
    <mergeCell ref="B195:J195"/>
    <mergeCell ref="K195:AM195"/>
    <mergeCell ref="AN195:AY195"/>
    <mergeCell ref="B188:J188"/>
    <mergeCell ref="AN188:AY188"/>
    <mergeCell ref="B189:J189"/>
    <mergeCell ref="K189:AM189"/>
    <mergeCell ref="AN189:AY189"/>
    <mergeCell ref="B193:AY193"/>
    <mergeCell ref="K188:AM188"/>
    <mergeCell ref="B191:J191"/>
    <mergeCell ref="AN191:AY191"/>
    <mergeCell ref="B190:J190"/>
    <mergeCell ref="AN190:AY190"/>
    <mergeCell ref="K191:AM191"/>
    <mergeCell ref="K190:S190"/>
    <mergeCell ref="T190:AC190"/>
    <mergeCell ref="AD190:AM190"/>
    <mergeCell ref="B198:J198"/>
    <mergeCell ref="K198:AM198"/>
    <mergeCell ref="AN198:AY198"/>
    <mergeCell ref="B199:J199"/>
    <mergeCell ref="K199:AM199"/>
    <mergeCell ref="AN199:AY199"/>
    <mergeCell ref="B196:J196"/>
    <mergeCell ref="K196:AM196"/>
    <mergeCell ref="B202:J202"/>
    <mergeCell ref="K202:AM202"/>
    <mergeCell ref="AN202:AY202"/>
    <mergeCell ref="B200:J200"/>
    <mergeCell ref="K200:AM200"/>
    <mergeCell ref="AN200:AY200"/>
    <mergeCell ref="B201:J201"/>
    <mergeCell ref="K201:AM201"/>
    <mergeCell ref="AN201:AY201"/>
    <mergeCell ref="AN196:AY196"/>
    <mergeCell ref="B197:J197"/>
    <mergeCell ref="K197:AM197"/>
    <mergeCell ref="AN197:AY197"/>
    <mergeCell ref="C100:L100"/>
    <mergeCell ref="M100:O100"/>
    <mergeCell ref="P100:S100"/>
    <mergeCell ref="U100:X100"/>
    <mergeCell ref="Y100:AA100"/>
    <mergeCell ref="AB100:AC100"/>
    <mergeCell ref="AD100:AG100"/>
    <mergeCell ref="AH100:AL100"/>
    <mergeCell ref="AM100:AY100"/>
    <mergeCell ref="C101:L101"/>
    <mergeCell ref="M101:O101"/>
    <mergeCell ref="P101:S101"/>
    <mergeCell ref="U101:X101"/>
    <mergeCell ref="Y101:AA101"/>
    <mergeCell ref="AB101:AC101"/>
    <mergeCell ref="AD101:AG101"/>
    <mergeCell ref="AH101:AL101"/>
    <mergeCell ref="AM101:AY101"/>
    <mergeCell ref="C102:L102"/>
    <mergeCell ref="M102:O102"/>
    <mergeCell ref="P102:S102"/>
    <mergeCell ref="U102:X102"/>
    <mergeCell ref="Y102:AA102"/>
    <mergeCell ref="AB102:AC102"/>
    <mergeCell ref="AD102:AG102"/>
    <mergeCell ref="AH102:AL102"/>
    <mergeCell ref="AM102:AY102"/>
    <mergeCell ref="C103:L103"/>
    <mergeCell ref="M103:O103"/>
    <mergeCell ref="P103:S103"/>
    <mergeCell ref="U103:X103"/>
    <mergeCell ref="Y103:AA103"/>
    <mergeCell ref="AB103:AC103"/>
    <mergeCell ref="AD103:AG103"/>
    <mergeCell ref="AH103:AL103"/>
    <mergeCell ref="AM103:AY103"/>
    <mergeCell ref="C104:L104"/>
    <mergeCell ref="M104:O104"/>
    <mergeCell ref="P104:S104"/>
    <mergeCell ref="U104:X104"/>
    <mergeCell ref="Y104:AA104"/>
    <mergeCell ref="AB104:AC104"/>
    <mergeCell ref="AD104:AG104"/>
    <mergeCell ref="AH104:AL104"/>
    <mergeCell ref="AM104:AY104"/>
    <mergeCell ref="C105:L105"/>
    <mergeCell ref="M105:O105"/>
    <mergeCell ref="P105:S105"/>
    <mergeCell ref="U105:X105"/>
    <mergeCell ref="Y105:AA105"/>
    <mergeCell ref="AB105:AC105"/>
    <mergeCell ref="AD105:AG105"/>
    <mergeCell ref="AH105:AL105"/>
    <mergeCell ref="AM105:AY105"/>
    <mergeCell ref="C106:L106"/>
    <mergeCell ref="M106:O106"/>
    <mergeCell ref="P106:S106"/>
    <mergeCell ref="U106:X106"/>
    <mergeCell ref="Y106:AA106"/>
    <mergeCell ref="AB106:AC106"/>
    <mergeCell ref="AD106:AG106"/>
    <mergeCell ref="AH106:AL106"/>
    <mergeCell ref="AM106:AY106"/>
    <mergeCell ref="C107:L107"/>
    <mergeCell ref="M107:O107"/>
    <mergeCell ref="P107:S107"/>
    <mergeCell ref="U107:X107"/>
    <mergeCell ref="Y107:AA107"/>
    <mergeCell ref="AB107:AC107"/>
    <mergeCell ref="AD107:AG107"/>
    <mergeCell ref="AH107:AL107"/>
    <mergeCell ref="AM107:AY107"/>
    <mergeCell ref="C108:L108"/>
    <mergeCell ref="M108:O108"/>
    <mergeCell ref="P108:S108"/>
    <mergeCell ref="U108:X108"/>
    <mergeCell ref="Y108:AA108"/>
    <mergeCell ref="AB108:AC108"/>
    <mergeCell ref="AD108:AG108"/>
    <mergeCell ref="AH108:AL108"/>
    <mergeCell ref="AM108:AY108"/>
    <mergeCell ref="C109:L109"/>
    <mergeCell ref="M109:O109"/>
    <mergeCell ref="P109:S109"/>
    <mergeCell ref="U109:X109"/>
    <mergeCell ref="Y109:AA109"/>
    <mergeCell ref="AB109:AC109"/>
    <mergeCell ref="AD109:AG109"/>
    <mergeCell ref="AH109:AL109"/>
    <mergeCell ref="AM109:AY109"/>
    <mergeCell ref="C110:L110"/>
    <mergeCell ref="M110:O110"/>
    <mergeCell ref="P110:S110"/>
    <mergeCell ref="U110:X110"/>
    <mergeCell ref="Y110:AA110"/>
    <mergeCell ref="AB110:AC110"/>
    <mergeCell ref="AD110:AG110"/>
    <mergeCell ref="AH110:AL110"/>
    <mergeCell ref="AM110:AY110"/>
    <mergeCell ref="C111:L111"/>
    <mergeCell ref="M111:O111"/>
    <mergeCell ref="P111:S111"/>
    <mergeCell ref="U111:X111"/>
    <mergeCell ref="Y111:AA111"/>
    <mergeCell ref="AB111:AC111"/>
    <mergeCell ref="AD111:AG111"/>
    <mergeCell ref="AH111:AL111"/>
    <mergeCell ref="AM111:AY111"/>
    <mergeCell ref="C112:L112"/>
    <mergeCell ref="M112:O112"/>
    <mergeCell ref="P112:S112"/>
    <mergeCell ref="U112:X112"/>
    <mergeCell ref="Y112:AA112"/>
    <mergeCell ref="AB112:AC112"/>
    <mergeCell ref="AD112:AG112"/>
    <mergeCell ref="AH112:AL112"/>
    <mergeCell ref="AM112:AY112"/>
    <mergeCell ref="C113:L113"/>
    <mergeCell ref="M113:O113"/>
    <mergeCell ref="P113:S113"/>
    <mergeCell ref="U113:X113"/>
    <mergeCell ref="Y113:AA113"/>
    <mergeCell ref="AB113:AC113"/>
    <mergeCell ref="AD113:AG113"/>
    <mergeCell ref="AH113:AL113"/>
    <mergeCell ref="AM113:AY113"/>
    <mergeCell ref="C114:L114"/>
    <mergeCell ref="M114:O114"/>
    <mergeCell ref="P114:S114"/>
    <mergeCell ref="U114:X114"/>
    <mergeCell ref="Y114:AA114"/>
    <mergeCell ref="AB114:AC114"/>
    <mergeCell ref="AD114:AG114"/>
    <mergeCell ref="AH114:AL114"/>
    <mergeCell ref="AM114:AY114"/>
    <mergeCell ref="C115:L115"/>
    <mergeCell ref="M115:O115"/>
    <mergeCell ref="P115:S115"/>
    <mergeCell ref="U115:X115"/>
    <mergeCell ref="Y115:AA115"/>
    <mergeCell ref="AB115:AC115"/>
    <mergeCell ref="AD115:AG115"/>
    <mergeCell ref="AH115:AL115"/>
    <mergeCell ref="AM115:AY115"/>
    <mergeCell ref="M117:O117"/>
    <mergeCell ref="P117:S117"/>
    <mergeCell ref="U117:X117"/>
    <mergeCell ref="Y117:AA117"/>
    <mergeCell ref="AB117:AC117"/>
    <mergeCell ref="AD117:AG117"/>
    <mergeCell ref="AH117:AL117"/>
    <mergeCell ref="AM117:AY117"/>
    <mergeCell ref="C116:L116"/>
    <mergeCell ref="M116:O116"/>
    <mergeCell ref="P116:S116"/>
    <mergeCell ref="U116:X116"/>
    <mergeCell ref="Y116:AA116"/>
    <mergeCell ref="AB116:AC116"/>
    <mergeCell ref="AD116:AG116"/>
    <mergeCell ref="AH116:AL116"/>
    <mergeCell ref="AM116:AY116"/>
    <mergeCell ref="B40:AY40"/>
    <mergeCell ref="B41:J41"/>
    <mergeCell ref="K41:AM41"/>
    <mergeCell ref="AN41:AY41"/>
    <mergeCell ref="B7:AY7"/>
    <mergeCell ref="C119:L119"/>
    <mergeCell ref="M119:O119"/>
    <mergeCell ref="P119:S119"/>
    <mergeCell ref="U119:X119"/>
    <mergeCell ref="Y119:AA119"/>
    <mergeCell ref="AB119:AC119"/>
    <mergeCell ref="AD119:AG119"/>
    <mergeCell ref="AH119:AL119"/>
    <mergeCell ref="AM119:AY119"/>
    <mergeCell ref="C118:L118"/>
    <mergeCell ref="M118:O118"/>
    <mergeCell ref="P118:S118"/>
    <mergeCell ref="U118:X118"/>
    <mergeCell ref="Y118:AA118"/>
    <mergeCell ref="AB118:AC118"/>
    <mergeCell ref="AD118:AG118"/>
    <mergeCell ref="AH118:AL118"/>
    <mergeCell ref="AM118:AY118"/>
    <mergeCell ref="C117:L117"/>
    <mergeCell ref="AI171:AL171"/>
    <mergeCell ref="AM171:AP171"/>
    <mergeCell ref="AQ171:AT171"/>
    <mergeCell ref="AU171:AY171"/>
    <mergeCell ref="B172:T172"/>
    <mergeCell ref="U172:X172"/>
    <mergeCell ref="Y172:AB172"/>
    <mergeCell ref="AC172:AD172"/>
    <mergeCell ref="AE172:AH172"/>
    <mergeCell ref="AI172:AL172"/>
    <mergeCell ref="AM172:AP172"/>
    <mergeCell ref="AQ172:AT172"/>
    <mergeCell ref="AU172:AY172"/>
  </mergeCells>
  <phoneticPr fontId="13"/>
  <conditionalFormatting sqref="B7">
    <cfRule type="expression" dxfId="206" priority="18">
      <formula>AH4="まなびポケット登録情報変更"</formula>
    </cfRule>
  </conditionalFormatting>
  <conditionalFormatting sqref="B151 B159:AM159 B160:AY161 B162:AM162 B163:AY165">
    <cfRule type="expression" dxfId="205" priority="53">
      <formula>$K$146="申し込みしない"</formula>
    </cfRule>
  </conditionalFormatting>
  <conditionalFormatting sqref="B81:K82 P81:P82 Y81:Y82 AE81:AE82">
    <cfRule type="expression" dxfId="204" priority="1">
      <formula>AND($AH$4&lt;&gt;"GIGAスクールパック",$AH$4&lt;&gt;"SKY安心GIGAタブレット")</formula>
    </cfRule>
  </conditionalFormatting>
  <conditionalFormatting sqref="B137:K137">
    <cfRule type="expression" dxfId="203" priority="7">
      <formula>$AH$4="まなびポケット登録情報変更"</formula>
    </cfRule>
  </conditionalFormatting>
  <conditionalFormatting sqref="B47:AM56">
    <cfRule type="expression" dxfId="202" priority="58">
      <formula>$K$46="契約者情報と同じ"</formula>
    </cfRule>
  </conditionalFormatting>
  <conditionalFormatting sqref="B61:K61 B62:K62">
    <cfRule type="expression" dxfId="201" priority="29">
      <formula>$K$4="教育委員会"</formula>
    </cfRule>
  </conditionalFormatting>
  <conditionalFormatting sqref="B83:AM85">
    <cfRule type="expression" dxfId="200" priority="42">
      <formula>$AH$4&lt;&gt;"SKY安心GIGAタブレット"</formula>
    </cfRule>
  </conditionalFormatting>
  <conditionalFormatting sqref="B151:AM151">
    <cfRule type="expression" dxfId="199" priority="37">
      <formula>$B$150="申し込みしない"</formula>
    </cfRule>
  </conditionalFormatting>
  <conditionalFormatting sqref="B45:AN56">
    <cfRule type="expression" dxfId="198" priority="59">
      <formula>OR($K$44="支払なし（無料）",$K$44="販売店経由で支払い",$K$44="無料トライアル")</formula>
    </cfRule>
  </conditionalFormatting>
  <conditionalFormatting sqref="B146:AN165 AQ147:AQ150 AU147:AU151">
    <cfRule type="expression" dxfId="197" priority="5">
      <formula>$AH$4="まなびポケット登録情報変更"</formula>
    </cfRule>
  </conditionalFormatting>
  <conditionalFormatting sqref="B88:AY120">
    <cfRule type="expression" dxfId="196" priority="9">
      <formula>$AH$4="まなびポケット登録情報変更"</formula>
    </cfRule>
  </conditionalFormatting>
  <conditionalFormatting sqref="B89:AY120">
    <cfRule type="expression" dxfId="195" priority="57">
      <formula>$K$88="申し込みしない"</formula>
    </cfRule>
  </conditionalFormatting>
  <conditionalFormatting sqref="B123:AY134">
    <cfRule type="expression" dxfId="194" priority="8">
      <formula>$AH$4="まなびポケット登録情報変更"</formula>
    </cfRule>
    <cfRule type="expression" dxfId="193" priority="36">
      <formula>$K$88="申し込みしない"</formula>
    </cfRule>
  </conditionalFormatting>
  <conditionalFormatting sqref="B137:AY137">
    <cfRule type="expression" dxfId="192" priority="27">
      <formula>$K$88="申し込みしない"</formula>
    </cfRule>
  </conditionalFormatting>
  <conditionalFormatting sqref="B142:AY143">
    <cfRule type="expression" dxfId="191" priority="6">
      <formula>$AH$4="まなびポケット登録情報変更"</formula>
    </cfRule>
  </conditionalFormatting>
  <conditionalFormatting sqref="B147:AY150">
    <cfRule type="expression" dxfId="190" priority="54">
      <formula>$K$146="申し込みしない"</formula>
    </cfRule>
  </conditionalFormatting>
  <conditionalFormatting sqref="B152:AY158">
    <cfRule type="expression" dxfId="189" priority="55">
      <formula>$K$146="申し込みしない"</formula>
    </cfRule>
  </conditionalFormatting>
  <conditionalFormatting sqref="B168:AY172">
    <cfRule type="expression" dxfId="188" priority="4">
      <formula>$AH$4="まなびポケット登録情報変更"</formula>
    </cfRule>
  </conditionalFormatting>
  <conditionalFormatting sqref="B169:AY172">
    <cfRule type="expression" dxfId="187" priority="48">
      <formula>$K$168="申し込みしない"</formula>
    </cfRule>
  </conditionalFormatting>
  <conditionalFormatting sqref="B176:AY177">
    <cfRule type="expression" dxfId="186" priority="3">
      <formula>$AH$4="まなびポケット登録情報変更"</formula>
    </cfRule>
  </conditionalFormatting>
  <conditionalFormatting sqref="K5">
    <cfRule type="expression" dxfId="185" priority="28">
      <formula>AND($K$4="学校単独（公立）",$AH$4="MEXCBT")</formula>
    </cfRule>
  </conditionalFormatting>
  <conditionalFormatting sqref="K9:K15">
    <cfRule type="expression" dxfId="184" priority="10">
      <formula>$AH$4="まなびポケット登録情報変更"</formula>
    </cfRule>
  </conditionalFormatting>
  <conditionalFormatting sqref="K12 K14:K15">
    <cfRule type="expression" dxfId="183" priority="13">
      <formula>$AH$4="SKY安心GIGAタブレット"</formula>
    </cfRule>
  </conditionalFormatting>
  <conditionalFormatting sqref="K12:K13">
    <cfRule type="expression" dxfId="182" priority="12">
      <formula>$AH$4="MEXCBT"</formula>
    </cfRule>
  </conditionalFormatting>
  <conditionalFormatting sqref="K12:K15">
    <cfRule type="expression" dxfId="181" priority="11">
      <formula>$AH$4="まなホーダイ"</formula>
    </cfRule>
    <cfRule type="expression" dxfId="180" priority="15">
      <formula>$AH$4="コンテンツ申し込み"</formula>
    </cfRule>
  </conditionalFormatting>
  <conditionalFormatting sqref="K13:K15">
    <cfRule type="expression" dxfId="179" priority="14">
      <formula>$AH$4="GIGAスクールパック"</formula>
    </cfRule>
  </conditionalFormatting>
  <conditionalFormatting sqref="K152:AM153">
    <cfRule type="expression" dxfId="178" priority="51">
      <formula>$K$146="申し込みしない"</formula>
    </cfRule>
  </conditionalFormatting>
  <conditionalFormatting sqref="K155:AM155">
    <cfRule type="expression" dxfId="177" priority="50">
      <formula>$K$146="申し込みしない"</formula>
    </cfRule>
  </conditionalFormatting>
  <conditionalFormatting sqref="K157:AM165">
    <cfRule type="expression" dxfId="176" priority="49">
      <formula>$K$146="申し込みしない"</formula>
    </cfRule>
  </conditionalFormatting>
  <conditionalFormatting sqref="S142:AY143">
    <cfRule type="expression" dxfId="175" priority="19">
      <formula>$B$143="申し込みしない"</formula>
    </cfRule>
  </conditionalFormatting>
  <conditionalFormatting sqref="S149:AY150">
    <cfRule type="expression" dxfId="174" priority="41">
      <formula>$B$150="申し込みしない"</formula>
    </cfRule>
  </conditionalFormatting>
  <conditionalFormatting sqref="AM90:AY119">
    <cfRule type="expression" dxfId="173" priority="25">
      <formula>COUNTIF($AM90,"*※*")</formula>
    </cfRule>
  </conditionalFormatting>
  <conditionalFormatting sqref="AN29:AY29">
    <cfRule type="expression" dxfId="172" priority="35">
      <formula>$K$44="支払なし（無料）"</formula>
    </cfRule>
  </conditionalFormatting>
  <conditionalFormatting sqref="AN68:AY68">
    <cfRule type="expression" dxfId="171" priority="34">
      <formula>$K$44="支払なし（無料）"</formula>
    </cfRule>
  </conditionalFormatting>
  <conditionalFormatting sqref="AN151:AY151">
    <cfRule type="expression" dxfId="170" priority="52">
      <formula>$K$146="申し込みしない"</formula>
    </cfRule>
  </conditionalFormatting>
  <conditionalFormatting sqref="AN162:AY162">
    <cfRule type="expression" dxfId="169" priority="33">
      <formula>$K$44="支払なし（無料）"</formula>
    </cfRule>
  </conditionalFormatting>
  <conditionalFormatting sqref="AN187:AY187">
    <cfRule type="expression" dxfId="168" priority="30">
      <formula>$K$44="支払なし（無料）"</formula>
    </cfRule>
  </conditionalFormatting>
  <conditionalFormatting sqref="AN199:AY200">
    <cfRule type="expression" dxfId="167" priority="31">
      <formula>$K$44="支払なし（無料）"</formula>
    </cfRule>
  </conditionalFormatting>
  <dataValidations count="3">
    <dataValidation imeMode="disabled" allowBlank="1" showInputMessage="1" showErrorMessage="1" sqref="K162:AM165 K159:AM159 S148:AA148 S150:AA150 AD150:AH150 AD148:AY148 AH124:AL133 K20:AM21 M90:S119 AD90:AL119 K85:V85 AB85:AM85 AF84:AM84 K36:AM39 K76:AM78 AE170:AL172 K65:AM65 K53:AM56 K50:AM50 K29:AM32 K26:AM26 U170:AB172 AD143:AY143 U90:AA119 S143:AA143 K68:AM72" xr:uid="{8A7717BE-5279-4536-B203-4C96684766E6}"/>
    <dataValidation type="textLength" errorStyle="information" imeMode="disabled" allowBlank="1" showInputMessage="1" showErrorMessage="1" errorTitle="文字数チェック" error="7～16文字で設定してください。" sqref="K41:AM41" xr:uid="{091EBB91-9A8D-48EC-87BD-F04D1501D80C}">
      <formula1>7</formula1>
      <formula2>16</formula2>
    </dataValidation>
    <dataValidation imeMode="on" allowBlank="1" showInputMessage="1" showErrorMessage="1" sqref="K81:K82 Y81:Y82" xr:uid="{C6773210-73FF-4E54-82E4-10DB621060BD}"/>
  </dataValidations>
  <hyperlinks>
    <hyperlink ref="Z138:AQ138" r:id="rId1" display="https://manabipocket.ed-cl.com/index.php/download_file/view/1350/" xr:uid="{DD460F07-753B-42C7-82D1-D49278F71124}"/>
    <hyperlink ref="Z138" r:id="rId2" xr:uid="{54DF7309-78C1-46C0-9507-1D54ED747B86}"/>
    <hyperlink ref="Z138:AR138" r:id="rId3" display="https://manabipocket.ed-cl.com/index.php/download_file/view/1350/" xr:uid="{DABC3B0C-CBF0-47D0-9990-A09570E58395}"/>
  </hyperlinks>
  <printOptions horizontalCentered="1"/>
  <pageMargins left="7.874015748031496E-2" right="7.874015748031496E-2" top="0.74803149606299213" bottom="0" header="0.19685039370078741" footer="0"/>
  <pageSetup paperSize="9" scale="58" orientation="portrait" r:id="rId4"/>
  <headerFooter alignWithMargins="0">
    <oddHeader>&amp;R&amp;P/&amp;N</oddHeader>
    <oddFooter>&amp;R&amp;A</oddFooter>
  </headerFooter>
  <rowBreaks count="4" manualBreakCount="4">
    <brk id="41" max="50" man="1"/>
    <brk id="86" max="50" man="1"/>
    <brk id="121" max="50" man="1"/>
    <brk id="166" max="50" man="1"/>
  </rowBreaks>
  <drawing r:id="rId5"/>
  <legacyDrawing r:id="rId6"/>
  <mc:AlternateContent xmlns:mc="http://schemas.openxmlformats.org/markup-compatibility/2006">
    <mc:Choice Requires="x14">
      <controls>
        <mc:AlternateContent xmlns:mc="http://schemas.openxmlformats.org/markup-compatibility/2006">
          <mc:Choice Requires="x14">
            <control shapeId="1028" r:id="rId7" name="checkbox2">
              <controlPr defaultSize="0" autoFill="0" autoLine="0" autoPict="0" altText="『教育クラウドプラットフォームサービス「まなびポケット」　重要事項説明』の内容を承諾します。">
                <anchor moveWithCells="1">
                  <from>
                    <xdr:col>9</xdr:col>
                    <xdr:colOff>236220</xdr:colOff>
                    <xdr:row>9</xdr:row>
                    <xdr:rowOff>0</xdr:rowOff>
                  </from>
                  <to>
                    <xdr:col>51</xdr:col>
                    <xdr:colOff>0</xdr:colOff>
                    <xdr:row>10</xdr:row>
                    <xdr:rowOff>7620</xdr:rowOff>
                  </to>
                </anchor>
              </controlPr>
            </control>
          </mc:Choice>
        </mc:AlternateContent>
        <mc:AlternateContent xmlns:mc="http://schemas.openxmlformats.org/markup-compatibility/2006">
          <mc:Choice Requires="x14">
            <control shapeId="1030" r:id="rId8" name="checkbox5">
              <controlPr defaultSize="0" autoFill="0" autoLine="0" autoPict="0" altText="『GIGAスクールパック コンテンツ提供条件』の内容を承諾します。">
                <anchor moveWithCells="1">
                  <from>
                    <xdr:col>10</xdr:col>
                    <xdr:colOff>0</xdr:colOff>
                    <xdr:row>11</xdr:row>
                    <xdr:rowOff>0</xdr:rowOff>
                  </from>
                  <to>
                    <xdr:col>51</xdr:col>
                    <xdr:colOff>0</xdr:colOff>
                    <xdr:row>12</xdr:row>
                    <xdr:rowOff>7620</xdr:rowOff>
                  </to>
                </anchor>
              </controlPr>
            </control>
          </mc:Choice>
        </mc:AlternateContent>
        <mc:AlternateContent xmlns:mc="http://schemas.openxmlformats.org/markup-compatibility/2006">
          <mc:Choice Requires="x14">
            <control shapeId="1031" r:id="rId9" name="checkbox6">
              <controlPr defaultSize="0" autoFill="0" autoLine="0" autoPict="0" altText="『SKY安心GIGAタブレット コンテンツ提供条件』の内容を承諾します。">
                <anchor moveWithCells="1">
                  <from>
                    <xdr:col>10</xdr:col>
                    <xdr:colOff>0</xdr:colOff>
                    <xdr:row>12</xdr:row>
                    <xdr:rowOff>0</xdr:rowOff>
                  </from>
                  <to>
                    <xdr:col>51</xdr:col>
                    <xdr:colOff>0</xdr:colOff>
                    <xdr:row>13</xdr:row>
                    <xdr:rowOff>7620</xdr:rowOff>
                  </to>
                </anchor>
              </controlPr>
            </control>
          </mc:Choice>
        </mc:AlternateContent>
        <mc:AlternateContent xmlns:mc="http://schemas.openxmlformats.org/markup-compatibility/2006">
          <mc:Choice Requires="x14">
            <control shapeId="1033" r:id="rId10" name="checkbox8">
              <controlPr defaultSize="0" autoFill="0" autoLine="0" autoPict="0" altText="文部科学省「オンライン学習システムの全国展開事業」のMEXCBT利用において「まなびポケット」を学習eポータルとして申し込みします。">
                <anchor moveWithCells="1">
                  <from>
                    <xdr:col>10</xdr:col>
                    <xdr:colOff>0</xdr:colOff>
                    <xdr:row>14</xdr:row>
                    <xdr:rowOff>0</xdr:rowOff>
                  </from>
                  <to>
                    <xdr:col>51</xdr:col>
                    <xdr:colOff>0</xdr:colOff>
                    <xdr:row>15</xdr:row>
                    <xdr:rowOff>7620</xdr:rowOff>
                  </to>
                </anchor>
              </controlPr>
            </control>
          </mc:Choice>
        </mc:AlternateContent>
        <mc:AlternateContent xmlns:mc="http://schemas.openxmlformats.org/markup-compatibility/2006">
          <mc:Choice Requires="x14">
            <control shapeId="1034" r:id="rId11" name="checkbox3">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10</xdr:row>
                    <xdr:rowOff>0</xdr:rowOff>
                  </from>
                  <to>
                    <xdr:col>51</xdr:col>
                    <xdr:colOff>0</xdr:colOff>
                    <xdr:row>11</xdr:row>
                    <xdr:rowOff>7620</xdr:rowOff>
                  </to>
                </anchor>
              </controlPr>
            </control>
          </mc:Choice>
        </mc:AlternateContent>
        <mc:AlternateContent xmlns:mc="http://schemas.openxmlformats.org/markup-compatibility/2006">
          <mc:Choice Requires="x14">
            <control shapeId="1035" r:id="rId12" name="checkbox1">
              <controlPr defaultSize="0" autoFill="0" autoLine="0" autoPict="0" altText="NTTコミュニケーションズ株式会社の定める『教育クラウドプラットフォーム「まなびポケット」利用規約』に同意し下記のとおり申し込みます。">
                <anchor moveWithCells="1">
                  <from>
                    <xdr:col>10</xdr:col>
                    <xdr:colOff>0</xdr:colOff>
                    <xdr:row>8</xdr:row>
                    <xdr:rowOff>0</xdr:rowOff>
                  </from>
                  <to>
                    <xdr:col>51</xdr:col>
                    <xdr:colOff>0</xdr:colOff>
                    <xdr:row>9</xdr:row>
                    <xdr:rowOff>7620</xdr:rowOff>
                  </to>
                </anchor>
              </controlPr>
            </control>
          </mc:Choice>
        </mc:AlternateContent>
        <mc:AlternateContent xmlns:mc="http://schemas.openxmlformats.org/markup-compatibility/2006">
          <mc:Choice Requires="x14">
            <control shapeId="1048" r:id="rId13" name="Check Box 24">
              <controlPr defaultSize="0" autoFill="0" autoLine="0" autoPict="0" altText="『SKY安心GIGAタブレット コンテンツ提供条件』の内容を承諾します。">
                <anchor moveWithCells="1">
                  <from>
                    <xdr:col>10</xdr:col>
                    <xdr:colOff>0</xdr:colOff>
                    <xdr:row>13</xdr:row>
                    <xdr:rowOff>0</xdr:rowOff>
                  </from>
                  <to>
                    <xdr:col>51</xdr:col>
                    <xdr:colOff>0</xdr:colOff>
                    <xdr:row>14</xdr:row>
                    <xdr:rowOff>7620</xdr:rowOff>
                  </to>
                </anchor>
              </controlPr>
            </control>
          </mc:Choice>
        </mc:AlternateContent>
        <mc:AlternateContent xmlns:mc="http://schemas.openxmlformats.org/markup-compatibility/2006">
          <mc:Choice Requires="x14">
            <control shapeId="1051" r:id="rId14" name="Check Box 27">
              <controlPr defaultSize="0" autoFill="0" autoLine="0" autoPict="0">
                <anchor moveWithCells="1">
                  <from>
                    <xdr:col>10</xdr:col>
                    <xdr:colOff>83820</xdr:colOff>
                    <xdr:row>189</xdr:row>
                    <xdr:rowOff>83820</xdr:rowOff>
                  </from>
                  <to>
                    <xdr:col>13</xdr:col>
                    <xdr:colOff>190500</xdr:colOff>
                    <xdr:row>189</xdr:row>
                    <xdr:rowOff>335280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19</xdr:col>
                    <xdr:colOff>68580</xdr:colOff>
                    <xdr:row>189</xdr:row>
                    <xdr:rowOff>68580</xdr:rowOff>
                  </from>
                  <to>
                    <xdr:col>25</xdr:col>
                    <xdr:colOff>144780</xdr:colOff>
                    <xdr:row>189</xdr:row>
                    <xdr:rowOff>304800</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29</xdr:col>
                    <xdr:colOff>45720</xdr:colOff>
                    <xdr:row>189</xdr:row>
                    <xdr:rowOff>76200</xdr:rowOff>
                  </from>
                  <to>
                    <xdr:col>34</xdr:col>
                    <xdr:colOff>152400</xdr:colOff>
                    <xdr:row>189</xdr:row>
                    <xdr:rowOff>312420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0">
        <x14:dataValidation type="list" allowBlank="1" showInputMessage="1" showErrorMessage="1" xr:uid="{0326BD58-DE75-43FF-ABB4-BB6605E4A932}">
          <x14:formula1>
            <xm:f>OFFSET(選択肢マスタ!$D$3,0,0,COUNTA(選択肢マスタ!$D:$D)-2,1)</xm:f>
          </x14:formula1>
          <xm:sqref>K18:AM18</xm:sqref>
        </x14:dataValidation>
        <x14:dataValidation type="list" allowBlank="1" showInputMessage="1" showErrorMessage="1" xr:uid="{4B14D21A-32C2-4CC8-A4E7-F4FCB821E8FD}">
          <x14:formula1>
            <xm:f>OFFSET(選択肢マスタ!$C$3,0,0,COUNTA(選択肢マスタ!$C:$C)-2,1)</xm:f>
          </x14:formula1>
          <xm:sqref>K4:V4</xm:sqref>
        </x14:dataValidation>
        <x14:dataValidation type="list" allowBlank="1" showInputMessage="1" showErrorMessage="1" xr:uid="{DF8B0384-83E9-447D-9AB9-AE5089C09DF2}">
          <x14:formula1>
            <xm:f>OFFSET(選択肢マスタ!$A$3,0,0,COUNTA(選択肢マスタ!$A:$A)-2,1)</xm:f>
          </x14:formula1>
          <xm:sqref>AH4:AY4</xm:sqref>
        </x14:dataValidation>
        <x14:dataValidation type="list" allowBlank="1" showInputMessage="1" showErrorMessage="1" xr:uid="{0EA031CD-A9F3-430A-A0DA-E572F5F96D58}">
          <x14:formula1>
            <xm:f>OFFSET(選択肢マスタ!$F$3,0,0,COUNTA(選択肢マスタ!$F:$F)-2,1)</xm:f>
          </x14:formula1>
          <xm:sqref>K46:AM46</xm:sqref>
        </x14:dataValidation>
        <x14:dataValidation type="list" allowBlank="1" showInputMessage="1" showErrorMessage="1" xr:uid="{A7FE677C-F488-4B60-A9CE-EA5BB01C8D87}">
          <x14:formula1>
            <xm:f>OFFSET(選択肢マスタ!$J$3,0,0,COUNTA(選択肢マスタ!$J:$J)-2,1)</xm:f>
          </x14:formula1>
          <xm:sqref>K83:AM83</xm:sqref>
        </x14:dataValidation>
        <x14:dataValidation type="list" allowBlank="1" showInputMessage="1" showErrorMessage="1" xr:uid="{B49A87C4-C91A-4DA9-B462-7D07B9A9967F}">
          <x14:formula1>
            <xm:f>OFFSET(選択肢マスタ!$I$3,0,0,COUNTA(選択肢マスタ!$I:$I)-2,1)</xm:f>
          </x14:formula1>
          <xm:sqref>K84:AA84</xm:sqref>
        </x14:dataValidation>
        <x14:dataValidation type="list" allowBlank="1" showInputMessage="1" showErrorMessage="1" xr:uid="{42544C8B-FCB9-4B60-8B0B-1179BA3AD09A}">
          <x14:formula1>
            <xm:f>OFFSET(選択肢マスタ!$L$3,0,0,COUNTA(選択肢マスタ!$L:$L)-2,1)</xm:f>
          </x14:formula1>
          <xm:sqref>AB90:AC119</xm:sqref>
        </x14:dataValidation>
        <x14:dataValidation type="list" allowBlank="1" showInputMessage="1" showErrorMessage="1" xr:uid="{594714DC-54DE-41AA-AB1F-D47A8EE11468}">
          <x14:formula1>
            <xm:f>OFFSET(選択肢マスタ!$P$3,0,0,COUNTA(選択肢マスタ!$P:$P)-2,1)</xm:f>
          </x14:formula1>
          <xm:sqref>K137:AY137</xm:sqref>
        </x14:dataValidation>
        <x14:dataValidation type="list" allowBlank="1" showInputMessage="1" showErrorMessage="1" xr:uid="{A49E1AB6-D79C-44F7-8F3D-EBE91523E4E5}">
          <x14:formula1>
            <xm:f>OFFSET(選択肢マスタ!$M$3,0,0,COUNTA(選択肢マスタ!$M:$M)-2,1)</xm:f>
          </x14:formula1>
          <xm:sqref>K146:AY146</xm:sqref>
        </x14:dataValidation>
        <x14:dataValidation type="list" allowBlank="1" showInputMessage="1" showErrorMessage="1" xr:uid="{F9986DB3-4E8B-495C-A817-E7ED689EBAB2}">
          <x14:formula1>
            <xm:f>OFFSET(選択肢マスタ!$N$3,0,0,COUNTA(選択肢マスタ!$N:$N)-2,1)</xm:f>
          </x14:formula1>
          <xm:sqref>B148:R148</xm:sqref>
        </x14:dataValidation>
        <x14:dataValidation type="list" allowBlank="1" showInputMessage="1" showErrorMessage="1" xr:uid="{13F96FC9-5E3F-4BC6-BF21-B2F9B3CD8989}">
          <x14:formula1>
            <xm:f>OFFSET(選択肢マスタ!$G$3,0,0,COUNTA(選択肢マスタ!$G:$G)-2,1)</xm:f>
          </x14:formula1>
          <xm:sqref>B150:R150</xm:sqref>
        </x14:dataValidation>
        <x14:dataValidation type="list" allowBlank="1" showInputMessage="1" showErrorMessage="1" xr:uid="{116889D4-A271-4006-A853-F5274E96691E}">
          <x14:formula1>
            <xm:f>OFFSET(選択肢マスタ!$O$3,0,0,COUNTA(選択肢マスタ!$O:$O)-2,1)</xm:f>
          </x14:formula1>
          <xm:sqref>K153:AM153</xm:sqref>
        </x14:dataValidation>
        <x14:dataValidation type="list" allowBlank="1" showInputMessage="1" showErrorMessage="1" xr:uid="{C7C983A1-106F-48EA-BF24-167D028F8B00}">
          <x14:formula1>
            <xm:f>OFFSET(選択肢マスタ!$AA$3,0,0,COUNTA(選択肢マスタ!$AA:$AA)-2,1)</xm:f>
          </x14:formula1>
          <xm:sqref>K168:AY168</xm:sqref>
        </x14:dataValidation>
        <x14:dataValidation type="list" allowBlank="1" showInputMessage="1" showErrorMessage="1" xr:uid="{3B4EC0F2-F9C1-4958-B455-689FDBA7012D}">
          <x14:formula1>
            <xm:f>OFFSET(選択肢マスタ!$AB$3,0,0,COUNTA(選択肢マスタ!$AB:$AB)-2,1)</xm:f>
          </x14:formula1>
          <xm:sqref>B170:T172</xm:sqref>
        </x14:dataValidation>
        <x14:dataValidation type="list" allowBlank="1" showInputMessage="1" showErrorMessage="1" xr:uid="{87F29B2C-4B4E-4EAC-A958-68E96358B7F0}">
          <x14:formula1>
            <xm:f>OFFSET(選択肢マスタ!$K$3,0,0,COUNTA(選択肢マスタ!$K:$K)-2,1)</xm:f>
          </x14:formula1>
          <xm:sqref>K88:AY88</xm:sqref>
        </x14:dataValidation>
        <x14:dataValidation type="list" allowBlank="1" showInputMessage="1" showErrorMessage="1" xr:uid="{258EF1C8-20B0-4189-9ED1-DB547F370937}">
          <x14:formula1>
            <xm:f>OFFSET(選択肢マスタ!$AD$3,0,0,COUNTA(選択肢マスタ!$AD:$AD)-2,1)</xm:f>
          </x14:formula1>
          <xm:sqref>B143:R143</xm:sqref>
        </x14:dataValidation>
        <x14:dataValidation type="list" allowBlank="1" showInputMessage="1" showErrorMessage="1" xr:uid="{3E37361F-0BAA-4FCF-AF2F-B51EE4A3768D}">
          <x14:formula1>
            <xm:f>OFFSET(選択肢マスタ!$H$3,0,0,COUNTA(選択肢マスタ!$H:$H)-2,1)</xm:f>
          </x14:formula1>
          <xm:sqref>AB124:AG133</xm:sqref>
        </x14:dataValidation>
        <x14:dataValidation type="list" allowBlank="1" showInputMessage="1" showErrorMessage="1" xr:uid="{32DFD651-DEE8-4BFD-A31D-6A8040E358AC}">
          <x14:formula1>
            <xm:f>OFFSET(選択肢マスタ!$AF$3,0,0,COUNTA(選択肢マスタ!$AF:$AF)-2,1)</xm:f>
          </x14:formula1>
          <xm:sqref>K206:AY206</xm:sqref>
        </x14:dataValidation>
        <x14:dataValidation type="list" allowBlank="1" showInputMessage="1" showErrorMessage="1" xr:uid="{2EC3D431-C084-4073-912E-F5F66B75D635}">
          <x14:formula1>
            <xm:f>OFFSET(選択肢マスタ!$E$3,0,0,COUNTA(選択肢マスタ!$E:$E)-2,1)</xm:f>
          </x14:formula1>
          <xm:sqref>K44:AM44</xm:sqref>
        </x14:dataValidation>
        <x14:dataValidation type="list" allowBlank="1" showInputMessage="1" showErrorMessage="1" xr:uid="{2B64E4A9-1A78-48CE-BE08-57E08CF4DEA6}">
          <x14:formula1>
            <xm:f>OFFSET('コンテンツ＆備考マスタ'!$A$3,0,0,COUNTA('コンテンツ＆備考マスタ'!$A:$A)-2,1)</xm:f>
          </x14:formula1>
          <xm:sqref>C124:L133 C90:L119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1A03-490C-47CD-8273-100F50F9ECEB}">
  <sheetPr>
    <outlinePr summaryBelow="0" summaryRight="0"/>
  </sheetPr>
  <dimension ref="B1:HG505"/>
  <sheetViews>
    <sheetView showGridLines="0" zoomScaleNormal="100" workbookViewId="0">
      <pane xSplit="7" ySplit="4" topLeftCell="H5" activePane="bottomRight" state="frozen"/>
      <selection pane="topRight"/>
      <selection pane="bottomLeft"/>
      <selection pane="bottomRight" activeCell="C6" sqref="C6"/>
    </sheetView>
  </sheetViews>
  <sheetFormatPr defaultRowHeight="18" outlineLevelCol="1"/>
  <cols>
    <col min="1" max="2" width="3.59765625" customWidth="1"/>
    <col min="3" max="3" width="12.09765625" bestFit="1" customWidth="1"/>
    <col min="4" max="4" width="13.59765625" customWidth="1"/>
    <col min="5" max="5" width="14.09765625" customWidth="1"/>
    <col min="6" max="6" width="11.59765625" customWidth="1"/>
    <col min="7" max="7" width="41.09765625" customWidth="1"/>
    <col min="8" max="8" width="14.09765625" customWidth="1"/>
    <col min="9" max="9" width="33.09765625" customWidth="1"/>
    <col min="10" max="10" width="19.09765625" customWidth="1"/>
    <col min="11" max="11" width="47" customWidth="1"/>
    <col min="12" max="12" width="44.09765625" customWidth="1"/>
    <col min="13" max="13" width="35.09765625" customWidth="1"/>
    <col min="14" max="15" width="14.09765625" customWidth="1"/>
    <col min="16" max="23" width="13.09765625" customWidth="1"/>
    <col min="24" max="24" width="15.09765625" customWidth="1"/>
    <col min="25" max="25" width="33.59765625" customWidth="1"/>
    <col min="26" max="26" width="15.09765625" customWidth="1"/>
    <col min="27" max="31" width="11.09765625" customWidth="1"/>
    <col min="32" max="33" width="22.09765625" customWidth="1"/>
    <col min="34" max="34" width="27.09765625" customWidth="1"/>
    <col min="35" max="93" width="10.59765625" customWidth="1"/>
    <col min="94" max="94" width="10.59765625" customWidth="1" collapsed="1"/>
    <col min="95" max="214" width="10.59765625" hidden="1" customWidth="1" outlineLevel="1"/>
    <col min="215" max="215" width="35.59765625" customWidth="1" collapsed="1"/>
  </cols>
  <sheetData>
    <row r="1" spans="2:215" ht="76.5" customHeight="1">
      <c r="B1" s="36" t="s">
        <v>352</v>
      </c>
      <c r="K1" s="922" t="s">
        <v>353</v>
      </c>
      <c r="L1" s="922"/>
      <c r="M1" s="922"/>
      <c r="X1" s="920" t="s">
        <v>354</v>
      </c>
      <c r="Y1" s="921"/>
      <c r="Z1" s="921"/>
    </row>
    <row r="2" spans="2:215" ht="15" customHeight="1">
      <c r="B2" s="940" t="s">
        <v>355</v>
      </c>
      <c r="C2" s="943" t="s">
        <v>356</v>
      </c>
      <c r="D2" s="944" t="s">
        <v>357</v>
      </c>
      <c r="E2" s="947" t="s">
        <v>358</v>
      </c>
      <c r="F2" s="947" t="s">
        <v>359</v>
      </c>
      <c r="G2" s="938" t="s">
        <v>254</v>
      </c>
      <c r="H2" s="923" t="s">
        <v>360</v>
      </c>
      <c r="I2" s="924"/>
      <c r="J2" s="925"/>
      <c r="K2" s="929" t="s">
        <v>361</v>
      </c>
      <c r="L2" s="932" t="s">
        <v>921</v>
      </c>
      <c r="M2" s="933" t="s">
        <v>790</v>
      </c>
      <c r="N2" s="936" t="s">
        <v>362</v>
      </c>
      <c r="O2" s="919"/>
      <c r="P2" s="917" t="s">
        <v>819</v>
      </c>
      <c r="Q2" s="918"/>
      <c r="R2" s="918"/>
      <c r="S2" s="919"/>
      <c r="T2" s="917" t="s">
        <v>820</v>
      </c>
      <c r="U2" s="918"/>
      <c r="V2" s="918"/>
      <c r="W2" s="919"/>
      <c r="X2" s="918" t="s">
        <v>363</v>
      </c>
      <c r="Y2" s="918"/>
      <c r="Z2" s="919"/>
      <c r="AA2" s="917" t="s">
        <v>364</v>
      </c>
      <c r="AB2" s="918"/>
      <c r="AC2" s="918"/>
      <c r="AD2" s="918"/>
      <c r="AE2" s="919"/>
      <c r="AF2" s="137" t="s">
        <v>365</v>
      </c>
      <c r="AG2" s="38" t="s">
        <v>366</v>
      </c>
      <c r="AH2" s="39" t="s">
        <v>367</v>
      </c>
      <c r="AI2" s="900" t="s">
        <v>368</v>
      </c>
      <c r="AJ2" s="900"/>
      <c r="AK2" s="900"/>
      <c r="AL2" s="900"/>
      <c r="AM2" s="900"/>
      <c r="AN2" s="901"/>
      <c r="AO2" s="900" t="s">
        <v>369</v>
      </c>
      <c r="AP2" s="900"/>
      <c r="AQ2" s="900"/>
      <c r="AR2" s="900"/>
      <c r="AS2" s="900"/>
      <c r="AT2" s="901"/>
      <c r="AU2" s="900" t="s">
        <v>370</v>
      </c>
      <c r="AV2" s="900"/>
      <c r="AW2" s="900"/>
      <c r="AX2" s="900"/>
      <c r="AY2" s="900"/>
      <c r="AZ2" s="901"/>
      <c r="BA2" s="900" t="s">
        <v>371</v>
      </c>
      <c r="BB2" s="900"/>
      <c r="BC2" s="900"/>
      <c r="BD2" s="900"/>
      <c r="BE2" s="900"/>
      <c r="BF2" s="901"/>
      <c r="BG2" s="900" t="s">
        <v>372</v>
      </c>
      <c r="BH2" s="900"/>
      <c r="BI2" s="900"/>
      <c r="BJ2" s="900"/>
      <c r="BK2" s="900"/>
      <c r="BL2" s="901"/>
      <c r="BM2" s="900" t="s">
        <v>373</v>
      </c>
      <c r="BN2" s="900"/>
      <c r="BO2" s="900"/>
      <c r="BP2" s="900"/>
      <c r="BQ2" s="900"/>
      <c r="BR2" s="901"/>
      <c r="BS2" s="900" t="s">
        <v>374</v>
      </c>
      <c r="BT2" s="900"/>
      <c r="BU2" s="900"/>
      <c r="BV2" s="900"/>
      <c r="BW2" s="900"/>
      <c r="BX2" s="901"/>
      <c r="BY2" s="900" t="s">
        <v>375</v>
      </c>
      <c r="BZ2" s="900"/>
      <c r="CA2" s="900"/>
      <c r="CB2" s="900"/>
      <c r="CC2" s="900"/>
      <c r="CD2" s="901"/>
      <c r="CE2" s="900" t="s">
        <v>376</v>
      </c>
      <c r="CF2" s="900"/>
      <c r="CG2" s="900"/>
      <c r="CH2" s="900"/>
      <c r="CI2" s="900"/>
      <c r="CJ2" s="901"/>
      <c r="CK2" s="900" t="s">
        <v>377</v>
      </c>
      <c r="CL2" s="900"/>
      <c r="CM2" s="900"/>
      <c r="CN2" s="900"/>
      <c r="CO2" s="900"/>
      <c r="CP2" s="901"/>
      <c r="CQ2" s="900" t="s">
        <v>378</v>
      </c>
      <c r="CR2" s="900"/>
      <c r="CS2" s="900"/>
      <c r="CT2" s="900"/>
      <c r="CU2" s="900"/>
      <c r="CV2" s="901"/>
      <c r="CW2" s="900" t="s">
        <v>379</v>
      </c>
      <c r="CX2" s="900"/>
      <c r="CY2" s="900"/>
      <c r="CZ2" s="900"/>
      <c r="DA2" s="900"/>
      <c r="DB2" s="901"/>
      <c r="DC2" s="900" t="s">
        <v>380</v>
      </c>
      <c r="DD2" s="900"/>
      <c r="DE2" s="900"/>
      <c r="DF2" s="900"/>
      <c r="DG2" s="900"/>
      <c r="DH2" s="901"/>
      <c r="DI2" s="900" t="s">
        <v>381</v>
      </c>
      <c r="DJ2" s="900"/>
      <c r="DK2" s="900"/>
      <c r="DL2" s="900"/>
      <c r="DM2" s="900"/>
      <c r="DN2" s="901"/>
      <c r="DO2" s="900" t="s">
        <v>382</v>
      </c>
      <c r="DP2" s="900"/>
      <c r="DQ2" s="900"/>
      <c r="DR2" s="900"/>
      <c r="DS2" s="900"/>
      <c r="DT2" s="901"/>
      <c r="DU2" s="900" t="s">
        <v>383</v>
      </c>
      <c r="DV2" s="900"/>
      <c r="DW2" s="900"/>
      <c r="DX2" s="900"/>
      <c r="DY2" s="900"/>
      <c r="DZ2" s="901"/>
      <c r="EA2" s="900" t="s">
        <v>384</v>
      </c>
      <c r="EB2" s="900"/>
      <c r="EC2" s="900"/>
      <c r="ED2" s="900"/>
      <c r="EE2" s="900"/>
      <c r="EF2" s="901"/>
      <c r="EG2" s="900" t="s">
        <v>385</v>
      </c>
      <c r="EH2" s="900"/>
      <c r="EI2" s="900"/>
      <c r="EJ2" s="900"/>
      <c r="EK2" s="900"/>
      <c r="EL2" s="901"/>
      <c r="EM2" s="900" t="s">
        <v>386</v>
      </c>
      <c r="EN2" s="900"/>
      <c r="EO2" s="900"/>
      <c r="EP2" s="900"/>
      <c r="EQ2" s="900"/>
      <c r="ER2" s="901"/>
      <c r="ES2" s="900" t="s">
        <v>387</v>
      </c>
      <c r="ET2" s="900"/>
      <c r="EU2" s="900"/>
      <c r="EV2" s="900"/>
      <c r="EW2" s="900"/>
      <c r="EX2" s="901"/>
      <c r="EY2" s="900" t="s">
        <v>388</v>
      </c>
      <c r="EZ2" s="900"/>
      <c r="FA2" s="900"/>
      <c r="FB2" s="900"/>
      <c r="FC2" s="900"/>
      <c r="FD2" s="901"/>
      <c r="FE2" s="900" t="s">
        <v>389</v>
      </c>
      <c r="FF2" s="900"/>
      <c r="FG2" s="900"/>
      <c r="FH2" s="900"/>
      <c r="FI2" s="900"/>
      <c r="FJ2" s="901"/>
      <c r="FK2" s="900" t="s">
        <v>390</v>
      </c>
      <c r="FL2" s="900"/>
      <c r="FM2" s="900"/>
      <c r="FN2" s="900"/>
      <c r="FO2" s="900"/>
      <c r="FP2" s="901"/>
      <c r="FQ2" s="900" t="s">
        <v>391</v>
      </c>
      <c r="FR2" s="900"/>
      <c r="FS2" s="900"/>
      <c r="FT2" s="900"/>
      <c r="FU2" s="900"/>
      <c r="FV2" s="901"/>
      <c r="FW2" s="900" t="s">
        <v>392</v>
      </c>
      <c r="FX2" s="900"/>
      <c r="FY2" s="900"/>
      <c r="FZ2" s="900"/>
      <c r="GA2" s="900"/>
      <c r="GB2" s="901"/>
      <c r="GC2" s="900" t="s">
        <v>393</v>
      </c>
      <c r="GD2" s="900"/>
      <c r="GE2" s="900"/>
      <c r="GF2" s="900"/>
      <c r="GG2" s="900"/>
      <c r="GH2" s="901"/>
      <c r="GI2" s="900" t="s">
        <v>394</v>
      </c>
      <c r="GJ2" s="900"/>
      <c r="GK2" s="900"/>
      <c r="GL2" s="900"/>
      <c r="GM2" s="900"/>
      <c r="GN2" s="901"/>
      <c r="GO2" s="900" t="s">
        <v>395</v>
      </c>
      <c r="GP2" s="900"/>
      <c r="GQ2" s="900"/>
      <c r="GR2" s="900"/>
      <c r="GS2" s="900"/>
      <c r="GT2" s="901"/>
      <c r="GU2" s="900" t="s">
        <v>396</v>
      </c>
      <c r="GV2" s="900"/>
      <c r="GW2" s="900"/>
      <c r="GX2" s="900"/>
      <c r="GY2" s="900"/>
      <c r="GZ2" s="901"/>
      <c r="HA2" s="900" t="s">
        <v>397</v>
      </c>
      <c r="HB2" s="900"/>
      <c r="HC2" s="900"/>
      <c r="HD2" s="900"/>
      <c r="HE2" s="900"/>
      <c r="HF2" s="901"/>
      <c r="HG2" s="907" t="s">
        <v>398</v>
      </c>
    </row>
    <row r="3" spans="2:215">
      <c r="B3" s="941"/>
      <c r="C3" s="943"/>
      <c r="D3" s="945"/>
      <c r="E3" s="948"/>
      <c r="F3" s="948"/>
      <c r="G3" s="938"/>
      <c r="H3" s="926"/>
      <c r="I3" s="927"/>
      <c r="J3" s="928"/>
      <c r="K3" s="930"/>
      <c r="L3" s="932"/>
      <c r="M3" s="934"/>
      <c r="N3" s="910" t="s">
        <v>399</v>
      </c>
      <c r="O3" s="912" t="s">
        <v>400</v>
      </c>
      <c r="P3" s="914" t="s">
        <v>821</v>
      </c>
      <c r="Q3" s="937" t="s">
        <v>822</v>
      </c>
      <c r="R3" s="952" t="s">
        <v>823</v>
      </c>
      <c r="S3" s="916" t="s">
        <v>824</v>
      </c>
      <c r="T3" s="914" t="s">
        <v>821</v>
      </c>
      <c r="U3" s="937" t="s">
        <v>822</v>
      </c>
      <c r="V3" s="952" t="s">
        <v>823</v>
      </c>
      <c r="W3" s="916" t="s">
        <v>824</v>
      </c>
      <c r="X3" s="914" t="s">
        <v>401</v>
      </c>
      <c r="Y3" s="937" t="s">
        <v>402</v>
      </c>
      <c r="Z3" s="916" t="s">
        <v>403</v>
      </c>
      <c r="AA3" s="914" t="s">
        <v>404</v>
      </c>
      <c r="AB3" s="937" t="s">
        <v>405</v>
      </c>
      <c r="AC3" s="937" t="s">
        <v>406</v>
      </c>
      <c r="AD3" s="937" t="s">
        <v>407</v>
      </c>
      <c r="AE3" s="950" t="s">
        <v>408</v>
      </c>
      <c r="AF3" s="902" t="s">
        <v>277</v>
      </c>
      <c r="AG3" s="902" t="s">
        <v>277</v>
      </c>
      <c r="AH3" s="902" t="s">
        <v>277</v>
      </c>
      <c r="AI3" s="900" t="str">
        <f>IF(AND(申込書!$C90&lt;&gt;"▼プルダウンより選択してください",申込書!$C90&lt;&gt;""),申込書!$C90,"コンテンツなし")</f>
        <v>コンテンツなし</v>
      </c>
      <c r="AJ3" s="900"/>
      <c r="AK3" s="900"/>
      <c r="AL3" s="900"/>
      <c r="AM3" s="900"/>
      <c r="AN3" s="900"/>
      <c r="AO3" s="900" t="str">
        <f>IF(AND(申込書!$C91&lt;&gt;"▼プルダウンより選択してください",申込書!$C91&lt;&gt;""),申込書!$C91,"コンテンツなし")</f>
        <v>コンテンツなし</v>
      </c>
      <c r="AP3" s="900"/>
      <c r="AQ3" s="900"/>
      <c r="AR3" s="900"/>
      <c r="AS3" s="900"/>
      <c r="AT3" s="900"/>
      <c r="AU3" s="900" t="str">
        <f>IF(AND(申込書!$C92&lt;&gt;"▼プルダウンより選択してください",申込書!$C92&lt;&gt;""),申込書!$C92,"コンテンツなし")</f>
        <v>コンテンツなし</v>
      </c>
      <c r="AV3" s="900"/>
      <c r="AW3" s="900"/>
      <c r="AX3" s="900"/>
      <c r="AY3" s="900"/>
      <c r="AZ3" s="900"/>
      <c r="BA3" s="900" t="str">
        <f>IF(AND(申込書!$C93&lt;&gt;"▼プルダウンより選択してください",申込書!$C93&lt;&gt;""),申込書!$C93,"コンテンツなし")</f>
        <v>コンテンツなし</v>
      </c>
      <c r="BB3" s="900"/>
      <c r="BC3" s="900"/>
      <c r="BD3" s="900"/>
      <c r="BE3" s="900"/>
      <c r="BF3" s="900"/>
      <c r="BG3" s="900" t="str">
        <f>IF(AND(申込書!$C94&lt;&gt;"▼プルダウンより選択してください",申込書!$C94&lt;&gt;""),申込書!$C94,"コンテンツなし")</f>
        <v>コンテンツなし</v>
      </c>
      <c r="BH3" s="900"/>
      <c r="BI3" s="900"/>
      <c r="BJ3" s="900"/>
      <c r="BK3" s="900"/>
      <c r="BL3" s="900"/>
      <c r="BM3" s="904" t="str">
        <f>IF(AND(申込書!$C95&lt;&gt;"▼プルダウンより選択してください",申込書!$C95&lt;&gt;""),申込書!$C95,"コンテンツなし")</f>
        <v>コンテンツなし</v>
      </c>
      <c r="BN3" s="905"/>
      <c r="BO3" s="905"/>
      <c r="BP3" s="905"/>
      <c r="BQ3" s="905"/>
      <c r="BR3" s="906"/>
      <c r="BS3" s="900" t="str">
        <f>IF(AND(申込書!$C96&lt;&gt;"▼プルダウンより選択してください",申込書!$C96&lt;&gt;""),申込書!$C96,"コンテンツなし")</f>
        <v>コンテンツなし</v>
      </c>
      <c r="BT3" s="900"/>
      <c r="BU3" s="900"/>
      <c r="BV3" s="900"/>
      <c r="BW3" s="900"/>
      <c r="BX3" s="900"/>
      <c r="BY3" s="900" t="str">
        <f>IF(AND(申込書!$C97&lt;&gt;"▼プルダウンより選択してください",申込書!$C97&lt;&gt;""),申込書!$C97,"コンテンツなし")</f>
        <v>コンテンツなし</v>
      </c>
      <c r="BZ3" s="900"/>
      <c r="CA3" s="900"/>
      <c r="CB3" s="900"/>
      <c r="CC3" s="900"/>
      <c r="CD3" s="900"/>
      <c r="CE3" s="900" t="str">
        <f>IF(AND(申込書!$C98&lt;&gt;"▼プルダウンより選択してください",申込書!$C98&lt;&gt;""),申込書!$C98,"コンテンツなし")</f>
        <v>コンテンツなし</v>
      </c>
      <c r="CF3" s="900"/>
      <c r="CG3" s="900"/>
      <c r="CH3" s="900"/>
      <c r="CI3" s="900"/>
      <c r="CJ3" s="900"/>
      <c r="CK3" s="900" t="str">
        <f>IF(AND(申込書!$C99&lt;&gt;"▼プルダウンより選択してください",申込書!$C99&lt;&gt;""),申込書!$C99,"コンテンツなし")</f>
        <v>コンテンツなし</v>
      </c>
      <c r="CL3" s="900"/>
      <c r="CM3" s="900"/>
      <c r="CN3" s="900"/>
      <c r="CO3" s="900"/>
      <c r="CP3" s="900"/>
      <c r="CQ3" s="900" t="str">
        <f>IF(AND(申込書!$C100&lt;&gt;"▼プルダウンより選択してください",申込書!$C100&lt;&gt;""),申込書!$C100,"コンテンツなし")</f>
        <v>コンテンツなし</v>
      </c>
      <c r="CR3" s="900"/>
      <c r="CS3" s="900"/>
      <c r="CT3" s="900"/>
      <c r="CU3" s="900"/>
      <c r="CV3" s="900"/>
      <c r="CW3" s="900" t="str">
        <f>IF(AND(申込書!$C101&lt;&gt;"▼プルダウンより選択してください",申込書!$C101&lt;&gt;""),申込書!$C101,"コンテンツなし")</f>
        <v>コンテンツなし</v>
      </c>
      <c r="CX3" s="900"/>
      <c r="CY3" s="900"/>
      <c r="CZ3" s="900"/>
      <c r="DA3" s="900"/>
      <c r="DB3" s="900"/>
      <c r="DC3" s="900" t="str">
        <f>IF(AND(申込書!$C102&lt;&gt;"▼プルダウンより選択してください",申込書!$C102&lt;&gt;""),申込書!$C102,"コンテンツなし")</f>
        <v>コンテンツなし</v>
      </c>
      <c r="DD3" s="900"/>
      <c r="DE3" s="900"/>
      <c r="DF3" s="900"/>
      <c r="DG3" s="900"/>
      <c r="DH3" s="900"/>
      <c r="DI3" s="900" t="str">
        <f>IF(AND(申込書!$C103&lt;&gt;"▼プルダウンより選択してください",申込書!$C103&lt;&gt;""),申込書!$C103,"コンテンツなし")</f>
        <v>コンテンツなし</v>
      </c>
      <c r="DJ3" s="900"/>
      <c r="DK3" s="900"/>
      <c r="DL3" s="900"/>
      <c r="DM3" s="900"/>
      <c r="DN3" s="900"/>
      <c r="DO3" s="900" t="str">
        <f>IF(AND(申込書!$C104&lt;&gt;"▼プルダウンより選択してください",申込書!$C104&lt;&gt;""),申込書!$C104,"コンテンツなし")</f>
        <v>コンテンツなし</v>
      </c>
      <c r="DP3" s="900"/>
      <c r="DQ3" s="900"/>
      <c r="DR3" s="900"/>
      <c r="DS3" s="900"/>
      <c r="DT3" s="900"/>
      <c r="DU3" s="900" t="str">
        <f>IF(AND(申込書!$C105&lt;&gt;"▼プルダウンより選択してください",申込書!$C105&lt;&gt;""),申込書!$C105,"コンテンツなし")</f>
        <v>コンテンツなし</v>
      </c>
      <c r="DV3" s="900"/>
      <c r="DW3" s="900"/>
      <c r="DX3" s="900"/>
      <c r="DY3" s="900"/>
      <c r="DZ3" s="900"/>
      <c r="EA3" s="900" t="str">
        <f>IF(AND(申込書!$C106&lt;&gt;"▼プルダウンより選択してください",申込書!$C106&lt;&gt;""),申込書!$C106,"コンテンツなし")</f>
        <v>コンテンツなし</v>
      </c>
      <c r="EB3" s="900"/>
      <c r="EC3" s="900"/>
      <c r="ED3" s="900"/>
      <c r="EE3" s="900"/>
      <c r="EF3" s="900"/>
      <c r="EG3" s="900" t="str">
        <f>IF(AND(申込書!$C107&lt;&gt;"▼プルダウンより選択してください",申込書!$C107&lt;&gt;""),申込書!$C107,"コンテンツなし")</f>
        <v>コンテンツなし</v>
      </c>
      <c r="EH3" s="900"/>
      <c r="EI3" s="900"/>
      <c r="EJ3" s="900"/>
      <c r="EK3" s="900"/>
      <c r="EL3" s="900"/>
      <c r="EM3" s="900" t="str">
        <f>IF(AND(申込書!$C108&lt;&gt;"▼プルダウンより選択してください",申込書!$C108&lt;&gt;""),申込書!$C108,"コンテンツなし")</f>
        <v>コンテンツなし</v>
      </c>
      <c r="EN3" s="900"/>
      <c r="EO3" s="900"/>
      <c r="EP3" s="900"/>
      <c r="EQ3" s="900"/>
      <c r="ER3" s="900"/>
      <c r="ES3" s="900" t="str">
        <f>IF(AND(申込書!$C109&lt;&gt;"▼プルダウンより選択してください",申込書!$C109&lt;&gt;""),申込書!$C109,"コンテンツなし")</f>
        <v>コンテンツなし</v>
      </c>
      <c r="ET3" s="900"/>
      <c r="EU3" s="900"/>
      <c r="EV3" s="900"/>
      <c r="EW3" s="900"/>
      <c r="EX3" s="900"/>
      <c r="EY3" s="900" t="str">
        <f>IF(AND(申込書!$C110&lt;&gt;"▼プルダウンより選択してください",申込書!$C110&lt;&gt;""),申込書!$C110,"コンテンツなし")</f>
        <v>コンテンツなし</v>
      </c>
      <c r="EZ3" s="900"/>
      <c r="FA3" s="900"/>
      <c r="FB3" s="900"/>
      <c r="FC3" s="900"/>
      <c r="FD3" s="900"/>
      <c r="FE3" s="900" t="str">
        <f>IF(AND(申込書!$C111&lt;&gt;"▼プルダウンより選択してください",申込書!$C111&lt;&gt;""),申込書!$C111,"コンテンツなし")</f>
        <v>コンテンツなし</v>
      </c>
      <c r="FF3" s="900"/>
      <c r="FG3" s="900"/>
      <c r="FH3" s="900"/>
      <c r="FI3" s="900"/>
      <c r="FJ3" s="900"/>
      <c r="FK3" s="900" t="str">
        <f>IF(AND(申込書!$C112&lt;&gt;"▼プルダウンより選択してください",申込書!$C112&lt;&gt;""),申込書!$C112,"コンテンツなし")</f>
        <v>コンテンツなし</v>
      </c>
      <c r="FL3" s="900"/>
      <c r="FM3" s="900"/>
      <c r="FN3" s="900"/>
      <c r="FO3" s="900"/>
      <c r="FP3" s="900"/>
      <c r="FQ3" s="900" t="str">
        <f>IF(AND(申込書!$C113&lt;&gt;"▼プルダウンより選択してください",申込書!$C113&lt;&gt;""),申込書!$C113,"コンテンツなし")</f>
        <v>コンテンツなし</v>
      </c>
      <c r="FR3" s="900"/>
      <c r="FS3" s="900"/>
      <c r="FT3" s="900"/>
      <c r="FU3" s="900"/>
      <c r="FV3" s="900"/>
      <c r="FW3" s="900" t="str">
        <f>IF(AND(申込書!$C114&lt;&gt;"▼プルダウンより選択してください",申込書!$C114&lt;&gt;""),申込書!$C114,"コンテンツなし")</f>
        <v>コンテンツなし</v>
      </c>
      <c r="FX3" s="900"/>
      <c r="FY3" s="900"/>
      <c r="FZ3" s="900"/>
      <c r="GA3" s="900"/>
      <c r="GB3" s="900"/>
      <c r="GC3" s="900" t="str">
        <f>IF(AND(申込書!$C115&lt;&gt;"▼プルダウンより選択してください",申込書!$C115&lt;&gt;""),申込書!$C115,"コンテンツなし")</f>
        <v>コンテンツなし</v>
      </c>
      <c r="GD3" s="900"/>
      <c r="GE3" s="900"/>
      <c r="GF3" s="900"/>
      <c r="GG3" s="900"/>
      <c r="GH3" s="900"/>
      <c r="GI3" s="900" t="str">
        <f>IF(AND(申込書!$C116&lt;&gt;"▼プルダウンより選択してください",申込書!$C116&lt;&gt;""),申込書!$C116,"コンテンツなし")</f>
        <v>コンテンツなし</v>
      </c>
      <c r="GJ3" s="900"/>
      <c r="GK3" s="900"/>
      <c r="GL3" s="900"/>
      <c r="GM3" s="900"/>
      <c r="GN3" s="900"/>
      <c r="GO3" s="900" t="str">
        <f>IF(AND(申込書!$C117&lt;&gt;"▼プルダウンより選択してください",申込書!$C117&lt;&gt;""),申込書!$C117,"コンテンツなし")</f>
        <v>コンテンツなし</v>
      </c>
      <c r="GP3" s="900"/>
      <c r="GQ3" s="900"/>
      <c r="GR3" s="900"/>
      <c r="GS3" s="900"/>
      <c r="GT3" s="900"/>
      <c r="GU3" s="900" t="str">
        <f>IF(AND(申込書!$C118&lt;&gt;"▼プルダウンより選択してください",申込書!$C118&lt;&gt;""),申込書!$C118,"コンテンツなし")</f>
        <v>コンテンツなし</v>
      </c>
      <c r="GV3" s="900"/>
      <c r="GW3" s="900"/>
      <c r="GX3" s="900"/>
      <c r="GY3" s="900"/>
      <c r="GZ3" s="900"/>
      <c r="HA3" s="900" t="str">
        <f>IF(AND(申込書!$C119&lt;&gt;"▼プルダウンより選択してください",申込書!$C119&lt;&gt;""),申込書!$C119,"コンテンツなし")</f>
        <v>コンテンツなし</v>
      </c>
      <c r="HB3" s="900"/>
      <c r="HC3" s="900"/>
      <c r="HD3" s="900"/>
      <c r="HE3" s="900"/>
      <c r="HF3" s="900"/>
      <c r="HG3" s="908"/>
    </row>
    <row r="4" spans="2:215" ht="28.5" customHeight="1">
      <c r="B4" s="942"/>
      <c r="C4" s="939"/>
      <c r="D4" s="946"/>
      <c r="E4" s="949"/>
      <c r="F4" s="949"/>
      <c r="G4" s="939"/>
      <c r="H4" s="40" t="s">
        <v>409</v>
      </c>
      <c r="I4" s="37" t="s">
        <v>410</v>
      </c>
      <c r="J4" s="41" t="s">
        <v>411</v>
      </c>
      <c r="K4" s="931"/>
      <c r="L4" s="932"/>
      <c r="M4" s="935"/>
      <c r="N4" s="911"/>
      <c r="O4" s="913"/>
      <c r="P4" s="915"/>
      <c r="Q4" s="911"/>
      <c r="R4" s="953"/>
      <c r="S4" s="913"/>
      <c r="T4" s="915"/>
      <c r="U4" s="911"/>
      <c r="V4" s="953"/>
      <c r="W4" s="913"/>
      <c r="X4" s="915"/>
      <c r="Y4" s="911"/>
      <c r="Z4" s="913"/>
      <c r="AA4" s="915"/>
      <c r="AB4" s="911"/>
      <c r="AC4" s="911"/>
      <c r="AD4" s="911"/>
      <c r="AE4" s="951"/>
      <c r="AF4" s="903"/>
      <c r="AG4" s="903"/>
      <c r="AH4" s="903"/>
      <c r="AI4" s="42" t="s">
        <v>412</v>
      </c>
      <c r="AJ4" s="43" t="s">
        <v>280</v>
      </c>
      <c r="AK4" s="43" t="s">
        <v>413</v>
      </c>
      <c r="AL4" s="43" t="s">
        <v>414</v>
      </c>
      <c r="AM4" s="44" t="s">
        <v>415</v>
      </c>
      <c r="AN4" s="44" t="s">
        <v>416</v>
      </c>
      <c r="AO4" s="42" t="s">
        <v>412</v>
      </c>
      <c r="AP4" s="43" t="s">
        <v>280</v>
      </c>
      <c r="AQ4" s="43" t="s">
        <v>413</v>
      </c>
      <c r="AR4" s="43" t="s">
        <v>414</v>
      </c>
      <c r="AS4" s="44" t="s">
        <v>417</v>
      </c>
      <c r="AT4" s="44" t="s">
        <v>416</v>
      </c>
      <c r="AU4" s="42" t="s">
        <v>412</v>
      </c>
      <c r="AV4" s="43" t="s">
        <v>280</v>
      </c>
      <c r="AW4" s="43" t="s">
        <v>413</v>
      </c>
      <c r="AX4" s="43" t="s">
        <v>414</v>
      </c>
      <c r="AY4" s="44" t="s">
        <v>417</v>
      </c>
      <c r="AZ4" s="44" t="s">
        <v>416</v>
      </c>
      <c r="BA4" s="42" t="s">
        <v>412</v>
      </c>
      <c r="BB4" s="43" t="s">
        <v>280</v>
      </c>
      <c r="BC4" s="43" t="s">
        <v>413</v>
      </c>
      <c r="BD4" s="43" t="s">
        <v>414</v>
      </c>
      <c r="BE4" s="44" t="s">
        <v>417</v>
      </c>
      <c r="BF4" s="44" t="s">
        <v>416</v>
      </c>
      <c r="BG4" s="42" t="s">
        <v>412</v>
      </c>
      <c r="BH4" s="43" t="s">
        <v>280</v>
      </c>
      <c r="BI4" s="43" t="s">
        <v>413</v>
      </c>
      <c r="BJ4" s="43" t="s">
        <v>414</v>
      </c>
      <c r="BK4" s="44" t="s">
        <v>417</v>
      </c>
      <c r="BL4" s="44" t="s">
        <v>416</v>
      </c>
      <c r="BM4" s="42" t="s">
        <v>412</v>
      </c>
      <c r="BN4" s="43" t="s">
        <v>280</v>
      </c>
      <c r="BO4" s="43" t="s">
        <v>413</v>
      </c>
      <c r="BP4" s="43" t="s">
        <v>414</v>
      </c>
      <c r="BQ4" s="44" t="s">
        <v>417</v>
      </c>
      <c r="BR4" s="44" t="s">
        <v>416</v>
      </c>
      <c r="BS4" s="42" t="s">
        <v>412</v>
      </c>
      <c r="BT4" s="43" t="s">
        <v>280</v>
      </c>
      <c r="BU4" s="43" t="s">
        <v>413</v>
      </c>
      <c r="BV4" s="43" t="s">
        <v>414</v>
      </c>
      <c r="BW4" s="44" t="s">
        <v>417</v>
      </c>
      <c r="BX4" s="44" t="s">
        <v>416</v>
      </c>
      <c r="BY4" s="42" t="s">
        <v>412</v>
      </c>
      <c r="BZ4" s="43" t="s">
        <v>280</v>
      </c>
      <c r="CA4" s="43" t="s">
        <v>413</v>
      </c>
      <c r="CB4" s="43" t="s">
        <v>414</v>
      </c>
      <c r="CC4" s="44" t="s">
        <v>417</v>
      </c>
      <c r="CD4" s="44" t="s">
        <v>416</v>
      </c>
      <c r="CE4" s="42" t="s">
        <v>412</v>
      </c>
      <c r="CF4" s="43" t="s">
        <v>280</v>
      </c>
      <c r="CG4" s="43" t="s">
        <v>413</v>
      </c>
      <c r="CH4" s="43" t="s">
        <v>414</v>
      </c>
      <c r="CI4" s="44" t="s">
        <v>417</v>
      </c>
      <c r="CJ4" s="44" t="s">
        <v>416</v>
      </c>
      <c r="CK4" s="42" t="s">
        <v>412</v>
      </c>
      <c r="CL4" s="43" t="s">
        <v>280</v>
      </c>
      <c r="CM4" s="43" t="s">
        <v>413</v>
      </c>
      <c r="CN4" s="43" t="s">
        <v>414</v>
      </c>
      <c r="CO4" s="44" t="s">
        <v>417</v>
      </c>
      <c r="CP4" s="44" t="s">
        <v>416</v>
      </c>
      <c r="CQ4" s="42" t="s">
        <v>412</v>
      </c>
      <c r="CR4" s="43" t="s">
        <v>280</v>
      </c>
      <c r="CS4" s="43" t="s">
        <v>413</v>
      </c>
      <c r="CT4" s="43" t="s">
        <v>414</v>
      </c>
      <c r="CU4" s="44" t="s">
        <v>417</v>
      </c>
      <c r="CV4" s="44" t="s">
        <v>416</v>
      </c>
      <c r="CW4" s="42" t="s">
        <v>412</v>
      </c>
      <c r="CX4" s="43" t="s">
        <v>280</v>
      </c>
      <c r="CY4" s="43" t="s">
        <v>413</v>
      </c>
      <c r="CZ4" s="43" t="s">
        <v>414</v>
      </c>
      <c r="DA4" s="44" t="s">
        <v>417</v>
      </c>
      <c r="DB4" s="44" t="s">
        <v>416</v>
      </c>
      <c r="DC4" s="42" t="s">
        <v>412</v>
      </c>
      <c r="DD4" s="43" t="s">
        <v>280</v>
      </c>
      <c r="DE4" s="43" t="s">
        <v>413</v>
      </c>
      <c r="DF4" s="43" t="s">
        <v>414</v>
      </c>
      <c r="DG4" s="44" t="s">
        <v>417</v>
      </c>
      <c r="DH4" s="44" t="s">
        <v>416</v>
      </c>
      <c r="DI4" s="42" t="s">
        <v>412</v>
      </c>
      <c r="DJ4" s="43" t="s">
        <v>280</v>
      </c>
      <c r="DK4" s="43" t="s">
        <v>413</v>
      </c>
      <c r="DL4" s="43" t="s">
        <v>414</v>
      </c>
      <c r="DM4" s="44" t="s">
        <v>417</v>
      </c>
      <c r="DN4" s="44" t="s">
        <v>416</v>
      </c>
      <c r="DO4" s="42" t="s">
        <v>412</v>
      </c>
      <c r="DP4" s="43" t="s">
        <v>280</v>
      </c>
      <c r="DQ4" s="43" t="s">
        <v>413</v>
      </c>
      <c r="DR4" s="43" t="s">
        <v>414</v>
      </c>
      <c r="DS4" s="44" t="s">
        <v>417</v>
      </c>
      <c r="DT4" s="44" t="s">
        <v>416</v>
      </c>
      <c r="DU4" s="42" t="s">
        <v>412</v>
      </c>
      <c r="DV4" s="43" t="s">
        <v>280</v>
      </c>
      <c r="DW4" s="43" t="s">
        <v>413</v>
      </c>
      <c r="DX4" s="43" t="s">
        <v>414</v>
      </c>
      <c r="DY4" s="44" t="s">
        <v>417</v>
      </c>
      <c r="DZ4" s="44" t="s">
        <v>416</v>
      </c>
      <c r="EA4" s="42" t="s">
        <v>412</v>
      </c>
      <c r="EB4" s="43" t="s">
        <v>280</v>
      </c>
      <c r="EC4" s="43" t="s">
        <v>413</v>
      </c>
      <c r="ED4" s="43" t="s">
        <v>414</v>
      </c>
      <c r="EE4" s="44" t="s">
        <v>417</v>
      </c>
      <c r="EF4" s="44" t="s">
        <v>416</v>
      </c>
      <c r="EG4" s="42" t="s">
        <v>412</v>
      </c>
      <c r="EH4" s="43" t="s">
        <v>280</v>
      </c>
      <c r="EI4" s="43" t="s">
        <v>413</v>
      </c>
      <c r="EJ4" s="43" t="s">
        <v>414</v>
      </c>
      <c r="EK4" s="44" t="s">
        <v>417</v>
      </c>
      <c r="EL4" s="44" t="s">
        <v>416</v>
      </c>
      <c r="EM4" s="42" t="s">
        <v>412</v>
      </c>
      <c r="EN4" s="43" t="s">
        <v>280</v>
      </c>
      <c r="EO4" s="43" t="s">
        <v>413</v>
      </c>
      <c r="EP4" s="43" t="s">
        <v>414</v>
      </c>
      <c r="EQ4" s="44" t="s">
        <v>417</v>
      </c>
      <c r="ER4" s="44" t="s">
        <v>416</v>
      </c>
      <c r="ES4" s="42" t="s">
        <v>412</v>
      </c>
      <c r="ET4" s="43" t="s">
        <v>280</v>
      </c>
      <c r="EU4" s="43" t="s">
        <v>413</v>
      </c>
      <c r="EV4" s="43" t="s">
        <v>414</v>
      </c>
      <c r="EW4" s="44" t="s">
        <v>417</v>
      </c>
      <c r="EX4" s="44" t="s">
        <v>416</v>
      </c>
      <c r="EY4" s="42" t="s">
        <v>412</v>
      </c>
      <c r="EZ4" s="43" t="s">
        <v>280</v>
      </c>
      <c r="FA4" s="43" t="s">
        <v>413</v>
      </c>
      <c r="FB4" s="43" t="s">
        <v>414</v>
      </c>
      <c r="FC4" s="44" t="s">
        <v>417</v>
      </c>
      <c r="FD4" s="44" t="s">
        <v>416</v>
      </c>
      <c r="FE4" s="42" t="s">
        <v>412</v>
      </c>
      <c r="FF4" s="43" t="s">
        <v>280</v>
      </c>
      <c r="FG4" s="43" t="s">
        <v>413</v>
      </c>
      <c r="FH4" s="43" t="s">
        <v>414</v>
      </c>
      <c r="FI4" s="44" t="s">
        <v>417</v>
      </c>
      <c r="FJ4" s="44" t="s">
        <v>416</v>
      </c>
      <c r="FK4" s="42" t="s">
        <v>412</v>
      </c>
      <c r="FL4" s="43" t="s">
        <v>280</v>
      </c>
      <c r="FM4" s="43" t="s">
        <v>413</v>
      </c>
      <c r="FN4" s="43" t="s">
        <v>414</v>
      </c>
      <c r="FO4" s="44" t="s">
        <v>417</v>
      </c>
      <c r="FP4" s="44" t="s">
        <v>416</v>
      </c>
      <c r="FQ4" s="42" t="s">
        <v>412</v>
      </c>
      <c r="FR4" s="43" t="s">
        <v>280</v>
      </c>
      <c r="FS4" s="43" t="s">
        <v>413</v>
      </c>
      <c r="FT4" s="43" t="s">
        <v>414</v>
      </c>
      <c r="FU4" s="44" t="s">
        <v>417</v>
      </c>
      <c r="FV4" s="44" t="s">
        <v>416</v>
      </c>
      <c r="FW4" s="42" t="s">
        <v>412</v>
      </c>
      <c r="FX4" s="43" t="s">
        <v>280</v>
      </c>
      <c r="FY4" s="43" t="s">
        <v>413</v>
      </c>
      <c r="FZ4" s="43" t="s">
        <v>414</v>
      </c>
      <c r="GA4" s="44" t="s">
        <v>417</v>
      </c>
      <c r="GB4" s="44" t="s">
        <v>416</v>
      </c>
      <c r="GC4" s="42" t="s">
        <v>412</v>
      </c>
      <c r="GD4" s="43" t="s">
        <v>280</v>
      </c>
      <c r="GE4" s="43" t="s">
        <v>413</v>
      </c>
      <c r="GF4" s="43" t="s">
        <v>414</v>
      </c>
      <c r="GG4" s="44" t="s">
        <v>417</v>
      </c>
      <c r="GH4" s="44" t="s">
        <v>416</v>
      </c>
      <c r="GI4" s="42" t="s">
        <v>412</v>
      </c>
      <c r="GJ4" s="43" t="s">
        <v>280</v>
      </c>
      <c r="GK4" s="43" t="s">
        <v>413</v>
      </c>
      <c r="GL4" s="43" t="s">
        <v>414</v>
      </c>
      <c r="GM4" s="44" t="s">
        <v>417</v>
      </c>
      <c r="GN4" s="44" t="s">
        <v>416</v>
      </c>
      <c r="GO4" s="42" t="s">
        <v>412</v>
      </c>
      <c r="GP4" s="43" t="s">
        <v>280</v>
      </c>
      <c r="GQ4" s="43" t="s">
        <v>413</v>
      </c>
      <c r="GR4" s="43" t="s">
        <v>414</v>
      </c>
      <c r="GS4" s="44" t="s">
        <v>417</v>
      </c>
      <c r="GT4" s="44" t="s">
        <v>416</v>
      </c>
      <c r="GU4" s="42" t="s">
        <v>412</v>
      </c>
      <c r="GV4" s="43" t="s">
        <v>280</v>
      </c>
      <c r="GW4" s="43" t="s">
        <v>413</v>
      </c>
      <c r="GX4" s="43" t="s">
        <v>414</v>
      </c>
      <c r="GY4" s="44" t="s">
        <v>417</v>
      </c>
      <c r="GZ4" s="44" t="s">
        <v>416</v>
      </c>
      <c r="HA4" s="42" t="s">
        <v>412</v>
      </c>
      <c r="HB4" s="43" t="s">
        <v>280</v>
      </c>
      <c r="HC4" s="43" t="s">
        <v>413</v>
      </c>
      <c r="HD4" s="43" t="s">
        <v>414</v>
      </c>
      <c r="HE4" s="44" t="s">
        <v>417</v>
      </c>
      <c r="HF4" s="44" t="s">
        <v>416</v>
      </c>
      <c r="HG4" s="909"/>
    </row>
    <row r="5" spans="2:215" ht="26.85" customHeight="1">
      <c r="B5" s="45" t="s">
        <v>418</v>
      </c>
      <c r="C5" s="46" t="s">
        <v>419</v>
      </c>
      <c r="D5" s="47">
        <v>12345</v>
      </c>
      <c r="E5" s="48" t="s">
        <v>420</v>
      </c>
      <c r="F5" s="48" t="s">
        <v>421</v>
      </c>
      <c r="G5" s="183" t="s">
        <v>422</v>
      </c>
      <c r="H5" s="184" t="s">
        <v>423</v>
      </c>
      <c r="I5" s="185" t="s">
        <v>424</v>
      </c>
      <c r="J5" s="186" t="s">
        <v>425</v>
      </c>
      <c r="K5" s="187" t="s">
        <v>838</v>
      </c>
      <c r="L5" s="49" t="s">
        <v>427</v>
      </c>
      <c r="M5" s="50"/>
      <c r="N5" s="51">
        <v>1500</v>
      </c>
      <c r="O5" s="52">
        <v>150</v>
      </c>
      <c r="P5" s="175"/>
      <c r="Q5" s="176"/>
      <c r="R5" s="176"/>
      <c r="S5" s="177"/>
      <c r="T5" s="175"/>
      <c r="U5" s="176"/>
      <c r="V5" s="178"/>
      <c r="W5" s="177"/>
      <c r="X5" s="53" t="s">
        <v>428</v>
      </c>
      <c r="Y5" s="54" t="s">
        <v>429</v>
      </c>
      <c r="Z5" s="55" t="s">
        <v>430</v>
      </c>
      <c r="AA5" s="56"/>
      <c r="AB5" s="57"/>
      <c r="AC5" s="57"/>
      <c r="AD5" s="57"/>
      <c r="AE5" s="55"/>
      <c r="AF5" s="45" t="s">
        <v>431</v>
      </c>
      <c r="AG5" s="45" t="s">
        <v>431</v>
      </c>
      <c r="AH5" s="45" t="s">
        <v>431</v>
      </c>
      <c r="AI5" s="58">
        <v>45017</v>
      </c>
      <c r="AJ5" s="59">
        <v>12</v>
      </c>
      <c r="AK5" s="59">
        <v>160</v>
      </c>
      <c r="AL5" s="59">
        <v>20</v>
      </c>
      <c r="AM5" s="156" t="s">
        <v>431</v>
      </c>
      <c r="AN5" s="60" t="s">
        <v>432</v>
      </c>
      <c r="AO5" s="58">
        <v>45017</v>
      </c>
      <c r="AP5" s="59">
        <v>12</v>
      </c>
      <c r="AQ5" s="59">
        <v>160</v>
      </c>
      <c r="AR5" s="59">
        <v>20</v>
      </c>
      <c r="AS5" s="158" t="s">
        <v>431</v>
      </c>
      <c r="AT5" s="60" t="s">
        <v>432</v>
      </c>
      <c r="AU5" s="58">
        <v>45017</v>
      </c>
      <c r="AV5" s="59">
        <v>12</v>
      </c>
      <c r="AW5" s="59">
        <v>160</v>
      </c>
      <c r="AX5" s="59">
        <v>20</v>
      </c>
      <c r="AY5" s="158" t="s">
        <v>431</v>
      </c>
      <c r="AZ5" s="60" t="s">
        <v>432</v>
      </c>
      <c r="BA5" s="58">
        <v>45017</v>
      </c>
      <c r="BB5" s="59">
        <v>12</v>
      </c>
      <c r="BC5" s="59">
        <v>160</v>
      </c>
      <c r="BD5" s="59">
        <v>20</v>
      </c>
      <c r="BE5" s="158" t="s">
        <v>431</v>
      </c>
      <c r="BF5" s="60" t="s">
        <v>432</v>
      </c>
      <c r="BG5" s="58">
        <v>45017</v>
      </c>
      <c r="BH5" s="59">
        <v>12</v>
      </c>
      <c r="BI5" s="59">
        <v>160</v>
      </c>
      <c r="BJ5" s="59">
        <v>20</v>
      </c>
      <c r="BK5" s="156" t="s">
        <v>431</v>
      </c>
      <c r="BL5" s="60" t="s">
        <v>432</v>
      </c>
      <c r="BM5" s="58">
        <v>45017</v>
      </c>
      <c r="BN5" s="59">
        <v>12</v>
      </c>
      <c r="BO5" s="59">
        <v>160</v>
      </c>
      <c r="BP5" s="59">
        <v>20</v>
      </c>
      <c r="BQ5" s="158" t="s">
        <v>431</v>
      </c>
      <c r="BR5" s="60" t="s">
        <v>432</v>
      </c>
      <c r="BS5" s="58">
        <v>45017</v>
      </c>
      <c r="BT5" s="59">
        <v>12</v>
      </c>
      <c r="BU5" s="59">
        <v>160</v>
      </c>
      <c r="BV5" s="59">
        <v>20</v>
      </c>
      <c r="BW5" s="158" t="s">
        <v>431</v>
      </c>
      <c r="BX5" s="60" t="s">
        <v>432</v>
      </c>
      <c r="BY5" s="58">
        <v>45017</v>
      </c>
      <c r="BZ5" s="59">
        <v>12</v>
      </c>
      <c r="CA5" s="59">
        <v>160</v>
      </c>
      <c r="CB5" s="59">
        <v>20</v>
      </c>
      <c r="CC5" s="158" t="s">
        <v>431</v>
      </c>
      <c r="CD5" s="60" t="s">
        <v>432</v>
      </c>
      <c r="CE5" s="58">
        <v>45017</v>
      </c>
      <c r="CF5" s="59">
        <v>12</v>
      </c>
      <c r="CG5" s="59">
        <v>160</v>
      </c>
      <c r="CH5" s="59">
        <v>20</v>
      </c>
      <c r="CI5" s="158" t="s">
        <v>431</v>
      </c>
      <c r="CJ5" s="60" t="s">
        <v>432</v>
      </c>
      <c r="CK5" s="58">
        <v>45017</v>
      </c>
      <c r="CL5" s="59">
        <v>12</v>
      </c>
      <c r="CM5" s="59">
        <v>160</v>
      </c>
      <c r="CN5" s="59">
        <v>20</v>
      </c>
      <c r="CO5" s="158" t="s">
        <v>431</v>
      </c>
      <c r="CP5" s="60" t="s">
        <v>432</v>
      </c>
      <c r="CQ5" s="58">
        <v>45017</v>
      </c>
      <c r="CR5" s="59">
        <v>12</v>
      </c>
      <c r="CS5" s="59">
        <v>160</v>
      </c>
      <c r="CT5" s="59">
        <v>20</v>
      </c>
      <c r="CU5" s="59" t="s">
        <v>431</v>
      </c>
      <c r="CV5" s="60" t="s">
        <v>432</v>
      </c>
      <c r="CW5" s="58">
        <v>45017</v>
      </c>
      <c r="CX5" s="59">
        <v>12</v>
      </c>
      <c r="CY5" s="59">
        <v>160</v>
      </c>
      <c r="CZ5" s="59">
        <v>20</v>
      </c>
      <c r="DA5" s="59" t="s">
        <v>431</v>
      </c>
      <c r="DB5" s="60" t="s">
        <v>432</v>
      </c>
      <c r="DC5" s="58">
        <v>45017</v>
      </c>
      <c r="DD5" s="59">
        <v>12</v>
      </c>
      <c r="DE5" s="59">
        <v>160</v>
      </c>
      <c r="DF5" s="59">
        <v>20</v>
      </c>
      <c r="DG5" s="59" t="s">
        <v>431</v>
      </c>
      <c r="DH5" s="60" t="s">
        <v>432</v>
      </c>
      <c r="DI5" s="58">
        <v>45017</v>
      </c>
      <c r="DJ5" s="59">
        <v>12</v>
      </c>
      <c r="DK5" s="59">
        <v>160</v>
      </c>
      <c r="DL5" s="59">
        <v>20</v>
      </c>
      <c r="DM5" s="59" t="s">
        <v>431</v>
      </c>
      <c r="DN5" s="60" t="s">
        <v>432</v>
      </c>
      <c r="DO5" s="58">
        <v>45017</v>
      </c>
      <c r="DP5" s="59">
        <v>12</v>
      </c>
      <c r="DQ5" s="59">
        <v>160</v>
      </c>
      <c r="DR5" s="59">
        <v>20</v>
      </c>
      <c r="DS5" s="59" t="s">
        <v>431</v>
      </c>
      <c r="DT5" s="60" t="s">
        <v>432</v>
      </c>
      <c r="DU5" s="58">
        <v>45017</v>
      </c>
      <c r="DV5" s="59">
        <v>12</v>
      </c>
      <c r="DW5" s="59">
        <v>160</v>
      </c>
      <c r="DX5" s="59">
        <v>20</v>
      </c>
      <c r="DY5" s="158" t="s">
        <v>431</v>
      </c>
      <c r="DZ5" s="60" t="s">
        <v>432</v>
      </c>
      <c r="EA5" s="58">
        <v>45017</v>
      </c>
      <c r="EB5" s="59">
        <v>12</v>
      </c>
      <c r="EC5" s="59">
        <v>160</v>
      </c>
      <c r="ED5" s="59">
        <v>20</v>
      </c>
      <c r="EE5" s="158" t="s">
        <v>431</v>
      </c>
      <c r="EF5" s="60" t="s">
        <v>432</v>
      </c>
      <c r="EG5" s="58">
        <v>45017</v>
      </c>
      <c r="EH5" s="59">
        <v>12</v>
      </c>
      <c r="EI5" s="59">
        <v>160</v>
      </c>
      <c r="EJ5" s="59">
        <v>20</v>
      </c>
      <c r="EK5" s="158" t="s">
        <v>431</v>
      </c>
      <c r="EL5" s="60" t="s">
        <v>432</v>
      </c>
      <c r="EM5" s="58">
        <v>45017</v>
      </c>
      <c r="EN5" s="59">
        <v>12</v>
      </c>
      <c r="EO5" s="59">
        <v>160</v>
      </c>
      <c r="EP5" s="59">
        <v>20</v>
      </c>
      <c r="EQ5" s="158" t="s">
        <v>431</v>
      </c>
      <c r="ER5" s="60" t="s">
        <v>432</v>
      </c>
      <c r="ES5" s="58">
        <v>45017</v>
      </c>
      <c r="ET5" s="59">
        <v>12</v>
      </c>
      <c r="EU5" s="59">
        <v>160</v>
      </c>
      <c r="EV5" s="59">
        <v>20</v>
      </c>
      <c r="EW5" s="158" t="s">
        <v>431</v>
      </c>
      <c r="EX5" s="60" t="s">
        <v>432</v>
      </c>
      <c r="EY5" s="58">
        <v>45017</v>
      </c>
      <c r="EZ5" s="59">
        <v>12</v>
      </c>
      <c r="FA5" s="59">
        <v>160</v>
      </c>
      <c r="FB5" s="59">
        <v>20</v>
      </c>
      <c r="FC5" s="158" t="s">
        <v>431</v>
      </c>
      <c r="FD5" s="60" t="s">
        <v>432</v>
      </c>
      <c r="FE5" s="58">
        <v>45017</v>
      </c>
      <c r="FF5" s="59">
        <v>12</v>
      </c>
      <c r="FG5" s="59">
        <v>160</v>
      </c>
      <c r="FH5" s="59">
        <v>20</v>
      </c>
      <c r="FI5" s="158" t="s">
        <v>431</v>
      </c>
      <c r="FJ5" s="60" t="s">
        <v>432</v>
      </c>
      <c r="FK5" s="58">
        <v>45017</v>
      </c>
      <c r="FL5" s="59">
        <v>12</v>
      </c>
      <c r="FM5" s="59">
        <v>160</v>
      </c>
      <c r="FN5" s="59">
        <v>20</v>
      </c>
      <c r="FO5" s="158" t="s">
        <v>431</v>
      </c>
      <c r="FP5" s="60" t="s">
        <v>432</v>
      </c>
      <c r="FQ5" s="58">
        <v>45017</v>
      </c>
      <c r="FR5" s="59">
        <v>12</v>
      </c>
      <c r="FS5" s="59">
        <v>160</v>
      </c>
      <c r="FT5" s="59">
        <v>20</v>
      </c>
      <c r="FU5" s="158" t="s">
        <v>431</v>
      </c>
      <c r="FV5" s="60" t="s">
        <v>432</v>
      </c>
      <c r="FW5" s="58">
        <v>45017</v>
      </c>
      <c r="FX5" s="59">
        <v>12</v>
      </c>
      <c r="FY5" s="59">
        <v>160</v>
      </c>
      <c r="FZ5" s="59">
        <v>20</v>
      </c>
      <c r="GA5" s="158" t="s">
        <v>431</v>
      </c>
      <c r="GB5" s="60" t="s">
        <v>432</v>
      </c>
      <c r="GC5" s="58">
        <v>45017</v>
      </c>
      <c r="GD5" s="59">
        <v>12</v>
      </c>
      <c r="GE5" s="59">
        <v>160</v>
      </c>
      <c r="GF5" s="59">
        <v>20</v>
      </c>
      <c r="GG5" s="158" t="s">
        <v>431</v>
      </c>
      <c r="GH5" s="60" t="s">
        <v>432</v>
      </c>
      <c r="GI5" s="58">
        <v>45017</v>
      </c>
      <c r="GJ5" s="59">
        <v>12</v>
      </c>
      <c r="GK5" s="59">
        <v>160</v>
      </c>
      <c r="GL5" s="59">
        <v>20</v>
      </c>
      <c r="GM5" s="158" t="s">
        <v>431</v>
      </c>
      <c r="GN5" s="60" t="s">
        <v>432</v>
      </c>
      <c r="GO5" s="58">
        <v>45017</v>
      </c>
      <c r="GP5" s="59">
        <v>12</v>
      </c>
      <c r="GQ5" s="59">
        <v>160</v>
      </c>
      <c r="GR5" s="59">
        <v>20</v>
      </c>
      <c r="GS5" s="158" t="s">
        <v>431</v>
      </c>
      <c r="GT5" s="60" t="s">
        <v>432</v>
      </c>
      <c r="GU5" s="58">
        <v>45017</v>
      </c>
      <c r="GV5" s="59">
        <v>12</v>
      </c>
      <c r="GW5" s="59">
        <v>160</v>
      </c>
      <c r="GX5" s="59">
        <v>20</v>
      </c>
      <c r="GY5" s="158" t="s">
        <v>431</v>
      </c>
      <c r="GZ5" s="60" t="s">
        <v>432</v>
      </c>
      <c r="HA5" s="58">
        <v>45017</v>
      </c>
      <c r="HB5" s="59">
        <v>12</v>
      </c>
      <c r="HC5" s="59">
        <v>160</v>
      </c>
      <c r="HD5" s="59">
        <v>20</v>
      </c>
      <c r="HE5" s="158" t="s">
        <v>431</v>
      </c>
      <c r="HF5" s="60" t="s">
        <v>432</v>
      </c>
      <c r="HG5" s="61"/>
    </row>
    <row r="6" spans="2:215" ht="25.5" customHeight="1">
      <c r="B6" s="62">
        <f>ROW()-5</f>
        <v>1</v>
      </c>
      <c r="C6" s="63"/>
      <c r="D6" s="64"/>
      <c r="E6" s="207"/>
      <c r="F6" s="65"/>
      <c r="G6" s="66"/>
      <c r="H6" s="67"/>
      <c r="I6" s="68"/>
      <c r="J6" s="69"/>
      <c r="K6" s="70"/>
      <c r="L6" s="71"/>
      <c r="M6" s="72"/>
      <c r="N6" s="73"/>
      <c r="O6" s="74"/>
      <c r="P6" s="179"/>
      <c r="Q6" s="180"/>
      <c r="R6" s="180"/>
      <c r="S6" s="181"/>
      <c r="T6" s="179"/>
      <c r="U6" s="180"/>
      <c r="V6" s="182"/>
      <c r="W6" s="181"/>
      <c r="X6" s="75"/>
      <c r="Y6" s="76"/>
      <c r="Z6" s="77"/>
      <c r="AA6" s="78"/>
      <c r="AB6" s="79"/>
      <c r="AC6" s="79"/>
      <c r="AD6" s="79"/>
      <c r="AE6" s="77"/>
      <c r="AF6" s="139"/>
      <c r="AG6" s="139"/>
      <c r="AH6" s="139"/>
      <c r="AI6" s="80" t="str">
        <f>IF(AND(申込書!$C$90&lt;&gt;"▼プルダウンより選択してください",申込書!$C$90&lt;&gt;"",申込書!$P$90&lt;&gt;"YYYY/MM/DD",$G6&lt;&gt;""),申込書!$P$90,"")</f>
        <v/>
      </c>
      <c r="AJ6" s="81" t="str">
        <f>IF(AND(申込書!$C$90&lt;&gt;"▼プルダウンより選択してください",申込書!$C$90&lt;&gt;"",$G6&lt;&gt;""),申込書!$M$90,"")</f>
        <v/>
      </c>
      <c r="AK6" s="81" t="str">
        <f>IF($AI$3&lt;&gt;"コンテンツなし",IF(AND(申込書!$AH$4="GIGAスクールパック",SUM($P6,$R6)&lt;&gt;0),SUM($P6,$R6),IF(AND(申込書!$AH$4="SKY安心GIGAタブレット",SUM($T6,$V6)&lt;&gt;0),SUM($T6,$V6),"")),"")</f>
        <v/>
      </c>
      <c r="AL6" s="81" t="str">
        <f>IF($AI$3&lt;&gt;"コンテンツなし",IF(AND(申込書!$AH$4="GIGAスクールパック",SUM($Q6,$S6)&lt;&gt;0),SUM($Q6,$S6),IF(AND(申込書!$AH$4="SKY安心GIGAタブレット",SUM($U6,$W6)&lt;&gt;0),SUM($U6,$W6),"")),"")</f>
        <v/>
      </c>
      <c r="AM6" s="157"/>
      <c r="AN6" s="82"/>
      <c r="AO6" s="80" t="str">
        <f>IF(AND(申込書!$C$91&lt;&gt;"▼プルダウンより選択してください",申込書!$C$91&lt;&gt;"",申込書!$P$91&lt;&gt;"YYYY/MM/DD",$G6&lt;&gt;""),申込書!$P$91,"")</f>
        <v/>
      </c>
      <c r="AP6" s="81" t="str">
        <f>IF(AND(申込書!$C$91&lt;&gt;"▼プルダウンより選択してください",申込書!$C$91&lt;&gt;"",$G6&lt;&gt;""),申込書!$M$91,"")</f>
        <v/>
      </c>
      <c r="AQ6" s="81" t="str">
        <f>IF($AO$3&lt;&gt;"コンテンツなし",IF(AND(申込書!$AH$4="GIGAスクールパック",SUM($P6,$R6)&lt;&gt;0),SUM($P6,$R6),IF(AND(申込書!$AH$4="SKY安心GIGAタブレット",SUM($T6,$V6)&lt;&gt;0),SUM($T6,$V6),"")),"")</f>
        <v/>
      </c>
      <c r="AR6" s="81" t="str">
        <f>IF($AO$3&lt;&gt;"コンテンツなし",IF(AND(申込書!$AH$4="GIGAスクールパック",SUM($Q6,$S6)&lt;&gt;0),SUM($Q6,$S6),IF(AND(申込書!$AH$4="SKY安心GIGAタブレット",SUM($U6,$W6)&lt;&gt;0),SUM($U6,$W6),"")),"")</f>
        <v/>
      </c>
      <c r="AS6" s="157"/>
      <c r="AT6" s="82"/>
      <c r="AU6" s="80" t="str">
        <f>IF(AND(申込書!$C$92&lt;&gt;"▼プルダウンより選択してください",申込書!$C$92&lt;&gt;"",申込書!$P$92&lt;&gt;"YYYY/MM/DD",$G6&lt;&gt;""),申込書!$P$92,"")</f>
        <v/>
      </c>
      <c r="AV6" s="81" t="str">
        <f>IF(AND(申込書!$C$92&lt;&gt;"▼プルダウンより選択してください",申込書!$C$92&lt;&gt;"",$G6&lt;&gt;""),申込書!$M$92,"")</f>
        <v/>
      </c>
      <c r="AW6" s="81" t="str">
        <f>IF($AU$3&lt;&gt;"コンテンツなし",IF(AND(申込書!$AH$4="GIGAスクールパック",SUM($P6,$R6)&lt;&gt;0),SUM($P6,$R6),IF(AND(申込書!$AH$4="SKY安心GIGAタブレット",SUM($T6,$V6)&lt;&gt;0),SUM($T6,$V6),"")),"")</f>
        <v/>
      </c>
      <c r="AX6" s="81" t="str">
        <f>IF($AU$3&lt;&gt;"コンテンツなし",IF(AND(申込書!$AH$4="GIGAスクールパック",SUM($Q6,$S6)&lt;&gt;0),SUM($Q6,$S6),IF(AND(申込書!$AH$4="SKY安心GIGAタブレット",SUM($U6,$W6)&lt;&gt;0),SUM($U6,$W6),"")),"")</f>
        <v/>
      </c>
      <c r="AY6" s="157"/>
      <c r="AZ6" s="82"/>
      <c r="BA6" s="80" t="str">
        <f>IF(AND(申込書!$C$93&lt;&gt;"▼プルダウンより選択してください",申込書!$C$93&lt;&gt;"",申込書!$P$93&lt;&gt;"YYYY/MM/DD",$G6&lt;&gt;""),申込書!$P$93,"")</f>
        <v/>
      </c>
      <c r="BB6" s="81" t="str">
        <f>IF(AND(申込書!$C$93&lt;&gt;"▼プルダウンより選択してください",申込書!$C$93&lt;&gt;"",申込書!$M$93&gt;=1,$G6&lt;&gt;""),申込書!$M$93,"")</f>
        <v/>
      </c>
      <c r="BC6" s="81" t="str">
        <f>IF($BA$3&lt;&gt;"コンテンツなし",IF(AND(申込書!$AH$4="GIGAスクールパック",SUM($P6,$R6)&lt;&gt;0),SUM($P6,$R6),IF(AND(申込書!$AH$4="SKY安心GIGAタブレット",SUM($T6,$V6)&lt;&gt;0),SUM($T6,$V6),"")),"")</f>
        <v/>
      </c>
      <c r="BD6" s="81" t="str">
        <f>IF($BA$3&lt;&gt;"コンテンツなし",IF(AND(申込書!$AH$4="GIGAスクールパック",SUM($Q6,$S6)&lt;&gt;0),SUM($Q6,$S6),IF(AND(申込書!$AH$4="SKY安心GIGAタブレット",SUM($U6,$W6)&lt;&gt;0),SUM($U6,$W6),"")),"")</f>
        <v/>
      </c>
      <c r="BE6" s="157"/>
      <c r="BF6" s="82"/>
      <c r="BG6" s="80" t="str">
        <f>IF(AND(申込書!$C$94&lt;&gt;"▼プルダウンより選択してください",申込書!$C$94&lt;&gt;"",申込書!$P$94&lt;&gt;"YYYY/MM/DD",$G6&lt;&gt;""),申込書!$P$94,"")</f>
        <v/>
      </c>
      <c r="BH6" s="81" t="str">
        <f>IF(AND(申込書!$C$94&lt;&gt;"▼プルダウンより選択してください",申込書!$C$94&lt;&gt;"",$G6&lt;&gt;""),申込書!$M$94,"")</f>
        <v/>
      </c>
      <c r="BI6" s="81" t="str">
        <f>IF($BG$3&lt;&gt;"コンテンツなし",IF(AND(申込書!$AH$4="GIGAスクールパック",SUM($P6,$R6)&lt;&gt;0),SUM($P6,$R6),IF(AND(申込書!$AH$4="SKY安心GIGAタブレット",SUM($T6,$V6)&lt;&gt;0),SUM($T6,$V6),"")),"")</f>
        <v/>
      </c>
      <c r="BJ6" s="81" t="str">
        <f>IF($BG$3&lt;&gt;"コンテンツなし",IF(AND(申込書!$AH$4="GIGAスクールパック",SUM($Q6,$S6)&lt;&gt;0),SUM($Q6,$S6),IF(AND(申込書!$AH$4="SKY安心GIGAタブレット",SUM($U6,$W6)&lt;&gt;0),SUM($U6,$W6),"")),"")</f>
        <v/>
      </c>
      <c r="BK6" s="157"/>
      <c r="BL6" s="82"/>
      <c r="BM6" s="80" t="str">
        <f>IF(AND(申込書!$C$95&lt;&gt;"▼プルダウンより選択してください",申込書!$C$95&lt;&gt;"",申込書!$P$95&lt;&gt;"YYYY/MM/DD",$G6&lt;&gt;""),申込書!$P$95,"")</f>
        <v/>
      </c>
      <c r="BN6" s="81" t="str">
        <f>IF(AND(申込書!$C$95&lt;&gt;"▼プルダウンより選択してください",申込書!$C$95&lt;&gt;"",$G6&lt;&gt;""),申込書!$M$95,"")</f>
        <v/>
      </c>
      <c r="BO6" s="81" t="str">
        <f>IF($BM$3&lt;&gt;"コンテンツなし",IF(AND(申込書!$AH$4="GIGAスクールパック",SUM($P6,$R6)&lt;&gt;0),SUM($P6,$R6),IF(AND(申込書!$AH$4="SKY安心GIGAタブレット",SUM($T6,$V6)&lt;&gt;0),SUM($T6,$V6),"")),"")</f>
        <v/>
      </c>
      <c r="BP6" s="81" t="str">
        <f>IF($BM$3&lt;&gt;"コンテンツなし",IF(AND(申込書!$AH$4="GIGAスクールパック",SUM($Q6,$S6)&lt;&gt;0),SUM($Q6,$S6),IF(AND(申込書!$AH$4="SKY安心GIGAタブレット",SUM($U6,$W6)&lt;&gt;0),SUM($U6,$W6),"")),"")</f>
        <v/>
      </c>
      <c r="BQ6" s="157"/>
      <c r="BR6" s="82"/>
      <c r="BS6" s="80" t="str">
        <f>IF(AND(申込書!$C$96&lt;&gt;"▼プルダウンより選択してください",申込書!$C$96&lt;&gt;"",申込書!$P$96&lt;&gt;"YYYY/MM/DD",$G6&lt;&gt;""),申込書!$P$96,"")</f>
        <v/>
      </c>
      <c r="BT6" s="81" t="str">
        <f>IF(AND(申込書!$C$96&lt;&gt;"▼プルダウンより選択してください",申込書!$C$96&lt;&gt;"",$G6&lt;&gt;""),申込書!$M$96,"")</f>
        <v/>
      </c>
      <c r="BU6" s="81" t="str">
        <f>IF($BS$3&lt;&gt;"コンテンツなし",IF(AND(申込書!$AH$4="GIGAスクールパック",SUM($P6,$R6)&lt;&gt;0),SUM($P6,$R6),IF(AND(申込書!$AH$4="SKY安心GIGAタブレット",SUM($T6,$V6)&lt;&gt;0),SUM($T6,$V6),"")),"")</f>
        <v/>
      </c>
      <c r="BV6" s="81" t="str">
        <f>IF($BS$3&lt;&gt;"コンテンツなし",IF(AND(申込書!$AH$4="GIGAスクールパック",SUM($Q6,$S6)&lt;&gt;0),SUM($Q6,$S6),IF(AND(申込書!$AH$4="SKY安心GIGAタブレット",SUM($U6,$W6)&lt;&gt;0),SUM($U6,$W6),"")),"")</f>
        <v/>
      </c>
      <c r="BW6" s="157"/>
      <c r="BX6" s="82"/>
      <c r="BY6" s="80" t="str">
        <f>IF(AND(申込書!$C$97&lt;&gt;"▼プルダウンより選択してください",申込書!$C$97&lt;&gt;"",申込書!$P$97&lt;&gt;"YYYY/MM/DD",$G6&lt;&gt;""),申込書!$P$97,"")</f>
        <v/>
      </c>
      <c r="BZ6" s="81" t="str">
        <f>IF(AND(申込書!$C$97&lt;&gt;"▼プルダウンより選択してください",申込書!$C$97&lt;&gt;"",$G6&lt;&gt;""),申込書!$M$97,"")</f>
        <v/>
      </c>
      <c r="CA6" s="81" t="str">
        <f>IF($BY$3&lt;&gt;"コンテンツなし",IF(AND(申込書!$AH$4="GIGAスクールパック",SUM($P6,$R6)&lt;&gt;0),SUM($P6,$R6),IF(AND(申込書!$AH$4="SKY安心GIGAタブレット",SUM($T6,$V6)&lt;&gt;0),SUM($T6,$V6),"")),"")</f>
        <v/>
      </c>
      <c r="CB6" s="81" t="str">
        <f>IF($BY$3&lt;&gt;"コンテンツなし",IF(AND(申込書!$AH$4="GIGAスクールパック",SUM($Q6,$S6)&lt;&gt;0),SUM($Q6,$S6),IF(AND(申込書!$AH$4="SKY安心GIGAタブレット",SUM($U6,$W6)&lt;&gt;0),SUM($U6,$W6),"")),"")</f>
        <v/>
      </c>
      <c r="CC6" s="157"/>
      <c r="CD6" s="82"/>
      <c r="CE6" s="80" t="str">
        <f>IF(AND(申込書!$C$98&lt;&gt;"▼プルダウンより選択してください",申込書!$C$98&lt;&gt;"",申込書!$P$98&lt;&gt;"YYYY/MM/DD",$G6&lt;&gt;""),申込書!$P$98,"")</f>
        <v/>
      </c>
      <c r="CF6" s="81" t="str">
        <f>IF(AND(申込書!$C$98&lt;&gt;"▼プルダウンより選択してください",申込書!$C$98&lt;&gt;"",$G6&lt;&gt;""),申込書!$M$98,"")</f>
        <v/>
      </c>
      <c r="CG6" s="81" t="str">
        <f>IF($CE$3&lt;&gt;"コンテンツなし",IF(AND(申込書!$AH$4="GIGAスクールパック",SUM($P6,$R6)&lt;&gt;0),SUM($P6,$R6),IF(AND(申込書!$AH$4="SKY安心GIGAタブレット",SUM($T6,$V6)&lt;&gt;0),SUM($T6,$V6),"")),"")</f>
        <v/>
      </c>
      <c r="CH6" s="81" t="str">
        <f>IF($CE$3&lt;&gt;"コンテンツなし",IF(AND(申込書!$AH$4="GIGAスクールパック",SUM($Q6,$S6)&lt;&gt;0),SUM($Q6,$S6),IF(AND(申込書!$AH$4="SKY安心GIGAタブレット",SUM($U6,$W6)&lt;&gt;0),SUM($U6,$W6),"")),"")</f>
        <v/>
      </c>
      <c r="CI6" s="157"/>
      <c r="CJ6" s="82"/>
      <c r="CK6" s="80" t="str">
        <f>IF(AND(申込書!$C$99&lt;&gt;"▼プルダウンより選択してください",申込書!$C$99&lt;&gt;"",申込書!$P$99&lt;&gt;"YYYY/MM/DD",$G6&lt;&gt;""),申込書!$P$99,"")</f>
        <v/>
      </c>
      <c r="CL6" s="81" t="str">
        <f>IF(AND(申込書!$C$99&lt;&gt;"▼プルダウンより選択してください",申込書!$C$99&lt;&gt;"",$G6&lt;&gt;""),申込書!$M$99,"")</f>
        <v/>
      </c>
      <c r="CM6" s="81" t="str">
        <f>IF($CK$3&lt;&gt;"コンテンツなし",IF(AND(申込書!$AH$4="GIGAスクールパック",SUM($P6,$R6)&lt;&gt;0),SUM($P6,$R6),IF(AND(申込書!$AH$4="SKY安心GIGAタブレット",SUM($T6,$V6)&lt;&gt;0),SUM($T6,$V6),"")),"")</f>
        <v/>
      </c>
      <c r="CN6" s="81" t="str">
        <f>IF($CK$3&lt;&gt;"コンテンツなし",IF(AND(申込書!$AH$4="GIGAスクールパック",SUM($Q6,$S6)&lt;&gt;0),SUM($Q6,$S6),IF(AND(申込書!$AH$4="SKY安心GIGAタブレット",SUM($U6,$W6)&lt;&gt;0),SUM($U6,$W6),"")),"")</f>
        <v/>
      </c>
      <c r="CO6" s="157"/>
      <c r="CP6" s="82"/>
      <c r="CQ6" s="80" t="str">
        <f>IF(AND(申込書!$C$100&lt;&gt;"▼プルダウンより選択してください",申込書!$C$100&lt;&gt;"",申込書!$P$100&lt;&gt;"YYYY/MM/DD",$G6&lt;&gt;""),申込書!$P$100,"")</f>
        <v/>
      </c>
      <c r="CR6" s="81" t="str">
        <f>IF(AND(申込書!$C$100&lt;&gt;"▼プルダウンより選択してください",申込書!$C$100&lt;&gt;"",$G6&lt;&gt;""),申込書!$M$100,"")</f>
        <v/>
      </c>
      <c r="CS6" s="81" t="str">
        <f>IF($CQ$3&lt;&gt;"コンテンツなし",IF(AND(申込書!$AH$4="GIGAスクールパック",SUM($P6,$R6)&lt;&gt;0),SUM($P6,$R6),IF(AND(申込書!$AH$4="SKY安心GIGAタブレット",SUM($T6,$V6)&lt;&gt;0),SUM($T6,$V6),"")),"")</f>
        <v/>
      </c>
      <c r="CT6" s="81" t="str">
        <f>IF($CQ$3&lt;&gt;"コンテンツなし",IF(AND(申込書!$AH$4="GIGAスクールパック",SUM($Q6,$S6)&lt;&gt;0),SUM($Q6,$S6),IF(AND(申込書!$AH$4="SKY安心GIGAタブレット",SUM($U6,$W6)&lt;&gt;0),SUM($U6,$W6),"")),"")</f>
        <v/>
      </c>
      <c r="CU6" s="81"/>
      <c r="CV6" s="82"/>
      <c r="CW6" s="80" t="str">
        <f>IF(AND(申込書!$C$101&lt;&gt;"▼プルダウンより選択してください",申込書!$C$101&lt;&gt;"",申込書!$P$101&lt;&gt;"YYYY/MM/DD",$G6&lt;&gt;""),申込書!$P$101,"")</f>
        <v/>
      </c>
      <c r="CX6" s="81" t="str">
        <f>IF(AND(申込書!$C$101&lt;&gt;"▼プルダウンより選択してください",申込書!$C$101&lt;&gt;"",$G6&lt;&gt;""),申込書!$M$101,"")</f>
        <v/>
      </c>
      <c r="CY6" s="81" t="str">
        <f>IF($CW$3&lt;&gt;"コンテンツなし",IF(AND(申込書!$AH$4="GIGAスクールパック",SUM($P6,$R6)&lt;&gt;0),SUM($P6,$R6),IF(AND(申込書!$AH$4="SKY安心GIGAタブレット",SUM($T6,$V6)&lt;&gt;0),SUM($T6,$V6),"")),"")</f>
        <v/>
      </c>
      <c r="CZ6" s="81" t="str">
        <f>IF($CW$3&lt;&gt;"コンテンツなし",IF(AND(申込書!$AH$4="GIGAスクールパック",SUM($Q6,$S6)&lt;&gt;0),SUM($Q6,$S6),IF(AND(申込書!$AH$4="SKY安心GIGAタブレット",SUM($U6,$W6)&lt;&gt;0),SUM($U6,$W6),"")),"")</f>
        <v/>
      </c>
      <c r="DA6" s="81"/>
      <c r="DB6" s="82"/>
      <c r="DC6" s="80" t="str">
        <f>IF(AND(申込書!$C$102&lt;&gt;"▼プルダウンより選択してください",申込書!$C$102&lt;&gt;"",申込書!$P$102&lt;&gt;"YYYY/MM/DD",$G6&lt;&gt;""),申込書!$P$102,"")</f>
        <v/>
      </c>
      <c r="DD6" s="81" t="str">
        <f>IF(AND(申込書!$C$102&lt;&gt;"▼プルダウンより選択してください",申込書!$C$102&lt;&gt;"",$G6&lt;&gt;""),申込書!$M$102,"")</f>
        <v/>
      </c>
      <c r="DE6" s="81" t="str">
        <f>IF($DC$3&lt;&gt;"コンテンツなし",IF(AND(申込書!$AH$4="GIGAスクールパック",SUM($P6,$R6)&lt;&gt;0),SUM($P6,$R6),IF(AND(申込書!$AH$4="SKY安心GIGAタブレット",SUM($T6,$V6)&lt;&gt;0),SUM($T6,$V6),"")),"")</f>
        <v/>
      </c>
      <c r="DF6" s="81" t="str">
        <f>IF($DC$3&lt;&gt;"コンテンツなし",IF(AND(申込書!$AH$4="GIGAスクールパック",SUM($Q6,$S6)&lt;&gt;0),SUM($Q6,$S6),IF(AND(申込書!$AH$4="SKY安心GIGAタブレット",SUM($U6,$W6)&lt;&gt;0),SUM($U6,$W6),"")),"")</f>
        <v/>
      </c>
      <c r="DG6" s="81"/>
      <c r="DH6" s="82"/>
      <c r="DI6" s="80" t="str">
        <f>IF(AND(申込書!$C$103&lt;&gt;"▼プルダウンより選択してください",申込書!$C$103&lt;&gt;"",申込書!$P$103&lt;&gt;"YYYY/MM/DD",$G6&lt;&gt;""),申込書!$P$103,"")</f>
        <v/>
      </c>
      <c r="DJ6" s="81" t="str">
        <f>IF(AND(申込書!$C$103&lt;&gt;"▼プルダウンより選択してください",申込書!$C$103&lt;&gt;"",$G6&lt;&gt;""),申込書!$M$103,"")</f>
        <v/>
      </c>
      <c r="DK6" s="81" t="str">
        <f>IF($DI$3&lt;&gt;"コンテンツなし",IF(AND(申込書!$AH$4="GIGAスクールパック",SUM($P6,$R6)&lt;&gt;0),SUM($P6,$R6),IF(AND(申込書!$AH$4="SKY安心GIGAタブレット",SUM($T6,$V6)&lt;&gt;0),SUM($T6,$V6),"")),"")</f>
        <v/>
      </c>
      <c r="DL6" s="81" t="str">
        <f>IF($DI$3&lt;&gt;"コンテンツなし",IF(AND(申込書!$AH$4="GIGAスクールパック",SUM($Q6,$S6)&lt;&gt;0),SUM($Q6,$S6),IF(AND(申込書!$AH$4="SKY安心GIGAタブレット",SUM($U6,$W6)&lt;&gt;0),SUM($U6,$W6),"")),"")</f>
        <v/>
      </c>
      <c r="DM6" s="81"/>
      <c r="DN6" s="82"/>
      <c r="DO6" s="80" t="str">
        <f>IF(AND(申込書!$C$104&lt;&gt;"▼プルダウンより選択してください",申込書!$C$104&lt;&gt;"",申込書!$P$104&lt;&gt;"YYYY/MM/DD",$G6&lt;&gt;""),申込書!$P$104,"")</f>
        <v/>
      </c>
      <c r="DP6" s="81" t="str">
        <f>IF(AND(申込書!$C$104&lt;&gt;"▼プルダウンより選択してください",申込書!$C$104&lt;&gt;"",$G6&lt;&gt;""),申込書!$M$104,"")</f>
        <v/>
      </c>
      <c r="DQ6" s="81" t="str">
        <f>IF($DO$3&lt;&gt;"コンテンツなし",IF(AND(申込書!$AH$4="GIGAスクールパック",SUM($P6,$R6)&lt;&gt;0),SUM($P6,$R6),IF(AND(申込書!$AH$4="SKY安心GIGAタブレット",SUM($T6,$V6)&lt;&gt;0),SUM($T6,$V6),"")),"")</f>
        <v/>
      </c>
      <c r="DR6" s="81" t="str">
        <f>IF($DO$3&lt;&gt;"コンテンツなし",IF(AND(申込書!$AH$4="GIGAスクールパック",SUM($Q6,$S6)&lt;&gt;0),SUM($Q6,$S6),IF(AND(申込書!$AH$4="SKY安心GIGAタブレット",SUM($U6,$W6)&lt;&gt;0),SUM($U6,$W6),"")),"")</f>
        <v/>
      </c>
      <c r="DS6" s="81"/>
      <c r="DT6" s="82"/>
      <c r="DU6" s="80" t="str">
        <f>IF(AND(申込書!$C$105&lt;&gt;"▼プルダウンより選択してください",申込書!$C$105&lt;&gt;"",申込書!$P$105&lt;&gt;"YYYY/MM/DD",$G6&lt;&gt;""),申込書!$P$105,"")</f>
        <v/>
      </c>
      <c r="DV6" s="81" t="str">
        <f>IF(AND(申込書!$C$105&lt;&gt;"▼プルダウンより選択してください",申込書!$C$105&lt;&gt;"",$G6&lt;&gt;""),申込書!$M$105,"")</f>
        <v/>
      </c>
      <c r="DW6" s="81" t="str">
        <f>IF($DU$3&lt;&gt;"コンテンツなし",IF(AND(申込書!$AH$4="GIGAスクールパック",SUM($P6,$R6)&lt;&gt;0),SUM($P6,$R6),IF(AND(申込書!$AH$4="SKY安心GIGAタブレット",SUM($T6,$V6)&lt;&gt;0),SUM($T6,$V6),"")),"")</f>
        <v/>
      </c>
      <c r="DX6" s="81" t="str">
        <f>IF($DU$3&lt;&gt;"コンテンツなし",IF(AND(申込書!$AH$4="GIGAスクールパック",SUM($Q6,$S6)&lt;&gt;0),SUM($Q6,$S6),IF(AND(申込書!$AH$4="SKY安心GIGAタブレット",SUM($U6,$W6)&lt;&gt;0),SUM($U6,$W6),"")),"")</f>
        <v/>
      </c>
      <c r="DY6" s="157"/>
      <c r="DZ6" s="82"/>
      <c r="EA6" s="80" t="str">
        <f>IF(AND(申込書!$C$106&lt;&gt;"▼プルダウンより選択してください",申込書!$C$106&lt;&gt;"",申込書!$P$106&lt;&gt;"YYYY/MM/DD",$G6&lt;&gt;""),申込書!$P$106,"")</f>
        <v/>
      </c>
      <c r="EB6" s="81" t="str">
        <f>IF(AND(申込書!$C$106&lt;&gt;"▼プルダウンより選択してください",申込書!$C$106&lt;&gt;"",$G6&lt;&gt;""),申込書!$M$106,"")</f>
        <v/>
      </c>
      <c r="EC6" s="81" t="str">
        <f>IF($EA$3&lt;&gt;"コンテンツなし",IF(AND(申込書!$AH$4="GIGAスクールパック",SUM($P6,$R6)&lt;&gt;0),SUM($P6,$R6),IF(AND(申込書!$AH$4="SKY安心GIGAタブレット",SUM($T6,$V6)&lt;&gt;0),SUM($T6,$V6),"")),"")</f>
        <v/>
      </c>
      <c r="ED6" s="81" t="str">
        <f>IF($EA$3&lt;&gt;"コンテンツなし",IF(AND(申込書!$AH$4="GIGAスクールパック",SUM($Q6,$S6)&lt;&gt;0),SUM($Q6,$S6),IF(AND(申込書!$AH$4="SKY安心GIGAタブレット",SUM($U6,$W6)&lt;&gt;0),SUM($U6,$W6),"")),"")</f>
        <v/>
      </c>
      <c r="EE6" s="157"/>
      <c r="EF6" s="82"/>
      <c r="EG6" s="80" t="str">
        <f>IF(AND(申込書!$C$107&lt;&gt;"▼プルダウンより選択してください",申込書!$C$107&lt;&gt;"",申込書!$P$107&lt;&gt;"YYYY/MM/DD",$G6&lt;&gt;""),申込書!$P$107,"")</f>
        <v/>
      </c>
      <c r="EH6" s="81" t="str">
        <f>IF(AND(申込書!$C$107&lt;&gt;"▼プルダウンより選択してください",申込書!$C$107&lt;&gt;"",$G6&lt;&gt;""),申込書!$M$107,"")</f>
        <v/>
      </c>
      <c r="EI6" s="81" t="str">
        <f>IF($EG$3&lt;&gt;"コンテンツなし",IF(AND(申込書!$AH$4="GIGAスクールパック",SUM($P6,$R6)&lt;&gt;0),SUM($P6,$R6),IF(AND(申込書!$AH$4="SKY安心GIGAタブレット",SUM($T6,$V6)&lt;&gt;0),SUM($T6,$V6),"")),"")</f>
        <v/>
      </c>
      <c r="EJ6" s="81" t="str">
        <f>IF($EG$3&lt;&gt;"コンテンツなし",IF(AND(申込書!$AH$4="GIGAスクールパック",SUM($Q6,$S6)&lt;&gt;0),SUM($Q6,$S6),IF(AND(申込書!$AH$4="SKY安心GIGAタブレット",SUM($U6,$W6)&lt;&gt;0),SUM($U6,$W6),"")),"")</f>
        <v/>
      </c>
      <c r="EK6" s="157"/>
      <c r="EL6" s="82"/>
      <c r="EM6" s="80" t="str">
        <f>IF(AND(申込書!$C$108&lt;&gt;"▼プルダウンより選択してください",申込書!$C$108&lt;&gt;"",申込書!$P$108&lt;&gt;"YYYY/MM/DD",$G6&lt;&gt;""),申込書!$P$108,"")</f>
        <v/>
      </c>
      <c r="EN6" s="81" t="str">
        <f>IF(AND(申込書!$C$108&lt;&gt;"▼プルダウンより選択してください",申込書!$C$108&lt;&gt;"",$G6&lt;&gt;""),申込書!$M$108,"")</f>
        <v/>
      </c>
      <c r="EO6" s="81" t="str">
        <f>IF($EM$3&lt;&gt;"コンテンツなし",IF(AND(申込書!$AH$4="GIGAスクールパック",SUM($P6,$R6)&lt;&gt;0),SUM($P6,$R6),IF(AND(申込書!$AH$4="SKY安心GIGAタブレット",SUM($T6,$V6)&lt;&gt;0),SUM($T6,$V6),"")),"")</f>
        <v/>
      </c>
      <c r="EP6" s="81" t="str">
        <f>IF($EM$3&lt;&gt;"コンテンツなし",IF(AND(申込書!$AH$4="GIGAスクールパック",SUM($Q6,$S6)&lt;&gt;0),SUM($Q6,$S6),IF(AND(申込書!$AH$4="SKY安心GIGAタブレット",SUM($U6,$W6)&lt;&gt;0),SUM($U6,$W6),"")),"")</f>
        <v/>
      </c>
      <c r="EQ6" s="157"/>
      <c r="ER6" s="82"/>
      <c r="ES6" s="80" t="str">
        <f>IF(AND(申込書!$C$109&lt;&gt;"▼プルダウンより選択してください",申込書!$C$109&lt;&gt;"",申込書!$P$109&lt;&gt;"YYYY/MM/DD",$G6&lt;&gt;""),申込書!$P$109,"")</f>
        <v/>
      </c>
      <c r="ET6" s="81" t="str">
        <f>IF(AND(申込書!$C$109&lt;&gt;"▼プルダウンより選択してください",申込書!$C$109&lt;&gt;"",$G6&lt;&gt;""),申込書!$M$109,"")</f>
        <v/>
      </c>
      <c r="EU6" s="81" t="str">
        <f>IF($ES$3&lt;&gt;"コンテンツなし",IF(AND(申込書!$AH$4="GIGAスクールパック",SUM($P6,$R6)&lt;&gt;0),SUM($P6,$R6),IF(AND(申込書!$AH$4="SKY安心GIGAタブレット",SUM($T6,$V6)&lt;&gt;0),SUM($T6,$V6),"")),"")</f>
        <v/>
      </c>
      <c r="EV6" s="81" t="str">
        <f>IF($ES$3&lt;&gt;"コンテンツなし",IF(AND(申込書!$AH$4="GIGAスクールパック",SUM($Q6,$S6)&lt;&gt;0),SUM($Q6,$S6),IF(AND(申込書!$AH$4="SKY安心GIGAタブレット",SUM($U6,$W6)&lt;&gt;0),SUM($U6,$W6),"")),"")</f>
        <v/>
      </c>
      <c r="EW6" s="157"/>
      <c r="EX6" s="82"/>
      <c r="EY6" s="80" t="str">
        <f>IF(AND(申込書!$C$110&lt;&gt;"▼プルダウンより選択してください",申込書!$C$110&lt;&gt;"",申込書!$P$110&lt;&gt;"YYYY/MM/DD",$G6&lt;&gt;""),申込書!$P$110,"")</f>
        <v/>
      </c>
      <c r="EZ6" s="81" t="str">
        <f>IF(AND(申込書!$C$110&lt;&gt;"▼プルダウンより選択してください",申込書!$C$110&lt;&gt;"",$G6&lt;&gt;""),申込書!$M$110,"")</f>
        <v/>
      </c>
      <c r="FA6" s="81" t="str">
        <f>IF($EY$3&lt;&gt;"コンテンツなし",IF(AND(申込書!$AH$4="GIGAスクールパック",SUM($P6,$R6)&lt;&gt;0),SUM($P6,$R6),IF(AND(申込書!$AH$4="SKY安心GIGAタブレット",SUM($T6,$V6)&lt;&gt;0),SUM($T6,$V6),"")),"")</f>
        <v/>
      </c>
      <c r="FB6" s="81" t="str">
        <f>IF($EY$3&lt;&gt;"コンテンツなし",IF(AND(申込書!$AH$4="GIGAスクールパック",SUM($Q6,$S6)&lt;&gt;0),SUM($Q6,$S6),IF(AND(申込書!$AH$4="SKY安心GIGAタブレット",SUM($U6,$W6)&lt;&gt;0),SUM($U6,$W6),"")),"")</f>
        <v/>
      </c>
      <c r="FC6" s="157"/>
      <c r="FD6" s="82"/>
      <c r="FE6" s="80" t="str">
        <f>IF(AND(申込書!$C$111&lt;&gt;"▼プルダウンより選択してください",申込書!$C$111&lt;&gt;"",申込書!$P$111&lt;&gt;"YYYY/MM/DD",$G6&lt;&gt;""),申込書!$P$111,"")</f>
        <v/>
      </c>
      <c r="FF6" s="81" t="str">
        <f>IF(AND(申込書!$C$111&lt;&gt;"▼プルダウンより選択してください",申込書!$C$111&lt;&gt;"",$G6&lt;&gt;""),申込書!$M$111,"")</f>
        <v/>
      </c>
      <c r="FG6" s="81" t="str">
        <f>IF($FE$3&lt;&gt;"コンテンツなし",IF(AND(申込書!$AH$4="GIGAスクールパック",SUM($P6,$R6)&lt;&gt;0),SUM($P6,$R6),IF(AND(申込書!$AH$4="SKY安心GIGAタブレット",SUM($T6,$V6)&lt;&gt;0),SUM($T6,$V6),"")),"")</f>
        <v/>
      </c>
      <c r="FH6" s="81" t="str">
        <f>IF($FE$3&lt;&gt;"コンテンツなし",IF(AND(申込書!$AH$4="GIGAスクールパック",SUM($Q6,$S6)&lt;&gt;0),SUM($Q6,$S6),IF(AND(申込書!$AH$4="SKY安心GIGAタブレット",SUM($U6,$W6)&lt;&gt;0),SUM($U6,$W6),"")),"")</f>
        <v/>
      </c>
      <c r="FI6" s="157"/>
      <c r="FJ6" s="82"/>
      <c r="FK6" s="80" t="str">
        <f>IF(AND(申込書!$C$112&lt;&gt;"▼プルダウンより選択してください",申込書!$C$112&lt;&gt;"",申込書!$P$112&lt;&gt;"YYYY/MM/DD",$G6&lt;&gt;""),申込書!$P$112,"")</f>
        <v/>
      </c>
      <c r="FL6" s="81" t="str">
        <f>IF(AND(申込書!$C$112&lt;&gt;"▼プルダウンより選択してください",申込書!$C$112&lt;&gt;"",$G6&lt;&gt;""),申込書!$M$112,"")</f>
        <v/>
      </c>
      <c r="FM6" s="81" t="str">
        <f>IF($FK$3&lt;&gt;"コンテンツなし",IF(AND(申込書!$AH$4="GIGAスクールパック",SUM($P6,$R6)&lt;&gt;0),SUM($P6,$R6),IF(AND(申込書!$AH$4="SKY安心GIGAタブレット",SUM($T6,$V6)&lt;&gt;0),SUM($T6,$V6),"")),"")</f>
        <v/>
      </c>
      <c r="FN6" s="81" t="str">
        <f>IF($FK$3&lt;&gt;"コンテンツなし",IF(AND(申込書!$AH$4="GIGAスクールパック",SUM($Q6,$S6)&lt;&gt;0),SUM($Q6,$S6),IF(AND(申込書!$AH$4="SKY安心GIGAタブレット",SUM($U6,$W6)&lt;&gt;0),SUM($U6,$W6),"")),"")</f>
        <v/>
      </c>
      <c r="FO6" s="157"/>
      <c r="FP6" s="82"/>
      <c r="FQ6" s="80" t="str">
        <f>IF(AND(申込書!$C$113&lt;&gt;"▼プルダウンより選択してください",申込書!$C$113&lt;&gt;"",申込書!$P$113&lt;&gt;"YYYY/MM/DD",$G6&lt;&gt;""),申込書!$P$113,"")</f>
        <v/>
      </c>
      <c r="FR6" s="81" t="str">
        <f>IF(AND(申込書!$C$113&lt;&gt;"▼プルダウンより選択してください",申込書!$C$113&lt;&gt;"",$G6&lt;&gt;""),申込書!$M$113,"")</f>
        <v/>
      </c>
      <c r="FS6" s="81" t="str">
        <f>IF($FQ$3&lt;&gt;"コンテンツなし",IF(AND(申込書!$AH$4="GIGAスクールパック",SUM($P6,$R6)&lt;&gt;0),SUM($P6,$R6),IF(AND(申込書!$AH$4="SKY安心GIGAタブレット",SUM($T6,$V6)&lt;&gt;0),SUM($T6,$V6),"")),"")</f>
        <v/>
      </c>
      <c r="FT6" s="81" t="str">
        <f>IF($FQ$3&lt;&gt;"コンテンツなし",IF(AND(申込書!$AH$4="GIGAスクールパック",SUM($Q6,$S6)&lt;&gt;0),SUM($Q6,$S6),IF(AND(申込書!$AH$4="SKY安心GIGAタブレット",SUM($U6,$W6)&lt;&gt;0),SUM($U6,$W6),"")),"")</f>
        <v/>
      </c>
      <c r="FU6" s="157"/>
      <c r="FV6" s="82"/>
      <c r="FW6" s="80" t="str">
        <f>IF(AND(申込書!$C$114&lt;&gt;"▼プルダウンより選択してください",申込書!$C$114&lt;&gt;"",申込書!$P$114&lt;&gt;"YYYY/MM/DD",$G6&lt;&gt;""),申込書!$P$114,"")</f>
        <v/>
      </c>
      <c r="FX6" s="81" t="str">
        <f>IF(AND(申込書!$C$114&lt;&gt;"▼プルダウンより選択してください",申込書!$C$114&lt;&gt;"",$G6&lt;&gt;""),申込書!$M$114,"")</f>
        <v/>
      </c>
      <c r="FY6" s="81" t="str">
        <f>IF($FW$3&lt;&gt;"コンテンツなし",IF(AND(申込書!$AH$4="GIGAスクールパック",SUM($P6,$R6)&lt;&gt;0),SUM($P6,$R6),IF(AND(申込書!$AH$4="SKY安心GIGAタブレット",SUM($T6,$V6)&lt;&gt;0),SUM($T6,$V6),"")),"")</f>
        <v/>
      </c>
      <c r="FZ6" s="81" t="str">
        <f>IF($FW$3&lt;&gt;"コンテンツなし",IF(AND(申込書!$AH$4="GIGAスクールパック",SUM($Q6,$S6)&lt;&gt;0),SUM($Q6,$S6),IF(AND(申込書!$AH$4="SKY安心GIGAタブレット",SUM($U6,$W6)&lt;&gt;0),SUM($U6,$W6),"")),"")</f>
        <v/>
      </c>
      <c r="GA6" s="157"/>
      <c r="GB6" s="82"/>
      <c r="GC6" s="80" t="str">
        <f>IF(AND(申込書!$C$115&lt;&gt;"▼プルダウンより選択してください",申込書!$C$115&lt;&gt;"",申込書!$P$115&lt;&gt;"YYYY/MM/DD",$G6&lt;&gt;""),申込書!$P$115,"")</f>
        <v/>
      </c>
      <c r="GD6" s="81" t="str">
        <f>IF(AND(申込書!$C$115&lt;&gt;"▼プルダウンより選択してください",申込書!$C$115&lt;&gt;"",$G6&lt;&gt;""),申込書!$M$115,"")</f>
        <v/>
      </c>
      <c r="GE6" s="81" t="str">
        <f>IF($GC$3&lt;&gt;"コンテンツなし",IF(AND(申込書!$AH$4="GIGAスクールパック",SUM($P6,$R6)&lt;&gt;0),SUM($P6,$R6),IF(AND(申込書!$AH$4="SKY安心GIGAタブレット",SUM($T6,$V6)&lt;&gt;0),SUM($T6,$V6),"")),"")</f>
        <v/>
      </c>
      <c r="GF6" s="81" t="str">
        <f>IF($GC$3&lt;&gt;"コンテンツなし",IF(AND(申込書!$AH$4="GIGAスクールパック",SUM($Q6,$S6)&lt;&gt;0),SUM($Q6,$S6),IF(AND(申込書!$AH$4="SKY安心GIGAタブレット",SUM($U6,$W6)&lt;&gt;0),SUM($U6,$W6),"")),"")</f>
        <v/>
      </c>
      <c r="GG6" s="157"/>
      <c r="GH6" s="82"/>
      <c r="GI6" s="80" t="str">
        <f>IF(AND(申込書!$C$116&lt;&gt;"▼プルダウンより選択してください",申込書!$C$116&lt;&gt;"",申込書!$P$116&lt;&gt;"YYYY/MM/DD",$G6&lt;&gt;""),申込書!$P$116,"")</f>
        <v/>
      </c>
      <c r="GJ6" s="81" t="str">
        <f>IF(AND(申込書!$C$116&lt;&gt;"▼プルダウンより選択してください",申込書!$C$116&lt;&gt;"",$G6&lt;&gt;""),申込書!$M$116,"")</f>
        <v/>
      </c>
      <c r="GK6" s="81" t="str">
        <f>IF($GI$3&lt;&gt;"コンテンツなし",IF(AND(申込書!$AH$4="GIGAスクールパック",SUM($P6,$R6)&lt;&gt;0),SUM($P6,$R6),IF(AND(申込書!$AH$4="SKY安心GIGAタブレット",SUM($T6,$V6)&lt;&gt;0),SUM($T6,$V6),"")),"")</f>
        <v/>
      </c>
      <c r="GL6" s="81" t="str">
        <f>IF($GI$3&lt;&gt;"コンテンツなし",IF(AND(申込書!$AH$4="GIGAスクールパック",SUM($Q6,$S6)&lt;&gt;0),SUM($Q6,$S6),IF(AND(申込書!$AH$4="SKY安心GIGAタブレット",SUM($U6,$W6)&lt;&gt;0),SUM($U6,$W6),"")),"")</f>
        <v/>
      </c>
      <c r="GM6" s="157"/>
      <c r="GN6" s="82"/>
      <c r="GO6" s="80" t="str">
        <f>IF(AND(申込書!$C$117&lt;&gt;"▼プルダウンより選択してください",申込書!$C$117&lt;&gt;"",申込書!$P$117&lt;&gt;"YYYY/MM/DD",$G6&lt;&gt;""),申込書!$P$117,"")</f>
        <v/>
      </c>
      <c r="GP6" s="81" t="str">
        <f>IF(AND(申込書!$C$117&lt;&gt;"▼プルダウンより選択してください",申込書!$C$117&lt;&gt;"",$G6&lt;&gt;""),申込書!$M$117,"")</f>
        <v/>
      </c>
      <c r="GQ6" s="81" t="str">
        <f>IF($GO$3&lt;&gt;"コンテンツなし",IF(AND(申込書!$AH$4="GIGAスクールパック",SUM($P6,$R6)&lt;&gt;0),SUM($P6,$R6),IF(AND(申込書!$AH$4="SKY安心GIGAタブレット",SUM($T6,$V6)&lt;&gt;0),SUM($T6,$V6),"")),"")</f>
        <v/>
      </c>
      <c r="GR6" s="81" t="str">
        <f>IF($GO$3&lt;&gt;"コンテンツなし",IF(AND(申込書!$AH$4="GIGAスクールパック",SUM($Q6,$S6)&lt;&gt;0),SUM($Q6,$S6),IF(AND(申込書!$AH$4="SKY安心GIGAタブレット",SUM($U6,$W6)&lt;&gt;0),SUM($U6,$W6),"")),"")</f>
        <v/>
      </c>
      <c r="GS6" s="157"/>
      <c r="GT6" s="82"/>
      <c r="GU6" s="80" t="str">
        <f>IF(AND(申込書!$C$118&lt;&gt;"▼プルダウンより選択してください",申込書!$C$118&lt;&gt;"",申込書!$P$118&lt;&gt;"YYYY/MM/DD",$G6&lt;&gt;""),申込書!$P$118,"")</f>
        <v/>
      </c>
      <c r="GV6" s="81" t="str">
        <f>IF(AND(申込書!$C$118&lt;&gt;"▼プルダウンより選択してください",申込書!$C$118&lt;&gt;"",$G6&lt;&gt;""),申込書!$M$118,"")</f>
        <v/>
      </c>
      <c r="GW6" s="81" t="str">
        <f>IF($GU$3&lt;&gt;"コンテンツなし",IF(AND(申込書!$AH$4="GIGAスクールパック",SUM($P6,$R6)&lt;&gt;0),SUM($P6,$R6),IF(AND(申込書!$AH$4="SKY安心GIGAタブレット",SUM($T6,$V6)&lt;&gt;0),SUM($T6,$V6),"")),"")</f>
        <v/>
      </c>
      <c r="GX6" s="81" t="str">
        <f>IF($GU$3&lt;&gt;"コンテンツなし",IF(AND(申込書!$AH$4="GIGAスクールパック",SUM($Q6,$S6)&lt;&gt;0),SUM($Q6,$S6),IF(AND(申込書!$AH$4="SKY安心GIGAタブレット",SUM($U6,$W6)&lt;&gt;0),SUM($U6,$W6),"")),"")</f>
        <v/>
      </c>
      <c r="GY6" s="157"/>
      <c r="GZ6" s="82"/>
      <c r="HA6" s="80" t="str">
        <f>IF(AND(申込書!$C$119&lt;&gt;"▼プルダウンより選択してください",申込書!$C$119&lt;&gt;"",申込書!$P$119&lt;&gt;"YYYY/MM/DD",$G6&lt;&gt;""),申込書!$P$119,"")</f>
        <v/>
      </c>
      <c r="HB6" s="81" t="str">
        <f>IF(AND(申込書!$C$119&lt;&gt;"▼プルダウンより選択してください",申込書!$C$119&lt;&gt;"",$G6&lt;&gt;""),申込書!$M$119,"")</f>
        <v/>
      </c>
      <c r="HC6" s="81" t="str">
        <f>IF($HA$3&lt;&gt;"コンテンツなし",IF(AND(申込書!$AH$4="GIGAスクールパック",SUM($P6,$R6)&lt;&gt;0),SUM($P6,$R6),IF(AND(申込書!$AH$4="SKY安心GIGAタブレット",SUM($T6,$V6)&lt;&gt;0),SUM($T6,$V6),"")),"")</f>
        <v/>
      </c>
      <c r="HD6" s="81" t="str">
        <f>IF($HA$3&lt;&gt;"コンテンツなし",IF(AND(申込書!$AH$4="GIGAスクールパック",SUM($Q6,$S6)&lt;&gt;0),SUM($Q6,$S6),IF(AND(申込書!$AH$4="SKY安心GIGAタブレット",SUM($U6,$W6)&lt;&gt;0),SUM($U6,$W6),"")),"")</f>
        <v/>
      </c>
      <c r="HE6" s="157"/>
      <c r="HF6" s="82"/>
      <c r="HG6" s="83"/>
    </row>
    <row r="7" spans="2:215" ht="26.85" customHeight="1">
      <c r="B7" s="62">
        <f t="shared" ref="B7:B70" si="0">ROW()-5</f>
        <v>2</v>
      </c>
      <c r="C7" s="63"/>
      <c r="D7" s="64"/>
      <c r="E7" s="207"/>
      <c r="F7" s="65"/>
      <c r="G7" s="66"/>
      <c r="H7" s="67"/>
      <c r="I7" s="68"/>
      <c r="J7" s="69"/>
      <c r="K7" s="70"/>
      <c r="L7" s="71"/>
      <c r="M7" s="72"/>
      <c r="N7" s="73"/>
      <c r="O7" s="74"/>
      <c r="P7" s="179"/>
      <c r="Q7" s="180"/>
      <c r="R7" s="180"/>
      <c r="S7" s="181"/>
      <c r="T7" s="179"/>
      <c r="U7" s="180"/>
      <c r="V7" s="182"/>
      <c r="W7" s="181"/>
      <c r="X7" s="75"/>
      <c r="Y7" s="76"/>
      <c r="Z7" s="77"/>
      <c r="AA7" s="78"/>
      <c r="AB7" s="79"/>
      <c r="AC7" s="79"/>
      <c r="AD7" s="79"/>
      <c r="AE7" s="77"/>
      <c r="AF7" s="139"/>
      <c r="AG7" s="139"/>
      <c r="AH7" s="139"/>
      <c r="AI7" s="80" t="str">
        <f>IF(AND(申込書!$C$90&lt;&gt;"▼プルダウンより選択してください",申込書!$C$90&lt;&gt;"",申込書!$P$90&lt;&gt;"YYYY/MM/DD",$G7&lt;&gt;""),申込書!$P$90,"")</f>
        <v/>
      </c>
      <c r="AJ7" s="81" t="str">
        <f>IF(AND(申込書!$C$90&lt;&gt;"▼プルダウンより選択してください",申込書!$C$90&lt;&gt;"",$G7&lt;&gt;""),申込書!$M$90,"")</f>
        <v/>
      </c>
      <c r="AK7" s="81" t="str">
        <f>IF($AI$3&lt;&gt;"コンテンツなし",IF(AND(申込書!$AH$4="GIGAスクールパック",SUM($P7,$R7)&lt;&gt;0),SUM($P7,$R7),IF(AND(申込書!$AH$4="SKY安心GIGAタブレット",SUM($T7,$V7)&lt;&gt;0),SUM($T7,$V7),"")),"")</f>
        <v/>
      </c>
      <c r="AL7" s="81" t="str">
        <f>IF($AI$3&lt;&gt;"コンテンツなし",IF(AND(申込書!$AH$4="GIGAスクールパック",SUM($Q7,$S7)&lt;&gt;0),SUM($Q7,$S7),IF(AND(申込書!$AH$4="SKY安心GIGAタブレット",SUM($U7,$W7)&lt;&gt;0),SUM($U7,$W7),"")),"")</f>
        <v/>
      </c>
      <c r="AM7" s="157"/>
      <c r="AN7" s="82"/>
      <c r="AO7" s="80" t="str">
        <f>IF(AND(申込書!$C$91&lt;&gt;"▼プルダウンより選択してください",申込書!$C$91&lt;&gt;"",申込書!$P$91&lt;&gt;"YYYY/MM/DD",$G7&lt;&gt;""),申込書!$P$91,"")</f>
        <v/>
      </c>
      <c r="AP7" s="81" t="str">
        <f>IF(AND(申込書!$C$91&lt;&gt;"▼プルダウンより選択してください",申込書!$C$91&lt;&gt;"",$G7&lt;&gt;""),申込書!$M$91,"")</f>
        <v/>
      </c>
      <c r="AQ7" s="81" t="str">
        <f>IF($AO$3&lt;&gt;"コンテンツなし",IF(AND(申込書!$AH$4="GIGAスクールパック",SUM($P7,$R7)&lt;&gt;0),SUM($P7,$R7),IF(AND(申込書!$AH$4="SKY安心GIGAタブレット",SUM($T7,$V7)&lt;&gt;0),SUM($T7,$V7),"")),"")</f>
        <v/>
      </c>
      <c r="AR7" s="81" t="str">
        <f>IF($AO$3&lt;&gt;"コンテンツなし",IF(AND(申込書!$AH$4="GIGAスクールパック",SUM($Q7,$S7)&lt;&gt;0),SUM($Q7,$S7),IF(AND(申込書!$AH$4="SKY安心GIGAタブレット",SUM($U7,$W7)&lt;&gt;0),SUM($U7,$W7),"")),"")</f>
        <v/>
      </c>
      <c r="AS7" s="157"/>
      <c r="AT7" s="82"/>
      <c r="AU7" s="80" t="str">
        <f>IF(AND(申込書!$C$92&lt;&gt;"▼プルダウンより選択してください",申込書!$C$92&lt;&gt;"",申込書!$P$92&lt;&gt;"YYYY/MM/DD",$G7&lt;&gt;""),申込書!$P$92,"")</f>
        <v/>
      </c>
      <c r="AV7" s="81" t="str">
        <f>IF(AND(申込書!$C$92&lt;&gt;"▼プルダウンより選択してください",申込書!$C$92&lt;&gt;"",$G7&lt;&gt;""),申込書!$M$92,"")</f>
        <v/>
      </c>
      <c r="AW7" s="81" t="str">
        <f>IF($AU$3&lt;&gt;"コンテンツなし",IF(AND(申込書!$AH$4="GIGAスクールパック",SUM($P7,$R7)&lt;&gt;0),SUM($P7,$R7),IF(AND(申込書!$AH$4="SKY安心GIGAタブレット",SUM($T7,$V7)&lt;&gt;0),SUM($T7,$V7),"")),"")</f>
        <v/>
      </c>
      <c r="AX7" s="81" t="str">
        <f>IF($AU$3&lt;&gt;"コンテンツなし",IF(AND(申込書!$AH$4="GIGAスクールパック",SUM($Q7,$S7)&lt;&gt;0),SUM($Q7,$S7),IF(AND(申込書!$AH$4="SKY安心GIGAタブレット",SUM($U7,$W7)&lt;&gt;0),SUM($U7,$W7),"")),"")</f>
        <v/>
      </c>
      <c r="AY7" s="157"/>
      <c r="AZ7" s="82"/>
      <c r="BA7" s="80" t="str">
        <f>IF(AND(申込書!$C$93&lt;&gt;"▼プルダウンより選択してください",申込書!$C$93&lt;&gt;"",申込書!$P$93&lt;&gt;"YYYY/MM/DD",$G7&lt;&gt;""),申込書!$P$93,"")</f>
        <v/>
      </c>
      <c r="BB7" s="81" t="str">
        <f>IF(AND(申込書!$C$93&lt;&gt;"▼プルダウンより選択してください",申込書!$C$93&lt;&gt;"",申込書!$M$93&gt;=1,$G7&lt;&gt;""),申込書!$M$93,"")</f>
        <v/>
      </c>
      <c r="BC7" s="81" t="str">
        <f>IF($BA$3&lt;&gt;"コンテンツなし",IF(AND(申込書!$AH$4="GIGAスクールパック",SUM($P7,$R7)&lt;&gt;0),SUM($P7,$R7),IF(AND(申込書!$AH$4="SKY安心GIGAタブレット",SUM($T7,$V7)&lt;&gt;0),SUM($T7,$V7),"")),"")</f>
        <v/>
      </c>
      <c r="BD7" s="81" t="str">
        <f>IF($BA$3&lt;&gt;"コンテンツなし",IF(AND(申込書!$AH$4="GIGAスクールパック",SUM($Q7,$S7)&lt;&gt;0),SUM($Q7,$S7),IF(AND(申込書!$AH$4="SKY安心GIGAタブレット",SUM($U7,$W7)&lt;&gt;0),SUM($U7,$W7),"")),"")</f>
        <v/>
      </c>
      <c r="BE7" s="157"/>
      <c r="BF7" s="82"/>
      <c r="BG7" s="80" t="str">
        <f>IF(AND(申込書!$C$94&lt;&gt;"▼プルダウンより選択してください",申込書!$C$94&lt;&gt;"",申込書!$P$94&lt;&gt;"YYYY/MM/DD",$G7&lt;&gt;""),申込書!$P$94,"")</f>
        <v/>
      </c>
      <c r="BH7" s="81" t="str">
        <f>IF(AND(申込書!$C$94&lt;&gt;"▼プルダウンより選択してください",申込書!$C$94&lt;&gt;"",$G7&lt;&gt;""),申込書!$M$94,"")</f>
        <v/>
      </c>
      <c r="BI7" s="81" t="str">
        <f>IF($BG$3&lt;&gt;"コンテンツなし",IF(AND(申込書!$AH$4="GIGAスクールパック",SUM($P7,$R7)&lt;&gt;0),SUM($P7,$R7),IF(AND(申込書!$AH$4="SKY安心GIGAタブレット",SUM($T7,$V7)&lt;&gt;0),SUM($T7,$V7),"")),"")</f>
        <v/>
      </c>
      <c r="BJ7" s="81" t="str">
        <f>IF($BG$3&lt;&gt;"コンテンツなし",IF(AND(申込書!$AH$4="GIGAスクールパック",SUM($Q7,$S7)&lt;&gt;0),SUM($Q7,$S7),IF(AND(申込書!$AH$4="SKY安心GIGAタブレット",SUM($U7,$W7)&lt;&gt;0),SUM($U7,$W7),"")),"")</f>
        <v/>
      </c>
      <c r="BK7" s="157"/>
      <c r="BL7" s="82"/>
      <c r="BM7" s="80" t="str">
        <f>IF(AND(申込書!$C$95&lt;&gt;"▼プルダウンより選択してください",申込書!$C$95&lt;&gt;"",申込書!$P$95&lt;&gt;"YYYY/MM/DD",$G7&lt;&gt;""),申込書!$P$95,"")</f>
        <v/>
      </c>
      <c r="BN7" s="81" t="str">
        <f>IF(AND(申込書!$C$95&lt;&gt;"▼プルダウンより選択してください",申込書!$C$95&lt;&gt;"",$G7&lt;&gt;""),申込書!$M$95,"")</f>
        <v/>
      </c>
      <c r="BO7" s="81" t="str">
        <f>IF($BM$3&lt;&gt;"コンテンツなし",IF(AND(申込書!$AH$4="GIGAスクールパック",SUM($P7,$R7)&lt;&gt;0),SUM($P7,$R7),IF(AND(申込書!$AH$4="SKY安心GIGAタブレット",SUM($T7,$V7)&lt;&gt;0),SUM($T7,$V7),"")),"")</f>
        <v/>
      </c>
      <c r="BP7" s="81" t="str">
        <f>IF($BM$3&lt;&gt;"コンテンツなし",IF(AND(申込書!$AH$4="GIGAスクールパック",SUM($Q7,$S7)&lt;&gt;0),SUM($Q7,$S7),IF(AND(申込書!$AH$4="SKY安心GIGAタブレット",SUM($U7,$W7)&lt;&gt;0),SUM($U7,$W7),"")),"")</f>
        <v/>
      </c>
      <c r="BQ7" s="157"/>
      <c r="BR7" s="82"/>
      <c r="BS7" s="80" t="str">
        <f>IF(AND(申込書!$C$96&lt;&gt;"▼プルダウンより選択してください",申込書!$C$96&lt;&gt;"",申込書!$P$96&lt;&gt;"YYYY/MM/DD",$G7&lt;&gt;""),申込書!$P$96,"")</f>
        <v/>
      </c>
      <c r="BT7" s="81" t="str">
        <f>IF(AND(申込書!$C$96&lt;&gt;"▼プルダウンより選択してください",申込書!$C$96&lt;&gt;"",$G7&lt;&gt;""),申込書!$M$96,"")</f>
        <v/>
      </c>
      <c r="BU7" s="81" t="str">
        <f>IF($BS$3&lt;&gt;"コンテンツなし",IF(AND(申込書!$AH$4="GIGAスクールパック",SUM($P7,$R7)&lt;&gt;0),SUM($P7,$R7),IF(AND(申込書!$AH$4="SKY安心GIGAタブレット",SUM($T7,$V7)&lt;&gt;0),SUM($T7,$V7),"")),"")</f>
        <v/>
      </c>
      <c r="BV7" s="81" t="str">
        <f>IF($BS$3&lt;&gt;"コンテンツなし",IF(AND(申込書!$AH$4="GIGAスクールパック",SUM($Q7,$S7)&lt;&gt;0),SUM($Q7,$S7),IF(AND(申込書!$AH$4="SKY安心GIGAタブレット",SUM($U7,$W7)&lt;&gt;0),SUM($U7,$W7),"")),"")</f>
        <v/>
      </c>
      <c r="BW7" s="157"/>
      <c r="BX7" s="82"/>
      <c r="BY7" s="80" t="str">
        <f>IF(AND(申込書!$C$97&lt;&gt;"▼プルダウンより選択してください",申込書!$C$97&lt;&gt;"",申込書!$P$97&lt;&gt;"YYYY/MM/DD",$G7&lt;&gt;""),申込書!$P$97,"")</f>
        <v/>
      </c>
      <c r="BZ7" s="81" t="str">
        <f>IF(AND(申込書!$C$97&lt;&gt;"▼プルダウンより選択してください",申込書!$C$97&lt;&gt;"",$G7&lt;&gt;""),申込書!$M$97,"")</f>
        <v/>
      </c>
      <c r="CA7" s="81" t="str">
        <f>IF($BY$3&lt;&gt;"コンテンツなし",IF(AND(申込書!$AH$4="GIGAスクールパック",SUM($P7,$R7)&lt;&gt;0),SUM($P7,$R7),IF(AND(申込書!$AH$4="SKY安心GIGAタブレット",SUM($T7,$V7)&lt;&gt;0),SUM($T7,$V7),"")),"")</f>
        <v/>
      </c>
      <c r="CB7" s="81" t="str">
        <f>IF($BY$3&lt;&gt;"コンテンツなし",IF(AND(申込書!$AH$4="GIGAスクールパック",SUM($Q7,$S7)&lt;&gt;0),SUM($Q7,$S7),IF(AND(申込書!$AH$4="SKY安心GIGAタブレット",SUM($U7,$W7)&lt;&gt;0),SUM($U7,$W7),"")),"")</f>
        <v/>
      </c>
      <c r="CC7" s="157"/>
      <c r="CD7" s="82"/>
      <c r="CE7" s="80" t="str">
        <f>IF(AND(申込書!$C$98&lt;&gt;"▼プルダウンより選択してください",申込書!$C$98&lt;&gt;"",申込書!$P$98&lt;&gt;"YYYY/MM/DD",$G7&lt;&gt;""),申込書!$P$98,"")</f>
        <v/>
      </c>
      <c r="CF7" s="81" t="str">
        <f>IF(AND(申込書!$C$98&lt;&gt;"▼プルダウンより選択してください",申込書!$C$98&lt;&gt;"",$G7&lt;&gt;""),申込書!$M$98,"")</f>
        <v/>
      </c>
      <c r="CG7" s="81" t="str">
        <f>IF($CE$3&lt;&gt;"コンテンツなし",IF(AND(申込書!$AH$4="GIGAスクールパック",SUM($P7,$R7)&lt;&gt;0),SUM($P7,$R7),IF(AND(申込書!$AH$4="SKY安心GIGAタブレット",SUM($T7,$V7)&lt;&gt;0),SUM($T7,$V7),"")),"")</f>
        <v/>
      </c>
      <c r="CH7" s="81" t="str">
        <f>IF($CE$3&lt;&gt;"コンテンツなし",IF(AND(申込書!$AH$4="GIGAスクールパック",SUM($Q7,$S7)&lt;&gt;0),SUM($Q7,$S7),IF(AND(申込書!$AH$4="SKY安心GIGAタブレット",SUM($U7,$W7)&lt;&gt;0),SUM($U7,$W7),"")),"")</f>
        <v/>
      </c>
      <c r="CI7" s="157"/>
      <c r="CJ7" s="82"/>
      <c r="CK7" s="80" t="str">
        <f>IF(AND(申込書!$C$99&lt;&gt;"▼プルダウンより選択してください",申込書!$C$99&lt;&gt;"",申込書!$P$99&lt;&gt;"YYYY/MM/DD",$G7&lt;&gt;""),申込書!$P$99,"")</f>
        <v/>
      </c>
      <c r="CL7" s="81" t="str">
        <f>IF(AND(申込書!$C$99&lt;&gt;"▼プルダウンより選択してください",申込書!$C$99&lt;&gt;"",$G7&lt;&gt;""),申込書!$M$99,"")</f>
        <v/>
      </c>
      <c r="CM7" s="81" t="str">
        <f>IF($CK$3&lt;&gt;"コンテンツなし",IF(AND(申込書!$AH$4="GIGAスクールパック",SUM($P7,$R7)&lt;&gt;0),SUM($P7,$R7),IF(AND(申込書!$AH$4="SKY安心GIGAタブレット",SUM($T7,$V7)&lt;&gt;0),SUM($T7,$V7),"")),"")</f>
        <v/>
      </c>
      <c r="CN7" s="81" t="str">
        <f>IF($CK$3&lt;&gt;"コンテンツなし",IF(AND(申込書!$AH$4="GIGAスクールパック",SUM($Q7,$S7)&lt;&gt;0),SUM($Q7,$S7),IF(AND(申込書!$AH$4="SKY安心GIGAタブレット",SUM($U7,$W7)&lt;&gt;0),SUM($U7,$W7),"")),"")</f>
        <v/>
      </c>
      <c r="CO7" s="157"/>
      <c r="CP7" s="82"/>
      <c r="CQ7" s="80" t="str">
        <f>IF(AND(申込書!$C$100&lt;&gt;"▼プルダウンより選択してください",申込書!$C$100&lt;&gt;"",申込書!$P$100&lt;&gt;"YYYY/MM/DD",$G7&lt;&gt;""),申込書!$P$100,"")</f>
        <v/>
      </c>
      <c r="CR7" s="81" t="str">
        <f>IF(AND(申込書!$C$100&lt;&gt;"▼プルダウンより選択してください",申込書!$C$100&lt;&gt;"",$G7&lt;&gt;""),申込書!$M$100,"")</f>
        <v/>
      </c>
      <c r="CS7" s="81" t="str">
        <f>IF($CQ$3&lt;&gt;"コンテンツなし",IF(AND(申込書!$AH$4="GIGAスクールパック",SUM($P7,$R7)&lt;&gt;0),SUM($P7,$R7),IF(AND(申込書!$AH$4="SKY安心GIGAタブレット",SUM($T7,$V7)&lt;&gt;0),SUM($T7,$V7),"")),"")</f>
        <v/>
      </c>
      <c r="CT7" s="81" t="str">
        <f>IF($CQ$3&lt;&gt;"コンテンツなし",IF(AND(申込書!$AH$4="GIGAスクールパック",SUM($Q7,$S7)&lt;&gt;0),SUM($Q7,$S7),IF(AND(申込書!$AH$4="SKY安心GIGAタブレット",SUM($U7,$W7)&lt;&gt;0),SUM($U7,$W7),"")),"")</f>
        <v/>
      </c>
      <c r="CU7" s="81"/>
      <c r="CV7" s="82"/>
      <c r="CW7" s="80" t="str">
        <f>IF(AND(申込書!$C$101&lt;&gt;"▼プルダウンより選択してください",申込書!$C$101&lt;&gt;"",申込書!$P$101&lt;&gt;"YYYY/MM/DD",$G7&lt;&gt;""),申込書!$P$101,"")</f>
        <v/>
      </c>
      <c r="CX7" s="81" t="str">
        <f>IF(AND(申込書!$C$101&lt;&gt;"▼プルダウンより選択してください",申込書!$C$101&lt;&gt;"",$G7&lt;&gt;""),申込書!$M$101,"")</f>
        <v/>
      </c>
      <c r="CY7" s="81" t="str">
        <f>IF($CW$3&lt;&gt;"コンテンツなし",IF(AND(申込書!$AH$4="GIGAスクールパック",SUM($P7,$R7)&lt;&gt;0),SUM($P7,$R7),IF(AND(申込書!$AH$4="SKY安心GIGAタブレット",SUM($T7,$V7)&lt;&gt;0),SUM($T7,$V7),"")),"")</f>
        <v/>
      </c>
      <c r="CZ7" s="81" t="str">
        <f>IF($CW$3&lt;&gt;"コンテンツなし",IF(AND(申込書!$AH$4="GIGAスクールパック",SUM($Q7,$S7)&lt;&gt;0),SUM($Q7,$S7),IF(AND(申込書!$AH$4="SKY安心GIGAタブレット",SUM($U7,$W7)&lt;&gt;0),SUM($U7,$W7),"")),"")</f>
        <v/>
      </c>
      <c r="DA7" s="81"/>
      <c r="DB7" s="82"/>
      <c r="DC7" s="80" t="str">
        <f>IF(AND(申込書!$C$102&lt;&gt;"▼プルダウンより選択してください",申込書!$C$102&lt;&gt;"",申込書!$P$102&lt;&gt;"YYYY/MM/DD",$G7&lt;&gt;""),申込書!$P$102,"")</f>
        <v/>
      </c>
      <c r="DD7" s="81" t="str">
        <f>IF(AND(申込書!$C$102&lt;&gt;"▼プルダウンより選択してください",申込書!$C$102&lt;&gt;"",$G7&lt;&gt;""),申込書!$M$102,"")</f>
        <v/>
      </c>
      <c r="DE7" s="81" t="str">
        <f>IF($DC$3&lt;&gt;"コンテンツなし",IF(AND(申込書!$AH$4="GIGAスクールパック",SUM($P7,$R7)&lt;&gt;0),SUM($P7,$R7),IF(AND(申込書!$AH$4="SKY安心GIGAタブレット",SUM($T7,$V7)&lt;&gt;0),SUM($T7,$V7),"")),"")</f>
        <v/>
      </c>
      <c r="DF7" s="81" t="str">
        <f>IF($DC$3&lt;&gt;"コンテンツなし",IF(AND(申込書!$AH$4="GIGAスクールパック",SUM($Q7,$S7)&lt;&gt;0),SUM($Q7,$S7),IF(AND(申込書!$AH$4="SKY安心GIGAタブレット",SUM($U7,$W7)&lt;&gt;0),SUM($U7,$W7),"")),"")</f>
        <v/>
      </c>
      <c r="DG7" s="81"/>
      <c r="DH7" s="82"/>
      <c r="DI7" s="80" t="str">
        <f>IF(AND(申込書!$C$103&lt;&gt;"▼プルダウンより選択してください",申込書!$C$103&lt;&gt;"",申込書!$P$103&lt;&gt;"YYYY/MM/DD",$G7&lt;&gt;""),申込書!$P$103,"")</f>
        <v/>
      </c>
      <c r="DJ7" s="81" t="str">
        <f>IF(AND(申込書!$C$103&lt;&gt;"▼プルダウンより選択してください",申込書!$C$103&lt;&gt;"",$G7&lt;&gt;""),申込書!$M$103,"")</f>
        <v/>
      </c>
      <c r="DK7" s="81" t="str">
        <f>IF($DI$3&lt;&gt;"コンテンツなし",IF(AND(申込書!$AH$4="GIGAスクールパック",SUM($P7,$R7)&lt;&gt;0),SUM($P7,$R7),IF(AND(申込書!$AH$4="SKY安心GIGAタブレット",SUM($T7,$V7)&lt;&gt;0),SUM($T7,$V7),"")),"")</f>
        <v/>
      </c>
      <c r="DL7" s="81" t="str">
        <f>IF($DI$3&lt;&gt;"コンテンツなし",IF(AND(申込書!$AH$4="GIGAスクールパック",SUM($Q7,$S7)&lt;&gt;0),SUM($Q7,$S7),IF(AND(申込書!$AH$4="SKY安心GIGAタブレット",SUM($U7,$W7)&lt;&gt;0),SUM($U7,$W7),"")),"")</f>
        <v/>
      </c>
      <c r="DM7" s="81"/>
      <c r="DN7" s="82"/>
      <c r="DO7" s="80" t="str">
        <f>IF(AND(申込書!$C$104&lt;&gt;"▼プルダウンより選択してください",申込書!$C$104&lt;&gt;"",申込書!$P$104&lt;&gt;"YYYY/MM/DD",$G7&lt;&gt;""),申込書!$P$104,"")</f>
        <v/>
      </c>
      <c r="DP7" s="81" t="str">
        <f>IF(AND(申込書!$C$104&lt;&gt;"▼プルダウンより選択してください",申込書!$C$104&lt;&gt;"",$G7&lt;&gt;""),申込書!$M$104,"")</f>
        <v/>
      </c>
      <c r="DQ7" s="81" t="str">
        <f>IF($DO$3&lt;&gt;"コンテンツなし",IF(AND(申込書!$AH$4="GIGAスクールパック",SUM($P7,$R7)&lt;&gt;0),SUM($P7,$R7),IF(AND(申込書!$AH$4="SKY安心GIGAタブレット",SUM($T7,$V7)&lt;&gt;0),SUM($T7,$V7),"")),"")</f>
        <v/>
      </c>
      <c r="DR7" s="81" t="str">
        <f>IF($DO$3&lt;&gt;"コンテンツなし",IF(AND(申込書!$AH$4="GIGAスクールパック",SUM($Q7,$S7)&lt;&gt;0),SUM($Q7,$S7),IF(AND(申込書!$AH$4="SKY安心GIGAタブレット",SUM($U7,$W7)&lt;&gt;0),SUM($U7,$W7),"")),"")</f>
        <v/>
      </c>
      <c r="DS7" s="81"/>
      <c r="DT7" s="82"/>
      <c r="DU7" s="80" t="str">
        <f>IF(AND(申込書!$C$105&lt;&gt;"▼プルダウンより選択してください",申込書!$C$105&lt;&gt;"",申込書!$P$105&lt;&gt;"YYYY/MM/DD",$G7&lt;&gt;""),申込書!$P$105,"")</f>
        <v/>
      </c>
      <c r="DV7" s="81" t="str">
        <f>IF(AND(申込書!$C$105&lt;&gt;"▼プルダウンより選択してください",申込書!$C$105&lt;&gt;"",$G7&lt;&gt;""),申込書!$M$105,"")</f>
        <v/>
      </c>
      <c r="DW7" s="81" t="str">
        <f>IF($DU$3&lt;&gt;"コンテンツなし",IF(AND(申込書!$AH$4="GIGAスクールパック",SUM($P7,$R7)&lt;&gt;0),SUM($P7,$R7),IF(AND(申込書!$AH$4="SKY安心GIGAタブレット",SUM($T7,$V7)&lt;&gt;0),SUM($T7,$V7),"")),"")</f>
        <v/>
      </c>
      <c r="DX7" s="81" t="str">
        <f>IF($DU$3&lt;&gt;"コンテンツなし",IF(AND(申込書!$AH$4="GIGAスクールパック",SUM($Q7,$S7)&lt;&gt;0),SUM($Q7,$S7),IF(AND(申込書!$AH$4="SKY安心GIGAタブレット",SUM($U7,$W7)&lt;&gt;0),SUM($U7,$W7),"")),"")</f>
        <v/>
      </c>
      <c r="DY7" s="157"/>
      <c r="DZ7" s="82"/>
      <c r="EA7" s="80" t="str">
        <f>IF(AND(申込書!$C$106&lt;&gt;"▼プルダウンより選択してください",申込書!$C$106&lt;&gt;"",申込書!$P$106&lt;&gt;"YYYY/MM/DD",$G7&lt;&gt;""),申込書!$P$106,"")</f>
        <v/>
      </c>
      <c r="EB7" s="81" t="str">
        <f>IF(AND(申込書!$C$106&lt;&gt;"▼プルダウンより選択してください",申込書!$C$106&lt;&gt;"",$G7&lt;&gt;""),申込書!$M$106,"")</f>
        <v/>
      </c>
      <c r="EC7" s="81" t="str">
        <f>IF($EA$3&lt;&gt;"コンテンツなし",IF(AND(申込書!$AH$4="GIGAスクールパック",SUM($P7,$R7)&lt;&gt;0),SUM($P7,$R7),IF(AND(申込書!$AH$4="SKY安心GIGAタブレット",SUM($T7,$V7)&lt;&gt;0),SUM($T7,$V7),"")),"")</f>
        <v/>
      </c>
      <c r="ED7" s="81" t="str">
        <f>IF($EA$3&lt;&gt;"コンテンツなし",IF(AND(申込書!$AH$4="GIGAスクールパック",SUM($Q7,$S7)&lt;&gt;0),SUM($Q7,$S7),IF(AND(申込書!$AH$4="SKY安心GIGAタブレット",SUM($U7,$W7)&lt;&gt;0),SUM($U7,$W7),"")),"")</f>
        <v/>
      </c>
      <c r="EE7" s="157"/>
      <c r="EF7" s="82"/>
      <c r="EG7" s="80" t="str">
        <f>IF(AND(申込書!$C$107&lt;&gt;"▼プルダウンより選択してください",申込書!$C$107&lt;&gt;"",申込書!$P$107&lt;&gt;"YYYY/MM/DD",$G7&lt;&gt;""),申込書!$P$107,"")</f>
        <v/>
      </c>
      <c r="EH7" s="81" t="str">
        <f>IF(AND(申込書!$C$107&lt;&gt;"▼プルダウンより選択してください",申込書!$C$107&lt;&gt;"",$G7&lt;&gt;""),申込書!$M$107,"")</f>
        <v/>
      </c>
      <c r="EI7" s="81" t="str">
        <f>IF($EG$3&lt;&gt;"コンテンツなし",IF(AND(申込書!$AH$4="GIGAスクールパック",SUM($P7,$R7)&lt;&gt;0),SUM($P7,$R7),IF(AND(申込書!$AH$4="SKY安心GIGAタブレット",SUM($T7,$V7)&lt;&gt;0),SUM($T7,$V7),"")),"")</f>
        <v/>
      </c>
      <c r="EJ7" s="81" t="str">
        <f>IF($EG$3&lt;&gt;"コンテンツなし",IF(AND(申込書!$AH$4="GIGAスクールパック",SUM($Q7,$S7)&lt;&gt;0),SUM($Q7,$S7),IF(AND(申込書!$AH$4="SKY安心GIGAタブレット",SUM($U7,$W7)&lt;&gt;0),SUM($U7,$W7),"")),"")</f>
        <v/>
      </c>
      <c r="EK7" s="157"/>
      <c r="EL7" s="82"/>
      <c r="EM7" s="80" t="str">
        <f>IF(AND(申込書!$C$108&lt;&gt;"▼プルダウンより選択してください",申込書!$C$108&lt;&gt;"",申込書!$P$108&lt;&gt;"YYYY/MM/DD",$G7&lt;&gt;""),申込書!$P$108,"")</f>
        <v/>
      </c>
      <c r="EN7" s="81" t="str">
        <f>IF(AND(申込書!$C$108&lt;&gt;"▼プルダウンより選択してください",申込書!$C$108&lt;&gt;"",$G7&lt;&gt;""),申込書!$M$108,"")</f>
        <v/>
      </c>
      <c r="EO7" s="81" t="str">
        <f>IF($EM$3&lt;&gt;"コンテンツなし",IF(AND(申込書!$AH$4="GIGAスクールパック",SUM($P7,$R7)&lt;&gt;0),SUM($P7,$R7),IF(AND(申込書!$AH$4="SKY安心GIGAタブレット",SUM($T7,$V7)&lt;&gt;0),SUM($T7,$V7),"")),"")</f>
        <v/>
      </c>
      <c r="EP7" s="81" t="str">
        <f>IF($EM$3&lt;&gt;"コンテンツなし",IF(AND(申込書!$AH$4="GIGAスクールパック",SUM($Q7,$S7)&lt;&gt;0),SUM($Q7,$S7),IF(AND(申込書!$AH$4="SKY安心GIGAタブレット",SUM($U7,$W7)&lt;&gt;0),SUM($U7,$W7),"")),"")</f>
        <v/>
      </c>
      <c r="EQ7" s="157"/>
      <c r="ER7" s="82"/>
      <c r="ES7" s="80" t="str">
        <f>IF(AND(申込書!$C$109&lt;&gt;"▼プルダウンより選択してください",申込書!$C$109&lt;&gt;"",申込書!$P$109&lt;&gt;"YYYY/MM/DD",$G7&lt;&gt;""),申込書!$P$109,"")</f>
        <v/>
      </c>
      <c r="ET7" s="81" t="str">
        <f>IF(AND(申込書!$C$109&lt;&gt;"▼プルダウンより選択してください",申込書!$C$109&lt;&gt;"",$G7&lt;&gt;""),申込書!$M$109,"")</f>
        <v/>
      </c>
      <c r="EU7" s="81" t="str">
        <f>IF($ES$3&lt;&gt;"コンテンツなし",IF(AND(申込書!$AH$4="GIGAスクールパック",SUM($P7,$R7)&lt;&gt;0),SUM($P7,$R7),IF(AND(申込書!$AH$4="SKY安心GIGAタブレット",SUM($T7,$V7)&lt;&gt;0),SUM($T7,$V7),"")),"")</f>
        <v/>
      </c>
      <c r="EV7" s="81" t="str">
        <f>IF($ES$3&lt;&gt;"コンテンツなし",IF(AND(申込書!$AH$4="GIGAスクールパック",SUM($Q7,$S7)&lt;&gt;0),SUM($Q7,$S7),IF(AND(申込書!$AH$4="SKY安心GIGAタブレット",SUM($U7,$W7)&lt;&gt;0),SUM($U7,$W7),"")),"")</f>
        <v/>
      </c>
      <c r="EW7" s="157"/>
      <c r="EX7" s="82"/>
      <c r="EY7" s="80" t="str">
        <f>IF(AND(申込書!$C$110&lt;&gt;"▼プルダウンより選択してください",申込書!$C$110&lt;&gt;"",申込書!$P$110&lt;&gt;"YYYY/MM/DD",$G7&lt;&gt;""),申込書!$P$110,"")</f>
        <v/>
      </c>
      <c r="EZ7" s="81" t="str">
        <f>IF(AND(申込書!$C$110&lt;&gt;"▼プルダウンより選択してください",申込書!$C$110&lt;&gt;"",$G7&lt;&gt;""),申込書!$M$110,"")</f>
        <v/>
      </c>
      <c r="FA7" s="81" t="str">
        <f>IF($EY$3&lt;&gt;"コンテンツなし",IF(AND(申込書!$AH$4="GIGAスクールパック",SUM($P7,$R7)&lt;&gt;0),SUM($P7,$R7),IF(AND(申込書!$AH$4="SKY安心GIGAタブレット",SUM($T7,$V7)&lt;&gt;0),SUM($T7,$V7),"")),"")</f>
        <v/>
      </c>
      <c r="FB7" s="81" t="str">
        <f>IF($EY$3&lt;&gt;"コンテンツなし",IF(AND(申込書!$AH$4="GIGAスクールパック",SUM($Q7,$S7)&lt;&gt;0),SUM($Q7,$S7),IF(AND(申込書!$AH$4="SKY安心GIGAタブレット",SUM($U7,$W7)&lt;&gt;0),SUM($U7,$W7),"")),"")</f>
        <v/>
      </c>
      <c r="FC7" s="157"/>
      <c r="FD7" s="82"/>
      <c r="FE7" s="80" t="str">
        <f>IF(AND(申込書!$C$111&lt;&gt;"▼プルダウンより選択してください",申込書!$C$111&lt;&gt;"",申込書!$P$111&lt;&gt;"YYYY/MM/DD",$G7&lt;&gt;""),申込書!$P$111,"")</f>
        <v/>
      </c>
      <c r="FF7" s="81" t="str">
        <f>IF(AND(申込書!$C$111&lt;&gt;"▼プルダウンより選択してください",申込書!$C$111&lt;&gt;"",$G7&lt;&gt;""),申込書!$M$111,"")</f>
        <v/>
      </c>
      <c r="FG7" s="81" t="str">
        <f>IF($FE$3&lt;&gt;"コンテンツなし",IF(AND(申込書!$AH$4="GIGAスクールパック",SUM($P7,$R7)&lt;&gt;0),SUM($P7,$R7),IF(AND(申込書!$AH$4="SKY安心GIGAタブレット",SUM($T7,$V7)&lt;&gt;0),SUM($T7,$V7),"")),"")</f>
        <v/>
      </c>
      <c r="FH7" s="81" t="str">
        <f>IF($FE$3&lt;&gt;"コンテンツなし",IF(AND(申込書!$AH$4="GIGAスクールパック",SUM($Q7,$S7)&lt;&gt;0),SUM($Q7,$S7),IF(AND(申込書!$AH$4="SKY安心GIGAタブレット",SUM($U7,$W7)&lt;&gt;0),SUM($U7,$W7),"")),"")</f>
        <v/>
      </c>
      <c r="FI7" s="157"/>
      <c r="FJ7" s="82"/>
      <c r="FK7" s="80" t="str">
        <f>IF(AND(申込書!$C$112&lt;&gt;"▼プルダウンより選択してください",申込書!$C$112&lt;&gt;"",申込書!$P$112&lt;&gt;"YYYY/MM/DD",$G7&lt;&gt;""),申込書!$P$112,"")</f>
        <v/>
      </c>
      <c r="FL7" s="81" t="str">
        <f>IF(AND(申込書!$C$112&lt;&gt;"▼プルダウンより選択してください",申込書!$C$112&lt;&gt;"",$G7&lt;&gt;""),申込書!$M$112,"")</f>
        <v/>
      </c>
      <c r="FM7" s="81" t="str">
        <f>IF($FK$3&lt;&gt;"コンテンツなし",IF(AND(申込書!$AH$4="GIGAスクールパック",SUM($P7,$R7)&lt;&gt;0),SUM($P7,$R7),IF(AND(申込書!$AH$4="SKY安心GIGAタブレット",SUM($T7,$V7)&lt;&gt;0),SUM($T7,$V7),"")),"")</f>
        <v/>
      </c>
      <c r="FN7" s="81" t="str">
        <f>IF($FK$3&lt;&gt;"コンテンツなし",IF(AND(申込書!$AH$4="GIGAスクールパック",SUM($Q7,$S7)&lt;&gt;0),SUM($Q7,$S7),IF(AND(申込書!$AH$4="SKY安心GIGAタブレット",SUM($U7,$W7)&lt;&gt;0),SUM($U7,$W7),"")),"")</f>
        <v/>
      </c>
      <c r="FO7" s="157"/>
      <c r="FP7" s="82"/>
      <c r="FQ7" s="80" t="str">
        <f>IF(AND(申込書!$C$113&lt;&gt;"▼プルダウンより選択してください",申込書!$C$113&lt;&gt;"",申込書!$P$113&lt;&gt;"YYYY/MM/DD",$G7&lt;&gt;""),申込書!$P$113,"")</f>
        <v/>
      </c>
      <c r="FR7" s="81" t="str">
        <f>IF(AND(申込書!$C$113&lt;&gt;"▼プルダウンより選択してください",申込書!$C$113&lt;&gt;"",$G7&lt;&gt;""),申込書!$M$113,"")</f>
        <v/>
      </c>
      <c r="FS7" s="81" t="str">
        <f>IF($FQ$3&lt;&gt;"コンテンツなし",IF(AND(申込書!$AH$4="GIGAスクールパック",SUM($P7,$R7)&lt;&gt;0),SUM($P7,$R7),IF(AND(申込書!$AH$4="SKY安心GIGAタブレット",SUM($T7,$V7)&lt;&gt;0),SUM($T7,$V7),"")),"")</f>
        <v/>
      </c>
      <c r="FT7" s="81" t="str">
        <f>IF($FQ$3&lt;&gt;"コンテンツなし",IF(AND(申込書!$AH$4="GIGAスクールパック",SUM($Q7,$S7)&lt;&gt;0),SUM($Q7,$S7),IF(AND(申込書!$AH$4="SKY安心GIGAタブレット",SUM($U7,$W7)&lt;&gt;0),SUM($U7,$W7),"")),"")</f>
        <v/>
      </c>
      <c r="FU7" s="157"/>
      <c r="FV7" s="82"/>
      <c r="FW7" s="80" t="str">
        <f>IF(AND(申込書!$C$114&lt;&gt;"▼プルダウンより選択してください",申込書!$C$114&lt;&gt;"",申込書!$P$114&lt;&gt;"YYYY/MM/DD",$G7&lt;&gt;""),申込書!$P$114,"")</f>
        <v/>
      </c>
      <c r="FX7" s="81" t="str">
        <f>IF(AND(申込書!$C$114&lt;&gt;"▼プルダウンより選択してください",申込書!$C$114&lt;&gt;"",$G7&lt;&gt;""),申込書!$M$114,"")</f>
        <v/>
      </c>
      <c r="FY7" s="81" t="str">
        <f>IF($FW$3&lt;&gt;"コンテンツなし",IF(AND(申込書!$AH$4="GIGAスクールパック",SUM($P7,$R7)&lt;&gt;0),SUM($P7,$R7),IF(AND(申込書!$AH$4="SKY安心GIGAタブレット",SUM($T7,$V7)&lt;&gt;0),SUM($T7,$V7),"")),"")</f>
        <v/>
      </c>
      <c r="FZ7" s="81" t="str">
        <f>IF($FW$3&lt;&gt;"コンテンツなし",IF(AND(申込書!$AH$4="GIGAスクールパック",SUM($Q7,$S7)&lt;&gt;0),SUM($Q7,$S7),IF(AND(申込書!$AH$4="SKY安心GIGAタブレット",SUM($U7,$W7)&lt;&gt;0),SUM($U7,$W7),"")),"")</f>
        <v/>
      </c>
      <c r="GA7" s="157"/>
      <c r="GB7" s="82"/>
      <c r="GC7" s="80" t="str">
        <f>IF(AND(申込書!$C$115&lt;&gt;"▼プルダウンより選択してください",申込書!$C$115&lt;&gt;"",申込書!$P$115&lt;&gt;"YYYY/MM/DD",$G7&lt;&gt;""),申込書!$P$115,"")</f>
        <v/>
      </c>
      <c r="GD7" s="81" t="str">
        <f>IF(AND(申込書!$C$115&lt;&gt;"▼プルダウンより選択してください",申込書!$C$115&lt;&gt;"",$G7&lt;&gt;""),申込書!$M$115,"")</f>
        <v/>
      </c>
      <c r="GE7" s="81" t="str">
        <f>IF($GC$3&lt;&gt;"コンテンツなし",IF(AND(申込書!$AH$4="GIGAスクールパック",SUM($P7,$R7)&lt;&gt;0),SUM($P7,$R7),IF(AND(申込書!$AH$4="SKY安心GIGAタブレット",SUM($T7,$V7)&lt;&gt;0),SUM($T7,$V7),"")),"")</f>
        <v/>
      </c>
      <c r="GF7" s="81" t="str">
        <f>IF($GC$3&lt;&gt;"コンテンツなし",IF(AND(申込書!$AH$4="GIGAスクールパック",SUM($Q7,$S7)&lt;&gt;0),SUM($Q7,$S7),IF(AND(申込書!$AH$4="SKY安心GIGAタブレット",SUM($U7,$W7)&lt;&gt;0),SUM($U7,$W7),"")),"")</f>
        <v/>
      </c>
      <c r="GG7" s="157"/>
      <c r="GH7" s="82"/>
      <c r="GI7" s="80" t="str">
        <f>IF(AND(申込書!$C$116&lt;&gt;"▼プルダウンより選択してください",申込書!$C$116&lt;&gt;"",申込書!$P$116&lt;&gt;"YYYY/MM/DD",$G7&lt;&gt;""),申込書!$P$116,"")</f>
        <v/>
      </c>
      <c r="GJ7" s="81" t="str">
        <f>IF(AND(申込書!$C$116&lt;&gt;"▼プルダウンより選択してください",申込書!$C$116&lt;&gt;"",$G7&lt;&gt;""),申込書!$M$116,"")</f>
        <v/>
      </c>
      <c r="GK7" s="81" t="str">
        <f>IF($GI$3&lt;&gt;"コンテンツなし",IF(AND(申込書!$AH$4="GIGAスクールパック",SUM($P7,$R7)&lt;&gt;0),SUM($P7,$R7),IF(AND(申込書!$AH$4="SKY安心GIGAタブレット",SUM($T7,$V7)&lt;&gt;0),SUM($T7,$V7),"")),"")</f>
        <v/>
      </c>
      <c r="GL7" s="81" t="str">
        <f>IF($GI$3&lt;&gt;"コンテンツなし",IF(AND(申込書!$AH$4="GIGAスクールパック",SUM($Q7,$S7)&lt;&gt;0),SUM($Q7,$S7),IF(AND(申込書!$AH$4="SKY安心GIGAタブレット",SUM($U7,$W7)&lt;&gt;0),SUM($U7,$W7),"")),"")</f>
        <v/>
      </c>
      <c r="GM7" s="157"/>
      <c r="GN7" s="82"/>
      <c r="GO7" s="80" t="str">
        <f>IF(AND(申込書!$C$117&lt;&gt;"▼プルダウンより選択してください",申込書!$C$117&lt;&gt;"",申込書!$P$117&lt;&gt;"YYYY/MM/DD",$G7&lt;&gt;""),申込書!$P$117,"")</f>
        <v/>
      </c>
      <c r="GP7" s="81" t="str">
        <f>IF(AND(申込書!$C$117&lt;&gt;"▼プルダウンより選択してください",申込書!$C$117&lt;&gt;"",$G7&lt;&gt;""),申込書!$M$117,"")</f>
        <v/>
      </c>
      <c r="GQ7" s="81" t="str">
        <f>IF($GO$3&lt;&gt;"コンテンツなし",IF(AND(申込書!$AH$4="GIGAスクールパック",SUM($P7,$R7)&lt;&gt;0),SUM($P7,$R7),IF(AND(申込書!$AH$4="SKY安心GIGAタブレット",SUM($T7,$V7)&lt;&gt;0),SUM($T7,$V7),"")),"")</f>
        <v/>
      </c>
      <c r="GR7" s="81" t="str">
        <f>IF($GO$3&lt;&gt;"コンテンツなし",IF(AND(申込書!$AH$4="GIGAスクールパック",SUM($Q7,$S7)&lt;&gt;0),SUM($Q7,$S7),IF(AND(申込書!$AH$4="SKY安心GIGAタブレット",SUM($U7,$W7)&lt;&gt;0),SUM($U7,$W7),"")),"")</f>
        <v/>
      </c>
      <c r="GS7" s="157"/>
      <c r="GT7" s="82"/>
      <c r="GU7" s="80" t="str">
        <f>IF(AND(申込書!$C$118&lt;&gt;"▼プルダウンより選択してください",申込書!$C$118&lt;&gt;"",申込書!$P$118&lt;&gt;"YYYY/MM/DD",$G7&lt;&gt;""),申込書!$P$118,"")</f>
        <v/>
      </c>
      <c r="GV7" s="81" t="str">
        <f>IF(AND(申込書!$C$118&lt;&gt;"▼プルダウンより選択してください",申込書!$C$118&lt;&gt;"",$G7&lt;&gt;""),申込書!$M$118,"")</f>
        <v/>
      </c>
      <c r="GW7" s="81" t="str">
        <f>IF($GU$3&lt;&gt;"コンテンツなし",IF(AND(申込書!$AH$4="GIGAスクールパック",SUM($P7,$R7)&lt;&gt;0),SUM($P7,$R7),IF(AND(申込書!$AH$4="SKY安心GIGAタブレット",SUM($T7,$V7)&lt;&gt;0),SUM($T7,$V7),"")),"")</f>
        <v/>
      </c>
      <c r="GX7" s="81" t="str">
        <f>IF($GU$3&lt;&gt;"コンテンツなし",IF(AND(申込書!$AH$4="GIGAスクールパック",SUM($Q7,$S7)&lt;&gt;0),SUM($Q7,$S7),IF(AND(申込書!$AH$4="SKY安心GIGAタブレット",SUM($U7,$W7)&lt;&gt;0),SUM($U7,$W7),"")),"")</f>
        <v/>
      </c>
      <c r="GY7" s="157"/>
      <c r="GZ7" s="82"/>
      <c r="HA7" s="80" t="str">
        <f>IF(AND(申込書!$C$119&lt;&gt;"▼プルダウンより選択してください",申込書!$C$119&lt;&gt;"",申込書!$P$119&lt;&gt;"YYYY/MM/DD",$G7&lt;&gt;""),申込書!$P$119,"")</f>
        <v/>
      </c>
      <c r="HB7" s="81" t="str">
        <f>IF(AND(申込書!$C$119&lt;&gt;"▼プルダウンより選択してください",申込書!$C$119&lt;&gt;"",$G7&lt;&gt;""),申込書!$M$119,"")</f>
        <v/>
      </c>
      <c r="HC7" s="81" t="str">
        <f>IF($HA$3&lt;&gt;"コンテンツなし",IF(AND(申込書!$AH$4="GIGAスクールパック",SUM($P7,$R7)&lt;&gt;0),SUM($P7,$R7),IF(AND(申込書!$AH$4="SKY安心GIGAタブレット",SUM($T7,$V7)&lt;&gt;0),SUM($T7,$V7),"")),"")</f>
        <v/>
      </c>
      <c r="HD7" s="81" t="str">
        <f>IF($HA$3&lt;&gt;"コンテンツなし",IF(AND(申込書!$AH$4="GIGAスクールパック",SUM($Q7,$S7)&lt;&gt;0),SUM($Q7,$S7),IF(AND(申込書!$AH$4="SKY安心GIGAタブレット",SUM($U7,$W7)&lt;&gt;0),SUM($U7,$W7),"")),"")</f>
        <v/>
      </c>
      <c r="HE7" s="157"/>
      <c r="HF7" s="82"/>
      <c r="HG7" s="83"/>
    </row>
    <row r="8" spans="2:215" ht="26.85" customHeight="1">
      <c r="B8" s="62">
        <f t="shared" si="0"/>
        <v>3</v>
      </c>
      <c r="C8" s="63"/>
      <c r="D8" s="64"/>
      <c r="E8" s="207"/>
      <c r="F8" s="65"/>
      <c r="G8" s="66"/>
      <c r="H8" s="67"/>
      <c r="I8" s="68"/>
      <c r="J8" s="69"/>
      <c r="K8" s="70"/>
      <c r="L8" s="71"/>
      <c r="M8" s="72"/>
      <c r="N8" s="73"/>
      <c r="O8" s="74"/>
      <c r="P8" s="179"/>
      <c r="Q8" s="180"/>
      <c r="R8" s="180"/>
      <c r="S8" s="181"/>
      <c r="T8" s="179"/>
      <c r="U8" s="180"/>
      <c r="V8" s="182"/>
      <c r="W8" s="181"/>
      <c r="X8" s="75"/>
      <c r="Y8" s="76"/>
      <c r="Z8" s="77"/>
      <c r="AA8" s="78"/>
      <c r="AB8" s="79"/>
      <c r="AC8" s="79"/>
      <c r="AD8" s="79"/>
      <c r="AE8" s="77"/>
      <c r="AF8" s="139"/>
      <c r="AG8" s="139"/>
      <c r="AH8" s="139"/>
      <c r="AI8" s="80" t="str">
        <f>IF(AND(申込書!$C$90&lt;&gt;"▼プルダウンより選択してください",申込書!$C$90&lt;&gt;"",申込書!$P$90&lt;&gt;"YYYY/MM/DD",$G8&lt;&gt;""),申込書!$P$90,"")</f>
        <v/>
      </c>
      <c r="AJ8" s="81" t="str">
        <f>IF(AND(申込書!$C$90&lt;&gt;"▼プルダウンより選択してください",申込書!$C$90&lt;&gt;"",$G8&lt;&gt;""),申込書!$M$90,"")</f>
        <v/>
      </c>
      <c r="AK8" s="81" t="str">
        <f>IF($AI$3&lt;&gt;"コンテンツなし",IF(AND(申込書!$AH$4="GIGAスクールパック",SUM($P8,$R8)&lt;&gt;0),SUM($P8,$R8),IF(AND(申込書!$AH$4="SKY安心GIGAタブレット",SUM($T8,$V8)&lt;&gt;0),SUM($T8,$V8),"")),"")</f>
        <v/>
      </c>
      <c r="AL8" s="81" t="str">
        <f>IF($AI$3&lt;&gt;"コンテンツなし",IF(AND(申込書!$AH$4="GIGAスクールパック",SUM($Q8,$S8)&lt;&gt;0),SUM($Q8,$S8),IF(AND(申込書!$AH$4="SKY安心GIGAタブレット",SUM($U8,$W8)&lt;&gt;0),SUM($U8,$W8),"")),"")</f>
        <v/>
      </c>
      <c r="AM8" s="157"/>
      <c r="AN8" s="82"/>
      <c r="AO8" s="80" t="str">
        <f>IF(AND(申込書!$C$91&lt;&gt;"▼プルダウンより選択してください",申込書!$C$91&lt;&gt;"",申込書!$P$91&lt;&gt;"YYYY/MM/DD",$G8&lt;&gt;""),申込書!$P$91,"")</f>
        <v/>
      </c>
      <c r="AP8" s="81" t="str">
        <f>IF(AND(申込書!$C$91&lt;&gt;"▼プルダウンより選択してください",申込書!$C$91&lt;&gt;"",$G8&lt;&gt;""),申込書!$M$91,"")</f>
        <v/>
      </c>
      <c r="AQ8" s="81" t="str">
        <f>IF($AO$3&lt;&gt;"コンテンツなし",IF(AND(申込書!$AH$4="GIGAスクールパック",SUM($P8,$R8)&lt;&gt;0),SUM($P8,$R8),IF(AND(申込書!$AH$4="SKY安心GIGAタブレット",SUM($T8,$V8)&lt;&gt;0),SUM($T8,$V8),"")),"")</f>
        <v/>
      </c>
      <c r="AR8" s="81" t="str">
        <f>IF($AO$3&lt;&gt;"コンテンツなし",IF(AND(申込書!$AH$4="GIGAスクールパック",SUM($Q8,$S8)&lt;&gt;0),SUM($Q8,$S8),IF(AND(申込書!$AH$4="SKY安心GIGAタブレット",SUM($U8,$W8)&lt;&gt;0),SUM($U8,$W8),"")),"")</f>
        <v/>
      </c>
      <c r="AS8" s="157"/>
      <c r="AT8" s="82"/>
      <c r="AU8" s="80" t="str">
        <f>IF(AND(申込書!$C$92&lt;&gt;"▼プルダウンより選択してください",申込書!$C$92&lt;&gt;"",申込書!$P$92&lt;&gt;"YYYY/MM/DD",$G8&lt;&gt;""),申込書!$P$92,"")</f>
        <v/>
      </c>
      <c r="AV8" s="81" t="str">
        <f>IF(AND(申込書!$C$92&lt;&gt;"▼プルダウンより選択してください",申込書!$C$92&lt;&gt;"",$G8&lt;&gt;""),申込書!$M$92,"")</f>
        <v/>
      </c>
      <c r="AW8" s="81" t="str">
        <f>IF($AU$3&lt;&gt;"コンテンツなし",IF(AND(申込書!$AH$4="GIGAスクールパック",SUM($P8,$R8)&lt;&gt;0),SUM($P8,$R8),IF(AND(申込書!$AH$4="SKY安心GIGAタブレット",SUM($T8,$V8)&lt;&gt;0),SUM($T8,$V8),"")),"")</f>
        <v/>
      </c>
      <c r="AX8" s="81" t="str">
        <f>IF($AU$3&lt;&gt;"コンテンツなし",IF(AND(申込書!$AH$4="GIGAスクールパック",SUM($Q8,$S8)&lt;&gt;0),SUM($Q8,$S8),IF(AND(申込書!$AH$4="SKY安心GIGAタブレット",SUM($U8,$W8)&lt;&gt;0),SUM($U8,$W8),"")),"")</f>
        <v/>
      </c>
      <c r="AY8" s="157"/>
      <c r="AZ8" s="82"/>
      <c r="BA8" s="80" t="str">
        <f>IF(AND(申込書!$C$93&lt;&gt;"▼プルダウンより選択してください",申込書!$C$93&lt;&gt;"",申込書!$P$93&lt;&gt;"YYYY/MM/DD",$G8&lt;&gt;""),申込書!$P$93,"")</f>
        <v/>
      </c>
      <c r="BB8" s="81" t="str">
        <f>IF(AND(申込書!$C$93&lt;&gt;"▼プルダウンより選択してください",申込書!$C$93&lt;&gt;"",申込書!$M$93&gt;=1,$G8&lt;&gt;""),申込書!$M$93,"")</f>
        <v/>
      </c>
      <c r="BC8" s="81" t="str">
        <f>IF($BA$3&lt;&gt;"コンテンツなし",IF(AND(申込書!$AH$4="GIGAスクールパック",SUM($P8,$R8)&lt;&gt;0),SUM($P8,$R8),IF(AND(申込書!$AH$4="SKY安心GIGAタブレット",SUM($T8,$V8)&lt;&gt;0),SUM($T8,$V8),"")),"")</f>
        <v/>
      </c>
      <c r="BD8" s="81" t="str">
        <f>IF($BA$3&lt;&gt;"コンテンツなし",IF(AND(申込書!$AH$4="GIGAスクールパック",SUM($Q8,$S8)&lt;&gt;0),SUM($Q8,$S8),IF(AND(申込書!$AH$4="SKY安心GIGAタブレット",SUM($U8,$W8)&lt;&gt;0),SUM($U8,$W8),"")),"")</f>
        <v/>
      </c>
      <c r="BE8" s="157"/>
      <c r="BF8" s="82"/>
      <c r="BG8" s="80" t="str">
        <f>IF(AND(申込書!$C$94&lt;&gt;"▼プルダウンより選択してください",申込書!$C$94&lt;&gt;"",申込書!$P$94&lt;&gt;"YYYY/MM/DD",$G8&lt;&gt;""),申込書!$P$94,"")</f>
        <v/>
      </c>
      <c r="BH8" s="81" t="str">
        <f>IF(AND(申込書!$C$94&lt;&gt;"▼プルダウンより選択してください",申込書!$C$94&lt;&gt;"",$G8&lt;&gt;""),申込書!$M$94,"")</f>
        <v/>
      </c>
      <c r="BI8" s="81" t="str">
        <f>IF($BG$3&lt;&gt;"コンテンツなし",IF(AND(申込書!$AH$4="GIGAスクールパック",SUM($P8,$R8)&lt;&gt;0),SUM($P8,$R8),IF(AND(申込書!$AH$4="SKY安心GIGAタブレット",SUM($T8,$V8)&lt;&gt;0),SUM($T8,$V8),"")),"")</f>
        <v/>
      </c>
      <c r="BJ8" s="81" t="str">
        <f>IF($BG$3&lt;&gt;"コンテンツなし",IF(AND(申込書!$AH$4="GIGAスクールパック",SUM($Q8,$S8)&lt;&gt;0),SUM($Q8,$S8),IF(AND(申込書!$AH$4="SKY安心GIGAタブレット",SUM($U8,$W8)&lt;&gt;0),SUM($U8,$W8),"")),"")</f>
        <v/>
      </c>
      <c r="BK8" s="157"/>
      <c r="BL8" s="82"/>
      <c r="BM8" s="80" t="str">
        <f>IF(AND(申込書!$C$95&lt;&gt;"▼プルダウンより選択してください",申込書!$C$95&lt;&gt;"",申込書!$P$95&lt;&gt;"YYYY/MM/DD",$G8&lt;&gt;""),申込書!$P$95,"")</f>
        <v/>
      </c>
      <c r="BN8" s="81" t="str">
        <f>IF(AND(申込書!$C$95&lt;&gt;"▼プルダウンより選択してください",申込書!$C$95&lt;&gt;"",$G8&lt;&gt;""),申込書!$M$95,"")</f>
        <v/>
      </c>
      <c r="BO8" s="81" t="str">
        <f>IF($BM$3&lt;&gt;"コンテンツなし",IF(AND(申込書!$AH$4="GIGAスクールパック",SUM($P8,$R8)&lt;&gt;0),SUM($P8,$R8),IF(AND(申込書!$AH$4="SKY安心GIGAタブレット",SUM($T8,$V8)&lt;&gt;0),SUM($T8,$V8),"")),"")</f>
        <v/>
      </c>
      <c r="BP8" s="81" t="str">
        <f>IF($BM$3&lt;&gt;"コンテンツなし",IF(AND(申込書!$AH$4="GIGAスクールパック",SUM($Q8,$S8)&lt;&gt;0),SUM($Q8,$S8),IF(AND(申込書!$AH$4="SKY安心GIGAタブレット",SUM($U8,$W8)&lt;&gt;0),SUM($U8,$W8),"")),"")</f>
        <v/>
      </c>
      <c r="BQ8" s="157"/>
      <c r="BR8" s="82"/>
      <c r="BS8" s="80" t="str">
        <f>IF(AND(申込書!$C$96&lt;&gt;"▼プルダウンより選択してください",申込書!$C$96&lt;&gt;"",申込書!$P$96&lt;&gt;"YYYY/MM/DD",$G8&lt;&gt;""),申込書!$P$96,"")</f>
        <v/>
      </c>
      <c r="BT8" s="81" t="str">
        <f>IF(AND(申込書!$C$96&lt;&gt;"▼プルダウンより選択してください",申込書!$C$96&lt;&gt;"",$G8&lt;&gt;""),申込書!$M$96,"")</f>
        <v/>
      </c>
      <c r="BU8" s="81" t="str">
        <f>IF($BS$3&lt;&gt;"コンテンツなし",IF(AND(申込書!$AH$4="GIGAスクールパック",SUM($P8,$R8)&lt;&gt;0),SUM($P8,$R8),IF(AND(申込書!$AH$4="SKY安心GIGAタブレット",SUM($T8,$V8)&lt;&gt;0),SUM($T8,$V8),"")),"")</f>
        <v/>
      </c>
      <c r="BV8" s="81" t="str">
        <f>IF($BS$3&lt;&gt;"コンテンツなし",IF(AND(申込書!$AH$4="GIGAスクールパック",SUM($Q8,$S8)&lt;&gt;0),SUM($Q8,$S8),IF(AND(申込書!$AH$4="SKY安心GIGAタブレット",SUM($U8,$W8)&lt;&gt;0),SUM($U8,$W8),"")),"")</f>
        <v/>
      </c>
      <c r="BW8" s="157"/>
      <c r="BX8" s="82"/>
      <c r="BY8" s="80" t="str">
        <f>IF(AND(申込書!$C$97&lt;&gt;"▼プルダウンより選択してください",申込書!$C$97&lt;&gt;"",申込書!$P$97&lt;&gt;"YYYY/MM/DD",$G8&lt;&gt;""),申込書!$P$97,"")</f>
        <v/>
      </c>
      <c r="BZ8" s="81" t="str">
        <f>IF(AND(申込書!$C$97&lt;&gt;"▼プルダウンより選択してください",申込書!$C$97&lt;&gt;"",$G8&lt;&gt;""),申込書!$M$97,"")</f>
        <v/>
      </c>
      <c r="CA8" s="81" t="str">
        <f>IF($BY$3&lt;&gt;"コンテンツなし",IF(AND(申込書!$AH$4="GIGAスクールパック",SUM($P8,$R8)&lt;&gt;0),SUM($P8,$R8),IF(AND(申込書!$AH$4="SKY安心GIGAタブレット",SUM($T8,$V8)&lt;&gt;0),SUM($T8,$V8),"")),"")</f>
        <v/>
      </c>
      <c r="CB8" s="81" t="str">
        <f>IF($BY$3&lt;&gt;"コンテンツなし",IF(AND(申込書!$AH$4="GIGAスクールパック",SUM($Q8,$S8)&lt;&gt;0),SUM($Q8,$S8),IF(AND(申込書!$AH$4="SKY安心GIGAタブレット",SUM($U8,$W8)&lt;&gt;0),SUM($U8,$W8),"")),"")</f>
        <v/>
      </c>
      <c r="CC8" s="157"/>
      <c r="CD8" s="82"/>
      <c r="CE8" s="80" t="str">
        <f>IF(AND(申込書!$C$98&lt;&gt;"▼プルダウンより選択してください",申込書!$C$98&lt;&gt;"",申込書!$P$98&lt;&gt;"YYYY/MM/DD",$G8&lt;&gt;""),申込書!$P$98,"")</f>
        <v/>
      </c>
      <c r="CF8" s="81" t="str">
        <f>IF(AND(申込書!$C$98&lt;&gt;"▼プルダウンより選択してください",申込書!$C$98&lt;&gt;"",$G8&lt;&gt;""),申込書!$M$98,"")</f>
        <v/>
      </c>
      <c r="CG8" s="81" t="str">
        <f>IF($CE$3&lt;&gt;"コンテンツなし",IF(AND(申込書!$AH$4="GIGAスクールパック",SUM($P8,$R8)&lt;&gt;0),SUM($P8,$R8),IF(AND(申込書!$AH$4="SKY安心GIGAタブレット",SUM($T8,$V8)&lt;&gt;0),SUM($T8,$V8),"")),"")</f>
        <v/>
      </c>
      <c r="CH8" s="81" t="str">
        <f>IF($CE$3&lt;&gt;"コンテンツなし",IF(AND(申込書!$AH$4="GIGAスクールパック",SUM($Q8,$S8)&lt;&gt;0),SUM($Q8,$S8),IF(AND(申込書!$AH$4="SKY安心GIGAタブレット",SUM($U8,$W8)&lt;&gt;0),SUM($U8,$W8),"")),"")</f>
        <v/>
      </c>
      <c r="CI8" s="157"/>
      <c r="CJ8" s="82"/>
      <c r="CK8" s="80" t="str">
        <f>IF(AND(申込書!$C$99&lt;&gt;"▼プルダウンより選択してください",申込書!$C$99&lt;&gt;"",申込書!$P$99&lt;&gt;"YYYY/MM/DD",$G8&lt;&gt;""),申込書!$P$99,"")</f>
        <v/>
      </c>
      <c r="CL8" s="81" t="str">
        <f>IF(AND(申込書!$C$99&lt;&gt;"▼プルダウンより選択してください",申込書!$C$99&lt;&gt;"",$G8&lt;&gt;""),申込書!$M$99,"")</f>
        <v/>
      </c>
      <c r="CM8" s="81" t="str">
        <f>IF($CK$3&lt;&gt;"コンテンツなし",IF(AND(申込書!$AH$4="GIGAスクールパック",SUM($P8,$R8)&lt;&gt;0),SUM($P8,$R8),IF(AND(申込書!$AH$4="SKY安心GIGAタブレット",SUM($T8,$V8)&lt;&gt;0),SUM($T8,$V8),"")),"")</f>
        <v/>
      </c>
      <c r="CN8" s="81" t="str">
        <f>IF($CK$3&lt;&gt;"コンテンツなし",IF(AND(申込書!$AH$4="GIGAスクールパック",SUM($Q8,$S8)&lt;&gt;0),SUM($Q8,$S8),IF(AND(申込書!$AH$4="SKY安心GIGAタブレット",SUM($U8,$W8)&lt;&gt;0),SUM($U8,$W8),"")),"")</f>
        <v/>
      </c>
      <c r="CO8" s="157"/>
      <c r="CP8" s="82"/>
      <c r="CQ8" s="80" t="str">
        <f>IF(AND(申込書!$C$100&lt;&gt;"▼プルダウンより選択してください",申込書!$C$100&lt;&gt;"",申込書!$P$100&lt;&gt;"YYYY/MM/DD",$G8&lt;&gt;""),申込書!$P$100,"")</f>
        <v/>
      </c>
      <c r="CR8" s="81" t="str">
        <f>IF(AND(申込書!$C$100&lt;&gt;"▼プルダウンより選択してください",申込書!$C$100&lt;&gt;"",$G8&lt;&gt;""),申込書!$M$100,"")</f>
        <v/>
      </c>
      <c r="CS8" s="81" t="str">
        <f>IF($CQ$3&lt;&gt;"コンテンツなし",IF(AND(申込書!$AH$4="GIGAスクールパック",SUM($P8,$R8)&lt;&gt;0),SUM($P8,$R8),IF(AND(申込書!$AH$4="SKY安心GIGAタブレット",SUM($T8,$V8)&lt;&gt;0),SUM($T8,$V8),"")),"")</f>
        <v/>
      </c>
      <c r="CT8" s="81" t="str">
        <f>IF($CQ$3&lt;&gt;"コンテンツなし",IF(AND(申込書!$AH$4="GIGAスクールパック",SUM($Q8,$S8)&lt;&gt;0),SUM($Q8,$S8),IF(AND(申込書!$AH$4="SKY安心GIGAタブレット",SUM($U8,$W8)&lt;&gt;0),SUM($U8,$W8),"")),"")</f>
        <v/>
      </c>
      <c r="CU8" s="81"/>
      <c r="CV8" s="82"/>
      <c r="CW8" s="80" t="str">
        <f>IF(AND(申込書!$C$101&lt;&gt;"▼プルダウンより選択してください",申込書!$C$101&lt;&gt;"",申込書!$P$101&lt;&gt;"YYYY/MM/DD",$G8&lt;&gt;""),申込書!$P$101,"")</f>
        <v/>
      </c>
      <c r="CX8" s="81" t="str">
        <f>IF(AND(申込書!$C$101&lt;&gt;"▼プルダウンより選択してください",申込書!$C$101&lt;&gt;"",$G8&lt;&gt;""),申込書!$M$101,"")</f>
        <v/>
      </c>
      <c r="CY8" s="81" t="str">
        <f>IF($CW$3&lt;&gt;"コンテンツなし",IF(AND(申込書!$AH$4="GIGAスクールパック",SUM($P8,$R8)&lt;&gt;0),SUM($P8,$R8),IF(AND(申込書!$AH$4="SKY安心GIGAタブレット",SUM($T8,$V8)&lt;&gt;0),SUM($T8,$V8),"")),"")</f>
        <v/>
      </c>
      <c r="CZ8" s="81" t="str">
        <f>IF($CW$3&lt;&gt;"コンテンツなし",IF(AND(申込書!$AH$4="GIGAスクールパック",SUM($Q8,$S8)&lt;&gt;0),SUM($Q8,$S8),IF(AND(申込書!$AH$4="SKY安心GIGAタブレット",SUM($U8,$W8)&lt;&gt;0),SUM($U8,$W8),"")),"")</f>
        <v/>
      </c>
      <c r="DA8" s="81"/>
      <c r="DB8" s="82"/>
      <c r="DC8" s="80" t="str">
        <f>IF(AND(申込書!$C$102&lt;&gt;"▼プルダウンより選択してください",申込書!$C$102&lt;&gt;"",申込書!$P$102&lt;&gt;"YYYY/MM/DD",$G8&lt;&gt;""),申込書!$P$102,"")</f>
        <v/>
      </c>
      <c r="DD8" s="81" t="str">
        <f>IF(AND(申込書!$C$102&lt;&gt;"▼プルダウンより選択してください",申込書!$C$102&lt;&gt;"",$G8&lt;&gt;""),申込書!$M$102,"")</f>
        <v/>
      </c>
      <c r="DE8" s="81" t="str">
        <f>IF($DC$3&lt;&gt;"コンテンツなし",IF(AND(申込書!$AH$4="GIGAスクールパック",SUM($P8,$R8)&lt;&gt;0),SUM($P8,$R8),IF(AND(申込書!$AH$4="SKY安心GIGAタブレット",SUM($T8,$V8)&lt;&gt;0),SUM($T8,$V8),"")),"")</f>
        <v/>
      </c>
      <c r="DF8" s="81" t="str">
        <f>IF($DC$3&lt;&gt;"コンテンツなし",IF(AND(申込書!$AH$4="GIGAスクールパック",SUM($Q8,$S8)&lt;&gt;0),SUM($Q8,$S8),IF(AND(申込書!$AH$4="SKY安心GIGAタブレット",SUM($U8,$W8)&lt;&gt;0),SUM($U8,$W8),"")),"")</f>
        <v/>
      </c>
      <c r="DG8" s="81"/>
      <c r="DH8" s="82"/>
      <c r="DI8" s="80" t="str">
        <f>IF(AND(申込書!$C$103&lt;&gt;"▼プルダウンより選択してください",申込書!$C$103&lt;&gt;"",申込書!$P$103&lt;&gt;"YYYY/MM/DD",$G8&lt;&gt;""),申込書!$P$103,"")</f>
        <v/>
      </c>
      <c r="DJ8" s="81" t="str">
        <f>IF(AND(申込書!$C$103&lt;&gt;"▼プルダウンより選択してください",申込書!$C$103&lt;&gt;"",$G8&lt;&gt;""),申込書!$M$103,"")</f>
        <v/>
      </c>
      <c r="DK8" s="81" t="str">
        <f>IF($DI$3&lt;&gt;"コンテンツなし",IF(AND(申込書!$AH$4="GIGAスクールパック",SUM($P8,$R8)&lt;&gt;0),SUM($P8,$R8),IF(AND(申込書!$AH$4="SKY安心GIGAタブレット",SUM($T8,$V8)&lt;&gt;0),SUM($T8,$V8),"")),"")</f>
        <v/>
      </c>
      <c r="DL8" s="81" t="str">
        <f>IF($DI$3&lt;&gt;"コンテンツなし",IF(AND(申込書!$AH$4="GIGAスクールパック",SUM($Q8,$S8)&lt;&gt;0),SUM($Q8,$S8),IF(AND(申込書!$AH$4="SKY安心GIGAタブレット",SUM($U8,$W8)&lt;&gt;0),SUM($U8,$W8),"")),"")</f>
        <v/>
      </c>
      <c r="DM8" s="81"/>
      <c r="DN8" s="82"/>
      <c r="DO8" s="80" t="str">
        <f>IF(AND(申込書!$C$104&lt;&gt;"▼プルダウンより選択してください",申込書!$C$104&lt;&gt;"",申込書!$P$104&lt;&gt;"YYYY/MM/DD",$G8&lt;&gt;""),申込書!$P$104,"")</f>
        <v/>
      </c>
      <c r="DP8" s="81" t="str">
        <f>IF(AND(申込書!$C$104&lt;&gt;"▼プルダウンより選択してください",申込書!$C$104&lt;&gt;"",$G8&lt;&gt;""),申込書!$M$104,"")</f>
        <v/>
      </c>
      <c r="DQ8" s="81" t="str">
        <f>IF($DO$3&lt;&gt;"コンテンツなし",IF(AND(申込書!$AH$4="GIGAスクールパック",SUM($P8,$R8)&lt;&gt;0),SUM($P8,$R8),IF(AND(申込書!$AH$4="SKY安心GIGAタブレット",SUM($T8,$V8)&lt;&gt;0),SUM($T8,$V8),"")),"")</f>
        <v/>
      </c>
      <c r="DR8" s="81" t="str">
        <f>IF($DO$3&lt;&gt;"コンテンツなし",IF(AND(申込書!$AH$4="GIGAスクールパック",SUM($Q8,$S8)&lt;&gt;0),SUM($Q8,$S8),IF(AND(申込書!$AH$4="SKY安心GIGAタブレット",SUM($U8,$W8)&lt;&gt;0),SUM($U8,$W8),"")),"")</f>
        <v/>
      </c>
      <c r="DS8" s="81"/>
      <c r="DT8" s="82"/>
      <c r="DU8" s="80" t="str">
        <f>IF(AND(申込書!$C$105&lt;&gt;"▼プルダウンより選択してください",申込書!$C$105&lt;&gt;"",申込書!$P$105&lt;&gt;"YYYY/MM/DD",$G8&lt;&gt;""),申込書!$P$105,"")</f>
        <v/>
      </c>
      <c r="DV8" s="81" t="str">
        <f>IF(AND(申込書!$C$105&lt;&gt;"▼プルダウンより選択してください",申込書!$C$105&lt;&gt;"",$G8&lt;&gt;""),申込書!$M$105,"")</f>
        <v/>
      </c>
      <c r="DW8" s="81" t="str">
        <f>IF($DU$3&lt;&gt;"コンテンツなし",IF(AND(申込書!$AH$4="GIGAスクールパック",SUM($P8,$R8)&lt;&gt;0),SUM($P8,$R8),IF(AND(申込書!$AH$4="SKY安心GIGAタブレット",SUM($T8,$V8)&lt;&gt;0),SUM($T8,$V8),"")),"")</f>
        <v/>
      </c>
      <c r="DX8" s="81" t="str">
        <f>IF($DU$3&lt;&gt;"コンテンツなし",IF(AND(申込書!$AH$4="GIGAスクールパック",SUM($Q8,$S8)&lt;&gt;0),SUM($Q8,$S8),IF(AND(申込書!$AH$4="SKY安心GIGAタブレット",SUM($U8,$W8)&lt;&gt;0),SUM($U8,$W8),"")),"")</f>
        <v/>
      </c>
      <c r="DY8" s="157"/>
      <c r="DZ8" s="82"/>
      <c r="EA8" s="80" t="str">
        <f>IF(AND(申込書!$C$106&lt;&gt;"▼プルダウンより選択してください",申込書!$C$106&lt;&gt;"",申込書!$P$106&lt;&gt;"YYYY/MM/DD",$G8&lt;&gt;""),申込書!$P$106,"")</f>
        <v/>
      </c>
      <c r="EB8" s="81" t="str">
        <f>IF(AND(申込書!$C$106&lt;&gt;"▼プルダウンより選択してください",申込書!$C$106&lt;&gt;"",$G8&lt;&gt;""),申込書!$M$106,"")</f>
        <v/>
      </c>
      <c r="EC8" s="81" t="str">
        <f>IF($EA$3&lt;&gt;"コンテンツなし",IF(AND(申込書!$AH$4="GIGAスクールパック",SUM($P8,$R8)&lt;&gt;0),SUM($P8,$R8),IF(AND(申込書!$AH$4="SKY安心GIGAタブレット",SUM($T8,$V8)&lt;&gt;0),SUM($T8,$V8),"")),"")</f>
        <v/>
      </c>
      <c r="ED8" s="81" t="str">
        <f>IF($EA$3&lt;&gt;"コンテンツなし",IF(AND(申込書!$AH$4="GIGAスクールパック",SUM($Q8,$S8)&lt;&gt;0),SUM($Q8,$S8),IF(AND(申込書!$AH$4="SKY安心GIGAタブレット",SUM($U8,$W8)&lt;&gt;0),SUM($U8,$W8),"")),"")</f>
        <v/>
      </c>
      <c r="EE8" s="157"/>
      <c r="EF8" s="82"/>
      <c r="EG8" s="80" t="str">
        <f>IF(AND(申込書!$C$107&lt;&gt;"▼プルダウンより選択してください",申込書!$C$107&lt;&gt;"",申込書!$P$107&lt;&gt;"YYYY/MM/DD",$G8&lt;&gt;""),申込書!$P$107,"")</f>
        <v/>
      </c>
      <c r="EH8" s="81" t="str">
        <f>IF(AND(申込書!$C$107&lt;&gt;"▼プルダウンより選択してください",申込書!$C$107&lt;&gt;"",$G8&lt;&gt;""),申込書!$M$107,"")</f>
        <v/>
      </c>
      <c r="EI8" s="81" t="str">
        <f>IF($EG$3&lt;&gt;"コンテンツなし",IF(AND(申込書!$AH$4="GIGAスクールパック",SUM($P8,$R8)&lt;&gt;0),SUM($P8,$R8),IF(AND(申込書!$AH$4="SKY安心GIGAタブレット",SUM($T8,$V8)&lt;&gt;0),SUM($T8,$V8),"")),"")</f>
        <v/>
      </c>
      <c r="EJ8" s="81" t="str">
        <f>IF($EG$3&lt;&gt;"コンテンツなし",IF(AND(申込書!$AH$4="GIGAスクールパック",SUM($Q8,$S8)&lt;&gt;0),SUM($Q8,$S8),IF(AND(申込書!$AH$4="SKY安心GIGAタブレット",SUM($U8,$W8)&lt;&gt;0),SUM($U8,$W8),"")),"")</f>
        <v/>
      </c>
      <c r="EK8" s="157"/>
      <c r="EL8" s="82"/>
      <c r="EM8" s="80" t="str">
        <f>IF(AND(申込書!$C$108&lt;&gt;"▼プルダウンより選択してください",申込書!$C$108&lt;&gt;"",申込書!$P$108&lt;&gt;"YYYY/MM/DD",$G8&lt;&gt;""),申込書!$P$108,"")</f>
        <v/>
      </c>
      <c r="EN8" s="81" t="str">
        <f>IF(AND(申込書!$C$108&lt;&gt;"▼プルダウンより選択してください",申込書!$C$108&lt;&gt;"",$G8&lt;&gt;""),申込書!$M$108,"")</f>
        <v/>
      </c>
      <c r="EO8" s="81" t="str">
        <f>IF($EM$3&lt;&gt;"コンテンツなし",IF(AND(申込書!$AH$4="GIGAスクールパック",SUM($P8,$R8)&lt;&gt;0),SUM($P8,$R8),IF(AND(申込書!$AH$4="SKY安心GIGAタブレット",SUM($T8,$V8)&lt;&gt;0),SUM($T8,$V8),"")),"")</f>
        <v/>
      </c>
      <c r="EP8" s="81" t="str">
        <f>IF($EM$3&lt;&gt;"コンテンツなし",IF(AND(申込書!$AH$4="GIGAスクールパック",SUM($Q8,$S8)&lt;&gt;0),SUM($Q8,$S8),IF(AND(申込書!$AH$4="SKY安心GIGAタブレット",SUM($U8,$W8)&lt;&gt;0),SUM($U8,$W8),"")),"")</f>
        <v/>
      </c>
      <c r="EQ8" s="157"/>
      <c r="ER8" s="82"/>
      <c r="ES8" s="80" t="str">
        <f>IF(AND(申込書!$C$109&lt;&gt;"▼プルダウンより選択してください",申込書!$C$109&lt;&gt;"",申込書!$P$109&lt;&gt;"YYYY/MM/DD",$G8&lt;&gt;""),申込書!$P$109,"")</f>
        <v/>
      </c>
      <c r="ET8" s="81" t="str">
        <f>IF(AND(申込書!$C$109&lt;&gt;"▼プルダウンより選択してください",申込書!$C$109&lt;&gt;"",$G8&lt;&gt;""),申込書!$M$109,"")</f>
        <v/>
      </c>
      <c r="EU8" s="81" t="str">
        <f>IF($ES$3&lt;&gt;"コンテンツなし",IF(AND(申込書!$AH$4="GIGAスクールパック",SUM($P8,$R8)&lt;&gt;0),SUM($P8,$R8),IF(AND(申込書!$AH$4="SKY安心GIGAタブレット",SUM($T8,$V8)&lt;&gt;0),SUM($T8,$V8),"")),"")</f>
        <v/>
      </c>
      <c r="EV8" s="81" t="str">
        <f>IF($ES$3&lt;&gt;"コンテンツなし",IF(AND(申込書!$AH$4="GIGAスクールパック",SUM($Q8,$S8)&lt;&gt;0),SUM($Q8,$S8),IF(AND(申込書!$AH$4="SKY安心GIGAタブレット",SUM($U8,$W8)&lt;&gt;0),SUM($U8,$W8),"")),"")</f>
        <v/>
      </c>
      <c r="EW8" s="157"/>
      <c r="EX8" s="82"/>
      <c r="EY8" s="80" t="str">
        <f>IF(AND(申込書!$C$110&lt;&gt;"▼プルダウンより選択してください",申込書!$C$110&lt;&gt;"",申込書!$P$110&lt;&gt;"YYYY/MM/DD",$G8&lt;&gt;""),申込書!$P$110,"")</f>
        <v/>
      </c>
      <c r="EZ8" s="81" t="str">
        <f>IF(AND(申込書!$C$110&lt;&gt;"▼プルダウンより選択してください",申込書!$C$110&lt;&gt;"",$G8&lt;&gt;""),申込書!$M$110,"")</f>
        <v/>
      </c>
      <c r="FA8" s="81" t="str">
        <f>IF($EY$3&lt;&gt;"コンテンツなし",IF(AND(申込書!$AH$4="GIGAスクールパック",SUM($P8,$R8)&lt;&gt;0),SUM($P8,$R8),IF(AND(申込書!$AH$4="SKY安心GIGAタブレット",SUM($T8,$V8)&lt;&gt;0),SUM($T8,$V8),"")),"")</f>
        <v/>
      </c>
      <c r="FB8" s="81" t="str">
        <f>IF($EY$3&lt;&gt;"コンテンツなし",IF(AND(申込書!$AH$4="GIGAスクールパック",SUM($Q8,$S8)&lt;&gt;0),SUM($Q8,$S8),IF(AND(申込書!$AH$4="SKY安心GIGAタブレット",SUM($U8,$W8)&lt;&gt;0),SUM($U8,$W8),"")),"")</f>
        <v/>
      </c>
      <c r="FC8" s="157"/>
      <c r="FD8" s="82"/>
      <c r="FE8" s="80" t="str">
        <f>IF(AND(申込書!$C$111&lt;&gt;"▼プルダウンより選択してください",申込書!$C$111&lt;&gt;"",申込書!$P$111&lt;&gt;"YYYY/MM/DD",$G8&lt;&gt;""),申込書!$P$111,"")</f>
        <v/>
      </c>
      <c r="FF8" s="81" t="str">
        <f>IF(AND(申込書!$C$111&lt;&gt;"▼プルダウンより選択してください",申込書!$C$111&lt;&gt;"",$G8&lt;&gt;""),申込書!$M$111,"")</f>
        <v/>
      </c>
      <c r="FG8" s="81" t="str">
        <f>IF($FE$3&lt;&gt;"コンテンツなし",IF(AND(申込書!$AH$4="GIGAスクールパック",SUM($P8,$R8)&lt;&gt;0),SUM($P8,$R8),IF(AND(申込書!$AH$4="SKY安心GIGAタブレット",SUM($T8,$V8)&lt;&gt;0),SUM($T8,$V8),"")),"")</f>
        <v/>
      </c>
      <c r="FH8" s="81" t="str">
        <f>IF($FE$3&lt;&gt;"コンテンツなし",IF(AND(申込書!$AH$4="GIGAスクールパック",SUM($Q8,$S8)&lt;&gt;0),SUM($Q8,$S8),IF(AND(申込書!$AH$4="SKY安心GIGAタブレット",SUM($U8,$W8)&lt;&gt;0),SUM($U8,$W8),"")),"")</f>
        <v/>
      </c>
      <c r="FI8" s="157"/>
      <c r="FJ8" s="82"/>
      <c r="FK8" s="80" t="str">
        <f>IF(AND(申込書!$C$112&lt;&gt;"▼プルダウンより選択してください",申込書!$C$112&lt;&gt;"",申込書!$P$112&lt;&gt;"YYYY/MM/DD",$G8&lt;&gt;""),申込書!$P$112,"")</f>
        <v/>
      </c>
      <c r="FL8" s="81" t="str">
        <f>IF(AND(申込書!$C$112&lt;&gt;"▼プルダウンより選択してください",申込書!$C$112&lt;&gt;"",$G8&lt;&gt;""),申込書!$M$112,"")</f>
        <v/>
      </c>
      <c r="FM8" s="81" t="str">
        <f>IF($FK$3&lt;&gt;"コンテンツなし",IF(AND(申込書!$AH$4="GIGAスクールパック",SUM($P8,$R8)&lt;&gt;0),SUM($P8,$R8),IF(AND(申込書!$AH$4="SKY安心GIGAタブレット",SUM($T8,$V8)&lt;&gt;0),SUM($T8,$V8),"")),"")</f>
        <v/>
      </c>
      <c r="FN8" s="81" t="str">
        <f>IF($FK$3&lt;&gt;"コンテンツなし",IF(AND(申込書!$AH$4="GIGAスクールパック",SUM($Q8,$S8)&lt;&gt;0),SUM($Q8,$S8),IF(AND(申込書!$AH$4="SKY安心GIGAタブレット",SUM($U8,$W8)&lt;&gt;0),SUM($U8,$W8),"")),"")</f>
        <v/>
      </c>
      <c r="FO8" s="157"/>
      <c r="FP8" s="82"/>
      <c r="FQ8" s="80" t="str">
        <f>IF(AND(申込書!$C$113&lt;&gt;"▼プルダウンより選択してください",申込書!$C$113&lt;&gt;"",申込書!$P$113&lt;&gt;"YYYY/MM/DD",$G8&lt;&gt;""),申込書!$P$113,"")</f>
        <v/>
      </c>
      <c r="FR8" s="81" t="str">
        <f>IF(AND(申込書!$C$113&lt;&gt;"▼プルダウンより選択してください",申込書!$C$113&lt;&gt;"",$G8&lt;&gt;""),申込書!$M$113,"")</f>
        <v/>
      </c>
      <c r="FS8" s="81" t="str">
        <f>IF($FQ$3&lt;&gt;"コンテンツなし",IF(AND(申込書!$AH$4="GIGAスクールパック",SUM($P8,$R8)&lt;&gt;0),SUM($P8,$R8),IF(AND(申込書!$AH$4="SKY安心GIGAタブレット",SUM($T8,$V8)&lt;&gt;0),SUM($T8,$V8),"")),"")</f>
        <v/>
      </c>
      <c r="FT8" s="81" t="str">
        <f>IF($FQ$3&lt;&gt;"コンテンツなし",IF(AND(申込書!$AH$4="GIGAスクールパック",SUM($Q8,$S8)&lt;&gt;0),SUM($Q8,$S8),IF(AND(申込書!$AH$4="SKY安心GIGAタブレット",SUM($U8,$W8)&lt;&gt;0),SUM($U8,$W8),"")),"")</f>
        <v/>
      </c>
      <c r="FU8" s="157"/>
      <c r="FV8" s="82"/>
      <c r="FW8" s="80" t="str">
        <f>IF(AND(申込書!$C$114&lt;&gt;"▼プルダウンより選択してください",申込書!$C$114&lt;&gt;"",申込書!$P$114&lt;&gt;"YYYY/MM/DD",$G8&lt;&gt;""),申込書!$P$114,"")</f>
        <v/>
      </c>
      <c r="FX8" s="81" t="str">
        <f>IF(AND(申込書!$C$114&lt;&gt;"▼プルダウンより選択してください",申込書!$C$114&lt;&gt;"",$G8&lt;&gt;""),申込書!$M$114,"")</f>
        <v/>
      </c>
      <c r="FY8" s="81" t="str">
        <f>IF($FW$3&lt;&gt;"コンテンツなし",IF(AND(申込書!$AH$4="GIGAスクールパック",SUM($P8,$R8)&lt;&gt;0),SUM($P8,$R8),IF(AND(申込書!$AH$4="SKY安心GIGAタブレット",SUM($T8,$V8)&lt;&gt;0),SUM($T8,$V8),"")),"")</f>
        <v/>
      </c>
      <c r="FZ8" s="81" t="str">
        <f>IF($FW$3&lt;&gt;"コンテンツなし",IF(AND(申込書!$AH$4="GIGAスクールパック",SUM($Q8,$S8)&lt;&gt;0),SUM($Q8,$S8),IF(AND(申込書!$AH$4="SKY安心GIGAタブレット",SUM($U8,$W8)&lt;&gt;0),SUM($U8,$W8),"")),"")</f>
        <v/>
      </c>
      <c r="GA8" s="157"/>
      <c r="GB8" s="82"/>
      <c r="GC8" s="80" t="str">
        <f>IF(AND(申込書!$C$115&lt;&gt;"▼プルダウンより選択してください",申込書!$C$115&lt;&gt;"",申込書!$P$115&lt;&gt;"YYYY/MM/DD",$G8&lt;&gt;""),申込書!$P$115,"")</f>
        <v/>
      </c>
      <c r="GD8" s="81" t="str">
        <f>IF(AND(申込書!$C$115&lt;&gt;"▼プルダウンより選択してください",申込書!$C$115&lt;&gt;"",$G8&lt;&gt;""),申込書!$M$115,"")</f>
        <v/>
      </c>
      <c r="GE8" s="81" t="str">
        <f>IF($GC$3&lt;&gt;"コンテンツなし",IF(AND(申込書!$AH$4="GIGAスクールパック",SUM($P8,$R8)&lt;&gt;0),SUM($P8,$R8),IF(AND(申込書!$AH$4="SKY安心GIGAタブレット",SUM($T8,$V8)&lt;&gt;0),SUM($T8,$V8),"")),"")</f>
        <v/>
      </c>
      <c r="GF8" s="81" t="str">
        <f>IF($GC$3&lt;&gt;"コンテンツなし",IF(AND(申込書!$AH$4="GIGAスクールパック",SUM($Q8,$S8)&lt;&gt;0),SUM($Q8,$S8),IF(AND(申込書!$AH$4="SKY安心GIGAタブレット",SUM($U8,$W8)&lt;&gt;0),SUM($U8,$W8),"")),"")</f>
        <v/>
      </c>
      <c r="GG8" s="157"/>
      <c r="GH8" s="82"/>
      <c r="GI8" s="80" t="str">
        <f>IF(AND(申込書!$C$116&lt;&gt;"▼プルダウンより選択してください",申込書!$C$116&lt;&gt;"",申込書!$P$116&lt;&gt;"YYYY/MM/DD",$G8&lt;&gt;""),申込書!$P$116,"")</f>
        <v/>
      </c>
      <c r="GJ8" s="81" t="str">
        <f>IF(AND(申込書!$C$116&lt;&gt;"▼プルダウンより選択してください",申込書!$C$116&lt;&gt;"",$G8&lt;&gt;""),申込書!$M$116,"")</f>
        <v/>
      </c>
      <c r="GK8" s="81" t="str">
        <f>IF($GI$3&lt;&gt;"コンテンツなし",IF(AND(申込書!$AH$4="GIGAスクールパック",SUM($P8,$R8)&lt;&gt;0),SUM($P8,$R8),IF(AND(申込書!$AH$4="SKY安心GIGAタブレット",SUM($T8,$V8)&lt;&gt;0),SUM($T8,$V8),"")),"")</f>
        <v/>
      </c>
      <c r="GL8" s="81" t="str">
        <f>IF($GI$3&lt;&gt;"コンテンツなし",IF(AND(申込書!$AH$4="GIGAスクールパック",SUM($Q8,$S8)&lt;&gt;0),SUM($Q8,$S8),IF(AND(申込書!$AH$4="SKY安心GIGAタブレット",SUM($U8,$W8)&lt;&gt;0),SUM($U8,$W8),"")),"")</f>
        <v/>
      </c>
      <c r="GM8" s="157"/>
      <c r="GN8" s="82"/>
      <c r="GO8" s="80" t="str">
        <f>IF(AND(申込書!$C$117&lt;&gt;"▼プルダウンより選択してください",申込書!$C$117&lt;&gt;"",申込書!$P$117&lt;&gt;"YYYY/MM/DD",$G8&lt;&gt;""),申込書!$P$117,"")</f>
        <v/>
      </c>
      <c r="GP8" s="81" t="str">
        <f>IF(AND(申込書!$C$117&lt;&gt;"▼プルダウンより選択してください",申込書!$C$117&lt;&gt;"",$G8&lt;&gt;""),申込書!$M$117,"")</f>
        <v/>
      </c>
      <c r="GQ8" s="81" t="str">
        <f>IF($GO$3&lt;&gt;"コンテンツなし",IF(AND(申込書!$AH$4="GIGAスクールパック",SUM($P8,$R8)&lt;&gt;0),SUM($P8,$R8),IF(AND(申込書!$AH$4="SKY安心GIGAタブレット",SUM($T8,$V8)&lt;&gt;0),SUM($T8,$V8),"")),"")</f>
        <v/>
      </c>
      <c r="GR8" s="81" t="str">
        <f>IF($GO$3&lt;&gt;"コンテンツなし",IF(AND(申込書!$AH$4="GIGAスクールパック",SUM($Q8,$S8)&lt;&gt;0),SUM($Q8,$S8),IF(AND(申込書!$AH$4="SKY安心GIGAタブレット",SUM($U8,$W8)&lt;&gt;0),SUM($U8,$W8),"")),"")</f>
        <v/>
      </c>
      <c r="GS8" s="157"/>
      <c r="GT8" s="82"/>
      <c r="GU8" s="80" t="str">
        <f>IF(AND(申込書!$C$118&lt;&gt;"▼プルダウンより選択してください",申込書!$C$118&lt;&gt;"",申込書!$P$118&lt;&gt;"YYYY/MM/DD",$G8&lt;&gt;""),申込書!$P$118,"")</f>
        <v/>
      </c>
      <c r="GV8" s="81" t="str">
        <f>IF(AND(申込書!$C$118&lt;&gt;"▼プルダウンより選択してください",申込書!$C$118&lt;&gt;"",$G8&lt;&gt;""),申込書!$M$118,"")</f>
        <v/>
      </c>
      <c r="GW8" s="81" t="str">
        <f>IF($GU$3&lt;&gt;"コンテンツなし",IF(AND(申込書!$AH$4="GIGAスクールパック",SUM($P8,$R8)&lt;&gt;0),SUM($P8,$R8),IF(AND(申込書!$AH$4="SKY安心GIGAタブレット",SUM($T8,$V8)&lt;&gt;0),SUM($T8,$V8),"")),"")</f>
        <v/>
      </c>
      <c r="GX8" s="81" t="str">
        <f>IF($GU$3&lt;&gt;"コンテンツなし",IF(AND(申込書!$AH$4="GIGAスクールパック",SUM($Q8,$S8)&lt;&gt;0),SUM($Q8,$S8),IF(AND(申込書!$AH$4="SKY安心GIGAタブレット",SUM($U8,$W8)&lt;&gt;0),SUM($U8,$W8),"")),"")</f>
        <v/>
      </c>
      <c r="GY8" s="157"/>
      <c r="GZ8" s="82"/>
      <c r="HA8" s="80" t="str">
        <f>IF(AND(申込書!$C$119&lt;&gt;"▼プルダウンより選択してください",申込書!$C$119&lt;&gt;"",申込書!$P$119&lt;&gt;"YYYY/MM/DD",$G8&lt;&gt;""),申込書!$P$119,"")</f>
        <v/>
      </c>
      <c r="HB8" s="81" t="str">
        <f>IF(AND(申込書!$C$119&lt;&gt;"▼プルダウンより選択してください",申込書!$C$119&lt;&gt;"",$G8&lt;&gt;""),申込書!$M$119,"")</f>
        <v/>
      </c>
      <c r="HC8" s="81" t="str">
        <f>IF($HA$3&lt;&gt;"コンテンツなし",IF(AND(申込書!$AH$4="GIGAスクールパック",SUM($P8,$R8)&lt;&gt;0),SUM($P8,$R8),IF(AND(申込書!$AH$4="SKY安心GIGAタブレット",SUM($T8,$V8)&lt;&gt;0),SUM($T8,$V8),"")),"")</f>
        <v/>
      </c>
      <c r="HD8" s="81" t="str">
        <f>IF($HA$3&lt;&gt;"コンテンツなし",IF(AND(申込書!$AH$4="GIGAスクールパック",SUM($Q8,$S8)&lt;&gt;0),SUM($Q8,$S8),IF(AND(申込書!$AH$4="SKY安心GIGAタブレット",SUM($U8,$W8)&lt;&gt;0),SUM($U8,$W8),"")),"")</f>
        <v/>
      </c>
      <c r="HE8" s="157"/>
      <c r="HF8" s="82"/>
      <c r="HG8" s="83"/>
    </row>
    <row r="9" spans="2:215" ht="26.85" customHeight="1">
      <c r="B9" s="62">
        <f t="shared" si="0"/>
        <v>4</v>
      </c>
      <c r="C9" s="63"/>
      <c r="D9" s="64"/>
      <c r="E9" s="207"/>
      <c r="F9" s="65"/>
      <c r="G9" s="66"/>
      <c r="H9" s="67"/>
      <c r="I9" s="68"/>
      <c r="J9" s="69"/>
      <c r="K9" s="70"/>
      <c r="L9" s="71"/>
      <c r="M9" s="72"/>
      <c r="N9" s="73"/>
      <c r="O9" s="74"/>
      <c r="P9" s="179"/>
      <c r="Q9" s="180"/>
      <c r="R9" s="180"/>
      <c r="S9" s="181"/>
      <c r="T9" s="179"/>
      <c r="U9" s="180"/>
      <c r="V9" s="182"/>
      <c r="W9" s="181"/>
      <c r="X9" s="75"/>
      <c r="Y9" s="76"/>
      <c r="Z9" s="77"/>
      <c r="AA9" s="78"/>
      <c r="AB9" s="79"/>
      <c r="AC9" s="79"/>
      <c r="AD9" s="79"/>
      <c r="AE9" s="77"/>
      <c r="AF9" s="139"/>
      <c r="AG9" s="139"/>
      <c r="AH9" s="139"/>
      <c r="AI9" s="80" t="str">
        <f>IF(AND(申込書!$C$90&lt;&gt;"▼プルダウンより選択してください",申込書!$C$90&lt;&gt;"",申込書!$P$90&lt;&gt;"YYYY/MM/DD",$G9&lt;&gt;""),申込書!$P$90,"")</f>
        <v/>
      </c>
      <c r="AJ9" s="81" t="str">
        <f>IF(AND(申込書!$C$90&lt;&gt;"▼プルダウンより選択してください",申込書!$C$90&lt;&gt;"",$G9&lt;&gt;""),申込書!$M$90,"")</f>
        <v/>
      </c>
      <c r="AK9" s="81" t="str">
        <f>IF($AI$3&lt;&gt;"コンテンツなし",IF(AND(申込書!$AH$4="GIGAスクールパック",SUM($P9,$R9)&lt;&gt;0),SUM($P9,$R9),IF(AND(申込書!$AH$4="SKY安心GIGAタブレット",SUM($T9,$V9)&lt;&gt;0),SUM($T9,$V9),"")),"")</f>
        <v/>
      </c>
      <c r="AL9" s="81" t="str">
        <f>IF($AI$3&lt;&gt;"コンテンツなし",IF(AND(申込書!$AH$4="GIGAスクールパック",SUM($Q9,$S9)&lt;&gt;0),SUM($Q9,$S9),IF(AND(申込書!$AH$4="SKY安心GIGAタブレット",SUM($U9,$W9)&lt;&gt;0),SUM($U9,$W9),"")),"")</f>
        <v/>
      </c>
      <c r="AM9" s="157"/>
      <c r="AN9" s="82"/>
      <c r="AO9" s="80" t="str">
        <f>IF(AND(申込書!$C$91&lt;&gt;"▼プルダウンより選択してください",申込書!$C$91&lt;&gt;"",申込書!$P$91&lt;&gt;"YYYY/MM/DD",$G9&lt;&gt;""),申込書!$P$91,"")</f>
        <v/>
      </c>
      <c r="AP9" s="81" t="str">
        <f>IF(AND(申込書!$C$91&lt;&gt;"▼プルダウンより選択してください",申込書!$C$91&lt;&gt;"",$G9&lt;&gt;""),申込書!$M$91,"")</f>
        <v/>
      </c>
      <c r="AQ9" s="81" t="str">
        <f>IF($AO$3&lt;&gt;"コンテンツなし",IF(AND(申込書!$AH$4="GIGAスクールパック",SUM($P9,$R9)&lt;&gt;0),SUM($P9,$R9),IF(AND(申込書!$AH$4="SKY安心GIGAタブレット",SUM($T9,$V9)&lt;&gt;0),SUM($T9,$V9),"")),"")</f>
        <v/>
      </c>
      <c r="AR9" s="81" t="str">
        <f>IF($AO$3&lt;&gt;"コンテンツなし",IF(AND(申込書!$AH$4="GIGAスクールパック",SUM($Q9,$S9)&lt;&gt;0),SUM($Q9,$S9),IF(AND(申込書!$AH$4="SKY安心GIGAタブレット",SUM($U9,$W9)&lt;&gt;0),SUM($U9,$W9),"")),"")</f>
        <v/>
      </c>
      <c r="AS9" s="157"/>
      <c r="AT9" s="82"/>
      <c r="AU9" s="80" t="str">
        <f>IF(AND(申込書!$C$92&lt;&gt;"▼プルダウンより選択してください",申込書!$C$92&lt;&gt;"",申込書!$P$92&lt;&gt;"YYYY/MM/DD",$G9&lt;&gt;""),申込書!$P$92,"")</f>
        <v/>
      </c>
      <c r="AV9" s="81" t="str">
        <f>IF(AND(申込書!$C$92&lt;&gt;"▼プルダウンより選択してください",申込書!$C$92&lt;&gt;"",$G9&lt;&gt;""),申込書!$M$92,"")</f>
        <v/>
      </c>
      <c r="AW9" s="81" t="str">
        <f>IF($AU$3&lt;&gt;"コンテンツなし",IF(AND(申込書!$AH$4="GIGAスクールパック",SUM($P9,$R9)&lt;&gt;0),SUM($P9,$R9),IF(AND(申込書!$AH$4="SKY安心GIGAタブレット",SUM($T9,$V9)&lt;&gt;0),SUM($T9,$V9),"")),"")</f>
        <v/>
      </c>
      <c r="AX9" s="81" t="str">
        <f>IF($AU$3&lt;&gt;"コンテンツなし",IF(AND(申込書!$AH$4="GIGAスクールパック",SUM($Q9,$S9)&lt;&gt;0),SUM($Q9,$S9),IF(AND(申込書!$AH$4="SKY安心GIGAタブレット",SUM($U9,$W9)&lt;&gt;0),SUM($U9,$W9),"")),"")</f>
        <v/>
      </c>
      <c r="AY9" s="157"/>
      <c r="AZ9" s="82"/>
      <c r="BA9" s="80" t="str">
        <f>IF(AND(申込書!$C$93&lt;&gt;"▼プルダウンより選択してください",申込書!$C$93&lt;&gt;"",申込書!$P$93&lt;&gt;"YYYY/MM/DD",$G9&lt;&gt;""),申込書!$P$93,"")</f>
        <v/>
      </c>
      <c r="BB9" s="81" t="str">
        <f>IF(AND(申込書!$C$93&lt;&gt;"▼プルダウンより選択してください",申込書!$C$93&lt;&gt;"",申込書!$M$93&gt;=1,$G9&lt;&gt;""),申込書!$M$93,"")</f>
        <v/>
      </c>
      <c r="BC9" s="81" t="str">
        <f>IF($BA$3&lt;&gt;"コンテンツなし",IF(AND(申込書!$AH$4="GIGAスクールパック",SUM($P9,$R9)&lt;&gt;0),SUM($P9,$R9),IF(AND(申込書!$AH$4="SKY安心GIGAタブレット",SUM($T9,$V9)&lt;&gt;0),SUM($T9,$V9),"")),"")</f>
        <v/>
      </c>
      <c r="BD9" s="81" t="str">
        <f>IF($BA$3&lt;&gt;"コンテンツなし",IF(AND(申込書!$AH$4="GIGAスクールパック",SUM($Q9,$S9)&lt;&gt;0),SUM($Q9,$S9),IF(AND(申込書!$AH$4="SKY安心GIGAタブレット",SUM($U9,$W9)&lt;&gt;0),SUM($U9,$W9),"")),"")</f>
        <v/>
      </c>
      <c r="BE9" s="157"/>
      <c r="BF9" s="82"/>
      <c r="BG9" s="80" t="str">
        <f>IF(AND(申込書!$C$94&lt;&gt;"▼プルダウンより選択してください",申込書!$C$94&lt;&gt;"",申込書!$P$94&lt;&gt;"YYYY/MM/DD",$G9&lt;&gt;""),申込書!$P$94,"")</f>
        <v/>
      </c>
      <c r="BH9" s="81" t="str">
        <f>IF(AND(申込書!$C$94&lt;&gt;"▼プルダウンより選択してください",申込書!$C$94&lt;&gt;"",$G9&lt;&gt;""),申込書!$M$94,"")</f>
        <v/>
      </c>
      <c r="BI9" s="81" t="str">
        <f>IF($BG$3&lt;&gt;"コンテンツなし",IF(AND(申込書!$AH$4="GIGAスクールパック",SUM($P9,$R9)&lt;&gt;0),SUM($P9,$R9),IF(AND(申込書!$AH$4="SKY安心GIGAタブレット",SUM($T9,$V9)&lt;&gt;0),SUM($T9,$V9),"")),"")</f>
        <v/>
      </c>
      <c r="BJ9" s="81" t="str">
        <f>IF($BG$3&lt;&gt;"コンテンツなし",IF(AND(申込書!$AH$4="GIGAスクールパック",SUM($Q9,$S9)&lt;&gt;0),SUM($Q9,$S9),IF(AND(申込書!$AH$4="SKY安心GIGAタブレット",SUM($U9,$W9)&lt;&gt;0),SUM($U9,$W9),"")),"")</f>
        <v/>
      </c>
      <c r="BK9" s="157"/>
      <c r="BL9" s="82"/>
      <c r="BM9" s="80" t="str">
        <f>IF(AND(申込書!$C$95&lt;&gt;"▼プルダウンより選択してください",申込書!$C$95&lt;&gt;"",申込書!$P$95&lt;&gt;"YYYY/MM/DD",$G9&lt;&gt;""),申込書!$P$95,"")</f>
        <v/>
      </c>
      <c r="BN9" s="81" t="str">
        <f>IF(AND(申込書!$C$95&lt;&gt;"▼プルダウンより選択してください",申込書!$C$95&lt;&gt;"",$G9&lt;&gt;""),申込書!$M$95,"")</f>
        <v/>
      </c>
      <c r="BO9" s="81" t="str">
        <f>IF($BM$3&lt;&gt;"コンテンツなし",IF(AND(申込書!$AH$4="GIGAスクールパック",SUM($P9,$R9)&lt;&gt;0),SUM($P9,$R9),IF(AND(申込書!$AH$4="SKY安心GIGAタブレット",SUM($T9,$V9)&lt;&gt;0),SUM($T9,$V9),"")),"")</f>
        <v/>
      </c>
      <c r="BP9" s="81" t="str">
        <f>IF($BM$3&lt;&gt;"コンテンツなし",IF(AND(申込書!$AH$4="GIGAスクールパック",SUM($Q9,$S9)&lt;&gt;0),SUM($Q9,$S9),IF(AND(申込書!$AH$4="SKY安心GIGAタブレット",SUM($U9,$W9)&lt;&gt;0),SUM($U9,$W9),"")),"")</f>
        <v/>
      </c>
      <c r="BQ9" s="157"/>
      <c r="BR9" s="82"/>
      <c r="BS9" s="80" t="str">
        <f>IF(AND(申込書!$C$96&lt;&gt;"▼プルダウンより選択してください",申込書!$C$96&lt;&gt;"",申込書!$P$96&lt;&gt;"YYYY/MM/DD",$G9&lt;&gt;""),申込書!$P$96,"")</f>
        <v/>
      </c>
      <c r="BT9" s="81" t="str">
        <f>IF(AND(申込書!$C$96&lt;&gt;"▼プルダウンより選択してください",申込書!$C$96&lt;&gt;"",$G9&lt;&gt;""),申込書!$M$96,"")</f>
        <v/>
      </c>
      <c r="BU9" s="81" t="str">
        <f>IF($BS$3&lt;&gt;"コンテンツなし",IF(AND(申込書!$AH$4="GIGAスクールパック",SUM($P9,$R9)&lt;&gt;0),SUM($P9,$R9),IF(AND(申込書!$AH$4="SKY安心GIGAタブレット",SUM($T9,$V9)&lt;&gt;0),SUM($T9,$V9),"")),"")</f>
        <v/>
      </c>
      <c r="BV9" s="81" t="str">
        <f>IF($BS$3&lt;&gt;"コンテンツなし",IF(AND(申込書!$AH$4="GIGAスクールパック",SUM($Q9,$S9)&lt;&gt;0),SUM($Q9,$S9),IF(AND(申込書!$AH$4="SKY安心GIGAタブレット",SUM($U9,$W9)&lt;&gt;0),SUM($U9,$W9),"")),"")</f>
        <v/>
      </c>
      <c r="BW9" s="157"/>
      <c r="BX9" s="82"/>
      <c r="BY9" s="80" t="str">
        <f>IF(AND(申込書!$C$97&lt;&gt;"▼プルダウンより選択してください",申込書!$C$97&lt;&gt;"",申込書!$P$97&lt;&gt;"YYYY/MM/DD",$G9&lt;&gt;""),申込書!$P$97,"")</f>
        <v/>
      </c>
      <c r="BZ9" s="81" t="str">
        <f>IF(AND(申込書!$C$97&lt;&gt;"▼プルダウンより選択してください",申込書!$C$97&lt;&gt;"",$G9&lt;&gt;""),申込書!$M$97,"")</f>
        <v/>
      </c>
      <c r="CA9" s="81" t="str">
        <f>IF($BY$3&lt;&gt;"コンテンツなし",IF(AND(申込書!$AH$4="GIGAスクールパック",SUM($P9,$R9)&lt;&gt;0),SUM($P9,$R9),IF(AND(申込書!$AH$4="SKY安心GIGAタブレット",SUM($T9,$V9)&lt;&gt;0),SUM($T9,$V9),"")),"")</f>
        <v/>
      </c>
      <c r="CB9" s="81" t="str">
        <f>IF($BY$3&lt;&gt;"コンテンツなし",IF(AND(申込書!$AH$4="GIGAスクールパック",SUM($Q9,$S9)&lt;&gt;0),SUM($Q9,$S9),IF(AND(申込書!$AH$4="SKY安心GIGAタブレット",SUM($U9,$W9)&lt;&gt;0),SUM($U9,$W9),"")),"")</f>
        <v/>
      </c>
      <c r="CC9" s="157"/>
      <c r="CD9" s="82"/>
      <c r="CE9" s="80" t="str">
        <f>IF(AND(申込書!$C$98&lt;&gt;"▼プルダウンより選択してください",申込書!$C$98&lt;&gt;"",申込書!$P$98&lt;&gt;"YYYY/MM/DD",$G9&lt;&gt;""),申込書!$P$98,"")</f>
        <v/>
      </c>
      <c r="CF9" s="81" t="str">
        <f>IF(AND(申込書!$C$98&lt;&gt;"▼プルダウンより選択してください",申込書!$C$98&lt;&gt;"",$G9&lt;&gt;""),申込書!$M$98,"")</f>
        <v/>
      </c>
      <c r="CG9" s="81" t="str">
        <f>IF($CE$3&lt;&gt;"コンテンツなし",IF(AND(申込書!$AH$4="GIGAスクールパック",SUM($P9,$R9)&lt;&gt;0),SUM($P9,$R9),IF(AND(申込書!$AH$4="SKY安心GIGAタブレット",SUM($T9,$V9)&lt;&gt;0),SUM($T9,$V9),"")),"")</f>
        <v/>
      </c>
      <c r="CH9" s="81" t="str">
        <f>IF($CE$3&lt;&gt;"コンテンツなし",IF(AND(申込書!$AH$4="GIGAスクールパック",SUM($Q9,$S9)&lt;&gt;0),SUM($Q9,$S9),IF(AND(申込書!$AH$4="SKY安心GIGAタブレット",SUM($U9,$W9)&lt;&gt;0),SUM($U9,$W9),"")),"")</f>
        <v/>
      </c>
      <c r="CI9" s="157"/>
      <c r="CJ9" s="82"/>
      <c r="CK9" s="80" t="str">
        <f>IF(AND(申込書!$C$99&lt;&gt;"▼プルダウンより選択してください",申込書!$C$99&lt;&gt;"",申込書!$P$99&lt;&gt;"YYYY/MM/DD",$G9&lt;&gt;""),申込書!$P$99,"")</f>
        <v/>
      </c>
      <c r="CL9" s="81" t="str">
        <f>IF(AND(申込書!$C$99&lt;&gt;"▼プルダウンより選択してください",申込書!$C$99&lt;&gt;"",$G9&lt;&gt;""),申込書!$M$99,"")</f>
        <v/>
      </c>
      <c r="CM9" s="81" t="str">
        <f>IF($CK$3&lt;&gt;"コンテンツなし",IF(AND(申込書!$AH$4="GIGAスクールパック",SUM($P9,$R9)&lt;&gt;0),SUM($P9,$R9),IF(AND(申込書!$AH$4="SKY安心GIGAタブレット",SUM($T9,$V9)&lt;&gt;0),SUM($T9,$V9),"")),"")</f>
        <v/>
      </c>
      <c r="CN9" s="81" t="str">
        <f>IF($CK$3&lt;&gt;"コンテンツなし",IF(AND(申込書!$AH$4="GIGAスクールパック",SUM($Q9,$S9)&lt;&gt;0),SUM($Q9,$S9),IF(AND(申込書!$AH$4="SKY安心GIGAタブレット",SUM($U9,$W9)&lt;&gt;0),SUM($U9,$W9),"")),"")</f>
        <v/>
      </c>
      <c r="CO9" s="157"/>
      <c r="CP9" s="82"/>
      <c r="CQ9" s="80" t="str">
        <f>IF(AND(申込書!$C$100&lt;&gt;"▼プルダウンより選択してください",申込書!$C$100&lt;&gt;"",申込書!$P$100&lt;&gt;"YYYY/MM/DD",$G9&lt;&gt;""),申込書!$P$100,"")</f>
        <v/>
      </c>
      <c r="CR9" s="81" t="str">
        <f>IF(AND(申込書!$C$100&lt;&gt;"▼プルダウンより選択してください",申込書!$C$100&lt;&gt;"",$G9&lt;&gt;""),申込書!$M$100,"")</f>
        <v/>
      </c>
      <c r="CS9" s="81" t="str">
        <f>IF($CQ$3&lt;&gt;"コンテンツなし",IF(AND(申込書!$AH$4="GIGAスクールパック",SUM($P9,$R9)&lt;&gt;0),SUM($P9,$R9),IF(AND(申込書!$AH$4="SKY安心GIGAタブレット",SUM($T9,$V9)&lt;&gt;0),SUM($T9,$V9),"")),"")</f>
        <v/>
      </c>
      <c r="CT9" s="81" t="str">
        <f>IF($CQ$3&lt;&gt;"コンテンツなし",IF(AND(申込書!$AH$4="GIGAスクールパック",SUM($Q9,$S9)&lt;&gt;0),SUM($Q9,$S9),IF(AND(申込書!$AH$4="SKY安心GIGAタブレット",SUM($U9,$W9)&lt;&gt;0),SUM($U9,$W9),"")),"")</f>
        <v/>
      </c>
      <c r="CU9" s="81"/>
      <c r="CV9" s="82"/>
      <c r="CW9" s="80" t="str">
        <f>IF(AND(申込書!$C$101&lt;&gt;"▼プルダウンより選択してください",申込書!$C$101&lt;&gt;"",申込書!$P$101&lt;&gt;"YYYY/MM/DD",$G9&lt;&gt;""),申込書!$P$101,"")</f>
        <v/>
      </c>
      <c r="CX9" s="81" t="str">
        <f>IF(AND(申込書!$C$101&lt;&gt;"▼プルダウンより選択してください",申込書!$C$101&lt;&gt;"",$G9&lt;&gt;""),申込書!$M$101,"")</f>
        <v/>
      </c>
      <c r="CY9" s="81" t="str">
        <f>IF($CW$3&lt;&gt;"コンテンツなし",IF(AND(申込書!$AH$4="GIGAスクールパック",SUM($P9,$R9)&lt;&gt;0),SUM($P9,$R9),IF(AND(申込書!$AH$4="SKY安心GIGAタブレット",SUM($T9,$V9)&lt;&gt;0),SUM($T9,$V9),"")),"")</f>
        <v/>
      </c>
      <c r="CZ9" s="81" t="str">
        <f>IF($CW$3&lt;&gt;"コンテンツなし",IF(AND(申込書!$AH$4="GIGAスクールパック",SUM($Q9,$S9)&lt;&gt;0),SUM($Q9,$S9),IF(AND(申込書!$AH$4="SKY安心GIGAタブレット",SUM($U9,$W9)&lt;&gt;0),SUM($U9,$W9),"")),"")</f>
        <v/>
      </c>
      <c r="DA9" s="81"/>
      <c r="DB9" s="82"/>
      <c r="DC9" s="80" t="str">
        <f>IF(AND(申込書!$C$102&lt;&gt;"▼プルダウンより選択してください",申込書!$C$102&lt;&gt;"",申込書!$P$102&lt;&gt;"YYYY/MM/DD",$G9&lt;&gt;""),申込書!$P$102,"")</f>
        <v/>
      </c>
      <c r="DD9" s="81" t="str">
        <f>IF(AND(申込書!$C$102&lt;&gt;"▼プルダウンより選択してください",申込書!$C$102&lt;&gt;"",$G9&lt;&gt;""),申込書!$M$102,"")</f>
        <v/>
      </c>
      <c r="DE9" s="81" t="str">
        <f>IF($DC$3&lt;&gt;"コンテンツなし",IF(AND(申込書!$AH$4="GIGAスクールパック",SUM($P9,$R9)&lt;&gt;0),SUM($P9,$R9),IF(AND(申込書!$AH$4="SKY安心GIGAタブレット",SUM($T9,$V9)&lt;&gt;0),SUM($T9,$V9),"")),"")</f>
        <v/>
      </c>
      <c r="DF9" s="81" t="str">
        <f>IF($DC$3&lt;&gt;"コンテンツなし",IF(AND(申込書!$AH$4="GIGAスクールパック",SUM($Q9,$S9)&lt;&gt;0),SUM($Q9,$S9),IF(AND(申込書!$AH$4="SKY安心GIGAタブレット",SUM($U9,$W9)&lt;&gt;0),SUM($U9,$W9),"")),"")</f>
        <v/>
      </c>
      <c r="DG9" s="81"/>
      <c r="DH9" s="82"/>
      <c r="DI9" s="80" t="str">
        <f>IF(AND(申込書!$C$103&lt;&gt;"▼プルダウンより選択してください",申込書!$C$103&lt;&gt;"",申込書!$P$103&lt;&gt;"YYYY/MM/DD",$G9&lt;&gt;""),申込書!$P$103,"")</f>
        <v/>
      </c>
      <c r="DJ9" s="81" t="str">
        <f>IF(AND(申込書!$C$103&lt;&gt;"▼プルダウンより選択してください",申込書!$C$103&lt;&gt;"",$G9&lt;&gt;""),申込書!$M$103,"")</f>
        <v/>
      </c>
      <c r="DK9" s="81" t="str">
        <f>IF($DI$3&lt;&gt;"コンテンツなし",IF(AND(申込書!$AH$4="GIGAスクールパック",SUM($P9,$R9)&lt;&gt;0),SUM($P9,$R9),IF(AND(申込書!$AH$4="SKY安心GIGAタブレット",SUM($T9,$V9)&lt;&gt;0),SUM($T9,$V9),"")),"")</f>
        <v/>
      </c>
      <c r="DL9" s="81" t="str">
        <f>IF($DI$3&lt;&gt;"コンテンツなし",IF(AND(申込書!$AH$4="GIGAスクールパック",SUM($Q9,$S9)&lt;&gt;0),SUM($Q9,$S9),IF(AND(申込書!$AH$4="SKY安心GIGAタブレット",SUM($U9,$W9)&lt;&gt;0),SUM($U9,$W9),"")),"")</f>
        <v/>
      </c>
      <c r="DM9" s="81"/>
      <c r="DN9" s="82"/>
      <c r="DO9" s="80" t="str">
        <f>IF(AND(申込書!$C$104&lt;&gt;"▼プルダウンより選択してください",申込書!$C$104&lt;&gt;"",申込書!$P$104&lt;&gt;"YYYY/MM/DD",$G9&lt;&gt;""),申込書!$P$104,"")</f>
        <v/>
      </c>
      <c r="DP9" s="81" t="str">
        <f>IF(AND(申込書!$C$104&lt;&gt;"▼プルダウンより選択してください",申込書!$C$104&lt;&gt;"",$G9&lt;&gt;""),申込書!$M$104,"")</f>
        <v/>
      </c>
      <c r="DQ9" s="81" t="str">
        <f>IF($DO$3&lt;&gt;"コンテンツなし",IF(AND(申込書!$AH$4="GIGAスクールパック",SUM($P9,$R9)&lt;&gt;0),SUM($P9,$R9),IF(AND(申込書!$AH$4="SKY安心GIGAタブレット",SUM($T9,$V9)&lt;&gt;0),SUM($T9,$V9),"")),"")</f>
        <v/>
      </c>
      <c r="DR9" s="81" t="str">
        <f>IF($DO$3&lt;&gt;"コンテンツなし",IF(AND(申込書!$AH$4="GIGAスクールパック",SUM($Q9,$S9)&lt;&gt;0),SUM($Q9,$S9),IF(AND(申込書!$AH$4="SKY安心GIGAタブレット",SUM($U9,$W9)&lt;&gt;0),SUM($U9,$W9),"")),"")</f>
        <v/>
      </c>
      <c r="DS9" s="81"/>
      <c r="DT9" s="82"/>
      <c r="DU9" s="80" t="str">
        <f>IF(AND(申込書!$C$105&lt;&gt;"▼プルダウンより選択してください",申込書!$C$105&lt;&gt;"",申込書!$P$105&lt;&gt;"YYYY/MM/DD",$G9&lt;&gt;""),申込書!$P$105,"")</f>
        <v/>
      </c>
      <c r="DV9" s="81" t="str">
        <f>IF(AND(申込書!$C$105&lt;&gt;"▼プルダウンより選択してください",申込書!$C$105&lt;&gt;"",$G9&lt;&gt;""),申込書!$M$105,"")</f>
        <v/>
      </c>
      <c r="DW9" s="81" t="str">
        <f>IF($DU$3&lt;&gt;"コンテンツなし",IF(AND(申込書!$AH$4="GIGAスクールパック",SUM($P9,$R9)&lt;&gt;0),SUM($P9,$R9),IF(AND(申込書!$AH$4="SKY安心GIGAタブレット",SUM($T9,$V9)&lt;&gt;0),SUM($T9,$V9),"")),"")</f>
        <v/>
      </c>
      <c r="DX9" s="81" t="str">
        <f>IF($DU$3&lt;&gt;"コンテンツなし",IF(AND(申込書!$AH$4="GIGAスクールパック",SUM($Q9,$S9)&lt;&gt;0),SUM($Q9,$S9),IF(AND(申込書!$AH$4="SKY安心GIGAタブレット",SUM($U9,$W9)&lt;&gt;0),SUM($U9,$W9),"")),"")</f>
        <v/>
      </c>
      <c r="DY9" s="157"/>
      <c r="DZ9" s="82"/>
      <c r="EA9" s="80" t="str">
        <f>IF(AND(申込書!$C$106&lt;&gt;"▼プルダウンより選択してください",申込書!$C$106&lt;&gt;"",申込書!$P$106&lt;&gt;"YYYY/MM/DD",$G9&lt;&gt;""),申込書!$P$106,"")</f>
        <v/>
      </c>
      <c r="EB9" s="81" t="str">
        <f>IF(AND(申込書!$C$106&lt;&gt;"▼プルダウンより選択してください",申込書!$C$106&lt;&gt;"",$G9&lt;&gt;""),申込書!$M$106,"")</f>
        <v/>
      </c>
      <c r="EC9" s="81" t="str">
        <f>IF($EA$3&lt;&gt;"コンテンツなし",IF(AND(申込書!$AH$4="GIGAスクールパック",SUM($P9,$R9)&lt;&gt;0),SUM($P9,$R9),IF(AND(申込書!$AH$4="SKY安心GIGAタブレット",SUM($T9,$V9)&lt;&gt;0),SUM($T9,$V9),"")),"")</f>
        <v/>
      </c>
      <c r="ED9" s="81" t="str">
        <f>IF($EA$3&lt;&gt;"コンテンツなし",IF(AND(申込書!$AH$4="GIGAスクールパック",SUM($Q9,$S9)&lt;&gt;0),SUM($Q9,$S9),IF(AND(申込書!$AH$4="SKY安心GIGAタブレット",SUM($U9,$W9)&lt;&gt;0),SUM($U9,$W9),"")),"")</f>
        <v/>
      </c>
      <c r="EE9" s="157"/>
      <c r="EF9" s="82"/>
      <c r="EG9" s="80" t="str">
        <f>IF(AND(申込書!$C$107&lt;&gt;"▼プルダウンより選択してください",申込書!$C$107&lt;&gt;"",申込書!$P$107&lt;&gt;"YYYY/MM/DD",$G9&lt;&gt;""),申込書!$P$107,"")</f>
        <v/>
      </c>
      <c r="EH9" s="81" t="str">
        <f>IF(AND(申込書!$C$107&lt;&gt;"▼プルダウンより選択してください",申込書!$C$107&lt;&gt;"",$G9&lt;&gt;""),申込書!$M$107,"")</f>
        <v/>
      </c>
      <c r="EI9" s="81" t="str">
        <f>IF($EG$3&lt;&gt;"コンテンツなし",IF(AND(申込書!$AH$4="GIGAスクールパック",SUM($P9,$R9)&lt;&gt;0),SUM($P9,$R9),IF(AND(申込書!$AH$4="SKY安心GIGAタブレット",SUM($T9,$V9)&lt;&gt;0),SUM($T9,$V9),"")),"")</f>
        <v/>
      </c>
      <c r="EJ9" s="81" t="str">
        <f>IF($EG$3&lt;&gt;"コンテンツなし",IF(AND(申込書!$AH$4="GIGAスクールパック",SUM($Q9,$S9)&lt;&gt;0),SUM($Q9,$S9),IF(AND(申込書!$AH$4="SKY安心GIGAタブレット",SUM($U9,$W9)&lt;&gt;0),SUM($U9,$W9),"")),"")</f>
        <v/>
      </c>
      <c r="EK9" s="157"/>
      <c r="EL9" s="82"/>
      <c r="EM9" s="80" t="str">
        <f>IF(AND(申込書!$C$108&lt;&gt;"▼プルダウンより選択してください",申込書!$C$108&lt;&gt;"",申込書!$P$108&lt;&gt;"YYYY/MM/DD",$G9&lt;&gt;""),申込書!$P$108,"")</f>
        <v/>
      </c>
      <c r="EN9" s="81" t="str">
        <f>IF(AND(申込書!$C$108&lt;&gt;"▼プルダウンより選択してください",申込書!$C$108&lt;&gt;"",$G9&lt;&gt;""),申込書!$M$108,"")</f>
        <v/>
      </c>
      <c r="EO9" s="81" t="str">
        <f>IF($EM$3&lt;&gt;"コンテンツなし",IF(AND(申込書!$AH$4="GIGAスクールパック",SUM($P9,$R9)&lt;&gt;0),SUM($P9,$R9),IF(AND(申込書!$AH$4="SKY安心GIGAタブレット",SUM($T9,$V9)&lt;&gt;0),SUM($T9,$V9),"")),"")</f>
        <v/>
      </c>
      <c r="EP9" s="81" t="str">
        <f>IF($EM$3&lt;&gt;"コンテンツなし",IF(AND(申込書!$AH$4="GIGAスクールパック",SUM($Q9,$S9)&lt;&gt;0),SUM($Q9,$S9),IF(AND(申込書!$AH$4="SKY安心GIGAタブレット",SUM($U9,$W9)&lt;&gt;0),SUM($U9,$W9),"")),"")</f>
        <v/>
      </c>
      <c r="EQ9" s="157"/>
      <c r="ER9" s="82"/>
      <c r="ES9" s="80" t="str">
        <f>IF(AND(申込書!$C$109&lt;&gt;"▼プルダウンより選択してください",申込書!$C$109&lt;&gt;"",申込書!$P$109&lt;&gt;"YYYY/MM/DD",$G9&lt;&gt;""),申込書!$P$109,"")</f>
        <v/>
      </c>
      <c r="ET9" s="81" t="str">
        <f>IF(AND(申込書!$C$109&lt;&gt;"▼プルダウンより選択してください",申込書!$C$109&lt;&gt;"",$G9&lt;&gt;""),申込書!$M$109,"")</f>
        <v/>
      </c>
      <c r="EU9" s="81" t="str">
        <f>IF($ES$3&lt;&gt;"コンテンツなし",IF(AND(申込書!$AH$4="GIGAスクールパック",SUM($P9,$R9)&lt;&gt;0),SUM($P9,$R9),IF(AND(申込書!$AH$4="SKY安心GIGAタブレット",SUM($T9,$V9)&lt;&gt;0),SUM($T9,$V9),"")),"")</f>
        <v/>
      </c>
      <c r="EV9" s="81" t="str">
        <f>IF($ES$3&lt;&gt;"コンテンツなし",IF(AND(申込書!$AH$4="GIGAスクールパック",SUM($Q9,$S9)&lt;&gt;0),SUM($Q9,$S9),IF(AND(申込書!$AH$4="SKY安心GIGAタブレット",SUM($U9,$W9)&lt;&gt;0),SUM($U9,$W9),"")),"")</f>
        <v/>
      </c>
      <c r="EW9" s="157"/>
      <c r="EX9" s="82"/>
      <c r="EY9" s="80" t="str">
        <f>IF(AND(申込書!$C$110&lt;&gt;"▼プルダウンより選択してください",申込書!$C$110&lt;&gt;"",申込書!$P$110&lt;&gt;"YYYY/MM/DD",$G9&lt;&gt;""),申込書!$P$110,"")</f>
        <v/>
      </c>
      <c r="EZ9" s="81" t="str">
        <f>IF(AND(申込書!$C$110&lt;&gt;"▼プルダウンより選択してください",申込書!$C$110&lt;&gt;"",$G9&lt;&gt;""),申込書!$M$110,"")</f>
        <v/>
      </c>
      <c r="FA9" s="81" t="str">
        <f>IF($EY$3&lt;&gt;"コンテンツなし",IF(AND(申込書!$AH$4="GIGAスクールパック",SUM($P9,$R9)&lt;&gt;0),SUM($P9,$R9),IF(AND(申込書!$AH$4="SKY安心GIGAタブレット",SUM($T9,$V9)&lt;&gt;0),SUM($T9,$V9),"")),"")</f>
        <v/>
      </c>
      <c r="FB9" s="81" t="str">
        <f>IF($EY$3&lt;&gt;"コンテンツなし",IF(AND(申込書!$AH$4="GIGAスクールパック",SUM($Q9,$S9)&lt;&gt;0),SUM($Q9,$S9),IF(AND(申込書!$AH$4="SKY安心GIGAタブレット",SUM($U9,$W9)&lt;&gt;0),SUM($U9,$W9),"")),"")</f>
        <v/>
      </c>
      <c r="FC9" s="157"/>
      <c r="FD9" s="82"/>
      <c r="FE9" s="80" t="str">
        <f>IF(AND(申込書!$C$111&lt;&gt;"▼プルダウンより選択してください",申込書!$C$111&lt;&gt;"",申込書!$P$111&lt;&gt;"YYYY/MM/DD",$G9&lt;&gt;""),申込書!$P$111,"")</f>
        <v/>
      </c>
      <c r="FF9" s="81" t="str">
        <f>IF(AND(申込書!$C$111&lt;&gt;"▼プルダウンより選択してください",申込書!$C$111&lt;&gt;"",$G9&lt;&gt;""),申込書!$M$111,"")</f>
        <v/>
      </c>
      <c r="FG9" s="81" t="str">
        <f>IF($FE$3&lt;&gt;"コンテンツなし",IF(AND(申込書!$AH$4="GIGAスクールパック",SUM($P9,$R9)&lt;&gt;0),SUM($P9,$R9),IF(AND(申込書!$AH$4="SKY安心GIGAタブレット",SUM($T9,$V9)&lt;&gt;0),SUM($T9,$V9),"")),"")</f>
        <v/>
      </c>
      <c r="FH9" s="81" t="str">
        <f>IF($FE$3&lt;&gt;"コンテンツなし",IF(AND(申込書!$AH$4="GIGAスクールパック",SUM($Q9,$S9)&lt;&gt;0),SUM($Q9,$S9),IF(AND(申込書!$AH$4="SKY安心GIGAタブレット",SUM($U9,$W9)&lt;&gt;0),SUM($U9,$W9),"")),"")</f>
        <v/>
      </c>
      <c r="FI9" s="157"/>
      <c r="FJ9" s="82"/>
      <c r="FK9" s="80" t="str">
        <f>IF(AND(申込書!$C$112&lt;&gt;"▼プルダウンより選択してください",申込書!$C$112&lt;&gt;"",申込書!$P$112&lt;&gt;"YYYY/MM/DD",$G9&lt;&gt;""),申込書!$P$112,"")</f>
        <v/>
      </c>
      <c r="FL9" s="81" t="str">
        <f>IF(AND(申込書!$C$112&lt;&gt;"▼プルダウンより選択してください",申込書!$C$112&lt;&gt;"",$G9&lt;&gt;""),申込書!$M$112,"")</f>
        <v/>
      </c>
      <c r="FM9" s="81" t="str">
        <f>IF($FK$3&lt;&gt;"コンテンツなし",IF(AND(申込書!$AH$4="GIGAスクールパック",SUM($P9,$R9)&lt;&gt;0),SUM($P9,$R9),IF(AND(申込書!$AH$4="SKY安心GIGAタブレット",SUM($T9,$V9)&lt;&gt;0),SUM($T9,$V9),"")),"")</f>
        <v/>
      </c>
      <c r="FN9" s="81" t="str">
        <f>IF($FK$3&lt;&gt;"コンテンツなし",IF(AND(申込書!$AH$4="GIGAスクールパック",SUM($Q9,$S9)&lt;&gt;0),SUM($Q9,$S9),IF(AND(申込書!$AH$4="SKY安心GIGAタブレット",SUM($U9,$W9)&lt;&gt;0),SUM($U9,$W9),"")),"")</f>
        <v/>
      </c>
      <c r="FO9" s="157"/>
      <c r="FP9" s="82"/>
      <c r="FQ9" s="80" t="str">
        <f>IF(AND(申込書!$C$113&lt;&gt;"▼プルダウンより選択してください",申込書!$C$113&lt;&gt;"",申込書!$P$113&lt;&gt;"YYYY/MM/DD",$G9&lt;&gt;""),申込書!$P$113,"")</f>
        <v/>
      </c>
      <c r="FR9" s="81" t="str">
        <f>IF(AND(申込書!$C$113&lt;&gt;"▼プルダウンより選択してください",申込書!$C$113&lt;&gt;"",$G9&lt;&gt;""),申込書!$M$113,"")</f>
        <v/>
      </c>
      <c r="FS9" s="81" t="str">
        <f>IF($FQ$3&lt;&gt;"コンテンツなし",IF(AND(申込書!$AH$4="GIGAスクールパック",SUM($P9,$R9)&lt;&gt;0),SUM($P9,$R9),IF(AND(申込書!$AH$4="SKY安心GIGAタブレット",SUM($T9,$V9)&lt;&gt;0),SUM($T9,$V9),"")),"")</f>
        <v/>
      </c>
      <c r="FT9" s="81" t="str">
        <f>IF($FQ$3&lt;&gt;"コンテンツなし",IF(AND(申込書!$AH$4="GIGAスクールパック",SUM($Q9,$S9)&lt;&gt;0),SUM($Q9,$S9),IF(AND(申込書!$AH$4="SKY安心GIGAタブレット",SUM($U9,$W9)&lt;&gt;0),SUM($U9,$W9),"")),"")</f>
        <v/>
      </c>
      <c r="FU9" s="157"/>
      <c r="FV9" s="82"/>
      <c r="FW9" s="80" t="str">
        <f>IF(AND(申込書!$C$114&lt;&gt;"▼プルダウンより選択してください",申込書!$C$114&lt;&gt;"",申込書!$P$114&lt;&gt;"YYYY/MM/DD",$G9&lt;&gt;""),申込書!$P$114,"")</f>
        <v/>
      </c>
      <c r="FX9" s="81" t="str">
        <f>IF(AND(申込書!$C$114&lt;&gt;"▼プルダウンより選択してください",申込書!$C$114&lt;&gt;"",$G9&lt;&gt;""),申込書!$M$114,"")</f>
        <v/>
      </c>
      <c r="FY9" s="81" t="str">
        <f>IF($FW$3&lt;&gt;"コンテンツなし",IF(AND(申込書!$AH$4="GIGAスクールパック",SUM($P9,$R9)&lt;&gt;0),SUM($P9,$R9),IF(AND(申込書!$AH$4="SKY安心GIGAタブレット",SUM($T9,$V9)&lt;&gt;0),SUM($T9,$V9),"")),"")</f>
        <v/>
      </c>
      <c r="FZ9" s="81" t="str">
        <f>IF($FW$3&lt;&gt;"コンテンツなし",IF(AND(申込書!$AH$4="GIGAスクールパック",SUM($Q9,$S9)&lt;&gt;0),SUM($Q9,$S9),IF(AND(申込書!$AH$4="SKY安心GIGAタブレット",SUM($U9,$W9)&lt;&gt;0),SUM($U9,$W9),"")),"")</f>
        <v/>
      </c>
      <c r="GA9" s="157"/>
      <c r="GB9" s="82"/>
      <c r="GC9" s="80" t="str">
        <f>IF(AND(申込書!$C$115&lt;&gt;"▼プルダウンより選択してください",申込書!$C$115&lt;&gt;"",申込書!$P$115&lt;&gt;"YYYY/MM/DD",$G9&lt;&gt;""),申込書!$P$115,"")</f>
        <v/>
      </c>
      <c r="GD9" s="81" t="str">
        <f>IF(AND(申込書!$C$115&lt;&gt;"▼プルダウンより選択してください",申込書!$C$115&lt;&gt;"",$G9&lt;&gt;""),申込書!$M$115,"")</f>
        <v/>
      </c>
      <c r="GE9" s="81" t="str">
        <f>IF($GC$3&lt;&gt;"コンテンツなし",IF(AND(申込書!$AH$4="GIGAスクールパック",SUM($P9,$R9)&lt;&gt;0),SUM($P9,$R9),IF(AND(申込書!$AH$4="SKY安心GIGAタブレット",SUM($T9,$V9)&lt;&gt;0),SUM($T9,$V9),"")),"")</f>
        <v/>
      </c>
      <c r="GF9" s="81" t="str">
        <f>IF($GC$3&lt;&gt;"コンテンツなし",IF(AND(申込書!$AH$4="GIGAスクールパック",SUM($Q9,$S9)&lt;&gt;0),SUM($Q9,$S9),IF(AND(申込書!$AH$4="SKY安心GIGAタブレット",SUM($U9,$W9)&lt;&gt;0),SUM($U9,$W9),"")),"")</f>
        <v/>
      </c>
      <c r="GG9" s="157"/>
      <c r="GH9" s="82"/>
      <c r="GI9" s="80" t="str">
        <f>IF(AND(申込書!$C$116&lt;&gt;"▼プルダウンより選択してください",申込書!$C$116&lt;&gt;"",申込書!$P$116&lt;&gt;"YYYY/MM/DD",$G9&lt;&gt;""),申込書!$P$116,"")</f>
        <v/>
      </c>
      <c r="GJ9" s="81" t="str">
        <f>IF(AND(申込書!$C$116&lt;&gt;"▼プルダウンより選択してください",申込書!$C$116&lt;&gt;"",$G9&lt;&gt;""),申込書!$M$116,"")</f>
        <v/>
      </c>
      <c r="GK9" s="81" t="str">
        <f>IF($GI$3&lt;&gt;"コンテンツなし",IF(AND(申込書!$AH$4="GIGAスクールパック",SUM($P9,$R9)&lt;&gt;0),SUM($P9,$R9),IF(AND(申込書!$AH$4="SKY安心GIGAタブレット",SUM($T9,$V9)&lt;&gt;0),SUM($T9,$V9),"")),"")</f>
        <v/>
      </c>
      <c r="GL9" s="81" t="str">
        <f>IF($GI$3&lt;&gt;"コンテンツなし",IF(AND(申込書!$AH$4="GIGAスクールパック",SUM($Q9,$S9)&lt;&gt;0),SUM($Q9,$S9),IF(AND(申込書!$AH$4="SKY安心GIGAタブレット",SUM($U9,$W9)&lt;&gt;0),SUM($U9,$W9),"")),"")</f>
        <v/>
      </c>
      <c r="GM9" s="157"/>
      <c r="GN9" s="82"/>
      <c r="GO9" s="80" t="str">
        <f>IF(AND(申込書!$C$117&lt;&gt;"▼プルダウンより選択してください",申込書!$C$117&lt;&gt;"",申込書!$P$117&lt;&gt;"YYYY/MM/DD",$G9&lt;&gt;""),申込書!$P$117,"")</f>
        <v/>
      </c>
      <c r="GP9" s="81" t="str">
        <f>IF(AND(申込書!$C$117&lt;&gt;"▼プルダウンより選択してください",申込書!$C$117&lt;&gt;"",$G9&lt;&gt;""),申込書!$M$117,"")</f>
        <v/>
      </c>
      <c r="GQ9" s="81" t="str">
        <f>IF($GO$3&lt;&gt;"コンテンツなし",IF(AND(申込書!$AH$4="GIGAスクールパック",SUM($P9,$R9)&lt;&gt;0),SUM($P9,$R9),IF(AND(申込書!$AH$4="SKY安心GIGAタブレット",SUM($T9,$V9)&lt;&gt;0),SUM($T9,$V9),"")),"")</f>
        <v/>
      </c>
      <c r="GR9" s="81" t="str">
        <f>IF($GO$3&lt;&gt;"コンテンツなし",IF(AND(申込書!$AH$4="GIGAスクールパック",SUM($Q9,$S9)&lt;&gt;0),SUM($Q9,$S9),IF(AND(申込書!$AH$4="SKY安心GIGAタブレット",SUM($U9,$W9)&lt;&gt;0),SUM($U9,$W9),"")),"")</f>
        <v/>
      </c>
      <c r="GS9" s="157"/>
      <c r="GT9" s="82"/>
      <c r="GU9" s="80" t="str">
        <f>IF(AND(申込書!$C$118&lt;&gt;"▼プルダウンより選択してください",申込書!$C$118&lt;&gt;"",申込書!$P$118&lt;&gt;"YYYY/MM/DD",$G9&lt;&gt;""),申込書!$P$118,"")</f>
        <v/>
      </c>
      <c r="GV9" s="81" t="str">
        <f>IF(AND(申込書!$C$118&lt;&gt;"▼プルダウンより選択してください",申込書!$C$118&lt;&gt;"",$G9&lt;&gt;""),申込書!$M$118,"")</f>
        <v/>
      </c>
      <c r="GW9" s="81" t="str">
        <f>IF($GU$3&lt;&gt;"コンテンツなし",IF(AND(申込書!$AH$4="GIGAスクールパック",SUM($P9,$R9)&lt;&gt;0),SUM($P9,$R9),IF(AND(申込書!$AH$4="SKY安心GIGAタブレット",SUM($T9,$V9)&lt;&gt;0),SUM($T9,$V9),"")),"")</f>
        <v/>
      </c>
      <c r="GX9" s="81" t="str">
        <f>IF($GU$3&lt;&gt;"コンテンツなし",IF(AND(申込書!$AH$4="GIGAスクールパック",SUM($Q9,$S9)&lt;&gt;0),SUM($Q9,$S9),IF(AND(申込書!$AH$4="SKY安心GIGAタブレット",SUM($U9,$W9)&lt;&gt;0),SUM($U9,$W9),"")),"")</f>
        <v/>
      </c>
      <c r="GY9" s="157"/>
      <c r="GZ9" s="82"/>
      <c r="HA9" s="80" t="str">
        <f>IF(AND(申込書!$C$119&lt;&gt;"▼プルダウンより選択してください",申込書!$C$119&lt;&gt;"",申込書!$P$119&lt;&gt;"YYYY/MM/DD",$G9&lt;&gt;""),申込書!$P$119,"")</f>
        <v/>
      </c>
      <c r="HB9" s="81" t="str">
        <f>IF(AND(申込書!$C$119&lt;&gt;"▼プルダウンより選択してください",申込書!$C$119&lt;&gt;"",$G9&lt;&gt;""),申込書!$M$119,"")</f>
        <v/>
      </c>
      <c r="HC9" s="81" t="str">
        <f>IF($HA$3&lt;&gt;"コンテンツなし",IF(AND(申込書!$AH$4="GIGAスクールパック",SUM($P9,$R9)&lt;&gt;0),SUM($P9,$R9),IF(AND(申込書!$AH$4="SKY安心GIGAタブレット",SUM($T9,$V9)&lt;&gt;0),SUM($T9,$V9),"")),"")</f>
        <v/>
      </c>
      <c r="HD9" s="81" t="str">
        <f>IF($HA$3&lt;&gt;"コンテンツなし",IF(AND(申込書!$AH$4="GIGAスクールパック",SUM($Q9,$S9)&lt;&gt;0),SUM($Q9,$S9),IF(AND(申込書!$AH$4="SKY安心GIGAタブレット",SUM($U9,$W9)&lt;&gt;0),SUM($U9,$W9),"")),"")</f>
        <v/>
      </c>
      <c r="HE9" s="157"/>
      <c r="HF9" s="82"/>
      <c r="HG9" s="83"/>
    </row>
    <row r="10" spans="2:215" ht="26.85" customHeight="1">
      <c r="B10" s="62">
        <f t="shared" si="0"/>
        <v>5</v>
      </c>
      <c r="C10" s="63"/>
      <c r="D10" s="64"/>
      <c r="E10" s="207"/>
      <c r="F10" s="65"/>
      <c r="G10" s="66"/>
      <c r="H10" s="67"/>
      <c r="I10" s="68"/>
      <c r="J10" s="69"/>
      <c r="K10" s="70"/>
      <c r="L10" s="71"/>
      <c r="M10" s="72"/>
      <c r="N10" s="73"/>
      <c r="O10" s="74"/>
      <c r="P10" s="179"/>
      <c r="Q10" s="180"/>
      <c r="R10" s="180"/>
      <c r="S10" s="181"/>
      <c r="T10" s="179"/>
      <c r="U10" s="180"/>
      <c r="V10" s="182"/>
      <c r="W10" s="181"/>
      <c r="X10" s="75"/>
      <c r="Y10" s="76"/>
      <c r="Z10" s="77"/>
      <c r="AA10" s="78"/>
      <c r="AB10" s="79"/>
      <c r="AC10" s="79"/>
      <c r="AD10" s="79"/>
      <c r="AE10" s="77"/>
      <c r="AF10" s="139"/>
      <c r="AG10" s="139"/>
      <c r="AH10" s="139"/>
      <c r="AI10" s="80" t="str">
        <f>IF(AND(申込書!$C$90&lt;&gt;"▼プルダウンより選択してください",申込書!$C$90&lt;&gt;"",申込書!$P$90&lt;&gt;"YYYY/MM/DD",$G10&lt;&gt;""),申込書!$P$90,"")</f>
        <v/>
      </c>
      <c r="AJ10" s="81" t="str">
        <f>IF(AND(申込書!$C$90&lt;&gt;"▼プルダウンより選択してください",申込書!$C$90&lt;&gt;"",$G10&lt;&gt;""),申込書!$M$90,"")</f>
        <v/>
      </c>
      <c r="AK10" s="81" t="str">
        <f>IF($AI$3&lt;&gt;"コンテンツなし",IF(AND(申込書!$AH$4="GIGAスクールパック",SUM($P10,$R10)&lt;&gt;0),SUM($P10,$R10),IF(AND(申込書!$AH$4="SKY安心GIGAタブレット",SUM($T10,$V10)&lt;&gt;0),SUM($T10,$V10),"")),"")</f>
        <v/>
      </c>
      <c r="AL10" s="81" t="str">
        <f>IF($AI$3&lt;&gt;"コンテンツなし",IF(AND(申込書!$AH$4="GIGAスクールパック",SUM($Q10,$S10)&lt;&gt;0),SUM($Q10,$S10),IF(AND(申込書!$AH$4="SKY安心GIGAタブレット",SUM($U10,$W10)&lt;&gt;0),SUM($U10,$W10),"")),"")</f>
        <v/>
      </c>
      <c r="AM10" s="157"/>
      <c r="AN10" s="82"/>
      <c r="AO10" s="80" t="str">
        <f>IF(AND(申込書!$C$91&lt;&gt;"▼プルダウンより選択してください",申込書!$C$91&lt;&gt;"",申込書!$P$91&lt;&gt;"YYYY/MM/DD",$G10&lt;&gt;""),申込書!$P$91,"")</f>
        <v/>
      </c>
      <c r="AP10" s="81" t="str">
        <f>IF(AND(申込書!$C$91&lt;&gt;"▼プルダウンより選択してください",申込書!$C$91&lt;&gt;"",$G10&lt;&gt;""),申込書!$M$91,"")</f>
        <v/>
      </c>
      <c r="AQ10" s="81" t="str">
        <f>IF($AO$3&lt;&gt;"コンテンツなし",IF(AND(申込書!$AH$4="GIGAスクールパック",SUM($P10,$R10)&lt;&gt;0),SUM($P10,$R10),IF(AND(申込書!$AH$4="SKY安心GIGAタブレット",SUM($T10,$V10)&lt;&gt;0),SUM($T10,$V10),"")),"")</f>
        <v/>
      </c>
      <c r="AR10" s="81" t="str">
        <f>IF($AO$3&lt;&gt;"コンテンツなし",IF(AND(申込書!$AH$4="GIGAスクールパック",SUM($Q10,$S10)&lt;&gt;0),SUM($Q10,$S10),IF(AND(申込書!$AH$4="SKY安心GIGAタブレット",SUM($U10,$W10)&lt;&gt;0),SUM($U10,$W10),"")),"")</f>
        <v/>
      </c>
      <c r="AS10" s="157"/>
      <c r="AT10" s="82"/>
      <c r="AU10" s="80" t="str">
        <f>IF(AND(申込書!$C$92&lt;&gt;"▼プルダウンより選択してください",申込書!$C$92&lt;&gt;"",申込書!$P$92&lt;&gt;"YYYY/MM/DD",$G10&lt;&gt;""),申込書!$P$92,"")</f>
        <v/>
      </c>
      <c r="AV10" s="81" t="str">
        <f>IF(AND(申込書!$C$92&lt;&gt;"▼プルダウンより選択してください",申込書!$C$92&lt;&gt;"",$G10&lt;&gt;""),申込書!$M$92,"")</f>
        <v/>
      </c>
      <c r="AW10" s="81" t="str">
        <f>IF($AU$3&lt;&gt;"コンテンツなし",IF(AND(申込書!$AH$4="GIGAスクールパック",SUM($P10,$R10)&lt;&gt;0),SUM($P10,$R10),IF(AND(申込書!$AH$4="SKY安心GIGAタブレット",SUM($T10,$V10)&lt;&gt;0),SUM($T10,$V10),"")),"")</f>
        <v/>
      </c>
      <c r="AX10" s="81" t="str">
        <f>IF($AU$3&lt;&gt;"コンテンツなし",IF(AND(申込書!$AH$4="GIGAスクールパック",SUM($Q10,$S10)&lt;&gt;0),SUM($Q10,$S10),IF(AND(申込書!$AH$4="SKY安心GIGAタブレット",SUM($U10,$W10)&lt;&gt;0),SUM($U10,$W10),"")),"")</f>
        <v/>
      </c>
      <c r="AY10" s="157"/>
      <c r="AZ10" s="82"/>
      <c r="BA10" s="80" t="str">
        <f>IF(AND(申込書!$C$93&lt;&gt;"▼プルダウンより選択してください",申込書!$C$93&lt;&gt;"",申込書!$P$93&lt;&gt;"YYYY/MM/DD",$G10&lt;&gt;""),申込書!$P$93,"")</f>
        <v/>
      </c>
      <c r="BB10" s="81" t="str">
        <f>IF(AND(申込書!$C$93&lt;&gt;"▼プルダウンより選択してください",申込書!$C$93&lt;&gt;"",申込書!$M$93&gt;=1,$G10&lt;&gt;""),申込書!$M$93,"")</f>
        <v/>
      </c>
      <c r="BC10" s="81" t="str">
        <f>IF($BA$3&lt;&gt;"コンテンツなし",IF(AND(申込書!$AH$4="GIGAスクールパック",SUM($P10,$R10)&lt;&gt;0),SUM($P10,$R10),IF(AND(申込書!$AH$4="SKY安心GIGAタブレット",SUM($T10,$V10)&lt;&gt;0),SUM($T10,$V10),"")),"")</f>
        <v/>
      </c>
      <c r="BD10" s="81" t="str">
        <f>IF($BA$3&lt;&gt;"コンテンツなし",IF(AND(申込書!$AH$4="GIGAスクールパック",SUM($Q10,$S10)&lt;&gt;0),SUM($Q10,$S10),IF(AND(申込書!$AH$4="SKY安心GIGAタブレット",SUM($U10,$W10)&lt;&gt;0),SUM($U10,$W10),"")),"")</f>
        <v/>
      </c>
      <c r="BE10" s="157"/>
      <c r="BF10" s="82"/>
      <c r="BG10" s="80" t="str">
        <f>IF(AND(申込書!$C$94&lt;&gt;"▼プルダウンより選択してください",申込書!$C$94&lt;&gt;"",申込書!$P$94&lt;&gt;"YYYY/MM/DD",$G10&lt;&gt;""),申込書!$P$94,"")</f>
        <v/>
      </c>
      <c r="BH10" s="81" t="str">
        <f>IF(AND(申込書!$C$94&lt;&gt;"▼プルダウンより選択してください",申込書!$C$94&lt;&gt;"",$G10&lt;&gt;""),申込書!$M$94,"")</f>
        <v/>
      </c>
      <c r="BI10" s="81" t="str">
        <f>IF($BG$3&lt;&gt;"コンテンツなし",IF(AND(申込書!$AH$4="GIGAスクールパック",SUM($P10,$R10)&lt;&gt;0),SUM($P10,$R10),IF(AND(申込書!$AH$4="SKY安心GIGAタブレット",SUM($T10,$V10)&lt;&gt;0),SUM($T10,$V10),"")),"")</f>
        <v/>
      </c>
      <c r="BJ10" s="81" t="str">
        <f>IF($BG$3&lt;&gt;"コンテンツなし",IF(AND(申込書!$AH$4="GIGAスクールパック",SUM($Q10,$S10)&lt;&gt;0),SUM($Q10,$S10),IF(AND(申込書!$AH$4="SKY安心GIGAタブレット",SUM($U10,$W10)&lt;&gt;0),SUM($U10,$W10),"")),"")</f>
        <v/>
      </c>
      <c r="BK10" s="157"/>
      <c r="BL10" s="82"/>
      <c r="BM10" s="80" t="str">
        <f>IF(AND(申込書!$C$95&lt;&gt;"▼プルダウンより選択してください",申込書!$C$95&lt;&gt;"",申込書!$P$95&lt;&gt;"YYYY/MM/DD",$G10&lt;&gt;""),申込書!$P$95,"")</f>
        <v/>
      </c>
      <c r="BN10" s="81" t="str">
        <f>IF(AND(申込書!$C$95&lt;&gt;"▼プルダウンより選択してください",申込書!$C$95&lt;&gt;"",$G10&lt;&gt;""),申込書!$M$95,"")</f>
        <v/>
      </c>
      <c r="BO10" s="81" t="str">
        <f>IF($BM$3&lt;&gt;"コンテンツなし",IF(AND(申込書!$AH$4="GIGAスクールパック",SUM($P10,$R10)&lt;&gt;0),SUM($P10,$R10),IF(AND(申込書!$AH$4="SKY安心GIGAタブレット",SUM($T10,$V10)&lt;&gt;0),SUM($T10,$V10),"")),"")</f>
        <v/>
      </c>
      <c r="BP10" s="81" t="str">
        <f>IF($BM$3&lt;&gt;"コンテンツなし",IF(AND(申込書!$AH$4="GIGAスクールパック",SUM($Q10,$S10)&lt;&gt;0),SUM($Q10,$S10),IF(AND(申込書!$AH$4="SKY安心GIGAタブレット",SUM($U10,$W10)&lt;&gt;0),SUM($U10,$W10),"")),"")</f>
        <v/>
      </c>
      <c r="BQ10" s="157"/>
      <c r="BR10" s="82"/>
      <c r="BS10" s="80" t="str">
        <f>IF(AND(申込書!$C$96&lt;&gt;"▼プルダウンより選択してください",申込書!$C$96&lt;&gt;"",申込書!$P$96&lt;&gt;"YYYY/MM/DD",$G10&lt;&gt;""),申込書!$P$96,"")</f>
        <v/>
      </c>
      <c r="BT10" s="81" t="str">
        <f>IF(AND(申込書!$C$96&lt;&gt;"▼プルダウンより選択してください",申込書!$C$96&lt;&gt;"",$G10&lt;&gt;""),申込書!$M$96,"")</f>
        <v/>
      </c>
      <c r="BU10" s="81" t="str">
        <f>IF($BS$3&lt;&gt;"コンテンツなし",IF(AND(申込書!$AH$4="GIGAスクールパック",SUM($P10,$R10)&lt;&gt;0),SUM($P10,$R10),IF(AND(申込書!$AH$4="SKY安心GIGAタブレット",SUM($T10,$V10)&lt;&gt;0),SUM($T10,$V10),"")),"")</f>
        <v/>
      </c>
      <c r="BV10" s="81" t="str">
        <f>IF($BS$3&lt;&gt;"コンテンツなし",IF(AND(申込書!$AH$4="GIGAスクールパック",SUM($Q10,$S10)&lt;&gt;0),SUM($Q10,$S10),IF(AND(申込書!$AH$4="SKY安心GIGAタブレット",SUM($U10,$W10)&lt;&gt;0),SUM($U10,$W10),"")),"")</f>
        <v/>
      </c>
      <c r="BW10" s="157"/>
      <c r="BX10" s="82"/>
      <c r="BY10" s="80" t="str">
        <f>IF(AND(申込書!$C$97&lt;&gt;"▼プルダウンより選択してください",申込書!$C$97&lt;&gt;"",申込書!$P$97&lt;&gt;"YYYY/MM/DD",$G10&lt;&gt;""),申込書!$P$97,"")</f>
        <v/>
      </c>
      <c r="BZ10" s="81" t="str">
        <f>IF(AND(申込書!$C$97&lt;&gt;"▼プルダウンより選択してください",申込書!$C$97&lt;&gt;"",$G10&lt;&gt;""),申込書!$M$97,"")</f>
        <v/>
      </c>
      <c r="CA10" s="81" t="str">
        <f>IF($BY$3&lt;&gt;"コンテンツなし",IF(AND(申込書!$AH$4="GIGAスクールパック",SUM($P10,$R10)&lt;&gt;0),SUM($P10,$R10),IF(AND(申込書!$AH$4="SKY安心GIGAタブレット",SUM($T10,$V10)&lt;&gt;0),SUM($T10,$V10),"")),"")</f>
        <v/>
      </c>
      <c r="CB10" s="81" t="str">
        <f>IF($BY$3&lt;&gt;"コンテンツなし",IF(AND(申込書!$AH$4="GIGAスクールパック",SUM($Q10,$S10)&lt;&gt;0),SUM($Q10,$S10),IF(AND(申込書!$AH$4="SKY安心GIGAタブレット",SUM($U10,$W10)&lt;&gt;0),SUM($U10,$W10),"")),"")</f>
        <v/>
      </c>
      <c r="CC10" s="157"/>
      <c r="CD10" s="82"/>
      <c r="CE10" s="80" t="str">
        <f>IF(AND(申込書!$C$98&lt;&gt;"▼プルダウンより選択してください",申込書!$C$98&lt;&gt;"",申込書!$P$98&lt;&gt;"YYYY/MM/DD",$G10&lt;&gt;""),申込書!$P$98,"")</f>
        <v/>
      </c>
      <c r="CF10" s="81" t="str">
        <f>IF(AND(申込書!$C$98&lt;&gt;"▼プルダウンより選択してください",申込書!$C$98&lt;&gt;"",$G10&lt;&gt;""),申込書!$M$98,"")</f>
        <v/>
      </c>
      <c r="CG10" s="81" t="str">
        <f>IF($CE$3&lt;&gt;"コンテンツなし",IF(AND(申込書!$AH$4="GIGAスクールパック",SUM($P10,$R10)&lt;&gt;0),SUM($P10,$R10),IF(AND(申込書!$AH$4="SKY安心GIGAタブレット",SUM($T10,$V10)&lt;&gt;0),SUM($T10,$V10),"")),"")</f>
        <v/>
      </c>
      <c r="CH10" s="81" t="str">
        <f>IF($CE$3&lt;&gt;"コンテンツなし",IF(AND(申込書!$AH$4="GIGAスクールパック",SUM($Q10,$S10)&lt;&gt;0),SUM($Q10,$S10),IF(AND(申込書!$AH$4="SKY安心GIGAタブレット",SUM($U10,$W10)&lt;&gt;0),SUM($U10,$W10),"")),"")</f>
        <v/>
      </c>
      <c r="CI10" s="157"/>
      <c r="CJ10" s="82"/>
      <c r="CK10" s="80" t="str">
        <f>IF(AND(申込書!$C$99&lt;&gt;"▼プルダウンより選択してください",申込書!$C$99&lt;&gt;"",申込書!$P$99&lt;&gt;"YYYY/MM/DD",$G10&lt;&gt;""),申込書!$P$99,"")</f>
        <v/>
      </c>
      <c r="CL10" s="81" t="str">
        <f>IF(AND(申込書!$C$99&lt;&gt;"▼プルダウンより選択してください",申込書!$C$99&lt;&gt;"",$G10&lt;&gt;""),申込書!$M$99,"")</f>
        <v/>
      </c>
      <c r="CM10" s="81" t="str">
        <f>IF($CK$3&lt;&gt;"コンテンツなし",IF(AND(申込書!$AH$4="GIGAスクールパック",SUM($P10,$R10)&lt;&gt;0),SUM($P10,$R10),IF(AND(申込書!$AH$4="SKY安心GIGAタブレット",SUM($T10,$V10)&lt;&gt;0),SUM($T10,$V10),"")),"")</f>
        <v/>
      </c>
      <c r="CN10" s="81" t="str">
        <f>IF($CK$3&lt;&gt;"コンテンツなし",IF(AND(申込書!$AH$4="GIGAスクールパック",SUM($Q10,$S10)&lt;&gt;0),SUM($Q10,$S10),IF(AND(申込書!$AH$4="SKY安心GIGAタブレット",SUM($U10,$W10)&lt;&gt;0),SUM($U10,$W10),"")),"")</f>
        <v/>
      </c>
      <c r="CO10" s="157"/>
      <c r="CP10" s="82"/>
      <c r="CQ10" s="80" t="str">
        <f>IF(AND(申込書!$C$100&lt;&gt;"▼プルダウンより選択してください",申込書!$C$100&lt;&gt;"",申込書!$P$100&lt;&gt;"YYYY/MM/DD",$G10&lt;&gt;""),申込書!$P$100,"")</f>
        <v/>
      </c>
      <c r="CR10" s="81" t="str">
        <f>IF(AND(申込書!$C$100&lt;&gt;"▼プルダウンより選択してください",申込書!$C$100&lt;&gt;"",$G10&lt;&gt;""),申込書!$M$100,"")</f>
        <v/>
      </c>
      <c r="CS10" s="81" t="str">
        <f>IF($CQ$3&lt;&gt;"コンテンツなし",IF(AND(申込書!$AH$4="GIGAスクールパック",SUM($P10,$R10)&lt;&gt;0),SUM($P10,$R10),IF(AND(申込書!$AH$4="SKY安心GIGAタブレット",SUM($T10,$V10)&lt;&gt;0),SUM($T10,$V10),"")),"")</f>
        <v/>
      </c>
      <c r="CT10" s="81" t="str">
        <f>IF($CQ$3&lt;&gt;"コンテンツなし",IF(AND(申込書!$AH$4="GIGAスクールパック",SUM($Q10,$S10)&lt;&gt;0),SUM($Q10,$S10),IF(AND(申込書!$AH$4="SKY安心GIGAタブレット",SUM($U10,$W10)&lt;&gt;0),SUM($U10,$W10),"")),"")</f>
        <v/>
      </c>
      <c r="CU10" s="81"/>
      <c r="CV10" s="82"/>
      <c r="CW10" s="80" t="str">
        <f>IF(AND(申込書!$C$101&lt;&gt;"▼プルダウンより選択してください",申込書!$C$101&lt;&gt;"",申込書!$P$101&lt;&gt;"YYYY/MM/DD",$G10&lt;&gt;""),申込書!$P$101,"")</f>
        <v/>
      </c>
      <c r="CX10" s="81" t="str">
        <f>IF(AND(申込書!$C$101&lt;&gt;"▼プルダウンより選択してください",申込書!$C$101&lt;&gt;"",$G10&lt;&gt;""),申込書!$M$101,"")</f>
        <v/>
      </c>
      <c r="CY10" s="81" t="str">
        <f>IF($CW$3&lt;&gt;"コンテンツなし",IF(AND(申込書!$AH$4="GIGAスクールパック",SUM($P10,$R10)&lt;&gt;0),SUM($P10,$R10),IF(AND(申込書!$AH$4="SKY安心GIGAタブレット",SUM($T10,$V10)&lt;&gt;0),SUM($T10,$V10),"")),"")</f>
        <v/>
      </c>
      <c r="CZ10" s="81" t="str">
        <f>IF($CW$3&lt;&gt;"コンテンツなし",IF(AND(申込書!$AH$4="GIGAスクールパック",SUM($Q10,$S10)&lt;&gt;0),SUM($Q10,$S10),IF(AND(申込書!$AH$4="SKY安心GIGAタブレット",SUM($U10,$W10)&lt;&gt;0),SUM($U10,$W10),"")),"")</f>
        <v/>
      </c>
      <c r="DA10" s="81"/>
      <c r="DB10" s="82"/>
      <c r="DC10" s="80" t="str">
        <f>IF(AND(申込書!$C$102&lt;&gt;"▼プルダウンより選択してください",申込書!$C$102&lt;&gt;"",申込書!$P$102&lt;&gt;"YYYY/MM/DD",$G10&lt;&gt;""),申込書!$P$102,"")</f>
        <v/>
      </c>
      <c r="DD10" s="81" t="str">
        <f>IF(AND(申込書!$C$102&lt;&gt;"▼プルダウンより選択してください",申込書!$C$102&lt;&gt;"",$G10&lt;&gt;""),申込書!$M$102,"")</f>
        <v/>
      </c>
      <c r="DE10" s="81" t="str">
        <f>IF($DC$3&lt;&gt;"コンテンツなし",IF(AND(申込書!$AH$4="GIGAスクールパック",SUM($P10,$R10)&lt;&gt;0),SUM($P10,$R10),IF(AND(申込書!$AH$4="SKY安心GIGAタブレット",SUM($T10,$V10)&lt;&gt;0),SUM($T10,$V10),"")),"")</f>
        <v/>
      </c>
      <c r="DF10" s="81" t="str">
        <f>IF($DC$3&lt;&gt;"コンテンツなし",IF(AND(申込書!$AH$4="GIGAスクールパック",SUM($Q10,$S10)&lt;&gt;0),SUM($Q10,$S10),IF(AND(申込書!$AH$4="SKY安心GIGAタブレット",SUM($U10,$W10)&lt;&gt;0),SUM($U10,$W10),"")),"")</f>
        <v/>
      </c>
      <c r="DG10" s="81"/>
      <c r="DH10" s="82"/>
      <c r="DI10" s="80" t="str">
        <f>IF(AND(申込書!$C$103&lt;&gt;"▼プルダウンより選択してください",申込書!$C$103&lt;&gt;"",申込書!$P$103&lt;&gt;"YYYY/MM/DD",$G10&lt;&gt;""),申込書!$P$103,"")</f>
        <v/>
      </c>
      <c r="DJ10" s="81" t="str">
        <f>IF(AND(申込書!$C$103&lt;&gt;"▼プルダウンより選択してください",申込書!$C$103&lt;&gt;"",$G10&lt;&gt;""),申込書!$M$103,"")</f>
        <v/>
      </c>
      <c r="DK10" s="81" t="str">
        <f>IF($DI$3&lt;&gt;"コンテンツなし",IF(AND(申込書!$AH$4="GIGAスクールパック",SUM($P10,$R10)&lt;&gt;0),SUM($P10,$R10),IF(AND(申込書!$AH$4="SKY安心GIGAタブレット",SUM($T10,$V10)&lt;&gt;0),SUM($T10,$V10),"")),"")</f>
        <v/>
      </c>
      <c r="DL10" s="81" t="str">
        <f>IF($DI$3&lt;&gt;"コンテンツなし",IF(AND(申込書!$AH$4="GIGAスクールパック",SUM($Q10,$S10)&lt;&gt;0),SUM($Q10,$S10),IF(AND(申込書!$AH$4="SKY安心GIGAタブレット",SUM($U10,$W10)&lt;&gt;0),SUM($U10,$W10),"")),"")</f>
        <v/>
      </c>
      <c r="DM10" s="81"/>
      <c r="DN10" s="82"/>
      <c r="DO10" s="80" t="str">
        <f>IF(AND(申込書!$C$104&lt;&gt;"▼プルダウンより選択してください",申込書!$C$104&lt;&gt;"",申込書!$P$104&lt;&gt;"YYYY/MM/DD",$G10&lt;&gt;""),申込書!$P$104,"")</f>
        <v/>
      </c>
      <c r="DP10" s="81" t="str">
        <f>IF(AND(申込書!$C$104&lt;&gt;"▼プルダウンより選択してください",申込書!$C$104&lt;&gt;"",$G10&lt;&gt;""),申込書!$M$104,"")</f>
        <v/>
      </c>
      <c r="DQ10" s="81" t="str">
        <f>IF($DO$3&lt;&gt;"コンテンツなし",IF(AND(申込書!$AH$4="GIGAスクールパック",SUM($P10,$R10)&lt;&gt;0),SUM($P10,$R10),IF(AND(申込書!$AH$4="SKY安心GIGAタブレット",SUM($T10,$V10)&lt;&gt;0),SUM($T10,$V10),"")),"")</f>
        <v/>
      </c>
      <c r="DR10" s="81" t="str">
        <f>IF($DO$3&lt;&gt;"コンテンツなし",IF(AND(申込書!$AH$4="GIGAスクールパック",SUM($Q10,$S10)&lt;&gt;0),SUM($Q10,$S10),IF(AND(申込書!$AH$4="SKY安心GIGAタブレット",SUM($U10,$W10)&lt;&gt;0),SUM($U10,$W10),"")),"")</f>
        <v/>
      </c>
      <c r="DS10" s="81"/>
      <c r="DT10" s="82"/>
      <c r="DU10" s="80" t="str">
        <f>IF(AND(申込書!$C$105&lt;&gt;"▼プルダウンより選択してください",申込書!$C$105&lt;&gt;"",申込書!$P$105&lt;&gt;"YYYY/MM/DD",$G10&lt;&gt;""),申込書!$P$105,"")</f>
        <v/>
      </c>
      <c r="DV10" s="81" t="str">
        <f>IF(AND(申込書!$C$105&lt;&gt;"▼プルダウンより選択してください",申込書!$C$105&lt;&gt;"",$G10&lt;&gt;""),申込書!$M$105,"")</f>
        <v/>
      </c>
      <c r="DW10" s="81" t="str">
        <f>IF($DU$3&lt;&gt;"コンテンツなし",IF(AND(申込書!$AH$4="GIGAスクールパック",SUM($P10,$R10)&lt;&gt;0),SUM($P10,$R10),IF(AND(申込書!$AH$4="SKY安心GIGAタブレット",SUM($T10,$V10)&lt;&gt;0),SUM($T10,$V10),"")),"")</f>
        <v/>
      </c>
      <c r="DX10" s="81" t="str">
        <f>IF($DU$3&lt;&gt;"コンテンツなし",IF(AND(申込書!$AH$4="GIGAスクールパック",SUM($Q10,$S10)&lt;&gt;0),SUM($Q10,$S10),IF(AND(申込書!$AH$4="SKY安心GIGAタブレット",SUM($U10,$W10)&lt;&gt;0),SUM($U10,$W10),"")),"")</f>
        <v/>
      </c>
      <c r="DY10" s="157"/>
      <c r="DZ10" s="82"/>
      <c r="EA10" s="80" t="str">
        <f>IF(AND(申込書!$C$106&lt;&gt;"▼プルダウンより選択してください",申込書!$C$106&lt;&gt;"",申込書!$P$106&lt;&gt;"YYYY/MM/DD",$G10&lt;&gt;""),申込書!$P$106,"")</f>
        <v/>
      </c>
      <c r="EB10" s="81" t="str">
        <f>IF(AND(申込書!$C$106&lt;&gt;"▼プルダウンより選択してください",申込書!$C$106&lt;&gt;"",$G10&lt;&gt;""),申込書!$M$106,"")</f>
        <v/>
      </c>
      <c r="EC10" s="81" t="str">
        <f>IF($EA$3&lt;&gt;"コンテンツなし",IF(AND(申込書!$AH$4="GIGAスクールパック",SUM($P10,$R10)&lt;&gt;0),SUM($P10,$R10),IF(AND(申込書!$AH$4="SKY安心GIGAタブレット",SUM($T10,$V10)&lt;&gt;0),SUM($T10,$V10),"")),"")</f>
        <v/>
      </c>
      <c r="ED10" s="81" t="str">
        <f>IF($EA$3&lt;&gt;"コンテンツなし",IF(AND(申込書!$AH$4="GIGAスクールパック",SUM($Q10,$S10)&lt;&gt;0),SUM($Q10,$S10),IF(AND(申込書!$AH$4="SKY安心GIGAタブレット",SUM($U10,$W10)&lt;&gt;0),SUM($U10,$W10),"")),"")</f>
        <v/>
      </c>
      <c r="EE10" s="157"/>
      <c r="EF10" s="82"/>
      <c r="EG10" s="80" t="str">
        <f>IF(AND(申込書!$C$107&lt;&gt;"▼プルダウンより選択してください",申込書!$C$107&lt;&gt;"",申込書!$P$107&lt;&gt;"YYYY/MM/DD",$G10&lt;&gt;""),申込書!$P$107,"")</f>
        <v/>
      </c>
      <c r="EH10" s="81" t="str">
        <f>IF(AND(申込書!$C$107&lt;&gt;"▼プルダウンより選択してください",申込書!$C$107&lt;&gt;"",$G10&lt;&gt;""),申込書!$M$107,"")</f>
        <v/>
      </c>
      <c r="EI10" s="81" t="str">
        <f>IF($EG$3&lt;&gt;"コンテンツなし",IF(AND(申込書!$AH$4="GIGAスクールパック",SUM($P10,$R10)&lt;&gt;0),SUM($P10,$R10),IF(AND(申込書!$AH$4="SKY安心GIGAタブレット",SUM($T10,$V10)&lt;&gt;0),SUM($T10,$V10),"")),"")</f>
        <v/>
      </c>
      <c r="EJ10" s="81" t="str">
        <f>IF($EG$3&lt;&gt;"コンテンツなし",IF(AND(申込書!$AH$4="GIGAスクールパック",SUM($Q10,$S10)&lt;&gt;0),SUM($Q10,$S10),IF(AND(申込書!$AH$4="SKY安心GIGAタブレット",SUM($U10,$W10)&lt;&gt;0),SUM($U10,$W10),"")),"")</f>
        <v/>
      </c>
      <c r="EK10" s="157"/>
      <c r="EL10" s="82"/>
      <c r="EM10" s="80" t="str">
        <f>IF(AND(申込書!$C$108&lt;&gt;"▼プルダウンより選択してください",申込書!$C$108&lt;&gt;"",申込書!$P$108&lt;&gt;"YYYY/MM/DD",$G10&lt;&gt;""),申込書!$P$108,"")</f>
        <v/>
      </c>
      <c r="EN10" s="81" t="str">
        <f>IF(AND(申込書!$C$108&lt;&gt;"▼プルダウンより選択してください",申込書!$C$108&lt;&gt;"",$G10&lt;&gt;""),申込書!$M$108,"")</f>
        <v/>
      </c>
      <c r="EO10" s="81" t="str">
        <f>IF($EM$3&lt;&gt;"コンテンツなし",IF(AND(申込書!$AH$4="GIGAスクールパック",SUM($P10,$R10)&lt;&gt;0),SUM($P10,$R10),IF(AND(申込書!$AH$4="SKY安心GIGAタブレット",SUM($T10,$V10)&lt;&gt;0),SUM($T10,$V10),"")),"")</f>
        <v/>
      </c>
      <c r="EP10" s="81" t="str">
        <f>IF($EM$3&lt;&gt;"コンテンツなし",IF(AND(申込書!$AH$4="GIGAスクールパック",SUM($Q10,$S10)&lt;&gt;0),SUM($Q10,$S10),IF(AND(申込書!$AH$4="SKY安心GIGAタブレット",SUM($U10,$W10)&lt;&gt;0),SUM($U10,$W10),"")),"")</f>
        <v/>
      </c>
      <c r="EQ10" s="157"/>
      <c r="ER10" s="82"/>
      <c r="ES10" s="80" t="str">
        <f>IF(AND(申込書!$C$109&lt;&gt;"▼プルダウンより選択してください",申込書!$C$109&lt;&gt;"",申込書!$P$109&lt;&gt;"YYYY/MM/DD",$G10&lt;&gt;""),申込書!$P$109,"")</f>
        <v/>
      </c>
      <c r="ET10" s="81" t="str">
        <f>IF(AND(申込書!$C$109&lt;&gt;"▼プルダウンより選択してください",申込書!$C$109&lt;&gt;"",$G10&lt;&gt;""),申込書!$M$109,"")</f>
        <v/>
      </c>
      <c r="EU10" s="81" t="str">
        <f>IF($ES$3&lt;&gt;"コンテンツなし",IF(AND(申込書!$AH$4="GIGAスクールパック",SUM($P10,$R10)&lt;&gt;0),SUM($P10,$R10),IF(AND(申込書!$AH$4="SKY安心GIGAタブレット",SUM($T10,$V10)&lt;&gt;0),SUM($T10,$V10),"")),"")</f>
        <v/>
      </c>
      <c r="EV10" s="81" t="str">
        <f>IF($ES$3&lt;&gt;"コンテンツなし",IF(AND(申込書!$AH$4="GIGAスクールパック",SUM($Q10,$S10)&lt;&gt;0),SUM($Q10,$S10),IF(AND(申込書!$AH$4="SKY安心GIGAタブレット",SUM($U10,$W10)&lt;&gt;0),SUM($U10,$W10),"")),"")</f>
        <v/>
      </c>
      <c r="EW10" s="157"/>
      <c r="EX10" s="82"/>
      <c r="EY10" s="80" t="str">
        <f>IF(AND(申込書!$C$110&lt;&gt;"▼プルダウンより選択してください",申込書!$C$110&lt;&gt;"",申込書!$P$110&lt;&gt;"YYYY/MM/DD",$G10&lt;&gt;""),申込書!$P$110,"")</f>
        <v/>
      </c>
      <c r="EZ10" s="81" t="str">
        <f>IF(AND(申込書!$C$110&lt;&gt;"▼プルダウンより選択してください",申込書!$C$110&lt;&gt;"",$G10&lt;&gt;""),申込書!$M$110,"")</f>
        <v/>
      </c>
      <c r="FA10" s="81" t="str">
        <f>IF($EY$3&lt;&gt;"コンテンツなし",IF(AND(申込書!$AH$4="GIGAスクールパック",SUM($P10,$R10)&lt;&gt;0),SUM($P10,$R10),IF(AND(申込書!$AH$4="SKY安心GIGAタブレット",SUM($T10,$V10)&lt;&gt;0),SUM($T10,$V10),"")),"")</f>
        <v/>
      </c>
      <c r="FB10" s="81" t="str">
        <f>IF($EY$3&lt;&gt;"コンテンツなし",IF(AND(申込書!$AH$4="GIGAスクールパック",SUM($Q10,$S10)&lt;&gt;0),SUM($Q10,$S10),IF(AND(申込書!$AH$4="SKY安心GIGAタブレット",SUM($U10,$W10)&lt;&gt;0),SUM($U10,$W10),"")),"")</f>
        <v/>
      </c>
      <c r="FC10" s="157"/>
      <c r="FD10" s="82"/>
      <c r="FE10" s="80" t="str">
        <f>IF(AND(申込書!$C$111&lt;&gt;"▼プルダウンより選択してください",申込書!$C$111&lt;&gt;"",申込書!$P$111&lt;&gt;"YYYY/MM/DD",$G10&lt;&gt;""),申込書!$P$111,"")</f>
        <v/>
      </c>
      <c r="FF10" s="81" t="str">
        <f>IF(AND(申込書!$C$111&lt;&gt;"▼プルダウンより選択してください",申込書!$C$111&lt;&gt;"",$G10&lt;&gt;""),申込書!$M$111,"")</f>
        <v/>
      </c>
      <c r="FG10" s="81" t="str">
        <f>IF($FE$3&lt;&gt;"コンテンツなし",IF(AND(申込書!$AH$4="GIGAスクールパック",SUM($P10,$R10)&lt;&gt;0),SUM($P10,$R10),IF(AND(申込書!$AH$4="SKY安心GIGAタブレット",SUM($T10,$V10)&lt;&gt;0),SUM($T10,$V10),"")),"")</f>
        <v/>
      </c>
      <c r="FH10" s="81" t="str">
        <f>IF($FE$3&lt;&gt;"コンテンツなし",IF(AND(申込書!$AH$4="GIGAスクールパック",SUM($Q10,$S10)&lt;&gt;0),SUM($Q10,$S10),IF(AND(申込書!$AH$4="SKY安心GIGAタブレット",SUM($U10,$W10)&lt;&gt;0),SUM($U10,$W10),"")),"")</f>
        <v/>
      </c>
      <c r="FI10" s="157"/>
      <c r="FJ10" s="82"/>
      <c r="FK10" s="80" t="str">
        <f>IF(AND(申込書!$C$112&lt;&gt;"▼プルダウンより選択してください",申込書!$C$112&lt;&gt;"",申込書!$P$112&lt;&gt;"YYYY/MM/DD",$G10&lt;&gt;""),申込書!$P$112,"")</f>
        <v/>
      </c>
      <c r="FL10" s="81" t="str">
        <f>IF(AND(申込書!$C$112&lt;&gt;"▼プルダウンより選択してください",申込書!$C$112&lt;&gt;"",$G10&lt;&gt;""),申込書!$M$112,"")</f>
        <v/>
      </c>
      <c r="FM10" s="81" t="str">
        <f>IF($FK$3&lt;&gt;"コンテンツなし",IF(AND(申込書!$AH$4="GIGAスクールパック",SUM($P10,$R10)&lt;&gt;0),SUM($P10,$R10),IF(AND(申込書!$AH$4="SKY安心GIGAタブレット",SUM($T10,$V10)&lt;&gt;0),SUM($T10,$V10),"")),"")</f>
        <v/>
      </c>
      <c r="FN10" s="81" t="str">
        <f>IF($FK$3&lt;&gt;"コンテンツなし",IF(AND(申込書!$AH$4="GIGAスクールパック",SUM($Q10,$S10)&lt;&gt;0),SUM($Q10,$S10),IF(AND(申込書!$AH$4="SKY安心GIGAタブレット",SUM($U10,$W10)&lt;&gt;0),SUM($U10,$W10),"")),"")</f>
        <v/>
      </c>
      <c r="FO10" s="157"/>
      <c r="FP10" s="82"/>
      <c r="FQ10" s="80" t="str">
        <f>IF(AND(申込書!$C$113&lt;&gt;"▼プルダウンより選択してください",申込書!$C$113&lt;&gt;"",申込書!$P$113&lt;&gt;"YYYY/MM/DD",$G10&lt;&gt;""),申込書!$P$113,"")</f>
        <v/>
      </c>
      <c r="FR10" s="81" t="str">
        <f>IF(AND(申込書!$C$113&lt;&gt;"▼プルダウンより選択してください",申込書!$C$113&lt;&gt;"",$G10&lt;&gt;""),申込書!$M$113,"")</f>
        <v/>
      </c>
      <c r="FS10" s="81" t="str">
        <f>IF($FQ$3&lt;&gt;"コンテンツなし",IF(AND(申込書!$AH$4="GIGAスクールパック",SUM($P10,$R10)&lt;&gt;0),SUM($P10,$R10),IF(AND(申込書!$AH$4="SKY安心GIGAタブレット",SUM($T10,$V10)&lt;&gt;0),SUM($T10,$V10),"")),"")</f>
        <v/>
      </c>
      <c r="FT10" s="81" t="str">
        <f>IF($FQ$3&lt;&gt;"コンテンツなし",IF(AND(申込書!$AH$4="GIGAスクールパック",SUM($Q10,$S10)&lt;&gt;0),SUM($Q10,$S10),IF(AND(申込書!$AH$4="SKY安心GIGAタブレット",SUM($U10,$W10)&lt;&gt;0),SUM($U10,$W10),"")),"")</f>
        <v/>
      </c>
      <c r="FU10" s="157"/>
      <c r="FV10" s="82"/>
      <c r="FW10" s="80" t="str">
        <f>IF(AND(申込書!$C$114&lt;&gt;"▼プルダウンより選択してください",申込書!$C$114&lt;&gt;"",申込書!$P$114&lt;&gt;"YYYY/MM/DD",$G10&lt;&gt;""),申込書!$P$114,"")</f>
        <v/>
      </c>
      <c r="FX10" s="81" t="str">
        <f>IF(AND(申込書!$C$114&lt;&gt;"▼プルダウンより選択してください",申込書!$C$114&lt;&gt;"",$G10&lt;&gt;""),申込書!$M$114,"")</f>
        <v/>
      </c>
      <c r="FY10" s="81" t="str">
        <f>IF($FW$3&lt;&gt;"コンテンツなし",IF(AND(申込書!$AH$4="GIGAスクールパック",SUM($P10,$R10)&lt;&gt;0),SUM($P10,$R10),IF(AND(申込書!$AH$4="SKY安心GIGAタブレット",SUM($T10,$V10)&lt;&gt;0),SUM($T10,$V10),"")),"")</f>
        <v/>
      </c>
      <c r="FZ10" s="81" t="str">
        <f>IF($FW$3&lt;&gt;"コンテンツなし",IF(AND(申込書!$AH$4="GIGAスクールパック",SUM($Q10,$S10)&lt;&gt;0),SUM($Q10,$S10),IF(AND(申込書!$AH$4="SKY安心GIGAタブレット",SUM($U10,$W10)&lt;&gt;0),SUM($U10,$W10),"")),"")</f>
        <v/>
      </c>
      <c r="GA10" s="157"/>
      <c r="GB10" s="82"/>
      <c r="GC10" s="80" t="str">
        <f>IF(AND(申込書!$C$115&lt;&gt;"▼プルダウンより選択してください",申込書!$C$115&lt;&gt;"",申込書!$P$115&lt;&gt;"YYYY/MM/DD",$G10&lt;&gt;""),申込書!$P$115,"")</f>
        <v/>
      </c>
      <c r="GD10" s="81" t="str">
        <f>IF(AND(申込書!$C$115&lt;&gt;"▼プルダウンより選択してください",申込書!$C$115&lt;&gt;"",$G10&lt;&gt;""),申込書!$M$115,"")</f>
        <v/>
      </c>
      <c r="GE10" s="81" t="str">
        <f>IF($GC$3&lt;&gt;"コンテンツなし",IF(AND(申込書!$AH$4="GIGAスクールパック",SUM($P10,$R10)&lt;&gt;0),SUM($P10,$R10),IF(AND(申込書!$AH$4="SKY安心GIGAタブレット",SUM($T10,$V10)&lt;&gt;0),SUM($T10,$V10),"")),"")</f>
        <v/>
      </c>
      <c r="GF10" s="81" t="str">
        <f>IF($GC$3&lt;&gt;"コンテンツなし",IF(AND(申込書!$AH$4="GIGAスクールパック",SUM($Q10,$S10)&lt;&gt;0),SUM($Q10,$S10),IF(AND(申込書!$AH$4="SKY安心GIGAタブレット",SUM($U10,$W10)&lt;&gt;0),SUM($U10,$W10),"")),"")</f>
        <v/>
      </c>
      <c r="GG10" s="157"/>
      <c r="GH10" s="82"/>
      <c r="GI10" s="80" t="str">
        <f>IF(AND(申込書!$C$116&lt;&gt;"▼プルダウンより選択してください",申込書!$C$116&lt;&gt;"",申込書!$P$116&lt;&gt;"YYYY/MM/DD",$G10&lt;&gt;""),申込書!$P$116,"")</f>
        <v/>
      </c>
      <c r="GJ10" s="81" t="str">
        <f>IF(AND(申込書!$C$116&lt;&gt;"▼プルダウンより選択してください",申込書!$C$116&lt;&gt;"",$G10&lt;&gt;""),申込書!$M$116,"")</f>
        <v/>
      </c>
      <c r="GK10" s="81" t="str">
        <f>IF($GI$3&lt;&gt;"コンテンツなし",IF(AND(申込書!$AH$4="GIGAスクールパック",SUM($P10,$R10)&lt;&gt;0),SUM($P10,$R10),IF(AND(申込書!$AH$4="SKY安心GIGAタブレット",SUM($T10,$V10)&lt;&gt;0),SUM($T10,$V10),"")),"")</f>
        <v/>
      </c>
      <c r="GL10" s="81" t="str">
        <f>IF($GI$3&lt;&gt;"コンテンツなし",IF(AND(申込書!$AH$4="GIGAスクールパック",SUM($Q10,$S10)&lt;&gt;0),SUM($Q10,$S10),IF(AND(申込書!$AH$4="SKY安心GIGAタブレット",SUM($U10,$W10)&lt;&gt;0),SUM($U10,$W10),"")),"")</f>
        <v/>
      </c>
      <c r="GM10" s="157"/>
      <c r="GN10" s="82"/>
      <c r="GO10" s="80" t="str">
        <f>IF(AND(申込書!$C$117&lt;&gt;"▼プルダウンより選択してください",申込書!$C$117&lt;&gt;"",申込書!$P$117&lt;&gt;"YYYY/MM/DD",$G10&lt;&gt;""),申込書!$P$117,"")</f>
        <v/>
      </c>
      <c r="GP10" s="81" t="str">
        <f>IF(AND(申込書!$C$117&lt;&gt;"▼プルダウンより選択してください",申込書!$C$117&lt;&gt;"",$G10&lt;&gt;""),申込書!$M$117,"")</f>
        <v/>
      </c>
      <c r="GQ10" s="81" t="str">
        <f>IF($GO$3&lt;&gt;"コンテンツなし",IF(AND(申込書!$AH$4="GIGAスクールパック",SUM($P10,$R10)&lt;&gt;0),SUM($P10,$R10),IF(AND(申込書!$AH$4="SKY安心GIGAタブレット",SUM($T10,$V10)&lt;&gt;0),SUM($T10,$V10),"")),"")</f>
        <v/>
      </c>
      <c r="GR10" s="81" t="str">
        <f>IF($GO$3&lt;&gt;"コンテンツなし",IF(AND(申込書!$AH$4="GIGAスクールパック",SUM($Q10,$S10)&lt;&gt;0),SUM($Q10,$S10),IF(AND(申込書!$AH$4="SKY安心GIGAタブレット",SUM($U10,$W10)&lt;&gt;0),SUM($U10,$W10),"")),"")</f>
        <v/>
      </c>
      <c r="GS10" s="157"/>
      <c r="GT10" s="82"/>
      <c r="GU10" s="80" t="str">
        <f>IF(AND(申込書!$C$118&lt;&gt;"▼プルダウンより選択してください",申込書!$C$118&lt;&gt;"",申込書!$P$118&lt;&gt;"YYYY/MM/DD",$G10&lt;&gt;""),申込書!$P$118,"")</f>
        <v/>
      </c>
      <c r="GV10" s="81" t="str">
        <f>IF(AND(申込書!$C$118&lt;&gt;"▼プルダウンより選択してください",申込書!$C$118&lt;&gt;"",$G10&lt;&gt;""),申込書!$M$118,"")</f>
        <v/>
      </c>
      <c r="GW10" s="81" t="str">
        <f>IF($GU$3&lt;&gt;"コンテンツなし",IF(AND(申込書!$AH$4="GIGAスクールパック",SUM($P10,$R10)&lt;&gt;0),SUM($P10,$R10),IF(AND(申込書!$AH$4="SKY安心GIGAタブレット",SUM($T10,$V10)&lt;&gt;0),SUM($T10,$V10),"")),"")</f>
        <v/>
      </c>
      <c r="GX10" s="81" t="str">
        <f>IF($GU$3&lt;&gt;"コンテンツなし",IF(AND(申込書!$AH$4="GIGAスクールパック",SUM($Q10,$S10)&lt;&gt;0),SUM($Q10,$S10),IF(AND(申込書!$AH$4="SKY安心GIGAタブレット",SUM($U10,$W10)&lt;&gt;0),SUM($U10,$W10),"")),"")</f>
        <v/>
      </c>
      <c r="GY10" s="157"/>
      <c r="GZ10" s="82"/>
      <c r="HA10" s="80" t="str">
        <f>IF(AND(申込書!$C$119&lt;&gt;"▼プルダウンより選択してください",申込書!$C$119&lt;&gt;"",申込書!$P$119&lt;&gt;"YYYY/MM/DD",$G10&lt;&gt;""),申込書!$P$119,"")</f>
        <v/>
      </c>
      <c r="HB10" s="81" t="str">
        <f>IF(AND(申込書!$C$119&lt;&gt;"▼プルダウンより選択してください",申込書!$C$119&lt;&gt;"",$G10&lt;&gt;""),申込書!$M$119,"")</f>
        <v/>
      </c>
      <c r="HC10" s="81" t="str">
        <f>IF($HA$3&lt;&gt;"コンテンツなし",IF(AND(申込書!$AH$4="GIGAスクールパック",SUM($P10,$R10)&lt;&gt;0),SUM($P10,$R10),IF(AND(申込書!$AH$4="SKY安心GIGAタブレット",SUM($T10,$V10)&lt;&gt;0),SUM($T10,$V10),"")),"")</f>
        <v/>
      </c>
      <c r="HD10" s="81" t="str">
        <f>IF($HA$3&lt;&gt;"コンテンツなし",IF(AND(申込書!$AH$4="GIGAスクールパック",SUM($Q10,$S10)&lt;&gt;0),SUM($Q10,$S10),IF(AND(申込書!$AH$4="SKY安心GIGAタブレット",SUM($U10,$W10)&lt;&gt;0),SUM($U10,$W10),"")),"")</f>
        <v/>
      </c>
      <c r="HE10" s="157"/>
      <c r="HF10" s="82"/>
      <c r="HG10" s="83"/>
    </row>
    <row r="11" spans="2:215" ht="26.85" customHeight="1">
      <c r="B11" s="62">
        <f t="shared" si="0"/>
        <v>6</v>
      </c>
      <c r="C11" s="63"/>
      <c r="D11" s="64"/>
      <c r="E11" s="207"/>
      <c r="F11" s="65"/>
      <c r="G11" s="66"/>
      <c r="H11" s="67"/>
      <c r="I11" s="68"/>
      <c r="J11" s="69"/>
      <c r="K11" s="70"/>
      <c r="L11" s="71"/>
      <c r="M11" s="72"/>
      <c r="N11" s="73"/>
      <c r="O11" s="74"/>
      <c r="P11" s="179"/>
      <c r="Q11" s="180"/>
      <c r="R11" s="180"/>
      <c r="S11" s="181"/>
      <c r="T11" s="179"/>
      <c r="U11" s="180"/>
      <c r="V11" s="182"/>
      <c r="W11" s="181"/>
      <c r="X11" s="75"/>
      <c r="Y11" s="76"/>
      <c r="Z11" s="77"/>
      <c r="AA11" s="78"/>
      <c r="AB11" s="79"/>
      <c r="AC11" s="79"/>
      <c r="AD11" s="79"/>
      <c r="AE11" s="77"/>
      <c r="AF11" s="139"/>
      <c r="AG11" s="139"/>
      <c r="AH11" s="139"/>
      <c r="AI11" s="80" t="str">
        <f>IF(AND(申込書!$C$90&lt;&gt;"▼プルダウンより選択してください",申込書!$C$90&lt;&gt;"",申込書!$P$90&lt;&gt;"YYYY/MM/DD",$G11&lt;&gt;""),申込書!$P$90,"")</f>
        <v/>
      </c>
      <c r="AJ11" s="81" t="str">
        <f>IF(AND(申込書!$C$90&lt;&gt;"▼プルダウンより選択してください",申込書!$C$90&lt;&gt;"",$G11&lt;&gt;""),申込書!$M$90,"")</f>
        <v/>
      </c>
      <c r="AK11" s="81" t="str">
        <f>IF($AI$3&lt;&gt;"コンテンツなし",IF(AND(申込書!$AH$4="GIGAスクールパック",SUM($P11,$R11)&lt;&gt;0),SUM($P11,$R11),IF(AND(申込書!$AH$4="SKY安心GIGAタブレット",SUM($T11,$V11)&lt;&gt;0),SUM($T11,$V11),"")),"")</f>
        <v/>
      </c>
      <c r="AL11" s="81" t="str">
        <f>IF($AI$3&lt;&gt;"コンテンツなし",IF(AND(申込書!$AH$4="GIGAスクールパック",SUM($Q11,$S11)&lt;&gt;0),SUM($Q11,$S11),IF(AND(申込書!$AH$4="SKY安心GIGAタブレット",SUM($U11,$W11)&lt;&gt;0),SUM($U11,$W11),"")),"")</f>
        <v/>
      </c>
      <c r="AM11" s="157"/>
      <c r="AN11" s="82"/>
      <c r="AO11" s="80" t="str">
        <f>IF(AND(申込書!$C$91&lt;&gt;"▼プルダウンより選択してください",申込書!$C$91&lt;&gt;"",申込書!$P$91&lt;&gt;"YYYY/MM/DD",$G11&lt;&gt;""),申込書!$P$91,"")</f>
        <v/>
      </c>
      <c r="AP11" s="81" t="str">
        <f>IF(AND(申込書!$C$91&lt;&gt;"▼プルダウンより選択してください",申込書!$C$91&lt;&gt;"",$G11&lt;&gt;""),申込書!$M$91,"")</f>
        <v/>
      </c>
      <c r="AQ11" s="81" t="str">
        <f>IF($AO$3&lt;&gt;"コンテンツなし",IF(AND(申込書!$AH$4="GIGAスクールパック",SUM($P11,$R11)&lt;&gt;0),SUM($P11,$R11),IF(AND(申込書!$AH$4="SKY安心GIGAタブレット",SUM($T11,$V11)&lt;&gt;0),SUM($T11,$V11),"")),"")</f>
        <v/>
      </c>
      <c r="AR11" s="81" t="str">
        <f>IF($AO$3&lt;&gt;"コンテンツなし",IF(AND(申込書!$AH$4="GIGAスクールパック",SUM($Q11,$S11)&lt;&gt;0),SUM($Q11,$S11),IF(AND(申込書!$AH$4="SKY安心GIGAタブレット",SUM($U11,$W11)&lt;&gt;0),SUM($U11,$W11),"")),"")</f>
        <v/>
      </c>
      <c r="AS11" s="157"/>
      <c r="AT11" s="82"/>
      <c r="AU11" s="80" t="str">
        <f>IF(AND(申込書!$C$92&lt;&gt;"▼プルダウンより選択してください",申込書!$C$92&lt;&gt;"",申込書!$P$92&lt;&gt;"YYYY/MM/DD",$G11&lt;&gt;""),申込書!$P$92,"")</f>
        <v/>
      </c>
      <c r="AV11" s="81" t="str">
        <f>IF(AND(申込書!$C$92&lt;&gt;"▼プルダウンより選択してください",申込書!$C$92&lt;&gt;"",$G11&lt;&gt;""),申込書!$M$92,"")</f>
        <v/>
      </c>
      <c r="AW11" s="81" t="str">
        <f>IF($AU$3&lt;&gt;"コンテンツなし",IF(AND(申込書!$AH$4="GIGAスクールパック",SUM($P11,$R11)&lt;&gt;0),SUM($P11,$R11),IF(AND(申込書!$AH$4="SKY安心GIGAタブレット",SUM($T11,$V11)&lt;&gt;0),SUM($T11,$V11),"")),"")</f>
        <v/>
      </c>
      <c r="AX11" s="81" t="str">
        <f>IF($AU$3&lt;&gt;"コンテンツなし",IF(AND(申込書!$AH$4="GIGAスクールパック",SUM($Q11,$S11)&lt;&gt;0),SUM($Q11,$S11),IF(AND(申込書!$AH$4="SKY安心GIGAタブレット",SUM($U11,$W11)&lt;&gt;0),SUM($U11,$W11),"")),"")</f>
        <v/>
      </c>
      <c r="AY11" s="157"/>
      <c r="AZ11" s="82"/>
      <c r="BA11" s="80" t="str">
        <f>IF(AND(申込書!$C$93&lt;&gt;"▼プルダウンより選択してください",申込書!$C$93&lt;&gt;"",申込書!$P$93&lt;&gt;"YYYY/MM/DD",$G11&lt;&gt;""),申込書!$P$93,"")</f>
        <v/>
      </c>
      <c r="BB11" s="81" t="str">
        <f>IF(AND(申込書!$C$93&lt;&gt;"▼プルダウンより選択してください",申込書!$C$93&lt;&gt;"",申込書!$M$93&gt;=1,$G11&lt;&gt;""),申込書!$M$93,"")</f>
        <v/>
      </c>
      <c r="BC11" s="81" t="str">
        <f>IF($BA$3&lt;&gt;"コンテンツなし",IF(AND(申込書!$AH$4="GIGAスクールパック",SUM($P11,$R11)&lt;&gt;0),SUM($P11,$R11),IF(AND(申込書!$AH$4="SKY安心GIGAタブレット",SUM($T11,$V11)&lt;&gt;0),SUM($T11,$V11),"")),"")</f>
        <v/>
      </c>
      <c r="BD11" s="81" t="str">
        <f>IF($BA$3&lt;&gt;"コンテンツなし",IF(AND(申込書!$AH$4="GIGAスクールパック",SUM($Q11,$S11)&lt;&gt;0),SUM($Q11,$S11),IF(AND(申込書!$AH$4="SKY安心GIGAタブレット",SUM($U11,$W11)&lt;&gt;0),SUM($U11,$W11),"")),"")</f>
        <v/>
      </c>
      <c r="BE11" s="157"/>
      <c r="BF11" s="82"/>
      <c r="BG11" s="80" t="str">
        <f>IF(AND(申込書!$C$94&lt;&gt;"▼プルダウンより選択してください",申込書!$C$94&lt;&gt;"",申込書!$P$94&lt;&gt;"YYYY/MM/DD",$G11&lt;&gt;""),申込書!$P$94,"")</f>
        <v/>
      </c>
      <c r="BH11" s="81" t="str">
        <f>IF(AND(申込書!$C$94&lt;&gt;"▼プルダウンより選択してください",申込書!$C$94&lt;&gt;"",$G11&lt;&gt;""),申込書!$M$94,"")</f>
        <v/>
      </c>
      <c r="BI11" s="81" t="str">
        <f>IF($BG$3&lt;&gt;"コンテンツなし",IF(AND(申込書!$AH$4="GIGAスクールパック",SUM($P11,$R11)&lt;&gt;0),SUM($P11,$R11),IF(AND(申込書!$AH$4="SKY安心GIGAタブレット",SUM($T11,$V11)&lt;&gt;0),SUM($T11,$V11),"")),"")</f>
        <v/>
      </c>
      <c r="BJ11" s="81" t="str">
        <f>IF($BG$3&lt;&gt;"コンテンツなし",IF(AND(申込書!$AH$4="GIGAスクールパック",SUM($Q11,$S11)&lt;&gt;0),SUM($Q11,$S11),IF(AND(申込書!$AH$4="SKY安心GIGAタブレット",SUM($U11,$W11)&lt;&gt;0),SUM($U11,$W11),"")),"")</f>
        <v/>
      </c>
      <c r="BK11" s="157"/>
      <c r="BL11" s="82"/>
      <c r="BM11" s="80" t="str">
        <f>IF(AND(申込書!$C$95&lt;&gt;"▼プルダウンより選択してください",申込書!$C$95&lt;&gt;"",申込書!$P$95&lt;&gt;"YYYY/MM/DD",$G11&lt;&gt;""),申込書!$P$95,"")</f>
        <v/>
      </c>
      <c r="BN11" s="81" t="str">
        <f>IF(AND(申込書!$C$95&lt;&gt;"▼プルダウンより選択してください",申込書!$C$95&lt;&gt;"",$G11&lt;&gt;""),申込書!$M$95,"")</f>
        <v/>
      </c>
      <c r="BO11" s="81" t="str">
        <f>IF($BM$3&lt;&gt;"コンテンツなし",IF(AND(申込書!$AH$4="GIGAスクールパック",SUM($P11,$R11)&lt;&gt;0),SUM($P11,$R11),IF(AND(申込書!$AH$4="SKY安心GIGAタブレット",SUM($T11,$V11)&lt;&gt;0),SUM($T11,$V11),"")),"")</f>
        <v/>
      </c>
      <c r="BP11" s="81" t="str">
        <f>IF($BM$3&lt;&gt;"コンテンツなし",IF(AND(申込書!$AH$4="GIGAスクールパック",SUM($Q11,$S11)&lt;&gt;0),SUM($Q11,$S11),IF(AND(申込書!$AH$4="SKY安心GIGAタブレット",SUM($U11,$W11)&lt;&gt;0),SUM($U11,$W11),"")),"")</f>
        <v/>
      </c>
      <c r="BQ11" s="157"/>
      <c r="BR11" s="82"/>
      <c r="BS11" s="80" t="str">
        <f>IF(AND(申込書!$C$96&lt;&gt;"▼プルダウンより選択してください",申込書!$C$96&lt;&gt;"",申込書!$P$96&lt;&gt;"YYYY/MM/DD",$G11&lt;&gt;""),申込書!$P$96,"")</f>
        <v/>
      </c>
      <c r="BT11" s="81" t="str">
        <f>IF(AND(申込書!$C$96&lt;&gt;"▼プルダウンより選択してください",申込書!$C$96&lt;&gt;"",$G11&lt;&gt;""),申込書!$M$96,"")</f>
        <v/>
      </c>
      <c r="BU11" s="81" t="str">
        <f>IF($BS$3&lt;&gt;"コンテンツなし",IF(AND(申込書!$AH$4="GIGAスクールパック",SUM($P11,$R11)&lt;&gt;0),SUM($P11,$R11),IF(AND(申込書!$AH$4="SKY安心GIGAタブレット",SUM($T11,$V11)&lt;&gt;0),SUM($T11,$V11),"")),"")</f>
        <v/>
      </c>
      <c r="BV11" s="81" t="str">
        <f>IF($BS$3&lt;&gt;"コンテンツなし",IF(AND(申込書!$AH$4="GIGAスクールパック",SUM($Q11,$S11)&lt;&gt;0),SUM($Q11,$S11),IF(AND(申込書!$AH$4="SKY安心GIGAタブレット",SUM($U11,$W11)&lt;&gt;0),SUM($U11,$W11),"")),"")</f>
        <v/>
      </c>
      <c r="BW11" s="157"/>
      <c r="BX11" s="82"/>
      <c r="BY11" s="80" t="str">
        <f>IF(AND(申込書!$C$97&lt;&gt;"▼プルダウンより選択してください",申込書!$C$97&lt;&gt;"",申込書!$P$97&lt;&gt;"YYYY/MM/DD",$G11&lt;&gt;""),申込書!$P$97,"")</f>
        <v/>
      </c>
      <c r="BZ11" s="81" t="str">
        <f>IF(AND(申込書!$C$97&lt;&gt;"▼プルダウンより選択してください",申込書!$C$97&lt;&gt;"",$G11&lt;&gt;""),申込書!$M$97,"")</f>
        <v/>
      </c>
      <c r="CA11" s="81" t="str">
        <f>IF($BY$3&lt;&gt;"コンテンツなし",IF(AND(申込書!$AH$4="GIGAスクールパック",SUM($P11,$R11)&lt;&gt;0),SUM($P11,$R11),IF(AND(申込書!$AH$4="SKY安心GIGAタブレット",SUM($T11,$V11)&lt;&gt;0),SUM($T11,$V11),"")),"")</f>
        <v/>
      </c>
      <c r="CB11" s="81" t="str">
        <f>IF($BY$3&lt;&gt;"コンテンツなし",IF(AND(申込書!$AH$4="GIGAスクールパック",SUM($Q11,$S11)&lt;&gt;0),SUM($Q11,$S11),IF(AND(申込書!$AH$4="SKY安心GIGAタブレット",SUM($U11,$W11)&lt;&gt;0),SUM($U11,$W11),"")),"")</f>
        <v/>
      </c>
      <c r="CC11" s="157"/>
      <c r="CD11" s="82"/>
      <c r="CE11" s="80" t="str">
        <f>IF(AND(申込書!$C$98&lt;&gt;"▼プルダウンより選択してください",申込書!$C$98&lt;&gt;"",申込書!$P$98&lt;&gt;"YYYY/MM/DD",$G11&lt;&gt;""),申込書!$P$98,"")</f>
        <v/>
      </c>
      <c r="CF11" s="81" t="str">
        <f>IF(AND(申込書!$C$98&lt;&gt;"▼プルダウンより選択してください",申込書!$C$98&lt;&gt;"",$G11&lt;&gt;""),申込書!$M$98,"")</f>
        <v/>
      </c>
      <c r="CG11" s="81" t="str">
        <f>IF($CE$3&lt;&gt;"コンテンツなし",IF(AND(申込書!$AH$4="GIGAスクールパック",SUM($P11,$R11)&lt;&gt;0),SUM($P11,$R11),IF(AND(申込書!$AH$4="SKY安心GIGAタブレット",SUM($T11,$V11)&lt;&gt;0),SUM($T11,$V11),"")),"")</f>
        <v/>
      </c>
      <c r="CH11" s="81" t="str">
        <f>IF($CE$3&lt;&gt;"コンテンツなし",IF(AND(申込書!$AH$4="GIGAスクールパック",SUM($Q11,$S11)&lt;&gt;0),SUM($Q11,$S11),IF(AND(申込書!$AH$4="SKY安心GIGAタブレット",SUM($U11,$W11)&lt;&gt;0),SUM($U11,$W11),"")),"")</f>
        <v/>
      </c>
      <c r="CI11" s="157"/>
      <c r="CJ11" s="82"/>
      <c r="CK11" s="80" t="str">
        <f>IF(AND(申込書!$C$99&lt;&gt;"▼プルダウンより選択してください",申込書!$C$99&lt;&gt;"",申込書!$P$99&lt;&gt;"YYYY/MM/DD",$G11&lt;&gt;""),申込書!$P$99,"")</f>
        <v/>
      </c>
      <c r="CL11" s="81" t="str">
        <f>IF(AND(申込書!$C$99&lt;&gt;"▼プルダウンより選択してください",申込書!$C$99&lt;&gt;"",$G11&lt;&gt;""),申込書!$M$99,"")</f>
        <v/>
      </c>
      <c r="CM11" s="81" t="str">
        <f>IF($CK$3&lt;&gt;"コンテンツなし",IF(AND(申込書!$AH$4="GIGAスクールパック",SUM($P11,$R11)&lt;&gt;0),SUM($P11,$R11),IF(AND(申込書!$AH$4="SKY安心GIGAタブレット",SUM($T11,$V11)&lt;&gt;0),SUM($T11,$V11),"")),"")</f>
        <v/>
      </c>
      <c r="CN11" s="81" t="str">
        <f>IF($CK$3&lt;&gt;"コンテンツなし",IF(AND(申込書!$AH$4="GIGAスクールパック",SUM($Q11,$S11)&lt;&gt;0),SUM($Q11,$S11),IF(AND(申込書!$AH$4="SKY安心GIGAタブレット",SUM($U11,$W11)&lt;&gt;0),SUM($U11,$W11),"")),"")</f>
        <v/>
      </c>
      <c r="CO11" s="157"/>
      <c r="CP11" s="82"/>
      <c r="CQ11" s="80" t="str">
        <f>IF(AND(申込書!$C$100&lt;&gt;"▼プルダウンより選択してください",申込書!$C$100&lt;&gt;"",申込書!$P$100&lt;&gt;"YYYY/MM/DD",$G11&lt;&gt;""),申込書!$P$100,"")</f>
        <v/>
      </c>
      <c r="CR11" s="81" t="str">
        <f>IF(AND(申込書!$C$100&lt;&gt;"▼プルダウンより選択してください",申込書!$C$100&lt;&gt;"",$G11&lt;&gt;""),申込書!$M$100,"")</f>
        <v/>
      </c>
      <c r="CS11" s="81" t="str">
        <f>IF($CQ$3&lt;&gt;"コンテンツなし",IF(AND(申込書!$AH$4="GIGAスクールパック",SUM($P11,$R11)&lt;&gt;0),SUM($P11,$R11),IF(AND(申込書!$AH$4="SKY安心GIGAタブレット",SUM($T11,$V11)&lt;&gt;0),SUM($T11,$V11),"")),"")</f>
        <v/>
      </c>
      <c r="CT11" s="81" t="str">
        <f>IF($CQ$3&lt;&gt;"コンテンツなし",IF(AND(申込書!$AH$4="GIGAスクールパック",SUM($Q11,$S11)&lt;&gt;0),SUM($Q11,$S11),IF(AND(申込書!$AH$4="SKY安心GIGAタブレット",SUM($U11,$W11)&lt;&gt;0),SUM($U11,$W11),"")),"")</f>
        <v/>
      </c>
      <c r="CU11" s="81"/>
      <c r="CV11" s="82"/>
      <c r="CW11" s="80" t="str">
        <f>IF(AND(申込書!$C$101&lt;&gt;"▼プルダウンより選択してください",申込書!$C$101&lt;&gt;"",申込書!$P$101&lt;&gt;"YYYY/MM/DD",$G11&lt;&gt;""),申込書!$P$101,"")</f>
        <v/>
      </c>
      <c r="CX11" s="81" t="str">
        <f>IF(AND(申込書!$C$101&lt;&gt;"▼プルダウンより選択してください",申込書!$C$101&lt;&gt;"",$G11&lt;&gt;""),申込書!$M$101,"")</f>
        <v/>
      </c>
      <c r="CY11" s="81" t="str">
        <f>IF($CW$3&lt;&gt;"コンテンツなし",IF(AND(申込書!$AH$4="GIGAスクールパック",SUM($P11,$R11)&lt;&gt;0),SUM($P11,$R11),IF(AND(申込書!$AH$4="SKY安心GIGAタブレット",SUM($T11,$V11)&lt;&gt;0),SUM($T11,$V11),"")),"")</f>
        <v/>
      </c>
      <c r="CZ11" s="81" t="str">
        <f>IF($CW$3&lt;&gt;"コンテンツなし",IF(AND(申込書!$AH$4="GIGAスクールパック",SUM($Q11,$S11)&lt;&gt;0),SUM($Q11,$S11),IF(AND(申込書!$AH$4="SKY安心GIGAタブレット",SUM($U11,$W11)&lt;&gt;0),SUM($U11,$W11),"")),"")</f>
        <v/>
      </c>
      <c r="DA11" s="81"/>
      <c r="DB11" s="82"/>
      <c r="DC11" s="80" t="str">
        <f>IF(AND(申込書!$C$102&lt;&gt;"▼プルダウンより選択してください",申込書!$C$102&lt;&gt;"",申込書!$P$102&lt;&gt;"YYYY/MM/DD",$G11&lt;&gt;""),申込書!$P$102,"")</f>
        <v/>
      </c>
      <c r="DD11" s="81" t="str">
        <f>IF(AND(申込書!$C$102&lt;&gt;"▼プルダウンより選択してください",申込書!$C$102&lt;&gt;"",$G11&lt;&gt;""),申込書!$M$102,"")</f>
        <v/>
      </c>
      <c r="DE11" s="81" t="str">
        <f>IF($DC$3&lt;&gt;"コンテンツなし",IF(AND(申込書!$AH$4="GIGAスクールパック",SUM($P11,$R11)&lt;&gt;0),SUM($P11,$R11),IF(AND(申込書!$AH$4="SKY安心GIGAタブレット",SUM($T11,$V11)&lt;&gt;0),SUM($T11,$V11),"")),"")</f>
        <v/>
      </c>
      <c r="DF11" s="81" t="str">
        <f>IF($DC$3&lt;&gt;"コンテンツなし",IF(AND(申込書!$AH$4="GIGAスクールパック",SUM($Q11,$S11)&lt;&gt;0),SUM($Q11,$S11),IF(AND(申込書!$AH$4="SKY安心GIGAタブレット",SUM($U11,$W11)&lt;&gt;0),SUM($U11,$W11),"")),"")</f>
        <v/>
      </c>
      <c r="DG11" s="81"/>
      <c r="DH11" s="82"/>
      <c r="DI11" s="80" t="str">
        <f>IF(AND(申込書!$C$103&lt;&gt;"▼プルダウンより選択してください",申込書!$C$103&lt;&gt;"",申込書!$P$103&lt;&gt;"YYYY/MM/DD",$G11&lt;&gt;""),申込書!$P$103,"")</f>
        <v/>
      </c>
      <c r="DJ11" s="81" t="str">
        <f>IF(AND(申込書!$C$103&lt;&gt;"▼プルダウンより選択してください",申込書!$C$103&lt;&gt;"",$G11&lt;&gt;""),申込書!$M$103,"")</f>
        <v/>
      </c>
      <c r="DK11" s="81" t="str">
        <f>IF($DI$3&lt;&gt;"コンテンツなし",IF(AND(申込書!$AH$4="GIGAスクールパック",SUM($P11,$R11)&lt;&gt;0),SUM($P11,$R11),IF(AND(申込書!$AH$4="SKY安心GIGAタブレット",SUM($T11,$V11)&lt;&gt;0),SUM($T11,$V11),"")),"")</f>
        <v/>
      </c>
      <c r="DL11" s="81" t="str">
        <f>IF($DI$3&lt;&gt;"コンテンツなし",IF(AND(申込書!$AH$4="GIGAスクールパック",SUM($Q11,$S11)&lt;&gt;0),SUM($Q11,$S11),IF(AND(申込書!$AH$4="SKY安心GIGAタブレット",SUM($U11,$W11)&lt;&gt;0),SUM($U11,$W11),"")),"")</f>
        <v/>
      </c>
      <c r="DM11" s="81"/>
      <c r="DN11" s="82"/>
      <c r="DO11" s="80" t="str">
        <f>IF(AND(申込書!$C$104&lt;&gt;"▼プルダウンより選択してください",申込書!$C$104&lt;&gt;"",申込書!$P$104&lt;&gt;"YYYY/MM/DD",$G11&lt;&gt;""),申込書!$P$104,"")</f>
        <v/>
      </c>
      <c r="DP11" s="81" t="str">
        <f>IF(AND(申込書!$C$104&lt;&gt;"▼プルダウンより選択してください",申込書!$C$104&lt;&gt;"",$G11&lt;&gt;""),申込書!$M$104,"")</f>
        <v/>
      </c>
      <c r="DQ11" s="81" t="str">
        <f>IF($DO$3&lt;&gt;"コンテンツなし",IF(AND(申込書!$AH$4="GIGAスクールパック",SUM($P11,$R11)&lt;&gt;0),SUM($P11,$R11),IF(AND(申込書!$AH$4="SKY安心GIGAタブレット",SUM($T11,$V11)&lt;&gt;0),SUM($T11,$V11),"")),"")</f>
        <v/>
      </c>
      <c r="DR11" s="81" t="str">
        <f>IF($DO$3&lt;&gt;"コンテンツなし",IF(AND(申込書!$AH$4="GIGAスクールパック",SUM($Q11,$S11)&lt;&gt;0),SUM($Q11,$S11),IF(AND(申込書!$AH$4="SKY安心GIGAタブレット",SUM($U11,$W11)&lt;&gt;0),SUM($U11,$W11),"")),"")</f>
        <v/>
      </c>
      <c r="DS11" s="81"/>
      <c r="DT11" s="82"/>
      <c r="DU11" s="80" t="str">
        <f>IF(AND(申込書!$C$105&lt;&gt;"▼プルダウンより選択してください",申込書!$C$105&lt;&gt;"",申込書!$P$105&lt;&gt;"YYYY/MM/DD",$G11&lt;&gt;""),申込書!$P$105,"")</f>
        <v/>
      </c>
      <c r="DV11" s="81" t="str">
        <f>IF(AND(申込書!$C$105&lt;&gt;"▼プルダウンより選択してください",申込書!$C$105&lt;&gt;"",$G11&lt;&gt;""),申込書!$M$105,"")</f>
        <v/>
      </c>
      <c r="DW11" s="81" t="str">
        <f>IF($DU$3&lt;&gt;"コンテンツなし",IF(AND(申込書!$AH$4="GIGAスクールパック",SUM($P11,$R11)&lt;&gt;0),SUM($P11,$R11),IF(AND(申込書!$AH$4="SKY安心GIGAタブレット",SUM($T11,$V11)&lt;&gt;0),SUM($T11,$V11),"")),"")</f>
        <v/>
      </c>
      <c r="DX11" s="81" t="str">
        <f>IF($DU$3&lt;&gt;"コンテンツなし",IF(AND(申込書!$AH$4="GIGAスクールパック",SUM($Q11,$S11)&lt;&gt;0),SUM($Q11,$S11),IF(AND(申込書!$AH$4="SKY安心GIGAタブレット",SUM($U11,$W11)&lt;&gt;0),SUM($U11,$W11),"")),"")</f>
        <v/>
      </c>
      <c r="DY11" s="157"/>
      <c r="DZ11" s="82"/>
      <c r="EA11" s="80" t="str">
        <f>IF(AND(申込書!$C$106&lt;&gt;"▼プルダウンより選択してください",申込書!$C$106&lt;&gt;"",申込書!$P$106&lt;&gt;"YYYY/MM/DD",$G11&lt;&gt;""),申込書!$P$106,"")</f>
        <v/>
      </c>
      <c r="EB11" s="81" t="str">
        <f>IF(AND(申込書!$C$106&lt;&gt;"▼プルダウンより選択してください",申込書!$C$106&lt;&gt;"",$G11&lt;&gt;""),申込書!$M$106,"")</f>
        <v/>
      </c>
      <c r="EC11" s="81" t="str">
        <f>IF($EA$3&lt;&gt;"コンテンツなし",IF(AND(申込書!$AH$4="GIGAスクールパック",SUM($P11,$R11)&lt;&gt;0),SUM($P11,$R11),IF(AND(申込書!$AH$4="SKY安心GIGAタブレット",SUM($T11,$V11)&lt;&gt;0),SUM($T11,$V11),"")),"")</f>
        <v/>
      </c>
      <c r="ED11" s="81" t="str">
        <f>IF($EA$3&lt;&gt;"コンテンツなし",IF(AND(申込書!$AH$4="GIGAスクールパック",SUM($Q11,$S11)&lt;&gt;0),SUM($Q11,$S11),IF(AND(申込書!$AH$4="SKY安心GIGAタブレット",SUM($U11,$W11)&lt;&gt;0),SUM($U11,$W11),"")),"")</f>
        <v/>
      </c>
      <c r="EE11" s="157"/>
      <c r="EF11" s="82"/>
      <c r="EG11" s="80" t="str">
        <f>IF(AND(申込書!$C$107&lt;&gt;"▼プルダウンより選択してください",申込書!$C$107&lt;&gt;"",申込書!$P$107&lt;&gt;"YYYY/MM/DD",$G11&lt;&gt;""),申込書!$P$107,"")</f>
        <v/>
      </c>
      <c r="EH11" s="81" t="str">
        <f>IF(AND(申込書!$C$107&lt;&gt;"▼プルダウンより選択してください",申込書!$C$107&lt;&gt;"",$G11&lt;&gt;""),申込書!$M$107,"")</f>
        <v/>
      </c>
      <c r="EI11" s="81" t="str">
        <f>IF($EG$3&lt;&gt;"コンテンツなし",IF(AND(申込書!$AH$4="GIGAスクールパック",SUM($P11,$R11)&lt;&gt;0),SUM($P11,$R11),IF(AND(申込書!$AH$4="SKY安心GIGAタブレット",SUM($T11,$V11)&lt;&gt;0),SUM($T11,$V11),"")),"")</f>
        <v/>
      </c>
      <c r="EJ11" s="81" t="str">
        <f>IF($EG$3&lt;&gt;"コンテンツなし",IF(AND(申込書!$AH$4="GIGAスクールパック",SUM($Q11,$S11)&lt;&gt;0),SUM($Q11,$S11),IF(AND(申込書!$AH$4="SKY安心GIGAタブレット",SUM($U11,$W11)&lt;&gt;0),SUM($U11,$W11),"")),"")</f>
        <v/>
      </c>
      <c r="EK11" s="157"/>
      <c r="EL11" s="82"/>
      <c r="EM11" s="80" t="str">
        <f>IF(AND(申込書!$C$108&lt;&gt;"▼プルダウンより選択してください",申込書!$C$108&lt;&gt;"",申込書!$P$108&lt;&gt;"YYYY/MM/DD",$G11&lt;&gt;""),申込書!$P$108,"")</f>
        <v/>
      </c>
      <c r="EN11" s="81" t="str">
        <f>IF(AND(申込書!$C$108&lt;&gt;"▼プルダウンより選択してください",申込書!$C$108&lt;&gt;"",$G11&lt;&gt;""),申込書!$M$108,"")</f>
        <v/>
      </c>
      <c r="EO11" s="81" t="str">
        <f>IF($EM$3&lt;&gt;"コンテンツなし",IF(AND(申込書!$AH$4="GIGAスクールパック",SUM($P11,$R11)&lt;&gt;0),SUM($P11,$R11),IF(AND(申込書!$AH$4="SKY安心GIGAタブレット",SUM($T11,$V11)&lt;&gt;0),SUM($T11,$V11),"")),"")</f>
        <v/>
      </c>
      <c r="EP11" s="81" t="str">
        <f>IF($EM$3&lt;&gt;"コンテンツなし",IF(AND(申込書!$AH$4="GIGAスクールパック",SUM($Q11,$S11)&lt;&gt;0),SUM($Q11,$S11),IF(AND(申込書!$AH$4="SKY安心GIGAタブレット",SUM($U11,$W11)&lt;&gt;0),SUM($U11,$W11),"")),"")</f>
        <v/>
      </c>
      <c r="EQ11" s="157"/>
      <c r="ER11" s="82"/>
      <c r="ES11" s="80" t="str">
        <f>IF(AND(申込書!$C$109&lt;&gt;"▼プルダウンより選択してください",申込書!$C$109&lt;&gt;"",申込書!$P$109&lt;&gt;"YYYY/MM/DD",$G11&lt;&gt;""),申込書!$P$109,"")</f>
        <v/>
      </c>
      <c r="ET11" s="81" t="str">
        <f>IF(AND(申込書!$C$109&lt;&gt;"▼プルダウンより選択してください",申込書!$C$109&lt;&gt;"",$G11&lt;&gt;""),申込書!$M$109,"")</f>
        <v/>
      </c>
      <c r="EU11" s="81" t="str">
        <f>IF($ES$3&lt;&gt;"コンテンツなし",IF(AND(申込書!$AH$4="GIGAスクールパック",SUM($P11,$R11)&lt;&gt;0),SUM($P11,$R11),IF(AND(申込書!$AH$4="SKY安心GIGAタブレット",SUM($T11,$V11)&lt;&gt;0),SUM($T11,$V11),"")),"")</f>
        <v/>
      </c>
      <c r="EV11" s="81" t="str">
        <f>IF($ES$3&lt;&gt;"コンテンツなし",IF(AND(申込書!$AH$4="GIGAスクールパック",SUM($Q11,$S11)&lt;&gt;0),SUM($Q11,$S11),IF(AND(申込書!$AH$4="SKY安心GIGAタブレット",SUM($U11,$W11)&lt;&gt;0),SUM($U11,$W11),"")),"")</f>
        <v/>
      </c>
      <c r="EW11" s="157"/>
      <c r="EX11" s="82"/>
      <c r="EY11" s="80" t="str">
        <f>IF(AND(申込書!$C$110&lt;&gt;"▼プルダウンより選択してください",申込書!$C$110&lt;&gt;"",申込書!$P$110&lt;&gt;"YYYY/MM/DD",$G11&lt;&gt;""),申込書!$P$110,"")</f>
        <v/>
      </c>
      <c r="EZ11" s="81" t="str">
        <f>IF(AND(申込書!$C$110&lt;&gt;"▼プルダウンより選択してください",申込書!$C$110&lt;&gt;"",$G11&lt;&gt;""),申込書!$M$110,"")</f>
        <v/>
      </c>
      <c r="FA11" s="81" t="str">
        <f>IF($EY$3&lt;&gt;"コンテンツなし",IF(AND(申込書!$AH$4="GIGAスクールパック",SUM($P11,$R11)&lt;&gt;0),SUM($P11,$R11),IF(AND(申込書!$AH$4="SKY安心GIGAタブレット",SUM($T11,$V11)&lt;&gt;0),SUM($T11,$V11),"")),"")</f>
        <v/>
      </c>
      <c r="FB11" s="81" t="str">
        <f>IF($EY$3&lt;&gt;"コンテンツなし",IF(AND(申込書!$AH$4="GIGAスクールパック",SUM($Q11,$S11)&lt;&gt;0),SUM($Q11,$S11),IF(AND(申込書!$AH$4="SKY安心GIGAタブレット",SUM($U11,$W11)&lt;&gt;0),SUM($U11,$W11),"")),"")</f>
        <v/>
      </c>
      <c r="FC11" s="157"/>
      <c r="FD11" s="82"/>
      <c r="FE11" s="80" t="str">
        <f>IF(AND(申込書!$C$111&lt;&gt;"▼プルダウンより選択してください",申込書!$C$111&lt;&gt;"",申込書!$P$111&lt;&gt;"YYYY/MM/DD",$G11&lt;&gt;""),申込書!$P$111,"")</f>
        <v/>
      </c>
      <c r="FF11" s="81" t="str">
        <f>IF(AND(申込書!$C$111&lt;&gt;"▼プルダウンより選択してください",申込書!$C$111&lt;&gt;"",$G11&lt;&gt;""),申込書!$M$111,"")</f>
        <v/>
      </c>
      <c r="FG11" s="81" t="str">
        <f>IF($FE$3&lt;&gt;"コンテンツなし",IF(AND(申込書!$AH$4="GIGAスクールパック",SUM($P11,$R11)&lt;&gt;0),SUM($P11,$R11),IF(AND(申込書!$AH$4="SKY安心GIGAタブレット",SUM($T11,$V11)&lt;&gt;0),SUM($T11,$V11),"")),"")</f>
        <v/>
      </c>
      <c r="FH11" s="81" t="str">
        <f>IF($FE$3&lt;&gt;"コンテンツなし",IF(AND(申込書!$AH$4="GIGAスクールパック",SUM($Q11,$S11)&lt;&gt;0),SUM($Q11,$S11),IF(AND(申込書!$AH$4="SKY安心GIGAタブレット",SUM($U11,$W11)&lt;&gt;0),SUM($U11,$W11),"")),"")</f>
        <v/>
      </c>
      <c r="FI11" s="157"/>
      <c r="FJ11" s="82"/>
      <c r="FK11" s="80" t="str">
        <f>IF(AND(申込書!$C$112&lt;&gt;"▼プルダウンより選択してください",申込書!$C$112&lt;&gt;"",申込書!$P$112&lt;&gt;"YYYY/MM/DD",$G11&lt;&gt;""),申込書!$P$112,"")</f>
        <v/>
      </c>
      <c r="FL11" s="81" t="str">
        <f>IF(AND(申込書!$C$112&lt;&gt;"▼プルダウンより選択してください",申込書!$C$112&lt;&gt;"",$G11&lt;&gt;""),申込書!$M$112,"")</f>
        <v/>
      </c>
      <c r="FM11" s="81" t="str">
        <f>IF($FK$3&lt;&gt;"コンテンツなし",IF(AND(申込書!$AH$4="GIGAスクールパック",SUM($P11,$R11)&lt;&gt;0),SUM($P11,$R11),IF(AND(申込書!$AH$4="SKY安心GIGAタブレット",SUM($T11,$V11)&lt;&gt;0),SUM($T11,$V11),"")),"")</f>
        <v/>
      </c>
      <c r="FN11" s="81" t="str">
        <f>IF($FK$3&lt;&gt;"コンテンツなし",IF(AND(申込書!$AH$4="GIGAスクールパック",SUM($Q11,$S11)&lt;&gt;0),SUM($Q11,$S11),IF(AND(申込書!$AH$4="SKY安心GIGAタブレット",SUM($U11,$W11)&lt;&gt;0),SUM($U11,$W11),"")),"")</f>
        <v/>
      </c>
      <c r="FO11" s="157"/>
      <c r="FP11" s="82"/>
      <c r="FQ11" s="80" t="str">
        <f>IF(AND(申込書!$C$113&lt;&gt;"▼プルダウンより選択してください",申込書!$C$113&lt;&gt;"",申込書!$P$113&lt;&gt;"YYYY/MM/DD",$G11&lt;&gt;""),申込書!$P$113,"")</f>
        <v/>
      </c>
      <c r="FR11" s="81" t="str">
        <f>IF(AND(申込書!$C$113&lt;&gt;"▼プルダウンより選択してください",申込書!$C$113&lt;&gt;"",$G11&lt;&gt;""),申込書!$M$113,"")</f>
        <v/>
      </c>
      <c r="FS11" s="81" t="str">
        <f>IF($FQ$3&lt;&gt;"コンテンツなし",IF(AND(申込書!$AH$4="GIGAスクールパック",SUM($P11,$R11)&lt;&gt;0),SUM($P11,$R11),IF(AND(申込書!$AH$4="SKY安心GIGAタブレット",SUM($T11,$V11)&lt;&gt;0),SUM($T11,$V11),"")),"")</f>
        <v/>
      </c>
      <c r="FT11" s="81" t="str">
        <f>IF($FQ$3&lt;&gt;"コンテンツなし",IF(AND(申込書!$AH$4="GIGAスクールパック",SUM($Q11,$S11)&lt;&gt;0),SUM($Q11,$S11),IF(AND(申込書!$AH$4="SKY安心GIGAタブレット",SUM($U11,$W11)&lt;&gt;0),SUM($U11,$W11),"")),"")</f>
        <v/>
      </c>
      <c r="FU11" s="157"/>
      <c r="FV11" s="82"/>
      <c r="FW11" s="80" t="str">
        <f>IF(AND(申込書!$C$114&lt;&gt;"▼プルダウンより選択してください",申込書!$C$114&lt;&gt;"",申込書!$P$114&lt;&gt;"YYYY/MM/DD",$G11&lt;&gt;""),申込書!$P$114,"")</f>
        <v/>
      </c>
      <c r="FX11" s="81" t="str">
        <f>IF(AND(申込書!$C$114&lt;&gt;"▼プルダウンより選択してください",申込書!$C$114&lt;&gt;"",$G11&lt;&gt;""),申込書!$M$114,"")</f>
        <v/>
      </c>
      <c r="FY11" s="81" t="str">
        <f>IF($FW$3&lt;&gt;"コンテンツなし",IF(AND(申込書!$AH$4="GIGAスクールパック",SUM($P11,$R11)&lt;&gt;0),SUM($P11,$R11),IF(AND(申込書!$AH$4="SKY安心GIGAタブレット",SUM($T11,$V11)&lt;&gt;0),SUM($T11,$V11),"")),"")</f>
        <v/>
      </c>
      <c r="FZ11" s="81" t="str">
        <f>IF($FW$3&lt;&gt;"コンテンツなし",IF(AND(申込書!$AH$4="GIGAスクールパック",SUM($Q11,$S11)&lt;&gt;0),SUM($Q11,$S11),IF(AND(申込書!$AH$4="SKY安心GIGAタブレット",SUM($U11,$W11)&lt;&gt;0),SUM($U11,$W11),"")),"")</f>
        <v/>
      </c>
      <c r="GA11" s="157"/>
      <c r="GB11" s="82"/>
      <c r="GC11" s="80" t="str">
        <f>IF(AND(申込書!$C$115&lt;&gt;"▼プルダウンより選択してください",申込書!$C$115&lt;&gt;"",申込書!$P$115&lt;&gt;"YYYY/MM/DD",$G11&lt;&gt;""),申込書!$P$115,"")</f>
        <v/>
      </c>
      <c r="GD11" s="81" t="str">
        <f>IF(AND(申込書!$C$115&lt;&gt;"▼プルダウンより選択してください",申込書!$C$115&lt;&gt;"",$G11&lt;&gt;""),申込書!$M$115,"")</f>
        <v/>
      </c>
      <c r="GE11" s="81" t="str">
        <f>IF($GC$3&lt;&gt;"コンテンツなし",IF(AND(申込書!$AH$4="GIGAスクールパック",SUM($P11,$R11)&lt;&gt;0),SUM($P11,$R11),IF(AND(申込書!$AH$4="SKY安心GIGAタブレット",SUM($T11,$V11)&lt;&gt;0),SUM($T11,$V11),"")),"")</f>
        <v/>
      </c>
      <c r="GF11" s="81" t="str">
        <f>IF($GC$3&lt;&gt;"コンテンツなし",IF(AND(申込書!$AH$4="GIGAスクールパック",SUM($Q11,$S11)&lt;&gt;0),SUM($Q11,$S11),IF(AND(申込書!$AH$4="SKY安心GIGAタブレット",SUM($U11,$W11)&lt;&gt;0),SUM($U11,$W11),"")),"")</f>
        <v/>
      </c>
      <c r="GG11" s="157"/>
      <c r="GH11" s="82"/>
      <c r="GI11" s="80" t="str">
        <f>IF(AND(申込書!$C$116&lt;&gt;"▼プルダウンより選択してください",申込書!$C$116&lt;&gt;"",申込書!$P$116&lt;&gt;"YYYY/MM/DD",$G11&lt;&gt;""),申込書!$P$116,"")</f>
        <v/>
      </c>
      <c r="GJ11" s="81" t="str">
        <f>IF(AND(申込書!$C$116&lt;&gt;"▼プルダウンより選択してください",申込書!$C$116&lt;&gt;"",$G11&lt;&gt;""),申込書!$M$116,"")</f>
        <v/>
      </c>
      <c r="GK11" s="81" t="str">
        <f>IF($GI$3&lt;&gt;"コンテンツなし",IF(AND(申込書!$AH$4="GIGAスクールパック",SUM($P11,$R11)&lt;&gt;0),SUM($P11,$R11),IF(AND(申込書!$AH$4="SKY安心GIGAタブレット",SUM($T11,$V11)&lt;&gt;0),SUM($T11,$V11),"")),"")</f>
        <v/>
      </c>
      <c r="GL11" s="81" t="str">
        <f>IF($GI$3&lt;&gt;"コンテンツなし",IF(AND(申込書!$AH$4="GIGAスクールパック",SUM($Q11,$S11)&lt;&gt;0),SUM($Q11,$S11),IF(AND(申込書!$AH$4="SKY安心GIGAタブレット",SUM($U11,$W11)&lt;&gt;0),SUM($U11,$W11),"")),"")</f>
        <v/>
      </c>
      <c r="GM11" s="157"/>
      <c r="GN11" s="82"/>
      <c r="GO11" s="80" t="str">
        <f>IF(AND(申込書!$C$117&lt;&gt;"▼プルダウンより選択してください",申込書!$C$117&lt;&gt;"",申込書!$P$117&lt;&gt;"YYYY/MM/DD",$G11&lt;&gt;""),申込書!$P$117,"")</f>
        <v/>
      </c>
      <c r="GP11" s="81" t="str">
        <f>IF(AND(申込書!$C$117&lt;&gt;"▼プルダウンより選択してください",申込書!$C$117&lt;&gt;"",$G11&lt;&gt;""),申込書!$M$117,"")</f>
        <v/>
      </c>
      <c r="GQ11" s="81" t="str">
        <f>IF($GO$3&lt;&gt;"コンテンツなし",IF(AND(申込書!$AH$4="GIGAスクールパック",SUM($P11,$R11)&lt;&gt;0),SUM($P11,$R11),IF(AND(申込書!$AH$4="SKY安心GIGAタブレット",SUM($T11,$V11)&lt;&gt;0),SUM($T11,$V11),"")),"")</f>
        <v/>
      </c>
      <c r="GR11" s="81" t="str">
        <f>IF($GO$3&lt;&gt;"コンテンツなし",IF(AND(申込書!$AH$4="GIGAスクールパック",SUM($Q11,$S11)&lt;&gt;0),SUM($Q11,$S11),IF(AND(申込書!$AH$4="SKY安心GIGAタブレット",SUM($U11,$W11)&lt;&gt;0),SUM($U11,$W11),"")),"")</f>
        <v/>
      </c>
      <c r="GS11" s="157"/>
      <c r="GT11" s="82"/>
      <c r="GU11" s="80" t="str">
        <f>IF(AND(申込書!$C$118&lt;&gt;"▼プルダウンより選択してください",申込書!$C$118&lt;&gt;"",申込書!$P$118&lt;&gt;"YYYY/MM/DD",$G11&lt;&gt;""),申込書!$P$118,"")</f>
        <v/>
      </c>
      <c r="GV11" s="81" t="str">
        <f>IF(AND(申込書!$C$118&lt;&gt;"▼プルダウンより選択してください",申込書!$C$118&lt;&gt;"",$G11&lt;&gt;""),申込書!$M$118,"")</f>
        <v/>
      </c>
      <c r="GW11" s="81" t="str">
        <f>IF($GU$3&lt;&gt;"コンテンツなし",IF(AND(申込書!$AH$4="GIGAスクールパック",SUM($P11,$R11)&lt;&gt;0),SUM($P11,$R11),IF(AND(申込書!$AH$4="SKY安心GIGAタブレット",SUM($T11,$V11)&lt;&gt;0),SUM($T11,$V11),"")),"")</f>
        <v/>
      </c>
      <c r="GX11" s="81" t="str">
        <f>IF($GU$3&lt;&gt;"コンテンツなし",IF(AND(申込書!$AH$4="GIGAスクールパック",SUM($Q11,$S11)&lt;&gt;0),SUM($Q11,$S11),IF(AND(申込書!$AH$4="SKY安心GIGAタブレット",SUM($U11,$W11)&lt;&gt;0),SUM($U11,$W11),"")),"")</f>
        <v/>
      </c>
      <c r="GY11" s="157"/>
      <c r="GZ11" s="82"/>
      <c r="HA11" s="80" t="str">
        <f>IF(AND(申込書!$C$119&lt;&gt;"▼プルダウンより選択してください",申込書!$C$119&lt;&gt;"",申込書!$P$119&lt;&gt;"YYYY/MM/DD",$G11&lt;&gt;""),申込書!$P$119,"")</f>
        <v/>
      </c>
      <c r="HB11" s="81" t="str">
        <f>IF(AND(申込書!$C$119&lt;&gt;"▼プルダウンより選択してください",申込書!$C$119&lt;&gt;"",$G11&lt;&gt;""),申込書!$M$119,"")</f>
        <v/>
      </c>
      <c r="HC11" s="81" t="str">
        <f>IF($HA$3&lt;&gt;"コンテンツなし",IF(AND(申込書!$AH$4="GIGAスクールパック",SUM($P11,$R11)&lt;&gt;0),SUM($P11,$R11),IF(AND(申込書!$AH$4="SKY安心GIGAタブレット",SUM($T11,$V11)&lt;&gt;0),SUM($T11,$V11),"")),"")</f>
        <v/>
      </c>
      <c r="HD11" s="81" t="str">
        <f>IF($HA$3&lt;&gt;"コンテンツなし",IF(AND(申込書!$AH$4="GIGAスクールパック",SUM($Q11,$S11)&lt;&gt;0),SUM($Q11,$S11),IF(AND(申込書!$AH$4="SKY安心GIGAタブレット",SUM($U11,$W11)&lt;&gt;0),SUM($U11,$W11),"")),"")</f>
        <v/>
      </c>
      <c r="HE11" s="157"/>
      <c r="HF11" s="82"/>
      <c r="HG11" s="83"/>
    </row>
    <row r="12" spans="2:215" ht="26.85" customHeight="1">
      <c r="B12" s="62">
        <f t="shared" si="0"/>
        <v>7</v>
      </c>
      <c r="C12" s="63"/>
      <c r="D12" s="64"/>
      <c r="E12" s="207"/>
      <c r="F12" s="65"/>
      <c r="G12" s="66"/>
      <c r="H12" s="67"/>
      <c r="I12" s="68"/>
      <c r="J12" s="69"/>
      <c r="K12" s="70"/>
      <c r="L12" s="71"/>
      <c r="M12" s="72"/>
      <c r="N12" s="73"/>
      <c r="O12" s="74"/>
      <c r="P12" s="179"/>
      <c r="Q12" s="180"/>
      <c r="R12" s="180"/>
      <c r="S12" s="181"/>
      <c r="T12" s="179"/>
      <c r="U12" s="180"/>
      <c r="V12" s="182"/>
      <c r="W12" s="181"/>
      <c r="X12" s="75"/>
      <c r="Y12" s="76"/>
      <c r="Z12" s="77"/>
      <c r="AA12" s="78"/>
      <c r="AB12" s="79"/>
      <c r="AC12" s="79"/>
      <c r="AD12" s="79"/>
      <c r="AE12" s="77"/>
      <c r="AF12" s="139"/>
      <c r="AG12" s="139"/>
      <c r="AH12" s="139"/>
      <c r="AI12" s="80" t="str">
        <f>IF(AND(申込書!$C$90&lt;&gt;"▼プルダウンより選択してください",申込書!$C$90&lt;&gt;"",申込書!$P$90&lt;&gt;"YYYY/MM/DD",$G12&lt;&gt;""),申込書!$P$90,"")</f>
        <v/>
      </c>
      <c r="AJ12" s="81" t="str">
        <f>IF(AND(申込書!$C$90&lt;&gt;"▼プルダウンより選択してください",申込書!$C$90&lt;&gt;"",$G12&lt;&gt;""),申込書!$M$90,"")</f>
        <v/>
      </c>
      <c r="AK12" s="81" t="str">
        <f>IF($AI$3&lt;&gt;"コンテンツなし",IF(AND(申込書!$AH$4="GIGAスクールパック",SUM($P12,$R12)&lt;&gt;0),SUM($P12,$R12),IF(AND(申込書!$AH$4="SKY安心GIGAタブレット",SUM($T12,$V12)&lt;&gt;0),SUM($T12,$V12),"")),"")</f>
        <v/>
      </c>
      <c r="AL12" s="81" t="str">
        <f>IF($AI$3&lt;&gt;"コンテンツなし",IF(AND(申込書!$AH$4="GIGAスクールパック",SUM($Q12,$S12)&lt;&gt;0),SUM($Q12,$S12),IF(AND(申込書!$AH$4="SKY安心GIGAタブレット",SUM($U12,$W12)&lt;&gt;0),SUM($U12,$W12),"")),"")</f>
        <v/>
      </c>
      <c r="AM12" s="157"/>
      <c r="AN12" s="82"/>
      <c r="AO12" s="80" t="str">
        <f>IF(AND(申込書!$C$91&lt;&gt;"▼プルダウンより選択してください",申込書!$C$91&lt;&gt;"",申込書!$P$91&lt;&gt;"YYYY/MM/DD",$G12&lt;&gt;""),申込書!$P$91,"")</f>
        <v/>
      </c>
      <c r="AP12" s="81" t="str">
        <f>IF(AND(申込書!$C$91&lt;&gt;"▼プルダウンより選択してください",申込書!$C$91&lt;&gt;"",$G12&lt;&gt;""),申込書!$M$91,"")</f>
        <v/>
      </c>
      <c r="AQ12" s="81" t="str">
        <f>IF($AO$3&lt;&gt;"コンテンツなし",IF(AND(申込書!$AH$4="GIGAスクールパック",SUM($P12,$R12)&lt;&gt;0),SUM($P12,$R12),IF(AND(申込書!$AH$4="SKY安心GIGAタブレット",SUM($T12,$V12)&lt;&gt;0),SUM($T12,$V12),"")),"")</f>
        <v/>
      </c>
      <c r="AR12" s="81" t="str">
        <f>IF($AO$3&lt;&gt;"コンテンツなし",IF(AND(申込書!$AH$4="GIGAスクールパック",SUM($Q12,$S12)&lt;&gt;0),SUM($Q12,$S12),IF(AND(申込書!$AH$4="SKY安心GIGAタブレット",SUM($U12,$W12)&lt;&gt;0),SUM($U12,$W12),"")),"")</f>
        <v/>
      </c>
      <c r="AS12" s="157"/>
      <c r="AT12" s="82"/>
      <c r="AU12" s="80" t="str">
        <f>IF(AND(申込書!$C$92&lt;&gt;"▼プルダウンより選択してください",申込書!$C$92&lt;&gt;"",申込書!$P$92&lt;&gt;"YYYY/MM/DD",$G12&lt;&gt;""),申込書!$P$92,"")</f>
        <v/>
      </c>
      <c r="AV12" s="81" t="str">
        <f>IF(AND(申込書!$C$92&lt;&gt;"▼プルダウンより選択してください",申込書!$C$92&lt;&gt;"",$G12&lt;&gt;""),申込書!$M$92,"")</f>
        <v/>
      </c>
      <c r="AW12" s="81" t="str">
        <f>IF($AU$3&lt;&gt;"コンテンツなし",IF(AND(申込書!$AH$4="GIGAスクールパック",SUM($P12,$R12)&lt;&gt;0),SUM($P12,$R12),IF(AND(申込書!$AH$4="SKY安心GIGAタブレット",SUM($T12,$V12)&lt;&gt;0),SUM($T12,$V12),"")),"")</f>
        <v/>
      </c>
      <c r="AX12" s="81" t="str">
        <f>IF($AU$3&lt;&gt;"コンテンツなし",IF(AND(申込書!$AH$4="GIGAスクールパック",SUM($Q12,$S12)&lt;&gt;0),SUM($Q12,$S12),IF(AND(申込書!$AH$4="SKY安心GIGAタブレット",SUM($U12,$W12)&lt;&gt;0),SUM($U12,$W12),"")),"")</f>
        <v/>
      </c>
      <c r="AY12" s="157"/>
      <c r="AZ12" s="82"/>
      <c r="BA12" s="80" t="str">
        <f>IF(AND(申込書!$C$93&lt;&gt;"▼プルダウンより選択してください",申込書!$C$93&lt;&gt;"",申込書!$P$93&lt;&gt;"YYYY/MM/DD",$G12&lt;&gt;""),申込書!$P$93,"")</f>
        <v/>
      </c>
      <c r="BB12" s="81" t="str">
        <f>IF(AND(申込書!$C$93&lt;&gt;"▼プルダウンより選択してください",申込書!$C$93&lt;&gt;"",申込書!$M$93&gt;=1,$G12&lt;&gt;""),申込書!$M$93,"")</f>
        <v/>
      </c>
      <c r="BC12" s="81" t="str">
        <f>IF($BA$3&lt;&gt;"コンテンツなし",IF(AND(申込書!$AH$4="GIGAスクールパック",SUM($P12,$R12)&lt;&gt;0),SUM($P12,$R12),IF(AND(申込書!$AH$4="SKY安心GIGAタブレット",SUM($T12,$V12)&lt;&gt;0),SUM($T12,$V12),"")),"")</f>
        <v/>
      </c>
      <c r="BD12" s="81" t="str">
        <f>IF($BA$3&lt;&gt;"コンテンツなし",IF(AND(申込書!$AH$4="GIGAスクールパック",SUM($Q12,$S12)&lt;&gt;0),SUM($Q12,$S12),IF(AND(申込書!$AH$4="SKY安心GIGAタブレット",SUM($U12,$W12)&lt;&gt;0),SUM($U12,$W12),"")),"")</f>
        <v/>
      </c>
      <c r="BE12" s="157"/>
      <c r="BF12" s="82"/>
      <c r="BG12" s="80" t="str">
        <f>IF(AND(申込書!$C$94&lt;&gt;"▼プルダウンより選択してください",申込書!$C$94&lt;&gt;"",申込書!$P$94&lt;&gt;"YYYY/MM/DD",$G12&lt;&gt;""),申込書!$P$94,"")</f>
        <v/>
      </c>
      <c r="BH12" s="81" t="str">
        <f>IF(AND(申込書!$C$94&lt;&gt;"▼プルダウンより選択してください",申込書!$C$94&lt;&gt;"",$G12&lt;&gt;""),申込書!$M$94,"")</f>
        <v/>
      </c>
      <c r="BI12" s="81" t="str">
        <f>IF($BG$3&lt;&gt;"コンテンツなし",IF(AND(申込書!$AH$4="GIGAスクールパック",SUM($P12,$R12)&lt;&gt;0),SUM($P12,$R12),IF(AND(申込書!$AH$4="SKY安心GIGAタブレット",SUM($T12,$V12)&lt;&gt;0),SUM($T12,$V12),"")),"")</f>
        <v/>
      </c>
      <c r="BJ12" s="81" t="str">
        <f>IF($BG$3&lt;&gt;"コンテンツなし",IF(AND(申込書!$AH$4="GIGAスクールパック",SUM($Q12,$S12)&lt;&gt;0),SUM($Q12,$S12),IF(AND(申込書!$AH$4="SKY安心GIGAタブレット",SUM($U12,$W12)&lt;&gt;0),SUM($U12,$W12),"")),"")</f>
        <v/>
      </c>
      <c r="BK12" s="157"/>
      <c r="BL12" s="82"/>
      <c r="BM12" s="80" t="str">
        <f>IF(AND(申込書!$C$95&lt;&gt;"▼プルダウンより選択してください",申込書!$C$95&lt;&gt;"",申込書!$P$95&lt;&gt;"YYYY/MM/DD",$G12&lt;&gt;""),申込書!$P$95,"")</f>
        <v/>
      </c>
      <c r="BN12" s="81" t="str">
        <f>IF(AND(申込書!$C$95&lt;&gt;"▼プルダウンより選択してください",申込書!$C$95&lt;&gt;"",$G12&lt;&gt;""),申込書!$M$95,"")</f>
        <v/>
      </c>
      <c r="BO12" s="81" t="str">
        <f>IF($BM$3&lt;&gt;"コンテンツなし",IF(AND(申込書!$AH$4="GIGAスクールパック",SUM($P12,$R12)&lt;&gt;0),SUM($P12,$R12),IF(AND(申込書!$AH$4="SKY安心GIGAタブレット",SUM($T12,$V12)&lt;&gt;0),SUM($T12,$V12),"")),"")</f>
        <v/>
      </c>
      <c r="BP12" s="81" t="str">
        <f>IF($BM$3&lt;&gt;"コンテンツなし",IF(AND(申込書!$AH$4="GIGAスクールパック",SUM($Q12,$S12)&lt;&gt;0),SUM($Q12,$S12),IF(AND(申込書!$AH$4="SKY安心GIGAタブレット",SUM($U12,$W12)&lt;&gt;0),SUM($U12,$W12),"")),"")</f>
        <v/>
      </c>
      <c r="BQ12" s="157"/>
      <c r="BR12" s="82"/>
      <c r="BS12" s="80" t="str">
        <f>IF(AND(申込書!$C$96&lt;&gt;"▼プルダウンより選択してください",申込書!$C$96&lt;&gt;"",申込書!$P$96&lt;&gt;"YYYY/MM/DD",$G12&lt;&gt;""),申込書!$P$96,"")</f>
        <v/>
      </c>
      <c r="BT12" s="81" t="str">
        <f>IF(AND(申込書!$C$96&lt;&gt;"▼プルダウンより選択してください",申込書!$C$96&lt;&gt;"",$G12&lt;&gt;""),申込書!$M$96,"")</f>
        <v/>
      </c>
      <c r="BU12" s="81" t="str">
        <f>IF($BS$3&lt;&gt;"コンテンツなし",IF(AND(申込書!$AH$4="GIGAスクールパック",SUM($P12,$R12)&lt;&gt;0),SUM($P12,$R12),IF(AND(申込書!$AH$4="SKY安心GIGAタブレット",SUM($T12,$V12)&lt;&gt;0),SUM($T12,$V12),"")),"")</f>
        <v/>
      </c>
      <c r="BV12" s="81" t="str">
        <f>IF($BS$3&lt;&gt;"コンテンツなし",IF(AND(申込書!$AH$4="GIGAスクールパック",SUM($Q12,$S12)&lt;&gt;0),SUM($Q12,$S12),IF(AND(申込書!$AH$4="SKY安心GIGAタブレット",SUM($U12,$W12)&lt;&gt;0),SUM($U12,$W12),"")),"")</f>
        <v/>
      </c>
      <c r="BW12" s="157"/>
      <c r="BX12" s="82"/>
      <c r="BY12" s="80" t="str">
        <f>IF(AND(申込書!$C$97&lt;&gt;"▼プルダウンより選択してください",申込書!$C$97&lt;&gt;"",申込書!$P$97&lt;&gt;"YYYY/MM/DD",$G12&lt;&gt;""),申込書!$P$97,"")</f>
        <v/>
      </c>
      <c r="BZ12" s="81" t="str">
        <f>IF(AND(申込書!$C$97&lt;&gt;"▼プルダウンより選択してください",申込書!$C$97&lt;&gt;"",$G12&lt;&gt;""),申込書!$M$97,"")</f>
        <v/>
      </c>
      <c r="CA12" s="81" t="str">
        <f>IF($BY$3&lt;&gt;"コンテンツなし",IF(AND(申込書!$AH$4="GIGAスクールパック",SUM($P12,$R12)&lt;&gt;0),SUM($P12,$R12),IF(AND(申込書!$AH$4="SKY安心GIGAタブレット",SUM($T12,$V12)&lt;&gt;0),SUM($T12,$V12),"")),"")</f>
        <v/>
      </c>
      <c r="CB12" s="81" t="str">
        <f>IF($BY$3&lt;&gt;"コンテンツなし",IF(AND(申込書!$AH$4="GIGAスクールパック",SUM($Q12,$S12)&lt;&gt;0),SUM($Q12,$S12),IF(AND(申込書!$AH$4="SKY安心GIGAタブレット",SUM($U12,$W12)&lt;&gt;0),SUM($U12,$W12),"")),"")</f>
        <v/>
      </c>
      <c r="CC12" s="157"/>
      <c r="CD12" s="82"/>
      <c r="CE12" s="80" t="str">
        <f>IF(AND(申込書!$C$98&lt;&gt;"▼プルダウンより選択してください",申込書!$C$98&lt;&gt;"",申込書!$P$98&lt;&gt;"YYYY/MM/DD",$G12&lt;&gt;""),申込書!$P$98,"")</f>
        <v/>
      </c>
      <c r="CF12" s="81" t="str">
        <f>IF(AND(申込書!$C$98&lt;&gt;"▼プルダウンより選択してください",申込書!$C$98&lt;&gt;"",$G12&lt;&gt;""),申込書!$M$98,"")</f>
        <v/>
      </c>
      <c r="CG12" s="81" t="str">
        <f>IF($CE$3&lt;&gt;"コンテンツなし",IF(AND(申込書!$AH$4="GIGAスクールパック",SUM($P12,$R12)&lt;&gt;0),SUM($P12,$R12),IF(AND(申込書!$AH$4="SKY安心GIGAタブレット",SUM($T12,$V12)&lt;&gt;0),SUM($T12,$V12),"")),"")</f>
        <v/>
      </c>
      <c r="CH12" s="81" t="str">
        <f>IF($CE$3&lt;&gt;"コンテンツなし",IF(AND(申込書!$AH$4="GIGAスクールパック",SUM($Q12,$S12)&lt;&gt;0),SUM($Q12,$S12),IF(AND(申込書!$AH$4="SKY安心GIGAタブレット",SUM($U12,$W12)&lt;&gt;0),SUM($U12,$W12),"")),"")</f>
        <v/>
      </c>
      <c r="CI12" s="157"/>
      <c r="CJ12" s="82"/>
      <c r="CK12" s="80" t="str">
        <f>IF(AND(申込書!$C$99&lt;&gt;"▼プルダウンより選択してください",申込書!$C$99&lt;&gt;"",申込書!$P$99&lt;&gt;"YYYY/MM/DD",$G12&lt;&gt;""),申込書!$P$99,"")</f>
        <v/>
      </c>
      <c r="CL12" s="81" t="str">
        <f>IF(AND(申込書!$C$99&lt;&gt;"▼プルダウンより選択してください",申込書!$C$99&lt;&gt;"",$G12&lt;&gt;""),申込書!$M$99,"")</f>
        <v/>
      </c>
      <c r="CM12" s="81" t="str">
        <f>IF($CK$3&lt;&gt;"コンテンツなし",IF(AND(申込書!$AH$4="GIGAスクールパック",SUM($P12,$R12)&lt;&gt;0),SUM($P12,$R12),IF(AND(申込書!$AH$4="SKY安心GIGAタブレット",SUM($T12,$V12)&lt;&gt;0),SUM($T12,$V12),"")),"")</f>
        <v/>
      </c>
      <c r="CN12" s="81" t="str">
        <f>IF($CK$3&lt;&gt;"コンテンツなし",IF(AND(申込書!$AH$4="GIGAスクールパック",SUM($Q12,$S12)&lt;&gt;0),SUM($Q12,$S12),IF(AND(申込書!$AH$4="SKY安心GIGAタブレット",SUM($U12,$W12)&lt;&gt;0),SUM($U12,$W12),"")),"")</f>
        <v/>
      </c>
      <c r="CO12" s="157"/>
      <c r="CP12" s="82"/>
      <c r="CQ12" s="80" t="str">
        <f>IF(AND(申込書!$C$100&lt;&gt;"▼プルダウンより選択してください",申込書!$C$100&lt;&gt;"",申込書!$P$100&lt;&gt;"YYYY/MM/DD",$G12&lt;&gt;""),申込書!$P$100,"")</f>
        <v/>
      </c>
      <c r="CR12" s="81" t="str">
        <f>IF(AND(申込書!$C$100&lt;&gt;"▼プルダウンより選択してください",申込書!$C$100&lt;&gt;"",$G12&lt;&gt;""),申込書!$M$100,"")</f>
        <v/>
      </c>
      <c r="CS12" s="81" t="str">
        <f>IF($CQ$3&lt;&gt;"コンテンツなし",IF(AND(申込書!$AH$4="GIGAスクールパック",SUM($P12,$R12)&lt;&gt;0),SUM($P12,$R12),IF(AND(申込書!$AH$4="SKY安心GIGAタブレット",SUM($T12,$V12)&lt;&gt;0),SUM($T12,$V12),"")),"")</f>
        <v/>
      </c>
      <c r="CT12" s="81" t="str">
        <f>IF($CQ$3&lt;&gt;"コンテンツなし",IF(AND(申込書!$AH$4="GIGAスクールパック",SUM($Q12,$S12)&lt;&gt;0),SUM($Q12,$S12),IF(AND(申込書!$AH$4="SKY安心GIGAタブレット",SUM($U12,$W12)&lt;&gt;0),SUM($U12,$W12),"")),"")</f>
        <v/>
      </c>
      <c r="CU12" s="81"/>
      <c r="CV12" s="82"/>
      <c r="CW12" s="80" t="str">
        <f>IF(AND(申込書!$C$101&lt;&gt;"▼プルダウンより選択してください",申込書!$C$101&lt;&gt;"",申込書!$P$101&lt;&gt;"YYYY/MM/DD",$G12&lt;&gt;""),申込書!$P$101,"")</f>
        <v/>
      </c>
      <c r="CX12" s="81" t="str">
        <f>IF(AND(申込書!$C$101&lt;&gt;"▼プルダウンより選択してください",申込書!$C$101&lt;&gt;"",$G12&lt;&gt;""),申込書!$M$101,"")</f>
        <v/>
      </c>
      <c r="CY12" s="81" t="str">
        <f>IF($CW$3&lt;&gt;"コンテンツなし",IF(AND(申込書!$AH$4="GIGAスクールパック",SUM($P12,$R12)&lt;&gt;0),SUM($P12,$R12),IF(AND(申込書!$AH$4="SKY安心GIGAタブレット",SUM($T12,$V12)&lt;&gt;0),SUM($T12,$V12),"")),"")</f>
        <v/>
      </c>
      <c r="CZ12" s="81" t="str">
        <f>IF($CW$3&lt;&gt;"コンテンツなし",IF(AND(申込書!$AH$4="GIGAスクールパック",SUM($Q12,$S12)&lt;&gt;0),SUM($Q12,$S12),IF(AND(申込書!$AH$4="SKY安心GIGAタブレット",SUM($U12,$W12)&lt;&gt;0),SUM($U12,$W12),"")),"")</f>
        <v/>
      </c>
      <c r="DA12" s="81"/>
      <c r="DB12" s="82"/>
      <c r="DC12" s="80" t="str">
        <f>IF(AND(申込書!$C$102&lt;&gt;"▼プルダウンより選択してください",申込書!$C$102&lt;&gt;"",申込書!$P$102&lt;&gt;"YYYY/MM/DD",$G12&lt;&gt;""),申込書!$P$102,"")</f>
        <v/>
      </c>
      <c r="DD12" s="81" t="str">
        <f>IF(AND(申込書!$C$102&lt;&gt;"▼プルダウンより選択してください",申込書!$C$102&lt;&gt;"",$G12&lt;&gt;""),申込書!$M$102,"")</f>
        <v/>
      </c>
      <c r="DE12" s="81" t="str">
        <f>IF($DC$3&lt;&gt;"コンテンツなし",IF(AND(申込書!$AH$4="GIGAスクールパック",SUM($P12,$R12)&lt;&gt;0),SUM($P12,$R12),IF(AND(申込書!$AH$4="SKY安心GIGAタブレット",SUM($T12,$V12)&lt;&gt;0),SUM($T12,$V12),"")),"")</f>
        <v/>
      </c>
      <c r="DF12" s="81" t="str">
        <f>IF($DC$3&lt;&gt;"コンテンツなし",IF(AND(申込書!$AH$4="GIGAスクールパック",SUM($Q12,$S12)&lt;&gt;0),SUM($Q12,$S12),IF(AND(申込書!$AH$4="SKY安心GIGAタブレット",SUM($U12,$W12)&lt;&gt;0),SUM($U12,$W12),"")),"")</f>
        <v/>
      </c>
      <c r="DG12" s="81"/>
      <c r="DH12" s="82"/>
      <c r="DI12" s="80" t="str">
        <f>IF(AND(申込書!$C$103&lt;&gt;"▼プルダウンより選択してください",申込書!$C$103&lt;&gt;"",申込書!$P$103&lt;&gt;"YYYY/MM/DD",$G12&lt;&gt;""),申込書!$P$103,"")</f>
        <v/>
      </c>
      <c r="DJ12" s="81" t="str">
        <f>IF(AND(申込書!$C$103&lt;&gt;"▼プルダウンより選択してください",申込書!$C$103&lt;&gt;"",$G12&lt;&gt;""),申込書!$M$103,"")</f>
        <v/>
      </c>
      <c r="DK12" s="81" t="str">
        <f>IF($DI$3&lt;&gt;"コンテンツなし",IF(AND(申込書!$AH$4="GIGAスクールパック",SUM($P12,$R12)&lt;&gt;0),SUM($P12,$R12),IF(AND(申込書!$AH$4="SKY安心GIGAタブレット",SUM($T12,$V12)&lt;&gt;0),SUM($T12,$V12),"")),"")</f>
        <v/>
      </c>
      <c r="DL12" s="81" t="str">
        <f>IF($DI$3&lt;&gt;"コンテンツなし",IF(AND(申込書!$AH$4="GIGAスクールパック",SUM($Q12,$S12)&lt;&gt;0),SUM($Q12,$S12),IF(AND(申込書!$AH$4="SKY安心GIGAタブレット",SUM($U12,$W12)&lt;&gt;0),SUM($U12,$W12),"")),"")</f>
        <v/>
      </c>
      <c r="DM12" s="81"/>
      <c r="DN12" s="82"/>
      <c r="DO12" s="80" t="str">
        <f>IF(AND(申込書!$C$104&lt;&gt;"▼プルダウンより選択してください",申込書!$C$104&lt;&gt;"",申込書!$P$104&lt;&gt;"YYYY/MM/DD",$G12&lt;&gt;""),申込書!$P$104,"")</f>
        <v/>
      </c>
      <c r="DP12" s="81" t="str">
        <f>IF(AND(申込書!$C$104&lt;&gt;"▼プルダウンより選択してください",申込書!$C$104&lt;&gt;"",$G12&lt;&gt;""),申込書!$M$104,"")</f>
        <v/>
      </c>
      <c r="DQ12" s="81" t="str">
        <f>IF($DO$3&lt;&gt;"コンテンツなし",IF(AND(申込書!$AH$4="GIGAスクールパック",SUM($P12,$R12)&lt;&gt;0),SUM($P12,$R12),IF(AND(申込書!$AH$4="SKY安心GIGAタブレット",SUM($T12,$V12)&lt;&gt;0),SUM($T12,$V12),"")),"")</f>
        <v/>
      </c>
      <c r="DR12" s="81" t="str">
        <f>IF($DO$3&lt;&gt;"コンテンツなし",IF(AND(申込書!$AH$4="GIGAスクールパック",SUM($Q12,$S12)&lt;&gt;0),SUM($Q12,$S12),IF(AND(申込書!$AH$4="SKY安心GIGAタブレット",SUM($U12,$W12)&lt;&gt;0),SUM($U12,$W12),"")),"")</f>
        <v/>
      </c>
      <c r="DS12" s="81"/>
      <c r="DT12" s="82"/>
      <c r="DU12" s="80" t="str">
        <f>IF(AND(申込書!$C$105&lt;&gt;"▼プルダウンより選択してください",申込書!$C$105&lt;&gt;"",申込書!$P$105&lt;&gt;"YYYY/MM/DD",$G12&lt;&gt;""),申込書!$P$105,"")</f>
        <v/>
      </c>
      <c r="DV12" s="81" t="str">
        <f>IF(AND(申込書!$C$105&lt;&gt;"▼プルダウンより選択してください",申込書!$C$105&lt;&gt;"",$G12&lt;&gt;""),申込書!$M$105,"")</f>
        <v/>
      </c>
      <c r="DW12" s="81" t="str">
        <f>IF($DU$3&lt;&gt;"コンテンツなし",IF(AND(申込書!$AH$4="GIGAスクールパック",SUM($P12,$R12)&lt;&gt;0),SUM($P12,$R12),IF(AND(申込書!$AH$4="SKY安心GIGAタブレット",SUM($T12,$V12)&lt;&gt;0),SUM($T12,$V12),"")),"")</f>
        <v/>
      </c>
      <c r="DX12" s="81" t="str">
        <f>IF($DU$3&lt;&gt;"コンテンツなし",IF(AND(申込書!$AH$4="GIGAスクールパック",SUM($Q12,$S12)&lt;&gt;0),SUM($Q12,$S12),IF(AND(申込書!$AH$4="SKY安心GIGAタブレット",SUM($U12,$W12)&lt;&gt;0),SUM($U12,$W12),"")),"")</f>
        <v/>
      </c>
      <c r="DY12" s="157"/>
      <c r="DZ12" s="82"/>
      <c r="EA12" s="80" t="str">
        <f>IF(AND(申込書!$C$106&lt;&gt;"▼プルダウンより選択してください",申込書!$C$106&lt;&gt;"",申込書!$P$106&lt;&gt;"YYYY/MM/DD",$G12&lt;&gt;""),申込書!$P$106,"")</f>
        <v/>
      </c>
      <c r="EB12" s="81" t="str">
        <f>IF(AND(申込書!$C$106&lt;&gt;"▼プルダウンより選択してください",申込書!$C$106&lt;&gt;"",$G12&lt;&gt;""),申込書!$M$106,"")</f>
        <v/>
      </c>
      <c r="EC12" s="81" t="str">
        <f>IF($EA$3&lt;&gt;"コンテンツなし",IF(AND(申込書!$AH$4="GIGAスクールパック",SUM($P12,$R12)&lt;&gt;0),SUM($P12,$R12),IF(AND(申込書!$AH$4="SKY安心GIGAタブレット",SUM($T12,$V12)&lt;&gt;0),SUM($T12,$V12),"")),"")</f>
        <v/>
      </c>
      <c r="ED12" s="81" t="str">
        <f>IF($EA$3&lt;&gt;"コンテンツなし",IF(AND(申込書!$AH$4="GIGAスクールパック",SUM($Q12,$S12)&lt;&gt;0),SUM($Q12,$S12),IF(AND(申込書!$AH$4="SKY安心GIGAタブレット",SUM($U12,$W12)&lt;&gt;0),SUM($U12,$W12),"")),"")</f>
        <v/>
      </c>
      <c r="EE12" s="157"/>
      <c r="EF12" s="82"/>
      <c r="EG12" s="80" t="str">
        <f>IF(AND(申込書!$C$107&lt;&gt;"▼プルダウンより選択してください",申込書!$C$107&lt;&gt;"",申込書!$P$107&lt;&gt;"YYYY/MM/DD",$G12&lt;&gt;""),申込書!$P$107,"")</f>
        <v/>
      </c>
      <c r="EH12" s="81" t="str">
        <f>IF(AND(申込書!$C$107&lt;&gt;"▼プルダウンより選択してください",申込書!$C$107&lt;&gt;"",$G12&lt;&gt;""),申込書!$M$107,"")</f>
        <v/>
      </c>
      <c r="EI12" s="81" t="str">
        <f>IF($EG$3&lt;&gt;"コンテンツなし",IF(AND(申込書!$AH$4="GIGAスクールパック",SUM($P12,$R12)&lt;&gt;0),SUM($P12,$R12),IF(AND(申込書!$AH$4="SKY安心GIGAタブレット",SUM($T12,$V12)&lt;&gt;0),SUM($T12,$V12),"")),"")</f>
        <v/>
      </c>
      <c r="EJ12" s="81" t="str">
        <f>IF($EG$3&lt;&gt;"コンテンツなし",IF(AND(申込書!$AH$4="GIGAスクールパック",SUM($Q12,$S12)&lt;&gt;0),SUM($Q12,$S12),IF(AND(申込書!$AH$4="SKY安心GIGAタブレット",SUM($U12,$W12)&lt;&gt;0),SUM($U12,$W12),"")),"")</f>
        <v/>
      </c>
      <c r="EK12" s="157"/>
      <c r="EL12" s="82"/>
      <c r="EM12" s="80" t="str">
        <f>IF(AND(申込書!$C$108&lt;&gt;"▼プルダウンより選択してください",申込書!$C$108&lt;&gt;"",申込書!$P$108&lt;&gt;"YYYY/MM/DD",$G12&lt;&gt;""),申込書!$P$108,"")</f>
        <v/>
      </c>
      <c r="EN12" s="81" t="str">
        <f>IF(AND(申込書!$C$108&lt;&gt;"▼プルダウンより選択してください",申込書!$C$108&lt;&gt;"",$G12&lt;&gt;""),申込書!$M$108,"")</f>
        <v/>
      </c>
      <c r="EO12" s="81" t="str">
        <f>IF($EM$3&lt;&gt;"コンテンツなし",IF(AND(申込書!$AH$4="GIGAスクールパック",SUM($P12,$R12)&lt;&gt;0),SUM($P12,$R12),IF(AND(申込書!$AH$4="SKY安心GIGAタブレット",SUM($T12,$V12)&lt;&gt;0),SUM($T12,$V12),"")),"")</f>
        <v/>
      </c>
      <c r="EP12" s="81" t="str">
        <f>IF($EM$3&lt;&gt;"コンテンツなし",IF(AND(申込書!$AH$4="GIGAスクールパック",SUM($Q12,$S12)&lt;&gt;0),SUM($Q12,$S12),IF(AND(申込書!$AH$4="SKY安心GIGAタブレット",SUM($U12,$W12)&lt;&gt;0),SUM($U12,$W12),"")),"")</f>
        <v/>
      </c>
      <c r="EQ12" s="157"/>
      <c r="ER12" s="82"/>
      <c r="ES12" s="80" t="str">
        <f>IF(AND(申込書!$C$109&lt;&gt;"▼プルダウンより選択してください",申込書!$C$109&lt;&gt;"",申込書!$P$109&lt;&gt;"YYYY/MM/DD",$G12&lt;&gt;""),申込書!$P$109,"")</f>
        <v/>
      </c>
      <c r="ET12" s="81" t="str">
        <f>IF(AND(申込書!$C$109&lt;&gt;"▼プルダウンより選択してください",申込書!$C$109&lt;&gt;"",$G12&lt;&gt;""),申込書!$M$109,"")</f>
        <v/>
      </c>
      <c r="EU12" s="81" t="str">
        <f>IF($ES$3&lt;&gt;"コンテンツなし",IF(AND(申込書!$AH$4="GIGAスクールパック",SUM($P12,$R12)&lt;&gt;0),SUM($P12,$R12),IF(AND(申込書!$AH$4="SKY安心GIGAタブレット",SUM($T12,$V12)&lt;&gt;0),SUM($T12,$V12),"")),"")</f>
        <v/>
      </c>
      <c r="EV12" s="81" t="str">
        <f>IF($ES$3&lt;&gt;"コンテンツなし",IF(AND(申込書!$AH$4="GIGAスクールパック",SUM($Q12,$S12)&lt;&gt;0),SUM($Q12,$S12),IF(AND(申込書!$AH$4="SKY安心GIGAタブレット",SUM($U12,$W12)&lt;&gt;0),SUM($U12,$W12),"")),"")</f>
        <v/>
      </c>
      <c r="EW12" s="157"/>
      <c r="EX12" s="82"/>
      <c r="EY12" s="80" t="str">
        <f>IF(AND(申込書!$C$110&lt;&gt;"▼プルダウンより選択してください",申込書!$C$110&lt;&gt;"",申込書!$P$110&lt;&gt;"YYYY/MM/DD",$G12&lt;&gt;""),申込書!$P$110,"")</f>
        <v/>
      </c>
      <c r="EZ12" s="81" t="str">
        <f>IF(AND(申込書!$C$110&lt;&gt;"▼プルダウンより選択してください",申込書!$C$110&lt;&gt;"",$G12&lt;&gt;""),申込書!$M$110,"")</f>
        <v/>
      </c>
      <c r="FA12" s="81" t="str">
        <f>IF($EY$3&lt;&gt;"コンテンツなし",IF(AND(申込書!$AH$4="GIGAスクールパック",SUM($P12,$R12)&lt;&gt;0),SUM($P12,$R12),IF(AND(申込書!$AH$4="SKY安心GIGAタブレット",SUM($T12,$V12)&lt;&gt;0),SUM($T12,$V12),"")),"")</f>
        <v/>
      </c>
      <c r="FB12" s="81" t="str">
        <f>IF($EY$3&lt;&gt;"コンテンツなし",IF(AND(申込書!$AH$4="GIGAスクールパック",SUM($Q12,$S12)&lt;&gt;0),SUM($Q12,$S12),IF(AND(申込書!$AH$4="SKY安心GIGAタブレット",SUM($U12,$W12)&lt;&gt;0),SUM($U12,$W12),"")),"")</f>
        <v/>
      </c>
      <c r="FC12" s="157"/>
      <c r="FD12" s="82"/>
      <c r="FE12" s="80" t="str">
        <f>IF(AND(申込書!$C$111&lt;&gt;"▼プルダウンより選択してください",申込書!$C$111&lt;&gt;"",申込書!$P$111&lt;&gt;"YYYY/MM/DD",$G12&lt;&gt;""),申込書!$P$111,"")</f>
        <v/>
      </c>
      <c r="FF12" s="81" t="str">
        <f>IF(AND(申込書!$C$111&lt;&gt;"▼プルダウンより選択してください",申込書!$C$111&lt;&gt;"",$G12&lt;&gt;""),申込書!$M$111,"")</f>
        <v/>
      </c>
      <c r="FG12" s="81" t="str">
        <f>IF($FE$3&lt;&gt;"コンテンツなし",IF(AND(申込書!$AH$4="GIGAスクールパック",SUM($P12,$R12)&lt;&gt;0),SUM($P12,$R12),IF(AND(申込書!$AH$4="SKY安心GIGAタブレット",SUM($T12,$V12)&lt;&gt;0),SUM($T12,$V12),"")),"")</f>
        <v/>
      </c>
      <c r="FH12" s="81" t="str">
        <f>IF($FE$3&lt;&gt;"コンテンツなし",IF(AND(申込書!$AH$4="GIGAスクールパック",SUM($Q12,$S12)&lt;&gt;0),SUM($Q12,$S12),IF(AND(申込書!$AH$4="SKY安心GIGAタブレット",SUM($U12,$W12)&lt;&gt;0),SUM($U12,$W12),"")),"")</f>
        <v/>
      </c>
      <c r="FI12" s="157"/>
      <c r="FJ12" s="82"/>
      <c r="FK12" s="80" t="str">
        <f>IF(AND(申込書!$C$112&lt;&gt;"▼プルダウンより選択してください",申込書!$C$112&lt;&gt;"",申込書!$P$112&lt;&gt;"YYYY/MM/DD",$G12&lt;&gt;""),申込書!$P$112,"")</f>
        <v/>
      </c>
      <c r="FL12" s="81" t="str">
        <f>IF(AND(申込書!$C$112&lt;&gt;"▼プルダウンより選択してください",申込書!$C$112&lt;&gt;"",$G12&lt;&gt;""),申込書!$M$112,"")</f>
        <v/>
      </c>
      <c r="FM12" s="81" t="str">
        <f>IF($FK$3&lt;&gt;"コンテンツなし",IF(AND(申込書!$AH$4="GIGAスクールパック",SUM($P12,$R12)&lt;&gt;0),SUM($P12,$R12),IF(AND(申込書!$AH$4="SKY安心GIGAタブレット",SUM($T12,$V12)&lt;&gt;0),SUM($T12,$V12),"")),"")</f>
        <v/>
      </c>
      <c r="FN12" s="81" t="str">
        <f>IF($FK$3&lt;&gt;"コンテンツなし",IF(AND(申込書!$AH$4="GIGAスクールパック",SUM($Q12,$S12)&lt;&gt;0),SUM($Q12,$S12),IF(AND(申込書!$AH$4="SKY安心GIGAタブレット",SUM($U12,$W12)&lt;&gt;0),SUM($U12,$W12),"")),"")</f>
        <v/>
      </c>
      <c r="FO12" s="157"/>
      <c r="FP12" s="82"/>
      <c r="FQ12" s="80" t="str">
        <f>IF(AND(申込書!$C$113&lt;&gt;"▼プルダウンより選択してください",申込書!$C$113&lt;&gt;"",申込書!$P$113&lt;&gt;"YYYY/MM/DD",$G12&lt;&gt;""),申込書!$P$113,"")</f>
        <v/>
      </c>
      <c r="FR12" s="81" t="str">
        <f>IF(AND(申込書!$C$113&lt;&gt;"▼プルダウンより選択してください",申込書!$C$113&lt;&gt;"",$G12&lt;&gt;""),申込書!$M$113,"")</f>
        <v/>
      </c>
      <c r="FS12" s="81" t="str">
        <f>IF($FQ$3&lt;&gt;"コンテンツなし",IF(AND(申込書!$AH$4="GIGAスクールパック",SUM($P12,$R12)&lt;&gt;0),SUM($P12,$R12),IF(AND(申込書!$AH$4="SKY安心GIGAタブレット",SUM($T12,$V12)&lt;&gt;0),SUM($T12,$V12),"")),"")</f>
        <v/>
      </c>
      <c r="FT12" s="81" t="str">
        <f>IF($FQ$3&lt;&gt;"コンテンツなし",IF(AND(申込書!$AH$4="GIGAスクールパック",SUM($Q12,$S12)&lt;&gt;0),SUM($Q12,$S12),IF(AND(申込書!$AH$4="SKY安心GIGAタブレット",SUM($U12,$W12)&lt;&gt;0),SUM($U12,$W12),"")),"")</f>
        <v/>
      </c>
      <c r="FU12" s="157"/>
      <c r="FV12" s="82"/>
      <c r="FW12" s="80" t="str">
        <f>IF(AND(申込書!$C$114&lt;&gt;"▼プルダウンより選択してください",申込書!$C$114&lt;&gt;"",申込書!$P$114&lt;&gt;"YYYY/MM/DD",$G12&lt;&gt;""),申込書!$P$114,"")</f>
        <v/>
      </c>
      <c r="FX12" s="81" t="str">
        <f>IF(AND(申込書!$C$114&lt;&gt;"▼プルダウンより選択してください",申込書!$C$114&lt;&gt;"",$G12&lt;&gt;""),申込書!$M$114,"")</f>
        <v/>
      </c>
      <c r="FY12" s="81" t="str">
        <f>IF($FW$3&lt;&gt;"コンテンツなし",IF(AND(申込書!$AH$4="GIGAスクールパック",SUM($P12,$R12)&lt;&gt;0),SUM($P12,$R12),IF(AND(申込書!$AH$4="SKY安心GIGAタブレット",SUM($T12,$V12)&lt;&gt;0),SUM($T12,$V12),"")),"")</f>
        <v/>
      </c>
      <c r="FZ12" s="81" t="str">
        <f>IF($FW$3&lt;&gt;"コンテンツなし",IF(AND(申込書!$AH$4="GIGAスクールパック",SUM($Q12,$S12)&lt;&gt;0),SUM($Q12,$S12),IF(AND(申込書!$AH$4="SKY安心GIGAタブレット",SUM($U12,$W12)&lt;&gt;0),SUM($U12,$W12),"")),"")</f>
        <v/>
      </c>
      <c r="GA12" s="157"/>
      <c r="GB12" s="82"/>
      <c r="GC12" s="80" t="str">
        <f>IF(AND(申込書!$C$115&lt;&gt;"▼プルダウンより選択してください",申込書!$C$115&lt;&gt;"",申込書!$P$115&lt;&gt;"YYYY/MM/DD",$G12&lt;&gt;""),申込書!$P$115,"")</f>
        <v/>
      </c>
      <c r="GD12" s="81" t="str">
        <f>IF(AND(申込書!$C$115&lt;&gt;"▼プルダウンより選択してください",申込書!$C$115&lt;&gt;"",$G12&lt;&gt;""),申込書!$M$115,"")</f>
        <v/>
      </c>
      <c r="GE12" s="81" t="str">
        <f>IF($GC$3&lt;&gt;"コンテンツなし",IF(AND(申込書!$AH$4="GIGAスクールパック",SUM($P12,$R12)&lt;&gt;0),SUM($P12,$R12),IF(AND(申込書!$AH$4="SKY安心GIGAタブレット",SUM($T12,$V12)&lt;&gt;0),SUM($T12,$V12),"")),"")</f>
        <v/>
      </c>
      <c r="GF12" s="81" t="str">
        <f>IF($GC$3&lt;&gt;"コンテンツなし",IF(AND(申込書!$AH$4="GIGAスクールパック",SUM($Q12,$S12)&lt;&gt;0),SUM($Q12,$S12),IF(AND(申込書!$AH$4="SKY安心GIGAタブレット",SUM($U12,$W12)&lt;&gt;0),SUM($U12,$W12),"")),"")</f>
        <v/>
      </c>
      <c r="GG12" s="157"/>
      <c r="GH12" s="82"/>
      <c r="GI12" s="80" t="str">
        <f>IF(AND(申込書!$C$116&lt;&gt;"▼プルダウンより選択してください",申込書!$C$116&lt;&gt;"",申込書!$P$116&lt;&gt;"YYYY/MM/DD",$G12&lt;&gt;""),申込書!$P$116,"")</f>
        <v/>
      </c>
      <c r="GJ12" s="81" t="str">
        <f>IF(AND(申込書!$C$116&lt;&gt;"▼プルダウンより選択してください",申込書!$C$116&lt;&gt;"",$G12&lt;&gt;""),申込書!$M$116,"")</f>
        <v/>
      </c>
      <c r="GK12" s="81" t="str">
        <f>IF($GI$3&lt;&gt;"コンテンツなし",IF(AND(申込書!$AH$4="GIGAスクールパック",SUM($P12,$R12)&lt;&gt;0),SUM($P12,$R12),IF(AND(申込書!$AH$4="SKY安心GIGAタブレット",SUM($T12,$V12)&lt;&gt;0),SUM($T12,$V12),"")),"")</f>
        <v/>
      </c>
      <c r="GL12" s="81" t="str">
        <f>IF($GI$3&lt;&gt;"コンテンツなし",IF(AND(申込書!$AH$4="GIGAスクールパック",SUM($Q12,$S12)&lt;&gt;0),SUM($Q12,$S12),IF(AND(申込書!$AH$4="SKY安心GIGAタブレット",SUM($U12,$W12)&lt;&gt;0),SUM($U12,$W12),"")),"")</f>
        <v/>
      </c>
      <c r="GM12" s="157"/>
      <c r="GN12" s="82"/>
      <c r="GO12" s="80" t="str">
        <f>IF(AND(申込書!$C$117&lt;&gt;"▼プルダウンより選択してください",申込書!$C$117&lt;&gt;"",申込書!$P$117&lt;&gt;"YYYY/MM/DD",$G12&lt;&gt;""),申込書!$P$117,"")</f>
        <v/>
      </c>
      <c r="GP12" s="81" t="str">
        <f>IF(AND(申込書!$C$117&lt;&gt;"▼プルダウンより選択してください",申込書!$C$117&lt;&gt;"",$G12&lt;&gt;""),申込書!$M$117,"")</f>
        <v/>
      </c>
      <c r="GQ12" s="81" t="str">
        <f>IF($GO$3&lt;&gt;"コンテンツなし",IF(AND(申込書!$AH$4="GIGAスクールパック",SUM($P12,$R12)&lt;&gt;0),SUM($P12,$R12),IF(AND(申込書!$AH$4="SKY安心GIGAタブレット",SUM($T12,$V12)&lt;&gt;0),SUM($T12,$V12),"")),"")</f>
        <v/>
      </c>
      <c r="GR12" s="81" t="str">
        <f>IF($GO$3&lt;&gt;"コンテンツなし",IF(AND(申込書!$AH$4="GIGAスクールパック",SUM($Q12,$S12)&lt;&gt;0),SUM($Q12,$S12),IF(AND(申込書!$AH$4="SKY安心GIGAタブレット",SUM($U12,$W12)&lt;&gt;0),SUM($U12,$W12),"")),"")</f>
        <v/>
      </c>
      <c r="GS12" s="157"/>
      <c r="GT12" s="82"/>
      <c r="GU12" s="80" t="str">
        <f>IF(AND(申込書!$C$118&lt;&gt;"▼プルダウンより選択してください",申込書!$C$118&lt;&gt;"",申込書!$P$118&lt;&gt;"YYYY/MM/DD",$G12&lt;&gt;""),申込書!$P$118,"")</f>
        <v/>
      </c>
      <c r="GV12" s="81" t="str">
        <f>IF(AND(申込書!$C$118&lt;&gt;"▼プルダウンより選択してください",申込書!$C$118&lt;&gt;"",$G12&lt;&gt;""),申込書!$M$118,"")</f>
        <v/>
      </c>
      <c r="GW12" s="81" t="str">
        <f>IF($GU$3&lt;&gt;"コンテンツなし",IF(AND(申込書!$AH$4="GIGAスクールパック",SUM($P12,$R12)&lt;&gt;0),SUM($P12,$R12),IF(AND(申込書!$AH$4="SKY安心GIGAタブレット",SUM($T12,$V12)&lt;&gt;0),SUM($T12,$V12),"")),"")</f>
        <v/>
      </c>
      <c r="GX12" s="81" t="str">
        <f>IF($GU$3&lt;&gt;"コンテンツなし",IF(AND(申込書!$AH$4="GIGAスクールパック",SUM($Q12,$S12)&lt;&gt;0),SUM($Q12,$S12),IF(AND(申込書!$AH$4="SKY安心GIGAタブレット",SUM($U12,$W12)&lt;&gt;0),SUM($U12,$W12),"")),"")</f>
        <v/>
      </c>
      <c r="GY12" s="157"/>
      <c r="GZ12" s="82"/>
      <c r="HA12" s="80" t="str">
        <f>IF(AND(申込書!$C$119&lt;&gt;"▼プルダウンより選択してください",申込書!$C$119&lt;&gt;"",申込書!$P$119&lt;&gt;"YYYY/MM/DD",$G12&lt;&gt;""),申込書!$P$119,"")</f>
        <v/>
      </c>
      <c r="HB12" s="81" t="str">
        <f>IF(AND(申込書!$C$119&lt;&gt;"▼プルダウンより選択してください",申込書!$C$119&lt;&gt;"",$G12&lt;&gt;""),申込書!$M$119,"")</f>
        <v/>
      </c>
      <c r="HC12" s="81" t="str">
        <f>IF($HA$3&lt;&gt;"コンテンツなし",IF(AND(申込書!$AH$4="GIGAスクールパック",SUM($P12,$R12)&lt;&gt;0),SUM($P12,$R12),IF(AND(申込書!$AH$4="SKY安心GIGAタブレット",SUM($T12,$V12)&lt;&gt;0),SUM($T12,$V12),"")),"")</f>
        <v/>
      </c>
      <c r="HD12" s="81" t="str">
        <f>IF($HA$3&lt;&gt;"コンテンツなし",IF(AND(申込書!$AH$4="GIGAスクールパック",SUM($Q12,$S12)&lt;&gt;0),SUM($Q12,$S12),IF(AND(申込書!$AH$4="SKY安心GIGAタブレット",SUM($U12,$W12)&lt;&gt;0),SUM($U12,$W12),"")),"")</f>
        <v/>
      </c>
      <c r="HE12" s="157"/>
      <c r="HF12" s="82"/>
      <c r="HG12" s="83"/>
    </row>
    <row r="13" spans="2:215" ht="26.85" customHeight="1">
      <c r="B13" s="62">
        <f t="shared" si="0"/>
        <v>8</v>
      </c>
      <c r="C13" s="63"/>
      <c r="D13" s="64"/>
      <c r="E13" s="207"/>
      <c r="F13" s="65"/>
      <c r="G13" s="66"/>
      <c r="H13" s="67"/>
      <c r="I13" s="68"/>
      <c r="J13" s="69"/>
      <c r="K13" s="70"/>
      <c r="L13" s="71"/>
      <c r="M13" s="72"/>
      <c r="N13" s="73"/>
      <c r="O13" s="74"/>
      <c r="P13" s="179"/>
      <c r="Q13" s="180"/>
      <c r="R13" s="180"/>
      <c r="S13" s="181"/>
      <c r="T13" s="179"/>
      <c r="U13" s="180"/>
      <c r="V13" s="182"/>
      <c r="W13" s="181"/>
      <c r="X13" s="75"/>
      <c r="Y13" s="76"/>
      <c r="Z13" s="77"/>
      <c r="AA13" s="78"/>
      <c r="AB13" s="79"/>
      <c r="AC13" s="79"/>
      <c r="AD13" s="79"/>
      <c r="AE13" s="77"/>
      <c r="AF13" s="139"/>
      <c r="AG13" s="139"/>
      <c r="AH13" s="139"/>
      <c r="AI13" s="80" t="str">
        <f>IF(AND(申込書!$C$90&lt;&gt;"▼プルダウンより選択してください",申込書!$C$90&lt;&gt;"",申込書!$P$90&lt;&gt;"YYYY/MM/DD",$G13&lt;&gt;""),申込書!$P$90,"")</f>
        <v/>
      </c>
      <c r="AJ13" s="81" t="str">
        <f>IF(AND(申込書!$C$90&lt;&gt;"▼プルダウンより選択してください",申込書!$C$90&lt;&gt;"",$G13&lt;&gt;""),申込書!$M$90,"")</f>
        <v/>
      </c>
      <c r="AK13" s="81" t="str">
        <f>IF($AI$3&lt;&gt;"コンテンツなし",IF(AND(申込書!$AH$4="GIGAスクールパック",SUM($P13,$R13)&lt;&gt;0),SUM($P13,$R13),IF(AND(申込書!$AH$4="SKY安心GIGAタブレット",SUM($T13,$V13)&lt;&gt;0),SUM($T13,$V13),"")),"")</f>
        <v/>
      </c>
      <c r="AL13" s="81" t="str">
        <f>IF($AI$3&lt;&gt;"コンテンツなし",IF(AND(申込書!$AH$4="GIGAスクールパック",SUM($Q13,$S13)&lt;&gt;0),SUM($Q13,$S13),IF(AND(申込書!$AH$4="SKY安心GIGAタブレット",SUM($U13,$W13)&lt;&gt;0),SUM($U13,$W13),"")),"")</f>
        <v/>
      </c>
      <c r="AM13" s="157"/>
      <c r="AN13" s="82"/>
      <c r="AO13" s="80" t="str">
        <f>IF(AND(申込書!$C$91&lt;&gt;"▼プルダウンより選択してください",申込書!$C$91&lt;&gt;"",申込書!$P$91&lt;&gt;"YYYY/MM/DD",$G13&lt;&gt;""),申込書!$P$91,"")</f>
        <v/>
      </c>
      <c r="AP13" s="81" t="str">
        <f>IF(AND(申込書!$C$91&lt;&gt;"▼プルダウンより選択してください",申込書!$C$91&lt;&gt;"",$G13&lt;&gt;""),申込書!$M$91,"")</f>
        <v/>
      </c>
      <c r="AQ13" s="81" t="str">
        <f>IF($AO$3&lt;&gt;"コンテンツなし",IF(AND(申込書!$AH$4="GIGAスクールパック",SUM($P13,$R13)&lt;&gt;0),SUM($P13,$R13),IF(AND(申込書!$AH$4="SKY安心GIGAタブレット",SUM($T13,$V13)&lt;&gt;0),SUM($T13,$V13),"")),"")</f>
        <v/>
      </c>
      <c r="AR13" s="81" t="str">
        <f>IF($AO$3&lt;&gt;"コンテンツなし",IF(AND(申込書!$AH$4="GIGAスクールパック",SUM($Q13,$S13)&lt;&gt;0),SUM($Q13,$S13),IF(AND(申込書!$AH$4="SKY安心GIGAタブレット",SUM($U13,$W13)&lt;&gt;0),SUM($U13,$W13),"")),"")</f>
        <v/>
      </c>
      <c r="AS13" s="157"/>
      <c r="AT13" s="82"/>
      <c r="AU13" s="80" t="str">
        <f>IF(AND(申込書!$C$92&lt;&gt;"▼プルダウンより選択してください",申込書!$C$92&lt;&gt;"",申込書!$P$92&lt;&gt;"YYYY/MM/DD",$G13&lt;&gt;""),申込書!$P$92,"")</f>
        <v/>
      </c>
      <c r="AV13" s="81" t="str">
        <f>IF(AND(申込書!$C$92&lt;&gt;"▼プルダウンより選択してください",申込書!$C$92&lt;&gt;"",$G13&lt;&gt;""),申込書!$M$92,"")</f>
        <v/>
      </c>
      <c r="AW13" s="81" t="str">
        <f>IF($AU$3&lt;&gt;"コンテンツなし",IF(AND(申込書!$AH$4="GIGAスクールパック",SUM($P13,$R13)&lt;&gt;0),SUM($P13,$R13),IF(AND(申込書!$AH$4="SKY安心GIGAタブレット",SUM($T13,$V13)&lt;&gt;0),SUM($T13,$V13),"")),"")</f>
        <v/>
      </c>
      <c r="AX13" s="81" t="str">
        <f>IF($AU$3&lt;&gt;"コンテンツなし",IF(AND(申込書!$AH$4="GIGAスクールパック",SUM($Q13,$S13)&lt;&gt;0),SUM($Q13,$S13),IF(AND(申込書!$AH$4="SKY安心GIGAタブレット",SUM($U13,$W13)&lt;&gt;0),SUM($U13,$W13),"")),"")</f>
        <v/>
      </c>
      <c r="AY13" s="157"/>
      <c r="AZ13" s="82"/>
      <c r="BA13" s="80" t="str">
        <f>IF(AND(申込書!$C$93&lt;&gt;"▼プルダウンより選択してください",申込書!$C$93&lt;&gt;"",申込書!$P$93&lt;&gt;"YYYY/MM/DD",$G13&lt;&gt;""),申込書!$P$93,"")</f>
        <v/>
      </c>
      <c r="BB13" s="81" t="str">
        <f>IF(AND(申込書!$C$93&lt;&gt;"▼プルダウンより選択してください",申込書!$C$93&lt;&gt;"",申込書!$M$93&gt;=1,$G13&lt;&gt;""),申込書!$M$93,"")</f>
        <v/>
      </c>
      <c r="BC13" s="81" t="str">
        <f>IF($BA$3&lt;&gt;"コンテンツなし",IF(AND(申込書!$AH$4="GIGAスクールパック",SUM($P13,$R13)&lt;&gt;0),SUM($P13,$R13),IF(AND(申込書!$AH$4="SKY安心GIGAタブレット",SUM($T13,$V13)&lt;&gt;0),SUM($T13,$V13),"")),"")</f>
        <v/>
      </c>
      <c r="BD13" s="81" t="str">
        <f>IF($BA$3&lt;&gt;"コンテンツなし",IF(AND(申込書!$AH$4="GIGAスクールパック",SUM($Q13,$S13)&lt;&gt;0),SUM($Q13,$S13),IF(AND(申込書!$AH$4="SKY安心GIGAタブレット",SUM($U13,$W13)&lt;&gt;0),SUM($U13,$W13),"")),"")</f>
        <v/>
      </c>
      <c r="BE13" s="157"/>
      <c r="BF13" s="82"/>
      <c r="BG13" s="80" t="str">
        <f>IF(AND(申込書!$C$94&lt;&gt;"▼プルダウンより選択してください",申込書!$C$94&lt;&gt;"",申込書!$P$94&lt;&gt;"YYYY/MM/DD",$G13&lt;&gt;""),申込書!$P$94,"")</f>
        <v/>
      </c>
      <c r="BH13" s="81" t="str">
        <f>IF(AND(申込書!$C$94&lt;&gt;"▼プルダウンより選択してください",申込書!$C$94&lt;&gt;"",$G13&lt;&gt;""),申込書!$M$94,"")</f>
        <v/>
      </c>
      <c r="BI13" s="81" t="str">
        <f>IF($BG$3&lt;&gt;"コンテンツなし",IF(AND(申込書!$AH$4="GIGAスクールパック",SUM($P13,$R13)&lt;&gt;0),SUM($P13,$R13),IF(AND(申込書!$AH$4="SKY安心GIGAタブレット",SUM($T13,$V13)&lt;&gt;0),SUM($T13,$V13),"")),"")</f>
        <v/>
      </c>
      <c r="BJ13" s="81" t="str">
        <f>IF($BG$3&lt;&gt;"コンテンツなし",IF(AND(申込書!$AH$4="GIGAスクールパック",SUM($Q13,$S13)&lt;&gt;0),SUM($Q13,$S13),IF(AND(申込書!$AH$4="SKY安心GIGAタブレット",SUM($U13,$W13)&lt;&gt;0),SUM($U13,$W13),"")),"")</f>
        <v/>
      </c>
      <c r="BK13" s="157"/>
      <c r="BL13" s="82"/>
      <c r="BM13" s="80" t="str">
        <f>IF(AND(申込書!$C$95&lt;&gt;"▼プルダウンより選択してください",申込書!$C$95&lt;&gt;"",申込書!$P$95&lt;&gt;"YYYY/MM/DD",$G13&lt;&gt;""),申込書!$P$95,"")</f>
        <v/>
      </c>
      <c r="BN13" s="81" t="str">
        <f>IF(AND(申込書!$C$95&lt;&gt;"▼プルダウンより選択してください",申込書!$C$95&lt;&gt;"",$G13&lt;&gt;""),申込書!$M$95,"")</f>
        <v/>
      </c>
      <c r="BO13" s="81" t="str">
        <f>IF($BM$3&lt;&gt;"コンテンツなし",IF(AND(申込書!$AH$4="GIGAスクールパック",SUM($P13,$R13)&lt;&gt;0),SUM($P13,$R13),IF(AND(申込書!$AH$4="SKY安心GIGAタブレット",SUM($T13,$V13)&lt;&gt;0),SUM($T13,$V13),"")),"")</f>
        <v/>
      </c>
      <c r="BP13" s="81" t="str">
        <f>IF($BM$3&lt;&gt;"コンテンツなし",IF(AND(申込書!$AH$4="GIGAスクールパック",SUM($Q13,$S13)&lt;&gt;0),SUM($Q13,$S13),IF(AND(申込書!$AH$4="SKY安心GIGAタブレット",SUM($U13,$W13)&lt;&gt;0),SUM($U13,$W13),"")),"")</f>
        <v/>
      </c>
      <c r="BQ13" s="157"/>
      <c r="BR13" s="82"/>
      <c r="BS13" s="80" t="str">
        <f>IF(AND(申込書!$C$96&lt;&gt;"▼プルダウンより選択してください",申込書!$C$96&lt;&gt;"",申込書!$P$96&lt;&gt;"YYYY/MM/DD",$G13&lt;&gt;""),申込書!$P$96,"")</f>
        <v/>
      </c>
      <c r="BT13" s="81" t="str">
        <f>IF(AND(申込書!$C$96&lt;&gt;"▼プルダウンより選択してください",申込書!$C$96&lt;&gt;"",$G13&lt;&gt;""),申込書!$M$96,"")</f>
        <v/>
      </c>
      <c r="BU13" s="81" t="str">
        <f>IF($BS$3&lt;&gt;"コンテンツなし",IF(AND(申込書!$AH$4="GIGAスクールパック",SUM($P13,$R13)&lt;&gt;0),SUM($P13,$R13),IF(AND(申込書!$AH$4="SKY安心GIGAタブレット",SUM($T13,$V13)&lt;&gt;0),SUM($T13,$V13),"")),"")</f>
        <v/>
      </c>
      <c r="BV13" s="81" t="str">
        <f>IF($BS$3&lt;&gt;"コンテンツなし",IF(AND(申込書!$AH$4="GIGAスクールパック",SUM($Q13,$S13)&lt;&gt;0),SUM($Q13,$S13),IF(AND(申込書!$AH$4="SKY安心GIGAタブレット",SUM($U13,$W13)&lt;&gt;0),SUM($U13,$W13),"")),"")</f>
        <v/>
      </c>
      <c r="BW13" s="157"/>
      <c r="BX13" s="82"/>
      <c r="BY13" s="80" t="str">
        <f>IF(AND(申込書!$C$97&lt;&gt;"▼プルダウンより選択してください",申込書!$C$97&lt;&gt;"",申込書!$P$97&lt;&gt;"YYYY/MM/DD",$G13&lt;&gt;""),申込書!$P$97,"")</f>
        <v/>
      </c>
      <c r="BZ13" s="81" t="str">
        <f>IF(AND(申込書!$C$97&lt;&gt;"▼プルダウンより選択してください",申込書!$C$97&lt;&gt;"",$G13&lt;&gt;""),申込書!$M$97,"")</f>
        <v/>
      </c>
      <c r="CA13" s="81" t="str">
        <f>IF($BY$3&lt;&gt;"コンテンツなし",IF(AND(申込書!$AH$4="GIGAスクールパック",SUM($P13,$R13)&lt;&gt;0),SUM($P13,$R13),IF(AND(申込書!$AH$4="SKY安心GIGAタブレット",SUM($T13,$V13)&lt;&gt;0),SUM($T13,$V13),"")),"")</f>
        <v/>
      </c>
      <c r="CB13" s="81" t="str">
        <f>IF($BY$3&lt;&gt;"コンテンツなし",IF(AND(申込書!$AH$4="GIGAスクールパック",SUM($Q13,$S13)&lt;&gt;0),SUM($Q13,$S13),IF(AND(申込書!$AH$4="SKY安心GIGAタブレット",SUM($U13,$W13)&lt;&gt;0),SUM($U13,$W13),"")),"")</f>
        <v/>
      </c>
      <c r="CC13" s="157"/>
      <c r="CD13" s="82"/>
      <c r="CE13" s="80" t="str">
        <f>IF(AND(申込書!$C$98&lt;&gt;"▼プルダウンより選択してください",申込書!$C$98&lt;&gt;"",申込書!$P$98&lt;&gt;"YYYY/MM/DD",$G13&lt;&gt;""),申込書!$P$98,"")</f>
        <v/>
      </c>
      <c r="CF13" s="81" t="str">
        <f>IF(AND(申込書!$C$98&lt;&gt;"▼プルダウンより選択してください",申込書!$C$98&lt;&gt;"",$G13&lt;&gt;""),申込書!$M$98,"")</f>
        <v/>
      </c>
      <c r="CG13" s="81" t="str">
        <f>IF($CE$3&lt;&gt;"コンテンツなし",IF(AND(申込書!$AH$4="GIGAスクールパック",SUM($P13,$R13)&lt;&gt;0),SUM($P13,$R13),IF(AND(申込書!$AH$4="SKY安心GIGAタブレット",SUM($T13,$V13)&lt;&gt;0),SUM($T13,$V13),"")),"")</f>
        <v/>
      </c>
      <c r="CH13" s="81" t="str">
        <f>IF($CE$3&lt;&gt;"コンテンツなし",IF(AND(申込書!$AH$4="GIGAスクールパック",SUM($Q13,$S13)&lt;&gt;0),SUM($Q13,$S13),IF(AND(申込書!$AH$4="SKY安心GIGAタブレット",SUM($U13,$W13)&lt;&gt;0),SUM($U13,$W13),"")),"")</f>
        <v/>
      </c>
      <c r="CI13" s="157"/>
      <c r="CJ13" s="82"/>
      <c r="CK13" s="80" t="str">
        <f>IF(AND(申込書!$C$99&lt;&gt;"▼プルダウンより選択してください",申込書!$C$99&lt;&gt;"",申込書!$P$99&lt;&gt;"YYYY/MM/DD",$G13&lt;&gt;""),申込書!$P$99,"")</f>
        <v/>
      </c>
      <c r="CL13" s="81" t="str">
        <f>IF(AND(申込書!$C$99&lt;&gt;"▼プルダウンより選択してください",申込書!$C$99&lt;&gt;"",$G13&lt;&gt;""),申込書!$M$99,"")</f>
        <v/>
      </c>
      <c r="CM13" s="81" t="str">
        <f>IF($CK$3&lt;&gt;"コンテンツなし",IF(AND(申込書!$AH$4="GIGAスクールパック",SUM($P13,$R13)&lt;&gt;0),SUM($P13,$R13),IF(AND(申込書!$AH$4="SKY安心GIGAタブレット",SUM($T13,$V13)&lt;&gt;0),SUM($T13,$V13),"")),"")</f>
        <v/>
      </c>
      <c r="CN13" s="81" t="str">
        <f>IF($CK$3&lt;&gt;"コンテンツなし",IF(AND(申込書!$AH$4="GIGAスクールパック",SUM($Q13,$S13)&lt;&gt;0),SUM($Q13,$S13),IF(AND(申込書!$AH$4="SKY安心GIGAタブレット",SUM($U13,$W13)&lt;&gt;0),SUM($U13,$W13),"")),"")</f>
        <v/>
      </c>
      <c r="CO13" s="157"/>
      <c r="CP13" s="82"/>
      <c r="CQ13" s="80" t="str">
        <f>IF(AND(申込書!$C$100&lt;&gt;"▼プルダウンより選択してください",申込書!$C$100&lt;&gt;"",申込書!$P$100&lt;&gt;"YYYY/MM/DD",$G13&lt;&gt;""),申込書!$P$100,"")</f>
        <v/>
      </c>
      <c r="CR13" s="81" t="str">
        <f>IF(AND(申込書!$C$100&lt;&gt;"▼プルダウンより選択してください",申込書!$C$100&lt;&gt;"",$G13&lt;&gt;""),申込書!$M$100,"")</f>
        <v/>
      </c>
      <c r="CS13" s="81" t="str">
        <f>IF($CQ$3&lt;&gt;"コンテンツなし",IF(AND(申込書!$AH$4="GIGAスクールパック",SUM($P13,$R13)&lt;&gt;0),SUM($P13,$R13),IF(AND(申込書!$AH$4="SKY安心GIGAタブレット",SUM($T13,$V13)&lt;&gt;0),SUM($T13,$V13),"")),"")</f>
        <v/>
      </c>
      <c r="CT13" s="81" t="str">
        <f>IF($CQ$3&lt;&gt;"コンテンツなし",IF(AND(申込書!$AH$4="GIGAスクールパック",SUM($Q13,$S13)&lt;&gt;0),SUM($Q13,$S13),IF(AND(申込書!$AH$4="SKY安心GIGAタブレット",SUM($U13,$W13)&lt;&gt;0),SUM($U13,$W13),"")),"")</f>
        <v/>
      </c>
      <c r="CU13" s="81"/>
      <c r="CV13" s="82"/>
      <c r="CW13" s="80" t="str">
        <f>IF(AND(申込書!$C$101&lt;&gt;"▼プルダウンより選択してください",申込書!$C$101&lt;&gt;"",申込書!$P$101&lt;&gt;"YYYY/MM/DD",$G13&lt;&gt;""),申込書!$P$101,"")</f>
        <v/>
      </c>
      <c r="CX13" s="81" t="str">
        <f>IF(AND(申込書!$C$101&lt;&gt;"▼プルダウンより選択してください",申込書!$C$101&lt;&gt;"",$G13&lt;&gt;""),申込書!$M$101,"")</f>
        <v/>
      </c>
      <c r="CY13" s="81" t="str">
        <f>IF($CW$3&lt;&gt;"コンテンツなし",IF(AND(申込書!$AH$4="GIGAスクールパック",SUM($P13,$R13)&lt;&gt;0),SUM($P13,$R13),IF(AND(申込書!$AH$4="SKY安心GIGAタブレット",SUM($T13,$V13)&lt;&gt;0),SUM($T13,$V13),"")),"")</f>
        <v/>
      </c>
      <c r="CZ13" s="81" t="str">
        <f>IF($CW$3&lt;&gt;"コンテンツなし",IF(AND(申込書!$AH$4="GIGAスクールパック",SUM($Q13,$S13)&lt;&gt;0),SUM($Q13,$S13),IF(AND(申込書!$AH$4="SKY安心GIGAタブレット",SUM($U13,$W13)&lt;&gt;0),SUM($U13,$W13),"")),"")</f>
        <v/>
      </c>
      <c r="DA13" s="81"/>
      <c r="DB13" s="82"/>
      <c r="DC13" s="80" t="str">
        <f>IF(AND(申込書!$C$102&lt;&gt;"▼プルダウンより選択してください",申込書!$C$102&lt;&gt;"",申込書!$P$102&lt;&gt;"YYYY/MM/DD",$G13&lt;&gt;""),申込書!$P$102,"")</f>
        <v/>
      </c>
      <c r="DD13" s="81" t="str">
        <f>IF(AND(申込書!$C$102&lt;&gt;"▼プルダウンより選択してください",申込書!$C$102&lt;&gt;"",$G13&lt;&gt;""),申込書!$M$102,"")</f>
        <v/>
      </c>
      <c r="DE13" s="81" t="str">
        <f>IF($DC$3&lt;&gt;"コンテンツなし",IF(AND(申込書!$AH$4="GIGAスクールパック",SUM($P13,$R13)&lt;&gt;0),SUM($P13,$R13),IF(AND(申込書!$AH$4="SKY安心GIGAタブレット",SUM($T13,$V13)&lt;&gt;0),SUM($T13,$V13),"")),"")</f>
        <v/>
      </c>
      <c r="DF13" s="81" t="str">
        <f>IF($DC$3&lt;&gt;"コンテンツなし",IF(AND(申込書!$AH$4="GIGAスクールパック",SUM($Q13,$S13)&lt;&gt;0),SUM($Q13,$S13),IF(AND(申込書!$AH$4="SKY安心GIGAタブレット",SUM($U13,$W13)&lt;&gt;0),SUM($U13,$W13),"")),"")</f>
        <v/>
      </c>
      <c r="DG13" s="81"/>
      <c r="DH13" s="82"/>
      <c r="DI13" s="80" t="str">
        <f>IF(AND(申込書!$C$103&lt;&gt;"▼プルダウンより選択してください",申込書!$C$103&lt;&gt;"",申込書!$P$103&lt;&gt;"YYYY/MM/DD",$G13&lt;&gt;""),申込書!$P$103,"")</f>
        <v/>
      </c>
      <c r="DJ13" s="81" t="str">
        <f>IF(AND(申込書!$C$103&lt;&gt;"▼プルダウンより選択してください",申込書!$C$103&lt;&gt;"",$G13&lt;&gt;""),申込書!$M$103,"")</f>
        <v/>
      </c>
      <c r="DK13" s="81" t="str">
        <f>IF($DI$3&lt;&gt;"コンテンツなし",IF(AND(申込書!$AH$4="GIGAスクールパック",SUM($P13,$R13)&lt;&gt;0),SUM($P13,$R13),IF(AND(申込書!$AH$4="SKY安心GIGAタブレット",SUM($T13,$V13)&lt;&gt;0),SUM($T13,$V13),"")),"")</f>
        <v/>
      </c>
      <c r="DL13" s="81" t="str">
        <f>IF($DI$3&lt;&gt;"コンテンツなし",IF(AND(申込書!$AH$4="GIGAスクールパック",SUM($Q13,$S13)&lt;&gt;0),SUM($Q13,$S13),IF(AND(申込書!$AH$4="SKY安心GIGAタブレット",SUM($U13,$W13)&lt;&gt;0),SUM($U13,$W13),"")),"")</f>
        <v/>
      </c>
      <c r="DM13" s="81"/>
      <c r="DN13" s="82"/>
      <c r="DO13" s="80" t="str">
        <f>IF(AND(申込書!$C$104&lt;&gt;"▼プルダウンより選択してください",申込書!$C$104&lt;&gt;"",申込書!$P$104&lt;&gt;"YYYY/MM/DD",$G13&lt;&gt;""),申込書!$P$104,"")</f>
        <v/>
      </c>
      <c r="DP13" s="81" t="str">
        <f>IF(AND(申込書!$C$104&lt;&gt;"▼プルダウンより選択してください",申込書!$C$104&lt;&gt;"",$G13&lt;&gt;""),申込書!$M$104,"")</f>
        <v/>
      </c>
      <c r="DQ13" s="81" t="str">
        <f>IF($DO$3&lt;&gt;"コンテンツなし",IF(AND(申込書!$AH$4="GIGAスクールパック",SUM($P13,$R13)&lt;&gt;0),SUM($P13,$R13),IF(AND(申込書!$AH$4="SKY安心GIGAタブレット",SUM($T13,$V13)&lt;&gt;0),SUM($T13,$V13),"")),"")</f>
        <v/>
      </c>
      <c r="DR13" s="81" t="str">
        <f>IF($DO$3&lt;&gt;"コンテンツなし",IF(AND(申込書!$AH$4="GIGAスクールパック",SUM($Q13,$S13)&lt;&gt;0),SUM($Q13,$S13),IF(AND(申込書!$AH$4="SKY安心GIGAタブレット",SUM($U13,$W13)&lt;&gt;0),SUM($U13,$W13),"")),"")</f>
        <v/>
      </c>
      <c r="DS13" s="81"/>
      <c r="DT13" s="82"/>
      <c r="DU13" s="80" t="str">
        <f>IF(AND(申込書!$C$105&lt;&gt;"▼プルダウンより選択してください",申込書!$C$105&lt;&gt;"",申込書!$P$105&lt;&gt;"YYYY/MM/DD",$G13&lt;&gt;""),申込書!$P$105,"")</f>
        <v/>
      </c>
      <c r="DV13" s="81" t="str">
        <f>IF(AND(申込書!$C$105&lt;&gt;"▼プルダウンより選択してください",申込書!$C$105&lt;&gt;"",$G13&lt;&gt;""),申込書!$M$105,"")</f>
        <v/>
      </c>
      <c r="DW13" s="81" t="str">
        <f>IF($DU$3&lt;&gt;"コンテンツなし",IF(AND(申込書!$AH$4="GIGAスクールパック",SUM($P13,$R13)&lt;&gt;0),SUM($P13,$R13),IF(AND(申込書!$AH$4="SKY安心GIGAタブレット",SUM($T13,$V13)&lt;&gt;0),SUM($T13,$V13),"")),"")</f>
        <v/>
      </c>
      <c r="DX13" s="81" t="str">
        <f>IF($DU$3&lt;&gt;"コンテンツなし",IF(AND(申込書!$AH$4="GIGAスクールパック",SUM($Q13,$S13)&lt;&gt;0),SUM($Q13,$S13),IF(AND(申込書!$AH$4="SKY安心GIGAタブレット",SUM($U13,$W13)&lt;&gt;0),SUM($U13,$W13),"")),"")</f>
        <v/>
      </c>
      <c r="DY13" s="157"/>
      <c r="DZ13" s="82"/>
      <c r="EA13" s="80" t="str">
        <f>IF(AND(申込書!$C$106&lt;&gt;"▼プルダウンより選択してください",申込書!$C$106&lt;&gt;"",申込書!$P$106&lt;&gt;"YYYY/MM/DD",$G13&lt;&gt;""),申込書!$P$106,"")</f>
        <v/>
      </c>
      <c r="EB13" s="81" t="str">
        <f>IF(AND(申込書!$C$106&lt;&gt;"▼プルダウンより選択してください",申込書!$C$106&lt;&gt;"",$G13&lt;&gt;""),申込書!$M$106,"")</f>
        <v/>
      </c>
      <c r="EC13" s="81" t="str">
        <f>IF($EA$3&lt;&gt;"コンテンツなし",IF(AND(申込書!$AH$4="GIGAスクールパック",SUM($P13,$R13)&lt;&gt;0),SUM($P13,$R13),IF(AND(申込書!$AH$4="SKY安心GIGAタブレット",SUM($T13,$V13)&lt;&gt;0),SUM($T13,$V13),"")),"")</f>
        <v/>
      </c>
      <c r="ED13" s="81" t="str">
        <f>IF($EA$3&lt;&gt;"コンテンツなし",IF(AND(申込書!$AH$4="GIGAスクールパック",SUM($Q13,$S13)&lt;&gt;0),SUM($Q13,$S13),IF(AND(申込書!$AH$4="SKY安心GIGAタブレット",SUM($U13,$W13)&lt;&gt;0),SUM($U13,$W13),"")),"")</f>
        <v/>
      </c>
      <c r="EE13" s="157"/>
      <c r="EF13" s="82"/>
      <c r="EG13" s="80" t="str">
        <f>IF(AND(申込書!$C$107&lt;&gt;"▼プルダウンより選択してください",申込書!$C$107&lt;&gt;"",申込書!$P$107&lt;&gt;"YYYY/MM/DD",$G13&lt;&gt;""),申込書!$P$107,"")</f>
        <v/>
      </c>
      <c r="EH13" s="81" t="str">
        <f>IF(AND(申込書!$C$107&lt;&gt;"▼プルダウンより選択してください",申込書!$C$107&lt;&gt;"",$G13&lt;&gt;""),申込書!$M$107,"")</f>
        <v/>
      </c>
      <c r="EI13" s="81" t="str">
        <f>IF($EG$3&lt;&gt;"コンテンツなし",IF(AND(申込書!$AH$4="GIGAスクールパック",SUM($P13,$R13)&lt;&gt;0),SUM($P13,$R13),IF(AND(申込書!$AH$4="SKY安心GIGAタブレット",SUM($T13,$V13)&lt;&gt;0),SUM($T13,$V13),"")),"")</f>
        <v/>
      </c>
      <c r="EJ13" s="81" t="str">
        <f>IF($EG$3&lt;&gt;"コンテンツなし",IF(AND(申込書!$AH$4="GIGAスクールパック",SUM($Q13,$S13)&lt;&gt;0),SUM($Q13,$S13),IF(AND(申込書!$AH$4="SKY安心GIGAタブレット",SUM($U13,$W13)&lt;&gt;0),SUM($U13,$W13),"")),"")</f>
        <v/>
      </c>
      <c r="EK13" s="157"/>
      <c r="EL13" s="82"/>
      <c r="EM13" s="80" t="str">
        <f>IF(AND(申込書!$C$108&lt;&gt;"▼プルダウンより選択してください",申込書!$C$108&lt;&gt;"",申込書!$P$108&lt;&gt;"YYYY/MM/DD",$G13&lt;&gt;""),申込書!$P$108,"")</f>
        <v/>
      </c>
      <c r="EN13" s="81" t="str">
        <f>IF(AND(申込書!$C$108&lt;&gt;"▼プルダウンより選択してください",申込書!$C$108&lt;&gt;"",$G13&lt;&gt;""),申込書!$M$108,"")</f>
        <v/>
      </c>
      <c r="EO13" s="81" t="str">
        <f>IF($EM$3&lt;&gt;"コンテンツなし",IF(AND(申込書!$AH$4="GIGAスクールパック",SUM($P13,$R13)&lt;&gt;0),SUM($P13,$R13),IF(AND(申込書!$AH$4="SKY安心GIGAタブレット",SUM($T13,$V13)&lt;&gt;0),SUM($T13,$V13),"")),"")</f>
        <v/>
      </c>
      <c r="EP13" s="81" t="str">
        <f>IF($EM$3&lt;&gt;"コンテンツなし",IF(AND(申込書!$AH$4="GIGAスクールパック",SUM($Q13,$S13)&lt;&gt;0),SUM($Q13,$S13),IF(AND(申込書!$AH$4="SKY安心GIGAタブレット",SUM($U13,$W13)&lt;&gt;0),SUM($U13,$W13),"")),"")</f>
        <v/>
      </c>
      <c r="EQ13" s="157"/>
      <c r="ER13" s="82"/>
      <c r="ES13" s="80" t="str">
        <f>IF(AND(申込書!$C$109&lt;&gt;"▼プルダウンより選択してください",申込書!$C$109&lt;&gt;"",申込書!$P$109&lt;&gt;"YYYY/MM/DD",$G13&lt;&gt;""),申込書!$P$109,"")</f>
        <v/>
      </c>
      <c r="ET13" s="81" t="str">
        <f>IF(AND(申込書!$C$109&lt;&gt;"▼プルダウンより選択してください",申込書!$C$109&lt;&gt;"",$G13&lt;&gt;""),申込書!$M$109,"")</f>
        <v/>
      </c>
      <c r="EU13" s="81" t="str">
        <f>IF($ES$3&lt;&gt;"コンテンツなし",IF(AND(申込書!$AH$4="GIGAスクールパック",SUM($P13,$R13)&lt;&gt;0),SUM($P13,$R13),IF(AND(申込書!$AH$4="SKY安心GIGAタブレット",SUM($T13,$V13)&lt;&gt;0),SUM($T13,$V13),"")),"")</f>
        <v/>
      </c>
      <c r="EV13" s="81" t="str">
        <f>IF($ES$3&lt;&gt;"コンテンツなし",IF(AND(申込書!$AH$4="GIGAスクールパック",SUM($Q13,$S13)&lt;&gt;0),SUM($Q13,$S13),IF(AND(申込書!$AH$4="SKY安心GIGAタブレット",SUM($U13,$W13)&lt;&gt;0),SUM($U13,$W13),"")),"")</f>
        <v/>
      </c>
      <c r="EW13" s="157"/>
      <c r="EX13" s="82"/>
      <c r="EY13" s="80" t="str">
        <f>IF(AND(申込書!$C$110&lt;&gt;"▼プルダウンより選択してください",申込書!$C$110&lt;&gt;"",申込書!$P$110&lt;&gt;"YYYY/MM/DD",$G13&lt;&gt;""),申込書!$P$110,"")</f>
        <v/>
      </c>
      <c r="EZ13" s="81" t="str">
        <f>IF(AND(申込書!$C$110&lt;&gt;"▼プルダウンより選択してください",申込書!$C$110&lt;&gt;"",$G13&lt;&gt;""),申込書!$M$110,"")</f>
        <v/>
      </c>
      <c r="FA13" s="81" t="str">
        <f>IF($EY$3&lt;&gt;"コンテンツなし",IF(AND(申込書!$AH$4="GIGAスクールパック",SUM($P13,$R13)&lt;&gt;0),SUM($P13,$R13),IF(AND(申込書!$AH$4="SKY安心GIGAタブレット",SUM($T13,$V13)&lt;&gt;0),SUM($T13,$V13),"")),"")</f>
        <v/>
      </c>
      <c r="FB13" s="81" t="str">
        <f>IF($EY$3&lt;&gt;"コンテンツなし",IF(AND(申込書!$AH$4="GIGAスクールパック",SUM($Q13,$S13)&lt;&gt;0),SUM($Q13,$S13),IF(AND(申込書!$AH$4="SKY安心GIGAタブレット",SUM($U13,$W13)&lt;&gt;0),SUM($U13,$W13),"")),"")</f>
        <v/>
      </c>
      <c r="FC13" s="157"/>
      <c r="FD13" s="82"/>
      <c r="FE13" s="80" t="str">
        <f>IF(AND(申込書!$C$111&lt;&gt;"▼プルダウンより選択してください",申込書!$C$111&lt;&gt;"",申込書!$P$111&lt;&gt;"YYYY/MM/DD",$G13&lt;&gt;""),申込書!$P$111,"")</f>
        <v/>
      </c>
      <c r="FF13" s="81" t="str">
        <f>IF(AND(申込書!$C$111&lt;&gt;"▼プルダウンより選択してください",申込書!$C$111&lt;&gt;"",$G13&lt;&gt;""),申込書!$M$111,"")</f>
        <v/>
      </c>
      <c r="FG13" s="81" t="str">
        <f>IF($FE$3&lt;&gt;"コンテンツなし",IF(AND(申込書!$AH$4="GIGAスクールパック",SUM($P13,$R13)&lt;&gt;0),SUM($P13,$R13),IF(AND(申込書!$AH$4="SKY安心GIGAタブレット",SUM($T13,$V13)&lt;&gt;0),SUM($T13,$V13),"")),"")</f>
        <v/>
      </c>
      <c r="FH13" s="81" t="str">
        <f>IF($FE$3&lt;&gt;"コンテンツなし",IF(AND(申込書!$AH$4="GIGAスクールパック",SUM($Q13,$S13)&lt;&gt;0),SUM($Q13,$S13),IF(AND(申込書!$AH$4="SKY安心GIGAタブレット",SUM($U13,$W13)&lt;&gt;0),SUM($U13,$W13),"")),"")</f>
        <v/>
      </c>
      <c r="FI13" s="157"/>
      <c r="FJ13" s="82"/>
      <c r="FK13" s="80" t="str">
        <f>IF(AND(申込書!$C$112&lt;&gt;"▼プルダウンより選択してください",申込書!$C$112&lt;&gt;"",申込書!$P$112&lt;&gt;"YYYY/MM/DD",$G13&lt;&gt;""),申込書!$P$112,"")</f>
        <v/>
      </c>
      <c r="FL13" s="81" t="str">
        <f>IF(AND(申込書!$C$112&lt;&gt;"▼プルダウンより選択してください",申込書!$C$112&lt;&gt;"",$G13&lt;&gt;""),申込書!$M$112,"")</f>
        <v/>
      </c>
      <c r="FM13" s="81" t="str">
        <f>IF($FK$3&lt;&gt;"コンテンツなし",IF(AND(申込書!$AH$4="GIGAスクールパック",SUM($P13,$R13)&lt;&gt;0),SUM($P13,$R13),IF(AND(申込書!$AH$4="SKY安心GIGAタブレット",SUM($T13,$V13)&lt;&gt;0),SUM($T13,$V13),"")),"")</f>
        <v/>
      </c>
      <c r="FN13" s="81" t="str">
        <f>IF($FK$3&lt;&gt;"コンテンツなし",IF(AND(申込書!$AH$4="GIGAスクールパック",SUM($Q13,$S13)&lt;&gt;0),SUM($Q13,$S13),IF(AND(申込書!$AH$4="SKY安心GIGAタブレット",SUM($U13,$W13)&lt;&gt;0),SUM($U13,$W13),"")),"")</f>
        <v/>
      </c>
      <c r="FO13" s="157"/>
      <c r="FP13" s="82"/>
      <c r="FQ13" s="80" t="str">
        <f>IF(AND(申込書!$C$113&lt;&gt;"▼プルダウンより選択してください",申込書!$C$113&lt;&gt;"",申込書!$P$113&lt;&gt;"YYYY/MM/DD",$G13&lt;&gt;""),申込書!$P$113,"")</f>
        <v/>
      </c>
      <c r="FR13" s="81" t="str">
        <f>IF(AND(申込書!$C$113&lt;&gt;"▼プルダウンより選択してください",申込書!$C$113&lt;&gt;"",$G13&lt;&gt;""),申込書!$M$113,"")</f>
        <v/>
      </c>
      <c r="FS13" s="81" t="str">
        <f>IF($FQ$3&lt;&gt;"コンテンツなし",IF(AND(申込書!$AH$4="GIGAスクールパック",SUM($P13,$R13)&lt;&gt;0),SUM($P13,$R13),IF(AND(申込書!$AH$4="SKY安心GIGAタブレット",SUM($T13,$V13)&lt;&gt;0),SUM($T13,$V13),"")),"")</f>
        <v/>
      </c>
      <c r="FT13" s="81" t="str">
        <f>IF($FQ$3&lt;&gt;"コンテンツなし",IF(AND(申込書!$AH$4="GIGAスクールパック",SUM($Q13,$S13)&lt;&gt;0),SUM($Q13,$S13),IF(AND(申込書!$AH$4="SKY安心GIGAタブレット",SUM($U13,$W13)&lt;&gt;0),SUM($U13,$W13),"")),"")</f>
        <v/>
      </c>
      <c r="FU13" s="157"/>
      <c r="FV13" s="82"/>
      <c r="FW13" s="80" t="str">
        <f>IF(AND(申込書!$C$114&lt;&gt;"▼プルダウンより選択してください",申込書!$C$114&lt;&gt;"",申込書!$P$114&lt;&gt;"YYYY/MM/DD",$G13&lt;&gt;""),申込書!$P$114,"")</f>
        <v/>
      </c>
      <c r="FX13" s="81" t="str">
        <f>IF(AND(申込書!$C$114&lt;&gt;"▼プルダウンより選択してください",申込書!$C$114&lt;&gt;"",$G13&lt;&gt;""),申込書!$M$114,"")</f>
        <v/>
      </c>
      <c r="FY13" s="81" t="str">
        <f>IF($FW$3&lt;&gt;"コンテンツなし",IF(AND(申込書!$AH$4="GIGAスクールパック",SUM($P13,$R13)&lt;&gt;0),SUM($P13,$R13),IF(AND(申込書!$AH$4="SKY安心GIGAタブレット",SUM($T13,$V13)&lt;&gt;0),SUM($T13,$V13),"")),"")</f>
        <v/>
      </c>
      <c r="FZ13" s="81" t="str">
        <f>IF($FW$3&lt;&gt;"コンテンツなし",IF(AND(申込書!$AH$4="GIGAスクールパック",SUM($Q13,$S13)&lt;&gt;0),SUM($Q13,$S13),IF(AND(申込書!$AH$4="SKY安心GIGAタブレット",SUM($U13,$W13)&lt;&gt;0),SUM($U13,$W13),"")),"")</f>
        <v/>
      </c>
      <c r="GA13" s="157"/>
      <c r="GB13" s="82"/>
      <c r="GC13" s="80" t="str">
        <f>IF(AND(申込書!$C$115&lt;&gt;"▼プルダウンより選択してください",申込書!$C$115&lt;&gt;"",申込書!$P$115&lt;&gt;"YYYY/MM/DD",$G13&lt;&gt;""),申込書!$P$115,"")</f>
        <v/>
      </c>
      <c r="GD13" s="81" t="str">
        <f>IF(AND(申込書!$C$115&lt;&gt;"▼プルダウンより選択してください",申込書!$C$115&lt;&gt;"",$G13&lt;&gt;""),申込書!$M$115,"")</f>
        <v/>
      </c>
      <c r="GE13" s="81" t="str">
        <f>IF($GC$3&lt;&gt;"コンテンツなし",IF(AND(申込書!$AH$4="GIGAスクールパック",SUM($P13,$R13)&lt;&gt;0),SUM($P13,$R13),IF(AND(申込書!$AH$4="SKY安心GIGAタブレット",SUM($T13,$V13)&lt;&gt;0),SUM($T13,$V13),"")),"")</f>
        <v/>
      </c>
      <c r="GF13" s="81" t="str">
        <f>IF($GC$3&lt;&gt;"コンテンツなし",IF(AND(申込書!$AH$4="GIGAスクールパック",SUM($Q13,$S13)&lt;&gt;0),SUM($Q13,$S13),IF(AND(申込書!$AH$4="SKY安心GIGAタブレット",SUM($U13,$W13)&lt;&gt;0),SUM($U13,$W13),"")),"")</f>
        <v/>
      </c>
      <c r="GG13" s="157"/>
      <c r="GH13" s="82"/>
      <c r="GI13" s="80" t="str">
        <f>IF(AND(申込書!$C$116&lt;&gt;"▼プルダウンより選択してください",申込書!$C$116&lt;&gt;"",申込書!$P$116&lt;&gt;"YYYY/MM/DD",$G13&lt;&gt;""),申込書!$P$116,"")</f>
        <v/>
      </c>
      <c r="GJ13" s="81" t="str">
        <f>IF(AND(申込書!$C$116&lt;&gt;"▼プルダウンより選択してください",申込書!$C$116&lt;&gt;"",$G13&lt;&gt;""),申込書!$M$116,"")</f>
        <v/>
      </c>
      <c r="GK13" s="81" t="str">
        <f>IF($GI$3&lt;&gt;"コンテンツなし",IF(AND(申込書!$AH$4="GIGAスクールパック",SUM($P13,$R13)&lt;&gt;0),SUM($P13,$R13),IF(AND(申込書!$AH$4="SKY安心GIGAタブレット",SUM($T13,$V13)&lt;&gt;0),SUM($T13,$V13),"")),"")</f>
        <v/>
      </c>
      <c r="GL13" s="81" t="str">
        <f>IF($GI$3&lt;&gt;"コンテンツなし",IF(AND(申込書!$AH$4="GIGAスクールパック",SUM($Q13,$S13)&lt;&gt;0),SUM($Q13,$S13),IF(AND(申込書!$AH$4="SKY安心GIGAタブレット",SUM($U13,$W13)&lt;&gt;0),SUM($U13,$W13),"")),"")</f>
        <v/>
      </c>
      <c r="GM13" s="157"/>
      <c r="GN13" s="82"/>
      <c r="GO13" s="80" t="str">
        <f>IF(AND(申込書!$C$117&lt;&gt;"▼プルダウンより選択してください",申込書!$C$117&lt;&gt;"",申込書!$P$117&lt;&gt;"YYYY/MM/DD",$G13&lt;&gt;""),申込書!$P$117,"")</f>
        <v/>
      </c>
      <c r="GP13" s="81" t="str">
        <f>IF(AND(申込書!$C$117&lt;&gt;"▼プルダウンより選択してください",申込書!$C$117&lt;&gt;"",$G13&lt;&gt;""),申込書!$M$117,"")</f>
        <v/>
      </c>
      <c r="GQ13" s="81" t="str">
        <f>IF($GO$3&lt;&gt;"コンテンツなし",IF(AND(申込書!$AH$4="GIGAスクールパック",SUM($P13,$R13)&lt;&gt;0),SUM($P13,$R13),IF(AND(申込書!$AH$4="SKY安心GIGAタブレット",SUM($T13,$V13)&lt;&gt;0),SUM($T13,$V13),"")),"")</f>
        <v/>
      </c>
      <c r="GR13" s="81" t="str">
        <f>IF($GO$3&lt;&gt;"コンテンツなし",IF(AND(申込書!$AH$4="GIGAスクールパック",SUM($Q13,$S13)&lt;&gt;0),SUM($Q13,$S13),IF(AND(申込書!$AH$4="SKY安心GIGAタブレット",SUM($U13,$W13)&lt;&gt;0),SUM($U13,$W13),"")),"")</f>
        <v/>
      </c>
      <c r="GS13" s="157"/>
      <c r="GT13" s="82"/>
      <c r="GU13" s="80" t="str">
        <f>IF(AND(申込書!$C$118&lt;&gt;"▼プルダウンより選択してください",申込書!$C$118&lt;&gt;"",申込書!$P$118&lt;&gt;"YYYY/MM/DD",$G13&lt;&gt;""),申込書!$P$118,"")</f>
        <v/>
      </c>
      <c r="GV13" s="81" t="str">
        <f>IF(AND(申込書!$C$118&lt;&gt;"▼プルダウンより選択してください",申込書!$C$118&lt;&gt;"",$G13&lt;&gt;""),申込書!$M$118,"")</f>
        <v/>
      </c>
      <c r="GW13" s="81" t="str">
        <f>IF($GU$3&lt;&gt;"コンテンツなし",IF(AND(申込書!$AH$4="GIGAスクールパック",SUM($P13,$R13)&lt;&gt;0),SUM($P13,$R13),IF(AND(申込書!$AH$4="SKY安心GIGAタブレット",SUM($T13,$V13)&lt;&gt;0),SUM($T13,$V13),"")),"")</f>
        <v/>
      </c>
      <c r="GX13" s="81" t="str">
        <f>IF($GU$3&lt;&gt;"コンテンツなし",IF(AND(申込書!$AH$4="GIGAスクールパック",SUM($Q13,$S13)&lt;&gt;0),SUM($Q13,$S13),IF(AND(申込書!$AH$4="SKY安心GIGAタブレット",SUM($U13,$W13)&lt;&gt;0),SUM($U13,$W13),"")),"")</f>
        <v/>
      </c>
      <c r="GY13" s="157"/>
      <c r="GZ13" s="82"/>
      <c r="HA13" s="80" t="str">
        <f>IF(AND(申込書!$C$119&lt;&gt;"▼プルダウンより選択してください",申込書!$C$119&lt;&gt;"",申込書!$P$119&lt;&gt;"YYYY/MM/DD",$G13&lt;&gt;""),申込書!$P$119,"")</f>
        <v/>
      </c>
      <c r="HB13" s="81" t="str">
        <f>IF(AND(申込書!$C$119&lt;&gt;"▼プルダウンより選択してください",申込書!$C$119&lt;&gt;"",$G13&lt;&gt;""),申込書!$M$119,"")</f>
        <v/>
      </c>
      <c r="HC13" s="81" t="str">
        <f>IF($HA$3&lt;&gt;"コンテンツなし",IF(AND(申込書!$AH$4="GIGAスクールパック",SUM($P13,$R13)&lt;&gt;0),SUM($P13,$R13),IF(AND(申込書!$AH$4="SKY安心GIGAタブレット",SUM($T13,$V13)&lt;&gt;0),SUM($T13,$V13),"")),"")</f>
        <v/>
      </c>
      <c r="HD13" s="81" t="str">
        <f>IF($HA$3&lt;&gt;"コンテンツなし",IF(AND(申込書!$AH$4="GIGAスクールパック",SUM($Q13,$S13)&lt;&gt;0),SUM($Q13,$S13),IF(AND(申込書!$AH$4="SKY安心GIGAタブレット",SUM($U13,$W13)&lt;&gt;0),SUM($U13,$W13),"")),"")</f>
        <v/>
      </c>
      <c r="HE13" s="157"/>
      <c r="HF13" s="82"/>
      <c r="HG13" s="83"/>
    </row>
    <row r="14" spans="2:215" ht="26.85" customHeight="1">
      <c r="B14" s="62">
        <f t="shared" si="0"/>
        <v>9</v>
      </c>
      <c r="C14" s="63"/>
      <c r="D14" s="64"/>
      <c r="E14" s="207"/>
      <c r="F14" s="65"/>
      <c r="G14" s="66"/>
      <c r="H14" s="67"/>
      <c r="I14" s="68"/>
      <c r="J14" s="69"/>
      <c r="K14" s="70"/>
      <c r="L14" s="71"/>
      <c r="M14" s="72"/>
      <c r="N14" s="73"/>
      <c r="O14" s="74"/>
      <c r="P14" s="179"/>
      <c r="Q14" s="180"/>
      <c r="R14" s="180"/>
      <c r="S14" s="181"/>
      <c r="T14" s="179"/>
      <c r="U14" s="180"/>
      <c r="V14" s="182"/>
      <c r="W14" s="181"/>
      <c r="X14" s="75"/>
      <c r="Y14" s="76"/>
      <c r="Z14" s="77"/>
      <c r="AA14" s="78"/>
      <c r="AB14" s="79"/>
      <c r="AC14" s="79"/>
      <c r="AD14" s="79"/>
      <c r="AE14" s="77"/>
      <c r="AF14" s="139"/>
      <c r="AG14" s="139"/>
      <c r="AH14" s="139"/>
      <c r="AI14" s="80" t="str">
        <f>IF(AND(申込書!$C$90&lt;&gt;"▼プルダウンより選択してください",申込書!$C$90&lt;&gt;"",申込書!$P$90&lt;&gt;"YYYY/MM/DD",$G14&lt;&gt;""),申込書!$P$90,"")</f>
        <v/>
      </c>
      <c r="AJ14" s="81" t="str">
        <f>IF(AND(申込書!$C$90&lt;&gt;"▼プルダウンより選択してください",申込書!$C$90&lt;&gt;"",$G14&lt;&gt;""),申込書!$M$90,"")</f>
        <v/>
      </c>
      <c r="AK14" s="81" t="str">
        <f>IF($AI$3&lt;&gt;"コンテンツなし",IF(AND(申込書!$AH$4="GIGAスクールパック",SUM($P14,$R14)&lt;&gt;0),SUM($P14,$R14),IF(AND(申込書!$AH$4="SKY安心GIGAタブレット",SUM($T14,$V14)&lt;&gt;0),SUM($T14,$V14),"")),"")</f>
        <v/>
      </c>
      <c r="AL14" s="81" t="str">
        <f>IF($AI$3&lt;&gt;"コンテンツなし",IF(AND(申込書!$AH$4="GIGAスクールパック",SUM($Q14,$S14)&lt;&gt;0),SUM($Q14,$S14),IF(AND(申込書!$AH$4="SKY安心GIGAタブレット",SUM($U14,$W14)&lt;&gt;0),SUM($U14,$W14),"")),"")</f>
        <v/>
      </c>
      <c r="AM14" s="157"/>
      <c r="AN14" s="82"/>
      <c r="AO14" s="80" t="str">
        <f>IF(AND(申込書!$C$91&lt;&gt;"▼プルダウンより選択してください",申込書!$C$91&lt;&gt;"",申込書!$P$91&lt;&gt;"YYYY/MM/DD",$G14&lt;&gt;""),申込書!$P$91,"")</f>
        <v/>
      </c>
      <c r="AP14" s="81" t="str">
        <f>IF(AND(申込書!$C$91&lt;&gt;"▼プルダウンより選択してください",申込書!$C$91&lt;&gt;"",$G14&lt;&gt;""),申込書!$M$91,"")</f>
        <v/>
      </c>
      <c r="AQ14" s="81" t="str">
        <f>IF($AO$3&lt;&gt;"コンテンツなし",IF(AND(申込書!$AH$4="GIGAスクールパック",SUM($P14,$R14)&lt;&gt;0),SUM($P14,$R14),IF(AND(申込書!$AH$4="SKY安心GIGAタブレット",SUM($T14,$V14)&lt;&gt;0),SUM($T14,$V14),"")),"")</f>
        <v/>
      </c>
      <c r="AR14" s="81" t="str">
        <f>IF($AO$3&lt;&gt;"コンテンツなし",IF(AND(申込書!$AH$4="GIGAスクールパック",SUM($Q14,$S14)&lt;&gt;0),SUM($Q14,$S14),IF(AND(申込書!$AH$4="SKY安心GIGAタブレット",SUM($U14,$W14)&lt;&gt;0),SUM($U14,$W14),"")),"")</f>
        <v/>
      </c>
      <c r="AS14" s="157"/>
      <c r="AT14" s="82"/>
      <c r="AU14" s="80" t="str">
        <f>IF(AND(申込書!$C$92&lt;&gt;"▼プルダウンより選択してください",申込書!$C$92&lt;&gt;"",申込書!$P$92&lt;&gt;"YYYY/MM/DD",$G14&lt;&gt;""),申込書!$P$92,"")</f>
        <v/>
      </c>
      <c r="AV14" s="81" t="str">
        <f>IF(AND(申込書!$C$92&lt;&gt;"▼プルダウンより選択してください",申込書!$C$92&lt;&gt;"",$G14&lt;&gt;""),申込書!$M$92,"")</f>
        <v/>
      </c>
      <c r="AW14" s="81" t="str">
        <f>IF($AU$3&lt;&gt;"コンテンツなし",IF(AND(申込書!$AH$4="GIGAスクールパック",SUM($P14,$R14)&lt;&gt;0),SUM($P14,$R14),IF(AND(申込書!$AH$4="SKY安心GIGAタブレット",SUM($T14,$V14)&lt;&gt;0),SUM($T14,$V14),"")),"")</f>
        <v/>
      </c>
      <c r="AX14" s="81" t="str">
        <f>IF($AU$3&lt;&gt;"コンテンツなし",IF(AND(申込書!$AH$4="GIGAスクールパック",SUM($Q14,$S14)&lt;&gt;0),SUM($Q14,$S14),IF(AND(申込書!$AH$4="SKY安心GIGAタブレット",SUM($U14,$W14)&lt;&gt;0),SUM($U14,$W14),"")),"")</f>
        <v/>
      </c>
      <c r="AY14" s="157"/>
      <c r="AZ14" s="82"/>
      <c r="BA14" s="80" t="str">
        <f>IF(AND(申込書!$C$93&lt;&gt;"▼プルダウンより選択してください",申込書!$C$93&lt;&gt;"",申込書!$P$93&lt;&gt;"YYYY/MM/DD",$G14&lt;&gt;""),申込書!$P$93,"")</f>
        <v/>
      </c>
      <c r="BB14" s="81" t="str">
        <f>IF(AND(申込書!$C$93&lt;&gt;"▼プルダウンより選択してください",申込書!$C$93&lt;&gt;"",申込書!$M$93&gt;=1,$G14&lt;&gt;""),申込書!$M$93,"")</f>
        <v/>
      </c>
      <c r="BC14" s="81" t="str">
        <f>IF($BA$3&lt;&gt;"コンテンツなし",IF(AND(申込書!$AH$4="GIGAスクールパック",SUM($P14,$R14)&lt;&gt;0),SUM($P14,$R14),IF(AND(申込書!$AH$4="SKY安心GIGAタブレット",SUM($T14,$V14)&lt;&gt;0),SUM($T14,$V14),"")),"")</f>
        <v/>
      </c>
      <c r="BD14" s="81" t="str">
        <f>IF($BA$3&lt;&gt;"コンテンツなし",IF(AND(申込書!$AH$4="GIGAスクールパック",SUM($Q14,$S14)&lt;&gt;0),SUM($Q14,$S14),IF(AND(申込書!$AH$4="SKY安心GIGAタブレット",SUM($U14,$W14)&lt;&gt;0),SUM($U14,$W14),"")),"")</f>
        <v/>
      </c>
      <c r="BE14" s="157"/>
      <c r="BF14" s="82"/>
      <c r="BG14" s="80" t="str">
        <f>IF(AND(申込書!$C$94&lt;&gt;"▼プルダウンより選択してください",申込書!$C$94&lt;&gt;"",申込書!$P$94&lt;&gt;"YYYY/MM/DD",$G14&lt;&gt;""),申込書!$P$94,"")</f>
        <v/>
      </c>
      <c r="BH14" s="81" t="str">
        <f>IF(AND(申込書!$C$94&lt;&gt;"▼プルダウンより選択してください",申込書!$C$94&lt;&gt;"",$G14&lt;&gt;""),申込書!$M$94,"")</f>
        <v/>
      </c>
      <c r="BI14" s="81" t="str">
        <f>IF($BG$3&lt;&gt;"コンテンツなし",IF(AND(申込書!$AH$4="GIGAスクールパック",SUM($P14,$R14)&lt;&gt;0),SUM($P14,$R14),IF(AND(申込書!$AH$4="SKY安心GIGAタブレット",SUM($T14,$V14)&lt;&gt;0),SUM($T14,$V14),"")),"")</f>
        <v/>
      </c>
      <c r="BJ14" s="81" t="str">
        <f>IF($BG$3&lt;&gt;"コンテンツなし",IF(AND(申込書!$AH$4="GIGAスクールパック",SUM($Q14,$S14)&lt;&gt;0),SUM($Q14,$S14),IF(AND(申込書!$AH$4="SKY安心GIGAタブレット",SUM($U14,$W14)&lt;&gt;0),SUM($U14,$W14),"")),"")</f>
        <v/>
      </c>
      <c r="BK14" s="157"/>
      <c r="BL14" s="82"/>
      <c r="BM14" s="80" t="str">
        <f>IF(AND(申込書!$C$95&lt;&gt;"▼プルダウンより選択してください",申込書!$C$95&lt;&gt;"",申込書!$P$95&lt;&gt;"YYYY/MM/DD",$G14&lt;&gt;""),申込書!$P$95,"")</f>
        <v/>
      </c>
      <c r="BN14" s="81" t="str">
        <f>IF(AND(申込書!$C$95&lt;&gt;"▼プルダウンより選択してください",申込書!$C$95&lt;&gt;"",$G14&lt;&gt;""),申込書!$M$95,"")</f>
        <v/>
      </c>
      <c r="BO14" s="81" t="str">
        <f>IF($BM$3&lt;&gt;"コンテンツなし",IF(AND(申込書!$AH$4="GIGAスクールパック",SUM($P14,$R14)&lt;&gt;0),SUM($P14,$R14),IF(AND(申込書!$AH$4="SKY安心GIGAタブレット",SUM($T14,$V14)&lt;&gt;0),SUM($T14,$V14),"")),"")</f>
        <v/>
      </c>
      <c r="BP14" s="81" t="str">
        <f>IF($BM$3&lt;&gt;"コンテンツなし",IF(AND(申込書!$AH$4="GIGAスクールパック",SUM($Q14,$S14)&lt;&gt;0),SUM($Q14,$S14),IF(AND(申込書!$AH$4="SKY安心GIGAタブレット",SUM($U14,$W14)&lt;&gt;0),SUM($U14,$W14),"")),"")</f>
        <v/>
      </c>
      <c r="BQ14" s="157"/>
      <c r="BR14" s="82"/>
      <c r="BS14" s="80" t="str">
        <f>IF(AND(申込書!$C$96&lt;&gt;"▼プルダウンより選択してください",申込書!$C$96&lt;&gt;"",申込書!$P$96&lt;&gt;"YYYY/MM/DD",$G14&lt;&gt;""),申込書!$P$96,"")</f>
        <v/>
      </c>
      <c r="BT14" s="81" t="str">
        <f>IF(AND(申込書!$C$96&lt;&gt;"▼プルダウンより選択してください",申込書!$C$96&lt;&gt;"",$G14&lt;&gt;""),申込書!$M$96,"")</f>
        <v/>
      </c>
      <c r="BU14" s="81" t="str">
        <f>IF($BS$3&lt;&gt;"コンテンツなし",IF(AND(申込書!$AH$4="GIGAスクールパック",SUM($P14,$R14)&lt;&gt;0),SUM($P14,$R14),IF(AND(申込書!$AH$4="SKY安心GIGAタブレット",SUM($T14,$V14)&lt;&gt;0),SUM($T14,$V14),"")),"")</f>
        <v/>
      </c>
      <c r="BV14" s="81" t="str">
        <f>IF($BS$3&lt;&gt;"コンテンツなし",IF(AND(申込書!$AH$4="GIGAスクールパック",SUM($Q14,$S14)&lt;&gt;0),SUM($Q14,$S14),IF(AND(申込書!$AH$4="SKY安心GIGAタブレット",SUM($U14,$W14)&lt;&gt;0),SUM($U14,$W14),"")),"")</f>
        <v/>
      </c>
      <c r="BW14" s="157"/>
      <c r="BX14" s="82"/>
      <c r="BY14" s="80" t="str">
        <f>IF(AND(申込書!$C$97&lt;&gt;"▼プルダウンより選択してください",申込書!$C$97&lt;&gt;"",申込書!$P$97&lt;&gt;"YYYY/MM/DD",$G14&lt;&gt;""),申込書!$P$97,"")</f>
        <v/>
      </c>
      <c r="BZ14" s="81" t="str">
        <f>IF(AND(申込書!$C$97&lt;&gt;"▼プルダウンより選択してください",申込書!$C$97&lt;&gt;"",$G14&lt;&gt;""),申込書!$M$97,"")</f>
        <v/>
      </c>
      <c r="CA14" s="81" t="str">
        <f>IF($BY$3&lt;&gt;"コンテンツなし",IF(AND(申込書!$AH$4="GIGAスクールパック",SUM($P14,$R14)&lt;&gt;0),SUM($P14,$R14),IF(AND(申込書!$AH$4="SKY安心GIGAタブレット",SUM($T14,$V14)&lt;&gt;0),SUM($T14,$V14),"")),"")</f>
        <v/>
      </c>
      <c r="CB14" s="81" t="str">
        <f>IF($BY$3&lt;&gt;"コンテンツなし",IF(AND(申込書!$AH$4="GIGAスクールパック",SUM($Q14,$S14)&lt;&gt;0),SUM($Q14,$S14),IF(AND(申込書!$AH$4="SKY安心GIGAタブレット",SUM($U14,$W14)&lt;&gt;0),SUM($U14,$W14),"")),"")</f>
        <v/>
      </c>
      <c r="CC14" s="157"/>
      <c r="CD14" s="82"/>
      <c r="CE14" s="80" t="str">
        <f>IF(AND(申込書!$C$98&lt;&gt;"▼プルダウンより選択してください",申込書!$C$98&lt;&gt;"",申込書!$P$98&lt;&gt;"YYYY/MM/DD",$G14&lt;&gt;""),申込書!$P$98,"")</f>
        <v/>
      </c>
      <c r="CF14" s="81" t="str">
        <f>IF(AND(申込書!$C$98&lt;&gt;"▼プルダウンより選択してください",申込書!$C$98&lt;&gt;"",$G14&lt;&gt;""),申込書!$M$98,"")</f>
        <v/>
      </c>
      <c r="CG14" s="81" t="str">
        <f>IF($CE$3&lt;&gt;"コンテンツなし",IF(AND(申込書!$AH$4="GIGAスクールパック",SUM($P14,$R14)&lt;&gt;0),SUM($P14,$R14),IF(AND(申込書!$AH$4="SKY安心GIGAタブレット",SUM($T14,$V14)&lt;&gt;0),SUM($T14,$V14),"")),"")</f>
        <v/>
      </c>
      <c r="CH14" s="81" t="str">
        <f>IF($CE$3&lt;&gt;"コンテンツなし",IF(AND(申込書!$AH$4="GIGAスクールパック",SUM($Q14,$S14)&lt;&gt;0),SUM($Q14,$S14),IF(AND(申込書!$AH$4="SKY安心GIGAタブレット",SUM($U14,$W14)&lt;&gt;0),SUM($U14,$W14),"")),"")</f>
        <v/>
      </c>
      <c r="CI14" s="157"/>
      <c r="CJ14" s="82"/>
      <c r="CK14" s="80" t="str">
        <f>IF(AND(申込書!$C$99&lt;&gt;"▼プルダウンより選択してください",申込書!$C$99&lt;&gt;"",申込書!$P$99&lt;&gt;"YYYY/MM/DD",$G14&lt;&gt;""),申込書!$P$99,"")</f>
        <v/>
      </c>
      <c r="CL14" s="81" t="str">
        <f>IF(AND(申込書!$C$99&lt;&gt;"▼プルダウンより選択してください",申込書!$C$99&lt;&gt;"",$G14&lt;&gt;""),申込書!$M$99,"")</f>
        <v/>
      </c>
      <c r="CM14" s="81" t="str">
        <f>IF($CK$3&lt;&gt;"コンテンツなし",IF(AND(申込書!$AH$4="GIGAスクールパック",SUM($P14,$R14)&lt;&gt;0),SUM($P14,$R14),IF(AND(申込書!$AH$4="SKY安心GIGAタブレット",SUM($T14,$V14)&lt;&gt;0),SUM($T14,$V14),"")),"")</f>
        <v/>
      </c>
      <c r="CN14" s="81" t="str">
        <f>IF($CK$3&lt;&gt;"コンテンツなし",IF(AND(申込書!$AH$4="GIGAスクールパック",SUM($Q14,$S14)&lt;&gt;0),SUM($Q14,$S14),IF(AND(申込書!$AH$4="SKY安心GIGAタブレット",SUM($U14,$W14)&lt;&gt;0),SUM($U14,$W14),"")),"")</f>
        <v/>
      </c>
      <c r="CO14" s="157"/>
      <c r="CP14" s="82"/>
      <c r="CQ14" s="80" t="str">
        <f>IF(AND(申込書!$C$100&lt;&gt;"▼プルダウンより選択してください",申込書!$C$100&lt;&gt;"",申込書!$P$100&lt;&gt;"YYYY/MM/DD",$G14&lt;&gt;""),申込書!$P$100,"")</f>
        <v/>
      </c>
      <c r="CR14" s="81" t="str">
        <f>IF(AND(申込書!$C$100&lt;&gt;"▼プルダウンより選択してください",申込書!$C$100&lt;&gt;"",$G14&lt;&gt;""),申込書!$M$100,"")</f>
        <v/>
      </c>
      <c r="CS14" s="81" t="str">
        <f>IF($CQ$3&lt;&gt;"コンテンツなし",IF(AND(申込書!$AH$4="GIGAスクールパック",SUM($P14,$R14)&lt;&gt;0),SUM($P14,$R14),IF(AND(申込書!$AH$4="SKY安心GIGAタブレット",SUM($T14,$V14)&lt;&gt;0),SUM($T14,$V14),"")),"")</f>
        <v/>
      </c>
      <c r="CT14" s="81" t="str">
        <f>IF($CQ$3&lt;&gt;"コンテンツなし",IF(AND(申込書!$AH$4="GIGAスクールパック",SUM($Q14,$S14)&lt;&gt;0),SUM($Q14,$S14),IF(AND(申込書!$AH$4="SKY安心GIGAタブレット",SUM($U14,$W14)&lt;&gt;0),SUM($U14,$W14),"")),"")</f>
        <v/>
      </c>
      <c r="CU14" s="81"/>
      <c r="CV14" s="82"/>
      <c r="CW14" s="80" t="str">
        <f>IF(AND(申込書!$C$101&lt;&gt;"▼プルダウンより選択してください",申込書!$C$101&lt;&gt;"",申込書!$P$101&lt;&gt;"YYYY/MM/DD",$G14&lt;&gt;""),申込書!$P$101,"")</f>
        <v/>
      </c>
      <c r="CX14" s="81" t="str">
        <f>IF(AND(申込書!$C$101&lt;&gt;"▼プルダウンより選択してください",申込書!$C$101&lt;&gt;"",$G14&lt;&gt;""),申込書!$M$101,"")</f>
        <v/>
      </c>
      <c r="CY14" s="81" t="str">
        <f>IF($CW$3&lt;&gt;"コンテンツなし",IF(AND(申込書!$AH$4="GIGAスクールパック",SUM($P14,$R14)&lt;&gt;0),SUM($P14,$R14),IF(AND(申込書!$AH$4="SKY安心GIGAタブレット",SUM($T14,$V14)&lt;&gt;0),SUM($T14,$V14),"")),"")</f>
        <v/>
      </c>
      <c r="CZ14" s="81" t="str">
        <f>IF($CW$3&lt;&gt;"コンテンツなし",IF(AND(申込書!$AH$4="GIGAスクールパック",SUM($Q14,$S14)&lt;&gt;0),SUM($Q14,$S14),IF(AND(申込書!$AH$4="SKY安心GIGAタブレット",SUM($U14,$W14)&lt;&gt;0),SUM($U14,$W14),"")),"")</f>
        <v/>
      </c>
      <c r="DA14" s="81"/>
      <c r="DB14" s="82"/>
      <c r="DC14" s="80" t="str">
        <f>IF(AND(申込書!$C$102&lt;&gt;"▼プルダウンより選択してください",申込書!$C$102&lt;&gt;"",申込書!$P$102&lt;&gt;"YYYY/MM/DD",$G14&lt;&gt;""),申込書!$P$102,"")</f>
        <v/>
      </c>
      <c r="DD14" s="81" t="str">
        <f>IF(AND(申込書!$C$102&lt;&gt;"▼プルダウンより選択してください",申込書!$C$102&lt;&gt;"",$G14&lt;&gt;""),申込書!$M$102,"")</f>
        <v/>
      </c>
      <c r="DE14" s="81" t="str">
        <f>IF($DC$3&lt;&gt;"コンテンツなし",IF(AND(申込書!$AH$4="GIGAスクールパック",SUM($P14,$R14)&lt;&gt;0),SUM($P14,$R14),IF(AND(申込書!$AH$4="SKY安心GIGAタブレット",SUM($T14,$V14)&lt;&gt;0),SUM($T14,$V14),"")),"")</f>
        <v/>
      </c>
      <c r="DF14" s="81" t="str">
        <f>IF($DC$3&lt;&gt;"コンテンツなし",IF(AND(申込書!$AH$4="GIGAスクールパック",SUM($Q14,$S14)&lt;&gt;0),SUM($Q14,$S14),IF(AND(申込書!$AH$4="SKY安心GIGAタブレット",SUM($U14,$W14)&lt;&gt;0),SUM($U14,$W14),"")),"")</f>
        <v/>
      </c>
      <c r="DG14" s="81"/>
      <c r="DH14" s="82"/>
      <c r="DI14" s="80" t="str">
        <f>IF(AND(申込書!$C$103&lt;&gt;"▼プルダウンより選択してください",申込書!$C$103&lt;&gt;"",申込書!$P$103&lt;&gt;"YYYY/MM/DD",$G14&lt;&gt;""),申込書!$P$103,"")</f>
        <v/>
      </c>
      <c r="DJ14" s="81" t="str">
        <f>IF(AND(申込書!$C$103&lt;&gt;"▼プルダウンより選択してください",申込書!$C$103&lt;&gt;"",$G14&lt;&gt;""),申込書!$M$103,"")</f>
        <v/>
      </c>
      <c r="DK14" s="81" t="str">
        <f>IF($DI$3&lt;&gt;"コンテンツなし",IF(AND(申込書!$AH$4="GIGAスクールパック",SUM($P14,$R14)&lt;&gt;0),SUM($P14,$R14),IF(AND(申込書!$AH$4="SKY安心GIGAタブレット",SUM($T14,$V14)&lt;&gt;0),SUM($T14,$V14),"")),"")</f>
        <v/>
      </c>
      <c r="DL14" s="81" t="str">
        <f>IF($DI$3&lt;&gt;"コンテンツなし",IF(AND(申込書!$AH$4="GIGAスクールパック",SUM($Q14,$S14)&lt;&gt;0),SUM($Q14,$S14),IF(AND(申込書!$AH$4="SKY安心GIGAタブレット",SUM($U14,$W14)&lt;&gt;0),SUM($U14,$W14),"")),"")</f>
        <v/>
      </c>
      <c r="DM14" s="81"/>
      <c r="DN14" s="82"/>
      <c r="DO14" s="80" t="str">
        <f>IF(AND(申込書!$C$104&lt;&gt;"▼プルダウンより選択してください",申込書!$C$104&lt;&gt;"",申込書!$P$104&lt;&gt;"YYYY/MM/DD",$G14&lt;&gt;""),申込書!$P$104,"")</f>
        <v/>
      </c>
      <c r="DP14" s="81" t="str">
        <f>IF(AND(申込書!$C$104&lt;&gt;"▼プルダウンより選択してください",申込書!$C$104&lt;&gt;"",$G14&lt;&gt;""),申込書!$M$104,"")</f>
        <v/>
      </c>
      <c r="DQ14" s="81" t="str">
        <f>IF($DO$3&lt;&gt;"コンテンツなし",IF(AND(申込書!$AH$4="GIGAスクールパック",SUM($P14,$R14)&lt;&gt;0),SUM($P14,$R14),IF(AND(申込書!$AH$4="SKY安心GIGAタブレット",SUM($T14,$V14)&lt;&gt;0),SUM($T14,$V14),"")),"")</f>
        <v/>
      </c>
      <c r="DR14" s="81" t="str">
        <f>IF($DO$3&lt;&gt;"コンテンツなし",IF(AND(申込書!$AH$4="GIGAスクールパック",SUM($Q14,$S14)&lt;&gt;0),SUM($Q14,$S14),IF(AND(申込書!$AH$4="SKY安心GIGAタブレット",SUM($U14,$W14)&lt;&gt;0),SUM($U14,$W14),"")),"")</f>
        <v/>
      </c>
      <c r="DS14" s="81"/>
      <c r="DT14" s="82"/>
      <c r="DU14" s="80" t="str">
        <f>IF(AND(申込書!$C$105&lt;&gt;"▼プルダウンより選択してください",申込書!$C$105&lt;&gt;"",申込書!$P$105&lt;&gt;"YYYY/MM/DD",$G14&lt;&gt;""),申込書!$P$105,"")</f>
        <v/>
      </c>
      <c r="DV14" s="81" t="str">
        <f>IF(AND(申込書!$C$105&lt;&gt;"▼プルダウンより選択してください",申込書!$C$105&lt;&gt;"",$G14&lt;&gt;""),申込書!$M$105,"")</f>
        <v/>
      </c>
      <c r="DW14" s="81" t="str">
        <f>IF($DU$3&lt;&gt;"コンテンツなし",IF(AND(申込書!$AH$4="GIGAスクールパック",SUM($P14,$R14)&lt;&gt;0),SUM($P14,$R14),IF(AND(申込書!$AH$4="SKY安心GIGAタブレット",SUM($T14,$V14)&lt;&gt;0),SUM($T14,$V14),"")),"")</f>
        <v/>
      </c>
      <c r="DX14" s="81" t="str">
        <f>IF($DU$3&lt;&gt;"コンテンツなし",IF(AND(申込書!$AH$4="GIGAスクールパック",SUM($Q14,$S14)&lt;&gt;0),SUM($Q14,$S14),IF(AND(申込書!$AH$4="SKY安心GIGAタブレット",SUM($U14,$W14)&lt;&gt;0),SUM($U14,$W14),"")),"")</f>
        <v/>
      </c>
      <c r="DY14" s="157"/>
      <c r="DZ14" s="82"/>
      <c r="EA14" s="80" t="str">
        <f>IF(AND(申込書!$C$106&lt;&gt;"▼プルダウンより選択してください",申込書!$C$106&lt;&gt;"",申込書!$P$106&lt;&gt;"YYYY/MM/DD",$G14&lt;&gt;""),申込書!$P$106,"")</f>
        <v/>
      </c>
      <c r="EB14" s="81" t="str">
        <f>IF(AND(申込書!$C$106&lt;&gt;"▼プルダウンより選択してください",申込書!$C$106&lt;&gt;"",$G14&lt;&gt;""),申込書!$M$106,"")</f>
        <v/>
      </c>
      <c r="EC14" s="81" t="str">
        <f>IF($EA$3&lt;&gt;"コンテンツなし",IF(AND(申込書!$AH$4="GIGAスクールパック",SUM($P14,$R14)&lt;&gt;0),SUM($P14,$R14),IF(AND(申込書!$AH$4="SKY安心GIGAタブレット",SUM($T14,$V14)&lt;&gt;0),SUM($T14,$V14),"")),"")</f>
        <v/>
      </c>
      <c r="ED14" s="81" t="str">
        <f>IF($EA$3&lt;&gt;"コンテンツなし",IF(AND(申込書!$AH$4="GIGAスクールパック",SUM($Q14,$S14)&lt;&gt;0),SUM($Q14,$S14),IF(AND(申込書!$AH$4="SKY安心GIGAタブレット",SUM($U14,$W14)&lt;&gt;0),SUM($U14,$W14),"")),"")</f>
        <v/>
      </c>
      <c r="EE14" s="157"/>
      <c r="EF14" s="82"/>
      <c r="EG14" s="80" t="str">
        <f>IF(AND(申込書!$C$107&lt;&gt;"▼プルダウンより選択してください",申込書!$C$107&lt;&gt;"",申込書!$P$107&lt;&gt;"YYYY/MM/DD",$G14&lt;&gt;""),申込書!$P$107,"")</f>
        <v/>
      </c>
      <c r="EH14" s="81" t="str">
        <f>IF(AND(申込書!$C$107&lt;&gt;"▼プルダウンより選択してください",申込書!$C$107&lt;&gt;"",$G14&lt;&gt;""),申込書!$M$107,"")</f>
        <v/>
      </c>
      <c r="EI14" s="81" t="str">
        <f>IF($EG$3&lt;&gt;"コンテンツなし",IF(AND(申込書!$AH$4="GIGAスクールパック",SUM($P14,$R14)&lt;&gt;0),SUM($P14,$R14),IF(AND(申込書!$AH$4="SKY安心GIGAタブレット",SUM($T14,$V14)&lt;&gt;0),SUM($T14,$V14),"")),"")</f>
        <v/>
      </c>
      <c r="EJ14" s="81" t="str">
        <f>IF($EG$3&lt;&gt;"コンテンツなし",IF(AND(申込書!$AH$4="GIGAスクールパック",SUM($Q14,$S14)&lt;&gt;0),SUM($Q14,$S14),IF(AND(申込書!$AH$4="SKY安心GIGAタブレット",SUM($U14,$W14)&lt;&gt;0),SUM($U14,$W14),"")),"")</f>
        <v/>
      </c>
      <c r="EK14" s="157"/>
      <c r="EL14" s="82"/>
      <c r="EM14" s="80" t="str">
        <f>IF(AND(申込書!$C$108&lt;&gt;"▼プルダウンより選択してください",申込書!$C$108&lt;&gt;"",申込書!$P$108&lt;&gt;"YYYY/MM/DD",$G14&lt;&gt;""),申込書!$P$108,"")</f>
        <v/>
      </c>
      <c r="EN14" s="81" t="str">
        <f>IF(AND(申込書!$C$108&lt;&gt;"▼プルダウンより選択してください",申込書!$C$108&lt;&gt;"",$G14&lt;&gt;""),申込書!$M$108,"")</f>
        <v/>
      </c>
      <c r="EO14" s="81" t="str">
        <f>IF($EM$3&lt;&gt;"コンテンツなし",IF(AND(申込書!$AH$4="GIGAスクールパック",SUM($P14,$R14)&lt;&gt;0),SUM($P14,$R14),IF(AND(申込書!$AH$4="SKY安心GIGAタブレット",SUM($T14,$V14)&lt;&gt;0),SUM($T14,$V14),"")),"")</f>
        <v/>
      </c>
      <c r="EP14" s="81" t="str">
        <f>IF($EM$3&lt;&gt;"コンテンツなし",IF(AND(申込書!$AH$4="GIGAスクールパック",SUM($Q14,$S14)&lt;&gt;0),SUM($Q14,$S14),IF(AND(申込書!$AH$4="SKY安心GIGAタブレット",SUM($U14,$W14)&lt;&gt;0),SUM($U14,$W14),"")),"")</f>
        <v/>
      </c>
      <c r="EQ14" s="157"/>
      <c r="ER14" s="82"/>
      <c r="ES14" s="80" t="str">
        <f>IF(AND(申込書!$C$109&lt;&gt;"▼プルダウンより選択してください",申込書!$C$109&lt;&gt;"",申込書!$P$109&lt;&gt;"YYYY/MM/DD",$G14&lt;&gt;""),申込書!$P$109,"")</f>
        <v/>
      </c>
      <c r="ET14" s="81" t="str">
        <f>IF(AND(申込書!$C$109&lt;&gt;"▼プルダウンより選択してください",申込書!$C$109&lt;&gt;"",$G14&lt;&gt;""),申込書!$M$109,"")</f>
        <v/>
      </c>
      <c r="EU14" s="81" t="str">
        <f>IF($ES$3&lt;&gt;"コンテンツなし",IF(AND(申込書!$AH$4="GIGAスクールパック",SUM($P14,$R14)&lt;&gt;0),SUM($P14,$R14),IF(AND(申込書!$AH$4="SKY安心GIGAタブレット",SUM($T14,$V14)&lt;&gt;0),SUM($T14,$V14),"")),"")</f>
        <v/>
      </c>
      <c r="EV14" s="81" t="str">
        <f>IF($ES$3&lt;&gt;"コンテンツなし",IF(AND(申込書!$AH$4="GIGAスクールパック",SUM($Q14,$S14)&lt;&gt;0),SUM($Q14,$S14),IF(AND(申込書!$AH$4="SKY安心GIGAタブレット",SUM($U14,$W14)&lt;&gt;0),SUM($U14,$W14),"")),"")</f>
        <v/>
      </c>
      <c r="EW14" s="157"/>
      <c r="EX14" s="82"/>
      <c r="EY14" s="80" t="str">
        <f>IF(AND(申込書!$C$110&lt;&gt;"▼プルダウンより選択してください",申込書!$C$110&lt;&gt;"",申込書!$P$110&lt;&gt;"YYYY/MM/DD",$G14&lt;&gt;""),申込書!$P$110,"")</f>
        <v/>
      </c>
      <c r="EZ14" s="81" t="str">
        <f>IF(AND(申込書!$C$110&lt;&gt;"▼プルダウンより選択してください",申込書!$C$110&lt;&gt;"",$G14&lt;&gt;""),申込書!$M$110,"")</f>
        <v/>
      </c>
      <c r="FA14" s="81" t="str">
        <f>IF($EY$3&lt;&gt;"コンテンツなし",IF(AND(申込書!$AH$4="GIGAスクールパック",SUM($P14,$R14)&lt;&gt;0),SUM($P14,$R14),IF(AND(申込書!$AH$4="SKY安心GIGAタブレット",SUM($T14,$V14)&lt;&gt;0),SUM($T14,$V14),"")),"")</f>
        <v/>
      </c>
      <c r="FB14" s="81" t="str">
        <f>IF($EY$3&lt;&gt;"コンテンツなし",IF(AND(申込書!$AH$4="GIGAスクールパック",SUM($Q14,$S14)&lt;&gt;0),SUM($Q14,$S14),IF(AND(申込書!$AH$4="SKY安心GIGAタブレット",SUM($U14,$W14)&lt;&gt;0),SUM($U14,$W14),"")),"")</f>
        <v/>
      </c>
      <c r="FC14" s="157"/>
      <c r="FD14" s="82"/>
      <c r="FE14" s="80" t="str">
        <f>IF(AND(申込書!$C$111&lt;&gt;"▼プルダウンより選択してください",申込書!$C$111&lt;&gt;"",申込書!$P$111&lt;&gt;"YYYY/MM/DD",$G14&lt;&gt;""),申込書!$P$111,"")</f>
        <v/>
      </c>
      <c r="FF14" s="81" t="str">
        <f>IF(AND(申込書!$C$111&lt;&gt;"▼プルダウンより選択してください",申込書!$C$111&lt;&gt;"",$G14&lt;&gt;""),申込書!$M$111,"")</f>
        <v/>
      </c>
      <c r="FG14" s="81" t="str">
        <f>IF($FE$3&lt;&gt;"コンテンツなし",IF(AND(申込書!$AH$4="GIGAスクールパック",SUM($P14,$R14)&lt;&gt;0),SUM($P14,$R14),IF(AND(申込書!$AH$4="SKY安心GIGAタブレット",SUM($T14,$V14)&lt;&gt;0),SUM($T14,$V14),"")),"")</f>
        <v/>
      </c>
      <c r="FH14" s="81" t="str">
        <f>IF($FE$3&lt;&gt;"コンテンツなし",IF(AND(申込書!$AH$4="GIGAスクールパック",SUM($Q14,$S14)&lt;&gt;0),SUM($Q14,$S14),IF(AND(申込書!$AH$4="SKY安心GIGAタブレット",SUM($U14,$W14)&lt;&gt;0),SUM($U14,$W14),"")),"")</f>
        <v/>
      </c>
      <c r="FI14" s="157"/>
      <c r="FJ14" s="82"/>
      <c r="FK14" s="80" t="str">
        <f>IF(AND(申込書!$C$112&lt;&gt;"▼プルダウンより選択してください",申込書!$C$112&lt;&gt;"",申込書!$P$112&lt;&gt;"YYYY/MM/DD",$G14&lt;&gt;""),申込書!$P$112,"")</f>
        <v/>
      </c>
      <c r="FL14" s="81" t="str">
        <f>IF(AND(申込書!$C$112&lt;&gt;"▼プルダウンより選択してください",申込書!$C$112&lt;&gt;"",$G14&lt;&gt;""),申込書!$M$112,"")</f>
        <v/>
      </c>
      <c r="FM14" s="81" t="str">
        <f>IF($FK$3&lt;&gt;"コンテンツなし",IF(AND(申込書!$AH$4="GIGAスクールパック",SUM($P14,$R14)&lt;&gt;0),SUM($P14,$R14),IF(AND(申込書!$AH$4="SKY安心GIGAタブレット",SUM($T14,$V14)&lt;&gt;0),SUM($T14,$V14),"")),"")</f>
        <v/>
      </c>
      <c r="FN14" s="81" t="str">
        <f>IF($FK$3&lt;&gt;"コンテンツなし",IF(AND(申込書!$AH$4="GIGAスクールパック",SUM($Q14,$S14)&lt;&gt;0),SUM($Q14,$S14),IF(AND(申込書!$AH$4="SKY安心GIGAタブレット",SUM($U14,$W14)&lt;&gt;0),SUM($U14,$W14),"")),"")</f>
        <v/>
      </c>
      <c r="FO14" s="157"/>
      <c r="FP14" s="82"/>
      <c r="FQ14" s="80" t="str">
        <f>IF(AND(申込書!$C$113&lt;&gt;"▼プルダウンより選択してください",申込書!$C$113&lt;&gt;"",申込書!$P$113&lt;&gt;"YYYY/MM/DD",$G14&lt;&gt;""),申込書!$P$113,"")</f>
        <v/>
      </c>
      <c r="FR14" s="81" t="str">
        <f>IF(AND(申込書!$C$113&lt;&gt;"▼プルダウンより選択してください",申込書!$C$113&lt;&gt;"",$G14&lt;&gt;""),申込書!$M$113,"")</f>
        <v/>
      </c>
      <c r="FS14" s="81" t="str">
        <f>IF($FQ$3&lt;&gt;"コンテンツなし",IF(AND(申込書!$AH$4="GIGAスクールパック",SUM($P14,$R14)&lt;&gt;0),SUM($P14,$R14),IF(AND(申込書!$AH$4="SKY安心GIGAタブレット",SUM($T14,$V14)&lt;&gt;0),SUM($T14,$V14),"")),"")</f>
        <v/>
      </c>
      <c r="FT14" s="81" t="str">
        <f>IF($FQ$3&lt;&gt;"コンテンツなし",IF(AND(申込書!$AH$4="GIGAスクールパック",SUM($Q14,$S14)&lt;&gt;0),SUM($Q14,$S14),IF(AND(申込書!$AH$4="SKY安心GIGAタブレット",SUM($U14,$W14)&lt;&gt;0),SUM($U14,$W14),"")),"")</f>
        <v/>
      </c>
      <c r="FU14" s="157"/>
      <c r="FV14" s="82"/>
      <c r="FW14" s="80" t="str">
        <f>IF(AND(申込書!$C$114&lt;&gt;"▼プルダウンより選択してください",申込書!$C$114&lt;&gt;"",申込書!$P$114&lt;&gt;"YYYY/MM/DD",$G14&lt;&gt;""),申込書!$P$114,"")</f>
        <v/>
      </c>
      <c r="FX14" s="81" t="str">
        <f>IF(AND(申込書!$C$114&lt;&gt;"▼プルダウンより選択してください",申込書!$C$114&lt;&gt;"",$G14&lt;&gt;""),申込書!$M$114,"")</f>
        <v/>
      </c>
      <c r="FY14" s="81" t="str">
        <f>IF($FW$3&lt;&gt;"コンテンツなし",IF(AND(申込書!$AH$4="GIGAスクールパック",SUM($P14,$R14)&lt;&gt;0),SUM($P14,$R14),IF(AND(申込書!$AH$4="SKY安心GIGAタブレット",SUM($T14,$V14)&lt;&gt;0),SUM($T14,$V14),"")),"")</f>
        <v/>
      </c>
      <c r="FZ14" s="81" t="str">
        <f>IF($FW$3&lt;&gt;"コンテンツなし",IF(AND(申込書!$AH$4="GIGAスクールパック",SUM($Q14,$S14)&lt;&gt;0),SUM($Q14,$S14),IF(AND(申込書!$AH$4="SKY安心GIGAタブレット",SUM($U14,$W14)&lt;&gt;0),SUM($U14,$W14),"")),"")</f>
        <v/>
      </c>
      <c r="GA14" s="157"/>
      <c r="GB14" s="82"/>
      <c r="GC14" s="80" t="str">
        <f>IF(AND(申込書!$C$115&lt;&gt;"▼プルダウンより選択してください",申込書!$C$115&lt;&gt;"",申込書!$P$115&lt;&gt;"YYYY/MM/DD",$G14&lt;&gt;""),申込書!$P$115,"")</f>
        <v/>
      </c>
      <c r="GD14" s="81" t="str">
        <f>IF(AND(申込書!$C$115&lt;&gt;"▼プルダウンより選択してください",申込書!$C$115&lt;&gt;"",$G14&lt;&gt;""),申込書!$M$115,"")</f>
        <v/>
      </c>
      <c r="GE14" s="81" t="str">
        <f>IF($GC$3&lt;&gt;"コンテンツなし",IF(AND(申込書!$AH$4="GIGAスクールパック",SUM($P14,$R14)&lt;&gt;0),SUM($P14,$R14),IF(AND(申込書!$AH$4="SKY安心GIGAタブレット",SUM($T14,$V14)&lt;&gt;0),SUM($T14,$V14),"")),"")</f>
        <v/>
      </c>
      <c r="GF14" s="81" t="str">
        <f>IF($GC$3&lt;&gt;"コンテンツなし",IF(AND(申込書!$AH$4="GIGAスクールパック",SUM($Q14,$S14)&lt;&gt;0),SUM($Q14,$S14),IF(AND(申込書!$AH$4="SKY安心GIGAタブレット",SUM($U14,$W14)&lt;&gt;0),SUM($U14,$W14),"")),"")</f>
        <v/>
      </c>
      <c r="GG14" s="157"/>
      <c r="GH14" s="82"/>
      <c r="GI14" s="80" t="str">
        <f>IF(AND(申込書!$C$116&lt;&gt;"▼プルダウンより選択してください",申込書!$C$116&lt;&gt;"",申込書!$P$116&lt;&gt;"YYYY/MM/DD",$G14&lt;&gt;""),申込書!$P$116,"")</f>
        <v/>
      </c>
      <c r="GJ14" s="81" t="str">
        <f>IF(AND(申込書!$C$116&lt;&gt;"▼プルダウンより選択してください",申込書!$C$116&lt;&gt;"",$G14&lt;&gt;""),申込書!$M$116,"")</f>
        <v/>
      </c>
      <c r="GK14" s="81" t="str">
        <f>IF($GI$3&lt;&gt;"コンテンツなし",IF(AND(申込書!$AH$4="GIGAスクールパック",SUM($P14,$R14)&lt;&gt;0),SUM($P14,$R14),IF(AND(申込書!$AH$4="SKY安心GIGAタブレット",SUM($T14,$V14)&lt;&gt;0),SUM($T14,$V14),"")),"")</f>
        <v/>
      </c>
      <c r="GL14" s="81" t="str">
        <f>IF($GI$3&lt;&gt;"コンテンツなし",IF(AND(申込書!$AH$4="GIGAスクールパック",SUM($Q14,$S14)&lt;&gt;0),SUM($Q14,$S14),IF(AND(申込書!$AH$4="SKY安心GIGAタブレット",SUM($U14,$W14)&lt;&gt;0),SUM($U14,$W14),"")),"")</f>
        <v/>
      </c>
      <c r="GM14" s="157"/>
      <c r="GN14" s="82"/>
      <c r="GO14" s="80" t="str">
        <f>IF(AND(申込書!$C$117&lt;&gt;"▼プルダウンより選択してください",申込書!$C$117&lt;&gt;"",申込書!$P$117&lt;&gt;"YYYY/MM/DD",$G14&lt;&gt;""),申込書!$P$117,"")</f>
        <v/>
      </c>
      <c r="GP14" s="81" t="str">
        <f>IF(AND(申込書!$C$117&lt;&gt;"▼プルダウンより選択してください",申込書!$C$117&lt;&gt;"",$G14&lt;&gt;""),申込書!$M$117,"")</f>
        <v/>
      </c>
      <c r="GQ14" s="81" t="str">
        <f>IF($GO$3&lt;&gt;"コンテンツなし",IF(AND(申込書!$AH$4="GIGAスクールパック",SUM($P14,$R14)&lt;&gt;0),SUM($P14,$R14),IF(AND(申込書!$AH$4="SKY安心GIGAタブレット",SUM($T14,$V14)&lt;&gt;0),SUM($T14,$V14),"")),"")</f>
        <v/>
      </c>
      <c r="GR14" s="81" t="str">
        <f>IF($GO$3&lt;&gt;"コンテンツなし",IF(AND(申込書!$AH$4="GIGAスクールパック",SUM($Q14,$S14)&lt;&gt;0),SUM($Q14,$S14),IF(AND(申込書!$AH$4="SKY安心GIGAタブレット",SUM($U14,$W14)&lt;&gt;0),SUM($U14,$W14),"")),"")</f>
        <v/>
      </c>
      <c r="GS14" s="157"/>
      <c r="GT14" s="82"/>
      <c r="GU14" s="80" t="str">
        <f>IF(AND(申込書!$C$118&lt;&gt;"▼プルダウンより選択してください",申込書!$C$118&lt;&gt;"",申込書!$P$118&lt;&gt;"YYYY/MM/DD",$G14&lt;&gt;""),申込書!$P$118,"")</f>
        <v/>
      </c>
      <c r="GV14" s="81" t="str">
        <f>IF(AND(申込書!$C$118&lt;&gt;"▼プルダウンより選択してください",申込書!$C$118&lt;&gt;"",$G14&lt;&gt;""),申込書!$M$118,"")</f>
        <v/>
      </c>
      <c r="GW14" s="81" t="str">
        <f>IF($GU$3&lt;&gt;"コンテンツなし",IF(AND(申込書!$AH$4="GIGAスクールパック",SUM($P14,$R14)&lt;&gt;0),SUM($P14,$R14),IF(AND(申込書!$AH$4="SKY安心GIGAタブレット",SUM($T14,$V14)&lt;&gt;0),SUM($T14,$V14),"")),"")</f>
        <v/>
      </c>
      <c r="GX14" s="81" t="str">
        <f>IF($GU$3&lt;&gt;"コンテンツなし",IF(AND(申込書!$AH$4="GIGAスクールパック",SUM($Q14,$S14)&lt;&gt;0),SUM($Q14,$S14),IF(AND(申込書!$AH$4="SKY安心GIGAタブレット",SUM($U14,$W14)&lt;&gt;0),SUM($U14,$W14),"")),"")</f>
        <v/>
      </c>
      <c r="GY14" s="157"/>
      <c r="GZ14" s="82"/>
      <c r="HA14" s="80" t="str">
        <f>IF(AND(申込書!$C$119&lt;&gt;"▼プルダウンより選択してください",申込書!$C$119&lt;&gt;"",申込書!$P$119&lt;&gt;"YYYY/MM/DD",$G14&lt;&gt;""),申込書!$P$119,"")</f>
        <v/>
      </c>
      <c r="HB14" s="81" t="str">
        <f>IF(AND(申込書!$C$119&lt;&gt;"▼プルダウンより選択してください",申込書!$C$119&lt;&gt;"",$G14&lt;&gt;""),申込書!$M$119,"")</f>
        <v/>
      </c>
      <c r="HC14" s="81" t="str">
        <f>IF($HA$3&lt;&gt;"コンテンツなし",IF(AND(申込書!$AH$4="GIGAスクールパック",SUM($P14,$R14)&lt;&gt;0),SUM($P14,$R14),IF(AND(申込書!$AH$4="SKY安心GIGAタブレット",SUM($T14,$V14)&lt;&gt;0),SUM($T14,$V14),"")),"")</f>
        <v/>
      </c>
      <c r="HD14" s="81" t="str">
        <f>IF($HA$3&lt;&gt;"コンテンツなし",IF(AND(申込書!$AH$4="GIGAスクールパック",SUM($Q14,$S14)&lt;&gt;0),SUM($Q14,$S14),IF(AND(申込書!$AH$4="SKY安心GIGAタブレット",SUM($U14,$W14)&lt;&gt;0),SUM($U14,$W14),"")),"")</f>
        <v/>
      </c>
      <c r="HE14" s="157"/>
      <c r="HF14" s="82"/>
      <c r="HG14" s="83"/>
    </row>
    <row r="15" spans="2:215" ht="26.85" customHeight="1">
      <c r="B15" s="62">
        <f t="shared" si="0"/>
        <v>10</v>
      </c>
      <c r="C15" s="63"/>
      <c r="D15" s="64"/>
      <c r="E15" s="207"/>
      <c r="F15" s="65"/>
      <c r="G15" s="66"/>
      <c r="H15" s="67"/>
      <c r="I15" s="68"/>
      <c r="J15" s="69"/>
      <c r="K15" s="70"/>
      <c r="L15" s="71"/>
      <c r="M15" s="72"/>
      <c r="N15" s="73"/>
      <c r="O15" s="74"/>
      <c r="P15" s="179"/>
      <c r="Q15" s="180"/>
      <c r="R15" s="180"/>
      <c r="S15" s="181"/>
      <c r="T15" s="179"/>
      <c r="U15" s="180"/>
      <c r="V15" s="182"/>
      <c r="W15" s="181"/>
      <c r="X15" s="75"/>
      <c r="Y15" s="76"/>
      <c r="Z15" s="77"/>
      <c r="AA15" s="78"/>
      <c r="AB15" s="79"/>
      <c r="AC15" s="79"/>
      <c r="AD15" s="79"/>
      <c r="AE15" s="77"/>
      <c r="AF15" s="139"/>
      <c r="AG15" s="139"/>
      <c r="AH15" s="139"/>
      <c r="AI15" s="80" t="str">
        <f>IF(AND(申込書!$C$90&lt;&gt;"▼プルダウンより選択してください",申込書!$C$90&lt;&gt;"",申込書!$P$90&lt;&gt;"YYYY/MM/DD",$G15&lt;&gt;""),申込書!$P$90,"")</f>
        <v/>
      </c>
      <c r="AJ15" s="81" t="str">
        <f>IF(AND(申込書!$C$90&lt;&gt;"▼プルダウンより選択してください",申込書!$C$90&lt;&gt;"",$G15&lt;&gt;""),申込書!$M$90,"")</f>
        <v/>
      </c>
      <c r="AK15" s="81" t="str">
        <f>IF($AI$3&lt;&gt;"コンテンツなし",IF(AND(申込書!$AH$4="GIGAスクールパック",SUM($P15,$R15)&lt;&gt;0),SUM($P15,$R15),IF(AND(申込書!$AH$4="SKY安心GIGAタブレット",SUM($T15,$V15)&lt;&gt;0),SUM($T15,$V15),"")),"")</f>
        <v/>
      </c>
      <c r="AL15" s="81" t="str">
        <f>IF($AI$3&lt;&gt;"コンテンツなし",IF(AND(申込書!$AH$4="GIGAスクールパック",SUM($Q15,$S15)&lt;&gt;0),SUM($Q15,$S15),IF(AND(申込書!$AH$4="SKY安心GIGAタブレット",SUM($U15,$W15)&lt;&gt;0),SUM($U15,$W15),"")),"")</f>
        <v/>
      </c>
      <c r="AM15" s="157"/>
      <c r="AN15" s="82"/>
      <c r="AO15" s="80" t="str">
        <f>IF(AND(申込書!$C$91&lt;&gt;"▼プルダウンより選択してください",申込書!$C$91&lt;&gt;"",申込書!$P$91&lt;&gt;"YYYY/MM/DD",$G15&lt;&gt;""),申込書!$P$91,"")</f>
        <v/>
      </c>
      <c r="AP15" s="81" t="str">
        <f>IF(AND(申込書!$C$91&lt;&gt;"▼プルダウンより選択してください",申込書!$C$91&lt;&gt;"",$G15&lt;&gt;""),申込書!$M$91,"")</f>
        <v/>
      </c>
      <c r="AQ15" s="81" t="str">
        <f>IF($AO$3&lt;&gt;"コンテンツなし",IF(AND(申込書!$AH$4="GIGAスクールパック",SUM($P15,$R15)&lt;&gt;0),SUM($P15,$R15),IF(AND(申込書!$AH$4="SKY安心GIGAタブレット",SUM($T15,$V15)&lt;&gt;0),SUM($T15,$V15),"")),"")</f>
        <v/>
      </c>
      <c r="AR15" s="81" t="str">
        <f>IF($AO$3&lt;&gt;"コンテンツなし",IF(AND(申込書!$AH$4="GIGAスクールパック",SUM($Q15,$S15)&lt;&gt;0),SUM($Q15,$S15),IF(AND(申込書!$AH$4="SKY安心GIGAタブレット",SUM($U15,$W15)&lt;&gt;0),SUM($U15,$W15),"")),"")</f>
        <v/>
      </c>
      <c r="AS15" s="157"/>
      <c r="AT15" s="82"/>
      <c r="AU15" s="80" t="str">
        <f>IF(AND(申込書!$C$92&lt;&gt;"▼プルダウンより選択してください",申込書!$C$92&lt;&gt;"",申込書!$P$92&lt;&gt;"YYYY/MM/DD",$G15&lt;&gt;""),申込書!$P$92,"")</f>
        <v/>
      </c>
      <c r="AV15" s="81" t="str">
        <f>IF(AND(申込書!$C$92&lt;&gt;"▼プルダウンより選択してください",申込書!$C$92&lt;&gt;"",$G15&lt;&gt;""),申込書!$M$92,"")</f>
        <v/>
      </c>
      <c r="AW15" s="81" t="str">
        <f>IF($AU$3&lt;&gt;"コンテンツなし",IF(AND(申込書!$AH$4="GIGAスクールパック",SUM($P15,$R15)&lt;&gt;0),SUM($P15,$R15),IF(AND(申込書!$AH$4="SKY安心GIGAタブレット",SUM($T15,$V15)&lt;&gt;0),SUM($T15,$V15),"")),"")</f>
        <v/>
      </c>
      <c r="AX15" s="81" t="str">
        <f>IF($AU$3&lt;&gt;"コンテンツなし",IF(AND(申込書!$AH$4="GIGAスクールパック",SUM($Q15,$S15)&lt;&gt;0),SUM($Q15,$S15),IF(AND(申込書!$AH$4="SKY安心GIGAタブレット",SUM($U15,$W15)&lt;&gt;0),SUM($U15,$W15),"")),"")</f>
        <v/>
      </c>
      <c r="AY15" s="157"/>
      <c r="AZ15" s="82"/>
      <c r="BA15" s="80" t="str">
        <f>IF(AND(申込書!$C$93&lt;&gt;"▼プルダウンより選択してください",申込書!$C$93&lt;&gt;"",申込書!$P$93&lt;&gt;"YYYY/MM/DD",$G15&lt;&gt;""),申込書!$P$93,"")</f>
        <v/>
      </c>
      <c r="BB15" s="81" t="str">
        <f>IF(AND(申込書!$C$93&lt;&gt;"▼プルダウンより選択してください",申込書!$C$93&lt;&gt;"",申込書!$M$93&gt;=1,$G15&lt;&gt;""),申込書!$M$93,"")</f>
        <v/>
      </c>
      <c r="BC15" s="81" t="str">
        <f>IF($BA$3&lt;&gt;"コンテンツなし",IF(AND(申込書!$AH$4="GIGAスクールパック",SUM($P15,$R15)&lt;&gt;0),SUM($P15,$R15),IF(AND(申込書!$AH$4="SKY安心GIGAタブレット",SUM($T15,$V15)&lt;&gt;0),SUM($T15,$V15),"")),"")</f>
        <v/>
      </c>
      <c r="BD15" s="81" t="str">
        <f>IF($BA$3&lt;&gt;"コンテンツなし",IF(AND(申込書!$AH$4="GIGAスクールパック",SUM($Q15,$S15)&lt;&gt;0),SUM($Q15,$S15),IF(AND(申込書!$AH$4="SKY安心GIGAタブレット",SUM($U15,$W15)&lt;&gt;0),SUM($U15,$W15),"")),"")</f>
        <v/>
      </c>
      <c r="BE15" s="157"/>
      <c r="BF15" s="82"/>
      <c r="BG15" s="80" t="str">
        <f>IF(AND(申込書!$C$94&lt;&gt;"▼プルダウンより選択してください",申込書!$C$94&lt;&gt;"",申込書!$P$94&lt;&gt;"YYYY/MM/DD",$G15&lt;&gt;""),申込書!$P$94,"")</f>
        <v/>
      </c>
      <c r="BH15" s="81" t="str">
        <f>IF(AND(申込書!$C$94&lt;&gt;"▼プルダウンより選択してください",申込書!$C$94&lt;&gt;"",$G15&lt;&gt;""),申込書!$M$94,"")</f>
        <v/>
      </c>
      <c r="BI15" s="81" t="str">
        <f>IF($BG$3&lt;&gt;"コンテンツなし",IF(AND(申込書!$AH$4="GIGAスクールパック",SUM($P15,$R15)&lt;&gt;0),SUM($P15,$R15),IF(AND(申込書!$AH$4="SKY安心GIGAタブレット",SUM($T15,$V15)&lt;&gt;0),SUM($T15,$V15),"")),"")</f>
        <v/>
      </c>
      <c r="BJ15" s="81" t="str">
        <f>IF($BG$3&lt;&gt;"コンテンツなし",IF(AND(申込書!$AH$4="GIGAスクールパック",SUM($Q15,$S15)&lt;&gt;0),SUM($Q15,$S15),IF(AND(申込書!$AH$4="SKY安心GIGAタブレット",SUM($U15,$W15)&lt;&gt;0),SUM($U15,$W15),"")),"")</f>
        <v/>
      </c>
      <c r="BK15" s="157"/>
      <c r="BL15" s="82"/>
      <c r="BM15" s="80" t="str">
        <f>IF(AND(申込書!$C$95&lt;&gt;"▼プルダウンより選択してください",申込書!$C$95&lt;&gt;"",申込書!$P$95&lt;&gt;"YYYY/MM/DD",$G15&lt;&gt;""),申込書!$P$95,"")</f>
        <v/>
      </c>
      <c r="BN15" s="81" t="str">
        <f>IF(AND(申込書!$C$95&lt;&gt;"▼プルダウンより選択してください",申込書!$C$95&lt;&gt;"",$G15&lt;&gt;""),申込書!$M$95,"")</f>
        <v/>
      </c>
      <c r="BO15" s="81" t="str">
        <f>IF($BM$3&lt;&gt;"コンテンツなし",IF(AND(申込書!$AH$4="GIGAスクールパック",SUM($P15,$R15)&lt;&gt;0),SUM($P15,$R15),IF(AND(申込書!$AH$4="SKY安心GIGAタブレット",SUM($T15,$V15)&lt;&gt;0),SUM($T15,$V15),"")),"")</f>
        <v/>
      </c>
      <c r="BP15" s="81" t="str">
        <f>IF($BM$3&lt;&gt;"コンテンツなし",IF(AND(申込書!$AH$4="GIGAスクールパック",SUM($Q15,$S15)&lt;&gt;0),SUM($Q15,$S15),IF(AND(申込書!$AH$4="SKY安心GIGAタブレット",SUM($U15,$W15)&lt;&gt;0),SUM($U15,$W15),"")),"")</f>
        <v/>
      </c>
      <c r="BQ15" s="157"/>
      <c r="BR15" s="82"/>
      <c r="BS15" s="80" t="str">
        <f>IF(AND(申込書!$C$96&lt;&gt;"▼プルダウンより選択してください",申込書!$C$96&lt;&gt;"",申込書!$P$96&lt;&gt;"YYYY/MM/DD",$G15&lt;&gt;""),申込書!$P$96,"")</f>
        <v/>
      </c>
      <c r="BT15" s="81" t="str">
        <f>IF(AND(申込書!$C$96&lt;&gt;"▼プルダウンより選択してください",申込書!$C$96&lt;&gt;"",$G15&lt;&gt;""),申込書!$M$96,"")</f>
        <v/>
      </c>
      <c r="BU15" s="81" t="str">
        <f>IF($BS$3&lt;&gt;"コンテンツなし",IF(AND(申込書!$AH$4="GIGAスクールパック",SUM($P15,$R15)&lt;&gt;0),SUM($P15,$R15),IF(AND(申込書!$AH$4="SKY安心GIGAタブレット",SUM($T15,$V15)&lt;&gt;0),SUM($T15,$V15),"")),"")</f>
        <v/>
      </c>
      <c r="BV15" s="81" t="str">
        <f>IF($BS$3&lt;&gt;"コンテンツなし",IF(AND(申込書!$AH$4="GIGAスクールパック",SUM($Q15,$S15)&lt;&gt;0),SUM($Q15,$S15),IF(AND(申込書!$AH$4="SKY安心GIGAタブレット",SUM($U15,$W15)&lt;&gt;0),SUM($U15,$W15),"")),"")</f>
        <v/>
      </c>
      <c r="BW15" s="157"/>
      <c r="BX15" s="82"/>
      <c r="BY15" s="80" t="str">
        <f>IF(AND(申込書!$C$97&lt;&gt;"▼プルダウンより選択してください",申込書!$C$97&lt;&gt;"",申込書!$P$97&lt;&gt;"YYYY/MM/DD",$G15&lt;&gt;""),申込書!$P$97,"")</f>
        <v/>
      </c>
      <c r="BZ15" s="81" t="str">
        <f>IF(AND(申込書!$C$97&lt;&gt;"▼プルダウンより選択してください",申込書!$C$97&lt;&gt;"",$G15&lt;&gt;""),申込書!$M$97,"")</f>
        <v/>
      </c>
      <c r="CA15" s="81" t="str">
        <f>IF($BY$3&lt;&gt;"コンテンツなし",IF(AND(申込書!$AH$4="GIGAスクールパック",SUM($P15,$R15)&lt;&gt;0),SUM($P15,$R15),IF(AND(申込書!$AH$4="SKY安心GIGAタブレット",SUM($T15,$V15)&lt;&gt;0),SUM($T15,$V15),"")),"")</f>
        <v/>
      </c>
      <c r="CB15" s="81" t="str">
        <f>IF($BY$3&lt;&gt;"コンテンツなし",IF(AND(申込書!$AH$4="GIGAスクールパック",SUM($Q15,$S15)&lt;&gt;0),SUM($Q15,$S15),IF(AND(申込書!$AH$4="SKY安心GIGAタブレット",SUM($U15,$W15)&lt;&gt;0),SUM($U15,$W15),"")),"")</f>
        <v/>
      </c>
      <c r="CC15" s="157"/>
      <c r="CD15" s="82"/>
      <c r="CE15" s="80" t="str">
        <f>IF(AND(申込書!$C$98&lt;&gt;"▼プルダウンより選択してください",申込書!$C$98&lt;&gt;"",申込書!$P$98&lt;&gt;"YYYY/MM/DD",$G15&lt;&gt;""),申込書!$P$98,"")</f>
        <v/>
      </c>
      <c r="CF15" s="81" t="str">
        <f>IF(AND(申込書!$C$98&lt;&gt;"▼プルダウンより選択してください",申込書!$C$98&lt;&gt;"",$G15&lt;&gt;""),申込書!$M$98,"")</f>
        <v/>
      </c>
      <c r="CG15" s="81" t="str">
        <f>IF($CE$3&lt;&gt;"コンテンツなし",IF(AND(申込書!$AH$4="GIGAスクールパック",SUM($P15,$R15)&lt;&gt;0),SUM($P15,$R15),IF(AND(申込書!$AH$4="SKY安心GIGAタブレット",SUM($T15,$V15)&lt;&gt;0),SUM($T15,$V15),"")),"")</f>
        <v/>
      </c>
      <c r="CH15" s="81" t="str">
        <f>IF($CE$3&lt;&gt;"コンテンツなし",IF(AND(申込書!$AH$4="GIGAスクールパック",SUM($Q15,$S15)&lt;&gt;0),SUM($Q15,$S15),IF(AND(申込書!$AH$4="SKY安心GIGAタブレット",SUM($U15,$W15)&lt;&gt;0),SUM($U15,$W15),"")),"")</f>
        <v/>
      </c>
      <c r="CI15" s="157"/>
      <c r="CJ15" s="82"/>
      <c r="CK15" s="80" t="str">
        <f>IF(AND(申込書!$C$99&lt;&gt;"▼プルダウンより選択してください",申込書!$C$99&lt;&gt;"",申込書!$P$99&lt;&gt;"YYYY/MM/DD",$G15&lt;&gt;""),申込書!$P$99,"")</f>
        <v/>
      </c>
      <c r="CL15" s="81" t="str">
        <f>IF(AND(申込書!$C$99&lt;&gt;"▼プルダウンより選択してください",申込書!$C$99&lt;&gt;"",$G15&lt;&gt;""),申込書!$M$99,"")</f>
        <v/>
      </c>
      <c r="CM15" s="81" t="str">
        <f>IF($CK$3&lt;&gt;"コンテンツなし",IF(AND(申込書!$AH$4="GIGAスクールパック",SUM($P15,$R15)&lt;&gt;0),SUM($P15,$R15),IF(AND(申込書!$AH$4="SKY安心GIGAタブレット",SUM($T15,$V15)&lt;&gt;0),SUM($T15,$V15),"")),"")</f>
        <v/>
      </c>
      <c r="CN15" s="81" t="str">
        <f>IF($CK$3&lt;&gt;"コンテンツなし",IF(AND(申込書!$AH$4="GIGAスクールパック",SUM($Q15,$S15)&lt;&gt;0),SUM($Q15,$S15),IF(AND(申込書!$AH$4="SKY安心GIGAタブレット",SUM($U15,$W15)&lt;&gt;0),SUM($U15,$W15),"")),"")</f>
        <v/>
      </c>
      <c r="CO15" s="157"/>
      <c r="CP15" s="82"/>
      <c r="CQ15" s="80" t="str">
        <f>IF(AND(申込書!$C$100&lt;&gt;"▼プルダウンより選択してください",申込書!$C$100&lt;&gt;"",申込書!$P$100&lt;&gt;"YYYY/MM/DD",$G15&lt;&gt;""),申込書!$P$100,"")</f>
        <v/>
      </c>
      <c r="CR15" s="81" t="str">
        <f>IF(AND(申込書!$C$100&lt;&gt;"▼プルダウンより選択してください",申込書!$C$100&lt;&gt;"",$G15&lt;&gt;""),申込書!$M$100,"")</f>
        <v/>
      </c>
      <c r="CS15" s="81" t="str">
        <f>IF($CQ$3&lt;&gt;"コンテンツなし",IF(AND(申込書!$AH$4="GIGAスクールパック",SUM($P15,$R15)&lt;&gt;0),SUM($P15,$R15),IF(AND(申込書!$AH$4="SKY安心GIGAタブレット",SUM($T15,$V15)&lt;&gt;0),SUM($T15,$V15),"")),"")</f>
        <v/>
      </c>
      <c r="CT15" s="81" t="str">
        <f>IF($CQ$3&lt;&gt;"コンテンツなし",IF(AND(申込書!$AH$4="GIGAスクールパック",SUM($Q15,$S15)&lt;&gt;0),SUM($Q15,$S15),IF(AND(申込書!$AH$4="SKY安心GIGAタブレット",SUM($U15,$W15)&lt;&gt;0),SUM($U15,$W15),"")),"")</f>
        <v/>
      </c>
      <c r="CU15" s="81"/>
      <c r="CV15" s="82"/>
      <c r="CW15" s="80" t="str">
        <f>IF(AND(申込書!$C$101&lt;&gt;"▼プルダウンより選択してください",申込書!$C$101&lt;&gt;"",申込書!$P$101&lt;&gt;"YYYY/MM/DD",$G15&lt;&gt;""),申込書!$P$101,"")</f>
        <v/>
      </c>
      <c r="CX15" s="81" t="str">
        <f>IF(AND(申込書!$C$101&lt;&gt;"▼プルダウンより選択してください",申込書!$C$101&lt;&gt;"",$G15&lt;&gt;""),申込書!$M$101,"")</f>
        <v/>
      </c>
      <c r="CY15" s="81" t="str">
        <f>IF($CW$3&lt;&gt;"コンテンツなし",IF(AND(申込書!$AH$4="GIGAスクールパック",SUM($P15,$R15)&lt;&gt;0),SUM($P15,$R15),IF(AND(申込書!$AH$4="SKY安心GIGAタブレット",SUM($T15,$V15)&lt;&gt;0),SUM($T15,$V15),"")),"")</f>
        <v/>
      </c>
      <c r="CZ15" s="81" t="str">
        <f>IF($CW$3&lt;&gt;"コンテンツなし",IF(AND(申込書!$AH$4="GIGAスクールパック",SUM($Q15,$S15)&lt;&gt;0),SUM($Q15,$S15),IF(AND(申込書!$AH$4="SKY安心GIGAタブレット",SUM($U15,$W15)&lt;&gt;0),SUM($U15,$W15),"")),"")</f>
        <v/>
      </c>
      <c r="DA15" s="81"/>
      <c r="DB15" s="82"/>
      <c r="DC15" s="80" t="str">
        <f>IF(AND(申込書!$C$102&lt;&gt;"▼プルダウンより選択してください",申込書!$C$102&lt;&gt;"",申込書!$P$102&lt;&gt;"YYYY/MM/DD",$G15&lt;&gt;""),申込書!$P$102,"")</f>
        <v/>
      </c>
      <c r="DD15" s="81" t="str">
        <f>IF(AND(申込書!$C$102&lt;&gt;"▼プルダウンより選択してください",申込書!$C$102&lt;&gt;"",$G15&lt;&gt;""),申込書!$M$102,"")</f>
        <v/>
      </c>
      <c r="DE15" s="81" t="str">
        <f>IF($DC$3&lt;&gt;"コンテンツなし",IF(AND(申込書!$AH$4="GIGAスクールパック",SUM($P15,$R15)&lt;&gt;0),SUM($P15,$R15),IF(AND(申込書!$AH$4="SKY安心GIGAタブレット",SUM($T15,$V15)&lt;&gt;0),SUM($T15,$V15),"")),"")</f>
        <v/>
      </c>
      <c r="DF15" s="81" t="str">
        <f>IF($DC$3&lt;&gt;"コンテンツなし",IF(AND(申込書!$AH$4="GIGAスクールパック",SUM($Q15,$S15)&lt;&gt;0),SUM($Q15,$S15),IF(AND(申込書!$AH$4="SKY安心GIGAタブレット",SUM($U15,$W15)&lt;&gt;0),SUM($U15,$W15),"")),"")</f>
        <v/>
      </c>
      <c r="DG15" s="81"/>
      <c r="DH15" s="82"/>
      <c r="DI15" s="80" t="str">
        <f>IF(AND(申込書!$C$103&lt;&gt;"▼プルダウンより選択してください",申込書!$C$103&lt;&gt;"",申込書!$P$103&lt;&gt;"YYYY/MM/DD",$G15&lt;&gt;""),申込書!$P$103,"")</f>
        <v/>
      </c>
      <c r="DJ15" s="81" t="str">
        <f>IF(AND(申込書!$C$103&lt;&gt;"▼プルダウンより選択してください",申込書!$C$103&lt;&gt;"",$G15&lt;&gt;""),申込書!$M$103,"")</f>
        <v/>
      </c>
      <c r="DK15" s="81" t="str">
        <f>IF($DI$3&lt;&gt;"コンテンツなし",IF(AND(申込書!$AH$4="GIGAスクールパック",SUM($P15,$R15)&lt;&gt;0),SUM($P15,$R15),IF(AND(申込書!$AH$4="SKY安心GIGAタブレット",SUM($T15,$V15)&lt;&gt;0),SUM($T15,$V15),"")),"")</f>
        <v/>
      </c>
      <c r="DL15" s="81" t="str">
        <f>IF($DI$3&lt;&gt;"コンテンツなし",IF(AND(申込書!$AH$4="GIGAスクールパック",SUM($Q15,$S15)&lt;&gt;0),SUM($Q15,$S15),IF(AND(申込書!$AH$4="SKY安心GIGAタブレット",SUM($U15,$W15)&lt;&gt;0),SUM($U15,$W15),"")),"")</f>
        <v/>
      </c>
      <c r="DM15" s="81"/>
      <c r="DN15" s="82"/>
      <c r="DO15" s="80" t="str">
        <f>IF(AND(申込書!$C$104&lt;&gt;"▼プルダウンより選択してください",申込書!$C$104&lt;&gt;"",申込書!$P$104&lt;&gt;"YYYY/MM/DD",$G15&lt;&gt;""),申込書!$P$104,"")</f>
        <v/>
      </c>
      <c r="DP15" s="81" t="str">
        <f>IF(AND(申込書!$C$104&lt;&gt;"▼プルダウンより選択してください",申込書!$C$104&lt;&gt;"",$G15&lt;&gt;""),申込書!$M$104,"")</f>
        <v/>
      </c>
      <c r="DQ15" s="81" t="str">
        <f>IF($DO$3&lt;&gt;"コンテンツなし",IF(AND(申込書!$AH$4="GIGAスクールパック",SUM($P15,$R15)&lt;&gt;0),SUM($P15,$R15),IF(AND(申込書!$AH$4="SKY安心GIGAタブレット",SUM($T15,$V15)&lt;&gt;0),SUM($T15,$V15),"")),"")</f>
        <v/>
      </c>
      <c r="DR15" s="81" t="str">
        <f>IF($DO$3&lt;&gt;"コンテンツなし",IF(AND(申込書!$AH$4="GIGAスクールパック",SUM($Q15,$S15)&lt;&gt;0),SUM($Q15,$S15),IF(AND(申込書!$AH$4="SKY安心GIGAタブレット",SUM($U15,$W15)&lt;&gt;0),SUM($U15,$W15),"")),"")</f>
        <v/>
      </c>
      <c r="DS15" s="81"/>
      <c r="DT15" s="82"/>
      <c r="DU15" s="80" t="str">
        <f>IF(AND(申込書!$C$105&lt;&gt;"▼プルダウンより選択してください",申込書!$C$105&lt;&gt;"",申込書!$P$105&lt;&gt;"YYYY/MM/DD",$G15&lt;&gt;""),申込書!$P$105,"")</f>
        <v/>
      </c>
      <c r="DV15" s="81" t="str">
        <f>IF(AND(申込書!$C$105&lt;&gt;"▼プルダウンより選択してください",申込書!$C$105&lt;&gt;"",$G15&lt;&gt;""),申込書!$M$105,"")</f>
        <v/>
      </c>
      <c r="DW15" s="81" t="str">
        <f>IF($DU$3&lt;&gt;"コンテンツなし",IF(AND(申込書!$AH$4="GIGAスクールパック",SUM($P15,$R15)&lt;&gt;0),SUM($P15,$R15),IF(AND(申込書!$AH$4="SKY安心GIGAタブレット",SUM($T15,$V15)&lt;&gt;0),SUM($T15,$V15),"")),"")</f>
        <v/>
      </c>
      <c r="DX15" s="81" t="str">
        <f>IF($DU$3&lt;&gt;"コンテンツなし",IF(AND(申込書!$AH$4="GIGAスクールパック",SUM($Q15,$S15)&lt;&gt;0),SUM($Q15,$S15),IF(AND(申込書!$AH$4="SKY安心GIGAタブレット",SUM($U15,$W15)&lt;&gt;0),SUM($U15,$W15),"")),"")</f>
        <v/>
      </c>
      <c r="DY15" s="157"/>
      <c r="DZ15" s="82"/>
      <c r="EA15" s="80" t="str">
        <f>IF(AND(申込書!$C$106&lt;&gt;"▼プルダウンより選択してください",申込書!$C$106&lt;&gt;"",申込書!$P$106&lt;&gt;"YYYY/MM/DD",$G15&lt;&gt;""),申込書!$P$106,"")</f>
        <v/>
      </c>
      <c r="EB15" s="81" t="str">
        <f>IF(AND(申込書!$C$106&lt;&gt;"▼プルダウンより選択してください",申込書!$C$106&lt;&gt;"",$G15&lt;&gt;""),申込書!$M$106,"")</f>
        <v/>
      </c>
      <c r="EC15" s="81" t="str">
        <f>IF($EA$3&lt;&gt;"コンテンツなし",IF(AND(申込書!$AH$4="GIGAスクールパック",SUM($P15,$R15)&lt;&gt;0),SUM($P15,$R15),IF(AND(申込書!$AH$4="SKY安心GIGAタブレット",SUM($T15,$V15)&lt;&gt;0),SUM($T15,$V15),"")),"")</f>
        <v/>
      </c>
      <c r="ED15" s="81" t="str">
        <f>IF($EA$3&lt;&gt;"コンテンツなし",IF(AND(申込書!$AH$4="GIGAスクールパック",SUM($Q15,$S15)&lt;&gt;0),SUM($Q15,$S15),IF(AND(申込書!$AH$4="SKY安心GIGAタブレット",SUM($U15,$W15)&lt;&gt;0),SUM($U15,$W15),"")),"")</f>
        <v/>
      </c>
      <c r="EE15" s="157"/>
      <c r="EF15" s="82"/>
      <c r="EG15" s="80" t="str">
        <f>IF(AND(申込書!$C$107&lt;&gt;"▼プルダウンより選択してください",申込書!$C$107&lt;&gt;"",申込書!$P$107&lt;&gt;"YYYY/MM/DD",$G15&lt;&gt;""),申込書!$P$107,"")</f>
        <v/>
      </c>
      <c r="EH15" s="81" t="str">
        <f>IF(AND(申込書!$C$107&lt;&gt;"▼プルダウンより選択してください",申込書!$C$107&lt;&gt;"",$G15&lt;&gt;""),申込書!$M$107,"")</f>
        <v/>
      </c>
      <c r="EI15" s="81" t="str">
        <f>IF($EG$3&lt;&gt;"コンテンツなし",IF(AND(申込書!$AH$4="GIGAスクールパック",SUM($P15,$R15)&lt;&gt;0),SUM($P15,$R15),IF(AND(申込書!$AH$4="SKY安心GIGAタブレット",SUM($T15,$V15)&lt;&gt;0),SUM($T15,$V15),"")),"")</f>
        <v/>
      </c>
      <c r="EJ15" s="81" t="str">
        <f>IF($EG$3&lt;&gt;"コンテンツなし",IF(AND(申込書!$AH$4="GIGAスクールパック",SUM($Q15,$S15)&lt;&gt;0),SUM($Q15,$S15),IF(AND(申込書!$AH$4="SKY安心GIGAタブレット",SUM($U15,$W15)&lt;&gt;0),SUM($U15,$W15),"")),"")</f>
        <v/>
      </c>
      <c r="EK15" s="157"/>
      <c r="EL15" s="82"/>
      <c r="EM15" s="80" t="str">
        <f>IF(AND(申込書!$C$108&lt;&gt;"▼プルダウンより選択してください",申込書!$C$108&lt;&gt;"",申込書!$P$108&lt;&gt;"YYYY/MM/DD",$G15&lt;&gt;""),申込書!$P$108,"")</f>
        <v/>
      </c>
      <c r="EN15" s="81" t="str">
        <f>IF(AND(申込書!$C$108&lt;&gt;"▼プルダウンより選択してください",申込書!$C$108&lt;&gt;"",$G15&lt;&gt;""),申込書!$M$108,"")</f>
        <v/>
      </c>
      <c r="EO15" s="81" t="str">
        <f>IF($EM$3&lt;&gt;"コンテンツなし",IF(AND(申込書!$AH$4="GIGAスクールパック",SUM($P15,$R15)&lt;&gt;0),SUM($P15,$R15),IF(AND(申込書!$AH$4="SKY安心GIGAタブレット",SUM($T15,$V15)&lt;&gt;0),SUM($T15,$V15),"")),"")</f>
        <v/>
      </c>
      <c r="EP15" s="81" t="str">
        <f>IF($EM$3&lt;&gt;"コンテンツなし",IF(AND(申込書!$AH$4="GIGAスクールパック",SUM($Q15,$S15)&lt;&gt;0),SUM($Q15,$S15),IF(AND(申込書!$AH$4="SKY安心GIGAタブレット",SUM($U15,$W15)&lt;&gt;0),SUM($U15,$W15),"")),"")</f>
        <v/>
      </c>
      <c r="EQ15" s="157"/>
      <c r="ER15" s="82"/>
      <c r="ES15" s="80" t="str">
        <f>IF(AND(申込書!$C$109&lt;&gt;"▼プルダウンより選択してください",申込書!$C$109&lt;&gt;"",申込書!$P$109&lt;&gt;"YYYY/MM/DD",$G15&lt;&gt;""),申込書!$P$109,"")</f>
        <v/>
      </c>
      <c r="ET15" s="81" t="str">
        <f>IF(AND(申込書!$C$109&lt;&gt;"▼プルダウンより選択してください",申込書!$C$109&lt;&gt;"",$G15&lt;&gt;""),申込書!$M$109,"")</f>
        <v/>
      </c>
      <c r="EU15" s="81" t="str">
        <f>IF($ES$3&lt;&gt;"コンテンツなし",IF(AND(申込書!$AH$4="GIGAスクールパック",SUM($P15,$R15)&lt;&gt;0),SUM($P15,$R15),IF(AND(申込書!$AH$4="SKY安心GIGAタブレット",SUM($T15,$V15)&lt;&gt;0),SUM($T15,$V15),"")),"")</f>
        <v/>
      </c>
      <c r="EV15" s="81" t="str">
        <f>IF($ES$3&lt;&gt;"コンテンツなし",IF(AND(申込書!$AH$4="GIGAスクールパック",SUM($Q15,$S15)&lt;&gt;0),SUM($Q15,$S15),IF(AND(申込書!$AH$4="SKY安心GIGAタブレット",SUM($U15,$W15)&lt;&gt;0),SUM($U15,$W15),"")),"")</f>
        <v/>
      </c>
      <c r="EW15" s="157"/>
      <c r="EX15" s="82"/>
      <c r="EY15" s="80" t="str">
        <f>IF(AND(申込書!$C$110&lt;&gt;"▼プルダウンより選択してください",申込書!$C$110&lt;&gt;"",申込書!$P$110&lt;&gt;"YYYY/MM/DD",$G15&lt;&gt;""),申込書!$P$110,"")</f>
        <v/>
      </c>
      <c r="EZ15" s="81" t="str">
        <f>IF(AND(申込書!$C$110&lt;&gt;"▼プルダウンより選択してください",申込書!$C$110&lt;&gt;"",$G15&lt;&gt;""),申込書!$M$110,"")</f>
        <v/>
      </c>
      <c r="FA15" s="81" t="str">
        <f>IF($EY$3&lt;&gt;"コンテンツなし",IF(AND(申込書!$AH$4="GIGAスクールパック",SUM($P15,$R15)&lt;&gt;0),SUM($P15,$R15),IF(AND(申込書!$AH$4="SKY安心GIGAタブレット",SUM($T15,$V15)&lt;&gt;0),SUM($T15,$V15),"")),"")</f>
        <v/>
      </c>
      <c r="FB15" s="81" t="str">
        <f>IF($EY$3&lt;&gt;"コンテンツなし",IF(AND(申込書!$AH$4="GIGAスクールパック",SUM($Q15,$S15)&lt;&gt;0),SUM($Q15,$S15),IF(AND(申込書!$AH$4="SKY安心GIGAタブレット",SUM($U15,$W15)&lt;&gt;0),SUM($U15,$W15),"")),"")</f>
        <v/>
      </c>
      <c r="FC15" s="157"/>
      <c r="FD15" s="82"/>
      <c r="FE15" s="80" t="str">
        <f>IF(AND(申込書!$C$111&lt;&gt;"▼プルダウンより選択してください",申込書!$C$111&lt;&gt;"",申込書!$P$111&lt;&gt;"YYYY/MM/DD",$G15&lt;&gt;""),申込書!$P$111,"")</f>
        <v/>
      </c>
      <c r="FF15" s="81" t="str">
        <f>IF(AND(申込書!$C$111&lt;&gt;"▼プルダウンより選択してください",申込書!$C$111&lt;&gt;"",$G15&lt;&gt;""),申込書!$M$111,"")</f>
        <v/>
      </c>
      <c r="FG15" s="81" t="str">
        <f>IF($FE$3&lt;&gt;"コンテンツなし",IF(AND(申込書!$AH$4="GIGAスクールパック",SUM($P15,$R15)&lt;&gt;0),SUM($P15,$R15),IF(AND(申込書!$AH$4="SKY安心GIGAタブレット",SUM($T15,$V15)&lt;&gt;0),SUM($T15,$V15),"")),"")</f>
        <v/>
      </c>
      <c r="FH15" s="81" t="str">
        <f>IF($FE$3&lt;&gt;"コンテンツなし",IF(AND(申込書!$AH$4="GIGAスクールパック",SUM($Q15,$S15)&lt;&gt;0),SUM($Q15,$S15),IF(AND(申込書!$AH$4="SKY安心GIGAタブレット",SUM($U15,$W15)&lt;&gt;0),SUM($U15,$W15),"")),"")</f>
        <v/>
      </c>
      <c r="FI15" s="157"/>
      <c r="FJ15" s="82"/>
      <c r="FK15" s="80" t="str">
        <f>IF(AND(申込書!$C$112&lt;&gt;"▼プルダウンより選択してください",申込書!$C$112&lt;&gt;"",申込書!$P$112&lt;&gt;"YYYY/MM/DD",$G15&lt;&gt;""),申込書!$P$112,"")</f>
        <v/>
      </c>
      <c r="FL15" s="81" t="str">
        <f>IF(AND(申込書!$C$112&lt;&gt;"▼プルダウンより選択してください",申込書!$C$112&lt;&gt;"",$G15&lt;&gt;""),申込書!$M$112,"")</f>
        <v/>
      </c>
      <c r="FM15" s="81" t="str">
        <f>IF($FK$3&lt;&gt;"コンテンツなし",IF(AND(申込書!$AH$4="GIGAスクールパック",SUM($P15,$R15)&lt;&gt;0),SUM($P15,$R15),IF(AND(申込書!$AH$4="SKY安心GIGAタブレット",SUM($T15,$V15)&lt;&gt;0),SUM($T15,$V15),"")),"")</f>
        <v/>
      </c>
      <c r="FN15" s="81" t="str">
        <f>IF($FK$3&lt;&gt;"コンテンツなし",IF(AND(申込書!$AH$4="GIGAスクールパック",SUM($Q15,$S15)&lt;&gt;0),SUM($Q15,$S15),IF(AND(申込書!$AH$4="SKY安心GIGAタブレット",SUM($U15,$W15)&lt;&gt;0),SUM($U15,$W15),"")),"")</f>
        <v/>
      </c>
      <c r="FO15" s="157"/>
      <c r="FP15" s="82"/>
      <c r="FQ15" s="80" t="str">
        <f>IF(AND(申込書!$C$113&lt;&gt;"▼プルダウンより選択してください",申込書!$C$113&lt;&gt;"",申込書!$P$113&lt;&gt;"YYYY/MM/DD",$G15&lt;&gt;""),申込書!$P$113,"")</f>
        <v/>
      </c>
      <c r="FR15" s="81" t="str">
        <f>IF(AND(申込書!$C$113&lt;&gt;"▼プルダウンより選択してください",申込書!$C$113&lt;&gt;"",$G15&lt;&gt;""),申込書!$M$113,"")</f>
        <v/>
      </c>
      <c r="FS15" s="81" t="str">
        <f>IF($FQ$3&lt;&gt;"コンテンツなし",IF(AND(申込書!$AH$4="GIGAスクールパック",SUM($P15,$R15)&lt;&gt;0),SUM($P15,$R15),IF(AND(申込書!$AH$4="SKY安心GIGAタブレット",SUM($T15,$V15)&lt;&gt;0),SUM($T15,$V15),"")),"")</f>
        <v/>
      </c>
      <c r="FT15" s="81" t="str">
        <f>IF($FQ$3&lt;&gt;"コンテンツなし",IF(AND(申込書!$AH$4="GIGAスクールパック",SUM($Q15,$S15)&lt;&gt;0),SUM($Q15,$S15),IF(AND(申込書!$AH$4="SKY安心GIGAタブレット",SUM($U15,$W15)&lt;&gt;0),SUM($U15,$W15),"")),"")</f>
        <v/>
      </c>
      <c r="FU15" s="157"/>
      <c r="FV15" s="82"/>
      <c r="FW15" s="80" t="str">
        <f>IF(AND(申込書!$C$114&lt;&gt;"▼プルダウンより選択してください",申込書!$C$114&lt;&gt;"",申込書!$P$114&lt;&gt;"YYYY/MM/DD",$G15&lt;&gt;""),申込書!$P$114,"")</f>
        <v/>
      </c>
      <c r="FX15" s="81" t="str">
        <f>IF(AND(申込書!$C$114&lt;&gt;"▼プルダウンより選択してください",申込書!$C$114&lt;&gt;"",$G15&lt;&gt;""),申込書!$M$114,"")</f>
        <v/>
      </c>
      <c r="FY15" s="81" t="str">
        <f>IF($FW$3&lt;&gt;"コンテンツなし",IF(AND(申込書!$AH$4="GIGAスクールパック",SUM($P15,$R15)&lt;&gt;0),SUM($P15,$R15),IF(AND(申込書!$AH$4="SKY安心GIGAタブレット",SUM($T15,$V15)&lt;&gt;0),SUM($T15,$V15),"")),"")</f>
        <v/>
      </c>
      <c r="FZ15" s="81" t="str">
        <f>IF($FW$3&lt;&gt;"コンテンツなし",IF(AND(申込書!$AH$4="GIGAスクールパック",SUM($Q15,$S15)&lt;&gt;0),SUM($Q15,$S15),IF(AND(申込書!$AH$4="SKY安心GIGAタブレット",SUM($U15,$W15)&lt;&gt;0),SUM($U15,$W15),"")),"")</f>
        <v/>
      </c>
      <c r="GA15" s="157"/>
      <c r="GB15" s="82"/>
      <c r="GC15" s="80" t="str">
        <f>IF(AND(申込書!$C$115&lt;&gt;"▼プルダウンより選択してください",申込書!$C$115&lt;&gt;"",申込書!$P$115&lt;&gt;"YYYY/MM/DD",$G15&lt;&gt;""),申込書!$P$115,"")</f>
        <v/>
      </c>
      <c r="GD15" s="81" t="str">
        <f>IF(AND(申込書!$C$115&lt;&gt;"▼プルダウンより選択してください",申込書!$C$115&lt;&gt;"",$G15&lt;&gt;""),申込書!$M$115,"")</f>
        <v/>
      </c>
      <c r="GE15" s="81" t="str">
        <f>IF($GC$3&lt;&gt;"コンテンツなし",IF(AND(申込書!$AH$4="GIGAスクールパック",SUM($P15,$R15)&lt;&gt;0),SUM($P15,$R15),IF(AND(申込書!$AH$4="SKY安心GIGAタブレット",SUM($T15,$V15)&lt;&gt;0),SUM($T15,$V15),"")),"")</f>
        <v/>
      </c>
      <c r="GF15" s="81" t="str">
        <f>IF($GC$3&lt;&gt;"コンテンツなし",IF(AND(申込書!$AH$4="GIGAスクールパック",SUM($Q15,$S15)&lt;&gt;0),SUM($Q15,$S15),IF(AND(申込書!$AH$4="SKY安心GIGAタブレット",SUM($U15,$W15)&lt;&gt;0),SUM($U15,$W15),"")),"")</f>
        <v/>
      </c>
      <c r="GG15" s="157"/>
      <c r="GH15" s="82"/>
      <c r="GI15" s="80" t="str">
        <f>IF(AND(申込書!$C$116&lt;&gt;"▼プルダウンより選択してください",申込書!$C$116&lt;&gt;"",申込書!$P$116&lt;&gt;"YYYY/MM/DD",$G15&lt;&gt;""),申込書!$P$116,"")</f>
        <v/>
      </c>
      <c r="GJ15" s="81" t="str">
        <f>IF(AND(申込書!$C$116&lt;&gt;"▼プルダウンより選択してください",申込書!$C$116&lt;&gt;"",$G15&lt;&gt;""),申込書!$M$116,"")</f>
        <v/>
      </c>
      <c r="GK15" s="81" t="str">
        <f>IF($GI$3&lt;&gt;"コンテンツなし",IF(AND(申込書!$AH$4="GIGAスクールパック",SUM($P15,$R15)&lt;&gt;0),SUM($P15,$R15),IF(AND(申込書!$AH$4="SKY安心GIGAタブレット",SUM($T15,$V15)&lt;&gt;0),SUM($T15,$V15),"")),"")</f>
        <v/>
      </c>
      <c r="GL15" s="81" t="str">
        <f>IF($GI$3&lt;&gt;"コンテンツなし",IF(AND(申込書!$AH$4="GIGAスクールパック",SUM($Q15,$S15)&lt;&gt;0),SUM($Q15,$S15),IF(AND(申込書!$AH$4="SKY安心GIGAタブレット",SUM($U15,$W15)&lt;&gt;0),SUM($U15,$W15),"")),"")</f>
        <v/>
      </c>
      <c r="GM15" s="157"/>
      <c r="GN15" s="82"/>
      <c r="GO15" s="80" t="str">
        <f>IF(AND(申込書!$C$117&lt;&gt;"▼プルダウンより選択してください",申込書!$C$117&lt;&gt;"",申込書!$P$117&lt;&gt;"YYYY/MM/DD",$G15&lt;&gt;""),申込書!$P$117,"")</f>
        <v/>
      </c>
      <c r="GP15" s="81" t="str">
        <f>IF(AND(申込書!$C$117&lt;&gt;"▼プルダウンより選択してください",申込書!$C$117&lt;&gt;"",$G15&lt;&gt;""),申込書!$M$117,"")</f>
        <v/>
      </c>
      <c r="GQ15" s="81" t="str">
        <f>IF($GO$3&lt;&gt;"コンテンツなし",IF(AND(申込書!$AH$4="GIGAスクールパック",SUM($P15,$R15)&lt;&gt;0),SUM($P15,$R15),IF(AND(申込書!$AH$4="SKY安心GIGAタブレット",SUM($T15,$V15)&lt;&gt;0),SUM($T15,$V15),"")),"")</f>
        <v/>
      </c>
      <c r="GR15" s="81" t="str">
        <f>IF($GO$3&lt;&gt;"コンテンツなし",IF(AND(申込書!$AH$4="GIGAスクールパック",SUM($Q15,$S15)&lt;&gt;0),SUM($Q15,$S15),IF(AND(申込書!$AH$4="SKY安心GIGAタブレット",SUM($U15,$W15)&lt;&gt;0),SUM($U15,$W15),"")),"")</f>
        <v/>
      </c>
      <c r="GS15" s="157"/>
      <c r="GT15" s="82"/>
      <c r="GU15" s="80" t="str">
        <f>IF(AND(申込書!$C$118&lt;&gt;"▼プルダウンより選択してください",申込書!$C$118&lt;&gt;"",申込書!$P$118&lt;&gt;"YYYY/MM/DD",$G15&lt;&gt;""),申込書!$P$118,"")</f>
        <v/>
      </c>
      <c r="GV15" s="81" t="str">
        <f>IF(AND(申込書!$C$118&lt;&gt;"▼プルダウンより選択してください",申込書!$C$118&lt;&gt;"",$G15&lt;&gt;""),申込書!$M$118,"")</f>
        <v/>
      </c>
      <c r="GW15" s="81" t="str">
        <f>IF($GU$3&lt;&gt;"コンテンツなし",IF(AND(申込書!$AH$4="GIGAスクールパック",SUM($P15,$R15)&lt;&gt;0),SUM($P15,$R15),IF(AND(申込書!$AH$4="SKY安心GIGAタブレット",SUM($T15,$V15)&lt;&gt;0),SUM($T15,$V15),"")),"")</f>
        <v/>
      </c>
      <c r="GX15" s="81" t="str">
        <f>IF($GU$3&lt;&gt;"コンテンツなし",IF(AND(申込書!$AH$4="GIGAスクールパック",SUM($Q15,$S15)&lt;&gt;0),SUM($Q15,$S15),IF(AND(申込書!$AH$4="SKY安心GIGAタブレット",SUM($U15,$W15)&lt;&gt;0),SUM($U15,$W15),"")),"")</f>
        <v/>
      </c>
      <c r="GY15" s="157"/>
      <c r="GZ15" s="82"/>
      <c r="HA15" s="80" t="str">
        <f>IF(AND(申込書!$C$119&lt;&gt;"▼プルダウンより選択してください",申込書!$C$119&lt;&gt;"",申込書!$P$119&lt;&gt;"YYYY/MM/DD",$G15&lt;&gt;""),申込書!$P$119,"")</f>
        <v/>
      </c>
      <c r="HB15" s="81" t="str">
        <f>IF(AND(申込書!$C$119&lt;&gt;"▼プルダウンより選択してください",申込書!$C$119&lt;&gt;"",$G15&lt;&gt;""),申込書!$M$119,"")</f>
        <v/>
      </c>
      <c r="HC15" s="81" t="str">
        <f>IF($HA$3&lt;&gt;"コンテンツなし",IF(AND(申込書!$AH$4="GIGAスクールパック",SUM($P15,$R15)&lt;&gt;0),SUM($P15,$R15),IF(AND(申込書!$AH$4="SKY安心GIGAタブレット",SUM($T15,$V15)&lt;&gt;0),SUM($T15,$V15),"")),"")</f>
        <v/>
      </c>
      <c r="HD15" s="81" t="str">
        <f>IF($HA$3&lt;&gt;"コンテンツなし",IF(AND(申込書!$AH$4="GIGAスクールパック",SUM($Q15,$S15)&lt;&gt;0),SUM($Q15,$S15),IF(AND(申込書!$AH$4="SKY安心GIGAタブレット",SUM($U15,$W15)&lt;&gt;0),SUM($U15,$W15),"")),"")</f>
        <v/>
      </c>
      <c r="HE15" s="157"/>
      <c r="HF15" s="82"/>
      <c r="HG15" s="83"/>
    </row>
    <row r="16" spans="2:215" ht="26.85" customHeight="1">
      <c r="B16" s="62">
        <f t="shared" si="0"/>
        <v>11</v>
      </c>
      <c r="C16" s="63"/>
      <c r="D16" s="64"/>
      <c r="E16" s="207"/>
      <c r="F16" s="65"/>
      <c r="G16" s="66"/>
      <c r="H16" s="67"/>
      <c r="I16" s="68"/>
      <c r="J16" s="69"/>
      <c r="K16" s="70"/>
      <c r="L16" s="71"/>
      <c r="M16" s="72"/>
      <c r="N16" s="73"/>
      <c r="O16" s="74"/>
      <c r="P16" s="179"/>
      <c r="Q16" s="180"/>
      <c r="R16" s="180"/>
      <c r="S16" s="181"/>
      <c r="T16" s="179"/>
      <c r="U16" s="180"/>
      <c r="V16" s="182"/>
      <c r="W16" s="181"/>
      <c r="X16" s="75"/>
      <c r="Y16" s="76"/>
      <c r="Z16" s="77"/>
      <c r="AA16" s="78"/>
      <c r="AB16" s="79"/>
      <c r="AC16" s="79"/>
      <c r="AD16" s="79"/>
      <c r="AE16" s="77"/>
      <c r="AF16" s="139"/>
      <c r="AG16" s="139"/>
      <c r="AH16" s="139"/>
      <c r="AI16" s="80" t="str">
        <f>IF(AND(申込書!$C$90&lt;&gt;"▼プルダウンより選択してください",申込書!$C$90&lt;&gt;"",申込書!$P$90&lt;&gt;"YYYY/MM/DD",$G16&lt;&gt;""),申込書!$P$90,"")</f>
        <v/>
      </c>
      <c r="AJ16" s="81" t="str">
        <f>IF(AND(申込書!$C$90&lt;&gt;"▼プルダウンより選択してください",申込書!$C$90&lt;&gt;"",$G16&lt;&gt;""),申込書!$M$90,"")</f>
        <v/>
      </c>
      <c r="AK16" s="81" t="str">
        <f>IF($AI$3&lt;&gt;"コンテンツなし",IF(AND(申込書!$AH$4="GIGAスクールパック",SUM($P16,$R16)&lt;&gt;0),SUM($P16,$R16),IF(AND(申込書!$AH$4="SKY安心GIGAタブレット",SUM($T16,$V16)&lt;&gt;0),SUM($T16,$V16),"")),"")</f>
        <v/>
      </c>
      <c r="AL16" s="81" t="str">
        <f>IF($AI$3&lt;&gt;"コンテンツなし",IF(AND(申込書!$AH$4="GIGAスクールパック",SUM($Q16,$S16)&lt;&gt;0),SUM($Q16,$S16),IF(AND(申込書!$AH$4="SKY安心GIGAタブレット",SUM($U16,$W16)&lt;&gt;0),SUM($U16,$W16),"")),"")</f>
        <v/>
      </c>
      <c r="AM16" s="157"/>
      <c r="AN16" s="82"/>
      <c r="AO16" s="80" t="str">
        <f>IF(AND(申込書!$C$91&lt;&gt;"▼プルダウンより選択してください",申込書!$C$91&lt;&gt;"",申込書!$P$91&lt;&gt;"YYYY/MM/DD",$G16&lt;&gt;""),申込書!$P$91,"")</f>
        <v/>
      </c>
      <c r="AP16" s="81" t="str">
        <f>IF(AND(申込書!$C$91&lt;&gt;"▼プルダウンより選択してください",申込書!$C$91&lt;&gt;"",$G16&lt;&gt;""),申込書!$M$91,"")</f>
        <v/>
      </c>
      <c r="AQ16" s="81" t="str">
        <f>IF($AO$3&lt;&gt;"コンテンツなし",IF(AND(申込書!$AH$4="GIGAスクールパック",SUM($P16,$R16)&lt;&gt;0),SUM($P16,$R16),IF(AND(申込書!$AH$4="SKY安心GIGAタブレット",SUM($T16,$V16)&lt;&gt;0),SUM($T16,$V16),"")),"")</f>
        <v/>
      </c>
      <c r="AR16" s="81" t="str">
        <f>IF($AO$3&lt;&gt;"コンテンツなし",IF(AND(申込書!$AH$4="GIGAスクールパック",SUM($Q16,$S16)&lt;&gt;0),SUM($Q16,$S16),IF(AND(申込書!$AH$4="SKY安心GIGAタブレット",SUM($U16,$W16)&lt;&gt;0),SUM($U16,$W16),"")),"")</f>
        <v/>
      </c>
      <c r="AS16" s="157"/>
      <c r="AT16" s="82"/>
      <c r="AU16" s="80" t="str">
        <f>IF(AND(申込書!$C$92&lt;&gt;"▼プルダウンより選択してください",申込書!$C$92&lt;&gt;"",申込書!$P$92&lt;&gt;"YYYY/MM/DD",$G16&lt;&gt;""),申込書!$P$92,"")</f>
        <v/>
      </c>
      <c r="AV16" s="81" t="str">
        <f>IF(AND(申込書!$C$92&lt;&gt;"▼プルダウンより選択してください",申込書!$C$92&lt;&gt;"",$G16&lt;&gt;""),申込書!$M$92,"")</f>
        <v/>
      </c>
      <c r="AW16" s="81" t="str">
        <f>IF($AU$3&lt;&gt;"コンテンツなし",IF(AND(申込書!$AH$4="GIGAスクールパック",SUM($P16,$R16)&lt;&gt;0),SUM($P16,$R16),IF(AND(申込書!$AH$4="SKY安心GIGAタブレット",SUM($T16,$V16)&lt;&gt;0),SUM($T16,$V16),"")),"")</f>
        <v/>
      </c>
      <c r="AX16" s="81" t="str">
        <f>IF($AU$3&lt;&gt;"コンテンツなし",IF(AND(申込書!$AH$4="GIGAスクールパック",SUM($Q16,$S16)&lt;&gt;0),SUM($Q16,$S16),IF(AND(申込書!$AH$4="SKY安心GIGAタブレット",SUM($U16,$W16)&lt;&gt;0),SUM($U16,$W16),"")),"")</f>
        <v/>
      </c>
      <c r="AY16" s="157"/>
      <c r="AZ16" s="82"/>
      <c r="BA16" s="80" t="str">
        <f>IF(AND(申込書!$C$93&lt;&gt;"▼プルダウンより選択してください",申込書!$C$93&lt;&gt;"",申込書!$P$93&lt;&gt;"YYYY/MM/DD",$G16&lt;&gt;""),申込書!$P$93,"")</f>
        <v/>
      </c>
      <c r="BB16" s="81" t="str">
        <f>IF(AND(申込書!$C$93&lt;&gt;"▼プルダウンより選択してください",申込書!$C$93&lt;&gt;"",申込書!$M$93&gt;=1,$G16&lt;&gt;""),申込書!$M$93,"")</f>
        <v/>
      </c>
      <c r="BC16" s="81" t="str">
        <f>IF($BA$3&lt;&gt;"コンテンツなし",IF(AND(申込書!$AH$4="GIGAスクールパック",SUM($P16,$R16)&lt;&gt;0),SUM($P16,$R16),IF(AND(申込書!$AH$4="SKY安心GIGAタブレット",SUM($T16,$V16)&lt;&gt;0),SUM($T16,$V16),"")),"")</f>
        <v/>
      </c>
      <c r="BD16" s="81" t="str">
        <f>IF($BA$3&lt;&gt;"コンテンツなし",IF(AND(申込書!$AH$4="GIGAスクールパック",SUM($Q16,$S16)&lt;&gt;0),SUM($Q16,$S16),IF(AND(申込書!$AH$4="SKY安心GIGAタブレット",SUM($U16,$W16)&lt;&gt;0),SUM($U16,$W16),"")),"")</f>
        <v/>
      </c>
      <c r="BE16" s="157"/>
      <c r="BF16" s="82"/>
      <c r="BG16" s="80" t="str">
        <f>IF(AND(申込書!$C$94&lt;&gt;"▼プルダウンより選択してください",申込書!$C$94&lt;&gt;"",申込書!$P$94&lt;&gt;"YYYY/MM/DD",$G16&lt;&gt;""),申込書!$P$94,"")</f>
        <v/>
      </c>
      <c r="BH16" s="81" t="str">
        <f>IF(AND(申込書!$C$94&lt;&gt;"▼プルダウンより選択してください",申込書!$C$94&lt;&gt;"",$G16&lt;&gt;""),申込書!$M$94,"")</f>
        <v/>
      </c>
      <c r="BI16" s="81" t="str">
        <f>IF($BG$3&lt;&gt;"コンテンツなし",IF(AND(申込書!$AH$4="GIGAスクールパック",SUM($P16,$R16)&lt;&gt;0),SUM($P16,$R16),IF(AND(申込書!$AH$4="SKY安心GIGAタブレット",SUM($T16,$V16)&lt;&gt;0),SUM($T16,$V16),"")),"")</f>
        <v/>
      </c>
      <c r="BJ16" s="81" t="str">
        <f>IF($BG$3&lt;&gt;"コンテンツなし",IF(AND(申込書!$AH$4="GIGAスクールパック",SUM($Q16,$S16)&lt;&gt;0),SUM($Q16,$S16),IF(AND(申込書!$AH$4="SKY安心GIGAタブレット",SUM($U16,$W16)&lt;&gt;0),SUM($U16,$W16),"")),"")</f>
        <v/>
      </c>
      <c r="BK16" s="157"/>
      <c r="BL16" s="82"/>
      <c r="BM16" s="80" t="str">
        <f>IF(AND(申込書!$C$95&lt;&gt;"▼プルダウンより選択してください",申込書!$C$95&lt;&gt;"",申込書!$P$95&lt;&gt;"YYYY/MM/DD",$G16&lt;&gt;""),申込書!$P$95,"")</f>
        <v/>
      </c>
      <c r="BN16" s="81" t="str">
        <f>IF(AND(申込書!$C$95&lt;&gt;"▼プルダウンより選択してください",申込書!$C$95&lt;&gt;"",$G16&lt;&gt;""),申込書!$M$95,"")</f>
        <v/>
      </c>
      <c r="BO16" s="81" t="str">
        <f>IF($BM$3&lt;&gt;"コンテンツなし",IF(AND(申込書!$AH$4="GIGAスクールパック",SUM($P16,$R16)&lt;&gt;0),SUM($P16,$R16),IF(AND(申込書!$AH$4="SKY安心GIGAタブレット",SUM($T16,$V16)&lt;&gt;0),SUM($T16,$V16),"")),"")</f>
        <v/>
      </c>
      <c r="BP16" s="81" t="str">
        <f>IF($BM$3&lt;&gt;"コンテンツなし",IF(AND(申込書!$AH$4="GIGAスクールパック",SUM($Q16,$S16)&lt;&gt;0),SUM($Q16,$S16),IF(AND(申込書!$AH$4="SKY安心GIGAタブレット",SUM($U16,$W16)&lt;&gt;0),SUM($U16,$W16),"")),"")</f>
        <v/>
      </c>
      <c r="BQ16" s="157"/>
      <c r="BR16" s="82"/>
      <c r="BS16" s="80" t="str">
        <f>IF(AND(申込書!$C$96&lt;&gt;"▼プルダウンより選択してください",申込書!$C$96&lt;&gt;"",申込書!$P$96&lt;&gt;"YYYY/MM/DD",$G16&lt;&gt;""),申込書!$P$96,"")</f>
        <v/>
      </c>
      <c r="BT16" s="81" t="str">
        <f>IF(AND(申込書!$C$96&lt;&gt;"▼プルダウンより選択してください",申込書!$C$96&lt;&gt;"",$G16&lt;&gt;""),申込書!$M$96,"")</f>
        <v/>
      </c>
      <c r="BU16" s="81" t="str">
        <f>IF($BS$3&lt;&gt;"コンテンツなし",IF(AND(申込書!$AH$4="GIGAスクールパック",SUM($P16,$R16)&lt;&gt;0),SUM($P16,$R16),IF(AND(申込書!$AH$4="SKY安心GIGAタブレット",SUM($T16,$V16)&lt;&gt;0),SUM($T16,$V16),"")),"")</f>
        <v/>
      </c>
      <c r="BV16" s="81" t="str">
        <f>IF($BS$3&lt;&gt;"コンテンツなし",IF(AND(申込書!$AH$4="GIGAスクールパック",SUM($Q16,$S16)&lt;&gt;0),SUM($Q16,$S16),IF(AND(申込書!$AH$4="SKY安心GIGAタブレット",SUM($U16,$W16)&lt;&gt;0),SUM($U16,$W16),"")),"")</f>
        <v/>
      </c>
      <c r="BW16" s="157"/>
      <c r="BX16" s="82"/>
      <c r="BY16" s="80" t="str">
        <f>IF(AND(申込書!$C$97&lt;&gt;"▼プルダウンより選択してください",申込書!$C$97&lt;&gt;"",申込書!$P$97&lt;&gt;"YYYY/MM/DD",$G16&lt;&gt;""),申込書!$P$97,"")</f>
        <v/>
      </c>
      <c r="BZ16" s="81" t="str">
        <f>IF(AND(申込書!$C$97&lt;&gt;"▼プルダウンより選択してください",申込書!$C$97&lt;&gt;"",$G16&lt;&gt;""),申込書!$M$97,"")</f>
        <v/>
      </c>
      <c r="CA16" s="81" t="str">
        <f>IF($BY$3&lt;&gt;"コンテンツなし",IF(AND(申込書!$AH$4="GIGAスクールパック",SUM($P16,$R16)&lt;&gt;0),SUM($P16,$R16),IF(AND(申込書!$AH$4="SKY安心GIGAタブレット",SUM($T16,$V16)&lt;&gt;0),SUM($T16,$V16),"")),"")</f>
        <v/>
      </c>
      <c r="CB16" s="81" t="str">
        <f>IF($BY$3&lt;&gt;"コンテンツなし",IF(AND(申込書!$AH$4="GIGAスクールパック",SUM($Q16,$S16)&lt;&gt;0),SUM($Q16,$S16),IF(AND(申込書!$AH$4="SKY安心GIGAタブレット",SUM($U16,$W16)&lt;&gt;0),SUM($U16,$W16),"")),"")</f>
        <v/>
      </c>
      <c r="CC16" s="157"/>
      <c r="CD16" s="82"/>
      <c r="CE16" s="80" t="str">
        <f>IF(AND(申込書!$C$98&lt;&gt;"▼プルダウンより選択してください",申込書!$C$98&lt;&gt;"",申込書!$P$98&lt;&gt;"YYYY/MM/DD",$G16&lt;&gt;""),申込書!$P$98,"")</f>
        <v/>
      </c>
      <c r="CF16" s="81" t="str">
        <f>IF(AND(申込書!$C$98&lt;&gt;"▼プルダウンより選択してください",申込書!$C$98&lt;&gt;"",$G16&lt;&gt;""),申込書!$M$98,"")</f>
        <v/>
      </c>
      <c r="CG16" s="81" t="str">
        <f>IF($CE$3&lt;&gt;"コンテンツなし",IF(AND(申込書!$AH$4="GIGAスクールパック",SUM($P16,$R16)&lt;&gt;0),SUM($P16,$R16),IF(AND(申込書!$AH$4="SKY安心GIGAタブレット",SUM($T16,$V16)&lt;&gt;0),SUM($T16,$V16),"")),"")</f>
        <v/>
      </c>
      <c r="CH16" s="81" t="str">
        <f>IF($CE$3&lt;&gt;"コンテンツなし",IF(AND(申込書!$AH$4="GIGAスクールパック",SUM($Q16,$S16)&lt;&gt;0),SUM($Q16,$S16),IF(AND(申込書!$AH$4="SKY安心GIGAタブレット",SUM($U16,$W16)&lt;&gt;0),SUM($U16,$W16),"")),"")</f>
        <v/>
      </c>
      <c r="CI16" s="157"/>
      <c r="CJ16" s="82"/>
      <c r="CK16" s="80" t="str">
        <f>IF(AND(申込書!$C$99&lt;&gt;"▼プルダウンより選択してください",申込書!$C$99&lt;&gt;"",申込書!$P$99&lt;&gt;"YYYY/MM/DD",$G16&lt;&gt;""),申込書!$P$99,"")</f>
        <v/>
      </c>
      <c r="CL16" s="81" t="str">
        <f>IF(AND(申込書!$C$99&lt;&gt;"▼プルダウンより選択してください",申込書!$C$99&lt;&gt;"",$G16&lt;&gt;""),申込書!$M$99,"")</f>
        <v/>
      </c>
      <c r="CM16" s="81" t="str">
        <f>IF($CK$3&lt;&gt;"コンテンツなし",IF(AND(申込書!$AH$4="GIGAスクールパック",SUM($P16,$R16)&lt;&gt;0),SUM($P16,$R16),IF(AND(申込書!$AH$4="SKY安心GIGAタブレット",SUM($T16,$V16)&lt;&gt;0),SUM($T16,$V16),"")),"")</f>
        <v/>
      </c>
      <c r="CN16" s="81" t="str">
        <f>IF($CK$3&lt;&gt;"コンテンツなし",IF(AND(申込書!$AH$4="GIGAスクールパック",SUM($Q16,$S16)&lt;&gt;0),SUM($Q16,$S16),IF(AND(申込書!$AH$4="SKY安心GIGAタブレット",SUM($U16,$W16)&lt;&gt;0),SUM($U16,$W16),"")),"")</f>
        <v/>
      </c>
      <c r="CO16" s="157"/>
      <c r="CP16" s="82"/>
      <c r="CQ16" s="80" t="str">
        <f>IF(AND(申込書!$C$100&lt;&gt;"▼プルダウンより選択してください",申込書!$C$100&lt;&gt;"",申込書!$P$100&lt;&gt;"YYYY/MM/DD",$G16&lt;&gt;""),申込書!$P$100,"")</f>
        <v/>
      </c>
      <c r="CR16" s="81" t="str">
        <f>IF(AND(申込書!$C$100&lt;&gt;"▼プルダウンより選択してください",申込書!$C$100&lt;&gt;"",$G16&lt;&gt;""),申込書!$M$100,"")</f>
        <v/>
      </c>
      <c r="CS16" s="81" t="str">
        <f>IF($CQ$3&lt;&gt;"コンテンツなし",IF(AND(申込書!$AH$4="GIGAスクールパック",SUM($P16,$R16)&lt;&gt;0),SUM($P16,$R16),IF(AND(申込書!$AH$4="SKY安心GIGAタブレット",SUM($T16,$V16)&lt;&gt;0),SUM($T16,$V16),"")),"")</f>
        <v/>
      </c>
      <c r="CT16" s="81" t="str">
        <f>IF($CQ$3&lt;&gt;"コンテンツなし",IF(AND(申込書!$AH$4="GIGAスクールパック",SUM($Q16,$S16)&lt;&gt;0),SUM($Q16,$S16),IF(AND(申込書!$AH$4="SKY安心GIGAタブレット",SUM($U16,$W16)&lt;&gt;0),SUM($U16,$W16),"")),"")</f>
        <v/>
      </c>
      <c r="CU16" s="81"/>
      <c r="CV16" s="82"/>
      <c r="CW16" s="80" t="str">
        <f>IF(AND(申込書!$C$101&lt;&gt;"▼プルダウンより選択してください",申込書!$C$101&lt;&gt;"",申込書!$P$101&lt;&gt;"YYYY/MM/DD",$G16&lt;&gt;""),申込書!$P$101,"")</f>
        <v/>
      </c>
      <c r="CX16" s="81" t="str">
        <f>IF(AND(申込書!$C$101&lt;&gt;"▼プルダウンより選択してください",申込書!$C$101&lt;&gt;"",$G16&lt;&gt;""),申込書!$M$101,"")</f>
        <v/>
      </c>
      <c r="CY16" s="81" t="str">
        <f>IF($CW$3&lt;&gt;"コンテンツなし",IF(AND(申込書!$AH$4="GIGAスクールパック",SUM($P16,$R16)&lt;&gt;0),SUM($P16,$R16),IF(AND(申込書!$AH$4="SKY安心GIGAタブレット",SUM($T16,$V16)&lt;&gt;0),SUM($T16,$V16),"")),"")</f>
        <v/>
      </c>
      <c r="CZ16" s="81" t="str">
        <f>IF($CW$3&lt;&gt;"コンテンツなし",IF(AND(申込書!$AH$4="GIGAスクールパック",SUM($Q16,$S16)&lt;&gt;0),SUM($Q16,$S16),IF(AND(申込書!$AH$4="SKY安心GIGAタブレット",SUM($U16,$W16)&lt;&gt;0),SUM($U16,$W16),"")),"")</f>
        <v/>
      </c>
      <c r="DA16" s="81"/>
      <c r="DB16" s="82"/>
      <c r="DC16" s="80" t="str">
        <f>IF(AND(申込書!$C$102&lt;&gt;"▼プルダウンより選択してください",申込書!$C$102&lt;&gt;"",申込書!$P$102&lt;&gt;"YYYY/MM/DD",$G16&lt;&gt;""),申込書!$P$102,"")</f>
        <v/>
      </c>
      <c r="DD16" s="81" t="str">
        <f>IF(AND(申込書!$C$102&lt;&gt;"▼プルダウンより選択してください",申込書!$C$102&lt;&gt;"",$G16&lt;&gt;""),申込書!$M$102,"")</f>
        <v/>
      </c>
      <c r="DE16" s="81" t="str">
        <f>IF($DC$3&lt;&gt;"コンテンツなし",IF(AND(申込書!$AH$4="GIGAスクールパック",SUM($P16,$R16)&lt;&gt;0),SUM($P16,$R16),IF(AND(申込書!$AH$4="SKY安心GIGAタブレット",SUM($T16,$V16)&lt;&gt;0),SUM($T16,$V16),"")),"")</f>
        <v/>
      </c>
      <c r="DF16" s="81" t="str">
        <f>IF($DC$3&lt;&gt;"コンテンツなし",IF(AND(申込書!$AH$4="GIGAスクールパック",SUM($Q16,$S16)&lt;&gt;0),SUM($Q16,$S16),IF(AND(申込書!$AH$4="SKY安心GIGAタブレット",SUM($U16,$W16)&lt;&gt;0),SUM($U16,$W16),"")),"")</f>
        <v/>
      </c>
      <c r="DG16" s="81"/>
      <c r="DH16" s="82"/>
      <c r="DI16" s="80" t="str">
        <f>IF(AND(申込書!$C$103&lt;&gt;"▼プルダウンより選択してください",申込書!$C$103&lt;&gt;"",申込書!$P$103&lt;&gt;"YYYY/MM/DD",$G16&lt;&gt;""),申込書!$P$103,"")</f>
        <v/>
      </c>
      <c r="DJ16" s="81" t="str">
        <f>IF(AND(申込書!$C$103&lt;&gt;"▼プルダウンより選択してください",申込書!$C$103&lt;&gt;"",$G16&lt;&gt;""),申込書!$M$103,"")</f>
        <v/>
      </c>
      <c r="DK16" s="81" t="str">
        <f>IF($DI$3&lt;&gt;"コンテンツなし",IF(AND(申込書!$AH$4="GIGAスクールパック",SUM($P16,$R16)&lt;&gt;0),SUM($P16,$R16),IF(AND(申込書!$AH$4="SKY安心GIGAタブレット",SUM($T16,$V16)&lt;&gt;0),SUM($T16,$V16),"")),"")</f>
        <v/>
      </c>
      <c r="DL16" s="81" t="str">
        <f>IF($DI$3&lt;&gt;"コンテンツなし",IF(AND(申込書!$AH$4="GIGAスクールパック",SUM($Q16,$S16)&lt;&gt;0),SUM($Q16,$S16),IF(AND(申込書!$AH$4="SKY安心GIGAタブレット",SUM($U16,$W16)&lt;&gt;0),SUM($U16,$W16),"")),"")</f>
        <v/>
      </c>
      <c r="DM16" s="81"/>
      <c r="DN16" s="82"/>
      <c r="DO16" s="80" t="str">
        <f>IF(AND(申込書!$C$104&lt;&gt;"▼プルダウンより選択してください",申込書!$C$104&lt;&gt;"",申込書!$P$104&lt;&gt;"YYYY/MM/DD",$G16&lt;&gt;""),申込書!$P$104,"")</f>
        <v/>
      </c>
      <c r="DP16" s="81" t="str">
        <f>IF(AND(申込書!$C$104&lt;&gt;"▼プルダウンより選択してください",申込書!$C$104&lt;&gt;"",$G16&lt;&gt;""),申込書!$M$104,"")</f>
        <v/>
      </c>
      <c r="DQ16" s="81" t="str">
        <f>IF($DO$3&lt;&gt;"コンテンツなし",IF(AND(申込書!$AH$4="GIGAスクールパック",SUM($P16,$R16)&lt;&gt;0),SUM($P16,$R16),IF(AND(申込書!$AH$4="SKY安心GIGAタブレット",SUM($T16,$V16)&lt;&gt;0),SUM($T16,$V16),"")),"")</f>
        <v/>
      </c>
      <c r="DR16" s="81" t="str">
        <f>IF($DO$3&lt;&gt;"コンテンツなし",IF(AND(申込書!$AH$4="GIGAスクールパック",SUM($Q16,$S16)&lt;&gt;0),SUM($Q16,$S16),IF(AND(申込書!$AH$4="SKY安心GIGAタブレット",SUM($U16,$W16)&lt;&gt;0),SUM($U16,$W16),"")),"")</f>
        <v/>
      </c>
      <c r="DS16" s="81"/>
      <c r="DT16" s="82"/>
      <c r="DU16" s="80" t="str">
        <f>IF(AND(申込書!$C$105&lt;&gt;"▼プルダウンより選択してください",申込書!$C$105&lt;&gt;"",申込書!$P$105&lt;&gt;"YYYY/MM/DD",$G16&lt;&gt;""),申込書!$P$105,"")</f>
        <v/>
      </c>
      <c r="DV16" s="81" t="str">
        <f>IF(AND(申込書!$C$105&lt;&gt;"▼プルダウンより選択してください",申込書!$C$105&lt;&gt;"",$G16&lt;&gt;""),申込書!$M$105,"")</f>
        <v/>
      </c>
      <c r="DW16" s="81" t="str">
        <f>IF($DU$3&lt;&gt;"コンテンツなし",IF(AND(申込書!$AH$4="GIGAスクールパック",SUM($P16,$R16)&lt;&gt;0),SUM($P16,$R16),IF(AND(申込書!$AH$4="SKY安心GIGAタブレット",SUM($T16,$V16)&lt;&gt;0),SUM($T16,$V16),"")),"")</f>
        <v/>
      </c>
      <c r="DX16" s="81" t="str">
        <f>IF($DU$3&lt;&gt;"コンテンツなし",IF(AND(申込書!$AH$4="GIGAスクールパック",SUM($Q16,$S16)&lt;&gt;0),SUM($Q16,$S16),IF(AND(申込書!$AH$4="SKY安心GIGAタブレット",SUM($U16,$W16)&lt;&gt;0),SUM($U16,$W16),"")),"")</f>
        <v/>
      </c>
      <c r="DY16" s="157"/>
      <c r="DZ16" s="82"/>
      <c r="EA16" s="80" t="str">
        <f>IF(AND(申込書!$C$106&lt;&gt;"▼プルダウンより選択してください",申込書!$C$106&lt;&gt;"",申込書!$P$106&lt;&gt;"YYYY/MM/DD",$G16&lt;&gt;""),申込書!$P$106,"")</f>
        <v/>
      </c>
      <c r="EB16" s="81" t="str">
        <f>IF(AND(申込書!$C$106&lt;&gt;"▼プルダウンより選択してください",申込書!$C$106&lt;&gt;"",$G16&lt;&gt;""),申込書!$M$106,"")</f>
        <v/>
      </c>
      <c r="EC16" s="81" t="str">
        <f>IF($EA$3&lt;&gt;"コンテンツなし",IF(AND(申込書!$AH$4="GIGAスクールパック",SUM($P16,$R16)&lt;&gt;0),SUM($P16,$R16),IF(AND(申込書!$AH$4="SKY安心GIGAタブレット",SUM($T16,$V16)&lt;&gt;0),SUM($T16,$V16),"")),"")</f>
        <v/>
      </c>
      <c r="ED16" s="81" t="str">
        <f>IF($EA$3&lt;&gt;"コンテンツなし",IF(AND(申込書!$AH$4="GIGAスクールパック",SUM($Q16,$S16)&lt;&gt;0),SUM($Q16,$S16),IF(AND(申込書!$AH$4="SKY安心GIGAタブレット",SUM($U16,$W16)&lt;&gt;0),SUM($U16,$W16),"")),"")</f>
        <v/>
      </c>
      <c r="EE16" s="157"/>
      <c r="EF16" s="82"/>
      <c r="EG16" s="80" t="str">
        <f>IF(AND(申込書!$C$107&lt;&gt;"▼プルダウンより選択してください",申込書!$C$107&lt;&gt;"",申込書!$P$107&lt;&gt;"YYYY/MM/DD",$G16&lt;&gt;""),申込書!$P$107,"")</f>
        <v/>
      </c>
      <c r="EH16" s="81" t="str">
        <f>IF(AND(申込書!$C$107&lt;&gt;"▼プルダウンより選択してください",申込書!$C$107&lt;&gt;"",$G16&lt;&gt;""),申込書!$M$107,"")</f>
        <v/>
      </c>
      <c r="EI16" s="81" t="str">
        <f>IF($EG$3&lt;&gt;"コンテンツなし",IF(AND(申込書!$AH$4="GIGAスクールパック",SUM($P16,$R16)&lt;&gt;0),SUM($P16,$R16),IF(AND(申込書!$AH$4="SKY安心GIGAタブレット",SUM($T16,$V16)&lt;&gt;0),SUM($T16,$V16),"")),"")</f>
        <v/>
      </c>
      <c r="EJ16" s="81" t="str">
        <f>IF($EG$3&lt;&gt;"コンテンツなし",IF(AND(申込書!$AH$4="GIGAスクールパック",SUM($Q16,$S16)&lt;&gt;0),SUM($Q16,$S16),IF(AND(申込書!$AH$4="SKY安心GIGAタブレット",SUM($U16,$W16)&lt;&gt;0),SUM($U16,$W16),"")),"")</f>
        <v/>
      </c>
      <c r="EK16" s="157"/>
      <c r="EL16" s="82"/>
      <c r="EM16" s="80" t="str">
        <f>IF(AND(申込書!$C$108&lt;&gt;"▼プルダウンより選択してください",申込書!$C$108&lt;&gt;"",申込書!$P$108&lt;&gt;"YYYY/MM/DD",$G16&lt;&gt;""),申込書!$P$108,"")</f>
        <v/>
      </c>
      <c r="EN16" s="81" t="str">
        <f>IF(AND(申込書!$C$108&lt;&gt;"▼プルダウンより選択してください",申込書!$C$108&lt;&gt;"",$G16&lt;&gt;""),申込書!$M$108,"")</f>
        <v/>
      </c>
      <c r="EO16" s="81" t="str">
        <f>IF($EM$3&lt;&gt;"コンテンツなし",IF(AND(申込書!$AH$4="GIGAスクールパック",SUM($P16,$R16)&lt;&gt;0),SUM($P16,$R16),IF(AND(申込書!$AH$4="SKY安心GIGAタブレット",SUM($T16,$V16)&lt;&gt;0),SUM($T16,$V16),"")),"")</f>
        <v/>
      </c>
      <c r="EP16" s="81" t="str">
        <f>IF($EM$3&lt;&gt;"コンテンツなし",IF(AND(申込書!$AH$4="GIGAスクールパック",SUM($Q16,$S16)&lt;&gt;0),SUM($Q16,$S16),IF(AND(申込書!$AH$4="SKY安心GIGAタブレット",SUM($U16,$W16)&lt;&gt;0),SUM($U16,$W16),"")),"")</f>
        <v/>
      </c>
      <c r="EQ16" s="157"/>
      <c r="ER16" s="82"/>
      <c r="ES16" s="80" t="str">
        <f>IF(AND(申込書!$C$109&lt;&gt;"▼プルダウンより選択してください",申込書!$C$109&lt;&gt;"",申込書!$P$109&lt;&gt;"YYYY/MM/DD",$G16&lt;&gt;""),申込書!$P$109,"")</f>
        <v/>
      </c>
      <c r="ET16" s="81" t="str">
        <f>IF(AND(申込書!$C$109&lt;&gt;"▼プルダウンより選択してください",申込書!$C$109&lt;&gt;"",$G16&lt;&gt;""),申込書!$M$109,"")</f>
        <v/>
      </c>
      <c r="EU16" s="81" t="str">
        <f>IF($ES$3&lt;&gt;"コンテンツなし",IF(AND(申込書!$AH$4="GIGAスクールパック",SUM($P16,$R16)&lt;&gt;0),SUM($P16,$R16),IF(AND(申込書!$AH$4="SKY安心GIGAタブレット",SUM($T16,$V16)&lt;&gt;0),SUM($T16,$V16),"")),"")</f>
        <v/>
      </c>
      <c r="EV16" s="81" t="str">
        <f>IF($ES$3&lt;&gt;"コンテンツなし",IF(AND(申込書!$AH$4="GIGAスクールパック",SUM($Q16,$S16)&lt;&gt;0),SUM($Q16,$S16),IF(AND(申込書!$AH$4="SKY安心GIGAタブレット",SUM($U16,$W16)&lt;&gt;0),SUM($U16,$W16),"")),"")</f>
        <v/>
      </c>
      <c r="EW16" s="157"/>
      <c r="EX16" s="82"/>
      <c r="EY16" s="80" t="str">
        <f>IF(AND(申込書!$C$110&lt;&gt;"▼プルダウンより選択してください",申込書!$C$110&lt;&gt;"",申込書!$P$110&lt;&gt;"YYYY/MM/DD",$G16&lt;&gt;""),申込書!$P$110,"")</f>
        <v/>
      </c>
      <c r="EZ16" s="81" t="str">
        <f>IF(AND(申込書!$C$110&lt;&gt;"▼プルダウンより選択してください",申込書!$C$110&lt;&gt;"",$G16&lt;&gt;""),申込書!$M$110,"")</f>
        <v/>
      </c>
      <c r="FA16" s="81" t="str">
        <f>IF($EY$3&lt;&gt;"コンテンツなし",IF(AND(申込書!$AH$4="GIGAスクールパック",SUM($P16,$R16)&lt;&gt;0),SUM($P16,$R16),IF(AND(申込書!$AH$4="SKY安心GIGAタブレット",SUM($T16,$V16)&lt;&gt;0),SUM($T16,$V16),"")),"")</f>
        <v/>
      </c>
      <c r="FB16" s="81" t="str">
        <f>IF($EY$3&lt;&gt;"コンテンツなし",IF(AND(申込書!$AH$4="GIGAスクールパック",SUM($Q16,$S16)&lt;&gt;0),SUM($Q16,$S16),IF(AND(申込書!$AH$4="SKY安心GIGAタブレット",SUM($U16,$W16)&lt;&gt;0),SUM($U16,$W16),"")),"")</f>
        <v/>
      </c>
      <c r="FC16" s="157"/>
      <c r="FD16" s="82"/>
      <c r="FE16" s="80" t="str">
        <f>IF(AND(申込書!$C$111&lt;&gt;"▼プルダウンより選択してください",申込書!$C$111&lt;&gt;"",申込書!$P$111&lt;&gt;"YYYY/MM/DD",$G16&lt;&gt;""),申込書!$P$111,"")</f>
        <v/>
      </c>
      <c r="FF16" s="81" t="str">
        <f>IF(AND(申込書!$C$111&lt;&gt;"▼プルダウンより選択してください",申込書!$C$111&lt;&gt;"",$G16&lt;&gt;""),申込書!$M$111,"")</f>
        <v/>
      </c>
      <c r="FG16" s="81" t="str">
        <f>IF($FE$3&lt;&gt;"コンテンツなし",IF(AND(申込書!$AH$4="GIGAスクールパック",SUM($P16,$R16)&lt;&gt;0),SUM($P16,$R16),IF(AND(申込書!$AH$4="SKY安心GIGAタブレット",SUM($T16,$V16)&lt;&gt;0),SUM($T16,$V16),"")),"")</f>
        <v/>
      </c>
      <c r="FH16" s="81" t="str">
        <f>IF($FE$3&lt;&gt;"コンテンツなし",IF(AND(申込書!$AH$4="GIGAスクールパック",SUM($Q16,$S16)&lt;&gt;0),SUM($Q16,$S16),IF(AND(申込書!$AH$4="SKY安心GIGAタブレット",SUM($U16,$W16)&lt;&gt;0),SUM($U16,$W16),"")),"")</f>
        <v/>
      </c>
      <c r="FI16" s="157"/>
      <c r="FJ16" s="82"/>
      <c r="FK16" s="80" t="str">
        <f>IF(AND(申込書!$C$112&lt;&gt;"▼プルダウンより選択してください",申込書!$C$112&lt;&gt;"",申込書!$P$112&lt;&gt;"YYYY/MM/DD",$G16&lt;&gt;""),申込書!$P$112,"")</f>
        <v/>
      </c>
      <c r="FL16" s="81" t="str">
        <f>IF(AND(申込書!$C$112&lt;&gt;"▼プルダウンより選択してください",申込書!$C$112&lt;&gt;"",$G16&lt;&gt;""),申込書!$M$112,"")</f>
        <v/>
      </c>
      <c r="FM16" s="81" t="str">
        <f>IF($FK$3&lt;&gt;"コンテンツなし",IF(AND(申込書!$AH$4="GIGAスクールパック",SUM($P16,$R16)&lt;&gt;0),SUM($P16,$R16),IF(AND(申込書!$AH$4="SKY安心GIGAタブレット",SUM($T16,$V16)&lt;&gt;0),SUM($T16,$V16),"")),"")</f>
        <v/>
      </c>
      <c r="FN16" s="81" t="str">
        <f>IF($FK$3&lt;&gt;"コンテンツなし",IF(AND(申込書!$AH$4="GIGAスクールパック",SUM($Q16,$S16)&lt;&gt;0),SUM($Q16,$S16),IF(AND(申込書!$AH$4="SKY安心GIGAタブレット",SUM($U16,$W16)&lt;&gt;0),SUM($U16,$W16),"")),"")</f>
        <v/>
      </c>
      <c r="FO16" s="157"/>
      <c r="FP16" s="82"/>
      <c r="FQ16" s="80" t="str">
        <f>IF(AND(申込書!$C$113&lt;&gt;"▼プルダウンより選択してください",申込書!$C$113&lt;&gt;"",申込書!$P$113&lt;&gt;"YYYY/MM/DD",$G16&lt;&gt;""),申込書!$P$113,"")</f>
        <v/>
      </c>
      <c r="FR16" s="81" t="str">
        <f>IF(AND(申込書!$C$113&lt;&gt;"▼プルダウンより選択してください",申込書!$C$113&lt;&gt;"",$G16&lt;&gt;""),申込書!$M$113,"")</f>
        <v/>
      </c>
      <c r="FS16" s="81" t="str">
        <f>IF($FQ$3&lt;&gt;"コンテンツなし",IF(AND(申込書!$AH$4="GIGAスクールパック",SUM($P16,$R16)&lt;&gt;0),SUM($P16,$R16),IF(AND(申込書!$AH$4="SKY安心GIGAタブレット",SUM($T16,$V16)&lt;&gt;0),SUM($T16,$V16),"")),"")</f>
        <v/>
      </c>
      <c r="FT16" s="81" t="str">
        <f>IF($FQ$3&lt;&gt;"コンテンツなし",IF(AND(申込書!$AH$4="GIGAスクールパック",SUM($Q16,$S16)&lt;&gt;0),SUM($Q16,$S16),IF(AND(申込書!$AH$4="SKY安心GIGAタブレット",SUM($U16,$W16)&lt;&gt;0),SUM($U16,$W16),"")),"")</f>
        <v/>
      </c>
      <c r="FU16" s="157"/>
      <c r="FV16" s="82"/>
      <c r="FW16" s="80" t="str">
        <f>IF(AND(申込書!$C$114&lt;&gt;"▼プルダウンより選択してください",申込書!$C$114&lt;&gt;"",申込書!$P$114&lt;&gt;"YYYY/MM/DD",$G16&lt;&gt;""),申込書!$P$114,"")</f>
        <v/>
      </c>
      <c r="FX16" s="81" t="str">
        <f>IF(AND(申込書!$C$114&lt;&gt;"▼プルダウンより選択してください",申込書!$C$114&lt;&gt;"",$G16&lt;&gt;""),申込書!$M$114,"")</f>
        <v/>
      </c>
      <c r="FY16" s="81" t="str">
        <f>IF($FW$3&lt;&gt;"コンテンツなし",IF(AND(申込書!$AH$4="GIGAスクールパック",SUM($P16,$R16)&lt;&gt;0),SUM($P16,$R16),IF(AND(申込書!$AH$4="SKY安心GIGAタブレット",SUM($T16,$V16)&lt;&gt;0),SUM($T16,$V16),"")),"")</f>
        <v/>
      </c>
      <c r="FZ16" s="81" t="str">
        <f>IF($FW$3&lt;&gt;"コンテンツなし",IF(AND(申込書!$AH$4="GIGAスクールパック",SUM($Q16,$S16)&lt;&gt;0),SUM($Q16,$S16),IF(AND(申込書!$AH$4="SKY安心GIGAタブレット",SUM($U16,$W16)&lt;&gt;0),SUM($U16,$W16),"")),"")</f>
        <v/>
      </c>
      <c r="GA16" s="157"/>
      <c r="GB16" s="82"/>
      <c r="GC16" s="80" t="str">
        <f>IF(AND(申込書!$C$115&lt;&gt;"▼プルダウンより選択してください",申込書!$C$115&lt;&gt;"",申込書!$P$115&lt;&gt;"YYYY/MM/DD",$G16&lt;&gt;""),申込書!$P$115,"")</f>
        <v/>
      </c>
      <c r="GD16" s="81" t="str">
        <f>IF(AND(申込書!$C$115&lt;&gt;"▼プルダウンより選択してください",申込書!$C$115&lt;&gt;"",$G16&lt;&gt;""),申込書!$M$115,"")</f>
        <v/>
      </c>
      <c r="GE16" s="81" t="str">
        <f>IF($GC$3&lt;&gt;"コンテンツなし",IF(AND(申込書!$AH$4="GIGAスクールパック",SUM($P16,$R16)&lt;&gt;0),SUM($P16,$R16),IF(AND(申込書!$AH$4="SKY安心GIGAタブレット",SUM($T16,$V16)&lt;&gt;0),SUM($T16,$V16),"")),"")</f>
        <v/>
      </c>
      <c r="GF16" s="81" t="str">
        <f>IF($GC$3&lt;&gt;"コンテンツなし",IF(AND(申込書!$AH$4="GIGAスクールパック",SUM($Q16,$S16)&lt;&gt;0),SUM($Q16,$S16),IF(AND(申込書!$AH$4="SKY安心GIGAタブレット",SUM($U16,$W16)&lt;&gt;0),SUM($U16,$W16),"")),"")</f>
        <v/>
      </c>
      <c r="GG16" s="157"/>
      <c r="GH16" s="82"/>
      <c r="GI16" s="80" t="str">
        <f>IF(AND(申込書!$C$116&lt;&gt;"▼プルダウンより選択してください",申込書!$C$116&lt;&gt;"",申込書!$P$116&lt;&gt;"YYYY/MM/DD",$G16&lt;&gt;""),申込書!$P$116,"")</f>
        <v/>
      </c>
      <c r="GJ16" s="81" t="str">
        <f>IF(AND(申込書!$C$116&lt;&gt;"▼プルダウンより選択してください",申込書!$C$116&lt;&gt;"",$G16&lt;&gt;""),申込書!$M$116,"")</f>
        <v/>
      </c>
      <c r="GK16" s="81" t="str">
        <f>IF($GI$3&lt;&gt;"コンテンツなし",IF(AND(申込書!$AH$4="GIGAスクールパック",SUM($P16,$R16)&lt;&gt;0),SUM($P16,$R16),IF(AND(申込書!$AH$4="SKY安心GIGAタブレット",SUM($T16,$V16)&lt;&gt;0),SUM($T16,$V16),"")),"")</f>
        <v/>
      </c>
      <c r="GL16" s="81" t="str">
        <f>IF($GI$3&lt;&gt;"コンテンツなし",IF(AND(申込書!$AH$4="GIGAスクールパック",SUM($Q16,$S16)&lt;&gt;0),SUM($Q16,$S16),IF(AND(申込書!$AH$4="SKY安心GIGAタブレット",SUM($U16,$W16)&lt;&gt;0),SUM($U16,$W16),"")),"")</f>
        <v/>
      </c>
      <c r="GM16" s="157"/>
      <c r="GN16" s="82"/>
      <c r="GO16" s="80" t="str">
        <f>IF(AND(申込書!$C$117&lt;&gt;"▼プルダウンより選択してください",申込書!$C$117&lt;&gt;"",申込書!$P$117&lt;&gt;"YYYY/MM/DD",$G16&lt;&gt;""),申込書!$P$117,"")</f>
        <v/>
      </c>
      <c r="GP16" s="81" t="str">
        <f>IF(AND(申込書!$C$117&lt;&gt;"▼プルダウンより選択してください",申込書!$C$117&lt;&gt;"",$G16&lt;&gt;""),申込書!$M$117,"")</f>
        <v/>
      </c>
      <c r="GQ16" s="81" t="str">
        <f>IF($GO$3&lt;&gt;"コンテンツなし",IF(AND(申込書!$AH$4="GIGAスクールパック",SUM($P16,$R16)&lt;&gt;0),SUM($P16,$R16),IF(AND(申込書!$AH$4="SKY安心GIGAタブレット",SUM($T16,$V16)&lt;&gt;0),SUM($T16,$V16),"")),"")</f>
        <v/>
      </c>
      <c r="GR16" s="81" t="str">
        <f>IF($GO$3&lt;&gt;"コンテンツなし",IF(AND(申込書!$AH$4="GIGAスクールパック",SUM($Q16,$S16)&lt;&gt;0),SUM($Q16,$S16),IF(AND(申込書!$AH$4="SKY安心GIGAタブレット",SUM($U16,$W16)&lt;&gt;0),SUM($U16,$W16),"")),"")</f>
        <v/>
      </c>
      <c r="GS16" s="157"/>
      <c r="GT16" s="82"/>
      <c r="GU16" s="80" t="str">
        <f>IF(AND(申込書!$C$118&lt;&gt;"▼プルダウンより選択してください",申込書!$C$118&lt;&gt;"",申込書!$P$118&lt;&gt;"YYYY/MM/DD",$G16&lt;&gt;""),申込書!$P$118,"")</f>
        <v/>
      </c>
      <c r="GV16" s="81" t="str">
        <f>IF(AND(申込書!$C$118&lt;&gt;"▼プルダウンより選択してください",申込書!$C$118&lt;&gt;"",$G16&lt;&gt;""),申込書!$M$118,"")</f>
        <v/>
      </c>
      <c r="GW16" s="81" t="str">
        <f>IF($GU$3&lt;&gt;"コンテンツなし",IF(AND(申込書!$AH$4="GIGAスクールパック",SUM($P16,$R16)&lt;&gt;0),SUM($P16,$R16),IF(AND(申込書!$AH$4="SKY安心GIGAタブレット",SUM($T16,$V16)&lt;&gt;0),SUM($T16,$V16),"")),"")</f>
        <v/>
      </c>
      <c r="GX16" s="81" t="str">
        <f>IF($GU$3&lt;&gt;"コンテンツなし",IF(AND(申込書!$AH$4="GIGAスクールパック",SUM($Q16,$S16)&lt;&gt;0),SUM($Q16,$S16),IF(AND(申込書!$AH$4="SKY安心GIGAタブレット",SUM($U16,$W16)&lt;&gt;0),SUM($U16,$W16),"")),"")</f>
        <v/>
      </c>
      <c r="GY16" s="157"/>
      <c r="GZ16" s="82"/>
      <c r="HA16" s="80" t="str">
        <f>IF(AND(申込書!$C$119&lt;&gt;"▼プルダウンより選択してください",申込書!$C$119&lt;&gt;"",申込書!$P$119&lt;&gt;"YYYY/MM/DD",$G16&lt;&gt;""),申込書!$P$119,"")</f>
        <v/>
      </c>
      <c r="HB16" s="81" t="str">
        <f>IF(AND(申込書!$C$119&lt;&gt;"▼プルダウンより選択してください",申込書!$C$119&lt;&gt;"",$G16&lt;&gt;""),申込書!$M$119,"")</f>
        <v/>
      </c>
      <c r="HC16" s="81" t="str">
        <f>IF($HA$3&lt;&gt;"コンテンツなし",IF(AND(申込書!$AH$4="GIGAスクールパック",SUM($P16,$R16)&lt;&gt;0),SUM($P16,$R16),IF(AND(申込書!$AH$4="SKY安心GIGAタブレット",SUM($T16,$V16)&lt;&gt;0),SUM($T16,$V16),"")),"")</f>
        <v/>
      </c>
      <c r="HD16" s="81" t="str">
        <f>IF($HA$3&lt;&gt;"コンテンツなし",IF(AND(申込書!$AH$4="GIGAスクールパック",SUM($Q16,$S16)&lt;&gt;0),SUM($Q16,$S16),IF(AND(申込書!$AH$4="SKY安心GIGAタブレット",SUM($U16,$W16)&lt;&gt;0),SUM($U16,$W16),"")),"")</f>
        <v/>
      </c>
      <c r="HE16" s="157"/>
      <c r="HF16" s="82"/>
      <c r="HG16" s="83"/>
    </row>
    <row r="17" spans="2:215" ht="26.85" customHeight="1">
      <c r="B17" s="62">
        <f t="shared" si="0"/>
        <v>12</v>
      </c>
      <c r="C17" s="63"/>
      <c r="D17" s="64"/>
      <c r="E17" s="207"/>
      <c r="F17" s="65"/>
      <c r="G17" s="66"/>
      <c r="H17" s="67"/>
      <c r="I17" s="68"/>
      <c r="J17" s="69"/>
      <c r="K17" s="70"/>
      <c r="L17" s="71"/>
      <c r="M17" s="72"/>
      <c r="N17" s="73"/>
      <c r="O17" s="74"/>
      <c r="P17" s="179"/>
      <c r="Q17" s="180"/>
      <c r="R17" s="180"/>
      <c r="S17" s="181"/>
      <c r="T17" s="179"/>
      <c r="U17" s="180"/>
      <c r="V17" s="182"/>
      <c r="W17" s="181"/>
      <c r="X17" s="75"/>
      <c r="Y17" s="76"/>
      <c r="Z17" s="77"/>
      <c r="AA17" s="78"/>
      <c r="AB17" s="79"/>
      <c r="AC17" s="79"/>
      <c r="AD17" s="79"/>
      <c r="AE17" s="77"/>
      <c r="AF17" s="139"/>
      <c r="AG17" s="139"/>
      <c r="AH17" s="139"/>
      <c r="AI17" s="80" t="str">
        <f>IF(AND(申込書!$C$90&lt;&gt;"▼プルダウンより選択してください",申込書!$C$90&lt;&gt;"",申込書!$P$90&lt;&gt;"YYYY/MM/DD",$G17&lt;&gt;""),申込書!$P$90,"")</f>
        <v/>
      </c>
      <c r="AJ17" s="81" t="str">
        <f>IF(AND(申込書!$C$90&lt;&gt;"▼プルダウンより選択してください",申込書!$C$90&lt;&gt;"",$G17&lt;&gt;""),申込書!$M$90,"")</f>
        <v/>
      </c>
      <c r="AK17" s="81" t="str">
        <f>IF($AI$3&lt;&gt;"コンテンツなし",IF(AND(申込書!$AH$4="GIGAスクールパック",SUM($P17,$R17)&lt;&gt;0),SUM($P17,$R17),IF(AND(申込書!$AH$4="SKY安心GIGAタブレット",SUM($T17,$V17)&lt;&gt;0),SUM($T17,$V17),"")),"")</f>
        <v/>
      </c>
      <c r="AL17" s="81" t="str">
        <f>IF($AI$3&lt;&gt;"コンテンツなし",IF(AND(申込書!$AH$4="GIGAスクールパック",SUM($Q17,$S17)&lt;&gt;0),SUM($Q17,$S17),IF(AND(申込書!$AH$4="SKY安心GIGAタブレット",SUM($U17,$W17)&lt;&gt;0),SUM($U17,$W17),"")),"")</f>
        <v/>
      </c>
      <c r="AM17" s="157"/>
      <c r="AN17" s="82"/>
      <c r="AO17" s="80" t="str">
        <f>IF(AND(申込書!$C$91&lt;&gt;"▼プルダウンより選択してください",申込書!$C$91&lt;&gt;"",申込書!$P$91&lt;&gt;"YYYY/MM/DD",$G17&lt;&gt;""),申込書!$P$91,"")</f>
        <v/>
      </c>
      <c r="AP17" s="81" t="str">
        <f>IF(AND(申込書!$C$91&lt;&gt;"▼プルダウンより選択してください",申込書!$C$91&lt;&gt;"",$G17&lt;&gt;""),申込書!$M$91,"")</f>
        <v/>
      </c>
      <c r="AQ17" s="81" t="str">
        <f>IF($AO$3&lt;&gt;"コンテンツなし",IF(AND(申込書!$AH$4="GIGAスクールパック",SUM($P17,$R17)&lt;&gt;0),SUM($P17,$R17),IF(AND(申込書!$AH$4="SKY安心GIGAタブレット",SUM($T17,$V17)&lt;&gt;0),SUM($T17,$V17),"")),"")</f>
        <v/>
      </c>
      <c r="AR17" s="81" t="str">
        <f>IF($AO$3&lt;&gt;"コンテンツなし",IF(AND(申込書!$AH$4="GIGAスクールパック",SUM($Q17,$S17)&lt;&gt;0),SUM($Q17,$S17),IF(AND(申込書!$AH$4="SKY安心GIGAタブレット",SUM($U17,$W17)&lt;&gt;0),SUM($U17,$W17),"")),"")</f>
        <v/>
      </c>
      <c r="AS17" s="157"/>
      <c r="AT17" s="82"/>
      <c r="AU17" s="80" t="str">
        <f>IF(AND(申込書!$C$92&lt;&gt;"▼プルダウンより選択してください",申込書!$C$92&lt;&gt;"",申込書!$P$92&lt;&gt;"YYYY/MM/DD",$G17&lt;&gt;""),申込書!$P$92,"")</f>
        <v/>
      </c>
      <c r="AV17" s="81" t="str">
        <f>IF(AND(申込書!$C$92&lt;&gt;"▼プルダウンより選択してください",申込書!$C$92&lt;&gt;"",$G17&lt;&gt;""),申込書!$M$92,"")</f>
        <v/>
      </c>
      <c r="AW17" s="81" t="str">
        <f>IF($AU$3&lt;&gt;"コンテンツなし",IF(AND(申込書!$AH$4="GIGAスクールパック",SUM($P17,$R17)&lt;&gt;0),SUM($P17,$R17),IF(AND(申込書!$AH$4="SKY安心GIGAタブレット",SUM($T17,$V17)&lt;&gt;0),SUM($T17,$V17),"")),"")</f>
        <v/>
      </c>
      <c r="AX17" s="81" t="str">
        <f>IF($AU$3&lt;&gt;"コンテンツなし",IF(AND(申込書!$AH$4="GIGAスクールパック",SUM($Q17,$S17)&lt;&gt;0),SUM($Q17,$S17),IF(AND(申込書!$AH$4="SKY安心GIGAタブレット",SUM($U17,$W17)&lt;&gt;0),SUM($U17,$W17),"")),"")</f>
        <v/>
      </c>
      <c r="AY17" s="157"/>
      <c r="AZ17" s="82"/>
      <c r="BA17" s="80" t="str">
        <f>IF(AND(申込書!$C$93&lt;&gt;"▼プルダウンより選択してください",申込書!$C$93&lt;&gt;"",申込書!$P$93&lt;&gt;"YYYY/MM/DD",$G17&lt;&gt;""),申込書!$P$93,"")</f>
        <v/>
      </c>
      <c r="BB17" s="81" t="str">
        <f>IF(AND(申込書!$C$93&lt;&gt;"▼プルダウンより選択してください",申込書!$C$93&lt;&gt;"",申込書!$M$93&gt;=1,$G17&lt;&gt;""),申込書!$M$93,"")</f>
        <v/>
      </c>
      <c r="BC17" s="81" t="str">
        <f>IF($BA$3&lt;&gt;"コンテンツなし",IF(AND(申込書!$AH$4="GIGAスクールパック",SUM($P17,$R17)&lt;&gt;0),SUM($P17,$R17),IF(AND(申込書!$AH$4="SKY安心GIGAタブレット",SUM($T17,$V17)&lt;&gt;0),SUM($T17,$V17),"")),"")</f>
        <v/>
      </c>
      <c r="BD17" s="81" t="str">
        <f>IF($BA$3&lt;&gt;"コンテンツなし",IF(AND(申込書!$AH$4="GIGAスクールパック",SUM($Q17,$S17)&lt;&gt;0),SUM($Q17,$S17),IF(AND(申込書!$AH$4="SKY安心GIGAタブレット",SUM($U17,$W17)&lt;&gt;0),SUM($U17,$W17),"")),"")</f>
        <v/>
      </c>
      <c r="BE17" s="157"/>
      <c r="BF17" s="82"/>
      <c r="BG17" s="80" t="str">
        <f>IF(AND(申込書!$C$94&lt;&gt;"▼プルダウンより選択してください",申込書!$C$94&lt;&gt;"",申込書!$P$94&lt;&gt;"YYYY/MM/DD",$G17&lt;&gt;""),申込書!$P$94,"")</f>
        <v/>
      </c>
      <c r="BH17" s="81" t="str">
        <f>IF(AND(申込書!$C$94&lt;&gt;"▼プルダウンより選択してください",申込書!$C$94&lt;&gt;"",$G17&lt;&gt;""),申込書!$M$94,"")</f>
        <v/>
      </c>
      <c r="BI17" s="81" t="str">
        <f>IF($BG$3&lt;&gt;"コンテンツなし",IF(AND(申込書!$AH$4="GIGAスクールパック",SUM($P17,$R17)&lt;&gt;0),SUM($P17,$R17),IF(AND(申込書!$AH$4="SKY安心GIGAタブレット",SUM($T17,$V17)&lt;&gt;0),SUM($T17,$V17),"")),"")</f>
        <v/>
      </c>
      <c r="BJ17" s="81" t="str">
        <f>IF($BG$3&lt;&gt;"コンテンツなし",IF(AND(申込書!$AH$4="GIGAスクールパック",SUM($Q17,$S17)&lt;&gt;0),SUM($Q17,$S17),IF(AND(申込書!$AH$4="SKY安心GIGAタブレット",SUM($U17,$W17)&lt;&gt;0),SUM($U17,$W17),"")),"")</f>
        <v/>
      </c>
      <c r="BK17" s="157"/>
      <c r="BL17" s="82"/>
      <c r="BM17" s="80" t="str">
        <f>IF(AND(申込書!$C$95&lt;&gt;"▼プルダウンより選択してください",申込書!$C$95&lt;&gt;"",申込書!$P$95&lt;&gt;"YYYY/MM/DD",$G17&lt;&gt;""),申込書!$P$95,"")</f>
        <v/>
      </c>
      <c r="BN17" s="81" t="str">
        <f>IF(AND(申込書!$C$95&lt;&gt;"▼プルダウンより選択してください",申込書!$C$95&lt;&gt;"",$G17&lt;&gt;""),申込書!$M$95,"")</f>
        <v/>
      </c>
      <c r="BO17" s="81" t="str">
        <f>IF($BM$3&lt;&gt;"コンテンツなし",IF(AND(申込書!$AH$4="GIGAスクールパック",SUM($P17,$R17)&lt;&gt;0),SUM($P17,$R17),IF(AND(申込書!$AH$4="SKY安心GIGAタブレット",SUM($T17,$V17)&lt;&gt;0),SUM($T17,$V17),"")),"")</f>
        <v/>
      </c>
      <c r="BP17" s="81" t="str">
        <f>IF($BM$3&lt;&gt;"コンテンツなし",IF(AND(申込書!$AH$4="GIGAスクールパック",SUM($Q17,$S17)&lt;&gt;0),SUM($Q17,$S17),IF(AND(申込書!$AH$4="SKY安心GIGAタブレット",SUM($U17,$W17)&lt;&gt;0),SUM($U17,$W17),"")),"")</f>
        <v/>
      </c>
      <c r="BQ17" s="157"/>
      <c r="BR17" s="82"/>
      <c r="BS17" s="80" t="str">
        <f>IF(AND(申込書!$C$96&lt;&gt;"▼プルダウンより選択してください",申込書!$C$96&lt;&gt;"",申込書!$P$96&lt;&gt;"YYYY/MM/DD",$G17&lt;&gt;""),申込書!$P$96,"")</f>
        <v/>
      </c>
      <c r="BT17" s="81" t="str">
        <f>IF(AND(申込書!$C$96&lt;&gt;"▼プルダウンより選択してください",申込書!$C$96&lt;&gt;"",$G17&lt;&gt;""),申込書!$M$96,"")</f>
        <v/>
      </c>
      <c r="BU17" s="81" t="str">
        <f>IF($BS$3&lt;&gt;"コンテンツなし",IF(AND(申込書!$AH$4="GIGAスクールパック",SUM($P17,$R17)&lt;&gt;0),SUM($P17,$R17),IF(AND(申込書!$AH$4="SKY安心GIGAタブレット",SUM($T17,$V17)&lt;&gt;0),SUM($T17,$V17),"")),"")</f>
        <v/>
      </c>
      <c r="BV17" s="81" t="str">
        <f>IF($BS$3&lt;&gt;"コンテンツなし",IF(AND(申込書!$AH$4="GIGAスクールパック",SUM($Q17,$S17)&lt;&gt;0),SUM($Q17,$S17),IF(AND(申込書!$AH$4="SKY安心GIGAタブレット",SUM($U17,$W17)&lt;&gt;0),SUM($U17,$W17),"")),"")</f>
        <v/>
      </c>
      <c r="BW17" s="157"/>
      <c r="BX17" s="82"/>
      <c r="BY17" s="80" t="str">
        <f>IF(AND(申込書!$C$97&lt;&gt;"▼プルダウンより選択してください",申込書!$C$97&lt;&gt;"",申込書!$P$97&lt;&gt;"YYYY/MM/DD",$G17&lt;&gt;""),申込書!$P$97,"")</f>
        <v/>
      </c>
      <c r="BZ17" s="81" t="str">
        <f>IF(AND(申込書!$C$97&lt;&gt;"▼プルダウンより選択してください",申込書!$C$97&lt;&gt;"",$G17&lt;&gt;""),申込書!$M$97,"")</f>
        <v/>
      </c>
      <c r="CA17" s="81" t="str">
        <f>IF($BY$3&lt;&gt;"コンテンツなし",IF(AND(申込書!$AH$4="GIGAスクールパック",SUM($P17,$R17)&lt;&gt;0),SUM($P17,$R17),IF(AND(申込書!$AH$4="SKY安心GIGAタブレット",SUM($T17,$V17)&lt;&gt;0),SUM($T17,$V17),"")),"")</f>
        <v/>
      </c>
      <c r="CB17" s="81" t="str">
        <f>IF($BY$3&lt;&gt;"コンテンツなし",IF(AND(申込書!$AH$4="GIGAスクールパック",SUM($Q17,$S17)&lt;&gt;0),SUM($Q17,$S17),IF(AND(申込書!$AH$4="SKY安心GIGAタブレット",SUM($U17,$W17)&lt;&gt;0),SUM($U17,$W17),"")),"")</f>
        <v/>
      </c>
      <c r="CC17" s="157"/>
      <c r="CD17" s="82"/>
      <c r="CE17" s="80" t="str">
        <f>IF(AND(申込書!$C$98&lt;&gt;"▼プルダウンより選択してください",申込書!$C$98&lt;&gt;"",申込書!$P$98&lt;&gt;"YYYY/MM/DD",$G17&lt;&gt;""),申込書!$P$98,"")</f>
        <v/>
      </c>
      <c r="CF17" s="81" t="str">
        <f>IF(AND(申込書!$C$98&lt;&gt;"▼プルダウンより選択してください",申込書!$C$98&lt;&gt;"",$G17&lt;&gt;""),申込書!$M$98,"")</f>
        <v/>
      </c>
      <c r="CG17" s="81" t="str">
        <f>IF($CE$3&lt;&gt;"コンテンツなし",IF(AND(申込書!$AH$4="GIGAスクールパック",SUM($P17,$R17)&lt;&gt;0),SUM($P17,$R17),IF(AND(申込書!$AH$4="SKY安心GIGAタブレット",SUM($T17,$V17)&lt;&gt;0),SUM($T17,$V17),"")),"")</f>
        <v/>
      </c>
      <c r="CH17" s="81" t="str">
        <f>IF($CE$3&lt;&gt;"コンテンツなし",IF(AND(申込書!$AH$4="GIGAスクールパック",SUM($Q17,$S17)&lt;&gt;0),SUM($Q17,$S17),IF(AND(申込書!$AH$4="SKY安心GIGAタブレット",SUM($U17,$W17)&lt;&gt;0),SUM($U17,$W17),"")),"")</f>
        <v/>
      </c>
      <c r="CI17" s="157"/>
      <c r="CJ17" s="82"/>
      <c r="CK17" s="80" t="str">
        <f>IF(AND(申込書!$C$99&lt;&gt;"▼プルダウンより選択してください",申込書!$C$99&lt;&gt;"",申込書!$P$99&lt;&gt;"YYYY/MM/DD",$G17&lt;&gt;""),申込書!$P$99,"")</f>
        <v/>
      </c>
      <c r="CL17" s="81" t="str">
        <f>IF(AND(申込書!$C$99&lt;&gt;"▼プルダウンより選択してください",申込書!$C$99&lt;&gt;"",$G17&lt;&gt;""),申込書!$M$99,"")</f>
        <v/>
      </c>
      <c r="CM17" s="81" t="str">
        <f>IF($CK$3&lt;&gt;"コンテンツなし",IF(AND(申込書!$AH$4="GIGAスクールパック",SUM($P17,$R17)&lt;&gt;0),SUM($P17,$R17),IF(AND(申込書!$AH$4="SKY安心GIGAタブレット",SUM($T17,$V17)&lt;&gt;0),SUM($T17,$V17),"")),"")</f>
        <v/>
      </c>
      <c r="CN17" s="81" t="str">
        <f>IF($CK$3&lt;&gt;"コンテンツなし",IF(AND(申込書!$AH$4="GIGAスクールパック",SUM($Q17,$S17)&lt;&gt;0),SUM($Q17,$S17),IF(AND(申込書!$AH$4="SKY安心GIGAタブレット",SUM($U17,$W17)&lt;&gt;0),SUM($U17,$W17),"")),"")</f>
        <v/>
      </c>
      <c r="CO17" s="157"/>
      <c r="CP17" s="82"/>
      <c r="CQ17" s="80" t="str">
        <f>IF(AND(申込書!$C$100&lt;&gt;"▼プルダウンより選択してください",申込書!$C$100&lt;&gt;"",申込書!$P$100&lt;&gt;"YYYY/MM/DD",$G17&lt;&gt;""),申込書!$P$100,"")</f>
        <v/>
      </c>
      <c r="CR17" s="81" t="str">
        <f>IF(AND(申込書!$C$100&lt;&gt;"▼プルダウンより選択してください",申込書!$C$100&lt;&gt;"",$G17&lt;&gt;""),申込書!$M$100,"")</f>
        <v/>
      </c>
      <c r="CS17" s="81" t="str">
        <f>IF($CQ$3&lt;&gt;"コンテンツなし",IF(AND(申込書!$AH$4="GIGAスクールパック",SUM($P17,$R17)&lt;&gt;0),SUM($P17,$R17),IF(AND(申込書!$AH$4="SKY安心GIGAタブレット",SUM($T17,$V17)&lt;&gt;0),SUM($T17,$V17),"")),"")</f>
        <v/>
      </c>
      <c r="CT17" s="81" t="str">
        <f>IF($CQ$3&lt;&gt;"コンテンツなし",IF(AND(申込書!$AH$4="GIGAスクールパック",SUM($Q17,$S17)&lt;&gt;0),SUM($Q17,$S17),IF(AND(申込書!$AH$4="SKY安心GIGAタブレット",SUM($U17,$W17)&lt;&gt;0),SUM($U17,$W17),"")),"")</f>
        <v/>
      </c>
      <c r="CU17" s="81"/>
      <c r="CV17" s="82"/>
      <c r="CW17" s="80" t="str">
        <f>IF(AND(申込書!$C$101&lt;&gt;"▼プルダウンより選択してください",申込書!$C$101&lt;&gt;"",申込書!$P$101&lt;&gt;"YYYY/MM/DD",$G17&lt;&gt;""),申込書!$P$101,"")</f>
        <v/>
      </c>
      <c r="CX17" s="81" t="str">
        <f>IF(AND(申込書!$C$101&lt;&gt;"▼プルダウンより選択してください",申込書!$C$101&lt;&gt;"",$G17&lt;&gt;""),申込書!$M$101,"")</f>
        <v/>
      </c>
      <c r="CY17" s="81" t="str">
        <f>IF($CW$3&lt;&gt;"コンテンツなし",IF(AND(申込書!$AH$4="GIGAスクールパック",SUM($P17,$R17)&lt;&gt;0),SUM($P17,$R17),IF(AND(申込書!$AH$4="SKY安心GIGAタブレット",SUM($T17,$V17)&lt;&gt;0),SUM($T17,$V17),"")),"")</f>
        <v/>
      </c>
      <c r="CZ17" s="81" t="str">
        <f>IF($CW$3&lt;&gt;"コンテンツなし",IF(AND(申込書!$AH$4="GIGAスクールパック",SUM($Q17,$S17)&lt;&gt;0),SUM($Q17,$S17),IF(AND(申込書!$AH$4="SKY安心GIGAタブレット",SUM($U17,$W17)&lt;&gt;0),SUM($U17,$W17),"")),"")</f>
        <v/>
      </c>
      <c r="DA17" s="81"/>
      <c r="DB17" s="82"/>
      <c r="DC17" s="80" t="str">
        <f>IF(AND(申込書!$C$102&lt;&gt;"▼プルダウンより選択してください",申込書!$C$102&lt;&gt;"",申込書!$P$102&lt;&gt;"YYYY/MM/DD",$G17&lt;&gt;""),申込書!$P$102,"")</f>
        <v/>
      </c>
      <c r="DD17" s="81" t="str">
        <f>IF(AND(申込書!$C$102&lt;&gt;"▼プルダウンより選択してください",申込書!$C$102&lt;&gt;"",$G17&lt;&gt;""),申込書!$M$102,"")</f>
        <v/>
      </c>
      <c r="DE17" s="81" t="str">
        <f>IF($DC$3&lt;&gt;"コンテンツなし",IF(AND(申込書!$AH$4="GIGAスクールパック",SUM($P17,$R17)&lt;&gt;0),SUM($P17,$R17),IF(AND(申込書!$AH$4="SKY安心GIGAタブレット",SUM($T17,$V17)&lt;&gt;0),SUM($T17,$V17),"")),"")</f>
        <v/>
      </c>
      <c r="DF17" s="81" t="str">
        <f>IF($DC$3&lt;&gt;"コンテンツなし",IF(AND(申込書!$AH$4="GIGAスクールパック",SUM($Q17,$S17)&lt;&gt;0),SUM($Q17,$S17),IF(AND(申込書!$AH$4="SKY安心GIGAタブレット",SUM($U17,$W17)&lt;&gt;0),SUM($U17,$W17),"")),"")</f>
        <v/>
      </c>
      <c r="DG17" s="81"/>
      <c r="DH17" s="82"/>
      <c r="DI17" s="80" t="str">
        <f>IF(AND(申込書!$C$103&lt;&gt;"▼プルダウンより選択してください",申込書!$C$103&lt;&gt;"",申込書!$P$103&lt;&gt;"YYYY/MM/DD",$G17&lt;&gt;""),申込書!$P$103,"")</f>
        <v/>
      </c>
      <c r="DJ17" s="81" t="str">
        <f>IF(AND(申込書!$C$103&lt;&gt;"▼プルダウンより選択してください",申込書!$C$103&lt;&gt;"",$G17&lt;&gt;""),申込書!$M$103,"")</f>
        <v/>
      </c>
      <c r="DK17" s="81" t="str">
        <f>IF($DI$3&lt;&gt;"コンテンツなし",IF(AND(申込書!$AH$4="GIGAスクールパック",SUM($P17,$R17)&lt;&gt;0),SUM($P17,$R17),IF(AND(申込書!$AH$4="SKY安心GIGAタブレット",SUM($T17,$V17)&lt;&gt;0),SUM($T17,$V17),"")),"")</f>
        <v/>
      </c>
      <c r="DL17" s="81" t="str">
        <f>IF($DI$3&lt;&gt;"コンテンツなし",IF(AND(申込書!$AH$4="GIGAスクールパック",SUM($Q17,$S17)&lt;&gt;0),SUM($Q17,$S17),IF(AND(申込書!$AH$4="SKY安心GIGAタブレット",SUM($U17,$W17)&lt;&gt;0),SUM($U17,$W17),"")),"")</f>
        <v/>
      </c>
      <c r="DM17" s="81"/>
      <c r="DN17" s="82"/>
      <c r="DO17" s="80" t="str">
        <f>IF(AND(申込書!$C$104&lt;&gt;"▼プルダウンより選択してください",申込書!$C$104&lt;&gt;"",申込書!$P$104&lt;&gt;"YYYY/MM/DD",$G17&lt;&gt;""),申込書!$P$104,"")</f>
        <v/>
      </c>
      <c r="DP17" s="81" t="str">
        <f>IF(AND(申込書!$C$104&lt;&gt;"▼プルダウンより選択してください",申込書!$C$104&lt;&gt;"",$G17&lt;&gt;""),申込書!$M$104,"")</f>
        <v/>
      </c>
      <c r="DQ17" s="81" t="str">
        <f>IF($DO$3&lt;&gt;"コンテンツなし",IF(AND(申込書!$AH$4="GIGAスクールパック",SUM($P17,$R17)&lt;&gt;0),SUM($P17,$R17),IF(AND(申込書!$AH$4="SKY安心GIGAタブレット",SUM($T17,$V17)&lt;&gt;0),SUM($T17,$V17),"")),"")</f>
        <v/>
      </c>
      <c r="DR17" s="81" t="str">
        <f>IF($DO$3&lt;&gt;"コンテンツなし",IF(AND(申込書!$AH$4="GIGAスクールパック",SUM($Q17,$S17)&lt;&gt;0),SUM($Q17,$S17),IF(AND(申込書!$AH$4="SKY安心GIGAタブレット",SUM($U17,$W17)&lt;&gt;0),SUM($U17,$W17),"")),"")</f>
        <v/>
      </c>
      <c r="DS17" s="81"/>
      <c r="DT17" s="82"/>
      <c r="DU17" s="80" t="str">
        <f>IF(AND(申込書!$C$105&lt;&gt;"▼プルダウンより選択してください",申込書!$C$105&lt;&gt;"",申込書!$P$105&lt;&gt;"YYYY/MM/DD",$G17&lt;&gt;""),申込書!$P$105,"")</f>
        <v/>
      </c>
      <c r="DV17" s="81" t="str">
        <f>IF(AND(申込書!$C$105&lt;&gt;"▼プルダウンより選択してください",申込書!$C$105&lt;&gt;"",$G17&lt;&gt;""),申込書!$M$105,"")</f>
        <v/>
      </c>
      <c r="DW17" s="81" t="str">
        <f>IF($DU$3&lt;&gt;"コンテンツなし",IF(AND(申込書!$AH$4="GIGAスクールパック",SUM($P17,$R17)&lt;&gt;0),SUM($P17,$R17),IF(AND(申込書!$AH$4="SKY安心GIGAタブレット",SUM($T17,$V17)&lt;&gt;0),SUM($T17,$V17),"")),"")</f>
        <v/>
      </c>
      <c r="DX17" s="81" t="str">
        <f>IF($DU$3&lt;&gt;"コンテンツなし",IF(AND(申込書!$AH$4="GIGAスクールパック",SUM($Q17,$S17)&lt;&gt;0),SUM($Q17,$S17),IF(AND(申込書!$AH$4="SKY安心GIGAタブレット",SUM($U17,$W17)&lt;&gt;0),SUM($U17,$W17),"")),"")</f>
        <v/>
      </c>
      <c r="DY17" s="157"/>
      <c r="DZ17" s="82"/>
      <c r="EA17" s="80" t="str">
        <f>IF(AND(申込書!$C$106&lt;&gt;"▼プルダウンより選択してください",申込書!$C$106&lt;&gt;"",申込書!$P$106&lt;&gt;"YYYY/MM/DD",$G17&lt;&gt;""),申込書!$P$106,"")</f>
        <v/>
      </c>
      <c r="EB17" s="81" t="str">
        <f>IF(AND(申込書!$C$106&lt;&gt;"▼プルダウンより選択してください",申込書!$C$106&lt;&gt;"",$G17&lt;&gt;""),申込書!$M$106,"")</f>
        <v/>
      </c>
      <c r="EC17" s="81" t="str">
        <f>IF($EA$3&lt;&gt;"コンテンツなし",IF(AND(申込書!$AH$4="GIGAスクールパック",SUM($P17,$R17)&lt;&gt;0),SUM($P17,$R17),IF(AND(申込書!$AH$4="SKY安心GIGAタブレット",SUM($T17,$V17)&lt;&gt;0),SUM($T17,$V17),"")),"")</f>
        <v/>
      </c>
      <c r="ED17" s="81" t="str">
        <f>IF($EA$3&lt;&gt;"コンテンツなし",IF(AND(申込書!$AH$4="GIGAスクールパック",SUM($Q17,$S17)&lt;&gt;0),SUM($Q17,$S17),IF(AND(申込書!$AH$4="SKY安心GIGAタブレット",SUM($U17,$W17)&lt;&gt;0),SUM($U17,$W17),"")),"")</f>
        <v/>
      </c>
      <c r="EE17" s="157"/>
      <c r="EF17" s="82"/>
      <c r="EG17" s="80" t="str">
        <f>IF(AND(申込書!$C$107&lt;&gt;"▼プルダウンより選択してください",申込書!$C$107&lt;&gt;"",申込書!$P$107&lt;&gt;"YYYY/MM/DD",$G17&lt;&gt;""),申込書!$P$107,"")</f>
        <v/>
      </c>
      <c r="EH17" s="81" t="str">
        <f>IF(AND(申込書!$C$107&lt;&gt;"▼プルダウンより選択してください",申込書!$C$107&lt;&gt;"",$G17&lt;&gt;""),申込書!$M$107,"")</f>
        <v/>
      </c>
      <c r="EI17" s="81" t="str">
        <f>IF($EG$3&lt;&gt;"コンテンツなし",IF(AND(申込書!$AH$4="GIGAスクールパック",SUM($P17,$R17)&lt;&gt;0),SUM($P17,$R17),IF(AND(申込書!$AH$4="SKY安心GIGAタブレット",SUM($T17,$V17)&lt;&gt;0),SUM($T17,$V17),"")),"")</f>
        <v/>
      </c>
      <c r="EJ17" s="81" t="str">
        <f>IF($EG$3&lt;&gt;"コンテンツなし",IF(AND(申込書!$AH$4="GIGAスクールパック",SUM($Q17,$S17)&lt;&gt;0),SUM($Q17,$S17),IF(AND(申込書!$AH$4="SKY安心GIGAタブレット",SUM($U17,$W17)&lt;&gt;0),SUM($U17,$W17),"")),"")</f>
        <v/>
      </c>
      <c r="EK17" s="157"/>
      <c r="EL17" s="82"/>
      <c r="EM17" s="80" t="str">
        <f>IF(AND(申込書!$C$108&lt;&gt;"▼プルダウンより選択してください",申込書!$C$108&lt;&gt;"",申込書!$P$108&lt;&gt;"YYYY/MM/DD",$G17&lt;&gt;""),申込書!$P$108,"")</f>
        <v/>
      </c>
      <c r="EN17" s="81" t="str">
        <f>IF(AND(申込書!$C$108&lt;&gt;"▼プルダウンより選択してください",申込書!$C$108&lt;&gt;"",$G17&lt;&gt;""),申込書!$M$108,"")</f>
        <v/>
      </c>
      <c r="EO17" s="81" t="str">
        <f>IF($EM$3&lt;&gt;"コンテンツなし",IF(AND(申込書!$AH$4="GIGAスクールパック",SUM($P17,$R17)&lt;&gt;0),SUM($P17,$R17),IF(AND(申込書!$AH$4="SKY安心GIGAタブレット",SUM($T17,$V17)&lt;&gt;0),SUM($T17,$V17),"")),"")</f>
        <v/>
      </c>
      <c r="EP17" s="81" t="str">
        <f>IF($EM$3&lt;&gt;"コンテンツなし",IF(AND(申込書!$AH$4="GIGAスクールパック",SUM($Q17,$S17)&lt;&gt;0),SUM($Q17,$S17),IF(AND(申込書!$AH$4="SKY安心GIGAタブレット",SUM($U17,$W17)&lt;&gt;0),SUM($U17,$W17),"")),"")</f>
        <v/>
      </c>
      <c r="EQ17" s="157"/>
      <c r="ER17" s="82"/>
      <c r="ES17" s="80" t="str">
        <f>IF(AND(申込書!$C$109&lt;&gt;"▼プルダウンより選択してください",申込書!$C$109&lt;&gt;"",申込書!$P$109&lt;&gt;"YYYY/MM/DD",$G17&lt;&gt;""),申込書!$P$109,"")</f>
        <v/>
      </c>
      <c r="ET17" s="81" t="str">
        <f>IF(AND(申込書!$C$109&lt;&gt;"▼プルダウンより選択してください",申込書!$C$109&lt;&gt;"",$G17&lt;&gt;""),申込書!$M$109,"")</f>
        <v/>
      </c>
      <c r="EU17" s="81" t="str">
        <f>IF($ES$3&lt;&gt;"コンテンツなし",IF(AND(申込書!$AH$4="GIGAスクールパック",SUM($P17,$R17)&lt;&gt;0),SUM($P17,$R17),IF(AND(申込書!$AH$4="SKY安心GIGAタブレット",SUM($T17,$V17)&lt;&gt;0),SUM($T17,$V17),"")),"")</f>
        <v/>
      </c>
      <c r="EV17" s="81" t="str">
        <f>IF($ES$3&lt;&gt;"コンテンツなし",IF(AND(申込書!$AH$4="GIGAスクールパック",SUM($Q17,$S17)&lt;&gt;0),SUM($Q17,$S17),IF(AND(申込書!$AH$4="SKY安心GIGAタブレット",SUM($U17,$W17)&lt;&gt;0),SUM($U17,$W17),"")),"")</f>
        <v/>
      </c>
      <c r="EW17" s="157"/>
      <c r="EX17" s="82"/>
      <c r="EY17" s="80" t="str">
        <f>IF(AND(申込書!$C$110&lt;&gt;"▼プルダウンより選択してください",申込書!$C$110&lt;&gt;"",申込書!$P$110&lt;&gt;"YYYY/MM/DD",$G17&lt;&gt;""),申込書!$P$110,"")</f>
        <v/>
      </c>
      <c r="EZ17" s="81" t="str">
        <f>IF(AND(申込書!$C$110&lt;&gt;"▼プルダウンより選択してください",申込書!$C$110&lt;&gt;"",$G17&lt;&gt;""),申込書!$M$110,"")</f>
        <v/>
      </c>
      <c r="FA17" s="81" t="str">
        <f>IF($EY$3&lt;&gt;"コンテンツなし",IF(AND(申込書!$AH$4="GIGAスクールパック",SUM($P17,$R17)&lt;&gt;0),SUM($P17,$R17),IF(AND(申込書!$AH$4="SKY安心GIGAタブレット",SUM($T17,$V17)&lt;&gt;0),SUM($T17,$V17),"")),"")</f>
        <v/>
      </c>
      <c r="FB17" s="81" t="str">
        <f>IF($EY$3&lt;&gt;"コンテンツなし",IF(AND(申込書!$AH$4="GIGAスクールパック",SUM($Q17,$S17)&lt;&gt;0),SUM($Q17,$S17),IF(AND(申込書!$AH$4="SKY安心GIGAタブレット",SUM($U17,$W17)&lt;&gt;0),SUM($U17,$W17),"")),"")</f>
        <v/>
      </c>
      <c r="FC17" s="157"/>
      <c r="FD17" s="82"/>
      <c r="FE17" s="80" t="str">
        <f>IF(AND(申込書!$C$111&lt;&gt;"▼プルダウンより選択してください",申込書!$C$111&lt;&gt;"",申込書!$P$111&lt;&gt;"YYYY/MM/DD",$G17&lt;&gt;""),申込書!$P$111,"")</f>
        <v/>
      </c>
      <c r="FF17" s="81" t="str">
        <f>IF(AND(申込書!$C$111&lt;&gt;"▼プルダウンより選択してください",申込書!$C$111&lt;&gt;"",$G17&lt;&gt;""),申込書!$M$111,"")</f>
        <v/>
      </c>
      <c r="FG17" s="81" t="str">
        <f>IF($FE$3&lt;&gt;"コンテンツなし",IF(AND(申込書!$AH$4="GIGAスクールパック",SUM($P17,$R17)&lt;&gt;0),SUM($P17,$R17),IF(AND(申込書!$AH$4="SKY安心GIGAタブレット",SUM($T17,$V17)&lt;&gt;0),SUM($T17,$V17),"")),"")</f>
        <v/>
      </c>
      <c r="FH17" s="81" t="str">
        <f>IF($FE$3&lt;&gt;"コンテンツなし",IF(AND(申込書!$AH$4="GIGAスクールパック",SUM($Q17,$S17)&lt;&gt;0),SUM($Q17,$S17),IF(AND(申込書!$AH$4="SKY安心GIGAタブレット",SUM($U17,$W17)&lt;&gt;0),SUM($U17,$W17),"")),"")</f>
        <v/>
      </c>
      <c r="FI17" s="157"/>
      <c r="FJ17" s="82"/>
      <c r="FK17" s="80" t="str">
        <f>IF(AND(申込書!$C$112&lt;&gt;"▼プルダウンより選択してください",申込書!$C$112&lt;&gt;"",申込書!$P$112&lt;&gt;"YYYY/MM/DD",$G17&lt;&gt;""),申込書!$P$112,"")</f>
        <v/>
      </c>
      <c r="FL17" s="81" t="str">
        <f>IF(AND(申込書!$C$112&lt;&gt;"▼プルダウンより選択してください",申込書!$C$112&lt;&gt;"",$G17&lt;&gt;""),申込書!$M$112,"")</f>
        <v/>
      </c>
      <c r="FM17" s="81" t="str">
        <f>IF($FK$3&lt;&gt;"コンテンツなし",IF(AND(申込書!$AH$4="GIGAスクールパック",SUM($P17,$R17)&lt;&gt;0),SUM($P17,$R17),IF(AND(申込書!$AH$4="SKY安心GIGAタブレット",SUM($T17,$V17)&lt;&gt;0),SUM($T17,$V17),"")),"")</f>
        <v/>
      </c>
      <c r="FN17" s="81" t="str">
        <f>IF($FK$3&lt;&gt;"コンテンツなし",IF(AND(申込書!$AH$4="GIGAスクールパック",SUM($Q17,$S17)&lt;&gt;0),SUM($Q17,$S17),IF(AND(申込書!$AH$4="SKY安心GIGAタブレット",SUM($U17,$W17)&lt;&gt;0),SUM($U17,$W17),"")),"")</f>
        <v/>
      </c>
      <c r="FO17" s="157"/>
      <c r="FP17" s="82"/>
      <c r="FQ17" s="80" t="str">
        <f>IF(AND(申込書!$C$113&lt;&gt;"▼プルダウンより選択してください",申込書!$C$113&lt;&gt;"",申込書!$P$113&lt;&gt;"YYYY/MM/DD",$G17&lt;&gt;""),申込書!$P$113,"")</f>
        <v/>
      </c>
      <c r="FR17" s="81" t="str">
        <f>IF(AND(申込書!$C$113&lt;&gt;"▼プルダウンより選択してください",申込書!$C$113&lt;&gt;"",$G17&lt;&gt;""),申込書!$M$113,"")</f>
        <v/>
      </c>
      <c r="FS17" s="81" t="str">
        <f>IF($FQ$3&lt;&gt;"コンテンツなし",IF(AND(申込書!$AH$4="GIGAスクールパック",SUM($P17,$R17)&lt;&gt;0),SUM($P17,$R17),IF(AND(申込書!$AH$4="SKY安心GIGAタブレット",SUM($T17,$V17)&lt;&gt;0),SUM($T17,$V17),"")),"")</f>
        <v/>
      </c>
      <c r="FT17" s="81" t="str">
        <f>IF($FQ$3&lt;&gt;"コンテンツなし",IF(AND(申込書!$AH$4="GIGAスクールパック",SUM($Q17,$S17)&lt;&gt;0),SUM($Q17,$S17),IF(AND(申込書!$AH$4="SKY安心GIGAタブレット",SUM($U17,$W17)&lt;&gt;0),SUM($U17,$W17),"")),"")</f>
        <v/>
      </c>
      <c r="FU17" s="157"/>
      <c r="FV17" s="82"/>
      <c r="FW17" s="80" t="str">
        <f>IF(AND(申込書!$C$114&lt;&gt;"▼プルダウンより選択してください",申込書!$C$114&lt;&gt;"",申込書!$P$114&lt;&gt;"YYYY/MM/DD",$G17&lt;&gt;""),申込書!$P$114,"")</f>
        <v/>
      </c>
      <c r="FX17" s="81" t="str">
        <f>IF(AND(申込書!$C$114&lt;&gt;"▼プルダウンより選択してください",申込書!$C$114&lt;&gt;"",$G17&lt;&gt;""),申込書!$M$114,"")</f>
        <v/>
      </c>
      <c r="FY17" s="81" t="str">
        <f>IF($FW$3&lt;&gt;"コンテンツなし",IF(AND(申込書!$AH$4="GIGAスクールパック",SUM($P17,$R17)&lt;&gt;0),SUM($P17,$R17),IF(AND(申込書!$AH$4="SKY安心GIGAタブレット",SUM($T17,$V17)&lt;&gt;0),SUM($T17,$V17),"")),"")</f>
        <v/>
      </c>
      <c r="FZ17" s="81" t="str">
        <f>IF($FW$3&lt;&gt;"コンテンツなし",IF(AND(申込書!$AH$4="GIGAスクールパック",SUM($Q17,$S17)&lt;&gt;0),SUM($Q17,$S17),IF(AND(申込書!$AH$4="SKY安心GIGAタブレット",SUM($U17,$W17)&lt;&gt;0),SUM($U17,$W17),"")),"")</f>
        <v/>
      </c>
      <c r="GA17" s="157"/>
      <c r="GB17" s="82"/>
      <c r="GC17" s="80" t="str">
        <f>IF(AND(申込書!$C$115&lt;&gt;"▼プルダウンより選択してください",申込書!$C$115&lt;&gt;"",申込書!$P$115&lt;&gt;"YYYY/MM/DD",$G17&lt;&gt;""),申込書!$P$115,"")</f>
        <v/>
      </c>
      <c r="GD17" s="81" t="str">
        <f>IF(AND(申込書!$C$115&lt;&gt;"▼プルダウンより選択してください",申込書!$C$115&lt;&gt;"",$G17&lt;&gt;""),申込書!$M$115,"")</f>
        <v/>
      </c>
      <c r="GE17" s="81" t="str">
        <f>IF($GC$3&lt;&gt;"コンテンツなし",IF(AND(申込書!$AH$4="GIGAスクールパック",SUM($P17,$R17)&lt;&gt;0),SUM($P17,$R17),IF(AND(申込書!$AH$4="SKY安心GIGAタブレット",SUM($T17,$V17)&lt;&gt;0),SUM($T17,$V17),"")),"")</f>
        <v/>
      </c>
      <c r="GF17" s="81" t="str">
        <f>IF($GC$3&lt;&gt;"コンテンツなし",IF(AND(申込書!$AH$4="GIGAスクールパック",SUM($Q17,$S17)&lt;&gt;0),SUM($Q17,$S17),IF(AND(申込書!$AH$4="SKY安心GIGAタブレット",SUM($U17,$W17)&lt;&gt;0),SUM($U17,$W17),"")),"")</f>
        <v/>
      </c>
      <c r="GG17" s="157"/>
      <c r="GH17" s="82"/>
      <c r="GI17" s="80" t="str">
        <f>IF(AND(申込書!$C$116&lt;&gt;"▼プルダウンより選択してください",申込書!$C$116&lt;&gt;"",申込書!$P$116&lt;&gt;"YYYY/MM/DD",$G17&lt;&gt;""),申込書!$P$116,"")</f>
        <v/>
      </c>
      <c r="GJ17" s="81" t="str">
        <f>IF(AND(申込書!$C$116&lt;&gt;"▼プルダウンより選択してください",申込書!$C$116&lt;&gt;"",$G17&lt;&gt;""),申込書!$M$116,"")</f>
        <v/>
      </c>
      <c r="GK17" s="81" t="str">
        <f>IF($GI$3&lt;&gt;"コンテンツなし",IF(AND(申込書!$AH$4="GIGAスクールパック",SUM($P17,$R17)&lt;&gt;0),SUM($P17,$R17),IF(AND(申込書!$AH$4="SKY安心GIGAタブレット",SUM($T17,$V17)&lt;&gt;0),SUM($T17,$V17),"")),"")</f>
        <v/>
      </c>
      <c r="GL17" s="81" t="str">
        <f>IF($GI$3&lt;&gt;"コンテンツなし",IF(AND(申込書!$AH$4="GIGAスクールパック",SUM($Q17,$S17)&lt;&gt;0),SUM($Q17,$S17),IF(AND(申込書!$AH$4="SKY安心GIGAタブレット",SUM($U17,$W17)&lt;&gt;0),SUM($U17,$W17),"")),"")</f>
        <v/>
      </c>
      <c r="GM17" s="157"/>
      <c r="GN17" s="82"/>
      <c r="GO17" s="80" t="str">
        <f>IF(AND(申込書!$C$117&lt;&gt;"▼プルダウンより選択してください",申込書!$C$117&lt;&gt;"",申込書!$P$117&lt;&gt;"YYYY/MM/DD",$G17&lt;&gt;""),申込書!$P$117,"")</f>
        <v/>
      </c>
      <c r="GP17" s="81" t="str">
        <f>IF(AND(申込書!$C$117&lt;&gt;"▼プルダウンより選択してください",申込書!$C$117&lt;&gt;"",$G17&lt;&gt;""),申込書!$M$117,"")</f>
        <v/>
      </c>
      <c r="GQ17" s="81" t="str">
        <f>IF($GO$3&lt;&gt;"コンテンツなし",IF(AND(申込書!$AH$4="GIGAスクールパック",SUM($P17,$R17)&lt;&gt;0),SUM($P17,$R17),IF(AND(申込書!$AH$4="SKY安心GIGAタブレット",SUM($T17,$V17)&lt;&gt;0),SUM($T17,$V17),"")),"")</f>
        <v/>
      </c>
      <c r="GR17" s="81" t="str">
        <f>IF($GO$3&lt;&gt;"コンテンツなし",IF(AND(申込書!$AH$4="GIGAスクールパック",SUM($Q17,$S17)&lt;&gt;0),SUM($Q17,$S17),IF(AND(申込書!$AH$4="SKY安心GIGAタブレット",SUM($U17,$W17)&lt;&gt;0),SUM($U17,$W17),"")),"")</f>
        <v/>
      </c>
      <c r="GS17" s="157"/>
      <c r="GT17" s="82"/>
      <c r="GU17" s="80" t="str">
        <f>IF(AND(申込書!$C$118&lt;&gt;"▼プルダウンより選択してください",申込書!$C$118&lt;&gt;"",申込書!$P$118&lt;&gt;"YYYY/MM/DD",$G17&lt;&gt;""),申込書!$P$118,"")</f>
        <v/>
      </c>
      <c r="GV17" s="81" t="str">
        <f>IF(AND(申込書!$C$118&lt;&gt;"▼プルダウンより選択してください",申込書!$C$118&lt;&gt;"",$G17&lt;&gt;""),申込書!$M$118,"")</f>
        <v/>
      </c>
      <c r="GW17" s="81" t="str">
        <f>IF($GU$3&lt;&gt;"コンテンツなし",IF(AND(申込書!$AH$4="GIGAスクールパック",SUM($P17,$R17)&lt;&gt;0),SUM($P17,$R17),IF(AND(申込書!$AH$4="SKY安心GIGAタブレット",SUM($T17,$V17)&lt;&gt;0),SUM($T17,$V17),"")),"")</f>
        <v/>
      </c>
      <c r="GX17" s="81" t="str">
        <f>IF($GU$3&lt;&gt;"コンテンツなし",IF(AND(申込書!$AH$4="GIGAスクールパック",SUM($Q17,$S17)&lt;&gt;0),SUM($Q17,$S17),IF(AND(申込書!$AH$4="SKY安心GIGAタブレット",SUM($U17,$W17)&lt;&gt;0),SUM($U17,$W17),"")),"")</f>
        <v/>
      </c>
      <c r="GY17" s="157"/>
      <c r="GZ17" s="82"/>
      <c r="HA17" s="80" t="str">
        <f>IF(AND(申込書!$C$119&lt;&gt;"▼プルダウンより選択してください",申込書!$C$119&lt;&gt;"",申込書!$P$119&lt;&gt;"YYYY/MM/DD",$G17&lt;&gt;""),申込書!$P$119,"")</f>
        <v/>
      </c>
      <c r="HB17" s="81" t="str">
        <f>IF(AND(申込書!$C$119&lt;&gt;"▼プルダウンより選択してください",申込書!$C$119&lt;&gt;"",$G17&lt;&gt;""),申込書!$M$119,"")</f>
        <v/>
      </c>
      <c r="HC17" s="81" t="str">
        <f>IF($HA$3&lt;&gt;"コンテンツなし",IF(AND(申込書!$AH$4="GIGAスクールパック",SUM($P17,$R17)&lt;&gt;0),SUM($P17,$R17),IF(AND(申込書!$AH$4="SKY安心GIGAタブレット",SUM($T17,$V17)&lt;&gt;0),SUM($T17,$V17),"")),"")</f>
        <v/>
      </c>
      <c r="HD17" s="81" t="str">
        <f>IF($HA$3&lt;&gt;"コンテンツなし",IF(AND(申込書!$AH$4="GIGAスクールパック",SUM($Q17,$S17)&lt;&gt;0),SUM($Q17,$S17),IF(AND(申込書!$AH$4="SKY安心GIGAタブレット",SUM($U17,$W17)&lt;&gt;0),SUM($U17,$W17),"")),"")</f>
        <v/>
      </c>
      <c r="HE17" s="157"/>
      <c r="HF17" s="82"/>
      <c r="HG17" s="83"/>
    </row>
    <row r="18" spans="2:215" ht="26.85" customHeight="1">
      <c r="B18" s="62">
        <f t="shared" si="0"/>
        <v>13</v>
      </c>
      <c r="C18" s="63"/>
      <c r="D18" s="64"/>
      <c r="E18" s="207"/>
      <c r="F18" s="65"/>
      <c r="G18" s="66"/>
      <c r="H18" s="67"/>
      <c r="I18" s="68"/>
      <c r="J18" s="69"/>
      <c r="K18" s="70"/>
      <c r="L18" s="71"/>
      <c r="M18" s="72"/>
      <c r="N18" s="73"/>
      <c r="O18" s="74"/>
      <c r="P18" s="179"/>
      <c r="Q18" s="180"/>
      <c r="R18" s="180"/>
      <c r="S18" s="181"/>
      <c r="T18" s="179"/>
      <c r="U18" s="180"/>
      <c r="V18" s="182"/>
      <c r="W18" s="181"/>
      <c r="X18" s="75"/>
      <c r="Y18" s="76"/>
      <c r="Z18" s="77"/>
      <c r="AA18" s="78"/>
      <c r="AB18" s="79"/>
      <c r="AC18" s="79"/>
      <c r="AD18" s="79"/>
      <c r="AE18" s="77"/>
      <c r="AF18" s="139"/>
      <c r="AG18" s="139"/>
      <c r="AH18" s="139"/>
      <c r="AI18" s="80" t="str">
        <f>IF(AND(申込書!$C$90&lt;&gt;"▼プルダウンより選択してください",申込書!$C$90&lt;&gt;"",申込書!$P$90&lt;&gt;"YYYY/MM/DD",$G18&lt;&gt;""),申込書!$P$90,"")</f>
        <v/>
      </c>
      <c r="AJ18" s="81" t="str">
        <f>IF(AND(申込書!$C$90&lt;&gt;"▼プルダウンより選択してください",申込書!$C$90&lt;&gt;"",$G18&lt;&gt;""),申込書!$M$90,"")</f>
        <v/>
      </c>
      <c r="AK18" s="81" t="str">
        <f>IF($AI$3&lt;&gt;"コンテンツなし",IF(AND(申込書!$AH$4="GIGAスクールパック",SUM($P18,$R18)&lt;&gt;0),SUM($P18,$R18),IF(AND(申込書!$AH$4="SKY安心GIGAタブレット",SUM($T18,$V18)&lt;&gt;0),SUM($T18,$V18),"")),"")</f>
        <v/>
      </c>
      <c r="AL18" s="81" t="str">
        <f>IF($AI$3&lt;&gt;"コンテンツなし",IF(AND(申込書!$AH$4="GIGAスクールパック",SUM($Q18,$S18)&lt;&gt;0),SUM($Q18,$S18),IF(AND(申込書!$AH$4="SKY安心GIGAタブレット",SUM($U18,$W18)&lt;&gt;0),SUM($U18,$W18),"")),"")</f>
        <v/>
      </c>
      <c r="AM18" s="157"/>
      <c r="AN18" s="82"/>
      <c r="AO18" s="80" t="str">
        <f>IF(AND(申込書!$C$91&lt;&gt;"▼プルダウンより選択してください",申込書!$C$91&lt;&gt;"",申込書!$P$91&lt;&gt;"YYYY/MM/DD",$G18&lt;&gt;""),申込書!$P$91,"")</f>
        <v/>
      </c>
      <c r="AP18" s="81" t="str">
        <f>IF(AND(申込書!$C$91&lt;&gt;"▼プルダウンより選択してください",申込書!$C$91&lt;&gt;"",$G18&lt;&gt;""),申込書!$M$91,"")</f>
        <v/>
      </c>
      <c r="AQ18" s="81" t="str">
        <f>IF($AO$3&lt;&gt;"コンテンツなし",IF(AND(申込書!$AH$4="GIGAスクールパック",SUM($P18,$R18)&lt;&gt;0),SUM($P18,$R18),IF(AND(申込書!$AH$4="SKY安心GIGAタブレット",SUM($T18,$V18)&lt;&gt;0),SUM($T18,$V18),"")),"")</f>
        <v/>
      </c>
      <c r="AR18" s="81" t="str">
        <f>IF($AO$3&lt;&gt;"コンテンツなし",IF(AND(申込書!$AH$4="GIGAスクールパック",SUM($Q18,$S18)&lt;&gt;0),SUM($Q18,$S18),IF(AND(申込書!$AH$4="SKY安心GIGAタブレット",SUM($U18,$W18)&lt;&gt;0),SUM($U18,$W18),"")),"")</f>
        <v/>
      </c>
      <c r="AS18" s="157"/>
      <c r="AT18" s="82"/>
      <c r="AU18" s="80" t="str">
        <f>IF(AND(申込書!$C$92&lt;&gt;"▼プルダウンより選択してください",申込書!$C$92&lt;&gt;"",申込書!$P$92&lt;&gt;"YYYY/MM/DD",$G18&lt;&gt;""),申込書!$P$92,"")</f>
        <v/>
      </c>
      <c r="AV18" s="81" t="str">
        <f>IF(AND(申込書!$C$92&lt;&gt;"▼プルダウンより選択してください",申込書!$C$92&lt;&gt;"",$G18&lt;&gt;""),申込書!$M$92,"")</f>
        <v/>
      </c>
      <c r="AW18" s="81" t="str">
        <f>IF($AU$3&lt;&gt;"コンテンツなし",IF(AND(申込書!$AH$4="GIGAスクールパック",SUM($P18,$R18)&lt;&gt;0),SUM($P18,$R18),IF(AND(申込書!$AH$4="SKY安心GIGAタブレット",SUM($T18,$V18)&lt;&gt;0),SUM($T18,$V18),"")),"")</f>
        <v/>
      </c>
      <c r="AX18" s="81" t="str">
        <f>IF($AU$3&lt;&gt;"コンテンツなし",IF(AND(申込書!$AH$4="GIGAスクールパック",SUM($Q18,$S18)&lt;&gt;0),SUM($Q18,$S18),IF(AND(申込書!$AH$4="SKY安心GIGAタブレット",SUM($U18,$W18)&lt;&gt;0),SUM($U18,$W18),"")),"")</f>
        <v/>
      </c>
      <c r="AY18" s="157"/>
      <c r="AZ18" s="82"/>
      <c r="BA18" s="80" t="str">
        <f>IF(AND(申込書!$C$93&lt;&gt;"▼プルダウンより選択してください",申込書!$C$93&lt;&gt;"",申込書!$P$93&lt;&gt;"YYYY/MM/DD",$G18&lt;&gt;""),申込書!$P$93,"")</f>
        <v/>
      </c>
      <c r="BB18" s="81" t="str">
        <f>IF(AND(申込書!$C$93&lt;&gt;"▼プルダウンより選択してください",申込書!$C$93&lt;&gt;"",申込書!$M$93&gt;=1,$G18&lt;&gt;""),申込書!$M$93,"")</f>
        <v/>
      </c>
      <c r="BC18" s="81" t="str">
        <f>IF($BA$3&lt;&gt;"コンテンツなし",IF(AND(申込書!$AH$4="GIGAスクールパック",SUM($P18,$R18)&lt;&gt;0),SUM($P18,$R18),IF(AND(申込書!$AH$4="SKY安心GIGAタブレット",SUM($T18,$V18)&lt;&gt;0),SUM($T18,$V18),"")),"")</f>
        <v/>
      </c>
      <c r="BD18" s="81" t="str">
        <f>IF($BA$3&lt;&gt;"コンテンツなし",IF(AND(申込書!$AH$4="GIGAスクールパック",SUM($Q18,$S18)&lt;&gt;0),SUM($Q18,$S18),IF(AND(申込書!$AH$4="SKY安心GIGAタブレット",SUM($U18,$W18)&lt;&gt;0),SUM($U18,$W18),"")),"")</f>
        <v/>
      </c>
      <c r="BE18" s="157"/>
      <c r="BF18" s="82"/>
      <c r="BG18" s="80" t="str">
        <f>IF(AND(申込書!$C$94&lt;&gt;"▼プルダウンより選択してください",申込書!$C$94&lt;&gt;"",申込書!$P$94&lt;&gt;"YYYY/MM/DD",$G18&lt;&gt;""),申込書!$P$94,"")</f>
        <v/>
      </c>
      <c r="BH18" s="81" t="str">
        <f>IF(AND(申込書!$C$94&lt;&gt;"▼プルダウンより選択してください",申込書!$C$94&lt;&gt;"",$G18&lt;&gt;""),申込書!$M$94,"")</f>
        <v/>
      </c>
      <c r="BI18" s="81" t="str">
        <f>IF($BG$3&lt;&gt;"コンテンツなし",IF(AND(申込書!$AH$4="GIGAスクールパック",SUM($P18,$R18)&lt;&gt;0),SUM($P18,$R18),IF(AND(申込書!$AH$4="SKY安心GIGAタブレット",SUM($T18,$V18)&lt;&gt;0),SUM($T18,$V18),"")),"")</f>
        <v/>
      </c>
      <c r="BJ18" s="81" t="str">
        <f>IF($BG$3&lt;&gt;"コンテンツなし",IF(AND(申込書!$AH$4="GIGAスクールパック",SUM($Q18,$S18)&lt;&gt;0),SUM($Q18,$S18),IF(AND(申込書!$AH$4="SKY安心GIGAタブレット",SUM($U18,$W18)&lt;&gt;0),SUM($U18,$W18),"")),"")</f>
        <v/>
      </c>
      <c r="BK18" s="157"/>
      <c r="BL18" s="82"/>
      <c r="BM18" s="80" t="str">
        <f>IF(AND(申込書!$C$95&lt;&gt;"▼プルダウンより選択してください",申込書!$C$95&lt;&gt;"",申込書!$P$95&lt;&gt;"YYYY/MM/DD",$G18&lt;&gt;""),申込書!$P$95,"")</f>
        <v/>
      </c>
      <c r="BN18" s="81" t="str">
        <f>IF(AND(申込書!$C$95&lt;&gt;"▼プルダウンより選択してください",申込書!$C$95&lt;&gt;"",$G18&lt;&gt;""),申込書!$M$95,"")</f>
        <v/>
      </c>
      <c r="BO18" s="81" t="str">
        <f>IF($BM$3&lt;&gt;"コンテンツなし",IF(AND(申込書!$AH$4="GIGAスクールパック",SUM($P18,$R18)&lt;&gt;0),SUM($P18,$R18),IF(AND(申込書!$AH$4="SKY安心GIGAタブレット",SUM($T18,$V18)&lt;&gt;0),SUM($T18,$V18),"")),"")</f>
        <v/>
      </c>
      <c r="BP18" s="81" t="str">
        <f>IF($BM$3&lt;&gt;"コンテンツなし",IF(AND(申込書!$AH$4="GIGAスクールパック",SUM($Q18,$S18)&lt;&gt;0),SUM($Q18,$S18),IF(AND(申込書!$AH$4="SKY安心GIGAタブレット",SUM($U18,$W18)&lt;&gt;0),SUM($U18,$W18),"")),"")</f>
        <v/>
      </c>
      <c r="BQ18" s="157"/>
      <c r="BR18" s="82"/>
      <c r="BS18" s="80" t="str">
        <f>IF(AND(申込書!$C$96&lt;&gt;"▼プルダウンより選択してください",申込書!$C$96&lt;&gt;"",申込書!$P$96&lt;&gt;"YYYY/MM/DD",$G18&lt;&gt;""),申込書!$P$96,"")</f>
        <v/>
      </c>
      <c r="BT18" s="81" t="str">
        <f>IF(AND(申込書!$C$96&lt;&gt;"▼プルダウンより選択してください",申込書!$C$96&lt;&gt;"",$G18&lt;&gt;""),申込書!$M$96,"")</f>
        <v/>
      </c>
      <c r="BU18" s="81" t="str">
        <f>IF($BS$3&lt;&gt;"コンテンツなし",IF(AND(申込書!$AH$4="GIGAスクールパック",SUM($P18,$R18)&lt;&gt;0),SUM($P18,$R18),IF(AND(申込書!$AH$4="SKY安心GIGAタブレット",SUM($T18,$V18)&lt;&gt;0),SUM($T18,$V18),"")),"")</f>
        <v/>
      </c>
      <c r="BV18" s="81" t="str">
        <f>IF($BS$3&lt;&gt;"コンテンツなし",IF(AND(申込書!$AH$4="GIGAスクールパック",SUM($Q18,$S18)&lt;&gt;0),SUM($Q18,$S18),IF(AND(申込書!$AH$4="SKY安心GIGAタブレット",SUM($U18,$W18)&lt;&gt;0),SUM($U18,$W18),"")),"")</f>
        <v/>
      </c>
      <c r="BW18" s="157"/>
      <c r="BX18" s="82"/>
      <c r="BY18" s="80" t="str">
        <f>IF(AND(申込書!$C$97&lt;&gt;"▼プルダウンより選択してください",申込書!$C$97&lt;&gt;"",申込書!$P$97&lt;&gt;"YYYY/MM/DD",$G18&lt;&gt;""),申込書!$P$97,"")</f>
        <v/>
      </c>
      <c r="BZ18" s="81" t="str">
        <f>IF(AND(申込書!$C$97&lt;&gt;"▼プルダウンより選択してください",申込書!$C$97&lt;&gt;"",$G18&lt;&gt;""),申込書!$M$97,"")</f>
        <v/>
      </c>
      <c r="CA18" s="81" t="str">
        <f>IF($BY$3&lt;&gt;"コンテンツなし",IF(AND(申込書!$AH$4="GIGAスクールパック",SUM($P18,$R18)&lt;&gt;0),SUM($P18,$R18),IF(AND(申込書!$AH$4="SKY安心GIGAタブレット",SUM($T18,$V18)&lt;&gt;0),SUM($T18,$V18),"")),"")</f>
        <v/>
      </c>
      <c r="CB18" s="81" t="str">
        <f>IF($BY$3&lt;&gt;"コンテンツなし",IF(AND(申込書!$AH$4="GIGAスクールパック",SUM($Q18,$S18)&lt;&gt;0),SUM($Q18,$S18),IF(AND(申込書!$AH$4="SKY安心GIGAタブレット",SUM($U18,$W18)&lt;&gt;0),SUM($U18,$W18),"")),"")</f>
        <v/>
      </c>
      <c r="CC18" s="157"/>
      <c r="CD18" s="82"/>
      <c r="CE18" s="80" t="str">
        <f>IF(AND(申込書!$C$98&lt;&gt;"▼プルダウンより選択してください",申込書!$C$98&lt;&gt;"",申込書!$P$98&lt;&gt;"YYYY/MM/DD",$G18&lt;&gt;""),申込書!$P$98,"")</f>
        <v/>
      </c>
      <c r="CF18" s="81" t="str">
        <f>IF(AND(申込書!$C$98&lt;&gt;"▼プルダウンより選択してください",申込書!$C$98&lt;&gt;"",$G18&lt;&gt;""),申込書!$M$98,"")</f>
        <v/>
      </c>
      <c r="CG18" s="81" t="str">
        <f>IF($CE$3&lt;&gt;"コンテンツなし",IF(AND(申込書!$AH$4="GIGAスクールパック",SUM($P18,$R18)&lt;&gt;0),SUM($P18,$R18),IF(AND(申込書!$AH$4="SKY安心GIGAタブレット",SUM($T18,$V18)&lt;&gt;0),SUM($T18,$V18),"")),"")</f>
        <v/>
      </c>
      <c r="CH18" s="81" t="str">
        <f>IF($CE$3&lt;&gt;"コンテンツなし",IF(AND(申込書!$AH$4="GIGAスクールパック",SUM($Q18,$S18)&lt;&gt;0),SUM($Q18,$S18),IF(AND(申込書!$AH$4="SKY安心GIGAタブレット",SUM($U18,$W18)&lt;&gt;0),SUM($U18,$W18),"")),"")</f>
        <v/>
      </c>
      <c r="CI18" s="157"/>
      <c r="CJ18" s="82"/>
      <c r="CK18" s="80" t="str">
        <f>IF(AND(申込書!$C$99&lt;&gt;"▼プルダウンより選択してください",申込書!$C$99&lt;&gt;"",申込書!$P$99&lt;&gt;"YYYY/MM/DD",$G18&lt;&gt;""),申込書!$P$99,"")</f>
        <v/>
      </c>
      <c r="CL18" s="81" t="str">
        <f>IF(AND(申込書!$C$99&lt;&gt;"▼プルダウンより選択してください",申込書!$C$99&lt;&gt;"",$G18&lt;&gt;""),申込書!$M$99,"")</f>
        <v/>
      </c>
      <c r="CM18" s="81" t="str">
        <f>IF($CK$3&lt;&gt;"コンテンツなし",IF(AND(申込書!$AH$4="GIGAスクールパック",SUM($P18,$R18)&lt;&gt;0),SUM($P18,$R18),IF(AND(申込書!$AH$4="SKY安心GIGAタブレット",SUM($T18,$V18)&lt;&gt;0),SUM($T18,$V18),"")),"")</f>
        <v/>
      </c>
      <c r="CN18" s="81" t="str">
        <f>IF($CK$3&lt;&gt;"コンテンツなし",IF(AND(申込書!$AH$4="GIGAスクールパック",SUM($Q18,$S18)&lt;&gt;0),SUM($Q18,$S18),IF(AND(申込書!$AH$4="SKY安心GIGAタブレット",SUM($U18,$W18)&lt;&gt;0),SUM($U18,$W18),"")),"")</f>
        <v/>
      </c>
      <c r="CO18" s="157"/>
      <c r="CP18" s="82"/>
      <c r="CQ18" s="80" t="str">
        <f>IF(AND(申込書!$C$100&lt;&gt;"▼プルダウンより選択してください",申込書!$C$100&lt;&gt;"",申込書!$P$100&lt;&gt;"YYYY/MM/DD",$G18&lt;&gt;""),申込書!$P$100,"")</f>
        <v/>
      </c>
      <c r="CR18" s="81" t="str">
        <f>IF(AND(申込書!$C$100&lt;&gt;"▼プルダウンより選択してください",申込書!$C$100&lt;&gt;"",$G18&lt;&gt;""),申込書!$M$100,"")</f>
        <v/>
      </c>
      <c r="CS18" s="81" t="str">
        <f>IF($CQ$3&lt;&gt;"コンテンツなし",IF(AND(申込書!$AH$4="GIGAスクールパック",SUM($P18,$R18)&lt;&gt;0),SUM($P18,$R18),IF(AND(申込書!$AH$4="SKY安心GIGAタブレット",SUM($T18,$V18)&lt;&gt;0),SUM($T18,$V18),"")),"")</f>
        <v/>
      </c>
      <c r="CT18" s="81" t="str">
        <f>IF($CQ$3&lt;&gt;"コンテンツなし",IF(AND(申込書!$AH$4="GIGAスクールパック",SUM($Q18,$S18)&lt;&gt;0),SUM($Q18,$S18),IF(AND(申込書!$AH$4="SKY安心GIGAタブレット",SUM($U18,$W18)&lt;&gt;0),SUM($U18,$W18),"")),"")</f>
        <v/>
      </c>
      <c r="CU18" s="81"/>
      <c r="CV18" s="82"/>
      <c r="CW18" s="80" t="str">
        <f>IF(AND(申込書!$C$101&lt;&gt;"▼プルダウンより選択してください",申込書!$C$101&lt;&gt;"",申込書!$P$101&lt;&gt;"YYYY/MM/DD",$G18&lt;&gt;""),申込書!$P$101,"")</f>
        <v/>
      </c>
      <c r="CX18" s="81" t="str">
        <f>IF(AND(申込書!$C$101&lt;&gt;"▼プルダウンより選択してください",申込書!$C$101&lt;&gt;"",$G18&lt;&gt;""),申込書!$M$101,"")</f>
        <v/>
      </c>
      <c r="CY18" s="81" t="str">
        <f>IF($CW$3&lt;&gt;"コンテンツなし",IF(AND(申込書!$AH$4="GIGAスクールパック",SUM($P18,$R18)&lt;&gt;0),SUM($P18,$R18),IF(AND(申込書!$AH$4="SKY安心GIGAタブレット",SUM($T18,$V18)&lt;&gt;0),SUM($T18,$V18),"")),"")</f>
        <v/>
      </c>
      <c r="CZ18" s="81" t="str">
        <f>IF($CW$3&lt;&gt;"コンテンツなし",IF(AND(申込書!$AH$4="GIGAスクールパック",SUM($Q18,$S18)&lt;&gt;0),SUM($Q18,$S18),IF(AND(申込書!$AH$4="SKY安心GIGAタブレット",SUM($U18,$W18)&lt;&gt;0),SUM($U18,$W18),"")),"")</f>
        <v/>
      </c>
      <c r="DA18" s="81"/>
      <c r="DB18" s="82"/>
      <c r="DC18" s="80" t="str">
        <f>IF(AND(申込書!$C$102&lt;&gt;"▼プルダウンより選択してください",申込書!$C$102&lt;&gt;"",申込書!$P$102&lt;&gt;"YYYY/MM/DD",$G18&lt;&gt;""),申込書!$P$102,"")</f>
        <v/>
      </c>
      <c r="DD18" s="81" t="str">
        <f>IF(AND(申込書!$C$102&lt;&gt;"▼プルダウンより選択してください",申込書!$C$102&lt;&gt;"",$G18&lt;&gt;""),申込書!$M$102,"")</f>
        <v/>
      </c>
      <c r="DE18" s="81" t="str">
        <f>IF($DC$3&lt;&gt;"コンテンツなし",IF(AND(申込書!$AH$4="GIGAスクールパック",SUM($P18,$R18)&lt;&gt;0),SUM($P18,$R18),IF(AND(申込書!$AH$4="SKY安心GIGAタブレット",SUM($T18,$V18)&lt;&gt;0),SUM($T18,$V18),"")),"")</f>
        <v/>
      </c>
      <c r="DF18" s="81" t="str">
        <f>IF($DC$3&lt;&gt;"コンテンツなし",IF(AND(申込書!$AH$4="GIGAスクールパック",SUM($Q18,$S18)&lt;&gt;0),SUM($Q18,$S18),IF(AND(申込書!$AH$4="SKY安心GIGAタブレット",SUM($U18,$W18)&lt;&gt;0),SUM($U18,$W18),"")),"")</f>
        <v/>
      </c>
      <c r="DG18" s="81"/>
      <c r="DH18" s="82"/>
      <c r="DI18" s="80" t="str">
        <f>IF(AND(申込書!$C$103&lt;&gt;"▼プルダウンより選択してください",申込書!$C$103&lt;&gt;"",申込書!$P$103&lt;&gt;"YYYY/MM/DD",$G18&lt;&gt;""),申込書!$P$103,"")</f>
        <v/>
      </c>
      <c r="DJ18" s="81" t="str">
        <f>IF(AND(申込書!$C$103&lt;&gt;"▼プルダウンより選択してください",申込書!$C$103&lt;&gt;"",$G18&lt;&gt;""),申込書!$M$103,"")</f>
        <v/>
      </c>
      <c r="DK18" s="81" t="str">
        <f>IF($DI$3&lt;&gt;"コンテンツなし",IF(AND(申込書!$AH$4="GIGAスクールパック",SUM($P18,$R18)&lt;&gt;0),SUM($P18,$R18),IF(AND(申込書!$AH$4="SKY安心GIGAタブレット",SUM($T18,$V18)&lt;&gt;0),SUM($T18,$V18),"")),"")</f>
        <v/>
      </c>
      <c r="DL18" s="81" t="str">
        <f>IF($DI$3&lt;&gt;"コンテンツなし",IF(AND(申込書!$AH$4="GIGAスクールパック",SUM($Q18,$S18)&lt;&gt;0),SUM($Q18,$S18),IF(AND(申込書!$AH$4="SKY安心GIGAタブレット",SUM($U18,$W18)&lt;&gt;0),SUM($U18,$W18),"")),"")</f>
        <v/>
      </c>
      <c r="DM18" s="81"/>
      <c r="DN18" s="82"/>
      <c r="DO18" s="80" t="str">
        <f>IF(AND(申込書!$C$104&lt;&gt;"▼プルダウンより選択してください",申込書!$C$104&lt;&gt;"",申込書!$P$104&lt;&gt;"YYYY/MM/DD",$G18&lt;&gt;""),申込書!$P$104,"")</f>
        <v/>
      </c>
      <c r="DP18" s="81" t="str">
        <f>IF(AND(申込書!$C$104&lt;&gt;"▼プルダウンより選択してください",申込書!$C$104&lt;&gt;"",$G18&lt;&gt;""),申込書!$M$104,"")</f>
        <v/>
      </c>
      <c r="DQ18" s="81" t="str">
        <f>IF($DO$3&lt;&gt;"コンテンツなし",IF(AND(申込書!$AH$4="GIGAスクールパック",SUM($P18,$R18)&lt;&gt;0),SUM($P18,$R18),IF(AND(申込書!$AH$4="SKY安心GIGAタブレット",SUM($T18,$V18)&lt;&gt;0),SUM($T18,$V18),"")),"")</f>
        <v/>
      </c>
      <c r="DR18" s="81" t="str">
        <f>IF($DO$3&lt;&gt;"コンテンツなし",IF(AND(申込書!$AH$4="GIGAスクールパック",SUM($Q18,$S18)&lt;&gt;0),SUM($Q18,$S18),IF(AND(申込書!$AH$4="SKY安心GIGAタブレット",SUM($U18,$W18)&lt;&gt;0),SUM($U18,$W18),"")),"")</f>
        <v/>
      </c>
      <c r="DS18" s="81"/>
      <c r="DT18" s="82"/>
      <c r="DU18" s="80" t="str">
        <f>IF(AND(申込書!$C$105&lt;&gt;"▼プルダウンより選択してください",申込書!$C$105&lt;&gt;"",申込書!$P$105&lt;&gt;"YYYY/MM/DD",$G18&lt;&gt;""),申込書!$P$105,"")</f>
        <v/>
      </c>
      <c r="DV18" s="81" t="str">
        <f>IF(AND(申込書!$C$105&lt;&gt;"▼プルダウンより選択してください",申込書!$C$105&lt;&gt;"",$G18&lt;&gt;""),申込書!$M$105,"")</f>
        <v/>
      </c>
      <c r="DW18" s="81" t="str">
        <f>IF($DU$3&lt;&gt;"コンテンツなし",IF(AND(申込書!$AH$4="GIGAスクールパック",SUM($P18,$R18)&lt;&gt;0),SUM($P18,$R18),IF(AND(申込書!$AH$4="SKY安心GIGAタブレット",SUM($T18,$V18)&lt;&gt;0),SUM($T18,$V18),"")),"")</f>
        <v/>
      </c>
      <c r="DX18" s="81" t="str">
        <f>IF($DU$3&lt;&gt;"コンテンツなし",IF(AND(申込書!$AH$4="GIGAスクールパック",SUM($Q18,$S18)&lt;&gt;0),SUM($Q18,$S18),IF(AND(申込書!$AH$4="SKY安心GIGAタブレット",SUM($U18,$W18)&lt;&gt;0),SUM($U18,$W18),"")),"")</f>
        <v/>
      </c>
      <c r="DY18" s="157"/>
      <c r="DZ18" s="82"/>
      <c r="EA18" s="80" t="str">
        <f>IF(AND(申込書!$C$106&lt;&gt;"▼プルダウンより選択してください",申込書!$C$106&lt;&gt;"",申込書!$P$106&lt;&gt;"YYYY/MM/DD",$G18&lt;&gt;""),申込書!$P$106,"")</f>
        <v/>
      </c>
      <c r="EB18" s="81" t="str">
        <f>IF(AND(申込書!$C$106&lt;&gt;"▼プルダウンより選択してください",申込書!$C$106&lt;&gt;"",$G18&lt;&gt;""),申込書!$M$106,"")</f>
        <v/>
      </c>
      <c r="EC18" s="81" t="str">
        <f>IF($EA$3&lt;&gt;"コンテンツなし",IF(AND(申込書!$AH$4="GIGAスクールパック",SUM($P18,$R18)&lt;&gt;0),SUM($P18,$R18),IF(AND(申込書!$AH$4="SKY安心GIGAタブレット",SUM($T18,$V18)&lt;&gt;0),SUM($T18,$V18),"")),"")</f>
        <v/>
      </c>
      <c r="ED18" s="81" t="str">
        <f>IF($EA$3&lt;&gt;"コンテンツなし",IF(AND(申込書!$AH$4="GIGAスクールパック",SUM($Q18,$S18)&lt;&gt;0),SUM($Q18,$S18),IF(AND(申込書!$AH$4="SKY安心GIGAタブレット",SUM($U18,$W18)&lt;&gt;0),SUM($U18,$W18),"")),"")</f>
        <v/>
      </c>
      <c r="EE18" s="157"/>
      <c r="EF18" s="82"/>
      <c r="EG18" s="80" t="str">
        <f>IF(AND(申込書!$C$107&lt;&gt;"▼プルダウンより選択してください",申込書!$C$107&lt;&gt;"",申込書!$P$107&lt;&gt;"YYYY/MM/DD",$G18&lt;&gt;""),申込書!$P$107,"")</f>
        <v/>
      </c>
      <c r="EH18" s="81" t="str">
        <f>IF(AND(申込書!$C$107&lt;&gt;"▼プルダウンより選択してください",申込書!$C$107&lt;&gt;"",$G18&lt;&gt;""),申込書!$M$107,"")</f>
        <v/>
      </c>
      <c r="EI18" s="81" t="str">
        <f>IF($EG$3&lt;&gt;"コンテンツなし",IF(AND(申込書!$AH$4="GIGAスクールパック",SUM($P18,$R18)&lt;&gt;0),SUM($P18,$R18),IF(AND(申込書!$AH$4="SKY安心GIGAタブレット",SUM($T18,$V18)&lt;&gt;0),SUM($T18,$V18),"")),"")</f>
        <v/>
      </c>
      <c r="EJ18" s="81" t="str">
        <f>IF($EG$3&lt;&gt;"コンテンツなし",IF(AND(申込書!$AH$4="GIGAスクールパック",SUM($Q18,$S18)&lt;&gt;0),SUM($Q18,$S18),IF(AND(申込書!$AH$4="SKY安心GIGAタブレット",SUM($U18,$W18)&lt;&gt;0),SUM($U18,$W18),"")),"")</f>
        <v/>
      </c>
      <c r="EK18" s="157"/>
      <c r="EL18" s="82"/>
      <c r="EM18" s="80" t="str">
        <f>IF(AND(申込書!$C$108&lt;&gt;"▼プルダウンより選択してください",申込書!$C$108&lt;&gt;"",申込書!$P$108&lt;&gt;"YYYY/MM/DD",$G18&lt;&gt;""),申込書!$P$108,"")</f>
        <v/>
      </c>
      <c r="EN18" s="81" t="str">
        <f>IF(AND(申込書!$C$108&lt;&gt;"▼プルダウンより選択してください",申込書!$C$108&lt;&gt;"",$G18&lt;&gt;""),申込書!$M$108,"")</f>
        <v/>
      </c>
      <c r="EO18" s="81" t="str">
        <f>IF($EM$3&lt;&gt;"コンテンツなし",IF(AND(申込書!$AH$4="GIGAスクールパック",SUM($P18,$R18)&lt;&gt;0),SUM($P18,$R18),IF(AND(申込書!$AH$4="SKY安心GIGAタブレット",SUM($T18,$V18)&lt;&gt;0),SUM($T18,$V18),"")),"")</f>
        <v/>
      </c>
      <c r="EP18" s="81" t="str">
        <f>IF($EM$3&lt;&gt;"コンテンツなし",IF(AND(申込書!$AH$4="GIGAスクールパック",SUM($Q18,$S18)&lt;&gt;0),SUM($Q18,$S18),IF(AND(申込書!$AH$4="SKY安心GIGAタブレット",SUM($U18,$W18)&lt;&gt;0),SUM($U18,$W18),"")),"")</f>
        <v/>
      </c>
      <c r="EQ18" s="157"/>
      <c r="ER18" s="82"/>
      <c r="ES18" s="80" t="str">
        <f>IF(AND(申込書!$C$109&lt;&gt;"▼プルダウンより選択してください",申込書!$C$109&lt;&gt;"",申込書!$P$109&lt;&gt;"YYYY/MM/DD",$G18&lt;&gt;""),申込書!$P$109,"")</f>
        <v/>
      </c>
      <c r="ET18" s="81" t="str">
        <f>IF(AND(申込書!$C$109&lt;&gt;"▼プルダウンより選択してください",申込書!$C$109&lt;&gt;"",$G18&lt;&gt;""),申込書!$M$109,"")</f>
        <v/>
      </c>
      <c r="EU18" s="81" t="str">
        <f>IF($ES$3&lt;&gt;"コンテンツなし",IF(AND(申込書!$AH$4="GIGAスクールパック",SUM($P18,$R18)&lt;&gt;0),SUM($P18,$R18),IF(AND(申込書!$AH$4="SKY安心GIGAタブレット",SUM($T18,$V18)&lt;&gt;0),SUM($T18,$V18),"")),"")</f>
        <v/>
      </c>
      <c r="EV18" s="81" t="str">
        <f>IF($ES$3&lt;&gt;"コンテンツなし",IF(AND(申込書!$AH$4="GIGAスクールパック",SUM($Q18,$S18)&lt;&gt;0),SUM($Q18,$S18),IF(AND(申込書!$AH$4="SKY安心GIGAタブレット",SUM($U18,$W18)&lt;&gt;0),SUM($U18,$W18),"")),"")</f>
        <v/>
      </c>
      <c r="EW18" s="157"/>
      <c r="EX18" s="82"/>
      <c r="EY18" s="80" t="str">
        <f>IF(AND(申込書!$C$110&lt;&gt;"▼プルダウンより選択してください",申込書!$C$110&lt;&gt;"",申込書!$P$110&lt;&gt;"YYYY/MM/DD",$G18&lt;&gt;""),申込書!$P$110,"")</f>
        <v/>
      </c>
      <c r="EZ18" s="81" t="str">
        <f>IF(AND(申込書!$C$110&lt;&gt;"▼プルダウンより選択してください",申込書!$C$110&lt;&gt;"",$G18&lt;&gt;""),申込書!$M$110,"")</f>
        <v/>
      </c>
      <c r="FA18" s="81" t="str">
        <f>IF($EY$3&lt;&gt;"コンテンツなし",IF(AND(申込書!$AH$4="GIGAスクールパック",SUM($P18,$R18)&lt;&gt;0),SUM($P18,$R18),IF(AND(申込書!$AH$4="SKY安心GIGAタブレット",SUM($T18,$V18)&lt;&gt;0),SUM($T18,$V18),"")),"")</f>
        <v/>
      </c>
      <c r="FB18" s="81" t="str">
        <f>IF($EY$3&lt;&gt;"コンテンツなし",IF(AND(申込書!$AH$4="GIGAスクールパック",SUM($Q18,$S18)&lt;&gt;0),SUM($Q18,$S18),IF(AND(申込書!$AH$4="SKY安心GIGAタブレット",SUM($U18,$W18)&lt;&gt;0),SUM($U18,$W18),"")),"")</f>
        <v/>
      </c>
      <c r="FC18" s="157"/>
      <c r="FD18" s="82"/>
      <c r="FE18" s="80" t="str">
        <f>IF(AND(申込書!$C$111&lt;&gt;"▼プルダウンより選択してください",申込書!$C$111&lt;&gt;"",申込書!$P$111&lt;&gt;"YYYY/MM/DD",$G18&lt;&gt;""),申込書!$P$111,"")</f>
        <v/>
      </c>
      <c r="FF18" s="81" t="str">
        <f>IF(AND(申込書!$C$111&lt;&gt;"▼プルダウンより選択してください",申込書!$C$111&lt;&gt;"",$G18&lt;&gt;""),申込書!$M$111,"")</f>
        <v/>
      </c>
      <c r="FG18" s="81" t="str">
        <f>IF($FE$3&lt;&gt;"コンテンツなし",IF(AND(申込書!$AH$4="GIGAスクールパック",SUM($P18,$R18)&lt;&gt;0),SUM($P18,$R18),IF(AND(申込書!$AH$4="SKY安心GIGAタブレット",SUM($T18,$V18)&lt;&gt;0),SUM($T18,$V18),"")),"")</f>
        <v/>
      </c>
      <c r="FH18" s="81" t="str">
        <f>IF($FE$3&lt;&gt;"コンテンツなし",IF(AND(申込書!$AH$4="GIGAスクールパック",SUM($Q18,$S18)&lt;&gt;0),SUM($Q18,$S18),IF(AND(申込書!$AH$4="SKY安心GIGAタブレット",SUM($U18,$W18)&lt;&gt;0),SUM($U18,$W18),"")),"")</f>
        <v/>
      </c>
      <c r="FI18" s="157"/>
      <c r="FJ18" s="82"/>
      <c r="FK18" s="80" t="str">
        <f>IF(AND(申込書!$C$112&lt;&gt;"▼プルダウンより選択してください",申込書!$C$112&lt;&gt;"",申込書!$P$112&lt;&gt;"YYYY/MM/DD",$G18&lt;&gt;""),申込書!$P$112,"")</f>
        <v/>
      </c>
      <c r="FL18" s="81" t="str">
        <f>IF(AND(申込書!$C$112&lt;&gt;"▼プルダウンより選択してください",申込書!$C$112&lt;&gt;"",$G18&lt;&gt;""),申込書!$M$112,"")</f>
        <v/>
      </c>
      <c r="FM18" s="81" t="str">
        <f>IF($FK$3&lt;&gt;"コンテンツなし",IF(AND(申込書!$AH$4="GIGAスクールパック",SUM($P18,$R18)&lt;&gt;0),SUM($P18,$R18),IF(AND(申込書!$AH$4="SKY安心GIGAタブレット",SUM($T18,$V18)&lt;&gt;0),SUM($T18,$V18),"")),"")</f>
        <v/>
      </c>
      <c r="FN18" s="81" t="str">
        <f>IF($FK$3&lt;&gt;"コンテンツなし",IF(AND(申込書!$AH$4="GIGAスクールパック",SUM($Q18,$S18)&lt;&gt;0),SUM($Q18,$S18),IF(AND(申込書!$AH$4="SKY安心GIGAタブレット",SUM($U18,$W18)&lt;&gt;0),SUM($U18,$W18),"")),"")</f>
        <v/>
      </c>
      <c r="FO18" s="157"/>
      <c r="FP18" s="82"/>
      <c r="FQ18" s="80" t="str">
        <f>IF(AND(申込書!$C$113&lt;&gt;"▼プルダウンより選択してください",申込書!$C$113&lt;&gt;"",申込書!$P$113&lt;&gt;"YYYY/MM/DD",$G18&lt;&gt;""),申込書!$P$113,"")</f>
        <v/>
      </c>
      <c r="FR18" s="81" t="str">
        <f>IF(AND(申込書!$C$113&lt;&gt;"▼プルダウンより選択してください",申込書!$C$113&lt;&gt;"",$G18&lt;&gt;""),申込書!$M$113,"")</f>
        <v/>
      </c>
      <c r="FS18" s="81" t="str">
        <f>IF($FQ$3&lt;&gt;"コンテンツなし",IF(AND(申込書!$AH$4="GIGAスクールパック",SUM($P18,$R18)&lt;&gt;0),SUM($P18,$R18),IF(AND(申込書!$AH$4="SKY安心GIGAタブレット",SUM($T18,$V18)&lt;&gt;0),SUM($T18,$V18),"")),"")</f>
        <v/>
      </c>
      <c r="FT18" s="81" t="str">
        <f>IF($FQ$3&lt;&gt;"コンテンツなし",IF(AND(申込書!$AH$4="GIGAスクールパック",SUM($Q18,$S18)&lt;&gt;0),SUM($Q18,$S18),IF(AND(申込書!$AH$4="SKY安心GIGAタブレット",SUM($U18,$W18)&lt;&gt;0),SUM($U18,$W18),"")),"")</f>
        <v/>
      </c>
      <c r="FU18" s="157"/>
      <c r="FV18" s="82"/>
      <c r="FW18" s="80" t="str">
        <f>IF(AND(申込書!$C$114&lt;&gt;"▼プルダウンより選択してください",申込書!$C$114&lt;&gt;"",申込書!$P$114&lt;&gt;"YYYY/MM/DD",$G18&lt;&gt;""),申込書!$P$114,"")</f>
        <v/>
      </c>
      <c r="FX18" s="81" t="str">
        <f>IF(AND(申込書!$C$114&lt;&gt;"▼プルダウンより選択してください",申込書!$C$114&lt;&gt;"",$G18&lt;&gt;""),申込書!$M$114,"")</f>
        <v/>
      </c>
      <c r="FY18" s="81" t="str">
        <f>IF($FW$3&lt;&gt;"コンテンツなし",IF(AND(申込書!$AH$4="GIGAスクールパック",SUM($P18,$R18)&lt;&gt;0),SUM($P18,$R18),IF(AND(申込書!$AH$4="SKY安心GIGAタブレット",SUM($T18,$V18)&lt;&gt;0),SUM($T18,$V18),"")),"")</f>
        <v/>
      </c>
      <c r="FZ18" s="81" t="str">
        <f>IF($FW$3&lt;&gt;"コンテンツなし",IF(AND(申込書!$AH$4="GIGAスクールパック",SUM($Q18,$S18)&lt;&gt;0),SUM($Q18,$S18),IF(AND(申込書!$AH$4="SKY安心GIGAタブレット",SUM($U18,$W18)&lt;&gt;0),SUM($U18,$W18),"")),"")</f>
        <v/>
      </c>
      <c r="GA18" s="157"/>
      <c r="GB18" s="82"/>
      <c r="GC18" s="80" t="str">
        <f>IF(AND(申込書!$C$115&lt;&gt;"▼プルダウンより選択してください",申込書!$C$115&lt;&gt;"",申込書!$P$115&lt;&gt;"YYYY/MM/DD",$G18&lt;&gt;""),申込書!$P$115,"")</f>
        <v/>
      </c>
      <c r="GD18" s="81" t="str">
        <f>IF(AND(申込書!$C$115&lt;&gt;"▼プルダウンより選択してください",申込書!$C$115&lt;&gt;"",$G18&lt;&gt;""),申込書!$M$115,"")</f>
        <v/>
      </c>
      <c r="GE18" s="81" t="str">
        <f>IF($GC$3&lt;&gt;"コンテンツなし",IF(AND(申込書!$AH$4="GIGAスクールパック",SUM($P18,$R18)&lt;&gt;0),SUM($P18,$R18),IF(AND(申込書!$AH$4="SKY安心GIGAタブレット",SUM($T18,$V18)&lt;&gt;0),SUM($T18,$V18),"")),"")</f>
        <v/>
      </c>
      <c r="GF18" s="81" t="str">
        <f>IF($GC$3&lt;&gt;"コンテンツなし",IF(AND(申込書!$AH$4="GIGAスクールパック",SUM($Q18,$S18)&lt;&gt;0),SUM($Q18,$S18),IF(AND(申込書!$AH$4="SKY安心GIGAタブレット",SUM($U18,$W18)&lt;&gt;0),SUM($U18,$W18),"")),"")</f>
        <v/>
      </c>
      <c r="GG18" s="157"/>
      <c r="GH18" s="82"/>
      <c r="GI18" s="80" t="str">
        <f>IF(AND(申込書!$C$116&lt;&gt;"▼プルダウンより選択してください",申込書!$C$116&lt;&gt;"",申込書!$P$116&lt;&gt;"YYYY/MM/DD",$G18&lt;&gt;""),申込書!$P$116,"")</f>
        <v/>
      </c>
      <c r="GJ18" s="81" t="str">
        <f>IF(AND(申込書!$C$116&lt;&gt;"▼プルダウンより選択してください",申込書!$C$116&lt;&gt;"",$G18&lt;&gt;""),申込書!$M$116,"")</f>
        <v/>
      </c>
      <c r="GK18" s="81" t="str">
        <f>IF($GI$3&lt;&gt;"コンテンツなし",IF(AND(申込書!$AH$4="GIGAスクールパック",SUM($P18,$R18)&lt;&gt;0),SUM($P18,$R18),IF(AND(申込書!$AH$4="SKY安心GIGAタブレット",SUM($T18,$V18)&lt;&gt;0),SUM($T18,$V18),"")),"")</f>
        <v/>
      </c>
      <c r="GL18" s="81" t="str">
        <f>IF($GI$3&lt;&gt;"コンテンツなし",IF(AND(申込書!$AH$4="GIGAスクールパック",SUM($Q18,$S18)&lt;&gt;0),SUM($Q18,$S18),IF(AND(申込書!$AH$4="SKY安心GIGAタブレット",SUM($U18,$W18)&lt;&gt;0),SUM($U18,$W18),"")),"")</f>
        <v/>
      </c>
      <c r="GM18" s="157"/>
      <c r="GN18" s="82"/>
      <c r="GO18" s="80" t="str">
        <f>IF(AND(申込書!$C$117&lt;&gt;"▼プルダウンより選択してください",申込書!$C$117&lt;&gt;"",申込書!$P$117&lt;&gt;"YYYY/MM/DD",$G18&lt;&gt;""),申込書!$P$117,"")</f>
        <v/>
      </c>
      <c r="GP18" s="81" t="str">
        <f>IF(AND(申込書!$C$117&lt;&gt;"▼プルダウンより選択してください",申込書!$C$117&lt;&gt;"",$G18&lt;&gt;""),申込書!$M$117,"")</f>
        <v/>
      </c>
      <c r="GQ18" s="81" t="str">
        <f>IF($GO$3&lt;&gt;"コンテンツなし",IF(AND(申込書!$AH$4="GIGAスクールパック",SUM($P18,$R18)&lt;&gt;0),SUM($P18,$R18),IF(AND(申込書!$AH$4="SKY安心GIGAタブレット",SUM($T18,$V18)&lt;&gt;0),SUM($T18,$V18),"")),"")</f>
        <v/>
      </c>
      <c r="GR18" s="81" t="str">
        <f>IF($GO$3&lt;&gt;"コンテンツなし",IF(AND(申込書!$AH$4="GIGAスクールパック",SUM($Q18,$S18)&lt;&gt;0),SUM($Q18,$S18),IF(AND(申込書!$AH$4="SKY安心GIGAタブレット",SUM($U18,$W18)&lt;&gt;0),SUM($U18,$W18),"")),"")</f>
        <v/>
      </c>
      <c r="GS18" s="157"/>
      <c r="GT18" s="82"/>
      <c r="GU18" s="80" t="str">
        <f>IF(AND(申込書!$C$118&lt;&gt;"▼プルダウンより選択してください",申込書!$C$118&lt;&gt;"",申込書!$P$118&lt;&gt;"YYYY/MM/DD",$G18&lt;&gt;""),申込書!$P$118,"")</f>
        <v/>
      </c>
      <c r="GV18" s="81" t="str">
        <f>IF(AND(申込書!$C$118&lt;&gt;"▼プルダウンより選択してください",申込書!$C$118&lt;&gt;"",$G18&lt;&gt;""),申込書!$M$118,"")</f>
        <v/>
      </c>
      <c r="GW18" s="81" t="str">
        <f>IF($GU$3&lt;&gt;"コンテンツなし",IF(AND(申込書!$AH$4="GIGAスクールパック",SUM($P18,$R18)&lt;&gt;0),SUM($P18,$R18),IF(AND(申込書!$AH$4="SKY安心GIGAタブレット",SUM($T18,$V18)&lt;&gt;0),SUM($T18,$V18),"")),"")</f>
        <v/>
      </c>
      <c r="GX18" s="81" t="str">
        <f>IF($GU$3&lt;&gt;"コンテンツなし",IF(AND(申込書!$AH$4="GIGAスクールパック",SUM($Q18,$S18)&lt;&gt;0),SUM($Q18,$S18),IF(AND(申込書!$AH$4="SKY安心GIGAタブレット",SUM($U18,$W18)&lt;&gt;0),SUM($U18,$W18),"")),"")</f>
        <v/>
      </c>
      <c r="GY18" s="157"/>
      <c r="GZ18" s="82"/>
      <c r="HA18" s="80" t="str">
        <f>IF(AND(申込書!$C$119&lt;&gt;"▼プルダウンより選択してください",申込書!$C$119&lt;&gt;"",申込書!$P$119&lt;&gt;"YYYY/MM/DD",$G18&lt;&gt;""),申込書!$P$119,"")</f>
        <v/>
      </c>
      <c r="HB18" s="81" t="str">
        <f>IF(AND(申込書!$C$119&lt;&gt;"▼プルダウンより選択してください",申込書!$C$119&lt;&gt;"",$G18&lt;&gt;""),申込書!$M$119,"")</f>
        <v/>
      </c>
      <c r="HC18" s="81" t="str">
        <f>IF($HA$3&lt;&gt;"コンテンツなし",IF(AND(申込書!$AH$4="GIGAスクールパック",SUM($P18,$R18)&lt;&gt;0),SUM($P18,$R18),IF(AND(申込書!$AH$4="SKY安心GIGAタブレット",SUM($T18,$V18)&lt;&gt;0),SUM($T18,$V18),"")),"")</f>
        <v/>
      </c>
      <c r="HD18" s="81" t="str">
        <f>IF($HA$3&lt;&gt;"コンテンツなし",IF(AND(申込書!$AH$4="GIGAスクールパック",SUM($Q18,$S18)&lt;&gt;0),SUM($Q18,$S18),IF(AND(申込書!$AH$4="SKY安心GIGAタブレット",SUM($U18,$W18)&lt;&gt;0),SUM($U18,$W18),"")),"")</f>
        <v/>
      </c>
      <c r="HE18" s="157"/>
      <c r="HF18" s="82"/>
      <c r="HG18" s="83"/>
    </row>
    <row r="19" spans="2:215" ht="26.85" customHeight="1">
      <c r="B19" s="62">
        <f t="shared" si="0"/>
        <v>14</v>
      </c>
      <c r="C19" s="63"/>
      <c r="D19" s="64"/>
      <c r="E19" s="207"/>
      <c r="F19" s="65"/>
      <c r="G19" s="66"/>
      <c r="H19" s="67"/>
      <c r="I19" s="68"/>
      <c r="J19" s="69"/>
      <c r="K19" s="70"/>
      <c r="L19" s="71"/>
      <c r="M19" s="72"/>
      <c r="N19" s="73"/>
      <c r="O19" s="74"/>
      <c r="P19" s="179"/>
      <c r="Q19" s="180"/>
      <c r="R19" s="180"/>
      <c r="S19" s="181"/>
      <c r="T19" s="179"/>
      <c r="U19" s="180"/>
      <c r="V19" s="182"/>
      <c r="W19" s="181"/>
      <c r="X19" s="75"/>
      <c r="Y19" s="76"/>
      <c r="Z19" s="77"/>
      <c r="AA19" s="78"/>
      <c r="AB19" s="79"/>
      <c r="AC19" s="79"/>
      <c r="AD19" s="79"/>
      <c r="AE19" s="77"/>
      <c r="AF19" s="139"/>
      <c r="AG19" s="139"/>
      <c r="AH19" s="139"/>
      <c r="AI19" s="80" t="str">
        <f>IF(AND(申込書!$C$90&lt;&gt;"▼プルダウンより選択してください",申込書!$C$90&lt;&gt;"",申込書!$P$90&lt;&gt;"YYYY/MM/DD",$G19&lt;&gt;""),申込書!$P$90,"")</f>
        <v/>
      </c>
      <c r="AJ19" s="81" t="str">
        <f>IF(AND(申込書!$C$90&lt;&gt;"▼プルダウンより選択してください",申込書!$C$90&lt;&gt;"",$G19&lt;&gt;""),申込書!$M$90,"")</f>
        <v/>
      </c>
      <c r="AK19" s="81" t="str">
        <f>IF($AI$3&lt;&gt;"コンテンツなし",IF(AND(申込書!$AH$4="GIGAスクールパック",SUM($P19,$R19)&lt;&gt;0),SUM($P19,$R19),IF(AND(申込書!$AH$4="SKY安心GIGAタブレット",SUM($T19,$V19)&lt;&gt;0),SUM($T19,$V19),"")),"")</f>
        <v/>
      </c>
      <c r="AL19" s="81" t="str">
        <f>IF($AI$3&lt;&gt;"コンテンツなし",IF(AND(申込書!$AH$4="GIGAスクールパック",SUM($Q19,$S19)&lt;&gt;0),SUM($Q19,$S19),IF(AND(申込書!$AH$4="SKY安心GIGAタブレット",SUM($U19,$W19)&lt;&gt;0),SUM($U19,$W19),"")),"")</f>
        <v/>
      </c>
      <c r="AM19" s="157"/>
      <c r="AN19" s="82"/>
      <c r="AO19" s="80" t="str">
        <f>IF(AND(申込書!$C$91&lt;&gt;"▼プルダウンより選択してください",申込書!$C$91&lt;&gt;"",申込書!$P$91&lt;&gt;"YYYY/MM/DD",$G19&lt;&gt;""),申込書!$P$91,"")</f>
        <v/>
      </c>
      <c r="AP19" s="81" t="str">
        <f>IF(AND(申込書!$C$91&lt;&gt;"▼プルダウンより選択してください",申込書!$C$91&lt;&gt;"",$G19&lt;&gt;""),申込書!$M$91,"")</f>
        <v/>
      </c>
      <c r="AQ19" s="81" t="str">
        <f>IF($AO$3&lt;&gt;"コンテンツなし",IF(AND(申込書!$AH$4="GIGAスクールパック",SUM($P19,$R19)&lt;&gt;0),SUM($P19,$R19),IF(AND(申込書!$AH$4="SKY安心GIGAタブレット",SUM($T19,$V19)&lt;&gt;0),SUM($T19,$V19),"")),"")</f>
        <v/>
      </c>
      <c r="AR19" s="81" t="str">
        <f>IF($AO$3&lt;&gt;"コンテンツなし",IF(AND(申込書!$AH$4="GIGAスクールパック",SUM($Q19,$S19)&lt;&gt;0),SUM($Q19,$S19),IF(AND(申込書!$AH$4="SKY安心GIGAタブレット",SUM($U19,$W19)&lt;&gt;0),SUM($U19,$W19),"")),"")</f>
        <v/>
      </c>
      <c r="AS19" s="157"/>
      <c r="AT19" s="82"/>
      <c r="AU19" s="80" t="str">
        <f>IF(AND(申込書!$C$92&lt;&gt;"▼プルダウンより選択してください",申込書!$C$92&lt;&gt;"",申込書!$P$92&lt;&gt;"YYYY/MM/DD",$G19&lt;&gt;""),申込書!$P$92,"")</f>
        <v/>
      </c>
      <c r="AV19" s="81" t="str">
        <f>IF(AND(申込書!$C$92&lt;&gt;"▼プルダウンより選択してください",申込書!$C$92&lt;&gt;"",$G19&lt;&gt;""),申込書!$M$92,"")</f>
        <v/>
      </c>
      <c r="AW19" s="81" t="str">
        <f>IF($AU$3&lt;&gt;"コンテンツなし",IF(AND(申込書!$AH$4="GIGAスクールパック",SUM($P19,$R19)&lt;&gt;0),SUM($P19,$R19),IF(AND(申込書!$AH$4="SKY安心GIGAタブレット",SUM($T19,$V19)&lt;&gt;0),SUM($T19,$V19),"")),"")</f>
        <v/>
      </c>
      <c r="AX19" s="81" t="str">
        <f>IF($AU$3&lt;&gt;"コンテンツなし",IF(AND(申込書!$AH$4="GIGAスクールパック",SUM($Q19,$S19)&lt;&gt;0),SUM($Q19,$S19),IF(AND(申込書!$AH$4="SKY安心GIGAタブレット",SUM($U19,$W19)&lt;&gt;0),SUM($U19,$W19),"")),"")</f>
        <v/>
      </c>
      <c r="AY19" s="157"/>
      <c r="AZ19" s="82"/>
      <c r="BA19" s="80" t="str">
        <f>IF(AND(申込書!$C$93&lt;&gt;"▼プルダウンより選択してください",申込書!$C$93&lt;&gt;"",申込書!$P$93&lt;&gt;"YYYY/MM/DD",$G19&lt;&gt;""),申込書!$P$93,"")</f>
        <v/>
      </c>
      <c r="BB19" s="81" t="str">
        <f>IF(AND(申込書!$C$93&lt;&gt;"▼プルダウンより選択してください",申込書!$C$93&lt;&gt;"",申込書!$M$93&gt;=1,$G19&lt;&gt;""),申込書!$M$93,"")</f>
        <v/>
      </c>
      <c r="BC19" s="81" t="str">
        <f>IF($BA$3&lt;&gt;"コンテンツなし",IF(AND(申込書!$AH$4="GIGAスクールパック",SUM($P19,$R19)&lt;&gt;0),SUM($P19,$R19),IF(AND(申込書!$AH$4="SKY安心GIGAタブレット",SUM($T19,$V19)&lt;&gt;0),SUM($T19,$V19),"")),"")</f>
        <v/>
      </c>
      <c r="BD19" s="81" t="str">
        <f>IF($BA$3&lt;&gt;"コンテンツなし",IF(AND(申込書!$AH$4="GIGAスクールパック",SUM($Q19,$S19)&lt;&gt;0),SUM($Q19,$S19),IF(AND(申込書!$AH$4="SKY安心GIGAタブレット",SUM($U19,$W19)&lt;&gt;0),SUM($U19,$W19),"")),"")</f>
        <v/>
      </c>
      <c r="BE19" s="157"/>
      <c r="BF19" s="82"/>
      <c r="BG19" s="80" t="str">
        <f>IF(AND(申込書!$C$94&lt;&gt;"▼プルダウンより選択してください",申込書!$C$94&lt;&gt;"",申込書!$P$94&lt;&gt;"YYYY/MM/DD",$G19&lt;&gt;""),申込書!$P$94,"")</f>
        <v/>
      </c>
      <c r="BH19" s="81" t="str">
        <f>IF(AND(申込書!$C$94&lt;&gt;"▼プルダウンより選択してください",申込書!$C$94&lt;&gt;"",$G19&lt;&gt;""),申込書!$M$94,"")</f>
        <v/>
      </c>
      <c r="BI19" s="81" t="str">
        <f>IF($BG$3&lt;&gt;"コンテンツなし",IF(AND(申込書!$AH$4="GIGAスクールパック",SUM($P19,$R19)&lt;&gt;0),SUM($P19,$R19),IF(AND(申込書!$AH$4="SKY安心GIGAタブレット",SUM($T19,$V19)&lt;&gt;0),SUM($T19,$V19),"")),"")</f>
        <v/>
      </c>
      <c r="BJ19" s="81" t="str">
        <f>IF($BG$3&lt;&gt;"コンテンツなし",IF(AND(申込書!$AH$4="GIGAスクールパック",SUM($Q19,$S19)&lt;&gt;0),SUM($Q19,$S19),IF(AND(申込書!$AH$4="SKY安心GIGAタブレット",SUM($U19,$W19)&lt;&gt;0),SUM($U19,$W19),"")),"")</f>
        <v/>
      </c>
      <c r="BK19" s="157"/>
      <c r="BL19" s="82"/>
      <c r="BM19" s="80" t="str">
        <f>IF(AND(申込書!$C$95&lt;&gt;"▼プルダウンより選択してください",申込書!$C$95&lt;&gt;"",申込書!$P$95&lt;&gt;"YYYY/MM/DD",$G19&lt;&gt;""),申込書!$P$95,"")</f>
        <v/>
      </c>
      <c r="BN19" s="81" t="str">
        <f>IF(AND(申込書!$C$95&lt;&gt;"▼プルダウンより選択してください",申込書!$C$95&lt;&gt;"",$G19&lt;&gt;""),申込書!$M$95,"")</f>
        <v/>
      </c>
      <c r="BO19" s="81" t="str">
        <f>IF($BM$3&lt;&gt;"コンテンツなし",IF(AND(申込書!$AH$4="GIGAスクールパック",SUM($P19,$R19)&lt;&gt;0),SUM($P19,$R19),IF(AND(申込書!$AH$4="SKY安心GIGAタブレット",SUM($T19,$V19)&lt;&gt;0),SUM($T19,$V19),"")),"")</f>
        <v/>
      </c>
      <c r="BP19" s="81" t="str">
        <f>IF($BM$3&lt;&gt;"コンテンツなし",IF(AND(申込書!$AH$4="GIGAスクールパック",SUM($Q19,$S19)&lt;&gt;0),SUM($Q19,$S19),IF(AND(申込書!$AH$4="SKY安心GIGAタブレット",SUM($U19,$W19)&lt;&gt;0),SUM($U19,$W19),"")),"")</f>
        <v/>
      </c>
      <c r="BQ19" s="157"/>
      <c r="BR19" s="82"/>
      <c r="BS19" s="80" t="str">
        <f>IF(AND(申込書!$C$96&lt;&gt;"▼プルダウンより選択してください",申込書!$C$96&lt;&gt;"",申込書!$P$96&lt;&gt;"YYYY/MM/DD",$G19&lt;&gt;""),申込書!$P$96,"")</f>
        <v/>
      </c>
      <c r="BT19" s="81" t="str">
        <f>IF(AND(申込書!$C$96&lt;&gt;"▼プルダウンより選択してください",申込書!$C$96&lt;&gt;"",$G19&lt;&gt;""),申込書!$M$96,"")</f>
        <v/>
      </c>
      <c r="BU19" s="81" t="str">
        <f>IF($BS$3&lt;&gt;"コンテンツなし",IF(AND(申込書!$AH$4="GIGAスクールパック",SUM($P19,$R19)&lt;&gt;0),SUM($P19,$R19),IF(AND(申込書!$AH$4="SKY安心GIGAタブレット",SUM($T19,$V19)&lt;&gt;0),SUM($T19,$V19),"")),"")</f>
        <v/>
      </c>
      <c r="BV19" s="81" t="str">
        <f>IF($BS$3&lt;&gt;"コンテンツなし",IF(AND(申込書!$AH$4="GIGAスクールパック",SUM($Q19,$S19)&lt;&gt;0),SUM($Q19,$S19),IF(AND(申込書!$AH$4="SKY安心GIGAタブレット",SUM($U19,$W19)&lt;&gt;0),SUM($U19,$W19),"")),"")</f>
        <v/>
      </c>
      <c r="BW19" s="157"/>
      <c r="BX19" s="82"/>
      <c r="BY19" s="80" t="str">
        <f>IF(AND(申込書!$C$97&lt;&gt;"▼プルダウンより選択してください",申込書!$C$97&lt;&gt;"",申込書!$P$97&lt;&gt;"YYYY/MM/DD",$G19&lt;&gt;""),申込書!$P$97,"")</f>
        <v/>
      </c>
      <c r="BZ19" s="81" t="str">
        <f>IF(AND(申込書!$C$97&lt;&gt;"▼プルダウンより選択してください",申込書!$C$97&lt;&gt;"",$G19&lt;&gt;""),申込書!$M$97,"")</f>
        <v/>
      </c>
      <c r="CA19" s="81" t="str">
        <f>IF($BY$3&lt;&gt;"コンテンツなし",IF(AND(申込書!$AH$4="GIGAスクールパック",SUM($P19,$R19)&lt;&gt;0),SUM($P19,$R19),IF(AND(申込書!$AH$4="SKY安心GIGAタブレット",SUM($T19,$V19)&lt;&gt;0),SUM($T19,$V19),"")),"")</f>
        <v/>
      </c>
      <c r="CB19" s="81" t="str">
        <f>IF($BY$3&lt;&gt;"コンテンツなし",IF(AND(申込書!$AH$4="GIGAスクールパック",SUM($Q19,$S19)&lt;&gt;0),SUM($Q19,$S19),IF(AND(申込書!$AH$4="SKY安心GIGAタブレット",SUM($U19,$W19)&lt;&gt;0),SUM($U19,$W19),"")),"")</f>
        <v/>
      </c>
      <c r="CC19" s="157"/>
      <c r="CD19" s="82"/>
      <c r="CE19" s="80" t="str">
        <f>IF(AND(申込書!$C$98&lt;&gt;"▼プルダウンより選択してください",申込書!$C$98&lt;&gt;"",申込書!$P$98&lt;&gt;"YYYY/MM/DD",$G19&lt;&gt;""),申込書!$P$98,"")</f>
        <v/>
      </c>
      <c r="CF19" s="81" t="str">
        <f>IF(AND(申込書!$C$98&lt;&gt;"▼プルダウンより選択してください",申込書!$C$98&lt;&gt;"",$G19&lt;&gt;""),申込書!$M$98,"")</f>
        <v/>
      </c>
      <c r="CG19" s="81" t="str">
        <f>IF($CE$3&lt;&gt;"コンテンツなし",IF(AND(申込書!$AH$4="GIGAスクールパック",SUM($P19,$R19)&lt;&gt;0),SUM($P19,$R19),IF(AND(申込書!$AH$4="SKY安心GIGAタブレット",SUM($T19,$V19)&lt;&gt;0),SUM($T19,$V19),"")),"")</f>
        <v/>
      </c>
      <c r="CH19" s="81" t="str">
        <f>IF($CE$3&lt;&gt;"コンテンツなし",IF(AND(申込書!$AH$4="GIGAスクールパック",SUM($Q19,$S19)&lt;&gt;0),SUM($Q19,$S19),IF(AND(申込書!$AH$4="SKY安心GIGAタブレット",SUM($U19,$W19)&lt;&gt;0),SUM($U19,$W19),"")),"")</f>
        <v/>
      </c>
      <c r="CI19" s="157"/>
      <c r="CJ19" s="82"/>
      <c r="CK19" s="80" t="str">
        <f>IF(AND(申込書!$C$99&lt;&gt;"▼プルダウンより選択してください",申込書!$C$99&lt;&gt;"",申込書!$P$99&lt;&gt;"YYYY/MM/DD",$G19&lt;&gt;""),申込書!$P$99,"")</f>
        <v/>
      </c>
      <c r="CL19" s="81" t="str">
        <f>IF(AND(申込書!$C$99&lt;&gt;"▼プルダウンより選択してください",申込書!$C$99&lt;&gt;"",$G19&lt;&gt;""),申込書!$M$99,"")</f>
        <v/>
      </c>
      <c r="CM19" s="81" t="str">
        <f>IF($CK$3&lt;&gt;"コンテンツなし",IF(AND(申込書!$AH$4="GIGAスクールパック",SUM($P19,$R19)&lt;&gt;0),SUM($P19,$R19),IF(AND(申込書!$AH$4="SKY安心GIGAタブレット",SUM($T19,$V19)&lt;&gt;0),SUM($T19,$V19),"")),"")</f>
        <v/>
      </c>
      <c r="CN19" s="81" t="str">
        <f>IF($CK$3&lt;&gt;"コンテンツなし",IF(AND(申込書!$AH$4="GIGAスクールパック",SUM($Q19,$S19)&lt;&gt;0),SUM($Q19,$S19),IF(AND(申込書!$AH$4="SKY安心GIGAタブレット",SUM($U19,$W19)&lt;&gt;0),SUM($U19,$W19),"")),"")</f>
        <v/>
      </c>
      <c r="CO19" s="157"/>
      <c r="CP19" s="82"/>
      <c r="CQ19" s="80" t="str">
        <f>IF(AND(申込書!$C$100&lt;&gt;"▼プルダウンより選択してください",申込書!$C$100&lt;&gt;"",申込書!$P$100&lt;&gt;"YYYY/MM/DD",$G19&lt;&gt;""),申込書!$P$100,"")</f>
        <v/>
      </c>
      <c r="CR19" s="81" t="str">
        <f>IF(AND(申込書!$C$100&lt;&gt;"▼プルダウンより選択してください",申込書!$C$100&lt;&gt;"",$G19&lt;&gt;""),申込書!$M$100,"")</f>
        <v/>
      </c>
      <c r="CS19" s="81" t="str">
        <f>IF($CQ$3&lt;&gt;"コンテンツなし",IF(AND(申込書!$AH$4="GIGAスクールパック",SUM($P19,$R19)&lt;&gt;0),SUM($P19,$R19),IF(AND(申込書!$AH$4="SKY安心GIGAタブレット",SUM($T19,$V19)&lt;&gt;0),SUM($T19,$V19),"")),"")</f>
        <v/>
      </c>
      <c r="CT19" s="81" t="str">
        <f>IF($CQ$3&lt;&gt;"コンテンツなし",IF(AND(申込書!$AH$4="GIGAスクールパック",SUM($Q19,$S19)&lt;&gt;0),SUM($Q19,$S19),IF(AND(申込書!$AH$4="SKY安心GIGAタブレット",SUM($U19,$W19)&lt;&gt;0),SUM($U19,$W19),"")),"")</f>
        <v/>
      </c>
      <c r="CU19" s="81"/>
      <c r="CV19" s="82"/>
      <c r="CW19" s="80" t="str">
        <f>IF(AND(申込書!$C$101&lt;&gt;"▼プルダウンより選択してください",申込書!$C$101&lt;&gt;"",申込書!$P$101&lt;&gt;"YYYY/MM/DD",$G19&lt;&gt;""),申込書!$P$101,"")</f>
        <v/>
      </c>
      <c r="CX19" s="81" t="str">
        <f>IF(AND(申込書!$C$101&lt;&gt;"▼プルダウンより選択してください",申込書!$C$101&lt;&gt;"",$G19&lt;&gt;""),申込書!$M$101,"")</f>
        <v/>
      </c>
      <c r="CY19" s="81" t="str">
        <f>IF($CW$3&lt;&gt;"コンテンツなし",IF(AND(申込書!$AH$4="GIGAスクールパック",SUM($P19,$R19)&lt;&gt;0),SUM($P19,$R19),IF(AND(申込書!$AH$4="SKY安心GIGAタブレット",SUM($T19,$V19)&lt;&gt;0),SUM($T19,$V19),"")),"")</f>
        <v/>
      </c>
      <c r="CZ19" s="81" t="str">
        <f>IF($CW$3&lt;&gt;"コンテンツなし",IF(AND(申込書!$AH$4="GIGAスクールパック",SUM($Q19,$S19)&lt;&gt;0),SUM($Q19,$S19),IF(AND(申込書!$AH$4="SKY安心GIGAタブレット",SUM($U19,$W19)&lt;&gt;0),SUM($U19,$W19),"")),"")</f>
        <v/>
      </c>
      <c r="DA19" s="81"/>
      <c r="DB19" s="82"/>
      <c r="DC19" s="80" t="str">
        <f>IF(AND(申込書!$C$102&lt;&gt;"▼プルダウンより選択してください",申込書!$C$102&lt;&gt;"",申込書!$P$102&lt;&gt;"YYYY/MM/DD",$G19&lt;&gt;""),申込書!$P$102,"")</f>
        <v/>
      </c>
      <c r="DD19" s="81" t="str">
        <f>IF(AND(申込書!$C$102&lt;&gt;"▼プルダウンより選択してください",申込書!$C$102&lt;&gt;"",$G19&lt;&gt;""),申込書!$M$102,"")</f>
        <v/>
      </c>
      <c r="DE19" s="81" t="str">
        <f>IF($DC$3&lt;&gt;"コンテンツなし",IF(AND(申込書!$AH$4="GIGAスクールパック",SUM($P19,$R19)&lt;&gt;0),SUM($P19,$R19),IF(AND(申込書!$AH$4="SKY安心GIGAタブレット",SUM($T19,$V19)&lt;&gt;0),SUM($T19,$V19),"")),"")</f>
        <v/>
      </c>
      <c r="DF19" s="81" t="str">
        <f>IF($DC$3&lt;&gt;"コンテンツなし",IF(AND(申込書!$AH$4="GIGAスクールパック",SUM($Q19,$S19)&lt;&gt;0),SUM($Q19,$S19),IF(AND(申込書!$AH$4="SKY安心GIGAタブレット",SUM($U19,$W19)&lt;&gt;0),SUM($U19,$W19),"")),"")</f>
        <v/>
      </c>
      <c r="DG19" s="81"/>
      <c r="DH19" s="82"/>
      <c r="DI19" s="80" t="str">
        <f>IF(AND(申込書!$C$103&lt;&gt;"▼プルダウンより選択してください",申込書!$C$103&lt;&gt;"",申込書!$P$103&lt;&gt;"YYYY/MM/DD",$G19&lt;&gt;""),申込書!$P$103,"")</f>
        <v/>
      </c>
      <c r="DJ19" s="81" t="str">
        <f>IF(AND(申込書!$C$103&lt;&gt;"▼プルダウンより選択してください",申込書!$C$103&lt;&gt;"",$G19&lt;&gt;""),申込書!$M$103,"")</f>
        <v/>
      </c>
      <c r="DK19" s="81" t="str">
        <f>IF($DI$3&lt;&gt;"コンテンツなし",IF(AND(申込書!$AH$4="GIGAスクールパック",SUM($P19,$R19)&lt;&gt;0),SUM($P19,$R19),IF(AND(申込書!$AH$4="SKY安心GIGAタブレット",SUM($T19,$V19)&lt;&gt;0),SUM($T19,$V19),"")),"")</f>
        <v/>
      </c>
      <c r="DL19" s="81" t="str">
        <f>IF($DI$3&lt;&gt;"コンテンツなし",IF(AND(申込書!$AH$4="GIGAスクールパック",SUM($Q19,$S19)&lt;&gt;0),SUM($Q19,$S19),IF(AND(申込書!$AH$4="SKY安心GIGAタブレット",SUM($U19,$W19)&lt;&gt;0),SUM($U19,$W19),"")),"")</f>
        <v/>
      </c>
      <c r="DM19" s="81"/>
      <c r="DN19" s="82"/>
      <c r="DO19" s="80" t="str">
        <f>IF(AND(申込書!$C$104&lt;&gt;"▼プルダウンより選択してください",申込書!$C$104&lt;&gt;"",申込書!$P$104&lt;&gt;"YYYY/MM/DD",$G19&lt;&gt;""),申込書!$P$104,"")</f>
        <v/>
      </c>
      <c r="DP19" s="81" t="str">
        <f>IF(AND(申込書!$C$104&lt;&gt;"▼プルダウンより選択してください",申込書!$C$104&lt;&gt;"",$G19&lt;&gt;""),申込書!$M$104,"")</f>
        <v/>
      </c>
      <c r="DQ19" s="81" t="str">
        <f>IF($DO$3&lt;&gt;"コンテンツなし",IF(AND(申込書!$AH$4="GIGAスクールパック",SUM($P19,$R19)&lt;&gt;0),SUM($P19,$R19),IF(AND(申込書!$AH$4="SKY安心GIGAタブレット",SUM($T19,$V19)&lt;&gt;0),SUM($T19,$V19),"")),"")</f>
        <v/>
      </c>
      <c r="DR19" s="81" t="str">
        <f>IF($DO$3&lt;&gt;"コンテンツなし",IF(AND(申込書!$AH$4="GIGAスクールパック",SUM($Q19,$S19)&lt;&gt;0),SUM($Q19,$S19),IF(AND(申込書!$AH$4="SKY安心GIGAタブレット",SUM($U19,$W19)&lt;&gt;0),SUM($U19,$W19),"")),"")</f>
        <v/>
      </c>
      <c r="DS19" s="81"/>
      <c r="DT19" s="82"/>
      <c r="DU19" s="80" t="str">
        <f>IF(AND(申込書!$C$105&lt;&gt;"▼プルダウンより選択してください",申込書!$C$105&lt;&gt;"",申込書!$P$105&lt;&gt;"YYYY/MM/DD",$G19&lt;&gt;""),申込書!$P$105,"")</f>
        <v/>
      </c>
      <c r="DV19" s="81" t="str">
        <f>IF(AND(申込書!$C$105&lt;&gt;"▼プルダウンより選択してください",申込書!$C$105&lt;&gt;"",$G19&lt;&gt;""),申込書!$M$105,"")</f>
        <v/>
      </c>
      <c r="DW19" s="81" t="str">
        <f>IF($DU$3&lt;&gt;"コンテンツなし",IF(AND(申込書!$AH$4="GIGAスクールパック",SUM($P19,$R19)&lt;&gt;0),SUM($P19,$R19),IF(AND(申込書!$AH$4="SKY安心GIGAタブレット",SUM($T19,$V19)&lt;&gt;0),SUM($T19,$V19),"")),"")</f>
        <v/>
      </c>
      <c r="DX19" s="81" t="str">
        <f>IF($DU$3&lt;&gt;"コンテンツなし",IF(AND(申込書!$AH$4="GIGAスクールパック",SUM($Q19,$S19)&lt;&gt;0),SUM($Q19,$S19),IF(AND(申込書!$AH$4="SKY安心GIGAタブレット",SUM($U19,$W19)&lt;&gt;0),SUM($U19,$W19),"")),"")</f>
        <v/>
      </c>
      <c r="DY19" s="157"/>
      <c r="DZ19" s="82"/>
      <c r="EA19" s="80" t="str">
        <f>IF(AND(申込書!$C$106&lt;&gt;"▼プルダウンより選択してください",申込書!$C$106&lt;&gt;"",申込書!$P$106&lt;&gt;"YYYY/MM/DD",$G19&lt;&gt;""),申込書!$P$106,"")</f>
        <v/>
      </c>
      <c r="EB19" s="81" t="str">
        <f>IF(AND(申込書!$C$106&lt;&gt;"▼プルダウンより選択してください",申込書!$C$106&lt;&gt;"",$G19&lt;&gt;""),申込書!$M$106,"")</f>
        <v/>
      </c>
      <c r="EC19" s="81" t="str">
        <f>IF($EA$3&lt;&gt;"コンテンツなし",IF(AND(申込書!$AH$4="GIGAスクールパック",SUM($P19,$R19)&lt;&gt;0),SUM($P19,$R19),IF(AND(申込書!$AH$4="SKY安心GIGAタブレット",SUM($T19,$V19)&lt;&gt;0),SUM($T19,$V19),"")),"")</f>
        <v/>
      </c>
      <c r="ED19" s="81" t="str">
        <f>IF($EA$3&lt;&gt;"コンテンツなし",IF(AND(申込書!$AH$4="GIGAスクールパック",SUM($Q19,$S19)&lt;&gt;0),SUM($Q19,$S19),IF(AND(申込書!$AH$4="SKY安心GIGAタブレット",SUM($U19,$W19)&lt;&gt;0),SUM($U19,$W19),"")),"")</f>
        <v/>
      </c>
      <c r="EE19" s="157"/>
      <c r="EF19" s="82"/>
      <c r="EG19" s="80" t="str">
        <f>IF(AND(申込書!$C$107&lt;&gt;"▼プルダウンより選択してください",申込書!$C$107&lt;&gt;"",申込書!$P$107&lt;&gt;"YYYY/MM/DD",$G19&lt;&gt;""),申込書!$P$107,"")</f>
        <v/>
      </c>
      <c r="EH19" s="81" t="str">
        <f>IF(AND(申込書!$C$107&lt;&gt;"▼プルダウンより選択してください",申込書!$C$107&lt;&gt;"",$G19&lt;&gt;""),申込書!$M$107,"")</f>
        <v/>
      </c>
      <c r="EI19" s="81" t="str">
        <f>IF($EG$3&lt;&gt;"コンテンツなし",IF(AND(申込書!$AH$4="GIGAスクールパック",SUM($P19,$R19)&lt;&gt;0),SUM($P19,$R19),IF(AND(申込書!$AH$4="SKY安心GIGAタブレット",SUM($T19,$V19)&lt;&gt;0),SUM($T19,$V19),"")),"")</f>
        <v/>
      </c>
      <c r="EJ19" s="81" t="str">
        <f>IF($EG$3&lt;&gt;"コンテンツなし",IF(AND(申込書!$AH$4="GIGAスクールパック",SUM($Q19,$S19)&lt;&gt;0),SUM($Q19,$S19),IF(AND(申込書!$AH$4="SKY安心GIGAタブレット",SUM($U19,$W19)&lt;&gt;0),SUM($U19,$W19),"")),"")</f>
        <v/>
      </c>
      <c r="EK19" s="157"/>
      <c r="EL19" s="82"/>
      <c r="EM19" s="80" t="str">
        <f>IF(AND(申込書!$C$108&lt;&gt;"▼プルダウンより選択してください",申込書!$C$108&lt;&gt;"",申込書!$P$108&lt;&gt;"YYYY/MM/DD",$G19&lt;&gt;""),申込書!$P$108,"")</f>
        <v/>
      </c>
      <c r="EN19" s="81" t="str">
        <f>IF(AND(申込書!$C$108&lt;&gt;"▼プルダウンより選択してください",申込書!$C$108&lt;&gt;"",$G19&lt;&gt;""),申込書!$M$108,"")</f>
        <v/>
      </c>
      <c r="EO19" s="81" t="str">
        <f>IF($EM$3&lt;&gt;"コンテンツなし",IF(AND(申込書!$AH$4="GIGAスクールパック",SUM($P19,$R19)&lt;&gt;0),SUM($P19,$R19),IF(AND(申込書!$AH$4="SKY安心GIGAタブレット",SUM($T19,$V19)&lt;&gt;0),SUM($T19,$V19),"")),"")</f>
        <v/>
      </c>
      <c r="EP19" s="81" t="str">
        <f>IF($EM$3&lt;&gt;"コンテンツなし",IF(AND(申込書!$AH$4="GIGAスクールパック",SUM($Q19,$S19)&lt;&gt;0),SUM($Q19,$S19),IF(AND(申込書!$AH$4="SKY安心GIGAタブレット",SUM($U19,$W19)&lt;&gt;0),SUM($U19,$W19),"")),"")</f>
        <v/>
      </c>
      <c r="EQ19" s="157"/>
      <c r="ER19" s="82"/>
      <c r="ES19" s="80" t="str">
        <f>IF(AND(申込書!$C$109&lt;&gt;"▼プルダウンより選択してください",申込書!$C$109&lt;&gt;"",申込書!$P$109&lt;&gt;"YYYY/MM/DD",$G19&lt;&gt;""),申込書!$P$109,"")</f>
        <v/>
      </c>
      <c r="ET19" s="81" t="str">
        <f>IF(AND(申込書!$C$109&lt;&gt;"▼プルダウンより選択してください",申込書!$C$109&lt;&gt;"",$G19&lt;&gt;""),申込書!$M$109,"")</f>
        <v/>
      </c>
      <c r="EU19" s="81" t="str">
        <f>IF($ES$3&lt;&gt;"コンテンツなし",IF(AND(申込書!$AH$4="GIGAスクールパック",SUM($P19,$R19)&lt;&gt;0),SUM($P19,$R19),IF(AND(申込書!$AH$4="SKY安心GIGAタブレット",SUM($T19,$V19)&lt;&gt;0),SUM($T19,$V19),"")),"")</f>
        <v/>
      </c>
      <c r="EV19" s="81" t="str">
        <f>IF($ES$3&lt;&gt;"コンテンツなし",IF(AND(申込書!$AH$4="GIGAスクールパック",SUM($Q19,$S19)&lt;&gt;0),SUM($Q19,$S19),IF(AND(申込書!$AH$4="SKY安心GIGAタブレット",SUM($U19,$W19)&lt;&gt;0),SUM($U19,$W19),"")),"")</f>
        <v/>
      </c>
      <c r="EW19" s="157"/>
      <c r="EX19" s="82"/>
      <c r="EY19" s="80" t="str">
        <f>IF(AND(申込書!$C$110&lt;&gt;"▼プルダウンより選択してください",申込書!$C$110&lt;&gt;"",申込書!$P$110&lt;&gt;"YYYY/MM/DD",$G19&lt;&gt;""),申込書!$P$110,"")</f>
        <v/>
      </c>
      <c r="EZ19" s="81" t="str">
        <f>IF(AND(申込書!$C$110&lt;&gt;"▼プルダウンより選択してください",申込書!$C$110&lt;&gt;"",$G19&lt;&gt;""),申込書!$M$110,"")</f>
        <v/>
      </c>
      <c r="FA19" s="81" t="str">
        <f>IF($EY$3&lt;&gt;"コンテンツなし",IF(AND(申込書!$AH$4="GIGAスクールパック",SUM($P19,$R19)&lt;&gt;0),SUM($P19,$R19),IF(AND(申込書!$AH$4="SKY安心GIGAタブレット",SUM($T19,$V19)&lt;&gt;0),SUM($T19,$V19),"")),"")</f>
        <v/>
      </c>
      <c r="FB19" s="81" t="str">
        <f>IF($EY$3&lt;&gt;"コンテンツなし",IF(AND(申込書!$AH$4="GIGAスクールパック",SUM($Q19,$S19)&lt;&gt;0),SUM($Q19,$S19),IF(AND(申込書!$AH$4="SKY安心GIGAタブレット",SUM($U19,$W19)&lt;&gt;0),SUM($U19,$W19),"")),"")</f>
        <v/>
      </c>
      <c r="FC19" s="157"/>
      <c r="FD19" s="82"/>
      <c r="FE19" s="80" t="str">
        <f>IF(AND(申込書!$C$111&lt;&gt;"▼プルダウンより選択してください",申込書!$C$111&lt;&gt;"",申込書!$P$111&lt;&gt;"YYYY/MM/DD",$G19&lt;&gt;""),申込書!$P$111,"")</f>
        <v/>
      </c>
      <c r="FF19" s="81" t="str">
        <f>IF(AND(申込書!$C$111&lt;&gt;"▼プルダウンより選択してください",申込書!$C$111&lt;&gt;"",$G19&lt;&gt;""),申込書!$M$111,"")</f>
        <v/>
      </c>
      <c r="FG19" s="81" t="str">
        <f>IF($FE$3&lt;&gt;"コンテンツなし",IF(AND(申込書!$AH$4="GIGAスクールパック",SUM($P19,$R19)&lt;&gt;0),SUM($P19,$R19),IF(AND(申込書!$AH$4="SKY安心GIGAタブレット",SUM($T19,$V19)&lt;&gt;0),SUM($T19,$V19),"")),"")</f>
        <v/>
      </c>
      <c r="FH19" s="81" t="str">
        <f>IF($FE$3&lt;&gt;"コンテンツなし",IF(AND(申込書!$AH$4="GIGAスクールパック",SUM($Q19,$S19)&lt;&gt;0),SUM($Q19,$S19),IF(AND(申込書!$AH$4="SKY安心GIGAタブレット",SUM($U19,$W19)&lt;&gt;0),SUM($U19,$W19),"")),"")</f>
        <v/>
      </c>
      <c r="FI19" s="157"/>
      <c r="FJ19" s="82"/>
      <c r="FK19" s="80" t="str">
        <f>IF(AND(申込書!$C$112&lt;&gt;"▼プルダウンより選択してください",申込書!$C$112&lt;&gt;"",申込書!$P$112&lt;&gt;"YYYY/MM/DD",$G19&lt;&gt;""),申込書!$P$112,"")</f>
        <v/>
      </c>
      <c r="FL19" s="81" t="str">
        <f>IF(AND(申込書!$C$112&lt;&gt;"▼プルダウンより選択してください",申込書!$C$112&lt;&gt;"",$G19&lt;&gt;""),申込書!$M$112,"")</f>
        <v/>
      </c>
      <c r="FM19" s="81" t="str">
        <f>IF($FK$3&lt;&gt;"コンテンツなし",IF(AND(申込書!$AH$4="GIGAスクールパック",SUM($P19,$R19)&lt;&gt;0),SUM($P19,$R19),IF(AND(申込書!$AH$4="SKY安心GIGAタブレット",SUM($T19,$V19)&lt;&gt;0),SUM($T19,$V19),"")),"")</f>
        <v/>
      </c>
      <c r="FN19" s="81" t="str">
        <f>IF($FK$3&lt;&gt;"コンテンツなし",IF(AND(申込書!$AH$4="GIGAスクールパック",SUM($Q19,$S19)&lt;&gt;0),SUM($Q19,$S19),IF(AND(申込書!$AH$4="SKY安心GIGAタブレット",SUM($U19,$W19)&lt;&gt;0),SUM($U19,$W19),"")),"")</f>
        <v/>
      </c>
      <c r="FO19" s="157"/>
      <c r="FP19" s="82"/>
      <c r="FQ19" s="80" t="str">
        <f>IF(AND(申込書!$C$113&lt;&gt;"▼プルダウンより選択してください",申込書!$C$113&lt;&gt;"",申込書!$P$113&lt;&gt;"YYYY/MM/DD",$G19&lt;&gt;""),申込書!$P$113,"")</f>
        <v/>
      </c>
      <c r="FR19" s="81" t="str">
        <f>IF(AND(申込書!$C$113&lt;&gt;"▼プルダウンより選択してください",申込書!$C$113&lt;&gt;"",$G19&lt;&gt;""),申込書!$M$113,"")</f>
        <v/>
      </c>
      <c r="FS19" s="81" t="str">
        <f>IF($FQ$3&lt;&gt;"コンテンツなし",IF(AND(申込書!$AH$4="GIGAスクールパック",SUM($P19,$R19)&lt;&gt;0),SUM($P19,$R19),IF(AND(申込書!$AH$4="SKY安心GIGAタブレット",SUM($T19,$V19)&lt;&gt;0),SUM($T19,$V19),"")),"")</f>
        <v/>
      </c>
      <c r="FT19" s="81" t="str">
        <f>IF($FQ$3&lt;&gt;"コンテンツなし",IF(AND(申込書!$AH$4="GIGAスクールパック",SUM($Q19,$S19)&lt;&gt;0),SUM($Q19,$S19),IF(AND(申込書!$AH$4="SKY安心GIGAタブレット",SUM($U19,$W19)&lt;&gt;0),SUM($U19,$W19),"")),"")</f>
        <v/>
      </c>
      <c r="FU19" s="157"/>
      <c r="FV19" s="82"/>
      <c r="FW19" s="80" t="str">
        <f>IF(AND(申込書!$C$114&lt;&gt;"▼プルダウンより選択してください",申込書!$C$114&lt;&gt;"",申込書!$P$114&lt;&gt;"YYYY/MM/DD",$G19&lt;&gt;""),申込書!$P$114,"")</f>
        <v/>
      </c>
      <c r="FX19" s="81" t="str">
        <f>IF(AND(申込書!$C$114&lt;&gt;"▼プルダウンより選択してください",申込書!$C$114&lt;&gt;"",$G19&lt;&gt;""),申込書!$M$114,"")</f>
        <v/>
      </c>
      <c r="FY19" s="81" t="str">
        <f>IF($FW$3&lt;&gt;"コンテンツなし",IF(AND(申込書!$AH$4="GIGAスクールパック",SUM($P19,$R19)&lt;&gt;0),SUM($P19,$R19),IF(AND(申込書!$AH$4="SKY安心GIGAタブレット",SUM($T19,$V19)&lt;&gt;0),SUM($T19,$V19),"")),"")</f>
        <v/>
      </c>
      <c r="FZ19" s="81" t="str">
        <f>IF($FW$3&lt;&gt;"コンテンツなし",IF(AND(申込書!$AH$4="GIGAスクールパック",SUM($Q19,$S19)&lt;&gt;0),SUM($Q19,$S19),IF(AND(申込書!$AH$4="SKY安心GIGAタブレット",SUM($U19,$W19)&lt;&gt;0),SUM($U19,$W19),"")),"")</f>
        <v/>
      </c>
      <c r="GA19" s="157"/>
      <c r="GB19" s="82"/>
      <c r="GC19" s="80" t="str">
        <f>IF(AND(申込書!$C$115&lt;&gt;"▼プルダウンより選択してください",申込書!$C$115&lt;&gt;"",申込書!$P$115&lt;&gt;"YYYY/MM/DD",$G19&lt;&gt;""),申込書!$P$115,"")</f>
        <v/>
      </c>
      <c r="GD19" s="81" t="str">
        <f>IF(AND(申込書!$C$115&lt;&gt;"▼プルダウンより選択してください",申込書!$C$115&lt;&gt;"",$G19&lt;&gt;""),申込書!$M$115,"")</f>
        <v/>
      </c>
      <c r="GE19" s="81" t="str">
        <f>IF($GC$3&lt;&gt;"コンテンツなし",IF(AND(申込書!$AH$4="GIGAスクールパック",SUM($P19,$R19)&lt;&gt;0),SUM($P19,$R19),IF(AND(申込書!$AH$4="SKY安心GIGAタブレット",SUM($T19,$V19)&lt;&gt;0),SUM($T19,$V19),"")),"")</f>
        <v/>
      </c>
      <c r="GF19" s="81" t="str">
        <f>IF($GC$3&lt;&gt;"コンテンツなし",IF(AND(申込書!$AH$4="GIGAスクールパック",SUM($Q19,$S19)&lt;&gt;0),SUM($Q19,$S19),IF(AND(申込書!$AH$4="SKY安心GIGAタブレット",SUM($U19,$W19)&lt;&gt;0),SUM($U19,$W19),"")),"")</f>
        <v/>
      </c>
      <c r="GG19" s="157"/>
      <c r="GH19" s="82"/>
      <c r="GI19" s="80" t="str">
        <f>IF(AND(申込書!$C$116&lt;&gt;"▼プルダウンより選択してください",申込書!$C$116&lt;&gt;"",申込書!$P$116&lt;&gt;"YYYY/MM/DD",$G19&lt;&gt;""),申込書!$P$116,"")</f>
        <v/>
      </c>
      <c r="GJ19" s="81" t="str">
        <f>IF(AND(申込書!$C$116&lt;&gt;"▼プルダウンより選択してください",申込書!$C$116&lt;&gt;"",$G19&lt;&gt;""),申込書!$M$116,"")</f>
        <v/>
      </c>
      <c r="GK19" s="81" t="str">
        <f>IF($GI$3&lt;&gt;"コンテンツなし",IF(AND(申込書!$AH$4="GIGAスクールパック",SUM($P19,$R19)&lt;&gt;0),SUM($P19,$R19),IF(AND(申込書!$AH$4="SKY安心GIGAタブレット",SUM($T19,$V19)&lt;&gt;0),SUM($T19,$V19),"")),"")</f>
        <v/>
      </c>
      <c r="GL19" s="81" t="str">
        <f>IF($GI$3&lt;&gt;"コンテンツなし",IF(AND(申込書!$AH$4="GIGAスクールパック",SUM($Q19,$S19)&lt;&gt;0),SUM($Q19,$S19),IF(AND(申込書!$AH$4="SKY安心GIGAタブレット",SUM($U19,$W19)&lt;&gt;0),SUM($U19,$W19),"")),"")</f>
        <v/>
      </c>
      <c r="GM19" s="157"/>
      <c r="GN19" s="82"/>
      <c r="GO19" s="80" t="str">
        <f>IF(AND(申込書!$C$117&lt;&gt;"▼プルダウンより選択してください",申込書!$C$117&lt;&gt;"",申込書!$P$117&lt;&gt;"YYYY/MM/DD",$G19&lt;&gt;""),申込書!$P$117,"")</f>
        <v/>
      </c>
      <c r="GP19" s="81" t="str">
        <f>IF(AND(申込書!$C$117&lt;&gt;"▼プルダウンより選択してください",申込書!$C$117&lt;&gt;"",$G19&lt;&gt;""),申込書!$M$117,"")</f>
        <v/>
      </c>
      <c r="GQ19" s="81" t="str">
        <f>IF($GO$3&lt;&gt;"コンテンツなし",IF(AND(申込書!$AH$4="GIGAスクールパック",SUM($P19,$R19)&lt;&gt;0),SUM($P19,$R19),IF(AND(申込書!$AH$4="SKY安心GIGAタブレット",SUM($T19,$V19)&lt;&gt;0),SUM($T19,$V19),"")),"")</f>
        <v/>
      </c>
      <c r="GR19" s="81" t="str">
        <f>IF($GO$3&lt;&gt;"コンテンツなし",IF(AND(申込書!$AH$4="GIGAスクールパック",SUM($Q19,$S19)&lt;&gt;0),SUM($Q19,$S19),IF(AND(申込書!$AH$4="SKY安心GIGAタブレット",SUM($U19,$W19)&lt;&gt;0),SUM($U19,$W19),"")),"")</f>
        <v/>
      </c>
      <c r="GS19" s="157"/>
      <c r="GT19" s="82"/>
      <c r="GU19" s="80" t="str">
        <f>IF(AND(申込書!$C$118&lt;&gt;"▼プルダウンより選択してください",申込書!$C$118&lt;&gt;"",申込書!$P$118&lt;&gt;"YYYY/MM/DD",$G19&lt;&gt;""),申込書!$P$118,"")</f>
        <v/>
      </c>
      <c r="GV19" s="81" t="str">
        <f>IF(AND(申込書!$C$118&lt;&gt;"▼プルダウンより選択してください",申込書!$C$118&lt;&gt;"",$G19&lt;&gt;""),申込書!$M$118,"")</f>
        <v/>
      </c>
      <c r="GW19" s="81" t="str">
        <f>IF($GU$3&lt;&gt;"コンテンツなし",IF(AND(申込書!$AH$4="GIGAスクールパック",SUM($P19,$R19)&lt;&gt;0),SUM($P19,$R19),IF(AND(申込書!$AH$4="SKY安心GIGAタブレット",SUM($T19,$V19)&lt;&gt;0),SUM($T19,$V19),"")),"")</f>
        <v/>
      </c>
      <c r="GX19" s="81" t="str">
        <f>IF($GU$3&lt;&gt;"コンテンツなし",IF(AND(申込書!$AH$4="GIGAスクールパック",SUM($Q19,$S19)&lt;&gt;0),SUM($Q19,$S19),IF(AND(申込書!$AH$4="SKY安心GIGAタブレット",SUM($U19,$W19)&lt;&gt;0),SUM($U19,$W19),"")),"")</f>
        <v/>
      </c>
      <c r="GY19" s="157"/>
      <c r="GZ19" s="82"/>
      <c r="HA19" s="80" t="str">
        <f>IF(AND(申込書!$C$119&lt;&gt;"▼プルダウンより選択してください",申込書!$C$119&lt;&gt;"",申込書!$P$119&lt;&gt;"YYYY/MM/DD",$G19&lt;&gt;""),申込書!$P$119,"")</f>
        <v/>
      </c>
      <c r="HB19" s="81" t="str">
        <f>IF(AND(申込書!$C$119&lt;&gt;"▼プルダウンより選択してください",申込書!$C$119&lt;&gt;"",$G19&lt;&gt;""),申込書!$M$119,"")</f>
        <v/>
      </c>
      <c r="HC19" s="81" t="str">
        <f>IF($HA$3&lt;&gt;"コンテンツなし",IF(AND(申込書!$AH$4="GIGAスクールパック",SUM($P19,$R19)&lt;&gt;0),SUM($P19,$R19),IF(AND(申込書!$AH$4="SKY安心GIGAタブレット",SUM($T19,$V19)&lt;&gt;0),SUM($T19,$V19),"")),"")</f>
        <v/>
      </c>
      <c r="HD19" s="81" t="str">
        <f>IF($HA$3&lt;&gt;"コンテンツなし",IF(AND(申込書!$AH$4="GIGAスクールパック",SUM($Q19,$S19)&lt;&gt;0),SUM($Q19,$S19),IF(AND(申込書!$AH$4="SKY安心GIGAタブレット",SUM($U19,$W19)&lt;&gt;0),SUM($U19,$W19),"")),"")</f>
        <v/>
      </c>
      <c r="HE19" s="157"/>
      <c r="HF19" s="82"/>
      <c r="HG19" s="83"/>
    </row>
    <row r="20" spans="2:215" ht="26.85" customHeight="1">
      <c r="B20" s="62">
        <f t="shared" si="0"/>
        <v>15</v>
      </c>
      <c r="C20" s="63"/>
      <c r="D20" s="64"/>
      <c r="E20" s="207"/>
      <c r="F20" s="65"/>
      <c r="G20" s="66"/>
      <c r="H20" s="67"/>
      <c r="I20" s="68"/>
      <c r="J20" s="69"/>
      <c r="K20" s="70"/>
      <c r="L20" s="71"/>
      <c r="M20" s="72"/>
      <c r="N20" s="73"/>
      <c r="O20" s="74"/>
      <c r="P20" s="179"/>
      <c r="Q20" s="180"/>
      <c r="R20" s="180"/>
      <c r="S20" s="181"/>
      <c r="T20" s="179"/>
      <c r="U20" s="180"/>
      <c r="V20" s="182"/>
      <c r="W20" s="181"/>
      <c r="X20" s="75"/>
      <c r="Y20" s="76"/>
      <c r="Z20" s="77"/>
      <c r="AA20" s="78"/>
      <c r="AB20" s="79"/>
      <c r="AC20" s="79"/>
      <c r="AD20" s="79"/>
      <c r="AE20" s="77"/>
      <c r="AF20" s="139"/>
      <c r="AG20" s="139"/>
      <c r="AH20" s="139"/>
      <c r="AI20" s="80" t="str">
        <f>IF(AND(申込書!$C$90&lt;&gt;"▼プルダウンより選択してください",申込書!$C$90&lt;&gt;"",申込書!$P$90&lt;&gt;"YYYY/MM/DD",$G20&lt;&gt;""),申込書!$P$90,"")</f>
        <v/>
      </c>
      <c r="AJ20" s="81" t="str">
        <f>IF(AND(申込書!$C$90&lt;&gt;"▼プルダウンより選択してください",申込書!$C$90&lt;&gt;"",$G20&lt;&gt;""),申込書!$M$90,"")</f>
        <v/>
      </c>
      <c r="AK20" s="81" t="str">
        <f>IF($AI$3&lt;&gt;"コンテンツなし",IF(AND(申込書!$AH$4="GIGAスクールパック",SUM($P20,$R20)&lt;&gt;0),SUM($P20,$R20),IF(AND(申込書!$AH$4="SKY安心GIGAタブレット",SUM($T20,$V20)&lt;&gt;0),SUM($T20,$V20),"")),"")</f>
        <v/>
      </c>
      <c r="AL20" s="81" t="str">
        <f>IF($AI$3&lt;&gt;"コンテンツなし",IF(AND(申込書!$AH$4="GIGAスクールパック",SUM($Q20,$S20)&lt;&gt;0),SUM($Q20,$S20),IF(AND(申込書!$AH$4="SKY安心GIGAタブレット",SUM($U20,$W20)&lt;&gt;0),SUM($U20,$W20),"")),"")</f>
        <v/>
      </c>
      <c r="AM20" s="157"/>
      <c r="AN20" s="82"/>
      <c r="AO20" s="80" t="str">
        <f>IF(AND(申込書!$C$91&lt;&gt;"▼プルダウンより選択してください",申込書!$C$91&lt;&gt;"",申込書!$P$91&lt;&gt;"YYYY/MM/DD",$G20&lt;&gt;""),申込書!$P$91,"")</f>
        <v/>
      </c>
      <c r="AP20" s="81" t="str">
        <f>IF(AND(申込書!$C$91&lt;&gt;"▼プルダウンより選択してください",申込書!$C$91&lt;&gt;"",$G20&lt;&gt;""),申込書!$M$91,"")</f>
        <v/>
      </c>
      <c r="AQ20" s="81" t="str">
        <f>IF($AO$3&lt;&gt;"コンテンツなし",IF(AND(申込書!$AH$4="GIGAスクールパック",SUM($P20,$R20)&lt;&gt;0),SUM($P20,$R20),IF(AND(申込書!$AH$4="SKY安心GIGAタブレット",SUM($T20,$V20)&lt;&gt;0),SUM($T20,$V20),"")),"")</f>
        <v/>
      </c>
      <c r="AR20" s="81" t="str">
        <f>IF($AO$3&lt;&gt;"コンテンツなし",IF(AND(申込書!$AH$4="GIGAスクールパック",SUM($Q20,$S20)&lt;&gt;0),SUM($Q20,$S20),IF(AND(申込書!$AH$4="SKY安心GIGAタブレット",SUM($U20,$W20)&lt;&gt;0),SUM($U20,$W20),"")),"")</f>
        <v/>
      </c>
      <c r="AS20" s="157"/>
      <c r="AT20" s="82"/>
      <c r="AU20" s="80" t="str">
        <f>IF(AND(申込書!$C$92&lt;&gt;"▼プルダウンより選択してください",申込書!$C$92&lt;&gt;"",申込書!$P$92&lt;&gt;"YYYY/MM/DD",$G20&lt;&gt;""),申込書!$P$92,"")</f>
        <v/>
      </c>
      <c r="AV20" s="81" t="str">
        <f>IF(AND(申込書!$C$92&lt;&gt;"▼プルダウンより選択してください",申込書!$C$92&lt;&gt;"",$G20&lt;&gt;""),申込書!$M$92,"")</f>
        <v/>
      </c>
      <c r="AW20" s="81" t="str">
        <f>IF($AU$3&lt;&gt;"コンテンツなし",IF(AND(申込書!$AH$4="GIGAスクールパック",SUM($P20,$R20)&lt;&gt;0),SUM($P20,$R20),IF(AND(申込書!$AH$4="SKY安心GIGAタブレット",SUM($T20,$V20)&lt;&gt;0),SUM($T20,$V20),"")),"")</f>
        <v/>
      </c>
      <c r="AX20" s="81" t="str">
        <f>IF($AU$3&lt;&gt;"コンテンツなし",IF(AND(申込書!$AH$4="GIGAスクールパック",SUM($Q20,$S20)&lt;&gt;0),SUM($Q20,$S20),IF(AND(申込書!$AH$4="SKY安心GIGAタブレット",SUM($U20,$W20)&lt;&gt;0),SUM($U20,$W20),"")),"")</f>
        <v/>
      </c>
      <c r="AY20" s="157"/>
      <c r="AZ20" s="82"/>
      <c r="BA20" s="80" t="str">
        <f>IF(AND(申込書!$C$93&lt;&gt;"▼プルダウンより選択してください",申込書!$C$93&lt;&gt;"",申込書!$P$93&lt;&gt;"YYYY/MM/DD",$G20&lt;&gt;""),申込書!$P$93,"")</f>
        <v/>
      </c>
      <c r="BB20" s="81" t="str">
        <f>IF(AND(申込書!$C$93&lt;&gt;"▼プルダウンより選択してください",申込書!$C$93&lt;&gt;"",申込書!$M$93&gt;=1,$G20&lt;&gt;""),申込書!$M$93,"")</f>
        <v/>
      </c>
      <c r="BC20" s="81" t="str">
        <f>IF($BA$3&lt;&gt;"コンテンツなし",IF(AND(申込書!$AH$4="GIGAスクールパック",SUM($P20,$R20)&lt;&gt;0),SUM($P20,$R20),IF(AND(申込書!$AH$4="SKY安心GIGAタブレット",SUM($T20,$V20)&lt;&gt;0),SUM($T20,$V20),"")),"")</f>
        <v/>
      </c>
      <c r="BD20" s="81" t="str">
        <f>IF($BA$3&lt;&gt;"コンテンツなし",IF(AND(申込書!$AH$4="GIGAスクールパック",SUM($Q20,$S20)&lt;&gt;0),SUM($Q20,$S20),IF(AND(申込書!$AH$4="SKY安心GIGAタブレット",SUM($U20,$W20)&lt;&gt;0),SUM($U20,$W20),"")),"")</f>
        <v/>
      </c>
      <c r="BE20" s="157"/>
      <c r="BF20" s="82"/>
      <c r="BG20" s="80" t="str">
        <f>IF(AND(申込書!$C$94&lt;&gt;"▼プルダウンより選択してください",申込書!$C$94&lt;&gt;"",申込書!$P$94&lt;&gt;"YYYY/MM/DD",$G20&lt;&gt;""),申込書!$P$94,"")</f>
        <v/>
      </c>
      <c r="BH20" s="81" t="str">
        <f>IF(AND(申込書!$C$94&lt;&gt;"▼プルダウンより選択してください",申込書!$C$94&lt;&gt;"",$G20&lt;&gt;""),申込書!$M$94,"")</f>
        <v/>
      </c>
      <c r="BI20" s="81" t="str">
        <f>IF($BG$3&lt;&gt;"コンテンツなし",IF(AND(申込書!$AH$4="GIGAスクールパック",SUM($P20,$R20)&lt;&gt;0),SUM($P20,$R20),IF(AND(申込書!$AH$4="SKY安心GIGAタブレット",SUM($T20,$V20)&lt;&gt;0),SUM($T20,$V20),"")),"")</f>
        <v/>
      </c>
      <c r="BJ20" s="81" t="str">
        <f>IF($BG$3&lt;&gt;"コンテンツなし",IF(AND(申込書!$AH$4="GIGAスクールパック",SUM($Q20,$S20)&lt;&gt;0),SUM($Q20,$S20),IF(AND(申込書!$AH$4="SKY安心GIGAタブレット",SUM($U20,$W20)&lt;&gt;0),SUM($U20,$W20),"")),"")</f>
        <v/>
      </c>
      <c r="BK20" s="157"/>
      <c r="BL20" s="82"/>
      <c r="BM20" s="80" t="str">
        <f>IF(AND(申込書!$C$95&lt;&gt;"▼プルダウンより選択してください",申込書!$C$95&lt;&gt;"",申込書!$P$95&lt;&gt;"YYYY/MM/DD",$G20&lt;&gt;""),申込書!$P$95,"")</f>
        <v/>
      </c>
      <c r="BN20" s="81" t="str">
        <f>IF(AND(申込書!$C$95&lt;&gt;"▼プルダウンより選択してください",申込書!$C$95&lt;&gt;"",$G20&lt;&gt;""),申込書!$M$95,"")</f>
        <v/>
      </c>
      <c r="BO20" s="81" t="str">
        <f>IF($BM$3&lt;&gt;"コンテンツなし",IF(AND(申込書!$AH$4="GIGAスクールパック",SUM($P20,$R20)&lt;&gt;0),SUM($P20,$R20),IF(AND(申込書!$AH$4="SKY安心GIGAタブレット",SUM($T20,$V20)&lt;&gt;0),SUM($T20,$V20),"")),"")</f>
        <v/>
      </c>
      <c r="BP20" s="81" t="str">
        <f>IF($BM$3&lt;&gt;"コンテンツなし",IF(AND(申込書!$AH$4="GIGAスクールパック",SUM($Q20,$S20)&lt;&gt;0),SUM($Q20,$S20),IF(AND(申込書!$AH$4="SKY安心GIGAタブレット",SUM($U20,$W20)&lt;&gt;0),SUM($U20,$W20),"")),"")</f>
        <v/>
      </c>
      <c r="BQ20" s="157"/>
      <c r="BR20" s="82"/>
      <c r="BS20" s="80" t="str">
        <f>IF(AND(申込書!$C$96&lt;&gt;"▼プルダウンより選択してください",申込書!$C$96&lt;&gt;"",申込書!$P$96&lt;&gt;"YYYY/MM/DD",$G20&lt;&gt;""),申込書!$P$96,"")</f>
        <v/>
      </c>
      <c r="BT20" s="81" t="str">
        <f>IF(AND(申込書!$C$96&lt;&gt;"▼プルダウンより選択してください",申込書!$C$96&lt;&gt;"",$G20&lt;&gt;""),申込書!$M$96,"")</f>
        <v/>
      </c>
      <c r="BU20" s="81" t="str">
        <f>IF($BS$3&lt;&gt;"コンテンツなし",IF(AND(申込書!$AH$4="GIGAスクールパック",SUM($P20,$R20)&lt;&gt;0),SUM($P20,$R20),IF(AND(申込書!$AH$4="SKY安心GIGAタブレット",SUM($T20,$V20)&lt;&gt;0),SUM($T20,$V20),"")),"")</f>
        <v/>
      </c>
      <c r="BV20" s="81" t="str">
        <f>IF($BS$3&lt;&gt;"コンテンツなし",IF(AND(申込書!$AH$4="GIGAスクールパック",SUM($Q20,$S20)&lt;&gt;0),SUM($Q20,$S20),IF(AND(申込書!$AH$4="SKY安心GIGAタブレット",SUM($U20,$W20)&lt;&gt;0),SUM($U20,$W20),"")),"")</f>
        <v/>
      </c>
      <c r="BW20" s="157"/>
      <c r="BX20" s="82"/>
      <c r="BY20" s="80" t="str">
        <f>IF(AND(申込書!$C$97&lt;&gt;"▼プルダウンより選択してください",申込書!$C$97&lt;&gt;"",申込書!$P$97&lt;&gt;"YYYY/MM/DD",$G20&lt;&gt;""),申込書!$P$97,"")</f>
        <v/>
      </c>
      <c r="BZ20" s="81" t="str">
        <f>IF(AND(申込書!$C$97&lt;&gt;"▼プルダウンより選択してください",申込書!$C$97&lt;&gt;"",$G20&lt;&gt;""),申込書!$M$97,"")</f>
        <v/>
      </c>
      <c r="CA20" s="81" t="str">
        <f>IF($BY$3&lt;&gt;"コンテンツなし",IF(AND(申込書!$AH$4="GIGAスクールパック",SUM($P20,$R20)&lt;&gt;0),SUM($P20,$R20),IF(AND(申込書!$AH$4="SKY安心GIGAタブレット",SUM($T20,$V20)&lt;&gt;0),SUM($T20,$V20),"")),"")</f>
        <v/>
      </c>
      <c r="CB20" s="81" t="str">
        <f>IF($BY$3&lt;&gt;"コンテンツなし",IF(AND(申込書!$AH$4="GIGAスクールパック",SUM($Q20,$S20)&lt;&gt;0),SUM($Q20,$S20),IF(AND(申込書!$AH$4="SKY安心GIGAタブレット",SUM($U20,$W20)&lt;&gt;0),SUM($U20,$W20),"")),"")</f>
        <v/>
      </c>
      <c r="CC20" s="157"/>
      <c r="CD20" s="82"/>
      <c r="CE20" s="80" t="str">
        <f>IF(AND(申込書!$C$98&lt;&gt;"▼プルダウンより選択してください",申込書!$C$98&lt;&gt;"",申込書!$P$98&lt;&gt;"YYYY/MM/DD",$G20&lt;&gt;""),申込書!$P$98,"")</f>
        <v/>
      </c>
      <c r="CF20" s="81" t="str">
        <f>IF(AND(申込書!$C$98&lt;&gt;"▼プルダウンより選択してください",申込書!$C$98&lt;&gt;"",$G20&lt;&gt;""),申込書!$M$98,"")</f>
        <v/>
      </c>
      <c r="CG20" s="81" t="str">
        <f>IF($CE$3&lt;&gt;"コンテンツなし",IF(AND(申込書!$AH$4="GIGAスクールパック",SUM($P20,$R20)&lt;&gt;0),SUM($P20,$R20),IF(AND(申込書!$AH$4="SKY安心GIGAタブレット",SUM($T20,$V20)&lt;&gt;0),SUM($T20,$V20),"")),"")</f>
        <v/>
      </c>
      <c r="CH20" s="81" t="str">
        <f>IF($CE$3&lt;&gt;"コンテンツなし",IF(AND(申込書!$AH$4="GIGAスクールパック",SUM($Q20,$S20)&lt;&gt;0),SUM($Q20,$S20),IF(AND(申込書!$AH$4="SKY安心GIGAタブレット",SUM($U20,$W20)&lt;&gt;0),SUM($U20,$W20),"")),"")</f>
        <v/>
      </c>
      <c r="CI20" s="157"/>
      <c r="CJ20" s="82"/>
      <c r="CK20" s="80" t="str">
        <f>IF(AND(申込書!$C$99&lt;&gt;"▼プルダウンより選択してください",申込書!$C$99&lt;&gt;"",申込書!$P$99&lt;&gt;"YYYY/MM/DD",$G20&lt;&gt;""),申込書!$P$99,"")</f>
        <v/>
      </c>
      <c r="CL20" s="81" t="str">
        <f>IF(AND(申込書!$C$99&lt;&gt;"▼プルダウンより選択してください",申込書!$C$99&lt;&gt;"",$G20&lt;&gt;""),申込書!$M$99,"")</f>
        <v/>
      </c>
      <c r="CM20" s="81" t="str">
        <f>IF($CK$3&lt;&gt;"コンテンツなし",IF(AND(申込書!$AH$4="GIGAスクールパック",SUM($P20,$R20)&lt;&gt;0),SUM($P20,$R20),IF(AND(申込書!$AH$4="SKY安心GIGAタブレット",SUM($T20,$V20)&lt;&gt;0),SUM($T20,$V20),"")),"")</f>
        <v/>
      </c>
      <c r="CN20" s="81" t="str">
        <f>IF($CK$3&lt;&gt;"コンテンツなし",IF(AND(申込書!$AH$4="GIGAスクールパック",SUM($Q20,$S20)&lt;&gt;0),SUM($Q20,$S20),IF(AND(申込書!$AH$4="SKY安心GIGAタブレット",SUM($U20,$W20)&lt;&gt;0),SUM($U20,$W20),"")),"")</f>
        <v/>
      </c>
      <c r="CO20" s="157"/>
      <c r="CP20" s="82"/>
      <c r="CQ20" s="80" t="str">
        <f>IF(AND(申込書!$C$100&lt;&gt;"▼プルダウンより選択してください",申込書!$C$100&lt;&gt;"",申込書!$P$100&lt;&gt;"YYYY/MM/DD",$G20&lt;&gt;""),申込書!$P$100,"")</f>
        <v/>
      </c>
      <c r="CR20" s="81" t="str">
        <f>IF(AND(申込書!$C$100&lt;&gt;"▼プルダウンより選択してください",申込書!$C$100&lt;&gt;"",$G20&lt;&gt;""),申込書!$M$100,"")</f>
        <v/>
      </c>
      <c r="CS20" s="81" t="str">
        <f>IF($CQ$3&lt;&gt;"コンテンツなし",IF(AND(申込書!$AH$4="GIGAスクールパック",SUM($P20,$R20)&lt;&gt;0),SUM($P20,$R20),IF(AND(申込書!$AH$4="SKY安心GIGAタブレット",SUM($T20,$V20)&lt;&gt;0),SUM($T20,$V20),"")),"")</f>
        <v/>
      </c>
      <c r="CT20" s="81" t="str">
        <f>IF($CQ$3&lt;&gt;"コンテンツなし",IF(AND(申込書!$AH$4="GIGAスクールパック",SUM($Q20,$S20)&lt;&gt;0),SUM($Q20,$S20),IF(AND(申込書!$AH$4="SKY安心GIGAタブレット",SUM($U20,$W20)&lt;&gt;0),SUM($U20,$W20),"")),"")</f>
        <v/>
      </c>
      <c r="CU20" s="81"/>
      <c r="CV20" s="82"/>
      <c r="CW20" s="80" t="str">
        <f>IF(AND(申込書!$C$101&lt;&gt;"▼プルダウンより選択してください",申込書!$C$101&lt;&gt;"",申込書!$P$101&lt;&gt;"YYYY/MM/DD",$G20&lt;&gt;""),申込書!$P$101,"")</f>
        <v/>
      </c>
      <c r="CX20" s="81" t="str">
        <f>IF(AND(申込書!$C$101&lt;&gt;"▼プルダウンより選択してください",申込書!$C$101&lt;&gt;"",$G20&lt;&gt;""),申込書!$M$101,"")</f>
        <v/>
      </c>
      <c r="CY20" s="81" t="str">
        <f>IF($CW$3&lt;&gt;"コンテンツなし",IF(AND(申込書!$AH$4="GIGAスクールパック",SUM($P20,$R20)&lt;&gt;0),SUM($P20,$R20),IF(AND(申込書!$AH$4="SKY安心GIGAタブレット",SUM($T20,$V20)&lt;&gt;0),SUM($T20,$V20),"")),"")</f>
        <v/>
      </c>
      <c r="CZ20" s="81" t="str">
        <f>IF($CW$3&lt;&gt;"コンテンツなし",IF(AND(申込書!$AH$4="GIGAスクールパック",SUM($Q20,$S20)&lt;&gt;0),SUM($Q20,$S20),IF(AND(申込書!$AH$4="SKY安心GIGAタブレット",SUM($U20,$W20)&lt;&gt;0),SUM($U20,$W20),"")),"")</f>
        <v/>
      </c>
      <c r="DA20" s="81"/>
      <c r="DB20" s="82"/>
      <c r="DC20" s="80" t="str">
        <f>IF(AND(申込書!$C$102&lt;&gt;"▼プルダウンより選択してください",申込書!$C$102&lt;&gt;"",申込書!$P$102&lt;&gt;"YYYY/MM/DD",$G20&lt;&gt;""),申込書!$P$102,"")</f>
        <v/>
      </c>
      <c r="DD20" s="81" t="str">
        <f>IF(AND(申込書!$C$102&lt;&gt;"▼プルダウンより選択してください",申込書!$C$102&lt;&gt;"",$G20&lt;&gt;""),申込書!$M$102,"")</f>
        <v/>
      </c>
      <c r="DE20" s="81" t="str">
        <f>IF($DC$3&lt;&gt;"コンテンツなし",IF(AND(申込書!$AH$4="GIGAスクールパック",SUM($P20,$R20)&lt;&gt;0),SUM($P20,$R20),IF(AND(申込書!$AH$4="SKY安心GIGAタブレット",SUM($T20,$V20)&lt;&gt;0),SUM($T20,$V20),"")),"")</f>
        <v/>
      </c>
      <c r="DF20" s="81" t="str">
        <f>IF($DC$3&lt;&gt;"コンテンツなし",IF(AND(申込書!$AH$4="GIGAスクールパック",SUM($Q20,$S20)&lt;&gt;0),SUM($Q20,$S20),IF(AND(申込書!$AH$4="SKY安心GIGAタブレット",SUM($U20,$W20)&lt;&gt;0),SUM($U20,$W20),"")),"")</f>
        <v/>
      </c>
      <c r="DG20" s="81"/>
      <c r="DH20" s="82"/>
      <c r="DI20" s="80" t="str">
        <f>IF(AND(申込書!$C$103&lt;&gt;"▼プルダウンより選択してください",申込書!$C$103&lt;&gt;"",申込書!$P$103&lt;&gt;"YYYY/MM/DD",$G20&lt;&gt;""),申込書!$P$103,"")</f>
        <v/>
      </c>
      <c r="DJ20" s="81" t="str">
        <f>IF(AND(申込書!$C$103&lt;&gt;"▼プルダウンより選択してください",申込書!$C$103&lt;&gt;"",$G20&lt;&gt;""),申込書!$M$103,"")</f>
        <v/>
      </c>
      <c r="DK20" s="81" t="str">
        <f>IF($DI$3&lt;&gt;"コンテンツなし",IF(AND(申込書!$AH$4="GIGAスクールパック",SUM($P20,$R20)&lt;&gt;0),SUM($P20,$R20),IF(AND(申込書!$AH$4="SKY安心GIGAタブレット",SUM($T20,$V20)&lt;&gt;0),SUM($T20,$V20),"")),"")</f>
        <v/>
      </c>
      <c r="DL20" s="81" t="str">
        <f>IF($DI$3&lt;&gt;"コンテンツなし",IF(AND(申込書!$AH$4="GIGAスクールパック",SUM($Q20,$S20)&lt;&gt;0),SUM($Q20,$S20),IF(AND(申込書!$AH$4="SKY安心GIGAタブレット",SUM($U20,$W20)&lt;&gt;0),SUM($U20,$W20),"")),"")</f>
        <v/>
      </c>
      <c r="DM20" s="81"/>
      <c r="DN20" s="82"/>
      <c r="DO20" s="80" t="str">
        <f>IF(AND(申込書!$C$104&lt;&gt;"▼プルダウンより選択してください",申込書!$C$104&lt;&gt;"",申込書!$P$104&lt;&gt;"YYYY/MM/DD",$G20&lt;&gt;""),申込書!$P$104,"")</f>
        <v/>
      </c>
      <c r="DP20" s="81" t="str">
        <f>IF(AND(申込書!$C$104&lt;&gt;"▼プルダウンより選択してください",申込書!$C$104&lt;&gt;"",$G20&lt;&gt;""),申込書!$M$104,"")</f>
        <v/>
      </c>
      <c r="DQ20" s="81" t="str">
        <f>IF($DO$3&lt;&gt;"コンテンツなし",IF(AND(申込書!$AH$4="GIGAスクールパック",SUM($P20,$R20)&lt;&gt;0),SUM($P20,$R20),IF(AND(申込書!$AH$4="SKY安心GIGAタブレット",SUM($T20,$V20)&lt;&gt;0),SUM($T20,$V20),"")),"")</f>
        <v/>
      </c>
      <c r="DR20" s="81" t="str">
        <f>IF($DO$3&lt;&gt;"コンテンツなし",IF(AND(申込書!$AH$4="GIGAスクールパック",SUM($Q20,$S20)&lt;&gt;0),SUM($Q20,$S20),IF(AND(申込書!$AH$4="SKY安心GIGAタブレット",SUM($U20,$W20)&lt;&gt;0),SUM($U20,$W20),"")),"")</f>
        <v/>
      </c>
      <c r="DS20" s="81"/>
      <c r="DT20" s="82"/>
      <c r="DU20" s="80" t="str">
        <f>IF(AND(申込書!$C$105&lt;&gt;"▼プルダウンより選択してください",申込書!$C$105&lt;&gt;"",申込書!$P$105&lt;&gt;"YYYY/MM/DD",$G20&lt;&gt;""),申込書!$P$105,"")</f>
        <v/>
      </c>
      <c r="DV20" s="81" t="str">
        <f>IF(AND(申込書!$C$105&lt;&gt;"▼プルダウンより選択してください",申込書!$C$105&lt;&gt;"",$G20&lt;&gt;""),申込書!$M$105,"")</f>
        <v/>
      </c>
      <c r="DW20" s="81" t="str">
        <f>IF($DU$3&lt;&gt;"コンテンツなし",IF(AND(申込書!$AH$4="GIGAスクールパック",SUM($P20,$R20)&lt;&gt;0),SUM($P20,$R20),IF(AND(申込書!$AH$4="SKY安心GIGAタブレット",SUM($T20,$V20)&lt;&gt;0),SUM($T20,$V20),"")),"")</f>
        <v/>
      </c>
      <c r="DX20" s="81" t="str">
        <f>IF($DU$3&lt;&gt;"コンテンツなし",IF(AND(申込書!$AH$4="GIGAスクールパック",SUM($Q20,$S20)&lt;&gt;0),SUM($Q20,$S20),IF(AND(申込書!$AH$4="SKY安心GIGAタブレット",SUM($U20,$W20)&lt;&gt;0),SUM($U20,$W20),"")),"")</f>
        <v/>
      </c>
      <c r="DY20" s="157"/>
      <c r="DZ20" s="82"/>
      <c r="EA20" s="80" t="str">
        <f>IF(AND(申込書!$C$106&lt;&gt;"▼プルダウンより選択してください",申込書!$C$106&lt;&gt;"",申込書!$P$106&lt;&gt;"YYYY/MM/DD",$G20&lt;&gt;""),申込書!$P$106,"")</f>
        <v/>
      </c>
      <c r="EB20" s="81" t="str">
        <f>IF(AND(申込書!$C$106&lt;&gt;"▼プルダウンより選択してください",申込書!$C$106&lt;&gt;"",$G20&lt;&gt;""),申込書!$M$106,"")</f>
        <v/>
      </c>
      <c r="EC20" s="81" t="str">
        <f>IF($EA$3&lt;&gt;"コンテンツなし",IF(AND(申込書!$AH$4="GIGAスクールパック",SUM($P20,$R20)&lt;&gt;0),SUM($P20,$R20),IF(AND(申込書!$AH$4="SKY安心GIGAタブレット",SUM($T20,$V20)&lt;&gt;0),SUM($T20,$V20),"")),"")</f>
        <v/>
      </c>
      <c r="ED20" s="81" t="str">
        <f>IF($EA$3&lt;&gt;"コンテンツなし",IF(AND(申込書!$AH$4="GIGAスクールパック",SUM($Q20,$S20)&lt;&gt;0),SUM($Q20,$S20),IF(AND(申込書!$AH$4="SKY安心GIGAタブレット",SUM($U20,$W20)&lt;&gt;0),SUM($U20,$W20),"")),"")</f>
        <v/>
      </c>
      <c r="EE20" s="157"/>
      <c r="EF20" s="82"/>
      <c r="EG20" s="80" t="str">
        <f>IF(AND(申込書!$C$107&lt;&gt;"▼プルダウンより選択してください",申込書!$C$107&lt;&gt;"",申込書!$P$107&lt;&gt;"YYYY/MM/DD",$G20&lt;&gt;""),申込書!$P$107,"")</f>
        <v/>
      </c>
      <c r="EH20" s="81" t="str">
        <f>IF(AND(申込書!$C$107&lt;&gt;"▼プルダウンより選択してください",申込書!$C$107&lt;&gt;"",$G20&lt;&gt;""),申込書!$M$107,"")</f>
        <v/>
      </c>
      <c r="EI20" s="81" t="str">
        <f>IF($EG$3&lt;&gt;"コンテンツなし",IF(AND(申込書!$AH$4="GIGAスクールパック",SUM($P20,$R20)&lt;&gt;0),SUM($P20,$R20),IF(AND(申込書!$AH$4="SKY安心GIGAタブレット",SUM($T20,$V20)&lt;&gt;0),SUM($T20,$V20),"")),"")</f>
        <v/>
      </c>
      <c r="EJ20" s="81" t="str">
        <f>IF($EG$3&lt;&gt;"コンテンツなし",IF(AND(申込書!$AH$4="GIGAスクールパック",SUM($Q20,$S20)&lt;&gt;0),SUM($Q20,$S20),IF(AND(申込書!$AH$4="SKY安心GIGAタブレット",SUM($U20,$W20)&lt;&gt;0),SUM($U20,$W20),"")),"")</f>
        <v/>
      </c>
      <c r="EK20" s="157"/>
      <c r="EL20" s="82"/>
      <c r="EM20" s="80" t="str">
        <f>IF(AND(申込書!$C$108&lt;&gt;"▼プルダウンより選択してください",申込書!$C$108&lt;&gt;"",申込書!$P$108&lt;&gt;"YYYY/MM/DD",$G20&lt;&gt;""),申込書!$P$108,"")</f>
        <v/>
      </c>
      <c r="EN20" s="81" t="str">
        <f>IF(AND(申込書!$C$108&lt;&gt;"▼プルダウンより選択してください",申込書!$C$108&lt;&gt;"",$G20&lt;&gt;""),申込書!$M$108,"")</f>
        <v/>
      </c>
      <c r="EO20" s="81" t="str">
        <f>IF($EM$3&lt;&gt;"コンテンツなし",IF(AND(申込書!$AH$4="GIGAスクールパック",SUM($P20,$R20)&lt;&gt;0),SUM($P20,$R20),IF(AND(申込書!$AH$4="SKY安心GIGAタブレット",SUM($T20,$V20)&lt;&gt;0),SUM($T20,$V20),"")),"")</f>
        <v/>
      </c>
      <c r="EP20" s="81" t="str">
        <f>IF($EM$3&lt;&gt;"コンテンツなし",IF(AND(申込書!$AH$4="GIGAスクールパック",SUM($Q20,$S20)&lt;&gt;0),SUM($Q20,$S20),IF(AND(申込書!$AH$4="SKY安心GIGAタブレット",SUM($U20,$W20)&lt;&gt;0),SUM($U20,$W20),"")),"")</f>
        <v/>
      </c>
      <c r="EQ20" s="157"/>
      <c r="ER20" s="82"/>
      <c r="ES20" s="80" t="str">
        <f>IF(AND(申込書!$C$109&lt;&gt;"▼プルダウンより選択してください",申込書!$C$109&lt;&gt;"",申込書!$P$109&lt;&gt;"YYYY/MM/DD",$G20&lt;&gt;""),申込書!$P$109,"")</f>
        <v/>
      </c>
      <c r="ET20" s="81" t="str">
        <f>IF(AND(申込書!$C$109&lt;&gt;"▼プルダウンより選択してください",申込書!$C$109&lt;&gt;"",$G20&lt;&gt;""),申込書!$M$109,"")</f>
        <v/>
      </c>
      <c r="EU20" s="81" t="str">
        <f>IF($ES$3&lt;&gt;"コンテンツなし",IF(AND(申込書!$AH$4="GIGAスクールパック",SUM($P20,$R20)&lt;&gt;0),SUM($P20,$R20),IF(AND(申込書!$AH$4="SKY安心GIGAタブレット",SUM($T20,$V20)&lt;&gt;0),SUM($T20,$V20),"")),"")</f>
        <v/>
      </c>
      <c r="EV20" s="81" t="str">
        <f>IF($ES$3&lt;&gt;"コンテンツなし",IF(AND(申込書!$AH$4="GIGAスクールパック",SUM($Q20,$S20)&lt;&gt;0),SUM($Q20,$S20),IF(AND(申込書!$AH$4="SKY安心GIGAタブレット",SUM($U20,$W20)&lt;&gt;0),SUM($U20,$W20),"")),"")</f>
        <v/>
      </c>
      <c r="EW20" s="157"/>
      <c r="EX20" s="82"/>
      <c r="EY20" s="80" t="str">
        <f>IF(AND(申込書!$C$110&lt;&gt;"▼プルダウンより選択してください",申込書!$C$110&lt;&gt;"",申込書!$P$110&lt;&gt;"YYYY/MM/DD",$G20&lt;&gt;""),申込書!$P$110,"")</f>
        <v/>
      </c>
      <c r="EZ20" s="81" t="str">
        <f>IF(AND(申込書!$C$110&lt;&gt;"▼プルダウンより選択してください",申込書!$C$110&lt;&gt;"",$G20&lt;&gt;""),申込書!$M$110,"")</f>
        <v/>
      </c>
      <c r="FA20" s="81" t="str">
        <f>IF($EY$3&lt;&gt;"コンテンツなし",IF(AND(申込書!$AH$4="GIGAスクールパック",SUM($P20,$R20)&lt;&gt;0),SUM($P20,$R20),IF(AND(申込書!$AH$4="SKY安心GIGAタブレット",SUM($T20,$V20)&lt;&gt;0),SUM($T20,$V20),"")),"")</f>
        <v/>
      </c>
      <c r="FB20" s="81" t="str">
        <f>IF($EY$3&lt;&gt;"コンテンツなし",IF(AND(申込書!$AH$4="GIGAスクールパック",SUM($Q20,$S20)&lt;&gt;0),SUM($Q20,$S20),IF(AND(申込書!$AH$4="SKY安心GIGAタブレット",SUM($U20,$W20)&lt;&gt;0),SUM($U20,$W20),"")),"")</f>
        <v/>
      </c>
      <c r="FC20" s="157"/>
      <c r="FD20" s="82"/>
      <c r="FE20" s="80" t="str">
        <f>IF(AND(申込書!$C$111&lt;&gt;"▼プルダウンより選択してください",申込書!$C$111&lt;&gt;"",申込書!$P$111&lt;&gt;"YYYY/MM/DD",$G20&lt;&gt;""),申込書!$P$111,"")</f>
        <v/>
      </c>
      <c r="FF20" s="81" t="str">
        <f>IF(AND(申込書!$C$111&lt;&gt;"▼プルダウンより選択してください",申込書!$C$111&lt;&gt;"",$G20&lt;&gt;""),申込書!$M$111,"")</f>
        <v/>
      </c>
      <c r="FG20" s="81" t="str">
        <f>IF($FE$3&lt;&gt;"コンテンツなし",IF(AND(申込書!$AH$4="GIGAスクールパック",SUM($P20,$R20)&lt;&gt;0),SUM($P20,$R20),IF(AND(申込書!$AH$4="SKY安心GIGAタブレット",SUM($T20,$V20)&lt;&gt;0),SUM($T20,$V20),"")),"")</f>
        <v/>
      </c>
      <c r="FH20" s="81" t="str">
        <f>IF($FE$3&lt;&gt;"コンテンツなし",IF(AND(申込書!$AH$4="GIGAスクールパック",SUM($Q20,$S20)&lt;&gt;0),SUM($Q20,$S20),IF(AND(申込書!$AH$4="SKY安心GIGAタブレット",SUM($U20,$W20)&lt;&gt;0),SUM($U20,$W20),"")),"")</f>
        <v/>
      </c>
      <c r="FI20" s="157"/>
      <c r="FJ20" s="82"/>
      <c r="FK20" s="80" t="str">
        <f>IF(AND(申込書!$C$112&lt;&gt;"▼プルダウンより選択してください",申込書!$C$112&lt;&gt;"",申込書!$P$112&lt;&gt;"YYYY/MM/DD",$G20&lt;&gt;""),申込書!$P$112,"")</f>
        <v/>
      </c>
      <c r="FL20" s="81" t="str">
        <f>IF(AND(申込書!$C$112&lt;&gt;"▼プルダウンより選択してください",申込書!$C$112&lt;&gt;"",$G20&lt;&gt;""),申込書!$M$112,"")</f>
        <v/>
      </c>
      <c r="FM20" s="81" t="str">
        <f>IF($FK$3&lt;&gt;"コンテンツなし",IF(AND(申込書!$AH$4="GIGAスクールパック",SUM($P20,$R20)&lt;&gt;0),SUM($P20,$R20),IF(AND(申込書!$AH$4="SKY安心GIGAタブレット",SUM($T20,$V20)&lt;&gt;0),SUM($T20,$V20),"")),"")</f>
        <v/>
      </c>
      <c r="FN20" s="81" t="str">
        <f>IF($FK$3&lt;&gt;"コンテンツなし",IF(AND(申込書!$AH$4="GIGAスクールパック",SUM($Q20,$S20)&lt;&gt;0),SUM($Q20,$S20),IF(AND(申込書!$AH$4="SKY安心GIGAタブレット",SUM($U20,$W20)&lt;&gt;0),SUM($U20,$W20),"")),"")</f>
        <v/>
      </c>
      <c r="FO20" s="157"/>
      <c r="FP20" s="82"/>
      <c r="FQ20" s="80" t="str">
        <f>IF(AND(申込書!$C$113&lt;&gt;"▼プルダウンより選択してください",申込書!$C$113&lt;&gt;"",申込書!$P$113&lt;&gt;"YYYY/MM/DD",$G20&lt;&gt;""),申込書!$P$113,"")</f>
        <v/>
      </c>
      <c r="FR20" s="81" t="str">
        <f>IF(AND(申込書!$C$113&lt;&gt;"▼プルダウンより選択してください",申込書!$C$113&lt;&gt;"",$G20&lt;&gt;""),申込書!$M$113,"")</f>
        <v/>
      </c>
      <c r="FS20" s="81" t="str">
        <f>IF($FQ$3&lt;&gt;"コンテンツなし",IF(AND(申込書!$AH$4="GIGAスクールパック",SUM($P20,$R20)&lt;&gt;0),SUM($P20,$R20),IF(AND(申込書!$AH$4="SKY安心GIGAタブレット",SUM($T20,$V20)&lt;&gt;0),SUM($T20,$V20),"")),"")</f>
        <v/>
      </c>
      <c r="FT20" s="81" t="str">
        <f>IF($FQ$3&lt;&gt;"コンテンツなし",IF(AND(申込書!$AH$4="GIGAスクールパック",SUM($Q20,$S20)&lt;&gt;0),SUM($Q20,$S20),IF(AND(申込書!$AH$4="SKY安心GIGAタブレット",SUM($U20,$W20)&lt;&gt;0),SUM($U20,$W20),"")),"")</f>
        <v/>
      </c>
      <c r="FU20" s="157"/>
      <c r="FV20" s="82"/>
      <c r="FW20" s="80" t="str">
        <f>IF(AND(申込書!$C$114&lt;&gt;"▼プルダウンより選択してください",申込書!$C$114&lt;&gt;"",申込書!$P$114&lt;&gt;"YYYY/MM/DD",$G20&lt;&gt;""),申込書!$P$114,"")</f>
        <v/>
      </c>
      <c r="FX20" s="81" t="str">
        <f>IF(AND(申込書!$C$114&lt;&gt;"▼プルダウンより選択してください",申込書!$C$114&lt;&gt;"",$G20&lt;&gt;""),申込書!$M$114,"")</f>
        <v/>
      </c>
      <c r="FY20" s="81" t="str">
        <f>IF($FW$3&lt;&gt;"コンテンツなし",IF(AND(申込書!$AH$4="GIGAスクールパック",SUM($P20,$R20)&lt;&gt;0),SUM($P20,$R20),IF(AND(申込書!$AH$4="SKY安心GIGAタブレット",SUM($T20,$V20)&lt;&gt;0),SUM($T20,$V20),"")),"")</f>
        <v/>
      </c>
      <c r="FZ20" s="81" t="str">
        <f>IF($FW$3&lt;&gt;"コンテンツなし",IF(AND(申込書!$AH$4="GIGAスクールパック",SUM($Q20,$S20)&lt;&gt;0),SUM($Q20,$S20),IF(AND(申込書!$AH$4="SKY安心GIGAタブレット",SUM($U20,$W20)&lt;&gt;0),SUM($U20,$W20),"")),"")</f>
        <v/>
      </c>
      <c r="GA20" s="157"/>
      <c r="GB20" s="82"/>
      <c r="GC20" s="80" t="str">
        <f>IF(AND(申込書!$C$115&lt;&gt;"▼プルダウンより選択してください",申込書!$C$115&lt;&gt;"",申込書!$P$115&lt;&gt;"YYYY/MM/DD",$G20&lt;&gt;""),申込書!$P$115,"")</f>
        <v/>
      </c>
      <c r="GD20" s="81" t="str">
        <f>IF(AND(申込書!$C$115&lt;&gt;"▼プルダウンより選択してください",申込書!$C$115&lt;&gt;"",$G20&lt;&gt;""),申込書!$M$115,"")</f>
        <v/>
      </c>
      <c r="GE20" s="81" t="str">
        <f>IF($GC$3&lt;&gt;"コンテンツなし",IF(AND(申込書!$AH$4="GIGAスクールパック",SUM($P20,$R20)&lt;&gt;0),SUM($P20,$R20),IF(AND(申込書!$AH$4="SKY安心GIGAタブレット",SUM($T20,$V20)&lt;&gt;0),SUM($T20,$V20),"")),"")</f>
        <v/>
      </c>
      <c r="GF20" s="81" t="str">
        <f>IF($GC$3&lt;&gt;"コンテンツなし",IF(AND(申込書!$AH$4="GIGAスクールパック",SUM($Q20,$S20)&lt;&gt;0),SUM($Q20,$S20),IF(AND(申込書!$AH$4="SKY安心GIGAタブレット",SUM($U20,$W20)&lt;&gt;0),SUM($U20,$W20),"")),"")</f>
        <v/>
      </c>
      <c r="GG20" s="157"/>
      <c r="GH20" s="82"/>
      <c r="GI20" s="80" t="str">
        <f>IF(AND(申込書!$C$116&lt;&gt;"▼プルダウンより選択してください",申込書!$C$116&lt;&gt;"",申込書!$P$116&lt;&gt;"YYYY/MM/DD",$G20&lt;&gt;""),申込書!$P$116,"")</f>
        <v/>
      </c>
      <c r="GJ20" s="81" t="str">
        <f>IF(AND(申込書!$C$116&lt;&gt;"▼プルダウンより選択してください",申込書!$C$116&lt;&gt;"",$G20&lt;&gt;""),申込書!$M$116,"")</f>
        <v/>
      </c>
      <c r="GK20" s="81" t="str">
        <f>IF($GI$3&lt;&gt;"コンテンツなし",IF(AND(申込書!$AH$4="GIGAスクールパック",SUM($P20,$R20)&lt;&gt;0),SUM($P20,$R20),IF(AND(申込書!$AH$4="SKY安心GIGAタブレット",SUM($T20,$V20)&lt;&gt;0),SUM($T20,$V20),"")),"")</f>
        <v/>
      </c>
      <c r="GL20" s="81" t="str">
        <f>IF($GI$3&lt;&gt;"コンテンツなし",IF(AND(申込書!$AH$4="GIGAスクールパック",SUM($Q20,$S20)&lt;&gt;0),SUM($Q20,$S20),IF(AND(申込書!$AH$4="SKY安心GIGAタブレット",SUM($U20,$W20)&lt;&gt;0),SUM($U20,$W20),"")),"")</f>
        <v/>
      </c>
      <c r="GM20" s="157"/>
      <c r="GN20" s="82"/>
      <c r="GO20" s="80" t="str">
        <f>IF(AND(申込書!$C$117&lt;&gt;"▼プルダウンより選択してください",申込書!$C$117&lt;&gt;"",申込書!$P$117&lt;&gt;"YYYY/MM/DD",$G20&lt;&gt;""),申込書!$P$117,"")</f>
        <v/>
      </c>
      <c r="GP20" s="81" t="str">
        <f>IF(AND(申込書!$C$117&lt;&gt;"▼プルダウンより選択してください",申込書!$C$117&lt;&gt;"",$G20&lt;&gt;""),申込書!$M$117,"")</f>
        <v/>
      </c>
      <c r="GQ20" s="81" t="str">
        <f>IF($GO$3&lt;&gt;"コンテンツなし",IF(AND(申込書!$AH$4="GIGAスクールパック",SUM($P20,$R20)&lt;&gt;0),SUM($P20,$R20),IF(AND(申込書!$AH$4="SKY安心GIGAタブレット",SUM($T20,$V20)&lt;&gt;0),SUM($T20,$V20),"")),"")</f>
        <v/>
      </c>
      <c r="GR20" s="81" t="str">
        <f>IF($GO$3&lt;&gt;"コンテンツなし",IF(AND(申込書!$AH$4="GIGAスクールパック",SUM($Q20,$S20)&lt;&gt;0),SUM($Q20,$S20),IF(AND(申込書!$AH$4="SKY安心GIGAタブレット",SUM($U20,$W20)&lt;&gt;0),SUM($U20,$W20),"")),"")</f>
        <v/>
      </c>
      <c r="GS20" s="157"/>
      <c r="GT20" s="82"/>
      <c r="GU20" s="80" t="str">
        <f>IF(AND(申込書!$C$118&lt;&gt;"▼プルダウンより選択してください",申込書!$C$118&lt;&gt;"",申込書!$P$118&lt;&gt;"YYYY/MM/DD",$G20&lt;&gt;""),申込書!$P$118,"")</f>
        <v/>
      </c>
      <c r="GV20" s="81" t="str">
        <f>IF(AND(申込書!$C$118&lt;&gt;"▼プルダウンより選択してください",申込書!$C$118&lt;&gt;"",$G20&lt;&gt;""),申込書!$M$118,"")</f>
        <v/>
      </c>
      <c r="GW20" s="81" t="str">
        <f>IF($GU$3&lt;&gt;"コンテンツなし",IF(AND(申込書!$AH$4="GIGAスクールパック",SUM($P20,$R20)&lt;&gt;0),SUM($P20,$R20),IF(AND(申込書!$AH$4="SKY安心GIGAタブレット",SUM($T20,$V20)&lt;&gt;0),SUM($T20,$V20),"")),"")</f>
        <v/>
      </c>
      <c r="GX20" s="81" t="str">
        <f>IF($GU$3&lt;&gt;"コンテンツなし",IF(AND(申込書!$AH$4="GIGAスクールパック",SUM($Q20,$S20)&lt;&gt;0),SUM($Q20,$S20),IF(AND(申込書!$AH$4="SKY安心GIGAタブレット",SUM($U20,$W20)&lt;&gt;0),SUM($U20,$W20),"")),"")</f>
        <v/>
      </c>
      <c r="GY20" s="157"/>
      <c r="GZ20" s="82"/>
      <c r="HA20" s="80" t="str">
        <f>IF(AND(申込書!$C$119&lt;&gt;"▼プルダウンより選択してください",申込書!$C$119&lt;&gt;"",申込書!$P$119&lt;&gt;"YYYY/MM/DD",$G20&lt;&gt;""),申込書!$P$119,"")</f>
        <v/>
      </c>
      <c r="HB20" s="81" t="str">
        <f>IF(AND(申込書!$C$119&lt;&gt;"▼プルダウンより選択してください",申込書!$C$119&lt;&gt;"",$G20&lt;&gt;""),申込書!$M$119,"")</f>
        <v/>
      </c>
      <c r="HC20" s="81" t="str">
        <f>IF($HA$3&lt;&gt;"コンテンツなし",IF(AND(申込書!$AH$4="GIGAスクールパック",SUM($P20,$R20)&lt;&gt;0),SUM($P20,$R20),IF(AND(申込書!$AH$4="SKY安心GIGAタブレット",SUM($T20,$V20)&lt;&gt;0),SUM($T20,$V20),"")),"")</f>
        <v/>
      </c>
      <c r="HD20" s="81" t="str">
        <f>IF($HA$3&lt;&gt;"コンテンツなし",IF(AND(申込書!$AH$4="GIGAスクールパック",SUM($Q20,$S20)&lt;&gt;0),SUM($Q20,$S20),IF(AND(申込書!$AH$4="SKY安心GIGAタブレット",SUM($U20,$W20)&lt;&gt;0),SUM($U20,$W20),"")),"")</f>
        <v/>
      </c>
      <c r="HE20" s="157"/>
      <c r="HF20" s="82"/>
      <c r="HG20" s="83"/>
    </row>
    <row r="21" spans="2:215" ht="26.85" customHeight="1">
      <c r="B21" s="62">
        <f t="shared" si="0"/>
        <v>16</v>
      </c>
      <c r="C21" s="63"/>
      <c r="D21" s="64"/>
      <c r="E21" s="207"/>
      <c r="F21" s="65"/>
      <c r="G21" s="66"/>
      <c r="H21" s="67"/>
      <c r="I21" s="68"/>
      <c r="J21" s="69"/>
      <c r="K21" s="70"/>
      <c r="L21" s="71"/>
      <c r="M21" s="72"/>
      <c r="N21" s="73"/>
      <c r="O21" s="74"/>
      <c r="P21" s="179"/>
      <c r="Q21" s="180"/>
      <c r="R21" s="180"/>
      <c r="S21" s="181"/>
      <c r="T21" s="179"/>
      <c r="U21" s="180"/>
      <c r="V21" s="182"/>
      <c r="W21" s="181"/>
      <c r="X21" s="75"/>
      <c r="Y21" s="76"/>
      <c r="Z21" s="77"/>
      <c r="AA21" s="78"/>
      <c r="AB21" s="79"/>
      <c r="AC21" s="79"/>
      <c r="AD21" s="79"/>
      <c r="AE21" s="77"/>
      <c r="AF21" s="139"/>
      <c r="AG21" s="139"/>
      <c r="AH21" s="139"/>
      <c r="AI21" s="80" t="str">
        <f>IF(AND(申込書!$C$90&lt;&gt;"▼プルダウンより選択してください",申込書!$C$90&lt;&gt;"",申込書!$P$90&lt;&gt;"YYYY/MM/DD",$G21&lt;&gt;""),申込書!$P$90,"")</f>
        <v/>
      </c>
      <c r="AJ21" s="81" t="str">
        <f>IF(AND(申込書!$C$90&lt;&gt;"▼プルダウンより選択してください",申込書!$C$90&lt;&gt;"",$G21&lt;&gt;""),申込書!$M$90,"")</f>
        <v/>
      </c>
      <c r="AK21" s="81" t="str">
        <f>IF($AI$3&lt;&gt;"コンテンツなし",IF(AND(申込書!$AH$4="GIGAスクールパック",SUM($P21,$R21)&lt;&gt;0),SUM($P21,$R21),IF(AND(申込書!$AH$4="SKY安心GIGAタブレット",SUM($T21,$V21)&lt;&gt;0),SUM($T21,$V21),"")),"")</f>
        <v/>
      </c>
      <c r="AL21" s="81" t="str">
        <f>IF($AI$3&lt;&gt;"コンテンツなし",IF(AND(申込書!$AH$4="GIGAスクールパック",SUM($Q21,$S21)&lt;&gt;0),SUM($Q21,$S21),IF(AND(申込書!$AH$4="SKY安心GIGAタブレット",SUM($U21,$W21)&lt;&gt;0),SUM($U21,$W21),"")),"")</f>
        <v/>
      </c>
      <c r="AM21" s="157"/>
      <c r="AN21" s="82"/>
      <c r="AO21" s="80" t="str">
        <f>IF(AND(申込書!$C$91&lt;&gt;"▼プルダウンより選択してください",申込書!$C$91&lt;&gt;"",申込書!$P$91&lt;&gt;"YYYY/MM/DD",$G21&lt;&gt;""),申込書!$P$91,"")</f>
        <v/>
      </c>
      <c r="AP21" s="81" t="str">
        <f>IF(AND(申込書!$C$91&lt;&gt;"▼プルダウンより選択してください",申込書!$C$91&lt;&gt;"",$G21&lt;&gt;""),申込書!$M$91,"")</f>
        <v/>
      </c>
      <c r="AQ21" s="81" t="str">
        <f>IF($AO$3&lt;&gt;"コンテンツなし",IF(AND(申込書!$AH$4="GIGAスクールパック",SUM($P21,$R21)&lt;&gt;0),SUM($P21,$R21),IF(AND(申込書!$AH$4="SKY安心GIGAタブレット",SUM($T21,$V21)&lt;&gt;0),SUM($T21,$V21),"")),"")</f>
        <v/>
      </c>
      <c r="AR21" s="81" t="str">
        <f>IF($AO$3&lt;&gt;"コンテンツなし",IF(AND(申込書!$AH$4="GIGAスクールパック",SUM($Q21,$S21)&lt;&gt;0),SUM($Q21,$S21),IF(AND(申込書!$AH$4="SKY安心GIGAタブレット",SUM($U21,$W21)&lt;&gt;0),SUM($U21,$W21),"")),"")</f>
        <v/>
      </c>
      <c r="AS21" s="157"/>
      <c r="AT21" s="82"/>
      <c r="AU21" s="80" t="str">
        <f>IF(AND(申込書!$C$92&lt;&gt;"▼プルダウンより選択してください",申込書!$C$92&lt;&gt;"",申込書!$P$92&lt;&gt;"YYYY/MM/DD",$G21&lt;&gt;""),申込書!$P$92,"")</f>
        <v/>
      </c>
      <c r="AV21" s="81" t="str">
        <f>IF(AND(申込書!$C$92&lt;&gt;"▼プルダウンより選択してください",申込書!$C$92&lt;&gt;"",$G21&lt;&gt;""),申込書!$M$92,"")</f>
        <v/>
      </c>
      <c r="AW21" s="81" t="str">
        <f>IF($AU$3&lt;&gt;"コンテンツなし",IF(AND(申込書!$AH$4="GIGAスクールパック",SUM($P21,$R21)&lt;&gt;0),SUM($P21,$R21),IF(AND(申込書!$AH$4="SKY安心GIGAタブレット",SUM($T21,$V21)&lt;&gt;0),SUM($T21,$V21),"")),"")</f>
        <v/>
      </c>
      <c r="AX21" s="81" t="str">
        <f>IF($AU$3&lt;&gt;"コンテンツなし",IF(AND(申込書!$AH$4="GIGAスクールパック",SUM($Q21,$S21)&lt;&gt;0),SUM($Q21,$S21),IF(AND(申込書!$AH$4="SKY安心GIGAタブレット",SUM($U21,$W21)&lt;&gt;0),SUM($U21,$W21),"")),"")</f>
        <v/>
      </c>
      <c r="AY21" s="157"/>
      <c r="AZ21" s="82"/>
      <c r="BA21" s="80" t="str">
        <f>IF(AND(申込書!$C$93&lt;&gt;"▼プルダウンより選択してください",申込書!$C$93&lt;&gt;"",申込書!$P$93&lt;&gt;"YYYY/MM/DD",$G21&lt;&gt;""),申込書!$P$93,"")</f>
        <v/>
      </c>
      <c r="BB21" s="81" t="str">
        <f>IF(AND(申込書!$C$93&lt;&gt;"▼プルダウンより選択してください",申込書!$C$93&lt;&gt;"",申込書!$M$93&gt;=1,$G21&lt;&gt;""),申込書!$M$93,"")</f>
        <v/>
      </c>
      <c r="BC21" s="81" t="str">
        <f>IF($BA$3&lt;&gt;"コンテンツなし",IF(AND(申込書!$AH$4="GIGAスクールパック",SUM($P21,$R21)&lt;&gt;0),SUM($P21,$R21),IF(AND(申込書!$AH$4="SKY安心GIGAタブレット",SUM($T21,$V21)&lt;&gt;0),SUM($T21,$V21),"")),"")</f>
        <v/>
      </c>
      <c r="BD21" s="81" t="str">
        <f>IF($BA$3&lt;&gt;"コンテンツなし",IF(AND(申込書!$AH$4="GIGAスクールパック",SUM($Q21,$S21)&lt;&gt;0),SUM($Q21,$S21),IF(AND(申込書!$AH$4="SKY安心GIGAタブレット",SUM($U21,$W21)&lt;&gt;0),SUM($U21,$W21),"")),"")</f>
        <v/>
      </c>
      <c r="BE21" s="157"/>
      <c r="BF21" s="82"/>
      <c r="BG21" s="80" t="str">
        <f>IF(AND(申込書!$C$94&lt;&gt;"▼プルダウンより選択してください",申込書!$C$94&lt;&gt;"",申込書!$P$94&lt;&gt;"YYYY/MM/DD",$G21&lt;&gt;""),申込書!$P$94,"")</f>
        <v/>
      </c>
      <c r="BH21" s="81" t="str">
        <f>IF(AND(申込書!$C$94&lt;&gt;"▼プルダウンより選択してください",申込書!$C$94&lt;&gt;"",$G21&lt;&gt;""),申込書!$M$94,"")</f>
        <v/>
      </c>
      <c r="BI21" s="81" t="str">
        <f>IF($BG$3&lt;&gt;"コンテンツなし",IF(AND(申込書!$AH$4="GIGAスクールパック",SUM($P21,$R21)&lt;&gt;0),SUM($P21,$R21),IF(AND(申込書!$AH$4="SKY安心GIGAタブレット",SUM($T21,$V21)&lt;&gt;0),SUM($T21,$V21),"")),"")</f>
        <v/>
      </c>
      <c r="BJ21" s="81" t="str">
        <f>IF($BG$3&lt;&gt;"コンテンツなし",IF(AND(申込書!$AH$4="GIGAスクールパック",SUM($Q21,$S21)&lt;&gt;0),SUM($Q21,$S21),IF(AND(申込書!$AH$4="SKY安心GIGAタブレット",SUM($U21,$W21)&lt;&gt;0),SUM($U21,$W21),"")),"")</f>
        <v/>
      </c>
      <c r="BK21" s="157"/>
      <c r="BL21" s="82"/>
      <c r="BM21" s="80" t="str">
        <f>IF(AND(申込書!$C$95&lt;&gt;"▼プルダウンより選択してください",申込書!$C$95&lt;&gt;"",申込書!$P$95&lt;&gt;"YYYY/MM/DD",$G21&lt;&gt;""),申込書!$P$95,"")</f>
        <v/>
      </c>
      <c r="BN21" s="81" t="str">
        <f>IF(AND(申込書!$C$95&lt;&gt;"▼プルダウンより選択してください",申込書!$C$95&lt;&gt;"",$G21&lt;&gt;""),申込書!$M$95,"")</f>
        <v/>
      </c>
      <c r="BO21" s="81" t="str">
        <f>IF($BM$3&lt;&gt;"コンテンツなし",IF(AND(申込書!$AH$4="GIGAスクールパック",SUM($P21,$R21)&lt;&gt;0),SUM($P21,$R21),IF(AND(申込書!$AH$4="SKY安心GIGAタブレット",SUM($T21,$V21)&lt;&gt;0),SUM($T21,$V21),"")),"")</f>
        <v/>
      </c>
      <c r="BP21" s="81" t="str">
        <f>IF($BM$3&lt;&gt;"コンテンツなし",IF(AND(申込書!$AH$4="GIGAスクールパック",SUM($Q21,$S21)&lt;&gt;0),SUM($Q21,$S21),IF(AND(申込書!$AH$4="SKY安心GIGAタブレット",SUM($U21,$W21)&lt;&gt;0),SUM($U21,$W21),"")),"")</f>
        <v/>
      </c>
      <c r="BQ21" s="157"/>
      <c r="BR21" s="82"/>
      <c r="BS21" s="80" t="str">
        <f>IF(AND(申込書!$C$96&lt;&gt;"▼プルダウンより選択してください",申込書!$C$96&lt;&gt;"",申込書!$P$96&lt;&gt;"YYYY/MM/DD",$G21&lt;&gt;""),申込書!$P$96,"")</f>
        <v/>
      </c>
      <c r="BT21" s="81" t="str">
        <f>IF(AND(申込書!$C$96&lt;&gt;"▼プルダウンより選択してください",申込書!$C$96&lt;&gt;"",$G21&lt;&gt;""),申込書!$M$96,"")</f>
        <v/>
      </c>
      <c r="BU21" s="81" t="str">
        <f>IF($BS$3&lt;&gt;"コンテンツなし",IF(AND(申込書!$AH$4="GIGAスクールパック",SUM($P21,$R21)&lt;&gt;0),SUM($P21,$R21),IF(AND(申込書!$AH$4="SKY安心GIGAタブレット",SUM($T21,$V21)&lt;&gt;0),SUM($T21,$V21),"")),"")</f>
        <v/>
      </c>
      <c r="BV21" s="81" t="str">
        <f>IF($BS$3&lt;&gt;"コンテンツなし",IF(AND(申込書!$AH$4="GIGAスクールパック",SUM($Q21,$S21)&lt;&gt;0),SUM($Q21,$S21),IF(AND(申込書!$AH$4="SKY安心GIGAタブレット",SUM($U21,$W21)&lt;&gt;0),SUM($U21,$W21),"")),"")</f>
        <v/>
      </c>
      <c r="BW21" s="157"/>
      <c r="BX21" s="82"/>
      <c r="BY21" s="80" t="str">
        <f>IF(AND(申込書!$C$97&lt;&gt;"▼プルダウンより選択してください",申込書!$C$97&lt;&gt;"",申込書!$P$97&lt;&gt;"YYYY/MM/DD",$G21&lt;&gt;""),申込書!$P$97,"")</f>
        <v/>
      </c>
      <c r="BZ21" s="81" t="str">
        <f>IF(AND(申込書!$C$97&lt;&gt;"▼プルダウンより選択してください",申込書!$C$97&lt;&gt;"",$G21&lt;&gt;""),申込書!$M$97,"")</f>
        <v/>
      </c>
      <c r="CA21" s="81" t="str">
        <f>IF($BY$3&lt;&gt;"コンテンツなし",IF(AND(申込書!$AH$4="GIGAスクールパック",SUM($P21,$R21)&lt;&gt;0),SUM($P21,$R21),IF(AND(申込書!$AH$4="SKY安心GIGAタブレット",SUM($T21,$V21)&lt;&gt;0),SUM($T21,$V21),"")),"")</f>
        <v/>
      </c>
      <c r="CB21" s="81" t="str">
        <f>IF($BY$3&lt;&gt;"コンテンツなし",IF(AND(申込書!$AH$4="GIGAスクールパック",SUM($Q21,$S21)&lt;&gt;0),SUM($Q21,$S21),IF(AND(申込書!$AH$4="SKY安心GIGAタブレット",SUM($U21,$W21)&lt;&gt;0),SUM($U21,$W21),"")),"")</f>
        <v/>
      </c>
      <c r="CC21" s="157"/>
      <c r="CD21" s="82"/>
      <c r="CE21" s="80" t="str">
        <f>IF(AND(申込書!$C$98&lt;&gt;"▼プルダウンより選択してください",申込書!$C$98&lt;&gt;"",申込書!$P$98&lt;&gt;"YYYY/MM/DD",$G21&lt;&gt;""),申込書!$P$98,"")</f>
        <v/>
      </c>
      <c r="CF21" s="81" t="str">
        <f>IF(AND(申込書!$C$98&lt;&gt;"▼プルダウンより選択してください",申込書!$C$98&lt;&gt;"",$G21&lt;&gt;""),申込書!$M$98,"")</f>
        <v/>
      </c>
      <c r="CG21" s="81" t="str">
        <f>IF($CE$3&lt;&gt;"コンテンツなし",IF(AND(申込書!$AH$4="GIGAスクールパック",SUM($P21,$R21)&lt;&gt;0),SUM($P21,$R21),IF(AND(申込書!$AH$4="SKY安心GIGAタブレット",SUM($T21,$V21)&lt;&gt;0),SUM($T21,$V21),"")),"")</f>
        <v/>
      </c>
      <c r="CH21" s="81" t="str">
        <f>IF($CE$3&lt;&gt;"コンテンツなし",IF(AND(申込書!$AH$4="GIGAスクールパック",SUM($Q21,$S21)&lt;&gt;0),SUM($Q21,$S21),IF(AND(申込書!$AH$4="SKY安心GIGAタブレット",SUM($U21,$W21)&lt;&gt;0),SUM($U21,$W21),"")),"")</f>
        <v/>
      </c>
      <c r="CI21" s="157"/>
      <c r="CJ21" s="82"/>
      <c r="CK21" s="80" t="str">
        <f>IF(AND(申込書!$C$99&lt;&gt;"▼プルダウンより選択してください",申込書!$C$99&lt;&gt;"",申込書!$P$99&lt;&gt;"YYYY/MM/DD",$G21&lt;&gt;""),申込書!$P$99,"")</f>
        <v/>
      </c>
      <c r="CL21" s="81" t="str">
        <f>IF(AND(申込書!$C$99&lt;&gt;"▼プルダウンより選択してください",申込書!$C$99&lt;&gt;"",$G21&lt;&gt;""),申込書!$M$99,"")</f>
        <v/>
      </c>
      <c r="CM21" s="81" t="str">
        <f>IF($CK$3&lt;&gt;"コンテンツなし",IF(AND(申込書!$AH$4="GIGAスクールパック",SUM($P21,$R21)&lt;&gt;0),SUM($P21,$R21),IF(AND(申込書!$AH$4="SKY安心GIGAタブレット",SUM($T21,$V21)&lt;&gt;0),SUM($T21,$V21),"")),"")</f>
        <v/>
      </c>
      <c r="CN21" s="81" t="str">
        <f>IF($CK$3&lt;&gt;"コンテンツなし",IF(AND(申込書!$AH$4="GIGAスクールパック",SUM($Q21,$S21)&lt;&gt;0),SUM($Q21,$S21),IF(AND(申込書!$AH$4="SKY安心GIGAタブレット",SUM($U21,$W21)&lt;&gt;0),SUM($U21,$W21),"")),"")</f>
        <v/>
      </c>
      <c r="CO21" s="157"/>
      <c r="CP21" s="82"/>
      <c r="CQ21" s="80" t="str">
        <f>IF(AND(申込書!$C$100&lt;&gt;"▼プルダウンより選択してください",申込書!$C$100&lt;&gt;"",申込書!$P$100&lt;&gt;"YYYY/MM/DD",$G21&lt;&gt;""),申込書!$P$100,"")</f>
        <v/>
      </c>
      <c r="CR21" s="81" t="str">
        <f>IF(AND(申込書!$C$100&lt;&gt;"▼プルダウンより選択してください",申込書!$C$100&lt;&gt;"",$G21&lt;&gt;""),申込書!$M$100,"")</f>
        <v/>
      </c>
      <c r="CS21" s="81" t="str">
        <f>IF($CQ$3&lt;&gt;"コンテンツなし",IF(AND(申込書!$AH$4="GIGAスクールパック",SUM($P21,$R21)&lt;&gt;0),SUM($P21,$R21),IF(AND(申込書!$AH$4="SKY安心GIGAタブレット",SUM($T21,$V21)&lt;&gt;0),SUM($T21,$V21),"")),"")</f>
        <v/>
      </c>
      <c r="CT21" s="81" t="str">
        <f>IF($CQ$3&lt;&gt;"コンテンツなし",IF(AND(申込書!$AH$4="GIGAスクールパック",SUM($Q21,$S21)&lt;&gt;0),SUM($Q21,$S21),IF(AND(申込書!$AH$4="SKY安心GIGAタブレット",SUM($U21,$W21)&lt;&gt;0),SUM($U21,$W21),"")),"")</f>
        <v/>
      </c>
      <c r="CU21" s="81"/>
      <c r="CV21" s="82"/>
      <c r="CW21" s="80" t="str">
        <f>IF(AND(申込書!$C$101&lt;&gt;"▼プルダウンより選択してください",申込書!$C$101&lt;&gt;"",申込書!$P$101&lt;&gt;"YYYY/MM/DD",$G21&lt;&gt;""),申込書!$P$101,"")</f>
        <v/>
      </c>
      <c r="CX21" s="81" t="str">
        <f>IF(AND(申込書!$C$101&lt;&gt;"▼プルダウンより選択してください",申込書!$C$101&lt;&gt;"",$G21&lt;&gt;""),申込書!$M$101,"")</f>
        <v/>
      </c>
      <c r="CY21" s="81" t="str">
        <f>IF($CW$3&lt;&gt;"コンテンツなし",IF(AND(申込書!$AH$4="GIGAスクールパック",SUM($P21,$R21)&lt;&gt;0),SUM($P21,$R21),IF(AND(申込書!$AH$4="SKY安心GIGAタブレット",SUM($T21,$V21)&lt;&gt;0),SUM($T21,$V21),"")),"")</f>
        <v/>
      </c>
      <c r="CZ21" s="81" t="str">
        <f>IF($CW$3&lt;&gt;"コンテンツなし",IF(AND(申込書!$AH$4="GIGAスクールパック",SUM($Q21,$S21)&lt;&gt;0),SUM($Q21,$S21),IF(AND(申込書!$AH$4="SKY安心GIGAタブレット",SUM($U21,$W21)&lt;&gt;0),SUM($U21,$W21),"")),"")</f>
        <v/>
      </c>
      <c r="DA21" s="81"/>
      <c r="DB21" s="82"/>
      <c r="DC21" s="80" t="str">
        <f>IF(AND(申込書!$C$102&lt;&gt;"▼プルダウンより選択してください",申込書!$C$102&lt;&gt;"",申込書!$P$102&lt;&gt;"YYYY/MM/DD",$G21&lt;&gt;""),申込書!$P$102,"")</f>
        <v/>
      </c>
      <c r="DD21" s="81" t="str">
        <f>IF(AND(申込書!$C$102&lt;&gt;"▼プルダウンより選択してください",申込書!$C$102&lt;&gt;"",$G21&lt;&gt;""),申込書!$M$102,"")</f>
        <v/>
      </c>
      <c r="DE21" s="81" t="str">
        <f>IF($DC$3&lt;&gt;"コンテンツなし",IF(AND(申込書!$AH$4="GIGAスクールパック",SUM($P21,$R21)&lt;&gt;0),SUM($P21,$R21),IF(AND(申込書!$AH$4="SKY安心GIGAタブレット",SUM($T21,$V21)&lt;&gt;0),SUM($T21,$V21),"")),"")</f>
        <v/>
      </c>
      <c r="DF21" s="81" t="str">
        <f>IF($DC$3&lt;&gt;"コンテンツなし",IF(AND(申込書!$AH$4="GIGAスクールパック",SUM($Q21,$S21)&lt;&gt;0),SUM($Q21,$S21),IF(AND(申込書!$AH$4="SKY安心GIGAタブレット",SUM($U21,$W21)&lt;&gt;0),SUM($U21,$W21),"")),"")</f>
        <v/>
      </c>
      <c r="DG21" s="81"/>
      <c r="DH21" s="82"/>
      <c r="DI21" s="80" t="str">
        <f>IF(AND(申込書!$C$103&lt;&gt;"▼プルダウンより選択してください",申込書!$C$103&lt;&gt;"",申込書!$P$103&lt;&gt;"YYYY/MM/DD",$G21&lt;&gt;""),申込書!$P$103,"")</f>
        <v/>
      </c>
      <c r="DJ21" s="81" t="str">
        <f>IF(AND(申込書!$C$103&lt;&gt;"▼プルダウンより選択してください",申込書!$C$103&lt;&gt;"",$G21&lt;&gt;""),申込書!$M$103,"")</f>
        <v/>
      </c>
      <c r="DK21" s="81" t="str">
        <f>IF($DI$3&lt;&gt;"コンテンツなし",IF(AND(申込書!$AH$4="GIGAスクールパック",SUM($P21,$R21)&lt;&gt;0),SUM($P21,$R21),IF(AND(申込書!$AH$4="SKY安心GIGAタブレット",SUM($T21,$V21)&lt;&gt;0),SUM($T21,$V21),"")),"")</f>
        <v/>
      </c>
      <c r="DL21" s="81" t="str">
        <f>IF($DI$3&lt;&gt;"コンテンツなし",IF(AND(申込書!$AH$4="GIGAスクールパック",SUM($Q21,$S21)&lt;&gt;0),SUM($Q21,$S21),IF(AND(申込書!$AH$4="SKY安心GIGAタブレット",SUM($U21,$W21)&lt;&gt;0),SUM($U21,$W21),"")),"")</f>
        <v/>
      </c>
      <c r="DM21" s="81"/>
      <c r="DN21" s="82"/>
      <c r="DO21" s="80" t="str">
        <f>IF(AND(申込書!$C$104&lt;&gt;"▼プルダウンより選択してください",申込書!$C$104&lt;&gt;"",申込書!$P$104&lt;&gt;"YYYY/MM/DD",$G21&lt;&gt;""),申込書!$P$104,"")</f>
        <v/>
      </c>
      <c r="DP21" s="81" t="str">
        <f>IF(AND(申込書!$C$104&lt;&gt;"▼プルダウンより選択してください",申込書!$C$104&lt;&gt;"",$G21&lt;&gt;""),申込書!$M$104,"")</f>
        <v/>
      </c>
      <c r="DQ21" s="81" t="str">
        <f>IF($DO$3&lt;&gt;"コンテンツなし",IF(AND(申込書!$AH$4="GIGAスクールパック",SUM($P21,$R21)&lt;&gt;0),SUM($P21,$R21),IF(AND(申込書!$AH$4="SKY安心GIGAタブレット",SUM($T21,$V21)&lt;&gt;0),SUM($T21,$V21),"")),"")</f>
        <v/>
      </c>
      <c r="DR21" s="81" t="str">
        <f>IF($DO$3&lt;&gt;"コンテンツなし",IF(AND(申込書!$AH$4="GIGAスクールパック",SUM($Q21,$S21)&lt;&gt;0),SUM($Q21,$S21),IF(AND(申込書!$AH$4="SKY安心GIGAタブレット",SUM($U21,$W21)&lt;&gt;0),SUM($U21,$W21),"")),"")</f>
        <v/>
      </c>
      <c r="DS21" s="81"/>
      <c r="DT21" s="82"/>
      <c r="DU21" s="80" t="str">
        <f>IF(AND(申込書!$C$105&lt;&gt;"▼プルダウンより選択してください",申込書!$C$105&lt;&gt;"",申込書!$P$105&lt;&gt;"YYYY/MM/DD",$G21&lt;&gt;""),申込書!$P$105,"")</f>
        <v/>
      </c>
      <c r="DV21" s="81" t="str">
        <f>IF(AND(申込書!$C$105&lt;&gt;"▼プルダウンより選択してください",申込書!$C$105&lt;&gt;"",$G21&lt;&gt;""),申込書!$M$105,"")</f>
        <v/>
      </c>
      <c r="DW21" s="81" t="str">
        <f>IF($DU$3&lt;&gt;"コンテンツなし",IF(AND(申込書!$AH$4="GIGAスクールパック",SUM($P21,$R21)&lt;&gt;0),SUM($P21,$R21),IF(AND(申込書!$AH$4="SKY安心GIGAタブレット",SUM($T21,$V21)&lt;&gt;0),SUM($T21,$V21),"")),"")</f>
        <v/>
      </c>
      <c r="DX21" s="81" t="str">
        <f>IF($DU$3&lt;&gt;"コンテンツなし",IF(AND(申込書!$AH$4="GIGAスクールパック",SUM($Q21,$S21)&lt;&gt;0),SUM($Q21,$S21),IF(AND(申込書!$AH$4="SKY安心GIGAタブレット",SUM($U21,$W21)&lt;&gt;0),SUM($U21,$W21),"")),"")</f>
        <v/>
      </c>
      <c r="DY21" s="157"/>
      <c r="DZ21" s="82"/>
      <c r="EA21" s="80" t="str">
        <f>IF(AND(申込書!$C$106&lt;&gt;"▼プルダウンより選択してください",申込書!$C$106&lt;&gt;"",申込書!$P$106&lt;&gt;"YYYY/MM/DD",$G21&lt;&gt;""),申込書!$P$106,"")</f>
        <v/>
      </c>
      <c r="EB21" s="81" t="str">
        <f>IF(AND(申込書!$C$106&lt;&gt;"▼プルダウンより選択してください",申込書!$C$106&lt;&gt;"",$G21&lt;&gt;""),申込書!$M$106,"")</f>
        <v/>
      </c>
      <c r="EC21" s="81" t="str">
        <f>IF($EA$3&lt;&gt;"コンテンツなし",IF(AND(申込書!$AH$4="GIGAスクールパック",SUM($P21,$R21)&lt;&gt;0),SUM($P21,$R21),IF(AND(申込書!$AH$4="SKY安心GIGAタブレット",SUM($T21,$V21)&lt;&gt;0),SUM($T21,$V21),"")),"")</f>
        <v/>
      </c>
      <c r="ED21" s="81" t="str">
        <f>IF($EA$3&lt;&gt;"コンテンツなし",IF(AND(申込書!$AH$4="GIGAスクールパック",SUM($Q21,$S21)&lt;&gt;0),SUM($Q21,$S21),IF(AND(申込書!$AH$4="SKY安心GIGAタブレット",SUM($U21,$W21)&lt;&gt;0),SUM($U21,$W21),"")),"")</f>
        <v/>
      </c>
      <c r="EE21" s="157"/>
      <c r="EF21" s="82"/>
      <c r="EG21" s="80" t="str">
        <f>IF(AND(申込書!$C$107&lt;&gt;"▼プルダウンより選択してください",申込書!$C$107&lt;&gt;"",申込書!$P$107&lt;&gt;"YYYY/MM/DD",$G21&lt;&gt;""),申込書!$P$107,"")</f>
        <v/>
      </c>
      <c r="EH21" s="81" t="str">
        <f>IF(AND(申込書!$C$107&lt;&gt;"▼プルダウンより選択してください",申込書!$C$107&lt;&gt;"",$G21&lt;&gt;""),申込書!$M$107,"")</f>
        <v/>
      </c>
      <c r="EI21" s="81" t="str">
        <f>IF($EG$3&lt;&gt;"コンテンツなし",IF(AND(申込書!$AH$4="GIGAスクールパック",SUM($P21,$R21)&lt;&gt;0),SUM($P21,$R21),IF(AND(申込書!$AH$4="SKY安心GIGAタブレット",SUM($T21,$V21)&lt;&gt;0),SUM($T21,$V21),"")),"")</f>
        <v/>
      </c>
      <c r="EJ21" s="81" t="str">
        <f>IF($EG$3&lt;&gt;"コンテンツなし",IF(AND(申込書!$AH$4="GIGAスクールパック",SUM($Q21,$S21)&lt;&gt;0),SUM($Q21,$S21),IF(AND(申込書!$AH$4="SKY安心GIGAタブレット",SUM($U21,$W21)&lt;&gt;0),SUM($U21,$W21),"")),"")</f>
        <v/>
      </c>
      <c r="EK21" s="157"/>
      <c r="EL21" s="82"/>
      <c r="EM21" s="80" t="str">
        <f>IF(AND(申込書!$C$108&lt;&gt;"▼プルダウンより選択してください",申込書!$C$108&lt;&gt;"",申込書!$P$108&lt;&gt;"YYYY/MM/DD",$G21&lt;&gt;""),申込書!$P$108,"")</f>
        <v/>
      </c>
      <c r="EN21" s="81" t="str">
        <f>IF(AND(申込書!$C$108&lt;&gt;"▼プルダウンより選択してください",申込書!$C$108&lt;&gt;"",$G21&lt;&gt;""),申込書!$M$108,"")</f>
        <v/>
      </c>
      <c r="EO21" s="81" t="str">
        <f>IF($EM$3&lt;&gt;"コンテンツなし",IF(AND(申込書!$AH$4="GIGAスクールパック",SUM($P21,$R21)&lt;&gt;0),SUM($P21,$R21),IF(AND(申込書!$AH$4="SKY安心GIGAタブレット",SUM($T21,$V21)&lt;&gt;0),SUM($T21,$V21),"")),"")</f>
        <v/>
      </c>
      <c r="EP21" s="81" t="str">
        <f>IF($EM$3&lt;&gt;"コンテンツなし",IF(AND(申込書!$AH$4="GIGAスクールパック",SUM($Q21,$S21)&lt;&gt;0),SUM($Q21,$S21),IF(AND(申込書!$AH$4="SKY安心GIGAタブレット",SUM($U21,$W21)&lt;&gt;0),SUM($U21,$W21),"")),"")</f>
        <v/>
      </c>
      <c r="EQ21" s="157"/>
      <c r="ER21" s="82"/>
      <c r="ES21" s="80" t="str">
        <f>IF(AND(申込書!$C$109&lt;&gt;"▼プルダウンより選択してください",申込書!$C$109&lt;&gt;"",申込書!$P$109&lt;&gt;"YYYY/MM/DD",$G21&lt;&gt;""),申込書!$P$109,"")</f>
        <v/>
      </c>
      <c r="ET21" s="81" t="str">
        <f>IF(AND(申込書!$C$109&lt;&gt;"▼プルダウンより選択してください",申込書!$C$109&lt;&gt;"",$G21&lt;&gt;""),申込書!$M$109,"")</f>
        <v/>
      </c>
      <c r="EU21" s="81" t="str">
        <f>IF($ES$3&lt;&gt;"コンテンツなし",IF(AND(申込書!$AH$4="GIGAスクールパック",SUM($P21,$R21)&lt;&gt;0),SUM($P21,$R21),IF(AND(申込書!$AH$4="SKY安心GIGAタブレット",SUM($T21,$V21)&lt;&gt;0),SUM($T21,$V21),"")),"")</f>
        <v/>
      </c>
      <c r="EV21" s="81" t="str">
        <f>IF($ES$3&lt;&gt;"コンテンツなし",IF(AND(申込書!$AH$4="GIGAスクールパック",SUM($Q21,$S21)&lt;&gt;0),SUM($Q21,$S21),IF(AND(申込書!$AH$4="SKY安心GIGAタブレット",SUM($U21,$W21)&lt;&gt;0),SUM($U21,$W21),"")),"")</f>
        <v/>
      </c>
      <c r="EW21" s="157"/>
      <c r="EX21" s="82"/>
      <c r="EY21" s="80" t="str">
        <f>IF(AND(申込書!$C$110&lt;&gt;"▼プルダウンより選択してください",申込書!$C$110&lt;&gt;"",申込書!$P$110&lt;&gt;"YYYY/MM/DD",$G21&lt;&gt;""),申込書!$P$110,"")</f>
        <v/>
      </c>
      <c r="EZ21" s="81" t="str">
        <f>IF(AND(申込書!$C$110&lt;&gt;"▼プルダウンより選択してください",申込書!$C$110&lt;&gt;"",$G21&lt;&gt;""),申込書!$M$110,"")</f>
        <v/>
      </c>
      <c r="FA21" s="81" t="str">
        <f>IF($EY$3&lt;&gt;"コンテンツなし",IF(AND(申込書!$AH$4="GIGAスクールパック",SUM($P21,$R21)&lt;&gt;0),SUM($P21,$R21),IF(AND(申込書!$AH$4="SKY安心GIGAタブレット",SUM($T21,$V21)&lt;&gt;0),SUM($T21,$V21),"")),"")</f>
        <v/>
      </c>
      <c r="FB21" s="81" t="str">
        <f>IF($EY$3&lt;&gt;"コンテンツなし",IF(AND(申込書!$AH$4="GIGAスクールパック",SUM($Q21,$S21)&lt;&gt;0),SUM($Q21,$S21),IF(AND(申込書!$AH$4="SKY安心GIGAタブレット",SUM($U21,$W21)&lt;&gt;0),SUM($U21,$W21),"")),"")</f>
        <v/>
      </c>
      <c r="FC21" s="157"/>
      <c r="FD21" s="82"/>
      <c r="FE21" s="80" t="str">
        <f>IF(AND(申込書!$C$111&lt;&gt;"▼プルダウンより選択してください",申込書!$C$111&lt;&gt;"",申込書!$P$111&lt;&gt;"YYYY/MM/DD",$G21&lt;&gt;""),申込書!$P$111,"")</f>
        <v/>
      </c>
      <c r="FF21" s="81" t="str">
        <f>IF(AND(申込書!$C$111&lt;&gt;"▼プルダウンより選択してください",申込書!$C$111&lt;&gt;"",$G21&lt;&gt;""),申込書!$M$111,"")</f>
        <v/>
      </c>
      <c r="FG21" s="81" t="str">
        <f>IF($FE$3&lt;&gt;"コンテンツなし",IF(AND(申込書!$AH$4="GIGAスクールパック",SUM($P21,$R21)&lt;&gt;0),SUM($P21,$R21),IF(AND(申込書!$AH$4="SKY安心GIGAタブレット",SUM($T21,$V21)&lt;&gt;0),SUM($T21,$V21),"")),"")</f>
        <v/>
      </c>
      <c r="FH21" s="81" t="str">
        <f>IF($FE$3&lt;&gt;"コンテンツなし",IF(AND(申込書!$AH$4="GIGAスクールパック",SUM($Q21,$S21)&lt;&gt;0),SUM($Q21,$S21),IF(AND(申込書!$AH$4="SKY安心GIGAタブレット",SUM($U21,$W21)&lt;&gt;0),SUM($U21,$W21),"")),"")</f>
        <v/>
      </c>
      <c r="FI21" s="157"/>
      <c r="FJ21" s="82"/>
      <c r="FK21" s="80" t="str">
        <f>IF(AND(申込書!$C$112&lt;&gt;"▼プルダウンより選択してください",申込書!$C$112&lt;&gt;"",申込書!$P$112&lt;&gt;"YYYY/MM/DD",$G21&lt;&gt;""),申込書!$P$112,"")</f>
        <v/>
      </c>
      <c r="FL21" s="81" t="str">
        <f>IF(AND(申込書!$C$112&lt;&gt;"▼プルダウンより選択してください",申込書!$C$112&lt;&gt;"",$G21&lt;&gt;""),申込書!$M$112,"")</f>
        <v/>
      </c>
      <c r="FM21" s="81" t="str">
        <f>IF($FK$3&lt;&gt;"コンテンツなし",IF(AND(申込書!$AH$4="GIGAスクールパック",SUM($P21,$R21)&lt;&gt;0),SUM($P21,$R21),IF(AND(申込書!$AH$4="SKY安心GIGAタブレット",SUM($T21,$V21)&lt;&gt;0),SUM($T21,$V21),"")),"")</f>
        <v/>
      </c>
      <c r="FN21" s="81" t="str">
        <f>IF($FK$3&lt;&gt;"コンテンツなし",IF(AND(申込書!$AH$4="GIGAスクールパック",SUM($Q21,$S21)&lt;&gt;0),SUM($Q21,$S21),IF(AND(申込書!$AH$4="SKY安心GIGAタブレット",SUM($U21,$W21)&lt;&gt;0),SUM($U21,$W21),"")),"")</f>
        <v/>
      </c>
      <c r="FO21" s="157"/>
      <c r="FP21" s="82"/>
      <c r="FQ21" s="80" t="str">
        <f>IF(AND(申込書!$C$113&lt;&gt;"▼プルダウンより選択してください",申込書!$C$113&lt;&gt;"",申込書!$P$113&lt;&gt;"YYYY/MM/DD",$G21&lt;&gt;""),申込書!$P$113,"")</f>
        <v/>
      </c>
      <c r="FR21" s="81" t="str">
        <f>IF(AND(申込書!$C$113&lt;&gt;"▼プルダウンより選択してください",申込書!$C$113&lt;&gt;"",$G21&lt;&gt;""),申込書!$M$113,"")</f>
        <v/>
      </c>
      <c r="FS21" s="81" t="str">
        <f>IF($FQ$3&lt;&gt;"コンテンツなし",IF(AND(申込書!$AH$4="GIGAスクールパック",SUM($P21,$R21)&lt;&gt;0),SUM($P21,$R21),IF(AND(申込書!$AH$4="SKY安心GIGAタブレット",SUM($T21,$V21)&lt;&gt;0),SUM($T21,$V21),"")),"")</f>
        <v/>
      </c>
      <c r="FT21" s="81" t="str">
        <f>IF($FQ$3&lt;&gt;"コンテンツなし",IF(AND(申込書!$AH$4="GIGAスクールパック",SUM($Q21,$S21)&lt;&gt;0),SUM($Q21,$S21),IF(AND(申込書!$AH$4="SKY安心GIGAタブレット",SUM($U21,$W21)&lt;&gt;0),SUM($U21,$W21),"")),"")</f>
        <v/>
      </c>
      <c r="FU21" s="157"/>
      <c r="FV21" s="82"/>
      <c r="FW21" s="80" t="str">
        <f>IF(AND(申込書!$C$114&lt;&gt;"▼プルダウンより選択してください",申込書!$C$114&lt;&gt;"",申込書!$P$114&lt;&gt;"YYYY/MM/DD",$G21&lt;&gt;""),申込書!$P$114,"")</f>
        <v/>
      </c>
      <c r="FX21" s="81" t="str">
        <f>IF(AND(申込書!$C$114&lt;&gt;"▼プルダウンより選択してください",申込書!$C$114&lt;&gt;"",$G21&lt;&gt;""),申込書!$M$114,"")</f>
        <v/>
      </c>
      <c r="FY21" s="81" t="str">
        <f>IF($FW$3&lt;&gt;"コンテンツなし",IF(AND(申込書!$AH$4="GIGAスクールパック",SUM($P21,$R21)&lt;&gt;0),SUM($P21,$R21),IF(AND(申込書!$AH$4="SKY安心GIGAタブレット",SUM($T21,$V21)&lt;&gt;0),SUM($T21,$V21),"")),"")</f>
        <v/>
      </c>
      <c r="FZ21" s="81" t="str">
        <f>IF($FW$3&lt;&gt;"コンテンツなし",IF(AND(申込書!$AH$4="GIGAスクールパック",SUM($Q21,$S21)&lt;&gt;0),SUM($Q21,$S21),IF(AND(申込書!$AH$4="SKY安心GIGAタブレット",SUM($U21,$W21)&lt;&gt;0),SUM($U21,$W21),"")),"")</f>
        <v/>
      </c>
      <c r="GA21" s="157"/>
      <c r="GB21" s="82"/>
      <c r="GC21" s="80" t="str">
        <f>IF(AND(申込書!$C$115&lt;&gt;"▼プルダウンより選択してください",申込書!$C$115&lt;&gt;"",申込書!$P$115&lt;&gt;"YYYY/MM/DD",$G21&lt;&gt;""),申込書!$P$115,"")</f>
        <v/>
      </c>
      <c r="GD21" s="81" t="str">
        <f>IF(AND(申込書!$C$115&lt;&gt;"▼プルダウンより選択してください",申込書!$C$115&lt;&gt;"",$G21&lt;&gt;""),申込書!$M$115,"")</f>
        <v/>
      </c>
      <c r="GE21" s="81" t="str">
        <f>IF($GC$3&lt;&gt;"コンテンツなし",IF(AND(申込書!$AH$4="GIGAスクールパック",SUM($P21,$R21)&lt;&gt;0),SUM($P21,$R21),IF(AND(申込書!$AH$4="SKY安心GIGAタブレット",SUM($T21,$V21)&lt;&gt;0),SUM($T21,$V21),"")),"")</f>
        <v/>
      </c>
      <c r="GF21" s="81" t="str">
        <f>IF($GC$3&lt;&gt;"コンテンツなし",IF(AND(申込書!$AH$4="GIGAスクールパック",SUM($Q21,$S21)&lt;&gt;0),SUM($Q21,$S21),IF(AND(申込書!$AH$4="SKY安心GIGAタブレット",SUM($U21,$W21)&lt;&gt;0),SUM($U21,$W21),"")),"")</f>
        <v/>
      </c>
      <c r="GG21" s="157"/>
      <c r="GH21" s="82"/>
      <c r="GI21" s="80" t="str">
        <f>IF(AND(申込書!$C$116&lt;&gt;"▼プルダウンより選択してください",申込書!$C$116&lt;&gt;"",申込書!$P$116&lt;&gt;"YYYY/MM/DD",$G21&lt;&gt;""),申込書!$P$116,"")</f>
        <v/>
      </c>
      <c r="GJ21" s="81" t="str">
        <f>IF(AND(申込書!$C$116&lt;&gt;"▼プルダウンより選択してください",申込書!$C$116&lt;&gt;"",$G21&lt;&gt;""),申込書!$M$116,"")</f>
        <v/>
      </c>
      <c r="GK21" s="81" t="str">
        <f>IF($GI$3&lt;&gt;"コンテンツなし",IF(AND(申込書!$AH$4="GIGAスクールパック",SUM($P21,$R21)&lt;&gt;0),SUM($P21,$R21),IF(AND(申込書!$AH$4="SKY安心GIGAタブレット",SUM($T21,$V21)&lt;&gt;0),SUM($T21,$V21),"")),"")</f>
        <v/>
      </c>
      <c r="GL21" s="81" t="str">
        <f>IF($GI$3&lt;&gt;"コンテンツなし",IF(AND(申込書!$AH$4="GIGAスクールパック",SUM($Q21,$S21)&lt;&gt;0),SUM($Q21,$S21),IF(AND(申込書!$AH$4="SKY安心GIGAタブレット",SUM($U21,$W21)&lt;&gt;0),SUM($U21,$W21),"")),"")</f>
        <v/>
      </c>
      <c r="GM21" s="157"/>
      <c r="GN21" s="82"/>
      <c r="GO21" s="80" t="str">
        <f>IF(AND(申込書!$C$117&lt;&gt;"▼プルダウンより選択してください",申込書!$C$117&lt;&gt;"",申込書!$P$117&lt;&gt;"YYYY/MM/DD",$G21&lt;&gt;""),申込書!$P$117,"")</f>
        <v/>
      </c>
      <c r="GP21" s="81" t="str">
        <f>IF(AND(申込書!$C$117&lt;&gt;"▼プルダウンより選択してください",申込書!$C$117&lt;&gt;"",$G21&lt;&gt;""),申込書!$M$117,"")</f>
        <v/>
      </c>
      <c r="GQ21" s="81" t="str">
        <f>IF($GO$3&lt;&gt;"コンテンツなし",IF(AND(申込書!$AH$4="GIGAスクールパック",SUM($P21,$R21)&lt;&gt;0),SUM($P21,$R21),IF(AND(申込書!$AH$4="SKY安心GIGAタブレット",SUM($T21,$V21)&lt;&gt;0),SUM($T21,$V21),"")),"")</f>
        <v/>
      </c>
      <c r="GR21" s="81" t="str">
        <f>IF($GO$3&lt;&gt;"コンテンツなし",IF(AND(申込書!$AH$4="GIGAスクールパック",SUM($Q21,$S21)&lt;&gt;0),SUM($Q21,$S21),IF(AND(申込書!$AH$4="SKY安心GIGAタブレット",SUM($U21,$W21)&lt;&gt;0),SUM($U21,$W21),"")),"")</f>
        <v/>
      </c>
      <c r="GS21" s="157"/>
      <c r="GT21" s="82"/>
      <c r="GU21" s="80" t="str">
        <f>IF(AND(申込書!$C$118&lt;&gt;"▼プルダウンより選択してください",申込書!$C$118&lt;&gt;"",申込書!$P$118&lt;&gt;"YYYY/MM/DD",$G21&lt;&gt;""),申込書!$P$118,"")</f>
        <v/>
      </c>
      <c r="GV21" s="81" t="str">
        <f>IF(AND(申込書!$C$118&lt;&gt;"▼プルダウンより選択してください",申込書!$C$118&lt;&gt;"",$G21&lt;&gt;""),申込書!$M$118,"")</f>
        <v/>
      </c>
      <c r="GW21" s="81" t="str">
        <f>IF($GU$3&lt;&gt;"コンテンツなし",IF(AND(申込書!$AH$4="GIGAスクールパック",SUM($P21,$R21)&lt;&gt;0),SUM($P21,$R21),IF(AND(申込書!$AH$4="SKY安心GIGAタブレット",SUM($T21,$V21)&lt;&gt;0),SUM($T21,$V21),"")),"")</f>
        <v/>
      </c>
      <c r="GX21" s="81" t="str">
        <f>IF($GU$3&lt;&gt;"コンテンツなし",IF(AND(申込書!$AH$4="GIGAスクールパック",SUM($Q21,$S21)&lt;&gt;0),SUM($Q21,$S21),IF(AND(申込書!$AH$4="SKY安心GIGAタブレット",SUM($U21,$W21)&lt;&gt;0),SUM($U21,$W21),"")),"")</f>
        <v/>
      </c>
      <c r="GY21" s="157"/>
      <c r="GZ21" s="82"/>
      <c r="HA21" s="80" t="str">
        <f>IF(AND(申込書!$C$119&lt;&gt;"▼プルダウンより選択してください",申込書!$C$119&lt;&gt;"",申込書!$P$119&lt;&gt;"YYYY/MM/DD",$G21&lt;&gt;""),申込書!$P$119,"")</f>
        <v/>
      </c>
      <c r="HB21" s="81" t="str">
        <f>IF(AND(申込書!$C$119&lt;&gt;"▼プルダウンより選択してください",申込書!$C$119&lt;&gt;"",$G21&lt;&gt;""),申込書!$M$119,"")</f>
        <v/>
      </c>
      <c r="HC21" s="81" t="str">
        <f>IF($HA$3&lt;&gt;"コンテンツなし",IF(AND(申込書!$AH$4="GIGAスクールパック",SUM($P21,$R21)&lt;&gt;0),SUM($P21,$R21),IF(AND(申込書!$AH$4="SKY安心GIGAタブレット",SUM($T21,$V21)&lt;&gt;0),SUM($T21,$V21),"")),"")</f>
        <v/>
      </c>
      <c r="HD21" s="81" t="str">
        <f>IF($HA$3&lt;&gt;"コンテンツなし",IF(AND(申込書!$AH$4="GIGAスクールパック",SUM($Q21,$S21)&lt;&gt;0),SUM($Q21,$S21),IF(AND(申込書!$AH$4="SKY安心GIGAタブレット",SUM($U21,$W21)&lt;&gt;0),SUM($U21,$W21),"")),"")</f>
        <v/>
      </c>
      <c r="HE21" s="157"/>
      <c r="HF21" s="82"/>
      <c r="HG21" s="83"/>
    </row>
    <row r="22" spans="2:215" ht="26.85" customHeight="1">
      <c r="B22" s="62">
        <f t="shared" si="0"/>
        <v>17</v>
      </c>
      <c r="C22" s="63"/>
      <c r="D22" s="64"/>
      <c r="E22" s="207"/>
      <c r="F22" s="65"/>
      <c r="G22" s="66"/>
      <c r="H22" s="67"/>
      <c r="I22" s="68"/>
      <c r="J22" s="69"/>
      <c r="K22" s="70"/>
      <c r="L22" s="71"/>
      <c r="M22" s="72"/>
      <c r="N22" s="73"/>
      <c r="O22" s="74"/>
      <c r="P22" s="179"/>
      <c r="Q22" s="180"/>
      <c r="R22" s="180"/>
      <c r="S22" s="181"/>
      <c r="T22" s="179"/>
      <c r="U22" s="180"/>
      <c r="V22" s="182"/>
      <c r="W22" s="181"/>
      <c r="X22" s="75"/>
      <c r="Y22" s="76"/>
      <c r="Z22" s="77"/>
      <c r="AA22" s="78"/>
      <c r="AB22" s="79"/>
      <c r="AC22" s="79"/>
      <c r="AD22" s="79"/>
      <c r="AE22" s="77"/>
      <c r="AF22" s="139"/>
      <c r="AG22" s="139"/>
      <c r="AH22" s="139"/>
      <c r="AI22" s="80" t="str">
        <f>IF(AND(申込書!$C$90&lt;&gt;"▼プルダウンより選択してください",申込書!$C$90&lt;&gt;"",申込書!$P$90&lt;&gt;"YYYY/MM/DD",$G22&lt;&gt;""),申込書!$P$90,"")</f>
        <v/>
      </c>
      <c r="AJ22" s="81" t="str">
        <f>IF(AND(申込書!$C$90&lt;&gt;"▼プルダウンより選択してください",申込書!$C$90&lt;&gt;"",$G22&lt;&gt;""),申込書!$M$90,"")</f>
        <v/>
      </c>
      <c r="AK22" s="81" t="str">
        <f>IF($AI$3&lt;&gt;"コンテンツなし",IF(AND(申込書!$AH$4="GIGAスクールパック",SUM($P22,$R22)&lt;&gt;0),SUM($P22,$R22),IF(AND(申込書!$AH$4="SKY安心GIGAタブレット",SUM($T22,$V22)&lt;&gt;0),SUM($T22,$V22),"")),"")</f>
        <v/>
      </c>
      <c r="AL22" s="81" t="str">
        <f>IF($AI$3&lt;&gt;"コンテンツなし",IF(AND(申込書!$AH$4="GIGAスクールパック",SUM($Q22,$S22)&lt;&gt;0),SUM($Q22,$S22),IF(AND(申込書!$AH$4="SKY安心GIGAタブレット",SUM($U22,$W22)&lt;&gt;0),SUM($U22,$W22),"")),"")</f>
        <v/>
      </c>
      <c r="AM22" s="157"/>
      <c r="AN22" s="82"/>
      <c r="AO22" s="80" t="str">
        <f>IF(AND(申込書!$C$91&lt;&gt;"▼プルダウンより選択してください",申込書!$C$91&lt;&gt;"",申込書!$P$91&lt;&gt;"YYYY/MM/DD",$G22&lt;&gt;""),申込書!$P$91,"")</f>
        <v/>
      </c>
      <c r="AP22" s="81" t="str">
        <f>IF(AND(申込書!$C$91&lt;&gt;"▼プルダウンより選択してください",申込書!$C$91&lt;&gt;"",$G22&lt;&gt;""),申込書!$M$91,"")</f>
        <v/>
      </c>
      <c r="AQ22" s="81" t="str">
        <f>IF($AO$3&lt;&gt;"コンテンツなし",IF(AND(申込書!$AH$4="GIGAスクールパック",SUM($P22,$R22)&lt;&gt;0),SUM($P22,$R22),IF(AND(申込書!$AH$4="SKY安心GIGAタブレット",SUM($T22,$V22)&lt;&gt;0),SUM($T22,$V22),"")),"")</f>
        <v/>
      </c>
      <c r="AR22" s="81" t="str">
        <f>IF($AO$3&lt;&gt;"コンテンツなし",IF(AND(申込書!$AH$4="GIGAスクールパック",SUM($Q22,$S22)&lt;&gt;0),SUM($Q22,$S22),IF(AND(申込書!$AH$4="SKY安心GIGAタブレット",SUM($U22,$W22)&lt;&gt;0),SUM($U22,$W22),"")),"")</f>
        <v/>
      </c>
      <c r="AS22" s="157"/>
      <c r="AT22" s="82"/>
      <c r="AU22" s="80" t="str">
        <f>IF(AND(申込書!$C$92&lt;&gt;"▼プルダウンより選択してください",申込書!$C$92&lt;&gt;"",申込書!$P$92&lt;&gt;"YYYY/MM/DD",$G22&lt;&gt;""),申込書!$P$92,"")</f>
        <v/>
      </c>
      <c r="AV22" s="81" t="str">
        <f>IF(AND(申込書!$C$92&lt;&gt;"▼プルダウンより選択してください",申込書!$C$92&lt;&gt;"",$G22&lt;&gt;""),申込書!$M$92,"")</f>
        <v/>
      </c>
      <c r="AW22" s="81" t="str">
        <f>IF($AU$3&lt;&gt;"コンテンツなし",IF(AND(申込書!$AH$4="GIGAスクールパック",SUM($P22,$R22)&lt;&gt;0),SUM($P22,$R22),IF(AND(申込書!$AH$4="SKY安心GIGAタブレット",SUM($T22,$V22)&lt;&gt;0),SUM($T22,$V22),"")),"")</f>
        <v/>
      </c>
      <c r="AX22" s="81" t="str">
        <f>IF($AU$3&lt;&gt;"コンテンツなし",IF(AND(申込書!$AH$4="GIGAスクールパック",SUM($Q22,$S22)&lt;&gt;0),SUM($Q22,$S22),IF(AND(申込書!$AH$4="SKY安心GIGAタブレット",SUM($U22,$W22)&lt;&gt;0),SUM($U22,$W22),"")),"")</f>
        <v/>
      </c>
      <c r="AY22" s="157"/>
      <c r="AZ22" s="82"/>
      <c r="BA22" s="80" t="str">
        <f>IF(AND(申込書!$C$93&lt;&gt;"▼プルダウンより選択してください",申込書!$C$93&lt;&gt;"",申込書!$P$93&lt;&gt;"YYYY/MM/DD",$G22&lt;&gt;""),申込書!$P$93,"")</f>
        <v/>
      </c>
      <c r="BB22" s="81" t="str">
        <f>IF(AND(申込書!$C$93&lt;&gt;"▼プルダウンより選択してください",申込書!$C$93&lt;&gt;"",申込書!$M$93&gt;=1,$G22&lt;&gt;""),申込書!$M$93,"")</f>
        <v/>
      </c>
      <c r="BC22" s="81" t="str">
        <f>IF($BA$3&lt;&gt;"コンテンツなし",IF(AND(申込書!$AH$4="GIGAスクールパック",SUM($P22,$R22)&lt;&gt;0),SUM($P22,$R22),IF(AND(申込書!$AH$4="SKY安心GIGAタブレット",SUM($T22,$V22)&lt;&gt;0),SUM($T22,$V22),"")),"")</f>
        <v/>
      </c>
      <c r="BD22" s="81" t="str">
        <f>IF($BA$3&lt;&gt;"コンテンツなし",IF(AND(申込書!$AH$4="GIGAスクールパック",SUM($Q22,$S22)&lt;&gt;0),SUM($Q22,$S22),IF(AND(申込書!$AH$4="SKY安心GIGAタブレット",SUM($U22,$W22)&lt;&gt;0),SUM($U22,$W22),"")),"")</f>
        <v/>
      </c>
      <c r="BE22" s="157"/>
      <c r="BF22" s="82"/>
      <c r="BG22" s="80" t="str">
        <f>IF(AND(申込書!$C$94&lt;&gt;"▼プルダウンより選択してください",申込書!$C$94&lt;&gt;"",申込書!$P$94&lt;&gt;"YYYY/MM/DD",$G22&lt;&gt;""),申込書!$P$94,"")</f>
        <v/>
      </c>
      <c r="BH22" s="81" t="str">
        <f>IF(AND(申込書!$C$94&lt;&gt;"▼プルダウンより選択してください",申込書!$C$94&lt;&gt;"",$G22&lt;&gt;""),申込書!$M$94,"")</f>
        <v/>
      </c>
      <c r="BI22" s="81" t="str">
        <f>IF($BG$3&lt;&gt;"コンテンツなし",IF(AND(申込書!$AH$4="GIGAスクールパック",SUM($P22,$R22)&lt;&gt;0),SUM($P22,$R22),IF(AND(申込書!$AH$4="SKY安心GIGAタブレット",SUM($T22,$V22)&lt;&gt;0),SUM($T22,$V22),"")),"")</f>
        <v/>
      </c>
      <c r="BJ22" s="81" t="str">
        <f>IF($BG$3&lt;&gt;"コンテンツなし",IF(AND(申込書!$AH$4="GIGAスクールパック",SUM($Q22,$S22)&lt;&gt;0),SUM($Q22,$S22),IF(AND(申込書!$AH$4="SKY安心GIGAタブレット",SUM($U22,$W22)&lt;&gt;0),SUM($U22,$W22),"")),"")</f>
        <v/>
      </c>
      <c r="BK22" s="157"/>
      <c r="BL22" s="82"/>
      <c r="BM22" s="80" t="str">
        <f>IF(AND(申込書!$C$95&lt;&gt;"▼プルダウンより選択してください",申込書!$C$95&lt;&gt;"",申込書!$P$95&lt;&gt;"YYYY/MM/DD",$G22&lt;&gt;""),申込書!$P$95,"")</f>
        <v/>
      </c>
      <c r="BN22" s="81" t="str">
        <f>IF(AND(申込書!$C$95&lt;&gt;"▼プルダウンより選択してください",申込書!$C$95&lt;&gt;"",$G22&lt;&gt;""),申込書!$M$95,"")</f>
        <v/>
      </c>
      <c r="BO22" s="81" t="str">
        <f>IF($BM$3&lt;&gt;"コンテンツなし",IF(AND(申込書!$AH$4="GIGAスクールパック",SUM($P22,$R22)&lt;&gt;0),SUM($P22,$R22),IF(AND(申込書!$AH$4="SKY安心GIGAタブレット",SUM($T22,$V22)&lt;&gt;0),SUM($T22,$V22),"")),"")</f>
        <v/>
      </c>
      <c r="BP22" s="81" t="str">
        <f>IF($BM$3&lt;&gt;"コンテンツなし",IF(AND(申込書!$AH$4="GIGAスクールパック",SUM($Q22,$S22)&lt;&gt;0),SUM($Q22,$S22),IF(AND(申込書!$AH$4="SKY安心GIGAタブレット",SUM($U22,$W22)&lt;&gt;0),SUM($U22,$W22),"")),"")</f>
        <v/>
      </c>
      <c r="BQ22" s="157"/>
      <c r="BR22" s="82"/>
      <c r="BS22" s="80" t="str">
        <f>IF(AND(申込書!$C$96&lt;&gt;"▼プルダウンより選択してください",申込書!$C$96&lt;&gt;"",申込書!$P$96&lt;&gt;"YYYY/MM/DD",$G22&lt;&gt;""),申込書!$P$96,"")</f>
        <v/>
      </c>
      <c r="BT22" s="81" t="str">
        <f>IF(AND(申込書!$C$96&lt;&gt;"▼プルダウンより選択してください",申込書!$C$96&lt;&gt;"",$G22&lt;&gt;""),申込書!$M$96,"")</f>
        <v/>
      </c>
      <c r="BU22" s="81" t="str">
        <f>IF($BS$3&lt;&gt;"コンテンツなし",IF(AND(申込書!$AH$4="GIGAスクールパック",SUM($P22,$R22)&lt;&gt;0),SUM($P22,$R22),IF(AND(申込書!$AH$4="SKY安心GIGAタブレット",SUM($T22,$V22)&lt;&gt;0),SUM($T22,$V22),"")),"")</f>
        <v/>
      </c>
      <c r="BV22" s="81" t="str">
        <f>IF($BS$3&lt;&gt;"コンテンツなし",IF(AND(申込書!$AH$4="GIGAスクールパック",SUM($Q22,$S22)&lt;&gt;0),SUM($Q22,$S22),IF(AND(申込書!$AH$4="SKY安心GIGAタブレット",SUM($U22,$W22)&lt;&gt;0),SUM($U22,$W22),"")),"")</f>
        <v/>
      </c>
      <c r="BW22" s="157"/>
      <c r="BX22" s="82"/>
      <c r="BY22" s="80" t="str">
        <f>IF(AND(申込書!$C$97&lt;&gt;"▼プルダウンより選択してください",申込書!$C$97&lt;&gt;"",申込書!$P$97&lt;&gt;"YYYY/MM/DD",$G22&lt;&gt;""),申込書!$P$97,"")</f>
        <v/>
      </c>
      <c r="BZ22" s="81" t="str">
        <f>IF(AND(申込書!$C$97&lt;&gt;"▼プルダウンより選択してください",申込書!$C$97&lt;&gt;"",$G22&lt;&gt;""),申込書!$M$97,"")</f>
        <v/>
      </c>
      <c r="CA22" s="81" t="str">
        <f>IF($BY$3&lt;&gt;"コンテンツなし",IF(AND(申込書!$AH$4="GIGAスクールパック",SUM($P22,$R22)&lt;&gt;0),SUM($P22,$R22),IF(AND(申込書!$AH$4="SKY安心GIGAタブレット",SUM($T22,$V22)&lt;&gt;0),SUM($T22,$V22),"")),"")</f>
        <v/>
      </c>
      <c r="CB22" s="81" t="str">
        <f>IF($BY$3&lt;&gt;"コンテンツなし",IF(AND(申込書!$AH$4="GIGAスクールパック",SUM($Q22,$S22)&lt;&gt;0),SUM($Q22,$S22),IF(AND(申込書!$AH$4="SKY安心GIGAタブレット",SUM($U22,$W22)&lt;&gt;0),SUM($U22,$W22),"")),"")</f>
        <v/>
      </c>
      <c r="CC22" s="157"/>
      <c r="CD22" s="82"/>
      <c r="CE22" s="80" t="str">
        <f>IF(AND(申込書!$C$98&lt;&gt;"▼プルダウンより選択してください",申込書!$C$98&lt;&gt;"",申込書!$P$98&lt;&gt;"YYYY/MM/DD",$G22&lt;&gt;""),申込書!$P$98,"")</f>
        <v/>
      </c>
      <c r="CF22" s="81" t="str">
        <f>IF(AND(申込書!$C$98&lt;&gt;"▼プルダウンより選択してください",申込書!$C$98&lt;&gt;"",$G22&lt;&gt;""),申込書!$M$98,"")</f>
        <v/>
      </c>
      <c r="CG22" s="81" t="str">
        <f>IF($CE$3&lt;&gt;"コンテンツなし",IF(AND(申込書!$AH$4="GIGAスクールパック",SUM($P22,$R22)&lt;&gt;0),SUM($P22,$R22),IF(AND(申込書!$AH$4="SKY安心GIGAタブレット",SUM($T22,$V22)&lt;&gt;0),SUM($T22,$V22),"")),"")</f>
        <v/>
      </c>
      <c r="CH22" s="81" t="str">
        <f>IF($CE$3&lt;&gt;"コンテンツなし",IF(AND(申込書!$AH$4="GIGAスクールパック",SUM($Q22,$S22)&lt;&gt;0),SUM($Q22,$S22),IF(AND(申込書!$AH$4="SKY安心GIGAタブレット",SUM($U22,$W22)&lt;&gt;0),SUM($U22,$W22),"")),"")</f>
        <v/>
      </c>
      <c r="CI22" s="157"/>
      <c r="CJ22" s="82"/>
      <c r="CK22" s="80" t="str">
        <f>IF(AND(申込書!$C$99&lt;&gt;"▼プルダウンより選択してください",申込書!$C$99&lt;&gt;"",申込書!$P$99&lt;&gt;"YYYY/MM/DD",$G22&lt;&gt;""),申込書!$P$99,"")</f>
        <v/>
      </c>
      <c r="CL22" s="81" t="str">
        <f>IF(AND(申込書!$C$99&lt;&gt;"▼プルダウンより選択してください",申込書!$C$99&lt;&gt;"",$G22&lt;&gt;""),申込書!$M$99,"")</f>
        <v/>
      </c>
      <c r="CM22" s="81" t="str">
        <f>IF($CK$3&lt;&gt;"コンテンツなし",IF(AND(申込書!$AH$4="GIGAスクールパック",SUM($P22,$R22)&lt;&gt;0),SUM($P22,$R22),IF(AND(申込書!$AH$4="SKY安心GIGAタブレット",SUM($T22,$V22)&lt;&gt;0),SUM($T22,$V22),"")),"")</f>
        <v/>
      </c>
      <c r="CN22" s="81" t="str">
        <f>IF($CK$3&lt;&gt;"コンテンツなし",IF(AND(申込書!$AH$4="GIGAスクールパック",SUM($Q22,$S22)&lt;&gt;0),SUM($Q22,$S22),IF(AND(申込書!$AH$4="SKY安心GIGAタブレット",SUM($U22,$W22)&lt;&gt;0),SUM($U22,$W22),"")),"")</f>
        <v/>
      </c>
      <c r="CO22" s="157"/>
      <c r="CP22" s="82"/>
      <c r="CQ22" s="80" t="str">
        <f>IF(AND(申込書!$C$100&lt;&gt;"▼プルダウンより選択してください",申込書!$C$100&lt;&gt;"",申込書!$P$100&lt;&gt;"YYYY/MM/DD",$G22&lt;&gt;""),申込書!$P$100,"")</f>
        <v/>
      </c>
      <c r="CR22" s="81" t="str">
        <f>IF(AND(申込書!$C$100&lt;&gt;"▼プルダウンより選択してください",申込書!$C$100&lt;&gt;"",$G22&lt;&gt;""),申込書!$M$100,"")</f>
        <v/>
      </c>
      <c r="CS22" s="81" t="str">
        <f>IF($CQ$3&lt;&gt;"コンテンツなし",IF(AND(申込書!$AH$4="GIGAスクールパック",SUM($P22,$R22)&lt;&gt;0),SUM($P22,$R22),IF(AND(申込書!$AH$4="SKY安心GIGAタブレット",SUM($T22,$V22)&lt;&gt;0),SUM($T22,$V22),"")),"")</f>
        <v/>
      </c>
      <c r="CT22" s="81" t="str">
        <f>IF($CQ$3&lt;&gt;"コンテンツなし",IF(AND(申込書!$AH$4="GIGAスクールパック",SUM($Q22,$S22)&lt;&gt;0),SUM($Q22,$S22),IF(AND(申込書!$AH$4="SKY安心GIGAタブレット",SUM($U22,$W22)&lt;&gt;0),SUM($U22,$W22),"")),"")</f>
        <v/>
      </c>
      <c r="CU22" s="81"/>
      <c r="CV22" s="82"/>
      <c r="CW22" s="80" t="str">
        <f>IF(AND(申込書!$C$101&lt;&gt;"▼プルダウンより選択してください",申込書!$C$101&lt;&gt;"",申込書!$P$101&lt;&gt;"YYYY/MM/DD",$G22&lt;&gt;""),申込書!$P$101,"")</f>
        <v/>
      </c>
      <c r="CX22" s="81" t="str">
        <f>IF(AND(申込書!$C$101&lt;&gt;"▼プルダウンより選択してください",申込書!$C$101&lt;&gt;"",$G22&lt;&gt;""),申込書!$M$101,"")</f>
        <v/>
      </c>
      <c r="CY22" s="81" t="str">
        <f>IF($CW$3&lt;&gt;"コンテンツなし",IF(AND(申込書!$AH$4="GIGAスクールパック",SUM($P22,$R22)&lt;&gt;0),SUM($P22,$R22),IF(AND(申込書!$AH$4="SKY安心GIGAタブレット",SUM($T22,$V22)&lt;&gt;0),SUM($T22,$V22),"")),"")</f>
        <v/>
      </c>
      <c r="CZ22" s="81" t="str">
        <f>IF($CW$3&lt;&gt;"コンテンツなし",IF(AND(申込書!$AH$4="GIGAスクールパック",SUM($Q22,$S22)&lt;&gt;0),SUM($Q22,$S22),IF(AND(申込書!$AH$4="SKY安心GIGAタブレット",SUM($U22,$W22)&lt;&gt;0),SUM($U22,$W22),"")),"")</f>
        <v/>
      </c>
      <c r="DA22" s="81"/>
      <c r="DB22" s="82"/>
      <c r="DC22" s="80" t="str">
        <f>IF(AND(申込書!$C$102&lt;&gt;"▼プルダウンより選択してください",申込書!$C$102&lt;&gt;"",申込書!$P$102&lt;&gt;"YYYY/MM/DD",$G22&lt;&gt;""),申込書!$P$102,"")</f>
        <v/>
      </c>
      <c r="DD22" s="81" t="str">
        <f>IF(AND(申込書!$C$102&lt;&gt;"▼プルダウンより選択してください",申込書!$C$102&lt;&gt;"",$G22&lt;&gt;""),申込書!$M$102,"")</f>
        <v/>
      </c>
      <c r="DE22" s="81" t="str">
        <f>IF($DC$3&lt;&gt;"コンテンツなし",IF(AND(申込書!$AH$4="GIGAスクールパック",SUM($P22,$R22)&lt;&gt;0),SUM($P22,$R22),IF(AND(申込書!$AH$4="SKY安心GIGAタブレット",SUM($T22,$V22)&lt;&gt;0),SUM($T22,$V22),"")),"")</f>
        <v/>
      </c>
      <c r="DF22" s="81" t="str">
        <f>IF($DC$3&lt;&gt;"コンテンツなし",IF(AND(申込書!$AH$4="GIGAスクールパック",SUM($Q22,$S22)&lt;&gt;0),SUM($Q22,$S22),IF(AND(申込書!$AH$4="SKY安心GIGAタブレット",SUM($U22,$W22)&lt;&gt;0),SUM($U22,$W22),"")),"")</f>
        <v/>
      </c>
      <c r="DG22" s="81"/>
      <c r="DH22" s="82"/>
      <c r="DI22" s="80" t="str">
        <f>IF(AND(申込書!$C$103&lt;&gt;"▼プルダウンより選択してください",申込書!$C$103&lt;&gt;"",申込書!$P$103&lt;&gt;"YYYY/MM/DD",$G22&lt;&gt;""),申込書!$P$103,"")</f>
        <v/>
      </c>
      <c r="DJ22" s="81" t="str">
        <f>IF(AND(申込書!$C$103&lt;&gt;"▼プルダウンより選択してください",申込書!$C$103&lt;&gt;"",$G22&lt;&gt;""),申込書!$M$103,"")</f>
        <v/>
      </c>
      <c r="DK22" s="81" t="str">
        <f>IF($DI$3&lt;&gt;"コンテンツなし",IF(AND(申込書!$AH$4="GIGAスクールパック",SUM($P22,$R22)&lt;&gt;0),SUM($P22,$R22),IF(AND(申込書!$AH$4="SKY安心GIGAタブレット",SUM($T22,$V22)&lt;&gt;0),SUM($T22,$V22),"")),"")</f>
        <v/>
      </c>
      <c r="DL22" s="81" t="str">
        <f>IF($DI$3&lt;&gt;"コンテンツなし",IF(AND(申込書!$AH$4="GIGAスクールパック",SUM($Q22,$S22)&lt;&gt;0),SUM($Q22,$S22),IF(AND(申込書!$AH$4="SKY安心GIGAタブレット",SUM($U22,$W22)&lt;&gt;0),SUM($U22,$W22),"")),"")</f>
        <v/>
      </c>
      <c r="DM22" s="81"/>
      <c r="DN22" s="82"/>
      <c r="DO22" s="80" t="str">
        <f>IF(AND(申込書!$C$104&lt;&gt;"▼プルダウンより選択してください",申込書!$C$104&lt;&gt;"",申込書!$P$104&lt;&gt;"YYYY/MM/DD",$G22&lt;&gt;""),申込書!$P$104,"")</f>
        <v/>
      </c>
      <c r="DP22" s="81" t="str">
        <f>IF(AND(申込書!$C$104&lt;&gt;"▼プルダウンより選択してください",申込書!$C$104&lt;&gt;"",$G22&lt;&gt;""),申込書!$M$104,"")</f>
        <v/>
      </c>
      <c r="DQ22" s="81" t="str">
        <f>IF($DO$3&lt;&gt;"コンテンツなし",IF(AND(申込書!$AH$4="GIGAスクールパック",SUM($P22,$R22)&lt;&gt;0),SUM($P22,$R22),IF(AND(申込書!$AH$4="SKY安心GIGAタブレット",SUM($T22,$V22)&lt;&gt;0),SUM($T22,$V22),"")),"")</f>
        <v/>
      </c>
      <c r="DR22" s="81" t="str">
        <f>IF($DO$3&lt;&gt;"コンテンツなし",IF(AND(申込書!$AH$4="GIGAスクールパック",SUM($Q22,$S22)&lt;&gt;0),SUM($Q22,$S22),IF(AND(申込書!$AH$4="SKY安心GIGAタブレット",SUM($U22,$W22)&lt;&gt;0),SUM($U22,$W22),"")),"")</f>
        <v/>
      </c>
      <c r="DS22" s="81"/>
      <c r="DT22" s="82"/>
      <c r="DU22" s="80" t="str">
        <f>IF(AND(申込書!$C$105&lt;&gt;"▼プルダウンより選択してください",申込書!$C$105&lt;&gt;"",申込書!$P$105&lt;&gt;"YYYY/MM/DD",$G22&lt;&gt;""),申込書!$P$105,"")</f>
        <v/>
      </c>
      <c r="DV22" s="81" t="str">
        <f>IF(AND(申込書!$C$105&lt;&gt;"▼プルダウンより選択してください",申込書!$C$105&lt;&gt;"",$G22&lt;&gt;""),申込書!$M$105,"")</f>
        <v/>
      </c>
      <c r="DW22" s="81" t="str">
        <f>IF($DU$3&lt;&gt;"コンテンツなし",IF(AND(申込書!$AH$4="GIGAスクールパック",SUM($P22,$R22)&lt;&gt;0),SUM($P22,$R22),IF(AND(申込書!$AH$4="SKY安心GIGAタブレット",SUM($T22,$V22)&lt;&gt;0),SUM($T22,$V22),"")),"")</f>
        <v/>
      </c>
      <c r="DX22" s="81" t="str">
        <f>IF($DU$3&lt;&gt;"コンテンツなし",IF(AND(申込書!$AH$4="GIGAスクールパック",SUM($Q22,$S22)&lt;&gt;0),SUM($Q22,$S22),IF(AND(申込書!$AH$4="SKY安心GIGAタブレット",SUM($U22,$W22)&lt;&gt;0),SUM($U22,$W22),"")),"")</f>
        <v/>
      </c>
      <c r="DY22" s="157"/>
      <c r="DZ22" s="82"/>
      <c r="EA22" s="80" t="str">
        <f>IF(AND(申込書!$C$106&lt;&gt;"▼プルダウンより選択してください",申込書!$C$106&lt;&gt;"",申込書!$P$106&lt;&gt;"YYYY/MM/DD",$G22&lt;&gt;""),申込書!$P$106,"")</f>
        <v/>
      </c>
      <c r="EB22" s="81" t="str">
        <f>IF(AND(申込書!$C$106&lt;&gt;"▼プルダウンより選択してください",申込書!$C$106&lt;&gt;"",$G22&lt;&gt;""),申込書!$M$106,"")</f>
        <v/>
      </c>
      <c r="EC22" s="81" t="str">
        <f>IF($EA$3&lt;&gt;"コンテンツなし",IF(AND(申込書!$AH$4="GIGAスクールパック",SUM($P22,$R22)&lt;&gt;0),SUM($P22,$R22),IF(AND(申込書!$AH$4="SKY安心GIGAタブレット",SUM($T22,$V22)&lt;&gt;0),SUM($T22,$V22),"")),"")</f>
        <v/>
      </c>
      <c r="ED22" s="81" t="str">
        <f>IF($EA$3&lt;&gt;"コンテンツなし",IF(AND(申込書!$AH$4="GIGAスクールパック",SUM($Q22,$S22)&lt;&gt;0),SUM($Q22,$S22),IF(AND(申込書!$AH$4="SKY安心GIGAタブレット",SUM($U22,$W22)&lt;&gt;0),SUM($U22,$W22),"")),"")</f>
        <v/>
      </c>
      <c r="EE22" s="157"/>
      <c r="EF22" s="82"/>
      <c r="EG22" s="80" t="str">
        <f>IF(AND(申込書!$C$107&lt;&gt;"▼プルダウンより選択してください",申込書!$C$107&lt;&gt;"",申込書!$P$107&lt;&gt;"YYYY/MM/DD",$G22&lt;&gt;""),申込書!$P$107,"")</f>
        <v/>
      </c>
      <c r="EH22" s="81" t="str">
        <f>IF(AND(申込書!$C$107&lt;&gt;"▼プルダウンより選択してください",申込書!$C$107&lt;&gt;"",$G22&lt;&gt;""),申込書!$M$107,"")</f>
        <v/>
      </c>
      <c r="EI22" s="81" t="str">
        <f>IF($EG$3&lt;&gt;"コンテンツなし",IF(AND(申込書!$AH$4="GIGAスクールパック",SUM($P22,$R22)&lt;&gt;0),SUM($P22,$R22),IF(AND(申込書!$AH$4="SKY安心GIGAタブレット",SUM($T22,$V22)&lt;&gt;0),SUM($T22,$V22),"")),"")</f>
        <v/>
      </c>
      <c r="EJ22" s="81" t="str">
        <f>IF($EG$3&lt;&gt;"コンテンツなし",IF(AND(申込書!$AH$4="GIGAスクールパック",SUM($Q22,$S22)&lt;&gt;0),SUM($Q22,$S22),IF(AND(申込書!$AH$4="SKY安心GIGAタブレット",SUM($U22,$W22)&lt;&gt;0),SUM($U22,$W22),"")),"")</f>
        <v/>
      </c>
      <c r="EK22" s="157"/>
      <c r="EL22" s="82"/>
      <c r="EM22" s="80" t="str">
        <f>IF(AND(申込書!$C$108&lt;&gt;"▼プルダウンより選択してください",申込書!$C$108&lt;&gt;"",申込書!$P$108&lt;&gt;"YYYY/MM/DD",$G22&lt;&gt;""),申込書!$P$108,"")</f>
        <v/>
      </c>
      <c r="EN22" s="81" t="str">
        <f>IF(AND(申込書!$C$108&lt;&gt;"▼プルダウンより選択してください",申込書!$C$108&lt;&gt;"",$G22&lt;&gt;""),申込書!$M$108,"")</f>
        <v/>
      </c>
      <c r="EO22" s="81" t="str">
        <f>IF($EM$3&lt;&gt;"コンテンツなし",IF(AND(申込書!$AH$4="GIGAスクールパック",SUM($P22,$R22)&lt;&gt;0),SUM($P22,$R22),IF(AND(申込書!$AH$4="SKY安心GIGAタブレット",SUM($T22,$V22)&lt;&gt;0),SUM($T22,$V22),"")),"")</f>
        <v/>
      </c>
      <c r="EP22" s="81" t="str">
        <f>IF($EM$3&lt;&gt;"コンテンツなし",IF(AND(申込書!$AH$4="GIGAスクールパック",SUM($Q22,$S22)&lt;&gt;0),SUM($Q22,$S22),IF(AND(申込書!$AH$4="SKY安心GIGAタブレット",SUM($U22,$W22)&lt;&gt;0),SUM($U22,$W22),"")),"")</f>
        <v/>
      </c>
      <c r="EQ22" s="157"/>
      <c r="ER22" s="82"/>
      <c r="ES22" s="80" t="str">
        <f>IF(AND(申込書!$C$109&lt;&gt;"▼プルダウンより選択してください",申込書!$C$109&lt;&gt;"",申込書!$P$109&lt;&gt;"YYYY/MM/DD",$G22&lt;&gt;""),申込書!$P$109,"")</f>
        <v/>
      </c>
      <c r="ET22" s="81" t="str">
        <f>IF(AND(申込書!$C$109&lt;&gt;"▼プルダウンより選択してください",申込書!$C$109&lt;&gt;"",$G22&lt;&gt;""),申込書!$M$109,"")</f>
        <v/>
      </c>
      <c r="EU22" s="81" t="str">
        <f>IF($ES$3&lt;&gt;"コンテンツなし",IF(AND(申込書!$AH$4="GIGAスクールパック",SUM($P22,$R22)&lt;&gt;0),SUM($P22,$R22),IF(AND(申込書!$AH$4="SKY安心GIGAタブレット",SUM($T22,$V22)&lt;&gt;0),SUM($T22,$V22),"")),"")</f>
        <v/>
      </c>
      <c r="EV22" s="81" t="str">
        <f>IF($ES$3&lt;&gt;"コンテンツなし",IF(AND(申込書!$AH$4="GIGAスクールパック",SUM($Q22,$S22)&lt;&gt;0),SUM($Q22,$S22),IF(AND(申込書!$AH$4="SKY安心GIGAタブレット",SUM($U22,$W22)&lt;&gt;0),SUM($U22,$W22),"")),"")</f>
        <v/>
      </c>
      <c r="EW22" s="157"/>
      <c r="EX22" s="82"/>
      <c r="EY22" s="80" t="str">
        <f>IF(AND(申込書!$C$110&lt;&gt;"▼プルダウンより選択してください",申込書!$C$110&lt;&gt;"",申込書!$P$110&lt;&gt;"YYYY/MM/DD",$G22&lt;&gt;""),申込書!$P$110,"")</f>
        <v/>
      </c>
      <c r="EZ22" s="81" t="str">
        <f>IF(AND(申込書!$C$110&lt;&gt;"▼プルダウンより選択してください",申込書!$C$110&lt;&gt;"",$G22&lt;&gt;""),申込書!$M$110,"")</f>
        <v/>
      </c>
      <c r="FA22" s="81" t="str">
        <f>IF($EY$3&lt;&gt;"コンテンツなし",IF(AND(申込書!$AH$4="GIGAスクールパック",SUM($P22,$R22)&lt;&gt;0),SUM($P22,$R22),IF(AND(申込書!$AH$4="SKY安心GIGAタブレット",SUM($T22,$V22)&lt;&gt;0),SUM($T22,$V22),"")),"")</f>
        <v/>
      </c>
      <c r="FB22" s="81" t="str">
        <f>IF($EY$3&lt;&gt;"コンテンツなし",IF(AND(申込書!$AH$4="GIGAスクールパック",SUM($Q22,$S22)&lt;&gt;0),SUM($Q22,$S22),IF(AND(申込書!$AH$4="SKY安心GIGAタブレット",SUM($U22,$W22)&lt;&gt;0),SUM($U22,$W22),"")),"")</f>
        <v/>
      </c>
      <c r="FC22" s="157"/>
      <c r="FD22" s="82"/>
      <c r="FE22" s="80" t="str">
        <f>IF(AND(申込書!$C$111&lt;&gt;"▼プルダウンより選択してください",申込書!$C$111&lt;&gt;"",申込書!$P$111&lt;&gt;"YYYY/MM/DD",$G22&lt;&gt;""),申込書!$P$111,"")</f>
        <v/>
      </c>
      <c r="FF22" s="81" t="str">
        <f>IF(AND(申込書!$C$111&lt;&gt;"▼プルダウンより選択してください",申込書!$C$111&lt;&gt;"",$G22&lt;&gt;""),申込書!$M$111,"")</f>
        <v/>
      </c>
      <c r="FG22" s="81" t="str">
        <f>IF($FE$3&lt;&gt;"コンテンツなし",IF(AND(申込書!$AH$4="GIGAスクールパック",SUM($P22,$R22)&lt;&gt;0),SUM($P22,$R22),IF(AND(申込書!$AH$4="SKY安心GIGAタブレット",SUM($T22,$V22)&lt;&gt;0),SUM($T22,$V22),"")),"")</f>
        <v/>
      </c>
      <c r="FH22" s="81" t="str">
        <f>IF($FE$3&lt;&gt;"コンテンツなし",IF(AND(申込書!$AH$4="GIGAスクールパック",SUM($Q22,$S22)&lt;&gt;0),SUM($Q22,$S22),IF(AND(申込書!$AH$4="SKY安心GIGAタブレット",SUM($U22,$W22)&lt;&gt;0),SUM($U22,$W22),"")),"")</f>
        <v/>
      </c>
      <c r="FI22" s="157"/>
      <c r="FJ22" s="82"/>
      <c r="FK22" s="80" t="str">
        <f>IF(AND(申込書!$C$112&lt;&gt;"▼プルダウンより選択してください",申込書!$C$112&lt;&gt;"",申込書!$P$112&lt;&gt;"YYYY/MM/DD",$G22&lt;&gt;""),申込書!$P$112,"")</f>
        <v/>
      </c>
      <c r="FL22" s="81" t="str">
        <f>IF(AND(申込書!$C$112&lt;&gt;"▼プルダウンより選択してください",申込書!$C$112&lt;&gt;"",$G22&lt;&gt;""),申込書!$M$112,"")</f>
        <v/>
      </c>
      <c r="FM22" s="81" t="str">
        <f>IF($FK$3&lt;&gt;"コンテンツなし",IF(AND(申込書!$AH$4="GIGAスクールパック",SUM($P22,$R22)&lt;&gt;0),SUM($P22,$R22),IF(AND(申込書!$AH$4="SKY安心GIGAタブレット",SUM($T22,$V22)&lt;&gt;0),SUM($T22,$V22),"")),"")</f>
        <v/>
      </c>
      <c r="FN22" s="81" t="str">
        <f>IF($FK$3&lt;&gt;"コンテンツなし",IF(AND(申込書!$AH$4="GIGAスクールパック",SUM($Q22,$S22)&lt;&gt;0),SUM($Q22,$S22),IF(AND(申込書!$AH$4="SKY安心GIGAタブレット",SUM($U22,$W22)&lt;&gt;0),SUM($U22,$W22),"")),"")</f>
        <v/>
      </c>
      <c r="FO22" s="157"/>
      <c r="FP22" s="82"/>
      <c r="FQ22" s="80" t="str">
        <f>IF(AND(申込書!$C$113&lt;&gt;"▼プルダウンより選択してください",申込書!$C$113&lt;&gt;"",申込書!$P$113&lt;&gt;"YYYY/MM/DD",$G22&lt;&gt;""),申込書!$P$113,"")</f>
        <v/>
      </c>
      <c r="FR22" s="81" t="str">
        <f>IF(AND(申込書!$C$113&lt;&gt;"▼プルダウンより選択してください",申込書!$C$113&lt;&gt;"",$G22&lt;&gt;""),申込書!$M$113,"")</f>
        <v/>
      </c>
      <c r="FS22" s="81" t="str">
        <f>IF($FQ$3&lt;&gt;"コンテンツなし",IF(AND(申込書!$AH$4="GIGAスクールパック",SUM($P22,$R22)&lt;&gt;0),SUM($P22,$R22),IF(AND(申込書!$AH$4="SKY安心GIGAタブレット",SUM($T22,$V22)&lt;&gt;0),SUM($T22,$V22),"")),"")</f>
        <v/>
      </c>
      <c r="FT22" s="81" t="str">
        <f>IF($FQ$3&lt;&gt;"コンテンツなし",IF(AND(申込書!$AH$4="GIGAスクールパック",SUM($Q22,$S22)&lt;&gt;0),SUM($Q22,$S22),IF(AND(申込書!$AH$4="SKY安心GIGAタブレット",SUM($U22,$W22)&lt;&gt;0),SUM($U22,$W22),"")),"")</f>
        <v/>
      </c>
      <c r="FU22" s="157"/>
      <c r="FV22" s="82"/>
      <c r="FW22" s="80" t="str">
        <f>IF(AND(申込書!$C$114&lt;&gt;"▼プルダウンより選択してください",申込書!$C$114&lt;&gt;"",申込書!$P$114&lt;&gt;"YYYY/MM/DD",$G22&lt;&gt;""),申込書!$P$114,"")</f>
        <v/>
      </c>
      <c r="FX22" s="81" t="str">
        <f>IF(AND(申込書!$C$114&lt;&gt;"▼プルダウンより選択してください",申込書!$C$114&lt;&gt;"",$G22&lt;&gt;""),申込書!$M$114,"")</f>
        <v/>
      </c>
      <c r="FY22" s="81" t="str">
        <f>IF($FW$3&lt;&gt;"コンテンツなし",IF(AND(申込書!$AH$4="GIGAスクールパック",SUM($P22,$R22)&lt;&gt;0),SUM($P22,$R22),IF(AND(申込書!$AH$4="SKY安心GIGAタブレット",SUM($T22,$V22)&lt;&gt;0),SUM($T22,$V22),"")),"")</f>
        <v/>
      </c>
      <c r="FZ22" s="81" t="str">
        <f>IF($FW$3&lt;&gt;"コンテンツなし",IF(AND(申込書!$AH$4="GIGAスクールパック",SUM($Q22,$S22)&lt;&gt;0),SUM($Q22,$S22),IF(AND(申込書!$AH$4="SKY安心GIGAタブレット",SUM($U22,$W22)&lt;&gt;0),SUM($U22,$W22),"")),"")</f>
        <v/>
      </c>
      <c r="GA22" s="157"/>
      <c r="GB22" s="82"/>
      <c r="GC22" s="80" t="str">
        <f>IF(AND(申込書!$C$115&lt;&gt;"▼プルダウンより選択してください",申込書!$C$115&lt;&gt;"",申込書!$P$115&lt;&gt;"YYYY/MM/DD",$G22&lt;&gt;""),申込書!$P$115,"")</f>
        <v/>
      </c>
      <c r="GD22" s="81" t="str">
        <f>IF(AND(申込書!$C$115&lt;&gt;"▼プルダウンより選択してください",申込書!$C$115&lt;&gt;"",$G22&lt;&gt;""),申込書!$M$115,"")</f>
        <v/>
      </c>
      <c r="GE22" s="81" t="str">
        <f>IF($GC$3&lt;&gt;"コンテンツなし",IF(AND(申込書!$AH$4="GIGAスクールパック",SUM($P22,$R22)&lt;&gt;0),SUM($P22,$R22),IF(AND(申込書!$AH$4="SKY安心GIGAタブレット",SUM($T22,$V22)&lt;&gt;0),SUM($T22,$V22),"")),"")</f>
        <v/>
      </c>
      <c r="GF22" s="81" t="str">
        <f>IF($GC$3&lt;&gt;"コンテンツなし",IF(AND(申込書!$AH$4="GIGAスクールパック",SUM($Q22,$S22)&lt;&gt;0),SUM($Q22,$S22),IF(AND(申込書!$AH$4="SKY安心GIGAタブレット",SUM($U22,$W22)&lt;&gt;0),SUM($U22,$W22),"")),"")</f>
        <v/>
      </c>
      <c r="GG22" s="157"/>
      <c r="GH22" s="82"/>
      <c r="GI22" s="80" t="str">
        <f>IF(AND(申込書!$C$116&lt;&gt;"▼プルダウンより選択してください",申込書!$C$116&lt;&gt;"",申込書!$P$116&lt;&gt;"YYYY/MM/DD",$G22&lt;&gt;""),申込書!$P$116,"")</f>
        <v/>
      </c>
      <c r="GJ22" s="81" t="str">
        <f>IF(AND(申込書!$C$116&lt;&gt;"▼プルダウンより選択してください",申込書!$C$116&lt;&gt;"",$G22&lt;&gt;""),申込書!$M$116,"")</f>
        <v/>
      </c>
      <c r="GK22" s="81" t="str">
        <f>IF($GI$3&lt;&gt;"コンテンツなし",IF(AND(申込書!$AH$4="GIGAスクールパック",SUM($P22,$R22)&lt;&gt;0),SUM($P22,$R22),IF(AND(申込書!$AH$4="SKY安心GIGAタブレット",SUM($T22,$V22)&lt;&gt;0),SUM($T22,$V22),"")),"")</f>
        <v/>
      </c>
      <c r="GL22" s="81" t="str">
        <f>IF($GI$3&lt;&gt;"コンテンツなし",IF(AND(申込書!$AH$4="GIGAスクールパック",SUM($Q22,$S22)&lt;&gt;0),SUM($Q22,$S22),IF(AND(申込書!$AH$4="SKY安心GIGAタブレット",SUM($U22,$W22)&lt;&gt;0),SUM($U22,$W22),"")),"")</f>
        <v/>
      </c>
      <c r="GM22" s="157"/>
      <c r="GN22" s="82"/>
      <c r="GO22" s="80" t="str">
        <f>IF(AND(申込書!$C$117&lt;&gt;"▼プルダウンより選択してください",申込書!$C$117&lt;&gt;"",申込書!$P$117&lt;&gt;"YYYY/MM/DD",$G22&lt;&gt;""),申込書!$P$117,"")</f>
        <v/>
      </c>
      <c r="GP22" s="81" t="str">
        <f>IF(AND(申込書!$C$117&lt;&gt;"▼プルダウンより選択してください",申込書!$C$117&lt;&gt;"",$G22&lt;&gt;""),申込書!$M$117,"")</f>
        <v/>
      </c>
      <c r="GQ22" s="81" t="str">
        <f>IF($GO$3&lt;&gt;"コンテンツなし",IF(AND(申込書!$AH$4="GIGAスクールパック",SUM($P22,$R22)&lt;&gt;0),SUM($P22,$R22),IF(AND(申込書!$AH$4="SKY安心GIGAタブレット",SUM($T22,$V22)&lt;&gt;0),SUM($T22,$V22),"")),"")</f>
        <v/>
      </c>
      <c r="GR22" s="81" t="str">
        <f>IF($GO$3&lt;&gt;"コンテンツなし",IF(AND(申込書!$AH$4="GIGAスクールパック",SUM($Q22,$S22)&lt;&gt;0),SUM($Q22,$S22),IF(AND(申込書!$AH$4="SKY安心GIGAタブレット",SUM($U22,$W22)&lt;&gt;0),SUM($U22,$W22),"")),"")</f>
        <v/>
      </c>
      <c r="GS22" s="157"/>
      <c r="GT22" s="82"/>
      <c r="GU22" s="80" t="str">
        <f>IF(AND(申込書!$C$118&lt;&gt;"▼プルダウンより選択してください",申込書!$C$118&lt;&gt;"",申込書!$P$118&lt;&gt;"YYYY/MM/DD",$G22&lt;&gt;""),申込書!$P$118,"")</f>
        <v/>
      </c>
      <c r="GV22" s="81" t="str">
        <f>IF(AND(申込書!$C$118&lt;&gt;"▼プルダウンより選択してください",申込書!$C$118&lt;&gt;"",$G22&lt;&gt;""),申込書!$M$118,"")</f>
        <v/>
      </c>
      <c r="GW22" s="81" t="str">
        <f>IF($GU$3&lt;&gt;"コンテンツなし",IF(AND(申込書!$AH$4="GIGAスクールパック",SUM($P22,$R22)&lt;&gt;0),SUM($P22,$R22),IF(AND(申込書!$AH$4="SKY安心GIGAタブレット",SUM($T22,$V22)&lt;&gt;0),SUM($T22,$V22),"")),"")</f>
        <v/>
      </c>
      <c r="GX22" s="81" t="str">
        <f>IF($GU$3&lt;&gt;"コンテンツなし",IF(AND(申込書!$AH$4="GIGAスクールパック",SUM($Q22,$S22)&lt;&gt;0),SUM($Q22,$S22),IF(AND(申込書!$AH$4="SKY安心GIGAタブレット",SUM($U22,$W22)&lt;&gt;0),SUM($U22,$W22),"")),"")</f>
        <v/>
      </c>
      <c r="GY22" s="157"/>
      <c r="GZ22" s="82"/>
      <c r="HA22" s="80" t="str">
        <f>IF(AND(申込書!$C$119&lt;&gt;"▼プルダウンより選択してください",申込書!$C$119&lt;&gt;"",申込書!$P$119&lt;&gt;"YYYY/MM/DD",$G22&lt;&gt;""),申込書!$P$119,"")</f>
        <v/>
      </c>
      <c r="HB22" s="81" t="str">
        <f>IF(AND(申込書!$C$119&lt;&gt;"▼プルダウンより選択してください",申込書!$C$119&lt;&gt;"",$G22&lt;&gt;""),申込書!$M$119,"")</f>
        <v/>
      </c>
      <c r="HC22" s="81" t="str">
        <f>IF($HA$3&lt;&gt;"コンテンツなし",IF(AND(申込書!$AH$4="GIGAスクールパック",SUM($P22,$R22)&lt;&gt;0),SUM($P22,$R22),IF(AND(申込書!$AH$4="SKY安心GIGAタブレット",SUM($T22,$V22)&lt;&gt;0),SUM($T22,$V22),"")),"")</f>
        <v/>
      </c>
      <c r="HD22" s="81" t="str">
        <f>IF($HA$3&lt;&gt;"コンテンツなし",IF(AND(申込書!$AH$4="GIGAスクールパック",SUM($Q22,$S22)&lt;&gt;0),SUM($Q22,$S22),IF(AND(申込書!$AH$4="SKY安心GIGAタブレット",SUM($U22,$W22)&lt;&gt;0),SUM($U22,$W22),"")),"")</f>
        <v/>
      </c>
      <c r="HE22" s="157"/>
      <c r="HF22" s="82"/>
      <c r="HG22" s="83"/>
    </row>
    <row r="23" spans="2:215" ht="26.85" customHeight="1">
      <c r="B23" s="62">
        <f t="shared" si="0"/>
        <v>18</v>
      </c>
      <c r="C23" s="63"/>
      <c r="D23" s="64"/>
      <c r="E23" s="207"/>
      <c r="F23" s="65"/>
      <c r="G23" s="66"/>
      <c r="H23" s="67"/>
      <c r="I23" s="68"/>
      <c r="J23" s="69"/>
      <c r="K23" s="70"/>
      <c r="L23" s="71"/>
      <c r="M23" s="72"/>
      <c r="N23" s="73"/>
      <c r="O23" s="74"/>
      <c r="P23" s="179"/>
      <c r="Q23" s="180"/>
      <c r="R23" s="180"/>
      <c r="S23" s="181"/>
      <c r="T23" s="179"/>
      <c r="U23" s="180"/>
      <c r="V23" s="182"/>
      <c r="W23" s="181"/>
      <c r="X23" s="75"/>
      <c r="Y23" s="76"/>
      <c r="Z23" s="77"/>
      <c r="AA23" s="78"/>
      <c r="AB23" s="79"/>
      <c r="AC23" s="79"/>
      <c r="AD23" s="79"/>
      <c r="AE23" s="77"/>
      <c r="AF23" s="139"/>
      <c r="AG23" s="139"/>
      <c r="AH23" s="139"/>
      <c r="AI23" s="80" t="str">
        <f>IF(AND(申込書!$C$90&lt;&gt;"▼プルダウンより選択してください",申込書!$C$90&lt;&gt;"",申込書!$P$90&lt;&gt;"YYYY/MM/DD",$G23&lt;&gt;""),申込書!$P$90,"")</f>
        <v/>
      </c>
      <c r="AJ23" s="81" t="str">
        <f>IF(AND(申込書!$C$90&lt;&gt;"▼プルダウンより選択してください",申込書!$C$90&lt;&gt;"",$G23&lt;&gt;""),申込書!$M$90,"")</f>
        <v/>
      </c>
      <c r="AK23" s="81" t="str">
        <f>IF($AI$3&lt;&gt;"コンテンツなし",IF(AND(申込書!$AH$4="GIGAスクールパック",SUM($P23,$R23)&lt;&gt;0),SUM($P23,$R23),IF(AND(申込書!$AH$4="SKY安心GIGAタブレット",SUM($T23,$V23)&lt;&gt;0),SUM($T23,$V23),"")),"")</f>
        <v/>
      </c>
      <c r="AL23" s="81" t="str">
        <f>IF($AI$3&lt;&gt;"コンテンツなし",IF(AND(申込書!$AH$4="GIGAスクールパック",SUM($Q23,$S23)&lt;&gt;0),SUM($Q23,$S23),IF(AND(申込書!$AH$4="SKY安心GIGAタブレット",SUM($U23,$W23)&lt;&gt;0),SUM($U23,$W23),"")),"")</f>
        <v/>
      </c>
      <c r="AM23" s="157"/>
      <c r="AN23" s="82"/>
      <c r="AO23" s="80" t="str">
        <f>IF(AND(申込書!$C$91&lt;&gt;"▼プルダウンより選択してください",申込書!$C$91&lt;&gt;"",申込書!$P$91&lt;&gt;"YYYY/MM/DD",$G23&lt;&gt;""),申込書!$P$91,"")</f>
        <v/>
      </c>
      <c r="AP23" s="81" t="str">
        <f>IF(AND(申込書!$C$91&lt;&gt;"▼プルダウンより選択してください",申込書!$C$91&lt;&gt;"",$G23&lt;&gt;""),申込書!$M$91,"")</f>
        <v/>
      </c>
      <c r="AQ23" s="81" t="str">
        <f>IF($AO$3&lt;&gt;"コンテンツなし",IF(AND(申込書!$AH$4="GIGAスクールパック",SUM($P23,$R23)&lt;&gt;0),SUM($P23,$R23),IF(AND(申込書!$AH$4="SKY安心GIGAタブレット",SUM($T23,$V23)&lt;&gt;0),SUM($T23,$V23),"")),"")</f>
        <v/>
      </c>
      <c r="AR23" s="81" t="str">
        <f>IF($AO$3&lt;&gt;"コンテンツなし",IF(AND(申込書!$AH$4="GIGAスクールパック",SUM($Q23,$S23)&lt;&gt;0),SUM($Q23,$S23),IF(AND(申込書!$AH$4="SKY安心GIGAタブレット",SUM($U23,$W23)&lt;&gt;0),SUM($U23,$W23),"")),"")</f>
        <v/>
      </c>
      <c r="AS23" s="157"/>
      <c r="AT23" s="82"/>
      <c r="AU23" s="80" t="str">
        <f>IF(AND(申込書!$C$92&lt;&gt;"▼プルダウンより選択してください",申込書!$C$92&lt;&gt;"",申込書!$P$92&lt;&gt;"YYYY/MM/DD",$G23&lt;&gt;""),申込書!$P$92,"")</f>
        <v/>
      </c>
      <c r="AV23" s="81" t="str">
        <f>IF(AND(申込書!$C$92&lt;&gt;"▼プルダウンより選択してください",申込書!$C$92&lt;&gt;"",$G23&lt;&gt;""),申込書!$M$92,"")</f>
        <v/>
      </c>
      <c r="AW23" s="81" t="str">
        <f>IF($AU$3&lt;&gt;"コンテンツなし",IF(AND(申込書!$AH$4="GIGAスクールパック",SUM($P23,$R23)&lt;&gt;0),SUM($P23,$R23),IF(AND(申込書!$AH$4="SKY安心GIGAタブレット",SUM($T23,$V23)&lt;&gt;0),SUM($T23,$V23),"")),"")</f>
        <v/>
      </c>
      <c r="AX23" s="81" t="str">
        <f>IF($AU$3&lt;&gt;"コンテンツなし",IF(AND(申込書!$AH$4="GIGAスクールパック",SUM($Q23,$S23)&lt;&gt;0),SUM($Q23,$S23),IF(AND(申込書!$AH$4="SKY安心GIGAタブレット",SUM($U23,$W23)&lt;&gt;0),SUM($U23,$W23),"")),"")</f>
        <v/>
      </c>
      <c r="AY23" s="157"/>
      <c r="AZ23" s="82"/>
      <c r="BA23" s="80" t="str">
        <f>IF(AND(申込書!$C$93&lt;&gt;"▼プルダウンより選択してください",申込書!$C$93&lt;&gt;"",申込書!$P$93&lt;&gt;"YYYY/MM/DD",$G23&lt;&gt;""),申込書!$P$93,"")</f>
        <v/>
      </c>
      <c r="BB23" s="81" t="str">
        <f>IF(AND(申込書!$C$93&lt;&gt;"▼プルダウンより選択してください",申込書!$C$93&lt;&gt;"",申込書!$M$93&gt;=1,$G23&lt;&gt;""),申込書!$M$93,"")</f>
        <v/>
      </c>
      <c r="BC23" s="81" t="str">
        <f>IF($BA$3&lt;&gt;"コンテンツなし",IF(AND(申込書!$AH$4="GIGAスクールパック",SUM($P23,$R23)&lt;&gt;0),SUM($P23,$R23),IF(AND(申込書!$AH$4="SKY安心GIGAタブレット",SUM($T23,$V23)&lt;&gt;0),SUM($T23,$V23),"")),"")</f>
        <v/>
      </c>
      <c r="BD23" s="81" t="str">
        <f>IF($BA$3&lt;&gt;"コンテンツなし",IF(AND(申込書!$AH$4="GIGAスクールパック",SUM($Q23,$S23)&lt;&gt;0),SUM($Q23,$S23),IF(AND(申込書!$AH$4="SKY安心GIGAタブレット",SUM($U23,$W23)&lt;&gt;0),SUM($U23,$W23),"")),"")</f>
        <v/>
      </c>
      <c r="BE23" s="157"/>
      <c r="BF23" s="82"/>
      <c r="BG23" s="80" t="str">
        <f>IF(AND(申込書!$C$94&lt;&gt;"▼プルダウンより選択してください",申込書!$C$94&lt;&gt;"",申込書!$P$94&lt;&gt;"YYYY/MM/DD",$G23&lt;&gt;""),申込書!$P$94,"")</f>
        <v/>
      </c>
      <c r="BH23" s="81" t="str">
        <f>IF(AND(申込書!$C$94&lt;&gt;"▼プルダウンより選択してください",申込書!$C$94&lt;&gt;"",$G23&lt;&gt;""),申込書!$M$94,"")</f>
        <v/>
      </c>
      <c r="BI23" s="81" t="str">
        <f>IF($BG$3&lt;&gt;"コンテンツなし",IF(AND(申込書!$AH$4="GIGAスクールパック",SUM($P23,$R23)&lt;&gt;0),SUM($P23,$R23),IF(AND(申込書!$AH$4="SKY安心GIGAタブレット",SUM($T23,$V23)&lt;&gt;0),SUM($T23,$V23),"")),"")</f>
        <v/>
      </c>
      <c r="BJ23" s="81" t="str">
        <f>IF($BG$3&lt;&gt;"コンテンツなし",IF(AND(申込書!$AH$4="GIGAスクールパック",SUM($Q23,$S23)&lt;&gt;0),SUM($Q23,$S23),IF(AND(申込書!$AH$4="SKY安心GIGAタブレット",SUM($U23,$W23)&lt;&gt;0),SUM($U23,$W23),"")),"")</f>
        <v/>
      </c>
      <c r="BK23" s="157"/>
      <c r="BL23" s="82"/>
      <c r="BM23" s="80" t="str">
        <f>IF(AND(申込書!$C$95&lt;&gt;"▼プルダウンより選択してください",申込書!$C$95&lt;&gt;"",申込書!$P$95&lt;&gt;"YYYY/MM/DD",$G23&lt;&gt;""),申込書!$P$95,"")</f>
        <v/>
      </c>
      <c r="BN23" s="81" t="str">
        <f>IF(AND(申込書!$C$95&lt;&gt;"▼プルダウンより選択してください",申込書!$C$95&lt;&gt;"",$G23&lt;&gt;""),申込書!$M$95,"")</f>
        <v/>
      </c>
      <c r="BO23" s="81" t="str">
        <f>IF($BM$3&lt;&gt;"コンテンツなし",IF(AND(申込書!$AH$4="GIGAスクールパック",SUM($P23,$R23)&lt;&gt;0),SUM($P23,$R23),IF(AND(申込書!$AH$4="SKY安心GIGAタブレット",SUM($T23,$V23)&lt;&gt;0),SUM($T23,$V23),"")),"")</f>
        <v/>
      </c>
      <c r="BP23" s="81" t="str">
        <f>IF($BM$3&lt;&gt;"コンテンツなし",IF(AND(申込書!$AH$4="GIGAスクールパック",SUM($Q23,$S23)&lt;&gt;0),SUM($Q23,$S23),IF(AND(申込書!$AH$4="SKY安心GIGAタブレット",SUM($U23,$W23)&lt;&gt;0),SUM($U23,$W23),"")),"")</f>
        <v/>
      </c>
      <c r="BQ23" s="157"/>
      <c r="BR23" s="82"/>
      <c r="BS23" s="80" t="str">
        <f>IF(AND(申込書!$C$96&lt;&gt;"▼プルダウンより選択してください",申込書!$C$96&lt;&gt;"",申込書!$P$96&lt;&gt;"YYYY/MM/DD",$G23&lt;&gt;""),申込書!$P$96,"")</f>
        <v/>
      </c>
      <c r="BT23" s="81" t="str">
        <f>IF(AND(申込書!$C$96&lt;&gt;"▼プルダウンより選択してください",申込書!$C$96&lt;&gt;"",$G23&lt;&gt;""),申込書!$M$96,"")</f>
        <v/>
      </c>
      <c r="BU23" s="81" t="str">
        <f>IF($BS$3&lt;&gt;"コンテンツなし",IF(AND(申込書!$AH$4="GIGAスクールパック",SUM($P23,$R23)&lt;&gt;0),SUM($P23,$R23),IF(AND(申込書!$AH$4="SKY安心GIGAタブレット",SUM($T23,$V23)&lt;&gt;0),SUM($T23,$V23),"")),"")</f>
        <v/>
      </c>
      <c r="BV23" s="81" t="str">
        <f>IF($BS$3&lt;&gt;"コンテンツなし",IF(AND(申込書!$AH$4="GIGAスクールパック",SUM($Q23,$S23)&lt;&gt;0),SUM($Q23,$S23),IF(AND(申込書!$AH$4="SKY安心GIGAタブレット",SUM($U23,$W23)&lt;&gt;0),SUM($U23,$W23),"")),"")</f>
        <v/>
      </c>
      <c r="BW23" s="157"/>
      <c r="BX23" s="82"/>
      <c r="BY23" s="80" t="str">
        <f>IF(AND(申込書!$C$97&lt;&gt;"▼プルダウンより選択してください",申込書!$C$97&lt;&gt;"",申込書!$P$97&lt;&gt;"YYYY/MM/DD",$G23&lt;&gt;""),申込書!$P$97,"")</f>
        <v/>
      </c>
      <c r="BZ23" s="81" t="str">
        <f>IF(AND(申込書!$C$97&lt;&gt;"▼プルダウンより選択してください",申込書!$C$97&lt;&gt;"",$G23&lt;&gt;""),申込書!$M$97,"")</f>
        <v/>
      </c>
      <c r="CA23" s="81" t="str">
        <f>IF($BY$3&lt;&gt;"コンテンツなし",IF(AND(申込書!$AH$4="GIGAスクールパック",SUM($P23,$R23)&lt;&gt;0),SUM($P23,$R23),IF(AND(申込書!$AH$4="SKY安心GIGAタブレット",SUM($T23,$V23)&lt;&gt;0),SUM($T23,$V23),"")),"")</f>
        <v/>
      </c>
      <c r="CB23" s="81" t="str">
        <f>IF($BY$3&lt;&gt;"コンテンツなし",IF(AND(申込書!$AH$4="GIGAスクールパック",SUM($Q23,$S23)&lt;&gt;0),SUM($Q23,$S23),IF(AND(申込書!$AH$4="SKY安心GIGAタブレット",SUM($U23,$W23)&lt;&gt;0),SUM($U23,$W23),"")),"")</f>
        <v/>
      </c>
      <c r="CC23" s="157"/>
      <c r="CD23" s="82"/>
      <c r="CE23" s="80" t="str">
        <f>IF(AND(申込書!$C$98&lt;&gt;"▼プルダウンより選択してください",申込書!$C$98&lt;&gt;"",申込書!$P$98&lt;&gt;"YYYY/MM/DD",$G23&lt;&gt;""),申込書!$P$98,"")</f>
        <v/>
      </c>
      <c r="CF23" s="81" t="str">
        <f>IF(AND(申込書!$C$98&lt;&gt;"▼プルダウンより選択してください",申込書!$C$98&lt;&gt;"",$G23&lt;&gt;""),申込書!$M$98,"")</f>
        <v/>
      </c>
      <c r="CG23" s="81" t="str">
        <f>IF($CE$3&lt;&gt;"コンテンツなし",IF(AND(申込書!$AH$4="GIGAスクールパック",SUM($P23,$R23)&lt;&gt;0),SUM($P23,$R23),IF(AND(申込書!$AH$4="SKY安心GIGAタブレット",SUM($T23,$V23)&lt;&gt;0),SUM($T23,$V23),"")),"")</f>
        <v/>
      </c>
      <c r="CH23" s="81" t="str">
        <f>IF($CE$3&lt;&gt;"コンテンツなし",IF(AND(申込書!$AH$4="GIGAスクールパック",SUM($Q23,$S23)&lt;&gt;0),SUM($Q23,$S23),IF(AND(申込書!$AH$4="SKY安心GIGAタブレット",SUM($U23,$W23)&lt;&gt;0),SUM($U23,$W23),"")),"")</f>
        <v/>
      </c>
      <c r="CI23" s="157"/>
      <c r="CJ23" s="82"/>
      <c r="CK23" s="80" t="str">
        <f>IF(AND(申込書!$C$99&lt;&gt;"▼プルダウンより選択してください",申込書!$C$99&lt;&gt;"",申込書!$P$99&lt;&gt;"YYYY/MM/DD",$G23&lt;&gt;""),申込書!$P$99,"")</f>
        <v/>
      </c>
      <c r="CL23" s="81" t="str">
        <f>IF(AND(申込書!$C$99&lt;&gt;"▼プルダウンより選択してください",申込書!$C$99&lt;&gt;"",$G23&lt;&gt;""),申込書!$M$99,"")</f>
        <v/>
      </c>
      <c r="CM23" s="81" t="str">
        <f>IF($CK$3&lt;&gt;"コンテンツなし",IF(AND(申込書!$AH$4="GIGAスクールパック",SUM($P23,$R23)&lt;&gt;0),SUM($P23,$R23),IF(AND(申込書!$AH$4="SKY安心GIGAタブレット",SUM($T23,$V23)&lt;&gt;0),SUM($T23,$V23),"")),"")</f>
        <v/>
      </c>
      <c r="CN23" s="81" t="str">
        <f>IF($CK$3&lt;&gt;"コンテンツなし",IF(AND(申込書!$AH$4="GIGAスクールパック",SUM($Q23,$S23)&lt;&gt;0),SUM($Q23,$S23),IF(AND(申込書!$AH$4="SKY安心GIGAタブレット",SUM($U23,$W23)&lt;&gt;0),SUM($U23,$W23),"")),"")</f>
        <v/>
      </c>
      <c r="CO23" s="157"/>
      <c r="CP23" s="82"/>
      <c r="CQ23" s="80" t="str">
        <f>IF(AND(申込書!$C$100&lt;&gt;"▼プルダウンより選択してください",申込書!$C$100&lt;&gt;"",申込書!$P$100&lt;&gt;"YYYY/MM/DD",$G23&lt;&gt;""),申込書!$P$100,"")</f>
        <v/>
      </c>
      <c r="CR23" s="81" t="str">
        <f>IF(AND(申込書!$C$100&lt;&gt;"▼プルダウンより選択してください",申込書!$C$100&lt;&gt;"",$G23&lt;&gt;""),申込書!$M$100,"")</f>
        <v/>
      </c>
      <c r="CS23" s="81" t="str">
        <f>IF($CQ$3&lt;&gt;"コンテンツなし",IF(AND(申込書!$AH$4="GIGAスクールパック",SUM($P23,$R23)&lt;&gt;0),SUM($P23,$R23),IF(AND(申込書!$AH$4="SKY安心GIGAタブレット",SUM($T23,$V23)&lt;&gt;0),SUM($T23,$V23),"")),"")</f>
        <v/>
      </c>
      <c r="CT23" s="81" t="str">
        <f>IF($CQ$3&lt;&gt;"コンテンツなし",IF(AND(申込書!$AH$4="GIGAスクールパック",SUM($Q23,$S23)&lt;&gt;0),SUM($Q23,$S23),IF(AND(申込書!$AH$4="SKY安心GIGAタブレット",SUM($U23,$W23)&lt;&gt;0),SUM($U23,$W23),"")),"")</f>
        <v/>
      </c>
      <c r="CU23" s="81"/>
      <c r="CV23" s="82"/>
      <c r="CW23" s="80" t="str">
        <f>IF(AND(申込書!$C$101&lt;&gt;"▼プルダウンより選択してください",申込書!$C$101&lt;&gt;"",申込書!$P$101&lt;&gt;"YYYY/MM/DD",$G23&lt;&gt;""),申込書!$P$101,"")</f>
        <v/>
      </c>
      <c r="CX23" s="81" t="str">
        <f>IF(AND(申込書!$C$101&lt;&gt;"▼プルダウンより選択してください",申込書!$C$101&lt;&gt;"",$G23&lt;&gt;""),申込書!$M$101,"")</f>
        <v/>
      </c>
      <c r="CY23" s="81" t="str">
        <f>IF($CW$3&lt;&gt;"コンテンツなし",IF(AND(申込書!$AH$4="GIGAスクールパック",SUM($P23,$R23)&lt;&gt;0),SUM($P23,$R23),IF(AND(申込書!$AH$4="SKY安心GIGAタブレット",SUM($T23,$V23)&lt;&gt;0),SUM($T23,$V23),"")),"")</f>
        <v/>
      </c>
      <c r="CZ23" s="81" t="str">
        <f>IF($CW$3&lt;&gt;"コンテンツなし",IF(AND(申込書!$AH$4="GIGAスクールパック",SUM($Q23,$S23)&lt;&gt;0),SUM($Q23,$S23),IF(AND(申込書!$AH$4="SKY安心GIGAタブレット",SUM($U23,$W23)&lt;&gt;0),SUM($U23,$W23),"")),"")</f>
        <v/>
      </c>
      <c r="DA23" s="81"/>
      <c r="DB23" s="82"/>
      <c r="DC23" s="80" t="str">
        <f>IF(AND(申込書!$C$102&lt;&gt;"▼プルダウンより選択してください",申込書!$C$102&lt;&gt;"",申込書!$P$102&lt;&gt;"YYYY/MM/DD",$G23&lt;&gt;""),申込書!$P$102,"")</f>
        <v/>
      </c>
      <c r="DD23" s="81" t="str">
        <f>IF(AND(申込書!$C$102&lt;&gt;"▼プルダウンより選択してください",申込書!$C$102&lt;&gt;"",$G23&lt;&gt;""),申込書!$M$102,"")</f>
        <v/>
      </c>
      <c r="DE23" s="81" t="str">
        <f>IF($DC$3&lt;&gt;"コンテンツなし",IF(AND(申込書!$AH$4="GIGAスクールパック",SUM($P23,$R23)&lt;&gt;0),SUM($P23,$R23),IF(AND(申込書!$AH$4="SKY安心GIGAタブレット",SUM($T23,$V23)&lt;&gt;0),SUM($T23,$V23),"")),"")</f>
        <v/>
      </c>
      <c r="DF23" s="81" t="str">
        <f>IF($DC$3&lt;&gt;"コンテンツなし",IF(AND(申込書!$AH$4="GIGAスクールパック",SUM($Q23,$S23)&lt;&gt;0),SUM($Q23,$S23),IF(AND(申込書!$AH$4="SKY安心GIGAタブレット",SUM($U23,$W23)&lt;&gt;0),SUM($U23,$W23),"")),"")</f>
        <v/>
      </c>
      <c r="DG23" s="81"/>
      <c r="DH23" s="82"/>
      <c r="DI23" s="80" t="str">
        <f>IF(AND(申込書!$C$103&lt;&gt;"▼プルダウンより選択してください",申込書!$C$103&lt;&gt;"",申込書!$P$103&lt;&gt;"YYYY/MM/DD",$G23&lt;&gt;""),申込書!$P$103,"")</f>
        <v/>
      </c>
      <c r="DJ23" s="81" t="str">
        <f>IF(AND(申込書!$C$103&lt;&gt;"▼プルダウンより選択してください",申込書!$C$103&lt;&gt;"",$G23&lt;&gt;""),申込書!$M$103,"")</f>
        <v/>
      </c>
      <c r="DK23" s="81" t="str">
        <f>IF($DI$3&lt;&gt;"コンテンツなし",IF(AND(申込書!$AH$4="GIGAスクールパック",SUM($P23,$R23)&lt;&gt;0),SUM($P23,$R23),IF(AND(申込書!$AH$4="SKY安心GIGAタブレット",SUM($T23,$V23)&lt;&gt;0),SUM($T23,$V23),"")),"")</f>
        <v/>
      </c>
      <c r="DL23" s="81" t="str">
        <f>IF($DI$3&lt;&gt;"コンテンツなし",IF(AND(申込書!$AH$4="GIGAスクールパック",SUM($Q23,$S23)&lt;&gt;0),SUM($Q23,$S23),IF(AND(申込書!$AH$4="SKY安心GIGAタブレット",SUM($U23,$W23)&lt;&gt;0),SUM($U23,$W23),"")),"")</f>
        <v/>
      </c>
      <c r="DM23" s="81"/>
      <c r="DN23" s="82"/>
      <c r="DO23" s="80" t="str">
        <f>IF(AND(申込書!$C$104&lt;&gt;"▼プルダウンより選択してください",申込書!$C$104&lt;&gt;"",申込書!$P$104&lt;&gt;"YYYY/MM/DD",$G23&lt;&gt;""),申込書!$P$104,"")</f>
        <v/>
      </c>
      <c r="DP23" s="81" t="str">
        <f>IF(AND(申込書!$C$104&lt;&gt;"▼プルダウンより選択してください",申込書!$C$104&lt;&gt;"",$G23&lt;&gt;""),申込書!$M$104,"")</f>
        <v/>
      </c>
      <c r="DQ23" s="81" t="str">
        <f>IF($DO$3&lt;&gt;"コンテンツなし",IF(AND(申込書!$AH$4="GIGAスクールパック",SUM($P23,$R23)&lt;&gt;0),SUM($P23,$R23),IF(AND(申込書!$AH$4="SKY安心GIGAタブレット",SUM($T23,$V23)&lt;&gt;0),SUM($T23,$V23),"")),"")</f>
        <v/>
      </c>
      <c r="DR23" s="81" t="str">
        <f>IF($DO$3&lt;&gt;"コンテンツなし",IF(AND(申込書!$AH$4="GIGAスクールパック",SUM($Q23,$S23)&lt;&gt;0),SUM($Q23,$S23),IF(AND(申込書!$AH$4="SKY安心GIGAタブレット",SUM($U23,$W23)&lt;&gt;0),SUM($U23,$W23),"")),"")</f>
        <v/>
      </c>
      <c r="DS23" s="81"/>
      <c r="DT23" s="82"/>
      <c r="DU23" s="80" t="str">
        <f>IF(AND(申込書!$C$105&lt;&gt;"▼プルダウンより選択してください",申込書!$C$105&lt;&gt;"",申込書!$P$105&lt;&gt;"YYYY/MM/DD",$G23&lt;&gt;""),申込書!$P$105,"")</f>
        <v/>
      </c>
      <c r="DV23" s="81" t="str">
        <f>IF(AND(申込書!$C$105&lt;&gt;"▼プルダウンより選択してください",申込書!$C$105&lt;&gt;"",$G23&lt;&gt;""),申込書!$M$105,"")</f>
        <v/>
      </c>
      <c r="DW23" s="81" t="str">
        <f>IF($DU$3&lt;&gt;"コンテンツなし",IF(AND(申込書!$AH$4="GIGAスクールパック",SUM($P23,$R23)&lt;&gt;0),SUM($P23,$R23),IF(AND(申込書!$AH$4="SKY安心GIGAタブレット",SUM($T23,$V23)&lt;&gt;0),SUM($T23,$V23),"")),"")</f>
        <v/>
      </c>
      <c r="DX23" s="81" t="str">
        <f>IF($DU$3&lt;&gt;"コンテンツなし",IF(AND(申込書!$AH$4="GIGAスクールパック",SUM($Q23,$S23)&lt;&gt;0),SUM($Q23,$S23),IF(AND(申込書!$AH$4="SKY安心GIGAタブレット",SUM($U23,$W23)&lt;&gt;0),SUM($U23,$W23),"")),"")</f>
        <v/>
      </c>
      <c r="DY23" s="157"/>
      <c r="DZ23" s="82"/>
      <c r="EA23" s="80" t="str">
        <f>IF(AND(申込書!$C$106&lt;&gt;"▼プルダウンより選択してください",申込書!$C$106&lt;&gt;"",申込書!$P$106&lt;&gt;"YYYY/MM/DD",$G23&lt;&gt;""),申込書!$P$106,"")</f>
        <v/>
      </c>
      <c r="EB23" s="81" t="str">
        <f>IF(AND(申込書!$C$106&lt;&gt;"▼プルダウンより選択してください",申込書!$C$106&lt;&gt;"",$G23&lt;&gt;""),申込書!$M$106,"")</f>
        <v/>
      </c>
      <c r="EC23" s="81" t="str">
        <f>IF($EA$3&lt;&gt;"コンテンツなし",IF(AND(申込書!$AH$4="GIGAスクールパック",SUM($P23,$R23)&lt;&gt;0),SUM($P23,$R23),IF(AND(申込書!$AH$4="SKY安心GIGAタブレット",SUM($T23,$V23)&lt;&gt;0),SUM($T23,$V23),"")),"")</f>
        <v/>
      </c>
      <c r="ED23" s="81" t="str">
        <f>IF($EA$3&lt;&gt;"コンテンツなし",IF(AND(申込書!$AH$4="GIGAスクールパック",SUM($Q23,$S23)&lt;&gt;0),SUM($Q23,$S23),IF(AND(申込書!$AH$4="SKY安心GIGAタブレット",SUM($U23,$W23)&lt;&gt;0),SUM($U23,$W23),"")),"")</f>
        <v/>
      </c>
      <c r="EE23" s="157"/>
      <c r="EF23" s="82"/>
      <c r="EG23" s="80" t="str">
        <f>IF(AND(申込書!$C$107&lt;&gt;"▼プルダウンより選択してください",申込書!$C$107&lt;&gt;"",申込書!$P$107&lt;&gt;"YYYY/MM/DD",$G23&lt;&gt;""),申込書!$P$107,"")</f>
        <v/>
      </c>
      <c r="EH23" s="81" t="str">
        <f>IF(AND(申込書!$C$107&lt;&gt;"▼プルダウンより選択してください",申込書!$C$107&lt;&gt;"",$G23&lt;&gt;""),申込書!$M$107,"")</f>
        <v/>
      </c>
      <c r="EI23" s="81" t="str">
        <f>IF($EG$3&lt;&gt;"コンテンツなし",IF(AND(申込書!$AH$4="GIGAスクールパック",SUM($P23,$R23)&lt;&gt;0),SUM($P23,$R23),IF(AND(申込書!$AH$4="SKY安心GIGAタブレット",SUM($T23,$V23)&lt;&gt;0),SUM($T23,$V23),"")),"")</f>
        <v/>
      </c>
      <c r="EJ23" s="81" t="str">
        <f>IF($EG$3&lt;&gt;"コンテンツなし",IF(AND(申込書!$AH$4="GIGAスクールパック",SUM($Q23,$S23)&lt;&gt;0),SUM($Q23,$S23),IF(AND(申込書!$AH$4="SKY安心GIGAタブレット",SUM($U23,$W23)&lt;&gt;0),SUM($U23,$W23),"")),"")</f>
        <v/>
      </c>
      <c r="EK23" s="157"/>
      <c r="EL23" s="82"/>
      <c r="EM23" s="80" t="str">
        <f>IF(AND(申込書!$C$108&lt;&gt;"▼プルダウンより選択してください",申込書!$C$108&lt;&gt;"",申込書!$P$108&lt;&gt;"YYYY/MM/DD",$G23&lt;&gt;""),申込書!$P$108,"")</f>
        <v/>
      </c>
      <c r="EN23" s="81" t="str">
        <f>IF(AND(申込書!$C$108&lt;&gt;"▼プルダウンより選択してください",申込書!$C$108&lt;&gt;"",$G23&lt;&gt;""),申込書!$M$108,"")</f>
        <v/>
      </c>
      <c r="EO23" s="81" t="str">
        <f>IF($EM$3&lt;&gt;"コンテンツなし",IF(AND(申込書!$AH$4="GIGAスクールパック",SUM($P23,$R23)&lt;&gt;0),SUM($P23,$R23),IF(AND(申込書!$AH$4="SKY安心GIGAタブレット",SUM($T23,$V23)&lt;&gt;0),SUM($T23,$V23),"")),"")</f>
        <v/>
      </c>
      <c r="EP23" s="81" t="str">
        <f>IF($EM$3&lt;&gt;"コンテンツなし",IF(AND(申込書!$AH$4="GIGAスクールパック",SUM($Q23,$S23)&lt;&gt;0),SUM($Q23,$S23),IF(AND(申込書!$AH$4="SKY安心GIGAタブレット",SUM($U23,$W23)&lt;&gt;0),SUM($U23,$W23),"")),"")</f>
        <v/>
      </c>
      <c r="EQ23" s="157"/>
      <c r="ER23" s="82"/>
      <c r="ES23" s="80" t="str">
        <f>IF(AND(申込書!$C$109&lt;&gt;"▼プルダウンより選択してください",申込書!$C$109&lt;&gt;"",申込書!$P$109&lt;&gt;"YYYY/MM/DD",$G23&lt;&gt;""),申込書!$P$109,"")</f>
        <v/>
      </c>
      <c r="ET23" s="81" t="str">
        <f>IF(AND(申込書!$C$109&lt;&gt;"▼プルダウンより選択してください",申込書!$C$109&lt;&gt;"",$G23&lt;&gt;""),申込書!$M$109,"")</f>
        <v/>
      </c>
      <c r="EU23" s="81" t="str">
        <f>IF($ES$3&lt;&gt;"コンテンツなし",IF(AND(申込書!$AH$4="GIGAスクールパック",SUM($P23,$R23)&lt;&gt;0),SUM($P23,$R23),IF(AND(申込書!$AH$4="SKY安心GIGAタブレット",SUM($T23,$V23)&lt;&gt;0),SUM($T23,$V23),"")),"")</f>
        <v/>
      </c>
      <c r="EV23" s="81" t="str">
        <f>IF($ES$3&lt;&gt;"コンテンツなし",IF(AND(申込書!$AH$4="GIGAスクールパック",SUM($Q23,$S23)&lt;&gt;0),SUM($Q23,$S23),IF(AND(申込書!$AH$4="SKY安心GIGAタブレット",SUM($U23,$W23)&lt;&gt;0),SUM($U23,$W23),"")),"")</f>
        <v/>
      </c>
      <c r="EW23" s="157"/>
      <c r="EX23" s="82"/>
      <c r="EY23" s="80" t="str">
        <f>IF(AND(申込書!$C$110&lt;&gt;"▼プルダウンより選択してください",申込書!$C$110&lt;&gt;"",申込書!$P$110&lt;&gt;"YYYY/MM/DD",$G23&lt;&gt;""),申込書!$P$110,"")</f>
        <v/>
      </c>
      <c r="EZ23" s="81" t="str">
        <f>IF(AND(申込書!$C$110&lt;&gt;"▼プルダウンより選択してください",申込書!$C$110&lt;&gt;"",$G23&lt;&gt;""),申込書!$M$110,"")</f>
        <v/>
      </c>
      <c r="FA23" s="81" t="str">
        <f>IF($EY$3&lt;&gt;"コンテンツなし",IF(AND(申込書!$AH$4="GIGAスクールパック",SUM($P23,$R23)&lt;&gt;0),SUM($P23,$R23),IF(AND(申込書!$AH$4="SKY安心GIGAタブレット",SUM($T23,$V23)&lt;&gt;0),SUM($T23,$V23),"")),"")</f>
        <v/>
      </c>
      <c r="FB23" s="81" t="str">
        <f>IF($EY$3&lt;&gt;"コンテンツなし",IF(AND(申込書!$AH$4="GIGAスクールパック",SUM($Q23,$S23)&lt;&gt;0),SUM($Q23,$S23),IF(AND(申込書!$AH$4="SKY安心GIGAタブレット",SUM($U23,$W23)&lt;&gt;0),SUM($U23,$W23),"")),"")</f>
        <v/>
      </c>
      <c r="FC23" s="157"/>
      <c r="FD23" s="82"/>
      <c r="FE23" s="80" t="str">
        <f>IF(AND(申込書!$C$111&lt;&gt;"▼プルダウンより選択してください",申込書!$C$111&lt;&gt;"",申込書!$P$111&lt;&gt;"YYYY/MM/DD",$G23&lt;&gt;""),申込書!$P$111,"")</f>
        <v/>
      </c>
      <c r="FF23" s="81" t="str">
        <f>IF(AND(申込書!$C$111&lt;&gt;"▼プルダウンより選択してください",申込書!$C$111&lt;&gt;"",$G23&lt;&gt;""),申込書!$M$111,"")</f>
        <v/>
      </c>
      <c r="FG23" s="81" t="str">
        <f>IF($FE$3&lt;&gt;"コンテンツなし",IF(AND(申込書!$AH$4="GIGAスクールパック",SUM($P23,$R23)&lt;&gt;0),SUM($P23,$R23),IF(AND(申込書!$AH$4="SKY安心GIGAタブレット",SUM($T23,$V23)&lt;&gt;0),SUM($T23,$V23),"")),"")</f>
        <v/>
      </c>
      <c r="FH23" s="81" t="str">
        <f>IF($FE$3&lt;&gt;"コンテンツなし",IF(AND(申込書!$AH$4="GIGAスクールパック",SUM($Q23,$S23)&lt;&gt;0),SUM($Q23,$S23),IF(AND(申込書!$AH$4="SKY安心GIGAタブレット",SUM($U23,$W23)&lt;&gt;0),SUM($U23,$W23),"")),"")</f>
        <v/>
      </c>
      <c r="FI23" s="157"/>
      <c r="FJ23" s="82"/>
      <c r="FK23" s="80" t="str">
        <f>IF(AND(申込書!$C$112&lt;&gt;"▼プルダウンより選択してください",申込書!$C$112&lt;&gt;"",申込書!$P$112&lt;&gt;"YYYY/MM/DD",$G23&lt;&gt;""),申込書!$P$112,"")</f>
        <v/>
      </c>
      <c r="FL23" s="81" t="str">
        <f>IF(AND(申込書!$C$112&lt;&gt;"▼プルダウンより選択してください",申込書!$C$112&lt;&gt;"",$G23&lt;&gt;""),申込書!$M$112,"")</f>
        <v/>
      </c>
      <c r="FM23" s="81" t="str">
        <f>IF($FK$3&lt;&gt;"コンテンツなし",IF(AND(申込書!$AH$4="GIGAスクールパック",SUM($P23,$R23)&lt;&gt;0),SUM($P23,$R23),IF(AND(申込書!$AH$4="SKY安心GIGAタブレット",SUM($T23,$V23)&lt;&gt;0),SUM($T23,$V23),"")),"")</f>
        <v/>
      </c>
      <c r="FN23" s="81" t="str">
        <f>IF($FK$3&lt;&gt;"コンテンツなし",IF(AND(申込書!$AH$4="GIGAスクールパック",SUM($Q23,$S23)&lt;&gt;0),SUM($Q23,$S23),IF(AND(申込書!$AH$4="SKY安心GIGAタブレット",SUM($U23,$W23)&lt;&gt;0),SUM($U23,$W23),"")),"")</f>
        <v/>
      </c>
      <c r="FO23" s="157"/>
      <c r="FP23" s="82"/>
      <c r="FQ23" s="80" t="str">
        <f>IF(AND(申込書!$C$113&lt;&gt;"▼プルダウンより選択してください",申込書!$C$113&lt;&gt;"",申込書!$P$113&lt;&gt;"YYYY/MM/DD",$G23&lt;&gt;""),申込書!$P$113,"")</f>
        <v/>
      </c>
      <c r="FR23" s="81" t="str">
        <f>IF(AND(申込書!$C$113&lt;&gt;"▼プルダウンより選択してください",申込書!$C$113&lt;&gt;"",$G23&lt;&gt;""),申込書!$M$113,"")</f>
        <v/>
      </c>
      <c r="FS23" s="81" t="str">
        <f>IF($FQ$3&lt;&gt;"コンテンツなし",IF(AND(申込書!$AH$4="GIGAスクールパック",SUM($P23,$R23)&lt;&gt;0),SUM($P23,$R23),IF(AND(申込書!$AH$4="SKY安心GIGAタブレット",SUM($T23,$V23)&lt;&gt;0),SUM($T23,$V23),"")),"")</f>
        <v/>
      </c>
      <c r="FT23" s="81" t="str">
        <f>IF($FQ$3&lt;&gt;"コンテンツなし",IF(AND(申込書!$AH$4="GIGAスクールパック",SUM($Q23,$S23)&lt;&gt;0),SUM($Q23,$S23),IF(AND(申込書!$AH$4="SKY安心GIGAタブレット",SUM($U23,$W23)&lt;&gt;0),SUM($U23,$W23),"")),"")</f>
        <v/>
      </c>
      <c r="FU23" s="157"/>
      <c r="FV23" s="82"/>
      <c r="FW23" s="80" t="str">
        <f>IF(AND(申込書!$C$114&lt;&gt;"▼プルダウンより選択してください",申込書!$C$114&lt;&gt;"",申込書!$P$114&lt;&gt;"YYYY/MM/DD",$G23&lt;&gt;""),申込書!$P$114,"")</f>
        <v/>
      </c>
      <c r="FX23" s="81" t="str">
        <f>IF(AND(申込書!$C$114&lt;&gt;"▼プルダウンより選択してください",申込書!$C$114&lt;&gt;"",$G23&lt;&gt;""),申込書!$M$114,"")</f>
        <v/>
      </c>
      <c r="FY23" s="81" t="str">
        <f>IF($FW$3&lt;&gt;"コンテンツなし",IF(AND(申込書!$AH$4="GIGAスクールパック",SUM($P23,$R23)&lt;&gt;0),SUM($P23,$R23),IF(AND(申込書!$AH$4="SKY安心GIGAタブレット",SUM($T23,$V23)&lt;&gt;0),SUM($T23,$V23),"")),"")</f>
        <v/>
      </c>
      <c r="FZ23" s="81" t="str">
        <f>IF($FW$3&lt;&gt;"コンテンツなし",IF(AND(申込書!$AH$4="GIGAスクールパック",SUM($Q23,$S23)&lt;&gt;0),SUM($Q23,$S23),IF(AND(申込書!$AH$4="SKY安心GIGAタブレット",SUM($U23,$W23)&lt;&gt;0),SUM($U23,$W23),"")),"")</f>
        <v/>
      </c>
      <c r="GA23" s="157"/>
      <c r="GB23" s="82"/>
      <c r="GC23" s="80" t="str">
        <f>IF(AND(申込書!$C$115&lt;&gt;"▼プルダウンより選択してください",申込書!$C$115&lt;&gt;"",申込書!$P$115&lt;&gt;"YYYY/MM/DD",$G23&lt;&gt;""),申込書!$P$115,"")</f>
        <v/>
      </c>
      <c r="GD23" s="81" t="str">
        <f>IF(AND(申込書!$C$115&lt;&gt;"▼プルダウンより選択してください",申込書!$C$115&lt;&gt;"",$G23&lt;&gt;""),申込書!$M$115,"")</f>
        <v/>
      </c>
      <c r="GE23" s="81" t="str">
        <f>IF($GC$3&lt;&gt;"コンテンツなし",IF(AND(申込書!$AH$4="GIGAスクールパック",SUM($P23,$R23)&lt;&gt;0),SUM($P23,$R23),IF(AND(申込書!$AH$4="SKY安心GIGAタブレット",SUM($T23,$V23)&lt;&gt;0),SUM($T23,$V23),"")),"")</f>
        <v/>
      </c>
      <c r="GF23" s="81" t="str">
        <f>IF($GC$3&lt;&gt;"コンテンツなし",IF(AND(申込書!$AH$4="GIGAスクールパック",SUM($Q23,$S23)&lt;&gt;0),SUM($Q23,$S23),IF(AND(申込書!$AH$4="SKY安心GIGAタブレット",SUM($U23,$W23)&lt;&gt;0),SUM($U23,$W23),"")),"")</f>
        <v/>
      </c>
      <c r="GG23" s="157"/>
      <c r="GH23" s="82"/>
      <c r="GI23" s="80" t="str">
        <f>IF(AND(申込書!$C$116&lt;&gt;"▼プルダウンより選択してください",申込書!$C$116&lt;&gt;"",申込書!$P$116&lt;&gt;"YYYY/MM/DD",$G23&lt;&gt;""),申込書!$P$116,"")</f>
        <v/>
      </c>
      <c r="GJ23" s="81" t="str">
        <f>IF(AND(申込書!$C$116&lt;&gt;"▼プルダウンより選択してください",申込書!$C$116&lt;&gt;"",$G23&lt;&gt;""),申込書!$M$116,"")</f>
        <v/>
      </c>
      <c r="GK23" s="81" t="str">
        <f>IF($GI$3&lt;&gt;"コンテンツなし",IF(AND(申込書!$AH$4="GIGAスクールパック",SUM($P23,$R23)&lt;&gt;0),SUM($P23,$R23),IF(AND(申込書!$AH$4="SKY安心GIGAタブレット",SUM($T23,$V23)&lt;&gt;0),SUM($T23,$V23),"")),"")</f>
        <v/>
      </c>
      <c r="GL23" s="81" t="str">
        <f>IF($GI$3&lt;&gt;"コンテンツなし",IF(AND(申込書!$AH$4="GIGAスクールパック",SUM($Q23,$S23)&lt;&gt;0),SUM($Q23,$S23),IF(AND(申込書!$AH$4="SKY安心GIGAタブレット",SUM($U23,$W23)&lt;&gt;0),SUM($U23,$W23),"")),"")</f>
        <v/>
      </c>
      <c r="GM23" s="157"/>
      <c r="GN23" s="82"/>
      <c r="GO23" s="80" t="str">
        <f>IF(AND(申込書!$C$117&lt;&gt;"▼プルダウンより選択してください",申込書!$C$117&lt;&gt;"",申込書!$P$117&lt;&gt;"YYYY/MM/DD",$G23&lt;&gt;""),申込書!$P$117,"")</f>
        <v/>
      </c>
      <c r="GP23" s="81" t="str">
        <f>IF(AND(申込書!$C$117&lt;&gt;"▼プルダウンより選択してください",申込書!$C$117&lt;&gt;"",$G23&lt;&gt;""),申込書!$M$117,"")</f>
        <v/>
      </c>
      <c r="GQ23" s="81" t="str">
        <f>IF($GO$3&lt;&gt;"コンテンツなし",IF(AND(申込書!$AH$4="GIGAスクールパック",SUM($P23,$R23)&lt;&gt;0),SUM($P23,$R23),IF(AND(申込書!$AH$4="SKY安心GIGAタブレット",SUM($T23,$V23)&lt;&gt;0),SUM($T23,$V23),"")),"")</f>
        <v/>
      </c>
      <c r="GR23" s="81" t="str">
        <f>IF($GO$3&lt;&gt;"コンテンツなし",IF(AND(申込書!$AH$4="GIGAスクールパック",SUM($Q23,$S23)&lt;&gt;0),SUM($Q23,$S23),IF(AND(申込書!$AH$4="SKY安心GIGAタブレット",SUM($U23,$W23)&lt;&gt;0),SUM($U23,$W23),"")),"")</f>
        <v/>
      </c>
      <c r="GS23" s="157"/>
      <c r="GT23" s="82"/>
      <c r="GU23" s="80" t="str">
        <f>IF(AND(申込書!$C$118&lt;&gt;"▼プルダウンより選択してください",申込書!$C$118&lt;&gt;"",申込書!$P$118&lt;&gt;"YYYY/MM/DD",$G23&lt;&gt;""),申込書!$P$118,"")</f>
        <v/>
      </c>
      <c r="GV23" s="81" t="str">
        <f>IF(AND(申込書!$C$118&lt;&gt;"▼プルダウンより選択してください",申込書!$C$118&lt;&gt;"",$G23&lt;&gt;""),申込書!$M$118,"")</f>
        <v/>
      </c>
      <c r="GW23" s="81" t="str">
        <f>IF($GU$3&lt;&gt;"コンテンツなし",IF(AND(申込書!$AH$4="GIGAスクールパック",SUM($P23,$R23)&lt;&gt;0),SUM($P23,$R23),IF(AND(申込書!$AH$4="SKY安心GIGAタブレット",SUM($T23,$V23)&lt;&gt;0),SUM($T23,$V23),"")),"")</f>
        <v/>
      </c>
      <c r="GX23" s="81" t="str">
        <f>IF($GU$3&lt;&gt;"コンテンツなし",IF(AND(申込書!$AH$4="GIGAスクールパック",SUM($Q23,$S23)&lt;&gt;0),SUM($Q23,$S23),IF(AND(申込書!$AH$4="SKY安心GIGAタブレット",SUM($U23,$W23)&lt;&gt;0),SUM($U23,$W23),"")),"")</f>
        <v/>
      </c>
      <c r="GY23" s="157"/>
      <c r="GZ23" s="82"/>
      <c r="HA23" s="80" t="str">
        <f>IF(AND(申込書!$C$119&lt;&gt;"▼プルダウンより選択してください",申込書!$C$119&lt;&gt;"",申込書!$P$119&lt;&gt;"YYYY/MM/DD",$G23&lt;&gt;""),申込書!$P$119,"")</f>
        <v/>
      </c>
      <c r="HB23" s="81" t="str">
        <f>IF(AND(申込書!$C$119&lt;&gt;"▼プルダウンより選択してください",申込書!$C$119&lt;&gt;"",$G23&lt;&gt;""),申込書!$M$119,"")</f>
        <v/>
      </c>
      <c r="HC23" s="81" t="str">
        <f>IF($HA$3&lt;&gt;"コンテンツなし",IF(AND(申込書!$AH$4="GIGAスクールパック",SUM($P23,$R23)&lt;&gt;0),SUM($P23,$R23),IF(AND(申込書!$AH$4="SKY安心GIGAタブレット",SUM($T23,$V23)&lt;&gt;0),SUM($T23,$V23),"")),"")</f>
        <v/>
      </c>
      <c r="HD23" s="81" t="str">
        <f>IF($HA$3&lt;&gt;"コンテンツなし",IF(AND(申込書!$AH$4="GIGAスクールパック",SUM($Q23,$S23)&lt;&gt;0),SUM($Q23,$S23),IF(AND(申込書!$AH$4="SKY安心GIGAタブレット",SUM($U23,$W23)&lt;&gt;0),SUM($U23,$W23),"")),"")</f>
        <v/>
      </c>
      <c r="HE23" s="157"/>
      <c r="HF23" s="82"/>
      <c r="HG23" s="83"/>
    </row>
    <row r="24" spans="2:215" ht="26.85" customHeight="1">
      <c r="B24" s="62">
        <f t="shared" si="0"/>
        <v>19</v>
      </c>
      <c r="C24" s="63"/>
      <c r="D24" s="64"/>
      <c r="E24" s="207"/>
      <c r="F24" s="65"/>
      <c r="G24" s="66"/>
      <c r="H24" s="67"/>
      <c r="I24" s="68"/>
      <c r="J24" s="69"/>
      <c r="K24" s="70"/>
      <c r="L24" s="71"/>
      <c r="M24" s="72"/>
      <c r="N24" s="73"/>
      <c r="O24" s="74"/>
      <c r="P24" s="179"/>
      <c r="Q24" s="180"/>
      <c r="R24" s="180"/>
      <c r="S24" s="181"/>
      <c r="T24" s="179"/>
      <c r="U24" s="180"/>
      <c r="V24" s="182"/>
      <c r="W24" s="181"/>
      <c r="X24" s="75"/>
      <c r="Y24" s="76"/>
      <c r="Z24" s="77"/>
      <c r="AA24" s="78"/>
      <c r="AB24" s="79"/>
      <c r="AC24" s="79"/>
      <c r="AD24" s="79"/>
      <c r="AE24" s="77"/>
      <c r="AF24" s="139"/>
      <c r="AG24" s="139"/>
      <c r="AH24" s="139"/>
      <c r="AI24" s="80" t="str">
        <f>IF(AND(申込書!$C$90&lt;&gt;"▼プルダウンより選択してください",申込書!$C$90&lt;&gt;"",申込書!$P$90&lt;&gt;"YYYY/MM/DD",$G24&lt;&gt;""),申込書!$P$90,"")</f>
        <v/>
      </c>
      <c r="AJ24" s="81" t="str">
        <f>IF(AND(申込書!$C$90&lt;&gt;"▼プルダウンより選択してください",申込書!$C$90&lt;&gt;"",$G24&lt;&gt;""),申込書!$M$90,"")</f>
        <v/>
      </c>
      <c r="AK24" s="81" t="str">
        <f>IF($AI$3&lt;&gt;"コンテンツなし",IF(AND(申込書!$AH$4="GIGAスクールパック",SUM($P24,$R24)&lt;&gt;0),SUM($P24,$R24),IF(AND(申込書!$AH$4="SKY安心GIGAタブレット",SUM($T24,$V24)&lt;&gt;0),SUM($T24,$V24),"")),"")</f>
        <v/>
      </c>
      <c r="AL24" s="81" t="str">
        <f>IF($AI$3&lt;&gt;"コンテンツなし",IF(AND(申込書!$AH$4="GIGAスクールパック",SUM($Q24,$S24)&lt;&gt;0),SUM($Q24,$S24),IF(AND(申込書!$AH$4="SKY安心GIGAタブレット",SUM($U24,$W24)&lt;&gt;0),SUM($U24,$W24),"")),"")</f>
        <v/>
      </c>
      <c r="AM24" s="157"/>
      <c r="AN24" s="82"/>
      <c r="AO24" s="80" t="str">
        <f>IF(AND(申込書!$C$91&lt;&gt;"▼プルダウンより選択してください",申込書!$C$91&lt;&gt;"",申込書!$P$91&lt;&gt;"YYYY/MM/DD",$G24&lt;&gt;""),申込書!$P$91,"")</f>
        <v/>
      </c>
      <c r="AP24" s="81" t="str">
        <f>IF(AND(申込書!$C$91&lt;&gt;"▼プルダウンより選択してください",申込書!$C$91&lt;&gt;"",$G24&lt;&gt;""),申込書!$M$91,"")</f>
        <v/>
      </c>
      <c r="AQ24" s="81" t="str">
        <f>IF($AO$3&lt;&gt;"コンテンツなし",IF(AND(申込書!$AH$4="GIGAスクールパック",SUM($P24,$R24)&lt;&gt;0),SUM($P24,$R24),IF(AND(申込書!$AH$4="SKY安心GIGAタブレット",SUM($T24,$V24)&lt;&gt;0),SUM($T24,$V24),"")),"")</f>
        <v/>
      </c>
      <c r="AR24" s="81" t="str">
        <f>IF($AO$3&lt;&gt;"コンテンツなし",IF(AND(申込書!$AH$4="GIGAスクールパック",SUM($Q24,$S24)&lt;&gt;0),SUM($Q24,$S24),IF(AND(申込書!$AH$4="SKY安心GIGAタブレット",SUM($U24,$W24)&lt;&gt;0),SUM($U24,$W24),"")),"")</f>
        <v/>
      </c>
      <c r="AS24" s="157"/>
      <c r="AT24" s="82"/>
      <c r="AU24" s="80" t="str">
        <f>IF(AND(申込書!$C$92&lt;&gt;"▼プルダウンより選択してください",申込書!$C$92&lt;&gt;"",申込書!$P$92&lt;&gt;"YYYY/MM/DD",$G24&lt;&gt;""),申込書!$P$92,"")</f>
        <v/>
      </c>
      <c r="AV24" s="81" t="str">
        <f>IF(AND(申込書!$C$92&lt;&gt;"▼プルダウンより選択してください",申込書!$C$92&lt;&gt;"",$G24&lt;&gt;""),申込書!$M$92,"")</f>
        <v/>
      </c>
      <c r="AW24" s="81" t="str">
        <f>IF($AU$3&lt;&gt;"コンテンツなし",IF(AND(申込書!$AH$4="GIGAスクールパック",SUM($P24,$R24)&lt;&gt;0),SUM($P24,$R24),IF(AND(申込書!$AH$4="SKY安心GIGAタブレット",SUM($T24,$V24)&lt;&gt;0),SUM($T24,$V24),"")),"")</f>
        <v/>
      </c>
      <c r="AX24" s="81" t="str">
        <f>IF($AU$3&lt;&gt;"コンテンツなし",IF(AND(申込書!$AH$4="GIGAスクールパック",SUM($Q24,$S24)&lt;&gt;0),SUM($Q24,$S24),IF(AND(申込書!$AH$4="SKY安心GIGAタブレット",SUM($U24,$W24)&lt;&gt;0),SUM($U24,$W24),"")),"")</f>
        <v/>
      </c>
      <c r="AY24" s="157"/>
      <c r="AZ24" s="82"/>
      <c r="BA24" s="80" t="str">
        <f>IF(AND(申込書!$C$93&lt;&gt;"▼プルダウンより選択してください",申込書!$C$93&lt;&gt;"",申込書!$P$93&lt;&gt;"YYYY/MM/DD",$G24&lt;&gt;""),申込書!$P$93,"")</f>
        <v/>
      </c>
      <c r="BB24" s="81" t="str">
        <f>IF(AND(申込書!$C$93&lt;&gt;"▼プルダウンより選択してください",申込書!$C$93&lt;&gt;"",申込書!$M$93&gt;=1,$G24&lt;&gt;""),申込書!$M$93,"")</f>
        <v/>
      </c>
      <c r="BC24" s="81" t="str">
        <f>IF($BA$3&lt;&gt;"コンテンツなし",IF(AND(申込書!$AH$4="GIGAスクールパック",SUM($P24,$R24)&lt;&gt;0),SUM($P24,$R24),IF(AND(申込書!$AH$4="SKY安心GIGAタブレット",SUM($T24,$V24)&lt;&gt;0),SUM($T24,$V24),"")),"")</f>
        <v/>
      </c>
      <c r="BD24" s="81" t="str">
        <f>IF($BA$3&lt;&gt;"コンテンツなし",IF(AND(申込書!$AH$4="GIGAスクールパック",SUM($Q24,$S24)&lt;&gt;0),SUM($Q24,$S24),IF(AND(申込書!$AH$4="SKY安心GIGAタブレット",SUM($U24,$W24)&lt;&gt;0),SUM($U24,$W24),"")),"")</f>
        <v/>
      </c>
      <c r="BE24" s="157"/>
      <c r="BF24" s="82"/>
      <c r="BG24" s="80" t="str">
        <f>IF(AND(申込書!$C$94&lt;&gt;"▼プルダウンより選択してください",申込書!$C$94&lt;&gt;"",申込書!$P$94&lt;&gt;"YYYY/MM/DD",$G24&lt;&gt;""),申込書!$P$94,"")</f>
        <v/>
      </c>
      <c r="BH24" s="81" t="str">
        <f>IF(AND(申込書!$C$94&lt;&gt;"▼プルダウンより選択してください",申込書!$C$94&lt;&gt;"",$G24&lt;&gt;""),申込書!$M$94,"")</f>
        <v/>
      </c>
      <c r="BI24" s="81" t="str">
        <f>IF($BG$3&lt;&gt;"コンテンツなし",IF(AND(申込書!$AH$4="GIGAスクールパック",SUM($P24,$R24)&lt;&gt;0),SUM($P24,$R24),IF(AND(申込書!$AH$4="SKY安心GIGAタブレット",SUM($T24,$V24)&lt;&gt;0),SUM($T24,$V24),"")),"")</f>
        <v/>
      </c>
      <c r="BJ24" s="81" t="str">
        <f>IF($BG$3&lt;&gt;"コンテンツなし",IF(AND(申込書!$AH$4="GIGAスクールパック",SUM($Q24,$S24)&lt;&gt;0),SUM($Q24,$S24),IF(AND(申込書!$AH$4="SKY安心GIGAタブレット",SUM($U24,$W24)&lt;&gt;0),SUM($U24,$W24),"")),"")</f>
        <v/>
      </c>
      <c r="BK24" s="157"/>
      <c r="BL24" s="82"/>
      <c r="BM24" s="80" t="str">
        <f>IF(AND(申込書!$C$95&lt;&gt;"▼プルダウンより選択してください",申込書!$C$95&lt;&gt;"",申込書!$P$95&lt;&gt;"YYYY/MM/DD",$G24&lt;&gt;""),申込書!$P$95,"")</f>
        <v/>
      </c>
      <c r="BN24" s="81" t="str">
        <f>IF(AND(申込書!$C$95&lt;&gt;"▼プルダウンより選択してください",申込書!$C$95&lt;&gt;"",$G24&lt;&gt;""),申込書!$M$95,"")</f>
        <v/>
      </c>
      <c r="BO24" s="81" t="str">
        <f>IF($BM$3&lt;&gt;"コンテンツなし",IF(AND(申込書!$AH$4="GIGAスクールパック",SUM($P24,$R24)&lt;&gt;0),SUM($P24,$R24),IF(AND(申込書!$AH$4="SKY安心GIGAタブレット",SUM($T24,$V24)&lt;&gt;0),SUM($T24,$V24),"")),"")</f>
        <v/>
      </c>
      <c r="BP24" s="81" t="str">
        <f>IF($BM$3&lt;&gt;"コンテンツなし",IF(AND(申込書!$AH$4="GIGAスクールパック",SUM($Q24,$S24)&lt;&gt;0),SUM($Q24,$S24),IF(AND(申込書!$AH$4="SKY安心GIGAタブレット",SUM($U24,$W24)&lt;&gt;0),SUM($U24,$W24),"")),"")</f>
        <v/>
      </c>
      <c r="BQ24" s="157"/>
      <c r="BR24" s="82"/>
      <c r="BS24" s="80" t="str">
        <f>IF(AND(申込書!$C$96&lt;&gt;"▼プルダウンより選択してください",申込書!$C$96&lt;&gt;"",申込書!$P$96&lt;&gt;"YYYY/MM/DD",$G24&lt;&gt;""),申込書!$P$96,"")</f>
        <v/>
      </c>
      <c r="BT24" s="81" t="str">
        <f>IF(AND(申込書!$C$96&lt;&gt;"▼プルダウンより選択してください",申込書!$C$96&lt;&gt;"",$G24&lt;&gt;""),申込書!$M$96,"")</f>
        <v/>
      </c>
      <c r="BU24" s="81" t="str">
        <f>IF($BS$3&lt;&gt;"コンテンツなし",IF(AND(申込書!$AH$4="GIGAスクールパック",SUM($P24,$R24)&lt;&gt;0),SUM($P24,$R24),IF(AND(申込書!$AH$4="SKY安心GIGAタブレット",SUM($T24,$V24)&lt;&gt;0),SUM($T24,$V24),"")),"")</f>
        <v/>
      </c>
      <c r="BV24" s="81" t="str">
        <f>IF($BS$3&lt;&gt;"コンテンツなし",IF(AND(申込書!$AH$4="GIGAスクールパック",SUM($Q24,$S24)&lt;&gt;0),SUM($Q24,$S24),IF(AND(申込書!$AH$4="SKY安心GIGAタブレット",SUM($U24,$W24)&lt;&gt;0),SUM($U24,$W24),"")),"")</f>
        <v/>
      </c>
      <c r="BW24" s="157"/>
      <c r="BX24" s="82"/>
      <c r="BY24" s="80" t="str">
        <f>IF(AND(申込書!$C$97&lt;&gt;"▼プルダウンより選択してください",申込書!$C$97&lt;&gt;"",申込書!$P$97&lt;&gt;"YYYY/MM/DD",$G24&lt;&gt;""),申込書!$P$97,"")</f>
        <v/>
      </c>
      <c r="BZ24" s="81" t="str">
        <f>IF(AND(申込書!$C$97&lt;&gt;"▼プルダウンより選択してください",申込書!$C$97&lt;&gt;"",$G24&lt;&gt;""),申込書!$M$97,"")</f>
        <v/>
      </c>
      <c r="CA24" s="81" t="str">
        <f>IF($BY$3&lt;&gt;"コンテンツなし",IF(AND(申込書!$AH$4="GIGAスクールパック",SUM($P24,$R24)&lt;&gt;0),SUM($P24,$R24),IF(AND(申込書!$AH$4="SKY安心GIGAタブレット",SUM($T24,$V24)&lt;&gt;0),SUM($T24,$V24),"")),"")</f>
        <v/>
      </c>
      <c r="CB24" s="81" t="str">
        <f>IF($BY$3&lt;&gt;"コンテンツなし",IF(AND(申込書!$AH$4="GIGAスクールパック",SUM($Q24,$S24)&lt;&gt;0),SUM($Q24,$S24),IF(AND(申込書!$AH$4="SKY安心GIGAタブレット",SUM($U24,$W24)&lt;&gt;0),SUM($U24,$W24),"")),"")</f>
        <v/>
      </c>
      <c r="CC24" s="157"/>
      <c r="CD24" s="82"/>
      <c r="CE24" s="80" t="str">
        <f>IF(AND(申込書!$C$98&lt;&gt;"▼プルダウンより選択してください",申込書!$C$98&lt;&gt;"",申込書!$P$98&lt;&gt;"YYYY/MM/DD",$G24&lt;&gt;""),申込書!$P$98,"")</f>
        <v/>
      </c>
      <c r="CF24" s="81" t="str">
        <f>IF(AND(申込書!$C$98&lt;&gt;"▼プルダウンより選択してください",申込書!$C$98&lt;&gt;"",$G24&lt;&gt;""),申込書!$M$98,"")</f>
        <v/>
      </c>
      <c r="CG24" s="81" t="str">
        <f>IF($CE$3&lt;&gt;"コンテンツなし",IF(AND(申込書!$AH$4="GIGAスクールパック",SUM($P24,$R24)&lt;&gt;0),SUM($P24,$R24),IF(AND(申込書!$AH$4="SKY安心GIGAタブレット",SUM($T24,$V24)&lt;&gt;0),SUM($T24,$V24),"")),"")</f>
        <v/>
      </c>
      <c r="CH24" s="81" t="str">
        <f>IF($CE$3&lt;&gt;"コンテンツなし",IF(AND(申込書!$AH$4="GIGAスクールパック",SUM($Q24,$S24)&lt;&gt;0),SUM($Q24,$S24),IF(AND(申込書!$AH$4="SKY安心GIGAタブレット",SUM($U24,$W24)&lt;&gt;0),SUM($U24,$W24),"")),"")</f>
        <v/>
      </c>
      <c r="CI24" s="157"/>
      <c r="CJ24" s="82"/>
      <c r="CK24" s="80" t="str">
        <f>IF(AND(申込書!$C$99&lt;&gt;"▼プルダウンより選択してください",申込書!$C$99&lt;&gt;"",申込書!$P$99&lt;&gt;"YYYY/MM/DD",$G24&lt;&gt;""),申込書!$P$99,"")</f>
        <v/>
      </c>
      <c r="CL24" s="81" t="str">
        <f>IF(AND(申込書!$C$99&lt;&gt;"▼プルダウンより選択してください",申込書!$C$99&lt;&gt;"",$G24&lt;&gt;""),申込書!$M$99,"")</f>
        <v/>
      </c>
      <c r="CM24" s="81" t="str">
        <f>IF($CK$3&lt;&gt;"コンテンツなし",IF(AND(申込書!$AH$4="GIGAスクールパック",SUM($P24,$R24)&lt;&gt;0),SUM($P24,$R24),IF(AND(申込書!$AH$4="SKY安心GIGAタブレット",SUM($T24,$V24)&lt;&gt;0),SUM($T24,$V24),"")),"")</f>
        <v/>
      </c>
      <c r="CN24" s="81" t="str">
        <f>IF($CK$3&lt;&gt;"コンテンツなし",IF(AND(申込書!$AH$4="GIGAスクールパック",SUM($Q24,$S24)&lt;&gt;0),SUM($Q24,$S24),IF(AND(申込書!$AH$4="SKY安心GIGAタブレット",SUM($U24,$W24)&lt;&gt;0),SUM($U24,$W24),"")),"")</f>
        <v/>
      </c>
      <c r="CO24" s="157"/>
      <c r="CP24" s="82"/>
      <c r="CQ24" s="80" t="str">
        <f>IF(AND(申込書!$C$100&lt;&gt;"▼プルダウンより選択してください",申込書!$C$100&lt;&gt;"",申込書!$P$100&lt;&gt;"YYYY/MM/DD",$G24&lt;&gt;""),申込書!$P$100,"")</f>
        <v/>
      </c>
      <c r="CR24" s="81" t="str">
        <f>IF(AND(申込書!$C$100&lt;&gt;"▼プルダウンより選択してください",申込書!$C$100&lt;&gt;"",$G24&lt;&gt;""),申込書!$M$100,"")</f>
        <v/>
      </c>
      <c r="CS24" s="81" t="str">
        <f>IF($CQ$3&lt;&gt;"コンテンツなし",IF(AND(申込書!$AH$4="GIGAスクールパック",SUM($P24,$R24)&lt;&gt;0),SUM($P24,$R24),IF(AND(申込書!$AH$4="SKY安心GIGAタブレット",SUM($T24,$V24)&lt;&gt;0),SUM($T24,$V24),"")),"")</f>
        <v/>
      </c>
      <c r="CT24" s="81" t="str">
        <f>IF($CQ$3&lt;&gt;"コンテンツなし",IF(AND(申込書!$AH$4="GIGAスクールパック",SUM($Q24,$S24)&lt;&gt;0),SUM($Q24,$S24),IF(AND(申込書!$AH$4="SKY安心GIGAタブレット",SUM($U24,$W24)&lt;&gt;0),SUM($U24,$W24),"")),"")</f>
        <v/>
      </c>
      <c r="CU24" s="81"/>
      <c r="CV24" s="82"/>
      <c r="CW24" s="80" t="str">
        <f>IF(AND(申込書!$C$101&lt;&gt;"▼プルダウンより選択してください",申込書!$C$101&lt;&gt;"",申込書!$P$101&lt;&gt;"YYYY/MM/DD",$G24&lt;&gt;""),申込書!$P$101,"")</f>
        <v/>
      </c>
      <c r="CX24" s="81" t="str">
        <f>IF(AND(申込書!$C$101&lt;&gt;"▼プルダウンより選択してください",申込書!$C$101&lt;&gt;"",$G24&lt;&gt;""),申込書!$M$101,"")</f>
        <v/>
      </c>
      <c r="CY24" s="81" t="str">
        <f>IF($CW$3&lt;&gt;"コンテンツなし",IF(AND(申込書!$AH$4="GIGAスクールパック",SUM($P24,$R24)&lt;&gt;0),SUM($P24,$R24),IF(AND(申込書!$AH$4="SKY安心GIGAタブレット",SUM($T24,$V24)&lt;&gt;0),SUM($T24,$V24),"")),"")</f>
        <v/>
      </c>
      <c r="CZ24" s="81" t="str">
        <f>IF($CW$3&lt;&gt;"コンテンツなし",IF(AND(申込書!$AH$4="GIGAスクールパック",SUM($Q24,$S24)&lt;&gt;0),SUM($Q24,$S24),IF(AND(申込書!$AH$4="SKY安心GIGAタブレット",SUM($U24,$W24)&lt;&gt;0),SUM($U24,$W24),"")),"")</f>
        <v/>
      </c>
      <c r="DA24" s="81"/>
      <c r="DB24" s="82"/>
      <c r="DC24" s="80" t="str">
        <f>IF(AND(申込書!$C$102&lt;&gt;"▼プルダウンより選択してください",申込書!$C$102&lt;&gt;"",申込書!$P$102&lt;&gt;"YYYY/MM/DD",$G24&lt;&gt;""),申込書!$P$102,"")</f>
        <v/>
      </c>
      <c r="DD24" s="81" t="str">
        <f>IF(AND(申込書!$C$102&lt;&gt;"▼プルダウンより選択してください",申込書!$C$102&lt;&gt;"",$G24&lt;&gt;""),申込書!$M$102,"")</f>
        <v/>
      </c>
      <c r="DE24" s="81" t="str">
        <f>IF($DC$3&lt;&gt;"コンテンツなし",IF(AND(申込書!$AH$4="GIGAスクールパック",SUM($P24,$R24)&lt;&gt;0),SUM($P24,$R24),IF(AND(申込書!$AH$4="SKY安心GIGAタブレット",SUM($T24,$V24)&lt;&gt;0),SUM($T24,$V24),"")),"")</f>
        <v/>
      </c>
      <c r="DF24" s="81" t="str">
        <f>IF($DC$3&lt;&gt;"コンテンツなし",IF(AND(申込書!$AH$4="GIGAスクールパック",SUM($Q24,$S24)&lt;&gt;0),SUM($Q24,$S24),IF(AND(申込書!$AH$4="SKY安心GIGAタブレット",SUM($U24,$W24)&lt;&gt;0),SUM($U24,$W24),"")),"")</f>
        <v/>
      </c>
      <c r="DG24" s="81"/>
      <c r="DH24" s="82"/>
      <c r="DI24" s="80" t="str">
        <f>IF(AND(申込書!$C$103&lt;&gt;"▼プルダウンより選択してください",申込書!$C$103&lt;&gt;"",申込書!$P$103&lt;&gt;"YYYY/MM/DD",$G24&lt;&gt;""),申込書!$P$103,"")</f>
        <v/>
      </c>
      <c r="DJ24" s="81" t="str">
        <f>IF(AND(申込書!$C$103&lt;&gt;"▼プルダウンより選択してください",申込書!$C$103&lt;&gt;"",$G24&lt;&gt;""),申込書!$M$103,"")</f>
        <v/>
      </c>
      <c r="DK24" s="81" t="str">
        <f>IF($DI$3&lt;&gt;"コンテンツなし",IF(AND(申込書!$AH$4="GIGAスクールパック",SUM($P24,$R24)&lt;&gt;0),SUM($P24,$R24),IF(AND(申込書!$AH$4="SKY安心GIGAタブレット",SUM($T24,$V24)&lt;&gt;0),SUM($T24,$V24),"")),"")</f>
        <v/>
      </c>
      <c r="DL24" s="81" t="str">
        <f>IF($DI$3&lt;&gt;"コンテンツなし",IF(AND(申込書!$AH$4="GIGAスクールパック",SUM($Q24,$S24)&lt;&gt;0),SUM($Q24,$S24),IF(AND(申込書!$AH$4="SKY安心GIGAタブレット",SUM($U24,$W24)&lt;&gt;0),SUM($U24,$W24),"")),"")</f>
        <v/>
      </c>
      <c r="DM24" s="81"/>
      <c r="DN24" s="82"/>
      <c r="DO24" s="80" t="str">
        <f>IF(AND(申込書!$C$104&lt;&gt;"▼プルダウンより選択してください",申込書!$C$104&lt;&gt;"",申込書!$P$104&lt;&gt;"YYYY/MM/DD",$G24&lt;&gt;""),申込書!$P$104,"")</f>
        <v/>
      </c>
      <c r="DP24" s="81" t="str">
        <f>IF(AND(申込書!$C$104&lt;&gt;"▼プルダウンより選択してください",申込書!$C$104&lt;&gt;"",$G24&lt;&gt;""),申込書!$M$104,"")</f>
        <v/>
      </c>
      <c r="DQ24" s="81" t="str">
        <f>IF($DO$3&lt;&gt;"コンテンツなし",IF(AND(申込書!$AH$4="GIGAスクールパック",SUM($P24,$R24)&lt;&gt;0),SUM($P24,$R24),IF(AND(申込書!$AH$4="SKY安心GIGAタブレット",SUM($T24,$V24)&lt;&gt;0),SUM($T24,$V24),"")),"")</f>
        <v/>
      </c>
      <c r="DR24" s="81" t="str">
        <f>IF($DO$3&lt;&gt;"コンテンツなし",IF(AND(申込書!$AH$4="GIGAスクールパック",SUM($Q24,$S24)&lt;&gt;0),SUM($Q24,$S24),IF(AND(申込書!$AH$4="SKY安心GIGAタブレット",SUM($U24,$W24)&lt;&gt;0),SUM($U24,$W24),"")),"")</f>
        <v/>
      </c>
      <c r="DS24" s="81"/>
      <c r="DT24" s="82"/>
      <c r="DU24" s="80" t="str">
        <f>IF(AND(申込書!$C$105&lt;&gt;"▼プルダウンより選択してください",申込書!$C$105&lt;&gt;"",申込書!$P$105&lt;&gt;"YYYY/MM/DD",$G24&lt;&gt;""),申込書!$P$105,"")</f>
        <v/>
      </c>
      <c r="DV24" s="81" t="str">
        <f>IF(AND(申込書!$C$105&lt;&gt;"▼プルダウンより選択してください",申込書!$C$105&lt;&gt;"",$G24&lt;&gt;""),申込書!$M$105,"")</f>
        <v/>
      </c>
      <c r="DW24" s="81" t="str">
        <f>IF($DU$3&lt;&gt;"コンテンツなし",IF(AND(申込書!$AH$4="GIGAスクールパック",SUM($P24,$R24)&lt;&gt;0),SUM($P24,$R24),IF(AND(申込書!$AH$4="SKY安心GIGAタブレット",SUM($T24,$V24)&lt;&gt;0),SUM($T24,$V24),"")),"")</f>
        <v/>
      </c>
      <c r="DX24" s="81" t="str">
        <f>IF($DU$3&lt;&gt;"コンテンツなし",IF(AND(申込書!$AH$4="GIGAスクールパック",SUM($Q24,$S24)&lt;&gt;0),SUM($Q24,$S24),IF(AND(申込書!$AH$4="SKY安心GIGAタブレット",SUM($U24,$W24)&lt;&gt;0),SUM($U24,$W24),"")),"")</f>
        <v/>
      </c>
      <c r="DY24" s="157"/>
      <c r="DZ24" s="82"/>
      <c r="EA24" s="80" t="str">
        <f>IF(AND(申込書!$C$106&lt;&gt;"▼プルダウンより選択してください",申込書!$C$106&lt;&gt;"",申込書!$P$106&lt;&gt;"YYYY/MM/DD",$G24&lt;&gt;""),申込書!$P$106,"")</f>
        <v/>
      </c>
      <c r="EB24" s="81" t="str">
        <f>IF(AND(申込書!$C$106&lt;&gt;"▼プルダウンより選択してください",申込書!$C$106&lt;&gt;"",$G24&lt;&gt;""),申込書!$M$106,"")</f>
        <v/>
      </c>
      <c r="EC24" s="81" t="str">
        <f>IF($EA$3&lt;&gt;"コンテンツなし",IF(AND(申込書!$AH$4="GIGAスクールパック",SUM($P24,$R24)&lt;&gt;0),SUM($P24,$R24),IF(AND(申込書!$AH$4="SKY安心GIGAタブレット",SUM($T24,$V24)&lt;&gt;0),SUM($T24,$V24),"")),"")</f>
        <v/>
      </c>
      <c r="ED24" s="81" t="str">
        <f>IF($EA$3&lt;&gt;"コンテンツなし",IF(AND(申込書!$AH$4="GIGAスクールパック",SUM($Q24,$S24)&lt;&gt;0),SUM($Q24,$S24),IF(AND(申込書!$AH$4="SKY安心GIGAタブレット",SUM($U24,$W24)&lt;&gt;0),SUM($U24,$W24),"")),"")</f>
        <v/>
      </c>
      <c r="EE24" s="157"/>
      <c r="EF24" s="82"/>
      <c r="EG24" s="80" t="str">
        <f>IF(AND(申込書!$C$107&lt;&gt;"▼プルダウンより選択してください",申込書!$C$107&lt;&gt;"",申込書!$P$107&lt;&gt;"YYYY/MM/DD",$G24&lt;&gt;""),申込書!$P$107,"")</f>
        <v/>
      </c>
      <c r="EH24" s="81" t="str">
        <f>IF(AND(申込書!$C$107&lt;&gt;"▼プルダウンより選択してください",申込書!$C$107&lt;&gt;"",$G24&lt;&gt;""),申込書!$M$107,"")</f>
        <v/>
      </c>
      <c r="EI24" s="81" t="str">
        <f>IF($EG$3&lt;&gt;"コンテンツなし",IF(AND(申込書!$AH$4="GIGAスクールパック",SUM($P24,$R24)&lt;&gt;0),SUM($P24,$R24),IF(AND(申込書!$AH$4="SKY安心GIGAタブレット",SUM($T24,$V24)&lt;&gt;0),SUM($T24,$V24),"")),"")</f>
        <v/>
      </c>
      <c r="EJ24" s="81" t="str">
        <f>IF($EG$3&lt;&gt;"コンテンツなし",IF(AND(申込書!$AH$4="GIGAスクールパック",SUM($Q24,$S24)&lt;&gt;0),SUM($Q24,$S24),IF(AND(申込書!$AH$4="SKY安心GIGAタブレット",SUM($U24,$W24)&lt;&gt;0),SUM($U24,$W24),"")),"")</f>
        <v/>
      </c>
      <c r="EK24" s="157"/>
      <c r="EL24" s="82"/>
      <c r="EM24" s="80" t="str">
        <f>IF(AND(申込書!$C$108&lt;&gt;"▼プルダウンより選択してください",申込書!$C$108&lt;&gt;"",申込書!$P$108&lt;&gt;"YYYY/MM/DD",$G24&lt;&gt;""),申込書!$P$108,"")</f>
        <v/>
      </c>
      <c r="EN24" s="81" t="str">
        <f>IF(AND(申込書!$C$108&lt;&gt;"▼プルダウンより選択してください",申込書!$C$108&lt;&gt;"",$G24&lt;&gt;""),申込書!$M$108,"")</f>
        <v/>
      </c>
      <c r="EO24" s="81" t="str">
        <f>IF($EM$3&lt;&gt;"コンテンツなし",IF(AND(申込書!$AH$4="GIGAスクールパック",SUM($P24,$R24)&lt;&gt;0),SUM($P24,$R24),IF(AND(申込書!$AH$4="SKY安心GIGAタブレット",SUM($T24,$V24)&lt;&gt;0),SUM($T24,$V24),"")),"")</f>
        <v/>
      </c>
      <c r="EP24" s="81" t="str">
        <f>IF($EM$3&lt;&gt;"コンテンツなし",IF(AND(申込書!$AH$4="GIGAスクールパック",SUM($Q24,$S24)&lt;&gt;0),SUM($Q24,$S24),IF(AND(申込書!$AH$4="SKY安心GIGAタブレット",SUM($U24,$W24)&lt;&gt;0),SUM($U24,$W24),"")),"")</f>
        <v/>
      </c>
      <c r="EQ24" s="157"/>
      <c r="ER24" s="82"/>
      <c r="ES24" s="80" t="str">
        <f>IF(AND(申込書!$C$109&lt;&gt;"▼プルダウンより選択してください",申込書!$C$109&lt;&gt;"",申込書!$P$109&lt;&gt;"YYYY/MM/DD",$G24&lt;&gt;""),申込書!$P$109,"")</f>
        <v/>
      </c>
      <c r="ET24" s="81" t="str">
        <f>IF(AND(申込書!$C$109&lt;&gt;"▼プルダウンより選択してください",申込書!$C$109&lt;&gt;"",$G24&lt;&gt;""),申込書!$M$109,"")</f>
        <v/>
      </c>
      <c r="EU24" s="81" t="str">
        <f>IF($ES$3&lt;&gt;"コンテンツなし",IF(AND(申込書!$AH$4="GIGAスクールパック",SUM($P24,$R24)&lt;&gt;0),SUM($P24,$R24),IF(AND(申込書!$AH$4="SKY安心GIGAタブレット",SUM($T24,$V24)&lt;&gt;0),SUM($T24,$V24),"")),"")</f>
        <v/>
      </c>
      <c r="EV24" s="81" t="str">
        <f>IF($ES$3&lt;&gt;"コンテンツなし",IF(AND(申込書!$AH$4="GIGAスクールパック",SUM($Q24,$S24)&lt;&gt;0),SUM($Q24,$S24),IF(AND(申込書!$AH$4="SKY安心GIGAタブレット",SUM($U24,$W24)&lt;&gt;0),SUM($U24,$W24),"")),"")</f>
        <v/>
      </c>
      <c r="EW24" s="157"/>
      <c r="EX24" s="82"/>
      <c r="EY24" s="80" t="str">
        <f>IF(AND(申込書!$C$110&lt;&gt;"▼プルダウンより選択してください",申込書!$C$110&lt;&gt;"",申込書!$P$110&lt;&gt;"YYYY/MM/DD",$G24&lt;&gt;""),申込書!$P$110,"")</f>
        <v/>
      </c>
      <c r="EZ24" s="81" t="str">
        <f>IF(AND(申込書!$C$110&lt;&gt;"▼プルダウンより選択してください",申込書!$C$110&lt;&gt;"",$G24&lt;&gt;""),申込書!$M$110,"")</f>
        <v/>
      </c>
      <c r="FA24" s="81" t="str">
        <f>IF($EY$3&lt;&gt;"コンテンツなし",IF(AND(申込書!$AH$4="GIGAスクールパック",SUM($P24,$R24)&lt;&gt;0),SUM($P24,$R24),IF(AND(申込書!$AH$4="SKY安心GIGAタブレット",SUM($T24,$V24)&lt;&gt;0),SUM($T24,$V24),"")),"")</f>
        <v/>
      </c>
      <c r="FB24" s="81" t="str">
        <f>IF($EY$3&lt;&gt;"コンテンツなし",IF(AND(申込書!$AH$4="GIGAスクールパック",SUM($Q24,$S24)&lt;&gt;0),SUM($Q24,$S24),IF(AND(申込書!$AH$4="SKY安心GIGAタブレット",SUM($U24,$W24)&lt;&gt;0),SUM($U24,$W24),"")),"")</f>
        <v/>
      </c>
      <c r="FC24" s="157"/>
      <c r="FD24" s="82"/>
      <c r="FE24" s="80" t="str">
        <f>IF(AND(申込書!$C$111&lt;&gt;"▼プルダウンより選択してください",申込書!$C$111&lt;&gt;"",申込書!$P$111&lt;&gt;"YYYY/MM/DD",$G24&lt;&gt;""),申込書!$P$111,"")</f>
        <v/>
      </c>
      <c r="FF24" s="81" t="str">
        <f>IF(AND(申込書!$C$111&lt;&gt;"▼プルダウンより選択してください",申込書!$C$111&lt;&gt;"",$G24&lt;&gt;""),申込書!$M$111,"")</f>
        <v/>
      </c>
      <c r="FG24" s="81" t="str">
        <f>IF($FE$3&lt;&gt;"コンテンツなし",IF(AND(申込書!$AH$4="GIGAスクールパック",SUM($P24,$R24)&lt;&gt;0),SUM($P24,$R24),IF(AND(申込書!$AH$4="SKY安心GIGAタブレット",SUM($T24,$V24)&lt;&gt;0),SUM($T24,$V24),"")),"")</f>
        <v/>
      </c>
      <c r="FH24" s="81" t="str">
        <f>IF($FE$3&lt;&gt;"コンテンツなし",IF(AND(申込書!$AH$4="GIGAスクールパック",SUM($Q24,$S24)&lt;&gt;0),SUM($Q24,$S24),IF(AND(申込書!$AH$4="SKY安心GIGAタブレット",SUM($U24,$W24)&lt;&gt;0),SUM($U24,$W24),"")),"")</f>
        <v/>
      </c>
      <c r="FI24" s="157"/>
      <c r="FJ24" s="82"/>
      <c r="FK24" s="80" t="str">
        <f>IF(AND(申込書!$C$112&lt;&gt;"▼プルダウンより選択してください",申込書!$C$112&lt;&gt;"",申込書!$P$112&lt;&gt;"YYYY/MM/DD",$G24&lt;&gt;""),申込書!$P$112,"")</f>
        <v/>
      </c>
      <c r="FL24" s="81" t="str">
        <f>IF(AND(申込書!$C$112&lt;&gt;"▼プルダウンより選択してください",申込書!$C$112&lt;&gt;"",$G24&lt;&gt;""),申込書!$M$112,"")</f>
        <v/>
      </c>
      <c r="FM24" s="81" t="str">
        <f>IF($FK$3&lt;&gt;"コンテンツなし",IF(AND(申込書!$AH$4="GIGAスクールパック",SUM($P24,$R24)&lt;&gt;0),SUM($P24,$R24),IF(AND(申込書!$AH$4="SKY安心GIGAタブレット",SUM($T24,$V24)&lt;&gt;0),SUM($T24,$V24),"")),"")</f>
        <v/>
      </c>
      <c r="FN24" s="81" t="str">
        <f>IF($FK$3&lt;&gt;"コンテンツなし",IF(AND(申込書!$AH$4="GIGAスクールパック",SUM($Q24,$S24)&lt;&gt;0),SUM($Q24,$S24),IF(AND(申込書!$AH$4="SKY安心GIGAタブレット",SUM($U24,$W24)&lt;&gt;0),SUM($U24,$W24),"")),"")</f>
        <v/>
      </c>
      <c r="FO24" s="157"/>
      <c r="FP24" s="82"/>
      <c r="FQ24" s="80" t="str">
        <f>IF(AND(申込書!$C$113&lt;&gt;"▼プルダウンより選択してください",申込書!$C$113&lt;&gt;"",申込書!$P$113&lt;&gt;"YYYY/MM/DD",$G24&lt;&gt;""),申込書!$P$113,"")</f>
        <v/>
      </c>
      <c r="FR24" s="81" t="str">
        <f>IF(AND(申込書!$C$113&lt;&gt;"▼プルダウンより選択してください",申込書!$C$113&lt;&gt;"",$G24&lt;&gt;""),申込書!$M$113,"")</f>
        <v/>
      </c>
      <c r="FS24" s="81" t="str">
        <f>IF($FQ$3&lt;&gt;"コンテンツなし",IF(AND(申込書!$AH$4="GIGAスクールパック",SUM($P24,$R24)&lt;&gt;0),SUM($P24,$R24),IF(AND(申込書!$AH$4="SKY安心GIGAタブレット",SUM($T24,$V24)&lt;&gt;0),SUM($T24,$V24),"")),"")</f>
        <v/>
      </c>
      <c r="FT24" s="81" t="str">
        <f>IF($FQ$3&lt;&gt;"コンテンツなし",IF(AND(申込書!$AH$4="GIGAスクールパック",SUM($Q24,$S24)&lt;&gt;0),SUM($Q24,$S24),IF(AND(申込書!$AH$4="SKY安心GIGAタブレット",SUM($U24,$W24)&lt;&gt;0),SUM($U24,$W24),"")),"")</f>
        <v/>
      </c>
      <c r="FU24" s="157"/>
      <c r="FV24" s="82"/>
      <c r="FW24" s="80" t="str">
        <f>IF(AND(申込書!$C$114&lt;&gt;"▼プルダウンより選択してください",申込書!$C$114&lt;&gt;"",申込書!$P$114&lt;&gt;"YYYY/MM/DD",$G24&lt;&gt;""),申込書!$P$114,"")</f>
        <v/>
      </c>
      <c r="FX24" s="81" t="str">
        <f>IF(AND(申込書!$C$114&lt;&gt;"▼プルダウンより選択してください",申込書!$C$114&lt;&gt;"",$G24&lt;&gt;""),申込書!$M$114,"")</f>
        <v/>
      </c>
      <c r="FY24" s="81" t="str">
        <f>IF($FW$3&lt;&gt;"コンテンツなし",IF(AND(申込書!$AH$4="GIGAスクールパック",SUM($P24,$R24)&lt;&gt;0),SUM($P24,$R24),IF(AND(申込書!$AH$4="SKY安心GIGAタブレット",SUM($T24,$V24)&lt;&gt;0),SUM($T24,$V24),"")),"")</f>
        <v/>
      </c>
      <c r="FZ24" s="81" t="str">
        <f>IF($FW$3&lt;&gt;"コンテンツなし",IF(AND(申込書!$AH$4="GIGAスクールパック",SUM($Q24,$S24)&lt;&gt;0),SUM($Q24,$S24),IF(AND(申込書!$AH$4="SKY安心GIGAタブレット",SUM($U24,$W24)&lt;&gt;0),SUM($U24,$W24),"")),"")</f>
        <v/>
      </c>
      <c r="GA24" s="157"/>
      <c r="GB24" s="82"/>
      <c r="GC24" s="80" t="str">
        <f>IF(AND(申込書!$C$115&lt;&gt;"▼プルダウンより選択してください",申込書!$C$115&lt;&gt;"",申込書!$P$115&lt;&gt;"YYYY/MM/DD",$G24&lt;&gt;""),申込書!$P$115,"")</f>
        <v/>
      </c>
      <c r="GD24" s="81" t="str">
        <f>IF(AND(申込書!$C$115&lt;&gt;"▼プルダウンより選択してください",申込書!$C$115&lt;&gt;"",$G24&lt;&gt;""),申込書!$M$115,"")</f>
        <v/>
      </c>
      <c r="GE24" s="81" t="str">
        <f>IF($GC$3&lt;&gt;"コンテンツなし",IF(AND(申込書!$AH$4="GIGAスクールパック",SUM($P24,$R24)&lt;&gt;0),SUM($P24,$R24),IF(AND(申込書!$AH$4="SKY安心GIGAタブレット",SUM($T24,$V24)&lt;&gt;0),SUM($T24,$V24),"")),"")</f>
        <v/>
      </c>
      <c r="GF24" s="81" t="str">
        <f>IF($GC$3&lt;&gt;"コンテンツなし",IF(AND(申込書!$AH$4="GIGAスクールパック",SUM($Q24,$S24)&lt;&gt;0),SUM($Q24,$S24),IF(AND(申込書!$AH$4="SKY安心GIGAタブレット",SUM($U24,$W24)&lt;&gt;0),SUM($U24,$W24),"")),"")</f>
        <v/>
      </c>
      <c r="GG24" s="157"/>
      <c r="GH24" s="82"/>
      <c r="GI24" s="80" t="str">
        <f>IF(AND(申込書!$C$116&lt;&gt;"▼プルダウンより選択してください",申込書!$C$116&lt;&gt;"",申込書!$P$116&lt;&gt;"YYYY/MM/DD",$G24&lt;&gt;""),申込書!$P$116,"")</f>
        <v/>
      </c>
      <c r="GJ24" s="81" t="str">
        <f>IF(AND(申込書!$C$116&lt;&gt;"▼プルダウンより選択してください",申込書!$C$116&lt;&gt;"",$G24&lt;&gt;""),申込書!$M$116,"")</f>
        <v/>
      </c>
      <c r="GK24" s="81" t="str">
        <f>IF($GI$3&lt;&gt;"コンテンツなし",IF(AND(申込書!$AH$4="GIGAスクールパック",SUM($P24,$R24)&lt;&gt;0),SUM($P24,$R24),IF(AND(申込書!$AH$4="SKY安心GIGAタブレット",SUM($T24,$V24)&lt;&gt;0),SUM($T24,$V24),"")),"")</f>
        <v/>
      </c>
      <c r="GL24" s="81" t="str">
        <f>IF($GI$3&lt;&gt;"コンテンツなし",IF(AND(申込書!$AH$4="GIGAスクールパック",SUM($Q24,$S24)&lt;&gt;0),SUM($Q24,$S24),IF(AND(申込書!$AH$4="SKY安心GIGAタブレット",SUM($U24,$W24)&lt;&gt;0),SUM($U24,$W24),"")),"")</f>
        <v/>
      </c>
      <c r="GM24" s="157"/>
      <c r="GN24" s="82"/>
      <c r="GO24" s="80" t="str">
        <f>IF(AND(申込書!$C$117&lt;&gt;"▼プルダウンより選択してください",申込書!$C$117&lt;&gt;"",申込書!$P$117&lt;&gt;"YYYY/MM/DD",$G24&lt;&gt;""),申込書!$P$117,"")</f>
        <v/>
      </c>
      <c r="GP24" s="81" t="str">
        <f>IF(AND(申込書!$C$117&lt;&gt;"▼プルダウンより選択してください",申込書!$C$117&lt;&gt;"",$G24&lt;&gt;""),申込書!$M$117,"")</f>
        <v/>
      </c>
      <c r="GQ24" s="81" t="str">
        <f>IF($GO$3&lt;&gt;"コンテンツなし",IF(AND(申込書!$AH$4="GIGAスクールパック",SUM($P24,$R24)&lt;&gt;0),SUM($P24,$R24),IF(AND(申込書!$AH$4="SKY安心GIGAタブレット",SUM($T24,$V24)&lt;&gt;0),SUM($T24,$V24),"")),"")</f>
        <v/>
      </c>
      <c r="GR24" s="81" t="str">
        <f>IF($GO$3&lt;&gt;"コンテンツなし",IF(AND(申込書!$AH$4="GIGAスクールパック",SUM($Q24,$S24)&lt;&gt;0),SUM($Q24,$S24),IF(AND(申込書!$AH$4="SKY安心GIGAタブレット",SUM($U24,$W24)&lt;&gt;0),SUM($U24,$W24),"")),"")</f>
        <v/>
      </c>
      <c r="GS24" s="157"/>
      <c r="GT24" s="82"/>
      <c r="GU24" s="80" t="str">
        <f>IF(AND(申込書!$C$118&lt;&gt;"▼プルダウンより選択してください",申込書!$C$118&lt;&gt;"",申込書!$P$118&lt;&gt;"YYYY/MM/DD",$G24&lt;&gt;""),申込書!$P$118,"")</f>
        <v/>
      </c>
      <c r="GV24" s="81" t="str">
        <f>IF(AND(申込書!$C$118&lt;&gt;"▼プルダウンより選択してください",申込書!$C$118&lt;&gt;"",$G24&lt;&gt;""),申込書!$M$118,"")</f>
        <v/>
      </c>
      <c r="GW24" s="81" t="str">
        <f>IF($GU$3&lt;&gt;"コンテンツなし",IF(AND(申込書!$AH$4="GIGAスクールパック",SUM($P24,$R24)&lt;&gt;0),SUM($P24,$R24),IF(AND(申込書!$AH$4="SKY安心GIGAタブレット",SUM($T24,$V24)&lt;&gt;0),SUM($T24,$V24),"")),"")</f>
        <v/>
      </c>
      <c r="GX24" s="81" t="str">
        <f>IF($GU$3&lt;&gt;"コンテンツなし",IF(AND(申込書!$AH$4="GIGAスクールパック",SUM($Q24,$S24)&lt;&gt;0),SUM($Q24,$S24),IF(AND(申込書!$AH$4="SKY安心GIGAタブレット",SUM($U24,$W24)&lt;&gt;0),SUM($U24,$W24),"")),"")</f>
        <v/>
      </c>
      <c r="GY24" s="157"/>
      <c r="GZ24" s="82"/>
      <c r="HA24" s="80" t="str">
        <f>IF(AND(申込書!$C$119&lt;&gt;"▼プルダウンより選択してください",申込書!$C$119&lt;&gt;"",申込書!$P$119&lt;&gt;"YYYY/MM/DD",$G24&lt;&gt;""),申込書!$P$119,"")</f>
        <v/>
      </c>
      <c r="HB24" s="81" t="str">
        <f>IF(AND(申込書!$C$119&lt;&gt;"▼プルダウンより選択してください",申込書!$C$119&lt;&gt;"",$G24&lt;&gt;""),申込書!$M$119,"")</f>
        <v/>
      </c>
      <c r="HC24" s="81" t="str">
        <f>IF($HA$3&lt;&gt;"コンテンツなし",IF(AND(申込書!$AH$4="GIGAスクールパック",SUM($P24,$R24)&lt;&gt;0),SUM($P24,$R24),IF(AND(申込書!$AH$4="SKY安心GIGAタブレット",SUM($T24,$V24)&lt;&gt;0),SUM($T24,$V24),"")),"")</f>
        <v/>
      </c>
      <c r="HD24" s="81" t="str">
        <f>IF($HA$3&lt;&gt;"コンテンツなし",IF(AND(申込書!$AH$4="GIGAスクールパック",SUM($Q24,$S24)&lt;&gt;0),SUM($Q24,$S24),IF(AND(申込書!$AH$4="SKY安心GIGAタブレット",SUM($U24,$W24)&lt;&gt;0),SUM($U24,$W24),"")),"")</f>
        <v/>
      </c>
      <c r="HE24" s="157"/>
      <c r="HF24" s="82"/>
      <c r="HG24" s="83"/>
    </row>
    <row r="25" spans="2:215" ht="26.85" customHeight="1">
      <c r="B25" s="62">
        <f t="shared" si="0"/>
        <v>20</v>
      </c>
      <c r="C25" s="63"/>
      <c r="D25" s="64"/>
      <c r="E25" s="207"/>
      <c r="F25" s="65"/>
      <c r="G25" s="66"/>
      <c r="H25" s="67"/>
      <c r="I25" s="68"/>
      <c r="J25" s="69"/>
      <c r="K25" s="70"/>
      <c r="L25" s="71"/>
      <c r="M25" s="72"/>
      <c r="N25" s="73"/>
      <c r="O25" s="74"/>
      <c r="P25" s="179"/>
      <c r="Q25" s="180"/>
      <c r="R25" s="180"/>
      <c r="S25" s="181"/>
      <c r="T25" s="179"/>
      <c r="U25" s="180"/>
      <c r="V25" s="182"/>
      <c r="W25" s="181"/>
      <c r="X25" s="75"/>
      <c r="Y25" s="76"/>
      <c r="Z25" s="77"/>
      <c r="AA25" s="78"/>
      <c r="AB25" s="79"/>
      <c r="AC25" s="79"/>
      <c r="AD25" s="79"/>
      <c r="AE25" s="77"/>
      <c r="AF25" s="139"/>
      <c r="AG25" s="139"/>
      <c r="AH25" s="139"/>
      <c r="AI25" s="80" t="str">
        <f>IF(AND(申込書!$C$90&lt;&gt;"▼プルダウンより選択してください",申込書!$C$90&lt;&gt;"",申込書!$P$90&lt;&gt;"YYYY/MM/DD",$G25&lt;&gt;""),申込書!$P$90,"")</f>
        <v/>
      </c>
      <c r="AJ25" s="81" t="str">
        <f>IF(AND(申込書!$C$90&lt;&gt;"▼プルダウンより選択してください",申込書!$C$90&lt;&gt;"",$G25&lt;&gt;""),申込書!$M$90,"")</f>
        <v/>
      </c>
      <c r="AK25" s="81" t="str">
        <f>IF($AI$3&lt;&gt;"コンテンツなし",IF(AND(申込書!$AH$4="GIGAスクールパック",SUM($P25,$R25)&lt;&gt;0),SUM($P25,$R25),IF(AND(申込書!$AH$4="SKY安心GIGAタブレット",SUM($T25,$V25)&lt;&gt;0),SUM($T25,$V25),"")),"")</f>
        <v/>
      </c>
      <c r="AL25" s="81" t="str">
        <f>IF($AI$3&lt;&gt;"コンテンツなし",IF(AND(申込書!$AH$4="GIGAスクールパック",SUM($Q25,$S25)&lt;&gt;0),SUM($Q25,$S25),IF(AND(申込書!$AH$4="SKY安心GIGAタブレット",SUM($U25,$W25)&lt;&gt;0),SUM($U25,$W25),"")),"")</f>
        <v/>
      </c>
      <c r="AM25" s="157"/>
      <c r="AN25" s="82"/>
      <c r="AO25" s="80" t="str">
        <f>IF(AND(申込書!$C$91&lt;&gt;"▼プルダウンより選択してください",申込書!$C$91&lt;&gt;"",申込書!$P$91&lt;&gt;"YYYY/MM/DD",$G25&lt;&gt;""),申込書!$P$91,"")</f>
        <v/>
      </c>
      <c r="AP25" s="81" t="str">
        <f>IF(AND(申込書!$C$91&lt;&gt;"▼プルダウンより選択してください",申込書!$C$91&lt;&gt;"",$G25&lt;&gt;""),申込書!$M$91,"")</f>
        <v/>
      </c>
      <c r="AQ25" s="81" t="str">
        <f>IF($AO$3&lt;&gt;"コンテンツなし",IF(AND(申込書!$AH$4="GIGAスクールパック",SUM($P25,$R25)&lt;&gt;0),SUM($P25,$R25),IF(AND(申込書!$AH$4="SKY安心GIGAタブレット",SUM($T25,$V25)&lt;&gt;0),SUM($T25,$V25),"")),"")</f>
        <v/>
      </c>
      <c r="AR25" s="81" t="str">
        <f>IF($AO$3&lt;&gt;"コンテンツなし",IF(AND(申込書!$AH$4="GIGAスクールパック",SUM($Q25,$S25)&lt;&gt;0),SUM($Q25,$S25),IF(AND(申込書!$AH$4="SKY安心GIGAタブレット",SUM($U25,$W25)&lt;&gt;0),SUM($U25,$W25),"")),"")</f>
        <v/>
      </c>
      <c r="AS25" s="157"/>
      <c r="AT25" s="82"/>
      <c r="AU25" s="80" t="str">
        <f>IF(AND(申込書!$C$92&lt;&gt;"▼プルダウンより選択してください",申込書!$C$92&lt;&gt;"",申込書!$P$92&lt;&gt;"YYYY/MM/DD",$G25&lt;&gt;""),申込書!$P$92,"")</f>
        <v/>
      </c>
      <c r="AV25" s="81" t="str">
        <f>IF(AND(申込書!$C$92&lt;&gt;"▼プルダウンより選択してください",申込書!$C$92&lt;&gt;"",$G25&lt;&gt;""),申込書!$M$92,"")</f>
        <v/>
      </c>
      <c r="AW25" s="81" t="str">
        <f>IF($AU$3&lt;&gt;"コンテンツなし",IF(AND(申込書!$AH$4="GIGAスクールパック",SUM($P25,$R25)&lt;&gt;0),SUM($P25,$R25),IF(AND(申込書!$AH$4="SKY安心GIGAタブレット",SUM($T25,$V25)&lt;&gt;0),SUM($T25,$V25),"")),"")</f>
        <v/>
      </c>
      <c r="AX25" s="81" t="str">
        <f>IF($AU$3&lt;&gt;"コンテンツなし",IF(AND(申込書!$AH$4="GIGAスクールパック",SUM($Q25,$S25)&lt;&gt;0),SUM($Q25,$S25),IF(AND(申込書!$AH$4="SKY安心GIGAタブレット",SUM($U25,$W25)&lt;&gt;0),SUM($U25,$W25),"")),"")</f>
        <v/>
      </c>
      <c r="AY25" s="157"/>
      <c r="AZ25" s="82"/>
      <c r="BA25" s="80" t="str">
        <f>IF(AND(申込書!$C$93&lt;&gt;"▼プルダウンより選択してください",申込書!$C$93&lt;&gt;"",申込書!$P$93&lt;&gt;"YYYY/MM/DD",$G25&lt;&gt;""),申込書!$P$93,"")</f>
        <v/>
      </c>
      <c r="BB25" s="81" t="str">
        <f>IF(AND(申込書!$C$93&lt;&gt;"▼プルダウンより選択してください",申込書!$C$93&lt;&gt;"",申込書!$M$93&gt;=1,$G25&lt;&gt;""),申込書!$M$93,"")</f>
        <v/>
      </c>
      <c r="BC25" s="81" t="str">
        <f>IF($BA$3&lt;&gt;"コンテンツなし",IF(AND(申込書!$AH$4="GIGAスクールパック",SUM($P25,$R25)&lt;&gt;0),SUM($P25,$R25),IF(AND(申込書!$AH$4="SKY安心GIGAタブレット",SUM($T25,$V25)&lt;&gt;0),SUM($T25,$V25),"")),"")</f>
        <v/>
      </c>
      <c r="BD25" s="81" t="str">
        <f>IF($BA$3&lt;&gt;"コンテンツなし",IF(AND(申込書!$AH$4="GIGAスクールパック",SUM($Q25,$S25)&lt;&gt;0),SUM($Q25,$S25),IF(AND(申込書!$AH$4="SKY安心GIGAタブレット",SUM($U25,$W25)&lt;&gt;0),SUM($U25,$W25),"")),"")</f>
        <v/>
      </c>
      <c r="BE25" s="157"/>
      <c r="BF25" s="82"/>
      <c r="BG25" s="80" t="str">
        <f>IF(AND(申込書!$C$94&lt;&gt;"▼プルダウンより選択してください",申込書!$C$94&lt;&gt;"",申込書!$P$94&lt;&gt;"YYYY/MM/DD",$G25&lt;&gt;""),申込書!$P$94,"")</f>
        <v/>
      </c>
      <c r="BH25" s="81" t="str">
        <f>IF(AND(申込書!$C$94&lt;&gt;"▼プルダウンより選択してください",申込書!$C$94&lt;&gt;"",$G25&lt;&gt;""),申込書!$M$94,"")</f>
        <v/>
      </c>
      <c r="BI25" s="81" t="str">
        <f>IF($BG$3&lt;&gt;"コンテンツなし",IF(AND(申込書!$AH$4="GIGAスクールパック",SUM($P25,$R25)&lt;&gt;0),SUM($P25,$R25),IF(AND(申込書!$AH$4="SKY安心GIGAタブレット",SUM($T25,$V25)&lt;&gt;0),SUM($T25,$V25),"")),"")</f>
        <v/>
      </c>
      <c r="BJ25" s="81" t="str">
        <f>IF($BG$3&lt;&gt;"コンテンツなし",IF(AND(申込書!$AH$4="GIGAスクールパック",SUM($Q25,$S25)&lt;&gt;0),SUM($Q25,$S25),IF(AND(申込書!$AH$4="SKY安心GIGAタブレット",SUM($U25,$W25)&lt;&gt;0),SUM($U25,$W25),"")),"")</f>
        <v/>
      </c>
      <c r="BK25" s="157"/>
      <c r="BL25" s="82"/>
      <c r="BM25" s="80" t="str">
        <f>IF(AND(申込書!$C$95&lt;&gt;"▼プルダウンより選択してください",申込書!$C$95&lt;&gt;"",申込書!$P$95&lt;&gt;"YYYY/MM/DD",$G25&lt;&gt;""),申込書!$P$95,"")</f>
        <v/>
      </c>
      <c r="BN25" s="81" t="str">
        <f>IF(AND(申込書!$C$95&lt;&gt;"▼プルダウンより選択してください",申込書!$C$95&lt;&gt;"",$G25&lt;&gt;""),申込書!$M$95,"")</f>
        <v/>
      </c>
      <c r="BO25" s="81" t="str">
        <f>IF($BM$3&lt;&gt;"コンテンツなし",IF(AND(申込書!$AH$4="GIGAスクールパック",SUM($P25,$R25)&lt;&gt;0),SUM($P25,$R25),IF(AND(申込書!$AH$4="SKY安心GIGAタブレット",SUM($T25,$V25)&lt;&gt;0),SUM($T25,$V25),"")),"")</f>
        <v/>
      </c>
      <c r="BP25" s="81" t="str">
        <f>IF($BM$3&lt;&gt;"コンテンツなし",IF(AND(申込書!$AH$4="GIGAスクールパック",SUM($Q25,$S25)&lt;&gt;0),SUM($Q25,$S25),IF(AND(申込書!$AH$4="SKY安心GIGAタブレット",SUM($U25,$W25)&lt;&gt;0),SUM($U25,$W25),"")),"")</f>
        <v/>
      </c>
      <c r="BQ25" s="157"/>
      <c r="BR25" s="82"/>
      <c r="BS25" s="80" t="str">
        <f>IF(AND(申込書!$C$96&lt;&gt;"▼プルダウンより選択してください",申込書!$C$96&lt;&gt;"",申込書!$P$96&lt;&gt;"YYYY/MM/DD",$G25&lt;&gt;""),申込書!$P$96,"")</f>
        <v/>
      </c>
      <c r="BT25" s="81" t="str">
        <f>IF(AND(申込書!$C$96&lt;&gt;"▼プルダウンより選択してください",申込書!$C$96&lt;&gt;"",$G25&lt;&gt;""),申込書!$M$96,"")</f>
        <v/>
      </c>
      <c r="BU25" s="81" t="str">
        <f>IF($BS$3&lt;&gt;"コンテンツなし",IF(AND(申込書!$AH$4="GIGAスクールパック",SUM($P25,$R25)&lt;&gt;0),SUM($P25,$R25),IF(AND(申込書!$AH$4="SKY安心GIGAタブレット",SUM($T25,$V25)&lt;&gt;0),SUM($T25,$V25),"")),"")</f>
        <v/>
      </c>
      <c r="BV25" s="81" t="str">
        <f>IF($BS$3&lt;&gt;"コンテンツなし",IF(AND(申込書!$AH$4="GIGAスクールパック",SUM($Q25,$S25)&lt;&gt;0),SUM($Q25,$S25),IF(AND(申込書!$AH$4="SKY安心GIGAタブレット",SUM($U25,$W25)&lt;&gt;0),SUM($U25,$W25),"")),"")</f>
        <v/>
      </c>
      <c r="BW25" s="157"/>
      <c r="BX25" s="82"/>
      <c r="BY25" s="80" t="str">
        <f>IF(AND(申込書!$C$97&lt;&gt;"▼プルダウンより選択してください",申込書!$C$97&lt;&gt;"",申込書!$P$97&lt;&gt;"YYYY/MM/DD",$G25&lt;&gt;""),申込書!$P$97,"")</f>
        <v/>
      </c>
      <c r="BZ25" s="81" t="str">
        <f>IF(AND(申込書!$C$97&lt;&gt;"▼プルダウンより選択してください",申込書!$C$97&lt;&gt;"",$G25&lt;&gt;""),申込書!$M$97,"")</f>
        <v/>
      </c>
      <c r="CA25" s="81" t="str">
        <f>IF($BY$3&lt;&gt;"コンテンツなし",IF(AND(申込書!$AH$4="GIGAスクールパック",SUM($P25,$R25)&lt;&gt;0),SUM($P25,$R25),IF(AND(申込書!$AH$4="SKY安心GIGAタブレット",SUM($T25,$V25)&lt;&gt;0),SUM($T25,$V25),"")),"")</f>
        <v/>
      </c>
      <c r="CB25" s="81" t="str">
        <f>IF($BY$3&lt;&gt;"コンテンツなし",IF(AND(申込書!$AH$4="GIGAスクールパック",SUM($Q25,$S25)&lt;&gt;0),SUM($Q25,$S25),IF(AND(申込書!$AH$4="SKY安心GIGAタブレット",SUM($U25,$W25)&lt;&gt;0),SUM($U25,$W25),"")),"")</f>
        <v/>
      </c>
      <c r="CC25" s="157"/>
      <c r="CD25" s="82"/>
      <c r="CE25" s="80" t="str">
        <f>IF(AND(申込書!$C$98&lt;&gt;"▼プルダウンより選択してください",申込書!$C$98&lt;&gt;"",申込書!$P$98&lt;&gt;"YYYY/MM/DD",$G25&lt;&gt;""),申込書!$P$98,"")</f>
        <v/>
      </c>
      <c r="CF25" s="81" t="str">
        <f>IF(AND(申込書!$C$98&lt;&gt;"▼プルダウンより選択してください",申込書!$C$98&lt;&gt;"",$G25&lt;&gt;""),申込書!$M$98,"")</f>
        <v/>
      </c>
      <c r="CG25" s="81" t="str">
        <f>IF($CE$3&lt;&gt;"コンテンツなし",IF(AND(申込書!$AH$4="GIGAスクールパック",SUM($P25,$R25)&lt;&gt;0),SUM($P25,$R25),IF(AND(申込書!$AH$4="SKY安心GIGAタブレット",SUM($T25,$V25)&lt;&gt;0),SUM($T25,$V25),"")),"")</f>
        <v/>
      </c>
      <c r="CH25" s="81" t="str">
        <f>IF($CE$3&lt;&gt;"コンテンツなし",IF(AND(申込書!$AH$4="GIGAスクールパック",SUM($Q25,$S25)&lt;&gt;0),SUM($Q25,$S25),IF(AND(申込書!$AH$4="SKY安心GIGAタブレット",SUM($U25,$W25)&lt;&gt;0),SUM($U25,$W25),"")),"")</f>
        <v/>
      </c>
      <c r="CI25" s="157"/>
      <c r="CJ25" s="82"/>
      <c r="CK25" s="80" t="str">
        <f>IF(AND(申込書!$C$99&lt;&gt;"▼プルダウンより選択してください",申込書!$C$99&lt;&gt;"",申込書!$P$99&lt;&gt;"YYYY/MM/DD",$G25&lt;&gt;""),申込書!$P$99,"")</f>
        <v/>
      </c>
      <c r="CL25" s="81" t="str">
        <f>IF(AND(申込書!$C$99&lt;&gt;"▼プルダウンより選択してください",申込書!$C$99&lt;&gt;"",$G25&lt;&gt;""),申込書!$M$99,"")</f>
        <v/>
      </c>
      <c r="CM25" s="81" t="str">
        <f>IF($CK$3&lt;&gt;"コンテンツなし",IF(AND(申込書!$AH$4="GIGAスクールパック",SUM($P25,$R25)&lt;&gt;0),SUM($P25,$R25),IF(AND(申込書!$AH$4="SKY安心GIGAタブレット",SUM($T25,$V25)&lt;&gt;0),SUM($T25,$V25),"")),"")</f>
        <v/>
      </c>
      <c r="CN25" s="81" t="str">
        <f>IF($CK$3&lt;&gt;"コンテンツなし",IF(AND(申込書!$AH$4="GIGAスクールパック",SUM($Q25,$S25)&lt;&gt;0),SUM($Q25,$S25),IF(AND(申込書!$AH$4="SKY安心GIGAタブレット",SUM($U25,$W25)&lt;&gt;0),SUM($U25,$W25),"")),"")</f>
        <v/>
      </c>
      <c r="CO25" s="157"/>
      <c r="CP25" s="82"/>
      <c r="CQ25" s="80" t="str">
        <f>IF(AND(申込書!$C$100&lt;&gt;"▼プルダウンより選択してください",申込書!$C$100&lt;&gt;"",申込書!$P$100&lt;&gt;"YYYY/MM/DD",$G25&lt;&gt;""),申込書!$P$100,"")</f>
        <v/>
      </c>
      <c r="CR25" s="81" t="str">
        <f>IF(AND(申込書!$C$100&lt;&gt;"▼プルダウンより選択してください",申込書!$C$100&lt;&gt;"",$G25&lt;&gt;""),申込書!$M$100,"")</f>
        <v/>
      </c>
      <c r="CS25" s="81" t="str">
        <f>IF($CQ$3&lt;&gt;"コンテンツなし",IF(AND(申込書!$AH$4="GIGAスクールパック",SUM($P25,$R25)&lt;&gt;0),SUM($P25,$R25),IF(AND(申込書!$AH$4="SKY安心GIGAタブレット",SUM($T25,$V25)&lt;&gt;0),SUM($T25,$V25),"")),"")</f>
        <v/>
      </c>
      <c r="CT25" s="81" t="str">
        <f>IF($CQ$3&lt;&gt;"コンテンツなし",IF(AND(申込書!$AH$4="GIGAスクールパック",SUM($Q25,$S25)&lt;&gt;0),SUM($Q25,$S25),IF(AND(申込書!$AH$4="SKY安心GIGAタブレット",SUM($U25,$W25)&lt;&gt;0),SUM($U25,$W25),"")),"")</f>
        <v/>
      </c>
      <c r="CU25" s="81"/>
      <c r="CV25" s="82"/>
      <c r="CW25" s="80" t="str">
        <f>IF(AND(申込書!$C$101&lt;&gt;"▼プルダウンより選択してください",申込書!$C$101&lt;&gt;"",申込書!$P$101&lt;&gt;"YYYY/MM/DD",$G25&lt;&gt;""),申込書!$P$101,"")</f>
        <v/>
      </c>
      <c r="CX25" s="81" t="str">
        <f>IF(AND(申込書!$C$101&lt;&gt;"▼プルダウンより選択してください",申込書!$C$101&lt;&gt;"",$G25&lt;&gt;""),申込書!$M$101,"")</f>
        <v/>
      </c>
      <c r="CY25" s="81" t="str">
        <f>IF($CW$3&lt;&gt;"コンテンツなし",IF(AND(申込書!$AH$4="GIGAスクールパック",SUM($P25,$R25)&lt;&gt;0),SUM($P25,$R25),IF(AND(申込書!$AH$4="SKY安心GIGAタブレット",SUM($T25,$V25)&lt;&gt;0),SUM($T25,$V25),"")),"")</f>
        <v/>
      </c>
      <c r="CZ25" s="81" t="str">
        <f>IF($CW$3&lt;&gt;"コンテンツなし",IF(AND(申込書!$AH$4="GIGAスクールパック",SUM($Q25,$S25)&lt;&gt;0),SUM($Q25,$S25),IF(AND(申込書!$AH$4="SKY安心GIGAタブレット",SUM($U25,$W25)&lt;&gt;0),SUM($U25,$W25),"")),"")</f>
        <v/>
      </c>
      <c r="DA25" s="81"/>
      <c r="DB25" s="82"/>
      <c r="DC25" s="80" t="str">
        <f>IF(AND(申込書!$C$102&lt;&gt;"▼プルダウンより選択してください",申込書!$C$102&lt;&gt;"",申込書!$P$102&lt;&gt;"YYYY/MM/DD",$G25&lt;&gt;""),申込書!$P$102,"")</f>
        <v/>
      </c>
      <c r="DD25" s="81" t="str">
        <f>IF(AND(申込書!$C$102&lt;&gt;"▼プルダウンより選択してください",申込書!$C$102&lt;&gt;"",$G25&lt;&gt;""),申込書!$M$102,"")</f>
        <v/>
      </c>
      <c r="DE25" s="81" t="str">
        <f>IF($DC$3&lt;&gt;"コンテンツなし",IF(AND(申込書!$AH$4="GIGAスクールパック",SUM($P25,$R25)&lt;&gt;0),SUM($P25,$R25),IF(AND(申込書!$AH$4="SKY安心GIGAタブレット",SUM($T25,$V25)&lt;&gt;0),SUM($T25,$V25),"")),"")</f>
        <v/>
      </c>
      <c r="DF25" s="81" t="str">
        <f>IF($DC$3&lt;&gt;"コンテンツなし",IF(AND(申込書!$AH$4="GIGAスクールパック",SUM($Q25,$S25)&lt;&gt;0),SUM($Q25,$S25),IF(AND(申込書!$AH$4="SKY安心GIGAタブレット",SUM($U25,$W25)&lt;&gt;0),SUM($U25,$W25),"")),"")</f>
        <v/>
      </c>
      <c r="DG25" s="81"/>
      <c r="DH25" s="82"/>
      <c r="DI25" s="80" t="str">
        <f>IF(AND(申込書!$C$103&lt;&gt;"▼プルダウンより選択してください",申込書!$C$103&lt;&gt;"",申込書!$P$103&lt;&gt;"YYYY/MM/DD",$G25&lt;&gt;""),申込書!$P$103,"")</f>
        <v/>
      </c>
      <c r="DJ25" s="81" t="str">
        <f>IF(AND(申込書!$C$103&lt;&gt;"▼プルダウンより選択してください",申込書!$C$103&lt;&gt;"",$G25&lt;&gt;""),申込書!$M$103,"")</f>
        <v/>
      </c>
      <c r="DK25" s="81" t="str">
        <f>IF($DI$3&lt;&gt;"コンテンツなし",IF(AND(申込書!$AH$4="GIGAスクールパック",SUM($P25,$R25)&lt;&gt;0),SUM($P25,$R25),IF(AND(申込書!$AH$4="SKY安心GIGAタブレット",SUM($T25,$V25)&lt;&gt;0),SUM($T25,$V25),"")),"")</f>
        <v/>
      </c>
      <c r="DL25" s="81" t="str">
        <f>IF($DI$3&lt;&gt;"コンテンツなし",IF(AND(申込書!$AH$4="GIGAスクールパック",SUM($Q25,$S25)&lt;&gt;0),SUM($Q25,$S25),IF(AND(申込書!$AH$4="SKY安心GIGAタブレット",SUM($U25,$W25)&lt;&gt;0),SUM($U25,$W25),"")),"")</f>
        <v/>
      </c>
      <c r="DM25" s="81"/>
      <c r="DN25" s="82"/>
      <c r="DO25" s="80" t="str">
        <f>IF(AND(申込書!$C$104&lt;&gt;"▼プルダウンより選択してください",申込書!$C$104&lt;&gt;"",申込書!$P$104&lt;&gt;"YYYY/MM/DD",$G25&lt;&gt;""),申込書!$P$104,"")</f>
        <v/>
      </c>
      <c r="DP25" s="81" t="str">
        <f>IF(AND(申込書!$C$104&lt;&gt;"▼プルダウンより選択してください",申込書!$C$104&lt;&gt;"",$G25&lt;&gt;""),申込書!$M$104,"")</f>
        <v/>
      </c>
      <c r="DQ25" s="81" t="str">
        <f>IF($DO$3&lt;&gt;"コンテンツなし",IF(AND(申込書!$AH$4="GIGAスクールパック",SUM($P25,$R25)&lt;&gt;0),SUM($P25,$R25),IF(AND(申込書!$AH$4="SKY安心GIGAタブレット",SUM($T25,$V25)&lt;&gt;0),SUM($T25,$V25),"")),"")</f>
        <v/>
      </c>
      <c r="DR25" s="81" t="str">
        <f>IF($DO$3&lt;&gt;"コンテンツなし",IF(AND(申込書!$AH$4="GIGAスクールパック",SUM($Q25,$S25)&lt;&gt;0),SUM($Q25,$S25),IF(AND(申込書!$AH$4="SKY安心GIGAタブレット",SUM($U25,$W25)&lt;&gt;0),SUM($U25,$W25),"")),"")</f>
        <v/>
      </c>
      <c r="DS25" s="81"/>
      <c r="DT25" s="82"/>
      <c r="DU25" s="80" t="str">
        <f>IF(AND(申込書!$C$105&lt;&gt;"▼プルダウンより選択してください",申込書!$C$105&lt;&gt;"",申込書!$P$105&lt;&gt;"YYYY/MM/DD",$G25&lt;&gt;""),申込書!$P$105,"")</f>
        <v/>
      </c>
      <c r="DV25" s="81" t="str">
        <f>IF(AND(申込書!$C$105&lt;&gt;"▼プルダウンより選択してください",申込書!$C$105&lt;&gt;"",$G25&lt;&gt;""),申込書!$M$105,"")</f>
        <v/>
      </c>
      <c r="DW25" s="81" t="str">
        <f>IF($DU$3&lt;&gt;"コンテンツなし",IF(AND(申込書!$AH$4="GIGAスクールパック",SUM($P25,$R25)&lt;&gt;0),SUM($P25,$R25),IF(AND(申込書!$AH$4="SKY安心GIGAタブレット",SUM($T25,$V25)&lt;&gt;0),SUM($T25,$V25),"")),"")</f>
        <v/>
      </c>
      <c r="DX25" s="81" t="str">
        <f>IF($DU$3&lt;&gt;"コンテンツなし",IF(AND(申込書!$AH$4="GIGAスクールパック",SUM($Q25,$S25)&lt;&gt;0),SUM($Q25,$S25),IF(AND(申込書!$AH$4="SKY安心GIGAタブレット",SUM($U25,$W25)&lt;&gt;0),SUM($U25,$W25),"")),"")</f>
        <v/>
      </c>
      <c r="DY25" s="157"/>
      <c r="DZ25" s="82"/>
      <c r="EA25" s="80" t="str">
        <f>IF(AND(申込書!$C$106&lt;&gt;"▼プルダウンより選択してください",申込書!$C$106&lt;&gt;"",申込書!$P$106&lt;&gt;"YYYY/MM/DD",$G25&lt;&gt;""),申込書!$P$106,"")</f>
        <v/>
      </c>
      <c r="EB25" s="81" t="str">
        <f>IF(AND(申込書!$C$106&lt;&gt;"▼プルダウンより選択してください",申込書!$C$106&lt;&gt;"",$G25&lt;&gt;""),申込書!$M$106,"")</f>
        <v/>
      </c>
      <c r="EC25" s="81" t="str">
        <f>IF($EA$3&lt;&gt;"コンテンツなし",IF(AND(申込書!$AH$4="GIGAスクールパック",SUM($P25,$R25)&lt;&gt;0),SUM($P25,$R25),IF(AND(申込書!$AH$4="SKY安心GIGAタブレット",SUM($T25,$V25)&lt;&gt;0),SUM($T25,$V25),"")),"")</f>
        <v/>
      </c>
      <c r="ED25" s="81" t="str">
        <f>IF($EA$3&lt;&gt;"コンテンツなし",IF(AND(申込書!$AH$4="GIGAスクールパック",SUM($Q25,$S25)&lt;&gt;0),SUM($Q25,$S25),IF(AND(申込書!$AH$4="SKY安心GIGAタブレット",SUM($U25,$W25)&lt;&gt;0),SUM($U25,$W25),"")),"")</f>
        <v/>
      </c>
      <c r="EE25" s="157"/>
      <c r="EF25" s="82"/>
      <c r="EG25" s="80" t="str">
        <f>IF(AND(申込書!$C$107&lt;&gt;"▼プルダウンより選択してください",申込書!$C$107&lt;&gt;"",申込書!$P$107&lt;&gt;"YYYY/MM/DD",$G25&lt;&gt;""),申込書!$P$107,"")</f>
        <v/>
      </c>
      <c r="EH25" s="81" t="str">
        <f>IF(AND(申込書!$C$107&lt;&gt;"▼プルダウンより選択してください",申込書!$C$107&lt;&gt;"",$G25&lt;&gt;""),申込書!$M$107,"")</f>
        <v/>
      </c>
      <c r="EI25" s="81" t="str">
        <f>IF($EG$3&lt;&gt;"コンテンツなし",IF(AND(申込書!$AH$4="GIGAスクールパック",SUM($P25,$R25)&lt;&gt;0),SUM($P25,$R25),IF(AND(申込書!$AH$4="SKY安心GIGAタブレット",SUM($T25,$V25)&lt;&gt;0),SUM($T25,$V25),"")),"")</f>
        <v/>
      </c>
      <c r="EJ25" s="81" t="str">
        <f>IF($EG$3&lt;&gt;"コンテンツなし",IF(AND(申込書!$AH$4="GIGAスクールパック",SUM($Q25,$S25)&lt;&gt;0),SUM($Q25,$S25),IF(AND(申込書!$AH$4="SKY安心GIGAタブレット",SUM($U25,$W25)&lt;&gt;0),SUM($U25,$W25),"")),"")</f>
        <v/>
      </c>
      <c r="EK25" s="157"/>
      <c r="EL25" s="82"/>
      <c r="EM25" s="80" t="str">
        <f>IF(AND(申込書!$C$108&lt;&gt;"▼プルダウンより選択してください",申込書!$C$108&lt;&gt;"",申込書!$P$108&lt;&gt;"YYYY/MM/DD",$G25&lt;&gt;""),申込書!$P$108,"")</f>
        <v/>
      </c>
      <c r="EN25" s="81" t="str">
        <f>IF(AND(申込書!$C$108&lt;&gt;"▼プルダウンより選択してください",申込書!$C$108&lt;&gt;"",$G25&lt;&gt;""),申込書!$M$108,"")</f>
        <v/>
      </c>
      <c r="EO25" s="81" t="str">
        <f>IF($EM$3&lt;&gt;"コンテンツなし",IF(AND(申込書!$AH$4="GIGAスクールパック",SUM($P25,$R25)&lt;&gt;0),SUM($P25,$R25),IF(AND(申込書!$AH$4="SKY安心GIGAタブレット",SUM($T25,$V25)&lt;&gt;0),SUM($T25,$V25),"")),"")</f>
        <v/>
      </c>
      <c r="EP25" s="81" t="str">
        <f>IF($EM$3&lt;&gt;"コンテンツなし",IF(AND(申込書!$AH$4="GIGAスクールパック",SUM($Q25,$S25)&lt;&gt;0),SUM($Q25,$S25),IF(AND(申込書!$AH$4="SKY安心GIGAタブレット",SUM($U25,$W25)&lt;&gt;0),SUM($U25,$W25),"")),"")</f>
        <v/>
      </c>
      <c r="EQ25" s="157"/>
      <c r="ER25" s="82"/>
      <c r="ES25" s="80" t="str">
        <f>IF(AND(申込書!$C$109&lt;&gt;"▼プルダウンより選択してください",申込書!$C$109&lt;&gt;"",申込書!$P$109&lt;&gt;"YYYY/MM/DD",$G25&lt;&gt;""),申込書!$P$109,"")</f>
        <v/>
      </c>
      <c r="ET25" s="81" t="str">
        <f>IF(AND(申込書!$C$109&lt;&gt;"▼プルダウンより選択してください",申込書!$C$109&lt;&gt;"",$G25&lt;&gt;""),申込書!$M$109,"")</f>
        <v/>
      </c>
      <c r="EU25" s="81" t="str">
        <f>IF($ES$3&lt;&gt;"コンテンツなし",IF(AND(申込書!$AH$4="GIGAスクールパック",SUM($P25,$R25)&lt;&gt;0),SUM($P25,$R25),IF(AND(申込書!$AH$4="SKY安心GIGAタブレット",SUM($T25,$V25)&lt;&gt;0),SUM($T25,$V25),"")),"")</f>
        <v/>
      </c>
      <c r="EV25" s="81" t="str">
        <f>IF($ES$3&lt;&gt;"コンテンツなし",IF(AND(申込書!$AH$4="GIGAスクールパック",SUM($Q25,$S25)&lt;&gt;0),SUM($Q25,$S25),IF(AND(申込書!$AH$4="SKY安心GIGAタブレット",SUM($U25,$W25)&lt;&gt;0),SUM($U25,$W25),"")),"")</f>
        <v/>
      </c>
      <c r="EW25" s="157"/>
      <c r="EX25" s="82"/>
      <c r="EY25" s="80" t="str">
        <f>IF(AND(申込書!$C$110&lt;&gt;"▼プルダウンより選択してください",申込書!$C$110&lt;&gt;"",申込書!$P$110&lt;&gt;"YYYY/MM/DD",$G25&lt;&gt;""),申込書!$P$110,"")</f>
        <v/>
      </c>
      <c r="EZ25" s="81" t="str">
        <f>IF(AND(申込書!$C$110&lt;&gt;"▼プルダウンより選択してください",申込書!$C$110&lt;&gt;"",$G25&lt;&gt;""),申込書!$M$110,"")</f>
        <v/>
      </c>
      <c r="FA25" s="81" t="str">
        <f>IF($EY$3&lt;&gt;"コンテンツなし",IF(AND(申込書!$AH$4="GIGAスクールパック",SUM($P25,$R25)&lt;&gt;0),SUM($P25,$R25),IF(AND(申込書!$AH$4="SKY安心GIGAタブレット",SUM($T25,$V25)&lt;&gt;0),SUM($T25,$V25),"")),"")</f>
        <v/>
      </c>
      <c r="FB25" s="81" t="str">
        <f>IF($EY$3&lt;&gt;"コンテンツなし",IF(AND(申込書!$AH$4="GIGAスクールパック",SUM($Q25,$S25)&lt;&gt;0),SUM($Q25,$S25),IF(AND(申込書!$AH$4="SKY安心GIGAタブレット",SUM($U25,$W25)&lt;&gt;0),SUM($U25,$W25),"")),"")</f>
        <v/>
      </c>
      <c r="FC25" s="157"/>
      <c r="FD25" s="82"/>
      <c r="FE25" s="80" t="str">
        <f>IF(AND(申込書!$C$111&lt;&gt;"▼プルダウンより選択してください",申込書!$C$111&lt;&gt;"",申込書!$P$111&lt;&gt;"YYYY/MM/DD",$G25&lt;&gt;""),申込書!$P$111,"")</f>
        <v/>
      </c>
      <c r="FF25" s="81" t="str">
        <f>IF(AND(申込書!$C$111&lt;&gt;"▼プルダウンより選択してください",申込書!$C$111&lt;&gt;"",$G25&lt;&gt;""),申込書!$M$111,"")</f>
        <v/>
      </c>
      <c r="FG25" s="81" t="str">
        <f>IF($FE$3&lt;&gt;"コンテンツなし",IF(AND(申込書!$AH$4="GIGAスクールパック",SUM($P25,$R25)&lt;&gt;0),SUM($P25,$R25),IF(AND(申込書!$AH$4="SKY安心GIGAタブレット",SUM($T25,$V25)&lt;&gt;0),SUM($T25,$V25),"")),"")</f>
        <v/>
      </c>
      <c r="FH25" s="81" t="str">
        <f>IF($FE$3&lt;&gt;"コンテンツなし",IF(AND(申込書!$AH$4="GIGAスクールパック",SUM($Q25,$S25)&lt;&gt;0),SUM($Q25,$S25),IF(AND(申込書!$AH$4="SKY安心GIGAタブレット",SUM($U25,$W25)&lt;&gt;0),SUM($U25,$W25),"")),"")</f>
        <v/>
      </c>
      <c r="FI25" s="157"/>
      <c r="FJ25" s="82"/>
      <c r="FK25" s="80" t="str">
        <f>IF(AND(申込書!$C$112&lt;&gt;"▼プルダウンより選択してください",申込書!$C$112&lt;&gt;"",申込書!$P$112&lt;&gt;"YYYY/MM/DD",$G25&lt;&gt;""),申込書!$P$112,"")</f>
        <v/>
      </c>
      <c r="FL25" s="81" t="str">
        <f>IF(AND(申込書!$C$112&lt;&gt;"▼プルダウンより選択してください",申込書!$C$112&lt;&gt;"",$G25&lt;&gt;""),申込書!$M$112,"")</f>
        <v/>
      </c>
      <c r="FM25" s="81" t="str">
        <f>IF($FK$3&lt;&gt;"コンテンツなし",IF(AND(申込書!$AH$4="GIGAスクールパック",SUM($P25,$R25)&lt;&gt;0),SUM($P25,$R25),IF(AND(申込書!$AH$4="SKY安心GIGAタブレット",SUM($T25,$V25)&lt;&gt;0),SUM($T25,$V25),"")),"")</f>
        <v/>
      </c>
      <c r="FN25" s="81" t="str">
        <f>IF($FK$3&lt;&gt;"コンテンツなし",IF(AND(申込書!$AH$4="GIGAスクールパック",SUM($Q25,$S25)&lt;&gt;0),SUM($Q25,$S25),IF(AND(申込書!$AH$4="SKY安心GIGAタブレット",SUM($U25,$W25)&lt;&gt;0),SUM($U25,$W25),"")),"")</f>
        <v/>
      </c>
      <c r="FO25" s="157"/>
      <c r="FP25" s="82"/>
      <c r="FQ25" s="80" t="str">
        <f>IF(AND(申込書!$C$113&lt;&gt;"▼プルダウンより選択してください",申込書!$C$113&lt;&gt;"",申込書!$P$113&lt;&gt;"YYYY/MM/DD",$G25&lt;&gt;""),申込書!$P$113,"")</f>
        <v/>
      </c>
      <c r="FR25" s="81" t="str">
        <f>IF(AND(申込書!$C$113&lt;&gt;"▼プルダウンより選択してください",申込書!$C$113&lt;&gt;"",$G25&lt;&gt;""),申込書!$M$113,"")</f>
        <v/>
      </c>
      <c r="FS25" s="81" t="str">
        <f>IF($FQ$3&lt;&gt;"コンテンツなし",IF(AND(申込書!$AH$4="GIGAスクールパック",SUM($P25,$R25)&lt;&gt;0),SUM($P25,$R25),IF(AND(申込書!$AH$4="SKY安心GIGAタブレット",SUM($T25,$V25)&lt;&gt;0),SUM($T25,$V25),"")),"")</f>
        <v/>
      </c>
      <c r="FT25" s="81" t="str">
        <f>IF($FQ$3&lt;&gt;"コンテンツなし",IF(AND(申込書!$AH$4="GIGAスクールパック",SUM($Q25,$S25)&lt;&gt;0),SUM($Q25,$S25),IF(AND(申込書!$AH$4="SKY安心GIGAタブレット",SUM($U25,$W25)&lt;&gt;0),SUM($U25,$W25),"")),"")</f>
        <v/>
      </c>
      <c r="FU25" s="157"/>
      <c r="FV25" s="82"/>
      <c r="FW25" s="80" t="str">
        <f>IF(AND(申込書!$C$114&lt;&gt;"▼プルダウンより選択してください",申込書!$C$114&lt;&gt;"",申込書!$P$114&lt;&gt;"YYYY/MM/DD",$G25&lt;&gt;""),申込書!$P$114,"")</f>
        <v/>
      </c>
      <c r="FX25" s="81" t="str">
        <f>IF(AND(申込書!$C$114&lt;&gt;"▼プルダウンより選択してください",申込書!$C$114&lt;&gt;"",$G25&lt;&gt;""),申込書!$M$114,"")</f>
        <v/>
      </c>
      <c r="FY25" s="81" t="str">
        <f>IF($FW$3&lt;&gt;"コンテンツなし",IF(AND(申込書!$AH$4="GIGAスクールパック",SUM($P25,$R25)&lt;&gt;0),SUM($P25,$R25),IF(AND(申込書!$AH$4="SKY安心GIGAタブレット",SUM($T25,$V25)&lt;&gt;0),SUM($T25,$V25),"")),"")</f>
        <v/>
      </c>
      <c r="FZ25" s="81" t="str">
        <f>IF($FW$3&lt;&gt;"コンテンツなし",IF(AND(申込書!$AH$4="GIGAスクールパック",SUM($Q25,$S25)&lt;&gt;0),SUM($Q25,$S25),IF(AND(申込書!$AH$4="SKY安心GIGAタブレット",SUM($U25,$W25)&lt;&gt;0),SUM($U25,$W25),"")),"")</f>
        <v/>
      </c>
      <c r="GA25" s="157"/>
      <c r="GB25" s="82"/>
      <c r="GC25" s="80" t="str">
        <f>IF(AND(申込書!$C$115&lt;&gt;"▼プルダウンより選択してください",申込書!$C$115&lt;&gt;"",申込書!$P$115&lt;&gt;"YYYY/MM/DD",$G25&lt;&gt;""),申込書!$P$115,"")</f>
        <v/>
      </c>
      <c r="GD25" s="81" t="str">
        <f>IF(AND(申込書!$C$115&lt;&gt;"▼プルダウンより選択してください",申込書!$C$115&lt;&gt;"",$G25&lt;&gt;""),申込書!$M$115,"")</f>
        <v/>
      </c>
      <c r="GE25" s="81" t="str">
        <f>IF($GC$3&lt;&gt;"コンテンツなし",IF(AND(申込書!$AH$4="GIGAスクールパック",SUM($P25,$R25)&lt;&gt;0),SUM($P25,$R25),IF(AND(申込書!$AH$4="SKY安心GIGAタブレット",SUM($T25,$V25)&lt;&gt;0),SUM($T25,$V25),"")),"")</f>
        <v/>
      </c>
      <c r="GF25" s="81" t="str">
        <f>IF($GC$3&lt;&gt;"コンテンツなし",IF(AND(申込書!$AH$4="GIGAスクールパック",SUM($Q25,$S25)&lt;&gt;0),SUM($Q25,$S25),IF(AND(申込書!$AH$4="SKY安心GIGAタブレット",SUM($U25,$W25)&lt;&gt;0),SUM($U25,$W25),"")),"")</f>
        <v/>
      </c>
      <c r="GG25" s="157"/>
      <c r="GH25" s="82"/>
      <c r="GI25" s="80" t="str">
        <f>IF(AND(申込書!$C$116&lt;&gt;"▼プルダウンより選択してください",申込書!$C$116&lt;&gt;"",申込書!$P$116&lt;&gt;"YYYY/MM/DD",$G25&lt;&gt;""),申込書!$P$116,"")</f>
        <v/>
      </c>
      <c r="GJ25" s="81" t="str">
        <f>IF(AND(申込書!$C$116&lt;&gt;"▼プルダウンより選択してください",申込書!$C$116&lt;&gt;"",$G25&lt;&gt;""),申込書!$M$116,"")</f>
        <v/>
      </c>
      <c r="GK25" s="81" t="str">
        <f>IF($GI$3&lt;&gt;"コンテンツなし",IF(AND(申込書!$AH$4="GIGAスクールパック",SUM($P25,$R25)&lt;&gt;0),SUM($P25,$R25),IF(AND(申込書!$AH$4="SKY安心GIGAタブレット",SUM($T25,$V25)&lt;&gt;0),SUM($T25,$V25),"")),"")</f>
        <v/>
      </c>
      <c r="GL25" s="81" t="str">
        <f>IF($GI$3&lt;&gt;"コンテンツなし",IF(AND(申込書!$AH$4="GIGAスクールパック",SUM($Q25,$S25)&lt;&gt;0),SUM($Q25,$S25),IF(AND(申込書!$AH$4="SKY安心GIGAタブレット",SUM($U25,$W25)&lt;&gt;0),SUM($U25,$W25),"")),"")</f>
        <v/>
      </c>
      <c r="GM25" s="157"/>
      <c r="GN25" s="82"/>
      <c r="GO25" s="80" t="str">
        <f>IF(AND(申込書!$C$117&lt;&gt;"▼プルダウンより選択してください",申込書!$C$117&lt;&gt;"",申込書!$P$117&lt;&gt;"YYYY/MM/DD",$G25&lt;&gt;""),申込書!$P$117,"")</f>
        <v/>
      </c>
      <c r="GP25" s="81" t="str">
        <f>IF(AND(申込書!$C$117&lt;&gt;"▼プルダウンより選択してください",申込書!$C$117&lt;&gt;"",$G25&lt;&gt;""),申込書!$M$117,"")</f>
        <v/>
      </c>
      <c r="GQ25" s="81" t="str">
        <f>IF($GO$3&lt;&gt;"コンテンツなし",IF(AND(申込書!$AH$4="GIGAスクールパック",SUM($P25,$R25)&lt;&gt;0),SUM($P25,$R25),IF(AND(申込書!$AH$4="SKY安心GIGAタブレット",SUM($T25,$V25)&lt;&gt;0),SUM($T25,$V25),"")),"")</f>
        <v/>
      </c>
      <c r="GR25" s="81" t="str">
        <f>IF($GO$3&lt;&gt;"コンテンツなし",IF(AND(申込書!$AH$4="GIGAスクールパック",SUM($Q25,$S25)&lt;&gt;0),SUM($Q25,$S25),IF(AND(申込書!$AH$4="SKY安心GIGAタブレット",SUM($U25,$W25)&lt;&gt;0),SUM($U25,$W25),"")),"")</f>
        <v/>
      </c>
      <c r="GS25" s="157"/>
      <c r="GT25" s="82"/>
      <c r="GU25" s="80" t="str">
        <f>IF(AND(申込書!$C$118&lt;&gt;"▼プルダウンより選択してください",申込書!$C$118&lt;&gt;"",申込書!$P$118&lt;&gt;"YYYY/MM/DD",$G25&lt;&gt;""),申込書!$P$118,"")</f>
        <v/>
      </c>
      <c r="GV25" s="81" t="str">
        <f>IF(AND(申込書!$C$118&lt;&gt;"▼プルダウンより選択してください",申込書!$C$118&lt;&gt;"",$G25&lt;&gt;""),申込書!$M$118,"")</f>
        <v/>
      </c>
      <c r="GW25" s="81" t="str">
        <f>IF($GU$3&lt;&gt;"コンテンツなし",IF(AND(申込書!$AH$4="GIGAスクールパック",SUM($P25,$R25)&lt;&gt;0),SUM($P25,$R25),IF(AND(申込書!$AH$4="SKY安心GIGAタブレット",SUM($T25,$V25)&lt;&gt;0),SUM($T25,$V25),"")),"")</f>
        <v/>
      </c>
      <c r="GX25" s="81" t="str">
        <f>IF($GU$3&lt;&gt;"コンテンツなし",IF(AND(申込書!$AH$4="GIGAスクールパック",SUM($Q25,$S25)&lt;&gt;0),SUM($Q25,$S25),IF(AND(申込書!$AH$4="SKY安心GIGAタブレット",SUM($U25,$W25)&lt;&gt;0),SUM($U25,$W25),"")),"")</f>
        <v/>
      </c>
      <c r="GY25" s="157"/>
      <c r="GZ25" s="82"/>
      <c r="HA25" s="80" t="str">
        <f>IF(AND(申込書!$C$119&lt;&gt;"▼プルダウンより選択してください",申込書!$C$119&lt;&gt;"",申込書!$P$119&lt;&gt;"YYYY/MM/DD",$G25&lt;&gt;""),申込書!$P$119,"")</f>
        <v/>
      </c>
      <c r="HB25" s="81" t="str">
        <f>IF(AND(申込書!$C$119&lt;&gt;"▼プルダウンより選択してください",申込書!$C$119&lt;&gt;"",$G25&lt;&gt;""),申込書!$M$119,"")</f>
        <v/>
      </c>
      <c r="HC25" s="81" t="str">
        <f>IF($HA$3&lt;&gt;"コンテンツなし",IF(AND(申込書!$AH$4="GIGAスクールパック",SUM($P25,$R25)&lt;&gt;0),SUM($P25,$R25),IF(AND(申込書!$AH$4="SKY安心GIGAタブレット",SUM($T25,$V25)&lt;&gt;0),SUM($T25,$V25),"")),"")</f>
        <v/>
      </c>
      <c r="HD25" s="81" t="str">
        <f>IF($HA$3&lt;&gt;"コンテンツなし",IF(AND(申込書!$AH$4="GIGAスクールパック",SUM($Q25,$S25)&lt;&gt;0),SUM($Q25,$S25),IF(AND(申込書!$AH$4="SKY安心GIGAタブレット",SUM($U25,$W25)&lt;&gt;0),SUM($U25,$W25),"")),"")</f>
        <v/>
      </c>
      <c r="HE25" s="157"/>
      <c r="HF25" s="82"/>
      <c r="HG25" s="83"/>
    </row>
    <row r="26" spans="2:215" ht="26.85" customHeight="1">
      <c r="B26" s="62">
        <f t="shared" si="0"/>
        <v>21</v>
      </c>
      <c r="C26" s="63"/>
      <c r="D26" s="64"/>
      <c r="E26" s="207"/>
      <c r="F26" s="65"/>
      <c r="G26" s="66"/>
      <c r="H26" s="67"/>
      <c r="I26" s="68"/>
      <c r="J26" s="69"/>
      <c r="K26" s="70"/>
      <c r="L26" s="71"/>
      <c r="M26" s="72"/>
      <c r="N26" s="73"/>
      <c r="O26" s="74"/>
      <c r="P26" s="179"/>
      <c r="Q26" s="180"/>
      <c r="R26" s="180"/>
      <c r="S26" s="181"/>
      <c r="T26" s="179"/>
      <c r="U26" s="180"/>
      <c r="V26" s="182"/>
      <c r="W26" s="181"/>
      <c r="X26" s="75"/>
      <c r="Y26" s="76"/>
      <c r="Z26" s="77"/>
      <c r="AA26" s="78"/>
      <c r="AB26" s="79"/>
      <c r="AC26" s="79"/>
      <c r="AD26" s="79"/>
      <c r="AE26" s="77"/>
      <c r="AF26" s="139"/>
      <c r="AG26" s="139"/>
      <c r="AH26" s="139"/>
      <c r="AI26" s="80" t="str">
        <f>IF(AND(申込書!$C$90&lt;&gt;"▼プルダウンより選択してください",申込書!$C$90&lt;&gt;"",申込書!$P$90&lt;&gt;"YYYY/MM/DD",$G26&lt;&gt;""),申込書!$P$90,"")</f>
        <v/>
      </c>
      <c r="AJ26" s="81" t="str">
        <f>IF(AND(申込書!$C$90&lt;&gt;"▼プルダウンより選択してください",申込書!$C$90&lt;&gt;"",$G26&lt;&gt;""),申込書!$M$90,"")</f>
        <v/>
      </c>
      <c r="AK26" s="81" t="str">
        <f>IF($AI$3&lt;&gt;"コンテンツなし",IF(AND(申込書!$AH$4="GIGAスクールパック",SUM($P26,$R26)&lt;&gt;0),SUM($P26,$R26),IF(AND(申込書!$AH$4="SKY安心GIGAタブレット",SUM($T26,$V26)&lt;&gt;0),SUM($T26,$V26),"")),"")</f>
        <v/>
      </c>
      <c r="AL26" s="81" t="str">
        <f>IF($AI$3&lt;&gt;"コンテンツなし",IF(AND(申込書!$AH$4="GIGAスクールパック",SUM($Q26,$S26)&lt;&gt;0),SUM($Q26,$S26),IF(AND(申込書!$AH$4="SKY安心GIGAタブレット",SUM($U26,$W26)&lt;&gt;0),SUM($U26,$W26),"")),"")</f>
        <v/>
      </c>
      <c r="AM26" s="157"/>
      <c r="AN26" s="82"/>
      <c r="AO26" s="80" t="str">
        <f>IF(AND(申込書!$C$91&lt;&gt;"▼プルダウンより選択してください",申込書!$C$91&lt;&gt;"",申込書!$P$91&lt;&gt;"YYYY/MM/DD",$G26&lt;&gt;""),申込書!$P$91,"")</f>
        <v/>
      </c>
      <c r="AP26" s="81" t="str">
        <f>IF(AND(申込書!$C$91&lt;&gt;"▼プルダウンより選択してください",申込書!$C$91&lt;&gt;"",$G26&lt;&gt;""),申込書!$M$91,"")</f>
        <v/>
      </c>
      <c r="AQ26" s="81" t="str">
        <f>IF($AO$3&lt;&gt;"コンテンツなし",IF(AND(申込書!$AH$4="GIGAスクールパック",SUM($P26,$R26)&lt;&gt;0),SUM($P26,$R26),IF(AND(申込書!$AH$4="SKY安心GIGAタブレット",SUM($T26,$V26)&lt;&gt;0),SUM($T26,$V26),"")),"")</f>
        <v/>
      </c>
      <c r="AR26" s="81" t="str">
        <f>IF($AO$3&lt;&gt;"コンテンツなし",IF(AND(申込書!$AH$4="GIGAスクールパック",SUM($Q26,$S26)&lt;&gt;0),SUM($Q26,$S26),IF(AND(申込書!$AH$4="SKY安心GIGAタブレット",SUM($U26,$W26)&lt;&gt;0),SUM($U26,$W26),"")),"")</f>
        <v/>
      </c>
      <c r="AS26" s="157"/>
      <c r="AT26" s="82"/>
      <c r="AU26" s="80" t="str">
        <f>IF(AND(申込書!$C$92&lt;&gt;"▼プルダウンより選択してください",申込書!$C$92&lt;&gt;"",申込書!$P$92&lt;&gt;"YYYY/MM/DD",$G26&lt;&gt;""),申込書!$P$92,"")</f>
        <v/>
      </c>
      <c r="AV26" s="81" t="str">
        <f>IF(AND(申込書!$C$92&lt;&gt;"▼プルダウンより選択してください",申込書!$C$92&lt;&gt;"",$G26&lt;&gt;""),申込書!$M$92,"")</f>
        <v/>
      </c>
      <c r="AW26" s="81" t="str">
        <f>IF($AU$3&lt;&gt;"コンテンツなし",IF(AND(申込書!$AH$4="GIGAスクールパック",SUM($P26,$R26)&lt;&gt;0),SUM($P26,$R26),IF(AND(申込書!$AH$4="SKY安心GIGAタブレット",SUM($T26,$V26)&lt;&gt;0),SUM($T26,$V26),"")),"")</f>
        <v/>
      </c>
      <c r="AX26" s="81" t="str">
        <f>IF($AU$3&lt;&gt;"コンテンツなし",IF(AND(申込書!$AH$4="GIGAスクールパック",SUM($Q26,$S26)&lt;&gt;0),SUM($Q26,$S26),IF(AND(申込書!$AH$4="SKY安心GIGAタブレット",SUM($U26,$W26)&lt;&gt;0),SUM($U26,$W26),"")),"")</f>
        <v/>
      </c>
      <c r="AY26" s="157"/>
      <c r="AZ26" s="82"/>
      <c r="BA26" s="80" t="str">
        <f>IF(AND(申込書!$C$93&lt;&gt;"▼プルダウンより選択してください",申込書!$C$93&lt;&gt;"",申込書!$P$93&lt;&gt;"YYYY/MM/DD",$G26&lt;&gt;""),申込書!$P$93,"")</f>
        <v/>
      </c>
      <c r="BB26" s="81" t="str">
        <f>IF(AND(申込書!$C$93&lt;&gt;"▼プルダウンより選択してください",申込書!$C$93&lt;&gt;"",申込書!$M$93&gt;=1,$G26&lt;&gt;""),申込書!$M$93,"")</f>
        <v/>
      </c>
      <c r="BC26" s="81" t="str">
        <f>IF($BA$3&lt;&gt;"コンテンツなし",IF(AND(申込書!$AH$4="GIGAスクールパック",SUM($P26,$R26)&lt;&gt;0),SUM($P26,$R26),IF(AND(申込書!$AH$4="SKY安心GIGAタブレット",SUM($T26,$V26)&lt;&gt;0),SUM($T26,$V26),"")),"")</f>
        <v/>
      </c>
      <c r="BD26" s="81" t="str">
        <f>IF($BA$3&lt;&gt;"コンテンツなし",IF(AND(申込書!$AH$4="GIGAスクールパック",SUM($Q26,$S26)&lt;&gt;0),SUM($Q26,$S26),IF(AND(申込書!$AH$4="SKY安心GIGAタブレット",SUM($U26,$W26)&lt;&gt;0),SUM($U26,$W26),"")),"")</f>
        <v/>
      </c>
      <c r="BE26" s="157"/>
      <c r="BF26" s="82"/>
      <c r="BG26" s="80" t="str">
        <f>IF(AND(申込書!$C$94&lt;&gt;"▼プルダウンより選択してください",申込書!$C$94&lt;&gt;"",申込書!$P$94&lt;&gt;"YYYY/MM/DD",$G26&lt;&gt;""),申込書!$P$94,"")</f>
        <v/>
      </c>
      <c r="BH26" s="81" t="str">
        <f>IF(AND(申込書!$C$94&lt;&gt;"▼プルダウンより選択してください",申込書!$C$94&lt;&gt;"",$G26&lt;&gt;""),申込書!$M$94,"")</f>
        <v/>
      </c>
      <c r="BI26" s="81" t="str">
        <f>IF($BG$3&lt;&gt;"コンテンツなし",IF(AND(申込書!$AH$4="GIGAスクールパック",SUM($P26,$R26)&lt;&gt;0),SUM($P26,$R26),IF(AND(申込書!$AH$4="SKY安心GIGAタブレット",SUM($T26,$V26)&lt;&gt;0),SUM($T26,$V26),"")),"")</f>
        <v/>
      </c>
      <c r="BJ26" s="81" t="str">
        <f>IF($BG$3&lt;&gt;"コンテンツなし",IF(AND(申込書!$AH$4="GIGAスクールパック",SUM($Q26,$S26)&lt;&gt;0),SUM($Q26,$S26),IF(AND(申込書!$AH$4="SKY安心GIGAタブレット",SUM($U26,$W26)&lt;&gt;0),SUM($U26,$W26),"")),"")</f>
        <v/>
      </c>
      <c r="BK26" s="157"/>
      <c r="BL26" s="82"/>
      <c r="BM26" s="80" t="str">
        <f>IF(AND(申込書!$C$95&lt;&gt;"▼プルダウンより選択してください",申込書!$C$95&lt;&gt;"",申込書!$P$95&lt;&gt;"YYYY/MM/DD",$G26&lt;&gt;""),申込書!$P$95,"")</f>
        <v/>
      </c>
      <c r="BN26" s="81" t="str">
        <f>IF(AND(申込書!$C$95&lt;&gt;"▼プルダウンより選択してください",申込書!$C$95&lt;&gt;"",$G26&lt;&gt;""),申込書!$M$95,"")</f>
        <v/>
      </c>
      <c r="BO26" s="81" t="str">
        <f>IF($BM$3&lt;&gt;"コンテンツなし",IF(AND(申込書!$AH$4="GIGAスクールパック",SUM($P26,$R26)&lt;&gt;0),SUM($P26,$R26),IF(AND(申込書!$AH$4="SKY安心GIGAタブレット",SUM($T26,$V26)&lt;&gt;0),SUM($T26,$V26),"")),"")</f>
        <v/>
      </c>
      <c r="BP26" s="81" t="str">
        <f>IF($BM$3&lt;&gt;"コンテンツなし",IF(AND(申込書!$AH$4="GIGAスクールパック",SUM($Q26,$S26)&lt;&gt;0),SUM($Q26,$S26),IF(AND(申込書!$AH$4="SKY安心GIGAタブレット",SUM($U26,$W26)&lt;&gt;0),SUM($U26,$W26),"")),"")</f>
        <v/>
      </c>
      <c r="BQ26" s="157"/>
      <c r="BR26" s="82"/>
      <c r="BS26" s="80" t="str">
        <f>IF(AND(申込書!$C$96&lt;&gt;"▼プルダウンより選択してください",申込書!$C$96&lt;&gt;"",申込書!$P$96&lt;&gt;"YYYY/MM/DD",$G26&lt;&gt;""),申込書!$P$96,"")</f>
        <v/>
      </c>
      <c r="BT26" s="81" t="str">
        <f>IF(AND(申込書!$C$96&lt;&gt;"▼プルダウンより選択してください",申込書!$C$96&lt;&gt;"",$G26&lt;&gt;""),申込書!$M$96,"")</f>
        <v/>
      </c>
      <c r="BU26" s="81" t="str">
        <f>IF($BS$3&lt;&gt;"コンテンツなし",IF(AND(申込書!$AH$4="GIGAスクールパック",SUM($P26,$R26)&lt;&gt;0),SUM($P26,$R26),IF(AND(申込書!$AH$4="SKY安心GIGAタブレット",SUM($T26,$V26)&lt;&gt;0),SUM($T26,$V26),"")),"")</f>
        <v/>
      </c>
      <c r="BV26" s="81" t="str">
        <f>IF($BS$3&lt;&gt;"コンテンツなし",IF(AND(申込書!$AH$4="GIGAスクールパック",SUM($Q26,$S26)&lt;&gt;0),SUM($Q26,$S26),IF(AND(申込書!$AH$4="SKY安心GIGAタブレット",SUM($U26,$W26)&lt;&gt;0),SUM($U26,$W26),"")),"")</f>
        <v/>
      </c>
      <c r="BW26" s="157"/>
      <c r="BX26" s="82"/>
      <c r="BY26" s="80" t="str">
        <f>IF(AND(申込書!$C$97&lt;&gt;"▼プルダウンより選択してください",申込書!$C$97&lt;&gt;"",申込書!$P$97&lt;&gt;"YYYY/MM/DD",$G26&lt;&gt;""),申込書!$P$97,"")</f>
        <v/>
      </c>
      <c r="BZ26" s="81" t="str">
        <f>IF(AND(申込書!$C$97&lt;&gt;"▼プルダウンより選択してください",申込書!$C$97&lt;&gt;"",$G26&lt;&gt;""),申込書!$M$97,"")</f>
        <v/>
      </c>
      <c r="CA26" s="81" t="str">
        <f>IF($BY$3&lt;&gt;"コンテンツなし",IF(AND(申込書!$AH$4="GIGAスクールパック",SUM($P26,$R26)&lt;&gt;0),SUM($P26,$R26),IF(AND(申込書!$AH$4="SKY安心GIGAタブレット",SUM($T26,$V26)&lt;&gt;0),SUM($T26,$V26),"")),"")</f>
        <v/>
      </c>
      <c r="CB26" s="81" t="str">
        <f>IF($BY$3&lt;&gt;"コンテンツなし",IF(AND(申込書!$AH$4="GIGAスクールパック",SUM($Q26,$S26)&lt;&gt;0),SUM($Q26,$S26),IF(AND(申込書!$AH$4="SKY安心GIGAタブレット",SUM($U26,$W26)&lt;&gt;0),SUM($U26,$W26),"")),"")</f>
        <v/>
      </c>
      <c r="CC26" s="157"/>
      <c r="CD26" s="82"/>
      <c r="CE26" s="80" t="str">
        <f>IF(AND(申込書!$C$98&lt;&gt;"▼プルダウンより選択してください",申込書!$C$98&lt;&gt;"",申込書!$P$98&lt;&gt;"YYYY/MM/DD",$G26&lt;&gt;""),申込書!$P$98,"")</f>
        <v/>
      </c>
      <c r="CF26" s="81" t="str">
        <f>IF(AND(申込書!$C$98&lt;&gt;"▼プルダウンより選択してください",申込書!$C$98&lt;&gt;"",$G26&lt;&gt;""),申込書!$M$98,"")</f>
        <v/>
      </c>
      <c r="CG26" s="81" t="str">
        <f>IF($CE$3&lt;&gt;"コンテンツなし",IF(AND(申込書!$AH$4="GIGAスクールパック",SUM($P26,$R26)&lt;&gt;0),SUM($P26,$R26),IF(AND(申込書!$AH$4="SKY安心GIGAタブレット",SUM($T26,$V26)&lt;&gt;0),SUM($T26,$V26),"")),"")</f>
        <v/>
      </c>
      <c r="CH26" s="81" t="str">
        <f>IF($CE$3&lt;&gt;"コンテンツなし",IF(AND(申込書!$AH$4="GIGAスクールパック",SUM($Q26,$S26)&lt;&gt;0),SUM($Q26,$S26),IF(AND(申込書!$AH$4="SKY安心GIGAタブレット",SUM($U26,$W26)&lt;&gt;0),SUM($U26,$W26),"")),"")</f>
        <v/>
      </c>
      <c r="CI26" s="157"/>
      <c r="CJ26" s="82"/>
      <c r="CK26" s="80" t="str">
        <f>IF(AND(申込書!$C$99&lt;&gt;"▼プルダウンより選択してください",申込書!$C$99&lt;&gt;"",申込書!$P$99&lt;&gt;"YYYY/MM/DD",$G26&lt;&gt;""),申込書!$P$99,"")</f>
        <v/>
      </c>
      <c r="CL26" s="81" t="str">
        <f>IF(AND(申込書!$C$99&lt;&gt;"▼プルダウンより選択してください",申込書!$C$99&lt;&gt;"",$G26&lt;&gt;""),申込書!$M$99,"")</f>
        <v/>
      </c>
      <c r="CM26" s="81" t="str">
        <f>IF($CK$3&lt;&gt;"コンテンツなし",IF(AND(申込書!$AH$4="GIGAスクールパック",SUM($P26,$R26)&lt;&gt;0),SUM($P26,$R26),IF(AND(申込書!$AH$4="SKY安心GIGAタブレット",SUM($T26,$V26)&lt;&gt;0),SUM($T26,$V26),"")),"")</f>
        <v/>
      </c>
      <c r="CN26" s="81" t="str">
        <f>IF($CK$3&lt;&gt;"コンテンツなし",IF(AND(申込書!$AH$4="GIGAスクールパック",SUM($Q26,$S26)&lt;&gt;0),SUM($Q26,$S26),IF(AND(申込書!$AH$4="SKY安心GIGAタブレット",SUM($U26,$W26)&lt;&gt;0),SUM($U26,$W26),"")),"")</f>
        <v/>
      </c>
      <c r="CO26" s="157"/>
      <c r="CP26" s="82"/>
      <c r="CQ26" s="80" t="str">
        <f>IF(AND(申込書!$C$100&lt;&gt;"▼プルダウンより選択してください",申込書!$C$100&lt;&gt;"",申込書!$P$100&lt;&gt;"YYYY/MM/DD",$G26&lt;&gt;""),申込書!$P$100,"")</f>
        <v/>
      </c>
      <c r="CR26" s="81" t="str">
        <f>IF(AND(申込書!$C$100&lt;&gt;"▼プルダウンより選択してください",申込書!$C$100&lt;&gt;"",$G26&lt;&gt;""),申込書!$M$100,"")</f>
        <v/>
      </c>
      <c r="CS26" s="81" t="str">
        <f>IF($CQ$3&lt;&gt;"コンテンツなし",IF(AND(申込書!$AH$4="GIGAスクールパック",SUM($P26,$R26)&lt;&gt;0),SUM($P26,$R26),IF(AND(申込書!$AH$4="SKY安心GIGAタブレット",SUM($T26,$V26)&lt;&gt;0),SUM($T26,$V26),"")),"")</f>
        <v/>
      </c>
      <c r="CT26" s="81" t="str">
        <f>IF($CQ$3&lt;&gt;"コンテンツなし",IF(AND(申込書!$AH$4="GIGAスクールパック",SUM($Q26,$S26)&lt;&gt;0),SUM($Q26,$S26),IF(AND(申込書!$AH$4="SKY安心GIGAタブレット",SUM($U26,$W26)&lt;&gt;0),SUM($U26,$W26),"")),"")</f>
        <v/>
      </c>
      <c r="CU26" s="81"/>
      <c r="CV26" s="82"/>
      <c r="CW26" s="80" t="str">
        <f>IF(AND(申込書!$C$101&lt;&gt;"▼プルダウンより選択してください",申込書!$C$101&lt;&gt;"",申込書!$P$101&lt;&gt;"YYYY/MM/DD",$G26&lt;&gt;""),申込書!$P$101,"")</f>
        <v/>
      </c>
      <c r="CX26" s="81" t="str">
        <f>IF(AND(申込書!$C$101&lt;&gt;"▼プルダウンより選択してください",申込書!$C$101&lt;&gt;"",$G26&lt;&gt;""),申込書!$M$101,"")</f>
        <v/>
      </c>
      <c r="CY26" s="81" t="str">
        <f>IF($CW$3&lt;&gt;"コンテンツなし",IF(AND(申込書!$AH$4="GIGAスクールパック",SUM($P26,$R26)&lt;&gt;0),SUM($P26,$R26),IF(AND(申込書!$AH$4="SKY安心GIGAタブレット",SUM($T26,$V26)&lt;&gt;0),SUM($T26,$V26),"")),"")</f>
        <v/>
      </c>
      <c r="CZ26" s="81" t="str">
        <f>IF($CW$3&lt;&gt;"コンテンツなし",IF(AND(申込書!$AH$4="GIGAスクールパック",SUM($Q26,$S26)&lt;&gt;0),SUM($Q26,$S26),IF(AND(申込書!$AH$4="SKY安心GIGAタブレット",SUM($U26,$W26)&lt;&gt;0),SUM($U26,$W26),"")),"")</f>
        <v/>
      </c>
      <c r="DA26" s="81"/>
      <c r="DB26" s="82"/>
      <c r="DC26" s="80" t="str">
        <f>IF(AND(申込書!$C$102&lt;&gt;"▼プルダウンより選択してください",申込書!$C$102&lt;&gt;"",申込書!$P$102&lt;&gt;"YYYY/MM/DD",$G26&lt;&gt;""),申込書!$P$102,"")</f>
        <v/>
      </c>
      <c r="DD26" s="81" t="str">
        <f>IF(AND(申込書!$C$102&lt;&gt;"▼プルダウンより選択してください",申込書!$C$102&lt;&gt;"",$G26&lt;&gt;""),申込書!$M$102,"")</f>
        <v/>
      </c>
      <c r="DE26" s="81" t="str">
        <f>IF($DC$3&lt;&gt;"コンテンツなし",IF(AND(申込書!$AH$4="GIGAスクールパック",SUM($P26,$R26)&lt;&gt;0),SUM($P26,$R26),IF(AND(申込書!$AH$4="SKY安心GIGAタブレット",SUM($T26,$V26)&lt;&gt;0),SUM($T26,$V26),"")),"")</f>
        <v/>
      </c>
      <c r="DF26" s="81" t="str">
        <f>IF($DC$3&lt;&gt;"コンテンツなし",IF(AND(申込書!$AH$4="GIGAスクールパック",SUM($Q26,$S26)&lt;&gt;0),SUM($Q26,$S26),IF(AND(申込書!$AH$4="SKY安心GIGAタブレット",SUM($U26,$W26)&lt;&gt;0),SUM($U26,$W26),"")),"")</f>
        <v/>
      </c>
      <c r="DG26" s="81"/>
      <c r="DH26" s="82"/>
      <c r="DI26" s="80" t="str">
        <f>IF(AND(申込書!$C$103&lt;&gt;"▼プルダウンより選択してください",申込書!$C$103&lt;&gt;"",申込書!$P$103&lt;&gt;"YYYY/MM/DD",$G26&lt;&gt;""),申込書!$P$103,"")</f>
        <v/>
      </c>
      <c r="DJ26" s="81" t="str">
        <f>IF(AND(申込書!$C$103&lt;&gt;"▼プルダウンより選択してください",申込書!$C$103&lt;&gt;"",$G26&lt;&gt;""),申込書!$M$103,"")</f>
        <v/>
      </c>
      <c r="DK26" s="81" t="str">
        <f>IF($DI$3&lt;&gt;"コンテンツなし",IF(AND(申込書!$AH$4="GIGAスクールパック",SUM($P26,$R26)&lt;&gt;0),SUM($P26,$R26),IF(AND(申込書!$AH$4="SKY安心GIGAタブレット",SUM($T26,$V26)&lt;&gt;0),SUM($T26,$V26),"")),"")</f>
        <v/>
      </c>
      <c r="DL26" s="81" t="str">
        <f>IF($DI$3&lt;&gt;"コンテンツなし",IF(AND(申込書!$AH$4="GIGAスクールパック",SUM($Q26,$S26)&lt;&gt;0),SUM($Q26,$S26),IF(AND(申込書!$AH$4="SKY安心GIGAタブレット",SUM($U26,$W26)&lt;&gt;0),SUM($U26,$W26),"")),"")</f>
        <v/>
      </c>
      <c r="DM26" s="81"/>
      <c r="DN26" s="82"/>
      <c r="DO26" s="80" t="str">
        <f>IF(AND(申込書!$C$104&lt;&gt;"▼プルダウンより選択してください",申込書!$C$104&lt;&gt;"",申込書!$P$104&lt;&gt;"YYYY/MM/DD",$G26&lt;&gt;""),申込書!$P$104,"")</f>
        <v/>
      </c>
      <c r="DP26" s="81" t="str">
        <f>IF(AND(申込書!$C$104&lt;&gt;"▼プルダウンより選択してください",申込書!$C$104&lt;&gt;"",$G26&lt;&gt;""),申込書!$M$104,"")</f>
        <v/>
      </c>
      <c r="DQ26" s="81" t="str">
        <f>IF($DO$3&lt;&gt;"コンテンツなし",IF(AND(申込書!$AH$4="GIGAスクールパック",SUM($P26,$R26)&lt;&gt;0),SUM($P26,$R26),IF(AND(申込書!$AH$4="SKY安心GIGAタブレット",SUM($T26,$V26)&lt;&gt;0),SUM($T26,$V26),"")),"")</f>
        <v/>
      </c>
      <c r="DR26" s="81" t="str">
        <f>IF($DO$3&lt;&gt;"コンテンツなし",IF(AND(申込書!$AH$4="GIGAスクールパック",SUM($Q26,$S26)&lt;&gt;0),SUM($Q26,$S26),IF(AND(申込書!$AH$4="SKY安心GIGAタブレット",SUM($U26,$W26)&lt;&gt;0),SUM($U26,$W26),"")),"")</f>
        <v/>
      </c>
      <c r="DS26" s="81"/>
      <c r="DT26" s="82"/>
      <c r="DU26" s="80" t="str">
        <f>IF(AND(申込書!$C$105&lt;&gt;"▼プルダウンより選択してください",申込書!$C$105&lt;&gt;"",申込書!$P$105&lt;&gt;"YYYY/MM/DD",$G26&lt;&gt;""),申込書!$P$105,"")</f>
        <v/>
      </c>
      <c r="DV26" s="81" t="str">
        <f>IF(AND(申込書!$C$105&lt;&gt;"▼プルダウンより選択してください",申込書!$C$105&lt;&gt;"",$G26&lt;&gt;""),申込書!$M$105,"")</f>
        <v/>
      </c>
      <c r="DW26" s="81" t="str">
        <f>IF($DU$3&lt;&gt;"コンテンツなし",IF(AND(申込書!$AH$4="GIGAスクールパック",SUM($P26,$R26)&lt;&gt;0),SUM($P26,$R26),IF(AND(申込書!$AH$4="SKY安心GIGAタブレット",SUM($T26,$V26)&lt;&gt;0),SUM($T26,$V26),"")),"")</f>
        <v/>
      </c>
      <c r="DX26" s="81" t="str">
        <f>IF($DU$3&lt;&gt;"コンテンツなし",IF(AND(申込書!$AH$4="GIGAスクールパック",SUM($Q26,$S26)&lt;&gt;0),SUM($Q26,$S26),IF(AND(申込書!$AH$4="SKY安心GIGAタブレット",SUM($U26,$W26)&lt;&gt;0),SUM($U26,$W26),"")),"")</f>
        <v/>
      </c>
      <c r="DY26" s="157"/>
      <c r="DZ26" s="82"/>
      <c r="EA26" s="80" t="str">
        <f>IF(AND(申込書!$C$106&lt;&gt;"▼プルダウンより選択してください",申込書!$C$106&lt;&gt;"",申込書!$P$106&lt;&gt;"YYYY/MM/DD",$G26&lt;&gt;""),申込書!$P$106,"")</f>
        <v/>
      </c>
      <c r="EB26" s="81" t="str">
        <f>IF(AND(申込書!$C$106&lt;&gt;"▼プルダウンより選択してください",申込書!$C$106&lt;&gt;"",$G26&lt;&gt;""),申込書!$M$106,"")</f>
        <v/>
      </c>
      <c r="EC26" s="81" t="str">
        <f>IF($EA$3&lt;&gt;"コンテンツなし",IF(AND(申込書!$AH$4="GIGAスクールパック",SUM($P26,$R26)&lt;&gt;0),SUM($P26,$R26),IF(AND(申込書!$AH$4="SKY安心GIGAタブレット",SUM($T26,$V26)&lt;&gt;0),SUM($T26,$V26),"")),"")</f>
        <v/>
      </c>
      <c r="ED26" s="81" t="str">
        <f>IF($EA$3&lt;&gt;"コンテンツなし",IF(AND(申込書!$AH$4="GIGAスクールパック",SUM($Q26,$S26)&lt;&gt;0),SUM($Q26,$S26),IF(AND(申込書!$AH$4="SKY安心GIGAタブレット",SUM($U26,$W26)&lt;&gt;0),SUM($U26,$W26),"")),"")</f>
        <v/>
      </c>
      <c r="EE26" s="157"/>
      <c r="EF26" s="82"/>
      <c r="EG26" s="80" t="str">
        <f>IF(AND(申込書!$C$107&lt;&gt;"▼プルダウンより選択してください",申込書!$C$107&lt;&gt;"",申込書!$P$107&lt;&gt;"YYYY/MM/DD",$G26&lt;&gt;""),申込書!$P$107,"")</f>
        <v/>
      </c>
      <c r="EH26" s="81" t="str">
        <f>IF(AND(申込書!$C$107&lt;&gt;"▼プルダウンより選択してください",申込書!$C$107&lt;&gt;"",$G26&lt;&gt;""),申込書!$M$107,"")</f>
        <v/>
      </c>
      <c r="EI26" s="81" t="str">
        <f>IF($EG$3&lt;&gt;"コンテンツなし",IF(AND(申込書!$AH$4="GIGAスクールパック",SUM($P26,$R26)&lt;&gt;0),SUM($P26,$R26),IF(AND(申込書!$AH$4="SKY安心GIGAタブレット",SUM($T26,$V26)&lt;&gt;0),SUM($T26,$V26),"")),"")</f>
        <v/>
      </c>
      <c r="EJ26" s="81" t="str">
        <f>IF($EG$3&lt;&gt;"コンテンツなし",IF(AND(申込書!$AH$4="GIGAスクールパック",SUM($Q26,$S26)&lt;&gt;0),SUM($Q26,$S26),IF(AND(申込書!$AH$4="SKY安心GIGAタブレット",SUM($U26,$W26)&lt;&gt;0),SUM($U26,$W26),"")),"")</f>
        <v/>
      </c>
      <c r="EK26" s="157"/>
      <c r="EL26" s="82"/>
      <c r="EM26" s="80" t="str">
        <f>IF(AND(申込書!$C$108&lt;&gt;"▼プルダウンより選択してください",申込書!$C$108&lt;&gt;"",申込書!$P$108&lt;&gt;"YYYY/MM/DD",$G26&lt;&gt;""),申込書!$P$108,"")</f>
        <v/>
      </c>
      <c r="EN26" s="81" t="str">
        <f>IF(AND(申込書!$C$108&lt;&gt;"▼プルダウンより選択してください",申込書!$C$108&lt;&gt;"",$G26&lt;&gt;""),申込書!$M$108,"")</f>
        <v/>
      </c>
      <c r="EO26" s="81" t="str">
        <f>IF($EM$3&lt;&gt;"コンテンツなし",IF(AND(申込書!$AH$4="GIGAスクールパック",SUM($P26,$R26)&lt;&gt;0),SUM($P26,$R26),IF(AND(申込書!$AH$4="SKY安心GIGAタブレット",SUM($T26,$V26)&lt;&gt;0),SUM($T26,$V26),"")),"")</f>
        <v/>
      </c>
      <c r="EP26" s="81" t="str">
        <f>IF($EM$3&lt;&gt;"コンテンツなし",IF(AND(申込書!$AH$4="GIGAスクールパック",SUM($Q26,$S26)&lt;&gt;0),SUM($Q26,$S26),IF(AND(申込書!$AH$4="SKY安心GIGAタブレット",SUM($U26,$W26)&lt;&gt;0),SUM($U26,$W26),"")),"")</f>
        <v/>
      </c>
      <c r="EQ26" s="157"/>
      <c r="ER26" s="82"/>
      <c r="ES26" s="80" t="str">
        <f>IF(AND(申込書!$C$109&lt;&gt;"▼プルダウンより選択してください",申込書!$C$109&lt;&gt;"",申込書!$P$109&lt;&gt;"YYYY/MM/DD",$G26&lt;&gt;""),申込書!$P$109,"")</f>
        <v/>
      </c>
      <c r="ET26" s="81" t="str">
        <f>IF(AND(申込書!$C$109&lt;&gt;"▼プルダウンより選択してください",申込書!$C$109&lt;&gt;"",$G26&lt;&gt;""),申込書!$M$109,"")</f>
        <v/>
      </c>
      <c r="EU26" s="81" t="str">
        <f>IF($ES$3&lt;&gt;"コンテンツなし",IF(AND(申込書!$AH$4="GIGAスクールパック",SUM($P26,$R26)&lt;&gt;0),SUM($P26,$R26),IF(AND(申込書!$AH$4="SKY安心GIGAタブレット",SUM($T26,$V26)&lt;&gt;0),SUM($T26,$V26),"")),"")</f>
        <v/>
      </c>
      <c r="EV26" s="81" t="str">
        <f>IF($ES$3&lt;&gt;"コンテンツなし",IF(AND(申込書!$AH$4="GIGAスクールパック",SUM($Q26,$S26)&lt;&gt;0),SUM($Q26,$S26),IF(AND(申込書!$AH$4="SKY安心GIGAタブレット",SUM($U26,$W26)&lt;&gt;0),SUM($U26,$W26),"")),"")</f>
        <v/>
      </c>
      <c r="EW26" s="157"/>
      <c r="EX26" s="82"/>
      <c r="EY26" s="80" t="str">
        <f>IF(AND(申込書!$C$110&lt;&gt;"▼プルダウンより選択してください",申込書!$C$110&lt;&gt;"",申込書!$P$110&lt;&gt;"YYYY/MM/DD",$G26&lt;&gt;""),申込書!$P$110,"")</f>
        <v/>
      </c>
      <c r="EZ26" s="81" t="str">
        <f>IF(AND(申込書!$C$110&lt;&gt;"▼プルダウンより選択してください",申込書!$C$110&lt;&gt;"",$G26&lt;&gt;""),申込書!$M$110,"")</f>
        <v/>
      </c>
      <c r="FA26" s="81" t="str">
        <f>IF($EY$3&lt;&gt;"コンテンツなし",IF(AND(申込書!$AH$4="GIGAスクールパック",SUM($P26,$R26)&lt;&gt;0),SUM($P26,$R26),IF(AND(申込書!$AH$4="SKY安心GIGAタブレット",SUM($T26,$V26)&lt;&gt;0),SUM($T26,$V26),"")),"")</f>
        <v/>
      </c>
      <c r="FB26" s="81" t="str">
        <f>IF($EY$3&lt;&gt;"コンテンツなし",IF(AND(申込書!$AH$4="GIGAスクールパック",SUM($Q26,$S26)&lt;&gt;0),SUM($Q26,$S26),IF(AND(申込書!$AH$4="SKY安心GIGAタブレット",SUM($U26,$W26)&lt;&gt;0),SUM($U26,$W26),"")),"")</f>
        <v/>
      </c>
      <c r="FC26" s="157"/>
      <c r="FD26" s="82"/>
      <c r="FE26" s="80" t="str">
        <f>IF(AND(申込書!$C$111&lt;&gt;"▼プルダウンより選択してください",申込書!$C$111&lt;&gt;"",申込書!$P$111&lt;&gt;"YYYY/MM/DD",$G26&lt;&gt;""),申込書!$P$111,"")</f>
        <v/>
      </c>
      <c r="FF26" s="81" t="str">
        <f>IF(AND(申込書!$C$111&lt;&gt;"▼プルダウンより選択してください",申込書!$C$111&lt;&gt;"",$G26&lt;&gt;""),申込書!$M$111,"")</f>
        <v/>
      </c>
      <c r="FG26" s="81" t="str">
        <f>IF($FE$3&lt;&gt;"コンテンツなし",IF(AND(申込書!$AH$4="GIGAスクールパック",SUM($P26,$R26)&lt;&gt;0),SUM($P26,$R26),IF(AND(申込書!$AH$4="SKY安心GIGAタブレット",SUM($T26,$V26)&lt;&gt;0),SUM($T26,$V26),"")),"")</f>
        <v/>
      </c>
      <c r="FH26" s="81" t="str">
        <f>IF($FE$3&lt;&gt;"コンテンツなし",IF(AND(申込書!$AH$4="GIGAスクールパック",SUM($Q26,$S26)&lt;&gt;0),SUM($Q26,$S26),IF(AND(申込書!$AH$4="SKY安心GIGAタブレット",SUM($U26,$W26)&lt;&gt;0),SUM($U26,$W26),"")),"")</f>
        <v/>
      </c>
      <c r="FI26" s="157"/>
      <c r="FJ26" s="82"/>
      <c r="FK26" s="80" t="str">
        <f>IF(AND(申込書!$C$112&lt;&gt;"▼プルダウンより選択してください",申込書!$C$112&lt;&gt;"",申込書!$P$112&lt;&gt;"YYYY/MM/DD",$G26&lt;&gt;""),申込書!$P$112,"")</f>
        <v/>
      </c>
      <c r="FL26" s="81" t="str">
        <f>IF(AND(申込書!$C$112&lt;&gt;"▼プルダウンより選択してください",申込書!$C$112&lt;&gt;"",$G26&lt;&gt;""),申込書!$M$112,"")</f>
        <v/>
      </c>
      <c r="FM26" s="81" t="str">
        <f>IF($FK$3&lt;&gt;"コンテンツなし",IF(AND(申込書!$AH$4="GIGAスクールパック",SUM($P26,$R26)&lt;&gt;0),SUM($P26,$R26),IF(AND(申込書!$AH$4="SKY安心GIGAタブレット",SUM($T26,$V26)&lt;&gt;0),SUM($T26,$V26),"")),"")</f>
        <v/>
      </c>
      <c r="FN26" s="81" t="str">
        <f>IF($FK$3&lt;&gt;"コンテンツなし",IF(AND(申込書!$AH$4="GIGAスクールパック",SUM($Q26,$S26)&lt;&gt;0),SUM($Q26,$S26),IF(AND(申込書!$AH$4="SKY安心GIGAタブレット",SUM($U26,$W26)&lt;&gt;0),SUM($U26,$W26),"")),"")</f>
        <v/>
      </c>
      <c r="FO26" s="157"/>
      <c r="FP26" s="82"/>
      <c r="FQ26" s="80" t="str">
        <f>IF(AND(申込書!$C$113&lt;&gt;"▼プルダウンより選択してください",申込書!$C$113&lt;&gt;"",申込書!$P$113&lt;&gt;"YYYY/MM/DD",$G26&lt;&gt;""),申込書!$P$113,"")</f>
        <v/>
      </c>
      <c r="FR26" s="81" t="str">
        <f>IF(AND(申込書!$C$113&lt;&gt;"▼プルダウンより選択してください",申込書!$C$113&lt;&gt;"",$G26&lt;&gt;""),申込書!$M$113,"")</f>
        <v/>
      </c>
      <c r="FS26" s="81" t="str">
        <f>IF($FQ$3&lt;&gt;"コンテンツなし",IF(AND(申込書!$AH$4="GIGAスクールパック",SUM($P26,$R26)&lt;&gt;0),SUM($P26,$R26),IF(AND(申込書!$AH$4="SKY安心GIGAタブレット",SUM($T26,$V26)&lt;&gt;0),SUM($T26,$V26),"")),"")</f>
        <v/>
      </c>
      <c r="FT26" s="81" t="str">
        <f>IF($FQ$3&lt;&gt;"コンテンツなし",IF(AND(申込書!$AH$4="GIGAスクールパック",SUM($Q26,$S26)&lt;&gt;0),SUM($Q26,$S26),IF(AND(申込書!$AH$4="SKY安心GIGAタブレット",SUM($U26,$W26)&lt;&gt;0),SUM($U26,$W26),"")),"")</f>
        <v/>
      </c>
      <c r="FU26" s="157"/>
      <c r="FV26" s="82"/>
      <c r="FW26" s="80" t="str">
        <f>IF(AND(申込書!$C$114&lt;&gt;"▼プルダウンより選択してください",申込書!$C$114&lt;&gt;"",申込書!$P$114&lt;&gt;"YYYY/MM/DD",$G26&lt;&gt;""),申込書!$P$114,"")</f>
        <v/>
      </c>
      <c r="FX26" s="81" t="str">
        <f>IF(AND(申込書!$C$114&lt;&gt;"▼プルダウンより選択してください",申込書!$C$114&lt;&gt;"",$G26&lt;&gt;""),申込書!$M$114,"")</f>
        <v/>
      </c>
      <c r="FY26" s="81" t="str">
        <f>IF($FW$3&lt;&gt;"コンテンツなし",IF(AND(申込書!$AH$4="GIGAスクールパック",SUM($P26,$R26)&lt;&gt;0),SUM($P26,$R26),IF(AND(申込書!$AH$4="SKY安心GIGAタブレット",SUM($T26,$V26)&lt;&gt;0),SUM($T26,$V26),"")),"")</f>
        <v/>
      </c>
      <c r="FZ26" s="81" t="str">
        <f>IF($FW$3&lt;&gt;"コンテンツなし",IF(AND(申込書!$AH$4="GIGAスクールパック",SUM($Q26,$S26)&lt;&gt;0),SUM($Q26,$S26),IF(AND(申込書!$AH$4="SKY安心GIGAタブレット",SUM($U26,$W26)&lt;&gt;0),SUM($U26,$W26),"")),"")</f>
        <v/>
      </c>
      <c r="GA26" s="157"/>
      <c r="GB26" s="82"/>
      <c r="GC26" s="80" t="str">
        <f>IF(AND(申込書!$C$115&lt;&gt;"▼プルダウンより選択してください",申込書!$C$115&lt;&gt;"",申込書!$P$115&lt;&gt;"YYYY/MM/DD",$G26&lt;&gt;""),申込書!$P$115,"")</f>
        <v/>
      </c>
      <c r="GD26" s="81" t="str">
        <f>IF(AND(申込書!$C$115&lt;&gt;"▼プルダウンより選択してください",申込書!$C$115&lt;&gt;"",$G26&lt;&gt;""),申込書!$M$115,"")</f>
        <v/>
      </c>
      <c r="GE26" s="81" t="str">
        <f>IF($GC$3&lt;&gt;"コンテンツなし",IF(AND(申込書!$AH$4="GIGAスクールパック",SUM($P26,$R26)&lt;&gt;0),SUM($P26,$R26),IF(AND(申込書!$AH$4="SKY安心GIGAタブレット",SUM($T26,$V26)&lt;&gt;0),SUM($T26,$V26),"")),"")</f>
        <v/>
      </c>
      <c r="GF26" s="81" t="str">
        <f>IF($GC$3&lt;&gt;"コンテンツなし",IF(AND(申込書!$AH$4="GIGAスクールパック",SUM($Q26,$S26)&lt;&gt;0),SUM($Q26,$S26),IF(AND(申込書!$AH$4="SKY安心GIGAタブレット",SUM($U26,$W26)&lt;&gt;0),SUM($U26,$W26),"")),"")</f>
        <v/>
      </c>
      <c r="GG26" s="157"/>
      <c r="GH26" s="82"/>
      <c r="GI26" s="80" t="str">
        <f>IF(AND(申込書!$C$116&lt;&gt;"▼プルダウンより選択してください",申込書!$C$116&lt;&gt;"",申込書!$P$116&lt;&gt;"YYYY/MM/DD",$G26&lt;&gt;""),申込書!$P$116,"")</f>
        <v/>
      </c>
      <c r="GJ26" s="81" t="str">
        <f>IF(AND(申込書!$C$116&lt;&gt;"▼プルダウンより選択してください",申込書!$C$116&lt;&gt;"",$G26&lt;&gt;""),申込書!$M$116,"")</f>
        <v/>
      </c>
      <c r="GK26" s="81" t="str">
        <f>IF($GI$3&lt;&gt;"コンテンツなし",IF(AND(申込書!$AH$4="GIGAスクールパック",SUM($P26,$R26)&lt;&gt;0),SUM($P26,$R26),IF(AND(申込書!$AH$4="SKY安心GIGAタブレット",SUM($T26,$V26)&lt;&gt;0),SUM($T26,$V26),"")),"")</f>
        <v/>
      </c>
      <c r="GL26" s="81" t="str">
        <f>IF($GI$3&lt;&gt;"コンテンツなし",IF(AND(申込書!$AH$4="GIGAスクールパック",SUM($Q26,$S26)&lt;&gt;0),SUM($Q26,$S26),IF(AND(申込書!$AH$4="SKY安心GIGAタブレット",SUM($U26,$W26)&lt;&gt;0),SUM($U26,$W26),"")),"")</f>
        <v/>
      </c>
      <c r="GM26" s="157"/>
      <c r="GN26" s="82"/>
      <c r="GO26" s="80" t="str">
        <f>IF(AND(申込書!$C$117&lt;&gt;"▼プルダウンより選択してください",申込書!$C$117&lt;&gt;"",申込書!$P$117&lt;&gt;"YYYY/MM/DD",$G26&lt;&gt;""),申込書!$P$117,"")</f>
        <v/>
      </c>
      <c r="GP26" s="81" t="str">
        <f>IF(AND(申込書!$C$117&lt;&gt;"▼プルダウンより選択してください",申込書!$C$117&lt;&gt;"",$G26&lt;&gt;""),申込書!$M$117,"")</f>
        <v/>
      </c>
      <c r="GQ26" s="81" t="str">
        <f>IF($GO$3&lt;&gt;"コンテンツなし",IF(AND(申込書!$AH$4="GIGAスクールパック",SUM($P26,$R26)&lt;&gt;0),SUM($P26,$R26),IF(AND(申込書!$AH$4="SKY安心GIGAタブレット",SUM($T26,$V26)&lt;&gt;0),SUM($T26,$V26),"")),"")</f>
        <v/>
      </c>
      <c r="GR26" s="81" t="str">
        <f>IF($GO$3&lt;&gt;"コンテンツなし",IF(AND(申込書!$AH$4="GIGAスクールパック",SUM($Q26,$S26)&lt;&gt;0),SUM($Q26,$S26),IF(AND(申込書!$AH$4="SKY安心GIGAタブレット",SUM($U26,$W26)&lt;&gt;0),SUM($U26,$W26),"")),"")</f>
        <v/>
      </c>
      <c r="GS26" s="157"/>
      <c r="GT26" s="82"/>
      <c r="GU26" s="80" t="str">
        <f>IF(AND(申込書!$C$118&lt;&gt;"▼プルダウンより選択してください",申込書!$C$118&lt;&gt;"",申込書!$P$118&lt;&gt;"YYYY/MM/DD",$G26&lt;&gt;""),申込書!$P$118,"")</f>
        <v/>
      </c>
      <c r="GV26" s="81" t="str">
        <f>IF(AND(申込書!$C$118&lt;&gt;"▼プルダウンより選択してください",申込書!$C$118&lt;&gt;"",$G26&lt;&gt;""),申込書!$M$118,"")</f>
        <v/>
      </c>
      <c r="GW26" s="81" t="str">
        <f>IF($GU$3&lt;&gt;"コンテンツなし",IF(AND(申込書!$AH$4="GIGAスクールパック",SUM($P26,$R26)&lt;&gt;0),SUM($P26,$R26),IF(AND(申込書!$AH$4="SKY安心GIGAタブレット",SUM($T26,$V26)&lt;&gt;0),SUM($T26,$V26),"")),"")</f>
        <v/>
      </c>
      <c r="GX26" s="81" t="str">
        <f>IF($GU$3&lt;&gt;"コンテンツなし",IF(AND(申込書!$AH$4="GIGAスクールパック",SUM($Q26,$S26)&lt;&gt;0),SUM($Q26,$S26),IF(AND(申込書!$AH$4="SKY安心GIGAタブレット",SUM($U26,$W26)&lt;&gt;0),SUM($U26,$W26),"")),"")</f>
        <v/>
      </c>
      <c r="GY26" s="157"/>
      <c r="GZ26" s="82"/>
      <c r="HA26" s="80" t="str">
        <f>IF(AND(申込書!$C$119&lt;&gt;"▼プルダウンより選択してください",申込書!$C$119&lt;&gt;"",申込書!$P$119&lt;&gt;"YYYY/MM/DD",$G26&lt;&gt;""),申込書!$P$119,"")</f>
        <v/>
      </c>
      <c r="HB26" s="81" t="str">
        <f>IF(AND(申込書!$C$119&lt;&gt;"▼プルダウンより選択してください",申込書!$C$119&lt;&gt;"",$G26&lt;&gt;""),申込書!$M$119,"")</f>
        <v/>
      </c>
      <c r="HC26" s="81" t="str">
        <f>IF($HA$3&lt;&gt;"コンテンツなし",IF(AND(申込書!$AH$4="GIGAスクールパック",SUM($P26,$R26)&lt;&gt;0),SUM($P26,$R26),IF(AND(申込書!$AH$4="SKY安心GIGAタブレット",SUM($T26,$V26)&lt;&gt;0),SUM($T26,$V26),"")),"")</f>
        <v/>
      </c>
      <c r="HD26" s="81" t="str">
        <f>IF($HA$3&lt;&gt;"コンテンツなし",IF(AND(申込書!$AH$4="GIGAスクールパック",SUM($Q26,$S26)&lt;&gt;0),SUM($Q26,$S26),IF(AND(申込書!$AH$4="SKY安心GIGAタブレット",SUM($U26,$W26)&lt;&gt;0),SUM($U26,$W26),"")),"")</f>
        <v/>
      </c>
      <c r="HE26" s="157"/>
      <c r="HF26" s="82"/>
      <c r="HG26" s="83"/>
    </row>
    <row r="27" spans="2:215" ht="26.85" customHeight="1">
      <c r="B27" s="62">
        <f t="shared" si="0"/>
        <v>22</v>
      </c>
      <c r="C27" s="63"/>
      <c r="D27" s="64"/>
      <c r="E27" s="207"/>
      <c r="F27" s="65"/>
      <c r="G27" s="66"/>
      <c r="H27" s="67"/>
      <c r="I27" s="68"/>
      <c r="J27" s="69"/>
      <c r="K27" s="70"/>
      <c r="L27" s="71"/>
      <c r="M27" s="72"/>
      <c r="N27" s="73"/>
      <c r="O27" s="74"/>
      <c r="P27" s="179"/>
      <c r="Q27" s="180"/>
      <c r="R27" s="180"/>
      <c r="S27" s="181"/>
      <c r="T27" s="179"/>
      <c r="U27" s="180"/>
      <c r="V27" s="182"/>
      <c r="W27" s="181"/>
      <c r="X27" s="75"/>
      <c r="Y27" s="76"/>
      <c r="Z27" s="77"/>
      <c r="AA27" s="78"/>
      <c r="AB27" s="79"/>
      <c r="AC27" s="79"/>
      <c r="AD27" s="79"/>
      <c r="AE27" s="77"/>
      <c r="AF27" s="139"/>
      <c r="AG27" s="139"/>
      <c r="AH27" s="139"/>
      <c r="AI27" s="80" t="str">
        <f>IF(AND(申込書!$C$90&lt;&gt;"▼プルダウンより選択してください",申込書!$C$90&lt;&gt;"",申込書!$P$90&lt;&gt;"YYYY/MM/DD",$G27&lt;&gt;""),申込書!$P$90,"")</f>
        <v/>
      </c>
      <c r="AJ27" s="81" t="str">
        <f>IF(AND(申込書!$C$90&lt;&gt;"▼プルダウンより選択してください",申込書!$C$90&lt;&gt;"",$G27&lt;&gt;""),申込書!$M$90,"")</f>
        <v/>
      </c>
      <c r="AK27" s="81" t="str">
        <f>IF($AI$3&lt;&gt;"コンテンツなし",IF(AND(申込書!$AH$4="GIGAスクールパック",SUM($P27,$R27)&lt;&gt;0),SUM($P27,$R27),IF(AND(申込書!$AH$4="SKY安心GIGAタブレット",SUM($T27,$V27)&lt;&gt;0),SUM($T27,$V27),"")),"")</f>
        <v/>
      </c>
      <c r="AL27" s="81" t="str">
        <f>IF($AI$3&lt;&gt;"コンテンツなし",IF(AND(申込書!$AH$4="GIGAスクールパック",SUM($Q27,$S27)&lt;&gt;0),SUM($Q27,$S27),IF(AND(申込書!$AH$4="SKY安心GIGAタブレット",SUM($U27,$W27)&lt;&gt;0),SUM($U27,$W27),"")),"")</f>
        <v/>
      </c>
      <c r="AM27" s="157"/>
      <c r="AN27" s="82"/>
      <c r="AO27" s="80" t="str">
        <f>IF(AND(申込書!$C$91&lt;&gt;"▼プルダウンより選択してください",申込書!$C$91&lt;&gt;"",申込書!$P$91&lt;&gt;"YYYY/MM/DD",$G27&lt;&gt;""),申込書!$P$91,"")</f>
        <v/>
      </c>
      <c r="AP27" s="81" t="str">
        <f>IF(AND(申込書!$C$91&lt;&gt;"▼プルダウンより選択してください",申込書!$C$91&lt;&gt;"",$G27&lt;&gt;""),申込書!$M$91,"")</f>
        <v/>
      </c>
      <c r="AQ27" s="81" t="str">
        <f>IF($AO$3&lt;&gt;"コンテンツなし",IF(AND(申込書!$AH$4="GIGAスクールパック",SUM($P27,$R27)&lt;&gt;0),SUM($P27,$R27),IF(AND(申込書!$AH$4="SKY安心GIGAタブレット",SUM($T27,$V27)&lt;&gt;0),SUM($T27,$V27),"")),"")</f>
        <v/>
      </c>
      <c r="AR27" s="81" t="str">
        <f>IF($AO$3&lt;&gt;"コンテンツなし",IF(AND(申込書!$AH$4="GIGAスクールパック",SUM($Q27,$S27)&lt;&gt;0),SUM($Q27,$S27),IF(AND(申込書!$AH$4="SKY安心GIGAタブレット",SUM($U27,$W27)&lt;&gt;0),SUM($U27,$W27),"")),"")</f>
        <v/>
      </c>
      <c r="AS27" s="157"/>
      <c r="AT27" s="82"/>
      <c r="AU27" s="80" t="str">
        <f>IF(AND(申込書!$C$92&lt;&gt;"▼プルダウンより選択してください",申込書!$C$92&lt;&gt;"",申込書!$P$92&lt;&gt;"YYYY/MM/DD",$G27&lt;&gt;""),申込書!$P$92,"")</f>
        <v/>
      </c>
      <c r="AV27" s="81" t="str">
        <f>IF(AND(申込書!$C$92&lt;&gt;"▼プルダウンより選択してください",申込書!$C$92&lt;&gt;"",$G27&lt;&gt;""),申込書!$M$92,"")</f>
        <v/>
      </c>
      <c r="AW27" s="81" t="str">
        <f>IF($AU$3&lt;&gt;"コンテンツなし",IF(AND(申込書!$AH$4="GIGAスクールパック",SUM($P27,$R27)&lt;&gt;0),SUM($P27,$R27),IF(AND(申込書!$AH$4="SKY安心GIGAタブレット",SUM($T27,$V27)&lt;&gt;0),SUM($T27,$V27),"")),"")</f>
        <v/>
      </c>
      <c r="AX27" s="81" t="str">
        <f>IF($AU$3&lt;&gt;"コンテンツなし",IF(AND(申込書!$AH$4="GIGAスクールパック",SUM($Q27,$S27)&lt;&gt;0),SUM($Q27,$S27),IF(AND(申込書!$AH$4="SKY安心GIGAタブレット",SUM($U27,$W27)&lt;&gt;0),SUM($U27,$W27),"")),"")</f>
        <v/>
      </c>
      <c r="AY27" s="157"/>
      <c r="AZ27" s="82"/>
      <c r="BA27" s="80" t="str">
        <f>IF(AND(申込書!$C$93&lt;&gt;"▼プルダウンより選択してください",申込書!$C$93&lt;&gt;"",申込書!$P$93&lt;&gt;"YYYY/MM/DD",$G27&lt;&gt;""),申込書!$P$93,"")</f>
        <v/>
      </c>
      <c r="BB27" s="81" t="str">
        <f>IF(AND(申込書!$C$93&lt;&gt;"▼プルダウンより選択してください",申込書!$C$93&lt;&gt;"",申込書!$M$93&gt;=1,$G27&lt;&gt;""),申込書!$M$93,"")</f>
        <v/>
      </c>
      <c r="BC27" s="81" t="str">
        <f>IF($BA$3&lt;&gt;"コンテンツなし",IF(AND(申込書!$AH$4="GIGAスクールパック",SUM($P27,$R27)&lt;&gt;0),SUM($P27,$R27),IF(AND(申込書!$AH$4="SKY安心GIGAタブレット",SUM($T27,$V27)&lt;&gt;0),SUM($T27,$V27),"")),"")</f>
        <v/>
      </c>
      <c r="BD27" s="81" t="str">
        <f>IF($BA$3&lt;&gt;"コンテンツなし",IF(AND(申込書!$AH$4="GIGAスクールパック",SUM($Q27,$S27)&lt;&gt;0),SUM($Q27,$S27),IF(AND(申込書!$AH$4="SKY安心GIGAタブレット",SUM($U27,$W27)&lt;&gt;0),SUM($U27,$W27),"")),"")</f>
        <v/>
      </c>
      <c r="BE27" s="157"/>
      <c r="BF27" s="82"/>
      <c r="BG27" s="80" t="str">
        <f>IF(AND(申込書!$C$94&lt;&gt;"▼プルダウンより選択してください",申込書!$C$94&lt;&gt;"",申込書!$P$94&lt;&gt;"YYYY/MM/DD",$G27&lt;&gt;""),申込書!$P$94,"")</f>
        <v/>
      </c>
      <c r="BH27" s="81" t="str">
        <f>IF(AND(申込書!$C$94&lt;&gt;"▼プルダウンより選択してください",申込書!$C$94&lt;&gt;"",$G27&lt;&gt;""),申込書!$M$94,"")</f>
        <v/>
      </c>
      <c r="BI27" s="81" t="str">
        <f>IF($BG$3&lt;&gt;"コンテンツなし",IF(AND(申込書!$AH$4="GIGAスクールパック",SUM($P27,$R27)&lt;&gt;0),SUM($P27,$R27),IF(AND(申込書!$AH$4="SKY安心GIGAタブレット",SUM($T27,$V27)&lt;&gt;0),SUM($T27,$V27),"")),"")</f>
        <v/>
      </c>
      <c r="BJ27" s="81" t="str">
        <f>IF($BG$3&lt;&gt;"コンテンツなし",IF(AND(申込書!$AH$4="GIGAスクールパック",SUM($Q27,$S27)&lt;&gt;0),SUM($Q27,$S27),IF(AND(申込書!$AH$4="SKY安心GIGAタブレット",SUM($U27,$W27)&lt;&gt;0),SUM($U27,$W27),"")),"")</f>
        <v/>
      </c>
      <c r="BK27" s="157"/>
      <c r="BL27" s="82"/>
      <c r="BM27" s="80" t="str">
        <f>IF(AND(申込書!$C$95&lt;&gt;"▼プルダウンより選択してください",申込書!$C$95&lt;&gt;"",申込書!$P$95&lt;&gt;"YYYY/MM/DD",$G27&lt;&gt;""),申込書!$P$95,"")</f>
        <v/>
      </c>
      <c r="BN27" s="81" t="str">
        <f>IF(AND(申込書!$C$95&lt;&gt;"▼プルダウンより選択してください",申込書!$C$95&lt;&gt;"",$G27&lt;&gt;""),申込書!$M$95,"")</f>
        <v/>
      </c>
      <c r="BO27" s="81" t="str">
        <f>IF($BM$3&lt;&gt;"コンテンツなし",IF(AND(申込書!$AH$4="GIGAスクールパック",SUM($P27,$R27)&lt;&gt;0),SUM($P27,$R27),IF(AND(申込書!$AH$4="SKY安心GIGAタブレット",SUM($T27,$V27)&lt;&gt;0),SUM($T27,$V27),"")),"")</f>
        <v/>
      </c>
      <c r="BP27" s="81" t="str">
        <f>IF($BM$3&lt;&gt;"コンテンツなし",IF(AND(申込書!$AH$4="GIGAスクールパック",SUM($Q27,$S27)&lt;&gt;0),SUM($Q27,$S27),IF(AND(申込書!$AH$4="SKY安心GIGAタブレット",SUM($U27,$W27)&lt;&gt;0),SUM($U27,$W27),"")),"")</f>
        <v/>
      </c>
      <c r="BQ27" s="157"/>
      <c r="BR27" s="82"/>
      <c r="BS27" s="80" t="str">
        <f>IF(AND(申込書!$C$96&lt;&gt;"▼プルダウンより選択してください",申込書!$C$96&lt;&gt;"",申込書!$P$96&lt;&gt;"YYYY/MM/DD",$G27&lt;&gt;""),申込書!$P$96,"")</f>
        <v/>
      </c>
      <c r="BT27" s="81" t="str">
        <f>IF(AND(申込書!$C$96&lt;&gt;"▼プルダウンより選択してください",申込書!$C$96&lt;&gt;"",$G27&lt;&gt;""),申込書!$M$96,"")</f>
        <v/>
      </c>
      <c r="BU27" s="81" t="str">
        <f>IF($BS$3&lt;&gt;"コンテンツなし",IF(AND(申込書!$AH$4="GIGAスクールパック",SUM($P27,$R27)&lt;&gt;0),SUM($P27,$R27),IF(AND(申込書!$AH$4="SKY安心GIGAタブレット",SUM($T27,$V27)&lt;&gt;0),SUM($T27,$V27),"")),"")</f>
        <v/>
      </c>
      <c r="BV27" s="81" t="str">
        <f>IF($BS$3&lt;&gt;"コンテンツなし",IF(AND(申込書!$AH$4="GIGAスクールパック",SUM($Q27,$S27)&lt;&gt;0),SUM($Q27,$S27),IF(AND(申込書!$AH$4="SKY安心GIGAタブレット",SUM($U27,$W27)&lt;&gt;0),SUM($U27,$W27),"")),"")</f>
        <v/>
      </c>
      <c r="BW27" s="157"/>
      <c r="BX27" s="82"/>
      <c r="BY27" s="80" t="str">
        <f>IF(AND(申込書!$C$97&lt;&gt;"▼プルダウンより選択してください",申込書!$C$97&lt;&gt;"",申込書!$P$97&lt;&gt;"YYYY/MM/DD",$G27&lt;&gt;""),申込書!$P$97,"")</f>
        <v/>
      </c>
      <c r="BZ27" s="81" t="str">
        <f>IF(AND(申込書!$C$97&lt;&gt;"▼プルダウンより選択してください",申込書!$C$97&lt;&gt;"",$G27&lt;&gt;""),申込書!$M$97,"")</f>
        <v/>
      </c>
      <c r="CA27" s="81" t="str">
        <f>IF($BY$3&lt;&gt;"コンテンツなし",IF(AND(申込書!$AH$4="GIGAスクールパック",SUM($P27,$R27)&lt;&gt;0),SUM($P27,$R27),IF(AND(申込書!$AH$4="SKY安心GIGAタブレット",SUM($T27,$V27)&lt;&gt;0),SUM($T27,$V27),"")),"")</f>
        <v/>
      </c>
      <c r="CB27" s="81" t="str">
        <f>IF($BY$3&lt;&gt;"コンテンツなし",IF(AND(申込書!$AH$4="GIGAスクールパック",SUM($Q27,$S27)&lt;&gt;0),SUM($Q27,$S27),IF(AND(申込書!$AH$4="SKY安心GIGAタブレット",SUM($U27,$W27)&lt;&gt;0),SUM($U27,$W27),"")),"")</f>
        <v/>
      </c>
      <c r="CC27" s="157"/>
      <c r="CD27" s="82"/>
      <c r="CE27" s="80" t="str">
        <f>IF(AND(申込書!$C$98&lt;&gt;"▼プルダウンより選択してください",申込書!$C$98&lt;&gt;"",申込書!$P$98&lt;&gt;"YYYY/MM/DD",$G27&lt;&gt;""),申込書!$P$98,"")</f>
        <v/>
      </c>
      <c r="CF27" s="81" t="str">
        <f>IF(AND(申込書!$C$98&lt;&gt;"▼プルダウンより選択してください",申込書!$C$98&lt;&gt;"",$G27&lt;&gt;""),申込書!$M$98,"")</f>
        <v/>
      </c>
      <c r="CG27" s="81" t="str">
        <f>IF($CE$3&lt;&gt;"コンテンツなし",IF(AND(申込書!$AH$4="GIGAスクールパック",SUM($P27,$R27)&lt;&gt;0),SUM($P27,$R27),IF(AND(申込書!$AH$4="SKY安心GIGAタブレット",SUM($T27,$V27)&lt;&gt;0),SUM($T27,$V27),"")),"")</f>
        <v/>
      </c>
      <c r="CH27" s="81" t="str">
        <f>IF($CE$3&lt;&gt;"コンテンツなし",IF(AND(申込書!$AH$4="GIGAスクールパック",SUM($Q27,$S27)&lt;&gt;0),SUM($Q27,$S27),IF(AND(申込書!$AH$4="SKY安心GIGAタブレット",SUM($U27,$W27)&lt;&gt;0),SUM($U27,$W27),"")),"")</f>
        <v/>
      </c>
      <c r="CI27" s="157"/>
      <c r="CJ27" s="82"/>
      <c r="CK27" s="80" t="str">
        <f>IF(AND(申込書!$C$99&lt;&gt;"▼プルダウンより選択してください",申込書!$C$99&lt;&gt;"",申込書!$P$99&lt;&gt;"YYYY/MM/DD",$G27&lt;&gt;""),申込書!$P$99,"")</f>
        <v/>
      </c>
      <c r="CL27" s="81" t="str">
        <f>IF(AND(申込書!$C$99&lt;&gt;"▼プルダウンより選択してください",申込書!$C$99&lt;&gt;"",$G27&lt;&gt;""),申込書!$M$99,"")</f>
        <v/>
      </c>
      <c r="CM27" s="81" t="str">
        <f>IF($CK$3&lt;&gt;"コンテンツなし",IF(AND(申込書!$AH$4="GIGAスクールパック",SUM($P27,$R27)&lt;&gt;0),SUM($P27,$R27),IF(AND(申込書!$AH$4="SKY安心GIGAタブレット",SUM($T27,$V27)&lt;&gt;0),SUM($T27,$V27),"")),"")</f>
        <v/>
      </c>
      <c r="CN27" s="81" t="str">
        <f>IF($CK$3&lt;&gt;"コンテンツなし",IF(AND(申込書!$AH$4="GIGAスクールパック",SUM($Q27,$S27)&lt;&gt;0),SUM($Q27,$S27),IF(AND(申込書!$AH$4="SKY安心GIGAタブレット",SUM($U27,$W27)&lt;&gt;0),SUM($U27,$W27),"")),"")</f>
        <v/>
      </c>
      <c r="CO27" s="157"/>
      <c r="CP27" s="82"/>
      <c r="CQ27" s="80" t="str">
        <f>IF(AND(申込書!$C$100&lt;&gt;"▼プルダウンより選択してください",申込書!$C$100&lt;&gt;"",申込書!$P$100&lt;&gt;"YYYY/MM/DD",$G27&lt;&gt;""),申込書!$P$100,"")</f>
        <v/>
      </c>
      <c r="CR27" s="81" t="str">
        <f>IF(AND(申込書!$C$100&lt;&gt;"▼プルダウンより選択してください",申込書!$C$100&lt;&gt;"",$G27&lt;&gt;""),申込書!$M$100,"")</f>
        <v/>
      </c>
      <c r="CS27" s="81" t="str">
        <f>IF($CQ$3&lt;&gt;"コンテンツなし",IF(AND(申込書!$AH$4="GIGAスクールパック",SUM($P27,$R27)&lt;&gt;0),SUM($P27,$R27),IF(AND(申込書!$AH$4="SKY安心GIGAタブレット",SUM($T27,$V27)&lt;&gt;0),SUM($T27,$V27),"")),"")</f>
        <v/>
      </c>
      <c r="CT27" s="81" t="str">
        <f>IF($CQ$3&lt;&gt;"コンテンツなし",IF(AND(申込書!$AH$4="GIGAスクールパック",SUM($Q27,$S27)&lt;&gt;0),SUM($Q27,$S27),IF(AND(申込書!$AH$4="SKY安心GIGAタブレット",SUM($U27,$W27)&lt;&gt;0),SUM($U27,$W27),"")),"")</f>
        <v/>
      </c>
      <c r="CU27" s="81"/>
      <c r="CV27" s="82"/>
      <c r="CW27" s="80" t="str">
        <f>IF(AND(申込書!$C$101&lt;&gt;"▼プルダウンより選択してください",申込書!$C$101&lt;&gt;"",申込書!$P$101&lt;&gt;"YYYY/MM/DD",$G27&lt;&gt;""),申込書!$P$101,"")</f>
        <v/>
      </c>
      <c r="CX27" s="81" t="str">
        <f>IF(AND(申込書!$C$101&lt;&gt;"▼プルダウンより選択してください",申込書!$C$101&lt;&gt;"",$G27&lt;&gt;""),申込書!$M$101,"")</f>
        <v/>
      </c>
      <c r="CY27" s="81" t="str">
        <f>IF($CW$3&lt;&gt;"コンテンツなし",IF(AND(申込書!$AH$4="GIGAスクールパック",SUM($P27,$R27)&lt;&gt;0),SUM($P27,$R27),IF(AND(申込書!$AH$4="SKY安心GIGAタブレット",SUM($T27,$V27)&lt;&gt;0),SUM($T27,$V27),"")),"")</f>
        <v/>
      </c>
      <c r="CZ27" s="81" t="str">
        <f>IF($CW$3&lt;&gt;"コンテンツなし",IF(AND(申込書!$AH$4="GIGAスクールパック",SUM($Q27,$S27)&lt;&gt;0),SUM($Q27,$S27),IF(AND(申込書!$AH$4="SKY安心GIGAタブレット",SUM($U27,$W27)&lt;&gt;0),SUM($U27,$W27),"")),"")</f>
        <v/>
      </c>
      <c r="DA27" s="81"/>
      <c r="DB27" s="82"/>
      <c r="DC27" s="80" t="str">
        <f>IF(AND(申込書!$C$102&lt;&gt;"▼プルダウンより選択してください",申込書!$C$102&lt;&gt;"",申込書!$P$102&lt;&gt;"YYYY/MM/DD",$G27&lt;&gt;""),申込書!$P$102,"")</f>
        <v/>
      </c>
      <c r="DD27" s="81" t="str">
        <f>IF(AND(申込書!$C$102&lt;&gt;"▼プルダウンより選択してください",申込書!$C$102&lt;&gt;"",$G27&lt;&gt;""),申込書!$M$102,"")</f>
        <v/>
      </c>
      <c r="DE27" s="81" t="str">
        <f>IF($DC$3&lt;&gt;"コンテンツなし",IF(AND(申込書!$AH$4="GIGAスクールパック",SUM($P27,$R27)&lt;&gt;0),SUM($P27,$R27),IF(AND(申込書!$AH$4="SKY安心GIGAタブレット",SUM($T27,$V27)&lt;&gt;0),SUM($T27,$V27),"")),"")</f>
        <v/>
      </c>
      <c r="DF27" s="81" t="str">
        <f>IF($DC$3&lt;&gt;"コンテンツなし",IF(AND(申込書!$AH$4="GIGAスクールパック",SUM($Q27,$S27)&lt;&gt;0),SUM($Q27,$S27),IF(AND(申込書!$AH$4="SKY安心GIGAタブレット",SUM($U27,$W27)&lt;&gt;0),SUM($U27,$W27),"")),"")</f>
        <v/>
      </c>
      <c r="DG27" s="81"/>
      <c r="DH27" s="82"/>
      <c r="DI27" s="80" t="str">
        <f>IF(AND(申込書!$C$103&lt;&gt;"▼プルダウンより選択してください",申込書!$C$103&lt;&gt;"",申込書!$P$103&lt;&gt;"YYYY/MM/DD",$G27&lt;&gt;""),申込書!$P$103,"")</f>
        <v/>
      </c>
      <c r="DJ27" s="81" t="str">
        <f>IF(AND(申込書!$C$103&lt;&gt;"▼プルダウンより選択してください",申込書!$C$103&lt;&gt;"",$G27&lt;&gt;""),申込書!$M$103,"")</f>
        <v/>
      </c>
      <c r="DK27" s="81" t="str">
        <f>IF($DI$3&lt;&gt;"コンテンツなし",IF(AND(申込書!$AH$4="GIGAスクールパック",SUM($P27,$R27)&lt;&gt;0),SUM($P27,$R27),IF(AND(申込書!$AH$4="SKY安心GIGAタブレット",SUM($T27,$V27)&lt;&gt;0),SUM($T27,$V27),"")),"")</f>
        <v/>
      </c>
      <c r="DL27" s="81" t="str">
        <f>IF($DI$3&lt;&gt;"コンテンツなし",IF(AND(申込書!$AH$4="GIGAスクールパック",SUM($Q27,$S27)&lt;&gt;0),SUM($Q27,$S27),IF(AND(申込書!$AH$4="SKY安心GIGAタブレット",SUM($U27,$W27)&lt;&gt;0),SUM($U27,$W27),"")),"")</f>
        <v/>
      </c>
      <c r="DM27" s="81"/>
      <c r="DN27" s="82"/>
      <c r="DO27" s="80" t="str">
        <f>IF(AND(申込書!$C$104&lt;&gt;"▼プルダウンより選択してください",申込書!$C$104&lt;&gt;"",申込書!$P$104&lt;&gt;"YYYY/MM/DD",$G27&lt;&gt;""),申込書!$P$104,"")</f>
        <v/>
      </c>
      <c r="DP27" s="81" t="str">
        <f>IF(AND(申込書!$C$104&lt;&gt;"▼プルダウンより選択してください",申込書!$C$104&lt;&gt;"",$G27&lt;&gt;""),申込書!$M$104,"")</f>
        <v/>
      </c>
      <c r="DQ27" s="81" t="str">
        <f>IF($DO$3&lt;&gt;"コンテンツなし",IF(AND(申込書!$AH$4="GIGAスクールパック",SUM($P27,$R27)&lt;&gt;0),SUM($P27,$R27),IF(AND(申込書!$AH$4="SKY安心GIGAタブレット",SUM($T27,$V27)&lt;&gt;0),SUM($T27,$V27),"")),"")</f>
        <v/>
      </c>
      <c r="DR27" s="81" t="str">
        <f>IF($DO$3&lt;&gt;"コンテンツなし",IF(AND(申込書!$AH$4="GIGAスクールパック",SUM($Q27,$S27)&lt;&gt;0),SUM($Q27,$S27),IF(AND(申込書!$AH$4="SKY安心GIGAタブレット",SUM($U27,$W27)&lt;&gt;0),SUM($U27,$W27),"")),"")</f>
        <v/>
      </c>
      <c r="DS27" s="81"/>
      <c r="DT27" s="82"/>
      <c r="DU27" s="80" t="str">
        <f>IF(AND(申込書!$C$105&lt;&gt;"▼プルダウンより選択してください",申込書!$C$105&lt;&gt;"",申込書!$P$105&lt;&gt;"YYYY/MM/DD",$G27&lt;&gt;""),申込書!$P$105,"")</f>
        <v/>
      </c>
      <c r="DV27" s="81" t="str">
        <f>IF(AND(申込書!$C$105&lt;&gt;"▼プルダウンより選択してください",申込書!$C$105&lt;&gt;"",$G27&lt;&gt;""),申込書!$M$105,"")</f>
        <v/>
      </c>
      <c r="DW27" s="81" t="str">
        <f>IF($DU$3&lt;&gt;"コンテンツなし",IF(AND(申込書!$AH$4="GIGAスクールパック",SUM($P27,$R27)&lt;&gt;0),SUM($P27,$R27),IF(AND(申込書!$AH$4="SKY安心GIGAタブレット",SUM($T27,$V27)&lt;&gt;0),SUM($T27,$V27),"")),"")</f>
        <v/>
      </c>
      <c r="DX27" s="81" t="str">
        <f>IF($DU$3&lt;&gt;"コンテンツなし",IF(AND(申込書!$AH$4="GIGAスクールパック",SUM($Q27,$S27)&lt;&gt;0),SUM($Q27,$S27),IF(AND(申込書!$AH$4="SKY安心GIGAタブレット",SUM($U27,$W27)&lt;&gt;0),SUM($U27,$W27),"")),"")</f>
        <v/>
      </c>
      <c r="DY27" s="157"/>
      <c r="DZ27" s="82"/>
      <c r="EA27" s="80" t="str">
        <f>IF(AND(申込書!$C$106&lt;&gt;"▼プルダウンより選択してください",申込書!$C$106&lt;&gt;"",申込書!$P$106&lt;&gt;"YYYY/MM/DD",$G27&lt;&gt;""),申込書!$P$106,"")</f>
        <v/>
      </c>
      <c r="EB27" s="81" t="str">
        <f>IF(AND(申込書!$C$106&lt;&gt;"▼プルダウンより選択してください",申込書!$C$106&lt;&gt;"",$G27&lt;&gt;""),申込書!$M$106,"")</f>
        <v/>
      </c>
      <c r="EC27" s="81" t="str">
        <f>IF($EA$3&lt;&gt;"コンテンツなし",IF(AND(申込書!$AH$4="GIGAスクールパック",SUM($P27,$R27)&lt;&gt;0),SUM($P27,$R27),IF(AND(申込書!$AH$4="SKY安心GIGAタブレット",SUM($T27,$V27)&lt;&gt;0),SUM($T27,$V27),"")),"")</f>
        <v/>
      </c>
      <c r="ED27" s="81" t="str">
        <f>IF($EA$3&lt;&gt;"コンテンツなし",IF(AND(申込書!$AH$4="GIGAスクールパック",SUM($Q27,$S27)&lt;&gt;0),SUM($Q27,$S27),IF(AND(申込書!$AH$4="SKY安心GIGAタブレット",SUM($U27,$W27)&lt;&gt;0),SUM($U27,$W27),"")),"")</f>
        <v/>
      </c>
      <c r="EE27" s="157"/>
      <c r="EF27" s="82"/>
      <c r="EG27" s="80" t="str">
        <f>IF(AND(申込書!$C$107&lt;&gt;"▼プルダウンより選択してください",申込書!$C$107&lt;&gt;"",申込書!$P$107&lt;&gt;"YYYY/MM/DD",$G27&lt;&gt;""),申込書!$P$107,"")</f>
        <v/>
      </c>
      <c r="EH27" s="81" t="str">
        <f>IF(AND(申込書!$C$107&lt;&gt;"▼プルダウンより選択してください",申込書!$C$107&lt;&gt;"",$G27&lt;&gt;""),申込書!$M$107,"")</f>
        <v/>
      </c>
      <c r="EI27" s="81" t="str">
        <f>IF($EG$3&lt;&gt;"コンテンツなし",IF(AND(申込書!$AH$4="GIGAスクールパック",SUM($P27,$R27)&lt;&gt;0),SUM($P27,$R27),IF(AND(申込書!$AH$4="SKY安心GIGAタブレット",SUM($T27,$V27)&lt;&gt;0),SUM($T27,$V27),"")),"")</f>
        <v/>
      </c>
      <c r="EJ27" s="81" t="str">
        <f>IF($EG$3&lt;&gt;"コンテンツなし",IF(AND(申込書!$AH$4="GIGAスクールパック",SUM($Q27,$S27)&lt;&gt;0),SUM($Q27,$S27),IF(AND(申込書!$AH$4="SKY安心GIGAタブレット",SUM($U27,$W27)&lt;&gt;0),SUM($U27,$W27),"")),"")</f>
        <v/>
      </c>
      <c r="EK27" s="157"/>
      <c r="EL27" s="82"/>
      <c r="EM27" s="80" t="str">
        <f>IF(AND(申込書!$C$108&lt;&gt;"▼プルダウンより選択してください",申込書!$C$108&lt;&gt;"",申込書!$P$108&lt;&gt;"YYYY/MM/DD",$G27&lt;&gt;""),申込書!$P$108,"")</f>
        <v/>
      </c>
      <c r="EN27" s="81" t="str">
        <f>IF(AND(申込書!$C$108&lt;&gt;"▼プルダウンより選択してください",申込書!$C$108&lt;&gt;"",$G27&lt;&gt;""),申込書!$M$108,"")</f>
        <v/>
      </c>
      <c r="EO27" s="81" t="str">
        <f>IF($EM$3&lt;&gt;"コンテンツなし",IF(AND(申込書!$AH$4="GIGAスクールパック",SUM($P27,$R27)&lt;&gt;0),SUM($P27,$R27),IF(AND(申込書!$AH$4="SKY安心GIGAタブレット",SUM($T27,$V27)&lt;&gt;0),SUM($T27,$V27),"")),"")</f>
        <v/>
      </c>
      <c r="EP27" s="81" t="str">
        <f>IF($EM$3&lt;&gt;"コンテンツなし",IF(AND(申込書!$AH$4="GIGAスクールパック",SUM($Q27,$S27)&lt;&gt;0),SUM($Q27,$S27),IF(AND(申込書!$AH$4="SKY安心GIGAタブレット",SUM($U27,$W27)&lt;&gt;0),SUM($U27,$W27),"")),"")</f>
        <v/>
      </c>
      <c r="EQ27" s="157"/>
      <c r="ER27" s="82"/>
      <c r="ES27" s="80" t="str">
        <f>IF(AND(申込書!$C$109&lt;&gt;"▼プルダウンより選択してください",申込書!$C$109&lt;&gt;"",申込書!$P$109&lt;&gt;"YYYY/MM/DD",$G27&lt;&gt;""),申込書!$P$109,"")</f>
        <v/>
      </c>
      <c r="ET27" s="81" t="str">
        <f>IF(AND(申込書!$C$109&lt;&gt;"▼プルダウンより選択してください",申込書!$C$109&lt;&gt;"",$G27&lt;&gt;""),申込書!$M$109,"")</f>
        <v/>
      </c>
      <c r="EU27" s="81" t="str">
        <f>IF($ES$3&lt;&gt;"コンテンツなし",IF(AND(申込書!$AH$4="GIGAスクールパック",SUM($P27,$R27)&lt;&gt;0),SUM($P27,$R27),IF(AND(申込書!$AH$4="SKY安心GIGAタブレット",SUM($T27,$V27)&lt;&gt;0),SUM($T27,$V27),"")),"")</f>
        <v/>
      </c>
      <c r="EV27" s="81" t="str">
        <f>IF($ES$3&lt;&gt;"コンテンツなし",IF(AND(申込書!$AH$4="GIGAスクールパック",SUM($Q27,$S27)&lt;&gt;0),SUM($Q27,$S27),IF(AND(申込書!$AH$4="SKY安心GIGAタブレット",SUM($U27,$W27)&lt;&gt;0),SUM($U27,$W27),"")),"")</f>
        <v/>
      </c>
      <c r="EW27" s="157"/>
      <c r="EX27" s="82"/>
      <c r="EY27" s="80" t="str">
        <f>IF(AND(申込書!$C$110&lt;&gt;"▼プルダウンより選択してください",申込書!$C$110&lt;&gt;"",申込書!$P$110&lt;&gt;"YYYY/MM/DD",$G27&lt;&gt;""),申込書!$P$110,"")</f>
        <v/>
      </c>
      <c r="EZ27" s="81" t="str">
        <f>IF(AND(申込書!$C$110&lt;&gt;"▼プルダウンより選択してください",申込書!$C$110&lt;&gt;"",$G27&lt;&gt;""),申込書!$M$110,"")</f>
        <v/>
      </c>
      <c r="FA27" s="81" t="str">
        <f>IF($EY$3&lt;&gt;"コンテンツなし",IF(AND(申込書!$AH$4="GIGAスクールパック",SUM($P27,$R27)&lt;&gt;0),SUM($P27,$R27),IF(AND(申込書!$AH$4="SKY安心GIGAタブレット",SUM($T27,$V27)&lt;&gt;0),SUM($T27,$V27),"")),"")</f>
        <v/>
      </c>
      <c r="FB27" s="81" t="str">
        <f>IF($EY$3&lt;&gt;"コンテンツなし",IF(AND(申込書!$AH$4="GIGAスクールパック",SUM($Q27,$S27)&lt;&gt;0),SUM($Q27,$S27),IF(AND(申込書!$AH$4="SKY安心GIGAタブレット",SUM($U27,$W27)&lt;&gt;0),SUM($U27,$W27),"")),"")</f>
        <v/>
      </c>
      <c r="FC27" s="157"/>
      <c r="FD27" s="82"/>
      <c r="FE27" s="80" t="str">
        <f>IF(AND(申込書!$C$111&lt;&gt;"▼プルダウンより選択してください",申込書!$C$111&lt;&gt;"",申込書!$P$111&lt;&gt;"YYYY/MM/DD",$G27&lt;&gt;""),申込書!$P$111,"")</f>
        <v/>
      </c>
      <c r="FF27" s="81" t="str">
        <f>IF(AND(申込書!$C$111&lt;&gt;"▼プルダウンより選択してください",申込書!$C$111&lt;&gt;"",$G27&lt;&gt;""),申込書!$M$111,"")</f>
        <v/>
      </c>
      <c r="FG27" s="81" t="str">
        <f>IF($FE$3&lt;&gt;"コンテンツなし",IF(AND(申込書!$AH$4="GIGAスクールパック",SUM($P27,$R27)&lt;&gt;0),SUM($P27,$R27),IF(AND(申込書!$AH$4="SKY安心GIGAタブレット",SUM($T27,$V27)&lt;&gt;0),SUM($T27,$V27),"")),"")</f>
        <v/>
      </c>
      <c r="FH27" s="81" t="str">
        <f>IF($FE$3&lt;&gt;"コンテンツなし",IF(AND(申込書!$AH$4="GIGAスクールパック",SUM($Q27,$S27)&lt;&gt;0),SUM($Q27,$S27),IF(AND(申込書!$AH$4="SKY安心GIGAタブレット",SUM($U27,$W27)&lt;&gt;0),SUM($U27,$W27),"")),"")</f>
        <v/>
      </c>
      <c r="FI27" s="157"/>
      <c r="FJ27" s="82"/>
      <c r="FK27" s="80" t="str">
        <f>IF(AND(申込書!$C$112&lt;&gt;"▼プルダウンより選択してください",申込書!$C$112&lt;&gt;"",申込書!$P$112&lt;&gt;"YYYY/MM/DD",$G27&lt;&gt;""),申込書!$P$112,"")</f>
        <v/>
      </c>
      <c r="FL27" s="81" t="str">
        <f>IF(AND(申込書!$C$112&lt;&gt;"▼プルダウンより選択してください",申込書!$C$112&lt;&gt;"",$G27&lt;&gt;""),申込書!$M$112,"")</f>
        <v/>
      </c>
      <c r="FM27" s="81" t="str">
        <f>IF($FK$3&lt;&gt;"コンテンツなし",IF(AND(申込書!$AH$4="GIGAスクールパック",SUM($P27,$R27)&lt;&gt;0),SUM($P27,$R27),IF(AND(申込書!$AH$4="SKY安心GIGAタブレット",SUM($T27,$V27)&lt;&gt;0),SUM($T27,$V27),"")),"")</f>
        <v/>
      </c>
      <c r="FN27" s="81" t="str">
        <f>IF($FK$3&lt;&gt;"コンテンツなし",IF(AND(申込書!$AH$4="GIGAスクールパック",SUM($Q27,$S27)&lt;&gt;0),SUM($Q27,$S27),IF(AND(申込書!$AH$4="SKY安心GIGAタブレット",SUM($U27,$W27)&lt;&gt;0),SUM($U27,$W27),"")),"")</f>
        <v/>
      </c>
      <c r="FO27" s="157"/>
      <c r="FP27" s="82"/>
      <c r="FQ27" s="80" t="str">
        <f>IF(AND(申込書!$C$113&lt;&gt;"▼プルダウンより選択してください",申込書!$C$113&lt;&gt;"",申込書!$P$113&lt;&gt;"YYYY/MM/DD",$G27&lt;&gt;""),申込書!$P$113,"")</f>
        <v/>
      </c>
      <c r="FR27" s="81" t="str">
        <f>IF(AND(申込書!$C$113&lt;&gt;"▼プルダウンより選択してください",申込書!$C$113&lt;&gt;"",$G27&lt;&gt;""),申込書!$M$113,"")</f>
        <v/>
      </c>
      <c r="FS27" s="81" t="str">
        <f>IF($FQ$3&lt;&gt;"コンテンツなし",IF(AND(申込書!$AH$4="GIGAスクールパック",SUM($P27,$R27)&lt;&gt;0),SUM($P27,$R27),IF(AND(申込書!$AH$4="SKY安心GIGAタブレット",SUM($T27,$V27)&lt;&gt;0),SUM($T27,$V27),"")),"")</f>
        <v/>
      </c>
      <c r="FT27" s="81" t="str">
        <f>IF($FQ$3&lt;&gt;"コンテンツなし",IF(AND(申込書!$AH$4="GIGAスクールパック",SUM($Q27,$S27)&lt;&gt;0),SUM($Q27,$S27),IF(AND(申込書!$AH$4="SKY安心GIGAタブレット",SUM($U27,$W27)&lt;&gt;0),SUM($U27,$W27),"")),"")</f>
        <v/>
      </c>
      <c r="FU27" s="157"/>
      <c r="FV27" s="82"/>
      <c r="FW27" s="80" t="str">
        <f>IF(AND(申込書!$C$114&lt;&gt;"▼プルダウンより選択してください",申込書!$C$114&lt;&gt;"",申込書!$P$114&lt;&gt;"YYYY/MM/DD",$G27&lt;&gt;""),申込書!$P$114,"")</f>
        <v/>
      </c>
      <c r="FX27" s="81" t="str">
        <f>IF(AND(申込書!$C$114&lt;&gt;"▼プルダウンより選択してください",申込書!$C$114&lt;&gt;"",$G27&lt;&gt;""),申込書!$M$114,"")</f>
        <v/>
      </c>
      <c r="FY27" s="81" t="str">
        <f>IF($FW$3&lt;&gt;"コンテンツなし",IF(AND(申込書!$AH$4="GIGAスクールパック",SUM($P27,$R27)&lt;&gt;0),SUM($P27,$R27),IF(AND(申込書!$AH$4="SKY安心GIGAタブレット",SUM($T27,$V27)&lt;&gt;0),SUM($T27,$V27),"")),"")</f>
        <v/>
      </c>
      <c r="FZ27" s="81" t="str">
        <f>IF($FW$3&lt;&gt;"コンテンツなし",IF(AND(申込書!$AH$4="GIGAスクールパック",SUM($Q27,$S27)&lt;&gt;0),SUM($Q27,$S27),IF(AND(申込書!$AH$4="SKY安心GIGAタブレット",SUM($U27,$W27)&lt;&gt;0),SUM($U27,$W27),"")),"")</f>
        <v/>
      </c>
      <c r="GA27" s="157"/>
      <c r="GB27" s="82"/>
      <c r="GC27" s="80" t="str">
        <f>IF(AND(申込書!$C$115&lt;&gt;"▼プルダウンより選択してください",申込書!$C$115&lt;&gt;"",申込書!$P$115&lt;&gt;"YYYY/MM/DD",$G27&lt;&gt;""),申込書!$P$115,"")</f>
        <v/>
      </c>
      <c r="GD27" s="81" t="str">
        <f>IF(AND(申込書!$C$115&lt;&gt;"▼プルダウンより選択してください",申込書!$C$115&lt;&gt;"",$G27&lt;&gt;""),申込書!$M$115,"")</f>
        <v/>
      </c>
      <c r="GE27" s="81" t="str">
        <f>IF($GC$3&lt;&gt;"コンテンツなし",IF(AND(申込書!$AH$4="GIGAスクールパック",SUM($P27,$R27)&lt;&gt;0),SUM($P27,$R27),IF(AND(申込書!$AH$4="SKY安心GIGAタブレット",SUM($T27,$V27)&lt;&gt;0),SUM($T27,$V27),"")),"")</f>
        <v/>
      </c>
      <c r="GF27" s="81" t="str">
        <f>IF($GC$3&lt;&gt;"コンテンツなし",IF(AND(申込書!$AH$4="GIGAスクールパック",SUM($Q27,$S27)&lt;&gt;0),SUM($Q27,$S27),IF(AND(申込書!$AH$4="SKY安心GIGAタブレット",SUM($U27,$W27)&lt;&gt;0),SUM($U27,$W27),"")),"")</f>
        <v/>
      </c>
      <c r="GG27" s="157"/>
      <c r="GH27" s="82"/>
      <c r="GI27" s="80" t="str">
        <f>IF(AND(申込書!$C$116&lt;&gt;"▼プルダウンより選択してください",申込書!$C$116&lt;&gt;"",申込書!$P$116&lt;&gt;"YYYY/MM/DD",$G27&lt;&gt;""),申込書!$P$116,"")</f>
        <v/>
      </c>
      <c r="GJ27" s="81" t="str">
        <f>IF(AND(申込書!$C$116&lt;&gt;"▼プルダウンより選択してください",申込書!$C$116&lt;&gt;"",$G27&lt;&gt;""),申込書!$M$116,"")</f>
        <v/>
      </c>
      <c r="GK27" s="81" t="str">
        <f>IF($GI$3&lt;&gt;"コンテンツなし",IF(AND(申込書!$AH$4="GIGAスクールパック",SUM($P27,$R27)&lt;&gt;0),SUM($P27,$R27),IF(AND(申込書!$AH$4="SKY安心GIGAタブレット",SUM($T27,$V27)&lt;&gt;0),SUM($T27,$V27),"")),"")</f>
        <v/>
      </c>
      <c r="GL27" s="81" t="str">
        <f>IF($GI$3&lt;&gt;"コンテンツなし",IF(AND(申込書!$AH$4="GIGAスクールパック",SUM($Q27,$S27)&lt;&gt;0),SUM($Q27,$S27),IF(AND(申込書!$AH$4="SKY安心GIGAタブレット",SUM($U27,$W27)&lt;&gt;0),SUM($U27,$W27),"")),"")</f>
        <v/>
      </c>
      <c r="GM27" s="157"/>
      <c r="GN27" s="82"/>
      <c r="GO27" s="80" t="str">
        <f>IF(AND(申込書!$C$117&lt;&gt;"▼プルダウンより選択してください",申込書!$C$117&lt;&gt;"",申込書!$P$117&lt;&gt;"YYYY/MM/DD",$G27&lt;&gt;""),申込書!$P$117,"")</f>
        <v/>
      </c>
      <c r="GP27" s="81" t="str">
        <f>IF(AND(申込書!$C$117&lt;&gt;"▼プルダウンより選択してください",申込書!$C$117&lt;&gt;"",$G27&lt;&gt;""),申込書!$M$117,"")</f>
        <v/>
      </c>
      <c r="GQ27" s="81" t="str">
        <f>IF($GO$3&lt;&gt;"コンテンツなし",IF(AND(申込書!$AH$4="GIGAスクールパック",SUM($P27,$R27)&lt;&gt;0),SUM($P27,$R27),IF(AND(申込書!$AH$4="SKY安心GIGAタブレット",SUM($T27,$V27)&lt;&gt;0),SUM($T27,$V27),"")),"")</f>
        <v/>
      </c>
      <c r="GR27" s="81" t="str">
        <f>IF($GO$3&lt;&gt;"コンテンツなし",IF(AND(申込書!$AH$4="GIGAスクールパック",SUM($Q27,$S27)&lt;&gt;0),SUM($Q27,$S27),IF(AND(申込書!$AH$4="SKY安心GIGAタブレット",SUM($U27,$W27)&lt;&gt;0),SUM($U27,$W27),"")),"")</f>
        <v/>
      </c>
      <c r="GS27" s="157"/>
      <c r="GT27" s="82"/>
      <c r="GU27" s="80" t="str">
        <f>IF(AND(申込書!$C$118&lt;&gt;"▼プルダウンより選択してください",申込書!$C$118&lt;&gt;"",申込書!$P$118&lt;&gt;"YYYY/MM/DD",$G27&lt;&gt;""),申込書!$P$118,"")</f>
        <v/>
      </c>
      <c r="GV27" s="81" t="str">
        <f>IF(AND(申込書!$C$118&lt;&gt;"▼プルダウンより選択してください",申込書!$C$118&lt;&gt;"",$G27&lt;&gt;""),申込書!$M$118,"")</f>
        <v/>
      </c>
      <c r="GW27" s="81" t="str">
        <f>IF($GU$3&lt;&gt;"コンテンツなし",IF(AND(申込書!$AH$4="GIGAスクールパック",SUM($P27,$R27)&lt;&gt;0),SUM($P27,$R27),IF(AND(申込書!$AH$4="SKY安心GIGAタブレット",SUM($T27,$V27)&lt;&gt;0),SUM($T27,$V27),"")),"")</f>
        <v/>
      </c>
      <c r="GX27" s="81" t="str">
        <f>IF($GU$3&lt;&gt;"コンテンツなし",IF(AND(申込書!$AH$4="GIGAスクールパック",SUM($Q27,$S27)&lt;&gt;0),SUM($Q27,$S27),IF(AND(申込書!$AH$4="SKY安心GIGAタブレット",SUM($U27,$W27)&lt;&gt;0),SUM($U27,$W27),"")),"")</f>
        <v/>
      </c>
      <c r="GY27" s="157"/>
      <c r="GZ27" s="82"/>
      <c r="HA27" s="80" t="str">
        <f>IF(AND(申込書!$C$119&lt;&gt;"▼プルダウンより選択してください",申込書!$C$119&lt;&gt;"",申込書!$P$119&lt;&gt;"YYYY/MM/DD",$G27&lt;&gt;""),申込書!$P$119,"")</f>
        <v/>
      </c>
      <c r="HB27" s="81" t="str">
        <f>IF(AND(申込書!$C$119&lt;&gt;"▼プルダウンより選択してください",申込書!$C$119&lt;&gt;"",$G27&lt;&gt;""),申込書!$M$119,"")</f>
        <v/>
      </c>
      <c r="HC27" s="81" t="str">
        <f>IF($HA$3&lt;&gt;"コンテンツなし",IF(AND(申込書!$AH$4="GIGAスクールパック",SUM($P27,$R27)&lt;&gt;0),SUM($P27,$R27),IF(AND(申込書!$AH$4="SKY安心GIGAタブレット",SUM($T27,$V27)&lt;&gt;0),SUM($T27,$V27),"")),"")</f>
        <v/>
      </c>
      <c r="HD27" s="81" t="str">
        <f>IF($HA$3&lt;&gt;"コンテンツなし",IF(AND(申込書!$AH$4="GIGAスクールパック",SUM($Q27,$S27)&lt;&gt;0),SUM($Q27,$S27),IF(AND(申込書!$AH$4="SKY安心GIGAタブレット",SUM($U27,$W27)&lt;&gt;0),SUM($U27,$W27),"")),"")</f>
        <v/>
      </c>
      <c r="HE27" s="157"/>
      <c r="HF27" s="82"/>
      <c r="HG27" s="83"/>
    </row>
    <row r="28" spans="2:215" ht="26.85" customHeight="1">
      <c r="B28" s="62">
        <f t="shared" si="0"/>
        <v>23</v>
      </c>
      <c r="C28" s="63"/>
      <c r="D28" s="64"/>
      <c r="E28" s="207"/>
      <c r="F28" s="65"/>
      <c r="G28" s="66"/>
      <c r="H28" s="67"/>
      <c r="I28" s="68"/>
      <c r="J28" s="69"/>
      <c r="K28" s="70"/>
      <c r="L28" s="71"/>
      <c r="M28" s="72"/>
      <c r="N28" s="73"/>
      <c r="O28" s="74"/>
      <c r="P28" s="179"/>
      <c r="Q28" s="180"/>
      <c r="R28" s="180"/>
      <c r="S28" s="181"/>
      <c r="T28" s="179"/>
      <c r="U28" s="180"/>
      <c r="V28" s="182"/>
      <c r="W28" s="181"/>
      <c r="X28" s="75"/>
      <c r="Y28" s="76"/>
      <c r="Z28" s="77"/>
      <c r="AA28" s="78"/>
      <c r="AB28" s="79"/>
      <c r="AC28" s="79"/>
      <c r="AD28" s="79"/>
      <c r="AE28" s="77"/>
      <c r="AF28" s="139"/>
      <c r="AG28" s="139"/>
      <c r="AH28" s="139"/>
      <c r="AI28" s="80" t="str">
        <f>IF(AND(申込書!$C$90&lt;&gt;"▼プルダウンより選択してください",申込書!$C$90&lt;&gt;"",申込書!$P$90&lt;&gt;"YYYY/MM/DD",$G28&lt;&gt;""),申込書!$P$90,"")</f>
        <v/>
      </c>
      <c r="AJ28" s="81" t="str">
        <f>IF(AND(申込書!$C$90&lt;&gt;"▼プルダウンより選択してください",申込書!$C$90&lt;&gt;"",$G28&lt;&gt;""),申込書!$M$90,"")</f>
        <v/>
      </c>
      <c r="AK28" s="81" t="str">
        <f>IF($AI$3&lt;&gt;"コンテンツなし",IF(AND(申込書!$AH$4="GIGAスクールパック",SUM($P28,$R28)&lt;&gt;0),SUM($P28,$R28),IF(AND(申込書!$AH$4="SKY安心GIGAタブレット",SUM($T28,$V28)&lt;&gt;0),SUM($T28,$V28),"")),"")</f>
        <v/>
      </c>
      <c r="AL28" s="81" t="str">
        <f>IF($AI$3&lt;&gt;"コンテンツなし",IF(AND(申込書!$AH$4="GIGAスクールパック",SUM($Q28,$S28)&lt;&gt;0),SUM($Q28,$S28),IF(AND(申込書!$AH$4="SKY安心GIGAタブレット",SUM($U28,$W28)&lt;&gt;0),SUM($U28,$W28),"")),"")</f>
        <v/>
      </c>
      <c r="AM28" s="157"/>
      <c r="AN28" s="82"/>
      <c r="AO28" s="80" t="str">
        <f>IF(AND(申込書!$C$91&lt;&gt;"▼プルダウンより選択してください",申込書!$C$91&lt;&gt;"",申込書!$P$91&lt;&gt;"YYYY/MM/DD",$G28&lt;&gt;""),申込書!$P$91,"")</f>
        <v/>
      </c>
      <c r="AP28" s="81" t="str">
        <f>IF(AND(申込書!$C$91&lt;&gt;"▼プルダウンより選択してください",申込書!$C$91&lt;&gt;"",$G28&lt;&gt;""),申込書!$M$91,"")</f>
        <v/>
      </c>
      <c r="AQ28" s="81" t="str">
        <f>IF($AO$3&lt;&gt;"コンテンツなし",IF(AND(申込書!$AH$4="GIGAスクールパック",SUM($P28,$R28)&lt;&gt;0),SUM($P28,$R28),IF(AND(申込書!$AH$4="SKY安心GIGAタブレット",SUM($T28,$V28)&lt;&gt;0),SUM($T28,$V28),"")),"")</f>
        <v/>
      </c>
      <c r="AR28" s="81" t="str">
        <f>IF($AO$3&lt;&gt;"コンテンツなし",IF(AND(申込書!$AH$4="GIGAスクールパック",SUM($Q28,$S28)&lt;&gt;0),SUM($Q28,$S28),IF(AND(申込書!$AH$4="SKY安心GIGAタブレット",SUM($U28,$W28)&lt;&gt;0),SUM($U28,$W28),"")),"")</f>
        <v/>
      </c>
      <c r="AS28" s="157"/>
      <c r="AT28" s="82"/>
      <c r="AU28" s="80" t="str">
        <f>IF(AND(申込書!$C$92&lt;&gt;"▼プルダウンより選択してください",申込書!$C$92&lt;&gt;"",申込書!$P$92&lt;&gt;"YYYY/MM/DD",$G28&lt;&gt;""),申込書!$P$92,"")</f>
        <v/>
      </c>
      <c r="AV28" s="81" t="str">
        <f>IF(AND(申込書!$C$92&lt;&gt;"▼プルダウンより選択してください",申込書!$C$92&lt;&gt;"",$G28&lt;&gt;""),申込書!$M$92,"")</f>
        <v/>
      </c>
      <c r="AW28" s="81" t="str">
        <f>IF($AU$3&lt;&gt;"コンテンツなし",IF(AND(申込書!$AH$4="GIGAスクールパック",SUM($P28,$R28)&lt;&gt;0),SUM($P28,$R28),IF(AND(申込書!$AH$4="SKY安心GIGAタブレット",SUM($T28,$V28)&lt;&gt;0),SUM($T28,$V28),"")),"")</f>
        <v/>
      </c>
      <c r="AX28" s="81" t="str">
        <f>IF($AU$3&lt;&gt;"コンテンツなし",IF(AND(申込書!$AH$4="GIGAスクールパック",SUM($Q28,$S28)&lt;&gt;0),SUM($Q28,$S28),IF(AND(申込書!$AH$4="SKY安心GIGAタブレット",SUM($U28,$W28)&lt;&gt;0),SUM($U28,$W28),"")),"")</f>
        <v/>
      </c>
      <c r="AY28" s="157"/>
      <c r="AZ28" s="82"/>
      <c r="BA28" s="80" t="str">
        <f>IF(AND(申込書!$C$93&lt;&gt;"▼プルダウンより選択してください",申込書!$C$93&lt;&gt;"",申込書!$P$93&lt;&gt;"YYYY/MM/DD",$G28&lt;&gt;""),申込書!$P$93,"")</f>
        <v/>
      </c>
      <c r="BB28" s="81" t="str">
        <f>IF(AND(申込書!$C$93&lt;&gt;"▼プルダウンより選択してください",申込書!$C$93&lt;&gt;"",申込書!$M$93&gt;=1,$G28&lt;&gt;""),申込書!$M$93,"")</f>
        <v/>
      </c>
      <c r="BC28" s="81" t="str">
        <f>IF($BA$3&lt;&gt;"コンテンツなし",IF(AND(申込書!$AH$4="GIGAスクールパック",SUM($P28,$R28)&lt;&gt;0),SUM($P28,$R28),IF(AND(申込書!$AH$4="SKY安心GIGAタブレット",SUM($T28,$V28)&lt;&gt;0),SUM($T28,$V28),"")),"")</f>
        <v/>
      </c>
      <c r="BD28" s="81" t="str">
        <f>IF($BA$3&lt;&gt;"コンテンツなし",IF(AND(申込書!$AH$4="GIGAスクールパック",SUM($Q28,$S28)&lt;&gt;0),SUM($Q28,$S28),IF(AND(申込書!$AH$4="SKY安心GIGAタブレット",SUM($U28,$W28)&lt;&gt;0),SUM($U28,$W28),"")),"")</f>
        <v/>
      </c>
      <c r="BE28" s="157"/>
      <c r="BF28" s="82"/>
      <c r="BG28" s="80" t="str">
        <f>IF(AND(申込書!$C$94&lt;&gt;"▼プルダウンより選択してください",申込書!$C$94&lt;&gt;"",申込書!$P$94&lt;&gt;"YYYY/MM/DD",$G28&lt;&gt;""),申込書!$P$94,"")</f>
        <v/>
      </c>
      <c r="BH28" s="81" t="str">
        <f>IF(AND(申込書!$C$94&lt;&gt;"▼プルダウンより選択してください",申込書!$C$94&lt;&gt;"",$G28&lt;&gt;""),申込書!$M$94,"")</f>
        <v/>
      </c>
      <c r="BI28" s="81" t="str">
        <f>IF($BG$3&lt;&gt;"コンテンツなし",IF(AND(申込書!$AH$4="GIGAスクールパック",SUM($P28,$R28)&lt;&gt;0),SUM($P28,$R28),IF(AND(申込書!$AH$4="SKY安心GIGAタブレット",SUM($T28,$V28)&lt;&gt;0),SUM($T28,$V28),"")),"")</f>
        <v/>
      </c>
      <c r="BJ28" s="81" t="str">
        <f>IF($BG$3&lt;&gt;"コンテンツなし",IF(AND(申込書!$AH$4="GIGAスクールパック",SUM($Q28,$S28)&lt;&gt;0),SUM($Q28,$S28),IF(AND(申込書!$AH$4="SKY安心GIGAタブレット",SUM($U28,$W28)&lt;&gt;0),SUM($U28,$W28),"")),"")</f>
        <v/>
      </c>
      <c r="BK28" s="157"/>
      <c r="BL28" s="82"/>
      <c r="BM28" s="80" t="str">
        <f>IF(AND(申込書!$C$95&lt;&gt;"▼プルダウンより選択してください",申込書!$C$95&lt;&gt;"",申込書!$P$95&lt;&gt;"YYYY/MM/DD",$G28&lt;&gt;""),申込書!$P$95,"")</f>
        <v/>
      </c>
      <c r="BN28" s="81" t="str">
        <f>IF(AND(申込書!$C$95&lt;&gt;"▼プルダウンより選択してください",申込書!$C$95&lt;&gt;"",$G28&lt;&gt;""),申込書!$M$95,"")</f>
        <v/>
      </c>
      <c r="BO28" s="81" t="str">
        <f>IF($BM$3&lt;&gt;"コンテンツなし",IF(AND(申込書!$AH$4="GIGAスクールパック",SUM($P28,$R28)&lt;&gt;0),SUM($P28,$R28),IF(AND(申込書!$AH$4="SKY安心GIGAタブレット",SUM($T28,$V28)&lt;&gt;0),SUM($T28,$V28),"")),"")</f>
        <v/>
      </c>
      <c r="BP28" s="81" t="str">
        <f>IF($BM$3&lt;&gt;"コンテンツなし",IF(AND(申込書!$AH$4="GIGAスクールパック",SUM($Q28,$S28)&lt;&gt;0),SUM($Q28,$S28),IF(AND(申込書!$AH$4="SKY安心GIGAタブレット",SUM($U28,$W28)&lt;&gt;0),SUM($U28,$W28),"")),"")</f>
        <v/>
      </c>
      <c r="BQ28" s="157"/>
      <c r="BR28" s="82"/>
      <c r="BS28" s="80" t="str">
        <f>IF(AND(申込書!$C$96&lt;&gt;"▼プルダウンより選択してください",申込書!$C$96&lt;&gt;"",申込書!$P$96&lt;&gt;"YYYY/MM/DD",$G28&lt;&gt;""),申込書!$P$96,"")</f>
        <v/>
      </c>
      <c r="BT28" s="81" t="str">
        <f>IF(AND(申込書!$C$96&lt;&gt;"▼プルダウンより選択してください",申込書!$C$96&lt;&gt;"",$G28&lt;&gt;""),申込書!$M$96,"")</f>
        <v/>
      </c>
      <c r="BU28" s="81" t="str">
        <f>IF($BS$3&lt;&gt;"コンテンツなし",IF(AND(申込書!$AH$4="GIGAスクールパック",SUM($P28,$R28)&lt;&gt;0),SUM($P28,$R28),IF(AND(申込書!$AH$4="SKY安心GIGAタブレット",SUM($T28,$V28)&lt;&gt;0),SUM($T28,$V28),"")),"")</f>
        <v/>
      </c>
      <c r="BV28" s="81" t="str">
        <f>IF($BS$3&lt;&gt;"コンテンツなし",IF(AND(申込書!$AH$4="GIGAスクールパック",SUM($Q28,$S28)&lt;&gt;0),SUM($Q28,$S28),IF(AND(申込書!$AH$4="SKY安心GIGAタブレット",SUM($U28,$W28)&lt;&gt;0),SUM($U28,$W28),"")),"")</f>
        <v/>
      </c>
      <c r="BW28" s="157"/>
      <c r="BX28" s="82"/>
      <c r="BY28" s="80" t="str">
        <f>IF(AND(申込書!$C$97&lt;&gt;"▼プルダウンより選択してください",申込書!$C$97&lt;&gt;"",申込書!$P$97&lt;&gt;"YYYY/MM/DD",$G28&lt;&gt;""),申込書!$P$97,"")</f>
        <v/>
      </c>
      <c r="BZ28" s="81" t="str">
        <f>IF(AND(申込書!$C$97&lt;&gt;"▼プルダウンより選択してください",申込書!$C$97&lt;&gt;"",$G28&lt;&gt;""),申込書!$M$97,"")</f>
        <v/>
      </c>
      <c r="CA28" s="81" t="str">
        <f>IF($BY$3&lt;&gt;"コンテンツなし",IF(AND(申込書!$AH$4="GIGAスクールパック",SUM($P28,$R28)&lt;&gt;0),SUM($P28,$R28),IF(AND(申込書!$AH$4="SKY安心GIGAタブレット",SUM($T28,$V28)&lt;&gt;0),SUM($T28,$V28),"")),"")</f>
        <v/>
      </c>
      <c r="CB28" s="81" t="str">
        <f>IF($BY$3&lt;&gt;"コンテンツなし",IF(AND(申込書!$AH$4="GIGAスクールパック",SUM($Q28,$S28)&lt;&gt;0),SUM($Q28,$S28),IF(AND(申込書!$AH$4="SKY安心GIGAタブレット",SUM($U28,$W28)&lt;&gt;0),SUM($U28,$W28),"")),"")</f>
        <v/>
      </c>
      <c r="CC28" s="157"/>
      <c r="CD28" s="82"/>
      <c r="CE28" s="80" t="str">
        <f>IF(AND(申込書!$C$98&lt;&gt;"▼プルダウンより選択してください",申込書!$C$98&lt;&gt;"",申込書!$P$98&lt;&gt;"YYYY/MM/DD",$G28&lt;&gt;""),申込書!$P$98,"")</f>
        <v/>
      </c>
      <c r="CF28" s="81" t="str">
        <f>IF(AND(申込書!$C$98&lt;&gt;"▼プルダウンより選択してください",申込書!$C$98&lt;&gt;"",$G28&lt;&gt;""),申込書!$M$98,"")</f>
        <v/>
      </c>
      <c r="CG28" s="81" t="str">
        <f>IF($CE$3&lt;&gt;"コンテンツなし",IF(AND(申込書!$AH$4="GIGAスクールパック",SUM($P28,$R28)&lt;&gt;0),SUM($P28,$R28),IF(AND(申込書!$AH$4="SKY安心GIGAタブレット",SUM($T28,$V28)&lt;&gt;0),SUM($T28,$V28),"")),"")</f>
        <v/>
      </c>
      <c r="CH28" s="81" t="str">
        <f>IF($CE$3&lt;&gt;"コンテンツなし",IF(AND(申込書!$AH$4="GIGAスクールパック",SUM($Q28,$S28)&lt;&gt;0),SUM($Q28,$S28),IF(AND(申込書!$AH$4="SKY安心GIGAタブレット",SUM($U28,$W28)&lt;&gt;0),SUM($U28,$W28),"")),"")</f>
        <v/>
      </c>
      <c r="CI28" s="157"/>
      <c r="CJ28" s="82"/>
      <c r="CK28" s="80" t="str">
        <f>IF(AND(申込書!$C$99&lt;&gt;"▼プルダウンより選択してください",申込書!$C$99&lt;&gt;"",申込書!$P$99&lt;&gt;"YYYY/MM/DD",$G28&lt;&gt;""),申込書!$P$99,"")</f>
        <v/>
      </c>
      <c r="CL28" s="81" t="str">
        <f>IF(AND(申込書!$C$99&lt;&gt;"▼プルダウンより選択してください",申込書!$C$99&lt;&gt;"",$G28&lt;&gt;""),申込書!$M$99,"")</f>
        <v/>
      </c>
      <c r="CM28" s="81" t="str">
        <f>IF($CK$3&lt;&gt;"コンテンツなし",IF(AND(申込書!$AH$4="GIGAスクールパック",SUM($P28,$R28)&lt;&gt;0),SUM($P28,$R28),IF(AND(申込書!$AH$4="SKY安心GIGAタブレット",SUM($T28,$V28)&lt;&gt;0),SUM($T28,$V28),"")),"")</f>
        <v/>
      </c>
      <c r="CN28" s="81" t="str">
        <f>IF($CK$3&lt;&gt;"コンテンツなし",IF(AND(申込書!$AH$4="GIGAスクールパック",SUM($Q28,$S28)&lt;&gt;0),SUM($Q28,$S28),IF(AND(申込書!$AH$4="SKY安心GIGAタブレット",SUM($U28,$W28)&lt;&gt;0),SUM($U28,$W28),"")),"")</f>
        <v/>
      </c>
      <c r="CO28" s="157"/>
      <c r="CP28" s="82"/>
      <c r="CQ28" s="80" t="str">
        <f>IF(AND(申込書!$C$100&lt;&gt;"▼プルダウンより選択してください",申込書!$C$100&lt;&gt;"",申込書!$P$100&lt;&gt;"YYYY/MM/DD",$G28&lt;&gt;""),申込書!$P$100,"")</f>
        <v/>
      </c>
      <c r="CR28" s="81" t="str">
        <f>IF(AND(申込書!$C$100&lt;&gt;"▼プルダウンより選択してください",申込書!$C$100&lt;&gt;"",$G28&lt;&gt;""),申込書!$M$100,"")</f>
        <v/>
      </c>
      <c r="CS28" s="81" t="str">
        <f>IF($CQ$3&lt;&gt;"コンテンツなし",IF(AND(申込書!$AH$4="GIGAスクールパック",SUM($P28,$R28)&lt;&gt;0),SUM($P28,$R28),IF(AND(申込書!$AH$4="SKY安心GIGAタブレット",SUM($T28,$V28)&lt;&gt;0),SUM($T28,$V28),"")),"")</f>
        <v/>
      </c>
      <c r="CT28" s="81" t="str">
        <f>IF($CQ$3&lt;&gt;"コンテンツなし",IF(AND(申込書!$AH$4="GIGAスクールパック",SUM($Q28,$S28)&lt;&gt;0),SUM($Q28,$S28),IF(AND(申込書!$AH$4="SKY安心GIGAタブレット",SUM($U28,$W28)&lt;&gt;0),SUM($U28,$W28),"")),"")</f>
        <v/>
      </c>
      <c r="CU28" s="81"/>
      <c r="CV28" s="82"/>
      <c r="CW28" s="80" t="str">
        <f>IF(AND(申込書!$C$101&lt;&gt;"▼プルダウンより選択してください",申込書!$C$101&lt;&gt;"",申込書!$P$101&lt;&gt;"YYYY/MM/DD",$G28&lt;&gt;""),申込書!$P$101,"")</f>
        <v/>
      </c>
      <c r="CX28" s="81" t="str">
        <f>IF(AND(申込書!$C$101&lt;&gt;"▼プルダウンより選択してください",申込書!$C$101&lt;&gt;"",$G28&lt;&gt;""),申込書!$M$101,"")</f>
        <v/>
      </c>
      <c r="CY28" s="81" t="str">
        <f>IF($CW$3&lt;&gt;"コンテンツなし",IF(AND(申込書!$AH$4="GIGAスクールパック",SUM($P28,$R28)&lt;&gt;0),SUM($P28,$R28),IF(AND(申込書!$AH$4="SKY安心GIGAタブレット",SUM($T28,$V28)&lt;&gt;0),SUM($T28,$V28),"")),"")</f>
        <v/>
      </c>
      <c r="CZ28" s="81" t="str">
        <f>IF($CW$3&lt;&gt;"コンテンツなし",IF(AND(申込書!$AH$4="GIGAスクールパック",SUM($Q28,$S28)&lt;&gt;0),SUM($Q28,$S28),IF(AND(申込書!$AH$4="SKY安心GIGAタブレット",SUM($U28,$W28)&lt;&gt;0),SUM($U28,$W28),"")),"")</f>
        <v/>
      </c>
      <c r="DA28" s="81"/>
      <c r="DB28" s="82"/>
      <c r="DC28" s="80" t="str">
        <f>IF(AND(申込書!$C$102&lt;&gt;"▼プルダウンより選択してください",申込書!$C$102&lt;&gt;"",申込書!$P$102&lt;&gt;"YYYY/MM/DD",$G28&lt;&gt;""),申込書!$P$102,"")</f>
        <v/>
      </c>
      <c r="DD28" s="81" t="str">
        <f>IF(AND(申込書!$C$102&lt;&gt;"▼プルダウンより選択してください",申込書!$C$102&lt;&gt;"",$G28&lt;&gt;""),申込書!$M$102,"")</f>
        <v/>
      </c>
      <c r="DE28" s="81" t="str">
        <f>IF($DC$3&lt;&gt;"コンテンツなし",IF(AND(申込書!$AH$4="GIGAスクールパック",SUM($P28,$R28)&lt;&gt;0),SUM($P28,$R28),IF(AND(申込書!$AH$4="SKY安心GIGAタブレット",SUM($T28,$V28)&lt;&gt;0),SUM($T28,$V28),"")),"")</f>
        <v/>
      </c>
      <c r="DF28" s="81" t="str">
        <f>IF($DC$3&lt;&gt;"コンテンツなし",IF(AND(申込書!$AH$4="GIGAスクールパック",SUM($Q28,$S28)&lt;&gt;0),SUM($Q28,$S28),IF(AND(申込書!$AH$4="SKY安心GIGAタブレット",SUM($U28,$W28)&lt;&gt;0),SUM($U28,$W28),"")),"")</f>
        <v/>
      </c>
      <c r="DG28" s="81"/>
      <c r="DH28" s="82"/>
      <c r="DI28" s="80" t="str">
        <f>IF(AND(申込書!$C$103&lt;&gt;"▼プルダウンより選択してください",申込書!$C$103&lt;&gt;"",申込書!$P$103&lt;&gt;"YYYY/MM/DD",$G28&lt;&gt;""),申込書!$P$103,"")</f>
        <v/>
      </c>
      <c r="DJ28" s="81" t="str">
        <f>IF(AND(申込書!$C$103&lt;&gt;"▼プルダウンより選択してください",申込書!$C$103&lt;&gt;"",$G28&lt;&gt;""),申込書!$M$103,"")</f>
        <v/>
      </c>
      <c r="DK28" s="81" t="str">
        <f>IF($DI$3&lt;&gt;"コンテンツなし",IF(AND(申込書!$AH$4="GIGAスクールパック",SUM($P28,$R28)&lt;&gt;0),SUM($P28,$R28),IF(AND(申込書!$AH$4="SKY安心GIGAタブレット",SUM($T28,$V28)&lt;&gt;0),SUM($T28,$V28),"")),"")</f>
        <v/>
      </c>
      <c r="DL28" s="81" t="str">
        <f>IF($DI$3&lt;&gt;"コンテンツなし",IF(AND(申込書!$AH$4="GIGAスクールパック",SUM($Q28,$S28)&lt;&gt;0),SUM($Q28,$S28),IF(AND(申込書!$AH$4="SKY安心GIGAタブレット",SUM($U28,$W28)&lt;&gt;0),SUM($U28,$W28),"")),"")</f>
        <v/>
      </c>
      <c r="DM28" s="81"/>
      <c r="DN28" s="82"/>
      <c r="DO28" s="80" t="str">
        <f>IF(AND(申込書!$C$104&lt;&gt;"▼プルダウンより選択してください",申込書!$C$104&lt;&gt;"",申込書!$P$104&lt;&gt;"YYYY/MM/DD",$G28&lt;&gt;""),申込書!$P$104,"")</f>
        <v/>
      </c>
      <c r="DP28" s="81" t="str">
        <f>IF(AND(申込書!$C$104&lt;&gt;"▼プルダウンより選択してください",申込書!$C$104&lt;&gt;"",$G28&lt;&gt;""),申込書!$M$104,"")</f>
        <v/>
      </c>
      <c r="DQ28" s="81" t="str">
        <f>IF($DO$3&lt;&gt;"コンテンツなし",IF(AND(申込書!$AH$4="GIGAスクールパック",SUM($P28,$R28)&lt;&gt;0),SUM($P28,$R28),IF(AND(申込書!$AH$4="SKY安心GIGAタブレット",SUM($T28,$V28)&lt;&gt;0),SUM($T28,$V28),"")),"")</f>
        <v/>
      </c>
      <c r="DR28" s="81" t="str">
        <f>IF($DO$3&lt;&gt;"コンテンツなし",IF(AND(申込書!$AH$4="GIGAスクールパック",SUM($Q28,$S28)&lt;&gt;0),SUM($Q28,$S28),IF(AND(申込書!$AH$4="SKY安心GIGAタブレット",SUM($U28,$W28)&lt;&gt;0),SUM($U28,$W28),"")),"")</f>
        <v/>
      </c>
      <c r="DS28" s="81"/>
      <c r="DT28" s="82"/>
      <c r="DU28" s="80" t="str">
        <f>IF(AND(申込書!$C$105&lt;&gt;"▼プルダウンより選択してください",申込書!$C$105&lt;&gt;"",申込書!$P$105&lt;&gt;"YYYY/MM/DD",$G28&lt;&gt;""),申込書!$P$105,"")</f>
        <v/>
      </c>
      <c r="DV28" s="81" t="str">
        <f>IF(AND(申込書!$C$105&lt;&gt;"▼プルダウンより選択してください",申込書!$C$105&lt;&gt;"",$G28&lt;&gt;""),申込書!$M$105,"")</f>
        <v/>
      </c>
      <c r="DW28" s="81" t="str">
        <f>IF($DU$3&lt;&gt;"コンテンツなし",IF(AND(申込書!$AH$4="GIGAスクールパック",SUM($P28,$R28)&lt;&gt;0),SUM($P28,$R28),IF(AND(申込書!$AH$4="SKY安心GIGAタブレット",SUM($T28,$V28)&lt;&gt;0),SUM($T28,$V28),"")),"")</f>
        <v/>
      </c>
      <c r="DX28" s="81" t="str">
        <f>IF($DU$3&lt;&gt;"コンテンツなし",IF(AND(申込書!$AH$4="GIGAスクールパック",SUM($Q28,$S28)&lt;&gt;0),SUM($Q28,$S28),IF(AND(申込書!$AH$4="SKY安心GIGAタブレット",SUM($U28,$W28)&lt;&gt;0),SUM($U28,$W28),"")),"")</f>
        <v/>
      </c>
      <c r="DY28" s="157"/>
      <c r="DZ28" s="82"/>
      <c r="EA28" s="80" t="str">
        <f>IF(AND(申込書!$C$106&lt;&gt;"▼プルダウンより選択してください",申込書!$C$106&lt;&gt;"",申込書!$P$106&lt;&gt;"YYYY/MM/DD",$G28&lt;&gt;""),申込書!$P$106,"")</f>
        <v/>
      </c>
      <c r="EB28" s="81" t="str">
        <f>IF(AND(申込書!$C$106&lt;&gt;"▼プルダウンより選択してください",申込書!$C$106&lt;&gt;"",$G28&lt;&gt;""),申込書!$M$106,"")</f>
        <v/>
      </c>
      <c r="EC28" s="81" t="str">
        <f>IF($EA$3&lt;&gt;"コンテンツなし",IF(AND(申込書!$AH$4="GIGAスクールパック",SUM($P28,$R28)&lt;&gt;0),SUM($P28,$R28),IF(AND(申込書!$AH$4="SKY安心GIGAタブレット",SUM($T28,$V28)&lt;&gt;0),SUM($T28,$V28),"")),"")</f>
        <v/>
      </c>
      <c r="ED28" s="81" t="str">
        <f>IF($EA$3&lt;&gt;"コンテンツなし",IF(AND(申込書!$AH$4="GIGAスクールパック",SUM($Q28,$S28)&lt;&gt;0),SUM($Q28,$S28),IF(AND(申込書!$AH$4="SKY安心GIGAタブレット",SUM($U28,$W28)&lt;&gt;0),SUM($U28,$W28),"")),"")</f>
        <v/>
      </c>
      <c r="EE28" s="157"/>
      <c r="EF28" s="82"/>
      <c r="EG28" s="80" t="str">
        <f>IF(AND(申込書!$C$107&lt;&gt;"▼プルダウンより選択してください",申込書!$C$107&lt;&gt;"",申込書!$P$107&lt;&gt;"YYYY/MM/DD",$G28&lt;&gt;""),申込書!$P$107,"")</f>
        <v/>
      </c>
      <c r="EH28" s="81" t="str">
        <f>IF(AND(申込書!$C$107&lt;&gt;"▼プルダウンより選択してください",申込書!$C$107&lt;&gt;"",$G28&lt;&gt;""),申込書!$M$107,"")</f>
        <v/>
      </c>
      <c r="EI28" s="81" t="str">
        <f>IF($EG$3&lt;&gt;"コンテンツなし",IF(AND(申込書!$AH$4="GIGAスクールパック",SUM($P28,$R28)&lt;&gt;0),SUM($P28,$R28),IF(AND(申込書!$AH$4="SKY安心GIGAタブレット",SUM($T28,$V28)&lt;&gt;0),SUM($T28,$V28),"")),"")</f>
        <v/>
      </c>
      <c r="EJ28" s="81" t="str">
        <f>IF($EG$3&lt;&gt;"コンテンツなし",IF(AND(申込書!$AH$4="GIGAスクールパック",SUM($Q28,$S28)&lt;&gt;0),SUM($Q28,$S28),IF(AND(申込書!$AH$4="SKY安心GIGAタブレット",SUM($U28,$W28)&lt;&gt;0),SUM($U28,$W28),"")),"")</f>
        <v/>
      </c>
      <c r="EK28" s="157"/>
      <c r="EL28" s="82"/>
      <c r="EM28" s="80" t="str">
        <f>IF(AND(申込書!$C$108&lt;&gt;"▼プルダウンより選択してください",申込書!$C$108&lt;&gt;"",申込書!$P$108&lt;&gt;"YYYY/MM/DD",$G28&lt;&gt;""),申込書!$P$108,"")</f>
        <v/>
      </c>
      <c r="EN28" s="81" t="str">
        <f>IF(AND(申込書!$C$108&lt;&gt;"▼プルダウンより選択してください",申込書!$C$108&lt;&gt;"",$G28&lt;&gt;""),申込書!$M$108,"")</f>
        <v/>
      </c>
      <c r="EO28" s="81" t="str">
        <f>IF($EM$3&lt;&gt;"コンテンツなし",IF(AND(申込書!$AH$4="GIGAスクールパック",SUM($P28,$R28)&lt;&gt;0),SUM($P28,$R28),IF(AND(申込書!$AH$4="SKY安心GIGAタブレット",SUM($T28,$V28)&lt;&gt;0),SUM($T28,$V28),"")),"")</f>
        <v/>
      </c>
      <c r="EP28" s="81" t="str">
        <f>IF($EM$3&lt;&gt;"コンテンツなし",IF(AND(申込書!$AH$4="GIGAスクールパック",SUM($Q28,$S28)&lt;&gt;0),SUM($Q28,$S28),IF(AND(申込書!$AH$4="SKY安心GIGAタブレット",SUM($U28,$W28)&lt;&gt;0),SUM($U28,$W28),"")),"")</f>
        <v/>
      </c>
      <c r="EQ28" s="157"/>
      <c r="ER28" s="82"/>
      <c r="ES28" s="80" t="str">
        <f>IF(AND(申込書!$C$109&lt;&gt;"▼プルダウンより選択してください",申込書!$C$109&lt;&gt;"",申込書!$P$109&lt;&gt;"YYYY/MM/DD",$G28&lt;&gt;""),申込書!$P$109,"")</f>
        <v/>
      </c>
      <c r="ET28" s="81" t="str">
        <f>IF(AND(申込書!$C$109&lt;&gt;"▼プルダウンより選択してください",申込書!$C$109&lt;&gt;"",$G28&lt;&gt;""),申込書!$M$109,"")</f>
        <v/>
      </c>
      <c r="EU28" s="81" t="str">
        <f>IF($ES$3&lt;&gt;"コンテンツなし",IF(AND(申込書!$AH$4="GIGAスクールパック",SUM($P28,$R28)&lt;&gt;0),SUM($P28,$R28),IF(AND(申込書!$AH$4="SKY安心GIGAタブレット",SUM($T28,$V28)&lt;&gt;0),SUM($T28,$V28),"")),"")</f>
        <v/>
      </c>
      <c r="EV28" s="81" t="str">
        <f>IF($ES$3&lt;&gt;"コンテンツなし",IF(AND(申込書!$AH$4="GIGAスクールパック",SUM($Q28,$S28)&lt;&gt;0),SUM($Q28,$S28),IF(AND(申込書!$AH$4="SKY安心GIGAタブレット",SUM($U28,$W28)&lt;&gt;0),SUM($U28,$W28),"")),"")</f>
        <v/>
      </c>
      <c r="EW28" s="157"/>
      <c r="EX28" s="82"/>
      <c r="EY28" s="80" t="str">
        <f>IF(AND(申込書!$C$110&lt;&gt;"▼プルダウンより選択してください",申込書!$C$110&lt;&gt;"",申込書!$P$110&lt;&gt;"YYYY/MM/DD",$G28&lt;&gt;""),申込書!$P$110,"")</f>
        <v/>
      </c>
      <c r="EZ28" s="81" t="str">
        <f>IF(AND(申込書!$C$110&lt;&gt;"▼プルダウンより選択してください",申込書!$C$110&lt;&gt;"",$G28&lt;&gt;""),申込書!$M$110,"")</f>
        <v/>
      </c>
      <c r="FA28" s="81" t="str">
        <f>IF($EY$3&lt;&gt;"コンテンツなし",IF(AND(申込書!$AH$4="GIGAスクールパック",SUM($P28,$R28)&lt;&gt;0),SUM($P28,$R28),IF(AND(申込書!$AH$4="SKY安心GIGAタブレット",SUM($T28,$V28)&lt;&gt;0),SUM($T28,$V28),"")),"")</f>
        <v/>
      </c>
      <c r="FB28" s="81" t="str">
        <f>IF($EY$3&lt;&gt;"コンテンツなし",IF(AND(申込書!$AH$4="GIGAスクールパック",SUM($Q28,$S28)&lt;&gt;0),SUM($Q28,$S28),IF(AND(申込書!$AH$4="SKY安心GIGAタブレット",SUM($U28,$W28)&lt;&gt;0),SUM($U28,$W28),"")),"")</f>
        <v/>
      </c>
      <c r="FC28" s="157"/>
      <c r="FD28" s="82"/>
      <c r="FE28" s="80" t="str">
        <f>IF(AND(申込書!$C$111&lt;&gt;"▼プルダウンより選択してください",申込書!$C$111&lt;&gt;"",申込書!$P$111&lt;&gt;"YYYY/MM/DD",$G28&lt;&gt;""),申込書!$P$111,"")</f>
        <v/>
      </c>
      <c r="FF28" s="81" t="str">
        <f>IF(AND(申込書!$C$111&lt;&gt;"▼プルダウンより選択してください",申込書!$C$111&lt;&gt;"",$G28&lt;&gt;""),申込書!$M$111,"")</f>
        <v/>
      </c>
      <c r="FG28" s="81" t="str">
        <f>IF($FE$3&lt;&gt;"コンテンツなし",IF(AND(申込書!$AH$4="GIGAスクールパック",SUM($P28,$R28)&lt;&gt;0),SUM($P28,$R28),IF(AND(申込書!$AH$4="SKY安心GIGAタブレット",SUM($T28,$V28)&lt;&gt;0),SUM($T28,$V28),"")),"")</f>
        <v/>
      </c>
      <c r="FH28" s="81" t="str">
        <f>IF($FE$3&lt;&gt;"コンテンツなし",IF(AND(申込書!$AH$4="GIGAスクールパック",SUM($Q28,$S28)&lt;&gt;0),SUM($Q28,$S28),IF(AND(申込書!$AH$4="SKY安心GIGAタブレット",SUM($U28,$W28)&lt;&gt;0),SUM($U28,$W28),"")),"")</f>
        <v/>
      </c>
      <c r="FI28" s="157"/>
      <c r="FJ28" s="82"/>
      <c r="FK28" s="80" t="str">
        <f>IF(AND(申込書!$C$112&lt;&gt;"▼プルダウンより選択してください",申込書!$C$112&lt;&gt;"",申込書!$P$112&lt;&gt;"YYYY/MM/DD",$G28&lt;&gt;""),申込書!$P$112,"")</f>
        <v/>
      </c>
      <c r="FL28" s="81" t="str">
        <f>IF(AND(申込書!$C$112&lt;&gt;"▼プルダウンより選択してください",申込書!$C$112&lt;&gt;"",$G28&lt;&gt;""),申込書!$M$112,"")</f>
        <v/>
      </c>
      <c r="FM28" s="81" t="str">
        <f>IF($FK$3&lt;&gt;"コンテンツなし",IF(AND(申込書!$AH$4="GIGAスクールパック",SUM($P28,$R28)&lt;&gt;0),SUM($P28,$R28),IF(AND(申込書!$AH$4="SKY安心GIGAタブレット",SUM($T28,$V28)&lt;&gt;0),SUM($T28,$V28),"")),"")</f>
        <v/>
      </c>
      <c r="FN28" s="81" t="str">
        <f>IF($FK$3&lt;&gt;"コンテンツなし",IF(AND(申込書!$AH$4="GIGAスクールパック",SUM($Q28,$S28)&lt;&gt;0),SUM($Q28,$S28),IF(AND(申込書!$AH$4="SKY安心GIGAタブレット",SUM($U28,$W28)&lt;&gt;0),SUM($U28,$W28),"")),"")</f>
        <v/>
      </c>
      <c r="FO28" s="157"/>
      <c r="FP28" s="82"/>
      <c r="FQ28" s="80" t="str">
        <f>IF(AND(申込書!$C$113&lt;&gt;"▼プルダウンより選択してください",申込書!$C$113&lt;&gt;"",申込書!$P$113&lt;&gt;"YYYY/MM/DD",$G28&lt;&gt;""),申込書!$P$113,"")</f>
        <v/>
      </c>
      <c r="FR28" s="81" t="str">
        <f>IF(AND(申込書!$C$113&lt;&gt;"▼プルダウンより選択してください",申込書!$C$113&lt;&gt;"",$G28&lt;&gt;""),申込書!$M$113,"")</f>
        <v/>
      </c>
      <c r="FS28" s="81" t="str">
        <f>IF($FQ$3&lt;&gt;"コンテンツなし",IF(AND(申込書!$AH$4="GIGAスクールパック",SUM($P28,$R28)&lt;&gt;0),SUM($P28,$R28),IF(AND(申込書!$AH$4="SKY安心GIGAタブレット",SUM($T28,$V28)&lt;&gt;0),SUM($T28,$V28),"")),"")</f>
        <v/>
      </c>
      <c r="FT28" s="81" t="str">
        <f>IF($FQ$3&lt;&gt;"コンテンツなし",IF(AND(申込書!$AH$4="GIGAスクールパック",SUM($Q28,$S28)&lt;&gt;0),SUM($Q28,$S28),IF(AND(申込書!$AH$4="SKY安心GIGAタブレット",SUM($U28,$W28)&lt;&gt;0),SUM($U28,$W28),"")),"")</f>
        <v/>
      </c>
      <c r="FU28" s="157"/>
      <c r="FV28" s="82"/>
      <c r="FW28" s="80" t="str">
        <f>IF(AND(申込書!$C$114&lt;&gt;"▼プルダウンより選択してください",申込書!$C$114&lt;&gt;"",申込書!$P$114&lt;&gt;"YYYY/MM/DD",$G28&lt;&gt;""),申込書!$P$114,"")</f>
        <v/>
      </c>
      <c r="FX28" s="81" t="str">
        <f>IF(AND(申込書!$C$114&lt;&gt;"▼プルダウンより選択してください",申込書!$C$114&lt;&gt;"",$G28&lt;&gt;""),申込書!$M$114,"")</f>
        <v/>
      </c>
      <c r="FY28" s="81" t="str">
        <f>IF($FW$3&lt;&gt;"コンテンツなし",IF(AND(申込書!$AH$4="GIGAスクールパック",SUM($P28,$R28)&lt;&gt;0),SUM($P28,$R28),IF(AND(申込書!$AH$4="SKY安心GIGAタブレット",SUM($T28,$V28)&lt;&gt;0),SUM($T28,$V28),"")),"")</f>
        <v/>
      </c>
      <c r="FZ28" s="81" t="str">
        <f>IF($FW$3&lt;&gt;"コンテンツなし",IF(AND(申込書!$AH$4="GIGAスクールパック",SUM($Q28,$S28)&lt;&gt;0),SUM($Q28,$S28),IF(AND(申込書!$AH$4="SKY安心GIGAタブレット",SUM($U28,$W28)&lt;&gt;0),SUM($U28,$W28),"")),"")</f>
        <v/>
      </c>
      <c r="GA28" s="157"/>
      <c r="GB28" s="82"/>
      <c r="GC28" s="80" t="str">
        <f>IF(AND(申込書!$C$115&lt;&gt;"▼プルダウンより選択してください",申込書!$C$115&lt;&gt;"",申込書!$P$115&lt;&gt;"YYYY/MM/DD",$G28&lt;&gt;""),申込書!$P$115,"")</f>
        <v/>
      </c>
      <c r="GD28" s="81" t="str">
        <f>IF(AND(申込書!$C$115&lt;&gt;"▼プルダウンより選択してください",申込書!$C$115&lt;&gt;"",$G28&lt;&gt;""),申込書!$M$115,"")</f>
        <v/>
      </c>
      <c r="GE28" s="81" t="str">
        <f>IF($GC$3&lt;&gt;"コンテンツなし",IF(AND(申込書!$AH$4="GIGAスクールパック",SUM($P28,$R28)&lt;&gt;0),SUM($P28,$R28),IF(AND(申込書!$AH$4="SKY安心GIGAタブレット",SUM($T28,$V28)&lt;&gt;0),SUM($T28,$V28),"")),"")</f>
        <v/>
      </c>
      <c r="GF28" s="81" t="str">
        <f>IF($GC$3&lt;&gt;"コンテンツなし",IF(AND(申込書!$AH$4="GIGAスクールパック",SUM($Q28,$S28)&lt;&gt;0),SUM($Q28,$S28),IF(AND(申込書!$AH$4="SKY安心GIGAタブレット",SUM($U28,$W28)&lt;&gt;0),SUM($U28,$W28),"")),"")</f>
        <v/>
      </c>
      <c r="GG28" s="157"/>
      <c r="GH28" s="82"/>
      <c r="GI28" s="80" t="str">
        <f>IF(AND(申込書!$C$116&lt;&gt;"▼プルダウンより選択してください",申込書!$C$116&lt;&gt;"",申込書!$P$116&lt;&gt;"YYYY/MM/DD",$G28&lt;&gt;""),申込書!$P$116,"")</f>
        <v/>
      </c>
      <c r="GJ28" s="81" t="str">
        <f>IF(AND(申込書!$C$116&lt;&gt;"▼プルダウンより選択してください",申込書!$C$116&lt;&gt;"",$G28&lt;&gt;""),申込書!$M$116,"")</f>
        <v/>
      </c>
      <c r="GK28" s="81" t="str">
        <f>IF($GI$3&lt;&gt;"コンテンツなし",IF(AND(申込書!$AH$4="GIGAスクールパック",SUM($P28,$R28)&lt;&gt;0),SUM($P28,$R28),IF(AND(申込書!$AH$4="SKY安心GIGAタブレット",SUM($T28,$V28)&lt;&gt;0),SUM($T28,$V28),"")),"")</f>
        <v/>
      </c>
      <c r="GL28" s="81" t="str">
        <f>IF($GI$3&lt;&gt;"コンテンツなし",IF(AND(申込書!$AH$4="GIGAスクールパック",SUM($Q28,$S28)&lt;&gt;0),SUM($Q28,$S28),IF(AND(申込書!$AH$4="SKY安心GIGAタブレット",SUM($U28,$W28)&lt;&gt;0),SUM($U28,$W28),"")),"")</f>
        <v/>
      </c>
      <c r="GM28" s="157"/>
      <c r="GN28" s="82"/>
      <c r="GO28" s="80" t="str">
        <f>IF(AND(申込書!$C$117&lt;&gt;"▼プルダウンより選択してください",申込書!$C$117&lt;&gt;"",申込書!$P$117&lt;&gt;"YYYY/MM/DD",$G28&lt;&gt;""),申込書!$P$117,"")</f>
        <v/>
      </c>
      <c r="GP28" s="81" t="str">
        <f>IF(AND(申込書!$C$117&lt;&gt;"▼プルダウンより選択してください",申込書!$C$117&lt;&gt;"",$G28&lt;&gt;""),申込書!$M$117,"")</f>
        <v/>
      </c>
      <c r="GQ28" s="81" t="str">
        <f>IF($GO$3&lt;&gt;"コンテンツなし",IF(AND(申込書!$AH$4="GIGAスクールパック",SUM($P28,$R28)&lt;&gt;0),SUM($P28,$R28),IF(AND(申込書!$AH$4="SKY安心GIGAタブレット",SUM($T28,$V28)&lt;&gt;0),SUM($T28,$V28),"")),"")</f>
        <v/>
      </c>
      <c r="GR28" s="81" t="str">
        <f>IF($GO$3&lt;&gt;"コンテンツなし",IF(AND(申込書!$AH$4="GIGAスクールパック",SUM($Q28,$S28)&lt;&gt;0),SUM($Q28,$S28),IF(AND(申込書!$AH$4="SKY安心GIGAタブレット",SUM($U28,$W28)&lt;&gt;0),SUM($U28,$W28),"")),"")</f>
        <v/>
      </c>
      <c r="GS28" s="157"/>
      <c r="GT28" s="82"/>
      <c r="GU28" s="80" t="str">
        <f>IF(AND(申込書!$C$118&lt;&gt;"▼プルダウンより選択してください",申込書!$C$118&lt;&gt;"",申込書!$P$118&lt;&gt;"YYYY/MM/DD",$G28&lt;&gt;""),申込書!$P$118,"")</f>
        <v/>
      </c>
      <c r="GV28" s="81" t="str">
        <f>IF(AND(申込書!$C$118&lt;&gt;"▼プルダウンより選択してください",申込書!$C$118&lt;&gt;"",$G28&lt;&gt;""),申込書!$M$118,"")</f>
        <v/>
      </c>
      <c r="GW28" s="81" t="str">
        <f>IF($GU$3&lt;&gt;"コンテンツなし",IF(AND(申込書!$AH$4="GIGAスクールパック",SUM($P28,$R28)&lt;&gt;0),SUM($P28,$R28),IF(AND(申込書!$AH$4="SKY安心GIGAタブレット",SUM($T28,$V28)&lt;&gt;0),SUM($T28,$V28),"")),"")</f>
        <v/>
      </c>
      <c r="GX28" s="81" t="str">
        <f>IF($GU$3&lt;&gt;"コンテンツなし",IF(AND(申込書!$AH$4="GIGAスクールパック",SUM($Q28,$S28)&lt;&gt;0),SUM($Q28,$S28),IF(AND(申込書!$AH$4="SKY安心GIGAタブレット",SUM($U28,$W28)&lt;&gt;0),SUM($U28,$W28),"")),"")</f>
        <v/>
      </c>
      <c r="GY28" s="157"/>
      <c r="GZ28" s="82"/>
      <c r="HA28" s="80" t="str">
        <f>IF(AND(申込書!$C$119&lt;&gt;"▼プルダウンより選択してください",申込書!$C$119&lt;&gt;"",申込書!$P$119&lt;&gt;"YYYY/MM/DD",$G28&lt;&gt;""),申込書!$P$119,"")</f>
        <v/>
      </c>
      <c r="HB28" s="81" t="str">
        <f>IF(AND(申込書!$C$119&lt;&gt;"▼プルダウンより選択してください",申込書!$C$119&lt;&gt;"",$G28&lt;&gt;""),申込書!$M$119,"")</f>
        <v/>
      </c>
      <c r="HC28" s="81" t="str">
        <f>IF($HA$3&lt;&gt;"コンテンツなし",IF(AND(申込書!$AH$4="GIGAスクールパック",SUM($P28,$R28)&lt;&gt;0),SUM($P28,$R28),IF(AND(申込書!$AH$4="SKY安心GIGAタブレット",SUM($T28,$V28)&lt;&gt;0),SUM($T28,$V28),"")),"")</f>
        <v/>
      </c>
      <c r="HD28" s="81" t="str">
        <f>IF($HA$3&lt;&gt;"コンテンツなし",IF(AND(申込書!$AH$4="GIGAスクールパック",SUM($Q28,$S28)&lt;&gt;0),SUM($Q28,$S28),IF(AND(申込書!$AH$4="SKY安心GIGAタブレット",SUM($U28,$W28)&lt;&gt;0),SUM($U28,$W28),"")),"")</f>
        <v/>
      </c>
      <c r="HE28" s="157"/>
      <c r="HF28" s="82"/>
      <c r="HG28" s="83"/>
    </row>
    <row r="29" spans="2:215" ht="26.85" customHeight="1">
      <c r="B29" s="62">
        <f t="shared" si="0"/>
        <v>24</v>
      </c>
      <c r="C29" s="63"/>
      <c r="D29" s="64"/>
      <c r="E29" s="207"/>
      <c r="F29" s="65"/>
      <c r="G29" s="66"/>
      <c r="H29" s="67"/>
      <c r="I29" s="68"/>
      <c r="J29" s="69"/>
      <c r="K29" s="70"/>
      <c r="L29" s="71"/>
      <c r="M29" s="72"/>
      <c r="N29" s="73"/>
      <c r="O29" s="74"/>
      <c r="P29" s="179"/>
      <c r="Q29" s="180"/>
      <c r="R29" s="180"/>
      <c r="S29" s="181"/>
      <c r="T29" s="179"/>
      <c r="U29" s="180"/>
      <c r="V29" s="182"/>
      <c r="W29" s="181"/>
      <c r="X29" s="75"/>
      <c r="Y29" s="76"/>
      <c r="Z29" s="77"/>
      <c r="AA29" s="78"/>
      <c r="AB29" s="79"/>
      <c r="AC29" s="79"/>
      <c r="AD29" s="79"/>
      <c r="AE29" s="77"/>
      <c r="AF29" s="139"/>
      <c r="AG29" s="139"/>
      <c r="AH29" s="139"/>
      <c r="AI29" s="80" t="str">
        <f>IF(AND(申込書!$C$90&lt;&gt;"▼プルダウンより選択してください",申込書!$C$90&lt;&gt;"",申込書!$P$90&lt;&gt;"YYYY/MM/DD",$G29&lt;&gt;""),申込書!$P$90,"")</f>
        <v/>
      </c>
      <c r="AJ29" s="81" t="str">
        <f>IF(AND(申込書!$C$90&lt;&gt;"▼プルダウンより選択してください",申込書!$C$90&lt;&gt;"",$G29&lt;&gt;""),申込書!$M$90,"")</f>
        <v/>
      </c>
      <c r="AK29" s="81" t="str">
        <f>IF($AI$3&lt;&gt;"コンテンツなし",IF(AND(申込書!$AH$4="GIGAスクールパック",SUM($P29,$R29)&lt;&gt;0),SUM($P29,$R29),IF(AND(申込書!$AH$4="SKY安心GIGAタブレット",SUM($T29,$V29)&lt;&gt;0),SUM($T29,$V29),"")),"")</f>
        <v/>
      </c>
      <c r="AL29" s="81" t="str">
        <f>IF($AI$3&lt;&gt;"コンテンツなし",IF(AND(申込書!$AH$4="GIGAスクールパック",SUM($Q29,$S29)&lt;&gt;0),SUM($Q29,$S29),IF(AND(申込書!$AH$4="SKY安心GIGAタブレット",SUM($U29,$W29)&lt;&gt;0),SUM($U29,$W29),"")),"")</f>
        <v/>
      </c>
      <c r="AM29" s="157"/>
      <c r="AN29" s="82"/>
      <c r="AO29" s="80" t="str">
        <f>IF(AND(申込書!$C$91&lt;&gt;"▼プルダウンより選択してください",申込書!$C$91&lt;&gt;"",申込書!$P$91&lt;&gt;"YYYY/MM/DD",$G29&lt;&gt;""),申込書!$P$91,"")</f>
        <v/>
      </c>
      <c r="AP29" s="81" t="str">
        <f>IF(AND(申込書!$C$91&lt;&gt;"▼プルダウンより選択してください",申込書!$C$91&lt;&gt;"",$G29&lt;&gt;""),申込書!$M$91,"")</f>
        <v/>
      </c>
      <c r="AQ29" s="81" t="str">
        <f>IF($AO$3&lt;&gt;"コンテンツなし",IF(AND(申込書!$AH$4="GIGAスクールパック",SUM($P29,$R29)&lt;&gt;0),SUM($P29,$R29),IF(AND(申込書!$AH$4="SKY安心GIGAタブレット",SUM($T29,$V29)&lt;&gt;0),SUM($T29,$V29),"")),"")</f>
        <v/>
      </c>
      <c r="AR29" s="81" t="str">
        <f>IF($AO$3&lt;&gt;"コンテンツなし",IF(AND(申込書!$AH$4="GIGAスクールパック",SUM($Q29,$S29)&lt;&gt;0),SUM($Q29,$S29),IF(AND(申込書!$AH$4="SKY安心GIGAタブレット",SUM($U29,$W29)&lt;&gt;0),SUM($U29,$W29),"")),"")</f>
        <v/>
      </c>
      <c r="AS29" s="157"/>
      <c r="AT29" s="82"/>
      <c r="AU29" s="80" t="str">
        <f>IF(AND(申込書!$C$92&lt;&gt;"▼プルダウンより選択してください",申込書!$C$92&lt;&gt;"",申込書!$P$92&lt;&gt;"YYYY/MM/DD",$G29&lt;&gt;""),申込書!$P$92,"")</f>
        <v/>
      </c>
      <c r="AV29" s="81" t="str">
        <f>IF(AND(申込書!$C$92&lt;&gt;"▼プルダウンより選択してください",申込書!$C$92&lt;&gt;"",$G29&lt;&gt;""),申込書!$M$92,"")</f>
        <v/>
      </c>
      <c r="AW29" s="81" t="str">
        <f>IF($AU$3&lt;&gt;"コンテンツなし",IF(AND(申込書!$AH$4="GIGAスクールパック",SUM($P29,$R29)&lt;&gt;0),SUM($P29,$R29),IF(AND(申込書!$AH$4="SKY安心GIGAタブレット",SUM($T29,$V29)&lt;&gt;0),SUM($T29,$V29),"")),"")</f>
        <v/>
      </c>
      <c r="AX29" s="81" t="str">
        <f>IF($AU$3&lt;&gt;"コンテンツなし",IF(AND(申込書!$AH$4="GIGAスクールパック",SUM($Q29,$S29)&lt;&gt;0),SUM($Q29,$S29),IF(AND(申込書!$AH$4="SKY安心GIGAタブレット",SUM($U29,$W29)&lt;&gt;0),SUM($U29,$W29),"")),"")</f>
        <v/>
      </c>
      <c r="AY29" s="157"/>
      <c r="AZ29" s="82"/>
      <c r="BA29" s="80" t="str">
        <f>IF(AND(申込書!$C$93&lt;&gt;"▼プルダウンより選択してください",申込書!$C$93&lt;&gt;"",申込書!$P$93&lt;&gt;"YYYY/MM/DD",$G29&lt;&gt;""),申込書!$P$93,"")</f>
        <v/>
      </c>
      <c r="BB29" s="81" t="str">
        <f>IF(AND(申込書!$C$93&lt;&gt;"▼プルダウンより選択してください",申込書!$C$93&lt;&gt;"",申込書!$M$93&gt;=1,$G29&lt;&gt;""),申込書!$M$93,"")</f>
        <v/>
      </c>
      <c r="BC29" s="81" t="str">
        <f>IF($BA$3&lt;&gt;"コンテンツなし",IF(AND(申込書!$AH$4="GIGAスクールパック",SUM($P29,$R29)&lt;&gt;0),SUM($P29,$R29),IF(AND(申込書!$AH$4="SKY安心GIGAタブレット",SUM($T29,$V29)&lt;&gt;0),SUM($T29,$V29),"")),"")</f>
        <v/>
      </c>
      <c r="BD29" s="81" t="str">
        <f>IF($BA$3&lt;&gt;"コンテンツなし",IF(AND(申込書!$AH$4="GIGAスクールパック",SUM($Q29,$S29)&lt;&gt;0),SUM($Q29,$S29),IF(AND(申込書!$AH$4="SKY安心GIGAタブレット",SUM($U29,$W29)&lt;&gt;0),SUM($U29,$W29),"")),"")</f>
        <v/>
      </c>
      <c r="BE29" s="157"/>
      <c r="BF29" s="82"/>
      <c r="BG29" s="80" t="str">
        <f>IF(AND(申込書!$C$94&lt;&gt;"▼プルダウンより選択してください",申込書!$C$94&lt;&gt;"",申込書!$P$94&lt;&gt;"YYYY/MM/DD",$G29&lt;&gt;""),申込書!$P$94,"")</f>
        <v/>
      </c>
      <c r="BH29" s="81" t="str">
        <f>IF(AND(申込書!$C$94&lt;&gt;"▼プルダウンより選択してください",申込書!$C$94&lt;&gt;"",$G29&lt;&gt;""),申込書!$M$94,"")</f>
        <v/>
      </c>
      <c r="BI29" s="81" t="str">
        <f>IF($BG$3&lt;&gt;"コンテンツなし",IF(AND(申込書!$AH$4="GIGAスクールパック",SUM($P29,$R29)&lt;&gt;0),SUM($P29,$R29),IF(AND(申込書!$AH$4="SKY安心GIGAタブレット",SUM($T29,$V29)&lt;&gt;0),SUM($T29,$V29),"")),"")</f>
        <v/>
      </c>
      <c r="BJ29" s="81" t="str">
        <f>IF($BG$3&lt;&gt;"コンテンツなし",IF(AND(申込書!$AH$4="GIGAスクールパック",SUM($Q29,$S29)&lt;&gt;0),SUM($Q29,$S29),IF(AND(申込書!$AH$4="SKY安心GIGAタブレット",SUM($U29,$W29)&lt;&gt;0),SUM($U29,$W29),"")),"")</f>
        <v/>
      </c>
      <c r="BK29" s="157"/>
      <c r="BL29" s="82"/>
      <c r="BM29" s="80" t="str">
        <f>IF(AND(申込書!$C$95&lt;&gt;"▼プルダウンより選択してください",申込書!$C$95&lt;&gt;"",申込書!$P$95&lt;&gt;"YYYY/MM/DD",$G29&lt;&gt;""),申込書!$P$95,"")</f>
        <v/>
      </c>
      <c r="BN29" s="81" t="str">
        <f>IF(AND(申込書!$C$95&lt;&gt;"▼プルダウンより選択してください",申込書!$C$95&lt;&gt;"",$G29&lt;&gt;""),申込書!$M$95,"")</f>
        <v/>
      </c>
      <c r="BO29" s="81" t="str">
        <f>IF($BM$3&lt;&gt;"コンテンツなし",IF(AND(申込書!$AH$4="GIGAスクールパック",SUM($P29,$R29)&lt;&gt;0),SUM($P29,$R29),IF(AND(申込書!$AH$4="SKY安心GIGAタブレット",SUM($T29,$V29)&lt;&gt;0),SUM($T29,$V29),"")),"")</f>
        <v/>
      </c>
      <c r="BP29" s="81" t="str">
        <f>IF($BM$3&lt;&gt;"コンテンツなし",IF(AND(申込書!$AH$4="GIGAスクールパック",SUM($Q29,$S29)&lt;&gt;0),SUM($Q29,$S29),IF(AND(申込書!$AH$4="SKY安心GIGAタブレット",SUM($U29,$W29)&lt;&gt;0),SUM($U29,$W29),"")),"")</f>
        <v/>
      </c>
      <c r="BQ29" s="157"/>
      <c r="BR29" s="82"/>
      <c r="BS29" s="80" t="str">
        <f>IF(AND(申込書!$C$96&lt;&gt;"▼プルダウンより選択してください",申込書!$C$96&lt;&gt;"",申込書!$P$96&lt;&gt;"YYYY/MM/DD",$G29&lt;&gt;""),申込書!$P$96,"")</f>
        <v/>
      </c>
      <c r="BT29" s="81" t="str">
        <f>IF(AND(申込書!$C$96&lt;&gt;"▼プルダウンより選択してください",申込書!$C$96&lt;&gt;"",$G29&lt;&gt;""),申込書!$M$96,"")</f>
        <v/>
      </c>
      <c r="BU29" s="81" t="str">
        <f>IF($BS$3&lt;&gt;"コンテンツなし",IF(AND(申込書!$AH$4="GIGAスクールパック",SUM($P29,$R29)&lt;&gt;0),SUM($P29,$R29),IF(AND(申込書!$AH$4="SKY安心GIGAタブレット",SUM($T29,$V29)&lt;&gt;0),SUM($T29,$V29),"")),"")</f>
        <v/>
      </c>
      <c r="BV29" s="81" t="str">
        <f>IF($BS$3&lt;&gt;"コンテンツなし",IF(AND(申込書!$AH$4="GIGAスクールパック",SUM($Q29,$S29)&lt;&gt;0),SUM($Q29,$S29),IF(AND(申込書!$AH$4="SKY安心GIGAタブレット",SUM($U29,$W29)&lt;&gt;0),SUM($U29,$W29),"")),"")</f>
        <v/>
      </c>
      <c r="BW29" s="157"/>
      <c r="BX29" s="82"/>
      <c r="BY29" s="80" t="str">
        <f>IF(AND(申込書!$C$97&lt;&gt;"▼プルダウンより選択してください",申込書!$C$97&lt;&gt;"",申込書!$P$97&lt;&gt;"YYYY/MM/DD",$G29&lt;&gt;""),申込書!$P$97,"")</f>
        <v/>
      </c>
      <c r="BZ29" s="81" t="str">
        <f>IF(AND(申込書!$C$97&lt;&gt;"▼プルダウンより選択してください",申込書!$C$97&lt;&gt;"",$G29&lt;&gt;""),申込書!$M$97,"")</f>
        <v/>
      </c>
      <c r="CA29" s="81" t="str">
        <f>IF($BY$3&lt;&gt;"コンテンツなし",IF(AND(申込書!$AH$4="GIGAスクールパック",SUM($P29,$R29)&lt;&gt;0),SUM($P29,$R29),IF(AND(申込書!$AH$4="SKY安心GIGAタブレット",SUM($T29,$V29)&lt;&gt;0),SUM($T29,$V29),"")),"")</f>
        <v/>
      </c>
      <c r="CB29" s="81" t="str">
        <f>IF($BY$3&lt;&gt;"コンテンツなし",IF(AND(申込書!$AH$4="GIGAスクールパック",SUM($Q29,$S29)&lt;&gt;0),SUM($Q29,$S29),IF(AND(申込書!$AH$4="SKY安心GIGAタブレット",SUM($U29,$W29)&lt;&gt;0),SUM($U29,$W29),"")),"")</f>
        <v/>
      </c>
      <c r="CC29" s="157"/>
      <c r="CD29" s="82"/>
      <c r="CE29" s="80" t="str">
        <f>IF(AND(申込書!$C$98&lt;&gt;"▼プルダウンより選択してください",申込書!$C$98&lt;&gt;"",申込書!$P$98&lt;&gt;"YYYY/MM/DD",$G29&lt;&gt;""),申込書!$P$98,"")</f>
        <v/>
      </c>
      <c r="CF29" s="81" t="str">
        <f>IF(AND(申込書!$C$98&lt;&gt;"▼プルダウンより選択してください",申込書!$C$98&lt;&gt;"",$G29&lt;&gt;""),申込書!$M$98,"")</f>
        <v/>
      </c>
      <c r="CG29" s="81" t="str">
        <f>IF($CE$3&lt;&gt;"コンテンツなし",IF(AND(申込書!$AH$4="GIGAスクールパック",SUM($P29,$R29)&lt;&gt;0),SUM($P29,$R29),IF(AND(申込書!$AH$4="SKY安心GIGAタブレット",SUM($T29,$V29)&lt;&gt;0),SUM($T29,$V29),"")),"")</f>
        <v/>
      </c>
      <c r="CH29" s="81" t="str">
        <f>IF($CE$3&lt;&gt;"コンテンツなし",IF(AND(申込書!$AH$4="GIGAスクールパック",SUM($Q29,$S29)&lt;&gt;0),SUM($Q29,$S29),IF(AND(申込書!$AH$4="SKY安心GIGAタブレット",SUM($U29,$W29)&lt;&gt;0),SUM($U29,$W29),"")),"")</f>
        <v/>
      </c>
      <c r="CI29" s="157"/>
      <c r="CJ29" s="82"/>
      <c r="CK29" s="80" t="str">
        <f>IF(AND(申込書!$C$99&lt;&gt;"▼プルダウンより選択してください",申込書!$C$99&lt;&gt;"",申込書!$P$99&lt;&gt;"YYYY/MM/DD",$G29&lt;&gt;""),申込書!$P$99,"")</f>
        <v/>
      </c>
      <c r="CL29" s="81" t="str">
        <f>IF(AND(申込書!$C$99&lt;&gt;"▼プルダウンより選択してください",申込書!$C$99&lt;&gt;"",$G29&lt;&gt;""),申込書!$M$99,"")</f>
        <v/>
      </c>
      <c r="CM29" s="81" t="str">
        <f>IF($CK$3&lt;&gt;"コンテンツなし",IF(AND(申込書!$AH$4="GIGAスクールパック",SUM($P29,$R29)&lt;&gt;0),SUM($P29,$R29),IF(AND(申込書!$AH$4="SKY安心GIGAタブレット",SUM($T29,$V29)&lt;&gt;0),SUM($T29,$V29),"")),"")</f>
        <v/>
      </c>
      <c r="CN29" s="81" t="str">
        <f>IF($CK$3&lt;&gt;"コンテンツなし",IF(AND(申込書!$AH$4="GIGAスクールパック",SUM($Q29,$S29)&lt;&gt;0),SUM($Q29,$S29),IF(AND(申込書!$AH$4="SKY安心GIGAタブレット",SUM($U29,$W29)&lt;&gt;0),SUM($U29,$W29),"")),"")</f>
        <v/>
      </c>
      <c r="CO29" s="157"/>
      <c r="CP29" s="82"/>
      <c r="CQ29" s="80" t="str">
        <f>IF(AND(申込書!$C$100&lt;&gt;"▼プルダウンより選択してください",申込書!$C$100&lt;&gt;"",申込書!$P$100&lt;&gt;"YYYY/MM/DD",$G29&lt;&gt;""),申込書!$P$100,"")</f>
        <v/>
      </c>
      <c r="CR29" s="81" t="str">
        <f>IF(AND(申込書!$C$100&lt;&gt;"▼プルダウンより選択してください",申込書!$C$100&lt;&gt;"",$G29&lt;&gt;""),申込書!$M$100,"")</f>
        <v/>
      </c>
      <c r="CS29" s="81" t="str">
        <f>IF($CQ$3&lt;&gt;"コンテンツなし",IF(AND(申込書!$AH$4="GIGAスクールパック",SUM($P29,$R29)&lt;&gt;0),SUM($P29,$R29),IF(AND(申込書!$AH$4="SKY安心GIGAタブレット",SUM($T29,$V29)&lt;&gt;0),SUM($T29,$V29),"")),"")</f>
        <v/>
      </c>
      <c r="CT29" s="81" t="str">
        <f>IF($CQ$3&lt;&gt;"コンテンツなし",IF(AND(申込書!$AH$4="GIGAスクールパック",SUM($Q29,$S29)&lt;&gt;0),SUM($Q29,$S29),IF(AND(申込書!$AH$4="SKY安心GIGAタブレット",SUM($U29,$W29)&lt;&gt;0),SUM($U29,$W29),"")),"")</f>
        <v/>
      </c>
      <c r="CU29" s="81"/>
      <c r="CV29" s="82"/>
      <c r="CW29" s="80" t="str">
        <f>IF(AND(申込書!$C$101&lt;&gt;"▼プルダウンより選択してください",申込書!$C$101&lt;&gt;"",申込書!$P$101&lt;&gt;"YYYY/MM/DD",$G29&lt;&gt;""),申込書!$P$101,"")</f>
        <v/>
      </c>
      <c r="CX29" s="81" t="str">
        <f>IF(AND(申込書!$C$101&lt;&gt;"▼プルダウンより選択してください",申込書!$C$101&lt;&gt;"",$G29&lt;&gt;""),申込書!$M$101,"")</f>
        <v/>
      </c>
      <c r="CY29" s="81" t="str">
        <f>IF($CW$3&lt;&gt;"コンテンツなし",IF(AND(申込書!$AH$4="GIGAスクールパック",SUM($P29,$R29)&lt;&gt;0),SUM($P29,$R29),IF(AND(申込書!$AH$4="SKY安心GIGAタブレット",SUM($T29,$V29)&lt;&gt;0),SUM($T29,$V29),"")),"")</f>
        <v/>
      </c>
      <c r="CZ29" s="81" t="str">
        <f>IF($CW$3&lt;&gt;"コンテンツなし",IF(AND(申込書!$AH$4="GIGAスクールパック",SUM($Q29,$S29)&lt;&gt;0),SUM($Q29,$S29),IF(AND(申込書!$AH$4="SKY安心GIGAタブレット",SUM($U29,$W29)&lt;&gt;0),SUM($U29,$W29),"")),"")</f>
        <v/>
      </c>
      <c r="DA29" s="81"/>
      <c r="DB29" s="82"/>
      <c r="DC29" s="80" t="str">
        <f>IF(AND(申込書!$C$102&lt;&gt;"▼プルダウンより選択してください",申込書!$C$102&lt;&gt;"",申込書!$P$102&lt;&gt;"YYYY/MM/DD",$G29&lt;&gt;""),申込書!$P$102,"")</f>
        <v/>
      </c>
      <c r="DD29" s="81" t="str">
        <f>IF(AND(申込書!$C$102&lt;&gt;"▼プルダウンより選択してください",申込書!$C$102&lt;&gt;"",$G29&lt;&gt;""),申込書!$M$102,"")</f>
        <v/>
      </c>
      <c r="DE29" s="81" t="str">
        <f>IF($DC$3&lt;&gt;"コンテンツなし",IF(AND(申込書!$AH$4="GIGAスクールパック",SUM($P29,$R29)&lt;&gt;0),SUM($P29,$R29),IF(AND(申込書!$AH$4="SKY安心GIGAタブレット",SUM($T29,$V29)&lt;&gt;0),SUM($T29,$V29),"")),"")</f>
        <v/>
      </c>
      <c r="DF29" s="81" t="str">
        <f>IF($DC$3&lt;&gt;"コンテンツなし",IF(AND(申込書!$AH$4="GIGAスクールパック",SUM($Q29,$S29)&lt;&gt;0),SUM($Q29,$S29),IF(AND(申込書!$AH$4="SKY安心GIGAタブレット",SUM($U29,$W29)&lt;&gt;0),SUM($U29,$W29),"")),"")</f>
        <v/>
      </c>
      <c r="DG29" s="81"/>
      <c r="DH29" s="82"/>
      <c r="DI29" s="80" t="str">
        <f>IF(AND(申込書!$C$103&lt;&gt;"▼プルダウンより選択してください",申込書!$C$103&lt;&gt;"",申込書!$P$103&lt;&gt;"YYYY/MM/DD",$G29&lt;&gt;""),申込書!$P$103,"")</f>
        <v/>
      </c>
      <c r="DJ29" s="81" t="str">
        <f>IF(AND(申込書!$C$103&lt;&gt;"▼プルダウンより選択してください",申込書!$C$103&lt;&gt;"",$G29&lt;&gt;""),申込書!$M$103,"")</f>
        <v/>
      </c>
      <c r="DK29" s="81" t="str">
        <f>IF($DI$3&lt;&gt;"コンテンツなし",IF(AND(申込書!$AH$4="GIGAスクールパック",SUM($P29,$R29)&lt;&gt;0),SUM($P29,$R29),IF(AND(申込書!$AH$4="SKY安心GIGAタブレット",SUM($T29,$V29)&lt;&gt;0),SUM($T29,$V29),"")),"")</f>
        <v/>
      </c>
      <c r="DL29" s="81" t="str">
        <f>IF($DI$3&lt;&gt;"コンテンツなし",IF(AND(申込書!$AH$4="GIGAスクールパック",SUM($Q29,$S29)&lt;&gt;0),SUM($Q29,$S29),IF(AND(申込書!$AH$4="SKY安心GIGAタブレット",SUM($U29,$W29)&lt;&gt;0),SUM($U29,$W29),"")),"")</f>
        <v/>
      </c>
      <c r="DM29" s="81"/>
      <c r="DN29" s="82"/>
      <c r="DO29" s="80" t="str">
        <f>IF(AND(申込書!$C$104&lt;&gt;"▼プルダウンより選択してください",申込書!$C$104&lt;&gt;"",申込書!$P$104&lt;&gt;"YYYY/MM/DD",$G29&lt;&gt;""),申込書!$P$104,"")</f>
        <v/>
      </c>
      <c r="DP29" s="81" t="str">
        <f>IF(AND(申込書!$C$104&lt;&gt;"▼プルダウンより選択してください",申込書!$C$104&lt;&gt;"",$G29&lt;&gt;""),申込書!$M$104,"")</f>
        <v/>
      </c>
      <c r="DQ29" s="81" t="str">
        <f>IF($DO$3&lt;&gt;"コンテンツなし",IF(AND(申込書!$AH$4="GIGAスクールパック",SUM($P29,$R29)&lt;&gt;0),SUM($P29,$R29),IF(AND(申込書!$AH$4="SKY安心GIGAタブレット",SUM($T29,$V29)&lt;&gt;0),SUM($T29,$V29),"")),"")</f>
        <v/>
      </c>
      <c r="DR29" s="81" t="str">
        <f>IF($DO$3&lt;&gt;"コンテンツなし",IF(AND(申込書!$AH$4="GIGAスクールパック",SUM($Q29,$S29)&lt;&gt;0),SUM($Q29,$S29),IF(AND(申込書!$AH$4="SKY安心GIGAタブレット",SUM($U29,$W29)&lt;&gt;0),SUM($U29,$W29),"")),"")</f>
        <v/>
      </c>
      <c r="DS29" s="81"/>
      <c r="DT29" s="82"/>
      <c r="DU29" s="80" t="str">
        <f>IF(AND(申込書!$C$105&lt;&gt;"▼プルダウンより選択してください",申込書!$C$105&lt;&gt;"",申込書!$P$105&lt;&gt;"YYYY/MM/DD",$G29&lt;&gt;""),申込書!$P$105,"")</f>
        <v/>
      </c>
      <c r="DV29" s="81" t="str">
        <f>IF(AND(申込書!$C$105&lt;&gt;"▼プルダウンより選択してください",申込書!$C$105&lt;&gt;"",$G29&lt;&gt;""),申込書!$M$105,"")</f>
        <v/>
      </c>
      <c r="DW29" s="81" t="str">
        <f>IF($DU$3&lt;&gt;"コンテンツなし",IF(AND(申込書!$AH$4="GIGAスクールパック",SUM($P29,$R29)&lt;&gt;0),SUM($P29,$R29),IF(AND(申込書!$AH$4="SKY安心GIGAタブレット",SUM($T29,$V29)&lt;&gt;0),SUM($T29,$V29),"")),"")</f>
        <v/>
      </c>
      <c r="DX29" s="81" t="str">
        <f>IF($DU$3&lt;&gt;"コンテンツなし",IF(AND(申込書!$AH$4="GIGAスクールパック",SUM($Q29,$S29)&lt;&gt;0),SUM($Q29,$S29),IF(AND(申込書!$AH$4="SKY安心GIGAタブレット",SUM($U29,$W29)&lt;&gt;0),SUM($U29,$W29),"")),"")</f>
        <v/>
      </c>
      <c r="DY29" s="157"/>
      <c r="DZ29" s="82"/>
      <c r="EA29" s="80" t="str">
        <f>IF(AND(申込書!$C$106&lt;&gt;"▼プルダウンより選択してください",申込書!$C$106&lt;&gt;"",申込書!$P$106&lt;&gt;"YYYY/MM/DD",$G29&lt;&gt;""),申込書!$P$106,"")</f>
        <v/>
      </c>
      <c r="EB29" s="81" t="str">
        <f>IF(AND(申込書!$C$106&lt;&gt;"▼プルダウンより選択してください",申込書!$C$106&lt;&gt;"",$G29&lt;&gt;""),申込書!$M$106,"")</f>
        <v/>
      </c>
      <c r="EC29" s="81" t="str">
        <f>IF($EA$3&lt;&gt;"コンテンツなし",IF(AND(申込書!$AH$4="GIGAスクールパック",SUM($P29,$R29)&lt;&gt;0),SUM($P29,$R29),IF(AND(申込書!$AH$4="SKY安心GIGAタブレット",SUM($T29,$V29)&lt;&gt;0),SUM($T29,$V29),"")),"")</f>
        <v/>
      </c>
      <c r="ED29" s="81" t="str">
        <f>IF($EA$3&lt;&gt;"コンテンツなし",IF(AND(申込書!$AH$4="GIGAスクールパック",SUM($Q29,$S29)&lt;&gt;0),SUM($Q29,$S29),IF(AND(申込書!$AH$4="SKY安心GIGAタブレット",SUM($U29,$W29)&lt;&gt;0),SUM($U29,$W29),"")),"")</f>
        <v/>
      </c>
      <c r="EE29" s="157"/>
      <c r="EF29" s="82"/>
      <c r="EG29" s="80" t="str">
        <f>IF(AND(申込書!$C$107&lt;&gt;"▼プルダウンより選択してください",申込書!$C$107&lt;&gt;"",申込書!$P$107&lt;&gt;"YYYY/MM/DD",$G29&lt;&gt;""),申込書!$P$107,"")</f>
        <v/>
      </c>
      <c r="EH29" s="81" t="str">
        <f>IF(AND(申込書!$C$107&lt;&gt;"▼プルダウンより選択してください",申込書!$C$107&lt;&gt;"",$G29&lt;&gt;""),申込書!$M$107,"")</f>
        <v/>
      </c>
      <c r="EI29" s="81" t="str">
        <f>IF($EG$3&lt;&gt;"コンテンツなし",IF(AND(申込書!$AH$4="GIGAスクールパック",SUM($P29,$R29)&lt;&gt;0),SUM($P29,$R29),IF(AND(申込書!$AH$4="SKY安心GIGAタブレット",SUM($T29,$V29)&lt;&gt;0),SUM($T29,$V29),"")),"")</f>
        <v/>
      </c>
      <c r="EJ29" s="81" t="str">
        <f>IF($EG$3&lt;&gt;"コンテンツなし",IF(AND(申込書!$AH$4="GIGAスクールパック",SUM($Q29,$S29)&lt;&gt;0),SUM($Q29,$S29),IF(AND(申込書!$AH$4="SKY安心GIGAタブレット",SUM($U29,$W29)&lt;&gt;0),SUM($U29,$W29),"")),"")</f>
        <v/>
      </c>
      <c r="EK29" s="157"/>
      <c r="EL29" s="82"/>
      <c r="EM29" s="80" t="str">
        <f>IF(AND(申込書!$C$108&lt;&gt;"▼プルダウンより選択してください",申込書!$C$108&lt;&gt;"",申込書!$P$108&lt;&gt;"YYYY/MM/DD",$G29&lt;&gt;""),申込書!$P$108,"")</f>
        <v/>
      </c>
      <c r="EN29" s="81" t="str">
        <f>IF(AND(申込書!$C$108&lt;&gt;"▼プルダウンより選択してください",申込書!$C$108&lt;&gt;"",$G29&lt;&gt;""),申込書!$M$108,"")</f>
        <v/>
      </c>
      <c r="EO29" s="81" t="str">
        <f>IF($EM$3&lt;&gt;"コンテンツなし",IF(AND(申込書!$AH$4="GIGAスクールパック",SUM($P29,$R29)&lt;&gt;0),SUM($P29,$R29),IF(AND(申込書!$AH$4="SKY安心GIGAタブレット",SUM($T29,$V29)&lt;&gt;0),SUM($T29,$V29),"")),"")</f>
        <v/>
      </c>
      <c r="EP29" s="81" t="str">
        <f>IF($EM$3&lt;&gt;"コンテンツなし",IF(AND(申込書!$AH$4="GIGAスクールパック",SUM($Q29,$S29)&lt;&gt;0),SUM($Q29,$S29),IF(AND(申込書!$AH$4="SKY安心GIGAタブレット",SUM($U29,$W29)&lt;&gt;0),SUM($U29,$W29),"")),"")</f>
        <v/>
      </c>
      <c r="EQ29" s="157"/>
      <c r="ER29" s="82"/>
      <c r="ES29" s="80" t="str">
        <f>IF(AND(申込書!$C$109&lt;&gt;"▼プルダウンより選択してください",申込書!$C$109&lt;&gt;"",申込書!$P$109&lt;&gt;"YYYY/MM/DD",$G29&lt;&gt;""),申込書!$P$109,"")</f>
        <v/>
      </c>
      <c r="ET29" s="81" t="str">
        <f>IF(AND(申込書!$C$109&lt;&gt;"▼プルダウンより選択してください",申込書!$C$109&lt;&gt;"",$G29&lt;&gt;""),申込書!$M$109,"")</f>
        <v/>
      </c>
      <c r="EU29" s="81" t="str">
        <f>IF($ES$3&lt;&gt;"コンテンツなし",IF(AND(申込書!$AH$4="GIGAスクールパック",SUM($P29,$R29)&lt;&gt;0),SUM($P29,$R29),IF(AND(申込書!$AH$4="SKY安心GIGAタブレット",SUM($T29,$V29)&lt;&gt;0),SUM($T29,$V29),"")),"")</f>
        <v/>
      </c>
      <c r="EV29" s="81" t="str">
        <f>IF($ES$3&lt;&gt;"コンテンツなし",IF(AND(申込書!$AH$4="GIGAスクールパック",SUM($Q29,$S29)&lt;&gt;0),SUM($Q29,$S29),IF(AND(申込書!$AH$4="SKY安心GIGAタブレット",SUM($U29,$W29)&lt;&gt;0),SUM($U29,$W29),"")),"")</f>
        <v/>
      </c>
      <c r="EW29" s="157"/>
      <c r="EX29" s="82"/>
      <c r="EY29" s="80" t="str">
        <f>IF(AND(申込書!$C$110&lt;&gt;"▼プルダウンより選択してください",申込書!$C$110&lt;&gt;"",申込書!$P$110&lt;&gt;"YYYY/MM/DD",$G29&lt;&gt;""),申込書!$P$110,"")</f>
        <v/>
      </c>
      <c r="EZ29" s="81" t="str">
        <f>IF(AND(申込書!$C$110&lt;&gt;"▼プルダウンより選択してください",申込書!$C$110&lt;&gt;"",$G29&lt;&gt;""),申込書!$M$110,"")</f>
        <v/>
      </c>
      <c r="FA29" s="81" t="str">
        <f>IF($EY$3&lt;&gt;"コンテンツなし",IF(AND(申込書!$AH$4="GIGAスクールパック",SUM($P29,$R29)&lt;&gt;0),SUM($P29,$R29),IF(AND(申込書!$AH$4="SKY安心GIGAタブレット",SUM($T29,$V29)&lt;&gt;0),SUM($T29,$V29),"")),"")</f>
        <v/>
      </c>
      <c r="FB29" s="81" t="str">
        <f>IF($EY$3&lt;&gt;"コンテンツなし",IF(AND(申込書!$AH$4="GIGAスクールパック",SUM($Q29,$S29)&lt;&gt;0),SUM($Q29,$S29),IF(AND(申込書!$AH$4="SKY安心GIGAタブレット",SUM($U29,$W29)&lt;&gt;0),SUM($U29,$W29),"")),"")</f>
        <v/>
      </c>
      <c r="FC29" s="157"/>
      <c r="FD29" s="82"/>
      <c r="FE29" s="80" t="str">
        <f>IF(AND(申込書!$C$111&lt;&gt;"▼プルダウンより選択してください",申込書!$C$111&lt;&gt;"",申込書!$P$111&lt;&gt;"YYYY/MM/DD",$G29&lt;&gt;""),申込書!$P$111,"")</f>
        <v/>
      </c>
      <c r="FF29" s="81" t="str">
        <f>IF(AND(申込書!$C$111&lt;&gt;"▼プルダウンより選択してください",申込書!$C$111&lt;&gt;"",$G29&lt;&gt;""),申込書!$M$111,"")</f>
        <v/>
      </c>
      <c r="FG29" s="81" t="str">
        <f>IF($FE$3&lt;&gt;"コンテンツなし",IF(AND(申込書!$AH$4="GIGAスクールパック",SUM($P29,$R29)&lt;&gt;0),SUM($P29,$R29),IF(AND(申込書!$AH$4="SKY安心GIGAタブレット",SUM($T29,$V29)&lt;&gt;0),SUM($T29,$V29),"")),"")</f>
        <v/>
      </c>
      <c r="FH29" s="81" t="str">
        <f>IF($FE$3&lt;&gt;"コンテンツなし",IF(AND(申込書!$AH$4="GIGAスクールパック",SUM($Q29,$S29)&lt;&gt;0),SUM($Q29,$S29),IF(AND(申込書!$AH$4="SKY安心GIGAタブレット",SUM($U29,$W29)&lt;&gt;0),SUM($U29,$W29),"")),"")</f>
        <v/>
      </c>
      <c r="FI29" s="157"/>
      <c r="FJ29" s="82"/>
      <c r="FK29" s="80" t="str">
        <f>IF(AND(申込書!$C$112&lt;&gt;"▼プルダウンより選択してください",申込書!$C$112&lt;&gt;"",申込書!$P$112&lt;&gt;"YYYY/MM/DD",$G29&lt;&gt;""),申込書!$P$112,"")</f>
        <v/>
      </c>
      <c r="FL29" s="81" t="str">
        <f>IF(AND(申込書!$C$112&lt;&gt;"▼プルダウンより選択してください",申込書!$C$112&lt;&gt;"",$G29&lt;&gt;""),申込書!$M$112,"")</f>
        <v/>
      </c>
      <c r="FM29" s="81" t="str">
        <f>IF($FK$3&lt;&gt;"コンテンツなし",IF(AND(申込書!$AH$4="GIGAスクールパック",SUM($P29,$R29)&lt;&gt;0),SUM($P29,$R29),IF(AND(申込書!$AH$4="SKY安心GIGAタブレット",SUM($T29,$V29)&lt;&gt;0),SUM($T29,$V29),"")),"")</f>
        <v/>
      </c>
      <c r="FN29" s="81" t="str">
        <f>IF($FK$3&lt;&gt;"コンテンツなし",IF(AND(申込書!$AH$4="GIGAスクールパック",SUM($Q29,$S29)&lt;&gt;0),SUM($Q29,$S29),IF(AND(申込書!$AH$4="SKY安心GIGAタブレット",SUM($U29,$W29)&lt;&gt;0),SUM($U29,$W29),"")),"")</f>
        <v/>
      </c>
      <c r="FO29" s="157"/>
      <c r="FP29" s="82"/>
      <c r="FQ29" s="80" t="str">
        <f>IF(AND(申込書!$C$113&lt;&gt;"▼プルダウンより選択してください",申込書!$C$113&lt;&gt;"",申込書!$P$113&lt;&gt;"YYYY/MM/DD",$G29&lt;&gt;""),申込書!$P$113,"")</f>
        <v/>
      </c>
      <c r="FR29" s="81" t="str">
        <f>IF(AND(申込書!$C$113&lt;&gt;"▼プルダウンより選択してください",申込書!$C$113&lt;&gt;"",$G29&lt;&gt;""),申込書!$M$113,"")</f>
        <v/>
      </c>
      <c r="FS29" s="81" t="str">
        <f>IF($FQ$3&lt;&gt;"コンテンツなし",IF(AND(申込書!$AH$4="GIGAスクールパック",SUM($P29,$R29)&lt;&gt;0),SUM($P29,$R29),IF(AND(申込書!$AH$4="SKY安心GIGAタブレット",SUM($T29,$V29)&lt;&gt;0),SUM($T29,$V29),"")),"")</f>
        <v/>
      </c>
      <c r="FT29" s="81" t="str">
        <f>IF($FQ$3&lt;&gt;"コンテンツなし",IF(AND(申込書!$AH$4="GIGAスクールパック",SUM($Q29,$S29)&lt;&gt;0),SUM($Q29,$S29),IF(AND(申込書!$AH$4="SKY安心GIGAタブレット",SUM($U29,$W29)&lt;&gt;0),SUM($U29,$W29),"")),"")</f>
        <v/>
      </c>
      <c r="FU29" s="157"/>
      <c r="FV29" s="82"/>
      <c r="FW29" s="80" t="str">
        <f>IF(AND(申込書!$C$114&lt;&gt;"▼プルダウンより選択してください",申込書!$C$114&lt;&gt;"",申込書!$P$114&lt;&gt;"YYYY/MM/DD",$G29&lt;&gt;""),申込書!$P$114,"")</f>
        <v/>
      </c>
      <c r="FX29" s="81" t="str">
        <f>IF(AND(申込書!$C$114&lt;&gt;"▼プルダウンより選択してください",申込書!$C$114&lt;&gt;"",$G29&lt;&gt;""),申込書!$M$114,"")</f>
        <v/>
      </c>
      <c r="FY29" s="81" t="str">
        <f>IF($FW$3&lt;&gt;"コンテンツなし",IF(AND(申込書!$AH$4="GIGAスクールパック",SUM($P29,$R29)&lt;&gt;0),SUM($P29,$R29),IF(AND(申込書!$AH$4="SKY安心GIGAタブレット",SUM($T29,$V29)&lt;&gt;0),SUM($T29,$V29),"")),"")</f>
        <v/>
      </c>
      <c r="FZ29" s="81" t="str">
        <f>IF($FW$3&lt;&gt;"コンテンツなし",IF(AND(申込書!$AH$4="GIGAスクールパック",SUM($Q29,$S29)&lt;&gt;0),SUM($Q29,$S29),IF(AND(申込書!$AH$4="SKY安心GIGAタブレット",SUM($U29,$W29)&lt;&gt;0),SUM($U29,$W29),"")),"")</f>
        <v/>
      </c>
      <c r="GA29" s="157"/>
      <c r="GB29" s="82"/>
      <c r="GC29" s="80" t="str">
        <f>IF(AND(申込書!$C$115&lt;&gt;"▼プルダウンより選択してください",申込書!$C$115&lt;&gt;"",申込書!$P$115&lt;&gt;"YYYY/MM/DD",$G29&lt;&gt;""),申込書!$P$115,"")</f>
        <v/>
      </c>
      <c r="GD29" s="81" t="str">
        <f>IF(AND(申込書!$C$115&lt;&gt;"▼プルダウンより選択してください",申込書!$C$115&lt;&gt;"",$G29&lt;&gt;""),申込書!$M$115,"")</f>
        <v/>
      </c>
      <c r="GE29" s="81" t="str">
        <f>IF($GC$3&lt;&gt;"コンテンツなし",IF(AND(申込書!$AH$4="GIGAスクールパック",SUM($P29,$R29)&lt;&gt;0),SUM($P29,$R29),IF(AND(申込書!$AH$4="SKY安心GIGAタブレット",SUM($T29,$V29)&lt;&gt;0),SUM($T29,$V29),"")),"")</f>
        <v/>
      </c>
      <c r="GF29" s="81" t="str">
        <f>IF($GC$3&lt;&gt;"コンテンツなし",IF(AND(申込書!$AH$4="GIGAスクールパック",SUM($Q29,$S29)&lt;&gt;0),SUM($Q29,$S29),IF(AND(申込書!$AH$4="SKY安心GIGAタブレット",SUM($U29,$W29)&lt;&gt;0),SUM($U29,$W29),"")),"")</f>
        <v/>
      </c>
      <c r="GG29" s="157"/>
      <c r="GH29" s="82"/>
      <c r="GI29" s="80" t="str">
        <f>IF(AND(申込書!$C$116&lt;&gt;"▼プルダウンより選択してください",申込書!$C$116&lt;&gt;"",申込書!$P$116&lt;&gt;"YYYY/MM/DD",$G29&lt;&gt;""),申込書!$P$116,"")</f>
        <v/>
      </c>
      <c r="GJ29" s="81" t="str">
        <f>IF(AND(申込書!$C$116&lt;&gt;"▼プルダウンより選択してください",申込書!$C$116&lt;&gt;"",$G29&lt;&gt;""),申込書!$M$116,"")</f>
        <v/>
      </c>
      <c r="GK29" s="81" t="str">
        <f>IF($GI$3&lt;&gt;"コンテンツなし",IF(AND(申込書!$AH$4="GIGAスクールパック",SUM($P29,$R29)&lt;&gt;0),SUM($P29,$R29),IF(AND(申込書!$AH$4="SKY安心GIGAタブレット",SUM($T29,$V29)&lt;&gt;0),SUM($T29,$V29),"")),"")</f>
        <v/>
      </c>
      <c r="GL29" s="81" t="str">
        <f>IF($GI$3&lt;&gt;"コンテンツなし",IF(AND(申込書!$AH$4="GIGAスクールパック",SUM($Q29,$S29)&lt;&gt;0),SUM($Q29,$S29),IF(AND(申込書!$AH$4="SKY安心GIGAタブレット",SUM($U29,$W29)&lt;&gt;0),SUM($U29,$W29),"")),"")</f>
        <v/>
      </c>
      <c r="GM29" s="157"/>
      <c r="GN29" s="82"/>
      <c r="GO29" s="80" t="str">
        <f>IF(AND(申込書!$C$117&lt;&gt;"▼プルダウンより選択してください",申込書!$C$117&lt;&gt;"",申込書!$P$117&lt;&gt;"YYYY/MM/DD",$G29&lt;&gt;""),申込書!$P$117,"")</f>
        <v/>
      </c>
      <c r="GP29" s="81" t="str">
        <f>IF(AND(申込書!$C$117&lt;&gt;"▼プルダウンより選択してください",申込書!$C$117&lt;&gt;"",$G29&lt;&gt;""),申込書!$M$117,"")</f>
        <v/>
      </c>
      <c r="GQ29" s="81" t="str">
        <f>IF($GO$3&lt;&gt;"コンテンツなし",IF(AND(申込書!$AH$4="GIGAスクールパック",SUM($P29,$R29)&lt;&gt;0),SUM($P29,$R29),IF(AND(申込書!$AH$4="SKY安心GIGAタブレット",SUM($T29,$V29)&lt;&gt;0),SUM($T29,$V29),"")),"")</f>
        <v/>
      </c>
      <c r="GR29" s="81" t="str">
        <f>IF($GO$3&lt;&gt;"コンテンツなし",IF(AND(申込書!$AH$4="GIGAスクールパック",SUM($Q29,$S29)&lt;&gt;0),SUM($Q29,$S29),IF(AND(申込書!$AH$4="SKY安心GIGAタブレット",SUM($U29,$W29)&lt;&gt;0),SUM($U29,$W29),"")),"")</f>
        <v/>
      </c>
      <c r="GS29" s="157"/>
      <c r="GT29" s="82"/>
      <c r="GU29" s="80" t="str">
        <f>IF(AND(申込書!$C$118&lt;&gt;"▼プルダウンより選択してください",申込書!$C$118&lt;&gt;"",申込書!$P$118&lt;&gt;"YYYY/MM/DD",$G29&lt;&gt;""),申込書!$P$118,"")</f>
        <v/>
      </c>
      <c r="GV29" s="81" t="str">
        <f>IF(AND(申込書!$C$118&lt;&gt;"▼プルダウンより選択してください",申込書!$C$118&lt;&gt;"",$G29&lt;&gt;""),申込書!$M$118,"")</f>
        <v/>
      </c>
      <c r="GW29" s="81" t="str">
        <f>IF($GU$3&lt;&gt;"コンテンツなし",IF(AND(申込書!$AH$4="GIGAスクールパック",SUM($P29,$R29)&lt;&gt;0),SUM($P29,$R29),IF(AND(申込書!$AH$4="SKY安心GIGAタブレット",SUM($T29,$V29)&lt;&gt;0),SUM($T29,$V29),"")),"")</f>
        <v/>
      </c>
      <c r="GX29" s="81" t="str">
        <f>IF($GU$3&lt;&gt;"コンテンツなし",IF(AND(申込書!$AH$4="GIGAスクールパック",SUM($Q29,$S29)&lt;&gt;0),SUM($Q29,$S29),IF(AND(申込書!$AH$4="SKY安心GIGAタブレット",SUM($U29,$W29)&lt;&gt;0),SUM($U29,$W29),"")),"")</f>
        <v/>
      </c>
      <c r="GY29" s="157"/>
      <c r="GZ29" s="82"/>
      <c r="HA29" s="80" t="str">
        <f>IF(AND(申込書!$C$119&lt;&gt;"▼プルダウンより選択してください",申込書!$C$119&lt;&gt;"",申込書!$P$119&lt;&gt;"YYYY/MM/DD",$G29&lt;&gt;""),申込書!$P$119,"")</f>
        <v/>
      </c>
      <c r="HB29" s="81" t="str">
        <f>IF(AND(申込書!$C$119&lt;&gt;"▼プルダウンより選択してください",申込書!$C$119&lt;&gt;"",$G29&lt;&gt;""),申込書!$M$119,"")</f>
        <v/>
      </c>
      <c r="HC29" s="81" t="str">
        <f>IF($HA$3&lt;&gt;"コンテンツなし",IF(AND(申込書!$AH$4="GIGAスクールパック",SUM($P29,$R29)&lt;&gt;0),SUM($P29,$R29),IF(AND(申込書!$AH$4="SKY安心GIGAタブレット",SUM($T29,$V29)&lt;&gt;0),SUM($T29,$V29),"")),"")</f>
        <v/>
      </c>
      <c r="HD29" s="81" t="str">
        <f>IF($HA$3&lt;&gt;"コンテンツなし",IF(AND(申込書!$AH$4="GIGAスクールパック",SUM($Q29,$S29)&lt;&gt;0),SUM($Q29,$S29),IF(AND(申込書!$AH$4="SKY安心GIGAタブレット",SUM($U29,$W29)&lt;&gt;0),SUM($U29,$W29),"")),"")</f>
        <v/>
      </c>
      <c r="HE29" s="157"/>
      <c r="HF29" s="82"/>
      <c r="HG29" s="83"/>
    </row>
    <row r="30" spans="2:215" ht="26.85" customHeight="1">
      <c r="B30" s="62">
        <f t="shared" si="0"/>
        <v>25</v>
      </c>
      <c r="C30" s="63"/>
      <c r="D30" s="64"/>
      <c r="E30" s="207"/>
      <c r="F30" s="65"/>
      <c r="G30" s="66"/>
      <c r="H30" s="67"/>
      <c r="I30" s="68"/>
      <c r="J30" s="69"/>
      <c r="K30" s="70"/>
      <c r="L30" s="71"/>
      <c r="M30" s="72"/>
      <c r="N30" s="73"/>
      <c r="O30" s="74"/>
      <c r="P30" s="179"/>
      <c r="Q30" s="180"/>
      <c r="R30" s="180"/>
      <c r="S30" s="181"/>
      <c r="T30" s="179"/>
      <c r="U30" s="180"/>
      <c r="V30" s="182"/>
      <c r="W30" s="181"/>
      <c r="X30" s="75"/>
      <c r="Y30" s="76"/>
      <c r="Z30" s="77"/>
      <c r="AA30" s="78"/>
      <c r="AB30" s="79"/>
      <c r="AC30" s="79"/>
      <c r="AD30" s="79"/>
      <c r="AE30" s="77"/>
      <c r="AF30" s="139"/>
      <c r="AG30" s="139"/>
      <c r="AH30" s="139"/>
      <c r="AI30" s="80" t="str">
        <f>IF(AND(申込書!$C$90&lt;&gt;"▼プルダウンより選択してください",申込書!$C$90&lt;&gt;"",申込書!$P$90&lt;&gt;"YYYY/MM/DD",$G30&lt;&gt;""),申込書!$P$90,"")</f>
        <v/>
      </c>
      <c r="AJ30" s="81" t="str">
        <f>IF(AND(申込書!$C$90&lt;&gt;"▼プルダウンより選択してください",申込書!$C$90&lt;&gt;"",$G30&lt;&gt;""),申込書!$M$90,"")</f>
        <v/>
      </c>
      <c r="AK30" s="81" t="str">
        <f>IF($AI$3&lt;&gt;"コンテンツなし",IF(AND(申込書!$AH$4="GIGAスクールパック",SUM($P30,$R30)&lt;&gt;0),SUM($P30,$R30),IF(AND(申込書!$AH$4="SKY安心GIGAタブレット",SUM($T30,$V30)&lt;&gt;0),SUM($T30,$V30),"")),"")</f>
        <v/>
      </c>
      <c r="AL30" s="81" t="str">
        <f>IF($AI$3&lt;&gt;"コンテンツなし",IF(AND(申込書!$AH$4="GIGAスクールパック",SUM($Q30,$S30)&lt;&gt;0),SUM($Q30,$S30),IF(AND(申込書!$AH$4="SKY安心GIGAタブレット",SUM($U30,$W30)&lt;&gt;0),SUM($U30,$W30),"")),"")</f>
        <v/>
      </c>
      <c r="AM30" s="157"/>
      <c r="AN30" s="82"/>
      <c r="AO30" s="80" t="str">
        <f>IF(AND(申込書!$C$91&lt;&gt;"▼プルダウンより選択してください",申込書!$C$91&lt;&gt;"",申込書!$P$91&lt;&gt;"YYYY/MM/DD",$G30&lt;&gt;""),申込書!$P$91,"")</f>
        <v/>
      </c>
      <c r="AP30" s="81" t="str">
        <f>IF(AND(申込書!$C$91&lt;&gt;"▼プルダウンより選択してください",申込書!$C$91&lt;&gt;"",$G30&lt;&gt;""),申込書!$M$91,"")</f>
        <v/>
      </c>
      <c r="AQ30" s="81" t="str">
        <f>IF($AO$3&lt;&gt;"コンテンツなし",IF(AND(申込書!$AH$4="GIGAスクールパック",SUM($P30,$R30)&lt;&gt;0),SUM($P30,$R30),IF(AND(申込書!$AH$4="SKY安心GIGAタブレット",SUM($T30,$V30)&lt;&gt;0),SUM($T30,$V30),"")),"")</f>
        <v/>
      </c>
      <c r="AR30" s="81" t="str">
        <f>IF($AO$3&lt;&gt;"コンテンツなし",IF(AND(申込書!$AH$4="GIGAスクールパック",SUM($Q30,$S30)&lt;&gt;0),SUM($Q30,$S30),IF(AND(申込書!$AH$4="SKY安心GIGAタブレット",SUM($U30,$W30)&lt;&gt;0),SUM($U30,$W30),"")),"")</f>
        <v/>
      </c>
      <c r="AS30" s="157"/>
      <c r="AT30" s="82"/>
      <c r="AU30" s="80" t="str">
        <f>IF(AND(申込書!$C$92&lt;&gt;"▼プルダウンより選択してください",申込書!$C$92&lt;&gt;"",申込書!$P$92&lt;&gt;"YYYY/MM/DD",$G30&lt;&gt;""),申込書!$P$92,"")</f>
        <v/>
      </c>
      <c r="AV30" s="81" t="str">
        <f>IF(AND(申込書!$C$92&lt;&gt;"▼プルダウンより選択してください",申込書!$C$92&lt;&gt;"",$G30&lt;&gt;""),申込書!$M$92,"")</f>
        <v/>
      </c>
      <c r="AW30" s="81" t="str">
        <f>IF($AU$3&lt;&gt;"コンテンツなし",IF(AND(申込書!$AH$4="GIGAスクールパック",SUM($P30,$R30)&lt;&gt;0),SUM($P30,$R30),IF(AND(申込書!$AH$4="SKY安心GIGAタブレット",SUM($T30,$V30)&lt;&gt;0),SUM($T30,$V30),"")),"")</f>
        <v/>
      </c>
      <c r="AX30" s="81" t="str">
        <f>IF($AU$3&lt;&gt;"コンテンツなし",IF(AND(申込書!$AH$4="GIGAスクールパック",SUM($Q30,$S30)&lt;&gt;0),SUM($Q30,$S30),IF(AND(申込書!$AH$4="SKY安心GIGAタブレット",SUM($U30,$W30)&lt;&gt;0),SUM($U30,$W30),"")),"")</f>
        <v/>
      </c>
      <c r="AY30" s="157"/>
      <c r="AZ30" s="82"/>
      <c r="BA30" s="80" t="str">
        <f>IF(AND(申込書!$C$93&lt;&gt;"▼プルダウンより選択してください",申込書!$C$93&lt;&gt;"",申込書!$P$93&lt;&gt;"YYYY/MM/DD",$G30&lt;&gt;""),申込書!$P$93,"")</f>
        <v/>
      </c>
      <c r="BB30" s="81" t="str">
        <f>IF(AND(申込書!$C$93&lt;&gt;"▼プルダウンより選択してください",申込書!$C$93&lt;&gt;"",申込書!$M$93&gt;=1,$G30&lt;&gt;""),申込書!$M$93,"")</f>
        <v/>
      </c>
      <c r="BC30" s="81" t="str">
        <f>IF($BA$3&lt;&gt;"コンテンツなし",IF(AND(申込書!$AH$4="GIGAスクールパック",SUM($P30,$R30)&lt;&gt;0),SUM($P30,$R30),IF(AND(申込書!$AH$4="SKY安心GIGAタブレット",SUM($T30,$V30)&lt;&gt;0),SUM($T30,$V30),"")),"")</f>
        <v/>
      </c>
      <c r="BD30" s="81" t="str">
        <f>IF($BA$3&lt;&gt;"コンテンツなし",IF(AND(申込書!$AH$4="GIGAスクールパック",SUM($Q30,$S30)&lt;&gt;0),SUM($Q30,$S30),IF(AND(申込書!$AH$4="SKY安心GIGAタブレット",SUM($U30,$W30)&lt;&gt;0),SUM($U30,$W30),"")),"")</f>
        <v/>
      </c>
      <c r="BE30" s="157"/>
      <c r="BF30" s="82"/>
      <c r="BG30" s="80" t="str">
        <f>IF(AND(申込書!$C$94&lt;&gt;"▼プルダウンより選択してください",申込書!$C$94&lt;&gt;"",申込書!$P$94&lt;&gt;"YYYY/MM/DD",$G30&lt;&gt;""),申込書!$P$94,"")</f>
        <v/>
      </c>
      <c r="BH30" s="81" t="str">
        <f>IF(AND(申込書!$C$94&lt;&gt;"▼プルダウンより選択してください",申込書!$C$94&lt;&gt;"",$G30&lt;&gt;""),申込書!$M$94,"")</f>
        <v/>
      </c>
      <c r="BI30" s="81" t="str">
        <f>IF($BG$3&lt;&gt;"コンテンツなし",IF(AND(申込書!$AH$4="GIGAスクールパック",SUM($P30,$R30)&lt;&gt;0),SUM($P30,$R30),IF(AND(申込書!$AH$4="SKY安心GIGAタブレット",SUM($T30,$V30)&lt;&gt;0),SUM($T30,$V30),"")),"")</f>
        <v/>
      </c>
      <c r="BJ30" s="81" t="str">
        <f>IF($BG$3&lt;&gt;"コンテンツなし",IF(AND(申込書!$AH$4="GIGAスクールパック",SUM($Q30,$S30)&lt;&gt;0),SUM($Q30,$S30),IF(AND(申込書!$AH$4="SKY安心GIGAタブレット",SUM($U30,$W30)&lt;&gt;0),SUM($U30,$W30),"")),"")</f>
        <v/>
      </c>
      <c r="BK30" s="157"/>
      <c r="BL30" s="82"/>
      <c r="BM30" s="80" t="str">
        <f>IF(AND(申込書!$C$95&lt;&gt;"▼プルダウンより選択してください",申込書!$C$95&lt;&gt;"",申込書!$P$95&lt;&gt;"YYYY/MM/DD",$G30&lt;&gt;""),申込書!$P$95,"")</f>
        <v/>
      </c>
      <c r="BN30" s="81" t="str">
        <f>IF(AND(申込書!$C$95&lt;&gt;"▼プルダウンより選択してください",申込書!$C$95&lt;&gt;"",$G30&lt;&gt;""),申込書!$M$95,"")</f>
        <v/>
      </c>
      <c r="BO30" s="81" t="str">
        <f>IF($BM$3&lt;&gt;"コンテンツなし",IF(AND(申込書!$AH$4="GIGAスクールパック",SUM($P30,$R30)&lt;&gt;0),SUM($P30,$R30),IF(AND(申込書!$AH$4="SKY安心GIGAタブレット",SUM($T30,$V30)&lt;&gt;0),SUM($T30,$V30),"")),"")</f>
        <v/>
      </c>
      <c r="BP30" s="81" t="str">
        <f>IF($BM$3&lt;&gt;"コンテンツなし",IF(AND(申込書!$AH$4="GIGAスクールパック",SUM($Q30,$S30)&lt;&gt;0),SUM($Q30,$S30),IF(AND(申込書!$AH$4="SKY安心GIGAタブレット",SUM($U30,$W30)&lt;&gt;0),SUM($U30,$W30),"")),"")</f>
        <v/>
      </c>
      <c r="BQ30" s="157"/>
      <c r="BR30" s="82"/>
      <c r="BS30" s="80" t="str">
        <f>IF(AND(申込書!$C$96&lt;&gt;"▼プルダウンより選択してください",申込書!$C$96&lt;&gt;"",申込書!$P$96&lt;&gt;"YYYY/MM/DD",$G30&lt;&gt;""),申込書!$P$96,"")</f>
        <v/>
      </c>
      <c r="BT30" s="81" t="str">
        <f>IF(AND(申込書!$C$96&lt;&gt;"▼プルダウンより選択してください",申込書!$C$96&lt;&gt;"",$G30&lt;&gt;""),申込書!$M$96,"")</f>
        <v/>
      </c>
      <c r="BU30" s="81" t="str">
        <f>IF($BS$3&lt;&gt;"コンテンツなし",IF(AND(申込書!$AH$4="GIGAスクールパック",SUM($P30,$R30)&lt;&gt;0),SUM($P30,$R30),IF(AND(申込書!$AH$4="SKY安心GIGAタブレット",SUM($T30,$V30)&lt;&gt;0),SUM($T30,$V30),"")),"")</f>
        <v/>
      </c>
      <c r="BV30" s="81" t="str">
        <f>IF($BS$3&lt;&gt;"コンテンツなし",IF(AND(申込書!$AH$4="GIGAスクールパック",SUM($Q30,$S30)&lt;&gt;0),SUM($Q30,$S30),IF(AND(申込書!$AH$4="SKY安心GIGAタブレット",SUM($U30,$W30)&lt;&gt;0),SUM($U30,$W30),"")),"")</f>
        <v/>
      </c>
      <c r="BW30" s="157"/>
      <c r="BX30" s="82"/>
      <c r="BY30" s="80" t="str">
        <f>IF(AND(申込書!$C$97&lt;&gt;"▼プルダウンより選択してください",申込書!$C$97&lt;&gt;"",申込書!$P$97&lt;&gt;"YYYY/MM/DD",$G30&lt;&gt;""),申込書!$P$97,"")</f>
        <v/>
      </c>
      <c r="BZ30" s="81" t="str">
        <f>IF(AND(申込書!$C$97&lt;&gt;"▼プルダウンより選択してください",申込書!$C$97&lt;&gt;"",$G30&lt;&gt;""),申込書!$M$97,"")</f>
        <v/>
      </c>
      <c r="CA30" s="81" t="str">
        <f>IF($BY$3&lt;&gt;"コンテンツなし",IF(AND(申込書!$AH$4="GIGAスクールパック",SUM($P30,$R30)&lt;&gt;0),SUM($P30,$R30),IF(AND(申込書!$AH$4="SKY安心GIGAタブレット",SUM($T30,$V30)&lt;&gt;0),SUM($T30,$V30),"")),"")</f>
        <v/>
      </c>
      <c r="CB30" s="81" t="str">
        <f>IF($BY$3&lt;&gt;"コンテンツなし",IF(AND(申込書!$AH$4="GIGAスクールパック",SUM($Q30,$S30)&lt;&gt;0),SUM($Q30,$S30),IF(AND(申込書!$AH$4="SKY安心GIGAタブレット",SUM($U30,$W30)&lt;&gt;0),SUM($U30,$W30),"")),"")</f>
        <v/>
      </c>
      <c r="CC30" s="157"/>
      <c r="CD30" s="82"/>
      <c r="CE30" s="80" t="str">
        <f>IF(AND(申込書!$C$98&lt;&gt;"▼プルダウンより選択してください",申込書!$C$98&lt;&gt;"",申込書!$P$98&lt;&gt;"YYYY/MM/DD",$G30&lt;&gt;""),申込書!$P$98,"")</f>
        <v/>
      </c>
      <c r="CF30" s="81" t="str">
        <f>IF(AND(申込書!$C$98&lt;&gt;"▼プルダウンより選択してください",申込書!$C$98&lt;&gt;"",$G30&lt;&gt;""),申込書!$M$98,"")</f>
        <v/>
      </c>
      <c r="CG30" s="81" t="str">
        <f>IF($CE$3&lt;&gt;"コンテンツなし",IF(AND(申込書!$AH$4="GIGAスクールパック",SUM($P30,$R30)&lt;&gt;0),SUM($P30,$R30),IF(AND(申込書!$AH$4="SKY安心GIGAタブレット",SUM($T30,$V30)&lt;&gt;0),SUM($T30,$V30),"")),"")</f>
        <v/>
      </c>
      <c r="CH30" s="81" t="str">
        <f>IF($CE$3&lt;&gt;"コンテンツなし",IF(AND(申込書!$AH$4="GIGAスクールパック",SUM($Q30,$S30)&lt;&gt;0),SUM($Q30,$S30),IF(AND(申込書!$AH$4="SKY安心GIGAタブレット",SUM($U30,$W30)&lt;&gt;0),SUM($U30,$W30),"")),"")</f>
        <v/>
      </c>
      <c r="CI30" s="157"/>
      <c r="CJ30" s="82"/>
      <c r="CK30" s="80" t="str">
        <f>IF(AND(申込書!$C$99&lt;&gt;"▼プルダウンより選択してください",申込書!$C$99&lt;&gt;"",申込書!$P$99&lt;&gt;"YYYY/MM/DD",$G30&lt;&gt;""),申込書!$P$99,"")</f>
        <v/>
      </c>
      <c r="CL30" s="81" t="str">
        <f>IF(AND(申込書!$C$99&lt;&gt;"▼プルダウンより選択してください",申込書!$C$99&lt;&gt;"",$G30&lt;&gt;""),申込書!$M$99,"")</f>
        <v/>
      </c>
      <c r="CM30" s="81" t="str">
        <f>IF($CK$3&lt;&gt;"コンテンツなし",IF(AND(申込書!$AH$4="GIGAスクールパック",SUM($P30,$R30)&lt;&gt;0),SUM($P30,$R30),IF(AND(申込書!$AH$4="SKY安心GIGAタブレット",SUM($T30,$V30)&lt;&gt;0),SUM($T30,$V30),"")),"")</f>
        <v/>
      </c>
      <c r="CN30" s="81" t="str">
        <f>IF($CK$3&lt;&gt;"コンテンツなし",IF(AND(申込書!$AH$4="GIGAスクールパック",SUM($Q30,$S30)&lt;&gt;0),SUM($Q30,$S30),IF(AND(申込書!$AH$4="SKY安心GIGAタブレット",SUM($U30,$W30)&lt;&gt;0),SUM($U30,$W30),"")),"")</f>
        <v/>
      </c>
      <c r="CO30" s="157"/>
      <c r="CP30" s="82"/>
      <c r="CQ30" s="80" t="str">
        <f>IF(AND(申込書!$C$100&lt;&gt;"▼プルダウンより選択してください",申込書!$C$100&lt;&gt;"",申込書!$P$100&lt;&gt;"YYYY/MM/DD",$G30&lt;&gt;""),申込書!$P$100,"")</f>
        <v/>
      </c>
      <c r="CR30" s="81" t="str">
        <f>IF(AND(申込書!$C$100&lt;&gt;"▼プルダウンより選択してください",申込書!$C$100&lt;&gt;"",$G30&lt;&gt;""),申込書!$M$100,"")</f>
        <v/>
      </c>
      <c r="CS30" s="81" t="str">
        <f>IF($CQ$3&lt;&gt;"コンテンツなし",IF(AND(申込書!$AH$4="GIGAスクールパック",SUM($P30,$R30)&lt;&gt;0),SUM($P30,$R30),IF(AND(申込書!$AH$4="SKY安心GIGAタブレット",SUM($T30,$V30)&lt;&gt;0),SUM($T30,$V30),"")),"")</f>
        <v/>
      </c>
      <c r="CT30" s="81" t="str">
        <f>IF($CQ$3&lt;&gt;"コンテンツなし",IF(AND(申込書!$AH$4="GIGAスクールパック",SUM($Q30,$S30)&lt;&gt;0),SUM($Q30,$S30),IF(AND(申込書!$AH$4="SKY安心GIGAタブレット",SUM($U30,$W30)&lt;&gt;0),SUM($U30,$W30),"")),"")</f>
        <v/>
      </c>
      <c r="CU30" s="81"/>
      <c r="CV30" s="82"/>
      <c r="CW30" s="80" t="str">
        <f>IF(AND(申込書!$C$101&lt;&gt;"▼プルダウンより選択してください",申込書!$C$101&lt;&gt;"",申込書!$P$101&lt;&gt;"YYYY/MM/DD",$G30&lt;&gt;""),申込書!$P$101,"")</f>
        <v/>
      </c>
      <c r="CX30" s="81" t="str">
        <f>IF(AND(申込書!$C$101&lt;&gt;"▼プルダウンより選択してください",申込書!$C$101&lt;&gt;"",$G30&lt;&gt;""),申込書!$M$101,"")</f>
        <v/>
      </c>
      <c r="CY30" s="81" t="str">
        <f>IF($CW$3&lt;&gt;"コンテンツなし",IF(AND(申込書!$AH$4="GIGAスクールパック",SUM($P30,$R30)&lt;&gt;0),SUM($P30,$R30),IF(AND(申込書!$AH$4="SKY安心GIGAタブレット",SUM($T30,$V30)&lt;&gt;0),SUM($T30,$V30),"")),"")</f>
        <v/>
      </c>
      <c r="CZ30" s="81" t="str">
        <f>IF($CW$3&lt;&gt;"コンテンツなし",IF(AND(申込書!$AH$4="GIGAスクールパック",SUM($Q30,$S30)&lt;&gt;0),SUM($Q30,$S30),IF(AND(申込書!$AH$4="SKY安心GIGAタブレット",SUM($U30,$W30)&lt;&gt;0),SUM($U30,$W30),"")),"")</f>
        <v/>
      </c>
      <c r="DA30" s="81"/>
      <c r="DB30" s="82"/>
      <c r="DC30" s="80" t="str">
        <f>IF(AND(申込書!$C$102&lt;&gt;"▼プルダウンより選択してください",申込書!$C$102&lt;&gt;"",申込書!$P$102&lt;&gt;"YYYY/MM/DD",$G30&lt;&gt;""),申込書!$P$102,"")</f>
        <v/>
      </c>
      <c r="DD30" s="81" t="str">
        <f>IF(AND(申込書!$C$102&lt;&gt;"▼プルダウンより選択してください",申込書!$C$102&lt;&gt;"",$G30&lt;&gt;""),申込書!$M$102,"")</f>
        <v/>
      </c>
      <c r="DE30" s="81" t="str">
        <f>IF($DC$3&lt;&gt;"コンテンツなし",IF(AND(申込書!$AH$4="GIGAスクールパック",SUM($P30,$R30)&lt;&gt;0),SUM($P30,$R30),IF(AND(申込書!$AH$4="SKY安心GIGAタブレット",SUM($T30,$V30)&lt;&gt;0),SUM($T30,$V30),"")),"")</f>
        <v/>
      </c>
      <c r="DF30" s="81" t="str">
        <f>IF($DC$3&lt;&gt;"コンテンツなし",IF(AND(申込書!$AH$4="GIGAスクールパック",SUM($Q30,$S30)&lt;&gt;0),SUM($Q30,$S30),IF(AND(申込書!$AH$4="SKY安心GIGAタブレット",SUM($U30,$W30)&lt;&gt;0),SUM($U30,$W30),"")),"")</f>
        <v/>
      </c>
      <c r="DG30" s="81"/>
      <c r="DH30" s="82"/>
      <c r="DI30" s="80" t="str">
        <f>IF(AND(申込書!$C$103&lt;&gt;"▼プルダウンより選択してください",申込書!$C$103&lt;&gt;"",申込書!$P$103&lt;&gt;"YYYY/MM/DD",$G30&lt;&gt;""),申込書!$P$103,"")</f>
        <v/>
      </c>
      <c r="DJ30" s="81" t="str">
        <f>IF(AND(申込書!$C$103&lt;&gt;"▼プルダウンより選択してください",申込書!$C$103&lt;&gt;"",$G30&lt;&gt;""),申込書!$M$103,"")</f>
        <v/>
      </c>
      <c r="DK30" s="81" t="str">
        <f>IF($DI$3&lt;&gt;"コンテンツなし",IF(AND(申込書!$AH$4="GIGAスクールパック",SUM($P30,$R30)&lt;&gt;0),SUM($P30,$R30),IF(AND(申込書!$AH$4="SKY安心GIGAタブレット",SUM($T30,$V30)&lt;&gt;0),SUM($T30,$V30),"")),"")</f>
        <v/>
      </c>
      <c r="DL30" s="81" t="str">
        <f>IF($DI$3&lt;&gt;"コンテンツなし",IF(AND(申込書!$AH$4="GIGAスクールパック",SUM($Q30,$S30)&lt;&gt;0),SUM($Q30,$S30),IF(AND(申込書!$AH$4="SKY安心GIGAタブレット",SUM($U30,$W30)&lt;&gt;0),SUM($U30,$W30),"")),"")</f>
        <v/>
      </c>
      <c r="DM30" s="81"/>
      <c r="DN30" s="82"/>
      <c r="DO30" s="80" t="str">
        <f>IF(AND(申込書!$C$104&lt;&gt;"▼プルダウンより選択してください",申込書!$C$104&lt;&gt;"",申込書!$P$104&lt;&gt;"YYYY/MM/DD",$G30&lt;&gt;""),申込書!$P$104,"")</f>
        <v/>
      </c>
      <c r="DP30" s="81" t="str">
        <f>IF(AND(申込書!$C$104&lt;&gt;"▼プルダウンより選択してください",申込書!$C$104&lt;&gt;"",$G30&lt;&gt;""),申込書!$M$104,"")</f>
        <v/>
      </c>
      <c r="DQ30" s="81" t="str">
        <f>IF($DO$3&lt;&gt;"コンテンツなし",IF(AND(申込書!$AH$4="GIGAスクールパック",SUM($P30,$R30)&lt;&gt;0),SUM($P30,$R30),IF(AND(申込書!$AH$4="SKY安心GIGAタブレット",SUM($T30,$V30)&lt;&gt;0),SUM($T30,$V30),"")),"")</f>
        <v/>
      </c>
      <c r="DR30" s="81" t="str">
        <f>IF($DO$3&lt;&gt;"コンテンツなし",IF(AND(申込書!$AH$4="GIGAスクールパック",SUM($Q30,$S30)&lt;&gt;0),SUM($Q30,$S30),IF(AND(申込書!$AH$4="SKY安心GIGAタブレット",SUM($U30,$W30)&lt;&gt;0),SUM($U30,$W30),"")),"")</f>
        <v/>
      </c>
      <c r="DS30" s="81"/>
      <c r="DT30" s="82"/>
      <c r="DU30" s="80" t="str">
        <f>IF(AND(申込書!$C$105&lt;&gt;"▼プルダウンより選択してください",申込書!$C$105&lt;&gt;"",申込書!$P$105&lt;&gt;"YYYY/MM/DD",$G30&lt;&gt;""),申込書!$P$105,"")</f>
        <v/>
      </c>
      <c r="DV30" s="81" t="str">
        <f>IF(AND(申込書!$C$105&lt;&gt;"▼プルダウンより選択してください",申込書!$C$105&lt;&gt;"",$G30&lt;&gt;""),申込書!$M$105,"")</f>
        <v/>
      </c>
      <c r="DW30" s="81" t="str">
        <f>IF($DU$3&lt;&gt;"コンテンツなし",IF(AND(申込書!$AH$4="GIGAスクールパック",SUM($P30,$R30)&lt;&gt;0),SUM($P30,$R30),IF(AND(申込書!$AH$4="SKY安心GIGAタブレット",SUM($T30,$V30)&lt;&gt;0),SUM($T30,$V30),"")),"")</f>
        <v/>
      </c>
      <c r="DX30" s="81" t="str">
        <f>IF($DU$3&lt;&gt;"コンテンツなし",IF(AND(申込書!$AH$4="GIGAスクールパック",SUM($Q30,$S30)&lt;&gt;0),SUM($Q30,$S30),IF(AND(申込書!$AH$4="SKY安心GIGAタブレット",SUM($U30,$W30)&lt;&gt;0),SUM($U30,$W30),"")),"")</f>
        <v/>
      </c>
      <c r="DY30" s="157"/>
      <c r="DZ30" s="82"/>
      <c r="EA30" s="80" t="str">
        <f>IF(AND(申込書!$C$106&lt;&gt;"▼プルダウンより選択してください",申込書!$C$106&lt;&gt;"",申込書!$P$106&lt;&gt;"YYYY/MM/DD",$G30&lt;&gt;""),申込書!$P$106,"")</f>
        <v/>
      </c>
      <c r="EB30" s="81" t="str">
        <f>IF(AND(申込書!$C$106&lt;&gt;"▼プルダウンより選択してください",申込書!$C$106&lt;&gt;"",$G30&lt;&gt;""),申込書!$M$106,"")</f>
        <v/>
      </c>
      <c r="EC30" s="81" t="str">
        <f>IF($EA$3&lt;&gt;"コンテンツなし",IF(AND(申込書!$AH$4="GIGAスクールパック",SUM($P30,$R30)&lt;&gt;0),SUM($P30,$R30),IF(AND(申込書!$AH$4="SKY安心GIGAタブレット",SUM($T30,$V30)&lt;&gt;0),SUM($T30,$V30),"")),"")</f>
        <v/>
      </c>
      <c r="ED30" s="81" t="str">
        <f>IF($EA$3&lt;&gt;"コンテンツなし",IF(AND(申込書!$AH$4="GIGAスクールパック",SUM($Q30,$S30)&lt;&gt;0),SUM($Q30,$S30),IF(AND(申込書!$AH$4="SKY安心GIGAタブレット",SUM($U30,$W30)&lt;&gt;0),SUM($U30,$W30),"")),"")</f>
        <v/>
      </c>
      <c r="EE30" s="157"/>
      <c r="EF30" s="82"/>
      <c r="EG30" s="80" t="str">
        <f>IF(AND(申込書!$C$107&lt;&gt;"▼プルダウンより選択してください",申込書!$C$107&lt;&gt;"",申込書!$P$107&lt;&gt;"YYYY/MM/DD",$G30&lt;&gt;""),申込書!$P$107,"")</f>
        <v/>
      </c>
      <c r="EH30" s="81" t="str">
        <f>IF(AND(申込書!$C$107&lt;&gt;"▼プルダウンより選択してください",申込書!$C$107&lt;&gt;"",$G30&lt;&gt;""),申込書!$M$107,"")</f>
        <v/>
      </c>
      <c r="EI30" s="81" t="str">
        <f>IF($EG$3&lt;&gt;"コンテンツなし",IF(AND(申込書!$AH$4="GIGAスクールパック",SUM($P30,$R30)&lt;&gt;0),SUM($P30,$R30),IF(AND(申込書!$AH$4="SKY安心GIGAタブレット",SUM($T30,$V30)&lt;&gt;0),SUM($T30,$V30),"")),"")</f>
        <v/>
      </c>
      <c r="EJ30" s="81" t="str">
        <f>IF($EG$3&lt;&gt;"コンテンツなし",IF(AND(申込書!$AH$4="GIGAスクールパック",SUM($Q30,$S30)&lt;&gt;0),SUM($Q30,$S30),IF(AND(申込書!$AH$4="SKY安心GIGAタブレット",SUM($U30,$W30)&lt;&gt;0),SUM($U30,$W30),"")),"")</f>
        <v/>
      </c>
      <c r="EK30" s="157"/>
      <c r="EL30" s="82"/>
      <c r="EM30" s="80" t="str">
        <f>IF(AND(申込書!$C$108&lt;&gt;"▼プルダウンより選択してください",申込書!$C$108&lt;&gt;"",申込書!$P$108&lt;&gt;"YYYY/MM/DD",$G30&lt;&gt;""),申込書!$P$108,"")</f>
        <v/>
      </c>
      <c r="EN30" s="81" t="str">
        <f>IF(AND(申込書!$C$108&lt;&gt;"▼プルダウンより選択してください",申込書!$C$108&lt;&gt;"",$G30&lt;&gt;""),申込書!$M$108,"")</f>
        <v/>
      </c>
      <c r="EO30" s="81" t="str">
        <f>IF($EM$3&lt;&gt;"コンテンツなし",IF(AND(申込書!$AH$4="GIGAスクールパック",SUM($P30,$R30)&lt;&gt;0),SUM($P30,$R30),IF(AND(申込書!$AH$4="SKY安心GIGAタブレット",SUM($T30,$V30)&lt;&gt;0),SUM($T30,$V30),"")),"")</f>
        <v/>
      </c>
      <c r="EP30" s="81" t="str">
        <f>IF($EM$3&lt;&gt;"コンテンツなし",IF(AND(申込書!$AH$4="GIGAスクールパック",SUM($Q30,$S30)&lt;&gt;0),SUM($Q30,$S30),IF(AND(申込書!$AH$4="SKY安心GIGAタブレット",SUM($U30,$W30)&lt;&gt;0),SUM($U30,$W30),"")),"")</f>
        <v/>
      </c>
      <c r="EQ30" s="157"/>
      <c r="ER30" s="82"/>
      <c r="ES30" s="80" t="str">
        <f>IF(AND(申込書!$C$109&lt;&gt;"▼プルダウンより選択してください",申込書!$C$109&lt;&gt;"",申込書!$P$109&lt;&gt;"YYYY/MM/DD",$G30&lt;&gt;""),申込書!$P$109,"")</f>
        <v/>
      </c>
      <c r="ET30" s="81" t="str">
        <f>IF(AND(申込書!$C$109&lt;&gt;"▼プルダウンより選択してください",申込書!$C$109&lt;&gt;"",$G30&lt;&gt;""),申込書!$M$109,"")</f>
        <v/>
      </c>
      <c r="EU30" s="81" t="str">
        <f>IF($ES$3&lt;&gt;"コンテンツなし",IF(AND(申込書!$AH$4="GIGAスクールパック",SUM($P30,$R30)&lt;&gt;0),SUM($P30,$R30),IF(AND(申込書!$AH$4="SKY安心GIGAタブレット",SUM($T30,$V30)&lt;&gt;0),SUM($T30,$V30),"")),"")</f>
        <v/>
      </c>
      <c r="EV30" s="81" t="str">
        <f>IF($ES$3&lt;&gt;"コンテンツなし",IF(AND(申込書!$AH$4="GIGAスクールパック",SUM($Q30,$S30)&lt;&gt;0),SUM($Q30,$S30),IF(AND(申込書!$AH$4="SKY安心GIGAタブレット",SUM($U30,$W30)&lt;&gt;0),SUM($U30,$W30),"")),"")</f>
        <v/>
      </c>
      <c r="EW30" s="157"/>
      <c r="EX30" s="82"/>
      <c r="EY30" s="80" t="str">
        <f>IF(AND(申込書!$C$110&lt;&gt;"▼プルダウンより選択してください",申込書!$C$110&lt;&gt;"",申込書!$P$110&lt;&gt;"YYYY/MM/DD",$G30&lt;&gt;""),申込書!$P$110,"")</f>
        <v/>
      </c>
      <c r="EZ30" s="81" t="str">
        <f>IF(AND(申込書!$C$110&lt;&gt;"▼プルダウンより選択してください",申込書!$C$110&lt;&gt;"",$G30&lt;&gt;""),申込書!$M$110,"")</f>
        <v/>
      </c>
      <c r="FA30" s="81" t="str">
        <f>IF($EY$3&lt;&gt;"コンテンツなし",IF(AND(申込書!$AH$4="GIGAスクールパック",SUM($P30,$R30)&lt;&gt;0),SUM($P30,$R30),IF(AND(申込書!$AH$4="SKY安心GIGAタブレット",SUM($T30,$V30)&lt;&gt;0),SUM($T30,$V30),"")),"")</f>
        <v/>
      </c>
      <c r="FB30" s="81" t="str">
        <f>IF($EY$3&lt;&gt;"コンテンツなし",IF(AND(申込書!$AH$4="GIGAスクールパック",SUM($Q30,$S30)&lt;&gt;0),SUM($Q30,$S30),IF(AND(申込書!$AH$4="SKY安心GIGAタブレット",SUM($U30,$W30)&lt;&gt;0),SUM($U30,$W30),"")),"")</f>
        <v/>
      </c>
      <c r="FC30" s="157"/>
      <c r="FD30" s="82"/>
      <c r="FE30" s="80" t="str">
        <f>IF(AND(申込書!$C$111&lt;&gt;"▼プルダウンより選択してください",申込書!$C$111&lt;&gt;"",申込書!$P$111&lt;&gt;"YYYY/MM/DD",$G30&lt;&gt;""),申込書!$P$111,"")</f>
        <v/>
      </c>
      <c r="FF30" s="81" t="str">
        <f>IF(AND(申込書!$C$111&lt;&gt;"▼プルダウンより選択してください",申込書!$C$111&lt;&gt;"",$G30&lt;&gt;""),申込書!$M$111,"")</f>
        <v/>
      </c>
      <c r="FG30" s="81" t="str">
        <f>IF($FE$3&lt;&gt;"コンテンツなし",IF(AND(申込書!$AH$4="GIGAスクールパック",SUM($P30,$R30)&lt;&gt;0),SUM($P30,$R30),IF(AND(申込書!$AH$4="SKY安心GIGAタブレット",SUM($T30,$V30)&lt;&gt;0),SUM($T30,$V30),"")),"")</f>
        <v/>
      </c>
      <c r="FH30" s="81" t="str">
        <f>IF($FE$3&lt;&gt;"コンテンツなし",IF(AND(申込書!$AH$4="GIGAスクールパック",SUM($Q30,$S30)&lt;&gt;0),SUM($Q30,$S30),IF(AND(申込書!$AH$4="SKY安心GIGAタブレット",SUM($U30,$W30)&lt;&gt;0),SUM($U30,$W30),"")),"")</f>
        <v/>
      </c>
      <c r="FI30" s="157"/>
      <c r="FJ30" s="82"/>
      <c r="FK30" s="80" t="str">
        <f>IF(AND(申込書!$C$112&lt;&gt;"▼プルダウンより選択してください",申込書!$C$112&lt;&gt;"",申込書!$P$112&lt;&gt;"YYYY/MM/DD",$G30&lt;&gt;""),申込書!$P$112,"")</f>
        <v/>
      </c>
      <c r="FL30" s="81" t="str">
        <f>IF(AND(申込書!$C$112&lt;&gt;"▼プルダウンより選択してください",申込書!$C$112&lt;&gt;"",$G30&lt;&gt;""),申込書!$M$112,"")</f>
        <v/>
      </c>
      <c r="FM30" s="81" t="str">
        <f>IF($FK$3&lt;&gt;"コンテンツなし",IF(AND(申込書!$AH$4="GIGAスクールパック",SUM($P30,$R30)&lt;&gt;0),SUM($P30,$R30),IF(AND(申込書!$AH$4="SKY安心GIGAタブレット",SUM($T30,$V30)&lt;&gt;0),SUM($T30,$V30),"")),"")</f>
        <v/>
      </c>
      <c r="FN30" s="81" t="str">
        <f>IF($FK$3&lt;&gt;"コンテンツなし",IF(AND(申込書!$AH$4="GIGAスクールパック",SUM($Q30,$S30)&lt;&gt;0),SUM($Q30,$S30),IF(AND(申込書!$AH$4="SKY安心GIGAタブレット",SUM($U30,$W30)&lt;&gt;0),SUM($U30,$W30),"")),"")</f>
        <v/>
      </c>
      <c r="FO30" s="157"/>
      <c r="FP30" s="82"/>
      <c r="FQ30" s="80" t="str">
        <f>IF(AND(申込書!$C$113&lt;&gt;"▼プルダウンより選択してください",申込書!$C$113&lt;&gt;"",申込書!$P$113&lt;&gt;"YYYY/MM/DD",$G30&lt;&gt;""),申込書!$P$113,"")</f>
        <v/>
      </c>
      <c r="FR30" s="81" t="str">
        <f>IF(AND(申込書!$C$113&lt;&gt;"▼プルダウンより選択してください",申込書!$C$113&lt;&gt;"",$G30&lt;&gt;""),申込書!$M$113,"")</f>
        <v/>
      </c>
      <c r="FS30" s="81" t="str">
        <f>IF($FQ$3&lt;&gt;"コンテンツなし",IF(AND(申込書!$AH$4="GIGAスクールパック",SUM($P30,$R30)&lt;&gt;0),SUM($P30,$R30),IF(AND(申込書!$AH$4="SKY安心GIGAタブレット",SUM($T30,$V30)&lt;&gt;0),SUM($T30,$V30),"")),"")</f>
        <v/>
      </c>
      <c r="FT30" s="81" t="str">
        <f>IF($FQ$3&lt;&gt;"コンテンツなし",IF(AND(申込書!$AH$4="GIGAスクールパック",SUM($Q30,$S30)&lt;&gt;0),SUM($Q30,$S30),IF(AND(申込書!$AH$4="SKY安心GIGAタブレット",SUM($U30,$W30)&lt;&gt;0),SUM($U30,$W30),"")),"")</f>
        <v/>
      </c>
      <c r="FU30" s="157"/>
      <c r="FV30" s="82"/>
      <c r="FW30" s="80" t="str">
        <f>IF(AND(申込書!$C$114&lt;&gt;"▼プルダウンより選択してください",申込書!$C$114&lt;&gt;"",申込書!$P$114&lt;&gt;"YYYY/MM/DD",$G30&lt;&gt;""),申込書!$P$114,"")</f>
        <v/>
      </c>
      <c r="FX30" s="81" t="str">
        <f>IF(AND(申込書!$C$114&lt;&gt;"▼プルダウンより選択してください",申込書!$C$114&lt;&gt;"",$G30&lt;&gt;""),申込書!$M$114,"")</f>
        <v/>
      </c>
      <c r="FY30" s="81" t="str">
        <f>IF($FW$3&lt;&gt;"コンテンツなし",IF(AND(申込書!$AH$4="GIGAスクールパック",SUM($P30,$R30)&lt;&gt;0),SUM($P30,$R30),IF(AND(申込書!$AH$4="SKY安心GIGAタブレット",SUM($T30,$V30)&lt;&gt;0),SUM($T30,$V30),"")),"")</f>
        <v/>
      </c>
      <c r="FZ30" s="81" t="str">
        <f>IF($FW$3&lt;&gt;"コンテンツなし",IF(AND(申込書!$AH$4="GIGAスクールパック",SUM($Q30,$S30)&lt;&gt;0),SUM($Q30,$S30),IF(AND(申込書!$AH$4="SKY安心GIGAタブレット",SUM($U30,$W30)&lt;&gt;0),SUM($U30,$W30),"")),"")</f>
        <v/>
      </c>
      <c r="GA30" s="157"/>
      <c r="GB30" s="82"/>
      <c r="GC30" s="80" t="str">
        <f>IF(AND(申込書!$C$115&lt;&gt;"▼プルダウンより選択してください",申込書!$C$115&lt;&gt;"",申込書!$P$115&lt;&gt;"YYYY/MM/DD",$G30&lt;&gt;""),申込書!$P$115,"")</f>
        <v/>
      </c>
      <c r="GD30" s="81" t="str">
        <f>IF(AND(申込書!$C$115&lt;&gt;"▼プルダウンより選択してください",申込書!$C$115&lt;&gt;"",$G30&lt;&gt;""),申込書!$M$115,"")</f>
        <v/>
      </c>
      <c r="GE30" s="81" t="str">
        <f>IF($GC$3&lt;&gt;"コンテンツなし",IF(AND(申込書!$AH$4="GIGAスクールパック",SUM($P30,$R30)&lt;&gt;0),SUM($P30,$R30),IF(AND(申込書!$AH$4="SKY安心GIGAタブレット",SUM($T30,$V30)&lt;&gt;0),SUM($T30,$V30),"")),"")</f>
        <v/>
      </c>
      <c r="GF30" s="81" t="str">
        <f>IF($GC$3&lt;&gt;"コンテンツなし",IF(AND(申込書!$AH$4="GIGAスクールパック",SUM($Q30,$S30)&lt;&gt;0),SUM($Q30,$S30),IF(AND(申込書!$AH$4="SKY安心GIGAタブレット",SUM($U30,$W30)&lt;&gt;0),SUM($U30,$W30),"")),"")</f>
        <v/>
      </c>
      <c r="GG30" s="157"/>
      <c r="GH30" s="82"/>
      <c r="GI30" s="80" t="str">
        <f>IF(AND(申込書!$C$116&lt;&gt;"▼プルダウンより選択してください",申込書!$C$116&lt;&gt;"",申込書!$P$116&lt;&gt;"YYYY/MM/DD",$G30&lt;&gt;""),申込書!$P$116,"")</f>
        <v/>
      </c>
      <c r="GJ30" s="81" t="str">
        <f>IF(AND(申込書!$C$116&lt;&gt;"▼プルダウンより選択してください",申込書!$C$116&lt;&gt;"",$G30&lt;&gt;""),申込書!$M$116,"")</f>
        <v/>
      </c>
      <c r="GK30" s="81" t="str">
        <f>IF($GI$3&lt;&gt;"コンテンツなし",IF(AND(申込書!$AH$4="GIGAスクールパック",SUM($P30,$R30)&lt;&gt;0),SUM($P30,$R30),IF(AND(申込書!$AH$4="SKY安心GIGAタブレット",SUM($T30,$V30)&lt;&gt;0),SUM($T30,$V30),"")),"")</f>
        <v/>
      </c>
      <c r="GL30" s="81" t="str">
        <f>IF($GI$3&lt;&gt;"コンテンツなし",IF(AND(申込書!$AH$4="GIGAスクールパック",SUM($Q30,$S30)&lt;&gt;0),SUM($Q30,$S30),IF(AND(申込書!$AH$4="SKY安心GIGAタブレット",SUM($U30,$W30)&lt;&gt;0),SUM($U30,$W30),"")),"")</f>
        <v/>
      </c>
      <c r="GM30" s="157"/>
      <c r="GN30" s="82"/>
      <c r="GO30" s="80" t="str">
        <f>IF(AND(申込書!$C$117&lt;&gt;"▼プルダウンより選択してください",申込書!$C$117&lt;&gt;"",申込書!$P$117&lt;&gt;"YYYY/MM/DD",$G30&lt;&gt;""),申込書!$P$117,"")</f>
        <v/>
      </c>
      <c r="GP30" s="81" t="str">
        <f>IF(AND(申込書!$C$117&lt;&gt;"▼プルダウンより選択してください",申込書!$C$117&lt;&gt;"",$G30&lt;&gt;""),申込書!$M$117,"")</f>
        <v/>
      </c>
      <c r="GQ30" s="81" t="str">
        <f>IF($GO$3&lt;&gt;"コンテンツなし",IF(AND(申込書!$AH$4="GIGAスクールパック",SUM($P30,$R30)&lt;&gt;0),SUM($P30,$R30),IF(AND(申込書!$AH$4="SKY安心GIGAタブレット",SUM($T30,$V30)&lt;&gt;0),SUM($T30,$V30),"")),"")</f>
        <v/>
      </c>
      <c r="GR30" s="81" t="str">
        <f>IF($GO$3&lt;&gt;"コンテンツなし",IF(AND(申込書!$AH$4="GIGAスクールパック",SUM($Q30,$S30)&lt;&gt;0),SUM($Q30,$S30),IF(AND(申込書!$AH$4="SKY安心GIGAタブレット",SUM($U30,$W30)&lt;&gt;0),SUM($U30,$W30),"")),"")</f>
        <v/>
      </c>
      <c r="GS30" s="157"/>
      <c r="GT30" s="82"/>
      <c r="GU30" s="80" t="str">
        <f>IF(AND(申込書!$C$118&lt;&gt;"▼プルダウンより選択してください",申込書!$C$118&lt;&gt;"",申込書!$P$118&lt;&gt;"YYYY/MM/DD",$G30&lt;&gt;""),申込書!$P$118,"")</f>
        <v/>
      </c>
      <c r="GV30" s="81" t="str">
        <f>IF(AND(申込書!$C$118&lt;&gt;"▼プルダウンより選択してください",申込書!$C$118&lt;&gt;"",$G30&lt;&gt;""),申込書!$M$118,"")</f>
        <v/>
      </c>
      <c r="GW30" s="81" t="str">
        <f>IF($GU$3&lt;&gt;"コンテンツなし",IF(AND(申込書!$AH$4="GIGAスクールパック",SUM($P30,$R30)&lt;&gt;0),SUM($P30,$R30),IF(AND(申込書!$AH$4="SKY安心GIGAタブレット",SUM($T30,$V30)&lt;&gt;0),SUM($T30,$V30),"")),"")</f>
        <v/>
      </c>
      <c r="GX30" s="81" t="str">
        <f>IF($GU$3&lt;&gt;"コンテンツなし",IF(AND(申込書!$AH$4="GIGAスクールパック",SUM($Q30,$S30)&lt;&gt;0),SUM($Q30,$S30),IF(AND(申込書!$AH$4="SKY安心GIGAタブレット",SUM($U30,$W30)&lt;&gt;0),SUM($U30,$W30),"")),"")</f>
        <v/>
      </c>
      <c r="GY30" s="157"/>
      <c r="GZ30" s="82"/>
      <c r="HA30" s="80" t="str">
        <f>IF(AND(申込書!$C$119&lt;&gt;"▼プルダウンより選択してください",申込書!$C$119&lt;&gt;"",申込書!$P$119&lt;&gt;"YYYY/MM/DD",$G30&lt;&gt;""),申込書!$P$119,"")</f>
        <v/>
      </c>
      <c r="HB30" s="81" t="str">
        <f>IF(AND(申込書!$C$119&lt;&gt;"▼プルダウンより選択してください",申込書!$C$119&lt;&gt;"",$G30&lt;&gt;""),申込書!$M$119,"")</f>
        <v/>
      </c>
      <c r="HC30" s="81" t="str">
        <f>IF($HA$3&lt;&gt;"コンテンツなし",IF(AND(申込書!$AH$4="GIGAスクールパック",SUM($P30,$R30)&lt;&gt;0),SUM($P30,$R30),IF(AND(申込書!$AH$4="SKY安心GIGAタブレット",SUM($T30,$V30)&lt;&gt;0),SUM($T30,$V30),"")),"")</f>
        <v/>
      </c>
      <c r="HD30" s="81" t="str">
        <f>IF($HA$3&lt;&gt;"コンテンツなし",IF(AND(申込書!$AH$4="GIGAスクールパック",SUM($Q30,$S30)&lt;&gt;0),SUM($Q30,$S30),IF(AND(申込書!$AH$4="SKY安心GIGAタブレット",SUM($U30,$W30)&lt;&gt;0),SUM($U30,$W30),"")),"")</f>
        <v/>
      </c>
      <c r="HE30" s="157"/>
      <c r="HF30" s="82"/>
      <c r="HG30" s="83"/>
    </row>
    <row r="31" spans="2:215" ht="26.85" customHeight="1">
      <c r="B31" s="62">
        <f t="shared" si="0"/>
        <v>26</v>
      </c>
      <c r="C31" s="63"/>
      <c r="D31" s="64"/>
      <c r="E31" s="207"/>
      <c r="F31" s="65"/>
      <c r="G31" s="66"/>
      <c r="H31" s="67"/>
      <c r="I31" s="68"/>
      <c r="J31" s="69"/>
      <c r="K31" s="70"/>
      <c r="L31" s="71"/>
      <c r="M31" s="72"/>
      <c r="N31" s="73"/>
      <c r="O31" s="74"/>
      <c r="P31" s="179"/>
      <c r="Q31" s="180"/>
      <c r="R31" s="180"/>
      <c r="S31" s="181"/>
      <c r="T31" s="179"/>
      <c r="U31" s="180"/>
      <c r="V31" s="182"/>
      <c r="W31" s="181"/>
      <c r="X31" s="75"/>
      <c r="Y31" s="76"/>
      <c r="Z31" s="77"/>
      <c r="AA31" s="78"/>
      <c r="AB31" s="79"/>
      <c r="AC31" s="79"/>
      <c r="AD31" s="79"/>
      <c r="AE31" s="77"/>
      <c r="AF31" s="139"/>
      <c r="AG31" s="139"/>
      <c r="AH31" s="139"/>
      <c r="AI31" s="80" t="str">
        <f>IF(AND(申込書!$C$90&lt;&gt;"▼プルダウンより選択してください",申込書!$C$90&lt;&gt;"",申込書!$P$90&lt;&gt;"YYYY/MM/DD",$G31&lt;&gt;""),申込書!$P$90,"")</f>
        <v/>
      </c>
      <c r="AJ31" s="81" t="str">
        <f>IF(AND(申込書!$C$90&lt;&gt;"▼プルダウンより選択してください",申込書!$C$90&lt;&gt;"",$G31&lt;&gt;""),申込書!$M$90,"")</f>
        <v/>
      </c>
      <c r="AK31" s="81" t="str">
        <f>IF($AI$3&lt;&gt;"コンテンツなし",IF(AND(申込書!$AH$4="GIGAスクールパック",SUM($P31,$R31)&lt;&gt;0),SUM($P31,$R31),IF(AND(申込書!$AH$4="SKY安心GIGAタブレット",SUM($T31,$V31)&lt;&gt;0),SUM($T31,$V31),"")),"")</f>
        <v/>
      </c>
      <c r="AL31" s="81" t="str">
        <f>IF($AI$3&lt;&gt;"コンテンツなし",IF(AND(申込書!$AH$4="GIGAスクールパック",SUM($Q31,$S31)&lt;&gt;0),SUM($Q31,$S31),IF(AND(申込書!$AH$4="SKY安心GIGAタブレット",SUM($U31,$W31)&lt;&gt;0),SUM($U31,$W31),"")),"")</f>
        <v/>
      </c>
      <c r="AM31" s="157"/>
      <c r="AN31" s="82"/>
      <c r="AO31" s="80" t="str">
        <f>IF(AND(申込書!$C$91&lt;&gt;"▼プルダウンより選択してください",申込書!$C$91&lt;&gt;"",申込書!$P$91&lt;&gt;"YYYY/MM/DD",$G31&lt;&gt;""),申込書!$P$91,"")</f>
        <v/>
      </c>
      <c r="AP31" s="81" t="str">
        <f>IF(AND(申込書!$C$91&lt;&gt;"▼プルダウンより選択してください",申込書!$C$91&lt;&gt;"",$G31&lt;&gt;""),申込書!$M$91,"")</f>
        <v/>
      </c>
      <c r="AQ31" s="81" t="str">
        <f>IF($AO$3&lt;&gt;"コンテンツなし",IF(AND(申込書!$AH$4="GIGAスクールパック",SUM($P31,$R31)&lt;&gt;0),SUM($P31,$R31),IF(AND(申込書!$AH$4="SKY安心GIGAタブレット",SUM($T31,$V31)&lt;&gt;0),SUM($T31,$V31),"")),"")</f>
        <v/>
      </c>
      <c r="AR31" s="81" t="str">
        <f>IF($AO$3&lt;&gt;"コンテンツなし",IF(AND(申込書!$AH$4="GIGAスクールパック",SUM($Q31,$S31)&lt;&gt;0),SUM($Q31,$S31),IF(AND(申込書!$AH$4="SKY安心GIGAタブレット",SUM($U31,$W31)&lt;&gt;0),SUM($U31,$W31),"")),"")</f>
        <v/>
      </c>
      <c r="AS31" s="157"/>
      <c r="AT31" s="82"/>
      <c r="AU31" s="80" t="str">
        <f>IF(AND(申込書!$C$92&lt;&gt;"▼プルダウンより選択してください",申込書!$C$92&lt;&gt;"",申込書!$P$92&lt;&gt;"YYYY/MM/DD",$G31&lt;&gt;""),申込書!$P$92,"")</f>
        <v/>
      </c>
      <c r="AV31" s="81" t="str">
        <f>IF(AND(申込書!$C$92&lt;&gt;"▼プルダウンより選択してください",申込書!$C$92&lt;&gt;"",$G31&lt;&gt;""),申込書!$M$92,"")</f>
        <v/>
      </c>
      <c r="AW31" s="81" t="str">
        <f>IF($AU$3&lt;&gt;"コンテンツなし",IF(AND(申込書!$AH$4="GIGAスクールパック",SUM($P31,$R31)&lt;&gt;0),SUM($P31,$R31),IF(AND(申込書!$AH$4="SKY安心GIGAタブレット",SUM($T31,$V31)&lt;&gt;0),SUM($T31,$V31),"")),"")</f>
        <v/>
      </c>
      <c r="AX31" s="81" t="str">
        <f>IF($AU$3&lt;&gt;"コンテンツなし",IF(AND(申込書!$AH$4="GIGAスクールパック",SUM($Q31,$S31)&lt;&gt;0),SUM($Q31,$S31),IF(AND(申込書!$AH$4="SKY安心GIGAタブレット",SUM($U31,$W31)&lt;&gt;0),SUM($U31,$W31),"")),"")</f>
        <v/>
      </c>
      <c r="AY31" s="157"/>
      <c r="AZ31" s="82"/>
      <c r="BA31" s="80" t="str">
        <f>IF(AND(申込書!$C$93&lt;&gt;"▼プルダウンより選択してください",申込書!$C$93&lt;&gt;"",申込書!$P$93&lt;&gt;"YYYY/MM/DD",$G31&lt;&gt;""),申込書!$P$93,"")</f>
        <v/>
      </c>
      <c r="BB31" s="81" t="str">
        <f>IF(AND(申込書!$C$93&lt;&gt;"▼プルダウンより選択してください",申込書!$C$93&lt;&gt;"",申込書!$M$93&gt;=1,$G31&lt;&gt;""),申込書!$M$93,"")</f>
        <v/>
      </c>
      <c r="BC31" s="81" t="str">
        <f>IF($BA$3&lt;&gt;"コンテンツなし",IF(AND(申込書!$AH$4="GIGAスクールパック",SUM($P31,$R31)&lt;&gt;0),SUM($P31,$R31),IF(AND(申込書!$AH$4="SKY安心GIGAタブレット",SUM($T31,$V31)&lt;&gt;0),SUM($T31,$V31),"")),"")</f>
        <v/>
      </c>
      <c r="BD31" s="81" t="str">
        <f>IF($BA$3&lt;&gt;"コンテンツなし",IF(AND(申込書!$AH$4="GIGAスクールパック",SUM($Q31,$S31)&lt;&gt;0),SUM($Q31,$S31),IF(AND(申込書!$AH$4="SKY安心GIGAタブレット",SUM($U31,$W31)&lt;&gt;0),SUM($U31,$W31),"")),"")</f>
        <v/>
      </c>
      <c r="BE31" s="157"/>
      <c r="BF31" s="82"/>
      <c r="BG31" s="80" t="str">
        <f>IF(AND(申込書!$C$94&lt;&gt;"▼プルダウンより選択してください",申込書!$C$94&lt;&gt;"",申込書!$P$94&lt;&gt;"YYYY/MM/DD",$G31&lt;&gt;""),申込書!$P$94,"")</f>
        <v/>
      </c>
      <c r="BH31" s="81" t="str">
        <f>IF(AND(申込書!$C$94&lt;&gt;"▼プルダウンより選択してください",申込書!$C$94&lt;&gt;"",$G31&lt;&gt;""),申込書!$M$94,"")</f>
        <v/>
      </c>
      <c r="BI31" s="81" t="str">
        <f>IF($BG$3&lt;&gt;"コンテンツなし",IF(AND(申込書!$AH$4="GIGAスクールパック",SUM($P31,$R31)&lt;&gt;0),SUM($P31,$R31),IF(AND(申込書!$AH$4="SKY安心GIGAタブレット",SUM($T31,$V31)&lt;&gt;0),SUM($T31,$V31),"")),"")</f>
        <v/>
      </c>
      <c r="BJ31" s="81" t="str">
        <f>IF($BG$3&lt;&gt;"コンテンツなし",IF(AND(申込書!$AH$4="GIGAスクールパック",SUM($Q31,$S31)&lt;&gt;0),SUM($Q31,$S31),IF(AND(申込書!$AH$4="SKY安心GIGAタブレット",SUM($U31,$W31)&lt;&gt;0),SUM($U31,$W31),"")),"")</f>
        <v/>
      </c>
      <c r="BK31" s="157"/>
      <c r="BL31" s="82"/>
      <c r="BM31" s="80" t="str">
        <f>IF(AND(申込書!$C$95&lt;&gt;"▼プルダウンより選択してください",申込書!$C$95&lt;&gt;"",申込書!$P$95&lt;&gt;"YYYY/MM/DD",$G31&lt;&gt;""),申込書!$P$95,"")</f>
        <v/>
      </c>
      <c r="BN31" s="81" t="str">
        <f>IF(AND(申込書!$C$95&lt;&gt;"▼プルダウンより選択してください",申込書!$C$95&lt;&gt;"",$G31&lt;&gt;""),申込書!$M$95,"")</f>
        <v/>
      </c>
      <c r="BO31" s="81" t="str">
        <f>IF($BM$3&lt;&gt;"コンテンツなし",IF(AND(申込書!$AH$4="GIGAスクールパック",SUM($P31,$R31)&lt;&gt;0),SUM($P31,$R31),IF(AND(申込書!$AH$4="SKY安心GIGAタブレット",SUM($T31,$V31)&lt;&gt;0),SUM($T31,$V31),"")),"")</f>
        <v/>
      </c>
      <c r="BP31" s="81" t="str">
        <f>IF($BM$3&lt;&gt;"コンテンツなし",IF(AND(申込書!$AH$4="GIGAスクールパック",SUM($Q31,$S31)&lt;&gt;0),SUM($Q31,$S31),IF(AND(申込書!$AH$4="SKY安心GIGAタブレット",SUM($U31,$W31)&lt;&gt;0),SUM($U31,$W31),"")),"")</f>
        <v/>
      </c>
      <c r="BQ31" s="157"/>
      <c r="BR31" s="82"/>
      <c r="BS31" s="80" t="str">
        <f>IF(AND(申込書!$C$96&lt;&gt;"▼プルダウンより選択してください",申込書!$C$96&lt;&gt;"",申込書!$P$96&lt;&gt;"YYYY/MM/DD",$G31&lt;&gt;""),申込書!$P$96,"")</f>
        <v/>
      </c>
      <c r="BT31" s="81" t="str">
        <f>IF(AND(申込書!$C$96&lt;&gt;"▼プルダウンより選択してください",申込書!$C$96&lt;&gt;"",$G31&lt;&gt;""),申込書!$M$96,"")</f>
        <v/>
      </c>
      <c r="BU31" s="81" t="str">
        <f>IF($BS$3&lt;&gt;"コンテンツなし",IF(AND(申込書!$AH$4="GIGAスクールパック",SUM($P31,$R31)&lt;&gt;0),SUM($P31,$R31),IF(AND(申込書!$AH$4="SKY安心GIGAタブレット",SUM($T31,$V31)&lt;&gt;0),SUM($T31,$V31),"")),"")</f>
        <v/>
      </c>
      <c r="BV31" s="81" t="str">
        <f>IF($BS$3&lt;&gt;"コンテンツなし",IF(AND(申込書!$AH$4="GIGAスクールパック",SUM($Q31,$S31)&lt;&gt;0),SUM($Q31,$S31),IF(AND(申込書!$AH$4="SKY安心GIGAタブレット",SUM($U31,$W31)&lt;&gt;0),SUM($U31,$W31),"")),"")</f>
        <v/>
      </c>
      <c r="BW31" s="157"/>
      <c r="BX31" s="82"/>
      <c r="BY31" s="80" t="str">
        <f>IF(AND(申込書!$C$97&lt;&gt;"▼プルダウンより選択してください",申込書!$C$97&lt;&gt;"",申込書!$P$97&lt;&gt;"YYYY/MM/DD",$G31&lt;&gt;""),申込書!$P$97,"")</f>
        <v/>
      </c>
      <c r="BZ31" s="81" t="str">
        <f>IF(AND(申込書!$C$97&lt;&gt;"▼プルダウンより選択してください",申込書!$C$97&lt;&gt;"",$G31&lt;&gt;""),申込書!$M$97,"")</f>
        <v/>
      </c>
      <c r="CA31" s="81" t="str">
        <f>IF($BY$3&lt;&gt;"コンテンツなし",IF(AND(申込書!$AH$4="GIGAスクールパック",SUM($P31,$R31)&lt;&gt;0),SUM($P31,$R31),IF(AND(申込書!$AH$4="SKY安心GIGAタブレット",SUM($T31,$V31)&lt;&gt;0),SUM($T31,$V31),"")),"")</f>
        <v/>
      </c>
      <c r="CB31" s="81" t="str">
        <f>IF($BY$3&lt;&gt;"コンテンツなし",IF(AND(申込書!$AH$4="GIGAスクールパック",SUM($Q31,$S31)&lt;&gt;0),SUM($Q31,$S31),IF(AND(申込書!$AH$4="SKY安心GIGAタブレット",SUM($U31,$W31)&lt;&gt;0),SUM($U31,$W31),"")),"")</f>
        <v/>
      </c>
      <c r="CC31" s="157"/>
      <c r="CD31" s="82"/>
      <c r="CE31" s="80" t="str">
        <f>IF(AND(申込書!$C$98&lt;&gt;"▼プルダウンより選択してください",申込書!$C$98&lt;&gt;"",申込書!$P$98&lt;&gt;"YYYY/MM/DD",$G31&lt;&gt;""),申込書!$P$98,"")</f>
        <v/>
      </c>
      <c r="CF31" s="81" t="str">
        <f>IF(AND(申込書!$C$98&lt;&gt;"▼プルダウンより選択してください",申込書!$C$98&lt;&gt;"",$G31&lt;&gt;""),申込書!$M$98,"")</f>
        <v/>
      </c>
      <c r="CG31" s="81" t="str">
        <f>IF($CE$3&lt;&gt;"コンテンツなし",IF(AND(申込書!$AH$4="GIGAスクールパック",SUM($P31,$R31)&lt;&gt;0),SUM($P31,$R31),IF(AND(申込書!$AH$4="SKY安心GIGAタブレット",SUM($T31,$V31)&lt;&gt;0),SUM($T31,$V31),"")),"")</f>
        <v/>
      </c>
      <c r="CH31" s="81" t="str">
        <f>IF($CE$3&lt;&gt;"コンテンツなし",IF(AND(申込書!$AH$4="GIGAスクールパック",SUM($Q31,$S31)&lt;&gt;0),SUM($Q31,$S31),IF(AND(申込書!$AH$4="SKY安心GIGAタブレット",SUM($U31,$W31)&lt;&gt;0),SUM($U31,$W31),"")),"")</f>
        <v/>
      </c>
      <c r="CI31" s="157"/>
      <c r="CJ31" s="82"/>
      <c r="CK31" s="80" t="str">
        <f>IF(AND(申込書!$C$99&lt;&gt;"▼プルダウンより選択してください",申込書!$C$99&lt;&gt;"",申込書!$P$99&lt;&gt;"YYYY/MM/DD",$G31&lt;&gt;""),申込書!$P$99,"")</f>
        <v/>
      </c>
      <c r="CL31" s="81" t="str">
        <f>IF(AND(申込書!$C$99&lt;&gt;"▼プルダウンより選択してください",申込書!$C$99&lt;&gt;"",$G31&lt;&gt;""),申込書!$M$99,"")</f>
        <v/>
      </c>
      <c r="CM31" s="81" t="str">
        <f>IF($CK$3&lt;&gt;"コンテンツなし",IF(AND(申込書!$AH$4="GIGAスクールパック",SUM($P31,$R31)&lt;&gt;0),SUM($P31,$R31),IF(AND(申込書!$AH$4="SKY安心GIGAタブレット",SUM($T31,$V31)&lt;&gt;0),SUM($T31,$V31),"")),"")</f>
        <v/>
      </c>
      <c r="CN31" s="81" t="str">
        <f>IF($CK$3&lt;&gt;"コンテンツなし",IF(AND(申込書!$AH$4="GIGAスクールパック",SUM($Q31,$S31)&lt;&gt;0),SUM($Q31,$S31),IF(AND(申込書!$AH$4="SKY安心GIGAタブレット",SUM($U31,$W31)&lt;&gt;0),SUM($U31,$W31),"")),"")</f>
        <v/>
      </c>
      <c r="CO31" s="157"/>
      <c r="CP31" s="82"/>
      <c r="CQ31" s="80" t="str">
        <f>IF(AND(申込書!$C$100&lt;&gt;"▼プルダウンより選択してください",申込書!$C$100&lt;&gt;"",申込書!$P$100&lt;&gt;"YYYY/MM/DD",$G31&lt;&gt;""),申込書!$P$100,"")</f>
        <v/>
      </c>
      <c r="CR31" s="81" t="str">
        <f>IF(AND(申込書!$C$100&lt;&gt;"▼プルダウンより選択してください",申込書!$C$100&lt;&gt;"",$G31&lt;&gt;""),申込書!$M$100,"")</f>
        <v/>
      </c>
      <c r="CS31" s="81" t="str">
        <f>IF($CQ$3&lt;&gt;"コンテンツなし",IF(AND(申込書!$AH$4="GIGAスクールパック",SUM($P31,$R31)&lt;&gt;0),SUM($P31,$R31),IF(AND(申込書!$AH$4="SKY安心GIGAタブレット",SUM($T31,$V31)&lt;&gt;0),SUM($T31,$V31),"")),"")</f>
        <v/>
      </c>
      <c r="CT31" s="81" t="str">
        <f>IF($CQ$3&lt;&gt;"コンテンツなし",IF(AND(申込書!$AH$4="GIGAスクールパック",SUM($Q31,$S31)&lt;&gt;0),SUM($Q31,$S31),IF(AND(申込書!$AH$4="SKY安心GIGAタブレット",SUM($U31,$W31)&lt;&gt;0),SUM($U31,$W31),"")),"")</f>
        <v/>
      </c>
      <c r="CU31" s="81"/>
      <c r="CV31" s="82"/>
      <c r="CW31" s="80" t="str">
        <f>IF(AND(申込書!$C$101&lt;&gt;"▼プルダウンより選択してください",申込書!$C$101&lt;&gt;"",申込書!$P$101&lt;&gt;"YYYY/MM/DD",$G31&lt;&gt;""),申込書!$P$101,"")</f>
        <v/>
      </c>
      <c r="CX31" s="81" t="str">
        <f>IF(AND(申込書!$C$101&lt;&gt;"▼プルダウンより選択してください",申込書!$C$101&lt;&gt;"",$G31&lt;&gt;""),申込書!$M$101,"")</f>
        <v/>
      </c>
      <c r="CY31" s="81" t="str">
        <f>IF($CW$3&lt;&gt;"コンテンツなし",IF(AND(申込書!$AH$4="GIGAスクールパック",SUM($P31,$R31)&lt;&gt;0),SUM($P31,$R31),IF(AND(申込書!$AH$4="SKY安心GIGAタブレット",SUM($T31,$V31)&lt;&gt;0),SUM($T31,$V31),"")),"")</f>
        <v/>
      </c>
      <c r="CZ31" s="81" t="str">
        <f>IF($CW$3&lt;&gt;"コンテンツなし",IF(AND(申込書!$AH$4="GIGAスクールパック",SUM($Q31,$S31)&lt;&gt;0),SUM($Q31,$S31),IF(AND(申込書!$AH$4="SKY安心GIGAタブレット",SUM($U31,$W31)&lt;&gt;0),SUM($U31,$W31),"")),"")</f>
        <v/>
      </c>
      <c r="DA31" s="81"/>
      <c r="DB31" s="82"/>
      <c r="DC31" s="80" t="str">
        <f>IF(AND(申込書!$C$102&lt;&gt;"▼プルダウンより選択してください",申込書!$C$102&lt;&gt;"",申込書!$P$102&lt;&gt;"YYYY/MM/DD",$G31&lt;&gt;""),申込書!$P$102,"")</f>
        <v/>
      </c>
      <c r="DD31" s="81" t="str">
        <f>IF(AND(申込書!$C$102&lt;&gt;"▼プルダウンより選択してください",申込書!$C$102&lt;&gt;"",$G31&lt;&gt;""),申込書!$M$102,"")</f>
        <v/>
      </c>
      <c r="DE31" s="81" t="str">
        <f>IF($DC$3&lt;&gt;"コンテンツなし",IF(AND(申込書!$AH$4="GIGAスクールパック",SUM($P31,$R31)&lt;&gt;0),SUM($P31,$R31),IF(AND(申込書!$AH$4="SKY安心GIGAタブレット",SUM($T31,$V31)&lt;&gt;0),SUM($T31,$V31),"")),"")</f>
        <v/>
      </c>
      <c r="DF31" s="81" t="str">
        <f>IF($DC$3&lt;&gt;"コンテンツなし",IF(AND(申込書!$AH$4="GIGAスクールパック",SUM($Q31,$S31)&lt;&gt;0),SUM($Q31,$S31),IF(AND(申込書!$AH$4="SKY安心GIGAタブレット",SUM($U31,$W31)&lt;&gt;0),SUM($U31,$W31),"")),"")</f>
        <v/>
      </c>
      <c r="DG31" s="81"/>
      <c r="DH31" s="82"/>
      <c r="DI31" s="80" t="str">
        <f>IF(AND(申込書!$C$103&lt;&gt;"▼プルダウンより選択してください",申込書!$C$103&lt;&gt;"",申込書!$P$103&lt;&gt;"YYYY/MM/DD",$G31&lt;&gt;""),申込書!$P$103,"")</f>
        <v/>
      </c>
      <c r="DJ31" s="81" t="str">
        <f>IF(AND(申込書!$C$103&lt;&gt;"▼プルダウンより選択してください",申込書!$C$103&lt;&gt;"",$G31&lt;&gt;""),申込書!$M$103,"")</f>
        <v/>
      </c>
      <c r="DK31" s="81" t="str">
        <f>IF($DI$3&lt;&gt;"コンテンツなし",IF(AND(申込書!$AH$4="GIGAスクールパック",SUM($P31,$R31)&lt;&gt;0),SUM($P31,$R31),IF(AND(申込書!$AH$4="SKY安心GIGAタブレット",SUM($T31,$V31)&lt;&gt;0),SUM($T31,$V31),"")),"")</f>
        <v/>
      </c>
      <c r="DL31" s="81" t="str">
        <f>IF($DI$3&lt;&gt;"コンテンツなし",IF(AND(申込書!$AH$4="GIGAスクールパック",SUM($Q31,$S31)&lt;&gt;0),SUM($Q31,$S31),IF(AND(申込書!$AH$4="SKY安心GIGAタブレット",SUM($U31,$W31)&lt;&gt;0),SUM($U31,$W31),"")),"")</f>
        <v/>
      </c>
      <c r="DM31" s="81"/>
      <c r="DN31" s="82"/>
      <c r="DO31" s="80" t="str">
        <f>IF(AND(申込書!$C$104&lt;&gt;"▼プルダウンより選択してください",申込書!$C$104&lt;&gt;"",申込書!$P$104&lt;&gt;"YYYY/MM/DD",$G31&lt;&gt;""),申込書!$P$104,"")</f>
        <v/>
      </c>
      <c r="DP31" s="81" t="str">
        <f>IF(AND(申込書!$C$104&lt;&gt;"▼プルダウンより選択してください",申込書!$C$104&lt;&gt;"",$G31&lt;&gt;""),申込書!$M$104,"")</f>
        <v/>
      </c>
      <c r="DQ31" s="81" t="str">
        <f>IF($DO$3&lt;&gt;"コンテンツなし",IF(AND(申込書!$AH$4="GIGAスクールパック",SUM($P31,$R31)&lt;&gt;0),SUM($P31,$R31),IF(AND(申込書!$AH$4="SKY安心GIGAタブレット",SUM($T31,$V31)&lt;&gt;0),SUM($T31,$V31),"")),"")</f>
        <v/>
      </c>
      <c r="DR31" s="81" t="str">
        <f>IF($DO$3&lt;&gt;"コンテンツなし",IF(AND(申込書!$AH$4="GIGAスクールパック",SUM($Q31,$S31)&lt;&gt;0),SUM($Q31,$S31),IF(AND(申込書!$AH$4="SKY安心GIGAタブレット",SUM($U31,$W31)&lt;&gt;0),SUM($U31,$W31),"")),"")</f>
        <v/>
      </c>
      <c r="DS31" s="81"/>
      <c r="DT31" s="82"/>
      <c r="DU31" s="80" t="str">
        <f>IF(AND(申込書!$C$105&lt;&gt;"▼プルダウンより選択してください",申込書!$C$105&lt;&gt;"",申込書!$P$105&lt;&gt;"YYYY/MM/DD",$G31&lt;&gt;""),申込書!$P$105,"")</f>
        <v/>
      </c>
      <c r="DV31" s="81" t="str">
        <f>IF(AND(申込書!$C$105&lt;&gt;"▼プルダウンより選択してください",申込書!$C$105&lt;&gt;"",$G31&lt;&gt;""),申込書!$M$105,"")</f>
        <v/>
      </c>
      <c r="DW31" s="81" t="str">
        <f>IF($DU$3&lt;&gt;"コンテンツなし",IF(AND(申込書!$AH$4="GIGAスクールパック",SUM($P31,$R31)&lt;&gt;0),SUM($P31,$R31),IF(AND(申込書!$AH$4="SKY安心GIGAタブレット",SUM($T31,$V31)&lt;&gt;0),SUM($T31,$V31),"")),"")</f>
        <v/>
      </c>
      <c r="DX31" s="81" t="str">
        <f>IF($DU$3&lt;&gt;"コンテンツなし",IF(AND(申込書!$AH$4="GIGAスクールパック",SUM($Q31,$S31)&lt;&gt;0),SUM($Q31,$S31),IF(AND(申込書!$AH$4="SKY安心GIGAタブレット",SUM($U31,$W31)&lt;&gt;0),SUM($U31,$W31),"")),"")</f>
        <v/>
      </c>
      <c r="DY31" s="157"/>
      <c r="DZ31" s="82"/>
      <c r="EA31" s="80" t="str">
        <f>IF(AND(申込書!$C$106&lt;&gt;"▼プルダウンより選択してください",申込書!$C$106&lt;&gt;"",申込書!$P$106&lt;&gt;"YYYY/MM/DD",$G31&lt;&gt;""),申込書!$P$106,"")</f>
        <v/>
      </c>
      <c r="EB31" s="81" t="str">
        <f>IF(AND(申込書!$C$106&lt;&gt;"▼プルダウンより選択してください",申込書!$C$106&lt;&gt;"",$G31&lt;&gt;""),申込書!$M$106,"")</f>
        <v/>
      </c>
      <c r="EC31" s="81" t="str">
        <f>IF($EA$3&lt;&gt;"コンテンツなし",IF(AND(申込書!$AH$4="GIGAスクールパック",SUM($P31,$R31)&lt;&gt;0),SUM($P31,$R31),IF(AND(申込書!$AH$4="SKY安心GIGAタブレット",SUM($T31,$V31)&lt;&gt;0),SUM($T31,$V31),"")),"")</f>
        <v/>
      </c>
      <c r="ED31" s="81" t="str">
        <f>IF($EA$3&lt;&gt;"コンテンツなし",IF(AND(申込書!$AH$4="GIGAスクールパック",SUM($Q31,$S31)&lt;&gt;0),SUM($Q31,$S31),IF(AND(申込書!$AH$4="SKY安心GIGAタブレット",SUM($U31,$W31)&lt;&gt;0),SUM($U31,$W31),"")),"")</f>
        <v/>
      </c>
      <c r="EE31" s="157"/>
      <c r="EF31" s="82"/>
      <c r="EG31" s="80" t="str">
        <f>IF(AND(申込書!$C$107&lt;&gt;"▼プルダウンより選択してください",申込書!$C$107&lt;&gt;"",申込書!$P$107&lt;&gt;"YYYY/MM/DD",$G31&lt;&gt;""),申込書!$P$107,"")</f>
        <v/>
      </c>
      <c r="EH31" s="81" t="str">
        <f>IF(AND(申込書!$C$107&lt;&gt;"▼プルダウンより選択してください",申込書!$C$107&lt;&gt;"",$G31&lt;&gt;""),申込書!$M$107,"")</f>
        <v/>
      </c>
      <c r="EI31" s="81" t="str">
        <f>IF($EG$3&lt;&gt;"コンテンツなし",IF(AND(申込書!$AH$4="GIGAスクールパック",SUM($P31,$R31)&lt;&gt;0),SUM($P31,$R31),IF(AND(申込書!$AH$4="SKY安心GIGAタブレット",SUM($T31,$V31)&lt;&gt;0),SUM($T31,$V31),"")),"")</f>
        <v/>
      </c>
      <c r="EJ31" s="81" t="str">
        <f>IF($EG$3&lt;&gt;"コンテンツなし",IF(AND(申込書!$AH$4="GIGAスクールパック",SUM($Q31,$S31)&lt;&gt;0),SUM($Q31,$S31),IF(AND(申込書!$AH$4="SKY安心GIGAタブレット",SUM($U31,$W31)&lt;&gt;0),SUM($U31,$W31),"")),"")</f>
        <v/>
      </c>
      <c r="EK31" s="157"/>
      <c r="EL31" s="82"/>
      <c r="EM31" s="80" t="str">
        <f>IF(AND(申込書!$C$108&lt;&gt;"▼プルダウンより選択してください",申込書!$C$108&lt;&gt;"",申込書!$P$108&lt;&gt;"YYYY/MM/DD",$G31&lt;&gt;""),申込書!$P$108,"")</f>
        <v/>
      </c>
      <c r="EN31" s="81" t="str">
        <f>IF(AND(申込書!$C$108&lt;&gt;"▼プルダウンより選択してください",申込書!$C$108&lt;&gt;"",$G31&lt;&gt;""),申込書!$M$108,"")</f>
        <v/>
      </c>
      <c r="EO31" s="81" t="str">
        <f>IF($EM$3&lt;&gt;"コンテンツなし",IF(AND(申込書!$AH$4="GIGAスクールパック",SUM($P31,$R31)&lt;&gt;0),SUM($P31,$R31),IF(AND(申込書!$AH$4="SKY安心GIGAタブレット",SUM($T31,$V31)&lt;&gt;0),SUM($T31,$V31),"")),"")</f>
        <v/>
      </c>
      <c r="EP31" s="81" t="str">
        <f>IF($EM$3&lt;&gt;"コンテンツなし",IF(AND(申込書!$AH$4="GIGAスクールパック",SUM($Q31,$S31)&lt;&gt;0),SUM($Q31,$S31),IF(AND(申込書!$AH$4="SKY安心GIGAタブレット",SUM($U31,$W31)&lt;&gt;0),SUM($U31,$W31),"")),"")</f>
        <v/>
      </c>
      <c r="EQ31" s="157"/>
      <c r="ER31" s="82"/>
      <c r="ES31" s="80" t="str">
        <f>IF(AND(申込書!$C$109&lt;&gt;"▼プルダウンより選択してください",申込書!$C$109&lt;&gt;"",申込書!$P$109&lt;&gt;"YYYY/MM/DD",$G31&lt;&gt;""),申込書!$P$109,"")</f>
        <v/>
      </c>
      <c r="ET31" s="81" t="str">
        <f>IF(AND(申込書!$C$109&lt;&gt;"▼プルダウンより選択してください",申込書!$C$109&lt;&gt;"",$G31&lt;&gt;""),申込書!$M$109,"")</f>
        <v/>
      </c>
      <c r="EU31" s="81" t="str">
        <f>IF($ES$3&lt;&gt;"コンテンツなし",IF(AND(申込書!$AH$4="GIGAスクールパック",SUM($P31,$R31)&lt;&gt;0),SUM($P31,$R31),IF(AND(申込書!$AH$4="SKY安心GIGAタブレット",SUM($T31,$V31)&lt;&gt;0),SUM($T31,$V31),"")),"")</f>
        <v/>
      </c>
      <c r="EV31" s="81" t="str">
        <f>IF($ES$3&lt;&gt;"コンテンツなし",IF(AND(申込書!$AH$4="GIGAスクールパック",SUM($Q31,$S31)&lt;&gt;0),SUM($Q31,$S31),IF(AND(申込書!$AH$4="SKY安心GIGAタブレット",SUM($U31,$W31)&lt;&gt;0),SUM($U31,$W31),"")),"")</f>
        <v/>
      </c>
      <c r="EW31" s="157"/>
      <c r="EX31" s="82"/>
      <c r="EY31" s="80" t="str">
        <f>IF(AND(申込書!$C$110&lt;&gt;"▼プルダウンより選択してください",申込書!$C$110&lt;&gt;"",申込書!$P$110&lt;&gt;"YYYY/MM/DD",$G31&lt;&gt;""),申込書!$P$110,"")</f>
        <v/>
      </c>
      <c r="EZ31" s="81" t="str">
        <f>IF(AND(申込書!$C$110&lt;&gt;"▼プルダウンより選択してください",申込書!$C$110&lt;&gt;"",$G31&lt;&gt;""),申込書!$M$110,"")</f>
        <v/>
      </c>
      <c r="FA31" s="81" t="str">
        <f>IF($EY$3&lt;&gt;"コンテンツなし",IF(AND(申込書!$AH$4="GIGAスクールパック",SUM($P31,$R31)&lt;&gt;0),SUM($P31,$R31),IF(AND(申込書!$AH$4="SKY安心GIGAタブレット",SUM($T31,$V31)&lt;&gt;0),SUM($T31,$V31),"")),"")</f>
        <v/>
      </c>
      <c r="FB31" s="81" t="str">
        <f>IF($EY$3&lt;&gt;"コンテンツなし",IF(AND(申込書!$AH$4="GIGAスクールパック",SUM($Q31,$S31)&lt;&gt;0),SUM($Q31,$S31),IF(AND(申込書!$AH$4="SKY安心GIGAタブレット",SUM($U31,$W31)&lt;&gt;0),SUM($U31,$W31),"")),"")</f>
        <v/>
      </c>
      <c r="FC31" s="157"/>
      <c r="FD31" s="82"/>
      <c r="FE31" s="80" t="str">
        <f>IF(AND(申込書!$C$111&lt;&gt;"▼プルダウンより選択してください",申込書!$C$111&lt;&gt;"",申込書!$P$111&lt;&gt;"YYYY/MM/DD",$G31&lt;&gt;""),申込書!$P$111,"")</f>
        <v/>
      </c>
      <c r="FF31" s="81" t="str">
        <f>IF(AND(申込書!$C$111&lt;&gt;"▼プルダウンより選択してください",申込書!$C$111&lt;&gt;"",$G31&lt;&gt;""),申込書!$M$111,"")</f>
        <v/>
      </c>
      <c r="FG31" s="81" t="str">
        <f>IF($FE$3&lt;&gt;"コンテンツなし",IF(AND(申込書!$AH$4="GIGAスクールパック",SUM($P31,$R31)&lt;&gt;0),SUM($P31,$R31),IF(AND(申込書!$AH$4="SKY安心GIGAタブレット",SUM($T31,$V31)&lt;&gt;0),SUM($T31,$V31),"")),"")</f>
        <v/>
      </c>
      <c r="FH31" s="81" t="str">
        <f>IF($FE$3&lt;&gt;"コンテンツなし",IF(AND(申込書!$AH$4="GIGAスクールパック",SUM($Q31,$S31)&lt;&gt;0),SUM($Q31,$S31),IF(AND(申込書!$AH$4="SKY安心GIGAタブレット",SUM($U31,$W31)&lt;&gt;0),SUM($U31,$W31),"")),"")</f>
        <v/>
      </c>
      <c r="FI31" s="157"/>
      <c r="FJ31" s="82"/>
      <c r="FK31" s="80" t="str">
        <f>IF(AND(申込書!$C$112&lt;&gt;"▼プルダウンより選択してください",申込書!$C$112&lt;&gt;"",申込書!$P$112&lt;&gt;"YYYY/MM/DD",$G31&lt;&gt;""),申込書!$P$112,"")</f>
        <v/>
      </c>
      <c r="FL31" s="81" t="str">
        <f>IF(AND(申込書!$C$112&lt;&gt;"▼プルダウンより選択してください",申込書!$C$112&lt;&gt;"",$G31&lt;&gt;""),申込書!$M$112,"")</f>
        <v/>
      </c>
      <c r="FM31" s="81" t="str">
        <f>IF($FK$3&lt;&gt;"コンテンツなし",IF(AND(申込書!$AH$4="GIGAスクールパック",SUM($P31,$R31)&lt;&gt;0),SUM($P31,$R31),IF(AND(申込書!$AH$4="SKY安心GIGAタブレット",SUM($T31,$V31)&lt;&gt;0),SUM($T31,$V31),"")),"")</f>
        <v/>
      </c>
      <c r="FN31" s="81" t="str">
        <f>IF($FK$3&lt;&gt;"コンテンツなし",IF(AND(申込書!$AH$4="GIGAスクールパック",SUM($Q31,$S31)&lt;&gt;0),SUM($Q31,$S31),IF(AND(申込書!$AH$4="SKY安心GIGAタブレット",SUM($U31,$W31)&lt;&gt;0),SUM($U31,$W31),"")),"")</f>
        <v/>
      </c>
      <c r="FO31" s="157"/>
      <c r="FP31" s="82"/>
      <c r="FQ31" s="80" t="str">
        <f>IF(AND(申込書!$C$113&lt;&gt;"▼プルダウンより選択してください",申込書!$C$113&lt;&gt;"",申込書!$P$113&lt;&gt;"YYYY/MM/DD",$G31&lt;&gt;""),申込書!$P$113,"")</f>
        <v/>
      </c>
      <c r="FR31" s="81" t="str">
        <f>IF(AND(申込書!$C$113&lt;&gt;"▼プルダウンより選択してください",申込書!$C$113&lt;&gt;"",$G31&lt;&gt;""),申込書!$M$113,"")</f>
        <v/>
      </c>
      <c r="FS31" s="81" t="str">
        <f>IF($FQ$3&lt;&gt;"コンテンツなし",IF(AND(申込書!$AH$4="GIGAスクールパック",SUM($P31,$R31)&lt;&gt;0),SUM($P31,$R31),IF(AND(申込書!$AH$4="SKY安心GIGAタブレット",SUM($T31,$V31)&lt;&gt;0),SUM($T31,$V31),"")),"")</f>
        <v/>
      </c>
      <c r="FT31" s="81" t="str">
        <f>IF($FQ$3&lt;&gt;"コンテンツなし",IF(AND(申込書!$AH$4="GIGAスクールパック",SUM($Q31,$S31)&lt;&gt;0),SUM($Q31,$S31),IF(AND(申込書!$AH$4="SKY安心GIGAタブレット",SUM($U31,$W31)&lt;&gt;0),SUM($U31,$W31),"")),"")</f>
        <v/>
      </c>
      <c r="FU31" s="157"/>
      <c r="FV31" s="82"/>
      <c r="FW31" s="80" t="str">
        <f>IF(AND(申込書!$C$114&lt;&gt;"▼プルダウンより選択してください",申込書!$C$114&lt;&gt;"",申込書!$P$114&lt;&gt;"YYYY/MM/DD",$G31&lt;&gt;""),申込書!$P$114,"")</f>
        <v/>
      </c>
      <c r="FX31" s="81" t="str">
        <f>IF(AND(申込書!$C$114&lt;&gt;"▼プルダウンより選択してください",申込書!$C$114&lt;&gt;"",$G31&lt;&gt;""),申込書!$M$114,"")</f>
        <v/>
      </c>
      <c r="FY31" s="81" t="str">
        <f>IF($FW$3&lt;&gt;"コンテンツなし",IF(AND(申込書!$AH$4="GIGAスクールパック",SUM($P31,$R31)&lt;&gt;0),SUM($P31,$R31),IF(AND(申込書!$AH$4="SKY安心GIGAタブレット",SUM($T31,$V31)&lt;&gt;0),SUM($T31,$V31),"")),"")</f>
        <v/>
      </c>
      <c r="FZ31" s="81" t="str">
        <f>IF($FW$3&lt;&gt;"コンテンツなし",IF(AND(申込書!$AH$4="GIGAスクールパック",SUM($Q31,$S31)&lt;&gt;0),SUM($Q31,$S31),IF(AND(申込書!$AH$4="SKY安心GIGAタブレット",SUM($U31,$W31)&lt;&gt;0),SUM($U31,$W31),"")),"")</f>
        <v/>
      </c>
      <c r="GA31" s="157"/>
      <c r="GB31" s="82"/>
      <c r="GC31" s="80" t="str">
        <f>IF(AND(申込書!$C$115&lt;&gt;"▼プルダウンより選択してください",申込書!$C$115&lt;&gt;"",申込書!$P$115&lt;&gt;"YYYY/MM/DD",$G31&lt;&gt;""),申込書!$P$115,"")</f>
        <v/>
      </c>
      <c r="GD31" s="81" t="str">
        <f>IF(AND(申込書!$C$115&lt;&gt;"▼プルダウンより選択してください",申込書!$C$115&lt;&gt;"",$G31&lt;&gt;""),申込書!$M$115,"")</f>
        <v/>
      </c>
      <c r="GE31" s="81" t="str">
        <f>IF($GC$3&lt;&gt;"コンテンツなし",IF(AND(申込書!$AH$4="GIGAスクールパック",SUM($P31,$R31)&lt;&gt;0),SUM($P31,$R31),IF(AND(申込書!$AH$4="SKY安心GIGAタブレット",SUM($T31,$V31)&lt;&gt;0),SUM($T31,$V31),"")),"")</f>
        <v/>
      </c>
      <c r="GF31" s="81" t="str">
        <f>IF($GC$3&lt;&gt;"コンテンツなし",IF(AND(申込書!$AH$4="GIGAスクールパック",SUM($Q31,$S31)&lt;&gt;0),SUM($Q31,$S31),IF(AND(申込書!$AH$4="SKY安心GIGAタブレット",SUM($U31,$W31)&lt;&gt;0),SUM($U31,$W31),"")),"")</f>
        <v/>
      </c>
      <c r="GG31" s="157"/>
      <c r="GH31" s="82"/>
      <c r="GI31" s="80" t="str">
        <f>IF(AND(申込書!$C$116&lt;&gt;"▼プルダウンより選択してください",申込書!$C$116&lt;&gt;"",申込書!$P$116&lt;&gt;"YYYY/MM/DD",$G31&lt;&gt;""),申込書!$P$116,"")</f>
        <v/>
      </c>
      <c r="GJ31" s="81" t="str">
        <f>IF(AND(申込書!$C$116&lt;&gt;"▼プルダウンより選択してください",申込書!$C$116&lt;&gt;"",$G31&lt;&gt;""),申込書!$M$116,"")</f>
        <v/>
      </c>
      <c r="GK31" s="81" t="str">
        <f>IF($GI$3&lt;&gt;"コンテンツなし",IF(AND(申込書!$AH$4="GIGAスクールパック",SUM($P31,$R31)&lt;&gt;0),SUM($P31,$R31),IF(AND(申込書!$AH$4="SKY安心GIGAタブレット",SUM($T31,$V31)&lt;&gt;0),SUM($T31,$V31),"")),"")</f>
        <v/>
      </c>
      <c r="GL31" s="81" t="str">
        <f>IF($GI$3&lt;&gt;"コンテンツなし",IF(AND(申込書!$AH$4="GIGAスクールパック",SUM($Q31,$S31)&lt;&gt;0),SUM($Q31,$S31),IF(AND(申込書!$AH$4="SKY安心GIGAタブレット",SUM($U31,$W31)&lt;&gt;0),SUM($U31,$W31),"")),"")</f>
        <v/>
      </c>
      <c r="GM31" s="157"/>
      <c r="GN31" s="82"/>
      <c r="GO31" s="80" t="str">
        <f>IF(AND(申込書!$C$117&lt;&gt;"▼プルダウンより選択してください",申込書!$C$117&lt;&gt;"",申込書!$P$117&lt;&gt;"YYYY/MM/DD",$G31&lt;&gt;""),申込書!$P$117,"")</f>
        <v/>
      </c>
      <c r="GP31" s="81" t="str">
        <f>IF(AND(申込書!$C$117&lt;&gt;"▼プルダウンより選択してください",申込書!$C$117&lt;&gt;"",$G31&lt;&gt;""),申込書!$M$117,"")</f>
        <v/>
      </c>
      <c r="GQ31" s="81" t="str">
        <f>IF($GO$3&lt;&gt;"コンテンツなし",IF(AND(申込書!$AH$4="GIGAスクールパック",SUM($P31,$R31)&lt;&gt;0),SUM($P31,$R31),IF(AND(申込書!$AH$4="SKY安心GIGAタブレット",SUM($T31,$V31)&lt;&gt;0),SUM($T31,$V31),"")),"")</f>
        <v/>
      </c>
      <c r="GR31" s="81" t="str">
        <f>IF($GO$3&lt;&gt;"コンテンツなし",IF(AND(申込書!$AH$4="GIGAスクールパック",SUM($Q31,$S31)&lt;&gt;0),SUM($Q31,$S31),IF(AND(申込書!$AH$4="SKY安心GIGAタブレット",SUM($U31,$W31)&lt;&gt;0),SUM($U31,$W31),"")),"")</f>
        <v/>
      </c>
      <c r="GS31" s="157"/>
      <c r="GT31" s="82"/>
      <c r="GU31" s="80" t="str">
        <f>IF(AND(申込書!$C$118&lt;&gt;"▼プルダウンより選択してください",申込書!$C$118&lt;&gt;"",申込書!$P$118&lt;&gt;"YYYY/MM/DD",$G31&lt;&gt;""),申込書!$P$118,"")</f>
        <v/>
      </c>
      <c r="GV31" s="81" t="str">
        <f>IF(AND(申込書!$C$118&lt;&gt;"▼プルダウンより選択してください",申込書!$C$118&lt;&gt;"",$G31&lt;&gt;""),申込書!$M$118,"")</f>
        <v/>
      </c>
      <c r="GW31" s="81" t="str">
        <f>IF($GU$3&lt;&gt;"コンテンツなし",IF(AND(申込書!$AH$4="GIGAスクールパック",SUM($P31,$R31)&lt;&gt;0),SUM($P31,$R31),IF(AND(申込書!$AH$4="SKY安心GIGAタブレット",SUM($T31,$V31)&lt;&gt;0),SUM($T31,$V31),"")),"")</f>
        <v/>
      </c>
      <c r="GX31" s="81" t="str">
        <f>IF($GU$3&lt;&gt;"コンテンツなし",IF(AND(申込書!$AH$4="GIGAスクールパック",SUM($Q31,$S31)&lt;&gt;0),SUM($Q31,$S31),IF(AND(申込書!$AH$4="SKY安心GIGAタブレット",SUM($U31,$W31)&lt;&gt;0),SUM($U31,$W31),"")),"")</f>
        <v/>
      </c>
      <c r="GY31" s="157"/>
      <c r="GZ31" s="82"/>
      <c r="HA31" s="80" t="str">
        <f>IF(AND(申込書!$C$119&lt;&gt;"▼プルダウンより選択してください",申込書!$C$119&lt;&gt;"",申込書!$P$119&lt;&gt;"YYYY/MM/DD",$G31&lt;&gt;""),申込書!$P$119,"")</f>
        <v/>
      </c>
      <c r="HB31" s="81" t="str">
        <f>IF(AND(申込書!$C$119&lt;&gt;"▼プルダウンより選択してください",申込書!$C$119&lt;&gt;"",$G31&lt;&gt;""),申込書!$M$119,"")</f>
        <v/>
      </c>
      <c r="HC31" s="81" t="str">
        <f>IF($HA$3&lt;&gt;"コンテンツなし",IF(AND(申込書!$AH$4="GIGAスクールパック",SUM($P31,$R31)&lt;&gt;0),SUM($P31,$R31),IF(AND(申込書!$AH$4="SKY安心GIGAタブレット",SUM($T31,$V31)&lt;&gt;0),SUM($T31,$V31),"")),"")</f>
        <v/>
      </c>
      <c r="HD31" s="81" t="str">
        <f>IF($HA$3&lt;&gt;"コンテンツなし",IF(AND(申込書!$AH$4="GIGAスクールパック",SUM($Q31,$S31)&lt;&gt;0),SUM($Q31,$S31),IF(AND(申込書!$AH$4="SKY安心GIGAタブレット",SUM($U31,$W31)&lt;&gt;0),SUM($U31,$W31),"")),"")</f>
        <v/>
      </c>
      <c r="HE31" s="157"/>
      <c r="HF31" s="82"/>
      <c r="HG31" s="83"/>
    </row>
    <row r="32" spans="2:215" ht="26.85" customHeight="1">
      <c r="B32" s="62">
        <f t="shared" si="0"/>
        <v>27</v>
      </c>
      <c r="C32" s="63"/>
      <c r="D32" s="64"/>
      <c r="E32" s="207"/>
      <c r="F32" s="65"/>
      <c r="G32" s="66"/>
      <c r="H32" s="67"/>
      <c r="I32" s="68"/>
      <c r="J32" s="69"/>
      <c r="K32" s="70"/>
      <c r="L32" s="71"/>
      <c r="M32" s="72"/>
      <c r="N32" s="73"/>
      <c r="O32" s="74"/>
      <c r="P32" s="179"/>
      <c r="Q32" s="180"/>
      <c r="R32" s="180"/>
      <c r="S32" s="181"/>
      <c r="T32" s="179"/>
      <c r="U32" s="180"/>
      <c r="V32" s="182"/>
      <c r="W32" s="181"/>
      <c r="X32" s="75"/>
      <c r="Y32" s="76"/>
      <c r="Z32" s="77"/>
      <c r="AA32" s="78"/>
      <c r="AB32" s="79"/>
      <c r="AC32" s="79"/>
      <c r="AD32" s="79"/>
      <c r="AE32" s="77"/>
      <c r="AF32" s="139"/>
      <c r="AG32" s="139"/>
      <c r="AH32" s="139"/>
      <c r="AI32" s="80" t="str">
        <f>IF(AND(申込書!$C$90&lt;&gt;"▼プルダウンより選択してください",申込書!$C$90&lt;&gt;"",申込書!$P$90&lt;&gt;"YYYY/MM/DD",$G32&lt;&gt;""),申込書!$P$90,"")</f>
        <v/>
      </c>
      <c r="AJ32" s="81" t="str">
        <f>IF(AND(申込書!$C$90&lt;&gt;"▼プルダウンより選択してください",申込書!$C$90&lt;&gt;"",$G32&lt;&gt;""),申込書!$M$90,"")</f>
        <v/>
      </c>
      <c r="AK32" s="81" t="str">
        <f>IF($AI$3&lt;&gt;"コンテンツなし",IF(AND(申込書!$AH$4="GIGAスクールパック",SUM($P32,$R32)&lt;&gt;0),SUM($P32,$R32),IF(AND(申込書!$AH$4="SKY安心GIGAタブレット",SUM($T32,$V32)&lt;&gt;0),SUM($T32,$V32),"")),"")</f>
        <v/>
      </c>
      <c r="AL32" s="81" t="str">
        <f>IF($AI$3&lt;&gt;"コンテンツなし",IF(AND(申込書!$AH$4="GIGAスクールパック",SUM($Q32,$S32)&lt;&gt;0),SUM($Q32,$S32),IF(AND(申込書!$AH$4="SKY安心GIGAタブレット",SUM($U32,$W32)&lt;&gt;0),SUM($U32,$W32),"")),"")</f>
        <v/>
      </c>
      <c r="AM32" s="157"/>
      <c r="AN32" s="82"/>
      <c r="AO32" s="80" t="str">
        <f>IF(AND(申込書!$C$91&lt;&gt;"▼プルダウンより選択してください",申込書!$C$91&lt;&gt;"",申込書!$P$91&lt;&gt;"YYYY/MM/DD",$G32&lt;&gt;""),申込書!$P$91,"")</f>
        <v/>
      </c>
      <c r="AP32" s="81" t="str">
        <f>IF(AND(申込書!$C$91&lt;&gt;"▼プルダウンより選択してください",申込書!$C$91&lt;&gt;"",$G32&lt;&gt;""),申込書!$M$91,"")</f>
        <v/>
      </c>
      <c r="AQ32" s="81" t="str">
        <f>IF($AO$3&lt;&gt;"コンテンツなし",IF(AND(申込書!$AH$4="GIGAスクールパック",SUM($P32,$R32)&lt;&gt;0),SUM($P32,$R32),IF(AND(申込書!$AH$4="SKY安心GIGAタブレット",SUM($T32,$V32)&lt;&gt;0),SUM($T32,$V32),"")),"")</f>
        <v/>
      </c>
      <c r="AR32" s="81" t="str">
        <f>IF($AO$3&lt;&gt;"コンテンツなし",IF(AND(申込書!$AH$4="GIGAスクールパック",SUM($Q32,$S32)&lt;&gt;0),SUM($Q32,$S32),IF(AND(申込書!$AH$4="SKY安心GIGAタブレット",SUM($U32,$W32)&lt;&gt;0),SUM($U32,$W32),"")),"")</f>
        <v/>
      </c>
      <c r="AS32" s="157"/>
      <c r="AT32" s="82"/>
      <c r="AU32" s="80" t="str">
        <f>IF(AND(申込書!$C$92&lt;&gt;"▼プルダウンより選択してください",申込書!$C$92&lt;&gt;"",申込書!$P$92&lt;&gt;"YYYY/MM/DD",$G32&lt;&gt;""),申込書!$P$92,"")</f>
        <v/>
      </c>
      <c r="AV32" s="81" t="str">
        <f>IF(AND(申込書!$C$92&lt;&gt;"▼プルダウンより選択してください",申込書!$C$92&lt;&gt;"",$G32&lt;&gt;""),申込書!$M$92,"")</f>
        <v/>
      </c>
      <c r="AW32" s="81" t="str">
        <f>IF($AU$3&lt;&gt;"コンテンツなし",IF(AND(申込書!$AH$4="GIGAスクールパック",SUM($P32,$R32)&lt;&gt;0),SUM($P32,$R32),IF(AND(申込書!$AH$4="SKY安心GIGAタブレット",SUM($T32,$V32)&lt;&gt;0),SUM($T32,$V32),"")),"")</f>
        <v/>
      </c>
      <c r="AX32" s="81" t="str">
        <f>IF($AU$3&lt;&gt;"コンテンツなし",IF(AND(申込書!$AH$4="GIGAスクールパック",SUM($Q32,$S32)&lt;&gt;0),SUM($Q32,$S32),IF(AND(申込書!$AH$4="SKY安心GIGAタブレット",SUM($U32,$W32)&lt;&gt;0),SUM($U32,$W32),"")),"")</f>
        <v/>
      </c>
      <c r="AY32" s="157"/>
      <c r="AZ32" s="82"/>
      <c r="BA32" s="80" t="str">
        <f>IF(AND(申込書!$C$93&lt;&gt;"▼プルダウンより選択してください",申込書!$C$93&lt;&gt;"",申込書!$P$93&lt;&gt;"YYYY/MM/DD",$G32&lt;&gt;""),申込書!$P$93,"")</f>
        <v/>
      </c>
      <c r="BB32" s="81" t="str">
        <f>IF(AND(申込書!$C$93&lt;&gt;"▼プルダウンより選択してください",申込書!$C$93&lt;&gt;"",申込書!$M$93&gt;=1,$G32&lt;&gt;""),申込書!$M$93,"")</f>
        <v/>
      </c>
      <c r="BC32" s="81" t="str">
        <f>IF($BA$3&lt;&gt;"コンテンツなし",IF(AND(申込書!$AH$4="GIGAスクールパック",SUM($P32,$R32)&lt;&gt;0),SUM($P32,$R32),IF(AND(申込書!$AH$4="SKY安心GIGAタブレット",SUM($T32,$V32)&lt;&gt;0),SUM($T32,$V32),"")),"")</f>
        <v/>
      </c>
      <c r="BD32" s="81" t="str">
        <f>IF($BA$3&lt;&gt;"コンテンツなし",IF(AND(申込書!$AH$4="GIGAスクールパック",SUM($Q32,$S32)&lt;&gt;0),SUM($Q32,$S32),IF(AND(申込書!$AH$4="SKY安心GIGAタブレット",SUM($U32,$W32)&lt;&gt;0),SUM($U32,$W32),"")),"")</f>
        <v/>
      </c>
      <c r="BE32" s="157"/>
      <c r="BF32" s="82"/>
      <c r="BG32" s="80" t="str">
        <f>IF(AND(申込書!$C$94&lt;&gt;"▼プルダウンより選択してください",申込書!$C$94&lt;&gt;"",申込書!$P$94&lt;&gt;"YYYY/MM/DD",$G32&lt;&gt;""),申込書!$P$94,"")</f>
        <v/>
      </c>
      <c r="BH32" s="81" t="str">
        <f>IF(AND(申込書!$C$94&lt;&gt;"▼プルダウンより選択してください",申込書!$C$94&lt;&gt;"",$G32&lt;&gt;""),申込書!$M$94,"")</f>
        <v/>
      </c>
      <c r="BI32" s="81" t="str">
        <f>IF($BG$3&lt;&gt;"コンテンツなし",IF(AND(申込書!$AH$4="GIGAスクールパック",SUM($P32,$R32)&lt;&gt;0),SUM($P32,$R32),IF(AND(申込書!$AH$4="SKY安心GIGAタブレット",SUM($T32,$V32)&lt;&gt;0),SUM($T32,$V32),"")),"")</f>
        <v/>
      </c>
      <c r="BJ32" s="81" t="str">
        <f>IF($BG$3&lt;&gt;"コンテンツなし",IF(AND(申込書!$AH$4="GIGAスクールパック",SUM($Q32,$S32)&lt;&gt;0),SUM($Q32,$S32),IF(AND(申込書!$AH$4="SKY安心GIGAタブレット",SUM($U32,$W32)&lt;&gt;0),SUM($U32,$W32),"")),"")</f>
        <v/>
      </c>
      <c r="BK32" s="157"/>
      <c r="BL32" s="82"/>
      <c r="BM32" s="80" t="str">
        <f>IF(AND(申込書!$C$95&lt;&gt;"▼プルダウンより選択してください",申込書!$C$95&lt;&gt;"",申込書!$P$95&lt;&gt;"YYYY/MM/DD",$G32&lt;&gt;""),申込書!$P$95,"")</f>
        <v/>
      </c>
      <c r="BN32" s="81" t="str">
        <f>IF(AND(申込書!$C$95&lt;&gt;"▼プルダウンより選択してください",申込書!$C$95&lt;&gt;"",$G32&lt;&gt;""),申込書!$M$95,"")</f>
        <v/>
      </c>
      <c r="BO32" s="81" t="str">
        <f>IF($BM$3&lt;&gt;"コンテンツなし",IF(AND(申込書!$AH$4="GIGAスクールパック",SUM($P32,$R32)&lt;&gt;0),SUM($P32,$R32),IF(AND(申込書!$AH$4="SKY安心GIGAタブレット",SUM($T32,$V32)&lt;&gt;0),SUM($T32,$V32),"")),"")</f>
        <v/>
      </c>
      <c r="BP32" s="81" t="str">
        <f>IF($BM$3&lt;&gt;"コンテンツなし",IF(AND(申込書!$AH$4="GIGAスクールパック",SUM($Q32,$S32)&lt;&gt;0),SUM($Q32,$S32),IF(AND(申込書!$AH$4="SKY安心GIGAタブレット",SUM($U32,$W32)&lt;&gt;0),SUM($U32,$W32),"")),"")</f>
        <v/>
      </c>
      <c r="BQ32" s="157"/>
      <c r="BR32" s="82"/>
      <c r="BS32" s="80" t="str">
        <f>IF(AND(申込書!$C$96&lt;&gt;"▼プルダウンより選択してください",申込書!$C$96&lt;&gt;"",申込書!$P$96&lt;&gt;"YYYY/MM/DD",$G32&lt;&gt;""),申込書!$P$96,"")</f>
        <v/>
      </c>
      <c r="BT32" s="81" t="str">
        <f>IF(AND(申込書!$C$96&lt;&gt;"▼プルダウンより選択してください",申込書!$C$96&lt;&gt;"",$G32&lt;&gt;""),申込書!$M$96,"")</f>
        <v/>
      </c>
      <c r="BU32" s="81" t="str">
        <f>IF($BS$3&lt;&gt;"コンテンツなし",IF(AND(申込書!$AH$4="GIGAスクールパック",SUM($P32,$R32)&lt;&gt;0),SUM($P32,$R32),IF(AND(申込書!$AH$4="SKY安心GIGAタブレット",SUM($T32,$V32)&lt;&gt;0),SUM($T32,$V32),"")),"")</f>
        <v/>
      </c>
      <c r="BV32" s="81" t="str">
        <f>IF($BS$3&lt;&gt;"コンテンツなし",IF(AND(申込書!$AH$4="GIGAスクールパック",SUM($Q32,$S32)&lt;&gt;0),SUM($Q32,$S32),IF(AND(申込書!$AH$4="SKY安心GIGAタブレット",SUM($U32,$W32)&lt;&gt;0),SUM($U32,$W32),"")),"")</f>
        <v/>
      </c>
      <c r="BW32" s="157"/>
      <c r="BX32" s="82"/>
      <c r="BY32" s="80" t="str">
        <f>IF(AND(申込書!$C$97&lt;&gt;"▼プルダウンより選択してください",申込書!$C$97&lt;&gt;"",申込書!$P$97&lt;&gt;"YYYY/MM/DD",$G32&lt;&gt;""),申込書!$P$97,"")</f>
        <v/>
      </c>
      <c r="BZ32" s="81" t="str">
        <f>IF(AND(申込書!$C$97&lt;&gt;"▼プルダウンより選択してください",申込書!$C$97&lt;&gt;"",$G32&lt;&gt;""),申込書!$M$97,"")</f>
        <v/>
      </c>
      <c r="CA32" s="81" t="str">
        <f>IF($BY$3&lt;&gt;"コンテンツなし",IF(AND(申込書!$AH$4="GIGAスクールパック",SUM($P32,$R32)&lt;&gt;0),SUM($P32,$R32),IF(AND(申込書!$AH$4="SKY安心GIGAタブレット",SUM($T32,$V32)&lt;&gt;0),SUM($T32,$V32),"")),"")</f>
        <v/>
      </c>
      <c r="CB32" s="81" t="str">
        <f>IF($BY$3&lt;&gt;"コンテンツなし",IF(AND(申込書!$AH$4="GIGAスクールパック",SUM($Q32,$S32)&lt;&gt;0),SUM($Q32,$S32),IF(AND(申込書!$AH$4="SKY安心GIGAタブレット",SUM($U32,$W32)&lt;&gt;0),SUM($U32,$W32),"")),"")</f>
        <v/>
      </c>
      <c r="CC32" s="157"/>
      <c r="CD32" s="82"/>
      <c r="CE32" s="80" t="str">
        <f>IF(AND(申込書!$C$98&lt;&gt;"▼プルダウンより選択してください",申込書!$C$98&lt;&gt;"",申込書!$P$98&lt;&gt;"YYYY/MM/DD",$G32&lt;&gt;""),申込書!$P$98,"")</f>
        <v/>
      </c>
      <c r="CF32" s="81" t="str">
        <f>IF(AND(申込書!$C$98&lt;&gt;"▼プルダウンより選択してください",申込書!$C$98&lt;&gt;"",$G32&lt;&gt;""),申込書!$M$98,"")</f>
        <v/>
      </c>
      <c r="CG32" s="81" t="str">
        <f>IF($CE$3&lt;&gt;"コンテンツなし",IF(AND(申込書!$AH$4="GIGAスクールパック",SUM($P32,$R32)&lt;&gt;0),SUM($P32,$R32),IF(AND(申込書!$AH$4="SKY安心GIGAタブレット",SUM($T32,$V32)&lt;&gt;0),SUM($T32,$V32),"")),"")</f>
        <v/>
      </c>
      <c r="CH32" s="81" t="str">
        <f>IF($CE$3&lt;&gt;"コンテンツなし",IF(AND(申込書!$AH$4="GIGAスクールパック",SUM($Q32,$S32)&lt;&gt;0),SUM($Q32,$S32),IF(AND(申込書!$AH$4="SKY安心GIGAタブレット",SUM($U32,$W32)&lt;&gt;0),SUM($U32,$W32),"")),"")</f>
        <v/>
      </c>
      <c r="CI32" s="157"/>
      <c r="CJ32" s="82"/>
      <c r="CK32" s="80" t="str">
        <f>IF(AND(申込書!$C$99&lt;&gt;"▼プルダウンより選択してください",申込書!$C$99&lt;&gt;"",申込書!$P$99&lt;&gt;"YYYY/MM/DD",$G32&lt;&gt;""),申込書!$P$99,"")</f>
        <v/>
      </c>
      <c r="CL32" s="81" t="str">
        <f>IF(AND(申込書!$C$99&lt;&gt;"▼プルダウンより選択してください",申込書!$C$99&lt;&gt;"",$G32&lt;&gt;""),申込書!$M$99,"")</f>
        <v/>
      </c>
      <c r="CM32" s="81" t="str">
        <f>IF($CK$3&lt;&gt;"コンテンツなし",IF(AND(申込書!$AH$4="GIGAスクールパック",SUM($P32,$R32)&lt;&gt;0),SUM($P32,$R32),IF(AND(申込書!$AH$4="SKY安心GIGAタブレット",SUM($T32,$V32)&lt;&gt;0),SUM($T32,$V32),"")),"")</f>
        <v/>
      </c>
      <c r="CN32" s="81" t="str">
        <f>IF($CK$3&lt;&gt;"コンテンツなし",IF(AND(申込書!$AH$4="GIGAスクールパック",SUM($Q32,$S32)&lt;&gt;0),SUM($Q32,$S32),IF(AND(申込書!$AH$4="SKY安心GIGAタブレット",SUM($U32,$W32)&lt;&gt;0),SUM($U32,$W32),"")),"")</f>
        <v/>
      </c>
      <c r="CO32" s="157"/>
      <c r="CP32" s="82"/>
      <c r="CQ32" s="80" t="str">
        <f>IF(AND(申込書!$C$100&lt;&gt;"▼プルダウンより選択してください",申込書!$C$100&lt;&gt;"",申込書!$P$100&lt;&gt;"YYYY/MM/DD",$G32&lt;&gt;""),申込書!$P$100,"")</f>
        <v/>
      </c>
      <c r="CR32" s="81" t="str">
        <f>IF(AND(申込書!$C$100&lt;&gt;"▼プルダウンより選択してください",申込書!$C$100&lt;&gt;"",$G32&lt;&gt;""),申込書!$M$100,"")</f>
        <v/>
      </c>
      <c r="CS32" s="81" t="str">
        <f>IF($CQ$3&lt;&gt;"コンテンツなし",IF(AND(申込書!$AH$4="GIGAスクールパック",SUM($P32,$R32)&lt;&gt;0),SUM($P32,$R32),IF(AND(申込書!$AH$4="SKY安心GIGAタブレット",SUM($T32,$V32)&lt;&gt;0),SUM($T32,$V32),"")),"")</f>
        <v/>
      </c>
      <c r="CT32" s="81" t="str">
        <f>IF($CQ$3&lt;&gt;"コンテンツなし",IF(AND(申込書!$AH$4="GIGAスクールパック",SUM($Q32,$S32)&lt;&gt;0),SUM($Q32,$S32),IF(AND(申込書!$AH$4="SKY安心GIGAタブレット",SUM($U32,$W32)&lt;&gt;0),SUM($U32,$W32),"")),"")</f>
        <v/>
      </c>
      <c r="CU32" s="81"/>
      <c r="CV32" s="82"/>
      <c r="CW32" s="80" t="str">
        <f>IF(AND(申込書!$C$101&lt;&gt;"▼プルダウンより選択してください",申込書!$C$101&lt;&gt;"",申込書!$P$101&lt;&gt;"YYYY/MM/DD",$G32&lt;&gt;""),申込書!$P$101,"")</f>
        <v/>
      </c>
      <c r="CX32" s="81" t="str">
        <f>IF(AND(申込書!$C$101&lt;&gt;"▼プルダウンより選択してください",申込書!$C$101&lt;&gt;"",$G32&lt;&gt;""),申込書!$M$101,"")</f>
        <v/>
      </c>
      <c r="CY32" s="81" t="str">
        <f>IF($CW$3&lt;&gt;"コンテンツなし",IF(AND(申込書!$AH$4="GIGAスクールパック",SUM($P32,$R32)&lt;&gt;0),SUM($P32,$R32),IF(AND(申込書!$AH$4="SKY安心GIGAタブレット",SUM($T32,$V32)&lt;&gt;0),SUM($T32,$V32),"")),"")</f>
        <v/>
      </c>
      <c r="CZ32" s="81" t="str">
        <f>IF($CW$3&lt;&gt;"コンテンツなし",IF(AND(申込書!$AH$4="GIGAスクールパック",SUM($Q32,$S32)&lt;&gt;0),SUM($Q32,$S32),IF(AND(申込書!$AH$4="SKY安心GIGAタブレット",SUM($U32,$W32)&lt;&gt;0),SUM($U32,$W32),"")),"")</f>
        <v/>
      </c>
      <c r="DA32" s="81"/>
      <c r="DB32" s="82"/>
      <c r="DC32" s="80" t="str">
        <f>IF(AND(申込書!$C$102&lt;&gt;"▼プルダウンより選択してください",申込書!$C$102&lt;&gt;"",申込書!$P$102&lt;&gt;"YYYY/MM/DD",$G32&lt;&gt;""),申込書!$P$102,"")</f>
        <v/>
      </c>
      <c r="DD32" s="81" t="str">
        <f>IF(AND(申込書!$C$102&lt;&gt;"▼プルダウンより選択してください",申込書!$C$102&lt;&gt;"",$G32&lt;&gt;""),申込書!$M$102,"")</f>
        <v/>
      </c>
      <c r="DE32" s="81" t="str">
        <f>IF($DC$3&lt;&gt;"コンテンツなし",IF(AND(申込書!$AH$4="GIGAスクールパック",SUM($P32,$R32)&lt;&gt;0),SUM($P32,$R32),IF(AND(申込書!$AH$4="SKY安心GIGAタブレット",SUM($T32,$V32)&lt;&gt;0),SUM($T32,$V32),"")),"")</f>
        <v/>
      </c>
      <c r="DF32" s="81" t="str">
        <f>IF($DC$3&lt;&gt;"コンテンツなし",IF(AND(申込書!$AH$4="GIGAスクールパック",SUM($Q32,$S32)&lt;&gt;0),SUM($Q32,$S32),IF(AND(申込書!$AH$4="SKY安心GIGAタブレット",SUM($U32,$W32)&lt;&gt;0),SUM($U32,$W32),"")),"")</f>
        <v/>
      </c>
      <c r="DG32" s="81"/>
      <c r="DH32" s="82"/>
      <c r="DI32" s="80" t="str">
        <f>IF(AND(申込書!$C$103&lt;&gt;"▼プルダウンより選択してください",申込書!$C$103&lt;&gt;"",申込書!$P$103&lt;&gt;"YYYY/MM/DD",$G32&lt;&gt;""),申込書!$P$103,"")</f>
        <v/>
      </c>
      <c r="DJ32" s="81" t="str">
        <f>IF(AND(申込書!$C$103&lt;&gt;"▼プルダウンより選択してください",申込書!$C$103&lt;&gt;"",$G32&lt;&gt;""),申込書!$M$103,"")</f>
        <v/>
      </c>
      <c r="DK32" s="81" t="str">
        <f>IF($DI$3&lt;&gt;"コンテンツなし",IF(AND(申込書!$AH$4="GIGAスクールパック",SUM($P32,$R32)&lt;&gt;0),SUM($P32,$R32),IF(AND(申込書!$AH$4="SKY安心GIGAタブレット",SUM($T32,$V32)&lt;&gt;0),SUM($T32,$V32),"")),"")</f>
        <v/>
      </c>
      <c r="DL32" s="81" t="str">
        <f>IF($DI$3&lt;&gt;"コンテンツなし",IF(AND(申込書!$AH$4="GIGAスクールパック",SUM($Q32,$S32)&lt;&gt;0),SUM($Q32,$S32),IF(AND(申込書!$AH$4="SKY安心GIGAタブレット",SUM($U32,$W32)&lt;&gt;0),SUM($U32,$W32),"")),"")</f>
        <v/>
      </c>
      <c r="DM32" s="81"/>
      <c r="DN32" s="82"/>
      <c r="DO32" s="80" t="str">
        <f>IF(AND(申込書!$C$104&lt;&gt;"▼プルダウンより選択してください",申込書!$C$104&lt;&gt;"",申込書!$P$104&lt;&gt;"YYYY/MM/DD",$G32&lt;&gt;""),申込書!$P$104,"")</f>
        <v/>
      </c>
      <c r="DP32" s="81" t="str">
        <f>IF(AND(申込書!$C$104&lt;&gt;"▼プルダウンより選択してください",申込書!$C$104&lt;&gt;"",$G32&lt;&gt;""),申込書!$M$104,"")</f>
        <v/>
      </c>
      <c r="DQ32" s="81" t="str">
        <f>IF($DO$3&lt;&gt;"コンテンツなし",IF(AND(申込書!$AH$4="GIGAスクールパック",SUM($P32,$R32)&lt;&gt;0),SUM($P32,$R32),IF(AND(申込書!$AH$4="SKY安心GIGAタブレット",SUM($T32,$V32)&lt;&gt;0),SUM($T32,$V32),"")),"")</f>
        <v/>
      </c>
      <c r="DR32" s="81" t="str">
        <f>IF($DO$3&lt;&gt;"コンテンツなし",IF(AND(申込書!$AH$4="GIGAスクールパック",SUM($Q32,$S32)&lt;&gt;0),SUM($Q32,$S32),IF(AND(申込書!$AH$4="SKY安心GIGAタブレット",SUM($U32,$W32)&lt;&gt;0),SUM($U32,$W32),"")),"")</f>
        <v/>
      </c>
      <c r="DS32" s="81"/>
      <c r="DT32" s="82"/>
      <c r="DU32" s="80" t="str">
        <f>IF(AND(申込書!$C$105&lt;&gt;"▼プルダウンより選択してください",申込書!$C$105&lt;&gt;"",申込書!$P$105&lt;&gt;"YYYY/MM/DD",$G32&lt;&gt;""),申込書!$P$105,"")</f>
        <v/>
      </c>
      <c r="DV32" s="81" t="str">
        <f>IF(AND(申込書!$C$105&lt;&gt;"▼プルダウンより選択してください",申込書!$C$105&lt;&gt;"",$G32&lt;&gt;""),申込書!$M$105,"")</f>
        <v/>
      </c>
      <c r="DW32" s="81" t="str">
        <f>IF($DU$3&lt;&gt;"コンテンツなし",IF(AND(申込書!$AH$4="GIGAスクールパック",SUM($P32,$R32)&lt;&gt;0),SUM($P32,$R32),IF(AND(申込書!$AH$4="SKY安心GIGAタブレット",SUM($T32,$V32)&lt;&gt;0),SUM($T32,$V32),"")),"")</f>
        <v/>
      </c>
      <c r="DX32" s="81" t="str">
        <f>IF($DU$3&lt;&gt;"コンテンツなし",IF(AND(申込書!$AH$4="GIGAスクールパック",SUM($Q32,$S32)&lt;&gt;0),SUM($Q32,$S32),IF(AND(申込書!$AH$4="SKY安心GIGAタブレット",SUM($U32,$W32)&lt;&gt;0),SUM($U32,$W32),"")),"")</f>
        <v/>
      </c>
      <c r="DY32" s="157"/>
      <c r="DZ32" s="82"/>
      <c r="EA32" s="80" t="str">
        <f>IF(AND(申込書!$C$106&lt;&gt;"▼プルダウンより選択してください",申込書!$C$106&lt;&gt;"",申込書!$P$106&lt;&gt;"YYYY/MM/DD",$G32&lt;&gt;""),申込書!$P$106,"")</f>
        <v/>
      </c>
      <c r="EB32" s="81" t="str">
        <f>IF(AND(申込書!$C$106&lt;&gt;"▼プルダウンより選択してください",申込書!$C$106&lt;&gt;"",$G32&lt;&gt;""),申込書!$M$106,"")</f>
        <v/>
      </c>
      <c r="EC32" s="81" t="str">
        <f>IF($EA$3&lt;&gt;"コンテンツなし",IF(AND(申込書!$AH$4="GIGAスクールパック",SUM($P32,$R32)&lt;&gt;0),SUM($P32,$R32),IF(AND(申込書!$AH$4="SKY安心GIGAタブレット",SUM($T32,$V32)&lt;&gt;0),SUM($T32,$V32),"")),"")</f>
        <v/>
      </c>
      <c r="ED32" s="81" t="str">
        <f>IF($EA$3&lt;&gt;"コンテンツなし",IF(AND(申込書!$AH$4="GIGAスクールパック",SUM($Q32,$S32)&lt;&gt;0),SUM($Q32,$S32),IF(AND(申込書!$AH$4="SKY安心GIGAタブレット",SUM($U32,$W32)&lt;&gt;0),SUM($U32,$W32),"")),"")</f>
        <v/>
      </c>
      <c r="EE32" s="157"/>
      <c r="EF32" s="82"/>
      <c r="EG32" s="80" t="str">
        <f>IF(AND(申込書!$C$107&lt;&gt;"▼プルダウンより選択してください",申込書!$C$107&lt;&gt;"",申込書!$P$107&lt;&gt;"YYYY/MM/DD",$G32&lt;&gt;""),申込書!$P$107,"")</f>
        <v/>
      </c>
      <c r="EH32" s="81" t="str">
        <f>IF(AND(申込書!$C$107&lt;&gt;"▼プルダウンより選択してください",申込書!$C$107&lt;&gt;"",$G32&lt;&gt;""),申込書!$M$107,"")</f>
        <v/>
      </c>
      <c r="EI32" s="81" t="str">
        <f>IF($EG$3&lt;&gt;"コンテンツなし",IF(AND(申込書!$AH$4="GIGAスクールパック",SUM($P32,$R32)&lt;&gt;0),SUM($P32,$R32),IF(AND(申込書!$AH$4="SKY安心GIGAタブレット",SUM($T32,$V32)&lt;&gt;0),SUM($T32,$V32),"")),"")</f>
        <v/>
      </c>
      <c r="EJ32" s="81" t="str">
        <f>IF($EG$3&lt;&gt;"コンテンツなし",IF(AND(申込書!$AH$4="GIGAスクールパック",SUM($Q32,$S32)&lt;&gt;0),SUM($Q32,$S32),IF(AND(申込書!$AH$4="SKY安心GIGAタブレット",SUM($U32,$W32)&lt;&gt;0),SUM($U32,$W32),"")),"")</f>
        <v/>
      </c>
      <c r="EK32" s="157"/>
      <c r="EL32" s="82"/>
      <c r="EM32" s="80" t="str">
        <f>IF(AND(申込書!$C$108&lt;&gt;"▼プルダウンより選択してください",申込書!$C$108&lt;&gt;"",申込書!$P$108&lt;&gt;"YYYY/MM/DD",$G32&lt;&gt;""),申込書!$P$108,"")</f>
        <v/>
      </c>
      <c r="EN32" s="81" t="str">
        <f>IF(AND(申込書!$C$108&lt;&gt;"▼プルダウンより選択してください",申込書!$C$108&lt;&gt;"",$G32&lt;&gt;""),申込書!$M$108,"")</f>
        <v/>
      </c>
      <c r="EO32" s="81" t="str">
        <f>IF($EM$3&lt;&gt;"コンテンツなし",IF(AND(申込書!$AH$4="GIGAスクールパック",SUM($P32,$R32)&lt;&gt;0),SUM($P32,$R32),IF(AND(申込書!$AH$4="SKY安心GIGAタブレット",SUM($T32,$V32)&lt;&gt;0),SUM($T32,$V32),"")),"")</f>
        <v/>
      </c>
      <c r="EP32" s="81" t="str">
        <f>IF($EM$3&lt;&gt;"コンテンツなし",IF(AND(申込書!$AH$4="GIGAスクールパック",SUM($Q32,$S32)&lt;&gt;0),SUM($Q32,$S32),IF(AND(申込書!$AH$4="SKY安心GIGAタブレット",SUM($U32,$W32)&lt;&gt;0),SUM($U32,$W32),"")),"")</f>
        <v/>
      </c>
      <c r="EQ32" s="157"/>
      <c r="ER32" s="82"/>
      <c r="ES32" s="80" t="str">
        <f>IF(AND(申込書!$C$109&lt;&gt;"▼プルダウンより選択してください",申込書!$C$109&lt;&gt;"",申込書!$P$109&lt;&gt;"YYYY/MM/DD",$G32&lt;&gt;""),申込書!$P$109,"")</f>
        <v/>
      </c>
      <c r="ET32" s="81" t="str">
        <f>IF(AND(申込書!$C$109&lt;&gt;"▼プルダウンより選択してください",申込書!$C$109&lt;&gt;"",$G32&lt;&gt;""),申込書!$M$109,"")</f>
        <v/>
      </c>
      <c r="EU32" s="81" t="str">
        <f>IF($ES$3&lt;&gt;"コンテンツなし",IF(AND(申込書!$AH$4="GIGAスクールパック",SUM($P32,$R32)&lt;&gt;0),SUM($P32,$R32),IF(AND(申込書!$AH$4="SKY安心GIGAタブレット",SUM($T32,$V32)&lt;&gt;0),SUM($T32,$V32),"")),"")</f>
        <v/>
      </c>
      <c r="EV32" s="81" t="str">
        <f>IF($ES$3&lt;&gt;"コンテンツなし",IF(AND(申込書!$AH$4="GIGAスクールパック",SUM($Q32,$S32)&lt;&gt;0),SUM($Q32,$S32),IF(AND(申込書!$AH$4="SKY安心GIGAタブレット",SUM($U32,$W32)&lt;&gt;0),SUM($U32,$W32),"")),"")</f>
        <v/>
      </c>
      <c r="EW32" s="157"/>
      <c r="EX32" s="82"/>
      <c r="EY32" s="80" t="str">
        <f>IF(AND(申込書!$C$110&lt;&gt;"▼プルダウンより選択してください",申込書!$C$110&lt;&gt;"",申込書!$P$110&lt;&gt;"YYYY/MM/DD",$G32&lt;&gt;""),申込書!$P$110,"")</f>
        <v/>
      </c>
      <c r="EZ32" s="81" t="str">
        <f>IF(AND(申込書!$C$110&lt;&gt;"▼プルダウンより選択してください",申込書!$C$110&lt;&gt;"",$G32&lt;&gt;""),申込書!$M$110,"")</f>
        <v/>
      </c>
      <c r="FA32" s="81" t="str">
        <f>IF($EY$3&lt;&gt;"コンテンツなし",IF(AND(申込書!$AH$4="GIGAスクールパック",SUM($P32,$R32)&lt;&gt;0),SUM($P32,$R32),IF(AND(申込書!$AH$4="SKY安心GIGAタブレット",SUM($T32,$V32)&lt;&gt;0),SUM($T32,$V32),"")),"")</f>
        <v/>
      </c>
      <c r="FB32" s="81" t="str">
        <f>IF($EY$3&lt;&gt;"コンテンツなし",IF(AND(申込書!$AH$4="GIGAスクールパック",SUM($Q32,$S32)&lt;&gt;0),SUM($Q32,$S32),IF(AND(申込書!$AH$4="SKY安心GIGAタブレット",SUM($U32,$W32)&lt;&gt;0),SUM($U32,$W32),"")),"")</f>
        <v/>
      </c>
      <c r="FC32" s="157"/>
      <c r="FD32" s="82"/>
      <c r="FE32" s="80" t="str">
        <f>IF(AND(申込書!$C$111&lt;&gt;"▼プルダウンより選択してください",申込書!$C$111&lt;&gt;"",申込書!$P$111&lt;&gt;"YYYY/MM/DD",$G32&lt;&gt;""),申込書!$P$111,"")</f>
        <v/>
      </c>
      <c r="FF32" s="81" t="str">
        <f>IF(AND(申込書!$C$111&lt;&gt;"▼プルダウンより選択してください",申込書!$C$111&lt;&gt;"",$G32&lt;&gt;""),申込書!$M$111,"")</f>
        <v/>
      </c>
      <c r="FG32" s="81" t="str">
        <f>IF($FE$3&lt;&gt;"コンテンツなし",IF(AND(申込書!$AH$4="GIGAスクールパック",SUM($P32,$R32)&lt;&gt;0),SUM($P32,$R32),IF(AND(申込書!$AH$4="SKY安心GIGAタブレット",SUM($T32,$V32)&lt;&gt;0),SUM($T32,$V32),"")),"")</f>
        <v/>
      </c>
      <c r="FH32" s="81" t="str">
        <f>IF($FE$3&lt;&gt;"コンテンツなし",IF(AND(申込書!$AH$4="GIGAスクールパック",SUM($Q32,$S32)&lt;&gt;0),SUM($Q32,$S32),IF(AND(申込書!$AH$4="SKY安心GIGAタブレット",SUM($U32,$W32)&lt;&gt;0),SUM($U32,$W32),"")),"")</f>
        <v/>
      </c>
      <c r="FI32" s="157"/>
      <c r="FJ32" s="82"/>
      <c r="FK32" s="80" t="str">
        <f>IF(AND(申込書!$C$112&lt;&gt;"▼プルダウンより選択してください",申込書!$C$112&lt;&gt;"",申込書!$P$112&lt;&gt;"YYYY/MM/DD",$G32&lt;&gt;""),申込書!$P$112,"")</f>
        <v/>
      </c>
      <c r="FL32" s="81" t="str">
        <f>IF(AND(申込書!$C$112&lt;&gt;"▼プルダウンより選択してください",申込書!$C$112&lt;&gt;"",$G32&lt;&gt;""),申込書!$M$112,"")</f>
        <v/>
      </c>
      <c r="FM32" s="81" t="str">
        <f>IF($FK$3&lt;&gt;"コンテンツなし",IF(AND(申込書!$AH$4="GIGAスクールパック",SUM($P32,$R32)&lt;&gt;0),SUM($P32,$R32),IF(AND(申込書!$AH$4="SKY安心GIGAタブレット",SUM($T32,$V32)&lt;&gt;0),SUM($T32,$V32),"")),"")</f>
        <v/>
      </c>
      <c r="FN32" s="81" t="str">
        <f>IF($FK$3&lt;&gt;"コンテンツなし",IF(AND(申込書!$AH$4="GIGAスクールパック",SUM($Q32,$S32)&lt;&gt;0),SUM($Q32,$S32),IF(AND(申込書!$AH$4="SKY安心GIGAタブレット",SUM($U32,$W32)&lt;&gt;0),SUM($U32,$W32),"")),"")</f>
        <v/>
      </c>
      <c r="FO32" s="157"/>
      <c r="FP32" s="82"/>
      <c r="FQ32" s="80" t="str">
        <f>IF(AND(申込書!$C$113&lt;&gt;"▼プルダウンより選択してください",申込書!$C$113&lt;&gt;"",申込書!$P$113&lt;&gt;"YYYY/MM/DD",$G32&lt;&gt;""),申込書!$P$113,"")</f>
        <v/>
      </c>
      <c r="FR32" s="81" t="str">
        <f>IF(AND(申込書!$C$113&lt;&gt;"▼プルダウンより選択してください",申込書!$C$113&lt;&gt;"",$G32&lt;&gt;""),申込書!$M$113,"")</f>
        <v/>
      </c>
      <c r="FS32" s="81" t="str">
        <f>IF($FQ$3&lt;&gt;"コンテンツなし",IF(AND(申込書!$AH$4="GIGAスクールパック",SUM($P32,$R32)&lt;&gt;0),SUM($P32,$R32),IF(AND(申込書!$AH$4="SKY安心GIGAタブレット",SUM($T32,$V32)&lt;&gt;0),SUM($T32,$V32),"")),"")</f>
        <v/>
      </c>
      <c r="FT32" s="81" t="str">
        <f>IF($FQ$3&lt;&gt;"コンテンツなし",IF(AND(申込書!$AH$4="GIGAスクールパック",SUM($Q32,$S32)&lt;&gt;0),SUM($Q32,$S32),IF(AND(申込書!$AH$4="SKY安心GIGAタブレット",SUM($U32,$W32)&lt;&gt;0),SUM($U32,$W32),"")),"")</f>
        <v/>
      </c>
      <c r="FU32" s="157"/>
      <c r="FV32" s="82"/>
      <c r="FW32" s="80" t="str">
        <f>IF(AND(申込書!$C$114&lt;&gt;"▼プルダウンより選択してください",申込書!$C$114&lt;&gt;"",申込書!$P$114&lt;&gt;"YYYY/MM/DD",$G32&lt;&gt;""),申込書!$P$114,"")</f>
        <v/>
      </c>
      <c r="FX32" s="81" t="str">
        <f>IF(AND(申込書!$C$114&lt;&gt;"▼プルダウンより選択してください",申込書!$C$114&lt;&gt;"",$G32&lt;&gt;""),申込書!$M$114,"")</f>
        <v/>
      </c>
      <c r="FY32" s="81" t="str">
        <f>IF($FW$3&lt;&gt;"コンテンツなし",IF(AND(申込書!$AH$4="GIGAスクールパック",SUM($P32,$R32)&lt;&gt;0),SUM($P32,$R32),IF(AND(申込書!$AH$4="SKY安心GIGAタブレット",SUM($T32,$V32)&lt;&gt;0),SUM($T32,$V32),"")),"")</f>
        <v/>
      </c>
      <c r="FZ32" s="81" t="str">
        <f>IF($FW$3&lt;&gt;"コンテンツなし",IF(AND(申込書!$AH$4="GIGAスクールパック",SUM($Q32,$S32)&lt;&gt;0),SUM($Q32,$S32),IF(AND(申込書!$AH$4="SKY安心GIGAタブレット",SUM($U32,$W32)&lt;&gt;0),SUM($U32,$W32),"")),"")</f>
        <v/>
      </c>
      <c r="GA32" s="157"/>
      <c r="GB32" s="82"/>
      <c r="GC32" s="80" t="str">
        <f>IF(AND(申込書!$C$115&lt;&gt;"▼プルダウンより選択してください",申込書!$C$115&lt;&gt;"",申込書!$P$115&lt;&gt;"YYYY/MM/DD",$G32&lt;&gt;""),申込書!$P$115,"")</f>
        <v/>
      </c>
      <c r="GD32" s="81" t="str">
        <f>IF(AND(申込書!$C$115&lt;&gt;"▼プルダウンより選択してください",申込書!$C$115&lt;&gt;"",$G32&lt;&gt;""),申込書!$M$115,"")</f>
        <v/>
      </c>
      <c r="GE32" s="81" t="str">
        <f>IF($GC$3&lt;&gt;"コンテンツなし",IF(AND(申込書!$AH$4="GIGAスクールパック",SUM($P32,$R32)&lt;&gt;0),SUM($P32,$R32),IF(AND(申込書!$AH$4="SKY安心GIGAタブレット",SUM($T32,$V32)&lt;&gt;0),SUM($T32,$V32),"")),"")</f>
        <v/>
      </c>
      <c r="GF32" s="81" t="str">
        <f>IF($GC$3&lt;&gt;"コンテンツなし",IF(AND(申込書!$AH$4="GIGAスクールパック",SUM($Q32,$S32)&lt;&gt;0),SUM($Q32,$S32),IF(AND(申込書!$AH$4="SKY安心GIGAタブレット",SUM($U32,$W32)&lt;&gt;0),SUM($U32,$W32),"")),"")</f>
        <v/>
      </c>
      <c r="GG32" s="157"/>
      <c r="GH32" s="82"/>
      <c r="GI32" s="80" t="str">
        <f>IF(AND(申込書!$C$116&lt;&gt;"▼プルダウンより選択してください",申込書!$C$116&lt;&gt;"",申込書!$P$116&lt;&gt;"YYYY/MM/DD",$G32&lt;&gt;""),申込書!$P$116,"")</f>
        <v/>
      </c>
      <c r="GJ32" s="81" t="str">
        <f>IF(AND(申込書!$C$116&lt;&gt;"▼プルダウンより選択してください",申込書!$C$116&lt;&gt;"",$G32&lt;&gt;""),申込書!$M$116,"")</f>
        <v/>
      </c>
      <c r="GK32" s="81" t="str">
        <f>IF($GI$3&lt;&gt;"コンテンツなし",IF(AND(申込書!$AH$4="GIGAスクールパック",SUM($P32,$R32)&lt;&gt;0),SUM($P32,$R32),IF(AND(申込書!$AH$4="SKY安心GIGAタブレット",SUM($T32,$V32)&lt;&gt;0),SUM($T32,$V32),"")),"")</f>
        <v/>
      </c>
      <c r="GL32" s="81" t="str">
        <f>IF($GI$3&lt;&gt;"コンテンツなし",IF(AND(申込書!$AH$4="GIGAスクールパック",SUM($Q32,$S32)&lt;&gt;0),SUM($Q32,$S32),IF(AND(申込書!$AH$4="SKY安心GIGAタブレット",SUM($U32,$W32)&lt;&gt;0),SUM($U32,$W32),"")),"")</f>
        <v/>
      </c>
      <c r="GM32" s="157"/>
      <c r="GN32" s="82"/>
      <c r="GO32" s="80" t="str">
        <f>IF(AND(申込書!$C$117&lt;&gt;"▼プルダウンより選択してください",申込書!$C$117&lt;&gt;"",申込書!$P$117&lt;&gt;"YYYY/MM/DD",$G32&lt;&gt;""),申込書!$P$117,"")</f>
        <v/>
      </c>
      <c r="GP32" s="81" t="str">
        <f>IF(AND(申込書!$C$117&lt;&gt;"▼プルダウンより選択してください",申込書!$C$117&lt;&gt;"",$G32&lt;&gt;""),申込書!$M$117,"")</f>
        <v/>
      </c>
      <c r="GQ32" s="81" t="str">
        <f>IF($GO$3&lt;&gt;"コンテンツなし",IF(AND(申込書!$AH$4="GIGAスクールパック",SUM($P32,$R32)&lt;&gt;0),SUM($P32,$R32),IF(AND(申込書!$AH$4="SKY安心GIGAタブレット",SUM($T32,$V32)&lt;&gt;0),SUM($T32,$V32),"")),"")</f>
        <v/>
      </c>
      <c r="GR32" s="81" t="str">
        <f>IF($GO$3&lt;&gt;"コンテンツなし",IF(AND(申込書!$AH$4="GIGAスクールパック",SUM($Q32,$S32)&lt;&gt;0),SUM($Q32,$S32),IF(AND(申込書!$AH$4="SKY安心GIGAタブレット",SUM($U32,$W32)&lt;&gt;0),SUM($U32,$W32),"")),"")</f>
        <v/>
      </c>
      <c r="GS32" s="157"/>
      <c r="GT32" s="82"/>
      <c r="GU32" s="80" t="str">
        <f>IF(AND(申込書!$C$118&lt;&gt;"▼プルダウンより選択してください",申込書!$C$118&lt;&gt;"",申込書!$P$118&lt;&gt;"YYYY/MM/DD",$G32&lt;&gt;""),申込書!$P$118,"")</f>
        <v/>
      </c>
      <c r="GV32" s="81" t="str">
        <f>IF(AND(申込書!$C$118&lt;&gt;"▼プルダウンより選択してください",申込書!$C$118&lt;&gt;"",$G32&lt;&gt;""),申込書!$M$118,"")</f>
        <v/>
      </c>
      <c r="GW32" s="81" t="str">
        <f>IF($GU$3&lt;&gt;"コンテンツなし",IF(AND(申込書!$AH$4="GIGAスクールパック",SUM($P32,$R32)&lt;&gt;0),SUM($P32,$R32),IF(AND(申込書!$AH$4="SKY安心GIGAタブレット",SUM($T32,$V32)&lt;&gt;0),SUM($T32,$V32),"")),"")</f>
        <v/>
      </c>
      <c r="GX32" s="81" t="str">
        <f>IF($GU$3&lt;&gt;"コンテンツなし",IF(AND(申込書!$AH$4="GIGAスクールパック",SUM($Q32,$S32)&lt;&gt;0),SUM($Q32,$S32),IF(AND(申込書!$AH$4="SKY安心GIGAタブレット",SUM($U32,$W32)&lt;&gt;0),SUM($U32,$W32),"")),"")</f>
        <v/>
      </c>
      <c r="GY32" s="157"/>
      <c r="GZ32" s="82"/>
      <c r="HA32" s="80" t="str">
        <f>IF(AND(申込書!$C$119&lt;&gt;"▼プルダウンより選択してください",申込書!$C$119&lt;&gt;"",申込書!$P$119&lt;&gt;"YYYY/MM/DD",$G32&lt;&gt;""),申込書!$P$119,"")</f>
        <v/>
      </c>
      <c r="HB32" s="81" t="str">
        <f>IF(AND(申込書!$C$119&lt;&gt;"▼プルダウンより選択してください",申込書!$C$119&lt;&gt;"",$G32&lt;&gt;""),申込書!$M$119,"")</f>
        <v/>
      </c>
      <c r="HC32" s="81" t="str">
        <f>IF($HA$3&lt;&gt;"コンテンツなし",IF(AND(申込書!$AH$4="GIGAスクールパック",SUM($P32,$R32)&lt;&gt;0),SUM($P32,$R32),IF(AND(申込書!$AH$4="SKY安心GIGAタブレット",SUM($T32,$V32)&lt;&gt;0),SUM($T32,$V32),"")),"")</f>
        <v/>
      </c>
      <c r="HD32" s="81" t="str">
        <f>IF($HA$3&lt;&gt;"コンテンツなし",IF(AND(申込書!$AH$4="GIGAスクールパック",SUM($Q32,$S32)&lt;&gt;0),SUM($Q32,$S32),IF(AND(申込書!$AH$4="SKY安心GIGAタブレット",SUM($U32,$W32)&lt;&gt;0),SUM($U32,$W32),"")),"")</f>
        <v/>
      </c>
      <c r="HE32" s="157"/>
      <c r="HF32" s="82"/>
      <c r="HG32" s="83"/>
    </row>
    <row r="33" spans="2:215" ht="26.85" customHeight="1">
      <c r="B33" s="62">
        <f t="shared" si="0"/>
        <v>28</v>
      </c>
      <c r="C33" s="63"/>
      <c r="D33" s="64"/>
      <c r="E33" s="207"/>
      <c r="F33" s="65"/>
      <c r="G33" s="66"/>
      <c r="H33" s="67"/>
      <c r="I33" s="68"/>
      <c r="J33" s="69"/>
      <c r="K33" s="70"/>
      <c r="L33" s="71"/>
      <c r="M33" s="72"/>
      <c r="N33" s="73"/>
      <c r="O33" s="74"/>
      <c r="P33" s="179"/>
      <c r="Q33" s="180"/>
      <c r="R33" s="180"/>
      <c r="S33" s="181"/>
      <c r="T33" s="179"/>
      <c r="U33" s="180"/>
      <c r="V33" s="182"/>
      <c r="W33" s="181"/>
      <c r="X33" s="75"/>
      <c r="Y33" s="76"/>
      <c r="Z33" s="77"/>
      <c r="AA33" s="78"/>
      <c r="AB33" s="79"/>
      <c r="AC33" s="79"/>
      <c r="AD33" s="79"/>
      <c r="AE33" s="77"/>
      <c r="AF33" s="139"/>
      <c r="AG33" s="139"/>
      <c r="AH33" s="139"/>
      <c r="AI33" s="80" t="str">
        <f>IF(AND(申込書!$C$90&lt;&gt;"▼プルダウンより選択してください",申込書!$C$90&lt;&gt;"",申込書!$P$90&lt;&gt;"YYYY/MM/DD",$G33&lt;&gt;""),申込書!$P$90,"")</f>
        <v/>
      </c>
      <c r="AJ33" s="81" t="str">
        <f>IF(AND(申込書!$C$90&lt;&gt;"▼プルダウンより選択してください",申込書!$C$90&lt;&gt;"",$G33&lt;&gt;""),申込書!$M$90,"")</f>
        <v/>
      </c>
      <c r="AK33" s="81" t="str">
        <f>IF($AI$3&lt;&gt;"コンテンツなし",IF(AND(申込書!$AH$4="GIGAスクールパック",SUM($P33,$R33)&lt;&gt;0),SUM($P33,$R33),IF(AND(申込書!$AH$4="SKY安心GIGAタブレット",SUM($T33,$V33)&lt;&gt;0),SUM($T33,$V33),"")),"")</f>
        <v/>
      </c>
      <c r="AL33" s="81" t="str">
        <f>IF($AI$3&lt;&gt;"コンテンツなし",IF(AND(申込書!$AH$4="GIGAスクールパック",SUM($Q33,$S33)&lt;&gt;0),SUM($Q33,$S33),IF(AND(申込書!$AH$4="SKY安心GIGAタブレット",SUM($U33,$W33)&lt;&gt;0),SUM($U33,$W33),"")),"")</f>
        <v/>
      </c>
      <c r="AM33" s="157"/>
      <c r="AN33" s="82"/>
      <c r="AO33" s="80" t="str">
        <f>IF(AND(申込書!$C$91&lt;&gt;"▼プルダウンより選択してください",申込書!$C$91&lt;&gt;"",申込書!$P$91&lt;&gt;"YYYY/MM/DD",$G33&lt;&gt;""),申込書!$P$91,"")</f>
        <v/>
      </c>
      <c r="AP33" s="81" t="str">
        <f>IF(AND(申込書!$C$91&lt;&gt;"▼プルダウンより選択してください",申込書!$C$91&lt;&gt;"",$G33&lt;&gt;""),申込書!$M$91,"")</f>
        <v/>
      </c>
      <c r="AQ33" s="81" t="str">
        <f>IF($AO$3&lt;&gt;"コンテンツなし",IF(AND(申込書!$AH$4="GIGAスクールパック",SUM($P33,$R33)&lt;&gt;0),SUM($P33,$R33),IF(AND(申込書!$AH$4="SKY安心GIGAタブレット",SUM($T33,$V33)&lt;&gt;0),SUM($T33,$V33),"")),"")</f>
        <v/>
      </c>
      <c r="AR33" s="81" t="str">
        <f>IF($AO$3&lt;&gt;"コンテンツなし",IF(AND(申込書!$AH$4="GIGAスクールパック",SUM($Q33,$S33)&lt;&gt;0),SUM($Q33,$S33),IF(AND(申込書!$AH$4="SKY安心GIGAタブレット",SUM($U33,$W33)&lt;&gt;0),SUM($U33,$W33),"")),"")</f>
        <v/>
      </c>
      <c r="AS33" s="157"/>
      <c r="AT33" s="82"/>
      <c r="AU33" s="80" t="str">
        <f>IF(AND(申込書!$C$92&lt;&gt;"▼プルダウンより選択してください",申込書!$C$92&lt;&gt;"",申込書!$P$92&lt;&gt;"YYYY/MM/DD",$G33&lt;&gt;""),申込書!$P$92,"")</f>
        <v/>
      </c>
      <c r="AV33" s="81" t="str">
        <f>IF(AND(申込書!$C$92&lt;&gt;"▼プルダウンより選択してください",申込書!$C$92&lt;&gt;"",$G33&lt;&gt;""),申込書!$M$92,"")</f>
        <v/>
      </c>
      <c r="AW33" s="81" t="str">
        <f>IF($AU$3&lt;&gt;"コンテンツなし",IF(AND(申込書!$AH$4="GIGAスクールパック",SUM($P33,$R33)&lt;&gt;0),SUM($P33,$R33),IF(AND(申込書!$AH$4="SKY安心GIGAタブレット",SUM($T33,$V33)&lt;&gt;0),SUM($T33,$V33),"")),"")</f>
        <v/>
      </c>
      <c r="AX33" s="81" t="str">
        <f>IF($AU$3&lt;&gt;"コンテンツなし",IF(AND(申込書!$AH$4="GIGAスクールパック",SUM($Q33,$S33)&lt;&gt;0),SUM($Q33,$S33),IF(AND(申込書!$AH$4="SKY安心GIGAタブレット",SUM($U33,$W33)&lt;&gt;0),SUM($U33,$W33),"")),"")</f>
        <v/>
      </c>
      <c r="AY33" s="157"/>
      <c r="AZ33" s="82"/>
      <c r="BA33" s="80" t="str">
        <f>IF(AND(申込書!$C$93&lt;&gt;"▼プルダウンより選択してください",申込書!$C$93&lt;&gt;"",申込書!$P$93&lt;&gt;"YYYY/MM/DD",$G33&lt;&gt;""),申込書!$P$93,"")</f>
        <v/>
      </c>
      <c r="BB33" s="81" t="str">
        <f>IF(AND(申込書!$C$93&lt;&gt;"▼プルダウンより選択してください",申込書!$C$93&lt;&gt;"",申込書!$M$93&gt;=1,$G33&lt;&gt;""),申込書!$M$93,"")</f>
        <v/>
      </c>
      <c r="BC33" s="81" t="str">
        <f>IF($BA$3&lt;&gt;"コンテンツなし",IF(AND(申込書!$AH$4="GIGAスクールパック",SUM($P33,$R33)&lt;&gt;0),SUM($P33,$R33),IF(AND(申込書!$AH$4="SKY安心GIGAタブレット",SUM($T33,$V33)&lt;&gt;0),SUM($T33,$V33),"")),"")</f>
        <v/>
      </c>
      <c r="BD33" s="81" t="str">
        <f>IF($BA$3&lt;&gt;"コンテンツなし",IF(AND(申込書!$AH$4="GIGAスクールパック",SUM($Q33,$S33)&lt;&gt;0),SUM($Q33,$S33),IF(AND(申込書!$AH$4="SKY安心GIGAタブレット",SUM($U33,$W33)&lt;&gt;0),SUM($U33,$W33),"")),"")</f>
        <v/>
      </c>
      <c r="BE33" s="157"/>
      <c r="BF33" s="82"/>
      <c r="BG33" s="80" t="str">
        <f>IF(AND(申込書!$C$94&lt;&gt;"▼プルダウンより選択してください",申込書!$C$94&lt;&gt;"",申込書!$P$94&lt;&gt;"YYYY/MM/DD",$G33&lt;&gt;""),申込書!$P$94,"")</f>
        <v/>
      </c>
      <c r="BH33" s="81" t="str">
        <f>IF(AND(申込書!$C$94&lt;&gt;"▼プルダウンより選択してください",申込書!$C$94&lt;&gt;"",$G33&lt;&gt;""),申込書!$M$94,"")</f>
        <v/>
      </c>
      <c r="BI33" s="81" t="str">
        <f>IF($BG$3&lt;&gt;"コンテンツなし",IF(AND(申込書!$AH$4="GIGAスクールパック",SUM($P33,$R33)&lt;&gt;0),SUM($P33,$R33),IF(AND(申込書!$AH$4="SKY安心GIGAタブレット",SUM($T33,$V33)&lt;&gt;0),SUM($T33,$V33),"")),"")</f>
        <v/>
      </c>
      <c r="BJ33" s="81" t="str">
        <f>IF($BG$3&lt;&gt;"コンテンツなし",IF(AND(申込書!$AH$4="GIGAスクールパック",SUM($Q33,$S33)&lt;&gt;0),SUM($Q33,$S33),IF(AND(申込書!$AH$4="SKY安心GIGAタブレット",SUM($U33,$W33)&lt;&gt;0),SUM($U33,$W33),"")),"")</f>
        <v/>
      </c>
      <c r="BK33" s="157"/>
      <c r="BL33" s="82"/>
      <c r="BM33" s="80" t="str">
        <f>IF(AND(申込書!$C$95&lt;&gt;"▼プルダウンより選択してください",申込書!$C$95&lt;&gt;"",申込書!$P$95&lt;&gt;"YYYY/MM/DD",$G33&lt;&gt;""),申込書!$P$95,"")</f>
        <v/>
      </c>
      <c r="BN33" s="81" t="str">
        <f>IF(AND(申込書!$C$95&lt;&gt;"▼プルダウンより選択してください",申込書!$C$95&lt;&gt;"",$G33&lt;&gt;""),申込書!$M$95,"")</f>
        <v/>
      </c>
      <c r="BO33" s="81" t="str">
        <f>IF($BM$3&lt;&gt;"コンテンツなし",IF(AND(申込書!$AH$4="GIGAスクールパック",SUM($P33,$R33)&lt;&gt;0),SUM($P33,$R33),IF(AND(申込書!$AH$4="SKY安心GIGAタブレット",SUM($T33,$V33)&lt;&gt;0),SUM($T33,$V33),"")),"")</f>
        <v/>
      </c>
      <c r="BP33" s="81" t="str">
        <f>IF($BM$3&lt;&gt;"コンテンツなし",IF(AND(申込書!$AH$4="GIGAスクールパック",SUM($Q33,$S33)&lt;&gt;0),SUM($Q33,$S33),IF(AND(申込書!$AH$4="SKY安心GIGAタブレット",SUM($U33,$W33)&lt;&gt;0),SUM($U33,$W33),"")),"")</f>
        <v/>
      </c>
      <c r="BQ33" s="157"/>
      <c r="BR33" s="82"/>
      <c r="BS33" s="80" t="str">
        <f>IF(AND(申込書!$C$96&lt;&gt;"▼プルダウンより選択してください",申込書!$C$96&lt;&gt;"",申込書!$P$96&lt;&gt;"YYYY/MM/DD",$G33&lt;&gt;""),申込書!$P$96,"")</f>
        <v/>
      </c>
      <c r="BT33" s="81" t="str">
        <f>IF(AND(申込書!$C$96&lt;&gt;"▼プルダウンより選択してください",申込書!$C$96&lt;&gt;"",$G33&lt;&gt;""),申込書!$M$96,"")</f>
        <v/>
      </c>
      <c r="BU33" s="81" t="str">
        <f>IF($BS$3&lt;&gt;"コンテンツなし",IF(AND(申込書!$AH$4="GIGAスクールパック",SUM($P33,$R33)&lt;&gt;0),SUM($P33,$R33),IF(AND(申込書!$AH$4="SKY安心GIGAタブレット",SUM($T33,$V33)&lt;&gt;0),SUM($T33,$V33),"")),"")</f>
        <v/>
      </c>
      <c r="BV33" s="81" t="str">
        <f>IF($BS$3&lt;&gt;"コンテンツなし",IF(AND(申込書!$AH$4="GIGAスクールパック",SUM($Q33,$S33)&lt;&gt;0),SUM($Q33,$S33),IF(AND(申込書!$AH$4="SKY安心GIGAタブレット",SUM($U33,$W33)&lt;&gt;0),SUM($U33,$W33),"")),"")</f>
        <v/>
      </c>
      <c r="BW33" s="157"/>
      <c r="BX33" s="82"/>
      <c r="BY33" s="80" t="str">
        <f>IF(AND(申込書!$C$97&lt;&gt;"▼プルダウンより選択してください",申込書!$C$97&lt;&gt;"",申込書!$P$97&lt;&gt;"YYYY/MM/DD",$G33&lt;&gt;""),申込書!$P$97,"")</f>
        <v/>
      </c>
      <c r="BZ33" s="81" t="str">
        <f>IF(AND(申込書!$C$97&lt;&gt;"▼プルダウンより選択してください",申込書!$C$97&lt;&gt;"",$G33&lt;&gt;""),申込書!$M$97,"")</f>
        <v/>
      </c>
      <c r="CA33" s="81" t="str">
        <f>IF($BY$3&lt;&gt;"コンテンツなし",IF(AND(申込書!$AH$4="GIGAスクールパック",SUM($P33,$R33)&lt;&gt;0),SUM($P33,$R33),IF(AND(申込書!$AH$4="SKY安心GIGAタブレット",SUM($T33,$V33)&lt;&gt;0),SUM($T33,$V33),"")),"")</f>
        <v/>
      </c>
      <c r="CB33" s="81" t="str">
        <f>IF($BY$3&lt;&gt;"コンテンツなし",IF(AND(申込書!$AH$4="GIGAスクールパック",SUM($Q33,$S33)&lt;&gt;0),SUM($Q33,$S33),IF(AND(申込書!$AH$4="SKY安心GIGAタブレット",SUM($U33,$W33)&lt;&gt;0),SUM($U33,$W33),"")),"")</f>
        <v/>
      </c>
      <c r="CC33" s="157"/>
      <c r="CD33" s="82"/>
      <c r="CE33" s="80" t="str">
        <f>IF(AND(申込書!$C$98&lt;&gt;"▼プルダウンより選択してください",申込書!$C$98&lt;&gt;"",申込書!$P$98&lt;&gt;"YYYY/MM/DD",$G33&lt;&gt;""),申込書!$P$98,"")</f>
        <v/>
      </c>
      <c r="CF33" s="81" t="str">
        <f>IF(AND(申込書!$C$98&lt;&gt;"▼プルダウンより選択してください",申込書!$C$98&lt;&gt;"",$G33&lt;&gt;""),申込書!$M$98,"")</f>
        <v/>
      </c>
      <c r="CG33" s="81" t="str">
        <f>IF($CE$3&lt;&gt;"コンテンツなし",IF(AND(申込書!$AH$4="GIGAスクールパック",SUM($P33,$R33)&lt;&gt;0),SUM($P33,$R33),IF(AND(申込書!$AH$4="SKY安心GIGAタブレット",SUM($T33,$V33)&lt;&gt;0),SUM($T33,$V33),"")),"")</f>
        <v/>
      </c>
      <c r="CH33" s="81" t="str">
        <f>IF($CE$3&lt;&gt;"コンテンツなし",IF(AND(申込書!$AH$4="GIGAスクールパック",SUM($Q33,$S33)&lt;&gt;0),SUM($Q33,$S33),IF(AND(申込書!$AH$4="SKY安心GIGAタブレット",SUM($U33,$W33)&lt;&gt;0),SUM($U33,$W33),"")),"")</f>
        <v/>
      </c>
      <c r="CI33" s="157"/>
      <c r="CJ33" s="82"/>
      <c r="CK33" s="80" t="str">
        <f>IF(AND(申込書!$C$99&lt;&gt;"▼プルダウンより選択してください",申込書!$C$99&lt;&gt;"",申込書!$P$99&lt;&gt;"YYYY/MM/DD",$G33&lt;&gt;""),申込書!$P$99,"")</f>
        <v/>
      </c>
      <c r="CL33" s="81" t="str">
        <f>IF(AND(申込書!$C$99&lt;&gt;"▼プルダウンより選択してください",申込書!$C$99&lt;&gt;"",$G33&lt;&gt;""),申込書!$M$99,"")</f>
        <v/>
      </c>
      <c r="CM33" s="81" t="str">
        <f>IF($CK$3&lt;&gt;"コンテンツなし",IF(AND(申込書!$AH$4="GIGAスクールパック",SUM($P33,$R33)&lt;&gt;0),SUM($P33,$R33),IF(AND(申込書!$AH$4="SKY安心GIGAタブレット",SUM($T33,$V33)&lt;&gt;0),SUM($T33,$V33),"")),"")</f>
        <v/>
      </c>
      <c r="CN33" s="81" t="str">
        <f>IF($CK$3&lt;&gt;"コンテンツなし",IF(AND(申込書!$AH$4="GIGAスクールパック",SUM($Q33,$S33)&lt;&gt;0),SUM($Q33,$S33),IF(AND(申込書!$AH$4="SKY安心GIGAタブレット",SUM($U33,$W33)&lt;&gt;0),SUM($U33,$W33),"")),"")</f>
        <v/>
      </c>
      <c r="CO33" s="157"/>
      <c r="CP33" s="82"/>
      <c r="CQ33" s="80" t="str">
        <f>IF(AND(申込書!$C$100&lt;&gt;"▼プルダウンより選択してください",申込書!$C$100&lt;&gt;"",申込書!$P$100&lt;&gt;"YYYY/MM/DD",$G33&lt;&gt;""),申込書!$P$100,"")</f>
        <v/>
      </c>
      <c r="CR33" s="81" t="str">
        <f>IF(AND(申込書!$C$100&lt;&gt;"▼プルダウンより選択してください",申込書!$C$100&lt;&gt;"",$G33&lt;&gt;""),申込書!$M$100,"")</f>
        <v/>
      </c>
      <c r="CS33" s="81" t="str">
        <f>IF($CQ$3&lt;&gt;"コンテンツなし",IF(AND(申込書!$AH$4="GIGAスクールパック",SUM($P33,$R33)&lt;&gt;0),SUM($P33,$R33),IF(AND(申込書!$AH$4="SKY安心GIGAタブレット",SUM($T33,$V33)&lt;&gt;0),SUM($T33,$V33),"")),"")</f>
        <v/>
      </c>
      <c r="CT33" s="81" t="str">
        <f>IF($CQ$3&lt;&gt;"コンテンツなし",IF(AND(申込書!$AH$4="GIGAスクールパック",SUM($Q33,$S33)&lt;&gt;0),SUM($Q33,$S33),IF(AND(申込書!$AH$4="SKY安心GIGAタブレット",SUM($U33,$W33)&lt;&gt;0),SUM($U33,$W33),"")),"")</f>
        <v/>
      </c>
      <c r="CU33" s="81"/>
      <c r="CV33" s="82"/>
      <c r="CW33" s="80" t="str">
        <f>IF(AND(申込書!$C$101&lt;&gt;"▼プルダウンより選択してください",申込書!$C$101&lt;&gt;"",申込書!$P$101&lt;&gt;"YYYY/MM/DD",$G33&lt;&gt;""),申込書!$P$101,"")</f>
        <v/>
      </c>
      <c r="CX33" s="81" t="str">
        <f>IF(AND(申込書!$C$101&lt;&gt;"▼プルダウンより選択してください",申込書!$C$101&lt;&gt;"",$G33&lt;&gt;""),申込書!$M$101,"")</f>
        <v/>
      </c>
      <c r="CY33" s="81" t="str">
        <f>IF($CW$3&lt;&gt;"コンテンツなし",IF(AND(申込書!$AH$4="GIGAスクールパック",SUM($P33,$R33)&lt;&gt;0),SUM($P33,$R33),IF(AND(申込書!$AH$4="SKY安心GIGAタブレット",SUM($T33,$V33)&lt;&gt;0),SUM($T33,$V33),"")),"")</f>
        <v/>
      </c>
      <c r="CZ33" s="81" t="str">
        <f>IF($CW$3&lt;&gt;"コンテンツなし",IF(AND(申込書!$AH$4="GIGAスクールパック",SUM($Q33,$S33)&lt;&gt;0),SUM($Q33,$S33),IF(AND(申込書!$AH$4="SKY安心GIGAタブレット",SUM($U33,$W33)&lt;&gt;0),SUM($U33,$W33),"")),"")</f>
        <v/>
      </c>
      <c r="DA33" s="81"/>
      <c r="DB33" s="82"/>
      <c r="DC33" s="80" t="str">
        <f>IF(AND(申込書!$C$102&lt;&gt;"▼プルダウンより選択してください",申込書!$C$102&lt;&gt;"",申込書!$P$102&lt;&gt;"YYYY/MM/DD",$G33&lt;&gt;""),申込書!$P$102,"")</f>
        <v/>
      </c>
      <c r="DD33" s="81" t="str">
        <f>IF(AND(申込書!$C$102&lt;&gt;"▼プルダウンより選択してください",申込書!$C$102&lt;&gt;"",$G33&lt;&gt;""),申込書!$M$102,"")</f>
        <v/>
      </c>
      <c r="DE33" s="81" t="str">
        <f>IF($DC$3&lt;&gt;"コンテンツなし",IF(AND(申込書!$AH$4="GIGAスクールパック",SUM($P33,$R33)&lt;&gt;0),SUM($P33,$R33),IF(AND(申込書!$AH$4="SKY安心GIGAタブレット",SUM($T33,$V33)&lt;&gt;0),SUM($T33,$V33),"")),"")</f>
        <v/>
      </c>
      <c r="DF33" s="81" t="str">
        <f>IF($DC$3&lt;&gt;"コンテンツなし",IF(AND(申込書!$AH$4="GIGAスクールパック",SUM($Q33,$S33)&lt;&gt;0),SUM($Q33,$S33),IF(AND(申込書!$AH$4="SKY安心GIGAタブレット",SUM($U33,$W33)&lt;&gt;0),SUM($U33,$W33),"")),"")</f>
        <v/>
      </c>
      <c r="DG33" s="81"/>
      <c r="DH33" s="82"/>
      <c r="DI33" s="80" t="str">
        <f>IF(AND(申込書!$C$103&lt;&gt;"▼プルダウンより選択してください",申込書!$C$103&lt;&gt;"",申込書!$P$103&lt;&gt;"YYYY/MM/DD",$G33&lt;&gt;""),申込書!$P$103,"")</f>
        <v/>
      </c>
      <c r="DJ33" s="81" t="str">
        <f>IF(AND(申込書!$C$103&lt;&gt;"▼プルダウンより選択してください",申込書!$C$103&lt;&gt;"",$G33&lt;&gt;""),申込書!$M$103,"")</f>
        <v/>
      </c>
      <c r="DK33" s="81" t="str">
        <f>IF($DI$3&lt;&gt;"コンテンツなし",IF(AND(申込書!$AH$4="GIGAスクールパック",SUM($P33,$R33)&lt;&gt;0),SUM($P33,$R33),IF(AND(申込書!$AH$4="SKY安心GIGAタブレット",SUM($T33,$V33)&lt;&gt;0),SUM($T33,$V33),"")),"")</f>
        <v/>
      </c>
      <c r="DL33" s="81" t="str">
        <f>IF($DI$3&lt;&gt;"コンテンツなし",IF(AND(申込書!$AH$4="GIGAスクールパック",SUM($Q33,$S33)&lt;&gt;0),SUM($Q33,$S33),IF(AND(申込書!$AH$4="SKY安心GIGAタブレット",SUM($U33,$W33)&lt;&gt;0),SUM($U33,$W33),"")),"")</f>
        <v/>
      </c>
      <c r="DM33" s="81"/>
      <c r="DN33" s="82"/>
      <c r="DO33" s="80" t="str">
        <f>IF(AND(申込書!$C$104&lt;&gt;"▼プルダウンより選択してください",申込書!$C$104&lt;&gt;"",申込書!$P$104&lt;&gt;"YYYY/MM/DD",$G33&lt;&gt;""),申込書!$P$104,"")</f>
        <v/>
      </c>
      <c r="DP33" s="81" t="str">
        <f>IF(AND(申込書!$C$104&lt;&gt;"▼プルダウンより選択してください",申込書!$C$104&lt;&gt;"",$G33&lt;&gt;""),申込書!$M$104,"")</f>
        <v/>
      </c>
      <c r="DQ33" s="81" t="str">
        <f>IF($DO$3&lt;&gt;"コンテンツなし",IF(AND(申込書!$AH$4="GIGAスクールパック",SUM($P33,$R33)&lt;&gt;0),SUM($P33,$R33),IF(AND(申込書!$AH$4="SKY安心GIGAタブレット",SUM($T33,$V33)&lt;&gt;0),SUM($T33,$V33),"")),"")</f>
        <v/>
      </c>
      <c r="DR33" s="81" t="str">
        <f>IF($DO$3&lt;&gt;"コンテンツなし",IF(AND(申込書!$AH$4="GIGAスクールパック",SUM($Q33,$S33)&lt;&gt;0),SUM($Q33,$S33),IF(AND(申込書!$AH$4="SKY安心GIGAタブレット",SUM($U33,$W33)&lt;&gt;0),SUM($U33,$W33),"")),"")</f>
        <v/>
      </c>
      <c r="DS33" s="81"/>
      <c r="DT33" s="82"/>
      <c r="DU33" s="80" t="str">
        <f>IF(AND(申込書!$C$105&lt;&gt;"▼プルダウンより選択してください",申込書!$C$105&lt;&gt;"",申込書!$P$105&lt;&gt;"YYYY/MM/DD",$G33&lt;&gt;""),申込書!$P$105,"")</f>
        <v/>
      </c>
      <c r="DV33" s="81" t="str">
        <f>IF(AND(申込書!$C$105&lt;&gt;"▼プルダウンより選択してください",申込書!$C$105&lt;&gt;"",$G33&lt;&gt;""),申込書!$M$105,"")</f>
        <v/>
      </c>
      <c r="DW33" s="81" t="str">
        <f>IF($DU$3&lt;&gt;"コンテンツなし",IF(AND(申込書!$AH$4="GIGAスクールパック",SUM($P33,$R33)&lt;&gt;0),SUM($P33,$R33),IF(AND(申込書!$AH$4="SKY安心GIGAタブレット",SUM($T33,$V33)&lt;&gt;0),SUM($T33,$V33),"")),"")</f>
        <v/>
      </c>
      <c r="DX33" s="81" t="str">
        <f>IF($DU$3&lt;&gt;"コンテンツなし",IF(AND(申込書!$AH$4="GIGAスクールパック",SUM($Q33,$S33)&lt;&gt;0),SUM($Q33,$S33),IF(AND(申込書!$AH$4="SKY安心GIGAタブレット",SUM($U33,$W33)&lt;&gt;0),SUM($U33,$W33),"")),"")</f>
        <v/>
      </c>
      <c r="DY33" s="157"/>
      <c r="DZ33" s="82"/>
      <c r="EA33" s="80" t="str">
        <f>IF(AND(申込書!$C$106&lt;&gt;"▼プルダウンより選択してください",申込書!$C$106&lt;&gt;"",申込書!$P$106&lt;&gt;"YYYY/MM/DD",$G33&lt;&gt;""),申込書!$P$106,"")</f>
        <v/>
      </c>
      <c r="EB33" s="81" t="str">
        <f>IF(AND(申込書!$C$106&lt;&gt;"▼プルダウンより選択してください",申込書!$C$106&lt;&gt;"",$G33&lt;&gt;""),申込書!$M$106,"")</f>
        <v/>
      </c>
      <c r="EC33" s="81" t="str">
        <f>IF($EA$3&lt;&gt;"コンテンツなし",IF(AND(申込書!$AH$4="GIGAスクールパック",SUM($P33,$R33)&lt;&gt;0),SUM($P33,$R33),IF(AND(申込書!$AH$4="SKY安心GIGAタブレット",SUM($T33,$V33)&lt;&gt;0),SUM($T33,$V33),"")),"")</f>
        <v/>
      </c>
      <c r="ED33" s="81" t="str">
        <f>IF($EA$3&lt;&gt;"コンテンツなし",IF(AND(申込書!$AH$4="GIGAスクールパック",SUM($Q33,$S33)&lt;&gt;0),SUM($Q33,$S33),IF(AND(申込書!$AH$4="SKY安心GIGAタブレット",SUM($U33,$W33)&lt;&gt;0),SUM($U33,$W33),"")),"")</f>
        <v/>
      </c>
      <c r="EE33" s="157"/>
      <c r="EF33" s="82"/>
      <c r="EG33" s="80" t="str">
        <f>IF(AND(申込書!$C$107&lt;&gt;"▼プルダウンより選択してください",申込書!$C$107&lt;&gt;"",申込書!$P$107&lt;&gt;"YYYY/MM/DD",$G33&lt;&gt;""),申込書!$P$107,"")</f>
        <v/>
      </c>
      <c r="EH33" s="81" t="str">
        <f>IF(AND(申込書!$C$107&lt;&gt;"▼プルダウンより選択してください",申込書!$C$107&lt;&gt;"",$G33&lt;&gt;""),申込書!$M$107,"")</f>
        <v/>
      </c>
      <c r="EI33" s="81" t="str">
        <f>IF($EG$3&lt;&gt;"コンテンツなし",IF(AND(申込書!$AH$4="GIGAスクールパック",SUM($P33,$R33)&lt;&gt;0),SUM($P33,$R33),IF(AND(申込書!$AH$4="SKY安心GIGAタブレット",SUM($T33,$V33)&lt;&gt;0),SUM($T33,$V33),"")),"")</f>
        <v/>
      </c>
      <c r="EJ33" s="81" t="str">
        <f>IF($EG$3&lt;&gt;"コンテンツなし",IF(AND(申込書!$AH$4="GIGAスクールパック",SUM($Q33,$S33)&lt;&gt;0),SUM($Q33,$S33),IF(AND(申込書!$AH$4="SKY安心GIGAタブレット",SUM($U33,$W33)&lt;&gt;0),SUM($U33,$W33),"")),"")</f>
        <v/>
      </c>
      <c r="EK33" s="157"/>
      <c r="EL33" s="82"/>
      <c r="EM33" s="80" t="str">
        <f>IF(AND(申込書!$C$108&lt;&gt;"▼プルダウンより選択してください",申込書!$C$108&lt;&gt;"",申込書!$P$108&lt;&gt;"YYYY/MM/DD",$G33&lt;&gt;""),申込書!$P$108,"")</f>
        <v/>
      </c>
      <c r="EN33" s="81" t="str">
        <f>IF(AND(申込書!$C$108&lt;&gt;"▼プルダウンより選択してください",申込書!$C$108&lt;&gt;"",$G33&lt;&gt;""),申込書!$M$108,"")</f>
        <v/>
      </c>
      <c r="EO33" s="81" t="str">
        <f>IF($EM$3&lt;&gt;"コンテンツなし",IF(AND(申込書!$AH$4="GIGAスクールパック",SUM($P33,$R33)&lt;&gt;0),SUM($P33,$R33),IF(AND(申込書!$AH$4="SKY安心GIGAタブレット",SUM($T33,$V33)&lt;&gt;0),SUM($T33,$V33),"")),"")</f>
        <v/>
      </c>
      <c r="EP33" s="81" t="str">
        <f>IF($EM$3&lt;&gt;"コンテンツなし",IF(AND(申込書!$AH$4="GIGAスクールパック",SUM($Q33,$S33)&lt;&gt;0),SUM($Q33,$S33),IF(AND(申込書!$AH$4="SKY安心GIGAタブレット",SUM($U33,$W33)&lt;&gt;0),SUM($U33,$W33),"")),"")</f>
        <v/>
      </c>
      <c r="EQ33" s="157"/>
      <c r="ER33" s="82"/>
      <c r="ES33" s="80" t="str">
        <f>IF(AND(申込書!$C$109&lt;&gt;"▼プルダウンより選択してください",申込書!$C$109&lt;&gt;"",申込書!$P$109&lt;&gt;"YYYY/MM/DD",$G33&lt;&gt;""),申込書!$P$109,"")</f>
        <v/>
      </c>
      <c r="ET33" s="81" t="str">
        <f>IF(AND(申込書!$C$109&lt;&gt;"▼プルダウンより選択してください",申込書!$C$109&lt;&gt;"",$G33&lt;&gt;""),申込書!$M$109,"")</f>
        <v/>
      </c>
      <c r="EU33" s="81" t="str">
        <f>IF($ES$3&lt;&gt;"コンテンツなし",IF(AND(申込書!$AH$4="GIGAスクールパック",SUM($P33,$R33)&lt;&gt;0),SUM($P33,$R33),IF(AND(申込書!$AH$4="SKY安心GIGAタブレット",SUM($T33,$V33)&lt;&gt;0),SUM($T33,$V33),"")),"")</f>
        <v/>
      </c>
      <c r="EV33" s="81" t="str">
        <f>IF($ES$3&lt;&gt;"コンテンツなし",IF(AND(申込書!$AH$4="GIGAスクールパック",SUM($Q33,$S33)&lt;&gt;0),SUM($Q33,$S33),IF(AND(申込書!$AH$4="SKY安心GIGAタブレット",SUM($U33,$W33)&lt;&gt;0),SUM($U33,$W33),"")),"")</f>
        <v/>
      </c>
      <c r="EW33" s="157"/>
      <c r="EX33" s="82"/>
      <c r="EY33" s="80" t="str">
        <f>IF(AND(申込書!$C$110&lt;&gt;"▼プルダウンより選択してください",申込書!$C$110&lt;&gt;"",申込書!$P$110&lt;&gt;"YYYY/MM/DD",$G33&lt;&gt;""),申込書!$P$110,"")</f>
        <v/>
      </c>
      <c r="EZ33" s="81" t="str">
        <f>IF(AND(申込書!$C$110&lt;&gt;"▼プルダウンより選択してください",申込書!$C$110&lt;&gt;"",$G33&lt;&gt;""),申込書!$M$110,"")</f>
        <v/>
      </c>
      <c r="FA33" s="81" t="str">
        <f>IF($EY$3&lt;&gt;"コンテンツなし",IF(AND(申込書!$AH$4="GIGAスクールパック",SUM($P33,$R33)&lt;&gt;0),SUM($P33,$R33),IF(AND(申込書!$AH$4="SKY安心GIGAタブレット",SUM($T33,$V33)&lt;&gt;0),SUM($T33,$V33),"")),"")</f>
        <v/>
      </c>
      <c r="FB33" s="81" t="str">
        <f>IF($EY$3&lt;&gt;"コンテンツなし",IF(AND(申込書!$AH$4="GIGAスクールパック",SUM($Q33,$S33)&lt;&gt;0),SUM($Q33,$S33),IF(AND(申込書!$AH$4="SKY安心GIGAタブレット",SUM($U33,$W33)&lt;&gt;0),SUM($U33,$W33),"")),"")</f>
        <v/>
      </c>
      <c r="FC33" s="157"/>
      <c r="FD33" s="82"/>
      <c r="FE33" s="80" t="str">
        <f>IF(AND(申込書!$C$111&lt;&gt;"▼プルダウンより選択してください",申込書!$C$111&lt;&gt;"",申込書!$P$111&lt;&gt;"YYYY/MM/DD",$G33&lt;&gt;""),申込書!$P$111,"")</f>
        <v/>
      </c>
      <c r="FF33" s="81" t="str">
        <f>IF(AND(申込書!$C$111&lt;&gt;"▼プルダウンより選択してください",申込書!$C$111&lt;&gt;"",$G33&lt;&gt;""),申込書!$M$111,"")</f>
        <v/>
      </c>
      <c r="FG33" s="81" t="str">
        <f>IF($FE$3&lt;&gt;"コンテンツなし",IF(AND(申込書!$AH$4="GIGAスクールパック",SUM($P33,$R33)&lt;&gt;0),SUM($P33,$R33),IF(AND(申込書!$AH$4="SKY安心GIGAタブレット",SUM($T33,$V33)&lt;&gt;0),SUM($T33,$V33),"")),"")</f>
        <v/>
      </c>
      <c r="FH33" s="81" t="str">
        <f>IF($FE$3&lt;&gt;"コンテンツなし",IF(AND(申込書!$AH$4="GIGAスクールパック",SUM($Q33,$S33)&lt;&gt;0),SUM($Q33,$S33),IF(AND(申込書!$AH$4="SKY安心GIGAタブレット",SUM($U33,$W33)&lt;&gt;0),SUM($U33,$W33),"")),"")</f>
        <v/>
      </c>
      <c r="FI33" s="157"/>
      <c r="FJ33" s="82"/>
      <c r="FK33" s="80" t="str">
        <f>IF(AND(申込書!$C$112&lt;&gt;"▼プルダウンより選択してください",申込書!$C$112&lt;&gt;"",申込書!$P$112&lt;&gt;"YYYY/MM/DD",$G33&lt;&gt;""),申込書!$P$112,"")</f>
        <v/>
      </c>
      <c r="FL33" s="81" t="str">
        <f>IF(AND(申込書!$C$112&lt;&gt;"▼プルダウンより選択してください",申込書!$C$112&lt;&gt;"",$G33&lt;&gt;""),申込書!$M$112,"")</f>
        <v/>
      </c>
      <c r="FM33" s="81" t="str">
        <f>IF($FK$3&lt;&gt;"コンテンツなし",IF(AND(申込書!$AH$4="GIGAスクールパック",SUM($P33,$R33)&lt;&gt;0),SUM($P33,$R33),IF(AND(申込書!$AH$4="SKY安心GIGAタブレット",SUM($T33,$V33)&lt;&gt;0),SUM($T33,$V33),"")),"")</f>
        <v/>
      </c>
      <c r="FN33" s="81" t="str">
        <f>IF($FK$3&lt;&gt;"コンテンツなし",IF(AND(申込書!$AH$4="GIGAスクールパック",SUM($Q33,$S33)&lt;&gt;0),SUM($Q33,$S33),IF(AND(申込書!$AH$4="SKY安心GIGAタブレット",SUM($U33,$W33)&lt;&gt;0),SUM($U33,$W33),"")),"")</f>
        <v/>
      </c>
      <c r="FO33" s="157"/>
      <c r="FP33" s="82"/>
      <c r="FQ33" s="80" t="str">
        <f>IF(AND(申込書!$C$113&lt;&gt;"▼プルダウンより選択してください",申込書!$C$113&lt;&gt;"",申込書!$P$113&lt;&gt;"YYYY/MM/DD",$G33&lt;&gt;""),申込書!$P$113,"")</f>
        <v/>
      </c>
      <c r="FR33" s="81" t="str">
        <f>IF(AND(申込書!$C$113&lt;&gt;"▼プルダウンより選択してください",申込書!$C$113&lt;&gt;"",$G33&lt;&gt;""),申込書!$M$113,"")</f>
        <v/>
      </c>
      <c r="FS33" s="81" t="str">
        <f>IF($FQ$3&lt;&gt;"コンテンツなし",IF(AND(申込書!$AH$4="GIGAスクールパック",SUM($P33,$R33)&lt;&gt;0),SUM($P33,$R33),IF(AND(申込書!$AH$4="SKY安心GIGAタブレット",SUM($T33,$V33)&lt;&gt;0),SUM($T33,$V33),"")),"")</f>
        <v/>
      </c>
      <c r="FT33" s="81" t="str">
        <f>IF($FQ$3&lt;&gt;"コンテンツなし",IF(AND(申込書!$AH$4="GIGAスクールパック",SUM($Q33,$S33)&lt;&gt;0),SUM($Q33,$S33),IF(AND(申込書!$AH$4="SKY安心GIGAタブレット",SUM($U33,$W33)&lt;&gt;0),SUM($U33,$W33),"")),"")</f>
        <v/>
      </c>
      <c r="FU33" s="157"/>
      <c r="FV33" s="82"/>
      <c r="FW33" s="80" t="str">
        <f>IF(AND(申込書!$C$114&lt;&gt;"▼プルダウンより選択してください",申込書!$C$114&lt;&gt;"",申込書!$P$114&lt;&gt;"YYYY/MM/DD",$G33&lt;&gt;""),申込書!$P$114,"")</f>
        <v/>
      </c>
      <c r="FX33" s="81" t="str">
        <f>IF(AND(申込書!$C$114&lt;&gt;"▼プルダウンより選択してください",申込書!$C$114&lt;&gt;"",$G33&lt;&gt;""),申込書!$M$114,"")</f>
        <v/>
      </c>
      <c r="FY33" s="81" t="str">
        <f>IF($FW$3&lt;&gt;"コンテンツなし",IF(AND(申込書!$AH$4="GIGAスクールパック",SUM($P33,$R33)&lt;&gt;0),SUM($P33,$R33),IF(AND(申込書!$AH$4="SKY安心GIGAタブレット",SUM($T33,$V33)&lt;&gt;0),SUM($T33,$V33),"")),"")</f>
        <v/>
      </c>
      <c r="FZ33" s="81" t="str">
        <f>IF($FW$3&lt;&gt;"コンテンツなし",IF(AND(申込書!$AH$4="GIGAスクールパック",SUM($Q33,$S33)&lt;&gt;0),SUM($Q33,$S33),IF(AND(申込書!$AH$4="SKY安心GIGAタブレット",SUM($U33,$W33)&lt;&gt;0),SUM($U33,$W33),"")),"")</f>
        <v/>
      </c>
      <c r="GA33" s="157"/>
      <c r="GB33" s="82"/>
      <c r="GC33" s="80" t="str">
        <f>IF(AND(申込書!$C$115&lt;&gt;"▼プルダウンより選択してください",申込書!$C$115&lt;&gt;"",申込書!$P$115&lt;&gt;"YYYY/MM/DD",$G33&lt;&gt;""),申込書!$P$115,"")</f>
        <v/>
      </c>
      <c r="GD33" s="81" t="str">
        <f>IF(AND(申込書!$C$115&lt;&gt;"▼プルダウンより選択してください",申込書!$C$115&lt;&gt;"",$G33&lt;&gt;""),申込書!$M$115,"")</f>
        <v/>
      </c>
      <c r="GE33" s="81" t="str">
        <f>IF($GC$3&lt;&gt;"コンテンツなし",IF(AND(申込書!$AH$4="GIGAスクールパック",SUM($P33,$R33)&lt;&gt;0),SUM($P33,$R33),IF(AND(申込書!$AH$4="SKY安心GIGAタブレット",SUM($T33,$V33)&lt;&gt;0),SUM($T33,$V33),"")),"")</f>
        <v/>
      </c>
      <c r="GF33" s="81" t="str">
        <f>IF($GC$3&lt;&gt;"コンテンツなし",IF(AND(申込書!$AH$4="GIGAスクールパック",SUM($Q33,$S33)&lt;&gt;0),SUM($Q33,$S33),IF(AND(申込書!$AH$4="SKY安心GIGAタブレット",SUM($U33,$W33)&lt;&gt;0),SUM($U33,$W33),"")),"")</f>
        <v/>
      </c>
      <c r="GG33" s="157"/>
      <c r="GH33" s="82"/>
      <c r="GI33" s="80" t="str">
        <f>IF(AND(申込書!$C$116&lt;&gt;"▼プルダウンより選択してください",申込書!$C$116&lt;&gt;"",申込書!$P$116&lt;&gt;"YYYY/MM/DD",$G33&lt;&gt;""),申込書!$P$116,"")</f>
        <v/>
      </c>
      <c r="GJ33" s="81" t="str">
        <f>IF(AND(申込書!$C$116&lt;&gt;"▼プルダウンより選択してください",申込書!$C$116&lt;&gt;"",$G33&lt;&gt;""),申込書!$M$116,"")</f>
        <v/>
      </c>
      <c r="GK33" s="81" t="str">
        <f>IF($GI$3&lt;&gt;"コンテンツなし",IF(AND(申込書!$AH$4="GIGAスクールパック",SUM($P33,$R33)&lt;&gt;0),SUM($P33,$R33),IF(AND(申込書!$AH$4="SKY安心GIGAタブレット",SUM($T33,$V33)&lt;&gt;0),SUM($T33,$V33),"")),"")</f>
        <v/>
      </c>
      <c r="GL33" s="81" t="str">
        <f>IF($GI$3&lt;&gt;"コンテンツなし",IF(AND(申込書!$AH$4="GIGAスクールパック",SUM($Q33,$S33)&lt;&gt;0),SUM($Q33,$S33),IF(AND(申込書!$AH$4="SKY安心GIGAタブレット",SUM($U33,$W33)&lt;&gt;0),SUM($U33,$W33),"")),"")</f>
        <v/>
      </c>
      <c r="GM33" s="157"/>
      <c r="GN33" s="82"/>
      <c r="GO33" s="80" t="str">
        <f>IF(AND(申込書!$C$117&lt;&gt;"▼プルダウンより選択してください",申込書!$C$117&lt;&gt;"",申込書!$P$117&lt;&gt;"YYYY/MM/DD",$G33&lt;&gt;""),申込書!$P$117,"")</f>
        <v/>
      </c>
      <c r="GP33" s="81" t="str">
        <f>IF(AND(申込書!$C$117&lt;&gt;"▼プルダウンより選択してください",申込書!$C$117&lt;&gt;"",$G33&lt;&gt;""),申込書!$M$117,"")</f>
        <v/>
      </c>
      <c r="GQ33" s="81" t="str">
        <f>IF($GO$3&lt;&gt;"コンテンツなし",IF(AND(申込書!$AH$4="GIGAスクールパック",SUM($P33,$R33)&lt;&gt;0),SUM($P33,$R33),IF(AND(申込書!$AH$4="SKY安心GIGAタブレット",SUM($T33,$V33)&lt;&gt;0),SUM($T33,$V33),"")),"")</f>
        <v/>
      </c>
      <c r="GR33" s="81" t="str">
        <f>IF($GO$3&lt;&gt;"コンテンツなし",IF(AND(申込書!$AH$4="GIGAスクールパック",SUM($Q33,$S33)&lt;&gt;0),SUM($Q33,$S33),IF(AND(申込書!$AH$4="SKY安心GIGAタブレット",SUM($U33,$W33)&lt;&gt;0),SUM($U33,$W33),"")),"")</f>
        <v/>
      </c>
      <c r="GS33" s="157"/>
      <c r="GT33" s="82"/>
      <c r="GU33" s="80" t="str">
        <f>IF(AND(申込書!$C$118&lt;&gt;"▼プルダウンより選択してください",申込書!$C$118&lt;&gt;"",申込書!$P$118&lt;&gt;"YYYY/MM/DD",$G33&lt;&gt;""),申込書!$P$118,"")</f>
        <v/>
      </c>
      <c r="GV33" s="81" t="str">
        <f>IF(AND(申込書!$C$118&lt;&gt;"▼プルダウンより選択してください",申込書!$C$118&lt;&gt;"",$G33&lt;&gt;""),申込書!$M$118,"")</f>
        <v/>
      </c>
      <c r="GW33" s="81" t="str">
        <f>IF($GU$3&lt;&gt;"コンテンツなし",IF(AND(申込書!$AH$4="GIGAスクールパック",SUM($P33,$R33)&lt;&gt;0),SUM($P33,$R33),IF(AND(申込書!$AH$4="SKY安心GIGAタブレット",SUM($T33,$V33)&lt;&gt;0),SUM($T33,$V33),"")),"")</f>
        <v/>
      </c>
      <c r="GX33" s="81" t="str">
        <f>IF($GU$3&lt;&gt;"コンテンツなし",IF(AND(申込書!$AH$4="GIGAスクールパック",SUM($Q33,$S33)&lt;&gt;0),SUM($Q33,$S33),IF(AND(申込書!$AH$4="SKY安心GIGAタブレット",SUM($U33,$W33)&lt;&gt;0),SUM($U33,$W33),"")),"")</f>
        <v/>
      </c>
      <c r="GY33" s="157"/>
      <c r="GZ33" s="82"/>
      <c r="HA33" s="80" t="str">
        <f>IF(AND(申込書!$C$119&lt;&gt;"▼プルダウンより選択してください",申込書!$C$119&lt;&gt;"",申込書!$P$119&lt;&gt;"YYYY/MM/DD",$G33&lt;&gt;""),申込書!$P$119,"")</f>
        <v/>
      </c>
      <c r="HB33" s="81" t="str">
        <f>IF(AND(申込書!$C$119&lt;&gt;"▼プルダウンより選択してください",申込書!$C$119&lt;&gt;"",$G33&lt;&gt;""),申込書!$M$119,"")</f>
        <v/>
      </c>
      <c r="HC33" s="81" t="str">
        <f>IF($HA$3&lt;&gt;"コンテンツなし",IF(AND(申込書!$AH$4="GIGAスクールパック",SUM($P33,$R33)&lt;&gt;0),SUM($P33,$R33),IF(AND(申込書!$AH$4="SKY安心GIGAタブレット",SUM($T33,$V33)&lt;&gt;0),SUM($T33,$V33),"")),"")</f>
        <v/>
      </c>
      <c r="HD33" s="81" t="str">
        <f>IF($HA$3&lt;&gt;"コンテンツなし",IF(AND(申込書!$AH$4="GIGAスクールパック",SUM($Q33,$S33)&lt;&gt;0),SUM($Q33,$S33),IF(AND(申込書!$AH$4="SKY安心GIGAタブレット",SUM($U33,$W33)&lt;&gt;0),SUM($U33,$W33),"")),"")</f>
        <v/>
      </c>
      <c r="HE33" s="157"/>
      <c r="HF33" s="82"/>
      <c r="HG33" s="83"/>
    </row>
    <row r="34" spans="2:215" ht="26.85" customHeight="1">
      <c r="B34" s="62">
        <f t="shared" si="0"/>
        <v>29</v>
      </c>
      <c r="C34" s="63"/>
      <c r="D34" s="64"/>
      <c r="E34" s="207"/>
      <c r="F34" s="65"/>
      <c r="G34" s="66"/>
      <c r="H34" s="67"/>
      <c r="I34" s="68"/>
      <c r="J34" s="69"/>
      <c r="K34" s="70"/>
      <c r="L34" s="71"/>
      <c r="M34" s="72"/>
      <c r="N34" s="73"/>
      <c r="O34" s="74"/>
      <c r="P34" s="179"/>
      <c r="Q34" s="180"/>
      <c r="R34" s="180"/>
      <c r="S34" s="181"/>
      <c r="T34" s="179"/>
      <c r="U34" s="180"/>
      <c r="V34" s="182"/>
      <c r="W34" s="181"/>
      <c r="X34" s="75"/>
      <c r="Y34" s="76"/>
      <c r="Z34" s="77"/>
      <c r="AA34" s="78"/>
      <c r="AB34" s="79"/>
      <c r="AC34" s="79"/>
      <c r="AD34" s="79"/>
      <c r="AE34" s="77"/>
      <c r="AF34" s="139"/>
      <c r="AG34" s="139"/>
      <c r="AH34" s="139"/>
      <c r="AI34" s="80" t="str">
        <f>IF(AND(申込書!$C$90&lt;&gt;"▼プルダウンより選択してください",申込書!$C$90&lt;&gt;"",申込書!$P$90&lt;&gt;"YYYY/MM/DD",$G34&lt;&gt;""),申込書!$P$90,"")</f>
        <v/>
      </c>
      <c r="AJ34" s="81" t="str">
        <f>IF(AND(申込書!$C$90&lt;&gt;"▼プルダウンより選択してください",申込書!$C$90&lt;&gt;"",$G34&lt;&gt;""),申込書!$M$90,"")</f>
        <v/>
      </c>
      <c r="AK34" s="81" t="str">
        <f>IF($AI$3&lt;&gt;"コンテンツなし",IF(AND(申込書!$AH$4="GIGAスクールパック",SUM($P34,$R34)&lt;&gt;0),SUM($P34,$R34),IF(AND(申込書!$AH$4="SKY安心GIGAタブレット",SUM($T34,$V34)&lt;&gt;0),SUM($T34,$V34),"")),"")</f>
        <v/>
      </c>
      <c r="AL34" s="81" t="str">
        <f>IF($AI$3&lt;&gt;"コンテンツなし",IF(AND(申込書!$AH$4="GIGAスクールパック",SUM($Q34,$S34)&lt;&gt;0),SUM($Q34,$S34),IF(AND(申込書!$AH$4="SKY安心GIGAタブレット",SUM($U34,$W34)&lt;&gt;0),SUM($U34,$W34),"")),"")</f>
        <v/>
      </c>
      <c r="AM34" s="157"/>
      <c r="AN34" s="82"/>
      <c r="AO34" s="80" t="str">
        <f>IF(AND(申込書!$C$91&lt;&gt;"▼プルダウンより選択してください",申込書!$C$91&lt;&gt;"",申込書!$P$91&lt;&gt;"YYYY/MM/DD",$G34&lt;&gt;""),申込書!$P$91,"")</f>
        <v/>
      </c>
      <c r="AP34" s="81" t="str">
        <f>IF(AND(申込書!$C$91&lt;&gt;"▼プルダウンより選択してください",申込書!$C$91&lt;&gt;"",$G34&lt;&gt;""),申込書!$M$91,"")</f>
        <v/>
      </c>
      <c r="AQ34" s="81" t="str">
        <f>IF($AO$3&lt;&gt;"コンテンツなし",IF(AND(申込書!$AH$4="GIGAスクールパック",SUM($P34,$R34)&lt;&gt;0),SUM($P34,$R34),IF(AND(申込書!$AH$4="SKY安心GIGAタブレット",SUM($T34,$V34)&lt;&gt;0),SUM($T34,$V34),"")),"")</f>
        <v/>
      </c>
      <c r="AR34" s="81" t="str">
        <f>IF($AO$3&lt;&gt;"コンテンツなし",IF(AND(申込書!$AH$4="GIGAスクールパック",SUM($Q34,$S34)&lt;&gt;0),SUM($Q34,$S34),IF(AND(申込書!$AH$4="SKY安心GIGAタブレット",SUM($U34,$W34)&lt;&gt;0),SUM($U34,$W34),"")),"")</f>
        <v/>
      </c>
      <c r="AS34" s="157"/>
      <c r="AT34" s="82"/>
      <c r="AU34" s="80" t="str">
        <f>IF(AND(申込書!$C$92&lt;&gt;"▼プルダウンより選択してください",申込書!$C$92&lt;&gt;"",申込書!$P$92&lt;&gt;"YYYY/MM/DD",$G34&lt;&gt;""),申込書!$P$92,"")</f>
        <v/>
      </c>
      <c r="AV34" s="81" t="str">
        <f>IF(AND(申込書!$C$92&lt;&gt;"▼プルダウンより選択してください",申込書!$C$92&lt;&gt;"",$G34&lt;&gt;""),申込書!$M$92,"")</f>
        <v/>
      </c>
      <c r="AW34" s="81" t="str">
        <f>IF($AU$3&lt;&gt;"コンテンツなし",IF(AND(申込書!$AH$4="GIGAスクールパック",SUM($P34,$R34)&lt;&gt;0),SUM($P34,$R34),IF(AND(申込書!$AH$4="SKY安心GIGAタブレット",SUM($T34,$V34)&lt;&gt;0),SUM($T34,$V34),"")),"")</f>
        <v/>
      </c>
      <c r="AX34" s="81" t="str">
        <f>IF($AU$3&lt;&gt;"コンテンツなし",IF(AND(申込書!$AH$4="GIGAスクールパック",SUM($Q34,$S34)&lt;&gt;0),SUM($Q34,$S34),IF(AND(申込書!$AH$4="SKY安心GIGAタブレット",SUM($U34,$W34)&lt;&gt;0),SUM($U34,$W34),"")),"")</f>
        <v/>
      </c>
      <c r="AY34" s="157"/>
      <c r="AZ34" s="82"/>
      <c r="BA34" s="80" t="str">
        <f>IF(AND(申込書!$C$93&lt;&gt;"▼プルダウンより選択してください",申込書!$C$93&lt;&gt;"",申込書!$P$93&lt;&gt;"YYYY/MM/DD",$G34&lt;&gt;""),申込書!$P$93,"")</f>
        <v/>
      </c>
      <c r="BB34" s="81" t="str">
        <f>IF(AND(申込書!$C$93&lt;&gt;"▼プルダウンより選択してください",申込書!$C$93&lt;&gt;"",申込書!$M$93&gt;=1,$G34&lt;&gt;""),申込書!$M$93,"")</f>
        <v/>
      </c>
      <c r="BC34" s="81" t="str">
        <f>IF($BA$3&lt;&gt;"コンテンツなし",IF(AND(申込書!$AH$4="GIGAスクールパック",SUM($P34,$R34)&lt;&gt;0),SUM($P34,$R34),IF(AND(申込書!$AH$4="SKY安心GIGAタブレット",SUM($T34,$V34)&lt;&gt;0),SUM($T34,$V34),"")),"")</f>
        <v/>
      </c>
      <c r="BD34" s="81" t="str">
        <f>IF($BA$3&lt;&gt;"コンテンツなし",IF(AND(申込書!$AH$4="GIGAスクールパック",SUM($Q34,$S34)&lt;&gt;0),SUM($Q34,$S34),IF(AND(申込書!$AH$4="SKY安心GIGAタブレット",SUM($U34,$W34)&lt;&gt;0),SUM($U34,$W34),"")),"")</f>
        <v/>
      </c>
      <c r="BE34" s="157"/>
      <c r="BF34" s="82"/>
      <c r="BG34" s="80" t="str">
        <f>IF(AND(申込書!$C$94&lt;&gt;"▼プルダウンより選択してください",申込書!$C$94&lt;&gt;"",申込書!$P$94&lt;&gt;"YYYY/MM/DD",$G34&lt;&gt;""),申込書!$P$94,"")</f>
        <v/>
      </c>
      <c r="BH34" s="81" t="str">
        <f>IF(AND(申込書!$C$94&lt;&gt;"▼プルダウンより選択してください",申込書!$C$94&lt;&gt;"",$G34&lt;&gt;""),申込書!$M$94,"")</f>
        <v/>
      </c>
      <c r="BI34" s="81" t="str">
        <f>IF($BG$3&lt;&gt;"コンテンツなし",IF(AND(申込書!$AH$4="GIGAスクールパック",SUM($P34,$R34)&lt;&gt;0),SUM($P34,$R34),IF(AND(申込書!$AH$4="SKY安心GIGAタブレット",SUM($T34,$V34)&lt;&gt;0),SUM($T34,$V34),"")),"")</f>
        <v/>
      </c>
      <c r="BJ34" s="81" t="str">
        <f>IF($BG$3&lt;&gt;"コンテンツなし",IF(AND(申込書!$AH$4="GIGAスクールパック",SUM($Q34,$S34)&lt;&gt;0),SUM($Q34,$S34),IF(AND(申込書!$AH$4="SKY安心GIGAタブレット",SUM($U34,$W34)&lt;&gt;0),SUM($U34,$W34),"")),"")</f>
        <v/>
      </c>
      <c r="BK34" s="157"/>
      <c r="BL34" s="82"/>
      <c r="BM34" s="80" t="str">
        <f>IF(AND(申込書!$C$95&lt;&gt;"▼プルダウンより選択してください",申込書!$C$95&lt;&gt;"",申込書!$P$95&lt;&gt;"YYYY/MM/DD",$G34&lt;&gt;""),申込書!$P$95,"")</f>
        <v/>
      </c>
      <c r="BN34" s="81" t="str">
        <f>IF(AND(申込書!$C$95&lt;&gt;"▼プルダウンより選択してください",申込書!$C$95&lt;&gt;"",$G34&lt;&gt;""),申込書!$M$95,"")</f>
        <v/>
      </c>
      <c r="BO34" s="81" t="str">
        <f>IF($BM$3&lt;&gt;"コンテンツなし",IF(AND(申込書!$AH$4="GIGAスクールパック",SUM($P34,$R34)&lt;&gt;0),SUM($P34,$R34),IF(AND(申込書!$AH$4="SKY安心GIGAタブレット",SUM($T34,$V34)&lt;&gt;0),SUM($T34,$V34),"")),"")</f>
        <v/>
      </c>
      <c r="BP34" s="81" t="str">
        <f>IF($BM$3&lt;&gt;"コンテンツなし",IF(AND(申込書!$AH$4="GIGAスクールパック",SUM($Q34,$S34)&lt;&gt;0),SUM($Q34,$S34),IF(AND(申込書!$AH$4="SKY安心GIGAタブレット",SUM($U34,$W34)&lt;&gt;0),SUM($U34,$W34),"")),"")</f>
        <v/>
      </c>
      <c r="BQ34" s="157"/>
      <c r="BR34" s="82"/>
      <c r="BS34" s="80" t="str">
        <f>IF(AND(申込書!$C$96&lt;&gt;"▼プルダウンより選択してください",申込書!$C$96&lt;&gt;"",申込書!$P$96&lt;&gt;"YYYY/MM/DD",$G34&lt;&gt;""),申込書!$P$96,"")</f>
        <v/>
      </c>
      <c r="BT34" s="81" t="str">
        <f>IF(AND(申込書!$C$96&lt;&gt;"▼プルダウンより選択してください",申込書!$C$96&lt;&gt;"",$G34&lt;&gt;""),申込書!$M$96,"")</f>
        <v/>
      </c>
      <c r="BU34" s="81" t="str">
        <f>IF($BS$3&lt;&gt;"コンテンツなし",IF(AND(申込書!$AH$4="GIGAスクールパック",SUM($P34,$R34)&lt;&gt;0),SUM($P34,$R34),IF(AND(申込書!$AH$4="SKY安心GIGAタブレット",SUM($T34,$V34)&lt;&gt;0),SUM($T34,$V34),"")),"")</f>
        <v/>
      </c>
      <c r="BV34" s="81" t="str">
        <f>IF($BS$3&lt;&gt;"コンテンツなし",IF(AND(申込書!$AH$4="GIGAスクールパック",SUM($Q34,$S34)&lt;&gt;0),SUM($Q34,$S34),IF(AND(申込書!$AH$4="SKY安心GIGAタブレット",SUM($U34,$W34)&lt;&gt;0),SUM($U34,$W34),"")),"")</f>
        <v/>
      </c>
      <c r="BW34" s="157"/>
      <c r="BX34" s="82"/>
      <c r="BY34" s="80" t="str">
        <f>IF(AND(申込書!$C$97&lt;&gt;"▼プルダウンより選択してください",申込書!$C$97&lt;&gt;"",申込書!$P$97&lt;&gt;"YYYY/MM/DD",$G34&lt;&gt;""),申込書!$P$97,"")</f>
        <v/>
      </c>
      <c r="BZ34" s="81" t="str">
        <f>IF(AND(申込書!$C$97&lt;&gt;"▼プルダウンより選択してください",申込書!$C$97&lt;&gt;"",$G34&lt;&gt;""),申込書!$M$97,"")</f>
        <v/>
      </c>
      <c r="CA34" s="81" t="str">
        <f>IF($BY$3&lt;&gt;"コンテンツなし",IF(AND(申込書!$AH$4="GIGAスクールパック",SUM($P34,$R34)&lt;&gt;0),SUM($P34,$R34),IF(AND(申込書!$AH$4="SKY安心GIGAタブレット",SUM($T34,$V34)&lt;&gt;0),SUM($T34,$V34),"")),"")</f>
        <v/>
      </c>
      <c r="CB34" s="81" t="str">
        <f>IF($BY$3&lt;&gt;"コンテンツなし",IF(AND(申込書!$AH$4="GIGAスクールパック",SUM($Q34,$S34)&lt;&gt;0),SUM($Q34,$S34),IF(AND(申込書!$AH$4="SKY安心GIGAタブレット",SUM($U34,$W34)&lt;&gt;0),SUM($U34,$W34),"")),"")</f>
        <v/>
      </c>
      <c r="CC34" s="157"/>
      <c r="CD34" s="82"/>
      <c r="CE34" s="80" t="str">
        <f>IF(AND(申込書!$C$98&lt;&gt;"▼プルダウンより選択してください",申込書!$C$98&lt;&gt;"",申込書!$P$98&lt;&gt;"YYYY/MM/DD",$G34&lt;&gt;""),申込書!$P$98,"")</f>
        <v/>
      </c>
      <c r="CF34" s="81" t="str">
        <f>IF(AND(申込書!$C$98&lt;&gt;"▼プルダウンより選択してください",申込書!$C$98&lt;&gt;"",$G34&lt;&gt;""),申込書!$M$98,"")</f>
        <v/>
      </c>
      <c r="CG34" s="81" t="str">
        <f>IF($CE$3&lt;&gt;"コンテンツなし",IF(AND(申込書!$AH$4="GIGAスクールパック",SUM($P34,$R34)&lt;&gt;0),SUM($P34,$R34),IF(AND(申込書!$AH$4="SKY安心GIGAタブレット",SUM($T34,$V34)&lt;&gt;0),SUM($T34,$V34),"")),"")</f>
        <v/>
      </c>
      <c r="CH34" s="81" t="str">
        <f>IF($CE$3&lt;&gt;"コンテンツなし",IF(AND(申込書!$AH$4="GIGAスクールパック",SUM($Q34,$S34)&lt;&gt;0),SUM($Q34,$S34),IF(AND(申込書!$AH$4="SKY安心GIGAタブレット",SUM($U34,$W34)&lt;&gt;0),SUM($U34,$W34),"")),"")</f>
        <v/>
      </c>
      <c r="CI34" s="157"/>
      <c r="CJ34" s="82"/>
      <c r="CK34" s="80" t="str">
        <f>IF(AND(申込書!$C$99&lt;&gt;"▼プルダウンより選択してください",申込書!$C$99&lt;&gt;"",申込書!$P$99&lt;&gt;"YYYY/MM/DD",$G34&lt;&gt;""),申込書!$P$99,"")</f>
        <v/>
      </c>
      <c r="CL34" s="81" t="str">
        <f>IF(AND(申込書!$C$99&lt;&gt;"▼プルダウンより選択してください",申込書!$C$99&lt;&gt;"",$G34&lt;&gt;""),申込書!$M$99,"")</f>
        <v/>
      </c>
      <c r="CM34" s="81" t="str">
        <f>IF($CK$3&lt;&gt;"コンテンツなし",IF(AND(申込書!$AH$4="GIGAスクールパック",SUM($P34,$R34)&lt;&gt;0),SUM($P34,$R34),IF(AND(申込書!$AH$4="SKY安心GIGAタブレット",SUM($T34,$V34)&lt;&gt;0),SUM($T34,$V34),"")),"")</f>
        <v/>
      </c>
      <c r="CN34" s="81" t="str">
        <f>IF($CK$3&lt;&gt;"コンテンツなし",IF(AND(申込書!$AH$4="GIGAスクールパック",SUM($Q34,$S34)&lt;&gt;0),SUM($Q34,$S34),IF(AND(申込書!$AH$4="SKY安心GIGAタブレット",SUM($U34,$W34)&lt;&gt;0),SUM($U34,$W34),"")),"")</f>
        <v/>
      </c>
      <c r="CO34" s="157"/>
      <c r="CP34" s="82"/>
      <c r="CQ34" s="80" t="str">
        <f>IF(AND(申込書!$C$100&lt;&gt;"▼プルダウンより選択してください",申込書!$C$100&lt;&gt;"",申込書!$P$100&lt;&gt;"YYYY/MM/DD",$G34&lt;&gt;""),申込書!$P$100,"")</f>
        <v/>
      </c>
      <c r="CR34" s="81" t="str">
        <f>IF(AND(申込書!$C$100&lt;&gt;"▼プルダウンより選択してください",申込書!$C$100&lt;&gt;"",$G34&lt;&gt;""),申込書!$M$100,"")</f>
        <v/>
      </c>
      <c r="CS34" s="81" t="str">
        <f>IF($CQ$3&lt;&gt;"コンテンツなし",IF(AND(申込書!$AH$4="GIGAスクールパック",SUM($P34,$R34)&lt;&gt;0),SUM($P34,$R34),IF(AND(申込書!$AH$4="SKY安心GIGAタブレット",SUM($T34,$V34)&lt;&gt;0),SUM($T34,$V34),"")),"")</f>
        <v/>
      </c>
      <c r="CT34" s="81" t="str">
        <f>IF($CQ$3&lt;&gt;"コンテンツなし",IF(AND(申込書!$AH$4="GIGAスクールパック",SUM($Q34,$S34)&lt;&gt;0),SUM($Q34,$S34),IF(AND(申込書!$AH$4="SKY安心GIGAタブレット",SUM($U34,$W34)&lt;&gt;0),SUM($U34,$W34),"")),"")</f>
        <v/>
      </c>
      <c r="CU34" s="81"/>
      <c r="CV34" s="82"/>
      <c r="CW34" s="80" t="str">
        <f>IF(AND(申込書!$C$101&lt;&gt;"▼プルダウンより選択してください",申込書!$C$101&lt;&gt;"",申込書!$P$101&lt;&gt;"YYYY/MM/DD",$G34&lt;&gt;""),申込書!$P$101,"")</f>
        <v/>
      </c>
      <c r="CX34" s="81" t="str">
        <f>IF(AND(申込書!$C$101&lt;&gt;"▼プルダウンより選択してください",申込書!$C$101&lt;&gt;"",$G34&lt;&gt;""),申込書!$M$101,"")</f>
        <v/>
      </c>
      <c r="CY34" s="81" t="str">
        <f>IF($CW$3&lt;&gt;"コンテンツなし",IF(AND(申込書!$AH$4="GIGAスクールパック",SUM($P34,$R34)&lt;&gt;0),SUM($P34,$R34),IF(AND(申込書!$AH$4="SKY安心GIGAタブレット",SUM($T34,$V34)&lt;&gt;0),SUM($T34,$V34),"")),"")</f>
        <v/>
      </c>
      <c r="CZ34" s="81" t="str">
        <f>IF($CW$3&lt;&gt;"コンテンツなし",IF(AND(申込書!$AH$4="GIGAスクールパック",SUM($Q34,$S34)&lt;&gt;0),SUM($Q34,$S34),IF(AND(申込書!$AH$4="SKY安心GIGAタブレット",SUM($U34,$W34)&lt;&gt;0),SUM($U34,$W34),"")),"")</f>
        <v/>
      </c>
      <c r="DA34" s="81"/>
      <c r="DB34" s="82"/>
      <c r="DC34" s="80" t="str">
        <f>IF(AND(申込書!$C$102&lt;&gt;"▼プルダウンより選択してください",申込書!$C$102&lt;&gt;"",申込書!$P$102&lt;&gt;"YYYY/MM/DD",$G34&lt;&gt;""),申込書!$P$102,"")</f>
        <v/>
      </c>
      <c r="DD34" s="81" t="str">
        <f>IF(AND(申込書!$C$102&lt;&gt;"▼プルダウンより選択してください",申込書!$C$102&lt;&gt;"",$G34&lt;&gt;""),申込書!$M$102,"")</f>
        <v/>
      </c>
      <c r="DE34" s="81" t="str">
        <f>IF($DC$3&lt;&gt;"コンテンツなし",IF(AND(申込書!$AH$4="GIGAスクールパック",SUM($P34,$R34)&lt;&gt;0),SUM($P34,$R34),IF(AND(申込書!$AH$4="SKY安心GIGAタブレット",SUM($T34,$V34)&lt;&gt;0),SUM($T34,$V34),"")),"")</f>
        <v/>
      </c>
      <c r="DF34" s="81" t="str">
        <f>IF($DC$3&lt;&gt;"コンテンツなし",IF(AND(申込書!$AH$4="GIGAスクールパック",SUM($Q34,$S34)&lt;&gt;0),SUM($Q34,$S34),IF(AND(申込書!$AH$4="SKY安心GIGAタブレット",SUM($U34,$W34)&lt;&gt;0),SUM($U34,$W34),"")),"")</f>
        <v/>
      </c>
      <c r="DG34" s="81"/>
      <c r="DH34" s="82"/>
      <c r="DI34" s="80" t="str">
        <f>IF(AND(申込書!$C$103&lt;&gt;"▼プルダウンより選択してください",申込書!$C$103&lt;&gt;"",申込書!$P$103&lt;&gt;"YYYY/MM/DD",$G34&lt;&gt;""),申込書!$P$103,"")</f>
        <v/>
      </c>
      <c r="DJ34" s="81" t="str">
        <f>IF(AND(申込書!$C$103&lt;&gt;"▼プルダウンより選択してください",申込書!$C$103&lt;&gt;"",$G34&lt;&gt;""),申込書!$M$103,"")</f>
        <v/>
      </c>
      <c r="DK34" s="81" t="str">
        <f>IF($DI$3&lt;&gt;"コンテンツなし",IF(AND(申込書!$AH$4="GIGAスクールパック",SUM($P34,$R34)&lt;&gt;0),SUM($P34,$R34),IF(AND(申込書!$AH$4="SKY安心GIGAタブレット",SUM($T34,$V34)&lt;&gt;0),SUM($T34,$V34),"")),"")</f>
        <v/>
      </c>
      <c r="DL34" s="81" t="str">
        <f>IF($DI$3&lt;&gt;"コンテンツなし",IF(AND(申込書!$AH$4="GIGAスクールパック",SUM($Q34,$S34)&lt;&gt;0),SUM($Q34,$S34),IF(AND(申込書!$AH$4="SKY安心GIGAタブレット",SUM($U34,$W34)&lt;&gt;0),SUM($U34,$W34),"")),"")</f>
        <v/>
      </c>
      <c r="DM34" s="81"/>
      <c r="DN34" s="82"/>
      <c r="DO34" s="80" t="str">
        <f>IF(AND(申込書!$C$104&lt;&gt;"▼プルダウンより選択してください",申込書!$C$104&lt;&gt;"",申込書!$P$104&lt;&gt;"YYYY/MM/DD",$G34&lt;&gt;""),申込書!$P$104,"")</f>
        <v/>
      </c>
      <c r="DP34" s="81" t="str">
        <f>IF(AND(申込書!$C$104&lt;&gt;"▼プルダウンより選択してください",申込書!$C$104&lt;&gt;"",$G34&lt;&gt;""),申込書!$M$104,"")</f>
        <v/>
      </c>
      <c r="DQ34" s="81" t="str">
        <f>IF($DO$3&lt;&gt;"コンテンツなし",IF(AND(申込書!$AH$4="GIGAスクールパック",SUM($P34,$R34)&lt;&gt;0),SUM($P34,$R34),IF(AND(申込書!$AH$4="SKY安心GIGAタブレット",SUM($T34,$V34)&lt;&gt;0),SUM($T34,$V34),"")),"")</f>
        <v/>
      </c>
      <c r="DR34" s="81" t="str">
        <f>IF($DO$3&lt;&gt;"コンテンツなし",IF(AND(申込書!$AH$4="GIGAスクールパック",SUM($Q34,$S34)&lt;&gt;0),SUM($Q34,$S34),IF(AND(申込書!$AH$4="SKY安心GIGAタブレット",SUM($U34,$W34)&lt;&gt;0),SUM($U34,$W34),"")),"")</f>
        <v/>
      </c>
      <c r="DS34" s="81"/>
      <c r="DT34" s="82"/>
      <c r="DU34" s="80" t="str">
        <f>IF(AND(申込書!$C$105&lt;&gt;"▼プルダウンより選択してください",申込書!$C$105&lt;&gt;"",申込書!$P$105&lt;&gt;"YYYY/MM/DD",$G34&lt;&gt;""),申込書!$P$105,"")</f>
        <v/>
      </c>
      <c r="DV34" s="81" t="str">
        <f>IF(AND(申込書!$C$105&lt;&gt;"▼プルダウンより選択してください",申込書!$C$105&lt;&gt;"",$G34&lt;&gt;""),申込書!$M$105,"")</f>
        <v/>
      </c>
      <c r="DW34" s="81" t="str">
        <f>IF($DU$3&lt;&gt;"コンテンツなし",IF(AND(申込書!$AH$4="GIGAスクールパック",SUM($P34,$R34)&lt;&gt;0),SUM($P34,$R34),IF(AND(申込書!$AH$4="SKY安心GIGAタブレット",SUM($T34,$V34)&lt;&gt;0),SUM($T34,$V34),"")),"")</f>
        <v/>
      </c>
      <c r="DX34" s="81" t="str">
        <f>IF($DU$3&lt;&gt;"コンテンツなし",IF(AND(申込書!$AH$4="GIGAスクールパック",SUM($Q34,$S34)&lt;&gt;0),SUM($Q34,$S34),IF(AND(申込書!$AH$4="SKY安心GIGAタブレット",SUM($U34,$W34)&lt;&gt;0),SUM($U34,$W34),"")),"")</f>
        <v/>
      </c>
      <c r="DY34" s="157"/>
      <c r="DZ34" s="82"/>
      <c r="EA34" s="80" t="str">
        <f>IF(AND(申込書!$C$106&lt;&gt;"▼プルダウンより選択してください",申込書!$C$106&lt;&gt;"",申込書!$P$106&lt;&gt;"YYYY/MM/DD",$G34&lt;&gt;""),申込書!$P$106,"")</f>
        <v/>
      </c>
      <c r="EB34" s="81" t="str">
        <f>IF(AND(申込書!$C$106&lt;&gt;"▼プルダウンより選択してください",申込書!$C$106&lt;&gt;"",$G34&lt;&gt;""),申込書!$M$106,"")</f>
        <v/>
      </c>
      <c r="EC34" s="81" t="str">
        <f>IF($EA$3&lt;&gt;"コンテンツなし",IF(AND(申込書!$AH$4="GIGAスクールパック",SUM($P34,$R34)&lt;&gt;0),SUM($P34,$R34),IF(AND(申込書!$AH$4="SKY安心GIGAタブレット",SUM($T34,$V34)&lt;&gt;0),SUM($T34,$V34),"")),"")</f>
        <v/>
      </c>
      <c r="ED34" s="81" t="str">
        <f>IF($EA$3&lt;&gt;"コンテンツなし",IF(AND(申込書!$AH$4="GIGAスクールパック",SUM($Q34,$S34)&lt;&gt;0),SUM($Q34,$S34),IF(AND(申込書!$AH$4="SKY安心GIGAタブレット",SUM($U34,$W34)&lt;&gt;0),SUM($U34,$W34),"")),"")</f>
        <v/>
      </c>
      <c r="EE34" s="157"/>
      <c r="EF34" s="82"/>
      <c r="EG34" s="80" t="str">
        <f>IF(AND(申込書!$C$107&lt;&gt;"▼プルダウンより選択してください",申込書!$C$107&lt;&gt;"",申込書!$P$107&lt;&gt;"YYYY/MM/DD",$G34&lt;&gt;""),申込書!$P$107,"")</f>
        <v/>
      </c>
      <c r="EH34" s="81" t="str">
        <f>IF(AND(申込書!$C$107&lt;&gt;"▼プルダウンより選択してください",申込書!$C$107&lt;&gt;"",$G34&lt;&gt;""),申込書!$M$107,"")</f>
        <v/>
      </c>
      <c r="EI34" s="81" t="str">
        <f>IF($EG$3&lt;&gt;"コンテンツなし",IF(AND(申込書!$AH$4="GIGAスクールパック",SUM($P34,$R34)&lt;&gt;0),SUM($P34,$R34),IF(AND(申込書!$AH$4="SKY安心GIGAタブレット",SUM($T34,$V34)&lt;&gt;0),SUM($T34,$V34),"")),"")</f>
        <v/>
      </c>
      <c r="EJ34" s="81" t="str">
        <f>IF($EG$3&lt;&gt;"コンテンツなし",IF(AND(申込書!$AH$4="GIGAスクールパック",SUM($Q34,$S34)&lt;&gt;0),SUM($Q34,$S34),IF(AND(申込書!$AH$4="SKY安心GIGAタブレット",SUM($U34,$W34)&lt;&gt;0),SUM($U34,$W34),"")),"")</f>
        <v/>
      </c>
      <c r="EK34" s="157"/>
      <c r="EL34" s="82"/>
      <c r="EM34" s="80" t="str">
        <f>IF(AND(申込書!$C$108&lt;&gt;"▼プルダウンより選択してください",申込書!$C$108&lt;&gt;"",申込書!$P$108&lt;&gt;"YYYY/MM/DD",$G34&lt;&gt;""),申込書!$P$108,"")</f>
        <v/>
      </c>
      <c r="EN34" s="81" t="str">
        <f>IF(AND(申込書!$C$108&lt;&gt;"▼プルダウンより選択してください",申込書!$C$108&lt;&gt;"",$G34&lt;&gt;""),申込書!$M$108,"")</f>
        <v/>
      </c>
      <c r="EO34" s="81" t="str">
        <f>IF($EM$3&lt;&gt;"コンテンツなし",IF(AND(申込書!$AH$4="GIGAスクールパック",SUM($P34,$R34)&lt;&gt;0),SUM($P34,$R34),IF(AND(申込書!$AH$4="SKY安心GIGAタブレット",SUM($T34,$V34)&lt;&gt;0),SUM($T34,$V34),"")),"")</f>
        <v/>
      </c>
      <c r="EP34" s="81" t="str">
        <f>IF($EM$3&lt;&gt;"コンテンツなし",IF(AND(申込書!$AH$4="GIGAスクールパック",SUM($Q34,$S34)&lt;&gt;0),SUM($Q34,$S34),IF(AND(申込書!$AH$4="SKY安心GIGAタブレット",SUM($U34,$W34)&lt;&gt;0),SUM($U34,$W34),"")),"")</f>
        <v/>
      </c>
      <c r="EQ34" s="157"/>
      <c r="ER34" s="82"/>
      <c r="ES34" s="80" t="str">
        <f>IF(AND(申込書!$C$109&lt;&gt;"▼プルダウンより選択してください",申込書!$C$109&lt;&gt;"",申込書!$P$109&lt;&gt;"YYYY/MM/DD",$G34&lt;&gt;""),申込書!$P$109,"")</f>
        <v/>
      </c>
      <c r="ET34" s="81" t="str">
        <f>IF(AND(申込書!$C$109&lt;&gt;"▼プルダウンより選択してください",申込書!$C$109&lt;&gt;"",$G34&lt;&gt;""),申込書!$M$109,"")</f>
        <v/>
      </c>
      <c r="EU34" s="81" t="str">
        <f>IF($ES$3&lt;&gt;"コンテンツなし",IF(AND(申込書!$AH$4="GIGAスクールパック",SUM($P34,$R34)&lt;&gt;0),SUM($P34,$R34),IF(AND(申込書!$AH$4="SKY安心GIGAタブレット",SUM($T34,$V34)&lt;&gt;0),SUM($T34,$V34),"")),"")</f>
        <v/>
      </c>
      <c r="EV34" s="81" t="str">
        <f>IF($ES$3&lt;&gt;"コンテンツなし",IF(AND(申込書!$AH$4="GIGAスクールパック",SUM($Q34,$S34)&lt;&gt;0),SUM($Q34,$S34),IF(AND(申込書!$AH$4="SKY安心GIGAタブレット",SUM($U34,$W34)&lt;&gt;0),SUM($U34,$W34),"")),"")</f>
        <v/>
      </c>
      <c r="EW34" s="157"/>
      <c r="EX34" s="82"/>
      <c r="EY34" s="80" t="str">
        <f>IF(AND(申込書!$C$110&lt;&gt;"▼プルダウンより選択してください",申込書!$C$110&lt;&gt;"",申込書!$P$110&lt;&gt;"YYYY/MM/DD",$G34&lt;&gt;""),申込書!$P$110,"")</f>
        <v/>
      </c>
      <c r="EZ34" s="81" t="str">
        <f>IF(AND(申込書!$C$110&lt;&gt;"▼プルダウンより選択してください",申込書!$C$110&lt;&gt;"",$G34&lt;&gt;""),申込書!$M$110,"")</f>
        <v/>
      </c>
      <c r="FA34" s="81" t="str">
        <f>IF($EY$3&lt;&gt;"コンテンツなし",IF(AND(申込書!$AH$4="GIGAスクールパック",SUM($P34,$R34)&lt;&gt;0),SUM($P34,$R34),IF(AND(申込書!$AH$4="SKY安心GIGAタブレット",SUM($T34,$V34)&lt;&gt;0),SUM($T34,$V34),"")),"")</f>
        <v/>
      </c>
      <c r="FB34" s="81" t="str">
        <f>IF($EY$3&lt;&gt;"コンテンツなし",IF(AND(申込書!$AH$4="GIGAスクールパック",SUM($Q34,$S34)&lt;&gt;0),SUM($Q34,$S34),IF(AND(申込書!$AH$4="SKY安心GIGAタブレット",SUM($U34,$W34)&lt;&gt;0),SUM($U34,$W34),"")),"")</f>
        <v/>
      </c>
      <c r="FC34" s="157"/>
      <c r="FD34" s="82"/>
      <c r="FE34" s="80" t="str">
        <f>IF(AND(申込書!$C$111&lt;&gt;"▼プルダウンより選択してください",申込書!$C$111&lt;&gt;"",申込書!$P$111&lt;&gt;"YYYY/MM/DD",$G34&lt;&gt;""),申込書!$P$111,"")</f>
        <v/>
      </c>
      <c r="FF34" s="81" t="str">
        <f>IF(AND(申込書!$C$111&lt;&gt;"▼プルダウンより選択してください",申込書!$C$111&lt;&gt;"",$G34&lt;&gt;""),申込書!$M$111,"")</f>
        <v/>
      </c>
      <c r="FG34" s="81" t="str">
        <f>IF($FE$3&lt;&gt;"コンテンツなし",IF(AND(申込書!$AH$4="GIGAスクールパック",SUM($P34,$R34)&lt;&gt;0),SUM($P34,$R34),IF(AND(申込書!$AH$4="SKY安心GIGAタブレット",SUM($T34,$V34)&lt;&gt;0),SUM($T34,$V34),"")),"")</f>
        <v/>
      </c>
      <c r="FH34" s="81" t="str">
        <f>IF($FE$3&lt;&gt;"コンテンツなし",IF(AND(申込書!$AH$4="GIGAスクールパック",SUM($Q34,$S34)&lt;&gt;0),SUM($Q34,$S34),IF(AND(申込書!$AH$4="SKY安心GIGAタブレット",SUM($U34,$W34)&lt;&gt;0),SUM($U34,$W34),"")),"")</f>
        <v/>
      </c>
      <c r="FI34" s="157"/>
      <c r="FJ34" s="82"/>
      <c r="FK34" s="80" t="str">
        <f>IF(AND(申込書!$C$112&lt;&gt;"▼プルダウンより選択してください",申込書!$C$112&lt;&gt;"",申込書!$P$112&lt;&gt;"YYYY/MM/DD",$G34&lt;&gt;""),申込書!$P$112,"")</f>
        <v/>
      </c>
      <c r="FL34" s="81" t="str">
        <f>IF(AND(申込書!$C$112&lt;&gt;"▼プルダウンより選択してください",申込書!$C$112&lt;&gt;"",$G34&lt;&gt;""),申込書!$M$112,"")</f>
        <v/>
      </c>
      <c r="FM34" s="81" t="str">
        <f>IF($FK$3&lt;&gt;"コンテンツなし",IF(AND(申込書!$AH$4="GIGAスクールパック",SUM($P34,$R34)&lt;&gt;0),SUM($P34,$R34),IF(AND(申込書!$AH$4="SKY安心GIGAタブレット",SUM($T34,$V34)&lt;&gt;0),SUM($T34,$V34),"")),"")</f>
        <v/>
      </c>
      <c r="FN34" s="81" t="str">
        <f>IF($FK$3&lt;&gt;"コンテンツなし",IF(AND(申込書!$AH$4="GIGAスクールパック",SUM($Q34,$S34)&lt;&gt;0),SUM($Q34,$S34),IF(AND(申込書!$AH$4="SKY安心GIGAタブレット",SUM($U34,$W34)&lt;&gt;0),SUM($U34,$W34),"")),"")</f>
        <v/>
      </c>
      <c r="FO34" s="157"/>
      <c r="FP34" s="82"/>
      <c r="FQ34" s="80" t="str">
        <f>IF(AND(申込書!$C$113&lt;&gt;"▼プルダウンより選択してください",申込書!$C$113&lt;&gt;"",申込書!$P$113&lt;&gt;"YYYY/MM/DD",$G34&lt;&gt;""),申込書!$P$113,"")</f>
        <v/>
      </c>
      <c r="FR34" s="81" t="str">
        <f>IF(AND(申込書!$C$113&lt;&gt;"▼プルダウンより選択してください",申込書!$C$113&lt;&gt;"",$G34&lt;&gt;""),申込書!$M$113,"")</f>
        <v/>
      </c>
      <c r="FS34" s="81" t="str">
        <f>IF($FQ$3&lt;&gt;"コンテンツなし",IF(AND(申込書!$AH$4="GIGAスクールパック",SUM($P34,$R34)&lt;&gt;0),SUM($P34,$R34),IF(AND(申込書!$AH$4="SKY安心GIGAタブレット",SUM($T34,$V34)&lt;&gt;0),SUM($T34,$V34),"")),"")</f>
        <v/>
      </c>
      <c r="FT34" s="81" t="str">
        <f>IF($FQ$3&lt;&gt;"コンテンツなし",IF(AND(申込書!$AH$4="GIGAスクールパック",SUM($Q34,$S34)&lt;&gt;0),SUM($Q34,$S34),IF(AND(申込書!$AH$4="SKY安心GIGAタブレット",SUM($U34,$W34)&lt;&gt;0),SUM($U34,$W34),"")),"")</f>
        <v/>
      </c>
      <c r="FU34" s="157"/>
      <c r="FV34" s="82"/>
      <c r="FW34" s="80" t="str">
        <f>IF(AND(申込書!$C$114&lt;&gt;"▼プルダウンより選択してください",申込書!$C$114&lt;&gt;"",申込書!$P$114&lt;&gt;"YYYY/MM/DD",$G34&lt;&gt;""),申込書!$P$114,"")</f>
        <v/>
      </c>
      <c r="FX34" s="81" t="str">
        <f>IF(AND(申込書!$C$114&lt;&gt;"▼プルダウンより選択してください",申込書!$C$114&lt;&gt;"",$G34&lt;&gt;""),申込書!$M$114,"")</f>
        <v/>
      </c>
      <c r="FY34" s="81" t="str">
        <f>IF($FW$3&lt;&gt;"コンテンツなし",IF(AND(申込書!$AH$4="GIGAスクールパック",SUM($P34,$R34)&lt;&gt;0),SUM($P34,$R34),IF(AND(申込書!$AH$4="SKY安心GIGAタブレット",SUM($T34,$V34)&lt;&gt;0),SUM($T34,$V34),"")),"")</f>
        <v/>
      </c>
      <c r="FZ34" s="81" t="str">
        <f>IF($FW$3&lt;&gt;"コンテンツなし",IF(AND(申込書!$AH$4="GIGAスクールパック",SUM($Q34,$S34)&lt;&gt;0),SUM($Q34,$S34),IF(AND(申込書!$AH$4="SKY安心GIGAタブレット",SUM($U34,$W34)&lt;&gt;0),SUM($U34,$W34),"")),"")</f>
        <v/>
      </c>
      <c r="GA34" s="157"/>
      <c r="GB34" s="82"/>
      <c r="GC34" s="80" t="str">
        <f>IF(AND(申込書!$C$115&lt;&gt;"▼プルダウンより選択してください",申込書!$C$115&lt;&gt;"",申込書!$P$115&lt;&gt;"YYYY/MM/DD",$G34&lt;&gt;""),申込書!$P$115,"")</f>
        <v/>
      </c>
      <c r="GD34" s="81" t="str">
        <f>IF(AND(申込書!$C$115&lt;&gt;"▼プルダウンより選択してください",申込書!$C$115&lt;&gt;"",$G34&lt;&gt;""),申込書!$M$115,"")</f>
        <v/>
      </c>
      <c r="GE34" s="81" t="str">
        <f>IF($GC$3&lt;&gt;"コンテンツなし",IF(AND(申込書!$AH$4="GIGAスクールパック",SUM($P34,$R34)&lt;&gt;0),SUM($P34,$R34),IF(AND(申込書!$AH$4="SKY安心GIGAタブレット",SUM($T34,$V34)&lt;&gt;0),SUM($T34,$V34),"")),"")</f>
        <v/>
      </c>
      <c r="GF34" s="81" t="str">
        <f>IF($GC$3&lt;&gt;"コンテンツなし",IF(AND(申込書!$AH$4="GIGAスクールパック",SUM($Q34,$S34)&lt;&gt;0),SUM($Q34,$S34),IF(AND(申込書!$AH$4="SKY安心GIGAタブレット",SUM($U34,$W34)&lt;&gt;0),SUM($U34,$W34),"")),"")</f>
        <v/>
      </c>
      <c r="GG34" s="157"/>
      <c r="GH34" s="82"/>
      <c r="GI34" s="80" t="str">
        <f>IF(AND(申込書!$C$116&lt;&gt;"▼プルダウンより選択してください",申込書!$C$116&lt;&gt;"",申込書!$P$116&lt;&gt;"YYYY/MM/DD",$G34&lt;&gt;""),申込書!$P$116,"")</f>
        <v/>
      </c>
      <c r="GJ34" s="81" t="str">
        <f>IF(AND(申込書!$C$116&lt;&gt;"▼プルダウンより選択してください",申込書!$C$116&lt;&gt;"",$G34&lt;&gt;""),申込書!$M$116,"")</f>
        <v/>
      </c>
      <c r="GK34" s="81" t="str">
        <f>IF($GI$3&lt;&gt;"コンテンツなし",IF(AND(申込書!$AH$4="GIGAスクールパック",SUM($P34,$R34)&lt;&gt;0),SUM($P34,$R34),IF(AND(申込書!$AH$4="SKY安心GIGAタブレット",SUM($T34,$V34)&lt;&gt;0),SUM($T34,$V34),"")),"")</f>
        <v/>
      </c>
      <c r="GL34" s="81" t="str">
        <f>IF($GI$3&lt;&gt;"コンテンツなし",IF(AND(申込書!$AH$4="GIGAスクールパック",SUM($Q34,$S34)&lt;&gt;0),SUM($Q34,$S34),IF(AND(申込書!$AH$4="SKY安心GIGAタブレット",SUM($U34,$W34)&lt;&gt;0),SUM($U34,$W34),"")),"")</f>
        <v/>
      </c>
      <c r="GM34" s="157"/>
      <c r="GN34" s="82"/>
      <c r="GO34" s="80" t="str">
        <f>IF(AND(申込書!$C$117&lt;&gt;"▼プルダウンより選択してください",申込書!$C$117&lt;&gt;"",申込書!$P$117&lt;&gt;"YYYY/MM/DD",$G34&lt;&gt;""),申込書!$P$117,"")</f>
        <v/>
      </c>
      <c r="GP34" s="81" t="str">
        <f>IF(AND(申込書!$C$117&lt;&gt;"▼プルダウンより選択してください",申込書!$C$117&lt;&gt;"",$G34&lt;&gt;""),申込書!$M$117,"")</f>
        <v/>
      </c>
      <c r="GQ34" s="81" t="str">
        <f>IF($GO$3&lt;&gt;"コンテンツなし",IF(AND(申込書!$AH$4="GIGAスクールパック",SUM($P34,$R34)&lt;&gt;0),SUM($P34,$R34),IF(AND(申込書!$AH$4="SKY安心GIGAタブレット",SUM($T34,$V34)&lt;&gt;0),SUM($T34,$V34),"")),"")</f>
        <v/>
      </c>
      <c r="GR34" s="81" t="str">
        <f>IF($GO$3&lt;&gt;"コンテンツなし",IF(AND(申込書!$AH$4="GIGAスクールパック",SUM($Q34,$S34)&lt;&gt;0),SUM($Q34,$S34),IF(AND(申込書!$AH$4="SKY安心GIGAタブレット",SUM($U34,$W34)&lt;&gt;0),SUM($U34,$W34),"")),"")</f>
        <v/>
      </c>
      <c r="GS34" s="157"/>
      <c r="GT34" s="82"/>
      <c r="GU34" s="80" t="str">
        <f>IF(AND(申込書!$C$118&lt;&gt;"▼プルダウンより選択してください",申込書!$C$118&lt;&gt;"",申込書!$P$118&lt;&gt;"YYYY/MM/DD",$G34&lt;&gt;""),申込書!$P$118,"")</f>
        <v/>
      </c>
      <c r="GV34" s="81" t="str">
        <f>IF(AND(申込書!$C$118&lt;&gt;"▼プルダウンより選択してください",申込書!$C$118&lt;&gt;"",$G34&lt;&gt;""),申込書!$M$118,"")</f>
        <v/>
      </c>
      <c r="GW34" s="81" t="str">
        <f>IF($GU$3&lt;&gt;"コンテンツなし",IF(AND(申込書!$AH$4="GIGAスクールパック",SUM($P34,$R34)&lt;&gt;0),SUM($P34,$R34),IF(AND(申込書!$AH$4="SKY安心GIGAタブレット",SUM($T34,$V34)&lt;&gt;0),SUM($T34,$V34),"")),"")</f>
        <v/>
      </c>
      <c r="GX34" s="81" t="str">
        <f>IF($GU$3&lt;&gt;"コンテンツなし",IF(AND(申込書!$AH$4="GIGAスクールパック",SUM($Q34,$S34)&lt;&gt;0),SUM($Q34,$S34),IF(AND(申込書!$AH$4="SKY安心GIGAタブレット",SUM($U34,$W34)&lt;&gt;0),SUM($U34,$W34),"")),"")</f>
        <v/>
      </c>
      <c r="GY34" s="157"/>
      <c r="GZ34" s="82"/>
      <c r="HA34" s="80" t="str">
        <f>IF(AND(申込書!$C$119&lt;&gt;"▼プルダウンより選択してください",申込書!$C$119&lt;&gt;"",申込書!$P$119&lt;&gt;"YYYY/MM/DD",$G34&lt;&gt;""),申込書!$P$119,"")</f>
        <v/>
      </c>
      <c r="HB34" s="81" t="str">
        <f>IF(AND(申込書!$C$119&lt;&gt;"▼プルダウンより選択してください",申込書!$C$119&lt;&gt;"",$G34&lt;&gt;""),申込書!$M$119,"")</f>
        <v/>
      </c>
      <c r="HC34" s="81" t="str">
        <f>IF($HA$3&lt;&gt;"コンテンツなし",IF(AND(申込書!$AH$4="GIGAスクールパック",SUM($P34,$R34)&lt;&gt;0),SUM($P34,$R34),IF(AND(申込書!$AH$4="SKY安心GIGAタブレット",SUM($T34,$V34)&lt;&gt;0),SUM($T34,$V34),"")),"")</f>
        <v/>
      </c>
      <c r="HD34" s="81" t="str">
        <f>IF($HA$3&lt;&gt;"コンテンツなし",IF(AND(申込書!$AH$4="GIGAスクールパック",SUM($Q34,$S34)&lt;&gt;0),SUM($Q34,$S34),IF(AND(申込書!$AH$4="SKY安心GIGAタブレット",SUM($U34,$W34)&lt;&gt;0),SUM($U34,$W34),"")),"")</f>
        <v/>
      </c>
      <c r="HE34" s="157"/>
      <c r="HF34" s="82"/>
      <c r="HG34" s="83"/>
    </row>
    <row r="35" spans="2:215" ht="26.85" customHeight="1">
      <c r="B35" s="62">
        <f t="shared" si="0"/>
        <v>30</v>
      </c>
      <c r="C35" s="63"/>
      <c r="D35" s="64"/>
      <c r="E35" s="207"/>
      <c r="F35" s="65"/>
      <c r="G35" s="66"/>
      <c r="H35" s="67"/>
      <c r="I35" s="68"/>
      <c r="J35" s="69"/>
      <c r="K35" s="70"/>
      <c r="L35" s="71"/>
      <c r="M35" s="72"/>
      <c r="N35" s="73"/>
      <c r="O35" s="74"/>
      <c r="P35" s="179"/>
      <c r="Q35" s="180"/>
      <c r="R35" s="180"/>
      <c r="S35" s="181"/>
      <c r="T35" s="179"/>
      <c r="U35" s="180"/>
      <c r="V35" s="182"/>
      <c r="W35" s="181"/>
      <c r="X35" s="75"/>
      <c r="Y35" s="76"/>
      <c r="Z35" s="77"/>
      <c r="AA35" s="78"/>
      <c r="AB35" s="79"/>
      <c r="AC35" s="79"/>
      <c r="AD35" s="79"/>
      <c r="AE35" s="77"/>
      <c r="AF35" s="139"/>
      <c r="AG35" s="139"/>
      <c r="AH35" s="139"/>
      <c r="AI35" s="80" t="str">
        <f>IF(AND(申込書!$C$90&lt;&gt;"▼プルダウンより選択してください",申込書!$C$90&lt;&gt;"",申込書!$P$90&lt;&gt;"YYYY/MM/DD",$G35&lt;&gt;""),申込書!$P$90,"")</f>
        <v/>
      </c>
      <c r="AJ35" s="81" t="str">
        <f>IF(AND(申込書!$C$90&lt;&gt;"▼プルダウンより選択してください",申込書!$C$90&lt;&gt;"",$G35&lt;&gt;""),申込書!$M$90,"")</f>
        <v/>
      </c>
      <c r="AK35" s="81" t="str">
        <f>IF($AI$3&lt;&gt;"コンテンツなし",IF(AND(申込書!$AH$4="GIGAスクールパック",SUM($P35,$R35)&lt;&gt;0),SUM($P35,$R35),IF(AND(申込書!$AH$4="SKY安心GIGAタブレット",SUM($T35,$V35)&lt;&gt;0),SUM($T35,$V35),"")),"")</f>
        <v/>
      </c>
      <c r="AL35" s="81" t="str">
        <f>IF($AI$3&lt;&gt;"コンテンツなし",IF(AND(申込書!$AH$4="GIGAスクールパック",SUM($Q35,$S35)&lt;&gt;0),SUM($Q35,$S35),IF(AND(申込書!$AH$4="SKY安心GIGAタブレット",SUM($U35,$W35)&lt;&gt;0),SUM($U35,$W35),"")),"")</f>
        <v/>
      </c>
      <c r="AM35" s="157"/>
      <c r="AN35" s="82"/>
      <c r="AO35" s="80" t="str">
        <f>IF(AND(申込書!$C$91&lt;&gt;"▼プルダウンより選択してください",申込書!$C$91&lt;&gt;"",申込書!$P$91&lt;&gt;"YYYY/MM/DD",$G35&lt;&gt;""),申込書!$P$91,"")</f>
        <v/>
      </c>
      <c r="AP35" s="81" t="str">
        <f>IF(AND(申込書!$C$91&lt;&gt;"▼プルダウンより選択してください",申込書!$C$91&lt;&gt;"",$G35&lt;&gt;""),申込書!$M$91,"")</f>
        <v/>
      </c>
      <c r="AQ35" s="81" t="str">
        <f>IF($AO$3&lt;&gt;"コンテンツなし",IF(AND(申込書!$AH$4="GIGAスクールパック",SUM($P35,$R35)&lt;&gt;0),SUM($P35,$R35),IF(AND(申込書!$AH$4="SKY安心GIGAタブレット",SUM($T35,$V35)&lt;&gt;0),SUM($T35,$V35),"")),"")</f>
        <v/>
      </c>
      <c r="AR35" s="81" t="str">
        <f>IF($AO$3&lt;&gt;"コンテンツなし",IF(AND(申込書!$AH$4="GIGAスクールパック",SUM($Q35,$S35)&lt;&gt;0),SUM($Q35,$S35),IF(AND(申込書!$AH$4="SKY安心GIGAタブレット",SUM($U35,$W35)&lt;&gt;0),SUM($U35,$W35),"")),"")</f>
        <v/>
      </c>
      <c r="AS35" s="157"/>
      <c r="AT35" s="82"/>
      <c r="AU35" s="80" t="str">
        <f>IF(AND(申込書!$C$92&lt;&gt;"▼プルダウンより選択してください",申込書!$C$92&lt;&gt;"",申込書!$P$92&lt;&gt;"YYYY/MM/DD",$G35&lt;&gt;""),申込書!$P$92,"")</f>
        <v/>
      </c>
      <c r="AV35" s="81" t="str">
        <f>IF(AND(申込書!$C$92&lt;&gt;"▼プルダウンより選択してください",申込書!$C$92&lt;&gt;"",$G35&lt;&gt;""),申込書!$M$92,"")</f>
        <v/>
      </c>
      <c r="AW35" s="81" t="str">
        <f>IF($AU$3&lt;&gt;"コンテンツなし",IF(AND(申込書!$AH$4="GIGAスクールパック",SUM($P35,$R35)&lt;&gt;0),SUM($P35,$R35),IF(AND(申込書!$AH$4="SKY安心GIGAタブレット",SUM($T35,$V35)&lt;&gt;0),SUM($T35,$V35),"")),"")</f>
        <v/>
      </c>
      <c r="AX35" s="81" t="str">
        <f>IF($AU$3&lt;&gt;"コンテンツなし",IF(AND(申込書!$AH$4="GIGAスクールパック",SUM($Q35,$S35)&lt;&gt;0),SUM($Q35,$S35),IF(AND(申込書!$AH$4="SKY安心GIGAタブレット",SUM($U35,$W35)&lt;&gt;0),SUM($U35,$W35),"")),"")</f>
        <v/>
      </c>
      <c r="AY35" s="157"/>
      <c r="AZ35" s="82"/>
      <c r="BA35" s="80" t="str">
        <f>IF(AND(申込書!$C$93&lt;&gt;"▼プルダウンより選択してください",申込書!$C$93&lt;&gt;"",申込書!$P$93&lt;&gt;"YYYY/MM/DD",$G35&lt;&gt;""),申込書!$P$93,"")</f>
        <v/>
      </c>
      <c r="BB35" s="81" t="str">
        <f>IF(AND(申込書!$C$93&lt;&gt;"▼プルダウンより選択してください",申込書!$C$93&lt;&gt;"",申込書!$M$93&gt;=1,$G35&lt;&gt;""),申込書!$M$93,"")</f>
        <v/>
      </c>
      <c r="BC35" s="81" t="str">
        <f>IF($BA$3&lt;&gt;"コンテンツなし",IF(AND(申込書!$AH$4="GIGAスクールパック",SUM($P35,$R35)&lt;&gt;0),SUM($P35,$R35),IF(AND(申込書!$AH$4="SKY安心GIGAタブレット",SUM($T35,$V35)&lt;&gt;0),SUM($T35,$V35),"")),"")</f>
        <v/>
      </c>
      <c r="BD35" s="81" t="str">
        <f>IF($BA$3&lt;&gt;"コンテンツなし",IF(AND(申込書!$AH$4="GIGAスクールパック",SUM($Q35,$S35)&lt;&gt;0),SUM($Q35,$S35),IF(AND(申込書!$AH$4="SKY安心GIGAタブレット",SUM($U35,$W35)&lt;&gt;0),SUM($U35,$W35),"")),"")</f>
        <v/>
      </c>
      <c r="BE35" s="157"/>
      <c r="BF35" s="82"/>
      <c r="BG35" s="80" t="str">
        <f>IF(AND(申込書!$C$94&lt;&gt;"▼プルダウンより選択してください",申込書!$C$94&lt;&gt;"",申込書!$P$94&lt;&gt;"YYYY/MM/DD",$G35&lt;&gt;""),申込書!$P$94,"")</f>
        <v/>
      </c>
      <c r="BH35" s="81" t="str">
        <f>IF(AND(申込書!$C$94&lt;&gt;"▼プルダウンより選択してください",申込書!$C$94&lt;&gt;"",$G35&lt;&gt;""),申込書!$M$94,"")</f>
        <v/>
      </c>
      <c r="BI35" s="81" t="str">
        <f>IF($BG$3&lt;&gt;"コンテンツなし",IF(AND(申込書!$AH$4="GIGAスクールパック",SUM($P35,$R35)&lt;&gt;0),SUM($P35,$R35),IF(AND(申込書!$AH$4="SKY安心GIGAタブレット",SUM($T35,$V35)&lt;&gt;0),SUM($T35,$V35),"")),"")</f>
        <v/>
      </c>
      <c r="BJ35" s="81" t="str">
        <f>IF($BG$3&lt;&gt;"コンテンツなし",IF(AND(申込書!$AH$4="GIGAスクールパック",SUM($Q35,$S35)&lt;&gt;0),SUM($Q35,$S35),IF(AND(申込書!$AH$4="SKY安心GIGAタブレット",SUM($U35,$W35)&lt;&gt;0),SUM($U35,$W35),"")),"")</f>
        <v/>
      </c>
      <c r="BK35" s="157"/>
      <c r="BL35" s="82"/>
      <c r="BM35" s="80" t="str">
        <f>IF(AND(申込書!$C$95&lt;&gt;"▼プルダウンより選択してください",申込書!$C$95&lt;&gt;"",申込書!$P$95&lt;&gt;"YYYY/MM/DD",$G35&lt;&gt;""),申込書!$P$95,"")</f>
        <v/>
      </c>
      <c r="BN35" s="81" t="str">
        <f>IF(AND(申込書!$C$95&lt;&gt;"▼プルダウンより選択してください",申込書!$C$95&lt;&gt;"",$G35&lt;&gt;""),申込書!$M$95,"")</f>
        <v/>
      </c>
      <c r="BO35" s="81" t="str">
        <f>IF($BM$3&lt;&gt;"コンテンツなし",IF(AND(申込書!$AH$4="GIGAスクールパック",SUM($P35,$R35)&lt;&gt;0),SUM($P35,$R35),IF(AND(申込書!$AH$4="SKY安心GIGAタブレット",SUM($T35,$V35)&lt;&gt;0),SUM($T35,$V35),"")),"")</f>
        <v/>
      </c>
      <c r="BP35" s="81" t="str">
        <f>IF($BM$3&lt;&gt;"コンテンツなし",IF(AND(申込書!$AH$4="GIGAスクールパック",SUM($Q35,$S35)&lt;&gt;0),SUM($Q35,$S35),IF(AND(申込書!$AH$4="SKY安心GIGAタブレット",SUM($U35,$W35)&lt;&gt;0),SUM($U35,$W35),"")),"")</f>
        <v/>
      </c>
      <c r="BQ35" s="157"/>
      <c r="BR35" s="82"/>
      <c r="BS35" s="80" t="str">
        <f>IF(AND(申込書!$C$96&lt;&gt;"▼プルダウンより選択してください",申込書!$C$96&lt;&gt;"",申込書!$P$96&lt;&gt;"YYYY/MM/DD",$G35&lt;&gt;""),申込書!$P$96,"")</f>
        <v/>
      </c>
      <c r="BT35" s="81" t="str">
        <f>IF(AND(申込書!$C$96&lt;&gt;"▼プルダウンより選択してください",申込書!$C$96&lt;&gt;"",$G35&lt;&gt;""),申込書!$M$96,"")</f>
        <v/>
      </c>
      <c r="BU35" s="81" t="str">
        <f>IF($BS$3&lt;&gt;"コンテンツなし",IF(AND(申込書!$AH$4="GIGAスクールパック",SUM($P35,$R35)&lt;&gt;0),SUM($P35,$R35),IF(AND(申込書!$AH$4="SKY安心GIGAタブレット",SUM($T35,$V35)&lt;&gt;0),SUM($T35,$V35),"")),"")</f>
        <v/>
      </c>
      <c r="BV35" s="81" t="str">
        <f>IF($BS$3&lt;&gt;"コンテンツなし",IF(AND(申込書!$AH$4="GIGAスクールパック",SUM($Q35,$S35)&lt;&gt;0),SUM($Q35,$S35),IF(AND(申込書!$AH$4="SKY安心GIGAタブレット",SUM($U35,$W35)&lt;&gt;0),SUM($U35,$W35),"")),"")</f>
        <v/>
      </c>
      <c r="BW35" s="157"/>
      <c r="BX35" s="82"/>
      <c r="BY35" s="80" t="str">
        <f>IF(AND(申込書!$C$97&lt;&gt;"▼プルダウンより選択してください",申込書!$C$97&lt;&gt;"",申込書!$P$97&lt;&gt;"YYYY/MM/DD",$G35&lt;&gt;""),申込書!$P$97,"")</f>
        <v/>
      </c>
      <c r="BZ35" s="81" t="str">
        <f>IF(AND(申込書!$C$97&lt;&gt;"▼プルダウンより選択してください",申込書!$C$97&lt;&gt;"",$G35&lt;&gt;""),申込書!$M$97,"")</f>
        <v/>
      </c>
      <c r="CA35" s="81" t="str">
        <f>IF($BY$3&lt;&gt;"コンテンツなし",IF(AND(申込書!$AH$4="GIGAスクールパック",SUM($P35,$R35)&lt;&gt;0),SUM($P35,$R35),IF(AND(申込書!$AH$4="SKY安心GIGAタブレット",SUM($T35,$V35)&lt;&gt;0),SUM($T35,$V35),"")),"")</f>
        <v/>
      </c>
      <c r="CB35" s="81" t="str">
        <f>IF($BY$3&lt;&gt;"コンテンツなし",IF(AND(申込書!$AH$4="GIGAスクールパック",SUM($Q35,$S35)&lt;&gt;0),SUM($Q35,$S35),IF(AND(申込書!$AH$4="SKY安心GIGAタブレット",SUM($U35,$W35)&lt;&gt;0),SUM($U35,$W35),"")),"")</f>
        <v/>
      </c>
      <c r="CC35" s="157"/>
      <c r="CD35" s="82"/>
      <c r="CE35" s="80" t="str">
        <f>IF(AND(申込書!$C$98&lt;&gt;"▼プルダウンより選択してください",申込書!$C$98&lt;&gt;"",申込書!$P$98&lt;&gt;"YYYY/MM/DD",$G35&lt;&gt;""),申込書!$P$98,"")</f>
        <v/>
      </c>
      <c r="CF35" s="81" t="str">
        <f>IF(AND(申込書!$C$98&lt;&gt;"▼プルダウンより選択してください",申込書!$C$98&lt;&gt;"",$G35&lt;&gt;""),申込書!$M$98,"")</f>
        <v/>
      </c>
      <c r="CG35" s="81" t="str">
        <f>IF($CE$3&lt;&gt;"コンテンツなし",IF(AND(申込書!$AH$4="GIGAスクールパック",SUM($P35,$R35)&lt;&gt;0),SUM($P35,$R35),IF(AND(申込書!$AH$4="SKY安心GIGAタブレット",SUM($T35,$V35)&lt;&gt;0),SUM($T35,$V35),"")),"")</f>
        <v/>
      </c>
      <c r="CH35" s="81" t="str">
        <f>IF($CE$3&lt;&gt;"コンテンツなし",IF(AND(申込書!$AH$4="GIGAスクールパック",SUM($Q35,$S35)&lt;&gt;0),SUM($Q35,$S35),IF(AND(申込書!$AH$4="SKY安心GIGAタブレット",SUM($U35,$W35)&lt;&gt;0),SUM($U35,$W35),"")),"")</f>
        <v/>
      </c>
      <c r="CI35" s="157"/>
      <c r="CJ35" s="82"/>
      <c r="CK35" s="80" t="str">
        <f>IF(AND(申込書!$C$99&lt;&gt;"▼プルダウンより選択してください",申込書!$C$99&lt;&gt;"",申込書!$P$99&lt;&gt;"YYYY/MM/DD",$G35&lt;&gt;""),申込書!$P$99,"")</f>
        <v/>
      </c>
      <c r="CL35" s="81" t="str">
        <f>IF(AND(申込書!$C$99&lt;&gt;"▼プルダウンより選択してください",申込書!$C$99&lt;&gt;"",$G35&lt;&gt;""),申込書!$M$99,"")</f>
        <v/>
      </c>
      <c r="CM35" s="81" t="str">
        <f>IF($CK$3&lt;&gt;"コンテンツなし",IF(AND(申込書!$AH$4="GIGAスクールパック",SUM($P35,$R35)&lt;&gt;0),SUM($P35,$R35),IF(AND(申込書!$AH$4="SKY安心GIGAタブレット",SUM($T35,$V35)&lt;&gt;0),SUM($T35,$V35),"")),"")</f>
        <v/>
      </c>
      <c r="CN35" s="81" t="str">
        <f>IF($CK$3&lt;&gt;"コンテンツなし",IF(AND(申込書!$AH$4="GIGAスクールパック",SUM($Q35,$S35)&lt;&gt;0),SUM($Q35,$S35),IF(AND(申込書!$AH$4="SKY安心GIGAタブレット",SUM($U35,$W35)&lt;&gt;0),SUM($U35,$W35),"")),"")</f>
        <v/>
      </c>
      <c r="CO35" s="157"/>
      <c r="CP35" s="82"/>
      <c r="CQ35" s="80" t="str">
        <f>IF(AND(申込書!$C$100&lt;&gt;"▼プルダウンより選択してください",申込書!$C$100&lt;&gt;"",申込書!$P$100&lt;&gt;"YYYY/MM/DD",$G35&lt;&gt;""),申込書!$P$100,"")</f>
        <v/>
      </c>
      <c r="CR35" s="81" t="str">
        <f>IF(AND(申込書!$C$100&lt;&gt;"▼プルダウンより選択してください",申込書!$C$100&lt;&gt;"",$G35&lt;&gt;""),申込書!$M$100,"")</f>
        <v/>
      </c>
      <c r="CS35" s="81" t="str">
        <f>IF($CQ$3&lt;&gt;"コンテンツなし",IF(AND(申込書!$AH$4="GIGAスクールパック",SUM($P35,$R35)&lt;&gt;0),SUM($P35,$R35),IF(AND(申込書!$AH$4="SKY安心GIGAタブレット",SUM($T35,$V35)&lt;&gt;0),SUM($T35,$V35),"")),"")</f>
        <v/>
      </c>
      <c r="CT35" s="81" t="str">
        <f>IF($CQ$3&lt;&gt;"コンテンツなし",IF(AND(申込書!$AH$4="GIGAスクールパック",SUM($Q35,$S35)&lt;&gt;0),SUM($Q35,$S35),IF(AND(申込書!$AH$4="SKY安心GIGAタブレット",SUM($U35,$W35)&lt;&gt;0),SUM($U35,$W35),"")),"")</f>
        <v/>
      </c>
      <c r="CU35" s="81"/>
      <c r="CV35" s="82"/>
      <c r="CW35" s="80" t="str">
        <f>IF(AND(申込書!$C$101&lt;&gt;"▼プルダウンより選択してください",申込書!$C$101&lt;&gt;"",申込書!$P$101&lt;&gt;"YYYY/MM/DD",$G35&lt;&gt;""),申込書!$P$101,"")</f>
        <v/>
      </c>
      <c r="CX35" s="81" t="str">
        <f>IF(AND(申込書!$C$101&lt;&gt;"▼プルダウンより選択してください",申込書!$C$101&lt;&gt;"",$G35&lt;&gt;""),申込書!$M$101,"")</f>
        <v/>
      </c>
      <c r="CY35" s="81" t="str">
        <f>IF($CW$3&lt;&gt;"コンテンツなし",IF(AND(申込書!$AH$4="GIGAスクールパック",SUM($P35,$R35)&lt;&gt;0),SUM($P35,$R35),IF(AND(申込書!$AH$4="SKY安心GIGAタブレット",SUM($T35,$V35)&lt;&gt;0),SUM($T35,$V35),"")),"")</f>
        <v/>
      </c>
      <c r="CZ35" s="81" t="str">
        <f>IF($CW$3&lt;&gt;"コンテンツなし",IF(AND(申込書!$AH$4="GIGAスクールパック",SUM($Q35,$S35)&lt;&gt;0),SUM($Q35,$S35),IF(AND(申込書!$AH$4="SKY安心GIGAタブレット",SUM($U35,$W35)&lt;&gt;0),SUM($U35,$W35),"")),"")</f>
        <v/>
      </c>
      <c r="DA35" s="81"/>
      <c r="DB35" s="82"/>
      <c r="DC35" s="80" t="str">
        <f>IF(AND(申込書!$C$102&lt;&gt;"▼プルダウンより選択してください",申込書!$C$102&lt;&gt;"",申込書!$P$102&lt;&gt;"YYYY/MM/DD",$G35&lt;&gt;""),申込書!$P$102,"")</f>
        <v/>
      </c>
      <c r="DD35" s="81" t="str">
        <f>IF(AND(申込書!$C$102&lt;&gt;"▼プルダウンより選択してください",申込書!$C$102&lt;&gt;"",$G35&lt;&gt;""),申込書!$M$102,"")</f>
        <v/>
      </c>
      <c r="DE35" s="81" t="str">
        <f>IF($DC$3&lt;&gt;"コンテンツなし",IF(AND(申込書!$AH$4="GIGAスクールパック",SUM($P35,$R35)&lt;&gt;0),SUM($P35,$R35),IF(AND(申込書!$AH$4="SKY安心GIGAタブレット",SUM($T35,$V35)&lt;&gt;0),SUM($T35,$V35),"")),"")</f>
        <v/>
      </c>
      <c r="DF35" s="81" t="str">
        <f>IF($DC$3&lt;&gt;"コンテンツなし",IF(AND(申込書!$AH$4="GIGAスクールパック",SUM($Q35,$S35)&lt;&gt;0),SUM($Q35,$S35),IF(AND(申込書!$AH$4="SKY安心GIGAタブレット",SUM($U35,$W35)&lt;&gt;0),SUM($U35,$W35),"")),"")</f>
        <v/>
      </c>
      <c r="DG35" s="81"/>
      <c r="DH35" s="82"/>
      <c r="DI35" s="80" t="str">
        <f>IF(AND(申込書!$C$103&lt;&gt;"▼プルダウンより選択してください",申込書!$C$103&lt;&gt;"",申込書!$P$103&lt;&gt;"YYYY/MM/DD",$G35&lt;&gt;""),申込書!$P$103,"")</f>
        <v/>
      </c>
      <c r="DJ35" s="81" t="str">
        <f>IF(AND(申込書!$C$103&lt;&gt;"▼プルダウンより選択してください",申込書!$C$103&lt;&gt;"",$G35&lt;&gt;""),申込書!$M$103,"")</f>
        <v/>
      </c>
      <c r="DK35" s="81" t="str">
        <f>IF($DI$3&lt;&gt;"コンテンツなし",IF(AND(申込書!$AH$4="GIGAスクールパック",SUM($P35,$R35)&lt;&gt;0),SUM($P35,$R35),IF(AND(申込書!$AH$4="SKY安心GIGAタブレット",SUM($T35,$V35)&lt;&gt;0),SUM($T35,$V35),"")),"")</f>
        <v/>
      </c>
      <c r="DL35" s="81" t="str">
        <f>IF($DI$3&lt;&gt;"コンテンツなし",IF(AND(申込書!$AH$4="GIGAスクールパック",SUM($Q35,$S35)&lt;&gt;0),SUM($Q35,$S35),IF(AND(申込書!$AH$4="SKY安心GIGAタブレット",SUM($U35,$W35)&lt;&gt;0),SUM($U35,$W35),"")),"")</f>
        <v/>
      </c>
      <c r="DM35" s="81"/>
      <c r="DN35" s="82"/>
      <c r="DO35" s="80" t="str">
        <f>IF(AND(申込書!$C$104&lt;&gt;"▼プルダウンより選択してください",申込書!$C$104&lt;&gt;"",申込書!$P$104&lt;&gt;"YYYY/MM/DD",$G35&lt;&gt;""),申込書!$P$104,"")</f>
        <v/>
      </c>
      <c r="DP35" s="81" t="str">
        <f>IF(AND(申込書!$C$104&lt;&gt;"▼プルダウンより選択してください",申込書!$C$104&lt;&gt;"",$G35&lt;&gt;""),申込書!$M$104,"")</f>
        <v/>
      </c>
      <c r="DQ35" s="81" t="str">
        <f>IF($DO$3&lt;&gt;"コンテンツなし",IF(AND(申込書!$AH$4="GIGAスクールパック",SUM($P35,$R35)&lt;&gt;0),SUM($P35,$R35),IF(AND(申込書!$AH$4="SKY安心GIGAタブレット",SUM($T35,$V35)&lt;&gt;0),SUM($T35,$V35),"")),"")</f>
        <v/>
      </c>
      <c r="DR35" s="81" t="str">
        <f>IF($DO$3&lt;&gt;"コンテンツなし",IF(AND(申込書!$AH$4="GIGAスクールパック",SUM($Q35,$S35)&lt;&gt;0),SUM($Q35,$S35),IF(AND(申込書!$AH$4="SKY安心GIGAタブレット",SUM($U35,$W35)&lt;&gt;0),SUM($U35,$W35),"")),"")</f>
        <v/>
      </c>
      <c r="DS35" s="81"/>
      <c r="DT35" s="82"/>
      <c r="DU35" s="80" t="str">
        <f>IF(AND(申込書!$C$105&lt;&gt;"▼プルダウンより選択してください",申込書!$C$105&lt;&gt;"",申込書!$P$105&lt;&gt;"YYYY/MM/DD",$G35&lt;&gt;""),申込書!$P$105,"")</f>
        <v/>
      </c>
      <c r="DV35" s="81" t="str">
        <f>IF(AND(申込書!$C$105&lt;&gt;"▼プルダウンより選択してください",申込書!$C$105&lt;&gt;"",$G35&lt;&gt;""),申込書!$M$105,"")</f>
        <v/>
      </c>
      <c r="DW35" s="81" t="str">
        <f>IF($DU$3&lt;&gt;"コンテンツなし",IF(AND(申込書!$AH$4="GIGAスクールパック",SUM($P35,$R35)&lt;&gt;0),SUM($P35,$R35),IF(AND(申込書!$AH$4="SKY安心GIGAタブレット",SUM($T35,$V35)&lt;&gt;0),SUM($T35,$V35),"")),"")</f>
        <v/>
      </c>
      <c r="DX35" s="81" t="str">
        <f>IF($DU$3&lt;&gt;"コンテンツなし",IF(AND(申込書!$AH$4="GIGAスクールパック",SUM($Q35,$S35)&lt;&gt;0),SUM($Q35,$S35),IF(AND(申込書!$AH$4="SKY安心GIGAタブレット",SUM($U35,$W35)&lt;&gt;0),SUM($U35,$W35),"")),"")</f>
        <v/>
      </c>
      <c r="DY35" s="157"/>
      <c r="DZ35" s="82"/>
      <c r="EA35" s="80" t="str">
        <f>IF(AND(申込書!$C$106&lt;&gt;"▼プルダウンより選択してください",申込書!$C$106&lt;&gt;"",申込書!$P$106&lt;&gt;"YYYY/MM/DD",$G35&lt;&gt;""),申込書!$P$106,"")</f>
        <v/>
      </c>
      <c r="EB35" s="81" t="str">
        <f>IF(AND(申込書!$C$106&lt;&gt;"▼プルダウンより選択してください",申込書!$C$106&lt;&gt;"",$G35&lt;&gt;""),申込書!$M$106,"")</f>
        <v/>
      </c>
      <c r="EC35" s="81" t="str">
        <f>IF($EA$3&lt;&gt;"コンテンツなし",IF(AND(申込書!$AH$4="GIGAスクールパック",SUM($P35,$R35)&lt;&gt;0),SUM($P35,$R35),IF(AND(申込書!$AH$4="SKY安心GIGAタブレット",SUM($T35,$V35)&lt;&gt;0),SUM($T35,$V35),"")),"")</f>
        <v/>
      </c>
      <c r="ED35" s="81" t="str">
        <f>IF($EA$3&lt;&gt;"コンテンツなし",IF(AND(申込書!$AH$4="GIGAスクールパック",SUM($Q35,$S35)&lt;&gt;0),SUM($Q35,$S35),IF(AND(申込書!$AH$4="SKY安心GIGAタブレット",SUM($U35,$W35)&lt;&gt;0),SUM($U35,$W35),"")),"")</f>
        <v/>
      </c>
      <c r="EE35" s="157"/>
      <c r="EF35" s="82"/>
      <c r="EG35" s="80" t="str">
        <f>IF(AND(申込書!$C$107&lt;&gt;"▼プルダウンより選択してください",申込書!$C$107&lt;&gt;"",申込書!$P$107&lt;&gt;"YYYY/MM/DD",$G35&lt;&gt;""),申込書!$P$107,"")</f>
        <v/>
      </c>
      <c r="EH35" s="81" t="str">
        <f>IF(AND(申込書!$C$107&lt;&gt;"▼プルダウンより選択してください",申込書!$C$107&lt;&gt;"",$G35&lt;&gt;""),申込書!$M$107,"")</f>
        <v/>
      </c>
      <c r="EI35" s="81" t="str">
        <f>IF($EG$3&lt;&gt;"コンテンツなし",IF(AND(申込書!$AH$4="GIGAスクールパック",SUM($P35,$R35)&lt;&gt;0),SUM($P35,$R35),IF(AND(申込書!$AH$4="SKY安心GIGAタブレット",SUM($T35,$V35)&lt;&gt;0),SUM($T35,$V35),"")),"")</f>
        <v/>
      </c>
      <c r="EJ35" s="81" t="str">
        <f>IF($EG$3&lt;&gt;"コンテンツなし",IF(AND(申込書!$AH$4="GIGAスクールパック",SUM($Q35,$S35)&lt;&gt;0),SUM($Q35,$S35),IF(AND(申込書!$AH$4="SKY安心GIGAタブレット",SUM($U35,$W35)&lt;&gt;0),SUM($U35,$W35),"")),"")</f>
        <v/>
      </c>
      <c r="EK35" s="157"/>
      <c r="EL35" s="82"/>
      <c r="EM35" s="80" t="str">
        <f>IF(AND(申込書!$C$108&lt;&gt;"▼プルダウンより選択してください",申込書!$C$108&lt;&gt;"",申込書!$P$108&lt;&gt;"YYYY/MM/DD",$G35&lt;&gt;""),申込書!$P$108,"")</f>
        <v/>
      </c>
      <c r="EN35" s="81" t="str">
        <f>IF(AND(申込書!$C$108&lt;&gt;"▼プルダウンより選択してください",申込書!$C$108&lt;&gt;"",$G35&lt;&gt;""),申込書!$M$108,"")</f>
        <v/>
      </c>
      <c r="EO35" s="81" t="str">
        <f>IF($EM$3&lt;&gt;"コンテンツなし",IF(AND(申込書!$AH$4="GIGAスクールパック",SUM($P35,$R35)&lt;&gt;0),SUM($P35,$R35),IF(AND(申込書!$AH$4="SKY安心GIGAタブレット",SUM($T35,$V35)&lt;&gt;0),SUM($T35,$V35),"")),"")</f>
        <v/>
      </c>
      <c r="EP35" s="81" t="str">
        <f>IF($EM$3&lt;&gt;"コンテンツなし",IF(AND(申込書!$AH$4="GIGAスクールパック",SUM($Q35,$S35)&lt;&gt;0),SUM($Q35,$S35),IF(AND(申込書!$AH$4="SKY安心GIGAタブレット",SUM($U35,$W35)&lt;&gt;0),SUM($U35,$W35),"")),"")</f>
        <v/>
      </c>
      <c r="EQ35" s="157"/>
      <c r="ER35" s="82"/>
      <c r="ES35" s="80" t="str">
        <f>IF(AND(申込書!$C$109&lt;&gt;"▼プルダウンより選択してください",申込書!$C$109&lt;&gt;"",申込書!$P$109&lt;&gt;"YYYY/MM/DD",$G35&lt;&gt;""),申込書!$P$109,"")</f>
        <v/>
      </c>
      <c r="ET35" s="81" t="str">
        <f>IF(AND(申込書!$C$109&lt;&gt;"▼プルダウンより選択してください",申込書!$C$109&lt;&gt;"",$G35&lt;&gt;""),申込書!$M$109,"")</f>
        <v/>
      </c>
      <c r="EU35" s="81" t="str">
        <f>IF($ES$3&lt;&gt;"コンテンツなし",IF(AND(申込書!$AH$4="GIGAスクールパック",SUM($P35,$R35)&lt;&gt;0),SUM($P35,$R35),IF(AND(申込書!$AH$4="SKY安心GIGAタブレット",SUM($T35,$V35)&lt;&gt;0),SUM($T35,$V35),"")),"")</f>
        <v/>
      </c>
      <c r="EV35" s="81" t="str">
        <f>IF($ES$3&lt;&gt;"コンテンツなし",IF(AND(申込書!$AH$4="GIGAスクールパック",SUM($Q35,$S35)&lt;&gt;0),SUM($Q35,$S35),IF(AND(申込書!$AH$4="SKY安心GIGAタブレット",SUM($U35,$W35)&lt;&gt;0),SUM($U35,$W35),"")),"")</f>
        <v/>
      </c>
      <c r="EW35" s="157"/>
      <c r="EX35" s="82"/>
      <c r="EY35" s="80" t="str">
        <f>IF(AND(申込書!$C$110&lt;&gt;"▼プルダウンより選択してください",申込書!$C$110&lt;&gt;"",申込書!$P$110&lt;&gt;"YYYY/MM/DD",$G35&lt;&gt;""),申込書!$P$110,"")</f>
        <v/>
      </c>
      <c r="EZ35" s="81" t="str">
        <f>IF(AND(申込書!$C$110&lt;&gt;"▼プルダウンより選択してください",申込書!$C$110&lt;&gt;"",$G35&lt;&gt;""),申込書!$M$110,"")</f>
        <v/>
      </c>
      <c r="FA35" s="81" t="str">
        <f>IF($EY$3&lt;&gt;"コンテンツなし",IF(AND(申込書!$AH$4="GIGAスクールパック",SUM($P35,$R35)&lt;&gt;0),SUM($P35,$R35),IF(AND(申込書!$AH$4="SKY安心GIGAタブレット",SUM($T35,$V35)&lt;&gt;0),SUM($T35,$V35),"")),"")</f>
        <v/>
      </c>
      <c r="FB35" s="81" t="str">
        <f>IF($EY$3&lt;&gt;"コンテンツなし",IF(AND(申込書!$AH$4="GIGAスクールパック",SUM($Q35,$S35)&lt;&gt;0),SUM($Q35,$S35),IF(AND(申込書!$AH$4="SKY安心GIGAタブレット",SUM($U35,$W35)&lt;&gt;0),SUM($U35,$W35),"")),"")</f>
        <v/>
      </c>
      <c r="FC35" s="157"/>
      <c r="FD35" s="82"/>
      <c r="FE35" s="80" t="str">
        <f>IF(AND(申込書!$C$111&lt;&gt;"▼プルダウンより選択してください",申込書!$C$111&lt;&gt;"",申込書!$P$111&lt;&gt;"YYYY/MM/DD",$G35&lt;&gt;""),申込書!$P$111,"")</f>
        <v/>
      </c>
      <c r="FF35" s="81" t="str">
        <f>IF(AND(申込書!$C$111&lt;&gt;"▼プルダウンより選択してください",申込書!$C$111&lt;&gt;"",$G35&lt;&gt;""),申込書!$M$111,"")</f>
        <v/>
      </c>
      <c r="FG35" s="81" t="str">
        <f>IF($FE$3&lt;&gt;"コンテンツなし",IF(AND(申込書!$AH$4="GIGAスクールパック",SUM($P35,$R35)&lt;&gt;0),SUM($P35,$R35),IF(AND(申込書!$AH$4="SKY安心GIGAタブレット",SUM($T35,$V35)&lt;&gt;0),SUM($T35,$V35),"")),"")</f>
        <v/>
      </c>
      <c r="FH35" s="81" t="str">
        <f>IF($FE$3&lt;&gt;"コンテンツなし",IF(AND(申込書!$AH$4="GIGAスクールパック",SUM($Q35,$S35)&lt;&gt;0),SUM($Q35,$S35),IF(AND(申込書!$AH$4="SKY安心GIGAタブレット",SUM($U35,$W35)&lt;&gt;0),SUM($U35,$W35),"")),"")</f>
        <v/>
      </c>
      <c r="FI35" s="157"/>
      <c r="FJ35" s="82"/>
      <c r="FK35" s="80" t="str">
        <f>IF(AND(申込書!$C$112&lt;&gt;"▼プルダウンより選択してください",申込書!$C$112&lt;&gt;"",申込書!$P$112&lt;&gt;"YYYY/MM/DD",$G35&lt;&gt;""),申込書!$P$112,"")</f>
        <v/>
      </c>
      <c r="FL35" s="81" t="str">
        <f>IF(AND(申込書!$C$112&lt;&gt;"▼プルダウンより選択してください",申込書!$C$112&lt;&gt;"",$G35&lt;&gt;""),申込書!$M$112,"")</f>
        <v/>
      </c>
      <c r="FM35" s="81" t="str">
        <f>IF($FK$3&lt;&gt;"コンテンツなし",IF(AND(申込書!$AH$4="GIGAスクールパック",SUM($P35,$R35)&lt;&gt;0),SUM($P35,$R35),IF(AND(申込書!$AH$4="SKY安心GIGAタブレット",SUM($T35,$V35)&lt;&gt;0),SUM($T35,$V35),"")),"")</f>
        <v/>
      </c>
      <c r="FN35" s="81" t="str">
        <f>IF($FK$3&lt;&gt;"コンテンツなし",IF(AND(申込書!$AH$4="GIGAスクールパック",SUM($Q35,$S35)&lt;&gt;0),SUM($Q35,$S35),IF(AND(申込書!$AH$4="SKY安心GIGAタブレット",SUM($U35,$W35)&lt;&gt;0),SUM($U35,$W35),"")),"")</f>
        <v/>
      </c>
      <c r="FO35" s="157"/>
      <c r="FP35" s="82"/>
      <c r="FQ35" s="80" t="str">
        <f>IF(AND(申込書!$C$113&lt;&gt;"▼プルダウンより選択してください",申込書!$C$113&lt;&gt;"",申込書!$P$113&lt;&gt;"YYYY/MM/DD",$G35&lt;&gt;""),申込書!$P$113,"")</f>
        <v/>
      </c>
      <c r="FR35" s="81" t="str">
        <f>IF(AND(申込書!$C$113&lt;&gt;"▼プルダウンより選択してください",申込書!$C$113&lt;&gt;"",$G35&lt;&gt;""),申込書!$M$113,"")</f>
        <v/>
      </c>
      <c r="FS35" s="81" t="str">
        <f>IF($FQ$3&lt;&gt;"コンテンツなし",IF(AND(申込書!$AH$4="GIGAスクールパック",SUM($P35,$R35)&lt;&gt;0),SUM($P35,$R35),IF(AND(申込書!$AH$4="SKY安心GIGAタブレット",SUM($T35,$V35)&lt;&gt;0),SUM($T35,$V35),"")),"")</f>
        <v/>
      </c>
      <c r="FT35" s="81" t="str">
        <f>IF($FQ$3&lt;&gt;"コンテンツなし",IF(AND(申込書!$AH$4="GIGAスクールパック",SUM($Q35,$S35)&lt;&gt;0),SUM($Q35,$S35),IF(AND(申込書!$AH$4="SKY安心GIGAタブレット",SUM($U35,$W35)&lt;&gt;0),SUM($U35,$W35),"")),"")</f>
        <v/>
      </c>
      <c r="FU35" s="157"/>
      <c r="FV35" s="82"/>
      <c r="FW35" s="80" t="str">
        <f>IF(AND(申込書!$C$114&lt;&gt;"▼プルダウンより選択してください",申込書!$C$114&lt;&gt;"",申込書!$P$114&lt;&gt;"YYYY/MM/DD",$G35&lt;&gt;""),申込書!$P$114,"")</f>
        <v/>
      </c>
      <c r="FX35" s="81" t="str">
        <f>IF(AND(申込書!$C$114&lt;&gt;"▼プルダウンより選択してください",申込書!$C$114&lt;&gt;"",$G35&lt;&gt;""),申込書!$M$114,"")</f>
        <v/>
      </c>
      <c r="FY35" s="81" t="str">
        <f>IF($FW$3&lt;&gt;"コンテンツなし",IF(AND(申込書!$AH$4="GIGAスクールパック",SUM($P35,$R35)&lt;&gt;0),SUM($P35,$R35),IF(AND(申込書!$AH$4="SKY安心GIGAタブレット",SUM($T35,$V35)&lt;&gt;0),SUM($T35,$V35),"")),"")</f>
        <v/>
      </c>
      <c r="FZ35" s="81" t="str">
        <f>IF($FW$3&lt;&gt;"コンテンツなし",IF(AND(申込書!$AH$4="GIGAスクールパック",SUM($Q35,$S35)&lt;&gt;0),SUM($Q35,$S35),IF(AND(申込書!$AH$4="SKY安心GIGAタブレット",SUM($U35,$W35)&lt;&gt;0),SUM($U35,$W35),"")),"")</f>
        <v/>
      </c>
      <c r="GA35" s="157"/>
      <c r="GB35" s="82"/>
      <c r="GC35" s="80" t="str">
        <f>IF(AND(申込書!$C$115&lt;&gt;"▼プルダウンより選択してください",申込書!$C$115&lt;&gt;"",申込書!$P$115&lt;&gt;"YYYY/MM/DD",$G35&lt;&gt;""),申込書!$P$115,"")</f>
        <v/>
      </c>
      <c r="GD35" s="81" t="str">
        <f>IF(AND(申込書!$C$115&lt;&gt;"▼プルダウンより選択してください",申込書!$C$115&lt;&gt;"",$G35&lt;&gt;""),申込書!$M$115,"")</f>
        <v/>
      </c>
      <c r="GE35" s="81" t="str">
        <f>IF($GC$3&lt;&gt;"コンテンツなし",IF(AND(申込書!$AH$4="GIGAスクールパック",SUM($P35,$R35)&lt;&gt;0),SUM($P35,$R35),IF(AND(申込書!$AH$4="SKY安心GIGAタブレット",SUM($T35,$V35)&lt;&gt;0),SUM($T35,$V35),"")),"")</f>
        <v/>
      </c>
      <c r="GF35" s="81" t="str">
        <f>IF($GC$3&lt;&gt;"コンテンツなし",IF(AND(申込書!$AH$4="GIGAスクールパック",SUM($Q35,$S35)&lt;&gt;0),SUM($Q35,$S35),IF(AND(申込書!$AH$4="SKY安心GIGAタブレット",SUM($U35,$W35)&lt;&gt;0),SUM($U35,$W35),"")),"")</f>
        <v/>
      </c>
      <c r="GG35" s="157"/>
      <c r="GH35" s="82"/>
      <c r="GI35" s="80" t="str">
        <f>IF(AND(申込書!$C$116&lt;&gt;"▼プルダウンより選択してください",申込書!$C$116&lt;&gt;"",申込書!$P$116&lt;&gt;"YYYY/MM/DD",$G35&lt;&gt;""),申込書!$P$116,"")</f>
        <v/>
      </c>
      <c r="GJ35" s="81" t="str">
        <f>IF(AND(申込書!$C$116&lt;&gt;"▼プルダウンより選択してください",申込書!$C$116&lt;&gt;"",$G35&lt;&gt;""),申込書!$M$116,"")</f>
        <v/>
      </c>
      <c r="GK35" s="81" t="str">
        <f>IF($GI$3&lt;&gt;"コンテンツなし",IF(AND(申込書!$AH$4="GIGAスクールパック",SUM($P35,$R35)&lt;&gt;0),SUM($P35,$R35),IF(AND(申込書!$AH$4="SKY安心GIGAタブレット",SUM($T35,$V35)&lt;&gt;0),SUM($T35,$V35),"")),"")</f>
        <v/>
      </c>
      <c r="GL35" s="81" t="str">
        <f>IF($GI$3&lt;&gt;"コンテンツなし",IF(AND(申込書!$AH$4="GIGAスクールパック",SUM($Q35,$S35)&lt;&gt;0),SUM($Q35,$S35),IF(AND(申込書!$AH$4="SKY安心GIGAタブレット",SUM($U35,$W35)&lt;&gt;0),SUM($U35,$W35),"")),"")</f>
        <v/>
      </c>
      <c r="GM35" s="157"/>
      <c r="GN35" s="82"/>
      <c r="GO35" s="80" t="str">
        <f>IF(AND(申込書!$C$117&lt;&gt;"▼プルダウンより選択してください",申込書!$C$117&lt;&gt;"",申込書!$P$117&lt;&gt;"YYYY/MM/DD",$G35&lt;&gt;""),申込書!$P$117,"")</f>
        <v/>
      </c>
      <c r="GP35" s="81" t="str">
        <f>IF(AND(申込書!$C$117&lt;&gt;"▼プルダウンより選択してください",申込書!$C$117&lt;&gt;"",$G35&lt;&gt;""),申込書!$M$117,"")</f>
        <v/>
      </c>
      <c r="GQ35" s="81" t="str">
        <f>IF($GO$3&lt;&gt;"コンテンツなし",IF(AND(申込書!$AH$4="GIGAスクールパック",SUM($P35,$R35)&lt;&gt;0),SUM($P35,$R35),IF(AND(申込書!$AH$4="SKY安心GIGAタブレット",SUM($T35,$V35)&lt;&gt;0),SUM($T35,$V35),"")),"")</f>
        <v/>
      </c>
      <c r="GR35" s="81" t="str">
        <f>IF($GO$3&lt;&gt;"コンテンツなし",IF(AND(申込書!$AH$4="GIGAスクールパック",SUM($Q35,$S35)&lt;&gt;0),SUM($Q35,$S35),IF(AND(申込書!$AH$4="SKY安心GIGAタブレット",SUM($U35,$W35)&lt;&gt;0),SUM($U35,$W35),"")),"")</f>
        <v/>
      </c>
      <c r="GS35" s="157"/>
      <c r="GT35" s="82"/>
      <c r="GU35" s="80" t="str">
        <f>IF(AND(申込書!$C$118&lt;&gt;"▼プルダウンより選択してください",申込書!$C$118&lt;&gt;"",申込書!$P$118&lt;&gt;"YYYY/MM/DD",$G35&lt;&gt;""),申込書!$P$118,"")</f>
        <v/>
      </c>
      <c r="GV35" s="81" t="str">
        <f>IF(AND(申込書!$C$118&lt;&gt;"▼プルダウンより選択してください",申込書!$C$118&lt;&gt;"",$G35&lt;&gt;""),申込書!$M$118,"")</f>
        <v/>
      </c>
      <c r="GW35" s="81" t="str">
        <f>IF($GU$3&lt;&gt;"コンテンツなし",IF(AND(申込書!$AH$4="GIGAスクールパック",SUM($P35,$R35)&lt;&gt;0),SUM($P35,$R35),IF(AND(申込書!$AH$4="SKY安心GIGAタブレット",SUM($T35,$V35)&lt;&gt;0),SUM($T35,$V35),"")),"")</f>
        <v/>
      </c>
      <c r="GX35" s="81" t="str">
        <f>IF($GU$3&lt;&gt;"コンテンツなし",IF(AND(申込書!$AH$4="GIGAスクールパック",SUM($Q35,$S35)&lt;&gt;0),SUM($Q35,$S35),IF(AND(申込書!$AH$4="SKY安心GIGAタブレット",SUM($U35,$W35)&lt;&gt;0),SUM($U35,$W35),"")),"")</f>
        <v/>
      </c>
      <c r="GY35" s="157"/>
      <c r="GZ35" s="82"/>
      <c r="HA35" s="80" t="str">
        <f>IF(AND(申込書!$C$119&lt;&gt;"▼プルダウンより選択してください",申込書!$C$119&lt;&gt;"",申込書!$P$119&lt;&gt;"YYYY/MM/DD",$G35&lt;&gt;""),申込書!$P$119,"")</f>
        <v/>
      </c>
      <c r="HB35" s="81" t="str">
        <f>IF(AND(申込書!$C$119&lt;&gt;"▼プルダウンより選択してください",申込書!$C$119&lt;&gt;"",$G35&lt;&gt;""),申込書!$M$119,"")</f>
        <v/>
      </c>
      <c r="HC35" s="81" t="str">
        <f>IF($HA$3&lt;&gt;"コンテンツなし",IF(AND(申込書!$AH$4="GIGAスクールパック",SUM($P35,$R35)&lt;&gt;0),SUM($P35,$R35),IF(AND(申込書!$AH$4="SKY安心GIGAタブレット",SUM($T35,$V35)&lt;&gt;0),SUM($T35,$V35),"")),"")</f>
        <v/>
      </c>
      <c r="HD35" s="81" t="str">
        <f>IF($HA$3&lt;&gt;"コンテンツなし",IF(AND(申込書!$AH$4="GIGAスクールパック",SUM($Q35,$S35)&lt;&gt;0),SUM($Q35,$S35),IF(AND(申込書!$AH$4="SKY安心GIGAタブレット",SUM($U35,$W35)&lt;&gt;0),SUM($U35,$W35),"")),"")</f>
        <v/>
      </c>
      <c r="HE35" s="157"/>
      <c r="HF35" s="82"/>
      <c r="HG35" s="83"/>
    </row>
    <row r="36" spans="2:215" ht="26.85" customHeight="1">
      <c r="B36" s="62">
        <f t="shared" si="0"/>
        <v>31</v>
      </c>
      <c r="C36" s="63"/>
      <c r="D36" s="64"/>
      <c r="E36" s="207"/>
      <c r="F36" s="65"/>
      <c r="G36" s="66"/>
      <c r="H36" s="67"/>
      <c r="I36" s="68"/>
      <c r="J36" s="69"/>
      <c r="K36" s="70"/>
      <c r="L36" s="71"/>
      <c r="M36" s="72"/>
      <c r="N36" s="73"/>
      <c r="O36" s="74"/>
      <c r="P36" s="179"/>
      <c r="Q36" s="180"/>
      <c r="R36" s="180"/>
      <c r="S36" s="181"/>
      <c r="T36" s="179"/>
      <c r="U36" s="180"/>
      <c r="V36" s="182"/>
      <c r="W36" s="181"/>
      <c r="X36" s="75"/>
      <c r="Y36" s="76"/>
      <c r="Z36" s="77"/>
      <c r="AA36" s="78"/>
      <c r="AB36" s="79"/>
      <c r="AC36" s="79"/>
      <c r="AD36" s="79"/>
      <c r="AE36" s="77"/>
      <c r="AF36" s="139"/>
      <c r="AG36" s="139"/>
      <c r="AH36" s="139"/>
      <c r="AI36" s="80" t="str">
        <f>IF(AND(申込書!$C$90&lt;&gt;"▼プルダウンより選択してください",申込書!$C$90&lt;&gt;"",申込書!$P$90&lt;&gt;"YYYY/MM/DD",$G36&lt;&gt;""),申込書!$P$90,"")</f>
        <v/>
      </c>
      <c r="AJ36" s="81" t="str">
        <f>IF(AND(申込書!$C$90&lt;&gt;"▼プルダウンより選択してください",申込書!$C$90&lt;&gt;"",$G36&lt;&gt;""),申込書!$M$90,"")</f>
        <v/>
      </c>
      <c r="AK36" s="81" t="str">
        <f>IF($AI$3&lt;&gt;"コンテンツなし",IF(AND(申込書!$AH$4="GIGAスクールパック",SUM($P36,$R36)&lt;&gt;0),SUM($P36,$R36),IF(AND(申込書!$AH$4="SKY安心GIGAタブレット",SUM($T36,$V36)&lt;&gt;0),SUM($T36,$V36),"")),"")</f>
        <v/>
      </c>
      <c r="AL36" s="81" t="str">
        <f>IF($AI$3&lt;&gt;"コンテンツなし",IF(AND(申込書!$AH$4="GIGAスクールパック",SUM($Q36,$S36)&lt;&gt;0),SUM($Q36,$S36),IF(AND(申込書!$AH$4="SKY安心GIGAタブレット",SUM($U36,$W36)&lt;&gt;0),SUM($U36,$W36),"")),"")</f>
        <v/>
      </c>
      <c r="AM36" s="157"/>
      <c r="AN36" s="82"/>
      <c r="AO36" s="80" t="str">
        <f>IF(AND(申込書!$C$91&lt;&gt;"▼プルダウンより選択してください",申込書!$C$91&lt;&gt;"",申込書!$P$91&lt;&gt;"YYYY/MM/DD",$G36&lt;&gt;""),申込書!$P$91,"")</f>
        <v/>
      </c>
      <c r="AP36" s="81" t="str">
        <f>IF(AND(申込書!$C$91&lt;&gt;"▼プルダウンより選択してください",申込書!$C$91&lt;&gt;"",$G36&lt;&gt;""),申込書!$M$91,"")</f>
        <v/>
      </c>
      <c r="AQ36" s="81" t="str">
        <f>IF($AO$3&lt;&gt;"コンテンツなし",IF(AND(申込書!$AH$4="GIGAスクールパック",SUM($P36,$R36)&lt;&gt;0),SUM($P36,$R36),IF(AND(申込書!$AH$4="SKY安心GIGAタブレット",SUM($T36,$V36)&lt;&gt;0),SUM($T36,$V36),"")),"")</f>
        <v/>
      </c>
      <c r="AR36" s="81" t="str">
        <f>IF($AO$3&lt;&gt;"コンテンツなし",IF(AND(申込書!$AH$4="GIGAスクールパック",SUM($Q36,$S36)&lt;&gt;0),SUM($Q36,$S36),IF(AND(申込書!$AH$4="SKY安心GIGAタブレット",SUM($U36,$W36)&lt;&gt;0),SUM($U36,$W36),"")),"")</f>
        <v/>
      </c>
      <c r="AS36" s="157"/>
      <c r="AT36" s="82"/>
      <c r="AU36" s="80" t="str">
        <f>IF(AND(申込書!$C$92&lt;&gt;"▼プルダウンより選択してください",申込書!$C$92&lt;&gt;"",申込書!$P$92&lt;&gt;"YYYY/MM/DD",$G36&lt;&gt;""),申込書!$P$92,"")</f>
        <v/>
      </c>
      <c r="AV36" s="81" t="str">
        <f>IF(AND(申込書!$C$92&lt;&gt;"▼プルダウンより選択してください",申込書!$C$92&lt;&gt;"",$G36&lt;&gt;""),申込書!$M$92,"")</f>
        <v/>
      </c>
      <c r="AW36" s="81" t="str">
        <f>IF($AU$3&lt;&gt;"コンテンツなし",IF(AND(申込書!$AH$4="GIGAスクールパック",SUM($P36,$R36)&lt;&gt;0),SUM($P36,$R36),IF(AND(申込書!$AH$4="SKY安心GIGAタブレット",SUM($T36,$V36)&lt;&gt;0),SUM($T36,$V36),"")),"")</f>
        <v/>
      </c>
      <c r="AX36" s="81" t="str">
        <f>IF($AU$3&lt;&gt;"コンテンツなし",IF(AND(申込書!$AH$4="GIGAスクールパック",SUM($Q36,$S36)&lt;&gt;0),SUM($Q36,$S36),IF(AND(申込書!$AH$4="SKY安心GIGAタブレット",SUM($U36,$W36)&lt;&gt;0),SUM($U36,$W36),"")),"")</f>
        <v/>
      </c>
      <c r="AY36" s="157"/>
      <c r="AZ36" s="82"/>
      <c r="BA36" s="80" t="str">
        <f>IF(AND(申込書!$C$93&lt;&gt;"▼プルダウンより選択してください",申込書!$C$93&lt;&gt;"",申込書!$P$93&lt;&gt;"YYYY/MM/DD",$G36&lt;&gt;""),申込書!$P$93,"")</f>
        <v/>
      </c>
      <c r="BB36" s="81" t="str">
        <f>IF(AND(申込書!$C$93&lt;&gt;"▼プルダウンより選択してください",申込書!$C$93&lt;&gt;"",申込書!$M$93&gt;=1,$G36&lt;&gt;""),申込書!$M$93,"")</f>
        <v/>
      </c>
      <c r="BC36" s="81" t="str">
        <f>IF($BA$3&lt;&gt;"コンテンツなし",IF(AND(申込書!$AH$4="GIGAスクールパック",SUM($P36,$R36)&lt;&gt;0),SUM($P36,$R36),IF(AND(申込書!$AH$4="SKY安心GIGAタブレット",SUM($T36,$V36)&lt;&gt;0),SUM($T36,$V36),"")),"")</f>
        <v/>
      </c>
      <c r="BD36" s="81" t="str">
        <f>IF($BA$3&lt;&gt;"コンテンツなし",IF(AND(申込書!$AH$4="GIGAスクールパック",SUM($Q36,$S36)&lt;&gt;0),SUM($Q36,$S36),IF(AND(申込書!$AH$4="SKY安心GIGAタブレット",SUM($U36,$W36)&lt;&gt;0),SUM($U36,$W36),"")),"")</f>
        <v/>
      </c>
      <c r="BE36" s="157"/>
      <c r="BF36" s="82"/>
      <c r="BG36" s="80" t="str">
        <f>IF(AND(申込書!$C$94&lt;&gt;"▼プルダウンより選択してください",申込書!$C$94&lt;&gt;"",申込書!$P$94&lt;&gt;"YYYY/MM/DD",$G36&lt;&gt;""),申込書!$P$94,"")</f>
        <v/>
      </c>
      <c r="BH36" s="81" t="str">
        <f>IF(AND(申込書!$C$94&lt;&gt;"▼プルダウンより選択してください",申込書!$C$94&lt;&gt;"",$G36&lt;&gt;""),申込書!$M$94,"")</f>
        <v/>
      </c>
      <c r="BI36" s="81" t="str">
        <f>IF($BG$3&lt;&gt;"コンテンツなし",IF(AND(申込書!$AH$4="GIGAスクールパック",SUM($P36,$R36)&lt;&gt;0),SUM($P36,$R36),IF(AND(申込書!$AH$4="SKY安心GIGAタブレット",SUM($T36,$V36)&lt;&gt;0),SUM($T36,$V36),"")),"")</f>
        <v/>
      </c>
      <c r="BJ36" s="81" t="str">
        <f>IF($BG$3&lt;&gt;"コンテンツなし",IF(AND(申込書!$AH$4="GIGAスクールパック",SUM($Q36,$S36)&lt;&gt;0),SUM($Q36,$S36),IF(AND(申込書!$AH$4="SKY安心GIGAタブレット",SUM($U36,$W36)&lt;&gt;0),SUM($U36,$W36),"")),"")</f>
        <v/>
      </c>
      <c r="BK36" s="157"/>
      <c r="BL36" s="82"/>
      <c r="BM36" s="80" t="str">
        <f>IF(AND(申込書!$C$95&lt;&gt;"▼プルダウンより選択してください",申込書!$C$95&lt;&gt;"",申込書!$P$95&lt;&gt;"YYYY/MM/DD",$G36&lt;&gt;""),申込書!$P$95,"")</f>
        <v/>
      </c>
      <c r="BN36" s="81" t="str">
        <f>IF(AND(申込書!$C$95&lt;&gt;"▼プルダウンより選択してください",申込書!$C$95&lt;&gt;"",$G36&lt;&gt;""),申込書!$M$95,"")</f>
        <v/>
      </c>
      <c r="BO36" s="81" t="str">
        <f>IF($BM$3&lt;&gt;"コンテンツなし",IF(AND(申込書!$AH$4="GIGAスクールパック",SUM($P36,$R36)&lt;&gt;0),SUM($P36,$R36),IF(AND(申込書!$AH$4="SKY安心GIGAタブレット",SUM($T36,$V36)&lt;&gt;0),SUM($T36,$V36),"")),"")</f>
        <v/>
      </c>
      <c r="BP36" s="81" t="str">
        <f>IF($BM$3&lt;&gt;"コンテンツなし",IF(AND(申込書!$AH$4="GIGAスクールパック",SUM($Q36,$S36)&lt;&gt;0),SUM($Q36,$S36),IF(AND(申込書!$AH$4="SKY安心GIGAタブレット",SUM($U36,$W36)&lt;&gt;0),SUM($U36,$W36),"")),"")</f>
        <v/>
      </c>
      <c r="BQ36" s="157"/>
      <c r="BR36" s="82"/>
      <c r="BS36" s="80" t="str">
        <f>IF(AND(申込書!$C$96&lt;&gt;"▼プルダウンより選択してください",申込書!$C$96&lt;&gt;"",申込書!$P$96&lt;&gt;"YYYY/MM/DD",$G36&lt;&gt;""),申込書!$P$96,"")</f>
        <v/>
      </c>
      <c r="BT36" s="81" t="str">
        <f>IF(AND(申込書!$C$96&lt;&gt;"▼プルダウンより選択してください",申込書!$C$96&lt;&gt;"",$G36&lt;&gt;""),申込書!$M$96,"")</f>
        <v/>
      </c>
      <c r="BU36" s="81" t="str">
        <f>IF($BS$3&lt;&gt;"コンテンツなし",IF(AND(申込書!$AH$4="GIGAスクールパック",SUM($P36,$R36)&lt;&gt;0),SUM($P36,$R36),IF(AND(申込書!$AH$4="SKY安心GIGAタブレット",SUM($T36,$V36)&lt;&gt;0),SUM($T36,$V36),"")),"")</f>
        <v/>
      </c>
      <c r="BV36" s="81" t="str">
        <f>IF($BS$3&lt;&gt;"コンテンツなし",IF(AND(申込書!$AH$4="GIGAスクールパック",SUM($Q36,$S36)&lt;&gt;0),SUM($Q36,$S36),IF(AND(申込書!$AH$4="SKY安心GIGAタブレット",SUM($U36,$W36)&lt;&gt;0),SUM($U36,$W36),"")),"")</f>
        <v/>
      </c>
      <c r="BW36" s="157"/>
      <c r="BX36" s="82"/>
      <c r="BY36" s="80" t="str">
        <f>IF(AND(申込書!$C$97&lt;&gt;"▼プルダウンより選択してください",申込書!$C$97&lt;&gt;"",申込書!$P$97&lt;&gt;"YYYY/MM/DD",$G36&lt;&gt;""),申込書!$P$97,"")</f>
        <v/>
      </c>
      <c r="BZ36" s="81" t="str">
        <f>IF(AND(申込書!$C$97&lt;&gt;"▼プルダウンより選択してください",申込書!$C$97&lt;&gt;"",$G36&lt;&gt;""),申込書!$M$97,"")</f>
        <v/>
      </c>
      <c r="CA36" s="81" t="str">
        <f>IF($BY$3&lt;&gt;"コンテンツなし",IF(AND(申込書!$AH$4="GIGAスクールパック",SUM($P36,$R36)&lt;&gt;0),SUM($P36,$R36),IF(AND(申込書!$AH$4="SKY安心GIGAタブレット",SUM($T36,$V36)&lt;&gt;0),SUM($T36,$V36),"")),"")</f>
        <v/>
      </c>
      <c r="CB36" s="81" t="str">
        <f>IF($BY$3&lt;&gt;"コンテンツなし",IF(AND(申込書!$AH$4="GIGAスクールパック",SUM($Q36,$S36)&lt;&gt;0),SUM($Q36,$S36),IF(AND(申込書!$AH$4="SKY安心GIGAタブレット",SUM($U36,$W36)&lt;&gt;0),SUM($U36,$W36),"")),"")</f>
        <v/>
      </c>
      <c r="CC36" s="157"/>
      <c r="CD36" s="82"/>
      <c r="CE36" s="80" t="str">
        <f>IF(AND(申込書!$C$98&lt;&gt;"▼プルダウンより選択してください",申込書!$C$98&lt;&gt;"",申込書!$P$98&lt;&gt;"YYYY/MM/DD",$G36&lt;&gt;""),申込書!$P$98,"")</f>
        <v/>
      </c>
      <c r="CF36" s="81" t="str">
        <f>IF(AND(申込書!$C$98&lt;&gt;"▼プルダウンより選択してください",申込書!$C$98&lt;&gt;"",$G36&lt;&gt;""),申込書!$M$98,"")</f>
        <v/>
      </c>
      <c r="CG36" s="81" t="str">
        <f>IF($CE$3&lt;&gt;"コンテンツなし",IF(AND(申込書!$AH$4="GIGAスクールパック",SUM($P36,$R36)&lt;&gt;0),SUM($P36,$R36),IF(AND(申込書!$AH$4="SKY安心GIGAタブレット",SUM($T36,$V36)&lt;&gt;0),SUM($T36,$V36),"")),"")</f>
        <v/>
      </c>
      <c r="CH36" s="81" t="str">
        <f>IF($CE$3&lt;&gt;"コンテンツなし",IF(AND(申込書!$AH$4="GIGAスクールパック",SUM($Q36,$S36)&lt;&gt;0),SUM($Q36,$S36),IF(AND(申込書!$AH$4="SKY安心GIGAタブレット",SUM($U36,$W36)&lt;&gt;0),SUM($U36,$W36),"")),"")</f>
        <v/>
      </c>
      <c r="CI36" s="157"/>
      <c r="CJ36" s="82"/>
      <c r="CK36" s="80" t="str">
        <f>IF(AND(申込書!$C$99&lt;&gt;"▼プルダウンより選択してください",申込書!$C$99&lt;&gt;"",申込書!$P$99&lt;&gt;"YYYY/MM/DD",$G36&lt;&gt;""),申込書!$P$99,"")</f>
        <v/>
      </c>
      <c r="CL36" s="81" t="str">
        <f>IF(AND(申込書!$C$99&lt;&gt;"▼プルダウンより選択してください",申込書!$C$99&lt;&gt;"",$G36&lt;&gt;""),申込書!$M$99,"")</f>
        <v/>
      </c>
      <c r="CM36" s="81" t="str">
        <f>IF($CK$3&lt;&gt;"コンテンツなし",IF(AND(申込書!$AH$4="GIGAスクールパック",SUM($P36,$R36)&lt;&gt;0),SUM($P36,$R36),IF(AND(申込書!$AH$4="SKY安心GIGAタブレット",SUM($T36,$V36)&lt;&gt;0),SUM($T36,$V36),"")),"")</f>
        <v/>
      </c>
      <c r="CN36" s="81" t="str">
        <f>IF($CK$3&lt;&gt;"コンテンツなし",IF(AND(申込書!$AH$4="GIGAスクールパック",SUM($Q36,$S36)&lt;&gt;0),SUM($Q36,$S36),IF(AND(申込書!$AH$4="SKY安心GIGAタブレット",SUM($U36,$W36)&lt;&gt;0),SUM($U36,$W36),"")),"")</f>
        <v/>
      </c>
      <c r="CO36" s="157"/>
      <c r="CP36" s="82"/>
      <c r="CQ36" s="80" t="str">
        <f>IF(AND(申込書!$C$100&lt;&gt;"▼プルダウンより選択してください",申込書!$C$100&lt;&gt;"",申込書!$P$100&lt;&gt;"YYYY/MM/DD",$G36&lt;&gt;""),申込書!$P$100,"")</f>
        <v/>
      </c>
      <c r="CR36" s="81" t="str">
        <f>IF(AND(申込書!$C$100&lt;&gt;"▼プルダウンより選択してください",申込書!$C$100&lt;&gt;"",$G36&lt;&gt;""),申込書!$M$100,"")</f>
        <v/>
      </c>
      <c r="CS36" s="81" t="str">
        <f>IF($CQ$3&lt;&gt;"コンテンツなし",IF(AND(申込書!$AH$4="GIGAスクールパック",SUM($P36,$R36)&lt;&gt;0),SUM($P36,$R36),IF(AND(申込書!$AH$4="SKY安心GIGAタブレット",SUM($T36,$V36)&lt;&gt;0),SUM($T36,$V36),"")),"")</f>
        <v/>
      </c>
      <c r="CT36" s="81" t="str">
        <f>IF($CQ$3&lt;&gt;"コンテンツなし",IF(AND(申込書!$AH$4="GIGAスクールパック",SUM($Q36,$S36)&lt;&gt;0),SUM($Q36,$S36),IF(AND(申込書!$AH$4="SKY安心GIGAタブレット",SUM($U36,$W36)&lt;&gt;0),SUM($U36,$W36),"")),"")</f>
        <v/>
      </c>
      <c r="CU36" s="81"/>
      <c r="CV36" s="82"/>
      <c r="CW36" s="80" t="str">
        <f>IF(AND(申込書!$C$101&lt;&gt;"▼プルダウンより選択してください",申込書!$C$101&lt;&gt;"",申込書!$P$101&lt;&gt;"YYYY/MM/DD",$G36&lt;&gt;""),申込書!$P$101,"")</f>
        <v/>
      </c>
      <c r="CX36" s="81" t="str">
        <f>IF(AND(申込書!$C$101&lt;&gt;"▼プルダウンより選択してください",申込書!$C$101&lt;&gt;"",$G36&lt;&gt;""),申込書!$M$101,"")</f>
        <v/>
      </c>
      <c r="CY36" s="81" t="str">
        <f>IF($CW$3&lt;&gt;"コンテンツなし",IF(AND(申込書!$AH$4="GIGAスクールパック",SUM($P36,$R36)&lt;&gt;0),SUM($P36,$R36),IF(AND(申込書!$AH$4="SKY安心GIGAタブレット",SUM($T36,$V36)&lt;&gt;0),SUM($T36,$V36),"")),"")</f>
        <v/>
      </c>
      <c r="CZ36" s="81" t="str">
        <f>IF($CW$3&lt;&gt;"コンテンツなし",IF(AND(申込書!$AH$4="GIGAスクールパック",SUM($Q36,$S36)&lt;&gt;0),SUM($Q36,$S36),IF(AND(申込書!$AH$4="SKY安心GIGAタブレット",SUM($U36,$W36)&lt;&gt;0),SUM($U36,$W36),"")),"")</f>
        <v/>
      </c>
      <c r="DA36" s="81"/>
      <c r="DB36" s="82"/>
      <c r="DC36" s="80" t="str">
        <f>IF(AND(申込書!$C$102&lt;&gt;"▼プルダウンより選択してください",申込書!$C$102&lt;&gt;"",申込書!$P$102&lt;&gt;"YYYY/MM/DD",$G36&lt;&gt;""),申込書!$P$102,"")</f>
        <v/>
      </c>
      <c r="DD36" s="81" t="str">
        <f>IF(AND(申込書!$C$102&lt;&gt;"▼プルダウンより選択してください",申込書!$C$102&lt;&gt;"",$G36&lt;&gt;""),申込書!$M$102,"")</f>
        <v/>
      </c>
      <c r="DE36" s="81" t="str">
        <f>IF($DC$3&lt;&gt;"コンテンツなし",IF(AND(申込書!$AH$4="GIGAスクールパック",SUM($P36,$R36)&lt;&gt;0),SUM($P36,$R36),IF(AND(申込書!$AH$4="SKY安心GIGAタブレット",SUM($T36,$V36)&lt;&gt;0),SUM($T36,$V36),"")),"")</f>
        <v/>
      </c>
      <c r="DF36" s="81" t="str">
        <f>IF($DC$3&lt;&gt;"コンテンツなし",IF(AND(申込書!$AH$4="GIGAスクールパック",SUM($Q36,$S36)&lt;&gt;0),SUM($Q36,$S36),IF(AND(申込書!$AH$4="SKY安心GIGAタブレット",SUM($U36,$W36)&lt;&gt;0),SUM($U36,$W36),"")),"")</f>
        <v/>
      </c>
      <c r="DG36" s="81"/>
      <c r="DH36" s="82"/>
      <c r="DI36" s="80" t="str">
        <f>IF(AND(申込書!$C$103&lt;&gt;"▼プルダウンより選択してください",申込書!$C$103&lt;&gt;"",申込書!$P$103&lt;&gt;"YYYY/MM/DD",$G36&lt;&gt;""),申込書!$P$103,"")</f>
        <v/>
      </c>
      <c r="DJ36" s="81" t="str">
        <f>IF(AND(申込書!$C$103&lt;&gt;"▼プルダウンより選択してください",申込書!$C$103&lt;&gt;"",$G36&lt;&gt;""),申込書!$M$103,"")</f>
        <v/>
      </c>
      <c r="DK36" s="81" t="str">
        <f>IF($DI$3&lt;&gt;"コンテンツなし",IF(AND(申込書!$AH$4="GIGAスクールパック",SUM($P36,$R36)&lt;&gt;0),SUM($P36,$R36),IF(AND(申込書!$AH$4="SKY安心GIGAタブレット",SUM($T36,$V36)&lt;&gt;0),SUM($T36,$V36),"")),"")</f>
        <v/>
      </c>
      <c r="DL36" s="81" t="str">
        <f>IF($DI$3&lt;&gt;"コンテンツなし",IF(AND(申込書!$AH$4="GIGAスクールパック",SUM($Q36,$S36)&lt;&gt;0),SUM($Q36,$S36),IF(AND(申込書!$AH$4="SKY安心GIGAタブレット",SUM($U36,$W36)&lt;&gt;0),SUM($U36,$W36),"")),"")</f>
        <v/>
      </c>
      <c r="DM36" s="81"/>
      <c r="DN36" s="82"/>
      <c r="DO36" s="80" t="str">
        <f>IF(AND(申込書!$C$104&lt;&gt;"▼プルダウンより選択してください",申込書!$C$104&lt;&gt;"",申込書!$P$104&lt;&gt;"YYYY/MM/DD",$G36&lt;&gt;""),申込書!$P$104,"")</f>
        <v/>
      </c>
      <c r="DP36" s="81" t="str">
        <f>IF(AND(申込書!$C$104&lt;&gt;"▼プルダウンより選択してください",申込書!$C$104&lt;&gt;"",$G36&lt;&gt;""),申込書!$M$104,"")</f>
        <v/>
      </c>
      <c r="DQ36" s="81" t="str">
        <f>IF($DO$3&lt;&gt;"コンテンツなし",IF(AND(申込書!$AH$4="GIGAスクールパック",SUM($P36,$R36)&lt;&gt;0),SUM($P36,$R36),IF(AND(申込書!$AH$4="SKY安心GIGAタブレット",SUM($T36,$V36)&lt;&gt;0),SUM($T36,$V36),"")),"")</f>
        <v/>
      </c>
      <c r="DR36" s="81" t="str">
        <f>IF($DO$3&lt;&gt;"コンテンツなし",IF(AND(申込書!$AH$4="GIGAスクールパック",SUM($Q36,$S36)&lt;&gt;0),SUM($Q36,$S36),IF(AND(申込書!$AH$4="SKY安心GIGAタブレット",SUM($U36,$W36)&lt;&gt;0),SUM($U36,$W36),"")),"")</f>
        <v/>
      </c>
      <c r="DS36" s="81"/>
      <c r="DT36" s="82"/>
      <c r="DU36" s="80" t="str">
        <f>IF(AND(申込書!$C$105&lt;&gt;"▼プルダウンより選択してください",申込書!$C$105&lt;&gt;"",申込書!$P$105&lt;&gt;"YYYY/MM/DD",$G36&lt;&gt;""),申込書!$P$105,"")</f>
        <v/>
      </c>
      <c r="DV36" s="81" t="str">
        <f>IF(AND(申込書!$C$105&lt;&gt;"▼プルダウンより選択してください",申込書!$C$105&lt;&gt;"",$G36&lt;&gt;""),申込書!$M$105,"")</f>
        <v/>
      </c>
      <c r="DW36" s="81" t="str">
        <f>IF($DU$3&lt;&gt;"コンテンツなし",IF(AND(申込書!$AH$4="GIGAスクールパック",SUM($P36,$R36)&lt;&gt;0),SUM($P36,$R36),IF(AND(申込書!$AH$4="SKY安心GIGAタブレット",SUM($T36,$V36)&lt;&gt;0),SUM($T36,$V36),"")),"")</f>
        <v/>
      </c>
      <c r="DX36" s="81" t="str">
        <f>IF($DU$3&lt;&gt;"コンテンツなし",IF(AND(申込書!$AH$4="GIGAスクールパック",SUM($Q36,$S36)&lt;&gt;0),SUM($Q36,$S36),IF(AND(申込書!$AH$4="SKY安心GIGAタブレット",SUM($U36,$W36)&lt;&gt;0),SUM($U36,$W36),"")),"")</f>
        <v/>
      </c>
      <c r="DY36" s="157"/>
      <c r="DZ36" s="82"/>
      <c r="EA36" s="80" t="str">
        <f>IF(AND(申込書!$C$106&lt;&gt;"▼プルダウンより選択してください",申込書!$C$106&lt;&gt;"",申込書!$P$106&lt;&gt;"YYYY/MM/DD",$G36&lt;&gt;""),申込書!$P$106,"")</f>
        <v/>
      </c>
      <c r="EB36" s="81" t="str">
        <f>IF(AND(申込書!$C$106&lt;&gt;"▼プルダウンより選択してください",申込書!$C$106&lt;&gt;"",$G36&lt;&gt;""),申込書!$M$106,"")</f>
        <v/>
      </c>
      <c r="EC36" s="81" t="str">
        <f>IF($EA$3&lt;&gt;"コンテンツなし",IF(AND(申込書!$AH$4="GIGAスクールパック",SUM($P36,$R36)&lt;&gt;0),SUM($P36,$R36),IF(AND(申込書!$AH$4="SKY安心GIGAタブレット",SUM($T36,$V36)&lt;&gt;0),SUM($T36,$V36),"")),"")</f>
        <v/>
      </c>
      <c r="ED36" s="81" t="str">
        <f>IF($EA$3&lt;&gt;"コンテンツなし",IF(AND(申込書!$AH$4="GIGAスクールパック",SUM($Q36,$S36)&lt;&gt;0),SUM($Q36,$S36),IF(AND(申込書!$AH$4="SKY安心GIGAタブレット",SUM($U36,$W36)&lt;&gt;0),SUM($U36,$W36),"")),"")</f>
        <v/>
      </c>
      <c r="EE36" s="157"/>
      <c r="EF36" s="82"/>
      <c r="EG36" s="80" t="str">
        <f>IF(AND(申込書!$C$107&lt;&gt;"▼プルダウンより選択してください",申込書!$C$107&lt;&gt;"",申込書!$P$107&lt;&gt;"YYYY/MM/DD",$G36&lt;&gt;""),申込書!$P$107,"")</f>
        <v/>
      </c>
      <c r="EH36" s="81" t="str">
        <f>IF(AND(申込書!$C$107&lt;&gt;"▼プルダウンより選択してください",申込書!$C$107&lt;&gt;"",$G36&lt;&gt;""),申込書!$M$107,"")</f>
        <v/>
      </c>
      <c r="EI36" s="81" t="str">
        <f>IF($EG$3&lt;&gt;"コンテンツなし",IF(AND(申込書!$AH$4="GIGAスクールパック",SUM($P36,$R36)&lt;&gt;0),SUM($P36,$R36),IF(AND(申込書!$AH$4="SKY安心GIGAタブレット",SUM($T36,$V36)&lt;&gt;0),SUM($T36,$V36),"")),"")</f>
        <v/>
      </c>
      <c r="EJ36" s="81" t="str">
        <f>IF($EG$3&lt;&gt;"コンテンツなし",IF(AND(申込書!$AH$4="GIGAスクールパック",SUM($Q36,$S36)&lt;&gt;0),SUM($Q36,$S36),IF(AND(申込書!$AH$4="SKY安心GIGAタブレット",SUM($U36,$W36)&lt;&gt;0),SUM($U36,$W36),"")),"")</f>
        <v/>
      </c>
      <c r="EK36" s="157"/>
      <c r="EL36" s="82"/>
      <c r="EM36" s="80" t="str">
        <f>IF(AND(申込書!$C$108&lt;&gt;"▼プルダウンより選択してください",申込書!$C$108&lt;&gt;"",申込書!$P$108&lt;&gt;"YYYY/MM/DD",$G36&lt;&gt;""),申込書!$P$108,"")</f>
        <v/>
      </c>
      <c r="EN36" s="81" t="str">
        <f>IF(AND(申込書!$C$108&lt;&gt;"▼プルダウンより選択してください",申込書!$C$108&lt;&gt;"",$G36&lt;&gt;""),申込書!$M$108,"")</f>
        <v/>
      </c>
      <c r="EO36" s="81" t="str">
        <f>IF($EM$3&lt;&gt;"コンテンツなし",IF(AND(申込書!$AH$4="GIGAスクールパック",SUM($P36,$R36)&lt;&gt;0),SUM($P36,$R36),IF(AND(申込書!$AH$4="SKY安心GIGAタブレット",SUM($T36,$V36)&lt;&gt;0),SUM($T36,$V36),"")),"")</f>
        <v/>
      </c>
      <c r="EP36" s="81" t="str">
        <f>IF($EM$3&lt;&gt;"コンテンツなし",IF(AND(申込書!$AH$4="GIGAスクールパック",SUM($Q36,$S36)&lt;&gt;0),SUM($Q36,$S36),IF(AND(申込書!$AH$4="SKY安心GIGAタブレット",SUM($U36,$W36)&lt;&gt;0),SUM($U36,$W36),"")),"")</f>
        <v/>
      </c>
      <c r="EQ36" s="157"/>
      <c r="ER36" s="82"/>
      <c r="ES36" s="80" t="str">
        <f>IF(AND(申込書!$C$109&lt;&gt;"▼プルダウンより選択してください",申込書!$C$109&lt;&gt;"",申込書!$P$109&lt;&gt;"YYYY/MM/DD",$G36&lt;&gt;""),申込書!$P$109,"")</f>
        <v/>
      </c>
      <c r="ET36" s="81" t="str">
        <f>IF(AND(申込書!$C$109&lt;&gt;"▼プルダウンより選択してください",申込書!$C$109&lt;&gt;"",$G36&lt;&gt;""),申込書!$M$109,"")</f>
        <v/>
      </c>
      <c r="EU36" s="81" t="str">
        <f>IF($ES$3&lt;&gt;"コンテンツなし",IF(AND(申込書!$AH$4="GIGAスクールパック",SUM($P36,$R36)&lt;&gt;0),SUM($P36,$R36),IF(AND(申込書!$AH$4="SKY安心GIGAタブレット",SUM($T36,$V36)&lt;&gt;0),SUM($T36,$V36),"")),"")</f>
        <v/>
      </c>
      <c r="EV36" s="81" t="str">
        <f>IF($ES$3&lt;&gt;"コンテンツなし",IF(AND(申込書!$AH$4="GIGAスクールパック",SUM($Q36,$S36)&lt;&gt;0),SUM($Q36,$S36),IF(AND(申込書!$AH$4="SKY安心GIGAタブレット",SUM($U36,$W36)&lt;&gt;0),SUM($U36,$W36),"")),"")</f>
        <v/>
      </c>
      <c r="EW36" s="157"/>
      <c r="EX36" s="82"/>
      <c r="EY36" s="80" t="str">
        <f>IF(AND(申込書!$C$110&lt;&gt;"▼プルダウンより選択してください",申込書!$C$110&lt;&gt;"",申込書!$P$110&lt;&gt;"YYYY/MM/DD",$G36&lt;&gt;""),申込書!$P$110,"")</f>
        <v/>
      </c>
      <c r="EZ36" s="81" t="str">
        <f>IF(AND(申込書!$C$110&lt;&gt;"▼プルダウンより選択してください",申込書!$C$110&lt;&gt;"",$G36&lt;&gt;""),申込書!$M$110,"")</f>
        <v/>
      </c>
      <c r="FA36" s="81" t="str">
        <f>IF($EY$3&lt;&gt;"コンテンツなし",IF(AND(申込書!$AH$4="GIGAスクールパック",SUM($P36,$R36)&lt;&gt;0),SUM($P36,$R36),IF(AND(申込書!$AH$4="SKY安心GIGAタブレット",SUM($T36,$V36)&lt;&gt;0),SUM($T36,$V36),"")),"")</f>
        <v/>
      </c>
      <c r="FB36" s="81" t="str">
        <f>IF($EY$3&lt;&gt;"コンテンツなし",IF(AND(申込書!$AH$4="GIGAスクールパック",SUM($Q36,$S36)&lt;&gt;0),SUM($Q36,$S36),IF(AND(申込書!$AH$4="SKY安心GIGAタブレット",SUM($U36,$W36)&lt;&gt;0),SUM($U36,$W36),"")),"")</f>
        <v/>
      </c>
      <c r="FC36" s="157"/>
      <c r="FD36" s="82"/>
      <c r="FE36" s="80" t="str">
        <f>IF(AND(申込書!$C$111&lt;&gt;"▼プルダウンより選択してください",申込書!$C$111&lt;&gt;"",申込書!$P$111&lt;&gt;"YYYY/MM/DD",$G36&lt;&gt;""),申込書!$P$111,"")</f>
        <v/>
      </c>
      <c r="FF36" s="81" t="str">
        <f>IF(AND(申込書!$C$111&lt;&gt;"▼プルダウンより選択してください",申込書!$C$111&lt;&gt;"",$G36&lt;&gt;""),申込書!$M$111,"")</f>
        <v/>
      </c>
      <c r="FG36" s="81" t="str">
        <f>IF($FE$3&lt;&gt;"コンテンツなし",IF(AND(申込書!$AH$4="GIGAスクールパック",SUM($P36,$R36)&lt;&gt;0),SUM($P36,$R36),IF(AND(申込書!$AH$4="SKY安心GIGAタブレット",SUM($T36,$V36)&lt;&gt;0),SUM($T36,$V36),"")),"")</f>
        <v/>
      </c>
      <c r="FH36" s="81" t="str">
        <f>IF($FE$3&lt;&gt;"コンテンツなし",IF(AND(申込書!$AH$4="GIGAスクールパック",SUM($Q36,$S36)&lt;&gt;0),SUM($Q36,$S36),IF(AND(申込書!$AH$4="SKY安心GIGAタブレット",SUM($U36,$W36)&lt;&gt;0),SUM($U36,$W36),"")),"")</f>
        <v/>
      </c>
      <c r="FI36" s="157"/>
      <c r="FJ36" s="82"/>
      <c r="FK36" s="80" t="str">
        <f>IF(AND(申込書!$C$112&lt;&gt;"▼プルダウンより選択してください",申込書!$C$112&lt;&gt;"",申込書!$P$112&lt;&gt;"YYYY/MM/DD",$G36&lt;&gt;""),申込書!$P$112,"")</f>
        <v/>
      </c>
      <c r="FL36" s="81" t="str">
        <f>IF(AND(申込書!$C$112&lt;&gt;"▼プルダウンより選択してください",申込書!$C$112&lt;&gt;"",$G36&lt;&gt;""),申込書!$M$112,"")</f>
        <v/>
      </c>
      <c r="FM36" s="81" t="str">
        <f>IF($FK$3&lt;&gt;"コンテンツなし",IF(AND(申込書!$AH$4="GIGAスクールパック",SUM($P36,$R36)&lt;&gt;0),SUM($P36,$R36),IF(AND(申込書!$AH$4="SKY安心GIGAタブレット",SUM($T36,$V36)&lt;&gt;0),SUM($T36,$V36),"")),"")</f>
        <v/>
      </c>
      <c r="FN36" s="81" t="str">
        <f>IF($FK$3&lt;&gt;"コンテンツなし",IF(AND(申込書!$AH$4="GIGAスクールパック",SUM($Q36,$S36)&lt;&gt;0),SUM($Q36,$S36),IF(AND(申込書!$AH$4="SKY安心GIGAタブレット",SUM($U36,$W36)&lt;&gt;0),SUM($U36,$W36),"")),"")</f>
        <v/>
      </c>
      <c r="FO36" s="157"/>
      <c r="FP36" s="82"/>
      <c r="FQ36" s="80" t="str">
        <f>IF(AND(申込書!$C$113&lt;&gt;"▼プルダウンより選択してください",申込書!$C$113&lt;&gt;"",申込書!$P$113&lt;&gt;"YYYY/MM/DD",$G36&lt;&gt;""),申込書!$P$113,"")</f>
        <v/>
      </c>
      <c r="FR36" s="81" t="str">
        <f>IF(AND(申込書!$C$113&lt;&gt;"▼プルダウンより選択してください",申込書!$C$113&lt;&gt;"",$G36&lt;&gt;""),申込書!$M$113,"")</f>
        <v/>
      </c>
      <c r="FS36" s="81" t="str">
        <f>IF($FQ$3&lt;&gt;"コンテンツなし",IF(AND(申込書!$AH$4="GIGAスクールパック",SUM($P36,$R36)&lt;&gt;0),SUM($P36,$R36),IF(AND(申込書!$AH$4="SKY安心GIGAタブレット",SUM($T36,$V36)&lt;&gt;0),SUM($T36,$V36),"")),"")</f>
        <v/>
      </c>
      <c r="FT36" s="81" t="str">
        <f>IF($FQ$3&lt;&gt;"コンテンツなし",IF(AND(申込書!$AH$4="GIGAスクールパック",SUM($Q36,$S36)&lt;&gt;0),SUM($Q36,$S36),IF(AND(申込書!$AH$4="SKY安心GIGAタブレット",SUM($U36,$W36)&lt;&gt;0),SUM($U36,$W36),"")),"")</f>
        <v/>
      </c>
      <c r="FU36" s="157"/>
      <c r="FV36" s="82"/>
      <c r="FW36" s="80" t="str">
        <f>IF(AND(申込書!$C$114&lt;&gt;"▼プルダウンより選択してください",申込書!$C$114&lt;&gt;"",申込書!$P$114&lt;&gt;"YYYY/MM/DD",$G36&lt;&gt;""),申込書!$P$114,"")</f>
        <v/>
      </c>
      <c r="FX36" s="81" t="str">
        <f>IF(AND(申込書!$C$114&lt;&gt;"▼プルダウンより選択してください",申込書!$C$114&lt;&gt;"",$G36&lt;&gt;""),申込書!$M$114,"")</f>
        <v/>
      </c>
      <c r="FY36" s="81" t="str">
        <f>IF($FW$3&lt;&gt;"コンテンツなし",IF(AND(申込書!$AH$4="GIGAスクールパック",SUM($P36,$R36)&lt;&gt;0),SUM($P36,$R36),IF(AND(申込書!$AH$4="SKY安心GIGAタブレット",SUM($T36,$V36)&lt;&gt;0),SUM($T36,$V36),"")),"")</f>
        <v/>
      </c>
      <c r="FZ36" s="81" t="str">
        <f>IF($FW$3&lt;&gt;"コンテンツなし",IF(AND(申込書!$AH$4="GIGAスクールパック",SUM($Q36,$S36)&lt;&gt;0),SUM($Q36,$S36),IF(AND(申込書!$AH$4="SKY安心GIGAタブレット",SUM($U36,$W36)&lt;&gt;0),SUM($U36,$W36),"")),"")</f>
        <v/>
      </c>
      <c r="GA36" s="157"/>
      <c r="GB36" s="82"/>
      <c r="GC36" s="80" t="str">
        <f>IF(AND(申込書!$C$115&lt;&gt;"▼プルダウンより選択してください",申込書!$C$115&lt;&gt;"",申込書!$P$115&lt;&gt;"YYYY/MM/DD",$G36&lt;&gt;""),申込書!$P$115,"")</f>
        <v/>
      </c>
      <c r="GD36" s="81" t="str">
        <f>IF(AND(申込書!$C$115&lt;&gt;"▼プルダウンより選択してください",申込書!$C$115&lt;&gt;"",$G36&lt;&gt;""),申込書!$M$115,"")</f>
        <v/>
      </c>
      <c r="GE36" s="81" t="str">
        <f>IF($GC$3&lt;&gt;"コンテンツなし",IF(AND(申込書!$AH$4="GIGAスクールパック",SUM($P36,$R36)&lt;&gt;0),SUM($P36,$R36),IF(AND(申込書!$AH$4="SKY安心GIGAタブレット",SUM($T36,$V36)&lt;&gt;0),SUM($T36,$V36),"")),"")</f>
        <v/>
      </c>
      <c r="GF36" s="81" t="str">
        <f>IF($GC$3&lt;&gt;"コンテンツなし",IF(AND(申込書!$AH$4="GIGAスクールパック",SUM($Q36,$S36)&lt;&gt;0),SUM($Q36,$S36),IF(AND(申込書!$AH$4="SKY安心GIGAタブレット",SUM($U36,$W36)&lt;&gt;0),SUM($U36,$W36),"")),"")</f>
        <v/>
      </c>
      <c r="GG36" s="157"/>
      <c r="GH36" s="82"/>
      <c r="GI36" s="80" t="str">
        <f>IF(AND(申込書!$C$116&lt;&gt;"▼プルダウンより選択してください",申込書!$C$116&lt;&gt;"",申込書!$P$116&lt;&gt;"YYYY/MM/DD",$G36&lt;&gt;""),申込書!$P$116,"")</f>
        <v/>
      </c>
      <c r="GJ36" s="81" t="str">
        <f>IF(AND(申込書!$C$116&lt;&gt;"▼プルダウンより選択してください",申込書!$C$116&lt;&gt;"",$G36&lt;&gt;""),申込書!$M$116,"")</f>
        <v/>
      </c>
      <c r="GK36" s="81" t="str">
        <f>IF($GI$3&lt;&gt;"コンテンツなし",IF(AND(申込書!$AH$4="GIGAスクールパック",SUM($P36,$R36)&lt;&gt;0),SUM($P36,$R36),IF(AND(申込書!$AH$4="SKY安心GIGAタブレット",SUM($T36,$V36)&lt;&gt;0),SUM($T36,$V36),"")),"")</f>
        <v/>
      </c>
      <c r="GL36" s="81" t="str">
        <f>IF($GI$3&lt;&gt;"コンテンツなし",IF(AND(申込書!$AH$4="GIGAスクールパック",SUM($Q36,$S36)&lt;&gt;0),SUM($Q36,$S36),IF(AND(申込書!$AH$4="SKY安心GIGAタブレット",SUM($U36,$W36)&lt;&gt;0),SUM($U36,$W36),"")),"")</f>
        <v/>
      </c>
      <c r="GM36" s="157"/>
      <c r="GN36" s="82"/>
      <c r="GO36" s="80" t="str">
        <f>IF(AND(申込書!$C$117&lt;&gt;"▼プルダウンより選択してください",申込書!$C$117&lt;&gt;"",申込書!$P$117&lt;&gt;"YYYY/MM/DD",$G36&lt;&gt;""),申込書!$P$117,"")</f>
        <v/>
      </c>
      <c r="GP36" s="81" t="str">
        <f>IF(AND(申込書!$C$117&lt;&gt;"▼プルダウンより選択してください",申込書!$C$117&lt;&gt;"",$G36&lt;&gt;""),申込書!$M$117,"")</f>
        <v/>
      </c>
      <c r="GQ36" s="81" t="str">
        <f>IF($GO$3&lt;&gt;"コンテンツなし",IF(AND(申込書!$AH$4="GIGAスクールパック",SUM($P36,$R36)&lt;&gt;0),SUM($P36,$R36),IF(AND(申込書!$AH$4="SKY安心GIGAタブレット",SUM($T36,$V36)&lt;&gt;0),SUM($T36,$V36),"")),"")</f>
        <v/>
      </c>
      <c r="GR36" s="81" t="str">
        <f>IF($GO$3&lt;&gt;"コンテンツなし",IF(AND(申込書!$AH$4="GIGAスクールパック",SUM($Q36,$S36)&lt;&gt;0),SUM($Q36,$S36),IF(AND(申込書!$AH$4="SKY安心GIGAタブレット",SUM($U36,$W36)&lt;&gt;0),SUM($U36,$W36),"")),"")</f>
        <v/>
      </c>
      <c r="GS36" s="157"/>
      <c r="GT36" s="82"/>
      <c r="GU36" s="80" t="str">
        <f>IF(AND(申込書!$C$118&lt;&gt;"▼プルダウンより選択してください",申込書!$C$118&lt;&gt;"",申込書!$P$118&lt;&gt;"YYYY/MM/DD",$G36&lt;&gt;""),申込書!$P$118,"")</f>
        <v/>
      </c>
      <c r="GV36" s="81" t="str">
        <f>IF(AND(申込書!$C$118&lt;&gt;"▼プルダウンより選択してください",申込書!$C$118&lt;&gt;"",$G36&lt;&gt;""),申込書!$M$118,"")</f>
        <v/>
      </c>
      <c r="GW36" s="81" t="str">
        <f>IF($GU$3&lt;&gt;"コンテンツなし",IF(AND(申込書!$AH$4="GIGAスクールパック",SUM($P36,$R36)&lt;&gt;0),SUM($P36,$R36),IF(AND(申込書!$AH$4="SKY安心GIGAタブレット",SUM($T36,$V36)&lt;&gt;0),SUM($T36,$V36),"")),"")</f>
        <v/>
      </c>
      <c r="GX36" s="81" t="str">
        <f>IF($GU$3&lt;&gt;"コンテンツなし",IF(AND(申込書!$AH$4="GIGAスクールパック",SUM($Q36,$S36)&lt;&gt;0),SUM($Q36,$S36),IF(AND(申込書!$AH$4="SKY安心GIGAタブレット",SUM($U36,$W36)&lt;&gt;0),SUM($U36,$W36),"")),"")</f>
        <v/>
      </c>
      <c r="GY36" s="157"/>
      <c r="GZ36" s="82"/>
      <c r="HA36" s="80" t="str">
        <f>IF(AND(申込書!$C$119&lt;&gt;"▼プルダウンより選択してください",申込書!$C$119&lt;&gt;"",申込書!$P$119&lt;&gt;"YYYY/MM/DD",$G36&lt;&gt;""),申込書!$P$119,"")</f>
        <v/>
      </c>
      <c r="HB36" s="81" t="str">
        <f>IF(AND(申込書!$C$119&lt;&gt;"▼プルダウンより選択してください",申込書!$C$119&lt;&gt;"",$G36&lt;&gt;""),申込書!$M$119,"")</f>
        <v/>
      </c>
      <c r="HC36" s="81" t="str">
        <f>IF($HA$3&lt;&gt;"コンテンツなし",IF(AND(申込書!$AH$4="GIGAスクールパック",SUM($P36,$R36)&lt;&gt;0),SUM($P36,$R36),IF(AND(申込書!$AH$4="SKY安心GIGAタブレット",SUM($T36,$V36)&lt;&gt;0),SUM($T36,$V36),"")),"")</f>
        <v/>
      </c>
      <c r="HD36" s="81" t="str">
        <f>IF($HA$3&lt;&gt;"コンテンツなし",IF(AND(申込書!$AH$4="GIGAスクールパック",SUM($Q36,$S36)&lt;&gt;0),SUM($Q36,$S36),IF(AND(申込書!$AH$4="SKY安心GIGAタブレット",SUM($U36,$W36)&lt;&gt;0),SUM($U36,$W36),"")),"")</f>
        <v/>
      </c>
      <c r="HE36" s="157"/>
      <c r="HF36" s="82"/>
      <c r="HG36" s="83"/>
    </row>
    <row r="37" spans="2:215" ht="26.85" customHeight="1">
      <c r="B37" s="62">
        <f t="shared" si="0"/>
        <v>32</v>
      </c>
      <c r="C37" s="63"/>
      <c r="D37" s="64"/>
      <c r="E37" s="207"/>
      <c r="F37" s="65"/>
      <c r="G37" s="66"/>
      <c r="H37" s="67"/>
      <c r="I37" s="68"/>
      <c r="J37" s="69"/>
      <c r="K37" s="70"/>
      <c r="L37" s="71"/>
      <c r="M37" s="72"/>
      <c r="N37" s="73"/>
      <c r="O37" s="74"/>
      <c r="P37" s="179"/>
      <c r="Q37" s="180"/>
      <c r="R37" s="180"/>
      <c r="S37" s="181"/>
      <c r="T37" s="179"/>
      <c r="U37" s="180"/>
      <c r="V37" s="182"/>
      <c r="W37" s="181"/>
      <c r="X37" s="75"/>
      <c r="Y37" s="76"/>
      <c r="Z37" s="77"/>
      <c r="AA37" s="78"/>
      <c r="AB37" s="79"/>
      <c r="AC37" s="79"/>
      <c r="AD37" s="79"/>
      <c r="AE37" s="77"/>
      <c r="AF37" s="139"/>
      <c r="AG37" s="139"/>
      <c r="AH37" s="139"/>
      <c r="AI37" s="80" t="str">
        <f>IF(AND(申込書!$C$90&lt;&gt;"▼プルダウンより選択してください",申込書!$C$90&lt;&gt;"",申込書!$P$90&lt;&gt;"YYYY/MM/DD",$G37&lt;&gt;""),申込書!$P$90,"")</f>
        <v/>
      </c>
      <c r="AJ37" s="81" t="str">
        <f>IF(AND(申込書!$C$90&lt;&gt;"▼プルダウンより選択してください",申込書!$C$90&lt;&gt;"",$G37&lt;&gt;""),申込書!$M$90,"")</f>
        <v/>
      </c>
      <c r="AK37" s="81" t="str">
        <f>IF($AI$3&lt;&gt;"コンテンツなし",IF(AND(申込書!$AH$4="GIGAスクールパック",SUM($P37,$R37)&lt;&gt;0),SUM($P37,$R37),IF(AND(申込書!$AH$4="SKY安心GIGAタブレット",SUM($T37,$V37)&lt;&gt;0),SUM($T37,$V37),"")),"")</f>
        <v/>
      </c>
      <c r="AL37" s="81" t="str">
        <f>IF($AI$3&lt;&gt;"コンテンツなし",IF(AND(申込書!$AH$4="GIGAスクールパック",SUM($Q37,$S37)&lt;&gt;0),SUM($Q37,$S37),IF(AND(申込書!$AH$4="SKY安心GIGAタブレット",SUM($U37,$W37)&lt;&gt;0),SUM($U37,$W37),"")),"")</f>
        <v/>
      </c>
      <c r="AM37" s="157"/>
      <c r="AN37" s="82"/>
      <c r="AO37" s="80" t="str">
        <f>IF(AND(申込書!$C$91&lt;&gt;"▼プルダウンより選択してください",申込書!$C$91&lt;&gt;"",申込書!$P$91&lt;&gt;"YYYY/MM/DD",$G37&lt;&gt;""),申込書!$P$91,"")</f>
        <v/>
      </c>
      <c r="AP37" s="81" t="str">
        <f>IF(AND(申込書!$C$91&lt;&gt;"▼プルダウンより選択してください",申込書!$C$91&lt;&gt;"",$G37&lt;&gt;""),申込書!$M$91,"")</f>
        <v/>
      </c>
      <c r="AQ37" s="81" t="str">
        <f>IF($AO$3&lt;&gt;"コンテンツなし",IF(AND(申込書!$AH$4="GIGAスクールパック",SUM($P37,$R37)&lt;&gt;0),SUM($P37,$R37),IF(AND(申込書!$AH$4="SKY安心GIGAタブレット",SUM($T37,$V37)&lt;&gt;0),SUM($T37,$V37),"")),"")</f>
        <v/>
      </c>
      <c r="AR37" s="81" t="str">
        <f>IF($AO$3&lt;&gt;"コンテンツなし",IF(AND(申込書!$AH$4="GIGAスクールパック",SUM($Q37,$S37)&lt;&gt;0),SUM($Q37,$S37),IF(AND(申込書!$AH$4="SKY安心GIGAタブレット",SUM($U37,$W37)&lt;&gt;0),SUM($U37,$W37),"")),"")</f>
        <v/>
      </c>
      <c r="AS37" s="157"/>
      <c r="AT37" s="82"/>
      <c r="AU37" s="80" t="str">
        <f>IF(AND(申込書!$C$92&lt;&gt;"▼プルダウンより選択してください",申込書!$C$92&lt;&gt;"",申込書!$P$92&lt;&gt;"YYYY/MM/DD",$G37&lt;&gt;""),申込書!$P$92,"")</f>
        <v/>
      </c>
      <c r="AV37" s="81" t="str">
        <f>IF(AND(申込書!$C$92&lt;&gt;"▼プルダウンより選択してください",申込書!$C$92&lt;&gt;"",$G37&lt;&gt;""),申込書!$M$92,"")</f>
        <v/>
      </c>
      <c r="AW37" s="81" t="str">
        <f>IF($AU$3&lt;&gt;"コンテンツなし",IF(AND(申込書!$AH$4="GIGAスクールパック",SUM($P37,$R37)&lt;&gt;0),SUM($P37,$R37),IF(AND(申込書!$AH$4="SKY安心GIGAタブレット",SUM($T37,$V37)&lt;&gt;0),SUM($T37,$V37),"")),"")</f>
        <v/>
      </c>
      <c r="AX37" s="81" t="str">
        <f>IF($AU$3&lt;&gt;"コンテンツなし",IF(AND(申込書!$AH$4="GIGAスクールパック",SUM($Q37,$S37)&lt;&gt;0),SUM($Q37,$S37),IF(AND(申込書!$AH$4="SKY安心GIGAタブレット",SUM($U37,$W37)&lt;&gt;0),SUM($U37,$W37),"")),"")</f>
        <v/>
      </c>
      <c r="AY37" s="157"/>
      <c r="AZ37" s="82"/>
      <c r="BA37" s="80" t="str">
        <f>IF(AND(申込書!$C$93&lt;&gt;"▼プルダウンより選択してください",申込書!$C$93&lt;&gt;"",申込書!$P$93&lt;&gt;"YYYY/MM/DD",$G37&lt;&gt;""),申込書!$P$93,"")</f>
        <v/>
      </c>
      <c r="BB37" s="81" t="str">
        <f>IF(AND(申込書!$C$93&lt;&gt;"▼プルダウンより選択してください",申込書!$C$93&lt;&gt;"",申込書!$M$93&gt;=1,$G37&lt;&gt;""),申込書!$M$93,"")</f>
        <v/>
      </c>
      <c r="BC37" s="81" t="str">
        <f>IF($BA$3&lt;&gt;"コンテンツなし",IF(AND(申込書!$AH$4="GIGAスクールパック",SUM($P37,$R37)&lt;&gt;0),SUM($P37,$R37),IF(AND(申込書!$AH$4="SKY安心GIGAタブレット",SUM($T37,$V37)&lt;&gt;0),SUM($T37,$V37),"")),"")</f>
        <v/>
      </c>
      <c r="BD37" s="81" t="str">
        <f>IF($BA$3&lt;&gt;"コンテンツなし",IF(AND(申込書!$AH$4="GIGAスクールパック",SUM($Q37,$S37)&lt;&gt;0),SUM($Q37,$S37),IF(AND(申込書!$AH$4="SKY安心GIGAタブレット",SUM($U37,$W37)&lt;&gt;0),SUM($U37,$W37),"")),"")</f>
        <v/>
      </c>
      <c r="BE37" s="157"/>
      <c r="BF37" s="82"/>
      <c r="BG37" s="80" t="str">
        <f>IF(AND(申込書!$C$94&lt;&gt;"▼プルダウンより選択してください",申込書!$C$94&lt;&gt;"",申込書!$P$94&lt;&gt;"YYYY/MM/DD",$G37&lt;&gt;""),申込書!$P$94,"")</f>
        <v/>
      </c>
      <c r="BH37" s="81" t="str">
        <f>IF(AND(申込書!$C$94&lt;&gt;"▼プルダウンより選択してください",申込書!$C$94&lt;&gt;"",$G37&lt;&gt;""),申込書!$M$94,"")</f>
        <v/>
      </c>
      <c r="BI37" s="81" t="str">
        <f>IF($BG$3&lt;&gt;"コンテンツなし",IF(AND(申込書!$AH$4="GIGAスクールパック",SUM($P37,$R37)&lt;&gt;0),SUM($P37,$R37),IF(AND(申込書!$AH$4="SKY安心GIGAタブレット",SUM($T37,$V37)&lt;&gt;0),SUM($T37,$V37),"")),"")</f>
        <v/>
      </c>
      <c r="BJ37" s="81" t="str">
        <f>IF($BG$3&lt;&gt;"コンテンツなし",IF(AND(申込書!$AH$4="GIGAスクールパック",SUM($Q37,$S37)&lt;&gt;0),SUM($Q37,$S37),IF(AND(申込書!$AH$4="SKY安心GIGAタブレット",SUM($U37,$W37)&lt;&gt;0),SUM($U37,$W37),"")),"")</f>
        <v/>
      </c>
      <c r="BK37" s="157"/>
      <c r="BL37" s="82"/>
      <c r="BM37" s="80" t="str">
        <f>IF(AND(申込書!$C$95&lt;&gt;"▼プルダウンより選択してください",申込書!$C$95&lt;&gt;"",申込書!$P$95&lt;&gt;"YYYY/MM/DD",$G37&lt;&gt;""),申込書!$P$95,"")</f>
        <v/>
      </c>
      <c r="BN37" s="81" t="str">
        <f>IF(AND(申込書!$C$95&lt;&gt;"▼プルダウンより選択してください",申込書!$C$95&lt;&gt;"",$G37&lt;&gt;""),申込書!$M$95,"")</f>
        <v/>
      </c>
      <c r="BO37" s="81" t="str">
        <f>IF($BM$3&lt;&gt;"コンテンツなし",IF(AND(申込書!$AH$4="GIGAスクールパック",SUM($P37,$R37)&lt;&gt;0),SUM($P37,$R37),IF(AND(申込書!$AH$4="SKY安心GIGAタブレット",SUM($T37,$V37)&lt;&gt;0),SUM($T37,$V37),"")),"")</f>
        <v/>
      </c>
      <c r="BP37" s="81" t="str">
        <f>IF($BM$3&lt;&gt;"コンテンツなし",IF(AND(申込書!$AH$4="GIGAスクールパック",SUM($Q37,$S37)&lt;&gt;0),SUM($Q37,$S37),IF(AND(申込書!$AH$4="SKY安心GIGAタブレット",SUM($U37,$W37)&lt;&gt;0),SUM($U37,$W37),"")),"")</f>
        <v/>
      </c>
      <c r="BQ37" s="157"/>
      <c r="BR37" s="82"/>
      <c r="BS37" s="80" t="str">
        <f>IF(AND(申込書!$C$96&lt;&gt;"▼プルダウンより選択してください",申込書!$C$96&lt;&gt;"",申込書!$P$96&lt;&gt;"YYYY/MM/DD",$G37&lt;&gt;""),申込書!$P$96,"")</f>
        <v/>
      </c>
      <c r="BT37" s="81" t="str">
        <f>IF(AND(申込書!$C$96&lt;&gt;"▼プルダウンより選択してください",申込書!$C$96&lt;&gt;"",$G37&lt;&gt;""),申込書!$M$96,"")</f>
        <v/>
      </c>
      <c r="BU37" s="81" t="str">
        <f>IF($BS$3&lt;&gt;"コンテンツなし",IF(AND(申込書!$AH$4="GIGAスクールパック",SUM($P37,$R37)&lt;&gt;0),SUM($P37,$R37),IF(AND(申込書!$AH$4="SKY安心GIGAタブレット",SUM($T37,$V37)&lt;&gt;0),SUM($T37,$V37),"")),"")</f>
        <v/>
      </c>
      <c r="BV37" s="81" t="str">
        <f>IF($BS$3&lt;&gt;"コンテンツなし",IF(AND(申込書!$AH$4="GIGAスクールパック",SUM($Q37,$S37)&lt;&gt;0),SUM($Q37,$S37),IF(AND(申込書!$AH$4="SKY安心GIGAタブレット",SUM($U37,$W37)&lt;&gt;0),SUM($U37,$W37),"")),"")</f>
        <v/>
      </c>
      <c r="BW37" s="157"/>
      <c r="BX37" s="82"/>
      <c r="BY37" s="80" t="str">
        <f>IF(AND(申込書!$C$97&lt;&gt;"▼プルダウンより選択してください",申込書!$C$97&lt;&gt;"",申込書!$P$97&lt;&gt;"YYYY/MM/DD",$G37&lt;&gt;""),申込書!$P$97,"")</f>
        <v/>
      </c>
      <c r="BZ37" s="81" t="str">
        <f>IF(AND(申込書!$C$97&lt;&gt;"▼プルダウンより選択してください",申込書!$C$97&lt;&gt;"",$G37&lt;&gt;""),申込書!$M$97,"")</f>
        <v/>
      </c>
      <c r="CA37" s="81" t="str">
        <f>IF($BY$3&lt;&gt;"コンテンツなし",IF(AND(申込書!$AH$4="GIGAスクールパック",SUM($P37,$R37)&lt;&gt;0),SUM($P37,$R37),IF(AND(申込書!$AH$4="SKY安心GIGAタブレット",SUM($T37,$V37)&lt;&gt;0),SUM($T37,$V37),"")),"")</f>
        <v/>
      </c>
      <c r="CB37" s="81" t="str">
        <f>IF($BY$3&lt;&gt;"コンテンツなし",IF(AND(申込書!$AH$4="GIGAスクールパック",SUM($Q37,$S37)&lt;&gt;0),SUM($Q37,$S37),IF(AND(申込書!$AH$4="SKY安心GIGAタブレット",SUM($U37,$W37)&lt;&gt;0),SUM($U37,$W37),"")),"")</f>
        <v/>
      </c>
      <c r="CC37" s="157"/>
      <c r="CD37" s="82"/>
      <c r="CE37" s="80" t="str">
        <f>IF(AND(申込書!$C$98&lt;&gt;"▼プルダウンより選択してください",申込書!$C$98&lt;&gt;"",申込書!$P$98&lt;&gt;"YYYY/MM/DD",$G37&lt;&gt;""),申込書!$P$98,"")</f>
        <v/>
      </c>
      <c r="CF37" s="81" t="str">
        <f>IF(AND(申込書!$C$98&lt;&gt;"▼プルダウンより選択してください",申込書!$C$98&lt;&gt;"",$G37&lt;&gt;""),申込書!$M$98,"")</f>
        <v/>
      </c>
      <c r="CG37" s="81" t="str">
        <f>IF($CE$3&lt;&gt;"コンテンツなし",IF(AND(申込書!$AH$4="GIGAスクールパック",SUM($P37,$R37)&lt;&gt;0),SUM($P37,$R37),IF(AND(申込書!$AH$4="SKY安心GIGAタブレット",SUM($T37,$V37)&lt;&gt;0),SUM($T37,$V37),"")),"")</f>
        <v/>
      </c>
      <c r="CH37" s="81" t="str">
        <f>IF($CE$3&lt;&gt;"コンテンツなし",IF(AND(申込書!$AH$4="GIGAスクールパック",SUM($Q37,$S37)&lt;&gt;0),SUM($Q37,$S37),IF(AND(申込書!$AH$4="SKY安心GIGAタブレット",SUM($U37,$W37)&lt;&gt;0),SUM($U37,$W37),"")),"")</f>
        <v/>
      </c>
      <c r="CI37" s="157"/>
      <c r="CJ37" s="82"/>
      <c r="CK37" s="80" t="str">
        <f>IF(AND(申込書!$C$99&lt;&gt;"▼プルダウンより選択してください",申込書!$C$99&lt;&gt;"",申込書!$P$99&lt;&gt;"YYYY/MM/DD",$G37&lt;&gt;""),申込書!$P$99,"")</f>
        <v/>
      </c>
      <c r="CL37" s="81" t="str">
        <f>IF(AND(申込書!$C$99&lt;&gt;"▼プルダウンより選択してください",申込書!$C$99&lt;&gt;"",$G37&lt;&gt;""),申込書!$M$99,"")</f>
        <v/>
      </c>
      <c r="CM37" s="81" t="str">
        <f>IF($CK$3&lt;&gt;"コンテンツなし",IF(AND(申込書!$AH$4="GIGAスクールパック",SUM($P37,$R37)&lt;&gt;0),SUM($P37,$R37),IF(AND(申込書!$AH$4="SKY安心GIGAタブレット",SUM($T37,$V37)&lt;&gt;0),SUM($T37,$V37),"")),"")</f>
        <v/>
      </c>
      <c r="CN37" s="81" t="str">
        <f>IF($CK$3&lt;&gt;"コンテンツなし",IF(AND(申込書!$AH$4="GIGAスクールパック",SUM($Q37,$S37)&lt;&gt;0),SUM($Q37,$S37),IF(AND(申込書!$AH$4="SKY安心GIGAタブレット",SUM($U37,$W37)&lt;&gt;0),SUM($U37,$W37),"")),"")</f>
        <v/>
      </c>
      <c r="CO37" s="157"/>
      <c r="CP37" s="82"/>
      <c r="CQ37" s="80" t="str">
        <f>IF(AND(申込書!$C$100&lt;&gt;"▼プルダウンより選択してください",申込書!$C$100&lt;&gt;"",申込書!$P$100&lt;&gt;"YYYY/MM/DD",$G37&lt;&gt;""),申込書!$P$100,"")</f>
        <v/>
      </c>
      <c r="CR37" s="81" t="str">
        <f>IF(AND(申込書!$C$100&lt;&gt;"▼プルダウンより選択してください",申込書!$C$100&lt;&gt;"",$G37&lt;&gt;""),申込書!$M$100,"")</f>
        <v/>
      </c>
      <c r="CS37" s="81" t="str">
        <f>IF($CQ$3&lt;&gt;"コンテンツなし",IF(AND(申込書!$AH$4="GIGAスクールパック",SUM($P37,$R37)&lt;&gt;0),SUM($P37,$R37),IF(AND(申込書!$AH$4="SKY安心GIGAタブレット",SUM($T37,$V37)&lt;&gt;0),SUM($T37,$V37),"")),"")</f>
        <v/>
      </c>
      <c r="CT37" s="81" t="str">
        <f>IF($CQ$3&lt;&gt;"コンテンツなし",IF(AND(申込書!$AH$4="GIGAスクールパック",SUM($Q37,$S37)&lt;&gt;0),SUM($Q37,$S37),IF(AND(申込書!$AH$4="SKY安心GIGAタブレット",SUM($U37,$W37)&lt;&gt;0),SUM($U37,$W37),"")),"")</f>
        <v/>
      </c>
      <c r="CU37" s="81"/>
      <c r="CV37" s="82"/>
      <c r="CW37" s="80" t="str">
        <f>IF(AND(申込書!$C$101&lt;&gt;"▼プルダウンより選択してください",申込書!$C$101&lt;&gt;"",申込書!$P$101&lt;&gt;"YYYY/MM/DD",$G37&lt;&gt;""),申込書!$P$101,"")</f>
        <v/>
      </c>
      <c r="CX37" s="81" t="str">
        <f>IF(AND(申込書!$C$101&lt;&gt;"▼プルダウンより選択してください",申込書!$C$101&lt;&gt;"",$G37&lt;&gt;""),申込書!$M$101,"")</f>
        <v/>
      </c>
      <c r="CY37" s="81" t="str">
        <f>IF($CW$3&lt;&gt;"コンテンツなし",IF(AND(申込書!$AH$4="GIGAスクールパック",SUM($P37,$R37)&lt;&gt;0),SUM($P37,$R37),IF(AND(申込書!$AH$4="SKY安心GIGAタブレット",SUM($T37,$V37)&lt;&gt;0),SUM($T37,$V37),"")),"")</f>
        <v/>
      </c>
      <c r="CZ37" s="81" t="str">
        <f>IF($CW$3&lt;&gt;"コンテンツなし",IF(AND(申込書!$AH$4="GIGAスクールパック",SUM($Q37,$S37)&lt;&gt;0),SUM($Q37,$S37),IF(AND(申込書!$AH$4="SKY安心GIGAタブレット",SUM($U37,$W37)&lt;&gt;0),SUM($U37,$W37),"")),"")</f>
        <v/>
      </c>
      <c r="DA37" s="81"/>
      <c r="DB37" s="82"/>
      <c r="DC37" s="80" t="str">
        <f>IF(AND(申込書!$C$102&lt;&gt;"▼プルダウンより選択してください",申込書!$C$102&lt;&gt;"",申込書!$P$102&lt;&gt;"YYYY/MM/DD",$G37&lt;&gt;""),申込書!$P$102,"")</f>
        <v/>
      </c>
      <c r="DD37" s="81" t="str">
        <f>IF(AND(申込書!$C$102&lt;&gt;"▼プルダウンより選択してください",申込書!$C$102&lt;&gt;"",$G37&lt;&gt;""),申込書!$M$102,"")</f>
        <v/>
      </c>
      <c r="DE37" s="81" t="str">
        <f>IF($DC$3&lt;&gt;"コンテンツなし",IF(AND(申込書!$AH$4="GIGAスクールパック",SUM($P37,$R37)&lt;&gt;0),SUM($P37,$R37),IF(AND(申込書!$AH$4="SKY安心GIGAタブレット",SUM($T37,$V37)&lt;&gt;0),SUM($T37,$V37),"")),"")</f>
        <v/>
      </c>
      <c r="DF37" s="81" t="str">
        <f>IF($DC$3&lt;&gt;"コンテンツなし",IF(AND(申込書!$AH$4="GIGAスクールパック",SUM($Q37,$S37)&lt;&gt;0),SUM($Q37,$S37),IF(AND(申込書!$AH$4="SKY安心GIGAタブレット",SUM($U37,$W37)&lt;&gt;0),SUM($U37,$W37),"")),"")</f>
        <v/>
      </c>
      <c r="DG37" s="81"/>
      <c r="DH37" s="82"/>
      <c r="DI37" s="80" t="str">
        <f>IF(AND(申込書!$C$103&lt;&gt;"▼プルダウンより選択してください",申込書!$C$103&lt;&gt;"",申込書!$P$103&lt;&gt;"YYYY/MM/DD",$G37&lt;&gt;""),申込書!$P$103,"")</f>
        <v/>
      </c>
      <c r="DJ37" s="81" t="str">
        <f>IF(AND(申込書!$C$103&lt;&gt;"▼プルダウンより選択してください",申込書!$C$103&lt;&gt;"",$G37&lt;&gt;""),申込書!$M$103,"")</f>
        <v/>
      </c>
      <c r="DK37" s="81" t="str">
        <f>IF($DI$3&lt;&gt;"コンテンツなし",IF(AND(申込書!$AH$4="GIGAスクールパック",SUM($P37,$R37)&lt;&gt;0),SUM($P37,$R37),IF(AND(申込書!$AH$4="SKY安心GIGAタブレット",SUM($T37,$V37)&lt;&gt;0),SUM($T37,$V37),"")),"")</f>
        <v/>
      </c>
      <c r="DL37" s="81" t="str">
        <f>IF($DI$3&lt;&gt;"コンテンツなし",IF(AND(申込書!$AH$4="GIGAスクールパック",SUM($Q37,$S37)&lt;&gt;0),SUM($Q37,$S37),IF(AND(申込書!$AH$4="SKY安心GIGAタブレット",SUM($U37,$W37)&lt;&gt;0),SUM($U37,$W37),"")),"")</f>
        <v/>
      </c>
      <c r="DM37" s="81"/>
      <c r="DN37" s="82"/>
      <c r="DO37" s="80" t="str">
        <f>IF(AND(申込書!$C$104&lt;&gt;"▼プルダウンより選択してください",申込書!$C$104&lt;&gt;"",申込書!$P$104&lt;&gt;"YYYY/MM/DD",$G37&lt;&gt;""),申込書!$P$104,"")</f>
        <v/>
      </c>
      <c r="DP37" s="81" t="str">
        <f>IF(AND(申込書!$C$104&lt;&gt;"▼プルダウンより選択してください",申込書!$C$104&lt;&gt;"",$G37&lt;&gt;""),申込書!$M$104,"")</f>
        <v/>
      </c>
      <c r="DQ37" s="81" t="str">
        <f>IF($DO$3&lt;&gt;"コンテンツなし",IF(AND(申込書!$AH$4="GIGAスクールパック",SUM($P37,$R37)&lt;&gt;0),SUM($P37,$R37),IF(AND(申込書!$AH$4="SKY安心GIGAタブレット",SUM($T37,$V37)&lt;&gt;0),SUM($T37,$V37),"")),"")</f>
        <v/>
      </c>
      <c r="DR37" s="81" t="str">
        <f>IF($DO$3&lt;&gt;"コンテンツなし",IF(AND(申込書!$AH$4="GIGAスクールパック",SUM($Q37,$S37)&lt;&gt;0),SUM($Q37,$S37),IF(AND(申込書!$AH$4="SKY安心GIGAタブレット",SUM($U37,$W37)&lt;&gt;0),SUM($U37,$W37),"")),"")</f>
        <v/>
      </c>
      <c r="DS37" s="81"/>
      <c r="DT37" s="82"/>
      <c r="DU37" s="80" t="str">
        <f>IF(AND(申込書!$C$105&lt;&gt;"▼プルダウンより選択してください",申込書!$C$105&lt;&gt;"",申込書!$P$105&lt;&gt;"YYYY/MM/DD",$G37&lt;&gt;""),申込書!$P$105,"")</f>
        <v/>
      </c>
      <c r="DV37" s="81" t="str">
        <f>IF(AND(申込書!$C$105&lt;&gt;"▼プルダウンより選択してください",申込書!$C$105&lt;&gt;"",$G37&lt;&gt;""),申込書!$M$105,"")</f>
        <v/>
      </c>
      <c r="DW37" s="81" t="str">
        <f>IF($DU$3&lt;&gt;"コンテンツなし",IF(AND(申込書!$AH$4="GIGAスクールパック",SUM($P37,$R37)&lt;&gt;0),SUM($P37,$R37),IF(AND(申込書!$AH$4="SKY安心GIGAタブレット",SUM($T37,$V37)&lt;&gt;0),SUM($T37,$V37),"")),"")</f>
        <v/>
      </c>
      <c r="DX37" s="81" t="str">
        <f>IF($DU$3&lt;&gt;"コンテンツなし",IF(AND(申込書!$AH$4="GIGAスクールパック",SUM($Q37,$S37)&lt;&gt;0),SUM($Q37,$S37),IF(AND(申込書!$AH$4="SKY安心GIGAタブレット",SUM($U37,$W37)&lt;&gt;0),SUM($U37,$W37),"")),"")</f>
        <v/>
      </c>
      <c r="DY37" s="157"/>
      <c r="DZ37" s="82"/>
      <c r="EA37" s="80" t="str">
        <f>IF(AND(申込書!$C$106&lt;&gt;"▼プルダウンより選択してください",申込書!$C$106&lt;&gt;"",申込書!$P$106&lt;&gt;"YYYY/MM/DD",$G37&lt;&gt;""),申込書!$P$106,"")</f>
        <v/>
      </c>
      <c r="EB37" s="81" t="str">
        <f>IF(AND(申込書!$C$106&lt;&gt;"▼プルダウンより選択してください",申込書!$C$106&lt;&gt;"",$G37&lt;&gt;""),申込書!$M$106,"")</f>
        <v/>
      </c>
      <c r="EC37" s="81" t="str">
        <f>IF($EA$3&lt;&gt;"コンテンツなし",IF(AND(申込書!$AH$4="GIGAスクールパック",SUM($P37,$R37)&lt;&gt;0),SUM($P37,$R37),IF(AND(申込書!$AH$4="SKY安心GIGAタブレット",SUM($T37,$V37)&lt;&gt;0),SUM($T37,$V37),"")),"")</f>
        <v/>
      </c>
      <c r="ED37" s="81" t="str">
        <f>IF($EA$3&lt;&gt;"コンテンツなし",IF(AND(申込書!$AH$4="GIGAスクールパック",SUM($Q37,$S37)&lt;&gt;0),SUM($Q37,$S37),IF(AND(申込書!$AH$4="SKY安心GIGAタブレット",SUM($U37,$W37)&lt;&gt;0),SUM($U37,$W37),"")),"")</f>
        <v/>
      </c>
      <c r="EE37" s="157"/>
      <c r="EF37" s="82"/>
      <c r="EG37" s="80" t="str">
        <f>IF(AND(申込書!$C$107&lt;&gt;"▼プルダウンより選択してください",申込書!$C$107&lt;&gt;"",申込書!$P$107&lt;&gt;"YYYY/MM/DD",$G37&lt;&gt;""),申込書!$P$107,"")</f>
        <v/>
      </c>
      <c r="EH37" s="81" t="str">
        <f>IF(AND(申込書!$C$107&lt;&gt;"▼プルダウンより選択してください",申込書!$C$107&lt;&gt;"",$G37&lt;&gt;""),申込書!$M$107,"")</f>
        <v/>
      </c>
      <c r="EI37" s="81" t="str">
        <f>IF($EG$3&lt;&gt;"コンテンツなし",IF(AND(申込書!$AH$4="GIGAスクールパック",SUM($P37,$R37)&lt;&gt;0),SUM($P37,$R37),IF(AND(申込書!$AH$4="SKY安心GIGAタブレット",SUM($T37,$V37)&lt;&gt;0),SUM($T37,$V37),"")),"")</f>
        <v/>
      </c>
      <c r="EJ37" s="81" t="str">
        <f>IF($EG$3&lt;&gt;"コンテンツなし",IF(AND(申込書!$AH$4="GIGAスクールパック",SUM($Q37,$S37)&lt;&gt;0),SUM($Q37,$S37),IF(AND(申込書!$AH$4="SKY安心GIGAタブレット",SUM($U37,$W37)&lt;&gt;0),SUM($U37,$W37),"")),"")</f>
        <v/>
      </c>
      <c r="EK37" s="157"/>
      <c r="EL37" s="82"/>
      <c r="EM37" s="80" t="str">
        <f>IF(AND(申込書!$C$108&lt;&gt;"▼プルダウンより選択してください",申込書!$C$108&lt;&gt;"",申込書!$P$108&lt;&gt;"YYYY/MM/DD",$G37&lt;&gt;""),申込書!$P$108,"")</f>
        <v/>
      </c>
      <c r="EN37" s="81" t="str">
        <f>IF(AND(申込書!$C$108&lt;&gt;"▼プルダウンより選択してください",申込書!$C$108&lt;&gt;"",$G37&lt;&gt;""),申込書!$M$108,"")</f>
        <v/>
      </c>
      <c r="EO37" s="81" t="str">
        <f>IF($EM$3&lt;&gt;"コンテンツなし",IF(AND(申込書!$AH$4="GIGAスクールパック",SUM($P37,$R37)&lt;&gt;0),SUM($P37,$R37),IF(AND(申込書!$AH$4="SKY安心GIGAタブレット",SUM($T37,$V37)&lt;&gt;0),SUM($T37,$V37),"")),"")</f>
        <v/>
      </c>
      <c r="EP37" s="81" t="str">
        <f>IF($EM$3&lt;&gt;"コンテンツなし",IF(AND(申込書!$AH$4="GIGAスクールパック",SUM($Q37,$S37)&lt;&gt;0),SUM($Q37,$S37),IF(AND(申込書!$AH$4="SKY安心GIGAタブレット",SUM($U37,$W37)&lt;&gt;0),SUM($U37,$W37),"")),"")</f>
        <v/>
      </c>
      <c r="EQ37" s="157"/>
      <c r="ER37" s="82"/>
      <c r="ES37" s="80" t="str">
        <f>IF(AND(申込書!$C$109&lt;&gt;"▼プルダウンより選択してください",申込書!$C$109&lt;&gt;"",申込書!$P$109&lt;&gt;"YYYY/MM/DD",$G37&lt;&gt;""),申込書!$P$109,"")</f>
        <v/>
      </c>
      <c r="ET37" s="81" t="str">
        <f>IF(AND(申込書!$C$109&lt;&gt;"▼プルダウンより選択してください",申込書!$C$109&lt;&gt;"",$G37&lt;&gt;""),申込書!$M$109,"")</f>
        <v/>
      </c>
      <c r="EU37" s="81" t="str">
        <f>IF($ES$3&lt;&gt;"コンテンツなし",IF(AND(申込書!$AH$4="GIGAスクールパック",SUM($P37,$R37)&lt;&gt;0),SUM($P37,$R37),IF(AND(申込書!$AH$4="SKY安心GIGAタブレット",SUM($T37,$V37)&lt;&gt;0),SUM($T37,$V37),"")),"")</f>
        <v/>
      </c>
      <c r="EV37" s="81" t="str">
        <f>IF($ES$3&lt;&gt;"コンテンツなし",IF(AND(申込書!$AH$4="GIGAスクールパック",SUM($Q37,$S37)&lt;&gt;0),SUM($Q37,$S37),IF(AND(申込書!$AH$4="SKY安心GIGAタブレット",SUM($U37,$W37)&lt;&gt;0),SUM($U37,$W37),"")),"")</f>
        <v/>
      </c>
      <c r="EW37" s="157"/>
      <c r="EX37" s="82"/>
      <c r="EY37" s="80" t="str">
        <f>IF(AND(申込書!$C$110&lt;&gt;"▼プルダウンより選択してください",申込書!$C$110&lt;&gt;"",申込書!$P$110&lt;&gt;"YYYY/MM/DD",$G37&lt;&gt;""),申込書!$P$110,"")</f>
        <v/>
      </c>
      <c r="EZ37" s="81" t="str">
        <f>IF(AND(申込書!$C$110&lt;&gt;"▼プルダウンより選択してください",申込書!$C$110&lt;&gt;"",$G37&lt;&gt;""),申込書!$M$110,"")</f>
        <v/>
      </c>
      <c r="FA37" s="81" t="str">
        <f>IF($EY$3&lt;&gt;"コンテンツなし",IF(AND(申込書!$AH$4="GIGAスクールパック",SUM($P37,$R37)&lt;&gt;0),SUM($P37,$R37),IF(AND(申込書!$AH$4="SKY安心GIGAタブレット",SUM($T37,$V37)&lt;&gt;0),SUM($T37,$V37),"")),"")</f>
        <v/>
      </c>
      <c r="FB37" s="81" t="str">
        <f>IF($EY$3&lt;&gt;"コンテンツなし",IF(AND(申込書!$AH$4="GIGAスクールパック",SUM($Q37,$S37)&lt;&gt;0),SUM($Q37,$S37),IF(AND(申込書!$AH$4="SKY安心GIGAタブレット",SUM($U37,$W37)&lt;&gt;0),SUM($U37,$W37),"")),"")</f>
        <v/>
      </c>
      <c r="FC37" s="157"/>
      <c r="FD37" s="82"/>
      <c r="FE37" s="80" t="str">
        <f>IF(AND(申込書!$C$111&lt;&gt;"▼プルダウンより選択してください",申込書!$C$111&lt;&gt;"",申込書!$P$111&lt;&gt;"YYYY/MM/DD",$G37&lt;&gt;""),申込書!$P$111,"")</f>
        <v/>
      </c>
      <c r="FF37" s="81" t="str">
        <f>IF(AND(申込書!$C$111&lt;&gt;"▼プルダウンより選択してください",申込書!$C$111&lt;&gt;"",$G37&lt;&gt;""),申込書!$M$111,"")</f>
        <v/>
      </c>
      <c r="FG37" s="81" t="str">
        <f>IF($FE$3&lt;&gt;"コンテンツなし",IF(AND(申込書!$AH$4="GIGAスクールパック",SUM($P37,$R37)&lt;&gt;0),SUM($P37,$R37),IF(AND(申込書!$AH$4="SKY安心GIGAタブレット",SUM($T37,$V37)&lt;&gt;0),SUM($T37,$V37),"")),"")</f>
        <v/>
      </c>
      <c r="FH37" s="81" t="str">
        <f>IF($FE$3&lt;&gt;"コンテンツなし",IF(AND(申込書!$AH$4="GIGAスクールパック",SUM($Q37,$S37)&lt;&gt;0),SUM($Q37,$S37),IF(AND(申込書!$AH$4="SKY安心GIGAタブレット",SUM($U37,$W37)&lt;&gt;0),SUM($U37,$W37),"")),"")</f>
        <v/>
      </c>
      <c r="FI37" s="157"/>
      <c r="FJ37" s="82"/>
      <c r="FK37" s="80" t="str">
        <f>IF(AND(申込書!$C$112&lt;&gt;"▼プルダウンより選択してください",申込書!$C$112&lt;&gt;"",申込書!$P$112&lt;&gt;"YYYY/MM/DD",$G37&lt;&gt;""),申込書!$P$112,"")</f>
        <v/>
      </c>
      <c r="FL37" s="81" t="str">
        <f>IF(AND(申込書!$C$112&lt;&gt;"▼プルダウンより選択してください",申込書!$C$112&lt;&gt;"",$G37&lt;&gt;""),申込書!$M$112,"")</f>
        <v/>
      </c>
      <c r="FM37" s="81" t="str">
        <f>IF($FK$3&lt;&gt;"コンテンツなし",IF(AND(申込書!$AH$4="GIGAスクールパック",SUM($P37,$R37)&lt;&gt;0),SUM($P37,$R37),IF(AND(申込書!$AH$4="SKY安心GIGAタブレット",SUM($T37,$V37)&lt;&gt;0),SUM($T37,$V37),"")),"")</f>
        <v/>
      </c>
      <c r="FN37" s="81" t="str">
        <f>IF($FK$3&lt;&gt;"コンテンツなし",IF(AND(申込書!$AH$4="GIGAスクールパック",SUM($Q37,$S37)&lt;&gt;0),SUM($Q37,$S37),IF(AND(申込書!$AH$4="SKY安心GIGAタブレット",SUM($U37,$W37)&lt;&gt;0),SUM($U37,$W37),"")),"")</f>
        <v/>
      </c>
      <c r="FO37" s="157"/>
      <c r="FP37" s="82"/>
      <c r="FQ37" s="80" t="str">
        <f>IF(AND(申込書!$C$113&lt;&gt;"▼プルダウンより選択してください",申込書!$C$113&lt;&gt;"",申込書!$P$113&lt;&gt;"YYYY/MM/DD",$G37&lt;&gt;""),申込書!$P$113,"")</f>
        <v/>
      </c>
      <c r="FR37" s="81" t="str">
        <f>IF(AND(申込書!$C$113&lt;&gt;"▼プルダウンより選択してください",申込書!$C$113&lt;&gt;"",$G37&lt;&gt;""),申込書!$M$113,"")</f>
        <v/>
      </c>
      <c r="FS37" s="81" t="str">
        <f>IF($FQ$3&lt;&gt;"コンテンツなし",IF(AND(申込書!$AH$4="GIGAスクールパック",SUM($P37,$R37)&lt;&gt;0),SUM($P37,$R37),IF(AND(申込書!$AH$4="SKY安心GIGAタブレット",SUM($T37,$V37)&lt;&gt;0),SUM($T37,$V37),"")),"")</f>
        <v/>
      </c>
      <c r="FT37" s="81" t="str">
        <f>IF($FQ$3&lt;&gt;"コンテンツなし",IF(AND(申込書!$AH$4="GIGAスクールパック",SUM($Q37,$S37)&lt;&gt;0),SUM($Q37,$S37),IF(AND(申込書!$AH$4="SKY安心GIGAタブレット",SUM($U37,$W37)&lt;&gt;0),SUM($U37,$W37),"")),"")</f>
        <v/>
      </c>
      <c r="FU37" s="157"/>
      <c r="FV37" s="82"/>
      <c r="FW37" s="80" t="str">
        <f>IF(AND(申込書!$C$114&lt;&gt;"▼プルダウンより選択してください",申込書!$C$114&lt;&gt;"",申込書!$P$114&lt;&gt;"YYYY/MM/DD",$G37&lt;&gt;""),申込書!$P$114,"")</f>
        <v/>
      </c>
      <c r="FX37" s="81" t="str">
        <f>IF(AND(申込書!$C$114&lt;&gt;"▼プルダウンより選択してください",申込書!$C$114&lt;&gt;"",$G37&lt;&gt;""),申込書!$M$114,"")</f>
        <v/>
      </c>
      <c r="FY37" s="81" t="str">
        <f>IF($FW$3&lt;&gt;"コンテンツなし",IF(AND(申込書!$AH$4="GIGAスクールパック",SUM($P37,$R37)&lt;&gt;0),SUM($P37,$R37),IF(AND(申込書!$AH$4="SKY安心GIGAタブレット",SUM($T37,$V37)&lt;&gt;0),SUM($T37,$V37),"")),"")</f>
        <v/>
      </c>
      <c r="FZ37" s="81" t="str">
        <f>IF($FW$3&lt;&gt;"コンテンツなし",IF(AND(申込書!$AH$4="GIGAスクールパック",SUM($Q37,$S37)&lt;&gt;0),SUM($Q37,$S37),IF(AND(申込書!$AH$4="SKY安心GIGAタブレット",SUM($U37,$W37)&lt;&gt;0),SUM($U37,$W37),"")),"")</f>
        <v/>
      </c>
      <c r="GA37" s="157"/>
      <c r="GB37" s="82"/>
      <c r="GC37" s="80" t="str">
        <f>IF(AND(申込書!$C$115&lt;&gt;"▼プルダウンより選択してください",申込書!$C$115&lt;&gt;"",申込書!$P$115&lt;&gt;"YYYY/MM/DD",$G37&lt;&gt;""),申込書!$P$115,"")</f>
        <v/>
      </c>
      <c r="GD37" s="81" t="str">
        <f>IF(AND(申込書!$C$115&lt;&gt;"▼プルダウンより選択してください",申込書!$C$115&lt;&gt;"",$G37&lt;&gt;""),申込書!$M$115,"")</f>
        <v/>
      </c>
      <c r="GE37" s="81" t="str">
        <f>IF($GC$3&lt;&gt;"コンテンツなし",IF(AND(申込書!$AH$4="GIGAスクールパック",SUM($P37,$R37)&lt;&gt;0),SUM($P37,$R37),IF(AND(申込書!$AH$4="SKY安心GIGAタブレット",SUM($T37,$V37)&lt;&gt;0),SUM($T37,$V37),"")),"")</f>
        <v/>
      </c>
      <c r="GF37" s="81" t="str">
        <f>IF($GC$3&lt;&gt;"コンテンツなし",IF(AND(申込書!$AH$4="GIGAスクールパック",SUM($Q37,$S37)&lt;&gt;0),SUM($Q37,$S37),IF(AND(申込書!$AH$4="SKY安心GIGAタブレット",SUM($U37,$W37)&lt;&gt;0),SUM($U37,$W37),"")),"")</f>
        <v/>
      </c>
      <c r="GG37" s="157"/>
      <c r="GH37" s="82"/>
      <c r="GI37" s="80" t="str">
        <f>IF(AND(申込書!$C$116&lt;&gt;"▼プルダウンより選択してください",申込書!$C$116&lt;&gt;"",申込書!$P$116&lt;&gt;"YYYY/MM/DD",$G37&lt;&gt;""),申込書!$P$116,"")</f>
        <v/>
      </c>
      <c r="GJ37" s="81" t="str">
        <f>IF(AND(申込書!$C$116&lt;&gt;"▼プルダウンより選択してください",申込書!$C$116&lt;&gt;"",$G37&lt;&gt;""),申込書!$M$116,"")</f>
        <v/>
      </c>
      <c r="GK37" s="81" t="str">
        <f>IF($GI$3&lt;&gt;"コンテンツなし",IF(AND(申込書!$AH$4="GIGAスクールパック",SUM($P37,$R37)&lt;&gt;0),SUM($P37,$R37),IF(AND(申込書!$AH$4="SKY安心GIGAタブレット",SUM($T37,$V37)&lt;&gt;0),SUM($T37,$V37),"")),"")</f>
        <v/>
      </c>
      <c r="GL37" s="81" t="str">
        <f>IF($GI$3&lt;&gt;"コンテンツなし",IF(AND(申込書!$AH$4="GIGAスクールパック",SUM($Q37,$S37)&lt;&gt;0),SUM($Q37,$S37),IF(AND(申込書!$AH$4="SKY安心GIGAタブレット",SUM($U37,$W37)&lt;&gt;0),SUM($U37,$W37),"")),"")</f>
        <v/>
      </c>
      <c r="GM37" s="157"/>
      <c r="GN37" s="82"/>
      <c r="GO37" s="80" t="str">
        <f>IF(AND(申込書!$C$117&lt;&gt;"▼プルダウンより選択してください",申込書!$C$117&lt;&gt;"",申込書!$P$117&lt;&gt;"YYYY/MM/DD",$G37&lt;&gt;""),申込書!$P$117,"")</f>
        <v/>
      </c>
      <c r="GP37" s="81" t="str">
        <f>IF(AND(申込書!$C$117&lt;&gt;"▼プルダウンより選択してください",申込書!$C$117&lt;&gt;"",$G37&lt;&gt;""),申込書!$M$117,"")</f>
        <v/>
      </c>
      <c r="GQ37" s="81" t="str">
        <f>IF($GO$3&lt;&gt;"コンテンツなし",IF(AND(申込書!$AH$4="GIGAスクールパック",SUM($P37,$R37)&lt;&gt;0),SUM($P37,$R37),IF(AND(申込書!$AH$4="SKY安心GIGAタブレット",SUM($T37,$V37)&lt;&gt;0),SUM($T37,$V37),"")),"")</f>
        <v/>
      </c>
      <c r="GR37" s="81" t="str">
        <f>IF($GO$3&lt;&gt;"コンテンツなし",IF(AND(申込書!$AH$4="GIGAスクールパック",SUM($Q37,$S37)&lt;&gt;0),SUM($Q37,$S37),IF(AND(申込書!$AH$4="SKY安心GIGAタブレット",SUM($U37,$W37)&lt;&gt;0),SUM($U37,$W37),"")),"")</f>
        <v/>
      </c>
      <c r="GS37" s="157"/>
      <c r="GT37" s="82"/>
      <c r="GU37" s="80" t="str">
        <f>IF(AND(申込書!$C$118&lt;&gt;"▼プルダウンより選択してください",申込書!$C$118&lt;&gt;"",申込書!$P$118&lt;&gt;"YYYY/MM/DD",$G37&lt;&gt;""),申込書!$P$118,"")</f>
        <v/>
      </c>
      <c r="GV37" s="81" t="str">
        <f>IF(AND(申込書!$C$118&lt;&gt;"▼プルダウンより選択してください",申込書!$C$118&lt;&gt;"",$G37&lt;&gt;""),申込書!$M$118,"")</f>
        <v/>
      </c>
      <c r="GW37" s="81" t="str">
        <f>IF($GU$3&lt;&gt;"コンテンツなし",IF(AND(申込書!$AH$4="GIGAスクールパック",SUM($P37,$R37)&lt;&gt;0),SUM($P37,$R37),IF(AND(申込書!$AH$4="SKY安心GIGAタブレット",SUM($T37,$V37)&lt;&gt;0),SUM($T37,$V37),"")),"")</f>
        <v/>
      </c>
      <c r="GX37" s="81" t="str">
        <f>IF($GU$3&lt;&gt;"コンテンツなし",IF(AND(申込書!$AH$4="GIGAスクールパック",SUM($Q37,$S37)&lt;&gt;0),SUM($Q37,$S37),IF(AND(申込書!$AH$4="SKY安心GIGAタブレット",SUM($U37,$W37)&lt;&gt;0),SUM($U37,$W37),"")),"")</f>
        <v/>
      </c>
      <c r="GY37" s="157"/>
      <c r="GZ37" s="82"/>
      <c r="HA37" s="80" t="str">
        <f>IF(AND(申込書!$C$119&lt;&gt;"▼プルダウンより選択してください",申込書!$C$119&lt;&gt;"",申込書!$P$119&lt;&gt;"YYYY/MM/DD",$G37&lt;&gt;""),申込書!$P$119,"")</f>
        <v/>
      </c>
      <c r="HB37" s="81" t="str">
        <f>IF(AND(申込書!$C$119&lt;&gt;"▼プルダウンより選択してください",申込書!$C$119&lt;&gt;"",$G37&lt;&gt;""),申込書!$M$119,"")</f>
        <v/>
      </c>
      <c r="HC37" s="81" t="str">
        <f>IF($HA$3&lt;&gt;"コンテンツなし",IF(AND(申込書!$AH$4="GIGAスクールパック",SUM($P37,$R37)&lt;&gt;0),SUM($P37,$R37),IF(AND(申込書!$AH$4="SKY安心GIGAタブレット",SUM($T37,$V37)&lt;&gt;0),SUM($T37,$V37),"")),"")</f>
        <v/>
      </c>
      <c r="HD37" s="81" t="str">
        <f>IF($HA$3&lt;&gt;"コンテンツなし",IF(AND(申込書!$AH$4="GIGAスクールパック",SUM($Q37,$S37)&lt;&gt;0),SUM($Q37,$S37),IF(AND(申込書!$AH$4="SKY安心GIGAタブレット",SUM($U37,$W37)&lt;&gt;0),SUM($U37,$W37),"")),"")</f>
        <v/>
      </c>
      <c r="HE37" s="157"/>
      <c r="HF37" s="82"/>
      <c r="HG37" s="83"/>
    </row>
    <row r="38" spans="2:215" ht="26.85" customHeight="1">
      <c r="B38" s="62">
        <f t="shared" si="0"/>
        <v>33</v>
      </c>
      <c r="C38" s="63"/>
      <c r="D38" s="64"/>
      <c r="E38" s="207"/>
      <c r="F38" s="65"/>
      <c r="G38" s="66"/>
      <c r="H38" s="67"/>
      <c r="I38" s="68"/>
      <c r="J38" s="69"/>
      <c r="K38" s="70"/>
      <c r="L38" s="71"/>
      <c r="M38" s="72"/>
      <c r="N38" s="73"/>
      <c r="O38" s="74"/>
      <c r="P38" s="179"/>
      <c r="Q38" s="180"/>
      <c r="R38" s="180"/>
      <c r="S38" s="181"/>
      <c r="T38" s="179"/>
      <c r="U38" s="180"/>
      <c r="V38" s="182"/>
      <c r="W38" s="181"/>
      <c r="X38" s="75"/>
      <c r="Y38" s="76"/>
      <c r="Z38" s="77"/>
      <c r="AA38" s="78"/>
      <c r="AB38" s="79"/>
      <c r="AC38" s="79"/>
      <c r="AD38" s="79"/>
      <c r="AE38" s="77"/>
      <c r="AF38" s="139"/>
      <c r="AG38" s="139"/>
      <c r="AH38" s="139"/>
      <c r="AI38" s="80" t="str">
        <f>IF(AND(申込書!$C$90&lt;&gt;"▼プルダウンより選択してください",申込書!$C$90&lt;&gt;"",申込書!$P$90&lt;&gt;"YYYY/MM/DD",$G38&lt;&gt;""),申込書!$P$90,"")</f>
        <v/>
      </c>
      <c r="AJ38" s="81" t="str">
        <f>IF(AND(申込書!$C$90&lt;&gt;"▼プルダウンより選択してください",申込書!$C$90&lt;&gt;"",$G38&lt;&gt;""),申込書!$M$90,"")</f>
        <v/>
      </c>
      <c r="AK38" s="81" t="str">
        <f>IF($AI$3&lt;&gt;"コンテンツなし",IF(AND(申込書!$AH$4="GIGAスクールパック",SUM($P38,$R38)&lt;&gt;0),SUM($P38,$R38),IF(AND(申込書!$AH$4="SKY安心GIGAタブレット",SUM($T38,$V38)&lt;&gt;0),SUM($T38,$V38),"")),"")</f>
        <v/>
      </c>
      <c r="AL38" s="81" t="str">
        <f>IF($AI$3&lt;&gt;"コンテンツなし",IF(AND(申込書!$AH$4="GIGAスクールパック",SUM($Q38,$S38)&lt;&gt;0),SUM($Q38,$S38),IF(AND(申込書!$AH$4="SKY安心GIGAタブレット",SUM($U38,$W38)&lt;&gt;0),SUM($U38,$W38),"")),"")</f>
        <v/>
      </c>
      <c r="AM38" s="157"/>
      <c r="AN38" s="82"/>
      <c r="AO38" s="80" t="str">
        <f>IF(AND(申込書!$C$91&lt;&gt;"▼プルダウンより選択してください",申込書!$C$91&lt;&gt;"",申込書!$P$91&lt;&gt;"YYYY/MM/DD",$G38&lt;&gt;""),申込書!$P$91,"")</f>
        <v/>
      </c>
      <c r="AP38" s="81" t="str">
        <f>IF(AND(申込書!$C$91&lt;&gt;"▼プルダウンより選択してください",申込書!$C$91&lt;&gt;"",$G38&lt;&gt;""),申込書!$M$91,"")</f>
        <v/>
      </c>
      <c r="AQ38" s="81" t="str">
        <f>IF($AO$3&lt;&gt;"コンテンツなし",IF(AND(申込書!$AH$4="GIGAスクールパック",SUM($P38,$R38)&lt;&gt;0),SUM($P38,$R38),IF(AND(申込書!$AH$4="SKY安心GIGAタブレット",SUM($T38,$V38)&lt;&gt;0),SUM($T38,$V38),"")),"")</f>
        <v/>
      </c>
      <c r="AR38" s="81" t="str">
        <f>IF($AO$3&lt;&gt;"コンテンツなし",IF(AND(申込書!$AH$4="GIGAスクールパック",SUM($Q38,$S38)&lt;&gt;0),SUM($Q38,$S38),IF(AND(申込書!$AH$4="SKY安心GIGAタブレット",SUM($U38,$W38)&lt;&gt;0),SUM($U38,$W38),"")),"")</f>
        <v/>
      </c>
      <c r="AS38" s="157"/>
      <c r="AT38" s="82"/>
      <c r="AU38" s="80" t="str">
        <f>IF(AND(申込書!$C$92&lt;&gt;"▼プルダウンより選択してください",申込書!$C$92&lt;&gt;"",申込書!$P$92&lt;&gt;"YYYY/MM/DD",$G38&lt;&gt;""),申込書!$P$92,"")</f>
        <v/>
      </c>
      <c r="AV38" s="81" t="str">
        <f>IF(AND(申込書!$C$92&lt;&gt;"▼プルダウンより選択してください",申込書!$C$92&lt;&gt;"",$G38&lt;&gt;""),申込書!$M$92,"")</f>
        <v/>
      </c>
      <c r="AW38" s="81" t="str">
        <f>IF($AU$3&lt;&gt;"コンテンツなし",IF(AND(申込書!$AH$4="GIGAスクールパック",SUM($P38,$R38)&lt;&gt;0),SUM($P38,$R38),IF(AND(申込書!$AH$4="SKY安心GIGAタブレット",SUM($T38,$V38)&lt;&gt;0),SUM($T38,$V38),"")),"")</f>
        <v/>
      </c>
      <c r="AX38" s="81" t="str">
        <f>IF($AU$3&lt;&gt;"コンテンツなし",IF(AND(申込書!$AH$4="GIGAスクールパック",SUM($Q38,$S38)&lt;&gt;0),SUM($Q38,$S38),IF(AND(申込書!$AH$4="SKY安心GIGAタブレット",SUM($U38,$W38)&lt;&gt;0),SUM($U38,$W38),"")),"")</f>
        <v/>
      </c>
      <c r="AY38" s="157"/>
      <c r="AZ38" s="82"/>
      <c r="BA38" s="80" t="str">
        <f>IF(AND(申込書!$C$93&lt;&gt;"▼プルダウンより選択してください",申込書!$C$93&lt;&gt;"",申込書!$P$93&lt;&gt;"YYYY/MM/DD",$G38&lt;&gt;""),申込書!$P$93,"")</f>
        <v/>
      </c>
      <c r="BB38" s="81" t="str">
        <f>IF(AND(申込書!$C$93&lt;&gt;"▼プルダウンより選択してください",申込書!$C$93&lt;&gt;"",申込書!$M$93&gt;=1,$G38&lt;&gt;""),申込書!$M$93,"")</f>
        <v/>
      </c>
      <c r="BC38" s="81" t="str">
        <f>IF($BA$3&lt;&gt;"コンテンツなし",IF(AND(申込書!$AH$4="GIGAスクールパック",SUM($P38,$R38)&lt;&gt;0),SUM($P38,$R38),IF(AND(申込書!$AH$4="SKY安心GIGAタブレット",SUM($T38,$V38)&lt;&gt;0),SUM($T38,$V38),"")),"")</f>
        <v/>
      </c>
      <c r="BD38" s="81" t="str">
        <f>IF($BA$3&lt;&gt;"コンテンツなし",IF(AND(申込書!$AH$4="GIGAスクールパック",SUM($Q38,$S38)&lt;&gt;0),SUM($Q38,$S38),IF(AND(申込書!$AH$4="SKY安心GIGAタブレット",SUM($U38,$W38)&lt;&gt;0),SUM($U38,$W38),"")),"")</f>
        <v/>
      </c>
      <c r="BE38" s="157"/>
      <c r="BF38" s="82"/>
      <c r="BG38" s="80" t="str">
        <f>IF(AND(申込書!$C$94&lt;&gt;"▼プルダウンより選択してください",申込書!$C$94&lt;&gt;"",申込書!$P$94&lt;&gt;"YYYY/MM/DD",$G38&lt;&gt;""),申込書!$P$94,"")</f>
        <v/>
      </c>
      <c r="BH38" s="81" t="str">
        <f>IF(AND(申込書!$C$94&lt;&gt;"▼プルダウンより選択してください",申込書!$C$94&lt;&gt;"",$G38&lt;&gt;""),申込書!$M$94,"")</f>
        <v/>
      </c>
      <c r="BI38" s="81" t="str">
        <f>IF($BG$3&lt;&gt;"コンテンツなし",IF(AND(申込書!$AH$4="GIGAスクールパック",SUM($P38,$R38)&lt;&gt;0),SUM($P38,$R38),IF(AND(申込書!$AH$4="SKY安心GIGAタブレット",SUM($T38,$V38)&lt;&gt;0),SUM($T38,$V38),"")),"")</f>
        <v/>
      </c>
      <c r="BJ38" s="81" t="str">
        <f>IF($BG$3&lt;&gt;"コンテンツなし",IF(AND(申込書!$AH$4="GIGAスクールパック",SUM($Q38,$S38)&lt;&gt;0),SUM($Q38,$S38),IF(AND(申込書!$AH$4="SKY安心GIGAタブレット",SUM($U38,$W38)&lt;&gt;0),SUM($U38,$W38),"")),"")</f>
        <v/>
      </c>
      <c r="BK38" s="157"/>
      <c r="BL38" s="82"/>
      <c r="BM38" s="80" t="str">
        <f>IF(AND(申込書!$C$95&lt;&gt;"▼プルダウンより選択してください",申込書!$C$95&lt;&gt;"",申込書!$P$95&lt;&gt;"YYYY/MM/DD",$G38&lt;&gt;""),申込書!$P$95,"")</f>
        <v/>
      </c>
      <c r="BN38" s="81" t="str">
        <f>IF(AND(申込書!$C$95&lt;&gt;"▼プルダウンより選択してください",申込書!$C$95&lt;&gt;"",$G38&lt;&gt;""),申込書!$M$95,"")</f>
        <v/>
      </c>
      <c r="BO38" s="81" t="str">
        <f>IF($BM$3&lt;&gt;"コンテンツなし",IF(AND(申込書!$AH$4="GIGAスクールパック",SUM($P38,$R38)&lt;&gt;0),SUM($P38,$R38),IF(AND(申込書!$AH$4="SKY安心GIGAタブレット",SUM($T38,$V38)&lt;&gt;0),SUM($T38,$V38),"")),"")</f>
        <v/>
      </c>
      <c r="BP38" s="81" t="str">
        <f>IF($BM$3&lt;&gt;"コンテンツなし",IF(AND(申込書!$AH$4="GIGAスクールパック",SUM($Q38,$S38)&lt;&gt;0),SUM($Q38,$S38),IF(AND(申込書!$AH$4="SKY安心GIGAタブレット",SUM($U38,$W38)&lt;&gt;0),SUM($U38,$W38),"")),"")</f>
        <v/>
      </c>
      <c r="BQ38" s="157"/>
      <c r="BR38" s="82"/>
      <c r="BS38" s="80" t="str">
        <f>IF(AND(申込書!$C$96&lt;&gt;"▼プルダウンより選択してください",申込書!$C$96&lt;&gt;"",申込書!$P$96&lt;&gt;"YYYY/MM/DD",$G38&lt;&gt;""),申込書!$P$96,"")</f>
        <v/>
      </c>
      <c r="BT38" s="81" t="str">
        <f>IF(AND(申込書!$C$96&lt;&gt;"▼プルダウンより選択してください",申込書!$C$96&lt;&gt;"",$G38&lt;&gt;""),申込書!$M$96,"")</f>
        <v/>
      </c>
      <c r="BU38" s="81" t="str">
        <f>IF($BS$3&lt;&gt;"コンテンツなし",IF(AND(申込書!$AH$4="GIGAスクールパック",SUM($P38,$R38)&lt;&gt;0),SUM($P38,$R38),IF(AND(申込書!$AH$4="SKY安心GIGAタブレット",SUM($T38,$V38)&lt;&gt;0),SUM($T38,$V38),"")),"")</f>
        <v/>
      </c>
      <c r="BV38" s="81" t="str">
        <f>IF($BS$3&lt;&gt;"コンテンツなし",IF(AND(申込書!$AH$4="GIGAスクールパック",SUM($Q38,$S38)&lt;&gt;0),SUM($Q38,$S38),IF(AND(申込書!$AH$4="SKY安心GIGAタブレット",SUM($U38,$W38)&lt;&gt;0),SUM($U38,$W38),"")),"")</f>
        <v/>
      </c>
      <c r="BW38" s="157"/>
      <c r="BX38" s="82"/>
      <c r="BY38" s="80" t="str">
        <f>IF(AND(申込書!$C$97&lt;&gt;"▼プルダウンより選択してください",申込書!$C$97&lt;&gt;"",申込書!$P$97&lt;&gt;"YYYY/MM/DD",$G38&lt;&gt;""),申込書!$P$97,"")</f>
        <v/>
      </c>
      <c r="BZ38" s="81" t="str">
        <f>IF(AND(申込書!$C$97&lt;&gt;"▼プルダウンより選択してください",申込書!$C$97&lt;&gt;"",$G38&lt;&gt;""),申込書!$M$97,"")</f>
        <v/>
      </c>
      <c r="CA38" s="81" t="str">
        <f>IF($BY$3&lt;&gt;"コンテンツなし",IF(AND(申込書!$AH$4="GIGAスクールパック",SUM($P38,$R38)&lt;&gt;0),SUM($P38,$R38),IF(AND(申込書!$AH$4="SKY安心GIGAタブレット",SUM($T38,$V38)&lt;&gt;0),SUM($T38,$V38),"")),"")</f>
        <v/>
      </c>
      <c r="CB38" s="81" t="str">
        <f>IF($BY$3&lt;&gt;"コンテンツなし",IF(AND(申込書!$AH$4="GIGAスクールパック",SUM($Q38,$S38)&lt;&gt;0),SUM($Q38,$S38),IF(AND(申込書!$AH$4="SKY安心GIGAタブレット",SUM($U38,$W38)&lt;&gt;0),SUM($U38,$W38),"")),"")</f>
        <v/>
      </c>
      <c r="CC38" s="157"/>
      <c r="CD38" s="82"/>
      <c r="CE38" s="80" t="str">
        <f>IF(AND(申込書!$C$98&lt;&gt;"▼プルダウンより選択してください",申込書!$C$98&lt;&gt;"",申込書!$P$98&lt;&gt;"YYYY/MM/DD",$G38&lt;&gt;""),申込書!$P$98,"")</f>
        <v/>
      </c>
      <c r="CF38" s="81" t="str">
        <f>IF(AND(申込書!$C$98&lt;&gt;"▼プルダウンより選択してください",申込書!$C$98&lt;&gt;"",$G38&lt;&gt;""),申込書!$M$98,"")</f>
        <v/>
      </c>
      <c r="CG38" s="81" t="str">
        <f>IF($CE$3&lt;&gt;"コンテンツなし",IF(AND(申込書!$AH$4="GIGAスクールパック",SUM($P38,$R38)&lt;&gt;0),SUM($P38,$R38),IF(AND(申込書!$AH$4="SKY安心GIGAタブレット",SUM($T38,$V38)&lt;&gt;0),SUM($T38,$V38),"")),"")</f>
        <v/>
      </c>
      <c r="CH38" s="81" t="str">
        <f>IF($CE$3&lt;&gt;"コンテンツなし",IF(AND(申込書!$AH$4="GIGAスクールパック",SUM($Q38,$S38)&lt;&gt;0),SUM($Q38,$S38),IF(AND(申込書!$AH$4="SKY安心GIGAタブレット",SUM($U38,$W38)&lt;&gt;0),SUM($U38,$W38),"")),"")</f>
        <v/>
      </c>
      <c r="CI38" s="157"/>
      <c r="CJ38" s="82"/>
      <c r="CK38" s="80" t="str">
        <f>IF(AND(申込書!$C$99&lt;&gt;"▼プルダウンより選択してください",申込書!$C$99&lt;&gt;"",申込書!$P$99&lt;&gt;"YYYY/MM/DD",$G38&lt;&gt;""),申込書!$P$99,"")</f>
        <v/>
      </c>
      <c r="CL38" s="81" t="str">
        <f>IF(AND(申込書!$C$99&lt;&gt;"▼プルダウンより選択してください",申込書!$C$99&lt;&gt;"",$G38&lt;&gt;""),申込書!$M$99,"")</f>
        <v/>
      </c>
      <c r="CM38" s="81" t="str">
        <f>IF($CK$3&lt;&gt;"コンテンツなし",IF(AND(申込書!$AH$4="GIGAスクールパック",SUM($P38,$R38)&lt;&gt;0),SUM($P38,$R38),IF(AND(申込書!$AH$4="SKY安心GIGAタブレット",SUM($T38,$V38)&lt;&gt;0),SUM($T38,$V38),"")),"")</f>
        <v/>
      </c>
      <c r="CN38" s="81" t="str">
        <f>IF($CK$3&lt;&gt;"コンテンツなし",IF(AND(申込書!$AH$4="GIGAスクールパック",SUM($Q38,$S38)&lt;&gt;0),SUM($Q38,$S38),IF(AND(申込書!$AH$4="SKY安心GIGAタブレット",SUM($U38,$W38)&lt;&gt;0),SUM($U38,$W38),"")),"")</f>
        <v/>
      </c>
      <c r="CO38" s="157"/>
      <c r="CP38" s="82"/>
      <c r="CQ38" s="80" t="str">
        <f>IF(AND(申込書!$C$100&lt;&gt;"▼プルダウンより選択してください",申込書!$C$100&lt;&gt;"",申込書!$P$100&lt;&gt;"YYYY/MM/DD",$G38&lt;&gt;""),申込書!$P$100,"")</f>
        <v/>
      </c>
      <c r="CR38" s="81" t="str">
        <f>IF(AND(申込書!$C$100&lt;&gt;"▼プルダウンより選択してください",申込書!$C$100&lt;&gt;"",$G38&lt;&gt;""),申込書!$M$100,"")</f>
        <v/>
      </c>
      <c r="CS38" s="81" t="str">
        <f>IF($CQ$3&lt;&gt;"コンテンツなし",IF(AND(申込書!$AH$4="GIGAスクールパック",SUM($P38,$R38)&lt;&gt;0),SUM($P38,$R38),IF(AND(申込書!$AH$4="SKY安心GIGAタブレット",SUM($T38,$V38)&lt;&gt;0),SUM($T38,$V38),"")),"")</f>
        <v/>
      </c>
      <c r="CT38" s="81" t="str">
        <f>IF($CQ$3&lt;&gt;"コンテンツなし",IF(AND(申込書!$AH$4="GIGAスクールパック",SUM($Q38,$S38)&lt;&gt;0),SUM($Q38,$S38),IF(AND(申込書!$AH$4="SKY安心GIGAタブレット",SUM($U38,$W38)&lt;&gt;0),SUM($U38,$W38),"")),"")</f>
        <v/>
      </c>
      <c r="CU38" s="81"/>
      <c r="CV38" s="82"/>
      <c r="CW38" s="80" t="str">
        <f>IF(AND(申込書!$C$101&lt;&gt;"▼プルダウンより選択してください",申込書!$C$101&lt;&gt;"",申込書!$P$101&lt;&gt;"YYYY/MM/DD",$G38&lt;&gt;""),申込書!$P$101,"")</f>
        <v/>
      </c>
      <c r="CX38" s="81" t="str">
        <f>IF(AND(申込書!$C$101&lt;&gt;"▼プルダウンより選択してください",申込書!$C$101&lt;&gt;"",$G38&lt;&gt;""),申込書!$M$101,"")</f>
        <v/>
      </c>
      <c r="CY38" s="81" t="str">
        <f>IF($CW$3&lt;&gt;"コンテンツなし",IF(AND(申込書!$AH$4="GIGAスクールパック",SUM($P38,$R38)&lt;&gt;0),SUM($P38,$R38),IF(AND(申込書!$AH$4="SKY安心GIGAタブレット",SUM($T38,$V38)&lt;&gt;0),SUM($T38,$V38),"")),"")</f>
        <v/>
      </c>
      <c r="CZ38" s="81" t="str">
        <f>IF($CW$3&lt;&gt;"コンテンツなし",IF(AND(申込書!$AH$4="GIGAスクールパック",SUM($Q38,$S38)&lt;&gt;0),SUM($Q38,$S38),IF(AND(申込書!$AH$4="SKY安心GIGAタブレット",SUM($U38,$W38)&lt;&gt;0),SUM($U38,$W38),"")),"")</f>
        <v/>
      </c>
      <c r="DA38" s="81"/>
      <c r="DB38" s="82"/>
      <c r="DC38" s="80" t="str">
        <f>IF(AND(申込書!$C$102&lt;&gt;"▼プルダウンより選択してください",申込書!$C$102&lt;&gt;"",申込書!$P$102&lt;&gt;"YYYY/MM/DD",$G38&lt;&gt;""),申込書!$P$102,"")</f>
        <v/>
      </c>
      <c r="DD38" s="81" t="str">
        <f>IF(AND(申込書!$C$102&lt;&gt;"▼プルダウンより選択してください",申込書!$C$102&lt;&gt;"",$G38&lt;&gt;""),申込書!$M$102,"")</f>
        <v/>
      </c>
      <c r="DE38" s="81" t="str">
        <f>IF($DC$3&lt;&gt;"コンテンツなし",IF(AND(申込書!$AH$4="GIGAスクールパック",SUM($P38,$R38)&lt;&gt;0),SUM($P38,$R38),IF(AND(申込書!$AH$4="SKY安心GIGAタブレット",SUM($T38,$V38)&lt;&gt;0),SUM($T38,$V38),"")),"")</f>
        <v/>
      </c>
      <c r="DF38" s="81" t="str">
        <f>IF($DC$3&lt;&gt;"コンテンツなし",IF(AND(申込書!$AH$4="GIGAスクールパック",SUM($Q38,$S38)&lt;&gt;0),SUM($Q38,$S38),IF(AND(申込書!$AH$4="SKY安心GIGAタブレット",SUM($U38,$W38)&lt;&gt;0),SUM($U38,$W38),"")),"")</f>
        <v/>
      </c>
      <c r="DG38" s="81"/>
      <c r="DH38" s="82"/>
      <c r="DI38" s="80" t="str">
        <f>IF(AND(申込書!$C$103&lt;&gt;"▼プルダウンより選択してください",申込書!$C$103&lt;&gt;"",申込書!$P$103&lt;&gt;"YYYY/MM/DD",$G38&lt;&gt;""),申込書!$P$103,"")</f>
        <v/>
      </c>
      <c r="DJ38" s="81" t="str">
        <f>IF(AND(申込書!$C$103&lt;&gt;"▼プルダウンより選択してください",申込書!$C$103&lt;&gt;"",$G38&lt;&gt;""),申込書!$M$103,"")</f>
        <v/>
      </c>
      <c r="DK38" s="81" t="str">
        <f>IF($DI$3&lt;&gt;"コンテンツなし",IF(AND(申込書!$AH$4="GIGAスクールパック",SUM($P38,$R38)&lt;&gt;0),SUM($P38,$R38),IF(AND(申込書!$AH$4="SKY安心GIGAタブレット",SUM($T38,$V38)&lt;&gt;0),SUM($T38,$V38),"")),"")</f>
        <v/>
      </c>
      <c r="DL38" s="81" t="str">
        <f>IF($DI$3&lt;&gt;"コンテンツなし",IF(AND(申込書!$AH$4="GIGAスクールパック",SUM($Q38,$S38)&lt;&gt;0),SUM($Q38,$S38),IF(AND(申込書!$AH$4="SKY安心GIGAタブレット",SUM($U38,$W38)&lt;&gt;0),SUM($U38,$W38),"")),"")</f>
        <v/>
      </c>
      <c r="DM38" s="81"/>
      <c r="DN38" s="82"/>
      <c r="DO38" s="80" t="str">
        <f>IF(AND(申込書!$C$104&lt;&gt;"▼プルダウンより選択してください",申込書!$C$104&lt;&gt;"",申込書!$P$104&lt;&gt;"YYYY/MM/DD",$G38&lt;&gt;""),申込書!$P$104,"")</f>
        <v/>
      </c>
      <c r="DP38" s="81" t="str">
        <f>IF(AND(申込書!$C$104&lt;&gt;"▼プルダウンより選択してください",申込書!$C$104&lt;&gt;"",$G38&lt;&gt;""),申込書!$M$104,"")</f>
        <v/>
      </c>
      <c r="DQ38" s="81" t="str">
        <f>IF($DO$3&lt;&gt;"コンテンツなし",IF(AND(申込書!$AH$4="GIGAスクールパック",SUM($P38,$R38)&lt;&gt;0),SUM($P38,$R38),IF(AND(申込書!$AH$4="SKY安心GIGAタブレット",SUM($T38,$V38)&lt;&gt;0),SUM($T38,$V38),"")),"")</f>
        <v/>
      </c>
      <c r="DR38" s="81" t="str">
        <f>IF($DO$3&lt;&gt;"コンテンツなし",IF(AND(申込書!$AH$4="GIGAスクールパック",SUM($Q38,$S38)&lt;&gt;0),SUM($Q38,$S38),IF(AND(申込書!$AH$4="SKY安心GIGAタブレット",SUM($U38,$W38)&lt;&gt;0),SUM($U38,$W38),"")),"")</f>
        <v/>
      </c>
      <c r="DS38" s="81"/>
      <c r="DT38" s="82"/>
      <c r="DU38" s="80" t="str">
        <f>IF(AND(申込書!$C$105&lt;&gt;"▼プルダウンより選択してください",申込書!$C$105&lt;&gt;"",申込書!$P$105&lt;&gt;"YYYY/MM/DD",$G38&lt;&gt;""),申込書!$P$105,"")</f>
        <v/>
      </c>
      <c r="DV38" s="81" t="str">
        <f>IF(AND(申込書!$C$105&lt;&gt;"▼プルダウンより選択してください",申込書!$C$105&lt;&gt;"",$G38&lt;&gt;""),申込書!$M$105,"")</f>
        <v/>
      </c>
      <c r="DW38" s="81" t="str">
        <f>IF($DU$3&lt;&gt;"コンテンツなし",IF(AND(申込書!$AH$4="GIGAスクールパック",SUM($P38,$R38)&lt;&gt;0),SUM($P38,$R38),IF(AND(申込書!$AH$4="SKY安心GIGAタブレット",SUM($T38,$V38)&lt;&gt;0),SUM($T38,$V38),"")),"")</f>
        <v/>
      </c>
      <c r="DX38" s="81" t="str">
        <f>IF($DU$3&lt;&gt;"コンテンツなし",IF(AND(申込書!$AH$4="GIGAスクールパック",SUM($Q38,$S38)&lt;&gt;0),SUM($Q38,$S38),IF(AND(申込書!$AH$4="SKY安心GIGAタブレット",SUM($U38,$W38)&lt;&gt;0),SUM($U38,$W38),"")),"")</f>
        <v/>
      </c>
      <c r="DY38" s="157"/>
      <c r="DZ38" s="82"/>
      <c r="EA38" s="80" t="str">
        <f>IF(AND(申込書!$C$106&lt;&gt;"▼プルダウンより選択してください",申込書!$C$106&lt;&gt;"",申込書!$P$106&lt;&gt;"YYYY/MM/DD",$G38&lt;&gt;""),申込書!$P$106,"")</f>
        <v/>
      </c>
      <c r="EB38" s="81" t="str">
        <f>IF(AND(申込書!$C$106&lt;&gt;"▼プルダウンより選択してください",申込書!$C$106&lt;&gt;"",$G38&lt;&gt;""),申込書!$M$106,"")</f>
        <v/>
      </c>
      <c r="EC38" s="81" t="str">
        <f>IF($EA$3&lt;&gt;"コンテンツなし",IF(AND(申込書!$AH$4="GIGAスクールパック",SUM($P38,$R38)&lt;&gt;0),SUM($P38,$R38),IF(AND(申込書!$AH$4="SKY安心GIGAタブレット",SUM($T38,$V38)&lt;&gt;0),SUM($T38,$V38),"")),"")</f>
        <v/>
      </c>
      <c r="ED38" s="81" t="str">
        <f>IF($EA$3&lt;&gt;"コンテンツなし",IF(AND(申込書!$AH$4="GIGAスクールパック",SUM($Q38,$S38)&lt;&gt;0),SUM($Q38,$S38),IF(AND(申込書!$AH$4="SKY安心GIGAタブレット",SUM($U38,$W38)&lt;&gt;0),SUM($U38,$W38),"")),"")</f>
        <v/>
      </c>
      <c r="EE38" s="157"/>
      <c r="EF38" s="82"/>
      <c r="EG38" s="80" t="str">
        <f>IF(AND(申込書!$C$107&lt;&gt;"▼プルダウンより選択してください",申込書!$C$107&lt;&gt;"",申込書!$P$107&lt;&gt;"YYYY/MM/DD",$G38&lt;&gt;""),申込書!$P$107,"")</f>
        <v/>
      </c>
      <c r="EH38" s="81" t="str">
        <f>IF(AND(申込書!$C$107&lt;&gt;"▼プルダウンより選択してください",申込書!$C$107&lt;&gt;"",$G38&lt;&gt;""),申込書!$M$107,"")</f>
        <v/>
      </c>
      <c r="EI38" s="81" t="str">
        <f>IF($EG$3&lt;&gt;"コンテンツなし",IF(AND(申込書!$AH$4="GIGAスクールパック",SUM($P38,$R38)&lt;&gt;0),SUM($P38,$R38),IF(AND(申込書!$AH$4="SKY安心GIGAタブレット",SUM($T38,$V38)&lt;&gt;0),SUM($T38,$V38),"")),"")</f>
        <v/>
      </c>
      <c r="EJ38" s="81" t="str">
        <f>IF($EG$3&lt;&gt;"コンテンツなし",IF(AND(申込書!$AH$4="GIGAスクールパック",SUM($Q38,$S38)&lt;&gt;0),SUM($Q38,$S38),IF(AND(申込書!$AH$4="SKY安心GIGAタブレット",SUM($U38,$W38)&lt;&gt;0),SUM($U38,$W38),"")),"")</f>
        <v/>
      </c>
      <c r="EK38" s="157"/>
      <c r="EL38" s="82"/>
      <c r="EM38" s="80" t="str">
        <f>IF(AND(申込書!$C$108&lt;&gt;"▼プルダウンより選択してください",申込書!$C$108&lt;&gt;"",申込書!$P$108&lt;&gt;"YYYY/MM/DD",$G38&lt;&gt;""),申込書!$P$108,"")</f>
        <v/>
      </c>
      <c r="EN38" s="81" t="str">
        <f>IF(AND(申込書!$C$108&lt;&gt;"▼プルダウンより選択してください",申込書!$C$108&lt;&gt;"",$G38&lt;&gt;""),申込書!$M$108,"")</f>
        <v/>
      </c>
      <c r="EO38" s="81" t="str">
        <f>IF($EM$3&lt;&gt;"コンテンツなし",IF(AND(申込書!$AH$4="GIGAスクールパック",SUM($P38,$R38)&lt;&gt;0),SUM($P38,$R38),IF(AND(申込書!$AH$4="SKY安心GIGAタブレット",SUM($T38,$V38)&lt;&gt;0),SUM($T38,$V38),"")),"")</f>
        <v/>
      </c>
      <c r="EP38" s="81" t="str">
        <f>IF($EM$3&lt;&gt;"コンテンツなし",IF(AND(申込書!$AH$4="GIGAスクールパック",SUM($Q38,$S38)&lt;&gt;0),SUM($Q38,$S38),IF(AND(申込書!$AH$4="SKY安心GIGAタブレット",SUM($U38,$W38)&lt;&gt;0),SUM($U38,$W38),"")),"")</f>
        <v/>
      </c>
      <c r="EQ38" s="157"/>
      <c r="ER38" s="82"/>
      <c r="ES38" s="80" t="str">
        <f>IF(AND(申込書!$C$109&lt;&gt;"▼プルダウンより選択してください",申込書!$C$109&lt;&gt;"",申込書!$P$109&lt;&gt;"YYYY/MM/DD",$G38&lt;&gt;""),申込書!$P$109,"")</f>
        <v/>
      </c>
      <c r="ET38" s="81" t="str">
        <f>IF(AND(申込書!$C$109&lt;&gt;"▼プルダウンより選択してください",申込書!$C$109&lt;&gt;"",$G38&lt;&gt;""),申込書!$M$109,"")</f>
        <v/>
      </c>
      <c r="EU38" s="81" t="str">
        <f>IF($ES$3&lt;&gt;"コンテンツなし",IF(AND(申込書!$AH$4="GIGAスクールパック",SUM($P38,$R38)&lt;&gt;0),SUM($P38,$R38),IF(AND(申込書!$AH$4="SKY安心GIGAタブレット",SUM($T38,$V38)&lt;&gt;0),SUM($T38,$V38),"")),"")</f>
        <v/>
      </c>
      <c r="EV38" s="81" t="str">
        <f>IF($ES$3&lt;&gt;"コンテンツなし",IF(AND(申込書!$AH$4="GIGAスクールパック",SUM($Q38,$S38)&lt;&gt;0),SUM($Q38,$S38),IF(AND(申込書!$AH$4="SKY安心GIGAタブレット",SUM($U38,$W38)&lt;&gt;0),SUM($U38,$W38),"")),"")</f>
        <v/>
      </c>
      <c r="EW38" s="157"/>
      <c r="EX38" s="82"/>
      <c r="EY38" s="80" t="str">
        <f>IF(AND(申込書!$C$110&lt;&gt;"▼プルダウンより選択してください",申込書!$C$110&lt;&gt;"",申込書!$P$110&lt;&gt;"YYYY/MM/DD",$G38&lt;&gt;""),申込書!$P$110,"")</f>
        <v/>
      </c>
      <c r="EZ38" s="81" t="str">
        <f>IF(AND(申込書!$C$110&lt;&gt;"▼プルダウンより選択してください",申込書!$C$110&lt;&gt;"",$G38&lt;&gt;""),申込書!$M$110,"")</f>
        <v/>
      </c>
      <c r="FA38" s="81" t="str">
        <f>IF($EY$3&lt;&gt;"コンテンツなし",IF(AND(申込書!$AH$4="GIGAスクールパック",SUM($P38,$R38)&lt;&gt;0),SUM($P38,$R38),IF(AND(申込書!$AH$4="SKY安心GIGAタブレット",SUM($T38,$V38)&lt;&gt;0),SUM($T38,$V38),"")),"")</f>
        <v/>
      </c>
      <c r="FB38" s="81" t="str">
        <f>IF($EY$3&lt;&gt;"コンテンツなし",IF(AND(申込書!$AH$4="GIGAスクールパック",SUM($Q38,$S38)&lt;&gt;0),SUM($Q38,$S38),IF(AND(申込書!$AH$4="SKY安心GIGAタブレット",SUM($U38,$W38)&lt;&gt;0),SUM($U38,$W38),"")),"")</f>
        <v/>
      </c>
      <c r="FC38" s="157"/>
      <c r="FD38" s="82"/>
      <c r="FE38" s="80" t="str">
        <f>IF(AND(申込書!$C$111&lt;&gt;"▼プルダウンより選択してください",申込書!$C$111&lt;&gt;"",申込書!$P$111&lt;&gt;"YYYY/MM/DD",$G38&lt;&gt;""),申込書!$P$111,"")</f>
        <v/>
      </c>
      <c r="FF38" s="81" t="str">
        <f>IF(AND(申込書!$C$111&lt;&gt;"▼プルダウンより選択してください",申込書!$C$111&lt;&gt;"",$G38&lt;&gt;""),申込書!$M$111,"")</f>
        <v/>
      </c>
      <c r="FG38" s="81" t="str">
        <f>IF($FE$3&lt;&gt;"コンテンツなし",IF(AND(申込書!$AH$4="GIGAスクールパック",SUM($P38,$R38)&lt;&gt;0),SUM($P38,$R38),IF(AND(申込書!$AH$4="SKY安心GIGAタブレット",SUM($T38,$V38)&lt;&gt;0),SUM($T38,$V38),"")),"")</f>
        <v/>
      </c>
      <c r="FH38" s="81" t="str">
        <f>IF($FE$3&lt;&gt;"コンテンツなし",IF(AND(申込書!$AH$4="GIGAスクールパック",SUM($Q38,$S38)&lt;&gt;0),SUM($Q38,$S38),IF(AND(申込書!$AH$4="SKY安心GIGAタブレット",SUM($U38,$W38)&lt;&gt;0),SUM($U38,$W38),"")),"")</f>
        <v/>
      </c>
      <c r="FI38" s="157"/>
      <c r="FJ38" s="82"/>
      <c r="FK38" s="80" t="str">
        <f>IF(AND(申込書!$C$112&lt;&gt;"▼プルダウンより選択してください",申込書!$C$112&lt;&gt;"",申込書!$P$112&lt;&gt;"YYYY/MM/DD",$G38&lt;&gt;""),申込書!$P$112,"")</f>
        <v/>
      </c>
      <c r="FL38" s="81" t="str">
        <f>IF(AND(申込書!$C$112&lt;&gt;"▼プルダウンより選択してください",申込書!$C$112&lt;&gt;"",$G38&lt;&gt;""),申込書!$M$112,"")</f>
        <v/>
      </c>
      <c r="FM38" s="81" t="str">
        <f>IF($FK$3&lt;&gt;"コンテンツなし",IF(AND(申込書!$AH$4="GIGAスクールパック",SUM($P38,$R38)&lt;&gt;0),SUM($P38,$R38),IF(AND(申込書!$AH$4="SKY安心GIGAタブレット",SUM($T38,$V38)&lt;&gt;0),SUM($T38,$V38),"")),"")</f>
        <v/>
      </c>
      <c r="FN38" s="81" t="str">
        <f>IF($FK$3&lt;&gt;"コンテンツなし",IF(AND(申込書!$AH$4="GIGAスクールパック",SUM($Q38,$S38)&lt;&gt;0),SUM($Q38,$S38),IF(AND(申込書!$AH$4="SKY安心GIGAタブレット",SUM($U38,$W38)&lt;&gt;0),SUM($U38,$W38),"")),"")</f>
        <v/>
      </c>
      <c r="FO38" s="157"/>
      <c r="FP38" s="82"/>
      <c r="FQ38" s="80" t="str">
        <f>IF(AND(申込書!$C$113&lt;&gt;"▼プルダウンより選択してください",申込書!$C$113&lt;&gt;"",申込書!$P$113&lt;&gt;"YYYY/MM/DD",$G38&lt;&gt;""),申込書!$P$113,"")</f>
        <v/>
      </c>
      <c r="FR38" s="81" t="str">
        <f>IF(AND(申込書!$C$113&lt;&gt;"▼プルダウンより選択してください",申込書!$C$113&lt;&gt;"",$G38&lt;&gt;""),申込書!$M$113,"")</f>
        <v/>
      </c>
      <c r="FS38" s="81" t="str">
        <f>IF($FQ$3&lt;&gt;"コンテンツなし",IF(AND(申込書!$AH$4="GIGAスクールパック",SUM($P38,$R38)&lt;&gt;0),SUM($P38,$R38),IF(AND(申込書!$AH$4="SKY安心GIGAタブレット",SUM($T38,$V38)&lt;&gt;0),SUM($T38,$V38),"")),"")</f>
        <v/>
      </c>
      <c r="FT38" s="81" t="str">
        <f>IF($FQ$3&lt;&gt;"コンテンツなし",IF(AND(申込書!$AH$4="GIGAスクールパック",SUM($Q38,$S38)&lt;&gt;0),SUM($Q38,$S38),IF(AND(申込書!$AH$4="SKY安心GIGAタブレット",SUM($U38,$W38)&lt;&gt;0),SUM($U38,$W38),"")),"")</f>
        <v/>
      </c>
      <c r="FU38" s="157"/>
      <c r="FV38" s="82"/>
      <c r="FW38" s="80" t="str">
        <f>IF(AND(申込書!$C$114&lt;&gt;"▼プルダウンより選択してください",申込書!$C$114&lt;&gt;"",申込書!$P$114&lt;&gt;"YYYY/MM/DD",$G38&lt;&gt;""),申込書!$P$114,"")</f>
        <v/>
      </c>
      <c r="FX38" s="81" t="str">
        <f>IF(AND(申込書!$C$114&lt;&gt;"▼プルダウンより選択してください",申込書!$C$114&lt;&gt;"",$G38&lt;&gt;""),申込書!$M$114,"")</f>
        <v/>
      </c>
      <c r="FY38" s="81" t="str">
        <f>IF($FW$3&lt;&gt;"コンテンツなし",IF(AND(申込書!$AH$4="GIGAスクールパック",SUM($P38,$R38)&lt;&gt;0),SUM($P38,$R38),IF(AND(申込書!$AH$4="SKY安心GIGAタブレット",SUM($T38,$V38)&lt;&gt;0),SUM($T38,$V38),"")),"")</f>
        <v/>
      </c>
      <c r="FZ38" s="81" t="str">
        <f>IF($FW$3&lt;&gt;"コンテンツなし",IF(AND(申込書!$AH$4="GIGAスクールパック",SUM($Q38,$S38)&lt;&gt;0),SUM($Q38,$S38),IF(AND(申込書!$AH$4="SKY安心GIGAタブレット",SUM($U38,$W38)&lt;&gt;0),SUM($U38,$W38),"")),"")</f>
        <v/>
      </c>
      <c r="GA38" s="157"/>
      <c r="GB38" s="82"/>
      <c r="GC38" s="80" t="str">
        <f>IF(AND(申込書!$C$115&lt;&gt;"▼プルダウンより選択してください",申込書!$C$115&lt;&gt;"",申込書!$P$115&lt;&gt;"YYYY/MM/DD",$G38&lt;&gt;""),申込書!$P$115,"")</f>
        <v/>
      </c>
      <c r="GD38" s="81" t="str">
        <f>IF(AND(申込書!$C$115&lt;&gt;"▼プルダウンより選択してください",申込書!$C$115&lt;&gt;"",$G38&lt;&gt;""),申込書!$M$115,"")</f>
        <v/>
      </c>
      <c r="GE38" s="81" t="str">
        <f>IF($GC$3&lt;&gt;"コンテンツなし",IF(AND(申込書!$AH$4="GIGAスクールパック",SUM($P38,$R38)&lt;&gt;0),SUM($P38,$R38),IF(AND(申込書!$AH$4="SKY安心GIGAタブレット",SUM($T38,$V38)&lt;&gt;0),SUM($T38,$V38),"")),"")</f>
        <v/>
      </c>
      <c r="GF38" s="81" t="str">
        <f>IF($GC$3&lt;&gt;"コンテンツなし",IF(AND(申込書!$AH$4="GIGAスクールパック",SUM($Q38,$S38)&lt;&gt;0),SUM($Q38,$S38),IF(AND(申込書!$AH$4="SKY安心GIGAタブレット",SUM($U38,$W38)&lt;&gt;0),SUM($U38,$W38),"")),"")</f>
        <v/>
      </c>
      <c r="GG38" s="157"/>
      <c r="GH38" s="82"/>
      <c r="GI38" s="80" t="str">
        <f>IF(AND(申込書!$C$116&lt;&gt;"▼プルダウンより選択してください",申込書!$C$116&lt;&gt;"",申込書!$P$116&lt;&gt;"YYYY/MM/DD",$G38&lt;&gt;""),申込書!$P$116,"")</f>
        <v/>
      </c>
      <c r="GJ38" s="81" t="str">
        <f>IF(AND(申込書!$C$116&lt;&gt;"▼プルダウンより選択してください",申込書!$C$116&lt;&gt;"",$G38&lt;&gt;""),申込書!$M$116,"")</f>
        <v/>
      </c>
      <c r="GK38" s="81" t="str">
        <f>IF($GI$3&lt;&gt;"コンテンツなし",IF(AND(申込書!$AH$4="GIGAスクールパック",SUM($P38,$R38)&lt;&gt;0),SUM($P38,$R38),IF(AND(申込書!$AH$4="SKY安心GIGAタブレット",SUM($T38,$V38)&lt;&gt;0),SUM($T38,$V38),"")),"")</f>
        <v/>
      </c>
      <c r="GL38" s="81" t="str">
        <f>IF($GI$3&lt;&gt;"コンテンツなし",IF(AND(申込書!$AH$4="GIGAスクールパック",SUM($Q38,$S38)&lt;&gt;0),SUM($Q38,$S38),IF(AND(申込書!$AH$4="SKY安心GIGAタブレット",SUM($U38,$W38)&lt;&gt;0),SUM($U38,$W38),"")),"")</f>
        <v/>
      </c>
      <c r="GM38" s="157"/>
      <c r="GN38" s="82"/>
      <c r="GO38" s="80" t="str">
        <f>IF(AND(申込書!$C$117&lt;&gt;"▼プルダウンより選択してください",申込書!$C$117&lt;&gt;"",申込書!$P$117&lt;&gt;"YYYY/MM/DD",$G38&lt;&gt;""),申込書!$P$117,"")</f>
        <v/>
      </c>
      <c r="GP38" s="81" t="str">
        <f>IF(AND(申込書!$C$117&lt;&gt;"▼プルダウンより選択してください",申込書!$C$117&lt;&gt;"",$G38&lt;&gt;""),申込書!$M$117,"")</f>
        <v/>
      </c>
      <c r="GQ38" s="81" t="str">
        <f>IF($GO$3&lt;&gt;"コンテンツなし",IF(AND(申込書!$AH$4="GIGAスクールパック",SUM($P38,$R38)&lt;&gt;0),SUM($P38,$R38),IF(AND(申込書!$AH$4="SKY安心GIGAタブレット",SUM($T38,$V38)&lt;&gt;0),SUM($T38,$V38),"")),"")</f>
        <v/>
      </c>
      <c r="GR38" s="81" t="str">
        <f>IF($GO$3&lt;&gt;"コンテンツなし",IF(AND(申込書!$AH$4="GIGAスクールパック",SUM($Q38,$S38)&lt;&gt;0),SUM($Q38,$S38),IF(AND(申込書!$AH$4="SKY安心GIGAタブレット",SUM($U38,$W38)&lt;&gt;0),SUM($U38,$W38),"")),"")</f>
        <v/>
      </c>
      <c r="GS38" s="157"/>
      <c r="GT38" s="82"/>
      <c r="GU38" s="80" t="str">
        <f>IF(AND(申込書!$C$118&lt;&gt;"▼プルダウンより選択してください",申込書!$C$118&lt;&gt;"",申込書!$P$118&lt;&gt;"YYYY/MM/DD",$G38&lt;&gt;""),申込書!$P$118,"")</f>
        <v/>
      </c>
      <c r="GV38" s="81" t="str">
        <f>IF(AND(申込書!$C$118&lt;&gt;"▼プルダウンより選択してください",申込書!$C$118&lt;&gt;"",$G38&lt;&gt;""),申込書!$M$118,"")</f>
        <v/>
      </c>
      <c r="GW38" s="81" t="str">
        <f>IF($GU$3&lt;&gt;"コンテンツなし",IF(AND(申込書!$AH$4="GIGAスクールパック",SUM($P38,$R38)&lt;&gt;0),SUM($P38,$R38),IF(AND(申込書!$AH$4="SKY安心GIGAタブレット",SUM($T38,$V38)&lt;&gt;0),SUM($T38,$V38),"")),"")</f>
        <v/>
      </c>
      <c r="GX38" s="81" t="str">
        <f>IF($GU$3&lt;&gt;"コンテンツなし",IF(AND(申込書!$AH$4="GIGAスクールパック",SUM($Q38,$S38)&lt;&gt;0),SUM($Q38,$S38),IF(AND(申込書!$AH$4="SKY安心GIGAタブレット",SUM($U38,$W38)&lt;&gt;0),SUM($U38,$W38),"")),"")</f>
        <v/>
      </c>
      <c r="GY38" s="157"/>
      <c r="GZ38" s="82"/>
      <c r="HA38" s="80" t="str">
        <f>IF(AND(申込書!$C$119&lt;&gt;"▼プルダウンより選択してください",申込書!$C$119&lt;&gt;"",申込書!$P$119&lt;&gt;"YYYY/MM/DD",$G38&lt;&gt;""),申込書!$P$119,"")</f>
        <v/>
      </c>
      <c r="HB38" s="81" t="str">
        <f>IF(AND(申込書!$C$119&lt;&gt;"▼プルダウンより選択してください",申込書!$C$119&lt;&gt;"",$G38&lt;&gt;""),申込書!$M$119,"")</f>
        <v/>
      </c>
      <c r="HC38" s="81" t="str">
        <f>IF($HA$3&lt;&gt;"コンテンツなし",IF(AND(申込書!$AH$4="GIGAスクールパック",SUM($P38,$R38)&lt;&gt;0),SUM($P38,$R38),IF(AND(申込書!$AH$4="SKY安心GIGAタブレット",SUM($T38,$V38)&lt;&gt;0),SUM($T38,$V38),"")),"")</f>
        <v/>
      </c>
      <c r="HD38" s="81" t="str">
        <f>IF($HA$3&lt;&gt;"コンテンツなし",IF(AND(申込書!$AH$4="GIGAスクールパック",SUM($Q38,$S38)&lt;&gt;0),SUM($Q38,$S38),IF(AND(申込書!$AH$4="SKY安心GIGAタブレット",SUM($U38,$W38)&lt;&gt;0),SUM($U38,$W38),"")),"")</f>
        <v/>
      </c>
      <c r="HE38" s="157"/>
      <c r="HF38" s="82"/>
      <c r="HG38" s="83"/>
    </row>
    <row r="39" spans="2:215" ht="26.85" customHeight="1">
      <c r="B39" s="62">
        <f t="shared" si="0"/>
        <v>34</v>
      </c>
      <c r="C39" s="63"/>
      <c r="D39" s="64"/>
      <c r="E39" s="207"/>
      <c r="F39" s="65"/>
      <c r="G39" s="66"/>
      <c r="H39" s="67"/>
      <c r="I39" s="68"/>
      <c r="J39" s="69"/>
      <c r="K39" s="70"/>
      <c r="L39" s="71"/>
      <c r="M39" s="72"/>
      <c r="N39" s="73"/>
      <c r="O39" s="74"/>
      <c r="P39" s="179"/>
      <c r="Q39" s="180"/>
      <c r="R39" s="180"/>
      <c r="S39" s="181"/>
      <c r="T39" s="179"/>
      <c r="U39" s="180"/>
      <c r="V39" s="182"/>
      <c r="W39" s="181"/>
      <c r="X39" s="75"/>
      <c r="Y39" s="76"/>
      <c r="Z39" s="77"/>
      <c r="AA39" s="78"/>
      <c r="AB39" s="79"/>
      <c r="AC39" s="79"/>
      <c r="AD39" s="79"/>
      <c r="AE39" s="77"/>
      <c r="AF39" s="139"/>
      <c r="AG39" s="139"/>
      <c r="AH39" s="139"/>
      <c r="AI39" s="80" t="str">
        <f>IF(AND(申込書!$C$90&lt;&gt;"▼プルダウンより選択してください",申込書!$C$90&lt;&gt;"",申込書!$P$90&lt;&gt;"YYYY/MM/DD",$G39&lt;&gt;""),申込書!$P$90,"")</f>
        <v/>
      </c>
      <c r="AJ39" s="81" t="str">
        <f>IF(AND(申込書!$C$90&lt;&gt;"▼プルダウンより選択してください",申込書!$C$90&lt;&gt;"",$G39&lt;&gt;""),申込書!$M$90,"")</f>
        <v/>
      </c>
      <c r="AK39" s="81" t="str">
        <f>IF($AI$3&lt;&gt;"コンテンツなし",IF(AND(申込書!$AH$4="GIGAスクールパック",SUM($P39,$R39)&lt;&gt;0),SUM($P39,$R39),IF(AND(申込書!$AH$4="SKY安心GIGAタブレット",SUM($T39,$V39)&lt;&gt;0),SUM($T39,$V39),"")),"")</f>
        <v/>
      </c>
      <c r="AL39" s="81" t="str">
        <f>IF($AI$3&lt;&gt;"コンテンツなし",IF(AND(申込書!$AH$4="GIGAスクールパック",SUM($Q39,$S39)&lt;&gt;0),SUM($Q39,$S39),IF(AND(申込書!$AH$4="SKY安心GIGAタブレット",SUM($U39,$W39)&lt;&gt;0),SUM($U39,$W39),"")),"")</f>
        <v/>
      </c>
      <c r="AM39" s="157"/>
      <c r="AN39" s="82"/>
      <c r="AO39" s="80" t="str">
        <f>IF(AND(申込書!$C$91&lt;&gt;"▼プルダウンより選択してください",申込書!$C$91&lt;&gt;"",申込書!$P$91&lt;&gt;"YYYY/MM/DD",$G39&lt;&gt;""),申込書!$P$91,"")</f>
        <v/>
      </c>
      <c r="AP39" s="81" t="str">
        <f>IF(AND(申込書!$C$91&lt;&gt;"▼プルダウンより選択してください",申込書!$C$91&lt;&gt;"",$G39&lt;&gt;""),申込書!$M$91,"")</f>
        <v/>
      </c>
      <c r="AQ39" s="81" t="str">
        <f>IF($AO$3&lt;&gt;"コンテンツなし",IF(AND(申込書!$AH$4="GIGAスクールパック",SUM($P39,$R39)&lt;&gt;0),SUM($P39,$R39),IF(AND(申込書!$AH$4="SKY安心GIGAタブレット",SUM($T39,$V39)&lt;&gt;0),SUM($T39,$V39),"")),"")</f>
        <v/>
      </c>
      <c r="AR39" s="81" t="str">
        <f>IF($AO$3&lt;&gt;"コンテンツなし",IF(AND(申込書!$AH$4="GIGAスクールパック",SUM($Q39,$S39)&lt;&gt;0),SUM($Q39,$S39),IF(AND(申込書!$AH$4="SKY安心GIGAタブレット",SUM($U39,$W39)&lt;&gt;0),SUM($U39,$W39),"")),"")</f>
        <v/>
      </c>
      <c r="AS39" s="157"/>
      <c r="AT39" s="82"/>
      <c r="AU39" s="80" t="str">
        <f>IF(AND(申込書!$C$92&lt;&gt;"▼プルダウンより選択してください",申込書!$C$92&lt;&gt;"",申込書!$P$92&lt;&gt;"YYYY/MM/DD",$G39&lt;&gt;""),申込書!$P$92,"")</f>
        <v/>
      </c>
      <c r="AV39" s="81" t="str">
        <f>IF(AND(申込書!$C$92&lt;&gt;"▼プルダウンより選択してください",申込書!$C$92&lt;&gt;"",$G39&lt;&gt;""),申込書!$M$92,"")</f>
        <v/>
      </c>
      <c r="AW39" s="81" t="str">
        <f>IF($AU$3&lt;&gt;"コンテンツなし",IF(AND(申込書!$AH$4="GIGAスクールパック",SUM($P39,$R39)&lt;&gt;0),SUM($P39,$R39),IF(AND(申込書!$AH$4="SKY安心GIGAタブレット",SUM($T39,$V39)&lt;&gt;0),SUM($T39,$V39),"")),"")</f>
        <v/>
      </c>
      <c r="AX39" s="81" t="str">
        <f>IF($AU$3&lt;&gt;"コンテンツなし",IF(AND(申込書!$AH$4="GIGAスクールパック",SUM($Q39,$S39)&lt;&gt;0),SUM($Q39,$S39),IF(AND(申込書!$AH$4="SKY安心GIGAタブレット",SUM($U39,$W39)&lt;&gt;0),SUM($U39,$W39),"")),"")</f>
        <v/>
      </c>
      <c r="AY39" s="157"/>
      <c r="AZ39" s="82"/>
      <c r="BA39" s="80" t="str">
        <f>IF(AND(申込書!$C$93&lt;&gt;"▼プルダウンより選択してください",申込書!$C$93&lt;&gt;"",申込書!$P$93&lt;&gt;"YYYY/MM/DD",$G39&lt;&gt;""),申込書!$P$93,"")</f>
        <v/>
      </c>
      <c r="BB39" s="81" t="str">
        <f>IF(AND(申込書!$C$93&lt;&gt;"▼プルダウンより選択してください",申込書!$C$93&lt;&gt;"",申込書!$M$93&gt;=1,$G39&lt;&gt;""),申込書!$M$93,"")</f>
        <v/>
      </c>
      <c r="BC39" s="81" t="str">
        <f>IF($BA$3&lt;&gt;"コンテンツなし",IF(AND(申込書!$AH$4="GIGAスクールパック",SUM($P39,$R39)&lt;&gt;0),SUM($P39,$R39),IF(AND(申込書!$AH$4="SKY安心GIGAタブレット",SUM($T39,$V39)&lt;&gt;0),SUM($T39,$V39),"")),"")</f>
        <v/>
      </c>
      <c r="BD39" s="81" t="str">
        <f>IF($BA$3&lt;&gt;"コンテンツなし",IF(AND(申込書!$AH$4="GIGAスクールパック",SUM($Q39,$S39)&lt;&gt;0),SUM($Q39,$S39),IF(AND(申込書!$AH$4="SKY安心GIGAタブレット",SUM($U39,$W39)&lt;&gt;0),SUM($U39,$W39),"")),"")</f>
        <v/>
      </c>
      <c r="BE39" s="157"/>
      <c r="BF39" s="82"/>
      <c r="BG39" s="80" t="str">
        <f>IF(AND(申込書!$C$94&lt;&gt;"▼プルダウンより選択してください",申込書!$C$94&lt;&gt;"",申込書!$P$94&lt;&gt;"YYYY/MM/DD",$G39&lt;&gt;""),申込書!$P$94,"")</f>
        <v/>
      </c>
      <c r="BH39" s="81" t="str">
        <f>IF(AND(申込書!$C$94&lt;&gt;"▼プルダウンより選択してください",申込書!$C$94&lt;&gt;"",$G39&lt;&gt;""),申込書!$M$94,"")</f>
        <v/>
      </c>
      <c r="BI39" s="81" t="str">
        <f>IF($BG$3&lt;&gt;"コンテンツなし",IF(AND(申込書!$AH$4="GIGAスクールパック",SUM($P39,$R39)&lt;&gt;0),SUM($P39,$R39),IF(AND(申込書!$AH$4="SKY安心GIGAタブレット",SUM($T39,$V39)&lt;&gt;0),SUM($T39,$V39),"")),"")</f>
        <v/>
      </c>
      <c r="BJ39" s="81" t="str">
        <f>IF($BG$3&lt;&gt;"コンテンツなし",IF(AND(申込書!$AH$4="GIGAスクールパック",SUM($Q39,$S39)&lt;&gt;0),SUM($Q39,$S39),IF(AND(申込書!$AH$4="SKY安心GIGAタブレット",SUM($U39,$W39)&lt;&gt;0),SUM($U39,$W39),"")),"")</f>
        <v/>
      </c>
      <c r="BK39" s="157"/>
      <c r="BL39" s="82"/>
      <c r="BM39" s="80" t="str">
        <f>IF(AND(申込書!$C$95&lt;&gt;"▼プルダウンより選択してください",申込書!$C$95&lt;&gt;"",申込書!$P$95&lt;&gt;"YYYY/MM/DD",$G39&lt;&gt;""),申込書!$P$95,"")</f>
        <v/>
      </c>
      <c r="BN39" s="81" t="str">
        <f>IF(AND(申込書!$C$95&lt;&gt;"▼プルダウンより選択してください",申込書!$C$95&lt;&gt;"",$G39&lt;&gt;""),申込書!$M$95,"")</f>
        <v/>
      </c>
      <c r="BO39" s="81" t="str">
        <f>IF($BM$3&lt;&gt;"コンテンツなし",IF(AND(申込書!$AH$4="GIGAスクールパック",SUM($P39,$R39)&lt;&gt;0),SUM($P39,$R39),IF(AND(申込書!$AH$4="SKY安心GIGAタブレット",SUM($T39,$V39)&lt;&gt;0),SUM($T39,$V39),"")),"")</f>
        <v/>
      </c>
      <c r="BP39" s="81" t="str">
        <f>IF($BM$3&lt;&gt;"コンテンツなし",IF(AND(申込書!$AH$4="GIGAスクールパック",SUM($Q39,$S39)&lt;&gt;0),SUM($Q39,$S39),IF(AND(申込書!$AH$4="SKY安心GIGAタブレット",SUM($U39,$W39)&lt;&gt;0),SUM($U39,$W39),"")),"")</f>
        <v/>
      </c>
      <c r="BQ39" s="157"/>
      <c r="BR39" s="82"/>
      <c r="BS39" s="80" t="str">
        <f>IF(AND(申込書!$C$96&lt;&gt;"▼プルダウンより選択してください",申込書!$C$96&lt;&gt;"",申込書!$P$96&lt;&gt;"YYYY/MM/DD",$G39&lt;&gt;""),申込書!$P$96,"")</f>
        <v/>
      </c>
      <c r="BT39" s="81" t="str">
        <f>IF(AND(申込書!$C$96&lt;&gt;"▼プルダウンより選択してください",申込書!$C$96&lt;&gt;"",$G39&lt;&gt;""),申込書!$M$96,"")</f>
        <v/>
      </c>
      <c r="BU39" s="81" t="str">
        <f>IF($BS$3&lt;&gt;"コンテンツなし",IF(AND(申込書!$AH$4="GIGAスクールパック",SUM($P39,$R39)&lt;&gt;0),SUM($P39,$R39),IF(AND(申込書!$AH$4="SKY安心GIGAタブレット",SUM($T39,$V39)&lt;&gt;0),SUM($T39,$V39),"")),"")</f>
        <v/>
      </c>
      <c r="BV39" s="81" t="str">
        <f>IF($BS$3&lt;&gt;"コンテンツなし",IF(AND(申込書!$AH$4="GIGAスクールパック",SUM($Q39,$S39)&lt;&gt;0),SUM($Q39,$S39),IF(AND(申込書!$AH$4="SKY安心GIGAタブレット",SUM($U39,$W39)&lt;&gt;0),SUM($U39,$W39),"")),"")</f>
        <v/>
      </c>
      <c r="BW39" s="157"/>
      <c r="BX39" s="82"/>
      <c r="BY39" s="80" t="str">
        <f>IF(AND(申込書!$C$97&lt;&gt;"▼プルダウンより選択してください",申込書!$C$97&lt;&gt;"",申込書!$P$97&lt;&gt;"YYYY/MM/DD",$G39&lt;&gt;""),申込書!$P$97,"")</f>
        <v/>
      </c>
      <c r="BZ39" s="81" t="str">
        <f>IF(AND(申込書!$C$97&lt;&gt;"▼プルダウンより選択してください",申込書!$C$97&lt;&gt;"",$G39&lt;&gt;""),申込書!$M$97,"")</f>
        <v/>
      </c>
      <c r="CA39" s="81" t="str">
        <f>IF($BY$3&lt;&gt;"コンテンツなし",IF(AND(申込書!$AH$4="GIGAスクールパック",SUM($P39,$R39)&lt;&gt;0),SUM($P39,$R39),IF(AND(申込書!$AH$4="SKY安心GIGAタブレット",SUM($T39,$V39)&lt;&gt;0),SUM($T39,$V39),"")),"")</f>
        <v/>
      </c>
      <c r="CB39" s="81" t="str">
        <f>IF($BY$3&lt;&gt;"コンテンツなし",IF(AND(申込書!$AH$4="GIGAスクールパック",SUM($Q39,$S39)&lt;&gt;0),SUM($Q39,$S39),IF(AND(申込書!$AH$4="SKY安心GIGAタブレット",SUM($U39,$W39)&lt;&gt;0),SUM($U39,$W39),"")),"")</f>
        <v/>
      </c>
      <c r="CC39" s="157"/>
      <c r="CD39" s="82"/>
      <c r="CE39" s="80" t="str">
        <f>IF(AND(申込書!$C$98&lt;&gt;"▼プルダウンより選択してください",申込書!$C$98&lt;&gt;"",申込書!$P$98&lt;&gt;"YYYY/MM/DD",$G39&lt;&gt;""),申込書!$P$98,"")</f>
        <v/>
      </c>
      <c r="CF39" s="81" t="str">
        <f>IF(AND(申込書!$C$98&lt;&gt;"▼プルダウンより選択してください",申込書!$C$98&lt;&gt;"",$G39&lt;&gt;""),申込書!$M$98,"")</f>
        <v/>
      </c>
      <c r="CG39" s="81" t="str">
        <f>IF($CE$3&lt;&gt;"コンテンツなし",IF(AND(申込書!$AH$4="GIGAスクールパック",SUM($P39,$R39)&lt;&gt;0),SUM($P39,$R39),IF(AND(申込書!$AH$4="SKY安心GIGAタブレット",SUM($T39,$V39)&lt;&gt;0),SUM($T39,$V39),"")),"")</f>
        <v/>
      </c>
      <c r="CH39" s="81" t="str">
        <f>IF($CE$3&lt;&gt;"コンテンツなし",IF(AND(申込書!$AH$4="GIGAスクールパック",SUM($Q39,$S39)&lt;&gt;0),SUM($Q39,$S39),IF(AND(申込書!$AH$4="SKY安心GIGAタブレット",SUM($U39,$W39)&lt;&gt;0),SUM($U39,$W39),"")),"")</f>
        <v/>
      </c>
      <c r="CI39" s="157"/>
      <c r="CJ39" s="82"/>
      <c r="CK39" s="80" t="str">
        <f>IF(AND(申込書!$C$99&lt;&gt;"▼プルダウンより選択してください",申込書!$C$99&lt;&gt;"",申込書!$P$99&lt;&gt;"YYYY/MM/DD",$G39&lt;&gt;""),申込書!$P$99,"")</f>
        <v/>
      </c>
      <c r="CL39" s="81" t="str">
        <f>IF(AND(申込書!$C$99&lt;&gt;"▼プルダウンより選択してください",申込書!$C$99&lt;&gt;"",$G39&lt;&gt;""),申込書!$M$99,"")</f>
        <v/>
      </c>
      <c r="CM39" s="81" t="str">
        <f>IF($CK$3&lt;&gt;"コンテンツなし",IF(AND(申込書!$AH$4="GIGAスクールパック",SUM($P39,$R39)&lt;&gt;0),SUM($P39,$R39),IF(AND(申込書!$AH$4="SKY安心GIGAタブレット",SUM($T39,$V39)&lt;&gt;0),SUM($T39,$V39),"")),"")</f>
        <v/>
      </c>
      <c r="CN39" s="81" t="str">
        <f>IF($CK$3&lt;&gt;"コンテンツなし",IF(AND(申込書!$AH$4="GIGAスクールパック",SUM($Q39,$S39)&lt;&gt;0),SUM($Q39,$S39),IF(AND(申込書!$AH$4="SKY安心GIGAタブレット",SUM($U39,$W39)&lt;&gt;0),SUM($U39,$W39),"")),"")</f>
        <v/>
      </c>
      <c r="CO39" s="157"/>
      <c r="CP39" s="82"/>
      <c r="CQ39" s="80" t="str">
        <f>IF(AND(申込書!$C$100&lt;&gt;"▼プルダウンより選択してください",申込書!$C$100&lt;&gt;"",申込書!$P$100&lt;&gt;"YYYY/MM/DD",$G39&lt;&gt;""),申込書!$P$100,"")</f>
        <v/>
      </c>
      <c r="CR39" s="81" t="str">
        <f>IF(AND(申込書!$C$100&lt;&gt;"▼プルダウンより選択してください",申込書!$C$100&lt;&gt;"",$G39&lt;&gt;""),申込書!$M$100,"")</f>
        <v/>
      </c>
      <c r="CS39" s="81" t="str">
        <f>IF($CQ$3&lt;&gt;"コンテンツなし",IF(AND(申込書!$AH$4="GIGAスクールパック",SUM($P39,$R39)&lt;&gt;0),SUM($P39,$R39),IF(AND(申込書!$AH$4="SKY安心GIGAタブレット",SUM($T39,$V39)&lt;&gt;0),SUM($T39,$V39),"")),"")</f>
        <v/>
      </c>
      <c r="CT39" s="81" t="str">
        <f>IF($CQ$3&lt;&gt;"コンテンツなし",IF(AND(申込書!$AH$4="GIGAスクールパック",SUM($Q39,$S39)&lt;&gt;0),SUM($Q39,$S39),IF(AND(申込書!$AH$4="SKY安心GIGAタブレット",SUM($U39,$W39)&lt;&gt;0),SUM($U39,$W39),"")),"")</f>
        <v/>
      </c>
      <c r="CU39" s="81"/>
      <c r="CV39" s="82"/>
      <c r="CW39" s="80" t="str">
        <f>IF(AND(申込書!$C$101&lt;&gt;"▼プルダウンより選択してください",申込書!$C$101&lt;&gt;"",申込書!$P$101&lt;&gt;"YYYY/MM/DD",$G39&lt;&gt;""),申込書!$P$101,"")</f>
        <v/>
      </c>
      <c r="CX39" s="81" t="str">
        <f>IF(AND(申込書!$C$101&lt;&gt;"▼プルダウンより選択してください",申込書!$C$101&lt;&gt;"",$G39&lt;&gt;""),申込書!$M$101,"")</f>
        <v/>
      </c>
      <c r="CY39" s="81" t="str">
        <f>IF($CW$3&lt;&gt;"コンテンツなし",IF(AND(申込書!$AH$4="GIGAスクールパック",SUM($P39,$R39)&lt;&gt;0),SUM($P39,$R39),IF(AND(申込書!$AH$4="SKY安心GIGAタブレット",SUM($T39,$V39)&lt;&gt;0),SUM($T39,$V39),"")),"")</f>
        <v/>
      </c>
      <c r="CZ39" s="81" t="str">
        <f>IF($CW$3&lt;&gt;"コンテンツなし",IF(AND(申込書!$AH$4="GIGAスクールパック",SUM($Q39,$S39)&lt;&gt;0),SUM($Q39,$S39),IF(AND(申込書!$AH$4="SKY安心GIGAタブレット",SUM($U39,$W39)&lt;&gt;0),SUM($U39,$W39),"")),"")</f>
        <v/>
      </c>
      <c r="DA39" s="81"/>
      <c r="DB39" s="82"/>
      <c r="DC39" s="80" t="str">
        <f>IF(AND(申込書!$C$102&lt;&gt;"▼プルダウンより選択してください",申込書!$C$102&lt;&gt;"",申込書!$P$102&lt;&gt;"YYYY/MM/DD",$G39&lt;&gt;""),申込書!$P$102,"")</f>
        <v/>
      </c>
      <c r="DD39" s="81" t="str">
        <f>IF(AND(申込書!$C$102&lt;&gt;"▼プルダウンより選択してください",申込書!$C$102&lt;&gt;"",$G39&lt;&gt;""),申込書!$M$102,"")</f>
        <v/>
      </c>
      <c r="DE39" s="81" t="str">
        <f>IF($DC$3&lt;&gt;"コンテンツなし",IF(AND(申込書!$AH$4="GIGAスクールパック",SUM($P39,$R39)&lt;&gt;0),SUM($P39,$R39),IF(AND(申込書!$AH$4="SKY安心GIGAタブレット",SUM($T39,$V39)&lt;&gt;0),SUM($T39,$V39),"")),"")</f>
        <v/>
      </c>
      <c r="DF39" s="81" t="str">
        <f>IF($DC$3&lt;&gt;"コンテンツなし",IF(AND(申込書!$AH$4="GIGAスクールパック",SUM($Q39,$S39)&lt;&gt;0),SUM($Q39,$S39),IF(AND(申込書!$AH$4="SKY安心GIGAタブレット",SUM($U39,$W39)&lt;&gt;0),SUM($U39,$W39),"")),"")</f>
        <v/>
      </c>
      <c r="DG39" s="81"/>
      <c r="DH39" s="82"/>
      <c r="DI39" s="80" t="str">
        <f>IF(AND(申込書!$C$103&lt;&gt;"▼プルダウンより選択してください",申込書!$C$103&lt;&gt;"",申込書!$P$103&lt;&gt;"YYYY/MM/DD",$G39&lt;&gt;""),申込書!$P$103,"")</f>
        <v/>
      </c>
      <c r="DJ39" s="81" t="str">
        <f>IF(AND(申込書!$C$103&lt;&gt;"▼プルダウンより選択してください",申込書!$C$103&lt;&gt;"",$G39&lt;&gt;""),申込書!$M$103,"")</f>
        <v/>
      </c>
      <c r="DK39" s="81" t="str">
        <f>IF($DI$3&lt;&gt;"コンテンツなし",IF(AND(申込書!$AH$4="GIGAスクールパック",SUM($P39,$R39)&lt;&gt;0),SUM($P39,$R39),IF(AND(申込書!$AH$4="SKY安心GIGAタブレット",SUM($T39,$V39)&lt;&gt;0),SUM($T39,$V39),"")),"")</f>
        <v/>
      </c>
      <c r="DL39" s="81" t="str">
        <f>IF($DI$3&lt;&gt;"コンテンツなし",IF(AND(申込書!$AH$4="GIGAスクールパック",SUM($Q39,$S39)&lt;&gt;0),SUM($Q39,$S39),IF(AND(申込書!$AH$4="SKY安心GIGAタブレット",SUM($U39,$W39)&lt;&gt;0),SUM($U39,$W39),"")),"")</f>
        <v/>
      </c>
      <c r="DM39" s="81"/>
      <c r="DN39" s="82"/>
      <c r="DO39" s="80" t="str">
        <f>IF(AND(申込書!$C$104&lt;&gt;"▼プルダウンより選択してください",申込書!$C$104&lt;&gt;"",申込書!$P$104&lt;&gt;"YYYY/MM/DD",$G39&lt;&gt;""),申込書!$P$104,"")</f>
        <v/>
      </c>
      <c r="DP39" s="81" t="str">
        <f>IF(AND(申込書!$C$104&lt;&gt;"▼プルダウンより選択してください",申込書!$C$104&lt;&gt;"",$G39&lt;&gt;""),申込書!$M$104,"")</f>
        <v/>
      </c>
      <c r="DQ39" s="81" t="str">
        <f>IF($DO$3&lt;&gt;"コンテンツなし",IF(AND(申込書!$AH$4="GIGAスクールパック",SUM($P39,$R39)&lt;&gt;0),SUM($P39,$R39),IF(AND(申込書!$AH$4="SKY安心GIGAタブレット",SUM($T39,$V39)&lt;&gt;0),SUM($T39,$V39),"")),"")</f>
        <v/>
      </c>
      <c r="DR39" s="81" t="str">
        <f>IF($DO$3&lt;&gt;"コンテンツなし",IF(AND(申込書!$AH$4="GIGAスクールパック",SUM($Q39,$S39)&lt;&gt;0),SUM($Q39,$S39),IF(AND(申込書!$AH$4="SKY安心GIGAタブレット",SUM($U39,$W39)&lt;&gt;0),SUM($U39,$W39),"")),"")</f>
        <v/>
      </c>
      <c r="DS39" s="81"/>
      <c r="DT39" s="82"/>
      <c r="DU39" s="80" t="str">
        <f>IF(AND(申込書!$C$105&lt;&gt;"▼プルダウンより選択してください",申込書!$C$105&lt;&gt;"",申込書!$P$105&lt;&gt;"YYYY/MM/DD",$G39&lt;&gt;""),申込書!$P$105,"")</f>
        <v/>
      </c>
      <c r="DV39" s="81" t="str">
        <f>IF(AND(申込書!$C$105&lt;&gt;"▼プルダウンより選択してください",申込書!$C$105&lt;&gt;"",$G39&lt;&gt;""),申込書!$M$105,"")</f>
        <v/>
      </c>
      <c r="DW39" s="81" t="str">
        <f>IF($DU$3&lt;&gt;"コンテンツなし",IF(AND(申込書!$AH$4="GIGAスクールパック",SUM($P39,$R39)&lt;&gt;0),SUM($P39,$R39),IF(AND(申込書!$AH$4="SKY安心GIGAタブレット",SUM($T39,$V39)&lt;&gt;0),SUM($T39,$V39),"")),"")</f>
        <v/>
      </c>
      <c r="DX39" s="81" t="str">
        <f>IF($DU$3&lt;&gt;"コンテンツなし",IF(AND(申込書!$AH$4="GIGAスクールパック",SUM($Q39,$S39)&lt;&gt;0),SUM($Q39,$S39),IF(AND(申込書!$AH$4="SKY安心GIGAタブレット",SUM($U39,$W39)&lt;&gt;0),SUM($U39,$W39),"")),"")</f>
        <v/>
      </c>
      <c r="DY39" s="157"/>
      <c r="DZ39" s="82"/>
      <c r="EA39" s="80" t="str">
        <f>IF(AND(申込書!$C$106&lt;&gt;"▼プルダウンより選択してください",申込書!$C$106&lt;&gt;"",申込書!$P$106&lt;&gt;"YYYY/MM/DD",$G39&lt;&gt;""),申込書!$P$106,"")</f>
        <v/>
      </c>
      <c r="EB39" s="81" t="str">
        <f>IF(AND(申込書!$C$106&lt;&gt;"▼プルダウンより選択してください",申込書!$C$106&lt;&gt;"",$G39&lt;&gt;""),申込書!$M$106,"")</f>
        <v/>
      </c>
      <c r="EC39" s="81" t="str">
        <f>IF($EA$3&lt;&gt;"コンテンツなし",IF(AND(申込書!$AH$4="GIGAスクールパック",SUM($P39,$R39)&lt;&gt;0),SUM($P39,$R39),IF(AND(申込書!$AH$4="SKY安心GIGAタブレット",SUM($T39,$V39)&lt;&gt;0),SUM($T39,$V39),"")),"")</f>
        <v/>
      </c>
      <c r="ED39" s="81" t="str">
        <f>IF($EA$3&lt;&gt;"コンテンツなし",IF(AND(申込書!$AH$4="GIGAスクールパック",SUM($Q39,$S39)&lt;&gt;0),SUM($Q39,$S39),IF(AND(申込書!$AH$4="SKY安心GIGAタブレット",SUM($U39,$W39)&lt;&gt;0),SUM($U39,$W39),"")),"")</f>
        <v/>
      </c>
      <c r="EE39" s="157"/>
      <c r="EF39" s="82"/>
      <c r="EG39" s="80" t="str">
        <f>IF(AND(申込書!$C$107&lt;&gt;"▼プルダウンより選択してください",申込書!$C$107&lt;&gt;"",申込書!$P$107&lt;&gt;"YYYY/MM/DD",$G39&lt;&gt;""),申込書!$P$107,"")</f>
        <v/>
      </c>
      <c r="EH39" s="81" t="str">
        <f>IF(AND(申込書!$C$107&lt;&gt;"▼プルダウンより選択してください",申込書!$C$107&lt;&gt;"",$G39&lt;&gt;""),申込書!$M$107,"")</f>
        <v/>
      </c>
      <c r="EI39" s="81" t="str">
        <f>IF($EG$3&lt;&gt;"コンテンツなし",IF(AND(申込書!$AH$4="GIGAスクールパック",SUM($P39,$R39)&lt;&gt;0),SUM($P39,$R39),IF(AND(申込書!$AH$4="SKY安心GIGAタブレット",SUM($T39,$V39)&lt;&gt;0),SUM($T39,$V39),"")),"")</f>
        <v/>
      </c>
      <c r="EJ39" s="81" t="str">
        <f>IF($EG$3&lt;&gt;"コンテンツなし",IF(AND(申込書!$AH$4="GIGAスクールパック",SUM($Q39,$S39)&lt;&gt;0),SUM($Q39,$S39),IF(AND(申込書!$AH$4="SKY安心GIGAタブレット",SUM($U39,$W39)&lt;&gt;0),SUM($U39,$W39),"")),"")</f>
        <v/>
      </c>
      <c r="EK39" s="157"/>
      <c r="EL39" s="82"/>
      <c r="EM39" s="80" t="str">
        <f>IF(AND(申込書!$C$108&lt;&gt;"▼プルダウンより選択してください",申込書!$C$108&lt;&gt;"",申込書!$P$108&lt;&gt;"YYYY/MM/DD",$G39&lt;&gt;""),申込書!$P$108,"")</f>
        <v/>
      </c>
      <c r="EN39" s="81" t="str">
        <f>IF(AND(申込書!$C$108&lt;&gt;"▼プルダウンより選択してください",申込書!$C$108&lt;&gt;"",$G39&lt;&gt;""),申込書!$M$108,"")</f>
        <v/>
      </c>
      <c r="EO39" s="81" t="str">
        <f>IF($EM$3&lt;&gt;"コンテンツなし",IF(AND(申込書!$AH$4="GIGAスクールパック",SUM($P39,$R39)&lt;&gt;0),SUM($P39,$R39),IF(AND(申込書!$AH$4="SKY安心GIGAタブレット",SUM($T39,$V39)&lt;&gt;0),SUM($T39,$V39),"")),"")</f>
        <v/>
      </c>
      <c r="EP39" s="81" t="str">
        <f>IF($EM$3&lt;&gt;"コンテンツなし",IF(AND(申込書!$AH$4="GIGAスクールパック",SUM($Q39,$S39)&lt;&gt;0),SUM($Q39,$S39),IF(AND(申込書!$AH$4="SKY安心GIGAタブレット",SUM($U39,$W39)&lt;&gt;0),SUM($U39,$W39),"")),"")</f>
        <v/>
      </c>
      <c r="EQ39" s="157"/>
      <c r="ER39" s="82"/>
      <c r="ES39" s="80" t="str">
        <f>IF(AND(申込書!$C$109&lt;&gt;"▼プルダウンより選択してください",申込書!$C$109&lt;&gt;"",申込書!$P$109&lt;&gt;"YYYY/MM/DD",$G39&lt;&gt;""),申込書!$P$109,"")</f>
        <v/>
      </c>
      <c r="ET39" s="81" t="str">
        <f>IF(AND(申込書!$C$109&lt;&gt;"▼プルダウンより選択してください",申込書!$C$109&lt;&gt;"",$G39&lt;&gt;""),申込書!$M$109,"")</f>
        <v/>
      </c>
      <c r="EU39" s="81" t="str">
        <f>IF($ES$3&lt;&gt;"コンテンツなし",IF(AND(申込書!$AH$4="GIGAスクールパック",SUM($P39,$R39)&lt;&gt;0),SUM($P39,$R39),IF(AND(申込書!$AH$4="SKY安心GIGAタブレット",SUM($T39,$V39)&lt;&gt;0),SUM($T39,$V39),"")),"")</f>
        <v/>
      </c>
      <c r="EV39" s="81" t="str">
        <f>IF($ES$3&lt;&gt;"コンテンツなし",IF(AND(申込書!$AH$4="GIGAスクールパック",SUM($Q39,$S39)&lt;&gt;0),SUM($Q39,$S39),IF(AND(申込書!$AH$4="SKY安心GIGAタブレット",SUM($U39,$W39)&lt;&gt;0),SUM($U39,$W39),"")),"")</f>
        <v/>
      </c>
      <c r="EW39" s="157"/>
      <c r="EX39" s="82"/>
      <c r="EY39" s="80" t="str">
        <f>IF(AND(申込書!$C$110&lt;&gt;"▼プルダウンより選択してください",申込書!$C$110&lt;&gt;"",申込書!$P$110&lt;&gt;"YYYY/MM/DD",$G39&lt;&gt;""),申込書!$P$110,"")</f>
        <v/>
      </c>
      <c r="EZ39" s="81" t="str">
        <f>IF(AND(申込書!$C$110&lt;&gt;"▼プルダウンより選択してください",申込書!$C$110&lt;&gt;"",$G39&lt;&gt;""),申込書!$M$110,"")</f>
        <v/>
      </c>
      <c r="FA39" s="81" t="str">
        <f>IF($EY$3&lt;&gt;"コンテンツなし",IF(AND(申込書!$AH$4="GIGAスクールパック",SUM($P39,$R39)&lt;&gt;0),SUM($P39,$R39),IF(AND(申込書!$AH$4="SKY安心GIGAタブレット",SUM($T39,$V39)&lt;&gt;0),SUM($T39,$V39),"")),"")</f>
        <v/>
      </c>
      <c r="FB39" s="81" t="str">
        <f>IF($EY$3&lt;&gt;"コンテンツなし",IF(AND(申込書!$AH$4="GIGAスクールパック",SUM($Q39,$S39)&lt;&gt;0),SUM($Q39,$S39),IF(AND(申込書!$AH$4="SKY安心GIGAタブレット",SUM($U39,$W39)&lt;&gt;0),SUM($U39,$W39),"")),"")</f>
        <v/>
      </c>
      <c r="FC39" s="157"/>
      <c r="FD39" s="82"/>
      <c r="FE39" s="80" t="str">
        <f>IF(AND(申込書!$C$111&lt;&gt;"▼プルダウンより選択してください",申込書!$C$111&lt;&gt;"",申込書!$P$111&lt;&gt;"YYYY/MM/DD",$G39&lt;&gt;""),申込書!$P$111,"")</f>
        <v/>
      </c>
      <c r="FF39" s="81" t="str">
        <f>IF(AND(申込書!$C$111&lt;&gt;"▼プルダウンより選択してください",申込書!$C$111&lt;&gt;"",$G39&lt;&gt;""),申込書!$M$111,"")</f>
        <v/>
      </c>
      <c r="FG39" s="81" t="str">
        <f>IF($FE$3&lt;&gt;"コンテンツなし",IF(AND(申込書!$AH$4="GIGAスクールパック",SUM($P39,$R39)&lt;&gt;0),SUM($P39,$R39),IF(AND(申込書!$AH$4="SKY安心GIGAタブレット",SUM($T39,$V39)&lt;&gt;0),SUM($T39,$V39),"")),"")</f>
        <v/>
      </c>
      <c r="FH39" s="81" t="str">
        <f>IF($FE$3&lt;&gt;"コンテンツなし",IF(AND(申込書!$AH$4="GIGAスクールパック",SUM($Q39,$S39)&lt;&gt;0),SUM($Q39,$S39),IF(AND(申込書!$AH$4="SKY安心GIGAタブレット",SUM($U39,$W39)&lt;&gt;0),SUM($U39,$W39),"")),"")</f>
        <v/>
      </c>
      <c r="FI39" s="157"/>
      <c r="FJ39" s="82"/>
      <c r="FK39" s="80" t="str">
        <f>IF(AND(申込書!$C$112&lt;&gt;"▼プルダウンより選択してください",申込書!$C$112&lt;&gt;"",申込書!$P$112&lt;&gt;"YYYY/MM/DD",$G39&lt;&gt;""),申込書!$P$112,"")</f>
        <v/>
      </c>
      <c r="FL39" s="81" t="str">
        <f>IF(AND(申込書!$C$112&lt;&gt;"▼プルダウンより選択してください",申込書!$C$112&lt;&gt;"",$G39&lt;&gt;""),申込書!$M$112,"")</f>
        <v/>
      </c>
      <c r="FM39" s="81" t="str">
        <f>IF($FK$3&lt;&gt;"コンテンツなし",IF(AND(申込書!$AH$4="GIGAスクールパック",SUM($P39,$R39)&lt;&gt;0),SUM($P39,$R39),IF(AND(申込書!$AH$4="SKY安心GIGAタブレット",SUM($T39,$V39)&lt;&gt;0),SUM($T39,$V39),"")),"")</f>
        <v/>
      </c>
      <c r="FN39" s="81" t="str">
        <f>IF($FK$3&lt;&gt;"コンテンツなし",IF(AND(申込書!$AH$4="GIGAスクールパック",SUM($Q39,$S39)&lt;&gt;0),SUM($Q39,$S39),IF(AND(申込書!$AH$4="SKY安心GIGAタブレット",SUM($U39,$W39)&lt;&gt;0),SUM($U39,$W39),"")),"")</f>
        <v/>
      </c>
      <c r="FO39" s="157"/>
      <c r="FP39" s="82"/>
      <c r="FQ39" s="80" t="str">
        <f>IF(AND(申込書!$C$113&lt;&gt;"▼プルダウンより選択してください",申込書!$C$113&lt;&gt;"",申込書!$P$113&lt;&gt;"YYYY/MM/DD",$G39&lt;&gt;""),申込書!$P$113,"")</f>
        <v/>
      </c>
      <c r="FR39" s="81" t="str">
        <f>IF(AND(申込書!$C$113&lt;&gt;"▼プルダウンより選択してください",申込書!$C$113&lt;&gt;"",$G39&lt;&gt;""),申込書!$M$113,"")</f>
        <v/>
      </c>
      <c r="FS39" s="81" t="str">
        <f>IF($FQ$3&lt;&gt;"コンテンツなし",IF(AND(申込書!$AH$4="GIGAスクールパック",SUM($P39,$R39)&lt;&gt;0),SUM($P39,$R39),IF(AND(申込書!$AH$4="SKY安心GIGAタブレット",SUM($T39,$V39)&lt;&gt;0),SUM($T39,$V39),"")),"")</f>
        <v/>
      </c>
      <c r="FT39" s="81" t="str">
        <f>IF($FQ$3&lt;&gt;"コンテンツなし",IF(AND(申込書!$AH$4="GIGAスクールパック",SUM($Q39,$S39)&lt;&gt;0),SUM($Q39,$S39),IF(AND(申込書!$AH$4="SKY安心GIGAタブレット",SUM($U39,$W39)&lt;&gt;0),SUM($U39,$W39),"")),"")</f>
        <v/>
      </c>
      <c r="FU39" s="157"/>
      <c r="FV39" s="82"/>
      <c r="FW39" s="80" t="str">
        <f>IF(AND(申込書!$C$114&lt;&gt;"▼プルダウンより選択してください",申込書!$C$114&lt;&gt;"",申込書!$P$114&lt;&gt;"YYYY/MM/DD",$G39&lt;&gt;""),申込書!$P$114,"")</f>
        <v/>
      </c>
      <c r="FX39" s="81" t="str">
        <f>IF(AND(申込書!$C$114&lt;&gt;"▼プルダウンより選択してください",申込書!$C$114&lt;&gt;"",$G39&lt;&gt;""),申込書!$M$114,"")</f>
        <v/>
      </c>
      <c r="FY39" s="81" t="str">
        <f>IF($FW$3&lt;&gt;"コンテンツなし",IF(AND(申込書!$AH$4="GIGAスクールパック",SUM($P39,$R39)&lt;&gt;0),SUM($P39,$R39),IF(AND(申込書!$AH$4="SKY安心GIGAタブレット",SUM($T39,$V39)&lt;&gt;0),SUM($T39,$V39),"")),"")</f>
        <v/>
      </c>
      <c r="FZ39" s="81" t="str">
        <f>IF($FW$3&lt;&gt;"コンテンツなし",IF(AND(申込書!$AH$4="GIGAスクールパック",SUM($Q39,$S39)&lt;&gt;0),SUM($Q39,$S39),IF(AND(申込書!$AH$4="SKY安心GIGAタブレット",SUM($U39,$W39)&lt;&gt;0),SUM($U39,$W39),"")),"")</f>
        <v/>
      </c>
      <c r="GA39" s="157"/>
      <c r="GB39" s="82"/>
      <c r="GC39" s="80" t="str">
        <f>IF(AND(申込書!$C$115&lt;&gt;"▼プルダウンより選択してください",申込書!$C$115&lt;&gt;"",申込書!$P$115&lt;&gt;"YYYY/MM/DD",$G39&lt;&gt;""),申込書!$P$115,"")</f>
        <v/>
      </c>
      <c r="GD39" s="81" t="str">
        <f>IF(AND(申込書!$C$115&lt;&gt;"▼プルダウンより選択してください",申込書!$C$115&lt;&gt;"",$G39&lt;&gt;""),申込書!$M$115,"")</f>
        <v/>
      </c>
      <c r="GE39" s="81" t="str">
        <f>IF($GC$3&lt;&gt;"コンテンツなし",IF(AND(申込書!$AH$4="GIGAスクールパック",SUM($P39,$R39)&lt;&gt;0),SUM($P39,$R39),IF(AND(申込書!$AH$4="SKY安心GIGAタブレット",SUM($T39,$V39)&lt;&gt;0),SUM($T39,$V39),"")),"")</f>
        <v/>
      </c>
      <c r="GF39" s="81" t="str">
        <f>IF($GC$3&lt;&gt;"コンテンツなし",IF(AND(申込書!$AH$4="GIGAスクールパック",SUM($Q39,$S39)&lt;&gt;0),SUM($Q39,$S39),IF(AND(申込書!$AH$4="SKY安心GIGAタブレット",SUM($U39,$W39)&lt;&gt;0),SUM($U39,$W39),"")),"")</f>
        <v/>
      </c>
      <c r="GG39" s="157"/>
      <c r="GH39" s="82"/>
      <c r="GI39" s="80" t="str">
        <f>IF(AND(申込書!$C$116&lt;&gt;"▼プルダウンより選択してください",申込書!$C$116&lt;&gt;"",申込書!$P$116&lt;&gt;"YYYY/MM/DD",$G39&lt;&gt;""),申込書!$P$116,"")</f>
        <v/>
      </c>
      <c r="GJ39" s="81" t="str">
        <f>IF(AND(申込書!$C$116&lt;&gt;"▼プルダウンより選択してください",申込書!$C$116&lt;&gt;"",$G39&lt;&gt;""),申込書!$M$116,"")</f>
        <v/>
      </c>
      <c r="GK39" s="81" t="str">
        <f>IF($GI$3&lt;&gt;"コンテンツなし",IF(AND(申込書!$AH$4="GIGAスクールパック",SUM($P39,$R39)&lt;&gt;0),SUM($P39,$R39),IF(AND(申込書!$AH$4="SKY安心GIGAタブレット",SUM($T39,$V39)&lt;&gt;0),SUM($T39,$V39),"")),"")</f>
        <v/>
      </c>
      <c r="GL39" s="81" t="str">
        <f>IF($GI$3&lt;&gt;"コンテンツなし",IF(AND(申込書!$AH$4="GIGAスクールパック",SUM($Q39,$S39)&lt;&gt;0),SUM($Q39,$S39),IF(AND(申込書!$AH$4="SKY安心GIGAタブレット",SUM($U39,$W39)&lt;&gt;0),SUM($U39,$W39),"")),"")</f>
        <v/>
      </c>
      <c r="GM39" s="157"/>
      <c r="GN39" s="82"/>
      <c r="GO39" s="80" t="str">
        <f>IF(AND(申込書!$C$117&lt;&gt;"▼プルダウンより選択してください",申込書!$C$117&lt;&gt;"",申込書!$P$117&lt;&gt;"YYYY/MM/DD",$G39&lt;&gt;""),申込書!$P$117,"")</f>
        <v/>
      </c>
      <c r="GP39" s="81" t="str">
        <f>IF(AND(申込書!$C$117&lt;&gt;"▼プルダウンより選択してください",申込書!$C$117&lt;&gt;"",$G39&lt;&gt;""),申込書!$M$117,"")</f>
        <v/>
      </c>
      <c r="GQ39" s="81" t="str">
        <f>IF($GO$3&lt;&gt;"コンテンツなし",IF(AND(申込書!$AH$4="GIGAスクールパック",SUM($P39,$R39)&lt;&gt;0),SUM($P39,$R39),IF(AND(申込書!$AH$4="SKY安心GIGAタブレット",SUM($T39,$V39)&lt;&gt;0),SUM($T39,$V39),"")),"")</f>
        <v/>
      </c>
      <c r="GR39" s="81" t="str">
        <f>IF($GO$3&lt;&gt;"コンテンツなし",IF(AND(申込書!$AH$4="GIGAスクールパック",SUM($Q39,$S39)&lt;&gt;0),SUM($Q39,$S39),IF(AND(申込書!$AH$4="SKY安心GIGAタブレット",SUM($U39,$W39)&lt;&gt;0),SUM($U39,$W39),"")),"")</f>
        <v/>
      </c>
      <c r="GS39" s="157"/>
      <c r="GT39" s="82"/>
      <c r="GU39" s="80" t="str">
        <f>IF(AND(申込書!$C$118&lt;&gt;"▼プルダウンより選択してください",申込書!$C$118&lt;&gt;"",申込書!$P$118&lt;&gt;"YYYY/MM/DD",$G39&lt;&gt;""),申込書!$P$118,"")</f>
        <v/>
      </c>
      <c r="GV39" s="81" t="str">
        <f>IF(AND(申込書!$C$118&lt;&gt;"▼プルダウンより選択してください",申込書!$C$118&lt;&gt;"",$G39&lt;&gt;""),申込書!$M$118,"")</f>
        <v/>
      </c>
      <c r="GW39" s="81" t="str">
        <f>IF($GU$3&lt;&gt;"コンテンツなし",IF(AND(申込書!$AH$4="GIGAスクールパック",SUM($P39,$R39)&lt;&gt;0),SUM($P39,$R39),IF(AND(申込書!$AH$4="SKY安心GIGAタブレット",SUM($T39,$V39)&lt;&gt;0),SUM($T39,$V39),"")),"")</f>
        <v/>
      </c>
      <c r="GX39" s="81" t="str">
        <f>IF($GU$3&lt;&gt;"コンテンツなし",IF(AND(申込書!$AH$4="GIGAスクールパック",SUM($Q39,$S39)&lt;&gt;0),SUM($Q39,$S39),IF(AND(申込書!$AH$4="SKY安心GIGAタブレット",SUM($U39,$W39)&lt;&gt;0),SUM($U39,$W39),"")),"")</f>
        <v/>
      </c>
      <c r="GY39" s="157"/>
      <c r="GZ39" s="82"/>
      <c r="HA39" s="80" t="str">
        <f>IF(AND(申込書!$C$119&lt;&gt;"▼プルダウンより選択してください",申込書!$C$119&lt;&gt;"",申込書!$P$119&lt;&gt;"YYYY/MM/DD",$G39&lt;&gt;""),申込書!$P$119,"")</f>
        <v/>
      </c>
      <c r="HB39" s="81" t="str">
        <f>IF(AND(申込書!$C$119&lt;&gt;"▼プルダウンより選択してください",申込書!$C$119&lt;&gt;"",$G39&lt;&gt;""),申込書!$M$119,"")</f>
        <v/>
      </c>
      <c r="HC39" s="81" t="str">
        <f>IF($HA$3&lt;&gt;"コンテンツなし",IF(AND(申込書!$AH$4="GIGAスクールパック",SUM($P39,$R39)&lt;&gt;0),SUM($P39,$R39),IF(AND(申込書!$AH$4="SKY安心GIGAタブレット",SUM($T39,$V39)&lt;&gt;0),SUM($T39,$V39),"")),"")</f>
        <v/>
      </c>
      <c r="HD39" s="81" t="str">
        <f>IF($HA$3&lt;&gt;"コンテンツなし",IF(AND(申込書!$AH$4="GIGAスクールパック",SUM($Q39,$S39)&lt;&gt;0),SUM($Q39,$S39),IF(AND(申込書!$AH$4="SKY安心GIGAタブレット",SUM($U39,$W39)&lt;&gt;0),SUM($U39,$W39),"")),"")</f>
        <v/>
      </c>
      <c r="HE39" s="157"/>
      <c r="HF39" s="82"/>
      <c r="HG39" s="83"/>
    </row>
    <row r="40" spans="2:215" ht="26.85" customHeight="1">
      <c r="B40" s="62">
        <f t="shared" si="0"/>
        <v>35</v>
      </c>
      <c r="C40" s="63"/>
      <c r="D40" s="64"/>
      <c r="E40" s="207"/>
      <c r="F40" s="65"/>
      <c r="G40" s="66"/>
      <c r="H40" s="67"/>
      <c r="I40" s="68"/>
      <c r="J40" s="69"/>
      <c r="K40" s="70"/>
      <c r="L40" s="71"/>
      <c r="M40" s="72"/>
      <c r="N40" s="73"/>
      <c r="O40" s="74"/>
      <c r="P40" s="179"/>
      <c r="Q40" s="180"/>
      <c r="R40" s="180"/>
      <c r="S40" s="181"/>
      <c r="T40" s="179"/>
      <c r="U40" s="180"/>
      <c r="V40" s="182"/>
      <c r="W40" s="181"/>
      <c r="X40" s="75"/>
      <c r="Y40" s="76"/>
      <c r="Z40" s="77"/>
      <c r="AA40" s="78"/>
      <c r="AB40" s="79"/>
      <c r="AC40" s="79"/>
      <c r="AD40" s="79"/>
      <c r="AE40" s="77"/>
      <c r="AF40" s="139"/>
      <c r="AG40" s="139"/>
      <c r="AH40" s="139"/>
      <c r="AI40" s="80" t="str">
        <f>IF(AND(申込書!$C$90&lt;&gt;"▼プルダウンより選択してください",申込書!$C$90&lt;&gt;"",申込書!$P$90&lt;&gt;"YYYY/MM/DD",$G40&lt;&gt;""),申込書!$P$90,"")</f>
        <v/>
      </c>
      <c r="AJ40" s="81" t="str">
        <f>IF(AND(申込書!$C$90&lt;&gt;"▼プルダウンより選択してください",申込書!$C$90&lt;&gt;"",$G40&lt;&gt;""),申込書!$M$90,"")</f>
        <v/>
      </c>
      <c r="AK40" s="81" t="str">
        <f>IF($AI$3&lt;&gt;"コンテンツなし",IF(AND(申込書!$AH$4="GIGAスクールパック",SUM($P40,$R40)&lt;&gt;0),SUM($P40,$R40),IF(AND(申込書!$AH$4="SKY安心GIGAタブレット",SUM($T40,$V40)&lt;&gt;0),SUM($T40,$V40),"")),"")</f>
        <v/>
      </c>
      <c r="AL40" s="81" t="str">
        <f>IF($AI$3&lt;&gt;"コンテンツなし",IF(AND(申込書!$AH$4="GIGAスクールパック",SUM($Q40,$S40)&lt;&gt;0),SUM($Q40,$S40),IF(AND(申込書!$AH$4="SKY安心GIGAタブレット",SUM($U40,$W40)&lt;&gt;0),SUM($U40,$W40),"")),"")</f>
        <v/>
      </c>
      <c r="AM40" s="157"/>
      <c r="AN40" s="82"/>
      <c r="AO40" s="80" t="str">
        <f>IF(AND(申込書!$C$91&lt;&gt;"▼プルダウンより選択してください",申込書!$C$91&lt;&gt;"",申込書!$P$91&lt;&gt;"YYYY/MM/DD",$G40&lt;&gt;""),申込書!$P$91,"")</f>
        <v/>
      </c>
      <c r="AP40" s="81" t="str">
        <f>IF(AND(申込書!$C$91&lt;&gt;"▼プルダウンより選択してください",申込書!$C$91&lt;&gt;"",$G40&lt;&gt;""),申込書!$M$91,"")</f>
        <v/>
      </c>
      <c r="AQ40" s="81" t="str">
        <f>IF($AO$3&lt;&gt;"コンテンツなし",IF(AND(申込書!$AH$4="GIGAスクールパック",SUM($P40,$R40)&lt;&gt;0),SUM($P40,$R40),IF(AND(申込書!$AH$4="SKY安心GIGAタブレット",SUM($T40,$V40)&lt;&gt;0),SUM($T40,$V40),"")),"")</f>
        <v/>
      </c>
      <c r="AR40" s="81" t="str">
        <f>IF($AO$3&lt;&gt;"コンテンツなし",IF(AND(申込書!$AH$4="GIGAスクールパック",SUM($Q40,$S40)&lt;&gt;0),SUM($Q40,$S40),IF(AND(申込書!$AH$4="SKY安心GIGAタブレット",SUM($U40,$W40)&lt;&gt;0),SUM($U40,$W40),"")),"")</f>
        <v/>
      </c>
      <c r="AS40" s="157"/>
      <c r="AT40" s="82"/>
      <c r="AU40" s="80" t="str">
        <f>IF(AND(申込書!$C$92&lt;&gt;"▼プルダウンより選択してください",申込書!$C$92&lt;&gt;"",申込書!$P$92&lt;&gt;"YYYY/MM/DD",$G40&lt;&gt;""),申込書!$P$92,"")</f>
        <v/>
      </c>
      <c r="AV40" s="81" t="str">
        <f>IF(AND(申込書!$C$92&lt;&gt;"▼プルダウンより選択してください",申込書!$C$92&lt;&gt;"",$G40&lt;&gt;""),申込書!$M$92,"")</f>
        <v/>
      </c>
      <c r="AW40" s="81" t="str">
        <f>IF($AU$3&lt;&gt;"コンテンツなし",IF(AND(申込書!$AH$4="GIGAスクールパック",SUM($P40,$R40)&lt;&gt;0),SUM($P40,$R40),IF(AND(申込書!$AH$4="SKY安心GIGAタブレット",SUM($T40,$V40)&lt;&gt;0),SUM($T40,$V40),"")),"")</f>
        <v/>
      </c>
      <c r="AX40" s="81" t="str">
        <f>IF($AU$3&lt;&gt;"コンテンツなし",IF(AND(申込書!$AH$4="GIGAスクールパック",SUM($Q40,$S40)&lt;&gt;0),SUM($Q40,$S40),IF(AND(申込書!$AH$4="SKY安心GIGAタブレット",SUM($U40,$W40)&lt;&gt;0),SUM($U40,$W40),"")),"")</f>
        <v/>
      </c>
      <c r="AY40" s="157"/>
      <c r="AZ40" s="82"/>
      <c r="BA40" s="80" t="str">
        <f>IF(AND(申込書!$C$93&lt;&gt;"▼プルダウンより選択してください",申込書!$C$93&lt;&gt;"",申込書!$P$93&lt;&gt;"YYYY/MM/DD",$G40&lt;&gt;""),申込書!$P$93,"")</f>
        <v/>
      </c>
      <c r="BB40" s="81" t="str">
        <f>IF(AND(申込書!$C$93&lt;&gt;"▼プルダウンより選択してください",申込書!$C$93&lt;&gt;"",申込書!$M$93&gt;=1,$G40&lt;&gt;""),申込書!$M$93,"")</f>
        <v/>
      </c>
      <c r="BC40" s="81" t="str">
        <f>IF($BA$3&lt;&gt;"コンテンツなし",IF(AND(申込書!$AH$4="GIGAスクールパック",SUM($P40,$R40)&lt;&gt;0),SUM($P40,$R40),IF(AND(申込書!$AH$4="SKY安心GIGAタブレット",SUM($T40,$V40)&lt;&gt;0),SUM($T40,$V40),"")),"")</f>
        <v/>
      </c>
      <c r="BD40" s="81" t="str">
        <f>IF($BA$3&lt;&gt;"コンテンツなし",IF(AND(申込書!$AH$4="GIGAスクールパック",SUM($Q40,$S40)&lt;&gt;0),SUM($Q40,$S40),IF(AND(申込書!$AH$4="SKY安心GIGAタブレット",SUM($U40,$W40)&lt;&gt;0),SUM($U40,$W40),"")),"")</f>
        <v/>
      </c>
      <c r="BE40" s="157"/>
      <c r="BF40" s="82"/>
      <c r="BG40" s="80" t="str">
        <f>IF(AND(申込書!$C$94&lt;&gt;"▼プルダウンより選択してください",申込書!$C$94&lt;&gt;"",申込書!$P$94&lt;&gt;"YYYY/MM/DD",$G40&lt;&gt;""),申込書!$P$94,"")</f>
        <v/>
      </c>
      <c r="BH40" s="81" t="str">
        <f>IF(AND(申込書!$C$94&lt;&gt;"▼プルダウンより選択してください",申込書!$C$94&lt;&gt;"",$G40&lt;&gt;""),申込書!$M$94,"")</f>
        <v/>
      </c>
      <c r="BI40" s="81" t="str">
        <f>IF($BG$3&lt;&gt;"コンテンツなし",IF(AND(申込書!$AH$4="GIGAスクールパック",SUM($P40,$R40)&lt;&gt;0),SUM($P40,$R40),IF(AND(申込書!$AH$4="SKY安心GIGAタブレット",SUM($T40,$V40)&lt;&gt;0),SUM($T40,$V40),"")),"")</f>
        <v/>
      </c>
      <c r="BJ40" s="81" t="str">
        <f>IF($BG$3&lt;&gt;"コンテンツなし",IF(AND(申込書!$AH$4="GIGAスクールパック",SUM($Q40,$S40)&lt;&gt;0),SUM($Q40,$S40),IF(AND(申込書!$AH$4="SKY安心GIGAタブレット",SUM($U40,$W40)&lt;&gt;0),SUM($U40,$W40),"")),"")</f>
        <v/>
      </c>
      <c r="BK40" s="157"/>
      <c r="BL40" s="82"/>
      <c r="BM40" s="80" t="str">
        <f>IF(AND(申込書!$C$95&lt;&gt;"▼プルダウンより選択してください",申込書!$C$95&lt;&gt;"",申込書!$P$95&lt;&gt;"YYYY/MM/DD",$G40&lt;&gt;""),申込書!$P$95,"")</f>
        <v/>
      </c>
      <c r="BN40" s="81" t="str">
        <f>IF(AND(申込書!$C$95&lt;&gt;"▼プルダウンより選択してください",申込書!$C$95&lt;&gt;"",$G40&lt;&gt;""),申込書!$M$95,"")</f>
        <v/>
      </c>
      <c r="BO40" s="81" t="str">
        <f>IF($BM$3&lt;&gt;"コンテンツなし",IF(AND(申込書!$AH$4="GIGAスクールパック",SUM($P40,$R40)&lt;&gt;0),SUM($P40,$R40),IF(AND(申込書!$AH$4="SKY安心GIGAタブレット",SUM($T40,$V40)&lt;&gt;0),SUM($T40,$V40),"")),"")</f>
        <v/>
      </c>
      <c r="BP40" s="81" t="str">
        <f>IF($BM$3&lt;&gt;"コンテンツなし",IF(AND(申込書!$AH$4="GIGAスクールパック",SUM($Q40,$S40)&lt;&gt;0),SUM($Q40,$S40),IF(AND(申込書!$AH$4="SKY安心GIGAタブレット",SUM($U40,$W40)&lt;&gt;0),SUM($U40,$W40),"")),"")</f>
        <v/>
      </c>
      <c r="BQ40" s="157"/>
      <c r="BR40" s="82"/>
      <c r="BS40" s="80" t="str">
        <f>IF(AND(申込書!$C$96&lt;&gt;"▼プルダウンより選択してください",申込書!$C$96&lt;&gt;"",申込書!$P$96&lt;&gt;"YYYY/MM/DD",$G40&lt;&gt;""),申込書!$P$96,"")</f>
        <v/>
      </c>
      <c r="BT40" s="81" t="str">
        <f>IF(AND(申込書!$C$96&lt;&gt;"▼プルダウンより選択してください",申込書!$C$96&lt;&gt;"",$G40&lt;&gt;""),申込書!$M$96,"")</f>
        <v/>
      </c>
      <c r="BU40" s="81" t="str">
        <f>IF($BS$3&lt;&gt;"コンテンツなし",IF(AND(申込書!$AH$4="GIGAスクールパック",SUM($P40,$R40)&lt;&gt;0),SUM($P40,$R40),IF(AND(申込書!$AH$4="SKY安心GIGAタブレット",SUM($T40,$V40)&lt;&gt;0),SUM($T40,$V40),"")),"")</f>
        <v/>
      </c>
      <c r="BV40" s="81" t="str">
        <f>IF($BS$3&lt;&gt;"コンテンツなし",IF(AND(申込書!$AH$4="GIGAスクールパック",SUM($Q40,$S40)&lt;&gt;0),SUM($Q40,$S40),IF(AND(申込書!$AH$4="SKY安心GIGAタブレット",SUM($U40,$W40)&lt;&gt;0),SUM($U40,$W40),"")),"")</f>
        <v/>
      </c>
      <c r="BW40" s="157"/>
      <c r="BX40" s="82"/>
      <c r="BY40" s="80" t="str">
        <f>IF(AND(申込書!$C$97&lt;&gt;"▼プルダウンより選択してください",申込書!$C$97&lt;&gt;"",申込書!$P$97&lt;&gt;"YYYY/MM/DD",$G40&lt;&gt;""),申込書!$P$97,"")</f>
        <v/>
      </c>
      <c r="BZ40" s="81" t="str">
        <f>IF(AND(申込書!$C$97&lt;&gt;"▼プルダウンより選択してください",申込書!$C$97&lt;&gt;"",$G40&lt;&gt;""),申込書!$M$97,"")</f>
        <v/>
      </c>
      <c r="CA40" s="81" t="str">
        <f>IF($BY$3&lt;&gt;"コンテンツなし",IF(AND(申込書!$AH$4="GIGAスクールパック",SUM($P40,$R40)&lt;&gt;0),SUM($P40,$R40),IF(AND(申込書!$AH$4="SKY安心GIGAタブレット",SUM($T40,$V40)&lt;&gt;0),SUM($T40,$V40),"")),"")</f>
        <v/>
      </c>
      <c r="CB40" s="81" t="str">
        <f>IF($BY$3&lt;&gt;"コンテンツなし",IF(AND(申込書!$AH$4="GIGAスクールパック",SUM($Q40,$S40)&lt;&gt;0),SUM($Q40,$S40),IF(AND(申込書!$AH$4="SKY安心GIGAタブレット",SUM($U40,$W40)&lt;&gt;0),SUM($U40,$W40),"")),"")</f>
        <v/>
      </c>
      <c r="CC40" s="157"/>
      <c r="CD40" s="82"/>
      <c r="CE40" s="80" t="str">
        <f>IF(AND(申込書!$C$98&lt;&gt;"▼プルダウンより選択してください",申込書!$C$98&lt;&gt;"",申込書!$P$98&lt;&gt;"YYYY/MM/DD",$G40&lt;&gt;""),申込書!$P$98,"")</f>
        <v/>
      </c>
      <c r="CF40" s="81" t="str">
        <f>IF(AND(申込書!$C$98&lt;&gt;"▼プルダウンより選択してください",申込書!$C$98&lt;&gt;"",$G40&lt;&gt;""),申込書!$M$98,"")</f>
        <v/>
      </c>
      <c r="CG40" s="81" t="str">
        <f>IF($CE$3&lt;&gt;"コンテンツなし",IF(AND(申込書!$AH$4="GIGAスクールパック",SUM($P40,$R40)&lt;&gt;0),SUM($P40,$R40),IF(AND(申込書!$AH$4="SKY安心GIGAタブレット",SUM($T40,$V40)&lt;&gt;0),SUM($T40,$V40),"")),"")</f>
        <v/>
      </c>
      <c r="CH40" s="81" t="str">
        <f>IF($CE$3&lt;&gt;"コンテンツなし",IF(AND(申込書!$AH$4="GIGAスクールパック",SUM($Q40,$S40)&lt;&gt;0),SUM($Q40,$S40),IF(AND(申込書!$AH$4="SKY安心GIGAタブレット",SUM($U40,$W40)&lt;&gt;0),SUM($U40,$W40),"")),"")</f>
        <v/>
      </c>
      <c r="CI40" s="157"/>
      <c r="CJ40" s="82"/>
      <c r="CK40" s="80" t="str">
        <f>IF(AND(申込書!$C$99&lt;&gt;"▼プルダウンより選択してください",申込書!$C$99&lt;&gt;"",申込書!$P$99&lt;&gt;"YYYY/MM/DD",$G40&lt;&gt;""),申込書!$P$99,"")</f>
        <v/>
      </c>
      <c r="CL40" s="81" t="str">
        <f>IF(AND(申込書!$C$99&lt;&gt;"▼プルダウンより選択してください",申込書!$C$99&lt;&gt;"",$G40&lt;&gt;""),申込書!$M$99,"")</f>
        <v/>
      </c>
      <c r="CM40" s="81" t="str">
        <f>IF($CK$3&lt;&gt;"コンテンツなし",IF(AND(申込書!$AH$4="GIGAスクールパック",SUM($P40,$R40)&lt;&gt;0),SUM($P40,$R40),IF(AND(申込書!$AH$4="SKY安心GIGAタブレット",SUM($T40,$V40)&lt;&gt;0),SUM($T40,$V40),"")),"")</f>
        <v/>
      </c>
      <c r="CN40" s="81" t="str">
        <f>IF($CK$3&lt;&gt;"コンテンツなし",IF(AND(申込書!$AH$4="GIGAスクールパック",SUM($Q40,$S40)&lt;&gt;0),SUM($Q40,$S40),IF(AND(申込書!$AH$4="SKY安心GIGAタブレット",SUM($U40,$W40)&lt;&gt;0),SUM($U40,$W40),"")),"")</f>
        <v/>
      </c>
      <c r="CO40" s="157"/>
      <c r="CP40" s="82"/>
      <c r="CQ40" s="80" t="str">
        <f>IF(AND(申込書!$C$100&lt;&gt;"▼プルダウンより選択してください",申込書!$C$100&lt;&gt;"",申込書!$P$100&lt;&gt;"YYYY/MM/DD",$G40&lt;&gt;""),申込書!$P$100,"")</f>
        <v/>
      </c>
      <c r="CR40" s="81" t="str">
        <f>IF(AND(申込書!$C$100&lt;&gt;"▼プルダウンより選択してください",申込書!$C$100&lt;&gt;"",$G40&lt;&gt;""),申込書!$M$100,"")</f>
        <v/>
      </c>
      <c r="CS40" s="81" t="str">
        <f>IF($CQ$3&lt;&gt;"コンテンツなし",IF(AND(申込書!$AH$4="GIGAスクールパック",SUM($P40,$R40)&lt;&gt;0),SUM($P40,$R40),IF(AND(申込書!$AH$4="SKY安心GIGAタブレット",SUM($T40,$V40)&lt;&gt;0),SUM($T40,$V40),"")),"")</f>
        <v/>
      </c>
      <c r="CT40" s="81" t="str">
        <f>IF($CQ$3&lt;&gt;"コンテンツなし",IF(AND(申込書!$AH$4="GIGAスクールパック",SUM($Q40,$S40)&lt;&gt;0),SUM($Q40,$S40),IF(AND(申込書!$AH$4="SKY安心GIGAタブレット",SUM($U40,$W40)&lt;&gt;0),SUM($U40,$W40),"")),"")</f>
        <v/>
      </c>
      <c r="CU40" s="81"/>
      <c r="CV40" s="82"/>
      <c r="CW40" s="80" t="str">
        <f>IF(AND(申込書!$C$101&lt;&gt;"▼プルダウンより選択してください",申込書!$C$101&lt;&gt;"",申込書!$P$101&lt;&gt;"YYYY/MM/DD",$G40&lt;&gt;""),申込書!$P$101,"")</f>
        <v/>
      </c>
      <c r="CX40" s="81" t="str">
        <f>IF(AND(申込書!$C$101&lt;&gt;"▼プルダウンより選択してください",申込書!$C$101&lt;&gt;"",$G40&lt;&gt;""),申込書!$M$101,"")</f>
        <v/>
      </c>
      <c r="CY40" s="81" t="str">
        <f>IF($CW$3&lt;&gt;"コンテンツなし",IF(AND(申込書!$AH$4="GIGAスクールパック",SUM($P40,$R40)&lt;&gt;0),SUM($P40,$R40),IF(AND(申込書!$AH$4="SKY安心GIGAタブレット",SUM($T40,$V40)&lt;&gt;0),SUM($T40,$V40),"")),"")</f>
        <v/>
      </c>
      <c r="CZ40" s="81" t="str">
        <f>IF($CW$3&lt;&gt;"コンテンツなし",IF(AND(申込書!$AH$4="GIGAスクールパック",SUM($Q40,$S40)&lt;&gt;0),SUM($Q40,$S40),IF(AND(申込書!$AH$4="SKY安心GIGAタブレット",SUM($U40,$W40)&lt;&gt;0),SUM($U40,$W40),"")),"")</f>
        <v/>
      </c>
      <c r="DA40" s="81"/>
      <c r="DB40" s="82"/>
      <c r="DC40" s="80" t="str">
        <f>IF(AND(申込書!$C$102&lt;&gt;"▼プルダウンより選択してください",申込書!$C$102&lt;&gt;"",申込書!$P$102&lt;&gt;"YYYY/MM/DD",$G40&lt;&gt;""),申込書!$P$102,"")</f>
        <v/>
      </c>
      <c r="DD40" s="81" t="str">
        <f>IF(AND(申込書!$C$102&lt;&gt;"▼プルダウンより選択してください",申込書!$C$102&lt;&gt;"",$G40&lt;&gt;""),申込書!$M$102,"")</f>
        <v/>
      </c>
      <c r="DE40" s="81" t="str">
        <f>IF($DC$3&lt;&gt;"コンテンツなし",IF(AND(申込書!$AH$4="GIGAスクールパック",SUM($P40,$R40)&lt;&gt;0),SUM($P40,$R40),IF(AND(申込書!$AH$4="SKY安心GIGAタブレット",SUM($T40,$V40)&lt;&gt;0),SUM($T40,$V40),"")),"")</f>
        <v/>
      </c>
      <c r="DF40" s="81" t="str">
        <f>IF($DC$3&lt;&gt;"コンテンツなし",IF(AND(申込書!$AH$4="GIGAスクールパック",SUM($Q40,$S40)&lt;&gt;0),SUM($Q40,$S40),IF(AND(申込書!$AH$4="SKY安心GIGAタブレット",SUM($U40,$W40)&lt;&gt;0),SUM($U40,$W40),"")),"")</f>
        <v/>
      </c>
      <c r="DG40" s="81"/>
      <c r="DH40" s="82"/>
      <c r="DI40" s="80" t="str">
        <f>IF(AND(申込書!$C$103&lt;&gt;"▼プルダウンより選択してください",申込書!$C$103&lt;&gt;"",申込書!$P$103&lt;&gt;"YYYY/MM/DD",$G40&lt;&gt;""),申込書!$P$103,"")</f>
        <v/>
      </c>
      <c r="DJ40" s="81" t="str">
        <f>IF(AND(申込書!$C$103&lt;&gt;"▼プルダウンより選択してください",申込書!$C$103&lt;&gt;"",$G40&lt;&gt;""),申込書!$M$103,"")</f>
        <v/>
      </c>
      <c r="DK40" s="81" t="str">
        <f>IF($DI$3&lt;&gt;"コンテンツなし",IF(AND(申込書!$AH$4="GIGAスクールパック",SUM($P40,$R40)&lt;&gt;0),SUM($P40,$R40),IF(AND(申込書!$AH$4="SKY安心GIGAタブレット",SUM($T40,$V40)&lt;&gt;0),SUM($T40,$V40),"")),"")</f>
        <v/>
      </c>
      <c r="DL40" s="81" t="str">
        <f>IF($DI$3&lt;&gt;"コンテンツなし",IF(AND(申込書!$AH$4="GIGAスクールパック",SUM($Q40,$S40)&lt;&gt;0),SUM($Q40,$S40),IF(AND(申込書!$AH$4="SKY安心GIGAタブレット",SUM($U40,$W40)&lt;&gt;0),SUM($U40,$W40),"")),"")</f>
        <v/>
      </c>
      <c r="DM40" s="81"/>
      <c r="DN40" s="82"/>
      <c r="DO40" s="80" t="str">
        <f>IF(AND(申込書!$C$104&lt;&gt;"▼プルダウンより選択してください",申込書!$C$104&lt;&gt;"",申込書!$P$104&lt;&gt;"YYYY/MM/DD",$G40&lt;&gt;""),申込書!$P$104,"")</f>
        <v/>
      </c>
      <c r="DP40" s="81" t="str">
        <f>IF(AND(申込書!$C$104&lt;&gt;"▼プルダウンより選択してください",申込書!$C$104&lt;&gt;"",$G40&lt;&gt;""),申込書!$M$104,"")</f>
        <v/>
      </c>
      <c r="DQ40" s="81" t="str">
        <f>IF($DO$3&lt;&gt;"コンテンツなし",IF(AND(申込書!$AH$4="GIGAスクールパック",SUM($P40,$R40)&lt;&gt;0),SUM($P40,$R40),IF(AND(申込書!$AH$4="SKY安心GIGAタブレット",SUM($T40,$V40)&lt;&gt;0),SUM($T40,$V40),"")),"")</f>
        <v/>
      </c>
      <c r="DR40" s="81" t="str">
        <f>IF($DO$3&lt;&gt;"コンテンツなし",IF(AND(申込書!$AH$4="GIGAスクールパック",SUM($Q40,$S40)&lt;&gt;0),SUM($Q40,$S40),IF(AND(申込書!$AH$4="SKY安心GIGAタブレット",SUM($U40,$W40)&lt;&gt;0),SUM($U40,$W40),"")),"")</f>
        <v/>
      </c>
      <c r="DS40" s="81"/>
      <c r="DT40" s="82"/>
      <c r="DU40" s="80" t="str">
        <f>IF(AND(申込書!$C$105&lt;&gt;"▼プルダウンより選択してください",申込書!$C$105&lt;&gt;"",申込書!$P$105&lt;&gt;"YYYY/MM/DD",$G40&lt;&gt;""),申込書!$P$105,"")</f>
        <v/>
      </c>
      <c r="DV40" s="81" t="str">
        <f>IF(AND(申込書!$C$105&lt;&gt;"▼プルダウンより選択してください",申込書!$C$105&lt;&gt;"",$G40&lt;&gt;""),申込書!$M$105,"")</f>
        <v/>
      </c>
      <c r="DW40" s="81" t="str">
        <f>IF($DU$3&lt;&gt;"コンテンツなし",IF(AND(申込書!$AH$4="GIGAスクールパック",SUM($P40,$R40)&lt;&gt;0),SUM($P40,$R40),IF(AND(申込書!$AH$4="SKY安心GIGAタブレット",SUM($T40,$V40)&lt;&gt;0),SUM($T40,$V40),"")),"")</f>
        <v/>
      </c>
      <c r="DX40" s="81" t="str">
        <f>IF($DU$3&lt;&gt;"コンテンツなし",IF(AND(申込書!$AH$4="GIGAスクールパック",SUM($Q40,$S40)&lt;&gt;0),SUM($Q40,$S40),IF(AND(申込書!$AH$4="SKY安心GIGAタブレット",SUM($U40,$W40)&lt;&gt;0),SUM($U40,$W40),"")),"")</f>
        <v/>
      </c>
      <c r="DY40" s="157"/>
      <c r="DZ40" s="82"/>
      <c r="EA40" s="80" t="str">
        <f>IF(AND(申込書!$C$106&lt;&gt;"▼プルダウンより選択してください",申込書!$C$106&lt;&gt;"",申込書!$P$106&lt;&gt;"YYYY/MM/DD",$G40&lt;&gt;""),申込書!$P$106,"")</f>
        <v/>
      </c>
      <c r="EB40" s="81" t="str">
        <f>IF(AND(申込書!$C$106&lt;&gt;"▼プルダウンより選択してください",申込書!$C$106&lt;&gt;"",$G40&lt;&gt;""),申込書!$M$106,"")</f>
        <v/>
      </c>
      <c r="EC40" s="81" t="str">
        <f>IF($EA$3&lt;&gt;"コンテンツなし",IF(AND(申込書!$AH$4="GIGAスクールパック",SUM($P40,$R40)&lt;&gt;0),SUM($P40,$R40),IF(AND(申込書!$AH$4="SKY安心GIGAタブレット",SUM($T40,$V40)&lt;&gt;0),SUM($T40,$V40),"")),"")</f>
        <v/>
      </c>
      <c r="ED40" s="81" t="str">
        <f>IF($EA$3&lt;&gt;"コンテンツなし",IF(AND(申込書!$AH$4="GIGAスクールパック",SUM($Q40,$S40)&lt;&gt;0),SUM($Q40,$S40),IF(AND(申込書!$AH$4="SKY安心GIGAタブレット",SUM($U40,$W40)&lt;&gt;0),SUM($U40,$W40),"")),"")</f>
        <v/>
      </c>
      <c r="EE40" s="157"/>
      <c r="EF40" s="82"/>
      <c r="EG40" s="80" t="str">
        <f>IF(AND(申込書!$C$107&lt;&gt;"▼プルダウンより選択してください",申込書!$C$107&lt;&gt;"",申込書!$P$107&lt;&gt;"YYYY/MM/DD",$G40&lt;&gt;""),申込書!$P$107,"")</f>
        <v/>
      </c>
      <c r="EH40" s="81" t="str">
        <f>IF(AND(申込書!$C$107&lt;&gt;"▼プルダウンより選択してください",申込書!$C$107&lt;&gt;"",$G40&lt;&gt;""),申込書!$M$107,"")</f>
        <v/>
      </c>
      <c r="EI40" s="81" t="str">
        <f>IF($EG$3&lt;&gt;"コンテンツなし",IF(AND(申込書!$AH$4="GIGAスクールパック",SUM($P40,$R40)&lt;&gt;0),SUM($P40,$R40),IF(AND(申込書!$AH$4="SKY安心GIGAタブレット",SUM($T40,$V40)&lt;&gt;0),SUM($T40,$V40),"")),"")</f>
        <v/>
      </c>
      <c r="EJ40" s="81" t="str">
        <f>IF($EG$3&lt;&gt;"コンテンツなし",IF(AND(申込書!$AH$4="GIGAスクールパック",SUM($Q40,$S40)&lt;&gt;0),SUM($Q40,$S40),IF(AND(申込書!$AH$4="SKY安心GIGAタブレット",SUM($U40,$W40)&lt;&gt;0),SUM($U40,$W40),"")),"")</f>
        <v/>
      </c>
      <c r="EK40" s="157"/>
      <c r="EL40" s="82"/>
      <c r="EM40" s="80" t="str">
        <f>IF(AND(申込書!$C$108&lt;&gt;"▼プルダウンより選択してください",申込書!$C$108&lt;&gt;"",申込書!$P$108&lt;&gt;"YYYY/MM/DD",$G40&lt;&gt;""),申込書!$P$108,"")</f>
        <v/>
      </c>
      <c r="EN40" s="81" t="str">
        <f>IF(AND(申込書!$C$108&lt;&gt;"▼プルダウンより選択してください",申込書!$C$108&lt;&gt;"",$G40&lt;&gt;""),申込書!$M$108,"")</f>
        <v/>
      </c>
      <c r="EO40" s="81" t="str">
        <f>IF($EM$3&lt;&gt;"コンテンツなし",IF(AND(申込書!$AH$4="GIGAスクールパック",SUM($P40,$R40)&lt;&gt;0),SUM($P40,$R40),IF(AND(申込書!$AH$4="SKY安心GIGAタブレット",SUM($T40,$V40)&lt;&gt;0),SUM($T40,$V40),"")),"")</f>
        <v/>
      </c>
      <c r="EP40" s="81" t="str">
        <f>IF($EM$3&lt;&gt;"コンテンツなし",IF(AND(申込書!$AH$4="GIGAスクールパック",SUM($Q40,$S40)&lt;&gt;0),SUM($Q40,$S40),IF(AND(申込書!$AH$4="SKY安心GIGAタブレット",SUM($U40,$W40)&lt;&gt;0),SUM($U40,$W40),"")),"")</f>
        <v/>
      </c>
      <c r="EQ40" s="157"/>
      <c r="ER40" s="82"/>
      <c r="ES40" s="80" t="str">
        <f>IF(AND(申込書!$C$109&lt;&gt;"▼プルダウンより選択してください",申込書!$C$109&lt;&gt;"",申込書!$P$109&lt;&gt;"YYYY/MM/DD",$G40&lt;&gt;""),申込書!$P$109,"")</f>
        <v/>
      </c>
      <c r="ET40" s="81" t="str">
        <f>IF(AND(申込書!$C$109&lt;&gt;"▼プルダウンより選択してください",申込書!$C$109&lt;&gt;"",$G40&lt;&gt;""),申込書!$M$109,"")</f>
        <v/>
      </c>
      <c r="EU40" s="81" t="str">
        <f>IF($ES$3&lt;&gt;"コンテンツなし",IF(AND(申込書!$AH$4="GIGAスクールパック",SUM($P40,$R40)&lt;&gt;0),SUM($P40,$R40),IF(AND(申込書!$AH$4="SKY安心GIGAタブレット",SUM($T40,$V40)&lt;&gt;0),SUM($T40,$V40),"")),"")</f>
        <v/>
      </c>
      <c r="EV40" s="81" t="str">
        <f>IF($ES$3&lt;&gt;"コンテンツなし",IF(AND(申込書!$AH$4="GIGAスクールパック",SUM($Q40,$S40)&lt;&gt;0),SUM($Q40,$S40),IF(AND(申込書!$AH$4="SKY安心GIGAタブレット",SUM($U40,$W40)&lt;&gt;0),SUM($U40,$W40),"")),"")</f>
        <v/>
      </c>
      <c r="EW40" s="157"/>
      <c r="EX40" s="82"/>
      <c r="EY40" s="80" t="str">
        <f>IF(AND(申込書!$C$110&lt;&gt;"▼プルダウンより選択してください",申込書!$C$110&lt;&gt;"",申込書!$P$110&lt;&gt;"YYYY/MM/DD",$G40&lt;&gt;""),申込書!$P$110,"")</f>
        <v/>
      </c>
      <c r="EZ40" s="81" t="str">
        <f>IF(AND(申込書!$C$110&lt;&gt;"▼プルダウンより選択してください",申込書!$C$110&lt;&gt;"",$G40&lt;&gt;""),申込書!$M$110,"")</f>
        <v/>
      </c>
      <c r="FA40" s="81" t="str">
        <f>IF($EY$3&lt;&gt;"コンテンツなし",IF(AND(申込書!$AH$4="GIGAスクールパック",SUM($P40,$R40)&lt;&gt;0),SUM($P40,$R40),IF(AND(申込書!$AH$4="SKY安心GIGAタブレット",SUM($T40,$V40)&lt;&gt;0),SUM($T40,$V40),"")),"")</f>
        <v/>
      </c>
      <c r="FB40" s="81" t="str">
        <f>IF($EY$3&lt;&gt;"コンテンツなし",IF(AND(申込書!$AH$4="GIGAスクールパック",SUM($Q40,$S40)&lt;&gt;0),SUM($Q40,$S40),IF(AND(申込書!$AH$4="SKY安心GIGAタブレット",SUM($U40,$W40)&lt;&gt;0),SUM($U40,$W40),"")),"")</f>
        <v/>
      </c>
      <c r="FC40" s="157"/>
      <c r="FD40" s="82"/>
      <c r="FE40" s="80" t="str">
        <f>IF(AND(申込書!$C$111&lt;&gt;"▼プルダウンより選択してください",申込書!$C$111&lt;&gt;"",申込書!$P$111&lt;&gt;"YYYY/MM/DD",$G40&lt;&gt;""),申込書!$P$111,"")</f>
        <v/>
      </c>
      <c r="FF40" s="81" t="str">
        <f>IF(AND(申込書!$C$111&lt;&gt;"▼プルダウンより選択してください",申込書!$C$111&lt;&gt;"",$G40&lt;&gt;""),申込書!$M$111,"")</f>
        <v/>
      </c>
      <c r="FG40" s="81" t="str">
        <f>IF($FE$3&lt;&gt;"コンテンツなし",IF(AND(申込書!$AH$4="GIGAスクールパック",SUM($P40,$R40)&lt;&gt;0),SUM($P40,$R40),IF(AND(申込書!$AH$4="SKY安心GIGAタブレット",SUM($T40,$V40)&lt;&gt;0),SUM($T40,$V40),"")),"")</f>
        <v/>
      </c>
      <c r="FH40" s="81" t="str">
        <f>IF($FE$3&lt;&gt;"コンテンツなし",IF(AND(申込書!$AH$4="GIGAスクールパック",SUM($Q40,$S40)&lt;&gt;0),SUM($Q40,$S40),IF(AND(申込書!$AH$4="SKY安心GIGAタブレット",SUM($U40,$W40)&lt;&gt;0),SUM($U40,$W40),"")),"")</f>
        <v/>
      </c>
      <c r="FI40" s="157"/>
      <c r="FJ40" s="82"/>
      <c r="FK40" s="80" t="str">
        <f>IF(AND(申込書!$C$112&lt;&gt;"▼プルダウンより選択してください",申込書!$C$112&lt;&gt;"",申込書!$P$112&lt;&gt;"YYYY/MM/DD",$G40&lt;&gt;""),申込書!$P$112,"")</f>
        <v/>
      </c>
      <c r="FL40" s="81" t="str">
        <f>IF(AND(申込書!$C$112&lt;&gt;"▼プルダウンより選択してください",申込書!$C$112&lt;&gt;"",$G40&lt;&gt;""),申込書!$M$112,"")</f>
        <v/>
      </c>
      <c r="FM40" s="81" t="str">
        <f>IF($FK$3&lt;&gt;"コンテンツなし",IF(AND(申込書!$AH$4="GIGAスクールパック",SUM($P40,$R40)&lt;&gt;0),SUM($P40,$R40),IF(AND(申込書!$AH$4="SKY安心GIGAタブレット",SUM($T40,$V40)&lt;&gt;0),SUM($T40,$V40),"")),"")</f>
        <v/>
      </c>
      <c r="FN40" s="81" t="str">
        <f>IF($FK$3&lt;&gt;"コンテンツなし",IF(AND(申込書!$AH$4="GIGAスクールパック",SUM($Q40,$S40)&lt;&gt;0),SUM($Q40,$S40),IF(AND(申込書!$AH$4="SKY安心GIGAタブレット",SUM($U40,$W40)&lt;&gt;0),SUM($U40,$W40),"")),"")</f>
        <v/>
      </c>
      <c r="FO40" s="157"/>
      <c r="FP40" s="82"/>
      <c r="FQ40" s="80" t="str">
        <f>IF(AND(申込書!$C$113&lt;&gt;"▼プルダウンより選択してください",申込書!$C$113&lt;&gt;"",申込書!$P$113&lt;&gt;"YYYY/MM/DD",$G40&lt;&gt;""),申込書!$P$113,"")</f>
        <v/>
      </c>
      <c r="FR40" s="81" t="str">
        <f>IF(AND(申込書!$C$113&lt;&gt;"▼プルダウンより選択してください",申込書!$C$113&lt;&gt;"",$G40&lt;&gt;""),申込書!$M$113,"")</f>
        <v/>
      </c>
      <c r="FS40" s="81" t="str">
        <f>IF($FQ$3&lt;&gt;"コンテンツなし",IF(AND(申込書!$AH$4="GIGAスクールパック",SUM($P40,$R40)&lt;&gt;0),SUM($P40,$R40),IF(AND(申込書!$AH$4="SKY安心GIGAタブレット",SUM($T40,$V40)&lt;&gt;0),SUM($T40,$V40),"")),"")</f>
        <v/>
      </c>
      <c r="FT40" s="81" t="str">
        <f>IF($FQ$3&lt;&gt;"コンテンツなし",IF(AND(申込書!$AH$4="GIGAスクールパック",SUM($Q40,$S40)&lt;&gt;0),SUM($Q40,$S40),IF(AND(申込書!$AH$4="SKY安心GIGAタブレット",SUM($U40,$W40)&lt;&gt;0),SUM($U40,$W40),"")),"")</f>
        <v/>
      </c>
      <c r="FU40" s="157"/>
      <c r="FV40" s="82"/>
      <c r="FW40" s="80" t="str">
        <f>IF(AND(申込書!$C$114&lt;&gt;"▼プルダウンより選択してください",申込書!$C$114&lt;&gt;"",申込書!$P$114&lt;&gt;"YYYY/MM/DD",$G40&lt;&gt;""),申込書!$P$114,"")</f>
        <v/>
      </c>
      <c r="FX40" s="81" t="str">
        <f>IF(AND(申込書!$C$114&lt;&gt;"▼プルダウンより選択してください",申込書!$C$114&lt;&gt;"",$G40&lt;&gt;""),申込書!$M$114,"")</f>
        <v/>
      </c>
      <c r="FY40" s="81" t="str">
        <f>IF($FW$3&lt;&gt;"コンテンツなし",IF(AND(申込書!$AH$4="GIGAスクールパック",SUM($P40,$R40)&lt;&gt;0),SUM($P40,$R40),IF(AND(申込書!$AH$4="SKY安心GIGAタブレット",SUM($T40,$V40)&lt;&gt;0),SUM($T40,$V40),"")),"")</f>
        <v/>
      </c>
      <c r="FZ40" s="81" t="str">
        <f>IF($FW$3&lt;&gt;"コンテンツなし",IF(AND(申込書!$AH$4="GIGAスクールパック",SUM($Q40,$S40)&lt;&gt;0),SUM($Q40,$S40),IF(AND(申込書!$AH$4="SKY安心GIGAタブレット",SUM($U40,$W40)&lt;&gt;0),SUM($U40,$W40),"")),"")</f>
        <v/>
      </c>
      <c r="GA40" s="157"/>
      <c r="GB40" s="82"/>
      <c r="GC40" s="80" t="str">
        <f>IF(AND(申込書!$C$115&lt;&gt;"▼プルダウンより選択してください",申込書!$C$115&lt;&gt;"",申込書!$P$115&lt;&gt;"YYYY/MM/DD",$G40&lt;&gt;""),申込書!$P$115,"")</f>
        <v/>
      </c>
      <c r="GD40" s="81" t="str">
        <f>IF(AND(申込書!$C$115&lt;&gt;"▼プルダウンより選択してください",申込書!$C$115&lt;&gt;"",$G40&lt;&gt;""),申込書!$M$115,"")</f>
        <v/>
      </c>
      <c r="GE40" s="81" t="str">
        <f>IF($GC$3&lt;&gt;"コンテンツなし",IF(AND(申込書!$AH$4="GIGAスクールパック",SUM($P40,$R40)&lt;&gt;0),SUM($P40,$R40),IF(AND(申込書!$AH$4="SKY安心GIGAタブレット",SUM($T40,$V40)&lt;&gt;0),SUM($T40,$V40),"")),"")</f>
        <v/>
      </c>
      <c r="GF40" s="81" t="str">
        <f>IF($GC$3&lt;&gt;"コンテンツなし",IF(AND(申込書!$AH$4="GIGAスクールパック",SUM($Q40,$S40)&lt;&gt;0),SUM($Q40,$S40),IF(AND(申込書!$AH$4="SKY安心GIGAタブレット",SUM($U40,$W40)&lt;&gt;0),SUM($U40,$W40),"")),"")</f>
        <v/>
      </c>
      <c r="GG40" s="157"/>
      <c r="GH40" s="82"/>
      <c r="GI40" s="80" t="str">
        <f>IF(AND(申込書!$C$116&lt;&gt;"▼プルダウンより選択してください",申込書!$C$116&lt;&gt;"",申込書!$P$116&lt;&gt;"YYYY/MM/DD",$G40&lt;&gt;""),申込書!$P$116,"")</f>
        <v/>
      </c>
      <c r="GJ40" s="81" t="str">
        <f>IF(AND(申込書!$C$116&lt;&gt;"▼プルダウンより選択してください",申込書!$C$116&lt;&gt;"",$G40&lt;&gt;""),申込書!$M$116,"")</f>
        <v/>
      </c>
      <c r="GK40" s="81" t="str">
        <f>IF($GI$3&lt;&gt;"コンテンツなし",IF(AND(申込書!$AH$4="GIGAスクールパック",SUM($P40,$R40)&lt;&gt;0),SUM($P40,$R40),IF(AND(申込書!$AH$4="SKY安心GIGAタブレット",SUM($T40,$V40)&lt;&gt;0),SUM($T40,$V40),"")),"")</f>
        <v/>
      </c>
      <c r="GL40" s="81" t="str">
        <f>IF($GI$3&lt;&gt;"コンテンツなし",IF(AND(申込書!$AH$4="GIGAスクールパック",SUM($Q40,$S40)&lt;&gt;0),SUM($Q40,$S40),IF(AND(申込書!$AH$4="SKY安心GIGAタブレット",SUM($U40,$W40)&lt;&gt;0),SUM($U40,$W40),"")),"")</f>
        <v/>
      </c>
      <c r="GM40" s="157"/>
      <c r="GN40" s="82"/>
      <c r="GO40" s="80" t="str">
        <f>IF(AND(申込書!$C$117&lt;&gt;"▼プルダウンより選択してください",申込書!$C$117&lt;&gt;"",申込書!$P$117&lt;&gt;"YYYY/MM/DD",$G40&lt;&gt;""),申込書!$P$117,"")</f>
        <v/>
      </c>
      <c r="GP40" s="81" t="str">
        <f>IF(AND(申込書!$C$117&lt;&gt;"▼プルダウンより選択してください",申込書!$C$117&lt;&gt;"",$G40&lt;&gt;""),申込書!$M$117,"")</f>
        <v/>
      </c>
      <c r="GQ40" s="81" t="str">
        <f>IF($GO$3&lt;&gt;"コンテンツなし",IF(AND(申込書!$AH$4="GIGAスクールパック",SUM($P40,$R40)&lt;&gt;0),SUM($P40,$R40),IF(AND(申込書!$AH$4="SKY安心GIGAタブレット",SUM($T40,$V40)&lt;&gt;0),SUM($T40,$V40),"")),"")</f>
        <v/>
      </c>
      <c r="GR40" s="81" t="str">
        <f>IF($GO$3&lt;&gt;"コンテンツなし",IF(AND(申込書!$AH$4="GIGAスクールパック",SUM($Q40,$S40)&lt;&gt;0),SUM($Q40,$S40),IF(AND(申込書!$AH$4="SKY安心GIGAタブレット",SUM($U40,$W40)&lt;&gt;0),SUM($U40,$W40),"")),"")</f>
        <v/>
      </c>
      <c r="GS40" s="157"/>
      <c r="GT40" s="82"/>
      <c r="GU40" s="80" t="str">
        <f>IF(AND(申込書!$C$118&lt;&gt;"▼プルダウンより選択してください",申込書!$C$118&lt;&gt;"",申込書!$P$118&lt;&gt;"YYYY/MM/DD",$G40&lt;&gt;""),申込書!$P$118,"")</f>
        <v/>
      </c>
      <c r="GV40" s="81" t="str">
        <f>IF(AND(申込書!$C$118&lt;&gt;"▼プルダウンより選択してください",申込書!$C$118&lt;&gt;"",$G40&lt;&gt;""),申込書!$M$118,"")</f>
        <v/>
      </c>
      <c r="GW40" s="81" t="str">
        <f>IF($GU$3&lt;&gt;"コンテンツなし",IF(AND(申込書!$AH$4="GIGAスクールパック",SUM($P40,$R40)&lt;&gt;0),SUM($P40,$R40),IF(AND(申込書!$AH$4="SKY安心GIGAタブレット",SUM($T40,$V40)&lt;&gt;0),SUM($T40,$V40),"")),"")</f>
        <v/>
      </c>
      <c r="GX40" s="81" t="str">
        <f>IF($GU$3&lt;&gt;"コンテンツなし",IF(AND(申込書!$AH$4="GIGAスクールパック",SUM($Q40,$S40)&lt;&gt;0),SUM($Q40,$S40),IF(AND(申込書!$AH$4="SKY安心GIGAタブレット",SUM($U40,$W40)&lt;&gt;0),SUM($U40,$W40),"")),"")</f>
        <v/>
      </c>
      <c r="GY40" s="157"/>
      <c r="GZ40" s="82"/>
      <c r="HA40" s="80" t="str">
        <f>IF(AND(申込書!$C$119&lt;&gt;"▼プルダウンより選択してください",申込書!$C$119&lt;&gt;"",申込書!$P$119&lt;&gt;"YYYY/MM/DD",$G40&lt;&gt;""),申込書!$P$119,"")</f>
        <v/>
      </c>
      <c r="HB40" s="81" t="str">
        <f>IF(AND(申込書!$C$119&lt;&gt;"▼プルダウンより選択してください",申込書!$C$119&lt;&gt;"",$G40&lt;&gt;""),申込書!$M$119,"")</f>
        <v/>
      </c>
      <c r="HC40" s="81" t="str">
        <f>IF($HA$3&lt;&gt;"コンテンツなし",IF(AND(申込書!$AH$4="GIGAスクールパック",SUM($P40,$R40)&lt;&gt;0),SUM($P40,$R40),IF(AND(申込書!$AH$4="SKY安心GIGAタブレット",SUM($T40,$V40)&lt;&gt;0),SUM($T40,$V40),"")),"")</f>
        <v/>
      </c>
      <c r="HD40" s="81" t="str">
        <f>IF($HA$3&lt;&gt;"コンテンツなし",IF(AND(申込書!$AH$4="GIGAスクールパック",SUM($Q40,$S40)&lt;&gt;0),SUM($Q40,$S40),IF(AND(申込書!$AH$4="SKY安心GIGAタブレット",SUM($U40,$W40)&lt;&gt;0),SUM($U40,$W40),"")),"")</f>
        <v/>
      </c>
      <c r="HE40" s="157"/>
      <c r="HF40" s="82"/>
      <c r="HG40" s="83"/>
    </row>
    <row r="41" spans="2:215" ht="26.85" customHeight="1">
      <c r="B41" s="62">
        <f t="shared" si="0"/>
        <v>36</v>
      </c>
      <c r="C41" s="63"/>
      <c r="D41" s="64"/>
      <c r="E41" s="207"/>
      <c r="F41" s="65"/>
      <c r="G41" s="66"/>
      <c r="H41" s="67"/>
      <c r="I41" s="68"/>
      <c r="J41" s="69"/>
      <c r="K41" s="70"/>
      <c r="L41" s="71"/>
      <c r="M41" s="72"/>
      <c r="N41" s="73"/>
      <c r="O41" s="74"/>
      <c r="P41" s="179"/>
      <c r="Q41" s="180"/>
      <c r="R41" s="180"/>
      <c r="S41" s="181"/>
      <c r="T41" s="179"/>
      <c r="U41" s="180"/>
      <c r="V41" s="182"/>
      <c r="W41" s="181"/>
      <c r="X41" s="75"/>
      <c r="Y41" s="76"/>
      <c r="Z41" s="77"/>
      <c r="AA41" s="78"/>
      <c r="AB41" s="79"/>
      <c r="AC41" s="79"/>
      <c r="AD41" s="79"/>
      <c r="AE41" s="77"/>
      <c r="AF41" s="139"/>
      <c r="AG41" s="139"/>
      <c r="AH41" s="139"/>
      <c r="AI41" s="80" t="str">
        <f>IF(AND(申込書!$C$90&lt;&gt;"▼プルダウンより選択してください",申込書!$C$90&lt;&gt;"",申込書!$P$90&lt;&gt;"YYYY/MM/DD",$G41&lt;&gt;""),申込書!$P$90,"")</f>
        <v/>
      </c>
      <c r="AJ41" s="81" t="str">
        <f>IF(AND(申込書!$C$90&lt;&gt;"▼プルダウンより選択してください",申込書!$C$90&lt;&gt;"",$G41&lt;&gt;""),申込書!$M$90,"")</f>
        <v/>
      </c>
      <c r="AK41" s="81" t="str">
        <f>IF($AI$3&lt;&gt;"コンテンツなし",IF(AND(申込書!$AH$4="GIGAスクールパック",SUM($P41,$R41)&lt;&gt;0),SUM($P41,$R41),IF(AND(申込書!$AH$4="SKY安心GIGAタブレット",SUM($T41,$V41)&lt;&gt;0),SUM($T41,$V41),"")),"")</f>
        <v/>
      </c>
      <c r="AL41" s="81" t="str">
        <f>IF($AI$3&lt;&gt;"コンテンツなし",IF(AND(申込書!$AH$4="GIGAスクールパック",SUM($Q41,$S41)&lt;&gt;0),SUM($Q41,$S41),IF(AND(申込書!$AH$4="SKY安心GIGAタブレット",SUM($U41,$W41)&lt;&gt;0),SUM($U41,$W41),"")),"")</f>
        <v/>
      </c>
      <c r="AM41" s="157"/>
      <c r="AN41" s="82"/>
      <c r="AO41" s="80" t="str">
        <f>IF(AND(申込書!$C$91&lt;&gt;"▼プルダウンより選択してください",申込書!$C$91&lt;&gt;"",申込書!$P$91&lt;&gt;"YYYY/MM/DD",$G41&lt;&gt;""),申込書!$P$91,"")</f>
        <v/>
      </c>
      <c r="AP41" s="81" t="str">
        <f>IF(AND(申込書!$C$91&lt;&gt;"▼プルダウンより選択してください",申込書!$C$91&lt;&gt;"",$G41&lt;&gt;""),申込書!$M$91,"")</f>
        <v/>
      </c>
      <c r="AQ41" s="81" t="str">
        <f>IF($AO$3&lt;&gt;"コンテンツなし",IF(AND(申込書!$AH$4="GIGAスクールパック",SUM($P41,$R41)&lt;&gt;0),SUM($P41,$R41),IF(AND(申込書!$AH$4="SKY安心GIGAタブレット",SUM($T41,$V41)&lt;&gt;0),SUM($T41,$V41),"")),"")</f>
        <v/>
      </c>
      <c r="AR41" s="81" t="str">
        <f>IF($AO$3&lt;&gt;"コンテンツなし",IF(AND(申込書!$AH$4="GIGAスクールパック",SUM($Q41,$S41)&lt;&gt;0),SUM($Q41,$S41),IF(AND(申込書!$AH$4="SKY安心GIGAタブレット",SUM($U41,$W41)&lt;&gt;0),SUM($U41,$W41),"")),"")</f>
        <v/>
      </c>
      <c r="AS41" s="157"/>
      <c r="AT41" s="82"/>
      <c r="AU41" s="80" t="str">
        <f>IF(AND(申込書!$C$92&lt;&gt;"▼プルダウンより選択してください",申込書!$C$92&lt;&gt;"",申込書!$P$92&lt;&gt;"YYYY/MM/DD",$G41&lt;&gt;""),申込書!$P$92,"")</f>
        <v/>
      </c>
      <c r="AV41" s="81" t="str">
        <f>IF(AND(申込書!$C$92&lt;&gt;"▼プルダウンより選択してください",申込書!$C$92&lt;&gt;"",$G41&lt;&gt;""),申込書!$M$92,"")</f>
        <v/>
      </c>
      <c r="AW41" s="81" t="str">
        <f>IF($AU$3&lt;&gt;"コンテンツなし",IF(AND(申込書!$AH$4="GIGAスクールパック",SUM($P41,$R41)&lt;&gt;0),SUM($P41,$R41),IF(AND(申込書!$AH$4="SKY安心GIGAタブレット",SUM($T41,$V41)&lt;&gt;0),SUM($T41,$V41),"")),"")</f>
        <v/>
      </c>
      <c r="AX41" s="81" t="str">
        <f>IF($AU$3&lt;&gt;"コンテンツなし",IF(AND(申込書!$AH$4="GIGAスクールパック",SUM($Q41,$S41)&lt;&gt;0),SUM($Q41,$S41),IF(AND(申込書!$AH$4="SKY安心GIGAタブレット",SUM($U41,$W41)&lt;&gt;0),SUM($U41,$W41),"")),"")</f>
        <v/>
      </c>
      <c r="AY41" s="157"/>
      <c r="AZ41" s="82"/>
      <c r="BA41" s="80" t="str">
        <f>IF(AND(申込書!$C$93&lt;&gt;"▼プルダウンより選択してください",申込書!$C$93&lt;&gt;"",申込書!$P$93&lt;&gt;"YYYY/MM/DD",$G41&lt;&gt;""),申込書!$P$93,"")</f>
        <v/>
      </c>
      <c r="BB41" s="81" t="str">
        <f>IF(AND(申込書!$C$93&lt;&gt;"▼プルダウンより選択してください",申込書!$C$93&lt;&gt;"",申込書!$M$93&gt;=1,$G41&lt;&gt;""),申込書!$M$93,"")</f>
        <v/>
      </c>
      <c r="BC41" s="81" t="str">
        <f>IF($BA$3&lt;&gt;"コンテンツなし",IF(AND(申込書!$AH$4="GIGAスクールパック",SUM($P41,$R41)&lt;&gt;0),SUM($P41,$R41),IF(AND(申込書!$AH$4="SKY安心GIGAタブレット",SUM($T41,$V41)&lt;&gt;0),SUM($T41,$V41),"")),"")</f>
        <v/>
      </c>
      <c r="BD41" s="81" t="str">
        <f>IF($BA$3&lt;&gt;"コンテンツなし",IF(AND(申込書!$AH$4="GIGAスクールパック",SUM($Q41,$S41)&lt;&gt;0),SUM($Q41,$S41),IF(AND(申込書!$AH$4="SKY安心GIGAタブレット",SUM($U41,$W41)&lt;&gt;0),SUM($U41,$W41),"")),"")</f>
        <v/>
      </c>
      <c r="BE41" s="157"/>
      <c r="BF41" s="82"/>
      <c r="BG41" s="80" t="str">
        <f>IF(AND(申込書!$C$94&lt;&gt;"▼プルダウンより選択してください",申込書!$C$94&lt;&gt;"",申込書!$P$94&lt;&gt;"YYYY/MM/DD",$G41&lt;&gt;""),申込書!$P$94,"")</f>
        <v/>
      </c>
      <c r="BH41" s="81" t="str">
        <f>IF(AND(申込書!$C$94&lt;&gt;"▼プルダウンより選択してください",申込書!$C$94&lt;&gt;"",$G41&lt;&gt;""),申込書!$M$94,"")</f>
        <v/>
      </c>
      <c r="BI41" s="81" t="str">
        <f>IF($BG$3&lt;&gt;"コンテンツなし",IF(AND(申込書!$AH$4="GIGAスクールパック",SUM($P41,$R41)&lt;&gt;0),SUM($P41,$R41),IF(AND(申込書!$AH$4="SKY安心GIGAタブレット",SUM($T41,$V41)&lt;&gt;0),SUM($T41,$V41),"")),"")</f>
        <v/>
      </c>
      <c r="BJ41" s="81" t="str">
        <f>IF($BG$3&lt;&gt;"コンテンツなし",IF(AND(申込書!$AH$4="GIGAスクールパック",SUM($Q41,$S41)&lt;&gt;0),SUM($Q41,$S41),IF(AND(申込書!$AH$4="SKY安心GIGAタブレット",SUM($U41,$W41)&lt;&gt;0),SUM($U41,$W41),"")),"")</f>
        <v/>
      </c>
      <c r="BK41" s="157"/>
      <c r="BL41" s="82"/>
      <c r="BM41" s="80" t="str">
        <f>IF(AND(申込書!$C$95&lt;&gt;"▼プルダウンより選択してください",申込書!$C$95&lt;&gt;"",申込書!$P$95&lt;&gt;"YYYY/MM/DD",$G41&lt;&gt;""),申込書!$P$95,"")</f>
        <v/>
      </c>
      <c r="BN41" s="81" t="str">
        <f>IF(AND(申込書!$C$95&lt;&gt;"▼プルダウンより選択してください",申込書!$C$95&lt;&gt;"",$G41&lt;&gt;""),申込書!$M$95,"")</f>
        <v/>
      </c>
      <c r="BO41" s="81" t="str">
        <f>IF($BM$3&lt;&gt;"コンテンツなし",IF(AND(申込書!$AH$4="GIGAスクールパック",SUM($P41,$R41)&lt;&gt;0),SUM($P41,$R41),IF(AND(申込書!$AH$4="SKY安心GIGAタブレット",SUM($T41,$V41)&lt;&gt;0),SUM($T41,$V41),"")),"")</f>
        <v/>
      </c>
      <c r="BP41" s="81" t="str">
        <f>IF($BM$3&lt;&gt;"コンテンツなし",IF(AND(申込書!$AH$4="GIGAスクールパック",SUM($Q41,$S41)&lt;&gt;0),SUM($Q41,$S41),IF(AND(申込書!$AH$4="SKY安心GIGAタブレット",SUM($U41,$W41)&lt;&gt;0),SUM($U41,$W41),"")),"")</f>
        <v/>
      </c>
      <c r="BQ41" s="157"/>
      <c r="BR41" s="82"/>
      <c r="BS41" s="80" t="str">
        <f>IF(AND(申込書!$C$96&lt;&gt;"▼プルダウンより選択してください",申込書!$C$96&lt;&gt;"",申込書!$P$96&lt;&gt;"YYYY/MM/DD",$G41&lt;&gt;""),申込書!$P$96,"")</f>
        <v/>
      </c>
      <c r="BT41" s="81" t="str">
        <f>IF(AND(申込書!$C$96&lt;&gt;"▼プルダウンより選択してください",申込書!$C$96&lt;&gt;"",$G41&lt;&gt;""),申込書!$M$96,"")</f>
        <v/>
      </c>
      <c r="BU41" s="81" t="str">
        <f>IF($BS$3&lt;&gt;"コンテンツなし",IF(AND(申込書!$AH$4="GIGAスクールパック",SUM($P41,$R41)&lt;&gt;0),SUM($P41,$R41),IF(AND(申込書!$AH$4="SKY安心GIGAタブレット",SUM($T41,$V41)&lt;&gt;0),SUM($T41,$V41),"")),"")</f>
        <v/>
      </c>
      <c r="BV41" s="81" t="str">
        <f>IF($BS$3&lt;&gt;"コンテンツなし",IF(AND(申込書!$AH$4="GIGAスクールパック",SUM($Q41,$S41)&lt;&gt;0),SUM($Q41,$S41),IF(AND(申込書!$AH$4="SKY安心GIGAタブレット",SUM($U41,$W41)&lt;&gt;0),SUM($U41,$W41),"")),"")</f>
        <v/>
      </c>
      <c r="BW41" s="157"/>
      <c r="BX41" s="82"/>
      <c r="BY41" s="80" t="str">
        <f>IF(AND(申込書!$C$97&lt;&gt;"▼プルダウンより選択してください",申込書!$C$97&lt;&gt;"",申込書!$P$97&lt;&gt;"YYYY/MM/DD",$G41&lt;&gt;""),申込書!$P$97,"")</f>
        <v/>
      </c>
      <c r="BZ41" s="81" t="str">
        <f>IF(AND(申込書!$C$97&lt;&gt;"▼プルダウンより選択してください",申込書!$C$97&lt;&gt;"",$G41&lt;&gt;""),申込書!$M$97,"")</f>
        <v/>
      </c>
      <c r="CA41" s="81" t="str">
        <f>IF($BY$3&lt;&gt;"コンテンツなし",IF(AND(申込書!$AH$4="GIGAスクールパック",SUM($P41,$R41)&lt;&gt;0),SUM($P41,$R41),IF(AND(申込書!$AH$4="SKY安心GIGAタブレット",SUM($T41,$V41)&lt;&gt;0),SUM($T41,$V41),"")),"")</f>
        <v/>
      </c>
      <c r="CB41" s="81" t="str">
        <f>IF($BY$3&lt;&gt;"コンテンツなし",IF(AND(申込書!$AH$4="GIGAスクールパック",SUM($Q41,$S41)&lt;&gt;0),SUM($Q41,$S41),IF(AND(申込書!$AH$4="SKY安心GIGAタブレット",SUM($U41,$W41)&lt;&gt;0),SUM($U41,$W41),"")),"")</f>
        <v/>
      </c>
      <c r="CC41" s="157"/>
      <c r="CD41" s="82"/>
      <c r="CE41" s="80" t="str">
        <f>IF(AND(申込書!$C$98&lt;&gt;"▼プルダウンより選択してください",申込書!$C$98&lt;&gt;"",申込書!$P$98&lt;&gt;"YYYY/MM/DD",$G41&lt;&gt;""),申込書!$P$98,"")</f>
        <v/>
      </c>
      <c r="CF41" s="81" t="str">
        <f>IF(AND(申込書!$C$98&lt;&gt;"▼プルダウンより選択してください",申込書!$C$98&lt;&gt;"",$G41&lt;&gt;""),申込書!$M$98,"")</f>
        <v/>
      </c>
      <c r="CG41" s="81" t="str">
        <f>IF($CE$3&lt;&gt;"コンテンツなし",IF(AND(申込書!$AH$4="GIGAスクールパック",SUM($P41,$R41)&lt;&gt;0),SUM($P41,$R41),IF(AND(申込書!$AH$4="SKY安心GIGAタブレット",SUM($T41,$V41)&lt;&gt;0),SUM($T41,$V41),"")),"")</f>
        <v/>
      </c>
      <c r="CH41" s="81" t="str">
        <f>IF($CE$3&lt;&gt;"コンテンツなし",IF(AND(申込書!$AH$4="GIGAスクールパック",SUM($Q41,$S41)&lt;&gt;0),SUM($Q41,$S41),IF(AND(申込書!$AH$4="SKY安心GIGAタブレット",SUM($U41,$W41)&lt;&gt;0),SUM($U41,$W41),"")),"")</f>
        <v/>
      </c>
      <c r="CI41" s="157"/>
      <c r="CJ41" s="82"/>
      <c r="CK41" s="80" t="str">
        <f>IF(AND(申込書!$C$99&lt;&gt;"▼プルダウンより選択してください",申込書!$C$99&lt;&gt;"",申込書!$P$99&lt;&gt;"YYYY/MM/DD",$G41&lt;&gt;""),申込書!$P$99,"")</f>
        <v/>
      </c>
      <c r="CL41" s="81" t="str">
        <f>IF(AND(申込書!$C$99&lt;&gt;"▼プルダウンより選択してください",申込書!$C$99&lt;&gt;"",$G41&lt;&gt;""),申込書!$M$99,"")</f>
        <v/>
      </c>
      <c r="CM41" s="81" t="str">
        <f>IF($CK$3&lt;&gt;"コンテンツなし",IF(AND(申込書!$AH$4="GIGAスクールパック",SUM($P41,$R41)&lt;&gt;0),SUM($P41,$R41),IF(AND(申込書!$AH$4="SKY安心GIGAタブレット",SUM($T41,$V41)&lt;&gt;0),SUM($T41,$V41),"")),"")</f>
        <v/>
      </c>
      <c r="CN41" s="81" t="str">
        <f>IF($CK$3&lt;&gt;"コンテンツなし",IF(AND(申込書!$AH$4="GIGAスクールパック",SUM($Q41,$S41)&lt;&gt;0),SUM($Q41,$S41),IF(AND(申込書!$AH$4="SKY安心GIGAタブレット",SUM($U41,$W41)&lt;&gt;0),SUM($U41,$W41),"")),"")</f>
        <v/>
      </c>
      <c r="CO41" s="157"/>
      <c r="CP41" s="82"/>
      <c r="CQ41" s="80" t="str">
        <f>IF(AND(申込書!$C$100&lt;&gt;"▼プルダウンより選択してください",申込書!$C$100&lt;&gt;"",申込書!$P$100&lt;&gt;"YYYY/MM/DD",$G41&lt;&gt;""),申込書!$P$100,"")</f>
        <v/>
      </c>
      <c r="CR41" s="81" t="str">
        <f>IF(AND(申込書!$C$100&lt;&gt;"▼プルダウンより選択してください",申込書!$C$100&lt;&gt;"",$G41&lt;&gt;""),申込書!$M$100,"")</f>
        <v/>
      </c>
      <c r="CS41" s="81" t="str">
        <f>IF($CQ$3&lt;&gt;"コンテンツなし",IF(AND(申込書!$AH$4="GIGAスクールパック",SUM($P41,$R41)&lt;&gt;0),SUM($P41,$R41),IF(AND(申込書!$AH$4="SKY安心GIGAタブレット",SUM($T41,$V41)&lt;&gt;0),SUM($T41,$V41),"")),"")</f>
        <v/>
      </c>
      <c r="CT41" s="81" t="str">
        <f>IF($CQ$3&lt;&gt;"コンテンツなし",IF(AND(申込書!$AH$4="GIGAスクールパック",SUM($Q41,$S41)&lt;&gt;0),SUM($Q41,$S41),IF(AND(申込書!$AH$4="SKY安心GIGAタブレット",SUM($U41,$W41)&lt;&gt;0),SUM($U41,$W41),"")),"")</f>
        <v/>
      </c>
      <c r="CU41" s="81"/>
      <c r="CV41" s="82"/>
      <c r="CW41" s="80" t="str">
        <f>IF(AND(申込書!$C$101&lt;&gt;"▼プルダウンより選択してください",申込書!$C$101&lt;&gt;"",申込書!$P$101&lt;&gt;"YYYY/MM/DD",$G41&lt;&gt;""),申込書!$P$101,"")</f>
        <v/>
      </c>
      <c r="CX41" s="81" t="str">
        <f>IF(AND(申込書!$C$101&lt;&gt;"▼プルダウンより選択してください",申込書!$C$101&lt;&gt;"",$G41&lt;&gt;""),申込書!$M$101,"")</f>
        <v/>
      </c>
      <c r="CY41" s="81" t="str">
        <f>IF($CW$3&lt;&gt;"コンテンツなし",IF(AND(申込書!$AH$4="GIGAスクールパック",SUM($P41,$R41)&lt;&gt;0),SUM($P41,$R41),IF(AND(申込書!$AH$4="SKY安心GIGAタブレット",SUM($T41,$V41)&lt;&gt;0),SUM($T41,$V41),"")),"")</f>
        <v/>
      </c>
      <c r="CZ41" s="81" t="str">
        <f>IF($CW$3&lt;&gt;"コンテンツなし",IF(AND(申込書!$AH$4="GIGAスクールパック",SUM($Q41,$S41)&lt;&gt;0),SUM($Q41,$S41),IF(AND(申込書!$AH$4="SKY安心GIGAタブレット",SUM($U41,$W41)&lt;&gt;0),SUM($U41,$W41),"")),"")</f>
        <v/>
      </c>
      <c r="DA41" s="81"/>
      <c r="DB41" s="82"/>
      <c r="DC41" s="80" t="str">
        <f>IF(AND(申込書!$C$102&lt;&gt;"▼プルダウンより選択してください",申込書!$C$102&lt;&gt;"",申込書!$P$102&lt;&gt;"YYYY/MM/DD",$G41&lt;&gt;""),申込書!$P$102,"")</f>
        <v/>
      </c>
      <c r="DD41" s="81" t="str">
        <f>IF(AND(申込書!$C$102&lt;&gt;"▼プルダウンより選択してください",申込書!$C$102&lt;&gt;"",$G41&lt;&gt;""),申込書!$M$102,"")</f>
        <v/>
      </c>
      <c r="DE41" s="81" t="str">
        <f>IF($DC$3&lt;&gt;"コンテンツなし",IF(AND(申込書!$AH$4="GIGAスクールパック",SUM($P41,$R41)&lt;&gt;0),SUM($P41,$R41),IF(AND(申込書!$AH$4="SKY安心GIGAタブレット",SUM($T41,$V41)&lt;&gt;0),SUM($T41,$V41),"")),"")</f>
        <v/>
      </c>
      <c r="DF41" s="81" t="str">
        <f>IF($DC$3&lt;&gt;"コンテンツなし",IF(AND(申込書!$AH$4="GIGAスクールパック",SUM($Q41,$S41)&lt;&gt;0),SUM($Q41,$S41),IF(AND(申込書!$AH$4="SKY安心GIGAタブレット",SUM($U41,$W41)&lt;&gt;0),SUM($U41,$W41),"")),"")</f>
        <v/>
      </c>
      <c r="DG41" s="81"/>
      <c r="DH41" s="82"/>
      <c r="DI41" s="80" t="str">
        <f>IF(AND(申込書!$C$103&lt;&gt;"▼プルダウンより選択してください",申込書!$C$103&lt;&gt;"",申込書!$P$103&lt;&gt;"YYYY/MM/DD",$G41&lt;&gt;""),申込書!$P$103,"")</f>
        <v/>
      </c>
      <c r="DJ41" s="81" t="str">
        <f>IF(AND(申込書!$C$103&lt;&gt;"▼プルダウンより選択してください",申込書!$C$103&lt;&gt;"",$G41&lt;&gt;""),申込書!$M$103,"")</f>
        <v/>
      </c>
      <c r="DK41" s="81" t="str">
        <f>IF($DI$3&lt;&gt;"コンテンツなし",IF(AND(申込書!$AH$4="GIGAスクールパック",SUM($P41,$R41)&lt;&gt;0),SUM($P41,$R41),IF(AND(申込書!$AH$4="SKY安心GIGAタブレット",SUM($T41,$V41)&lt;&gt;0),SUM($T41,$V41),"")),"")</f>
        <v/>
      </c>
      <c r="DL41" s="81" t="str">
        <f>IF($DI$3&lt;&gt;"コンテンツなし",IF(AND(申込書!$AH$4="GIGAスクールパック",SUM($Q41,$S41)&lt;&gt;0),SUM($Q41,$S41),IF(AND(申込書!$AH$4="SKY安心GIGAタブレット",SUM($U41,$W41)&lt;&gt;0),SUM($U41,$W41),"")),"")</f>
        <v/>
      </c>
      <c r="DM41" s="81"/>
      <c r="DN41" s="82"/>
      <c r="DO41" s="80" t="str">
        <f>IF(AND(申込書!$C$104&lt;&gt;"▼プルダウンより選択してください",申込書!$C$104&lt;&gt;"",申込書!$P$104&lt;&gt;"YYYY/MM/DD",$G41&lt;&gt;""),申込書!$P$104,"")</f>
        <v/>
      </c>
      <c r="DP41" s="81" t="str">
        <f>IF(AND(申込書!$C$104&lt;&gt;"▼プルダウンより選択してください",申込書!$C$104&lt;&gt;"",$G41&lt;&gt;""),申込書!$M$104,"")</f>
        <v/>
      </c>
      <c r="DQ41" s="81" t="str">
        <f>IF($DO$3&lt;&gt;"コンテンツなし",IF(AND(申込書!$AH$4="GIGAスクールパック",SUM($P41,$R41)&lt;&gt;0),SUM($P41,$R41),IF(AND(申込書!$AH$4="SKY安心GIGAタブレット",SUM($T41,$V41)&lt;&gt;0),SUM($T41,$V41),"")),"")</f>
        <v/>
      </c>
      <c r="DR41" s="81" t="str">
        <f>IF($DO$3&lt;&gt;"コンテンツなし",IF(AND(申込書!$AH$4="GIGAスクールパック",SUM($Q41,$S41)&lt;&gt;0),SUM($Q41,$S41),IF(AND(申込書!$AH$4="SKY安心GIGAタブレット",SUM($U41,$W41)&lt;&gt;0),SUM($U41,$W41),"")),"")</f>
        <v/>
      </c>
      <c r="DS41" s="81"/>
      <c r="DT41" s="82"/>
      <c r="DU41" s="80" t="str">
        <f>IF(AND(申込書!$C$105&lt;&gt;"▼プルダウンより選択してください",申込書!$C$105&lt;&gt;"",申込書!$P$105&lt;&gt;"YYYY/MM/DD",$G41&lt;&gt;""),申込書!$P$105,"")</f>
        <v/>
      </c>
      <c r="DV41" s="81" t="str">
        <f>IF(AND(申込書!$C$105&lt;&gt;"▼プルダウンより選択してください",申込書!$C$105&lt;&gt;"",$G41&lt;&gt;""),申込書!$M$105,"")</f>
        <v/>
      </c>
      <c r="DW41" s="81" t="str">
        <f>IF($DU$3&lt;&gt;"コンテンツなし",IF(AND(申込書!$AH$4="GIGAスクールパック",SUM($P41,$R41)&lt;&gt;0),SUM($P41,$R41),IF(AND(申込書!$AH$4="SKY安心GIGAタブレット",SUM($T41,$V41)&lt;&gt;0),SUM($T41,$V41),"")),"")</f>
        <v/>
      </c>
      <c r="DX41" s="81" t="str">
        <f>IF($DU$3&lt;&gt;"コンテンツなし",IF(AND(申込書!$AH$4="GIGAスクールパック",SUM($Q41,$S41)&lt;&gt;0),SUM($Q41,$S41),IF(AND(申込書!$AH$4="SKY安心GIGAタブレット",SUM($U41,$W41)&lt;&gt;0),SUM($U41,$W41),"")),"")</f>
        <v/>
      </c>
      <c r="DY41" s="157"/>
      <c r="DZ41" s="82"/>
      <c r="EA41" s="80" t="str">
        <f>IF(AND(申込書!$C$106&lt;&gt;"▼プルダウンより選択してください",申込書!$C$106&lt;&gt;"",申込書!$P$106&lt;&gt;"YYYY/MM/DD",$G41&lt;&gt;""),申込書!$P$106,"")</f>
        <v/>
      </c>
      <c r="EB41" s="81" t="str">
        <f>IF(AND(申込書!$C$106&lt;&gt;"▼プルダウンより選択してください",申込書!$C$106&lt;&gt;"",$G41&lt;&gt;""),申込書!$M$106,"")</f>
        <v/>
      </c>
      <c r="EC41" s="81" t="str">
        <f>IF($EA$3&lt;&gt;"コンテンツなし",IF(AND(申込書!$AH$4="GIGAスクールパック",SUM($P41,$R41)&lt;&gt;0),SUM($P41,$R41),IF(AND(申込書!$AH$4="SKY安心GIGAタブレット",SUM($T41,$V41)&lt;&gt;0),SUM($T41,$V41),"")),"")</f>
        <v/>
      </c>
      <c r="ED41" s="81" t="str">
        <f>IF($EA$3&lt;&gt;"コンテンツなし",IF(AND(申込書!$AH$4="GIGAスクールパック",SUM($Q41,$S41)&lt;&gt;0),SUM($Q41,$S41),IF(AND(申込書!$AH$4="SKY安心GIGAタブレット",SUM($U41,$W41)&lt;&gt;0),SUM($U41,$W41),"")),"")</f>
        <v/>
      </c>
      <c r="EE41" s="157"/>
      <c r="EF41" s="82"/>
      <c r="EG41" s="80" t="str">
        <f>IF(AND(申込書!$C$107&lt;&gt;"▼プルダウンより選択してください",申込書!$C$107&lt;&gt;"",申込書!$P$107&lt;&gt;"YYYY/MM/DD",$G41&lt;&gt;""),申込書!$P$107,"")</f>
        <v/>
      </c>
      <c r="EH41" s="81" t="str">
        <f>IF(AND(申込書!$C$107&lt;&gt;"▼プルダウンより選択してください",申込書!$C$107&lt;&gt;"",$G41&lt;&gt;""),申込書!$M$107,"")</f>
        <v/>
      </c>
      <c r="EI41" s="81" t="str">
        <f>IF($EG$3&lt;&gt;"コンテンツなし",IF(AND(申込書!$AH$4="GIGAスクールパック",SUM($P41,$R41)&lt;&gt;0),SUM($P41,$R41),IF(AND(申込書!$AH$4="SKY安心GIGAタブレット",SUM($T41,$V41)&lt;&gt;0),SUM($T41,$V41),"")),"")</f>
        <v/>
      </c>
      <c r="EJ41" s="81" t="str">
        <f>IF($EG$3&lt;&gt;"コンテンツなし",IF(AND(申込書!$AH$4="GIGAスクールパック",SUM($Q41,$S41)&lt;&gt;0),SUM($Q41,$S41),IF(AND(申込書!$AH$4="SKY安心GIGAタブレット",SUM($U41,$W41)&lt;&gt;0),SUM($U41,$W41),"")),"")</f>
        <v/>
      </c>
      <c r="EK41" s="157"/>
      <c r="EL41" s="82"/>
      <c r="EM41" s="80" t="str">
        <f>IF(AND(申込書!$C$108&lt;&gt;"▼プルダウンより選択してください",申込書!$C$108&lt;&gt;"",申込書!$P$108&lt;&gt;"YYYY/MM/DD",$G41&lt;&gt;""),申込書!$P$108,"")</f>
        <v/>
      </c>
      <c r="EN41" s="81" t="str">
        <f>IF(AND(申込書!$C$108&lt;&gt;"▼プルダウンより選択してください",申込書!$C$108&lt;&gt;"",$G41&lt;&gt;""),申込書!$M$108,"")</f>
        <v/>
      </c>
      <c r="EO41" s="81" t="str">
        <f>IF($EM$3&lt;&gt;"コンテンツなし",IF(AND(申込書!$AH$4="GIGAスクールパック",SUM($P41,$R41)&lt;&gt;0),SUM($P41,$R41),IF(AND(申込書!$AH$4="SKY安心GIGAタブレット",SUM($T41,$V41)&lt;&gt;0),SUM($T41,$V41),"")),"")</f>
        <v/>
      </c>
      <c r="EP41" s="81" t="str">
        <f>IF($EM$3&lt;&gt;"コンテンツなし",IF(AND(申込書!$AH$4="GIGAスクールパック",SUM($Q41,$S41)&lt;&gt;0),SUM($Q41,$S41),IF(AND(申込書!$AH$4="SKY安心GIGAタブレット",SUM($U41,$W41)&lt;&gt;0),SUM($U41,$W41),"")),"")</f>
        <v/>
      </c>
      <c r="EQ41" s="157"/>
      <c r="ER41" s="82"/>
      <c r="ES41" s="80" t="str">
        <f>IF(AND(申込書!$C$109&lt;&gt;"▼プルダウンより選択してください",申込書!$C$109&lt;&gt;"",申込書!$P$109&lt;&gt;"YYYY/MM/DD",$G41&lt;&gt;""),申込書!$P$109,"")</f>
        <v/>
      </c>
      <c r="ET41" s="81" t="str">
        <f>IF(AND(申込書!$C$109&lt;&gt;"▼プルダウンより選択してください",申込書!$C$109&lt;&gt;"",$G41&lt;&gt;""),申込書!$M$109,"")</f>
        <v/>
      </c>
      <c r="EU41" s="81" t="str">
        <f>IF($ES$3&lt;&gt;"コンテンツなし",IF(AND(申込書!$AH$4="GIGAスクールパック",SUM($P41,$R41)&lt;&gt;0),SUM($P41,$R41),IF(AND(申込書!$AH$4="SKY安心GIGAタブレット",SUM($T41,$V41)&lt;&gt;0),SUM($T41,$V41),"")),"")</f>
        <v/>
      </c>
      <c r="EV41" s="81" t="str">
        <f>IF($ES$3&lt;&gt;"コンテンツなし",IF(AND(申込書!$AH$4="GIGAスクールパック",SUM($Q41,$S41)&lt;&gt;0),SUM($Q41,$S41),IF(AND(申込書!$AH$4="SKY安心GIGAタブレット",SUM($U41,$W41)&lt;&gt;0),SUM($U41,$W41),"")),"")</f>
        <v/>
      </c>
      <c r="EW41" s="157"/>
      <c r="EX41" s="82"/>
      <c r="EY41" s="80" t="str">
        <f>IF(AND(申込書!$C$110&lt;&gt;"▼プルダウンより選択してください",申込書!$C$110&lt;&gt;"",申込書!$P$110&lt;&gt;"YYYY/MM/DD",$G41&lt;&gt;""),申込書!$P$110,"")</f>
        <v/>
      </c>
      <c r="EZ41" s="81" t="str">
        <f>IF(AND(申込書!$C$110&lt;&gt;"▼プルダウンより選択してください",申込書!$C$110&lt;&gt;"",$G41&lt;&gt;""),申込書!$M$110,"")</f>
        <v/>
      </c>
      <c r="FA41" s="81" t="str">
        <f>IF($EY$3&lt;&gt;"コンテンツなし",IF(AND(申込書!$AH$4="GIGAスクールパック",SUM($P41,$R41)&lt;&gt;0),SUM($P41,$R41),IF(AND(申込書!$AH$4="SKY安心GIGAタブレット",SUM($T41,$V41)&lt;&gt;0),SUM($T41,$V41),"")),"")</f>
        <v/>
      </c>
      <c r="FB41" s="81" t="str">
        <f>IF($EY$3&lt;&gt;"コンテンツなし",IF(AND(申込書!$AH$4="GIGAスクールパック",SUM($Q41,$S41)&lt;&gt;0),SUM($Q41,$S41),IF(AND(申込書!$AH$4="SKY安心GIGAタブレット",SUM($U41,$W41)&lt;&gt;0),SUM($U41,$W41),"")),"")</f>
        <v/>
      </c>
      <c r="FC41" s="157"/>
      <c r="FD41" s="82"/>
      <c r="FE41" s="80" t="str">
        <f>IF(AND(申込書!$C$111&lt;&gt;"▼プルダウンより選択してください",申込書!$C$111&lt;&gt;"",申込書!$P$111&lt;&gt;"YYYY/MM/DD",$G41&lt;&gt;""),申込書!$P$111,"")</f>
        <v/>
      </c>
      <c r="FF41" s="81" t="str">
        <f>IF(AND(申込書!$C$111&lt;&gt;"▼プルダウンより選択してください",申込書!$C$111&lt;&gt;"",$G41&lt;&gt;""),申込書!$M$111,"")</f>
        <v/>
      </c>
      <c r="FG41" s="81" t="str">
        <f>IF($FE$3&lt;&gt;"コンテンツなし",IF(AND(申込書!$AH$4="GIGAスクールパック",SUM($P41,$R41)&lt;&gt;0),SUM($P41,$R41),IF(AND(申込書!$AH$4="SKY安心GIGAタブレット",SUM($T41,$V41)&lt;&gt;0),SUM($T41,$V41),"")),"")</f>
        <v/>
      </c>
      <c r="FH41" s="81" t="str">
        <f>IF($FE$3&lt;&gt;"コンテンツなし",IF(AND(申込書!$AH$4="GIGAスクールパック",SUM($Q41,$S41)&lt;&gt;0),SUM($Q41,$S41),IF(AND(申込書!$AH$4="SKY安心GIGAタブレット",SUM($U41,$W41)&lt;&gt;0),SUM($U41,$W41),"")),"")</f>
        <v/>
      </c>
      <c r="FI41" s="157"/>
      <c r="FJ41" s="82"/>
      <c r="FK41" s="80" t="str">
        <f>IF(AND(申込書!$C$112&lt;&gt;"▼プルダウンより選択してください",申込書!$C$112&lt;&gt;"",申込書!$P$112&lt;&gt;"YYYY/MM/DD",$G41&lt;&gt;""),申込書!$P$112,"")</f>
        <v/>
      </c>
      <c r="FL41" s="81" t="str">
        <f>IF(AND(申込書!$C$112&lt;&gt;"▼プルダウンより選択してください",申込書!$C$112&lt;&gt;"",$G41&lt;&gt;""),申込書!$M$112,"")</f>
        <v/>
      </c>
      <c r="FM41" s="81" t="str">
        <f>IF($FK$3&lt;&gt;"コンテンツなし",IF(AND(申込書!$AH$4="GIGAスクールパック",SUM($P41,$R41)&lt;&gt;0),SUM($P41,$R41),IF(AND(申込書!$AH$4="SKY安心GIGAタブレット",SUM($T41,$V41)&lt;&gt;0),SUM($T41,$V41),"")),"")</f>
        <v/>
      </c>
      <c r="FN41" s="81" t="str">
        <f>IF($FK$3&lt;&gt;"コンテンツなし",IF(AND(申込書!$AH$4="GIGAスクールパック",SUM($Q41,$S41)&lt;&gt;0),SUM($Q41,$S41),IF(AND(申込書!$AH$4="SKY安心GIGAタブレット",SUM($U41,$W41)&lt;&gt;0),SUM($U41,$W41),"")),"")</f>
        <v/>
      </c>
      <c r="FO41" s="157"/>
      <c r="FP41" s="82"/>
      <c r="FQ41" s="80" t="str">
        <f>IF(AND(申込書!$C$113&lt;&gt;"▼プルダウンより選択してください",申込書!$C$113&lt;&gt;"",申込書!$P$113&lt;&gt;"YYYY/MM/DD",$G41&lt;&gt;""),申込書!$P$113,"")</f>
        <v/>
      </c>
      <c r="FR41" s="81" t="str">
        <f>IF(AND(申込書!$C$113&lt;&gt;"▼プルダウンより選択してください",申込書!$C$113&lt;&gt;"",$G41&lt;&gt;""),申込書!$M$113,"")</f>
        <v/>
      </c>
      <c r="FS41" s="81" t="str">
        <f>IF($FQ$3&lt;&gt;"コンテンツなし",IF(AND(申込書!$AH$4="GIGAスクールパック",SUM($P41,$R41)&lt;&gt;0),SUM($P41,$R41),IF(AND(申込書!$AH$4="SKY安心GIGAタブレット",SUM($T41,$V41)&lt;&gt;0),SUM($T41,$V41),"")),"")</f>
        <v/>
      </c>
      <c r="FT41" s="81" t="str">
        <f>IF($FQ$3&lt;&gt;"コンテンツなし",IF(AND(申込書!$AH$4="GIGAスクールパック",SUM($Q41,$S41)&lt;&gt;0),SUM($Q41,$S41),IF(AND(申込書!$AH$4="SKY安心GIGAタブレット",SUM($U41,$W41)&lt;&gt;0),SUM($U41,$W41),"")),"")</f>
        <v/>
      </c>
      <c r="FU41" s="157"/>
      <c r="FV41" s="82"/>
      <c r="FW41" s="80" t="str">
        <f>IF(AND(申込書!$C$114&lt;&gt;"▼プルダウンより選択してください",申込書!$C$114&lt;&gt;"",申込書!$P$114&lt;&gt;"YYYY/MM/DD",$G41&lt;&gt;""),申込書!$P$114,"")</f>
        <v/>
      </c>
      <c r="FX41" s="81" t="str">
        <f>IF(AND(申込書!$C$114&lt;&gt;"▼プルダウンより選択してください",申込書!$C$114&lt;&gt;"",$G41&lt;&gt;""),申込書!$M$114,"")</f>
        <v/>
      </c>
      <c r="FY41" s="81" t="str">
        <f>IF($FW$3&lt;&gt;"コンテンツなし",IF(AND(申込書!$AH$4="GIGAスクールパック",SUM($P41,$R41)&lt;&gt;0),SUM($P41,$R41),IF(AND(申込書!$AH$4="SKY安心GIGAタブレット",SUM($T41,$V41)&lt;&gt;0),SUM($T41,$V41),"")),"")</f>
        <v/>
      </c>
      <c r="FZ41" s="81" t="str">
        <f>IF($FW$3&lt;&gt;"コンテンツなし",IF(AND(申込書!$AH$4="GIGAスクールパック",SUM($Q41,$S41)&lt;&gt;0),SUM($Q41,$S41),IF(AND(申込書!$AH$4="SKY安心GIGAタブレット",SUM($U41,$W41)&lt;&gt;0),SUM($U41,$W41),"")),"")</f>
        <v/>
      </c>
      <c r="GA41" s="157"/>
      <c r="GB41" s="82"/>
      <c r="GC41" s="80" t="str">
        <f>IF(AND(申込書!$C$115&lt;&gt;"▼プルダウンより選択してください",申込書!$C$115&lt;&gt;"",申込書!$P$115&lt;&gt;"YYYY/MM/DD",$G41&lt;&gt;""),申込書!$P$115,"")</f>
        <v/>
      </c>
      <c r="GD41" s="81" t="str">
        <f>IF(AND(申込書!$C$115&lt;&gt;"▼プルダウンより選択してください",申込書!$C$115&lt;&gt;"",$G41&lt;&gt;""),申込書!$M$115,"")</f>
        <v/>
      </c>
      <c r="GE41" s="81" t="str">
        <f>IF($GC$3&lt;&gt;"コンテンツなし",IF(AND(申込書!$AH$4="GIGAスクールパック",SUM($P41,$R41)&lt;&gt;0),SUM($P41,$R41),IF(AND(申込書!$AH$4="SKY安心GIGAタブレット",SUM($T41,$V41)&lt;&gt;0),SUM($T41,$V41),"")),"")</f>
        <v/>
      </c>
      <c r="GF41" s="81" t="str">
        <f>IF($GC$3&lt;&gt;"コンテンツなし",IF(AND(申込書!$AH$4="GIGAスクールパック",SUM($Q41,$S41)&lt;&gt;0),SUM($Q41,$S41),IF(AND(申込書!$AH$4="SKY安心GIGAタブレット",SUM($U41,$W41)&lt;&gt;0),SUM($U41,$W41),"")),"")</f>
        <v/>
      </c>
      <c r="GG41" s="157"/>
      <c r="GH41" s="82"/>
      <c r="GI41" s="80" t="str">
        <f>IF(AND(申込書!$C$116&lt;&gt;"▼プルダウンより選択してください",申込書!$C$116&lt;&gt;"",申込書!$P$116&lt;&gt;"YYYY/MM/DD",$G41&lt;&gt;""),申込書!$P$116,"")</f>
        <v/>
      </c>
      <c r="GJ41" s="81" t="str">
        <f>IF(AND(申込書!$C$116&lt;&gt;"▼プルダウンより選択してください",申込書!$C$116&lt;&gt;"",$G41&lt;&gt;""),申込書!$M$116,"")</f>
        <v/>
      </c>
      <c r="GK41" s="81" t="str">
        <f>IF($GI$3&lt;&gt;"コンテンツなし",IF(AND(申込書!$AH$4="GIGAスクールパック",SUM($P41,$R41)&lt;&gt;0),SUM($P41,$R41),IF(AND(申込書!$AH$4="SKY安心GIGAタブレット",SUM($T41,$V41)&lt;&gt;0),SUM($T41,$V41),"")),"")</f>
        <v/>
      </c>
      <c r="GL41" s="81" t="str">
        <f>IF($GI$3&lt;&gt;"コンテンツなし",IF(AND(申込書!$AH$4="GIGAスクールパック",SUM($Q41,$S41)&lt;&gt;0),SUM($Q41,$S41),IF(AND(申込書!$AH$4="SKY安心GIGAタブレット",SUM($U41,$W41)&lt;&gt;0),SUM($U41,$W41),"")),"")</f>
        <v/>
      </c>
      <c r="GM41" s="157"/>
      <c r="GN41" s="82"/>
      <c r="GO41" s="80" t="str">
        <f>IF(AND(申込書!$C$117&lt;&gt;"▼プルダウンより選択してください",申込書!$C$117&lt;&gt;"",申込書!$P$117&lt;&gt;"YYYY/MM/DD",$G41&lt;&gt;""),申込書!$P$117,"")</f>
        <v/>
      </c>
      <c r="GP41" s="81" t="str">
        <f>IF(AND(申込書!$C$117&lt;&gt;"▼プルダウンより選択してください",申込書!$C$117&lt;&gt;"",$G41&lt;&gt;""),申込書!$M$117,"")</f>
        <v/>
      </c>
      <c r="GQ41" s="81" t="str">
        <f>IF($GO$3&lt;&gt;"コンテンツなし",IF(AND(申込書!$AH$4="GIGAスクールパック",SUM($P41,$R41)&lt;&gt;0),SUM($P41,$R41),IF(AND(申込書!$AH$4="SKY安心GIGAタブレット",SUM($T41,$V41)&lt;&gt;0),SUM($T41,$V41),"")),"")</f>
        <v/>
      </c>
      <c r="GR41" s="81" t="str">
        <f>IF($GO$3&lt;&gt;"コンテンツなし",IF(AND(申込書!$AH$4="GIGAスクールパック",SUM($Q41,$S41)&lt;&gt;0),SUM($Q41,$S41),IF(AND(申込書!$AH$4="SKY安心GIGAタブレット",SUM($U41,$W41)&lt;&gt;0),SUM($U41,$W41),"")),"")</f>
        <v/>
      </c>
      <c r="GS41" s="157"/>
      <c r="GT41" s="82"/>
      <c r="GU41" s="80" t="str">
        <f>IF(AND(申込書!$C$118&lt;&gt;"▼プルダウンより選択してください",申込書!$C$118&lt;&gt;"",申込書!$P$118&lt;&gt;"YYYY/MM/DD",$G41&lt;&gt;""),申込書!$P$118,"")</f>
        <v/>
      </c>
      <c r="GV41" s="81" t="str">
        <f>IF(AND(申込書!$C$118&lt;&gt;"▼プルダウンより選択してください",申込書!$C$118&lt;&gt;"",$G41&lt;&gt;""),申込書!$M$118,"")</f>
        <v/>
      </c>
      <c r="GW41" s="81" t="str">
        <f>IF($GU$3&lt;&gt;"コンテンツなし",IF(AND(申込書!$AH$4="GIGAスクールパック",SUM($P41,$R41)&lt;&gt;0),SUM($P41,$R41),IF(AND(申込書!$AH$4="SKY安心GIGAタブレット",SUM($T41,$V41)&lt;&gt;0),SUM($T41,$V41),"")),"")</f>
        <v/>
      </c>
      <c r="GX41" s="81" t="str">
        <f>IF($GU$3&lt;&gt;"コンテンツなし",IF(AND(申込書!$AH$4="GIGAスクールパック",SUM($Q41,$S41)&lt;&gt;0),SUM($Q41,$S41),IF(AND(申込書!$AH$4="SKY安心GIGAタブレット",SUM($U41,$W41)&lt;&gt;0),SUM($U41,$W41),"")),"")</f>
        <v/>
      </c>
      <c r="GY41" s="157"/>
      <c r="GZ41" s="82"/>
      <c r="HA41" s="80" t="str">
        <f>IF(AND(申込書!$C$119&lt;&gt;"▼プルダウンより選択してください",申込書!$C$119&lt;&gt;"",申込書!$P$119&lt;&gt;"YYYY/MM/DD",$G41&lt;&gt;""),申込書!$P$119,"")</f>
        <v/>
      </c>
      <c r="HB41" s="81" t="str">
        <f>IF(AND(申込書!$C$119&lt;&gt;"▼プルダウンより選択してください",申込書!$C$119&lt;&gt;"",$G41&lt;&gt;""),申込書!$M$119,"")</f>
        <v/>
      </c>
      <c r="HC41" s="81" t="str">
        <f>IF($HA$3&lt;&gt;"コンテンツなし",IF(AND(申込書!$AH$4="GIGAスクールパック",SUM($P41,$R41)&lt;&gt;0),SUM($P41,$R41),IF(AND(申込書!$AH$4="SKY安心GIGAタブレット",SUM($T41,$V41)&lt;&gt;0),SUM($T41,$V41),"")),"")</f>
        <v/>
      </c>
      <c r="HD41" s="81" t="str">
        <f>IF($HA$3&lt;&gt;"コンテンツなし",IF(AND(申込書!$AH$4="GIGAスクールパック",SUM($Q41,$S41)&lt;&gt;0),SUM($Q41,$S41),IF(AND(申込書!$AH$4="SKY安心GIGAタブレット",SUM($U41,$W41)&lt;&gt;0),SUM($U41,$W41),"")),"")</f>
        <v/>
      </c>
      <c r="HE41" s="157"/>
      <c r="HF41" s="82"/>
      <c r="HG41" s="83"/>
    </row>
    <row r="42" spans="2:215" ht="26.85" customHeight="1">
      <c r="B42" s="62">
        <f t="shared" si="0"/>
        <v>37</v>
      </c>
      <c r="C42" s="63"/>
      <c r="D42" s="64"/>
      <c r="E42" s="207"/>
      <c r="F42" s="65"/>
      <c r="G42" s="66"/>
      <c r="H42" s="67"/>
      <c r="I42" s="68"/>
      <c r="J42" s="69"/>
      <c r="K42" s="70"/>
      <c r="L42" s="71"/>
      <c r="M42" s="72"/>
      <c r="N42" s="73"/>
      <c r="O42" s="74"/>
      <c r="P42" s="179"/>
      <c r="Q42" s="180"/>
      <c r="R42" s="180"/>
      <c r="S42" s="181"/>
      <c r="T42" s="179"/>
      <c r="U42" s="180"/>
      <c r="V42" s="182"/>
      <c r="W42" s="181"/>
      <c r="X42" s="75"/>
      <c r="Y42" s="76"/>
      <c r="Z42" s="77"/>
      <c r="AA42" s="78"/>
      <c r="AB42" s="79"/>
      <c r="AC42" s="79"/>
      <c r="AD42" s="79"/>
      <c r="AE42" s="77"/>
      <c r="AF42" s="139"/>
      <c r="AG42" s="139"/>
      <c r="AH42" s="139"/>
      <c r="AI42" s="80" t="str">
        <f>IF(AND(申込書!$C$90&lt;&gt;"▼プルダウンより選択してください",申込書!$C$90&lt;&gt;"",申込書!$P$90&lt;&gt;"YYYY/MM/DD",$G42&lt;&gt;""),申込書!$P$90,"")</f>
        <v/>
      </c>
      <c r="AJ42" s="81" t="str">
        <f>IF(AND(申込書!$C$90&lt;&gt;"▼プルダウンより選択してください",申込書!$C$90&lt;&gt;"",$G42&lt;&gt;""),申込書!$M$90,"")</f>
        <v/>
      </c>
      <c r="AK42" s="81" t="str">
        <f>IF($AI$3&lt;&gt;"コンテンツなし",IF(AND(申込書!$AH$4="GIGAスクールパック",SUM($P42,$R42)&lt;&gt;0),SUM($P42,$R42),IF(AND(申込書!$AH$4="SKY安心GIGAタブレット",SUM($T42,$V42)&lt;&gt;0),SUM($T42,$V42),"")),"")</f>
        <v/>
      </c>
      <c r="AL42" s="81" t="str">
        <f>IF($AI$3&lt;&gt;"コンテンツなし",IF(AND(申込書!$AH$4="GIGAスクールパック",SUM($Q42,$S42)&lt;&gt;0),SUM($Q42,$S42),IF(AND(申込書!$AH$4="SKY安心GIGAタブレット",SUM($U42,$W42)&lt;&gt;0),SUM($U42,$W42),"")),"")</f>
        <v/>
      </c>
      <c r="AM42" s="157"/>
      <c r="AN42" s="82"/>
      <c r="AO42" s="80" t="str">
        <f>IF(AND(申込書!$C$91&lt;&gt;"▼プルダウンより選択してください",申込書!$C$91&lt;&gt;"",申込書!$P$91&lt;&gt;"YYYY/MM/DD",$G42&lt;&gt;""),申込書!$P$91,"")</f>
        <v/>
      </c>
      <c r="AP42" s="81" t="str">
        <f>IF(AND(申込書!$C$91&lt;&gt;"▼プルダウンより選択してください",申込書!$C$91&lt;&gt;"",$G42&lt;&gt;""),申込書!$M$91,"")</f>
        <v/>
      </c>
      <c r="AQ42" s="81" t="str">
        <f>IF($AO$3&lt;&gt;"コンテンツなし",IF(AND(申込書!$AH$4="GIGAスクールパック",SUM($P42,$R42)&lt;&gt;0),SUM($P42,$R42),IF(AND(申込書!$AH$4="SKY安心GIGAタブレット",SUM($T42,$V42)&lt;&gt;0),SUM($T42,$V42),"")),"")</f>
        <v/>
      </c>
      <c r="AR42" s="81" t="str">
        <f>IF($AO$3&lt;&gt;"コンテンツなし",IF(AND(申込書!$AH$4="GIGAスクールパック",SUM($Q42,$S42)&lt;&gt;0),SUM($Q42,$S42),IF(AND(申込書!$AH$4="SKY安心GIGAタブレット",SUM($U42,$W42)&lt;&gt;0),SUM($U42,$W42),"")),"")</f>
        <v/>
      </c>
      <c r="AS42" s="157"/>
      <c r="AT42" s="82"/>
      <c r="AU42" s="80" t="str">
        <f>IF(AND(申込書!$C$92&lt;&gt;"▼プルダウンより選択してください",申込書!$C$92&lt;&gt;"",申込書!$P$92&lt;&gt;"YYYY/MM/DD",$G42&lt;&gt;""),申込書!$P$92,"")</f>
        <v/>
      </c>
      <c r="AV42" s="81" t="str">
        <f>IF(AND(申込書!$C$92&lt;&gt;"▼プルダウンより選択してください",申込書!$C$92&lt;&gt;"",$G42&lt;&gt;""),申込書!$M$92,"")</f>
        <v/>
      </c>
      <c r="AW42" s="81" t="str">
        <f>IF($AU$3&lt;&gt;"コンテンツなし",IF(AND(申込書!$AH$4="GIGAスクールパック",SUM($P42,$R42)&lt;&gt;0),SUM($P42,$R42),IF(AND(申込書!$AH$4="SKY安心GIGAタブレット",SUM($T42,$V42)&lt;&gt;0),SUM($T42,$V42),"")),"")</f>
        <v/>
      </c>
      <c r="AX42" s="81" t="str">
        <f>IF($AU$3&lt;&gt;"コンテンツなし",IF(AND(申込書!$AH$4="GIGAスクールパック",SUM($Q42,$S42)&lt;&gt;0),SUM($Q42,$S42),IF(AND(申込書!$AH$4="SKY安心GIGAタブレット",SUM($U42,$W42)&lt;&gt;0),SUM($U42,$W42),"")),"")</f>
        <v/>
      </c>
      <c r="AY42" s="157"/>
      <c r="AZ42" s="82"/>
      <c r="BA42" s="80" t="str">
        <f>IF(AND(申込書!$C$93&lt;&gt;"▼プルダウンより選択してください",申込書!$C$93&lt;&gt;"",申込書!$P$93&lt;&gt;"YYYY/MM/DD",$G42&lt;&gt;""),申込書!$P$93,"")</f>
        <v/>
      </c>
      <c r="BB42" s="81" t="str">
        <f>IF(AND(申込書!$C$93&lt;&gt;"▼プルダウンより選択してください",申込書!$C$93&lt;&gt;"",申込書!$M$93&gt;=1,$G42&lt;&gt;""),申込書!$M$93,"")</f>
        <v/>
      </c>
      <c r="BC42" s="81" t="str">
        <f>IF($BA$3&lt;&gt;"コンテンツなし",IF(AND(申込書!$AH$4="GIGAスクールパック",SUM($P42,$R42)&lt;&gt;0),SUM($P42,$R42),IF(AND(申込書!$AH$4="SKY安心GIGAタブレット",SUM($T42,$V42)&lt;&gt;0),SUM($T42,$V42),"")),"")</f>
        <v/>
      </c>
      <c r="BD42" s="81" t="str">
        <f>IF($BA$3&lt;&gt;"コンテンツなし",IF(AND(申込書!$AH$4="GIGAスクールパック",SUM($Q42,$S42)&lt;&gt;0),SUM($Q42,$S42),IF(AND(申込書!$AH$4="SKY安心GIGAタブレット",SUM($U42,$W42)&lt;&gt;0),SUM($U42,$W42),"")),"")</f>
        <v/>
      </c>
      <c r="BE42" s="157"/>
      <c r="BF42" s="82"/>
      <c r="BG42" s="80" t="str">
        <f>IF(AND(申込書!$C$94&lt;&gt;"▼プルダウンより選択してください",申込書!$C$94&lt;&gt;"",申込書!$P$94&lt;&gt;"YYYY/MM/DD",$G42&lt;&gt;""),申込書!$P$94,"")</f>
        <v/>
      </c>
      <c r="BH42" s="81" t="str">
        <f>IF(AND(申込書!$C$94&lt;&gt;"▼プルダウンより選択してください",申込書!$C$94&lt;&gt;"",$G42&lt;&gt;""),申込書!$M$94,"")</f>
        <v/>
      </c>
      <c r="BI42" s="81" t="str">
        <f>IF($BG$3&lt;&gt;"コンテンツなし",IF(AND(申込書!$AH$4="GIGAスクールパック",SUM($P42,$R42)&lt;&gt;0),SUM($P42,$R42),IF(AND(申込書!$AH$4="SKY安心GIGAタブレット",SUM($T42,$V42)&lt;&gt;0),SUM($T42,$V42),"")),"")</f>
        <v/>
      </c>
      <c r="BJ42" s="81" t="str">
        <f>IF($BG$3&lt;&gt;"コンテンツなし",IF(AND(申込書!$AH$4="GIGAスクールパック",SUM($Q42,$S42)&lt;&gt;0),SUM($Q42,$S42),IF(AND(申込書!$AH$4="SKY安心GIGAタブレット",SUM($U42,$W42)&lt;&gt;0),SUM($U42,$W42),"")),"")</f>
        <v/>
      </c>
      <c r="BK42" s="157"/>
      <c r="BL42" s="82"/>
      <c r="BM42" s="80" t="str">
        <f>IF(AND(申込書!$C$95&lt;&gt;"▼プルダウンより選択してください",申込書!$C$95&lt;&gt;"",申込書!$P$95&lt;&gt;"YYYY/MM/DD",$G42&lt;&gt;""),申込書!$P$95,"")</f>
        <v/>
      </c>
      <c r="BN42" s="81" t="str">
        <f>IF(AND(申込書!$C$95&lt;&gt;"▼プルダウンより選択してください",申込書!$C$95&lt;&gt;"",$G42&lt;&gt;""),申込書!$M$95,"")</f>
        <v/>
      </c>
      <c r="BO42" s="81" t="str">
        <f>IF($BM$3&lt;&gt;"コンテンツなし",IF(AND(申込書!$AH$4="GIGAスクールパック",SUM($P42,$R42)&lt;&gt;0),SUM($P42,$R42),IF(AND(申込書!$AH$4="SKY安心GIGAタブレット",SUM($T42,$V42)&lt;&gt;0),SUM($T42,$V42),"")),"")</f>
        <v/>
      </c>
      <c r="BP42" s="81" t="str">
        <f>IF($BM$3&lt;&gt;"コンテンツなし",IF(AND(申込書!$AH$4="GIGAスクールパック",SUM($Q42,$S42)&lt;&gt;0),SUM($Q42,$S42),IF(AND(申込書!$AH$4="SKY安心GIGAタブレット",SUM($U42,$W42)&lt;&gt;0),SUM($U42,$W42),"")),"")</f>
        <v/>
      </c>
      <c r="BQ42" s="157"/>
      <c r="BR42" s="82"/>
      <c r="BS42" s="80" t="str">
        <f>IF(AND(申込書!$C$96&lt;&gt;"▼プルダウンより選択してください",申込書!$C$96&lt;&gt;"",申込書!$P$96&lt;&gt;"YYYY/MM/DD",$G42&lt;&gt;""),申込書!$P$96,"")</f>
        <v/>
      </c>
      <c r="BT42" s="81" t="str">
        <f>IF(AND(申込書!$C$96&lt;&gt;"▼プルダウンより選択してください",申込書!$C$96&lt;&gt;"",$G42&lt;&gt;""),申込書!$M$96,"")</f>
        <v/>
      </c>
      <c r="BU42" s="81" t="str">
        <f>IF($BS$3&lt;&gt;"コンテンツなし",IF(AND(申込書!$AH$4="GIGAスクールパック",SUM($P42,$R42)&lt;&gt;0),SUM($P42,$R42),IF(AND(申込書!$AH$4="SKY安心GIGAタブレット",SUM($T42,$V42)&lt;&gt;0),SUM($T42,$V42),"")),"")</f>
        <v/>
      </c>
      <c r="BV42" s="81" t="str">
        <f>IF($BS$3&lt;&gt;"コンテンツなし",IF(AND(申込書!$AH$4="GIGAスクールパック",SUM($Q42,$S42)&lt;&gt;0),SUM($Q42,$S42),IF(AND(申込書!$AH$4="SKY安心GIGAタブレット",SUM($U42,$W42)&lt;&gt;0),SUM($U42,$W42),"")),"")</f>
        <v/>
      </c>
      <c r="BW42" s="157"/>
      <c r="BX42" s="82"/>
      <c r="BY42" s="80" t="str">
        <f>IF(AND(申込書!$C$97&lt;&gt;"▼プルダウンより選択してください",申込書!$C$97&lt;&gt;"",申込書!$P$97&lt;&gt;"YYYY/MM/DD",$G42&lt;&gt;""),申込書!$P$97,"")</f>
        <v/>
      </c>
      <c r="BZ42" s="81" t="str">
        <f>IF(AND(申込書!$C$97&lt;&gt;"▼プルダウンより選択してください",申込書!$C$97&lt;&gt;"",$G42&lt;&gt;""),申込書!$M$97,"")</f>
        <v/>
      </c>
      <c r="CA42" s="81" t="str">
        <f>IF($BY$3&lt;&gt;"コンテンツなし",IF(AND(申込書!$AH$4="GIGAスクールパック",SUM($P42,$R42)&lt;&gt;0),SUM($P42,$R42),IF(AND(申込書!$AH$4="SKY安心GIGAタブレット",SUM($T42,$V42)&lt;&gt;0),SUM($T42,$V42),"")),"")</f>
        <v/>
      </c>
      <c r="CB42" s="81" t="str">
        <f>IF($BY$3&lt;&gt;"コンテンツなし",IF(AND(申込書!$AH$4="GIGAスクールパック",SUM($Q42,$S42)&lt;&gt;0),SUM($Q42,$S42),IF(AND(申込書!$AH$4="SKY安心GIGAタブレット",SUM($U42,$W42)&lt;&gt;0),SUM($U42,$W42),"")),"")</f>
        <v/>
      </c>
      <c r="CC42" s="157"/>
      <c r="CD42" s="82"/>
      <c r="CE42" s="80" t="str">
        <f>IF(AND(申込書!$C$98&lt;&gt;"▼プルダウンより選択してください",申込書!$C$98&lt;&gt;"",申込書!$P$98&lt;&gt;"YYYY/MM/DD",$G42&lt;&gt;""),申込書!$P$98,"")</f>
        <v/>
      </c>
      <c r="CF42" s="81" t="str">
        <f>IF(AND(申込書!$C$98&lt;&gt;"▼プルダウンより選択してください",申込書!$C$98&lt;&gt;"",$G42&lt;&gt;""),申込書!$M$98,"")</f>
        <v/>
      </c>
      <c r="CG42" s="81" t="str">
        <f>IF($CE$3&lt;&gt;"コンテンツなし",IF(AND(申込書!$AH$4="GIGAスクールパック",SUM($P42,$R42)&lt;&gt;0),SUM($P42,$R42),IF(AND(申込書!$AH$4="SKY安心GIGAタブレット",SUM($T42,$V42)&lt;&gt;0),SUM($T42,$V42),"")),"")</f>
        <v/>
      </c>
      <c r="CH42" s="81" t="str">
        <f>IF($CE$3&lt;&gt;"コンテンツなし",IF(AND(申込書!$AH$4="GIGAスクールパック",SUM($Q42,$S42)&lt;&gt;0),SUM($Q42,$S42),IF(AND(申込書!$AH$4="SKY安心GIGAタブレット",SUM($U42,$W42)&lt;&gt;0),SUM($U42,$W42),"")),"")</f>
        <v/>
      </c>
      <c r="CI42" s="157"/>
      <c r="CJ42" s="82"/>
      <c r="CK42" s="80" t="str">
        <f>IF(AND(申込書!$C$99&lt;&gt;"▼プルダウンより選択してください",申込書!$C$99&lt;&gt;"",申込書!$P$99&lt;&gt;"YYYY/MM/DD",$G42&lt;&gt;""),申込書!$P$99,"")</f>
        <v/>
      </c>
      <c r="CL42" s="81" t="str">
        <f>IF(AND(申込書!$C$99&lt;&gt;"▼プルダウンより選択してください",申込書!$C$99&lt;&gt;"",$G42&lt;&gt;""),申込書!$M$99,"")</f>
        <v/>
      </c>
      <c r="CM42" s="81" t="str">
        <f>IF($CK$3&lt;&gt;"コンテンツなし",IF(AND(申込書!$AH$4="GIGAスクールパック",SUM($P42,$R42)&lt;&gt;0),SUM($P42,$R42),IF(AND(申込書!$AH$4="SKY安心GIGAタブレット",SUM($T42,$V42)&lt;&gt;0),SUM($T42,$V42),"")),"")</f>
        <v/>
      </c>
      <c r="CN42" s="81" t="str">
        <f>IF($CK$3&lt;&gt;"コンテンツなし",IF(AND(申込書!$AH$4="GIGAスクールパック",SUM($Q42,$S42)&lt;&gt;0),SUM($Q42,$S42),IF(AND(申込書!$AH$4="SKY安心GIGAタブレット",SUM($U42,$W42)&lt;&gt;0),SUM($U42,$W42),"")),"")</f>
        <v/>
      </c>
      <c r="CO42" s="157"/>
      <c r="CP42" s="82"/>
      <c r="CQ42" s="80" t="str">
        <f>IF(AND(申込書!$C$100&lt;&gt;"▼プルダウンより選択してください",申込書!$C$100&lt;&gt;"",申込書!$P$100&lt;&gt;"YYYY/MM/DD",$G42&lt;&gt;""),申込書!$P$100,"")</f>
        <v/>
      </c>
      <c r="CR42" s="81" t="str">
        <f>IF(AND(申込書!$C$100&lt;&gt;"▼プルダウンより選択してください",申込書!$C$100&lt;&gt;"",$G42&lt;&gt;""),申込書!$M$100,"")</f>
        <v/>
      </c>
      <c r="CS42" s="81" t="str">
        <f>IF($CQ$3&lt;&gt;"コンテンツなし",IF(AND(申込書!$AH$4="GIGAスクールパック",SUM($P42,$R42)&lt;&gt;0),SUM($P42,$R42),IF(AND(申込書!$AH$4="SKY安心GIGAタブレット",SUM($T42,$V42)&lt;&gt;0),SUM($T42,$V42),"")),"")</f>
        <v/>
      </c>
      <c r="CT42" s="81" t="str">
        <f>IF($CQ$3&lt;&gt;"コンテンツなし",IF(AND(申込書!$AH$4="GIGAスクールパック",SUM($Q42,$S42)&lt;&gt;0),SUM($Q42,$S42),IF(AND(申込書!$AH$4="SKY安心GIGAタブレット",SUM($U42,$W42)&lt;&gt;0),SUM($U42,$W42),"")),"")</f>
        <v/>
      </c>
      <c r="CU42" s="81"/>
      <c r="CV42" s="82"/>
      <c r="CW42" s="80" t="str">
        <f>IF(AND(申込書!$C$101&lt;&gt;"▼プルダウンより選択してください",申込書!$C$101&lt;&gt;"",申込書!$P$101&lt;&gt;"YYYY/MM/DD",$G42&lt;&gt;""),申込書!$P$101,"")</f>
        <v/>
      </c>
      <c r="CX42" s="81" t="str">
        <f>IF(AND(申込書!$C$101&lt;&gt;"▼プルダウンより選択してください",申込書!$C$101&lt;&gt;"",$G42&lt;&gt;""),申込書!$M$101,"")</f>
        <v/>
      </c>
      <c r="CY42" s="81" t="str">
        <f>IF($CW$3&lt;&gt;"コンテンツなし",IF(AND(申込書!$AH$4="GIGAスクールパック",SUM($P42,$R42)&lt;&gt;0),SUM($P42,$R42),IF(AND(申込書!$AH$4="SKY安心GIGAタブレット",SUM($T42,$V42)&lt;&gt;0),SUM($T42,$V42),"")),"")</f>
        <v/>
      </c>
      <c r="CZ42" s="81" t="str">
        <f>IF($CW$3&lt;&gt;"コンテンツなし",IF(AND(申込書!$AH$4="GIGAスクールパック",SUM($Q42,$S42)&lt;&gt;0),SUM($Q42,$S42),IF(AND(申込書!$AH$4="SKY安心GIGAタブレット",SUM($U42,$W42)&lt;&gt;0),SUM($U42,$W42),"")),"")</f>
        <v/>
      </c>
      <c r="DA42" s="81"/>
      <c r="DB42" s="82"/>
      <c r="DC42" s="80" t="str">
        <f>IF(AND(申込書!$C$102&lt;&gt;"▼プルダウンより選択してください",申込書!$C$102&lt;&gt;"",申込書!$P$102&lt;&gt;"YYYY/MM/DD",$G42&lt;&gt;""),申込書!$P$102,"")</f>
        <v/>
      </c>
      <c r="DD42" s="81" t="str">
        <f>IF(AND(申込書!$C$102&lt;&gt;"▼プルダウンより選択してください",申込書!$C$102&lt;&gt;"",$G42&lt;&gt;""),申込書!$M$102,"")</f>
        <v/>
      </c>
      <c r="DE42" s="81" t="str">
        <f>IF($DC$3&lt;&gt;"コンテンツなし",IF(AND(申込書!$AH$4="GIGAスクールパック",SUM($P42,$R42)&lt;&gt;0),SUM($P42,$R42),IF(AND(申込書!$AH$4="SKY安心GIGAタブレット",SUM($T42,$V42)&lt;&gt;0),SUM($T42,$V42),"")),"")</f>
        <v/>
      </c>
      <c r="DF42" s="81" t="str">
        <f>IF($DC$3&lt;&gt;"コンテンツなし",IF(AND(申込書!$AH$4="GIGAスクールパック",SUM($Q42,$S42)&lt;&gt;0),SUM($Q42,$S42),IF(AND(申込書!$AH$4="SKY安心GIGAタブレット",SUM($U42,$W42)&lt;&gt;0),SUM($U42,$W42),"")),"")</f>
        <v/>
      </c>
      <c r="DG42" s="81"/>
      <c r="DH42" s="82"/>
      <c r="DI42" s="80" t="str">
        <f>IF(AND(申込書!$C$103&lt;&gt;"▼プルダウンより選択してください",申込書!$C$103&lt;&gt;"",申込書!$P$103&lt;&gt;"YYYY/MM/DD",$G42&lt;&gt;""),申込書!$P$103,"")</f>
        <v/>
      </c>
      <c r="DJ42" s="81" t="str">
        <f>IF(AND(申込書!$C$103&lt;&gt;"▼プルダウンより選択してください",申込書!$C$103&lt;&gt;"",$G42&lt;&gt;""),申込書!$M$103,"")</f>
        <v/>
      </c>
      <c r="DK42" s="81" t="str">
        <f>IF($DI$3&lt;&gt;"コンテンツなし",IF(AND(申込書!$AH$4="GIGAスクールパック",SUM($P42,$R42)&lt;&gt;0),SUM($P42,$R42),IF(AND(申込書!$AH$4="SKY安心GIGAタブレット",SUM($T42,$V42)&lt;&gt;0),SUM($T42,$V42),"")),"")</f>
        <v/>
      </c>
      <c r="DL42" s="81" t="str">
        <f>IF($DI$3&lt;&gt;"コンテンツなし",IF(AND(申込書!$AH$4="GIGAスクールパック",SUM($Q42,$S42)&lt;&gt;0),SUM($Q42,$S42),IF(AND(申込書!$AH$4="SKY安心GIGAタブレット",SUM($U42,$W42)&lt;&gt;0),SUM($U42,$W42),"")),"")</f>
        <v/>
      </c>
      <c r="DM42" s="81"/>
      <c r="DN42" s="82"/>
      <c r="DO42" s="80" t="str">
        <f>IF(AND(申込書!$C$104&lt;&gt;"▼プルダウンより選択してください",申込書!$C$104&lt;&gt;"",申込書!$P$104&lt;&gt;"YYYY/MM/DD",$G42&lt;&gt;""),申込書!$P$104,"")</f>
        <v/>
      </c>
      <c r="DP42" s="81" t="str">
        <f>IF(AND(申込書!$C$104&lt;&gt;"▼プルダウンより選択してください",申込書!$C$104&lt;&gt;"",$G42&lt;&gt;""),申込書!$M$104,"")</f>
        <v/>
      </c>
      <c r="DQ42" s="81" t="str">
        <f>IF($DO$3&lt;&gt;"コンテンツなし",IF(AND(申込書!$AH$4="GIGAスクールパック",SUM($P42,$R42)&lt;&gt;0),SUM($P42,$R42),IF(AND(申込書!$AH$4="SKY安心GIGAタブレット",SUM($T42,$V42)&lt;&gt;0),SUM($T42,$V42),"")),"")</f>
        <v/>
      </c>
      <c r="DR42" s="81" t="str">
        <f>IF($DO$3&lt;&gt;"コンテンツなし",IF(AND(申込書!$AH$4="GIGAスクールパック",SUM($Q42,$S42)&lt;&gt;0),SUM($Q42,$S42),IF(AND(申込書!$AH$4="SKY安心GIGAタブレット",SUM($U42,$W42)&lt;&gt;0),SUM($U42,$W42),"")),"")</f>
        <v/>
      </c>
      <c r="DS42" s="81"/>
      <c r="DT42" s="82"/>
      <c r="DU42" s="80" t="str">
        <f>IF(AND(申込書!$C$105&lt;&gt;"▼プルダウンより選択してください",申込書!$C$105&lt;&gt;"",申込書!$P$105&lt;&gt;"YYYY/MM/DD",$G42&lt;&gt;""),申込書!$P$105,"")</f>
        <v/>
      </c>
      <c r="DV42" s="81" t="str">
        <f>IF(AND(申込書!$C$105&lt;&gt;"▼プルダウンより選択してください",申込書!$C$105&lt;&gt;"",$G42&lt;&gt;""),申込書!$M$105,"")</f>
        <v/>
      </c>
      <c r="DW42" s="81" t="str">
        <f>IF($DU$3&lt;&gt;"コンテンツなし",IF(AND(申込書!$AH$4="GIGAスクールパック",SUM($P42,$R42)&lt;&gt;0),SUM($P42,$R42),IF(AND(申込書!$AH$4="SKY安心GIGAタブレット",SUM($T42,$V42)&lt;&gt;0),SUM($T42,$V42),"")),"")</f>
        <v/>
      </c>
      <c r="DX42" s="81" t="str">
        <f>IF($DU$3&lt;&gt;"コンテンツなし",IF(AND(申込書!$AH$4="GIGAスクールパック",SUM($Q42,$S42)&lt;&gt;0),SUM($Q42,$S42),IF(AND(申込書!$AH$4="SKY安心GIGAタブレット",SUM($U42,$W42)&lt;&gt;0),SUM($U42,$W42),"")),"")</f>
        <v/>
      </c>
      <c r="DY42" s="157"/>
      <c r="DZ42" s="82"/>
      <c r="EA42" s="80" t="str">
        <f>IF(AND(申込書!$C$106&lt;&gt;"▼プルダウンより選択してください",申込書!$C$106&lt;&gt;"",申込書!$P$106&lt;&gt;"YYYY/MM/DD",$G42&lt;&gt;""),申込書!$P$106,"")</f>
        <v/>
      </c>
      <c r="EB42" s="81" t="str">
        <f>IF(AND(申込書!$C$106&lt;&gt;"▼プルダウンより選択してください",申込書!$C$106&lt;&gt;"",$G42&lt;&gt;""),申込書!$M$106,"")</f>
        <v/>
      </c>
      <c r="EC42" s="81" t="str">
        <f>IF($EA$3&lt;&gt;"コンテンツなし",IF(AND(申込書!$AH$4="GIGAスクールパック",SUM($P42,$R42)&lt;&gt;0),SUM($P42,$R42),IF(AND(申込書!$AH$4="SKY安心GIGAタブレット",SUM($T42,$V42)&lt;&gt;0),SUM($T42,$V42),"")),"")</f>
        <v/>
      </c>
      <c r="ED42" s="81" t="str">
        <f>IF($EA$3&lt;&gt;"コンテンツなし",IF(AND(申込書!$AH$4="GIGAスクールパック",SUM($Q42,$S42)&lt;&gt;0),SUM($Q42,$S42),IF(AND(申込書!$AH$4="SKY安心GIGAタブレット",SUM($U42,$W42)&lt;&gt;0),SUM($U42,$W42),"")),"")</f>
        <v/>
      </c>
      <c r="EE42" s="157"/>
      <c r="EF42" s="82"/>
      <c r="EG42" s="80" t="str">
        <f>IF(AND(申込書!$C$107&lt;&gt;"▼プルダウンより選択してください",申込書!$C$107&lt;&gt;"",申込書!$P$107&lt;&gt;"YYYY/MM/DD",$G42&lt;&gt;""),申込書!$P$107,"")</f>
        <v/>
      </c>
      <c r="EH42" s="81" t="str">
        <f>IF(AND(申込書!$C$107&lt;&gt;"▼プルダウンより選択してください",申込書!$C$107&lt;&gt;"",$G42&lt;&gt;""),申込書!$M$107,"")</f>
        <v/>
      </c>
      <c r="EI42" s="81" t="str">
        <f>IF($EG$3&lt;&gt;"コンテンツなし",IF(AND(申込書!$AH$4="GIGAスクールパック",SUM($P42,$R42)&lt;&gt;0),SUM($P42,$R42),IF(AND(申込書!$AH$4="SKY安心GIGAタブレット",SUM($T42,$V42)&lt;&gt;0),SUM($T42,$V42),"")),"")</f>
        <v/>
      </c>
      <c r="EJ42" s="81" t="str">
        <f>IF($EG$3&lt;&gt;"コンテンツなし",IF(AND(申込書!$AH$4="GIGAスクールパック",SUM($Q42,$S42)&lt;&gt;0),SUM($Q42,$S42),IF(AND(申込書!$AH$4="SKY安心GIGAタブレット",SUM($U42,$W42)&lt;&gt;0),SUM($U42,$W42),"")),"")</f>
        <v/>
      </c>
      <c r="EK42" s="157"/>
      <c r="EL42" s="82"/>
      <c r="EM42" s="80" t="str">
        <f>IF(AND(申込書!$C$108&lt;&gt;"▼プルダウンより選択してください",申込書!$C$108&lt;&gt;"",申込書!$P$108&lt;&gt;"YYYY/MM/DD",$G42&lt;&gt;""),申込書!$P$108,"")</f>
        <v/>
      </c>
      <c r="EN42" s="81" t="str">
        <f>IF(AND(申込書!$C$108&lt;&gt;"▼プルダウンより選択してください",申込書!$C$108&lt;&gt;"",$G42&lt;&gt;""),申込書!$M$108,"")</f>
        <v/>
      </c>
      <c r="EO42" s="81" t="str">
        <f>IF($EM$3&lt;&gt;"コンテンツなし",IF(AND(申込書!$AH$4="GIGAスクールパック",SUM($P42,$R42)&lt;&gt;0),SUM($P42,$R42),IF(AND(申込書!$AH$4="SKY安心GIGAタブレット",SUM($T42,$V42)&lt;&gt;0),SUM($T42,$V42),"")),"")</f>
        <v/>
      </c>
      <c r="EP42" s="81" t="str">
        <f>IF($EM$3&lt;&gt;"コンテンツなし",IF(AND(申込書!$AH$4="GIGAスクールパック",SUM($Q42,$S42)&lt;&gt;0),SUM($Q42,$S42),IF(AND(申込書!$AH$4="SKY安心GIGAタブレット",SUM($U42,$W42)&lt;&gt;0),SUM($U42,$W42),"")),"")</f>
        <v/>
      </c>
      <c r="EQ42" s="157"/>
      <c r="ER42" s="82"/>
      <c r="ES42" s="80" t="str">
        <f>IF(AND(申込書!$C$109&lt;&gt;"▼プルダウンより選択してください",申込書!$C$109&lt;&gt;"",申込書!$P$109&lt;&gt;"YYYY/MM/DD",$G42&lt;&gt;""),申込書!$P$109,"")</f>
        <v/>
      </c>
      <c r="ET42" s="81" t="str">
        <f>IF(AND(申込書!$C$109&lt;&gt;"▼プルダウンより選択してください",申込書!$C$109&lt;&gt;"",$G42&lt;&gt;""),申込書!$M$109,"")</f>
        <v/>
      </c>
      <c r="EU42" s="81" t="str">
        <f>IF($ES$3&lt;&gt;"コンテンツなし",IF(AND(申込書!$AH$4="GIGAスクールパック",SUM($P42,$R42)&lt;&gt;0),SUM($P42,$R42),IF(AND(申込書!$AH$4="SKY安心GIGAタブレット",SUM($T42,$V42)&lt;&gt;0),SUM($T42,$V42),"")),"")</f>
        <v/>
      </c>
      <c r="EV42" s="81" t="str">
        <f>IF($ES$3&lt;&gt;"コンテンツなし",IF(AND(申込書!$AH$4="GIGAスクールパック",SUM($Q42,$S42)&lt;&gt;0),SUM($Q42,$S42),IF(AND(申込書!$AH$4="SKY安心GIGAタブレット",SUM($U42,$W42)&lt;&gt;0),SUM($U42,$W42),"")),"")</f>
        <v/>
      </c>
      <c r="EW42" s="157"/>
      <c r="EX42" s="82"/>
      <c r="EY42" s="80" t="str">
        <f>IF(AND(申込書!$C$110&lt;&gt;"▼プルダウンより選択してください",申込書!$C$110&lt;&gt;"",申込書!$P$110&lt;&gt;"YYYY/MM/DD",$G42&lt;&gt;""),申込書!$P$110,"")</f>
        <v/>
      </c>
      <c r="EZ42" s="81" t="str">
        <f>IF(AND(申込書!$C$110&lt;&gt;"▼プルダウンより選択してください",申込書!$C$110&lt;&gt;"",$G42&lt;&gt;""),申込書!$M$110,"")</f>
        <v/>
      </c>
      <c r="FA42" s="81" t="str">
        <f>IF($EY$3&lt;&gt;"コンテンツなし",IF(AND(申込書!$AH$4="GIGAスクールパック",SUM($P42,$R42)&lt;&gt;0),SUM($P42,$R42),IF(AND(申込書!$AH$4="SKY安心GIGAタブレット",SUM($T42,$V42)&lt;&gt;0),SUM($T42,$V42),"")),"")</f>
        <v/>
      </c>
      <c r="FB42" s="81" t="str">
        <f>IF($EY$3&lt;&gt;"コンテンツなし",IF(AND(申込書!$AH$4="GIGAスクールパック",SUM($Q42,$S42)&lt;&gt;0),SUM($Q42,$S42),IF(AND(申込書!$AH$4="SKY安心GIGAタブレット",SUM($U42,$W42)&lt;&gt;0),SUM($U42,$W42),"")),"")</f>
        <v/>
      </c>
      <c r="FC42" s="157"/>
      <c r="FD42" s="82"/>
      <c r="FE42" s="80" t="str">
        <f>IF(AND(申込書!$C$111&lt;&gt;"▼プルダウンより選択してください",申込書!$C$111&lt;&gt;"",申込書!$P$111&lt;&gt;"YYYY/MM/DD",$G42&lt;&gt;""),申込書!$P$111,"")</f>
        <v/>
      </c>
      <c r="FF42" s="81" t="str">
        <f>IF(AND(申込書!$C$111&lt;&gt;"▼プルダウンより選択してください",申込書!$C$111&lt;&gt;"",$G42&lt;&gt;""),申込書!$M$111,"")</f>
        <v/>
      </c>
      <c r="FG42" s="81" t="str">
        <f>IF($FE$3&lt;&gt;"コンテンツなし",IF(AND(申込書!$AH$4="GIGAスクールパック",SUM($P42,$R42)&lt;&gt;0),SUM($P42,$R42),IF(AND(申込書!$AH$4="SKY安心GIGAタブレット",SUM($T42,$V42)&lt;&gt;0),SUM($T42,$V42),"")),"")</f>
        <v/>
      </c>
      <c r="FH42" s="81" t="str">
        <f>IF($FE$3&lt;&gt;"コンテンツなし",IF(AND(申込書!$AH$4="GIGAスクールパック",SUM($Q42,$S42)&lt;&gt;0),SUM($Q42,$S42),IF(AND(申込書!$AH$4="SKY安心GIGAタブレット",SUM($U42,$W42)&lt;&gt;0),SUM($U42,$W42),"")),"")</f>
        <v/>
      </c>
      <c r="FI42" s="157"/>
      <c r="FJ42" s="82"/>
      <c r="FK42" s="80" t="str">
        <f>IF(AND(申込書!$C$112&lt;&gt;"▼プルダウンより選択してください",申込書!$C$112&lt;&gt;"",申込書!$P$112&lt;&gt;"YYYY/MM/DD",$G42&lt;&gt;""),申込書!$P$112,"")</f>
        <v/>
      </c>
      <c r="FL42" s="81" t="str">
        <f>IF(AND(申込書!$C$112&lt;&gt;"▼プルダウンより選択してください",申込書!$C$112&lt;&gt;"",$G42&lt;&gt;""),申込書!$M$112,"")</f>
        <v/>
      </c>
      <c r="FM42" s="81" t="str">
        <f>IF($FK$3&lt;&gt;"コンテンツなし",IF(AND(申込書!$AH$4="GIGAスクールパック",SUM($P42,$R42)&lt;&gt;0),SUM($P42,$R42),IF(AND(申込書!$AH$4="SKY安心GIGAタブレット",SUM($T42,$V42)&lt;&gt;0),SUM($T42,$V42),"")),"")</f>
        <v/>
      </c>
      <c r="FN42" s="81" t="str">
        <f>IF($FK$3&lt;&gt;"コンテンツなし",IF(AND(申込書!$AH$4="GIGAスクールパック",SUM($Q42,$S42)&lt;&gt;0),SUM($Q42,$S42),IF(AND(申込書!$AH$4="SKY安心GIGAタブレット",SUM($U42,$W42)&lt;&gt;0),SUM($U42,$W42),"")),"")</f>
        <v/>
      </c>
      <c r="FO42" s="157"/>
      <c r="FP42" s="82"/>
      <c r="FQ42" s="80" t="str">
        <f>IF(AND(申込書!$C$113&lt;&gt;"▼プルダウンより選択してください",申込書!$C$113&lt;&gt;"",申込書!$P$113&lt;&gt;"YYYY/MM/DD",$G42&lt;&gt;""),申込書!$P$113,"")</f>
        <v/>
      </c>
      <c r="FR42" s="81" t="str">
        <f>IF(AND(申込書!$C$113&lt;&gt;"▼プルダウンより選択してください",申込書!$C$113&lt;&gt;"",$G42&lt;&gt;""),申込書!$M$113,"")</f>
        <v/>
      </c>
      <c r="FS42" s="81" t="str">
        <f>IF($FQ$3&lt;&gt;"コンテンツなし",IF(AND(申込書!$AH$4="GIGAスクールパック",SUM($P42,$R42)&lt;&gt;0),SUM($P42,$R42),IF(AND(申込書!$AH$4="SKY安心GIGAタブレット",SUM($T42,$V42)&lt;&gt;0),SUM($T42,$V42),"")),"")</f>
        <v/>
      </c>
      <c r="FT42" s="81" t="str">
        <f>IF($FQ$3&lt;&gt;"コンテンツなし",IF(AND(申込書!$AH$4="GIGAスクールパック",SUM($Q42,$S42)&lt;&gt;0),SUM($Q42,$S42),IF(AND(申込書!$AH$4="SKY安心GIGAタブレット",SUM($U42,$W42)&lt;&gt;0),SUM($U42,$W42),"")),"")</f>
        <v/>
      </c>
      <c r="FU42" s="157"/>
      <c r="FV42" s="82"/>
      <c r="FW42" s="80" t="str">
        <f>IF(AND(申込書!$C$114&lt;&gt;"▼プルダウンより選択してください",申込書!$C$114&lt;&gt;"",申込書!$P$114&lt;&gt;"YYYY/MM/DD",$G42&lt;&gt;""),申込書!$P$114,"")</f>
        <v/>
      </c>
      <c r="FX42" s="81" t="str">
        <f>IF(AND(申込書!$C$114&lt;&gt;"▼プルダウンより選択してください",申込書!$C$114&lt;&gt;"",$G42&lt;&gt;""),申込書!$M$114,"")</f>
        <v/>
      </c>
      <c r="FY42" s="81" t="str">
        <f>IF($FW$3&lt;&gt;"コンテンツなし",IF(AND(申込書!$AH$4="GIGAスクールパック",SUM($P42,$R42)&lt;&gt;0),SUM($P42,$R42),IF(AND(申込書!$AH$4="SKY安心GIGAタブレット",SUM($T42,$V42)&lt;&gt;0),SUM($T42,$V42),"")),"")</f>
        <v/>
      </c>
      <c r="FZ42" s="81" t="str">
        <f>IF($FW$3&lt;&gt;"コンテンツなし",IF(AND(申込書!$AH$4="GIGAスクールパック",SUM($Q42,$S42)&lt;&gt;0),SUM($Q42,$S42),IF(AND(申込書!$AH$4="SKY安心GIGAタブレット",SUM($U42,$W42)&lt;&gt;0),SUM($U42,$W42),"")),"")</f>
        <v/>
      </c>
      <c r="GA42" s="157"/>
      <c r="GB42" s="82"/>
      <c r="GC42" s="80" t="str">
        <f>IF(AND(申込書!$C$115&lt;&gt;"▼プルダウンより選択してください",申込書!$C$115&lt;&gt;"",申込書!$P$115&lt;&gt;"YYYY/MM/DD",$G42&lt;&gt;""),申込書!$P$115,"")</f>
        <v/>
      </c>
      <c r="GD42" s="81" t="str">
        <f>IF(AND(申込書!$C$115&lt;&gt;"▼プルダウンより選択してください",申込書!$C$115&lt;&gt;"",$G42&lt;&gt;""),申込書!$M$115,"")</f>
        <v/>
      </c>
      <c r="GE42" s="81" t="str">
        <f>IF($GC$3&lt;&gt;"コンテンツなし",IF(AND(申込書!$AH$4="GIGAスクールパック",SUM($P42,$R42)&lt;&gt;0),SUM($P42,$R42),IF(AND(申込書!$AH$4="SKY安心GIGAタブレット",SUM($T42,$V42)&lt;&gt;0),SUM($T42,$V42),"")),"")</f>
        <v/>
      </c>
      <c r="GF42" s="81" t="str">
        <f>IF($GC$3&lt;&gt;"コンテンツなし",IF(AND(申込書!$AH$4="GIGAスクールパック",SUM($Q42,$S42)&lt;&gt;0),SUM($Q42,$S42),IF(AND(申込書!$AH$4="SKY安心GIGAタブレット",SUM($U42,$W42)&lt;&gt;0),SUM($U42,$W42),"")),"")</f>
        <v/>
      </c>
      <c r="GG42" s="157"/>
      <c r="GH42" s="82"/>
      <c r="GI42" s="80" t="str">
        <f>IF(AND(申込書!$C$116&lt;&gt;"▼プルダウンより選択してください",申込書!$C$116&lt;&gt;"",申込書!$P$116&lt;&gt;"YYYY/MM/DD",$G42&lt;&gt;""),申込書!$P$116,"")</f>
        <v/>
      </c>
      <c r="GJ42" s="81" t="str">
        <f>IF(AND(申込書!$C$116&lt;&gt;"▼プルダウンより選択してください",申込書!$C$116&lt;&gt;"",$G42&lt;&gt;""),申込書!$M$116,"")</f>
        <v/>
      </c>
      <c r="GK42" s="81" t="str">
        <f>IF($GI$3&lt;&gt;"コンテンツなし",IF(AND(申込書!$AH$4="GIGAスクールパック",SUM($P42,$R42)&lt;&gt;0),SUM($P42,$R42),IF(AND(申込書!$AH$4="SKY安心GIGAタブレット",SUM($T42,$V42)&lt;&gt;0),SUM($T42,$V42),"")),"")</f>
        <v/>
      </c>
      <c r="GL42" s="81" t="str">
        <f>IF($GI$3&lt;&gt;"コンテンツなし",IF(AND(申込書!$AH$4="GIGAスクールパック",SUM($Q42,$S42)&lt;&gt;0),SUM($Q42,$S42),IF(AND(申込書!$AH$4="SKY安心GIGAタブレット",SUM($U42,$W42)&lt;&gt;0),SUM($U42,$W42),"")),"")</f>
        <v/>
      </c>
      <c r="GM42" s="157"/>
      <c r="GN42" s="82"/>
      <c r="GO42" s="80" t="str">
        <f>IF(AND(申込書!$C$117&lt;&gt;"▼プルダウンより選択してください",申込書!$C$117&lt;&gt;"",申込書!$P$117&lt;&gt;"YYYY/MM/DD",$G42&lt;&gt;""),申込書!$P$117,"")</f>
        <v/>
      </c>
      <c r="GP42" s="81" t="str">
        <f>IF(AND(申込書!$C$117&lt;&gt;"▼プルダウンより選択してください",申込書!$C$117&lt;&gt;"",$G42&lt;&gt;""),申込書!$M$117,"")</f>
        <v/>
      </c>
      <c r="GQ42" s="81" t="str">
        <f>IF($GO$3&lt;&gt;"コンテンツなし",IF(AND(申込書!$AH$4="GIGAスクールパック",SUM($P42,$R42)&lt;&gt;0),SUM($P42,$R42),IF(AND(申込書!$AH$4="SKY安心GIGAタブレット",SUM($T42,$V42)&lt;&gt;0),SUM($T42,$V42),"")),"")</f>
        <v/>
      </c>
      <c r="GR42" s="81" t="str">
        <f>IF($GO$3&lt;&gt;"コンテンツなし",IF(AND(申込書!$AH$4="GIGAスクールパック",SUM($Q42,$S42)&lt;&gt;0),SUM($Q42,$S42),IF(AND(申込書!$AH$4="SKY安心GIGAタブレット",SUM($U42,$W42)&lt;&gt;0),SUM($U42,$W42),"")),"")</f>
        <v/>
      </c>
      <c r="GS42" s="157"/>
      <c r="GT42" s="82"/>
      <c r="GU42" s="80" t="str">
        <f>IF(AND(申込書!$C$118&lt;&gt;"▼プルダウンより選択してください",申込書!$C$118&lt;&gt;"",申込書!$P$118&lt;&gt;"YYYY/MM/DD",$G42&lt;&gt;""),申込書!$P$118,"")</f>
        <v/>
      </c>
      <c r="GV42" s="81" t="str">
        <f>IF(AND(申込書!$C$118&lt;&gt;"▼プルダウンより選択してください",申込書!$C$118&lt;&gt;"",$G42&lt;&gt;""),申込書!$M$118,"")</f>
        <v/>
      </c>
      <c r="GW42" s="81" t="str">
        <f>IF($GU$3&lt;&gt;"コンテンツなし",IF(AND(申込書!$AH$4="GIGAスクールパック",SUM($P42,$R42)&lt;&gt;0),SUM($P42,$R42),IF(AND(申込書!$AH$4="SKY安心GIGAタブレット",SUM($T42,$V42)&lt;&gt;0),SUM($T42,$V42),"")),"")</f>
        <v/>
      </c>
      <c r="GX42" s="81" t="str">
        <f>IF($GU$3&lt;&gt;"コンテンツなし",IF(AND(申込書!$AH$4="GIGAスクールパック",SUM($Q42,$S42)&lt;&gt;0),SUM($Q42,$S42),IF(AND(申込書!$AH$4="SKY安心GIGAタブレット",SUM($U42,$W42)&lt;&gt;0),SUM($U42,$W42),"")),"")</f>
        <v/>
      </c>
      <c r="GY42" s="157"/>
      <c r="GZ42" s="82"/>
      <c r="HA42" s="80" t="str">
        <f>IF(AND(申込書!$C$119&lt;&gt;"▼プルダウンより選択してください",申込書!$C$119&lt;&gt;"",申込書!$P$119&lt;&gt;"YYYY/MM/DD",$G42&lt;&gt;""),申込書!$P$119,"")</f>
        <v/>
      </c>
      <c r="HB42" s="81" t="str">
        <f>IF(AND(申込書!$C$119&lt;&gt;"▼プルダウンより選択してください",申込書!$C$119&lt;&gt;"",$G42&lt;&gt;""),申込書!$M$119,"")</f>
        <v/>
      </c>
      <c r="HC42" s="81" t="str">
        <f>IF($HA$3&lt;&gt;"コンテンツなし",IF(AND(申込書!$AH$4="GIGAスクールパック",SUM($P42,$R42)&lt;&gt;0),SUM($P42,$R42),IF(AND(申込書!$AH$4="SKY安心GIGAタブレット",SUM($T42,$V42)&lt;&gt;0),SUM($T42,$V42),"")),"")</f>
        <v/>
      </c>
      <c r="HD42" s="81" t="str">
        <f>IF($HA$3&lt;&gt;"コンテンツなし",IF(AND(申込書!$AH$4="GIGAスクールパック",SUM($Q42,$S42)&lt;&gt;0),SUM($Q42,$S42),IF(AND(申込書!$AH$4="SKY安心GIGAタブレット",SUM($U42,$W42)&lt;&gt;0),SUM($U42,$W42),"")),"")</f>
        <v/>
      </c>
      <c r="HE42" s="157"/>
      <c r="HF42" s="82"/>
      <c r="HG42" s="83"/>
    </row>
    <row r="43" spans="2:215" ht="26.85" customHeight="1">
      <c r="B43" s="62">
        <f t="shared" si="0"/>
        <v>38</v>
      </c>
      <c r="C43" s="63"/>
      <c r="D43" s="64"/>
      <c r="E43" s="207"/>
      <c r="F43" s="65"/>
      <c r="G43" s="66"/>
      <c r="H43" s="67"/>
      <c r="I43" s="68"/>
      <c r="J43" s="69"/>
      <c r="K43" s="70"/>
      <c r="L43" s="71"/>
      <c r="M43" s="72"/>
      <c r="N43" s="73"/>
      <c r="O43" s="74"/>
      <c r="P43" s="179"/>
      <c r="Q43" s="180"/>
      <c r="R43" s="180"/>
      <c r="S43" s="181"/>
      <c r="T43" s="179"/>
      <c r="U43" s="180"/>
      <c r="V43" s="182"/>
      <c r="W43" s="181"/>
      <c r="X43" s="75"/>
      <c r="Y43" s="76"/>
      <c r="Z43" s="77"/>
      <c r="AA43" s="78"/>
      <c r="AB43" s="79"/>
      <c r="AC43" s="79"/>
      <c r="AD43" s="79"/>
      <c r="AE43" s="77"/>
      <c r="AF43" s="139"/>
      <c r="AG43" s="139"/>
      <c r="AH43" s="139"/>
      <c r="AI43" s="80" t="str">
        <f>IF(AND(申込書!$C$90&lt;&gt;"▼プルダウンより選択してください",申込書!$C$90&lt;&gt;"",申込書!$P$90&lt;&gt;"YYYY/MM/DD",$G43&lt;&gt;""),申込書!$P$90,"")</f>
        <v/>
      </c>
      <c r="AJ43" s="81" t="str">
        <f>IF(AND(申込書!$C$90&lt;&gt;"▼プルダウンより選択してください",申込書!$C$90&lt;&gt;"",$G43&lt;&gt;""),申込書!$M$90,"")</f>
        <v/>
      </c>
      <c r="AK43" s="81" t="str">
        <f>IF($AI$3&lt;&gt;"コンテンツなし",IF(AND(申込書!$AH$4="GIGAスクールパック",SUM($P43,$R43)&lt;&gt;0),SUM($P43,$R43),IF(AND(申込書!$AH$4="SKY安心GIGAタブレット",SUM($T43,$V43)&lt;&gt;0),SUM($T43,$V43),"")),"")</f>
        <v/>
      </c>
      <c r="AL43" s="81" t="str">
        <f>IF($AI$3&lt;&gt;"コンテンツなし",IF(AND(申込書!$AH$4="GIGAスクールパック",SUM($Q43,$S43)&lt;&gt;0),SUM($Q43,$S43),IF(AND(申込書!$AH$4="SKY安心GIGAタブレット",SUM($U43,$W43)&lt;&gt;0),SUM($U43,$W43),"")),"")</f>
        <v/>
      </c>
      <c r="AM43" s="157"/>
      <c r="AN43" s="82"/>
      <c r="AO43" s="80" t="str">
        <f>IF(AND(申込書!$C$91&lt;&gt;"▼プルダウンより選択してください",申込書!$C$91&lt;&gt;"",申込書!$P$91&lt;&gt;"YYYY/MM/DD",$G43&lt;&gt;""),申込書!$P$91,"")</f>
        <v/>
      </c>
      <c r="AP43" s="81" t="str">
        <f>IF(AND(申込書!$C$91&lt;&gt;"▼プルダウンより選択してください",申込書!$C$91&lt;&gt;"",$G43&lt;&gt;""),申込書!$M$91,"")</f>
        <v/>
      </c>
      <c r="AQ43" s="81" t="str">
        <f>IF($AO$3&lt;&gt;"コンテンツなし",IF(AND(申込書!$AH$4="GIGAスクールパック",SUM($P43,$R43)&lt;&gt;0),SUM($P43,$R43),IF(AND(申込書!$AH$4="SKY安心GIGAタブレット",SUM($T43,$V43)&lt;&gt;0),SUM($T43,$V43),"")),"")</f>
        <v/>
      </c>
      <c r="AR43" s="81" t="str">
        <f>IF($AO$3&lt;&gt;"コンテンツなし",IF(AND(申込書!$AH$4="GIGAスクールパック",SUM($Q43,$S43)&lt;&gt;0),SUM($Q43,$S43),IF(AND(申込書!$AH$4="SKY安心GIGAタブレット",SUM($U43,$W43)&lt;&gt;0),SUM($U43,$W43),"")),"")</f>
        <v/>
      </c>
      <c r="AS43" s="157"/>
      <c r="AT43" s="82"/>
      <c r="AU43" s="80" t="str">
        <f>IF(AND(申込書!$C$92&lt;&gt;"▼プルダウンより選択してください",申込書!$C$92&lt;&gt;"",申込書!$P$92&lt;&gt;"YYYY/MM/DD",$G43&lt;&gt;""),申込書!$P$92,"")</f>
        <v/>
      </c>
      <c r="AV43" s="81" t="str">
        <f>IF(AND(申込書!$C$92&lt;&gt;"▼プルダウンより選択してください",申込書!$C$92&lt;&gt;"",$G43&lt;&gt;""),申込書!$M$92,"")</f>
        <v/>
      </c>
      <c r="AW43" s="81" t="str">
        <f>IF($AU$3&lt;&gt;"コンテンツなし",IF(AND(申込書!$AH$4="GIGAスクールパック",SUM($P43,$R43)&lt;&gt;0),SUM($P43,$R43),IF(AND(申込書!$AH$4="SKY安心GIGAタブレット",SUM($T43,$V43)&lt;&gt;0),SUM($T43,$V43),"")),"")</f>
        <v/>
      </c>
      <c r="AX43" s="81" t="str">
        <f>IF($AU$3&lt;&gt;"コンテンツなし",IF(AND(申込書!$AH$4="GIGAスクールパック",SUM($Q43,$S43)&lt;&gt;0),SUM($Q43,$S43),IF(AND(申込書!$AH$4="SKY安心GIGAタブレット",SUM($U43,$W43)&lt;&gt;0),SUM($U43,$W43),"")),"")</f>
        <v/>
      </c>
      <c r="AY43" s="157"/>
      <c r="AZ43" s="82"/>
      <c r="BA43" s="80" t="str">
        <f>IF(AND(申込書!$C$93&lt;&gt;"▼プルダウンより選択してください",申込書!$C$93&lt;&gt;"",申込書!$P$93&lt;&gt;"YYYY/MM/DD",$G43&lt;&gt;""),申込書!$P$93,"")</f>
        <v/>
      </c>
      <c r="BB43" s="81" t="str">
        <f>IF(AND(申込書!$C$93&lt;&gt;"▼プルダウンより選択してください",申込書!$C$93&lt;&gt;"",申込書!$M$93&gt;=1,$G43&lt;&gt;""),申込書!$M$93,"")</f>
        <v/>
      </c>
      <c r="BC43" s="81" t="str">
        <f>IF($BA$3&lt;&gt;"コンテンツなし",IF(AND(申込書!$AH$4="GIGAスクールパック",SUM($P43,$R43)&lt;&gt;0),SUM($P43,$R43),IF(AND(申込書!$AH$4="SKY安心GIGAタブレット",SUM($T43,$V43)&lt;&gt;0),SUM($T43,$V43),"")),"")</f>
        <v/>
      </c>
      <c r="BD43" s="81" t="str">
        <f>IF($BA$3&lt;&gt;"コンテンツなし",IF(AND(申込書!$AH$4="GIGAスクールパック",SUM($Q43,$S43)&lt;&gt;0),SUM($Q43,$S43),IF(AND(申込書!$AH$4="SKY安心GIGAタブレット",SUM($U43,$W43)&lt;&gt;0),SUM($U43,$W43),"")),"")</f>
        <v/>
      </c>
      <c r="BE43" s="157"/>
      <c r="BF43" s="82"/>
      <c r="BG43" s="80" t="str">
        <f>IF(AND(申込書!$C$94&lt;&gt;"▼プルダウンより選択してください",申込書!$C$94&lt;&gt;"",申込書!$P$94&lt;&gt;"YYYY/MM/DD",$G43&lt;&gt;""),申込書!$P$94,"")</f>
        <v/>
      </c>
      <c r="BH43" s="81" t="str">
        <f>IF(AND(申込書!$C$94&lt;&gt;"▼プルダウンより選択してください",申込書!$C$94&lt;&gt;"",$G43&lt;&gt;""),申込書!$M$94,"")</f>
        <v/>
      </c>
      <c r="BI43" s="81" t="str">
        <f>IF($BG$3&lt;&gt;"コンテンツなし",IF(AND(申込書!$AH$4="GIGAスクールパック",SUM($P43,$R43)&lt;&gt;0),SUM($P43,$R43),IF(AND(申込書!$AH$4="SKY安心GIGAタブレット",SUM($T43,$V43)&lt;&gt;0),SUM($T43,$V43),"")),"")</f>
        <v/>
      </c>
      <c r="BJ43" s="81" t="str">
        <f>IF($BG$3&lt;&gt;"コンテンツなし",IF(AND(申込書!$AH$4="GIGAスクールパック",SUM($Q43,$S43)&lt;&gt;0),SUM($Q43,$S43),IF(AND(申込書!$AH$4="SKY安心GIGAタブレット",SUM($U43,$W43)&lt;&gt;0),SUM($U43,$W43),"")),"")</f>
        <v/>
      </c>
      <c r="BK43" s="157"/>
      <c r="BL43" s="82"/>
      <c r="BM43" s="80" t="str">
        <f>IF(AND(申込書!$C$95&lt;&gt;"▼プルダウンより選択してください",申込書!$C$95&lt;&gt;"",申込書!$P$95&lt;&gt;"YYYY/MM/DD",$G43&lt;&gt;""),申込書!$P$95,"")</f>
        <v/>
      </c>
      <c r="BN43" s="81" t="str">
        <f>IF(AND(申込書!$C$95&lt;&gt;"▼プルダウンより選択してください",申込書!$C$95&lt;&gt;"",$G43&lt;&gt;""),申込書!$M$95,"")</f>
        <v/>
      </c>
      <c r="BO43" s="81" t="str">
        <f>IF($BM$3&lt;&gt;"コンテンツなし",IF(AND(申込書!$AH$4="GIGAスクールパック",SUM($P43,$R43)&lt;&gt;0),SUM($P43,$R43),IF(AND(申込書!$AH$4="SKY安心GIGAタブレット",SUM($T43,$V43)&lt;&gt;0),SUM($T43,$V43),"")),"")</f>
        <v/>
      </c>
      <c r="BP43" s="81" t="str">
        <f>IF($BM$3&lt;&gt;"コンテンツなし",IF(AND(申込書!$AH$4="GIGAスクールパック",SUM($Q43,$S43)&lt;&gt;0),SUM($Q43,$S43),IF(AND(申込書!$AH$4="SKY安心GIGAタブレット",SUM($U43,$W43)&lt;&gt;0),SUM($U43,$W43),"")),"")</f>
        <v/>
      </c>
      <c r="BQ43" s="157"/>
      <c r="BR43" s="82"/>
      <c r="BS43" s="80" t="str">
        <f>IF(AND(申込書!$C$96&lt;&gt;"▼プルダウンより選択してください",申込書!$C$96&lt;&gt;"",申込書!$P$96&lt;&gt;"YYYY/MM/DD",$G43&lt;&gt;""),申込書!$P$96,"")</f>
        <v/>
      </c>
      <c r="BT43" s="81" t="str">
        <f>IF(AND(申込書!$C$96&lt;&gt;"▼プルダウンより選択してください",申込書!$C$96&lt;&gt;"",$G43&lt;&gt;""),申込書!$M$96,"")</f>
        <v/>
      </c>
      <c r="BU43" s="81" t="str">
        <f>IF($BS$3&lt;&gt;"コンテンツなし",IF(AND(申込書!$AH$4="GIGAスクールパック",SUM($P43,$R43)&lt;&gt;0),SUM($P43,$R43),IF(AND(申込書!$AH$4="SKY安心GIGAタブレット",SUM($T43,$V43)&lt;&gt;0),SUM($T43,$V43),"")),"")</f>
        <v/>
      </c>
      <c r="BV43" s="81" t="str">
        <f>IF($BS$3&lt;&gt;"コンテンツなし",IF(AND(申込書!$AH$4="GIGAスクールパック",SUM($Q43,$S43)&lt;&gt;0),SUM($Q43,$S43),IF(AND(申込書!$AH$4="SKY安心GIGAタブレット",SUM($U43,$W43)&lt;&gt;0),SUM($U43,$W43),"")),"")</f>
        <v/>
      </c>
      <c r="BW43" s="157"/>
      <c r="BX43" s="82"/>
      <c r="BY43" s="80" t="str">
        <f>IF(AND(申込書!$C$97&lt;&gt;"▼プルダウンより選択してください",申込書!$C$97&lt;&gt;"",申込書!$P$97&lt;&gt;"YYYY/MM/DD",$G43&lt;&gt;""),申込書!$P$97,"")</f>
        <v/>
      </c>
      <c r="BZ43" s="81" t="str">
        <f>IF(AND(申込書!$C$97&lt;&gt;"▼プルダウンより選択してください",申込書!$C$97&lt;&gt;"",$G43&lt;&gt;""),申込書!$M$97,"")</f>
        <v/>
      </c>
      <c r="CA43" s="81" t="str">
        <f>IF($BY$3&lt;&gt;"コンテンツなし",IF(AND(申込書!$AH$4="GIGAスクールパック",SUM($P43,$R43)&lt;&gt;0),SUM($P43,$R43),IF(AND(申込書!$AH$4="SKY安心GIGAタブレット",SUM($T43,$V43)&lt;&gt;0),SUM($T43,$V43),"")),"")</f>
        <v/>
      </c>
      <c r="CB43" s="81" t="str">
        <f>IF($BY$3&lt;&gt;"コンテンツなし",IF(AND(申込書!$AH$4="GIGAスクールパック",SUM($Q43,$S43)&lt;&gt;0),SUM($Q43,$S43),IF(AND(申込書!$AH$4="SKY安心GIGAタブレット",SUM($U43,$W43)&lt;&gt;0),SUM($U43,$W43),"")),"")</f>
        <v/>
      </c>
      <c r="CC43" s="157"/>
      <c r="CD43" s="82"/>
      <c r="CE43" s="80" t="str">
        <f>IF(AND(申込書!$C$98&lt;&gt;"▼プルダウンより選択してください",申込書!$C$98&lt;&gt;"",申込書!$P$98&lt;&gt;"YYYY/MM/DD",$G43&lt;&gt;""),申込書!$P$98,"")</f>
        <v/>
      </c>
      <c r="CF43" s="81" t="str">
        <f>IF(AND(申込書!$C$98&lt;&gt;"▼プルダウンより選択してください",申込書!$C$98&lt;&gt;"",$G43&lt;&gt;""),申込書!$M$98,"")</f>
        <v/>
      </c>
      <c r="CG43" s="81" t="str">
        <f>IF($CE$3&lt;&gt;"コンテンツなし",IF(AND(申込書!$AH$4="GIGAスクールパック",SUM($P43,$R43)&lt;&gt;0),SUM($P43,$R43),IF(AND(申込書!$AH$4="SKY安心GIGAタブレット",SUM($T43,$V43)&lt;&gt;0),SUM($T43,$V43),"")),"")</f>
        <v/>
      </c>
      <c r="CH43" s="81" t="str">
        <f>IF($CE$3&lt;&gt;"コンテンツなし",IF(AND(申込書!$AH$4="GIGAスクールパック",SUM($Q43,$S43)&lt;&gt;0),SUM($Q43,$S43),IF(AND(申込書!$AH$4="SKY安心GIGAタブレット",SUM($U43,$W43)&lt;&gt;0),SUM($U43,$W43),"")),"")</f>
        <v/>
      </c>
      <c r="CI43" s="157"/>
      <c r="CJ43" s="82"/>
      <c r="CK43" s="80" t="str">
        <f>IF(AND(申込書!$C$99&lt;&gt;"▼プルダウンより選択してください",申込書!$C$99&lt;&gt;"",申込書!$P$99&lt;&gt;"YYYY/MM/DD",$G43&lt;&gt;""),申込書!$P$99,"")</f>
        <v/>
      </c>
      <c r="CL43" s="81" t="str">
        <f>IF(AND(申込書!$C$99&lt;&gt;"▼プルダウンより選択してください",申込書!$C$99&lt;&gt;"",$G43&lt;&gt;""),申込書!$M$99,"")</f>
        <v/>
      </c>
      <c r="CM43" s="81" t="str">
        <f>IF($CK$3&lt;&gt;"コンテンツなし",IF(AND(申込書!$AH$4="GIGAスクールパック",SUM($P43,$R43)&lt;&gt;0),SUM($P43,$R43),IF(AND(申込書!$AH$4="SKY安心GIGAタブレット",SUM($T43,$V43)&lt;&gt;0),SUM($T43,$V43),"")),"")</f>
        <v/>
      </c>
      <c r="CN43" s="81" t="str">
        <f>IF($CK$3&lt;&gt;"コンテンツなし",IF(AND(申込書!$AH$4="GIGAスクールパック",SUM($Q43,$S43)&lt;&gt;0),SUM($Q43,$S43),IF(AND(申込書!$AH$4="SKY安心GIGAタブレット",SUM($U43,$W43)&lt;&gt;0),SUM($U43,$W43),"")),"")</f>
        <v/>
      </c>
      <c r="CO43" s="157"/>
      <c r="CP43" s="82"/>
      <c r="CQ43" s="80" t="str">
        <f>IF(AND(申込書!$C$100&lt;&gt;"▼プルダウンより選択してください",申込書!$C$100&lt;&gt;"",申込書!$P$100&lt;&gt;"YYYY/MM/DD",$G43&lt;&gt;""),申込書!$P$100,"")</f>
        <v/>
      </c>
      <c r="CR43" s="81" t="str">
        <f>IF(AND(申込書!$C$100&lt;&gt;"▼プルダウンより選択してください",申込書!$C$100&lt;&gt;"",$G43&lt;&gt;""),申込書!$M$100,"")</f>
        <v/>
      </c>
      <c r="CS43" s="81" t="str">
        <f>IF($CQ$3&lt;&gt;"コンテンツなし",IF(AND(申込書!$AH$4="GIGAスクールパック",SUM($P43,$R43)&lt;&gt;0),SUM($P43,$R43),IF(AND(申込書!$AH$4="SKY安心GIGAタブレット",SUM($T43,$V43)&lt;&gt;0),SUM($T43,$V43),"")),"")</f>
        <v/>
      </c>
      <c r="CT43" s="81" t="str">
        <f>IF($CQ$3&lt;&gt;"コンテンツなし",IF(AND(申込書!$AH$4="GIGAスクールパック",SUM($Q43,$S43)&lt;&gt;0),SUM($Q43,$S43),IF(AND(申込書!$AH$4="SKY安心GIGAタブレット",SUM($U43,$W43)&lt;&gt;0),SUM($U43,$W43),"")),"")</f>
        <v/>
      </c>
      <c r="CU43" s="81"/>
      <c r="CV43" s="82"/>
      <c r="CW43" s="80" t="str">
        <f>IF(AND(申込書!$C$101&lt;&gt;"▼プルダウンより選択してください",申込書!$C$101&lt;&gt;"",申込書!$P$101&lt;&gt;"YYYY/MM/DD",$G43&lt;&gt;""),申込書!$P$101,"")</f>
        <v/>
      </c>
      <c r="CX43" s="81" t="str">
        <f>IF(AND(申込書!$C$101&lt;&gt;"▼プルダウンより選択してください",申込書!$C$101&lt;&gt;"",$G43&lt;&gt;""),申込書!$M$101,"")</f>
        <v/>
      </c>
      <c r="CY43" s="81" t="str">
        <f>IF($CW$3&lt;&gt;"コンテンツなし",IF(AND(申込書!$AH$4="GIGAスクールパック",SUM($P43,$R43)&lt;&gt;0),SUM($P43,$R43),IF(AND(申込書!$AH$4="SKY安心GIGAタブレット",SUM($T43,$V43)&lt;&gt;0),SUM($T43,$V43),"")),"")</f>
        <v/>
      </c>
      <c r="CZ43" s="81" t="str">
        <f>IF($CW$3&lt;&gt;"コンテンツなし",IF(AND(申込書!$AH$4="GIGAスクールパック",SUM($Q43,$S43)&lt;&gt;0),SUM($Q43,$S43),IF(AND(申込書!$AH$4="SKY安心GIGAタブレット",SUM($U43,$W43)&lt;&gt;0),SUM($U43,$W43),"")),"")</f>
        <v/>
      </c>
      <c r="DA43" s="81"/>
      <c r="DB43" s="82"/>
      <c r="DC43" s="80" t="str">
        <f>IF(AND(申込書!$C$102&lt;&gt;"▼プルダウンより選択してください",申込書!$C$102&lt;&gt;"",申込書!$P$102&lt;&gt;"YYYY/MM/DD",$G43&lt;&gt;""),申込書!$P$102,"")</f>
        <v/>
      </c>
      <c r="DD43" s="81" t="str">
        <f>IF(AND(申込書!$C$102&lt;&gt;"▼プルダウンより選択してください",申込書!$C$102&lt;&gt;"",$G43&lt;&gt;""),申込書!$M$102,"")</f>
        <v/>
      </c>
      <c r="DE43" s="81" t="str">
        <f>IF($DC$3&lt;&gt;"コンテンツなし",IF(AND(申込書!$AH$4="GIGAスクールパック",SUM($P43,$R43)&lt;&gt;0),SUM($P43,$R43),IF(AND(申込書!$AH$4="SKY安心GIGAタブレット",SUM($T43,$V43)&lt;&gt;0),SUM($T43,$V43),"")),"")</f>
        <v/>
      </c>
      <c r="DF43" s="81" t="str">
        <f>IF($DC$3&lt;&gt;"コンテンツなし",IF(AND(申込書!$AH$4="GIGAスクールパック",SUM($Q43,$S43)&lt;&gt;0),SUM($Q43,$S43),IF(AND(申込書!$AH$4="SKY安心GIGAタブレット",SUM($U43,$W43)&lt;&gt;0),SUM($U43,$W43),"")),"")</f>
        <v/>
      </c>
      <c r="DG43" s="81"/>
      <c r="DH43" s="82"/>
      <c r="DI43" s="80" t="str">
        <f>IF(AND(申込書!$C$103&lt;&gt;"▼プルダウンより選択してください",申込書!$C$103&lt;&gt;"",申込書!$P$103&lt;&gt;"YYYY/MM/DD",$G43&lt;&gt;""),申込書!$P$103,"")</f>
        <v/>
      </c>
      <c r="DJ43" s="81" t="str">
        <f>IF(AND(申込書!$C$103&lt;&gt;"▼プルダウンより選択してください",申込書!$C$103&lt;&gt;"",$G43&lt;&gt;""),申込書!$M$103,"")</f>
        <v/>
      </c>
      <c r="DK43" s="81" t="str">
        <f>IF($DI$3&lt;&gt;"コンテンツなし",IF(AND(申込書!$AH$4="GIGAスクールパック",SUM($P43,$R43)&lt;&gt;0),SUM($P43,$R43),IF(AND(申込書!$AH$4="SKY安心GIGAタブレット",SUM($T43,$V43)&lt;&gt;0),SUM($T43,$V43),"")),"")</f>
        <v/>
      </c>
      <c r="DL43" s="81" t="str">
        <f>IF($DI$3&lt;&gt;"コンテンツなし",IF(AND(申込書!$AH$4="GIGAスクールパック",SUM($Q43,$S43)&lt;&gt;0),SUM($Q43,$S43),IF(AND(申込書!$AH$4="SKY安心GIGAタブレット",SUM($U43,$W43)&lt;&gt;0),SUM($U43,$W43),"")),"")</f>
        <v/>
      </c>
      <c r="DM43" s="81"/>
      <c r="DN43" s="82"/>
      <c r="DO43" s="80" t="str">
        <f>IF(AND(申込書!$C$104&lt;&gt;"▼プルダウンより選択してください",申込書!$C$104&lt;&gt;"",申込書!$P$104&lt;&gt;"YYYY/MM/DD",$G43&lt;&gt;""),申込書!$P$104,"")</f>
        <v/>
      </c>
      <c r="DP43" s="81" t="str">
        <f>IF(AND(申込書!$C$104&lt;&gt;"▼プルダウンより選択してください",申込書!$C$104&lt;&gt;"",$G43&lt;&gt;""),申込書!$M$104,"")</f>
        <v/>
      </c>
      <c r="DQ43" s="81" t="str">
        <f>IF($DO$3&lt;&gt;"コンテンツなし",IF(AND(申込書!$AH$4="GIGAスクールパック",SUM($P43,$R43)&lt;&gt;0),SUM($P43,$R43),IF(AND(申込書!$AH$4="SKY安心GIGAタブレット",SUM($T43,$V43)&lt;&gt;0),SUM($T43,$V43),"")),"")</f>
        <v/>
      </c>
      <c r="DR43" s="81" t="str">
        <f>IF($DO$3&lt;&gt;"コンテンツなし",IF(AND(申込書!$AH$4="GIGAスクールパック",SUM($Q43,$S43)&lt;&gt;0),SUM($Q43,$S43),IF(AND(申込書!$AH$4="SKY安心GIGAタブレット",SUM($U43,$W43)&lt;&gt;0),SUM($U43,$W43),"")),"")</f>
        <v/>
      </c>
      <c r="DS43" s="81"/>
      <c r="DT43" s="82"/>
      <c r="DU43" s="80" t="str">
        <f>IF(AND(申込書!$C$105&lt;&gt;"▼プルダウンより選択してください",申込書!$C$105&lt;&gt;"",申込書!$P$105&lt;&gt;"YYYY/MM/DD",$G43&lt;&gt;""),申込書!$P$105,"")</f>
        <v/>
      </c>
      <c r="DV43" s="81" t="str">
        <f>IF(AND(申込書!$C$105&lt;&gt;"▼プルダウンより選択してください",申込書!$C$105&lt;&gt;"",$G43&lt;&gt;""),申込書!$M$105,"")</f>
        <v/>
      </c>
      <c r="DW43" s="81" t="str">
        <f>IF($DU$3&lt;&gt;"コンテンツなし",IF(AND(申込書!$AH$4="GIGAスクールパック",SUM($P43,$R43)&lt;&gt;0),SUM($P43,$R43),IF(AND(申込書!$AH$4="SKY安心GIGAタブレット",SUM($T43,$V43)&lt;&gt;0),SUM($T43,$V43),"")),"")</f>
        <v/>
      </c>
      <c r="DX43" s="81" t="str">
        <f>IF($DU$3&lt;&gt;"コンテンツなし",IF(AND(申込書!$AH$4="GIGAスクールパック",SUM($Q43,$S43)&lt;&gt;0),SUM($Q43,$S43),IF(AND(申込書!$AH$4="SKY安心GIGAタブレット",SUM($U43,$W43)&lt;&gt;0),SUM($U43,$W43),"")),"")</f>
        <v/>
      </c>
      <c r="DY43" s="157"/>
      <c r="DZ43" s="82"/>
      <c r="EA43" s="80" t="str">
        <f>IF(AND(申込書!$C$106&lt;&gt;"▼プルダウンより選択してください",申込書!$C$106&lt;&gt;"",申込書!$P$106&lt;&gt;"YYYY/MM/DD",$G43&lt;&gt;""),申込書!$P$106,"")</f>
        <v/>
      </c>
      <c r="EB43" s="81" t="str">
        <f>IF(AND(申込書!$C$106&lt;&gt;"▼プルダウンより選択してください",申込書!$C$106&lt;&gt;"",$G43&lt;&gt;""),申込書!$M$106,"")</f>
        <v/>
      </c>
      <c r="EC43" s="81" t="str">
        <f>IF($EA$3&lt;&gt;"コンテンツなし",IF(AND(申込書!$AH$4="GIGAスクールパック",SUM($P43,$R43)&lt;&gt;0),SUM($P43,$R43),IF(AND(申込書!$AH$4="SKY安心GIGAタブレット",SUM($T43,$V43)&lt;&gt;0),SUM($T43,$V43),"")),"")</f>
        <v/>
      </c>
      <c r="ED43" s="81" t="str">
        <f>IF($EA$3&lt;&gt;"コンテンツなし",IF(AND(申込書!$AH$4="GIGAスクールパック",SUM($Q43,$S43)&lt;&gt;0),SUM($Q43,$S43),IF(AND(申込書!$AH$4="SKY安心GIGAタブレット",SUM($U43,$W43)&lt;&gt;0),SUM($U43,$W43),"")),"")</f>
        <v/>
      </c>
      <c r="EE43" s="157"/>
      <c r="EF43" s="82"/>
      <c r="EG43" s="80" t="str">
        <f>IF(AND(申込書!$C$107&lt;&gt;"▼プルダウンより選択してください",申込書!$C$107&lt;&gt;"",申込書!$P$107&lt;&gt;"YYYY/MM/DD",$G43&lt;&gt;""),申込書!$P$107,"")</f>
        <v/>
      </c>
      <c r="EH43" s="81" t="str">
        <f>IF(AND(申込書!$C$107&lt;&gt;"▼プルダウンより選択してください",申込書!$C$107&lt;&gt;"",$G43&lt;&gt;""),申込書!$M$107,"")</f>
        <v/>
      </c>
      <c r="EI43" s="81" t="str">
        <f>IF($EG$3&lt;&gt;"コンテンツなし",IF(AND(申込書!$AH$4="GIGAスクールパック",SUM($P43,$R43)&lt;&gt;0),SUM($P43,$R43),IF(AND(申込書!$AH$4="SKY安心GIGAタブレット",SUM($T43,$V43)&lt;&gt;0),SUM($T43,$V43),"")),"")</f>
        <v/>
      </c>
      <c r="EJ43" s="81" t="str">
        <f>IF($EG$3&lt;&gt;"コンテンツなし",IF(AND(申込書!$AH$4="GIGAスクールパック",SUM($Q43,$S43)&lt;&gt;0),SUM($Q43,$S43),IF(AND(申込書!$AH$4="SKY安心GIGAタブレット",SUM($U43,$W43)&lt;&gt;0),SUM($U43,$W43),"")),"")</f>
        <v/>
      </c>
      <c r="EK43" s="157"/>
      <c r="EL43" s="82"/>
      <c r="EM43" s="80" t="str">
        <f>IF(AND(申込書!$C$108&lt;&gt;"▼プルダウンより選択してください",申込書!$C$108&lt;&gt;"",申込書!$P$108&lt;&gt;"YYYY/MM/DD",$G43&lt;&gt;""),申込書!$P$108,"")</f>
        <v/>
      </c>
      <c r="EN43" s="81" t="str">
        <f>IF(AND(申込書!$C$108&lt;&gt;"▼プルダウンより選択してください",申込書!$C$108&lt;&gt;"",$G43&lt;&gt;""),申込書!$M$108,"")</f>
        <v/>
      </c>
      <c r="EO43" s="81" t="str">
        <f>IF($EM$3&lt;&gt;"コンテンツなし",IF(AND(申込書!$AH$4="GIGAスクールパック",SUM($P43,$R43)&lt;&gt;0),SUM($P43,$R43),IF(AND(申込書!$AH$4="SKY安心GIGAタブレット",SUM($T43,$V43)&lt;&gt;0),SUM($T43,$V43),"")),"")</f>
        <v/>
      </c>
      <c r="EP43" s="81" t="str">
        <f>IF($EM$3&lt;&gt;"コンテンツなし",IF(AND(申込書!$AH$4="GIGAスクールパック",SUM($Q43,$S43)&lt;&gt;0),SUM($Q43,$S43),IF(AND(申込書!$AH$4="SKY安心GIGAタブレット",SUM($U43,$W43)&lt;&gt;0),SUM($U43,$W43),"")),"")</f>
        <v/>
      </c>
      <c r="EQ43" s="157"/>
      <c r="ER43" s="82"/>
      <c r="ES43" s="80" t="str">
        <f>IF(AND(申込書!$C$109&lt;&gt;"▼プルダウンより選択してください",申込書!$C$109&lt;&gt;"",申込書!$P$109&lt;&gt;"YYYY/MM/DD",$G43&lt;&gt;""),申込書!$P$109,"")</f>
        <v/>
      </c>
      <c r="ET43" s="81" t="str">
        <f>IF(AND(申込書!$C$109&lt;&gt;"▼プルダウンより選択してください",申込書!$C$109&lt;&gt;"",$G43&lt;&gt;""),申込書!$M$109,"")</f>
        <v/>
      </c>
      <c r="EU43" s="81" t="str">
        <f>IF($ES$3&lt;&gt;"コンテンツなし",IF(AND(申込書!$AH$4="GIGAスクールパック",SUM($P43,$R43)&lt;&gt;0),SUM($P43,$R43),IF(AND(申込書!$AH$4="SKY安心GIGAタブレット",SUM($T43,$V43)&lt;&gt;0),SUM($T43,$V43),"")),"")</f>
        <v/>
      </c>
      <c r="EV43" s="81" t="str">
        <f>IF($ES$3&lt;&gt;"コンテンツなし",IF(AND(申込書!$AH$4="GIGAスクールパック",SUM($Q43,$S43)&lt;&gt;0),SUM($Q43,$S43),IF(AND(申込書!$AH$4="SKY安心GIGAタブレット",SUM($U43,$W43)&lt;&gt;0),SUM($U43,$W43),"")),"")</f>
        <v/>
      </c>
      <c r="EW43" s="157"/>
      <c r="EX43" s="82"/>
      <c r="EY43" s="80" t="str">
        <f>IF(AND(申込書!$C$110&lt;&gt;"▼プルダウンより選択してください",申込書!$C$110&lt;&gt;"",申込書!$P$110&lt;&gt;"YYYY/MM/DD",$G43&lt;&gt;""),申込書!$P$110,"")</f>
        <v/>
      </c>
      <c r="EZ43" s="81" t="str">
        <f>IF(AND(申込書!$C$110&lt;&gt;"▼プルダウンより選択してください",申込書!$C$110&lt;&gt;"",$G43&lt;&gt;""),申込書!$M$110,"")</f>
        <v/>
      </c>
      <c r="FA43" s="81" t="str">
        <f>IF($EY$3&lt;&gt;"コンテンツなし",IF(AND(申込書!$AH$4="GIGAスクールパック",SUM($P43,$R43)&lt;&gt;0),SUM($P43,$R43),IF(AND(申込書!$AH$4="SKY安心GIGAタブレット",SUM($T43,$V43)&lt;&gt;0),SUM($T43,$V43),"")),"")</f>
        <v/>
      </c>
      <c r="FB43" s="81" t="str">
        <f>IF($EY$3&lt;&gt;"コンテンツなし",IF(AND(申込書!$AH$4="GIGAスクールパック",SUM($Q43,$S43)&lt;&gt;0),SUM($Q43,$S43),IF(AND(申込書!$AH$4="SKY安心GIGAタブレット",SUM($U43,$W43)&lt;&gt;0),SUM($U43,$W43),"")),"")</f>
        <v/>
      </c>
      <c r="FC43" s="157"/>
      <c r="FD43" s="82"/>
      <c r="FE43" s="80" t="str">
        <f>IF(AND(申込書!$C$111&lt;&gt;"▼プルダウンより選択してください",申込書!$C$111&lt;&gt;"",申込書!$P$111&lt;&gt;"YYYY/MM/DD",$G43&lt;&gt;""),申込書!$P$111,"")</f>
        <v/>
      </c>
      <c r="FF43" s="81" t="str">
        <f>IF(AND(申込書!$C$111&lt;&gt;"▼プルダウンより選択してください",申込書!$C$111&lt;&gt;"",$G43&lt;&gt;""),申込書!$M$111,"")</f>
        <v/>
      </c>
      <c r="FG43" s="81" t="str">
        <f>IF($FE$3&lt;&gt;"コンテンツなし",IF(AND(申込書!$AH$4="GIGAスクールパック",SUM($P43,$R43)&lt;&gt;0),SUM($P43,$R43),IF(AND(申込書!$AH$4="SKY安心GIGAタブレット",SUM($T43,$V43)&lt;&gt;0),SUM($T43,$V43),"")),"")</f>
        <v/>
      </c>
      <c r="FH43" s="81" t="str">
        <f>IF($FE$3&lt;&gt;"コンテンツなし",IF(AND(申込書!$AH$4="GIGAスクールパック",SUM($Q43,$S43)&lt;&gt;0),SUM($Q43,$S43),IF(AND(申込書!$AH$4="SKY安心GIGAタブレット",SUM($U43,$W43)&lt;&gt;0),SUM($U43,$W43),"")),"")</f>
        <v/>
      </c>
      <c r="FI43" s="157"/>
      <c r="FJ43" s="82"/>
      <c r="FK43" s="80" t="str">
        <f>IF(AND(申込書!$C$112&lt;&gt;"▼プルダウンより選択してください",申込書!$C$112&lt;&gt;"",申込書!$P$112&lt;&gt;"YYYY/MM/DD",$G43&lt;&gt;""),申込書!$P$112,"")</f>
        <v/>
      </c>
      <c r="FL43" s="81" t="str">
        <f>IF(AND(申込書!$C$112&lt;&gt;"▼プルダウンより選択してください",申込書!$C$112&lt;&gt;"",$G43&lt;&gt;""),申込書!$M$112,"")</f>
        <v/>
      </c>
      <c r="FM43" s="81" t="str">
        <f>IF($FK$3&lt;&gt;"コンテンツなし",IF(AND(申込書!$AH$4="GIGAスクールパック",SUM($P43,$R43)&lt;&gt;0),SUM($P43,$R43),IF(AND(申込書!$AH$4="SKY安心GIGAタブレット",SUM($T43,$V43)&lt;&gt;0),SUM($T43,$V43),"")),"")</f>
        <v/>
      </c>
      <c r="FN43" s="81" t="str">
        <f>IF($FK$3&lt;&gt;"コンテンツなし",IF(AND(申込書!$AH$4="GIGAスクールパック",SUM($Q43,$S43)&lt;&gt;0),SUM($Q43,$S43),IF(AND(申込書!$AH$4="SKY安心GIGAタブレット",SUM($U43,$W43)&lt;&gt;0),SUM($U43,$W43),"")),"")</f>
        <v/>
      </c>
      <c r="FO43" s="157"/>
      <c r="FP43" s="82"/>
      <c r="FQ43" s="80" t="str">
        <f>IF(AND(申込書!$C$113&lt;&gt;"▼プルダウンより選択してください",申込書!$C$113&lt;&gt;"",申込書!$P$113&lt;&gt;"YYYY/MM/DD",$G43&lt;&gt;""),申込書!$P$113,"")</f>
        <v/>
      </c>
      <c r="FR43" s="81" t="str">
        <f>IF(AND(申込書!$C$113&lt;&gt;"▼プルダウンより選択してください",申込書!$C$113&lt;&gt;"",$G43&lt;&gt;""),申込書!$M$113,"")</f>
        <v/>
      </c>
      <c r="FS43" s="81" t="str">
        <f>IF($FQ$3&lt;&gt;"コンテンツなし",IF(AND(申込書!$AH$4="GIGAスクールパック",SUM($P43,$R43)&lt;&gt;0),SUM($P43,$R43),IF(AND(申込書!$AH$4="SKY安心GIGAタブレット",SUM($T43,$V43)&lt;&gt;0),SUM($T43,$V43),"")),"")</f>
        <v/>
      </c>
      <c r="FT43" s="81" t="str">
        <f>IF($FQ$3&lt;&gt;"コンテンツなし",IF(AND(申込書!$AH$4="GIGAスクールパック",SUM($Q43,$S43)&lt;&gt;0),SUM($Q43,$S43),IF(AND(申込書!$AH$4="SKY安心GIGAタブレット",SUM($U43,$W43)&lt;&gt;0),SUM($U43,$W43),"")),"")</f>
        <v/>
      </c>
      <c r="FU43" s="157"/>
      <c r="FV43" s="82"/>
      <c r="FW43" s="80" t="str">
        <f>IF(AND(申込書!$C$114&lt;&gt;"▼プルダウンより選択してください",申込書!$C$114&lt;&gt;"",申込書!$P$114&lt;&gt;"YYYY/MM/DD",$G43&lt;&gt;""),申込書!$P$114,"")</f>
        <v/>
      </c>
      <c r="FX43" s="81" t="str">
        <f>IF(AND(申込書!$C$114&lt;&gt;"▼プルダウンより選択してください",申込書!$C$114&lt;&gt;"",$G43&lt;&gt;""),申込書!$M$114,"")</f>
        <v/>
      </c>
      <c r="FY43" s="81" t="str">
        <f>IF($FW$3&lt;&gt;"コンテンツなし",IF(AND(申込書!$AH$4="GIGAスクールパック",SUM($P43,$R43)&lt;&gt;0),SUM($P43,$R43),IF(AND(申込書!$AH$4="SKY安心GIGAタブレット",SUM($T43,$V43)&lt;&gt;0),SUM($T43,$V43),"")),"")</f>
        <v/>
      </c>
      <c r="FZ43" s="81" t="str">
        <f>IF($FW$3&lt;&gt;"コンテンツなし",IF(AND(申込書!$AH$4="GIGAスクールパック",SUM($Q43,$S43)&lt;&gt;0),SUM($Q43,$S43),IF(AND(申込書!$AH$4="SKY安心GIGAタブレット",SUM($U43,$W43)&lt;&gt;0),SUM($U43,$W43),"")),"")</f>
        <v/>
      </c>
      <c r="GA43" s="157"/>
      <c r="GB43" s="82"/>
      <c r="GC43" s="80" t="str">
        <f>IF(AND(申込書!$C$115&lt;&gt;"▼プルダウンより選択してください",申込書!$C$115&lt;&gt;"",申込書!$P$115&lt;&gt;"YYYY/MM/DD",$G43&lt;&gt;""),申込書!$P$115,"")</f>
        <v/>
      </c>
      <c r="GD43" s="81" t="str">
        <f>IF(AND(申込書!$C$115&lt;&gt;"▼プルダウンより選択してください",申込書!$C$115&lt;&gt;"",$G43&lt;&gt;""),申込書!$M$115,"")</f>
        <v/>
      </c>
      <c r="GE43" s="81" t="str">
        <f>IF($GC$3&lt;&gt;"コンテンツなし",IF(AND(申込書!$AH$4="GIGAスクールパック",SUM($P43,$R43)&lt;&gt;0),SUM($P43,$R43),IF(AND(申込書!$AH$4="SKY安心GIGAタブレット",SUM($T43,$V43)&lt;&gt;0),SUM($T43,$V43),"")),"")</f>
        <v/>
      </c>
      <c r="GF43" s="81" t="str">
        <f>IF($GC$3&lt;&gt;"コンテンツなし",IF(AND(申込書!$AH$4="GIGAスクールパック",SUM($Q43,$S43)&lt;&gt;0),SUM($Q43,$S43),IF(AND(申込書!$AH$4="SKY安心GIGAタブレット",SUM($U43,$W43)&lt;&gt;0),SUM($U43,$W43),"")),"")</f>
        <v/>
      </c>
      <c r="GG43" s="157"/>
      <c r="GH43" s="82"/>
      <c r="GI43" s="80" t="str">
        <f>IF(AND(申込書!$C$116&lt;&gt;"▼プルダウンより選択してください",申込書!$C$116&lt;&gt;"",申込書!$P$116&lt;&gt;"YYYY/MM/DD",$G43&lt;&gt;""),申込書!$P$116,"")</f>
        <v/>
      </c>
      <c r="GJ43" s="81" t="str">
        <f>IF(AND(申込書!$C$116&lt;&gt;"▼プルダウンより選択してください",申込書!$C$116&lt;&gt;"",$G43&lt;&gt;""),申込書!$M$116,"")</f>
        <v/>
      </c>
      <c r="GK43" s="81" t="str">
        <f>IF($GI$3&lt;&gt;"コンテンツなし",IF(AND(申込書!$AH$4="GIGAスクールパック",SUM($P43,$R43)&lt;&gt;0),SUM($P43,$R43),IF(AND(申込書!$AH$4="SKY安心GIGAタブレット",SUM($T43,$V43)&lt;&gt;0),SUM($T43,$V43),"")),"")</f>
        <v/>
      </c>
      <c r="GL43" s="81" t="str">
        <f>IF($GI$3&lt;&gt;"コンテンツなし",IF(AND(申込書!$AH$4="GIGAスクールパック",SUM($Q43,$S43)&lt;&gt;0),SUM($Q43,$S43),IF(AND(申込書!$AH$4="SKY安心GIGAタブレット",SUM($U43,$W43)&lt;&gt;0),SUM($U43,$W43),"")),"")</f>
        <v/>
      </c>
      <c r="GM43" s="157"/>
      <c r="GN43" s="82"/>
      <c r="GO43" s="80" t="str">
        <f>IF(AND(申込書!$C$117&lt;&gt;"▼プルダウンより選択してください",申込書!$C$117&lt;&gt;"",申込書!$P$117&lt;&gt;"YYYY/MM/DD",$G43&lt;&gt;""),申込書!$P$117,"")</f>
        <v/>
      </c>
      <c r="GP43" s="81" t="str">
        <f>IF(AND(申込書!$C$117&lt;&gt;"▼プルダウンより選択してください",申込書!$C$117&lt;&gt;"",$G43&lt;&gt;""),申込書!$M$117,"")</f>
        <v/>
      </c>
      <c r="GQ43" s="81" t="str">
        <f>IF($GO$3&lt;&gt;"コンテンツなし",IF(AND(申込書!$AH$4="GIGAスクールパック",SUM($P43,$R43)&lt;&gt;0),SUM($P43,$R43),IF(AND(申込書!$AH$4="SKY安心GIGAタブレット",SUM($T43,$V43)&lt;&gt;0),SUM($T43,$V43),"")),"")</f>
        <v/>
      </c>
      <c r="GR43" s="81" t="str">
        <f>IF($GO$3&lt;&gt;"コンテンツなし",IF(AND(申込書!$AH$4="GIGAスクールパック",SUM($Q43,$S43)&lt;&gt;0),SUM($Q43,$S43),IF(AND(申込書!$AH$4="SKY安心GIGAタブレット",SUM($U43,$W43)&lt;&gt;0),SUM($U43,$W43),"")),"")</f>
        <v/>
      </c>
      <c r="GS43" s="157"/>
      <c r="GT43" s="82"/>
      <c r="GU43" s="80" t="str">
        <f>IF(AND(申込書!$C$118&lt;&gt;"▼プルダウンより選択してください",申込書!$C$118&lt;&gt;"",申込書!$P$118&lt;&gt;"YYYY/MM/DD",$G43&lt;&gt;""),申込書!$P$118,"")</f>
        <v/>
      </c>
      <c r="GV43" s="81" t="str">
        <f>IF(AND(申込書!$C$118&lt;&gt;"▼プルダウンより選択してください",申込書!$C$118&lt;&gt;"",$G43&lt;&gt;""),申込書!$M$118,"")</f>
        <v/>
      </c>
      <c r="GW43" s="81" t="str">
        <f>IF($GU$3&lt;&gt;"コンテンツなし",IF(AND(申込書!$AH$4="GIGAスクールパック",SUM($P43,$R43)&lt;&gt;0),SUM($P43,$R43),IF(AND(申込書!$AH$4="SKY安心GIGAタブレット",SUM($T43,$V43)&lt;&gt;0),SUM($T43,$V43),"")),"")</f>
        <v/>
      </c>
      <c r="GX43" s="81" t="str">
        <f>IF($GU$3&lt;&gt;"コンテンツなし",IF(AND(申込書!$AH$4="GIGAスクールパック",SUM($Q43,$S43)&lt;&gt;0),SUM($Q43,$S43),IF(AND(申込書!$AH$4="SKY安心GIGAタブレット",SUM($U43,$W43)&lt;&gt;0),SUM($U43,$W43),"")),"")</f>
        <v/>
      </c>
      <c r="GY43" s="157"/>
      <c r="GZ43" s="82"/>
      <c r="HA43" s="80" t="str">
        <f>IF(AND(申込書!$C$119&lt;&gt;"▼プルダウンより選択してください",申込書!$C$119&lt;&gt;"",申込書!$P$119&lt;&gt;"YYYY/MM/DD",$G43&lt;&gt;""),申込書!$P$119,"")</f>
        <v/>
      </c>
      <c r="HB43" s="81" t="str">
        <f>IF(AND(申込書!$C$119&lt;&gt;"▼プルダウンより選択してください",申込書!$C$119&lt;&gt;"",$G43&lt;&gt;""),申込書!$M$119,"")</f>
        <v/>
      </c>
      <c r="HC43" s="81" t="str">
        <f>IF($HA$3&lt;&gt;"コンテンツなし",IF(AND(申込書!$AH$4="GIGAスクールパック",SUM($P43,$R43)&lt;&gt;0),SUM($P43,$R43),IF(AND(申込書!$AH$4="SKY安心GIGAタブレット",SUM($T43,$V43)&lt;&gt;0),SUM($T43,$V43),"")),"")</f>
        <v/>
      </c>
      <c r="HD43" s="81" t="str">
        <f>IF($HA$3&lt;&gt;"コンテンツなし",IF(AND(申込書!$AH$4="GIGAスクールパック",SUM($Q43,$S43)&lt;&gt;0),SUM($Q43,$S43),IF(AND(申込書!$AH$4="SKY安心GIGAタブレット",SUM($U43,$W43)&lt;&gt;0),SUM($U43,$W43),"")),"")</f>
        <v/>
      </c>
      <c r="HE43" s="157"/>
      <c r="HF43" s="82"/>
      <c r="HG43" s="83"/>
    </row>
    <row r="44" spans="2:215" ht="26.85" customHeight="1">
      <c r="B44" s="62">
        <f t="shared" si="0"/>
        <v>39</v>
      </c>
      <c r="C44" s="63"/>
      <c r="D44" s="64"/>
      <c r="E44" s="207"/>
      <c r="F44" s="65"/>
      <c r="G44" s="66"/>
      <c r="H44" s="67"/>
      <c r="I44" s="68"/>
      <c r="J44" s="69"/>
      <c r="K44" s="70"/>
      <c r="L44" s="71"/>
      <c r="M44" s="72"/>
      <c r="N44" s="73"/>
      <c r="O44" s="74"/>
      <c r="P44" s="179"/>
      <c r="Q44" s="180"/>
      <c r="R44" s="180"/>
      <c r="S44" s="181"/>
      <c r="T44" s="179"/>
      <c r="U44" s="180"/>
      <c r="V44" s="182"/>
      <c r="W44" s="181"/>
      <c r="X44" s="75"/>
      <c r="Y44" s="76"/>
      <c r="Z44" s="77"/>
      <c r="AA44" s="78"/>
      <c r="AB44" s="79"/>
      <c r="AC44" s="79"/>
      <c r="AD44" s="79"/>
      <c r="AE44" s="77"/>
      <c r="AF44" s="139"/>
      <c r="AG44" s="139"/>
      <c r="AH44" s="139"/>
      <c r="AI44" s="80" t="str">
        <f>IF(AND(申込書!$C$90&lt;&gt;"▼プルダウンより選択してください",申込書!$C$90&lt;&gt;"",申込書!$P$90&lt;&gt;"YYYY/MM/DD",$G44&lt;&gt;""),申込書!$P$90,"")</f>
        <v/>
      </c>
      <c r="AJ44" s="81" t="str">
        <f>IF(AND(申込書!$C$90&lt;&gt;"▼プルダウンより選択してください",申込書!$C$90&lt;&gt;"",$G44&lt;&gt;""),申込書!$M$90,"")</f>
        <v/>
      </c>
      <c r="AK44" s="81" t="str">
        <f>IF($AI$3&lt;&gt;"コンテンツなし",IF(AND(申込書!$AH$4="GIGAスクールパック",SUM($P44,$R44)&lt;&gt;0),SUM($P44,$R44),IF(AND(申込書!$AH$4="SKY安心GIGAタブレット",SUM($T44,$V44)&lt;&gt;0),SUM($T44,$V44),"")),"")</f>
        <v/>
      </c>
      <c r="AL44" s="81" t="str">
        <f>IF($AI$3&lt;&gt;"コンテンツなし",IF(AND(申込書!$AH$4="GIGAスクールパック",SUM($Q44,$S44)&lt;&gt;0),SUM($Q44,$S44),IF(AND(申込書!$AH$4="SKY安心GIGAタブレット",SUM($U44,$W44)&lt;&gt;0),SUM($U44,$W44),"")),"")</f>
        <v/>
      </c>
      <c r="AM44" s="157"/>
      <c r="AN44" s="82"/>
      <c r="AO44" s="80" t="str">
        <f>IF(AND(申込書!$C$91&lt;&gt;"▼プルダウンより選択してください",申込書!$C$91&lt;&gt;"",申込書!$P$91&lt;&gt;"YYYY/MM/DD",$G44&lt;&gt;""),申込書!$P$91,"")</f>
        <v/>
      </c>
      <c r="AP44" s="81" t="str">
        <f>IF(AND(申込書!$C$91&lt;&gt;"▼プルダウンより選択してください",申込書!$C$91&lt;&gt;"",$G44&lt;&gt;""),申込書!$M$91,"")</f>
        <v/>
      </c>
      <c r="AQ44" s="81" t="str">
        <f>IF($AO$3&lt;&gt;"コンテンツなし",IF(AND(申込書!$AH$4="GIGAスクールパック",SUM($P44,$R44)&lt;&gt;0),SUM($P44,$R44),IF(AND(申込書!$AH$4="SKY安心GIGAタブレット",SUM($T44,$V44)&lt;&gt;0),SUM($T44,$V44),"")),"")</f>
        <v/>
      </c>
      <c r="AR44" s="81" t="str">
        <f>IF($AO$3&lt;&gt;"コンテンツなし",IF(AND(申込書!$AH$4="GIGAスクールパック",SUM($Q44,$S44)&lt;&gt;0),SUM($Q44,$S44),IF(AND(申込書!$AH$4="SKY安心GIGAタブレット",SUM($U44,$W44)&lt;&gt;0),SUM($U44,$W44),"")),"")</f>
        <v/>
      </c>
      <c r="AS44" s="157"/>
      <c r="AT44" s="82"/>
      <c r="AU44" s="80" t="str">
        <f>IF(AND(申込書!$C$92&lt;&gt;"▼プルダウンより選択してください",申込書!$C$92&lt;&gt;"",申込書!$P$92&lt;&gt;"YYYY/MM/DD",$G44&lt;&gt;""),申込書!$P$92,"")</f>
        <v/>
      </c>
      <c r="AV44" s="81" t="str">
        <f>IF(AND(申込書!$C$92&lt;&gt;"▼プルダウンより選択してください",申込書!$C$92&lt;&gt;"",$G44&lt;&gt;""),申込書!$M$92,"")</f>
        <v/>
      </c>
      <c r="AW44" s="81" t="str">
        <f>IF($AU$3&lt;&gt;"コンテンツなし",IF(AND(申込書!$AH$4="GIGAスクールパック",SUM($P44,$R44)&lt;&gt;0),SUM($P44,$R44),IF(AND(申込書!$AH$4="SKY安心GIGAタブレット",SUM($T44,$V44)&lt;&gt;0),SUM($T44,$V44),"")),"")</f>
        <v/>
      </c>
      <c r="AX44" s="81" t="str">
        <f>IF($AU$3&lt;&gt;"コンテンツなし",IF(AND(申込書!$AH$4="GIGAスクールパック",SUM($Q44,$S44)&lt;&gt;0),SUM($Q44,$S44),IF(AND(申込書!$AH$4="SKY安心GIGAタブレット",SUM($U44,$W44)&lt;&gt;0),SUM($U44,$W44),"")),"")</f>
        <v/>
      </c>
      <c r="AY44" s="157"/>
      <c r="AZ44" s="82"/>
      <c r="BA44" s="80" t="str">
        <f>IF(AND(申込書!$C$93&lt;&gt;"▼プルダウンより選択してください",申込書!$C$93&lt;&gt;"",申込書!$P$93&lt;&gt;"YYYY/MM/DD",$G44&lt;&gt;""),申込書!$P$93,"")</f>
        <v/>
      </c>
      <c r="BB44" s="81" t="str">
        <f>IF(AND(申込書!$C$93&lt;&gt;"▼プルダウンより選択してください",申込書!$C$93&lt;&gt;"",申込書!$M$93&gt;=1,$G44&lt;&gt;""),申込書!$M$93,"")</f>
        <v/>
      </c>
      <c r="BC44" s="81" t="str">
        <f>IF($BA$3&lt;&gt;"コンテンツなし",IF(AND(申込書!$AH$4="GIGAスクールパック",SUM($P44,$R44)&lt;&gt;0),SUM($P44,$R44),IF(AND(申込書!$AH$4="SKY安心GIGAタブレット",SUM($T44,$V44)&lt;&gt;0),SUM($T44,$V44),"")),"")</f>
        <v/>
      </c>
      <c r="BD44" s="81" t="str">
        <f>IF($BA$3&lt;&gt;"コンテンツなし",IF(AND(申込書!$AH$4="GIGAスクールパック",SUM($Q44,$S44)&lt;&gt;0),SUM($Q44,$S44),IF(AND(申込書!$AH$4="SKY安心GIGAタブレット",SUM($U44,$W44)&lt;&gt;0),SUM($U44,$W44),"")),"")</f>
        <v/>
      </c>
      <c r="BE44" s="157"/>
      <c r="BF44" s="82"/>
      <c r="BG44" s="80" t="str">
        <f>IF(AND(申込書!$C$94&lt;&gt;"▼プルダウンより選択してください",申込書!$C$94&lt;&gt;"",申込書!$P$94&lt;&gt;"YYYY/MM/DD",$G44&lt;&gt;""),申込書!$P$94,"")</f>
        <v/>
      </c>
      <c r="BH44" s="81" t="str">
        <f>IF(AND(申込書!$C$94&lt;&gt;"▼プルダウンより選択してください",申込書!$C$94&lt;&gt;"",$G44&lt;&gt;""),申込書!$M$94,"")</f>
        <v/>
      </c>
      <c r="BI44" s="81" t="str">
        <f>IF($BG$3&lt;&gt;"コンテンツなし",IF(AND(申込書!$AH$4="GIGAスクールパック",SUM($P44,$R44)&lt;&gt;0),SUM($P44,$R44),IF(AND(申込書!$AH$4="SKY安心GIGAタブレット",SUM($T44,$V44)&lt;&gt;0),SUM($T44,$V44),"")),"")</f>
        <v/>
      </c>
      <c r="BJ44" s="81" t="str">
        <f>IF($BG$3&lt;&gt;"コンテンツなし",IF(AND(申込書!$AH$4="GIGAスクールパック",SUM($Q44,$S44)&lt;&gt;0),SUM($Q44,$S44),IF(AND(申込書!$AH$4="SKY安心GIGAタブレット",SUM($U44,$W44)&lt;&gt;0),SUM($U44,$W44),"")),"")</f>
        <v/>
      </c>
      <c r="BK44" s="157"/>
      <c r="BL44" s="82"/>
      <c r="BM44" s="80" t="str">
        <f>IF(AND(申込書!$C$95&lt;&gt;"▼プルダウンより選択してください",申込書!$C$95&lt;&gt;"",申込書!$P$95&lt;&gt;"YYYY/MM/DD",$G44&lt;&gt;""),申込書!$P$95,"")</f>
        <v/>
      </c>
      <c r="BN44" s="81" t="str">
        <f>IF(AND(申込書!$C$95&lt;&gt;"▼プルダウンより選択してください",申込書!$C$95&lt;&gt;"",$G44&lt;&gt;""),申込書!$M$95,"")</f>
        <v/>
      </c>
      <c r="BO44" s="81" t="str">
        <f>IF($BM$3&lt;&gt;"コンテンツなし",IF(AND(申込書!$AH$4="GIGAスクールパック",SUM($P44,$R44)&lt;&gt;0),SUM($P44,$R44),IF(AND(申込書!$AH$4="SKY安心GIGAタブレット",SUM($T44,$V44)&lt;&gt;0),SUM($T44,$V44),"")),"")</f>
        <v/>
      </c>
      <c r="BP44" s="81" t="str">
        <f>IF($BM$3&lt;&gt;"コンテンツなし",IF(AND(申込書!$AH$4="GIGAスクールパック",SUM($Q44,$S44)&lt;&gt;0),SUM($Q44,$S44),IF(AND(申込書!$AH$4="SKY安心GIGAタブレット",SUM($U44,$W44)&lt;&gt;0),SUM($U44,$W44),"")),"")</f>
        <v/>
      </c>
      <c r="BQ44" s="157"/>
      <c r="BR44" s="82"/>
      <c r="BS44" s="80" t="str">
        <f>IF(AND(申込書!$C$96&lt;&gt;"▼プルダウンより選択してください",申込書!$C$96&lt;&gt;"",申込書!$P$96&lt;&gt;"YYYY/MM/DD",$G44&lt;&gt;""),申込書!$P$96,"")</f>
        <v/>
      </c>
      <c r="BT44" s="81" t="str">
        <f>IF(AND(申込書!$C$96&lt;&gt;"▼プルダウンより選択してください",申込書!$C$96&lt;&gt;"",$G44&lt;&gt;""),申込書!$M$96,"")</f>
        <v/>
      </c>
      <c r="BU44" s="81" t="str">
        <f>IF($BS$3&lt;&gt;"コンテンツなし",IF(AND(申込書!$AH$4="GIGAスクールパック",SUM($P44,$R44)&lt;&gt;0),SUM($P44,$R44),IF(AND(申込書!$AH$4="SKY安心GIGAタブレット",SUM($T44,$V44)&lt;&gt;0),SUM($T44,$V44),"")),"")</f>
        <v/>
      </c>
      <c r="BV44" s="81" t="str">
        <f>IF($BS$3&lt;&gt;"コンテンツなし",IF(AND(申込書!$AH$4="GIGAスクールパック",SUM($Q44,$S44)&lt;&gt;0),SUM($Q44,$S44),IF(AND(申込書!$AH$4="SKY安心GIGAタブレット",SUM($U44,$W44)&lt;&gt;0),SUM($U44,$W44),"")),"")</f>
        <v/>
      </c>
      <c r="BW44" s="157"/>
      <c r="BX44" s="82"/>
      <c r="BY44" s="80" t="str">
        <f>IF(AND(申込書!$C$97&lt;&gt;"▼プルダウンより選択してください",申込書!$C$97&lt;&gt;"",申込書!$P$97&lt;&gt;"YYYY/MM/DD",$G44&lt;&gt;""),申込書!$P$97,"")</f>
        <v/>
      </c>
      <c r="BZ44" s="81" t="str">
        <f>IF(AND(申込書!$C$97&lt;&gt;"▼プルダウンより選択してください",申込書!$C$97&lt;&gt;"",$G44&lt;&gt;""),申込書!$M$97,"")</f>
        <v/>
      </c>
      <c r="CA44" s="81" t="str">
        <f>IF($BY$3&lt;&gt;"コンテンツなし",IF(AND(申込書!$AH$4="GIGAスクールパック",SUM($P44,$R44)&lt;&gt;0),SUM($P44,$R44),IF(AND(申込書!$AH$4="SKY安心GIGAタブレット",SUM($T44,$V44)&lt;&gt;0),SUM($T44,$V44),"")),"")</f>
        <v/>
      </c>
      <c r="CB44" s="81" t="str">
        <f>IF($BY$3&lt;&gt;"コンテンツなし",IF(AND(申込書!$AH$4="GIGAスクールパック",SUM($Q44,$S44)&lt;&gt;0),SUM($Q44,$S44),IF(AND(申込書!$AH$4="SKY安心GIGAタブレット",SUM($U44,$W44)&lt;&gt;0),SUM($U44,$W44),"")),"")</f>
        <v/>
      </c>
      <c r="CC44" s="157"/>
      <c r="CD44" s="82"/>
      <c r="CE44" s="80" t="str">
        <f>IF(AND(申込書!$C$98&lt;&gt;"▼プルダウンより選択してください",申込書!$C$98&lt;&gt;"",申込書!$P$98&lt;&gt;"YYYY/MM/DD",$G44&lt;&gt;""),申込書!$P$98,"")</f>
        <v/>
      </c>
      <c r="CF44" s="81" t="str">
        <f>IF(AND(申込書!$C$98&lt;&gt;"▼プルダウンより選択してください",申込書!$C$98&lt;&gt;"",$G44&lt;&gt;""),申込書!$M$98,"")</f>
        <v/>
      </c>
      <c r="CG44" s="81" t="str">
        <f>IF($CE$3&lt;&gt;"コンテンツなし",IF(AND(申込書!$AH$4="GIGAスクールパック",SUM($P44,$R44)&lt;&gt;0),SUM($P44,$R44),IF(AND(申込書!$AH$4="SKY安心GIGAタブレット",SUM($T44,$V44)&lt;&gt;0),SUM($T44,$V44),"")),"")</f>
        <v/>
      </c>
      <c r="CH44" s="81" t="str">
        <f>IF($CE$3&lt;&gt;"コンテンツなし",IF(AND(申込書!$AH$4="GIGAスクールパック",SUM($Q44,$S44)&lt;&gt;0),SUM($Q44,$S44),IF(AND(申込書!$AH$4="SKY安心GIGAタブレット",SUM($U44,$W44)&lt;&gt;0),SUM($U44,$W44),"")),"")</f>
        <v/>
      </c>
      <c r="CI44" s="157"/>
      <c r="CJ44" s="82"/>
      <c r="CK44" s="80" t="str">
        <f>IF(AND(申込書!$C$99&lt;&gt;"▼プルダウンより選択してください",申込書!$C$99&lt;&gt;"",申込書!$P$99&lt;&gt;"YYYY/MM/DD",$G44&lt;&gt;""),申込書!$P$99,"")</f>
        <v/>
      </c>
      <c r="CL44" s="81" t="str">
        <f>IF(AND(申込書!$C$99&lt;&gt;"▼プルダウンより選択してください",申込書!$C$99&lt;&gt;"",$G44&lt;&gt;""),申込書!$M$99,"")</f>
        <v/>
      </c>
      <c r="CM44" s="81" t="str">
        <f>IF($CK$3&lt;&gt;"コンテンツなし",IF(AND(申込書!$AH$4="GIGAスクールパック",SUM($P44,$R44)&lt;&gt;0),SUM($P44,$R44),IF(AND(申込書!$AH$4="SKY安心GIGAタブレット",SUM($T44,$V44)&lt;&gt;0),SUM($T44,$V44),"")),"")</f>
        <v/>
      </c>
      <c r="CN44" s="81" t="str">
        <f>IF($CK$3&lt;&gt;"コンテンツなし",IF(AND(申込書!$AH$4="GIGAスクールパック",SUM($Q44,$S44)&lt;&gt;0),SUM($Q44,$S44),IF(AND(申込書!$AH$4="SKY安心GIGAタブレット",SUM($U44,$W44)&lt;&gt;0),SUM($U44,$W44),"")),"")</f>
        <v/>
      </c>
      <c r="CO44" s="157"/>
      <c r="CP44" s="82"/>
      <c r="CQ44" s="80" t="str">
        <f>IF(AND(申込書!$C$100&lt;&gt;"▼プルダウンより選択してください",申込書!$C$100&lt;&gt;"",申込書!$P$100&lt;&gt;"YYYY/MM/DD",$G44&lt;&gt;""),申込書!$P$100,"")</f>
        <v/>
      </c>
      <c r="CR44" s="81" t="str">
        <f>IF(AND(申込書!$C$100&lt;&gt;"▼プルダウンより選択してください",申込書!$C$100&lt;&gt;"",$G44&lt;&gt;""),申込書!$M$100,"")</f>
        <v/>
      </c>
      <c r="CS44" s="81" t="str">
        <f>IF($CQ$3&lt;&gt;"コンテンツなし",IF(AND(申込書!$AH$4="GIGAスクールパック",SUM($P44,$R44)&lt;&gt;0),SUM($P44,$R44),IF(AND(申込書!$AH$4="SKY安心GIGAタブレット",SUM($T44,$V44)&lt;&gt;0),SUM($T44,$V44),"")),"")</f>
        <v/>
      </c>
      <c r="CT44" s="81" t="str">
        <f>IF($CQ$3&lt;&gt;"コンテンツなし",IF(AND(申込書!$AH$4="GIGAスクールパック",SUM($Q44,$S44)&lt;&gt;0),SUM($Q44,$S44),IF(AND(申込書!$AH$4="SKY安心GIGAタブレット",SUM($U44,$W44)&lt;&gt;0),SUM($U44,$W44),"")),"")</f>
        <v/>
      </c>
      <c r="CU44" s="81"/>
      <c r="CV44" s="82"/>
      <c r="CW44" s="80" t="str">
        <f>IF(AND(申込書!$C$101&lt;&gt;"▼プルダウンより選択してください",申込書!$C$101&lt;&gt;"",申込書!$P$101&lt;&gt;"YYYY/MM/DD",$G44&lt;&gt;""),申込書!$P$101,"")</f>
        <v/>
      </c>
      <c r="CX44" s="81" t="str">
        <f>IF(AND(申込書!$C$101&lt;&gt;"▼プルダウンより選択してください",申込書!$C$101&lt;&gt;"",$G44&lt;&gt;""),申込書!$M$101,"")</f>
        <v/>
      </c>
      <c r="CY44" s="81" t="str">
        <f>IF($CW$3&lt;&gt;"コンテンツなし",IF(AND(申込書!$AH$4="GIGAスクールパック",SUM($P44,$R44)&lt;&gt;0),SUM($P44,$R44),IF(AND(申込書!$AH$4="SKY安心GIGAタブレット",SUM($T44,$V44)&lt;&gt;0),SUM($T44,$V44),"")),"")</f>
        <v/>
      </c>
      <c r="CZ44" s="81" t="str">
        <f>IF($CW$3&lt;&gt;"コンテンツなし",IF(AND(申込書!$AH$4="GIGAスクールパック",SUM($Q44,$S44)&lt;&gt;0),SUM($Q44,$S44),IF(AND(申込書!$AH$4="SKY安心GIGAタブレット",SUM($U44,$W44)&lt;&gt;0),SUM($U44,$W44),"")),"")</f>
        <v/>
      </c>
      <c r="DA44" s="81"/>
      <c r="DB44" s="82"/>
      <c r="DC44" s="80" t="str">
        <f>IF(AND(申込書!$C$102&lt;&gt;"▼プルダウンより選択してください",申込書!$C$102&lt;&gt;"",申込書!$P$102&lt;&gt;"YYYY/MM/DD",$G44&lt;&gt;""),申込書!$P$102,"")</f>
        <v/>
      </c>
      <c r="DD44" s="81" t="str">
        <f>IF(AND(申込書!$C$102&lt;&gt;"▼プルダウンより選択してください",申込書!$C$102&lt;&gt;"",$G44&lt;&gt;""),申込書!$M$102,"")</f>
        <v/>
      </c>
      <c r="DE44" s="81" t="str">
        <f>IF($DC$3&lt;&gt;"コンテンツなし",IF(AND(申込書!$AH$4="GIGAスクールパック",SUM($P44,$R44)&lt;&gt;0),SUM($P44,$R44),IF(AND(申込書!$AH$4="SKY安心GIGAタブレット",SUM($T44,$V44)&lt;&gt;0),SUM($T44,$V44),"")),"")</f>
        <v/>
      </c>
      <c r="DF44" s="81" t="str">
        <f>IF($DC$3&lt;&gt;"コンテンツなし",IF(AND(申込書!$AH$4="GIGAスクールパック",SUM($Q44,$S44)&lt;&gt;0),SUM($Q44,$S44),IF(AND(申込書!$AH$4="SKY安心GIGAタブレット",SUM($U44,$W44)&lt;&gt;0),SUM($U44,$W44),"")),"")</f>
        <v/>
      </c>
      <c r="DG44" s="81"/>
      <c r="DH44" s="82"/>
      <c r="DI44" s="80" t="str">
        <f>IF(AND(申込書!$C$103&lt;&gt;"▼プルダウンより選択してください",申込書!$C$103&lt;&gt;"",申込書!$P$103&lt;&gt;"YYYY/MM/DD",$G44&lt;&gt;""),申込書!$P$103,"")</f>
        <v/>
      </c>
      <c r="DJ44" s="81" t="str">
        <f>IF(AND(申込書!$C$103&lt;&gt;"▼プルダウンより選択してください",申込書!$C$103&lt;&gt;"",$G44&lt;&gt;""),申込書!$M$103,"")</f>
        <v/>
      </c>
      <c r="DK44" s="81" t="str">
        <f>IF($DI$3&lt;&gt;"コンテンツなし",IF(AND(申込書!$AH$4="GIGAスクールパック",SUM($P44,$R44)&lt;&gt;0),SUM($P44,$R44),IF(AND(申込書!$AH$4="SKY安心GIGAタブレット",SUM($T44,$V44)&lt;&gt;0),SUM($T44,$V44),"")),"")</f>
        <v/>
      </c>
      <c r="DL44" s="81" t="str">
        <f>IF($DI$3&lt;&gt;"コンテンツなし",IF(AND(申込書!$AH$4="GIGAスクールパック",SUM($Q44,$S44)&lt;&gt;0),SUM($Q44,$S44),IF(AND(申込書!$AH$4="SKY安心GIGAタブレット",SUM($U44,$W44)&lt;&gt;0),SUM($U44,$W44),"")),"")</f>
        <v/>
      </c>
      <c r="DM44" s="81"/>
      <c r="DN44" s="82"/>
      <c r="DO44" s="80" t="str">
        <f>IF(AND(申込書!$C$104&lt;&gt;"▼プルダウンより選択してください",申込書!$C$104&lt;&gt;"",申込書!$P$104&lt;&gt;"YYYY/MM/DD",$G44&lt;&gt;""),申込書!$P$104,"")</f>
        <v/>
      </c>
      <c r="DP44" s="81" t="str">
        <f>IF(AND(申込書!$C$104&lt;&gt;"▼プルダウンより選択してください",申込書!$C$104&lt;&gt;"",$G44&lt;&gt;""),申込書!$M$104,"")</f>
        <v/>
      </c>
      <c r="DQ44" s="81" t="str">
        <f>IF($DO$3&lt;&gt;"コンテンツなし",IF(AND(申込書!$AH$4="GIGAスクールパック",SUM($P44,$R44)&lt;&gt;0),SUM($P44,$R44),IF(AND(申込書!$AH$4="SKY安心GIGAタブレット",SUM($T44,$V44)&lt;&gt;0),SUM($T44,$V44),"")),"")</f>
        <v/>
      </c>
      <c r="DR44" s="81" t="str">
        <f>IF($DO$3&lt;&gt;"コンテンツなし",IF(AND(申込書!$AH$4="GIGAスクールパック",SUM($Q44,$S44)&lt;&gt;0),SUM($Q44,$S44),IF(AND(申込書!$AH$4="SKY安心GIGAタブレット",SUM($U44,$W44)&lt;&gt;0),SUM($U44,$W44),"")),"")</f>
        <v/>
      </c>
      <c r="DS44" s="81"/>
      <c r="DT44" s="82"/>
      <c r="DU44" s="80" t="str">
        <f>IF(AND(申込書!$C$105&lt;&gt;"▼プルダウンより選択してください",申込書!$C$105&lt;&gt;"",申込書!$P$105&lt;&gt;"YYYY/MM/DD",$G44&lt;&gt;""),申込書!$P$105,"")</f>
        <v/>
      </c>
      <c r="DV44" s="81" t="str">
        <f>IF(AND(申込書!$C$105&lt;&gt;"▼プルダウンより選択してください",申込書!$C$105&lt;&gt;"",$G44&lt;&gt;""),申込書!$M$105,"")</f>
        <v/>
      </c>
      <c r="DW44" s="81" t="str">
        <f>IF($DU$3&lt;&gt;"コンテンツなし",IF(AND(申込書!$AH$4="GIGAスクールパック",SUM($P44,$R44)&lt;&gt;0),SUM($P44,$R44),IF(AND(申込書!$AH$4="SKY安心GIGAタブレット",SUM($T44,$V44)&lt;&gt;0),SUM($T44,$V44),"")),"")</f>
        <v/>
      </c>
      <c r="DX44" s="81" t="str">
        <f>IF($DU$3&lt;&gt;"コンテンツなし",IF(AND(申込書!$AH$4="GIGAスクールパック",SUM($Q44,$S44)&lt;&gt;0),SUM($Q44,$S44),IF(AND(申込書!$AH$4="SKY安心GIGAタブレット",SUM($U44,$W44)&lt;&gt;0),SUM($U44,$W44),"")),"")</f>
        <v/>
      </c>
      <c r="DY44" s="157"/>
      <c r="DZ44" s="82"/>
      <c r="EA44" s="80" t="str">
        <f>IF(AND(申込書!$C$106&lt;&gt;"▼プルダウンより選択してください",申込書!$C$106&lt;&gt;"",申込書!$P$106&lt;&gt;"YYYY/MM/DD",$G44&lt;&gt;""),申込書!$P$106,"")</f>
        <v/>
      </c>
      <c r="EB44" s="81" t="str">
        <f>IF(AND(申込書!$C$106&lt;&gt;"▼プルダウンより選択してください",申込書!$C$106&lt;&gt;"",$G44&lt;&gt;""),申込書!$M$106,"")</f>
        <v/>
      </c>
      <c r="EC44" s="81" t="str">
        <f>IF($EA$3&lt;&gt;"コンテンツなし",IF(AND(申込書!$AH$4="GIGAスクールパック",SUM($P44,$R44)&lt;&gt;0),SUM($P44,$R44),IF(AND(申込書!$AH$4="SKY安心GIGAタブレット",SUM($T44,$V44)&lt;&gt;0),SUM($T44,$V44),"")),"")</f>
        <v/>
      </c>
      <c r="ED44" s="81" t="str">
        <f>IF($EA$3&lt;&gt;"コンテンツなし",IF(AND(申込書!$AH$4="GIGAスクールパック",SUM($Q44,$S44)&lt;&gt;0),SUM($Q44,$S44),IF(AND(申込書!$AH$4="SKY安心GIGAタブレット",SUM($U44,$W44)&lt;&gt;0),SUM($U44,$W44),"")),"")</f>
        <v/>
      </c>
      <c r="EE44" s="157"/>
      <c r="EF44" s="82"/>
      <c r="EG44" s="80" t="str">
        <f>IF(AND(申込書!$C$107&lt;&gt;"▼プルダウンより選択してください",申込書!$C$107&lt;&gt;"",申込書!$P$107&lt;&gt;"YYYY/MM/DD",$G44&lt;&gt;""),申込書!$P$107,"")</f>
        <v/>
      </c>
      <c r="EH44" s="81" t="str">
        <f>IF(AND(申込書!$C$107&lt;&gt;"▼プルダウンより選択してください",申込書!$C$107&lt;&gt;"",$G44&lt;&gt;""),申込書!$M$107,"")</f>
        <v/>
      </c>
      <c r="EI44" s="81" t="str">
        <f>IF($EG$3&lt;&gt;"コンテンツなし",IF(AND(申込書!$AH$4="GIGAスクールパック",SUM($P44,$R44)&lt;&gt;0),SUM($P44,$R44),IF(AND(申込書!$AH$4="SKY安心GIGAタブレット",SUM($T44,$V44)&lt;&gt;0),SUM($T44,$V44),"")),"")</f>
        <v/>
      </c>
      <c r="EJ44" s="81" t="str">
        <f>IF($EG$3&lt;&gt;"コンテンツなし",IF(AND(申込書!$AH$4="GIGAスクールパック",SUM($Q44,$S44)&lt;&gt;0),SUM($Q44,$S44),IF(AND(申込書!$AH$4="SKY安心GIGAタブレット",SUM($U44,$W44)&lt;&gt;0),SUM($U44,$W44),"")),"")</f>
        <v/>
      </c>
      <c r="EK44" s="157"/>
      <c r="EL44" s="82"/>
      <c r="EM44" s="80" t="str">
        <f>IF(AND(申込書!$C$108&lt;&gt;"▼プルダウンより選択してください",申込書!$C$108&lt;&gt;"",申込書!$P$108&lt;&gt;"YYYY/MM/DD",$G44&lt;&gt;""),申込書!$P$108,"")</f>
        <v/>
      </c>
      <c r="EN44" s="81" t="str">
        <f>IF(AND(申込書!$C$108&lt;&gt;"▼プルダウンより選択してください",申込書!$C$108&lt;&gt;"",$G44&lt;&gt;""),申込書!$M$108,"")</f>
        <v/>
      </c>
      <c r="EO44" s="81" t="str">
        <f>IF($EM$3&lt;&gt;"コンテンツなし",IF(AND(申込書!$AH$4="GIGAスクールパック",SUM($P44,$R44)&lt;&gt;0),SUM($P44,$R44),IF(AND(申込書!$AH$4="SKY安心GIGAタブレット",SUM($T44,$V44)&lt;&gt;0),SUM($T44,$V44),"")),"")</f>
        <v/>
      </c>
      <c r="EP44" s="81" t="str">
        <f>IF($EM$3&lt;&gt;"コンテンツなし",IF(AND(申込書!$AH$4="GIGAスクールパック",SUM($Q44,$S44)&lt;&gt;0),SUM($Q44,$S44),IF(AND(申込書!$AH$4="SKY安心GIGAタブレット",SUM($U44,$W44)&lt;&gt;0),SUM($U44,$W44),"")),"")</f>
        <v/>
      </c>
      <c r="EQ44" s="157"/>
      <c r="ER44" s="82"/>
      <c r="ES44" s="80" t="str">
        <f>IF(AND(申込書!$C$109&lt;&gt;"▼プルダウンより選択してください",申込書!$C$109&lt;&gt;"",申込書!$P$109&lt;&gt;"YYYY/MM/DD",$G44&lt;&gt;""),申込書!$P$109,"")</f>
        <v/>
      </c>
      <c r="ET44" s="81" t="str">
        <f>IF(AND(申込書!$C$109&lt;&gt;"▼プルダウンより選択してください",申込書!$C$109&lt;&gt;"",$G44&lt;&gt;""),申込書!$M$109,"")</f>
        <v/>
      </c>
      <c r="EU44" s="81" t="str">
        <f>IF($ES$3&lt;&gt;"コンテンツなし",IF(AND(申込書!$AH$4="GIGAスクールパック",SUM($P44,$R44)&lt;&gt;0),SUM($P44,$R44),IF(AND(申込書!$AH$4="SKY安心GIGAタブレット",SUM($T44,$V44)&lt;&gt;0),SUM($T44,$V44),"")),"")</f>
        <v/>
      </c>
      <c r="EV44" s="81" t="str">
        <f>IF($ES$3&lt;&gt;"コンテンツなし",IF(AND(申込書!$AH$4="GIGAスクールパック",SUM($Q44,$S44)&lt;&gt;0),SUM($Q44,$S44),IF(AND(申込書!$AH$4="SKY安心GIGAタブレット",SUM($U44,$W44)&lt;&gt;0),SUM($U44,$W44),"")),"")</f>
        <v/>
      </c>
      <c r="EW44" s="157"/>
      <c r="EX44" s="82"/>
      <c r="EY44" s="80" t="str">
        <f>IF(AND(申込書!$C$110&lt;&gt;"▼プルダウンより選択してください",申込書!$C$110&lt;&gt;"",申込書!$P$110&lt;&gt;"YYYY/MM/DD",$G44&lt;&gt;""),申込書!$P$110,"")</f>
        <v/>
      </c>
      <c r="EZ44" s="81" t="str">
        <f>IF(AND(申込書!$C$110&lt;&gt;"▼プルダウンより選択してください",申込書!$C$110&lt;&gt;"",$G44&lt;&gt;""),申込書!$M$110,"")</f>
        <v/>
      </c>
      <c r="FA44" s="81" t="str">
        <f>IF($EY$3&lt;&gt;"コンテンツなし",IF(AND(申込書!$AH$4="GIGAスクールパック",SUM($P44,$R44)&lt;&gt;0),SUM($P44,$R44),IF(AND(申込書!$AH$4="SKY安心GIGAタブレット",SUM($T44,$V44)&lt;&gt;0),SUM($T44,$V44),"")),"")</f>
        <v/>
      </c>
      <c r="FB44" s="81" t="str">
        <f>IF($EY$3&lt;&gt;"コンテンツなし",IF(AND(申込書!$AH$4="GIGAスクールパック",SUM($Q44,$S44)&lt;&gt;0),SUM($Q44,$S44),IF(AND(申込書!$AH$4="SKY安心GIGAタブレット",SUM($U44,$W44)&lt;&gt;0),SUM($U44,$W44),"")),"")</f>
        <v/>
      </c>
      <c r="FC44" s="157"/>
      <c r="FD44" s="82"/>
      <c r="FE44" s="80" t="str">
        <f>IF(AND(申込書!$C$111&lt;&gt;"▼プルダウンより選択してください",申込書!$C$111&lt;&gt;"",申込書!$P$111&lt;&gt;"YYYY/MM/DD",$G44&lt;&gt;""),申込書!$P$111,"")</f>
        <v/>
      </c>
      <c r="FF44" s="81" t="str">
        <f>IF(AND(申込書!$C$111&lt;&gt;"▼プルダウンより選択してください",申込書!$C$111&lt;&gt;"",$G44&lt;&gt;""),申込書!$M$111,"")</f>
        <v/>
      </c>
      <c r="FG44" s="81" t="str">
        <f>IF($FE$3&lt;&gt;"コンテンツなし",IF(AND(申込書!$AH$4="GIGAスクールパック",SUM($P44,$R44)&lt;&gt;0),SUM($P44,$R44),IF(AND(申込書!$AH$4="SKY安心GIGAタブレット",SUM($T44,$V44)&lt;&gt;0),SUM($T44,$V44),"")),"")</f>
        <v/>
      </c>
      <c r="FH44" s="81" t="str">
        <f>IF($FE$3&lt;&gt;"コンテンツなし",IF(AND(申込書!$AH$4="GIGAスクールパック",SUM($Q44,$S44)&lt;&gt;0),SUM($Q44,$S44),IF(AND(申込書!$AH$4="SKY安心GIGAタブレット",SUM($U44,$W44)&lt;&gt;0),SUM($U44,$W44),"")),"")</f>
        <v/>
      </c>
      <c r="FI44" s="157"/>
      <c r="FJ44" s="82"/>
      <c r="FK44" s="80" t="str">
        <f>IF(AND(申込書!$C$112&lt;&gt;"▼プルダウンより選択してください",申込書!$C$112&lt;&gt;"",申込書!$P$112&lt;&gt;"YYYY/MM/DD",$G44&lt;&gt;""),申込書!$P$112,"")</f>
        <v/>
      </c>
      <c r="FL44" s="81" t="str">
        <f>IF(AND(申込書!$C$112&lt;&gt;"▼プルダウンより選択してください",申込書!$C$112&lt;&gt;"",$G44&lt;&gt;""),申込書!$M$112,"")</f>
        <v/>
      </c>
      <c r="FM44" s="81" t="str">
        <f>IF($FK$3&lt;&gt;"コンテンツなし",IF(AND(申込書!$AH$4="GIGAスクールパック",SUM($P44,$R44)&lt;&gt;0),SUM($P44,$R44),IF(AND(申込書!$AH$4="SKY安心GIGAタブレット",SUM($T44,$V44)&lt;&gt;0),SUM($T44,$V44),"")),"")</f>
        <v/>
      </c>
      <c r="FN44" s="81" t="str">
        <f>IF($FK$3&lt;&gt;"コンテンツなし",IF(AND(申込書!$AH$4="GIGAスクールパック",SUM($Q44,$S44)&lt;&gt;0),SUM($Q44,$S44),IF(AND(申込書!$AH$4="SKY安心GIGAタブレット",SUM($U44,$W44)&lt;&gt;0),SUM($U44,$W44),"")),"")</f>
        <v/>
      </c>
      <c r="FO44" s="157"/>
      <c r="FP44" s="82"/>
      <c r="FQ44" s="80" t="str">
        <f>IF(AND(申込書!$C$113&lt;&gt;"▼プルダウンより選択してください",申込書!$C$113&lt;&gt;"",申込書!$P$113&lt;&gt;"YYYY/MM/DD",$G44&lt;&gt;""),申込書!$P$113,"")</f>
        <v/>
      </c>
      <c r="FR44" s="81" t="str">
        <f>IF(AND(申込書!$C$113&lt;&gt;"▼プルダウンより選択してください",申込書!$C$113&lt;&gt;"",$G44&lt;&gt;""),申込書!$M$113,"")</f>
        <v/>
      </c>
      <c r="FS44" s="81" t="str">
        <f>IF($FQ$3&lt;&gt;"コンテンツなし",IF(AND(申込書!$AH$4="GIGAスクールパック",SUM($P44,$R44)&lt;&gt;0),SUM($P44,$R44),IF(AND(申込書!$AH$4="SKY安心GIGAタブレット",SUM($T44,$V44)&lt;&gt;0),SUM($T44,$V44),"")),"")</f>
        <v/>
      </c>
      <c r="FT44" s="81" t="str">
        <f>IF($FQ$3&lt;&gt;"コンテンツなし",IF(AND(申込書!$AH$4="GIGAスクールパック",SUM($Q44,$S44)&lt;&gt;0),SUM($Q44,$S44),IF(AND(申込書!$AH$4="SKY安心GIGAタブレット",SUM($U44,$W44)&lt;&gt;0),SUM($U44,$W44),"")),"")</f>
        <v/>
      </c>
      <c r="FU44" s="157"/>
      <c r="FV44" s="82"/>
      <c r="FW44" s="80" t="str">
        <f>IF(AND(申込書!$C$114&lt;&gt;"▼プルダウンより選択してください",申込書!$C$114&lt;&gt;"",申込書!$P$114&lt;&gt;"YYYY/MM/DD",$G44&lt;&gt;""),申込書!$P$114,"")</f>
        <v/>
      </c>
      <c r="FX44" s="81" t="str">
        <f>IF(AND(申込書!$C$114&lt;&gt;"▼プルダウンより選択してください",申込書!$C$114&lt;&gt;"",$G44&lt;&gt;""),申込書!$M$114,"")</f>
        <v/>
      </c>
      <c r="FY44" s="81" t="str">
        <f>IF($FW$3&lt;&gt;"コンテンツなし",IF(AND(申込書!$AH$4="GIGAスクールパック",SUM($P44,$R44)&lt;&gt;0),SUM($P44,$R44),IF(AND(申込書!$AH$4="SKY安心GIGAタブレット",SUM($T44,$V44)&lt;&gt;0),SUM($T44,$V44),"")),"")</f>
        <v/>
      </c>
      <c r="FZ44" s="81" t="str">
        <f>IF($FW$3&lt;&gt;"コンテンツなし",IF(AND(申込書!$AH$4="GIGAスクールパック",SUM($Q44,$S44)&lt;&gt;0),SUM($Q44,$S44),IF(AND(申込書!$AH$4="SKY安心GIGAタブレット",SUM($U44,$W44)&lt;&gt;0),SUM($U44,$W44),"")),"")</f>
        <v/>
      </c>
      <c r="GA44" s="157"/>
      <c r="GB44" s="82"/>
      <c r="GC44" s="80" t="str">
        <f>IF(AND(申込書!$C$115&lt;&gt;"▼プルダウンより選択してください",申込書!$C$115&lt;&gt;"",申込書!$P$115&lt;&gt;"YYYY/MM/DD",$G44&lt;&gt;""),申込書!$P$115,"")</f>
        <v/>
      </c>
      <c r="GD44" s="81" t="str">
        <f>IF(AND(申込書!$C$115&lt;&gt;"▼プルダウンより選択してください",申込書!$C$115&lt;&gt;"",$G44&lt;&gt;""),申込書!$M$115,"")</f>
        <v/>
      </c>
      <c r="GE44" s="81" t="str">
        <f>IF($GC$3&lt;&gt;"コンテンツなし",IF(AND(申込書!$AH$4="GIGAスクールパック",SUM($P44,$R44)&lt;&gt;0),SUM($P44,$R44),IF(AND(申込書!$AH$4="SKY安心GIGAタブレット",SUM($T44,$V44)&lt;&gt;0),SUM($T44,$V44),"")),"")</f>
        <v/>
      </c>
      <c r="GF44" s="81" t="str">
        <f>IF($GC$3&lt;&gt;"コンテンツなし",IF(AND(申込書!$AH$4="GIGAスクールパック",SUM($Q44,$S44)&lt;&gt;0),SUM($Q44,$S44),IF(AND(申込書!$AH$4="SKY安心GIGAタブレット",SUM($U44,$W44)&lt;&gt;0),SUM($U44,$W44),"")),"")</f>
        <v/>
      </c>
      <c r="GG44" s="157"/>
      <c r="GH44" s="82"/>
      <c r="GI44" s="80" t="str">
        <f>IF(AND(申込書!$C$116&lt;&gt;"▼プルダウンより選択してください",申込書!$C$116&lt;&gt;"",申込書!$P$116&lt;&gt;"YYYY/MM/DD",$G44&lt;&gt;""),申込書!$P$116,"")</f>
        <v/>
      </c>
      <c r="GJ44" s="81" t="str">
        <f>IF(AND(申込書!$C$116&lt;&gt;"▼プルダウンより選択してください",申込書!$C$116&lt;&gt;"",$G44&lt;&gt;""),申込書!$M$116,"")</f>
        <v/>
      </c>
      <c r="GK44" s="81" t="str">
        <f>IF($GI$3&lt;&gt;"コンテンツなし",IF(AND(申込書!$AH$4="GIGAスクールパック",SUM($P44,$R44)&lt;&gt;0),SUM($P44,$R44),IF(AND(申込書!$AH$4="SKY安心GIGAタブレット",SUM($T44,$V44)&lt;&gt;0),SUM($T44,$V44),"")),"")</f>
        <v/>
      </c>
      <c r="GL44" s="81" t="str">
        <f>IF($GI$3&lt;&gt;"コンテンツなし",IF(AND(申込書!$AH$4="GIGAスクールパック",SUM($Q44,$S44)&lt;&gt;0),SUM($Q44,$S44),IF(AND(申込書!$AH$4="SKY安心GIGAタブレット",SUM($U44,$W44)&lt;&gt;0),SUM($U44,$W44),"")),"")</f>
        <v/>
      </c>
      <c r="GM44" s="157"/>
      <c r="GN44" s="82"/>
      <c r="GO44" s="80" t="str">
        <f>IF(AND(申込書!$C$117&lt;&gt;"▼プルダウンより選択してください",申込書!$C$117&lt;&gt;"",申込書!$P$117&lt;&gt;"YYYY/MM/DD",$G44&lt;&gt;""),申込書!$P$117,"")</f>
        <v/>
      </c>
      <c r="GP44" s="81" t="str">
        <f>IF(AND(申込書!$C$117&lt;&gt;"▼プルダウンより選択してください",申込書!$C$117&lt;&gt;"",$G44&lt;&gt;""),申込書!$M$117,"")</f>
        <v/>
      </c>
      <c r="GQ44" s="81" t="str">
        <f>IF($GO$3&lt;&gt;"コンテンツなし",IF(AND(申込書!$AH$4="GIGAスクールパック",SUM($P44,$R44)&lt;&gt;0),SUM($P44,$R44),IF(AND(申込書!$AH$4="SKY安心GIGAタブレット",SUM($T44,$V44)&lt;&gt;0),SUM($T44,$V44),"")),"")</f>
        <v/>
      </c>
      <c r="GR44" s="81" t="str">
        <f>IF($GO$3&lt;&gt;"コンテンツなし",IF(AND(申込書!$AH$4="GIGAスクールパック",SUM($Q44,$S44)&lt;&gt;0),SUM($Q44,$S44),IF(AND(申込書!$AH$4="SKY安心GIGAタブレット",SUM($U44,$W44)&lt;&gt;0),SUM($U44,$W44),"")),"")</f>
        <v/>
      </c>
      <c r="GS44" s="157"/>
      <c r="GT44" s="82"/>
      <c r="GU44" s="80" t="str">
        <f>IF(AND(申込書!$C$118&lt;&gt;"▼プルダウンより選択してください",申込書!$C$118&lt;&gt;"",申込書!$P$118&lt;&gt;"YYYY/MM/DD",$G44&lt;&gt;""),申込書!$P$118,"")</f>
        <v/>
      </c>
      <c r="GV44" s="81" t="str">
        <f>IF(AND(申込書!$C$118&lt;&gt;"▼プルダウンより選択してください",申込書!$C$118&lt;&gt;"",$G44&lt;&gt;""),申込書!$M$118,"")</f>
        <v/>
      </c>
      <c r="GW44" s="81" t="str">
        <f>IF($GU$3&lt;&gt;"コンテンツなし",IF(AND(申込書!$AH$4="GIGAスクールパック",SUM($P44,$R44)&lt;&gt;0),SUM($P44,$R44),IF(AND(申込書!$AH$4="SKY安心GIGAタブレット",SUM($T44,$V44)&lt;&gt;0),SUM($T44,$V44),"")),"")</f>
        <v/>
      </c>
      <c r="GX44" s="81" t="str">
        <f>IF($GU$3&lt;&gt;"コンテンツなし",IF(AND(申込書!$AH$4="GIGAスクールパック",SUM($Q44,$S44)&lt;&gt;0),SUM($Q44,$S44),IF(AND(申込書!$AH$4="SKY安心GIGAタブレット",SUM($U44,$W44)&lt;&gt;0),SUM($U44,$W44),"")),"")</f>
        <v/>
      </c>
      <c r="GY44" s="157"/>
      <c r="GZ44" s="82"/>
      <c r="HA44" s="80" t="str">
        <f>IF(AND(申込書!$C$119&lt;&gt;"▼プルダウンより選択してください",申込書!$C$119&lt;&gt;"",申込書!$P$119&lt;&gt;"YYYY/MM/DD",$G44&lt;&gt;""),申込書!$P$119,"")</f>
        <v/>
      </c>
      <c r="HB44" s="81" t="str">
        <f>IF(AND(申込書!$C$119&lt;&gt;"▼プルダウンより選択してください",申込書!$C$119&lt;&gt;"",$G44&lt;&gt;""),申込書!$M$119,"")</f>
        <v/>
      </c>
      <c r="HC44" s="81" t="str">
        <f>IF($HA$3&lt;&gt;"コンテンツなし",IF(AND(申込書!$AH$4="GIGAスクールパック",SUM($P44,$R44)&lt;&gt;0),SUM($P44,$R44),IF(AND(申込書!$AH$4="SKY安心GIGAタブレット",SUM($T44,$V44)&lt;&gt;0),SUM($T44,$V44),"")),"")</f>
        <v/>
      </c>
      <c r="HD44" s="81" t="str">
        <f>IF($HA$3&lt;&gt;"コンテンツなし",IF(AND(申込書!$AH$4="GIGAスクールパック",SUM($Q44,$S44)&lt;&gt;0),SUM($Q44,$S44),IF(AND(申込書!$AH$4="SKY安心GIGAタブレット",SUM($U44,$W44)&lt;&gt;0),SUM($U44,$W44),"")),"")</f>
        <v/>
      </c>
      <c r="HE44" s="157"/>
      <c r="HF44" s="82"/>
      <c r="HG44" s="83"/>
    </row>
    <row r="45" spans="2:215" ht="26.85" customHeight="1">
      <c r="B45" s="62">
        <f t="shared" si="0"/>
        <v>40</v>
      </c>
      <c r="C45" s="63"/>
      <c r="D45" s="64"/>
      <c r="E45" s="207"/>
      <c r="F45" s="65"/>
      <c r="G45" s="66"/>
      <c r="H45" s="67"/>
      <c r="I45" s="68"/>
      <c r="J45" s="69"/>
      <c r="K45" s="70"/>
      <c r="L45" s="71"/>
      <c r="M45" s="72"/>
      <c r="N45" s="73"/>
      <c r="O45" s="74"/>
      <c r="P45" s="179"/>
      <c r="Q45" s="180"/>
      <c r="R45" s="180"/>
      <c r="S45" s="181"/>
      <c r="T45" s="179"/>
      <c r="U45" s="180"/>
      <c r="V45" s="182"/>
      <c r="W45" s="181"/>
      <c r="X45" s="75"/>
      <c r="Y45" s="76"/>
      <c r="Z45" s="77"/>
      <c r="AA45" s="78"/>
      <c r="AB45" s="79"/>
      <c r="AC45" s="79"/>
      <c r="AD45" s="79"/>
      <c r="AE45" s="77"/>
      <c r="AF45" s="139"/>
      <c r="AG45" s="139"/>
      <c r="AH45" s="139"/>
      <c r="AI45" s="80" t="str">
        <f>IF(AND(申込書!$C$90&lt;&gt;"▼プルダウンより選択してください",申込書!$C$90&lt;&gt;"",申込書!$P$90&lt;&gt;"YYYY/MM/DD",$G45&lt;&gt;""),申込書!$P$90,"")</f>
        <v/>
      </c>
      <c r="AJ45" s="81" t="str">
        <f>IF(AND(申込書!$C$90&lt;&gt;"▼プルダウンより選択してください",申込書!$C$90&lt;&gt;"",$G45&lt;&gt;""),申込書!$M$90,"")</f>
        <v/>
      </c>
      <c r="AK45" s="81" t="str">
        <f>IF($AI$3&lt;&gt;"コンテンツなし",IF(AND(申込書!$AH$4="GIGAスクールパック",SUM($P45,$R45)&lt;&gt;0),SUM($P45,$R45),IF(AND(申込書!$AH$4="SKY安心GIGAタブレット",SUM($T45,$V45)&lt;&gt;0),SUM($T45,$V45),"")),"")</f>
        <v/>
      </c>
      <c r="AL45" s="81" t="str">
        <f>IF($AI$3&lt;&gt;"コンテンツなし",IF(AND(申込書!$AH$4="GIGAスクールパック",SUM($Q45,$S45)&lt;&gt;0),SUM($Q45,$S45),IF(AND(申込書!$AH$4="SKY安心GIGAタブレット",SUM($U45,$W45)&lt;&gt;0),SUM($U45,$W45),"")),"")</f>
        <v/>
      </c>
      <c r="AM45" s="157"/>
      <c r="AN45" s="82"/>
      <c r="AO45" s="80" t="str">
        <f>IF(AND(申込書!$C$91&lt;&gt;"▼プルダウンより選択してください",申込書!$C$91&lt;&gt;"",申込書!$P$91&lt;&gt;"YYYY/MM/DD",$G45&lt;&gt;""),申込書!$P$91,"")</f>
        <v/>
      </c>
      <c r="AP45" s="81" t="str">
        <f>IF(AND(申込書!$C$91&lt;&gt;"▼プルダウンより選択してください",申込書!$C$91&lt;&gt;"",$G45&lt;&gt;""),申込書!$M$91,"")</f>
        <v/>
      </c>
      <c r="AQ45" s="81" t="str">
        <f>IF($AO$3&lt;&gt;"コンテンツなし",IF(AND(申込書!$AH$4="GIGAスクールパック",SUM($P45,$R45)&lt;&gt;0),SUM($P45,$R45),IF(AND(申込書!$AH$4="SKY安心GIGAタブレット",SUM($T45,$V45)&lt;&gt;0),SUM($T45,$V45),"")),"")</f>
        <v/>
      </c>
      <c r="AR45" s="81" t="str">
        <f>IF($AO$3&lt;&gt;"コンテンツなし",IF(AND(申込書!$AH$4="GIGAスクールパック",SUM($Q45,$S45)&lt;&gt;0),SUM($Q45,$S45),IF(AND(申込書!$AH$4="SKY安心GIGAタブレット",SUM($U45,$W45)&lt;&gt;0),SUM($U45,$W45),"")),"")</f>
        <v/>
      </c>
      <c r="AS45" s="157"/>
      <c r="AT45" s="82"/>
      <c r="AU45" s="80" t="str">
        <f>IF(AND(申込書!$C$92&lt;&gt;"▼プルダウンより選択してください",申込書!$C$92&lt;&gt;"",申込書!$P$92&lt;&gt;"YYYY/MM/DD",$G45&lt;&gt;""),申込書!$P$92,"")</f>
        <v/>
      </c>
      <c r="AV45" s="81" t="str">
        <f>IF(AND(申込書!$C$92&lt;&gt;"▼プルダウンより選択してください",申込書!$C$92&lt;&gt;"",$G45&lt;&gt;""),申込書!$M$92,"")</f>
        <v/>
      </c>
      <c r="AW45" s="81" t="str">
        <f>IF($AU$3&lt;&gt;"コンテンツなし",IF(AND(申込書!$AH$4="GIGAスクールパック",SUM($P45,$R45)&lt;&gt;0),SUM($P45,$R45),IF(AND(申込書!$AH$4="SKY安心GIGAタブレット",SUM($T45,$V45)&lt;&gt;0),SUM($T45,$V45),"")),"")</f>
        <v/>
      </c>
      <c r="AX45" s="81" t="str">
        <f>IF($AU$3&lt;&gt;"コンテンツなし",IF(AND(申込書!$AH$4="GIGAスクールパック",SUM($Q45,$S45)&lt;&gt;0),SUM($Q45,$S45),IF(AND(申込書!$AH$4="SKY安心GIGAタブレット",SUM($U45,$W45)&lt;&gt;0),SUM($U45,$W45),"")),"")</f>
        <v/>
      </c>
      <c r="AY45" s="157"/>
      <c r="AZ45" s="82"/>
      <c r="BA45" s="80" t="str">
        <f>IF(AND(申込書!$C$93&lt;&gt;"▼プルダウンより選択してください",申込書!$C$93&lt;&gt;"",申込書!$P$93&lt;&gt;"YYYY/MM/DD",$G45&lt;&gt;""),申込書!$P$93,"")</f>
        <v/>
      </c>
      <c r="BB45" s="81" t="str">
        <f>IF(AND(申込書!$C$93&lt;&gt;"▼プルダウンより選択してください",申込書!$C$93&lt;&gt;"",申込書!$M$93&gt;=1,$G45&lt;&gt;""),申込書!$M$93,"")</f>
        <v/>
      </c>
      <c r="BC45" s="81" t="str">
        <f>IF($BA$3&lt;&gt;"コンテンツなし",IF(AND(申込書!$AH$4="GIGAスクールパック",SUM($P45,$R45)&lt;&gt;0),SUM($P45,$R45),IF(AND(申込書!$AH$4="SKY安心GIGAタブレット",SUM($T45,$V45)&lt;&gt;0),SUM($T45,$V45),"")),"")</f>
        <v/>
      </c>
      <c r="BD45" s="81" t="str">
        <f>IF($BA$3&lt;&gt;"コンテンツなし",IF(AND(申込書!$AH$4="GIGAスクールパック",SUM($Q45,$S45)&lt;&gt;0),SUM($Q45,$S45),IF(AND(申込書!$AH$4="SKY安心GIGAタブレット",SUM($U45,$W45)&lt;&gt;0),SUM($U45,$W45),"")),"")</f>
        <v/>
      </c>
      <c r="BE45" s="157"/>
      <c r="BF45" s="82"/>
      <c r="BG45" s="80" t="str">
        <f>IF(AND(申込書!$C$94&lt;&gt;"▼プルダウンより選択してください",申込書!$C$94&lt;&gt;"",申込書!$P$94&lt;&gt;"YYYY/MM/DD",$G45&lt;&gt;""),申込書!$P$94,"")</f>
        <v/>
      </c>
      <c r="BH45" s="81" t="str">
        <f>IF(AND(申込書!$C$94&lt;&gt;"▼プルダウンより選択してください",申込書!$C$94&lt;&gt;"",$G45&lt;&gt;""),申込書!$M$94,"")</f>
        <v/>
      </c>
      <c r="BI45" s="81" t="str">
        <f>IF($BG$3&lt;&gt;"コンテンツなし",IF(AND(申込書!$AH$4="GIGAスクールパック",SUM($P45,$R45)&lt;&gt;0),SUM($P45,$R45),IF(AND(申込書!$AH$4="SKY安心GIGAタブレット",SUM($T45,$V45)&lt;&gt;0),SUM($T45,$V45),"")),"")</f>
        <v/>
      </c>
      <c r="BJ45" s="81" t="str">
        <f>IF($BG$3&lt;&gt;"コンテンツなし",IF(AND(申込書!$AH$4="GIGAスクールパック",SUM($Q45,$S45)&lt;&gt;0),SUM($Q45,$S45),IF(AND(申込書!$AH$4="SKY安心GIGAタブレット",SUM($U45,$W45)&lt;&gt;0),SUM($U45,$W45),"")),"")</f>
        <v/>
      </c>
      <c r="BK45" s="157"/>
      <c r="BL45" s="82"/>
      <c r="BM45" s="80" t="str">
        <f>IF(AND(申込書!$C$95&lt;&gt;"▼プルダウンより選択してください",申込書!$C$95&lt;&gt;"",申込書!$P$95&lt;&gt;"YYYY/MM/DD",$G45&lt;&gt;""),申込書!$P$95,"")</f>
        <v/>
      </c>
      <c r="BN45" s="81" t="str">
        <f>IF(AND(申込書!$C$95&lt;&gt;"▼プルダウンより選択してください",申込書!$C$95&lt;&gt;"",$G45&lt;&gt;""),申込書!$M$95,"")</f>
        <v/>
      </c>
      <c r="BO45" s="81" t="str">
        <f>IF($BM$3&lt;&gt;"コンテンツなし",IF(AND(申込書!$AH$4="GIGAスクールパック",SUM($P45,$R45)&lt;&gt;0),SUM($P45,$R45),IF(AND(申込書!$AH$4="SKY安心GIGAタブレット",SUM($T45,$V45)&lt;&gt;0),SUM($T45,$V45),"")),"")</f>
        <v/>
      </c>
      <c r="BP45" s="81" t="str">
        <f>IF($BM$3&lt;&gt;"コンテンツなし",IF(AND(申込書!$AH$4="GIGAスクールパック",SUM($Q45,$S45)&lt;&gt;0),SUM($Q45,$S45),IF(AND(申込書!$AH$4="SKY安心GIGAタブレット",SUM($U45,$W45)&lt;&gt;0),SUM($U45,$W45),"")),"")</f>
        <v/>
      </c>
      <c r="BQ45" s="157"/>
      <c r="BR45" s="82"/>
      <c r="BS45" s="80" t="str">
        <f>IF(AND(申込書!$C$96&lt;&gt;"▼プルダウンより選択してください",申込書!$C$96&lt;&gt;"",申込書!$P$96&lt;&gt;"YYYY/MM/DD",$G45&lt;&gt;""),申込書!$P$96,"")</f>
        <v/>
      </c>
      <c r="BT45" s="81" t="str">
        <f>IF(AND(申込書!$C$96&lt;&gt;"▼プルダウンより選択してください",申込書!$C$96&lt;&gt;"",$G45&lt;&gt;""),申込書!$M$96,"")</f>
        <v/>
      </c>
      <c r="BU45" s="81" t="str">
        <f>IF($BS$3&lt;&gt;"コンテンツなし",IF(AND(申込書!$AH$4="GIGAスクールパック",SUM($P45,$R45)&lt;&gt;0),SUM($P45,$R45),IF(AND(申込書!$AH$4="SKY安心GIGAタブレット",SUM($T45,$V45)&lt;&gt;0),SUM($T45,$V45),"")),"")</f>
        <v/>
      </c>
      <c r="BV45" s="81" t="str">
        <f>IF($BS$3&lt;&gt;"コンテンツなし",IF(AND(申込書!$AH$4="GIGAスクールパック",SUM($Q45,$S45)&lt;&gt;0),SUM($Q45,$S45),IF(AND(申込書!$AH$4="SKY安心GIGAタブレット",SUM($U45,$W45)&lt;&gt;0),SUM($U45,$W45),"")),"")</f>
        <v/>
      </c>
      <c r="BW45" s="157"/>
      <c r="BX45" s="82"/>
      <c r="BY45" s="80" t="str">
        <f>IF(AND(申込書!$C$97&lt;&gt;"▼プルダウンより選択してください",申込書!$C$97&lt;&gt;"",申込書!$P$97&lt;&gt;"YYYY/MM/DD",$G45&lt;&gt;""),申込書!$P$97,"")</f>
        <v/>
      </c>
      <c r="BZ45" s="81" t="str">
        <f>IF(AND(申込書!$C$97&lt;&gt;"▼プルダウンより選択してください",申込書!$C$97&lt;&gt;"",$G45&lt;&gt;""),申込書!$M$97,"")</f>
        <v/>
      </c>
      <c r="CA45" s="81" t="str">
        <f>IF($BY$3&lt;&gt;"コンテンツなし",IF(AND(申込書!$AH$4="GIGAスクールパック",SUM($P45,$R45)&lt;&gt;0),SUM($P45,$R45),IF(AND(申込書!$AH$4="SKY安心GIGAタブレット",SUM($T45,$V45)&lt;&gt;0),SUM($T45,$V45),"")),"")</f>
        <v/>
      </c>
      <c r="CB45" s="81" t="str">
        <f>IF($BY$3&lt;&gt;"コンテンツなし",IF(AND(申込書!$AH$4="GIGAスクールパック",SUM($Q45,$S45)&lt;&gt;0),SUM($Q45,$S45),IF(AND(申込書!$AH$4="SKY安心GIGAタブレット",SUM($U45,$W45)&lt;&gt;0),SUM($U45,$W45),"")),"")</f>
        <v/>
      </c>
      <c r="CC45" s="157"/>
      <c r="CD45" s="82"/>
      <c r="CE45" s="80" t="str">
        <f>IF(AND(申込書!$C$98&lt;&gt;"▼プルダウンより選択してください",申込書!$C$98&lt;&gt;"",申込書!$P$98&lt;&gt;"YYYY/MM/DD",$G45&lt;&gt;""),申込書!$P$98,"")</f>
        <v/>
      </c>
      <c r="CF45" s="81" t="str">
        <f>IF(AND(申込書!$C$98&lt;&gt;"▼プルダウンより選択してください",申込書!$C$98&lt;&gt;"",$G45&lt;&gt;""),申込書!$M$98,"")</f>
        <v/>
      </c>
      <c r="CG45" s="81" t="str">
        <f>IF($CE$3&lt;&gt;"コンテンツなし",IF(AND(申込書!$AH$4="GIGAスクールパック",SUM($P45,$R45)&lt;&gt;0),SUM($P45,$R45),IF(AND(申込書!$AH$4="SKY安心GIGAタブレット",SUM($T45,$V45)&lt;&gt;0),SUM($T45,$V45),"")),"")</f>
        <v/>
      </c>
      <c r="CH45" s="81" t="str">
        <f>IF($CE$3&lt;&gt;"コンテンツなし",IF(AND(申込書!$AH$4="GIGAスクールパック",SUM($Q45,$S45)&lt;&gt;0),SUM($Q45,$S45),IF(AND(申込書!$AH$4="SKY安心GIGAタブレット",SUM($U45,$W45)&lt;&gt;0),SUM($U45,$W45),"")),"")</f>
        <v/>
      </c>
      <c r="CI45" s="157"/>
      <c r="CJ45" s="82"/>
      <c r="CK45" s="80" t="str">
        <f>IF(AND(申込書!$C$99&lt;&gt;"▼プルダウンより選択してください",申込書!$C$99&lt;&gt;"",申込書!$P$99&lt;&gt;"YYYY/MM/DD",$G45&lt;&gt;""),申込書!$P$99,"")</f>
        <v/>
      </c>
      <c r="CL45" s="81" t="str">
        <f>IF(AND(申込書!$C$99&lt;&gt;"▼プルダウンより選択してください",申込書!$C$99&lt;&gt;"",$G45&lt;&gt;""),申込書!$M$99,"")</f>
        <v/>
      </c>
      <c r="CM45" s="81" t="str">
        <f>IF($CK$3&lt;&gt;"コンテンツなし",IF(AND(申込書!$AH$4="GIGAスクールパック",SUM($P45,$R45)&lt;&gt;0),SUM($P45,$R45),IF(AND(申込書!$AH$4="SKY安心GIGAタブレット",SUM($T45,$V45)&lt;&gt;0),SUM($T45,$V45),"")),"")</f>
        <v/>
      </c>
      <c r="CN45" s="81" t="str">
        <f>IF($CK$3&lt;&gt;"コンテンツなし",IF(AND(申込書!$AH$4="GIGAスクールパック",SUM($Q45,$S45)&lt;&gt;0),SUM($Q45,$S45),IF(AND(申込書!$AH$4="SKY安心GIGAタブレット",SUM($U45,$W45)&lt;&gt;0),SUM($U45,$W45),"")),"")</f>
        <v/>
      </c>
      <c r="CO45" s="157"/>
      <c r="CP45" s="82"/>
      <c r="CQ45" s="80" t="str">
        <f>IF(AND(申込書!$C$100&lt;&gt;"▼プルダウンより選択してください",申込書!$C$100&lt;&gt;"",申込書!$P$100&lt;&gt;"YYYY/MM/DD",$G45&lt;&gt;""),申込書!$P$100,"")</f>
        <v/>
      </c>
      <c r="CR45" s="81" t="str">
        <f>IF(AND(申込書!$C$100&lt;&gt;"▼プルダウンより選択してください",申込書!$C$100&lt;&gt;"",$G45&lt;&gt;""),申込書!$M$100,"")</f>
        <v/>
      </c>
      <c r="CS45" s="81" t="str">
        <f>IF($CQ$3&lt;&gt;"コンテンツなし",IF(AND(申込書!$AH$4="GIGAスクールパック",SUM($P45,$R45)&lt;&gt;0),SUM($P45,$R45),IF(AND(申込書!$AH$4="SKY安心GIGAタブレット",SUM($T45,$V45)&lt;&gt;0),SUM($T45,$V45),"")),"")</f>
        <v/>
      </c>
      <c r="CT45" s="81" t="str">
        <f>IF($CQ$3&lt;&gt;"コンテンツなし",IF(AND(申込書!$AH$4="GIGAスクールパック",SUM($Q45,$S45)&lt;&gt;0),SUM($Q45,$S45),IF(AND(申込書!$AH$4="SKY安心GIGAタブレット",SUM($U45,$W45)&lt;&gt;0),SUM($U45,$W45),"")),"")</f>
        <v/>
      </c>
      <c r="CU45" s="81"/>
      <c r="CV45" s="82"/>
      <c r="CW45" s="80" t="str">
        <f>IF(AND(申込書!$C$101&lt;&gt;"▼プルダウンより選択してください",申込書!$C$101&lt;&gt;"",申込書!$P$101&lt;&gt;"YYYY/MM/DD",$G45&lt;&gt;""),申込書!$P$101,"")</f>
        <v/>
      </c>
      <c r="CX45" s="81" t="str">
        <f>IF(AND(申込書!$C$101&lt;&gt;"▼プルダウンより選択してください",申込書!$C$101&lt;&gt;"",$G45&lt;&gt;""),申込書!$M$101,"")</f>
        <v/>
      </c>
      <c r="CY45" s="81" t="str">
        <f>IF($CW$3&lt;&gt;"コンテンツなし",IF(AND(申込書!$AH$4="GIGAスクールパック",SUM($P45,$R45)&lt;&gt;0),SUM($P45,$R45),IF(AND(申込書!$AH$4="SKY安心GIGAタブレット",SUM($T45,$V45)&lt;&gt;0),SUM($T45,$V45),"")),"")</f>
        <v/>
      </c>
      <c r="CZ45" s="81" t="str">
        <f>IF($CW$3&lt;&gt;"コンテンツなし",IF(AND(申込書!$AH$4="GIGAスクールパック",SUM($Q45,$S45)&lt;&gt;0),SUM($Q45,$S45),IF(AND(申込書!$AH$4="SKY安心GIGAタブレット",SUM($U45,$W45)&lt;&gt;0),SUM($U45,$W45),"")),"")</f>
        <v/>
      </c>
      <c r="DA45" s="81"/>
      <c r="DB45" s="82"/>
      <c r="DC45" s="80" t="str">
        <f>IF(AND(申込書!$C$102&lt;&gt;"▼プルダウンより選択してください",申込書!$C$102&lt;&gt;"",申込書!$P$102&lt;&gt;"YYYY/MM/DD",$G45&lt;&gt;""),申込書!$P$102,"")</f>
        <v/>
      </c>
      <c r="DD45" s="81" t="str">
        <f>IF(AND(申込書!$C$102&lt;&gt;"▼プルダウンより選択してください",申込書!$C$102&lt;&gt;"",$G45&lt;&gt;""),申込書!$M$102,"")</f>
        <v/>
      </c>
      <c r="DE45" s="81" t="str">
        <f>IF($DC$3&lt;&gt;"コンテンツなし",IF(AND(申込書!$AH$4="GIGAスクールパック",SUM($P45,$R45)&lt;&gt;0),SUM($P45,$R45),IF(AND(申込書!$AH$4="SKY安心GIGAタブレット",SUM($T45,$V45)&lt;&gt;0),SUM($T45,$V45),"")),"")</f>
        <v/>
      </c>
      <c r="DF45" s="81" t="str">
        <f>IF($DC$3&lt;&gt;"コンテンツなし",IF(AND(申込書!$AH$4="GIGAスクールパック",SUM($Q45,$S45)&lt;&gt;0),SUM($Q45,$S45),IF(AND(申込書!$AH$4="SKY安心GIGAタブレット",SUM($U45,$W45)&lt;&gt;0),SUM($U45,$W45),"")),"")</f>
        <v/>
      </c>
      <c r="DG45" s="81"/>
      <c r="DH45" s="82"/>
      <c r="DI45" s="80" t="str">
        <f>IF(AND(申込書!$C$103&lt;&gt;"▼プルダウンより選択してください",申込書!$C$103&lt;&gt;"",申込書!$P$103&lt;&gt;"YYYY/MM/DD",$G45&lt;&gt;""),申込書!$P$103,"")</f>
        <v/>
      </c>
      <c r="DJ45" s="81" t="str">
        <f>IF(AND(申込書!$C$103&lt;&gt;"▼プルダウンより選択してください",申込書!$C$103&lt;&gt;"",$G45&lt;&gt;""),申込書!$M$103,"")</f>
        <v/>
      </c>
      <c r="DK45" s="81" t="str">
        <f>IF($DI$3&lt;&gt;"コンテンツなし",IF(AND(申込書!$AH$4="GIGAスクールパック",SUM($P45,$R45)&lt;&gt;0),SUM($P45,$R45),IF(AND(申込書!$AH$4="SKY安心GIGAタブレット",SUM($T45,$V45)&lt;&gt;0),SUM($T45,$V45),"")),"")</f>
        <v/>
      </c>
      <c r="DL45" s="81" t="str">
        <f>IF($DI$3&lt;&gt;"コンテンツなし",IF(AND(申込書!$AH$4="GIGAスクールパック",SUM($Q45,$S45)&lt;&gt;0),SUM($Q45,$S45),IF(AND(申込書!$AH$4="SKY安心GIGAタブレット",SUM($U45,$W45)&lt;&gt;0),SUM($U45,$W45),"")),"")</f>
        <v/>
      </c>
      <c r="DM45" s="81"/>
      <c r="DN45" s="82"/>
      <c r="DO45" s="80" t="str">
        <f>IF(AND(申込書!$C$104&lt;&gt;"▼プルダウンより選択してください",申込書!$C$104&lt;&gt;"",申込書!$P$104&lt;&gt;"YYYY/MM/DD",$G45&lt;&gt;""),申込書!$P$104,"")</f>
        <v/>
      </c>
      <c r="DP45" s="81" t="str">
        <f>IF(AND(申込書!$C$104&lt;&gt;"▼プルダウンより選択してください",申込書!$C$104&lt;&gt;"",$G45&lt;&gt;""),申込書!$M$104,"")</f>
        <v/>
      </c>
      <c r="DQ45" s="81" t="str">
        <f>IF($DO$3&lt;&gt;"コンテンツなし",IF(AND(申込書!$AH$4="GIGAスクールパック",SUM($P45,$R45)&lt;&gt;0),SUM($P45,$R45),IF(AND(申込書!$AH$4="SKY安心GIGAタブレット",SUM($T45,$V45)&lt;&gt;0),SUM($T45,$V45),"")),"")</f>
        <v/>
      </c>
      <c r="DR45" s="81" t="str">
        <f>IF($DO$3&lt;&gt;"コンテンツなし",IF(AND(申込書!$AH$4="GIGAスクールパック",SUM($Q45,$S45)&lt;&gt;0),SUM($Q45,$S45),IF(AND(申込書!$AH$4="SKY安心GIGAタブレット",SUM($U45,$W45)&lt;&gt;0),SUM($U45,$W45),"")),"")</f>
        <v/>
      </c>
      <c r="DS45" s="81"/>
      <c r="DT45" s="82"/>
      <c r="DU45" s="80" t="str">
        <f>IF(AND(申込書!$C$105&lt;&gt;"▼プルダウンより選択してください",申込書!$C$105&lt;&gt;"",申込書!$P$105&lt;&gt;"YYYY/MM/DD",$G45&lt;&gt;""),申込書!$P$105,"")</f>
        <v/>
      </c>
      <c r="DV45" s="81" t="str">
        <f>IF(AND(申込書!$C$105&lt;&gt;"▼プルダウンより選択してください",申込書!$C$105&lt;&gt;"",$G45&lt;&gt;""),申込書!$M$105,"")</f>
        <v/>
      </c>
      <c r="DW45" s="81" t="str">
        <f>IF($DU$3&lt;&gt;"コンテンツなし",IF(AND(申込書!$AH$4="GIGAスクールパック",SUM($P45,$R45)&lt;&gt;0),SUM($P45,$R45),IF(AND(申込書!$AH$4="SKY安心GIGAタブレット",SUM($T45,$V45)&lt;&gt;0),SUM($T45,$V45),"")),"")</f>
        <v/>
      </c>
      <c r="DX45" s="81" t="str">
        <f>IF($DU$3&lt;&gt;"コンテンツなし",IF(AND(申込書!$AH$4="GIGAスクールパック",SUM($Q45,$S45)&lt;&gt;0),SUM($Q45,$S45),IF(AND(申込書!$AH$4="SKY安心GIGAタブレット",SUM($U45,$W45)&lt;&gt;0),SUM($U45,$W45),"")),"")</f>
        <v/>
      </c>
      <c r="DY45" s="157"/>
      <c r="DZ45" s="82"/>
      <c r="EA45" s="80" t="str">
        <f>IF(AND(申込書!$C$106&lt;&gt;"▼プルダウンより選択してください",申込書!$C$106&lt;&gt;"",申込書!$P$106&lt;&gt;"YYYY/MM/DD",$G45&lt;&gt;""),申込書!$P$106,"")</f>
        <v/>
      </c>
      <c r="EB45" s="81" t="str">
        <f>IF(AND(申込書!$C$106&lt;&gt;"▼プルダウンより選択してください",申込書!$C$106&lt;&gt;"",$G45&lt;&gt;""),申込書!$M$106,"")</f>
        <v/>
      </c>
      <c r="EC45" s="81" t="str">
        <f>IF($EA$3&lt;&gt;"コンテンツなし",IF(AND(申込書!$AH$4="GIGAスクールパック",SUM($P45,$R45)&lt;&gt;0),SUM($P45,$R45),IF(AND(申込書!$AH$4="SKY安心GIGAタブレット",SUM($T45,$V45)&lt;&gt;0),SUM($T45,$V45),"")),"")</f>
        <v/>
      </c>
      <c r="ED45" s="81" t="str">
        <f>IF($EA$3&lt;&gt;"コンテンツなし",IF(AND(申込書!$AH$4="GIGAスクールパック",SUM($Q45,$S45)&lt;&gt;0),SUM($Q45,$S45),IF(AND(申込書!$AH$4="SKY安心GIGAタブレット",SUM($U45,$W45)&lt;&gt;0),SUM($U45,$W45),"")),"")</f>
        <v/>
      </c>
      <c r="EE45" s="157"/>
      <c r="EF45" s="82"/>
      <c r="EG45" s="80" t="str">
        <f>IF(AND(申込書!$C$107&lt;&gt;"▼プルダウンより選択してください",申込書!$C$107&lt;&gt;"",申込書!$P$107&lt;&gt;"YYYY/MM/DD",$G45&lt;&gt;""),申込書!$P$107,"")</f>
        <v/>
      </c>
      <c r="EH45" s="81" t="str">
        <f>IF(AND(申込書!$C$107&lt;&gt;"▼プルダウンより選択してください",申込書!$C$107&lt;&gt;"",$G45&lt;&gt;""),申込書!$M$107,"")</f>
        <v/>
      </c>
      <c r="EI45" s="81" t="str">
        <f>IF($EG$3&lt;&gt;"コンテンツなし",IF(AND(申込書!$AH$4="GIGAスクールパック",SUM($P45,$R45)&lt;&gt;0),SUM($P45,$R45),IF(AND(申込書!$AH$4="SKY安心GIGAタブレット",SUM($T45,$V45)&lt;&gt;0),SUM($T45,$V45),"")),"")</f>
        <v/>
      </c>
      <c r="EJ45" s="81" t="str">
        <f>IF($EG$3&lt;&gt;"コンテンツなし",IF(AND(申込書!$AH$4="GIGAスクールパック",SUM($Q45,$S45)&lt;&gt;0),SUM($Q45,$S45),IF(AND(申込書!$AH$4="SKY安心GIGAタブレット",SUM($U45,$W45)&lt;&gt;0),SUM($U45,$W45),"")),"")</f>
        <v/>
      </c>
      <c r="EK45" s="157"/>
      <c r="EL45" s="82"/>
      <c r="EM45" s="80" t="str">
        <f>IF(AND(申込書!$C$108&lt;&gt;"▼プルダウンより選択してください",申込書!$C$108&lt;&gt;"",申込書!$P$108&lt;&gt;"YYYY/MM/DD",$G45&lt;&gt;""),申込書!$P$108,"")</f>
        <v/>
      </c>
      <c r="EN45" s="81" t="str">
        <f>IF(AND(申込書!$C$108&lt;&gt;"▼プルダウンより選択してください",申込書!$C$108&lt;&gt;"",$G45&lt;&gt;""),申込書!$M$108,"")</f>
        <v/>
      </c>
      <c r="EO45" s="81" t="str">
        <f>IF($EM$3&lt;&gt;"コンテンツなし",IF(AND(申込書!$AH$4="GIGAスクールパック",SUM($P45,$R45)&lt;&gt;0),SUM($P45,$R45),IF(AND(申込書!$AH$4="SKY安心GIGAタブレット",SUM($T45,$V45)&lt;&gt;0),SUM($T45,$V45),"")),"")</f>
        <v/>
      </c>
      <c r="EP45" s="81" t="str">
        <f>IF($EM$3&lt;&gt;"コンテンツなし",IF(AND(申込書!$AH$4="GIGAスクールパック",SUM($Q45,$S45)&lt;&gt;0),SUM($Q45,$S45),IF(AND(申込書!$AH$4="SKY安心GIGAタブレット",SUM($U45,$W45)&lt;&gt;0),SUM($U45,$W45),"")),"")</f>
        <v/>
      </c>
      <c r="EQ45" s="157"/>
      <c r="ER45" s="82"/>
      <c r="ES45" s="80" t="str">
        <f>IF(AND(申込書!$C$109&lt;&gt;"▼プルダウンより選択してください",申込書!$C$109&lt;&gt;"",申込書!$P$109&lt;&gt;"YYYY/MM/DD",$G45&lt;&gt;""),申込書!$P$109,"")</f>
        <v/>
      </c>
      <c r="ET45" s="81" t="str">
        <f>IF(AND(申込書!$C$109&lt;&gt;"▼プルダウンより選択してください",申込書!$C$109&lt;&gt;"",$G45&lt;&gt;""),申込書!$M$109,"")</f>
        <v/>
      </c>
      <c r="EU45" s="81" t="str">
        <f>IF($ES$3&lt;&gt;"コンテンツなし",IF(AND(申込書!$AH$4="GIGAスクールパック",SUM($P45,$R45)&lt;&gt;0),SUM($P45,$R45),IF(AND(申込書!$AH$4="SKY安心GIGAタブレット",SUM($T45,$V45)&lt;&gt;0),SUM($T45,$V45),"")),"")</f>
        <v/>
      </c>
      <c r="EV45" s="81" t="str">
        <f>IF($ES$3&lt;&gt;"コンテンツなし",IF(AND(申込書!$AH$4="GIGAスクールパック",SUM($Q45,$S45)&lt;&gt;0),SUM($Q45,$S45),IF(AND(申込書!$AH$4="SKY安心GIGAタブレット",SUM($U45,$W45)&lt;&gt;0),SUM($U45,$W45),"")),"")</f>
        <v/>
      </c>
      <c r="EW45" s="157"/>
      <c r="EX45" s="82"/>
      <c r="EY45" s="80" t="str">
        <f>IF(AND(申込書!$C$110&lt;&gt;"▼プルダウンより選択してください",申込書!$C$110&lt;&gt;"",申込書!$P$110&lt;&gt;"YYYY/MM/DD",$G45&lt;&gt;""),申込書!$P$110,"")</f>
        <v/>
      </c>
      <c r="EZ45" s="81" t="str">
        <f>IF(AND(申込書!$C$110&lt;&gt;"▼プルダウンより選択してください",申込書!$C$110&lt;&gt;"",$G45&lt;&gt;""),申込書!$M$110,"")</f>
        <v/>
      </c>
      <c r="FA45" s="81" t="str">
        <f>IF($EY$3&lt;&gt;"コンテンツなし",IF(AND(申込書!$AH$4="GIGAスクールパック",SUM($P45,$R45)&lt;&gt;0),SUM($P45,$R45),IF(AND(申込書!$AH$4="SKY安心GIGAタブレット",SUM($T45,$V45)&lt;&gt;0),SUM($T45,$V45),"")),"")</f>
        <v/>
      </c>
      <c r="FB45" s="81" t="str">
        <f>IF($EY$3&lt;&gt;"コンテンツなし",IF(AND(申込書!$AH$4="GIGAスクールパック",SUM($Q45,$S45)&lt;&gt;0),SUM($Q45,$S45),IF(AND(申込書!$AH$4="SKY安心GIGAタブレット",SUM($U45,$W45)&lt;&gt;0),SUM($U45,$W45),"")),"")</f>
        <v/>
      </c>
      <c r="FC45" s="157"/>
      <c r="FD45" s="82"/>
      <c r="FE45" s="80" t="str">
        <f>IF(AND(申込書!$C$111&lt;&gt;"▼プルダウンより選択してください",申込書!$C$111&lt;&gt;"",申込書!$P$111&lt;&gt;"YYYY/MM/DD",$G45&lt;&gt;""),申込書!$P$111,"")</f>
        <v/>
      </c>
      <c r="FF45" s="81" t="str">
        <f>IF(AND(申込書!$C$111&lt;&gt;"▼プルダウンより選択してください",申込書!$C$111&lt;&gt;"",$G45&lt;&gt;""),申込書!$M$111,"")</f>
        <v/>
      </c>
      <c r="FG45" s="81" t="str">
        <f>IF($FE$3&lt;&gt;"コンテンツなし",IF(AND(申込書!$AH$4="GIGAスクールパック",SUM($P45,$R45)&lt;&gt;0),SUM($P45,$R45),IF(AND(申込書!$AH$4="SKY安心GIGAタブレット",SUM($T45,$V45)&lt;&gt;0),SUM($T45,$V45),"")),"")</f>
        <v/>
      </c>
      <c r="FH45" s="81" t="str">
        <f>IF($FE$3&lt;&gt;"コンテンツなし",IF(AND(申込書!$AH$4="GIGAスクールパック",SUM($Q45,$S45)&lt;&gt;0),SUM($Q45,$S45),IF(AND(申込書!$AH$4="SKY安心GIGAタブレット",SUM($U45,$W45)&lt;&gt;0),SUM($U45,$W45),"")),"")</f>
        <v/>
      </c>
      <c r="FI45" s="157"/>
      <c r="FJ45" s="82"/>
      <c r="FK45" s="80" t="str">
        <f>IF(AND(申込書!$C$112&lt;&gt;"▼プルダウンより選択してください",申込書!$C$112&lt;&gt;"",申込書!$P$112&lt;&gt;"YYYY/MM/DD",$G45&lt;&gt;""),申込書!$P$112,"")</f>
        <v/>
      </c>
      <c r="FL45" s="81" t="str">
        <f>IF(AND(申込書!$C$112&lt;&gt;"▼プルダウンより選択してください",申込書!$C$112&lt;&gt;"",$G45&lt;&gt;""),申込書!$M$112,"")</f>
        <v/>
      </c>
      <c r="FM45" s="81" t="str">
        <f>IF($FK$3&lt;&gt;"コンテンツなし",IF(AND(申込書!$AH$4="GIGAスクールパック",SUM($P45,$R45)&lt;&gt;0),SUM($P45,$R45),IF(AND(申込書!$AH$4="SKY安心GIGAタブレット",SUM($T45,$V45)&lt;&gt;0),SUM($T45,$V45),"")),"")</f>
        <v/>
      </c>
      <c r="FN45" s="81" t="str">
        <f>IF($FK$3&lt;&gt;"コンテンツなし",IF(AND(申込書!$AH$4="GIGAスクールパック",SUM($Q45,$S45)&lt;&gt;0),SUM($Q45,$S45),IF(AND(申込書!$AH$4="SKY安心GIGAタブレット",SUM($U45,$W45)&lt;&gt;0),SUM($U45,$W45),"")),"")</f>
        <v/>
      </c>
      <c r="FO45" s="157"/>
      <c r="FP45" s="82"/>
      <c r="FQ45" s="80" t="str">
        <f>IF(AND(申込書!$C$113&lt;&gt;"▼プルダウンより選択してください",申込書!$C$113&lt;&gt;"",申込書!$P$113&lt;&gt;"YYYY/MM/DD",$G45&lt;&gt;""),申込書!$P$113,"")</f>
        <v/>
      </c>
      <c r="FR45" s="81" t="str">
        <f>IF(AND(申込書!$C$113&lt;&gt;"▼プルダウンより選択してください",申込書!$C$113&lt;&gt;"",$G45&lt;&gt;""),申込書!$M$113,"")</f>
        <v/>
      </c>
      <c r="FS45" s="81" t="str">
        <f>IF($FQ$3&lt;&gt;"コンテンツなし",IF(AND(申込書!$AH$4="GIGAスクールパック",SUM($P45,$R45)&lt;&gt;0),SUM($P45,$R45),IF(AND(申込書!$AH$4="SKY安心GIGAタブレット",SUM($T45,$V45)&lt;&gt;0),SUM($T45,$V45),"")),"")</f>
        <v/>
      </c>
      <c r="FT45" s="81" t="str">
        <f>IF($FQ$3&lt;&gt;"コンテンツなし",IF(AND(申込書!$AH$4="GIGAスクールパック",SUM($Q45,$S45)&lt;&gt;0),SUM($Q45,$S45),IF(AND(申込書!$AH$4="SKY安心GIGAタブレット",SUM($U45,$W45)&lt;&gt;0),SUM($U45,$W45),"")),"")</f>
        <v/>
      </c>
      <c r="FU45" s="157"/>
      <c r="FV45" s="82"/>
      <c r="FW45" s="80" t="str">
        <f>IF(AND(申込書!$C$114&lt;&gt;"▼プルダウンより選択してください",申込書!$C$114&lt;&gt;"",申込書!$P$114&lt;&gt;"YYYY/MM/DD",$G45&lt;&gt;""),申込書!$P$114,"")</f>
        <v/>
      </c>
      <c r="FX45" s="81" t="str">
        <f>IF(AND(申込書!$C$114&lt;&gt;"▼プルダウンより選択してください",申込書!$C$114&lt;&gt;"",$G45&lt;&gt;""),申込書!$M$114,"")</f>
        <v/>
      </c>
      <c r="FY45" s="81" t="str">
        <f>IF($FW$3&lt;&gt;"コンテンツなし",IF(AND(申込書!$AH$4="GIGAスクールパック",SUM($P45,$R45)&lt;&gt;0),SUM($P45,$R45),IF(AND(申込書!$AH$4="SKY安心GIGAタブレット",SUM($T45,$V45)&lt;&gt;0),SUM($T45,$V45),"")),"")</f>
        <v/>
      </c>
      <c r="FZ45" s="81" t="str">
        <f>IF($FW$3&lt;&gt;"コンテンツなし",IF(AND(申込書!$AH$4="GIGAスクールパック",SUM($Q45,$S45)&lt;&gt;0),SUM($Q45,$S45),IF(AND(申込書!$AH$4="SKY安心GIGAタブレット",SUM($U45,$W45)&lt;&gt;0),SUM($U45,$W45),"")),"")</f>
        <v/>
      </c>
      <c r="GA45" s="157"/>
      <c r="GB45" s="82"/>
      <c r="GC45" s="80" t="str">
        <f>IF(AND(申込書!$C$115&lt;&gt;"▼プルダウンより選択してください",申込書!$C$115&lt;&gt;"",申込書!$P$115&lt;&gt;"YYYY/MM/DD",$G45&lt;&gt;""),申込書!$P$115,"")</f>
        <v/>
      </c>
      <c r="GD45" s="81" t="str">
        <f>IF(AND(申込書!$C$115&lt;&gt;"▼プルダウンより選択してください",申込書!$C$115&lt;&gt;"",$G45&lt;&gt;""),申込書!$M$115,"")</f>
        <v/>
      </c>
      <c r="GE45" s="81" t="str">
        <f>IF($GC$3&lt;&gt;"コンテンツなし",IF(AND(申込書!$AH$4="GIGAスクールパック",SUM($P45,$R45)&lt;&gt;0),SUM($P45,$R45),IF(AND(申込書!$AH$4="SKY安心GIGAタブレット",SUM($T45,$V45)&lt;&gt;0),SUM($T45,$V45),"")),"")</f>
        <v/>
      </c>
      <c r="GF45" s="81" t="str">
        <f>IF($GC$3&lt;&gt;"コンテンツなし",IF(AND(申込書!$AH$4="GIGAスクールパック",SUM($Q45,$S45)&lt;&gt;0),SUM($Q45,$S45),IF(AND(申込書!$AH$4="SKY安心GIGAタブレット",SUM($U45,$W45)&lt;&gt;0),SUM($U45,$W45),"")),"")</f>
        <v/>
      </c>
      <c r="GG45" s="157"/>
      <c r="GH45" s="82"/>
      <c r="GI45" s="80" t="str">
        <f>IF(AND(申込書!$C$116&lt;&gt;"▼プルダウンより選択してください",申込書!$C$116&lt;&gt;"",申込書!$P$116&lt;&gt;"YYYY/MM/DD",$G45&lt;&gt;""),申込書!$P$116,"")</f>
        <v/>
      </c>
      <c r="GJ45" s="81" t="str">
        <f>IF(AND(申込書!$C$116&lt;&gt;"▼プルダウンより選択してください",申込書!$C$116&lt;&gt;"",$G45&lt;&gt;""),申込書!$M$116,"")</f>
        <v/>
      </c>
      <c r="GK45" s="81" t="str">
        <f>IF($GI$3&lt;&gt;"コンテンツなし",IF(AND(申込書!$AH$4="GIGAスクールパック",SUM($P45,$R45)&lt;&gt;0),SUM($P45,$R45),IF(AND(申込書!$AH$4="SKY安心GIGAタブレット",SUM($T45,$V45)&lt;&gt;0),SUM($T45,$V45),"")),"")</f>
        <v/>
      </c>
      <c r="GL45" s="81" t="str">
        <f>IF($GI$3&lt;&gt;"コンテンツなし",IF(AND(申込書!$AH$4="GIGAスクールパック",SUM($Q45,$S45)&lt;&gt;0),SUM($Q45,$S45),IF(AND(申込書!$AH$4="SKY安心GIGAタブレット",SUM($U45,$W45)&lt;&gt;0),SUM($U45,$W45),"")),"")</f>
        <v/>
      </c>
      <c r="GM45" s="157"/>
      <c r="GN45" s="82"/>
      <c r="GO45" s="80" t="str">
        <f>IF(AND(申込書!$C$117&lt;&gt;"▼プルダウンより選択してください",申込書!$C$117&lt;&gt;"",申込書!$P$117&lt;&gt;"YYYY/MM/DD",$G45&lt;&gt;""),申込書!$P$117,"")</f>
        <v/>
      </c>
      <c r="GP45" s="81" t="str">
        <f>IF(AND(申込書!$C$117&lt;&gt;"▼プルダウンより選択してください",申込書!$C$117&lt;&gt;"",$G45&lt;&gt;""),申込書!$M$117,"")</f>
        <v/>
      </c>
      <c r="GQ45" s="81" t="str">
        <f>IF($GO$3&lt;&gt;"コンテンツなし",IF(AND(申込書!$AH$4="GIGAスクールパック",SUM($P45,$R45)&lt;&gt;0),SUM($P45,$R45),IF(AND(申込書!$AH$4="SKY安心GIGAタブレット",SUM($T45,$V45)&lt;&gt;0),SUM($T45,$V45),"")),"")</f>
        <v/>
      </c>
      <c r="GR45" s="81" t="str">
        <f>IF($GO$3&lt;&gt;"コンテンツなし",IF(AND(申込書!$AH$4="GIGAスクールパック",SUM($Q45,$S45)&lt;&gt;0),SUM($Q45,$S45),IF(AND(申込書!$AH$4="SKY安心GIGAタブレット",SUM($U45,$W45)&lt;&gt;0),SUM($U45,$W45),"")),"")</f>
        <v/>
      </c>
      <c r="GS45" s="157"/>
      <c r="GT45" s="82"/>
      <c r="GU45" s="80" t="str">
        <f>IF(AND(申込書!$C$118&lt;&gt;"▼プルダウンより選択してください",申込書!$C$118&lt;&gt;"",申込書!$P$118&lt;&gt;"YYYY/MM/DD",$G45&lt;&gt;""),申込書!$P$118,"")</f>
        <v/>
      </c>
      <c r="GV45" s="81" t="str">
        <f>IF(AND(申込書!$C$118&lt;&gt;"▼プルダウンより選択してください",申込書!$C$118&lt;&gt;"",$G45&lt;&gt;""),申込書!$M$118,"")</f>
        <v/>
      </c>
      <c r="GW45" s="81" t="str">
        <f>IF($GU$3&lt;&gt;"コンテンツなし",IF(AND(申込書!$AH$4="GIGAスクールパック",SUM($P45,$R45)&lt;&gt;0),SUM($P45,$R45),IF(AND(申込書!$AH$4="SKY安心GIGAタブレット",SUM($T45,$V45)&lt;&gt;0),SUM($T45,$V45),"")),"")</f>
        <v/>
      </c>
      <c r="GX45" s="81" t="str">
        <f>IF($GU$3&lt;&gt;"コンテンツなし",IF(AND(申込書!$AH$4="GIGAスクールパック",SUM($Q45,$S45)&lt;&gt;0),SUM($Q45,$S45),IF(AND(申込書!$AH$4="SKY安心GIGAタブレット",SUM($U45,$W45)&lt;&gt;0),SUM($U45,$W45),"")),"")</f>
        <v/>
      </c>
      <c r="GY45" s="157"/>
      <c r="GZ45" s="82"/>
      <c r="HA45" s="80" t="str">
        <f>IF(AND(申込書!$C$119&lt;&gt;"▼プルダウンより選択してください",申込書!$C$119&lt;&gt;"",申込書!$P$119&lt;&gt;"YYYY/MM/DD",$G45&lt;&gt;""),申込書!$P$119,"")</f>
        <v/>
      </c>
      <c r="HB45" s="81" t="str">
        <f>IF(AND(申込書!$C$119&lt;&gt;"▼プルダウンより選択してください",申込書!$C$119&lt;&gt;"",$G45&lt;&gt;""),申込書!$M$119,"")</f>
        <v/>
      </c>
      <c r="HC45" s="81" t="str">
        <f>IF($HA$3&lt;&gt;"コンテンツなし",IF(AND(申込書!$AH$4="GIGAスクールパック",SUM($P45,$R45)&lt;&gt;0),SUM($P45,$R45),IF(AND(申込書!$AH$4="SKY安心GIGAタブレット",SUM($T45,$V45)&lt;&gt;0),SUM($T45,$V45),"")),"")</f>
        <v/>
      </c>
      <c r="HD45" s="81" t="str">
        <f>IF($HA$3&lt;&gt;"コンテンツなし",IF(AND(申込書!$AH$4="GIGAスクールパック",SUM($Q45,$S45)&lt;&gt;0),SUM($Q45,$S45),IF(AND(申込書!$AH$4="SKY安心GIGAタブレット",SUM($U45,$W45)&lt;&gt;0),SUM($U45,$W45),"")),"")</f>
        <v/>
      </c>
      <c r="HE45" s="157"/>
      <c r="HF45" s="82"/>
      <c r="HG45" s="83"/>
    </row>
    <row r="46" spans="2:215" ht="26.85" customHeight="1">
      <c r="B46" s="62">
        <f t="shared" si="0"/>
        <v>41</v>
      </c>
      <c r="C46" s="63"/>
      <c r="D46" s="64"/>
      <c r="E46" s="207"/>
      <c r="F46" s="65"/>
      <c r="G46" s="66"/>
      <c r="H46" s="67"/>
      <c r="I46" s="68"/>
      <c r="J46" s="69"/>
      <c r="K46" s="70"/>
      <c r="L46" s="71"/>
      <c r="M46" s="72"/>
      <c r="N46" s="73"/>
      <c r="O46" s="74"/>
      <c r="P46" s="179"/>
      <c r="Q46" s="180"/>
      <c r="R46" s="180"/>
      <c r="S46" s="181"/>
      <c r="T46" s="179"/>
      <c r="U46" s="180"/>
      <c r="V46" s="182"/>
      <c r="W46" s="181"/>
      <c r="X46" s="75"/>
      <c r="Y46" s="76"/>
      <c r="Z46" s="77"/>
      <c r="AA46" s="78"/>
      <c r="AB46" s="79"/>
      <c r="AC46" s="79"/>
      <c r="AD46" s="79"/>
      <c r="AE46" s="77"/>
      <c r="AF46" s="139"/>
      <c r="AG46" s="139"/>
      <c r="AH46" s="139"/>
      <c r="AI46" s="80" t="str">
        <f>IF(AND(申込書!$C$90&lt;&gt;"▼プルダウンより選択してください",申込書!$C$90&lt;&gt;"",申込書!$P$90&lt;&gt;"YYYY/MM/DD",$G46&lt;&gt;""),申込書!$P$90,"")</f>
        <v/>
      </c>
      <c r="AJ46" s="81" t="str">
        <f>IF(AND(申込書!$C$90&lt;&gt;"▼プルダウンより選択してください",申込書!$C$90&lt;&gt;"",$G46&lt;&gt;""),申込書!$M$90,"")</f>
        <v/>
      </c>
      <c r="AK46" s="81" t="str">
        <f>IF($AI$3&lt;&gt;"コンテンツなし",IF(AND(申込書!$AH$4="GIGAスクールパック",SUM($P46,$R46)&lt;&gt;0),SUM($P46,$R46),IF(AND(申込書!$AH$4="SKY安心GIGAタブレット",SUM($T46,$V46)&lt;&gt;0),SUM($T46,$V46),"")),"")</f>
        <v/>
      </c>
      <c r="AL46" s="81" t="str">
        <f>IF($AI$3&lt;&gt;"コンテンツなし",IF(AND(申込書!$AH$4="GIGAスクールパック",SUM($Q46,$S46)&lt;&gt;0),SUM($Q46,$S46),IF(AND(申込書!$AH$4="SKY安心GIGAタブレット",SUM($U46,$W46)&lt;&gt;0),SUM($U46,$W46),"")),"")</f>
        <v/>
      </c>
      <c r="AM46" s="157"/>
      <c r="AN46" s="82"/>
      <c r="AO46" s="80" t="str">
        <f>IF(AND(申込書!$C$91&lt;&gt;"▼プルダウンより選択してください",申込書!$C$91&lt;&gt;"",申込書!$P$91&lt;&gt;"YYYY/MM/DD",$G46&lt;&gt;""),申込書!$P$91,"")</f>
        <v/>
      </c>
      <c r="AP46" s="81" t="str">
        <f>IF(AND(申込書!$C$91&lt;&gt;"▼プルダウンより選択してください",申込書!$C$91&lt;&gt;"",$G46&lt;&gt;""),申込書!$M$91,"")</f>
        <v/>
      </c>
      <c r="AQ46" s="81" t="str">
        <f>IF($AO$3&lt;&gt;"コンテンツなし",IF(AND(申込書!$AH$4="GIGAスクールパック",SUM($P46,$R46)&lt;&gt;0),SUM($P46,$R46),IF(AND(申込書!$AH$4="SKY安心GIGAタブレット",SUM($T46,$V46)&lt;&gt;0),SUM($T46,$V46),"")),"")</f>
        <v/>
      </c>
      <c r="AR46" s="81" t="str">
        <f>IF($AO$3&lt;&gt;"コンテンツなし",IF(AND(申込書!$AH$4="GIGAスクールパック",SUM($Q46,$S46)&lt;&gt;0),SUM($Q46,$S46),IF(AND(申込書!$AH$4="SKY安心GIGAタブレット",SUM($U46,$W46)&lt;&gt;0),SUM($U46,$W46),"")),"")</f>
        <v/>
      </c>
      <c r="AS46" s="157"/>
      <c r="AT46" s="82"/>
      <c r="AU46" s="80" t="str">
        <f>IF(AND(申込書!$C$92&lt;&gt;"▼プルダウンより選択してください",申込書!$C$92&lt;&gt;"",申込書!$P$92&lt;&gt;"YYYY/MM/DD",$G46&lt;&gt;""),申込書!$P$92,"")</f>
        <v/>
      </c>
      <c r="AV46" s="81" t="str">
        <f>IF(AND(申込書!$C$92&lt;&gt;"▼プルダウンより選択してください",申込書!$C$92&lt;&gt;"",$G46&lt;&gt;""),申込書!$M$92,"")</f>
        <v/>
      </c>
      <c r="AW46" s="81" t="str">
        <f>IF($AU$3&lt;&gt;"コンテンツなし",IF(AND(申込書!$AH$4="GIGAスクールパック",SUM($P46,$R46)&lt;&gt;0),SUM($P46,$R46),IF(AND(申込書!$AH$4="SKY安心GIGAタブレット",SUM($T46,$V46)&lt;&gt;0),SUM($T46,$V46),"")),"")</f>
        <v/>
      </c>
      <c r="AX46" s="81" t="str">
        <f>IF($AU$3&lt;&gt;"コンテンツなし",IF(AND(申込書!$AH$4="GIGAスクールパック",SUM($Q46,$S46)&lt;&gt;0),SUM($Q46,$S46),IF(AND(申込書!$AH$4="SKY安心GIGAタブレット",SUM($U46,$W46)&lt;&gt;0),SUM($U46,$W46),"")),"")</f>
        <v/>
      </c>
      <c r="AY46" s="157"/>
      <c r="AZ46" s="82"/>
      <c r="BA46" s="80" t="str">
        <f>IF(AND(申込書!$C$93&lt;&gt;"▼プルダウンより選択してください",申込書!$C$93&lt;&gt;"",申込書!$P$93&lt;&gt;"YYYY/MM/DD",$G46&lt;&gt;""),申込書!$P$93,"")</f>
        <v/>
      </c>
      <c r="BB46" s="81" t="str">
        <f>IF(AND(申込書!$C$93&lt;&gt;"▼プルダウンより選択してください",申込書!$C$93&lt;&gt;"",申込書!$M$93&gt;=1,$G46&lt;&gt;""),申込書!$M$93,"")</f>
        <v/>
      </c>
      <c r="BC46" s="81" t="str">
        <f>IF($BA$3&lt;&gt;"コンテンツなし",IF(AND(申込書!$AH$4="GIGAスクールパック",SUM($P46,$R46)&lt;&gt;0),SUM($P46,$R46),IF(AND(申込書!$AH$4="SKY安心GIGAタブレット",SUM($T46,$V46)&lt;&gt;0),SUM($T46,$V46),"")),"")</f>
        <v/>
      </c>
      <c r="BD46" s="81" t="str">
        <f>IF($BA$3&lt;&gt;"コンテンツなし",IF(AND(申込書!$AH$4="GIGAスクールパック",SUM($Q46,$S46)&lt;&gt;0),SUM($Q46,$S46),IF(AND(申込書!$AH$4="SKY安心GIGAタブレット",SUM($U46,$W46)&lt;&gt;0),SUM($U46,$W46),"")),"")</f>
        <v/>
      </c>
      <c r="BE46" s="157"/>
      <c r="BF46" s="82"/>
      <c r="BG46" s="80" t="str">
        <f>IF(AND(申込書!$C$94&lt;&gt;"▼プルダウンより選択してください",申込書!$C$94&lt;&gt;"",申込書!$P$94&lt;&gt;"YYYY/MM/DD",$G46&lt;&gt;""),申込書!$P$94,"")</f>
        <v/>
      </c>
      <c r="BH46" s="81" t="str">
        <f>IF(AND(申込書!$C$94&lt;&gt;"▼プルダウンより選択してください",申込書!$C$94&lt;&gt;"",$G46&lt;&gt;""),申込書!$M$94,"")</f>
        <v/>
      </c>
      <c r="BI46" s="81" t="str">
        <f>IF($BG$3&lt;&gt;"コンテンツなし",IF(AND(申込書!$AH$4="GIGAスクールパック",SUM($P46,$R46)&lt;&gt;0),SUM($P46,$R46),IF(AND(申込書!$AH$4="SKY安心GIGAタブレット",SUM($T46,$V46)&lt;&gt;0),SUM($T46,$V46),"")),"")</f>
        <v/>
      </c>
      <c r="BJ46" s="81" t="str">
        <f>IF($BG$3&lt;&gt;"コンテンツなし",IF(AND(申込書!$AH$4="GIGAスクールパック",SUM($Q46,$S46)&lt;&gt;0),SUM($Q46,$S46),IF(AND(申込書!$AH$4="SKY安心GIGAタブレット",SUM($U46,$W46)&lt;&gt;0),SUM($U46,$W46),"")),"")</f>
        <v/>
      </c>
      <c r="BK46" s="157"/>
      <c r="BL46" s="82"/>
      <c r="BM46" s="80" t="str">
        <f>IF(AND(申込書!$C$95&lt;&gt;"▼プルダウンより選択してください",申込書!$C$95&lt;&gt;"",申込書!$P$95&lt;&gt;"YYYY/MM/DD",$G46&lt;&gt;""),申込書!$P$95,"")</f>
        <v/>
      </c>
      <c r="BN46" s="81" t="str">
        <f>IF(AND(申込書!$C$95&lt;&gt;"▼プルダウンより選択してください",申込書!$C$95&lt;&gt;"",$G46&lt;&gt;""),申込書!$M$95,"")</f>
        <v/>
      </c>
      <c r="BO46" s="81" t="str">
        <f>IF($BM$3&lt;&gt;"コンテンツなし",IF(AND(申込書!$AH$4="GIGAスクールパック",SUM($P46,$R46)&lt;&gt;0),SUM($P46,$R46),IF(AND(申込書!$AH$4="SKY安心GIGAタブレット",SUM($T46,$V46)&lt;&gt;0),SUM($T46,$V46),"")),"")</f>
        <v/>
      </c>
      <c r="BP46" s="81" t="str">
        <f>IF($BM$3&lt;&gt;"コンテンツなし",IF(AND(申込書!$AH$4="GIGAスクールパック",SUM($Q46,$S46)&lt;&gt;0),SUM($Q46,$S46),IF(AND(申込書!$AH$4="SKY安心GIGAタブレット",SUM($U46,$W46)&lt;&gt;0),SUM($U46,$W46),"")),"")</f>
        <v/>
      </c>
      <c r="BQ46" s="157"/>
      <c r="BR46" s="82"/>
      <c r="BS46" s="80" t="str">
        <f>IF(AND(申込書!$C$96&lt;&gt;"▼プルダウンより選択してください",申込書!$C$96&lt;&gt;"",申込書!$P$96&lt;&gt;"YYYY/MM/DD",$G46&lt;&gt;""),申込書!$P$96,"")</f>
        <v/>
      </c>
      <c r="BT46" s="81" t="str">
        <f>IF(AND(申込書!$C$96&lt;&gt;"▼プルダウンより選択してください",申込書!$C$96&lt;&gt;"",$G46&lt;&gt;""),申込書!$M$96,"")</f>
        <v/>
      </c>
      <c r="BU46" s="81" t="str">
        <f>IF($BS$3&lt;&gt;"コンテンツなし",IF(AND(申込書!$AH$4="GIGAスクールパック",SUM($P46,$R46)&lt;&gt;0),SUM($P46,$R46),IF(AND(申込書!$AH$4="SKY安心GIGAタブレット",SUM($T46,$V46)&lt;&gt;0),SUM($T46,$V46),"")),"")</f>
        <v/>
      </c>
      <c r="BV46" s="81" t="str">
        <f>IF($BS$3&lt;&gt;"コンテンツなし",IF(AND(申込書!$AH$4="GIGAスクールパック",SUM($Q46,$S46)&lt;&gt;0),SUM($Q46,$S46),IF(AND(申込書!$AH$4="SKY安心GIGAタブレット",SUM($U46,$W46)&lt;&gt;0),SUM($U46,$W46),"")),"")</f>
        <v/>
      </c>
      <c r="BW46" s="157"/>
      <c r="BX46" s="82"/>
      <c r="BY46" s="80" t="str">
        <f>IF(AND(申込書!$C$97&lt;&gt;"▼プルダウンより選択してください",申込書!$C$97&lt;&gt;"",申込書!$P$97&lt;&gt;"YYYY/MM/DD",$G46&lt;&gt;""),申込書!$P$97,"")</f>
        <v/>
      </c>
      <c r="BZ46" s="81" t="str">
        <f>IF(AND(申込書!$C$97&lt;&gt;"▼プルダウンより選択してください",申込書!$C$97&lt;&gt;"",$G46&lt;&gt;""),申込書!$M$97,"")</f>
        <v/>
      </c>
      <c r="CA46" s="81" t="str">
        <f>IF($BY$3&lt;&gt;"コンテンツなし",IF(AND(申込書!$AH$4="GIGAスクールパック",SUM($P46,$R46)&lt;&gt;0),SUM($P46,$R46),IF(AND(申込書!$AH$4="SKY安心GIGAタブレット",SUM($T46,$V46)&lt;&gt;0),SUM($T46,$V46),"")),"")</f>
        <v/>
      </c>
      <c r="CB46" s="81" t="str">
        <f>IF($BY$3&lt;&gt;"コンテンツなし",IF(AND(申込書!$AH$4="GIGAスクールパック",SUM($Q46,$S46)&lt;&gt;0),SUM($Q46,$S46),IF(AND(申込書!$AH$4="SKY安心GIGAタブレット",SUM($U46,$W46)&lt;&gt;0),SUM($U46,$W46),"")),"")</f>
        <v/>
      </c>
      <c r="CC46" s="157"/>
      <c r="CD46" s="82"/>
      <c r="CE46" s="80" t="str">
        <f>IF(AND(申込書!$C$98&lt;&gt;"▼プルダウンより選択してください",申込書!$C$98&lt;&gt;"",申込書!$P$98&lt;&gt;"YYYY/MM/DD",$G46&lt;&gt;""),申込書!$P$98,"")</f>
        <v/>
      </c>
      <c r="CF46" s="81" t="str">
        <f>IF(AND(申込書!$C$98&lt;&gt;"▼プルダウンより選択してください",申込書!$C$98&lt;&gt;"",$G46&lt;&gt;""),申込書!$M$98,"")</f>
        <v/>
      </c>
      <c r="CG46" s="81" t="str">
        <f>IF($CE$3&lt;&gt;"コンテンツなし",IF(AND(申込書!$AH$4="GIGAスクールパック",SUM($P46,$R46)&lt;&gt;0),SUM($P46,$R46),IF(AND(申込書!$AH$4="SKY安心GIGAタブレット",SUM($T46,$V46)&lt;&gt;0),SUM($T46,$V46),"")),"")</f>
        <v/>
      </c>
      <c r="CH46" s="81" t="str">
        <f>IF($CE$3&lt;&gt;"コンテンツなし",IF(AND(申込書!$AH$4="GIGAスクールパック",SUM($Q46,$S46)&lt;&gt;0),SUM($Q46,$S46),IF(AND(申込書!$AH$4="SKY安心GIGAタブレット",SUM($U46,$W46)&lt;&gt;0),SUM($U46,$W46),"")),"")</f>
        <v/>
      </c>
      <c r="CI46" s="157"/>
      <c r="CJ46" s="82"/>
      <c r="CK46" s="80" t="str">
        <f>IF(AND(申込書!$C$99&lt;&gt;"▼プルダウンより選択してください",申込書!$C$99&lt;&gt;"",申込書!$P$99&lt;&gt;"YYYY/MM/DD",$G46&lt;&gt;""),申込書!$P$99,"")</f>
        <v/>
      </c>
      <c r="CL46" s="81" t="str">
        <f>IF(AND(申込書!$C$99&lt;&gt;"▼プルダウンより選択してください",申込書!$C$99&lt;&gt;"",$G46&lt;&gt;""),申込書!$M$99,"")</f>
        <v/>
      </c>
      <c r="CM46" s="81" t="str">
        <f>IF($CK$3&lt;&gt;"コンテンツなし",IF(AND(申込書!$AH$4="GIGAスクールパック",SUM($P46,$R46)&lt;&gt;0),SUM($P46,$R46),IF(AND(申込書!$AH$4="SKY安心GIGAタブレット",SUM($T46,$V46)&lt;&gt;0),SUM($T46,$V46),"")),"")</f>
        <v/>
      </c>
      <c r="CN46" s="81" t="str">
        <f>IF($CK$3&lt;&gt;"コンテンツなし",IF(AND(申込書!$AH$4="GIGAスクールパック",SUM($Q46,$S46)&lt;&gt;0),SUM($Q46,$S46),IF(AND(申込書!$AH$4="SKY安心GIGAタブレット",SUM($U46,$W46)&lt;&gt;0),SUM($U46,$W46),"")),"")</f>
        <v/>
      </c>
      <c r="CO46" s="157"/>
      <c r="CP46" s="82"/>
      <c r="CQ46" s="80" t="str">
        <f>IF(AND(申込書!$C$100&lt;&gt;"▼プルダウンより選択してください",申込書!$C$100&lt;&gt;"",申込書!$P$100&lt;&gt;"YYYY/MM/DD",$G46&lt;&gt;""),申込書!$P$100,"")</f>
        <v/>
      </c>
      <c r="CR46" s="81" t="str">
        <f>IF(AND(申込書!$C$100&lt;&gt;"▼プルダウンより選択してください",申込書!$C$100&lt;&gt;"",$G46&lt;&gt;""),申込書!$M$100,"")</f>
        <v/>
      </c>
      <c r="CS46" s="81" t="str">
        <f>IF($CQ$3&lt;&gt;"コンテンツなし",IF(AND(申込書!$AH$4="GIGAスクールパック",SUM($P46,$R46)&lt;&gt;0),SUM($P46,$R46),IF(AND(申込書!$AH$4="SKY安心GIGAタブレット",SUM($T46,$V46)&lt;&gt;0),SUM($T46,$V46),"")),"")</f>
        <v/>
      </c>
      <c r="CT46" s="81" t="str">
        <f>IF($CQ$3&lt;&gt;"コンテンツなし",IF(AND(申込書!$AH$4="GIGAスクールパック",SUM($Q46,$S46)&lt;&gt;0),SUM($Q46,$S46),IF(AND(申込書!$AH$4="SKY安心GIGAタブレット",SUM($U46,$W46)&lt;&gt;0),SUM($U46,$W46),"")),"")</f>
        <v/>
      </c>
      <c r="CU46" s="81"/>
      <c r="CV46" s="82"/>
      <c r="CW46" s="80" t="str">
        <f>IF(AND(申込書!$C$101&lt;&gt;"▼プルダウンより選択してください",申込書!$C$101&lt;&gt;"",申込書!$P$101&lt;&gt;"YYYY/MM/DD",$G46&lt;&gt;""),申込書!$P$101,"")</f>
        <v/>
      </c>
      <c r="CX46" s="81" t="str">
        <f>IF(AND(申込書!$C$101&lt;&gt;"▼プルダウンより選択してください",申込書!$C$101&lt;&gt;"",$G46&lt;&gt;""),申込書!$M$101,"")</f>
        <v/>
      </c>
      <c r="CY46" s="81" t="str">
        <f>IF($CW$3&lt;&gt;"コンテンツなし",IF(AND(申込書!$AH$4="GIGAスクールパック",SUM($P46,$R46)&lt;&gt;0),SUM($P46,$R46),IF(AND(申込書!$AH$4="SKY安心GIGAタブレット",SUM($T46,$V46)&lt;&gt;0),SUM($T46,$V46),"")),"")</f>
        <v/>
      </c>
      <c r="CZ46" s="81" t="str">
        <f>IF($CW$3&lt;&gt;"コンテンツなし",IF(AND(申込書!$AH$4="GIGAスクールパック",SUM($Q46,$S46)&lt;&gt;0),SUM($Q46,$S46),IF(AND(申込書!$AH$4="SKY安心GIGAタブレット",SUM($U46,$W46)&lt;&gt;0),SUM($U46,$W46),"")),"")</f>
        <v/>
      </c>
      <c r="DA46" s="81"/>
      <c r="DB46" s="82"/>
      <c r="DC46" s="80" t="str">
        <f>IF(AND(申込書!$C$102&lt;&gt;"▼プルダウンより選択してください",申込書!$C$102&lt;&gt;"",申込書!$P$102&lt;&gt;"YYYY/MM/DD",$G46&lt;&gt;""),申込書!$P$102,"")</f>
        <v/>
      </c>
      <c r="DD46" s="81" t="str">
        <f>IF(AND(申込書!$C$102&lt;&gt;"▼プルダウンより選択してください",申込書!$C$102&lt;&gt;"",$G46&lt;&gt;""),申込書!$M$102,"")</f>
        <v/>
      </c>
      <c r="DE46" s="81" t="str">
        <f>IF($DC$3&lt;&gt;"コンテンツなし",IF(AND(申込書!$AH$4="GIGAスクールパック",SUM($P46,$R46)&lt;&gt;0),SUM($P46,$R46),IF(AND(申込書!$AH$4="SKY安心GIGAタブレット",SUM($T46,$V46)&lt;&gt;0),SUM($T46,$V46),"")),"")</f>
        <v/>
      </c>
      <c r="DF46" s="81" t="str">
        <f>IF($DC$3&lt;&gt;"コンテンツなし",IF(AND(申込書!$AH$4="GIGAスクールパック",SUM($Q46,$S46)&lt;&gt;0),SUM($Q46,$S46),IF(AND(申込書!$AH$4="SKY安心GIGAタブレット",SUM($U46,$W46)&lt;&gt;0),SUM($U46,$W46),"")),"")</f>
        <v/>
      </c>
      <c r="DG46" s="81"/>
      <c r="DH46" s="82"/>
      <c r="DI46" s="80" t="str">
        <f>IF(AND(申込書!$C$103&lt;&gt;"▼プルダウンより選択してください",申込書!$C$103&lt;&gt;"",申込書!$P$103&lt;&gt;"YYYY/MM/DD",$G46&lt;&gt;""),申込書!$P$103,"")</f>
        <v/>
      </c>
      <c r="DJ46" s="81" t="str">
        <f>IF(AND(申込書!$C$103&lt;&gt;"▼プルダウンより選択してください",申込書!$C$103&lt;&gt;"",$G46&lt;&gt;""),申込書!$M$103,"")</f>
        <v/>
      </c>
      <c r="DK46" s="81" t="str">
        <f>IF($DI$3&lt;&gt;"コンテンツなし",IF(AND(申込書!$AH$4="GIGAスクールパック",SUM($P46,$R46)&lt;&gt;0),SUM($P46,$R46),IF(AND(申込書!$AH$4="SKY安心GIGAタブレット",SUM($T46,$V46)&lt;&gt;0),SUM($T46,$V46),"")),"")</f>
        <v/>
      </c>
      <c r="DL46" s="81" t="str">
        <f>IF($DI$3&lt;&gt;"コンテンツなし",IF(AND(申込書!$AH$4="GIGAスクールパック",SUM($Q46,$S46)&lt;&gt;0),SUM($Q46,$S46),IF(AND(申込書!$AH$4="SKY安心GIGAタブレット",SUM($U46,$W46)&lt;&gt;0),SUM($U46,$W46),"")),"")</f>
        <v/>
      </c>
      <c r="DM46" s="81"/>
      <c r="DN46" s="82"/>
      <c r="DO46" s="80" t="str">
        <f>IF(AND(申込書!$C$104&lt;&gt;"▼プルダウンより選択してください",申込書!$C$104&lt;&gt;"",申込書!$P$104&lt;&gt;"YYYY/MM/DD",$G46&lt;&gt;""),申込書!$P$104,"")</f>
        <v/>
      </c>
      <c r="DP46" s="81" t="str">
        <f>IF(AND(申込書!$C$104&lt;&gt;"▼プルダウンより選択してください",申込書!$C$104&lt;&gt;"",$G46&lt;&gt;""),申込書!$M$104,"")</f>
        <v/>
      </c>
      <c r="DQ46" s="81" t="str">
        <f>IF($DO$3&lt;&gt;"コンテンツなし",IF(AND(申込書!$AH$4="GIGAスクールパック",SUM($P46,$R46)&lt;&gt;0),SUM($P46,$R46),IF(AND(申込書!$AH$4="SKY安心GIGAタブレット",SUM($T46,$V46)&lt;&gt;0),SUM($T46,$V46),"")),"")</f>
        <v/>
      </c>
      <c r="DR46" s="81" t="str">
        <f>IF($DO$3&lt;&gt;"コンテンツなし",IF(AND(申込書!$AH$4="GIGAスクールパック",SUM($Q46,$S46)&lt;&gt;0),SUM($Q46,$S46),IF(AND(申込書!$AH$4="SKY安心GIGAタブレット",SUM($U46,$W46)&lt;&gt;0),SUM($U46,$W46),"")),"")</f>
        <v/>
      </c>
      <c r="DS46" s="81"/>
      <c r="DT46" s="82"/>
      <c r="DU46" s="80" t="str">
        <f>IF(AND(申込書!$C$105&lt;&gt;"▼プルダウンより選択してください",申込書!$C$105&lt;&gt;"",申込書!$P$105&lt;&gt;"YYYY/MM/DD",$G46&lt;&gt;""),申込書!$P$105,"")</f>
        <v/>
      </c>
      <c r="DV46" s="81" t="str">
        <f>IF(AND(申込書!$C$105&lt;&gt;"▼プルダウンより選択してください",申込書!$C$105&lt;&gt;"",$G46&lt;&gt;""),申込書!$M$105,"")</f>
        <v/>
      </c>
      <c r="DW46" s="81" t="str">
        <f>IF($DU$3&lt;&gt;"コンテンツなし",IF(AND(申込書!$AH$4="GIGAスクールパック",SUM($P46,$R46)&lt;&gt;0),SUM($P46,$R46),IF(AND(申込書!$AH$4="SKY安心GIGAタブレット",SUM($T46,$V46)&lt;&gt;0),SUM($T46,$V46),"")),"")</f>
        <v/>
      </c>
      <c r="DX46" s="81" t="str">
        <f>IF($DU$3&lt;&gt;"コンテンツなし",IF(AND(申込書!$AH$4="GIGAスクールパック",SUM($Q46,$S46)&lt;&gt;0),SUM($Q46,$S46),IF(AND(申込書!$AH$4="SKY安心GIGAタブレット",SUM($U46,$W46)&lt;&gt;0),SUM($U46,$W46),"")),"")</f>
        <v/>
      </c>
      <c r="DY46" s="157"/>
      <c r="DZ46" s="82"/>
      <c r="EA46" s="80" t="str">
        <f>IF(AND(申込書!$C$106&lt;&gt;"▼プルダウンより選択してください",申込書!$C$106&lt;&gt;"",申込書!$P$106&lt;&gt;"YYYY/MM/DD",$G46&lt;&gt;""),申込書!$P$106,"")</f>
        <v/>
      </c>
      <c r="EB46" s="81" t="str">
        <f>IF(AND(申込書!$C$106&lt;&gt;"▼プルダウンより選択してください",申込書!$C$106&lt;&gt;"",$G46&lt;&gt;""),申込書!$M$106,"")</f>
        <v/>
      </c>
      <c r="EC46" s="81" t="str">
        <f>IF($EA$3&lt;&gt;"コンテンツなし",IF(AND(申込書!$AH$4="GIGAスクールパック",SUM($P46,$R46)&lt;&gt;0),SUM($P46,$R46),IF(AND(申込書!$AH$4="SKY安心GIGAタブレット",SUM($T46,$V46)&lt;&gt;0),SUM($T46,$V46),"")),"")</f>
        <v/>
      </c>
      <c r="ED46" s="81" t="str">
        <f>IF($EA$3&lt;&gt;"コンテンツなし",IF(AND(申込書!$AH$4="GIGAスクールパック",SUM($Q46,$S46)&lt;&gt;0),SUM($Q46,$S46),IF(AND(申込書!$AH$4="SKY安心GIGAタブレット",SUM($U46,$W46)&lt;&gt;0),SUM($U46,$W46),"")),"")</f>
        <v/>
      </c>
      <c r="EE46" s="157"/>
      <c r="EF46" s="82"/>
      <c r="EG46" s="80" t="str">
        <f>IF(AND(申込書!$C$107&lt;&gt;"▼プルダウンより選択してください",申込書!$C$107&lt;&gt;"",申込書!$P$107&lt;&gt;"YYYY/MM/DD",$G46&lt;&gt;""),申込書!$P$107,"")</f>
        <v/>
      </c>
      <c r="EH46" s="81" t="str">
        <f>IF(AND(申込書!$C$107&lt;&gt;"▼プルダウンより選択してください",申込書!$C$107&lt;&gt;"",$G46&lt;&gt;""),申込書!$M$107,"")</f>
        <v/>
      </c>
      <c r="EI46" s="81" t="str">
        <f>IF($EG$3&lt;&gt;"コンテンツなし",IF(AND(申込書!$AH$4="GIGAスクールパック",SUM($P46,$R46)&lt;&gt;0),SUM($P46,$R46),IF(AND(申込書!$AH$4="SKY安心GIGAタブレット",SUM($T46,$V46)&lt;&gt;0),SUM($T46,$V46),"")),"")</f>
        <v/>
      </c>
      <c r="EJ46" s="81" t="str">
        <f>IF($EG$3&lt;&gt;"コンテンツなし",IF(AND(申込書!$AH$4="GIGAスクールパック",SUM($Q46,$S46)&lt;&gt;0),SUM($Q46,$S46),IF(AND(申込書!$AH$4="SKY安心GIGAタブレット",SUM($U46,$W46)&lt;&gt;0),SUM($U46,$W46),"")),"")</f>
        <v/>
      </c>
      <c r="EK46" s="157"/>
      <c r="EL46" s="82"/>
      <c r="EM46" s="80" t="str">
        <f>IF(AND(申込書!$C$108&lt;&gt;"▼プルダウンより選択してください",申込書!$C$108&lt;&gt;"",申込書!$P$108&lt;&gt;"YYYY/MM/DD",$G46&lt;&gt;""),申込書!$P$108,"")</f>
        <v/>
      </c>
      <c r="EN46" s="81" t="str">
        <f>IF(AND(申込書!$C$108&lt;&gt;"▼プルダウンより選択してください",申込書!$C$108&lt;&gt;"",$G46&lt;&gt;""),申込書!$M$108,"")</f>
        <v/>
      </c>
      <c r="EO46" s="81" t="str">
        <f>IF($EM$3&lt;&gt;"コンテンツなし",IF(AND(申込書!$AH$4="GIGAスクールパック",SUM($P46,$R46)&lt;&gt;0),SUM($P46,$R46),IF(AND(申込書!$AH$4="SKY安心GIGAタブレット",SUM($T46,$V46)&lt;&gt;0),SUM($T46,$V46),"")),"")</f>
        <v/>
      </c>
      <c r="EP46" s="81" t="str">
        <f>IF($EM$3&lt;&gt;"コンテンツなし",IF(AND(申込書!$AH$4="GIGAスクールパック",SUM($Q46,$S46)&lt;&gt;0),SUM($Q46,$S46),IF(AND(申込書!$AH$4="SKY安心GIGAタブレット",SUM($U46,$W46)&lt;&gt;0),SUM($U46,$W46),"")),"")</f>
        <v/>
      </c>
      <c r="EQ46" s="157"/>
      <c r="ER46" s="82"/>
      <c r="ES46" s="80" t="str">
        <f>IF(AND(申込書!$C$109&lt;&gt;"▼プルダウンより選択してください",申込書!$C$109&lt;&gt;"",申込書!$P$109&lt;&gt;"YYYY/MM/DD",$G46&lt;&gt;""),申込書!$P$109,"")</f>
        <v/>
      </c>
      <c r="ET46" s="81" t="str">
        <f>IF(AND(申込書!$C$109&lt;&gt;"▼プルダウンより選択してください",申込書!$C$109&lt;&gt;"",$G46&lt;&gt;""),申込書!$M$109,"")</f>
        <v/>
      </c>
      <c r="EU46" s="81" t="str">
        <f>IF($ES$3&lt;&gt;"コンテンツなし",IF(AND(申込書!$AH$4="GIGAスクールパック",SUM($P46,$R46)&lt;&gt;0),SUM($P46,$R46),IF(AND(申込書!$AH$4="SKY安心GIGAタブレット",SUM($T46,$V46)&lt;&gt;0),SUM($T46,$V46),"")),"")</f>
        <v/>
      </c>
      <c r="EV46" s="81" t="str">
        <f>IF($ES$3&lt;&gt;"コンテンツなし",IF(AND(申込書!$AH$4="GIGAスクールパック",SUM($Q46,$S46)&lt;&gt;0),SUM($Q46,$S46),IF(AND(申込書!$AH$4="SKY安心GIGAタブレット",SUM($U46,$W46)&lt;&gt;0),SUM($U46,$W46),"")),"")</f>
        <v/>
      </c>
      <c r="EW46" s="157"/>
      <c r="EX46" s="82"/>
      <c r="EY46" s="80" t="str">
        <f>IF(AND(申込書!$C$110&lt;&gt;"▼プルダウンより選択してください",申込書!$C$110&lt;&gt;"",申込書!$P$110&lt;&gt;"YYYY/MM/DD",$G46&lt;&gt;""),申込書!$P$110,"")</f>
        <v/>
      </c>
      <c r="EZ46" s="81" t="str">
        <f>IF(AND(申込書!$C$110&lt;&gt;"▼プルダウンより選択してください",申込書!$C$110&lt;&gt;"",$G46&lt;&gt;""),申込書!$M$110,"")</f>
        <v/>
      </c>
      <c r="FA46" s="81" t="str">
        <f>IF($EY$3&lt;&gt;"コンテンツなし",IF(AND(申込書!$AH$4="GIGAスクールパック",SUM($P46,$R46)&lt;&gt;0),SUM($P46,$R46),IF(AND(申込書!$AH$4="SKY安心GIGAタブレット",SUM($T46,$V46)&lt;&gt;0),SUM($T46,$V46),"")),"")</f>
        <v/>
      </c>
      <c r="FB46" s="81" t="str">
        <f>IF($EY$3&lt;&gt;"コンテンツなし",IF(AND(申込書!$AH$4="GIGAスクールパック",SUM($Q46,$S46)&lt;&gt;0),SUM($Q46,$S46),IF(AND(申込書!$AH$4="SKY安心GIGAタブレット",SUM($U46,$W46)&lt;&gt;0),SUM($U46,$W46),"")),"")</f>
        <v/>
      </c>
      <c r="FC46" s="157"/>
      <c r="FD46" s="82"/>
      <c r="FE46" s="80" t="str">
        <f>IF(AND(申込書!$C$111&lt;&gt;"▼プルダウンより選択してください",申込書!$C$111&lt;&gt;"",申込書!$P$111&lt;&gt;"YYYY/MM/DD",$G46&lt;&gt;""),申込書!$P$111,"")</f>
        <v/>
      </c>
      <c r="FF46" s="81" t="str">
        <f>IF(AND(申込書!$C$111&lt;&gt;"▼プルダウンより選択してください",申込書!$C$111&lt;&gt;"",$G46&lt;&gt;""),申込書!$M$111,"")</f>
        <v/>
      </c>
      <c r="FG46" s="81" t="str">
        <f>IF($FE$3&lt;&gt;"コンテンツなし",IF(AND(申込書!$AH$4="GIGAスクールパック",SUM($P46,$R46)&lt;&gt;0),SUM($P46,$R46),IF(AND(申込書!$AH$4="SKY安心GIGAタブレット",SUM($T46,$V46)&lt;&gt;0),SUM($T46,$V46),"")),"")</f>
        <v/>
      </c>
      <c r="FH46" s="81" t="str">
        <f>IF($FE$3&lt;&gt;"コンテンツなし",IF(AND(申込書!$AH$4="GIGAスクールパック",SUM($Q46,$S46)&lt;&gt;0),SUM($Q46,$S46),IF(AND(申込書!$AH$4="SKY安心GIGAタブレット",SUM($U46,$W46)&lt;&gt;0),SUM($U46,$W46),"")),"")</f>
        <v/>
      </c>
      <c r="FI46" s="157"/>
      <c r="FJ46" s="82"/>
      <c r="FK46" s="80" t="str">
        <f>IF(AND(申込書!$C$112&lt;&gt;"▼プルダウンより選択してください",申込書!$C$112&lt;&gt;"",申込書!$P$112&lt;&gt;"YYYY/MM/DD",$G46&lt;&gt;""),申込書!$P$112,"")</f>
        <v/>
      </c>
      <c r="FL46" s="81" t="str">
        <f>IF(AND(申込書!$C$112&lt;&gt;"▼プルダウンより選択してください",申込書!$C$112&lt;&gt;"",$G46&lt;&gt;""),申込書!$M$112,"")</f>
        <v/>
      </c>
      <c r="FM46" s="81" t="str">
        <f>IF($FK$3&lt;&gt;"コンテンツなし",IF(AND(申込書!$AH$4="GIGAスクールパック",SUM($P46,$R46)&lt;&gt;0),SUM($P46,$R46),IF(AND(申込書!$AH$4="SKY安心GIGAタブレット",SUM($T46,$V46)&lt;&gt;0),SUM($T46,$V46),"")),"")</f>
        <v/>
      </c>
      <c r="FN46" s="81" t="str">
        <f>IF($FK$3&lt;&gt;"コンテンツなし",IF(AND(申込書!$AH$4="GIGAスクールパック",SUM($Q46,$S46)&lt;&gt;0),SUM($Q46,$S46),IF(AND(申込書!$AH$4="SKY安心GIGAタブレット",SUM($U46,$W46)&lt;&gt;0),SUM($U46,$W46),"")),"")</f>
        <v/>
      </c>
      <c r="FO46" s="157"/>
      <c r="FP46" s="82"/>
      <c r="FQ46" s="80" t="str">
        <f>IF(AND(申込書!$C$113&lt;&gt;"▼プルダウンより選択してください",申込書!$C$113&lt;&gt;"",申込書!$P$113&lt;&gt;"YYYY/MM/DD",$G46&lt;&gt;""),申込書!$P$113,"")</f>
        <v/>
      </c>
      <c r="FR46" s="81" t="str">
        <f>IF(AND(申込書!$C$113&lt;&gt;"▼プルダウンより選択してください",申込書!$C$113&lt;&gt;"",$G46&lt;&gt;""),申込書!$M$113,"")</f>
        <v/>
      </c>
      <c r="FS46" s="81" t="str">
        <f>IF($FQ$3&lt;&gt;"コンテンツなし",IF(AND(申込書!$AH$4="GIGAスクールパック",SUM($P46,$R46)&lt;&gt;0),SUM($P46,$R46),IF(AND(申込書!$AH$4="SKY安心GIGAタブレット",SUM($T46,$V46)&lt;&gt;0),SUM($T46,$V46),"")),"")</f>
        <v/>
      </c>
      <c r="FT46" s="81" t="str">
        <f>IF($FQ$3&lt;&gt;"コンテンツなし",IF(AND(申込書!$AH$4="GIGAスクールパック",SUM($Q46,$S46)&lt;&gt;0),SUM($Q46,$S46),IF(AND(申込書!$AH$4="SKY安心GIGAタブレット",SUM($U46,$W46)&lt;&gt;0),SUM($U46,$W46),"")),"")</f>
        <v/>
      </c>
      <c r="FU46" s="157"/>
      <c r="FV46" s="82"/>
      <c r="FW46" s="80" t="str">
        <f>IF(AND(申込書!$C$114&lt;&gt;"▼プルダウンより選択してください",申込書!$C$114&lt;&gt;"",申込書!$P$114&lt;&gt;"YYYY/MM/DD",$G46&lt;&gt;""),申込書!$P$114,"")</f>
        <v/>
      </c>
      <c r="FX46" s="81" t="str">
        <f>IF(AND(申込書!$C$114&lt;&gt;"▼プルダウンより選択してください",申込書!$C$114&lt;&gt;"",$G46&lt;&gt;""),申込書!$M$114,"")</f>
        <v/>
      </c>
      <c r="FY46" s="81" t="str">
        <f>IF($FW$3&lt;&gt;"コンテンツなし",IF(AND(申込書!$AH$4="GIGAスクールパック",SUM($P46,$R46)&lt;&gt;0),SUM($P46,$R46),IF(AND(申込書!$AH$4="SKY安心GIGAタブレット",SUM($T46,$V46)&lt;&gt;0),SUM($T46,$V46),"")),"")</f>
        <v/>
      </c>
      <c r="FZ46" s="81" t="str">
        <f>IF($FW$3&lt;&gt;"コンテンツなし",IF(AND(申込書!$AH$4="GIGAスクールパック",SUM($Q46,$S46)&lt;&gt;0),SUM($Q46,$S46),IF(AND(申込書!$AH$4="SKY安心GIGAタブレット",SUM($U46,$W46)&lt;&gt;0),SUM($U46,$W46),"")),"")</f>
        <v/>
      </c>
      <c r="GA46" s="157"/>
      <c r="GB46" s="82"/>
      <c r="GC46" s="80" t="str">
        <f>IF(AND(申込書!$C$115&lt;&gt;"▼プルダウンより選択してください",申込書!$C$115&lt;&gt;"",申込書!$P$115&lt;&gt;"YYYY/MM/DD",$G46&lt;&gt;""),申込書!$P$115,"")</f>
        <v/>
      </c>
      <c r="GD46" s="81" t="str">
        <f>IF(AND(申込書!$C$115&lt;&gt;"▼プルダウンより選択してください",申込書!$C$115&lt;&gt;"",$G46&lt;&gt;""),申込書!$M$115,"")</f>
        <v/>
      </c>
      <c r="GE46" s="81" t="str">
        <f>IF($GC$3&lt;&gt;"コンテンツなし",IF(AND(申込書!$AH$4="GIGAスクールパック",SUM($P46,$R46)&lt;&gt;0),SUM($P46,$R46),IF(AND(申込書!$AH$4="SKY安心GIGAタブレット",SUM($T46,$V46)&lt;&gt;0),SUM($T46,$V46),"")),"")</f>
        <v/>
      </c>
      <c r="GF46" s="81" t="str">
        <f>IF($GC$3&lt;&gt;"コンテンツなし",IF(AND(申込書!$AH$4="GIGAスクールパック",SUM($Q46,$S46)&lt;&gt;0),SUM($Q46,$S46),IF(AND(申込書!$AH$4="SKY安心GIGAタブレット",SUM($U46,$W46)&lt;&gt;0),SUM($U46,$W46),"")),"")</f>
        <v/>
      </c>
      <c r="GG46" s="157"/>
      <c r="GH46" s="82"/>
      <c r="GI46" s="80" t="str">
        <f>IF(AND(申込書!$C$116&lt;&gt;"▼プルダウンより選択してください",申込書!$C$116&lt;&gt;"",申込書!$P$116&lt;&gt;"YYYY/MM/DD",$G46&lt;&gt;""),申込書!$P$116,"")</f>
        <v/>
      </c>
      <c r="GJ46" s="81" t="str">
        <f>IF(AND(申込書!$C$116&lt;&gt;"▼プルダウンより選択してください",申込書!$C$116&lt;&gt;"",$G46&lt;&gt;""),申込書!$M$116,"")</f>
        <v/>
      </c>
      <c r="GK46" s="81" t="str">
        <f>IF($GI$3&lt;&gt;"コンテンツなし",IF(AND(申込書!$AH$4="GIGAスクールパック",SUM($P46,$R46)&lt;&gt;0),SUM($P46,$R46),IF(AND(申込書!$AH$4="SKY安心GIGAタブレット",SUM($T46,$V46)&lt;&gt;0),SUM($T46,$V46),"")),"")</f>
        <v/>
      </c>
      <c r="GL46" s="81" t="str">
        <f>IF($GI$3&lt;&gt;"コンテンツなし",IF(AND(申込書!$AH$4="GIGAスクールパック",SUM($Q46,$S46)&lt;&gt;0),SUM($Q46,$S46),IF(AND(申込書!$AH$4="SKY安心GIGAタブレット",SUM($U46,$W46)&lt;&gt;0),SUM($U46,$W46),"")),"")</f>
        <v/>
      </c>
      <c r="GM46" s="157"/>
      <c r="GN46" s="82"/>
      <c r="GO46" s="80" t="str">
        <f>IF(AND(申込書!$C$117&lt;&gt;"▼プルダウンより選択してください",申込書!$C$117&lt;&gt;"",申込書!$P$117&lt;&gt;"YYYY/MM/DD",$G46&lt;&gt;""),申込書!$P$117,"")</f>
        <v/>
      </c>
      <c r="GP46" s="81" t="str">
        <f>IF(AND(申込書!$C$117&lt;&gt;"▼プルダウンより選択してください",申込書!$C$117&lt;&gt;"",$G46&lt;&gt;""),申込書!$M$117,"")</f>
        <v/>
      </c>
      <c r="GQ46" s="81" t="str">
        <f>IF($GO$3&lt;&gt;"コンテンツなし",IF(AND(申込書!$AH$4="GIGAスクールパック",SUM($P46,$R46)&lt;&gt;0),SUM($P46,$R46),IF(AND(申込書!$AH$4="SKY安心GIGAタブレット",SUM($T46,$V46)&lt;&gt;0),SUM($T46,$V46),"")),"")</f>
        <v/>
      </c>
      <c r="GR46" s="81" t="str">
        <f>IF($GO$3&lt;&gt;"コンテンツなし",IF(AND(申込書!$AH$4="GIGAスクールパック",SUM($Q46,$S46)&lt;&gt;0),SUM($Q46,$S46),IF(AND(申込書!$AH$4="SKY安心GIGAタブレット",SUM($U46,$W46)&lt;&gt;0),SUM($U46,$W46),"")),"")</f>
        <v/>
      </c>
      <c r="GS46" s="157"/>
      <c r="GT46" s="82"/>
      <c r="GU46" s="80" t="str">
        <f>IF(AND(申込書!$C$118&lt;&gt;"▼プルダウンより選択してください",申込書!$C$118&lt;&gt;"",申込書!$P$118&lt;&gt;"YYYY/MM/DD",$G46&lt;&gt;""),申込書!$P$118,"")</f>
        <v/>
      </c>
      <c r="GV46" s="81" t="str">
        <f>IF(AND(申込書!$C$118&lt;&gt;"▼プルダウンより選択してください",申込書!$C$118&lt;&gt;"",$G46&lt;&gt;""),申込書!$M$118,"")</f>
        <v/>
      </c>
      <c r="GW46" s="81" t="str">
        <f>IF($GU$3&lt;&gt;"コンテンツなし",IF(AND(申込書!$AH$4="GIGAスクールパック",SUM($P46,$R46)&lt;&gt;0),SUM($P46,$R46),IF(AND(申込書!$AH$4="SKY安心GIGAタブレット",SUM($T46,$V46)&lt;&gt;0),SUM($T46,$V46),"")),"")</f>
        <v/>
      </c>
      <c r="GX46" s="81" t="str">
        <f>IF($GU$3&lt;&gt;"コンテンツなし",IF(AND(申込書!$AH$4="GIGAスクールパック",SUM($Q46,$S46)&lt;&gt;0),SUM($Q46,$S46),IF(AND(申込書!$AH$4="SKY安心GIGAタブレット",SUM($U46,$W46)&lt;&gt;0),SUM($U46,$W46),"")),"")</f>
        <v/>
      </c>
      <c r="GY46" s="157"/>
      <c r="GZ46" s="82"/>
      <c r="HA46" s="80" t="str">
        <f>IF(AND(申込書!$C$119&lt;&gt;"▼プルダウンより選択してください",申込書!$C$119&lt;&gt;"",申込書!$P$119&lt;&gt;"YYYY/MM/DD",$G46&lt;&gt;""),申込書!$P$119,"")</f>
        <v/>
      </c>
      <c r="HB46" s="81" t="str">
        <f>IF(AND(申込書!$C$119&lt;&gt;"▼プルダウンより選択してください",申込書!$C$119&lt;&gt;"",$G46&lt;&gt;""),申込書!$M$119,"")</f>
        <v/>
      </c>
      <c r="HC46" s="81" t="str">
        <f>IF($HA$3&lt;&gt;"コンテンツなし",IF(AND(申込書!$AH$4="GIGAスクールパック",SUM($P46,$R46)&lt;&gt;0),SUM($P46,$R46),IF(AND(申込書!$AH$4="SKY安心GIGAタブレット",SUM($T46,$V46)&lt;&gt;0),SUM($T46,$V46),"")),"")</f>
        <v/>
      </c>
      <c r="HD46" s="81" t="str">
        <f>IF($HA$3&lt;&gt;"コンテンツなし",IF(AND(申込書!$AH$4="GIGAスクールパック",SUM($Q46,$S46)&lt;&gt;0),SUM($Q46,$S46),IF(AND(申込書!$AH$4="SKY安心GIGAタブレット",SUM($U46,$W46)&lt;&gt;0),SUM($U46,$W46),"")),"")</f>
        <v/>
      </c>
      <c r="HE46" s="157"/>
      <c r="HF46" s="82"/>
      <c r="HG46" s="83"/>
    </row>
    <row r="47" spans="2:215" ht="26.85" customHeight="1">
      <c r="B47" s="62">
        <f t="shared" si="0"/>
        <v>42</v>
      </c>
      <c r="C47" s="63"/>
      <c r="D47" s="64"/>
      <c r="E47" s="207"/>
      <c r="F47" s="65"/>
      <c r="G47" s="66"/>
      <c r="H47" s="67"/>
      <c r="I47" s="68"/>
      <c r="J47" s="69"/>
      <c r="K47" s="70"/>
      <c r="L47" s="71"/>
      <c r="M47" s="72"/>
      <c r="N47" s="73"/>
      <c r="O47" s="74"/>
      <c r="P47" s="179"/>
      <c r="Q47" s="180"/>
      <c r="R47" s="180"/>
      <c r="S47" s="181"/>
      <c r="T47" s="179"/>
      <c r="U47" s="180"/>
      <c r="V47" s="182"/>
      <c r="W47" s="181"/>
      <c r="X47" s="75"/>
      <c r="Y47" s="76"/>
      <c r="Z47" s="77"/>
      <c r="AA47" s="78"/>
      <c r="AB47" s="79"/>
      <c r="AC47" s="79"/>
      <c r="AD47" s="79"/>
      <c r="AE47" s="77"/>
      <c r="AF47" s="139"/>
      <c r="AG47" s="139"/>
      <c r="AH47" s="139"/>
      <c r="AI47" s="80" t="str">
        <f>IF(AND(申込書!$C$90&lt;&gt;"▼プルダウンより選択してください",申込書!$C$90&lt;&gt;"",申込書!$P$90&lt;&gt;"YYYY/MM/DD",$G47&lt;&gt;""),申込書!$P$90,"")</f>
        <v/>
      </c>
      <c r="AJ47" s="81" t="str">
        <f>IF(AND(申込書!$C$90&lt;&gt;"▼プルダウンより選択してください",申込書!$C$90&lt;&gt;"",$G47&lt;&gt;""),申込書!$M$90,"")</f>
        <v/>
      </c>
      <c r="AK47" s="81" t="str">
        <f>IF($AI$3&lt;&gt;"コンテンツなし",IF(AND(申込書!$AH$4="GIGAスクールパック",SUM($P47,$R47)&lt;&gt;0),SUM($P47,$R47),IF(AND(申込書!$AH$4="SKY安心GIGAタブレット",SUM($T47,$V47)&lt;&gt;0),SUM($T47,$V47),"")),"")</f>
        <v/>
      </c>
      <c r="AL47" s="81" t="str">
        <f>IF($AI$3&lt;&gt;"コンテンツなし",IF(AND(申込書!$AH$4="GIGAスクールパック",SUM($Q47,$S47)&lt;&gt;0),SUM($Q47,$S47),IF(AND(申込書!$AH$4="SKY安心GIGAタブレット",SUM($U47,$W47)&lt;&gt;0),SUM($U47,$W47),"")),"")</f>
        <v/>
      </c>
      <c r="AM47" s="157"/>
      <c r="AN47" s="82"/>
      <c r="AO47" s="80" t="str">
        <f>IF(AND(申込書!$C$91&lt;&gt;"▼プルダウンより選択してください",申込書!$C$91&lt;&gt;"",申込書!$P$91&lt;&gt;"YYYY/MM/DD",$G47&lt;&gt;""),申込書!$P$91,"")</f>
        <v/>
      </c>
      <c r="AP47" s="81" t="str">
        <f>IF(AND(申込書!$C$91&lt;&gt;"▼プルダウンより選択してください",申込書!$C$91&lt;&gt;"",$G47&lt;&gt;""),申込書!$M$91,"")</f>
        <v/>
      </c>
      <c r="AQ47" s="81" t="str">
        <f>IF($AO$3&lt;&gt;"コンテンツなし",IF(AND(申込書!$AH$4="GIGAスクールパック",SUM($P47,$R47)&lt;&gt;0),SUM($P47,$R47),IF(AND(申込書!$AH$4="SKY安心GIGAタブレット",SUM($T47,$V47)&lt;&gt;0),SUM($T47,$V47),"")),"")</f>
        <v/>
      </c>
      <c r="AR47" s="81" t="str">
        <f>IF($AO$3&lt;&gt;"コンテンツなし",IF(AND(申込書!$AH$4="GIGAスクールパック",SUM($Q47,$S47)&lt;&gt;0),SUM($Q47,$S47),IF(AND(申込書!$AH$4="SKY安心GIGAタブレット",SUM($U47,$W47)&lt;&gt;0),SUM($U47,$W47),"")),"")</f>
        <v/>
      </c>
      <c r="AS47" s="157"/>
      <c r="AT47" s="82"/>
      <c r="AU47" s="80" t="str">
        <f>IF(AND(申込書!$C$92&lt;&gt;"▼プルダウンより選択してください",申込書!$C$92&lt;&gt;"",申込書!$P$92&lt;&gt;"YYYY/MM/DD",$G47&lt;&gt;""),申込書!$P$92,"")</f>
        <v/>
      </c>
      <c r="AV47" s="81" t="str">
        <f>IF(AND(申込書!$C$92&lt;&gt;"▼プルダウンより選択してください",申込書!$C$92&lt;&gt;"",$G47&lt;&gt;""),申込書!$M$92,"")</f>
        <v/>
      </c>
      <c r="AW47" s="81" t="str">
        <f>IF($AU$3&lt;&gt;"コンテンツなし",IF(AND(申込書!$AH$4="GIGAスクールパック",SUM($P47,$R47)&lt;&gt;0),SUM($P47,$R47),IF(AND(申込書!$AH$4="SKY安心GIGAタブレット",SUM($T47,$V47)&lt;&gt;0),SUM($T47,$V47),"")),"")</f>
        <v/>
      </c>
      <c r="AX47" s="81" t="str">
        <f>IF($AU$3&lt;&gt;"コンテンツなし",IF(AND(申込書!$AH$4="GIGAスクールパック",SUM($Q47,$S47)&lt;&gt;0),SUM($Q47,$S47),IF(AND(申込書!$AH$4="SKY安心GIGAタブレット",SUM($U47,$W47)&lt;&gt;0),SUM($U47,$W47),"")),"")</f>
        <v/>
      </c>
      <c r="AY47" s="157"/>
      <c r="AZ47" s="82"/>
      <c r="BA47" s="80" t="str">
        <f>IF(AND(申込書!$C$93&lt;&gt;"▼プルダウンより選択してください",申込書!$C$93&lt;&gt;"",申込書!$P$93&lt;&gt;"YYYY/MM/DD",$G47&lt;&gt;""),申込書!$P$93,"")</f>
        <v/>
      </c>
      <c r="BB47" s="81" t="str">
        <f>IF(AND(申込書!$C$93&lt;&gt;"▼プルダウンより選択してください",申込書!$C$93&lt;&gt;"",申込書!$M$93&gt;=1,$G47&lt;&gt;""),申込書!$M$93,"")</f>
        <v/>
      </c>
      <c r="BC47" s="81" t="str">
        <f>IF($BA$3&lt;&gt;"コンテンツなし",IF(AND(申込書!$AH$4="GIGAスクールパック",SUM($P47,$R47)&lt;&gt;0),SUM($P47,$R47),IF(AND(申込書!$AH$4="SKY安心GIGAタブレット",SUM($T47,$V47)&lt;&gt;0),SUM($T47,$V47),"")),"")</f>
        <v/>
      </c>
      <c r="BD47" s="81" t="str">
        <f>IF($BA$3&lt;&gt;"コンテンツなし",IF(AND(申込書!$AH$4="GIGAスクールパック",SUM($Q47,$S47)&lt;&gt;0),SUM($Q47,$S47),IF(AND(申込書!$AH$4="SKY安心GIGAタブレット",SUM($U47,$W47)&lt;&gt;0),SUM($U47,$W47),"")),"")</f>
        <v/>
      </c>
      <c r="BE47" s="157"/>
      <c r="BF47" s="82"/>
      <c r="BG47" s="80" t="str">
        <f>IF(AND(申込書!$C$94&lt;&gt;"▼プルダウンより選択してください",申込書!$C$94&lt;&gt;"",申込書!$P$94&lt;&gt;"YYYY/MM/DD",$G47&lt;&gt;""),申込書!$P$94,"")</f>
        <v/>
      </c>
      <c r="BH47" s="81" t="str">
        <f>IF(AND(申込書!$C$94&lt;&gt;"▼プルダウンより選択してください",申込書!$C$94&lt;&gt;"",$G47&lt;&gt;""),申込書!$M$94,"")</f>
        <v/>
      </c>
      <c r="BI47" s="81" t="str">
        <f>IF($BG$3&lt;&gt;"コンテンツなし",IF(AND(申込書!$AH$4="GIGAスクールパック",SUM($P47,$R47)&lt;&gt;0),SUM($P47,$R47),IF(AND(申込書!$AH$4="SKY安心GIGAタブレット",SUM($T47,$V47)&lt;&gt;0),SUM($T47,$V47),"")),"")</f>
        <v/>
      </c>
      <c r="BJ47" s="81" t="str">
        <f>IF($BG$3&lt;&gt;"コンテンツなし",IF(AND(申込書!$AH$4="GIGAスクールパック",SUM($Q47,$S47)&lt;&gt;0),SUM($Q47,$S47),IF(AND(申込書!$AH$4="SKY安心GIGAタブレット",SUM($U47,$W47)&lt;&gt;0),SUM($U47,$W47),"")),"")</f>
        <v/>
      </c>
      <c r="BK47" s="157"/>
      <c r="BL47" s="82"/>
      <c r="BM47" s="80" t="str">
        <f>IF(AND(申込書!$C$95&lt;&gt;"▼プルダウンより選択してください",申込書!$C$95&lt;&gt;"",申込書!$P$95&lt;&gt;"YYYY/MM/DD",$G47&lt;&gt;""),申込書!$P$95,"")</f>
        <v/>
      </c>
      <c r="BN47" s="81" t="str">
        <f>IF(AND(申込書!$C$95&lt;&gt;"▼プルダウンより選択してください",申込書!$C$95&lt;&gt;"",$G47&lt;&gt;""),申込書!$M$95,"")</f>
        <v/>
      </c>
      <c r="BO47" s="81" t="str">
        <f>IF($BM$3&lt;&gt;"コンテンツなし",IF(AND(申込書!$AH$4="GIGAスクールパック",SUM($P47,$R47)&lt;&gt;0),SUM($P47,$R47),IF(AND(申込書!$AH$4="SKY安心GIGAタブレット",SUM($T47,$V47)&lt;&gt;0),SUM($T47,$V47),"")),"")</f>
        <v/>
      </c>
      <c r="BP47" s="81" t="str">
        <f>IF($BM$3&lt;&gt;"コンテンツなし",IF(AND(申込書!$AH$4="GIGAスクールパック",SUM($Q47,$S47)&lt;&gt;0),SUM($Q47,$S47),IF(AND(申込書!$AH$4="SKY安心GIGAタブレット",SUM($U47,$W47)&lt;&gt;0),SUM($U47,$W47),"")),"")</f>
        <v/>
      </c>
      <c r="BQ47" s="157"/>
      <c r="BR47" s="82"/>
      <c r="BS47" s="80" t="str">
        <f>IF(AND(申込書!$C$96&lt;&gt;"▼プルダウンより選択してください",申込書!$C$96&lt;&gt;"",申込書!$P$96&lt;&gt;"YYYY/MM/DD",$G47&lt;&gt;""),申込書!$P$96,"")</f>
        <v/>
      </c>
      <c r="BT47" s="81" t="str">
        <f>IF(AND(申込書!$C$96&lt;&gt;"▼プルダウンより選択してください",申込書!$C$96&lt;&gt;"",$G47&lt;&gt;""),申込書!$M$96,"")</f>
        <v/>
      </c>
      <c r="BU47" s="81" t="str">
        <f>IF($BS$3&lt;&gt;"コンテンツなし",IF(AND(申込書!$AH$4="GIGAスクールパック",SUM($P47,$R47)&lt;&gt;0),SUM($P47,$R47),IF(AND(申込書!$AH$4="SKY安心GIGAタブレット",SUM($T47,$V47)&lt;&gt;0),SUM($T47,$V47),"")),"")</f>
        <v/>
      </c>
      <c r="BV47" s="81" t="str">
        <f>IF($BS$3&lt;&gt;"コンテンツなし",IF(AND(申込書!$AH$4="GIGAスクールパック",SUM($Q47,$S47)&lt;&gt;0),SUM($Q47,$S47),IF(AND(申込書!$AH$4="SKY安心GIGAタブレット",SUM($U47,$W47)&lt;&gt;0),SUM($U47,$W47),"")),"")</f>
        <v/>
      </c>
      <c r="BW47" s="157"/>
      <c r="BX47" s="82"/>
      <c r="BY47" s="80" t="str">
        <f>IF(AND(申込書!$C$97&lt;&gt;"▼プルダウンより選択してください",申込書!$C$97&lt;&gt;"",申込書!$P$97&lt;&gt;"YYYY/MM/DD",$G47&lt;&gt;""),申込書!$P$97,"")</f>
        <v/>
      </c>
      <c r="BZ47" s="81" t="str">
        <f>IF(AND(申込書!$C$97&lt;&gt;"▼プルダウンより選択してください",申込書!$C$97&lt;&gt;"",$G47&lt;&gt;""),申込書!$M$97,"")</f>
        <v/>
      </c>
      <c r="CA47" s="81" t="str">
        <f>IF($BY$3&lt;&gt;"コンテンツなし",IF(AND(申込書!$AH$4="GIGAスクールパック",SUM($P47,$R47)&lt;&gt;0),SUM($P47,$R47),IF(AND(申込書!$AH$4="SKY安心GIGAタブレット",SUM($T47,$V47)&lt;&gt;0),SUM($T47,$V47),"")),"")</f>
        <v/>
      </c>
      <c r="CB47" s="81" t="str">
        <f>IF($BY$3&lt;&gt;"コンテンツなし",IF(AND(申込書!$AH$4="GIGAスクールパック",SUM($Q47,$S47)&lt;&gt;0),SUM($Q47,$S47),IF(AND(申込書!$AH$4="SKY安心GIGAタブレット",SUM($U47,$W47)&lt;&gt;0),SUM($U47,$W47),"")),"")</f>
        <v/>
      </c>
      <c r="CC47" s="157"/>
      <c r="CD47" s="82"/>
      <c r="CE47" s="80" t="str">
        <f>IF(AND(申込書!$C$98&lt;&gt;"▼プルダウンより選択してください",申込書!$C$98&lt;&gt;"",申込書!$P$98&lt;&gt;"YYYY/MM/DD",$G47&lt;&gt;""),申込書!$P$98,"")</f>
        <v/>
      </c>
      <c r="CF47" s="81" t="str">
        <f>IF(AND(申込書!$C$98&lt;&gt;"▼プルダウンより選択してください",申込書!$C$98&lt;&gt;"",$G47&lt;&gt;""),申込書!$M$98,"")</f>
        <v/>
      </c>
      <c r="CG47" s="81" t="str">
        <f>IF($CE$3&lt;&gt;"コンテンツなし",IF(AND(申込書!$AH$4="GIGAスクールパック",SUM($P47,$R47)&lt;&gt;0),SUM($P47,$R47),IF(AND(申込書!$AH$4="SKY安心GIGAタブレット",SUM($T47,$V47)&lt;&gt;0),SUM($T47,$V47),"")),"")</f>
        <v/>
      </c>
      <c r="CH47" s="81" t="str">
        <f>IF($CE$3&lt;&gt;"コンテンツなし",IF(AND(申込書!$AH$4="GIGAスクールパック",SUM($Q47,$S47)&lt;&gt;0),SUM($Q47,$S47),IF(AND(申込書!$AH$4="SKY安心GIGAタブレット",SUM($U47,$W47)&lt;&gt;0),SUM($U47,$W47),"")),"")</f>
        <v/>
      </c>
      <c r="CI47" s="157"/>
      <c r="CJ47" s="82"/>
      <c r="CK47" s="80" t="str">
        <f>IF(AND(申込書!$C$99&lt;&gt;"▼プルダウンより選択してください",申込書!$C$99&lt;&gt;"",申込書!$P$99&lt;&gt;"YYYY/MM/DD",$G47&lt;&gt;""),申込書!$P$99,"")</f>
        <v/>
      </c>
      <c r="CL47" s="81" t="str">
        <f>IF(AND(申込書!$C$99&lt;&gt;"▼プルダウンより選択してください",申込書!$C$99&lt;&gt;"",$G47&lt;&gt;""),申込書!$M$99,"")</f>
        <v/>
      </c>
      <c r="CM47" s="81" t="str">
        <f>IF($CK$3&lt;&gt;"コンテンツなし",IF(AND(申込書!$AH$4="GIGAスクールパック",SUM($P47,$R47)&lt;&gt;0),SUM($P47,$R47),IF(AND(申込書!$AH$4="SKY安心GIGAタブレット",SUM($T47,$V47)&lt;&gt;0),SUM($T47,$V47),"")),"")</f>
        <v/>
      </c>
      <c r="CN47" s="81" t="str">
        <f>IF($CK$3&lt;&gt;"コンテンツなし",IF(AND(申込書!$AH$4="GIGAスクールパック",SUM($Q47,$S47)&lt;&gt;0),SUM($Q47,$S47),IF(AND(申込書!$AH$4="SKY安心GIGAタブレット",SUM($U47,$W47)&lt;&gt;0),SUM($U47,$W47),"")),"")</f>
        <v/>
      </c>
      <c r="CO47" s="157"/>
      <c r="CP47" s="82"/>
      <c r="CQ47" s="80" t="str">
        <f>IF(AND(申込書!$C$100&lt;&gt;"▼プルダウンより選択してください",申込書!$C$100&lt;&gt;"",申込書!$P$100&lt;&gt;"YYYY/MM/DD",$G47&lt;&gt;""),申込書!$P$100,"")</f>
        <v/>
      </c>
      <c r="CR47" s="81" t="str">
        <f>IF(AND(申込書!$C$100&lt;&gt;"▼プルダウンより選択してください",申込書!$C$100&lt;&gt;"",$G47&lt;&gt;""),申込書!$M$100,"")</f>
        <v/>
      </c>
      <c r="CS47" s="81" t="str">
        <f>IF($CQ$3&lt;&gt;"コンテンツなし",IF(AND(申込書!$AH$4="GIGAスクールパック",SUM($P47,$R47)&lt;&gt;0),SUM($P47,$R47),IF(AND(申込書!$AH$4="SKY安心GIGAタブレット",SUM($T47,$V47)&lt;&gt;0),SUM($T47,$V47),"")),"")</f>
        <v/>
      </c>
      <c r="CT47" s="81" t="str">
        <f>IF($CQ$3&lt;&gt;"コンテンツなし",IF(AND(申込書!$AH$4="GIGAスクールパック",SUM($Q47,$S47)&lt;&gt;0),SUM($Q47,$S47),IF(AND(申込書!$AH$4="SKY安心GIGAタブレット",SUM($U47,$W47)&lt;&gt;0),SUM($U47,$W47),"")),"")</f>
        <v/>
      </c>
      <c r="CU47" s="81"/>
      <c r="CV47" s="82"/>
      <c r="CW47" s="80" t="str">
        <f>IF(AND(申込書!$C$101&lt;&gt;"▼プルダウンより選択してください",申込書!$C$101&lt;&gt;"",申込書!$P$101&lt;&gt;"YYYY/MM/DD",$G47&lt;&gt;""),申込書!$P$101,"")</f>
        <v/>
      </c>
      <c r="CX47" s="81" t="str">
        <f>IF(AND(申込書!$C$101&lt;&gt;"▼プルダウンより選択してください",申込書!$C$101&lt;&gt;"",$G47&lt;&gt;""),申込書!$M$101,"")</f>
        <v/>
      </c>
      <c r="CY47" s="81" t="str">
        <f>IF($CW$3&lt;&gt;"コンテンツなし",IF(AND(申込書!$AH$4="GIGAスクールパック",SUM($P47,$R47)&lt;&gt;0),SUM($P47,$R47),IF(AND(申込書!$AH$4="SKY安心GIGAタブレット",SUM($T47,$V47)&lt;&gt;0),SUM($T47,$V47),"")),"")</f>
        <v/>
      </c>
      <c r="CZ47" s="81" t="str">
        <f>IF($CW$3&lt;&gt;"コンテンツなし",IF(AND(申込書!$AH$4="GIGAスクールパック",SUM($Q47,$S47)&lt;&gt;0),SUM($Q47,$S47),IF(AND(申込書!$AH$4="SKY安心GIGAタブレット",SUM($U47,$W47)&lt;&gt;0),SUM($U47,$W47),"")),"")</f>
        <v/>
      </c>
      <c r="DA47" s="81"/>
      <c r="DB47" s="82"/>
      <c r="DC47" s="80" t="str">
        <f>IF(AND(申込書!$C$102&lt;&gt;"▼プルダウンより選択してください",申込書!$C$102&lt;&gt;"",申込書!$P$102&lt;&gt;"YYYY/MM/DD",$G47&lt;&gt;""),申込書!$P$102,"")</f>
        <v/>
      </c>
      <c r="DD47" s="81" t="str">
        <f>IF(AND(申込書!$C$102&lt;&gt;"▼プルダウンより選択してください",申込書!$C$102&lt;&gt;"",$G47&lt;&gt;""),申込書!$M$102,"")</f>
        <v/>
      </c>
      <c r="DE47" s="81" t="str">
        <f>IF($DC$3&lt;&gt;"コンテンツなし",IF(AND(申込書!$AH$4="GIGAスクールパック",SUM($P47,$R47)&lt;&gt;0),SUM($P47,$R47),IF(AND(申込書!$AH$4="SKY安心GIGAタブレット",SUM($T47,$V47)&lt;&gt;0),SUM($T47,$V47),"")),"")</f>
        <v/>
      </c>
      <c r="DF47" s="81" t="str">
        <f>IF($DC$3&lt;&gt;"コンテンツなし",IF(AND(申込書!$AH$4="GIGAスクールパック",SUM($Q47,$S47)&lt;&gt;0),SUM($Q47,$S47),IF(AND(申込書!$AH$4="SKY安心GIGAタブレット",SUM($U47,$W47)&lt;&gt;0),SUM($U47,$W47),"")),"")</f>
        <v/>
      </c>
      <c r="DG47" s="81"/>
      <c r="DH47" s="82"/>
      <c r="DI47" s="80" t="str">
        <f>IF(AND(申込書!$C$103&lt;&gt;"▼プルダウンより選択してください",申込書!$C$103&lt;&gt;"",申込書!$P$103&lt;&gt;"YYYY/MM/DD",$G47&lt;&gt;""),申込書!$P$103,"")</f>
        <v/>
      </c>
      <c r="DJ47" s="81" t="str">
        <f>IF(AND(申込書!$C$103&lt;&gt;"▼プルダウンより選択してください",申込書!$C$103&lt;&gt;"",$G47&lt;&gt;""),申込書!$M$103,"")</f>
        <v/>
      </c>
      <c r="DK47" s="81" t="str">
        <f>IF($DI$3&lt;&gt;"コンテンツなし",IF(AND(申込書!$AH$4="GIGAスクールパック",SUM($P47,$R47)&lt;&gt;0),SUM($P47,$R47),IF(AND(申込書!$AH$4="SKY安心GIGAタブレット",SUM($T47,$V47)&lt;&gt;0),SUM($T47,$V47),"")),"")</f>
        <v/>
      </c>
      <c r="DL47" s="81" t="str">
        <f>IF($DI$3&lt;&gt;"コンテンツなし",IF(AND(申込書!$AH$4="GIGAスクールパック",SUM($Q47,$S47)&lt;&gt;0),SUM($Q47,$S47),IF(AND(申込書!$AH$4="SKY安心GIGAタブレット",SUM($U47,$W47)&lt;&gt;0),SUM($U47,$W47),"")),"")</f>
        <v/>
      </c>
      <c r="DM47" s="81"/>
      <c r="DN47" s="82"/>
      <c r="DO47" s="80" t="str">
        <f>IF(AND(申込書!$C$104&lt;&gt;"▼プルダウンより選択してください",申込書!$C$104&lt;&gt;"",申込書!$P$104&lt;&gt;"YYYY/MM/DD",$G47&lt;&gt;""),申込書!$P$104,"")</f>
        <v/>
      </c>
      <c r="DP47" s="81" t="str">
        <f>IF(AND(申込書!$C$104&lt;&gt;"▼プルダウンより選択してください",申込書!$C$104&lt;&gt;"",$G47&lt;&gt;""),申込書!$M$104,"")</f>
        <v/>
      </c>
      <c r="DQ47" s="81" t="str">
        <f>IF($DO$3&lt;&gt;"コンテンツなし",IF(AND(申込書!$AH$4="GIGAスクールパック",SUM($P47,$R47)&lt;&gt;0),SUM($P47,$R47),IF(AND(申込書!$AH$4="SKY安心GIGAタブレット",SUM($T47,$V47)&lt;&gt;0),SUM($T47,$V47),"")),"")</f>
        <v/>
      </c>
      <c r="DR47" s="81" t="str">
        <f>IF($DO$3&lt;&gt;"コンテンツなし",IF(AND(申込書!$AH$4="GIGAスクールパック",SUM($Q47,$S47)&lt;&gt;0),SUM($Q47,$S47),IF(AND(申込書!$AH$4="SKY安心GIGAタブレット",SUM($U47,$W47)&lt;&gt;0),SUM($U47,$W47),"")),"")</f>
        <v/>
      </c>
      <c r="DS47" s="81"/>
      <c r="DT47" s="82"/>
      <c r="DU47" s="80" t="str">
        <f>IF(AND(申込書!$C$105&lt;&gt;"▼プルダウンより選択してください",申込書!$C$105&lt;&gt;"",申込書!$P$105&lt;&gt;"YYYY/MM/DD",$G47&lt;&gt;""),申込書!$P$105,"")</f>
        <v/>
      </c>
      <c r="DV47" s="81" t="str">
        <f>IF(AND(申込書!$C$105&lt;&gt;"▼プルダウンより選択してください",申込書!$C$105&lt;&gt;"",$G47&lt;&gt;""),申込書!$M$105,"")</f>
        <v/>
      </c>
      <c r="DW47" s="81" t="str">
        <f>IF($DU$3&lt;&gt;"コンテンツなし",IF(AND(申込書!$AH$4="GIGAスクールパック",SUM($P47,$R47)&lt;&gt;0),SUM($P47,$R47),IF(AND(申込書!$AH$4="SKY安心GIGAタブレット",SUM($T47,$V47)&lt;&gt;0),SUM($T47,$V47),"")),"")</f>
        <v/>
      </c>
      <c r="DX47" s="81" t="str">
        <f>IF($DU$3&lt;&gt;"コンテンツなし",IF(AND(申込書!$AH$4="GIGAスクールパック",SUM($Q47,$S47)&lt;&gt;0),SUM($Q47,$S47),IF(AND(申込書!$AH$4="SKY安心GIGAタブレット",SUM($U47,$W47)&lt;&gt;0),SUM($U47,$W47),"")),"")</f>
        <v/>
      </c>
      <c r="DY47" s="157"/>
      <c r="DZ47" s="82"/>
      <c r="EA47" s="80" t="str">
        <f>IF(AND(申込書!$C$106&lt;&gt;"▼プルダウンより選択してください",申込書!$C$106&lt;&gt;"",申込書!$P$106&lt;&gt;"YYYY/MM/DD",$G47&lt;&gt;""),申込書!$P$106,"")</f>
        <v/>
      </c>
      <c r="EB47" s="81" t="str">
        <f>IF(AND(申込書!$C$106&lt;&gt;"▼プルダウンより選択してください",申込書!$C$106&lt;&gt;"",$G47&lt;&gt;""),申込書!$M$106,"")</f>
        <v/>
      </c>
      <c r="EC47" s="81" t="str">
        <f>IF($EA$3&lt;&gt;"コンテンツなし",IF(AND(申込書!$AH$4="GIGAスクールパック",SUM($P47,$R47)&lt;&gt;0),SUM($P47,$R47),IF(AND(申込書!$AH$4="SKY安心GIGAタブレット",SUM($T47,$V47)&lt;&gt;0),SUM($T47,$V47),"")),"")</f>
        <v/>
      </c>
      <c r="ED47" s="81" t="str">
        <f>IF($EA$3&lt;&gt;"コンテンツなし",IF(AND(申込書!$AH$4="GIGAスクールパック",SUM($Q47,$S47)&lt;&gt;0),SUM($Q47,$S47),IF(AND(申込書!$AH$4="SKY安心GIGAタブレット",SUM($U47,$W47)&lt;&gt;0),SUM($U47,$W47),"")),"")</f>
        <v/>
      </c>
      <c r="EE47" s="157"/>
      <c r="EF47" s="82"/>
      <c r="EG47" s="80" t="str">
        <f>IF(AND(申込書!$C$107&lt;&gt;"▼プルダウンより選択してください",申込書!$C$107&lt;&gt;"",申込書!$P$107&lt;&gt;"YYYY/MM/DD",$G47&lt;&gt;""),申込書!$P$107,"")</f>
        <v/>
      </c>
      <c r="EH47" s="81" t="str">
        <f>IF(AND(申込書!$C$107&lt;&gt;"▼プルダウンより選択してください",申込書!$C$107&lt;&gt;"",$G47&lt;&gt;""),申込書!$M$107,"")</f>
        <v/>
      </c>
      <c r="EI47" s="81" t="str">
        <f>IF($EG$3&lt;&gt;"コンテンツなし",IF(AND(申込書!$AH$4="GIGAスクールパック",SUM($P47,$R47)&lt;&gt;0),SUM($P47,$R47),IF(AND(申込書!$AH$4="SKY安心GIGAタブレット",SUM($T47,$V47)&lt;&gt;0),SUM($T47,$V47),"")),"")</f>
        <v/>
      </c>
      <c r="EJ47" s="81" t="str">
        <f>IF($EG$3&lt;&gt;"コンテンツなし",IF(AND(申込書!$AH$4="GIGAスクールパック",SUM($Q47,$S47)&lt;&gt;0),SUM($Q47,$S47),IF(AND(申込書!$AH$4="SKY安心GIGAタブレット",SUM($U47,$W47)&lt;&gt;0),SUM($U47,$W47),"")),"")</f>
        <v/>
      </c>
      <c r="EK47" s="157"/>
      <c r="EL47" s="82"/>
      <c r="EM47" s="80" t="str">
        <f>IF(AND(申込書!$C$108&lt;&gt;"▼プルダウンより選択してください",申込書!$C$108&lt;&gt;"",申込書!$P$108&lt;&gt;"YYYY/MM/DD",$G47&lt;&gt;""),申込書!$P$108,"")</f>
        <v/>
      </c>
      <c r="EN47" s="81" t="str">
        <f>IF(AND(申込書!$C$108&lt;&gt;"▼プルダウンより選択してください",申込書!$C$108&lt;&gt;"",$G47&lt;&gt;""),申込書!$M$108,"")</f>
        <v/>
      </c>
      <c r="EO47" s="81" t="str">
        <f>IF($EM$3&lt;&gt;"コンテンツなし",IF(AND(申込書!$AH$4="GIGAスクールパック",SUM($P47,$R47)&lt;&gt;0),SUM($P47,$R47),IF(AND(申込書!$AH$4="SKY安心GIGAタブレット",SUM($T47,$V47)&lt;&gt;0),SUM($T47,$V47),"")),"")</f>
        <v/>
      </c>
      <c r="EP47" s="81" t="str">
        <f>IF($EM$3&lt;&gt;"コンテンツなし",IF(AND(申込書!$AH$4="GIGAスクールパック",SUM($Q47,$S47)&lt;&gt;0),SUM($Q47,$S47),IF(AND(申込書!$AH$4="SKY安心GIGAタブレット",SUM($U47,$W47)&lt;&gt;0),SUM($U47,$W47),"")),"")</f>
        <v/>
      </c>
      <c r="EQ47" s="157"/>
      <c r="ER47" s="82"/>
      <c r="ES47" s="80" t="str">
        <f>IF(AND(申込書!$C$109&lt;&gt;"▼プルダウンより選択してください",申込書!$C$109&lt;&gt;"",申込書!$P$109&lt;&gt;"YYYY/MM/DD",$G47&lt;&gt;""),申込書!$P$109,"")</f>
        <v/>
      </c>
      <c r="ET47" s="81" t="str">
        <f>IF(AND(申込書!$C$109&lt;&gt;"▼プルダウンより選択してください",申込書!$C$109&lt;&gt;"",$G47&lt;&gt;""),申込書!$M$109,"")</f>
        <v/>
      </c>
      <c r="EU47" s="81" t="str">
        <f>IF($ES$3&lt;&gt;"コンテンツなし",IF(AND(申込書!$AH$4="GIGAスクールパック",SUM($P47,$R47)&lt;&gt;0),SUM($P47,$R47),IF(AND(申込書!$AH$4="SKY安心GIGAタブレット",SUM($T47,$V47)&lt;&gt;0),SUM($T47,$V47),"")),"")</f>
        <v/>
      </c>
      <c r="EV47" s="81" t="str">
        <f>IF($ES$3&lt;&gt;"コンテンツなし",IF(AND(申込書!$AH$4="GIGAスクールパック",SUM($Q47,$S47)&lt;&gt;0),SUM($Q47,$S47),IF(AND(申込書!$AH$4="SKY安心GIGAタブレット",SUM($U47,$W47)&lt;&gt;0),SUM($U47,$W47),"")),"")</f>
        <v/>
      </c>
      <c r="EW47" s="157"/>
      <c r="EX47" s="82"/>
      <c r="EY47" s="80" t="str">
        <f>IF(AND(申込書!$C$110&lt;&gt;"▼プルダウンより選択してください",申込書!$C$110&lt;&gt;"",申込書!$P$110&lt;&gt;"YYYY/MM/DD",$G47&lt;&gt;""),申込書!$P$110,"")</f>
        <v/>
      </c>
      <c r="EZ47" s="81" t="str">
        <f>IF(AND(申込書!$C$110&lt;&gt;"▼プルダウンより選択してください",申込書!$C$110&lt;&gt;"",$G47&lt;&gt;""),申込書!$M$110,"")</f>
        <v/>
      </c>
      <c r="FA47" s="81" t="str">
        <f>IF($EY$3&lt;&gt;"コンテンツなし",IF(AND(申込書!$AH$4="GIGAスクールパック",SUM($P47,$R47)&lt;&gt;0),SUM($P47,$R47),IF(AND(申込書!$AH$4="SKY安心GIGAタブレット",SUM($T47,$V47)&lt;&gt;0),SUM($T47,$V47),"")),"")</f>
        <v/>
      </c>
      <c r="FB47" s="81" t="str">
        <f>IF($EY$3&lt;&gt;"コンテンツなし",IF(AND(申込書!$AH$4="GIGAスクールパック",SUM($Q47,$S47)&lt;&gt;0),SUM($Q47,$S47),IF(AND(申込書!$AH$4="SKY安心GIGAタブレット",SUM($U47,$W47)&lt;&gt;0),SUM($U47,$W47),"")),"")</f>
        <v/>
      </c>
      <c r="FC47" s="157"/>
      <c r="FD47" s="82"/>
      <c r="FE47" s="80" t="str">
        <f>IF(AND(申込書!$C$111&lt;&gt;"▼プルダウンより選択してください",申込書!$C$111&lt;&gt;"",申込書!$P$111&lt;&gt;"YYYY/MM/DD",$G47&lt;&gt;""),申込書!$P$111,"")</f>
        <v/>
      </c>
      <c r="FF47" s="81" t="str">
        <f>IF(AND(申込書!$C$111&lt;&gt;"▼プルダウンより選択してください",申込書!$C$111&lt;&gt;"",$G47&lt;&gt;""),申込書!$M$111,"")</f>
        <v/>
      </c>
      <c r="FG47" s="81" t="str">
        <f>IF($FE$3&lt;&gt;"コンテンツなし",IF(AND(申込書!$AH$4="GIGAスクールパック",SUM($P47,$R47)&lt;&gt;0),SUM($P47,$R47),IF(AND(申込書!$AH$4="SKY安心GIGAタブレット",SUM($T47,$V47)&lt;&gt;0),SUM($T47,$V47),"")),"")</f>
        <v/>
      </c>
      <c r="FH47" s="81" t="str">
        <f>IF($FE$3&lt;&gt;"コンテンツなし",IF(AND(申込書!$AH$4="GIGAスクールパック",SUM($Q47,$S47)&lt;&gt;0),SUM($Q47,$S47),IF(AND(申込書!$AH$4="SKY安心GIGAタブレット",SUM($U47,$W47)&lt;&gt;0),SUM($U47,$W47),"")),"")</f>
        <v/>
      </c>
      <c r="FI47" s="157"/>
      <c r="FJ47" s="82"/>
      <c r="FK47" s="80" t="str">
        <f>IF(AND(申込書!$C$112&lt;&gt;"▼プルダウンより選択してください",申込書!$C$112&lt;&gt;"",申込書!$P$112&lt;&gt;"YYYY/MM/DD",$G47&lt;&gt;""),申込書!$P$112,"")</f>
        <v/>
      </c>
      <c r="FL47" s="81" t="str">
        <f>IF(AND(申込書!$C$112&lt;&gt;"▼プルダウンより選択してください",申込書!$C$112&lt;&gt;"",$G47&lt;&gt;""),申込書!$M$112,"")</f>
        <v/>
      </c>
      <c r="FM47" s="81" t="str">
        <f>IF($FK$3&lt;&gt;"コンテンツなし",IF(AND(申込書!$AH$4="GIGAスクールパック",SUM($P47,$R47)&lt;&gt;0),SUM($P47,$R47),IF(AND(申込書!$AH$4="SKY安心GIGAタブレット",SUM($T47,$V47)&lt;&gt;0),SUM($T47,$V47),"")),"")</f>
        <v/>
      </c>
      <c r="FN47" s="81" t="str">
        <f>IF($FK$3&lt;&gt;"コンテンツなし",IF(AND(申込書!$AH$4="GIGAスクールパック",SUM($Q47,$S47)&lt;&gt;0),SUM($Q47,$S47),IF(AND(申込書!$AH$4="SKY安心GIGAタブレット",SUM($U47,$W47)&lt;&gt;0),SUM($U47,$W47),"")),"")</f>
        <v/>
      </c>
      <c r="FO47" s="157"/>
      <c r="FP47" s="82"/>
      <c r="FQ47" s="80" t="str">
        <f>IF(AND(申込書!$C$113&lt;&gt;"▼プルダウンより選択してください",申込書!$C$113&lt;&gt;"",申込書!$P$113&lt;&gt;"YYYY/MM/DD",$G47&lt;&gt;""),申込書!$P$113,"")</f>
        <v/>
      </c>
      <c r="FR47" s="81" t="str">
        <f>IF(AND(申込書!$C$113&lt;&gt;"▼プルダウンより選択してください",申込書!$C$113&lt;&gt;"",$G47&lt;&gt;""),申込書!$M$113,"")</f>
        <v/>
      </c>
      <c r="FS47" s="81" t="str">
        <f>IF($FQ$3&lt;&gt;"コンテンツなし",IF(AND(申込書!$AH$4="GIGAスクールパック",SUM($P47,$R47)&lt;&gt;0),SUM($P47,$R47),IF(AND(申込書!$AH$4="SKY安心GIGAタブレット",SUM($T47,$V47)&lt;&gt;0),SUM($T47,$V47),"")),"")</f>
        <v/>
      </c>
      <c r="FT47" s="81" t="str">
        <f>IF($FQ$3&lt;&gt;"コンテンツなし",IF(AND(申込書!$AH$4="GIGAスクールパック",SUM($Q47,$S47)&lt;&gt;0),SUM($Q47,$S47),IF(AND(申込書!$AH$4="SKY安心GIGAタブレット",SUM($U47,$W47)&lt;&gt;0),SUM($U47,$W47),"")),"")</f>
        <v/>
      </c>
      <c r="FU47" s="157"/>
      <c r="FV47" s="82"/>
      <c r="FW47" s="80" t="str">
        <f>IF(AND(申込書!$C$114&lt;&gt;"▼プルダウンより選択してください",申込書!$C$114&lt;&gt;"",申込書!$P$114&lt;&gt;"YYYY/MM/DD",$G47&lt;&gt;""),申込書!$P$114,"")</f>
        <v/>
      </c>
      <c r="FX47" s="81" t="str">
        <f>IF(AND(申込書!$C$114&lt;&gt;"▼プルダウンより選択してください",申込書!$C$114&lt;&gt;"",$G47&lt;&gt;""),申込書!$M$114,"")</f>
        <v/>
      </c>
      <c r="FY47" s="81" t="str">
        <f>IF($FW$3&lt;&gt;"コンテンツなし",IF(AND(申込書!$AH$4="GIGAスクールパック",SUM($P47,$R47)&lt;&gt;0),SUM($P47,$R47),IF(AND(申込書!$AH$4="SKY安心GIGAタブレット",SUM($T47,$V47)&lt;&gt;0),SUM($T47,$V47),"")),"")</f>
        <v/>
      </c>
      <c r="FZ47" s="81" t="str">
        <f>IF($FW$3&lt;&gt;"コンテンツなし",IF(AND(申込書!$AH$4="GIGAスクールパック",SUM($Q47,$S47)&lt;&gt;0),SUM($Q47,$S47),IF(AND(申込書!$AH$4="SKY安心GIGAタブレット",SUM($U47,$W47)&lt;&gt;0),SUM($U47,$W47),"")),"")</f>
        <v/>
      </c>
      <c r="GA47" s="157"/>
      <c r="GB47" s="82"/>
      <c r="GC47" s="80" t="str">
        <f>IF(AND(申込書!$C$115&lt;&gt;"▼プルダウンより選択してください",申込書!$C$115&lt;&gt;"",申込書!$P$115&lt;&gt;"YYYY/MM/DD",$G47&lt;&gt;""),申込書!$P$115,"")</f>
        <v/>
      </c>
      <c r="GD47" s="81" t="str">
        <f>IF(AND(申込書!$C$115&lt;&gt;"▼プルダウンより選択してください",申込書!$C$115&lt;&gt;"",$G47&lt;&gt;""),申込書!$M$115,"")</f>
        <v/>
      </c>
      <c r="GE47" s="81" t="str">
        <f>IF($GC$3&lt;&gt;"コンテンツなし",IF(AND(申込書!$AH$4="GIGAスクールパック",SUM($P47,$R47)&lt;&gt;0),SUM($P47,$R47),IF(AND(申込書!$AH$4="SKY安心GIGAタブレット",SUM($T47,$V47)&lt;&gt;0),SUM($T47,$V47),"")),"")</f>
        <v/>
      </c>
      <c r="GF47" s="81" t="str">
        <f>IF($GC$3&lt;&gt;"コンテンツなし",IF(AND(申込書!$AH$4="GIGAスクールパック",SUM($Q47,$S47)&lt;&gt;0),SUM($Q47,$S47),IF(AND(申込書!$AH$4="SKY安心GIGAタブレット",SUM($U47,$W47)&lt;&gt;0),SUM($U47,$W47),"")),"")</f>
        <v/>
      </c>
      <c r="GG47" s="157"/>
      <c r="GH47" s="82"/>
      <c r="GI47" s="80" t="str">
        <f>IF(AND(申込書!$C$116&lt;&gt;"▼プルダウンより選択してください",申込書!$C$116&lt;&gt;"",申込書!$P$116&lt;&gt;"YYYY/MM/DD",$G47&lt;&gt;""),申込書!$P$116,"")</f>
        <v/>
      </c>
      <c r="GJ47" s="81" t="str">
        <f>IF(AND(申込書!$C$116&lt;&gt;"▼プルダウンより選択してください",申込書!$C$116&lt;&gt;"",$G47&lt;&gt;""),申込書!$M$116,"")</f>
        <v/>
      </c>
      <c r="GK47" s="81" t="str">
        <f>IF($GI$3&lt;&gt;"コンテンツなし",IF(AND(申込書!$AH$4="GIGAスクールパック",SUM($P47,$R47)&lt;&gt;0),SUM($P47,$R47),IF(AND(申込書!$AH$4="SKY安心GIGAタブレット",SUM($T47,$V47)&lt;&gt;0),SUM($T47,$V47),"")),"")</f>
        <v/>
      </c>
      <c r="GL47" s="81" t="str">
        <f>IF($GI$3&lt;&gt;"コンテンツなし",IF(AND(申込書!$AH$4="GIGAスクールパック",SUM($Q47,$S47)&lt;&gt;0),SUM($Q47,$S47),IF(AND(申込書!$AH$4="SKY安心GIGAタブレット",SUM($U47,$W47)&lt;&gt;0),SUM($U47,$W47),"")),"")</f>
        <v/>
      </c>
      <c r="GM47" s="157"/>
      <c r="GN47" s="82"/>
      <c r="GO47" s="80" t="str">
        <f>IF(AND(申込書!$C$117&lt;&gt;"▼プルダウンより選択してください",申込書!$C$117&lt;&gt;"",申込書!$P$117&lt;&gt;"YYYY/MM/DD",$G47&lt;&gt;""),申込書!$P$117,"")</f>
        <v/>
      </c>
      <c r="GP47" s="81" t="str">
        <f>IF(AND(申込書!$C$117&lt;&gt;"▼プルダウンより選択してください",申込書!$C$117&lt;&gt;"",$G47&lt;&gt;""),申込書!$M$117,"")</f>
        <v/>
      </c>
      <c r="GQ47" s="81" t="str">
        <f>IF($GO$3&lt;&gt;"コンテンツなし",IF(AND(申込書!$AH$4="GIGAスクールパック",SUM($P47,$R47)&lt;&gt;0),SUM($P47,$R47),IF(AND(申込書!$AH$4="SKY安心GIGAタブレット",SUM($T47,$V47)&lt;&gt;0),SUM($T47,$V47),"")),"")</f>
        <v/>
      </c>
      <c r="GR47" s="81" t="str">
        <f>IF($GO$3&lt;&gt;"コンテンツなし",IF(AND(申込書!$AH$4="GIGAスクールパック",SUM($Q47,$S47)&lt;&gt;0),SUM($Q47,$S47),IF(AND(申込書!$AH$4="SKY安心GIGAタブレット",SUM($U47,$W47)&lt;&gt;0),SUM($U47,$W47),"")),"")</f>
        <v/>
      </c>
      <c r="GS47" s="157"/>
      <c r="GT47" s="82"/>
      <c r="GU47" s="80" t="str">
        <f>IF(AND(申込書!$C$118&lt;&gt;"▼プルダウンより選択してください",申込書!$C$118&lt;&gt;"",申込書!$P$118&lt;&gt;"YYYY/MM/DD",$G47&lt;&gt;""),申込書!$P$118,"")</f>
        <v/>
      </c>
      <c r="GV47" s="81" t="str">
        <f>IF(AND(申込書!$C$118&lt;&gt;"▼プルダウンより選択してください",申込書!$C$118&lt;&gt;"",$G47&lt;&gt;""),申込書!$M$118,"")</f>
        <v/>
      </c>
      <c r="GW47" s="81" t="str">
        <f>IF($GU$3&lt;&gt;"コンテンツなし",IF(AND(申込書!$AH$4="GIGAスクールパック",SUM($P47,$R47)&lt;&gt;0),SUM($P47,$R47),IF(AND(申込書!$AH$4="SKY安心GIGAタブレット",SUM($T47,$V47)&lt;&gt;0),SUM($T47,$V47),"")),"")</f>
        <v/>
      </c>
      <c r="GX47" s="81" t="str">
        <f>IF($GU$3&lt;&gt;"コンテンツなし",IF(AND(申込書!$AH$4="GIGAスクールパック",SUM($Q47,$S47)&lt;&gt;0),SUM($Q47,$S47),IF(AND(申込書!$AH$4="SKY安心GIGAタブレット",SUM($U47,$W47)&lt;&gt;0),SUM($U47,$W47),"")),"")</f>
        <v/>
      </c>
      <c r="GY47" s="157"/>
      <c r="GZ47" s="82"/>
      <c r="HA47" s="80" t="str">
        <f>IF(AND(申込書!$C$119&lt;&gt;"▼プルダウンより選択してください",申込書!$C$119&lt;&gt;"",申込書!$P$119&lt;&gt;"YYYY/MM/DD",$G47&lt;&gt;""),申込書!$P$119,"")</f>
        <v/>
      </c>
      <c r="HB47" s="81" t="str">
        <f>IF(AND(申込書!$C$119&lt;&gt;"▼プルダウンより選択してください",申込書!$C$119&lt;&gt;"",$G47&lt;&gt;""),申込書!$M$119,"")</f>
        <v/>
      </c>
      <c r="HC47" s="81" t="str">
        <f>IF($HA$3&lt;&gt;"コンテンツなし",IF(AND(申込書!$AH$4="GIGAスクールパック",SUM($P47,$R47)&lt;&gt;0),SUM($P47,$R47),IF(AND(申込書!$AH$4="SKY安心GIGAタブレット",SUM($T47,$V47)&lt;&gt;0),SUM($T47,$V47),"")),"")</f>
        <v/>
      </c>
      <c r="HD47" s="81" t="str">
        <f>IF($HA$3&lt;&gt;"コンテンツなし",IF(AND(申込書!$AH$4="GIGAスクールパック",SUM($Q47,$S47)&lt;&gt;0),SUM($Q47,$S47),IF(AND(申込書!$AH$4="SKY安心GIGAタブレット",SUM($U47,$W47)&lt;&gt;0),SUM($U47,$W47),"")),"")</f>
        <v/>
      </c>
      <c r="HE47" s="157"/>
      <c r="HF47" s="82"/>
      <c r="HG47" s="83"/>
    </row>
    <row r="48" spans="2:215" ht="26.85" customHeight="1">
      <c r="B48" s="62">
        <f t="shared" si="0"/>
        <v>43</v>
      </c>
      <c r="C48" s="63"/>
      <c r="D48" s="64"/>
      <c r="E48" s="207"/>
      <c r="F48" s="65"/>
      <c r="G48" s="66"/>
      <c r="H48" s="67"/>
      <c r="I48" s="68"/>
      <c r="J48" s="69"/>
      <c r="K48" s="70"/>
      <c r="L48" s="71"/>
      <c r="M48" s="72"/>
      <c r="N48" s="73"/>
      <c r="O48" s="74"/>
      <c r="P48" s="179"/>
      <c r="Q48" s="180"/>
      <c r="R48" s="180"/>
      <c r="S48" s="181"/>
      <c r="T48" s="179"/>
      <c r="U48" s="180"/>
      <c r="V48" s="182"/>
      <c r="W48" s="181"/>
      <c r="X48" s="75"/>
      <c r="Y48" s="76"/>
      <c r="Z48" s="77"/>
      <c r="AA48" s="78"/>
      <c r="AB48" s="79"/>
      <c r="AC48" s="79"/>
      <c r="AD48" s="79"/>
      <c r="AE48" s="77"/>
      <c r="AF48" s="139"/>
      <c r="AG48" s="139"/>
      <c r="AH48" s="139"/>
      <c r="AI48" s="80" t="str">
        <f>IF(AND(申込書!$C$90&lt;&gt;"▼プルダウンより選択してください",申込書!$C$90&lt;&gt;"",申込書!$P$90&lt;&gt;"YYYY/MM/DD",$G48&lt;&gt;""),申込書!$P$90,"")</f>
        <v/>
      </c>
      <c r="AJ48" s="81" t="str">
        <f>IF(AND(申込書!$C$90&lt;&gt;"▼プルダウンより選択してください",申込書!$C$90&lt;&gt;"",$G48&lt;&gt;""),申込書!$M$90,"")</f>
        <v/>
      </c>
      <c r="AK48" s="81" t="str">
        <f>IF($AI$3&lt;&gt;"コンテンツなし",IF(AND(申込書!$AH$4="GIGAスクールパック",SUM($P48,$R48)&lt;&gt;0),SUM($P48,$R48),IF(AND(申込書!$AH$4="SKY安心GIGAタブレット",SUM($T48,$V48)&lt;&gt;0),SUM($T48,$V48),"")),"")</f>
        <v/>
      </c>
      <c r="AL48" s="81" t="str">
        <f>IF($AI$3&lt;&gt;"コンテンツなし",IF(AND(申込書!$AH$4="GIGAスクールパック",SUM($Q48,$S48)&lt;&gt;0),SUM($Q48,$S48),IF(AND(申込書!$AH$4="SKY安心GIGAタブレット",SUM($U48,$W48)&lt;&gt;0),SUM($U48,$W48),"")),"")</f>
        <v/>
      </c>
      <c r="AM48" s="157"/>
      <c r="AN48" s="82"/>
      <c r="AO48" s="80" t="str">
        <f>IF(AND(申込書!$C$91&lt;&gt;"▼プルダウンより選択してください",申込書!$C$91&lt;&gt;"",申込書!$P$91&lt;&gt;"YYYY/MM/DD",$G48&lt;&gt;""),申込書!$P$91,"")</f>
        <v/>
      </c>
      <c r="AP48" s="81" t="str">
        <f>IF(AND(申込書!$C$91&lt;&gt;"▼プルダウンより選択してください",申込書!$C$91&lt;&gt;"",$G48&lt;&gt;""),申込書!$M$91,"")</f>
        <v/>
      </c>
      <c r="AQ48" s="81" t="str">
        <f>IF($AO$3&lt;&gt;"コンテンツなし",IF(AND(申込書!$AH$4="GIGAスクールパック",SUM($P48,$R48)&lt;&gt;0),SUM($P48,$R48),IF(AND(申込書!$AH$4="SKY安心GIGAタブレット",SUM($T48,$V48)&lt;&gt;0),SUM($T48,$V48),"")),"")</f>
        <v/>
      </c>
      <c r="AR48" s="81" t="str">
        <f>IF($AO$3&lt;&gt;"コンテンツなし",IF(AND(申込書!$AH$4="GIGAスクールパック",SUM($Q48,$S48)&lt;&gt;0),SUM($Q48,$S48),IF(AND(申込書!$AH$4="SKY安心GIGAタブレット",SUM($U48,$W48)&lt;&gt;0),SUM($U48,$W48),"")),"")</f>
        <v/>
      </c>
      <c r="AS48" s="157"/>
      <c r="AT48" s="82"/>
      <c r="AU48" s="80" t="str">
        <f>IF(AND(申込書!$C$92&lt;&gt;"▼プルダウンより選択してください",申込書!$C$92&lt;&gt;"",申込書!$P$92&lt;&gt;"YYYY/MM/DD",$G48&lt;&gt;""),申込書!$P$92,"")</f>
        <v/>
      </c>
      <c r="AV48" s="81" t="str">
        <f>IF(AND(申込書!$C$92&lt;&gt;"▼プルダウンより選択してください",申込書!$C$92&lt;&gt;"",$G48&lt;&gt;""),申込書!$M$92,"")</f>
        <v/>
      </c>
      <c r="AW48" s="81" t="str">
        <f>IF($AU$3&lt;&gt;"コンテンツなし",IF(AND(申込書!$AH$4="GIGAスクールパック",SUM($P48,$R48)&lt;&gt;0),SUM($P48,$R48),IF(AND(申込書!$AH$4="SKY安心GIGAタブレット",SUM($T48,$V48)&lt;&gt;0),SUM($T48,$V48),"")),"")</f>
        <v/>
      </c>
      <c r="AX48" s="81" t="str">
        <f>IF($AU$3&lt;&gt;"コンテンツなし",IF(AND(申込書!$AH$4="GIGAスクールパック",SUM($Q48,$S48)&lt;&gt;0),SUM($Q48,$S48),IF(AND(申込書!$AH$4="SKY安心GIGAタブレット",SUM($U48,$W48)&lt;&gt;0),SUM($U48,$W48),"")),"")</f>
        <v/>
      </c>
      <c r="AY48" s="157"/>
      <c r="AZ48" s="82"/>
      <c r="BA48" s="80" t="str">
        <f>IF(AND(申込書!$C$93&lt;&gt;"▼プルダウンより選択してください",申込書!$C$93&lt;&gt;"",申込書!$P$93&lt;&gt;"YYYY/MM/DD",$G48&lt;&gt;""),申込書!$P$93,"")</f>
        <v/>
      </c>
      <c r="BB48" s="81" t="str">
        <f>IF(AND(申込書!$C$93&lt;&gt;"▼プルダウンより選択してください",申込書!$C$93&lt;&gt;"",申込書!$M$93&gt;=1,$G48&lt;&gt;""),申込書!$M$93,"")</f>
        <v/>
      </c>
      <c r="BC48" s="81" t="str">
        <f>IF($BA$3&lt;&gt;"コンテンツなし",IF(AND(申込書!$AH$4="GIGAスクールパック",SUM($P48,$R48)&lt;&gt;0),SUM($P48,$R48),IF(AND(申込書!$AH$4="SKY安心GIGAタブレット",SUM($T48,$V48)&lt;&gt;0),SUM($T48,$V48),"")),"")</f>
        <v/>
      </c>
      <c r="BD48" s="81" t="str">
        <f>IF($BA$3&lt;&gt;"コンテンツなし",IF(AND(申込書!$AH$4="GIGAスクールパック",SUM($Q48,$S48)&lt;&gt;0),SUM($Q48,$S48),IF(AND(申込書!$AH$4="SKY安心GIGAタブレット",SUM($U48,$W48)&lt;&gt;0),SUM($U48,$W48),"")),"")</f>
        <v/>
      </c>
      <c r="BE48" s="157"/>
      <c r="BF48" s="82"/>
      <c r="BG48" s="80" t="str">
        <f>IF(AND(申込書!$C$94&lt;&gt;"▼プルダウンより選択してください",申込書!$C$94&lt;&gt;"",申込書!$P$94&lt;&gt;"YYYY/MM/DD",$G48&lt;&gt;""),申込書!$P$94,"")</f>
        <v/>
      </c>
      <c r="BH48" s="81" t="str">
        <f>IF(AND(申込書!$C$94&lt;&gt;"▼プルダウンより選択してください",申込書!$C$94&lt;&gt;"",$G48&lt;&gt;""),申込書!$M$94,"")</f>
        <v/>
      </c>
      <c r="BI48" s="81" t="str">
        <f>IF($BG$3&lt;&gt;"コンテンツなし",IF(AND(申込書!$AH$4="GIGAスクールパック",SUM($P48,$R48)&lt;&gt;0),SUM($P48,$R48),IF(AND(申込書!$AH$4="SKY安心GIGAタブレット",SUM($T48,$V48)&lt;&gt;0),SUM($T48,$V48),"")),"")</f>
        <v/>
      </c>
      <c r="BJ48" s="81" t="str">
        <f>IF($BG$3&lt;&gt;"コンテンツなし",IF(AND(申込書!$AH$4="GIGAスクールパック",SUM($Q48,$S48)&lt;&gt;0),SUM($Q48,$S48),IF(AND(申込書!$AH$4="SKY安心GIGAタブレット",SUM($U48,$W48)&lt;&gt;0),SUM($U48,$W48),"")),"")</f>
        <v/>
      </c>
      <c r="BK48" s="157"/>
      <c r="BL48" s="82"/>
      <c r="BM48" s="80" t="str">
        <f>IF(AND(申込書!$C$95&lt;&gt;"▼プルダウンより選択してください",申込書!$C$95&lt;&gt;"",申込書!$P$95&lt;&gt;"YYYY/MM/DD",$G48&lt;&gt;""),申込書!$P$95,"")</f>
        <v/>
      </c>
      <c r="BN48" s="81" t="str">
        <f>IF(AND(申込書!$C$95&lt;&gt;"▼プルダウンより選択してください",申込書!$C$95&lt;&gt;"",$G48&lt;&gt;""),申込書!$M$95,"")</f>
        <v/>
      </c>
      <c r="BO48" s="81" t="str">
        <f>IF($BM$3&lt;&gt;"コンテンツなし",IF(AND(申込書!$AH$4="GIGAスクールパック",SUM($P48,$R48)&lt;&gt;0),SUM($P48,$R48),IF(AND(申込書!$AH$4="SKY安心GIGAタブレット",SUM($T48,$V48)&lt;&gt;0),SUM($T48,$V48),"")),"")</f>
        <v/>
      </c>
      <c r="BP48" s="81" t="str">
        <f>IF($BM$3&lt;&gt;"コンテンツなし",IF(AND(申込書!$AH$4="GIGAスクールパック",SUM($Q48,$S48)&lt;&gt;0),SUM($Q48,$S48),IF(AND(申込書!$AH$4="SKY安心GIGAタブレット",SUM($U48,$W48)&lt;&gt;0),SUM($U48,$W48),"")),"")</f>
        <v/>
      </c>
      <c r="BQ48" s="157"/>
      <c r="BR48" s="82"/>
      <c r="BS48" s="80" t="str">
        <f>IF(AND(申込書!$C$96&lt;&gt;"▼プルダウンより選択してください",申込書!$C$96&lt;&gt;"",申込書!$P$96&lt;&gt;"YYYY/MM/DD",$G48&lt;&gt;""),申込書!$P$96,"")</f>
        <v/>
      </c>
      <c r="BT48" s="81" t="str">
        <f>IF(AND(申込書!$C$96&lt;&gt;"▼プルダウンより選択してください",申込書!$C$96&lt;&gt;"",$G48&lt;&gt;""),申込書!$M$96,"")</f>
        <v/>
      </c>
      <c r="BU48" s="81" t="str">
        <f>IF($BS$3&lt;&gt;"コンテンツなし",IF(AND(申込書!$AH$4="GIGAスクールパック",SUM($P48,$R48)&lt;&gt;0),SUM($P48,$R48),IF(AND(申込書!$AH$4="SKY安心GIGAタブレット",SUM($T48,$V48)&lt;&gt;0),SUM($T48,$V48),"")),"")</f>
        <v/>
      </c>
      <c r="BV48" s="81" t="str">
        <f>IF($BS$3&lt;&gt;"コンテンツなし",IF(AND(申込書!$AH$4="GIGAスクールパック",SUM($Q48,$S48)&lt;&gt;0),SUM($Q48,$S48),IF(AND(申込書!$AH$4="SKY安心GIGAタブレット",SUM($U48,$W48)&lt;&gt;0),SUM($U48,$W48),"")),"")</f>
        <v/>
      </c>
      <c r="BW48" s="157"/>
      <c r="BX48" s="82"/>
      <c r="BY48" s="80" t="str">
        <f>IF(AND(申込書!$C$97&lt;&gt;"▼プルダウンより選択してください",申込書!$C$97&lt;&gt;"",申込書!$P$97&lt;&gt;"YYYY/MM/DD",$G48&lt;&gt;""),申込書!$P$97,"")</f>
        <v/>
      </c>
      <c r="BZ48" s="81" t="str">
        <f>IF(AND(申込書!$C$97&lt;&gt;"▼プルダウンより選択してください",申込書!$C$97&lt;&gt;"",$G48&lt;&gt;""),申込書!$M$97,"")</f>
        <v/>
      </c>
      <c r="CA48" s="81" t="str">
        <f>IF($BY$3&lt;&gt;"コンテンツなし",IF(AND(申込書!$AH$4="GIGAスクールパック",SUM($P48,$R48)&lt;&gt;0),SUM($P48,$R48),IF(AND(申込書!$AH$4="SKY安心GIGAタブレット",SUM($T48,$V48)&lt;&gt;0),SUM($T48,$V48),"")),"")</f>
        <v/>
      </c>
      <c r="CB48" s="81" t="str">
        <f>IF($BY$3&lt;&gt;"コンテンツなし",IF(AND(申込書!$AH$4="GIGAスクールパック",SUM($Q48,$S48)&lt;&gt;0),SUM($Q48,$S48),IF(AND(申込書!$AH$4="SKY安心GIGAタブレット",SUM($U48,$W48)&lt;&gt;0),SUM($U48,$W48),"")),"")</f>
        <v/>
      </c>
      <c r="CC48" s="157"/>
      <c r="CD48" s="82"/>
      <c r="CE48" s="80" t="str">
        <f>IF(AND(申込書!$C$98&lt;&gt;"▼プルダウンより選択してください",申込書!$C$98&lt;&gt;"",申込書!$P$98&lt;&gt;"YYYY/MM/DD",$G48&lt;&gt;""),申込書!$P$98,"")</f>
        <v/>
      </c>
      <c r="CF48" s="81" t="str">
        <f>IF(AND(申込書!$C$98&lt;&gt;"▼プルダウンより選択してください",申込書!$C$98&lt;&gt;"",$G48&lt;&gt;""),申込書!$M$98,"")</f>
        <v/>
      </c>
      <c r="CG48" s="81" t="str">
        <f>IF($CE$3&lt;&gt;"コンテンツなし",IF(AND(申込書!$AH$4="GIGAスクールパック",SUM($P48,$R48)&lt;&gt;0),SUM($P48,$R48),IF(AND(申込書!$AH$4="SKY安心GIGAタブレット",SUM($T48,$V48)&lt;&gt;0),SUM($T48,$V48),"")),"")</f>
        <v/>
      </c>
      <c r="CH48" s="81" t="str">
        <f>IF($CE$3&lt;&gt;"コンテンツなし",IF(AND(申込書!$AH$4="GIGAスクールパック",SUM($Q48,$S48)&lt;&gt;0),SUM($Q48,$S48),IF(AND(申込書!$AH$4="SKY安心GIGAタブレット",SUM($U48,$W48)&lt;&gt;0),SUM($U48,$W48),"")),"")</f>
        <v/>
      </c>
      <c r="CI48" s="157"/>
      <c r="CJ48" s="82"/>
      <c r="CK48" s="80" t="str">
        <f>IF(AND(申込書!$C$99&lt;&gt;"▼プルダウンより選択してください",申込書!$C$99&lt;&gt;"",申込書!$P$99&lt;&gt;"YYYY/MM/DD",$G48&lt;&gt;""),申込書!$P$99,"")</f>
        <v/>
      </c>
      <c r="CL48" s="81" t="str">
        <f>IF(AND(申込書!$C$99&lt;&gt;"▼プルダウンより選択してください",申込書!$C$99&lt;&gt;"",$G48&lt;&gt;""),申込書!$M$99,"")</f>
        <v/>
      </c>
      <c r="CM48" s="81" t="str">
        <f>IF($CK$3&lt;&gt;"コンテンツなし",IF(AND(申込書!$AH$4="GIGAスクールパック",SUM($P48,$R48)&lt;&gt;0),SUM($P48,$R48),IF(AND(申込書!$AH$4="SKY安心GIGAタブレット",SUM($T48,$V48)&lt;&gt;0),SUM($T48,$V48),"")),"")</f>
        <v/>
      </c>
      <c r="CN48" s="81" t="str">
        <f>IF($CK$3&lt;&gt;"コンテンツなし",IF(AND(申込書!$AH$4="GIGAスクールパック",SUM($Q48,$S48)&lt;&gt;0),SUM($Q48,$S48),IF(AND(申込書!$AH$4="SKY安心GIGAタブレット",SUM($U48,$W48)&lt;&gt;0),SUM($U48,$W48),"")),"")</f>
        <v/>
      </c>
      <c r="CO48" s="157"/>
      <c r="CP48" s="82"/>
      <c r="CQ48" s="80" t="str">
        <f>IF(AND(申込書!$C$100&lt;&gt;"▼プルダウンより選択してください",申込書!$C$100&lt;&gt;"",申込書!$P$100&lt;&gt;"YYYY/MM/DD",$G48&lt;&gt;""),申込書!$P$100,"")</f>
        <v/>
      </c>
      <c r="CR48" s="81" t="str">
        <f>IF(AND(申込書!$C$100&lt;&gt;"▼プルダウンより選択してください",申込書!$C$100&lt;&gt;"",$G48&lt;&gt;""),申込書!$M$100,"")</f>
        <v/>
      </c>
      <c r="CS48" s="81" t="str">
        <f>IF($CQ$3&lt;&gt;"コンテンツなし",IF(AND(申込書!$AH$4="GIGAスクールパック",SUM($P48,$R48)&lt;&gt;0),SUM($P48,$R48),IF(AND(申込書!$AH$4="SKY安心GIGAタブレット",SUM($T48,$V48)&lt;&gt;0),SUM($T48,$V48),"")),"")</f>
        <v/>
      </c>
      <c r="CT48" s="81" t="str">
        <f>IF($CQ$3&lt;&gt;"コンテンツなし",IF(AND(申込書!$AH$4="GIGAスクールパック",SUM($Q48,$S48)&lt;&gt;0),SUM($Q48,$S48),IF(AND(申込書!$AH$4="SKY安心GIGAタブレット",SUM($U48,$W48)&lt;&gt;0),SUM($U48,$W48),"")),"")</f>
        <v/>
      </c>
      <c r="CU48" s="81"/>
      <c r="CV48" s="82"/>
      <c r="CW48" s="80" t="str">
        <f>IF(AND(申込書!$C$101&lt;&gt;"▼プルダウンより選択してください",申込書!$C$101&lt;&gt;"",申込書!$P$101&lt;&gt;"YYYY/MM/DD",$G48&lt;&gt;""),申込書!$P$101,"")</f>
        <v/>
      </c>
      <c r="CX48" s="81" t="str">
        <f>IF(AND(申込書!$C$101&lt;&gt;"▼プルダウンより選択してください",申込書!$C$101&lt;&gt;"",$G48&lt;&gt;""),申込書!$M$101,"")</f>
        <v/>
      </c>
      <c r="CY48" s="81" t="str">
        <f>IF($CW$3&lt;&gt;"コンテンツなし",IF(AND(申込書!$AH$4="GIGAスクールパック",SUM($P48,$R48)&lt;&gt;0),SUM($P48,$R48),IF(AND(申込書!$AH$4="SKY安心GIGAタブレット",SUM($T48,$V48)&lt;&gt;0),SUM($T48,$V48),"")),"")</f>
        <v/>
      </c>
      <c r="CZ48" s="81" t="str">
        <f>IF($CW$3&lt;&gt;"コンテンツなし",IF(AND(申込書!$AH$4="GIGAスクールパック",SUM($Q48,$S48)&lt;&gt;0),SUM($Q48,$S48),IF(AND(申込書!$AH$4="SKY安心GIGAタブレット",SUM($U48,$W48)&lt;&gt;0),SUM($U48,$W48),"")),"")</f>
        <v/>
      </c>
      <c r="DA48" s="81"/>
      <c r="DB48" s="82"/>
      <c r="DC48" s="80" t="str">
        <f>IF(AND(申込書!$C$102&lt;&gt;"▼プルダウンより選択してください",申込書!$C$102&lt;&gt;"",申込書!$P$102&lt;&gt;"YYYY/MM/DD",$G48&lt;&gt;""),申込書!$P$102,"")</f>
        <v/>
      </c>
      <c r="DD48" s="81" t="str">
        <f>IF(AND(申込書!$C$102&lt;&gt;"▼プルダウンより選択してください",申込書!$C$102&lt;&gt;"",$G48&lt;&gt;""),申込書!$M$102,"")</f>
        <v/>
      </c>
      <c r="DE48" s="81" t="str">
        <f>IF($DC$3&lt;&gt;"コンテンツなし",IF(AND(申込書!$AH$4="GIGAスクールパック",SUM($P48,$R48)&lt;&gt;0),SUM($P48,$R48),IF(AND(申込書!$AH$4="SKY安心GIGAタブレット",SUM($T48,$V48)&lt;&gt;0),SUM($T48,$V48),"")),"")</f>
        <v/>
      </c>
      <c r="DF48" s="81" t="str">
        <f>IF($DC$3&lt;&gt;"コンテンツなし",IF(AND(申込書!$AH$4="GIGAスクールパック",SUM($Q48,$S48)&lt;&gt;0),SUM($Q48,$S48),IF(AND(申込書!$AH$4="SKY安心GIGAタブレット",SUM($U48,$W48)&lt;&gt;0),SUM($U48,$W48),"")),"")</f>
        <v/>
      </c>
      <c r="DG48" s="81"/>
      <c r="DH48" s="82"/>
      <c r="DI48" s="80" t="str">
        <f>IF(AND(申込書!$C$103&lt;&gt;"▼プルダウンより選択してください",申込書!$C$103&lt;&gt;"",申込書!$P$103&lt;&gt;"YYYY/MM/DD",$G48&lt;&gt;""),申込書!$P$103,"")</f>
        <v/>
      </c>
      <c r="DJ48" s="81" t="str">
        <f>IF(AND(申込書!$C$103&lt;&gt;"▼プルダウンより選択してください",申込書!$C$103&lt;&gt;"",$G48&lt;&gt;""),申込書!$M$103,"")</f>
        <v/>
      </c>
      <c r="DK48" s="81" t="str">
        <f>IF($DI$3&lt;&gt;"コンテンツなし",IF(AND(申込書!$AH$4="GIGAスクールパック",SUM($P48,$R48)&lt;&gt;0),SUM($P48,$R48),IF(AND(申込書!$AH$4="SKY安心GIGAタブレット",SUM($T48,$V48)&lt;&gt;0),SUM($T48,$V48),"")),"")</f>
        <v/>
      </c>
      <c r="DL48" s="81" t="str">
        <f>IF($DI$3&lt;&gt;"コンテンツなし",IF(AND(申込書!$AH$4="GIGAスクールパック",SUM($Q48,$S48)&lt;&gt;0),SUM($Q48,$S48),IF(AND(申込書!$AH$4="SKY安心GIGAタブレット",SUM($U48,$W48)&lt;&gt;0),SUM($U48,$W48),"")),"")</f>
        <v/>
      </c>
      <c r="DM48" s="81"/>
      <c r="DN48" s="82"/>
      <c r="DO48" s="80" t="str">
        <f>IF(AND(申込書!$C$104&lt;&gt;"▼プルダウンより選択してください",申込書!$C$104&lt;&gt;"",申込書!$P$104&lt;&gt;"YYYY/MM/DD",$G48&lt;&gt;""),申込書!$P$104,"")</f>
        <v/>
      </c>
      <c r="DP48" s="81" t="str">
        <f>IF(AND(申込書!$C$104&lt;&gt;"▼プルダウンより選択してください",申込書!$C$104&lt;&gt;"",$G48&lt;&gt;""),申込書!$M$104,"")</f>
        <v/>
      </c>
      <c r="DQ48" s="81" t="str">
        <f>IF($DO$3&lt;&gt;"コンテンツなし",IF(AND(申込書!$AH$4="GIGAスクールパック",SUM($P48,$R48)&lt;&gt;0),SUM($P48,$R48),IF(AND(申込書!$AH$4="SKY安心GIGAタブレット",SUM($T48,$V48)&lt;&gt;0),SUM($T48,$V48),"")),"")</f>
        <v/>
      </c>
      <c r="DR48" s="81" t="str">
        <f>IF($DO$3&lt;&gt;"コンテンツなし",IF(AND(申込書!$AH$4="GIGAスクールパック",SUM($Q48,$S48)&lt;&gt;0),SUM($Q48,$S48),IF(AND(申込書!$AH$4="SKY安心GIGAタブレット",SUM($U48,$W48)&lt;&gt;0),SUM($U48,$W48),"")),"")</f>
        <v/>
      </c>
      <c r="DS48" s="81"/>
      <c r="DT48" s="82"/>
      <c r="DU48" s="80" t="str">
        <f>IF(AND(申込書!$C$105&lt;&gt;"▼プルダウンより選択してください",申込書!$C$105&lt;&gt;"",申込書!$P$105&lt;&gt;"YYYY/MM/DD",$G48&lt;&gt;""),申込書!$P$105,"")</f>
        <v/>
      </c>
      <c r="DV48" s="81" t="str">
        <f>IF(AND(申込書!$C$105&lt;&gt;"▼プルダウンより選択してください",申込書!$C$105&lt;&gt;"",$G48&lt;&gt;""),申込書!$M$105,"")</f>
        <v/>
      </c>
      <c r="DW48" s="81" t="str">
        <f>IF($DU$3&lt;&gt;"コンテンツなし",IF(AND(申込書!$AH$4="GIGAスクールパック",SUM($P48,$R48)&lt;&gt;0),SUM($P48,$R48),IF(AND(申込書!$AH$4="SKY安心GIGAタブレット",SUM($T48,$V48)&lt;&gt;0),SUM($T48,$V48),"")),"")</f>
        <v/>
      </c>
      <c r="DX48" s="81" t="str">
        <f>IF($DU$3&lt;&gt;"コンテンツなし",IF(AND(申込書!$AH$4="GIGAスクールパック",SUM($Q48,$S48)&lt;&gt;0),SUM($Q48,$S48),IF(AND(申込書!$AH$4="SKY安心GIGAタブレット",SUM($U48,$W48)&lt;&gt;0),SUM($U48,$W48),"")),"")</f>
        <v/>
      </c>
      <c r="DY48" s="157"/>
      <c r="DZ48" s="82"/>
      <c r="EA48" s="80" t="str">
        <f>IF(AND(申込書!$C$106&lt;&gt;"▼プルダウンより選択してください",申込書!$C$106&lt;&gt;"",申込書!$P$106&lt;&gt;"YYYY/MM/DD",$G48&lt;&gt;""),申込書!$P$106,"")</f>
        <v/>
      </c>
      <c r="EB48" s="81" t="str">
        <f>IF(AND(申込書!$C$106&lt;&gt;"▼プルダウンより選択してください",申込書!$C$106&lt;&gt;"",$G48&lt;&gt;""),申込書!$M$106,"")</f>
        <v/>
      </c>
      <c r="EC48" s="81" t="str">
        <f>IF($EA$3&lt;&gt;"コンテンツなし",IF(AND(申込書!$AH$4="GIGAスクールパック",SUM($P48,$R48)&lt;&gt;0),SUM($P48,$R48),IF(AND(申込書!$AH$4="SKY安心GIGAタブレット",SUM($T48,$V48)&lt;&gt;0),SUM($T48,$V48),"")),"")</f>
        <v/>
      </c>
      <c r="ED48" s="81" t="str">
        <f>IF($EA$3&lt;&gt;"コンテンツなし",IF(AND(申込書!$AH$4="GIGAスクールパック",SUM($Q48,$S48)&lt;&gt;0),SUM($Q48,$S48),IF(AND(申込書!$AH$4="SKY安心GIGAタブレット",SUM($U48,$W48)&lt;&gt;0),SUM($U48,$W48),"")),"")</f>
        <v/>
      </c>
      <c r="EE48" s="157"/>
      <c r="EF48" s="82"/>
      <c r="EG48" s="80" t="str">
        <f>IF(AND(申込書!$C$107&lt;&gt;"▼プルダウンより選択してください",申込書!$C$107&lt;&gt;"",申込書!$P$107&lt;&gt;"YYYY/MM/DD",$G48&lt;&gt;""),申込書!$P$107,"")</f>
        <v/>
      </c>
      <c r="EH48" s="81" t="str">
        <f>IF(AND(申込書!$C$107&lt;&gt;"▼プルダウンより選択してください",申込書!$C$107&lt;&gt;"",$G48&lt;&gt;""),申込書!$M$107,"")</f>
        <v/>
      </c>
      <c r="EI48" s="81" t="str">
        <f>IF($EG$3&lt;&gt;"コンテンツなし",IF(AND(申込書!$AH$4="GIGAスクールパック",SUM($P48,$R48)&lt;&gt;0),SUM($P48,$R48),IF(AND(申込書!$AH$4="SKY安心GIGAタブレット",SUM($T48,$V48)&lt;&gt;0),SUM($T48,$V48),"")),"")</f>
        <v/>
      </c>
      <c r="EJ48" s="81" t="str">
        <f>IF($EG$3&lt;&gt;"コンテンツなし",IF(AND(申込書!$AH$4="GIGAスクールパック",SUM($Q48,$S48)&lt;&gt;0),SUM($Q48,$S48),IF(AND(申込書!$AH$4="SKY安心GIGAタブレット",SUM($U48,$W48)&lt;&gt;0),SUM($U48,$W48),"")),"")</f>
        <v/>
      </c>
      <c r="EK48" s="157"/>
      <c r="EL48" s="82"/>
      <c r="EM48" s="80" t="str">
        <f>IF(AND(申込書!$C$108&lt;&gt;"▼プルダウンより選択してください",申込書!$C$108&lt;&gt;"",申込書!$P$108&lt;&gt;"YYYY/MM/DD",$G48&lt;&gt;""),申込書!$P$108,"")</f>
        <v/>
      </c>
      <c r="EN48" s="81" t="str">
        <f>IF(AND(申込書!$C$108&lt;&gt;"▼プルダウンより選択してください",申込書!$C$108&lt;&gt;"",$G48&lt;&gt;""),申込書!$M$108,"")</f>
        <v/>
      </c>
      <c r="EO48" s="81" t="str">
        <f>IF($EM$3&lt;&gt;"コンテンツなし",IF(AND(申込書!$AH$4="GIGAスクールパック",SUM($P48,$R48)&lt;&gt;0),SUM($P48,$R48),IF(AND(申込書!$AH$4="SKY安心GIGAタブレット",SUM($T48,$V48)&lt;&gt;0),SUM($T48,$V48),"")),"")</f>
        <v/>
      </c>
      <c r="EP48" s="81" t="str">
        <f>IF($EM$3&lt;&gt;"コンテンツなし",IF(AND(申込書!$AH$4="GIGAスクールパック",SUM($Q48,$S48)&lt;&gt;0),SUM($Q48,$S48),IF(AND(申込書!$AH$4="SKY安心GIGAタブレット",SUM($U48,$W48)&lt;&gt;0),SUM($U48,$W48),"")),"")</f>
        <v/>
      </c>
      <c r="EQ48" s="157"/>
      <c r="ER48" s="82"/>
      <c r="ES48" s="80" t="str">
        <f>IF(AND(申込書!$C$109&lt;&gt;"▼プルダウンより選択してください",申込書!$C$109&lt;&gt;"",申込書!$P$109&lt;&gt;"YYYY/MM/DD",$G48&lt;&gt;""),申込書!$P$109,"")</f>
        <v/>
      </c>
      <c r="ET48" s="81" t="str">
        <f>IF(AND(申込書!$C$109&lt;&gt;"▼プルダウンより選択してください",申込書!$C$109&lt;&gt;"",$G48&lt;&gt;""),申込書!$M$109,"")</f>
        <v/>
      </c>
      <c r="EU48" s="81" t="str">
        <f>IF($ES$3&lt;&gt;"コンテンツなし",IF(AND(申込書!$AH$4="GIGAスクールパック",SUM($P48,$R48)&lt;&gt;0),SUM($P48,$R48),IF(AND(申込書!$AH$4="SKY安心GIGAタブレット",SUM($T48,$V48)&lt;&gt;0),SUM($T48,$V48),"")),"")</f>
        <v/>
      </c>
      <c r="EV48" s="81" t="str">
        <f>IF($ES$3&lt;&gt;"コンテンツなし",IF(AND(申込書!$AH$4="GIGAスクールパック",SUM($Q48,$S48)&lt;&gt;0),SUM($Q48,$S48),IF(AND(申込書!$AH$4="SKY安心GIGAタブレット",SUM($U48,$W48)&lt;&gt;0),SUM($U48,$W48),"")),"")</f>
        <v/>
      </c>
      <c r="EW48" s="157"/>
      <c r="EX48" s="82"/>
      <c r="EY48" s="80" t="str">
        <f>IF(AND(申込書!$C$110&lt;&gt;"▼プルダウンより選択してください",申込書!$C$110&lt;&gt;"",申込書!$P$110&lt;&gt;"YYYY/MM/DD",$G48&lt;&gt;""),申込書!$P$110,"")</f>
        <v/>
      </c>
      <c r="EZ48" s="81" t="str">
        <f>IF(AND(申込書!$C$110&lt;&gt;"▼プルダウンより選択してください",申込書!$C$110&lt;&gt;"",$G48&lt;&gt;""),申込書!$M$110,"")</f>
        <v/>
      </c>
      <c r="FA48" s="81" t="str">
        <f>IF($EY$3&lt;&gt;"コンテンツなし",IF(AND(申込書!$AH$4="GIGAスクールパック",SUM($P48,$R48)&lt;&gt;0),SUM($P48,$R48),IF(AND(申込書!$AH$4="SKY安心GIGAタブレット",SUM($T48,$V48)&lt;&gt;0),SUM($T48,$V48),"")),"")</f>
        <v/>
      </c>
      <c r="FB48" s="81" t="str">
        <f>IF($EY$3&lt;&gt;"コンテンツなし",IF(AND(申込書!$AH$4="GIGAスクールパック",SUM($Q48,$S48)&lt;&gt;0),SUM($Q48,$S48),IF(AND(申込書!$AH$4="SKY安心GIGAタブレット",SUM($U48,$W48)&lt;&gt;0),SUM($U48,$W48),"")),"")</f>
        <v/>
      </c>
      <c r="FC48" s="157"/>
      <c r="FD48" s="82"/>
      <c r="FE48" s="80" t="str">
        <f>IF(AND(申込書!$C$111&lt;&gt;"▼プルダウンより選択してください",申込書!$C$111&lt;&gt;"",申込書!$P$111&lt;&gt;"YYYY/MM/DD",$G48&lt;&gt;""),申込書!$P$111,"")</f>
        <v/>
      </c>
      <c r="FF48" s="81" t="str">
        <f>IF(AND(申込書!$C$111&lt;&gt;"▼プルダウンより選択してください",申込書!$C$111&lt;&gt;"",$G48&lt;&gt;""),申込書!$M$111,"")</f>
        <v/>
      </c>
      <c r="FG48" s="81" t="str">
        <f>IF($FE$3&lt;&gt;"コンテンツなし",IF(AND(申込書!$AH$4="GIGAスクールパック",SUM($P48,$R48)&lt;&gt;0),SUM($P48,$R48),IF(AND(申込書!$AH$4="SKY安心GIGAタブレット",SUM($T48,$V48)&lt;&gt;0),SUM($T48,$V48),"")),"")</f>
        <v/>
      </c>
      <c r="FH48" s="81" t="str">
        <f>IF($FE$3&lt;&gt;"コンテンツなし",IF(AND(申込書!$AH$4="GIGAスクールパック",SUM($Q48,$S48)&lt;&gt;0),SUM($Q48,$S48),IF(AND(申込書!$AH$4="SKY安心GIGAタブレット",SUM($U48,$W48)&lt;&gt;0),SUM($U48,$W48),"")),"")</f>
        <v/>
      </c>
      <c r="FI48" s="157"/>
      <c r="FJ48" s="82"/>
      <c r="FK48" s="80" t="str">
        <f>IF(AND(申込書!$C$112&lt;&gt;"▼プルダウンより選択してください",申込書!$C$112&lt;&gt;"",申込書!$P$112&lt;&gt;"YYYY/MM/DD",$G48&lt;&gt;""),申込書!$P$112,"")</f>
        <v/>
      </c>
      <c r="FL48" s="81" t="str">
        <f>IF(AND(申込書!$C$112&lt;&gt;"▼プルダウンより選択してください",申込書!$C$112&lt;&gt;"",$G48&lt;&gt;""),申込書!$M$112,"")</f>
        <v/>
      </c>
      <c r="FM48" s="81" t="str">
        <f>IF($FK$3&lt;&gt;"コンテンツなし",IF(AND(申込書!$AH$4="GIGAスクールパック",SUM($P48,$R48)&lt;&gt;0),SUM($P48,$R48),IF(AND(申込書!$AH$4="SKY安心GIGAタブレット",SUM($T48,$V48)&lt;&gt;0),SUM($T48,$V48),"")),"")</f>
        <v/>
      </c>
      <c r="FN48" s="81" t="str">
        <f>IF($FK$3&lt;&gt;"コンテンツなし",IF(AND(申込書!$AH$4="GIGAスクールパック",SUM($Q48,$S48)&lt;&gt;0),SUM($Q48,$S48),IF(AND(申込書!$AH$4="SKY安心GIGAタブレット",SUM($U48,$W48)&lt;&gt;0),SUM($U48,$W48),"")),"")</f>
        <v/>
      </c>
      <c r="FO48" s="157"/>
      <c r="FP48" s="82"/>
      <c r="FQ48" s="80" t="str">
        <f>IF(AND(申込書!$C$113&lt;&gt;"▼プルダウンより選択してください",申込書!$C$113&lt;&gt;"",申込書!$P$113&lt;&gt;"YYYY/MM/DD",$G48&lt;&gt;""),申込書!$P$113,"")</f>
        <v/>
      </c>
      <c r="FR48" s="81" t="str">
        <f>IF(AND(申込書!$C$113&lt;&gt;"▼プルダウンより選択してください",申込書!$C$113&lt;&gt;"",$G48&lt;&gt;""),申込書!$M$113,"")</f>
        <v/>
      </c>
      <c r="FS48" s="81" t="str">
        <f>IF($FQ$3&lt;&gt;"コンテンツなし",IF(AND(申込書!$AH$4="GIGAスクールパック",SUM($P48,$R48)&lt;&gt;0),SUM($P48,$R48),IF(AND(申込書!$AH$4="SKY安心GIGAタブレット",SUM($T48,$V48)&lt;&gt;0),SUM($T48,$V48),"")),"")</f>
        <v/>
      </c>
      <c r="FT48" s="81" t="str">
        <f>IF($FQ$3&lt;&gt;"コンテンツなし",IF(AND(申込書!$AH$4="GIGAスクールパック",SUM($Q48,$S48)&lt;&gt;0),SUM($Q48,$S48),IF(AND(申込書!$AH$4="SKY安心GIGAタブレット",SUM($U48,$W48)&lt;&gt;0),SUM($U48,$W48),"")),"")</f>
        <v/>
      </c>
      <c r="FU48" s="157"/>
      <c r="FV48" s="82"/>
      <c r="FW48" s="80" t="str">
        <f>IF(AND(申込書!$C$114&lt;&gt;"▼プルダウンより選択してください",申込書!$C$114&lt;&gt;"",申込書!$P$114&lt;&gt;"YYYY/MM/DD",$G48&lt;&gt;""),申込書!$P$114,"")</f>
        <v/>
      </c>
      <c r="FX48" s="81" t="str">
        <f>IF(AND(申込書!$C$114&lt;&gt;"▼プルダウンより選択してください",申込書!$C$114&lt;&gt;"",$G48&lt;&gt;""),申込書!$M$114,"")</f>
        <v/>
      </c>
      <c r="FY48" s="81" t="str">
        <f>IF($FW$3&lt;&gt;"コンテンツなし",IF(AND(申込書!$AH$4="GIGAスクールパック",SUM($P48,$R48)&lt;&gt;0),SUM($P48,$R48),IF(AND(申込書!$AH$4="SKY安心GIGAタブレット",SUM($T48,$V48)&lt;&gt;0),SUM($T48,$V48),"")),"")</f>
        <v/>
      </c>
      <c r="FZ48" s="81" t="str">
        <f>IF($FW$3&lt;&gt;"コンテンツなし",IF(AND(申込書!$AH$4="GIGAスクールパック",SUM($Q48,$S48)&lt;&gt;0),SUM($Q48,$S48),IF(AND(申込書!$AH$4="SKY安心GIGAタブレット",SUM($U48,$W48)&lt;&gt;0),SUM($U48,$W48),"")),"")</f>
        <v/>
      </c>
      <c r="GA48" s="157"/>
      <c r="GB48" s="82"/>
      <c r="GC48" s="80" t="str">
        <f>IF(AND(申込書!$C$115&lt;&gt;"▼プルダウンより選択してください",申込書!$C$115&lt;&gt;"",申込書!$P$115&lt;&gt;"YYYY/MM/DD",$G48&lt;&gt;""),申込書!$P$115,"")</f>
        <v/>
      </c>
      <c r="GD48" s="81" t="str">
        <f>IF(AND(申込書!$C$115&lt;&gt;"▼プルダウンより選択してください",申込書!$C$115&lt;&gt;"",$G48&lt;&gt;""),申込書!$M$115,"")</f>
        <v/>
      </c>
      <c r="GE48" s="81" t="str">
        <f>IF($GC$3&lt;&gt;"コンテンツなし",IF(AND(申込書!$AH$4="GIGAスクールパック",SUM($P48,$R48)&lt;&gt;0),SUM($P48,$R48),IF(AND(申込書!$AH$4="SKY安心GIGAタブレット",SUM($T48,$V48)&lt;&gt;0),SUM($T48,$V48),"")),"")</f>
        <v/>
      </c>
      <c r="GF48" s="81" t="str">
        <f>IF($GC$3&lt;&gt;"コンテンツなし",IF(AND(申込書!$AH$4="GIGAスクールパック",SUM($Q48,$S48)&lt;&gt;0),SUM($Q48,$S48),IF(AND(申込書!$AH$4="SKY安心GIGAタブレット",SUM($U48,$W48)&lt;&gt;0),SUM($U48,$W48),"")),"")</f>
        <v/>
      </c>
      <c r="GG48" s="157"/>
      <c r="GH48" s="82"/>
      <c r="GI48" s="80" t="str">
        <f>IF(AND(申込書!$C$116&lt;&gt;"▼プルダウンより選択してください",申込書!$C$116&lt;&gt;"",申込書!$P$116&lt;&gt;"YYYY/MM/DD",$G48&lt;&gt;""),申込書!$P$116,"")</f>
        <v/>
      </c>
      <c r="GJ48" s="81" t="str">
        <f>IF(AND(申込書!$C$116&lt;&gt;"▼プルダウンより選択してください",申込書!$C$116&lt;&gt;"",$G48&lt;&gt;""),申込書!$M$116,"")</f>
        <v/>
      </c>
      <c r="GK48" s="81" t="str">
        <f>IF($GI$3&lt;&gt;"コンテンツなし",IF(AND(申込書!$AH$4="GIGAスクールパック",SUM($P48,$R48)&lt;&gt;0),SUM($P48,$R48),IF(AND(申込書!$AH$4="SKY安心GIGAタブレット",SUM($T48,$V48)&lt;&gt;0),SUM($T48,$V48),"")),"")</f>
        <v/>
      </c>
      <c r="GL48" s="81" t="str">
        <f>IF($GI$3&lt;&gt;"コンテンツなし",IF(AND(申込書!$AH$4="GIGAスクールパック",SUM($Q48,$S48)&lt;&gt;0),SUM($Q48,$S48),IF(AND(申込書!$AH$4="SKY安心GIGAタブレット",SUM($U48,$W48)&lt;&gt;0),SUM($U48,$W48),"")),"")</f>
        <v/>
      </c>
      <c r="GM48" s="157"/>
      <c r="GN48" s="82"/>
      <c r="GO48" s="80" t="str">
        <f>IF(AND(申込書!$C$117&lt;&gt;"▼プルダウンより選択してください",申込書!$C$117&lt;&gt;"",申込書!$P$117&lt;&gt;"YYYY/MM/DD",$G48&lt;&gt;""),申込書!$P$117,"")</f>
        <v/>
      </c>
      <c r="GP48" s="81" t="str">
        <f>IF(AND(申込書!$C$117&lt;&gt;"▼プルダウンより選択してください",申込書!$C$117&lt;&gt;"",$G48&lt;&gt;""),申込書!$M$117,"")</f>
        <v/>
      </c>
      <c r="GQ48" s="81" t="str">
        <f>IF($GO$3&lt;&gt;"コンテンツなし",IF(AND(申込書!$AH$4="GIGAスクールパック",SUM($P48,$R48)&lt;&gt;0),SUM($P48,$R48),IF(AND(申込書!$AH$4="SKY安心GIGAタブレット",SUM($T48,$V48)&lt;&gt;0),SUM($T48,$V48),"")),"")</f>
        <v/>
      </c>
      <c r="GR48" s="81" t="str">
        <f>IF($GO$3&lt;&gt;"コンテンツなし",IF(AND(申込書!$AH$4="GIGAスクールパック",SUM($Q48,$S48)&lt;&gt;0),SUM($Q48,$S48),IF(AND(申込書!$AH$4="SKY安心GIGAタブレット",SUM($U48,$W48)&lt;&gt;0),SUM($U48,$W48),"")),"")</f>
        <v/>
      </c>
      <c r="GS48" s="157"/>
      <c r="GT48" s="82"/>
      <c r="GU48" s="80" t="str">
        <f>IF(AND(申込書!$C$118&lt;&gt;"▼プルダウンより選択してください",申込書!$C$118&lt;&gt;"",申込書!$P$118&lt;&gt;"YYYY/MM/DD",$G48&lt;&gt;""),申込書!$P$118,"")</f>
        <v/>
      </c>
      <c r="GV48" s="81" t="str">
        <f>IF(AND(申込書!$C$118&lt;&gt;"▼プルダウンより選択してください",申込書!$C$118&lt;&gt;"",$G48&lt;&gt;""),申込書!$M$118,"")</f>
        <v/>
      </c>
      <c r="GW48" s="81" t="str">
        <f>IF($GU$3&lt;&gt;"コンテンツなし",IF(AND(申込書!$AH$4="GIGAスクールパック",SUM($P48,$R48)&lt;&gt;0),SUM($P48,$R48),IF(AND(申込書!$AH$4="SKY安心GIGAタブレット",SUM($T48,$V48)&lt;&gt;0),SUM($T48,$V48),"")),"")</f>
        <v/>
      </c>
      <c r="GX48" s="81" t="str">
        <f>IF($GU$3&lt;&gt;"コンテンツなし",IF(AND(申込書!$AH$4="GIGAスクールパック",SUM($Q48,$S48)&lt;&gt;0),SUM($Q48,$S48),IF(AND(申込書!$AH$4="SKY安心GIGAタブレット",SUM($U48,$W48)&lt;&gt;0),SUM($U48,$W48),"")),"")</f>
        <v/>
      </c>
      <c r="GY48" s="157"/>
      <c r="GZ48" s="82"/>
      <c r="HA48" s="80" t="str">
        <f>IF(AND(申込書!$C$119&lt;&gt;"▼プルダウンより選択してください",申込書!$C$119&lt;&gt;"",申込書!$P$119&lt;&gt;"YYYY/MM/DD",$G48&lt;&gt;""),申込書!$P$119,"")</f>
        <v/>
      </c>
      <c r="HB48" s="81" t="str">
        <f>IF(AND(申込書!$C$119&lt;&gt;"▼プルダウンより選択してください",申込書!$C$119&lt;&gt;"",$G48&lt;&gt;""),申込書!$M$119,"")</f>
        <v/>
      </c>
      <c r="HC48" s="81" t="str">
        <f>IF($HA$3&lt;&gt;"コンテンツなし",IF(AND(申込書!$AH$4="GIGAスクールパック",SUM($P48,$R48)&lt;&gt;0),SUM($P48,$R48),IF(AND(申込書!$AH$4="SKY安心GIGAタブレット",SUM($T48,$V48)&lt;&gt;0),SUM($T48,$V48),"")),"")</f>
        <v/>
      </c>
      <c r="HD48" s="81" t="str">
        <f>IF($HA$3&lt;&gt;"コンテンツなし",IF(AND(申込書!$AH$4="GIGAスクールパック",SUM($Q48,$S48)&lt;&gt;0),SUM($Q48,$S48),IF(AND(申込書!$AH$4="SKY安心GIGAタブレット",SUM($U48,$W48)&lt;&gt;0),SUM($U48,$W48),"")),"")</f>
        <v/>
      </c>
      <c r="HE48" s="157"/>
      <c r="HF48" s="82"/>
      <c r="HG48" s="83"/>
    </row>
    <row r="49" spans="2:215" ht="26.85" customHeight="1">
      <c r="B49" s="62">
        <f t="shared" si="0"/>
        <v>44</v>
      </c>
      <c r="C49" s="63"/>
      <c r="D49" s="64"/>
      <c r="E49" s="207"/>
      <c r="F49" s="65"/>
      <c r="G49" s="66"/>
      <c r="H49" s="67"/>
      <c r="I49" s="68"/>
      <c r="J49" s="69"/>
      <c r="K49" s="70"/>
      <c r="L49" s="71"/>
      <c r="M49" s="72"/>
      <c r="N49" s="73"/>
      <c r="O49" s="74"/>
      <c r="P49" s="179"/>
      <c r="Q49" s="180"/>
      <c r="R49" s="180"/>
      <c r="S49" s="181"/>
      <c r="T49" s="179"/>
      <c r="U49" s="180"/>
      <c r="V49" s="182"/>
      <c r="W49" s="181"/>
      <c r="X49" s="75"/>
      <c r="Y49" s="76"/>
      <c r="Z49" s="77"/>
      <c r="AA49" s="78"/>
      <c r="AB49" s="79"/>
      <c r="AC49" s="79"/>
      <c r="AD49" s="79"/>
      <c r="AE49" s="77"/>
      <c r="AF49" s="139"/>
      <c r="AG49" s="139"/>
      <c r="AH49" s="139"/>
      <c r="AI49" s="80" t="str">
        <f>IF(AND(申込書!$C$90&lt;&gt;"▼プルダウンより選択してください",申込書!$C$90&lt;&gt;"",申込書!$P$90&lt;&gt;"YYYY/MM/DD",$G49&lt;&gt;""),申込書!$P$90,"")</f>
        <v/>
      </c>
      <c r="AJ49" s="81" t="str">
        <f>IF(AND(申込書!$C$90&lt;&gt;"▼プルダウンより選択してください",申込書!$C$90&lt;&gt;"",$G49&lt;&gt;""),申込書!$M$90,"")</f>
        <v/>
      </c>
      <c r="AK49" s="81" t="str">
        <f>IF($AI$3&lt;&gt;"コンテンツなし",IF(AND(申込書!$AH$4="GIGAスクールパック",SUM($P49,$R49)&lt;&gt;0),SUM($P49,$R49),IF(AND(申込書!$AH$4="SKY安心GIGAタブレット",SUM($T49,$V49)&lt;&gt;0),SUM($T49,$V49),"")),"")</f>
        <v/>
      </c>
      <c r="AL49" s="81" t="str">
        <f>IF($AI$3&lt;&gt;"コンテンツなし",IF(AND(申込書!$AH$4="GIGAスクールパック",SUM($Q49,$S49)&lt;&gt;0),SUM($Q49,$S49),IF(AND(申込書!$AH$4="SKY安心GIGAタブレット",SUM($U49,$W49)&lt;&gt;0),SUM($U49,$W49),"")),"")</f>
        <v/>
      </c>
      <c r="AM49" s="157"/>
      <c r="AN49" s="82"/>
      <c r="AO49" s="80" t="str">
        <f>IF(AND(申込書!$C$91&lt;&gt;"▼プルダウンより選択してください",申込書!$C$91&lt;&gt;"",申込書!$P$91&lt;&gt;"YYYY/MM/DD",$G49&lt;&gt;""),申込書!$P$91,"")</f>
        <v/>
      </c>
      <c r="AP49" s="81" t="str">
        <f>IF(AND(申込書!$C$91&lt;&gt;"▼プルダウンより選択してください",申込書!$C$91&lt;&gt;"",$G49&lt;&gt;""),申込書!$M$91,"")</f>
        <v/>
      </c>
      <c r="AQ49" s="81" t="str">
        <f>IF($AO$3&lt;&gt;"コンテンツなし",IF(AND(申込書!$AH$4="GIGAスクールパック",SUM($P49,$R49)&lt;&gt;0),SUM($P49,$R49),IF(AND(申込書!$AH$4="SKY安心GIGAタブレット",SUM($T49,$V49)&lt;&gt;0),SUM($T49,$V49),"")),"")</f>
        <v/>
      </c>
      <c r="AR49" s="81" t="str">
        <f>IF($AO$3&lt;&gt;"コンテンツなし",IF(AND(申込書!$AH$4="GIGAスクールパック",SUM($Q49,$S49)&lt;&gt;0),SUM($Q49,$S49),IF(AND(申込書!$AH$4="SKY安心GIGAタブレット",SUM($U49,$W49)&lt;&gt;0),SUM($U49,$W49),"")),"")</f>
        <v/>
      </c>
      <c r="AS49" s="157"/>
      <c r="AT49" s="82"/>
      <c r="AU49" s="80" t="str">
        <f>IF(AND(申込書!$C$92&lt;&gt;"▼プルダウンより選択してください",申込書!$C$92&lt;&gt;"",申込書!$P$92&lt;&gt;"YYYY/MM/DD",$G49&lt;&gt;""),申込書!$P$92,"")</f>
        <v/>
      </c>
      <c r="AV49" s="81" t="str">
        <f>IF(AND(申込書!$C$92&lt;&gt;"▼プルダウンより選択してください",申込書!$C$92&lt;&gt;"",$G49&lt;&gt;""),申込書!$M$92,"")</f>
        <v/>
      </c>
      <c r="AW49" s="81" t="str">
        <f>IF($AU$3&lt;&gt;"コンテンツなし",IF(AND(申込書!$AH$4="GIGAスクールパック",SUM($P49,$R49)&lt;&gt;0),SUM($P49,$R49),IF(AND(申込書!$AH$4="SKY安心GIGAタブレット",SUM($T49,$V49)&lt;&gt;0),SUM($T49,$V49),"")),"")</f>
        <v/>
      </c>
      <c r="AX49" s="81" t="str">
        <f>IF($AU$3&lt;&gt;"コンテンツなし",IF(AND(申込書!$AH$4="GIGAスクールパック",SUM($Q49,$S49)&lt;&gt;0),SUM($Q49,$S49),IF(AND(申込書!$AH$4="SKY安心GIGAタブレット",SUM($U49,$W49)&lt;&gt;0),SUM($U49,$W49),"")),"")</f>
        <v/>
      </c>
      <c r="AY49" s="157"/>
      <c r="AZ49" s="82"/>
      <c r="BA49" s="80" t="str">
        <f>IF(AND(申込書!$C$93&lt;&gt;"▼プルダウンより選択してください",申込書!$C$93&lt;&gt;"",申込書!$P$93&lt;&gt;"YYYY/MM/DD",$G49&lt;&gt;""),申込書!$P$93,"")</f>
        <v/>
      </c>
      <c r="BB49" s="81" t="str">
        <f>IF(AND(申込書!$C$93&lt;&gt;"▼プルダウンより選択してください",申込書!$C$93&lt;&gt;"",申込書!$M$93&gt;=1,$G49&lt;&gt;""),申込書!$M$93,"")</f>
        <v/>
      </c>
      <c r="BC49" s="81" t="str">
        <f>IF($BA$3&lt;&gt;"コンテンツなし",IF(AND(申込書!$AH$4="GIGAスクールパック",SUM($P49,$R49)&lt;&gt;0),SUM($P49,$R49),IF(AND(申込書!$AH$4="SKY安心GIGAタブレット",SUM($T49,$V49)&lt;&gt;0),SUM($T49,$V49),"")),"")</f>
        <v/>
      </c>
      <c r="BD49" s="81" t="str">
        <f>IF($BA$3&lt;&gt;"コンテンツなし",IF(AND(申込書!$AH$4="GIGAスクールパック",SUM($Q49,$S49)&lt;&gt;0),SUM($Q49,$S49),IF(AND(申込書!$AH$4="SKY安心GIGAタブレット",SUM($U49,$W49)&lt;&gt;0),SUM($U49,$W49),"")),"")</f>
        <v/>
      </c>
      <c r="BE49" s="157"/>
      <c r="BF49" s="82"/>
      <c r="BG49" s="80" t="str">
        <f>IF(AND(申込書!$C$94&lt;&gt;"▼プルダウンより選択してください",申込書!$C$94&lt;&gt;"",申込書!$P$94&lt;&gt;"YYYY/MM/DD",$G49&lt;&gt;""),申込書!$P$94,"")</f>
        <v/>
      </c>
      <c r="BH49" s="81" t="str">
        <f>IF(AND(申込書!$C$94&lt;&gt;"▼プルダウンより選択してください",申込書!$C$94&lt;&gt;"",$G49&lt;&gt;""),申込書!$M$94,"")</f>
        <v/>
      </c>
      <c r="BI49" s="81" t="str">
        <f>IF($BG$3&lt;&gt;"コンテンツなし",IF(AND(申込書!$AH$4="GIGAスクールパック",SUM($P49,$R49)&lt;&gt;0),SUM($P49,$R49),IF(AND(申込書!$AH$4="SKY安心GIGAタブレット",SUM($T49,$V49)&lt;&gt;0),SUM($T49,$V49),"")),"")</f>
        <v/>
      </c>
      <c r="BJ49" s="81" t="str">
        <f>IF($BG$3&lt;&gt;"コンテンツなし",IF(AND(申込書!$AH$4="GIGAスクールパック",SUM($Q49,$S49)&lt;&gt;0),SUM($Q49,$S49),IF(AND(申込書!$AH$4="SKY安心GIGAタブレット",SUM($U49,$W49)&lt;&gt;0),SUM($U49,$W49),"")),"")</f>
        <v/>
      </c>
      <c r="BK49" s="157"/>
      <c r="BL49" s="82"/>
      <c r="BM49" s="80" t="str">
        <f>IF(AND(申込書!$C$95&lt;&gt;"▼プルダウンより選択してください",申込書!$C$95&lt;&gt;"",申込書!$P$95&lt;&gt;"YYYY/MM/DD",$G49&lt;&gt;""),申込書!$P$95,"")</f>
        <v/>
      </c>
      <c r="BN49" s="81" t="str">
        <f>IF(AND(申込書!$C$95&lt;&gt;"▼プルダウンより選択してください",申込書!$C$95&lt;&gt;"",$G49&lt;&gt;""),申込書!$M$95,"")</f>
        <v/>
      </c>
      <c r="BO49" s="81" t="str">
        <f>IF($BM$3&lt;&gt;"コンテンツなし",IF(AND(申込書!$AH$4="GIGAスクールパック",SUM($P49,$R49)&lt;&gt;0),SUM($P49,$R49),IF(AND(申込書!$AH$4="SKY安心GIGAタブレット",SUM($T49,$V49)&lt;&gt;0),SUM($T49,$V49),"")),"")</f>
        <v/>
      </c>
      <c r="BP49" s="81" t="str">
        <f>IF($BM$3&lt;&gt;"コンテンツなし",IF(AND(申込書!$AH$4="GIGAスクールパック",SUM($Q49,$S49)&lt;&gt;0),SUM($Q49,$S49),IF(AND(申込書!$AH$4="SKY安心GIGAタブレット",SUM($U49,$W49)&lt;&gt;0),SUM($U49,$W49),"")),"")</f>
        <v/>
      </c>
      <c r="BQ49" s="157"/>
      <c r="BR49" s="82"/>
      <c r="BS49" s="80" t="str">
        <f>IF(AND(申込書!$C$96&lt;&gt;"▼プルダウンより選択してください",申込書!$C$96&lt;&gt;"",申込書!$P$96&lt;&gt;"YYYY/MM/DD",$G49&lt;&gt;""),申込書!$P$96,"")</f>
        <v/>
      </c>
      <c r="BT49" s="81" t="str">
        <f>IF(AND(申込書!$C$96&lt;&gt;"▼プルダウンより選択してください",申込書!$C$96&lt;&gt;"",$G49&lt;&gt;""),申込書!$M$96,"")</f>
        <v/>
      </c>
      <c r="BU49" s="81" t="str">
        <f>IF($BS$3&lt;&gt;"コンテンツなし",IF(AND(申込書!$AH$4="GIGAスクールパック",SUM($P49,$R49)&lt;&gt;0),SUM($P49,$R49),IF(AND(申込書!$AH$4="SKY安心GIGAタブレット",SUM($T49,$V49)&lt;&gt;0),SUM($T49,$V49),"")),"")</f>
        <v/>
      </c>
      <c r="BV49" s="81" t="str">
        <f>IF($BS$3&lt;&gt;"コンテンツなし",IF(AND(申込書!$AH$4="GIGAスクールパック",SUM($Q49,$S49)&lt;&gt;0),SUM($Q49,$S49),IF(AND(申込書!$AH$4="SKY安心GIGAタブレット",SUM($U49,$W49)&lt;&gt;0),SUM($U49,$W49),"")),"")</f>
        <v/>
      </c>
      <c r="BW49" s="157"/>
      <c r="BX49" s="82"/>
      <c r="BY49" s="80" t="str">
        <f>IF(AND(申込書!$C$97&lt;&gt;"▼プルダウンより選択してください",申込書!$C$97&lt;&gt;"",申込書!$P$97&lt;&gt;"YYYY/MM/DD",$G49&lt;&gt;""),申込書!$P$97,"")</f>
        <v/>
      </c>
      <c r="BZ49" s="81" t="str">
        <f>IF(AND(申込書!$C$97&lt;&gt;"▼プルダウンより選択してください",申込書!$C$97&lt;&gt;"",$G49&lt;&gt;""),申込書!$M$97,"")</f>
        <v/>
      </c>
      <c r="CA49" s="81" t="str">
        <f>IF($BY$3&lt;&gt;"コンテンツなし",IF(AND(申込書!$AH$4="GIGAスクールパック",SUM($P49,$R49)&lt;&gt;0),SUM($P49,$R49),IF(AND(申込書!$AH$4="SKY安心GIGAタブレット",SUM($T49,$V49)&lt;&gt;0),SUM($T49,$V49),"")),"")</f>
        <v/>
      </c>
      <c r="CB49" s="81" t="str">
        <f>IF($BY$3&lt;&gt;"コンテンツなし",IF(AND(申込書!$AH$4="GIGAスクールパック",SUM($Q49,$S49)&lt;&gt;0),SUM($Q49,$S49),IF(AND(申込書!$AH$4="SKY安心GIGAタブレット",SUM($U49,$W49)&lt;&gt;0),SUM($U49,$W49),"")),"")</f>
        <v/>
      </c>
      <c r="CC49" s="157"/>
      <c r="CD49" s="82"/>
      <c r="CE49" s="80" t="str">
        <f>IF(AND(申込書!$C$98&lt;&gt;"▼プルダウンより選択してください",申込書!$C$98&lt;&gt;"",申込書!$P$98&lt;&gt;"YYYY/MM/DD",$G49&lt;&gt;""),申込書!$P$98,"")</f>
        <v/>
      </c>
      <c r="CF49" s="81" t="str">
        <f>IF(AND(申込書!$C$98&lt;&gt;"▼プルダウンより選択してください",申込書!$C$98&lt;&gt;"",$G49&lt;&gt;""),申込書!$M$98,"")</f>
        <v/>
      </c>
      <c r="CG49" s="81" t="str">
        <f>IF($CE$3&lt;&gt;"コンテンツなし",IF(AND(申込書!$AH$4="GIGAスクールパック",SUM($P49,$R49)&lt;&gt;0),SUM($P49,$R49),IF(AND(申込書!$AH$4="SKY安心GIGAタブレット",SUM($T49,$V49)&lt;&gt;0),SUM($T49,$V49),"")),"")</f>
        <v/>
      </c>
      <c r="CH49" s="81" t="str">
        <f>IF($CE$3&lt;&gt;"コンテンツなし",IF(AND(申込書!$AH$4="GIGAスクールパック",SUM($Q49,$S49)&lt;&gt;0),SUM($Q49,$S49),IF(AND(申込書!$AH$4="SKY安心GIGAタブレット",SUM($U49,$W49)&lt;&gt;0),SUM($U49,$W49),"")),"")</f>
        <v/>
      </c>
      <c r="CI49" s="157"/>
      <c r="CJ49" s="82"/>
      <c r="CK49" s="80" t="str">
        <f>IF(AND(申込書!$C$99&lt;&gt;"▼プルダウンより選択してください",申込書!$C$99&lt;&gt;"",申込書!$P$99&lt;&gt;"YYYY/MM/DD",$G49&lt;&gt;""),申込書!$P$99,"")</f>
        <v/>
      </c>
      <c r="CL49" s="81" t="str">
        <f>IF(AND(申込書!$C$99&lt;&gt;"▼プルダウンより選択してください",申込書!$C$99&lt;&gt;"",$G49&lt;&gt;""),申込書!$M$99,"")</f>
        <v/>
      </c>
      <c r="CM49" s="81" t="str">
        <f>IF($CK$3&lt;&gt;"コンテンツなし",IF(AND(申込書!$AH$4="GIGAスクールパック",SUM($P49,$R49)&lt;&gt;0),SUM($P49,$R49),IF(AND(申込書!$AH$4="SKY安心GIGAタブレット",SUM($T49,$V49)&lt;&gt;0),SUM($T49,$V49),"")),"")</f>
        <v/>
      </c>
      <c r="CN49" s="81" t="str">
        <f>IF($CK$3&lt;&gt;"コンテンツなし",IF(AND(申込書!$AH$4="GIGAスクールパック",SUM($Q49,$S49)&lt;&gt;0),SUM($Q49,$S49),IF(AND(申込書!$AH$4="SKY安心GIGAタブレット",SUM($U49,$W49)&lt;&gt;0),SUM($U49,$W49),"")),"")</f>
        <v/>
      </c>
      <c r="CO49" s="157"/>
      <c r="CP49" s="82"/>
      <c r="CQ49" s="80" t="str">
        <f>IF(AND(申込書!$C$100&lt;&gt;"▼プルダウンより選択してください",申込書!$C$100&lt;&gt;"",申込書!$P$100&lt;&gt;"YYYY/MM/DD",$G49&lt;&gt;""),申込書!$P$100,"")</f>
        <v/>
      </c>
      <c r="CR49" s="81" t="str">
        <f>IF(AND(申込書!$C$100&lt;&gt;"▼プルダウンより選択してください",申込書!$C$100&lt;&gt;"",$G49&lt;&gt;""),申込書!$M$100,"")</f>
        <v/>
      </c>
      <c r="CS49" s="81" t="str">
        <f>IF($CQ$3&lt;&gt;"コンテンツなし",IF(AND(申込書!$AH$4="GIGAスクールパック",SUM($P49,$R49)&lt;&gt;0),SUM($P49,$R49),IF(AND(申込書!$AH$4="SKY安心GIGAタブレット",SUM($T49,$V49)&lt;&gt;0),SUM($T49,$V49),"")),"")</f>
        <v/>
      </c>
      <c r="CT49" s="81" t="str">
        <f>IF($CQ$3&lt;&gt;"コンテンツなし",IF(AND(申込書!$AH$4="GIGAスクールパック",SUM($Q49,$S49)&lt;&gt;0),SUM($Q49,$S49),IF(AND(申込書!$AH$4="SKY安心GIGAタブレット",SUM($U49,$W49)&lt;&gt;0),SUM($U49,$W49),"")),"")</f>
        <v/>
      </c>
      <c r="CU49" s="81"/>
      <c r="CV49" s="82"/>
      <c r="CW49" s="80" t="str">
        <f>IF(AND(申込書!$C$101&lt;&gt;"▼プルダウンより選択してください",申込書!$C$101&lt;&gt;"",申込書!$P$101&lt;&gt;"YYYY/MM/DD",$G49&lt;&gt;""),申込書!$P$101,"")</f>
        <v/>
      </c>
      <c r="CX49" s="81" t="str">
        <f>IF(AND(申込書!$C$101&lt;&gt;"▼プルダウンより選択してください",申込書!$C$101&lt;&gt;"",$G49&lt;&gt;""),申込書!$M$101,"")</f>
        <v/>
      </c>
      <c r="CY49" s="81" t="str">
        <f>IF($CW$3&lt;&gt;"コンテンツなし",IF(AND(申込書!$AH$4="GIGAスクールパック",SUM($P49,$R49)&lt;&gt;0),SUM($P49,$R49),IF(AND(申込書!$AH$4="SKY安心GIGAタブレット",SUM($T49,$V49)&lt;&gt;0),SUM($T49,$V49),"")),"")</f>
        <v/>
      </c>
      <c r="CZ49" s="81" t="str">
        <f>IF($CW$3&lt;&gt;"コンテンツなし",IF(AND(申込書!$AH$4="GIGAスクールパック",SUM($Q49,$S49)&lt;&gt;0),SUM($Q49,$S49),IF(AND(申込書!$AH$4="SKY安心GIGAタブレット",SUM($U49,$W49)&lt;&gt;0),SUM($U49,$W49),"")),"")</f>
        <v/>
      </c>
      <c r="DA49" s="81"/>
      <c r="DB49" s="82"/>
      <c r="DC49" s="80" t="str">
        <f>IF(AND(申込書!$C$102&lt;&gt;"▼プルダウンより選択してください",申込書!$C$102&lt;&gt;"",申込書!$P$102&lt;&gt;"YYYY/MM/DD",$G49&lt;&gt;""),申込書!$P$102,"")</f>
        <v/>
      </c>
      <c r="DD49" s="81" t="str">
        <f>IF(AND(申込書!$C$102&lt;&gt;"▼プルダウンより選択してください",申込書!$C$102&lt;&gt;"",$G49&lt;&gt;""),申込書!$M$102,"")</f>
        <v/>
      </c>
      <c r="DE49" s="81" t="str">
        <f>IF($DC$3&lt;&gt;"コンテンツなし",IF(AND(申込書!$AH$4="GIGAスクールパック",SUM($P49,$R49)&lt;&gt;0),SUM($P49,$R49),IF(AND(申込書!$AH$4="SKY安心GIGAタブレット",SUM($T49,$V49)&lt;&gt;0),SUM($T49,$V49),"")),"")</f>
        <v/>
      </c>
      <c r="DF49" s="81" t="str">
        <f>IF($DC$3&lt;&gt;"コンテンツなし",IF(AND(申込書!$AH$4="GIGAスクールパック",SUM($Q49,$S49)&lt;&gt;0),SUM($Q49,$S49),IF(AND(申込書!$AH$4="SKY安心GIGAタブレット",SUM($U49,$W49)&lt;&gt;0),SUM($U49,$W49),"")),"")</f>
        <v/>
      </c>
      <c r="DG49" s="81"/>
      <c r="DH49" s="82"/>
      <c r="DI49" s="80" t="str">
        <f>IF(AND(申込書!$C$103&lt;&gt;"▼プルダウンより選択してください",申込書!$C$103&lt;&gt;"",申込書!$P$103&lt;&gt;"YYYY/MM/DD",$G49&lt;&gt;""),申込書!$P$103,"")</f>
        <v/>
      </c>
      <c r="DJ49" s="81" t="str">
        <f>IF(AND(申込書!$C$103&lt;&gt;"▼プルダウンより選択してください",申込書!$C$103&lt;&gt;"",$G49&lt;&gt;""),申込書!$M$103,"")</f>
        <v/>
      </c>
      <c r="DK49" s="81" t="str">
        <f>IF($DI$3&lt;&gt;"コンテンツなし",IF(AND(申込書!$AH$4="GIGAスクールパック",SUM($P49,$R49)&lt;&gt;0),SUM($P49,$R49),IF(AND(申込書!$AH$4="SKY安心GIGAタブレット",SUM($T49,$V49)&lt;&gt;0),SUM($T49,$V49),"")),"")</f>
        <v/>
      </c>
      <c r="DL49" s="81" t="str">
        <f>IF($DI$3&lt;&gt;"コンテンツなし",IF(AND(申込書!$AH$4="GIGAスクールパック",SUM($Q49,$S49)&lt;&gt;0),SUM($Q49,$S49),IF(AND(申込書!$AH$4="SKY安心GIGAタブレット",SUM($U49,$W49)&lt;&gt;0),SUM($U49,$W49),"")),"")</f>
        <v/>
      </c>
      <c r="DM49" s="81"/>
      <c r="DN49" s="82"/>
      <c r="DO49" s="80" t="str">
        <f>IF(AND(申込書!$C$104&lt;&gt;"▼プルダウンより選択してください",申込書!$C$104&lt;&gt;"",申込書!$P$104&lt;&gt;"YYYY/MM/DD",$G49&lt;&gt;""),申込書!$P$104,"")</f>
        <v/>
      </c>
      <c r="DP49" s="81" t="str">
        <f>IF(AND(申込書!$C$104&lt;&gt;"▼プルダウンより選択してください",申込書!$C$104&lt;&gt;"",$G49&lt;&gt;""),申込書!$M$104,"")</f>
        <v/>
      </c>
      <c r="DQ49" s="81" t="str">
        <f>IF($DO$3&lt;&gt;"コンテンツなし",IF(AND(申込書!$AH$4="GIGAスクールパック",SUM($P49,$R49)&lt;&gt;0),SUM($P49,$R49),IF(AND(申込書!$AH$4="SKY安心GIGAタブレット",SUM($T49,$V49)&lt;&gt;0),SUM($T49,$V49),"")),"")</f>
        <v/>
      </c>
      <c r="DR49" s="81" t="str">
        <f>IF($DO$3&lt;&gt;"コンテンツなし",IF(AND(申込書!$AH$4="GIGAスクールパック",SUM($Q49,$S49)&lt;&gt;0),SUM($Q49,$S49),IF(AND(申込書!$AH$4="SKY安心GIGAタブレット",SUM($U49,$W49)&lt;&gt;0),SUM($U49,$W49),"")),"")</f>
        <v/>
      </c>
      <c r="DS49" s="81"/>
      <c r="DT49" s="82"/>
      <c r="DU49" s="80" t="str">
        <f>IF(AND(申込書!$C$105&lt;&gt;"▼プルダウンより選択してください",申込書!$C$105&lt;&gt;"",申込書!$P$105&lt;&gt;"YYYY/MM/DD",$G49&lt;&gt;""),申込書!$P$105,"")</f>
        <v/>
      </c>
      <c r="DV49" s="81" t="str">
        <f>IF(AND(申込書!$C$105&lt;&gt;"▼プルダウンより選択してください",申込書!$C$105&lt;&gt;"",$G49&lt;&gt;""),申込書!$M$105,"")</f>
        <v/>
      </c>
      <c r="DW49" s="81" t="str">
        <f>IF($DU$3&lt;&gt;"コンテンツなし",IF(AND(申込書!$AH$4="GIGAスクールパック",SUM($P49,$R49)&lt;&gt;0),SUM($P49,$R49),IF(AND(申込書!$AH$4="SKY安心GIGAタブレット",SUM($T49,$V49)&lt;&gt;0),SUM($T49,$V49),"")),"")</f>
        <v/>
      </c>
      <c r="DX49" s="81" t="str">
        <f>IF($DU$3&lt;&gt;"コンテンツなし",IF(AND(申込書!$AH$4="GIGAスクールパック",SUM($Q49,$S49)&lt;&gt;0),SUM($Q49,$S49),IF(AND(申込書!$AH$4="SKY安心GIGAタブレット",SUM($U49,$W49)&lt;&gt;0),SUM($U49,$W49),"")),"")</f>
        <v/>
      </c>
      <c r="DY49" s="157"/>
      <c r="DZ49" s="82"/>
      <c r="EA49" s="80" t="str">
        <f>IF(AND(申込書!$C$106&lt;&gt;"▼プルダウンより選択してください",申込書!$C$106&lt;&gt;"",申込書!$P$106&lt;&gt;"YYYY/MM/DD",$G49&lt;&gt;""),申込書!$P$106,"")</f>
        <v/>
      </c>
      <c r="EB49" s="81" t="str">
        <f>IF(AND(申込書!$C$106&lt;&gt;"▼プルダウンより選択してください",申込書!$C$106&lt;&gt;"",$G49&lt;&gt;""),申込書!$M$106,"")</f>
        <v/>
      </c>
      <c r="EC49" s="81" t="str">
        <f>IF($EA$3&lt;&gt;"コンテンツなし",IF(AND(申込書!$AH$4="GIGAスクールパック",SUM($P49,$R49)&lt;&gt;0),SUM($P49,$R49),IF(AND(申込書!$AH$4="SKY安心GIGAタブレット",SUM($T49,$V49)&lt;&gt;0),SUM($T49,$V49),"")),"")</f>
        <v/>
      </c>
      <c r="ED49" s="81" t="str">
        <f>IF($EA$3&lt;&gt;"コンテンツなし",IF(AND(申込書!$AH$4="GIGAスクールパック",SUM($Q49,$S49)&lt;&gt;0),SUM($Q49,$S49),IF(AND(申込書!$AH$4="SKY安心GIGAタブレット",SUM($U49,$W49)&lt;&gt;0),SUM($U49,$W49),"")),"")</f>
        <v/>
      </c>
      <c r="EE49" s="157"/>
      <c r="EF49" s="82"/>
      <c r="EG49" s="80" t="str">
        <f>IF(AND(申込書!$C$107&lt;&gt;"▼プルダウンより選択してください",申込書!$C$107&lt;&gt;"",申込書!$P$107&lt;&gt;"YYYY/MM/DD",$G49&lt;&gt;""),申込書!$P$107,"")</f>
        <v/>
      </c>
      <c r="EH49" s="81" t="str">
        <f>IF(AND(申込書!$C$107&lt;&gt;"▼プルダウンより選択してください",申込書!$C$107&lt;&gt;"",$G49&lt;&gt;""),申込書!$M$107,"")</f>
        <v/>
      </c>
      <c r="EI49" s="81" t="str">
        <f>IF($EG$3&lt;&gt;"コンテンツなし",IF(AND(申込書!$AH$4="GIGAスクールパック",SUM($P49,$R49)&lt;&gt;0),SUM($P49,$R49),IF(AND(申込書!$AH$4="SKY安心GIGAタブレット",SUM($T49,$V49)&lt;&gt;0),SUM($T49,$V49),"")),"")</f>
        <v/>
      </c>
      <c r="EJ49" s="81" t="str">
        <f>IF($EG$3&lt;&gt;"コンテンツなし",IF(AND(申込書!$AH$4="GIGAスクールパック",SUM($Q49,$S49)&lt;&gt;0),SUM($Q49,$S49),IF(AND(申込書!$AH$4="SKY安心GIGAタブレット",SUM($U49,$W49)&lt;&gt;0),SUM($U49,$W49),"")),"")</f>
        <v/>
      </c>
      <c r="EK49" s="157"/>
      <c r="EL49" s="82"/>
      <c r="EM49" s="80" t="str">
        <f>IF(AND(申込書!$C$108&lt;&gt;"▼プルダウンより選択してください",申込書!$C$108&lt;&gt;"",申込書!$P$108&lt;&gt;"YYYY/MM/DD",$G49&lt;&gt;""),申込書!$P$108,"")</f>
        <v/>
      </c>
      <c r="EN49" s="81" t="str">
        <f>IF(AND(申込書!$C$108&lt;&gt;"▼プルダウンより選択してください",申込書!$C$108&lt;&gt;"",$G49&lt;&gt;""),申込書!$M$108,"")</f>
        <v/>
      </c>
      <c r="EO49" s="81" t="str">
        <f>IF($EM$3&lt;&gt;"コンテンツなし",IF(AND(申込書!$AH$4="GIGAスクールパック",SUM($P49,$R49)&lt;&gt;0),SUM($P49,$R49),IF(AND(申込書!$AH$4="SKY安心GIGAタブレット",SUM($T49,$V49)&lt;&gt;0),SUM($T49,$V49),"")),"")</f>
        <v/>
      </c>
      <c r="EP49" s="81" t="str">
        <f>IF($EM$3&lt;&gt;"コンテンツなし",IF(AND(申込書!$AH$4="GIGAスクールパック",SUM($Q49,$S49)&lt;&gt;0),SUM($Q49,$S49),IF(AND(申込書!$AH$4="SKY安心GIGAタブレット",SUM($U49,$W49)&lt;&gt;0),SUM($U49,$W49),"")),"")</f>
        <v/>
      </c>
      <c r="EQ49" s="157"/>
      <c r="ER49" s="82"/>
      <c r="ES49" s="80" t="str">
        <f>IF(AND(申込書!$C$109&lt;&gt;"▼プルダウンより選択してください",申込書!$C$109&lt;&gt;"",申込書!$P$109&lt;&gt;"YYYY/MM/DD",$G49&lt;&gt;""),申込書!$P$109,"")</f>
        <v/>
      </c>
      <c r="ET49" s="81" t="str">
        <f>IF(AND(申込書!$C$109&lt;&gt;"▼プルダウンより選択してください",申込書!$C$109&lt;&gt;"",$G49&lt;&gt;""),申込書!$M$109,"")</f>
        <v/>
      </c>
      <c r="EU49" s="81" t="str">
        <f>IF($ES$3&lt;&gt;"コンテンツなし",IF(AND(申込書!$AH$4="GIGAスクールパック",SUM($P49,$R49)&lt;&gt;0),SUM($P49,$R49),IF(AND(申込書!$AH$4="SKY安心GIGAタブレット",SUM($T49,$V49)&lt;&gt;0),SUM($T49,$V49),"")),"")</f>
        <v/>
      </c>
      <c r="EV49" s="81" t="str">
        <f>IF($ES$3&lt;&gt;"コンテンツなし",IF(AND(申込書!$AH$4="GIGAスクールパック",SUM($Q49,$S49)&lt;&gt;0),SUM($Q49,$S49),IF(AND(申込書!$AH$4="SKY安心GIGAタブレット",SUM($U49,$W49)&lt;&gt;0),SUM($U49,$W49),"")),"")</f>
        <v/>
      </c>
      <c r="EW49" s="157"/>
      <c r="EX49" s="82"/>
      <c r="EY49" s="80" t="str">
        <f>IF(AND(申込書!$C$110&lt;&gt;"▼プルダウンより選択してください",申込書!$C$110&lt;&gt;"",申込書!$P$110&lt;&gt;"YYYY/MM/DD",$G49&lt;&gt;""),申込書!$P$110,"")</f>
        <v/>
      </c>
      <c r="EZ49" s="81" t="str">
        <f>IF(AND(申込書!$C$110&lt;&gt;"▼プルダウンより選択してください",申込書!$C$110&lt;&gt;"",$G49&lt;&gt;""),申込書!$M$110,"")</f>
        <v/>
      </c>
      <c r="FA49" s="81" t="str">
        <f>IF($EY$3&lt;&gt;"コンテンツなし",IF(AND(申込書!$AH$4="GIGAスクールパック",SUM($P49,$R49)&lt;&gt;0),SUM($P49,$R49),IF(AND(申込書!$AH$4="SKY安心GIGAタブレット",SUM($T49,$V49)&lt;&gt;0),SUM($T49,$V49),"")),"")</f>
        <v/>
      </c>
      <c r="FB49" s="81" t="str">
        <f>IF($EY$3&lt;&gt;"コンテンツなし",IF(AND(申込書!$AH$4="GIGAスクールパック",SUM($Q49,$S49)&lt;&gt;0),SUM($Q49,$S49),IF(AND(申込書!$AH$4="SKY安心GIGAタブレット",SUM($U49,$W49)&lt;&gt;0),SUM($U49,$W49),"")),"")</f>
        <v/>
      </c>
      <c r="FC49" s="157"/>
      <c r="FD49" s="82"/>
      <c r="FE49" s="80" t="str">
        <f>IF(AND(申込書!$C$111&lt;&gt;"▼プルダウンより選択してください",申込書!$C$111&lt;&gt;"",申込書!$P$111&lt;&gt;"YYYY/MM/DD",$G49&lt;&gt;""),申込書!$P$111,"")</f>
        <v/>
      </c>
      <c r="FF49" s="81" t="str">
        <f>IF(AND(申込書!$C$111&lt;&gt;"▼プルダウンより選択してください",申込書!$C$111&lt;&gt;"",$G49&lt;&gt;""),申込書!$M$111,"")</f>
        <v/>
      </c>
      <c r="FG49" s="81" t="str">
        <f>IF($FE$3&lt;&gt;"コンテンツなし",IF(AND(申込書!$AH$4="GIGAスクールパック",SUM($P49,$R49)&lt;&gt;0),SUM($P49,$R49),IF(AND(申込書!$AH$4="SKY安心GIGAタブレット",SUM($T49,$V49)&lt;&gt;0),SUM($T49,$V49),"")),"")</f>
        <v/>
      </c>
      <c r="FH49" s="81" t="str">
        <f>IF($FE$3&lt;&gt;"コンテンツなし",IF(AND(申込書!$AH$4="GIGAスクールパック",SUM($Q49,$S49)&lt;&gt;0),SUM($Q49,$S49),IF(AND(申込書!$AH$4="SKY安心GIGAタブレット",SUM($U49,$W49)&lt;&gt;0),SUM($U49,$W49),"")),"")</f>
        <v/>
      </c>
      <c r="FI49" s="157"/>
      <c r="FJ49" s="82"/>
      <c r="FK49" s="80" t="str">
        <f>IF(AND(申込書!$C$112&lt;&gt;"▼プルダウンより選択してください",申込書!$C$112&lt;&gt;"",申込書!$P$112&lt;&gt;"YYYY/MM/DD",$G49&lt;&gt;""),申込書!$P$112,"")</f>
        <v/>
      </c>
      <c r="FL49" s="81" t="str">
        <f>IF(AND(申込書!$C$112&lt;&gt;"▼プルダウンより選択してください",申込書!$C$112&lt;&gt;"",$G49&lt;&gt;""),申込書!$M$112,"")</f>
        <v/>
      </c>
      <c r="FM49" s="81" t="str">
        <f>IF($FK$3&lt;&gt;"コンテンツなし",IF(AND(申込書!$AH$4="GIGAスクールパック",SUM($P49,$R49)&lt;&gt;0),SUM($P49,$R49),IF(AND(申込書!$AH$4="SKY安心GIGAタブレット",SUM($T49,$V49)&lt;&gt;0),SUM($T49,$V49),"")),"")</f>
        <v/>
      </c>
      <c r="FN49" s="81" t="str">
        <f>IF($FK$3&lt;&gt;"コンテンツなし",IF(AND(申込書!$AH$4="GIGAスクールパック",SUM($Q49,$S49)&lt;&gt;0),SUM($Q49,$S49),IF(AND(申込書!$AH$4="SKY安心GIGAタブレット",SUM($U49,$W49)&lt;&gt;0),SUM($U49,$W49),"")),"")</f>
        <v/>
      </c>
      <c r="FO49" s="157"/>
      <c r="FP49" s="82"/>
      <c r="FQ49" s="80" t="str">
        <f>IF(AND(申込書!$C$113&lt;&gt;"▼プルダウンより選択してください",申込書!$C$113&lt;&gt;"",申込書!$P$113&lt;&gt;"YYYY/MM/DD",$G49&lt;&gt;""),申込書!$P$113,"")</f>
        <v/>
      </c>
      <c r="FR49" s="81" t="str">
        <f>IF(AND(申込書!$C$113&lt;&gt;"▼プルダウンより選択してください",申込書!$C$113&lt;&gt;"",$G49&lt;&gt;""),申込書!$M$113,"")</f>
        <v/>
      </c>
      <c r="FS49" s="81" t="str">
        <f>IF($FQ$3&lt;&gt;"コンテンツなし",IF(AND(申込書!$AH$4="GIGAスクールパック",SUM($P49,$R49)&lt;&gt;0),SUM($P49,$R49),IF(AND(申込書!$AH$4="SKY安心GIGAタブレット",SUM($T49,$V49)&lt;&gt;0),SUM($T49,$V49),"")),"")</f>
        <v/>
      </c>
      <c r="FT49" s="81" t="str">
        <f>IF($FQ$3&lt;&gt;"コンテンツなし",IF(AND(申込書!$AH$4="GIGAスクールパック",SUM($Q49,$S49)&lt;&gt;0),SUM($Q49,$S49),IF(AND(申込書!$AH$4="SKY安心GIGAタブレット",SUM($U49,$W49)&lt;&gt;0),SUM($U49,$W49),"")),"")</f>
        <v/>
      </c>
      <c r="FU49" s="157"/>
      <c r="FV49" s="82"/>
      <c r="FW49" s="80" t="str">
        <f>IF(AND(申込書!$C$114&lt;&gt;"▼プルダウンより選択してください",申込書!$C$114&lt;&gt;"",申込書!$P$114&lt;&gt;"YYYY/MM/DD",$G49&lt;&gt;""),申込書!$P$114,"")</f>
        <v/>
      </c>
      <c r="FX49" s="81" t="str">
        <f>IF(AND(申込書!$C$114&lt;&gt;"▼プルダウンより選択してください",申込書!$C$114&lt;&gt;"",$G49&lt;&gt;""),申込書!$M$114,"")</f>
        <v/>
      </c>
      <c r="FY49" s="81" t="str">
        <f>IF($FW$3&lt;&gt;"コンテンツなし",IF(AND(申込書!$AH$4="GIGAスクールパック",SUM($P49,$R49)&lt;&gt;0),SUM($P49,$R49),IF(AND(申込書!$AH$4="SKY安心GIGAタブレット",SUM($T49,$V49)&lt;&gt;0),SUM($T49,$V49),"")),"")</f>
        <v/>
      </c>
      <c r="FZ49" s="81" t="str">
        <f>IF($FW$3&lt;&gt;"コンテンツなし",IF(AND(申込書!$AH$4="GIGAスクールパック",SUM($Q49,$S49)&lt;&gt;0),SUM($Q49,$S49),IF(AND(申込書!$AH$4="SKY安心GIGAタブレット",SUM($U49,$W49)&lt;&gt;0),SUM($U49,$W49),"")),"")</f>
        <v/>
      </c>
      <c r="GA49" s="157"/>
      <c r="GB49" s="82"/>
      <c r="GC49" s="80" t="str">
        <f>IF(AND(申込書!$C$115&lt;&gt;"▼プルダウンより選択してください",申込書!$C$115&lt;&gt;"",申込書!$P$115&lt;&gt;"YYYY/MM/DD",$G49&lt;&gt;""),申込書!$P$115,"")</f>
        <v/>
      </c>
      <c r="GD49" s="81" t="str">
        <f>IF(AND(申込書!$C$115&lt;&gt;"▼プルダウンより選択してください",申込書!$C$115&lt;&gt;"",$G49&lt;&gt;""),申込書!$M$115,"")</f>
        <v/>
      </c>
      <c r="GE49" s="81" t="str">
        <f>IF($GC$3&lt;&gt;"コンテンツなし",IF(AND(申込書!$AH$4="GIGAスクールパック",SUM($P49,$R49)&lt;&gt;0),SUM($P49,$R49),IF(AND(申込書!$AH$4="SKY安心GIGAタブレット",SUM($T49,$V49)&lt;&gt;0),SUM($T49,$V49),"")),"")</f>
        <v/>
      </c>
      <c r="GF49" s="81" t="str">
        <f>IF($GC$3&lt;&gt;"コンテンツなし",IF(AND(申込書!$AH$4="GIGAスクールパック",SUM($Q49,$S49)&lt;&gt;0),SUM($Q49,$S49),IF(AND(申込書!$AH$4="SKY安心GIGAタブレット",SUM($U49,$W49)&lt;&gt;0),SUM($U49,$W49),"")),"")</f>
        <v/>
      </c>
      <c r="GG49" s="157"/>
      <c r="GH49" s="82"/>
      <c r="GI49" s="80" t="str">
        <f>IF(AND(申込書!$C$116&lt;&gt;"▼プルダウンより選択してください",申込書!$C$116&lt;&gt;"",申込書!$P$116&lt;&gt;"YYYY/MM/DD",$G49&lt;&gt;""),申込書!$P$116,"")</f>
        <v/>
      </c>
      <c r="GJ49" s="81" t="str">
        <f>IF(AND(申込書!$C$116&lt;&gt;"▼プルダウンより選択してください",申込書!$C$116&lt;&gt;"",$G49&lt;&gt;""),申込書!$M$116,"")</f>
        <v/>
      </c>
      <c r="GK49" s="81" t="str">
        <f>IF($GI$3&lt;&gt;"コンテンツなし",IF(AND(申込書!$AH$4="GIGAスクールパック",SUM($P49,$R49)&lt;&gt;0),SUM($P49,$R49),IF(AND(申込書!$AH$4="SKY安心GIGAタブレット",SUM($T49,$V49)&lt;&gt;0),SUM($T49,$V49),"")),"")</f>
        <v/>
      </c>
      <c r="GL49" s="81" t="str">
        <f>IF($GI$3&lt;&gt;"コンテンツなし",IF(AND(申込書!$AH$4="GIGAスクールパック",SUM($Q49,$S49)&lt;&gt;0),SUM($Q49,$S49),IF(AND(申込書!$AH$4="SKY安心GIGAタブレット",SUM($U49,$W49)&lt;&gt;0),SUM($U49,$W49),"")),"")</f>
        <v/>
      </c>
      <c r="GM49" s="157"/>
      <c r="GN49" s="82"/>
      <c r="GO49" s="80" t="str">
        <f>IF(AND(申込書!$C$117&lt;&gt;"▼プルダウンより選択してください",申込書!$C$117&lt;&gt;"",申込書!$P$117&lt;&gt;"YYYY/MM/DD",$G49&lt;&gt;""),申込書!$P$117,"")</f>
        <v/>
      </c>
      <c r="GP49" s="81" t="str">
        <f>IF(AND(申込書!$C$117&lt;&gt;"▼プルダウンより選択してください",申込書!$C$117&lt;&gt;"",$G49&lt;&gt;""),申込書!$M$117,"")</f>
        <v/>
      </c>
      <c r="GQ49" s="81" t="str">
        <f>IF($GO$3&lt;&gt;"コンテンツなし",IF(AND(申込書!$AH$4="GIGAスクールパック",SUM($P49,$R49)&lt;&gt;0),SUM($P49,$R49),IF(AND(申込書!$AH$4="SKY安心GIGAタブレット",SUM($T49,$V49)&lt;&gt;0),SUM($T49,$V49),"")),"")</f>
        <v/>
      </c>
      <c r="GR49" s="81" t="str">
        <f>IF($GO$3&lt;&gt;"コンテンツなし",IF(AND(申込書!$AH$4="GIGAスクールパック",SUM($Q49,$S49)&lt;&gt;0),SUM($Q49,$S49),IF(AND(申込書!$AH$4="SKY安心GIGAタブレット",SUM($U49,$W49)&lt;&gt;0),SUM($U49,$W49),"")),"")</f>
        <v/>
      </c>
      <c r="GS49" s="157"/>
      <c r="GT49" s="82"/>
      <c r="GU49" s="80" t="str">
        <f>IF(AND(申込書!$C$118&lt;&gt;"▼プルダウンより選択してください",申込書!$C$118&lt;&gt;"",申込書!$P$118&lt;&gt;"YYYY/MM/DD",$G49&lt;&gt;""),申込書!$P$118,"")</f>
        <v/>
      </c>
      <c r="GV49" s="81" t="str">
        <f>IF(AND(申込書!$C$118&lt;&gt;"▼プルダウンより選択してください",申込書!$C$118&lt;&gt;"",$G49&lt;&gt;""),申込書!$M$118,"")</f>
        <v/>
      </c>
      <c r="GW49" s="81" t="str">
        <f>IF($GU$3&lt;&gt;"コンテンツなし",IF(AND(申込書!$AH$4="GIGAスクールパック",SUM($P49,$R49)&lt;&gt;0),SUM($P49,$R49),IF(AND(申込書!$AH$4="SKY安心GIGAタブレット",SUM($T49,$V49)&lt;&gt;0),SUM($T49,$V49),"")),"")</f>
        <v/>
      </c>
      <c r="GX49" s="81" t="str">
        <f>IF($GU$3&lt;&gt;"コンテンツなし",IF(AND(申込書!$AH$4="GIGAスクールパック",SUM($Q49,$S49)&lt;&gt;0),SUM($Q49,$S49),IF(AND(申込書!$AH$4="SKY安心GIGAタブレット",SUM($U49,$W49)&lt;&gt;0),SUM($U49,$W49),"")),"")</f>
        <v/>
      </c>
      <c r="GY49" s="157"/>
      <c r="GZ49" s="82"/>
      <c r="HA49" s="80" t="str">
        <f>IF(AND(申込書!$C$119&lt;&gt;"▼プルダウンより選択してください",申込書!$C$119&lt;&gt;"",申込書!$P$119&lt;&gt;"YYYY/MM/DD",$G49&lt;&gt;""),申込書!$P$119,"")</f>
        <v/>
      </c>
      <c r="HB49" s="81" t="str">
        <f>IF(AND(申込書!$C$119&lt;&gt;"▼プルダウンより選択してください",申込書!$C$119&lt;&gt;"",$G49&lt;&gt;""),申込書!$M$119,"")</f>
        <v/>
      </c>
      <c r="HC49" s="81" t="str">
        <f>IF($HA$3&lt;&gt;"コンテンツなし",IF(AND(申込書!$AH$4="GIGAスクールパック",SUM($P49,$R49)&lt;&gt;0),SUM($P49,$R49),IF(AND(申込書!$AH$4="SKY安心GIGAタブレット",SUM($T49,$V49)&lt;&gt;0),SUM($T49,$V49),"")),"")</f>
        <v/>
      </c>
      <c r="HD49" s="81" t="str">
        <f>IF($HA$3&lt;&gt;"コンテンツなし",IF(AND(申込書!$AH$4="GIGAスクールパック",SUM($Q49,$S49)&lt;&gt;0),SUM($Q49,$S49),IF(AND(申込書!$AH$4="SKY安心GIGAタブレット",SUM($U49,$W49)&lt;&gt;0),SUM($U49,$W49),"")),"")</f>
        <v/>
      </c>
      <c r="HE49" s="157"/>
      <c r="HF49" s="82"/>
      <c r="HG49" s="83"/>
    </row>
    <row r="50" spans="2:215" ht="26.85" customHeight="1">
      <c r="B50" s="62">
        <f t="shared" si="0"/>
        <v>45</v>
      </c>
      <c r="C50" s="63"/>
      <c r="D50" s="64"/>
      <c r="E50" s="207"/>
      <c r="F50" s="65"/>
      <c r="G50" s="66"/>
      <c r="H50" s="67"/>
      <c r="I50" s="68"/>
      <c r="J50" s="69"/>
      <c r="K50" s="70"/>
      <c r="L50" s="71"/>
      <c r="M50" s="72"/>
      <c r="N50" s="73"/>
      <c r="O50" s="74"/>
      <c r="P50" s="179"/>
      <c r="Q50" s="180"/>
      <c r="R50" s="180"/>
      <c r="S50" s="181"/>
      <c r="T50" s="179"/>
      <c r="U50" s="180"/>
      <c r="V50" s="182"/>
      <c r="W50" s="181"/>
      <c r="X50" s="75"/>
      <c r="Y50" s="76"/>
      <c r="Z50" s="77"/>
      <c r="AA50" s="78"/>
      <c r="AB50" s="79"/>
      <c r="AC50" s="79"/>
      <c r="AD50" s="79"/>
      <c r="AE50" s="77"/>
      <c r="AF50" s="139"/>
      <c r="AG50" s="139"/>
      <c r="AH50" s="139"/>
      <c r="AI50" s="80" t="str">
        <f>IF(AND(申込書!$C$90&lt;&gt;"▼プルダウンより選択してください",申込書!$C$90&lt;&gt;"",申込書!$P$90&lt;&gt;"YYYY/MM/DD",$G50&lt;&gt;""),申込書!$P$90,"")</f>
        <v/>
      </c>
      <c r="AJ50" s="81" t="str">
        <f>IF(AND(申込書!$C$90&lt;&gt;"▼プルダウンより選択してください",申込書!$C$90&lt;&gt;"",$G50&lt;&gt;""),申込書!$M$90,"")</f>
        <v/>
      </c>
      <c r="AK50" s="81" t="str">
        <f>IF($AI$3&lt;&gt;"コンテンツなし",IF(AND(申込書!$AH$4="GIGAスクールパック",SUM($P50,$R50)&lt;&gt;0),SUM($P50,$R50),IF(AND(申込書!$AH$4="SKY安心GIGAタブレット",SUM($T50,$V50)&lt;&gt;0),SUM($T50,$V50),"")),"")</f>
        <v/>
      </c>
      <c r="AL50" s="81" t="str">
        <f>IF($AI$3&lt;&gt;"コンテンツなし",IF(AND(申込書!$AH$4="GIGAスクールパック",SUM($Q50,$S50)&lt;&gt;0),SUM($Q50,$S50),IF(AND(申込書!$AH$4="SKY安心GIGAタブレット",SUM($U50,$W50)&lt;&gt;0),SUM($U50,$W50),"")),"")</f>
        <v/>
      </c>
      <c r="AM50" s="157"/>
      <c r="AN50" s="82"/>
      <c r="AO50" s="80" t="str">
        <f>IF(AND(申込書!$C$91&lt;&gt;"▼プルダウンより選択してください",申込書!$C$91&lt;&gt;"",申込書!$P$91&lt;&gt;"YYYY/MM/DD",$G50&lt;&gt;""),申込書!$P$91,"")</f>
        <v/>
      </c>
      <c r="AP50" s="81" t="str">
        <f>IF(AND(申込書!$C$91&lt;&gt;"▼プルダウンより選択してください",申込書!$C$91&lt;&gt;"",$G50&lt;&gt;""),申込書!$M$91,"")</f>
        <v/>
      </c>
      <c r="AQ50" s="81" t="str">
        <f>IF($AO$3&lt;&gt;"コンテンツなし",IF(AND(申込書!$AH$4="GIGAスクールパック",SUM($P50,$R50)&lt;&gt;0),SUM($P50,$R50),IF(AND(申込書!$AH$4="SKY安心GIGAタブレット",SUM($T50,$V50)&lt;&gt;0),SUM($T50,$V50),"")),"")</f>
        <v/>
      </c>
      <c r="AR50" s="81" t="str">
        <f>IF($AO$3&lt;&gt;"コンテンツなし",IF(AND(申込書!$AH$4="GIGAスクールパック",SUM($Q50,$S50)&lt;&gt;0),SUM($Q50,$S50),IF(AND(申込書!$AH$4="SKY安心GIGAタブレット",SUM($U50,$W50)&lt;&gt;0),SUM($U50,$W50),"")),"")</f>
        <v/>
      </c>
      <c r="AS50" s="157"/>
      <c r="AT50" s="82"/>
      <c r="AU50" s="80" t="str">
        <f>IF(AND(申込書!$C$92&lt;&gt;"▼プルダウンより選択してください",申込書!$C$92&lt;&gt;"",申込書!$P$92&lt;&gt;"YYYY/MM/DD",$G50&lt;&gt;""),申込書!$P$92,"")</f>
        <v/>
      </c>
      <c r="AV50" s="81" t="str">
        <f>IF(AND(申込書!$C$92&lt;&gt;"▼プルダウンより選択してください",申込書!$C$92&lt;&gt;"",$G50&lt;&gt;""),申込書!$M$92,"")</f>
        <v/>
      </c>
      <c r="AW50" s="81" t="str">
        <f>IF($AU$3&lt;&gt;"コンテンツなし",IF(AND(申込書!$AH$4="GIGAスクールパック",SUM($P50,$R50)&lt;&gt;0),SUM($P50,$R50),IF(AND(申込書!$AH$4="SKY安心GIGAタブレット",SUM($T50,$V50)&lt;&gt;0),SUM($T50,$V50),"")),"")</f>
        <v/>
      </c>
      <c r="AX50" s="81" t="str">
        <f>IF($AU$3&lt;&gt;"コンテンツなし",IF(AND(申込書!$AH$4="GIGAスクールパック",SUM($Q50,$S50)&lt;&gt;0),SUM($Q50,$S50),IF(AND(申込書!$AH$4="SKY安心GIGAタブレット",SUM($U50,$W50)&lt;&gt;0),SUM($U50,$W50),"")),"")</f>
        <v/>
      </c>
      <c r="AY50" s="157"/>
      <c r="AZ50" s="82"/>
      <c r="BA50" s="80" t="str">
        <f>IF(AND(申込書!$C$93&lt;&gt;"▼プルダウンより選択してください",申込書!$C$93&lt;&gt;"",申込書!$P$93&lt;&gt;"YYYY/MM/DD",$G50&lt;&gt;""),申込書!$P$93,"")</f>
        <v/>
      </c>
      <c r="BB50" s="81" t="str">
        <f>IF(AND(申込書!$C$93&lt;&gt;"▼プルダウンより選択してください",申込書!$C$93&lt;&gt;"",申込書!$M$93&gt;=1,$G50&lt;&gt;""),申込書!$M$93,"")</f>
        <v/>
      </c>
      <c r="BC50" s="81" t="str">
        <f>IF($BA$3&lt;&gt;"コンテンツなし",IF(AND(申込書!$AH$4="GIGAスクールパック",SUM($P50,$R50)&lt;&gt;0),SUM($P50,$R50),IF(AND(申込書!$AH$4="SKY安心GIGAタブレット",SUM($T50,$V50)&lt;&gt;0),SUM($T50,$V50),"")),"")</f>
        <v/>
      </c>
      <c r="BD50" s="81" t="str">
        <f>IF($BA$3&lt;&gt;"コンテンツなし",IF(AND(申込書!$AH$4="GIGAスクールパック",SUM($Q50,$S50)&lt;&gt;0),SUM($Q50,$S50),IF(AND(申込書!$AH$4="SKY安心GIGAタブレット",SUM($U50,$W50)&lt;&gt;0),SUM($U50,$W50),"")),"")</f>
        <v/>
      </c>
      <c r="BE50" s="157"/>
      <c r="BF50" s="82"/>
      <c r="BG50" s="80" t="str">
        <f>IF(AND(申込書!$C$94&lt;&gt;"▼プルダウンより選択してください",申込書!$C$94&lt;&gt;"",申込書!$P$94&lt;&gt;"YYYY/MM/DD",$G50&lt;&gt;""),申込書!$P$94,"")</f>
        <v/>
      </c>
      <c r="BH50" s="81" t="str">
        <f>IF(AND(申込書!$C$94&lt;&gt;"▼プルダウンより選択してください",申込書!$C$94&lt;&gt;"",$G50&lt;&gt;""),申込書!$M$94,"")</f>
        <v/>
      </c>
      <c r="BI50" s="81" t="str">
        <f>IF($BG$3&lt;&gt;"コンテンツなし",IF(AND(申込書!$AH$4="GIGAスクールパック",SUM($P50,$R50)&lt;&gt;0),SUM($P50,$R50),IF(AND(申込書!$AH$4="SKY安心GIGAタブレット",SUM($T50,$V50)&lt;&gt;0),SUM($T50,$V50),"")),"")</f>
        <v/>
      </c>
      <c r="BJ50" s="81" t="str">
        <f>IF($BG$3&lt;&gt;"コンテンツなし",IF(AND(申込書!$AH$4="GIGAスクールパック",SUM($Q50,$S50)&lt;&gt;0),SUM($Q50,$S50),IF(AND(申込書!$AH$4="SKY安心GIGAタブレット",SUM($U50,$W50)&lt;&gt;0),SUM($U50,$W50),"")),"")</f>
        <v/>
      </c>
      <c r="BK50" s="157"/>
      <c r="BL50" s="82"/>
      <c r="BM50" s="80" t="str">
        <f>IF(AND(申込書!$C$95&lt;&gt;"▼プルダウンより選択してください",申込書!$C$95&lt;&gt;"",申込書!$P$95&lt;&gt;"YYYY/MM/DD",$G50&lt;&gt;""),申込書!$P$95,"")</f>
        <v/>
      </c>
      <c r="BN50" s="81" t="str">
        <f>IF(AND(申込書!$C$95&lt;&gt;"▼プルダウンより選択してください",申込書!$C$95&lt;&gt;"",$G50&lt;&gt;""),申込書!$M$95,"")</f>
        <v/>
      </c>
      <c r="BO50" s="81" t="str">
        <f>IF($BM$3&lt;&gt;"コンテンツなし",IF(AND(申込書!$AH$4="GIGAスクールパック",SUM($P50,$R50)&lt;&gt;0),SUM($P50,$R50),IF(AND(申込書!$AH$4="SKY安心GIGAタブレット",SUM($T50,$V50)&lt;&gt;0),SUM($T50,$V50),"")),"")</f>
        <v/>
      </c>
      <c r="BP50" s="81" t="str">
        <f>IF($BM$3&lt;&gt;"コンテンツなし",IF(AND(申込書!$AH$4="GIGAスクールパック",SUM($Q50,$S50)&lt;&gt;0),SUM($Q50,$S50),IF(AND(申込書!$AH$4="SKY安心GIGAタブレット",SUM($U50,$W50)&lt;&gt;0),SUM($U50,$W50),"")),"")</f>
        <v/>
      </c>
      <c r="BQ50" s="157"/>
      <c r="BR50" s="82"/>
      <c r="BS50" s="80" t="str">
        <f>IF(AND(申込書!$C$96&lt;&gt;"▼プルダウンより選択してください",申込書!$C$96&lt;&gt;"",申込書!$P$96&lt;&gt;"YYYY/MM/DD",$G50&lt;&gt;""),申込書!$P$96,"")</f>
        <v/>
      </c>
      <c r="BT50" s="81" t="str">
        <f>IF(AND(申込書!$C$96&lt;&gt;"▼プルダウンより選択してください",申込書!$C$96&lt;&gt;"",$G50&lt;&gt;""),申込書!$M$96,"")</f>
        <v/>
      </c>
      <c r="BU50" s="81" t="str">
        <f>IF($BS$3&lt;&gt;"コンテンツなし",IF(AND(申込書!$AH$4="GIGAスクールパック",SUM($P50,$R50)&lt;&gt;0),SUM($P50,$R50),IF(AND(申込書!$AH$4="SKY安心GIGAタブレット",SUM($T50,$V50)&lt;&gt;0),SUM($T50,$V50),"")),"")</f>
        <v/>
      </c>
      <c r="BV50" s="81" t="str">
        <f>IF($BS$3&lt;&gt;"コンテンツなし",IF(AND(申込書!$AH$4="GIGAスクールパック",SUM($Q50,$S50)&lt;&gt;0),SUM($Q50,$S50),IF(AND(申込書!$AH$4="SKY安心GIGAタブレット",SUM($U50,$W50)&lt;&gt;0),SUM($U50,$W50),"")),"")</f>
        <v/>
      </c>
      <c r="BW50" s="157"/>
      <c r="BX50" s="82"/>
      <c r="BY50" s="80" t="str">
        <f>IF(AND(申込書!$C$97&lt;&gt;"▼プルダウンより選択してください",申込書!$C$97&lt;&gt;"",申込書!$P$97&lt;&gt;"YYYY/MM/DD",$G50&lt;&gt;""),申込書!$P$97,"")</f>
        <v/>
      </c>
      <c r="BZ50" s="81" t="str">
        <f>IF(AND(申込書!$C$97&lt;&gt;"▼プルダウンより選択してください",申込書!$C$97&lt;&gt;"",$G50&lt;&gt;""),申込書!$M$97,"")</f>
        <v/>
      </c>
      <c r="CA50" s="81" t="str">
        <f>IF($BY$3&lt;&gt;"コンテンツなし",IF(AND(申込書!$AH$4="GIGAスクールパック",SUM($P50,$R50)&lt;&gt;0),SUM($P50,$R50),IF(AND(申込書!$AH$4="SKY安心GIGAタブレット",SUM($T50,$V50)&lt;&gt;0),SUM($T50,$V50),"")),"")</f>
        <v/>
      </c>
      <c r="CB50" s="81" t="str">
        <f>IF($BY$3&lt;&gt;"コンテンツなし",IF(AND(申込書!$AH$4="GIGAスクールパック",SUM($Q50,$S50)&lt;&gt;0),SUM($Q50,$S50),IF(AND(申込書!$AH$4="SKY安心GIGAタブレット",SUM($U50,$W50)&lt;&gt;0),SUM($U50,$W50),"")),"")</f>
        <v/>
      </c>
      <c r="CC50" s="157"/>
      <c r="CD50" s="82"/>
      <c r="CE50" s="80" t="str">
        <f>IF(AND(申込書!$C$98&lt;&gt;"▼プルダウンより選択してください",申込書!$C$98&lt;&gt;"",申込書!$P$98&lt;&gt;"YYYY/MM/DD",$G50&lt;&gt;""),申込書!$P$98,"")</f>
        <v/>
      </c>
      <c r="CF50" s="81" t="str">
        <f>IF(AND(申込書!$C$98&lt;&gt;"▼プルダウンより選択してください",申込書!$C$98&lt;&gt;"",$G50&lt;&gt;""),申込書!$M$98,"")</f>
        <v/>
      </c>
      <c r="CG50" s="81" t="str">
        <f>IF($CE$3&lt;&gt;"コンテンツなし",IF(AND(申込書!$AH$4="GIGAスクールパック",SUM($P50,$R50)&lt;&gt;0),SUM($P50,$R50),IF(AND(申込書!$AH$4="SKY安心GIGAタブレット",SUM($T50,$V50)&lt;&gt;0),SUM($T50,$V50),"")),"")</f>
        <v/>
      </c>
      <c r="CH50" s="81" t="str">
        <f>IF($CE$3&lt;&gt;"コンテンツなし",IF(AND(申込書!$AH$4="GIGAスクールパック",SUM($Q50,$S50)&lt;&gt;0),SUM($Q50,$S50),IF(AND(申込書!$AH$4="SKY安心GIGAタブレット",SUM($U50,$W50)&lt;&gt;0),SUM($U50,$W50),"")),"")</f>
        <v/>
      </c>
      <c r="CI50" s="157"/>
      <c r="CJ50" s="82"/>
      <c r="CK50" s="80" t="str">
        <f>IF(AND(申込書!$C$99&lt;&gt;"▼プルダウンより選択してください",申込書!$C$99&lt;&gt;"",申込書!$P$99&lt;&gt;"YYYY/MM/DD",$G50&lt;&gt;""),申込書!$P$99,"")</f>
        <v/>
      </c>
      <c r="CL50" s="81" t="str">
        <f>IF(AND(申込書!$C$99&lt;&gt;"▼プルダウンより選択してください",申込書!$C$99&lt;&gt;"",$G50&lt;&gt;""),申込書!$M$99,"")</f>
        <v/>
      </c>
      <c r="CM50" s="81" t="str">
        <f>IF($CK$3&lt;&gt;"コンテンツなし",IF(AND(申込書!$AH$4="GIGAスクールパック",SUM($P50,$R50)&lt;&gt;0),SUM($P50,$R50),IF(AND(申込書!$AH$4="SKY安心GIGAタブレット",SUM($T50,$V50)&lt;&gt;0),SUM($T50,$V50),"")),"")</f>
        <v/>
      </c>
      <c r="CN50" s="81" t="str">
        <f>IF($CK$3&lt;&gt;"コンテンツなし",IF(AND(申込書!$AH$4="GIGAスクールパック",SUM($Q50,$S50)&lt;&gt;0),SUM($Q50,$S50),IF(AND(申込書!$AH$4="SKY安心GIGAタブレット",SUM($U50,$W50)&lt;&gt;0),SUM($U50,$W50),"")),"")</f>
        <v/>
      </c>
      <c r="CO50" s="157"/>
      <c r="CP50" s="82"/>
      <c r="CQ50" s="80" t="str">
        <f>IF(AND(申込書!$C$100&lt;&gt;"▼プルダウンより選択してください",申込書!$C$100&lt;&gt;"",申込書!$P$100&lt;&gt;"YYYY/MM/DD",$G50&lt;&gt;""),申込書!$P$100,"")</f>
        <v/>
      </c>
      <c r="CR50" s="81" t="str">
        <f>IF(AND(申込書!$C$100&lt;&gt;"▼プルダウンより選択してください",申込書!$C$100&lt;&gt;"",$G50&lt;&gt;""),申込書!$M$100,"")</f>
        <v/>
      </c>
      <c r="CS50" s="81" t="str">
        <f>IF($CQ$3&lt;&gt;"コンテンツなし",IF(AND(申込書!$AH$4="GIGAスクールパック",SUM($P50,$R50)&lt;&gt;0),SUM($P50,$R50),IF(AND(申込書!$AH$4="SKY安心GIGAタブレット",SUM($T50,$V50)&lt;&gt;0),SUM($T50,$V50),"")),"")</f>
        <v/>
      </c>
      <c r="CT50" s="81" t="str">
        <f>IF($CQ$3&lt;&gt;"コンテンツなし",IF(AND(申込書!$AH$4="GIGAスクールパック",SUM($Q50,$S50)&lt;&gt;0),SUM($Q50,$S50),IF(AND(申込書!$AH$4="SKY安心GIGAタブレット",SUM($U50,$W50)&lt;&gt;0),SUM($U50,$W50),"")),"")</f>
        <v/>
      </c>
      <c r="CU50" s="81"/>
      <c r="CV50" s="82"/>
      <c r="CW50" s="80" t="str">
        <f>IF(AND(申込書!$C$101&lt;&gt;"▼プルダウンより選択してください",申込書!$C$101&lt;&gt;"",申込書!$P$101&lt;&gt;"YYYY/MM/DD",$G50&lt;&gt;""),申込書!$P$101,"")</f>
        <v/>
      </c>
      <c r="CX50" s="81" t="str">
        <f>IF(AND(申込書!$C$101&lt;&gt;"▼プルダウンより選択してください",申込書!$C$101&lt;&gt;"",$G50&lt;&gt;""),申込書!$M$101,"")</f>
        <v/>
      </c>
      <c r="CY50" s="81" t="str">
        <f>IF($CW$3&lt;&gt;"コンテンツなし",IF(AND(申込書!$AH$4="GIGAスクールパック",SUM($P50,$R50)&lt;&gt;0),SUM($P50,$R50),IF(AND(申込書!$AH$4="SKY安心GIGAタブレット",SUM($T50,$V50)&lt;&gt;0),SUM($T50,$V50),"")),"")</f>
        <v/>
      </c>
      <c r="CZ50" s="81" t="str">
        <f>IF($CW$3&lt;&gt;"コンテンツなし",IF(AND(申込書!$AH$4="GIGAスクールパック",SUM($Q50,$S50)&lt;&gt;0),SUM($Q50,$S50),IF(AND(申込書!$AH$4="SKY安心GIGAタブレット",SUM($U50,$W50)&lt;&gt;0),SUM($U50,$W50),"")),"")</f>
        <v/>
      </c>
      <c r="DA50" s="81"/>
      <c r="DB50" s="82"/>
      <c r="DC50" s="80" t="str">
        <f>IF(AND(申込書!$C$102&lt;&gt;"▼プルダウンより選択してください",申込書!$C$102&lt;&gt;"",申込書!$P$102&lt;&gt;"YYYY/MM/DD",$G50&lt;&gt;""),申込書!$P$102,"")</f>
        <v/>
      </c>
      <c r="DD50" s="81" t="str">
        <f>IF(AND(申込書!$C$102&lt;&gt;"▼プルダウンより選択してください",申込書!$C$102&lt;&gt;"",$G50&lt;&gt;""),申込書!$M$102,"")</f>
        <v/>
      </c>
      <c r="DE50" s="81" t="str">
        <f>IF($DC$3&lt;&gt;"コンテンツなし",IF(AND(申込書!$AH$4="GIGAスクールパック",SUM($P50,$R50)&lt;&gt;0),SUM($P50,$R50),IF(AND(申込書!$AH$4="SKY安心GIGAタブレット",SUM($T50,$V50)&lt;&gt;0),SUM($T50,$V50),"")),"")</f>
        <v/>
      </c>
      <c r="DF50" s="81" t="str">
        <f>IF($DC$3&lt;&gt;"コンテンツなし",IF(AND(申込書!$AH$4="GIGAスクールパック",SUM($Q50,$S50)&lt;&gt;0),SUM($Q50,$S50),IF(AND(申込書!$AH$4="SKY安心GIGAタブレット",SUM($U50,$W50)&lt;&gt;0),SUM($U50,$W50),"")),"")</f>
        <v/>
      </c>
      <c r="DG50" s="81"/>
      <c r="DH50" s="82"/>
      <c r="DI50" s="80" t="str">
        <f>IF(AND(申込書!$C$103&lt;&gt;"▼プルダウンより選択してください",申込書!$C$103&lt;&gt;"",申込書!$P$103&lt;&gt;"YYYY/MM/DD",$G50&lt;&gt;""),申込書!$P$103,"")</f>
        <v/>
      </c>
      <c r="DJ50" s="81" t="str">
        <f>IF(AND(申込書!$C$103&lt;&gt;"▼プルダウンより選択してください",申込書!$C$103&lt;&gt;"",$G50&lt;&gt;""),申込書!$M$103,"")</f>
        <v/>
      </c>
      <c r="DK50" s="81" t="str">
        <f>IF($DI$3&lt;&gt;"コンテンツなし",IF(AND(申込書!$AH$4="GIGAスクールパック",SUM($P50,$R50)&lt;&gt;0),SUM($P50,$R50),IF(AND(申込書!$AH$4="SKY安心GIGAタブレット",SUM($T50,$V50)&lt;&gt;0),SUM($T50,$V50),"")),"")</f>
        <v/>
      </c>
      <c r="DL50" s="81" t="str">
        <f>IF($DI$3&lt;&gt;"コンテンツなし",IF(AND(申込書!$AH$4="GIGAスクールパック",SUM($Q50,$S50)&lt;&gt;0),SUM($Q50,$S50),IF(AND(申込書!$AH$4="SKY安心GIGAタブレット",SUM($U50,$W50)&lt;&gt;0),SUM($U50,$W50),"")),"")</f>
        <v/>
      </c>
      <c r="DM50" s="81"/>
      <c r="DN50" s="82"/>
      <c r="DO50" s="80" t="str">
        <f>IF(AND(申込書!$C$104&lt;&gt;"▼プルダウンより選択してください",申込書!$C$104&lt;&gt;"",申込書!$P$104&lt;&gt;"YYYY/MM/DD",$G50&lt;&gt;""),申込書!$P$104,"")</f>
        <v/>
      </c>
      <c r="DP50" s="81" t="str">
        <f>IF(AND(申込書!$C$104&lt;&gt;"▼プルダウンより選択してください",申込書!$C$104&lt;&gt;"",$G50&lt;&gt;""),申込書!$M$104,"")</f>
        <v/>
      </c>
      <c r="DQ50" s="81" t="str">
        <f>IF($DO$3&lt;&gt;"コンテンツなし",IF(AND(申込書!$AH$4="GIGAスクールパック",SUM($P50,$R50)&lt;&gt;0),SUM($P50,$R50),IF(AND(申込書!$AH$4="SKY安心GIGAタブレット",SUM($T50,$V50)&lt;&gt;0),SUM($T50,$V50),"")),"")</f>
        <v/>
      </c>
      <c r="DR50" s="81" t="str">
        <f>IF($DO$3&lt;&gt;"コンテンツなし",IF(AND(申込書!$AH$4="GIGAスクールパック",SUM($Q50,$S50)&lt;&gt;0),SUM($Q50,$S50),IF(AND(申込書!$AH$4="SKY安心GIGAタブレット",SUM($U50,$W50)&lt;&gt;0),SUM($U50,$W50),"")),"")</f>
        <v/>
      </c>
      <c r="DS50" s="81"/>
      <c r="DT50" s="82"/>
      <c r="DU50" s="80" t="str">
        <f>IF(AND(申込書!$C$105&lt;&gt;"▼プルダウンより選択してください",申込書!$C$105&lt;&gt;"",申込書!$P$105&lt;&gt;"YYYY/MM/DD",$G50&lt;&gt;""),申込書!$P$105,"")</f>
        <v/>
      </c>
      <c r="DV50" s="81" t="str">
        <f>IF(AND(申込書!$C$105&lt;&gt;"▼プルダウンより選択してください",申込書!$C$105&lt;&gt;"",$G50&lt;&gt;""),申込書!$M$105,"")</f>
        <v/>
      </c>
      <c r="DW50" s="81" t="str">
        <f>IF($DU$3&lt;&gt;"コンテンツなし",IF(AND(申込書!$AH$4="GIGAスクールパック",SUM($P50,$R50)&lt;&gt;0),SUM($P50,$R50),IF(AND(申込書!$AH$4="SKY安心GIGAタブレット",SUM($T50,$V50)&lt;&gt;0),SUM($T50,$V50),"")),"")</f>
        <v/>
      </c>
      <c r="DX50" s="81" t="str">
        <f>IF($DU$3&lt;&gt;"コンテンツなし",IF(AND(申込書!$AH$4="GIGAスクールパック",SUM($Q50,$S50)&lt;&gt;0),SUM($Q50,$S50),IF(AND(申込書!$AH$4="SKY安心GIGAタブレット",SUM($U50,$W50)&lt;&gt;0),SUM($U50,$W50),"")),"")</f>
        <v/>
      </c>
      <c r="DY50" s="157"/>
      <c r="DZ50" s="82"/>
      <c r="EA50" s="80" t="str">
        <f>IF(AND(申込書!$C$106&lt;&gt;"▼プルダウンより選択してください",申込書!$C$106&lt;&gt;"",申込書!$P$106&lt;&gt;"YYYY/MM/DD",$G50&lt;&gt;""),申込書!$P$106,"")</f>
        <v/>
      </c>
      <c r="EB50" s="81" t="str">
        <f>IF(AND(申込書!$C$106&lt;&gt;"▼プルダウンより選択してください",申込書!$C$106&lt;&gt;"",$G50&lt;&gt;""),申込書!$M$106,"")</f>
        <v/>
      </c>
      <c r="EC50" s="81" t="str">
        <f>IF($EA$3&lt;&gt;"コンテンツなし",IF(AND(申込書!$AH$4="GIGAスクールパック",SUM($P50,$R50)&lt;&gt;0),SUM($P50,$R50),IF(AND(申込書!$AH$4="SKY安心GIGAタブレット",SUM($T50,$V50)&lt;&gt;0),SUM($T50,$V50),"")),"")</f>
        <v/>
      </c>
      <c r="ED50" s="81" t="str">
        <f>IF($EA$3&lt;&gt;"コンテンツなし",IF(AND(申込書!$AH$4="GIGAスクールパック",SUM($Q50,$S50)&lt;&gt;0),SUM($Q50,$S50),IF(AND(申込書!$AH$4="SKY安心GIGAタブレット",SUM($U50,$W50)&lt;&gt;0),SUM($U50,$W50),"")),"")</f>
        <v/>
      </c>
      <c r="EE50" s="157"/>
      <c r="EF50" s="82"/>
      <c r="EG50" s="80" t="str">
        <f>IF(AND(申込書!$C$107&lt;&gt;"▼プルダウンより選択してください",申込書!$C$107&lt;&gt;"",申込書!$P$107&lt;&gt;"YYYY/MM/DD",$G50&lt;&gt;""),申込書!$P$107,"")</f>
        <v/>
      </c>
      <c r="EH50" s="81" t="str">
        <f>IF(AND(申込書!$C$107&lt;&gt;"▼プルダウンより選択してください",申込書!$C$107&lt;&gt;"",$G50&lt;&gt;""),申込書!$M$107,"")</f>
        <v/>
      </c>
      <c r="EI50" s="81" t="str">
        <f>IF($EG$3&lt;&gt;"コンテンツなし",IF(AND(申込書!$AH$4="GIGAスクールパック",SUM($P50,$R50)&lt;&gt;0),SUM($P50,$R50),IF(AND(申込書!$AH$4="SKY安心GIGAタブレット",SUM($T50,$V50)&lt;&gt;0),SUM($T50,$V50),"")),"")</f>
        <v/>
      </c>
      <c r="EJ50" s="81" t="str">
        <f>IF($EG$3&lt;&gt;"コンテンツなし",IF(AND(申込書!$AH$4="GIGAスクールパック",SUM($Q50,$S50)&lt;&gt;0),SUM($Q50,$S50),IF(AND(申込書!$AH$4="SKY安心GIGAタブレット",SUM($U50,$W50)&lt;&gt;0),SUM($U50,$W50),"")),"")</f>
        <v/>
      </c>
      <c r="EK50" s="157"/>
      <c r="EL50" s="82"/>
      <c r="EM50" s="80" t="str">
        <f>IF(AND(申込書!$C$108&lt;&gt;"▼プルダウンより選択してください",申込書!$C$108&lt;&gt;"",申込書!$P$108&lt;&gt;"YYYY/MM/DD",$G50&lt;&gt;""),申込書!$P$108,"")</f>
        <v/>
      </c>
      <c r="EN50" s="81" t="str">
        <f>IF(AND(申込書!$C$108&lt;&gt;"▼プルダウンより選択してください",申込書!$C$108&lt;&gt;"",$G50&lt;&gt;""),申込書!$M$108,"")</f>
        <v/>
      </c>
      <c r="EO50" s="81" t="str">
        <f>IF($EM$3&lt;&gt;"コンテンツなし",IF(AND(申込書!$AH$4="GIGAスクールパック",SUM($P50,$R50)&lt;&gt;0),SUM($P50,$R50),IF(AND(申込書!$AH$4="SKY安心GIGAタブレット",SUM($T50,$V50)&lt;&gt;0),SUM($T50,$V50),"")),"")</f>
        <v/>
      </c>
      <c r="EP50" s="81" t="str">
        <f>IF($EM$3&lt;&gt;"コンテンツなし",IF(AND(申込書!$AH$4="GIGAスクールパック",SUM($Q50,$S50)&lt;&gt;0),SUM($Q50,$S50),IF(AND(申込書!$AH$4="SKY安心GIGAタブレット",SUM($U50,$W50)&lt;&gt;0),SUM($U50,$W50),"")),"")</f>
        <v/>
      </c>
      <c r="EQ50" s="157"/>
      <c r="ER50" s="82"/>
      <c r="ES50" s="80" t="str">
        <f>IF(AND(申込書!$C$109&lt;&gt;"▼プルダウンより選択してください",申込書!$C$109&lt;&gt;"",申込書!$P$109&lt;&gt;"YYYY/MM/DD",$G50&lt;&gt;""),申込書!$P$109,"")</f>
        <v/>
      </c>
      <c r="ET50" s="81" t="str">
        <f>IF(AND(申込書!$C$109&lt;&gt;"▼プルダウンより選択してください",申込書!$C$109&lt;&gt;"",$G50&lt;&gt;""),申込書!$M$109,"")</f>
        <v/>
      </c>
      <c r="EU50" s="81" t="str">
        <f>IF($ES$3&lt;&gt;"コンテンツなし",IF(AND(申込書!$AH$4="GIGAスクールパック",SUM($P50,$R50)&lt;&gt;0),SUM($P50,$R50),IF(AND(申込書!$AH$4="SKY安心GIGAタブレット",SUM($T50,$V50)&lt;&gt;0),SUM($T50,$V50),"")),"")</f>
        <v/>
      </c>
      <c r="EV50" s="81" t="str">
        <f>IF($ES$3&lt;&gt;"コンテンツなし",IF(AND(申込書!$AH$4="GIGAスクールパック",SUM($Q50,$S50)&lt;&gt;0),SUM($Q50,$S50),IF(AND(申込書!$AH$4="SKY安心GIGAタブレット",SUM($U50,$W50)&lt;&gt;0),SUM($U50,$W50),"")),"")</f>
        <v/>
      </c>
      <c r="EW50" s="157"/>
      <c r="EX50" s="82"/>
      <c r="EY50" s="80" t="str">
        <f>IF(AND(申込書!$C$110&lt;&gt;"▼プルダウンより選択してください",申込書!$C$110&lt;&gt;"",申込書!$P$110&lt;&gt;"YYYY/MM/DD",$G50&lt;&gt;""),申込書!$P$110,"")</f>
        <v/>
      </c>
      <c r="EZ50" s="81" t="str">
        <f>IF(AND(申込書!$C$110&lt;&gt;"▼プルダウンより選択してください",申込書!$C$110&lt;&gt;"",$G50&lt;&gt;""),申込書!$M$110,"")</f>
        <v/>
      </c>
      <c r="FA50" s="81" t="str">
        <f>IF($EY$3&lt;&gt;"コンテンツなし",IF(AND(申込書!$AH$4="GIGAスクールパック",SUM($P50,$R50)&lt;&gt;0),SUM($P50,$R50),IF(AND(申込書!$AH$4="SKY安心GIGAタブレット",SUM($T50,$V50)&lt;&gt;0),SUM($T50,$V50),"")),"")</f>
        <v/>
      </c>
      <c r="FB50" s="81" t="str">
        <f>IF($EY$3&lt;&gt;"コンテンツなし",IF(AND(申込書!$AH$4="GIGAスクールパック",SUM($Q50,$S50)&lt;&gt;0),SUM($Q50,$S50),IF(AND(申込書!$AH$4="SKY安心GIGAタブレット",SUM($U50,$W50)&lt;&gt;0),SUM($U50,$W50),"")),"")</f>
        <v/>
      </c>
      <c r="FC50" s="157"/>
      <c r="FD50" s="82"/>
      <c r="FE50" s="80" t="str">
        <f>IF(AND(申込書!$C$111&lt;&gt;"▼プルダウンより選択してください",申込書!$C$111&lt;&gt;"",申込書!$P$111&lt;&gt;"YYYY/MM/DD",$G50&lt;&gt;""),申込書!$P$111,"")</f>
        <v/>
      </c>
      <c r="FF50" s="81" t="str">
        <f>IF(AND(申込書!$C$111&lt;&gt;"▼プルダウンより選択してください",申込書!$C$111&lt;&gt;"",$G50&lt;&gt;""),申込書!$M$111,"")</f>
        <v/>
      </c>
      <c r="FG50" s="81" t="str">
        <f>IF($FE$3&lt;&gt;"コンテンツなし",IF(AND(申込書!$AH$4="GIGAスクールパック",SUM($P50,$R50)&lt;&gt;0),SUM($P50,$R50),IF(AND(申込書!$AH$4="SKY安心GIGAタブレット",SUM($T50,$V50)&lt;&gt;0),SUM($T50,$V50),"")),"")</f>
        <v/>
      </c>
      <c r="FH50" s="81" t="str">
        <f>IF($FE$3&lt;&gt;"コンテンツなし",IF(AND(申込書!$AH$4="GIGAスクールパック",SUM($Q50,$S50)&lt;&gt;0),SUM($Q50,$S50),IF(AND(申込書!$AH$4="SKY安心GIGAタブレット",SUM($U50,$W50)&lt;&gt;0),SUM($U50,$W50),"")),"")</f>
        <v/>
      </c>
      <c r="FI50" s="157"/>
      <c r="FJ50" s="82"/>
      <c r="FK50" s="80" t="str">
        <f>IF(AND(申込書!$C$112&lt;&gt;"▼プルダウンより選択してください",申込書!$C$112&lt;&gt;"",申込書!$P$112&lt;&gt;"YYYY/MM/DD",$G50&lt;&gt;""),申込書!$P$112,"")</f>
        <v/>
      </c>
      <c r="FL50" s="81" t="str">
        <f>IF(AND(申込書!$C$112&lt;&gt;"▼プルダウンより選択してください",申込書!$C$112&lt;&gt;"",$G50&lt;&gt;""),申込書!$M$112,"")</f>
        <v/>
      </c>
      <c r="FM50" s="81" t="str">
        <f>IF($FK$3&lt;&gt;"コンテンツなし",IF(AND(申込書!$AH$4="GIGAスクールパック",SUM($P50,$R50)&lt;&gt;0),SUM($P50,$R50),IF(AND(申込書!$AH$4="SKY安心GIGAタブレット",SUM($T50,$V50)&lt;&gt;0),SUM($T50,$V50),"")),"")</f>
        <v/>
      </c>
      <c r="FN50" s="81" t="str">
        <f>IF($FK$3&lt;&gt;"コンテンツなし",IF(AND(申込書!$AH$4="GIGAスクールパック",SUM($Q50,$S50)&lt;&gt;0),SUM($Q50,$S50),IF(AND(申込書!$AH$4="SKY安心GIGAタブレット",SUM($U50,$W50)&lt;&gt;0),SUM($U50,$W50),"")),"")</f>
        <v/>
      </c>
      <c r="FO50" s="157"/>
      <c r="FP50" s="82"/>
      <c r="FQ50" s="80" t="str">
        <f>IF(AND(申込書!$C$113&lt;&gt;"▼プルダウンより選択してください",申込書!$C$113&lt;&gt;"",申込書!$P$113&lt;&gt;"YYYY/MM/DD",$G50&lt;&gt;""),申込書!$P$113,"")</f>
        <v/>
      </c>
      <c r="FR50" s="81" t="str">
        <f>IF(AND(申込書!$C$113&lt;&gt;"▼プルダウンより選択してください",申込書!$C$113&lt;&gt;"",$G50&lt;&gt;""),申込書!$M$113,"")</f>
        <v/>
      </c>
      <c r="FS50" s="81" t="str">
        <f>IF($FQ$3&lt;&gt;"コンテンツなし",IF(AND(申込書!$AH$4="GIGAスクールパック",SUM($P50,$R50)&lt;&gt;0),SUM($P50,$R50),IF(AND(申込書!$AH$4="SKY安心GIGAタブレット",SUM($T50,$V50)&lt;&gt;0),SUM($T50,$V50),"")),"")</f>
        <v/>
      </c>
      <c r="FT50" s="81" t="str">
        <f>IF($FQ$3&lt;&gt;"コンテンツなし",IF(AND(申込書!$AH$4="GIGAスクールパック",SUM($Q50,$S50)&lt;&gt;0),SUM($Q50,$S50),IF(AND(申込書!$AH$4="SKY安心GIGAタブレット",SUM($U50,$W50)&lt;&gt;0),SUM($U50,$W50),"")),"")</f>
        <v/>
      </c>
      <c r="FU50" s="157"/>
      <c r="FV50" s="82"/>
      <c r="FW50" s="80" t="str">
        <f>IF(AND(申込書!$C$114&lt;&gt;"▼プルダウンより選択してください",申込書!$C$114&lt;&gt;"",申込書!$P$114&lt;&gt;"YYYY/MM/DD",$G50&lt;&gt;""),申込書!$P$114,"")</f>
        <v/>
      </c>
      <c r="FX50" s="81" t="str">
        <f>IF(AND(申込書!$C$114&lt;&gt;"▼プルダウンより選択してください",申込書!$C$114&lt;&gt;"",$G50&lt;&gt;""),申込書!$M$114,"")</f>
        <v/>
      </c>
      <c r="FY50" s="81" t="str">
        <f>IF($FW$3&lt;&gt;"コンテンツなし",IF(AND(申込書!$AH$4="GIGAスクールパック",SUM($P50,$R50)&lt;&gt;0),SUM($P50,$R50),IF(AND(申込書!$AH$4="SKY安心GIGAタブレット",SUM($T50,$V50)&lt;&gt;0),SUM($T50,$V50),"")),"")</f>
        <v/>
      </c>
      <c r="FZ50" s="81" t="str">
        <f>IF($FW$3&lt;&gt;"コンテンツなし",IF(AND(申込書!$AH$4="GIGAスクールパック",SUM($Q50,$S50)&lt;&gt;0),SUM($Q50,$S50),IF(AND(申込書!$AH$4="SKY安心GIGAタブレット",SUM($U50,$W50)&lt;&gt;0),SUM($U50,$W50),"")),"")</f>
        <v/>
      </c>
      <c r="GA50" s="157"/>
      <c r="GB50" s="82"/>
      <c r="GC50" s="80" t="str">
        <f>IF(AND(申込書!$C$115&lt;&gt;"▼プルダウンより選択してください",申込書!$C$115&lt;&gt;"",申込書!$P$115&lt;&gt;"YYYY/MM/DD",$G50&lt;&gt;""),申込書!$P$115,"")</f>
        <v/>
      </c>
      <c r="GD50" s="81" t="str">
        <f>IF(AND(申込書!$C$115&lt;&gt;"▼プルダウンより選択してください",申込書!$C$115&lt;&gt;"",$G50&lt;&gt;""),申込書!$M$115,"")</f>
        <v/>
      </c>
      <c r="GE50" s="81" t="str">
        <f>IF($GC$3&lt;&gt;"コンテンツなし",IF(AND(申込書!$AH$4="GIGAスクールパック",SUM($P50,$R50)&lt;&gt;0),SUM($P50,$R50),IF(AND(申込書!$AH$4="SKY安心GIGAタブレット",SUM($T50,$V50)&lt;&gt;0),SUM($T50,$V50),"")),"")</f>
        <v/>
      </c>
      <c r="GF50" s="81" t="str">
        <f>IF($GC$3&lt;&gt;"コンテンツなし",IF(AND(申込書!$AH$4="GIGAスクールパック",SUM($Q50,$S50)&lt;&gt;0),SUM($Q50,$S50),IF(AND(申込書!$AH$4="SKY安心GIGAタブレット",SUM($U50,$W50)&lt;&gt;0),SUM($U50,$W50),"")),"")</f>
        <v/>
      </c>
      <c r="GG50" s="157"/>
      <c r="GH50" s="82"/>
      <c r="GI50" s="80" t="str">
        <f>IF(AND(申込書!$C$116&lt;&gt;"▼プルダウンより選択してください",申込書!$C$116&lt;&gt;"",申込書!$P$116&lt;&gt;"YYYY/MM/DD",$G50&lt;&gt;""),申込書!$P$116,"")</f>
        <v/>
      </c>
      <c r="GJ50" s="81" t="str">
        <f>IF(AND(申込書!$C$116&lt;&gt;"▼プルダウンより選択してください",申込書!$C$116&lt;&gt;"",$G50&lt;&gt;""),申込書!$M$116,"")</f>
        <v/>
      </c>
      <c r="GK50" s="81" t="str">
        <f>IF($GI$3&lt;&gt;"コンテンツなし",IF(AND(申込書!$AH$4="GIGAスクールパック",SUM($P50,$R50)&lt;&gt;0),SUM($P50,$R50),IF(AND(申込書!$AH$4="SKY安心GIGAタブレット",SUM($T50,$V50)&lt;&gt;0),SUM($T50,$V50),"")),"")</f>
        <v/>
      </c>
      <c r="GL50" s="81" t="str">
        <f>IF($GI$3&lt;&gt;"コンテンツなし",IF(AND(申込書!$AH$4="GIGAスクールパック",SUM($Q50,$S50)&lt;&gt;0),SUM($Q50,$S50),IF(AND(申込書!$AH$4="SKY安心GIGAタブレット",SUM($U50,$W50)&lt;&gt;0),SUM($U50,$W50),"")),"")</f>
        <v/>
      </c>
      <c r="GM50" s="157"/>
      <c r="GN50" s="82"/>
      <c r="GO50" s="80" t="str">
        <f>IF(AND(申込書!$C$117&lt;&gt;"▼プルダウンより選択してください",申込書!$C$117&lt;&gt;"",申込書!$P$117&lt;&gt;"YYYY/MM/DD",$G50&lt;&gt;""),申込書!$P$117,"")</f>
        <v/>
      </c>
      <c r="GP50" s="81" t="str">
        <f>IF(AND(申込書!$C$117&lt;&gt;"▼プルダウンより選択してください",申込書!$C$117&lt;&gt;"",$G50&lt;&gt;""),申込書!$M$117,"")</f>
        <v/>
      </c>
      <c r="GQ50" s="81" t="str">
        <f>IF($GO$3&lt;&gt;"コンテンツなし",IF(AND(申込書!$AH$4="GIGAスクールパック",SUM($P50,$R50)&lt;&gt;0),SUM($P50,$R50),IF(AND(申込書!$AH$4="SKY安心GIGAタブレット",SUM($T50,$V50)&lt;&gt;0),SUM($T50,$V50),"")),"")</f>
        <v/>
      </c>
      <c r="GR50" s="81" t="str">
        <f>IF($GO$3&lt;&gt;"コンテンツなし",IF(AND(申込書!$AH$4="GIGAスクールパック",SUM($Q50,$S50)&lt;&gt;0),SUM($Q50,$S50),IF(AND(申込書!$AH$4="SKY安心GIGAタブレット",SUM($U50,$W50)&lt;&gt;0),SUM($U50,$W50),"")),"")</f>
        <v/>
      </c>
      <c r="GS50" s="157"/>
      <c r="GT50" s="82"/>
      <c r="GU50" s="80" t="str">
        <f>IF(AND(申込書!$C$118&lt;&gt;"▼プルダウンより選択してください",申込書!$C$118&lt;&gt;"",申込書!$P$118&lt;&gt;"YYYY/MM/DD",$G50&lt;&gt;""),申込書!$P$118,"")</f>
        <v/>
      </c>
      <c r="GV50" s="81" t="str">
        <f>IF(AND(申込書!$C$118&lt;&gt;"▼プルダウンより選択してください",申込書!$C$118&lt;&gt;"",$G50&lt;&gt;""),申込書!$M$118,"")</f>
        <v/>
      </c>
      <c r="GW50" s="81" t="str">
        <f>IF($GU$3&lt;&gt;"コンテンツなし",IF(AND(申込書!$AH$4="GIGAスクールパック",SUM($P50,$R50)&lt;&gt;0),SUM($P50,$R50),IF(AND(申込書!$AH$4="SKY安心GIGAタブレット",SUM($T50,$V50)&lt;&gt;0),SUM($T50,$V50),"")),"")</f>
        <v/>
      </c>
      <c r="GX50" s="81" t="str">
        <f>IF($GU$3&lt;&gt;"コンテンツなし",IF(AND(申込書!$AH$4="GIGAスクールパック",SUM($Q50,$S50)&lt;&gt;0),SUM($Q50,$S50),IF(AND(申込書!$AH$4="SKY安心GIGAタブレット",SUM($U50,$W50)&lt;&gt;0),SUM($U50,$W50),"")),"")</f>
        <v/>
      </c>
      <c r="GY50" s="157"/>
      <c r="GZ50" s="82"/>
      <c r="HA50" s="80" t="str">
        <f>IF(AND(申込書!$C$119&lt;&gt;"▼プルダウンより選択してください",申込書!$C$119&lt;&gt;"",申込書!$P$119&lt;&gt;"YYYY/MM/DD",$G50&lt;&gt;""),申込書!$P$119,"")</f>
        <v/>
      </c>
      <c r="HB50" s="81" t="str">
        <f>IF(AND(申込書!$C$119&lt;&gt;"▼プルダウンより選択してください",申込書!$C$119&lt;&gt;"",$G50&lt;&gt;""),申込書!$M$119,"")</f>
        <v/>
      </c>
      <c r="HC50" s="81" t="str">
        <f>IF($HA$3&lt;&gt;"コンテンツなし",IF(AND(申込書!$AH$4="GIGAスクールパック",SUM($P50,$R50)&lt;&gt;0),SUM($P50,$R50),IF(AND(申込書!$AH$4="SKY安心GIGAタブレット",SUM($T50,$V50)&lt;&gt;0),SUM($T50,$V50),"")),"")</f>
        <v/>
      </c>
      <c r="HD50" s="81" t="str">
        <f>IF($HA$3&lt;&gt;"コンテンツなし",IF(AND(申込書!$AH$4="GIGAスクールパック",SUM($Q50,$S50)&lt;&gt;0),SUM($Q50,$S50),IF(AND(申込書!$AH$4="SKY安心GIGAタブレット",SUM($U50,$W50)&lt;&gt;0),SUM($U50,$W50),"")),"")</f>
        <v/>
      </c>
      <c r="HE50" s="157"/>
      <c r="HF50" s="82"/>
      <c r="HG50" s="83"/>
    </row>
    <row r="51" spans="2:215" ht="26.85" customHeight="1">
      <c r="B51" s="62">
        <f t="shared" si="0"/>
        <v>46</v>
      </c>
      <c r="C51" s="63"/>
      <c r="D51" s="64"/>
      <c r="E51" s="207"/>
      <c r="F51" s="65"/>
      <c r="G51" s="66"/>
      <c r="H51" s="67"/>
      <c r="I51" s="68"/>
      <c r="J51" s="69"/>
      <c r="K51" s="70"/>
      <c r="L51" s="71"/>
      <c r="M51" s="72"/>
      <c r="N51" s="73"/>
      <c r="O51" s="74"/>
      <c r="P51" s="179"/>
      <c r="Q51" s="180"/>
      <c r="R51" s="180"/>
      <c r="S51" s="181"/>
      <c r="T51" s="179"/>
      <c r="U51" s="180"/>
      <c r="V51" s="182"/>
      <c r="W51" s="181"/>
      <c r="X51" s="75"/>
      <c r="Y51" s="76"/>
      <c r="Z51" s="77"/>
      <c r="AA51" s="78"/>
      <c r="AB51" s="79"/>
      <c r="AC51" s="79"/>
      <c r="AD51" s="79"/>
      <c r="AE51" s="77"/>
      <c r="AF51" s="139"/>
      <c r="AG51" s="139"/>
      <c r="AH51" s="139"/>
      <c r="AI51" s="80" t="str">
        <f>IF(AND(申込書!$C$90&lt;&gt;"▼プルダウンより選択してください",申込書!$C$90&lt;&gt;"",申込書!$P$90&lt;&gt;"YYYY/MM/DD",$G51&lt;&gt;""),申込書!$P$90,"")</f>
        <v/>
      </c>
      <c r="AJ51" s="81" t="str">
        <f>IF(AND(申込書!$C$90&lt;&gt;"▼プルダウンより選択してください",申込書!$C$90&lt;&gt;"",$G51&lt;&gt;""),申込書!$M$90,"")</f>
        <v/>
      </c>
      <c r="AK51" s="81" t="str">
        <f>IF($AI$3&lt;&gt;"コンテンツなし",IF(AND(申込書!$AH$4="GIGAスクールパック",SUM($P51,$R51)&lt;&gt;0),SUM($P51,$R51),IF(AND(申込書!$AH$4="SKY安心GIGAタブレット",SUM($T51,$V51)&lt;&gt;0),SUM($T51,$V51),"")),"")</f>
        <v/>
      </c>
      <c r="AL51" s="81" t="str">
        <f>IF($AI$3&lt;&gt;"コンテンツなし",IF(AND(申込書!$AH$4="GIGAスクールパック",SUM($Q51,$S51)&lt;&gt;0),SUM($Q51,$S51),IF(AND(申込書!$AH$4="SKY安心GIGAタブレット",SUM($U51,$W51)&lt;&gt;0),SUM($U51,$W51),"")),"")</f>
        <v/>
      </c>
      <c r="AM51" s="157"/>
      <c r="AN51" s="82"/>
      <c r="AO51" s="80" t="str">
        <f>IF(AND(申込書!$C$91&lt;&gt;"▼プルダウンより選択してください",申込書!$C$91&lt;&gt;"",申込書!$P$91&lt;&gt;"YYYY/MM/DD",$G51&lt;&gt;""),申込書!$P$91,"")</f>
        <v/>
      </c>
      <c r="AP51" s="81" t="str">
        <f>IF(AND(申込書!$C$91&lt;&gt;"▼プルダウンより選択してください",申込書!$C$91&lt;&gt;"",$G51&lt;&gt;""),申込書!$M$91,"")</f>
        <v/>
      </c>
      <c r="AQ51" s="81" t="str">
        <f>IF($AO$3&lt;&gt;"コンテンツなし",IF(AND(申込書!$AH$4="GIGAスクールパック",SUM($P51,$R51)&lt;&gt;0),SUM($P51,$R51),IF(AND(申込書!$AH$4="SKY安心GIGAタブレット",SUM($T51,$V51)&lt;&gt;0),SUM($T51,$V51),"")),"")</f>
        <v/>
      </c>
      <c r="AR51" s="81" t="str">
        <f>IF($AO$3&lt;&gt;"コンテンツなし",IF(AND(申込書!$AH$4="GIGAスクールパック",SUM($Q51,$S51)&lt;&gt;0),SUM($Q51,$S51),IF(AND(申込書!$AH$4="SKY安心GIGAタブレット",SUM($U51,$W51)&lt;&gt;0),SUM($U51,$W51),"")),"")</f>
        <v/>
      </c>
      <c r="AS51" s="157"/>
      <c r="AT51" s="82"/>
      <c r="AU51" s="80" t="str">
        <f>IF(AND(申込書!$C$92&lt;&gt;"▼プルダウンより選択してください",申込書!$C$92&lt;&gt;"",申込書!$P$92&lt;&gt;"YYYY/MM/DD",$G51&lt;&gt;""),申込書!$P$92,"")</f>
        <v/>
      </c>
      <c r="AV51" s="81" t="str">
        <f>IF(AND(申込書!$C$92&lt;&gt;"▼プルダウンより選択してください",申込書!$C$92&lt;&gt;"",$G51&lt;&gt;""),申込書!$M$92,"")</f>
        <v/>
      </c>
      <c r="AW51" s="81" t="str">
        <f>IF($AU$3&lt;&gt;"コンテンツなし",IF(AND(申込書!$AH$4="GIGAスクールパック",SUM($P51,$R51)&lt;&gt;0),SUM($P51,$R51),IF(AND(申込書!$AH$4="SKY安心GIGAタブレット",SUM($T51,$V51)&lt;&gt;0),SUM($T51,$V51),"")),"")</f>
        <v/>
      </c>
      <c r="AX51" s="81" t="str">
        <f>IF($AU$3&lt;&gt;"コンテンツなし",IF(AND(申込書!$AH$4="GIGAスクールパック",SUM($Q51,$S51)&lt;&gt;0),SUM($Q51,$S51),IF(AND(申込書!$AH$4="SKY安心GIGAタブレット",SUM($U51,$W51)&lt;&gt;0),SUM($U51,$W51),"")),"")</f>
        <v/>
      </c>
      <c r="AY51" s="157"/>
      <c r="AZ51" s="82"/>
      <c r="BA51" s="80" t="str">
        <f>IF(AND(申込書!$C$93&lt;&gt;"▼プルダウンより選択してください",申込書!$C$93&lt;&gt;"",申込書!$P$93&lt;&gt;"YYYY/MM/DD",$G51&lt;&gt;""),申込書!$P$93,"")</f>
        <v/>
      </c>
      <c r="BB51" s="81" t="str">
        <f>IF(AND(申込書!$C$93&lt;&gt;"▼プルダウンより選択してください",申込書!$C$93&lt;&gt;"",申込書!$M$93&gt;=1,$G51&lt;&gt;""),申込書!$M$93,"")</f>
        <v/>
      </c>
      <c r="BC51" s="81" t="str">
        <f>IF($BA$3&lt;&gt;"コンテンツなし",IF(AND(申込書!$AH$4="GIGAスクールパック",SUM($P51,$R51)&lt;&gt;0),SUM($P51,$R51),IF(AND(申込書!$AH$4="SKY安心GIGAタブレット",SUM($T51,$V51)&lt;&gt;0),SUM($T51,$V51),"")),"")</f>
        <v/>
      </c>
      <c r="BD51" s="81" t="str">
        <f>IF($BA$3&lt;&gt;"コンテンツなし",IF(AND(申込書!$AH$4="GIGAスクールパック",SUM($Q51,$S51)&lt;&gt;0),SUM($Q51,$S51),IF(AND(申込書!$AH$4="SKY安心GIGAタブレット",SUM($U51,$W51)&lt;&gt;0),SUM($U51,$W51),"")),"")</f>
        <v/>
      </c>
      <c r="BE51" s="157"/>
      <c r="BF51" s="82"/>
      <c r="BG51" s="80" t="str">
        <f>IF(AND(申込書!$C$94&lt;&gt;"▼プルダウンより選択してください",申込書!$C$94&lt;&gt;"",申込書!$P$94&lt;&gt;"YYYY/MM/DD",$G51&lt;&gt;""),申込書!$P$94,"")</f>
        <v/>
      </c>
      <c r="BH51" s="81" t="str">
        <f>IF(AND(申込書!$C$94&lt;&gt;"▼プルダウンより選択してください",申込書!$C$94&lt;&gt;"",$G51&lt;&gt;""),申込書!$M$94,"")</f>
        <v/>
      </c>
      <c r="BI51" s="81" t="str">
        <f>IF($BG$3&lt;&gt;"コンテンツなし",IF(AND(申込書!$AH$4="GIGAスクールパック",SUM($P51,$R51)&lt;&gt;0),SUM($P51,$R51),IF(AND(申込書!$AH$4="SKY安心GIGAタブレット",SUM($T51,$V51)&lt;&gt;0),SUM($T51,$V51),"")),"")</f>
        <v/>
      </c>
      <c r="BJ51" s="81" t="str">
        <f>IF($BG$3&lt;&gt;"コンテンツなし",IF(AND(申込書!$AH$4="GIGAスクールパック",SUM($Q51,$S51)&lt;&gt;0),SUM($Q51,$S51),IF(AND(申込書!$AH$4="SKY安心GIGAタブレット",SUM($U51,$W51)&lt;&gt;0),SUM($U51,$W51),"")),"")</f>
        <v/>
      </c>
      <c r="BK51" s="157"/>
      <c r="BL51" s="82"/>
      <c r="BM51" s="80" t="str">
        <f>IF(AND(申込書!$C$95&lt;&gt;"▼プルダウンより選択してください",申込書!$C$95&lt;&gt;"",申込書!$P$95&lt;&gt;"YYYY/MM/DD",$G51&lt;&gt;""),申込書!$P$95,"")</f>
        <v/>
      </c>
      <c r="BN51" s="81" t="str">
        <f>IF(AND(申込書!$C$95&lt;&gt;"▼プルダウンより選択してください",申込書!$C$95&lt;&gt;"",$G51&lt;&gt;""),申込書!$M$95,"")</f>
        <v/>
      </c>
      <c r="BO51" s="81" t="str">
        <f>IF($BM$3&lt;&gt;"コンテンツなし",IF(AND(申込書!$AH$4="GIGAスクールパック",SUM($P51,$R51)&lt;&gt;0),SUM($P51,$R51),IF(AND(申込書!$AH$4="SKY安心GIGAタブレット",SUM($T51,$V51)&lt;&gt;0),SUM($T51,$V51),"")),"")</f>
        <v/>
      </c>
      <c r="BP51" s="81" t="str">
        <f>IF($BM$3&lt;&gt;"コンテンツなし",IF(AND(申込書!$AH$4="GIGAスクールパック",SUM($Q51,$S51)&lt;&gt;0),SUM($Q51,$S51),IF(AND(申込書!$AH$4="SKY安心GIGAタブレット",SUM($U51,$W51)&lt;&gt;0),SUM($U51,$W51),"")),"")</f>
        <v/>
      </c>
      <c r="BQ51" s="157"/>
      <c r="BR51" s="82"/>
      <c r="BS51" s="80" t="str">
        <f>IF(AND(申込書!$C$96&lt;&gt;"▼プルダウンより選択してください",申込書!$C$96&lt;&gt;"",申込書!$P$96&lt;&gt;"YYYY/MM/DD",$G51&lt;&gt;""),申込書!$P$96,"")</f>
        <v/>
      </c>
      <c r="BT51" s="81" t="str">
        <f>IF(AND(申込書!$C$96&lt;&gt;"▼プルダウンより選択してください",申込書!$C$96&lt;&gt;"",$G51&lt;&gt;""),申込書!$M$96,"")</f>
        <v/>
      </c>
      <c r="BU51" s="81" t="str">
        <f>IF($BS$3&lt;&gt;"コンテンツなし",IF(AND(申込書!$AH$4="GIGAスクールパック",SUM($P51,$R51)&lt;&gt;0),SUM($P51,$R51),IF(AND(申込書!$AH$4="SKY安心GIGAタブレット",SUM($T51,$V51)&lt;&gt;0),SUM($T51,$V51),"")),"")</f>
        <v/>
      </c>
      <c r="BV51" s="81" t="str">
        <f>IF($BS$3&lt;&gt;"コンテンツなし",IF(AND(申込書!$AH$4="GIGAスクールパック",SUM($Q51,$S51)&lt;&gt;0),SUM($Q51,$S51),IF(AND(申込書!$AH$4="SKY安心GIGAタブレット",SUM($U51,$W51)&lt;&gt;0),SUM($U51,$W51),"")),"")</f>
        <v/>
      </c>
      <c r="BW51" s="157"/>
      <c r="BX51" s="82"/>
      <c r="BY51" s="80" t="str">
        <f>IF(AND(申込書!$C$97&lt;&gt;"▼プルダウンより選択してください",申込書!$C$97&lt;&gt;"",申込書!$P$97&lt;&gt;"YYYY/MM/DD",$G51&lt;&gt;""),申込書!$P$97,"")</f>
        <v/>
      </c>
      <c r="BZ51" s="81" t="str">
        <f>IF(AND(申込書!$C$97&lt;&gt;"▼プルダウンより選択してください",申込書!$C$97&lt;&gt;"",$G51&lt;&gt;""),申込書!$M$97,"")</f>
        <v/>
      </c>
      <c r="CA51" s="81" t="str">
        <f>IF($BY$3&lt;&gt;"コンテンツなし",IF(AND(申込書!$AH$4="GIGAスクールパック",SUM($P51,$R51)&lt;&gt;0),SUM($P51,$R51),IF(AND(申込書!$AH$4="SKY安心GIGAタブレット",SUM($T51,$V51)&lt;&gt;0),SUM($T51,$V51),"")),"")</f>
        <v/>
      </c>
      <c r="CB51" s="81" t="str">
        <f>IF($BY$3&lt;&gt;"コンテンツなし",IF(AND(申込書!$AH$4="GIGAスクールパック",SUM($Q51,$S51)&lt;&gt;0),SUM($Q51,$S51),IF(AND(申込書!$AH$4="SKY安心GIGAタブレット",SUM($U51,$W51)&lt;&gt;0),SUM($U51,$W51),"")),"")</f>
        <v/>
      </c>
      <c r="CC51" s="157"/>
      <c r="CD51" s="82"/>
      <c r="CE51" s="80" t="str">
        <f>IF(AND(申込書!$C$98&lt;&gt;"▼プルダウンより選択してください",申込書!$C$98&lt;&gt;"",申込書!$P$98&lt;&gt;"YYYY/MM/DD",$G51&lt;&gt;""),申込書!$P$98,"")</f>
        <v/>
      </c>
      <c r="CF51" s="81" t="str">
        <f>IF(AND(申込書!$C$98&lt;&gt;"▼プルダウンより選択してください",申込書!$C$98&lt;&gt;"",$G51&lt;&gt;""),申込書!$M$98,"")</f>
        <v/>
      </c>
      <c r="CG51" s="81" t="str">
        <f>IF($CE$3&lt;&gt;"コンテンツなし",IF(AND(申込書!$AH$4="GIGAスクールパック",SUM($P51,$R51)&lt;&gt;0),SUM($P51,$R51),IF(AND(申込書!$AH$4="SKY安心GIGAタブレット",SUM($T51,$V51)&lt;&gt;0),SUM($T51,$V51),"")),"")</f>
        <v/>
      </c>
      <c r="CH51" s="81" t="str">
        <f>IF($CE$3&lt;&gt;"コンテンツなし",IF(AND(申込書!$AH$4="GIGAスクールパック",SUM($Q51,$S51)&lt;&gt;0),SUM($Q51,$S51),IF(AND(申込書!$AH$4="SKY安心GIGAタブレット",SUM($U51,$W51)&lt;&gt;0),SUM($U51,$W51),"")),"")</f>
        <v/>
      </c>
      <c r="CI51" s="157"/>
      <c r="CJ51" s="82"/>
      <c r="CK51" s="80" t="str">
        <f>IF(AND(申込書!$C$99&lt;&gt;"▼プルダウンより選択してください",申込書!$C$99&lt;&gt;"",申込書!$P$99&lt;&gt;"YYYY/MM/DD",$G51&lt;&gt;""),申込書!$P$99,"")</f>
        <v/>
      </c>
      <c r="CL51" s="81" t="str">
        <f>IF(AND(申込書!$C$99&lt;&gt;"▼プルダウンより選択してください",申込書!$C$99&lt;&gt;"",$G51&lt;&gt;""),申込書!$M$99,"")</f>
        <v/>
      </c>
      <c r="CM51" s="81" t="str">
        <f>IF($CK$3&lt;&gt;"コンテンツなし",IF(AND(申込書!$AH$4="GIGAスクールパック",SUM($P51,$R51)&lt;&gt;0),SUM($P51,$R51),IF(AND(申込書!$AH$4="SKY安心GIGAタブレット",SUM($T51,$V51)&lt;&gt;0),SUM($T51,$V51),"")),"")</f>
        <v/>
      </c>
      <c r="CN51" s="81" t="str">
        <f>IF($CK$3&lt;&gt;"コンテンツなし",IF(AND(申込書!$AH$4="GIGAスクールパック",SUM($Q51,$S51)&lt;&gt;0),SUM($Q51,$S51),IF(AND(申込書!$AH$4="SKY安心GIGAタブレット",SUM($U51,$W51)&lt;&gt;0),SUM($U51,$W51),"")),"")</f>
        <v/>
      </c>
      <c r="CO51" s="157"/>
      <c r="CP51" s="82"/>
      <c r="CQ51" s="80" t="str">
        <f>IF(AND(申込書!$C$100&lt;&gt;"▼プルダウンより選択してください",申込書!$C$100&lt;&gt;"",申込書!$P$100&lt;&gt;"YYYY/MM/DD",$G51&lt;&gt;""),申込書!$P$100,"")</f>
        <v/>
      </c>
      <c r="CR51" s="81" t="str">
        <f>IF(AND(申込書!$C$100&lt;&gt;"▼プルダウンより選択してください",申込書!$C$100&lt;&gt;"",$G51&lt;&gt;""),申込書!$M$100,"")</f>
        <v/>
      </c>
      <c r="CS51" s="81" t="str">
        <f>IF($CQ$3&lt;&gt;"コンテンツなし",IF(AND(申込書!$AH$4="GIGAスクールパック",SUM($P51,$R51)&lt;&gt;0),SUM($P51,$R51),IF(AND(申込書!$AH$4="SKY安心GIGAタブレット",SUM($T51,$V51)&lt;&gt;0),SUM($T51,$V51),"")),"")</f>
        <v/>
      </c>
      <c r="CT51" s="81" t="str">
        <f>IF($CQ$3&lt;&gt;"コンテンツなし",IF(AND(申込書!$AH$4="GIGAスクールパック",SUM($Q51,$S51)&lt;&gt;0),SUM($Q51,$S51),IF(AND(申込書!$AH$4="SKY安心GIGAタブレット",SUM($U51,$W51)&lt;&gt;0),SUM($U51,$W51),"")),"")</f>
        <v/>
      </c>
      <c r="CU51" s="81"/>
      <c r="CV51" s="82"/>
      <c r="CW51" s="80" t="str">
        <f>IF(AND(申込書!$C$101&lt;&gt;"▼プルダウンより選択してください",申込書!$C$101&lt;&gt;"",申込書!$P$101&lt;&gt;"YYYY/MM/DD",$G51&lt;&gt;""),申込書!$P$101,"")</f>
        <v/>
      </c>
      <c r="CX51" s="81" t="str">
        <f>IF(AND(申込書!$C$101&lt;&gt;"▼プルダウンより選択してください",申込書!$C$101&lt;&gt;"",$G51&lt;&gt;""),申込書!$M$101,"")</f>
        <v/>
      </c>
      <c r="CY51" s="81" t="str">
        <f>IF($CW$3&lt;&gt;"コンテンツなし",IF(AND(申込書!$AH$4="GIGAスクールパック",SUM($P51,$R51)&lt;&gt;0),SUM($P51,$R51),IF(AND(申込書!$AH$4="SKY安心GIGAタブレット",SUM($T51,$V51)&lt;&gt;0),SUM($T51,$V51),"")),"")</f>
        <v/>
      </c>
      <c r="CZ51" s="81" t="str">
        <f>IF($CW$3&lt;&gt;"コンテンツなし",IF(AND(申込書!$AH$4="GIGAスクールパック",SUM($Q51,$S51)&lt;&gt;0),SUM($Q51,$S51),IF(AND(申込書!$AH$4="SKY安心GIGAタブレット",SUM($U51,$W51)&lt;&gt;0),SUM($U51,$W51),"")),"")</f>
        <v/>
      </c>
      <c r="DA51" s="81"/>
      <c r="DB51" s="82"/>
      <c r="DC51" s="80" t="str">
        <f>IF(AND(申込書!$C$102&lt;&gt;"▼プルダウンより選択してください",申込書!$C$102&lt;&gt;"",申込書!$P$102&lt;&gt;"YYYY/MM/DD",$G51&lt;&gt;""),申込書!$P$102,"")</f>
        <v/>
      </c>
      <c r="DD51" s="81" t="str">
        <f>IF(AND(申込書!$C$102&lt;&gt;"▼プルダウンより選択してください",申込書!$C$102&lt;&gt;"",$G51&lt;&gt;""),申込書!$M$102,"")</f>
        <v/>
      </c>
      <c r="DE51" s="81" t="str">
        <f>IF($DC$3&lt;&gt;"コンテンツなし",IF(AND(申込書!$AH$4="GIGAスクールパック",SUM($P51,$R51)&lt;&gt;0),SUM($P51,$R51),IF(AND(申込書!$AH$4="SKY安心GIGAタブレット",SUM($T51,$V51)&lt;&gt;0),SUM($T51,$V51),"")),"")</f>
        <v/>
      </c>
      <c r="DF51" s="81" t="str">
        <f>IF($DC$3&lt;&gt;"コンテンツなし",IF(AND(申込書!$AH$4="GIGAスクールパック",SUM($Q51,$S51)&lt;&gt;0),SUM($Q51,$S51),IF(AND(申込書!$AH$4="SKY安心GIGAタブレット",SUM($U51,$W51)&lt;&gt;0),SUM($U51,$W51),"")),"")</f>
        <v/>
      </c>
      <c r="DG51" s="81"/>
      <c r="DH51" s="82"/>
      <c r="DI51" s="80" t="str">
        <f>IF(AND(申込書!$C$103&lt;&gt;"▼プルダウンより選択してください",申込書!$C$103&lt;&gt;"",申込書!$P$103&lt;&gt;"YYYY/MM/DD",$G51&lt;&gt;""),申込書!$P$103,"")</f>
        <v/>
      </c>
      <c r="DJ51" s="81" t="str">
        <f>IF(AND(申込書!$C$103&lt;&gt;"▼プルダウンより選択してください",申込書!$C$103&lt;&gt;"",$G51&lt;&gt;""),申込書!$M$103,"")</f>
        <v/>
      </c>
      <c r="DK51" s="81" t="str">
        <f>IF($DI$3&lt;&gt;"コンテンツなし",IF(AND(申込書!$AH$4="GIGAスクールパック",SUM($P51,$R51)&lt;&gt;0),SUM($P51,$R51),IF(AND(申込書!$AH$4="SKY安心GIGAタブレット",SUM($T51,$V51)&lt;&gt;0),SUM($T51,$V51),"")),"")</f>
        <v/>
      </c>
      <c r="DL51" s="81" t="str">
        <f>IF($DI$3&lt;&gt;"コンテンツなし",IF(AND(申込書!$AH$4="GIGAスクールパック",SUM($Q51,$S51)&lt;&gt;0),SUM($Q51,$S51),IF(AND(申込書!$AH$4="SKY安心GIGAタブレット",SUM($U51,$W51)&lt;&gt;0),SUM($U51,$W51),"")),"")</f>
        <v/>
      </c>
      <c r="DM51" s="81"/>
      <c r="DN51" s="82"/>
      <c r="DO51" s="80" t="str">
        <f>IF(AND(申込書!$C$104&lt;&gt;"▼プルダウンより選択してください",申込書!$C$104&lt;&gt;"",申込書!$P$104&lt;&gt;"YYYY/MM/DD",$G51&lt;&gt;""),申込書!$P$104,"")</f>
        <v/>
      </c>
      <c r="DP51" s="81" t="str">
        <f>IF(AND(申込書!$C$104&lt;&gt;"▼プルダウンより選択してください",申込書!$C$104&lt;&gt;"",$G51&lt;&gt;""),申込書!$M$104,"")</f>
        <v/>
      </c>
      <c r="DQ51" s="81" t="str">
        <f>IF($DO$3&lt;&gt;"コンテンツなし",IF(AND(申込書!$AH$4="GIGAスクールパック",SUM($P51,$R51)&lt;&gt;0),SUM($P51,$R51),IF(AND(申込書!$AH$4="SKY安心GIGAタブレット",SUM($T51,$V51)&lt;&gt;0),SUM($T51,$V51),"")),"")</f>
        <v/>
      </c>
      <c r="DR51" s="81" t="str">
        <f>IF($DO$3&lt;&gt;"コンテンツなし",IF(AND(申込書!$AH$4="GIGAスクールパック",SUM($Q51,$S51)&lt;&gt;0),SUM($Q51,$S51),IF(AND(申込書!$AH$4="SKY安心GIGAタブレット",SUM($U51,$W51)&lt;&gt;0),SUM($U51,$W51),"")),"")</f>
        <v/>
      </c>
      <c r="DS51" s="81"/>
      <c r="DT51" s="82"/>
      <c r="DU51" s="80" t="str">
        <f>IF(AND(申込書!$C$105&lt;&gt;"▼プルダウンより選択してください",申込書!$C$105&lt;&gt;"",申込書!$P$105&lt;&gt;"YYYY/MM/DD",$G51&lt;&gt;""),申込書!$P$105,"")</f>
        <v/>
      </c>
      <c r="DV51" s="81" t="str">
        <f>IF(AND(申込書!$C$105&lt;&gt;"▼プルダウンより選択してください",申込書!$C$105&lt;&gt;"",$G51&lt;&gt;""),申込書!$M$105,"")</f>
        <v/>
      </c>
      <c r="DW51" s="81" t="str">
        <f>IF($DU$3&lt;&gt;"コンテンツなし",IF(AND(申込書!$AH$4="GIGAスクールパック",SUM($P51,$R51)&lt;&gt;0),SUM($P51,$R51),IF(AND(申込書!$AH$4="SKY安心GIGAタブレット",SUM($T51,$V51)&lt;&gt;0),SUM($T51,$V51),"")),"")</f>
        <v/>
      </c>
      <c r="DX51" s="81" t="str">
        <f>IF($DU$3&lt;&gt;"コンテンツなし",IF(AND(申込書!$AH$4="GIGAスクールパック",SUM($Q51,$S51)&lt;&gt;0),SUM($Q51,$S51),IF(AND(申込書!$AH$4="SKY安心GIGAタブレット",SUM($U51,$W51)&lt;&gt;0),SUM($U51,$W51),"")),"")</f>
        <v/>
      </c>
      <c r="DY51" s="157"/>
      <c r="DZ51" s="82"/>
      <c r="EA51" s="80" t="str">
        <f>IF(AND(申込書!$C$106&lt;&gt;"▼プルダウンより選択してください",申込書!$C$106&lt;&gt;"",申込書!$P$106&lt;&gt;"YYYY/MM/DD",$G51&lt;&gt;""),申込書!$P$106,"")</f>
        <v/>
      </c>
      <c r="EB51" s="81" t="str">
        <f>IF(AND(申込書!$C$106&lt;&gt;"▼プルダウンより選択してください",申込書!$C$106&lt;&gt;"",$G51&lt;&gt;""),申込書!$M$106,"")</f>
        <v/>
      </c>
      <c r="EC51" s="81" t="str">
        <f>IF($EA$3&lt;&gt;"コンテンツなし",IF(AND(申込書!$AH$4="GIGAスクールパック",SUM($P51,$R51)&lt;&gt;0),SUM($P51,$R51),IF(AND(申込書!$AH$4="SKY安心GIGAタブレット",SUM($T51,$V51)&lt;&gt;0),SUM($T51,$V51),"")),"")</f>
        <v/>
      </c>
      <c r="ED51" s="81" t="str">
        <f>IF($EA$3&lt;&gt;"コンテンツなし",IF(AND(申込書!$AH$4="GIGAスクールパック",SUM($Q51,$S51)&lt;&gt;0),SUM($Q51,$S51),IF(AND(申込書!$AH$4="SKY安心GIGAタブレット",SUM($U51,$W51)&lt;&gt;0),SUM($U51,$W51),"")),"")</f>
        <v/>
      </c>
      <c r="EE51" s="157"/>
      <c r="EF51" s="82"/>
      <c r="EG51" s="80" t="str">
        <f>IF(AND(申込書!$C$107&lt;&gt;"▼プルダウンより選択してください",申込書!$C$107&lt;&gt;"",申込書!$P$107&lt;&gt;"YYYY/MM/DD",$G51&lt;&gt;""),申込書!$P$107,"")</f>
        <v/>
      </c>
      <c r="EH51" s="81" t="str">
        <f>IF(AND(申込書!$C$107&lt;&gt;"▼プルダウンより選択してください",申込書!$C$107&lt;&gt;"",$G51&lt;&gt;""),申込書!$M$107,"")</f>
        <v/>
      </c>
      <c r="EI51" s="81" t="str">
        <f>IF($EG$3&lt;&gt;"コンテンツなし",IF(AND(申込書!$AH$4="GIGAスクールパック",SUM($P51,$R51)&lt;&gt;0),SUM($P51,$R51),IF(AND(申込書!$AH$4="SKY安心GIGAタブレット",SUM($T51,$V51)&lt;&gt;0),SUM($T51,$V51),"")),"")</f>
        <v/>
      </c>
      <c r="EJ51" s="81" t="str">
        <f>IF($EG$3&lt;&gt;"コンテンツなし",IF(AND(申込書!$AH$4="GIGAスクールパック",SUM($Q51,$S51)&lt;&gt;0),SUM($Q51,$S51),IF(AND(申込書!$AH$4="SKY安心GIGAタブレット",SUM($U51,$W51)&lt;&gt;0),SUM($U51,$W51),"")),"")</f>
        <v/>
      </c>
      <c r="EK51" s="157"/>
      <c r="EL51" s="82"/>
      <c r="EM51" s="80" t="str">
        <f>IF(AND(申込書!$C$108&lt;&gt;"▼プルダウンより選択してください",申込書!$C$108&lt;&gt;"",申込書!$P$108&lt;&gt;"YYYY/MM/DD",$G51&lt;&gt;""),申込書!$P$108,"")</f>
        <v/>
      </c>
      <c r="EN51" s="81" t="str">
        <f>IF(AND(申込書!$C$108&lt;&gt;"▼プルダウンより選択してください",申込書!$C$108&lt;&gt;"",$G51&lt;&gt;""),申込書!$M$108,"")</f>
        <v/>
      </c>
      <c r="EO51" s="81" t="str">
        <f>IF($EM$3&lt;&gt;"コンテンツなし",IF(AND(申込書!$AH$4="GIGAスクールパック",SUM($P51,$R51)&lt;&gt;0),SUM($P51,$R51),IF(AND(申込書!$AH$4="SKY安心GIGAタブレット",SUM($T51,$V51)&lt;&gt;0),SUM($T51,$V51),"")),"")</f>
        <v/>
      </c>
      <c r="EP51" s="81" t="str">
        <f>IF($EM$3&lt;&gt;"コンテンツなし",IF(AND(申込書!$AH$4="GIGAスクールパック",SUM($Q51,$S51)&lt;&gt;0),SUM($Q51,$S51),IF(AND(申込書!$AH$4="SKY安心GIGAタブレット",SUM($U51,$W51)&lt;&gt;0),SUM($U51,$W51),"")),"")</f>
        <v/>
      </c>
      <c r="EQ51" s="157"/>
      <c r="ER51" s="82"/>
      <c r="ES51" s="80" t="str">
        <f>IF(AND(申込書!$C$109&lt;&gt;"▼プルダウンより選択してください",申込書!$C$109&lt;&gt;"",申込書!$P$109&lt;&gt;"YYYY/MM/DD",$G51&lt;&gt;""),申込書!$P$109,"")</f>
        <v/>
      </c>
      <c r="ET51" s="81" t="str">
        <f>IF(AND(申込書!$C$109&lt;&gt;"▼プルダウンより選択してください",申込書!$C$109&lt;&gt;"",$G51&lt;&gt;""),申込書!$M$109,"")</f>
        <v/>
      </c>
      <c r="EU51" s="81" t="str">
        <f>IF($ES$3&lt;&gt;"コンテンツなし",IF(AND(申込書!$AH$4="GIGAスクールパック",SUM($P51,$R51)&lt;&gt;0),SUM($P51,$R51),IF(AND(申込書!$AH$4="SKY安心GIGAタブレット",SUM($T51,$V51)&lt;&gt;0),SUM($T51,$V51),"")),"")</f>
        <v/>
      </c>
      <c r="EV51" s="81" t="str">
        <f>IF($ES$3&lt;&gt;"コンテンツなし",IF(AND(申込書!$AH$4="GIGAスクールパック",SUM($Q51,$S51)&lt;&gt;0),SUM($Q51,$S51),IF(AND(申込書!$AH$4="SKY安心GIGAタブレット",SUM($U51,$W51)&lt;&gt;0),SUM($U51,$W51),"")),"")</f>
        <v/>
      </c>
      <c r="EW51" s="157"/>
      <c r="EX51" s="82"/>
      <c r="EY51" s="80" t="str">
        <f>IF(AND(申込書!$C$110&lt;&gt;"▼プルダウンより選択してください",申込書!$C$110&lt;&gt;"",申込書!$P$110&lt;&gt;"YYYY/MM/DD",$G51&lt;&gt;""),申込書!$P$110,"")</f>
        <v/>
      </c>
      <c r="EZ51" s="81" t="str">
        <f>IF(AND(申込書!$C$110&lt;&gt;"▼プルダウンより選択してください",申込書!$C$110&lt;&gt;"",$G51&lt;&gt;""),申込書!$M$110,"")</f>
        <v/>
      </c>
      <c r="FA51" s="81" t="str">
        <f>IF($EY$3&lt;&gt;"コンテンツなし",IF(AND(申込書!$AH$4="GIGAスクールパック",SUM($P51,$R51)&lt;&gt;0),SUM($P51,$R51),IF(AND(申込書!$AH$4="SKY安心GIGAタブレット",SUM($T51,$V51)&lt;&gt;0),SUM($T51,$V51),"")),"")</f>
        <v/>
      </c>
      <c r="FB51" s="81" t="str">
        <f>IF($EY$3&lt;&gt;"コンテンツなし",IF(AND(申込書!$AH$4="GIGAスクールパック",SUM($Q51,$S51)&lt;&gt;0),SUM($Q51,$S51),IF(AND(申込書!$AH$4="SKY安心GIGAタブレット",SUM($U51,$W51)&lt;&gt;0),SUM($U51,$W51),"")),"")</f>
        <v/>
      </c>
      <c r="FC51" s="157"/>
      <c r="FD51" s="82"/>
      <c r="FE51" s="80" t="str">
        <f>IF(AND(申込書!$C$111&lt;&gt;"▼プルダウンより選択してください",申込書!$C$111&lt;&gt;"",申込書!$P$111&lt;&gt;"YYYY/MM/DD",$G51&lt;&gt;""),申込書!$P$111,"")</f>
        <v/>
      </c>
      <c r="FF51" s="81" t="str">
        <f>IF(AND(申込書!$C$111&lt;&gt;"▼プルダウンより選択してください",申込書!$C$111&lt;&gt;"",$G51&lt;&gt;""),申込書!$M$111,"")</f>
        <v/>
      </c>
      <c r="FG51" s="81" t="str">
        <f>IF($FE$3&lt;&gt;"コンテンツなし",IF(AND(申込書!$AH$4="GIGAスクールパック",SUM($P51,$R51)&lt;&gt;0),SUM($P51,$R51),IF(AND(申込書!$AH$4="SKY安心GIGAタブレット",SUM($T51,$V51)&lt;&gt;0),SUM($T51,$V51),"")),"")</f>
        <v/>
      </c>
      <c r="FH51" s="81" t="str">
        <f>IF($FE$3&lt;&gt;"コンテンツなし",IF(AND(申込書!$AH$4="GIGAスクールパック",SUM($Q51,$S51)&lt;&gt;0),SUM($Q51,$S51),IF(AND(申込書!$AH$4="SKY安心GIGAタブレット",SUM($U51,$W51)&lt;&gt;0),SUM($U51,$W51),"")),"")</f>
        <v/>
      </c>
      <c r="FI51" s="157"/>
      <c r="FJ51" s="82"/>
      <c r="FK51" s="80" t="str">
        <f>IF(AND(申込書!$C$112&lt;&gt;"▼プルダウンより選択してください",申込書!$C$112&lt;&gt;"",申込書!$P$112&lt;&gt;"YYYY/MM/DD",$G51&lt;&gt;""),申込書!$P$112,"")</f>
        <v/>
      </c>
      <c r="FL51" s="81" t="str">
        <f>IF(AND(申込書!$C$112&lt;&gt;"▼プルダウンより選択してください",申込書!$C$112&lt;&gt;"",$G51&lt;&gt;""),申込書!$M$112,"")</f>
        <v/>
      </c>
      <c r="FM51" s="81" t="str">
        <f>IF($FK$3&lt;&gt;"コンテンツなし",IF(AND(申込書!$AH$4="GIGAスクールパック",SUM($P51,$R51)&lt;&gt;0),SUM($P51,$R51),IF(AND(申込書!$AH$4="SKY安心GIGAタブレット",SUM($T51,$V51)&lt;&gt;0),SUM($T51,$V51),"")),"")</f>
        <v/>
      </c>
      <c r="FN51" s="81" t="str">
        <f>IF($FK$3&lt;&gt;"コンテンツなし",IF(AND(申込書!$AH$4="GIGAスクールパック",SUM($Q51,$S51)&lt;&gt;0),SUM($Q51,$S51),IF(AND(申込書!$AH$4="SKY安心GIGAタブレット",SUM($U51,$W51)&lt;&gt;0),SUM($U51,$W51),"")),"")</f>
        <v/>
      </c>
      <c r="FO51" s="157"/>
      <c r="FP51" s="82"/>
      <c r="FQ51" s="80" t="str">
        <f>IF(AND(申込書!$C$113&lt;&gt;"▼プルダウンより選択してください",申込書!$C$113&lt;&gt;"",申込書!$P$113&lt;&gt;"YYYY/MM/DD",$G51&lt;&gt;""),申込書!$P$113,"")</f>
        <v/>
      </c>
      <c r="FR51" s="81" t="str">
        <f>IF(AND(申込書!$C$113&lt;&gt;"▼プルダウンより選択してください",申込書!$C$113&lt;&gt;"",$G51&lt;&gt;""),申込書!$M$113,"")</f>
        <v/>
      </c>
      <c r="FS51" s="81" t="str">
        <f>IF($FQ$3&lt;&gt;"コンテンツなし",IF(AND(申込書!$AH$4="GIGAスクールパック",SUM($P51,$R51)&lt;&gt;0),SUM($P51,$R51),IF(AND(申込書!$AH$4="SKY安心GIGAタブレット",SUM($T51,$V51)&lt;&gt;0),SUM($T51,$V51),"")),"")</f>
        <v/>
      </c>
      <c r="FT51" s="81" t="str">
        <f>IF($FQ$3&lt;&gt;"コンテンツなし",IF(AND(申込書!$AH$4="GIGAスクールパック",SUM($Q51,$S51)&lt;&gt;0),SUM($Q51,$S51),IF(AND(申込書!$AH$4="SKY安心GIGAタブレット",SUM($U51,$W51)&lt;&gt;0),SUM($U51,$W51),"")),"")</f>
        <v/>
      </c>
      <c r="FU51" s="157"/>
      <c r="FV51" s="82"/>
      <c r="FW51" s="80" t="str">
        <f>IF(AND(申込書!$C$114&lt;&gt;"▼プルダウンより選択してください",申込書!$C$114&lt;&gt;"",申込書!$P$114&lt;&gt;"YYYY/MM/DD",$G51&lt;&gt;""),申込書!$P$114,"")</f>
        <v/>
      </c>
      <c r="FX51" s="81" t="str">
        <f>IF(AND(申込書!$C$114&lt;&gt;"▼プルダウンより選択してください",申込書!$C$114&lt;&gt;"",$G51&lt;&gt;""),申込書!$M$114,"")</f>
        <v/>
      </c>
      <c r="FY51" s="81" t="str">
        <f>IF($FW$3&lt;&gt;"コンテンツなし",IF(AND(申込書!$AH$4="GIGAスクールパック",SUM($P51,$R51)&lt;&gt;0),SUM($P51,$R51),IF(AND(申込書!$AH$4="SKY安心GIGAタブレット",SUM($T51,$V51)&lt;&gt;0),SUM($T51,$V51),"")),"")</f>
        <v/>
      </c>
      <c r="FZ51" s="81" t="str">
        <f>IF($FW$3&lt;&gt;"コンテンツなし",IF(AND(申込書!$AH$4="GIGAスクールパック",SUM($Q51,$S51)&lt;&gt;0),SUM($Q51,$S51),IF(AND(申込書!$AH$4="SKY安心GIGAタブレット",SUM($U51,$W51)&lt;&gt;0),SUM($U51,$W51),"")),"")</f>
        <v/>
      </c>
      <c r="GA51" s="157"/>
      <c r="GB51" s="82"/>
      <c r="GC51" s="80" t="str">
        <f>IF(AND(申込書!$C$115&lt;&gt;"▼プルダウンより選択してください",申込書!$C$115&lt;&gt;"",申込書!$P$115&lt;&gt;"YYYY/MM/DD",$G51&lt;&gt;""),申込書!$P$115,"")</f>
        <v/>
      </c>
      <c r="GD51" s="81" t="str">
        <f>IF(AND(申込書!$C$115&lt;&gt;"▼プルダウンより選択してください",申込書!$C$115&lt;&gt;"",$G51&lt;&gt;""),申込書!$M$115,"")</f>
        <v/>
      </c>
      <c r="GE51" s="81" t="str">
        <f>IF($GC$3&lt;&gt;"コンテンツなし",IF(AND(申込書!$AH$4="GIGAスクールパック",SUM($P51,$R51)&lt;&gt;0),SUM($P51,$R51),IF(AND(申込書!$AH$4="SKY安心GIGAタブレット",SUM($T51,$V51)&lt;&gt;0),SUM($T51,$V51),"")),"")</f>
        <v/>
      </c>
      <c r="GF51" s="81" t="str">
        <f>IF($GC$3&lt;&gt;"コンテンツなし",IF(AND(申込書!$AH$4="GIGAスクールパック",SUM($Q51,$S51)&lt;&gt;0),SUM($Q51,$S51),IF(AND(申込書!$AH$4="SKY安心GIGAタブレット",SUM($U51,$W51)&lt;&gt;0),SUM($U51,$W51),"")),"")</f>
        <v/>
      </c>
      <c r="GG51" s="157"/>
      <c r="GH51" s="82"/>
      <c r="GI51" s="80" t="str">
        <f>IF(AND(申込書!$C$116&lt;&gt;"▼プルダウンより選択してください",申込書!$C$116&lt;&gt;"",申込書!$P$116&lt;&gt;"YYYY/MM/DD",$G51&lt;&gt;""),申込書!$P$116,"")</f>
        <v/>
      </c>
      <c r="GJ51" s="81" t="str">
        <f>IF(AND(申込書!$C$116&lt;&gt;"▼プルダウンより選択してください",申込書!$C$116&lt;&gt;"",$G51&lt;&gt;""),申込書!$M$116,"")</f>
        <v/>
      </c>
      <c r="GK51" s="81" t="str">
        <f>IF($GI$3&lt;&gt;"コンテンツなし",IF(AND(申込書!$AH$4="GIGAスクールパック",SUM($P51,$R51)&lt;&gt;0),SUM($P51,$R51),IF(AND(申込書!$AH$4="SKY安心GIGAタブレット",SUM($T51,$V51)&lt;&gt;0),SUM($T51,$V51),"")),"")</f>
        <v/>
      </c>
      <c r="GL51" s="81" t="str">
        <f>IF($GI$3&lt;&gt;"コンテンツなし",IF(AND(申込書!$AH$4="GIGAスクールパック",SUM($Q51,$S51)&lt;&gt;0),SUM($Q51,$S51),IF(AND(申込書!$AH$4="SKY安心GIGAタブレット",SUM($U51,$W51)&lt;&gt;0),SUM($U51,$W51),"")),"")</f>
        <v/>
      </c>
      <c r="GM51" s="157"/>
      <c r="GN51" s="82"/>
      <c r="GO51" s="80" t="str">
        <f>IF(AND(申込書!$C$117&lt;&gt;"▼プルダウンより選択してください",申込書!$C$117&lt;&gt;"",申込書!$P$117&lt;&gt;"YYYY/MM/DD",$G51&lt;&gt;""),申込書!$P$117,"")</f>
        <v/>
      </c>
      <c r="GP51" s="81" t="str">
        <f>IF(AND(申込書!$C$117&lt;&gt;"▼プルダウンより選択してください",申込書!$C$117&lt;&gt;"",$G51&lt;&gt;""),申込書!$M$117,"")</f>
        <v/>
      </c>
      <c r="GQ51" s="81" t="str">
        <f>IF($GO$3&lt;&gt;"コンテンツなし",IF(AND(申込書!$AH$4="GIGAスクールパック",SUM($P51,$R51)&lt;&gt;0),SUM($P51,$R51),IF(AND(申込書!$AH$4="SKY安心GIGAタブレット",SUM($T51,$V51)&lt;&gt;0),SUM($T51,$V51),"")),"")</f>
        <v/>
      </c>
      <c r="GR51" s="81" t="str">
        <f>IF($GO$3&lt;&gt;"コンテンツなし",IF(AND(申込書!$AH$4="GIGAスクールパック",SUM($Q51,$S51)&lt;&gt;0),SUM($Q51,$S51),IF(AND(申込書!$AH$4="SKY安心GIGAタブレット",SUM($U51,$W51)&lt;&gt;0),SUM($U51,$W51),"")),"")</f>
        <v/>
      </c>
      <c r="GS51" s="157"/>
      <c r="GT51" s="82"/>
      <c r="GU51" s="80" t="str">
        <f>IF(AND(申込書!$C$118&lt;&gt;"▼プルダウンより選択してください",申込書!$C$118&lt;&gt;"",申込書!$P$118&lt;&gt;"YYYY/MM/DD",$G51&lt;&gt;""),申込書!$P$118,"")</f>
        <v/>
      </c>
      <c r="GV51" s="81" t="str">
        <f>IF(AND(申込書!$C$118&lt;&gt;"▼プルダウンより選択してください",申込書!$C$118&lt;&gt;"",$G51&lt;&gt;""),申込書!$M$118,"")</f>
        <v/>
      </c>
      <c r="GW51" s="81" t="str">
        <f>IF($GU$3&lt;&gt;"コンテンツなし",IF(AND(申込書!$AH$4="GIGAスクールパック",SUM($P51,$R51)&lt;&gt;0),SUM($P51,$R51),IF(AND(申込書!$AH$4="SKY安心GIGAタブレット",SUM($T51,$V51)&lt;&gt;0),SUM($T51,$V51),"")),"")</f>
        <v/>
      </c>
      <c r="GX51" s="81" t="str">
        <f>IF($GU$3&lt;&gt;"コンテンツなし",IF(AND(申込書!$AH$4="GIGAスクールパック",SUM($Q51,$S51)&lt;&gt;0),SUM($Q51,$S51),IF(AND(申込書!$AH$4="SKY安心GIGAタブレット",SUM($U51,$W51)&lt;&gt;0),SUM($U51,$W51),"")),"")</f>
        <v/>
      </c>
      <c r="GY51" s="157"/>
      <c r="GZ51" s="82"/>
      <c r="HA51" s="80" t="str">
        <f>IF(AND(申込書!$C$119&lt;&gt;"▼プルダウンより選択してください",申込書!$C$119&lt;&gt;"",申込書!$P$119&lt;&gt;"YYYY/MM/DD",$G51&lt;&gt;""),申込書!$P$119,"")</f>
        <v/>
      </c>
      <c r="HB51" s="81" t="str">
        <f>IF(AND(申込書!$C$119&lt;&gt;"▼プルダウンより選択してください",申込書!$C$119&lt;&gt;"",$G51&lt;&gt;""),申込書!$M$119,"")</f>
        <v/>
      </c>
      <c r="HC51" s="81" t="str">
        <f>IF($HA$3&lt;&gt;"コンテンツなし",IF(AND(申込書!$AH$4="GIGAスクールパック",SUM($P51,$R51)&lt;&gt;0),SUM($P51,$R51),IF(AND(申込書!$AH$4="SKY安心GIGAタブレット",SUM($T51,$V51)&lt;&gt;0),SUM($T51,$V51),"")),"")</f>
        <v/>
      </c>
      <c r="HD51" s="81" t="str">
        <f>IF($HA$3&lt;&gt;"コンテンツなし",IF(AND(申込書!$AH$4="GIGAスクールパック",SUM($Q51,$S51)&lt;&gt;0),SUM($Q51,$S51),IF(AND(申込書!$AH$4="SKY安心GIGAタブレット",SUM($U51,$W51)&lt;&gt;0),SUM($U51,$W51),"")),"")</f>
        <v/>
      </c>
      <c r="HE51" s="157"/>
      <c r="HF51" s="82"/>
      <c r="HG51" s="83"/>
    </row>
    <row r="52" spans="2:215" ht="26.85" customHeight="1">
      <c r="B52" s="62">
        <f t="shared" si="0"/>
        <v>47</v>
      </c>
      <c r="C52" s="63"/>
      <c r="D52" s="64"/>
      <c r="E52" s="207"/>
      <c r="F52" s="65"/>
      <c r="G52" s="66"/>
      <c r="H52" s="67"/>
      <c r="I52" s="68"/>
      <c r="J52" s="69"/>
      <c r="K52" s="70"/>
      <c r="L52" s="71"/>
      <c r="M52" s="72"/>
      <c r="N52" s="73"/>
      <c r="O52" s="74"/>
      <c r="P52" s="179"/>
      <c r="Q52" s="180"/>
      <c r="R52" s="180"/>
      <c r="S52" s="181"/>
      <c r="T52" s="179"/>
      <c r="U52" s="180"/>
      <c r="V52" s="182"/>
      <c r="W52" s="181"/>
      <c r="X52" s="75"/>
      <c r="Y52" s="76"/>
      <c r="Z52" s="77"/>
      <c r="AA52" s="78"/>
      <c r="AB52" s="79"/>
      <c r="AC52" s="79"/>
      <c r="AD52" s="79"/>
      <c r="AE52" s="77"/>
      <c r="AF52" s="139"/>
      <c r="AG52" s="139"/>
      <c r="AH52" s="139"/>
      <c r="AI52" s="80" t="str">
        <f>IF(AND(申込書!$C$90&lt;&gt;"▼プルダウンより選択してください",申込書!$C$90&lt;&gt;"",申込書!$P$90&lt;&gt;"YYYY/MM/DD",$G52&lt;&gt;""),申込書!$P$90,"")</f>
        <v/>
      </c>
      <c r="AJ52" s="81" t="str">
        <f>IF(AND(申込書!$C$90&lt;&gt;"▼プルダウンより選択してください",申込書!$C$90&lt;&gt;"",$G52&lt;&gt;""),申込書!$M$90,"")</f>
        <v/>
      </c>
      <c r="AK52" s="81" t="str">
        <f>IF($AI$3&lt;&gt;"コンテンツなし",IF(AND(申込書!$AH$4="GIGAスクールパック",SUM($P52,$R52)&lt;&gt;0),SUM($P52,$R52),IF(AND(申込書!$AH$4="SKY安心GIGAタブレット",SUM($T52,$V52)&lt;&gt;0),SUM($T52,$V52),"")),"")</f>
        <v/>
      </c>
      <c r="AL52" s="81" t="str">
        <f>IF($AI$3&lt;&gt;"コンテンツなし",IF(AND(申込書!$AH$4="GIGAスクールパック",SUM($Q52,$S52)&lt;&gt;0),SUM($Q52,$S52),IF(AND(申込書!$AH$4="SKY安心GIGAタブレット",SUM($U52,$W52)&lt;&gt;0),SUM($U52,$W52),"")),"")</f>
        <v/>
      </c>
      <c r="AM52" s="157"/>
      <c r="AN52" s="82"/>
      <c r="AO52" s="80" t="str">
        <f>IF(AND(申込書!$C$91&lt;&gt;"▼プルダウンより選択してください",申込書!$C$91&lt;&gt;"",申込書!$P$91&lt;&gt;"YYYY/MM/DD",$G52&lt;&gt;""),申込書!$P$91,"")</f>
        <v/>
      </c>
      <c r="AP52" s="81" t="str">
        <f>IF(AND(申込書!$C$91&lt;&gt;"▼プルダウンより選択してください",申込書!$C$91&lt;&gt;"",$G52&lt;&gt;""),申込書!$M$91,"")</f>
        <v/>
      </c>
      <c r="AQ52" s="81" t="str">
        <f>IF($AO$3&lt;&gt;"コンテンツなし",IF(AND(申込書!$AH$4="GIGAスクールパック",SUM($P52,$R52)&lt;&gt;0),SUM($P52,$R52),IF(AND(申込書!$AH$4="SKY安心GIGAタブレット",SUM($T52,$V52)&lt;&gt;0),SUM($T52,$V52),"")),"")</f>
        <v/>
      </c>
      <c r="AR52" s="81" t="str">
        <f>IF($AO$3&lt;&gt;"コンテンツなし",IF(AND(申込書!$AH$4="GIGAスクールパック",SUM($Q52,$S52)&lt;&gt;0),SUM($Q52,$S52),IF(AND(申込書!$AH$4="SKY安心GIGAタブレット",SUM($U52,$W52)&lt;&gt;0),SUM($U52,$W52),"")),"")</f>
        <v/>
      </c>
      <c r="AS52" s="157"/>
      <c r="AT52" s="82"/>
      <c r="AU52" s="80" t="str">
        <f>IF(AND(申込書!$C$92&lt;&gt;"▼プルダウンより選択してください",申込書!$C$92&lt;&gt;"",申込書!$P$92&lt;&gt;"YYYY/MM/DD",$G52&lt;&gt;""),申込書!$P$92,"")</f>
        <v/>
      </c>
      <c r="AV52" s="81" t="str">
        <f>IF(AND(申込書!$C$92&lt;&gt;"▼プルダウンより選択してください",申込書!$C$92&lt;&gt;"",$G52&lt;&gt;""),申込書!$M$92,"")</f>
        <v/>
      </c>
      <c r="AW52" s="81" t="str">
        <f>IF($AU$3&lt;&gt;"コンテンツなし",IF(AND(申込書!$AH$4="GIGAスクールパック",SUM($P52,$R52)&lt;&gt;0),SUM($P52,$R52),IF(AND(申込書!$AH$4="SKY安心GIGAタブレット",SUM($T52,$V52)&lt;&gt;0),SUM($T52,$V52),"")),"")</f>
        <v/>
      </c>
      <c r="AX52" s="81" t="str">
        <f>IF($AU$3&lt;&gt;"コンテンツなし",IF(AND(申込書!$AH$4="GIGAスクールパック",SUM($Q52,$S52)&lt;&gt;0),SUM($Q52,$S52),IF(AND(申込書!$AH$4="SKY安心GIGAタブレット",SUM($U52,$W52)&lt;&gt;0),SUM($U52,$W52),"")),"")</f>
        <v/>
      </c>
      <c r="AY52" s="157"/>
      <c r="AZ52" s="82"/>
      <c r="BA52" s="80" t="str">
        <f>IF(AND(申込書!$C$93&lt;&gt;"▼プルダウンより選択してください",申込書!$C$93&lt;&gt;"",申込書!$P$93&lt;&gt;"YYYY/MM/DD",$G52&lt;&gt;""),申込書!$P$93,"")</f>
        <v/>
      </c>
      <c r="BB52" s="81" t="str">
        <f>IF(AND(申込書!$C$93&lt;&gt;"▼プルダウンより選択してください",申込書!$C$93&lt;&gt;"",申込書!$M$93&gt;=1,$G52&lt;&gt;""),申込書!$M$93,"")</f>
        <v/>
      </c>
      <c r="BC52" s="81" t="str">
        <f>IF($BA$3&lt;&gt;"コンテンツなし",IF(AND(申込書!$AH$4="GIGAスクールパック",SUM($P52,$R52)&lt;&gt;0),SUM($P52,$R52),IF(AND(申込書!$AH$4="SKY安心GIGAタブレット",SUM($T52,$V52)&lt;&gt;0),SUM($T52,$V52),"")),"")</f>
        <v/>
      </c>
      <c r="BD52" s="81" t="str">
        <f>IF($BA$3&lt;&gt;"コンテンツなし",IF(AND(申込書!$AH$4="GIGAスクールパック",SUM($Q52,$S52)&lt;&gt;0),SUM($Q52,$S52),IF(AND(申込書!$AH$4="SKY安心GIGAタブレット",SUM($U52,$W52)&lt;&gt;0),SUM($U52,$W52),"")),"")</f>
        <v/>
      </c>
      <c r="BE52" s="157"/>
      <c r="BF52" s="82"/>
      <c r="BG52" s="80" t="str">
        <f>IF(AND(申込書!$C$94&lt;&gt;"▼プルダウンより選択してください",申込書!$C$94&lt;&gt;"",申込書!$P$94&lt;&gt;"YYYY/MM/DD",$G52&lt;&gt;""),申込書!$P$94,"")</f>
        <v/>
      </c>
      <c r="BH52" s="81" t="str">
        <f>IF(AND(申込書!$C$94&lt;&gt;"▼プルダウンより選択してください",申込書!$C$94&lt;&gt;"",$G52&lt;&gt;""),申込書!$M$94,"")</f>
        <v/>
      </c>
      <c r="BI52" s="81" t="str">
        <f>IF($BG$3&lt;&gt;"コンテンツなし",IF(AND(申込書!$AH$4="GIGAスクールパック",SUM($P52,$R52)&lt;&gt;0),SUM($P52,$R52),IF(AND(申込書!$AH$4="SKY安心GIGAタブレット",SUM($T52,$V52)&lt;&gt;0),SUM($T52,$V52),"")),"")</f>
        <v/>
      </c>
      <c r="BJ52" s="81" t="str">
        <f>IF($BG$3&lt;&gt;"コンテンツなし",IF(AND(申込書!$AH$4="GIGAスクールパック",SUM($Q52,$S52)&lt;&gt;0),SUM($Q52,$S52),IF(AND(申込書!$AH$4="SKY安心GIGAタブレット",SUM($U52,$W52)&lt;&gt;0),SUM($U52,$W52),"")),"")</f>
        <v/>
      </c>
      <c r="BK52" s="157"/>
      <c r="BL52" s="82"/>
      <c r="BM52" s="80" t="str">
        <f>IF(AND(申込書!$C$95&lt;&gt;"▼プルダウンより選択してください",申込書!$C$95&lt;&gt;"",申込書!$P$95&lt;&gt;"YYYY/MM/DD",$G52&lt;&gt;""),申込書!$P$95,"")</f>
        <v/>
      </c>
      <c r="BN52" s="81" t="str">
        <f>IF(AND(申込書!$C$95&lt;&gt;"▼プルダウンより選択してください",申込書!$C$95&lt;&gt;"",$G52&lt;&gt;""),申込書!$M$95,"")</f>
        <v/>
      </c>
      <c r="BO52" s="81" t="str">
        <f>IF($BM$3&lt;&gt;"コンテンツなし",IF(AND(申込書!$AH$4="GIGAスクールパック",SUM($P52,$R52)&lt;&gt;0),SUM($P52,$R52),IF(AND(申込書!$AH$4="SKY安心GIGAタブレット",SUM($T52,$V52)&lt;&gt;0),SUM($T52,$V52),"")),"")</f>
        <v/>
      </c>
      <c r="BP52" s="81" t="str">
        <f>IF($BM$3&lt;&gt;"コンテンツなし",IF(AND(申込書!$AH$4="GIGAスクールパック",SUM($Q52,$S52)&lt;&gt;0),SUM($Q52,$S52),IF(AND(申込書!$AH$4="SKY安心GIGAタブレット",SUM($U52,$W52)&lt;&gt;0),SUM($U52,$W52),"")),"")</f>
        <v/>
      </c>
      <c r="BQ52" s="157"/>
      <c r="BR52" s="82"/>
      <c r="BS52" s="80" t="str">
        <f>IF(AND(申込書!$C$96&lt;&gt;"▼プルダウンより選択してください",申込書!$C$96&lt;&gt;"",申込書!$P$96&lt;&gt;"YYYY/MM/DD",$G52&lt;&gt;""),申込書!$P$96,"")</f>
        <v/>
      </c>
      <c r="BT52" s="81" t="str">
        <f>IF(AND(申込書!$C$96&lt;&gt;"▼プルダウンより選択してください",申込書!$C$96&lt;&gt;"",$G52&lt;&gt;""),申込書!$M$96,"")</f>
        <v/>
      </c>
      <c r="BU52" s="81" t="str">
        <f>IF($BS$3&lt;&gt;"コンテンツなし",IF(AND(申込書!$AH$4="GIGAスクールパック",SUM($P52,$R52)&lt;&gt;0),SUM($P52,$R52),IF(AND(申込書!$AH$4="SKY安心GIGAタブレット",SUM($T52,$V52)&lt;&gt;0),SUM($T52,$V52),"")),"")</f>
        <v/>
      </c>
      <c r="BV52" s="81" t="str">
        <f>IF($BS$3&lt;&gt;"コンテンツなし",IF(AND(申込書!$AH$4="GIGAスクールパック",SUM($Q52,$S52)&lt;&gt;0),SUM($Q52,$S52),IF(AND(申込書!$AH$4="SKY安心GIGAタブレット",SUM($U52,$W52)&lt;&gt;0),SUM($U52,$W52),"")),"")</f>
        <v/>
      </c>
      <c r="BW52" s="157"/>
      <c r="BX52" s="82"/>
      <c r="BY52" s="80" t="str">
        <f>IF(AND(申込書!$C$97&lt;&gt;"▼プルダウンより選択してください",申込書!$C$97&lt;&gt;"",申込書!$P$97&lt;&gt;"YYYY/MM/DD",$G52&lt;&gt;""),申込書!$P$97,"")</f>
        <v/>
      </c>
      <c r="BZ52" s="81" t="str">
        <f>IF(AND(申込書!$C$97&lt;&gt;"▼プルダウンより選択してください",申込書!$C$97&lt;&gt;"",$G52&lt;&gt;""),申込書!$M$97,"")</f>
        <v/>
      </c>
      <c r="CA52" s="81" t="str">
        <f>IF($BY$3&lt;&gt;"コンテンツなし",IF(AND(申込書!$AH$4="GIGAスクールパック",SUM($P52,$R52)&lt;&gt;0),SUM($P52,$R52),IF(AND(申込書!$AH$4="SKY安心GIGAタブレット",SUM($T52,$V52)&lt;&gt;0),SUM($T52,$V52),"")),"")</f>
        <v/>
      </c>
      <c r="CB52" s="81" t="str">
        <f>IF($BY$3&lt;&gt;"コンテンツなし",IF(AND(申込書!$AH$4="GIGAスクールパック",SUM($Q52,$S52)&lt;&gt;0),SUM($Q52,$S52),IF(AND(申込書!$AH$4="SKY安心GIGAタブレット",SUM($U52,$W52)&lt;&gt;0),SUM($U52,$W52),"")),"")</f>
        <v/>
      </c>
      <c r="CC52" s="157"/>
      <c r="CD52" s="82"/>
      <c r="CE52" s="80" t="str">
        <f>IF(AND(申込書!$C$98&lt;&gt;"▼プルダウンより選択してください",申込書!$C$98&lt;&gt;"",申込書!$P$98&lt;&gt;"YYYY/MM/DD",$G52&lt;&gt;""),申込書!$P$98,"")</f>
        <v/>
      </c>
      <c r="CF52" s="81" t="str">
        <f>IF(AND(申込書!$C$98&lt;&gt;"▼プルダウンより選択してください",申込書!$C$98&lt;&gt;"",$G52&lt;&gt;""),申込書!$M$98,"")</f>
        <v/>
      </c>
      <c r="CG52" s="81" t="str">
        <f>IF($CE$3&lt;&gt;"コンテンツなし",IF(AND(申込書!$AH$4="GIGAスクールパック",SUM($P52,$R52)&lt;&gt;0),SUM($P52,$R52),IF(AND(申込書!$AH$4="SKY安心GIGAタブレット",SUM($T52,$V52)&lt;&gt;0),SUM($T52,$V52),"")),"")</f>
        <v/>
      </c>
      <c r="CH52" s="81" t="str">
        <f>IF($CE$3&lt;&gt;"コンテンツなし",IF(AND(申込書!$AH$4="GIGAスクールパック",SUM($Q52,$S52)&lt;&gt;0),SUM($Q52,$S52),IF(AND(申込書!$AH$4="SKY安心GIGAタブレット",SUM($U52,$W52)&lt;&gt;0),SUM($U52,$W52),"")),"")</f>
        <v/>
      </c>
      <c r="CI52" s="157"/>
      <c r="CJ52" s="82"/>
      <c r="CK52" s="80" t="str">
        <f>IF(AND(申込書!$C$99&lt;&gt;"▼プルダウンより選択してください",申込書!$C$99&lt;&gt;"",申込書!$P$99&lt;&gt;"YYYY/MM/DD",$G52&lt;&gt;""),申込書!$P$99,"")</f>
        <v/>
      </c>
      <c r="CL52" s="81" t="str">
        <f>IF(AND(申込書!$C$99&lt;&gt;"▼プルダウンより選択してください",申込書!$C$99&lt;&gt;"",$G52&lt;&gt;""),申込書!$M$99,"")</f>
        <v/>
      </c>
      <c r="CM52" s="81" t="str">
        <f>IF($CK$3&lt;&gt;"コンテンツなし",IF(AND(申込書!$AH$4="GIGAスクールパック",SUM($P52,$R52)&lt;&gt;0),SUM($P52,$R52),IF(AND(申込書!$AH$4="SKY安心GIGAタブレット",SUM($T52,$V52)&lt;&gt;0),SUM($T52,$V52),"")),"")</f>
        <v/>
      </c>
      <c r="CN52" s="81" t="str">
        <f>IF($CK$3&lt;&gt;"コンテンツなし",IF(AND(申込書!$AH$4="GIGAスクールパック",SUM($Q52,$S52)&lt;&gt;0),SUM($Q52,$S52),IF(AND(申込書!$AH$4="SKY安心GIGAタブレット",SUM($U52,$W52)&lt;&gt;0),SUM($U52,$W52),"")),"")</f>
        <v/>
      </c>
      <c r="CO52" s="157"/>
      <c r="CP52" s="82"/>
      <c r="CQ52" s="80" t="str">
        <f>IF(AND(申込書!$C$100&lt;&gt;"▼プルダウンより選択してください",申込書!$C$100&lt;&gt;"",申込書!$P$100&lt;&gt;"YYYY/MM/DD",$G52&lt;&gt;""),申込書!$P$100,"")</f>
        <v/>
      </c>
      <c r="CR52" s="81" t="str">
        <f>IF(AND(申込書!$C$100&lt;&gt;"▼プルダウンより選択してください",申込書!$C$100&lt;&gt;"",$G52&lt;&gt;""),申込書!$M$100,"")</f>
        <v/>
      </c>
      <c r="CS52" s="81" t="str">
        <f>IF($CQ$3&lt;&gt;"コンテンツなし",IF(AND(申込書!$AH$4="GIGAスクールパック",SUM($P52,$R52)&lt;&gt;0),SUM($P52,$R52),IF(AND(申込書!$AH$4="SKY安心GIGAタブレット",SUM($T52,$V52)&lt;&gt;0),SUM($T52,$V52),"")),"")</f>
        <v/>
      </c>
      <c r="CT52" s="81" t="str">
        <f>IF($CQ$3&lt;&gt;"コンテンツなし",IF(AND(申込書!$AH$4="GIGAスクールパック",SUM($Q52,$S52)&lt;&gt;0),SUM($Q52,$S52),IF(AND(申込書!$AH$4="SKY安心GIGAタブレット",SUM($U52,$W52)&lt;&gt;0),SUM($U52,$W52),"")),"")</f>
        <v/>
      </c>
      <c r="CU52" s="81"/>
      <c r="CV52" s="82"/>
      <c r="CW52" s="80" t="str">
        <f>IF(AND(申込書!$C$101&lt;&gt;"▼プルダウンより選択してください",申込書!$C$101&lt;&gt;"",申込書!$P$101&lt;&gt;"YYYY/MM/DD",$G52&lt;&gt;""),申込書!$P$101,"")</f>
        <v/>
      </c>
      <c r="CX52" s="81" t="str">
        <f>IF(AND(申込書!$C$101&lt;&gt;"▼プルダウンより選択してください",申込書!$C$101&lt;&gt;"",$G52&lt;&gt;""),申込書!$M$101,"")</f>
        <v/>
      </c>
      <c r="CY52" s="81" t="str">
        <f>IF($CW$3&lt;&gt;"コンテンツなし",IF(AND(申込書!$AH$4="GIGAスクールパック",SUM($P52,$R52)&lt;&gt;0),SUM($P52,$R52),IF(AND(申込書!$AH$4="SKY安心GIGAタブレット",SUM($T52,$V52)&lt;&gt;0),SUM($T52,$V52),"")),"")</f>
        <v/>
      </c>
      <c r="CZ52" s="81" t="str">
        <f>IF($CW$3&lt;&gt;"コンテンツなし",IF(AND(申込書!$AH$4="GIGAスクールパック",SUM($Q52,$S52)&lt;&gt;0),SUM($Q52,$S52),IF(AND(申込書!$AH$4="SKY安心GIGAタブレット",SUM($U52,$W52)&lt;&gt;0),SUM($U52,$W52),"")),"")</f>
        <v/>
      </c>
      <c r="DA52" s="81"/>
      <c r="DB52" s="82"/>
      <c r="DC52" s="80" t="str">
        <f>IF(AND(申込書!$C$102&lt;&gt;"▼プルダウンより選択してください",申込書!$C$102&lt;&gt;"",申込書!$P$102&lt;&gt;"YYYY/MM/DD",$G52&lt;&gt;""),申込書!$P$102,"")</f>
        <v/>
      </c>
      <c r="DD52" s="81" t="str">
        <f>IF(AND(申込書!$C$102&lt;&gt;"▼プルダウンより選択してください",申込書!$C$102&lt;&gt;"",$G52&lt;&gt;""),申込書!$M$102,"")</f>
        <v/>
      </c>
      <c r="DE52" s="81" t="str">
        <f>IF($DC$3&lt;&gt;"コンテンツなし",IF(AND(申込書!$AH$4="GIGAスクールパック",SUM($P52,$R52)&lt;&gt;0),SUM($P52,$R52),IF(AND(申込書!$AH$4="SKY安心GIGAタブレット",SUM($T52,$V52)&lt;&gt;0),SUM($T52,$V52),"")),"")</f>
        <v/>
      </c>
      <c r="DF52" s="81" t="str">
        <f>IF($DC$3&lt;&gt;"コンテンツなし",IF(AND(申込書!$AH$4="GIGAスクールパック",SUM($Q52,$S52)&lt;&gt;0),SUM($Q52,$S52),IF(AND(申込書!$AH$4="SKY安心GIGAタブレット",SUM($U52,$W52)&lt;&gt;0),SUM($U52,$W52),"")),"")</f>
        <v/>
      </c>
      <c r="DG52" s="81"/>
      <c r="DH52" s="82"/>
      <c r="DI52" s="80" t="str">
        <f>IF(AND(申込書!$C$103&lt;&gt;"▼プルダウンより選択してください",申込書!$C$103&lt;&gt;"",申込書!$P$103&lt;&gt;"YYYY/MM/DD",$G52&lt;&gt;""),申込書!$P$103,"")</f>
        <v/>
      </c>
      <c r="DJ52" s="81" t="str">
        <f>IF(AND(申込書!$C$103&lt;&gt;"▼プルダウンより選択してください",申込書!$C$103&lt;&gt;"",$G52&lt;&gt;""),申込書!$M$103,"")</f>
        <v/>
      </c>
      <c r="DK52" s="81" t="str">
        <f>IF($DI$3&lt;&gt;"コンテンツなし",IF(AND(申込書!$AH$4="GIGAスクールパック",SUM($P52,$R52)&lt;&gt;0),SUM($P52,$R52),IF(AND(申込書!$AH$4="SKY安心GIGAタブレット",SUM($T52,$V52)&lt;&gt;0),SUM($T52,$V52),"")),"")</f>
        <v/>
      </c>
      <c r="DL52" s="81" t="str">
        <f>IF($DI$3&lt;&gt;"コンテンツなし",IF(AND(申込書!$AH$4="GIGAスクールパック",SUM($Q52,$S52)&lt;&gt;0),SUM($Q52,$S52),IF(AND(申込書!$AH$4="SKY安心GIGAタブレット",SUM($U52,$W52)&lt;&gt;0),SUM($U52,$W52),"")),"")</f>
        <v/>
      </c>
      <c r="DM52" s="81"/>
      <c r="DN52" s="82"/>
      <c r="DO52" s="80" t="str">
        <f>IF(AND(申込書!$C$104&lt;&gt;"▼プルダウンより選択してください",申込書!$C$104&lt;&gt;"",申込書!$P$104&lt;&gt;"YYYY/MM/DD",$G52&lt;&gt;""),申込書!$P$104,"")</f>
        <v/>
      </c>
      <c r="DP52" s="81" t="str">
        <f>IF(AND(申込書!$C$104&lt;&gt;"▼プルダウンより選択してください",申込書!$C$104&lt;&gt;"",$G52&lt;&gt;""),申込書!$M$104,"")</f>
        <v/>
      </c>
      <c r="DQ52" s="81" t="str">
        <f>IF($DO$3&lt;&gt;"コンテンツなし",IF(AND(申込書!$AH$4="GIGAスクールパック",SUM($P52,$R52)&lt;&gt;0),SUM($P52,$R52),IF(AND(申込書!$AH$4="SKY安心GIGAタブレット",SUM($T52,$V52)&lt;&gt;0),SUM($T52,$V52),"")),"")</f>
        <v/>
      </c>
      <c r="DR52" s="81" t="str">
        <f>IF($DO$3&lt;&gt;"コンテンツなし",IF(AND(申込書!$AH$4="GIGAスクールパック",SUM($Q52,$S52)&lt;&gt;0),SUM($Q52,$S52),IF(AND(申込書!$AH$4="SKY安心GIGAタブレット",SUM($U52,$W52)&lt;&gt;0),SUM($U52,$W52),"")),"")</f>
        <v/>
      </c>
      <c r="DS52" s="81"/>
      <c r="DT52" s="82"/>
      <c r="DU52" s="80" t="str">
        <f>IF(AND(申込書!$C$105&lt;&gt;"▼プルダウンより選択してください",申込書!$C$105&lt;&gt;"",申込書!$P$105&lt;&gt;"YYYY/MM/DD",$G52&lt;&gt;""),申込書!$P$105,"")</f>
        <v/>
      </c>
      <c r="DV52" s="81" t="str">
        <f>IF(AND(申込書!$C$105&lt;&gt;"▼プルダウンより選択してください",申込書!$C$105&lt;&gt;"",$G52&lt;&gt;""),申込書!$M$105,"")</f>
        <v/>
      </c>
      <c r="DW52" s="81" t="str">
        <f>IF($DU$3&lt;&gt;"コンテンツなし",IF(AND(申込書!$AH$4="GIGAスクールパック",SUM($P52,$R52)&lt;&gt;0),SUM($P52,$R52),IF(AND(申込書!$AH$4="SKY安心GIGAタブレット",SUM($T52,$V52)&lt;&gt;0),SUM($T52,$V52),"")),"")</f>
        <v/>
      </c>
      <c r="DX52" s="81" t="str">
        <f>IF($DU$3&lt;&gt;"コンテンツなし",IF(AND(申込書!$AH$4="GIGAスクールパック",SUM($Q52,$S52)&lt;&gt;0),SUM($Q52,$S52),IF(AND(申込書!$AH$4="SKY安心GIGAタブレット",SUM($U52,$W52)&lt;&gt;0),SUM($U52,$W52),"")),"")</f>
        <v/>
      </c>
      <c r="DY52" s="157"/>
      <c r="DZ52" s="82"/>
      <c r="EA52" s="80" t="str">
        <f>IF(AND(申込書!$C$106&lt;&gt;"▼プルダウンより選択してください",申込書!$C$106&lt;&gt;"",申込書!$P$106&lt;&gt;"YYYY/MM/DD",$G52&lt;&gt;""),申込書!$P$106,"")</f>
        <v/>
      </c>
      <c r="EB52" s="81" t="str">
        <f>IF(AND(申込書!$C$106&lt;&gt;"▼プルダウンより選択してください",申込書!$C$106&lt;&gt;"",$G52&lt;&gt;""),申込書!$M$106,"")</f>
        <v/>
      </c>
      <c r="EC52" s="81" t="str">
        <f>IF($EA$3&lt;&gt;"コンテンツなし",IF(AND(申込書!$AH$4="GIGAスクールパック",SUM($P52,$R52)&lt;&gt;0),SUM($P52,$R52),IF(AND(申込書!$AH$4="SKY安心GIGAタブレット",SUM($T52,$V52)&lt;&gt;0),SUM($T52,$V52),"")),"")</f>
        <v/>
      </c>
      <c r="ED52" s="81" t="str">
        <f>IF($EA$3&lt;&gt;"コンテンツなし",IF(AND(申込書!$AH$4="GIGAスクールパック",SUM($Q52,$S52)&lt;&gt;0),SUM($Q52,$S52),IF(AND(申込書!$AH$4="SKY安心GIGAタブレット",SUM($U52,$W52)&lt;&gt;0),SUM($U52,$W52),"")),"")</f>
        <v/>
      </c>
      <c r="EE52" s="157"/>
      <c r="EF52" s="82"/>
      <c r="EG52" s="80" t="str">
        <f>IF(AND(申込書!$C$107&lt;&gt;"▼プルダウンより選択してください",申込書!$C$107&lt;&gt;"",申込書!$P$107&lt;&gt;"YYYY/MM/DD",$G52&lt;&gt;""),申込書!$P$107,"")</f>
        <v/>
      </c>
      <c r="EH52" s="81" t="str">
        <f>IF(AND(申込書!$C$107&lt;&gt;"▼プルダウンより選択してください",申込書!$C$107&lt;&gt;"",$G52&lt;&gt;""),申込書!$M$107,"")</f>
        <v/>
      </c>
      <c r="EI52" s="81" t="str">
        <f>IF($EG$3&lt;&gt;"コンテンツなし",IF(AND(申込書!$AH$4="GIGAスクールパック",SUM($P52,$R52)&lt;&gt;0),SUM($P52,$R52),IF(AND(申込書!$AH$4="SKY安心GIGAタブレット",SUM($T52,$V52)&lt;&gt;0),SUM($T52,$V52),"")),"")</f>
        <v/>
      </c>
      <c r="EJ52" s="81" t="str">
        <f>IF($EG$3&lt;&gt;"コンテンツなし",IF(AND(申込書!$AH$4="GIGAスクールパック",SUM($Q52,$S52)&lt;&gt;0),SUM($Q52,$S52),IF(AND(申込書!$AH$4="SKY安心GIGAタブレット",SUM($U52,$W52)&lt;&gt;0),SUM($U52,$W52),"")),"")</f>
        <v/>
      </c>
      <c r="EK52" s="157"/>
      <c r="EL52" s="82"/>
      <c r="EM52" s="80" t="str">
        <f>IF(AND(申込書!$C$108&lt;&gt;"▼プルダウンより選択してください",申込書!$C$108&lt;&gt;"",申込書!$P$108&lt;&gt;"YYYY/MM/DD",$G52&lt;&gt;""),申込書!$P$108,"")</f>
        <v/>
      </c>
      <c r="EN52" s="81" t="str">
        <f>IF(AND(申込書!$C$108&lt;&gt;"▼プルダウンより選択してください",申込書!$C$108&lt;&gt;"",$G52&lt;&gt;""),申込書!$M$108,"")</f>
        <v/>
      </c>
      <c r="EO52" s="81" t="str">
        <f>IF($EM$3&lt;&gt;"コンテンツなし",IF(AND(申込書!$AH$4="GIGAスクールパック",SUM($P52,$R52)&lt;&gt;0),SUM($P52,$R52),IF(AND(申込書!$AH$4="SKY安心GIGAタブレット",SUM($T52,$V52)&lt;&gt;0),SUM($T52,$V52),"")),"")</f>
        <v/>
      </c>
      <c r="EP52" s="81" t="str">
        <f>IF($EM$3&lt;&gt;"コンテンツなし",IF(AND(申込書!$AH$4="GIGAスクールパック",SUM($Q52,$S52)&lt;&gt;0),SUM($Q52,$S52),IF(AND(申込書!$AH$4="SKY安心GIGAタブレット",SUM($U52,$W52)&lt;&gt;0),SUM($U52,$W52),"")),"")</f>
        <v/>
      </c>
      <c r="EQ52" s="157"/>
      <c r="ER52" s="82"/>
      <c r="ES52" s="80" t="str">
        <f>IF(AND(申込書!$C$109&lt;&gt;"▼プルダウンより選択してください",申込書!$C$109&lt;&gt;"",申込書!$P$109&lt;&gt;"YYYY/MM/DD",$G52&lt;&gt;""),申込書!$P$109,"")</f>
        <v/>
      </c>
      <c r="ET52" s="81" t="str">
        <f>IF(AND(申込書!$C$109&lt;&gt;"▼プルダウンより選択してください",申込書!$C$109&lt;&gt;"",$G52&lt;&gt;""),申込書!$M$109,"")</f>
        <v/>
      </c>
      <c r="EU52" s="81" t="str">
        <f>IF($ES$3&lt;&gt;"コンテンツなし",IF(AND(申込書!$AH$4="GIGAスクールパック",SUM($P52,$R52)&lt;&gt;0),SUM($P52,$R52),IF(AND(申込書!$AH$4="SKY安心GIGAタブレット",SUM($T52,$V52)&lt;&gt;0),SUM($T52,$V52),"")),"")</f>
        <v/>
      </c>
      <c r="EV52" s="81" t="str">
        <f>IF($ES$3&lt;&gt;"コンテンツなし",IF(AND(申込書!$AH$4="GIGAスクールパック",SUM($Q52,$S52)&lt;&gt;0),SUM($Q52,$S52),IF(AND(申込書!$AH$4="SKY安心GIGAタブレット",SUM($U52,$W52)&lt;&gt;0),SUM($U52,$W52),"")),"")</f>
        <v/>
      </c>
      <c r="EW52" s="157"/>
      <c r="EX52" s="82"/>
      <c r="EY52" s="80" t="str">
        <f>IF(AND(申込書!$C$110&lt;&gt;"▼プルダウンより選択してください",申込書!$C$110&lt;&gt;"",申込書!$P$110&lt;&gt;"YYYY/MM/DD",$G52&lt;&gt;""),申込書!$P$110,"")</f>
        <v/>
      </c>
      <c r="EZ52" s="81" t="str">
        <f>IF(AND(申込書!$C$110&lt;&gt;"▼プルダウンより選択してください",申込書!$C$110&lt;&gt;"",$G52&lt;&gt;""),申込書!$M$110,"")</f>
        <v/>
      </c>
      <c r="FA52" s="81" t="str">
        <f>IF($EY$3&lt;&gt;"コンテンツなし",IF(AND(申込書!$AH$4="GIGAスクールパック",SUM($P52,$R52)&lt;&gt;0),SUM($P52,$R52),IF(AND(申込書!$AH$4="SKY安心GIGAタブレット",SUM($T52,$V52)&lt;&gt;0),SUM($T52,$V52),"")),"")</f>
        <v/>
      </c>
      <c r="FB52" s="81" t="str">
        <f>IF($EY$3&lt;&gt;"コンテンツなし",IF(AND(申込書!$AH$4="GIGAスクールパック",SUM($Q52,$S52)&lt;&gt;0),SUM($Q52,$S52),IF(AND(申込書!$AH$4="SKY安心GIGAタブレット",SUM($U52,$W52)&lt;&gt;0),SUM($U52,$W52),"")),"")</f>
        <v/>
      </c>
      <c r="FC52" s="157"/>
      <c r="FD52" s="82"/>
      <c r="FE52" s="80" t="str">
        <f>IF(AND(申込書!$C$111&lt;&gt;"▼プルダウンより選択してください",申込書!$C$111&lt;&gt;"",申込書!$P$111&lt;&gt;"YYYY/MM/DD",$G52&lt;&gt;""),申込書!$P$111,"")</f>
        <v/>
      </c>
      <c r="FF52" s="81" t="str">
        <f>IF(AND(申込書!$C$111&lt;&gt;"▼プルダウンより選択してください",申込書!$C$111&lt;&gt;"",$G52&lt;&gt;""),申込書!$M$111,"")</f>
        <v/>
      </c>
      <c r="FG52" s="81" t="str">
        <f>IF($FE$3&lt;&gt;"コンテンツなし",IF(AND(申込書!$AH$4="GIGAスクールパック",SUM($P52,$R52)&lt;&gt;0),SUM($P52,$R52),IF(AND(申込書!$AH$4="SKY安心GIGAタブレット",SUM($T52,$V52)&lt;&gt;0),SUM($T52,$V52),"")),"")</f>
        <v/>
      </c>
      <c r="FH52" s="81" t="str">
        <f>IF($FE$3&lt;&gt;"コンテンツなし",IF(AND(申込書!$AH$4="GIGAスクールパック",SUM($Q52,$S52)&lt;&gt;0),SUM($Q52,$S52),IF(AND(申込書!$AH$4="SKY安心GIGAタブレット",SUM($U52,$W52)&lt;&gt;0),SUM($U52,$W52),"")),"")</f>
        <v/>
      </c>
      <c r="FI52" s="157"/>
      <c r="FJ52" s="82"/>
      <c r="FK52" s="80" t="str">
        <f>IF(AND(申込書!$C$112&lt;&gt;"▼プルダウンより選択してください",申込書!$C$112&lt;&gt;"",申込書!$P$112&lt;&gt;"YYYY/MM/DD",$G52&lt;&gt;""),申込書!$P$112,"")</f>
        <v/>
      </c>
      <c r="FL52" s="81" t="str">
        <f>IF(AND(申込書!$C$112&lt;&gt;"▼プルダウンより選択してください",申込書!$C$112&lt;&gt;"",$G52&lt;&gt;""),申込書!$M$112,"")</f>
        <v/>
      </c>
      <c r="FM52" s="81" t="str">
        <f>IF($FK$3&lt;&gt;"コンテンツなし",IF(AND(申込書!$AH$4="GIGAスクールパック",SUM($P52,$R52)&lt;&gt;0),SUM($P52,$R52),IF(AND(申込書!$AH$4="SKY安心GIGAタブレット",SUM($T52,$V52)&lt;&gt;0),SUM($T52,$V52),"")),"")</f>
        <v/>
      </c>
      <c r="FN52" s="81" t="str">
        <f>IF($FK$3&lt;&gt;"コンテンツなし",IF(AND(申込書!$AH$4="GIGAスクールパック",SUM($Q52,$S52)&lt;&gt;0),SUM($Q52,$S52),IF(AND(申込書!$AH$4="SKY安心GIGAタブレット",SUM($U52,$W52)&lt;&gt;0),SUM($U52,$W52),"")),"")</f>
        <v/>
      </c>
      <c r="FO52" s="157"/>
      <c r="FP52" s="82"/>
      <c r="FQ52" s="80" t="str">
        <f>IF(AND(申込書!$C$113&lt;&gt;"▼プルダウンより選択してください",申込書!$C$113&lt;&gt;"",申込書!$P$113&lt;&gt;"YYYY/MM/DD",$G52&lt;&gt;""),申込書!$P$113,"")</f>
        <v/>
      </c>
      <c r="FR52" s="81" t="str">
        <f>IF(AND(申込書!$C$113&lt;&gt;"▼プルダウンより選択してください",申込書!$C$113&lt;&gt;"",$G52&lt;&gt;""),申込書!$M$113,"")</f>
        <v/>
      </c>
      <c r="FS52" s="81" t="str">
        <f>IF($FQ$3&lt;&gt;"コンテンツなし",IF(AND(申込書!$AH$4="GIGAスクールパック",SUM($P52,$R52)&lt;&gt;0),SUM($P52,$R52),IF(AND(申込書!$AH$4="SKY安心GIGAタブレット",SUM($T52,$V52)&lt;&gt;0),SUM($T52,$V52),"")),"")</f>
        <v/>
      </c>
      <c r="FT52" s="81" t="str">
        <f>IF($FQ$3&lt;&gt;"コンテンツなし",IF(AND(申込書!$AH$4="GIGAスクールパック",SUM($Q52,$S52)&lt;&gt;0),SUM($Q52,$S52),IF(AND(申込書!$AH$4="SKY安心GIGAタブレット",SUM($U52,$W52)&lt;&gt;0),SUM($U52,$W52),"")),"")</f>
        <v/>
      </c>
      <c r="FU52" s="157"/>
      <c r="FV52" s="82"/>
      <c r="FW52" s="80" t="str">
        <f>IF(AND(申込書!$C$114&lt;&gt;"▼プルダウンより選択してください",申込書!$C$114&lt;&gt;"",申込書!$P$114&lt;&gt;"YYYY/MM/DD",$G52&lt;&gt;""),申込書!$P$114,"")</f>
        <v/>
      </c>
      <c r="FX52" s="81" t="str">
        <f>IF(AND(申込書!$C$114&lt;&gt;"▼プルダウンより選択してください",申込書!$C$114&lt;&gt;"",$G52&lt;&gt;""),申込書!$M$114,"")</f>
        <v/>
      </c>
      <c r="FY52" s="81" t="str">
        <f>IF($FW$3&lt;&gt;"コンテンツなし",IF(AND(申込書!$AH$4="GIGAスクールパック",SUM($P52,$R52)&lt;&gt;0),SUM($P52,$R52),IF(AND(申込書!$AH$4="SKY安心GIGAタブレット",SUM($T52,$V52)&lt;&gt;0),SUM($T52,$V52),"")),"")</f>
        <v/>
      </c>
      <c r="FZ52" s="81" t="str">
        <f>IF($FW$3&lt;&gt;"コンテンツなし",IF(AND(申込書!$AH$4="GIGAスクールパック",SUM($Q52,$S52)&lt;&gt;0),SUM($Q52,$S52),IF(AND(申込書!$AH$4="SKY安心GIGAタブレット",SUM($U52,$W52)&lt;&gt;0),SUM($U52,$W52),"")),"")</f>
        <v/>
      </c>
      <c r="GA52" s="157"/>
      <c r="GB52" s="82"/>
      <c r="GC52" s="80" t="str">
        <f>IF(AND(申込書!$C$115&lt;&gt;"▼プルダウンより選択してください",申込書!$C$115&lt;&gt;"",申込書!$P$115&lt;&gt;"YYYY/MM/DD",$G52&lt;&gt;""),申込書!$P$115,"")</f>
        <v/>
      </c>
      <c r="GD52" s="81" t="str">
        <f>IF(AND(申込書!$C$115&lt;&gt;"▼プルダウンより選択してください",申込書!$C$115&lt;&gt;"",$G52&lt;&gt;""),申込書!$M$115,"")</f>
        <v/>
      </c>
      <c r="GE52" s="81" t="str">
        <f>IF($GC$3&lt;&gt;"コンテンツなし",IF(AND(申込書!$AH$4="GIGAスクールパック",SUM($P52,$R52)&lt;&gt;0),SUM($P52,$R52),IF(AND(申込書!$AH$4="SKY安心GIGAタブレット",SUM($T52,$V52)&lt;&gt;0),SUM($T52,$V52),"")),"")</f>
        <v/>
      </c>
      <c r="GF52" s="81" t="str">
        <f>IF($GC$3&lt;&gt;"コンテンツなし",IF(AND(申込書!$AH$4="GIGAスクールパック",SUM($Q52,$S52)&lt;&gt;0),SUM($Q52,$S52),IF(AND(申込書!$AH$4="SKY安心GIGAタブレット",SUM($U52,$W52)&lt;&gt;0),SUM($U52,$W52),"")),"")</f>
        <v/>
      </c>
      <c r="GG52" s="157"/>
      <c r="GH52" s="82"/>
      <c r="GI52" s="80" t="str">
        <f>IF(AND(申込書!$C$116&lt;&gt;"▼プルダウンより選択してください",申込書!$C$116&lt;&gt;"",申込書!$P$116&lt;&gt;"YYYY/MM/DD",$G52&lt;&gt;""),申込書!$P$116,"")</f>
        <v/>
      </c>
      <c r="GJ52" s="81" t="str">
        <f>IF(AND(申込書!$C$116&lt;&gt;"▼プルダウンより選択してください",申込書!$C$116&lt;&gt;"",$G52&lt;&gt;""),申込書!$M$116,"")</f>
        <v/>
      </c>
      <c r="GK52" s="81" t="str">
        <f>IF($GI$3&lt;&gt;"コンテンツなし",IF(AND(申込書!$AH$4="GIGAスクールパック",SUM($P52,$R52)&lt;&gt;0),SUM($P52,$R52),IF(AND(申込書!$AH$4="SKY安心GIGAタブレット",SUM($T52,$V52)&lt;&gt;0),SUM($T52,$V52),"")),"")</f>
        <v/>
      </c>
      <c r="GL52" s="81" t="str">
        <f>IF($GI$3&lt;&gt;"コンテンツなし",IF(AND(申込書!$AH$4="GIGAスクールパック",SUM($Q52,$S52)&lt;&gt;0),SUM($Q52,$S52),IF(AND(申込書!$AH$4="SKY安心GIGAタブレット",SUM($U52,$W52)&lt;&gt;0),SUM($U52,$W52),"")),"")</f>
        <v/>
      </c>
      <c r="GM52" s="157"/>
      <c r="GN52" s="82"/>
      <c r="GO52" s="80" t="str">
        <f>IF(AND(申込書!$C$117&lt;&gt;"▼プルダウンより選択してください",申込書!$C$117&lt;&gt;"",申込書!$P$117&lt;&gt;"YYYY/MM/DD",$G52&lt;&gt;""),申込書!$P$117,"")</f>
        <v/>
      </c>
      <c r="GP52" s="81" t="str">
        <f>IF(AND(申込書!$C$117&lt;&gt;"▼プルダウンより選択してください",申込書!$C$117&lt;&gt;"",$G52&lt;&gt;""),申込書!$M$117,"")</f>
        <v/>
      </c>
      <c r="GQ52" s="81" t="str">
        <f>IF($GO$3&lt;&gt;"コンテンツなし",IF(AND(申込書!$AH$4="GIGAスクールパック",SUM($P52,$R52)&lt;&gt;0),SUM($P52,$R52),IF(AND(申込書!$AH$4="SKY安心GIGAタブレット",SUM($T52,$V52)&lt;&gt;0),SUM($T52,$V52),"")),"")</f>
        <v/>
      </c>
      <c r="GR52" s="81" t="str">
        <f>IF($GO$3&lt;&gt;"コンテンツなし",IF(AND(申込書!$AH$4="GIGAスクールパック",SUM($Q52,$S52)&lt;&gt;0),SUM($Q52,$S52),IF(AND(申込書!$AH$4="SKY安心GIGAタブレット",SUM($U52,$W52)&lt;&gt;0),SUM($U52,$W52),"")),"")</f>
        <v/>
      </c>
      <c r="GS52" s="157"/>
      <c r="GT52" s="82"/>
      <c r="GU52" s="80" t="str">
        <f>IF(AND(申込書!$C$118&lt;&gt;"▼プルダウンより選択してください",申込書!$C$118&lt;&gt;"",申込書!$P$118&lt;&gt;"YYYY/MM/DD",$G52&lt;&gt;""),申込書!$P$118,"")</f>
        <v/>
      </c>
      <c r="GV52" s="81" t="str">
        <f>IF(AND(申込書!$C$118&lt;&gt;"▼プルダウンより選択してください",申込書!$C$118&lt;&gt;"",$G52&lt;&gt;""),申込書!$M$118,"")</f>
        <v/>
      </c>
      <c r="GW52" s="81" t="str">
        <f>IF($GU$3&lt;&gt;"コンテンツなし",IF(AND(申込書!$AH$4="GIGAスクールパック",SUM($P52,$R52)&lt;&gt;0),SUM($P52,$R52),IF(AND(申込書!$AH$4="SKY安心GIGAタブレット",SUM($T52,$V52)&lt;&gt;0),SUM($T52,$V52),"")),"")</f>
        <v/>
      </c>
      <c r="GX52" s="81" t="str">
        <f>IF($GU$3&lt;&gt;"コンテンツなし",IF(AND(申込書!$AH$4="GIGAスクールパック",SUM($Q52,$S52)&lt;&gt;0),SUM($Q52,$S52),IF(AND(申込書!$AH$4="SKY安心GIGAタブレット",SUM($U52,$W52)&lt;&gt;0),SUM($U52,$W52),"")),"")</f>
        <v/>
      </c>
      <c r="GY52" s="157"/>
      <c r="GZ52" s="82"/>
      <c r="HA52" s="80" t="str">
        <f>IF(AND(申込書!$C$119&lt;&gt;"▼プルダウンより選択してください",申込書!$C$119&lt;&gt;"",申込書!$P$119&lt;&gt;"YYYY/MM/DD",$G52&lt;&gt;""),申込書!$P$119,"")</f>
        <v/>
      </c>
      <c r="HB52" s="81" t="str">
        <f>IF(AND(申込書!$C$119&lt;&gt;"▼プルダウンより選択してください",申込書!$C$119&lt;&gt;"",$G52&lt;&gt;""),申込書!$M$119,"")</f>
        <v/>
      </c>
      <c r="HC52" s="81" t="str">
        <f>IF($HA$3&lt;&gt;"コンテンツなし",IF(AND(申込書!$AH$4="GIGAスクールパック",SUM($P52,$R52)&lt;&gt;0),SUM($P52,$R52),IF(AND(申込書!$AH$4="SKY安心GIGAタブレット",SUM($T52,$V52)&lt;&gt;0),SUM($T52,$V52),"")),"")</f>
        <v/>
      </c>
      <c r="HD52" s="81" t="str">
        <f>IF($HA$3&lt;&gt;"コンテンツなし",IF(AND(申込書!$AH$4="GIGAスクールパック",SUM($Q52,$S52)&lt;&gt;0),SUM($Q52,$S52),IF(AND(申込書!$AH$4="SKY安心GIGAタブレット",SUM($U52,$W52)&lt;&gt;0),SUM($U52,$W52),"")),"")</f>
        <v/>
      </c>
      <c r="HE52" s="157"/>
      <c r="HF52" s="82"/>
      <c r="HG52" s="83"/>
    </row>
    <row r="53" spans="2:215" ht="26.85" customHeight="1">
      <c r="B53" s="62">
        <f t="shared" si="0"/>
        <v>48</v>
      </c>
      <c r="C53" s="63"/>
      <c r="D53" s="64"/>
      <c r="E53" s="207"/>
      <c r="F53" s="65"/>
      <c r="G53" s="66"/>
      <c r="H53" s="67"/>
      <c r="I53" s="68"/>
      <c r="J53" s="69"/>
      <c r="K53" s="70"/>
      <c r="L53" s="71"/>
      <c r="M53" s="72"/>
      <c r="N53" s="73"/>
      <c r="O53" s="74"/>
      <c r="P53" s="179"/>
      <c r="Q53" s="180"/>
      <c r="R53" s="180"/>
      <c r="S53" s="181"/>
      <c r="T53" s="179"/>
      <c r="U53" s="180"/>
      <c r="V53" s="182"/>
      <c r="W53" s="181"/>
      <c r="X53" s="75"/>
      <c r="Y53" s="76"/>
      <c r="Z53" s="77"/>
      <c r="AA53" s="78"/>
      <c r="AB53" s="79"/>
      <c r="AC53" s="79"/>
      <c r="AD53" s="79"/>
      <c r="AE53" s="77"/>
      <c r="AF53" s="139"/>
      <c r="AG53" s="139"/>
      <c r="AH53" s="139"/>
      <c r="AI53" s="80" t="str">
        <f>IF(AND(申込書!$C$90&lt;&gt;"▼プルダウンより選択してください",申込書!$C$90&lt;&gt;"",申込書!$P$90&lt;&gt;"YYYY/MM/DD",$G53&lt;&gt;""),申込書!$P$90,"")</f>
        <v/>
      </c>
      <c r="AJ53" s="81" t="str">
        <f>IF(AND(申込書!$C$90&lt;&gt;"▼プルダウンより選択してください",申込書!$C$90&lt;&gt;"",$G53&lt;&gt;""),申込書!$M$90,"")</f>
        <v/>
      </c>
      <c r="AK53" s="81" t="str">
        <f>IF($AI$3&lt;&gt;"コンテンツなし",IF(AND(申込書!$AH$4="GIGAスクールパック",SUM($P53,$R53)&lt;&gt;0),SUM($P53,$R53),IF(AND(申込書!$AH$4="SKY安心GIGAタブレット",SUM($T53,$V53)&lt;&gt;0),SUM($T53,$V53),"")),"")</f>
        <v/>
      </c>
      <c r="AL53" s="81" t="str">
        <f>IF($AI$3&lt;&gt;"コンテンツなし",IF(AND(申込書!$AH$4="GIGAスクールパック",SUM($Q53,$S53)&lt;&gt;0),SUM($Q53,$S53),IF(AND(申込書!$AH$4="SKY安心GIGAタブレット",SUM($U53,$W53)&lt;&gt;0),SUM($U53,$W53),"")),"")</f>
        <v/>
      </c>
      <c r="AM53" s="157"/>
      <c r="AN53" s="82"/>
      <c r="AO53" s="80" t="str">
        <f>IF(AND(申込書!$C$91&lt;&gt;"▼プルダウンより選択してください",申込書!$C$91&lt;&gt;"",申込書!$P$91&lt;&gt;"YYYY/MM/DD",$G53&lt;&gt;""),申込書!$P$91,"")</f>
        <v/>
      </c>
      <c r="AP53" s="81" t="str">
        <f>IF(AND(申込書!$C$91&lt;&gt;"▼プルダウンより選択してください",申込書!$C$91&lt;&gt;"",$G53&lt;&gt;""),申込書!$M$91,"")</f>
        <v/>
      </c>
      <c r="AQ53" s="81" t="str">
        <f>IF($AO$3&lt;&gt;"コンテンツなし",IF(AND(申込書!$AH$4="GIGAスクールパック",SUM($P53,$R53)&lt;&gt;0),SUM($P53,$R53),IF(AND(申込書!$AH$4="SKY安心GIGAタブレット",SUM($T53,$V53)&lt;&gt;0),SUM($T53,$V53),"")),"")</f>
        <v/>
      </c>
      <c r="AR53" s="81" t="str">
        <f>IF($AO$3&lt;&gt;"コンテンツなし",IF(AND(申込書!$AH$4="GIGAスクールパック",SUM($Q53,$S53)&lt;&gt;0),SUM($Q53,$S53),IF(AND(申込書!$AH$4="SKY安心GIGAタブレット",SUM($U53,$W53)&lt;&gt;0),SUM($U53,$W53),"")),"")</f>
        <v/>
      </c>
      <c r="AS53" s="157"/>
      <c r="AT53" s="82"/>
      <c r="AU53" s="80" t="str">
        <f>IF(AND(申込書!$C$92&lt;&gt;"▼プルダウンより選択してください",申込書!$C$92&lt;&gt;"",申込書!$P$92&lt;&gt;"YYYY/MM/DD",$G53&lt;&gt;""),申込書!$P$92,"")</f>
        <v/>
      </c>
      <c r="AV53" s="81" t="str">
        <f>IF(AND(申込書!$C$92&lt;&gt;"▼プルダウンより選択してください",申込書!$C$92&lt;&gt;"",$G53&lt;&gt;""),申込書!$M$92,"")</f>
        <v/>
      </c>
      <c r="AW53" s="81" t="str">
        <f>IF($AU$3&lt;&gt;"コンテンツなし",IF(AND(申込書!$AH$4="GIGAスクールパック",SUM($P53,$R53)&lt;&gt;0),SUM($P53,$R53),IF(AND(申込書!$AH$4="SKY安心GIGAタブレット",SUM($T53,$V53)&lt;&gt;0),SUM($T53,$V53),"")),"")</f>
        <v/>
      </c>
      <c r="AX53" s="81" t="str">
        <f>IF($AU$3&lt;&gt;"コンテンツなし",IF(AND(申込書!$AH$4="GIGAスクールパック",SUM($Q53,$S53)&lt;&gt;0),SUM($Q53,$S53),IF(AND(申込書!$AH$4="SKY安心GIGAタブレット",SUM($U53,$W53)&lt;&gt;0),SUM($U53,$W53),"")),"")</f>
        <v/>
      </c>
      <c r="AY53" s="157"/>
      <c r="AZ53" s="82"/>
      <c r="BA53" s="80" t="str">
        <f>IF(AND(申込書!$C$93&lt;&gt;"▼プルダウンより選択してください",申込書!$C$93&lt;&gt;"",申込書!$P$93&lt;&gt;"YYYY/MM/DD",$G53&lt;&gt;""),申込書!$P$93,"")</f>
        <v/>
      </c>
      <c r="BB53" s="81" t="str">
        <f>IF(AND(申込書!$C$93&lt;&gt;"▼プルダウンより選択してください",申込書!$C$93&lt;&gt;"",申込書!$M$93&gt;=1,$G53&lt;&gt;""),申込書!$M$93,"")</f>
        <v/>
      </c>
      <c r="BC53" s="81" t="str">
        <f>IF($BA$3&lt;&gt;"コンテンツなし",IF(AND(申込書!$AH$4="GIGAスクールパック",SUM($P53,$R53)&lt;&gt;0),SUM($P53,$R53),IF(AND(申込書!$AH$4="SKY安心GIGAタブレット",SUM($T53,$V53)&lt;&gt;0),SUM($T53,$V53),"")),"")</f>
        <v/>
      </c>
      <c r="BD53" s="81" t="str">
        <f>IF($BA$3&lt;&gt;"コンテンツなし",IF(AND(申込書!$AH$4="GIGAスクールパック",SUM($Q53,$S53)&lt;&gt;0),SUM($Q53,$S53),IF(AND(申込書!$AH$4="SKY安心GIGAタブレット",SUM($U53,$W53)&lt;&gt;0),SUM($U53,$W53),"")),"")</f>
        <v/>
      </c>
      <c r="BE53" s="157"/>
      <c r="BF53" s="82"/>
      <c r="BG53" s="80" t="str">
        <f>IF(AND(申込書!$C$94&lt;&gt;"▼プルダウンより選択してください",申込書!$C$94&lt;&gt;"",申込書!$P$94&lt;&gt;"YYYY/MM/DD",$G53&lt;&gt;""),申込書!$P$94,"")</f>
        <v/>
      </c>
      <c r="BH53" s="81" t="str">
        <f>IF(AND(申込書!$C$94&lt;&gt;"▼プルダウンより選択してください",申込書!$C$94&lt;&gt;"",$G53&lt;&gt;""),申込書!$M$94,"")</f>
        <v/>
      </c>
      <c r="BI53" s="81" t="str">
        <f>IF($BG$3&lt;&gt;"コンテンツなし",IF(AND(申込書!$AH$4="GIGAスクールパック",SUM($P53,$R53)&lt;&gt;0),SUM($P53,$R53),IF(AND(申込書!$AH$4="SKY安心GIGAタブレット",SUM($T53,$V53)&lt;&gt;0),SUM($T53,$V53),"")),"")</f>
        <v/>
      </c>
      <c r="BJ53" s="81" t="str">
        <f>IF($BG$3&lt;&gt;"コンテンツなし",IF(AND(申込書!$AH$4="GIGAスクールパック",SUM($Q53,$S53)&lt;&gt;0),SUM($Q53,$S53),IF(AND(申込書!$AH$4="SKY安心GIGAタブレット",SUM($U53,$W53)&lt;&gt;0),SUM($U53,$W53),"")),"")</f>
        <v/>
      </c>
      <c r="BK53" s="157"/>
      <c r="BL53" s="82"/>
      <c r="BM53" s="80" t="str">
        <f>IF(AND(申込書!$C$95&lt;&gt;"▼プルダウンより選択してください",申込書!$C$95&lt;&gt;"",申込書!$P$95&lt;&gt;"YYYY/MM/DD",$G53&lt;&gt;""),申込書!$P$95,"")</f>
        <v/>
      </c>
      <c r="BN53" s="81" t="str">
        <f>IF(AND(申込書!$C$95&lt;&gt;"▼プルダウンより選択してください",申込書!$C$95&lt;&gt;"",$G53&lt;&gt;""),申込書!$M$95,"")</f>
        <v/>
      </c>
      <c r="BO53" s="81" t="str">
        <f>IF($BM$3&lt;&gt;"コンテンツなし",IF(AND(申込書!$AH$4="GIGAスクールパック",SUM($P53,$R53)&lt;&gt;0),SUM($P53,$R53),IF(AND(申込書!$AH$4="SKY安心GIGAタブレット",SUM($T53,$V53)&lt;&gt;0),SUM($T53,$V53),"")),"")</f>
        <v/>
      </c>
      <c r="BP53" s="81" t="str">
        <f>IF($BM$3&lt;&gt;"コンテンツなし",IF(AND(申込書!$AH$4="GIGAスクールパック",SUM($Q53,$S53)&lt;&gt;0),SUM($Q53,$S53),IF(AND(申込書!$AH$4="SKY安心GIGAタブレット",SUM($U53,$W53)&lt;&gt;0),SUM($U53,$W53),"")),"")</f>
        <v/>
      </c>
      <c r="BQ53" s="157"/>
      <c r="BR53" s="82"/>
      <c r="BS53" s="80" t="str">
        <f>IF(AND(申込書!$C$96&lt;&gt;"▼プルダウンより選択してください",申込書!$C$96&lt;&gt;"",申込書!$P$96&lt;&gt;"YYYY/MM/DD",$G53&lt;&gt;""),申込書!$P$96,"")</f>
        <v/>
      </c>
      <c r="BT53" s="81" t="str">
        <f>IF(AND(申込書!$C$96&lt;&gt;"▼プルダウンより選択してください",申込書!$C$96&lt;&gt;"",$G53&lt;&gt;""),申込書!$M$96,"")</f>
        <v/>
      </c>
      <c r="BU53" s="81" t="str">
        <f>IF($BS$3&lt;&gt;"コンテンツなし",IF(AND(申込書!$AH$4="GIGAスクールパック",SUM($P53,$R53)&lt;&gt;0),SUM($P53,$R53),IF(AND(申込書!$AH$4="SKY安心GIGAタブレット",SUM($T53,$V53)&lt;&gt;0),SUM($T53,$V53),"")),"")</f>
        <v/>
      </c>
      <c r="BV53" s="81" t="str">
        <f>IF($BS$3&lt;&gt;"コンテンツなし",IF(AND(申込書!$AH$4="GIGAスクールパック",SUM($Q53,$S53)&lt;&gt;0),SUM($Q53,$S53),IF(AND(申込書!$AH$4="SKY安心GIGAタブレット",SUM($U53,$W53)&lt;&gt;0),SUM($U53,$W53),"")),"")</f>
        <v/>
      </c>
      <c r="BW53" s="157"/>
      <c r="BX53" s="82"/>
      <c r="BY53" s="80" t="str">
        <f>IF(AND(申込書!$C$97&lt;&gt;"▼プルダウンより選択してください",申込書!$C$97&lt;&gt;"",申込書!$P$97&lt;&gt;"YYYY/MM/DD",$G53&lt;&gt;""),申込書!$P$97,"")</f>
        <v/>
      </c>
      <c r="BZ53" s="81" t="str">
        <f>IF(AND(申込書!$C$97&lt;&gt;"▼プルダウンより選択してください",申込書!$C$97&lt;&gt;"",$G53&lt;&gt;""),申込書!$M$97,"")</f>
        <v/>
      </c>
      <c r="CA53" s="81" t="str">
        <f>IF($BY$3&lt;&gt;"コンテンツなし",IF(AND(申込書!$AH$4="GIGAスクールパック",SUM($P53,$R53)&lt;&gt;0),SUM($P53,$R53),IF(AND(申込書!$AH$4="SKY安心GIGAタブレット",SUM($T53,$V53)&lt;&gt;0),SUM($T53,$V53),"")),"")</f>
        <v/>
      </c>
      <c r="CB53" s="81" t="str">
        <f>IF($BY$3&lt;&gt;"コンテンツなし",IF(AND(申込書!$AH$4="GIGAスクールパック",SUM($Q53,$S53)&lt;&gt;0),SUM($Q53,$S53),IF(AND(申込書!$AH$4="SKY安心GIGAタブレット",SUM($U53,$W53)&lt;&gt;0),SUM($U53,$W53),"")),"")</f>
        <v/>
      </c>
      <c r="CC53" s="157"/>
      <c r="CD53" s="82"/>
      <c r="CE53" s="80" t="str">
        <f>IF(AND(申込書!$C$98&lt;&gt;"▼プルダウンより選択してください",申込書!$C$98&lt;&gt;"",申込書!$P$98&lt;&gt;"YYYY/MM/DD",$G53&lt;&gt;""),申込書!$P$98,"")</f>
        <v/>
      </c>
      <c r="CF53" s="81" t="str">
        <f>IF(AND(申込書!$C$98&lt;&gt;"▼プルダウンより選択してください",申込書!$C$98&lt;&gt;"",$G53&lt;&gt;""),申込書!$M$98,"")</f>
        <v/>
      </c>
      <c r="CG53" s="81" t="str">
        <f>IF($CE$3&lt;&gt;"コンテンツなし",IF(AND(申込書!$AH$4="GIGAスクールパック",SUM($P53,$R53)&lt;&gt;0),SUM($P53,$R53),IF(AND(申込書!$AH$4="SKY安心GIGAタブレット",SUM($T53,$V53)&lt;&gt;0),SUM($T53,$V53),"")),"")</f>
        <v/>
      </c>
      <c r="CH53" s="81" t="str">
        <f>IF($CE$3&lt;&gt;"コンテンツなし",IF(AND(申込書!$AH$4="GIGAスクールパック",SUM($Q53,$S53)&lt;&gt;0),SUM($Q53,$S53),IF(AND(申込書!$AH$4="SKY安心GIGAタブレット",SUM($U53,$W53)&lt;&gt;0),SUM($U53,$W53),"")),"")</f>
        <v/>
      </c>
      <c r="CI53" s="157"/>
      <c r="CJ53" s="82"/>
      <c r="CK53" s="80" t="str">
        <f>IF(AND(申込書!$C$99&lt;&gt;"▼プルダウンより選択してください",申込書!$C$99&lt;&gt;"",申込書!$P$99&lt;&gt;"YYYY/MM/DD",$G53&lt;&gt;""),申込書!$P$99,"")</f>
        <v/>
      </c>
      <c r="CL53" s="81" t="str">
        <f>IF(AND(申込書!$C$99&lt;&gt;"▼プルダウンより選択してください",申込書!$C$99&lt;&gt;"",$G53&lt;&gt;""),申込書!$M$99,"")</f>
        <v/>
      </c>
      <c r="CM53" s="81" t="str">
        <f>IF($CK$3&lt;&gt;"コンテンツなし",IF(AND(申込書!$AH$4="GIGAスクールパック",SUM($P53,$R53)&lt;&gt;0),SUM($P53,$R53),IF(AND(申込書!$AH$4="SKY安心GIGAタブレット",SUM($T53,$V53)&lt;&gt;0),SUM($T53,$V53),"")),"")</f>
        <v/>
      </c>
      <c r="CN53" s="81" t="str">
        <f>IF($CK$3&lt;&gt;"コンテンツなし",IF(AND(申込書!$AH$4="GIGAスクールパック",SUM($Q53,$S53)&lt;&gt;0),SUM($Q53,$S53),IF(AND(申込書!$AH$4="SKY安心GIGAタブレット",SUM($U53,$W53)&lt;&gt;0),SUM($U53,$W53),"")),"")</f>
        <v/>
      </c>
      <c r="CO53" s="157"/>
      <c r="CP53" s="82"/>
      <c r="CQ53" s="80" t="str">
        <f>IF(AND(申込書!$C$100&lt;&gt;"▼プルダウンより選択してください",申込書!$C$100&lt;&gt;"",申込書!$P$100&lt;&gt;"YYYY/MM/DD",$G53&lt;&gt;""),申込書!$P$100,"")</f>
        <v/>
      </c>
      <c r="CR53" s="81" t="str">
        <f>IF(AND(申込書!$C$100&lt;&gt;"▼プルダウンより選択してください",申込書!$C$100&lt;&gt;"",$G53&lt;&gt;""),申込書!$M$100,"")</f>
        <v/>
      </c>
      <c r="CS53" s="81" t="str">
        <f>IF($CQ$3&lt;&gt;"コンテンツなし",IF(AND(申込書!$AH$4="GIGAスクールパック",SUM($P53,$R53)&lt;&gt;0),SUM($P53,$R53),IF(AND(申込書!$AH$4="SKY安心GIGAタブレット",SUM($T53,$V53)&lt;&gt;0),SUM($T53,$V53),"")),"")</f>
        <v/>
      </c>
      <c r="CT53" s="81" t="str">
        <f>IF($CQ$3&lt;&gt;"コンテンツなし",IF(AND(申込書!$AH$4="GIGAスクールパック",SUM($Q53,$S53)&lt;&gt;0),SUM($Q53,$S53),IF(AND(申込書!$AH$4="SKY安心GIGAタブレット",SUM($U53,$W53)&lt;&gt;0),SUM($U53,$W53),"")),"")</f>
        <v/>
      </c>
      <c r="CU53" s="81"/>
      <c r="CV53" s="82"/>
      <c r="CW53" s="80" t="str">
        <f>IF(AND(申込書!$C$101&lt;&gt;"▼プルダウンより選択してください",申込書!$C$101&lt;&gt;"",申込書!$P$101&lt;&gt;"YYYY/MM/DD",$G53&lt;&gt;""),申込書!$P$101,"")</f>
        <v/>
      </c>
      <c r="CX53" s="81" t="str">
        <f>IF(AND(申込書!$C$101&lt;&gt;"▼プルダウンより選択してください",申込書!$C$101&lt;&gt;"",$G53&lt;&gt;""),申込書!$M$101,"")</f>
        <v/>
      </c>
      <c r="CY53" s="81" t="str">
        <f>IF($CW$3&lt;&gt;"コンテンツなし",IF(AND(申込書!$AH$4="GIGAスクールパック",SUM($P53,$R53)&lt;&gt;0),SUM($P53,$R53),IF(AND(申込書!$AH$4="SKY安心GIGAタブレット",SUM($T53,$V53)&lt;&gt;0),SUM($T53,$V53),"")),"")</f>
        <v/>
      </c>
      <c r="CZ53" s="81" t="str">
        <f>IF($CW$3&lt;&gt;"コンテンツなし",IF(AND(申込書!$AH$4="GIGAスクールパック",SUM($Q53,$S53)&lt;&gt;0),SUM($Q53,$S53),IF(AND(申込書!$AH$4="SKY安心GIGAタブレット",SUM($U53,$W53)&lt;&gt;0),SUM($U53,$W53),"")),"")</f>
        <v/>
      </c>
      <c r="DA53" s="81"/>
      <c r="DB53" s="82"/>
      <c r="DC53" s="80" t="str">
        <f>IF(AND(申込書!$C$102&lt;&gt;"▼プルダウンより選択してください",申込書!$C$102&lt;&gt;"",申込書!$P$102&lt;&gt;"YYYY/MM/DD",$G53&lt;&gt;""),申込書!$P$102,"")</f>
        <v/>
      </c>
      <c r="DD53" s="81" t="str">
        <f>IF(AND(申込書!$C$102&lt;&gt;"▼プルダウンより選択してください",申込書!$C$102&lt;&gt;"",$G53&lt;&gt;""),申込書!$M$102,"")</f>
        <v/>
      </c>
      <c r="DE53" s="81" t="str">
        <f>IF($DC$3&lt;&gt;"コンテンツなし",IF(AND(申込書!$AH$4="GIGAスクールパック",SUM($P53,$R53)&lt;&gt;0),SUM($P53,$R53),IF(AND(申込書!$AH$4="SKY安心GIGAタブレット",SUM($T53,$V53)&lt;&gt;0),SUM($T53,$V53),"")),"")</f>
        <v/>
      </c>
      <c r="DF53" s="81" t="str">
        <f>IF($DC$3&lt;&gt;"コンテンツなし",IF(AND(申込書!$AH$4="GIGAスクールパック",SUM($Q53,$S53)&lt;&gt;0),SUM($Q53,$S53),IF(AND(申込書!$AH$4="SKY安心GIGAタブレット",SUM($U53,$W53)&lt;&gt;0),SUM($U53,$W53),"")),"")</f>
        <v/>
      </c>
      <c r="DG53" s="81"/>
      <c r="DH53" s="82"/>
      <c r="DI53" s="80" t="str">
        <f>IF(AND(申込書!$C$103&lt;&gt;"▼プルダウンより選択してください",申込書!$C$103&lt;&gt;"",申込書!$P$103&lt;&gt;"YYYY/MM/DD",$G53&lt;&gt;""),申込書!$P$103,"")</f>
        <v/>
      </c>
      <c r="DJ53" s="81" t="str">
        <f>IF(AND(申込書!$C$103&lt;&gt;"▼プルダウンより選択してください",申込書!$C$103&lt;&gt;"",$G53&lt;&gt;""),申込書!$M$103,"")</f>
        <v/>
      </c>
      <c r="DK53" s="81" t="str">
        <f>IF($DI$3&lt;&gt;"コンテンツなし",IF(AND(申込書!$AH$4="GIGAスクールパック",SUM($P53,$R53)&lt;&gt;0),SUM($P53,$R53),IF(AND(申込書!$AH$4="SKY安心GIGAタブレット",SUM($T53,$V53)&lt;&gt;0),SUM($T53,$V53),"")),"")</f>
        <v/>
      </c>
      <c r="DL53" s="81" t="str">
        <f>IF($DI$3&lt;&gt;"コンテンツなし",IF(AND(申込書!$AH$4="GIGAスクールパック",SUM($Q53,$S53)&lt;&gt;0),SUM($Q53,$S53),IF(AND(申込書!$AH$4="SKY安心GIGAタブレット",SUM($U53,$W53)&lt;&gt;0),SUM($U53,$W53),"")),"")</f>
        <v/>
      </c>
      <c r="DM53" s="81"/>
      <c r="DN53" s="82"/>
      <c r="DO53" s="80" t="str">
        <f>IF(AND(申込書!$C$104&lt;&gt;"▼プルダウンより選択してください",申込書!$C$104&lt;&gt;"",申込書!$P$104&lt;&gt;"YYYY/MM/DD",$G53&lt;&gt;""),申込書!$P$104,"")</f>
        <v/>
      </c>
      <c r="DP53" s="81" t="str">
        <f>IF(AND(申込書!$C$104&lt;&gt;"▼プルダウンより選択してください",申込書!$C$104&lt;&gt;"",$G53&lt;&gt;""),申込書!$M$104,"")</f>
        <v/>
      </c>
      <c r="DQ53" s="81" t="str">
        <f>IF($DO$3&lt;&gt;"コンテンツなし",IF(AND(申込書!$AH$4="GIGAスクールパック",SUM($P53,$R53)&lt;&gt;0),SUM($P53,$R53),IF(AND(申込書!$AH$4="SKY安心GIGAタブレット",SUM($T53,$V53)&lt;&gt;0),SUM($T53,$V53),"")),"")</f>
        <v/>
      </c>
      <c r="DR53" s="81" t="str">
        <f>IF($DO$3&lt;&gt;"コンテンツなし",IF(AND(申込書!$AH$4="GIGAスクールパック",SUM($Q53,$S53)&lt;&gt;0),SUM($Q53,$S53),IF(AND(申込書!$AH$4="SKY安心GIGAタブレット",SUM($U53,$W53)&lt;&gt;0),SUM($U53,$W53),"")),"")</f>
        <v/>
      </c>
      <c r="DS53" s="81"/>
      <c r="DT53" s="82"/>
      <c r="DU53" s="80" t="str">
        <f>IF(AND(申込書!$C$105&lt;&gt;"▼プルダウンより選択してください",申込書!$C$105&lt;&gt;"",申込書!$P$105&lt;&gt;"YYYY/MM/DD",$G53&lt;&gt;""),申込書!$P$105,"")</f>
        <v/>
      </c>
      <c r="DV53" s="81" t="str">
        <f>IF(AND(申込書!$C$105&lt;&gt;"▼プルダウンより選択してください",申込書!$C$105&lt;&gt;"",$G53&lt;&gt;""),申込書!$M$105,"")</f>
        <v/>
      </c>
      <c r="DW53" s="81" t="str">
        <f>IF($DU$3&lt;&gt;"コンテンツなし",IF(AND(申込書!$AH$4="GIGAスクールパック",SUM($P53,$R53)&lt;&gt;0),SUM($P53,$R53),IF(AND(申込書!$AH$4="SKY安心GIGAタブレット",SUM($T53,$V53)&lt;&gt;0),SUM($T53,$V53),"")),"")</f>
        <v/>
      </c>
      <c r="DX53" s="81" t="str">
        <f>IF($DU$3&lt;&gt;"コンテンツなし",IF(AND(申込書!$AH$4="GIGAスクールパック",SUM($Q53,$S53)&lt;&gt;0),SUM($Q53,$S53),IF(AND(申込書!$AH$4="SKY安心GIGAタブレット",SUM($U53,$W53)&lt;&gt;0),SUM($U53,$W53),"")),"")</f>
        <v/>
      </c>
      <c r="DY53" s="157"/>
      <c r="DZ53" s="82"/>
      <c r="EA53" s="80" t="str">
        <f>IF(AND(申込書!$C$106&lt;&gt;"▼プルダウンより選択してください",申込書!$C$106&lt;&gt;"",申込書!$P$106&lt;&gt;"YYYY/MM/DD",$G53&lt;&gt;""),申込書!$P$106,"")</f>
        <v/>
      </c>
      <c r="EB53" s="81" t="str">
        <f>IF(AND(申込書!$C$106&lt;&gt;"▼プルダウンより選択してください",申込書!$C$106&lt;&gt;"",$G53&lt;&gt;""),申込書!$M$106,"")</f>
        <v/>
      </c>
      <c r="EC53" s="81" t="str">
        <f>IF($EA$3&lt;&gt;"コンテンツなし",IF(AND(申込書!$AH$4="GIGAスクールパック",SUM($P53,$R53)&lt;&gt;0),SUM($P53,$R53),IF(AND(申込書!$AH$4="SKY安心GIGAタブレット",SUM($T53,$V53)&lt;&gt;0),SUM($T53,$V53),"")),"")</f>
        <v/>
      </c>
      <c r="ED53" s="81" t="str">
        <f>IF($EA$3&lt;&gt;"コンテンツなし",IF(AND(申込書!$AH$4="GIGAスクールパック",SUM($Q53,$S53)&lt;&gt;0),SUM($Q53,$S53),IF(AND(申込書!$AH$4="SKY安心GIGAタブレット",SUM($U53,$W53)&lt;&gt;0),SUM($U53,$W53),"")),"")</f>
        <v/>
      </c>
      <c r="EE53" s="157"/>
      <c r="EF53" s="82"/>
      <c r="EG53" s="80" t="str">
        <f>IF(AND(申込書!$C$107&lt;&gt;"▼プルダウンより選択してください",申込書!$C$107&lt;&gt;"",申込書!$P$107&lt;&gt;"YYYY/MM/DD",$G53&lt;&gt;""),申込書!$P$107,"")</f>
        <v/>
      </c>
      <c r="EH53" s="81" t="str">
        <f>IF(AND(申込書!$C$107&lt;&gt;"▼プルダウンより選択してください",申込書!$C$107&lt;&gt;"",$G53&lt;&gt;""),申込書!$M$107,"")</f>
        <v/>
      </c>
      <c r="EI53" s="81" t="str">
        <f>IF($EG$3&lt;&gt;"コンテンツなし",IF(AND(申込書!$AH$4="GIGAスクールパック",SUM($P53,$R53)&lt;&gt;0),SUM($P53,$R53),IF(AND(申込書!$AH$4="SKY安心GIGAタブレット",SUM($T53,$V53)&lt;&gt;0),SUM($T53,$V53),"")),"")</f>
        <v/>
      </c>
      <c r="EJ53" s="81" t="str">
        <f>IF($EG$3&lt;&gt;"コンテンツなし",IF(AND(申込書!$AH$4="GIGAスクールパック",SUM($Q53,$S53)&lt;&gt;0),SUM($Q53,$S53),IF(AND(申込書!$AH$4="SKY安心GIGAタブレット",SUM($U53,$W53)&lt;&gt;0),SUM($U53,$W53),"")),"")</f>
        <v/>
      </c>
      <c r="EK53" s="157"/>
      <c r="EL53" s="82"/>
      <c r="EM53" s="80" t="str">
        <f>IF(AND(申込書!$C$108&lt;&gt;"▼プルダウンより選択してください",申込書!$C$108&lt;&gt;"",申込書!$P$108&lt;&gt;"YYYY/MM/DD",$G53&lt;&gt;""),申込書!$P$108,"")</f>
        <v/>
      </c>
      <c r="EN53" s="81" t="str">
        <f>IF(AND(申込書!$C$108&lt;&gt;"▼プルダウンより選択してください",申込書!$C$108&lt;&gt;"",$G53&lt;&gt;""),申込書!$M$108,"")</f>
        <v/>
      </c>
      <c r="EO53" s="81" t="str">
        <f>IF($EM$3&lt;&gt;"コンテンツなし",IF(AND(申込書!$AH$4="GIGAスクールパック",SUM($P53,$R53)&lt;&gt;0),SUM($P53,$R53),IF(AND(申込書!$AH$4="SKY安心GIGAタブレット",SUM($T53,$V53)&lt;&gt;0),SUM($T53,$V53),"")),"")</f>
        <v/>
      </c>
      <c r="EP53" s="81" t="str">
        <f>IF($EM$3&lt;&gt;"コンテンツなし",IF(AND(申込書!$AH$4="GIGAスクールパック",SUM($Q53,$S53)&lt;&gt;0),SUM($Q53,$S53),IF(AND(申込書!$AH$4="SKY安心GIGAタブレット",SUM($U53,$W53)&lt;&gt;0),SUM($U53,$W53),"")),"")</f>
        <v/>
      </c>
      <c r="EQ53" s="157"/>
      <c r="ER53" s="82"/>
      <c r="ES53" s="80" t="str">
        <f>IF(AND(申込書!$C$109&lt;&gt;"▼プルダウンより選択してください",申込書!$C$109&lt;&gt;"",申込書!$P$109&lt;&gt;"YYYY/MM/DD",$G53&lt;&gt;""),申込書!$P$109,"")</f>
        <v/>
      </c>
      <c r="ET53" s="81" t="str">
        <f>IF(AND(申込書!$C$109&lt;&gt;"▼プルダウンより選択してください",申込書!$C$109&lt;&gt;"",$G53&lt;&gt;""),申込書!$M$109,"")</f>
        <v/>
      </c>
      <c r="EU53" s="81" t="str">
        <f>IF($ES$3&lt;&gt;"コンテンツなし",IF(AND(申込書!$AH$4="GIGAスクールパック",SUM($P53,$R53)&lt;&gt;0),SUM($P53,$R53),IF(AND(申込書!$AH$4="SKY安心GIGAタブレット",SUM($T53,$V53)&lt;&gt;0),SUM($T53,$V53),"")),"")</f>
        <v/>
      </c>
      <c r="EV53" s="81" t="str">
        <f>IF($ES$3&lt;&gt;"コンテンツなし",IF(AND(申込書!$AH$4="GIGAスクールパック",SUM($Q53,$S53)&lt;&gt;0),SUM($Q53,$S53),IF(AND(申込書!$AH$4="SKY安心GIGAタブレット",SUM($U53,$W53)&lt;&gt;0),SUM($U53,$W53),"")),"")</f>
        <v/>
      </c>
      <c r="EW53" s="157"/>
      <c r="EX53" s="82"/>
      <c r="EY53" s="80" t="str">
        <f>IF(AND(申込書!$C$110&lt;&gt;"▼プルダウンより選択してください",申込書!$C$110&lt;&gt;"",申込書!$P$110&lt;&gt;"YYYY/MM/DD",$G53&lt;&gt;""),申込書!$P$110,"")</f>
        <v/>
      </c>
      <c r="EZ53" s="81" t="str">
        <f>IF(AND(申込書!$C$110&lt;&gt;"▼プルダウンより選択してください",申込書!$C$110&lt;&gt;"",$G53&lt;&gt;""),申込書!$M$110,"")</f>
        <v/>
      </c>
      <c r="FA53" s="81" t="str">
        <f>IF($EY$3&lt;&gt;"コンテンツなし",IF(AND(申込書!$AH$4="GIGAスクールパック",SUM($P53,$R53)&lt;&gt;0),SUM($P53,$R53),IF(AND(申込書!$AH$4="SKY安心GIGAタブレット",SUM($T53,$V53)&lt;&gt;0),SUM($T53,$V53),"")),"")</f>
        <v/>
      </c>
      <c r="FB53" s="81" t="str">
        <f>IF($EY$3&lt;&gt;"コンテンツなし",IF(AND(申込書!$AH$4="GIGAスクールパック",SUM($Q53,$S53)&lt;&gt;0),SUM($Q53,$S53),IF(AND(申込書!$AH$4="SKY安心GIGAタブレット",SUM($U53,$W53)&lt;&gt;0),SUM($U53,$W53),"")),"")</f>
        <v/>
      </c>
      <c r="FC53" s="157"/>
      <c r="FD53" s="82"/>
      <c r="FE53" s="80" t="str">
        <f>IF(AND(申込書!$C$111&lt;&gt;"▼プルダウンより選択してください",申込書!$C$111&lt;&gt;"",申込書!$P$111&lt;&gt;"YYYY/MM/DD",$G53&lt;&gt;""),申込書!$P$111,"")</f>
        <v/>
      </c>
      <c r="FF53" s="81" t="str">
        <f>IF(AND(申込書!$C$111&lt;&gt;"▼プルダウンより選択してください",申込書!$C$111&lt;&gt;"",$G53&lt;&gt;""),申込書!$M$111,"")</f>
        <v/>
      </c>
      <c r="FG53" s="81" t="str">
        <f>IF($FE$3&lt;&gt;"コンテンツなし",IF(AND(申込書!$AH$4="GIGAスクールパック",SUM($P53,$R53)&lt;&gt;0),SUM($P53,$R53),IF(AND(申込書!$AH$4="SKY安心GIGAタブレット",SUM($T53,$V53)&lt;&gt;0),SUM($T53,$V53),"")),"")</f>
        <v/>
      </c>
      <c r="FH53" s="81" t="str">
        <f>IF($FE$3&lt;&gt;"コンテンツなし",IF(AND(申込書!$AH$4="GIGAスクールパック",SUM($Q53,$S53)&lt;&gt;0),SUM($Q53,$S53),IF(AND(申込書!$AH$4="SKY安心GIGAタブレット",SUM($U53,$W53)&lt;&gt;0),SUM($U53,$W53),"")),"")</f>
        <v/>
      </c>
      <c r="FI53" s="157"/>
      <c r="FJ53" s="82"/>
      <c r="FK53" s="80" t="str">
        <f>IF(AND(申込書!$C$112&lt;&gt;"▼プルダウンより選択してください",申込書!$C$112&lt;&gt;"",申込書!$P$112&lt;&gt;"YYYY/MM/DD",$G53&lt;&gt;""),申込書!$P$112,"")</f>
        <v/>
      </c>
      <c r="FL53" s="81" t="str">
        <f>IF(AND(申込書!$C$112&lt;&gt;"▼プルダウンより選択してください",申込書!$C$112&lt;&gt;"",$G53&lt;&gt;""),申込書!$M$112,"")</f>
        <v/>
      </c>
      <c r="FM53" s="81" t="str">
        <f>IF($FK$3&lt;&gt;"コンテンツなし",IF(AND(申込書!$AH$4="GIGAスクールパック",SUM($P53,$R53)&lt;&gt;0),SUM($P53,$R53),IF(AND(申込書!$AH$4="SKY安心GIGAタブレット",SUM($T53,$V53)&lt;&gt;0),SUM($T53,$V53),"")),"")</f>
        <v/>
      </c>
      <c r="FN53" s="81" t="str">
        <f>IF($FK$3&lt;&gt;"コンテンツなし",IF(AND(申込書!$AH$4="GIGAスクールパック",SUM($Q53,$S53)&lt;&gt;0),SUM($Q53,$S53),IF(AND(申込書!$AH$4="SKY安心GIGAタブレット",SUM($U53,$W53)&lt;&gt;0),SUM($U53,$W53),"")),"")</f>
        <v/>
      </c>
      <c r="FO53" s="157"/>
      <c r="FP53" s="82"/>
      <c r="FQ53" s="80" t="str">
        <f>IF(AND(申込書!$C$113&lt;&gt;"▼プルダウンより選択してください",申込書!$C$113&lt;&gt;"",申込書!$P$113&lt;&gt;"YYYY/MM/DD",$G53&lt;&gt;""),申込書!$P$113,"")</f>
        <v/>
      </c>
      <c r="FR53" s="81" t="str">
        <f>IF(AND(申込書!$C$113&lt;&gt;"▼プルダウンより選択してください",申込書!$C$113&lt;&gt;"",$G53&lt;&gt;""),申込書!$M$113,"")</f>
        <v/>
      </c>
      <c r="FS53" s="81" t="str">
        <f>IF($FQ$3&lt;&gt;"コンテンツなし",IF(AND(申込書!$AH$4="GIGAスクールパック",SUM($P53,$R53)&lt;&gt;0),SUM($P53,$R53),IF(AND(申込書!$AH$4="SKY安心GIGAタブレット",SUM($T53,$V53)&lt;&gt;0),SUM($T53,$V53),"")),"")</f>
        <v/>
      </c>
      <c r="FT53" s="81" t="str">
        <f>IF($FQ$3&lt;&gt;"コンテンツなし",IF(AND(申込書!$AH$4="GIGAスクールパック",SUM($Q53,$S53)&lt;&gt;0),SUM($Q53,$S53),IF(AND(申込書!$AH$4="SKY安心GIGAタブレット",SUM($U53,$W53)&lt;&gt;0),SUM($U53,$W53),"")),"")</f>
        <v/>
      </c>
      <c r="FU53" s="157"/>
      <c r="FV53" s="82"/>
      <c r="FW53" s="80" t="str">
        <f>IF(AND(申込書!$C$114&lt;&gt;"▼プルダウンより選択してください",申込書!$C$114&lt;&gt;"",申込書!$P$114&lt;&gt;"YYYY/MM/DD",$G53&lt;&gt;""),申込書!$P$114,"")</f>
        <v/>
      </c>
      <c r="FX53" s="81" t="str">
        <f>IF(AND(申込書!$C$114&lt;&gt;"▼プルダウンより選択してください",申込書!$C$114&lt;&gt;"",$G53&lt;&gt;""),申込書!$M$114,"")</f>
        <v/>
      </c>
      <c r="FY53" s="81" t="str">
        <f>IF($FW$3&lt;&gt;"コンテンツなし",IF(AND(申込書!$AH$4="GIGAスクールパック",SUM($P53,$R53)&lt;&gt;0),SUM($P53,$R53),IF(AND(申込書!$AH$4="SKY安心GIGAタブレット",SUM($T53,$V53)&lt;&gt;0),SUM($T53,$V53),"")),"")</f>
        <v/>
      </c>
      <c r="FZ53" s="81" t="str">
        <f>IF($FW$3&lt;&gt;"コンテンツなし",IF(AND(申込書!$AH$4="GIGAスクールパック",SUM($Q53,$S53)&lt;&gt;0),SUM($Q53,$S53),IF(AND(申込書!$AH$4="SKY安心GIGAタブレット",SUM($U53,$W53)&lt;&gt;0),SUM($U53,$W53),"")),"")</f>
        <v/>
      </c>
      <c r="GA53" s="157"/>
      <c r="GB53" s="82"/>
      <c r="GC53" s="80" t="str">
        <f>IF(AND(申込書!$C$115&lt;&gt;"▼プルダウンより選択してください",申込書!$C$115&lt;&gt;"",申込書!$P$115&lt;&gt;"YYYY/MM/DD",$G53&lt;&gt;""),申込書!$P$115,"")</f>
        <v/>
      </c>
      <c r="GD53" s="81" t="str">
        <f>IF(AND(申込書!$C$115&lt;&gt;"▼プルダウンより選択してください",申込書!$C$115&lt;&gt;"",$G53&lt;&gt;""),申込書!$M$115,"")</f>
        <v/>
      </c>
      <c r="GE53" s="81" t="str">
        <f>IF($GC$3&lt;&gt;"コンテンツなし",IF(AND(申込書!$AH$4="GIGAスクールパック",SUM($P53,$R53)&lt;&gt;0),SUM($P53,$R53),IF(AND(申込書!$AH$4="SKY安心GIGAタブレット",SUM($T53,$V53)&lt;&gt;0),SUM($T53,$V53),"")),"")</f>
        <v/>
      </c>
      <c r="GF53" s="81" t="str">
        <f>IF($GC$3&lt;&gt;"コンテンツなし",IF(AND(申込書!$AH$4="GIGAスクールパック",SUM($Q53,$S53)&lt;&gt;0),SUM($Q53,$S53),IF(AND(申込書!$AH$4="SKY安心GIGAタブレット",SUM($U53,$W53)&lt;&gt;0),SUM($U53,$W53),"")),"")</f>
        <v/>
      </c>
      <c r="GG53" s="157"/>
      <c r="GH53" s="82"/>
      <c r="GI53" s="80" t="str">
        <f>IF(AND(申込書!$C$116&lt;&gt;"▼プルダウンより選択してください",申込書!$C$116&lt;&gt;"",申込書!$P$116&lt;&gt;"YYYY/MM/DD",$G53&lt;&gt;""),申込書!$P$116,"")</f>
        <v/>
      </c>
      <c r="GJ53" s="81" t="str">
        <f>IF(AND(申込書!$C$116&lt;&gt;"▼プルダウンより選択してください",申込書!$C$116&lt;&gt;"",$G53&lt;&gt;""),申込書!$M$116,"")</f>
        <v/>
      </c>
      <c r="GK53" s="81" t="str">
        <f>IF($GI$3&lt;&gt;"コンテンツなし",IF(AND(申込書!$AH$4="GIGAスクールパック",SUM($P53,$R53)&lt;&gt;0),SUM($P53,$R53),IF(AND(申込書!$AH$4="SKY安心GIGAタブレット",SUM($T53,$V53)&lt;&gt;0),SUM($T53,$V53),"")),"")</f>
        <v/>
      </c>
      <c r="GL53" s="81" t="str">
        <f>IF($GI$3&lt;&gt;"コンテンツなし",IF(AND(申込書!$AH$4="GIGAスクールパック",SUM($Q53,$S53)&lt;&gt;0),SUM($Q53,$S53),IF(AND(申込書!$AH$4="SKY安心GIGAタブレット",SUM($U53,$W53)&lt;&gt;0),SUM($U53,$W53),"")),"")</f>
        <v/>
      </c>
      <c r="GM53" s="157"/>
      <c r="GN53" s="82"/>
      <c r="GO53" s="80" t="str">
        <f>IF(AND(申込書!$C$117&lt;&gt;"▼プルダウンより選択してください",申込書!$C$117&lt;&gt;"",申込書!$P$117&lt;&gt;"YYYY/MM/DD",$G53&lt;&gt;""),申込書!$P$117,"")</f>
        <v/>
      </c>
      <c r="GP53" s="81" t="str">
        <f>IF(AND(申込書!$C$117&lt;&gt;"▼プルダウンより選択してください",申込書!$C$117&lt;&gt;"",$G53&lt;&gt;""),申込書!$M$117,"")</f>
        <v/>
      </c>
      <c r="GQ53" s="81" t="str">
        <f>IF($GO$3&lt;&gt;"コンテンツなし",IF(AND(申込書!$AH$4="GIGAスクールパック",SUM($P53,$R53)&lt;&gt;0),SUM($P53,$R53),IF(AND(申込書!$AH$4="SKY安心GIGAタブレット",SUM($T53,$V53)&lt;&gt;0),SUM($T53,$V53),"")),"")</f>
        <v/>
      </c>
      <c r="GR53" s="81" t="str">
        <f>IF($GO$3&lt;&gt;"コンテンツなし",IF(AND(申込書!$AH$4="GIGAスクールパック",SUM($Q53,$S53)&lt;&gt;0),SUM($Q53,$S53),IF(AND(申込書!$AH$4="SKY安心GIGAタブレット",SUM($U53,$W53)&lt;&gt;0),SUM($U53,$W53),"")),"")</f>
        <v/>
      </c>
      <c r="GS53" s="157"/>
      <c r="GT53" s="82"/>
      <c r="GU53" s="80" t="str">
        <f>IF(AND(申込書!$C$118&lt;&gt;"▼プルダウンより選択してください",申込書!$C$118&lt;&gt;"",申込書!$P$118&lt;&gt;"YYYY/MM/DD",$G53&lt;&gt;""),申込書!$P$118,"")</f>
        <v/>
      </c>
      <c r="GV53" s="81" t="str">
        <f>IF(AND(申込書!$C$118&lt;&gt;"▼プルダウンより選択してください",申込書!$C$118&lt;&gt;"",$G53&lt;&gt;""),申込書!$M$118,"")</f>
        <v/>
      </c>
      <c r="GW53" s="81" t="str">
        <f>IF($GU$3&lt;&gt;"コンテンツなし",IF(AND(申込書!$AH$4="GIGAスクールパック",SUM($P53,$R53)&lt;&gt;0),SUM($P53,$R53),IF(AND(申込書!$AH$4="SKY安心GIGAタブレット",SUM($T53,$V53)&lt;&gt;0),SUM($T53,$V53),"")),"")</f>
        <v/>
      </c>
      <c r="GX53" s="81" t="str">
        <f>IF($GU$3&lt;&gt;"コンテンツなし",IF(AND(申込書!$AH$4="GIGAスクールパック",SUM($Q53,$S53)&lt;&gt;0),SUM($Q53,$S53),IF(AND(申込書!$AH$4="SKY安心GIGAタブレット",SUM($U53,$W53)&lt;&gt;0),SUM($U53,$W53),"")),"")</f>
        <v/>
      </c>
      <c r="GY53" s="157"/>
      <c r="GZ53" s="82"/>
      <c r="HA53" s="80" t="str">
        <f>IF(AND(申込書!$C$119&lt;&gt;"▼プルダウンより選択してください",申込書!$C$119&lt;&gt;"",申込書!$P$119&lt;&gt;"YYYY/MM/DD",$G53&lt;&gt;""),申込書!$P$119,"")</f>
        <v/>
      </c>
      <c r="HB53" s="81" t="str">
        <f>IF(AND(申込書!$C$119&lt;&gt;"▼プルダウンより選択してください",申込書!$C$119&lt;&gt;"",$G53&lt;&gt;""),申込書!$M$119,"")</f>
        <v/>
      </c>
      <c r="HC53" s="81" t="str">
        <f>IF($HA$3&lt;&gt;"コンテンツなし",IF(AND(申込書!$AH$4="GIGAスクールパック",SUM($P53,$R53)&lt;&gt;0),SUM($P53,$R53),IF(AND(申込書!$AH$4="SKY安心GIGAタブレット",SUM($T53,$V53)&lt;&gt;0),SUM($T53,$V53),"")),"")</f>
        <v/>
      </c>
      <c r="HD53" s="81" t="str">
        <f>IF($HA$3&lt;&gt;"コンテンツなし",IF(AND(申込書!$AH$4="GIGAスクールパック",SUM($Q53,$S53)&lt;&gt;0),SUM($Q53,$S53),IF(AND(申込書!$AH$4="SKY安心GIGAタブレット",SUM($U53,$W53)&lt;&gt;0),SUM($U53,$W53),"")),"")</f>
        <v/>
      </c>
      <c r="HE53" s="157"/>
      <c r="HF53" s="82"/>
      <c r="HG53" s="83"/>
    </row>
    <row r="54" spans="2:215" ht="26.85" customHeight="1">
      <c r="B54" s="62">
        <f t="shared" si="0"/>
        <v>49</v>
      </c>
      <c r="C54" s="63"/>
      <c r="D54" s="64"/>
      <c r="E54" s="207"/>
      <c r="F54" s="65"/>
      <c r="G54" s="66"/>
      <c r="H54" s="67"/>
      <c r="I54" s="68"/>
      <c r="J54" s="69"/>
      <c r="K54" s="70"/>
      <c r="L54" s="71"/>
      <c r="M54" s="72"/>
      <c r="N54" s="73"/>
      <c r="O54" s="74"/>
      <c r="P54" s="179"/>
      <c r="Q54" s="180"/>
      <c r="R54" s="180"/>
      <c r="S54" s="181"/>
      <c r="T54" s="179"/>
      <c r="U54" s="180"/>
      <c r="V54" s="182"/>
      <c r="W54" s="181"/>
      <c r="X54" s="75"/>
      <c r="Y54" s="76"/>
      <c r="Z54" s="77"/>
      <c r="AA54" s="78"/>
      <c r="AB54" s="79"/>
      <c r="AC54" s="79"/>
      <c r="AD54" s="79"/>
      <c r="AE54" s="77"/>
      <c r="AF54" s="139"/>
      <c r="AG54" s="139"/>
      <c r="AH54" s="139"/>
      <c r="AI54" s="80" t="str">
        <f>IF(AND(申込書!$C$90&lt;&gt;"▼プルダウンより選択してください",申込書!$C$90&lt;&gt;"",申込書!$P$90&lt;&gt;"YYYY/MM/DD",$G54&lt;&gt;""),申込書!$P$90,"")</f>
        <v/>
      </c>
      <c r="AJ54" s="81" t="str">
        <f>IF(AND(申込書!$C$90&lt;&gt;"▼プルダウンより選択してください",申込書!$C$90&lt;&gt;"",$G54&lt;&gt;""),申込書!$M$90,"")</f>
        <v/>
      </c>
      <c r="AK54" s="81" t="str">
        <f>IF($AI$3&lt;&gt;"コンテンツなし",IF(AND(申込書!$AH$4="GIGAスクールパック",SUM($P54,$R54)&lt;&gt;0),SUM($P54,$R54),IF(AND(申込書!$AH$4="SKY安心GIGAタブレット",SUM($T54,$V54)&lt;&gt;0),SUM($T54,$V54),"")),"")</f>
        <v/>
      </c>
      <c r="AL54" s="81" t="str">
        <f>IF($AI$3&lt;&gt;"コンテンツなし",IF(AND(申込書!$AH$4="GIGAスクールパック",SUM($Q54,$S54)&lt;&gt;0),SUM($Q54,$S54),IF(AND(申込書!$AH$4="SKY安心GIGAタブレット",SUM($U54,$W54)&lt;&gt;0),SUM($U54,$W54),"")),"")</f>
        <v/>
      </c>
      <c r="AM54" s="157"/>
      <c r="AN54" s="82"/>
      <c r="AO54" s="80" t="str">
        <f>IF(AND(申込書!$C$91&lt;&gt;"▼プルダウンより選択してください",申込書!$C$91&lt;&gt;"",申込書!$P$91&lt;&gt;"YYYY/MM/DD",$G54&lt;&gt;""),申込書!$P$91,"")</f>
        <v/>
      </c>
      <c r="AP54" s="81" t="str">
        <f>IF(AND(申込書!$C$91&lt;&gt;"▼プルダウンより選択してください",申込書!$C$91&lt;&gt;"",$G54&lt;&gt;""),申込書!$M$91,"")</f>
        <v/>
      </c>
      <c r="AQ54" s="81" t="str">
        <f>IF($AO$3&lt;&gt;"コンテンツなし",IF(AND(申込書!$AH$4="GIGAスクールパック",SUM($P54,$R54)&lt;&gt;0),SUM($P54,$R54),IF(AND(申込書!$AH$4="SKY安心GIGAタブレット",SUM($T54,$V54)&lt;&gt;0),SUM($T54,$V54),"")),"")</f>
        <v/>
      </c>
      <c r="AR54" s="81" t="str">
        <f>IF($AO$3&lt;&gt;"コンテンツなし",IF(AND(申込書!$AH$4="GIGAスクールパック",SUM($Q54,$S54)&lt;&gt;0),SUM($Q54,$S54),IF(AND(申込書!$AH$4="SKY安心GIGAタブレット",SUM($U54,$W54)&lt;&gt;0),SUM($U54,$W54),"")),"")</f>
        <v/>
      </c>
      <c r="AS54" s="157"/>
      <c r="AT54" s="82"/>
      <c r="AU54" s="80" t="str">
        <f>IF(AND(申込書!$C$92&lt;&gt;"▼プルダウンより選択してください",申込書!$C$92&lt;&gt;"",申込書!$P$92&lt;&gt;"YYYY/MM/DD",$G54&lt;&gt;""),申込書!$P$92,"")</f>
        <v/>
      </c>
      <c r="AV54" s="81" t="str">
        <f>IF(AND(申込書!$C$92&lt;&gt;"▼プルダウンより選択してください",申込書!$C$92&lt;&gt;"",$G54&lt;&gt;""),申込書!$M$92,"")</f>
        <v/>
      </c>
      <c r="AW54" s="81" t="str">
        <f>IF($AU$3&lt;&gt;"コンテンツなし",IF(AND(申込書!$AH$4="GIGAスクールパック",SUM($P54,$R54)&lt;&gt;0),SUM($P54,$R54),IF(AND(申込書!$AH$4="SKY安心GIGAタブレット",SUM($T54,$V54)&lt;&gt;0),SUM($T54,$V54),"")),"")</f>
        <v/>
      </c>
      <c r="AX54" s="81" t="str">
        <f>IF($AU$3&lt;&gt;"コンテンツなし",IF(AND(申込書!$AH$4="GIGAスクールパック",SUM($Q54,$S54)&lt;&gt;0),SUM($Q54,$S54),IF(AND(申込書!$AH$4="SKY安心GIGAタブレット",SUM($U54,$W54)&lt;&gt;0),SUM($U54,$W54),"")),"")</f>
        <v/>
      </c>
      <c r="AY54" s="157"/>
      <c r="AZ54" s="82"/>
      <c r="BA54" s="80" t="str">
        <f>IF(AND(申込書!$C$93&lt;&gt;"▼プルダウンより選択してください",申込書!$C$93&lt;&gt;"",申込書!$P$93&lt;&gt;"YYYY/MM/DD",$G54&lt;&gt;""),申込書!$P$93,"")</f>
        <v/>
      </c>
      <c r="BB54" s="81" t="str">
        <f>IF(AND(申込書!$C$93&lt;&gt;"▼プルダウンより選択してください",申込書!$C$93&lt;&gt;"",申込書!$M$93&gt;=1,$G54&lt;&gt;""),申込書!$M$93,"")</f>
        <v/>
      </c>
      <c r="BC54" s="81" t="str">
        <f>IF($BA$3&lt;&gt;"コンテンツなし",IF(AND(申込書!$AH$4="GIGAスクールパック",SUM($P54,$R54)&lt;&gt;0),SUM($P54,$R54),IF(AND(申込書!$AH$4="SKY安心GIGAタブレット",SUM($T54,$V54)&lt;&gt;0),SUM($T54,$V54),"")),"")</f>
        <v/>
      </c>
      <c r="BD54" s="81" t="str">
        <f>IF($BA$3&lt;&gt;"コンテンツなし",IF(AND(申込書!$AH$4="GIGAスクールパック",SUM($Q54,$S54)&lt;&gt;0),SUM($Q54,$S54),IF(AND(申込書!$AH$4="SKY安心GIGAタブレット",SUM($U54,$W54)&lt;&gt;0),SUM($U54,$W54),"")),"")</f>
        <v/>
      </c>
      <c r="BE54" s="157"/>
      <c r="BF54" s="82"/>
      <c r="BG54" s="80" t="str">
        <f>IF(AND(申込書!$C$94&lt;&gt;"▼プルダウンより選択してください",申込書!$C$94&lt;&gt;"",申込書!$P$94&lt;&gt;"YYYY/MM/DD",$G54&lt;&gt;""),申込書!$P$94,"")</f>
        <v/>
      </c>
      <c r="BH54" s="81" t="str">
        <f>IF(AND(申込書!$C$94&lt;&gt;"▼プルダウンより選択してください",申込書!$C$94&lt;&gt;"",$G54&lt;&gt;""),申込書!$M$94,"")</f>
        <v/>
      </c>
      <c r="BI54" s="81" t="str">
        <f>IF($BG$3&lt;&gt;"コンテンツなし",IF(AND(申込書!$AH$4="GIGAスクールパック",SUM($P54,$R54)&lt;&gt;0),SUM($P54,$R54),IF(AND(申込書!$AH$4="SKY安心GIGAタブレット",SUM($T54,$V54)&lt;&gt;0),SUM($T54,$V54),"")),"")</f>
        <v/>
      </c>
      <c r="BJ54" s="81" t="str">
        <f>IF($BG$3&lt;&gt;"コンテンツなし",IF(AND(申込書!$AH$4="GIGAスクールパック",SUM($Q54,$S54)&lt;&gt;0),SUM($Q54,$S54),IF(AND(申込書!$AH$4="SKY安心GIGAタブレット",SUM($U54,$W54)&lt;&gt;0),SUM($U54,$W54),"")),"")</f>
        <v/>
      </c>
      <c r="BK54" s="157"/>
      <c r="BL54" s="82"/>
      <c r="BM54" s="80" t="str">
        <f>IF(AND(申込書!$C$95&lt;&gt;"▼プルダウンより選択してください",申込書!$C$95&lt;&gt;"",申込書!$P$95&lt;&gt;"YYYY/MM/DD",$G54&lt;&gt;""),申込書!$P$95,"")</f>
        <v/>
      </c>
      <c r="BN54" s="81" t="str">
        <f>IF(AND(申込書!$C$95&lt;&gt;"▼プルダウンより選択してください",申込書!$C$95&lt;&gt;"",$G54&lt;&gt;""),申込書!$M$95,"")</f>
        <v/>
      </c>
      <c r="BO54" s="81" t="str">
        <f>IF($BM$3&lt;&gt;"コンテンツなし",IF(AND(申込書!$AH$4="GIGAスクールパック",SUM($P54,$R54)&lt;&gt;0),SUM($P54,$R54),IF(AND(申込書!$AH$4="SKY安心GIGAタブレット",SUM($T54,$V54)&lt;&gt;0),SUM($T54,$V54),"")),"")</f>
        <v/>
      </c>
      <c r="BP54" s="81" t="str">
        <f>IF($BM$3&lt;&gt;"コンテンツなし",IF(AND(申込書!$AH$4="GIGAスクールパック",SUM($Q54,$S54)&lt;&gt;0),SUM($Q54,$S54),IF(AND(申込書!$AH$4="SKY安心GIGAタブレット",SUM($U54,$W54)&lt;&gt;0),SUM($U54,$W54),"")),"")</f>
        <v/>
      </c>
      <c r="BQ54" s="157"/>
      <c r="BR54" s="82"/>
      <c r="BS54" s="80" t="str">
        <f>IF(AND(申込書!$C$96&lt;&gt;"▼プルダウンより選択してください",申込書!$C$96&lt;&gt;"",申込書!$P$96&lt;&gt;"YYYY/MM/DD",$G54&lt;&gt;""),申込書!$P$96,"")</f>
        <v/>
      </c>
      <c r="BT54" s="81" t="str">
        <f>IF(AND(申込書!$C$96&lt;&gt;"▼プルダウンより選択してください",申込書!$C$96&lt;&gt;"",$G54&lt;&gt;""),申込書!$M$96,"")</f>
        <v/>
      </c>
      <c r="BU54" s="81" t="str">
        <f>IF($BS$3&lt;&gt;"コンテンツなし",IF(AND(申込書!$AH$4="GIGAスクールパック",SUM($P54,$R54)&lt;&gt;0),SUM($P54,$R54),IF(AND(申込書!$AH$4="SKY安心GIGAタブレット",SUM($T54,$V54)&lt;&gt;0),SUM($T54,$V54),"")),"")</f>
        <v/>
      </c>
      <c r="BV54" s="81" t="str">
        <f>IF($BS$3&lt;&gt;"コンテンツなし",IF(AND(申込書!$AH$4="GIGAスクールパック",SUM($Q54,$S54)&lt;&gt;0),SUM($Q54,$S54),IF(AND(申込書!$AH$4="SKY安心GIGAタブレット",SUM($U54,$W54)&lt;&gt;0),SUM($U54,$W54),"")),"")</f>
        <v/>
      </c>
      <c r="BW54" s="157"/>
      <c r="BX54" s="82"/>
      <c r="BY54" s="80" t="str">
        <f>IF(AND(申込書!$C$97&lt;&gt;"▼プルダウンより選択してください",申込書!$C$97&lt;&gt;"",申込書!$P$97&lt;&gt;"YYYY/MM/DD",$G54&lt;&gt;""),申込書!$P$97,"")</f>
        <v/>
      </c>
      <c r="BZ54" s="81" t="str">
        <f>IF(AND(申込書!$C$97&lt;&gt;"▼プルダウンより選択してください",申込書!$C$97&lt;&gt;"",$G54&lt;&gt;""),申込書!$M$97,"")</f>
        <v/>
      </c>
      <c r="CA54" s="81" t="str">
        <f>IF($BY$3&lt;&gt;"コンテンツなし",IF(AND(申込書!$AH$4="GIGAスクールパック",SUM($P54,$R54)&lt;&gt;0),SUM($P54,$R54),IF(AND(申込書!$AH$4="SKY安心GIGAタブレット",SUM($T54,$V54)&lt;&gt;0),SUM($T54,$V54),"")),"")</f>
        <v/>
      </c>
      <c r="CB54" s="81" t="str">
        <f>IF($BY$3&lt;&gt;"コンテンツなし",IF(AND(申込書!$AH$4="GIGAスクールパック",SUM($Q54,$S54)&lt;&gt;0),SUM($Q54,$S54),IF(AND(申込書!$AH$4="SKY安心GIGAタブレット",SUM($U54,$W54)&lt;&gt;0),SUM($U54,$W54),"")),"")</f>
        <v/>
      </c>
      <c r="CC54" s="157"/>
      <c r="CD54" s="82"/>
      <c r="CE54" s="80" t="str">
        <f>IF(AND(申込書!$C$98&lt;&gt;"▼プルダウンより選択してください",申込書!$C$98&lt;&gt;"",申込書!$P$98&lt;&gt;"YYYY/MM/DD",$G54&lt;&gt;""),申込書!$P$98,"")</f>
        <v/>
      </c>
      <c r="CF54" s="81" t="str">
        <f>IF(AND(申込書!$C$98&lt;&gt;"▼プルダウンより選択してください",申込書!$C$98&lt;&gt;"",$G54&lt;&gt;""),申込書!$M$98,"")</f>
        <v/>
      </c>
      <c r="CG54" s="81" t="str">
        <f>IF($CE$3&lt;&gt;"コンテンツなし",IF(AND(申込書!$AH$4="GIGAスクールパック",SUM($P54,$R54)&lt;&gt;0),SUM($P54,$R54),IF(AND(申込書!$AH$4="SKY安心GIGAタブレット",SUM($T54,$V54)&lt;&gt;0),SUM($T54,$V54),"")),"")</f>
        <v/>
      </c>
      <c r="CH54" s="81" t="str">
        <f>IF($CE$3&lt;&gt;"コンテンツなし",IF(AND(申込書!$AH$4="GIGAスクールパック",SUM($Q54,$S54)&lt;&gt;0),SUM($Q54,$S54),IF(AND(申込書!$AH$4="SKY安心GIGAタブレット",SUM($U54,$W54)&lt;&gt;0),SUM($U54,$W54),"")),"")</f>
        <v/>
      </c>
      <c r="CI54" s="157"/>
      <c r="CJ54" s="82"/>
      <c r="CK54" s="80" t="str">
        <f>IF(AND(申込書!$C$99&lt;&gt;"▼プルダウンより選択してください",申込書!$C$99&lt;&gt;"",申込書!$P$99&lt;&gt;"YYYY/MM/DD",$G54&lt;&gt;""),申込書!$P$99,"")</f>
        <v/>
      </c>
      <c r="CL54" s="81" t="str">
        <f>IF(AND(申込書!$C$99&lt;&gt;"▼プルダウンより選択してください",申込書!$C$99&lt;&gt;"",$G54&lt;&gt;""),申込書!$M$99,"")</f>
        <v/>
      </c>
      <c r="CM54" s="81" t="str">
        <f>IF($CK$3&lt;&gt;"コンテンツなし",IF(AND(申込書!$AH$4="GIGAスクールパック",SUM($P54,$R54)&lt;&gt;0),SUM($P54,$R54),IF(AND(申込書!$AH$4="SKY安心GIGAタブレット",SUM($T54,$V54)&lt;&gt;0),SUM($T54,$V54),"")),"")</f>
        <v/>
      </c>
      <c r="CN54" s="81" t="str">
        <f>IF($CK$3&lt;&gt;"コンテンツなし",IF(AND(申込書!$AH$4="GIGAスクールパック",SUM($Q54,$S54)&lt;&gt;0),SUM($Q54,$S54),IF(AND(申込書!$AH$4="SKY安心GIGAタブレット",SUM($U54,$W54)&lt;&gt;0),SUM($U54,$W54),"")),"")</f>
        <v/>
      </c>
      <c r="CO54" s="157"/>
      <c r="CP54" s="82"/>
      <c r="CQ54" s="80" t="str">
        <f>IF(AND(申込書!$C$100&lt;&gt;"▼プルダウンより選択してください",申込書!$C$100&lt;&gt;"",申込書!$P$100&lt;&gt;"YYYY/MM/DD",$G54&lt;&gt;""),申込書!$P$100,"")</f>
        <v/>
      </c>
      <c r="CR54" s="81" t="str">
        <f>IF(AND(申込書!$C$100&lt;&gt;"▼プルダウンより選択してください",申込書!$C$100&lt;&gt;"",$G54&lt;&gt;""),申込書!$M$100,"")</f>
        <v/>
      </c>
      <c r="CS54" s="81" t="str">
        <f>IF($CQ$3&lt;&gt;"コンテンツなし",IF(AND(申込書!$AH$4="GIGAスクールパック",SUM($P54,$R54)&lt;&gt;0),SUM($P54,$R54),IF(AND(申込書!$AH$4="SKY安心GIGAタブレット",SUM($T54,$V54)&lt;&gt;0),SUM($T54,$V54),"")),"")</f>
        <v/>
      </c>
      <c r="CT54" s="81" t="str">
        <f>IF($CQ$3&lt;&gt;"コンテンツなし",IF(AND(申込書!$AH$4="GIGAスクールパック",SUM($Q54,$S54)&lt;&gt;0),SUM($Q54,$S54),IF(AND(申込書!$AH$4="SKY安心GIGAタブレット",SUM($U54,$W54)&lt;&gt;0),SUM($U54,$W54),"")),"")</f>
        <v/>
      </c>
      <c r="CU54" s="81"/>
      <c r="CV54" s="82"/>
      <c r="CW54" s="80" t="str">
        <f>IF(AND(申込書!$C$101&lt;&gt;"▼プルダウンより選択してください",申込書!$C$101&lt;&gt;"",申込書!$P$101&lt;&gt;"YYYY/MM/DD",$G54&lt;&gt;""),申込書!$P$101,"")</f>
        <v/>
      </c>
      <c r="CX54" s="81" t="str">
        <f>IF(AND(申込書!$C$101&lt;&gt;"▼プルダウンより選択してください",申込書!$C$101&lt;&gt;"",$G54&lt;&gt;""),申込書!$M$101,"")</f>
        <v/>
      </c>
      <c r="CY54" s="81" t="str">
        <f>IF($CW$3&lt;&gt;"コンテンツなし",IF(AND(申込書!$AH$4="GIGAスクールパック",SUM($P54,$R54)&lt;&gt;0),SUM($P54,$R54),IF(AND(申込書!$AH$4="SKY安心GIGAタブレット",SUM($T54,$V54)&lt;&gt;0),SUM($T54,$V54),"")),"")</f>
        <v/>
      </c>
      <c r="CZ54" s="81" t="str">
        <f>IF($CW$3&lt;&gt;"コンテンツなし",IF(AND(申込書!$AH$4="GIGAスクールパック",SUM($Q54,$S54)&lt;&gt;0),SUM($Q54,$S54),IF(AND(申込書!$AH$4="SKY安心GIGAタブレット",SUM($U54,$W54)&lt;&gt;0),SUM($U54,$W54),"")),"")</f>
        <v/>
      </c>
      <c r="DA54" s="81"/>
      <c r="DB54" s="82"/>
      <c r="DC54" s="80" t="str">
        <f>IF(AND(申込書!$C$102&lt;&gt;"▼プルダウンより選択してください",申込書!$C$102&lt;&gt;"",申込書!$P$102&lt;&gt;"YYYY/MM/DD",$G54&lt;&gt;""),申込書!$P$102,"")</f>
        <v/>
      </c>
      <c r="DD54" s="81" t="str">
        <f>IF(AND(申込書!$C$102&lt;&gt;"▼プルダウンより選択してください",申込書!$C$102&lt;&gt;"",$G54&lt;&gt;""),申込書!$M$102,"")</f>
        <v/>
      </c>
      <c r="DE54" s="81" t="str">
        <f>IF($DC$3&lt;&gt;"コンテンツなし",IF(AND(申込書!$AH$4="GIGAスクールパック",SUM($P54,$R54)&lt;&gt;0),SUM($P54,$R54),IF(AND(申込書!$AH$4="SKY安心GIGAタブレット",SUM($T54,$V54)&lt;&gt;0),SUM($T54,$V54),"")),"")</f>
        <v/>
      </c>
      <c r="DF54" s="81" t="str">
        <f>IF($DC$3&lt;&gt;"コンテンツなし",IF(AND(申込書!$AH$4="GIGAスクールパック",SUM($Q54,$S54)&lt;&gt;0),SUM($Q54,$S54),IF(AND(申込書!$AH$4="SKY安心GIGAタブレット",SUM($U54,$W54)&lt;&gt;0),SUM($U54,$W54),"")),"")</f>
        <v/>
      </c>
      <c r="DG54" s="81"/>
      <c r="DH54" s="82"/>
      <c r="DI54" s="80" t="str">
        <f>IF(AND(申込書!$C$103&lt;&gt;"▼プルダウンより選択してください",申込書!$C$103&lt;&gt;"",申込書!$P$103&lt;&gt;"YYYY/MM/DD",$G54&lt;&gt;""),申込書!$P$103,"")</f>
        <v/>
      </c>
      <c r="DJ54" s="81" t="str">
        <f>IF(AND(申込書!$C$103&lt;&gt;"▼プルダウンより選択してください",申込書!$C$103&lt;&gt;"",$G54&lt;&gt;""),申込書!$M$103,"")</f>
        <v/>
      </c>
      <c r="DK54" s="81" t="str">
        <f>IF($DI$3&lt;&gt;"コンテンツなし",IF(AND(申込書!$AH$4="GIGAスクールパック",SUM($P54,$R54)&lt;&gt;0),SUM($P54,$R54),IF(AND(申込書!$AH$4="SKY安心GIGAタブレット",SUM($T54,$V54)&lt;&gt;0),SUM($T54,$V54),"")),"")</f>
        <v/>
      </c>
      <c r="DL54" s="81" t="str">
        <f>IF($DI$3&lt;&gt;"コンテンツなし",IF(AND(申込書!$AH$4="GIGAスクールパック",SUM($Q54,$S54)&lt;&gt;0),SUM($Q54,$S54),IF(AND(申込書!$AH$4="SKY安心GIGAタブレット",SUM($U54,$W54)&lt;&gt;0),SUM($U54,$W54),"")),"")</f>
        <v/>
      </c>
      <c r="DM54" s="81"/>
      <c r="DN54" s="82"/>
      <c r="DO54" s="80" t="str">
        <f>IF(AND(申込書!$C$104&lt;&gt;"▼プルダウンより選択してください",申込書!$C$104&lt;&gt;"",申込書!$P$104&lt;&gt;"YYYY/MM/DD",$G54&lt;&gt;""),申込書!$P$104,"")</f>
        <v/>
      </c>
      <c r="DP54" s="81" t="str">
        <f>IF(AND(申込書!$C$104&lt;&gt;"▼プルダウンより選択してください",申込書!$C$104&lt;&gt;"",$G54&lt;&gt;""),申込書!$M$104,"")</f>
        <v/>
      </c>
      <c r="DQ54" s="81" t="str">
        <f>IF($DO$3&lt;&gt;"コンテンツなし",IF(AND(申込書!$AH$4="GIGAスクールパック",SUM($P54,$R54)&lt;&gt;0),SUM($P54,$R54),IF(AND(申込書!$AH$4="SKY安心GIGAタブレット",SUM($T54,$V54)&lt;&gt;0),SUM($T54,$V54),"")),"")</f>
        <v/>
      </c>
      <c r="DR54" s="81" t="str">
        <f>IF($DO$3&lt;&gt;"コンテンツなし",IF(AND(申込書!$AH$4="GIGAスクールパック",SUM($Q54,$S54)&lt;&gt;0),SUM($Q54,$S54),IF(AND(申込書!$AH$4="SKY安心GIGAタブレット",SUM($U54,$W54)&lt;&gt;0),SUM($U54,$W54),"")),"")</f>
        <v/>
      </c>
      <c r="DS54" s="81"/>
      <c r="DT54" s="82"/>
      <c r="DU54" s="80" t="str">
        <f>IF(AND(申込書!$C$105&lt;&gt;"▼プルダウンより選択してください",申込書!$C$105&lt;&gt;"",申込書!$P$105&lt;&gt;"YYYY/MM/DD",$G54&lt;&gt;""),申込書!$P$105,"")</f>
        <v/>
      </c>
      <c r="DV54" s="81" t="str">
        <f>IF(AND(申込書!$C$105&lt;&gt;"▼プルダウンより選択してください",申込書!$C$105&lt;&gt;"",$G54&lt;&gt;""),申込書!$M$105,"")</f>
        <v/>
      </c>
      <c r="DW54" s="81" t="str">
        <f>IF($DU$3&lt;&gt;"コンテンツなし",IF(AND(申込書!$AH$4="GIGAスクールパック",SUM($P54,$R54)&lt;&gt;0),SUM($P54,$R54),IF(AND(申込書!$AH$4="SKY安心GIGAタブレット",SUM($T54,$V54)&lt;&gt;0),SUM($T54,$V54),"")),"")</f>
        <v/>
      </c>
      <c r="DX54" s="81" t="str">
        <f>IF($DU$3&lt;&gt;"コンテンツなし",IF(AND(申込書!$AH$4="GIGAスクールパック",SUM($Q54,$S54)&lt;&gt;0),SUM($Q54,$S54),IF(AND(申込書!$AH$4="SKY安心GIGAタブレット",SUM($U54,$W54)&lt;&gt;0),SUM($U54,$W54),"")),"")</f>
        <v/>
      </c>
      <c r="DY54" s="157"/>
      <c r="DZ54" s="82"/>
      <c r="EA54" s="80" t="str">
        <f>IF(AND(申込書!$C$106&lt;&gt;"▼プルダウンより選択してください",申込書!$C$106&lt;&gt;"",申込書!$P$106&lt;&gt;"YYYY/MM/DD",$G54&lt;&gt;""),申込書!$P$106,"")</f>
        <v/>
      </c>
      <c r="EB54" s="81" t="str">
        <f>IF(AND(申込書!$C$106&lt;&gt;"▼プルダウンより選択してください",申込書!$C$106&lt;&gt;"",$G54&lt;&gt;""),申込書!$M$106,"")</f>
        <v/>
      </c>
      <c r="EC54" s="81" t="str">
        <f>IF($EA$3&lt;&gt;"コンテンツなし",IF(AND(申込書!$AH$4="GIGAスクールパック",SUM($P54,$R54)&lt;&gt;0),SUM($P54,$R54),IF(AND(申込書!$AH$4="SKY安心GIGAタブレット",SUM($T54,$V54)&lt;&gt;0),SUM($T54,$V54),"")),"")</f>
        <v/>
      </c>
      <c r="ED54" s="81" t="str">
        <f>IF($EA$3&lt;&gt;"コンテンツなし",IF(AND(申込書!$AH$4="GIGAスクールパック",SUM($Q54,$S54)&lt;&gt;0),SUM($Q54,$S54),IF(AND(申込書!$AH$4="SKY安心GIGAタブレット",SUM($U54,$W54)&lt;&gt;0),SUM($U54,$W54),"")),"")</f>
        <v/>
      </c>
      <c r="EE54" s="157"/>
      <c r="EF54" s="82"/>
      <c r="EG54" s="80" t="str">
        <f>IF(AND(申込書!$C$107&lt;&gt;"▼プルダウンより選択してください",申込書!$C$107&lt;&gt;"",申込書!$P$107&lt;&gt;"YYYY/MM/DD",$G54&lt;&gt;""),申込書!$P$107,"")</f>
        <v/>
      </c>
      <c r="EH54" s="81" t="str">
        <f>IF(AND(申込書!$C$107&lt;&gt;"▼プルダウンより選択してください",申込書!$C$107&lt;&gt;"",$G54&lt;&gt;""),申込書!$M$107,"")</f>
        <v/>
      </c>
      <c r="EI54" s="81" t="str">
        <f>IF($EG$3&lt;&gt;"コンテンツなし",IF(AND(申込書!$AH$4="GIGAスクールパック",SUM($P54,$R54)&lt;&gt;0),SUM($P54,$R54),IF(AND(申込書!$AH$4="SKY安心GIGAタブレット",SUM($T54,$V54)&lt;&gt;0),SUM($T54,$V54),"")),"")</f>
        <v/>
      </c>
      <c r="EJ54" s="81" t="str">
        <f>IF($EG$3&lt;&gt;"コンテンツなし",IF(AND(申込書!$AH$4="GIGAスクールパック",SUM($Q54,$S54)&lt;&gt;0),SUM($Q54,$S54),IF(AND(申込書!$AH$4="SKY安心GIGAタブレット",SUM($U54,$W54)&lt;&gt;0),SUM($U54,$W54),"")),"")</f>
        <v/>
      </c>
      <c r="EK54" s="157"/>
      <c r="EL54" s="82"/>
      <c r="EM54" s="80" t="str">
        <f>IF(AND(申込書!$C$108&lt;&gt;"▼プルダウンより選択してください",申込書!$C$108&lt;&gt;"",申込書!$P$108&lt;&gt;"YYYY/MM/DD",$G54&lt;&gt;""),申込書!$P$108,"")</f>
        <v/>
      </c>
      <c r="EN54" s="81" t="str">
        <f>IF(AND(申込書!$C$108&lt;&gt;"▼プルダウンより選択してください",申込書!$C$108&lt;&gt;"",$G54&lt;&gt;""),申込書!$M$108,"")</f>
        <v/>
      </c>
      <c r="EO54" s="81" t="str">
        <f>IF($EM$3&lt;&gt;"コンテンツなし",IF(AND(申込書!$AH$4="GIGAスクールパック",SUM($P54,$R54)&lt;&gt;0),SUM($P54,$R54),IF(AND(申込書!$AH$4="SKY安心GIGAタブレット",SUM($T54,$V54)&lt;&gt;0),SUM($T54,$V54),"")),"")</f>
        <v/>
      </c>
      <c r="EP54" s="81" t="str">
        <f>IF($EM$3&lt;&gt;"コンテンツなし",IF(AND(申込書!$AH$4="GIGAスクールパック",SUM($Q54,$S54)&lt;&gt;0),SUM($Q54,$S54),IF(AND(申込書!$AH$4="SKY安心GIGAタブレット",SUM($U54,$W54)&lt;&gt;0),SUM($U54,$W54),"")),"")</f>
        <v/>
      </c>
      <c r="EQ54" s="157"/>
      <c r="ER54" s="82"/>
      <c r="ES54" s="80" t="str">
        <f>IF(AND(申込書!$C$109&lt;&gt;"▼プルダウンより選択してください",申込書!$C$109&lt;&gt;"",申込書!$P$109&lt;&gt;"YYYY/MM/DD",$G54&lt;&gt;""),申込書!$P$109,"")</f>
        <v/>
      </c>
      <c r="ET54" s="81" t="str">
        <f>IF(AND(申込書!$C$109&lt;&gt;"▼プルダウンより選択してください",申込書!$C$109&lt;&gt;"",$G54&lt;&gt;""),申込書!$M$109,"")</f>
        <v/>
      </c>
      <c r="EU54" s="81" t="str">
        <f>IF($ES$3&lt;&gt;"コンテンツなし",IF(AND(申込書!$AH$4="GIGAスクールパック",SUM($P54,$R54)&lt;&gt;0),SUM($P54,$R54),IF(AND(申込書!$AH$4="SKY安心GIGAタブレット",SUM($T54,$V54)&lt;&gt;0),SUM($T54,$V54),"")),"")</f>
        <v/>
      </c>
      <c r="EV54" s="81" t="str">
        <f>IF($ES$3&lt;&gt;"コンテンツなし",IF(AND(申込書!$AH$4="GIGAスクールパック",SUM($Q54,$S54)&lt;&gt;0),SUM($Q54,$S54),IF(AND(申込書!$AH$4="SKY安心GIGAタブレット",SUM($U54,$W54)&lt;&gt;0),SUM($U54,$W54),"")),"")</f>
        <v/>
      </c>
      <c r="EW54" s="157"/>
      <c r="EX54" s="82"/>
      <c r="EY54" s="80" t="str">
        <f>IF(AND(申込書!$C$110&lt;&gt;"▼プルダウンより選択してください",申込書!$C$110&lt;&gt;"",申込書!$P$110&lt;&gt;"YYYY/MM/DD",$G54&lt;&gt;""),申込書!$P$110,"")</f>
        <v/>
      </c>
      <c r="EZ54" s="81" t="str">
        <f>IF(AND(申込書!$C$110&lt;&gt;"▼プルダウンより選択してください",申込書!$C$110&lt;&gt;"",$G54&lt;&gt;""),申込書!$M$110,"")</f>
        <v/>
      </c>
      <c r="FA54" s="81" t="str">
        <f>IF($EY$3&lt;&gt;"コンテンツなし",IF(AND(申込書!$AH$4="GIGAスクールパック",SUM($P54,$R54)&lt;&gt;0),SUM($P54,$R54),IF(AND(申込書!$AH$4="SKY安心GIGAタブレット",SUM($T54,$V54)&lt;&gt;0),SUM($T54,$V54),"")),"")</f>
        <v/>
      </c>
      <c r="FB54" s="81" t="str">
        <f>IF($EY$3&lt;&gt;"コンテンツなし",IF(AND(申込書!$AH$4="GIGAスクールパック",SUM($Q54,$S54)&lt;&gt;0),SUM($Q54,$S54),IF(AND(申込書!$AH$4="SKY安心GIGAタブレット",SUM($U54,$W54)&lt;&gt;0),SUM($U54,$W54),"")),"")</f>
        <v/>
      </c>
      <c r="FC54" s="157"/>
      <c r="FD54" s="82"/>
      <c r="FE54" s="80" t="str">
        <f>IF(AND(申込書!$C$111&lt;&gt;"▼プルダウンより選択してください",申込書!$C$111&lt;&gt;"",申込書!$P$111&lt;&gt;"YYYY/MM/DD",$G54&lt;&gt;""),申込書!$P$111,"")</f>
        <v/>
      </c>
      <c r="FF54" s="81" t="str">
        <f>IF(AND(申込書!$C$111&lt;&gt;"▼プルダウンより選択してください",申込書!$C$111&lt;&gt;"",$G54&lt;&gt;""),申込書!$M$111,"")</f>
        <v/>
      </c>
      <c r="FG54" s="81" t="str">
        <f>IF($FE$3&lt;&gt;"コンテンツなし",IF(AND(申込書!$AH$4="GIGAスクールパック",SUM($P54,$R54)&lt;&gt;0),SUM($P54,$R54),IF(AND(申込書!$AH$4="SKY安心GIGAタブレット",SUM($T54,$V54)&lt;&gt;0),SUM($T54,$V54),"")),"")</f>
        <v/>
      </c>
      <c r="FH54" s="81" t="str">
        <f>IF($FE$3&lt;&gt;"コンテンツなし",IF(AND(申込書!$AH$4="GIGAスクールパック",SUM($Q54,$S54)&lt;&gt;0),SUM($Q54,$S54),IF(AND(申込書!$AH$4="SKY安心GIGAタブレット",SUM($U54,$W54)&lt;&gt;0),SUM($U54,$W54),"")),"")</f>
        <v/>
      </c>
      <c r="FI54" s="157"/>
      <c r="FJ54" s="82"/>
      <c r="FK54" s="80" t="str">
        <f>IF(AND(申込書!$C$112&lt;&gt;"▼プルダウンより選択してください",申込書!$C$112&lt;&gt;"",申込書!$P$112&lt;&gt;"YYYY/MM/DD",$G54&lt;&gt;""),申込書!$P$112,"")</f>
        <v/>
      </c>
      <c r="FL54" s="81" t="str">
        <f>IF(AND(申込書!$C$112&lt;&gt;"▼プルダウンより選択してください",申込書!$C$112&lt;&gt;"",$G54&lt;&gt;""),申込書!$M$112,"")</f>
        <v/>
      </c>
      <c r="FM54" s="81" t="str">
        <f>IF($FK$3&lt;&gt;"コンテンツなし",IF(AND(申込書!$AH$4="GIGAスクールパック",SUM($P54,$R54)&lt;&gt;0),SUM($P54,$R54),IF(AND(申込書!$AH$4="SKY安心GIGAタブレット",SUM($T54,$V54)&lt;&gt;0),SUM($T54,$V54),"")),"")</f>
        <v/>
      </c>
      <c r="FN54" s="81" t="str">
        <f>IF($FK$3&lt;&gt;"コンテンツなし",IF(AND(申込書!$AH$4="GIGAスクールパック",SUM($Q54,$S54)&lt;&gt;0),SUM($Q54,$S54),IF(AND(申込書!$AH$4="SKY安心GIGAタブレット",SUM($U54,$W54)&lt;&gt;0),SUM($U54,$W54),"")),"")</f>
        <v/>
      </c>
      <c r="FO54" s="157"/>
      <c r="FP54" s="82"/>
      <c r="FQ54" s="80" t="str">
        <f>IF(AND(申込書!$C$113&lt;&gt;"▼プルダウンより選択してください",申込書!$C$113&lt;&gt;"",申込書!$P$113&lt;&gt;"YYYY/MM/DD",$G54&lt;&gt;""),申込書!$P$113,"")</f>
        <v/>
      </c>
      <c r="FR54" s="81" t="str">
        <f>IF(AND(申込書!$C$113&lt;&gt;"▼プルダウンより選択してください",申込書!$C$113&lt;&gt;"",$G54&lt;&gt;""),申込書!$M$113,"")</f>
        <v/>
      </c>
      <c r="FS54" s="81" t="str">
        <f>IF($FQ$3&lt;&gt;"コンテンツなし",IF(AND(申込書!$AH$4="GIGAスクールパック",SUM($P54,$R54)&lt;&gt;0),SUM($P54,$R54),IF(AND(申込書!$AH$4="SKY安心GIGAタブレット",SUM($T54,$V54)&lt;&gt;0),SUM($T54,$V54),"")),"")</f>
        <v/>
      </c>
      <c r="FT54" s="81" t="str">
        <f>IF($FQ$3&lt;&gt;"コンテンツなし",IF(AND(申込書!$AH$4="GIGAスクールパック",SUM($Q54,$S54)&lt;&gt;0),SUM($Q54,$S54),IF(AND(申込書!$AH$4="SKY安心GIGAタブレット",SUM($U54,$W54)&lt;&gt;0),SUM($U54,$W54),"")),"")</f>
        <v/>
      </c>
      <c r="FU54" s="157"/>
      <c r="FV54" s="82"/>
      <c r="FW54" s="80" t="str">
        <f>IF(AND(申込書!$C$114&lt;&gt;"▼プルダウンより選択してください",申込書!$C$114&lt;&gt;"",申込書!$P$114&lt;&gt;"YYYY/MM/DD",$G54&lt;&gt;""),申込書!$P$114,"")</f>
        <v/>
      </c>
      <c r="FX54" s="81" t="str">
        <f>IF(AND(申込書!$C$114&lt;&gt;"▼プルダウンより選択してください",申込書!$C$114&lt;&gt;"",$G54&lt;&gt;""),申込書!$M$114,"")</f>
        <v/>
      </c>
      <c r="FY54" s="81" t="str">
        <f>IF($FW$3&lt;&gt;"コンテンツなし",IF(AND(申込書!$AH$4="GIGAスクールパック",SUM($P54,$R54)&lt;&gt;0),SUM($P54,$R54),IF(AND(申込書!$AH$4="SKY安心GIGAタブレット",SUM($T54,$V54)&lt;&gt;0),SUM($T54,$V54),"")),"")</f>
        <v/>
      </c>
      <c r="FZ54" s="81" t="str">
        <f>IF($FW$3&lt;&gt;"コンテンツなし",IF(AND(申込書!$AH$4="GIGAスクールパック",SUM($Q54,$S54)&lt;&gt;0),SUM($Q54,$S54),IF(AND(申込書!$AH$4="SKY安心GIGAタブレット",SUM($U54,$W54)&lt;&gt;0),SUM($U54,$W54),"")),"")</f>
        <v/>
      </c>
      <c r="GA54" s="157"/>
      <c r="GB54" s="82"/>
      <c r="GC54" s="80" t="str">
        <f>IF(AND(申込書!$C$115&lt;&gt;"▼プルダウンより選択してください",申込書!$C$115&lt;&gt;"",申込書!$P$115&lt;&gt;"YYYY/MM/DD",$G54&lt;&gt;""),申込書!$P$115,"")</f>
        <v/>
      </c>
      <c r="GD54" s="81" t="str">
        <f>IF(AND(申込書!$C$115&lt;&gt;"▼プルダウンより選択してください",申込書!$C$115&lt;&gt;"",$G54&lt;&gt;""),申込書!$M$115,"")</f>
        <v/>
      </c>
      <c r="GE54" s="81" t="str">
        <f>IF($GC$3&lt;&gt;"コンテンツなし",IF(AND(申込書!$AH$4="GIGAスクールパック",SUM($P54,$R54)&lt;&gt;0),SUM($P54,$R54),IF(AND(申込書!$AH$4="SKY安心GIGAタブレット",SUM($T54,$V54)&lt;&gt;0),SUM($T54,$V54),"")),"")</f>
        <v/>
      </c>
      <c r="GF54" s="81" t="str">
        <f>IF($GC$3&lt;&gt;"コンテンツなし",IF(AND(申込書!$AH$4="GIGAスクールパック",SUM($Q54,$S54)&lt;&gt;0),SUM($Q54,$S54),IF(AND(申込書!$AH$4="SKY安心GIGAタブレット",SUM($U54,$W54)&lt;&gt;0),SUM($U54,$W54),"")),"")</f>
        <v/>
      </c>
      <c r="GG54" s="157"/>
      <c r="GH54" s="82"/>
      <c r="GI54" s="80" t="str">
        <f>IF(AND(申込書!$C$116&lt;&gt;"▼プルダウンより選択してください",申込書!$C$116&lt;&gt;"",申込書!$P$116&lt;&gt;"YYYY/MM/DD",$G54&lt;&gt;""),申込書!$P$116,"")</f>
        <v/>
      </c>
      <c r="GJ54" s="81" t="str">
        <f>IF(AND(申込書!$C$116&lt;&gt;"▼プルダウンより選択してください",申込書!$C$116&lt;&gt;"",$G54&lt;&gt;""),申込書!$M$116,"")</f>
        <v/>
      </c>
      <c r="GK54" s="81" t="str">
        <f>IF($GI$3&lt;&gt;"コンテンツなし",IF(AND(申込書!$AH$4="GIGAスクールパック",SUM($P54,$R54)&lt;&gt;0),SUM($P54,$R54),IF(AND(申込書!$AH$4="SKY安心GIGAタブレット",SUM($T54,$V54)&lt;&gt;0),SUM($T54,$V54),"")),"")</f>
        <v/>
      </c>
      <c r="GL54" s="81" t="str">
        <f>IF($GI$3&lt;&gt;"コンテンツなし",IF(AND(申込書!$AH$4="GIGAスクールパック",SUM($Q54,$S54)&lt;&gt;0),SUM($Q54,$S54),IF(AND(申込書!$AH$4="SKY安心GIGAタブレット",SUM($U54,$W54)&lt;&gt;0),SUM($U54,$W54),"")),"")</f>
        <v/>
      </c>
      <c r="GM54" s="157"/>
      <c r="GN54" s="82"/>
      <c r="GO54" s="80" t="str">
        <f>IF(AND(申込書!$C$117&lt;&gt;"▼プルダウンより選択してください",申込書!$C$117&lt;&gt;"",申込書!$P$117&lt;&gt;"YYYY/MM/DD",$G54&lt;&gt;""),申込書!$P$117,"")</f>
        <v/>
      </c>
      <c r="GP54" s="81" t="str">
        <f>IF(AND(申込書!$C$117&lt;&gt;"▼プルダウンより選択してください",申込書!$C$117&lt;&gt;"",$G54&lt;&gt;""),申込書!$M$117,"")</f>
        <v/>
      </c>
      <c r="GQ54" s="81" t="str">
        <f>IF($GO$3&lt;&gt;"コンテンツなし",IF(AND(申込書!$AH$4="GIGAスクールパック",SUM($P54,$R54)&lt;&gt;0),SUM($P54,$R54),IF(AND(申込書!$AH$4="SKY安心GIGAタブレット",SUM($T54,$V54)&lt;&gt;0),SUM($T54,$V54),"")),"")</f>
        <v/>
      </c>
      <c r="GR54" s="81" t="str">
        <f>IF($GO$3&lt;&gt;"コンテンツなし",IF(AND(申込書!$AH$4="GIGAスクールパック",SUM($Q54,$S54)&lt;&gt;0),SUM($Q54,$S54),IF(AND(申込書!$AH$4="SKY安心GIGAタブレット",SUM($U54,$W54)&lt;&gt;0),SUM($U54,$W54),"")),"")</f>
        <v/>
      </c>
      <c r="GS54" s="157"/>
      <c r="GT54" s="82"/>
      <c r="GU54" s="80" t="str">
        <f>IF(AND(申込書!$C$118&lt;&gt;"▼プルダウンより選択してください",申込書!$C$118&lt;&gt;"",申込書!$P$118&lt;&gt;"YYYY/MM/DD",$G54&lt;&gt;""),申込書!$P$118,"")</f>
        <v/>
      </c>
      <c r="GV54" s="81" t="str">
        <f>IF(AND(申込書!$C$118&lt;&gt;"▼プルダウンより選択してください",申込書!$C$118&lt;&gt;"",$G54&lt;&gt;""),申込書!$M$118,"")</f>
        <v/>
      </c>
      <c r="GW54" s="81" t="str">
        <f>IF($GU$3&lt;&gt;"コンテンツなし",IF(AND(申込書!$AH$4="GIGAスクールパック",SUM($P54,$R54)&lt;&gt;0),SUM($P54,$R54),IF(AND(申込書!$AH$4="SKY安心GIGAタブレット",SUM($T54,$V54)&lt;&gt;0),SUM($T54,$V54),"")),"")</f>
        <v/>
      </c>
      <c r="GX54" s="81" t="str">
        <f>IF($GU$3&lt;&gt;"コンテンツなし",IF(AND(申込書!$AH$4="GIGAスクールパック",SUM($Q54,$S54)&lt;&gt;0),SUM($Q54,$S54),IF(AND(申込書!$AH$4="SKY安心GIGAタブレット",SUM($U54,$W54)&lt;&gt;0),SUM($U54,$W54),"")),"")</f>
        <v/>
      </c>
      <c r="GY54" s="157"/>
      <c r="GZ54" s="82"/>
      <c r="HA54" s="80" t="str">
        <f>IF(AND(申込書!$C$119&lt;&gt;"▼プルダウンより選択してください",申込書!$C$119&lt;&gt;"",申込書!$P$119&lt;&gt;"YYYY/MM/DD",$G54&lt;&gt;""),申込書!$P$119,"")</f>
        <v/>
      </c>
      <c r="HB54" s="81" t="str">
        <f>IF(AND(申込書!$C$119&lt;&gt;"▼プルダウンより選択してください",申込書!$C$119&lt;&gt;"",$G54&lt;&gt;""),申込書!$M$119,"")</f>
        <v/>
      </c>
      <c r="HC54" s="81" t="str">
        <f>IF($HA$3&lt;&gt;"コンテンツなし",IF(AND(申込書!$AH$4="GIGAスクールパック",SUM($P54,$R54)&lt;&gt;0),SUM($P54,$R54),IF(AND(申込書!$AH$4="SKY安心GIGAタブレット",SUM($T54,$V54)&lt;&gt;0),SUM($T54,$V54),"")),"")</f>
        <v/>
      </c>
      <c r="HD54" s="81" t="str">
        <f>IF($HA$3&lt;&gt;"コンテンツなし",IF(AND(申込書!$AH$4="GIGAスクールパック",SUM($Q54,$S54)&lt;&gt;0),SUM($Q54,$S54),IF(AND(申込書!$AH$4="SKY安心GIGAタブレット",SUM($U54,$W54)&lt;&gt;0),SUM($U54,$W54),"")),"")</f>
        <v/>
      </c>
      <c r="HE54" s="157"/>
      <c r="HF54" s="82"/>
      <c r="HG54" s="83"/>
    </row>
    <row r="55" spans="2:215" ht="26.85" customHeight="1">
      <c r="B55" s="62">
        <f t="shared" si="0"/>
        <v>50</v>
      </c>
      <c r="C55" s="63"/>
      <c r="D55" s="64"/>
      <c r="E55" s="207"/>
      <c r="F55" s="65"/>
      <c r="G55" s="66"/>
      <c r="H55" s="67"/>
      <c r="I55" s="68"/>
      <c r="J55" s="69"/>
      <c r="K55" s="70"/>
      <c r="L55" s="71"/>
      <c r="M55" s="72"/>
      <c r="N55" s="73"/>
      <c r="O55" s="74"/>
      <c r="P55" s="179"/>
      <c r="Q55" s="180"/>
      <c r="R55" s="180"/>
      <c r="S55" s="181"/>
      <c r="T55" s="179"/>
      <c r="U55" s="180"/>
      <c r="V55" s="182"/>
      <c r="W55" s="181"/>
      <c r="X55" s="75"/>
      <c r="Y55" s="76"/>
      <c r="Z55" s="77"/>
      <c r="AA55" s="78"/>
      <c r="AB55" s="79"/>
      <c r="AC55" s="79"/>
      <c r="AD55" s="79"/>
      <c r="AE55" s="77"/>
      <c r="AF55" s="139"/>
      <c r="AG55" s="139"/>
      <c r="AH55" s="139"/>
      <c r="AI55" s="80" t="str">
        <f>IF(AND(申込書!$C$90&lt;&gt;"▼プルダウンより選択してください",申込書!$C$90&lt;&gt;"",申込書!$P$90&lt;&gt;"YYYY/MM/DD",$G55&lt;&gt;""),申込書!$P$90,"")</f>
        <v/>
      </c>
      <c r="AJ55" s="81" t="str">
        <f>IF(AND(申込書!$C$90&lt;&gt;"▼プルダウンより選択してください",申込書!$C$90&lt;&gt;"",$G55&lt;&gt;""),申込書!$M$90,"")</f>
        <v/>
      </c>
      <c r="AK55" s="81" t="str">
        <f>IF($AI$3&lt;&gt;"コンテンツなし",IF(AND(申込書!$AH$4="GIGAスクールパック",SUM($P55,$R55)&lt;&gt;0),SUM($P55,$R55),IF(AND(申込書!$AH$4="SKY安心GIGAタブレット",SUM($T55,$V55)&lt;&gt;0),SUM($T55,$V55),"")),"")</f>
        <v/>
      </c>
      <c r="AL55" s="81" t="str">
        <f>IF($AI$3&lt;&gt;"コンテンツなし",IF(AND(申込書!$AH$4="GIGAスクールパック",SUM($Q55,$S55)&lt;&gt;0),SUM($Q55,$S55),IF(AND(申込書!$AH$4="SKY安心GIGAタブレット",SUM($U55,$W55)&lt;&gt;0),SUM($U55,$W55),"")),"")</f>
        <v/>
      </c>
      <c r="AM55" s="157"/>
      <c r="AN55" s="82"/>
      <c r="AO55" s="80" t="str">
        <f>IF(AND(申込書!$C$91&lt;&gt;"▼プルダウンより選択してください",申込書!$C$91&lt;&gt;"",申込書!$P$91&lt;&gt;"YYYY/MM/DD",$G55&lt;&gt;""),申込書!$P$91,"")</f>
        <v/>
      </c>
      <c r="AP55" s="81" t="str">
        <f>IF(AND(申込書!$C$91&lt;&gt;"▼プルダウンより選択してください",申込書!$C$91&lt;&gt;"",$G55&lt;&gt;""),申込書!$M$91,"")</f>
        <v/>
      </c>
      <c r="AQ55" s="81" t="str">
        <f>IF($AO$3&lt;&gt;"コンテンツなし",IF(AND(申込書!$AH$4="GIGAスクールパック",SUM($P55,$R55)&lt;&gt;0),SUM($P55,$R55),IF(AND(申込書!$AH$4="SKY安心GIGAタブレット",SUM($T55,$V55)&lt;&gt;0),SUM($T55,$V55),"")),"")</f>
        <v/>
      </c>
      <c r="AR55" s="81" t="str">
        <f>IF($AO$3&lt;&gt;"コンテンツなし",IF(AND(申込書!$AH$4="GIGAスクールパック",SUM($Q55,$S55)&lt;&gt;0),SUM($Q55,$S55),IF(AND(申込書!$AH$4="SKY安心GIGAタブレット",SUM($U55,$W55)&lt;&gt;0),SUM($U55,$W55),"")),"")</f>
        <v/>
      </c>
      <c r="AS55" s="157"/>
      <c r="AT55" s="82"/>
      <c r="AU55" s="80" t="str">
        <f>IF(AND(申込書!$C$92&lt;&gt;"▼プルダウンより選択してください",申込書!$C$92&lt;&gt;"",申込書!$P$92&lt;&gt;"YYYY/MM/DD",$G55&lt;&gt;""),申込書!$P$92,"")</f>
        <v/>
      </c>
      <c r="AV55" s="81" t="str">
        <f>IF(AND(申込書!$C$92&lt;&gt;"▼プルダウンより選択してください",申込書!$C$92&lt;&gt;"",$G55&lt;&gt;""),申込書!$M$92,"")</f>
        <v/>
      </c>
      <c r="AW55" s="81" t="str">
        <f>IF($AU$3&lt;&gt;"コンテンツなし",IF(AND(申込書!$AH$4="GIGAスクールパック",SUM($P55,$R55)&lt;&gt;0),SUM($P55,$R55),IF(AND(申込書!$AH$4="SKY安心GIGAタブレット",SUM($T55,$V55)&lt;&gt;0),SUM($T55,$V55),"")),"")</f>
        <v/>
      </c>
      <c r="AX55" s="81" t="str">
        <f>IF($AU$3&lt;&gt;"コンテンツなし",IF(AND(申込書!$AH$4="GIGAスクールパック",SUM($Q55,$S55)&lt;&gt;0),SUM($Q55,$S55),IF(AND(申込書!$AH$4="SKY安心GIGAタブレット",SUM($U55,$W55)&lt;&gt;0),SUM($U55,$W55),"")),"")</f>
        <v/>
      </c>
      <c r="AY55" s="157"/>
      <c r="AZ55" s="82"/>
      <c r="BA55" s="80" t="str">
        <f>IF(AND(申込書!$C$93&lt;&gt;"▼プルダウンより選択してください",申込書!$C$93&lt;&gt;"",申込書!$P$93&lt;&gt;"YYYY/MM/DD",$G55&lt;&gt;""),申込書!$P$93,"")</f>
        <v/>
      </c>
      <c r="BB55" s="81" t="str">
        <f>IF(AND(申込書!$C$93&lt;&gt;"▼プルダウンより選択してください",申込書!$C$93&lt;&gt;"",申込書!$M$93&gt;=1,$G55&lt;&gt;""),申込書!$M$93,"")</f>
        <v/>
      </c>
      <c r="BC55" s="81" t="str">
        <f>IF($BA$3&lt;&gt;"コンテンツなし",IF(AND(申込書!$AH$4="GIGAスクールパック",SUM($P55,$R55)&lt;&gt;0),SUM($P55,$R55),IF(AND(申込書!$AH$4="SKY安心GIGAタブレット",SUM($T55,$V55)&lt;&gt;0),SUM($T55,$V55),"")),"")</f>
        <v/>
      </c>
      <c r="BD55" s="81" t="str">
        <f>IF($BA$3&lt;&gt;"コンテンツなし",IF(AND(申込書!$AH$4="GIGAスクールパック",SUM($Q55,$S55)&lt;&gt;0),SUM($Q55,$S55),IF(AND(申込書!$AH$4="SKY安心GIGAタブレット",SUM($U55,$W55)&lt;&gt;0),SUM($U55,$W55),"")),"")</f>
        <v/>
      </c>
      <c r="BE55" s="157"/>
      <c r="BF55" s="82"/>
      <c r="BG55" s="80" t="str">
        <f>IF(AND(申込書!$C$94&lt;&gt;"▼プルダウンより選択してください",申込書!$C$94&lt;&gt;"",申込書!$P$94&lt;&gt;"YYYY/MM/DD",$G55&lt;&gt;""),申込書!$P$94,"")</f>
        <v/>
      </c>
      <c r="BH55" s="81" t="str">
        <f>IF(AND(申込書!$C$94&lt;&gt;"▼プルダウンより選択してください",申込書!$C$94&lt;&gt;"",$G55&lt;&gt;""),申込書!$M$94,"")</f>
        <v/>
      </c>
      <c r="BI55" s="81" t="str">
        <f>IF($BG$3&lt;&gt;"コンテンツなし",IF(AND(申込書!$AH$4="GIGAスクールパック",SUM($P55,$R55)&lt;&gt;0),SUM($P55,$R55),IF(AND(申込書!$AH$4="SKY安心GIGAタブレット",SUM($T55,$V55)&lt;&gt;0),SUM($T55,$V55),"")),"")</f>
        <v/>
      </c>
      <c r="BJ55" s="81" t="str">
        <f>IF($BG$3&lt;&gt;"コンテンツなし",IF(AND(申込書!$AH$4="GIGAスクールパック",SUM($Q55,$S55)&lt;&gt;0),SUM($Q55,$S55),IF(AND(申込書!$AH$4="SKY安心GIGAタブレット",SUM($U55,$W55)&lt;&gt;0),SUM($U55,$W55),"")),"")</f>
        <v/>
      </c>
      <c r="BK55" s="157"/>
      <c r="BL55" s="82"/>
      <c r="BM55" s="80" t="str">
        <f>IF(AND(申込書!$C$95&lt;&gt;"▼プルダウンより選択してください",申込書!$C$95&lt;&gt;"",申込書!$P$95&lt;&gt;"YYYY/MM/DD",$G55&lt;&gt;""),申込書!$P$95,"")</f>
        <v/>
      </c>
      <c r="BN55" s="81" t="str">
        <f>IF(AND(申込書!$C$95&lt;&gt;"▼プルダウンより選択してください",申込書!$C$95&lt;&gt;"",$G55&lt;&gt;""),申込書!$M$95,"")</f>
        <v/>
      </c>
      <c r="BO55" s="81" t="str">
        <f>IF($BM$3&lt;&gt;"コンテンツなし",IF(AND(申込書!$AH$4="GIGAスクールパック",SUM($P55,$R55)&lt;&gt;0),SUM($P55,$R55),IF(AND(申込書!$AH$4="SKY安心GIGAタブレット",SUM($T55,$V55)&lt;&gt;0),SUM($T55,$V55),"")),"")</f>
        <v/>
      </c>
      <c r="BP55" s="81" t="str">
        <f>IF($BM$3&lt;&gt;"コンテンツなし",IF(AND(申込書!$AH$4="GIGAスクールパック",SUM($Q55,$S55)&lt;&gt;0),SUM($Q55,$S55),IF(AND(申込書!$AH$4="SKY安心GIGAタブレット",SUM($U55,$W55)&lt;&gt;0),SUM($U55,$W55),"")),"")</f>
        <v/>
      </c>
      <c r="BQ55" s="157"/>
      <c r="BR55" s="82"/>
      <c r="BS55" s="80" t="str">
        <f>IF(AND(申込書!$C$96&lt;&gt;"▼プルダウンより選択してください",申込書!$C$96&lt;&gt;"",申込書!$P$96&lt;&gt;"YYYY/MM/DD",$G55&lt;&gt;""),申込書!$P$96,"")</f>
        <v/>
      </c>
      <c r="BT55" s="81" t="str">
        <f>IF(AND(申込書!$C$96&lt;&gt;"▼プルダウンより選択してください",申込書!$C$96&lt;&gt;"",$G55&lt;&gt;""),申込書!$M$96,"")</f>
        <v/>
      </c>
      <c r="BU55" s="81" t="str">
        <f>IF($BS$3&lt;&gt;"コンテンツなし",IF(AND(申込書!$AH$4="GIGAスクールパック",SUM($P55,$R55)&lt;&gt;0),SUM($P55,$R55),IF(AND(申込書!$AH$4="SKY安心GIGAタブレット",SUM($T55,$V55)&lt;&gt;0),SUM($T55,$V55),"")),"")</f>
        <v/>
      </c>
      <c r="BV55" s="81" t="str">
        <f>IF($BS$3&lt;&gt;"コンテンツなし",IF(AND(申込書!$AH$4="GIGAスクールパック",SUM($Q55,$S55)&lt;&gt;0),SUM($Q55,$S55),IF(AND(申込書!$AH$4="SKY安心GIGAタブレット",SUM($U55,$W55)&lt;&gt;0),SUM($U55,$W55),"")),"")</f>
        <v/>
      </c>
      <c r="BW55" s="157"/>
      <c r="BX55" s="82"/>
      <c r="BY55" s="80" t="str">
        <f>IF(AND(申込書!$C$97&lt;&gt;"▼プルダウンより選択してください",申込書!$C$97&lt;&gt;"",申込書!$P$97&lt;&gt;"YYYY/MM/DD",$G55&lt;&gt;""),申込書!$P$97,"")</f>
        <v/>
      </c>
      <c r="BZ55" s="81" t="str">
        <f>IF(AND(申込書!$C$97&lt;&gt;"▼プルダウンより選択してください",申込書!$C$97&lt;&gt;"",$G55&lt;&gt;""),申込書!$M$97,"")</f>
        <v/>
      </c>
      <c r="CA55" s="81" t="str">
        <f>IF($BY$3&lt;&gt;"コンテンツなし",IF(AND(申込書!$AH$4="GIGAスクールパック",SUM($P55,$R55)&lt;&gt;0),SUM($P55,$R55),IF(AND(申込書!$AH$4="SKY安心GIGAタブレット",SUM($T55,$V55)&lt;&gt;0),SUM($T55,$V55),"")),"")</f>
        <v/>
      </c>
      <c r="CB55" s="81" t="str">
        <f>IF($BY$3&lt;&gt;"コンテンツなし",IF(AND(申込書!$AH$4="GIGAスクールパック",SUM($Q55,$S55)&lt;&gt;0),SUM($Q55,$S55),IF(AND(申込書!$AH$4="SKY安心GIGAタブレット",SUM($U55,$W55)&lt;&gt;0),SUM($U55,$W55),"")),"")</f>
        <v/>
      </c>
      <c r="CC55" s="157"/>
      <c r="CD55" s="82"/>
      <c r="CE55" s="80" t="str">
        <f>IF(AND(申込書!$C$98&lt;&gt;"▼プルダウンより選択してください",申込書!$C$98&lt;&gt;"",申込書!$P$98&lt;&gt;"YYYY/MM/DD",$G55&lt;&gt;""),申込書!$P$98,"")</f>
        <v/>
      </c>
      <c r="CF55" s="81" t="str">
        <f>IF(AND(申込書!$C$98&lt;&gt;"▼プルダウンより選択してください",申込書!$C$98&lt;&gt;"",$G55&lt;&gt;""),申込書!$M$98,"")</f>
        <v/>
      </c>
      <c r="CG55" s="81" t="str">
        <f>IF($CE$3&lt;&gt;"コンテンツなし",IF(AND(申込書!$AH$4="GIGAスクールパック",SUM($P55,$R55)&lt;&gt;0),SUM($P55,$R55),IF(AND(申込書!$AH$4="SKY安心GIGAタブレット",SUM($T55,$V55)&lt;&gt;0),SUM($T55,$V55),"")),"")</f>
        <v/>
      </c>
      <c r="CH55" s="81" t="str">
        <f>IF($CE$3&lt;&gt;"コンテンツなし",IF(AND(申込書!$AH$4="GIGAスクールパック",SUM($Q55,$S55)&lt;&gt;0),SUM($Q55,$S55),IF(AND(申込書!$AH$4="SKY安心GIGAタブレット",SUM($U55,$W55)&lt;&gt;0),SUM($U55,$W55),"")),"")</f>
        <v/>
      </c>
      <c r="CI55" s="157"/>
      <c r="CJ55" s="82"/>
      <c r="CK55" s="80" t="str">
        <f>IF(AND(申込書!$C$99&lt;&gt;"▼プルダウンより選択してください",申込書!$C$99&lt;&gt;"",申込書!$P$99&lt;&gt;"YYYY/MM/DD",$G55&lt;&gt;""),申込書!$P$99,"")</f>
        <v/>
      </c>
      <c r="CL55" s="81" t="str">
        <f>IF(AND(申込書!$C$99&lt;&gt;"▼プルダウンより選択してください",申込書!$C$99&lt;&gt;"",$G55&lt;&gt;""),申込書!$M$99,"")</f>
        <v/>
      </c>
      <c r="CM55" s="81" t="str">
        <f>IF($CK$3&lt;&gt;"コンテンツなし",IF(AND(申込書!$AH$4="GIGAスクールパック",SUM($P55,$R55)&lt;&gt;0),SUM($P55,$R55),IF(AND(申込書!$AH$4="SKY安心GIGAタブレット",SUM($T55,$V55)&lt;&gt;0),SUM($T55,$V55),"")),"")</f>
        <v/>
      </c>
      <c r="CN55" s="81" t="str">
        <f>IF($CK$3&lt;&gt;"コンテンツなし",IF(AND(申込書!$AH$4="GIGAスクールパック",SUM($Q55,$S55)&lt;&gt;0),SUM($Q55,$S55),IF(AND(申込書!$AH$4="SKY安心GIGAタブレット",SUM($U55,$W55)&lt;&gt;0),SUM($U55,$W55),"")),"")</f>
        <v/>
      </c>
      <c r="CO55" s="157"/>
      <c r="CP55" s="82"/>
      <c r="CQ55" s="80" t="str">
        <f>IF(AND(申込書!$C$100&lt;&gt;"▼プルダウンより選択してください",申込書!$C$100&lt;&gt;"",申込書!$P$100&lt;&gt;"YYYY/MM/DD",$G55&lt;&gt;""),申込書!$P$100,"")</f>
        <v/>
      </c>
      <c r="CR55" s="81" t="str">
        <f>IF(AND(申込書!$C$100&lt;&gt;"▼プルダウンより選択してください",申込書!$C$100&lt;&gt;"",$G55&lt;&gt;""),申込書!$M$100,"")</f>
        <v/>
      </c>
      <c r="CS55" s="81" t="str">
        <f>IF($CQ$3&lt;&gt;"コンテンツなし",IF(AND(申込書!$AH$4="GIGAスクールパック",SUM($P55,$R55)&lt;&gt;0),SUM($P55,$R55),IF(AND(申込書!$AH$4="SKY安心GIGAタブレット",SUM($T55,$V55)&lt;&gt;0),SUM($T55,$V55),"")),"")</f>
        <v/>
      </c>
      <c r="CT55" s="81" t="str">
        <f>IF($CQ$3&lt;&gt;"コンテンツなし",IF(AND(申込書!$AH$4="GIGAスクールパック",SUM($Q55,$S55)&lt;&gt;0),SUM($Q55,$S55),IF(AND(申込書!$AH$4="SKY安心GIGAタブレット",SUM($U55,$W55)&lt;&gt;0),SUM($U55,$W55),"")),"")</f>
        <v/>
      </c>
      <c r="CU55" s="81"/>
      <c r="CV55" s="82"/>
      <c r="CW55" s="80" t="str">
        <f>IF(AND(申込書!$C$101&lt;&gt;"▼プルダウンより選択してください",申込書!$C$101&lt;&gt;"",申込書!$P$101&lt;&gt;"YYYY/MM/DD",$G55&lt;&gt;""),申込書!$P$101,"")</f>
        <v/>
      </c>
      <c r="CX55" s="81" t="str">
        <f>IF(AND(申込書!$C$101&lt;&gt;"▼プルダウンより選択してください",申込書!$C$101&lt;&gt;"",$G55&lt;&gt;""),申込書!$M$101,"")</f>
        <v/>
      </c>
      <c r="CY55" s="81" t="str">
        <f>IF($CW$3&lt;&gt;"コンテンツなし",IF(AND(申込書!$AH$4="GIGAスクールパック",SUM($P55,$R55)&lt;&gt;0),SUM($P55,$R55),IF(AND(申込書!$AH$4="SKY安心GIGAタブレット",SUM($T55,$V55)&lt;&gt;0),SUM($T55,$V55),"")),"")</f>
        <v/>
      </c>
      <c r="CZ55" s="81" t="str">
        <f>IF($CW$3&lt;&gt;"コンテンツなし",IF(AND(申込書!$AH$4="GIGAスクールパック",SUM($Q55,$S55)&lt;&gt;0),SUM($Q55,$S55),IF(AND(申込書!$AH$4="SKY安心GIGAタブレット",SUM($U55,$W55)&lt;&gt;0),SUM($U55,$W55),"")),"")</f>
        <v/>
      </c>
      <c r="DA55" s="81"/>
      <c r="DB55" s="82"/>
      <c r="DC55" s="80" t="str">
        <f>IF(AND(申込書!$C$102&lt;&gt;"▼プルダウンより選択してください",申込書!$C$102&lt;&gt;"",申込書!$P$102&lt;&gt;"YYYY/MM/DD",$G55&lt;&gt;""),申込書!$P$102,"")</f>
        <v/>
      </c>
      <c r="DD55" s="81" t="str">
        <f>IF(AND(申込書!$C$102&lt;&gt;"▼プルダウンより選択してください",申込書!$C$102&lt;&gt;"",$G55&lt;&gt;""),申込書!$M$102,"")</f>
        <v/>
      </c>
      <c r="DE55" s="81" t="str">
        <f>IF($DC$3&lt;&gt;"コンテンツなし",IF(AND(申込書!$AH$4="GIGAスクールパック",SUM($P55,$R55)&lt;&gt;0),SUM($P55,$R55),IF(AND(申込書!$AH$4="SKY安心GIGAタブレット",SUM($T55,$V55)&lt;&gt;0),SUM($T55,$V55),"")),"")</f>
        <v/>
      </c>
      <c r="DF55" s="81" t="str">
        <f>IF($DC$3&lt;&gt;"コンテンツなし",IF(AND(申込書!$AH$4="GIGAスクールパック",SUM($Q55,$S55)&lt;&gt;0),SUM($Q55,$S55),IF(AND(申込書!$AH$4="SKY安心GIGAタブレット",SUM($U55,$W55)&lt;&gt;0),SUM($U55,$W55),"")),"")</f>
        <v/>
      </c>
      <c r="DG55" s="81"/>
      <c r="DH55" s="82"/>
      <c r="DI55" s="80" t="str">
        <f>IF(AND(申込書!$C$103&lt;&gt;"▼プルダウンより選択してください",申込書!$C$103&lt;&gt;"",申込書!$P$103&lt;&gt;"YYYY/MM/DD",$G55&lt;&gt;""),申込書!$P$103,"")</f>
        <v/>
      </c>
      <c r="DJ55" s="81" t="str">
        <f>IF(AND(申込書!$C$103&lt;&gt;"▼プルダウンより選択してください",申込書!$C$103&lt;&gt;"",$G55&lt;&gt;""),申込書!$M$103,"")</f>
        <v/>
      </c>
      <c r="DK55" s="81" t="str">
        <f>IF($DI$3&lt;&gt;"コンテンツなし",IF(AND(申込書!$AH$4="GIGAスクールパック",SUM($P55,$R55)&lt;&gt;0),SUM($P55,$R55),IF(AND(申込書!$AH$4="SKY安心GIGAタブレット",SUM($T55,$V55)&lt;&gt;0),SUM($T55,$V55),"")),"")</f>
        <v/>
      </c>
      <c r="DL55" s="81" t="str">
        <f>IF($DI$3&lt;&gt;"コンテンツなし",IF(AND(申込書!$AH$4="GIGAスクールパック",SUM($Q55,$S55)&lt;&gt;0),SUM($Q55,$S55),IF(AND(申込書!$AH$4="SKY安心GIGAタブレット",SUM($U55,$W55)&lt;&gt;0),SUM($U55,$W55),"")),"")</f>
        <v/>
      </c>
      <c r="DM55" s="81"/>
      <c r="DN55" s="82"/>
      <c r="DO55" s="80" t="str">
        <f>IF(AND(申込書!$C$104&lt;&gt;"▼プルダウンより選択してください",申込書!$C$104&lt;&gt;"",申込書!$P$104&lt;&gt;"YYYY/MM/DD",$G55&lt;&gt;""),申込書!$P$104,"")</f>
        <v/>
      </c>
      <c r="DP55" s="81" t="str">
        <f>IF(AND(申込書!$C$104&lt;&gt;"▼プルダウンより選択してください",申込書!$C$104&lt;&gt;"",$G55&lt;&gt;""),申込書!$M$104,"")</f>
        <v/>
      </c>
      <c r="DQ55" s="81" t="str">
        <f>IF($DO$3&lt;&gt;"コンテンツなし",IF(AND(申込書!$AH$4="GIGAスクールパック",SUM($P55,$R55)&lt;&gt;0),SUM($P55,$R55),IF(AND(申込書!$AH$4="SKY安心GIGAタブレット",SUM($T55,$V55)&lt;&gt;0),SUM($T55,$V55),"")),"")</f>
        <v/>
      </c>
      <c r="DR55" s="81" t="str">
        <f>IF($DO$3&lt;&gt;"コンテンツなし",IF(AND(申込書!$AH$4="GIGAスクールパック",SUM($Q55,$S55)&lt;&gt;0),SUM($Q55,$S55),IF(AND(申込書!$AH$4="SKY安心GIGAタブレット",SUM($U55,$W55)&lt;&gt;0),SUM($U55,$W55),"")),"")</f>
        <v/>
      </c>
      <c r="DS55" s="81"/>
      <c r="DT55" s="82"/>
      <c r="DU55" s="80" t="str">
        <f>IF(AND(申込書!$C$105&lt;&gt;"▼プルダウンより選択してください",申込書!$C$105&lt;&gt;"",申込書!$P$105&lt;&gt;"YYYY/MM/DD",$G55&lt;&gt;""),申込書!$P$105,"")</f>
        <v/>
      </c>
      <c r="DV55" s="81" t="str">
        <f>IF(AND(申込書!$C$105&lt;&gt;"▼プルダウンより選択してください",申込書!$C$105&lt;&gt;"",$G55&lt;&gt;""),申込書!$M$105,"")</f>
        <v/>
      </c>
      <c r="DW55" s="81" t="str">
        <f>IF($DU$3&lt;&gt;"コンテンツなし",IF(AND(申込書!$AH$4="GIGAスクールパック",SUM($P55,$R55)&lt;&gt;0),SUM($P55,$R55),IF(AND(申込書!$AH$4="SKY安心GIGAタブレット",SUM($T55,$V55)&lt;&gt;0),SUM($T55,$V55),"")),"")</f>
        <v/>
      </c>
      <c r="DX55" s="81" t="str">
        <f>IF($DU$3&lt;&gt;"コンテンツなし",IF(AND(申込書!$AH$4="GIGAスクールパック",SUM($Q55,$S55)&lt;&gt;0),SUM($Q55,$S55),IF(AND(申込書!$AH$4="SKY安心GIGAタブレット",SUM($U55,$W55)&lt;&gt;0),SUM($U55,$W55),"")),"")</f>
        <v/>
      </c>
      <c r="DY55" s="157"/>
      <c r="DZ55" s="82"/>
      <c r="EA55" s="80" t="str">
        <f>IF(AND(申込書!$C$106&lt;&gt;"▼プルダウンより選択してください",申込書!$C$106&lt;&gt;"",申込書!$P$106&lt;&gt;"YYYY/MM/DD",$G55&lt;&gt;""),申込書!$P$106,"")</f>
        <v/>
      </c>
      <c r="EB55" s="81" t="str">
        <f>IF(AND(申込書!$C$106&lt;&gt;"▼プルダウンより選択してください",申込書!$C$106&lt;&gt;"",$G55&lt;&gt;""),申込書!$M$106,"")</f>
        <v/>
      </c>
      <c r="EC55" s="81" t="str">
        <f>IF($EA$3&lt;&gt;"コンテンツなし",IF(AND(申込書!$AH$4="GIGAスクールパック",SUM($P55,$R55)&lt;&gt;0),SUM($P55,$R55),IF(AND(申込書!$AH$4="SKY安心GIGAタブレット",SUM($T55,$V55)&lt;&gt;0),SUM($T55,$V55),"")),"")</f>
        <v/>
      </c>
      <c r="ED55" s="81" t="str">
        <f>IF($EA$3&lt;&gt;"コンテンツなし",IF(AND(申込書!$AH$4="GIGAスクールパック",SUM($Q55,$S55)&lt;&gt;0),SUM($Q55,$S55),IF(AND(申込書!$AH$4="SKY安心GIGAタブレット",SUM($U55,$W55)&lt;&gt;0),SUM($U55,$W55),"")),"")</f>
        <v/>
      </c>
      <c r="EE55" s="157"/>
      <c r="EF55" s="82"/>
      <c r="EG55" s="80" t="str">
        <f>IF(AND(申込書!$C$107&lt;&gt;"▼プルダウンより選択してください",申込書!$C$107&lt;&gt;"",申込書!$P$107&lt;&gt;"YYYY/MM/DD",$G55&lt;&gt;""),申込書!$P$107,"")</f>
        <v/>
      </c>
      <c r="EH55" s="81" t="str">
        <f>IF(AND(申込書!$C$107&lt;&gt;"▼プルダウンより選択してください",申込書!$C$107&lt;&gt;"",$G55&lt;&gt;""),申込書!$M$107,"")</f>
        <v/>
      </c>
      <c r="EI55" s="81" t="str">
        <f>IF($EG$3&lt;&gt;"コンテンツなし",IF(AND(申込書!$AH$4="GIGAスクールパック",SUM($P55,$R55)&lt;&gt;0),SUM($P55,$R55),IF(AND(申込書!$AH$4="SKY安心GIGAタブレット",SUM($T55,$V55)&lt;&gt;0),SUM($T55,$V55),"")),"")</f>
        <v/>
      </c>
      <c r="EJ55" s="81" t="str">
        <f>IF($EG$3&lt;&gt;"コンテンツなし",IF(AND(申込書!$AH$4="GIGAスクールパック",SUM($Q55,$S55)&lt;&gt;0),SUM($Q55,$S55),IF(AND(申込書!$AH$4="SKY安心GIGAタブレット",SUM($U55,$W55)&lt;&gt;0),SUM($U55,$W55),"")),"")</f>
        <v/>
      </c>
      <c r="EK55" s="157"/>
      <c r="EL55" s="82"/>
      <c r="EM55" s="80" t="str">
        <f>IF(AND(申込書!$C$108&lt;&gt;"▼プルダウンより選択してください",申込書!$C$108&lt;&gt;"",申込書!$P$108&lt;&gt;"YYYY/MM/DD",$G55&lt;&gt;""),申込書!$P$108,"")</f>
        <v/>
      </c>
      <c r="EN55" s="81" t="str">
        <f>IF(AND(申込書!$C$108&lt;&gt;"▼プルダウンより選択してください",申込書!$C$108&lt;&gt;"",$G55&lt;&gt;""),申込書!$M$108,"")</f>
        <v/>
      </c>
      <c r="EO55" s="81" t="str">
        <f>IF($EM$3&lt;&gt;"コンテンツなし",IF(AND(申込書!$AH$4="GIGAスクールパック",SUM($P55,$R55)&lt;&gt;0),SUM($P55,$R55),IF(AND(申込書!$AH$4="SKY安心GIGAタブレット",SUM($T55,$V55)&lt;&gt;0),SUM($T55,$V55),"")),"")</f>
        <v/>
      </c>
      <c r="EP55" s="81" t="str">
        <f>IF($EM$3&lt;&gt;"コンテンツなし",IF(AND(申込書!$AH$4="GIGAスクールパック",SUM($Q55,$S55)&lt;&gt;0),SUM($Q55,$S55),IF(AND(申込書!$AH$4="SKY安心GIGAタブレット",SUM($U55,$W55)&lt;&gt;0),SUM($U55,$W55),"")),"")</f>
        <v/>
      </c>
      <c r="EQ55" s="157"/>
      <c r="ER55" s="82"/>
      <c r="ES55" s="80" t="str">
        <f>IF(AND(申込書!$C$109&lt;&gt;"▼プルダウンより選択してください",申込書!$C$109&lt;&gt;"",申込書!$P$109&lt;&gt;"YYYY/MM/DD",$G55&lt;&gt;""),申込書!$P$109,"")</f>
        <v/>
      </c>
      <c r="ET55" s="81" t="str">
        <f>IF(AND(申込書!$C$109&lt;&gt;"▼プルダウンより選択してください",申込書!$C$109&lt;&gt;"",$G55&lt;&gt;""),申込書!$M$109,"")</f>
        <v/>
      </c>
      <c r="EU55" s="81" t="str">
        <f>IF($ES$3&lt;&gt;"コンテンツなし",IF(AND(申込書!$AH$4="GIGAスクールパック",SUM($P55,$R55)&lt;&gt;0),SUM($P55,$R55),IF(AND(申込書!$AH$4="SKY安心GIGAタブレット",SUM($T55,$V55)&lt;&gt;0),SUM($T55,$V55),"")),"")</f>
        <v/>
      </c>
      <c r="EV55" s="81" t="str">
        <f>IF($ES$3&lt;&gt;"コンテンツなし",IF(AND(申込書!$AH$4="GIGAスクールパック",SUM($Q55,$S55)&lt;&gt;0),SUM($Q55,$S55),IF(AND(申込書!$AH$4="SKY安心GIGAタブレット",SUM($U55,$W55)&lt;&gt;0),SUM($U55,$W55),"")),"")</f>
        <v/>
      </c>
      <c r="EW55" s="157"/>
      <c r="EX55" s="82"/>
      <c r="EY55" s="80" t="str">
        <f>IF(AND(申込書!$C$110&lt;&gt;"▼プルダウンより選択してください",申込書!$C$110&lt;&gt;"",申込書!$P$110&lt;&gt;"YYYY/MM/DD",$G55&lt;&gt;""),申込書!$P$110,"")</f>
        <v/>
      </c>
      <c r="EZ55" s="81" t="str">
        <f>IF(AND(申込書!$C$110&lt;&gt;"▼プルダウンより選択してください",申込書!$C$110&lt;&gt;"",$G55&lt;&gt;""),申込書!$M$110,"")</f>
        <v/>
      </c>
      <c r="FA55" s="81" t="str">
        <f>IF($EY$3&lt;&gt;"コンテンツなし",IF(AND(申込書!$AH$4="GIGAスクールパック",SUM($P55,$R55)&lt;&gt;0),SUM($P55,$R55),IF(AND(申込書!$AH$4="SKY安心GIGAタブレット",SUM($T55,$V55)&lt;&gt;0),SUM($T55,$V55),"")),"")</f>
        <v/>
      </c>
      <c r="FB55" s="81" t="str">
        <f>IF($EY$3&lt;&gt;"コンテンツなし",IF(AND(申込書!$AH$4="GIGAスクールパック",SUM($Q55,$S55)&lt;&gt;0),SUM($Q55,$S55),IF(AND(申込書!$AH$4="SKY安心GIGAタブレット",SUM($U55,$W55)&lt;&gt;0),SUM($U55,$W55),"")),"")</f>
        <v/>
      </c>
      <c r="FC55" s="157"/>
      <c r="FD55" s="82"/>
      <c r="FE55" s="80" t="str">
        <f>IF(AND(申込書!$C$111&lt;&gt;"▼プルダウンより選択してください",申込書!$C$111&lt;&gt;"",申込書!$P$111&lt;&gt;"YYYY/MM/DD",$G55&lt;&gt;""),申込書!$P$111,"")</f>
        <v/>
      </c>
      <c r="FF55" s="81" t="str">
        <f>IF(AND(申込書!$C$111&lt;&gt;"▼プルダウンより選択してください",申込書!$C$111&lt;&gt;"",$G55&lt;&gt;""),申込書!$M$111,"")</f>
        <v/>
      </c>
      <c r="FG55" s="81" t="str">
        <f>IF($FE$3&lt;&gt;"コンテンツなし",IF(AND(申込書!$AH$4="GIGAスクールパック",SUM($P55,$R55)&lt;&gt;0),SUM($P55,$R55),IF(AND(申込書!$AH$4="SKY安心GIGAタブレット",SUM($T55,$V55)&lt;&gt;0),SUM($T55,$V55),"")),"")</f>
        <v/>
      </c>
      <c r="FH55" s="81" t="str">
        <f>IF($FE$3&lt;&gt;"コンテンツなし",IF(AND(申込書!$AH$4="GIGAスクールパック",SUM($Q55,$S55)&lt;&gt;0),SUM($Q55,$S55),IF(AND(申込書!$AH$4="SKY安心GIGAタブレット",SUM($U55,$W55)&lt;&gt;0),SUM($U55,$W55),"")),"")</f>
        <v/>
      </c>
      <c r="FI55" s="157"/>
      <c r="FJ55" s="82"/>
      <c r="FK55" s="80" t="str">
        <f>IF(AND(申込書!$C$112&lt;&gt;"▼プルダウンより選択してください",申込書!$C$112&lt;&gt;"",申込書!$P$112&lt;&gt;"YYYY/MM/DD",$G55&lt;&gt;""),申込書!$P$112,"")</f>
        <v/>
      </c>
      <c r="FL55" s="81" t="str">
        <f>IF(AND(申込書!$C$112&lt;&gt;"▼プルダウンより選択してください",申込書!$C$112&lt;&gt;"",$G55&lt;&gt;""),申込書!$M$112,"")</f>
        <v/>
      </c>
      <c r="FM55" s="81" t="str">
        <f>IF($FK$3&lt;&gt;"コンテンツなし",IF(AND(申込書!$AH$4="GIGAスクールパック",SUM($P55,$R55)&lt;&gt;0),SUM($P55,$R55),IF(AND(申込書!$AH$4="SKY安心GIGAタブレット",SUM($T55,$V55)&lt;&gt;0),SUM($T55,$V55),"")),"")</f>
        <v/>
      </c>
      <c r="FN55" s="81" t="str">
        <f>IF($FK$3&lt;&gt;"コンテンツなし",IF(AND(申込書!$AH$4="GIGAスクールパック",SUM($Q55,$S55)&lt;&gt;0),SUM($Q55,$S55),IF(AND(申込書!$AH$4="SKY安心GIGAタブレット",SUM($U55,$W55)&lt;&gt;0),SUM($U55,$W55),"")),"")</f>
        <v/>
      </c>
      <c r="FO55" s="157"/>
      <c r="FP55" s="82"/>
      <c r="FQ55" s="80" t="str">
        <f>IF(AND(申込書!$C$113&lt;&gt;"▼プルダウンより選択してください",申込書!$C$113&lt;&gt;"",申込書!$P$113&lt;&gt;"YYYY/MM/DD",$G55&lt;&gt;""),申込書!$P$113,"")</f>
        <v/>
      </c>
      <c r="FR55" s="81" t="str">
        <f>IF(AND(申込書!$C$113&lt;&gt;"▼プルダウンより選択してください",申込書!$C$113&lt;&gt;"",$G55&lt;&gt;""),申込書!$M$113,"")</f>
        <v/>
      </c>
      <c r="FS55" s="81" t="str">
        <f>IF($FQ$3&lt;&gt;"コンテンツなし",IF(AND(申込書!$AH$4="GIGAスクールパック",SUM($P55,$R55)&lt;&gt;0),SUM($P55,$R55),IF(AND(申込書!$AH$4="SKY安心GIGAタブレット",SUM($T55,$V55)&lt;&gt;0),SUM($T55,$V55),"")),"")</f>
        <v/>
      </c>
      <c r="FT55" s="81" t="str">
        <f>IF($FQ$3&lt;&gt;"コンテンツなし",IF(AND(申込書!$AH$4="GIGAスクールパック",SUM($Q55,$S55)&lt;&gt;0),SUM($Q55,$S55),IF(AND(申込書!$AH$4="SKY安心GIGAタブレット",SUM($U55,$W55)&lt;&gt;0),SUM($U55,$W55),"")),"")</f>
        <v/>
      </c>
      <c r="FU55" s="157"/>
      <c r="FV55" s="82"/>
      <c r="FW55" s="80" t="str">
        <f>IF(AND(申込書!$C$114&lt;&gt;"▼プルダウンより選択してください",申込書!$C$114&lt;&gt;"",申込書!$P$114&lt;&gt;"YYYY/MM/DD",$G55&lt;&gt;""),申込書!$P$114,"")</f>
        <v/>
      </c>
      <c r="FX55" s="81" t="str">
        <f>IF(AND(申込書!$C$114&lt;&gt;"▼プルダウンより選択してください",申込書!$C$114&lt;&gt;"",$G55&lt;&gt;""),申込書!$M$114,"")</f>
        <v/>
      </c>
      <c r="FY55" s="81" t="str">
        <f>IF($FW$3&lt;&gt;"コンテンツなし",IF(AND(申込書!$AH$4="GIGAスクールパック",SUM($P55,$R55)&lt;&gt;0),SUM($P55,$R55),IF(AND(申込書!$AH$4="SKY安心GIGAタブレット",SUM($T55,$V55)&lt;&gt;0),SUM($T55,$V55),"")),"")</f>
        <v/>
      </c>
      <c r="FZ55" s="81" t="str">
        <f>IF($FW$3&lt;&gt;"コンテンツなし",IF(AND(申込書!$AH$4="GIGAスクールパック",SUM($Q55,$S55)&lt;&gt;0),SUM($Q55,$S55),IF(AND(申込書!$AH$4="SKY安心GIGAタブレット",SUM($U55,$W55)&lt;&gt;0),SUM($U55,$W55),"")),"")</f>
        <v/>
      </c>
      <c r="GA55" s="157"/>
      <c r="GB55" s="82"/>
      <c r="GC55" s="80" t="str">
        <f>IF(AND(申込書!$C$115&lt;&gt;"▼プルダウンより選択してください",申込書!$C$115&lt;&gt;"",申込書!$P$115&lt;&gt;"YYYY/MM/DD",$G55&lt;&gt;""),申込書!$P$115,"")</f>
        <v/>
      </c>
      <c r="GD55" s="81" t="str">
        <f>IF(AND(申込書!$C$115&lt;&gt;"▼プルダウンより選択してください",申込書!$C$115&lt;&gt;"",$G55&lt;&gt;""),申込書!$M$115,"")</f>
        <v/>
      </c>
      <c r="GE55" s="81" t="str">
        <f>IF($GC$3&lt;&gt;"コンテンツなし",IF(AND(申込書!$AH$4="GIGAスクールパック",SUM($P55,$R55)&lt;&gt;0),SUM($P55,$R55),IF(AND(申込書!$AH$4="SKY安心GIGAタブレット",SUM($T55,$V55)&lt;&gt;0),SUM($T55,$V55),"")),"")</f>
        <v/>
      </c>
      <c r="GF55" s="81" t="str">
        <f>IF($GC$3&lt;&gt;"コンテンツなし",IF(AND(申込書!$AH$4="GIGAスクールパック",SUM($Q55,$S55)&lt;&gt;0),SUM($Q55,$S55),IF(AND(申込書!$AH$4="SKY安心GIGAタブレット",SUM($U55,$W55)&lt;&gt;0),SUM($U55,$W55),"")),"")</f>
        <v/>
      </c>
      <c r="GG55" s="157"/>
      <c r="GH55" s="82"/>
      <c r="GI55" s="80" t="str">
        <f>IF(AND(申込書!$C$116&lt;&gt;"▼プルダウンより選択してください",申込書!$C$116&lt;&gt;"",申込書!$P$116&lt;&gt;"YYYY/MM/DD",$G55&lt;&gt;""),申込書!$P$116,"")</f>
        <v/>
      </c>
      <c r="GJ55" s="81" t="str">
        <f>IF(AND(申込書!$C$116&lt;&gt;"▼プルダウンより選択してください",申込書!$C$116&lt;&gt;"",$G55&lt;&gt;""),申込書!$M$116,"")</f>
        <v/>
      </c>
      <c r="GK55" s="81" t="str">
        <f>IF($GI$3&lt;&gt;"コンテンツなし",IF(AND(申込書!$AH$4="GIGAスクールパック",SUM($P55,$R55)&lt;&gt;0),SUM($P55,$R55),IF(AND(申込書!$AH$4="SKY安心GIGAタブレット",SUM($T55,$V55)&lt;&gt;0),SUM($T55,$V55),"")),"")</f>
        <v/>
      </c>
      <c r="GL55" s="81" t="str">
        <f>IF($GI$3&lt;&gt;"コンテンツなし",IF(AND(申込書!$AH$4="GIGAスクールパック",SUM($Q55,$S55)&lt;&gt;0),SUM($Q55,$S55),IF(AND(申込書!$AH$4="SKY安心GIGAタブレット",SUM($U55,$W55)&lt;&gt;0),SUM($U55,$W55),"")),"")</f>
        <v/>
      </c>
      <c r="GM55" s="157"/>
      <c r="GN55" s="82"/>
      <c r="GO55" s="80" t="str">
        <f>IF(AND(申込書!$C$117&lt;&gt;"▼プルダウンより選択してください",申込書!$C$117&lt;&gt;"",申込書!$P$117&lt;&gt;"YYYY/MM/DD",$G55&lt;&gt;""),申込書!$P$117,"")</f>
        <v/>
      </c>
      <c r="GP55" s="81" t="str">
        <f>IF(AND(申込書!$C$117&lt;&gt;"▼プルダウンより選択してください",申込書!$C$117&lt;&gt;"",$G55&lt;&gt;""),申込書!$M$117,"")</f>
        <v/>
      </c>
      <c r="GQ55" s="81" t="str">
        <f>IF($GO$3&lt;&gt;"コンテンツなし",IF(AND(申込書!$AH$4="GIGAスクールパック",SUM($P55,$R55)&lt;&gt;0),SUM($P55,$R55),IF(AND(申込書!$AH$4="SKY安心GIGAタブレット",SUM($T55,$V55)&lt;&gt;0),SUM($T55,$V55),"")),"")</f>
        <v/>
      </c>
      <c r="GR55" s="81" t="str">
        <f>IF($GO$3&lt;&gt;"コンテンツなし",IF(AND(申込書!$AH$4="GIGAスクールパック",SUM($Q55,$S55)&lt;&gt;0),SUM($Q55,$S55),IF(AND(申込書!$AH$4="SKY安心GIGAタブレット",SUM($U55,$W55)&lt;&gt;0),SUM($U55,$W55),"")),"")</f>
        <v/>
      </c>
      <c r="GS55" s="157"/>
      <c r="GT55" s="82"/>
      <c r="GU55" s="80" t="str">
        <f>IF(AND(申込書!$C$118&lt;&gt;"▼プルダウンより選択してください",申込書!$C$118&lt;&gt;"",申込書!$P$118&lt;&gt;"YYYY/MM/DD",$G55&lt;&gt;""),申込書!$P$118,"")</f>
        <v/>
      </c>
      <c r="GV55" s="81" t="str">
        <f>IF(AND(申込書!$C$118&lt;&gt;"▼プルダウンより選択してください",申込書!$C$118&lt;&gt;"",$G55&lt;&gt;""),申込書!$M$118,"")</f>
        <v/>
      </c>
      <c r="GW55" s="81" t="str">
        <f>IF($GU$3&lt;&gt;"コンテンツなし",IF(AND(申込書!$AH$4="GIGAスクールパック",SUM($P55,$R55)&lt;&gt;0),SUM($P55,$R55),IF(AND(申込書!$AH$4="SKY安心GIGAタブレット",SUM($T55,$V55)&lt;&gt;0),SUM($T55,$V55),"")),"")</f>
        <v/>
      </c>
      <c r="GX55" s="81" t="str">
        <f>IF($GU$3&lt;&gt;"コンテンツなし",IF(AND(申込書!$AH$4="GIGAスクールパック",SUM($Q55,$S55)&lt;&gt;0),SUM($Q55,$S55),IF(AND(申込書!$AH$4="SKY安心GIGAタブレット",SUM($U55,$W55)&lt;&gt;0),SUM($U55,$W55),"")),"")</f>
        <v/>
      </c>
      <c r="GY55" s="157"/>
      <c r="GZ55" s="82"/>
      <c r="HA55" s="80" t="str">
        <f>IF(AND(申込書!$C$119&lt;&gt;"▼プルダウンより選択してください",申込書!$C$119&lt;&gt;"",申込書!$P$119&lt;&gt;"YYYY/MM/DD",$G55&lt;&gt;""),申込書!$P$119,"")</f>
        <v/>
      </c>
      <c r="HB55" s="81" t="str">
        <f>IF(AND(申込書!$C$119&lt;&gt;"▼プルダウンより選択してください",申込書!$C$119&lt;&gt;"",$G55&lt;&gt;""),申込書!$M$119,"")</f>
        <v/>
      </c>
      <c r="HC55" s="81" t="str">
        <f>IF($HA$3&lt;&gt;"コンテンツなし",IF(AND(申込書!$AH$4="GIGAスクールパック",SUM($P55,$R55)&lt;&gt;0),SUM($P55,$R55),IF(AND(申込書!$AH$4="SKY安心GIGAタブレット",SUM($T55,$V55)&lt;&gt;0),SUM($T55,$V55),"")),"")</f>
        <v/>
      </c>
      <c r="HD55" s="81" t="str">
        <f>IF($HA$3&lt;&gt;"コンテンツなし",IF(AND(申込書!$AH$4="GIGAスクールパック",SUM($Q55,$S55)&lt;&gt;0),SUM($Q55,$S55),IF(AND(申込書!$AH$4="SKY安心GIGAタブレット",SUM($U55,$W55)&lt;&gt;0),SUM($U55,$W55),"")),"")</f>
        <v/>
      </c>
      <c r="HE55" s="157"/>
      <c r="HF55" s="82"/>
      <c r="HG55" s="83"/>
    </row>
    <row r="56" spans="2:215" ht="26.85" customHeight="1">
      <c r="B56" s="62">
        <f t="shared" si="0"/>
        <v>51</v>
      </c>
      <c r="C56" s="63"/>
      <c r="D56" s="64"/>
      <c r="E56" s="207"/>
      <c r="F56" s="65"/>
      <c r="G56" s="66"/>
      <c r="H56" s="67"/>
      <c r="I56" s="68"/>
      <c r="J56" s="69"/>
      <c r="K56" s="70"/>
      <c r="L56" s="71"/>
      <c r="M56" s="72"/>
      <c r="N56" s="73"/>
      <c r="O56" s="74"/>
      <c r="P56" s="179"/>
      <c r="Q56" s="180"/>
      <c r="R56" s="180"/>
      <c r="S56" s="181"/>
      <c r="T56" s="179"/>
      <c r="U56" s="180"/>
      <c r="V56" s="182"/>
      <c r="W56" s="181"/>
      <c r="X56" s="75"/>
      <c r="Y56" s="76"/>
      <c r="Z56" s="77"/>
      <c r="AA56" s="78"/>
      <c r="AB56" s="79"/>
      <c r="AC56" s="79"/>
      <c r="AD56" s="79"/>
      <c r="AE56" s="77"/>
      <c r="AF56" s="139"/>
      <c r="AG56" s="139"/>
      <c r="AH56" s="139"/>
      <c r="AI56" s="80" t="str">
        <f>IF(AND(申込書!$C$90&lt;&gt;"▼プルダウンより選択してください",申込書!$C$90&lt;&gt;"",申込書!$P$90&lt;&gt;"YYYY/MM/DD",$G56&lt;&gt;""),申込書!$P$90,"")</f>
        <v/>
      </c>
      <c r="AJ56" s="81" t="str">
        <f>IF(AND(申込書!$C$90&lt;&gt;"▼プルダウンより選択してください",申込書!$C$90&lt;&gt;"",$G56&lt;&gt;""),申込書!$M$90,"")</f>
        <v/>
      </c>
      <c r="AK56" s="81" t="str">
        <f>IF($AI$3&lt;&gt;"コンテンツなし",IF(AND(申込書!$AH$4="GIGAスクールパック",SUM($P56,$R56)&lt;&gt;0),SUM($P56,$R56),IF(AND(申込書!$AH$4="SKY安心GIGAタブレット",SUM($T56,$V56)&lt;&gt;0),SUM($T56,$V56),"")),"")</f>
        <v/>
      </c>
      <c r="AL56" s="81" t="str">
        <f>IF($AI$3&lt;&gt;"コンテンツなし",IF(AND(申込書!$AH$4="GIGAスクールパック",SUM($Q56,$S56)&lt;&gt;0),SUM($Q56,$S56),IF(AND(申込書!$AH$4="SKY安心GIGAタブレット",SUM($U56,$W56)&lt;&gt;0),SUM($U56,$W56),"")),"")</f>
        <v/>
      </c>
      <c r="AM56" s="157"/>
      <c r="AN56" s="82"/>
      <c r="AO56" s="80" t="str">
        <f>IF(AND(申込書!$C$91&lt;&gt;"▼プルダウンより選択してください",申込書!$C$91&lt;&gt;"",申込書!$P$91&lt;&gt;"YYYY/MM/DD",$G56&lt;&gt;""),申込書!$P$91,"")</f>
        <v/>
      </c>
      <c r="AP56" s="81" t="str">
        <f>IF(AND(申込書!$C$91&lt;&gt;"▼プルダウンより選択してください",申込書!$C$91&lt;&gt;"",$G56&lt;&gt;""),申込書!$M$91,"")</f>
        <v/>
      </c>
      <c r="AQ56" s="81" t="str">
        <f>IF($AO$3&lt;&gt;"コンテンツなし",IF(AND(申込書!$AH$4="GIGAスクールパック",SUM($P56,$R56)&lt;&gt;0),SUM($P56,$R56),IF(AND(申込書!$AH$4="SKY安心GIGAタブレット",SUM($T56,$V56)&lt;&gt;0),SUM($T56,$V56),"")),"")</f>
        <v/>
      </c>
      <c r="AR56" s="81" t="str">
        <f>IF($AO$3&lt;&gt;"コンテンツなし",IF(AND(申込書!$AH$4="GIGAスクールパック",SUM($Q56,$S56)&lt;&gt;0),SUM($Q56,$S56),IF(AND(申込書!$AH$4="SKY安心GIGAタブレット",SUM($U56,$W56)&lt;&gt;0),SUM($U56,$W56),"")),"")</f>
        <v/>
      </c>
      <c r="AS56" s="157"/>
      <c r="AT56" s="82"/>
      <c r="AU56" s="80" t="str">
        <f>IF(AND(申込書!$C$92&lt;&gt;"▼プルダウンより選択してください",申込書!$C$92&lt;&gt;"",申込書!$P$92&lt;&gt;"YYYY/MM/DD",$G56&lt;&gt;""),申込書!$P$92,"")</f>
        <v/>
      </c>
      <c r="AV56" s="81" t="str">
        <f>IF(AND(申込書!$C$92&lt;&gt;"▼プルダウンより選択してください",申込書!$C$92&lt;&gt;"",$G56&lt;&gt;""),申込書!$M$92,"")</f>
        <v/>
      </c>
      <c r="AW56" s="81" t="str">
        <f>IF($AU$3&lt;&gt;"コンテンツなし",IF(AND(申込書!$AH$4="GIGAスクールパック",SUM($P56,$R56)&lt;&gt;0),SUM($P56,$R56),IF(AND(申込書!$AH$4="SKY安心GIGAタブレット",SUM($T56,$V56)&lt;&gt;0),SUM($T56,$V56),"")),"")</f>
        <v/>
      </c>
      <c r="AX56" s="81" t="str">
        <f>IF($AU$3&lt;&gt;"コンテンツなし",IF(AND(申込書!$AH$4="GIGAスクールパック",SUM($Q56,$S56)&lt;&gt;0),SUM($Q56,$S56),IF(AND(申込書!$AH$4="SKY安心GIGAタブレット",SUM($U56,$W56)&lt;&gt;0),SUM($U56,$W56),"")),"")</f>
        <v/>
      </c>
      <c r="AY56" s="157"/>
      <c r="AZ56" s="82"/>
      <c r="BA56" s="80" t="str">
        <f>IF(AND(申込書!$C$93&lt;&gt;"▼プルダウンより選択してください",申込書!$C$93&lt;&gt;"",申込書!$P$93&lt;&gt;"YYYY/MM/DD",$G56&lt;&gt;""),申込書!$P$93,"")</f>
        <v/>
      </c>
      <c r="BB56" s="81" t="str">
        <f>IF(AND(申込書!$C$93&lt;&gt;"▼プルダウンより選択してください",申込書!$C$93&lt;&gt;"",申込書!$M$93&gt;=1,$G56&lt;&gt;""),申込書!$M$93,"")</f>
        <v/>
      </c>
      <c r="BC56" s="81" t="str">
        <f>IF($BA$3&lt;&gt;"コンテンツなし",IF(AND(申込書!$AH$4="GIGAスクールパック",SUM($P56,$R56)&lt;&gt;0),SUM($P56,$R56),IF(AND(申込書!$AH$4="SKY安心GIGAタブレット",SUM($T56,$V56)&lt;&gt;0),SUM($T56,$V56),"")),"")</f>
        <v/>
      </c>
      <c r="BD56" s="81" t="str">
        <f>IF($BA$3&lt;&gt;"コンテンツなし",IF(AND(申込書!$AH$4="GIGAスクールパック",SUM($Q56,$S56)&lt;&gt;0),SUM($Q56,$S56),IF(AND(申込書!$AH$4="SKY安心GIGAタブレット",SUM($U56,$W56)&lt;&gt;0),SUM($U56,$W56),"")),"")</f>
        <v/>
      </c>
      <c r="BE56" s="157"/>
      <c r="BF56" s="82"/>
      <c r="BG56" s="80" t="str">
        <f>IF(AND(申込書!$C$94&lt;&gt;"▼プルダウンより選択してください",申込書!$C$94&lt;&gt;"",申込書!$P$94&lt;&gt;"YYYY/MM/DD",$G56&lt;&gt;""),申込書!$P$94,"")</f>
        <v/>
      </c>
      <c r="BH56" s="81" t="str">
        <f>IF(AND(申込書!$C$94&lt;&gt;"▼プルダウンより選択してください",申込書!$C$94&lt;&gt;"",$G56&lt;&gt;""),申込書!$M$94,"")</f>
        <v/>
      </c>
      <c r="BI56" s="81" t="str">
        <f>IF($BG$3&lt;&gt;"コンテンツなし",IF(AND(申込書!$AH$4="GIGAスクールパック",SUM($P56,$R56)&lt;&gt;0),SUM($P56,$R56),IF(AND(申込書!$AH$4="SKY安心GIGAタブレット",SUM($T56,$V56)&lt;&gt;0),SUM($T56,$V56),"")),"")</f>
        <v/>
      </c>
      <c r="BJ56" s="81" t="str">
        <f>IF($BG$3&lt;&gt;"コンテンツなし",IF(AND(申込書!$AH$4="GIGAスクールパック",SUM($Q56,$S56)&lt;&gt;0),SUM($Q56,$S56),IF(AND(申込書!$AH$4="SKY安心GIGAタブレット",SUM($U56,$W56)&lt;&gt;0),SUM($U56,$W56),"")),"")</f>
        <v/>
      </c>
      <c r="BK56" s="157"/>
      <c r="BL56" s="82"/>
      <c r="BM56" s="80" t="str">
        <f>IF(AND(申込書!$C$95&lt;&gt;"▼プルダウンより選択してください",申込書!$C$95&lt;&gt;"",申込書!$P$95&lt;&gt;"YYYY/MM/DD",$G56&lt;&gt;""),申込書!$P$95,"")</f>
        <v/>
      </c>
      <c r="BN56" s="81" t="str">
        <f>IF(AND(申込書!$C$95&lt;&gt;"▼プルダウンより選択してください",申込書!$C$95&lt;&gt;"",$G56&lt;&gt;""),申込書!$M$95,"")</f>
        <v/>
      </c>
      <c r="BO56" s="81" t="str">
        <f>IF($BM$3&lt;&gt;"コンテンツなし",IF(AND(申込書!$AH$4="GIGAスクールパック",SUM($P56,$R56)&lt;&gt;0),SUM($P56,$R56),IF(AND(申込書!$AH$4="SKY安心GIGAタブレット",SUM($T56,$V56)&lt;&gt;0),SUM($T56,$V56),"")),"")</f>
        <v/>
      </c>
      <c r="BP56" s="81" t="str">
        <f>IF($BM$3&lt;&gt;"コンテンツなし",IF(AND(申込書!$AH$4="GIGAスクールパック",SUM($Q56,$S56)&lt;&gt;0),SUM($Q56,$S56),IF(AND(申込書!$AH$4="SKY安心GIGAタブレット",SUM($U56,$W56)&lt;&gt;0),SUM($U56,$W56),"")),"")</f>
        <v/>
      </c>
      <c r="BQ56" s="157"/>
      <c r="BR56" s="82"/>
      <c r="BS56" s="80" t="str">
        <f>IF(AND(申込書!$C$96&lt;&gt;"▼プルダウンより選択してください",申込書!$C$96&lt;&gt;"",申込書!$P$96&lt;&gt;"YYYY/MM/DD",$G56&lt;&gt;""),申込書!$P$96,"")</f>
        <v/>
      </c>
      <c r="BT56" s="81" t="str">
        <f>IF(AND(申込書!$C$96&lt;&gt;"▼プルダウンより選択してください",申込書!$C$96&lt;&gt;"",$G56&lt;&gt;""),申込書!$M$96,"")</f>
        <v/>
      </c>
      <c r="BU56" s="81" t="str">
        <f>IF($BS$3&lt;&gt;"コンテンツなし",IF(AND(申込書!$AH$4="GIGAスクールパック",SUM($P56,$R56)&lt;&gt;0),SUM($P56,$R56),IF(AND(申込書!$AH$4="SKY安心GIGAタブレット",SUM($T56,$V56)&lt;&gt;0),SUM($T56,$V56),"")),"")</f>
        <v/>
      </c>
      <c r="BV56" s="81" t="str">
        <f>IF($BS$3&lt;&gt;"コンテンツなし",IF(AND(申込書!$AH$4="GIGAスクールパック",SUM($Q56,$S56)&lt;&gt;0),SUM($Q56,$S56),IF(AND(申込書!$AH$4="SKY安心GIGAタブレット",SUM($U56,$W56)&lt;&gt;0),SUM($U56,$W56),"")),"")</f>
        <v/>
      </c>
      <c r="BW56" s="157"/>
      <c r="BX56" s="82"/>
      <c r="BY56" s="80" t="str">
        <f>IF(AND(申込書!$C$97&lt;&gt;"▼プルダウンより選択してください",申込書!$C$97&lt;&gt;"",申込書!$P$97&lt;&gt;"YYYY/MM/DD",$G56&lt;&gt;""),申込書!$P$97,"")</f>
        <v/>
      </c>
      <c r="BZ56" s="81" t="str">
        <f>IF(AND(申込書!$C$97&lt;&gt;"▼プルダウンより選択してください",申込書!$C$97&lt;&gt;"",$G56&lt;&gt;""),申込書!$M$97,"")</f>
        <v/>
      </c>
      <c r="CA56" s="81" t="str">
        <f>IF($BY$3&lt;&gt;"コンテンツなし",IF(AND(申込書!$AH$4="GIGAスクールパック",SUM($P56,$R56)&lt;&gt;0),SUM($P56,$R56),IF(AND(申込書!$AH$4="SKY安心GIGAタブレット",SUM($T56,$V56)&lt;&gt;0),SUM($T56,$V56),"")),"")</f>
        <v/>
      </c>
      <c r="CB56" s="81" t="str">
        <f>IF($BY$3&lt;&gt;"コンテンツなし",IF(AND(申込書!$AH$4="GIGAスクールパック",SUM($Q56,$S56)&lt;&gt;0),SUM($Q56,$S56),IF(AND(申込書!$AH$4="SKY安心GIGAタブレット",SUM($U56,$W56)&lt;&gt;0),SUM($U56,$W56),"")),"")</f>
        <v/>
      </c>
      <c r="CC56" s="157"/>
      <c r="CD56" s="82"/>
      <c r="CE56" s="80" t="str">
        <f>IF(AND(申込書!$C$98&lt;&gt;"▼プルダウンより選択してください",申込書!$C$98&lt;&gt;"",申込書!$P$98&lt;&gt;"YYYY/MM/DD",$G56&lt;&gt;""),申込書!$P$98,"")</f>
        <v/>
      </c>
      <c r="CF56" s="81" t="str">
        <f>IF(AND(申込書!$C$98&lt;&gt;"▼プルダウンより選択してください",申込書!$C$98&lt;&gt;"",$G56&lt;&gt;""),申込書!$M$98,"")</f>
        <v/>
      </c>
      <c r="CG56" s="81" t="str">
        <f>IF($CE$3&lt;&gt;"コンテンツなし",IF(AND(申込書!$AH$4="GIGAスクールパック",SUM($P56,$R56)&lt;&gt;0),SUM($P56,$R56),IF(AND(申込書!$AH$4="SKY安心GIGAタブレット",SUM($T56,$V56)&lt;&gt;0),SUM($T56,$V56),"")),"")</f>
        <v/>
      </c>
      <c r="CH56" s="81" t="str">
        <f>IF($CE$3&lt;&gt;"コンテンツなし",IF(AND(申込書!$AH$4="GIGAスクールパック",SUM($Q56,$S56)&lt;&gt;0),SUM($Q56,$S56),IF(AND(申込書!$AH$4="SKY安心GIGAタブレット",SUM($U56,$W56)&lt;&gt;0),SUM($U56,$W56),"")),"")</f>
        <v/>
      </c>
      <c r="CI56" s="157"/>
      <c r="CJ56" s="82"/>
      <c r="CK56" s="80" t="str">
        <f>IF(AND(申込書!$C$99&lt;&gt;"▼プルダウンより選択してください",申込書!$C$99&lt;&gt;"",申込書!$P$99&lt;&gt;"YYYY/MM/DD",$G56&lt;&gt;""),申込書!$P$99,"")</f>
        <v/>
      </c>
      <c r="CL56" s="81" t="str">
        <f>IF(AND(申込書!$C$99&lt;&gt;"▼プルダウンより選択してください",申込書!$C$99&lt;&gt;"",$G56&lt;&gt;""),申込書!$M$99,"")</f>
        <v/>
      </c>
      <c r="CM56" s="81" t="str">
        <f>IF($CK$3&lt;&gt;"コンテンツなし",IF(AND(申込書!$AH$4="GIGAスクールパック",SUM($P56,$R56)&lt;&gt;0),SUM($P56,$R56),IF(AND(申込書!$AH$4="SKY安心GIGAタブレット",SUM($T56,$V56)&lt;&gt;0),SUM($T56,$V56),"")),"")</f>
        <v/>
      </c>
      <c r="CN56" s="81" t="str">
        <f>IF($CK$3&lt;&gt;"コンテンツなし",IF(AND(申込書!$AH$4="GIGAスクールパック",SUM($Q56,$S56)&lt;&gt;0),SUM($Q56,$S56),IF(AND(申込書!$AH$4="SKY安心GIGAタブレット",SUM($U56,$W56)&lt;&gt;0),SUM($U56,$W56),"")),"")</f>
        <v/>
      </c>
      <c r="CO56" s="157"/>
      <c r="CP56" s="82"/>
      <c r="CQ56" s="80" t="str">
        <f>IF(AND(申込書!$C$100&lt;&gt;"▼プルダウンより選択してください",申込書!$C$100&lt;&gt;"",申込書!$P$100&lt;&gt;"YYYY/MM/DD",$G56&lt;&gt;""),申込書!$P$100,"")</f>
        <v/>
      </c>
      <c r="CR56" s="81" t="str">
        <f>IF(AND(申込書!$C$100&lt;&gt;"▼プルダウンより選択してください",申込書!$C$100&lt;&gt;"",$G56&lt;&gt;""),申込書!$M$100,"")</f>
        <v/>
      </c>
      <c r="CS56" s="81" t="str">
        <f>IF($CQ$3&lt;&gt;"コンテンツなし",IF(AND(申込書!$AH$4="GIGAスクールパック",SUM($P56,$R56)&lt;&gt;0),SUM($P56,$R56),IF(AND(申込書!$AH$4="SKY安心GIGAタブレット",SUM($T56,$V56)&lt;&gt;0),SUM($T56,$V56),"")),"")</f>
        <v/>
      </c>
      <c r="CT56" s="81" t="str">
        <f>IF($CQ$3&lt;&gt;"コンテンツなし",IF(AND(申込書!$AH$4="GIGAスクールパック",SUM($Q56,$S56)&lt;&gt;0),SUM($Q56,$S56),IF(AND(申込書!$AH$4="SKY安心GIGAタブレット",SUM($U56,$W56)&lt;&gt;0),SUM($U56,$W56),"")),"")</f>
        <v/>
      </c>
      <c r="CU56" s="81"/>
      <c r="CV56" s="82"/>
      <c r="CW56" s="80" t="str">
        <f>IF(AND(申込書!$C$101&lt;&gt;"▼プルダウンより選択してください",申込書!$C$101&lt;&gt;"",申込書!$P$101&lt;&gt;"YYYY/MM/DD",$G56&lt;&gt;""),申込書!$P$101,"")</f>
        <v/>
      </c>
      <c r="CX56" s="81" t="str">
        <f>IF(AND(申込書!$C$101&lt;&gt;"▼プルダウンより選択してください",申込書!$C$101&lt;&gt;"",$G56&lt;&gt;""),申込書!$M$101,"")</f>
        <v/>
      </c>
      <c r="CY56" s="81" t="str">
        <f>IF($CW$3&lt;&gt;"コンテンツなし",IF(AND(申込書!$AH$4="GIGAスクールパック",SUM($P56,$R56)&lt;&gt;0),SUM($P56,$R56),IF(AND(申込書!$AH$4="SKY安心GIGAタブレット",SUM($T56,$V56)&lt;&gt;0),SUM($T56,$V56),"")),"")</f>
        <v/>
      </c>
      <c r="CZ56" s="81" t="str">
        <f>IF($CW$3&lt;&gt;"コンテンツなし",IF(AND(申込書!$AH$4="GIGAスクールパック",SUM($Q56,$S56)&lt;&gt;0),SUM($Q56,$S56),IF(AND(申込書!$AH$4="SKY安心GIGAタブレット",SUM($U56,$W56)&lt;&gt;0),SUM($U56,$W56),"")),"")</f>
        <v/>
      </c>
      <c r="DA56" s="81"/>
      <c r="DB56" s="82"/>
      <c r="DC56" s="80" t="str">
        <f>IF(AND(申込書!$C$102&lt;&gt;"▼プルダウンより選択してください",申込書!$C$102&lt;&gt;"",申込書!$P$102&lt;&gt;"YYYY/MM/DD",$G56&lt;&gt;""),申込書!$P$102,"")</f>
        <v/>
      </c>
      <c r="DD56" s="81" t="str">
        <f>IF(AND(申込書!$C$102&lt;&gt;"▼プルダウンより選択してください",申込書!$C$102&lt;&gt;"",$G56&lt;&gt;""),申込書!$M$102,"")</f>
        <v/>
      </c>
      <c r="DE56" s="81" t="str">
        <f>IF($DC$3&lt;&gt;"コンテンツなし",IF(AND(申込書!$AH$4="GIGAスクールパック",SUM($P56,$R56)&lt;&gt;0),SUM($P56,$R56),IF(AND(申込書!$AH$4="SKY安心GIGAタブレット",SUM($T56,$V56)&lt;&gt;0),SUM($T56,$V56),"")),"")</f>
        <v/>
      </c>
      <c r="DF56" s="81" t="str">
        <f>IF($DC$3&lt;&gt;"コンテンツなし",IF(AND(申込書!$AH$4="GIGAスクールパック",SUM($Q56,$S56)&lt;&gt;0),SUM($Q56,$S56),IF(AND(申込書!$AH$4="SKY安心GIGAタブレット",SUM($U56,$W56)&lt;&gt;0),SUM($U56,$W56),"")),"")</f>
        <v/>
      </c>
      <c r="DG56" s="81"/>
      <c r="DH56" s="82"/>
      <c r="DI56" s="80" t="str">
        <f>IF(AND(申込書!$C$103&lt;&gt;"▼プルダウンより選択してください",申込書!$C$103&lt;&gt;"",申込書!$P$103&lt;&gt;"YYYY/MM/DD",$G56&lt;&gt;""),申込書!$P$103,"")</f>
        <v/>
      </c>
      <c r="DJ56" s="81" t="str">
        <f>IF(AND(申込書!$C$103&lt;&gt;"▼プルダウンより選択してください",申込書!$C$103&lt;&gt;"",$G56&lt;&gt;""),申込書!$M$103,"")</f>
        <v/>
      </c>
      <c r="DK56" s="81" t="str">
        <f>IF($DI$3&lt;&gt;"コンテンツなし",IF(AND(申込書!$AH$4="GIGAスクールパック",SUM($P56,$R56)&lt;&gt;0),SUM($P56,$R56),IF(AND(申込書!$AH$4="SKY安心GIGAタブレット",SUM($T56,$V56)&lt;&gt;0),SUM($T56,$V56),"")),"")</f>
        <v/>
      </c>
      <c r="DL56" s="81" t="str">
        <f>IF($DI$3&lt;&gt;"コンテンツなし",IF(AND(申込書!$AH$4="GIGAスクールパック",SUM($Q56,$S56)&lt;&gt;0),SUM($Q56,$S56),IF(AND(申込書!$AH$4="SKY安心GIGAタブレット",SUM($U56,$W56)&lt;&gt;0),SUM($U56,$W56),"")),"")</f>
        <v/>
      </c>
      <c r="DM56" s="81"/>
      <c r="DN56" s="82"/>
      <c r="DO56" s="80" t="str">
        <f>IF(AND(申込書!$C$104&lt;&gt;"▼プルダウンより選択してください",申込書!$C$104&lt;&gt;"",申込書!$P$104&lt;&gt;"YYYY/MM/DD",$G56&lt;&gt;""),申込書!$P$104,"")</f>
        <v/>
      </c>
      <c r="DP56" s="81" t="str">
        <f>IF(AND(申込書!$C$104&lt;&gt;"▼プルダウンより選択してください",申込書!$C$104&lt;&gt;"",$G56&lt;&gt;""),申込書!$M$104,"")</f>
        <v/>
      </c>
      <c r="DQ56" s="81" t="str">
        <f>IF($DO$3&lt;&gt;"コンテンツなし",IF(AND(申込書!$AH$4="GIGAスクールパック",SUM($P56,$R56)&lt;&gt;0),SUM($P56,$R56),IF(AND(申込書!$AH$4="SKY安心GIGAタブレット",SUM($T56,$V56)&lt;&gt;0),SUM($T56,$V56),"")),"")</f>
        <v/>
      </c>
      <c r="DR56" s="81" t="str">
        <f>IF($DO$3&lt;&gt;"コンテンツなし",IF(AND(申込書!$AH$4="GIGAスクールパック",SUM($Q56,$S56)&lt;&gt;0),SUM($Q56,$S56),IF(AND(申込書!$AH$4="SKY安心GIGAタブレット",SUM($U56,$W56)&lt;&gt;0),SUM($U56,$W56),"")),"")</f>
        <v/>
      </c>
      <c r="DS56" s="81"/>
      <c r="DT56" s="82"/>
      <c r="DU56" s="80" t="str">
        <f>IF(AND(申込書!$C$105&lt;&gt;"▼プルダウンより選択してください",申込書!$C$105&lt;&gt;"",申込書!$P$105&lt;&gt;"YYYY/MM/DD",$G56&lt;&gt;""),申込書!$P$105,"")</f>
        <v/>
      </c>
      <c r="DV56" s="81" t="str">
        <f>IF(AND(申込書!$C$105&lt;&gt;"▼プルダウンより選択してください",申込書!$C$105&lt;&gt;"",$G56&lt;&gt;""),申込書!$M$105,"")</f>
        <v/>
      </c>
      <c r="DW56" s="81" t="str">
        <f>IF($DU$3&lt;&gt;"コンテンツなし",IF(AND(申込書!$AH$4="GIGAスクールパック",SUM($P56,$R56)&lt;&gt;0),SUM($P56,$R56),IF(AND(申込書!$AH$4="SKY安心GIGAタブレット",SUM($T56,$V56)&lt;&gt;0),SUM($T56,$V56),"")),"")</f>
        <v/>
      </c>
      <c r="DX56" s="81" t="str">
        <f>IF($DU$3&lt;&gt;"コンテンツなし",IF(AND(申込書!$AH$4="GIGAスクールパック",SUM($Q56,$S56)&lt;&gt;0),SUM($Q56,$S56),IF(AND(申込書!$AH$4="SKY安心GIGAタブレット",SUM($U56,$W56)&lt;&gt;0),SUM($U56,$W56),"")),"")</f>
        <v/>
      </c>
      <c r="DY56" s="157"/>
      <c r="DZ56" s="82"/>
      <c r="EA56" s="80" t="str">
        <f>IF(AND(申込書!$C$106&lt;&gt;"▼プルダウンより選択してください",申込書!$C$106&lt;&gt;"",申込書!$P$106&lt;&gt;"YYYY/MM/DD",$G56&lt;&gt;""),申込書!$P$106,"")</f>
        <v/>
      </c>
      <c r="EB56" s="81" t="str">
        <f>IF(AND(申込書!$C$106&lt;&gt;"▼プルダウンより選択してください",申込書!$C$106&lt;&gt;"",$G56&lt;&gt;""),申込書!$M$106,"")</f>
        <v/>
      </c>
      <c r="EC56" s="81" t="str">
        <f>IF($EA$3&lt;&gt;"コンテンツなし",IF(AND(申込書!$AH$4="GIGAスクールパック",SUM($P56,$R56)&lt;&gt;0),SUM($P56,$R56),IF(AND(申込書!$AH$4="SKY安心GIGAタブレット",SUM($T56,$V56)&lt;&gt;0),SUM($T56,$V56),"")),"")</f>
        <v/>
      </c>
      <c r="ED56" s="81" t="str">
        <f>IF($EA$3&lt;&gt;"コンテンツなし",IF(AND(申込書!$AH$4="GIGAスクールパック",SUM($Q56,$S56)&lt;&gt;0),SUM($Q56,$S56),IF(AND(申込書!$AH$4="SKY安心GIGAタブレット",SUM($U56,$W56)&lt;&gt;0),SUM($U56,$W56),"")),"")</f>
        <v/>
      </c>
      <c r="EE56" s="157"/>
      <c r="EF56" s="82"/>
      <c r="EG56" s="80" t="str">
        <f>IF(AND(申込書!$C$107&lt;&gt;"▼プルダウンより選択してください",申込書!$C$107&lt;&gt;"",申込書!$P$107&lt;&gt;"YYYY/MM/DD",$G56&lt;&gt;""),申込書!$P$107,"")</f>
        <v/>
      </c>
      <c r="EH56" s="81" t="str">
        <f>IF(AND(申込書!$C$107&lt;&gt;"▼プルダウンより選択してください",申込書!$C$107&lt;&gt;"",$G56&lt;&gt;""),申込書!$M$107,"")</f>
        <v/>
      </c>
      <c r="EI56" s="81" t="str">
        <f>IF($EG$3&lt;&gt;"コンテンツなし",IF(AND(申込書!$AH$4="GIGAスクールパック",SUM($P56,$R56)&lt;&gt;0),SUM($P56,$R56),IF(AND(申込書!$AH$4="SKY安心GIGAタブレット",SUM($T56,$V56)&lt;&gt;0),SUM($T56,$V56),"")),"")</f>
        <v/>
      </c>
      <c r="EJ56" s="81" t="str">
        <f>IF($EG$3&lt;&gt;"コンテンツなし",IF(AND(申込書!$AH$4="GIGAスクールパック",SUM($Q56,$S56)&lt;&gt;0),SUM($Q56,$S56),IF(AND(申込書!$AH$4="SKY安心GIGAタブレット",SUM($U56,$W56)&lt;&gt;0),SUM($U56,$W56),"")),"")</f>
        <v/>
      </c>
      <c r="EK56" s="157"/>
      <c r="EL56" s="82"/>
      <c r="EM56" s="80" t="str">
        <f>IF(AND(申込書!$C$108&lt;&gt;"▼プルダウンより選択してください",申込書!$C$108&lt;&gt;"",申込書!$P$108&lt;&gt;"YYYY/MM/DD",$G56&lt;&gt;""),申込書!$P$108,"")</f>
        <v/>
      </c>
      <c r="EN56" s="81" t="str">
        <f>IF(AND(申込書!$C$108&lt;&gt;"▼プルダウンより選択してください",申込書!$C$108&lt;&gt;"",$G56&lt;&gt;""),申込書!$M$108,"")</f>
        <v/>
      </c>
      <c r="EO56" s="81" t="str">
        <f>IF($EM$3&lt;&gt;"コンテンツなし",IF(AND(申込書!$AH$4="GIGAスクールパック",SUM($P56,$R56)&lt;&gt;0),SUM($P56,$R56),IF(AND(申込書!$AH$4="SKY安心GIGAタブレット",SUM($T56,$V56)&lt;&gt;0),SUM($T56,$V56),"")),"")</f>
        <v/>
      </c>
      <c r="EP56" s="81" t="str">
        <f>IF($EM$3&lt;&gt;"コンテンツなし",IF(AND(申込書!$AH$4="GIGAスクールパック",SUM($Q56,$S56)&lt;&gt;0),SUM($Q56,$S56),IF(AND(申込書!$AH$4="SKY安心GIGAタブレット",SUM($U56,$W56)&lt;&gt;0),SUM($U56,$W56),"")),"")</f>
        <v/>
      </c>
      <c r="EQ56" s="157"/>
      <c r="ER56" s="82"/>
      <c r="ES56" s="80" t="str">
        <f>IF(AND(申込書!$C$109&lt;&gt;"▼プルダウンより選択してください",申込書!$C$109&lt;&gt;"",申込書!$P$109&lt;&gt;"YYYY/MM/DD",$G56&lt;&gt;""),申込書!$P$109,"")</f>
        <v/>
      </c>
      <c r="ET56" s="81" t="str">
        <f>IF(AND(申込書!$C$109&lt;&gt;"▼プルダウンより選択してください",申込書!$C$109&lt;&gt;"",$G56&lt;&gt;""),申込書!$M$109,"")</f>
        <v/>
      </c>
      <c r="EU56" s="81" t="str">
        <f>IF($ES$3&lt;&gt;"コンテンツなし",IF(AND(申込書!$AH$4="GIGAスクールパック",SUM($P56,$R56)&lt;&gt;0),SUM($P56,$R56),IF(AND(申込書!$AH$4="SKY安心GIGAタブレット",SUM($T56,$V56)&lt;&gt;0),SUM($T56,$V56),"")),"")</f>
        <v/>
      </c>
      <c r="EV56" s="81" t="str">
        <f>IF($ES$3&lt;&gt;"コンテンツなし",IF(AND(申込書!$AH$4="GIGAスクールパック",SUM($Q56,$S56)&lt;&gt;0),SUM($Q56,$S56),IF(AND(申込書!$AH$4="SKY安心GIGAタブレット",SUM($U56,$W56)&lt;&gt;0),SUM($U56,$W56),"")),"")</f>
        <v/>
      </c>
      <c r="EW56" s="157"/>
      <c r="EX56" s="82"/>
      <c r="EY56" s="80" t="str">
        <f>IF(AND(申込書!$C$110&lt;&gt;"▼プルダウンより選択してください",申込書!$C$110&lt;&gt;"",申込書!$P$110&lt;&gt;"YYYY/MM/DD",$G56&lt;&gt;""),申込書!$P$110,"")</f>
        <v/>
      </c>
      <c r="EZ56" s="81" t="str">
        <f>IF(AND(申込書!$C$110&lt;&gt;"▼プルダウンより選択してください",申込書!$C$110&lt;&gt;"",$G56&lt;&gt;""),申込書!$M$110,"")</f>
        <v/>
      </c>
      <c r="FA56" s="81" t="str">
        <f>IF($EY$3&lt;&gt;"コンテンツなし",IF(AND(申込書!$AH$4="GIGAスクールパック",SUM($P56,$R56)&lt;&gt;0),SUM($P56,$R56),IF(AND(申込書!$AH$4="SKY安心GIGAタブレット",SUM($T56,$V56)&lt;&gt;0),SUM($T56,$V56),"")),"")</f>
        <v/>
      </c>
      <c r="FB56" s="81" t="str">
        <f>IF($EY$3&lt;&gt;"コンテンツなし",IF(AND(申込書!$AH$4="GIGAスクールパック",SUM($Q56,$S56)&lt;&gt;0),SUM($Q56,$S56),IF(AND(申込書!$AH$4="SKY安心GIGAタブレット",SUM($U56,$W56)&lt;&gt;0),SUM($U56,$W56),"")),"")</f>
        <v/>
      </c>
      <c r="FC56" s="157"/>
      <c r="FD56" s="82"/>
      <c r="FE56" s="80" t="str">
        <f>IF(AND(申込書!$C$111&lt;&gt;"▼プルダウンより選択してください",申込書!$C$111&lt;&gt;"",申込書!$P$111&lt;&gt;"YYYY/MM/DD",$G56&lt;&gt;""),申込書!$P$111,"")</f>
        <v/>
      </c>
      <c r="FF56" s="81" t="str">
        <f>IF(AND(申込書!$C$111&lt;&gt;"▼プルダウンより選択してください",申込書!$C$111&lt;&gt;"",$G56&lt;&gt;""),申込書!$M$111,"")</f>
        <v/>
      </c>
      <c r="FG56" s="81" t="str">
        <f>IF($FE$3&lt;&gt;"コンテンツなし",IF(AND(申込書!$AH$4="GIGAスクールパック",SUM($P56,$R56)&lt;&gt;0),SUM($P56,$R56),IF(AND(申込書!$AH$4="SKY安心GIGAタブレット",SUM($T56,$V56)&lt;&gt;0),SUM($T56,$V56),"")),"")</f>
        <v/>
      </c>
      <c r="FH56" s="81" t="str">
        <f>IF($FE$3&lt;&gt;"コンテンツなし",IF(AND(申込書!$AH$4="GIGAスクールパック",SUM($Q56,$S56)&lt;&gt;0),SUM($Q56,$S56),IF(AND(申込書!$AH$4="SKY安心GIGAタブレット",SUM($U56,$W56)&lt;&gt;0),SUM($U56,$W56),"")),"")</f>
        <v/>
      </c>
      <c r="FI56" s="157"/>
      <c r="FJ56" s="82"/>
      <c r="FK56" s="80" t="str">
        <f>IF(AND(申込書!$C$112&lt;&gt;"▼プルダウンより選択してください",申込書!$C$112&lt;&gt;"",申込書!$P$112&lt;&gt;"YYYY/MM/DD",$G56&lt;&gt;""),申込書!$P$112,"")</f>
        <v/>
      </c>
      <c r="FL56" s="81" t="str">
        <f>IF(AND(申込書!$C$112&lt;&gt;"▼プルダウンより選択してください",申込書!$C$112&lt;&gt;"",$G56&lt;&gt;""),申込書!$M$112,"")</f>
        <v/>
      </c>
      <c r="FM56" s="81" t="str">
        <f>IF($FK$3&lt;&gt;"コンテンツなし",IF(AND(申込書!$AH$4="GIGAスクールパック",SUM($P56,$R56)&lt;&gt;0),SUM($P56,$R56),IF(AND(申込書!$AH$4="SKY安心GIGAタブレット",SUM($T56,$V56)&lt;&gt;0),SUM($T56,$V56),"")),"")</f>
        <v/>
      </c>
      <c r="FN56" s="81" t="str">
        <f>IF($FK$3&lt;&gt;"コンテンツなし",IF(AND(申込書!$AH$4="GIGAスクールパック",SUM($Q56,$S56)&lt;&gt;0),SUM($Q56,$S56),IF(AND(申込書!$AH$4="SKY安心GIGAタブレット",SUM($U56,$W56)&lt;&gt;0),SUM($U56,$W56),"")),"")</f>
        <v/>
      </c>
      <c r="FO56" s="157"/>
      <c r="FP56" s="82"/>
      <c r="FQ56" s="80" t="str">
        <f>IF(AND(申込書!$C$113&lt;&gt;"▼プルダウンより選択してください",申込書!$C$113&lt;&gt;"",申込書!$P$113&lt;&gt;"YYYY/MM/DD",$G56&lt;&gt;""),申込書!$P$113,"")</f>
        <v/>
      </c>
      <c r="FR56" s="81" t="str">
        <f>IF(AND(申込書!$C$113&lt;&gt;"▼プルダウンより選択してください",申込書!$C$113&lt;&gt;"",$G56&lt;&gt;""),申込書!$M$113,"")</f>
        <v/>
      </c>
      <c r="FS56" s="81" t="str">
        <f>IF($FQ$3&lt;&gt;"コンテンツなし",IF(AND(申込書!$AH$4="GIGAスクールパック",SUM($P56,$R56)&lt;&gt;0),SUM($P56,$R56),IF(AND(申込書!$AH$4="SKY安心GIGAタブレット",SUM($T56,$V56)&lt;&gt;0),SUM($T56,$V56),"")),"")</f>
        <v/>
      </c>
      <c r="FT56" s="81" t="str">
        <f>IF($FQ$3&lt;&gt;"コンテンツなし",IF(AND(申込書!$AH$4="GIGAスクールパック",SUM($Q56,$S56)&lt;&gt;0),SUM($Q56,$S56),IF(AND(申込書!$AH$4="SKY安心GIGAタブレット",SUM($U56,$W56)&lt;&gt;0),SUM($U56,$W56),"")),"")</f>
        <v/>
      </c>
      <c r="FU56" s="157"/>
      <c r="FV56" s="82"/>
      <c r="FW56" s="80" t="str">
        <f>IF(AND(申込書!$C$114&lt;&gt;"▼プルダウンより選択してください",申込書!$C$114&lt;&gt;"",申込書!$P$114&lt;&gt;"YYYY/MM/DD",$G56&lt;&gt;""),申込書!$P$114,"")</f>
        <v/>
      </c>
      <c r="FX56" s="81" t="str">
        <f>IF(AND(申込書!$C$114&lt;&gt;"▼プルダウンより選択してください",申込書!$C$114&lt;&gt;"",$G56&lt;&gt;""),申込書!$M$114,"")</f>
        <v/>
      </c>
      <c r="FY56" s="81" t="str">
        <f>IF($FW$3&lt;&gt;"コンテンツなし",IF(AND(申込書!$AH$4="GIGAスクールパック",SUM($P56,$R56)&lt;&gt;0),SUM($P56,$R56),IF(AND(申込書!$AH$4="SKY安心GIGAタブレット",SUM($T56,$V56)&lt;&gt;0),SUM($T56,$V56),"")),"")</f>
        <v/>
      </c>
      <c r="FZ56" s="81" t="str">
        <f>IF($FW$3&lt;&gt;"コンテンツなし",IF(AND(申込書!$AH$4="GIGAスクールパック",SUM($Q56,$S56)&lt;&gt;0),SUM($Q56,$S56),IF(AND(申込書!$AH$4="SKY安心GIGAタブレット",SUM($U56,$W56)&lt;&gt;0),SUM($U56,$W56),"")),"")</f>
        <v/>
      </c>
      <c r="GA56" s="157"/>
      <c r="GB56" s="82"/>
      <c r="GC56" s="80" t="str">
        <f>IF(AND(申込書!$C$115&lt;&gt;"▼プルダウンより選択してください",申込書!$C$115&lt;&gt;"",申込書!$P$115&lt;&gt;"YYYY/MM/DD",$G56&lt;&gt;""),申込書!$P$115,"")</f>
        <v/>
      </c>
      <c r="GD56" s="81" t="str">
        <f>IF(AND(申込書!$C$115&lt;&gt;"▼プルダウンより選択してください",申込書!$C$115&lt;&gt;"",$G56&lt;&gt;""),申込書!$M$115,"")</f>
        <v/>
      </c>
      <c r="GE56" s="81" t="str">
        <f>IF($GC$3&lt;&gt;"コンテンツなし",IF(AND(申込書!$AH$4="GIGAスクールパック",SUM($P56,$R56)&lt;&gt;0),SUM($P56,$R56),IF(AND(申込書!$AH$4="SKY安心GIGAタブレット",SUM($T56,$V56)&lt;&gt;0),SUM($T56,$V56),"")),"")</f>
        <v/>
      </c>
      <c r="GF56" s="81" t="str">
        <f>IF($GC$3&lt;&gt;"コンテンツなし",IF(AND(申込書!$AH$4="GIGAスクールパック",SUM($Q56,$S56)&lt;&gt;0),SUM($Q56,$S56),IF(AND(申込書!$AH$4="SKY安心GIGAタブレット",SUM($U56,$W56)&lt;&gt;0),SUM($U56,$W56),"")),"")</f>
        <v/>
      </c>
      <c r="GG56" s="157"/>
      <c r="GH56" s="82"/>
      <c r="GI56" s="80" t="str">
        <f>IF(AND(申込書!$C$116&lt;&gt;"▼プルダウンより選択してください",申込書!$C$116&lt;&gt;"",申込書!$P$116&lt;&gt;"YYYY/MM/DD",$G56&lt;&gt;""),申込書!$P$116,"")</f>
        <v/>
      </c>
      <c r="GJ56" s="81" t="str">
        <f>IF(AND(申込書!$C$116&lt;&gt;"▼プルダウンより選択してください",申込書!$C$116&lt;&gt;"",$G56&lt;&gt;""),申込書!$M$116,"")</f>
        <v/>
      </c>
      <c r="GK56" s="81" t="str">
        <f>IF($GI$3&lt;&gt;"コンテンツなし",IF(AND(申込書!$AH$4="GIGAスクールパック",SUM($P56,$R56)&lt;&gt;0),SUM($P56,$R56),IF(AND(申込書!$AH$4="SKY安心GIGAタブレット",SUM($T56,$V56)&lt;&gt;0),SUM($T56,$V56),"")),"")</f>
        <v/>
      </c>
      <c r="GL56" s="81" t="str">
        <f>IF($GI$3&lt;&gt;"コンテンツなし",IF(AND(申込書!$AH$4="GIGAスクールパック",SUM($Q56,$S56)&lt;&gt;0),SUM($Q56,$S56),IF(AND(申込書!$AH$4="SKY安心GIGAタブレット",SUM($U56,$W56)&lt;&gt;0),SUM($U56,$W56),"")),"")</f>
        <v/>
      </c>
      <c r="GM56" s="157"/>
      <c r="GN56" s="82"/>
      <c r="GO56" s="80" t="str">
        <f>IF(AND(申込書!$C$117&lt;&gt;"▼プルダウンより選択してください",申込書!$C$117&lt;&gt;"",申込書!$P$117&lt;&gt;"YYYY/MM/DD",$G56&lt;&gt;""),申込書!$P$117,"")</f>
        <v/>
      </c>
      <c r="GP56" s="81" t="str">
        <f>IF(AND(申込書!$C$117&lt;&gt;"▼プルダウンより選択してください",申込書!$C$117&lt;&gt;"",$G56&lt;&gt;""),申込書!$M$117,"")</f>
        <v/>
      </c>
      <c r="GQ56" s="81" t="str">
        <f>IF($GO$3&lt;&gt;"コンテンツなし",IF(AND(申込書!$AH$4="GIGAスクールパック",SUM($P56,$R56)&lt;&gt;0),SUM($P56,$R56),IF(AND(申込書!$AH$4="SKY安心GIGAタブレット",SUM($T56,$V56)&lt;&gt;0),SUM($T56,$V56),"")),"")</f>
        <v/>
      </c>
      <c r="GR56" s="81" t="str">
        <f>IF($GO$3&lt;&gt;"コンテンツなし",IF(AND(申込書!$AH$4="GIGAスクールパック",SUM($Q56,$S56)&lt;&gt;0),SUM($Q56,$S56),IF(AND(申込書!$AH$4="SKY安心GIGAタブレット",SUM($U56,$W56)&lt;&gt;0),SUM($U56,$W56),"")),"")</f>
        <v/>
      </c>
      <c r="GS56" s="157"/>
      <c r="GT56" s="82"/>
      <c r="GU56" s="80" t="str">
        <f>IF(AND(申込書!$C$118&lt;&gt;"▼プルダウンより選択してください",申込書!$C$118&lt;&gt;"",申込書!$P$118&lt;&gt;"YYYY/MM/DD",$G56&lt;&gt;""),申込書!$P$118,"")</f>
        <v/>
      </c>
      <c r="GV56" s="81" t="str">
        <f>IF(AND(申込書!$C$118&lt;&gt;"▼プルダウンより選択してください",申込書!$C$118&lt;&gt;"",$G56&lt;&gt;""),申込書!$M$118,"")</f>
        <v/>
      </c>
      <c r="GW56" s="81" t="str">
        <f>IF($GU$3&lt;&gt;"コンテンツなし",IF(AND(申込書!$AH$4="GIGAスクールパック",SUM($P56,$R56)&lt;&gt;0),SUM($P56,$R56),IF(AND(申込書!$AH$4="SKY安心GIGAタブレット",SUM($T56,$V56)&lt;&gt;0),SUM($T56,$V56),"")),"")</f>
        <v/>
      </c>
      <c r="GX56" s="81" t="str">
        <f>IF($GU$3&lt;&gt;"コンテンツなし",IF(AND(申込書!$AH$4="GIGAスクールパック",SUM($Q56,$S56)&lt;&gt;0),SUM($Q56,$S56),IF(AND(申込書!$AH$4="SKY安心GIGAタブレット",SUM($U56,$W56)&lt;&gt;0),SUM($U56,$W56),"")),"")</f>
        <v/>
      </c>
      <c r="GY56" s="157"/>
      <c r="GZ56" s="82"/>
      <c r="HA56" s="80" t="str">
        <f>IF(AND(申込書!$C$119&lt;&gt;"▼プルダウンより選択してください",申込書!$C$119&lt;&gt;"",申込書!$P$119&lt;&gt;"YYYY/MM/DD",$G56&lt;&gt;""),申込書!$P$119,"")</f>
        <v/>
      </c>
      <c r="HB56" s="81" t="str">
        <f>IF(AND(申込書!$C$119&lt;&gt;"▼プルダウンより選択してください",申込書!$C$119&lt;&gt;"",$G56&lt;&gt;""),申込書!$M$119,"")</f>
        <v/>
      </c>
      <c r="HC56" s="81" t="str">
        <f>IF($HA$3&lt;&gt;"コンテンツなし",IF(AND(申込書!$AH$4="GIGAスクールパック",SUM($P56,$R56)&lt;&gt;0),SUM($P56,$R56),IF(AND(申込書!$AH$4="SKY安心GIGAタブレット",SUM($T56,$V56)&lt;&gt;0),SUM($T56,$V56),"")),"")</f>
        <v/>
      </c>
      <c r="HD56" s="81" t="str">
        <f>IF($HA$3&lt;&gt;"コンテンツなし",IF(AND(申込書!$AH$4="GIGAスクールパック",SUM($Q56,$S56)&lt;&gt;0),SUM($Q56,$S56),IF(AND(申込書!$AH$4="SKY安心GIGAタブレット",SUM($U56,$W56)&lt;&gt;0),SUM($U56,$W56),"")),"")</f>
        <v/>
      </c>
      <c r="HE56" s="157"/>
      <c r="HF56" s="82"/>
      <c r="HG56" s="83"/>
    </row>
    <row r="57" spans="2:215" ht="26.85" customHeight="1">
      <c r="B57" s="62">
        <f t="shared" si="0"/>
        <v>52</v>
      </c>
      <c r="C57" s="63"/>
      <c r="D57" s="64"/>
      <c r="E57" s="207"/>
      <c r="F57" s="65"/>
      <c r="G57" s="66"/>
      <c r="H57" s="67"/>
      <c r="I57" s="68"/>
      <c r="J57" s="69"/>
      <c r="K57" s="70"/>
      <c r="L57" s="71"/>
      <c r="M57" s="72"/>
      <c r="N57" s="73"/>
      <c r="O57" s="74"/>
      <c r="P57" s="179"/>
      <c r="Q57" s="180"/>
      <c r="R57" s="180"/>
      <c r="S57" s="181"/>
      <c r="T57" s="179"/>
      <c r="U57" s="180"/>
      <c r="V57" s="182"/>
      <c r="W57" s="181"/>
      <c r="X57" s="75"/>
      <c r="Y57" s="76"/>
      <c r="Z57" s="77"/>
      <c r="AA57" s="78"/>
      <c r="AB57" s="79"/>
      <c r="AC57" s="79"/>
      <c r="AD57" s="79"/>
      <c r="AE57" s="77"/>
      <c r="AF57" s="139"/>
      <c r="AG57" s="139"/>
      <c r="AH57" s="139"/>
      <c r="AI57" s="80" t="str">
        <f>IF(AND(申込書!$C$90&lt;&gt;"▼プルダウンより選択してください",申込書!$C$90&lt;&gt;"",申込書!$P$90&lt;&gt;"YYYY/MM/DD",$G57&lt;&gt;""),申込書!$P$90,"")</f>
        <v/>
      </c>
      <c r="AJ57" s="81" t="str">
        <f>IF(AND(申込書!$C$90&lt;&gt;"▼プルダウンより選択してください",申込書!$C$90&lt;&gt;"",$G57&lt;&gt;""),申込書!$M$90,"")</f>
        <v/>
      </c>
      <c r="AK57" s="81" t="str">
        <f>IF($AI$3&lt;&gt;"コンテンツなし",IF(AND(申込書!$AH$4="GIGAスクールパック",SUM($P57,$R57)&lt;&gt;0),SUM($P57,$R57),IF(AND(申込書!$AH$4="SKY安心GIGAタブレット",SUM($T57,$V57)&lt;&gt;0),SUM($T57,$V57),"")),"")</f>
        <v/>
      </c>
      <c r="AL57" s="81" t="str">
        <f>IF($AI$3&lt;&gt;"コンテンツなし",IF(AND(申込書!$AH$4="GIGAスクールパック",SUM($Q57,$S57)&lt;&gt;0),SUM($Q57,$S57),IF(AND(申込書!$AH$4="SKY安心GIGAタブレット",SUM($U57,$W57)&lt;&gt;0),SUM($U57,$W57),"")),"")</f>
        <v/>
      </c>
      <c r="AM57" s="157"/>
      <c r="AN57" s="82"/>
      <c r="AO57" s="80" t="str">
        <f>IF(AND(申込書!$C$91&lt;&gt;"▼プルダウンより選択してください",申込書!$C$91&lt;&gt;"",申込書!$P$91&lt;&gt;"YYYY/MM/DD",$G57&lt;&gt;""),申込書!$P$91,"")</f>
        <v/>
      </c>
      <c r="AP57" s="81" t="str">
        <f>IF(AND(申込書!$C$91&lt;&gt;"▼プルダウンより選択してください",申込書!$C$91&lt;&gt;"",$G57&lt;&gt;""),申込書!$M$91,"")</f>
        <v/>
      </c>
      <c r="AQ57" s="81" t="str">
        <f>IF($AO$3&lt;&gt;"コンテンツなし",IF(AND(申込書!$AH$4="GIGAスクールパック",SUM($P57,$R57)&lt;&gt;0),SUM($P57,$R57),IF(AND(申込書!$AH$4="SKY安心GIGAタブレット",SUM($T57,$V57)&lt;&gt;0),SUM($T57,$V57),"")),"")</f>
        <v/>
      </c>
      <c r="AR57" s="81" t="str">
        <f>IF($AO$3&lt;&gt;"コンテンツなし",IF(AND(申込書!$AH$4="GIGAスクールパック",SUM($Q57,$S57)&lt;&gt;0),SUM($Q57,$S57),IF(AND(申込書!$AH$4="SKY安心GIGAタブレット",SUM($U57,$W57)&lt;&gt;0),SUM($U57,$W57),"")),"")</f>
        <v/>
      </c>
      <c r="AS57" s="157"/>
      <c r="AT57" s="82"/>
      <c r="AU57" s="80" t="str">
        <f>IF(AND(申込書!$C$92&lt;&gt;"▼プルダウンより選択してください",申込書!$C$92&lt;&gt;"",申込書!$P$92&lt;&gt;"YYYY/MM/DD",$G57&lt;&gt;""),申込書!$P$92,"")</f>
        <v/>
      </c>
      <c r="AV57" s="81" t="str">
        <f>IF(AND(申込書!$C$92&lt;&gt;"▼プルダウンより選択してください",申込書!$C$92&lt;&gt;"",$G57&lt;&gt;""),申込書!$M$92,"")</f>
        <v/>
      </c>
      <c r="AW57" s="81" t="str">
        <f>IF($AU$3&lt;&gt;"コンテンツなし",IF(AND(申込書!$AH$4="GIGAスクールパック",SUM($P57,$R57)&lt;&gt;0),SUM($P57,$R57),IF(AND(申込書!$AH$4="SKY安心GIGAタブレット",SUM($T57,$V57)&lt;&gt;0),SUM($T57,$V57),"")),"")</f>
        <v/>
      </c>
      <c r="AX57" s="81" t="str">
        <f>IF($AU$3&lt;&gt;"コンテンツなし",IF(AND(申込書!$AH$4="GIGAスクールパック",SUM($Q57,$S57)&lt;&gt;0),SUM($Q57,$S57),IF(AND(申込書!$AH$4="SKY安心GIGAタブレット",SUM($U57,$W57)&lt;&gt;0),SUM($U57,$W57),"")),"")</f>
        <v/>
      </c>
      <c r="AY57" s="157"/>
      <c r="AZ57" s="82"/>
      <c r="BA57" s="80" t="str">
        <f>IF(AND(申込書!$C$93&lt;&gt;"▼プルダウンより選択してください",申込書!$C$93&lt;&gt;"",申込書!$P$93&lt;&gt;"YYYY/MM/DD",$G57&lt;&gt;""),申込書!$P$93,"")</f>
        <v/>
      </c>
      <c r="BB57" s="81" t="str">
        <f>IF(AND(申込書!$C$93&lt;&gt;"▼プルダウンより選択してください",申込書!$C$93&lt;&gt;"",申込書!$M$93&gt;=1,$G57&lt;&gt;""),申込書!$M$93,"")</f>
        <v/>
      </c>
      <c r="BC57" s="81" t="str">
        <f>IF($BA$3&lt;&gt;"コンテンツなし",IF(AND(申込書!$AH$4="GIGAスクールパック",SUM($P57,$R57)&lt;&gt;0),SUM($P57,$R57),IF(AND(申込書!$AH$4="SKY安心GIGAタブレット",SUM($T57,$V57)&lt;&gt;0),SUM($T57,$V57),"")),"")</f>
        <v/>
      </c>
      <c r="BD57" s="81" t="str">
        <f>IF($BA$3&lt;&gt;"コンテンツなし",IF(AND(申込書!$AH$4="GIGAスクールパック",SUM($Q57,$S57)&lt;&gt;0),SUM($Q57,$S57),IF(AND(申込書!$AH$4="SKY安心GIGAタブレット",SUM($U57,$W57)&lt;&gt;0),SUM($U57,$W57),"")),"")</f>
        <v/>
      </c>
      <c r="BE57" s="157"/>
      <c r="BF57" s="82"/>
      <c r="BG57" s="80" t="str">
        <f>IF(AND(申込書!$C$94&lt;&gt;"▼プルダウンより選択してください",申込書!$C$94&lt;&gt;"",申込書!$P$94&lt;&gt;"YYYY/MM/DD",$G57&lt;&gt;""),申込書!$P$94,"")</f>
        <v/>
      </c>
      <c r="BH57" s="81" t="str">
        <f>IF(AND(申込書!$C$94&lt;&gt;"▼プルダウンより選択してください",申込書!$C$94&lt;&gt;"",$G57&lt;&gt;""),申込書!$M$94,"")</f>
        <v/>
      </c>
      <c r="BI57" s="81" t="str">
        <f>IF($BG$3&lt;&gt;"コンテンツなし",IF(AND(申込書!$AH$4="GIGAスクールパック",SUM($P57,$R57)&lt;&gt;0),SUM($P57,$R57),IF(AND(申込書!$AH$4="SKY安心GIGAタブレット",SUM($T57,$V57)&lt;&gt;0),SUM($T57,$V57),"")),"")</f>
        <v/>
      </c>
      <c r="BJ57" s="81" t="str">
        <f>IF($BG$3&lt;&gt;"コンテンツなし",IF(AND(申込書!$AH$4="GIGAスクールパック",SUM($Q57,$S57)&lt;&gt;0),SUM($Q57,$S57),IF(AND(申込書!$AH$4="SKY安心GIGAタブレット",SUM($U57,$W57)&lt;&gt;0),SUM($U57,$W57),"")),"")</f>
        <v/>
      </c>
      <c r="BK57" s="157"/>
      <c r="BL57" s="82"/>
      <c r="BM57" s="80" t="str">
        <f>IF(AND(申込書!$C$95&lt;&gt;"▼プルダウンより選択してください",申込書!$C$95&lt;&gt;"",申込書!$P$95&lt;&gt;"YYYY/MM/DD",$G57&lt;&gt;""),申込書!$P$95,"")</f>
        <v/>
      </c>
      <c r="BN57" s="81" t="str">
        <f>IF(AND(申込書!$C$95&lt;&gt;"▼プルダウンより選択してください",申込書!$C$95&lt;&gt;"",$G57&lt;&gt;""),申込書!$M$95,"")</f>
        <v/>
      </c>
      <c r="BO57" s="81" t="str">
        <f>IF($BM$3&lt;&gt;"コンテンツなし",IF(AND(申込書!$AH$4="GIGAスクールパック",SUM($P57,$R57)&lt;&gt;0),SUM($P57,$R57),IF(AND(申込書!$AH$4="SKY安心GIGAタブレット",SUM($T57,$V57)&lt;&gt;0),SUM($T57,$V57),"")),"")</f>
        <v/>
      </c>
      <c r="BP57" s="81" t="str">
        <f>IF($BM$3&lt;&gt;"コンテンツなし",IF(AND(申込書!$AH$4="GIGAスクールパック",SUM($Q57,$S57)&lt;&gt;0),SUM($Q57,$S57),IF(AND(申込書!$AH$4="SKY安心GIGAタブレット",SUM($U57,$W57)&lt;&gt;0),SUM($U57,$W57),"")),"")</f>
        <v/>
      </c>
      <c r="BQ57" s="157"/>
      <c r="BR57" s="82"/>
      <c r="BS57" s="80" t="str">
        <f>IF(AND(申込書!$C$96&lt;&gt;"▼プルダウンより選択してください",申込書!$C$96&lt;&gt;"",申込書!$P$96&lt;&gt;"YYYY/MM/DD",$G57&lt;&gt;""),申込書!$P$96,"")</f>
        <v/>
      </c>
      <c r="BT57" s="81" t="str">
        <f>IF(AND(申込書!$C$96&lt;&gt;"▼プルダウンより選択してください",申込書!$C$96&lt;&gt;"",$G57&lt;&gt;""),申込書!$M$96,"")</f>
        <v/>
      </c>
      <c r="BU57" s="81" t="str">
        <f>IF($BS$3&lt;&gt;"コンテンツなし",IF(AND(申込書!$AH$4="GIGAスクールパック",SUM($P57,$R57)&lt;&gt;0),SUM($P57,$R57),IF(AND(申込書!$AH$4="SKY安心GIGAタブレット",SUM($T57,$V57)&lt;&gt;0),SUM($T57,$V57),"")),"")</f>
        <v/>
      </c>
      <c r="BV57" s="81" t="str">
        <f>IF($BS$3&lt;&gt;"コンテンツなし",IF(AND(申込書!$AH$4="GIGAスクールパック",SUM($Q57,$S57)&lt;&gt;0),SUM($Q57,$S57),IF(AND(申込書!$AH$4="SKY安心GIGAタブレット",SUM($U57,$W57)&lt;&gt;0),SUM($U57,$W57),"")),"")</f>
        <v/>
      </c>
      <c r="BW57" s="157"/>
      <c r="BX57" s="82"/>
      <c r="BY57" s="80" t="str">
        <f>IF(AND(申込書!$C$97&lt;&gt;"▼プルダウンより選択してください",申込書!$C$97&lt;&gt;"",申込書!$P$97&lt;&gt;"YYYY/MM/DD",$G57&lt;&gt;""),申込書!$P$97,"")</f>
        <v/>
      </c>
      <c r="BZ57" s="81" t="str">
        <f>IF(AND(申込書!$C$97&lt;&gt;"▼プルダウンより選択してください",申込書!$C$97&lt;&gt;"",$G57&lt;&gt;""),申込書!$M$97,"")</f>
        <v/>
      </c>
      <c r="CA57" s="81" t="str">
        <f>IF($BY$3&lt;&gt;"コンテンツなし",IF(AND(申込書!$AH$4="GIGAスクールパック",SUM($P57,$R57)&lt;&gt;0),SUM($P57,$R57),IF(AND(申込書!$AH$4="SKY安心GIGAタブレット",SUM($T57,$V57)&lt;&gt;0),SUM($T57,$V57),"")),"")</f>
        <v/>
      </c>
      <c r="CB57" s="81" t="str">
        <f>IF($BY$3&lt;&gt;"コンテンツなし",IF(AND(申込書!$AH$4="GIGAスクールパック",SUM($Q57,$S57)&lt;&gt;0),SUM($Q57,$S57),IF(AND(申込書!$AH$4="SKY安心GIGAタブレット",SUM($U57,$W57)&lt;&gt;0),SUM($U57,$W57),"")),"")</f>
        <v/>
      </c>
      <c r="CC57" s="157"/>
      <c r="CD57" s="82"/>
      <c r="CE57" s="80" t="str">
        <f>IF(AND(申込書!$C$98&lt;&gt;"▼プルダウンより選択してください",申込書!$C$98&lt;&gt;"",申込書!$P$98&lt;&gt;"YYYY/MM/DD",$G57&lt;&gt;""),申込書!$P$98,"")</f>
        <v/>
      </c>
      <c r="CF57" s="81" t="str">
        <f>IF(AND(申込書!$C$98&lt;&gt;"▼プルダウンより選択してください",申込書!$C$98&lt;&gt;"",$G57&lt;&gt;""),申込書!$M$98,"")</f>
        <v/>
      </c>
      <c r="CG57" s="81" t="str">
        <f>IF($CE$3&lt;&gt;"コンテンツなし",IF(AND(申込書!$AH$4="GIGAスクールパック",SUM($P57,$R57)&lt;&gt;0),SUM($P57,$R57),IF(AND(申込書!$AH$4="SKY安心GIGAタブレット",SUM($T57,$V57)&lt;&gt;0),SUM($T57,$V57),"")),"")</f>
        <v/>
      </c>
      <c r="CH57" s="81" t="str">
        <f>IF($CE$3&lt;&gt;"コンテンツなし",IF(AND(申込書!$AH$4="GIGAスクールパック",SUM($Q57,$S57)&lt;&gt;0),SUM($Q57,$S57),IF(AND(申込書!$AH$4="SKY安心GIGAタブレット",SUM($U57,$W57)&lt;&gt;0),SUM($U57,$W57),"")),"")</f>
        <v/>
      </c>
      <c r="CI57" s="157"/>
      <c r="CJ57" s="82"/>
      <c r="CK57" s="80" t="str">
        <f>IF(AND(申込書!$C$99&lt;&gt;"▼プルダウンより選択してください",申込書!$C$99&lt;&gt;"",申込書!$P$99&lt;&gt;"YYYY/MM/DD",$G57&lt;&gt;""),申込書!$P$99,"")</f>
        <v/>
      </c>
      <c r="CL57" s="81" t="str">
        <f>IF(AND(申込書!$C$99&lt;&gt;"▼プルダウンより選択してください",申込書!$C$99&lt;&gt;"",$G57&lt;&gt;""),申込書!$M$99,"")</f>
        <v/>
      </c>
      <c r="CM57" s="81" t="str">
        <f>IF($CK$3&lt;&gt;"コンテンツなし",IF(AND(申込書!$AH$4="GIGAスクールパック",SUM($P57,$R57)&lt;&gt;0),SUM($P57,$R57),IF(AND(申込書!$AH$4="SKY安心GIGAタブレット",SUM($T57,$V57)&lt;&gt;0),SUM($T57,$V57),"")),"")</f>
        <v/>
      </c>
      <c r="CN57" s="81" t="str">
        <f>IF($CK$3&lt;&gt;"コンテンツなし",IF(AND(申込書!$AH$4="GIGAスクールパック",SUM($Q57,$S57)&lt;&gt;0),SUM($Q57,$S57),IF(AND(申込書!$AH$4="SKY安心GIGAタブレット",SUM($U57,$W57)&lt;&gt;0),SUM($U57,$W57),"")),"")</f>
        <v/>
      </c>
      <c r="CO57" s="157"/>
      <c r="CP57" s="82"/>
      <c r="CQ57" s="80" t="str">
        <f>IF(AND(申込書!$C$100&lt;&gt;"▼プルダウンより選択してください",申込書!$C$100&lt;&gt;"",申込書!$P$100&lt;&gt;"YYYY/MM/DD",$G57&lt;&gt;""),申込書!$P$100,"")</f>
        <v/>
      </c>
      <c r="CR57" s="81" t="str">
        <f>IF(AND(申込書!$C$100&lt;&gt;"▼プルダウンより選択してください",申込書!$C$100&lt;&gt;"",$G57&lt;&gt;""),申込書!$M$100,"")</f>
        <v/>
      </c>
      <c r="CS57" s="81" t="str">
        <f>IF($CQ$3&lt;&gt;"コンテンツなし",IF(AND(申込書!$AH$4="GIGAスクールパック",SUM($P57,$R57)&lt;&gt;0),SUM($P57,$R57),IF(AND(申込書!$AH$4="SKY安心GIGAタブレット",SUM($T57,$V57)&lt;&gt;0),SUM($T57,$V57),"")),"")</f>
        <v/>
      </c>
      <c r="CT57" s="81" t="str">
        <f>IF($CQ$3&lt;&gt;"コンテンツなし",IF(AND(申込書!$AH$4="GIGAスクールパック",SUM($Q57,$S57)&lt;&gt;0),SUM($Q57,$S57),IF(AND(申込書!$AH$4="SKY安心GIGAタブレット",SUM($U57,$W57)&lt;&gt;0),SUM($U57,$W57),"")),"")</f>
        <v/>
      </c>
      <c r="CU57" s="81"/>
      <c r="CV57" s="82"/>
      <c r="CW57" s="80" t="str">
        <f>IF(AND(申込書!$C$101&lt;&gt;"▼プルダウンより選択してください",申込書!$C$101&lt;&gt;"",申込書!$P$101&lt;&gt;"YYYY/MM/DD",$G57&lt;&gt;""),申込書!$P$101,"")</f>
        <v/>
      </c>
      <c r="CX57" s="81" t="str">
        <f>IF(AND(申込書!$C$101&lt;&gt;"▼プルダウンより選択してください",申込書!$C$101&lt;&gt;"",$G57&lt;&gt;""),申込書!$M$101,"")</f>
        <v/>
      </c>
      <c r="CY57" s="81" t="str">
        <f>IF($CW$3&lt;&gt;"コンテンツなし",IF(AND(申込書!$AH$4="GIGAスクールパック",SUM($P57,$R57)&lt;&gt;0),SUM($P57,$R57),IF(AND(申込書!$AH$4="SKY安心GIGAタブレット",SUM($T57,$V57)&lt;&gt;0),SUM($T57,$V57),"")),"")</f>
        <v/>
      </c>
      <c r="CZ57" s="81" t="str">
        <f>IF($CW$3&lt;&gt;"コンテンツなし",IF(AND(申込書!$AH$4="GIGAスクールパック",SUM($Q57,$S57)&lt;&gt;0),SUM($Q57,$S57),IF(AND(申込書!$AH$4="SKY安心GIGAタブレット",SUM($U57,$W57)&lt;&gt;0),SUM($U57,$W57),"")),"")</f>
        <v/>
      </c>
      <c r="DA57" s="81"/>
      <c r="DB57" s="82"/>
      <c r="DC57" s="80" t="str">
        <f>IF(AND(申込書!$C$102&lt;&gt;"▼プルダウンより選択してください",申込書!$C$102&lt;&gt;"",申込書!$P$102&lt;&gt;"YYYY/MM/DD",$G57&lt;&gt;""),申込書!$P$102,"")</f>
        <v/>
      </c>
      <c r="DD57" s="81" t="str">
        <f>IF(AND(申込書!$C$102&lt;&gt;"▼プルダウンより選択してください",申込書!$C$102&lt;&gt;"",$G57&lt;&gt;""),申込書!$M$102,"")</f>
        <v/>
      </c>
      <c r="DE57" s="81" t="str">
        <f>IF($DC$3&lt;&gt;"コンテンツなし",IF(AND(申込書!$AH$4="GIGAスクールパック",SUM($P57,$R57)&lt;&gt;0),SUM($P57,$R57),IF(AND(申込書!$AH$4="SKY安心GIGAタブレット",SUM($T57,$V57)&lt;&gt;0),SUM($T57,$V57),"")),"")</f>
        <v/>
      </c>
      <c r="DF57" s="81" t="str">
        <f>IF($DC$3&lt;&gt;"コンテンツなし",IF(AND(申込書!$AH$4="GIGAスクールパック",SUM($Q57,$S57)&lt;&gt;0),SUM($Q57,$S57),IF(AND(申込書!$AH$4="SKY安心GIGAタブレット",SUM($U57,$W57)&lt;&gt;0),SUM($U57,$W57),"")),"")</f>
        <v/>
      </c>
      <c r="DG57" s="81"/>
      <c r="DH57" s="82"/>
      <c r="DI57" s="80" t="str">
        <f>IF(AND(申込書!$C$103&lt;&gt;"▼プルダウンより選択してください",申込書!$C$103&lt;&gt;"",申込書!$P$103&lt;&gt;"YYYY/MM/DD",$G57&lt;&gt;""),申込書!$P$103,"")</f>
        <v/>
      </c>
      <c r="DJ57" s="81" t="str">
        <f>IF(AND(申込書!$C$103&lt;&gt;"▼プルダウンより選択してください",申込書!$C$103&lt;&gt;"",$G57&lt;&gt;""),申込書!$M$103,"")</f>
        <v/>
      </c>
      <c r="DK57" s="81" t="str">
        <f>IF($DI$3&lt;&gt;"コンテンツなし",IF(AND(申込書!$AH$4="GIGAスクールパック",SUM($P57,$R57)&lt;&gt;0),SUM($P57,$R57),IF(AND(申込書!$AH$4="SKY安心GIGAタブレット",SUM($T57,$V57)&lt;&gt;0),SUM($T57,$V57),"")),"")</f>
        <v/>
      </c>
      <c r="DL57" s="81" t="str">
        <f>IF($DI$3&lt;&gt;"コンテンツなし",IF(AND(申込書!$AH$4="GIGAスクールパック",SUM($Q57,$S57)&lt;&gt;0),SUM($Q57,$S57),IF(AND(申込書!$AH$4="SKY安心GIGAタブレット",SUM($U57,$W57)&lt;&gt;0),SUM($U57,$W57),"")),"")</f>
        <v/>
      </c>
      <c r="DM57" s="81"/>
      <c r="DN57" s="82"/>
      <c r="DO57" s="80" t="str">
        <f>IF(AND(申込書!$C$104&lt;&gt;"▼プルダウンより選択してください",申込書!$C$104&lt;&gt;"",申込書!$P$104&lt;&gt;"YYYY/MM/DD",$G57&lt;&gt;""),申込書!$P$104,"")</f>
        <v/>
      </c>
      <c r="DP57" s="81" t="str">
        <f>IF(AND(申込書!$C$104&lt;&gt;"▼プルダウンより選択してください",申込書!$C$104&lt;&gt;"",$G57&lt;&gt;""),申込書!$M$104,"")</f>
        <v/>
      </c>
      <c r="DQ57" s="81" t="str">
        <f>IF($DO$3&lt;&gt;"コンテンツなし",IF(AND(申込書!$AH$4="GIGAスクールパック",SUM($P57,$R57)&lt;&gt;0),SUM($P57,$R57),IF(AND(申込書!$AH$4="SKY安心GIGAタブレット",SUM($T57,$V57)&lt;&gt;0),SUM($T57,$V57),"")),"")</f>
        <v/>
      </c>
      <c r="DR57" s="81" t="str">
        <f>IF($DO$3&lt;&gt;"コンテンツなし",IF(AND(申込書!$AH$4="GIGAスクールパック",SUM($Q57,$S57)&lt;&gt;0),SUM($Q57,$S57),IF(AND(申込書!$AH$4="SKY安心GIGAタブレット",SUM($U57,$W57)&lt;&gt;0),SUM($U57,$W57),"")),"")</f>
        <v/>
      </c>
      <c r="DS57" s="81"/>
      <c r="DT57" s="82"/>
      <c r="DU57" s="80" t="str">
        <f>IF(AND(申込書!$C$105&lt;&gt;"▼プルダウンより選択してください",申込書!$C$105&lt;&gt;"",申込書!$P$105&lt;&gt;"YYYY/MM/DD",$G57&lt;&gt;""),申込書!$P$105,"")</f>
        <v/>
      </c>
      <c r="DV57" s="81" t="str">
        <f>IF(AND(申込書!$C$105&lt;&gt;"▼プルダウンより選択してください",申込書!$C$105&lt;&gt;"",$G57&lt;&gt;""),申込書!$M$105,"")</f>
        <v/>
      </c>
      <c r="DW57" s="81" t="str">
        <f>IF($DU$3&lt;&gt;"コンテンツなし",IF(AND(申込書!$AH$4="GIGAスクールパック",SUM($P57,$R57)&lt;&gt;0),SUM($P57,$R57),IF(AND(申込書!$AH$4="SKY安心GIGAタブレット",SUM($T57,$V57)&lt;&gt;0),SUM($T57,$V57),"")),"")</f>
        <v/>
      </c>
      <c r="DX57" s="81" t="str">
        <f>IF($DU$3&lt;&gt;"コンテンツなし",IF(AND(申込書!$AH$4="GIGAスクールパック",SUM($Q57,$S57)&lt;&gt;0),SUM($Q57,$S57),IF(AND(申込書!$AH$4="SKY安心GIGAタブレット",SUM($U57,$W57)&lt;&gt;0),SUM($U57,$W57),"")),"")</f>
        <v/>
      </c>
      <c r="DY57" s="157"/>
      <c r="DZ57" s="82"/>
      <c r="EA57" s="80" t="str">
        <f>IF(AND(申込書!$C$106&lt;&gt;"▼プルダウンより選択してください",申込書!$C$106&lt;&gt;"",申込書!$P$106&lt;&gt;"YYYY/MM/DD",$G57&lt;&gt;""),申込書!$P$106,"")</f>
        <v/>
      </c>
      <c r="EB57" s="81" t="str">
        <f>IF(AND(申込書!$C$106&lt;&gt;"▼プルダウンより選択してください",申込書!$C$106&lt;&gt;"",$G57&lt;&gt;""),申込書!$M$106,"")</f>
        <v/>
      </c>
      <c r="EC57" s="81" t="str">
        <f>IF($EA$3&lt;&gt;"コンテンツなし",IF(AND(申込書!$AH$4="GIGAスクールパック",SUM($P57,$R57)&lt;&gt;0),SUM($P57,$R57),IF(AND(申込書!$AH$4="SKY安心GIGAタブレット",SUM($T57,$V57)&lt;&gt;0),SUM($T57,$V57),"")),"")</f>
        <v/>
      </c>
      <c r="ED57" s="81" t="str">
        <f>IF($EA$3&lt;&gt;"コンテンツなし",IF(AND(申込書!$AH$4="GIGAスクールパック",SUM($Q57,$S57)&lt;&gt;0),SUM($Q57,$S57),IF(AND(申込書!$AH$4="SKY安心GIGAタブレット",SUM($U57,$W57)&lt;&gt;0),SUM($U57,$W57),"")),"")</f>
        <v/>
      </c>
      <c r="EE57" s="157"/>
      <c r="EF57" s="82"/>
      <c r="EG57" s="80" t="str">
        <f>IF(AND(申込書!$C$107&lt;&gt;"▼プルダウンより選択してください",申込書!$C$107&lt;&gt;"",申込書!$P$107&lt;&gt;"YYYY/MM/DD",$G57&lt;&gt;""),申込書!$P$107,"")</f>
        <v/>
      </c>
      <c r="EH57" s="81" t="str">
        <f>IF(AND(申込書!$C$107&lt;&gt;"▼プルダウンより選択してください",申込書!$C$107&lt;&gt;"",$G57&lt;&gt;""),申込書!$M$107,"")</f>
        <v/>
      </c>
      <c r="EI57" s="81" t="str">
        <f>IF($EG$3&lt;&gt;"コンテンツなし",IF(AND(申込書!$AH$4="GIGAスクールパック",SUM($P57,$R57)&lt;&gt;0),SUM($P57,$R57),IF(AND(申込書!$AH$4="SKY安心GIGAタブレット",SUM($T57,$V57)&lt;&gt;0),SUM($T57,$V57),"")),"")</f>
        <v/>
      </c>
      <c r="EJ57" s="81" t="str">
        <f>IF($EG$3&lt;&gt;"コンテンツなし",IF(AND(申込書!$AH$4="GIGAスクールパック",SUM($Q57,$S57)&lt;&gt;0),SUM($Q57,$S57),IF(AND(申込書!$AH$4="SKY安心GIGAタブレット",SUM($U57,$W57)&lt;&gt;0),SUM($U57,$W57),"")),"")</f>
        <v/>
      </c>
      <c r="EK57" s="157"/>
      <c r="EL57" s="82"/>
      <c r="EM57" s="80" t="str">
        <f>IF(AND(申込書!$C$108&lt;&gt;"▼プルダウンより選択してください",申込書!$C$108&lt;&gt;"",申込書!$P$108&lt;&gt;"YYYY/MM/DD",$G57&lt;&gt;""),申込書!$P$108,"")</f>
        <v/>
      </c>
      <c r="EN57" s="81" t="str">
        <f>IF(AND(申込書!$C$108&lt;&gt;"▼プルダウンより選択してください",申込書!$C$108&lt;&gt;"",$G57&lt;&gt;""),申込書!$M$108,"")</f>
        <v/>
      </c>
      <c r="EO57" s="81" t="str">
        <f>IF($EM$3&lt;&gt;"コンテンツなし",IF(AND(申込書!$AH$4="GIGAスクールパック",SUM($P57,$R57)&lt;&gt;0),SUM($P57,$R57),IF(AND(申込書!$AH$4="SKY安心GIGAタブレット",SUM($T57,$V57)&lt;&gt;0),SUM($T57,$V57),"")),"")</f>
        <v/>
      </c>
      <c r="EP57" s="81" t="str">
        <f>IF($EM$3&lt;&gt;"コンテンツなし",IF(AND(申込書!$AH$4="GIGAスクールパック",SUM($Q57,$S57)&lt;&gt;0),SUM($Q57,$S57),IF(AND(申込書!$AH$4="SKY安心GIGAタブレット",SUM($U57,$W57)&lt;&gt;0),SUM($U57,$W57),"")),"")</f>
        <v/>
      </c>
      <c r="EQ57" s="157"/>
      <c r="ER57" s="82"/>
      <c r="ES57" s="80" t="str">
        <f>IF(AND(申込書!$C$109&lt;&gt;"▼プルダウンより選択してください",申込書!$C$109&lt;&gt;"",申込書!$P$109&lt;&gt;"YYYY/MM/DD",$G57&lt;&gt;""),申込書!$P$109,"")</f>
        <v/>
      </c>
      <c r="ET57" s="81" t="str">
        <f>IF(AND(申込書!$C$109&lt;&gt;"▼プルダウンより選択してください",申込書!$C$109&lt;&gt;"",$G57&lt;&gt;""),申込書!$M$109,"")</f>
        <v/>
      </c>
      <c r="EU57" s="81" t="str">
        <f>IF($ES$3&lt;&gt;"コンテンツなし",IF(AND(申込書!$AH$4="GIGAスクールパック",SUM($P57,$R57)&lt;&gt;0),SUM($P57,$R57),IF(AND(申込書!$AH$4="SKY安心GIGAタブレット",SUM($T57,$V57)&lt;&gt;0),SUM($T57,$V57),"")),"")</f>
        <v/>
      </c>
      <c r="EV57" s="81" t="str">
        <f>IF($ES$3&lt;&gt;"コンテンツなし",IF(AND(申込書!$AH$4="GIGAスクールパック",SUM($Q57,$S57)&lt;&gt;0),SUM($Q57,$S57),IF(AND(申込書!$AH$4="SKY安心GIGAタブレット",SUM($U57,$W57)&lt;&gt;0),SUM($U57,$W57),"")),"")</f>
        <v/>
      </c>
      <c r="EW57" s="157"/>
      <c r="EX57" s="82"/>
      <c r="EY57" s="80" t="str">
        <f>IF(AND(申込書!$C$110&lt;&gt;"▼プルダウンより選択してください",申込書!$C$110&lt;&gt;"",申込書!$P$110&lt;&gt;"YYYY/MM/DD",$G57&lt;&gt;""),申込書!$P$110,"")</f>
        <v/>
      </c>
      <c r="EZ57" s="81" t="str">
        <f>IF(AND(申込書!$C$110&lt;&gt;"▼プルダウンより選択してください",申込書!$C$110&lt;&gt;"",$G57&lt;&gt;""),申込書!$M$110,"")</f>
        <v/>
      </c>
      <c r="FA57" s="81" t="str">
        <f>IF($EY$3&lt;&gt;"コンテンツなし",IF(AND(申込書!$AH$4="GIGAスクールパック",SUM($P57,$R57)&lt;&gt;0),SUM($P57,$R57),IF(AND(申込書!$AH$4="SKY安心GIGAタブレット",SUM($T57,$V57)&lt;&gt;0),SUM($T57,$V57),"")),"")</f>
        <v/>
      </c>
      <c r="FB57" s="81" t="str">
        <f>IF($EY$3&lt;&gt;"コンテンツなし",IF(AND(申込書!$AH$4="GIGAスクールパック",SUM($Q57,$S57)&lt;&gt;0),SUM($Q57,$S57),IF(AND(申込書!$AH$4="SKY安心GIGAタブレット",SUM($U57,$W57)&lt;&gt;0),SUM($U57,$W57),"")),"")</f>
        <v/>
      </c>
      <c r="FC57" s="157"/>
      <c r="FD57" s="82"/>
      <c r="FE57" s="80" t="str">
        <f>IF(AND(申込書!$C$111&lt;&gt;"▼プルダウンより選択してください",申込書!$C$111&lt;&gt;"",申込書!$P$111&lt;&gt;"YYYY/MM/DD",$G57&lt;&gt;""),申込書!$P$111,"")</f>
        <v/>
      </c>
      <c r="FF57" s="81" t="str">
        <f>IF(AND(申込書!$C$111&lt;&gt;"▼プルダウンより選択してください",申込書!$C$111&lt;&gt;"",$G57&lt;&gt;""),申込書!$M$111,"")</f>
        <v/>
      </c>
      <c r="FG57" s="81" t="str">
        <f>IF($FE$3&lt;&gt;"コンテンツなし",IF(AND(申込書!$AH$4="GIGAスクールパック",SUM($P57,$R57)&lt;&gt;0),SUM($P57,$R57),IF(AND(申込書!$AH$4="SKY安心GIGAタブレット",SUM($T57,$V57)&lt;&gt;0),SUM($T57,$V57),"")),"")</f>
        <v/>
      </c>
      <c r="FH57" s="81" t="str">
        <f>IF($FE$3&lt;&gt;"コンテンツなし",IF(AND(申込書!$AH$4="GIGAスクールパック",SUM($Q57,$S57)&lt;&gt;0),SUM($Q57,$S57),IF(AND(申込書!$AH$4="SKY安心GIGAタブレット",SUM($U57,$W57)&lt;&gt;0),SUM($U57,$W57),"")),"")</f>
        <v/>
      </c>
      <c r="FI57" s="157"/>
      <c r="FJ57" s="82"/>
      <c r="FK57" s="80" t="str">
        <f>IF(AND(申込書!$C$112&lt;&gt;"▼プルダウンより選択してください",申込書!$C$112&lt;&gt;"",申込書!$P$112&lt;&gt;"YYYY/MM/DD",$G57&lt;&gt;""),申込書!$P$112,"")</f>
        <v/>
      </c>
      <c r="FL57" s="81" t="str">
        <f>IF(AND(申込書!$C$112&lt;&gt;"▼プルダウンより選択してください",申込書!$C$112&lt;&gt;"",$G57&lt;&gt;""),申込書!$M$112,"")</f>
        <v/>
      </c>
      <c r="FM57" s="81" t="str">
        <f>IF($FK$3&lt;&gt;"コンテンツなし",IF(AND(申込書!$AH$4="GIGAスクールパック",SUM($P57,$R57)&lt;&gt;0),SUM($P57,$R57),IF(AND(申込書!$AH$4="SKY安心GIGAタブレット",SUM($T57,$V57)&lt;&gt;0),SUM($T57,$V57),"")),"")</f>
        <v/>
      </c>
      <c r="FN57" s="81" t="str">
        <f>IF($FK$3&lt;&gt;"コンテンツなし",IF(AND(申込書!$AH$4="GIGAスクールパック",SUM($Q57,$S57)&lt;&gt;0),SUM($Q57,$S57),IF(AND(申込書!$AH$4="SKY安心GIGAタブレット",SUM($U57,$W57)&lt;&gt;0),SUM($U57,$W57),"")),"")</f>
        <v/>
      </c>
      <c r="FO57" s="157"/>
      <c r="FP57" s="82"/>
      <c r="FQ57" s="80" t="str">
        <f>IF(AND(申込書!$C$113&lt;&gt;"▼プルダウンより選択してください",申込書!$C$113&lt;&gt;"",申込書!$P$113&lt;&gt;"YYYY/MM/DD",$G57&lt;&gt;""),申込書!$P$113,"")</f>
        <v/>
      </c>
      <c r="FR57" s="81" t="str">
        <f>IF(AND(申込書!$C$113&lt;&gt;"▼プルダウンより選択してください",申込書!$C$113&lt;&gt;"",$G57&lt;&gt;""),申込書!$M$113,"")</f>
        <v/>
      </c>
      <c r="FS57" s="81" t="str">
        <f>IF($FQ$3&lt;&gt;"コンテンツなし",IF(AND(申込書!$AH$4="GIGAスクールパック",SUM($P57,$R57)&lt;&gt;0),SUM($P57,$R57),IF(AND(申込書!$AH$4="SKY安心GIGAタブレット",SUM($T57,$V57)&lt;&gt;0),SUM($T57,$V57),"")),"")</f>
        <v/>
      </c>
      <c r="FT57" s="81" t="str">
        <f>IF($FQ$3&lt;&gt;"コンテンツなし",IF(AND(申込書!$AH$4="GIGAスクールパック",SUM($Q57,$S57)&lt;&gt;0),SUM($Q57,$S57),IF(AND(申込書!$AH$4="SKY安心GIGAタブレット",SUM($U57,$W57)&lt;&gt;0),SUM($U57,$W57),"")),"")</f>
        <v/>
      </c>
      <c r="FU57" s="157"/>
      <c r="FV57" s="82"/>
      <c r="FW57" s="80" t="str">
        <f>IF(AND(申込書!$C$114&lt;&gt;"▼プルダウンより選択してください",申込書!$C$114&lt;&gt;"",申込書!$P$114&lt;&gt;"YYYY/MM/DD",$G57&lt;&gt;""),申込書!$P$114,"")</f>
        <v/>
      </c>
      <c r="FX57" s="81" t="str">
        <f>IF(AND(申込書!$C$114&lt;&gt;"▼プルダウンより選択してください",申込書!$C$114&lt;&gt;"",$G57&lt;&gt;""),申込書!$M$114,"")</f>
        <v/>
      </c>
      <c r="FY57" s="81" t="str">
        <f>IF($FW$3&lt;&gt;"コンテンツなし",IF(AND(申込書!$AH$4="GIGAスクールパック",SUM($P57,$R57)&lt;&gt;0),SUM($P57,$R57),IF(AND(申込書!$AH$4="SKY安心GIGAタブレット",SUM($T57,$V57)&lt;&gt;0),SUM($T57,$V57),"")),"")</f>
        <v/>
      </c>
      <c r="FZ57" s="81" t="str">
        <f>IF($FW$3&lt;&gt;"コンテンツなし",IF(AND(申込書!$AH$4="GIGAスクールパック",SUM($Q57,$S57)&lt;&gt;0),SUM($Q57,$S57),IF(AND(申込書!$AH$4="SKY安心GIGAタブレット",SUM($U57,$W57)&lt;&gt;0),SUM($U57,$W57),"")),"")</f>
        <v/>
      </c>
      <c r="GA57" s="157"/>
      <c r="GB57" s="82"/>
      <c r="GC57" s="80" t="str">
        <f>IF(AND(申込書!$C$115&lt;&gt;"▼プルダウンより選択してください",申込書!$C$115&lt;&gt;"",申込書!$P$115&lt;&gt;"YYYY/MM/DD",$G57&lt;&gt;""),申込書!$P$115,"")</f>
        <v/>
      </c>
      <c r="GD57" s="81" t="str">
        <f>IF(AND(申込書!$C$115&lt;&gt;"▼プルダウンより選択してください",申込書!$C$115&lt;&gt;"",$G57&lt;&gt;""),申込書!$M$115,"")</f>
        <v/>
      </c>
      <c r="GE57" s="81" t="str">
        <f>IF($GC$3&lt;&gt;"コンテンツなし",IF(AND(申込書!$AH$4="GIGAスクールパック",SUM($P57,$R57)&lt;&gt;0),SUM($P57,$R57),IF(AND(申込書!$AH$4="SKY安心GIGAタブレット",SUM($T57,$V57)&lt;&gt;0),SUM($T57,$V57),"")),"")</f>
        <v/>
      </c>
      <c r="GF57" s="81" t="str">
        <f>IF($GC$3&lt;&gt;"コンテンツなし",IF(AND(申込書!$AH$4="GIGAスクールパック",SUM($Q57,$S57)&lt;&gt;0),SUM($Q57,$S57),IF(AND(申込書!$AH$4="SKY安心GIGAタブレット",SUM($U57,$W57)&lt;&gt;0),SUM($U57,$W57),"")),"")</f>
        <v/>
      </c>
      <c r="GG57" s="157"/>
      <c r="GH57" s="82"/>
      <c r="GI57" s="80" t="str">
        <f>IF(AND(申込書!$C$116&lt;&gt;"▼プルダウンより選択してください",申込書!$C$116&lt;&gt;"",申込書!$P$116&lt;&gt;"YYYY/MM/DD",$G57&lt;&gt;""),申込書!$P$116,"")</f>
        <v/>
      </c>
      <c r="GJ57" s="81" t="str">
        <f>IF(AND(申込書!$C$116&lt;&gt;"▼プルダウンより選択してください",申込書!$C$116&lt;&gt;"",$G57&lt;&gt;""),申込書!$M$116,"")</f>
        <v/>
      </c>
      <c r="GK57" s="81" t="str">
        <f>IF($GI$3&lt;&gt;"コンテンツなし",IF(AND(申込書!$AH$4="GIGAスクールパック",SUM($P57,$R57)&lt;&gt;0),SUM($P57,$R57),IF(AND(申込書!$AH$4="SKY安心GIGAタブレット",SUM($T57,$V57)&lt;&gt;0),SUM($T57,$V57),"")),"")</f>
        <v/>
      </c>
      <c r="GL57" s="81" t="str">
        <f>IF($GI$3&lt;&gt;"コンテンツなし",IF(AND(申込書!$AH$4="GIGAスクールパック",SUM($Q57,$S57)&lt;&gt;0),SUM($Q57,$S57),IF(AND(申込書!$AH$4="SKY安心GIGAタブレット",SUM($U57,$W57)&lt;&gt;0),SUM($U57,$W57),"")),"")</f>
        <v/>
      </c>
      <c r="GM57" s="157"/>
      <c r="GN57" s="82"/>
      <c r="GO57" s="80" t="str">
        <f>IF(AND(申込書!$C$117&lt;&gt;"▼プルダウンより選択してください",申込書!$C$117&lt;&gt;"",申込書!$P$117&lt;&gt;"YYYY/MM/DD",$G57&lt;&gt;""),申込書!$P$117,"")</f>
        <v/>
      </c>
      <c r="GP57" s="81" t="str">
        <f>IF(AND(申込書!$C$117&lt;&gt;"▼プルダウンより選択してください",申込書!$C$117&lt;&gt;"",$G57&lt;&gt;""),申込書!$M$117,"")</f>
        <v/>
      </c>
      <c r="GQ57" s="81" t="str">
        <f>IF($GO$3&lt;&gt;"コンテンツなし",IF(AND(申込書!$AH$4="GIGAスクールパック",SUM($P57,$R57)&lt;&gt;0),SUM($P57,$R57),IF(AND(申込書!$AH$4="SKY安心GIGAタブレット",SUM($T57,$V57)&lt;&gt;0),SUM($T57,$V57),"")),"")</f>
        <v/>
      </c>
      <c r="GR57" s="81" t="str">
        <f>IF($GO$3&lt;&gt;"コンテンツなし",IF(AND(申込書!$AH$4="GIGAスクールパック",SUM($Q57,$S57)&lt;&gt;0),SUM($Q57,$S57),IF(AND(申込書!$AH$4="SKY安心GIGAタブレット",SUM($U57,$W57)&lt;&gt;0),SUM($U57,$W57),"")),"")</f>
        <v/>
      </c>
      <c r="GS57" s="157"/>
      <c r="GT57" s="82"/>
      <c r="GU57" s="80" t="str">
        <f>IF(AND(申込書!$C$118&lt;&gt;"▼プルダウンより選択してください",申込書!$C$118&lt;&gt;"",申込書!$P$118&lt;&gt;"YYYY/MM/DD",$G57&lt;&gt;""),申込書!$P$118,"")</f>
        <v/>
      </c>
      <c r="GV57" s="81" t="str">
        <f>IF(AND(申込書!$C$118&lt;&gt;"▼プルダウンより選択してください",申込書!$C$118&lt;&gt;"",$G57&lt;&gt;""),申込書!$M$118,"")</f>
        <v/>
      </c>
      <c r="GW57" s="81" t="str">
        <f>IF($GU$3&lt;&gt;"コンテンツなし",IF(AND(申込書!$AH$4="GIGAスクールパック",SUM($P57,$R57)&lt;&gt;0),SUM($P57,$R57),IF(AND(申込書!$AH$4="SKY安心GIGAタブレット",SUM($T57,$V57)&lt;&gt;0),SUM($T57,$V57),"")),"")</f>
        <v/>
      </c>
      <c r="GX57" s="81" t="str">
        <f>IF($GU$3&lt;&gt;"コンテンツなし",IF(AND(申込書!$AH$4="GIGAスクールパック",SUM($Q57,$S57)&lt;&gt;0),SUM($Q57,$S57),IF(AND(申込書!$AH$4="SKY安心GIGAタブレット",SUM($U57,$W57)&lt;&gt;0),SUM($U57,$W57),"")),"")</f>
        <v/>
      </c>
      <c r="GY57" s="157"/>
      <c r="GZ57" s="82"/>
      <c r="HA57" s="80" t="str">
        <f>IF(AND(申込書!$C$119&lt;&gt;"▼プルダウンより選択してください",申込書!$C$119&lt;&gt;"",申込書!$P$119&lt;&gt;"YYYY/MM/DD",$G57&lt;&gt;""),申込書!$P$119,"")</f>
        <v/>
      </c>
      <c r="HB57" s="81" t="str">
        <f>IF(AND(申込書!$C$119&lt;&gt;"▼プルダウンより選択してください",申込書!$C$119&lt;&gt;"",$G57&lt;&gt;""),申込書!$M$119,"")</f>
        <v/>
      </c>
      <c r="HC57" s="81" t="str">
        <f>IF($HA$3&lt;&gt;"コンテンツなし",IF(AND(申込書!$AH$4="GIGAスクールパック",SUM($P57,$R57)&lt;&gt;0),SUM($P57,$R57),IF(AND(申込書!$AH$4="SKY安心GIGAタブレット",SUM($T57,$V57)&lt;&gt;0),SUM($T57,$V57),"")),"")</f>
        <v/>
      </c>
      <c r="HD57" s="81" t="str">
        <f>IF($HA$3&lt;&gt;"コンテンツなし",IF(AND(申込書!$AH$4="GIGAスクールパック",SUM($Q57,$S57)&lt;&gt;0),SUM($Q57,$S57),IF(AND(申込書!$AH$4="SKY安心GIGAタブレット",SUM($U57,$W57)&lt;&gt;0),SUM($U57,$W57),"")),"")</f>
        <v/>
      </c>
      <c r="HE57" s="157"/>
      <c r="HF57" s="82"/>
      <c r="HG57" s="83"/>
    </row>
    <row r="58" spans="2:215" ht="26.85" customHeight="1">
      <c r="B58" s="62">
        <f t="shared" si="0"/>
        <v>53</v>
      </c>
      <c r="C58" s="63"/>
      <c r="D58" s="64"/>
      <c r="E58" s="207"/>
      <c r="F58" s="65"/>
      <c r="G58" s="66"/>
      <c r="H58" s="67"/>
      <c r="I58" s="68"/>
      <c r="J58" s="69"/>
      <c r="K58" s="70"/>
      <c r="L58" s="71"/>
      <c r="M58" s="72"/>
      <c r="N58" s="73"/>
      <c r="O58" s="74"/>
      <c r="P58" s="179"/>
      <c r="Q58" s="180"/>
      <c r="R58" s="180"/>
      <c r="S58" s="181"/>
      <c r="T58" s="179"/>
      <c r="U58" s="180"/>
      <c r="V58" s="182"/>
      <c r="W58" s="181"/>
      <c r="X58" s="75"/>
      <c r="Y58" s="76"/>
      <c r="Z58" s="77"/>
      <c r="AA58" s="78"/>
      <c r="AB58" s="79"/>
      <c r="AC58" s="79"/>
      <c r="AD58" s="79"/>
      <c r="AE58" s="77"/>
      <c r="AF58" s="139"/>
      <c r="AG58" s="139"/>
      <c r="AH58" s="139"/>
      <c r="AI58" s="80" t="str">
        <f>IF(AND(申込書!$C$90&lt;&gt;"▼プルダウンより選択してください",申込書!$C$90&lt;&gt;"",申込書!$P$90&lt;&gt;"YYYY/MM/DD",$G58&lt;&gt;""),申込書!$P$90,"")</f>
        <v/>
      </c>
      <c r="AJ58" s="81" t="str">
        <f>IF(AND(申込書!$C$90&lt;&gt;"▼プルダウンより選択してください",申込書!$C$90&lt;&gt;"",$G58&lt;&gt;""),申込書!$M$90,"")</f>
        <v/>
      </c>
      <c r="AK58" s="81" t="str">
        <f>IF($AI$3&lt;&gt;"コンテンツなし",IF(AND(申込書!$AH$4="GIGAスクールパック",SUM($P58,$R58)&lt;&gt;0),SUM($P58,$R58),IF(AND(申込書!$AH$4="SKY安心GIGAタブレット",SUM($T58,$V58)&lt;&gt;0),SUM($T58,$V58),"")),"")</f>
        <v/>
      </c>
      <c r="AL58" s="81" t="str">
        <f>IF($AI$3&lt;&gt;"コンテンツなし",IF(AND(申込書!$AH$4="GIGAスクールパック",SUM($Q58,$S58)&lt;&gt;0),SUM($Q58,$S58),IF(AND(申込書!$AH$4="SKY安心GIGAタブレット",SUM($U58,$W58)&lt;&gt;0),SUM($U58,$W58),"")),"")</f>
        <v/>
      </c>
      <c r="AM58" s="157"/>
      <c r="AN58" s="82"/>
      <c r="AO58" s="80" t="str">
        <f>IF(AND(申込書!$C$91&lt;&gt;"▼プルダウンより選択してください",申込書!$C$91&lt;&gt;"",申込書!$P$91&lt;&gt;"YYYY/MM/DD",$G58&lt;&gt;""),申込書!$P$91,"")</f>
        <v/>
      </c>
      <c r="AP58" s="81" t="str">
        <f>IF(AND(申込書!$C$91&lt;&gt;"▼プルダウンより選択してください",申込書!$C$91&lt;&gt;"",$G58&lt;&gt;""),申込書!$M$91,"")</f>
        <v/>
      </c>
      <c r="AQ58" s="81" t="str">
        <f>IF($AO$3&lt;&gt;"コンテンツなし",IF(AND(申込書!$AH$4="GIGAスクールパック",SUM($P58,$R58)&lt;&gt;0),SUM($P58,$R58),IF(AND(申込書!$AH$4="SKY安心GIGAタブレット",SUM($T58,$V58)&lt;&gt;0),SUM($T58,$V58),"")),"")</f>
        <v/>
      </c>
      <c r="AR58" s="81" t="str">
        <f>IF($AO$3&lt;&gt;"コンテンツなし",IF(AND(申込書!$AH$4="GIGAスクールパック",SUM($Q58,$S58)&lt;&gt;0),SUM($Q58,$S58),IF(AND(申込書!$AH$4="SKY安心GIGAタブレット",SUM($U58,$W58)&lt;&gt;0),SUM($U58,$W58),"")),"")</f>
        <v/>
      </c>
      <c r="AS58" s="157"/>
      <c r="AT58" s="82"/>
      <c r="AU58" s="80" t="str">
        <f>IF(AND(申込書!$C$92&lt;&gt;"▼プルダウンより選択してください",申込書!$C$92&lt;&gt;"",申込書!$P$92&lt;&gt;"YYYY/MM/DD",$G58&lt;&gt;""),申込書!$P$92,"")</f>
        <v/>
      </c>
      <c r="AV58" s="81" t="str">
        <f>IF(AND(申込書!$C$92&lt;&gt;"▼プルダウンより選択してください",申込書!$C$92&lt;&gt;"",$G58&lt;&gt;""),申込書!$M$92,"")</f>
        <v/>
      </c>
      <c r="AW58" s="81" t="str">
        <f>IF($AU$3&lt;&gt;"コンテンツなし",IF(AND(申込書!$AH$4="GIGAスクールパック",SUM($P58,$R58)&lt;&gt;0),SUM($P58,$R58),IF(AND(申込書!$AH$4="SKY安心GIGAタブレット",SUM($T58,$V58)&lt;&gt;0),SUM($T58,$V58),"")),"")</f>
        <v/>
      </c>
      <c r="AX58" s="81" t="str">
        <f>IF($AU$3&lt;&gt;"コンテンツなし",IF(AND(申込書!$AH$4="GIGAスクールパック",SUM($Q58,$S58)&lt;&gt;0),SUM($Q58,$S58),IF(AND(申込書!$AH$4="SKY安心GIGAタブレット",SUM($U58,$W58)&lt;&gt;0),SUM($U58,$W58),"")),"")</f>
        <v/>
      </c>
      <c r="AY58" s="157"/>
      <c r="AZ58" s="82"/>
      <c r="BA58" s="80" t="str">
        <f>IF(AND(申込書!$C$93&lt;&gt;"▼プルダウンより選択してください",申込書!$C$93&lt;&gt;"",申込書!$P$93&lt;&gt;"YYYY/MM/DD",$G58&lt;&gt;""),申込書!$P$93,"")</f>
        <v/>
      </c>
      <c r="BB58" s="81" t="str">
        <f>IF(AND(申込書!$C$93&lt;&gt;"▼プルダウンより選択してください",申込書!$C$93&lt;&gt;"",申込書!$M$93&gt;=1,$G58&lt;&gt;""),申込書!$M$93,"")</f>
        <v/>
      </c>
      <c r="BC58" s="81" t="str">
        <f>IF($BA$3&lt;&gt;"コンテンツなし",IF(AND(申込書!$AH$4="GIGAスクールパック",SUM($P58,$R58)&lt;&gt;0),SUM($P58,$R58),IF(AND(申込書!$AH$4="SKY安心GIGAタブレット",SUM($T58,$V58)&lt;&gt;0),SUM($T58,$V58),"")),"")</f>
        <v/>
      </c>
      <c r="BD58" s="81" t="str">
        <f>IF($BA$3&lt;&gt;"コンテンツなし",IF(AND(申込書!$AH$4="GIGAスクールパック",SUM($Q58,$S58)&lt;&gt;0),SUM($Q58,$S58),IF(AND(申込書!$AH$4="SKY安心GIGAタブレット",SUM($U58,$W58)&lt;&gt;0),SUM($U58,$W58),"")),"")</f>
        <v/>
      </c>
      <c r="BE58" s="157"/>
      <c r="BF58" s="82"/>
      <c r="BG58" s="80" t="str">
        <f>IF(AND(申込書!$C$94&lt;&gt;"▼プルダウンより選択してください",申込書!$C$94&lt;&gt;"",申込書!$P$94&lt;&gt;"YYYY/MM/DD",$G58&lt;&gt;""),申込書!$P$94,"")</f>
        <v/>
      </c>
      <c r="BH58" s="81" t="str">
        <f>IF(AND(申込書!$C$94&lt;&gt;"▼プルダウンより選択してください",申込書!$C$94&lt;&gt;"",$G58&lt;&gt;""),申込書!$M$94,"")</f>
        <v/>
      </c>
      <c r="BI58" s="81" t="str">
        <f>IF($BG$3&lt;&gt;"コンテンツなし",IF(AND(申込書!$AH$4="GIGAスクールパック",SUM($P58,$R58)&lt;&gt;0),SUM($P58,$R58),IF(AND(申込書!$AH$4="SKY安心GIGAタブレット",SUM($T58,$V58)&lt;&gt;0),SUM($T58,$V58),"")),"")</f>
        <v/>
      </c>
      <c r="BJ58" s="81" t="str">
        <f>IF($BG$3&lt;&gt;"コンテンツなし",IF(AND(申込書!$AH$4="GIGAスクールパック",SUM($Q58,$S58)&lt;&gt;0),SUM($Q58,$S58),IF(AND(申込書!$AH$4="SKY安心GIGAタブレット",SUM($U58,$W58)&lt;&gt;0),SUM($U58,$W58),"")),"")</f>
        <v/>
      </c>
      <c r="BK58" s="157"/>
      <c r="BL58" s="82"/>
      <c r="BM58" s="80" t="str">
        <f>IF(AND(申込書!$C$95&lt;&gt;"▼プルダウンより選択してください",申込書!$C$95&lt;&gt;"",申込書!$P$95&lt;&gt;"YYYY/MM/DD",$G58&lt;&gt;""),申込書!$P$95,"")</f>
        <v/>
      </c>
      <c r="BN58" s="81" t="str">
        <f>IF(AND(申込書!$C$95&lt;&gt;"▼プルダウンより選択してください",申込書!$C$95&lt;&gt;"",$G58&lt;&gt;""),申込書!$M$95,"")</f>
        <v/>
      </c>
      <c r="BO58" s="81" t="str">
        <f>IF($BM$3&lt;&gt;"コンテンツなし",IF(AND(申込書!$AH$4="GIGAスクールパック",SUM($P58,$R58)&lt;&gt;0),SUM($P58,$R58),IF(AND(申込書!$AH$4="SKY安心GIGAタブレット",SUM($T58,$V58)&lt;&gt;0),SUM($T58,$V58),"")),"")</f>
        <v/>
      </c>
      <c r="BP58" s="81" t="str">
        <f>IF($BM$3&lt;&gt;"コンテンツなし",IF(AND(申込書!$AH$4="GIGAスクールパック",SUM($Q58,$S58)&lt;&gt;0),SUM($Q58,$S58),IF(AND(申込書!$AH$4="SKY安心GIGAタブレット",SUM($U58,$W58)&lt;&gt;0),SUM($U58,$W58),"")),"")</f>
        <v/>
      </c>
      <c r="BQ58" s="157"/>
      <c r="BR58" s="82"/>
      <c r="BS58" s="80" t="str">
        <f>IF(AND(申込書!$C$96&lt;&gt;"▼プルダウンより選択してください",申込書!$C$96&lt;&gt;"",申込書!$P$96&lt;&gt;"YYYY/MM/DD",$G58&lt;&gt;""),申込書!$P$96,"")</f>
        <v/>
      </c>
      <c r="BT58" s="81" t="str">
        <f>IF(AND(申込書!$C$96&lt;&gt;"▼プルダウンより選択してください",申込書!$C$96&lt;&gt;"",$G58&lt;&gt;""),申込書!$M$96,"")</f>
        <v/>
      </c>
      <c r="BU58" s="81" t="str">
        <f>IF($BS$3&lt;&gt;"コンテンツなし",IF(AND(申込書!$AH$4="GIGAスクールパック",SUM($P58,$R58)&lt;&gt;0),SUM($P58,$R58),IF(AND(申込書!$AH$4="SKY安心GIGAタブレット",SUM($T58,$V58)&lt;&gt;0),SUM($T58,$V58),"")),"")</f>
        <v/>
      </c>
      <c r="BV58" s="81" t="str">
        <f>IF($BS$3&lt;&gt;"コンテンツなし",IF(AND(申込書!$AH$4="GIGAスクールパック",SUM($Q58,$S58)&lt;&gt;0),SUM($Q58,$S58),IF(AND(申込書!$AH$4="SKY安心GIGAタブレット",SUM($U58,$W58)&lt;&gt;0),SUM($U58,$W58),"")),"")</f>
        <v/>
      </c>
      <c r="BW58" s="157"/>
      <c r="BX58" s="82"/>
      <c r="BY58" s="80" t="str">
        <f>IF(AND(申込書!$C$97&lt;&gt;"▼プルダウンより選択してください",申込書!$C$97&lt;&gt;"",申込書!$P$97&lt;&gt;"YYYY/MM/DD",$G58&lt;&gt;""),申込書!$P$97,"")</f>
        <v/>
      </c>
      <c r="BZ58" s="81" t="str">
        <f>IF(AND(申込書!$C$97&lt;&gt;"▼プルダウンより選択してください",申込書!$C$97&lt;&gt;"",$G58&lt;&gt;""),申込書!$M$97,"")</f>
        <v/>
      </c>
      <c r="CA58" s="81" t="str">
        <f>IF($BY$3&lt;&gt;"コンテンツなし",IF(AND(申込書!$AH$4="GIGAスクールパック",SUM($P58,$R58)&lt;&gt;0),SUM($P58,$R58),IF(AND(申込書!$AH$4="SKY安心GIGAタブレット",SUM($T58,$V58)&lt;&gt;0),SUM($T58,$V58),"")),"")</f>
        <v/>
      </c>
      <c r="CB58" s="81" t="str">
        <f>IF($BY$3&lt;&gt;"コンテンツなし",IF(AND(申込書!$AH$4="GIGAスクールパック",SUM($Q58,$S58)&lt;&gt;0),SUM($Q58,$S58),IF(AND(申込書!$AH$4="SKY安心GIGAタブレット",SUM($U58,$W58)&lt;&gt;0),SUM($U58,$W58),"")),"")</f>
        <v/>
      </c>
      <c r="CC58" s="157"/>
      <c r="CD58" s="82"/>
      <c r="CE58" s="80" t="str">
        <f>IF(AND(申込書!$C$98&lt;&gt;"▼プルダウンより選択してください",申込書!$C$98&lt;&gt;"",申込書!$P$98&lt;&gt;"YYYY/MM/DD",$G58&lt;&gt;""),申込書!$P$98,"")</f>
        <v/>
      </c>
      <c r="CF58" s="81" t="str">
        <f>IF(AND(申込書!$C$98&lt;&gt;"▼プルダウンより選択してください",申込書!$C$98&lt;&gt;"",$G58&lt;&gt;""),申込書!$M$98,"")</f>
        <v/>
      </c>
      <c r="CG58" s="81" t="str">
        <f>IF($CE$3&lt;&gt;"コンテンツなし",IF(AND(申込書!$AH$4="GIGAスクールパック",SUM($P58,$R58)&lt;&gt;0),SUM($P58,$R58),IF(AND(申込書!$AH$4="SKY安心GIGAタブレット",SUM($T58,$V58)&lt;&gt;0),SUM($T58,$V58),"")),"")</f>
        <v/>
      </c>
      <c r="CH58" s="81" t="str">
        <f>IF($CE$3&lt;&gt;"コンテンツなし",IF(AND(申込書!$AH$4="GIGAスクールパック",SUM($Q58,$S58)&lt;&gt;0),SUM($Q58,$S58),IF(AND(申込書!$AH$4="SKY安心GIGAタブレット",SUM($U58,$W58)&lt;&gt;0),SUM($U58,$W58),"")),"")</f>
        <v/>
      </c>
      <c r="CI58" s="157"/>
      <c r="CJ58" s="82"/>
      <c r="CK58" s="80" t="str">
        <f>IF(AND(申込書!$C$99&lt;&gt;"▼プルダウンより選択してください",申込書!$C$99&lt;&gt;"",申込書!$P$99&lt;&gt;"YYYY/MM/DD",$G58&lt;&gt;""),申込書!$P$99,"")</f>
        <v/>
      </c>
      <c r="CL58" s="81" t="str">
        <f>IF(AND(申込書!$C$99&lt;&gt;"▼プルダウンより選択してください",申込書!$C$99&lt;&gt;"",$G58&lt;&gt;""),申込書!$M$99,"")</f>
        <v/>
      </c>
      <c r="CM58" s="81" t="str">
        <f>IF($CK$3&lt;&gt;"コンテンツなし",IF(AND(申込書!$AH$4="GIGAスクールパック",SUM($P58,$R58)&lt;&gt;0),SUM($P58,$R58),IF(AND(申込書!$AH$4="SKY安心GIGAタブレット",SUM($T58,$V58)&lt;&gt;0),SUM($T58,$V58),"")),"")</f>
        <v/>
      </c>
      <c r="CN58" s="81" t="str">
        <f>IF($CK$3&lt;&gt;"コンテンツなし",IF(AND(申込書!$AH$4="GIGAスクールパック",SUM($Q58,$S58)&lt;&gt;0),SUM($Q58,$S58),IF(AND(申込書!$AH$4="SKY安心GIGAタブレット",SUM($U58,$W58)&lt;&gt;0),SUM($U58,$W58),"")),"")</f>
        <v/>
      </c>
      <c r="CO58" s="157"/>
      <c r="CP58" s="82"/>
      <c r="CQ58" s="80" t="str">
        <f>IF(AND(申込書!$C$100&lt;&gt;"▼プルダウンより選択してください",申込書!$C$100&lt;&gt;"",申込書!$P$100&lt;&gt;"YYYY/MM/DD",$G58&lt;&gt;""),申込書!$P$100,"")</f>
        <v/>
      </c>
      <c r="CR58" s="81" t="str">
        <f>IF(AND(申込書!$C$100&lt;&gt;"▼プルダウンより選択してください",申込書!$C$100&lt;&gt;"",$G58&lt;&gt;""),申込書!$M$100,"")</f>
        <v/>
      </c>
      <c r="CS58" s="81" t="str">
        <f>IF($CQ$3&lt;&gt;"コンテンツなし",IF(AND(申込書!$AH$4="GIGAスクールパック",SUM($P58,$R58)&lt;&gt;0),SUM($P58,$R58),IF(AND(申込書!$AH$4="SKY安心GIGAタブレット",SUM($T58,$V58)&lt;&gt;0),SUM($T58,$V58),"")),"")</f>
        <v/>
      </c>
      <c r="CT58" s="81" t="str">
        <f>IF($CQ$3&lt;&gt;"コンテンツなし",IF(AND(申込書!$AH$4="GIGAスクールパック",SUM($Q58,$S58)&lt;&gt;0),SUM($Q58,$S58),IF(AND(申込書!$AH$4="SKY安心GIGAタブレット",SUM($U58,$W58)&lt;&gt;0),SUM($U58,$W58),"")),"")</f>
        <v/>
      </c>
      <c r="CU58" s="81"/>
      <c r="CV58" s="82"/>
      <c r="CW58" s="80" t="str">
        <f>IF(AND(申込書!$C$101&lt;&gt;"▼プルダウンより選択してください",申込書!$C$101&lt;&gt;"",申込書!$P$101&lt;&gt;"YYYY/MM/DD",$G58&lt;&gt;""),申込書!$P$101,"")</f>
        <v/>
      </c>
      <c r="CX58" s="81" t="str">
        <f>IF(AND(申込書!$C$101&lt;&gt;"▼プルダウンより選択してください",申込書!$C$101&lt;&gt;"",$G58&lt;&gt;""),申込書!$M$101,"")</f>
        <v/>
      </c>
      <c r="CY58" s="81" t="str">
        <f>IF($CW$3&lt;&gt;"コンテンツなし",IF(AND(申込書!$AH$4="GIGAスクールパック",SUM($P58,$R58)&lt;&gt;0),SUM($P58,$R58),IF(AND(申込書!$AH$4="SKY安心GIGAタブレット",SUM($T58,$V58)&lt;&gt;0),SUM($T58,$V58),"")),"")</f>
        <v/>
      </c>
      <c r="CZ58" s="81" t="str">
        <f>IF($CW$3&lt;&gt;"コンテンツなし",IF(AND(申込書!$AH$4="GIGAスクールパック",SUM($Q58,$S58)&lt;&gt;0),SUM($Q58,$S58),IF(AND(申込書!$AH$4="SKY安心GIGAタブレット",SUM($U58,$W58)&lt;&gt;0),SUM($U58,$W58),"")),"")</f>
        <v/>
      </c>
      <c r="DA58" s="81"/>
      <c r="DB58" s="82"/>
      <c r="DC58" s="80" t="str">
        <f>IF(AND(申込書!$C$102&lt;&gt;"▼プルダウンより選択してください",申込書!$C$102&lt;&gt;"",申込書!$P$102&lt;&gt;"YYYY/MM/DD",$G58&lt;&gt;""),申込書!$P$102,"")</f>
        <v/>
      </c>
      <c r="DD58" s="81" t="str">
        <f>IF(AND(申込書!$C$102&lt;&gt;"▼プルダウンより選択してください",申込書!$C$102&lt;&gt;"",$G58&lt;&gt;""),申込書!$M$102,"")</f>
        <v/>
      </c>
      <c r="DE58" s="81" t="str">
        <f>IF($DC$3&lt;&gt;"コンテンツなし",IF(AND(申込書!$AH$4="GIGAスクールパック",SUM($P58,$R58)&lt;&gt;0),SUM($P58,$R58),IF(AND(申込書!$AH$4="SKY安心GIGAタブレット",SUM($T58,$V58)&lt;&gt;0),SUM($T58,$V58),"")),"")</f>
        <v/>
      </c>
      <c r="DF58" s="81" t="str">
        <f>IF($DC$3&lt;&gt;"コンテンツなし",IF(AND(申込書!$AH$4="GIGAスクールパック",SUM($Q58,$S58)&lt;&gt;0),SUM($Q58,$S58),IF(AND(申込書!$AH$4="SKY安心GIGAタブレット",SUM($U58,$W58)&lt;&gt;0),SUM($U58,$W58),"")),"")</f>
        <v/>
      </c>
      <c r="DG58" s="81"/>
      <c r="DH58" s="82"/>
      <c r="DI58" s="80" t="str">
        <f>IF(AND(申込書!$C$103&lt;&gt;"▼プルダウンより選択してください",申込書!$C$103&lt;&gt;"",申込書!$P$103&lt;&gt;"YYYY/MM/DD",$G58&lt;&gt;""),申込書!$P$103,"")</f>
        <v/>
      </c>
      <c r="DJ58" s="81" t="str">
        <f>IF(AND(申込書!$C$103&lt;&gt;"▼プルダウンより選択してください",申込書!$C$103&lt;&gt;"",$G58&lt;&gt;""),申込書!$M$103,"")</f>
        <v/>
      </c>
      <c r="DK58" s="81" t="str">
        <f>IF($DI$3&lt;&gt;"コンテンツなし",IF(AND(申込書!$AH$4="GIGAスクールパック",SUM($P58,$R58)&lt;&gt;0),SUM($P58,$R58),IF(AND(申込書!$AH$4="SKY安心GIGAタブレット",SUM($T58,$V58)&lt;&gt;0),SUM($T58,$V58),"")),"")</f>
        <v/>
      </c>
      <c r="DL58" s="81" t="str">
        <f>IF($DI$3&lt;&gt;"コンテンツなし",IF(AND(申込書!$AH$4="GIGAスクールパック",SUM($Q58,$S58)&lt;&gt;0),SUM($Q58,$S58),IF(AND(申込書!$AH$4="SKY安心GIGAタブレット",SUM($U58,$W58)&lt;&gt;0),SUM($U58,$W58),"")),"")</f>
        <v/>
      </c>
      <c r="DM58" s="81"/>
      <c r="DN58" s="82"/>
      <c r="DO58" s="80" t="str">
        <f>IF(AND(申込書!$C$104&lt;&gt;"▼プルダウンより選択してください",申込書!$C$104&lt;&gt;"",申込書!$P$104&lt;&gt;"YYYY/MM/DD",$G58&lt;&gt;""),申込書!$P$104,"")</f>
        <v/>
      </c>
      <c r="DP58" s="81" t="str">
        <f>IF(AND(申込書!$C$104&lt;&gt;"▼プルダウンより選択してください",申込書!$C$104&lt;&gt;"",$G58&lt;&gt;""),申込書!$M$104,"")</f>
        <v/>
      </c>
      <c r="DQ58" s="81" t="str">
        <f>IF($DO$3&lt;&gt;"コンテンツなし",IF(AND(申込書!$AH$4="GIGAスクールパック",SUM($P58,$R58)&lt;&gt;0),SUM($P58,$R58),IF(AND(申込書!$AH$4="SKY安心GIGAタブレット",SUM($T58,$V58)&lt;&gt;0),SUM($T58,$V58),"")),"")</f>
        <v/>
      </c>
      <c r="DR58" s="81" t="str">
        <f>IF($DO$3&lt;&gt;"コンテンツなし",IF(AND(申込書!$AH$4="GIGAスクールパック",SUM($Q58,$S58)&lt;&gt;0),SUM($Q58,$S58),IF(AND(申込書!$AH$4="SKY安心GIGAタブレット",SUM($U58,$W58)&lt;&gt;0),SUM($U58,$W58),"")),"")</f>
        <v/>
      </c>
      <c r="DS58" s="81"/>
      <c r="DT58" s="82"/>
      <c r="DU58" s="80" t="str">
        <f>IF(AND(申込書!$C$105&lt;&gt;"▼プルダウンより選択してください",申込書!$C$105&lt;&gt;"",申込書!$P$105&lt;&gt;"YYYY/MM/DD",$G58&lt;&gt;""),申込書!$P$105,"")</f>
        <v/>
      </c>
      <c r="DV58" s="81" t="str">
        <f>IF(AND(申込書!$C$105&lt;&gt;"▼プルダウンより選択してください",申込書!$C$105&lt;&gt;"",$G58&lt;&gt;""),申込書!$M$105,"")</f>
        <v/>
      </c>
      <c r="DW58" s="81" t="str">
        <f>IF($DU$3&lt;&gt;"コンテンツなし",IF(AND(申込書!$AH$4="GIGAスクールパック",SUM($P58,$R58)&lt;&gt;0),SUM($P58,$R58),IF(AND(申込書!$AH$4="SKY安心GIGAタブレット",SUM($T58,$V58)&lt;&gt;0),SUM($T58,$V58),"")),"")</f>
        <v/>
      </c>
      <c r="DX58" s="81" t="str">
        <f>IF($DU$3&lt;&gt;"コンテンツなし",IF(AND(申込書!$AH$4="GIGAスクールパック",SUM($Q58,$S58)&lt;&gt;0),SUM($Q58,$S58),IF(AND(申込書!$AH$4="SKY安心GIGAタブレット",SUM($U58,$W58)&lt;&gt;0),SUM($U58,$W58),"")),"")</f>
        <v/>
      </c>
      <c r="DY58" s="157"/>
      <c r="DZ58" s="82"/>
      <c r="EA58" s="80" t="str">
        <f>IF(AND(申込書!$C$106&lt;&gt;"▼プルダウンより選択してください",申込書!$C$106&lt;&gt;"",申込書!$P$106&lt;&gt;"YYYY/MM/DD",$G58&lt;&gt;""),申込書!$P$106,"")</f>
        <v/>
      </c>
      <c r="EB58" s="81" t="str">
        <f>IF(AND(申込書!$C$106&lt;&gt;"▼プルダウンより選択してください",申込書!$C$106&lt;&gt;"",$G58&lt;&gt;""),申込書!$M$106,"")</f>
        <v/>
      </c>
      <c r="EC58" s="81" t="str">
        <f>IF($EA$3&lt;&gt;"コンテンツなし",IF(AND(申込書!$AH$4="GIGAスクールパック",SUM($P58,$R58)&lt;&gt;0),SUM($P58,$R58),IF(AND(申込書!$AH$4="SKY安心GIGAタブレット",SUM($T58,$V58)&lt;&gt;0),SUM($T58,$V58),"")),"")</f>
        <v/>
      </c>
      <c r="ED58" s="81" t="str">
        <f>IF($EA$3&lt;&gt;"コンテンツなし",IF(AND(申込書!$AH$4="GIGAスクールパック",SUM($Q58,$S58)&lt;&gt;0),SUM($Q58,$S58),IF(AND(申込書!$AH$4="SKY安心GIGAタブレット",SUM($U58,$W58)&lt;&gt;0),SUM($U58,$W58),"")),"")</f>
        <v/>
      </c>
      <c r="EE58" s="157"/>
      <c r="EF58" s="82"/>
      <c r="EG58" s="80" t="str">
        <f>IF(AND(申込書!$C$107&lt;&gt;"▼プルダウンより選択してください",申込書!$C$107&lt;&gt;"",申込書!$P$107&lt;&gt;"YYYY/MM/DD",$G58&lt;&gt;""),申込書!$P$107,"")</f>
        <v/>
      </c>
      <c r="EH58" s="81" t="str">
        <f>IF(AND(申込書!$C$107&lt;&gt;"▼プルダウンより選択してください",申込書!$C$107&lt;&gt;"",$G58&lt;&gt;""),申込書!$M$107,"")</f>
        <v/>
      </c>
      <c r="EI58" s="81" t="str">
        <f>IF($EG$3&lt;&gt;"コンテンツなし",IF(AND(申込書!$AH$4="GIGAスクールパック",SUM($P58,$R58)&lt;&gt;0),SUM($P58,$R58),IF(AND(申込書!$AH$4="SKY安心GIGAタブレット",SUM($T58,$V58)&lt;&gt;0),SUM($T58,$V58),"")),"")</f>
        <v/>
      </c>
      <c r="EJ58" s="81" t="str">
        <f>IF($EG$3&lt;&gt;"コンテンツなし",IF(AND(申込書!$AH$4="GIGAスクールパック",SUM($Q58,$S58)&lt;&gt;0),SUM($Q58,$S58),IF(AND(申込書!$AH$4="SKY安心GIGAタブレット",SUM($U58,$W58)&lt;&gt;0),SUM($U58,$W58),"")),"")</f>
        <v/>
      </c>
      <c r="EK58" s="157"/>
      <c r="EL58" s="82"/>
      <c r="EM58" s="80" t="str">
        <f>IF(AND(申込書!$C$108&lt;&gt;"▼プルダウンより選択してください",申込書!$C$108&lt;&gt;"",申込書!$P$108&lt;&gt;"YYYY/MM/DD",$G58&lt;&gt;""),申込書!$P$108,"")</f>
        <v/>
      </c>
      <c r="EN58" s="81" t="str">
        <f>IF(AND(申込書!$C$108&lt;&gt;"▼プルダウンより選択してください",申込書!$C$108&lt;&gt;"",$G58&lt;&gt;""),申込書!$M$108,"")</f>
        <v/>
      </c>
      <c r="EO58" s="81" t="str">
        <f>IF($EM$3&lt;&gt;"コンテンツなし",IF(AND(申込書!$AH$4="GIGAスクールパック",SUM($P58,$R58)&lt;&gt;0),SUM($P58,$R58),IF(AND(申込書!$AH$4="SKY安心GIGAタブレット",SUM($T58,$V58)&lt;&gt;0),SUM($T58,$V58),"")),"")</f>
        <v/>
      </c>
      <c r="EP58" s="81" t="str">
        <f>IF($EM$3&lt;&gt;"コンテンツなし",IF(AND(申込書!$AH$4="GIGAスクールパック",SUM($Q58,$S58)&lt;&gt;0),SUM($Q58,$S58),IF(AND(申込書!$AH$4="SKY安心GIGAタブレット",SUM($U58,$W58)&lt;&gt;0),SUM($U58,$W58),"")),"")</f>
        <v/>
      </c>
      <c r="EQ58" s="157"/>
      <c r="ER58" s="82"/>
      <c r="ES58" s="80" t="str">
        <f>IF(AND(申込書!$C$109&lt;&gt;"▼プルダウンより選択してください",申込書!$C$109&lt;&gt;"",申込書!$P$109&lt;&gt;"YYYY/MM/DD",$G58&lt;&gt;""),申込書!$P$109,"")</f>
        <v/>
      </c>
      <c r="ET58" s="81" t="str">
        <f>IF(AND(申込書!$C$109&lt;&gt;"▼プルダウンより選択してください",申込書!$C$109&lt;&gt;"",$G58&lt;&gt;""),申込書!$M$109,"")</f>
        <v/>
      </c>
      <c r="EU58" s="81" t="str">
        <f>IF($ES$3&lt;&gt;"コンテンツなし",IF(AND(申込書!$AH$4="GIGAスクールパック",SUM($P58,$R58)&lt;&gt;0),SUM($P58,$R58),IF(AND(申込書!$AH$4="SKY安心GIGAタブレット",SUM($T58,$V58)&lt;&gt;0),SUM($T58,$V58),"")),"")</f>
        <v/>
      </c>
      <c r="EV58" s="81" t="str">
        <f>IF($ES$3&lt;&gt;"コンテンツなし",IF(AND(申込書!$AH$4="GIGAスクールパック",SUM($Q58,$S58)&lt;&gt;0),SUM($Q58,$S58),IF(AND(申込書!$AH$4="SKY安心GIGAタブレット",SUM($U58,$W58)&lt;&gt;0),SUM($U58,$W58),"")),"")</f>
        <v/>
      </c>
      <c r="EW58" s="157"/>
      <c r="EX58" s="82"/>
      <c r="EY58" s="80" t="str">
        <f>IF(AND(申込書!$C$110&lt;&gt;"▼プルダウンより選択してください",申込書!$C$110&lt;&gt;"",申込書!$P$110&lt;&gt;"YYYY/MM/DD",$G58&lt;&gt;""),申込書!$P$110,"")</f>
        <v/>
      </c>
      <c r="EZ58" s="81" t="str">
        <f>IF(AND(申込書!$C$110&lt;&gt;"▼プルダウンより選択してください",申込書!$C$110&lt;&gt;"",$G58&lt;&gt;""),申込書!$M$110,"")</f>
        <v/>
      </c>
      <c r="FA58" s="81" t="str">
        <f>IF($EY$3&lt;&gt;"コンテンツなし",IF(AND(申込書!$AH$4="GIGAスクールパック",SUM($P58,$R58)&lt;&gt;0),SUM($P58,$R58),IF(AND(申込書!$AH$4="SKY安心GIGAタブレット",SUM($T58,$V58)&lt;&gt;0),SUM($T58,$V58),"")),"")</f>
        <v/>
      </c>
      <c r="FB58" s="81" t="str">
        <f>IF($EY$3&lt;&gt;"コンテンツなし",IF(AND(申込書!$AH$4="GIGAスクールパック",SUM($Q58,$S58)&lt;&gt;0),SUM($Q58,$S58),IF(AND(申込書!$AH$4="SKY安心GIGAタブレット",SUM($U58,$W58)&lt;&gt;0),SUM($U58,$W58),"")),"")</f>
        <v/>
      </c>
      <c r="FC58" s="157"/>
      <c r="FD58" s="82"/>
      <c r="FE58" s="80" t="str">
        <f>IF(AND(申込書!$C$111&lt;&gt;"▼プルダウンより選択してください",申込書!$C$111&lt;&gt;"",申込書!$P$111&lt;&gt;"YYYY/MM/DD",$G58&lt;&gt;""),申込書!$P$111,"")</f>
        <v/>
      </c>
      <c r="FF58" s="81" t="str">
        <f>IF(AND(申込書!$C$111&lt;&gt;"▼プルダウンより選択してください",申込書!$C$111&lt;&gt;"",$G58&lt;&gt;""),申込書!$M$111,"")</f>
        <v/>
      </c>
      <c r="FG58" s="81" t="str">
        <f>IF($FE$3&lt;&gt;"コンテンツなし",IF(AND(申込書!$AH$4="GIGAスクールパック",SUM($P58,$R58)&lt;&gt;0),SUM($P58,$R58),IF(AND(申込書!$AH$4="SKY安心GIGAタブレット",SUM($T58,$V58)&lt;&gt;0),SUM($T58,$V58),"")),"")</f>
        <v/>
      </c>
      <c r="FH58" s="81" t="str">
        <f>IF($FE$3&lt;&gt;"コンテンツなし",IF(AND(申込書!$AH$4="GIGAスクールパック",SUM($Q58,$S58)&lt;&gt;0),SUM($Q58,$S58),IF(AND(申込書!$AH$4="SKY安心GIGAタブレット",SUM($U58,$W58)&lt;&gt;0),SUM($U58,$W58),"")),"")</f>
        <v/>
      </c>
      <c r="FI58" s="157"/>
      <c r="FJ58" s="82"/>
      <c r="FK58" s="80" t="str">
        <f>IF(AND(申込書!$C$112&lt;&gt;"▼プルダウンより選択してください",申込書!$C$112&lt;&gt;"",申込書!$P$112&lt;&gt;"YYYY/MM/DD",$G58&lt;&gt;""),申込書!$P$112,"")</f>
        <v/>
      </c>
      <c r="FL58" s="81" t="str">
        <f>IF(AND(申込書!$C$112&lt;&gt;"▼プルダウンより選択してください",申込書!$C$112&lt;&gt;"",$G58&lt;&gt;""),申込書!$M$112,"")</f>
        <v/>
      </c>
      <c r="FM58" s="81" t="str">
        <f>IF($FK$3&lt;&gt;"コンテンツなし",IF(AND(申込書!$AH$4="GIGAスクールパック",SUM($P58,$R58)&lt;&gt;0),SUM($P58,$R58),IF(AND(申込書!$AH$4="SKY安心GIGAタブレット",SUM($T58,$V58)&lt;&gt;0),SUM($T58,$V58),"")),"")</f>
        <v/>
      </c>
      <c r="FN58" s="81" t="str">
        <f>IF($FK$3&lt;&gt;"コンテンツなし",IF(AND(申込書!$AH$4="GIGAスクールパック",SUM($Q58,$S58)&lt;&gt;0),SUM($Q58,$S58),IF(AND(申込書!$AH$4="SKY安心GIGAタブレット",SUM($U58,$W58)&lt;&gt;0),SUM($U58,$W58),"")),"")</f>
        <v/>
      </c>
      <c r="FO58" s="157"/>
      <c r="FP58" s="82"/>
      <c r="FQ58" s="80" t="str">
        <f>IF(AND(申込書!$C$113&lt;&gt;"▼プルダウンより選択してください",申込書!$C$113&lt;&gt;"",申込書!$P$113&lt;&gt;"YYYY/MM/DD",$G58&lt;&gt;""),申込書!$P$113,"")</f>
        <v/>
      </c>
      <c r="FR58" s="81" t="str">
        <f>IF(AND(申込書!$C$113&lt;&gt;"▼プルダウンより選択してください",申込書!$C$113&lt;&gt;"",$G58&lt;&gt;""),申込書!$M$113,"")</f>
        <v/>
      </c>
      <c r="FS58" s="81" t="str">
        <f>IF($FQ$3&lt;&gt;"コンテンツなし",IF(AND(申込書!$AH$4="GIGAスクールパック",SUM($P58,$R58)&lt;&gt;0),SUM($P58,$R58),IF(AND(申込書!$AH$4="SKY安心GIGAタブレット",SUM($T58,$V58)&lt;&gt;0),SUM($T58,$V58),"")),"")</f>
        <v/>
      </c>
      <c r="FT58" s="81" t="str">
        <f>IF($FQ$3&lt;&gt;"コンテンツなし",IF(AND(申込書!$AH$4="GIGAスクールパック",SUM($Q58,$S58)&lt;&gt;0),SUM($Q58,$S58),IF(AND(申込書!$AH$4="SKY安心GIGAタブレット",SUM($U58,$W58)&lt;&gt;0),SUM($U58,$W58),"")),"")</f>
        <v/>
      </c>
      <c r="FU58" s="157"/>
      <c r="FV58" s="82"/>
      <c r="FW58" s="80" t="str">
        <f>IF(AND(申込書!$C$114&lt;&gt;"▼プルダウンより選択してください",申込書!$C$114&lt;&gt;"",申込書!$P$114&lt;&gt;"YYYY/MM/DD",$G58&lt;&gt;""),申込書!$P$114,"")</f>
        <v/>
      </c>
      <c r="FX58" s="81" t="str">
        <f>IF(AND(申込書!$C$114&lt;&gt;"▼プルダウンより選択してください",申込書!$C$114&lt;&gt;"",$G58&lt;&gt;""),申込書!$M$114,"")</f>
        <v/>
      </c>
      <c r="FY58" s="81" t="str">
        <f>IF($FW$3&lt;&gt;"コンテンツなし",IF(AND(申込書!$AH$4="GIGAスクールパック",SUM($P58,$R58)&lt;&gt;0),SUM($P58,$R58),IF(AND(申込書!$AH$4="SKY安心GIGAタブレット",SUM($T58,$V58)&lt;&gt;0),SUM($T58,$V58),"")),"")</f>
        <v/>
      </c>
      <c r="FZ58" s="81" t="str">
        <f>IF($FW$3&lt;&gt;"コンテンツなし",IF(AND(申込書!$AH$4="GIGAスクールパック",SUM($Q58,$S58)&lt;&gt;0),SUM($Q58,$S58),IF(AND(申込書!$AH$4="SKY安心GIGAタブレット",SUM($U58,$W58)&lt;&gt;0),SUM($U58,$W58),"")),"")</f>
        <v/>
      </c>
      <c r="GA58" s="157"/>
      <c r="GB58" s="82"/>
      <c r="GC58" s="80" t="str">
        <f>IF(AND(申込書!$C$115&lt;&gt;"▼プルダウンより選択してください",申込書!$C$115&lt;&gt;"",申込書!$P$115&lt;&gt;"YYYY/MM/DD",$G58&lt;&gt;""),申込書!$P$115,"")</f>
        <v/>
      </c>
      <c r="GD58" s="81" t="str">
        <f>IF(AND(申込書!$C$115&lt;&gt;"▼プルダウンより選択してください",申込書!$C$115&lt;&gt;"",$G58&lt;&gt;""),申込書!$M$115,"")</f>
        <v/>
      </c>
      <c r="GE58" s="81" t="str">
        <f>IF($GC$3&lt;&gt;"コンテンツなし",IF(AND(申込書!$AH$4="GIGAスクールパック",SUM($P58,$R58)&lt;&gt;0),SUM($P58,$R58),IF(AND(申込書!$AH$4="SKY安心GIGAタブレット",SUM($T58,$V58)&lt;&gt;0),SUM($T58,$V58),"")),"")</f>
        <v/>
      </c>
      <c r="GF58" s="81" t="str">
        <f>IF($GC$3&lt;&gt;"コンテンツなし",IF(AND(申込書!$AH$4="GIGAスクールパック",SUM($Q58,$S58)&lt;&gt;0),SUM($Q58,$S58),IF(AND(申込書!$AH$4="SKY安心GIGAタブレット",SUM($U58,$W58)&lt;&gt;0),SUM($U58,$W58),"")),"")</f>
        <v/>
      </c>
      <c r="GG58" s="157"/>
      <c r="GH58" s="82"/>
      <c r="GI58" s="80" t="str">
        <f>IF(AND(申込書!$C$116&lt;&gt;"▼プルダウンより選択してください",申込書!$C$116&lt;&gt;"",申込書!$P$116&lt;&gt;"YYYY/MM/DD",$G58&lt;&gt;""),申込書!$P$116,"")</f>
        <v/>
      </c>
      <c r="GJ58" s="81" t="str">
        <f>IF(AND(申込書!$C$116&lt;&gt;"▼プルダウンより選択してください",申込書!$C$116&lt;&gt;"",$G58&lt;&gt;""),申込書!$M$116,"")</f>
        <v/>
      </c>
      <c r="GK58" s="81" t="str">
        <f>IF($GI$3&lt;&gt;"コンテンツなし",IF(AND(申込書!$AH$4="GIGAスクールパック",SUM($P58,$R58)&lt;&gt;0),SUM($P58,$R58),IF(AND(申込書!$AH$4="SKY安心GIGAタブレット",SUM($T58,$V58)&lt;&gt;0),SUM($T58,$V58),"")),"")</f>
        <v/>
      </c>
      <c r="GL58" s="81" t="str">
        <f>IF($GI$3&lt;&gt;"コンテンツなし",IF(AND(申込書!$AH$4="GIGAスクールパック",SUM($Q58,$S58)&lt;&gt;0),SUM($Q58,$S58),IF(AND(申込書!$AH$4="SKY安心GIGAタブレット",SUM($U58,$W58)&lt;&gt;0),SUM($U58,$W58),"")),"")</f>
        <v/>
      </c>
      <c r="GM58" s="157"/>
      <c r="GN58" s="82"/>
      <c r="GO58" s="80" t="str">
        <f>IF(AND(申込書!$C$117&lt;&gt;"▼プルダウンより選択してください",申込書!$C$117&lt;&gt;"",申込書!$P$117&lt;&gt;"YYYY/MM/DD",$G58&lt;&gt;""),申込書!$P$117,"")</f>
        <v/>
      </c>
      <c r="GP58" s="81" t="str">
        <f>IF(AND(申込書!$C$117&lt;&gt;"▼プルダウンより選択してください",申込書!$C$117&lt;&gt;"",$G58&lt;&gt;""),申込書!$M$117,"")</f>
        <v/>
      </c>
      <c r="GQ58" s="81" t="str">
        <f>IF($GO$3&lt;&gt;"コンテンツなし",IF(AND(申込書!$AH$4="GIGAスクールパック",SUM($P58,$R58)&lt;&gt;0),SUM($P58,$R58),IF(AND(申込書!$AH$4="SKY安心GIGAタブレット",SUM($T58,$V58)&lt;&gt;0),SUM($T58,$V58),"")),"")</f>
        <v/>
      </c>
      <c r="GR58" s="81" t="str">
        <f>IF($GO$3&lt;&gt;"コンテンツなし",IF(AND(申込書!$AH$4="GIGAスクールパック",SUM($Q58,$S58)&lt;&gt;0),SUM($Q58,$S58),IF(AND(申込書!$AH$4="SKY安心GIGAタブレット",SUM($U58,$W58)&lt;&gt;0),SUM($U58,$W58),"")),"")</f>
        <v/>
      </c>
      <c r="GS58" s="157"/>
      <c r="GT58" s="82"/>
      <c r="GU58" s="80" t="str">
        <f>IF(AND(申込書!$C$118&lt;&gt;"▼プルダウンより選択してください",申込書!$C$118&lt;&gt;"",申込書!$P$118&lt;&gt;"YYYY/MM/DD",$G58&lt;&gt;""),申込書!$P$118,"")</f>
        <v/>
      </c>
      <c r="GV58" s="81" t="str">
        <f>IF(AND(申込書!$C$118&lt;&gt;"▼プルダウンより選択してください",申込書!$C$118&lt;&gt;"",$G58&lt;&gt;""),申込書!$M$118,"")</f>
        <v/>
      </c>
      <c r="GW58" s="81" t="str">
        <f>IF($GU$3&lt;&gt;"コンテンツなし",IF(AND(申込書!$AH$4="GIGAスクールパック",SUM($P58,$R58)&lt;&gt;0),SUM($P58,$R58),IF(AND(申込書!$AH$4="SKY安心GIGAタブレット",SUM($T58,$V58)&lt;&gt;0),SUM($T58,$V58),"")),"")</f>
        <v/>
      </c>
      <c r="GX58" s="81" t="str">
        <f>IF($GU$3&lt;&gt;"コンテンツなし",IF(AND(申込書!$AH$4="GIGAスクールパック",SUM($Q58,$S58)&lt;&gt;0),SUM($Q58,$S58),IF(AND(申込書!$AH$4="SKY安心GIGAタブレット",SUM($U58,$W58)&lt;&gt;0),SUM($U58,$W58),"")),"")</f>
        <v/>
      </c>
      <c r="GY58" s="157"/>
      <c r="GZ58" s="82"/>
      <c r="HA58" s="80" t="str">
        <f>IF(AND(申込書!$C$119&lt;&gt;"▼プルダウンより選択してください",申込書!$C$119&lt;&gt;"",申込書!$P$119&lt;&gt;"YYYY/MM/DD",$G58&lt;&gt;""),申込書!$P$119,"")</f>
        <v/>
      </c>
      <c r="HB58" s="81" t="str">
        <f>IF(AND(申込書!$C$119&lt;&gt;"▼プルダウンより選択してください",申込書!$C$119&lt;&gt;"",$G58&lt;&gt;""),申込書!$M$119,"")</f>
        <v/>
      </c>
      <c r="HC58" s="81" t="str">
        <f>IF($HA$3&lt;&gt;"コンテンツなし",IF(AND(申込書!$AH$4="GIGAスクールパック",SUM($P58,$R58)&lt;&gt;0),SUM($P58,$R58),IF(AND(申込書!$AH$4="SKY安心GIGAタブレット",SUM($T58,$V58)&lt;&gt;0),SUM($T58,$V58),"")),"")</f>
        <v/>
      </c>
      <c r="HD58" s="81" t="str">
        <f>IF($HA$3&lt;&gt;"コンテンツなし",IF(AND(申込書!$AH$4="GIGAスクールパック",SUM($Q58,$S58)&lt;&gt;0),SUM($Q58,$S58),IF(AND(申込書!$AH$4="SKY安心GIGAタブレット",SUM($U58,$W58)&lt;&gt;0),SUM($U58,$W58),"")),"")</f>
        <v/>
      </c>
      <c r="HE58" s="157"/>
      <c r="HF58" s="82"/>
      <c r="HG58" s="83"/>
    </row>
    <row r="59" spans="2:215" ht="26.85" customHeight="1">
      <c r="B59" s="62">
        <f t="shared" si="0"/>
        <v>54</v>
      </c>
      <c r="C59" s="63"/>
      <c r="D59" s="64"/>
      <c r="E59" s="207"/>
      <c r="F59" s="65"/>
      <c r="G59" s="66"/>
      <c r="H59" s="67"/>
      <c r="I59" s="68"/>
      <c r="J59" s="69"/>
      <c r="K59" s="70"/>
      <c r="L59" s="71"/>
      <c r="M59" s="72"/>
      <c r="N59" s="73"/>
      <c r="O59" s="74"/>
      <c r="P59" s="179"/>
      <c r="Q59" s="180"/>
      <c r="R59" s="180"/>
      <c r="S59" s="181"/>
      <c r="T59" s="179"/>
      <c r="U59" s="180"/>
      <c r="V59" s="182"/>
      <c r="W59" s="181"/>
      <c r="X59" s="75"/>
      <c r="Y59" s="76"/>
      <c r="Z59" s="77"/>
      <c r="AA59" s="78"/>
      <c r="AB59" s="79"/>
      <c r="AC59" s="79"/>
      <c r="AD59" s="79"/>
      <c r="AE59" s="77"/>
      <c r="AF59" s="139"/>
      <c r="AG59" s="139"/>
      <c r="AH59" s="139"/>
      <c r="AI59" s="80" t="str">
        <f>IF(AND(申込書!$C$90&lt;&gt;"▼プルダウンより選択してください",申込書!$C$90&lt;&gt;"",申込書!$P$90&lt;&gt;"YYYY/MM/DD",$G59&lt;&gt;""),申込書!$P$90,"")</f>
        <v/>
      </c>
      <c r="AJ59" s="81" t="str">
        <f>IF(AND(申込書!$C$90&lt;&gt;"▼プルダウンより選択してください",申込書!$C$90&lt;&gt;"",$G59&lt;&gt;""),申込書!$M$90,"")</f>
        <v/>
      </c>
      <c r="AK59" s="81" t="str">
        <f>IF($AI$3&lt;&gt;"コンテンツなし",IF(AND(申込書!$AH$4="GIGAスクールパック",SUM($P59,$R59)&lt;&gt;0),SUM($P59,$R59),IF(AND(申込書!$AH$4="SKY安心GIGAタブレット",SUM($T59,$V59)&lt;&gt;0),SUM($T59,$V59),"")),"")</f>
        <v/>
      </c>
      <c r="AL59" s="81" t="str">
        <f>IF($AI$3&lt;&gt;"コンテンツなし",IF(AND(申込書!$AH$4="GIGAスクールパック",SUM($Q59,$S59)&lt;&gt;0),SUM($Q59,$S59),IF(AND(申込書!$AH$4="SKY安心GIGAタブレット",SUM($U59,$W59)&lt;&gt;0),SUM($U59,$W59),"")),"")</f>
        <v/>
      </c>
      <c r="AM59" s="157"/>
      <c r="AN59" s="82"/>
      <c r="AO59" s="80" t="str">
        <f>IF(AND(申込書!$C$91&lt;&gt;"▼プルダウンより選択してください",申込書!$C$91&lt;&gt;"",申込書!$P$91&lt;&gt;"YYYY/MM/DD",$G59&lt;&gt;""),申込書!$P$91,"")</f>
        <v/>
      </c>
      <c r="AP59" s="81" t="str">
        <f>IF(AND(申込書!$C$91&lt;&gt;"▼プルダウンより選択してください",申込書!$C$91&lt;&gt;"",$G59&lt;&gt;""),申込書!$M$91,"")</f>
        <v/>
      </c>
      <c r="AQ59" s="81" t="str">
        <f>IF($AO$3&lt;&gt;"コンテンツなし",IF(AND(申込書!$AH$4="GIGAスクールパック",SUM($P59,$R59)&lt;&gt;0),SUM($P59,$R59),IF(AND(申込書!$AH$4="SKY安心GIGAタブレット",SUM($T59,$V59)&lt;&gt;0),SUM($T59,$V59),"")),"")</f>
        <v/>
      </c>
      <c r="AR59" s="81" t="str">
        <f>IF($AO$3&lt;&gt;"コンテンツなし",IF(AND(申込書!$AH$4="GIGAスクールパック",SUM($Q59,$S59)&lt;&gt;0),SUM($Q59,$S59),IF(AND(申込書!$AH$4="SKY安心GIGAタブレット",SUM($U59,$W59)&lt;&gt;0),SUM($U59,$W59),"")),"")</f>
        <v/>
      </c>
      <c r="AS59" s="157"/>
      <c r="AT59" s="82"/>
      <c r="AU59" s="80" t="str">
        <f>IF(AND(申込書!$C$92&lt;&gt;"▼プルダウンより選択してください",申込書!$C$92&lt;&gt;"",申込書!$P$92&lt;&gt;"YYYY/MM/DD",$G59&lt;&gt;""),申込書!$P$92,"")</f>
        <v/>
      </c>
      <c r="AV59" s="81" t="str">
        <f>IF(AND(申込書!$C$92&lt;&gt;"▼プルダウンより選択してください",申込書!$C$92&lt;&gt;"",$G59&lt;&gt;""),申込書!$M$92,"")</f>
        <v/>
      </c>
      <c r="AW59" s="81" t="str">
        <f>IF($AU$3&lt;&gt;"コンテンツなし",IF(AND(申込書!$AH$4="GIGAスクールパック",SUM($P59,$R59)&lt;&gt;0),SUM($P59,$R59),IF(AND(申込書!$AH$4="SKY安心GIGAタブレット",SUM($T59,$V59)&lt;&gt;0),SUM($T59,$V59),"")),"")</f>
        <v/>
      </c>
      <c r="AX59" s="81" t="str">
        <f>IF($AU$3&lt;&gt;"コンテンツなし",IF(AND(申込書!$AH$4="GIGAスクールパック",SUM($Q59,$S59)&lt;&gt;0),SUM($Q59,$S59),IF(AND(申込書!$AH$4="SKY安心GIGAタブレット",SUM($U59,$W59)&lt;&gt;0),SUM($U59,$W59),"")),"")</f>
        <v/>
      </c>
      <c r="AY59" s="157"/>
      <c r="AZ59" s="82"/>
      <c r="BA59" s="80" t="str">
        <f>IF(AND(申込書!$C$93&lt;&gt;"▼プルダウンより選択してください",申込書!$C$93&lt;&gt;"",申込書!$P$93&lt;&gt;"YYYY/MM/DD",$G59&lt;&gt;""),申込書!$P$93,"")</f>
        <v/>
      </c>
      <c r="BB59" s="81" t="str">
        <f>IF(AND(申込書!$C$93&lt;&gt;"▼プルダウンより選択してください",申込書!$C$93&lt;&gt;"",申込書!$M$93&gt;=1,$G59&lt;&gt;""),申込書!$M$93,"")</f>
        <v/>
      </c>
      <c r="BC59" s="81" t="str">
        <f>IF($BA$3&lt;&gt;"コンテンツなし",IF(AND(申込書!$AH$4="GIGAスクールパック",SUM($P59,$R59)&lt;&gt;0),SUM($P59,$R59),IF(AND(申込書!$AH$4="SKY安心GIGAタブレット",SUM($T59,$V59)&lt;&gt;0),SUM($T59,$V59),"")),"")</f>
        <v/>
      </c>
      <c r="BD59" s="81" t="str">
        <f>IF($BA$3&lt;&gt;"コンテンツなし",IF(AND(申込書!$AH$4="GIGAスクールパック",SUM($Q59,$S59)&lt;&gt;0),SUM($Q59,$S59),IF(AND(申込書!$AH$4="SKY安心GIGAタブレット",SUM($U59,$W59)&lt;&gt;0),SUM($U59,$W59),"")),"")</f>
        <v/>
      </c>
      <c r="BE59" s="157"/>
      <c r="BF59" s="82"/>
      <c r="BG59" s="80" t="str">
        <f>IF(AND(申込書!$C$94&lt;&gt;"▼プルダウンより選択してください",申込書!$C$94&lt;&gt;"",申込書!$P$94&lt;&gt;"YYYY/MM/DD",$G59&lt;&gt;""),申込書!$P$94,"")</f>
        <v/>
      </c>
      <c r="BH59" s="81" t="str">
        <f>IF(AND(申込書!$C$94&lt;&gt;"▼プルダウンより選択してください",申込書!$C$94&lt;&gt;"",$G59&lt;&gt;""),申込書!$M$94,"")</f>
        <v/>
      </c>
      <c r="BI59" s="81" t="str">
        <f>IF($BG$3&lt;&gt;"コンテンツなし",IF(AND(申込書!$AH$4="GIGAスクールパック",SUM($P59,$R59)&lt;&gt;0),SUM($P59,$R59),IF(AND(申込書!$AH$4="SKY安心GIGAタブレット",SUM($T59,$V59)&lt;&gt;0),SUM($T59,$V59),"")),"")</f>
        <v/>
      </c>
      <c r="BJ59" s="81" t="str">
        <f>IF($BG$3&lt;&gt;"コンテンツなし",IF(AND(申込書!$AH$4="GIGAスクールパック",SUM($Q59,$S59)&lt;&gt;0),SUM($Q59,$S59),IF(AND(申込書!$AH$4="SKY安心GIGAタブレット",SUM($U59,$W59)&lt;&gt;0),SUM($U59,$W59),"")),"")</f>
        <v/>
      </c>
      <c r="BK59" s="157"/>
      <c r="BL59" s="82"/>
      <c r="BM59" s="80" t="str">
        <f>IF(AND(申込書!$C$95&lt;&gt;"▼プルダウンより選択してください",申込書!$C$95&lt;&gt;"",申込書!$P$95&lt;&gt;"YYYY/MM/DD",$G59&lt;&gt;""),申込書!$P$95,"")</f>
        <v/>
      </c>
      <c r="BN59" s="81" t="str">
        <f>IF(AND(申込書!$C$95&lt;&gt;"▼プルダウンより選択してください",申込書!$C$95&lt;&gt;"",$G59&lt;&gt;""),申込書!$M$95,"")</f>
        <v/>
      </c>
      <c r="BO59" s="81" t="str">
        <f>IF($BM$3&lt;&gt;"コンテンツなし",IF(AND(申込書!$AH$4="GIGAスクールパック",SUM($P59,$R59)&lt;&gt;0),SUM($P59,$R59),IF(AND(申込書!$AH$4="SKY安心GIGAタブレット",SUM($T59,$V59)&lt;&gt;0),SUM($T59,$V59),"")),"")</f>
        <v/>
      </c>
      <c r="BP59" s="81" t="str">
        <f>IF($BM$3&lt;&gt;"コンテンツなし",IF(AND(申込書!$AH$4="GIGAスクールパック",SUM($Q59,$S59)&lt;&gt;0),SUM($Q59,$S59),IF(AND(申込書!$AH$4="SKY安心GIGAタブレット",SUM($U59,$W59)&lt;&gt;0),SUM($U59,$W59),"")),"")</f>
        <v/>
      </c>
      <c r="BQ59" s="157"/>
      <c r="BR59" s="82"/>
      <c r="BS59" s="80" t="str">
        <f>IF(AND(申込書!$C$96&lt;&gt;"▼プルダウンより選択してください",申込書!$C$96&lt;&gt;"",申込書!$P$96&lt;&gt;"YYYY/MM/DD",$G59&lt;&gt;""),申込書!$P$96,"")</f>
        <v/>
      </c>
      <c r="BT59" s="81" t="str">
        <f>IF(AND(申込書!$C$96&lt;&gt;"▼プルダウンより選択してください",申込書!$C$96&lt;&gt;"",$G59&lt;&gt;""),申込書!$M$96,"")</f>
        <v/>
      </c>
      <c r="BU59" s="81" t="str">
        <f>IF($BS$3&lt;&gt;"コンテンツなし",IF(AND(申込書!$AH$4="GIGAスクールパック",SUM($P59,$R59)&lt;&gt;0),SUM($P59,$R59),IF(AND(申込書!$AH$4="SKY安心GIGAタブレット",SUM($T59,$V59)&lt;&gt;0),SUM($T59,$V59),"")),"")</f>
        <v/>
      </c>
      <c r="BV59" s="81" t="str">
        <f>IF($BS$3&lt;&gt;"コンテンツなし",IF(AND(申込書!$AH$4="GIGAスクールパック",SUM($Q59,$S59)&lt;&gt;0),SUM($Q59,$S59),IF(AND(申込書!$AH$4="SKY安心GIGAタブレット",SUM($U59,$W59)&lt;&gt;0),SUM($U59,$W59),"")),"")</f>
        <v/>
      </c>
      <c r="BW59" s="157"/>
      <c r="BX59" s="82"/>
      <c r="BY59" s="80" t="str">
        <f>IF(AND(申込書!$C$97&lt;&gt;"▼プルダウンより選択してください",申込書!$C$97&lt;&gt;"",申込書!$P$97&lt;&gt;"YYYY/MM/DD",$G59&lt;&gt;""),申込書!$P$97,"")</f>
        <v/>
      </c>
      <c r="BZ59" s="81" t="str">
        <f>IF(AND(申込書!$C$97&lt;&gt;"▼プルダウンより選択してください",申込書!$C$97&lt;&gt;"",$G59&lt;&gt;""),申込書!$M$97,"")</f>
        <v/>
      </c>
      <c r="CA59" s="81" t="str">
        <f>IF($BY$3&lt;&gt;"コンテンツなし",IF(AND(申込書!$AH$4="GIGAスクールパック",SUM($P59,$R59)&lt;&gt;0),SUM($P59,$R59),IF(AND(申込書!$AH$4="SKY安心GIGAタブレット",SUM($T59,$V59)&lt;&gt;0),SUM($T59,$V59),"")),"")</f>
        <v/>
      </c>
      <c r="CB59" s="81" t="str">
        <f>IF($BY$3&lt;&gt;"コンテンツなし",IF(AND(申込書!$AH$4="GIGAスクールパック",SUM($Q59,$S59)&lt;&gt;0),SUM($Q59,$S59),IF(AND(申込書!$AH$4="SKY安心GIGAタブレット",SUM($U59,$W59)&lt;&gt;0),SUM($U59,$W59),"")),"")</f>
        <v/>
      </c>
      <c r="CC59" s="157"/>
      <c r="CD59" s="82"/>
      <c r="CE59" s="80" t="str">
        <f>IF(AND(申込書!$C$98&lt;&gt;"▼プルダウンより選択してください",申込書!$C$98&lt;&gt;"",申込書!$P$98&lt;&gt;"YYYY/MM/DD",$G59&lt;&gt;""),申込書!$P$98,"")</f>
        <v/>
      </c>
      <c r="CF59" s="81" t="str">
        <f>IF(AND(申込書!$C$98&lt;&gt;"▼プルダウンより選択してください",申込書!$C$98&lt;&gt;"",$G59&lt;&gt;""),申込書!$M$98,"")</f>
        <v/>
      </c>
      <c r="CG59" s="81" t="str">
        <f>IF($CE$3&lt;&gt;"コンテンツなし",IF(AND(申込書!$AH$4="GIGAスクールパック",SUM($P59,$R59)&lt;&gt;0),SUM($P59,$R59),IF(AND(申込書!$AH$4="SKY安心GIGAタブレット",SUM($T59,$V59)&lt;&gt;0),SUM($T59,$V59),"")),"")</f>
        <v/>
      </c>
      <c r="CH59" s="81" t="str">
        <f>IF($CE$3&lt;&gt;"コンテンツなし",IF(AND(申込書!$AH$4="GIGAスクールパック",SUM($Q59,$S59)&lt;&gt;0),SUM($Q59,$S59),IF(AND(申込書!$AH$4="SKY安心GIGAタブレット",SUM($U59,$W59)&lt;&gt;0),SUM($U59,$W59),"")),"")</f>
        <v/>
      </c>
      <c r="CI59" s="157"/>
      <c r="CJ59" s="82"/>
      <c r="CK59" s="80" t="str">
        <f>IF(AND(申込書!$C$99&lt;&gt;"▼プルダウンより選択してください",申込書!$C$99&lt;&gt;"",申込書!$P$99&lt;&gt;"YYYY/MM/DD",$G59&lt;&gt;""),申込書!$P$99,"")</f>
        <v/>
      </c>
      <c r="CL59" s="81" t="str">
        <f>IF(AND(申込書!$C$99&lt;&gt;"▼プルダウンより選択してください",申込書!$C$99&lt;&gt;"",$G59&lt;&gt;""),申込書!$M$99,"")</f>
        <v/>
      </c>
      <c r="CM59" s="81" t="str">
        <f>IF($CK$3&lt;&gt;"コンテンツなし",IF(AND(申込書!$AH$4="GIGAスクールパック",SUM($P59,$R59)&lt;&gt;0),SUM($P59,$R59),IF(AND(申込書!$AH$4="SKY安心GIGAタブレット",SUM($T59,$V59)&lt;&gt;0),SUM($T59,$V59),"")),"")</f>
        <v/>
      </c>
      <c r="CN59" s="81" t="str">
        <f>IF($CK$3&lt;&gt;"コンテンツなし",IF(AND(申込書!$AH$4="GIGAスクールパック",SUM($Q59,$S59)&lt;&gt;0),SUM($Q59,$S59),IF(AND(申込書!$AH$4="SKY安心GIGAタブレット",SUM($U59,$W59)&lt;&gt;0),SUM($U59,$W59),"")),"")</f>
        <v/>
      </c>
      <c r="CO59" s="157"/>
      <c r="CP59" s="82"/>
      <c r="CQ59" s="80" t="str">
        <f>IF(AND(申込書!$C$100&lt;&gt;"▼プルダウンより選択してください",申込書!$C$100&lt;&gt;"",申込書!$P$100&lt;&gt;"YYYY/MM/DD",$G59&lt;&gt;""),申込書!$P$100,"")</f>
        <v/>
      </c>
      <c r="CR59" s="81" t="str">
        <f>IF(AND(申込書!$C$100&lt;&gt;"▼プルダウンより選択してください",申込書!$C$100&lt;&gt;"",$G59&lt;&gt;""),申込書!$M$100,"")</f>
        <v/>
      </c>
      <c r="CS59" s="81" t="str">
        <f>IF($CQ$3&lt;&gt;"コンテンツなし",IF(AND(申込書!$AH$4="GIGAスクールパック",SUM($P59,$R59)&lt;&gt;0),SUM($P59,$R59),IF(AND(申込書!$AH$4="SKY安心GIGAタブレット",SUM($T59,$V59)&lt;&gt;0),SUM($T59,$V59),"")),"")</f>
        <v/>
      </c>
      <c r="CT59" s="81" t="str">
        <f>IF($CQ$3&lt;&gt;"コンテンツなし",IF(AND(申込書!$AH$4="GIGAスクールパック",SUM($Q59,$S59)&lt;&gt;0),SUM($Q59,$S59),IF(AND(申込書!$AH$4="SKY安心GIGAタブレット",SUM($U59,$W59)&lt;&gt;0),SUM($U59,$W59),"")),"")</f>
        <v/>
      </c>
      <c r="CU59" s="81"/>
      <c r="CV59" s="82"/>
      <c r="CW59" s="80" t="str">
        <f>IF(AND(申込書!$C$101&lt;&gt;"▼プルダウンより選択してください",申込書!$C$101&lt;&gt;"",申込書!$P$101&lt;&gt;"YYYY/MM/DD",$G59&lt;&gt;""),申込書!$P$101,"")</f>
        <v/>
      </c>
      <c r="CX59" s="81" t="str">
        <f>IF(AND(申込書!$C$101&lt;&gt;"▼プルダウンより選択してください",申込書!$C$101&lt;&gt;"",$G59&lt;&gt;""),申込書!$M$101,"")</f>
        <v/>
      </c>
      <c r="CY59" s="81" t="str">
        <f>IF($CW$3&lt;&gt;"コンテンツなし",IF(AND(申込書!$AH$4="GIGAスクールパック",SUM($P59,$R59)&lt;&gt;0),SUM($P59,$R59),IF(AND(申込書!$AH$4="SKY安心GIGAタブレット",SUM($T59,$V59)&lt;&gt;0),SUM($T59,$V59),"")),"")</f>
        <v/>
      </c>
      <c r="CZ59" s="81" t="str">
        <f>IF($CW$3&lt;&gt;"コンテンツなし",IF(AND(申込書!$AH$4="GIGAスクールパック",SUM($Q59,$S59)&lt;&gt;0),SUM($Q59,$S59),IF(AND(申込書!$AH$4="SKY安心GIGAタブレット",SUM($U59,$W59)&lt;&gt;0),SUM($U59,$W59),"")),"")</f>
        <v/>
      </c>
      <c r="DA59" s="81"/>
      <c r="DB59" s="82"/>
      <c r="DC59" s="80" t="str">
        <f>IF(AND(申込書!$C$102&lt;&gt;"▼プルダウンより選択してください",申込書!$C$102&lt;&gt;"",申込書!$P$102&lt;&gt;"YYYY/MM/DD",$G59&lt;&gt;""),申込書!$P$102,"")</f>
        <v/>
      </c>
      <c r="DD59" s="81" t="str">
        <f>IF(AND(申込書!$C$102&lt;&gt;"▼プルダウンより選択してください",申込書!$C$102&lt;&gt;"",$G59&lt;&gt;""),申込書!$M$102,"")</f>
        <v/>
      </c>
      <c r="DE59" s="81" t="str">
        <f>IF($DC$3&lt;&gt;"コンテンツなし",IF(AND(申込書!$AH$4="GIGAスクールパック",SUM($P59,$R59)&lt;&gt;0),SUM($P59,$R59),IF(AND(申込書!$AH$4="SKY安心GIGAタブレット",SUM($T59,$V59)&lt;&gt;0),SUM($T59,$V59),"")),"")</f>
        <v/>
      </c>
      <c r="DF59" s="81" t="str">
        <f>IF($DC$3&lt;&gt;"コンテンツなし",IF(AND(申込書!$AH$4="GIGAスクールパック",SUM($Q59,$S59)&lt;&gt;0),SUM($Q59,$S59),IF(AND(申込書!$AH$4="SKY安心GIGAタブレット",SUM($U59,$W59)&lt;&gt;0),SUM($U59,$W59),"")),"")</f>
        <v/>
      </c>
      <c r="DG59" s="81"/>
      <c r="DH59" s="82"/>
      <c r="DI59" s="80" t="str">
        <f>IF(AND(申込書!$C$103&lt;&gt;"▼プルダウンより選択してください",申込書!$C$103&lt;&gt;"",申込書!$P$103&lt;&gt;"YYYY/MM/DD",$G59&lt;&gt;""),申込書!$P$103,"")</f>
        <v/>
      </c>
      <c r="DJ59" s="81" t="str">
        <f>IF(AND(申込書!$C$103&lt;&gt;"▼プルダウンより選択してください",申込書!$C$103&lt;&gt;"",$G59&lt;&gt;""),申込書!$M$103,"")</f>
        <v/>
      </c>
      <c r="DK59" s="81" t="str">
        <f>IF($DI$3&lt;&gt;"コンテンツなし",IF(AND(申込書!$AH$4="GIGAスクールパック",SUM($P59,$R59)&lt;&gt;0),SUM($P59,$R59),IF(AND(申込書!$AH$4="SKY安心GIGAタブレット",SUM($T59,$V59)&lt;&gt;0),SUM($T59,$V59),"")),"")</f>
        <v/>
      </c>
      <c r="DL59" s="81" t="str">
        <f>IF($DI$3&lt;&gt;"コンテンツなし",IF(AND(申込書!$AH$4="GIGAスクールパック",SUM($Q59,$S59)&lt;&gt;0),SUM($Q59,$S59),IF(AND(申込書!$AH$4="SKY安心GIGAタブレット",SUM($U59,$W59)&lt;&gt;0),SUM($U59,$W59),"")),"")</f>
        <v/>
      </c>
      <c r="DM59" s="81"/>
      <c r="DN59" s="82"/>
      <c r="DO59" s="80" t="str">
        <f>IF(AND(申込書!$C$104&lt;&gt;"▼プルダウンより選択してください",申込書!$C$104&lt;&gt;"",申込書!$P$104&lt;&gt;"YYYY/MM/DD",$G59&lt;&gt;""),申込書!$P$104,"")</f>
        <v/>
      </c>
      <c r="DP59" s="81" t="str">
        <f>IF(AND(申込書!$C$104&lt;&gt;"▼プルダウンより選択してください",申込書!$C$104&lt;&gt;"",$G59&lt;&gt;""),申込書!$M$104,"")</f>
        <v/>
      </c>
      <c r="DQ59" s="81" t="str">
        <f>IF($DO$3&lt;&gt;"コンテンツなし",IF(AND(申込書!$AH$4="GIGAスクールパック",SUM($P59,$R59)&lt;&gt;0),SUM($P59,$R59),IF(AND(申込書!$AH$4="SKY安心GIGAタブレット",SUM($T59,$V59)&lt;&gt;0),SUM($T59,$V59),"")),"")</f>
        <v/>
      </c>
      <c r="DR59" s="81" t="str">
        <f>IF($DO$3&lt;&gt;"コンテンツなし",IF(AND(申込書!$AH$4="GIGAスクールパック",SUM($Q59,$S59)&lt;&gt;0),SUM($Q59,$S59),IF(AND(申込書!$AH$4="SKY安心GIGAタブレット",SUM($U59,$W59)&lt;&gt;0),SUM($U59,$W59),"")),"")</f>
        <v/>
      </c>
      <c r="DS59" s="81"/>
      <c r="DT59" s="82"/>
      <c r="DU59" s="80" t="str">
        <f>IF(AND(申込書!$C$105&lt;&gt;"▼プルダウンより選択してください",申込書!$C$105&lt;&gt;"",申込書!$P$105&lt;&gt;"YYYY/MM/DD",$G59&lt;&gt;""),申込書!$P$105,"")</f>
        <v/>
      </c>
      <c r="DV59" s="81" t="str">
        <f>IF(AND(申込書!$C$105&lt;&gt;"▼プルダウンより選択してください",申込書!$C$105&lt;&gt;"",$G59&lt;&gt;""),申込書!$M$105,"")</f>
        <v/>
      </c>
      <c r="DW59" s="81" t="str">
        <f>IF($DU$3&lt;&gt;"コンテンツなし",IF(AND(申込書!$AH$4="GIGAスクールパック",SUM($P59,$R59)&lt;&gt;0),SUM($P59,$R59),IF(AND(申込書!$AH$4="SKY安心GIGAタブレット",SUM($T59,$V59)&lt;&gt;0),SUM($T59,$V59),"")),"")</f>
        <v/>
      </c>
      <c r="DX59" s="81" t="str">
        <f>IF($DU$3&lt;&gt;"コンテンツなし",IF(AND(申込書!$AH$4="GIGAスクールパック",SUM($Q59,$S59)&lt;&gt;0),SUM($Q59,$S59),IF(AND(申込書!$AH$4="SKY安心GIGAタブレット",SUM($U59,$W59)&lt;&gt;0),SUM($U59,$W59),"")),"")</f>
        <v/>
      </c>
      <c r="DY59" s="157"/>
      <c r="DZ59" s="82"/>
      <c r="EA59" s="80" t="str">
        <f>IF(AND(申込書!$C$106&lt;&gt;"▼プルダウンより選択してください",申込書!$C$106&lt;&gt;"",申込書!$P$106&lt;&gt;"YYYY/MM/DD",$G59&lt;&gt;""),申込書!$P$106,"")</f>
        <v/>
      </c>
      <c r="EB59" s="81" t="str">
        <f>IF(AND(申込書!$C$106&lt;&gt;"▼プルダウンより選択してください",申込書!$C$106&lt;&gt;"",$G59&lt;&gt;""),申込書!$M$106,"")</f>
        <v/>
      </c>
      <c r="EC59" s="81" t="str">
        <f>IF($EA$3&lt;&gt;"コンテンツなし",IF(AND(申込書!$AH$4="GIGAスクールパック",SUM($P59,$R59)&lt;&gt;0),SUM($P59,$R59),IF(AND(申込書!$AH$4="SKY安心GIGAタブレット",SUM($T59,$V59)&lt;&gt;0),SUM($T59,$V59),"")),"")</f>
        <v/>
      </c>
      <c r="ED59" s="81" t="str">
        <f>IF($EA$3&lt;&gt;"コンテンツなし",IF(AND(申込書!$AH$4="GIGAスクールパック",SUM($Q59,$S59)&lt;&gt;0),SUM($Q59,$S59),IF(AND(申込書!$AH$4="SKY安心GIGAタブレット",SUM($U59,$W59)&lt;&gt;0),SUM($U59,$W59),"")),"")</f>
        <v/>
      </c>
      <c r="EE59" s="157"/>
      <c r="EF59" s="82"/>
      <c r="EG59" s="80" t="str">
        <f>IF(AND(申込書!$C$107&lt;&gt;"▼プルダウンより選択してください",申込書!$C$107&lt;&gt;"",申込書!$P$107&lt;&gt;"YYYY/MM/DD",$G59&lt;&gt;""),申込書!$P$107,"")</f>
        <v/>
      </c>
      <c r="EH59" s="81" t="str">
        <f>IF(AND(申込書!$C$107&lt;&gt;"▼プルダウンより選択してください",申込書!$C$107&lt;&gt;"",$G59&lt;&gt;""),申込書!$M$107,"")</f>
        <v/>
      </c>
      <c r="EI59" s="81" t="str">
        <f>IF($EG$3&lt;&gt;"コンテンツなし",IF(AND(申込書!$AH$4="GIGAスクールパック",SUM($P59,$R59)&lt;&gt;0),SUM($P59,$R59),IF(AND(申込書!$AH$4="SKY安心GIGAタブレット",SUM($T59,$V59)&lt;&gt;0),SUM($T59,$V59),"")),"")</f>
        <v/>
      </c>
      <c r="EJ59" s="81" t="str">
        <f>IF($EG$3&lt;&gt;"コンテンツなし",IF(AND(申込書!$AH$4="GIGAスクールパック",SUM($Q59,$S59)&lt;&gt;0),SUM($Q59,$S59),IF(AND(申込書!$AH$4="SKY安心GIGAタブレット",SUM($U59,$W59)&lt;&gt;0),SUM($U59,$W59),"")),"")</f>
        <v/>
      </c>
      <c r="EK59" s="157"/>
      <c r="EL59" s="82"/>
      <c r="EM59" s="80" t="str">
        <f>IF(AND(申込書!$C$108&lt;&gt;"▼プルダウンより選択してください",申込書!$C$108&lt;&gt;"",申込書!$P$108&lt;&gt;"YYYY/MM/DD",$G59&lt;&gt;""),申込書!$P$108,"")</f>
        <v/>
      </c>
      <c r="EN59" s="81" t="str">
        <f>IF(AND(申込書!$C$108&lt;&gt;"▼プルダウンより選択してください",申込書!$C$108&lt;&gt;"",$G59&lt;&gt;""),申込書!$M$108,"")</f>
        <v/>
      </c>
      <c r="EO59" s="81" t="str">
        <f>IF($EM$3&lt;&gt;"コンテンツなし",IF(AND(申込書!$AH$4="GIGAスクールパック",SUM($P59,$R59)&lt;&gt;0),SUM($P59,$R59),IF(AND(申込書!$AH$4="SKY安心GIGAタブレット",SUM($T59,$V59)&lt;&gt;0),SUM($T59,$V59),"")),"")</f>
        <v/>
      </c>
      <c r="EP59" s="81" t="str">
        <f>IF($EM$3&lt;&gt;"コンテンツなし",IF(AND(申込書!$AH$4="GIGAスクールパック",SUM($Q59,$S59)&lt;&gt;0),SUM($Q59,$S59),IF(AND(申込書!$AH$4="SKY安心GIGAタブレット",SUM($U59,$W59)&lt;&gt;0),SUM($U59,$W59),"")),"")</f>
        <v/>
      </c>
      <c r="EQ59" s="157"/>
      <c r="ER59" s="82"/>
      <c r="ES59" s="80" t="str">
        <f>IF(AND(申込書!$C$109&lt;&gt;"▼プルダウンより選択してください",申込書!$C$109&lt;&gt;"",申込書!$P$109&lt;&gt;"YYYY/MM/DD",$G59&lt;&gt;""),申込書!$P$109,"")</f>
        <v/>
      </c>
      <c r="ET59" s="81" t="str">
        <f>IF(AND(申込書!$C$109&lt;&gt;"▼プルダウンより選択してください",申込書!$C$109&lt;&gt;"",$G59&lt;&gt;""),申込書!$M$109,"")</f>
        <v/>
      </c>
      <c r="EU59" s="81" t="str">
        <f>IF($ES$3&lt;&gt;"コンテンツなし",IF(AND(申込書!$AH$4="GIGAスクールパック",SUM($P59,$R59)&lt;&gt;0),SUM($P59,$R59),IF(AND(申込書!$AH$4="SKY安心GIGAタブレット",SUM($T59,$V59)&lt;&gt;0),SUM($T59,$V59),"")),"")</f>
        <v/>
      </c>
      <c r="EV59" s="81" t="str">
        <f>IF($ES$3&lt;&gt;"コンテンツなし",IF(AND(申込書!$AH$4="GIGAスクールパック",SUM($Q59,$S59)&lt;&gt;0),SUM($Q59,$S59),IF(AND(申込書!$AH$4="SKY安心GIGAタブレット",SUM($U59,$W59)&lt;&gt;0),SUM($U59,$W59),"")),"")</f>
        <v/>
      </c>
      <c r="EW59" s="157"/>
      <c r="EX59" s="82"/>
      <c r="EY59" s="80" t="str">
        <f>IF(AND(申込書!$C$110&lt;&gt;"▼プルダウンより選択してください",申込書!$C$110&lt;&gt;"",申込書!$P$110&lt;&gt;"YYYY/MM/DD",$G59&lt;&gt;""),申込書!$P$110,"")</f>
        <v/>
      </c>
      <c r="EZ59" s="81" t="str">
        <f>IF(AND(申込書!$C$110&lt;&gt;"▼プルダウンより選択してください",申込書!$C$110&lt;&gt;"",$G59&lt;&gt;""),申込書!$M$110,"")</f>
        <v/>
      </c>
      <c r="FA59" s="81" t="str">
        <f>IF($EY$3&lt;&gt;"コンテンツなし",IF(AND(申込書!$AH$4="GIGAスクールパック",SUM($P59,$R59)&lt;&gt;0),SUM($P59,$R59),IF(AND(申込書!$AH$4="SKY安心GIGAタブレット",SUM($T59,$V59)&lt;&gt;0),SUM($T59,$V59),"")),"")</f>
        <v/>
      </c>
      <c r="FB59" s="81" t="str">
        <f>IF($EY$3&lt;&gt;"コンテンツなし",IF(AND(申込書!$AH$4="GIGAスクールパック",SUM($Q59,$S59)&lt;&gt;0),SUM($Q59,$S59),IF(AND(申込書!$AH$4="SKY安心GIGAタブレット",SUM($U59,$W59)&lt;&gt;0),SUM($U59,$W59),"")),"")</f>
        <v/>
      </c>
      <c r="FC59" s="157"/>
      <c r="FD59" s="82"/>
      <c r="FE59" s="80" t="str">
        <f>IF(AND(申込書!$C$111&lt;&gt;"▼プルダウンより選択してください",申込書!$C$111&lt;&gt;"",申込書!$P$111&lt;&gt;"YYYY/MM/DD",$G59&lt;&gt;""),申込書!$P$111,"")</f>
        <v/>
      </c>
      <c r="FF59" s="81" t="str">
        <f>IF(AND(申込書!$C$111&lt;&gt;"▼プルダウンより選択してください",申込書!$C$111&lt;&gt;"",$G59&lt;&gt;""),申込書!$M$111,"")</f>
        <v/>
      </c>
      <c r="FG59" s="81" t="str">
        <f>IF($FE$3&lt;&gt;"コンテンツなし",IF(AND(申込書!$AH$4="GIGAスクールパック",SUM($P59,$R59)&lt;&gt;0),SUM($P59,$R59),IF(AND(申込書!$AH$4="SKY安心GIGAタブレット",SUM($T59,$V59)&lt;&gt;0),SUM($T59,$V59),"")),"")</f>
        <v/>
      </c>
      <c r="FH59" s="81" t="str">
        <f>IF($FE$3&lt;&gt;"コンテンツなし",IF(AND(申込書!$AH$4="GIGAスクールパック",SUM($Q59,$S59)&lt;&gt;0),SUM($Q59,$S59),IF(AND(申込書!$AH$4="SKY安心GIGAタブレット",SUM($U59,$W59)&lt;&gt;0),SUM($U59,$W59),"")),"")</f>
        <v/>
      </c>
      <c r="FI59" s="157"/>
      <c r="FJ59" s="82"/>
      <c r="FK59" s="80" t="str">
        <f>IF(AND(申込書!$C$112&lt;&gt;"▼プルダウンより選択してください",申込書!$C$112&lt;&gt;"",申込書!$P$112&lt;&gt;"YYYY/MM/DD",$G59&lt;&gt;""),申込書!$P$112,"")</f>
        <v/>
      </c>
      <c r="FL59" s="81" t="str">
        <f>IF(AND(申込書!$C$112&lt;&gt;"▼プルダウンより選択してください",申込書!$C$112&lt;&gt;"",$G59&lt;&gt;""),申込書!$M$112,"")</f>
        <v/>
      </c>
      <c r="FM59" s="81" t="str">
        <f>IF($FK$3&lt;&gt;"コンテンツなし",IF(AND(申込書!$AH$4="GIGAスクールパック",SUM($P59,$R59)&lt;&gt;0),SUM($P59,$R59),IF(AND(申込書!$AH$4="SKY安心GIGAタブレット",SUM($T59,$V59)&lt;&gt;0),SUM($T59,$V59),"")),"")</f>
        <v/>
      </c>
      <c r="FN59" s="81" t="str">
        <f>IF($FK$3&lt;&gt;"コンテンツなし",IF(AND(申込書!$AH$4="GIGAスクールパック",SUM($Q59,$S59)&lt;&gt;0),SUM($Q59,$S59),IF(AND(申込書!$AH$4="SKY安心GIGAタブレット",SUM($U59,$W59)&lt;&gt;0),SUM($U59,$W59),"")),"")</f>
        <v/>
      </c>
      <c r="FO59" s="157"/>
      <c r="FP59" s="82"/>
      <c r="FQ59" s="80" t="str">
        <f>IF(AND(申込書!$C$113&lt;&gt;"▼プルダウンより選択してください",申込書!$C$113&lt;&gt;"",申込書!$P$113&lt;&gt;"YYYY/MM/DD",$G59&lt;&gt;""),申込書!$P$113,"")</f>
        <v/>
      </c>
      <c r="FR59" s="81" t="str">
        <f>IF(AND(申込書!$C$113&lt;&gt;"▼プルダウンより選択してください",申込書!$C$113&lt;&gt;"",$G59&lt;&gt;""),申込書!$M$113,"")</f>
        <v/>
      </c>
      <c r="FS59" s="81" t="str">
        <f>IF($FQ$3&lt;&gt;"コンテンツなし",IF(AND(申込書!$AH$4="GIGAスクールパック",SUM($P59,$R59)&lt;&gt;0),SUM($P59,$R59),IF(AND(申込書!$AH$4="SKY安心GIGAタブレット",SUM($T59,$V59)&lt;&gt;0),SUM($T59,$V59),"")),"")</f>
        <v/>
      </c>
      <c r="FT59" s="81" t="str">
        <f>IF($FQ$3&lt;&gt;"コンテンツなし",IF(AND(申込書!$AH$4="GIGAスクールパック",SUM($Q59,$S59)&lt;&gt;0),SUM($Q59,$S59),IF(AND(申込書!$AH$4="SKY安心GIGAタブレット",SUM($U59,$W59)&lt;&gt;0),SUM($U59,$W59),"")),"")</f>
        <v/>
      </c>
      <c r="FU59" s="157"/>
      <c r="FV59" s="82"/>
      <c r="FW59" s="80" t="str">
        <f>IF(AND(申込書!$C$114&lt;&gt;"▼プルダウンより選択してください",申込書!$C$114&lt;&gt;"",申込書!$P$114&lt;&gt;"YYYY/MM/DD",$G59&lt;&gt;""),申込書!$P$114,"")</f>
        <v/>
      </c>
      <c r="FX59" s="81" t="str">
        <f>IF(AND(申込書!$C$114&lt;&gt;"▼プルダウンより選択してください",申込書!$C$114&lt;&gt;"",$G59&lt;&gt;""),申込書!$M$114,"")</f>
        <v/>
      </c>
      <c r="FY59" s="81" t="str">
        <f>IF($FW$3&lt;&gt;"コンテンツなし",IF(AND(申込書!$AH$4="GIGAスクールパック",SUM($P59,$R59)&lt;&gt;0),SUM($P59,$R59),IF(AND(申込書!$AH$4="SKY安心GIGAタブレット",SUM($T59,$V59)&lt;&gt;0),SUM($T59,$V59),"")),"")</f>
        <v/>
      </c>
      <c r="FZ59" s="81" t="str">
        <f>IF($FW$3&lt;&gt;"コンテンツなし",IF(AND(申込書!$AH$4="GIGAスクールパック",SUM($Q59,$S59)&lt;&gt;0),SUM($Q59,$S59),IF(AND(申込書!$AH$4="SKY安心GIGAタブレット",SUM($U59,$W59)&lt;&gt;0),SUM($U59,$W59),"")),"")</f>
        <v/>
      </c>
      <c r="GA59" s="157"/>
      <c r="GB59" s="82"/>
      <c r="GC59" s="80" t="str">
        <f>IF(AND(申込書!$C$115&lt;&gt;"▼プルダウンより選択してください",申込書!$C$115&lt;&gt;"",申込書!$P$115&lt;&gt;"YYYY/MM/DD",$G59&lt;&gt;""),申込書!$P$115,"")</f>
        <v/>
      </c>
      <c r="GD59" s="81" t="str">
        <f>IF(AND(申込書!$C$115&lt;&gt;"▼プルダウンより選択してください",申込書!$C$115&lt;&gt;"",$G59&lt;&gt;""),申込書!$M$115,"")</f>
        <v/>
      </c>
      <c r="GE59" s="81" t="str">
        <f>IF($GC$3&lt;&gt;"コンテンツなし",IF(AND(申込書!$AH$4="GIGAスクールパック",SUM($P59,$R59)&lt;&gt;0),SUM($P59,$R59),IF(AND(申込書!$AH$4="SKY安心GIGAタブレット",SUM($T59,$V59)&lt;&gt;0),SUM($T59,$V59),"")),"")</f>
        <v/>
      </c>
      <c r="GF59" s="81" t="str">
        <f>IF($GC$3&lt;&gt;"コンテンツなし",IF(AND(申込書!$AH$4="GIGAスクールパック",SUM($Q59,$S59)&lt;&gt;0),SUM($Q59,$S59),IF(AND(申込書!$AH$4="SKY安心GIGAタブレット",SUM($U59,$W59)&lt;&gt;0),SUM($U59,$W59),"")),"")</f>
        <v/>
      </c>
      <c r="GG59" s="157"/>
      <c r="GH59" s="82"/>
      <c r="GI59" s="80" t="str">
        <f>IF(AND(申込書!$C$116&lt;&gt;"▼プルダウンより選択してください",申込書!$C$116&lt;&gt;"",申込書!$P$116&lt;&gt;"YYYY/MM/DD",$G59&lt;&gt;""),申込書!$P$116,"")</f>
        <v/>
      </c>
      <c r="GJ59" s="81" t="str">
        <f>IF(AND(申込書!$C$116&lt;&gt;"▼プルダウンより選択してください",申込書!$C$116&lt;&gt;"",$G59&lt;&gt;""),申込書!$M$116,"")</f>
        <v/>
      </c>
      <c r="GK59" s="81" t="str">
        <f>IF($GI$3&lt;&gt;"コンテンツなし",IF(AND(申込書!$AH$4="GIGAスクールパック",SUM($P59,$R59)&lt;&gt;0),SUM($P59,$R59),IF(AND(申込書!$AH$4="SKY安心GIGAタブレット",SUM($T59,$V59)&lt;&gt;0),SUM($T59,$V59),"")),"")</f>
        <v/>
      </c>
      <c r="GL59" s="81" t="str">
        <f>IF($GI$3&lt;&gt;"コンテンツなし",IF(AND(申込書!$AH$4="GIGAスクールパック",SUM($Q59,$S59)&lt;&gt;0),SUM($Q59,$S59),IF(AND(申込書!$AH$4="SKY安心GIGAタブレット",SUM($U59,$W59)&lt;&gt;0),SUM($U59,$W59),"")),"")</f>
        <v/>
      </c>
      <c r="GM59" s="157"/>
      <c r="GN59" s="82"/>
      <c r="GO59" s="80" t="str">
        <f>IF(AND(申込書!$C$117&lt;&gt;"▼プルダウンより選択してください",申込書!$C$117&lt;&gt;"",申込書!$P$117&lt;&gt;"YYYY/MM/DD",$G59&lt;&gt;""),申込書!$P$117,"")</f>
        <v/>
      </c>
      <c r="GP59" s="81" t="str">
        <f>IF(AND(申込書!$C$117&lt;&gt;"▼プルダウンより選択してください",申込書!$C$117&lt;&gt;"",$G59&lt;&gt;""),申込書!$M$117,"")</f>
        <v/>
      </c>
      <c r="GQ59" s="81" t="str">
        <f>IF($GO$3&lt;&gt;"コンテンツなし",IF(AND(申込書!$AH$4="GIGAスクールパック",SUM($P59,$R59)&lt;&gt;0),SUM($P59,$R59),IF(AND(申込書!$AH$4="SKY安心GIGAタブレット",SUM($T59,$V59)&lt;&gt;0),SUM($T59,$V59),"")),"")</f>
        <v/>
      </c>
      <c r="GR59" s="81" t="str">
        <f>IF($GO$3&lt;&gt;"コンテンツなし",IF(AND(申込書!$AH$4="GIGAスクールパック",SUM($Q59,$S59)&lt;&gt;0),SUM($Q59,$S59),IF(AND(申込書!$AH$4="SKY安心GIGAタブレット",SUM($U59,$W59)&lt;&gt;0),SUM($U59,$W59),"")),"")</f>
        <v/>
      </c>
      <c r="GS59" s="157"/>
      <c r="GT59" s="82"/>
      <c r="GU59" s="80" t="str">
        <f>IF(AND(申込書!$C$118&lt;&gt;"▼プルダウンより選択してください",申込書!$C$118&lt;&gt;"",申込書!$P$118&lt;&gt;"YYYY/MM/DD",$G59&lt;&gt;""),申込書!$P$118,"")</f>
        <v/>
      </c>
      <c r="GV59" s="81" t="str">
        <f>IF(AND(申込書!$C$118&lt;&gt;"▼プルダウンより選択してください",申込書!$C$118&lt;&gt;"",$G59&lt;&gt;""),申込書!$M$118,"")</f>
        <v/>
      </c>
      <c r="GW59" s="81" t="str">
        <f>IF($GU$3&lt;&gt;"コンテンツなし",IF(AND(申込書!$AH$4="GIGAスクールパック",SUM($P59,$R59)&lt;&gt;0),SUM($P59,$R59),IF(AND(申込書!$AH$4="SKY安心GIGAタブレット",SUM($T59,$V59)&lt;&gt;0),SUM($T59,$V59),"")),"")</f>
        <v/>
      </c>
      <c r="GX59" s="81" t="str">
        <f>IF($GU$3&lt;&gt;"コンテンツなし",IF(AND(申込書!$AH$4="GIGAスクールパック",SUM($Q59,$S59)&lt;&gt;0),SUM($Q59,$S59),IF(AND(申込書!$AH$4="SKY安心GIGAタブレット",SUM($U59,$W59)&lt;&gt;0),SUM($U59,$W59),"")),"")</f>
        <v/>
      </c>
      <c r="GY59" s="157"/>
      <c r="GZ59" s="82"/>
      <c r="HA59" s="80" t="str">
        <f>IF(AND(申込書!$C$119&lt;&gt;"▼プルダウンより選択してください",申込書!$C$119&lt;&gt;"",申込書!$P$119&lt;&gt;"YYYY/MM/DD",$G59&lt;&gt;""),申込書!$P$119,"")</f>
        <v/>
      </c>
      <c r="HB59" s="81" t="str">
        <f>IF(AND(申込書!$C$119&lt;&gt;"▼プルダウンより選択してください",申込書!$C$119&lt;&gt;"",$G59&lt;&gt;""),申込書!$M$119,"")</f>
        <v/>
      </c>
      <c r="HC59" s="81" t="str">
        <f>IF($HA$3&lt;&gt;"コンテンツなし",IF(AND(申込書!$AH$4="GIGAスクールパック",SUM($P59,$R59)&lt;&gt;0),SUM($P59,$R59),IF(AND(申込書!$AH$4="SKY安心GIGAタブレット",SUM($T59,$V59)&lt;&gt;0),SUM($T59,$V59),"")),"")</f>
        <v/>
      </c>
      <c r="HD59" s="81" t="str">
        <f>IF($HA$3&lt;&gt;"コンテンツなし",IF(AND(申込書!$AH$4="GIGAスクールパック",SUM($Q59,$S59)&lt;&gt;0),SUM($Q59,$S59),IF(AND(申込書!$AH$4="SKY安心GIGAタブレット",SUM($U59,$W59)&lt;&gt;0),SUM($U59,$W59),"")),"")</f>
        <v/>
      </c>
      <c r="HE59" s="157"/>
      <c r="HF59" s="82"/>
      <c r="HG59" s="83"/>
    </row>
    <row r="60" spans="2:215" ht="26.85" customHeight="1">
      <c r="B60" s="62">
        <f t="shared" si="0"/>
        <v>55</v>
      </c>
      <c r="C60" s="63"/>
      <c r="D60" s="64"/>
      <c r="E60" s="207"/>
      <c r="F60" s="65"/>
      <c r="G60" s="66"/>
      <c r="H60" s="67"/>
      <c r="I60" s="68"/>
      <c r="J60" s="69"/>
      <c r="K60" s="70"/>
      <c r="L60" s="71"/>
      <c r="M60" s="72"/>
      <c r="N60" s="73"/>
      <c r="O60" s="74"/>
      <c r="P60" s="179"/>
      <c r="Q60" s="180"/>
      <c r="R60" s="180"/>
      <c r="S60" s="181"/>
      <c r="T60" s="179"/>
      <c r="U60" s="180"/>
      <c r="V60" s="182"/>
      <c r="W60" s="181"/>
      <c r="X60" s="75"/>
      <c r="Y60" s="76"/>
      <c r="Z60" s="77"/>
      <c r="AA60" s="78"/>
      <c r="AB60" s="79"/>
      <c r="AC60" s="79"/>
      <c r="AD60" s="79"/>
      <c r="AE60" s="77"/>
      <c r="AF60" s="139"/>
      <c r="AG60" s="139"/>
      <c r="AH60" s="139"/>
      <c r="AI60" s="80" t="str">
        <f>IF(AND(申込書!$C$90&lt;&gt;"▼プルダウンより選択してください",申込書!$C$90&lt;&gt;"",申込書!$P$90&lt;&gt;"YYYY/MM/DD",$G60&lt;&gt;""),申込書!$P$90,"")</f>
        <v/>
      </c>
      <c r="AJ60" s="81" t="str">
        <f>IF(AND(申込書!$C$90&lt;&gt;"▼プルダウンより選択してください",申込書!$C$90&lt;&gt;"",$G60&lt;&gt;""),申込書!$M$90,"")</f>
        <v/>
      </c>
      <c r="AK60" s="81" t="str">
        <f>IF($AI$3&lt;&gt;"コンテンツなし",IF(AND(申込書!$AH$4="GIGAスクールパック",SUM($P60,$R60)&lt;&gt;0),SUM($P60,$R60),IF(AND(申込書!$AH$4="SKY安心GIGAタブレット",SUM($T60,$V60)&lt;&gt;0),SUM($T60,$V60),"")),"")</f>
        <v/>
      </c>
      <c r="AL60" s="81" t="str">
        <f>IF($AI$3&lt;&gt;"コンテンツなし",IF(AND(申込書!$AH$4="GIGAスクールパック",SUM($Q60,$S60)&lt;&gt;0),SUM($Q60,$S60),IF(AND(申込書!$AH$4="SKY安心GIGAタブレット",SUM($U60,$W60)&lt;&gt;0),SUM($U60,$W60),"")),"")</f>
        <v/>
      </c>
      <c r="AM60" s="157"/>
      <c r="AN60" s="82"/>
      <c r="AO60" s="80" t="str">
        <f>IF(AND(申込書!$C$91&lt;&gt;"▼プルダウンより選択してください",申込書!$C$91&lt;&gt;"",申込書!$P$91&lt;&gt;"YYYY/MM/DD",$G60&lt;&gt;""),申込書!$P$91,"")</f>
        <v/>
      </c>
      <c r="AP60" s="81" t="str">
        <f>IF(AND(申込書!$C$91&lt;&gt;"▼プルダウンより選択してください",申込書!$C$91&lt;&gt;"",$G60&lt;&gt;""),申込書!$M$91,"")</f>
        <v/>
      </c>
      <c r="AQ60" s="81" t="str">
        <f>IF($AO$3&lt;&gt;"コンテンツなし",IF(AND(申込書!$AH$4="GIGAスクールパック",SUM($P60,$R60)&lt;&gt;0),SUM($P60,$R60),IF(AND(申込書!$AH$4="SKY安心GIGAタブレット",SUM($T60,$V60)&lt;&gt;0),SUM($T60,$V60),"")),"")</f>
        <v/>
      </c>
      <c r="AR60" s="81" t="str">
        <f>IF($AO$3&lt;&gt;"コンテンツなし",IF(AND(申込書!$AH$4="GIGAスクールパック",SUM($Q60,$S60)&lt;&gt;0),SUM($Q60,$S60),IF(AND(申込書!$AH$4="SKY安心GIGAタブレット",SUM($U60,$W60)&lt;&gt;0),SUM($U60,$W60),"")),"")</f>
        <v/>
      </c>
      <c r="AS60" s="157"/>
      <c r="AT60" s="82"/>
      <c r="AU60" s="80" t="str">
        <f>IF(AND(申込書!$C$92&lt;&gt;"▼プルダウンより選択してください",申込書!$C$92&lt;&gt;"",申込書!$P$92&lt;&gt;"YYYY/MM/DD",$G60&lt;&gt;""),申込書!$P$92,"")</f>
        <v/>
      </c>
      <c r="AV60" s="81" t="str">
        <f>IF(AND(申込書!$C$92&lt;&gt;"▼プルダウンより選択してください",申込書!$C$92&lt;&gt;"",$G60&lt;&gt;""),申込書!$M$92,"")</f>
        <v/>
      </c>
      <c r="AW60" s="81" t="str">
        <f>IF($AU$3&lt;&gt;"コンテンツなし",IF(AND(申込書!$AH$4="GIGAスクールパック",SUM($P60,$R60)&lt;&gt;0),SUM($P60,$R60),IF(AND(申込書!$AH$4="SKY安心GIGAタブレット",SUM($T60,$V60)&lt;&gt;0),SUM($T60,$V60),"")),"")</f>
        <v/>
      </c>
      <c r="AX60" s="81" t="str">
        <f>IF($AU$3&lt;&gt;"コンテンツなし",IF(AND(申込書!$AH$4="GIGAスクールパック",SUM($Q60,$S60)&lt;&gt;0),SUM($Q60,$S60),IF(AND(申込書!$AH$4="SKY安心GIGAタブレット",SUM($U60,$W60)&lt;&gt;0),SUM($U60,$W60),"")),"")</f>
        <v/>
      </c>
      <c r="AY60" s="157"/>
      <c r="AZ60" s="82"/>
      <c r="BA60" s="80" t="str">
        <f>IF(AND(申込書!$C$93&lt;&gt;"▼プルダウンより選択してください",申込書!$C$93&lt;&gt;"",申込書!$P$93&lt;&gt;"YYYY/MM/DD",$G60&lt;&gt;""),申込書!$P$93,"")</f>
        <v/>
      </c>
      <c r="BB60" s="81" t="str">
        <f>IF(AND(申込書!$C$93&lt;&gt;"▼プルダウンより選択してください",申込書!$C$93&lt;&gt;"",申込書!$M$93&gt;=1,$G60&lt;&gt;""),申込書!$M$93,"")</f>
        <v/>
      </c>
      <c r="BC60" s="81" t="str">
        <f>IF($BA$3&lt;&gt;"コンテンツなし",IF(AND(申込書!$AH$4="GIGAスクールパック",SUM($P60,$R60)&lt;&gt;0),SUM($P60,$R60),IF(AND(申込書!$AH$4="SKY安心GIGAタブレット",SUM($T60,$V60)&lt;&gt;0),SUM($T60,$V60),"")),"")</f>
        <v/>
      </c>
      <c r="BD60" s="81" t="str">
        <f>IF($BA$3&lt;&gt;"コンテンツなし",IF(AND(申込書!$AH$4="GIGAスクールパック",SUM($Q60,$S60)&lt;&gt;0),SUM($Q60,$S60),IF(AND(申込書!$AH$4="SKY安心GIGAタブレット",SUM($U60,$W60)&lt;&gt;0),SUM($U60,$W60),"")),"")</f>
        <v/>
      </c>
      <c r="BE60" s="157"/>
      <c r="BF60" s="82"/>
      <c r="BG60" s="80" t="str">
        <f>IF(AND(申込書!$C$94&lt;&gt;"▼プルダウンより選択してください",申込書!$C$94&lt;&gt;"",申込書!$P$94&lt;&gt;"YYYY/MM/DD",$G60&lt;&gt;""),申込書!$P$94,"")</f>
        <v/>
      </c>
      <c r="BH60" s="81" t="str">
        <f>IF(AND(申込書!$C$94&lt;&gt;"▼プルダウンより選択してください",申込書!$C$94&lt;&gt;"",$G60&lt;&gt;""),申込書!$M$94,"")</f>
        <v/>
      </c>
      <c r="BI60" s="81" t="str">
        <f>IF($BG$3&lt;&gt;"コンテンツなし",IF(AND(申込書!$AH$4="GIGAスクールパック",SUM($P60,$R60)&lt;&gt;0),SUM($P60,$R60),IF(AND(申込書!$AH$4="SKY安心GIGAタブレット",SUM($T60,$V60)&lt;&gt;0),SUM($T60,$V60),"")),"")</f>
        <v/>
      </c>
      <c r="BJ60" s="81" t="str">
        <f>IF($BG$3&lt;&gt;"コンテンツなし",IF(AND(申込書!$AH$4="GIGAスクールパック",SUM($Q60,$S60)&lt;&gt;0),SUM($Q60,$S60),IF(AND(申込書!$AH$4="SKY安心GIGAタブレット",SUM($U60,$W60)&lt;&gt;0),SUM($U60,$W60),"")),"")</f>
        <v/>
      </c>
      <c r="BK60" s="157"/>
      <c r="BL60" s="82"/>
      <c r="BM60" s="80" t="str">
        <f>IF(AND(申込書!$C$95&lt;&gt;"▼プルダウンより選択してください",申込書!$C$95&lt;&gt;"",申込書!$P$95&lt;&gt;"YYYY/MM/DD",$G60&lt;&gt;""),申込書!$P$95,"")</f>
        <v/>
      </c>
      <c r="BN60" s="81" t="str">
        <f>IF(AND(申込書!$C$95&lt;&gt;"▼プルダウンより選択してください",申込書!$C$95&lt;&gt;"",$G60&lt;&gt;""),申込書!$M$95,"")</f>
        <v/>
      </c>
      <c r="BO60" s="81" t="str">
        <f>IF($BM$3&lt;&gt;"コンテンツなし",IF(AND(申込書!$AH$4="GIGAスクールパック",SUM($P60,$R60)&lt;&gt;0),SUM($P60,$R60),IF(AND(申込書!$AH$4="SKY安心GIGAタブレット",SUM($T60,$V60)&lt;&gt;0),SUM($T60,$V60),"")),"")</f>
        <v/>
      </c>
      <c r="BP60" s="81" t="str">
        <f>IF($BM$3&lt;&gt;"コンテンツなし",IF(AND(申込書!$AH$4="GIGAスクールパック",SUM($Q60,$S60)&lt;&gt;0),SUM($Q60,$S60),IF(AND(申込書!$AH$4="SKY安心GIGAタブレット",SUM($U60,$W60)&lt;&gt;0),SUM($U60,$W60),"")),"")</f>
        <v/>
      </c>
      <c r="BQ60" s="157"/>
      <c r="BR60" s="82"/>
      <c r="BS60" s="80" t="str">
        <f>IF(AND(申込書!$C$96&lt;&gt;"▼プルダウンより選択してください",申込書!$C$96&lt;&gt;"",申込書!$P$96&lt;&gt;"YYYY/MM/DD",$G60&lt;&gt;""),申込書!$P$96,"")</f>
        <v/>
      </c>
      <c r="BT60" s="81" t="str">
        <f>IF(AND(申込書!$C$96&lt;&gt;"▼プルダウンより選択してください",申込書!$C$96&lt;&gt;"",$G60&lt;&gt;""),申込書!$M$96,"")</f>
        <v/>
      </c>
      <c r="BU60" s="81" t="str">
        <f>IF($BS$3&lt;&gt;"コンテンツなし",IF(AND(申込書!$AH$4="GIGAスクールパック",SUM($P60,$R60)&lt;&gt;0),SUM($P60,$R60),IF(AND(申込書!$AH$4="SKY安心GIGAタブレット",SUM($T60,$V60)&lt;&gt;0),SUM($T60,$V60),"")),"")</f>
        <v/>
      </c>
      <c r="BV60" s="81" t="str">
        <f>IF($BS$3&lt;&gt;"コンテンツなし",IF(AND(申込書!$AH$4="GIGAスクールパック",SUM($Q60,$S60)&lt;&gt;0),SUM($Q60,$S60),IF(AND(申込書!$AH$4="SKY安心GIGAタブレット",SUM($U60,$W60)&lt;&gt;0),SUM($U60,$W60),"")),"")</f>
        <v/>
      </c>
      <c r="BW60" s="157"/>
      <c r="BX60" s="82"/>
      <c r="BY60" s="80" t="str">
        <f>IF(AND(申込書!$C$97&lt;&gt;"▼プルダウンより選択してください",申込書!$C$97&lt;&gt;"",申込書!$P$97&lt;&gt;"YYYY/MM/DD",$G60&lt;&gt;""),申込書!$P$97,"")</f>
        <v/>
      </c>
      <c r="BZ60" s="81" t="str">
        <f>IF(AND(申込書!$C$97&lt;&gt;"▼プルダウンより選択してください",申込書!$C$97&lt;&gt;"",$G60&lt;&gt;""),申込書!$M$97,"")</f>
        <v/>
      </c>
      <c r="CA60" s="81" t="str">
        <f>IF($BY$3&lt;&gt;"コンテンツなし",IF(AND(申込書!$AH$4="GIGAスクールパック",SUM($P60,$R60)&lt;&gt;0),SUM($P60,$R60),IF(AND(申込書!$AH$4="SKY安心GIGAタブレット",SUM($T60,$V60)&lt;&gt;0),SUM($T60,$V60),"")),"")</f>
        <v/>
      </c>
      <c r="CB60" s="81" t="str">
        <f>IF($BY$3&lt;&gt;"コンテンツなし",IF(AND(申込書!$AH$4="GIGAスクールパック",SUM($Q60,$S60)&lt;&gt;0),SUM($Q60,$S60),IF(AND(申込書!$AH$4="SKY安心GIGAタブレット",SUM($U60,$W60)&lt;&gt;0),SUM($U60,$W60),"")),"")</f>
        <v/>
      </c>
      <c r="CC60" s="157"/>
      <c r="CD60" s="82"/>
      <c r="CE60" s="80" t="str">
        <f>IF(AND(申込書!$C$98&lt;&gt;"▼プルダウンより選択してください",申込書!$C$98&lt;&gt;"",申込書!$P$98&lt;&gt;"YYYY/MM/DD",$G60&lt;&gt;""),申込書!$P$98,"")</f>
        <v/>
      </c>
      <c r="CF60" s="81" t="str">
        <f>IF(AND(申込書!$C$98&lt;&gt;"▼プルダウンより選択してください",申込書!$C$98&lt;&gt;"",$G60&lt;&gt;""),申込書!$M$98,"")</f>
        <v/>
      </c>
      <c r="CG60" s="81" t="str">
        <f>IF($CE$3&lt;&gt;"コンテンツなし",IF(AND(申込書!$AH$4="GIGAスクールパック",SUM($P60,$R60)&lt;&gt;0),SUM($P60,$R60),IF(AND(申込書!$AH$4="SKY安心GIGAタブレット",SUM($T60,$V60)&lt;&gt;0),SUM($T60,$V60),"")),"")</f>
        <v/>
      </c>
      <c r="CH60" s="81" t="str">
        <f>IF($CE$3&lt;&gt;"コンテンツなし",IF(AND(申込書!$AH$4="GIGAスクールパック",SUM($Q60,$S60)&lt;&gt;0),SUM($Q60,$S60),IF(AND(申込書!$AH$4="SKY安心GIGAタブレット",SUM($U60,$W60)&lt;&gt;0),SUM($U60,$W60),"")),"")</f>
        <v/>
      </c>
      <c r="CI60" s="157"/>
      <c r="CJ60" s="82"/>
      <c r="CK60" s="80" t="str">
        <f>IF(AND(申込書!$C$99&lt;&gt;"▼プルダウンより選択してください",申込書!$C$99&lt;&gt;"",申込書!$P$99&lt;&gt;"YYYY/MM/DD",$G60&lt;&gt;""),申込書!$P$99,"")</f>
        <v/>
      </c>
      <c r="CL60" s="81" t="str">
        <f>IF(AND(申込書!$C$99&lt;&gt;"▼プルダウンより選択してください",申込書!$C$99&lt;&gt;"",$G60&lt;&gt;""),申込書!$M$99,"")</f>
        <v/>
      </c>
      <c r="CM60" s="81" t="str">
        <f>IF($CK$3&lt;&gt;"コンテンツなし",IF(AND(申込書!$AH$4="GIGAスクールパック",SUM($P60,$R60)&lt;&gt;0),SUM($P60,$R60),IF(AND(申込書!$AH$4="SKY安心GIGAタブレット",SUM($T60,$V60)&lt;&gt;0),SUM($T60,$V60),"")),"")</f>
        <v/>
      </c>
      <c r="CN60" s="81" t="str">
        <f>IF($CK$3&lt;&gt;"コンテンツなし",IF(AND(申込書!$AH$4="GIGAスクールパック",SUM($Q60,$S60)&lt;&gt;0),SUM($Q60,$S60),IF(AND(申込書!$AH$4="SKY安心GIGAタブレット",SUM($U60,$W60)&lt;&gt;0),SUM($U60,$W60),"")),"")</f>
        <v/>
      </c>
      <c r="CO60" s="157"/>
      <c r="CP60" s="82"/>
      <c r="CQ60" s="80" t="str">
        <f>IF(AND(申込書!$C$100&lt;&gt;"▼プルダウンより選択してください",申込書!$C$100&lt;&gt;"",申込書!$P$100&lt;&gt;"YYYY/MM/DD",$G60&lt;&gt;""),申込書!$P$100,"")</f>
        <v/>
      </c>
      <c r="CR60" s="81" t="str">
        <f>IF(AND(申込書!$C$100&lt;&gt;"▼プルダウンより選択してください",申込書!$C$100&lt;&gt;"",$G60&lt;&gt;""),申込書!$M$100,"")</f>
        <v/>
      </c>
      <c r="CS60" s="81" t="str">
        <f>IF($CQ$3&lt;&gt;"コンテンツなし",IF(AND(申込書!$AH$4="GIGAスクールパック",SUM($P60,$R60)&lt;&gt;0),SUM($P60,$R60),IF(AND(申込書!$AH$4="SKY安心GIGAタブレット",SUM($T60,$V60)&lt;&gt;0),SUM($T60,$V60),"")),"")</f>
        <v/>
      </c>
      <c r="CT60" s="81" t="str">
        <f>IF($CQ$3&lt;&gt;"コンテンツなし",IF(AND(申込書!$AH$4="GIGAスクールパック",SUM($Q60,$S60)&lt;&gt;0),SUM($Q60,$S60),IF(AND(申込書!$AH$4="SKY安心GIGAタブレット",SUM($U60,$W60)&lt;&gt;0),SUM($U60,$W60),"")),"")</f>
        <v/>
      </c>
      <c r="CU60" s="81"/>
      <c r="CV60" s="82"/>
      <c r="CW60" s="80" t="str">
        <f>IF(AND(申込書!$C$101&lt;&gt;"▼プルダウンより選択してください",申込書!$C$101&lt;&gt;"",申込書!$P$101&lt;&gt;"YYYY/MM/DD",$G60&lt;&gt;""),申込書!$P$101,"")</f>
        <v/>
      </c>
      <c r="CX60" s="81" t="str">
        <f>IF(AND(申込書!$C$101&lt;&gt;"▼プルダウンより選択してください",申込書!$C$101&lt;&gt;"",$G60&lt;&gt;""),申込書!$M$101,"")</f>
        <v/>
      </c>
      <c r="CY60" s="81" t="str">
        <f>IF($CW$3&lt;&gt;"コンテンツなし",IF(AND(申込書!$AH$4="GIGAスクールパック",SUM($P60,$R60)&lt;&gt;0),SUM($P60,$R60),IF(AND(申込書!$AH$4="SKY安心GIGAタブレット",SUM($T60,$V60)&lt;&gt;0),SUM($T60,$V60),"")),"")</f>
        <v/>
      </c>
      <c r="CZ60" s="81" t="str">
        <f>IF($CW$3&lt;&gt;"コンテンツなし",IF(AND(申込書!$AH$4="GIGAスクールパック",SUM($Q60,$S60)&lt;&gt;0),SUM($Q60,$S60),IF(AND(申込書!$AH$4="SKY安心GIGAタブレット",SUM($U60,$W60)&lt;&gt;0),SUM($U60,$W60),"")),"")</f>
        <v/>
      </c>
      <c r="DA60" s="81"/>
      <c r="DB60" s="82"/>
      <c r="DC60" s="80" t="str">
        <f>IF(AND(申込書!$C$102&lt;&gt;"▼プルダウンより選択してください",申込書!$C$102&lt;&gt;"",申込書!$P$102&lt;&gt;"YYYY/MM/DD",$G60&lt;&gt;""),申込書!$P$102,"")</f>
        <v/>
      </c>
      <c r="DD60" s="81" t="str">
        <f>IF(AND(申込書!$C$102&lt;&gt;"▼プルダウンより選択してください",申込書!$C$102&lt;&gt;"",$G60&lt;&gt;""),申込書!$M$102,"")</f>
        <v/>
      </c>
      <c r="DE60" s="81" t="str">
        <f>IF($DC$3&lt;&gt;"コンテンツなし",IF(AND(申込書!$AH$4="GIGAスクールパック",SUM($P60,$R60)&lt;&gt;0),SUM($P60,$R60),IF(AND(申込書!$AH$4="SKY安心GIGAタブレット",SUM($T60,$V60)&lt;&gt;0),SUM($T60,$V60),"")),"")</f>
        <v/>
      </c>
      <c r="DF60" s="81" t="str">
        <f>IF($DC$3&lt;&gt;"コンテンツなし",IF(AND(申込書!$AH$4="GIGAスクールパック",SUM($Q60,$S60)&lt;&gt;0),SUM($Q60,$S60),IF(AND(申込書!$AH$4="SKY安心GIGAタブレット",SUM($U60,$W60)&lt;&gt;0),SUM($U60,$W60),"")),"")</f>
        <v/>
      </c>
      <c r="DG60" s="81"/>
      <c r="DH60" s="82"/>
      <c r="DI60" s="80" t="str">
        <f>IF(AND(申込書!$C$103&lt;&gt;"▼プルダウンより選択してください",申込書!$C$103&lt;&gt;"",申込書!$P$103&lt;&gt;"YYYY/MM/DD",$G60&lt;&gt;""),申込書!$P$103,"")</f>
        <v/>
      </c>
      <c r="DJ60" s="81" t="str">
        <f>IF(AND(申込書!$C$103&lt;&gt;"▼プルダウンより選択してください",申込書!$C$103&lt;&gt;"",$G60&lt;&gt;""),申込書!$M$103,"")</f>
        <v/>
      </c>
      <c r="DK60" s="81" t="str">
        <f>IF($DI$3&lt;&gt;"コンテンツなし",IF(AND(申込書!$AH$4="GIGAスクールパック",SUM($P60,$R60)&lt;&gt;0),SUM($P60,$R60),IF(AND(申込書!$AH$4="SKY安心GIGAタブレット",SUM($T60,$V60)&lt;&gt;0),SUM($T60,$V60),"")),"")</f>
        <v/>
      </c>
      <c r="DL60" s="81" t="str">
        <f>IF($DI$3&lt;&gt;"コンテンツなし",IF(AND(申込書!$AH$4="GIGAスクールパック",SUM($Q60,$S60)&lt;&gt;0),SUM($Q60,$S60),IF(AND(申込書!$AH$4="SKY安心GIGAタブレット",SUM($U60,$W60)&lt;&gt;0),SUM($U60,$W60),"")),"")</f>
        <v/>
      </c>
      <c r="DM60" s="81"/>
      <c r="DN60" s="82"/>
      <c r="DO60" s="80" t="str">
        <f>IF(AND(申込書!$C$104&lt;&gt;"▼プルダウンより選択してください",申込書!$C$104&lt;&gt;"",申込書!$P$104&lt;&gt;"YYYY/MM/DD",$G60&lt;&gt;""),申込書!$P$104,"")</f>
        <v/>
      </c>
      <c r="DP60" s="81" t="str">
        <f>IF(AND(申込書!$C$104&lt;&gt;"▼プルダウンより選択してください",申込書!$C$104&lt;&gt;"",$G60&lt;&gt;""),申込書!$M$104,"")</f>
        <v/>
      </c>
      <c r="DQ60" s="81" t="str">
        <f>IF($DO$3&lt;&gt;"コンテンツなし",IF(AND(申込書!$AH$4="GIGAスクールパック",SUM($P60,$R60)&lt;&gt;0),SUM($P60,$R60),IF(AND(申込書!$AH$4="SKY安心GIGAタブレット",SUM($T60,$V60)&lt;&gt;0),SUM($T60,$V60),"")),"")</f>
        <v/>
      </c>
      <c r="DR60" s="81" t="str">
        <f>IF($DO$3&lt;&gt;"コンテンツなし",IF(AND(申込書!$AH$4="GIGAスクールパック",SUM($Q60,$S60)&lt;&gt;0),SUM($Q60,$S60),IF(AND(申込書!$AH$4="SKY安心GIGAタブレット",SUM($U60,$W60)&lt;&gt;0),SUM($U60,$W60),"")),"")</f>
        <v/>
      </c>
      <c r="DS60" s="81"/>
      <c r="DT60" s="82"/>
      <c r="DU60" s="80" t="str">
        <f>IF(AND(申込書!$C$105&lt;&gt;"▼プルダウンより選択してください",申込書!$C$105&lt;&gt;"",申込書!$P$105&lt;&gt;"YYYY/MM/DD",$G60&lt;&gt;""),申込書!$P$105,"")</f>
        <v/>
      </c>
      <c r="DV60" s="81" t="str">
        <f>IF(AND(申込書!$C$105&lt;&gt;"▼プルダウンより選択してください",申込書!$C$105&lt;&gt;"",$G60&lt;&gt;""),申込書!$M$105,"")</f>
        <v/>
      </c>
      <c r="DW60" s="81" t="str">
        <f>IF($DU$3&lt;&gt;"コンテンツなし",IF(AND(申込書!$AH$4="GIGAスクールパック",SUM($P60,$R60)&lt;&gt;0),SUM($P60,$R60),IF(AND(申込書!$AH$4="SKY安心GIGAタブレット",SUM($T60,$V60)&lt;&gt;0),SUM($T60,$V60),"")),"")</f>
        <v/>
      </c>
      <c r="DX60" s="81" t="str">
        <f>IF($DU$3&lt;&gt;"コンテンツなし",IF(AND(申込書!$AH$4="GIGAスクールパック",SUM($Q60,$S60)&lt;&gt;0),SUM($Q60,$S60),IF(AND(申込書!$AH$4="SKY安心GIGAタブレット",SUM($U60,$W60)&lt;&gt;0),SUM($U60,$W60),"")),"")</f>
        <v/>
      </c>
      <c r="DY60" s="157"/>
      <c r="DZ60" s="82"/>
      <c r="EA60" s="80" t="str">
        <f>IF(AND(申込書!$C$106&lt;&gt;"▼プルダウンより選択してください",申込書!$C$106&lt;&gt;"",申込書!$P$106&lt;&gt;"YYYY/MM/DD",$G60&lt;&gt;""),申込書!$P$106,"")</f>
        <v/>
      </c>
      <c r="EB60" s="81" t="str">
        <f>IF(AND(申込書!$C$106&lt;&gt;"▼プルダウンより選択してください",申込書!$C$106&lt;&gt;"",$G60&lt;&gt;""),申込書!$M$106,"")</f>
        <v/>
      </c>
      <c r="EC60" s="81" t="str">
        <f>IF($EA$3&lt;&gt;"コンテンツなし",IF(AND(申込書!$AH$4="GIGAスクールパック",SUM($P60,$R60)&lt;&gt;0),SUM($P60,$R60),IF(AND(申込書!$AH$4="SKY安心GIGAタブレット",SUM($T60,$V60)&lt;&gt;0),SUM($T60,$V60),"")),"")</f>
        <v/>
      </c>
      <c r="ED60" s="81" t="str">
        <f>IF($EA$3&lt;&gt;"コンテンツなし",IF(AND(申込書!$AH$4="GIGAスクールパック",SUM($Q60,$S60)&lt;&gt;0),SUM($Q60,$S60),IF(AND(申込書!$AH$4="SKY安心GIGAタブレット",SUM($U60,$W60)&lt;&gt;0),SUM($U60,$W60),"")),"")</f>
        <v/>
      </c>
      <c r="EE60" s="157"/>
      <c r="EF60" s="82"/>
      <c r="EG60" s="80" t="str">
        <f>IF(AND(申込書!$C$107&lt;&gt;"▼プルダウンより選択してください",申込書!$C$107&lt;&gt;"",申込書!$P$107&lt;&gt;"YYYY/MM/DD",$G60&lt;&gt;""),申込書!$P$107,"")</f>
        <v/>
      </c>
      <c r="EH60" s="81" t="str">
        <f>IF(AND(申込書!$C$107&lt;&gt;"▼プルダウンより選択してください",申込書!$C$107&lt;&gt;"",$G60&lt;&gt;""),申込書!$M$107,"")</f>
        <v/>
      </c>
      <c r="EI60" s="81" t="str">
        <f>IF($EG$3&lt;&gt;"コンテンツなし",IF(AND(申込書!$AH$4="GIGAスクールパック",SUM($P60,$R60)&lt;&gt;0),SUM($P60,$R60),IF(AND(申込書!$AH$4="SKY安心GIGAタブレット",SUM($T60,$V60)&lt;&gt;0),SUM($T60,$V60),"")),"")</f>
        <v/>
      </c>
      <c r="EJ60" s="81" t="str">
        <f>IF($EG$3&lt;&gt;"コンテンツなし",IF(AND(申込書!$AH$4="GIGAスクールパック",SUM($Q60,$S60)&lt;&gt;0),SUM($Q60,$S60),IF(AND(申込書!$AH$4="SKY安心GIGAタブレット",SUM($U60,$W60)&lt;&gt;0),SUM($U60,$W60),"")),"")</f>
        <v/>
      </c>
      <c r="EK60" s="157"/>
      <c r="EL60" s="82"/>
      <c r="EM60" s="80" t="str">
        <f>IF(AND(申込書!$C$108&lt;&gt;"▼プルダウンより選択してください",申込書!$C$108&lt;&gt;"",申込書!$P$108&lt;&gt;"YYYY/MM/DD",$G60&lt;&gt;""),申込書!$P$108,"")</f>
        <v/>
      </c>
      <c r="EN60" s="81" t="str">
        <f>IF(AND(申込書!$C$108&lt;&gt;"▼プルダウンより選択してください",申込書!$C$108&lt;&gt;"",$G60&lt;&gt;""),申込書!$M$108,"")</f>
        <v/>
      </c>
      <c r="EO60" s="81" t="str">
        <f>IF($EM$3&lt;&gt;"コンテンツなし",IF(AND(申込書!$AH$4="GIGAスクールパック",SUM($P60,$R60)&lt;&gt;0),SUM($P60,$R60),IF(AND(申込書!$AH$4="SKY安心GIGAタブレット",SUM($T60,$V60)&lt;&gt;0),SUM($T60,$V60),"")),"")</f>
        <v/>
      </c>
      <c r="EP60" s="81" t="str">
        <f>IF($EM$3&lt;&gt;"コンテンツなし",IF(AND(申込書!$AH$4="GIGAスクールパック",SUM($Q60,$S60)&lt;&gt;0),SUM($Q60,$S60),IF(AND(申込書!$AH$4="SKY安心GIGAタブレット",SUM($U60,$W60)&lt;&gt;0),SUM($U60,$W60),"")),"")</f>
        <v/>
      </c>
      <c r="EQ60" s="157"/>
      <c r="ER60" s="82"/>
      <c r="ES60" s="80" t="str">
        <f>IF(AND(申込書!$C$109&lt;&gt;"▼プルダウンより選択してください",申込書!$C$109&lt;&gt;"",申込書!$P$109&lt;&gt;"YYYY/MM/DD",$G60&lt;&gt;""),申込書!$P$109,"")</f>
        <v/>
      </c>
      <c r="ET60" s="81" t="str">
        <f>IF(AND(申込書!$C$109&lt;&gt;"▼プルダウンより選択してください",申込書!$C$109&lt;&gt;"",$G60&lt;&gt;""),申込書!$M$109,"")</f>
        <v/>
      </c>
      <c r="EU60" s="81" t="str">
        <f>IF($ES$3&lt;&gt;"コンテンツなし",IF(AND(申込書!$AH$4="GIGAスクールパック",SUM($P60,$R60)&lt;&gt;0),SUM($P60,$R60),IF(AND(申込書!$AH$4="SKY安心GIGAタブレット",SUM($T60,$V60)&lt;&gt;0),SUM($T60,$V60),"")),"")</f>
        <v/>
      </c>
      <c r="EV60" s="81" t="str">
        <f>IF($ES$3&lt;&gt;"コンテンツなし",IF(AND(申込書!$AH$4="GIGAスクールパック",SUM($Q60,$S60)&lt;&gt;0),SUM($Q60,$S60),IF(AND(申込書!$AH$4="SKY安心GIGAタブレット",SUM($U60,$W60)&lt;&gt;0),SUM($U60,$W60),"")),"")</f>
        <v/>
      </c>
      <c r="EW60" s="157"/>
      <c r="EX60" s="82"/>
      <c r="EY60" s="80" t="str">
        <f>IF(AND(申込書!$C$110&lt;&gt;"▼プルダウンより選択してください",申込書!$C$110&lt;&gt;"",申込書!$P$110&lt;&gt;"YYYY/MM/DD",$G60&lt;&gt;""),申込書!$P$110,"")</f>
        <v/>
      </c>
      <c r="EZ60" s="81" t="str">
        <f>IF(AND(申込書!$C$110&lt;&gt;"▼プルダウンより選択してください",申込書!$C$110&lt;&gt;"",$G60&lt;&gt;""),申込書!$M$110,"")</f>
        <v/>
      </c>
      <c r="FA60" s="81" t="str">
        <f>IF($EY$3&lt;&gt;"コンテンツなし",IF(AND(申込書!$AH$4="GIGAスクールパック",SUM($P60,$R60)&lt;&gt;0),SUM($P60,$R60),IF(AND(申込書!$AH$4="SKY安心GIGAタブレット",SUM($T60,$V60)&lt;&gt;0),SUM($T60,$V60),"")),"")</f>
        <v/>
      </c>
      <c r="FB60" s="81" t="str">
        <f>IF($EY$3&lt;&gt;"コンテンツなし",IF(AND(申込書!$AH$4="GIGAスクールパック",SUM($Q60,$S60)&lt;&gt;0),SUM($Q60,$S60),IF(AND(申込書!$AH$4="SKY安心GIGAタブレット",SUM($U60,$W60)&lt;&gt;0),SUM($U60,$W60),"")),"")</f>
        <v/>
      </c>
      <c r="FC60" s="157"/>
      <c r="FD60" s="82"/>
      <c r="FE60" s="80" t="str">
        <f>IF(AND(申込書!$C$111&lt;&gt;"▼プルダウンより選択してください",申込書!$C$111&lt;&gt;"",申込書!$P$111&lt;&gt;"YYYY/MM/DD",$G60&lt;&gt;""),申込書!$P$111,"")</f>
        <v/>
      </c>
      <c r="FF60" s="81" t="str">
        <f>IF(AND(申込書!$C$111&lt;&gt;"▼プルダウンより選択してください",申込書!$C$111&lt;&gt;"",$G60&lt;&gt;""),申込書!$M$111,"")</f>
        <v/>
      </c>
      <c r="FG60" s="81" t="str">
        <f>IF($FE$3&lt;&gt;"コンテンツなし",IF(AND(申込書!$AH$4="GIGAスクールパック",SUM($P60,$R60)&lt;&gt;0),SUM($P60,$R60),IF(AND(申込書!$AH$4="SKY安心GIGAタブレット",SUM($T60,$V60)&lt;&gt;0),SUM($T60,$V60),"")),"")</f>
        <v/>
      </c>
      <c r="FH60" s="81" t="str">
        <f>IF($FE$3&lt;&gt;"コンテンツなし",IF(AND(申込書!$AH$4="GIGAスクールパック",SUM($Q60,$S60)&lt;&gt;0),SUM($Q60,$S60),IF(AND(申込書!$AH$4="SKY安心GIGAタブレット",SUM($U60,$W60)&lt;&gt;0),SUM($U60,$W60),"")),"")</f>
        <v/>
      </c>
      <c r="FI60" s="157"/>
      <c r="FJ60" s="82"/>
      <c r="FK60" s="80" t="str">
        <f>IF(AND(申込書!$C$112&lt;&gt;"▼プルダウンより選択してください",申込書!$C$112&lt;&gt;"",申込書!$P$112&lt;&gt;"YYYY/MM/DD",$G60&lt;&gt;""),申込書!$P$112,"")</f>
        <v/>
      </c>
      <c r="FL60" s="81" t="str">
        <f>IF(AND(申込書!$C$112&lt;&gt;"▼プルダウンより選択してください",申込書!$C$112&lt;&gt;"",$G60&lt;&gt;""),申込書!$M$112,"")</f>
        <v/>
      </c>
      <c r="FM60" s="81" t="str">
        <f>IF($FK$3&lt;&gt;"コンテンツなし",IF(AND(申込書!$AH$4="GIGAスクールパック",SUM($P60,$R60)&lt;&gt;0),SUM($P60,$R60),IF(AND(申込書!$AH$4="SKY安心GIGAタブレット",SUM($T60,$V60)&lt;&gt;0),SUM($T60,$V60),"")),"")</f>
        <v/>
      </c>
      <c r="FN60" s="81" t="str">
        <f>IF($FK$3&lt;&gt;"コンテンツなし",IF(AND(申込書!$AH$4="GIGAスクールパック",SUM($Q60,$S60)&lt;&gt;0),SUM($Q60,$S60),IF(AND(申込書!$AH$4="SKY安心GIGAタブレット",SUM($U60,$W60)&lt;&gt;0),SUM($U60,$W60),"")),"")</f>
        <v/>
      </c>
      <c r="FO60" s="157"/>
      <c r="FP60" s="82"/>
      <c r="FQ60" s="80" t="str">
        <f>IF(AND(申込書!$C$113&lt;&gt;"▼プルダウンより選択してください",申込書!$C$113&lt;&gt;"",申込書!$P$113&lt;&gt;"YYYY/MM/DD",$G60&lt;&gt;""),申込書!$P$113,"")</f>
        <v/>
      </c>
      <c r="FR60" s="81" t="str">
        <f>IF(AND(申込書!$C$113&lt;&gt;"▼プルダウンより選択してください",申込書!$C$113&lt;&gt;"",$G60&lt;&gt;""),申込書!$M$113,"")</f>
        <v/>
      </c>
      <c r="FS60" s="81" t="str">
        <f>IF($FQ$3&lt;&gt;"コンテンツなし",IF(AND(申込書!$AH$4="GIGAスクールパック",SUM($P60,$R60)&lt;&gt;0),SUM($P60,$R60),IF(AND(申込書!$AH$4="SKY安心GIGAタブレット",SUM($T60,$V60)&lt;&gt;0),SUM($T60,$V60),"")),"")</f>
        <v/>
      </c>
      <c r="FT60" s="81" t="str">
        <f>IF($FQ$3&lt;&gt;"コンテンツなし",IF(AND(申込書!$AH$4="GIGAスクールパック",SUM($Q60,$S60)&lt;&gt;0),SUM($Q60,$S60),IF(AND(申込書!$AH$4="SKY安心GIGAタブレット",SUM($U60,$W60)&lt;&gt;0),SUM($U60,$W60),"")),"")</f>
        <v/>
      </c>
      <c r="FU60" s="157"/>
      <c r="FV60" s="82"/>
      <c r="FW60" s="80" t="str">
        <f>IF(AND(申込書!$C$114&lt;&gt;"▼プルダウンより選択してください",申込書!$C$114&lt;&gt;"",申込書!$P$114&lt;&gt;"YYYY/MM/DD",$G60&lt;&gt;""),申込書!$P$114,"")</f>
        <v/>
      </c>
      <c r="FX60" s="81" t="str">
        <f>IF(AND(申込書!$C$114&lt;&gt;"▼プルダウンより選択してください",申込書!$C$114&lt;&gt;"",$G60&lt;&gt;""),申込書!$M$114,"")</f>
        <v/>
      </c>
      <c r="FY60" s="81" t="str">
        <f>IF($FW$3&lt;&gt;"コンテンツなし",IF(AND(申込書!$AH$4="GIGAスクールパック",SUM($P60,$R60)&lt;&gt;0),SUM($P60,$R60),IF(AND(申込書!$AH$4="SKY安心GIGAタブレット",SUM($T60,$V60)&lt;&gt;0),SUM($T60,$V60),"")),"")</f>
        <v/>
      </c>
      <c r="FZ60" s="81" t="str">
        <f>IF($FW$3&lt;&gt;"コンテンツなし",IF(AND(申込書!$AH$4="GIGAスクールパック",SUM($Q60,$S60)&lt;&gt;0),SUM($Q60,$S60),IF(AND(申込書!$AH$4="SKY安心GIGAタブレット",SUM($U60,$W60)&lt;&gt;0),SUM($U60,$W60),"")),"")</f>
        <v/>
      </c>
      <c r="GA60" s="157"/>
      <c r="GB60" s="82"/>
      <c r="GC60" s="80" t="str">
        <f>IF(AND(申込書!$C$115&lt;&gt;"▼プルダウンより選択してください",申込書!$C$115&lt;&gt;"",申込書!$P$115&lt;&gt;"YYYY/MM/DD",$G60&lt;&gt;""),申込書!$P$115,"")</f>
        <v/>
      </c>
      <c r="GD60" s="81" t="str">
        <f>IF(AND(申込書!$C$115&lt;&gt;"▼プルダウンより選択してください",申込書!$C$115&lt;&gt;"",$G60&lt;&gt;""),申込書!$M$115,"")</f>
        <v/>
      </c>
      <c r="GE60" s="81" t="str">
        <f>IF($GC$3&lt;&gt;"コンテンツなし",IF(AND(申込書!$AH$4="GIGAスクールパック",SUM($P60,$R60)&lt;&gt;0),SUM($P60,$R60),IF(AND(申込書!$AH$4="SKY安心GIGAタブレット",SUM($T60,$V60)&lt;&gt;0),SUM($T60,$V60),"")),"")</f>
        <v/>
      </c>
      <c r="GF60" s="81" t="str">
        <f>IF($GC$3&lt;&gt;"コンテンツなし",IF(AND(申込書!$AH$4="GIGAスクールパック",SUM($Q60,$S60)&lt;&gt;0),SUM($Q60,$S60),IF(AND(申込書!$AH$4="SKY安心GIGAタブレット",SUM($U60,$W60)&lt;&gt;0),SUM($U60,$W60),"")),"")</f>
        <v/>
      </c>
      <c r="GG60" s="157"/>
      <c r="GH60" s="82"/>
      <c r="GI60" s="80" t="str">
        <f>IF(AND(申込書!$C$116&lt;&gt;"▼プルダウンより選択してください",申込書!$C$116&lt;&gt;"",申込書!$P$116&lt;&gt;"YYYY/MM/DD",$G60&lt;&gt;""),申込書!$P$116,"")</f>
        <v/>
      </c>
      <c r="GJ60" s="81" t="str">
        <f>IF(AND(申込書!$C$116&lt;&gt;"▼プルダウンより選択してください",申込書!$C$116&lt;&gt;"",$G60&lt;&gt;""),申込書!$M$116,"")</f>
        <v/>
      </c>
      <c r="GK60" s="81" t="str">
        <f>IF($GI$3&lt;&gt;"コンテンツなし",IF(AND(申込書!$AH$4="GIGAスクールパック",SUM($P60,$R60)&lt;&gt;0),SUM($P60,$R60),IF(AND(申込書!$AH$4="SKY安心GIGAタブレット",SUM($T60,$V60)&lt;&gt;0),SUM($T60,$V60),"")),"")</f>
        <v/>
      </c>
      <c r="GL60" s="81" t="str">
        <f>IF($GI$3&lt;&gt;"コンテンツなし",IF(AND(申込書!$AH$4="GIGAスクールパック",SUM($Q60,$S60)&lt;&gt;0),SUM($Q60,$S60),IF(AND(申込書!$AH$4="SKY安心GIGAタブレット",SUM($U60,$W60)&lt;&gt;0),SUM($U60,$W60),"")),"")</f>
        <v/>
      </c>
      <c r="GM60" s="157"/>
      <c r="GN60" s="82"/>
      <c r="GO60" s="80" t="str">
        <f>IF(AND(申込書!$C$117&lt;&gt;"▼プルダウンより選択してください",申込書!$C$117&lt;&gt;"",申込書!$P$117&lt;&gt;"YYYY/MM/DD",$G60&lt;&gt;""),申込書!$P$117,"")</f>
        <v/>
      </c>
      <c r="GP60" s="81" t="str">
        <f>IF(AND(申込書!$C$117&lt;&gt;"▼プルダウンより選択してください",申込書!$C$117&lt;&gt;"",$G60&lt;&gt;""),申込書!$M$117,"")</f>
        <v/>
      </c>
      <c r="GQ60" s="81" t="str">
        <f>IF($GO$3&lt;&gt;"コンテンツなし",IF(AND(申込書!$AH$4="GIGAスクールパック",SUM($P60,$R60)&lt;&gt;0),SUM($P60,$R60),IF(AND(申込書!$AH$4="SKY安心GIGAタブレット",SUM($T60,$V60)&lt;&gt;0),SUM($T60,$V60),"")),"")</f>
        <v/>
      </c>
      <c r="GR60" s="81" t="str">
        <f>IF($GO$3&lt;&gt;"コンテンツなし",IF(AND(申込書!$AH$4="GIGAスクールパック",SUM($Q60,$S60)&lt;&gt;0),SUM($Q60,$S60),IF(AND(申込書!$AH$4="SKY安心GIGAタブレット",SUM($U60,$W60)&lt;&gt;0),SUM($U60,$W60),"")),"")</f>
        <v/>
      </c>
      <c r="GS60" s="157"/>
      <c r="GT60" s="82"/>
      <c r="GU60" s="80" t="str">
        <f>IF(AND(申込書!$C$118&lt;&gt;"▼プルダウンより選択してください",申込書!$C$118&lt;&gt;"",申込書!$P$118&lt;&gt;"YYYY/MM/DD",$G60&lt;&gt;""),申込書!$P$118,"")</f>
        <v/>
      </c>
      <c r="GV60" s="81" t="str">
        <f>IF(AND(申込書!$C$118&lt;&gt;"▼プルダウンより選択してください",申込書!$C$118&lt;&gt;"",$G60&lt;&gt;""),申込書!$M$118,"")</f>
        <v/>
      </c>
      <c r="GW60" s="81" t="str">
        <f>IF($GU$3&lt;&gt;"コンテンツなし",IF(AND(申込書!$AH$4="GIGAスクールパック",SUM($P60,$R60)&lt;&gt;0),SUM($P60,$R60),IF(AND(申込書!$AH$4="SKY安心GIGAタブレット",SUM($T60,$V60)&lt;&gt;0),SUM($T60,$V60),"")),"")</f>
        <v/>
      </c>
      <c r="GX60" s="81" t="str">
        <f>IF($GU$3&lt;&gt;"コンテンツなし",IF(AND(申込書!$AH$4="GIGAスクールパック",SUM($Q60,$S60)&lt;&gt;0),SUM($Q60,$S60),IF(AND(申込書!$AH$4="SKY安心GIGAタブレット",SUM($U60,$W60)&lt;&gt;0),SUM($U60,$W60),"")),"")</f>
        <v/>
      </c>
      <c r="GY60" s="157"/>
      <c r="GZ60" s="82"/>
      <c r="HA60" s="80" t="str">
        <f>IF(AND(申込書!$C$119&lt;&gt;"▼プルダウンより選択してください",申込書!$C$119&lt;&gt;"",申込書!$P$119&lt;&gt;"YYYY/MM/DD",$G60&lt;&gt;""),申込書!$P$119,"")</f>
        <v/>
      </c>
      <c r="HB60" s="81" t="str">
        <f>IF(AND(申込書!$C$119&lt;&gt;"▼プルダウンより選択してください",申込書!$C$119&lt;&gt;"",$G60&lt;&gt;""),申込書!$M$119,"")</f>
        <v/>
      </c>
      <c r="HC60" s="81" t="str">
        <f>IF($HA$3&lt;&gt;"コンテンツなし",IF(AND(申込書!$AH$4="GIGAスクールパック",SUM($P60,$R60)&lt;&gt;0),SUM($P60,$R60),IF(AND(申込書!$AH$4="SKY安心GIGAタブレット",SUM($T60,$V60)&lt;&gt;0),SUM($T60,$V60),"")),"")</f>
        <v/>
      </c>
      <c r="HD60" s="81" t="str">
        <f>IF($HA$3&lt;&gt;"コンテンツなし",IF(AND(申込書!$AH$4="GIGAスクールパック",SUM($Q60,$S60)&lt;&gt;0),SUM($Q60,$S60),IF(AND(申込書!$AH$4="SKY安心GIGAタブレット",SUM($U60,$W60)&lt;&gt;0),SUM($U60,$W60),"")),"")</f>
        <v/>
      </c>
      <c r="HE60" s="157"/>
      <c r="HF60" s="82"/>
      <c r="HG60" s="83"/>
    </row>
    <row r="61" spans="2:215" ht="26.85" customHeight="1">
      <c r="B61" s="62">
        <f t="shared" si="0"/>
        <v>56</v>
      </c>
      <c r="C61" s="63"/>
      <c r="D61" s="64"/>
      <c r="E61" s="207"/>
      <c r="F61" s="65"/>
      <c r="G61" s="66"/>
      <c r="H61" s="67"/>
      <c r="I61" s="68"/>
      <c r="J61" s="69"/>
      <c r="K61" s="70"/>
      <c r="L61" s="71"/>
      <c r="M61" s="72"/>
      <c r="N61" s="73"/>
      <c r="O61" s="74"/>
      <c r="P61" s="179"/>
      <c r="Q61" s="180"/>
      <c r="R61" s="180"/>
      <c r="S61" s="181"/>
      <c r="T61" s="179"/>
      <c r="U61" s="180"/>
      <c r="V61" s="182"/>
      <c r="W61" s="181"/>
      <c r="X61" s="75"/>
      <c r="Y61" s="76"/>
      <c r="Z61" s="77"/>
      <c r="AA61" s="78"/>
      <c r="AB61" s="79"/>
      <c r="AC61" s="79"/>
      <c r="AD61" s="79"/>
      <c r="AE61" s="77"/>
      <c r="AF61" s="139"/>
      <c r="AG61" s="139"/>
      <c r="AH61" s="139"/>
      <c r="AI61" s="80" t="str">
        <f>IF(AND(申込書!$C$90&lt;&gt;"▼プルダウンより選択してください",申込書!$C$90&lt;&gt;"",申込書!$P$90&lt;&gt;"YYYY/MM/DD",$G61&lt;&gt;""),申込書!$P$90,"")</f>
        <v/>
      </c>
      <c r="AJ61" s="81" t="str">
        <f>IF(AND(申込書!$C$90&lt;&gt;"▼プルダウンより選択してください",申込書!$C$90&lt;&gt;"",$G61&lt;&gt;""),申込書!$M$90,"")</f>
        <v/>
      </c>
      <c r="AK61" s="81" t="str">
        <f>IF($AI$3&lt;&gt;"コンテンツなし",IF(AND(申込書!$AH$4="GIGAスクールパック",SUM($P61,$R61)&lt;&gt;0),SUM($P61,$R61),IF(AND(申込書!$AH$4="SKY安心GIGAタブレット",SUM($T61,$V61)&lt;&gt;0),SUM($T61,$V61),"")),"")</f>
        <v/>
      </c>
      <c r="AL61" s="81" t="str">
        <f>IF($AI$3&lt;&gt;"コンテンツなし",IF(AND(申込書!$AH$4="GIGAスクールパック",SUM($Q61,$S61)&lt;&gt;0),SUM($Q61,$S61),IF(AND(申込書!$AH$4="SKY安心GIGAタブレット",SUM($U61,$W61)&lt;&gt;0),SUM($U61,$W61),"")),"")</f>
        <v/>
      </c>
      <c r="AM61" s="157"/>
      <c r="AN61" s="82"/>
      <c r="AO61" s="80" t="str">
        <f>IF(AND(申込書!$C$91&lt;&gt;"▼プルダウンより選択してください",申込書!$C$91&lt;&gt;"",申込書!$P$91&lt;&gt;"YYYY/MM/DD",$G61&lt;&gt;""),申込書!$P$91,"")</f>
        <v/>
      </c>
      <c r="AP61" s="81" t="str">
        <f>IF(AND(申込書!$C$91&lt;&gt;"▼プルダウンより選択してください",申込書!$C$91&lt;&gt;"",$G61&lt;&gt;""),申込書!$M$91,"")</f>
        <v/>
      </c>
      <c r="AQ61" s="81" t="str">
        <f>IF($AO$3&lt;&gt;"コンテンツなし",IF(AND(申込書!$AH$4="GIGAスクールパック",SUM($P61,$R61)&lt;&gt;0),SUM($P61,$R61),IF(AND(申込書!$AH$4="SKY安心GIGAタブレット",SUM($T61,$V61)&lt;&gt;0),SUM($T61,$V61),"")),"")</f>
        <v/>
      </c>
      <c r="AR61" s="81" t="str">
        <f>IF($AO$3&lt;&gt;"コンテンツなし",IF(AND(申込書!$AH$4="GIGAスクールパック",SUM($Q61,$S61)&lt;&gt;0),SUM($Q61,$S61),IF(AND(申込書!$AH$4="SKY安心GIGAタブレット",SUM($U61,$W61)&lt;&gt;0),SUM($U61,$W61),"")),"")</f>
        <v/>
      </c>
      <c r="AS61" s="157"/>
      <c r="AT61" s="82"/>
      <c r="AU61" s="80" t="str">
        <f>IF(AND(申込書!$C$92&lt;&gt;"▼プルダウンより選択してください",申込書!$C$92&lt;&gt;"",申込書!$P$92&lt;&gt;"YYYY/MM/DD",$G61&lt;&gt;""),申込書!$P$92,"")</f>
        <v/>
      </c>
      <c r="AV61" s="81" t="str">
        <f>IF(AND(申込書!$C$92&lt;&gt;"▼プルダウンより選択してください",申込書!$C$92&lt;&gt;"",$G61&lt;&gt;""),申込書!$M$92,"")</f>
        <v/>
      </c>
      <c r="AW61" s="81" t="str">
        <f>IF($AU$3&lt;&gt;"コンテンツなし",IF(AND(申込書!$AH$4="GIGAスクールパック",SUM($P61,$R61)&lt;&gt;0),SUM($P61,$R61),IF(AND(申込書!$AH$4="SKY安心GIGAタブレット",SUM($T61,$V61)&lt;&gt;0),SUM($T61,$V61),"")),"")</f>
        <v/>
      </c>
      <c r="AX61" s="81" t="str">
        <f>IF($AU$3&lt;&gt;"コンテンツなし",IF(AND(申込書!$AH$4="GIGAスクールパック",SUM($Q61,$S61)&lt;&gt;0),SUM($Q61,$S61),IF(AND(申込書!$AH$4="SKY安心GIGAタブレット",SUM($U61,$W61)&lt;&gt;0),SUM($U61,$W61),"")),"")</f>
        <v/>
      </c>
      <c r="AY61" s="157"/>
      <c r="AZ61" s="82"/>
      <c r="BA61" s="80" t="str">
        <f>IF(AND(申込書!$C$93&lt;&gt;"▼プルダウンより選択してください",申込書!$C$93&lt;&gt;"",申込書!$P$93&lt;&gt;"YYYY/MM/DD",$G61&lt;&gt;""),申込書!$P$93,"")</f>
        <v/>
      </c>
      <c r="BB61" s="81" t="str">
        <f>IF(AND(申込書!$C$93&lt;&gt;"▼プルダウンより選択してください",申込書!$C$93&lt;&gt;"",申込書!$M$93&gt;=1,$G61&lt;&gt;""),申込書!$M$93,"")</f>
        <v/>
      </c>
      <c r="BC61" s="81" t="str">
        <f>IF($BA$3&lt;&gt;"コンテンツなし",IF(AND(申込書!$AH$4="GIGAスクールパック",SUM($P61,$R61)&lt;&gt;0),SUM($P61,$R61),IF(AND(申込書!$AH$4="SKY安心GIGAタブレット",SUM($T61,$V61)&lt;&gt;0),SUM($T61,$V61),"")),"")</f>
        <v/>
      </c>
      <c r="BD61" s="81" t="str">
        <f>IF($BA$3&lt;&gt;"コンテンツなし",IF(AND(申込書!$AH$4="GIGAスクールパック",SUM($Q61,$S61)&lt;&gt;0),SUM($Q61,$S61),IF(AND(申込書!$AH$4="SKY安心GIGAタブレット",SUM($U61,$W61)&lt;&gt;0),SUM($U61,$W61),"")),"")</f>
        <v/>
      </c>
      <c r="BE61" s="157"/>
      <c r="BF61" s="82"/>
      <c r="BG61" s="80" t="str">
        <f>IF(AND(申込書!$C$94&lt;&gt;"▼プルダウンより選択してください",申込書!$C$94&lt;&gt;"",申込書!$P$94&lt;&gt;"YYYY/MM/DD",$G61&lt;&gt;""),申込書!$P$94,"")</f>
        <v/>
      </c>
      <c r="BH61" s="81" t="str">
        <f>IF(AND(申込書!$C$94&lt;&gt;"▼プルダウンより選択してください",申込書!$C$94&lt;&gt;"",$G61&lt;&gt;""),申込書!$M$94,"")</f>
        <v/>
      </c>
      <c r="BI61" s="81" t="str">
        <f>IF($BG$3&lt;&gt;"コンテンツなし",IF(AND(申込書!$AH$4="GIGAスクールパック",SUM($P61,$R61)&lt;&gt;0),SUM($P61,$R61),IF(AND(申込書!$AH$4="SKY安心GIGAタブレット",SUM($T61,$V61)&lt;&gt;0),SUM($T61,$V61),"")),"")</f>
        <v/>
      </c>
      <c r="BJ61" s="81" t="str">
        <f>IF($BG$3&lt;&gt;"コンテンツなし",IF(AND(申込書!$AH$4="GIGAスクールパック",SUM($Q61,$S61)&lt;&gt;0),SUM($Q61,$S61),IF(AND(申込書!$AH$4="SKY安心GIGAタブレット",SUM($U61,$W61)&lt;&gt;0),SUM($U61,$W61),"")),"")</f>
        <v/>
      </c>
      <c r="BK61" s="157"/>
      <c r="BL61" s="82"/>
      <c r="BM61" s="80" t="str">
        <f>IF(AND(申込書!$C$95&lt;&gt;"▼プルダウンより選択してください",申込書!$C$95&lt;&gt;"",申込書!$P$95&lt;&gt;"YYYY/MM/DD",$G61&lt;&gt;""),申込書!$P$95,"")</f>
        <v/>
      </c>
      <c r="BN61" s="81" t="str">
        <f>IF(AND(申込書!$C$95&lt;&gt;"▼プルダウンより選択してください",申込書!$C$95&lt;&gt;"",$G61&lt;&gt;""),申込書!$M$95,"")</f>
        <v/>
      </c>
      <c r="BO61" s="81" t="str">
        <f>IF($BM$3&lt;&gt;"コンテンツなし",IF(AND(申込書!$AH$4="GIGAスクールパック",SUM($P61,$R61)&lt;&gt;0),SUM($P61,$R61),IF(AND(申込書!$AH$4="SKY安心GIGAタブレット",SUM($T61,$V61)&lt;&gt;0),SUM($T61,$V61),"")),"")</f>
        <v/>
      </c>
      <c r="BP61" s="81" t="str">
        <f>IF($BM$3&lt;&gt;"コンテンツなし",IF(AND(申込書!$AH$4="GIGAスクールパック",SUM($Q61,$S61)&lt;&gt;0),SUM($Q61,$S61),IF(AND(申込書!$AH$4="SKY安心GIGAタブレット",SUM($U61,$W61)&lt;&gt;0),SUM($U61,$W61),"")),"")</f>
        <v/>
      </c>
      <c r="BQ61" s="157"/>
      <c r="BR61" s="82"/>
      <c r="BS61" s="80" t="str">
        <f>IF(AND(申込書!$C$96&lt;&gt;"▼プルダウンより選択してください",申込書!$C$96&lt;&gt;"",申込書!$P$96&lt;&gt;"YYYY/MM/DD",$G61&lt;&gt;""),申込書!$P$96,"")</f>
        <v/>
      </c>
      <c r="BT61" s="81" t="str">
        <f>IF(AND(申込書!$C$96&lt;&gt;"▼プルダウンより選択してください",申込書!$C$96&lt;&gt;"",$G61&lt;&gt;""),申込書!$M$96,"")</f>
        <v/>
      </c>
      <c r="BU61" s="81" t="str">
        <f>IF($BS$3&lt;&gt;"コンテンツなし",IF(AND(申込書!$AH$4="GIGAスクールパック",SUM($P61,$R61)&lt;&gt;0),SUM($P61,$R61),IF(AND(申込書!$AH$4="SKY安心GIGAタブレット",SUM($T61,$V61)&lt;&gt;0),SUM($T61,$V61),"")),"")</f>
        <v/>
      </c>
      <c r="BV61" s="81" t="str">
        <f>IF($BS$3&lt;&gt;"コンテンツなし",IF(AND(申込書!$AH$4="GIGAスクールパック",SUM($Q61,$S61)&lt;&gt;0),SUM($Q61,$S61),IF(AND(申込書!$AH$4="SKY安心GIGAタブレット",SUM($U61,$W61)&lt;&gt;0),SUM($U61,$W61),"")),"")</f>
        <v/>
      </c>
      <c r="BW61" s="157"/>
      <c r="BX61" s="82"/>
      <c r="BY61" s="80" t="str">
        <f>IF(AND(申込書!$C$97&lt;&gt;"▼プルダウンより選択してください",申込書!$C$97&lt;&gt;"",申込書!$P$97&lt;&gt;"YYYY/MM/DD",$G61&lt;&gt;""),申込書!$P$97,"")</f>
        <v/>
      </c>
      <c r="BZ61" s="81" t="str">
        <f>IF(AND(申込書!$C$97&lt;&gt;"▼プルダウンより選択してください",申込書!$C$97&lt;&gt;"",$G61&lt;&gt;""),申込書!$M$97,"")</f>
        <v/>
      </c>
      <c r="CA61" s="81" t="str">
        <f>IF($BY$3&lt;&gt;"コンテンツなし",IF(AND(申込書!$AH$4="GIGAスクールパック",SUM($P61,$R61)&lt;&gt;0),SUM($P61,$R61),IF(AND(申込書!$AH$4="SKY安心GIGAタブレット",SUM($T61,$V61)&lt;&gt;0),SUM($T61,$V61),"")),"")</f>
        <v/>
      </c>
      <c r="CB61" s="81" t="str">
        <f>IF($BY$3&lt;&gt;"コンテンツなし",IF(AND(申込書!$AH$4="GIGAスクールパック",SUM($Q61,$S61)&lt;&gt;0),SUM($Q61,$S61),IF(AND(申込書!$AH$4="SKY安心GIGAタブレット",SUM($U61,$W61)&lt;&gt;0),SUM($U61,$W61),"")),"")</f>
        <v/>
      </c>
      <c r="CC61" s="157"/>
      <c r="CD61" s="82"/>
      <c r="CE61" s="80" t="str">
        <f>IF(AND(申込書!$C$98&lt;&gt;"▼プルダウンより選択してください",申込書!$C$98&lt;&gt;"",申込書!$P$98&lt;&gt;"YYYY/MM/DD",$G61&lt;&gt;""),申込書!$P$98,"")</f>
        <v/>
      </c>
      <c r="CF61" s="81" t="str">
        <f>IF(AND(申込書!$C$98&lt;&gt;"▼プルダウンより選択してください",申込書!$C$98&lt;&gt;"",$G61&lt;&gt;""),申込書!$M$98,"")</f>
        <v/>
      </c>
      <c r="CG61" s="81" t="str">
        <f>IF($CE$3&lt;&gt;"コンテンツなし",IF(AND(申込書!$AH$4="GIGAスクールパック",SUM($P61,$R61)&lt;&gt;0),SUM($P61,$R61),IF(AND(申込書!$AH$4="SKY安心GIGAタブレット",SUM($T61,$V61)&lt;&gt;0),SUM($T61,$V61),"")),"")</f>
        <v/>
      </c>
      <c r="CH61" s="81" t="str">
        <f>IF($CE$3&lt;&gt;"コンテンツなし",IF(AND(申込書!$AH$4="GIGAスクールパック",SUM($Q61,$S61)&lt;&gt;0),SUM($Q61,$S61),IF(AND(申込書!$AH$4="SKY安心GIGAタブレット",SUM($U61,$W61)&lt;&gt;0),SUM($U61,$W61),"")),"")</f>
        <v/>
      </c>
      <c r="CI61" s="157"/>
      <c r="CJ61" s="82"/>
      <c r="CK61" s="80" t="str">
        <f>IF(AND(申込書!$C$99&lt;&gt;"▼プルダウンより選択してください",申込書!$C$99&lt;&gt;"",申込書!$P$99&lt;&gt;"YYYY/MM/DD",$G61&lt;&gt;""),申込書!$P$99,"")</f>
        <v/>
      </c>
      <c r="CL61" s="81" t="str">
        <f>IF(AND(申込書!$C$99&lt;&gt;"▼プルダウンより選択してください",申込書!$C$99&lt;&gt;"",$G61&lt;&gt;""),申込書!$M$99,"")</f>
        <v/>
      </c>
      <c r="CM61" s="81" t="str">
        <f>IF($CK$3&lt;&gt;"コンテンツなし",IF(AND(申込書!$AH$4="GIGAスクールパック",SUM($P61,$R61)&lt;&gt;0),SUM($P61,$R61),IF(AND(申込書!$AH$4="SKY安心GIGAタブレット",SUM($T61,$V61)&lt;&gt;0),SUM($T61,$V61),"")),"")</f>
        <v/>
      </c>
      <c r="CN61" s="81" t="str">
        <f>IF($CK$3&lt;&gt;"コンテンツなし",IF(AND(申込書!$AH$4="GIGAスクールパック",SUM($Q61,$S61)&lt;&gt;0),SUM($Q61,$S61),IF(AND(申込書!$AH$4="SKY安心GIGAタブレット",SUM($U61,$W61)&lt;&gt;0),SUM($U61,$W61),"")),"")</f>
        <v/>
      </c>
      <c r="CO61" s="157"/>
      <c r="CP61" s="82"/>
      <c r="CQ61" s="80" t="str">
        <f>IF(AND(申込書!$C$100&lt;&gt;"▼プルダウンより選択してください",申込書!$C$100&lt;&gt;"",申込書!$P$100&lt;&gt;"YYYY/MM/DD",$G61&lt;&gt;""),申込書!$P$100,"")</f>
        <v/>
      </c>
      <c r="CR61" s="81" t="str">
        <f>IF(AND(申込書!$C$100&lt;&gt;"▼プルダウンより選択してください",申込書!$C$100&lt;&gt;"",$G61&lt;&gt;""),申込書!$M$100,"")</f>
        <v/>
      </c>
      <c r="CS61" s="81" t="str">
        <f>IF($CQ$3&lt;&gt;"コンテンツなし",IF(AND(申込書!$AH$4="GIGAスクールパック",SUM($P61,$R61)&lt;&gt;0),SUM($P61,$R61),IF(AND(申込書!$AH$4="SKY安心GIGAタブレット",SUM($T61,$V61)&lt;&gt;0),SUM($T61,$V61),"")),"")</f>
        <v/>
      </c>
      <c r="CT61" s="81" t="str">
        <f>IF($CQ$3&lt;&gt;"コンテンツなし",IF(AND(申込書!$AH$4="GIGAスクールパック",SUM($Q61,$S61)&lt;&gt;0),SUM($Q61,$S61),IF(AND(申込書!$AH$4="SKY安心GIGAタブレット",SUM($U61,$W61)&lt;&gt;0),SUM($U61,$W61),"")),"")</f>
        <v/>
      </c>
      <c r="CU61" s="81"/>
      <c r="CV61" s="82"/>
      <c r="CW61" s="80" t="str">
        <f>IF(AND(申込書!$C$101&lt;&gt;"▼プルダウンより選択してください",申込書!$C$101&lt;&gt;"",申込書!$P$101&lt;&gt;"YYYY/MM/DD",$G61&lt;&gt;""),申込書!$P$101,"")</f>
        <v/>
      </c>
      <c r="CX61" s="81" t="str">
        <f>IF(AND(申込書!$C$101&lt;&gt;"▼プルダウンより選択してください",申込書!$C$101&lt;&gt;"",$G61&lt;&gt;""),申込書!$M$101,"")</f>
        <v/>
      </c>
      <c r="CY61" s="81" t="str">
        <f>IF($CW$3&lt;&gt;"コンテンツなし",IF(AND(申込書!$AH$4="GIGAスクールパック",SUM($P61,$R61)&lt;&gt;0),SUM($P61,$R61),IF(AND(申込書!$AH$4="SKY安心GIGAタブレット",SUM($T61,$V61)&lt;&gt;0),SUM($T61,$V61),"")),"")</f>
        <v/>
      </c>
      <c r="CZ61" s="81" t="str">
        <f>IF($CW$3&lt;&gt;"コンテンツなし",IF(AND(申込書!$AH$4="GIGAスクールパック",SUM($Q61,$S61)&lt;&gt;0),SUM($Q61,$S61),IF(AND(申込書!$AH$4="SKY安心GIGAタブレット",SUM($U61,$W61)&lt;&gt;0),SUM($U61,$W61),"")),"")</f>
        <v/>
      </c>
      <c r="DA61" s="81"/>
      <c r="DB61" s="82"/>
      <c r="DC61" s="80" t="str">
        <f>IF(AND(申込書!$C$102&lt;&gt;"▼プルダウンより選択してください",申込書!$C$102&lt;&gt;"",申込書!$P$102&lt;&gt;"YYYY/MM/DD",$G61&lt;&gt;""),申込書!$P$102,"")</f>
        <v/>
      </c>
      <c r="DD61" s="81" t="str">
        <f>IF(AND(申込書!$C$102&lt;&gt;"▼プルダウンより選択してください",申込書!$C$102&lt;&gt;"",$G61&lt;&gt;""),申込書!$M$102,"")</f>
        <v/>
      </c>
      <c r="DE61" s="81" t="str">
        <f>IF($DC$3&lt;&gt;"コンテンツなし",IF(AND(申込書!$AH$4="GIGAスクールパック",SUM($P61,$R61)&lt;&gt;0),SUM($P61,$R61),IF(AND(申込書!$AH$4="SKY安心GIGAタブレット",SUM($T61,$V61)&lt;&gt;0),SUM($T61,$V61),"")),"")</f>
        <v/>
      </c>
      <c r="DF61" s="81" t="str">
        <f>IF($DC$3&lt;&gt;"コンテンツなし",IF(AND(申込書!$AH$4="GIGAスクールパック",SUM($Q61,$S61)&lt;&gt;0),SUM($Q61,$S61),IF(AND(申込書!$AH$4="SKY安心GIGAタブレット",SUM($U61,$W61)&lt;&gt;0),SUM($U61,$W61),"")),"")</f>
        <v/>
      </c>
      <c r="DG61" s="81"/>
      <c r="DH61" s="82"/>
      <c r="DI61" s="80" t="str">
        <f>IF(AND(申込書!$C$103&lt;&gt;"▼プルダウンより選択してください",申込書!$C$103&lt;&gt;"",申込書!$P$103&lt;&gt;"YYYY/MM/DD",$G61&lt;&gt;""),申込書!$P$103,"")</f>
        <v/>
      </c>
      <c r="DJ61" s="81" t="str">
        <f>IF(AND(申込書!$C$103&lt;&gt;"▼プルダウンより選択してください",申込書!$C$103&lt;&gt;"",$G61&lt;&gt;""),申込書!$M$103,"")</f>
        <v/>
      </c>
      <c r="DK61" s="81" t="str">
        <f>IF($DI$3&lt;&gt;"コンテンツなし",IF(AND(申込書!$AH$4="GIGAスクールパック",SUM($P61,$R61)&lt;&gt;0),SUM($P61,$R61),IF(AND(申込書!$AH$4="SKY安心GIGAタブレット",SUM($T61,$V61)&lt;&gt;0),SUM($T61,$V61),"")),"")</f>
        <v/>
      </c>
      <c r="DL61" s="81" t="str">
        <f>IF($DI$3&lt;&gt;"コンテンツなし",IF(AND(申込書!$AH$4="GIGAスクールパック",SUM($Q61,$S61)&lt;&gt;0),SUM($Q61,$S61),IF(AND(申込書!$AH$4="SKY安心GIGAタブレット",SUM($U61,$W61)&lt;&gt;0),SUM($U61,$W61),"")),"")</f>
        <v/>
      </c>
      <c r="DM61" s="81"/>
      <c r="DN61" s="82"/>
      <c r="DO61" s="80" t="str">
        <f>IF(AND(申込書!$C$104&lt;&gt;"▼プルダウンより選択してください",申込書!$C$104&lt;&gt;"",申込書!$P$104&lt;&gt;"YYYY/MM/DD",$G61&lt;&gt;""),申込書!$P$104,"")</f>
        <v/>
      </c>
      <c r="DP61" s="81" t="str">
        <f>IF(AND(申込書!$C$104&lt;&gt;"▼プルダウンより選択してください",申込書!$C$104&lt;&gt;"",$G61&lt;&gt;""),申込書!$M$104,"")</f>
        <v/>
      </c>
      <c r="DQ61" s="81" t="str">
        <f>IF($DO$3&lt;&gt;"コンテンツなし",IF(AND(申込書!$AH$4="GIGAスクールパック",SUM($P61,$R61)&lt;&gt;0),SUM($P61,$R61),IF(AND(申込書!$AH$4="SKY安心GIGAタブレット",SUM($T61,$V61)&lt;&gt;0),SUM($T61,$V61),"")),"")</f>
        <v/>
      </c>
      <c r="DR61" s="81" t="str">
        <f>IF($DO$3&lt;&gt;"コンテンツなし",IF(AND(申込書!$AH$4="GIGAスクールパック",SUM($Q61,$S61)&lt;&gt;0),SUM($Q61,$S61),IF(AND(申込書!$AH$4="SKY安心GIGAタブレット",SUM($U61,$W61)&lt;&gt;0),SUM($U61,$W61),"")),"")</f>
        <v/>
      </c>
      <c r="DS61" s="81"/>
      <c r="DT61" s="82"/>
      <c r="DU61" s="80" t="str">
        <f>IF(AND(申込書!$C$105&lt;&gt;"▼プルダウンより選択してください",申込書!$C$105&lt;&gt;"",申込書!$P$105&lt;&gt;"YYYY/MM/DD",$G61&lt;&gt;""),申込書!$P$105,"")</f>
        <v/>
      </c>
      <c r="DV61" s="81" t="str">
        <f>IF(AND(申込書!$C$105&lt;&gt;"▼プルダウンより選択してください",申込書!$C$105&lt;&gt;"",$G61&lt;&gt;""),申込書!$M$105,"")</f>
        <v/>
      </c>
      <c r="DW61" s="81" t="str">
        <f>IF($DU$3&lt;&gt;"コンテンツなし",IF(AND(申込書!$AH$4="GIGAスクールパック",SUM($P61,$R61)&lt;&gt;0),SUM($P61,$R61),IF(AND(申込書!$AH$4="SKY安心GIGAタブレット",SUM($T61,$V61)&lt;&gt;0),SUM($T61,$V61),"")),"")</f>
        <v/>
      </c>
      <c r="DX61" s="81" t="str">
        <f>IF($DU$3&lt;&gt;"コンテンツなし",IF(AND(申込書!$AH$4="GIGAスクールパック",SUM($Q61,$S61)&lt;&gt;0),SUM($Q61,$S61),IF(AND(申込書!$AH$4="SKY安心GIGAタブレット",SUM($U61,$W61)&lt;&gt;0),SUM($U61,$W61),"")),"")</f>
        <v/>
      </c>
      <c r="DY61" s="157"/>
      <c r="DZ61" s="82"/>
      <c r="EA61" s="80" t="str">
        <f>IF(AND(申込書!$C$106&lt;&gt;"▼プルダウンより選択してください",申込書!$C$106&lt;&gt;"",申込書!$P$106&lt;&gt;"YYYY/MM/DD",$G61&lt;&gt;""),申込書!$P$106,"")</f>
        <v/>
      </c>
      <c r="EB61" s="81" t="str">
        <f>IF(AND(申込書!$C$106&lt;&gt;"▼プルダウンより選択してください",申込書!$C$106&lt;&gt;"",$G61&lt;&gt;""),申込書!$M$106,"")</f>
        <v/>
      </c>
      <c r="EC61" s="81" t="str">
        <f>IF($EA$3&lt;&gt;"コンテンツなし",IF(AND(申込書!$AH$4="GIGAスクールパック",SUM($P61,$R61)&lt;&gt;0),SUM($P61,$R61),IF(AND(申込書!$AH$4="SKY安心GIGAタブレット",SUM($T61,$V61)&lt;&gt;0),SUM($T61,$V61),"")),"")</f>
        <v/>
      </c>
      <c r="ED61" s="81" t="str">
        <f>IF($EA$3&lt;&gt;"コンテンツなし",IF(AND(申込書!$AH$4="GIGAスクールパック",SUM($Q61,$S61)&lt;&gt;0),SUM($Q61,$S61),IF(AND(申込書!$AH$4="SKY安心GIGAタブレット",SUM($U61,$W61)&lt;&gt;0),SUM($U61,$W61),"")),"")</f>
        <v/>
      </c>
      <c r="EE61" s="157"/>
      <c r="EF61" s="82"/>
      <c r="EG61" s="80" t="str">
        <f>IF(AND(申込書!$C$107&lt;&gt;"▼プルダウンより選択してください",申込書!$C$107&lt;&gt;"",申込書!$P$107&lt;&gt;"YYYY/MM/DD",$G61&lt;&gt;""),申込書!$P$107,"")</f>
        <v/>
      </c>
      <c r="EH61" s="81" t="str">
        <f>IF(AND(申込書!$C$107&lt;&gt;"▼プルダウンより選択してください",申込書!$C$107&lt;&gt;"",$G61&lt;&gt;""),申込書!$M$107,"")</f>
        <v/>
      </c>
      <c r="EI61" s="81" t="str">
        <f>IF($EG$3&lt;&gt;"コンテンツなし",IF(AND(申込書!$AH$4="GIGAスクールパック",SUM($P61,$R61)&lt;&gt;0),SUM($P61,$R61),IF(AND(申込書!$AH$4="SKY安心GIGAタブレット",SUM($T61,$V61)&lt;&gt;0),SUM($T61,$V61),"")),"")</f>
        <v/>
      </c>
      <c r="EJ61" s="81" t="str">
        <f>IF($EG$3&lt;&gt;"コンテンツなし",IF(AND(申込書!$AH$4="GIGAスクールパック",SUM($Q61,$S61)&lt;&gt;0),SUM($Q61,$S61),IF(AND(申込書!$AH$4="SKY安心GIGAタブレット",SUM($U61,$W61)&lt;&gt;0),SUM($U61,$W61),"")),"")</f>
        <v/>
      </c>
      <c r="EK61" s="157"/>
      <c r="EL61" s="82"/>
      <c r="EM61" s="80" t="str">
        <f>IF(AND(申込書!$C$108&lt;&gt;"▼プルダウンより選択してください",申込書!$C$108&lt;&gt;"",申込書!$P$108&lt;&gt;"YYYY/MM/DD",$G61&lt;&gt;""),申込書!$P$108,"")</f>
        <v/>
      </c>
      <c r="EN61" s="81" t="str">
        <f>IF(AND(申込書!$C$108&lt;&gt;"▼プルダウンより選択してください",申込書!$C$108&lt;&gt;"",$G61&lt;&gt;""),申込書!$M$108,"")</f>
        <v/>
      </c>
      <c r="EO61" s="81" t="str">
        <f>IF($EM$3&lt;&gt;"コンテンツなし",IF(AND(申込書!$AH$4="GIGAスクールパック",SUM($P61,$R61)&lt;&gt;0),SUM($P61,$R61),IF(AND(申込書!$AH$4="SKY安心GIGAタブレット",SUM($T61,$V61)&lt;&gt;0),SUM($T61,$V61),"")),"")</f>
        <v/>
      </c>
      <c r="EP61" s="81" t="str">
        <f>IF($EM$3&lt;&gt;"コンテンツなし",IF(AND(申込書!$AH$4="GIGAスクールパック",SUM($Q61,$S61)&lt;&gt;0),SUM($Q61,$S61),IF(AND(申込書!$AH$4="SKY安心GIGAタブレット",SUM($U61,$W61)&lt;&gt;0),SUM($U61,$W61),"")),"")</f>
        <v/>
      </c>
      <c r="EQ61" s="157"/>
      <c r="ER61" s="82"/>
      <c r="ES61" s="80" t="str">
        <f>IF(AND(申込書!$C$109&lt;&gt;"▼プルダウンより選択してください",申込書!$C$109&lt;&gt;"",申込書!$P$109&lt;&gt;"YYYY/MM/DD",$G61&lt;&gt;""),申込書!$P$109,"")</f>
        <v/>
      </c>
      <c r="ET61" s="81" t="str">
        <f>IF(AND(申込書!$C$109&lt;&gt;"▼プルダウンより選択してください",申込書!$C$109&lt;&gt;"",$G61&lt;&gt;""),申込書!$M$109,"")</f>
        <v/>
      </c>
      <c r="EU61" s="81" t="str">
        <f>IF($ES$3&lt;&gt;"コンテンツなし",IF(AND(申込書!$AH$4="GIGAスクールパック",SUM($P61,$R61)&lt;&gt;0),SUM($P61,$R61),IF(AND(申込書!$AH$4="SKY安心GIGAタブレット",SUM($T61,$V61)&lt;&gt;0),SUM($T61,$V61),"")),"")</f>
        <v/>
      </c>
      <c r="EV61" s="81" t="str">
        <f>IF($ES$3&lt;&gt;"コンテンツなし",IF(AND(申込書!$AH$4="GIGAスクールパック",SUM($Q61,$S61)&lt;&gt;0),SUM($Q61,$S61),IF(AND(申込書!$AH$4="SKY安心GIGAタブレット",SUM($U61,$W61)&lt;&gt;0),SUM($U61,$W61),"")),"")</f>
        <v/>
      </c>
      <c r="EW61" s="157"/>
      <c r="EX61" s="82"/>
      <c r="EY61" s="80" t="str">
        <f>IF(AND(申込書!$C$110&lt;&gt;"▼プルダウンより選択してください",申込書!$C$110&lt;&gt;"",申込書!$P$110&lt;&gt;"YYYY/MM/DD",$G61&lt;&gt;""),申込書!$P$110,"")</f>
        <v/>
      </c>
      <c r="EZ61" s="81" t="str">
        <f>IF(AND(申込書!$C$110&lt;&gt;"▼プルダウンより選択してください",申込書!$C$110&lt;&gt;"",$G61&lt;&gt;""),申込書!$M$110,"")</f>
        <v/>
      </c>
      <c r="FA61" s="81" t="str">
        <f>IF($EY$3&lt;&gt;"コンテンツなし",IF(AND(申込書!$AH$4="GIGAスクールパック",SUM($P61,$R61)&lt;&gt;0),SUM($P61,$R61),IF(AND(申込書!$AH$4="SKY安心GIGAタブレット",SUM($T61,$V61)&lt;&gt;0),SUM($T61,$V61),"")),"")</f>
        <v/>
      </c>
      <c r="FB61" s="81" t="str">
        <f>IF($EY$3&lt;&gt;"コンテンツなし",IF(AND(申込書!$AH$4="GIGAスクールパック",SUM($Q61,$S61)&lt;&gt;0),SUM($Q61,$S61),IF(AND(申込書!$AH$4="SKY安心GIGAタブレット",SUM($U61,$W61)&lt;&gt;0),SUM($U61,$W61),"")),"")</f>
        <v/>
      </c>
      <c r="FC61" s="157"/>
      <c r="FD61" s="82"/>
      <c r="FE61" s="80" t="str">
        <f>IF(AND(申込書!$C$111&lt;&gt;"▼プルダウンより選択してください",申込書!$C$111&lt;&gt;"",申込書!$P$111&lt;&gt;"YYYY/MM/DD",$G61&lt;&gt;""),申込書!$P$111,"")</f>
        <v/>
      </c>
      <c r="FF61" s="81" t="str">
        <f>IF(AND(申込書!$C$111&lt;&gt;"▼プルダウンより選択してください",申込書!$C$111&lt;&gt;"",$G61&lt;&gt;""),申込書!$M$111,"")</f>
        <v/>
      </c>
      <c r="FG61" s="81" t="str">
        <f>IF($FE$3&lt;&gt;"コンテンツなし",IF(AND(申込書!$AH$4="GIGAスクールパック",SUM($P61,$R61)&lt;&gt;0),SUM($P61,$R61),IF(AND(申込書!$AH$4="SKY安心GIGAタブレット",SUM($T61,$V61)&lt;&gt;0),SUM($T61,$V61),"")),"")</f>
        <v/>
      </c>
      <c r="FH61" s="81" t="str">
        <f>IF($FE$3&lt;&gt;"コンテンツなし",IF(AND(申込書!$AH$4="GIGAスクールパック",SUM($Q61,$S61)&lt;&gt;0),SUM($Q61,$S61),IF(AND(申込書!$AH$4="SKY安心GIGAタブレット",SUM($U61,$W61)&lt;&gt;0),SUM($U61,$W61),"")),"")</f>
        <v/>
      </c>
      <c r="FI61" s="157"/>
      <c r="FJ61" s="82"/>
      <c r="FK61" s="80" t="str">
        <f>IF(AND(申込書!$C$112&lt;&gt;"▼プルダウンより選択してください",申込書!$C$112&lt;&gt;"",申込書!$P$112&lt;&gt;"YYYY/MM/DD",$G61&lt;&gt;""),申込書!$P$112,"")</f>
        <v/>
      </c>
      <c r="FL61" s="81" t="str">
        <f>IF(AND(申込書!$C$112&lt;&gt;"▼プルダウンより選択してください",申込書!$C$112&lt;&gt;"",$G61&lt;&gt;""),申込書!$M$112,"")</f>
        <v/>
      </c>
      <c r="FM61" s="81" t="str">
        <f>IF($FK$3&lt;&gt;"コンテンツなし",IF(AND(申込書!$AH$4="GIGAスクールパック",SUM($P61,$R61)&lt;&gt;0),SUM($P61,$R61),IF(AND(申込書!$AH$4="SKY安心GIGAタブレット",SUM($T61,$V61)&lt;&gt;0),SUM($T61,$V61),"")),"")</f>
        <v/>
      </c>
      <c r="FN61" s="81" t="str">
        <f>IF($FK$3&lt;&gt;"コンテンツなし",IF(AND(申込書!$AH$4="GIGAスクールパック",SUM($Q61,$S61)&lt;&gt;0),SUM($Q61,$S61),IF(AND(申込書!$AH$4="SKY安心GIGAタブレット",SUM($U61,$W61)&lt;&gt;0),SUM($U61,$W61),"")),"")</f>
        <v/>
      </c>
      <c r="FO61" s="157"/>
      <c r="FP61" s="82"/>
      <c r="FQ61" s="80" t="str">
        <f>IF(AND(申込書!$C$113&lt;&gt;"▼プルダウンより選択してください",申込書!$C$113&lt;&gt;"",申込書!$P$113&lt;&gt;"YYYY/MM/DD",$G61&lt;&gt;""),申込書!$P$113,"")</f>
        <v/>
      </c>
      <c r="FR61" s="81" t="str">
        <f>IF(AND(申込書!$C$113&lt;&gt;"▼プルダウンより選択してください",申込書!$C$113&lt;&gt;"",$G61&lt;&gt;""),申込書!$M$113,"")</f>
        <v/>
      </c>
      <c r="FS61" s="81" t="str">
        <f>IF($FQ$3&lt;&gt;"コンテンツなし",IF(AND(申込書!$AH$4="GIGAスクールパック",SUM($P61,$R61)&lt;&gt;0),SUM($P61,$R61),IF(AND(申込書!$AH$4="SKY安心GIGAタブレット",SUM($T61,$V61)&lt;&gt;0),SUM($T61,$V61),"")),"")</f>
        <v/>
      </c>
      <c r="FT61" s="81" t="str">
        <f>IF($FQ$3&lt;&gt;"コンテンツなし",IF(AND(申込書!$AH$4="GIGAスクールパック",SUM($Q61,$S61)&lt;&gt;0),SUM($Q61,$S61),IF(AND(申込書!$AH$4="SKY安心GIGAタブレット",SUM($U61,$W61)&lt;&gt;0),SUM($U61,$W61),"")),"")</f>
        <v/>
      </c>
      <c r="FU61" s="157"/>
      <c r="FV61" s="82"/>
      <c r="FW61" s="80" t="str">
        <f>IF(AND(申込書!$C$114&lt;&gt;"▼プルダウンより選択してください",申込書!$C$114&lt;&gt;"",申込書!$P$114&lt;&gt;"YYYY/MM/DD",$G61&lt;&gt;""),申込書!$P$114,"")</f>
        <v/>
      </c>
      <c r="FX61" s="81" t="str">
        <f>IF(AND(申込書!$C$114&lt;&gt;"▼プルダウンより選択してください",申込書!$C$114&lt;&gt;"",$G61&lt;&gt;""),申込書!$M$114,"")</f>
        <v/>
      </c>
      <c r="FY61" s="81" t="str">
        <f>IF($FW$3&lt;&gt;"コンテンツなし",IF(AND(申込書!$AH$4="GIGAスクールパック",SUM($P61,$R61)&lt;&gt;0),SUM($P61,$R61),IF(AND(申込書!$AH$4="SKY安心GIGAタブレット",SUM($T61,$V61)&lt;&gt;0),SUM($T61,$V61),"")),"")</f>
        <v/>
      </c>
      <c r="FZ61" s="81" t="str">
        <f>IF($FW$3&lt;&gt;"コンテンツなし",IF(AND(申込書!$AH$4="GIGAスクールパック",SUM($Q61,$S61)&lt;&gt;0),SUM($Q61,$S61),IF(AND(申込書!$AH$4="SKY安心GIGAタブレット",SUM($U61,$W61)&lt;&gt;0),SUM($U61,$W61),"")),"")</f>
        <v/>
      </c>
      <c r="GA61" s="157"/>
      <c r="GB61" s="82"/>
      <c r="GC61" s="80" t="str">
        <f>IF(AND(申込書!$C$115&lt;&gt;"▼プルダウンより選択してください",申込書!$C$115&lt;&gt;"",申込書!$P$115&lt;&gt;"YYYY/MM/DD",$G61&lt;&gt;""),申込書!$P$115,"")</f>
        <v/>
      </c>
      <c r="GD61" s="81" t="str">
        <f>IF(AND(申込書!$C$115&lt;&gt;"▼プルダウンより選択してください",申込書!$C$115&lt;&gt;"",$G61&lt;&gt;""),申込書!$M$115,"")</f>
        <v/>
      </c>
      <c r="GE61" s="81" t="str">
        <f>IF($GC$3&lt;&gt;"コンテンツなし",IF(AND(申込書!$AH$4="GIGAスクールパック",SUM($P61,$R61)&lt;&gt;0),SUM($P61,$R61),IF(AND(申込書!$AH$4="SKY安心GIGAタブレット",SUM($T61,$V61)&lt;&gt;0),SUM($T61,$V61),"")),"")</f>
        <v/>
      </c>
      <c r="GF61" s="81" t="str">
        <f>IF($GC$3&lt;&gt;"コンテンツなし",IF(AND(申込書!$AH$4="GIGAスクールパック",SUM($Q61,$S61)&lt;&gt;0),SUM($Q61,$S61),IF(AND(申込書!$AH$4="SKY安心GIGAタブレット",SUM($U61,$W61)&lt;&gt;0),SUM($U61,$W61),"")),"")</f>
        <v/>
      </c>
      <c r="GG61" s="157"/>
      <c r="GH61" s="82"/>
      <c r="GI61" s="80" t="str">
        <f>IF(AND(申込書!$C$116&lt;&gt;"▼プルダウンより選択してください",申込書!$C$116&lt;&gt;"",申込書!$P$116&lt;&gt;"YYYY/MM/DD",$G61&lt;&gt;""),申込書!$P$116,"")</f>
        <v/>
      </c>
      <c r="GJ61" s="81" t="str">
        <f>IF(AND(申込書!$C$116&lt;&gt;"▼プルダウンより選択してください",申込書!$C$116&lt;&gt;"",$G61&lt;&gt;""),申込書!$M$116,"")</f>
        <v/>
      </c>
      <c r="GK61" s="81" t="str">
        <f>IF($GI$3&lt;&gt;"コンテンツなし",IF(AND(申込書!$AH$4="GIGAスクールパック",SUM($P61,$R61)&lt;&gt;0),SUM($P61,$R61),IF(AND(申込書!$AH$4="SKY安心GIGAタブレット",SUM($T61,$V61)&lt;&gt;0),SUM($T61,$V61),"")),"")</f>
        <v/>
      </c>
      <c r="GL61" s="81" t="str">
        <f>IF($GI$3&lt;&gt;"コンテンツなし",IF(AND(申込書!$AH$4="GIGAスクールパック",SUM($Q61,$S61)&lt;&gt;0),SUM($Q61,$S61),IF(AND(申込書!$AH$4="SKY安心GIGAタブレット",SUM($U61,$W61)&lt;&gt;0),SUM($U61,$W61),"")),"")</f>
        <v/>
      </c>
      <c r="GM61" s="157"/>
      <c r="GN61" s="82"/>
      <c r="GO61" s="80" t="str">
        <f>IF(AND(申込書!$C$117&lt;&gt;"▼プルダウンより選択してください",申込書!$C$117&lt;&gt;"",申込書!$P$117&lt;&gt;"YYYY/MM/DD",$G61&lt;&gt;""),申込書!$P$117,"")</f>
        <v/>
      </c>
      <c r="GP61" s="81" t="str">
        <f>IF(AND(申込書!$C$117&lt;&gt;"▼プルダウンより選択してください",申込書!$C$117&lt;&gt;"",$G61&lt;&gt;""),申込書!$M$117,"")</f>
        <v/>
      </c>
      <c r="GQ61" s="81" t="str">
        <f>IF($GO$3&lt;&gt;"コンテンツなし",IF(AND(申込書!$AH$4="GIGAスクールパック",SUM($P61,$R61)&lt;&gt;0),SUM($P61,$R61),IF(AND(申込書!$AH$4="SKY安心GIGAタブレット",SUM($T61,$V61)&lt;&gt;0),SUM($T61,$V61),"")),"")</f>
        <v/>
      </c>
      <c r="GR61" s="81" t="str">
        <f>IF($GO$3&lt;&gt;"コンテンツなし",IF(AND(申込書!$AH$4="GIGAスクールパック",SUM($Q61,$S61)&lt;&gt;0),SUM($Q61,$S61),IF(AND(申込書!$AH$4="SKY安心GIGAタブレット",SUM($U61,$W61)&lt;&gt;0),SUM($U61,$W61),"")),"")</f>
        <v/>
      </c>
      <c r="GS61" s="157"/>
      <c r="GT61" s="82"/>
      <c r="GU61" s="80" t="str">
        <f>IF(AND(申込書!$C$118&lt;&gt;"▼プルダウンより選択してください",申込書!$C$118&lt;&gt;"",申込書!$P$118&lt;&gt;"YYYY/MM/DD",$G61&lt;&gt;""),申込書!$P$118,"")</f>
        <v/>
      </c>
      <c r="GV61" s="81" t="str">
        <f>IF(AND(申込書!$C$118&lt;&gt;"▼プルダウンより選択してください",申込書!$C$118&lt;&gt;"",$G61&lt;&gt;""),申込書!$M$118,"")</f>
        <v/>
      </c>
      <c r="GW61" s="81" t="str">
        <f>IF($GU$3&lt;&gt;"コンテンツなし",IF(AND(申込書!$AH$4="GIGAスクールパック",SUM($P61,$R61)&lt;&gt;0),SUM($P61,$R61),IF(AND(申込書!$AH$4="SKY安心GIGAタブレット",SUM($T61,$V61)&lt;&gt;0),SUM($T61,$V61),"")),"")</f>
        <v/>
      </c>
      <c r="GX61" s="81" t="str">
        <f>IF($GU$3&lt;&gt;"コンテンツなし",IF(AND(申込書!$AH$4="GIGAスクールパック",SUM($Q61,$S61)&lt;&gt;0),SUM($Q61,$S61),IF(AND(申込書!$AH$4="SKY安心GIGAタブレット",SUM($U61,$W61)&lt;&gt;0),SUM($U61,$W61),"")),"")</f>
        <v/>
      </c>
      <c r="GY61" s="157"/>
      <c r="GZ61" s="82"/>
      <c r="HA61" s="80" t="str">
        <f>IF(AND(申込書!$C$119&lt;&gt;"▼プルダウンより選択してください",申込書!$C$119&lt;&gt;"",申込書!$P$119&lt;&gt;"YYYY/MM/DD",$G61&lt;&gt;""),申込書!$P$119,"")</f>
        <v/>
      </c>
      <c r="HB61" s="81" t="str">
        <f>IF(AND(申込書!$C$119&lt;&gt;"▼プルダウンより選択してください",申込書!$C$119&lt;&gt;"",$G61&lt;&gt;""),申込書!$M$119,"")</f>
        <v/>
      </c>
      <c r="HC61" s="81" t="str">
        <f>IF($HA$3&lt;&gt;"コンテンツなし",IF(AND(申込書!$AH$4="GIGAスクールパック",SUM($P61,$R61)&lt;&gt;0),SUM($P61,$R61),IF(AND(申込書!$AH$4="SKY安心GIGAタブレット",SUM($T61,$V61)&lt;&gt;0),SUM($T61,$V61),"")),"")</f>
        <v/>
      </c>
      <c r="HD61" s="81" t="str">
        <f>IF($HA$3&lt;&gt;"コンテンツなし",IF(AND(申込書!$AH$4="GIGAスクールパック",SUM($Q61,$S61)&lt;&gt;0),SUM($Q61,$S61),IF(AND(申込書!$AH$4="SKY安心GIGAタブレット",SUM($U61,$W61)&lt;&gt;0),SUM($U61,$W61),"")),"")</f>
        <v/>
      </c>
      <c r="HE61" s="157"/>
      <c r="HF61" s="82"/>
      <c r="HG61" s="83"/>
    </row>
    <row r="62" spans="2:215" ht="26.85" customHeight="1">
      <c r="B62" s="62">
        <f t="shared" si="0"/>
        <v>57</v>
      </c>
      <c r="C62" s="63"/>
      <c r="D62" s="64"/>
      <c r="E62" s="207"/>
      <c r="F62" s="65"/>
      <c r="G62" s="66"/>
      <c r="H62" s="67"/>
      <c r="I62" s="68"/>
      <c r="J62" s="69"/>
      <c r="K62" s="70"/>
      <c r="L62" s="71"/>
      <c r="M62" s="72"/>
      <c r="N62" s="73"/>
      <c r="O62" s="74"/>
      <c r="P62" s="179"/>
      <c r="Q62" s="180"/>
      <c r="R62" s="180"/>
      <c r="S62" s="181"/>
      <c r="T62" s="179"/>
      <c r="U62" s="180"/>
      <c r="V62" s="182"/>
      <c r="W62" s="181"/>
      <c r="X62" s="75"/>
      <c r="Y62" s="76"/>
      <c r="Z62" s="77"/>
      <c r="AA62" s="78"/>
      <c r="AB62" s="79"/>
      <c r="AC62" s="79"/>
      <c r="AD62" s="79"/>
      <c r="AE62" s="77"/>
      <c r="AF62" s="139"/>
      <c r="AG62" s="139"/>
      <c r="AH62" s="139"/>
      <c r="AI62" s="80" t="str">
        <f>IF(AND(申込書!$C$90&lt;&gt;"▼プルダウンより選択してください",申込書!$C$90&lt;&gt;"",申込書!$P$90&lt;&gt;"YYYY/MM/DD",$G62&lt;&gt;""),申込書!$P$90,"")</f>
        <v/>
      </c>
      <c r="AJ62" s="81" t="str">
        <f>IF(AND(申込書!$C$90&lt;&gt;"▼プルダウンより選択してください",申込書!$C$90&lt;&gt;"",$G62&lt;&gt;""),申込書!$M$90,"")</f>
        <v/>
      </c>
      <c r="AK62" s="81" t="str">
        <f>IF($AI$3&lt;&gt;"コンテンツなし",IF(AND(申込書!$AH$4="GIGAスクールパック",SUM($P62,$R62)&lt;&gt;0),SUM($P62,$R62),IF(AND(申込書!$AH$4="SKY安心GIGAタブレット",SUM($T62,$V62)&lt;&gt;0),SUM($T62,$V62),"")),"")</f>
        <v/>
      </c>
      <c r="AL62" s="81" t="str">
        <f>IF($AI$3&lt;&gt;"コンテンツなし",IF(AND(申込書!$AH$4="GIGAスクールパック",SUM($Q62,$S62)&lt;&gt;0),SUM($Q62,$S62),IF(AND(申込書!$AH$4="SKY安心GIGAタブレット",SUM($U62,$W62)&lt;&gt;0),SUM($U62,$W62),"")),"")</f>
        <v/>
      </c>
      <c r="AM62" s="157"/>
      <c r="AN62" s="82"/>
      <c r="AO62" s="80" t="str">
        <f>IF(AND(申込書!$C$91&lt;&gt;"▼プルダウンより選択してください",申込書!$C$91&lt;&gt;"",申込書!$P$91&lt;&gt;"YYYY/MM/DD",$G62&lt;&gt;""),申込書!$P$91,"")</f>
        <v/>
      </c>
      <c r="AP62" s="81" t="str">
        <f>IF(AND(申込書!$C$91&lt;&gt;"▼プルダウンより選択してください",申込書!$C$91&lt;&gt;"",$G62&lt;&gt;""),申込書!$M$91,"")</f>
        <v/>
      </c>
      <c r="AQ62" s="81" t="str">
        <f>IF($AO$3&lt;&gt;"コンテンツなし",IF(AND(申込書!$AH$4="GIGAスクールパック",SUM($P62,$R62)&lt;&gt;0),SUM($P62,$R62),IF(AND(申込書!$AH$4="SKY安心GIGAタブレット",SUM($T62,$V62)&lt;&gt;0),SUM($T62,$V62),"")),"")</f>
        <v/>
      </c>
      <c r="AR62" s="81" t="str">
        <f>IF($AO$3&lt;&gt;"コンテンツなし",IF(AND(申込書!$AH$4="GIGAスクールパック",SUM($Q62,$S62)&lt;&gt;0),SUM($Q62,$S62),IF(AND(申込書!$AH$4="SKY安心GIGAタブレット",SUM($U62,$W62)&lt;&gt;0),SUM($U62,$W62),"")),"")</f>
        <v/>
      </c>
      <c r="AS62" s="157"/>
      <c r="AT62" s="82"/>
      <c r="AU62" s="80" t="str">
        <f>IF(AND(申込書!$C$92&lt;&gt;"▼プルダウンより選択してください",申込書!$C$92&lt;&gt;"",申込書!$P$92&lt;&gt;"YYYY/MM/DD",$G62&lt;&gt;""),申込書!$P$92,"")</f>
        <v/>
      </c>
      <c r="AV62" s="81" t="str">
        <f>IF(AND(申込書!$C$92&lt;&gt;"▼プルダウンより選択してください",申込書!$C$92&lt;&gt;"",$G62&lt;&gt;""),申込書!$M$92,"")</f>
        <v/>
      </c>
      <c r="AW62" s="81" t="str">
        <f>IF($AU$3&lt;&gt;"コンテンツなし",IF(AND(申込書!$AH$4="GIGAスクールパック",SUM($P62,$R62)&lt;&gt;0),SUM($P62,$R62),IF(AND(申込書!$AH$4="SKY安心GIGAタブレット",SUM($T62,$V62)&lt;&gt;0),SUM($T62,$V62),"")),"")</f>
        <v/>
      </c>
      <c r="AX62" s="81" t="str">
        <f>IF($AU$3&lt;&gt;"コンテンツなし",IF(AND(申込書!$AH$4="GIGAスクールパック",SUM($Q62,$S62)&lt;&gt;0),SUM($Q62,$S62),IF(AND(申込書!$AH$4="SKY安心GIGAタブレット",SUM($U62,$W62)&lt;&gt;0),SUM($U62,$W62),"")),"")</f>
        <v/>
      </c>
      <c r="AY62" s="157"/>
      <c r="AZ62" s="82"/>
      <c r="BA62" s="80" t="str">
        <f>IF(AND(申込書!$C$93&lt;&gt;"▼プルダウンより選択してください",申込書!$C$93&lt;&gt;"",申込書!$P$93&lt;&gt;"YYYY/MM/DD",$G62&lt;&gt;""),申込書!$P$93,"")</f>
        <v/>
      </c>
      <c r="BB62" s="81" t="str">
        <f>IF(AND(申込書!$C$93&lt;&gt;"▼プルダウンより選択してください",申込書!$C$93&lt;&gt;"",申込書!$M$93&gt;=1,$G62&lt;&gt;""),申込書!$M$93,"")</f>
        <v/>
      </c>
      <c r="BC62" s="81" t="str">
        <f>IF($BA$3&lt;&gt;"コンテンツなし",IF(AND(申込書!$AH$4="GIGAスクールパック",SUM($P62,$R62)&lt;&gt;0),SUM($P62,$R62),IF(AND(申込書!$AH$4="SKY安心GIGAタブレット",SUM($T62,$V62)&lt;&gt;0),SUM($T62,$V62),"")),"")</f>
        <v/>
      </c>
      <c r="BD62" s="81" t="str">
        <f>IF($BA$3&lt;&gt;"コンテンツなし",IF(AND(申込書!$AH$4="GIGAスクールパック",SUM($Q62,$S62)&lt;&gt;0),SUM($Q62,$S62),IF(AND(申込書!$AH$4="SKY安心GIGAタブレット",SUM($U62,$W62)&lt;&gt;0),SUM($U62,$W62),"")),"")</f>
        <v/>
      </c>
      <c r="BE62" s="157"/>
      <c r="BF62" s="82"/>
      <c r="BG62" s="80" t="str">
        <f>IF(AND(申込書!$C$94&lt;&gt;"▼プルダウンより選択してください",申込書!$C$94&lt;&gt;"",申込書!$P$94&lt;&gt;"YYYY/MM/DD",$G62&lt;&gt;""),申込書!$P$94,"")</f>
        <v/>
      </c>
      <c r="BH62" s="81" t="str">
        <f>IF(AND(申込書!$C$94&lt;&gt;"▼プルダウンより選択してください",申込書!$C$94&lt;&gt;"",$G62&lt;&gt;""),申込書!$M$94,"")</f>
        <v/>
      </c>
      <c r="BI62" s="81" t="str">
        <f>IF($BG$3&lt;&gt;"コンテンツなし",IF(AND(申込書!$AH$4="GIGAスクールパック",SUM($P62,$R62)&lt;&gt;0),SUM($P62,$R62),IF(AND(申込書!$AH$4="SKY安心GIGAタブレット",SUM($T62,$V62)&lt;&gt;0),SUM($T62,$V62),"")),"")</f>
        <v/>
      </c>
      <c r="BJ62" s="81" t="str">
        <f>IF($BG$3&lt;&gt;"コンテンツなし",IF(AND(申込書!$AH$4="GIGAスクールパック",SUM($Q62,$S62)&lt;&gt;0),SUM($Q62,$S62),IF(AND(申込書!$AH$4="SKY安心GIGAタブレット",SUM($U62,$W62)&lt;&gt;0),SUM($U62,$W62),"")),"")</f>
        <v/>
      </c>
      <c r="BK62" s="157"/>
      <c r="BL62" s="82"/>
      <c r="BM62" s="80" t="str">
        <f>IF(AND(申込書!$C$95&lt;&gt;"▼プルダウンより選択してください",申込書!$C$95&lt;&gt;"",申込書!$P$95&lt;&gt;"YYYY/MM/DD",$G62&lt;&gt;""),申込書!$P$95,"")</f>
        <v/>
      </c>
      <c r="BN62" s="81" t="str">
        <f>IF(AND(申込書!$C$95&lt;&gt;"▼プルダウンより選択してください",申込書!$C$95&lt;&gt;"",$G62&lt;&gt;""),申込書!$M$95,"")</f>
        <v/>
      </c>
      <c r="BO62" s="81" t="str">
        <f>IF($BM$3&lt;&gt;"コンテンツなし",IF(AND(申込書!$AH$4="GIGAスクールパック",SUM($P62,$R62)&lt;&gt;0),SUM($P62,$R62),IF(AND(申込書!$AH$4="SKY安心GIGAタブレット",SUM($T62,$V62)&lt;&gt;0),SUM($T62,$V62),"")),"")</f>
        <v/>
      </c>
      <c r="BP62" s="81" t="str">
        <f>IF($BM$3&lt;&gt;"コンテンツなし",IF(AND(申込書!$AH$4="GIGAスクールパック",SUM($Q62,$S62)&lt;&gt;0),SUM($Q62,$S62),IF(AND(申込書!$AH$4="SKY安心GIGAタブレット",SUM($U62,$W62)&lt;&gt;0),SUM($U62,$W62),"")),"")</f>
        <v/>
      </c>
      <c r="BQ62" s="157"/>
      <c r="BR62" s="82"/>
      <c r="BS62" s="80" t="str">
        <f>IF(AND(申込書!$C$96&lt;&gt;"▼プルダウンより選択してください",申込書!$C$96&lt;&gt;"",申込書!$P$96&lt;&gt;"YYYY/MM/DD",$G62&lt;&gt;""),申込書!$P$96,"")</f>
        <v/>
      </c>
      <c r="BT62" s="81" t="str">
        <f>IF(AND(申込書!$C$96&lt;&gt;"▼プルダウンより選択してください",申込書!$C$96&lt;&gt;"",$G62&lt;&gt;""),申込書!$M$96,"")</f>
        <v/>
      </c>
      <c r="BU62" s="81" t="str">
        <f>IF($BS$3&lt;&gt;"コンテンツなし",IF(AND(申込書!$AH$4="GIGAスクールパック",SUM($P62,$R62)&lt;&gt;0),SUM($P62,$R62),IF(AND(申込書!$AH$4="SKY安心GIGAタブレット",SUM($T62,$V62)&lt;&gt;0),SUM($T62,$V62),"")),"")</f>
        <v/>
      </c>
      <c r="BV62" s="81" t="str">
        <f>IF($BS$3&lt;&gt;"コンテンツなし",IF(AND(申込書!$AH$4="GIGAスクールパック",SUM($Q62,$S62)&lt;&gt;0),SUM($Q62,$S62),IF(AND(申込書!$AH$4="SKY安心GIGAタブレット",SUM($U62,$W62)&lt;&gt;0),SUM($U62,$W62),"")),"")</f>
        <v/>
      </c>
      <c r="BW62" s="157"/>
      <c r="BX62" s="82"/>
      <c r="BY62" s="80" t="str">
        <f>IF(AND(申込書!$C$97&lt;&gt;"▼プルダウンより選択してください",申込書!$C$97&lt;&gt;"",申込書!$P$97&lt;&gt;"YYYY/MM/DD",$G62&lt;&gt;""),申込書!$P$97,"")</f>
        <v/>
      </c>
      <c r="BZ62" s="81" t="str">
        <f>IF(AND(申込書!$C$97&lt;&gt;"▼プルダウンより選択してください",申込書!$C$97&lt;&gt;"",$G62&lt;&gt;""),申込書!$M$97,"")</f>
        <v/>
      </c>
      <c r="CA62" s="81" t="str">
        <f>IF($BY$3&lt;&gt;"コンテンツなし",IF(AND(申込書!$AH$4="GIGAスクールパック",SUM($P62,$R62)&lt;&gt;0),SUM($P62,$R62),IF(AND(申込書!$AH$4="SKY安心GIGAタブレット",SUM($T62,$V62)&lt;&gt;0),SUM($T62,$V62),"")),"")</f>
        <v/>
      </c>
      <c r="CB62" s="81" t="str">
        <f>IF($BY$3&lt;&gt;"コンテンツなし",IF(AND(申込書!$AH$4="GIGAスクールパック",SUM($Q62,$S62)&lt;&gt;0),SUM($Q62,$S62),IF(AND(申込書!$AH$4="SKY安心GIGAタブレット",SUM($U62,$W62)&lt;&gt;0),SUM($U62,$W62),"")),"")</f>
        <v/>
      </c>
      <c r="CC62" s="157"/>
      <c r="CD62" s="82"/>
      <c r="CE62" s="80" t="str">
        <f>IF(AND(申込書!$C$98&lt;&gt;"▼プルダウンより選択してください",申込書!$C$98&lt;&gt;"",申込書!$P$98&lt;&gt;"YYYY/MM/DD",$G62&lt;&gt;""),申込書!$P$98,"")</f>
        <v/>
      </c>
      <c r="CF62" s="81" t="str">
        <f>IF(AND(申込書!$C$98&lt;&gt;"▼プルダウンより選択してください",申込書!$C$98&lt;&gt;"",$G62&lt;&gt;""),申込書!$M$98,"")</f>
        <v/>
      </c>
      <c r="CG62" s="81" t="str">
        <f>IF($CE$3&lt;&gt;"コンテンツなし",IF(AND(申込書!$AH$4="GIGAスクールパック",SUM($P62,$R62)&lt;&gt;0),SUM($P62,$R62),IF(AND(申込書!$AH$4="SKY安心GIGAタブレット",SUM($T62,$V62)&lt;&gt;0),SUM($T62,$V62),"")),"")</f>
        <v/>
      </c>
      <c r="CH62" s="81" t="str">
        <f>IF($CE$3&lt;&gt;"コンテンツなし",IF(AND(申込書!$AH$4="GIGAスクールパック",SUM($Q62,$S62)&lt;&gt;0),SUM($Q62,$S62),IF(AND(申込書!$AH$4="SKY安心GIGAタブレット",SUM($U62,$W62)&lt;&gt;0),SUM($U62,$W62),"")),"")</f>
        <v/>
      </c>
      <c r="CI62" s="157"/>
      <c r="CJ62" s="82"/>
      <c r="CK62" s="80" t="str">
        <f>IF(AND(申込書!$C$99&lt;&gt;"▼プルダウンより選択してください",申込書!$C$99&lt;&gt;"",申込書!$P$99&lt;&gt;"YYYY/MM/DD",$G62&lt;&gt;""),申込書!$P$99,"")</f>
        <v/>
      </c>
      <c r="CL62" s="81" t="str">
        <f>IF(AND(申込書!$C$99&lt;&gt;"▼プルダウンより選択してください",申込書!$C$99&lt;&gt;"",$G62&lt;&gt;""),申込書!$M$99,"")</f>
        <v/>
      </c>
      <c r="CM62" s="81" t="str">
        <f>IF($CK$3&lt;&gt;"コンテンツなし",IF(AND(申込書!$AH$4="GIGAスクールパック",SUM($P62,$R62)&lt;&gt;0),SUM($P62,$R62),IF(AND(申込書!$AH$4="SKY安心GIGAタブレット",SUM($T62,$V62)&lt;&gt;0),SUM($T62,$V62),"")),"")</f>
        <v/>
      </c>
      <c r="CN62" s="81" t="str">
        <f>IF($CK$3&lt;&gt;"コンテンツなし",IF(AND(申込書!$AH$4="GIGAスクールパック",SUM($Q62,$S62)&lt;&gt;0),SUM($Q62,$S62),IF(AND(申込書!$AH$4="SKY安心GIGAタブレット",SUM($U62,$W62)&lt;&gt;0),SUM($U62,$W62),"")),"")</f>
        <v/>
      </c>
      <c r="CO62" s="157"/>
      <c r="CP62" s="82"/>
      <c r="CQ62" s="80" t="str">
        <f>IF(AND(申込書!$C$100&lt;&gt;"▼プルダウンより選択してください",申込書!$C$100&lt;&gt;"",申込書!$P$100&lt;&gt;"YYYY/MM/DD",$G62&lt;&gt;""),申込書!$P$100,"")</f>
        <v/>
      </c>
      <c r="CR62" s="81" t="str">
        <f>IF(AND(申込書!$C$100&lt;&gt;"▼プルダウンより選択してください",申込書!$C$100&lt;&gt;"",$G62&lt;&gt;""),申込書!$M$100,"")</f>
        <v/>
      </c>
      <c r="CS62" s="81" t="str">
        <f>IF($CQ$3&lt;&gt;"コンテンツなし",IF(AND(申込書!$AH$4="GIGAスクールパック",SUM($P62,$R62)&lt;&gt;0),SUM($P62,$R62),IF(AND(申込書!$AH$4="SKY安心GIGAタブレット",SUM($T62,$V62)&lt;&gt;0),SUM($T62,$V62),"")),"")</f>
        <v/>
      </c>
      <c r="CT62" s="81" t="str">
        <f>IF($CQ$3&lt;&gt;"コンテンツなし",IF(AND(申込書!$AH$4="GIGAスクールパック",SUM($Q62,$S62)&lt;&gt;0),SUM($Q62,$S62),IF(AND(申込書!$AH$4="SKY安心GIGAタブレット",SUM($U62,$W62)&lt;&gt;0),SUM($U62,$W62),"")),"")</f>
        <v/>
      </c>
      <c r="CU62" s="81"/>
      <c r="CV62" s="82"/>
      <c r="CW62" s="80" t="str">
        <f>IF(AND(申込書!$C$101&lt;&gt;"▼プルダウンより選択してください",申込書!$C$101&lt;&gt;"",申込書!$P$101&lt;&gt;"YYYY/MM/DD",$G62&lt;&gt;""),申込書!$P$101,"")</f>
        <v/>
      </c>
      <c r="CX62" s="81" t="str">
        <f>IF(AND(申込書!$C$101&lt;&gt;"▼プルダウンより選択してください",申込書!$C$101&lt;&gt;"",$G62&lt;&gt;""),申込書!$M$101,"")</f>
        <v/>
      </c>
      <c r="CY62" s="81" t="str">
        <f>IF($CW$3&lt;&gt;"コンテンツなし",IF(AND(申込書!$AH$4="GIGAスクールパック",SUM($P62,$R62)&lt;&gt;0),SUM($P62,$R62),IF(AND(申込書!$AH$4="SKY安心GIGAタブレット",SUM($T62,$V62)&lt;&gt;0),SUM($T62,$V62),"")),"")</f>
        <v/>
      </c>
      <c r="CZ62" s="81" t="str">
        <f>IF($CW$3&lt;&gt;"コンテンツなし",IF(AND(申込書!$AH$4="GIGAスクールパック",SUM($Q62,$S62)&lt;&gt;0),SUM($Q62,$S62),IF(AND(申込書!$AH$4="SKY安心GIGAタブレット",SUM($U62,$W62)&lt;&gt;0),SUM($U62,$W62),"")),"")</f>
        <v/>
      </c>
      <c r="DA62" s="81"/>
      <c r="DB62" s="82"/>
      <c r="DC62" s="80" t="str">
        <f>IF(AND(申込書!$C$102&lt;&gt;"▼プルダウンより選択してください",申込書!$C$102&lt;&gt;"",申込書!$P$102&lt;&gt;"YYYY/MM/DD",$G62&lt;&gt;""),申込書!$P$102,"")</f>
        <v/>
      </c>
      <c r="DD62" s="81" t="str">
        <f>IF(AND(申込書!$C$102&lt;&gt;"▼プルダウンより選択してください",申込書!$C$102&lt;&gt;"",$G62&lt;&gt;""),申込書!$M$102,"")</f>
        <v/>
      </c>
      <c r="DE62" s="81" t="str">
        <f>IF($DC$3&lt;&gt;"コンテンツなし",IF(AND(申込書!$AH$4="GIGAスクールパック",SUM($P62,$R62)&lt;&gt;0),SUM($P62,$R62),IF(AND(申込書!$AH$4="SKY安心GIGAタブレット",SUM($T62,$V62)&lt;&gt;0),SUM($T62,$V62),"")),"")</f>
        <v/>
      </c>
      <c r="DF62" s="81" t="str">
        <f>IF($DC$3&lt;&gt;"コンテンツなし",IF(AND(申込書!$AH$4="GIGAスクールパック",SUM($Q62,$S62)&lt;&gt;0),SUM($Q62,$S62),IF(AND(申込書!$AH$4="SKY安心GIGAタブレット",SUM($U62,$W62)&lt;&gt;0),SUM($U62,$W62),"")),"")</f>
        <v/>
      </c>
      <c r="DG62" s="81"/>
      <c r="DH62" s="82"/>
      <c r="DI62" s="80" t="str">
        <f>IF(AND(申込書!$C$103&lt;&gt;"▼プルダウンより選択してください",申込書!$C$103&lt;&gt;"",申込書!$P$103&lt;&gt;"YYYY/MM/DD",$G62&lt;&gt;""),申込書!$P$103,"")</f>
        <v/>
      </c>
      <c r="DJ62" s="81" t="str">
        <f>IF(AND(申込書!$C$103&lt;&gt;"▼プルダウンより選択してください",申込書!$C$103&lt;&gt;"",$G62&lt;&gt;""),申込書!$M$103,"")</f>
        <v/>
      </c>
      <c r="DK62" s="81" t="str">
        <f>IF($DI$3&lt;&gt;"コンテンツなし",IF(AND(申込書!$AH$4="GIGAスクールパック",SUM($P62,$R62)&lt;&gt;0),SUM($P62,$R62),IF(AND(申込書!$AH$4="SKY安心GIGAタブレット",SUM($T62,$V62)&lt;&gt;0),SUM($T62,$V62),"")),"")</f>
        <v/>
      </c>
      <c r="DL62" s="81" t="str">
        <f>IF($DI$3&lt;&gt;"コンテンツなし",IF(AND(申込書!$AH$4="GIGAスクールパック",SUM($Q62,$S62)&lt;&gt;0),SUM($Q62,$S62),IF(AND(申込書!$AH$4="SKY安心GIGAタブレット",SUM($U62,$W62)&lt;&gt;0),SUM($U62,$W62),"")),"")</f>
        <v/>
      </c>
      <c r="DM62" s="81"/>
      <c r="DN62" s="82"/>
      <c r="DO62" s="80" t="str">
        <f>IF(AND(申込書!$C$104&lt;&gt;"▼プルダウンより選択してください",申込書!$C$104&lt;&gt;"",申込書!$P$104&lt;&gt;"YYYY/MM/DD",$G62&lt;&gt;""),申込書!$P$104,"")</f>
        <v/>
      </c>
      <c r="DP62" s="81" t="str">
        <f>IF(AND(申込書!$C$104&lt;&gt;"▼プルダウンより選択してください",申込書!$C$104&lt;&gt;"",$G62&lt;&gt;""),申込書!$M$104,"")</f>
        <v/>
      </c>
      <c r="DQ62" s="81" t="str">
        <f>IF($DO$3&lt;&gt;"コンテンツなし",IF(AND(申込書!$AH$4="GIGAスクールパック",SUM($P62,$R62)&lt;&gt;0),SUM($P62,$R62),IF(AND(申込書!$AH$4="SKY安心GIGAタブレット",SUM($T62,$V62)&lt;&gt;0),SUM($T62,$V62),"")),"")</f>
        <v/>
      </c>
      <c r="DR62" s="81" t="str">
        <f>IF($DO$3&lt;&gt;"コンテンツなし",IF(AND(申込書!$AH$4="GIGAスクールパック",SUM($Q62,$S62)&lt;&gt;0),SUM($Q62,$S62),IF(AND(申込書!$AH$4="SKY安心GIGAタブレット",SUM($U62,$W62)&lt;&gt;0),SUM($U62,$W62),"")),"")</f>
        <v/>
      </c>
      <c r="DS62" s="81"/>
      <c r="DT62" s="82"/>
      <c r="DU62" s="80" t="str">
        <f>IF(AND(申込書!$C$105&lt;&gt;"▼プルダウンより選択してください",申込書!$C$105&lt;&gt;"",申込書!$P$105&lt;&gt;"YYYY/MM/DD",$G62&lt;&gt;""),申込書!$P$105,"")</f>
        <v/>
      </c>
      <c r="DV62" s="81" t="str">
        <f>IF(AND(申込書!$C$105&lt;&gt;"▼プルダウンより選択してください",申込書!$C$105&lt;&gt;"",$G62&lt;&gt;""),申込書!$M$105,"")</f>
        <v/>
      </c>
      <c r="DW62" s="81" t="str">
        <f>IF($DU$3&lt;&gt;"コンテンツなし",IF(AND(申込書!$AH$4="GIGAスクールパック",SUM($P62,$R62)&lt;&gt;0),SUM($P62,$R62),IF(AND(申込書!$AH$4="SKY安心GIGAタブレット",SUM($T62,$V62)&lt;&gt;0),SUM($T62,$V62),"")),"")</f>
        <v/>
      </c>
      <c r="DX62" s="81" t="str">
        <f>IF($DU$3&lt;&gt;"コンテンツなし",IF(AND(申込書!$AH$4="GIGAスクールパック",SUM($Q62,$S62)&lt;&gt;0),SUM($Q62,$S62),IF(AND(申込書!$AH$4="SKY安心GIGAタブレット",SUM($U62,$W62)&lt;&gt;0),SUM($U62,$W62),"")),"")</f>
        <v/>
      </c>
      <c r="DY62" s="157"/>
      <c r="DZ62" s="82"/>
      <c r="EA62" s="80" t="str">
        <f>IF(AND(申込書!$C$106&lt;&gt;"▼プルダウンより選択してください",申込書!$C$106&lt;&gt;"",申込書!$P$106&lt;&gt;"YYYY/MM/DD",$G62&lt;&gt;""),申込書!$P$106,"")</f>
        <v/>
      </c>
      <c r="EB62" s="81" t="str">
        <f>IF(AND(申込書!$C$106&lt;&gt;"▼プルダウンより選択してください",申込書!$C$106&lt;&gt;"",$G62&lt;&gt;""),申込書!$M$106,"")</f>
        <v/>
      </c>
      <c r="EC62" s="81" t="str">
        <f>IF($EA$3&lt;&gt;"コンテンツなし",IF(AND(申込書!$AH$4="GIGAスクールパック",SUM($P62,$R62)&lt;&gt;0),SUM($P62,$R62),IF(AND(申込書!$AH$4="SKY安心GIGAタブレット",SUM($T62,$V62)&lt;&gt;0),SUM($T62,$V62),"")),"")</f>
        <v/>
      </c>
      <c r="ED62" s="81" t="str">
        <f>IF($EA$3&lt;&gt;"コンテンツなし",IF(AND(申込書!$AH$4="GIGAスクールパック",SUM($Q62,$S62)&lt;&gt;0),SUM($Q62,$S62),IF(AND(申込書!$AH$4="SKY安心GIGAタブレット",SUM($U62,$W62)&lt;&gt;0),SUM($U62,$W62),"")),"")</f>
        <v/>
      </c>
      <c r="EE62" s="157"/>
      <c r="EF62" s="82"/>
      <c r="EG62" s="80" t="str">
        <f>IF(AND(申込書!$C$107&lt;&gt;"▼プルダウンより選択してください",申込書!$C$107&lt;&gt;"",申込書!$P$107&lt;&gt;"YYYY/MM/DD",$G62&lt;&gt;""),申込書!$P$107,"")</f>
        <v/>
      </c>
      <c r="EH62" s="81" t="str">
        <f>IF(AND(申込書!$C$107&lt;&gt;"▼プルダウンより選択してください",申込書!$C$107&lt;&gt;"",$G62&lt;&gt;""),申込書!$M$107,"")</f>
        <v/>
      </c>
      <c r="EI62" s="81" t="str">
        <f>IF($EG$3&lt;&gt;"コンテンツなし",IF(AND(申込書!$AH$4="GIGAスクールパック",SUM($P62,$R62)&lt;&gt;0),SUM($P62,$R62),IF(AND(申込書!$AH$4="SKY安心GIGAタブレット",SUM($T62,$V62)&lt;&gt;0),SUM($T62,$V62),"")),"")</f>
        <v/>
      </c>
      <c r="EJ62" s="81" t="str">
        <f>IF($EG$3&lt;&gt;"コンテンツなし",IF(AND(申込書!$AH$4="GIGAスクールパック",SUM($Q62,$S62)&lt;&gt;0),SUM($Q62,$S62),IF(AND(申込書!$AH$4="SKY安心GIGAタブレット",SUM($U62,$W62)&lt;&gt;0),SUM($U62,$W62),"")),"")</f>
        <v/>
      </c>
      <c r="EK62" s="157"/>
      <c r="EL62" s="82"/>
      <c r="EM62" s="80" t="str">
        <f>IF(AND(申込書!$C$108&lt;&gt;"▼プルダウンより選択してください",申込書!$C$108&lt;&gt;"",申込書!$P$108&lt;&gt;"YYYY/MM/DD",$G62&lt;&gt;""),申込書!$P$108,"")</f>
        <v/>
      </c>
      <c r="EN62" s="81" t="str">
        <f>IF(AND(申込書!$C$108&lt;&gt;"▼プルダウンより選択してください",申込書!$C$108&lt;&gt;"",$G62&lt;&gt;""),申込書!$M$108,"")</f>
        <v/>
      </c>
      <c r="EO62" s="81" t="str">
        <f>IF($EM$3&lt;&gt;"コンテンツなし",IF(AND(申込書!$AH$4="GIGAスクールパック",SUM($P62,$R62)&lt;&gt;0),SUM($P62,$R62),IF(AND(申込書!$AH$4="SKY安心GIGAタブレット",SUM($T62,$V62)&lt;&gt;0),SUM($T62,$V62),"")),"")</f>
        <v/>
      </c>
      <c r="EP62" s="81" t="str">
        <f>IF($EM$3&lt;&gt;"コンテンツなし",IF(AND(申込書!$AH$4="GIGAスクールパック",SUM($Q62,$S62)&lt;&gt;0),SUM($Q62,$S62),IF(AND(申込書!$AH$4="SKY安心GIGAタブレット",SUM($U62,$W62)&lt;&gt;0),SUM($U62,$W62),"")),"")</f>
        <v/>
      </c>
      <c r="EQ62" s="157"/>
      <c r="ER62" s="82"/>
      <c r="ES62" s="80" t="str">
        <f>IF(AND(申込書!$C$109&lt;&gt;"▼プルダウンより選択してください",申込書!$C$109&lt;&gt;"",申込書!$P$109&lt;&gt;"YYYY/MM/DD",$G62&lt;&gt;""),申込書!$P$109,"")</f>
        <v/>
      </c>
      <c r="ET62" s="81" t="str">
        <f>IF(AND(申込書!$C$109&lt;&gt;"▼プルダウンより選択してください",申込書!$C$109&lt;&gt;"",$G62&lt;&gt;""),申込書!$M$109,"")</f>
        <v/>
      </c>
      <c r="EU62" s="81" t="str">
        <f>IF($ES$3&lt;&gt;"コンテンツなし",IF(AND(申込書!$AH$4="GIGAスクールパック",SUM($P62,$R62)&lt;&gt;0),SUM($P62,$R62),IF(AND(申込書!$AH$4="SKY安心GIGAタブレット",SUM($T62,$V62)&lt;&gt;0),SUM($T62,$V62),"")),"")</f>
        <v/>
      </c>
      <c r="EV62" s="81" t="str">
        <f>IF($ES$3&lt;&gt;"コンテンツなし",IF(AND(申込書!$AH$4="GIGAスクールパック",SUM($Q62,$S62)&lt;&gt;0),SUM($Q62,$S62),IF(AND(申込書!$AH$4="SKY安心GIGAタブレット",SUM($U62,$W62)&lt;&gt;0),SUM($U62,$W62),"")),"")</f>
        <v/>
      </c>
      <c r="EW62" s="157"/>
      <c r="EX62" s="82"/>
      <c r="EY62" s="80" t="str">
        <f>IF(AND(申込書!$C$110&lt;&gt;"▼プルダウンより選択してください",申込書!$C$110&lt;&gt;"",申込書!$P$110&lt;&gt;"YYYY/MM/DD",$G62&lt;&gt;""),申込書!$P$110,"")</f>
        <v/>
      </c>
      <c r="EZ62" s="81" t="str">
        <f>IF(AND(申込書!$C$110&lt;&gt;"▼プルダウンより選択してください",申込書!$C$110&lt;&gt;"",$G62&lt;&gt;""),申込書!$M$110,"")</f>
        <v/>
      </c>
      <c r="FA62" s="81" t="str">
        <f>IF($EY$3&lt;&gt;"コンテンツなし",IF(AND(申込書!$AH$4="GIGAスクールパック",SUM($P62,$R62)&lt;&gt;0),SUM($P62,$R62),IF(AND(申込書!$AH$4="SKY安心GIGAタブレット",SUM($T62,$V62)&lt;&gt;0),SUM($T62,$V62),"")),"")</f>
        <v/>
      </c>
      <c r="FB62" s="81" t="str">
        <f>IF($EY$3&lt;&gt;"コンテンツなし",IF(AND(申込書!$AH$4="GIGAスクールパック",SUM($Q62,$S62)&lt;&gt;0),SUM($Q62,$S62),IF(AND(申込書!$AH$4="SKY安心GIGAタブレット",SUM($U62,$W62)&lt;&gt;0),SUM($U62,$W62),"")),"")</f>
        <v/>
      </c>
      <c r="FC62" s="157"/>
      <c r="FD62" s="82"/>
      <c r="FE62" s="80" t="str">
        <f>IF(AND(申込書!$C$111&lt;&gt;"▼プルダウンより選択してください",申込書!$C$111&lt;&gt;"",申込書!$P$111&lt;&gt;"YYYY/MM/DD",$G62&lt;&gt;""),申込書!$P$111,"")</f>
        <v/>
      </c>
      <c r="FF62" s="81" t="str">
        <f>IF(AND(申込書!$C$111&lt;&gt;"▼プルダウンより選択してください",申込書!$C$111&lt;&gt;"",$G62&lt;&gt;""),申込書!$M$111,"")</f>
        <v/>
      </c>
      <c r="FG62" s="81" t="str">
        <f>IF($FE$3&lt;&gt;"コンテンツなし",IF(AND(申込書!$AH$4="GIGAスクールパック",SUM($P62,$R62)&lt;&gt;0),SUM($P62,$R62),IF(AND(申込書!$AH$4="SKY安心GIGAタブレット",SUM($T62,$V62)&lt;&gt;0),SUM($T62,$V62),"")),"")</f>
        <v/>
      </c>
      <c r="FH62" s="81" t="str">
        <f>IF($FE$3&lt;&gt;"コンテンツなし",IF(AND(申込書!$AH$4="GIGAスクールパック",SUM($Q62,$S62)&lt;&gt;0),SUM($Q62,$S62),IF(AND(申込書!$AH$4="SKY安心GIGAタブレット",SUM($U62,$W62)&lt;&gt;0),SUM($U62,$W62),"")),"")</f>
        <v/>
      </c>
      <c r="FI62" s="157"/>
      <c r="FJ62" s="82"/>
      <c r="FK62" s="80" t="str">
        <f>IF(AND(申込書!$C$112&lt;&gt;"▼プルダウンより選択してください",申込書!$C$112&lt;&gt;"",申込書!$P$112&lt;&gt;"YYYY/MM/DD",$G62&lt;&gt;""),申込書!$P$112,"")</f>
        <v/>
      </c>
      <c r="FL62" s="81" t="str">
        <f>IF(AND(申込書!$C$112&lt;&gt;"▼プルダウンより選択してください",申込書!$C$112&lt;&gt;"",$G62&lt;&gt;""),申込書!$M$112,"")</f>
        <v/>
      </c>
      <c r="FM62" s="81" t="str">
        <f>IF($FK$3&lt;&gt;"コンテンツなし",IF(AND(申込書!$AH$4="GIGAスクールパック",SUM($P62,$R62)&lt;&gt;0),SUM($P62,$R62),IF(AND(申込書!$AH$4="SKY安心GIGAタブレット",SUM($T62,$V62)&lt;&gt;0),SUM($T62,$V62),"")),"")</f>
        <v/>
      </c>
      <c r="FN62" s="81" t="str">
        <f>IF($FK$3&lt;&gt;"コンテンツなし",IF(AND(申込書!$AH$4="GIGAスクールパック",SUM($Q62,$S62)&lt;&gt;0),SUM($Q62,$S62),IF(AND(申込書!$AH$4="SKY安心GIGAタブレット",SUM($U62,$W62)&lt;&gt;0),SUM($U62,$W62),"")),"")</f>
        <v/>
      </c>
      <c r="FO62" s="157"/>
      <c r="FP62" s="82"/>
      <c r="FQ62" s="80" t="str">
        <f>IF(AND(申込書!$C$113&lt;&gt;"▼プルダウンより選択してください",申込書!$C$113&lt;&gt;"",申込書!$P$113&lt;&gt;"YYYY/MM/DD",$G62&lt;&gt;""),申込書!$P$113,"")</f>
        <v/>
      </c>
      <c r="FR62" s="81" t="str">
        <f>IF(AND(申込書!$C$113&lt;&gt;"▼プルダウンより選択してください",申込書!$C$113&lt;&gt;"",$G62&lt;&gt;""),申込書!$M$113,"")</f>
        <v/>
      </c>
      <c r="FS62" s="81" t="str">
        <f>IF($FQ$3&lt;&gt;"コンテンツなし",IF(AND(申込書!$AH$4="GIGAスクールパック",SUM($P62,$R62)&lt;&gt;0),SUM($P62,$R62),IF(AND(申込書!$AH$4="SKY安心GIGAタブレット",SUM($T62,$V62)&lt;&gt;0),SUM($T62,$V62),"")),"")</f>
        <v/>
      </c>
      <c r="FT62" s="81" t="str">
        <f>IF($FQ$3&lt;&gt;"コンテンツなし",IF(AND(申込書!$AH$4="GIGAスクールパック",SUM($Q62,$S62)&lt;&gt;0),SUM($Q62,$S62),IF(AND(申込書!$AH$4="SKY安心GIGAタブレット",SUM($U62,$W62)&lt;&gt;0),SUM($U62,$W62),"")),"")</f>
        <v/>
      </c>
      <c r="FU62" s="157"/>
      <c r="FV62" s="82"/>
      <c r="FW62" s="80" t="str">
        <f>IF(AND(申込書!$C$114&lt;&gt;"▼プルダウンより選択してください",申込書!$C$114&lt;&gt;"",申込書!$P$114&lt;&gt;"YYYY/MM/DD",$G62&lt;&gt;""),申込書!$P$114,"")</f>
        <v/>
      </c>
      <c r="FX62" s="81" t="str">
        <f>IF(AND(申込書!$C$114&lt;&gt;"▼プルダウンより選択してください",申込書!$C$114&lt;&gt;"",$G62&lt;&gt;""),申込書!$M$114,"")</f>
        <v/>
      </c>
      <c r="FY62" s="81" t="str">
        <f>IF($FW$3&lt;&gt;"コンテンツなし",IF(AND(申込書!$AH$4="GIGAスクールパック",SUM($P62,$R62)&lt;&gt;0),SUM($P62,$R62),IF(AND(申込書!$AH$4="SKY安心GIGAタブレット",SUM($T62,$V62)&lt;&gt;0),SUM($T62,$V62),"")),"")</f>
        <v/>
      </c>
      <c r="FZ62" s="81" t="str">
        <f>IF($FW$3&lt;&gt;"コンテンツなし",IF(AND(申込書!$AH$4="GIGAスクールパック",SUM($Q62,$S62)&lt;&gt;0),SUM($Q62,$S62),IF(AND(申込書!$AH$4="SKY安心GIGAタブレット",SUM($U62,$W62)&lt;&gt;0),SUM($U62,$W62),"")),"")</f>
        <v/>
      </c>
      <c r="GA62" s="157"/>
      <c r="GB62" s="82"/>
      <c r="GC62" s="80" t="str">
        <f>IF(AND(申込書!$C$115&lt;&gt;"▼プルダウンより選択してください",申込書!$C$115&lt;&gt;"",申込書!$P$115&lt;&gt;"YYYY/MM/DD",$G62&lt;&gt;""),申込書!$P$115,"")</f>
        <v/>
      </c>
      <c r="GD62" s="81" t="str">
        <f>IF(AND(申込書!$C$115&lt;&gt;"▼プルダウンより選択してください",申込書!$C$115&lt;&gt;"",$G62&lt;&gt;""),申込書!$M$115,"")</f>
        <v/>
      </c>
      <c r="GE62" s="81" t="str">
        <f>IF($GC$3&lt;&gt;"コンテンツなし",IF(AND(申込書!$AH$4="GIGAスクールパック",SUM($P62,$R62)&lt;&gt;0),SUM($P62,$R62),IF(AND(申込書!$AH$4="SKY安心GIGAタブレット",SUM($T62,$V62)&lt;&gt;0),SUM($T62,$V62),"")),"")</f>
        <v/>
      </c>
      <c r="GF62" s="81" t="str">
        <f>IF($GC$3&lt;&gt;"コンテンツなし",IF(AND(申込書!$AH$4="GIGAスクールパック",SUM($Q62,$S62)&lt;&gt;0),SUM($Q62,$S62),IF(AND(申込書!$AH$4="SKY安心GIGAタブレット",SUM($U62,$W62)&lt;&gt;0),SUM($U62,$W62),"")),"")</f>
        <v/>
      </c>
      <c r="GG62" s="157"/>
      <c r="GH62" s="82"/>
      <c r="GI62" s="80" t="str">
        <f>IF(AND(申込書!$C$116&lt;&gt;"▼プルダウンより選択してください",申込書!$C$116&lt;&gt;"",申込書!$P$116&lt;&gt;"YYYY/MM/DD",$G62&lt;&gt;""),申込書!$P$116,"")</f>
        <v/>
      </c>
      <c r="GJ62" s="81" t="str">
        <f>IF(AND(申込書!$C$116&lt;&gt;"▼プルダウンより選択してください",申込書!$C$116&lt;&gt;"",$G62&lt;&gt;""),申込書!$M$116,"")</f>
        <v/>
      </c>
      <c r="GK62" s="81" t="str">
        <f>IF($GI$3&lt;&gt;"コンテンツなし",IF(AND(申込書!$AH$4="GIGAスクールパック",SUM($P62,$R62)&lt;&gt;0),SUM($P62,$R62),IF(AND(申込書!$AH$4="SKY安心GIGAタブレット",SUM($T62,$V62)&lt;&gt;0),SUM($T62,$V62),"")),"")</f>
        <v/>
      </c>
      <c r="GL62" s="81" t="str">
        <f>IF($GI$3&lt;&gt;"コンテンツなし",IF(AND(申込書!$AH$4="GIGAスクールパック",SUM($Q62,$S62)&lt;&gt;0),SUM($Q62,$S62),IF(AND(申込書!$AH$4="SKY安心GIGAタブレット",SUM($U62,$W62)&lt;&gt;0),SUM($U62,$W62),"")),"")</f>
        <v/>
      </c>
      <c r="GM62" s="157"/>
      <c r="GN62" s="82"/>
      <c r="GO62" s="80" t="str">
        <f>IF(AND(申込書!$C$117&lt;&gt;"▼プルダウンより選択してください",申込書!$C$117&lt;&gt;"",申込書!$P$117&lt;&gt;"YYYY/MM/DD",$G62&lt;&gt;""),申込書!$P$117,"")</f>
        <v/>
      </c>
      <c r="GP62" s="81" t="str">
        <f>IF(AND(申込書!$C$117&lt;&gt;"▼プルダウンより選択してください",申込書!$C$117&lt;&gt;"",$G62&lt;&gt;""),申込書!$M$117,"")</f>
        <v/>
      </c>
      <c r="GQ62" s="81" t="str">
        <f>IF($GO$3&lt;&gt;"コンテンツなし",IF(AND(申込書!$AH$4="GIGAスクールパック",SUM($P62,$R62)&lt;&gt;0),SUM($P62,$R62),IF(AND(申込書!$AH$4="SKY安心GIGAタブレット",SUM($T62,$V62)&lt;&gt;0),SUM($T62,$V62),"")),"")</f>
        <v/>
      </c>
      <c r="GR62" s="81" t="str">
        <f>IF($GO$3&lt;&gt;"コンテンツなし",IF(AND(申込書!$AH$4="GIGAスクールパック",SUM($Q62,$S62)&lt;&gt;0),SUM($Q62,$S62),IF(AND(申込書!$AH$4="SKY安心GIGAタブレット",SUM($U62,$W62)&lt;&gt;0),SUM($U62,$W62),"")),"")</f>
        <v/>
      </c>
      <c r="GS62" s="157"/>
      <c r="GT62" s="82"/>
      <c r="GU62" s="80" t="str">
        <f>IF(AND(申込書!$C$118&lt;&gt;"▼プルダウンより選択してください",申込書!$C$118&lt;&gt;"",申込書!$P$118&lt;&gt;"YYYY/MM/DD",$G62&lt;&gt;""),申込書!$P$118,"")</f>
        <v/>
      </c>
      <c r="GV62" s="81" t="str">
        <f>IF(AND(申込書!$C$118&lt;&gt;"▼プルダウンより選択してください",申込書!$C$118&lt;&gt;"",$G62&lt;&gt;""),申込書!$M$118,"")</f>
        <v/>
      </c>
      <c r="GW62" s="81" t="str">
        <f>IF($GU$3&lt;&gt;"コンテンツなし",IF(AND(申込書!$AH$4="GIGAスクールパック",SUM($P62,$R62)&lt;&gt;0),SUM($P62,$R62),IF(AND(申込書!$AH$4="SKY安心GIGAタブレット",SUM($T62,$V62)&lt;&gt;0),SUM($T62,$V62),"")),"")</f>
        <v/>
      </c>
      <c r="GX62" s="81" t="str">
        <f>IF($GU$3&lt;&gt;"コンテンツなし",IF(AND(申込書!$AH$4="GIGAスクールパック",SUM($Q62,$S62)&lt;&gt;0),SUM($Q62,$S62),IF(AND(申込書!$AH$4="SKY安心GIGAタブレット",SUM($U62,$W62)&lt;&gt;0),SUM($U62,$W62),"")),"")</f>
        <v/>
      </c>
      <c r="GY62" s="157"/>
      <c r="GZ62" s="82"/>
      <c r="HA62" s="80" t="str">
        <f>IF(AND(申込書!$C$119&lt;&gt;"▼プルダウンより選択してください",申込書!$C$119&lt;&gt;"",申込書!$P$119&lt;&gt;"YYYY/MM/DD",$G62&lt;&gt;""),申込書!$P$119,"")</f>
        <v/>
      </c>
      <c r="HB62" s="81" t="str">
        <f>IF(AND(申込書!$C$119&lt;&gt;"▼プルダウンより選択してください",申込書!$C$119&lt;&gt;"",$G62&lt;&gt;""),申込書!$M$119,"")</f>
        <v/>
      </c>
      <c r="HC62" s="81" t="str">
        <f>IF($HA$3&lt;&gt;"コンテンツなし",IF(AND(申込書!$AH$4="GIGAスクールパック",SUM($P62,$R62)&lt;&gt;0),SUM($P62,$R62),IF(AND(申込書!$AH$4="SKY安心GIGAタブレット",SUM($T62,$V62)&lt;&gt;0),SUM($T62,$V62),"")),"")</f>
        <v/>
      </c>
      <c r="HD62" s="81" t="str">
        <f>IF($HA$3&lt;&gt;"コンテンツなし",IF(AND(申込書!$AH$4="GIGAスクールパック",SUM($Q62,$S62)&lt;&gt;0),SUM($Q62,$S62),IF(AND(申込書!$AH$4="SKY安心GIGAタブレット",SUM($U62,$W62)&lt;&gt;0),SUM($U62,$W62),"")),"")</f>
        <v/>
      </c>
      <c r="HE62" s="157"/>
      <c r="HF62" s="82"/>
      <c r="HG62" s="83"/>
    </row>
    <row r="63" spans="2:215" ht="26.85" customHeight="1">
      <c r="B63" s="62">
        <f t="shared" si="0"/>
        <v>58</v>
      </c>
      <c r="C63" s="63"/>
      <c r="D63" s="64"/>
      <c r="E63" s="207"/>
      <c r="F63" s="65"/>
      <c r="G63" s="66"/>
      <c r="H63" s="67"/>
      <c r="I63" s="68"/>
      <c r="J63" s="69"/>
      <c r="K63" s="70"/>
      <c r="L63" s="71"/>
      <c r="M63" s="72"/>
      <c r="N63" s="73"/>
      <c r="O63" s="74"/>
      <c r="P63" s="179"/>
      <c r="Q63" s="180"/>
      <c r="R63" s="180"/>
      <c r="S63" s="181"/>
      <c r="T63" s="179"/>
      <c r="U63" s="180"/>
      <c r="V63" s="182"/>
      <c r="W63" s="181"/>
      <c r="X63" s="75"/>
      <c r="Y63" s="76"/>
      <c r="Z63" s="77"/>
      <c r="AA63" s="78"/>
      <c r="AB63" s="79"/>
      <c r="AC63" s="79"/>
      <c r="AD63" s="79"/>
      <c r="AE63" s="77"/>
      <c r="AF63" s="139"/>
      <c r="AG63" s="139"/>
      <c r="AH63" s="139"/>
      <c r="AI63" s="80" t="str">
        <f>IF(AND(申込書!$C$90&lt;&gt;"▼プルダウンより選択してください",申込書!$C$90&lt;&gt;"",申込書!$P$90&lt;&gt;"YYYY/MM/DD",$G63&lt;&gt;""),申込書!$P$90,"")</f>
        <v/>
      </c>
      <c r="AJ63" s="81" t="str">
        <f>IF(AND(申込書!$C$90&lt;&gt;"▼プルダウンより選択してください",申込書!$C$90&lt;&gt;"",$G63&lt;&gt;""),申込書!$M$90,"")</f>
        <v/>
      </c>
      <c r="AK63" s="81" t="str">
        <f>IF($AI$3&lt;&gt;"コンテンツなし",IF(AND(申込書!$AH$4="GIGAスクールパック",SUM($P63,$R63)&lt;&gt;0),SUM($P63,$R63),IF(AND(申込書!$AH$4="SKY安心GIGAタブレット",SUM($T63,$V63)&lt;&gt;0),SUM($T63,$V63),"")),"")</f>
        <v/>
      </c>
      <c r="AL63" s="81" t="str">
        <f>IF($AI$3&lt;&gt;"コンテンツなし",IF(AND(申込書!$AH$4="GIGAスクールパック",SUM($Q63,$S63)&lt;&gt;0),SUM($Q63,$S63),IF(AND(申込書!$AH$4="SKY安心GIGAタブレット",SUM($U63,$W63)&lt;&gt;0),SUM($U63,$W63),"")),"")</f>
        <v/>
      </c>
      <c r="AM63" s="157"/>
      <c r="AN63" s="82"/>
      <c r="AO63" s="80" t="str">
        <f>IF(AND(申込書!$C$91&lt;&gt;"▼プルダウンより選択してください",申込書!$C$91&lt;&gt;"",申込書!$P$91&lt;&gt;"YYYY/MM/DD",$G63&lt;&gt;""),申込書!$P$91,"")</f>
        <v/>
      </c>
      <c r="AP63" s="81" t="str">
        <f>IF(AND(申込書!$C$91&lt;&gt;"▼プルダウンより選択してください",申込書!$C$91&lt;&gt;"",$G63&lt;&gt;""),申込書!$M$91,"")</f>
        <v/>
      </c>
      <c r="AQ63" s="81" t="str">
        <f>IF($AO$3&lt;&gt;"コンテンツなし",IF(AND(申込書!$AH$4="GIGAスクールパック",SUM($P63,$R63)&lt;&gt;0),SUM($P63,$R63),IF(AND(申込書!$AH$4="SKY安心GIGAタブレット",SUM($T63,$V63)&lt;&gt;0),SUM($T63,$V63),"")),"")</f>
        <v/>
      </c>
      <c r="AR63" s="81" t="str">
        <f>IF($AO$3&lt;&gt;"コンテンツなし",IF(AND(申込書!$AH$4="GIGAスクールパック",SUM($Q63,$S63)&lt;&gt;0),SUM($Q63,$S63),IF(AND(申込書!$AH$4="SKY安心GIGAタブレット",SUM($U63,$W63)&lt;&gt;0),SUM($U63,$W63),"")),"")</f>
        <v/>
      </c>
      <c r="AS63" s="157"/>
      <c r="AT63" s="82"/>
      <c r="AU63" s="80" t="str">
        <f>IF(AND(申込書!$C$92&lt;&gt;"▼プルダウンより選択してください",申込書!$C$92&lt;&gt;"",申込書!$P$92&lt;&gt;"YYYY/MM/DD",$G63&lt;&gt;""),申込書!$P$92,"")</f>
        <v/>
      </c>
      <c r="AV63" s="81" t="str">
        <f>IF(AND(申込書!$C$92&lt;&gt;"▼プルダウンより選択してください",申込書!$C$92&lt;&gt;"",$G63&lt;&gt;""),申込書!$M$92,"")</f>
        <v/>
      </c>
      <c r="AW63" s="81" t="str">
        <f>IF($AU$3&lt;&gt;"コンテンツなし",IF(AND(申込書!$AH$4="GIGAスクールパック",SUM($P63,$R63)&lt;&gt;0),SUM($P63,$R63),IF(AND(申込書!$AH$4="SKY安心GIGAタブレット",SUM($T63,$V63)&lt;&gt;0),SUM($T63,$V63),"")),"")</f>
        <v/>
      </c>
      <c r="AX63" s="81" t="str">
        <f>IF($AU$3&lt;&gt;"コンテンツなし",IF(AND(申込書!$AH$4="GIGAスクールパック",SUM($Q63,$S63)&lt;&gt;0),SUM($Q63,$S63),IF(AND(申込書!$AH$4="SKY安心GIGAタブレット",SUM($U63,$W63)&lt;&gt;0),SUM($U63,$W63),"")),"")</f>
        <v/>
      </c>
      <c r="AY63" s="157"/>
      <c r="AZ63" s="82"/>
      <c r="BA63" s="80" t="str">
        <f>IF(AND(申込書!$C$93&lt;&gt;"▼プルダウンより選択してください",申込書!$C$93&lt;&gt;"",申込書!$P$93&lt;&gt;"YYYY/MM/DD",$G63&lt;&gt;""),申込書!$P$93,"")</f>
        <v/>
      </c>
      <c r="BB63" s="81" t="str">
        <f>IF(AND(申込書!$C$93&lt;&gt;"▼プルダウンより選択してください",申込書!$C$93&lt;&gt;"",申込書!$M$93&gt;=1,$G63&lt;&gt;""),申込書!$M$93,"")</f>
        <v/>
      </c>
      <c r="BC63" s="81" t="str">
        <f>IF($BA$3&lt;&gt;"コンテンツなし",IF(AND(申込書!$AH$4="GIGAスクールパック",SUM($P63,$R63)&lt;&gt;0),SUM($P63,$R63),IF(AND(申込書!$AH$4="SKY安心GIGAタブレット",SUM($T63,$V63)&lt;&gt;0),SUM($T63,$V63),"")),"")</f>
        <v/>
      </c>
      <c r="BD63" s="81" t="str">
        <f>IF($BA$3&lt;&gt;"コンテンツなし",IF(AND(申込書!$AH$4="GIGAスクールパック",SUM($Q63,$S63)&lt;&gt;0),SUM($Q63,$S63),IF(AND(申込書!$AH$4="SKY安心GIGAタブレット",SUM($U63,$W63)&lt;&gt;0),SUM($U63,$W63),"")),"")</f>
        <v/>
      </c>
      <c r="BE63" s="157"/>
      <c r="BF63" s="82"/>
      <c r="BG63" s="80" t="str">
        <f>IF(AND(申込書!$C$94&lt;&gt;"▼プルダウンより選択してください",申込書!$C$94&lt;&gt;"",申込書!$P$94&lt;&gt;"YYYY/MM/DD",$G63&lt;&gt;""),申込書!$P$94,"")</f>
        <v/>
      </c>
      <c r="BH63" s="81" t="str">
        <f>IF(AND(申込書!$C$94&lt;&gt;"▼プルダウンより選択してください",申込書!$C$94&lt;&gt;"",$G63&lt;&gt;""),申込書!$M$94,"")</f>
        <v/>
      </c>
      <c r="BI63" s="81" t="str">
        <f>IF($BG$3&lt;&gt;"コンテンツなし",IF(AND(申込書!$AH$4="GIGAスクールパック",SUM($P63,$R63)&lt;&gt;0),SUM($P63,$R63),IF(AND(申込書!$AH$4="SKY安心GIGAタブレット",SUM($T63,$V63)&lt;&gt;0),SUM($T63,$V63),"")),"")</f>
        <v/>
      </c>
      <c r="BJ63" s="81" t="str">
        <f>IF($BG$3&lt;&gt;"コンテンツなし",IF(AND(申込書!$AH$4="GIGAスクールパック",SUM($Q63,$S63)&lt;&gt;0),SUM($Q63,$S63),IF(AND(申込書!$AH$4="SKY安心GIGAタブレット",SUM($U63,$W63)&lt;&gt;0),SUM($U63,$W63),"")),"")</f>
        <v/>
      </c>
      <c r="BK63" s="157"/>
      <c r="BL63" s="82"/>
      <c r="BM63" s="80" t="str">
        <f>IF(AND(申込書!$C$95&lt;&gt;"▼プルダウンより選択してください",申込書!$C$95&lt;&gt;"",申込書!$P$95&lt;&gt;"YYYY/MM/DD",$G63&lt;&gt;""),申込書!$P$95,"")</f>
        <v/>
      </c>
      <c r="BN63" s="81" t="str">
        <f>IF(AND(申込書!$C$95&lt;&gt;"▼プルダウンより選択してください",申込書!$C$95&lt;&gt;"",$G63&lt;&gt;""),申込書!$M$95,"")</f>
        <v/>
      </c>
      <c r="BO63" s="81" t="str">
        <f>IF($BM$3&lt;&gt;"コンテンツなし",IF(AND(申込書!$AH$4="GIGAスクールパック",SUM($P63,$R63)&lt;&gt;0),SUM($P63,$R63),IF(AND(申込書!$AH$4="SKY安心GIGAタブレット",SUM($T63,$V63)&lt;&gt;0),SUM($T63,$V63),"")),"")</f>
        <v/>
      </c>
      <c r="BP63" s="81" t="str">
        <f>IF($BM$3&lt;&gt;"コンテンツなし",IF(AND(申込書!$AH$4="GIGAスクールパック",SUM($Q63,$S63)&lt;&gt;0),SUM($Q63,$S63),IF(AND(申込書!$AH$4="SKY安心GIGAタブレット",SUM($U63,$W63)&lt;&gt;0),SUM($U63,$W63),"")),"")</f>
        <v/>
      </c>
      <c r="BQ63" s="157"/>
      <c r="BR63" s="82"/>
      <c r="BS63" s="80" t="str">
        <f>IF(AND(申込書!$C$96&lt;&gt;"▼プルダウンより選択してください",申込書!$C$96&lt;&gt;"",申込書!$P$96&lt;&gt;"YYYY/MM/DD",$G63&lt;&gt;""),申込書!$P$96,"")</f>
        <v/>
      </c>
      <c r="BT63" s="81" t="str">
        <f>IF(AND(申込書!$C$96&lt;&gt;"▼プルダウンより選択してください",申込書!$C$96&lt;&gt;"",$G63&lt;&gt;""),申込書!$M$96,"")</f>
        <v/>
      </c>
      <c r="BU63" s="81" t="str">
        <f>IF($BS$3&lt;&gt;"コンテンツなし",IF(AND(申込書!$AH$4="GIGAスクールパック",SUM($P63,$R63)&lt;&gt;0),SUM($P63,$R63),IF(AND(申込書!$AH$4="SKY安心GIGAタブレット",SUM($T63,$V63)&lt;&gt;0),SUM($T63,$V63),"")),"")</f>
        <v/>
      </c>
      <c r="BV63" s="81" t="str">
        <f>IF($BS$3&lt;&gt;"コンテンツなし",IF(AND(申込書!$AH$4="GIGAスクールパック",SUM($Q63,$S63)&lt;&gt;0),SUM($Q63,$S63),IF(AND(申込書!$AH$4="SKY安心GIGAタブレット",SUM($U63,$W63)&lt;&gt;0),SUM($U63,$W63),"")),"")</f>
        <v/>
      </c>
      <c r="BW63" s="157"/>
      <c r="BX63" s="82"/>
      <c r="BY63" s="80" t="str">
        <f>IF(AND(申込書!$C$97&lt;&gt;"▼プルダウンより選択してください",申込書!$C$97&lt;&gt;"",申込書!$P$97&lt;&gt;"YYYY/MM/DD",$G63&lt;&gt;""),申込書!$P$97,"")</f>
        <v/>
      </c>
      <c r="BZ63" s="81" t="str">
        <f>IF(AND(申込書!$C$97&lt;&gt;"▼プルダウンより選択してください",申込書!$C$97&lt;&gt;"",$G63&lt;&gt;""),申込書!$M$97,"")</f>
        <v/>
      </c>
      <c r="CA63" s="81" t="str">
        <f>IF($BY$3&lt;&gt;"コンテンツなし",IF(AND(申込書!$AH$4="GIGAスクールパック",SUM($P63,$R63)&lt;&gt;0),SUM($P63,$R63),IF(AND(申込書!$AH$4="SKY安心GIGAタブレット",SUM($T63,$V63)&lt;&gt;0),SUM($T63,$V63),"")),"")</f>
        <v/>
      </c>
      <c r="CB63" s="81" t="str">
        <f>IF($BY$3&lt;&gt;"コンテンツなし",IF(AND(申込書!$AH$4="GIGAスクールパック",SUM($Q63,$S63)&lt;&gt;0),SUM($Q63,$S63),IF(AND(申込書!$AH$4="SKY安心GIGAタブレット",SUM($U63,$W63)&lt;&gt;0),SUM($U63,$W63),"")),"")</f>
        <v/>
      </c>
      <c r="CC63" s="157"/>
      <c r="CD63" s="82"/>
      <c r="CE63" s="80" t="str">
        <f>IF(AND(申込書!$C$98&lt;&gt;"▼プルダウンより選択してください",申込書!$C$98&lt;&gt;"",申込書!$P$98&lt;&gt;"YYYY/MM/DD",$G63&lt;&gt;""),申込書!$P$98,"")</f>
        <v/>
      </c>
      <c r="CF63" s="81" t="str">
        <f>IF(AND(申込書!$C$98&lt;&gt;"▼プルダウンより選択してください",申込書!$C$98&lt;&gt;"",$G63&lt;&gt;""),申込書!$M$98,"")</f>
        <v/>
      </c>
      <c r="CG63" s="81" t="str">
        <f>IF($CE$3&lt;&gt;"コンテンツなし",IF(AND(申込書!$AH$4="GIGAスクールパック",SUM($P63,$R63)&lt;&gt;0),SUM($P63,$R63),IF(AND(申込書!$AH$4="SKY安心GIGAタブレット",SUM($T63,$V63)&lt;&gt;0),SUM($T63,$V63),"")),"")</f>
        <v/>
      </c>
      <c r="CH63" s="81" t="str">
        <f>IF($CE$3&lt;&gt;"コンテンツなし",IF(AND(申込書!$AH$4="GIGAスクールパック",SUM($Q63,$S63)&lt;&gt;0),SUM($Q63,$S63),IF(AND(申込書!$AH$4="SKY安心GIGAタブレット",SUM($U63,$W63)&lt;&gt;0),SUM($U63,$W63),"")),"")</f>
        <v/>
      </c>
      <c r="CI63" s="157"/>
      <c r="CJ63" s="82"/>
      <c r="CK63" s="80" t="str">
        <f>IF(AND(申込書!$C$99&lt;&gt;"▼プルダウンより選択してください",申込書!$C$99&lt;&gt;"",申込書!$P$99&lt;&gt;"YYYY/MM/DD",$G63&lt;&gt;""),申込書!$P$99,"")</f>
        <v/>
      </c>
      <c r="CL63" s="81" t="str">
        <f>IF(AND(申込書!$C$99&lt;&gt;"▼プルダウンより選択してください",申込書!$C$99&lt;&gt;"",$G63&lt;&gt;""),申込書!$M$99,"")</f>
        <v/>
      </c>
      <c r="CM63" s="81" t="str">
        <f>IF($CK$3&lt;&gt;"コンテンツなし",IF(AND(申込書!$AH$4="GIGAスクールパック",SUM($P63,$R63)&lt;&gt;0),SUM($P63,$R63),IF(AND(申込書!$AH$4="SKY安心GIGAタブレット",SUM($T63,$V63)&lt;&gt;0),SUM($T63,$V63),"")),"")</f>
        <v/>
      </c>
      <c r="CN63" s="81" t="str">
        <f>IF($CK$3&lt;&gt;"コンテンツなし",IF(AND(申込書!$AH$4="GIGAスクールパック",SUM($Q63,$S63)&lt;&gt;0),SUM($Q63,$S63),IF(AND(申込書!$AH$4="SKY安心GIGAタブレット",SUM($U63,$W63)&lt;&gt;0),SUM($U63,$W63),"")),"")</f>
        <v/>
      </c>
      <c r="CO63" s="157"/>
      <c r="CP63" s="82"/>
      <c r="CQ63" s="80" t="str">
        <f>IF(AND(申込書!$C$100&lt;&gt;"▼プルダウンより選択してください",申込書!$C$100&lt;&gt;"",申込書!$P$100&lt;&gt;"YYYY/MM/DD",$G63&lt;&gt;""),申込書!$P$100,"")</f>
        <v/>
      </c>
      <c r="CR63" s="81" t="str">
        <f>IF(AND(申込書!$C$100&lt;&gt;"▼プルダウンより選択してください",申込書!$C$100&lt;&gt;"",$G63&lt;&gt;""),申込書!$M$100,"")</f>
        <v/>
      </c>
      <c r="CS63" s="81" t="str">
        <f>IF($CQ$3&lt;&gt;"コンテンツなし",IF(AND(申込書!$AH$4="GIGAスクールパック",SUM($P63,$R63)&lt;&gt;0),SUM($P63,$R63),IF(AND(申込書!$AH$4="SKY安心GIGAタブレット",SUM($T63,$V63)&lt;&gt;0),SUM($T63,$V63),"")),"")</f>
        <v/>
      </c>
      <c r="CT63" s="81" t="str">
        <f>IF($CQ$3&lt;&gt;"コンテンツなし",IF(AND(申込書!$AH$4="GIGAスクールパック",SUM($Q63,$S63)&lt;&gt;0),SUM($Q63,$S63),IF(AND(申込書!$AH$4="SKY安心GIGAタブレット",SUM($U63,$W63)&lt;&gt;0),SUM($U63,$W63),"")),"")</f>
        <v/>
      </c>
      <c r="CU63" s="81"/>
      <c r="CV63" s="82"/>
      <c r="CW63" s="80" t="str">
        <f>IF(AND(申込書!$C$101&lt;&gt;"▼プルダウンより選択してください",申込書!$C$101&lt;&gt;"",申込書!$P$101&lt;&gt;"YYYY/MM/DD",$G63&lt;&gt;""),申込書!$P$101,"")</f>
        <v/>
      </c>
      <c r="CX63" s="81" t="str">
        <f>IF(AND(申込書!$C$101&lt;&gt;"▼プルダウンより選択してください",申込書!$C$101&lt;&gt;"",$G63&lt;&gt;""),申込書!$M$101,"")</f>
        <v/>
      </c>
      <c r="CY63" s="81" t="str">
        <f>IF($CW$3&lt;&gt;"コンテンツなし",IF(AND(申込書!$AH$4="GIGAスクールパック",SUM($P63,$R63)&lt;&gt;0),SUM($P63,$R63),IF(AND(申込書!$AH$4="SKY安心GIGAタブレット",SUM($T63,$V63)&lt;&gt;0),SUM($T63,$V63),"")),"")</f>
        <v/>
      </c>
      <c r="CZ63" s="81" t="str">
        <f>IF($CW$3&lt;&gt;"コンテンツなし",IF(AND(申込書!$AH$4="GIGAスクールパック",SUM($Q63,$S63)&lt;&gt;0),SUM($Q63,$S63),IF(AND(申込書!$AH$4="SKY安心GIGAタブレット",SUM($U63,$W63)&lt;&gt;0),SUM($U63,$W63),"")),"")</f>
        <v/>
      </c>
      <c r="DA63" s="81"/>
      <c r="DB63" s="82"/>
      <c r="DC63" s="80" t="str">
        <f>IF(AND(申込書!$C$102&lt;&gt;"▼プルダウンより選択してください",申込書!$C$102&lt;&gt;"",申込書!$P$102&lt;&gt;"YYYY/MM/DD",$G63&lt;&gt;""),申込書!$P$102,"")</f>
        <v/>
      </c>
      <c r="DD63" s="81" t="str">
        <f>IF(AND(申込書!$C$102&lt;&gt;"▼プルダウンより選択してください",申込書!$C$102&lt;&gt;"",$G63&lt;&gt;""),申込書!$M$102,"")</f>
        <v/>
      </c>
      <c r="DE63" s="81" t="str">
        <f>IF($DC$3&lt;&gt;"コンテンツなし",IF(AND(申込書!$AH$4="GIGAスクールパック",SUM($P63,$R63)&lt;&gt;0),SUM($P63,$R63),IF(AND(申込書!$AH$4="SKY安心GIGAタブレット",SUM($T63,$V63)&lt;&gt;0),SUM($T63,$V63),"")),"")</f>
        <v/>
      </c>
      <c r="DF63" s="81" t="str">
        <f>IF($DC$3&lt;&gt;"コンテンツなし",IF(AND(申込書!$AH$4="GIGAスクールパック",SUM($Q63,$S63)&lt;&gt;0),SUM($Q63,$S63),IF(AND(申込書!$AH$4="SKY安心GIGAタブレット",SUM($U63,$W63)&lt;&gt;0),SUM($U63,$W63),"")),"")</f>
        <v/>
      </c>
      <c r="DG63" s="81"/>
      <c r="DH63" s="82"/>
      <c r="DI63" s="80" t="str">
        <f>IF(AND(申込書!$C$103&lt;&gt;"▼プルダウンより選択してください",申込書!$C$103&lt;&gt;"",申込書!$P$103&lt;&gt;"YYYY/MM/DD",$G63&lt;&gt;""),申込書!$P$103,"")</f>
        <v/>
      </c>
      <c r="DJ63" s="81" t="str">
        <f>IF(AND(申込書!$C$103&lt;&gt;"▼プルダウンより選択してください",申込書!$C$103&lt;&gt;"",$G63&lt;&gt;""),申込書!$M$103,"")</f>
        <v/>
      </c>
      <c r="DK63" s="81" t="str">
        <f>IF($DI$3&lt;&gt;"コンテンツなし",IF(AND(申込書!$AH$4="GIGAスクールパック",SUM($P63,$R63)&lt;&gt;0),SUM($P63,$R63),IF(AND(申込書!$AH$4="SKY安心GIGAタブレット",SUM($T63,$V63)&lt;&gt;0),SUM($T63,$V63),"")),"")</f>
        <v/>
      </c>
      <c r="DL63" s="81" t="str">
        <f>IF($DI$3&lt;&gt;"コンテンツなし",IF(AND(申込書!$AH$4="GIGAスクールパック",SUM($Q63,$S63)&lt;&gt;0),SUM($Q63,$S63),IF(AND(申込書!$AH$4="SKY安心GIGAタブレット",SUM($U63,$W63)&lt;&gt;0),SUM($U63,$W63),"")),"")</f>
        <v/>
      </c>
      <c r="DM63" s="81"/>
      <c r="DN63" s="82"/>
      <c r="DO63" s="80" t="str">
        <f>IF(AND(申込書!$C$104&lt;&gt;"▼プルダウンより選択してください",申込書!$C$104&lt;&gt;"",申込書!$P$104&lt;&gt;"YYYY/MM/DD",$G63&lt;&gt;""),申込書!$P$104,"")</f>
        <v/>
      </c>
      <c r="DP63" s="81" t="str">
        <f>IF(AND(申込書!$C$104&lt;&gt;"▼プルダウンより選択してください",申込書!$C$104&lt;&gt;"",$G63&lt;&gt;""),申込書!$M$104,"")</f>
        <v/>
      </c>
      <c r="DQ63" s="81" t="str">
        <f>IF($DO$3&lt;&gt;"コンテンツなし",IF(AND(申込書!$AH$4="GIGAスクールパック",SUM($P63,$R63)&lt;&gt;0),SUM($P63,$R63),IF(AND(申込書!$AH$4="SKY安心GIGAタブレット",SUM($T63,$V63)&lt;&gt;0),SUM($T63,$V63),"")),"")</f>
        <v/>
      </c>
      <c r="DR63" s="81" t="str">
        <f>IF($DO$3&lt;&gt;"コンテンツなし",IF(AND(申込書!$AH$4="GIGAスクールパック",SUM($Q63,$S63)&lt;&gt;0),SUM($Q63,$S63),IF(AND(申込書!$AH$4="SKY安心GIGAタブレット",SUM($U63,$W63)&lt;&gt;0),SUM($U63,$W63),"")),"")</f>
        <v/>
      </c>
      <c r="DS63" s="81"/>
      <c r="DT63" s="82"/>
      <c r="DU63" s="80" t="str">
        <f>IF(AND(申込書!$C$105&lt;&gt;"▼プルダウンより選択してください",申込書!$C$105&lt;&gt;"",申込書!$P$105&lt;&gt;"YYYY/MM/DD",$G63&lt;&gt;""),申込書!$P$105,"")</f>
        <v/>
      </c>
      <c r="DV63" s="81" t="str">
        <f>IF(AND(申込書!$C$105&lt;&gt;"▼プルダウンより選択してください",申込書!$C$105&lt;&gt;"",$G63&lt;&gt;""),申込書!$M$105,"")</f>
        <v/>
      </c>
      <c r="DW63" s="81" t="str">
        <f>IF($DU$3&lt;&gt;"コンテンツなし",IF(AND(申込書!$AH$4="GIGAスクールパック",SUM($P63,$R63)&lt;&gt;0),SUM($P63,$R63),IF(AND(申込書!$AH$4="SKY安心GIGAタブレット",SUM($T63,$V63)&lt;&gt;0),SUM($T63,$V63),"")),"")</f>
        <v/>
      </c>
      <c r="DX63" s="81" t="str">
        <f>IF($DU$3&lt;&gt;"コンテンツなし",IF(AND(申込書!$AH$4="GIGAスクールパック",SUM($Q63,$S63)&lt;&gt;0),SUM($Q63,$S63),IF(AND(申込書!$AH$4="SKY安心GIGAタブレット",SUM($U63,$W63)&lt;&gt;0),SUM($U63,$W63),"")),"")</f>
        <v/>
      </c>
      <c r="DY63" s="157"/>
      <c r="DZ63" s="82"/>
      <c r="EA63" s="80" t="str">
        <f>IF(AND(申込書!$C$106&lt;&gt;"▼プルダウンより選択してください",申込書!$C$106&lt;&gt;"",申込書!$P$106&lt;&gt;"YYYY/MM/DD",$G63&lt;&gt;""),申込書!$P$106,"")</f>
        <v/>
      </c>
      <c r="EB63" s="81" t="str">
        <f>IF(AND(申込書!$C$106&lt;&gt;"▼プルダウンより選択してください",申込書!$C$106&lt;&gt;"",$G63&lt;&gt;""),申込書!$M$106,"")</f>
        <v/>
      </c>
      <c r="EC63" s="81" t="str">
        <f>IF($EA$3&lt;&gt;"コンテンツなし",IF(AND(申込書!$AH$4="GIGAスクールパック",SUM($P63,$R63)&lt;&gt;0),SUM($P63,$R63),IF(AND(申込書!$AH$4="SKY安心GIGAタブレット",SUM($T63,$V63)&lt;&gt;0),SUM($T63,$V63),"")),"")</f>
        <v/>
      </c>
      <c r="ED63" s="81" t="str">
        <f>IF($EA$3&lt;&gt;"コンテンツなし",IF(AND(申込書!$AH$4="GIGAスクールパック",SUM($Q63,$S63)&lt;&gt;0),SUM($Q63,$S63),IF(AND(申込書!$AH$4="SKY安心GIGAタブレット",SUM($U63,$W63)&lt;&gt;0),SUM($U63,$W63),"")),"")</f>
        <v/>
      </c>
      <c r="EE63" s="157"/>
      <c r="EF63" s="82"/>
      <c r="EG63" s="80" t="str">
        <f>IF(AND(申込書!$C$107&lt;&gt;"▼プルダウンより選択してください",申込書!$C$107&lt;&gt;"",申込書!$P$107&lt;&gt;"YYYY/MM/DD",$G63&lt;&gt;""),申込書!$P$107,"")</f>
        <v/>
      </c>
      <c r="EH63" s="81" t="str">
        <f>IF(AND(申込書!$C$107&lt;&gt;"▼プルダウンより選択してください",申込書!$C$107&lt;&gt;"",$G63&lt;&gt;""),申込書!$M$107,"")</f>
        <v/>
      </c>
      <c r="EI63" s="81" t="str">
        <f>IF($EG$3&lt;&gt;"コンテンツなし",IF(AND(申込書!$AH$4="GIGAスクールパック",SUM($P63,$R63)&lt;&gt;0),SUM($P63,$R63),IF(AND(申込書!$AH$4="SKY安心GIGAタブレット",SUM($T63,$V63)&lt;&gt;0),SUM($T63,$V63),"")),"")</f>
        <v/>
      </c>
      <c r="EJ63" s="81" t="str">
        <f>IF($EG$3&lt;&gt;"コンテンツなし",IF(AND(申込書!$AH$4="GIGAスクールパック",SUM($Q63,$S63)&lt;&gt;0),SUM($Q63,$S63),IF(AND(申込書!$AH$4="SKY安心GIGAタブレット",SUM($U63,$W63)&lt;&gt;0),SUM($U63,$W63),"")),"")</f>
        <v/>
      </c>
      <c r="EK63" s="157"/>
      <c r="EL63" s="82"/>
      <c r="EM63" s="80" t="str">
        <f>IF(AND(申込書!$C$108&lt;&gt;"▼プルダウンより選択してください",申込書!$C$108&lt;&gt;"",申込書!$P$108&lt;&gt;"YYYY/MM/DD",$G63&lt;&gt;""),申込書!$P$108,"")</f>
        <v/>
      </c>
      <c r="EN63" s="81" t="str">
        <f>IF(AND(申込書!$C$108&lt;&gt;"▼プルダウンより選択してください",申込書!$C$108&lt;&gt;"",$G63&lt;&gt;""),申込書!$M$108,"")</f>
        <v/>
      </c>
      <c r="EO63" s="81" t="str">
        <f>IF($EM$3&lt;&gt;"コンテンツなし",IF(AND(申込書!$AH$4="GIGAスクールパック",SUM($P63,$R63)&lt;&gt;0),SUM($P63,$R63),IF(AND(申込書!$AH$4="SKY安心GIGAタブレット",SUM($T63,$V63)&lt;&gt;0),SUM($T63,$V63),"")),"")</f>
        <v/>
      </c>
      <c r="EP63" s="81" t="str">
        <f>IF($EM$3&lt;&gt;"コンテンツなし",IF(AND(申込書!$AH$4="GIGAスクールパック",SUM($Q63,$S63)&lt;&gt;0),SUM($Q63,$S63),IF(AND(申込書!$AH$4="SKY安心GIGAタブレット",SUM($U63,$W63)&lt;&gt;0),SUM($U63,$W63),"")),"")</f>
        <v/>
      </c>
      <c r="EQ63" s="157"/>
      <c r="ER63" s="82"/>
      <c r="ES63" s="80" t="str">
        <f>IF(AND(申込書!$C$109&lt;&gt;"▼プルダウンより選択してください",申込書!$C$109&lt;&gt;"",申込書!$P$109&lt;&gt;"YYYY/MM/DD",$G63&lt;&gt;""),申込書!$P$109,"")</f>
        <v/>
      </c>
      <c r="ET63" s="81" t="str">
        <f>IF(AND(申込書!$C$109&lt;&gt;"▼プルダウンより選択してください",申込書!$C$109&lt;&gt;"",$G63&lt;&gt;""),申込書!$M$109,"")</f>
        <v/>
      </c>
      <c r="EU63" s="81" t="str">
        <f>IF($ES$3&lt;&gt;"コンテンツなし",IF(AND(申込書!$AH$4="GIGAスクールパック",SUM($P63,$R63)&lt;&gt;0),SUM($P63,$R63),IF(AND(申込書!$AH$4="SKY安心GIGAタブレット",SUM($T63,$V63)&lt;&gt;0),SUM($T63,$V63),"")),"")</f>
        <v/>
      </c>
      <c r="EV63" s="81" t="str">
        <f>IF($ES$3&lt;&gt;"コンテンツなし",IF(AND(申込書!$AH$4="GIGAスクールパック",SUM($Q63,$S63)&lt;&gt;0),SUM($Q63,$S63),IF(AND(申込書!$AH$4="SKY安心GIGAタブレット",SUM($U63,$W63)&lt;&gt;0),SUM($U63,$W63),"")),"")</f>
        <v/>
      </c>
      <c r="EW63" s="157"/>
      <c r="EX63" s="82"/>
      <c r="EY63" s="80" t="str">
        <f>IF(AND(申込書!$C$110&lt;&gt;"▼プルダウンより選択してください",申込書!$C$110&lt;&gt;"",申込書!$P$110&lt;&gt;"YYYY/MM/DD",$G63&lt;&gt;""),申込書!$P$110,"")</f>
        <v/>
      </c>
      <c r="EZ63" s="81" t="str">
        <f>IF(AND(申込書!$C$110&lt;&gt;"▼プルダウンより選択してください",申込書!$C$110&lt;&gt;"",$G63&lt;&gt;""),申込書!$M$110,"")</f>
        <v/>
      </c>
      <c r="FA63" s="81" t="str">
        <f>IF($EY$3&lt;&gt;"コンテンツなし",IF(AND(申込書!$AH$4="GIGAスクールパック",SUM($P63,$R63)&lt;&gt;0),SUM($P63,$R63),IF(AND(申込書!$AH$4="SKY安心GIGAタブレット",SUM($T63,$V63)&lt;&gt;0),SUM($T63,$V63),"")),"")</f>
        <v/>
      </c>
      <c r="FB63" s="81" t="str">
        <f>IF($EY$3&lt;&gt;"コンテンツなし",IF(AND(申込書!$AH$4="GIGAスクールパック",SUM($Q63,$S63)&lt;&gt;0),SUM($Q63,$S63),IF(AND(申込書!$AH$4="SKY安心GIGAタブレット",SUM($U63,$W63)&lt;&gt;0),SUM($U63,$W63),"")),"")</f>
        <v/>
      </c>
      <c r="FC63" s="157"/>
      <c r="FD63" s="82"/>
      <c r="FE63" s="80" t="str">
        <f>IF(AND(申込書!$C$111&lt;&gt;"▼プルダウンより選択してください",申込書!$C$111&lt;&gt;"",申込書!$P$111&lt;&gt;"YYYY/MM/DD",$G63&lt;&gt;""),申込書!$P$111,"")</f>
        <v/>
      </c>
      <c r="FF63" s="81" t="str">
        <f>IF(AND(申込書!$C$111&lt;&gt;"▼プルダウンより選択してください",申込書!$C$111&lt;&gt;"",$G63&lt;&gt;""),申込書!$M$111,"")</f>
        <v/>
      </c>
      <c r="FG63" s="81" t="str">
        <f>IF($FE$3&lt;&gt;"コンテンツなし",IF(AND(申込書!$AH$4="GIGAスクールパック",SUM($P63,$R63)&lt;&gt;0),SUM($P63,$R63),IF(AND(申込書!$AH$4="SKY安心GIGAタブレット",SUM($T63,$V63)&lt;&gt;0),SUM($T63,$V63),"")),"")</f>
        <v/>
      </c>
      <c r="FH63" s="81" t="str">
        <f>IF($FE$3&lt;&gt;"コンテンツなし",IF(AND(申込書!$AH$4="GIGAスクールパック",SUM($Q63,$S63)&lt;&gt;0),SUM($Q63,$S63),IF(AND(申込書!$AH$4="SKY安心GIGAタブレット",SUM($U63,$W63)&lt;&gt;0),SUM($U63,$W63),"")),"")</f>
        <v/>
      </c>
      <c r="FI63" s="157"/>
      <c r="FJ63" s="82"/>
      <c r="FK63" s="80" t="str">
        <f>IF(AND(申込書!$C$112&lt;&gt;"▼プルダウンより選択してください",申込書!$C$112&lt;&gt;"",申込書!$P$112&lt;&gt;"YYYY/MM/DD",$G63&lt;&gt;""),申込書!$P$112,"")</f>
        <v/>
      </c>
      <c r="FL63" s="81" t="str">
        <f>IF(AND(申込書!$C$112&lt;&gt;"▼プルダウンより選択してください",申込書!$C$112&lt;&gt;"",$G63&lt;&gt;""),申込書!$M$112,"")</f>
        <v/>
      </c>
      <c r="FM63" s="81" t="str">
        <f>IF($FK$3&lt;&gt;"コンテンツなし",IF(AND(申込書!$AH$4="GIGAスクールパック",SUM($P63,$R63)&lt;&gt;0),SUM($P63,$R63),IF(AND(申込書!$AH$4="SKY安心GIGAタブレット",SUM($T63,$V63)&lt;&gt;0),SUM($T63,$V63),"")),"")</f>
        <v/>
      </c>
      <c r="FN63" s="81" t="str">
        <f>IF($FK$3&lt;&gt;"コンテンツなし",IF(AND(申込書!$AH$4="GIGAスクールパック",SUM($Q63,$S63)&lt;&gt;0),SUM($Q63,$S63),IF(AND(申込書!$AH$4="SKY安心GIGAタブレット",SUM($U63,$W63)&lt;&gt;0),SUM($U63,$W63),"")),"")</f>
        <v/>
      </c>
      <c r="FO63" s="157"/>
      <c r="FP63" s="82"/>
      <c r="FQ63" s="80" t="str">
        <f>IF(AND(申込書!$C$113&lt;&gt;"▼プルダウンより選択してください",申込書!$C$113&lt;&gt;"",申込書!$P$113&lt;&gt;"YYYY/MM/DD",$G63&lt;&gt;""),申込書!$P$113,"")</f>
        <v/>
      </c>
      <c r="FR63" s="81" t="str">
        <f>IF(AND(申込書!$C$113&lt;&gt;"▼プルダウンより選択してください",申込書!$C$113&lt;&gt;"",$G63&lt;&gt;""),申込書!$M$113,"")</f>
        <v/>
      </c>
      <c r="FS63" s="81" t="str">
        <f>IF($FQ$3&lt;&gt;"コンテンツなし",IF(AND(申込書!$AH$4="GIGAスクールパック",SUM($P63,$R63)&lt;&gt;0),SUM($P63,$R63),IF(AND(申込書!$AH$4="SKY安心GIGAタブレット",SUM($T63,$V63)&lt;&gt;0),SUM($T63,$V63),"")),"")</f>
        <v/>
      </c>
      <c r="FT63" s="81" t="str">
        <f>IF($FQ$3&lt;&gt;"コンテンツなし",IF(AND(申込書!$AH$4="GIGAスクールパック",SUM($Q63,$S63)&lt;&gt;0),SUM($Q63,$S63),IF(AND(申込書!$AH$4="SKY安心GIGAタブレット",SUM($U63,$W63)&lt;&gt;0),SUM($U63,$W63),"")),"")</f>
        <v/>
      </c>
      <c r="FU63" s="157"/>
      <c r="FV63" s="82"/>
      <c r="FW63" s="80" t="str">
        <f>IF(AND(申込書!$C$114&lt;&gt;"▼プルダウンより選択してください",申込書!$C$114&lt;&gt;"",申込書!$P$114&lt;&gt;"YYYY/MM/DD",$G63&lt;&gt;""),申込書!$P$114,"")</f>
        <v/>
      </c>
      <c r="FX63" s="81" t="str">
        <f>IF(AND(申込書!$C$114&lt;&gt;"▼プルダウンより選択してください",申込書!$C$114&lt;&gt;"",$G63&lt;&gt;""),申込書!$M$114,"")</f>
        <v/>
      </c>
      <c r="FY63" s="81" t="str">
        <f>IF($FW$3&lt;&gt;"コンテンツなし",IF(AND(申込書!$AH$4="GIGAスクールパック",SUM($P63,$R63)&lt;&gt;0),SUM($P63,$R63),IF(AND(申込書!$AH$4="SKY安心GIGAタブレット",SUM($T63,$V63)&lt;&gt;0),SUM($T63,$V63),"")),"")</f>
        <v/>
      </c>
      <c r="FZ63" s="81" t="str">
        <f>IF($FW$3&lt;&gt;"コンテンツなし",IF(AND(申込書!$AH$4="GIGAスクールパック",SUM($Q63,$S63)&lt;&gt;0),SUM($Q63,$S63),IF(AND(申込書!$AH$4="SKY安心GIGAタブレット",SUM($U63,$W63)&lt;&gt;0),SUM($U63,$W63),"")),"")</f>
        <v/>
      </c>
      <c r="GA63" s="157"/>
      <c r="GB63" s="82"/>
      <c r="GC63" s="80" t="str">
        <f>IF(AND(申込書!$C$115&lt;&gt;"▼プルダウンより選択してください",申込書!$C$115&lt;&gt;"",申込書!$P$115&lt;&gt;"YYYY/MM/DD",$G63&lt;&gt;""),申込書!$P$115,"")</f>
        <v/>
      </c>
      <c r="GD63" s="81" t="str">
        <f>IF(AND(申込書!$C$115&lt;&gt;"▼プルダウンより選択してください",申込書!$C$115&lt;&gt;"",$G63&lt;&gt;""),申込書!$M$115,"")</f>
        <v/>
      </c>
      <c r="GE63" s="81" t="str">
        <f>IF($GC$3&lt;&gt;"コンテンツなし",IF(AND(申込書!$AH$4="GIGAスクールパック",SUM($P63,$R63)&lt;&gt;0),SUM($P63,$R63),IF(AND(申込書!$AH$4="SKY安心GIGAタブレット",SUM($T63,$V63)&lt;&gt;0),SUM($T63,$V63),"")),"")</f>
        <v/>
      </c>
      <c r="GF63" s="81" t="str">
        <f>IF($GC$3&lt;&gt;"コンテンツなし",IF(AND(申込書!$AH$4="GIGAスクールパック",SUM($Q63,$S63)&lt;&gt;0),SUM($Q63,$S63),IF(AND(申込書!$AH$4="SKY安心GIGAタブレット",SUM($U63,$W63)&lt;&gt;0),SUM($U63,$W63),"")),"")</f>
        <v/>
      </c>
      <c r="GG63" s="157"/>
      <c r="GH63" s="82"/>
      <c r="GI63" s="80" t="str">
        <f>IF(AND(申込書!$C$116&lt;&gt;"▼プルダウンより選択してください",申込書!$C$116&lt;&gt;"",申込書!$P$116&lt;&gt;"YYYY/MM/DD",$G63&lt;&gt;""),申込書!$P$116,"")</f>
        <v/>
      </c>
      <c r="GJ63" s="81" t="str">
        <f>IF(AND(申込書!$C$116&lt;&gt;"▼プルダウンより選択してください",申込書!$C$116&lt;&gt;"",$G63&lt;&gt;""),申込書!$M$116,"")</f>
        <v/>
      </c>
      <c r="GK63" s="81" t="str">
        <f>IF($GI$3&lt;&gt;"コンテンツなし",IF(AND(申込書!$AH$4="GIGAスクールパック",SUM($P63,$R63)&lt;&gt;0),SUM($P63,$R63),IF(AND(申込書!$AH$4="SKY安心GIGAタブレット",SUM($T63,$V63)&lt;&gt;0),SUM($T63,$V63),"")),"")</f>
        <v/>
      </c>
      <c r="GL63" s="81" t="str">
        <f>IF($GI$3&lt;&gt;"コンテンツなし",IF(AND(申込書!$AH$4="GIGAスクールパック",SUM($Q63,$S63)&lt;&gt;0),SUM($Q63,$S63),IF(AND(申込書!$AH$4="SKY安心GIGAタブレット",SUM($U63,$W63)&lt;&gt;0),SUM($U63,$W63),"")),"")</f>
        <v/>
      </c>
      <c r="GM63" s="157"/>
      <c r="GN63" s="82"/>
      <c r="GO63" s="80" t="str">
        <f>IF(AND(申込書!$C$117&lt;&gt;"▼プルダウンより選択してください",申込書!$C$117&lt;&gt;"",申込書!$P$117&lt;&gt;"YYYY/MM/DD",$G63&lt;&gt;""),申込書!$P$117,"")</f>
        <v/>
      </c>
      <c r="GP63" s="81" t="str">
        <f>IF(AND(申込書!$C$117&lt;&gt;"▼プルダウンより選択してください",申込書!$C$117&lt;&gt;"",$G63&lt;&gt;""),申込書!$M$117,"")</f>
        <v/>
      </c>
      <c r="GQ63" s="81" t="str">
        <f>IF($GO$3&lt;&gt;"コンテンツなし",IF(AND(申込書!$AH$4="GIGAスクールパック",SUM($P63,$R63)&lt;&gt;0),SUM($P63,$R63),IF(AND(申込書!$AH$4="SKY安心GIGAタブレット",SUM($T63,$V63)&lt;&gt;0),SUM($T63,$V63),"")),"")</f>
        <v/>
      </c>
      <c r="GR63" s="81" t="str">
        <f>IF($GO$3&lt;&gt;"コンテンツなし",IF(AND(申込書!$AH$4="GIGAスクールパック",SUM($Q63,$S63)&lt;&gt;0),SUM($Q63,$S63),IF(AND(申込書!$AH$4="SKY安心GIGAタブレット",SUM($U63,$W63)&lt;&gt;0),SUM($U63,$W63),"")),"")</f>
        <v/>
      </c>
      <c r="GS63" s="157"/>
      <c r="GT63" s="82"/>
      <c r="GU63" s="80" t="str">
        <f>IF(AND(申込書!$C$118&lt;&gt;"▼プルダウンより選択してください",申込書!$C$118&lt;&gt;"",申込書!$P$118&lt;&gt;"YYYY/MM/DD",$G63&lt;&gt;""),申込書!$P$118,"")</f>
        <v/>
      </c>
      <c r="GV63" s="81" t="str">
        <f>IF(AND(申込書!$C$118&lt;&gt;"▼プルダウンより選択してください",申込書!$C$118&lt;&gt;"",$G63&lt;&gt;""),申込書!$M$118,"")</f>
        <v/>
      </c>
      <c r="GW63" s="81" t="str">
        <f>IF($GU$3&lt;&gt;"コンテンツなし",IF(AND(申込書!$AH$4="GIGAスクールパック",SUM($P63,$R63)&lt;&gt;0),SUM($P63,$R63),IF(AND(申込書!$AH$4="SKY安心GIGAタブレット",SUM($T63,$V63)&lt;&gt;0),SUM($T63,$V63),"")),"")</f>
        <v/>
      </c>
      <c r="GX63" s="81" t="str">
        <f>IF($GU$3&lt;&gt;"コンテンツなし",IF(AND(申込書!$AH$4="GIGAスクールパック",SUM($Q63,$S63)&lt;&gt;0),SUM($Q63,$S63),IF(AND(申込書!$AH$4="SKY安心GIGAタブレット",SUM($U63,$W63)&lt;&gt;0),SUM($U63,$W63),"")),"")</f>
        <v/>
      </c>
      <c r="GY63" s="157"/>
      <c r="GZ63" s="82"/>
      <c r="HA63" s="80" t="str">
        <f>IF(AND(申込書!$C$119&lt;&gt;"▼プルダウンより選択してください",申込書!$C$119&lt;&gt;"",申込書!$P$119&lt;&gt;"YYYY/MM/DD",$G63&lt;&gt;""),申込書!$P$119,"")</f>
        <v/>
      </c>
      <c r="HB63" s="81" t="str">
        <f>IF(AND(申込書!$C$119&lt;&gt;"▼プルダウンより選択してください",申込書!$C$119&lt;&gt;"",$G63&lt;&gt;""),申込書!$M$119,"")</f>
        <v/>
      </c>
      <c r="HC63" s="81" t="str">
        <f>IF($HA$3&lt;&gt;"コンテンツなし",IF(AND(申込書!$AH$4="GIGAスクールパック",SUM($P63,$R63)&lt;&gt;0),SUM($P63,$R63),IF(AND(申込書!$AH$4="SKY安心GIGAタブレット",SUM($T63,$V63)&lt;&gt;0),SUM($T63,$V63),"")),"")</f>
        <v/>
      </c>
      <c r="HD63" s="81" t="str">
        <f>IF($HA$3&lt;&gt;"コンテンツなし",IF(AND(申込書!$AH$4="GIGAスクールパック",SUM($Q63,$S63)&lt;&gt;0),SUM($Q63,$S63),IF(AND(申込書!$AH$4="SKY安心GIGAタブレット",SUM($U63,$W63)&lt;&gt;0),SUM($U63,$W63),"")),"")</f>
        <v/>
      </c>
      <c r="HE63" s="157"/>
      <c r="HF63" s="82"/>
      <c r="HG63" s="83"/>
    </row>
    <row r="64" spans="2:215" ht="26.85" customHeight="1">
      <c r="B64" s="62">
        <f t="shared" si="0"/>
        <v>59</v>
      </c>
      <c r="C64" s="63"/>
      <c r="D64" s="64"/>
      <c r="E64" s="207"/>
      <c r="F64" s="65"/>
      <c r="G64" s="66"/>
      <c r="H64" s="67"/>
      <c r="I64" s="68"/>
      <c r="J64" s="69"/>
      <c r="K64" s="70"/>
      <c r="L64" s="71"/>
      <c r="M64" s="72"/>
      <c r="N64" s="73"/>
      <c r="O64" s="74"/>
      <c r="P64" s="179"/>
      <c r="Q64" s="180"/>
      <c r="R64" s="180"/>
      <c r="S64" s="181"/>
      <c r="T64" s="179"/>
      <c r="U64" s="180"/>
      <c r="V64" s="182"/>
      <c r="W64" s="181"/>
      <c r="X64" s="75"/>
      <c r="Y64" s="76"/>
      <c r="Z64" s="77"/>
      <c r="AA64" s="78"/>
      <c r="AB64" s="79"/>
      <c r="AC64" s="79"/>
      <c r="AD64" s="79"/>
      <c r="AE64" s="77"/>
      <c r="AF64" s="139"/>
      <c r="AG64" s="139"/>
      <c r="AH64" s="139"/>
      <c r="AI64" s="80" t="str">
        <f>IF(AND(申込書!$C$90&lt;&gt;"▼プルダウンより選択してください",申込書!$C$90&lt;&gt;"",申込書!$P$90&lt;&gt;"YYYY/MM/DD",$G64&lt;&gt;""),申込書!$P$90,"")</f>
        <v/>
      </c>
      <c r="AJ64" s="81" t="str">
        <f>IF(AND(申込書!$C$90&lt;&gt;"▼プルダウンより選択してください",申込書!$C$90&lt;&gt;"",$G64&lt;&gt;""),申込書!$M$90,"")</f>
        <v/>
      </c>
      <c r="AK64" s="81" t="str">
        <f>IF($AI$3&lt;&gt;"コンテンツなし",IF(AND(申込書!$AH$4="GIGAスクールパック",SUM($P64,$R64)&lt;&gt;0),SUM($P64,$R64),IF(AND(申込書!$AH$4="SKY安心GIGAタブレット",SUM($T64,$V64)&lt;&gt;0),SUM($T64,$V64),"")),"")</f>
        <v/>
      </c>
      <c r="AL64" s="81" t="str">
        <f>IF($AI$3&lt;&gt;"コンテンツなし",IF(AND(申込書!$AH$4="GIGAスクールパック",SUM($Q64,$S64)&lt;&gt;0),SUM($Q64,$S64),IF(AND(申込書!$AH$4="SKY安心GIGAタブレット",SUM($U64,$W64)&lt;&gt;0),SUM($U64,$W64),"")),"")</f>
        <v/>
      </c>
      <c r="AM64" s="157"/>
      <c r="AN64" s="82"/>
      <c r="AO64" s="80" t="str">
        <f>IF(AND(申込書!$C$91&lt;&gt;"▼プルダウンより選択してください",申込書!$C$91&lt;&gt;"",申込書!$P$91&lt;&gt;"YYYY/MM/DD",$G64&lt;&gt;""),申込書!$P$91,"")</f>
        <v/>
      </c>
      <c r="AP64" s="81" t="str">
        <f>IF(AND(申込書!$C$91&lt;&gt;"▼プルダウンより選択してください",申込書!$C$91&lt;&gt;"",$G64&lt;&gt;""),申込書!$M$91,"")</f>
        <v/>
      </c>
      <c r="AQ64" s="81" t="str">
        <f>IF($AO$3&lt;&gt;"コンテンツなし",IF(AND(申込書!$AH$4="GIGAスクールパック",SUM($P64,$R64)&lt;&gt;0),SUM($P64,$R64),IF(AND(申込書!$AH$4="SKY安心GIGAタブレット",SUM($T64,$V64)&lt;&gt;0),SUM($T64,$V64),"")),"")</f>
        <v/>
      </c>
      <c r="AR64" s="81" t="str">
        <f>IF($AO$3&lt;&gt;"コンテンツなし",IF(AND(申込書!$AH$4="GIGAスクールパック",SUM($Q64,$S64)&lt;&gt;0),SUM($Q64,$S64),IF(AND(申込書!$AH$4="SKY安心GIGAタブレット",SUM($U64,$W64)&lt;&gt;0),SUM($U64,$W64),"")),"")</f>
        <v/>
      </c>
      <c r="AS64" s="157"/>
      <c r="AT64" s="82"/>
      <c r="AU64" s="80" t="str">
        <f>IF(AND(申込書!$C$92&lt;&gt;"▼プルダウンより選択してください",申込書!$C$92&lt;&gt;"",申込書!$P$92&lt;&gt;"YYYY/MM/DD",$G64&lt;&gt;""),申込書!$P$92,"")</f>
        <v/>
      </c>
      <c r="AV64" s="81" t="str">
        <f>IF(AND(申込書!$C$92&lt;&gt;"▼プルダウンより選択してください",申込書!$C$92&lt;&gt;"",$G64&lt;&gt;""),申込書!$M$92,"")</f>
        <v/>
      </c>
      <c r="AW64" s="81" t="str">
        <f>IF($AU$3&lt;&gt;"コンテンツなし",IF(AND(申込書!$AH$4="GIGAスクールパック",SUM($P64,$R64)&lt;&gt;0),SUM($P64,$R64),IF(AND(申込書!$AH$4="SKY安心GIGAタブレット",SUM($T64,$V64)&lt;&gt;0),SUM($T64,$V64),"")),"")</f>
        <v/>
      </c>
      <c r="AX64" s="81" t="str">
        <f>IF($AU$3&lt;&gt;"コンテンツなし",IF(AND(申込書!$AH$4="GIGAスクールパック",SUM($Q64,$S64)&lt;&gt;0),SUM($Q64,$S64),IF(AND(申込書!$AH$4="SKY安心GIGAタブレット",SUM($U64,$W64)&lt;&gt;0),SUM($U64,$W64),"")),"")</f>
        <v/>
      </c>
      <c r="AY64" s="157"/>
      <c r="AZ64" s="82"/>
      <c r="BA64" s="80" t="str">
        <f>IF(AND(申込書!$C$93&lt;&gt;"▼プルダウンより選択してください",申込書!$C$93&lt;&gt;"",申込書!$P$93&lt;&gt;"YYYY/MM/DD",$G64&lt;&gt;""),申込書!$P$93,"")</f>
        <v/>
      </c>
      <c r="BB64" s="81" t="str">
        <f>IF(AND(申込書!$C$93&lt;&gt;"▼プルダウンより選択してください",申込書!$C$93&lt;&gt;"",申込書!$M$93&gt;=1,$G64&lt;&gt;""),申込書!$M$93,"")</f>
        <v/>
      </c>
      <c r="BC64" s="81" t="str">
        <f>IF($BA$3&lt;&gt;"コンテンツなし",IF(AND(申込書!$AH$4="GIGAスクールパック",SUM($P64,$R64)&lt;&gt;0),SUM($P64,$R64),IF(AND(申込書!$AH$4="SKY安心GIGAタブレット",SUM($T64,$V64)&lt;&gt;0),SUM($T64,$V64),"")),"")</f>
        <v/>
      </c>
      <c r="BD64" s="81" t="str">
        <f>IF($BA$3&lt;&gt;"コンテンツなし",IF(AND(申込書!$AH$4="GIGAスクールパック",SUM($Q64,$S64)&lt;&gt;0),SUM($Q64,$S64),IF(AND(申込書!$AH$4="SKY安心GIGAタブレット",SUM($U64,$W64)&lt;&gt;0),SUM($U64,$W64),"")),"")</f>
        <v/>
      </c>
      <c r="BE64" s="157"/>
      <c r="BF64" s="82"/>
      <c r="BG64" s="80" t="str">
        <f>IF(AND(申込書!$C$94&lt;&gt;"▼プルダウンより選択してください",申込書!$C$94&lt;&gt;"",申込書!$P$94&lt;&gt;"YYYY/MM/DD",$G64&lt;&gt;""),申込書!$P$94,"")</f>
        <v/>
      </c>
      <c r="BH64" s="81" t="str">
        <f>IF(AND(申込書!$C$94&lt;&gt;"▼プルダウンより選択してください",申込書!$C$94&lt;&gt;"",$G64&lt;&gt;""),申込書!$M$94,"")</f>
        <v/>
      </c>
      <c r="BI64" s="81" t="str">
        <f>IF($BG$3&lt;&gt;"コンテンツなし",IF(AND(申込書!$AH$4="GIGAスクールパック",SUM($P64,$R64)&lt;&gt;0),SUM($P64,$R64),IF(AND(申込書!$AH$4="SKY安心GIGAタブレット",SUM($T64,$V64)&lt;&gt;0),SUM($T64,$V64),"")),"")</f>
        <v/>
      </c>
      <c r="BJ64" s="81" t="str">
        <f>IF($BG$3&lt;&gt;"コンテンツなし",IF(AND(申込書!$AH$4="GIGAスクールパック",SUM($Q64,$S64)&lt;&gt;0),SUM($Q64,$S64),IF(AND(申込書!$AH$4="SKY安心GIGAタブレット",SUM($U64,$W64)&lt;&gt;0),SUM($U64,$W64),"")),"")</f>
        <v/>
      </c>
      <c r="BK64" s="157"/>
      <c r="BL64" s="82"/>
      <c r="BM64" s="80" t="str">
        <f>IF(AND(申込書!$C$95&lt;&gt;"▼プルダウンより選択してください",申込書!$C$95&lt;&gt;"",申込書!$P$95&lt;&gt;"YYYY/MM/DD",$G64&lt;&gt;""),申込書!$P$95,"")</f>
        <v/>
      </c>
      <c r="BN64" s="81" t="str">
        <f>IF(AND(申込書!$C$95&lt;&gt;"▼プルダウンより選択してください",申込書!$C$95&lt;&gt;"",$G64&lt;&gt;""),申込書!$M$95,"")</f>
        <v/>
      </c>
      <c r="BO64" s="81" t="str">
        <f>IF($BM$3&lt;&gt;"コンテンツなし",IF(AND(申込書!$AH$4="GIGAスクールパック",SUM($P64,$R64)&lt;&gt;0),SUM($P64,$R64),IF(AND(申込書!$AH$4="SKY安心GIGAタブレット",SUM($T64,$V64)&lt;&gt;0),SUM($T64,$V64),"")),"")</f>
        <v/>
      </c>
      <c r="BP64" s="81" t="str">
        <f>IF($BM$3&lt;&gt;"コンテンツなし",IF(AND(申込書!$AH$4="GIGAスクールパック",SUM($Q64,$S64)&lt;&gt;0),SUM($Q64,$S64),IF(AND(申込書!$AH$4="SKY安心GIGAタブレット",SUM($U64,$W64)&lt;&gt;0),SUM($U64,$W64),"")),"")</f>
        <v/>
      </c>
      <c r="BQ64" s="157"/>
      <c r="BR64" s="82"/>
      <c r="BS64" s="80" t="str">
        <f>IF(AND(申込書!$C$96&lt;&gt;"▼プルダウンより選択してください",申込書!$C$96&lt;&gt;"",申込書!$P$96&lt;&gt;"YYYY/MM/DD",$G64&lt;&gt;""),申込書!$P$96,"")</f>
        <v/>
      </c>
      <c r="BT64" s="81" t="str">
        <f>IF(AND(申込書!$C$96&lt;&gt;"▼プルダウンより選択してください",申込書!$C$96&lt;&gt;"",$G64&lt;&gt;""),申込書!$M$96,"")</f>
        <v/>
      </c>
      <c r="BU64" s="81" t="str">
        <f>IF($BS$3&lt;&gt;"コンテンツなし",IF(AND(申込書!$AH$4="GIGAスクールパック",SUM($P64,$R64)&lt;&gt;0),SUM($P64,$R64),IF(AND(申込書!$AH$4="SKY安心GIGAタブレット",SUM($T64,$V64)&lt;&gt;0),SUM($T64,$V64),"")),"")</f>
        <v/>
      </c>
      <c r="BV64" s="81" t="str">
        <f>IF($BS$3&lt;&gt;"コンテンツなし",IF(AND(申込書!$AH$4="GIGAスクールパック",SUM($Q64,$S64)&lt;&gt;0),SUM($Q64,$S64),IF(AND(申込書!$AH$4="SKY安心GIGAタブレット",SUM($U64,$W64)&lt;&gt;0),SUM($U64,$W64),"")),"")</f>
        <v/>
      </c>
      <c r="BW64" s="157"/>
      <c r="BX64" s="82"/>
      <c r="BY64" s="80" t="str">
        <f>IF(AND(申込書!$C$97&lt;&gt;"▼プルダウンより選択してください",申込書!$C$97&lt;&gt;"",申込書!$P$97&lt;&gt;"YYYY/MM/DD",$G64&lt;&gt;""),申込書!$P$97,"")</f>
        <v/>
      </c>
      <c r="BZ64" s="81" t="str">
        <f>IF(AND(申込書!$C$97&lt;&gt;"▼プルダウンより選択してください",申込書!$C$97&lt;&gt;"",$G64&lt;&gt;""),申込書!$M$97,"")</f>
        <v/>
      </c>
      <c r="CA64" s="81" t="str">
        <f>IF($BY$3&lt;&gt;"コンテンツなし",IF(AND(申込書!$AH$4="GIGAスクールパック",SUM($P64,$R64)&lt;&gt;0),SUM($P64,$R64),IF(AND(申込書!$AH$4="SKY安心GIGAタブレット",SUM($T64,$V64)&lt;&gt;0),SUM($T64,$V64),"")),"")</f>
        <v/>
      </c>
      <c r="CB64" s="81" t="str">
        <f>IF($BY$3&lt;&gt;"コンテンツなし",IF(AND(申込書!$AH$4="GIGAスクールパック",SUM($Q64,$S64)&lt;&gt;0),SUM($Q64,$S64),IF(AND(申込書!$AH$4="SKY安心GIGAタブレット",SUM($U64,$W64)&lt;&gt;0),SUM($U64,$W64),"")),"")</f>
        <v/>
      </c>
      <c r="CC64" s="157"/>
      <c r="CD64" s="82"/>
      <c r="CE64" s="80" t="str">
        <f>IF(AND(申込書!$C$98&lt;&gt;"▼プルダウンより選択してください",申込書!$C$98&lt;&gt;"",申込書!$P$98&lt;&gt;"YYYY/MM/DD",$G64&lt;&gt;""),申込書!$P$98,"")</f>
        <v/>
      </c>
      <c r="CF64" s="81" t="str">
        <f>IF(AND(申込書!$C$98&lt;&gt;"▼プルダウンより選択してください",申込書!$C$98&lt;&gt;"",$G64&lt;&gt;""),申込書!$M$98,"")</f>
        <v/>
      </c>
      <c r="CG64" s="81" t="str">
        <f>IF($CE$3&lt;&gt;"コンテンツなし",IF(AND(申込書!$AH$4="GIGAスクールパック",SUM($P64,$R64)&lt;&gt;0),SUM($P64,$R64),IF(AND(申込書!$AH$4="SKY安心GIGAタブレット",SUM($T64,$V64)&lt;&gt;0),SUM($T64,$V64),"")),"")</f>
        <v/>
      </c>
      <c r="CH64" s="81" t="str">
        <f>IF($CE$3&lt;&gt;"コンテンツなし",IF(AND(申込書!$AH$4="GIGAスクールパック",SUM($Q64,$S64)&lt;&gt;0),SUM($Q64,$S64),IF(AND(申込書!$AH$4="SKY安心GIGAタブレット",SUM($U64,$W64)&lt;&gt;0),SUM($U64,$W64),"")),"")</f>
        <v/>
      </c>
      <c r="CI64" s="157"/>
      <c r="CJ64" s="82"/>
      <c r="CK64" s="80" t="str">
        <f>IF(AND(申込書!$C$99&lt;&gt;"▼プルダウンより選択してください",申込書!$C$99&lt;&gt;"",申込書!$P$99&lt;&gt;"YYYY/MM/DD",$G64&lt;&gt;""),申込書!$P$99,"")</f>
        <v/>
      </c>
      <c r="CL64" s="81" t="str">
        <f>IF(AND(申込書!$C$99&lt;&gt;"▼プルダウンより選択してください",申込書!$C$99&lt;&gt;"",$G64&lt;&gt;""),申込書!$M$99,"")</f>
        <v/>
      </c>
      <c r="CM64" s="81" t="str">
        <f>IF($CK$3&lt;&gt;"コンテンツなし",IF(AND(申込書!$AH$4="GIGAスクールパック",SUM($P64,$R64)&lt;&gt;0),SUM($P64,$R64),IF(AND(申込書!$AH$4="SKY安心GIGAタブレット",SUM($T64,$V64)&lt;&gt;0),SUM($T64,$V64),"")),"")</f>
        <v/>
      </c>
      <c r="CN64" s="81" t="str">
        <f>IF($CK$3&lt;&gt;"コンテンツなし",IF(AND(申込書!$AH$4="GIGAスクールパック",SUM($Q64,$S64)&lt;&gt;0),SUM($Q64,$S64),IF(AND(申込書!$AH$4="SKY安心GIGAタブレット",SUM($U64,$W64)&lt;&gt;0),SUM($U64,$W64),"")),"")</f>
        <v/>
      </c>
      <c r="CO64" s="157"/>
      <c r="CP64" s="82"/>
      <c r="CQ64" s="80" t="str">
        <f>IF(AND(申込書!$C$100&lt;&gt;"▼プルダウンより選択してください",申込書!$C$100&lt;&gt;"",申込書!$P$100&lt;&gt;"YYYY/MM/DD",$G64&lt;&gt;""),申込書!$P$100,"")</f>
        <v/>
      </c>
      <c r="CR64" s="81" t="str">
        <f>IF(AND(申込書!$C$100&lt;&gt;"▼プルダウンより選択してください",申込書!$C$100&lt;&gt;"",$G64&lt;&gt;""),申込書!$M$100,"")</f>
        <v/>
      </c>
      <c r="CS64" s="81" t="str">
        <f>IF($CQ$3&lt;&gt;"コンテンツなし",IF(AND(申込書!$AH$4="GIGAスクールパック",SUM($P64,$R64)&lt;&gt;0),SUM($P64,$R64),IF(AND(申込書!$AH$4="SKY安心GIGAタブレット",SUM($T64,$V64)&lt;&gt;0),SUM($T64,$V64),"")),"")</f>
        <v/>
      </c>
      <c r="CT64" s="81" t="str">
        <f>IF($CQ$3&lt;&gt;"コンテンツなし",IF(AND(申込書!$AH$4="GIGAスクールパック",SUM($Q64,$S64)&lt;&gt;0),SUM($Q64,$S64),IF(AND(申込書!$AH$4="SKY安心GIGAタブレット",SUM($U64,$W64)&lt;&gt;0),SUM($U64,$W64),"")),"")</f>
        <v/>
      </c>
      <c r="CU64" s="81"/>
      <c r="CV64" s="82"/>
      <c r="CW64" s="80" t="str">
        <f>IF(AND(申込書!$C$101&lt;&gt;"▼プルダウンより選択してください",申込書!$C$101&lt;&gt;"",申込書!$P$101&lt;&gt;"YYYY/MM/DD",$G64&lt;&gt;""),申込書!$P$101,"")</f>
        <v/>
      </c>
      <c r="CX64" s="81" t="str">
        <f>IF(AND(申込書!$C$101&lt;&gt;"▼プルダウンより選択してください",申込書!$C$101&lt;&gt;"",$G64&lt;&gt;""),申込書!$M$101,"")</f>
        <v/>
      </c>
      <c r="CY64" s="81" t="str">
        <f>IF($CW$3&lt;&gt;"コンテンツなし",IF(AND(申込書!$AH$4="GIGAスクールパック",SUM($P64,$R64)&lt;&gt;0),SUM($P64,$R64),IF(AND(申込書!$AH$4="SKY安心GIGAタブレット",SUM($T64,$V64)&lt;&gt;0),SUM($T64,$V64),"")),"")</f>
        <v/>
      </c>
      <c r="CZ64" s="81" t="str">
        <f>IF($CW$3&lt;&gt;"コンテンツなし",IF(AND(申込書!$AH$4="GIGAスクールパック",SUM($Q64,$S64)&lt;&gt;0),SUM($Q64,$S64),IF(AND(申込書!$AH$4="SKY安心GIGAタブレット",SUM($U64,$W64)&lt;&gt;0),SUM($U64,$W64),"")),"")</f>
        <v/>
      </c>
      <c r="DA64" s="81"/>
      <c r="DB64" s="82"/>
      <c r="DC64" s="80" t="str">
        <f>IF(AND(申込書!$C$102&lt;&gt;"▼プルダウンより選択してください",申込書!$C$102&lt;&gt;"",申込書!$P$102&lt;&gt;"YYYY/MM/DD",$G64&lt;&gt;""),申込書!$P$102,"")</f>
        <v/>
      </c>
      <c r="DD64" s="81" t="str">
        <f>IF(AND(申込書!$C$102&lt;&gt;"▼プルダウンより選択してください",申込書!$C$102&lt;&gt;"",$G64&lt;&gt;""),申込書!$M$102,"")</f>
        <v/>
      </c>
      <c r="DE64" s="81" t="str">
        <f>IF($DC$3&lt;&gt;"コンテンツなし",IF(AND(申込書!$AH$4="GIGAスクールパック",SUM($P64,$R64)&lt;&gt;0),SUM($P64,$R64),IF(AND(申込書!$AH$4="SKY安心GIGAタブレット",SUM($T64,$V64)&lt;&gt;0),SUM($T64,$V64),"")),"")</f>
        <v/>
      </c>
      <c r="DF64" s="81" t="str">
        <f>IF($DC$3&lt;&gt;"コンテンツなし",IF(AND(申込書!$AH$4="GIGAスクールパック",SUM($Q64,$S64)&lt;&gt;0),SUM($Q64,$S64),IF(AND(申込書!$AH$4="SKY安心GIGAタブレット",SUM($U64,$W64)&lt;&gt;0),SUM($U64,$W64),"")),"")</f>
        <v/>
      </c>
      <c r="DG64" s="81"/>
      <c r="DH64" s="82"/>
      <c r="DI64" s="80" t="str">
        <f>IF(AND(申込書!$C$103&lt;&gt;"▼プルダウンより選択してください",申込書!$C$103&lt;&gt;"",申込書!$P$103&lt;&gt;"YYYY/MM/DD",$G64&lt;&gt;""),申込書!$P$103,"")</f>
        <v/>
      </c>
      <c r="DJ64" s="81" t="str">
        <f>IF(AND(申込書!$C$103&lt;&gt;"▼プルダウンより選択してください",申込書!$C$103&lt;&gt;"",$G64&lt;&gt;""),申込書!$M$103,"")</f>
        <v/>
      </c>
      <c r="DK64" s="81" t="str">
        <f>IF($DI$3&lt;&gt;"コンテンツなし",IF(AND(申込書!$AH$4="GIGAスクールパック",SUM($P64,$R64)&lt;&gt;0),SUM($P64,$R64),IF(AND(申込書!$AH$4="SKY安心GIGAタブレット",SUM($T64,$V64)&lt;&gt;0),SUM($T64,$V64),"")),"")</f>
        <v/>
      </c>
      <c r="DL64" s="81" t="str">
        <f>IF($DI$3&lt;&gt;"コンテンツなし",IF(AND(申込書!$AH$4="GIGAスクールパック",SUM($Q64,$S64)&lt;&gt;0),SUM($Q64,$S64),IF(AND(申込書!$AH$4="SKY安心GIGAタブレット",SUM($U64,$W64)&lt;&gt;0),SUM($U64,$W64),"")),"")</f>
        <v/>
      </c>
      <c r="DM64" s="81"/>
      <c r="DN64" s="82"/>
      <c r="DO64" s="80" t="str">
        <f>IF(AND(申込書!$C$104&lt;&gt;"▼プルダウンより選択してください",申込書!$C$104&lt;&gt;"",申込書!$P$104&lt;&gt;"YYYY/MM/DD",$G64&lt;&gt;""),申込書!$P$104,"")</f>
        <v/>
      </c>
      <c r="DP64" s="81" t="str">
        <f>IF(AND(申込書!$C$104&lt;&gt;"▼プルダウンより選択してください",申込書!$C$104&lt;&gt;"",$G64&lt;&gt;""),申込書!$M$104,"")</f>
        <v/>
      </c>
      <c r="DQ64" s="81" t="str">
        <f>IF($DO$3&lt;&gt;"コンテンツなし",IF(AND(申込書!$AH$4="GIGAスクールパック",SUM($P64,$R64)&lt;&gt;0),SUM($P64,$R64),IF(AND(申込書!$AH$4="SKY安心GIGAタブレット",SUM($T64,$V64)&lt;&gt;0),SUM($T64,$V64),"")),"")</f>
        <v/>
      </c>
      <c r="DR64" s="81" t="str">
        <f>IF($DO$3&lt;&gt;"コンテンツなし",IF(AND(申込書!$AH$4="GIGAスクールパック",SUM($Q64,$S64)&lt;&gt;0),SUM($Q64,$S64),IF(AND(申込書!$AH$4="SKY安心GIGAタブレット",SUM($U64,$W64)&lt;&gt;0),SUM($U64,$W64),"")),"")</f>
        <v/>
      </c>
      <c r="DS64" s="81"/>
      <c r="DT64" s="82"/>
      <c r="DU64" s="80" t="str">
        <f>IF(AND(申込書!$C$105&lt;&gt;"▼プルダウンより選択してください",申込書!$C$105&lt;&gt;"",申込書!$P$105&lt;&gt;"YYYY/MM/DD",$G64&lt;&gt;""),申込書!$P$105,"")</f>
        <v/>
      </c>
      <c r="DV64" s="81" t="str">
        <f>IF(AND(申込書!$C$105&lt;&gt;"▼プルダウンより選択してください",申込書!$C$105&lt;&gt;"",$G64&lt;&gt;""),申込書!$M$105,"")</f>
        <v/>
      </c>
      <c r="DW64" s="81" t="str">
        <f>IF($DU$3&lt;&gt;"コンテンツなし",IF(AND(申込書!$AH$4="GIGAスクールパック",SUM($P64,$R64)&lt;&gt;0),SUM($P64,$R64),IF(AND(申込書!$AH$4="SKY安心GIGAタブレット",SUM($T64,$V64)&lt;&gt;0),SUM($T64,$V64),"")),"")</f>
        <v/>
      </c>
      <c r="DX64" s="81" t="str">
        <f>IF($DU$3&lt;&gt;"コンテンツなし",IF(AND(申込書!$AH$4="GIGAスクールパック",SUM($Q64,$S64)&lt;&gt;0),SUM($Q64,$S64),IF(AND(申込書!$AH$4="SKY安心GIGAタブレット",SUM($U64,$W64)&lt;&gt;0),SUM($U64,$W64),"")),"")</f>
        <v/>
      </c>
      <c r="DY64" s="157"/>
      <c r="DZ64" s="82"/>
      <c r="EA64" s="80" t="str">
        <f>IF(AND(申込書!$C$106&lt;&gt;"▼プルダウンより選択してください",申込書!$C$106&lt;&gt;"",申込書!$P$106&lt;&gt;"YYYY/MM/DD",$G64&lt;&gt;""),申込書!$P$106,"")</f>
        <v/>
      </c>
      <c r="EB64" s="81" t="str">
        <f>IF(AND(申込書!$C$106&lt;&gt;"▼プルダウンより選択してください",申込書!$C$106&lt;&gt;"",$G64&lt;&gt;""),申込書!$M$106,"")</f>
        <v/>
      </c>
      <c r="EC64" s="81" t="str">
        <f>IF($EA$3&lt;&gt;"コンテンツなし",IF(AND(申込書!$AH$4="GIGAスクールパック",SUM($P64,$R64)&lt;&gt;0),SUM($P64,$R64),IF(AND(申込書!$AH$4="SKY安心GIGAタブレット",SUM($T64,$V64)&lt;&gt;0),SUM($T64,$V64),"")),"")</f>
        <v/>
      </c>
      <c r="ED64" s="81" t="str">
        <f>IF($EA$3&lt;&gt;"コンテンツなし",IF(AND(申込書!$AH$4="GIGAスクールパック",SUM($Q64,$S64)&lt;&gt;0),SUM($Q64,$S64),IF(AND(申込書!$AH$4="SKY安心GIGAタブレット",SUM($U64,$W64)&lt;&gt;0),SUM($U64,$W64),"")),"")</f>
        <v/>
      </c>
      <c r="EE64" s="157"/>
      <c r="EF64" s="82"/>
      <c r="EG64" s="80" t="str">
        <f>IF(AND(申込書!$C$107&lt;&gt;"▼プルダウンより選択してください",申込書!$C$107&lt;&gt;"",申込書!$P$107&lt;&gt;"YYYY/MM/DD",$G64&lt;&gt;""),申込書!$P$107,"")</f>
        <v/>
      </c>
      <c r="EH64" s="81" t="str">
        <f>IF(AND(申込書!$C$107&lt;&gt;"▼プルダウンより選択してください",申込書!$C$107&lt;&gt;"",$G64&lt;&gt;""),申込書!$M$107,"")</f>
        <v/>
      </c>
      <c r="EI64" s="81" t="str">
        <f>IF($EG$3&lt;&gt;"コンテンツなし",IF(AND(申込書!$AH$4="GIGAスクールパック",SUM($P64,$R64)&lt;&gt;0),SUM($P64,$R64),IF(AND(申込書!$AH$4="SKY安心GIGAタブレット",SUM($T64,$V64)&lt;&gt;0),SUM($T64,$V64),"")),"")</f>
        <v/>
      </c>
      <c r="EJ64" s="81" t="str">
        <f>IF($EG$3&lt;&gt;"コンテンツなし",IF(AND(申込書!$AH$4="GIGAスクールパック",SUM($Q64,$S64)&lt;&gt;0),SUM($Q64,$S64),IF(AND(申込書!$AH$4="SKY安心GIGAタブレット",SUM($U64,$W64)&lt;&gt;0),SUM($U64,$W64),"")),"")</f>
        <v/>
      </c>
      <c r="EK64" s="157"/>
      <c r="EL64" s="82"/>
      <c r="EM64" s="80" t="str">
        <f>IF(AND(申込書!$C$108&lt;&gt;"▼プルダウンより選択してください",申込書!$C$108&lt;&gt;"",申込書!$P$108&lt;&gt;"YYYY/MM/DD",$G64&lt;&gt;""),申込書!$P$108,"")</f>
        <v/>
      </c>
      <c r="EN64" s="81" t="str">
        <f>IF(AND(申込書!$C$108&lt;&gt;"▼プルダウンより選択してください",申込書!$C$108&lt;&gt;"",$G64&lt;&gt;""),申込書!$M$108,"")</f>
        <v/>
      </c>
      <c r="EO64" s="81" t="str">
        <f>IF($EM$3&lt;&gt;"コンテンツなし",IF(AND(申込書!$AH$4="GIGAスクールパック",SUM($P64,$R64)&lt;&gt;0),SUM($P64,$R64),IF(AND(申込書!$AH$4="SKY安心GIGAタブレット",SUM($T64,$V64)&lt;&gt;0),SUM($T64,$V64),"")),"")</f>
        <v/>
      </c>
      <c r="EP64" s="81" t="str">
        <f>IF($EM$3&lt;&gt;"コンテンツなし",IF(AND(申込書!$AH$4="GIGAスクールパック",SUM($Q64,$S64)&lt;&gt;0),SUM($Q64,$S64),IF(AND(申込書!$AH$4="SKY安心GIGAタブレット",SUM($U64,$W64)&lt;&gt;0),SUM($U64,$W64),"")),"")</f>
        <v/>
      </c>
      <c r="EQ64" s="157"/>
      <c r="ER64" s="82"/>
      <c r="ES64" s="80" t="str">
        <f>IF(AND(申込書!$C$109&lt;&gt;"▼プルダウンより選択してください",申込書!$C$109&lt;&gt;"",申込書!$P$109&lt;&gt;"YYYY/MM/DD",$G64&lt;&gt;""),申込書!$P$109,"")</f>
        <v/>
      </c>
      <c r="ET64" s="81" t="str">
        <f>IF(AND(申込書!$C$109&lt;&gt;"▼プルダウンより選択してください",申込書!$C$109&lt;&gt;"",$G64&lt;&gt;""),申込書!$M$109,"")</f>
        <v/>
      </c>
      <c r="EU64" s="81" t="str">
        <f>IF($ES$3&lt;&gt;"コンテンツなし",IF(AND(申込書!$AH$4="GIGAスクールパック",SUM($P64,$R64)&lt;&gt;0),SUM($P64,$R64),IF(AND(申込書!$AH$4="SKY安心GIGAタブレット",SUM($T64,$V64)&lt;&gt;0),SUM($T64,$V64),"")),"")</f>
        <v/>
      </c>
      <c r="EV64" s="81" t="str">
        <f>IF($ES$3&lt;&gt;"コンテンツなし",IF(AND(申込書!$AH$4="GIGAスクールパック",SUM($Q64,$S64)&lt;&gt;0),SUM($Q64,$S64),IF(AND(申込書!$AH$4="SKY安心GIGAタブレット",SUM($U64,$W64)&lt;&gt;0),SUM($U64,$W64),"")),"")</f>
        <v/>
      </c>
      <c r="EW64" s="157"/>
      <c r="EX64" s="82"/>
      <c r="EY64" s="80" t="str">
        <f>IF(AND(申込書!$C$110&lt;&gt;"▼プルダウンより選択してください",申込書!$C$110&lt;&gt;"",申込書!$P$110&lt;&gt;"YYYY/MM/DD",$G64&lt;&gt;""),申込書!$P$110,"")</f>
        <v/>
      </c>
      <c r="EZ64" s="81" t="str">
        <f>IF(AND(申込書!$C$110&lt;&gt;"▼プルダウンより選択してください",申込書!$C$110&lt;&gt;"",$G64&lt;&gt;""),申込書!$M$110,"")</f>
        <v/>
      </c>
      <c r="FA64" s="81" t="str">
        <f>IF($EY$3&lt;&gt;"コンテンツなし",IF(AND(申込書!$AH$4="GIGAスクールパック",SUM($P64,$R64)&lt;&gt;0),SUM($P64,$R64),IF(AND(申込書!$AH$4="SKY安心GIGAタブレット",SUM($T64,$V64)&lt;&gt;0),SUM($T64,$V64),"")),"")</f>
        <v/>
      </c>
      <c r="FB64" s="81" t="str">
        <f>IF($EY$3&lt;&gt;"コンテンツなし",IF(AND(申込書!$AH$4="GIGAスクールパック",SUM($Q64,$S64)&lt;&gt;0),SUM($Q64,$S64),IF(AND(申込書!$AH$4="SKY安心GIGAタブレット",SUM($U64,$W64)&lt;&gt;0),SUM($U64,$W64),"")),"")</f>
        <v/>
      </c>
      <c r="FC64" s="157"/>
      <c r="FD64" s="82"/>
      <c r="FE64" s="80" t="str">
        <f>IF(AND(申込書!$C$111&lt;&gt;"▼プルダウンより選択してください",申込書!$C$111&lt;&gt;"",申込書!$P$111&lt;&gt;"YYYY/MM/DD",$G64&lt;&gt;""),申込書!$P$111,"")</f>
        <v/>
      </c>
      <c r="FF64" s="81" t="str">
        <f>IF(AND(申込書!$C$111&lt;&gt;"▼プルダウンより選択してください",申込書!$C$111&lt;&gt;"",$G64&lt;&gt;""),申込書!$M$111,"")</f>
        <v/>
      </c>
      <c r="FG64" s="81" t="str">
        <f>IF($FE$3&lt;&gt;"コンテンツなし",IF(AND(申込書!$AH$4="GIGAスクールパック",SUM($P64,$R64)&lt;&gt;0),SUM($P64,$R64),IF(AND(申込書!$AH$4="SKY安心GIGAタブレット",SUM($T64,$V64)&lt;&gt;0),SUM($T64,$V64),"")),"")</f>
        <v/>
      </c>
      <c r="FH64" s="81" t="str">
        <f>IF($FE$3&lt;&gt;"コンテンツなし",IF(AND(申込書!$AH$4="GIGAスクールパック",SUM($Q64,$S64)&lt;&gt;0),SUM($Q64,$S64),IF(AND(申込書!$AH$4="SKY安心GIGAタブレット",SUM($U64,$W64)&lt;&gt;0),SUM($U64,$W64),"")),"")</f>
        <v/>
      </c>
      <c r="FI64" s="157"/>
      <c r="FJ64" s="82"/>
      <c r="FK64" s="80" t="str">
        <f>IF(AND(申込書!$C$112&lt;&gt;"▼プルダウンより選択してください",申込書!$C$112&lt;&gt;"",申込書!$P$112&lt;&gt;"YYYY/MM/DD",$G64&lt;&gt;""),申込書!$P$112,"")</f>
        <v/>
      </c>
      <c r="FL64" s="81" t="str">
        <f>IF(AND(申込書!$C$112&lt;&gt;"▼プルダウンより選択してください",申込書!$C$112&lt;&gt;"",$G64&lt;&gt;""),申込書!$M$112,"")</f>
        <v/>
      </c>
      <c r="FM64" s="81" t="str">
        <f>IF($FK$3&lt;&gt;"コンテンツなし",IF(AND(申込書!$AH$4="GIGAスクールパック",SUM($P64,$R64)&lt;&gt;0),SUM($P64,$R64),IF(AND(申込書!$AH$4="SKY安心GIGAタブレット",SUM($T64,$V64)&lt;&gt;0),SUM($T64,$V64),"")),"")</f>
        <v/>
      </c>
      <c r="FN64" s="81" t="str">
        <f>IF($FK$3&lt;&gt;"コンテンツなし",IF(AND(申込書!$AH$4="GIGAスクールパック",SUM($Q64,$S64)&lt;&gt;0),SUM($Q64,$S64),IF(AND(申込書!$AH$4="SKY安心GIGAタブレット",SUM($U64,$W64)&lt;&gt;0),SUM($U64,$W64),"")),"")</f>
        <v/>
      </c>
      <c r="FO64" s="157"/>
      <c r="FP64" s="82"/>
      <c r="FQ64" s="80" t="str">
        <f>IF(AND(申込書!$C$113&lt;&gt;"▼プルダウンより選択してください",申込書!$C$113&lt;&gt;"",申込書!$P$113&lt;&gt;"YYYY/MM/DD",$G64&lt;&gt;""),申込書!$P$113,"")</f>
        <v/>
      </c>
      <c r="FR64" s="81" t="str">
        <f>IF(AND(申込書!$C$113&lt;&gt;"▼プルダウンより選択してください",申込書!$C$113&lt;&gt;"",$G64&lt;&gt;""),申込書!$M$113,"")</f>
        <v/>
      </c>
      <c r="FS64" s="81" t="str">
        <f>IF($FQ$3&lt;&gt;"コンテンツなし",IF(AND(申込書!$AH$4="GIGAスクールパック",SUM($P64,$R64)&lt;&gt;0),SUM($P64,$R64),IF(AND(申込書!$AH$4="SKY安心GIGAタブレット",SUM($T64,$V64)&lt;&gt;0),SUM($T64,$V64),"")),"")</f>
        <v/>
      </c>
      <c r="FT64" s="81" t="str">
        <f>IF($FQ$3&lt;&gt;"コンテンツなし",IF(AND(申込書!$AH$4="GIGAスクールパック",SUM($Q64,$S64)&lt;&gt;0),SUM($Q64,$S64),IF(AND(申込書!$AH$4="SKY安心GIGAタブレット",SUM($U64,$W64)&lt;&gt;0),SUM($U64,$W64),"")),"")</f>
        <v/>
      </c>
      <c r="FU64" s="157"/>
      <c r="FV64" s="82"/>
      <c r="FW64" s="80" t="str">
        <f>IF(AND(申込書!$C$114&lt;&gt;"▼プルダウンより選択してください",申込書!$C$114&lt;&gt;"",申込書!$P$114&lt;&gt;"YYYY/MM/DD",$G64&lt;&gt;""),申込書!$P$114,"")</f>
        <v/>
      </c>
      <c r="FX64" s="81" t="str">
        <f>IF(AND(申込書!$C$114&lt;&gt;"▼プルダウンより選択してください",申込書!$C$114&lt;&gt;"",$G64&lt;&gt;""),申込書!$M$114,"")</f>
        <v/>
      </c>
      <c r="FY64" s="81" t="str">
        <f>IF($FW$3&lt;&gt;"コンテンツなし",IF(AND(申込書!$AH$4="GIGAスクールパック",SUM($P64,$R64)&lt;&gt;0),SUM($P64,$R64),IF(AND(申込書!$AH$4="SKY安心GIGAタブレット",SUM($T64,$V64)&lt;&gt;0),SUM($T64,$V64),"")),"")</f>
        <v/>
      </c>
      <c r="FZ64" s="81" t="str">
        <f>IF($FW$3&lt;&gt;"コンテンツなし",IF(AND(申込書!$AH$4="GIGAスクールパック",SUM($Q64,$S64)&lt;&gt;0),SUM($Q64,$S64),IF(AND(申込書!$AH$4="SKY安心GIGAタブレット",SUM($U64,$W64)&lt;&gt;0),SUM($U64,$W64),"")),"")</f>
        <v/>
      </c>
      <c r="GA64" s="157"/>
      <c r="GB64" s="82"/>
      <c r="GC64" s="80" t="str">
        <f>IF(AND(申込書!$C$115&lt;&gt;"▼プルダウンより選択してください",申込書!$C$115&lt;&gt;"",申込書!$P$115&lt;&gt;"YYYY/MM/DD",$G64&lt;&gt;""),申込書!$P$115,"")</f>
        <v/>
      </c>
      <c r="GD64" s="81" t="str">
        <f>IF(AND(申込書!$C$115&lt;&gt;"▼プルダウンより選択してください",申込書!$C$115&lt;&gt;"",$G64&lt;&gt;""),申込書!$M$115,"")</f>
        <v/>
      </c>
      <c r="GE64" s="81" t="str">
        <f>IF($GC$3&lt;&gt;"コンテンツなし",IF(AND(申込書!$AH$4="GIGAスクールパック",SUM($P64,$R64)&lt;&gt;0),SUM($P64,$R64),IF(AND(申込書!$AH$4="SKY安心GIGAタブレット",SUM($T64,$V64)&lt;&gt;0),SUM($T64,$V64),"")),"")</f>
        <v/>
      </c>
      <c r="GF64" s="81" t="str">
        <f>IF($GC$3&lt;&gt;"コンテンツなし",IF(AND(申込書!$AH$4="GIGAスクールパック",SUM($Q64,$S64)&lt;&gt;0),SUM($Q64,$S64),IF(AND(申込書!$AH$4="SKY安心GIGAタブレット",SUM($U64,$W64)&lt;&gt;0),SUM($U64,$W64),"")),"")</f>
        <v/>
      </c>
      <c r="GG64" s="157"/>
      <c r="GH64" s="82"/>
      <c r="GI64" s="80" t="str">
        <f>IF(AND(申込書!$C$116&lt;&gt;"▼プルダウンより選択してください",申込書!$C$116&lt;&gt;"",申込書!$P$116&lt;&gt;"YYYY/MM/DD",$G64&lt;&gt;""),申込書!$P$116,"")</f>
        <v/>
      </c>
      <c r="GJ64" s="81" t="str">
        <f>IF(AND(申込書!$C$116&lt;&gt;"▼プルダウンより選択してください",申込書!$C$116&lt;&gt;"",$G64&lt;&gt;""),申込書!$M$116,"")</f>
        <v/>
      </c>
      <c r="GK64" s="81" t="str">
        <f>IF($GI$3&lt;&gt;"コンテンツなし",IF(AND(申込書!$AH$4="GIGAスクールパック",SUM($P64,$R64)&lt;&gt;0),SUM($P64,$R64),IF(AND(申込書!$AH$4="SKY安心GIGAタブレット",SUM($T64,$V64)&lt;&gt;0),SUM($T64,$V64),"")),"")</f>
        <v/>
      </c>
      <c r="GL64" s="81" t="str">
        <f>IF($GI$3&lt;&gt;"コンテンツなし",IF(AND(申込書!$AH$4="GIGAスクールパック",SUM($Q64,$S64)&lt;&gt;0),SUM($Q64,$S64),IF(AND(申込書!$AH$4="SKY安心GIGAタブレット",SUM($U64,$W64)&lt;&gt;0),SUM($U64,$W64),"")),"")</f>
        <v/>
      </c>
      <c r="GM64" s="157"/>
      <c r="GN64" s="82"/>
      <c r="GO64" s="80" t="str">
        <f>IF(AND(申込書!$C$117&lt;&gt;"▼プルダウンより選択してください",申込書!$C$117&lt;&gt;"",申込書!$P$117&lt;&gt;"YYYY/MM/DD",$G64&lt;&gt;""),申込書!$P$117,"")</f>
        <v/>
      </c>
      <c r="GP64" s="81" t="str">
        <f>IF(AND(申込書!$C$117&lt;&gt;"▼プルダウンより選択してください",申込書!$C$117&lt;&gt;"",$G64&lt;&gt;""),申込書!$M$117,"")</f>
        <v/>
      </c>
      <c r="GQ64" s="81" t="str">
        <f>IF($GO$3&lt;&gt;"コンテンツなし",IF(AND(申込書!$AH$4="GIGAスクールパック",SUM($P64,$R64)&lt;&gt;0),SUM($P64,$R64),IF(AND(申込書!$AH$4="SKY安心GIGAタブレット",SUM($T64,$V64)&lt;&gt;0),SUM($T64,$V64),"")),"")</f>
        <v/>
      </c>
      <c r="GR64" s="81" t="str">
        <f>IF($GO$3&lt;&gt;"コンテンツなし",IF(AND(申込書!$AH$4="GIGAスクールパック",SUM($Q64,$S64)&lt;&gt;0),SUM($Q64,$S64),IF(AND(申込書!$AH$4="SKY安心GIGAタブレット",SUM($U64,$W64)&lt;&gt;0),SUM($U64,$W64),"")),"")</f>
        <v/>
      </c>
      <c r="GS64" s="157"/>
      <c r="GT64" s="82"/>
      <c r="GU64" s="80" t="str">
        <f>IF(AND(申込書!$C$118&lt;&gt;"▼プルダウンより選択してください",申込書!$C$118&lt;&gt;"",申込書!$P$118&lt;&gt;"YYYY/MM/DD",$G64&lt;&gt;""),申込書!$P$118,"")</f>
        <v/>
      </c>
      <c r="GV64" s="81" t="str">
        <f>IF(AND(申込書!$C$118&lt;&gt;"▼プルダウンより選択してください",申込書!$C$118&lt;&gt;"",$G64&lt;&gt;""),申込書!$M$118,"")</f>
        <v/>
      </c>
      <c r="GW64" s="81" t="str">
        <f>IF($GU$3&lt;&gt;"コンテンツなし",IF(AND(申込書!$AH$4="GIGAスクールパック",SUM($P64,$R64)&lt;&gt;0),SUM($P64,$R64),IF(AND(申込書!$AH$4="SKY安心GIGAタブレット",SUM($T64,$V64)&lt;&gt;0),SUM($T64,$V64),"")),"")</f>
        <v/>
      </c>
      <c r="GX64" s="81" t="str">
        <f>IF($GU$3&lt;&gt;"コンテンツなし",IF(AND(申込書!$AH$4="GIGAスクールパック",SUM($Q64,$S64)&lt;&gt;0),SUM($Q64,$S64),IF(AND(申込書!$AH$4="SKY安心GIGAタブレット",SUM($U64,$W64)&lt;&gt;0),SUM($U64,$W64),"")),"")</f>
        <v/>
      </c>
      <c r="GY64" s="157"/>
      <c r="GZ64" s="82"/>
      <c r="HA64" s="80" t="str">
        <f>IF(AND(申込書!$C$119&lt;&gt;"▼プルダウンより選択してください",申込書!$C$119&lt;&gt;"",申込書!$P$119&lt;&gt;"YYYY/MM/DD",$G64&lt;&gt;""),申込書!$P$119,"")</f>
        <v/>
      </c>
      <c r="HB64" s="81" t="str">
        <f>IF(AND(申込書!$C$119&lt;&gt;"▼プルダウンより選択してください",申込書!$C$119&lt;&gt;"",$G64&lt;&gt;""),申込書!$M$119,"")</f>
        <v/>
      </c>
      <c r="HC64" s="81" t="str">
        <f>IF($HA$3&lt;&gt;"コンテンツなし",IF(AND(申込書!$AH$4="GIGAスクールパック",SUM($P64,$R64)&lt;&gt;0),SUM($P64,$R64),IF(AND(申込書!$AH$4="SKY安心GIGAタブレット",SUM($T64,$V64)&lt;&gt;0),SUM($T64,$V64),"")),"")</f>
        <v/>
      </c>
      <c r="HD64" s="81" t="str">
        <f>IF($HA$3&lt;&gt;"コンテンツなし",IF(AND(申込書!$AH$4="GIGAスクールパック",SUM($Q64,$S64)&lt;&gt;0),SUM($Q64,$S64),IF(AND(申込書!$AH$4="SKY安心GIGAタブレット",SUM($U64,$W64)&lt;&gt;0),SUM($U64,$W64),"")),"")</f>
        <v/>
      </c>
      <c r="HE64" s="157"/>
      <c r="HF64" s="82"/>
      <c r="HG64" s="83"/>
    </row>
    <row r="65" spans="2:215" ht="26.85" customHeight="1">
      <c r="B65" s="62">
        <f t="shared" si="0"/>
        <v>60</v>
      </c>
      <c r="C65" s="63"/>
      <c r="D65" s="64"/>
      <c r="E65" s="207"/>
      <c r="F65" s="65"/>
      <c r="G65" s="66"/>
      <c r="H65" s="67"/>
      <c r="I65" s="68"/>
      <c r="J65" s="69"/>
      <c r="K65" s="70"/>
      <c r="L65" s="71"/>
      <c r="M65" s="72"/>
      <c r="N65" s="73"/>
      <c r="O65" s="74"/>
      <c r="P65" s="179"/>
      <c r="Q65" s="180"/>
      <c r="R65" s="180"/>
      <c r="S65" s="181"/>
      <c r="T65" s="179"/>
      <c r="U65" s="180"/>
      <c r="V65" s="182"/>
      <c r="W65" s="181"/>
      <c r="X65" s="75"/>
      <c r="Y65" s="76"/>
      <c r="Z65" s="77"/>
      <c r="AA65" s="78"/>
      <c r="AB65" s="79"/>
      <c r="AC65" s="79"/>
      <c r="AD65" s="79"/>
      <c r="AE65" s="77"/>
      <c r="AF65" s="139"/>
      <c r="AG65" s="139"/>
      <c r="AH65" s="139"/>
      <c r="AI65" s="80" t="str">
        <f>IF(AND(申込書!$C$90&lt;&gt;"▼プルダウンより選択してください",申込書!$C$90&lt;&gt;"",申込書!$P$90&lt;&gt;"YYYY/MM/DD",$G65&lt;&gt;""),申込書!$P$90,"")</f>
        <v/>
      </c>
      <c r="AJ65" s="81" t="str">
        <f>IF(AND(申込書!$C$90&lt;&gt;"▼プルダウンより選択してください",申込書!$C$90&lt;&gt;"",$G65&lt;&gt;""),申込書!$M$90,"")</f>
        <v/>
      </c>
      <c r="AK65" s="81" t="str">
        <f>IF($AI$3&lt;&gt;"コンテンツなし",IF(AND(申込書!$AH$4="GIGAスクールパック",SUM($P65,$R65)&lt;&gt;0),SUM($P65,$R65),IF(AND(申込書!$AH$4="SKY安心GIGAタブレット",SUM($T65,$V65)&lt;&gt;0),SUM($T65,$V65),"")),"")</f>
        <v/>
      </c>
      <c r="AL65" s="81" t="str">
        <f>IF($AI$3&lt;&gt;"コンテンツなし",IF(AND(申込書!$AH$4="GIGAスクールパック",SUM($Q65,$S65)&lt;&gt;0),SUM($Q65,$S65),IF(AND(申込書!$AH$4="SKY安心GIGAタブレット",SUM($U65,$W65)&lt;&gt;0),SUM($U65,$W65),"")),"")</f>
        <v/>
      </c>
      <c r="AM65" s="157"/>
      <c r="AN65" s="82"/>
      <c r="AO65" s="80" t="str">
        <f>IF(AND(申込書!$C$91&lt;&gt;"▼プルダウンより選択してください",申込書!$C$91&lt;&gt;"",申込書!$P$91&lt;&gt;"YYYY/MM/DD",$G65&lt;&gt;""),申込書!$P$91,"")</f>
        <v/>
      </c>
      <c r="AP65" s="81" t="str">
        <f>IF(AND(申込書!$C$91&lt;&gt;"▼プルダウンより選択してください",申込書!$C$91&lt;&gt;"",$G65&lt;&gt;""),申込書!$M$91,"")</f>
        <v/>
      </c>
      <c r="AQ65" s="81" t="str">
        <f>IF($AO$3&lt;&gt;"コンテンツなし",IF(AND(申込書!$AH$4="GIGAスクールパック",SUM($P65,$R65)&lt;&gt;0),SUM($P65,$R65),IF(AND(申込書!$AH$4="SKY安心GIGAタブレット",SUM($T65,$V65)&lt;&gt;0),SUM($T65,$V65),"")),"")</f>
        <v/>
      </c>
      <c r="AR65" s="81" t="str">
        <f>IF($AO$3&lt;&gt;"コンテンツなし",IF(AND(申込書!$AH$4="GIGAスクールパック",SUM($Q65,$S65)&lt;&gt;0),SUM($Q65,$S65),IF(AND(申込書!$AH$4="SKY安心GIGAタブレット",SUM($U65,$W65)&lt;&gt;0),SUM($U65,$W65),"")),"")</f>
        <v/>
      </c>
      <c r="AS65" s="157"/>
      <c r="AT65" s="82"/>
      <c r="AU65" s="80" t="str">
        <f>IF(AND(申込書!$C$92&lt;&gt;"▼プルダウンより選択してください",申込書!$C$92&lt;&gt;"",申込書!$P$92&lt;&gt;"YYYY/MM/DD",$G65&lt;&gt;""),申込書!$P$92,"")</f>
        <v/>
      </c>
      <c r="AV65" s="81" t="str">
        <f>IF(AND(申込書!$C$92&lt;&gt;"▼プルダウンより選択してください",申込書!$C$92&lt;&gt;"",$G65&lt;&gt;""),申込書!$M$92,"")</f>
        <v/>
      </c>
      <c r="AW65" s="81" t="str">
        <f>IF($AU$3&lt;&gt;"コンテンツなし",IF(AND(申込書!$AH$4="GIGAスクールパック",SUM($P65,$R65)&lt;&gt;0),SUM($P65,$R65),IF(AND(申込書!$AH$4="SKY安心GIGAタブレット",SUM($T65,$V65)&lt;&gt;0),SUM($T65,$V65),"")),"")</f>
        <v/>
      </c>
      <c r="AX65" s="81" t="str">
        <f>IF($AU$3&lt;&gt;"コンテンツなし",IF(AND(申込書!$AH$4="GIGAスクールパック",SUM($Q65,$S65)&lt;&gt;0),SUM($Q65,$S65),IF(AND(申込書!$AH$4="SKY安心GIGAタブレット",SUM($U65,$W65)&lt;&gt;0),SUM($U65,$W65),"")),"")</f>
        <v/>
      </c>
      <c r="AY65" s="157"/>
      <c r="AZ65" s="82"/>
      <c r="BA65" s="80" t="str">
        <f>IF(AND(申込書!$C$93&lt;&gt;"▼プルダウンより選択してください",申込書!$C$93&lt;&gt;"",申込書!$P$93&lt;&gt;"YYYY/MM/DD",$G65&lt;&gt;""),申込書!$P$93,"")</f>
        <v/>
      </c>
      <c r="BB65" s="81" t="str">
        <f>IF(AND(申込書!$C$93&lt;&gt;"▼プルダウンより選択してください",申込書!$C$93&lt;&gt;"",申込書!$M$93&gt;=1,$G65&lt;&gt;""),申込書!$M$93,"")</f>
        <v/>
      </c>
      <c r="BC65" s="81" t="str">
        <f>IF($BA$3&lt;&gt;"コンテンツなし",IF(AND(申込書!$AH$4="GIGAスクールパック",SUM($P65,$R65)&lt;&gt;0),SUM($P65,$R65),IF(AND(申込書!$AH$4="SKY安心GIGAタブレット",SUM($T65,$V65)&lt;&gt;0),SUM($T65,$V65),"")),"")</f>
        <v/>
      </c>
      <c r="BD65" s="81" t="str">
        <f>IF($BA$3&lt;&gt;"コンテンツなし",IF(AND(申込書!$AH$4="GIGAスクールパック",SUM($Q65,$S65)&lt;&gt;0),SUM($Q65,$S65),IF(AND(申込書!$AH$4="SKY安心GIGAタブレット",SUM($U65,$W65)&lt;&gt;0),SUM($U65,$W65),"")),"")</f>
        <v/>
      </c>
      <c r="BE65" s="157"/>
      <c r="BF65" s="82"/>
      <c r="BG65" s="80" t="str">
        <f>IF(AND(申込書!$C$94&lt;&gt;"▼プルダウンより選択してください",申込書!$C$94&lt;&gt;"",申込書!$P$94&lt;&gt;"YYYY/MM/DD",$G65&lt;&gt;""),申込書!$P$94,"")</f>
        <v/>
      </c>
      <c r="BH65" s="81" t="str">
        <f>IF(AND(申込書!$C$94&lt;&gt;"▼プルダウンより選択してください",申込書!$C$94&lt;&gt;"",$G65&lt;&gt;""),申込書!$M$94,"")</f>
        <v/>
      </c>
      <c r="BI65" s="81" t="str">
        <f>IF($BG$3&lt;&gt;"コンテンツなし",IF(AND(申込書!$AH$4="GIGAスクールパック",SUM($P65,$R65)&lt;&gt;0),SUM($P65,$R65),IF(AND(申込書!$AH$4="SKY安心GIGAタブレット",SUM($T65,$V65)&lt;&gt;0),SUM($T65,$V65),"")),"")</f>
        <v/>
      </c>
      <c r="BJ65" s="81" t="str">
        <f>IF($BG$3&lt;&gt;"コンテンツなし",IF(AND(申込書!$AH$4="GIGAスクールパック",SUM($Q65,$S65)&lt;&gt;0),SUM($Q65,$S65),IF(AND(申込書!$AH$4="SKY安心GIGAタブレット",SUM($U65,$W65)&lt;&gt;0),SUM($U65,$W65),"")),"")</f>
        <v/>
      </c>
      <c r="BK65" s="157"/>
      <c r="BL65" s="82"/>
      <c r="BM65" s="80" t="str">
        <f>IF(AND(申込書!$C$95&lt;&gt;"▼プルダウンより選択してください",申込書!$C$95&lt;&gt;"",申込書!$P$95&lt;&gt;"YYYY/MM/DD",$G65&lt;&gt;""),申込書!$P$95,"")</f>
        <v/>
      </c>
      <c r="BN65" s="81" t="str">
        <f>IF(AND(申込書!$C$95&lt;&gt;"▼プルダウンより選択してください",申込書!$C$95&lt;&gt;"",$G65&lt;&gt;""),申込書!$M$95,"")</f>
        <v/>
      </c>
      <c r="BO65" s="81" t="str">
        <f>IF($BM$3&lt;&gt;"コンテンツなし",IF(AND(申込書!$AH$4="GIGAスクールパック",SUM($P65,$R65)&lt;&gt;0),SUM($P65,$R65),IF(AND(申込書!$AH$4="SKY安心GIGAタブレット",SUM($T65,$V65)&lt;&gt;0),SUM($T65,$V65),"")),"")</f>
        <v/>
      </c>
      <c r="BP65" s="81" t="str">
        <f>IF($BM$3&lt;&gt;"コンテンツなし",IF(AND(申込書!$AH$4="GIGAスクールパック",SUM($Q65,$S65)&lt;&gt;0),SUM($Q65,$S65),IF(AND(申込書!$AH$4="SKY安心GIGAタブレット",SUM($U65,$W65)&lt;&gt;0),SUM($U65,$W65),"")),"")</f>
        <v/>
      </c>
      <c r="BQ65" s="157"/>
      <c r="BR65" s="82"/>
      <c r="BS65" s="80" t="str">
        <f>IF(AND(申込書!$C$96&lt;&gt;"▼プルダウンより選択してください",申込書!$C$96&lt;&gt;"",申込書!$P$96&lt;&gt;"YYYY/MM/DD",$G65&lt;&gt;""),申込書!$P$96,"")</f>
        <v/>
      </c>
      <c r="BT65" s="81" t="str">
        <f>IF(AND(申込書!$C$96&lt;&gt;"▼プルダウンより選択してください",申込書!$C$96&lt;&gt;"",$G65&lt;&gt;""),申込書!$M$96,"")</f>
        <v/>
      </c>
      <c r="BU65" s="81" t="str">
        <f>IF($BS$3&lt;&gt;"コンテンツなし",IF(AND(申込書!$AH$4="GIGAスクールパック",SUM($P65,$R65)&lt;&gt;0),SUM($P65,$R65),IF(AND(申込書!$AH$4="SKY安心GIGAタブレット",SUM($T65,$V65)&lt;&gt;0),SUM($T65,$V65),"")),"")</f>
        <v/>
      </c>
      <c r="BV65" s="81" t="str">
        <f>IF($BS$3&lt;&gt;"コンテンツなし",IF(AND(申込書!$AH$4="GIGAスクールパック",SUM($Q65,$S65)&lt;&gt;0),SUM($Q65,$S65),IF(AND(申込書!$AH$4="SKY安心GIGAタブレット",SUM($U65,$W65)&lt;&gt;0),SUM($U65,$W65),"")),"")</f>
        <v/>
      </c>
      <c r="BW65" s="157"/>
      <c r="BX65" s="82"/>
      <c r="BY65" s="80" t="str">
        <f>IF(AND(申込書!$C$97&lt;&gt;"▼プルダウンより選択してください",申込書!$C$97&lt;&gt;"",申込書!$P$97&lt;&gt;"YYYY/MM/DD",$G65&lt;&gt;""),申込書!$P$97,"")</f>
        <v/>
      </c>
      <c r="BZ65" s="81" t="str">
        <f>IF(AND(申込書!$C$97&lt;&gt;"▼プルダウンより選択してください",申込書!$C$97&lt;&gt;"",$G65&lt;&gt;""),申込書!$M$97,"")</f>
        <v/>
      </c>
      <c r="CA65" s="81" t="str">
        <f>IF($BY$3&lt;&gt;"コンテンツなし",IF(AND(申込書!$AH$4="GIGAスクールパック",SUM($P65,$R65)&lt;&gt;0),SUM($P65,$R65),IF(AND(申込書!$AH$4="SKY安心GIGAタブレット",SUM($T65,$V65)&lt;&gt;0),SUM($T65,$V65),"")),"")</f>
        <v/>
      </c>
      <c r="CB65" s="81" t="str">
        <f>IF($BY$3&lt;&gt;"コンテンツなし",IF(AND(申込書!$AH$4="GIGAスクールパック",SUM($Q65,$S65)&lt;&gt;0),SUM($Q65,$S65),IF(AND(申込書!$AH$4="SKY安心GIGAタブレット",SUM($U65,$W65)&lt;&gt;0),SUM($U65,$W65),"")),"")</f>
        <v/>
      </c>
      <c r="CC65" s="157"/>
      <c r="CD65" s="82"/>
      <c r="CE65" s="80" t="str">
        <f>IF(AND(申込書!$C$98&lt;&gt;"▼プルダウンより選択してください",申込書!$C$98&lt;&gt;"",申込書!$P$98&lt;&gt;"YYYY/MM/DD",$G65&lt;&gt;""),申込書!$P$98,"")</f>
        <v/>
      </c>
      <c r="CF65" s="81" t="str">
        <f>IF(AND(申込書!$C$98&lt;&gt;"▼プルダウンより選択してください",申込書!$C$98&lt;&gt;"",$G65&lt;&gt;""),申込書!$M$98,"")</f>
        <v/>
      </c>
      <c r="CG65" s="81" t="str">
        <f>IF($CE$3&lt;&gt;"コンテンツなし",IF(AND(申込書!$AH$4="GIGAスクールパック",SUM($P65,$R65)&lt;&gt;0),SUM($P65,$R65),IF(AND(申込書!$AH$4="SKY安心GIGAタブレット",SUM($T65,$V65)&lt;&gt;0),SUM($T65,$V65),"")),"")</f>
        <v/>
      </c>
      <c r="CH65" s="81" t="str">
        <f>IF($CE$3&lt;&gt;"コンテンツなし",IF(AND(申込書!$AH$4="GIGAスクールパック",SUM($Q65,$S65)&lt;&gt;0),SUM($Q65,$S65),IF(AND(申込書!$AH$4="SKY安心GIGAタブレット",SUM($U65,$W65)&lt;&gt;0),SUM($U65,$W65),"")),"")</f>
        <v/>
      </c>
      <c r="CI65" s="157"/>
      <c r="CJ65" s="82"/>
      <c r="CK65" s="80" t="str">
        <f>IF(AND(申込書!$C$99&lt;&gt;"▼プルダウンより選択してください",申込書!$C$99&lt;&gt;"",申込書!$P$99&lt;&gt;"YYYY/MM/DD",$G65&lt;&gt;""),申込書!$P$99,"")</f>
        <v/>
      </c>
      <c r="CL65" s="81" t="str">
        <f>IF(AND(申込書!$C$99&lt;&gt;"▼プルダウンより選択してください",申込書!$C$99&lt;&gt;"",$G65&lt;&gt;""),申込書!$M$99,"")</f>
        <v/>
      </c>
      <c r="CM65" s="81" t="str">
        <f>IF($CK$3&lt;&gt;"コンテンツなし",IF(AND(申込書!$AH$4="GIGAスクールパック",SUM($P65,$R65)&lt;&gt;0),SUM($P65,$R65),IF(AND(申込書!$AH$4="SKY安心GIGAタブレット",SUM($T65,$V65)&lt;&gt;0),SUM($T65,$V65),"")),"")</f>
        <v/>
      </c>
      <c r="CN65" s="81" t="str">
        <f>IF($CK$3&lt;&gt;"コンテンツなし",IF(AND(申込書!$AH$4="GIGAスクールパック",SUM($Q65,$S65)&lt;&gt;0),SUM($Q65,$S65),IF(AND(申込書!$AH$4="SKY安心GIGAタブレット",SUM($U65,$W65)&lt;&gt;0),SUM($U65,$W65),"")),"")</f>
        <v/>
      </c>
      <c r="CO65" s="157"/>
      <c r="CP65" s="82"/>
      <c r="CQ65" s="80" t="str">
        <f>IF(AND(申込書!$C$100&lt;&gt;"▼プルダウンより選択してください",申込書!$C$100&lt;&gt;"",申込書!$P$100&lt;&gt;"YYYY/MM/DD",$G65&lt;&gt;""),申込書!$P$100,"")</f>
        <v/>
      </c>
      <c r="CR65" s="81" t="str">
        <f>IF(AND(申込書!$C$100&lt;&gt;"▼プルダウンより選択してください",申込書!$C$100&lt;&gt;"",$G65&lt;&gt;""),申込書!$M$100,"")</f>
        <v/>
      </c>
      <c r="CS65" s="81" t="str">
        <f>IF($CQ$3&lt;&gt;"コンテンツなし",IF(AND(申込書!$AH$4="GIGAスクールパック",SUM($P65,$R65)&lt;&gt;0),SUM($P65,$R65),IF(AND(申込書!$AH$4="SKY安心GIGAタブレット",SUM($T65,$V65)&lt;&gt;0),SUM($T65,$V65),"")),"")</f>
        <v/>
      </c>
      <c r="CT65" s="81" t="str">
        <f>IF($CQ$3&lt;&gt;"コンテンツなし",IF(AND(申込書!$AH$4="GIGAスクールパック",SUM($Q65,$S65)&lt;&gt;0),SUM($Q65,$S65),IF(AND(申込書!$AH$4="SKY安心GIGAタブレット",SUM($U65,$W65)&lt;&gt;0),SUM($U65,$W65),"")),"")</f>
        <v/>
      </c>
      <c r="CU65" s="81"/>
      <c r="CV65" s="82"/>
      <c r="CW65" s="80" t="str">
        <f>IF(AND(申込書!$C$101&lt;&gt;"▼プルダウンより選択してください",申込書!$C$101&lt;&gt;"",申込書!$P$101&lt;&gt;"YYYY/MM/DD",$G65&lt;&gt;""),申込書!$P$101,"")</f>
        <v/>
      </c>
      <c r="CX65" s="81" t="str">
        <f>IF(AND(申込書!$C$101&lt;&gt;"▼プルダウンより選択してください",申込書!$C$101&lt;&gt;"",$G65&lt;&gt;""),申込書!$M$101,"")</f>
        <v/>
      </c>
      <c r="CY65" s="81" t="str">
        <f>IF($CW$3&lt;&gt;"コンテンツなし",IF(AND(申込書!$AH$4="GIGAスクールパック",SUM($P65,$R65)&lt;&gt;0),SUM($P65,$R65),IF(AND(申込書!$AH$4="SKY安心GIGAタブレット",SUM($T65,$V65)&lt;&gt;0),SUM($T65,$V65),"")),"")</f>
        <v/>
      </c>
      <c r="CZ65" s="81" t="str">
        <f>IF($CW$3&lt;&gt;"コンテンツなし",IF(AND(申込書!$AH$4="GIGAスクールパック",SUM($Q65,$S65)&lt;&gt;0),SUM($Q65,$S65),IF(AND(申込書!$AH$4="SKY安心GIGAタブレット",SUM($U65,$W65)&lt;&gt;0),SUM($U65,$W65),"")),"")</f>
        <v/>
      </c>
      <c r="DA65" s="81"/>
      <c r="DB65" s="82"/>
      <c r="DC65" s="80" t="str">
        <f>IF(AND(申込書!$C$102&lt;&gt;"▼プルダウンより選択してください",申込書!$C$102&lt;&gt;"",申込書!$P$102&lt;&gt;"YYYY/MM/DD",$G65&lt;&gt;""),申込書!$P$102,"")</f>
        <v/>
      </c>
      <c r="DD65" s="81" t="str">
        <f>IF(AND(申込書!$C$102&lt;&gt;"▼プルダウンより選択してください",申込書!$C$102&lt;&gt;"",$G65&lt;&gt;""),申込書!$M$102,"")</f>
        <v/>
      </c>
      <c r="DE65" s="81" t="str">
        <f>IF($DC$3&lt;&gt;"コンテンツなし",IF(AND(申込書!$AH$4="GIGAスクールパック",SUM($P65,$R65)&lt;&gt;0),SUM($P65,$R65),IF(AND(申込書!$AH$4="SKY安心GIGAタブレット",SUM($T65,$V65)&lt;&gt;0),SUM($T65,$V65),"")),"")</f>
        <v/>
      </c>
      <c r="DF65" s="81" t="str">
        <f>IF($DC$3&lt;&gt;"コンテンツなし",IF(AND(申込書!$AH$4="GIGAスクールパック",SUM($Q65,$S65)&lt;&gt;0),SUM($Q65,$S65),IF(AND(申込書!$AH$4="SKY安心GIGAタブレット",SUM($U65,$W65)&lt;&gt;0),SUM($U65,$W65),"")),"")</f>
        <v/>
      </c>
      <c r="DG65" s="81"/>
      <c r="DH65" s="82"/>
      <c r="DI65" s="80" t="str">
        <f>IF(AND(申込書!$C$103&lt;&gt;"▼プルダウンより選択してください",申込書!$C$103&lt;&gt;"",申込書!$P$103&lt;&gt;"YYYY/MM/DD",$G65&lt;&gt;""),申込書!$P$103,"")</f>
        <v/>
      </c>
      <c r="DJ65" s="81" t="str">
        <f>IF(AND(申込書!$C$103&lt;&gt;"▼プルダウンより選択してください",申込書!$C$103&lt;&gt;"",$G65&lt;&gt;""),申込書!$M$103,"")</f>
        <v/>
      </c>
      <c r="DK65" s="81" t="str">
        <f>IF($DI$3&lt;&gt;"コンテンツなし",IF(AND(申込書!$AH$4="GIGAスクールパック",SUM($P65,$R65)&lt;&gt;0),SUM($P65,$R65),IF(AND(申込書!$AH$4="SKY安心GIGAタブレット",SUM($T65,$V65)&lt;&gt;0),SUM($T65,$V65),"")),"")</f>
        <v/>
      </c>
      <c r="DL65" s="81" t="str">
        <f>IF($DI$3&lt;&gt;"コンテンツなし",IF(AND(申込書!$AH$4="GIGAスクールパック",SUM($Q65,$S65)&lt;&gt;0),SUM($Q65,$S65),IF(AND(申込書!$AH$4="SKY安心GIGAタブレット",SUM($U65,$W65)&lt;&gt;0),SUM($U65,$W65),"")),"")</f>
        <v/>
      </c>
      <c r="DM65" s="81"/>
      <c r="DN65" s="82"/>
      <c r="DO65" s="80" t="str">
        <f>IF(AND(申込書!$C$104&lt;&gt;"▼プルダウンより選択してください",申込書!$C$104&lt;&gt;"",申込書!$P$104&lt;&gt;"YYYY/MM/DD",$G65&lt;&gt;""),申込書!$P$104,"")</f>
        <v/>
      </c>
      <c r="DP65" s="81" t="str">
        <f>IF(AND(申込書!$C$104&lt;&gt;"▼プルダウンより選択してください",申込書!$C$104&lt;&gt;"",$G65&lt;&gt;""),申込書!$M$104,"")</f>
        <v/>
      </c>
      <c r="DQ65" s="81" t="str">
        <f>IF($DO$3&lt;&gt;"コンテンツなし",IF(AND(申込書!$AH$4="GIGAスクールパック",SUM($P65,$R65)&lt;&gt;0),SUM($P65,$R65),IF(AND(申込書!$AH$4="SKY安心GIGAタブレット",SUM($T65,$V65)&lt;&gt;0),SUM($T65,$V65),"")),"")</f>
        <v/>
      </c>
      <c r="DR65" s="81" t="str">
        <f>IF($DO$3&lt;&gt;"コンテンツなし",IF(AND(申込書!$AH$4="GIGAスクールパック",SUM($Q65,$S65)&lt;&gt;0),SUM($Q65,$S65),IF(AND(申込書!$AH$4="SKY安心GIGAタブレット",SUM($U65,$W65)&lt;&gt;0),SUM($U65,$W65),"")),"")</f>
        <v/>
      </c>
      <c r="DS65" s="81"/>
      <c r="DT65" s="82"/>
      <c r="DU65" s="80" t="str">
        <f>IF(AND(申込書!$C$105&lt;&gt;"▼プルダウンより選択してください",申込書!$C$105&lt;&gt;"",申込書!$P$105&lt;&gt;"YYYY/MM/DD",$G65&lt;&gt;""),申込書!$P$105,"")</f>
        <v/>
      </c>
      <c r="DV65" s="81" t="str">
        <f>IF(AND(申込書!$C$105&lt;&gt;"▼プルダウンより選択してください",申込書!$C$105&lt;&gt;"",$G65&lt;&gt;""),申込書!$M$105,"")</f>
        <v/>
      </c>
      <c r="DW65" s="81" t="str">
        <f>IF($DU$3&lt;&gt;"コンテンツなし",IF(AND(申込書!$AH$4="GIGAスクールパック",SUM($P65,$R65)&lt;&gt;0),SUM($P65,$R65),IF(AND(申込書!$AH$4="SKY安心GIGAタブレット",SUM($T65,$V65)&lt;&gt;0),SUM($T65,$V65),"")),"")</f>
        <v/>
      </c>
      <c r="DX65" s="81" t="str">
        <f>IF($DU$3&lt;&gt;"コンテンツなし",IF(AND(申込書!$AH$4="GIGAスクールパック",SUM($Q65,$S65)&lt;&gt;0),SUM($Q65,$S65),IF(AND(申込書!$AH$4="SKY安心GIGAタブレット",SUM($U65,$W65)&lt;&gt;0),SUM($U65,$W65),"")),"")</f>
        <v/>
      </c>
      <c r="DY65" s="157"/>
      <c r="DZ65" s="82"/>
      <c r="EA65" s="80" t="str">
        <f>IF(AND(申込書!$C$106&lt;&gt;"▼プルダウンより選択してください",申込書!$C$106&lt;&gt;"",申込書!$P$106&lt;&gt;"YYYY/MM/DD",$G65&lt;&gt;""),申込書!$P$106,"")</f>
        <v/>
      </c>
      <c r="EB65" s="81" t="str">
        <f>IF(AND(申込書!$C$106&lt;&gt;"▼プルダウンより選択してください",申込書!$C$106&lt;&gt;"",$G65&lt;&gt;""),申込書!$M$106,"")</f>
        <v/>
      </c>
      <c r="EC65" s="81" t="str">
        <f>IF($EA$3&lt;&gt;"コンテンツなし",IF(AND(申込書!$AH$4="GIGAスクールパック",SUM($P65,$R65)&lt;&gt;0),SUM($P65,$R65),IF(AND(申込書!$AH$4="SKY安心GIGAタブレット",SUM($T65,$V65)&lt;&gt;0),SUM($T65,$V65),"")),"")</f>
        <v/>
      </c>
      <c r="ED65" s="81" t="str">
        <f>IF($EA$3&lt;&gt;"コンテンツなし",IF(AND(申込書!$AH$4="GIGAスクールパック",SUM($Q65,$S65)&lt;&gt;0),SUM($Q65,$S65),IF(AND(申込書!$AH$4="SKY安心GIGAタブレット",SUM($U65,$W65)&lt;&gt;0),SUM($U65,$W65),"")),"")</f>
        <v/>
      </c>
      <c r="EE65" s="157"/>
      <c r="EF65" s="82"/>
      <c r="EG65" s="80" t="str">
        <f>IF(AND(申込書!$C$107&lt;&gt;"▼プルダウンより選択してください",申込書!$C$107&lt;&gt;"",申込書!$P$107&lt;&gt;"YYYY/MM/DD",$G65&lt;&gt;""),申込書!$P$107,"")</f>
        <v/>
      </c>
      <c r="EH65" s="81" t="str">
        <f>IF(AND(申込書!$C$107&lt;&gt;"▼プルダウンより選択してください",申込書!$C$107&lt;&gt;"",$G65&lt;&gt;""),申込書!$M$107,"")</f>
        <v/>
      </c>
      <c r="EI65" s="81" t="str">
        <f>IF($EG$3&lt;&gt;"コンテンツなし",IF(AND(申込書!$AH$4="GIGAスクールパック",SUM($P65,$R65)&lt;&gt;0),SUM($P65,$R65),IF(AND(申込書!$AH$4="SKY安心GIGAタブレット",SUM($T65,$V65)&lt;&gt;0),SUM($T65,$V65),"")),"")</f>
        <v/>
      </c>
      <c r="EJ65" s="81" t="str">
        <f>IF($EG$3&lt;&gt;"コンテンツなし",IF(AND(申込書!$AH$4="GIGAスクールパック",SUM($Q65,$S65)&lt;&gt;0),SUM($Q65,$S65),IF(AND(申込書!$AH$4="SKY安心GIGAタブレット",SUM($U65,$W65)&lt;&gt;0),SUM($U65,$W65),"")),"")</f>
        <v/>
      </c>
      <c r="EK65" s="157"/>
      <c r="EL65" s="82"/>
      <c r="EM65" s="80" t="str">
        <f>IF(AND(申込書!$C$108&lt;&gt;"▼プルダウンより選択してください",申込書!$C$108&lt;&gt;"",申込書!$P$108&lt;&gt;"YYYY/MM/DD",$G65&lt;&gt;""),申込書!$P$108,"")</f>
        <v/>
      </c>
      <c r="EN65" s="81" t="str">
        <f>IF(AND(申込書!$C$108&lt;&gt;"▼プルダウンより選択してください",申込書!$C$108&lt;&gt;"",$G65&lt;&gt;""),申込書!$M$108,"")</f>
        <v/>
      </c>
      <c r="EO65" s="81" t="str">
        <f>IF($EM$3&lt;&gt;"コンテンツなし",IF(AND(申込書!$AH$4="GIGAスクールパック",SUM($P65,$R65)&lt;&gt;0),SUM($P65,$R65),IF(AND(申込書!$AH$4="SKY安心GIGAタブレット",SUM($T65,$V65)&lt;&gt;0),SUM($T65,$V65),"")),"")</f>
        <v/>
      </c>
      <c r="EP65" s="81" t="str">
        <f>IF($EM$3&lt;&gt;"コンテンツなし",IF(AND(申込書!$AH$4="GIGAスクールパック",SUM($Q65,$S65)&lt;&gt;0),SUM($Q65,$S65),IF(AND(申込書!$AH$4="SKY安心GIGAタブレット",SUM($U65,$W65)&lt;&gt;0),SUM($U65,$W65),"")),"")</f>
        <v/>
      </c>
      <c r="EQ65" s="157"/>
      <c r="ER65" s="82"/>
      <c r="ES65" s="80" t="str">
        <f>IF(AND(申込書!$C$109&lt;&gt;"▼プルダウンより選択してください",申込書!$C$109&lt;&gt;"",申込書!$P$109&lt;&gt;"YYYY/MM/DD",$G65&lt;&gt;""),申込書!$P$109,"")</f>
        <v/>
      </c>
      <c r="ET65" s="81" t="str">
        <f>IF(AND(申込書!$C$109&lt;&gt;"▼プルダウンより選択してください",申込書!$C$109&lt;&gt;"",$G65&lt;&gt;""),申込書!$M$109,"")</f>
        <v/>
      </c>
      <c r="EU65" s="81" t="str">
        <f>IF($ES$3&lt;&gt;"コンテンツなし",IF(AND(申込書!$AH$4="GIGAスクールパック",SUM($P65,$R65)&lt;&gt;0),SUM($P65,$R65),IF(AND(申込書!$AH$4="SKY安心GIGAタブレット",SUM($T65,$V65)&lt;&gt;0),SUM($T65,$V65),"")),"")</f>
        <v/>
      </c>
      <c r="EV65" s="81" t="str">
        <f>IF($ES$3&lt;&gt;"コンテンツなし",IF(AND(申込書!$AH$4="GIGAスクールパック",SUM($Q65,$S65)&lt;&gt;0),SUM($Q65,$S65),IF(AND(申込書!$AH$4="SKY安心GIGAタブレット",SUM($U65,$W65)&lt;&gt;0),SUM($U65,$W65),"")),"")</f>
        <v/>
      </c>
      <c r="EW65" s="157"/>
      <c r="EX65" s="82"/>
      <c r="EY65" s="80" t="str">
        <f>IF(AND(申込書!$C$110&lt;&gt;"▼プルダウンより選択してください",申込書!$C$110&lt;&gt;"",申込書!$P$110&lt;&gt;"YYYY/MM/DD",$G65&lt;&gt;""),申込書!$P$110,"")</f>
        <v/>
      </c>
      <c r="EZ65" s="81" t="str">
        <f>IF(AND(申込書!$C$110&lt;&gt;"▼プルダウンより選択してください",申込書!$C$110&lt;&gt;"",$G65&lt;&gt;""),申込書!$M$110,"")</f>
        <v/>
      </c>
      <c r="FA65" s="81" t="str">
        <f>IF($EY$3&lt;&gt;"コンテンツなし",IF(AND(申込書!$AH$4="GIGAスクールパック",SUM($P65,$R65)&lt;&gt;0),SUM($P65,$R65),IF(AND(申込書!$AH$4="SKY安心GIGAタブレット",SUM($T65,$V65)&lt;&gt;0),SUM($T65,$V65),"")),"")</f>
        <v/>
      </c>
      <c r="FB65" s="81" t="str">
        <f>IF($EY$3&lt;&gt;"コンテンツなし",IF(AND(申込書!$AH$4="GIGAスクールパック",SUM($Q65,$S65)&lt;&gt;0),SUM($Q65,$S65),IF(AND(申込書!$AH$4="SKY安心GIGAタブレット",SUM($U65,$W65)&lt;&gt;0),SUM($U65,$W65),"")),"")</f>
        <v/>
      </c>
      <c r="FC65" s="157"/>
      <c r="FD65" s="82"/>
      <c r="FE65" s="80" t="str">
        <f>IF(AND(申込書!$C$111&lt;&gt;"▼プルダウンより選択してください",申込書!$C$111&lt;&gt;"",申込書!$P$111&lt;&gt;"YYYY/MM/DD",$G65&lt;&gt;""),申込書!$P$111,"")</f>
        <v/>
      </c>
      <c r="FF65" s="81" t="str">
        <f>IF(AND(申込書!$C$111&lt;&gt;"▼プルダウンより選択してください",申込書!$C$111&lt;&gt;"",$G65&lt;&gt;""),申込書!$M$111,"")</f>
        <v/>
      </c>
      <c r="FG65" s="81" t="str">
        <f>IF($FE$3&lt;&gt;"コンテンツなし",IF(AND(申込書!$AH$4="GIGAスクールパック",SUM($P65,$R65)&lt;&gt;0),SUM($P65,$R65),IF(AND(申込書!$AH$4="SKY安心GIGAタブレット",SUM($T65,$V65)&lt;&gt;0),SUM($T65,$V65),"")),"")</f>
        <v/>
      </c>
      <c r="FH65" s="81" t="str">
        <f>IF($FE$3&lt;&gt;"コンテンツなし",IF(AND(申込書!$AH$4="GIGAスクールパック",SUM($Q65,$S65)&lt;&gt;0),SUM($Q65,$S65),IF(AND(申込書!$AH$4="SKY安心GIGAタブレット",SUM($U65,$W65)&lt;&gt;0),SUM($U65,$W65),"")),"")</f>
        <v/>
      </c>
      <c r="FI65" s="157"/>
      <c r="FJ65" s="82"/>
      <c r="FK65" s="80" t="str">
        <f>IF(AND(申込書!$C$112&lt;&gt;"▼プルダウンより選択してください",申込書!$C$112&lt;&gt;"",申込書!$P$112&lt;&gt;"YYYY/MM/DD",$G65&lt;&gt;""),申込書!$P$112,"")</f>
        <v/>
      </c>
      <c r="FL65" s="81" t="str">
        <f>IF(AND(申込書!$C$112&lt;&gt;"▼プルダウンより選択してください",申込書!$C$112&lt;&gt;"",$G65&lt;&gt;""),申込書!$M$112,"")</f>
        <v/>
      </c>
      <c r="FM65" s="81" t="str">
        <f>IF($FK$3&lt;&gt;"コンテンツなし",IF(AND(申込書!$AH$4="GIGAスクールパック",SUM($P65,$R65)&lt;&gt;0),SUM($P65,$R65),IF(AND(申込書!$AH$4="SKY安心GIGAタブレット",SUM($T65,$V65)&lt;&gt;0),SUM($T65,$V65),"")),"")</f>
        <v/>
      </c>
      <c r="FN65" s="81" t="str">
        <f>IF($FK$3&lt;&gt;"コンテンツなし",IF(AND(申込書!$AH$4="GIGAスクールパック",SUM($Q65,$S65)&lt;&gt;0),SUM($Q65,$S65),IF(AND(申込書!$AH$4="SKY安心GIGAタブレット",SUM($U65,$W65)&lt;&gt;0),SUM($U65,$W65),"")),"")</f>
        <v/>
      </c>
      <c r="FO65" s="157"/>
      <c r="FP65" s="82"/>
      <c r="FQ65" s="80" t="str">
        <f>IF(AND(申込書!$C$113&lt;&gt;"▼プルダウンより選択してください",申込書!$C$113&lt;&gt;"",申込書!$P$113&lt;&gt;"YYYY/MM/DD",$G65&lt;&gt;""),申込書!$P$113,"")</f>
        <v/>
      </c>
      <c r="FR65" s="81" t="str">
        <f>IF(AND(申込書!$C$113&lt;&gt;"▼プルダウンより選択してください",申込書!$C$113&lt;&gt;"",$G65&lt;&gt;""),申込書!$M$113,"")</f>
        <v/>
      </c>
      <c r="FS65" s="81" t="str">
        <f>IF($FQ$3&lt;&gt;"コンテンツなし",IF(AND(申込書!$AH$4="GIGAスクールパック",SUM($P65,$R65)&lt;&gt;0),SUM($P65,$R65),IF(AND(申込書!$AH$4="SKY安心GIGAタブレット",SUM($T65,$V65)&lt;&gt;0),SUM($T65,$V65),"")),"")</f>
        <v/>
      </c>
      <c r="FT65" s="81" t="str">
        <f>IF($FQ$3&lt;&gt;"コンテンツなし",IF(AND(申込書!$AH$4="GIGAスクールパック",SUM($Q65,$S65)&lt;&gt;0),SUM($Q65,$S65),IF(AND(申込書!$AH$4="SKY安心GIGAタブレット",SUM($U65,$W65)&lt;&gt;0),SUM($U65,$W65),"")),"")</f>
        <v/>
      </c>
      <c r="FU65" s="157"/>
      <c r="FV65" s="82"/>
      <c r="FW65" s="80" t="str">
        <f>IF(AND(申込書!$C$114&lt;&gt;"▼プルダウンより選択してください",申込書!$C$114&lt;&gt;"",申込書!$P$114&lt;&gt;"YYYY/MM/DD",$G65&lt;&gt;""),申込書!$P$114,"")</f>
        <v/>
      </c>
      <c r="FX65" s="81" t="str">
        <f>IF(AND(申込書!$C$114&lt;&gt;"▼プルダウンより選択してください",申込書!$C$114&lt;&gt;"",$G65&lt;&gt;""),申込書!$M$114,"")</f>
        <v/>
      </c>
      <c r="FY65" s="81" t="str">
        <f>IF($FW$3&lt;&gt;"コンテンツなし",IF(AND(申込書!$AH$4="GIGAスクールパック",SUM($P65,$R65)&lt;&gt;0),SUM($P65,$R65),IF(AND(申込書!$AH$4="SKY安心GIGAタブレット",SUM($T65,$V65)&lt;&gt;0),SUM($T65,$V65),"")),"")</f>
        <v/>
      </c>
      <c r="FZ65" s="81" t="str">
        <f>IF($FW$3&lt;&gt;"コンテンツなし",IF(AND(申込書!$AH$4="GIGAスクールパック",SUM($Q65,$S65)&lt;&gt;0),SUM($Q65,$S65),IF(AND(申込書!$AH$4="SKY安心GIGAタブレット",SUM($U65,$W65)&lt;&gt;0),SUM($U65,$W65),"")),"")</f>
        <v/>
      </c>
      <c r="GA65" s="157"/>
      <c r="GB65" s="82"/>
      <c r="GC65" s="80" t="str">
        <f>IF(AND(申込書!$C$115&lt;&gt;"▼プルダウンより選択してください",申込書!$C$115&lt;&gt;"",申込書!$P$115&lt;&gt;"YYYY/MM/DD",$G65&lt;&gt;""),申込書!$P$115,"")</f>
        <v/>
      </c>
      <c r="GD65" s="81" t="str">
        <f>IF(AND(申込書!$C$115&lt;&gt;"▼プルダウンより選択してください",申込書!$C$115&lt;&gt;"",$G65&lt;&gt;""),申込書!$M$115,"")</f>
        <v/>
      </c>
      <c r="GE65" s="81" t="str">
        <f>IF($GC$3&lt;&gt;"コンテンツなし",IF(AND(申込書!$AH$4="GIGAスクールパック",SUM($P65,$R65)&lt;&gt;0),SUM($P65,$R65),IF(AND(申込書!$AH$4="SKY安心GIGAタブレット",SUM($T65,$V65)&lt;&gt;0),SUM($T65,$V65),"")),"")</f>
        <v/>
      </c>
      <c r="GF65" s="81" t="str">
        <f>IF($GC$3&lt;&gt;"コンテンツなし",IF(AND(申込書!$AH$4="GIGAスクールパック",SUM($Q65,$S65)&lt;&gt;0),SUM($Q65,$S65),IF(AND(申込書!$AH$4="SKY安心GIGAタブレット",SUM($U65,$W65)&lt;&gt;0),SUM($U65,$W65),"")),"")</f>
        <v/>
      </c>
      <c r="GG65" s="157"/>
      <c r="GH65" s="82"/>
      <c r="GI65" s="80" t="str">
        <f>IF(AND(申込書!$C$116&lt;&gt;"▼プルダウンより選択してください",申込書!$C$116&lt;&gt;"",申込書!$P$116&lt;&gt;"YYYY/MM/DD",$G65&lt;&gt;""),申込書!$P$116,"")</f>
        <v/>
      </c>
      <c r="GJ65" s="81" t="str">
        <f>IF(AND(申込書!$C$116&lt;&gt;"▼プルダウンより選択してください",申込書!$C$116&lt;&gt;"",$G65&lt;&gt;""),申込書!$M$116,"")</f>
        <v/>
      </c>
      <c r="GK65" s="81" t="str">
        <f>IF($GI$3&lt;&gt;"コンテンツなし",IF(AND(申込書!$AH$4="GIGAスクールパック",SUM($P65,$R65)&lt;&gt;0),SUM($P65,$R65),IF(AND(申込書!$AH$4="SKY安心GIGAタブレット",SUM($T65,$V65)&lt;&gt;0),SUM($T65,$V65),"")),"")</f>
        <v/>
      </c>
      <c r="GL65" s="81" t="str">
        <f>IF($GI$3&lt;&gt;"コンテンツなし",IF(AND(申込書!$AH$4="GIGAスクールパック",SUM($Q65,$S65)&lt;&gt;0),SUM($Q65,$S65),IF(AND(申込書!$AH$4="SKY安心GIGAタブレット",SUM($U65,$W65)&lt;&gt;0),SUM($U65,$W65),"")),"")</f>
        <v/>
      </c>
      <c r="GM65" s="157"/>
      <c r="GN65" s="82"/>
      <c r="GO65" s="80" t="str">
        <f>IF(AND(申込書!$C$117&lt;&gt;"▼プルダウンより選択してください",申込書!$C$117&lt;&gt;"",申込書!$P$117&lt;&gt;"YYYY/MM/DD",$G65&lt;&gt;""),申込書!$P$117,"")</f>
        <v/>
      </c>
      <c r="GP65" s="81" t="str">
        <f>IF(AND(申込書!$C$117&lt;&gt;"▼プルダウンより選択してください",申込書!$C$117&lt;&gt;"",$G65&lt;&gt;""),申込書!$M$117,"")</f>
        <v/>
      </c>
      <c r="GQ65" s="81" t="str">
        <f>IF($GO$3&lt;&gt;"コンテンツなし",IF(AND(申込書!$AH$4="GIGAスクールパック",SUM($P65,$R65)&lt;&gt;0),SUM($P65,$R65),IF(AND(申込書!$AH$4="SKY安心GIGAタブレット",SUM($T65,$V65)&lt;&gt;0),SUM($T65,$V65),"")),"")</f>
        <v/>
      </c>
      <c r="GR65" s="81" t="str">
        <f>IF($GO$3&lt;&gt;"コンテンツなし",IF(AND(申込書!$AH$4="GIGAスクールパック",SUM($Q65,$S65)&lt;&gt;0),SUM($Q65,$S65),IF(AND(申込書!$AH$4="SKY安心GIGAタブレット",SUM($U65,$W65)&lt;&gt;0),SUM($U65,$W65),"")),"")</f>
        <v/>
      </c>
      <c r="GS65" s="157"/>
      <c r="GT65" s="82"/>
      <c r="GU65" s="80" t="str">
        <f>IF(AND(申込書!$C$118&lt;&gt;"▼プルダウンより選択してください",申込書!$C$118&lt;&gt;"",申込書!$P$118&lt;&gt;"YYYY/MM/DD",$G65&lt;&gt;""),申込書!$P$118,"")</f>
        <v/>
      </c>
      <c r="GV65" s="81" t="str">
        <f>IF(AND(申込書!$C$118&lt;&gt;"▼プルダウンより選択してください",申込書!$C$118&lt;&gt;"",$G65&lt;&gt;""),申込書!$M$118,"")</f>
        <v/>
      </c>
      <c r="GW65" s="81" t="str">
        <f>IF($GU$3&lt;&gt;"コンテンツなし",IF(AND(申込書!$AH$4="GIGAスクールパック",SUM($P65,$R65)&lt;&gt;0),SUM($P65,$R65),IF(AND(申込書!$AH$4="SKY安心GIGAタブレット",SUM($T65,$V65)&lt;&gt;0),SUM($T65,$V65),"")),"")</f>
        <v/>
      </c>
      <c r="GX65" s="81" t="str">
        <f>IF($GU$3&lt;&gt;"コンテンツなし",IF(AND(申込書!$AH$4="GIGAスクールパック",SUM($Q65,$S65)&lt;&gt;0),SUM($Q65,$S65),IF(AND(申込書!$AH$4="SKY安心GIGAタブレット",SUM($U65,$W65)&lt;&gt;0),SUM($U65,$W65),"")),"")</f>
        <v/>
      </c>
      <c r="GY65" s="157"/>
      <c r="GZ65" s="82"/>
      <c r="HA65" s="80" t="str">
        <f>IF(AND(申込書!$C$119&lt;&gt;"▼プルダウンより選択してください",申込書!$C$119&lt;&gt;"",申込書!$P$119&lt;&gt;"YYYY/MM/DD",$G65&lt;&gt;""),申込書!$P$119,"")</f>
        <v/>
      </c>
      <c r="HB65" s="81" t="str">
        <f>IF(AND(申込書!$C$119&lt;&gt;"▼プルダウンより選択してください",申込書!$C$119&lt;&gt;"",$G65&lt;&gt;""),申込書!$M$119,"")</f>
        <v/>
      </c>
      <c r="HC65" s="81" t="str">
        <f>IF($HA$3&lt;&gt;"コンテンツなし",IF(AND(申込書!$AH$4="GIGAスクールパック",SUM($P65,$R65)&lt;&gt;0),SUM($P65,$R65),IF(AND(申込書!$AH$4="SKY安心GIGAタブレット",SUM($T65,$V65)&lt;&gt;0),SUM($T65,$V65),"")),"")</f>
        <v/>
      </c>
      <c r="HD65" s="81" t="str">
        <f>IF($HA$3&lt;&gt;"コンテンツなし",IF(AND(申込書!$AH$4="GIGAスクールパック",SUM($Q65,$S65)&lt;&gt;0),SUM($Q65,$S65),IF(AND(申込書!$AH$4="SKY安心GIGAタブレット",SUM($U65,$W65)&lt;&gt;0),SUM($U65,$W65),"")),"")</f>
        <v/>
      </c>
      <c r="HE65" s="157"/>
      <c r="HF65" s="82"/>
      <c r="HG65" s="83"/>
    </row>
    <row r="66" spans="2:215" ht="26.85" customHeight="1">
      <c r="B66" s="62">
        <f t="shared" si="0"/>
        <v>61</v>
      </c>
      <c r="C66" s="63"/>
      <c r="D66" s="64"/>
      <c r="E66" s="207"/>
      <c r="F66" s="65"/>
      <c r="G66" s="66"/>
      <c r="H66" s="67"/>
      <c r="I66" s="68"/>
      <c r="J66" s="69"/>
      <c r="K66" s="70"/>
      <c r="L66" s="71"/>
      <c r="M66" s="72"/>
      <c r="N66" s="73"/>
      <c r="O66" s="74"/>
      <c r="P66" s="179"/>
      <c r="Q66" s="180"/>
      <c r="R66" s="180"/>
      <c r="S66" s="181"/>
      <c r="T66" s="179"/>
      <c r="U66" s="180"/>
      <c r="V66" s="182"/>
      <c r="W66" s="181"/>
      <c r="X66" s="75"/>
      <c r="Y66" s="76"/>
      <c r="Z66" s="77"/>
      <c r="AA66" s="78"/>
      <c r="AB66" s="79"/>
      <c r="AC66" s="79"/>
      <c r="AD66" s="79"/>
      <c r="AE66" s="77"/>
      <c r="AF66" s="139"/>
      <c r="AG66" s="139"/>
      <c r="AH66" s="139"/>
      <c r="AI66" s="80" t="str">
        <f>IF(AND(申込書!$C$90&lt;&gt;"▼プルダウンより選択してください",申込書!$C$90&lt;&gt;"",申込書!$P$90&lt;&gt;"YYYY/MM/DD",$G66&lt;&gt;""),申込書!$P$90,"")</f>
        <v/>
      </c>
      <c r="AJ66" s="81" t="str">
        <f>IF(AND(申込書!$C$90&lt;&gt;"▼プルダウンより選択してください",申込書!$C$90&lt;&gt;"",$G66&lt;&gt;""),申込書!$M$90,"")</f>
        <v/>
      </c>
      <c r="AK66" s="81" t="str">
        <f>IF($AI$3&lt;&gt;"コンテンツなし",IF(AND(申込書!$AH$4="GIGAスクールパック",SUM($P66,$R66)&lt;&gt;0),SUM($P66,$R66),IF(AND(申込書!$AH$4="SKY安心GIGAタブレット",SUM($T66,$V66)&lt;&gt;0),SUM($T66,$V66),"")),"")</f>
        <v/>
      </c>
      <c r="AL66" s="81" t="str">
        <f>IF($AI$3&lt;&gt;"コンテンツなし",IF(AND(申込書!$AH$4="GIGAスクールパック",SUM($Q66,$S66)&lt;&gt;0),SUM($Q66,$S66),IF(AND(申込書!$AH$4="SKY安心GIGAタブレット",SUM($U66,$W66)&lt;&gt;0),SUM($U66,$W66),"")),"")</f>
        <v/>
      </c>
      <c r="AM66" s="157"/>
      <c r="AN66" s="82"/>
      <c r="AO66" s="80" t="str">
        <f>IF(AND(申込書!$C$91&lt;&gt;"▼プルダウンより選択してください",申込書!$C$91&lt;&gt;"",申込書!$P$91&lt;&gt;"YYYY/MM/DD",$G66&lt;&gt;""),申込書!$P$91,"")</f>
        <v/>
      </c>
      <c r="AP66" s="81" t="str">
        <f>IF(AND(申込書!$C$91&lt;&gt;"▼プルダウンより選択してください",申込書!$C$91&lt;&gt;"",$G66&lt;&gt;""),申込書!$M$91,"")</f>
        <v/>
      </c>
      <c r="AQ66" s="81" t="str">
        <f>IF($AO$3&lt;&gt;"コンテンツなし",IF(AND(申込書!$AH$4="GIGAスクールパック",SUM($P66,$R66)&lt;&gt;0),SUM($P66,$R66),IF(AND(申込書!$AH$4="SKY安心GIGAタブレット",SUM($T66,$V66)&lt;&gt;0),SUM($T66,$V66),"")),"")</f>
        <v/>
      </c>
      <c r="AR66" s="81" t="str">
        <f>IF($AO$3&lt;&gt;"コンテンツなし",IF(AND(申込書!$AH$4="GIGAスクールパック",SUM($Q66,$S66)&lt;&gt;0),SUM($Q66,$S66),IF(AND(申込書!$AH$4="SKY安心GIGAタブレット",SUM($U66,$W66)&lt;&gt;0),SUM($U66,$W66),"")),"")</f>
        <v/>
      </c>
      <c r="AS66" s="157"/>
      <c r="AT66" s="82"/>
      <c r="AU66" s="80" t="str">
        <f>IF(AND(申込書!$C$92&lt;&gt;"▼プルダウンより選択してください",申込書!$C$92&lt;&gt;"",申込書!$P$92&lt;&gt;"YYYY/MM/DD",$G66&lt;&gt;""),申込書!$P$92,"")</f>
        <v/>
      </c>
      <c r="AV66" s="81" t="str">
        <f>IF(AND(申込書!$C$92&lt;&gt;"▼プルダウンより選択してください",申込書!$C$92&lt;&gt;"",$G66&lt;&gt;""),申込書!$M$92,"")</f>
        <v/>
      </c>
      <c r="AW66" s="81" t="str">
        <f>IF($AU$3&lt;&gt;"コンテンツなし",IF(AND(申込書!$AH$4="GIGAスクールパック",SUM($P66,$R66)&lt;&gt;0),SUM($P66,$R66),IF(AND(申込書!$AH$4="SKY安心GIGAタブレット",SUM($T66,$V66)&lt;&gt;0),SUM($T66,$V66),"")),"")</f>
        <v/>
      </c>
      <c r="AX66" s="81" t="str">
        <f>IF($AU$3&lt;&gt;"コンテンツなし",IF(AND(申込書!$AH$4="GIGAスクールパック",SUM($Q66,$S66)&lt;&gt;0),SUM($Q66,$S66),IF(AND(申込書!$AH$4="SKY安心GIGAタブレット",SUM($U66,$W66)&lt;&gt;0),SUM($U66,$W66),"")),"")</f>
        <v/>
      </c>
      <c r="AY66" s="157"/>
      <c r="AZ66" s="82"/>
      <c r="BA66" s="80" t="str">
        <f>IF(AND(申込書!$C$93&lt;&gt;"▼プルダウンより選択してください",申込書!$C$93&lt;&gt;"",申込書!$P$93&lt;&gt;"YYYY/MM/DD",$G66&lt;&gt;""),申込書!$P$93,"")</f>
        <v/>
      </c>
      <c r="BB66" s="81" t="str">
        <f>IF(AND(申込書!$C$93&lt;&gt;"▼プルダウンより選択してください",申込書!$C$93&lt;&gt;"",申込書!$M$93&gt;=1,$G66&lt;&gt;""),申込書!$M$93,"")</f>
        <v/>
      </c>
      <c r="BC66" s="81" t="str">
        <f>IF($BA$3&lt;&gt;"コンテンツなし",IF(AND(申込書!$AH$4="GIGAスクールパック",SUM($P66,$R66)&lt;&gt;0),SUM($P66,$R66),IF(AND(申込書!$AH$4="SKY安心GIGAタブレット",SUM($T66,$V66)&lt;&gt;0),SUM($T66,$V66),"")),"")</f>
        <v/>
      </c>
      <c r="BD66" s="81" t="str">
        <f>IF($BA$3&lt;&gt;"コンテンツなし",IF(AND(申込書!$AH$4="GIGAスクールパック",SUM($Q66,$S66)&lt;&gt;0),SUM($Q66,$S66),IF(AND(申込書!$AH$4="SKY安心GIGAタブレット",SUM($U66,$W66)&lt;&gt;0),SUM($U66,$W66),"")),"")</f>
        <v/>
      </c>
      <c r="BE66" s="157"/>
      <c r="BF66" s="82"/>
      <c r="BG66" s="80" t="str">
        <f>IF(AND(申込書!$C$94&lt;&gt;"▼プルダウンより選択してください",申込書!$C$94&lt;&gt;"",申込書!$P$94&lt;&gt;"YYYY/MM/DD",$G66&lt;&gt;""),申込書!$P$94,"")</f>
        <v/>
      </c>
      <c r="BH66" s="81" t="str">
        <f>IF(AND(申込書!$C$94&lt;&gt;"▼プルダウンより選択してください",申込書!$C$94&lt;&gt;"",$G66&lt;&gt;""),申込書!$M$94,"")</f>
        <v/>
      </c>
      <c r="BI66" s="81" t="str">
        <f>IF($BG$3&lt;&gt;"コンテンツなし",IF(AND(申込書!$AH$4="GIGAスクールパック",SUM($P66,$R66)&lt;&gt;0),SUM($P66,$R66),IF(AND(申込書!$AH$4="SKY安心GIGAタブレット",SUM($T66,$V66)&lt;&gt;0),SUM($T66,$V66),"")),"")</f>
        <v/>
      </c>
      <c r="BJ66" s="81" t="str">
        <f>IF($BG$3&lt;&gt;"コンテンツなし",IF(AND(申込書!$AH$4="GIGAスクールパック",SUM($Q66,$S66)&lt;&gt;0),SUM($Q66,$S66),IF(AND(申込書!$AH$4="SKY安心GIGAタブレット",SUM($U66,$W66)&lt;&gt;0),SUM($U66,$W66),"")),"")</f>
        <v/>
      </c>
      <c r="BK66" s="157"/>
      <c r="BL66" s="82"/>
      <c r="BM66" s="80" t="str">
        <f>IF(AND(申込書!$C$95&lt;&gt;"▼プルダウンより選択してください",申込書!$C$95&lt;&gt;"",申込書!$P$95&lt;&gt;"YYYY/MM/DD",$G66&lt;&gt;""),申込書!$P$95,"")</f>
        <v/>
      </c>
      <c r="BN66" s="81" t="str">
        <f>IF(AND(申込書!$C$95&lt;&gt;"▼プルダウンより選択してください",申込書!$C$95&lt;&gt;"",$G66&lt;&gt;""),申込書!$M$95,"")</f>
        <v/>
      </c>
      <c r="BO66" s="81" t="str">
        <f>IF($BM$3&lt;&gt;"コンテンツなし",IF(AND(申込書!$AH$4="GIGAスクールパック",SUM($P66,$R66)&lt;&gt;0),SUM($P66,$R66),IF(AND(申込書!$AH$4="SKY安心GIGAタブレット",SUM($T66,$V66)&lt;&gt;0),SUM($T66,$V66),"")),"")</f>
        <v/>
      </c>
      <c r="BP66" s="81" t="str">
        <f>IF($BM$3&lt;&gt;"コンテンツなし",IF(AND(申込書!$AH$4="GIGAスクールパック",SUM($Q66,$S66)&lt;&gt;0),SUM($Q66,$S66),IF(AND(申込書!$AH$4="SKY安心GIGAタブレット",SUM($U66,$W66)&lt;&gt;0),SUM($U66,$W66),"")),"")</f>
        <v/>
      </c>
      <c r="BQ66" s="157"/>
      <c r="BR66" s="82"/>
      <c r="BS66" s="80" t="str">
        <f>IF(AND(申込書!$C$96&lt;&gt;"▼プルダウンより選択してください",申込書!$C$96&lt;&gt;"",申込書!$P$96&lt;&gt;"YYYY/MM/DD",$G66&lt;&gt;""),申込書!$P$96,"")</f>
        <v/>
      </c>
      <c r="BT66" s="81" t="str">
        <f>IF(AND(申込書!$C$96&lt;&gt;"▼プルダウンより選択してください",申込書!$C$96&lt;&gt;"",$G66&lt;&gt;""),申込書!$M$96,"")</f>
        <v/>
      </c>
      <c r="BU66" s="81" t="str">
        <f>IF($BS$3&lt;&gt;"コンテンツなし",IF(AND(申込書!$AH$4="GIGAスクールパック",SUM($P66,$R66)&lt;&gt;0),SUM($P66,$R66),IF(AND(申込書!$AH$4="SKY安心GIGAタブレット",SUM($T66,$V66)&lt;&gt;0),SUM($T66,$V66),"")),"")</f>
        <v/>
      </c>
      <c r="BV66" s="81" t="str">
        <f>IF($BS$3&lt;&gt;"コンテンツなし",IF(AND(申込書!$AH$4="GIGAスクールパック",SUM($Q66,$S66)&lt;&gt;0),SUM($Q66,$S66),IF(AND(申込書!$AH$4="SKY安心GIGAタブレット",SUM($U66,$W66)&lt;&gt;0),SUM($U66,$W66),"")),"")</f>
        <v/>
      </c>
      <c r="BW66" s="157"/>
      <c r="BX66" s="82"/>
      <c r="BY66" s="80" t="str">
        <f>IF(AND(申込書!$C$97&lt;&gt;"▼プルダウンより選択してください",申込書!$C$97&lt;&gt;"",申込書!$P$97&lt;&gt;"YYYY/MM/DD",$G66&lt;&gt;""),申込書!$P$97,"")</f>
        <v/>
      </c>
      <c r="BZ66" s="81" t="str">
        <f>IF(AND(申込書!$C$97&lt;&gt;"▼プルダウンより選択してください",申込書!$C$97&lt;&gt;"",$G66&lt;&gt;""),申込書!$M$97,"")</f>
        <v/>
      </c>
      <c r="CA66" s="81" t="str">
        <f>IF($BY$3&lt;&gt;"コンテンツなし",IF(AND(申込書!$AH$4="GIGAスクールパック",SUM($P66,$R66)&lt;&gt;0),SUM($P66,$R66),IF(AND(申込書!$AH$4="SKY安心GIGAタブレット",SUM($T66,$V66)&lt;&gt;0),SUM($T66,$V66),"")),"")</f>
        <v/>
      </c>
      <c r="CB66" s="81" t="str">
        <f>IF($BY$3&lt;&gt;"コンテンツなし",IF(AND(申込書!$AH$4="GIGAスクールパック",SUM($Q66,$S66)&lt;&gt;0),SUM($Q66,$S66),IF(AND(申込書!$AH$4="SKY安心GIGAタブレット",SUM($U66,$W66)&lt;&gt;0),SUM($U66,$W66),"")),"")</f>
        <v/>
      </c>
      <c r="CC66" s="157"/>
      <c r="CD66" s="82"/>
      <c r="CE66" s="80" t="str">
        <f>IF(AND(申込書!$C$98&lt;&gt;"▼プルダウンより選択してください",申込書!$C$98&lt;&gt;"",申込書!$P$98&lt;&gt;"YYYY/MM/DD",$G66&lt;&gt;""),申込書!$P$98,"")</f>
        <v/>
      </c>
      <c r="CF66" s="81" t="str">
        <f>IF(AND(申込書!$C$98&lt;&gt;"▼プルダウンより選択してください",申込書!$C$98&lt;&gt;"",$G66&lt;&gt;""),申込書!$M$98,"")</f>
        <v/>
      </c>
      <c r="CG66" s="81" t="str">
        <f>IF($CE$3&lt;&gt;"コンテンツなし",IF(AND(申込書!$AH$4="GIGAスクールパック",SUM($P66,$R66)&lt;&gt;0),SUM($P66,$R66),IF(AND(申込書!$AH$4="SKY安心GIGAタブレット",SUM($T66,$V66)&lt;&gt;0),SUM($T66,$V66),"")),"")</f>
        <v/>
      </c>
      <c r="CH66" s="81" t="str">
        <f>IF($CE$3&lt;&gt;"コンテンツなし",IF(AND(申込書!$AH$4="GIGAスクールパック",SUM($Q66,$S66)&lt;&gt;0),SUM($Q66,$S66),IF(AND(申込書!$AH$4="SKY安心GIGAタブレット",SUM($U66,$W66)&lt;&gt;0),SUM($U66,$W66),"")),"")</f>
        <v/>
      </c>
      <c r="CI66" s="157"/>
      <c r="CJ66" s="82"/>
      <c r="CK66" s="80" t="str">
        <f>IF(AND(申込書!$C$99&lt;&gt;"▼プルダウンより選択してください",申込書!$C$99&lt;&gt;"",申込書!$P$99&lt;&gt;"YYYY/MM/DD",$G66&lt;&gt;""),申込書!$P$99,"")</f>
        <v/>
      </c>
      <c r="CL66" s="81" t="str">
        <f>IF(AND(申込書!$C$99&lt;&gt;"▼プルダウンより選択してください",申込書!$C$99&lt;&gt;"",$G66&lt;&gt;""),申込書!$M$99,"")</f>
        <v/>
      </c>
      <c r="CM66" s="81" t="str">
        <f>IF($CK$3&lt;&gt;"コンテンツなし",IF(AND(申込書!$AH$4="GIGAスクールパック",SUM($P66,$R66)&lt;&gt;0),SUM($P66,$R66),IF(AND(申込書!$AH$4="SKY安心GIGAタブレット",SUM($T66,$V66)&lt;&gt;0),SUM($T66,$V66),"")),"")</f>
        <v/>
      </c>
      <c r="CN66" s="81" t="str">
        <f>IF($CK$3&lt;&gt;"コンテンツなし",IF(AND(申込書!$AH$4="GIGAスクールパック",SUM($Q66,$S66)&lt;&gt;0),SUM($Q66,$S66),IF(AND(申込書!$AH$4="SKY安心GIGAタブレット",SUM($U66,$W66)&lt;&gt;0),SUM($U66,$W66),"")),"")</f>
        <v/>
      </c>
      <c r="CO66" s="157"/>
      <c r="CP66" s="82"/>
      <c r="CQ66" s="80" t="str">
        <f>IF(AND(申込書!$C$100&lt;&gt;"▼プルダウンより選択してください",申込書!$C$100&lt;&gt;"",申込書!$P$100&lt;&gt;"YYYY/MM/DD",$G66&lt;&gt;""),申込書!$P$100,"")</f>
        <v/>
      </c>
      <c r="CR66" s="81" t="str">
        <f>IF(AND(申込書!$C$100&lt;&gt;"▼プルダウンより選択してください",申込書!$C$100&lt;&gt;"",$G66&lt;&gt;""),申込書!$M$100,"")</f>
        <v/>
      </c>
      <c r="CS66" s="81" t="str">
        <f>IF($CQ$3&lt;&gt;"コンテンツなし",IF(AND(申込書!$AH$4="GIGAスクールパック",SUM($P66,$R66)&lt;&gt;0),SUM($P66,$R66),IF(AND(申込書!$AH$4="SKY安心GIGAタブレット",SUM($T66,$V66)&lt;&gt;0),SUM($T66,$V66),"")),"")</f>
        <v/>
      </c>
      <c r="CT66" s="81" t="str">
        <f>IF($CQ$3&lt;&gt;"コンテンツなし",IF(AND(申込書!$AH$4="GIGAスクールパック",SUM($Q66,$S66)&lt;&gt;0),SUM($Q66,$S66),IF(AND(申込書!$AH$4="SKY安心GIGAタブレット",SUM($U66,$W66)&lt;&gt;0),SUM($U66,$W66),"")),"")</f>
        <v/>
      </c>
      <c r="CU66" s="81"/>
      <c r="CV66" s="82"/>
      <c r="CW66" s="80" t="str">
        <f>IF(AND(申込書!$C$101&lt;&gt;"▼プルダウンより選択してください",申込書!$C$101&lt;&gt;"",申込書!$P$101&lt;&gt;"YYYY/MM/DD",$G66&lt;&gt;""),申込書!$P$101,"")</f>
        <v/>
      </c>
      <c r="CX66" s="81" t="str">
        <f>IF(AND(申込書!$C$101&lt;&gt;"▼プルダウンより選択してください",申込書!$C$101&lt;&gt;"",$G66&lt;&gt;""),申込書!$M$101,"")</f>
        <v/>
      </c>
      <c r="CY66" s="81" t="str">
        <f>IF($CW$3&lt;&gt;"コンテンツなし",IF(AND(申込書!$AH$4="GIGAスクールパック",SUM($P66,$R66)&lt;&gt;0),SUM($P66,$R66),IF(AND(申込書!$AH$4="SKY安心GIGAタブレット",SUM($T66,$V66)&lt;&gt;0),SUM($T66,$V66),"")),"")</f>
        <v/>
      </c>
      <c r="CZ66" s="81" t="str">
        <f>IF($CW$3&lt;&gt;"コンテンツなし",IF(AND(申込書!$AH$4="GIGAスクールパック",SUM($Q66,$S66)&lt;&gt;0),SUM($Q66,$S66),IF(AND(申込書!$AH$4="SKY安心GIGAタブレット",SUM($U66,$W66)&lt;&gt;0),SUM($U66,$W66),"")),"")</f>
        <v/>
      </c>
      <c r="DA66" s="81"/>
      <c r="DB66" s="82"/>
      <c r="DC66" s="80" t="str">
        <f>IF(AND(申込書!$C$102&lt;&gt;"▼プルダウンより選択してください",申込書!$C$102&lt;&gt;"",申込書!$P$102&lt;&gt;"YYYY/MM/DD",$G66&lt;&gt;""),申込書!$P$102,"")</f>
        <v/>
      </c>
      <c r="DD66" s="81" t="str">
        <f>IF(AND(申込書!$C$102&lt;&gt;"▼プルダウンより選択してください",申込書!$C$102&lt;&gt;"",$G66&lt;&gt;""),申込書!$M$102,"")</f>
        <v/>
      </c>
      <c r="DE66" s="81" t="str">
        <f>IF($DC$3&lt;&gt;"コンテンツなし",IF(AND(申込書!$AH$4="GIGAスクールパック",SUM($P66,$R66)&lt;&gt;0),SUM($P66,$R66),IF(AND(申込書!$AH$4="SKY安心GIGAタブレット",SUM($T66,$V66)&lt;&gt;0),SUM($T66,$V66),"")),"")</f>
        <v/>
      </c>
      <c r="DF66" s="81" t="str">
        <f>IF($DC$3&lt;&gt;"コンテンツなし",IF(AND(申込書!$AH$4="GIGAスクールパック",SUM($Q66,$S66)&lt;&gt;0),SUM($Q66,$S66),IF(AND(申込書!$AH$4="SKY安心GIGAタブレット",SUM($U66,$W66)&lt;&gt;0),SUM($U66,$W66),"")),"")</f>
        <v/>
      </c>
      <c r="DG66" s="81"/>
      <c r="DH66" s="82"/>
      <c r="DI66" s="80" t="str">
        <f>IF(AND(申込書!$C$103&lt;&gt;"▼プルダウンより選択してください",申込書!$C$103&lt;&gt;"",申込書!$P$103&lt;&gt;"YYYY/MM/DD",$G66&lt;&gt;""),申込書!$P$103,"")</f>
        <v/>
      </c>
      <c r="DJ66" s="81" t="str">
        <f>IF(AND(申込書!$C$103&lt;&gt;"▼プルダウンより選択してください",申込書!$C$103&lt;&gt;"",$G66&lt;&gt;""),申込書!$M$103,"")</f>
        <v/>
      </c>
      <c r="DK66" s="81" t="str">
        <f>IF($DI$3&lt;&gt;"コンテンツなし",IF(AND(申込書!$AH$4="GIGAスクールパック",SUM($P66,$R66)&lt;&gt;0),SUM($P66,$R66),IF(AND(申込書!$AH$4="SKY安心GIGAタブレット",SUM($T66,$V66)&lt;&gt;0),SUM($T66,$V66),"")),"")</f>
        <v/>
      </c>
      <c r="DL66" s="81" t="str">
        <f>IF($DI$3&lt;&gt;"コンテンツなし",IF(AND(申込書!$AH$4="GIGAスクールパック",SUM($Q66,$S66)&lt;&gt;0),SUM($Q66,$S66),IF(AND(申込書!$AH$4="SKY安心GIGAタブレット",SUM($U66,$W66)&lt;&gt;0),SUM($U66,$W66),"")),"")</f>
        <v/>
      </c>
      <c r="DM66" s="81"/>
      <c r="DN66" s="82"/>
      <c r="DO66" s="80" t="str">
        <f>IF(AND(申込書!$C$104&lt;&gt;"▼プルダウンより選択してください",申込書!$C$104&lt;&gt;"",申込書!$P$104&lt;&gt;"YYYY/MM/DD",$G66&lt;&gt;""),申込書!$P$104,"")</f>
        <v/>
      </c>
      <c r="DP66" s="81" t="str">
        <f>IF(AND(申込書!$C$104&lt;&gt;"▼プルダウンより選択してください",申込書!$C$104&lt;&gt;"",$G66&lt;&gt;""),申込書!$M$104,"")</f>
        <v/>
      </c>
      <c r="DQ66" s="81" t="str">
        <f>IF($DO$3&lt;&gt;"コンテンツなし",IF(AND(申込書!$AH$4="GIGAスクールパック",SUM($P66,$R66)&lt;&gt;0),SUM($P66,$R66),IF(AND(申込書!$AH$4="SKY安心GIGAタブレット",SUM($T66,$V66)&lt;&gt;0),SUM($T66,$V66),"")),"")</f>
        <v/>
      </c>
      <c r="DR66" s="81" t="str">
        <f>IF($DO$3&lt;&gt;"コンテンツなし",IF(AND(申込書!$AH$4="GIGAスクールパック",SUM($Q66,$S66)&lt;&gt;0),SUM($Q66,$S66),IF(AND(申込書!$AH$4="SKY安心GIGAタブレット",SUM($U66,$W66)&lt;&gt;0),SUM($U66,$W66),"")),"")</f>
        <v/>
      </c>
      <c r="DS66" s="81"/>
      <c r="DT66" s="82"/>
      <c r="DU66" s="80" t="str">
        <f>IF(AND(申込書!$C$105&lt;&gt;"▼プルダウンより選択してください",申込書!$C$105&lt;&gt;"",申込書!$P$105&lt;&gt;"YYYY/MM/DD",$G66&lt;&gt;""),申込書!$P$105,"")</f>
        <v/>
      </c>
      <c r="DV66" s="81" t="str">
        <f>IF(AND(申込書!$C$105&lt;&gt;"▼プルダウンより選択してください",申込書!$C$105&lt;&gt;"",$G66&lt;&gt;""),申込書!$M$105,"")</f>
        <v/>
      </c>
      <c r="DW66" s="81" t="str">
        <f>IF($DU$3&lt;&gt;"コンテンツなし",IF(AND(申込書!$AH$4="GIGAスクールパック",SUM($P66,$R66)&lt;&gt;0),SUM($P66,$R66),IF(AND(申込書!$AH$4="SKY安心GIGAタブレット",SUM($T66,$V66)&lt;&gt;0),SUM($T66,$V66),"")),"")</f>
        <v/>
      </c>
      <c r="DX66" s="81" t="str">
        <f>IF($DU$3&lt;&gt;"コンテンツなし",IF(AND(申込書!$AH$4="GIGAスクールパック",SUM($Q66,$S66)&lt;&gt;0),SUM($Q66,$S66),IF(AND(申込書!$AH$4="SKY安心GIGAタブレット",SUM($U66,$W66)&lt;&gt;0),SUM($U66,$W66),"")),"")</f>
        <v/>
      </c>
      <c r="DY66" s="157"/>
      <c r="DZ66" s="82"/>
      <c r="EA66" s="80" t="str">
        <f>IF(AND(申込書!$C$106&lt;&gt;"▼プルダウンより選択してください",申込書!$C$106&lt;&gt;"",申込書!$P$106&lt;&gt;"YYYY/MM/DD",$G66&lt;&gt;""),申込書!$P$106,"")</f>
        <v/>
      </c>
      <c r="EB66" s="81" t="str">
        <f>IF(AND(申込書!$C$106&lt;&gt;"▼プルダウンより選択してください",申込書!$C$106&lt;&gt;"",$G66&lt;&gt;""),申込書!$M$106,"")</f>
        <v/>
      </c>
      <c r="EC66" s="81" t="str">
        <f>IF($EA$3&lt;&gt;"コンテンツなし",IF(AND(申込書!$AH$4="GIGAスクールパック",SUM($P66,$R66)&lt;&gt;0),SUM($P66,$R66),IF(AND(申込書!$AH$4="SKY安心GIGAタブレット",SUM($T66,$V66)&lt;&gt;0),SUM($T66,$V66),"")),"")</f>
        <v/>
      </c>
      <c r="ED66" s="81" t="str">
        <f>IF($EA$3&lt;&gt;"コンテンツなし",IF(AND(申込書!$AH$4="GIGAスクールパック",SUM($Q66,$S66)&lt;&gt;0),SUM($Q66,$S66),IF(AND(申込書!$AH$4="SKY安心GIGAタブレット",SUM($U66,$W66)&lt;&gt;0),SUM($U66,$W66),"")),"")</f>
        <v/>
      </c>
      <c r="EE66" s="157"/>
      <c r="EF66" s="82"/>
      <c r="EG66" s="80" t="str">
        <f>IF(AND(申込書!$C$107&lt;&gt;"▼プルダウンより選択してください",申込書!$C$107&lt;&gt;"",申込書!$P$107&lt;&gt;"YYYY/MM/DD",$G66&lt;&gt;""),申込書!$P$107,"")</f>
        <v/>
      </c>
      <c r="EH66" s="81" t="str">
        <f>IF(AND(申込書!$C$107&lt;&gt;"▼プルダウンより選択してください",申込書!$C$107&lt;&gt;"",$G66&lt;&gt;""),申込書!$M$107,"")</f>
        <v/>
      </c>
      <c r="EI66" s="81" t="str">
        <f>IF($EG$3&lt;&gt;"コンテンツなし",IF(AND(申込書!$AH$4="GIGAスクールパック",SUM($P66,$R66)&lt;&gt;0),SUM($P66,$R66),IF(AND(申込書!$AH$4="SKY安心GIGAタブレット",SUM($T66,$V66)&lt;&gt;0),SUM($T66,$V66),"")),"")</f>
        <v/>
      </c>
      <c r="EJ66" s="81" t="str">
        <f>IF($EG$3&lt;&gt;"コンテンツなし",IF(AND(申込書!$AH$4="GIGAスクールパック",SUM($Q66,$S66)&lt;&gt;0),SUM($Q66,$S66),IF(AND(申込書!$AH$4="SKY安心GIGAタブレット",SUM($U66,$W66)&lt;&gt;0),SUM($U66,$W66),"")),"")</f>
        <v/>
      </c>
      <c r="EK66" s="157"/>
      <c r="EL66" s="82"/>
      <c r="EM66" s="80" t="str">
        <f>IF(AND(申込書!$C$108&lt;&gt;"▼プルダウンより選択してください",申込書!$C$108&lt;&gt;"",申込書!$P$108&lt;&gt;"YYYY/MM/DD",$G66&lt;&gt;""),申込書!$P$108,"")</f>
        <v/>
      </c>
      <c r="EN66" s="81" t="str">
        <f>IF(AND(申込書!$C$108&lt;&gt;"▼プルダウンより選択してください",申込書!$C$108&lt;&gt;"",$G66&lt;&gt;""),申込書!$M$108,"")</f>
        <v/>
      </c>
      <c r="EO66" s="81" t="str">
        <f>IF($EM$3&lt;&gt;"コンテンツなし",IF(AND(申込書!$AH$4="GIGAスクールパック",SUM($P66,$R66)&lt;&gt;0),SUM($P66,$R66),IF(AND(申込書!$AH$4="SKY安心GIGAタブレット",SUM($T66,$V66)&lt;&gt;0),SUM($T66,$V66),"")),"")</f>
        <v/>
      </c>
      <c r="EP66" s="81" t="str">
        <f>IF($EM$3&lt;&gt;"コンテンツなし",IF(AND(申込書!$AH$4="GIGAスクールパック",SUM($Q66,$S66)&lt;&gt;0),SUM($Q66,$S66),IF(AND(申込書!$AH$4="SKY安心GIGAタブレット",SUM($U66,$W66)&lt;&gt;0),SUM($U66,$W66),"")),"")</f>
        <v/>
      </c>
      <c r="EQ66" s="157"/>
      <c r="ER66" s="82"/>
      <c r="ES66" s="80" t="str">
        <f>IF(AND(申込書!$C$109&lt;&gt;"▼プルダウンより選択してください",申込書!$C$109&lt;&gt;"",申込書!$P$109&lt;&gt;"YYYY/MM/DD",$G66&lt;&gt;""),申込書!$P$109,"")</f>
        <v/>
      </c>
      <c r="ET66" s="81" t="str">
        <f>IF(AND(申込書!$C$109&lt;&gt;"▼プルダウンより選択してください",申込書!$C$109&lt;&gt;"",$G66&lt;&gt;""),申込書!$M$109,"")</f>
        <v/>
      </c>
      <c r="EU66" s="81" t="str">
        <f>IF($ES$3&lt;&gt;"コンテンツなし",IF(AND(申込書!$AH$4="GIGAスクールパック",SUM($P66,$R66)&lt;&gt;0),SUM($P66,$R66),IF(AND(申込書!$AH$4="SKY安心GIGAタブレット",SUM($T66,$V66)&lt;&gt;0),SUM($T66,$V66),"")),"")</f>
        <v/>
      </c>
      <c r="EV66" s="81" t="str">
        <f>IF($ES$3&lt;&gt;"コンテンツなし",IF(AND(申込書!$AH$4="GIGAスクールパック",SUM($Q66,$S66)&lt;&gt;0),SUM($Q66,$S66),IF(AND(申込書!$AH$4="SKY安心GIGAタブレット",SUM($U66,$W66)&lt;&gt;0),SUM($U66,$W66),"")),"")</f>
        <v/>
      </c>
      <c r="EW66" s="157"/>
      <c r="EX66" s="82"/>
      <c r="EY66" s="80" t="str">
        <f>IF(AND(申込書!$C$110&lt;&gt;"▼プルダウンより選択してください",申込書!$C$110&lt;&gt;"",申込書!$P$110&lt;&gt;"YYYY/MM/DD",$G66&lt;&gt;""),申込書!$P$110,"")</f>
        <v/>
      </c>
      <c r="EZ66" s="81" t="str">
        <f>IF(AND(申込書!$C$110&lt;&gt;"▼プルダウンより選択してください",申込書!$C$110&lt;&gt;"",$G66&lt;&gt;""),申込書!$M$110,"")</f>
        <v/>
      </c>
      <c r="FA66" s="81" t="str">
        <f>IF($EY$3&lt;&gt;"コンテンツなし",IF(AND(申込書!$AH$4="GIGAスクールパック",SUM($P66,$R66)&lt;&gt;0),SUM($P66,$R66),IF(AND(申込書!$AH$4="SKY安心GIGAタブレット",SUM($T66,$V66)&lt;&gt;0),SUM($T66,$V66),"")),"")</f>
        <v/>
      </c>
      <c r="FB66" s="81" t="str">
        <f>IF($EY$3&lt;&gt;"コンテンツなし",IF(AND(申込書!$AH$4="GIGAスクールパック",SUM($Q66,$S66)&lt;&gt;0),SUM($Q66,$S66),IF(AND(申込書!$AH$4="SKY安心GIGAタブレット",SUM($U66,$W66)&lt;&gt;0),SUM($U66,$W66),"")),"")</f>
        <v/>
      </c>
      <c r="FC66" s="157"/>
      <c r="FD66" s="82"/>
      <c r="FE66" s="80" t="str">
        <f>IF(AND(申込書!$C$111&lt;&gt;"▼プルダウンより選択してください",申込書!$C$111&lt;&gt;"",申込書!$P$111&lt;&gt;"YYYY/MM/DD",$G66&lt;&gt;""),申込書!$P$111,"")</f>
        <v/>
      </c>
      <c r="FF66" s="81" t="str">
        <f>IF(AND(申込書!$C$111&lt;&gt;"▼プルダウンより選択してください",申込書!$C$111&lt;&gt;"",$G66&lt;&gt;""),申込書!$M$111,"")</f>
        <v/>
      </c>
      <c r="FG66" s="81" t="str">
        <f>IF($FE$3&lt;&gt;"コンテンツなし",IF(AND(申込書!$AH$4="GIGAスクールパック",SUM($P66,$R66)&lt;&gt;0),SUM($P66,$R66),IF(AND(申込書!$AH$4="SKY安心GIGAタブレット",SUM($T66,$V66)&lt;&gt;0),SUM($T66,$V66),"")),"")</f>
        <v/>
      </c>
      <c r="FH66" s="81" t="str">
        <f>IF($FE$3&lt;&gt;"コンテンツなし",IF(AND(申込書!$AH$4="GIGAスクールパック",SUM($Q66,$S66)&lt;&gt;0),SUM($Q66,$S66),IF(AND(申込書!$AH$4="SKY安心GIGAタブレット",SUM($U66,$W66)&lt;&gt;0),SUM($U66,$W66),"")),"")</f>
        <v/>
      </c>
      <c r="FI66" s="157"/>
      <c r="FJ66" s="82"/>
      <c r="FK66" s="80" t="str">
        <f>IF(AND(申込書!$C$112&lt;&gt;"▼プルダウンより選択してください",申込書!$C$112&lt;&gt;"",申込書!$P$112&lt;&gt;"YYYY/MM/DD",$G66&lt;&gt;""),申込書!$P$112,"")</f>
        <v/>
      </c>
      <c r="FL66" s="81" t="str">
        <f>IF(AND(申込書!$C$112&lt;&gt;"▼プルダウンより選択してください",申込書!$C$112&lt;&gt;"",$G66&lt;&gt;""),申込書!$M$112,"")</f>
        <v/>
      </c>
      <c r="FM66" s="81" t="str">
        <f>IF($FK$3&lt;&gt;"コンテンツなし",IF(AND(申込書!$AH$4="GIGAスクールパック",SUM($P66,$R66)&lt;&gt;0),SUM($P66,$R66),IF(AND(申込書!$AH$4="SKY安心GIGAタブレット",SUM($T66,$V66)&lt;&gt;0),SUM($T66,$V66),"")),"")</f>
        <v/>
      </c>
      <c r="FN66" s="81" t="str">
        <f>IF($FK$3&lt;&gt;"コンテンツなし",IF(AND(申込書!$AH$4="GIGAスクールパック",SUM($Q66,$S66)&lt;&gt;0),SUM($Q66,$S66),IF(AND(申込書!$AH$4="SKY安心GIGAタブレット",SUM($U66,$W66)&lt;&gt;0),SUM($U66,$W66),"")),"")</f>
        <v/>
      </c>
      <c r="FO66" s="157"/>
      <c r="FP66" s="82"/>
      <c r="FQ66" s="80" t="str">
        <f>IF(AND(申込書!$C$113&lt;&gt;"▼プルダウンより選択してください",申込書!$C$113&lt;&gt;"",申込書!$P$113&lt;&gt;"YYYY/MM/DD",$G66&lt;&gt;""),申込書!$P$113,"")</f>
        <v/>
      </c>
      <c r="FR66" s="81" t="str">
        <f>IF(AND(申込書!$C$113&lt;&gt;"▼プルダウンより選択してください",申込書!$C$113&lt;&gt;"",$G66&lt;&gt;""),申込書!$M$113,"")</f>
        <v/>
      </c>
      <c r="FS66" s="81" t="str">
        <f>IF($FQ$3&lt;&gt;"コンテンツなし",IF(AND(申込書!$AH$4="GIGAスクールパック",SUM($P66,$R66)&lt;&gt;0),SUM($P66,$R66),IF(AND(申込書!$AH$4="SKY安心GIGAタブレット",SUM($T66,$V66)&lt;&gt;0),SUM($T66,$V66),"")),"")</f>
        <v/>
      </c>
      <c r="FT66" s="81" t="str">
        <f>IF($FQ$3&lt;&gt;"コンテンツなし",IF(AND(申込書!$AH$4="GIGAスクールパック",SUM($Q66,$S66)&lt;&gt;0),SUM($Q66,$S66),IF(AND(申込書!$AH$4="SKY安心GIGAタブレット",SUM($U66,$W66)&lt;&gt;0),SUM($U66,$W66),"")),"")</f>
        <v/>
      </c>
      <c r="FU66" s="157"/>
      <c r="FV66" s="82"/>
      <c r="FW66" s="80" t="str">
        <f>IF(AND(申込書!$C$114&lt;&gt;"▼プルダウンより選択してください",申込書!$C$114&lt;&gt;"",申込書!$P$114&lt;&gt;"YYYY/MM/DD",$G66&lt;&gt;""),申込書!$P$114,"")</f>
        <v/>
      </c>
      <c r="FX66" s="81" t="str">
        <f>IF(AND(申込書!$C$114&lt;&gt;"▼プルダウンより選択してください",申込書!$C$114&lt;&gt;"",$G66&lt;&gt;""),申込書!$M$114,"")</f>
        <v/>
      </c>
      <c r="FY66" s="81" t="str">
        <f>IF($FW$3&lt;&gt;"コンテンツなし",IF(AND(申込書!$AH$4="GIGAスクールパック",SUM($P66,$R66)&lt;&gt;0),SUM($P66,$R66),IF(AND(申込書!$AH$4="SKY安心GIGAタブレット",SUM($T66,$V66)&lt;&gt;0),SUM($T66,$V66),"")),"")</f>
        <v/>
      </c>
      <c r="FZ66" s="81" t="str">
        <f>IF($FW$3&lt;&gt;"コンテンツなし",IF(AND(申込書!$AH$4="GIGAスクールパック",SUM($Q66,$S66)&lt;&gt;0),SUM($Q66,$S66),IF(AND(申込書!$AH$4="SKY安心GIGAタブレット",SUM($U66,$W66)&lt;&gt;0),SUM($U66,$W66),"")),"")</f>
        <v/>
      </c>
      <c r="GA66" s="157"/>
      <c r="GB66" s="82"/>
      <c r="GC66" s="80" t="str">
        <f>IF(AND(申込書!$C$115&lt;&gt;"▼プルダウンより選択してください",申込書!$C$115&lt;&gt;"",申込書!$P$115&lt;&gt;"YYYY/MM/DD",$G66&lt;&gt;""),申込書!$P$115,"")</f>
        <v/>
      </c>
      <c r="GD66" s="81" t="str">
        <f>IF(AND(申込書!$C$115&lt;&gt;"▼プルダウンより選択してください",申込書!$C$115&lt;&gt;"",$G66&lt;&gt;""),申込書!$M$115,"")</f>
        <v/>
      </c>
      <c r="GE66" s="81" t="str">
        <f>IF($GC$3&lt;&gt;"コンテンツなし",IF(AND(申込書!$AH$4="GIGAスクールパック",SUM($P66,$R66)&lt;&gt;0),SUM($P66,$R66),IF(AND(申込書!$AH$4="SKY安心GIGAタブレット",SUM($T66,$V66)&lt;&gt;0),SUM($T66,$V66),"")),"")</f>
        <v/>
      </c>
      <c r="GF66" s="81" t="str">
        <f>IF($GC$3&lt;&gt;"コンテンツなし",IF(AND(申込書!$AH$4="GIGAスクールパック",SUM($Q66,$S66)&lt;&gt;0),SUM($Q66,$S66),IF(AND(申込書!$AH$4="SKY安心GIGAタブレット",SUM($U66,$W66)&lt;&gt;0),SUM($U66,$W66),"")),"")</f>
        <v/>
      </c>
      <c r="GG66" s="157"/>
      <c r="GH66" s="82"/>
      <c r="GI66" s="80" t="str">
        <f>IF(AND(申込書!$C$116&lt;&gt;"▼プルダウンより選択してください",申込書!$C$116&lt;&gt;"",申込書!$P$116&lt;&gt;"YYYY/MM/DD",$G66&lt;&gt;""),申込書!$P$116,"")</f>
        <v/>
      </c>
      <c r="GJ66" s="81" t="str">
        <f>IF(AND(申込書!$C$116&lt;&gt;"▼プルダウンより選択してください",申込書!$C$116&lt;&gt;"",$G66&lt;&gt;""),申込書!$M$116,"")</f>
        <v/>
      </c>
      <c r="GK66" s="81" t="str">
        <f>IF($GI$3&lt;&gt;"コンテンツなし",IF(AND(申込書!$AH$4="GIGAスクールパック",SUM($P66,$R66)&lt;&gt;0),SUM($P66,$R66),IF(AND(申込書!$AH$4="SKY安心GIGAタブレット",SUM($T66,$V66)&lt;&gt;0),SUM($T66,$V66),"")),"")</f>
        <v/>
      </c>
      <c r="GL66" s="81" t="str">
        <f>IF($GI$3&lt;&gt;"コンテンツなし",IF(AND(申込書!$AH$4="GIGAスクールパック",SUM($Q66,$S66)&lt;&gt;0),SUM($Q66,$S66),IF(AND(申込書!$AH$4="SKY安心GIGAタブレット",SUM($U66,$W66)&lt;&gt;0),SUM($U66,$W66),"")),"")</f>
        <v/>
      </c>
      <c r="GM66" s="157"/>
      <c r="GN66" s="82"/>
      <c r="GO66" s="80" t="str">
        <f>IF(AND(申込書!$C$117&lt;&gt;"▼プルダウンより選択してください",申込書!$C$117&lt;&gt;"",申込書!$P$117&lt;&gt;"YYYY/MM/DD",$G66&lt;&gt;""),申込書!$P$117,"")</f>
        <v/>
      </c>
      <c r="GP66" s="81" t="str">
        <f>IF(AND(申込書!$C$117&lt;&gt;"▼プルダウンより選択してください",申込書!$C$117&lt;&gt;"",$G66&lt;&gt;""),申込書!$M$117,"")</f>
        <v/>
      </c>
      <c r="GQ66" s="81" t="str">
        <f>IF($GO$3&lt;&gt;"コンテンツなし",IF(AND(申込書!$AH$4="GIGAスクールパック",SUM($P66,$R66)&lt;&gt;0),SUM($P66,$R66),IF(AND(申込書!$AH$4="SKY安心GIGAタブレット",SUM($T66,$V66)&lt;&gt;0),SUM($T66,$V66),"")),"")</f>
        <v/>
      </c>
      <c r="GR66" s="81" t="str">
        <f>IF($GO$3&lt;&gt;"コンテンツなし",IF(AND(申込書!$AH$4="GIGAスクールパック",SUM($Q66,$S66)&lt;&gt;0),SUM($Q66,$S66),IF(AND(申込書!$AH$4="SKY安心GIGAタブレット",SUM($U66,$W66)&lt;&gt;0),SUM($U66,$W66),"")),"")</f>
        <v/>
      </c>
      <c r="GS66" s="157"/>
      <c r="GT66" s="82"/>
      <c r="GU66" s="80" t="str">
        <f>IF(AND(申込書!$C$118&lt;&gt;"▼プルダウンより選択してください",申込書!$C$118&lt;&gt;"",申込書!$P$118&lt;&gt;"YYYY/MM/DD",$G66&lt;&gt;""),申込書!$P$118,"")</f>
        <v/>
      </c>
      <c r="GV66" s="81" t="str">
        <f>IF(AND(申込書!$C$118&lt;&gt;"▼プルダウンより選択してください",申込書!$C$118&lt;&gt;"",$G66&lt;&gt;""),申込書!$M$118,"")</f>
        <v/>
      </c>
      <c r="GW66" s="81" t="str">
        <f>IF($GU$3&lt;&gt;"コンテンツなし",IF(AND(申込書!$AH$4="GIGAスクールパック",SUM($P66,$R66)&lt;&gt;0),SUM($P66,$R66),IF(AND(申込書!$AH$4="SKY安心GIGAタブレット",SUM($T66,$V66)&lt;&gt;0),SUM($T66,$V66),"")),"")</f>
        <v/>
      </c>
      <c r="GX66" s="81" t="str">
        <f>IF($GU$3&lt;&gt;"コンテンツなし",IF(AND(申込書!$AH$4="GIGAスクールパック",SUM($Q66,$S66)&lt;&gt;0),SUM($Q66,$S66),IF(AND(申込書!$AH$4="SKY安心GIGAタブレット",SUM($U66,$W66)&lt;&gt;0),SUM($U66,$W66),"")),"")</f>
        <v/>
      </c>
      <c r="GY66" s="157"/>
      <c r="GZ66" s="82"/>
      <c r="HA66" s="80" t="str">
        <f>IF(AND(申込書!$C$119&lt;&gt;"▼プルダウンより選択してください",申込書!$C$119&lt;&gt;"",申込書!$P$119&lt;&gt;"YYYY/MM/DD",$G66&lt;&gt;""),申込書!$P$119,"")</f>
        <v/>
      </c>
      <c r="HB66" s="81" t="str">
        <f>IF(AND(申込書!$C$119&lt;&gt;"▼プルダウンより選択してください",申込書!$C$119&lt;&gt;"",$G66&lt;&gt;""),申込書!$M$119,"")</f>
        <v/>
      </c>
      <c r="HC66" s="81" t="str">
        <f>IF($HA$3&lt;&gt;"コンテンツなし",IF(AND(申込書!$AH$4="GIGAスクールパック",SUM($P66,$R66)&lt;&gt;0),SUM($P66,$R66),IF(AND(申込書!$AH$4="SKY安心GIGAタブレット",SUM($T66,$V66)&lt;&gt;0),SUM($T66,$V66),"")),"")</f>
        <v/>
      </c>
      <c r="HD66" s="81" t="str">
        <f>IF($HA$3&lt;&gt;"コンテンツなし",IF(AND(申込書!$AH$4="GIGAスクールパック",SUM($Q66,$S66)&lt;&gt;0),SUM($Q66,$S66),IF(AND(申込書!$AH$4="SKY安心GIGAタブレット",SUM($U66,$W66)&lt;&gt;0),SUM($U66,$W66),"")),"")</f>
        <v/>
      </c>
      <c r="HE66" s="157"/>
      <c r="HF66" s="82"/>
      <c r="HG66" s="83"/>
    </row>
    <row r="67" spans="2:215" ht="26.85" customHeight="1">
      <c r="B67" s="62">
        <f t="shared" si="0"/>
        <v>62</v>
      </c>
      <c r="C67" s="63"/>
      <c r="D67" s="64"/>
      <c r="E67" s="207"/>
      <c r="F67" s="65"/>
      <c r="G67" s="66"/>
      <c r="H67" s="67"/>
      <c r="I67" s="68"/>
      <c r="J67" s="69"/>
      <c r="K67" s="70"/>
      <c r="L67" s="71"/>
      <c r="M67" s="72"/>
      <c r="N67" s="73"/>
      <c r="O67" s="74"/>
      <c r="P67" s="179"/>
      <c r="Q67" s="180"/>
      <c r="R67" s="180"/>
      <c r="S67" s="181"/>
      <c r="T67" s="179"/>
      <c r="U67" s="180"/>
      <c r="V67" s="182"/>
      <c r="W67" s="181"/>
      <c r="X67" s="75"/>
      <c r="Y67" s="76"/>
      <c r="Z67" s="77"/>
      <c r="AA67" s="78"/>
      <c r="AB67" s="79"/>
      <c r="AC67" s="79"/>
      <c r="AD67" s="79"/>
      <c r="AE67" s="77"/>
      <c r="AF67" s="139"/>
      <c r="AG67" s="139"/>
      <c r="AH67" s="139"/>
      <c r="AI67" s="80" t="str">
        <f>IF(AND(申込書!$C$90&lt;&gt;"▼プルダウンより選択してください",申込書!$C$90&lt;&gt;"",申込書!$P$90&lt;&gt;"YYYY/MM/DD",$G67&lt;&gt;""),申込書!$P$90,"")</f>
        <v/>
      </c>
      <c r="AJ67" s="81" t="str">
        <f>IF(AND(申込書!$C$90&lt;&gt;"▼プルダウンより選択してください",申込書!$C$90&lt;&gt;"",$G67&lt;&gt;""),申込書!$M$90,"")</f>
        <v/>
      </c>
      <c r="AK67" s="81" t="str">
        <f>IF($AI$3&lt;&gt;"コンテンツなし",IF(AND(申込書!$AH$4="GIGAスクールパック",SUM($P67,$R67)&lt;&gt;0),SUM($P67,$R67),IF(AND(申込書!$AH$4="SKY安心GIGAタブレット",SUM($T67,$V67)&lt;&gt;0),SUM($T67,$V67),"")),"")</f>
        <v/>
      </c>
      <c r="AL67" s="81" t="str">
        <f>IF($AI$3&lt;&gt;"コンテンツなし",IF(AND(申込書!$AH$4="GIGAスクールパック",SUM($Q67,$S67)&lt;&gt;0),SUM($Q67,$S67),IF(AND(申込書!$AH$4="SKY安心GIGAタブレット",SUM($U67,$W67)&lt;&gt;0),SUM($U67,$W67),"")),"")</f>
        <v/>
      </c>
      <c r="AM67" s="157"/>
      <c r="AN67" s="82"/>
      <c r="AO67" s="80" t="str">
        <f>IF(AND(申込書!$C$91&lt;&gt;"▼プルダウンより選択してください",申込書!$C$91&lt;&gt;"",申込書!$P$91&lt;&gt;"YYYY/MM/DD",$G67&lt;&gt;""),申込書!$P$91,"")</f>
        <v/>
      </c>
      <c r="AP67" s="81" t="str">
        <f>IF(AND(申込書!$C$91&lt;&gt;"▼プルダウンより選択してください",申込書!$C$91&lt;&gt;"",$G67&lt;&gt;""),申込書!$M$91,"")</f>
        <v/>
      </c>
      <c r="AQ67" s="81" t="str">
        <f>IF($AO$3&lt;&gt;"コンテンツなし",IF(AND(申込書!$AH$4="GIGAスクールパック",SUM($P67,$R67)&lt;&gt;0),SUM($P67,$R67),IF(AND(申込書!$AH$4="SKY安心GIGAタブレット",SUM($T67,$V67)&lt;&gt;0),SUM($T67,$V67),"")),"")</f>
        <v/>
      </c>
      <c r="AR67" s="81" t="str">
        <f>IF($AO$3&lt;&gt;"コンテンツなし",IF(AND(申込書!$AH$4="GIGAスクールパック",SUM($Q67,$S67)&lt;&gt;0),SUM($Q67,$S67),IF(AND(申込書!$AH$4="SKY安心GIGAタブレット",SUM($U67,$W67)&lt;&gt;0),SUM($U67,$W67),"")),"")</f>
        <v/>
      </c>
      <c r="AS67" s="157"/>
      <c r="AT67" s="82"/>
      <c r="AU67" s="80" t="str">
        <f>IF(AND(申込書!$C$92&lt;&gt;"▼プルダウンより選択してください",申込書!$C$92&lt;&gt;"",申込書!$P$92&lt;&gt;"YYYY/MM/DD",$G67&lt;&gt;""),申込書!$P$92,"")</f>
        <v/>
      </c>
      <c r="AV67" s="81" t="str">
        <f>IF(AND(申込書!$C$92&lt;&gt;"▼プルダウンより選択してください",申込書!$C$92&lt;&gt;"",$G67&lt;&gt;""),申込書!$M$92,"")</f>
        <v/>
      </c>
      <c r="AW67" s="81" t="str">
        <f>IF($AU$3&lt;&gt;"コンテンツなし",IF(AND(申込書!$AH$4="GIGAスクールパック",SUM($P67,$R67)&lt;&gt;0),SUM($P67,$R67),IF(AND(申込書!$AH$4="SKY安心GIGAタブレット",SUM($T67,$V67)&lt;&gt;0),SUM($T67,$V67),"")),"")</f>
        <v/>
      </c>
      <c r="AX67" s="81" t="str">
        <f>IF($AU$3&lt;&gt;"コンテンツなし",IF(AND(申込書!$AH$4="GIGAスクールパック",SUM($Q67,$S67)&lt;&gt;0),SUM($Q67,$S67),IF(AND(申込書!$AH$4="SKY安心GIGAタブレット",SUM($U67,$W67)&lt;&gt;0),SUM($U67,$W67),"")),"")</f>
        <v/>
      </c>
      <c r="AY67" s="157"/>
      <c r="AZ67" s="82"/>
      <c r="BA67" s="80" t="str">
        <f>IF(AND(申込書!$C$93&lt;&gt;"▼プルダウンより選択してください",申込書!$C$93&lt;&gt;"",申込書!$P$93&lt;&gt;"YYYY/MM/DD",$G67&lt;&gt;""),申込書!$P$93,"")</f>
        <v/>
      </c>
      <c r="BB67" s="81" t="str">
        <f>IF(AND(申込書!$C$93&lt;&gt;"▼プルダウンより選択してください",申込書!$C$93&lt;&gt;"",申込書!$M$93&gt;=1,$G67&lt;&gt;""),申込書!$M$93,"")</f>
        <v/>
      </c>
      <c r="BC67" s="81" t="str">
        <f>IF($BA$3&lt;&gt;"コンテンツなし",IF(AND(申込書!$AH$4="GIGAスクールパック",SUM($P67,$R67)&lt;&gt;0),SUM($P67,$R67),IF(AND(申込書!$AH$4="SKY安心GIGAタブレット",SUM($T67,$V67)&lt;&gt;0),SUM($T67,$V67),"")),"")</f>
        <v/>
      </c>
      <c r="BD67" s="81" t="str">
        <f>IF($BA$3&lt;&gt;"コンテンツなし",IF(AND(申込書!$AH$4="GIGAスクールパック",SUM($Q67,$S67)&lt;&gt;0),SUM($Q67,$S67),IF(AND(申込書!$AH$4="SKY安心GIGAタブレット",SUM($U67,$W67)&lt;&gt;0),SUM($U67,$W67),"")),"")</f>
        <v/>
      </c>
      <c r="BE67" s="157"/>
      <c r="BF67" s="82"/>
      <c r="BG67" s="80" t="str">
        <f>IF(AND(申込書!$C$94&lt;&gt;"▼プルダウンより選択してください",申込書!$C$94&lt;&gt;"",申込書!$P$94&lt;&gt;"YYYY/MM/DD",$G67&lt;&gt;""),申込書!$P$94,"")</f>
        <v/>
      </c>
      <c r="BH67" s="81" t="str">
        <f>IF(AND(申込書!$C$94&lt;&gt;"▼プルダウンより選択してください",申込書!$C$94&lt;&gt;"",$G67&lt;&gt;""),申込書!$M$94,"")</f>
        <v/>
      </c>
      <c r="BI67" s="81" t="str">
        <f>IF($BG$3&lt;&gt;"コンテンツなし",IF(AND(申込書!$AH$4="GIGAスクールパック",SUM($P67,$R67)&lt;&gt;0),SUM($P67,$R67),IF(AND(申込書!$AH$4="SKY安心GIGAタブレット",SUM($T67,$V67)&lt;&gt;0),SUM($T67,$V67),"")),"")</f>
        <v/>
      </c>
      <c r="BJ67" s="81" t="str">
        <f>IF($BG$3&lt;&gt;"コンテンツなし",IF(AND(申込書!$AH$4="GIGAスクールパック",SUM($Q67,$S67)&lt;&gt;0),SUM($Q67,$S67),IF(AND(申込書!$AH$4="SKY安心GIGAタブレット",SUM($U67,$W67)&lt;&gt;0),SUM($U67,$W67),"")),"")</f>
        <v/>
      </c>
      <c r="BK67" s="157"/>
      <c r="BL67" s="82"/>
      <c r="BM67" s="80" t="str">
        <f>IF(AND(申込書!$C$95&lt;&gt;"▼プルダウンより選択してください",申込書!$C$95&lt;&gt;"",申込書!$P$95&lt;&gt;"YYYY/MM/DD",$G67&lt;&gt;""),申込書!$P$95,"")</f>
        <v/>
      </c>
      <c r="BN67" s="81" t="str">
        <f>IF(AND(申込書!$C$95&lt;&gt;"▼プルダウンより選択してください",申込書!$C$95&lt;&gt;"",$G67&lt;&gt;""),申込書!$M$95,"")</f>
        <v/>
      </c>
      <c r="BO67" s="81" t="str">
        <f>IF($BM$3&lt;&gt;"コンテンツなし",IF(AND(申込書!$AH$4="GIGAスクールパック",SUM($P67,$R67)&lt;&gt;0),SUM($P67,$R67),IF(AND(申込書!$AH$4="SKY安心GIGAタブレット",SUM($T67,$V67)&lt;&gt;0),SUM($T67,$V67),"")),"")</f>
        <v/>
      </c>
      <c r="BP67" s="81" t="str">
        <f>IF($BM$3&lt;&gt;"コンテンツなし",IF(AND(申込書!$AH$4="GIGAスクールパック",SUM($Q67,$S67)&lt;&gt;0),SUM($Q67,$S67),IF(AND(申込書!$AH$4="SKY安心GIGAタブレット",SUM($U67,$W67)&lt;&gt;0),SUM($U67,$W67),"")),"")</f>
        <v/>
      </c>
      <c r="BQ67" s="157"/>
      <c r="BR67" s="82"/>
      <c r="BS67" s="80" t="str">
        <f>IF(AND(申込書!$C$96&lt;&gt;"▼プルダウンより選択してください",申込書!$C$96&lt;&gt;"",申込書!$P$96&lt;&gt;"YYYY/MM/DD",$G67&lt;&gt;""),申込書!$P$96,"")</f>
        <v/>
      </c>
      <c r="BT67" s="81" t="str">
        <f>IF(AND(申込書!$C$96&lt;&gt;"▼プルダウンより選択してください",申込書!$C$96&lt;&gt;"",$G67&lt;&gt;""),申込書!$M$96,"")</f>
        <v/>
      </c>
      <c r="BU67" s="81" t="str">
        <f>IF($BS$3&lt;&gt;"コンテンツなし",IF(AND(申込書!$AH$4="GIGAスクールパック",SUM($P67,$R67)&lt;&gt;0),SUM($P67,$R67),IF(AND(申込書!$AH$4="SKY安心GIGAタブレット",SUM($T67,$V67)&lt;&gt;0),SUM($T67,$V67),"")),"")</f>
        <v/>
      </c>
      <c r="BV67" s="81" t="str">
        <f>IF($BS$3&lt;&gt;"コンテンツなし",IF(AND(申込書!$AH$4="GIGAスクールパック",SUM($Q67,$S67)&lt;&gt;0),SUM($Q67,$S67),IF(AND(申込書!$AH$4="SKY安心GIGAタブレット",SUM($U67,$W67)&lt;&gt;0),SUM($U67,$W67),"")),"")</f>
        <v/>
      </c>
      <c r="BW67" s="157"/>
      <c r="BX67" s="82"/>
      <c r="BY67" s="80" t="str">
        <f>IF(AND(申込書!$C$97&lt;&gt;"▼プルダウンより選択してください",申込書!$C$97&lt;&gt;"",申込書!$P$97&lt;&gt;"YYYY/MM/DD",$G67&lt;&gt;""),申込書!$P$97,"")</f>
        <v/>
      </c>
      <c r="BZ67" s="81" t="str">
        <f>IF(AND(申込書!$C$97&lt;&gt;"▼プルダウンより選択してください",申込書!$C$97&lt;&gt;"",$G67&lt;&gt;""),申込書!$M$97,"")</f>
        <v/>
      </c>
      <c r="CA67" s="81" t="str">
        <f>IF($BY$3&lt;&gt;"コンテンツなし",IF(AND(申込書!$AH$4="GIGAスクールパック",SUM($P67,$R67)&lt;&gt;0),SUM($P67,$R67),IF(AND(申込書!$AH$4="SKY安心GIGAタブレット",SUM($T67,$V67)&lt;&gt;0),SUM($T67,$V67),"")),"")</f>
        <v/>
      </c>
      <c r="CB67" s="81" t="str">
        <f>IF($BY$3&lt;&gt;"コンテンツなし",IF(AND(申込書!$AH$4="GIGAスクールパック",SUM($Q67,$S67)&lt;&gt;0),SUM($Q67,$S67),IF(AND(申込書!$AH$4="SKY安心GIGAタブレット",SUM($U67,$W67)&lt;&gt;0),SUM($U67,$W67),"")),"")</f>
        <v/>
      </c>
      <c r="CC67" s="157"/>
      <c r="CD67" s="82"/>
      <c r="CE67" s="80" t="str">
        <f>IF(AND(申込書!$C$98&lt;&gt;"▼プルダウンより選択してください",申込書!$C$98&lt;&gt;"",申込書!$P$98&lt;&gt;"YYYY/MM/DD",$G67&lt;&gt;""),申込書!$P$98,"")</f>
        <v/>
      </c>
      <c r="CF67" s="81" t="str">
        <f>IF(AND(申込書!$C$98&lt;&gt;"▼プルダウンより選択してください",申込書!$C$98&lt;&gt;"",$G67&lt;&gt;""),申込書!$M$98,"")</f>
        <v/>
      </c>
      <c r="CG67" s="81" t="str">
        <f>IF($CE$3&lt;&gt;"コンテンツなし",IF(AND(申込書!$AH$4="GIGAスクールパック",SUM($P67,$R67)&lt;&gt;0),SUM($P67,$R67),IF(AND(申込書!$AH$4="SKY安心GIGAタブレット",SUM($T67,$V67)&lt;&gt;0),SUM($T67,$V67),"")),"")</f>
        <v/>
      </c>
      <c r="CH67" s="81" t="str">
        <f>IF($CE$3&lt;&gt;"コンテンツなし",IF(AND(申込書!$AH$4="GIGAスクールパック",SUM($Q67,$S67)&lt;&gt;0),SUM($Q67,$S67),IF(AND(申込書!$AH$4="SKY安心GIGAタブレット",SUM($U67,$W67)&lt;&gt;0),SUM($U67,$W67),"")),"")</f>
        <v/>
      </c>
      <c r="CI67" s="157"/>
      <c r="CJ67" s="82"/>
      <c r="CK67" s="80" t="str">
        <f>IF(AND(申込書!$C$99&lt;&gt;"▼プルダウンより選択してください",申込書!$C$99&lt;&gt;"",申込書!$P$99&lt;&gt;"YYYY/MM/DD",$G67&lt;&gt;""),申込書!$P$99,"")</f>
        <v/>
      </c>
      <c r="CL67" s="81" t="str">
        <f>IF(AND(申込書!$C$99&lt;&gt;"▼プルダウンより選択してください",申込書!$C$99&lt;&gt;"",$G67&lt;&gt;""),申込書!$M$99,"")</f>
        <v/>
      </c>
      <c r="CM67" s="81" t="str">
        <f>IF($CK$3&lt;&gt;"コンテンツなし",IF(AND(申込書!$AH$4="GIGAスクールパック",SUM($P67,$R67)&lt;&gt;0),SUM($P67,$R67),IF(AND(申込書!$AH$4="SKY安心GIGAタブレット",SUM($T67,$V67)&lt;&gt;0),SUM($T67,$V67),"")),"")</f>
        <v/>
      </c>
      <c r="CN67" s="81" t="str">
        <f>IF($CK$3&lt;&gt;"コンテンツなし",IF(AND(申込書!$AH$4="GIGAスクールパック",SUM($Q67,$S67)&lt;&gt;0),SUM($Q67,$S67),IF(AND(申込書!$AH$4="SKY安心GIGAタブレット",SUM($U67,$W67)&lt;&gt;0),SUM($U67,$W67),"")),"")</f>
        <v/>
      </c>
      <c r="CO67" s="157"/>
      <c r="CP67" s="82"/>
      <c r="CQ67" s="80" t="str">
        <f>IF(AND(申込書!$C$100&lt;&gt;"▼プルダウンより選択してください",申込書!$C$100&lt;&gt;"",申込書!$P$100&lt;&gt;"YYYY/MM/DD",$G67&lt;&gt;""),申込書!$P$100,"")</f>
        <v/>
      </c>
      <c r="CR67" s="81" t="str">
        <f>IF(AND(申込書!$C$100&lt;&gt;"▼プルダウンより選択してください",申込書!$C$100&lt;&gt;"",$G67&lt;&gt;""),申込書!$M$100,"")</f>
        <v/>
      </c>
      <c r="CS67" s="81" t="str">
        <f>IF($CQ$3&lt;&gt;"コンテンツなし",IF(AND(申込書!$AH$4="GIGAスクールパック",SUM($P67,$R67)&lt;&gt;0),SUM($P67,$R67),IF(AND(申込書!$AH$4="SKY安心GIGAタブレット",SUM($T67,$V67)&lt;&gt;0),SUM($T67,$V67),"")),"")</f>
        <v/>
      </c>
      <c r="CT67" s="81" t="str">
        <f>IF($CQ$3&lt;&gt;"コンテンツなし",IF(AND(申込書!$AH$4="GIGAスクールパック",SUM($Q67,$S67)&lt;&gt;0),SUM($Q67,$S67),IF(AND(申込書!$AH$4="SKY安心GIGAタブレット",SUM($U67,$W67)&lt;&gt;0),SUM($U67,$W67),"")),"")</f>
        <v/>
      </c>
      <c r="CU67" s="81"/>
      <c r="CV67" s="82"/>
      <c r="CW67" s="80" t="str">
        <f>IF(AND(申込書!$C$101&lt;&gt;"▼プルダウンより選択してください",申込書!$C$101&lt;&gt;"",申込書!$P$101&lt;&gt;"YYYY/MM/DD",$G67&lt;&gt;""),申込書!$P$101,"")</f>
        <v/>
      </c>
      <c r="CX67" s="81" t="str">
        <f>IF(AND(申込書!$C$101&lt;&gt;"▼プルダウンより選択してください",申込書!$C$101&lt;&gt;"",$G67&lt;&gt;""),申込書!$M$101,"")</f>
        <v/>
      </c>
      <c r="CY67" s="81" t="str">
        <f>IF($CW$3&lt;&gt;"コンテンツなし",IF(AND(申込書!$AH$4="GIGAスクールパック",SUM($P67,$R67)&lt;&gt;0),SUM($P67,$R67),IF(AND(申込書!$AH$4="SKY安心GIGAタブレット",SUM($T67,$V67)&lt;&gt;0),SUM($T67,$V67),"")),"")</f>
        <v/>
      </c>
      <c r="CZ67" s="81" t="str">
        <f>IF($CW$3&lt;&gt;"コンテンツなし",IF(AND(申込書!$AH$4="GIGAスクールパック",SUM($Q67,$S67)&lt;&gt;0),SUM($Q67,$S67),IF(AND(申込書!$AH$4="SKY安心GIGAタブレット",SUM($U67,$W67)&lt;&gt;0),SUM($U67,$W67),"")),"")</f>
        <v/>
      </c>
      <c r="DA67" s="81"/>
      <c r="DB67" s="82"/>
      <c r="DC67" s="80" t="str">
        <f>IF(AND(申込書!$C$102&lt;&gt;"▼プルダウンより選択してください",申込書!$C$102&lt;&gt;"",申込書!$P$102&lt;&gt;"YYYY/MM/DD",$G67&lt;&gt;""),申込書!$P$102,"")</f>
        <v/>
      </c>
      <c r="DD67" s="81" t="str">
        <f>IF(AND(申込書!$C$102&lt;&gt;"▼プルダウンより選択してください",申込書!$C$102&lt;&gt;"",$G67&lt;&gt;""),申込書!$M$102,"")</f>
        <v/>
      </c>
      <c r="DE67" s="81" t="str">
        <f>IF($DC$3&lt;&gt;"コンテンツなし",IF(AND(申込書!$AH$4="GIGAスクールパック",SUM($P67,$R67)&lt;&gt;0),SUM($P67,$R67),IF(AND(申込書!$AH$4="SKY安心GIGAタブレット",SUM($T67,$V67)&lt;&gt;0),SUM($T67,$V67),"")),"")</f>
        <v/>
      </c>
      <c r="DF67" s="81" t="str">
        <f>IF($DC$3&lt;&gt;"コンテンツなし",IF(AND(申込書!$AH$4="GIGAスクールパック",SUM($Q67,$S67)&lt;&gt;0),SUM($Q67,$S67),IF(AND(申込書!$AH$4="SKY安心GIGAタブレット",SUM($U67,$W67)&lt;&gt;0),SUM($U67,$W67),"")),"")</f>
        <v/>
      </c>
      <c r="DG67" s="81"/>
      <c r="DH67" s="82"/>
      <c r="DI67" s="80" t="str">
        <f>IF(AND(申込書!$C$103&lt;&gt;"▼プルダウンより選択してください",申込書!$C$103&lt;&gt;"",申込書!$P$103&lt;&gt;"YYYY/MM/DD",$G67&lt;&gt;""),申込書!$P$103,"")</f>
        <v/>
      </c>
      <c r="DJ67" s="81" t="str">
        <f>IF(AND(申込書!$C$103&lt;&gt;"▼プルダウンより選択してください",申込書!$C$103&lt;&gt;"",$G67&lt;&gt;""),申込書!$M$103,"")</f>
        <v/>
      </c>
      <c r="DK67" s="81" t="str">
        <f>IF($DI$3&lt;&gt;"コンテンツなし",IF(AND(申込書!$AH$4="GIGAスクールパック",SUM($P67,$R67)&lt;&gt;0),SUM($P67,$R67),IF(AND(申込書!$AH$4="SKY安心GIGAタブレット",SUM($T67,$V67)&lt;&gt;0),SUM($T67,$V67),"")),"")</f>
        <v/>
      </c>
      <c r="DL67" s="81" t="str">
        <f>IF($DI$3&lt;&gt;"コンテンツなし",IF(AND(申込書!$AH$4="GIGAスクールパック",SUM($Q67,$S67)&lt;&gt;0),SUM($Q67,$S67),IF(AND(申込書!$AH$4="SKY安心GIGAタブレット",SUM($U67,$W67)&lt;&gt;0),SUM($U67,$W67),"")),"")</f>
        <v/>
      </c>
      <c r="DM67" s="81"/>
      <c r="DN67" s="82"/>
      <c r="DO67" s="80" t="str">
        <f>IF(AND(申込書!$C$104&lt;&gt;"▼プルダウンより選択してください",申込書!$C$104&lt;&gt;"",申込書!$P$104&lt;&gt;"YYYY/MM/DD",$G67&lt;&gt;""),申込書!$P$104,"")</f>
        <v/>
      </c>
      <c r="DP67" s="81" t="str">
        <f>IF(AND(申込書!$C$104&lt;&gt;"▼プルダウンより選択してください",申込書!$C$104&lt;&gt;"",$G67&lt;&gt;""),申込書!$M$104,"")</f>
        <v/>
      </c>
      <c r="DQ67" s="81" t="str">
        <f>IF($DO$3&lt;&gt;"コンテンツなし",IF(AND(申込書!$AH$4="GIGAスクールパック",SUM($P67,$R67)&lt;&gt;0),SUM($P67,$R67),IF(AND(申込書!$AH$4="SKY安心GIGAタブレット",SUM($T67,$V67)&lt;&gt;0),SUM($T67,$V67),"")),"")</f>
        <v/>
      </c>
      <c r="DR67" s="81" t="str">
        <f>IF($DO$3&lt;&gt;"コンテンツなし",IF(AND(申込書!$AH$4="GIGAスクールパック",SUM($Q67,$S67)&lt;&gt;0),SUM($Q67,$S67),IF(AND(申込書!$AH$4="SKY安心GIGAタブレット",SUM($U67,$W67)&lt;&gt;0),SUM($U67,$W67),"")),"")</f>
        <v/>
      </c>
      <c r="DS67" s="81"/>
      <c r="DT67" s="82"/>
      <c r="DU67" s="80" t="str">
        <f>IF(AND(申込書!$C$105&lt;&gt;"▼プルダウンより選択してください",申込書!$C$105&lt;&gt;"",申込書!$P$105&lt;&gt;"YYYY/MM/DD",$G67&lt;&gt;""),申込書!$P$105,"")</f>
        <v/>
      </c>
      <c r="DV67" s="81" t="str">
        <f>IF(AND(申込書!$C$105&lt;&gt;"▼プルダウンより選択してください",申込書!$C$105&lt;&gt;"",$G67&lt;&gt;""),申込書!$M$105,"")</f>
        <v/>
      </c>
      <c r="DW67" s="81" t="str">
        <f>IF($DU$3&lt;&gt;"コンテンツなし",IF(AND(申込書!$AH$4="GIGAスクールパック",SUM($P67,$R67)&lt;&gt;0),SUM($P67,$R67),IF(AND(申込書!$AH$4="SKY安心GIGAタブレット",SUM($T67,$V67)&lt;&gt;0),SUM($T67,$V67),"")),"")</f>
        <v/>
      </c>
      <c r="DX67" s="81" t="str">
        <f>IF($DU$3&lt;&gt;"コンテンツなし",IF(AND(申込書!$AH$4="GIGAスクールパック",SUM($Q67,$S67)&lt;&gt;0),SUM($Q67,$S67),IF(AND(申込書!$AH$4="SKY安心GIGAタブレット",SUM($U67,$W67)&lt;&gt;0),SUM($U67,$W67),"")),"")</f>
        <v/>
      </c>
      <c r="DY67" s="157"/>
      <c r="DZ67" s="82"/>
      <c r="EA67" s="80" t="str">
        <f>IF(AND(申込書!$C$106&lt;&gt;"▼プルダウンより選択してください",申込書!$C$106&lt;&gt;"",申込書!$P$106&lt;&gt;"YYYY/MM/DD",$G67&lt;&gt;""),申込書!$P$106,"")</f>
        <v/>
      </c>
      <c r="EB67" s="81" t="str">
        <f>IF(AND(申込書!$C$106&lt;&gt;"▼プルダウンより選択してください",申込書!$C$106&lt;&gt;"",$G67&lt;&gt;""),申込書!$M$106,"")</f>
        <v/>
      </c>
      <c r="EC67" s="81" t="str">
        <f>IF($EA$3&lt;&gt;"コンテンツなし",IF(AND(申込書!$AH$4="GIGAスクールパック",SUM($P67,$R67)&lt;&gt;0),SUM($P67,$R67),IF(AND(申込書!$AH$4="SKY安心GIGAタブレット",SUM($T67,$V67)&lt;&gt;0),SUM($T67,$V67),"")),"")</f>
        <v/>
      </c>
      <c r="ED67" s="81" t="str">
        <f>IF($EA$3&lt;&gt;"コンテンツなし",IF(AND(申込書!$AH$4="GIGAスクールパック",SUM($Q67,$S67)&lt;&gt;0),SUM($Q67,$S67),IF(AND(申込書!$AH$4="SKY安心GIGAタブレット",SUM($U67,$W67)&lt;&gt;0),SUM($U67,$W67),"")),"")</f>
        <v/>
      </c>
      <c r="EE67" s="157"/>
      <c r="EF67" s="82"/>
      <c r="EG67" s="80" t="str">
        <f>IF(AND(申込書!$C$107&lt;&gt;"▼プルダウンより選択してください",申込書!$C$107&lt;&gt;"",申込書!$P$107&lt;&gt;"YYYY/MM/DD",$G67&lt;&gt;""),申込書!$P$107,"")</f>
        <v/>
      </c>
      <c r="EH67" s="81" t="str">
        <f>IF(AND(申込書!$C$107&lt;&gt;"▼プルダウンより選択してください",申込書!$C$107&lt;&gt;"",$G67&lt;&gt;""),申込書!$M$107,"")</f>
        <v/>
      </c>
      <c r="EI67" s="81" t="str">
        <f>IF($EG$3&lt;&gt;"コンテンツなし",IF(AND(申込書!$AH$4="GIGAスクールパック",SUM($P67,$R67)&lt;&gt;0),SUM($P67,$R67),IF(AND(申込書!$AH$4="SKY安心GIGAタブレット",SUM($T67,$V67)&lt;&gt;0),SUM($T67,$V67),"")),"")</f>
        <v/>
      </c>
      <c r="EJ67" s="81" t="str">
        <f>IF($EG$3&lt;&gt;"コンテンツなし",IF(AND(申込書!$AH$4="GIGAスクールパック",SUM($Q67,$S67)&lt;&gt;0),SUM($Q67,$S67),IF(AND(申込書!$AH$4="SKY安心GIGAタブレット",SUM($U67,$W67)&lt;&gt;0),SUM($U67,$W67),"")),"")</f>
        <v/>
      </c>
      <c r="EK67" s="157"/>
      <c r="EL67" s="82"/>
      <c r="EM67" s="80" t="str">
        <f>IF(AND(申込書!$C$108&lt;&gt;"▼プルダウンより選択してください",申込書!$C$108&lt;&gt;"",申込書!$P$108&lt;&gt;"YYYY/MM/DD",$G67&lt;&gt;""),申込書!$P$108,"")</f>
        <v/>
      </c>
      <c r="EN67" s="81" t="str">
        <f>IF(AND(申込書!$C$108&lt;&gt;"▼プルダウンより選択してください",申込書!$C$108&lt;&gt;"",$G67&lt;&gt;""),申込書!$M$108,"")</f>
        <v/>
      </c>
      <c r="EO67" s="81" t="str">
        <f>IF($EM$3&lt;&gt;"コンテンツなし",IF(AND(申込書!$AH$4="GIGAスクールパック",SUM($P67,$R67)&lt;&gt;0),SUM($P67,$R67),IF(AND(申込書!$AH$4="SKY安心GIGAタブレット",SUM($T67,$V67)&lt;&gt;0),SUM($T67,$V67),"")),"")</f>
        <v/>
      </c>
      <c r="EP67" s="81" t="str">
        <f>IF($EM$3&lt;&gt;"コンテンツなし",IF(AND(申込書!$AH$4="GIGAスクールパック",SUM($Q67,$S67)&lt;&gt;0),SUM($Q67,$S67),IF(AND(申込書!$AH$4="SKY安心GIGAタブレット",SUM($U67,$W67)&lt;&gt;0),SUM($U67,$W67),"")),"")</f>
        <v/>
      </c>
      <c r="EQ67" s="157"/>
      <c r="ER67" s="82"/>
      <c r="ES67" s="80" t="str">
        <f>IF(AND(申込書!$C$109&lt;&gt;"▼プルダウンより選択してください",申込書!$C$109&lt;&gt;"",申込書!$P$109&lt;&gt;"YYYY/MM/DD",$G67&lt;&gt;""),申込書!$P$109,"")</f>
        <v/>
      </c>
      <c r="ET67" s="81" t="str">
        <f>IF(AND(申込書!$C$109&lt;&gt;"▼プルダウンより選択してください",申込書!$C$109&lt;&gt;"",$G67&lt;&gt;""),申込書!$M$109,"")</f>
        <v/>
      </c>
      <c r="EU67" s="81" t="str">
        <f>IF($ES$3&lt;&gt;"コンテンツなし",IF(AND(申込書!$AH$4="GIGAスクールパック",SUM($P67,$R67)&lt;&gt;0),SUM($P67,$R67),IF(AND(申込書!$AH$4="SKY安心GIGAタブレット",SUM($T67,$V67)&lt;&gt;0),SUM($T67,$V67),"")),"")</f>
        <v/>
      </c>
      <c r="EV67" s="81" t="str">
        <f>IF($ES$3&lt;&gt;"コンテンツなし",IF(AND(申込書!$AH$4="GIGAスクールパック",SUM($Q67,$S67)&lt;&gt;0),SUM($Q67,$S67),IF(AND(申込書!$AH$4="SKY安心GIGAタブレット",SUM($U67,$W67)&lt;&gt;0),SUM($U67,$W67),"")),"")</f>
        <v/>
      </c>
      <c r="EW67" s="157"/>
      <c r="EX67" s="82"/>
      <c r="EY67" s="80" t="str">
        <f>IF(AND(申込書!$C$110&lt;&gt;"▼プルダウンより選択してください",申込書!$C$110&lt;&gt;"",申込書!$P$110&lt;&gt;"YYYY/MM/DD",$G67&lt;&gt;""),申込書!$P$110,"")</f>
        <v/>
      </c>
      <c r="EZ67" s="81" t="str">
        <f>IF(AND(申込書!$C$110&lt;&gt;"▼プルダウンより選択してください",申込書!$C$110&lt;&gt;"",$G67&lt;&gt;""),申込書!$M$110,"")</f>
        <v/>
      </c>
      <c r="FA67" s="81" t="str">
        <f>IF($EY$3&lt;&gt;"コンテンツなし",IF(AND(申込書!$AH$4="GIGAスクールパック",SUM($P67,$R67)&lt;&gt;0),SUM($P67,$R67),IF(AND(申込書!$AH$4="SKY安心GIGAタブレット",SUM($T67,$V67)&lt;&gt;0),SUM($T67,$V67),"")),"")</f>
        <v/>
      </c>
      <c r="FB67" s="81" t="str">
        <f>IF($EY$3&lt;&gt;"コンテンツなし",IF(AND(申込書!$AH$4="GIGAスクールパック",SUM($Q67,$S67)&lt;&gt;0),SUM($Q67,$S67),IF(AND(申込書!$AH$4="SKY安心GIGAタブレット",SUM($U67,$W67)&lt;&gt;0),SUM($U67,$W67),"")),"")</f>
        <v/>
      </c>
      <c r="FC67" s="157"/>
      <c r="FD67" s="82"/>
      <c r="FE67" s="80" t="str">
        <f>IF(AND(申込書!$C$111&lt;&gt;"▼プルダウンより選択してください",申込書!$C$111&lt;&gt;"",申込書!$P$111&lt;&gt;"YYYY/MM/DD",$G67&lt;&gt;""),申込書!$P$111,"")</f>
        <v/>
      </c>
      <c r="FF67" s="81" t="str">
        <f>IF(AND(申込書!$C$111&lt;&gt;"▼プルダウンより選択してください",申込書!$C$111&lt;&gt;"",$G67&lt;&gt;""),申込書!$M$111,"")</f>
        <v/>
      </c>
      <c r="FG67" s="81" t="str">
        <f>IF($FE$3&lt;&gt;"コンテンツなし",IF(AND(申込書!$AH$4="GIGAスクールパック",SUM($P67,$R67)&lt;&gt;0),SUM($P67,$R67),IF(AND(申込書!$AH$4="SKY安心GIGAタブレット",SUM($T67,$V67)&lt;&gt;0),SUM($T67,$V67),"")),"")</f>
        <v/>
      </c>
      <c r="FH67" s="81" t="str">
        <f>IF($FE$3&lt;&gt;"コンテンツなし",IF(AND(申込書!$AH$4="GIGAスクールパック",SUM($Q67,$S67)&lt;&gt;0),SUM($Q67,$S67),IF(AND(申込書!$AH$4="SKY安心GIGAタブレット",SUM($U67,$W67)&lt;&gt;0),SUM($U67,$W67),"")),"")</f>
        <v/>
      </c>
      <c r="FI67" s="157"/>
      <c r="FJ67" s="82"/>
      <c r="FK67" s="80" t="str">
        <f>IF(AND(申込書!$C$112&lt;&gt;"▼プルダウンより選択してください",申込書!$C$112&lt;&gt;"",申込書!$P$112&lt;&gt;"YYYY/MM/DD",$G67&lt;&gt;""),申込書!$P$112,"")</f>
        <v/>
      </c>
      <c r="FL67" s="81" t="str">
        <f>IF(AND(申込書!$C$112&lt;&gt;"▼プルダウンより選択してください",申込書!$C$112&lt;&gt;"",$G67&lt;&gt;""),申込書!$M$112,"")</f>
        <v/>
      </c>
      <c r="FM67" s="81" t="str">
        <f>IF($FK$3&lt;&gt;"コンテンツなし",IF(AND(申込書!$AH$4="GIGAスクールパック",SUM($P67,$R67)&lt;&gt;0),SUM($P67,$R67),IF(AND(申込書!$AH$4="SKY安心GIGAタブレット",SUM($T67,$V67)&lt;&gt;0),SUM($T67,$V67),"")),"")</f>
        <v/>
      </c>
      <c r="FN67" s="81" t="str">
        <f>IF($FK$3&lt;&gt;"コンテンツなし",IF(AND(申込書!$AH$4="GIGAスクールパック",SUM($Q67,$S67)&lt;&gt;0),SUM($Q67,$S67),IF(AND(申込書!$AH$4="SKY安心GIGAタブレット",SUM($U67,$W67)&lt;&gt;0),SUM($U67,$W67),"")),"")</f>
        <v/>
      </c>
      <c r="FO67" s="157"/>
      <c r="FP67" s="82"/>
      <c r="FQ67" s="80" t="str">
        <f>IF(AND(申込書!$C$113&lt;&gt;"▼プルダウンより選択してください",申込書!$C$113&lt;&gt;"",申込書!$P$113&lt;&gt;"YYYY/MM/DD",$G67&lt;&gt;""),申込書!$P$113,"")</f>
        <v/>
      </c>
      <c r="FR67" s="81" t="str">
        <f>IF(AND(申込書!$C$113&lt;&gt;"▼プルダウンより選択してください",申込書!$C$113&lt;&gt;"",$G67&lt;&gt;""),申込書!$M$113,"")</f>
        <v/>
      </c>
      <c r="FS67" s="81" t="str">
        <f>IF($FQ$3&lt;&gt;"コンテンツなし",IF(AND(申込書!$AH$4="GIGAスクールパック",SUM($P67,$R67)&lt;&gt;0),SUM($P67,$R67),IF(AND(申込書!$AH$4="SKY安心GIGAタブレット",SUM($T67,$V67)&lt;&gt;0),SUM($T67,$V67),"")),"")</f>
        <v/>
      </c>
      <c r="FT67" s="81" t="str">
        <f>IF($FQ$3&lt;&gt;"コンテンツなし",IF(AND(申込書!$AH$4="GIGAスクールパック",SUM($Q67,$S67)&lt;&gt;0),SUM($Q67,$S67),IF(AND(申込書!$AH$4="SKY安心GIGAタブレット",SUM($U67,$W67)&lt;&gt;0),SUM($U67,$W67),"")),"")</f>
        <v/>
      </c>
      <c r="FU67" s="157"/>
      <c r="FV67" s="82"/>
      <c r="FW67" s="80" t="str">
        <f>IF(AND(申込書!$C$114&lt;&gt;"▼プルダウンより選択してください",申込書!$C$114&lt;&gt;"",申込書!$P$114&lt;&gt;"YYYY/MM/DD",$G67&lt;&gt;""),申込書!$P$114,"")</f>
        <v/>
      </c>
      <c r="FX67" s="81" t="str">
        <f>IF(AND(申込書!$C$114&lt;&gt;"▼プルダウンより選択してください",申込書!$C$114&lt;&gt;"",$G67&lt;&gt;""),申込書!$M$114,"")</f>
        <v/>
      </c>
      <c r="FY67" s="81" t="str">
        <f>IF($FW$3&lt;&gt;"コンテンツなし",IF(AND(申込書!$AH$4="GIGAスクールパック",SUM($P67,$R67)&lt;&gt;0),SUM($P67,$R67),IF(AND(申込書!$AH$4="SKY安心GIGAタブレット",SUM($T67,$V67)&lt;&gt;0),SUM($T67,$V67),"")),"")</f>
        <v/>
      </c>
      <c r="FZ67" s="81" t="str">
        <f>IF($FW$3&lt;&gt;"コンテンツなし",IF(AND(申込書!$AH$4="GIGAスクールパック",SUM($Q67,$S67)&lt;&gt;0),SUM($Q67,$S67),IF(AND(申込書!$AH$4="SKY安心GIGAタブレット",SUM($U67,$W67)&lt;&gt;0),SUM($U67,$W67),"")),"")</f>
        <v/>
      </c>
      <c r="GA67" s="157"/>
      <c r="GB67" s="82"/>
      <c r="GC67" s="80" t="str">
        <f>IF(AND(申込書!$C$115&lt;&gt;"▼プルダウンより選択してください",申込書!$C$115&lt;&gt;"",申込書!$P$115&lt;&gt;"YYYY/MM/DD",$G67&lt;&gt;""),申込書!$P$115,"")</f>
        <v/>
      </c>
      <c r="GD67" s="81" t="str">
        <f>IF(AND(申込書!$C$115&lt;&gt;"▼プルダウンより選択してください",申込書!$C$115&lt;&gt;"",$G67&lt;&gt;""),申込書!$M$115,"")</f>
        <v/>
      </c>
      <c r="GE67" s="81" t="str">
        <f>IF($GC$3&lt;&gt;"コンテンツなし",IF(AND(申込書!$AH$4="GIGAスクールパック",SUM($P67,$R67)&lt;&gt;0),SUM($P67,$R67),IF(AND(申込書!$AH$4="SKY安心GIGAタブレット",SUM($T67,$V67)&lt;&gt;0),SUM($T67,$V67),"")),"")</f>
        <v/>
      </c>
      <c r="GF67" s="81" t="str">
        <f>IF($GC$3&lt;&gt;"コンテンツなし",IF(AND(申込書!$AH$4="GIGAスクールパック",SUM($Q67,$S67)&lt;&gt;0),SUM($Q67,$S67),IF(AND(申込書!$AH$4="SKY安心GIGAタブレット",SUM($U67,$W67)&lt;&gt;0),SUM($U67,$W67),"")),"")</f>
        <v/>
      </c>
      <c r="GG67" s="157"/>
      <c r="GH67" s="82"/>
      <c r="GI67" s="80" t="str">
        <f>IF(AND(申込書!$C$116&lt;&gt;"▼プルダウンより選択してください",申込書!$C$116&lt;&gt;"",申込書!$P$116&lt;&gt;"YYYY/MM/DD",$G67&lt;&gt;""),申込書!$P$116,"")</f>
        <v/>
      </c>
      <c r="GJ67" s="81" t="str">
        <f>IF(AND(申込書!$C$116&lt;&gt;"▼プルダウンより選択してください",申込書!$C$116&lt;&gt;"",$G67&lt;&gt;""),申込書!$M$116,"")</f>
        <v/>
      </c>
      <c r="GK67" s="81" t="str">
        <f>IF($GI$3&lt;&gt;"コンテンツなし",IF(AND(申込書!$AH$4="GIGAスクールパック",SUM($P67,$R67)&lt;&gt;0),SUM($P67,$R67),IF(AND(申込書!$AH$4="SKY安心GIGAタブレット",SUM($T67,$V67)&lt;&gt;0),SUM($T67,$V67),"")),"")</f>
        <v/>
      </c>
      <c r="GL67" s="81" t="str">
        <f>IF($GI$3&lt;&gt;"コンテンツなし",IF(AND(申込書!$AH$4="GIGAスクールパック",SUM($Q67,$S67)&lt;&gt;0),SUM($Q67,$S67),IF(AND(申込書!$AH$4="SKY安心GIGAタブレット",SUM($U67,$W67)&lt;&gt;0),SUM($U67,$W67),"")),"")</f>
        <v/>
      </c>
      <c r="GM67" s="157"/>
      <c r="GN67" s="82"/>
      <c r="GO67" s="80" t="str">
        <f>IF(AND(申込書!$C$117&lt;&gt;"▼プルダウンより選択してください",申込書!$C$117&lt;&gt;"",申込書!$P$117&lt;&gt;"YYYY/MM/DD",$G67&lt;&gt;""),申込書!$P$117,"")</f>
        <v/>
      </c>
      <c r="GP67" s="81" t="str">
        <f>IF(AND(申込書!$C$117&lt;&gt;"▼プルダウンより選択してください",申込書!$C$117&lt;&gt;"",$G67&lt;&gt;""),申込書!$M$117,"")</f>
        <v/>
      </c>
      <c r="GQ67" s="81" t="str">
        <f>IF($GO$3&lt;&gt;"コンテンツなし",IF(AND(申込書!$AH$4="GIGAスクールパック",SUM($P67,$R67)&lt;&gt;0),SUM($P67,$R67),IF(AND(申込書!$AH$4="SKY安心GIGAタブレット",SUM($T67,$V67)&lt;&gt;0),SUM($T67,$V67),"")),"")</f>
        <v/>
      </c>
      <c r="GR67" s="81" t="str">
        <f>IF($GO$3&lt;&gt;"コンテンツなし",IF(AND(申込書!$AH$4="GIGAスクールパック",SUM($Q67,$S67)&lt;&gt;0),SUM($Q67,$S67),IF(AND(申込書!$AH$4="SKY安心GIGAタブレット",SUM($U67,$W67)&lt;&gt;0),SUM($U67,$W67),"")),"")</f>
        <v/>
      </c>
      <c r="GS67" s="157"/>
      <c r="GT67" s="82"/>
      <c r="GU67" s="80" t="str">
        <f>IF(AND(申込書!$C$118&lt;&gt;"▼プルダウンより選択してください",申込書!$C$118&lt;&gt;"",申込書!$P$118&lt;&gt;"YYYY/MM/DD",$G67&lt;&gt;""),申込書!$P$118,"")</f>
        <v/>
      </c>
      <c r="GV67" s="81" t="str">
        <f>IF(AND(申込書!$C$118&lt;&gt;"▼プルダウンより選択してください",申込書!$C$118&lt;&gt;"",$G67&lt;&gt;""),申込書!$M$118,"")</f>
        <v/>
      </c>
      <c r="GW67" s="81" t="str">
        <f>IF($GU$3&lt;&gt;"コンテンツなし",IF(AND(申込書!$AH$4="GIGAスクールパック",SUM($P67,$R67)&lt;&gt;0),SUM($P67,$R67),IF(AND(申込書!$AH$4="SKY安心GIGAタブレット",SUM($T67,$V67)&lt;&gt;0),SUM($T67,$V67),"")),"")</f>
        <v/>
      </c>
      <c r="GX67" s="81" t="str">
        <f>IF($GU$3&lt;&gt;"コンテンツなし",IF(AND(申込書!$AH$4="GIGAスクールパック",SUM($Q67,$S67)&lt;&gt;0),SUM($Q67,$S67),IF(AND(申込書!$AH$4="SKY安心GIGAタブレット",SUM($U67,$W67)&lt;&gt;0),SUM($U67,$W67),"")),"")</f>
        <v/>
      </c>
      <c r="GY67" s="157"/>
      <c r="GZ67" s="82"/>
      <c r="HA67" s="80" t="str">
        <f>IF(AND(申込書!$C$119&lt;&gt;"▼プルダウンより選択してください",申込書!$C$119&lt;&gt;"",申込書!$P$119&lt;&gt;"YYYY/MM/DD",$G67&lt;&gt;""),申込書!$P$119,"")</f>
        <v/>
      </c>
      <c r="HB67" s="81" t="str">
        <f>IF(AND(申込書!$C$119&lt;&gt;"▼プルダウンより選択してください",申込書!$C$119&lt;&gt;"",$G67&lt;&gt;""),申込書!$M$119,"")</f>
        <v/>
      </c>
      <c r="HC67" s="81" t="str">
        <f>IF($HA$3&lt;&gt;"コンテンツなし",IF(AND(申込書!$AH$4="GIGAスクールパック",SUM($P67,$R67)&lt;&gt;0),SUM($P67,$R67),IF(AND(申込書!$AH$4="SKY安心GIGAタブレット",SUM($T67,$V67)&lt;&gt;0),SUM($T67,$V67),"")),"")</f>
        <v/>
      </c>
      <c r="HD67" s="81" t="str">
        <f>IF($HA$3&lt;&gt;"コンテンツなし",IF(AND(申込書!$AH$4="GIGAスクールパック",SUM($Q67,$S67)&lt;&gt;0),SUM($Q67,$S67),IF(AND(申込書!$AH$4="SKY安心GIGAタブレット",SUM($U67,$W67)&lt;&gt;0),SUM($U67,$W67),"")),"")</f>
        <v/>
      </c>
      <c r="HE67" s="157"/>
      <c r="HF67" s="82"/>
      <c r="HG67" s="83"/>
    </row>
    <row r="68" spans="2:215" ht="26.85" customHeight="1">
      <c r="B68" s="62">
        <f t="shared" si="0"/>
        <v>63</v>
      </c>
      <c r="C68" s="63"/>
      <c r="D68" s="64"/>
      <c r="E68" s="207"/>
      <c r="F68" s="65"/>
      <c r="G68" s="66"/>
      <c r="H68" s="67"/>
      <c r="I68" s="68"/>
      <c r="J68" s="69"/>
      <c r="K68" s="70"/>
      <c r="L68" s="71"/>
      <c r="M68" s="72"/>
      <c r="N68" s="73"/>
      <c r="O68" s="74"/>
      <c r="P68" s="179"/>
      <c r="Q68" s="180"/>
      <c r="R68" s="180"/>
      <c r="S68" s="181"/>
      <c r="T68" s="179"/>
      <c r="U68" s="180"/>
      <c r="V68" s="182"/>
      <c r="W68" s="181"/>
      <c r="X68" s="75"/>
      <c r="Y68" s="76"/>
      <c r="Z68" s="77"/>
      <c r="AA68" s="78"/>
      <c r="AB68" s="79"/>
      <c r="AC68" s="79"/>
      <c r="AD68" s="79"/>
      <c r="AE68" s="77"/>
      <c r="AF68" s="139"/>
      <c r="AG68" s="139"/>
      <c r="AH68" s="139"/>
      <c r="AI68" s="80" t="str">
        <f>IF(AND(申込書!$C$90&lt;&gt;"▼プルダウンより選択してください",申込書!$C$90&lt;&gt;"",申込書!$P$90&lt;&gt;"YYYY/MM/DD",$G68&lt;&gt;""),申込書!$P$90,"")</f>
        <v/>
      </c>
      <c r="AJ68" s="81" t="str">
        <f>IF(AND(申込書!$C$90&lt;&gt;"▼プルダウンより選択してください",申込書!$C$90&lt;&gt;"",$G68&lt;&gt;""),申込書!$M$90,"")</f>
        <v/>
      </c>
      <c r="AK68" s="81" t="str">
        <f>IF($AI$3&lt;&gt;"コンテンツなし",IF(AND(申込書!$AH$4="GIGAスクールパック",SUM($P68,$R68)&lt;&gt;0),SUM($P68,$R68),IF(AND(申込書!$AH$4="SKY安心GIGAタブレット",SUM($T68,$V68)&lt;&gt;0),SUM($T68,$V68),"")),"")</f>
        <v/>
      </c>
      <c r="AL68" s="81" t="str">
        <f>IF($AI$3&lt;&gt;"コンテンツなし",IF(AND(申込書!$AH$4="GIGAスクールパック",SUM($Q68,$S68)&lt;&gt;0),SUM($Q68,$S68),IF(AND(申込書!$AH$4="SKY安心GIGAタブレット",SUM($U68,$W68)&lt;&gt;0),SUM($U68,$W68),"")),"")</f>
        <v/>
      </c>
      <c r="AM68" s="157"/>
      <c r="AN68" s="82"/>
      <c r="AO68" s="80" t="str">
        <f>IF(AND(申込書!$C$91&lt;&gt;"▼プルダウンより選択してください",申込書!$C$91&lt;&gt;"",申込書!$P$91&lt;&gt;"YYYY/MM/DD",$G68&lt;&gt;""),申込書!$P$91,"")</f>
        <v/>
      </c>
      <c r="AP68" s="81" t="str">
        <f>IF(AND(申込書!$C$91&lt;&gt;"▼プルダウンより選択してください",申込書!$C$91&lt;&gt;"",$G68&lt;&gt;""),申込書!$M$91,"")</f>
        <v/>
      </c>
      <c r="AQ68" s="81" t="str">
        <f>IF($AO$3&lt;&gt;"コンテンツなし",IF(AND(申込書!$AH$4="GIGAスクールパック",SUM($P68,$R68)&lt;&gt;0),SUM($P68,$R68),IF(AND(申込書!$AH$4="SKY安心GIGAタブレット",SUM($T68,$V68)&lt;&gt;0),SUM($T68,$V68),"")),"")</f>
        <v/>
      </c>
      <c r="AR68" s="81" t="str">
        <f>IF($AO$3&lt;&gt;"コンテンツなし",IF(AND(申込書!$AH$4="GIGAスクールパック",SUM($Q68,$S68)&lt;&gt;0),SUM($Q68,$S68),IF(AND(申込書!$AH$4="SKY安心GIGAタブレット",SUM($U68,$W68)&lt;&gt;0),SUM($U68,$W68),"")),"")</f>
        <v/>
      </c>
      <c r="AS68" s="157"/>
      <c r="AT68" s="82"/>
      <c r="AU68" s="80" t="str">
        <f>IF(AND(申込書!$C$92&lt;&gt;"▼プルダウンより選択してください",申込書!$C$92&lt;&gt;"",申込書!$P$92&lt;&gt;"YYYY/MM/DD",$G68&lt;&gt;""),申込書!$P$92,"")</f>
        <v/>
      </c>
      <c r="AV68" s="81" t="str">
        <f>IF(AND(申込書!$C$92&lt;&gt;"▼プルダウンより選択してください",申込書!$C$92&lt;&gt;"",$G68&lt;&gt;""),申込書!$M$92,"")</f>
        <v/>
      </c>
      <c r="AW68" s="81" t="str">
        <f>IF($AU$3&lt;&gt;"コンテンツなし",IF(AND(申込書!$AH$4="GIGAスクールパック",SUM($P68,$R68)&lt;&gt;0),SUM($P68,$R68),IF(AND(申込書!$AH$4="SKY安心GIGAタブレット",SUM($T68,$V68)&lt;&gt;0),SUM($T68,$V68),"")),"")</f>
        <v/>
      </c>
      <c r="AX68" s="81" t="str">
        <f>IF($AU$3&lt;&gt;"コンテンツなし",IF(AND(申込書!$AH$4="GIGAスクールパック",SUM($Q68,$S68)&lt;&gt;0),SUM($Q68,$S68),IF(AND(申込書!$AH$4="SKY安心GIGAタブレット",SUM($U68,$W68)&lt;&gt;0),SUM($U68,$W68),"")),"")</f>
        <v/>
      </c>
      <c r="AY68" s="157"/>
      <c r="AZ68" s="82"/>
      <c r="BA68" s="80" t="str">
        <f>IF(AND(申込書!$C$93&lt;&gt;"▼プルダウンより選択してください",申込書!$C$93&lt;&gt;"",申込書!$P$93&lt;&gt;"YYYY/MM/DD",$G68&lt;&gt;""),申込書!$P$93,"")</f>
        <v/>
      </c>
      <c r="BB68" s="81" t="str">
        <f>IF(AND(申込書!$C$93&lt;&gt;"▼プルダウンより選択してください",申込書!$C$93&lt;&gt;"",申込書!$M$93&gt;=1,$G68&lt;&gt;""),申込書!$M$93,"")</f>
        <v/>
      </c>
      <c r="BC68" s="81" t="str">
        <f>IF($BA$3&lt;&gt;"コンテンツなし",IF(AND(申込書!$AH$4="GIGAスクールパック",SUM($P68,$R68)&lt;&gt;0),SUM($P68,$R68),IF(AND(申込書!$AH$4="SKY安心GIGAタブレット",SUM($T68,$V68)&lt;&gt;0),SUM($T68,$V68),"")),"")</f>
        <v/>
      </c>
      <c r="BD68" s="81" t="str">
        <f>IF($BA$3&lt;&gt;"コンテンツなし",IF(AND(申込書!$AH$4="GIGAスクールパック",SUM($Q68,$S68)&lt;&gt;0),SUM($Q68,$S68),IF(AND(申込書!$AH$4="SKY安心GIGAタブレット",SUM($U68,$W68)&lt;&gt;0),SUM($U68,$W68),"")),"")</f>
        <v/>
      </c>
      <c r="BE68" s="157"/>
      <c r="BF68" s="82"/>
      <c r="BG68" s="80" t="str">
        <f>IF(AND(申込書!$C$94&lt;&gt;"▼プルダウンより選択してください",申込書!$C$94&lt;&gt;"",申込書!$P$94&lt;&gt;"YYYY/MM/DD",$G68&lt;&gt;""),申込書!$P$94,"")</f>
        <v/>
      </c>
      <c r="BH68" s="81" t="str">
        <f>IF(AND(申込書!$C$94&lt;&gt;"▼プルダウンより選択してください",申込書!$C$94&lt;&gt;"",$G68&lt;&gt;""),申込書!$M$94,"")</f>
        <v/>
      </c>
      <c r="BI68" s="81" t="str">
        <f>IF($BG$3&lt;&gt;"コンテンツなし",IF(AND(申込書!$AH$4="GIGAスクールパック",SUM($P68,$R68)&lt;&gt;0),SUM($P68,$R68),IF(AND(申込書!$AH$4="SKY安心GIGAタブレット",SUM($T68,$V68)&lt;&gt;0),SUM($T68,$V68),"")),"")</f>
        <v/>
      </c>
      <c r="BJ68" s="81" t="str">
        <f>IF($BG$3&lt;&gt;"コンテンツなし",IF(AND(申込書!$AH$4="GIGAスクールパック",SUM($Q68,$S68)&lt;&gt;0),SUM($Q68,$S68),IF(AND(申込書!$AH$4="SKY安心GIGAタブレット",SUM($U68,$W68)&lt;&gt;0),SUM($U68,$W68),"")),"")</f>
        <v/>
      </c>
      <c r="BK68" s="157"/>
      <c r="BL68" s="82"/>
      <c r="BM68" s="80" t="str">
        <f>IF(AND(申込書!$C$95&lt;&gt;"▼プルダウンより選択してください",申込書!$C$95&lt;&gt;"",申込書!$P$95&lt;&gt;"YYYY/MM/DD",$G68&lt;&gt;""),申込書!$P$95,"")</f>
        <v/>
      </c>
      <c r="BN68" s="81" t="str">
        <f>IF(AND(申込書!$C$95&lt;&gt;"▼プルダウンより選択してください",申込書!$C$95&lt;&gt;"",$G68&lt;&gt;""),申込書!$M$95,"")</f>
        <v/>
      </c>
      <c r="BO68" s="81" t="str">
        <f>IF($BM$3&lt;&gt;"コンテンツなし",IF(AND(申込書!$AH$4="GIGAスクールパック",SUM($P68,$R68)&lt;&gt;0),SUM($P68,$R68),IF(AND(申込書!$AH$4="SKY安心GIGAタブレット",SUM($T68,$V68)&lt;&gt;0),SUM($T68,$V68),"")),"")</f>
        <v/>
      </c>
      <c r="BP68" s="81" t="str">
        <f>IF($BM$3&lt;&gt;"コンテンツなし",IF(AND(申込書!$AH$4="GIGAスクールパック",SUM($Q68,$S68)&lt;&gt;0),SUM($Q68,$S68),IF(AND(申込書!$AH$4="SKY安心GIGAタブレット",SUM($U68,$W68)&lt;&gt;0),SUM($U68,$W68),"")),"")</f>
        <v/>
      </c>
      <c r="BQ68" s="157"/>
      <c r="BR68" s="82"/>
      <c r="BS68" s="80" t="str">
        <f>IF(AND(申込書!$C$96&lt;&gt;"▼プルダウンより選択してください",申込書!$C$96&lt;&gt;"",申込書!$P$96&lt;&gt;"YYYY/MM/DD",$G68&lt;&gt;""),申込書!$P$96,"")</f>
        <v/>
      </c>
      <c r="BT68" s="81" t="str">
        <f>IF(AND(申込書!$C$96&lt;&gt;"▼プルダウンより選択してください",申込書!$C$96&lt;&gt;"",$G68&lt;&gt;""),申込書!$M$96,"")</f>
        <v/>
      </c>
      <c r="BU68" s="81" t="str">
        <f>IF($BS$3&lt;&gt;"コンテンツなし",IF(AND(申込書!$AH$4="GIGAスクールパック",SUM($P68,$R68)&lt;&gt;0),SUM($P68,$R68),IF(AND(申込書!$AH$4="SKY安心GIGAタブレット",SUM($T68,$V68)&lt;&gt;0),SUM($T68,$V68),"")),"")</f>
        <v/>
      </c>
      <c r="BV68" s="81" t="str">
        <f>IF($BS$3&lt;&gt;"コンテンツなし",IF(AND(申込書!$AH$4="GIGAスクールパック",SUM($Q68,$S68)&lt;&gt;0),SUM($Q68,$S68),IF(AND(申込書!$AH$4="SKY安心GIGAタブレット",SUM($U68,$W68)&lt;&gt;0),SUM($U68,$W68),"")),"")</f>
        <v/>
      </c>
      <c r="BW68" s="157"/>
      <c r="BX68" s="82"/>
      <c r="BY68" s="80" t="str">
        <f>IF(AND(申込書!$C$97&lt;&gt;"▼プルダウンより選択してください",申込書!$C$97&lt;&gt;"",申込書!$P$97&lt;&gt;"YYYY/MM/DD",$G68&lt;&gt;""),申込書!$P$97,"")</f>
        <v/>
      </c>
      <c r="BZ68" s="81" t="str">
        <f>IF(AND(申込書!$C$97&lt;&gt;"▼プルダウンより選択してください",申込書!$C$97&lt;&gt;"",$G68&lt;&gt;""),申込書!$M$97,"")</f>
        <v/>
      </c>
      <c r="CA68" s="81" t="str">
        <f>IF($BY$3&lt;&gt;"コンテンツなし",IF(AND(申込書!$AH$4="GIGAスクールパック",SUM($P68,$R68)&lt;&gt;0),SUM($P68,$R68),IF(AND(申込書!$AH$4="SKY安心GIGAタブレット",SUM($T68,$V68)&lt;&gt;0),SUM($T68,$V68),"")),"")</f>
        <v/>
      </c>
      <c r="CB68" s="81" t="str">
        <f>IF($BY$3&lt;&gt;"コンテンツなし",IF(AND(申込書!$AH$4="GIGAスクールパック",SUM($Q68,$S68)&lt;&gt;0),SUM($Q68,$S68),IF(AND(申込書!$AH$4="SKY安心GIGAタブレット",SUM($U68,$W68)&lt;&gt;0),SUM($U68,$W68),"")),"")</f>
        <v/>
      </c>
      <c r="CC68" s="157"/>
      <c r="CD68" s="82"/>
      <c r="CE68" s="80" t="str">
        <f>IF(AND(申込書!$C$98&lt;&gt;"▼プルダウンより選択してください",申込書!$C$98&lt;&gt;"",申込書!$P$98&lt;&gt;"YYYY/MM/DD",$G68&lt;&gt;""),申込書!$P$98,"")</f>
        <v/>
      </c>
      <c r="CF68" s="81" t="str">
        <f>IF(AND(申込書!$C$98&lt;&gt;"▼プルダウンより選択してください",申込書!$C$98&lt;&gt;"",$G68&lt;&gt;""),申込書!$M$98,"")</f>
        <v/>
      </c>
      <c r="CG68" s="81" t="str">
        <f>IF($CE$3&lt;&gt;"コンテンツなし",IF(AND(申込書!$AH$4="GIGAスクールパック",SUM($P68,$R68)&lt;&gt;0),SUM($P68,$R68),IF(AND(申込書!$AH$4="SKY安心GIGAタブレット",SUM($T68,$V68)&lt;&gt;0),SUM($T68,$V68),"")),"")</f>
        <v/>
      </c>
      <c r="CH68" s="81" t="str">
        <f>IF($CE$3&lt;&gt;"コンテンツなし",IF(AND(申込書!$AH$4="GIGAスクールパック",SUM($Q68,$S68)&lt;&gt;0),SUM($Q68,$S68),IF(AND(申込書!$AH$4="SKY安心GIGAタブレット",SUM($U68,$W68)&lt;&gt;0),SUM($U68,$W68),"")),"")</f>
        <v/>
      </c>
      <c r="CI68" s="157"/>
      <c r="CJ68" s="82"/>
      <c r="CK68" s="80" t="str">
        <f>IF(AND(申込書!$C$99&lt;&gt;"▼プルダウンより選択してください",申込書!$C$99&lt;&gt;"",申込書!$P$99&lt;&gt;"YYYY/MM/DD",$G68&lt;&gt;""),申込書!$P$99,"")</f>
        <v/>
      </c>
      <c r="CL68" s="81" t="str">
        <f>IF(AND(申込書!$C$99&lt;&gt;"▼プルダウンより選択してください",申込書!$C$99&lt;&gt;"",$G68&lt;&gt;""),申込書!$M$99,"")</f>
        <v/>
      </c>
      <c r="CM68" s="81" t="str">
        <f>IF($CK$3&lt;&gt;"コンテンツなし",IF(AND(申込書!$AH$4="GIGAスクールパック",SUM($P68,$R68)&lt;&gt;0),SUM($P68,$R68),IF(AND(申込書!$AH$4="SKY安心GIGAタブレット",SUM($T68,$V68)&lt;&gt;0),SUM($T68,$V68),"")),"")</f>
        <v/>
      </c>
      <c r="CN68" s="81" t="str">
        <f>IF($CK$3&lt;&gt;"コンテンツなし",IF(AND(申込書!$AH$4="GIGAスクールパック",SUM($Q68,$S68)&lt;&gt;0),SUM($Q68,$S68),IF(AND(申込書!$AH$4="SKY安心GIGAタブレット",SUM($U68,$W68)&lt;&gt;0),SUM($U68,$W68),"")),"")</f>
        <v/>
      </c>
      <c r="CO68" s="157"/>
      <c r="CP68" s="82"/>
      <c r="CQ68" s="80" t="str">
        <f>IF(AND(申込書!$C$100&lt;&gt;"▼プルダウンより選択してください",申込書!$C$100&lt;&gt;"",申込書!$P$100&lt;&gt;"YYYY/MM/DD",$G68&lt;&gt;""),申込書!$P$100,"")</f>
        <v/>
      </c>
      <c r="CR68" s="81" t="str">
        <f>IF(AND(申込書!$C$100&lt;&gt;"▼プルダウンより選択してください",申込書!$C$100&lt;&gt;"",$G68&lt;&gt;""),申込書!$M$100,"")</f>
        <v/>
      </c>
      <c r="CS68" s="81" t="str">
        <f>IF($CQ$3&lt;&gt;"コンテンツなし",IF(AND(申込書!$AH$4="GIGAスクールパック",SUM($P68,$R68)&lt;&gt;0),SUM($P68,$R68),IF(AND(申込書!$AH$4="SKY安心GIGAタブレット",SUM($T68,$V68)&lt;&gt;0),SUM($T68,$V68),"")),"")</f>
        <v/>
      </c>
      <c r="CT68" s="81" t="str">
        <f>IF($CQ$3&lt;&gt;"コンテンツなし",IF(AND(申込書!$AH$4="GIGAスクールパック",SUM($Q68,$S68)&lt;&gt;0),SUM($Q68,$S68),IF(AND(申込書!$AH$4="SKY安心GIGAタブレット",SUM($U68,$W68)&lt;&gt;0),SUM($U68,$W68),"")),"")</f>
        <v/>
      </c>
      <c r="CU68" s="81"/>
      <c r="CV68" s="82"/>
      <c r="CW68" s="80" t="str">
        <f>IF(AND(申込書!$C$101&lt;&gt;"▼プルダウンより選択してください",申込書!$C$101&lt;&gt;"",申込書!$P$101&lt;&gt;"YYYY/MM/DD",$G68&lt;&gt;""),申込書!$P$101,"")</f>
        <v/>
      </c>
      <c r="CX68" s="81" t="str">
        <f>IF(AND(申込書!$C$101&lt;&gt;"▼プルダウンより選択してください",申込書!$C$101&lt;&gt;"",$G68&lt;&gt;""),申込書!$M$101,"")</f>
        <v/>
      </c>
      <c r="CY68" s="81" t="str">
        <f>IF($CW$3&lt;&gt;"コンテンツなし",IF(AND(申込書!$AH$4="GIGAスクールパック",SUM($P68,$R68)&lt;&gt;0),SUM($P68,$R68),IF(AND(申込書!$AH$4="SKY安心GIGAタブレット",SUM($T68,$V68)&lt;&gt;0),SUM($T68,$V68),"")),"")</f>
        <v/>
      </c>
      <c r="CZ68" s="81" t="str">
        <f>IF($CW$3&lt;&gt;"コンテンツなし",IF(AND(申込書!$AH$4="GIGAスクールパック",SUM($Q68,$S68)&lt;&gt;0),SUM($Q68,$S68),IF(AND(申込書!$AH$4="SKY安心GIGAタブレット",SUM($U68,$W68)&lt;&gt;0),SUM($U68,$W68),"")),"")</f>
        <v/>
      </c>
      <c r="DA68" s="81"/>
      <c r="DB68" s="82"/>
      <c r="DC68" s="80" t="str">
        <f>IF(AND(申込書!$C$102&lt;&gt;"▼プルダウンより選択してください",申込書!$C$102&lt;&gt;"",申込書!$P$102&lt;&gt;"YYYY/MM/DD",$G68&lt;&gt;""),申込書!$P$102,"")</f>
        <v/>
      </c>
      <c r="DD68" s="81" t="str">
        <f>IF(AND(申込書!$C$102&lt;&gt;"▼プルダウンより選択してください",申込書!$C$102&lt;&gt;"",$G68&lt;&gt;""),申込書!$M$102,"")</f>
        <v/>
      </c>
      <c r="DE68" s="81" t="str">
        <f>IF($DC$3&lt;&gt;"コンテンツなし",IF(AND(申込書!$AH$4="GIGAスクールパック",SUM($P68,$R68)&lt;&gt;0),SUM($P68,$R68),IF(AND(申込書!$AH$4="SKY安心GIGAタブレット",SUM($T68,$V68)&lt;&gt;0),SUM($T68,$V68),"")),"")</f>
        <v/>
      </c>
      <c r="DF68" s="81" t="str">
        <f>IF($DC$3&lt;&gt;"コンテンツなし",IF(AND(申込書!$AH$4="GIGAスクールパック",SUM($Q68,$S68)&lt;&gt;0),SUM($Q68,$S68),IF(AND(申込書!$AH$4="SKY安心GIGAタブレット",SUM($U68,$W68)&lt;&gt;0),SUM($U68,$W68),"")),"")</f>
        <v/>
      </c>
      <c r="DG68" s="81"/>
      <c r="DH68" s="82"/>
      <c r="DI68" s="80" t="str">
        <f>IF(AND(申込書!$C$103&lt;&gt;"▼プルダウンより選択してください",申込書!$C$103&lt;&gt;"",申込書!$P$103&lt;&gt;"YYYY/MM/DD",$G68&lt;&gt;""),申込書!$P$103,"")</f>
        <v/>
      </c>
      <c r="DJ68" s="81" t="str">
        <f>IF(AND(申込書!$C$103&lt;&gt;"▼プルダウンより選択してください",申込書!$C$103&lt;&gt;"",$G68&lt;&gt;""),申込書!$M$103,"")</f>
        <v/>
      </c>
      <c r="DK68" s="81" t="str">
        <f>IF($DI$3&lt;&gt;"コンテンツなし",IF(AND(申込書!$AH$4="GIGAスクールパック",SUM($P68,$R68)&lt;&gt;0),SUM($P68,$R68),IF(AND(申込書!$AH$4="SKY安心GIGAタブレット",SUM($T68,$V68)&lt;&gt;0),SUM($T68,$V68),"")),"")</f>
        <v/>
      </c>
      <c r="DL68" s="81" t="str">
        <f>IF($DI$3&lt;&gt;"コンテンツなし",IF(AND(申込書!$AH$4="GIGAスクールパック",SUM($Q68,$S68)&lt;&gt;0),SUM($Q68,$S68),IF(AND(申込書!$AH$4="SKY安心GIGAタブレット",SUM($U68,$W68)&lt;&gt;0),SUM($U68,$W68),"")),"")</f>
        <v/>
      </c>
      <c r="DM68" s="81"/>
      <c r="DN68" s="82"/>
      <c r="DO68" s="80" t="str">
        <f>IF(AND(申込書!$C$104&lt;&gt;"▼プルダウンより選択してください",申込書!$C$104&lt;&gt;"",申込書!$P$104&lt;&gt;"YYYY/MM/DD",$G68&lt;&gt;""),申込書!$P$104,"")</f>
        <v/>
      </c>
      <c r="DP68" s="81" t="str">
        <f>IF(AND(申込書!$C$104&lt;&gt;"▼プルダウンより選択してください",申込書!$C$104&lt;&gt;"",$G68&lt;&gt;""),申込書!$M$104,"")</f>
        <v/>
      </c>
      <c r="DQ68" s="81" t="str">
        <f>IF($DO$3&lt;&gt;"コンテンツなし",IF(AND(申込書!$AH$4="GIGAスクールパック",SUM($P68,$R68)&lt;&gt;0),SUM($P68,$R68),IF(AND(申込書!$AH$4="SKY安心GIGAタブレット",SUM($T68,$V68)&lt;&gt;0),SUM($T68,$V68),"")),"")</f>
        <v/>
      </c>
      <c r="DR68" s="81" t="str">
        <f>IF($DO$3&lt;&gt;"コンテンツなし",IF(AND(申込書!$AH$4="GIGAスクールパック",SUM($Q68,$S68)&lt;&gt;0),SUM($Q68,$S68),IF(AND(申込書!$AH$4="SKY安心GIGAタブレット",SUM($U68,$W68)&lt;&gt;0),SUM($U68,$W68),"")),"")</f>
        <v/>
      </c>
      <c r="DS68" s="81"/>
      <c r="DT68" s="82"/>
      <c r="DU68" s="80" t="str">
        <f>IF(AND(申込書!$C$105&lt;&gt;"▼プルダウンより選択してください",申込書!$C$105&lt;&gt;"",申込書!$P$105&lt;&gt;"YYYY/MM/DD",$G68&lt;&gt;""),申込書!$P$105,"")</f>
        <v/>
      </c>
      <c r="DV68" s="81" t="str">
        <f>IF(AND(申込書!$C$105&lt;&gt;"▼プルダウンより選択してください",申込書!$C$105&lt;&gt;"",$G68&lt;&gt;""),申込書!$M$105,"")</f>
        <v/>
      </c>
      <c r="DW68" s="81" t="str">
        <f>IF($DU$3&lt;&gt;"コンテンツなし",IF(AND(申込書!$AH$4="GIGAスクールパック",SUM($P68,$R68)&lt;&gt;0),SUM($P68,$R68),IF(AND(申込書!$AH$4="SKY安心GIGAタブレット",SUM($T68,$V68)&lt;&gt;0),SUM($T68,$V68),"")),"")</f>
        <v/>
      </c>
      <c r="DX68" s="81" t="str">
        <f>IF($DU$3&lt;&gt;"コンテンツなし",IF(AND(申込書!$AH$4="GIGAスクールパック",SUM($Q68,$S68)&lt;&gt;0),SUM($Q68,$S68),IF(AND(申込書!$AH$4="SKY安心GIGAタブレット",SUM($U68,$W68)&lt;&gt;0),SUM($U68,$W68),"")),"")</f>
        <v/>
      </c>
      <c r="DY68" s="157"/>
      <c r="DZ68" s="82"/>
      <c r="EA68" s="80" t="str">
        <f>IF(AND(申込書!$C$106&lt;&gt;"▼プルダウンより選択してください",申込書!$C$106&lt;&gt;"",申込書!$P$106&lt;&gt;"YYYY/MM/DD",$G68&lt;&gt;""),申込書!$P$106,"")</f>
        <v/>
      </c>
      <c r="EB68" s="81" t="str">
        <f>IF(AND(申込書!$C$106&lt;&gt;"▼プルダウンより選択してください",申込書!$C$106&lt;&gt;"",$G68&lt;&gt;""),申込書!$M$106,"")</f>
        <v/>
      </c>
      <c r="EC68" s="81" t="str">
        <f>IF($EA$3&lt;&gt;"コンテンツなし",IF(AND(申込書!$AH$4="GIGAスクールパック",SUM($P68,$R68)&lt;&gt;0),SUM($P68,$R68),IF(AND(申込書!$AH$4="SKY安心GIGAタブレット",SUM($T68,$V68)&lt;&gt;0),SUM($T68,$V68),"")),"")</f>
        <v/>
      </c>
      <c r="ED68" s="81" t="str">
        <f>IF($EA$3&lt;&gt;"コンテンツなし",IF(AND(申込書!$AH$4="GIGAスクールパック",SUM($Q68,$S68)&lt;&gt;0),SUM($Q68,$S68),IF(AND(申込書!$AH$4="SKY安心GIGAタブレット",SUM($U68,$W68)&lt;&gt;0),SUM($U68,$W68),"")),"")</f>
        <v/>
      </c>
      <c r="EE68" s="157"/>
      <c r="EF68" s="82"/>
      <c r="EG68" s="80" t="str">
        <f>IF(AND(申込書!$C$107&lt;&gt;"▼プルダウンより選択してください",申込書!$C$107&lt;&gt;"",申込書!$P$107&lt;&gt;"YYYY/MM/DD",$G68&lt;&gt;""),申込書!$P$107,"")</f>
        <v/>
      </c>
      <c r="EH68" s="81" t="str">
        <f>IF(AND(申込書!$C$107&lt;&gt;"▼プルダウンより選択してください",申込書!$C$107&lt;&gt;"",$G68&lt;&gt;""),申込書!$M$107,"")</f>
        <v/>
      </c>
      <c r="EI68" s="81" t="str">
        <f>IF($EG$3&lt;&gt;"コンテンツなし",IF(AND(申込書!$AH$4="GIGAスクールパック",SUM($P68,$R68)&lt;&gt;0),SUM($P68,$R68),IF(AND(申込書!$AH$4="SKY安心GIGAタブレット",SUM($T68,$V68)&lt;&gt;0),SUM($T68,$V68),"")),"")</f>
        <v/>
      </c>
      <c r="EJ68" s="81" t="str">
        <f>IF($EG$3&lt;&gt;"コンテンツなし",IF(AND(申込書!$AH$4="GIGAスクールパック",SUM($Q68,$S68)&lt;&gt;0),SUM($Q68,$S68),IF(AND(申込書!$AH$4="SKY安心GIGAタブレット",SUM($U68,$W68)&lt;&gt;0),SUM($U68,$W68),"")),"")</f>
        <v/>
      </c>
      <c r="EK68" s="157"/>
      <c r="EL68" s="82"/>
      <c r="EM68" s="80" t="str">
        <f>IF(AND(申込書!$C$108&lt;&gt;"▼プルダウンより選択してください",申込書!$C$108&lt;&gt;"",申込書!$P$108&lt;&gt;"YYYY/MM/DD",$G68&lt;&gt;""),申込書!$P$108,"")</f>
        <v/>
      </c>
      <c r="EN68" s="81" t="str">
        <f>IF(AND(申込書!$C$108&lt;&gt;"▼プルダウンより選択してください",申込書!$C$108&lt;&gt;"",$G68&lt;&gt;""),申込書!$M$108,"")</f>
        <v/>
      </c>
      <c r="EO68" s="81" t="str">
        <f>IF($EM$3&lt;&gt;"コンテンツなし",IF(AND(申込書!$AH$4="GIGAスクールパック",SUM($P68,$R68)&lt;&gt;0),SUM($P68,$R68),IF(AND(申込書!$AH$4="SKY安心GIGAタブレット",SUM($T68,$V68)&lt;&gt;0),SUM($T68,$V68),"")),"")</f>
        <v/>
      </c>
      <c r="EP68" s="81" t="str">
        <f>IF($EM$3&lt;&gt;"コンテンツなし",IF(AND(申込書!$AH$4="GIGAスクールパック",SUM($Q68,$S68)&lt;&gt;0),SUM($Q68,$S68),IF(AND(申込書!$AH$4="SKY安心GIGAタブレット",SUM($U68,$W68)&lt;&gt;0),SUM($U68,$W68),"")),"")</f>
        <v/>
      </c>
      <c r="EQ68" s="157"/>
      <c r="ER68" s="82"/>
      <c r="ES68" s="80" t="str">
        <f>IF(AND(申込書!$C$109&lt;&gt;"▼プルダウンより選択してください",申込書!$C$109&lt;&gt;"",申込書!$P$109&lt;&gt;"YYYY/MM/DD",$G68&lt;&gt;""),申込書!$P$109,"")</f>
        <v/>
      </c>
      <c r="ET68" s="81" t="str">
        <f>IF(AND(申込書!$C$109&lt;&gt;"▼プルダウンより選択してください",申込書!$C$109&lt;&gt;"",$G68&lt;&gt;""),申込書!$M$109,"")</f>
        <v/>
      </c>
      <c r="EU68" s="81" t="str">
        <f>IF($ES$3&lt;&gt;"コンテンツなし",IF(AND(申込書!$AH$4="GIGAスクールパック",SUM($P68,$R68)&lt;&gt;0),SUM($P68,$R68),IF(AND(申込書!$AH$4="SKY安心GIGAタブレット",SUM($T68,$V68)&lt;&gt;0),SUM($T68,$V68),"")),"")</f>
        <v/>
      </c>
      <c r="EV68" s="81" t="str">
        <f>IF($ES$3&lt;&gt;"コンテンツなし",IF(AND(申込書!$AH$4="GIGAスクールパック",SUM($Q68,$S68)&lt;&gt;0),SUM($Q68,$S68),IF(AND(申込書!$AH$4="SKY安心GIGAタブレット",SUM($U68,$W68)&lt;&gt;0),SUM($U68,$W68),"")),"")</f>
        <v/>
      </c>
      <c r="EW68" s="157"/>
      <c r="EX68" s="82"/>
      <c r="EY68" s="80" t="str">
        <f>IF(AND(申込書!$C$110&lt;&gt;"▼プルダウンより選択してください",申込書!$C$110&lt;&gt;"",申込書!$P$110&lt;&gt;"YYYY/MM/DD",$G68&lt;&gt;""),申込書!$P$110,"")</f>
        <v/>
      </c>
      <c r="EZ68" s="81" t="str">
        <f>IF(AND(申込書!$C$110&lt;&gt;"▼プルダウンより選択してください",申込書!$C$110&lt;&gt;"",$G68&lt;&gt;""),申込書!$M$110,"")</f>
        <v/>
      </c>
      <c r="FA68" s="81" t="str">
        <f>IF($EY$3&lt;&gt;"コンテンツなし",IF(AND(申込書!$AH$4="GIGAスクールパック",SUM($P68,$R68)&lt;&gt;0),SUM($P68,$R68),IF(AND(申込書!$AH$4="SKY安心GIGAタブレット",SUM($T68,$V68)&lt;&gt;0),SUM($T68,$V68),"")),"")</f>
        <v/>
      </c>
      <c r="FB68" s="81" t="str">
        <f>IF($EY$3&lt;&gt;"コンテンツなし",IF(AND(申込書!$AH$4="GIGAスクールパック",SUM($Q68,$S68)&lt;&gt;0),SUM($Q68,$S68),IF(AND(申込書!$AH$4="SKY安心GIGAタブレット",SUM($U68,$W68)&lt;&gt;0),SUM($U68,$W68),"")),"")</f>
        <v/>
      </c>
      <c r="FC68" s="157"/>
      <c r="FD68" s="82"/>
      <c r="FE68" s="80" t="str">
        <f>IF(AND(申込書!$C$111&lt;&gt;"▼プルダウンより選択してください",申込書!$C$111&lt;&gt;"",申込書!$P$111&lt;&gt;"YYYY/MM/DD",$G68&lt;&gt;""),申込書!$P$111,"")</f>
        <v/>
      </c>
      <c r="FF68" s="81" t="str">
        <f>IF(AND(申込書!$C$111&lt;&gt;"▼プルダウンより選択してください",申込書!$C$111&lt;&gt;"",$G68&lt;&gt;""),申込書!$M$111,"")</f>
        <v/>
      </c>
      <c r="FG68" s="81" t="str">
        <f>IF($FE$3&lt;&gt;"コンテンツなし",IF(AND(申込書!$AH$4="GIGAスクールパック",SUM($P68,$R68)&lt;&gt;0),SUM($P68,$R68),IF(AND(申込書!$AH$4="SKY安心GIGAタブレット",SUM($T68,$V68)&lt;&gt;0),SUM($T68,$V68),"")),"")</f>
        <v/>
      </c>
      <c r="FH68" s="81" t="str">
        <f>IF($FE$3&lt;&gt;"コンテンツなし",IF(AND(申込書!$AH$4="GIGAスクールパック",SUM($Q68,$S68)&lt;&gt;0),SUM($Q68,$S68),IF(AND(申込書!$AH$4="SKY安心GIGAタブレット",SUM($U68,$W68)&lt;&gt;0),SUM($U68,$W68),"")),"")</f>
        <v/>
      </c>
      <c r="FI68" s="157"/>
      <c r="FJ68" s="82"/>
      <c r="FK68" s="80" t="str">
        <f>IF(AND(申込書!$C$112&lt;&gt;"▼プルダウンより選択してください",申込書!$C$112&lt;&gt;"",申込書!$P$112&lt;&gt;"YYYY/MM/DD",$G68&lt;&gt;""),申込書!$P$112,"")</f>
        <v/>
      </c>
      <c r="FL68" s="81" t="str">
        <f>IF(AND(申込書!$C$112&lt;&gt;"▼プルダウンより選択してください",申込書!$C$112&lt;&gt;"",$G68&lt;&gt;""),申込書!$M$112,"")</f>
        <v/>
      </c>
      <c r="FM68" s="81" t="str">
        <f>IF($FK$3&lt;&gt;"コンテンツなし",IF(AND(申込書!$AH$4="GIGAスクールパック",SUM($P68,$R68)&lt;&gt;0),SUM($P68,$R68),IF(AND(申込書!$AH$4="SKY安心GIGAタブレット",SUM($T68,$V68)&lt;&gt;0),SUM($T68,$V68),"")),"")</f>
        <v/>
      </c>
      <c r="FN68" s="81" t="str">
        <f>IF($FK$3&lt;&gt;"コンテンツなし",IF(AND(申込書!$AH$4="GIGAスクールパック",SUM($Q68,$S68)&lt;&gt;0),SUM($Q68,$S68),IF(AND(申込書!$AH$4="SKY安心GIGAタブレット",SUM($U68,$W68)&lt;&gt;0),SUM($U68,$W68),"")),"")</f>
        <v/>
      </c>
      <c r="FO68" s="157"/>
      <c r="FP68" s="82"/>
      <c r="FQ68" s="80" t="str">
        <f>IF(AND(申込書!$C$113&lt;&gt;"▼プルダウンより選択してください",申込書!$C$113&lt;&gt;"",申込書!$P$113&lt;&gt;"YYYY/MM/DD",$G68&lt;&gt;""),申込書!$P$113,"")</f>
        <v/>
      </c>
      <c r="FR68" s="81" t="str">
        <f>IF(AND(申込書!$C$113&lt;&gt;"▼プルダウンより選択してください",申込書!$C$113&lt;&gt;"",$G68&lt;&gt;""),申込書!$M$113,"")</f>
        <v/>
      </c>
      <c r="FS68" s="81" t="str">
        <f>IF($FQ$3&lt;&gt;"コンテンツなし",IF(AND(申込書!$AH$4="GIGAスクールパック",SUM($P68,$R68)&lt;&gt;0),SUM($P68,$R68),IF(AND(申込書!$AH$4="SKY安心GIGAタブレット",SUM($T68,$V68)&lt;&gt;0),SUM($T68,$V68),"")),"")</f>
        <v/>
      </c>
      <c r="FT68" s="81" t="str">
        <f>IF($FQ$3&lt;&gt;"コンテンツなし",IF(AND(申込書!$AH$4="GIGAスクールパック",SUM($Q68,$S68)&lt;&gt;0),SUM($Q68,$S68),IF(AND(申込書!$AH$4="SKY安心GIGAタブレット",SUM($U68,$W68)&lt;&gt;0),SUM($U68,$W68),"")),"")</f>
        <v/>
      </c>
      <c r="FU68" s="157"/>
      <c r="FV68" s="82"/>
      <c r="FW68" s="80" t="str">
        <f>IF(AND(申込書!$C$114&lt;&gt;"▼プルダウンより選択してください",申込書!$C$114&lt;&gt;"",申込書!$P$114&lt;&gt;"YYYY/MM/DD",$G68&lt;&gt;""),申込書!$P$114,"")</f>
        <v/>
      </c>
      <c r="FX68" s="81" t="str">
        <f>IF(AND(申込書!$C$114&lt;&gt;"▼プルダウンより選択してください",申込書!$C$114&lt;&gt;"",$G68&lt;&gt;""),申込書!$M$114,"")</f>
        <v/>
      </c>
      <c r="FY68" s="81" t="str">
        <f>IF($FW$3&lt;&gt;"コンテンツなし",IF(AND(申込書!$AH$4="GIGAスクールパック",SUM($P68,$R68)&lt;&gt;0),SUM($P68,$R68),IF(AND(申込書!$AH$4="SKY安心GIGAタブレット",SUM($T68,$V68)&lt;&gt;0),SUM($T68,$V68),"")),"")</f>
        <v/>
      </c>
      <c r="FZ68" s="81" t="str">
        <f>IF($FW$3&lt;&gt;"コンテンツなし",IF(AND(申込書!$AH$4="GIGAスクールパック",SUM($Q68,$S68)&lt;&gt;0),SUM($Q68,$S68),IF(AND(申込書!$AH$4="SKY安心GIGAタブレット",SUM($U68,$W68)&lt;&gt;0),SUM($U68,$W68),"")),"")</f>
        <v/>
      </c>
      <c r="GA68" s="157"/>
      <c r="GB68" s="82"/>
      <c r="GC68" s="80" t="str">
        <f>IF(AND(申込書!$C$115&lt;&gt;"▼プルダウンより選択してください",申込書!$C$115&lt;&gt;"",申込書!$P$115&lt;&gt;"YYYY/MM/DD",$G68&lt;&gt;""),申込書!$P$115,"")</f>
        <v/>
      </c>
      <c r="GD68" s="81" t="str">
        <f>IF(AND(申込書!$C$115&lt;&gt;"▼プルダウンより選択してください",申込書!$C$115&lt;&gt;"",$G68&lt;&gt;""),申込書!$M$115,"")</f>
        <v/>
      </c>
      <c r="GE68" s="81" t="str">
        <f>IF($GC$3&lt;&gt;"コンテンツなし",IF(AND(申込書!$AH$4="GIGAスクールパック",SUM($P68,$R68)&lt;&gt;0),SUM($P68,$R68),IF(AND(申込書!$AH$4="SKY安心GIGAタブレット",SUM($T68,$V68)&lt;&gt;0),SUM($T68,$V68),"")),"")</f>
        <v/>
      </c>
      <c r="GF68" s="81" t="str">
        <f>IF($GC$3&lt;&gt;"コンテンツなし",IF(AND(申込書!$AH$4="GIGAスクールパック",SUM($Q68,$S68)&lt;&gt;0),SUM($Q68,$S68),IF(AND(申込書!$AH$4="SKY安心GIGAタブレット",SUM($U68,$W68)&lt;&gt;0),SUM($U68,$W68),"")),"")</f>
        <v/>
      </c>
      <c r="GG68" s="157"/>
      <c r="GH68" s="82"/>
      <c r="GI68" s="80" t="str">
        <f>IF(AND(申込書!$C$116&lt;&gt;"▼プルダウンより選択してください",申込書!$C$116&lt;&gt;"",申込書!$P$116&lt;&gt;"YYYY/MM/DD",$G68&lt;&gt;""),申込書!$P$116,"")</f>
        <v/>
      </c>
      <c r="GJ68" s="81" t="str">
        <f>IF(AND(申込書!$C$116&lt;&gt;"▼プルダウンより選択してください",申込書!$C$116&lt;&gt;"",$G68&lt;&gt;""),申込書!$M$116,"")</f>
        <v/>
      </c>
      <c r="GK68" s="81" t="str">
        <f>IF($GI$3&lt;&gt;"コンテンツなし",IF(AND(申込書!$AH$4="GIGAスクールパック",SUM($P68,$R68)&lt;&gt;0),SUM($P68,$R68),IF(AND(申込書!$AH$4="SKY安心GIGAタブレット",SUM($T68,$V68)&lt;&gt;0),SUM($T68,$V68),"")),"")</f>
        <v/>
      </c>
      <c r="GL68" s="81" t="str">
        <f>IF($GI$3&lt;&gt;"コンテンツなし",IF(AND(申込書!$AH$4="GIGAスクールパック",SUM($Q68,$S68)&lt;&gt;0),SUM($Q68,$S68),IF(AND(申込書!$AH$4="SKY安心GIGAタブレット",SUM($U68,$W68)&lt;&gt;0),SUM($U68,$W68),"")),"")</f>
        <v/>
      </c>
      <c r="GM68" s="157"/>
      <c r="GN68" s="82"/>
      <c r="GO68" s="80" t="str">
        <f>IF(AND(申込書!$C$117&lt;&gt;"▼プルダウンより選択してください",申込書!$C$117&lt;&gt;"",申込書!$P$117&lt;&gt;"YYYY/MM/DD",$G68&lt;&gt;""),申込書!$P$117,"")</f>
        <v/>
      </c>
      <c r="GP68" s="81" t="str">
        <f>IF(AND(申込書!$C$117&lt;&gt;"▼プルダウンより選択してください",申込書!$C$117&lt;&gt;"",$G68&lt;&gt;""),申込書!$M$117,"")</f>
        <v/>
      </c>
      <c r="GQ68" s="81" t="str">
        <f>IF($GO$3&lt;&gt;"コンテンツなし",IF(AND(申込書!$AH$4="GIGAスクールパック",SUM($P68,$R68)&lt;&gt;0),SUM($P68,$R68),IF(AND(申込書!$AH$4="SKY安心GIGAタブレット",SUM($T68,$V68)&lt;&gt;0),SUM($T68,$V68),"")),"")</f>
        <v/>
      </c>
      <c r="GR68" s="81" t="str">
        <f>IF($GO$3&lt;&gt;"コンテンツなし",IF(AND(申込書!$AH$4="GIGAスクールパック",SUM($Q68,$S68)&lt;&gt;0),SUM($Q68,$S68),IF(AND(申込書!$AH$4="SKY安心GIGAタブレット",SUM($U68,$W68)&lt;&gt;0),SUM($U68,$W68),"")),"")</f>
        <v/>
      </c>
      <c r="GS68" s="157"/>
      <c r="GT68" s="82"/>
      <c r="GU68" s="80" t="str">
        <f>IF(AND(申込書!$C$118&lt;&gt;"▼プルダウンより選択してください",申込書!$C$118&lt;&gt;"",申込書!$P$118&lt;&gt;"YYYY/MM/DD",$G68&lt;&gt;""),申込書!$P$118,"")</f>
        <v/>
      </c>
      <c r="GV68" s="81" t="str">
        <f>IF(AND(申込書!$C$118&lt;&gt;"▼プルダウンより選択してください",申込書!$C$118&lt;&gt;"",$G68&lt;&gt;""),申込書!$M$118,"")</f>
        <v/>
      </c>
      <c r="GW68" s="81" t="str">
        <f>IF($GU$3&lt;&gt;"コンテンツなし",IF(AND(申込書!$AH$4="GIGAスクールパック",SUM($P68,$R68)&lt;&gt;0),SUM($P68,$R68),IF(AND(申込書!$AH$4="SKY安心GIGAタブレット",SUM($T68,$V68)&lt;&gt;0),SUM($T68,$V68),"")),"")</f>
        <v/>
      </c>
      <c r="GX68" s="81" t="str">
        <f>IF($GU$3&lt;&gt;"コンテンツなし",IF(AND(申込書!$AH$4="GIGAスクールパック",SUM($Q68,$S68)&lt;&gt;0),SUM($Q68,$S68),IF(AND(申込書!$AH$4="SKY安心GIGAタブレット",SUM($U68,$W68)&lt;&gt;0),SUM($U68,$W68),"")),"")</f>
        <v/>
      </c>
      <c r="GY68" s="157"/>
      <c r="GZ68" s="82"/>
      <c r="HA68" s="80" t="str">
        <f>IF(AND(申込書!$C$119&lt;&gt;"▼プルダウンより選択してください",申込書!$C$119&lt;&gt;"",申込書!$P$119&lt;&gt;"YYYY/MM/DD",$G68&lt;&gt;""),申込書!$P$119,"")</f>
        <v/>
      </c>
      <c r="HB68" s="81" t="str">
        <f>IF(AND(申込書!$C$119&lt;&gt;"▼プルダウンより選択してください",申込書!$C$119&lt;&gt;"",$G68&lt;&gt;""),申込書!$M$119,"")</f>
        <v/>
      </c>
      <c r="HC68" s="81" t="str">
        <f>IF($HA$3&lt;&gt;"コンテンツなし",IF(AND(申込書!$AH$4="GIGAスクールパック",SUM($P68,$R68)&lt;&gt;0),SUM($P68,$R68),IF(AND(申込書!$AH$4="SKY安心GIGAタブレット",SUM($T68,$V68)&lt;&gt;0),SUM($T68,$V68),"")),"")</f>
        <v/>
      </c>
      <c r="HD68" s="81" t="str">
        <f>IF($HA$3&lt;&gt;"コンテンツなし",IF(AND(申込書!$AH$4="GIGAスクールパック",SUM($Q68,$S68)&lt;&gt;0),SUM($Q68,$S68),IF(AND(申込書!$AH$4="SKY安心GIGAタブレット",SUM($U68,$W68)&lt;&gt;0),SUM($U68,$W68),"")),"")</f>
        <v/>
      </c>
      <c r="HE68" s="157"/>
      <c r="HF68" s="82"/>
      <c r="HG68" s="83"/>
    </row>
    <row r="69" spans="2:215" ht="26.85" customHeight="1">
      <c r="B69" s="62">
        <f t="shared" si="0"/>
        <v>64</v>
      </c>
      <c r="C69" s="63"/>
      <c r="D69" s="64"/>
      <c r="E69" s="207"/>
      <c r="F69" s="65"/>
      <c r="G69" s="66"/>
      <c r="H69" s="67"/>
      <c r="I69" s="68"/>
      <c r="J69" s="69"/>
      <c r="K69" s="70"/>
      <c r="L69" s="71"/>
      <c r="M69" s="72"/>
      <c r="N69" s="73"/>
      <c r="O69" s="74"/>
      <c r="P69" s="179"/>
      <c r="Q69" s="180"/>
      <c r="R69" s="180"/>
      <c r="S69" s="181"/>
      <c r="T69" s="179"/>
      <c r="U69" s="180"/>
      <c r="V69" s="182"/>
      <c r="W69" s="181"/>
      <c r="X69" s="75"/>
      <c r="Y69" s="76"/>
      <c r="Z69" s="77"/>
      <c r="AA69" s="78"/>
      <c r="AB69" s="79"/>
      <c r="AC69" s="79"/>
      <c r="AD69" s="79"/>
      <c r="AE69" s="77"/>
      <c r="AF69" s="139"/>
      <c r="AG69" s="139"/>
      <c r="AH69" s="139"/>
      <c r="AI69" s="80" t="str">
        <f>IF(AND(申込書!$C$90&lt;&gt;"▼プルダウンより選択してください",申込書!$C$90&lt;&gt;"",申込書!$P$90&lt;&gt;"YYYY/MM/DD",$G69&lt;&gt;""),申込書!$P$90,"")</f>
        <v/>
      </c>
      <c r="AJ69" s="81" t="str">
        <f>IF(AND(申込書!$C$90&lt;&gt;"▼プルダウンより選択してください",申込書!$C$90&lt;&gt;"",$G69&lt;&gt;""),申込書!$M$90,"")</f>
        <v/>
      </c>
      <c r="AK69" s="81" t="str">
        <f>IF($AI$3&lt;&gt;"コンテンツなし",IF(AND(申込書!$AH$4="GIGAスクールパック",SUM($P69,$R69)&lt;&gt;0),SUM($P69,$R69),IF(AND(申込書!$AH$4="SKY安心GIGAタブレット",SUM($T69,$V69)&lt;&gt;0),SUM($T69,$V69),"")),"")</f>
        <v/>
      </c>
      <c r="AL69" s="81" t="str">
        <f>IF($AI$3&lt;&gt;"コンテンツなし",IF(AND(申込書!$AH$4="GIGAスクールパック",SUM($Q69,$S69)&lt;&gt;0),SUM($Q69,$S69),IF(AND(申込書!$AH$4="SKY安心GIGAタブレット",SUM($U69,$W69)&lt;&gt;0),SUM($U69,$W69),"")),"")</f>
        <v/>
      </c>
      <c r="AM69" s="157"/>
      <c r="AN69" s="82"/>
      <c r="AO69" s="80" t="str">
        <f>IF(AND(申込書!$C$91&lt;&gt;"▼プルダウンより選択してください",申込書!$C$91&lt;&gt;"",申込書!$P$91&lt;&gt;"YYYY/MM/DD",$G69&lt;&gt;""),申込書!$P$91,"")</f>
        <v/>
      </c>
      <c r="AP69" s="81" t="str">
        <f>IF(AND(申込書!$C$91&lt;&gt;"▼プルダウンより選択してください",申込書!$C$91&lt;&gt;"",$G69&lt;&gt;""),申込書!$M$91,"")</f>
        <v/>
      </c>
      <c r="AQ69" s="81" t="str">
        <f>IF($AO$3&lt;&gt;"コンテンツなし",IF(AND(申込書!$AH$4="GIGAスクールパック",SUM($P69,$R69)&lt;&gt;0),SUM($P69,$R69),IF(AND(申込書!$AH$4="SKY安心GIGAタブレット",SUM($T69,$V69)&lt;&gt;0),SUM($T69,$V69),"")),"")</f>
        <v/>
      </c>
      <c r="AR69" s="81" t="str">
        <f>IF($AO$3&lt;&gt;"コンテンツなし",IF(AND(申込書!$AH$4="GIGAスクールパック",SUM($Q69,$S69)&lt;&gt;0),SUM($Q69,$S69),IF(AND(申込書!$AH$4="SKY安心GIGAタブレット",SUM($U69,$W69)&lt;&gt;0),SUM($U69,$W69),"")),"")</f>
        <v/>
      </c>
      <c r="AS69" s="157"/>
      <c r="AT69" s="82"/>
      <c r="AU69" s="80" t="str">
        <f>IF(AND(申込書!$C$92&lt;&gt;"▼プルダウンより選択してください",申込書!$C$92&lt;&gt;"",申込書!$P$92&lt;&gt;"YYYY/MM/DD",$G69&lt;&gt;""),申込書!$P$92,"")</f>
        <v/>
      </c>
      <c r="AV69" s="81" t="str">
        <f>IF(AND(申込書!$C$92&lt;&gt;"▼プルダウンより選択してください",申込書!$C$92&lt;&gt;"",$G69&lt;&gt;""),申込書!$M$92,"")</f>
        <v/>
      </c>
      <c r="AW69" s="81" t="str">
        <f>IF($AU$3&lt;&gt;"コンテンツなし",IF(AND(申込書!$AH$4="GIGAスクールパック",SUM($P69,$R69)&lt;&gt;0),SUM($P69,$R69),IF(AND(申込書!$AH$4="SKY安心GIGAタブレット",SUM($T69,$V69)&lt;&gt;0),SUM($T69,$V69),"")),"")</f>
        <v/>
      </c>
      <c r="AX69" s="81" t="str">
        <f>IF($AU$3&lt;&gt;"コンテンツなし",IF(AND(申込書!$AH$4="GIGAスクールパック",SUM($Q69,$S69)&lt;&gt;0),SUM($Q69,$S69),IF(AND(申込書!$AH$4="SKY安心GIGAタブレット",SUM($U69,$W69)&lt;&gt;0),SUM($U69,$W69),"")),"")</f>
        <v/>
      </c>
      <c r="AY69" s="157"/>
      <c r="AZ69" s="82"/>
      <c r="BA69" s="80" t="str">
        <f>IF(AND(申込書!$C$93&lt;&gt;"▼プルダウンより選択してください",申込書!$C$93&lt;&gt;"",申込書!$P$93&lt;&gt;"YYYY/MM/DD",$G69&lt;&gt;""),申込書!$P$93,"")</f>
        <v/>
      </c>
      <c r="BB69" s="81" t="str">
        <f>IF(AND(申込書!$C$93&lt;&gt;"▼プルダウンより選択してください",申込書!$C$93&lt;&gt;"",申込書!$M$93&gt;=1,$G69&lt;&gt;""),申込書!$M$93,"")</f>
        <v/>
      </c>
      <c r="BC69" s="81" t="str">
        <f>IF($BA$3&lt;&gt;"コンテンツなし",IF(AND(申込書!$AH$4="GIGAスクールパック",SUM($P69,$R69)&lt;&gt;0),SUM($P69,$R69),IF(AND(申込書!$AH$4="SKY安心GIGAタブレット",SUM($T69,$V69)&lt;&gt;0),SUM($T69,$V69),"")),"")</f>
        <v/>
      </c>
      <c r="BD69" s="81" t="str">
        <f>IF($BA$3&lt;&gt;"コンテンツなし",IF(AND(申込書!$AH$4="GIGAスクールパック",SUM($Q69,$S69)&lt;&gt;0),SUM($Q69,$S69),IF(AND(申込書!$AH$4="SKY安心GIGAタブレット",SUM($U69,$W69)&lt;&gt;0),SUM($U69,$W69),"")),"")</f>
        <v/>
      </c>
      <c r="BE69" s="157"/>
      <c r="BF69" s="82"/>
      <c r="BG69" s="80" t="str">
        <f>IF(AND(申込書!$C$94&lt;&gt;"▼プルダウンより選択してください",申込書!$C$94&lt;&gt;"",申込書!$P$94&lt;&gt;"YYYY/MM/DD",$G69&lt;&gt;""),申込書!$P$94,"")</f>
        <v/>
      </c>
      <c r="BH69" s="81" t="str">
        <f>IF(AND(申込書!$C$94&lt;&gt;"▼プルダウンより選択してください",申込書!$C$94&lt;&gt;"",$G69&lt;&gt;""),申込書!$M$94,"")</f>
        <v/>
      </c>
      <c r="BI69" s="81" t="str">
        <f>IF($BG$3&lt;&gt;"コンテンツなし",IF(AND(申込書!$AH$4="GIGAスクールパック",SUM($P69,$R69)&lt;&gt;0),SUM($P69,$R69),IF(AND(申込書!$AH$4="SKY安心GIGAタブレット",SUM($T69,$V69)&lt;&gt;0),SUM($T69,$V69),"")),"")</f>
        <v/>
      </c>
      <c r="BJ69" s="81" t="str">
        <f>IF($BG$3&lt;&gt;"コンテンツなし",IF(AND(申込書!$AH$4="GIGAスクールパック",SUM($Q69,$S69)&lt;&gt;0),SUM($Q69,$S69),IF(AND(申込書!$AH$4="SKY安心GIGAタブレット",SUM($U69,$W69)&lt;&gt;0),SUM($U69,$W69),"")),"")</f>
        <v/>
      </c>
      <c r="BK69" s="157"/>
      <c r="BL69" s="82"/>
      <c r="BM69" s="80" t="str">
        <f>IF(AND(申込書!$C$95&lt;&gt;"▼プルダウンより選択してください",申込書!$C$95&lt;&gt;"",申込書!$P$95&lt;&gt;"YYYY/MM/DD",$G69&lt;&gt;""),申込書!$P$95,"")</f>
        <v/>
      </c>
      <c r="BN69" s="81" t="str">
        <f>IF(AND(申込書!$C$95&lt;&gt;"▼プルダウンより選択してください",申込書!$C$95&lt;&gt;"",$G69&lt;&gt;""),申込書!$M$95,"")</f>
        <v/>
      </c>
      <c r="BO69" s="81" t="str">
        <f>IF($BM$3&lt;&gt;"コンテンツなし",IF(AND(申込書!$AH$4="GIGAスクールパック",SUM($P69,$R69)&lt;&gt;0),SUM($P69,$R69),IF(AND(申込書!$AH$4="SKY安心GIGAタブレット",SUM($T69,$V69)&lt;&gt;0),SUM($T69,$V69),"")),"")</f>
        <v/>
      </c>
      <c r="BP69" s="81" t="str">
        <f>IF($BM$3&lt;&gt;"コンテンツなし",IF(AND(申込書!$AH$4="GIGAスクールパック",SUM($Q69,$S69)&lt;&gt;0),SUM($Q69,$S69),IF(AND(申込書!$AH$4="SKY安心GIGAタブレット",SUM($U69,$W69)&lt;&gt;0),SUM($U69,$W69),"")),"")</f>
        <v/>
      </c>
      <c r="BQ69" s="157"/>
      <c r="BR69" s="82"/>
      <c r="BS69" s="80" t="str">
        <f>IF(AND(申込書!$C$96&lt;&gt;"▼プルダウンより選択してください",申込書!$C$96&lt;&gt;"",申込書!$P$96&lt;&gt;"YYYY/MM/DD",$G69&lt;&gt;""),申込書!$P$96,"")</f>
        <v/>
      </c>
      <c r="BT69" s="81" t="str">
        <f>IF(AND(申込書!$C$96&lt;&gt;"▼プルダウンより選択してください",申込書!$C$96&lt;&gt;"",$G69&lt;&gt;""),申込書!$M$96,"")</f>
        <v/>
      </c>
      <c r="BU69" s="81" t="str">
        <f>IF($BS$3&lt;&gt;"コンテンツなし",IF(AND(申込書!$AH$4="GIGAスクールパック",SUM($P69,$R69)&lt;&gt;0),SUM($P69,$R69),IF(AND(申込書!$AH$4="SKY安心GIGAタブレット",SUM($T69,$V69)&lt;&gt;0),SUM($T69,$V69),"")),"")</f>
        <v/>
      </c>
      <c r="BV69" s="81" t="str">
        <f>IF($BS$3&lt;&gt;"コンテンツなし",IF(AND(申込書!$AH$4="GIGAスクールパック",SUM($Q69,$S69)&lt;&gt;0),SUM($Q69,$S69),IF(AND(申込書!$AH$4="SKY安心GIGAタブレット",SUM($U69,$W69)&lt;&gt;0),SUM($U69,$W69),"")),"")</f>
        <v/>
      </c>
      <c r="BW69" s="157"/>
      <c r="BX69" s="82"/>
      <c r="BY69" s="80" t="str">
        <f>IF(AND(申込書!$C$97&lt;&gt;"▼プルダウンより選択してください",申込書!$C$97&lt;&gt;"",申込書!$P$97&lt;&gt;"YYYY/MM/DD",$G69&lt;&gt;""),申込書!$P$97,"")</f>
        <v/>
      </c>
      <c r="BZ69" s="81" t="str">
        <f>IF(AND(申込書!$C$97&lt;&gt;"▼プルダウンより選択してください",申込書!$C$97&lt;&gt;"",$G69&lt;&gt;""),申込書!$M$97,"")</f>
        <v/>
      </c>
      <c r="CA69" s="81" t="str">
        <f>IF($BY$3&lt;&gt;"コンテンツなし",IF(AND(申込書!$AH$4="GIGAスクールパック",SUM($P69,$R69)&lt;&gt;0),SUM($P69,$R69),IF(AND(申込書!$AH$4="SKY安心GIGAタブレット",SUM($T69,$V69)&lt;&gt;0),SUM($T69,$V69),"")),"")</f>
        <v/>
      </c>
      <c r="CB69" s="81" t="str">
        <f>IF($BY$3&lt;&gt;"コンテンツなし",IF(AND(申込書!$AH$4="GIGAスクールパック",SUM($Q69,$S69)&lt;&gt;0),SUM($Q69,$S69),IF(AND(申込書!$AH$4="SKY安心GIGAタブレット",SUM($U69,$W69)&lt;&gt;0),SUM($U69,$W69),"")),"")</f>
        <v/>
      </c>
      <c r="CC69" s="157"/>
      <c r="CD69" s="82"/>
      <c r="CE69" s="80" t="str">
        <f>IF(AND(申込書!$C$98&lt;&gt;"▼プルダウンより選択してください",申込書!$C$98&lt;&gt;"",申込書!$P$98&lt;&gt;"YYYY/MM/DD",$G69&lt;&gt;""),申込書!$P$98,"")</f>
        <v/>
      </c>
      <c r="CF69" s="81" t="str">
        <f>IF(AND(申込書!$C$98&lt;&gt;"▼プルダウンより選択してください",申込書!$C$98&lt;&gt;"",$G69&lt;&gt;""),申込書!$M$98,"")</f>
        <v/>
      </c>
      <c r="CG69" s="81" t="str">
        <f>IF($CE$3&lt;&gt;"コンテンツなし",IF(AND(申込書!$AH$4="GIGAスクールパック",SUM($P69,$R69)&lt;&gt;0),SUM($P69,$R69),IF(AND(申込書!$AH$4="SKY安心GIGAタブレット",SUM($T69,$V69)&lt;&gt;0),SUM($T69,$V69),"")),"")</f>
        <v/>
      </c>
      <c r="CH69" s="81" t="str">
        <f>IF($CE$3&lt;&gt;"コンテンツなし",IF(AND(申込書!$AH$4="GIGAスクールパック",SUM($Q69,$S69)&lt;&gt;0),SUM($Q69,$S69),IF(AND(申込書!$AH$4="SKY安心GIGAタブレット",SUM($U69,$W69)&lt;&gt;0),SUM($U69,$W69),"")),"")</f>
        <v/>
      </c>
      <c r="CI69" s="157"/>
      <c r="CJ69" s="82"/>
      <c r="CK69" s="80" t="str">
        <f>IF(AND(申込書!$C$99&lt;&gt;"▼プルダウンより選択してください",申込書!$C$99&lt;&gt;"",申込書!$P$99&lt;&gt;"YYYY/MM/DD",$G69&lt;&gt;""),申込書!$P$99,"")</f>
        <v/>
      </c>
      <c r="CL69" s="81" t="str">
        <f>IF(AND(申込書!$C$99&lt;&gt;"▼プルダウンより選択してください",申込書!$C$99&lt;&gt;"",$G69&lt;&gt;""),申込書!$M$99,"")</f>
        <v/>
      </c>
      <c r="CM69" s="81" t="str">
        <f>IF($CK$3&lt;&gt;"コンテンツなし",IF(AND(申込書!$AH$4="GIGAスクールパック",SUM($P69,$R69)&lt;&gt;0),SUM($P69,$R69),IF(AND(申込書!$AH$4="SKY安心GIGAタブレット",SUM($T69,$V69)&lt;&gt;0),SUM($T69,$V69),"")),"")</f>
        <v/>
      </c>
      <c r="CN69" s="81" t="str">
        <f>IF($CK$3&lt;&gt;"コンテンツなし",IF(AND(申込書!$AH$4="GIGAスクールパック",SUM($Q69,$S69)&lt;&gt;0),SUM($Q69,$S69),IF(AND(申込書!$AH$4="SKY安心GIGAタブレット",SUM($U69,$W69)&lt;&gt;0),SUM($U69,$W69),"")),"")</f>
        <v/>
      </c>
      <c r="CO69" s="157"/>
      <c r="CP69" s="82"/>
      <c r="CQ69" s="80" t="str">
        <f>IF(AND(申込書!$C$100&lt;&gt;"▼プルダウンより選択してください",申込書!$C$100&lt;&gt;"",申込書!$P$100&lt;&gt;"YYYY/MM/DD",$G69&lt;&gt;""),申込書!$P$100,"")</f>
        <v/>
      </c>
      <c r="CR69" s="81" t="str">
        <f>IF(AND(申込書!$C$100&lt;&gt;"▼プルダウンより選択してください",申込書!$C$100&lt;&gt;"",$G69&lt;&gt;""),申込書!$M$100,"")</f>
        <v/>
      </c>
      <c r="CS69" s="81" t="str">
        <f>IF($CQ$3&lt;&gt;"コンテンツなし",IF(AND(申込書!$AH$4="GIGAスクールパック",SUM($P69,$R69)&lt;&gt;0),SUM($P69,$R69),IF(AND(申込書!$AH$4="SKY安心GIGAタブレット",SUM($T69,$V69)&lt;&gt;0),SUM($T69,$V69),"")),"")</f>
        <v/>
      </c>
      <c r="CT69" s="81" t="str">
        <f>IF($CQ$3&lt;&gt;"コンテンツなし",IF(AND(申込書!$AH$4="GIGAスクールパック",SUM($Q69,$S69)&lt;&gt;0),SUM($Q69,$S69),IF(AND(申込書!$AH$4="SKY安心GIGAタブレット",SUM($U69,$W69)&lt;&gt;0),SUM($U69,$W69),"")),"")</f>
        <v/>
      </c>
      <c r="CU69" s="81"/>
      <c r="CV69" s="82"/>
      <c r="CW69" s="80" t="str">
        <f>IF(AND(申込書!$C$101&lt;&gt;"▼プルダウンより選択してください",申込書!$C$101&lt;&gt;"",申込書!$P$101&lt;&gt;"YYYY/MM/DD",$G69&lt;&gt;""),申込書!$P$101,"")</f>
        <v/>
      </c>
      <c r="CX69" s="81" t="str">
        <f>IF(AND(申込書!$C$101&lt;&gt;"▼プルダウンより選択してください",申込書!$C$101&lt;&gt;"",$G69&lt;&gt;""),申込書!$M$101,"")</f>
        <v/>
      </c>
      <c r="CY69" s="81" t="str">
        <f>IF($CW$3&lt;&gt;"コンテンツなし",IF(AND(申込書!$AH$4="GIGAスクールパック",SUM($P69,$R69)&lt;&gt;0),SUM($P69,$R69),IF(AND(申込書!$AH$4="SKY安心GIGAタブレット",SUM($T69,$V69)&lt;&gt;0),SUM($T69,$V69),"")),"")</f>
        <v/>
      </c>
      <c r="CZ69" s="81" t="str">
        <f>IF($CW$3&lt;&gt;"コンテンツなし",IF(AND(申込書!$AH$4="GIGAスクールパック",SUM($Q69,$S69)&lt;&gt;0),SUM($Q69,$S69),IF(AND(申込書!$AH$4="SKY安心GIGAタブレット",SUM($U69,$W69)&lt;&gt;0),SUM($U69,$W69),"")),"")</f>
        <v/>
      </c>
      <c r="DA69" s="81"/>
      <c r="DB69" s="82"/>
      <c r="DC69" s="80" t="str">
        <f>IF(AND(申込書!$C$102&lt;&gt;"▼プルダウンより選択してください",申込書!$C$102&lt;&gt;"",申込書!$P$102&lt;&gt;"YYYY/MM/DD",$G69&lt;&gt;""),申込書!$P$102,"")</f>
        <v/>
      </c>
      <c r="DD69" s="81" t="str">
        <f>IF(AND(申込書!$C$102&lt;&gt;"▼プルダウンより選択してください",申込書!$C$102&lt;&gt;"",$G69&lt;&gt;""),申込書!$M$102,"")</f>
        <v/>
      </c>
      <c r="DE69" s="81" t="str">
        <f>IF($DC$3&lt;&gt;"コンテンツなし",IF(AND(申込書!$AH$4="GIGAスクールパック",SUM($P69,$R69)&lt;&gt;0),SUM($P69,$R69),IF(AND(申込書!$AH$4="SKY安心GIGAタブレット",SUM($T69,$V69)&lt;&gt;0),SUM($T69,$V69),"")),"")</f>
        <v/>
      </c>
      <c r="DF69" s="81" t="str">
        <f>IF($DC$3&lt;&gt;"コンテンツなし",IF(AND(申込書!$AH$4="GIGAスクールパック",SUM($Q69,$S69)&lt;&gt;0),SUM($Q69,$S69),IF(AND(申込書!$AH$4="SKY安心GIGAタブレット",SUM($U69,$W69)&lt;&gt;0),SUM($U69,$W69),"")),"")</f>
        <v/>
      </c>
      <c r="DG69" s="81"/>
      <c r="DH69" s="82"/>
      <c r="DI69" s="80" t="str">
        <f>IF(AND(申込書!$C$103&lt;&gt;"▼プルダウンより選択してください",申込書!$C$103&lt;&gt;"",申込書!$P$103&lt;&gt;"YYYY/MM/DD",$G69&lt;&gt;""),申込書!$P$103,"")</f>
        <v/>
      </c>
      <c r="DJ69" s="81" t="str">
        <f>IF(AND(申込書!$C$103&lt;&gt;"▼プルダウンより選択してください",申込書!$C$103&lt;&gt;"",$G69&lt;&gt;""),申込書!$M$103,"")</f>
        <v/>
      </c>
      <c r="DK69" s="81" t="str">
        <f>IF($DI$3&lt;&gt;"コンテンツなし",IF(AND(申込書!$AH$4="GIGAスクールパック",SUM($P69,$R69)&lt;&gt;0),SUM($P69,$R69),IF(AND(申込書!$AH$4="SKY安心GIGAタブレット",SUM($T69,$V69)&lt;&gt;0),SUM($T69,$V69),"")),"")</f>
        <v/>
      </c>
      <c r="DL69" s="81" t="str">
        <f>IF($DI$3&lt;&gt;"コンテンツなし",IF(AND(申込書!$AH$4="GIGAスクールパック",SUM($Q69,$S69)&lt;&gt;0),SUM($Q69,$S69),IF(AND(申込書!$AH$4="SKY安心GIGAタブレット",SUM($U69,$W69)&lt;&gt;0),SUM($U69,$W69),"")),"")</f>
        <v/>
      </c>
      <c r="DM69" s="81"/>
      <c r="DN69" s="82"/>
      <c r="DO69" s="80" t="str">
        <f>IF(AND(申込書!$C$104&lt;&gt;"▼プルダウンより選択してください",申込書!$C$104&lt;&gt;"",申込書!$P$104&lt;&gt;"YYYY/MM/DD",$G69&lt;&gt;""),申込書!$P$104,"")</f>
        <v/>
      </c>
      <c r="DP69" s="81" t="str">
        <f>IF(AND(申込書!$C$104&lt;&gt;"▼プルダウンより選択してください",申込書!$C$104&lt;&gt;"",$G69&lt;&gt;""),申込書!$M$104,"")</f>
        <v/>
      </c>
      <c r="DQ69" s="81" t="str">
        <f>IF($DO$3&lt;&gt;"コンテンツなし",IF(AND(申込書!$AH$4="GIGAスクールパック",SUM($P69,$R69)&lt;&gt;0),SUM($P69,$R69),IF(AND(申込書!$AH$4="SKY安心GIGAタブレット",SUM($T69,$V69)&lt;&gt;0),SUM($T69,$V69),"")),"")</f>
        <v/>
      </c>
      <c r="DR69" s="81" t="str">
        <f>IF($DO$3&lt;&gt;"コンテンツなし",IF(AND(申込書!$AH$4="GIGAスクールパック",SUM($Q69,$S69)&lt;&gt;0),SUM($Q69,$S69),IF(AND(申込書!$AH$4="SKY安心GIGAタブレット",SUM($U69,$W69)&lt;&gt;0),SUM($U69,$W69),"")),"")</f>
        <v/>
      </c>
      <c r="DS69" s="81"/>
      <c r="DT69" s="82"/>
      <c r="DU69" s="80" t="str">
        <f>IF(AND(申込書!$C$105&lt;&gt;"▼プルダウンより選択してください",申込書!$C$105&lt;&gt;"",申込書!$P$105&lt;&gt;"YYYY/MM/DD",$G69&lt;&gt;""),申込書!$P$105,"")</f>
        <v/>
      </c>
      <c r="DV69" s="81" t="str">
        <f>IF(AND(申込書!$C$105&lt;&gt;"▼プルダウンより選択してください",申込書!$C$105&lt;&gt;"",$G69&lt;&gt;""),申込書!$M$105,"")</f>
        <v/>
      </c>
      <c r="DW69" s="81" t="str">
        <f>IF($DU$3&lt;&gt;"コンテンツなし",IF(AND(申込書!$AH$4="GIGAスクールパック",SUM($P69,$R69)&lt;&gt;0),SUM($P69,$R69),IF(AND(申込書!$AH$4="SKY安心GIGAタブレット",SUM($T69,$V69)&lt;&gt;0),SUM($T69,$V69),"")),"")</f>
        <v/>
      </c>
      <c r="DX69" s="81" t="str">
        <f>IF($DU$3&lt;&gt;"コンテンツなし",IF(AND(申込書!$AH$4="GIGAスクールパック",SUM($Q69,$S69)&lt;&gt;0),SUM($Q69,$S69),IF(AND(申込書!$AH$4="SKY安心GIGAタブレット",SUM($U69,$W69)&lt;&gt;0),SUM($U69,$W69),"")),"")</f>
        <v/>
      </c>
      <c r="DY69" s="157"/>
      <c r="DZ69" s="82"/>
      <c r="EA69" s="80" t="str">
        <f>IF(AND(申込書!$C$106&lt;&gt;"▼プルダウンより選択してください",申込書!$C$106&lt;&gt;"",申込書!$P$106&lt;&gt;"YYYY/MM/DD",$G69&lt;&gt;""),申込書!$P$106,"")</f>
        <v/>
      </c>
      <c r="EB69" s="81" t="str">
        <f>IF(AND(申込書!$C$106&lt;&gt;"▼プルダウンより選択してください",申込書!$C$106&lt;&gt;"",$G69&lt;&gt;""),申込書!$M$106,"")</f>
        <v/>
      </c>
      <c r="EC69" s="81" t="str">
        <f>IF($EA$3&lt;&gt;"コンテンツなし",IF(AND(申込書!$AH$4="GIGAスクールパック",SUM($P69,$R69)&lt;&gt;0),SUM($P69,$R69),IF(AND(申込書!$AH$4="SKY安心GIGAタブレット",SUM($T69,$V69)&lt;&gt;0),SUM($T69,$V69),"")),"")</f>
        <v/>
      </c>
      <c r="ED69" s="81" t="str">
        <f>IF($EA$3&lt;&gt;"コンテンツなし",IF(AND(申込書!$AH$4="GIGAスクールパック",SUM($Q69,$S69)&lt;&gt;0),SUM($Q69,$S69),IF(AND(申込書!$AH$4="SKY安心GIGAタブレット",SUM($U69,$W69)&lt;&gt;0),SUM($U69,$W69),"")),"")</f>
        <v/>
      </c>
      <c r="EE69" s="157"/>
      <c r="EF69" s="82"/>
      <c r="EG69" s="80" t="str">
        <f>IF(AND(申込書!$C$107&lt;&gt;"▼プルダウンより選択してください",申込書!$C$107&lt;&gt;"",申込書!$P$107&lt;&gt;"YYYY/MM/DD",$G69&lt;&gt;""),申込書!$P$107,"")</f>
        <v/>
      </c>
      <c r="EH69" s="81" t="str">
        <f>IF(AND(申込書!$C$107&lt;&gt;"▼プルダウンより選択してください",申込書!$C$107&lt;&gt;"",$G69&lt;&gt;""),申込書!$M$107,"")</f>
        <v/>
      </c>
      <c r="EI69" s="81" t="str">
        <f>IF($EG$3&lt;&gt;"コンテンツなし",IF(AND(申込書!$AH$4="GIGAスクールパック",SUM($P69,$R69)&lt;&gt;0),SUM($P69,$R69),IF(AND(申込書!$AH$4="SKY安心GIGAタブレット",SUM($T69,$V69)&lt;&gt;0),SUM($T69,$V69),"")),"")</f>
        <v/>
      </c>
      <c r="EJ69" s="81" t="str">
        <f>IF($EG$3&lt;&gt;"コンテンツなし",IF(AND(申込書!$AH$4="GIGAスクールパック",SUM($Q69,$S69)&lt;&gt;0),SUM($Q69,$S69),IF(AND(申込書!$AH$4="SKY安心GIGAタブレット",SUM($U69,$W69)&lt;&gt;0),SUM($U69,$W69),"")),"")</f>
        <v/>
      </c>
      <c r="EK69" s="157"/>
      <c r="EL69" s="82"/>
      <c r="EM69" s="80" t="str">
        <f>IF(AND(申込書!$C$108&lt;&gt;"▼プルダウンより選択してください",申込書!$C$108&lt;&gt;"",申込書!$P$108&lt;&gt;"YYYY/MM/DD",$G69&lt;&gt;""),申込書!$P$108,"")</f>
        <v/>
      </c>
      <c r="EN69" s="81" t="str">
        <f>IF(AND(申込書!$C$108&lt;&gt;"▼プルダウンより選択してください",申込書!$C$108&lt;&gt;"",$G69&lt;&gt;""),申込書!$M$108,"")</f>
        <v/>
      </c>
      <c r="EO69" s="81" t="str">
        <f>IF($EM$3&lt;&gt;"コンテンツなし",IF(AND(申込書!$AH$4="GIGAスクールパック",SUM($P69,$R69)&lt;&gt;0),SUM($P69,$R69),IF(AND(申込書!$AH$4="SKY安心GIGAタブレット",SUM($T69,$V69)&lt;&gt;0),SUM($T69,$V69),"")),"")</f>
        <v/>
      </c>
      <c r="EP69" s="81" t="str">
        <f>IF($EM$3&lt;&gt;"コンテンツなし",IF(AND(申込書!$AH$4="GIGAスクールパック",SUM($Q69,$S69)&lt;&gt;0),SUM($Q69,$S69),IF(AND(申込書!$AH$4="SKY安心GIGAタブレット",SUM($U69,$W69)&lt;&gt;0),SUM($U69,$W69),"")),"")</f>
        <v/>
      </c>
      <c r="EQ69" s="157"/>
      <c r="ER69" s="82"/>
      <c r="ES69" s="80" t="str">
        <f>IF(AND(申込書!$C$109&lt;&gt;"▼プルダウンより選択してください",申込書!$C$109&lt;&gt;"",申込書!$P$109&lt;&gt;"YYYY/MM/DD",$G69&lt;&gt;""),申込書!$P$109,"")</f>
        <v/>
      </c>
      <c r="ET69" s="81" t="str">
        <f>IF(AND(申込書!$C$109&lt;&gt;"▼プルダウンより選択してください",申込書!$C$109&lt;&gt;"",$G69&lt;&gt;""),申込書!$M$109,"")</f>
        <v/>
      </c>
      <c r="EU69" s="81" t="str">
        <f>IF($ES$3&lt;&gt;"コンテンツなし",IF(AND(申込書!$AH$4="GIGAスクールパック",SUM($P69,$R69)&lt;&gt;0),SUM($P69,$R69),IF(AND(申込書!$AH$4="SKY安心GIGAタブレット",SUM($T69,$V69)&lt;&gt;0),SUM($T69,$V69),"")),"")</f>
        <v/>
      </c>
      <c r="EV69" s="81" t="str">
        <f>IF($ES$3&lt;&gt;"コンテンツなし",IF(AND(申込書!$AH$4="GIGAスクールパック",SUM($Q69,$S69)&lt;&gt;0),SUM($Q69,$S69),IF(AND(申込書!$AH$4="SKY安心GIGAタブレット",SUM($U69,$W69)&lt;&gt;0),SUM($U69,$W69),"")),"")</f>
        <v/>
      </c>
      <c r="EW69" s="157"/>
      <c r="EX69" s="82"/>
      <c r="EY69" s="80" t="str">
        <f>IF(AND(申込書!$C$110&lt;&gt;"▼プルダウンより選択してください",申込書!$C$110&lt;&gt;"",申込書!$P$110&lt;&gt;"YYYY/MM/DD",$G69&lt;&gt;""),申込書!$P$110,"")</f>
        <v/>
      </c>
      <c r="EZ69" s="81" t="str">
        <f>IF(AND(申込書!$C$110&lt;&gt;"▼プルダウンより選択してください",申込書!$C$110&lt;&gt;"",$G69&lt;&gt;""),申込書!$M$110,"")</f>
        <v/>
      </c>
      <c r="FA69" s="81" t="str">
        <f>IF($EY$3&lt;&gt;"コンテンツなし",IF(AND(申込書!$AH$4="GIGAスクールパック",SUM($P69,$R69)&lt;&gt;0),SUM($P69,$R69),IF(AND(申込書!$AH$4="SKY安心GIGAタブレット",SUM($T69,$V69)&lt;&gt;0),SUM($T69,$V69),"")),"")</f>
        <v/>
      </c>
      <c r="FB69" s="81" t="str">
        <f>IF($EY$3&lt;&gt;"コンテンツなし",IF(AND(申込書!$AH$4="GIGAスクールパック",SUM($Q69,$S69)&lt;&gt;0),SUM($Q69,$S69),IF(AND(申込書!$AH$4="SKY安心GIGAタブレット",SUM($U69,$W69)&lt;&gt;0),SUM($U69,$W69),"")),"")</f>
        <v/>
      </c>
      <c r="FC69" s="157"/>
      <c r="FD69" s="82"/>
      <c r="FE69" s="80" t="str">
        <f>IF(AND(申込書!$C$111&lt;&gt;"▼プルダウンより選択してください",申込書!$C$111&lt;&gt;"",申込書!$P$111&lt;&gt;"YYYY/MM/DD",$G69&lt;&gt;""),申込書!$P$111,"")</f>
        <v/>
      </c>
      <c r="FF69" s="81" t="str">
        <f>IF(AND(申込書!$C$111&lt;&gt;"▼プルダウンより選択してください",申込書!$C$111&lt;&gt;"",$G69&lt;&gt;""),申込書!$M$111,"")</f>
        <v/>
      </c>
      <c r="FG69" s="81" t="str">
        <f>IF($FE$3&lt;&gt;"コンテンツなし",IF(AND(申込書!$AH$4="GIGAスクールパック",SUM($P69,$R69)&lt;&gt;0),SUM($P69,$R69),IF(AND(申込書!$AH$4="SKY安心GIGAタブレット",SUM($T69,$V69)&lt;&gt;0),SUM($T69,$V69),"")),"")</f>
        <v/>
      </c>
      <c r="FH69" s="81" t="str">
        <f>IF($FE$3&lt;&gt;"コンテンツなし",IF(AND(申込書!$AH$4="GIGAスクールパック",SUM($Q69,$S69)&lt;&gt;0),SUM($Q69,$S69),IF(AND(申込書!$AH$4="SKY安心GIGAタブレット",SUM($U69,$W69)&lt;&gt;0),SUM($U69,$W69),"")),"")</f>
        <v/>
      </c>
      <c r="FI69" s="157"/>
      <c r="FJ69" s="82"/>
      <c r="FK69" s="80" t="str">
        <f>IF(AND(申込書!$C$112&lt;&gt;"▼プルダウンより選択してください",申込書!$C$112&lt;&gt;"",申込書!$P$112&lt;&gt;"YYYY/MM/DD",$G69&lt;&gt;""),申込書!$P$112,"")</f>
        <v/>
      </c>
      <c r="FL69" s="81" t="str">
        <f>IF(AND(申込書!$C$112&lt;&gt;"▼プルダウンより選択してください",申込書!$C$112&lt;&gt;"",$G69&lt;&gt;""),申込書!$M$112,"")</f>
        <v/>
      </c>
      <c r="FM69" s="81" t="str">
        <f>IF($FK$3&lt;&gt;"コンテンツなし",IF(AND(申込書!$AH$4="GIGAスクールパック",SUM($P69,$R69)&lt;&gt;0),SUM($P69,$R69),IF(AND(申込書!$AH$4="SKY安心GIGAタブレット",SUM($T69,$V69)&lt;&gt;0),SUM($T69,$V69),"")),"")</f>
        <v/>
      </c>
      <c r="FN69" s="81" t="str">
        <f>IF($FK$3&lt;&gt;"コンテンツなし",IF(AND(申込書!$AH$4="GIGAスクールパック",SUM($Q69,$S69)&lt;&gt;0),SUM($Q69,$S69),IF(AND(申込書!$AH$4="SKY安心GIGAタブレット",SUM($U69,$W69)&lt;&gt;0),SUM($U69,$W69),"")),"")</f>
        <v/>
      </c>
      <c r="FO69" s="157"/>
      <c r="FP69" s="82"/>
      <c r="FQ69" s="80" t="str">
        <f>IF(AND(申込書!$C$113&lt;&gt;"▼プルダウンより選択してください",申込書!$C$113&lt;&gt;"",申込書!$P$113&lt;&gt;"YYYY/MM/DD",$G69&lt;&gt;""),申込書!$P$113,"")</f>
        <v/>
      </c>
      <c r="FR69" s="81" t="str">
        <f>IF(AND(申込書!$C$113&lt;&gt;"▼プルダウンより選択してください",申込書!$C$113&lt;&gt;"",$G69&lt;&gt;""),申込書!$M$113,"")</f>
        <v/>
      </c>
      <c r="FS69" s="81" t="str">
        <f>IF($FQ$3&lt;&gt;"コンテンツなし",IF(AND(申込書!$AH$4="GIGAスクールパック",SUM($P69,$R69)&lt;&gt;0),SUM($P69,$R69),IF(AND(申込書!$AH$4="SKY安心GIGAタブレット",SUM($T69,$V69)&lt;&gt;0),SUM($T69,$V69),"")),"")</f>
        <v/>
      </c>
      <c r="FT69" s="81" t="str">
        <f>IF($FQ$3&lt;&gt;"コンテンツなし",IF(AND(申込書!$AH$4="GIGAスクールパック",SUM($Q69,$S69)&lt;&gt;0),SUM($Q69,$S69),IF(AND(申込書!$AH$4="SKY安心GIGAタブレット",SUM($U69,$W69)&lt;&gt;0),SUM($U69,$W69),"")),"")</f>
        <v/>
      </c>
      <c r="FU69" s="157"/>
      <c r="FV69" s="82"/>
      <c r="FW69" s="80" t="str">
        <f>IF(AND(申込書!$C$114&lt;&gt;"▼プルダウンより選択してください",申込書!$C$114&lt;&gt;"",申込書!$P$114&lt;&gt;"YYYY/MM/DD",$G69&lt;&gt;""),申込書!$P$114,"")</f>
        <v/>
      </c>
      <c r="FX69" s="81" t="str">
        <f>IF(AND(申込書!$C$114&lt;&gt;"▼プルダウンより選択してください",申込書!$C$114&lt;&gt;"",$G69&lt;&gt;""),申込書!$M$114,"")</f>
        <v/>
      </c>
      <c r="FY69" s="81" t="str">
        <f>IF($FW$3&lt;&gt;"コンテンツなし",IF(AND(申込書!$AH$4="GIGAスクールパック",SUM($P69,$R69)&lt;&gt;0),SUM($P69,$R69),IF(AND(申込書!$AH$4="SKY安心GIGAタブレット",SUM($T69,$V69)&lt;&gt;0),SUM($T69,$V69),"")),"")</f>
        <v/>
      </c>
      <c r="FZ69" s="81" t="str">
        <f>IF($FW$3&lt;&gt;"コンテンツなし",IF(AND(申込書!$AH$4="GIGAスクールパック",SUM($Q69,$S69)&lt;&gt;0),SUM($Q69,$S69),IF(AND(申込書!$AH$4="SKY安心GIGAタブレット",SUM($U69,$W69)&lt;&gt;0),SUM($U69,$W69),"")),"")</f>
        <v/>
      </c>
      <c r="GA69" s="157"/>
      <c r="GB69" s="82"/>
      <c r="GC69" s="80" t="str">
        <f>IF(AND(申込書!$C$115&lt;&gt;"▼プルダウンより選択してください",申込書!$C$115&lt;&gt;"",申込書!$P$115&lt;&gt;"YYYY/MM/DD",$G69&lt;&gt;""),申込書!$P$115,"")</f>
        <v/>
      </c>
      <c r="GD69" s="81" t="str">
        <f>IF(AND(申込書!$C$115&lt;&gt;"▼プルダウンより選択してください",申込書!$C$115&lt;&gt;"",$G69&lt;&gt;""),申込書!$M$115,"")</f>
        <v/>
      </c>
      <c r="GE69" s="81" t="str">
        <f>IF($GC$3&lt;&gt;"コンテンツなし",IF(AND(申込書!$AH$4="GIGAスクールパック",SUM($P69,$R69)&lt;&gt;0),SUM($P69,$R69),IF(AND(申込書!$AH$4="SKY安心GIGAタブレット",SUM($T69,$V69)&lt;&gt;0),SUM($T69,$V69),"")),"")</f>
        <v/>
      </c>
      <c r="GF69" s="81" t="str">
        <f>IF($GC$3&lt;&gt;"コンテンツなし",IF(AND(申込書!$AH$4="GIGAスクールパック",SUM($Q69,$S69)&lt;&gt;0),SUM($Q69,$S69),IF(AND(申込書!$AH$4="SKY安心GIGAタブレット",SUM($U69,$W69)&lt;&gt;0),SUM($U69,$W69),"")),"")</f>
        <v/>
      </c>
      <c r="GG69" s="157"/>
      <c r="GH69" s="82"/>
      <c r="GI69" s="80" t="str">
        <f>IF(AND(申込書!$C$116&lt;&gt;"▼プルダウンより選択してください",申込書!$C$116&lt;&gt;"",申込書!$P$116&lt;&gt;"YYYY/MM/DD",$G69&lt;&gt;""),申込書!$P$116,"")</f>
        <v/>
      </c>
      <c r="GJ69" s="81" t="str">
        <f>IF(AND(申込書!$C$116&lt;&gt;"▼プルダウンより選択してください",申込書!$C$116&lt;&gt;"",$G69&lt;&gt;""),申込書!$M$116,"")</f>
        <v/>
      </c>
      <c r="GK69" s="81" t="str">
        <f>IF($GI$3&lt;&gt;"コンテンツなし",IF(AND(申込書!$AH$4="GIGAスクールパック",SUM($P69,$R69)&lt;&gt;0),SUM($P69,$R69),IF(AND(申込書!$AH$4="SKY安心GIGAタブレット",SUM($T69,$V69)&lt;&gt;0),SUM($T69,$V69),"")),"")</f>
        <v/>
      </c>
      <c r="GL69" s="81" t="str">
        <f>IF($GI$3&lt;&gt;"コンテンツなし",IF(AND(申込書!$AH$4="GIGAスクールパック",SUM($Q69,$S69)&lt;&gt;0),SUM($Q69,$S69),IF(AND(申込書!$AH$4="SKY安心GIGAタブレット",SUM($U69,$W69)&lt;&gt;0),SUM($U69,$W69),"")),"")</f>
        <v/>
      </c>
      <c r="GM69" s="157"/>
      <c r="GN69" s="82"/>
      <c r="GO69" s="80" t="str">
        <f>IF(AND(申込書!$C$117&lt;&gt;"▼プルダウンより選択してください",申込書!$C$117&lt;&gt;"",申込書!$P$117&lt;&gt;"YYYY/MM/DD",$G69&lt;&gt;""),申込書!$P$117,"")</f>
        <v/>
      </c>
      <c r="GP69" s="81" t="str">
        <f>IF(AND(申込書!$C$117&lt;&gt;"▼プルダウンより選択してください",申込書!$C$117&lt;&gt;"",$G69&lt;&gt;""),申込書!$M$117,"")</f>
        <v/>
      </c>
      <c r="GQ69" s="81" t="str">
        <f>IF($GO$3&lt;&gt;"コンテンツなし",IF(AND(申込書!$AH$4="GIGAスクールパック",SUM($P69,$R69)&lt;&gt;0),SUM($P69,$R69),IF(AND(申込書!$AH$4="SKY安心GIGAタブレット",SUM($T69,$V69)&lt;&gt;0),SUM($T69,$V69),"")),"")</f>
        <v/>
      </c>
      <c r="GR69" s="81" t="str">
        <f>IF($GO$3&lt;&gt;"コンテンツなし",IF(AND(申込書!$AH$4="GIGAスクールパック",SUM($Q69,$S69)&lt;&gt;0),SUM($Q69,$S69),IF(AND(申込書!$AH$4="SKY安心GIGAタブレット",SUM($U69,$W69)&lt;&gt;0),SUM($U69,$W69),"")),"")</f>
        <v/>
      </c>
      <c r="GS69" s="157"/>
      <c r="GT69" s="82"/>
      <c r="GU69" s="80" t="str">
        <f>IF(AND(申込書!$C$118&lt;&gt;"▼プルダウンより選択してください",申込書!$C$118&lt;&gt;"",申込書!$P$118&lt;&gt;"YYYY/MM/DD",$G69&lt;&gt;""),申込書!$P$118,"")</f>
        <v/>
      </c>
      <c r="GV69" s="81" t="str">
        <f>IF(AND(申込書!$C$118&lt;&gt;"▼プルダウンより選択してください",申込書!$C$118&lt;&gt;"",$G69&lt;&gt;""),申込書!$M$118,"")</f>
        <v/>
      </c>
      <c r="GW69" s="81" t="str">
        <f>IF($GU$3&lt;&gt;"コンテンツなし",IF(AND(申込書!$AH$4="GIGAスクールパック",SUM($P69,$R69)&lt;&gt;0),SUM($P69,$R69),IF(AND(申込書!$AH$4="SKY安心GIGAタブレット",SUM($T69,$V69)&lt;&gt;0),SUM($T69,$V69),"")),"")</f>
        <v/>
      </c>
      <c r="GX69" s="81" t="str">
        <f>IF($GU$3&lt;&gt;"コンテンツなし",IF(AND(申込書!$AH$4="GIGAスクールパック",SUM($Q69,$S69)&lt;&gt;0),SUM($Q69,$S69),IF(AND(申込書!$AH$4="SKY安心GIGAタブレット",SUM($U69,$W69)&lt;&gt;0),SUM($U69,$W69),"")),"")</f>
        <v/>
      </c>
      <c r="GY69" s="157"/>
      <c r="GZ69" s="82"/>
      <c r="HA69" s="80" t="str">
        <f>IF(AND(申込書!$C$119&lt;&gt;"▼プルダウンより選択してください",申込書!$C$119&lt;&gt;"",申込書!$P$119&lt;&gt;"YYYY/MM/DD",$G69&lt;&gt;""),申込書!$P$119,"")</f>
        <v/>
      </c>
      <c r="HB69" s="81" t="str">
        <f>IF(AND(申込書!$C$119&lt;&gt;"▼プルダウンより選択してください",申込書!$C$119&lt;&gt;"",$G69&lt;&gt;""),申込書!$M$119,"")</f>
        <v/>
      </c>
      <c r="HC69" s="81" t="str">
        <f>IF($HA$3&lt;&gt;"コンテンツなし",IF(AND(申込書!$AH$4="GIGAスクールパック",SUM($P69,$R69)&lt;&gt;0),SUM($P69,$R69),IF(AND(申込書!$AH$4="SKY安心GIGAタブレット",SUM($T69,$V69)&lt;&gt;0),SUM($T69,$V69),"")),"")</f>
        <v/>
      </c>
      <c r="HD69" s="81" t="str">
        <f>IF($HA$3&lt;&gt;"コンテンツなし",IF(AND(申込書!$AH$4="GIGAスクールパック",SUM($Q69,$S69)&lt;&gt;0),SUM($Q69,$S69),IF(AND(申込書!$AH$4="SKY安心GIGAタブレット",SUM($U69,$W69)&lt;&gt;0),SUM($U69,$W69),"")),"")</f>
        <v/>
      </c>
      <c r="HE69" s="157"/>
      <c r="HF69" s="82"/>
      <c r="HG69" s="83"/>
    </row>
    <row r="70" spans="2:215" ht="26.85" customHeight="1">
      <c r="B70" s="62">
        <f t="shared" si="0"/>
        <v>65</v>
      </c>
      <c r="C70" s="63"/>
      <c r="D70" s="64"/>
      <c r="E70" s="207"/>
      <c r="F70" s="65"/>
      <c r="G70" s="66"/>
      <c r="H70" s="67"/>
      <c r="I70" s="68"/>
      <c r="J70" s="69"/>
      <c r="K70" s="70"/>
      <c r="L70" s="71"/>
      <c r="M70" s="72"/>
      <c r="N70" s="73"/>
      <c r="O70" s="74"/>
      <c r="P70" s="179"/>
      <c r="Q70" s="180"/>
      <c r="R70" s="180"/>
      <c r="S70" s="181"/>
      <c r="T70" s="179"/>
      <c r="U70" s="180"/>
      <c r="V70" s="182"/>
      <c r="W70" s="181"/>
      <c r="X70" s="75"/>
      <c r="Y70" s="76"/>
      <c r="Z70" s="77"/>
      <c r="AA70" s="78"/>
      <c r="AB70" s="79"/>
      <c r="AC70" s="79"/>
      <c r="AD70" s="79"/>
      <c r="AE70" s="77"/>
      <c r="AF70" s="139"/>
      <c r="AG70" s="139"/>
      <c r="AH70" s="139"/>
      <c r="AI70" s="80" t="str">
        <f>IF(AND(申込書!$C$90&lt;&gt;"▼プルダウンより選択してください",申込書!$C$90&lt;&gt;"",申込書!$P$90&lt;&gt;"YYYY/MM/DD",$G70&lt;&gt;""),申込書!$P$90,"")</f>
        <v/>
      </c>
      <c r="AJ70" s="81" t="str">
        <f>IF(AND(申込書!$C$90&lt;&gt;"▼プルダウンより選択してください",申込書!$C$90&lt;&gt;"",$G70&lt;&gt;""),申込書!$M$90,"")</f>
        <v/>
      </c>
      <c r="AK70" s="81" t="str">
        <f>IF($AI$3&lt;&gt;"コンテンツなし",IF(AND(申込書!$AH$4="GIGAスクールパック",SUM($P70,$R70)&lt;&gt;0),SUM($P70,$R70),IF(AND(申込書!$AH$4="SKY安心GIGAタブレット",SUM($T70,$V70)&lt;&gt;0),SUM($T70,$V70),"")),"")</f>
        <v/>
      </c>
      <c r="AL70" s="81" t="str">
        <f>IF($AI$3&lt;&gt;"コンテンツなし",IF(AND(申込書!$AH$4="GIGAスクールパック",SUM($Q70,$S70)&lt;&gt;0),SUM($Q70,$S70),IF(AND(申込書!$AH$4="SKY安心GIGAタブレット",SUM($U70,$W70)&lt;&gt;0),SUM($U70,$W70),"")),"")</f>
        <v/>
      </c>
      <c r="AM70" s="157"/>
      <c r="AN70" s="82"/>
      <c r="AO70" s="80" t="str">
        <f>IF(AND(申込書!$C$91&lt;&gt;"▼プルダウンより選択してください",申込書!$C$91&lt;&gt;"",申込書!$P$91&lt;&gt;"YYYY/MM/DD",$G70&lt;&gt;""),申込書!$P$91,"")</f>
        <v/>
      </c>
      <c r="AP70" s="81" t="str">
        <f>IF(AND(申込書!$C$91&lt;&gt;"▼プルダウンより選択してください",申込書!$C$91&lt;&gt;"",$G70&lt;&gt;""),申込書!$M$91,"")</f>
        <v/>
      </c>
      <c r="AQ70" s="81" t="str">
        <f>IF($AO$3&lt;&gt;"コンテンツなし",IF(AND(申込書!$AH$4="GIGAスクールパック",SUM($P70,$R70)&lt;&gt;0),SUM($P70,$R70),IF(AND(申込書!$AH$4="SKY安心GIGAタブレット",SUM($T70,$V70)&lt;&gt;0),SUM($T70,$V70),"")),"")</f>
        <v/>
      </c>
      <c r="AR70" s="81" t="str">
        <f>IF($AO$3&lt;&gt;"コンテンツなし",IF(AND(申込書!$AH$4="GIGAスクールパック",SUM($Q70,$S70)&lt;&gt;0),SUM($Q70,$S70),IF(AND(申込書!$AH$4="SKY安心GIGAタブレット",SUM($U70,$W70)&lt;&gt;0),SUM($U70,$W70),"")),"")</f>
        <v/>
      </c>
      <c r="AS70" s="157"/>
      <c r="AT70" s="82"/>
      <c r="AU70" s="80" t="str">
        <f>IF(AND(申込書!$C$92&lt;&gt;"▼プルダウンより選択してください",申込書!$C$92&lt;&gt;"",申込書!$P$92&lt;&gt;"YYYY/MM/DD",$G70&lt;&gt;""),申込書!$P$92,"")</f>
        <v/>
      </c>
      <c r="AV70" s="81" t="str">
        <f>IF(AND(申込書!$C$92&lt;&gt;"▼プルダウンより選択してください",申込書!$C$92&lt;&gt;"",$G70&lt;&gt;""),申込書!$M$92,"")</f>
        <v/>
      </c>
      <c r="AW70" s="81" t="str">
        <f>IF($AU$3&lt;&gt;"コンテンツなし",IF(AND(申込書!$AH$4="GIGAスクールパック",SUM($P70,$R70)&lt;&gt;0),SUM($P70,$R70),IF(AND(申込書!$AH$4="SKY安心GIGAタブレット",SUM($T70,$V70)&lt;&gt;0),SUM($T70,$V70),"")),"")</f>
        <v/>
      </c>
      <c r="AX70" s="81" t="str">
        <f>IF($AU$3&lt;&gt;"コンテンツなし",IF(AND(申込書!$AH$4="GIGAスクールパック",SUM($Q70,$S70)&lt;&gt;0),SUM($Q70,$S70),IF(AND(申込書!$AH$4="SKY安心GIGAタブレット",SUM($U70,$W70)&lt;&gt;0),SUM($U70,$W70),"")),"")</f>
        <v/>
      </c>
      <c r="AY70" s="157"/>
      <c r="AZ70" s="82"/>
      <c r="BA70" s="80" t="str">
        <f>IF(AND(申込書!$C$93&lt;&gt;"▼プルダウンより選択してください",申込書!$C$93&lt;&gt;"",申込書!$P$93&lt;&gt;"YYYY/MM/DD",$G70&lt;&gt;""),申込書!$P$93,"")</f>
        <v/>
      </c>
      <c r="BB70" s="81" t="str">
        <f>IF(AND(申込書!$C$93&lt;&gt;"▼プルダウンより選択してください",申込書!$C$93&lt;&gt;"",申込書!$M$93&gt;=1,$G70&lt;&gt;""),申込書!$M$93,"")</f>
        <v/>
      </c>
      <c r="BC70" s="81" t="str">
        <f>IF($BA$3&lt;&gt;"コンテンツなし",IF(AND(申込書!$AH$4="GIGAスクールパック",SUM($P70,$R70)&lt;&gt;0),SUM($P70,$R70),IF(AND(申込書!$AH$4="SKY安心GIGAタブレット",SUM($T70,$V70)&lt;&gt;0),SUM($T70,$V70),"")),"")</f>
        <v/>
      </c>
      <c r="BD70" s="81" t="str">
        <f>IF($BA$3&lt;&gt;"コンテンツなし",IF(AND(申込書!$AH$4="GIGAスクールパック",SUM($Q70,$S70)&lt;&gt;0),SUM($Q70,$S70),IF(AND(申込書!$AH$4="SKY安心GIGAタブレット",SUM($U70,$W70)&lt;&gt;0),SUM($U70,$W70),"")),"")</f>
        <v/>
      </c>
      <c r="BE70" s="157"/>
      <c r="BF70" s="82"/>
      <c r="BG70" s="80" t="str">
        <f>IF(AND(申込書!$C$94&lt;&gt;"▼プルダウンより選択してください",申込書!$C$94&lt;&gt;"",申込書!$P$94&lt;&gt;"YYYY/MM/DD",$G70&lt;&gt;""),申込書!$P$94,"")</f>
        <v/>
      </c>
      <c r="BH70" s="81" t="str">
        <f>IF(AND(申込書!$C$94&lt;&gt;"▼プルダウンより選択してください",申込書!$C$94&lt;&gt;"",$G70&lt;&gt;""),申込書!$M$94,"")</f>
        <v/>
      </c>
      <c r="BI70" s="81" t="str">
        <f>IF($BG$3&lt;&gt;"コンテンツなし",IF(AND(申込書!$AH$4="GIGAスクールパック",SUM($P70,$R70)&lt;&gt;0),SUM($P70,$R70),IF(AND(申込書!$AH$4="SKY安心GIGAタブレット",SUM($T70,$V70)&lt;&gt;0),SUM($T70,$V70),"")),"")</f>
        <v/>
      </c>
      <c r="BJ70" s="81" t="str">
        <f>IF($BG$3&lt;&gt;"コンテンツなし",IF(AND(申込書!$AH$4="GIGAスクールパック",SUM($Q70,$S70)&lt;&gt;0),SUM($Q70,$S70),IF(AND(申込書!$AH$4="SKY安心GIGAタブレット",SUM($U70,$W70)&lt;&gt;0),SUM($U70,$W70),"")),"")</f>
        <v/>
      </c>
      <c r="BK70" s="157"/>
      <c r="BL70" s="82"/>
      <c r="BM70" s="80" t="str">
        <f>IF(AND(申込書!$C$95&lt;&gt;"▼プルダウンより選択してください",申込書!$C$95&lt;&gt;"",申込書!$P$95&lt;&gt;"YYYY/MM/DD",$G70&lt;&gt;""),申込書!$P$95,"")</f>
        <v/>
      </c>
      <c r="BN70" s="81" t="str">
        <f>IF(AND(申込書!$C$95&lt;&gt;"▼プルダウンより選択してください",申込書!$C$95&lt;&gt;"",$G70&lt;&gt;""),申込書!$M$95,"")</f>
        <v/>
      </c>
      <c r="BO70" s="81" t="str">
        <f>IF($BM$3&lt;&gt;"コンテンツなし",IF(AND(申込書!$AH$4="GIGAスクールパック",SUM($P70,$R70)&lt;&gt;0),SUM($P70,$R70),IF(AND(申込書!$AH$4="SKY安心GIGAタブレット",SUM($T70,$V70)&lt;&gt;0),SUM($T70,$V70),"")),"")</f>
        <v/>
      </c>
      <c r="BP70" s="81" t="str">
        <f>IF($BM$3&lt;&gt;"コンテンツなし",IF(AND(申込書!$AH$4="GIGAスクールパック",SUM($Q70,$S70)&lt;&gt;0),SUM($Q70,$S70),IF(AND(申込書!$AH$4="SKY安心GIGAタブレット",SUM($U70,$W70)&lt;&gt;0),SUM($U70,$W70),"")),"")</f>
        <v/>
      </c>
      <c r="BQ70" s="157"/>
      <c r="BR70" s="82"/>
      <c r="BS70" s="80" t="str">
        <f>IF(AND(申込書!$C$96&lt;&gt;"▼プルダウンより選択してください",申込書!$C$96&lt;&gt;"",申込書!$P$96&lt;&gt;"YYYY/MM/DD",$G70&lt;&gt;""),申込書!$P$96,"")</f>
        <v/>
      </c>
      <c r="BT70" s="81" t="str">
        <f>IF(AND(申込書!$C$96&lt;&gt;"▼プルダウンより選択してください",申込書!$C$96&lt;&gt;"",$G70&lt;&gt;""),申込書!$M$96,"")</f>
        <v/>
      </c>
      <c r="BU70" s="81" t="str">
        <f>IF($BS$3&lt;&gt;"コンテンツなし",IF(AND(申込書!$AH$4="GIGAスクールパック",SUM($P70,$R70)&lt;&gt;0),SUM($P70,$R70),IF(AND(申込書!$AH$4="SKY安心GIGAタブレット",SUM($T70,$V70)&lt;&gt;0),SUM($T70,$V70),"")),"")</f>
        <v/>
      </c>
      <c r="BV70" s="81" t="str">
        <f>IF($BS$3&lt;&gt;"コンテンツなし",IF(AND(申込書!$AH$4="GIGAスクールパック",SUM($Q70,$S70)&lt;&gt;0),SUM($Q70,$S70),IF(AND(申込書!$AH$4="SKY安心GIGAタブレット",SUM($U70,$W70)&lt;&gt;0),SUM($U70,$W70),"")),"")</f>
        <v/>
      </c>
      <c r="BW70" s="157"/>
      <c r="BX70" s="82"/>
      <c r="BY70" s="80" t="str">
        <f>IF(AND(申込書!$C$97&lt;&gt;"▼プルダウンより選択してください",申込書!$C$97&lt;&gt;"",申込書!$P$97&lt;&gt;"YYYY/MM/DD",$G70&lt;&gt;""),申込書!$P$97,"")</f>
        <v/>
      </c>
      <c r="BZ70" s="81" t="str">
        <f>IF(AND(申込書!$C$97&lt;&gt;"▼プルダウンより選択してください",申込書!$C$97&lt;&gt;"",$G70&lt;&gt;""),申込書!$M$97,"")</f>
        <v/>
      </c>
      <c r="CA70" s="81" t="str">
        <f>IF($BY$3&lt;&gt;"コンテンツなし",IF(AND(申込書!$AH$4="GIGAスクールパック",SUM($P70,$R70)&lt;&gt;0),SUM($P70,$R70),IF(AND(申込書!$AH$4="SKY安心GIGAタブレット",SUM($T70,$V70)&lt;&gt;0),SUM($T70,$V70),"")),"")</f>
        <v/>
      </c>
      <c r="CB70" s="81" t="str">
        <f>IF($BY$3&lt;&gt;"コンテンツなし",IF(AND(申込書!$AH$4="GIGAスクールパック",SUM($Q70,$S70)&lt;&gt;0),SUM($Q70,$S70),IF(AND(申込書!$AH$4="SKY安心GIGAタブレット",SUM($U70,$W70)&lt;&gt;0),SUM($U70,$W70),"")),"")</f>
        <v/>
      </c>
      <c r="CC70" s="157"/>
      <c r="CD70" s="82"/>
      <c r="CE70" s="80" t="str">
        <f>IF(AND(申込書!$C$98&lt;&gt;"▼プルダウンより選択してください",申込書!$C$98&lt;&gt;"",申込書!$P$98&lt;&gt;"YYYY/MM/DD",$G70&lt;&gt;""),申込書!$P$98,"")</f>
        <v/>
      </c>
      <c r="CF70" s="81" t="str">
        <f>IF(AND(申込書!$C$98&lt;&gt;"▼プルダウンより選択してください",申込書!$C$98&lt;&gt;"",$G70&lt;&gt;""),申込書!$M$98,"")</f>
        <v/>
      </c>
      <c r="CG70" s="81" t="str">
        <f>IF($CE$3&lt;&gt;"コンテンツなし",IF(AND(申込書!$AH$4="GIGAスクールパック",SUM($P70,$R70)&lt;&gt;0),SUM($P70,$R70),IF(AND(申込書!$AH$4="SKY安心GIGAタブレット",SUM($T70,$V70)&lt;&gt;0),SUM($T70,$V70),"")),"")</f>
        <v/>
      </c>
      <c r="CH70" s="81" t="str">
        <f>IF($CE$3&lt;&gt;"コンテンツなし",IF(AND(申込書!$AH$4="GIGAスクールパック",SUM($Q70,$S70)&lt;&gt;0),SUM($Q70,$S70),IF(AND(申込書!$AH$4="SKY安心GIGAタブレット",SUM($U70,$W70)&lt;&gt;0),SUM($U70,$W70),"")),"")</f>
        <v/>
      </c>
      <c r="CI70" s="157"/>
      <c r="CJ70" s="82"/>
      <c r="CK70" s="80" t="str">
        <f>IF(AND(申込書!$C$99&lt;&gt;"▼プルダウンより選択してください",申込書!$C$99&lt;&gt;"",申込書!$P$99&lt;&gt;"YYYY/MM/DD",$G70&lt;&gt;""),申込書!$P$99,"")</f>
        <v/>
      </c>
      <c r="CL70" s="81" t="str">
        <f>IF(AND(申込書!$C$99&lt;&gt;"▼プルダウンより選択してください",申込書!$C$99&lt;&gt;"",$G70&lt;&gt;""),申込書!$M$99,"")</f>
        <v/>
      </c>
      <c r="CM70" s="81" t="str">
        <f>IF($CK$3&lt;&gt;"コンテンツなし",IF(AND(申込書!$AH$4="GIGAスクールパック",SUM($P70,$R70)&lt;&gt;0),SUM($P70,$R70),IF(AND(申込書!$AH$4="SKY安心GIGAタブレット",SUM($T70,$V70)&lt;&gt;0),SUM($T70,$V70),"")),"")</f>
        <v/>
      </c>
      <c r="CN70" s="81" t="str">
        <f>IF($CK$3&lt;&gt;"コンテンツなし",IF(AND(申込書!$AH$4="GIGAスクールパック",SUM($Q70,$S70)&lt;&gt;0),SUM($Q70,$S70),IF(AND(申込書!$AH$4="SKY安心GIGAタブレット",SUM($U70,$W70)&lt;&gt;0),SUM($U70,$W70),"")),"")</f>
        <v/>
      </c>
      <c r="CO70" s="157"/>
      <c r="CP70" s="82"/>
      <c r="CQ70" s="80" t="str">
        <f>IF(AND(申込書!$C$100&lt;&gt;"▼プルダウンより選択してください",申込書!$C$100&lt;&gt;"",申込書!$P$100&lt;&gt;"YYYY/MM/DD",$G70&lt;&gt;""),申込書!$P$100,"")</f>
        <v/>
      </c>
      <c r="CR70" s="81" t="str">
        <f>IF(AND(申込書!$C$100&lt;&gt;"▼プルダウンより選択してください",申込書!$C$100&lt;&gt;"",$G70&lt;&gt;""),申込書!$M$100,"")</f>
        <v/>
      </c>
      <c r="CS70" s="81" t="str">
        <f>IF($CQ$3&lt;&gt;"コンテンツなし",IF(AND(申込書!$AH$4="GIGAスクールパック",SUM($P70,$R70)&lt;&gt;0),SUM($P70,$R70),IF(AND(申込書!$AH$4="SKY安心GIGAタブレット",SUM($T70,$V70)&lt;&gt;0),SUM($T70,$V70),"")),"")</f>
        <v/>
      </c>
      <c r="CT70" s="81" t="str">
        <f>IF($CQ$3&lt;&gt;"コンテンツなし",IF(AND(申込書!$AH$4="GIGAスクールパック",SUM($Q70,$S70)&lt;&gt;0),SUM($Q70,$S70),IF(AND(申込書!$AH$4="SKY安心GIGAタブレット",SUM($U70,$W70)&lt;&gt;0),SUM($U70,$W70),"")),"")</f>
        <v/>
      </c>
      <c r="CU70" s="81"/>
      <c r="CV70" s="82"/>
      <c r="CW70" s="80" t="str">
        <f>IF(AND(申込書!$C$101&lt;&gt;"▼プルダウンより選択してください",申込書!$C$101&lt;&gt;"",申込書!$P$101&lt;&gt;"YYYY/MM/DD",$G70&lt;&gt;""),申込書!$P$101,"")</f>
        <v/>
      </c>
      <c r="CX70" s="81" t="str">
        <f>IF(AND(申込書!$C$101&lt;&gt;"▼プルダウンより選択してください",申込書!$C$101&lt;&gt;"",$G70&lt;&gt;""),申込書!$M$101,"")</f>
        <v/>
      </c>
      <c r="CY70" s="81" t="str">
        <f>IF($CW$3&lt;&gt;"コンテンツなし",IF(AND(申込書!$AH$4="GIGAスクールパック",SUM($P70,$R70)&lt;&gt;0),SUM($P70,$R70),IF(AND(申込書!$AH$4="SKY安心GIGAタブレット",SUM($T70,$V70)&lt;&gt;0),SUM($T70,$V70),"")),"")</f>
        <v/>
      </c>
      <c r="CZ70" s="81" t="str">
        <f>IF($CW$3&lt;&gt;"コンテンツなし",IF(AND(申込書!$AH$4="GIGAスクールパック",SUM($Q70,$S70)&lt;&gt;0),SUM($Q70,$S70),IF(AND(申込書!$AH$4="SKY安心GIGAタブレット",SUM($U70,$W70)&lt;&gt;0),SUM($U70,$W70),"")),"")</f>
        <v/>
      </c>
      <c r="DA70" s="81"/>
      <c r="DB70" s="82"/>
      <c r="DC70" s="80" t="str">
        <f>IF(AND(申込書!$C$102&lt;&gt;"▼プルダウンより選択してください",申込書!$C$102&lt;&gt;"",申込書!$P$102&lt;&gt;"YYYY/MM/DD",$G70&lt;&gt;""),申込書!$P$102,"")</f>
        <v/>
      </c>
      <c r="DD70" s="81" t="str">
        <f>IF(AND(申込書!$C$102&lt;&gt;"▼プルダウンより選択してください",申込書!$C$102&lt;&gt;"",$G70&lt;&gt;""),申込書!$M$102,"")</f>
        <v/>
      </c>
      <c r="DE70" s="81" t="str">
        <f>IF($DC$3&lt;&gt;"コンテンツなし",IF(AND(申込書!$AH$4="GIGAスクールパック",SUM($P70,$R70)&lt;&gt;0),SUM($P70,$R70),IF(AND(申込書!$AH$4="SKY安心GIGAタブレット",SUM($T70,$V70)&lt;&gt;0),SUM($T70,$V70),"")),"")</f>
        <v/>
      </c>
      <c r="DF70" s="81" t="str">
        <f>IF($DC$3&lt;&gt;"コンテンツなし",IF(AND(申込書!$AH$4="GIGAスクールパック",SUM($Q70,$S70)&lt;&gt;0),SUM($Q70,$S70),IF(AND(申込書!$AH$4="SKY安心GIGAタブレット",SUM($U70,$W70)&lt;&gt;0),SUM($U70,$W70),"")),"")</f>
        <v/>
      </c>
      <c r="DG70" s="81"/>
      <c r="DH70" s="82"/>
      <c r="DI70" s="80" t="str">
        <f>IF(AND(申込書!$C$103&lt;&gt;"▼プルダウンより選択してください",申込書!$C$103&lt;&gt;"",申込書!$P$103&lt;&gt;"YYYY/MM/DD",$G70&lt;&gt;""),申込書!$P$103,"")</f>
        <v/>
      </c>
      <c r="DJ70" s="81" t="str">
        <f>IF(AND(申込書!$C$103&lt;&gt;"▼プルダウンより選択してください",申込書!$C$103&lt;&gt;"",$G70&lt;&gt;""),申込書!$M$103,"")</f>
        <v/>
      </c>
      <c r="DK70" s="81" t="str">
        <f>IF($DI$3&lt;&gt;"コンテンツなし",IF(AND(申込書!$AH$4="GIGAスクールパック",SUM($P70,$R70)&lt;&gt;0),SUM($P70,$R70),IF(AND(申込書!$AH$4="SKY安心GIGAタブレット",SUM($T70,$V70)&lt;&gt;0),SUM($T70,$V70),"")),"")</f>
        <v/>
      </c>
      <c r="DL70" s="81" t="str">
        <f>IF($DI$3&lt;&gt;"コンテンツなし",IF(AND(申込書!$AH$4="GIGAスクールパック",SUM($Q70,$S70)&lt;&gt;0),SUM($Q70,$S70),IF(AND(申込書!$AH$4="SKY安心GIGAタブレット",SUM($U70,$W70)&lt;&gt;0),SUM($U70,$W70),"")),"")</f>
        <v/>
      </c>
      <c r="DM70" s="81"/>
      <c r="DN70" s="82"/>
      <c r="DO70" s="80" t="str">
        <f>IF(AND(申込書!$C$104&lt;&gt;"▼プルダウンより選択してください",申込書!$C$104&lt;&gt;"",申込書!$P$104&lt;&gt;"YYYY/MM/DD",$G70&lt;&gt;""),申込書!$P$104,"")</f>
        <v/>
      </c>
      <c r="DP70" s="81" t="str">
        <f>IF(AND(申込書!$C$104&lt;&gt;"▼プルダウンより選択してください",申込書!$C$104&lt;&gt;"",$G70&lt;&gt;""),申込書!$M$104,"")</f>
        <v/>
      </c>
      <c r="DQ70" s="81" t="str">
        <f>IF($DO$3&lt;&gt;"コンテンツなし",IF(AND(申込書!$AH$4="GIGAスクールパック",SUM($P70,$R70)&lt;&gt;0),SUM($P70,$R70),IF(AND(申込書!$AH$4="SKY安心GIGAタブレット",SUM($T70,$V70)&lt;&gt;0),SUM($T70,$V70),"")),"")</f>
        <v/>
      </c>
      <c r="DR70" s="81" t="str">
        <f>IF($DO$3&lt;&gt;"コンテンツなし",IF(AND(申込書!$AH$4="GIGAスクールパック",SUM($Q70,$S70)&lt;&gt;0),SUM($Q70,$S70),IF(AND(申込書!$AH$4="SKY安心GIGAタブレット",SUM($U70,$W70)&lt;&gt;0),SUM($U70,$W70),"")),"")</f>
        <v/>
      </c>
      <c r="DS70" s="81"/>
      <c r="DT70" s="82"/>
      <c r="DU70" s="80" t="str">
        <f>IF(AND(申込書!$C$105&lt;&gt;"▼プルダウンより選択してください",申込書!$C$105&lt;&gt;"",申込書!$P$105&lt;&gt;"YYYY/MM/DD",$G70&lt;&gt;""),申込書!$P$105,"")</f>
        <v/>
      </c>
      <c r="DV70" s="81" t="str">
        <f>IF(AND(申込書!$C$105&lt;&gt;"▼プルダウンより選択してください",申込書!$C$105&lt;&gt;"",$G70&lt;&gt;""),申込書!$M$105,"")</f>
        <v/>
      </c>
      <c r="DW70" s="81" t="str">
        <f>IF($DU$3&lt;&gt;"コンテンツなし",IF(AND(申込書!$AH$4="GIGAスクールパック",SUM($P70,$R70)&lt;&gt;0),SUM($P70,$R70),IF(AND(申込書!$AH$4="SKY安心GIGAタブレット",SUM($T70,$V70)&lt;&gt;0),SUM($T70,$V70),"")),"")</f>
        <v/>
      </c>
      <c r="DX70" s="81" t="str">
        <f>IF($DU$3&lt;&gt;"コンテンツなし",IF(AND(申込書!$AH$4="GIGAスクールパック",SUM($Q70,$S70)&lt;&gt;0),SUM($Q70,$S70),IF(AND(申込書!$AH$4="SKY安心GIGAタブレット",SUM($U70,$W70)&lt;&gt;0),SUM($U70,$W70),"")),"")</f>
        <v/>
      </c>
      <c r="DY70" s="157"/>
      <c r="DZ70" s="82"/>
      <c r="EA70" s="80" t="str">
        <f>IF(AND(申込書!$C$106&lt;&gt;"▼プルダウンより選択してください",申込書!$C$106&lt;&gt;"",申込書!$P$106&lt;&gt;"YYYY/MM/DD",$G70&lt;&gt;""),申込書!$P$106,"")</f>
        <v/>
      </c>
      <c r="EB70" s="81" t="str">
        <f>IF(AND(申込書!$C$106&lt;&gt;"▼プルダウンより選択してください",申込書!$C$106&lt;&gt;"",$G70&lt;&gt;""),申込書!$M$106,"")</f>
        <v/>
      </c>
      <c r="EC70" s="81" t="str">
        <f>IF($EA$3&lt;&gt;"コンテンツなし",IF(AND(申込書!$AH$4="GIGAスクールパック",SUM($P70,$R70)&lt;&gt;0),SUM($P70,$R70),IF(AND(申込書!$AH$4="SKY安心GIGAタブレット",SUM($T70,$V70)&lt;&gt;0),SUM($T70,$V70),"")),"")</f>
        <v/>
      </c>
      <c r="ED70" s="81" t="str">
        <f>IF($EA$3&lt;&gt;"コンテンツなし",IF(AND(申込書!$AH$4="GIGAスクールパック",SUM($Q70,$S70)&lt;&gt;0),SUM($Q70,$S70),IF(AND(申込書!$AH$4="SKY安心GIGAタブレット",SUM($U70,$W70)&lt;&gt;0),SUM($U70,$W70),"")),"")</f>
        <v/>
      </c>
      <c r="EE70" s="157"/>
      <c r="EF70" s="82"/>
      <c r="EG70" s="80" t="str">
        <f>IF(AND(申込書!$C$107&lt;&gt;"▼プルダウンより選択してください",申込書!$C$107&lt;&gt;"",申込書!$P$107&lt;&gt;"YYYY/MM/DD",$G70&lt;&gt;""),申込書!$P$107,"")</f>
        <v/>
      </c>
      <c r="EH70" s="81" t="str">
        <f>IF(AND(申込書!$C$107&lt;&gt;"▼プルダウンより選択してください",申込書!$C$107&lt;&gt;"",$G70&lt;&gt;""),申込書!$M$107,"")</f>
        <v/>
      </c>
      <c r="EI70" s="81" t="str">
        <f>IF($EG$3&lt;&gt;"コンテンツなし",IF(AND(申込書!$AH$4="GIGAスクールパック",SUM($P70,$R70)&lt;&gt;0),SUM($P70,$R70),IF(AND(申込書!$AH$4="SKY安心GIGAタブレット",SUM($T70,$V70)&lt;&gt;0),SUM($T70,$V70),"")),"")</f>
        <v/>
      </c>
      <c r="EJ70" s="81" t="str">
        <f>IF($EG$3&lt;&gt;"コンテンツなし",IF(AND(申込書!$AH$4="GIGAスクールパック",SUM($Q70,$S70)&lt;&gt;0),SUM($Q70,$S70),IF(AND(申込書!$AH$4="SKY安心GIGAタブレット",SUM($U70,$W70)&lt;&gt;0),SUM($U70,$W70),"")),"")</f>
        <v/>
      </c>
      <c r="EK70" s="157"/>
      <c r="EL70" s="82"/>
      <c r="EM70" s="80" t="str">
        <f>IF(AND(申込書!$C$108&lt;&gt;"▼プルダウンより選択してください",申込書!$C$108&lt;&gt;"",申込書!$P$108&lt;&gt;"YYYY/MM/DD",$G70&lt;&gt;""),申込書!$P$108,"")</f>
        <v/>
      </c>
      <c r="EN70" s="81" t="str">
        <f>IF(AND(申込書!$C$108&lt;&gt;"▼プルダウンより選択してください",申込書!$C$108&lt;&gt;"",$G70&lt;&gt;""),申込書!$M$108,"")</f>
        <v/>
      </c>
      <c r="EO70" s="81" t="str">
        <f>IF($EM$3&lt;&gt;"コンテンツなし",IF(AND(申込書!$AH$4="GIGAスクールパック",SUM($P70,$R70)&lt;&gt;0),SUM($P70,$R70),IF(AND(申込書!$AH$4="SKY安心GIGAタブレット",SUM($T70,$V70)&lt;&gt;0),SUM($T70,$V70),"")),"")</f>
        <v/>
      </c>
      <c r="EP70" s="81" t="str">
        <f>IF($EM$3&lt;&gt;"コンテンツなし",IF(AND(申込書!$AH$4="GIGAスクールパック",SUM($Q70,$S70)&lt;&gt;0),SUM($Q70,$S70),IF(AND(申込書!$AH$4="SKY安心GIGAタブレット",SUM($U70,$W70)&lt;&gt;0),SUM($U70,$W70),"")),"")</f>
        <v/>
      </c>
      <c r="EQ70" s="157"/>
      <c r="ER70" s="82"/>
      <c r="ES70" s="80" t="str">
        <f>IF(AND(申込書!$C$109&lt;&gt;"▼プルダウンより選択してください",申込書!$C$109&lt;&gt;"",申込書!$P$109&lt;&gt;"YYYY/MM/DD",$G70&lt;&gt;""),申込書!$P$109,"")</f>
        <v/>
      </c>
      <c r="ET70" s="81" t="str">
        <f>IF(AND(申込書!$C$109&lt;&gt;"▼プルダウンより選択してください",申込書!$C$109&lt;&gt;"",$G70&lt;&gt;""),申込書!$M$109,"")</f>
        <v/>
      </c>
      <c r="EU70" s="81" t="str">
        <f>IF($ES$3&lt;&gt;"コンテンツなし",IF(AND(申込書!$AH$4="GIGAスクールパック",SUM($P70,$R70)&lt;&gt;0),SUM($P70,$R70),IF(AND(申込書!$AH$4="SKY安心GIGAタブレット",SUM($T70,$V70)&lt;&gt;0),SUM($T70,$V70),"")),"")</f>
        <v/>
      </c>
      <c r="EV70" s="81" t="str">
        <f>IF($ES$3&lt;&gt;"コンテンツなし",IF(AND(申込書!$AH$4="GIGAスクールパック",SUM($Q70,$S70)&lt;&gt;0),SUM($Q70,$S70),IF(AND(申込書!$AH$4="SKY安心GIGAタブレット",SUM($U70,$W70)&lt;&gt;0),SUM($U70,$W70),"")),"")</f>
        <v/>
      </c>
      <c r="EW70" s="157"/>
      <c r="EX70" s="82"/>
      <c r="EY70" s="80" t="str">
        <f>IF(AND(申込書!$C$110&lt;&gt;"▼プルダウンより選択してください",申込書!$C$110&lt;&gt;"",申込書!$P$110&lt;&gt;"YYYY/MM/DD",$G70&lt;&gt;""),申込書!$P$110,"")</f>
        <v/>
      </c>
      <c r="EZ70" s="81" t="str">
        <f>IF(AND(申込書!$C$110&lt;&gt;"▼プルダウンより選択してください",申込書!$C$110&lt;&gt;"",$G70&lt;&gt;""),申込書!$M$110,"")</f>
        <v/>
      </c>
      <c r="FA70" s="81" t="str">
        <f>IF($EY$3&lt;&gt;"コンテンツなし",IF(AND(申込書!$AH$4="GIGAスクールパック",SUM($P70,$R70)&lt;&gt;0),SUM($P70,$R70),IF(AND(申込書!$AH$4="SKY安心GIGAタブレット",SUM($T70,$V70)&lt;&gt;0),SUM($T70,$V70),"")),"")</f>
        <v/>
      </c>
      <c r="FB70" s="81" t="str">
        <f>IF($EY$3&lt;&gt;"コンテンツなし",IF(AND(申込書!$AH$4="GIGAスクールパック",SUM($Q70,$S70)&lt;&gt;0),SUM($Q70,$S70),IF(AND(申込書!$AH$4="SKY安心GIGAタブレット",SUM($U70,$W70)&lt;&gt;0),SUM($U70,$W70),"")),"")</f>
        <v/>
      </c>
      <c r="FC70" s="157"/>
      <c r="FD70" s="82"/>
      <c r="FE70" s="80" t="str">
        <f>IF(AND(申込書!$C$111&lt;&gt;"▼プルダウンより選択してください",申込書!$C$111&lt;&gt;"",申込書!$P$111&lt;&gt;"YYYY/MM/DD",$G70&lt;&gt;""),申込書!$P$111,"")</f>
        <v/>
      </c>
      <c r="FF70" s="81" t="str">
        <f>IF(AND(申込書!$C$111&lt;&gt;"▼プルダウンより選択してください",申込書!$C$111&lt;&gt;"",$G70&lt;&gt;""),申込書!$M$111,"")</f>
        <v/>
      </c>
      <c r="FG70" s="81" t="str">
        <f>IF($FE$3&lt;&gt;"コンテンツなし",IF(AND(申込書!$AH$4="GIGAスクールパック",SUM($P70,$R70)&lt;&gt;0),SUM($P70,$R70),IF(AND(申込書!$AH$4="SKY安心GIGAタブレット",SUM($T70,$V70)&lt;&gt;0),SUM($T70,$V70),"")),"")</f>
        <v/>
      </c>
      <c r="FH70" s="81" t="str">
        <f>IF($FE$3&lt;&gt;"コンテンツなし",IF(AND(申込書!$AH$4="GIGAスクールパック",SUM($Q70,$S70)&lt;&gt;0),SUM($Q70,$S70),IF(AND(申込書!$AH$4="SKY安心GIGAタブレット",SUM($U70,$W70)&lt;&gt;0),SUM($U70,$W70),"")),"")</f>
        <v/>
      </c>
      <c r="FI70" s="157"/>
      <c r="FJ70" s="82"/>
      <c r="FK70" s="80" t="str">
        <f>IF(AND(申込書!$C$112&lt;&gt;"▼プルダウンより選択してください",申込書!$C$112&lt;&gt;"",申込書!$P$112&lt;&gt;"YYYY/MM/DD",$G70&lt;&gt;""),申込書!$P$112,"")</f>
        <v/>
      </c>
      <c r="FL70" s="81" t="str">
        <f>IF(AND(申込書!$C$112&lt;&gt;"▼プルダウンより選択してください",申込書!$C$112&lt;&gt;"",$G70&lt;&gt;""),申込書!$M$112,"")</f>
        <v/>
      </c>
      <c r="FM70" s="81" t="str">
        <f>IF($FK$3&lt;&gt;"コンテンツなし",IF(AND(申込書!$AH$4="GIGAスクールパック",SUM($P70,$R70)&lt;&gt;0),SUM($P70,$R70),IF(AND(申込書!$AH$4="SKY安心GIGAタブレット",SUM($T70,$V70)&lt;&gt;0),SUM($T70,$V70),"")),"")</f>
        <v/>
      </c>
      <c r="FN70" s="81" t="str">
        <f>IF($FK$3&lt;&gt;"コンテンツなし",IF(AND(申込書!$AH$4="GIGAスクールパック",SUM($Q70,$S70)&lt;&gt;0),SUM($Q70,$S70),IF(AND(申込書!$AH$4="SKY安心GIGAタブレット",SUM($U70,$W70)&lt;&gt;0),SUM($U70,$W70),"")),"")</f>
        <v/>
      </c>
      <c r="FO70" s="157"/>
      <c r="FP70" s="82"/>
      <c r="FQ70" s="80" t="str">
        <f>IF(AND(申込書!$C$113&lt;&gt;"▼プルダウンより選択してください",申込書!$C$113&lt;&gt;"",申込書!$P$113&lt;&gt;"YYYY/MM/DD",$G70&lt;&gt;""),申込書!$P$113,"")</f>
        <v/>
      </c>
      <c r="FR70" s="81" t="str">
        <f>IF(AND(申込書!$C$113&lt;&gt;"▼プルダウンより選択してください",申込書!$C$113&lt;&gt;"",$G70&lt;&gt;""),申込書!$M$113,"")</f>
        <v/>
      </c>
      <c r="FS70" s="81" t="str">
        <f>IF($FQ$3&lt;&gt;"コンテンツなし",IF(AND(申込書!$AH$4="GIGAスクールパック",SUM($P70,$R70)&lt;&gt;0),SUM($P70,$R70),IF(AND(申込書!$AH$4="SKY安心GIGAタブレット",SUM($T70,$V70)&lt;&gt;0),SUM($T70,$V70),"")),"")</f>
        <v/>
      </c>
      <c r="FT70" s="81" t="str">
        <f>IF($FQ$3&lt;&gt;"コンテンツなし",IF(AND(申込書!$AH$4="GIGAスクールパック",SUM($Q70,$S70)&lt;&gt;0),SUM($Q70,$S70),IF(AND(申込書!$AH$4="SKY安心GIGAタブレット",SUM($U70,$W70)&lt;&gt;0),SUM($U70,$W70),"")),"")</f>
        <v/>
      </c>
      <c r="FU70" s="157"/>
      <c r="FV70" s="82"/>
      <c r="FW70" s="80" t="str">
        <f>IF(AND(申込書!$C$114&lt;&gt;"▼プルダウンより選択してください",申込書!$C$114&lt;&gt;"",申込書!$P$114&lt;&gt;"YYYY/MM/DD",$G70&lt;&gt;""),申込書!$P$114,"")</f>
        <v/>
      </c>
      <c r="FX70" s="81" t="str">
        <f>IF(AND(申込書!$C$114&lt;&gt;"▼プルダウンより選択してください",申込書!$C$114&lt;&gt;"",$G70&lt;&gt;""),申込書!$M$114,"")</f>
        <v/>
      </c>
      <c r="FY70" s="81" t="str">
        <f>IF($FW$3&lt;&gt;"コンテンツなし",IF(AND(申込書!$AH$4="GIGAスクールパック",SUM($P70,$R70)&lt;&gt;0),SUM($P70,$R70),IF(AND(申込書!$AH$4="SKY安心GIGAタブレット",SUM($T70,$V70)&lt;&gt;0),SUM($T70,$V70),"")),"")</f>
        <v/>
      </c>
      <c r="FZ70" s="81" t="str">
        <f>IF($FW$3&lt;&gt;"コンテンツなし",IF(AND(申込書!$AH$4="GIGAスクールパック",SUM($Q70,$S70)&lt;&gt;0),SUM($Q70,$S70),IF(AND(申込書!$AH$4="SKY安心GIGAタブレット",SUM($U70,$W70)&lt;&gt;0),SUM($U70,$W70),"")),"")</f>
        <v/>
      </c>
      <c r="GA70" s="157"/>
      <c r="GB70" s="82"/>
      <c r="GC70" s="80" t="str">
        <f>IF(AND(申込書!$C$115&lt;&gt;"▼プルダウンより選択してください",申込書!$C$115&lt;&gt;"",申込書!$P$115&lt;&gt;"YYYY/MM/DD",$G70&lt;&gt;""),申込書!$P$115,"")</f>
        <v/>
      </c>
      <c r="GD70" s="81" t="str">
        <f>IF(AND(申込書!$C$115&lt;&gt;"▼プルダウンより選択してください",申込書!$C$115&lt;&gt;"",$G70&lt;&gt;""),申込書!$M$115,"")</f>
        <v/>
      </c>
      <c r="GE70" s="81" t="str">
        <f>IF($GC$3&lt;&gt;"コンテンツなし",IF(AND(申込書!$AH$4="GIGAスクールパック",SUM($P70,$R70)&lt;&gt;0),SUM($P70,$R70),IF(AND(申込書!$AH$4="SKY安心GIGAタブレット",SUM($T70,$V70)&lt;&gt;0),SUM($T70,$V70),"")),"")</f>
        <v/>
      </c>
      <c r="GF70" s="81" t="str">
        <f>IF($GC$3&lt;&gt;"コンテンツなし",IF(AND(申込書!$AH$4="GIGAスクールパック",SUM($Q70,$S70)&lt;&gt;0),SUM($Q70,$S70),IF(AND(申込書!$AH$4="SKY安心GIGAタブレット",SUM($U70,$W70)&lt;&gt;0),SUM($U70,$W70),"")),"")</f>
        <v/>
      </c>
      <c r="GG70" s="157"/>
      <c r="GH70" s="82"/>
      <c r="GI70" s="80" t="str">
        <f>IF(AND(申込書!$C$116&lt;&gt;"▼プルダウンより選択してください",申込書!$C$116&lt;&gt;"",申込書!$P$116&lt;&gt;"YYYY/MM/DD",$G70&lt;&gt;""),申込書!$P$116,"")</f>
        <v/>
      </c>
      <c r="GJ70" s="81" t="str">
        <f>IF(AND(申込書!$C$116&lt;&gt;"▼プルダウンより選択してください",申込書!$C$116&lt;&gt;"",$G70&lt;&gt;""),申込書!$M$116,"")</f>
        <v/>
      </c>
      <c r="GK70" s="81" t="str">
        <f>IF($GI$3&lt;&gt;"コンテンツなし",IF(AND(申込書!$AH$4="GIGAスクールパック",SUM($P70,$R70)&lt;&gt;0),SUM($P70,$R70),IF(AND(申込書!$AH$4="SKY安心GIGAタブレット",SUM($T70,$V70)&lt;&gt;0),SUM($T70,$V70),"")),"")</f>
        <v/>
      </c>
      <c r="GL70" s="81" t="str">
        <f>IF($GI$3&lt;&gt;"コンテンツなし",IF(AND(申込書!$AH$4="GIGAスクールパック",SUM($Q70,$S70)&lt;&gt;0),SUM($Q70,$S70),IF(AND(申込書!$AH$4="SKY安心GIGAタブレット",SUM($U70,$W70)&lt;&gt;0),SUM($U70,$W70),"")),"")</f>
        <v/>
      </c>
      <c r="GM70" s="157"/>
      <c r="GN70" s="82"/>
      <c r="GO70" s="80" t="str">
        <f>IF(AND(申込書!$C$117&lt;&gt;"▼プルダウンより選択してください",申込書!$C$117&lt;&gt;"",申込書!$P$117&lt;&gt;"YYYY/MM/DD",$G70&lt;&gt;""),申込書!$P$117,"")</f>
        <v/>
      </c>
      <c r="GP70" s="81" t="str">
        <f>IF(AND(申込書!$C$117&lt;&gt;"▼プルダウンより選択してください",申込書!$C$117&lt;&gt;"",$G70&lt;&gt;""),申込書!$M$117,"")</f>
        <v/>
      </c>
      <c r="GQ70" s="81" t="str">
        <f>IF($GO$3&lt;&gt;"コンテンツなし",IF(AND(申込書!$AH$4="GIGAスクールパック",SUM($P70,$R70)&lt;&gt;0),SUM($P70,$R70),IF(AND(申込書!$AH$4="SKY安心GIGAタブレット",SUM($T70,$V70)&lt;&gt;0),SUM($T70,$V70),"")),"")</f>
        <v/>
      </c>
      <c r="GR70" s="81" t="str">
        <f>IF($GO$3&lt;&gt;"コンテンツなし",IF(AND(申込書!$AH$4="GIGAスクールパック",SUM($Q70,$S70)&lt;&gt;0),SUM($Q70,$S70),IF(AND(申込書!$AH$4="SKY安心GIGAタブレット",SUM($U70,$W70)&lt;&gt;0),SUM($U70,$W70),"")),"")</f>
        <v/>
      </c>
      <c r="GS70" s="157"/>
      <c r="GT70" s="82"/>
      <c r="GU70" s="80" t="str">
        <f>IF(AND(申込書!$C$118&lt;&gt;"▼プルダウンより選択してください",申込書!$C$118&lt;&gt;"",申込書!$P$118&lt;&gt;"YYYY/MM/DD",$G70&lt;&gt;""),申込書!$P$118,"")</f>
        <v/>
      </c>
      <c r="GV70" s="81" t="str">
        <f>IF(AND(申込書!$C$118&lt;&gt;"▼プルダウンより選択してください",申込書!$C$118&lt;&gt;"",$G70&lt;&gt;""),申込書!$M$118,"")</f>
        <v/>
      </c>
      <c r="GW70" s="81" t="str">
        <f>IF($GU$3&lt;&gt;"コンテンツなし",IF(AND(申込書!$AH$4="GIGAスクールパック",SUM($P70,$R70)&lt;&gt;0),SUM($P70,$R70),IF(AND(申込書!$AH$4="SKY安心GIGAタブレット",SUM($T70,$V70)&lt;&gt;0),SUM($T70,$V70),"")),"")</f>
        <v/>
      </c>
      <c r="GX70" s="81" t="str">
        <f>IF($GU$3&lt;&gt;"コンテンツなし",IF(AND(申込書!$AH$4="GIGAスクールパック",SUM($Q70,$S70)&lt;&gt;0),SUM($Q70,$S70),IF(AND(申込書!$AH$4="SKY安心GIGAタブレット",SUM($U70,$W70)&lt;&gt;0),SUM($U70,$W70),"")),"")</f>
        <v/>
      </c>
      <c r="GY70" s="157"/>
      <c r="GZ70" s="82"/>
      <c r="HA70" s="80" t="str">
        <f>IF(AND(申込書!$C$119&lt;&gt;"▼プルダウンより選択してください",申込書!$C$119&lt;&gt;"",申込書!$P$119&lt;&gt;"YYYY/MM/DD",$G70&lt;&gt;""),申込書!$P$119,"")</f>
        <v/>
      </c>
      <c r="HB70" s="81" t="str">
        <f>IF(AND(申込書!$C$119&lt;&gt;"▼プルダウンより選択してください",申込書!$C$119&lt;&gt;"",$G70&lt;&gt;""),申込書!$M$119,"")</f>
        <v/>
      </c>
      <c r="HC70" s="81" t="str">
        <f>IF($HA$3&lt;&gt;"コンテンツなし",IF(AND(申込書!$AH$4="GIGAスクールパック",SUM($P70,$R70)&lt;&gt;0),SUM($P70,$R70),IF(AND(申込書!$AH$4="SKY安心GIGAタブレット",SUM($T70,$V70)&lt;&gt;0),SUM($T70,$V70),"")),"")</f>
        <v/>
      </c>
      <c r="HD70" s="81" t="str">
        <f>IF($HA$3&lt;&gt;"コンテンツなし",IF(AND(申込書!$AH$4="GIGAスクールパック",SUM($Q70,$S70)&lt;&gt;0),SUM($Q70,$S70),IF(AND(申込書!$AH$4="SKY安心GIGAタブレット",SUM($U70,$W70)&lt;&gt;0),SUM($U70,$W70),"")),"")</f>
        <v/>
      </c>
      <c r="HE70" s="157"/>
      <c r="HF70" s="82"/>
      <c r="HG70" s="83"/>
    </row>
    <row r="71" spans="2:215" ht="26.85" customHeight="1">
      <c r="B71" s="62">
        <f t="shared" ref="B71:B134" si="1">ROW()-5</f>
        <v>66</v>
      </c>
      <c r="C71" s="63"/>
      <c r="D71" s="64"/>
      <c r="E71" s="207"/>
      <c r="F71" s="65"/>
      <c r="G71" s="66"/>
      <c r="H71" s="67"/>
      <c r="I71" s="68"/>
      <c r="J71" s="69"/>
      <c r="K71" s="70"/>
      <c r="L71" s="71"/>
      <c r="M71" s="72"/>
      <c r="N71" s="73"/>
      <c r="O71" s="74"/>
      <c r="P71" s="179"/>
      <c r="Q71" s="180"/>
      <c r="R71" s="180"/>
      <c r="S71" s="181"/>
      <c r="T71" s="179"/>
      <c r="U71" s="180"/>
      <c r="V71" s="182"/>
      <c r="W71" s="181"/>
      <c r="X71" s="75"/>
      <c r="Y71" s="76"/>
      <c r="Z71" s="77"/>
      <c r="AA71" s="78"/>
      <c r="AB71" s="79"/>
      <c r="AC71" s="79"/>
      <c r="AD71" s="79"/>
      <c r="AE71" s="77"/>
      <c r="AF71" s="139"/>
      <c r="AG71" s="139"/>
      <c r="AH71" s="139"/>
      <c r="AI71" s="80" t="str">
        <f>IF(AND(申込書!$C$90&lt;&gt;"▼プルダウンより選択してください",申込書!$C$90&lt;&gt;"",申込書!$P$90&lt;&gt;"YYYY/MM/DD",$G71&lt;&gt;""),申込書!$P$90,"")</f>
        <v/>
      </c>
      <c r="AJ71" s="81" t="str">
        <f>IF(AND(申込書!$C$90&lt;&gt;"▼プルダウンより選択してください",申込書!$C$90&lt;&gt;"",$G71&lt;&gt;""),申込書!$M$90,"")</f>
        <v/>
      </c>
      <c r="AK71" s="81" t="str">
        <f>IF($AI$3&lt;&gt;"コンテンツなし",IF(AND(申込書!$AH$4="GIGAスクールパック",SUM($P71,$R71)&lt;&gt;0),SUM($P71,$R71),IF(AND(申込書!$AH$4="SKY安心GIGAタブレット",SUM($T71,$V71)&lt;&gt;0),SUM($T71,$V71),"")),"")</f>
        <v/>
      </c>
      <c r="AL71" s="81" t="str">
        <f>IF($AI$3&lt;&gt;"コンテンツなし",IF(AND(申込書!$AH$4="GIGAスクールパック",SUM($Q71,$S71)&lt;&gt;0),SUM($Q71,$S71),IF(AND(申込書!$AH$4="SKY安心GIGAタブレット",SUM($U71,$W71)&lt;&gt;0),SUM($U71,$W71),"")),"")</f>
        <v/>
      </c>
      <c r="AM71" s="157"/>
      <c r="AN71" s="82"/>
      <c r="AO71" s="80" t="str">
        <f>IF(AND(申込書!$C$91&lt;&gt;"▼プルダウンより選択してください",申込書!$C$91&lt;&gt;"",申込書!$P$91&lt;&gt;"YYYY/MM/DD",$G71&lt;&gt;""),申込書!$P$91,"")</f>
        <v/>
      </c>
      <c r="AP71" s="81" t="str">
        <f>IF(AND(申込書!$C$91&lt;&gt;"▼プルダウンより選択してください",申込書!$C$91&lt;&gt;"",$G71&lt;&gt;""),申込書!$M$91,"")</f>
        <v/>
      </c>
      <c r="AQ71" s="81" t="str">
        <f>IF($AO$3&lt;&gt;"コンテンツなし",IF(AND(申込書!$AH$4="GIGAスクールパック",SUM($P71,$R71)&lt;&gt;0),SUM($P71,$R71),IF(AND(申込書!$AH$4="SKY安心GIGAタブレット",SUM($T71,$V71)&lt;&gt;0),SUM($T71,$V71),"")),"")</f>
        <v/>
      </c>
      <c r="AR71" s="81" t="str">
        <f>IF($AO$3&lt;&gt;"コンテンツなし",IF(AND(申込書!$AH$4="GIGAスクールパック",SUM($Q71,$S71)&lt;&gt;0),SUM($Q71,$S71),IF(AND(申込書!$AH$4="SKY安心GIGAタブレット",SUM($U71,$W71)&lt;&gt;0),SUM($U71,$W71),"")),"")</f>
        <v/>
      </c>
      <c r="AS71" s="157"/>
      <c r="AT71" s="82"/>
      <c r="AU71" s="80" t="str">
        <f>IF(AND(申込書!$C$92&lt;&gt;"▼プルダウンより選択してください",申込書!$C$92&lt;&gt;"",申込書!$P$92&lt;&gt;"YYYY/MM/DD",$G71&lt;&gt;""),申込書!$P$92,"")</f>
        <v/>
      </c>
      <c r="AV71" s="81" t="str">
        <f>IF(AND(申込書!$C$92&lt;&gt;"▼プルダウンより選択してください",申込書!$C$92&lt;&gt;"",$G71&lt;&gt;""),申込書!$M$92,"")</f>
        <v/>
      </c>
      <c r="AW71" s="81" t="str">
        <f>IF($AU$3&lt;&gt;"コンテンツなし",IF(AND(申込書!$AH$4="GIGAスクールパック",SUM($P71,$R71)&lt;&gt;0),SUM($P71,$R71),IF(AND(申込書!$AH$4="SKY安心GIGAタブレット",SUM($T71,$V71)&lt;&gt;0),SUM($T71,$V71),"")),"")</f>
        <v/>
      </c>
      <c r="AX71" s="81" t="str">
        <f>IF($AU$3&lt;&gt;"コンテンツなし",IF(AND(申込書!$AH$4="GIGAスクールパック",SUM($Q71,$S71)&lt;&gt;0),SUM($Q71,$S71),IF(AND(申込書!$AH$4="SKY安心GIGAタブレット",SUM($U71,$W71)&lt;&gt;0),SUM($U71,$W71),"")),"")</f>
        <v/>
      </c>
      <c r="AY71" s="157"/>
      <c r="AZ71" s="82"/>
      <c r="BA71" s="80" t="str">
        <f>IF(AND(申込書!$C$93&lt;&gt;"▼プルダウンより選択してください",申込書!$C$93&lt;&gt;"",申込書!$P$93&lt;&gt;"YYYY/MM/DD",$G71&lt;&gt;""),申込書!$P$93,"")</f>
        <v/>
      </c>
      <c r="BB71" s="81" t="str">
        <f>IF(AND(申込書!$C$93&lt;&gt;"▼プルダウンより選択してください",申込書!$C$93&lt;&gt;"",申込書!$M$93&gt;=1,$G71&lt;&gt;""),申込書!$M$93,"")</f>
        <v/>
      </c>
      <c r="BC71" s="81" t="str">
        <f>IF($BA$3&lt;&gt;"コンテンツなし",IF(AND(申込書!$AH$4="GIGAスクールパック",SUM($P71,$R71)&lt;&gt;0),SUM($P71,$R71),IF(AND(申込書!$AH$4="SKY安心GIGAタブレット",SUM($T71,$V71)&lt;&gt;0),SUM($T71,$V71),"")),"")</f>
        <v/>
      </c>
      <c r="BD71" s="81" t="str">
        <f>IF($BA$3&lt;&gt;"コンテンツなし",IF(AND(申込書!$AH$4="GIGAスクールパック",SUM($Q71,$S71)&lt;&gt;0),SUM($Q71,$S71),IF(AND(申込書!$AH$4="SKY安心GIGAタブレット",SUM($U71,$W71)&lt;&gt;0),SUM($U71,$W71),"")),"")</f>
        <v/>
      </c>
      <c r="BE71" s="157"/>
      <c r="BF71" s="82"/>
      <c r="BG71" s="80" t="str">
        <f>IF(AND(申込書!$C$94&lt;&gt;"▼プルダウンより選択してください",申込書!$C$94&lt;&gt;"",申込書!$P$94&lt;&gt;"YYYY/MM/DD",$G71&lt;&gt;""),申込書!$P$94,"")</f>
        <v/>
      </c>
      <c r="BH71" s="81" t="str">
        <f>IF(AND(申込書!$C$94&lt;&gt;"▼プルダウンより選択してください",申込書!$C$94&lt;&gt;"",$G71&lt;&gt;""),申込書!$M$94,"")</f>
        <v/>
      </c>
      <c r="BI71" s="81" t="str">
        <f>IF($BG$3&lt;&gt;"コンテンツなし",IF(AND(申込書!$AH$4="GIGAスクールパック",SUM($P71,$R71)&lt;&gt;0),SUM($P71,$R71),IF(AND(申込書!$AH$4="SKY安心GIGAタブレット",SUM($T71,$V71)&lt;&gt;0),SUM($T71,$V71),"")),"")</f>
        <v/>
      </c>
      <c r="BJ71" s="81" t="str">
        <f>IF($BG$3&lt;&gt;"コンテンツなし",IF(AND(申込書!$AH$4="GIGAスクールパック",SUM($Q71,$S71)&lt;&gt;0),SUM($Q71,$S71),IF(AND(申込書!$AH$4="SKY安心GIGAタブレット",SUM($U71,$W71)&lt;&gt;0),SUM($U71,$W71),"")),"")</f>
        <v/>
      </c>
      <c r="BK71" s="157"/>
      <c r="BL71" s="82"/>
      <c r="BM71" s="80" t="str">
        <f>IF(AND(申込書!$C$95&lt;&gt;"▼プルダウンより選択してください",申込書!$C$95&lt;&gt;"",申込書!$P$95&lt;&gt;"YYYY/MM/DD",$G71&lt;&gt;""),申込書!$P$95,"")</f>
        <v/>
      </c>
      <c r="BN71" s="81" t="str">
        <f>IF(AND(申込書!$C$95&lt;&gt;"▼プルダウンより選択してください",申込書!$C$95&lt;&gt;"",$G71&lt;&gt;""),申込書!$M$95,"")</f>
        <v/>
      </c>
      <c r="BO71" s="81" t="str">
        <f>IF($BM$3&lt;&gt;"コンテンツなし",IF(AND(申込書!$AH$4="GIGAスクールパック",SUM($P71,$R71)&lt;&gt;0),SUM($P71,$R71),IF(AND(申込書!$AH$4="SKY安心GIGAタブレット",SUM($T71,$V71)&lt;&gt;0),SUM($T71,$V71),"")),"")</f>
        <v/>
      </c>
      <c r="BP71" s="81" t="str">
        <f>IF($BM$3&lt;&gt;"コンテンツなし",IF(AND(申込書!$AH$4="GIGAスクールパック",SUM($Q71,$S71)&lt;&gt;0),SUM($Q71,$S71),IF(AND(申込書!$AH$4="SKY安心GIGAタブレット",SUM($U71,$W71)&lt;&gt;0),SUM($U71,$W71),"")),"")</f>
        <v/>
      </c>
      <c r="BQ71" s="157"/>
      <c r="BR71" s="82"/>
      <c r="BS71" s="80" t="str">
        <f>IF(AND(申込書!$C$96&lt;&gt;"▼プルダウンより選択してください",申込書!$C$96&lt;&gt;"",申込書!$P$96&lt;&gt;"YYYY/MM/DD",$G71&lt;&gt;""),申込書!$P$96,"")</f>
        <v/>
      </c>
      <c r="BT71" s="81" t="str">
        <f>IF(AND(申込書!$C$96&lt;&gt;"▼プルダウンより選択してください",申込書!$C$96&lt;&gt;"",$G71&lt;&gt;""),申込書!$M$96,"")</f>
        <v/>
      </c>
      <c r="BU71" s="81" t="str">
        <f>IF($BS$3&lt;&gt;"コンテンツなし",IF(AND(申込書!$AH$4="GIGAスクールパック",SUM($P71,$R71)&lt;&gt;0),SUM($P71,$R71),IF(AND(申込書!$AH$4="SKY安心GIGAタブレット",SUM($T71,$V71)&lt;&gt;0),SUM($T71,$V71),"")),"")</f>
        <v/>
      </c>
      <c r="BV71" s="81" t="str">
        <f>IF($BS$3&lt;&gt;"コンテンツなし",IF(AND(申込書!$AH$4="GIGAスクールパック",SUM($Q71,$S71)&lt;&gt;0),SUM($Q71,$S71),IF(AND(申込書!$AH$4="SKY安心GIGAタブレット",SUM($U71,$W71)&lt;&gt;0),SUM($U71,$W71),"")),"")</f>
        <v/>
      </c>
      <c r="BW71" s="157"/>
      <c r="BX71" s="82"/>
      <c r="BY71" s="80" t="str">
        <f>IF(AND(申込書!$C$97&lt;&gt;"▼プルダウンより選択してください",申込書!$C$97&lt;&gt;"",申込書!$P$97&lt;&gt;"YYYY/MM/DD",$G71&lt;&gt;""),申込書!$P$97,"")</f>
        <v/>
      </c>
      <c r="BZ71" s="81" t="str">
        <f>IF(AND(申込書!$C$97&lt;&gt;"▼プルダウンより選択してください",申込書!$C$97&lt;&gt;"",$G71&lt;&gt;""),申込書!$M$97,"")</f>
        <v/>
      </c>
      <c r="CA71" s="81" t="str">
        <f>IF($BY$3&lt;&gt;"コンテンツなし",IF(AND(申込書!$AH$4="GIGAスクールパック",SUM($P71,$R71)&lt;&gt;0),SUM($P71,$R71),IF(AND(申込書!$AH$4="SKY安心GIGAタブレット",SUM($T71,$V71)&lt;&gt;0),SUM($T71,$V71),"")),"")</f>
        <v/>
      </c>
      <c r="CB71" s="81" t="str">
        <f>IF($BY$3&lt;&gt;"コンテンツなし",IF(AND(申込書!$AH$4="GIGAスクールパック",SUM($Q71,$S71)&lt;&gt;0),SUM($Q71,$S71),IF(AND(申込書!$AH$4="SKY安心GIGAタブレット",SUM($U71,$W71)&lt;&gt;0),SUM($U71,$W71),"")),"")</f>
        <v/>
      </c>
      <c r="CC71" s="157"/>
      <c r="CD71" s="82"/>
      <c r="CE71" s="80" t="str">
        <f>IF(AND(申込書!$C$98&lt;&gt;"▼プルダウンより選択してください",申込書!$C$98&lt;&gt;"",申込書!$P$98&lt;&gt;"YYYY/MM/DD",$G71&lt;&gt;""),申込書!$P$98,"")</f>
        <v/>
      </c>
      <c r="CF71" s="81" t="str">
        <f>IF(AND(申込書!$C$98&lt;&gt;"▼プルダウンより選択してください",申込書!$C$98&lt;&gt;"",$G71&lt;&gt;""),申込書!$M$98,"")</f>
        <v/>
      </c>
      <c r="CG71" s="81" t="str">
        <f>IF($CE$3&lt;&gt;"コンテンツなし",IF(AND(申込書!$AH$4="GIGAスクールパック",SUM($P71,$R71)&lt;&gt;0),SUM($P71,$R71),IF(AND(申込書!$AH$4="SKY安心GIGAタブレット",SUM($T71,$V71)&lt;&gt;0),SUM($T71,$V71),"")),"")</f>
        <v/>
      </c>
      <c r="CH71" s="81" t="str">
        <f>IF($CE$3&lt;&gt;"コンテンツなし",IF(AND(申込書!$AH$4="GIGAスクールパック",SUM($Q71,$S71)&lt;&gt;0),SUM($Q71,$S71),IF(AND(申込書!$AH$4="SKY安心GIGAタブレット",SUM($U71,$W71)&lt;&gt;0),SUM($U71,$W71),"")),"")</f>
        <v/>
      </c>
      <c r="CI71" s="157"/>
      <c r="CJ71" s="82"/>
      <c r="CK71" s="80" t="str">
        <f>IF(AND(申込書!$C$99&lt;&gt;"▼プルダウンより選択してください",申込書!$C$99&lt;&gt;"",申込書!$P$99&lt;&gt;"YYYY/MM/DD",$G71&lt;&gt;""),申込書!$P$99,"")</f>
        <v/>
      </c>
      <c r="CL71" s="81" t="str">
        <f>IF(AND(申込書!$C$99&lt;&gt;"▼プルダウンより選択してください",申込書!$C$99&lt;&gt;"",$G71&lt;&gt;""),申込書!$M$99,"")</f>
        <v/>
      </c>
      <c r="CM71" s="81" t="str">
        <f>IF($CK$3&lt;&gt;"コンテンツなし",IF(AND(申込書!$AH$4="GIGAスクールパック",SUM($P71,$R71)&lt;&gt;0),SUM($P71,$R71),IF(AND(申込書!$AH$4="SKY安心GIGAタブレット",SUM($T71,$V71)&lt;&gt;0),SUM($T71,$V71),"")),"")</f>
        <v/>
      </c>
      <c r="CN71" s="81" t="str">
        <f>IF($CK$3&lt;&gt;"コンテンツなし",IF(AND(申込書!$AH$4="GIGAスクールパック",SUM($Q71,$S71)&lt;&gt;0),SUM($Q71,$S71),IF(AND(申込書!$AH$4="SKY安心GIGAタブレット",SUM($U71,$W71)&lt;&gt;0),SUM($U71,$W71),"")),"")</f>
        <v/>
      </c>
      <c r="CO71" s="157"/>
      <c r="CP71" s="82"/>
      <c r="CQ71" s="80" t="str">
        <f>IF(AND(申込書!$C$100&lt;&gt;"▼プルダウンより選択してください",申込書!$C$100&lt;&gt;"",申込書!$P$100&lt;&gt;"YYYY/MM/DD",$G71&lt;&gt;""),申込書!$P$100,"")</f>
        <v/>
      </c>
      <c r="CR71" s="81" t="str">
        <f>IF(AND(申込書!$C$100&lt;&gt;"▼プルダウンより選択してください",申込書!$C$100&lt;&gt;"",$G71&lt;&gt;""),申込書!$M$100,"")</f>
        <v/>
      </c>
      <c r="CS71" s="81" t="str">
        <f>IF($CQ$3&lt;&gt;"コンテンツなし",IF(AND(申込書!$AH$4="GIGAスクールパック",SUM($P71,$R71)&lt;&gt;0),SUM($P71,$R71),IF(AND(申込書!$AH$4="SKY安心GIGAタブレット",SUM($T71,$V71)&lt;&gt;0),SUM($T71,$V71),"")),"")</f>
        <v/>
      </c>
      <c r="CT71" s="81" t="str">
        <f>IF($CQ$3&lt;&gt;"コンテンツなし",IF(AND(申込書!$AH$4="GIGAスクールパック",SUM($Q71,$S71)&lt;&gt;0),SUM($Q71,$S71),IF(AND(申込書!$AH$4="SKY安心GIGAタブレット",SUM($U71,$W71)&lt;&gt;0),SUM($U71,$W71),"")),"")</f>
        <v/>
      </c>
      <c r="CU71" s="81"/>
      <c r="CV71" s="82"/>
      <c r="CW71" s="80" t="str">
        <f>IF(AND(申込書!$C$101&lt;&gt;"▼プルダウンより選択してください",申込書!$C$101&lt;&gt;"",申込書!$P$101&lt;&gt;"YYYY/MM/DD",$G71&lt;&gt;""),申込書!$P$101,"")</f>
        <v/>
      </c>
      <c r="CX71" s="81" t="str">
        <f>IF(AND(申込書!$C$101&lt;&gt;"▼プルダウンより選択してください",申込書!$C$101&lt;&gt;"",$G71&lt;&gt;""),申込書!$M$101,"")</f>
        <v/>
      </c>
      <c r="CY71" s="81" t="str">
        <f>IF($CW$3&lt;&gt;"コンテンツなし",IF(AND(申込書!$AH$4="GIGAスクールパック",SUM($P71,$R71)&lt;&gt;0),SUM($P71,$R71),IF(AND(申込書!$AH$4="SKY安心GIGAタブレット",SUM($T71,$V71)&lt;&gt;0),SUM($T71,$V71),"")),"")</f>
        <v/>
      </c>
      <c r="CZ71" s="81" t="str">
        <f>IF($CW$3&lt;&gt;"コンテンツなし",IF(AND(申込書!$AH$4="GIGAスクールパック",SUM($Q71,$S71)&lt;&gt;0),SUM($Q71,$S71),IF(AND(申込書!$AH$4="SKY安心GIGAタブレット",SUM($U71,$W71)&lt;&gt;0),SUM($U71,$W71),"")),"")</f>
        <v/>
      </c>
      <c r="DA71" s="81"/>
      <c r="DB71" s="82"/>
      <c r="DC71" s="80" t="str">
        <f>IF(AND(申込書!$C$102&lt;&gt;"▼プルダウンより選択してください",申込書!$C$102&lt;&gt;"",申込書!$P$102&lt;&gt;"YYYY/MM/DD",$G71&lt;&gt;""),申込書!$P$102,"")</f>
        <v/>
      </c>
      <c r="DD71" s="81" t="str">
        <f>IF(AND(申込書!$C$102&lt;&gt;"▼プルダウンより選択してください",申込書!$C$102&lt;&gt;"",$G71&lt;&gt;""),申込書!$M$102,"")</f>
        <v/>
      </c>
      <c r="DE71" s="81" t="str">
        <f>IF($DC$3&lt;&gt;"コンテンツなし",IF(AND(申込書!$AH$4="GIGAスクールパック",SUM($P71,$R71)&lt;&gt;0),SUM($P71,$R71),IF(AND(申込書!$AH$4="SKY安心GIGAタブレット",SUM($T71,$V71)&lt;&gt;0),SUM($T71,$V71),"")),"")</f>
        <v/>
      </c>
      <c r="DF71" s="81" t="str">
        <f>IF($DC$3&lt;&gt;"コンテンツなし",IF(AND(申込書!$AH$4="GIGAスクールパック",SUM($Q71,$S71)&lt;&gt;0),SUM($Q71,$S71),IF(AND(申込書!$AH$4="SKY安心GIGAタブレット",SUM($U71,$W71)&lt;&gt;0),SUM($U71,$W71),"")),"")</f>
        <v/>
      </c>
      <c r="DG71" s="81"/>
      <c r="DH71" s="82"/>
      <c r="DI71" s="80" t="str">
        <f>IF(AND(申込書!$C$103&lt;&gt;"▼プルダウンより選択してください",申込書!$C$103&lt;&gt;"",申込書!$P$103&lt;&gt;"YYYY/MM/DD",$G71&lt;&gt;""),申込書!$P$103,"")</f>
        <v/>
      </c>
      <c r="DJ71" s="81" t="str">
        <f>IF(AND(申込書!$C$103&lt;&gt;"▼プルダウンより選択してください",申込書!$C$103&lt;&gt;"",$G71&lt;&gt;""),申込書!$M$103,"")</f>
        <v/>
      </c>
      <c r="DK71" s="81" t="str">
        <f>IF($DI$3&lt;&gt;"コンテンツなし",IF(AND(申込書!$AH$4="GIGAスクールパック",SUM($P71,$R71)&lt;&gt;0),SUM($P71,$R71),IF(AND(申込書!$AH$4="SKY安心GIGAタブレット",SUM($T71,$V71)&lt;&gt;0),SUM($T71,$V71),"")),"")</f>
        <v/>
      </c>
      <c r="DL71" s="81" t="str">
        <f>IF($DI$3&lt;&gt;"コンテンツなし",IF(AND(申込書!$AH$4="GIGAスクールパック",SUM($Q71,$S71)&lt;&gt;0),SUM($Q71,$S71),IF(AND(申込書!$AH$4="SKY安心GIGAタブレット",SUM($U71,$W71)&lt;&gt;0),SUM($U71,$W71),"")),"")</f>
        <v/>
      </c>
      <c r="DM71" s="81"/>
      <c r="DN71" s="82"/>
      <c r="DO71" s="80" t="str">
        <f>IF(AND(申込書!$C$104&lt;&gt;"▼プルダウンより選択してください",申込書!$C$104&lt;&gt;"",申込書!$P$104&lt;&gt;"YYYY/MM/DD",$G71&lt;&gt;""),申込書!$P$104,"")</f>
        <v/>
      </c>
      <c r="DP71" s="81" t="str">
        <f>IF(AND(申込書!$C$104&lt;&gt;"▼プルダウンより選択してください",申込書!$C$104&lt;&gt;"",$G71&lt;&gt;""),申込書!$M$104,"")</f>
        <v/>
      </c>
      <c r="DQ71" s="81" t="str">
        <f>IF($DO$3&lt;&gt;"コンテンツなし",IF(AND(申込書!$AH$4="GIGAスクールパック",SUM($P71,$R71)&lt;&gt;0),SUM($P71,$R71),IF(AND(申込書!$AH$4="SKY安心GIGAタブレット",SUM($T71,$V71)&lt;&gt;0),SUM($T71,$V71),"")),"")</f>
        <v/>
      </c>
      <c r="DR71" s="81" t="str">
        <f>IF($DO$3&lt;&gt;"コンテンツなし",IF(AND(申込書!$AH$4="GIGAスクールパック",SUM($Q71,$S71)&lt;&gt;0),SUM($Q71,$S71),IF(AND(申込書!$AH$4="SKY安心GIGAタブレット",SUM($U71,$W71)&lt;&gt;0),SUM($U71,$W71),"")),"")</f>
        <v/>
      </c>
      <c r="DS71" s="81"/>
      <c r="DT71" s="82"/>
      <c r="DU71" s="80" t="str">
        <f>IF(AND(申込書!$C$105&lt;&gt;"▼プルダウンより選択してください",申込書!$C$105&lt;&gt;"",申込書!$P$105&lt;&gt;"YYYY/MM/DD",$G71&lt;&gt;""),申込書!$P$105,"")</f>
        <v/>
      </c>
      <c r="DV71" s="81" t="str">
        <f>IF(AND(申込書!$C$105&lt;&gt;"▼プルダウンより選択してください",申込書!$C$105&lt;&gt;"",$G71&lt;&gt;""),申込書!$M$105,"")</f>
        <v/>
      </c>
      <c r="DW71" s="81" t="str">
        <f>IF($DU$3&lt;&gt;"コンテンツなし",IF(AND(申込書!$AH$4="GIGAスクールパック",SUM($P71,$R71)&lt;&gt;0),SUM($P71,$R71),IF(AND(申込書!$AH$4="SKY安心GIGAタブレット",SUM($T71,$V71)&lt;&gt;0),SUM($T71,$V71),"")),"")</f>
        <v/>
      </c>
      <c r="DX71" s="81" t="str">
        <f>IF($DU$3&lt;&gt;"コンテンツなし",IF(AND(申込書!$AH$4="GIGAスクールパック",SUM($Q71,$S71)&lt;&gt;0),SUM($Q71,$S71),IF(AND(申込書!$AH$4="SKY安心GIGAタブレット",SUM($U71,$W71)&lt;&gt;0),SUM($U71,$W71),"")),"")</f>
        <v/>
      </c>
      <c r="DY71" s="157"/>
      <c r="DZ71" s="82"/>
      <c r="EA71" s="80" t="str">
        <f>IF(AND(申込書!$C$106&lt;&gt;"▼プルダウンより選択してください",申込書!$C$106&lt;&gt;"",申込書!$P$106&lt;&gt;"YYYY/MM/DD",$G71&lt;&gt;""),申込書!$P$106,"")</f>
        <v/>
      </c>
      <c r="EB71" s="81" t="str">
        <f>IF(AND(申込書!$C$106&lt;&gt;"▼プルダウンより選択してください",申込書!$C$106&lt;&gt;"",$G71&lt;&gt;""),申込書!$M$106,"")</f>
        <v/>
      </c>
      <c r="EC71" s="81" t="str">
        <f>IF($EA$3&lt;&gt;"コンテンツなし",IF(AND(申込書!$AH$4="GIGAスクールパック",SUM($P71,$R71)&lt;&gt;0),SUM($P71,$R71),IF(AND(申込書!$AH$4="SKY安心GIGAタブレット",SUM($T71,$V71)&lt;&gt;0),SUM($T71,$V71),"")),"")</f>
        <v/>
      </c>
      <c r="ED71" s="81" t="str">
        <f>IF($EA$3&lt;&gt;"コンテンツなし",IF(AND(申込書!$AH$4="GIGAスクールパック",SUM($Q71,$S71)&lt;&gt;0),SUM($Q71,$S71),IF(AND(申込書!$AH$4="SKY安心GIGAタブレット",SUM($U71,$W71)&lt;&gt;0),SUM($U71,$W71),"")),"")</f>
        <v/>
      </c>
      <c r="EE71" s="157"/>
      <c r="EF71" s="82"/>
      <c r="EG71" s="80" t="str">
        <f>IF(AND(申込書!$C$107&lt;&gt;"▼プルダウンより選択してください",申込書!$C$107&lt;&gt;"",申込書!$P$107&lt;&gt;"YYYY/MM/DD",$G71&lt;&gt;""),申込書!$P$107,"")</f>
        <v/>
      </c>
      <c r="EH71" s="81" t="str">
        <f>IF(AND(申込書!$C$107&lt;&gt;"▼プルダウンより選択してください",申込書!$C$107&lt;&gt;"",$G71&lt;&gt;""),申込書!$M$107,"")</f>
        <v/>
      </c>
      <c r="EI71" s="81" t="str">
        <f>IF($EG$3&lt;&gt;"コンテンツなし",IF(AND(申込書!$AH$4="GIGAスクールパック",SUM($P71,$R71)&lt;&gt;0),SUM($P71,$R71),IF(AND(申込書!$AH$4="SKY安心GIGAタブレット",SUM($T71,$V71)&lt;&gt;0),SUM($T71,$V71),"")),"")</f>
        <v/>
      </c>
      <c r="EJ71" s="81" t="str">
        <f>IF($EG$3&lt;&gt;"コンテンツなし",IF(AND(申込書!$AH$4="GIGAスクールパック",SUM($Q71,$S71)&lt;&gt;0),SUM($Q71,$S71),IF(AND(申込書!$AH$4="SKY安心GIGAタブレット",SUM($U71,$W71)&lt;&gt;0),SUM($U71,$W71),"")),"")</f>
        <v/>
      </c>
      <c r="EK71" s="157"/>
      <c r="EL71" s="82"/>
      <c r="EM71" s="80" t="str">
        <f>IF(AND(申込書!$C$108&lt;&gt;"▼プルダウンより選択してください",申込書!$C$108&lt;&gt;"",申込書!$P$108&lt;&gt;"YYYY/MM/DD",$G71&lt;&gt;""),申込書!$P$108,"")</f>
        <v/>
      </c>
      <c r="EN71" s="81" t="str">
        <f>IF(AND(申込書!$C$108&lt;&gt;"▼プルダウンより選択してください",申込書!$C$108&lt;&gt;"",$G71&lt;&gt;""),申込書!$M$108,"")</f>
        <v/>
      </c>
      <c r="EO71" s="81" t="str">
        <f>IF($EM$3&lt;&gt;"コンテンツなし",IF(AND(申込書!$AH$4="GIGAスクールパック",SUM($P71,$R71)&lt;&gt;0),SUM($P71,$R71),IF(AND(申込書!$AH$4="SKY安心GIGAタブレット",SUM($T71,$V71)&lt;&gt;0),SUM($T71,$V71),"")),"")</f>
        <v/>
      </c>
      <c r="EP71" s="81" t="str">
        <f>IF($EM$3&lt;&gt;"コンテンツなし",IF(AND(申込書!$AH$4="GIGAスクールパック",SUM($Q71,$S71)&lt;&gt;0),SUM($Q71,$S71),IF(AND(申込書!$AH$4="SKY安心GIGAタブレット",SUM($U71,$W71)&lt;&gt;0),SUM($U71,$W71),"")),"")</f>
        <v/>
      </c>
      <c r="EQ71" s="157"/>
      <c r="ER71" s="82"/>
      <c r="ES71" s="80" t="str">
        <f>IF(AND(申込書!$C$109&lt;&gt;"▼プルダウンより選択してください",申込書!$C$109&lt;&gt;"",申込書!$P$109&lt;&gt;"YYYY/MM/DD",$G71&lt;&gt;""),申込書!$P$109,"")</f>
        <v/>
      </c>
      <c r="ET71" s="81" t="str">
        <f>IF(AND(申込書!$C$109&lt;&gt;"▼プルダウンより選択してください",申込書!$C$109&lt;&gt;"",$G71&lt;&gt;""),申込書!$M$109,"")</f>
        <v/>
      </c>
      <c r="EU71" s="81" t="str">
        <f>IF($ES$3&lt;&gt;"コンテンツなし",IF(AND(申込書!$AH$4="GIGAスクールパック",SUM($P71,$R71)&lt;&gt;0),SUM($P71,$R71),IF(AND(申込書!$AH$4="SKY安心GIGAタブレット",SUM($T71,$V71)&lt;&gt;0),SUM($T71,$V71),"")),"")</f>
        <v/>
      </c>
      <c r="EV71" s="81" t="str">
        <f>IF($ES$3&lt;&gt;"コンテンツなし",IF(AND(申込書!$AH$4="GIGAスクールパック",SUM($Q71,$S71)&lt;&gt;0),SUM($Q71,$S71),IF(AND(申込書!$AH$4="SKY安心GIGAタブレット",SUM($U71,$W71)&lt;&gt;0),SUM($U71,$W71),"")),"")</f>
        <v/>
      </c>
      <c r="EW71" s="157"/>
      <c r="EX71" s="82"/>
      <c r="EY71" s="80" t="str">
        <f>IF(AND(申込書!$C$110&lt;&gt;"▼プルダウンより選択してください",申込書!$C$110&lt;&gt;"",申込書!$P$110&lt;&gt;"YYYY/MM/DD",$G71&lt;&gt;""),申込書!$P$110,"")</f>
        <v/>
      </c>
      <c r="EZ71" s="81" t="str">
        <f>IF(AND(申込書!$C$110&lt;&gt;"▼プルダウンより選択してください",申込書!$C$110&lt;&gt;"",$G71&lt;&gt;""),申込書!$M$110,"")</f>
        <v/>
      </c>
      <c r="FA71" s="81" t="str">
        <f>IF($EY$3&lt;&gt;"コンテンツなし",IF(AND(申込書!$AH$4="GIGAスクールパック",SUM($P71,$R71)&lt;&gt;0),SUM($P71,$R71),IF(AND(申込書!$AH$4="SKY安心GIGAタブレット",SUM($T71,$V71)&lt;&gt;0),SUM($T71,$V71),"")),"")</f>
        <v/>
      </c>
      <c r="FB71" s="81" t="str">
        <f>IF($EY$3&lt;&gt;"コンテンツなし",IF(AND(申込書!$AH$4="GIGAスクールパック",SUM($Q71,$S71)&lt;&gt;0),SUM($Q71,$S71),IF(AND(申込書!$AH$4="SKY安心GIGAタブレット",SUM($U71,$W71)&lt;&gt;0),SUM($U71,$W71),"")),"")</f>
        <v/>
      </c>
      <c r="FC71" s="157"/>
      <c r="FD71" s="82"/>
      <c r="FE71" s="80" t="str">
        <f>IF(AND(申込書!$C$111&lt;&gt;"▼プルダウンより選択してください",申込書!$C$111&lt;&gt;"",申込書!$P$111&lt;&gt;"YYYY/MM/DD",$G71&lt;&gt;""),申込書!$P$111,"")</f>
        <v/>
      </c>
      <c r="FF71" s="81" t="str">
        <f>IF(AND(申込書!$C$111&lt;&gt;"▼プルダウンより選択してください",申込書!$C$111&lt;&gt;"",$G71&lt;&gt;""),申込書!$M$111,"")</f>
        <v/>
      </c>
      <c r="FG71" s="81" t="str">
        <f>IF($FE$3&lt;&gt;"コンテンツなし",IF(AND(申込書!$AH$4="GIGAスクールパック",SUM($P71,$R71)&lt;&gt;0),SUM($P71,$R71),IF(AND(申込書!$AH$4="SKY安心GIGAタブレット",SUM($T71,$V71)&lt;&gt;0),SUM($T71,$V71),"")),"")</f>
        <v/>
      </c>
      <c r="FH71" s="81" t="str">
        <f>IF($FE$3&lt;&gt;"コンテンツなし",IF(AND(申込書!$AH$4="GIGAスクールパック",SUM($Q71,$S71)&lt;&gt;0),SUM($Q71,$S71),IF(AND(申込書!$AH$4="SKY安心GIGAタブレット",SUM($U71,$W71)&lt;&gt;0),SUM($U71,$W71),"")),"")</f>
        <v/>
      </c>
      <c r="FI71" s="157"/>
      <c r="FJ71" s="82"/>
      <c r="FK71" s="80" t="str">
        <f>IF(AND(申込書!$C$112&lt;&gt;"▼プルダウンより選択してください",申込書!$C$112&lt;&gt;"",申込書!$P$112&lt;&gt;"YYYY/MM/DD",$G71&lt;&gt;""),申込書!$P$112,"")</f>
        <v/>
      </c>
      <c r="FL71" s="81" t="str">
        <f>IF(AND(申込書!$C$112&lt;&gt;"▼プルダウンより選択してください",申込書!$C$112&lt;&gt;"",$G71&lt;&gt;""),申込書!$M$112,"")</f>
        <v/>
      </c>
      <c r="FM71" s="81" t="str">
        <f>IF($FK$3&lt;&gt;"コンテンツなし",IF(AND(申込書!$AH$4="GIGAスクールパック",SUM($P71,$R71)&lt;&gt;0),SUM($P71,$R71),IF(AND(申込書!$AH$4="SKY安心GIGAタブレット",SUM($T71,$V71)&lt;&gt;0),SUM($T71,$V71),"")),"")</f>
        <v/>
      </c>
      <c r="FN71" s="81" t="str">
        <f>IF($FK$3&lt;&gt;"コンテンツなし",IF(AND(申込書!$AH$4="GIGAスクールパック",SUM($Q71,$S71)&lt;&gt;0),SUM($Q71,$S71),IF(AND(申込書!$AH$4="SKY安心GIGAタブレット",SUM($U71,$W71)&lt;&gt;0),SUM($U71,$W71),"")),"")</f>
        <v/>
      </c>
      <c r="FO71" s="157"/>
      <c r="FP71" s="82"/>
      <c r="FQ71" s="80" t="str">
        <f>IF(AND(申込書!$C$113&lt;&gt;"▼プルダウンより選択してください",申込書!$C$113&lt;&gt;"",申込書!$P$113&lt;&gt;"YYYY/MM/DD",$G71&lt;&gt;""),申込書!$P$113,"")</f>
        <v/>
      </c>
      <c r="FR71" s="81" t="str">
        <f>IF(AND(申込書!$C$113&lt;&gt;"▼プルダウンより選択してください",申込書!$C$113&lt;&gt;"",$G71&lt;&gt;""),申込書!$M$113,"")</f>
        <v/>
      </c>
      <c r="FS71" s="81" t="str">
        <f>IF($FQ$3&lt;&gt;"コンテンツなし",IF(AND(申込書!$AH$4="GIGAスクールパック",SUM($P71,$R71)&lt;&gt;0),SUM($P71,$R71),IF(AND(申込書!$AH$4="SKY安心GIGAタブレット",SUM($T71,$V71)&lt;&gt;0),SUM($T71,$V71),"")),"")</f>
        <v/>
      </c>
      <c r="FT71" s="81" t="str">
        <f>IF($FQ$3&lt;&gt;"コンテンツなし",IF(AND(申込書!$AH$4="GIGAスクールパック",SUM($Q71,$S71)&lt;&gt;0),SUM($Q71,$S71),IF(AND(申込書!$AH$4="SKY安心GIGAタブレット",SUM($U71,$W71)&lt;&gt;0),SUM($U71,$W71),"")),"")</f>
        <v/>
      </c>
      <c r="FU71" s="157"/>
      <c r="FV71" s="82"/>
      <c r="FW71" s="80" t="str">
        <f>IF(AND(申込書!$C$114&lt;&gt;"▼プルダウンより選択してください",申込書!$C$114&lt;&gt;"",申込書!$P$114&lt;&gt;"YYYY/MM/DD",$G71&lt;&gt;""),申込書!$P$114,"")</f>
        <v/>
      </c>
      <c r="FX71" s="81" t="str">
        <f>IF(AND(申込書!$C$114&lt;&gt;"▼プルダウンより選択してください",申込書!$C$114&lt;&gt;"",$G71&lt;&gt;""),申込書!$M$114,"")</f>
        <v/>
      </c>
      <c r="FY71" s="81" t="str">
        <f>IF($FW$3&lt;&gt;"コンテンツなし",IF(AND(申込書!$AH$4="GIGAスクールパック",SUM($P71,$R71)&lt;&gt;0),SUM($P71,$R71),IF(AND(申込書!$AH$4="SKY安心GIGAタブレット",SUM($T71,$V71)&lt;&gt;0),SUM($T71,$V71),"")),"")</f>
        <v/>
      </c>
      <c r="FZ71" s="81" t="str">
        <f>IF($FW$3&lt;&gt;"コンテンツなし",IF(AND(申込書!$AH$4="GIGAスクールパック",SUM($Q71,$S71)&lt;&gt;0),SUM($Q71,$S71),IF(AND(申込書!$AH$4="SKY安心GIGAタブレット",SUM($U71,$W71)&lt;&gt;0),SUM($U71,$W71),"")),"")</f>
        <v/>
      </c>
      <c r="GA71" s="157"/>
      <c r="GB71" s="82"/>
      <c r="GC71" s="80" t="str">
        <f>IF(AND(申込書!$C$115&lt;&gt;"▼プルダウンより選択してください",申込書!$C$115&lt;&gt;"",申込書!$P$115&lt;&gt;"YYYY/MM/DD",$G71&lt;&gt;""),申込書!$P$115,"")</f>
        <v/>
      </c>
      <c r="GD71" s="81" t="str">
        <f>IF(AND(申込書!$C$115&lt;&gt;"▼プルダウンより選択してください",申込書!$C$115&lt;&gt;"",$G71&lt;&gt;""),申込書!$M$115,"")</f>
        <v/>
      </c>
      <c r="GE71" s="81" t="str">
        <f>IF($GC$3&lt;&gt;"コンテンツなし",IF(AND(申込書!$AH$4="GIGAスクールパック",SUM($P71,$R71)&lt;&gt;0),SUM($P71,$R71),IF(AND(申込書!$AH$4="SKY安心GIGAタブレット",SUM($T71,$V71)&lt;&gt;0),SUM($T71,$V71),"")),"")</f>
        <v/>
      </c>
      <c r="GF71" s="81" t="str">
        <f>IF($GC$3&lt;&gt;"コンテンツなし",IF(AND(申込書!$AH$4="GIGAスクールパック",SUM($Q71,$S71)&lt;&gt;0),SUM($Q71,$S71),IF(AND(申込書!$AH$4="SKY安心GIGAタブレット",SUM($U71,$W71)&lt;&gt;0),SUM($U71,$W71),"")),"")</f>
        <v/>
      </c>
      <c r="GG71" s="157"/>
      <c r="GH71" s="82"/>
      <c r="GI71" s="80" t="str">
        <f>IF(AND(申込書!$C$116&lt;&gt;"▼プルダウンより選択してください",申込書!$C$116&lt;&gt;"",申込書!$P$116&lt;&gt;"YYYY/MM/DD",$G71&lt;&gt;""),申込書!$P$116,"")</f>
        <v/>
      </c>
      <c r="GJ71" s="81" t="str">
        <f>IF(AND(申込書!$C$116&lt;&gt;"▼プルダウンより選択してください",申込書!$C$116&lt;&gt;"",$G71&lt;&gt;""),申込書!$M$116,"")</f>
        <v/>
      </c>
      <c r="GK71" s="81" t="str">
        <f>IF($GI$3&lt;&gt;"コンテンツなし",IF(AND(申込書!$AH$4="GIGAスクールパック",SUM($P71,$R71)&lt;&gt;0),SUM($P71,$R71),IF(AND(申込書!$AH$4="SKY安心GIGAタブレット",SUM($T71,$V71)&lt;&gt;0),SUM($T71,$V71),"")),"")</f>
        <v/>
      </c>
      <c r="GL71" s="81" t="str">
        <f>IF($GI$3&lt;&gt;"コンテンツなし",IF(AND(申込書!$AH$4="GIGAスクールパック",SUM($Q71,$S71)&lt;&gt;0),SUM($Q71,$S71),IF(AND(申込書!$AH$4="SKY安心GIGAタブレット",SUM($U71,$W71)&lt;&gt;0),SUM($U71,$W71),"")),"")</f>
        <v/>
      </c>
      <c r="GM71" s="157"/>
      <c r="GN71" s="82"/>
      <c r="GO71" s="80" t="str">
        <f>IF(AND(申込書!$C$117&lt;&gt;"▼プルダウンより選択してください",申込書!$C$117&lt;&gt;"",申込書!$P$117&lt;&gt;"YYYY/MM/DD",$G71&lt;&gt;""),申込書!$P$117,"")</f>
        <v/>
      </c>
      <c r="GP71" s="81" t="str">
        <f>IF(AND(申込書!$C$117&lt;&gt;"▼プルダウンより選択してください",申込書!$C$117&lt;&gt;"",$G71&lt;&gt;""),申込書!$M$117,"")</f>
        <v/>
      </c>
      <c r="GQ71" s="81" t="str">
        <f>IF($GO$3&lt;&gt;"コンテンツなし",IF(AND(申込書!$AH$4="GIGAスクールパック",SUM($P71,$R71)&lt;&gt;0),SUM($P71,$R71),IF(AND(申込書!$AH$4="SKY安心GIGAタブレット",SUM($T71,$V71)&lt;&gt;0),SUM($T71,$V71),"")),"")</f>
        <v/>
      </c>
      <c r="GR71" s="81" t="str">
        <f>IF($GO$3&lt;&gt;"コンテンツなし",IF(AND(申込書!$AH$4="GIGAスクールパック",SUM($Q71,$S71)&lt;&gt;0),SUM($Q71,$S71),IF(AND(申込書!$AH$4="SKY安心GIGAタブレット",SUM($U71,$W71)&lt;&gt;0),SUM($U71,$W71),"")),"")</f>
        <v/>
      </c>
      <c r="GS71" s="157"/>
      <c r="GT71" s="82"/>
      <c r="GU71" s="80" t="str">
        <f>IF(AND(申込書!$C$118&lt;&gt;"▼プルダウンより選択してください",申込書!$C$118&lt;&gt;"",申込書!$P$118&lt;&gt;"YYYY/MM/DD",$G71&lt;&gt;""),申込書!$P$118,"")</f>
        <v/>
      </c>
      <c r="GV71" s="81" t="str">
        <f>IF(AND(申込書!$C$118&lt;&gt;"▼プルダウンより選択してください",申込書!$C$118&lt;&gt;"",$G71&lt;&gt;""),申込書!$M$118,"")</f>
        <v/>
      </c>
      <c r="GW71" s="81" t="str">
        <f>IF($GU$3&lt;&gt;"コンテンツなし",IF(AND(申込書!$AH$4="GIGAスクールパック",SUM($P71,$R71)&lt;&gt;0),SUM($P71,$R71),IF(AND(申込書!$AH$4="SKY安心GIGAタブレット",SUM($T71,$V71)&lt;&gt;0),SUM($T71,$V71),"")),"")</f>
        <v/>
      </c>
      <c r="GX71" s="81" t="str">
        <f>IF($GU$3&lt;&gt;"コンテンツなし",IF(AND(申込書!$AH$4="GIGAスクールパック",SUM($Q71,$S71)&lt;&gt;0),SUM($Q71,$S71),IF(AND(申込書!$AH$4="SKY安心GIGAタブレット",SUM($U71,$W71)&lt;&gt;0),SUM($U71,$W71),"")),"")</f>
        <v/>
      </c>
      <c r="GY71" s="157"/>
      <c r="GZ71" s="82"/>
      <c r="HA71" s="80" t="str">
        <f>IF(AND(申込書!$C$119&lt;&gt;"▼プルダウンより選択してください",申込書!$C$119&lt;&gt;"",申込書!$P$119&lt;&gt;"YYYY/MM/DD",$G71&lt;&gt;""),申込書!$P$119,"")</f>
        <v/>
      </c>
      <c r="HB71" s="81" t="str">
        <f>IF(AND(申込書!$C$119&lt;&gt;"▼プルダウンより選択してください",申込書!$C$119&lt;&gt;"",$G71&lt;&gt;""),申込書!$M$119,"")</f>
        <v/>
      </c>
      <c r="HC71" s="81" t="str">
        <f>IF($HA$3&lt;&gt;"コンテンツなし",IF(AND(申込書!$AH$4="GIGAスクールパック",SUM($P71,$R71)&lt;&gt;0),SUM($P71,$R71),IF(AND(申込書!$AH$4="SKY安心GIGAタブレット",SUM($T71,$V71)&lt;&gt;0),SUM($T71,$V71),"")),"")</f>
        <v/>
      </c>
      <c r="HD71" s="81" t="str">
        <f>IF($HA$3&lt;&gt;"コンテンツなし",IF(AND(申込書!$AH$4="GIGAスクールパック",SUM($Q71,$S71)&lt;&gt;0),SUM($Q71,$S71),IF(AND(申込書!$AH$4="SKY安心GIGAタブレット",SUM($U71,$W71)&lt;&gt;0),SUM($U71,$W71),"")),"")</f>
        <v/>
      </c>
      <c r="HE71" s="157"/>
      <c r="HF71" s="82"/>
      <c r="HG71" s="83"/>
    </row>
    <row r="72" spans="2:215" ht="26.85" customHeight="1">
      <c r="B72" s="62">
        <f t="shared" si="1"/>
        <v>67</v>
      </c>
      <c r="C72" s="63"/>
      <c r="D72" s="64"/>
      <c r="E72" s="207"/>
      <c r="F72" s="65"/>
      <c r="G72" s="66"/>
      <c r="H72" s="67"/>
      <c r="I72" s="68"/>
      <c r="J72" s="69"/>
      <c r="K72" s="70"/>
      <c r="L72" s="71"/>
      <c r="M72" s="72"/>
      <c r="N72" s="73"/>
      <c r="O72" s="74"/>
      <c r="P72" s="179"/>
      <c r="Q72" s="180"/>
      <c r="R72" s="180"/>
      <c r="S72" s="181"/>
      <c r="T72" s="179"/>
      <c r="U72" s="180"/>
      <c r="V72" s="182"/>
      <c r="W72" s="181"/>
      <c r="X72" s="75"/>
      <c r="Y72" s="76"/>
      <c r="Z72" s="77"/>
      <c r="AA72" s="78"/>
      <c r="AB72" s="79"/>
      <c r="AC72" s="79"/>
      <c r="AD72" s="79"/>
      <c r="AE72" s="77"/>
      <c r="AF72" s="139"/>
      <c r="AG72" s="139"/>
      <c r="AH72" s="139"/>
      <c r="AI72" s="80" t="str">
        <f>IF(AND(申込書!$C$90&lt;&gt;"▼プルダウンより選択してください",申込書!$C$90&lt;&gt;"",申込書!$P$90&lt;&gt;"YYYY/MM/DD",$G72&lt;&gt;""),申込書!$P$90,"")</f>
        <v/>
      </c>
      <c r="AJ72" s="81" t="str">
        <f>IF(AND(申込書!$C$90&lt;&gt;"▼プルダウンより選択してください",申込書!$C$90&lt;&gt;"",$G72&lt;&gt;""),申込書!$M$90,"")</f>
        <v/>
      </c>
      <c r="AK72" s="81" t="str">
        <f>IF($AI$3&lt;&gt;"コンテンツなし",IF(AND(申込書!$AH$4="GIGAスクールパック",SUM($P72,$R72)&lt;&gt;0),SUM($P72,$R72),IF(AND(申込書!$AH$4="SKY安心GIGAタブレット",SUM($T72,$V72)&lt;&gt;0),SUM($T72,$V72),"")),"")</f>
        <v/>
      </c>
      <c r="AL72" s="81" t="str">
        <f>IF($AI$3&lt;&gt;"コンテンツなし",IF(AND(申込書!$AH$4="GIGAスクールパック",SUM($Q72,$S72)&lt;&gt;0),SUM($Q72,$S72),IF(AND(申込書!$AH$4="SKY安心GIGAタブレット",SUM($U72,$W72)&lt;&gt;0),SUM($U72,$W72),"")),"")</f>
        <v/>
      </c>
      <c r="AM72" s="157"/>
      <c r="AN72" s="82"/>
      <c r="AO72" s="80" t="str">
        <f>IF(AND(申込書!$C$91&lt;&gt;"▼プルダウンより選択してください",申込書!$C$91&lt;&gt;"",申込書!$P$91&lt;&gt;"YYYY/MM/DD",$G72&lt;&gt;""),申込書!$P$91,"")</f>
        <v/>
      </c>
      <c r="AP72" s="81" t="str">
        <f>IF(AND(申込書!$C$91&lt;&gt;"▼プルダウンより選択してください",申込書!$C$91&lt;&gt;"",$G72&lt;&gt;""),申込書!$M$91,"")</f>
        <v/>
      </c>
      <c r="AQ72" s="81" t="str">
        <f>IF($AO$3&lt;&gt;"コンテンツなし",IF(AND(申込書!$AH$4="GIGAスクールパック",SUM($P72,$R72)&lt;&gt;0),SUM($P72,$R72),IF(AND(申込書!$AH$4="SKY安心GIGAタブレット",SUM($T72,$V72)&lt;&gt;0),SUM($T72,$V72),"")),"")</f>
        <v/>
      </c>
      <c r="AR72" s="81" t="str">
        <f>IF($AO$3&lt;&gt;"コンテンツなし",IF(AND(申込書!$AH$4="GIGAスクールパック",SUM($Q72,$S72)&lt;&gt;0),SUM($Q72,$S72),IF(AND(申込書!$AH$4="SKY安心GIGAタブレット",SUM($U72,$W72)&lt;&gt;0),SUM($U72,$W72),"")),"")</f>
        <v/>
      </c>
      <c r="AS72" s="157"/>
      <c r="AT72" s="82"/>
      <c r="AU72" s="80" t="str">
        <f>IF(AND(申込書!$C$92&lt;&gt;"▼プルダウンより選択してください",申込書!$C$92&lt;&gt;"",申込書!$P$92&lt;&gt;"YYYY/MM/DD",$G72&lt;&gt;""),申込書!$P$92,"")</f>
        <v/>
      </c>
      <c r="AV72" s="81" t="str">
        <f>IF(AND(申込書!$C$92&lt;&gt;"▼プルダウンより選択してください",申込書!$C$92&lt;&gt;"",$G72&lt;&gt;""),申込書!$M$92,"")</f>
        <v/>
      </c>
      <c r="AW72" s="81" t="str">
        <f>IF($AU$3&lt;&gt;"コンテンツなし",IF(AND(申込書!$AH$4="GIGAスクールパック",SUM($P72,$R72)&lt;&gt;0),SUM($P72,$R72),IF(AND(申込書!$AH$4="SKY安心GIGAタブレット",SUM($T72,$V72)&lt;&gt;0),SUM($T72,$V72),"")),"")</f>
        <v/>
      </c>
      <c r="AX72" s="81" t="str">
        <f>IF($AU$3&lt;&gt;"コンテンツなし",IF(AND(申込書!$AH$4="GIGAスクールパック",SUM($Q72,$S72)&lt;&gt;0),SUM($Q72,$S72),IF(AND(申込書!$AH$4="SKY安心GIGAタブレット",SUM($U72,$W72)&lt;&gt;0),SUM($U72,$W72),"")),"")</f>
        <v/>
      </c>
      <c r="AY72" s="157"/>
      <c r="AZ72" s="82"/>
      <c r="BA72" s="80" t="str">
        <f>IF(AND(申込書!$C$93&lt;&gt;"▼プルダウンより選択してください",申込書!$C$93&lt;&gt;"",申込書!$P$93&lt;&gt;"YYYY/MM/DD",$G72&lt;&gt;""),申込書!$P$93,"")</f>
        <v/>
      </c>
      <c r="BB72" s="81" t="str">
        <f>IF(AND(申込書!$C$93&lt;&gt;"▼プルダウンより選択してください",申込書!$C$93&lt;&gt;"",申込書!$M$93&gt;=1,$G72&lt;&gt;""),申込書!$M$93,"")</f>
        <v/>
      </c>
      <c r="BC72" s="81" t="str">
        <f>IF($BA$3&lt;&gt;"コンテンツなし",IF(AND(申込書!$AH$4="GIGAスクールパック",SUM($P72,$R72)&lt;&gt;0),SUM($P72,$R72),IF(AND(申込書!$AH$4="SKY安心GIGAタブレット",SUM($T72,$V72)&lt;&gt;0),SUM($T72,$V72),"")),"")</f>
        <v/>
      </c>
      <c r="BD72" s="81" t="str">
        <f>IF($BA$3&lt;&gt;"コンテンツなし",IF(AND(申込書!$AH$4="GIGAスクールパック",SUM($Q72,$S72)&lt;&gt;0),SUM($Q72,$S72),IF(AND(申込書!$AH$4="SKY安心GIGAタブレット",SUM($U72,$W72)&lt;&gt;0),SUM($U72,$W72),"")),"")</f>
        <v/>
      </c>
      <c r="BE72" s="157"/>
      <c r="BF72" s="82"/>
      <c r="BG72" s="80" t="str">
        <f>IF(AND(申込書!$C$94&lt;&gt;"▼プルダウンより選択してください",申込書!$C$94&lt;&gt;"",申込書!$P$94&lt;&gt;"YYYY/MM/DD",$G72&lt;&gt;""),申込書!$P$94,"")</f>
        <v/>
      </c>
      <c r="BH72" s="81" t="str">
        <f>IF(AND(申込書!$C$94&lt;&gt;"▼プルダウンより選択してください",申込書!$C$94&lt;&gt;"",$G72&lt;&gt;""),申込書!$M$94,"")</f>
        <v/>
      </c>
      <c r="BI72" s="81" t="str">
        <f>IF($BG$3&lt;&gt;"コンテンツなし",IF(AND(申込書!$AH$4="GIGAスクールパック",SUM($P72,$R72)&lt;&gt;0),SUM($P72,$R72),IF(AND(申込書!$AH$4="SKY安心GIGAタブレット",SUM($T72,$V72)&lt;&gt;0),SUM($T72,$V72),"")),"")</f>
        <v/>
      </c>
      <c r="BJ72" s="81" t="str">
        <f>IF($BG$3&lt;&gt;"コンテンツなし",IF(AND(申込書!$AH$4="GIGAスクールパック",SUM($Q72,$S72)&lt;&gt;0),SUM($Q72,$S72),IF(AND(申込書!$AH$4="SKY安心GIGAタブレット",SUM($U72,$W72)&lt;&gt;0),SUM($U72,$W72),"")),"")</f>
        <v/>
      </c>
      <c r="BK72" s="157"/>
      <c r="BL72" s="82"/>
      <c r="BM72" s="80" t="str">
        <f>IF(AND(申込書!$C$95&lt;&gt;"▼プルダウンより選択してください",申込書!$C$95&lt;&gt;"",申込書!$P$95&lt;&gt;"YYYY/MM/DD",$G72&lt;&gt;""),申込書!$P$95,"")</f>
        <v/>
      </c>
      <c r="BN72" s="81" t="str">
        <f>IF(AND(申込書!$C$95&lt;&gt;"▼プルダウンより選択してください",申込書!$C$95&lt;&gt;"",$G72&lt;&gt;""),申込書!$M$95,"")</f>
        <v/>
      </c>
      <c r="BO72" s="81" t="str">
        <f>IF($BM$3&lt;&gt;"コンテンツなし",IF(AND(申込書!$AH$4="GIGAスクールパック",SUM($P72,$R72)&lt;&gt;0),SUM($P72,$R72),IF(AND(申込書!$AH$4="SKY安心GIGAタブレット",SUM($T72,$V72)&lt;&gt;0),SUM($T72,$V72),"")),"")</f>
        <v/>
      </c>
      <c r="BP72" s="81" t="str">
        <f>IF($BM$3&lt;&gt;"コンテンツなし",IF(AND(申込書!$AH$4="GIGAスクールパック",SUM($Q72,$S72)&lt;&gt;0),SUM($Q72,$S72),IF(AND(申込書!$AH$4="SKY安心GIGAタブレット",SUM($U72,$W72)&lt;&gt;0),SUM($U72,$W72),"")),"")</f>
        <v/>
      </c>
      <c r="BQ72" s="157"/>
      <c r="BR72" s="82"/>
      <c r="BS72" s="80" t="str">
        <f>IF(AND(申込書!$C$96&lt;&gt;"▼プルダウンより選択してください",申込書!$C$96&lt;&gt;"",申込書!$P$96&lt;&gt;"YYYY/MM/DD",$G72&lt;&gt;""),申込書!$P$96,"")</f>
        <v/>
      </c>
      <c r="BT72" s="81" t="str">
        <f>IF(AND(申込書!$C$96&lt;&gt;"▼プルダウンより選択してください",申込書!$C$96&lt;&gt;"",$G72&lt;&gt;""),申込書!$M$96,"")</f>
        <v/>
      </c>
      <c r="BU72" s="81" t="str">
        <f>IF($BS$3&lt;&gt;"コンテンツなし",IF(AND(申込書!$AH$4="GIGAスクールパック",SUM($P72,$R72)&lt;&gt;0),SUM($P72,$R72),IF(AND(申込書!$AH$4="SKY安心GIGAタブレット",SUM($T72,$V72)&lt;&gt;0),SUM($T72,$V72),"")),"")</f>
        <v/>
      </c>
      <c r="BV72" s="81" t="str">
        <f>IF($BS$3&lt;&gt;"コンテンツなし",IF(AND(申込書!$AH$4="GIGAスクールパック",SUM($Q72,$S72)&lt;&gt;0),SUM($Q72,$S72),IF(AND(申込書!$AH$4="SKY安心GIGAタブレット",SUM($U72,$W72)&lt;&gt;0),SUM($U72,$W72),"")),"")</f>
        <v/>
      </c>
      <c r="BW72" s="157"/>
      <c r="BX72" s="82"/>
      <c r="BY72" s="80" t="str">
        <f>IF(AND(申込書!$C$97&lt;&gt;"▼プルダウンより選択してください",申込書!$C$97&lt;&gt;"",申込書!$P$97&lt;&gt;"YYYY/MM/DD",$G72&lt;&gt;""),申込書!$P$97,"")</f>
        <v/>
      </c>
      <c r="BZ72" s="81" t="str">
        <f>IF(AND(申込書!$C$97&lt;&gt;"▼プルダウンより選択してください",申込書!$C$97&lt;&gt;"",$G72&lt;&gt;""),申込書!$M$97,"")</f>
        <v/>
      </c>
      <c r="CA72" s="81" t="str">
        <f>IF($BY$3&lt;&gt;"コンテンツなし",IF(AND(申込書!$AH$4="GIGAスクールパック",SUM($P72,$R72)&lt;&gt;0),SUM($P72,$R72),IF(AND(申込書!$AH$4="SKY安心GIGAタブレット",SUM($T72,$V72)&lt;&gt;0),SUM($T72,$V72),"")),"")</f>
        <v/>
      </c>
      <c r="CB72" s="81" t="str">
        <f>IF($BY$3&lt;&gt;"コンテンツなし",IF(AND(申込書!$AH$4="GIGAスクールパック",SUM($Q72,$S72)&lt;&gt;0),SUM($Q72,$S72),IF(AND(申込書!$AH$4="SKY安心GIGAタブレット",SUM($U72,$W72)&lt;&gt;0),SUM($U72,$W72),"")),"")</f>
        <v/>
      </c>
      <c r="CC72" s="157"/>
      <c r="CD72" s="82"/>
      <c r="CE72" s="80" t="str">
        <f>IF(AND(申込書!$C$98&lt;&gt;"▼プルダウンより選択してください",申込書!$C$98&lt;&gt;"",申込書!$P$98&lt;&gt;"YYYY/MM/DD",$G72&lt;&gt;""),申込書!$P$98,"")</f>
        <v/>
      </c>
      <c r="CF72" s="81" t="str">
        <f>IF(AND(申込書!$C$98&lt;&gt;"▼プルダウンより選択してください",申込書!$C$98&lt;&gt;"",$G72&lt;&gt;""),申込書!$M$98,"")</f>
        <v/>
      </c>
      <c r="CG72" s="81" t="str">
        <f>IF($CE$3&lt;&gt;"コンテンツなし",IF(AND(申込書!$AH$4="GIGAスクールパック",SUM($P72,$R72)&lt;&gt;0),SUM($P72,$R72),IF(AND(申込書!$AH$4="SKY安心GIGAタブレット",SUM($T72,$V72)&lt;&gt;0),SUM($T72,$V72),"")),"")</f>
        <v/>
      </c>
      <c r="CH72" s="81" t="str">
        <f>IF($CE$3&lt;&gt;"コンテンツなし",IF(AND(申込書!$AH$4="GIGAスクールパック",SUM($Q72,$S72)&lt;&gt;0),SUM($Q72,$S72),IF(AND(申込書!$AH$4="SKY安心GIGAタブレット",SUM($U72,$W72)&lt;&gt;0),SUM($U72,$W72),"")),"")</f>
        <v/>
      </c>
      <c r="CI72" s="157"/>
      <c r="CJ72" s="82"/>
      <c r="CK72" s="80" t="str">
        <f>IF(AND(申込書!$C$99&lt;&gt;"▼プルダウンより選択してください",申込書!$C$99&lt;&gt;"",申込書!$P$99&lt;&gt;"YYYY/MM/DD",$G72&lt;&gt;""),申込書!$P$99,"")</f>
        <v/>
      </c>
      <c r="CL72" s="81" t="str">
        <f>IF(AND(申込書!$C$99&lt;&gt;"▼プルダウンより選択してください",申込書!$C$99&lt;&gt;"",$G72&lt;&gt;""),申込書!$M$99,"")</f>
        <v/>
      </c>
      <c r="CM72" s="81" t="str">
        <f>IF($CK$3&lt;&gt;"コンテンツなし",IF(AND(申込書!$AH$4="GIGAスクールパック",SUM($P72,$R72)&lt;&gt;0),SUM($P72,$R72),IF(AND(申込書!$AH$4="SKY安心GIGAタブレット",SUM($T72,$V72)&lt;&gt;0),SUM($T72,$V72),"")),"")</f>
        <v/>
      </c>
      <c r="CN72" s="81" t="str">
        <f>IF($CK$3&lt;&gt;"コンテンツなし",IF(AND(申込書!$AH$4="GIGAスクールパック",SUM($Q72,$S72)&lt;&gt;0),SUM($Q72,$S72),IF(AND(申込書!$AH$4="SKY安心GIGAタブレット",SUM($U72,$W72)&lt;&gt;0),SUM($U72,$W72),"")),"")</f>
        <v/>
      </c>
      <c r="CO72" s="157"/>
      <c r="CP72" s="82"/>
      <c r="CQ72" s="80" t="str">
        <f>IF(AND(申込書!$C$100&lt;&gt;"▼プルダウンより選択してください",申込書!$C$100&lt;&gt;"",申込書!$P$100&lt;&gt;"YYYY/MM/DD",$G72&lt;&gt;""),申込書!$P$100,"")</f>
        <v/>
      </c>
      <c r="CR72" s="81" t="str">
        <f>IF(AND(申込書!$C$100&lt;&gt;"▼プルダウンより選択してください",申込書!$C$100&lt;&gt;"",$G72&lt;&gt;""),申込書!$M$100,"")</f>
        <v/>
      </c>
      <c r="CS72" s="81" t="str">
        <f>IF($CQ$3&lt;&gt;"コンテンツなし",IF(AND(申込書!$AH$4="GIGAスクールパック",SUM($P72,$R72)&lt;&gt;0),SUM($P72,$R72),IF(AND(申込書!$AH$4="SKY安心GIGAタブレット",SUM($T72,$V72)&lt;&gt;0),SUM($T72,$V72),"")),"")</f>
        <v/>
      </c>
      <c r="CT72" s="81" t="str">
        <f>IF($CQ$3&lt;&gt;"コンテンツなし",IF(AND(申込書!$AH$4="GIGAスクールパック",SUM($Q72,$S72)&lt;&gt;0),SUM($Q72,$S72),IF(AND(申込書!$AH$4="SKY安心GIGAタブレット",SUM($U72,$W72)&lt;&gt;0),SUM($U72,$W72),"")),"")</f>
        <v/>
      </c>
      <c r="CU72" s="81"/>
      <c r="CV72" s="82"/>
      <c r="CW72" s="80" t="str">
        <f>IF(AND(申込書!$C$101&lt;&gt;"▼プルダウンより選択してください",申込書!$C$101&lt;&gt;"",申込書!$P$101&lt;&gt;"YYYY/MM/DD",$G72&lt;&gt;""),申込書!$P$101,"")</f>
        <v/>
      </c>
      <c r="CX72" s="81" t="str">
        <f>IF(AND(申込書!$C$101&lt;&gt;"▼プルダウンより選択してください",申込書!$C$101&lt;&gt;"",$G72&lt;&gt;""),申込書!$M$101,"")</f>
        <v/>
      </c>
      <c r="CY72" s="81" t="str">
        <f>IF($CW$3&lt;&gt;"コンテンツなし",IF(AND(申込書!$AH$4="GIGAスクールパック",SUM($P72,$R72)&lt;&gt;0),SUM($P72,$R72),IF(AND(申込書!$AH$4="SKY安心GIGAタブレット",SUM($T72,$V72)&lt;&gt;0),SUM($T72,$V72),"")),"")</f>
        <v/>
      </c>
      <c r="CZ72" s="81" t="str">
        <f>IF($CW$3&lt;&gt;"コンテンツなし",IF(AND(申込書!$AH$4="GIGAスクールパック",SUM($Q72,$S72)&lt;&gt;0),SUM($Q72,$S72),IF(AND(申込書!$AH$4="SKY安心GIGAタブレット",SUM($U72,$W72)&lt;&gt;0),SUM($U72,$W72),"")),"")</f>
        <v/>
      </c>
      <c r="DA72" s="81"/>
      <c r="DB72" s="82"/>
      <c r="DC72" s="80" t="str">
        <f>IF(AND(申込書!$C$102&lt;&gt;"▼プルダウンより選択してください",申込書!$C$102&lt;&gt;"",申込書!$P$102&lt;&gt;"YYYY/MM/DD",$G72&lt;&gt;""),申込書!$P$102,"")</f>
        <v/>
      </c>
      <c r="DD72" s="81" t="str">
        <f>IF(AND(申込書!$C$102&lt;&gt;"▼プルダウンより選択してください",申込書!$C$102&lt;&gt;"",$G72&lt;&gt;""),申込書!$M$102,"")</f>
        <v/>
      </c>
      <c r="DE72" s="81" t="str">
        <f>IF($DC$3&lt;&gt;"コンテンツなし",IF(AND(申込書!$AH$4="GIGAスクールパック",SUM($P72,$R72)&lt;&gt;0),SUM($P72,$R72),IF(AND(申込書!$AH$4="SKY安心GIGAタブレット",SUM($T72,$V72)&lt;&gt;0),SUM($T72,$V72),"")),"")</f>
        <v/>
      </c>
      <c r="DF72" s="81" t="str">
        <f>IF($DC$3&lt;&gt;"コンテンツなし",IF(AND(申込書!$AH$4="GIGAスクールパック",SUM($Q72,$S72)&lt;&gt;0),SUM($Q72,$S72),IF(AND(申込書!$AH$4="SKY安心GIGAタブレット",SUM($U72,$W72)&lt;&gt;0),SUM($U72,$W72),"")),"")</f>
        <v/>
      </c>
      <c r="DG72" s="81"/>
      <c r="DH72" s="82"/>
      <c r="DI72" s="80" t="str">
        <f>IF(AND(申込書!$C$103&lt;&gt;"▼プルダウンより選択してください",申込書!$C$103&lt;&gt;"",申込書!$P$103&lt;&gt;"YYYY/MM/DD",$G72&lt;&gt;""),申込書!$P$103,"")</f>
        <v/>
      </c>
      <c r="DJ72" s="81" t="str">
        <f>IF(AND(申込書!$C$103&lt;&gt;"▼プルダウンより選択してください",申込書!$C$103&lt;&gt;"",$G72&lt;&gt;""),申込書!$M$103,"")</f>
        <v/>
      </c>
      <c r="DK72" s="81" t="str">
        <f>IF($DI$3&lt;&gt;"コンテンツなし",IF(AND(申込書!$AH$4="GIGAスクールパック",SUM($P72,$R72)&lt;&gt;0),SUM($P72,$R72),IF(AND(申込書!$AH$4="SKY安心GIGAタブレット",SUM($T72,$V72)&lt;&gt;0),SUM($T72,$V72),"")),"")</f>
        <v/>
      </c>
      <c r="DL72" s="81" t="str">
        <f>IF($DI$3&lt;&gt;"コンテンツなし",IF(AND(申込書!$AH$4="GIGAスクールパック",SUM($Q72,$S72)&lt;&gt;0),SUM($Q72,$S72),IF(AND(申込書!$AH$4="SKY安心GIGAタブレット",SUM($U72,$W72)&lt;&gt;0),SUM($U72,$W72),"")),"")</f>
        <v/>
      </c>
      <c r="DM72" s="81"/>
      <c r="DN72" s="82"/>
      <c r="DO72" s="80" t="str">
        <f>IF(AND(申込書!$C$104&lt;&gt;"▼プルダウンより選択してください",申込書!$C$104&lt;&gt;"",申込書!$P$104&lt;&gt;"YYYY/MM/DD",$G72&lt;&gt;""),申込書!$P$104,"")</f>
        <v/>
      </c>
      <c r="DP72" s="81" t="str">
        <f>IF(AND(申込書!$C$104&lt;&gt;"▼プルダウンより選択してください",申込書!$C$104&lt;&gt;"",$G72&lt;&gt;""),申込書!$M$104,"")</f>
        <v/>
      </c>
      <c r="DQ72" s="81" t="str">
        <f>IF($DO$3&lt;&gt;"コンテンツなし",IF(AND(申込書!$AH$4="GIGAスクールパック",SUM($P72,$R72)&lt;&gt;0),SUM($P72,$R72),IF(AND(申込書!$AH$4="SKY安心GIGAタブレット",SUM($T72,$V72)&lt;&gt;0),SUM($T72,$V72),"")),"")</f>
        <v/>
      </c>
      <c r="DR72" s="81" t="str">
        <f>IF($DO$3&lt;&gt;"コンテンツなし",IF(AND(申込書!$AH$4="GIGAスクールパック",SUM($Q72,$S72)&lt;&gt;0),SUM($Q72,$S72),IF(AND(申込書!$AH$4="SKY安心GIGAタブレット",SUM($U72,$W72)&lt;&gt;0),SUM($U72,$W72),"")),"")</f>
        <v/>
      </c>
      <c r="DS72" s="81"/>
      <c r="DT72" s="82"/>
      <c r="DU72" s="80" t="str">
        <f>IF(AND(申込書!$C$105&lt;&gt;"▼プルダウンより選択してください",申込書!$C$105&lt;&gt;"",申込書!$P$105&lt;&gt;"YYYY/MM/DD",$G72&lt;&gt;""),申込書!$P$105,"")</f>
        <v/>
      </c>
      <c r="DV72" s="81" t="str">
        <f>IF(AND(申込書!$C$105&lt;&gt;"▼プルダウンより選択してください",申込書!$C$105&lt;&gt;"",$G72&lt;&gt;""),申込書!$M$105,"")</f>
        <v/>
      </c>
      <c r="DW72" s="81" t="str">
        <f>IF($DU$3&lt;&gt;"コンテンツなし",IF(AND(申込書!$AH$4="GIGAスクールパック",SUM($P72,$R72)&lt;&gt;0),SUM($P72,$R72),IF(AND(申込書!$AH$4="SKY安心GIGAタブレット",SUM($T72,$V72)&lt;&gt;0),SUM($T72,$V72),"")),"")</f>
        <v/>
      </c>
      <c r="DX72" s="81" t="str">
        <f>IF($DU$3&lt;&gt;"コンテンツなし",IF(AND(申込書!$AH$4="GIGAスクールパック",SUM($Q72,$S72)&lt;&gt;0),SUM($Q72,$S72),IF(AND(申込書!$AH$4="SKY安心GIGAタブレット",SUM($U72,$W72)&lt;&gt;0),SUM($U72,$W72),"")),"")</f>
        <v/>
      </c>
      <c r="DY72" s="157"/>
      <c r="DZ72" s="82"/>
      <c r="EA72" s="80" t="str">
        <f>IF(AND(申込書!$C$106&lt;&gt;"▼プルダウンより選択してください",申込書!$C$106&lt;&gt;"",申込書!$P$106&lt;&gt;"YYYY/MM/DD",$G72&lt;&gt;""),申込書!$P$106,"")</f>
        <v/>
      </c>
      <c r="EB72" s="81" t="str">
        <f>IF(AND(申込書!$C$106&lt;&gt;"▼プルダウンより選択してください",申込書!$C$106&lt;&gt;"",$G72&lt;&gt;""),申込書!$M$106,"")</f>
        <v/>
      </c>
      <c r="EC72" s="81" t="str">
        <f>IF($EA$3&lt;&gt;"コンテンツなし",IF(AND(申込書!$AH$4="GIGAスクールパック",SUM($P72,$R72)&lt;&gt;0),SUM($P72,$R72),IF(AND(申込書!$AH$4="SKY安心GIGAタブレット",SUM($T72,$V72)&lt;&gt;0),SUM($T72,$V72),"")),"")</f>
        <v/>
      </c>
      <c r="ED72" s="81" t="str">
        <f>IF($EA$3&lt;&gt;"コンテンツなし",IF(AND(申込書!$AH$4="GIGAスクールパック",SUM($Q72,$S72)&lt;&gt;0),SUM($Q72,$S72),IF(AND(申込書!$AH$4="SKY安心GIGAタブレット",SUM($U72,$W72)&lt;&gt;0),SUM($U72,$W72),"")),"")</f>
        <v/>
      </c>
      <c r="EE72" s="157"/>
      <c r="EF72" s="82"/>
      <c r="EG72" s="80" t="str">
        <f>IF(AND(申込書!$C$107&lt;&gt;"▼プルダウンより選択してください",申込書!$C$107&lt;&gt;"",申込書!$P$107&lt;&gt;"YYYY/MM/DD",$G72&lt;&gt;""),申込書!$P$107,"")</f>
        <v/>
      </c>
      <c r="EH72" s="81" t="str">
        <f>IF(AND(申込書!$C$107&lt;&gt;"▼プルダウンより選択してください",申込書!$C$107&lt;&gt;"",$G72&lt;&gt;""),申込書!$M$107,"")</f>
        <v/>
      </c>
      <c r="EI72" s="81" t="str">
        <f>IF($EG$3&lt;&gt;"コンテンツなし",IF(AND(申込書!$AH$4="GIGAスクールパック",SUM($P72,$R72)&lt;&gt;0),SUM($P72,$R72),IF(AND(申込書!$AH$4="SKY安心GIGAタブレット",SUM($T72,$V72)&lt;&gt;0),SUM($T72,$V72),"")),"")</f>
        <v/>
      </c>
      <c r="EJ72" s="81" t="str">
        <f>IF($EG$3&lt;&gt;"コンテンツなし",IF(AND(申込書!$AH$4="GIGAスクールパック",SUM($Q72,$S72)&lt;&gt;0),SUM($Q72,$S72),IF(AND(申込書!$AH$4="SKY安心GIGAタブレット",SUM($U72,$W72)&lt;&gt;0),SUM($U72,$W72),"")),"")</f>
        <v/>
      </c>
      <c r="EK72" s="157"/>
      <c r="EL72" s="82"/>
      <c r="EM72" s="80" t="str">
        <f>IF(AND(申込書!$C$108&lt;&gt;"▼プルダウンより選択してください",申込書!$C$108&lt;&gt;"",申込書!$P$108&lt;&gt;"YYYY/MM/DD",$G72&lt;&gt;""),申込書!$P$108,"")</f>
        <v/>
      </c>
      <c r="EN72" s="81" t="str">
        <f>IF(AND(申込書!$C$108&lt;&gt;"▼プルダウンより選択してください",申込書!$C$108&lt;&gt;"",$G72&lt;&gt;""),申込書!$M$108,"")</f>
        <v/>
      </c>
      <c r="EO72" s="81" t="str">
        <f>IF($EM$3&lt;&gt;"コンテンツなし",IF(AND(申込書!$AH$4="GIGAスクールパック",SUM($P72,$R72)&lt;&gt;0),SUM($P72,$R72),IF(AND(申込書!$AH$4="SKY安心GIGAタブレット",SUM($T72,$V72)&lt;&gt;0),SUM($T72,$V72),"")),"")</f>
        <v/>
      </c>
      <c r="EP72" s="81" t="str">
        <f>IF($EM$3&lt;&gt;"コンテンツなし",IF(AND(申込書!$AH$4="GIGAスクールパック",SUM($Q72,$S72)&lt;&gt;0),SUM($Q72,$S72),IF(AND(申込書!$AH$4="SKY安心GIGAタブレット",SUM($U72,$W72)&lt;&gt;0),SUM($U72,$W72),"")),"")</f>
        <v/>
      </c>
      <c r="EQ72" s="157"/>
      <c r="ER72" s="82"/>
      <c r="ES72" s="80" t="str">
        <f>IF(AND(申込書!$C$109&lt;&gt;"▼プルダウンより選択してください",申込書!$C$109&lt;&gt;"",申込書!$P$109&lt;&gt;"YYYY/MM/DD",$G72&lt;&gt;""),申込書!$P$109,"")</f>
        <v/>
      </c>
      <c r="ET72" s="81" t="str">
        <f>IF(AND(申込書!$C$109&lt;&gt;"▼プルダウンより選択してください",申込書!$C$109&lt;&gt;"",$G72&lt;&gt;""),申込書!$M$109,"")</f>
        <v/>
      </c>
      <c r="EU72" s="81" t="str">
        <f>IF($ES$3&lt;&gt;"コンテンツなし",IF(AND(申込書!$AH$4="GIGAスクールパック",SUM($P72,$R72)&lt;&gt;0),SUM($P72,$R72),IF(AND(申込書!$AH$4="SKY安心GIGAタブレット",SUM($T72,$V72)&lt;&gt;0),SUM($T72,$V72),"")),"")</f>
        <v/>
      </c>
      <c r="EV72" s="81" t="str">
        <f>IF($ES$3&lt;&gt;"コンテンツなし",IF(AND(申込書!$AH$4="GIGAスクールパック",SUM($Q72,$S72)&lt;&gt;0),SUM($Q72,$S72),IF(AND(申込書!$AH$4="SKY安心GIGAタブレット",SUM($U72,$W72)&lt;&gt;0),SUM($U72,$W72),"")),"")</f>
        <v/>
      </c>
      <c r="EW72" s="157"/>
      <c r="EX72" s="82"/>
      <c r="EY72" s="80" t="str">
        <f>IF(AND(申込書!$C$110&lt;&gt;"▼プルダウンより選択してください",申込書!$C$110&lt;&gt;"",申込書!$P$110&lt;&gt;"YYYY/MM/DD",$G72&lt;&gt;""),申込書!$P$110,"")</f>
        <v/>
      </c>
      <c r="EZ72" s="81" t="str">
        <f>IF(AND(申込書!$C$110&lt;&gt;"▼プルダウンより選択してください",申込書!$C$110&lt;&gt;"",$G72&lt;&gt;""),申込書!$M$110,"")</f>
        <v/>
      </c>
      <c r="FA72" s="81" t="str">
        <f>IF($EY$3&lt;&gt;"コンテンツなし",IF(AND(申込書!$AH$4="GIGAスクールパック",SUM($P72,$R72)&lt;&gt;0),SUM($P72,$R72),IF(AND(申込書!$AH$4="SKY安心GIGAタブレット",SUM($T72,$V72)&lt;&gt;0),SUM($T72,$V72),"")),"")</f>
        <v/>
      </c>
      <c r="FB72" s="81" t="str">
        <f>IF($EY$3&lt;&gt;"コンテンツなし",IF(AND(申込書!$AH$4="GIGAスクールパック",SUM($Q72,$S72)&lt;&gt;0),SUM($Q72,$S72),IF(AND(申込書!$AH$4="SKY安心GIGAタブレット",SUM($U72,$W72)&lt;&gt;0),SUM($U72,$W72),"")),"")</f>
        <v/>
      </c>
      <c r="FC72" s="157"/>
      <c r="FD72" s="82"/>
      <c r="FE72" s="80" t="str">
        <f>IF(AND(申込書!$C$111&lt;&gt;"▼プルダウンより選択してください",申込書!$C$111&lt;&gt;"",申込書!$P$111&lt;&gt;"YYYY/MM/DD",$G72&lt;&gt;""),申込書!$P$111,"")</f>
        <v/>
      </c>
      <c r="FF72" s="81" t="str">
        <f>IF(AND(申込書!$C$111&lt;&gt;"▼プルダウンより選択してください",申込書!$C$111&lt;&gt;"",$G72&lt;&gt;""),申込書!$M$111,"")</f>
        <v/>
      </c>
      <c r="FG72" s="81" t="str">
        <f>IF($FE$3&lt;&gt;"コンテンツなし",IF(AND(申込書!$AH$4="GIGAスクールパック",SUM($P72,$R72)&lt;&gt;0),SUM($P72,$R72),IF(AND(申込書!$AH$4="SKY安心GIGAタブレット",SUM($T72,$V72)&lt;&gt;0),SUM($T72,$V72),"")),"")</f>
        <v/>
      </c>
      <c r="FH72" s="81" t="str">
        <f>IF($FE$3&lt;&gt;"コンテンツなし",IF(AND(申込書!$AH$4="GIGAスクールパック",SUM($Q72,$S72)&lt;&gt;0),SUM($Q72,$S72),IF(AND(申込書!$AH$4="SKY安心GIGAタブレット",SUM($U72,$W72)&lt;&gt;0),SUM($U72,$W72),"")),"")</f>
        <v/>
      </c>
      <c r="FI72" s="157"/>
      <c r="FJ72" s="82"/>
      <c r="FK72" s="80" t="str">
        <f>IF(AND(申込書!$C$112&lt;&gt;"▼プルダウンより選択してください",申込書!$C$112&lt;&gt;"",申込書!$P$112&lt;&gt;"YYYY/MM/DD",$G72&lt;&gt;""),申込書!$P$112,"")</f>
        <v/>
      </c>
      <c r="FL72" s="81" t="str">
        <f>IF(AND(申込書!$C$112&lt;&gt;"▼プルダウンより選択してください",申込書!$C$112&lt;&gt;"",$G72&lt;&gt;""),申込書!$M$112,"")</f>
        <v/>
      </c>
      <c r="FM72" s="81" t="str">
        <f>IF($FK$3&lt;&gt;"コンテンツなし",IF(AND(申込書!$AH$4="GIGAスクールパック",SUM($P72,$R72)&lt;&gt;0),SUM($P72,$R72),IF(AND(申込書!$AH$4="SKY安心GIGAタブレット",SUM($T72,$V72)&lt;&gt;0),SUM($T72,$V72),"")),"")</f>
        <v/>
      </c>
      <c r="FN72" s="81" t="str">
        <f>IF($FK$3&lt;&gt;"コンテンツなし",IF(AND(申込書!$AH$4="GIGAスクールパック",SUM($Q72,$S72)&lt;&gt;0),SUM($Q72,$S72),IF(AND(申込書!$AH$4="SKY安心GIGAタブレット",SUM($U72,$W72)&lt;&gt;0),SUM($U72,$W72),"")),"")</f>
        <v/>
      </c>
      <c r="FO72" s="157"/>
      <c r="FP72" s="82"/>
      <c r="FQ72" s="80" t="str">
        <f>IF(AND(申込書!$C$113&lt;&gt;"▼プルダウンより選択してください",申込書!$C$113&lt;&gt;"",申込書!$P$113&lt;&gt;"YYYY/MM/DD",$G72&lt;&gt;""),申込書!$P$113,"")</f>
        <v/>
      </c>
      <c r="FR72" s="81" t="str">
        <f>IF(AND(申込書!$C$113&lt;&gt;"▼プルダウンより選択してください",申込書!$C$113&lt;&gt;"",$G72&lt;&gt;""),申込書!$M$113,"")</f>
        <v/>
      </c>
      <c r="FS72" s="81" t="str">
        <f>IF($FQ$3&lt;&gt;"コンテンツなし",IF(AND(申込書!$AH$4="GIGAスクールパック",SUM($P72,$R72)&lt;&gt;0),SUM($P72,$R72),IF(AND(申込書!$AH$4="SKY安心GIGAタブレット",SUM($T72,$V72)&lt;&gt;0),SUM($T72,$V72),"")),"")</f>
        <v/>
      </c>
      <c r="FT72" s="81" t="str">
        <f>IF($FQ$3&lt;&gt;"コンテンツなし",IF(AND(申込書!$AH$4="GIGAスクールパック",SUM($Q72,$S72)&lt;&gt;0),SUM($Q72,$S72),IF(AND(申込書!$AH$4="SKY安心GIGAタブレット",SUM($U72,$W72)&lt;&gt;0),SUM($U72,$W72),"")),"")</f>
        <v/>
      </c>
      <c r="FU72" s="157"/>
      <c r="FV72" s="82"/>
      <c r="FW72" s="80" t="str">
        <f>IF(AND(申込書!$C$114&lt;&gt;"▼プルダウンより選択してください",申込書!$C$114&lt;&gt;"",申込書!$P$114&lt;&gt;"YYYY/MM/DD",$G72&lt;&gt;""),申込書!$P$114,"")</f>
        <v/>
      </c>
      <c r="FX72" s="81" t="str">
        <f>IF(AND(申込書!$C$114&lt;&gt;"▼プルダウンより選択してください",申込書!$C$114&lt;&gt;"",$G72&lt;&gt;""),申込書!$M$114,"")</f>
        <v/>
      </c>
      <c r="FY72" s="81" t="str">
        <f>IF($FW$3&lt;&gt;"コンテンツなし",IF(AND(申込書!$AH$4="GIGAスクールパック",SUM($P72,$R72)&lt;&gt;0),SUM($P72,$R72),IF(AND(申込書!$AH$4="SKY安心GIGAタブレット",SUM($T72,$V72)&lt;&gt;0),SUM($T72,$V72),"")),"")</f>
        <v/>
      </c>
      <c r="FZ72" s="81" t="str">
        <f>IF($FW$3&lt;&gt;"コンテンツなし",IF(AND(申込書!$AH$4="GIGAスクールパック",SUM($Q72,$S72)&lt;&gt;0),SUM($Q72,$S72),IF(AND(申込書!$AH$4="SKY安心GIGAタブレット",SUM($U72,$W72)&lt;&gt;0),SUM($U72,$W72),"")),"")</f>
        <v/>
      </c>
      <c r="GA72" s="157"/>
      <c r="GB72" s="82"/>
      <c r="GC72" s="80" t="str">
        <f>IF(AND(申込書!$C$115&lt;&gt;"▼プルダウンより選択してください",申込書!$C$115&lt;&gt;"",申込書!$P$115&lt;&gt;"YYYY/MM/DD",$G72&lt;&gt;""),申込書!$P$115,"")</f>
        <v/>
      </c>
      <c r="GD72" s="81" t="str">
        <f>IF(AND(申込書!$C$115&lt;&gt;"▼プルダウンより選択してください",申込書!$C$115&lt;&gt;"",$G72&lt;&gt;""),申込書!$M$115,"")</f>
        <v/>
      </c>
      <c r="GE72" s="81" t="str">
        <f>IF($GC$3&lt;&gt;"コンテンツなし",IF(AND(申込書!$AH$4="GIGAスクールパック",SUM($P72,$R72)&lt;&gt;0),SUM($P72,$R72),IF(AND(申込書!$AH$4="SKY安心GIGAタブレット",SUM($T72,$V72)&lt;&gt;0),SUM($T72,$V72),"")),"")</f>
        <v/>
      </c>
      <c r="GF72" s="81" t="str">
        <f>IF($GC$3&lt;&gt;"コンテンツなし",IF(AND(申込書!$AH$4="GIGAスクールパック",SUM($Q72,$S72)&lt;&gt;0),SUM($Q72,$S72),IF(AND(申込書!$AH$4="SKY安心GIGAタブレット",SUM($U72,$W72)&lt;&gt;0),SUM($U72,$W72),"")),"")</f>
        <v/>
      </c>
      <c r="GG72" s="157"/>
      <c r="GH72" s="82"/>
      <c r="GI72" s="80" t="str">
        <f>IF(AND(申込書!$C$116&lt;&gt;"▼プルダウンより選択してください",申込書!$C$116&lt;&gt;"",申込書!$P$116&lt;&gt;"YYYY/MM/DD",$G72&lt;&gt;""),申込書!$P$116,"")</f>
        <v/>
      </c>
      <c r="GJ72" s="81" t="str">
        <f>IF(AND(申込書!$C$116&lt;&gt;"▼プルダウンより選択してください",申込書!$C$116&lt;&gt;"",$G72&lt;&gt;""),申込書!$M$116,"")</f>
        <v/>
      </c>
      <c r="GK72" s="81" t="str">
        <f>IF($GI$3&lt;&gt;"コンテンツなし",IF(AND(申込書!$AH$4="GIGAスクールパック",SUM($P72,$R72)&lt;&gt;0),SUM($P72,$R72),IF(AND(申込書!$AH$4="SKY安心GIGAタブレット",SUM($T72,$V72)&lt;&gt;0),SUM($T72,$V72),"")),"")</f>
        <v/>
      </c>
      <c r="GL72" s="81" t="str">
        <f>IF($GI$3&lt;&gt;"コンテンツなし",IF(AND(申込書!$AH$4="GIGAスクールパック",SUM($Q72,$S72)&lt;&gt;0),SUM($Q72,$S72),IF(AND(申込書!$AH$4="SKY安心GIGAタブレット",SUM($U72,$W72)&lt;&gt;0),SUM($U72,$W72),"")),"")</f>
        <v/>
      </c>
      <c r="GM72" s="157"/>
      <c r="GN72" s="82"/>
      <c r="GO72" s="80" t="str">
        <f>IF(AND(申込書!$C$117&lt;&gt;"▼プルダウンより選択してください",申込書!$C$117&lt;&gt;"",申込書!$P$117&lt;&gt;"YYYY/MM/DD",$G72&lt;&gt;""),申込書!$P$117,"")</f>
        <v/>
      </c>
      <c r="GP72" s="81" t="str">
        <f>IF(AND(申込書!$C$117&lt;&gt;"▼プルダウンより選択してください",申込書!$C$117&lt;&gt;"",$G72&lt;&gt;""),申込書!$M$117,"")</f>
        <v/>
      </c>
      <c r="GQ72" s="81" t="str">
        <f>IF($GO$3&lt;&gt;"コンテンツなし",IF(AND(申込書!$AH$4="GIGAスクールパック",SUM($P72,$R72)&lt;&gt;0),SUM($P72,$R72),IF(AND(申込書!$AH$4="SKY安心GIGAタブレット",SUM($T72,$V72)&lt;&gt;0),SUM($T72,$V72),"")),"")</f>
        <v/>
      </c>
      <c r="GR72" s="81" t="str">
        <f>IF($GO$3&lt;&gt;"コンテンツなし",IF(AND(申込書!$AH$4="GIGAスクールパック",SUM($Q72,$S72)&lt;&gt;0),SUM($Q72,$S72),IF(AND(申込書!$AH$4="SKY安心GIGAタブレット",SUM($U72,$W72)&lt;&gt;0),SUM($U72,$W72),"")),"")</f>
        <v/>
      </c>
      <c r="GS72" s="157"/>
      <c r="GT72" s="82"/>
      <c r="GU72" s="80" t="str">
        <f>IF(AND(申込書!$C$118&lt;&gt;"▼プルダウンより選択してください",申込書!$C$118&lt;&gt;"",申込書!$P$118&lt;&gt;"YYYY/MM/DD",$G72&lt;&gt;""),申込書!$P$118,"")</f>
        <v/>
      </c>
      <c r="GV72" s="81" t="str">
        <f>IF(AND(申込書!$C$118&lt;&gt;"▼プルダウンより選択してください",申込書!$C$118&lt;&gt;"",$G72&lt;&gt;""),申込書!$M$118,"")</f>
        <v/>
      </c>
      <c r="GW72" s="81" t="str">
        <f>IF($GU$3&lt;&gt;"コンテンツなし",IF(AND(申込書!$AH$4="GIGAスクールパック",SUM($P72,$R72)&lt;&gt;0),SUM($P72,$R72),IF(AND(申込書!$AH$4="SKY安心GIGAタブレット",SUM($T72,$V72)&lt;&gt;0),SUM($T72,$V72),"")),"")</f>
        <v/>
      </c>
      <c r="GX72" s="81" t="str">
        <f>IF($GU$3&lt;&gt;"コンテンツなし",IF(AND(申込書!$AH$4="GIGAスクールパック",SUM($Q72,$S72)&lt;&gt;0),SUM($Q72,$S72),IF(AND(申込書!$AH$4="SKY安心GIGAタブレット",SUM($U72,$W72)&lt;&gt;0),SUM($U72,$W72),"")),"")</f>
        <v/>
      </c>
      <c r="GY72" s="157"/>
      <c r="GZ72" s="82"/>
      <c r="HA72" s="80" t="str">
        <f>IF(AND(申込書!$C$119&lt;&gt;"▼プルダウンより選択してください",申込書!$C$119&lt;&gt;"",申込書!$P$119&lt;&gt;"YYYY/MM/DD",$G72&lt;&gt;""),申込書!$P$119,"")</f>
        <v/>
      </c>
      <c r="HB72" s="81" t="str">
        <f>IF(AND(申込書!$C$119&lt;&gt;"▼プルダウンより選択してください",申込書!$C$119&lt;&gt;"",$G72&lt;&gt;""),申込書!$M$119,"")</f>
        <v/>
      </c>
      <c r="HC72" s="81" t="str">
        <f>IF($HA$3&lt;&gt;"コンテンツなし",IF(AND(申込書!$AH$4="GIGAスクールパック",SUM($P72,$R72)&lt;&gt;0),SUM($P72,$R72),IF(AND(申込書!$AH$4="SKY安心GIGAタブレット",SUM($T72,$V72)&lt;&gt;0),SUM($T72,$V72),"")),"")</f>
        <v/>
      </c>
      <c r="HD72" s="81" t="str">
        <f>IF($HA$3&lt;&gt;"コンテンツなし",IF(AND(申込書!$AH$4="GIGAスクールパック",SUM($Q72,$S72)&lt;&gt;0),SUM($Q72,$S72),IF(AND(申込書!$AH$4="SKY安心GIGAタブレット",SUM($U72,$W72)&lt;&gt;0),SUM($U72,$W72),"")),"")</f>
        <v/>
      </c>
      <c r="HE72" s="157"/>
      <c r="HF72" s="82"/>
      <c r="HG72" s="83"/>
    </row>
    <row r="73" spans="2:215" ht="26.85" customHeight="1">
      <c r="B73" s="62">
        <f t="shared" si="1"/>
        <v>68</v>
      </c>
      <c r="C73" s="63"/>
      <c r="D73" s="64"/>
      <c r="E73" s="207"/>
      <c r="F73" s="65"/>
      <c r="G73" s="66"/>
      <c r="H73" s="67"/>
      <c r="I73" s="68"/>
      <c r="J73" s="69"/>
      <c r="K73" s="70"/>
      <c r="L73" s="71"/>
      <c r="M73" s="72"/>
      <c r="N73" s="73"/>
      <c r="O73" s="74"/>
      <c r="P73" s="179"/>
      <c r="Q73" s="180"/>
      <c r="R73" s="180"/>
      <c r="S73" s="181"/>
      <c r="T73" s="179"/>
      <c r="U73" s="180"/>
      <c r="V73" s="182"/>
      <c r="W73" s="181"/>
      <c r="X73" s="75"/>
      <c r="Y73" s="76"/>
      <c r="Z73" s="77"/>
      <c r="AA73" s="78"/>
      <c r="AB73" s="79"/>
      <c r="AC73" s="79"/>
      <c r="AD73" s="79"/>
      <c r="AE73" s="77"/>
      <c r="AF73" s="139"/>
      <c r="AG73" s="139"/>
      <c r="AH73" s="139"/>
      <c r="AI73" s="80" t="str">
        <f>IF(AND(申込書!$C$90&lt;&gt;"▼プルダウンより選択してください",申込書!$C$90&lt;&gt;"",申込書!$P$90&lt;&gt;"YYYY/MM/DD",$G73&lt;&gt;""),申込書!$P$90,"")</f>
        <v/>
      </c>
      <c r="AJ73" s="81" t="str">
        <f>IF(AND(申込書!$C$90&lt;&gt;"▼プルダウンより選択してください",申込書!$C$90&lt;&gt;"",$G73&lt;&gt;""),申込書!$M$90,"")</f>
        <v/>
      </c>
      <c r="AK73" s="81" t="str">
        <f>IF($AI$3&lt;&gt;"コンテンツなし",IF(AND(申込書!$AH$4="GIGAスクールパック",SUM($P73,$R73)&lt;&gt;0),SUM($P73,$R73),IF(AND(申込書!$AH$4="SKY安心GIGAタブレット",SUM($T73,$V73)&lt;&gt;0),SUM($T73,$V73),"")),"")</f>
        <v/>
      </c>
      <c r="AL73" s="81" t="str">
        <f>IF($AI$3&lt;&gt;"コンテンツなし",IF(AND(申込書!$AH$4="GIGAスクールパック",SUM($Q73,$S73)&lt;&gt;0),SUM($Q73,$S73),IF(AND(申込書!$AH$4="SKY安心GIGAタブレット",SUM($U73,$W73)&lt;&gt;0),SUM($U73,$W73),"")),"")</f>
        <v/>
      </c>
      <c r="AM73" s="157"/>
      <c r="AN73" s="82"/>
      <c r="AO73" s="80" t="str">
        <f>IF(AND(申込書!$C$91&lt;&gt;"▼プルダウンより選択してください",申込書!$C$91&lt;&gt;"",申込書!$P$91&lt;&gt;"YYYY/MM/DD",$G73&lt;&gt;""),申込書!$P$91,"")</f>
        <v/>
      </c>
      <c r="AP73" s="81" t="str">
        <f>IF(AND(申込書!$C$91&lt;&gt;"▼プルダウンより選択してください",申込書!$C$91&lt;&gt;"",$G73&lt;&gt;""),申込書!$M$91,"")</f>
        <v/>
      </c>
      <c r="AQ73" s="81" t="str">
        <f>IF($AO$3&lt;&gt;"コンテンツなし",IF(AND(申込書!$AH$4="GIGAスクールパック",SUM($P73,$R73)&lt;&gt;0),SUM($P73,$R73),IF(AND(申込書!$AH$4="SKY安心GIGAタブレット",SUM($T73,$V73)&lt;&gt;0),SUM($T73,$V73),"")),"")</f>
        <v/>
      </c>
      <c r="AR73" s="81" t="str">
        <f>IF($AO$3&lt;&gt;"コンテンツなし",IF(AND(申込書!$AH$4="GIGAスクールパック",SUM($Q73,$S73)&lt;&gt;0),SUM($Q73,$S73),IF(AND(申込書!$AH$4="SKY安心GIGAタブレット",SUM($U73,$W73)&lt;&gt;0),SUM($U73,$W73),"")),"")</f>
        <v/>
      </c>
      <c r="AS73" s="157"/>
      <c r="AT73" s="82"/>
      <c r="AU73" s="80" t="str">
        <f>IF(AND(申込書!$C$92&lt;&gt;"▼プルダウンより選択してください",申込書!$C$92&lt;&gt;"",申込書!$P$92&lt;&gt;"YYYY/MM/DD",$G73&lt;&gt;""),申込書!$P$92,"")</f>
        <v/>
      </c>
      <c r="AV73" s="81" t="str">
        <f>IF(AND(申込書!$C$92&lt;&gt;"▼プルダウンより選択してください",申込書!$C$92&lt;&gt;"",$G73&lt;&gt;""),申込書!$M$92,"")</f>
        <v/>
      </c>
      <c r="AW73" s="81" t="str">
        <f>IF($AU$3&lt;&gt;"コンテンツなし",IF(AND(申込書!$AH$4="GIGAスクールパック",SUM($P73,$R73)&lt;&gt;0),SUM($P73,$R73),IF(AND(申込書!$AH$4="SKY安心GIGAタブレット",SUM($T73,$V73)&lt;&gt;0),SUM($T73,$V73),"")),"")</f>
        <v/>
      </c>
      <c r="AX73" s="81" t="str">
        <f>IF($AU$3&lt;&gt;"コンテンツなし",IF(AND(申込書!$AH$4="GIGAスクールパック",SUM($Q73,$S73)&lt;&gt;0),SUM($Q73,$S73),IF(AND(申込書!$AH$4="SKY安心GIGAタブレット",SUM($U73,$W73)&lt;&gt;0),SUM($U73,$W73),"")),"")</f>
        <v/>
      </c>
      <c r="AY73" s="157"/>
      <c r="AZ73" s="82"/>
      <c r="BA73" s="80" t="str">
        <f>IF(AND(申込書!$C$93&lt;&gt;"▼プルダウンより選択してください",申込書!$C$93&lt;&gt;"",申込書!$P$93&lt;&gt;"YYYY/MM/DD",$G73&lt;&gt;""),申込書!$P$93,"")</f>
        <v/>
      </c>
      <c r="BB73" s="81" t="str">
        <f>IF(AND(申込書!$C$93&lt;&gt;"▼プルダウンより選択してください",申込書!$C$93&lt;&gt;"",申込書!$M$93&gt;=1,$G73&lt;&gt;""),申込書!$M$93,"")</f>
        <v/>
      </c>
      <c r="BC73" s="81" t="str">
        <f>IF($BA$3&lt;&gt;"コンテンツなし",IF(AND(申込書!$AH$4="GIGAスクールパック",SUM($P73,$R73)&lt;&gt;0),SUM($P73,$R73),IF(AND(申込書!$AH$4="SKY安心GIGAタブレット",SUM($T73,$V73)&lt;&gt;0),SUM($T73,$V73),"")),"")</f>
        <v/>
      </c>
      <c r="BD73" s="81" t="str">
        <f>IF($BA$3&lt;&gt;"コンテンツなし",IF(AND(申込書!$AH$4="GIGAスクールパック",SUM($Q73,$S73)&lt;&gt;0),SUM($Q73,$S73),IF(AND(申込書!$AH$4="SKY安心GIGAタブレット",SUM($U73,$W73)&lt;&gt;0),SUM($U73,$W73),"")),"")</f>
        <v/>
      </c>
      <c r="BE73" s="157"/>
      <c r="BF73" s="82"/>
      <c r="BG73" s="80" t="str">
        <f>IF(AND(申込書!$C$94&lt;&gt;"▼プルダウンより選択してください",申込書!$C$94&lt;&gt;"",申込書!$P$94&lt;&gt;"YYYY/MM/DD",$G73&lt;&gt;""),申込書!$P$94,"")</f>
        <v/>
      </c>
      <c r="BH73" s="81" t="str">
        <f>IF(AND(申込書!$C$94&lt;&gt;"▼プルダウンより選択してください",申込書!$C$94&lt;&gt;"",$G73&lt;&gt;""),申込書!$M$94,"")</f>
        <v/>
      </c>
      <c r="BI73" s="81" t="str">
        <f>IF($BG$3&lt;&gt;"コンテンツなし",IF(AND(申込書!$AH$4="GIGAスクールパック",SUM($P73,$R73)&lt;&gt;0),SUM($P73,$R73),IF(AND(申込書!$AH$4="SKY安心GIGAタブレット",SUM($T73,$V73)&lt;&gt;0),SUM($T73,$V73),"")),"")</f>
        <v/>
      </c>
      <c r="BJ73" s="81" t="str">
        <f>IF($BG$3&lt;&gt;"コンテンツなし",IF(AND(申込書!$AH$4="GIGAスクールパック",SUM($Q73,$S73)&lt;&gt;0),SUM($Q73,$S73),IF(AND(申込書!$AH$4="SKY安心GIGAタブレット",SUM($U73,$W73)&lt;&gt;0),SUM($U73,$W73),"")),"")</f>
        <v/>
      </c>
      <c r="BK73" s="157"/>
      <c r="BL73" s="82"/>
      <c r="BM73" s="80" t="str">
        <f>IF(AND(申込書!$C$95&lt;&gt;"▼プルダウンより選択してください",申込書!$C$95&lt;&gt;"",申込書!$P$95&lt;&gt;"YYYY/MM/DD",$G73&lt;&gt;""),申込書!$P$95,"")</f>
        <v/>
      </c>
      <c r="BN73" s="81" t="str">
        <f>IF(AND(申込書!$C$95&lt;&gt;"▼プルダウンより選択してください",申込書!$C$95&lt;&gt;"",$G73&lt;&gt;""),申込書!$M$95,"")</f>
        <v/>
      </c>
      <c r="BO73" s="81" t="str">
        <f>IF($BM$3&lt;&gt;"コンテンツなし",IF(AND(申込書!$AH$4="GIGAスクールパック",SUM($P73,$R73)&lt;&gt;0),SUM($P73,$R73),IF(AND(申込書!$AH$4="SKY安心GIGAタブレット",SUM($T73,$V73)&lt;&gt;0),SUM($T73,$V73),"")),"")</f>
        <v/>
      </c>
      <c r="BP73" s="81" t="str">
        <f>IF($BM$3&lt;&gt;"コンテンツなし",IF(AND(申込書!$AH$4="GIGAスクールパック",SUM($Q73,$S73)&lt;&gt;0),SUM($Q73,$S73),IF(AND(申込書!$AH$4="SKY安心GIGAタブレット",SUM($U73,$W73)&lt;&gt;0),SUM($U73,$W73),"")),"")</f>
        <v/>
      </c>
      <c r="BQ73" s="157"/>
      <c r="BR73" s="82"/>
      <c r="BS73" s="80" t="str">
        <f>IF(AND(申込書!$C$96&lt;&gt;"▼プルダウンより選択してください",申込書!$C$96&lt;&gt;"",申込書!$P$96&lt;&gt;"YYYY/MM/DD",$G73&lt;&gt;""),申込書!$P$96,"")</f>
        <v/>
      </c>
      <c r="BT73" s="81" t="str">
        <f>IF(AND(申込書!$C$96&lt;&gt;"▼プルダウンより選択してください",申込書!$C$96&lt;&gt;"",$G73&lt;&gt;""),申込書!$M$96,"")</f>
        <v/>
      </c>
      <c r="BU73" s="81" t="str">
        <f>IF($BS$3&lt;&gt;"コンテンツなし",IF(AND(申込書!$AH$4="GIGAスクールパック",SUM($P73,$R73)&lt;&gt;0),SUM($P73,$R73),IF(AND(申込書!$AH$4="SKY安心GIGAタブレット",SUM($T73,$V73)&lt;&gt;0),SUM($T73,$V73),"")),"")</f>
        <v/>
      </c>
      <c r="BV73" s="81" t="str">
        <f>IF($BS$3&lt;&gt;"コンテンツなし",IF(AND(申込書!$AH$4="GIGAスクールパック",SUM($Q73,$S73)&lt;&gt;0),SUM($Q73,$S73),IF(AND(申込書!$AH$4="SKY安心GIGAタブレット",SUM($U73,$W73)&lt;&gt;0),SUM($U73,$W73),"")),"")</f>
        <v/>
      </c>
      <c r="BW73" s="157"/>
      <c r="BX73" s="82"/>
      <c r="BY73" s="80" t="str">
        <f>IF(AND(申込書!$C$97&lt;&gt;"▼プルダウンより選択してください",申込書!$C$97&lt;&gt;"",申込書!$P$97&lt;&gt;"YYYY/MM/DD",$G73&lt;&gt;""),申込書!$P$97,"")</f>
        <v/>
      </c>
      <c r="BZ73" s="81" t="str">
        <f>IF(AND(申込書!$C$97&lt;&gt;"▼プルダウンより選択してください",申込書!$C$97&lt;&gt;"",$G73&lt;&gt;""),申込書!$M$97,"")</f>
        <v/>
      </c>
      <c r="CA73" s="81" t="str">
        <f>IF($BY$3&lt;&gt;"コンテンツなし",IF(AND(申込書!$AH$4="GIGAスクールパック",SUM($P73,$R73)&lt;&gt;0),SUM($P73,$R73),IF(AND(申込書!$AH$4="SKY安心GIGAタブレット",SUM($T73,$V73)&lt;&gt;0),SUM($T73,$V73),"")),"")</f>
        <v/>
      </c>
      <c r="CB73" s="81" t="str">
        <f>IF($BY$3&lt;&gt;"コンテンツなし",IF(AND(申込書!$AH$4="GIGAスクールパック",SUM($Q73,$S73)&lt;&gt;0),SUM($Q73,$S73),IF(AND(申込書!$AH$4="SKY安心GIGAタブレット",SUM($U73,$W73)&lt;&gt;0),SUM($U73,$W73),"")),"")</f>
        <v/>
      </c>
      <c r="CC73" s="157"/>
      <c r="CD73" s="82"/>
      <c r="CE73" s="80" t="str">
        <f>IF(AND(申込書!$C$98&lt;&gt;"▼プルダウンより選択してください",申込書!$C$98&lt;&gt;"",申込書!$P$98&lt;&gt;"YYYY/MM/DD",$G73&lt;&gt;""),申込書!$P$98,"")</f>
        <v/>
      </c>
      <c r="CF73" s="81" t="str">
        <f>IF(AND(申込書!$C$98&lt;&gt;"▼プルダウンより選択してください",申込書!$C$98&lt;&gt;"",$G73&lt;&gt;""),申込書!$M$98,"")</f>
        <v/>
      </c>
      <c r="CG73" s="81" t="str">
        <f>IF($CE$3&lt;&gt;"コンテンツなし",IF(AND(申込書!$AH$4="GIGAスクールパック",SUM($P73,$R73)&lt;&gt;0),SUM($P73,$R73),IF(AND(申込書!$AH$4="SKY安心GIGAタブレット",SUM($T73,$V73)&lt;&gt;0),SUM($T73,$V73),"")),"")</f>
        <v/>
      </c>
      <c r="CH73" s="81" t="str">
        <f>IF($CE$3&lt;&gt;"コンテンツなし",IF(AND(申込書!$AH$4="GIGAスクールパック",SUM($Q73,$S73)&lt;&gt;0),SUM($Q73,$S73),IF(AND(申込書!$AH$4="SKY安心GIGAタブレット",SUM($U73,$W73)&lt;&gt;0),SUM($U73,$W73),"")),"")</f>
        <v/>
      </c>
      <c r="CI73" s="157"/>
      <c r="CJ73" s="82"/>
      <c r="CK73" s="80" t="str">
        <f>IF(AND(申込書!$C$99&lt;&gt;"▼プルダウンより選択してください",申込書!$C$99&lt;&gt;"",申込書!$P$99&lt;&gt;"YYYY/MM/DD",$G73&lt;&gt;""),申込書!$P$99,"")</f>
        <v/>
      </c>
      <c r="CL73" s="81" t="str">
        <f>IF(AND(申込書!$C$99&lt;&gt;"▼プルダウンより選択してください",申込書!$C$99&lt;&gt;"",$G73&lt;&gt;""),申込書!$M$99,"")</f>
        <v/>
      </c>
      <c r="CM73" s="81" t="str">
        <f>IF($CK$3&lt;&gt;"コンテンツなし",IF(AND(申込書!$AH$4="GIGAスクールパック",SUM($P73,$R73)&lt;&gt;0),SUM($P73,$R73),IF(AND(申込書!$AH$4="SKY安心GIGAタブレット",SUM($T73,$V73)&lt;&gt;0),SUM($T73,$V73),"")),"")</f>
        <v/>
      </c>
      <c r="CN73" s="81" t="str">
        <f>IF($CK$3&lt;&gt;"コンテンツなし",IF(AND(申込書!$AH$4="GIGAスクールパック",SUM($Q73,$S73)&lt;&gt;0),SUM($Q73,$S73),IF(AND(申込書!$AH$4="SKY安心GIGAタブレット",SUM($U73,$W73)&lt;&gt;0),SUM($U73,$W73),"")),"")</f>
        <v/>
      </c>
      <c r="CO73" s="157"/>
      <c r="CP73" s="82"/>
      <c r="CQ73" s="80" t="str">
        <f>IF(AND(申込書!$C$100&lt;&gt;"▼プルダウンより選択してください",申込書!$C$100&lt;&gt;"",申込書!$P$100&lt;&gt;"YYYY/MM/DD",$G73&lt;&gt;""),申込書!$P$100,"")</f>
        <v/>
      </c>
      <c r="CR73" s="81" t="str">
        <f>IF(AND(申込書!$C$100&lt;&gt;"▼プルダウンより選択してください",申込書!$C$100&lt;&gt;"",$G73&lt;&gt;""),申込書!$M$100,"")</f>
        <v/>
      </c>
      <c r="CS73" s="81" t="str">
        <f>IF($CQ$3&lt;&gt;"コンテンツなし",IF(AND(申込書!$AH$4="GIGAスクールパック",SUM($P73,$R73)&lt;&gt;0),SUM($P73,$R73),IF(AND(申込書!$AH$4="SKY安心GIGAタブレット",SUM($T73,$V73)&lt;&gt;0),SUM($T73,$V73),"")),"")</f>
        <v/>
      </c>
      <c r="CT73" s="81" t="str">
        <f>IF($CQ$3&lt;&gt;"コンテンツなし",IF(AND(申込書!$AH$4="GIGAスクールパック",SUM($Q73,$S73)&lt;&gt;0),SUM($Q73,$S73),IF(AND(申込書!$AH$4="SKY安心GIGAタブレット",SUM($U73,$W73)&lt;&gt;0),SUM($U73,$W73),"")),"")</f>
        <v/>
      </c>
      <c r="CU73" s="81"/>
      <c r="CV73" s="82"/>
      <c r="CW73" s="80" t="str">
        <f>IF(AND(申込書!$C$101&lt;&gt;"▼プルダウンより選択してください",申込書!$C$101&lt;&gt;"",申込書!$P$101&lt;&gt;"YYYY/MM/DD",$G73&lt;&gt;""),申込書!$P$101,"")</f>
        <v/>
      </c>
      <c r="CX73" s="81" t="str">
        <f>IF(AND(申込書!$C$101&lt;&gt;"▼プルダウンより選択してください",申込書!$C$101&lt;&gt;"",$G73&lt;&gt;""),申込書!$M$101,"")</f>
        <v/>
      </c>
      <c r="CY73" s="81" t="str">
        <f>IF($CW$3&lt;&gt;"コンテンツなし",IF(AND(申込書!$AH$4="GIGAスクールパック",SUM($P73,$R73)&lt;&gt;0),SUM($P73,$R73),IF(AND(申込書!$AH$4="SKY安心GIGAタブレット",SUM($T73,$V73)&lt;&gt;0),SUM($T73,$V73),"")),"")</f>
        <v/>
      </c>
      <c r="CZ73" s="81" t="str">
        <f>IF($CW$3&lt;&gt;"コンテンツなし",IF(AND(申込書!$AH$4="GIGAスクールパック",SUM($Q73,$S73)&lt;&gt;0),SUM($Q73,$S73),IF(AND(申込書!$AH$4="SKY安心GIGAタブレット",SUM($U73,$W73)&lt;&gt;0),SUM($U73,$W73),"")),"")</f>
        <v/>
      </c>
      <c r="DA73" s="81"/>
      <c r="DB73" s="82"/>
      <c r="DC73" s="80" t="str">
        <f>IF(AND(申込書!$C$102&lt;&gt;"▼プルダウンより選択してください",申込書!$C$102&lt;&gt;"",申込書!$P$102&lt;&gt;"YYYY/MM/DD",$G73&lt;&gt;""),申込書!$P$102,"")</f>
        <v/>
      </c>
      <c r="DD73" s="81" t="str">
        <f>IF(AND(申込書!$C$102&lt;&gt;"▼プルダウンより選択してください",申込書!$C$102&lt;&gt;"",$G73&lt;&gt;""),申込書!$M$102,"")</f>
        <v/>
      </c>
      <c r="DE73" s="81" t="str">
        <f>IF($DC$3&lt;&gt;"コンテンツなし",IF(AND(申込書!$AH$4="GIGAスクールパック",SUM($P73,$R73)&lt;&gt;0),SUM($P73,$R73),IF(AND(申込書!$AH$4="SKY安心GIGAタブレット",SUM($T73,$V73)&lt;&gt;0),SUM($T73,$V73),"")),"")</f>
        <v/>
      </c>
      <c r="DF73" s="81" t="str">
        <f>IF($DC$3&lt;&gt;"コンテンツなし",IF(AND(申込書!$AH$4="GIGAスクールパック",SUM($Q73,$S73)&lt;&gt;0),SUM($Q73,$S73),IF(AND(申込書!$AH$4="SKY安心GIGAタブレット",SUM($U73,$W73)&lt;&gt;0),SUM($U73,$W73),"")),"")</f>
        <v/>
      </c>
      <c r="DG73" s="81"/>
      <c r="DH73" s="82"/>
      <c r="DI73" s="80" t="str">
        <f>IF(AND(申込書!$C$103&lt;&gt;"▼プルダウンより選択してください",申込書!$C$103&lt;&gt;"",申込書!$P$103&lt;&gt;"YYYY/MM/DD",$G73&lt;&gt;""),申込書!$P$103,"")</f>
        <v/>
      </c>
      <c r="DJ73" s="81" t="str">
        <f>IF(AND(申込書!$C$103&lt;&gt;"▼プルダウンより選択してください",申込書!$C$103&lt;&gt;"",$G73&lt;&gt;""),申込書!$M$103,"")</f>
        <v/>
      </c>
      <c r="DK73" s="81" t="str">
        <f>IF($DI$3&lt;&gt;"コンテンツなし",IF(AND(申込書!$AH$4="GIGAスクールパック",SUM($P73,$R73)&lt;&gt;0),SUM($P73,$R73),IF(AND(申込書!$AH$4="SKY安心GIGAタブレット",SUM($T73,$V73)&lt;&gt;0),SUM($T73,$V73),"")),"")</f>
        <v/>
      </c>
      <c r="DL73" s="81" t="str">
        <f>IF($DI$3&lt;&gt;"コンテンツなし",IF(AND(申込書!$AH$4="GIGAスクールパック",SUM($Q73,$S73)&lt;&gt;0),SUM($Q73,$S73),IF(AND(申込書!$AH$4="SKY安心GIGAタブレット",SUM($U73,$W73)&lt;&gt;0),SUM($U73,$W73),"")),"")</f>
        <v/>
      </c>
      <c r="DM73" s="81"/>
      <c r="DN73" s="82"/>
      <c r="DO73" s="80" t="str">
        <f>IF(AND(申込書!$C$104&lt;&gt;"▼プルダウンより選択してください",申込書!$C$104&lt;&gt;"",申込書!$P$104&lt;&gt;"YYYY/MM/DD",$G73&lt;&gt;""),申込書!$P$104,"")</f>
        <v/>
      </c>
      <c r="DP73" s="81" t="str">
        <f>IF(AND(申込書!$C$104&lt;&gt;"▼プルダウンより選択してください",申込書!$C$104&lt;&gt;"",$G73&lt;&gt;""),申込書!$M$104,"")</f>
        <v/>
      </c>
      <c r="DQ73" s="81" t="str">
        <f>IF($DO$3&lt;&gt;"コンテンツなし",IF(AND(申込書!$AH$4="GIGAスクールパック",SUM($P73,$R73)&lt;&gt;0),SUM($P73,$R73),IF(AND(申込書!$AH$4="SKY安心GIGAタブレット",SUM($T73,$V73)&lt;&gt;0),SUM($T73,$V73),"")),"")</f>
        <v/>
      </c>
      <c r="DR73" s="81" t="str">
        <f>IF($DO$3&lt;&gt;"コンテンツなし",IF(AND(申込書!$AH$4="GIGAスクールパック",SUM($Q73,$S73)&lt;&gt;0),SUM($Q73,$S73),IF(AND(申込書!$AH$4="SKY安心GIGAタブレット",SUM($U73,$W73)&lt;&gt;0),SUM($U73,$W73),"")),"")</f>
        <v/>
      </c>
      <c r="DS73" s="81"/>
      <c r="DT73" s="82"/>
      <c r="DU73" s="80" t="str">
        <f>IF(AND(申込書!$C$105&lt;&gt;"▼プルダウンより選択してください",申込書!$C$105&lt;&gt;"",申込書!$P$105&lt;&gt;"YYYY/MM/DD",$G73&lt;&gt;""),申込書!$P$105,"")</f>
        <v/>
      </c>
      <c r="DV73" s="81" t="str">
        <f>IF(AND(申込書!$C$105&lt;&gt;"▼プルダウンより選択してください",申込書!$C$105&lt;&gt;"",$G73&lt;&gt;""),申込書!$M$105,"")</f>
        <v/>
      </c>
      <c r="DW73" s="81" t="str">
        <f>IF($DU$3&lt;&gt;"コンテンツなし",IF(AND(申込書!$AH$4="GIGAスクールパック",SUM($P73,$R73)&lt;&gt;0),SUM($P73,$R73),IF(AND(申込書!$AH$4="SKY安心GIGAタブレット",SUM($T73,$V73)&lt;&gt;0),SUM($T73,$V73),"")),"")</f>
        <v/>
      </c>
      <c r="DX73" s="81" t="str">
        <f>IF($DU$3&lt;&gt;"コンテンツなし",IF(AND(申込書!$AH$4="GIGAスクールパック",SUM($Q73,$S73)&lt;&gt;0),SUM($Q73,$S73),IF(AND(申込書!$AH$4="SKY安心GIGAタブレット",SUM($U73,$W73)&lt;&gt;0),SUM($U73,$W73),"")),"")</f>
        <v/>
      </c>
      <c r="DY73" s="157"/>
      <c r="DZ73" s="82"/>
      <c r="EA73" s="80" t="str">
        <f>IF(AND(申込書!$C$106&lt;&gt;"▼プルダウンより選択してください",申込書!$C$106&lt;&gt;"",申込書!$P$106&lt;&gt;"YYYY/MM/DD",$G73&lt;&gt;""),申込書!$P$106,"")</f>
        <v/>
      </c>
      <c r="EB73" s="81" t="str">
        <f>IF(AND(申込書!$C$106&lt;&gt;"▼プルダウンより選択してください",申込書!$C$106&lt;&gt;"",$G73&lt;&gt;""),申込書!$M$106,"")</f>
        <v/>
      </c>
      <c r="EC73" s="81" t="str">
        <f>IF($EA$3&lt;&gt;"コンテンツなし",IF(AND(申込書!$AH$4="GIGAスクールパック",SUM($P73,$R73)&lt;&gt;0),SUM($P73,$R73),IF(AND(申込書!$AH$4="SKY安心GIGAタブレット",SUM($T73,$V73)&lt;&gt;0),SUM($T73,$V73),"")),"")</f>
        <v/>
      </c>
      <c r="ED73" s="81" t="str">
        <f>IF($EA$3&lt;&gt;"コンテンツなし",IF(AND(申込書!$AH$4="GIGAスクールパック",SUM($Q73,$S73)&lt;&gt;0),SUM($Q73,$S73),IF(AND(申込書!$AH$4="SKY安心GIGAタブレット",SUM($U73,$W73)&lt;&gt;0),SUM($U73,$W73),"")),"")</f>
        <v/>
      </c>
      <c r="EE73" s="157"/>
      <c r="EF73" s="82"/>
      <c r="EG73" s="80" t="str">
        <f>IF(AND(申込書!$C$107&lt;&gt;"▼プルダウンより選択してください",申込書!$C$107&lt;&gt;"",申込書!$P$107&lt;&gt;"YYYY/MM/DD",$G73&lt;&gt;""),申込書!$P$107,"")</f>
        <v/>
      </c>
      <c r="EH73" s="81" t="str">
        <f>IF(AND(申込書!$C$107&lt;&gt;"▼プルダウンより選択してください",申込書!$C$107&lt;&gt;"",$G73&lt;&gt;""),申込書!$M$107,"")</f>
        <v/>
      </c>
      <c r="EI73" s="81" t="str">
        <f>IF($EG$3&lt;&gt;"コンテンツなし",IF(AND(申込書!$AH$4="GIGAスクールパック",SUM($P73,$R73)&lt;&gt;0),SUM($P73,$R73),IF(AND(申込書!$AH$4="SKY安心GIGAタブレット",SUM($T73,$V73)&lt;&gt;0),SUM($T73,$V73),"")),"")</f>
        <v/>
      </c>
      <c r="EJ73" s="81" t="str">
        <f>IF($EG$3&lt;&gt;"コンテンツなし",IF(AND(申込書!$AH$4="GIGAスクールパック",SUM($Q73,$S73)&lt;&gt;0),SUM($Q73,$S73),IF(AND(申込書!$AH$4="SKY安心GIGAタブレット",SUM($U73,$W73)&lt;&gt;0),SUM($U73,$W73),"")),"")</f>
        <v/>
      </c>
      <c r="EK73" s="157"/>
      <c r="EL73" s="82"/>
      <c r="EM73" s="80" t="str">
        <f>IF(AND(申込書!$C$108&lt;&gt;"▼プルダウンより選択してください",申込書!$C$108&lt;&gt;"",申込書!$P$108&lt;&gt;"YYYY/MM/DD",$G73&lt;&gt;""),申込書!$P$108,"")</f>
        <v/>
      </c>
      <c r="EN73" s="81" t="str">
        <f>IF(AND(申込書!$C$108&lt;&gt;"▼プルダウンより選択してください",申込書!$C$108&lt;&gt;"",$G73&lt;&gt;""),申込書!$M$108,"")</f>
        <v/>
      </c>
      <c r="EO73" s="81" t="str">
        <f>IF($EM$3&lt;&gt;"コンテンツなし",IF(AND(申込書!$AH$4="GIGAスクールパック",SUM($P73,$R73)&lt;&gt;0),SUM($P73,$R73),IF(AND(申込書!$AH$4="SKY安心GIGAタブレット",SUM($T73,$V73)&lt;&gt;0),SUM($T73,$V73),"")),"")</f>
        <v/>
      </c>
      <c r="EP73" s="81" t="str">
        <f>IF($EM$3&lt;&gt;"コンテンツなし",IF(AND(申込書!$AH$4="GIGAスクールパック",SUM($Q73,$S73)&lt;&gt;0),SUM($Q73,$S73),IF(AND(申込書!$AH$4="SKY安心GIGAタブレット",SUM($U73,$W73)&lt;&gt;0),SUM($U73,$W73),"")),"")</f>
        <v/>
      </c>
      <c r="EQ73" s="157"/>
      <c r="ER73" s="82"/>
      <c r="ES73" s="80" t="str">
        <f>IF(AND(申込書!$C$109&lt;&gt;"▼プルダウンより選択してください",申込書!$C$109&lt;&gt;"",申込書!$P$109&lt;&gt;"YYYY/MM/DD",$G73&lt;&gt;""),申込書!$P$109,"")</f>
        <v/>
      </c>
      <c r="ET73" s="81" t="str">
        <f>IF(AND(申込書!$C$109&lt;&gt;"▼プルダウンより選択してください",申込書!$C$109&lt;&gt;"",$G73&lt;&gt;""),申込書!$M$109,"")</f>
        <v/>
      </c>
      <c r="EU73" s="81" t="str">
        <f>IF($ES$3&lt;&gt;"コンテンツなし",IF(AND(申込書!$AH$4="GIGAスクールパック",SUM($P73,$R73)&lt;&gt;0),SUM($P73,$R73),IF(AND(申込書!$AH$4="SKY安心GIGAタブレット",SUM($T73,$V73)&lt;&gt;0),SUM($T73,$V73),"")),"")</f>
        <v/>
      </c>
      <c r="EV73" s="81" t="str">
        <f>IF($ES$3&lt;&gt;"コンテンツなし",IF(AND(申込書!$AH$4="GIGAスクールパック",SUM($Q73,$S73)&lt;&gt;0),SUM($Q73,$S73),IF(AND(申込書!$AH$4="SKY安心GIGAタブレット",SUM($U73,$W73)&lt;&gt;0),SUM($U73,$W73),"")),"")</f>
        <v/>
      </c>
      <c r="EW73" s="157"/>
      <c r="EX73" s="82"/>
      <c r="EY73" s="80" t="str">
        <f>IF(AND(申込書!$C$110&lt;&gt;"▼プルダウンより選択してください",申込書!$C$110&lt;&gt;"",申込書!$P$110&lt;&gt;"YYYY/MM/DD",$G73&lt;&gt;""),申込書!$P$110,"")</f>
        <v/>
      </c>
      <c r="EZ73" s="81" t="str">
        <f>IF(AND(申込書!$C$110&lt;&gt;"▼プルダウンより選択してください",申込書!$C$110&lt;&gt;"",$G73&lt;&gt;""),申込書!$M$110,"")</f>
        <v/>
      </c>
      <c r="FA73" s="81" t="str">
        <f>IF($EY$3&lt;&gt;"コンテンツなし",IF(AND(申込書!$AH$4="GIGAスクールパック",SUM($P73,$R73)&lt;&gt;0),SUM($P73,$R73),IF(AND(申込書!$AH$4="SKY安心GIGAタブレット",SUM($T73,$V73)&lt;&gt;0),SUM($T73,$V73),"")),"")</f>
        <v/>
      </c>
      <c r="FB73" s="81" t="str">
        <f>IF($EY$3&lt;&gt;"コンテンツなし",IF(AND(申込書!$AH$4="GIGAスクールパック",SUM($Q73,$S73)&lt;&gt;0),SUM($Q73,$S73),IF(AND(申込書!$AH$4="SKY安心GIGAタブレット",SUM($U73,$W73)&lt;&gt;0),SUM($U73,$W73),"")),"")</f>
        <v/>
      </c>
      <c r="FC73" s="157"/>
      <c r="FD73" s="82"/>
      <c r="FE73" s="80" t="str">
        <f>IF(AND(申込書!$C$111&lt;&gt;"▼プルダウンより選択してください",申込書!$C$111&lt;&gt;"",申込書!$P$111&lt;&gt;"YYYY/MM/DD",$G73&lt;&gt;""),申込書!$P$111,"")</f>
        <v/>
      </c>
      <c r="FF73" s="81" t="str">
        <f>IF(AND(申込書!$C$111&lt;&gt;"▼プルダウンより選択してください",申込書!$C$111&lt;&gt;"",$G73&lt;&gt;""),申込書!$M$111,"")</f>
        <v/>
      </c>
      <c r="FG73" s="81" t="str">
        <f>IF($FE$3&lt;&gt;"コンテンツなし",IF(AND(申込書!$AH$4="GIGAスクールパック",SUM($P73,$R73)&lt;&gt;0),SUM($P73,$R73),IF(AND(申込書!$AH$4="SKY安心GIGAタブレット",SUM($T73,$V73)&lt;&gt;0),SUM($T73,$V73),"")),"")</f>
        <v/>
      </c>
      <c r="FH73" s="81" t="str">
        <f>IF($FE$3&lt;&gt;"コンテンツなし",IF(AND(申込書!$AH$4="GIGAスクールパック",SUM($Q73,$S73)&lt;&gt;0),SUM($Q73,$S73),IF(AND(申込書!$AH$4="SKY安心GIGAタブレット",SUM($U73,$W73)&lt;&gt;0),SUM($U73,$W73),"")),"")</f>
        <v/>
      </c>
      <c r="FI73" s="157"/>
      <c r="FJ73" s="82"/>
      <c r="FK73" s="80" t="str">
        <f>IF(AND(申込書!$C$112&lt;&gt;"▼プルダウンより選択してください",申込書!$C$112&lt;&gt;"",申込書!$P$112&lt;&gt;"YYYY/MM/DD",$G73&lt;&gt;""),申込書!$P$112,"")</f>
        <v/>
      </c>
      <c r="FL73" s="81" t="str">
        <f>IF(AND(申込書!$C$112&lt;&gt;"▼プルダウンより選択してください",申込書!$C$112&lt;&gt;"",$G73&lt;&gt;""),申込書!$M$112,"")</f>
        <v/>
      </c>
      <c r="FM73" s="81" t="str">
        <f>IF($FK$3&lt;&gt;"コンテンツなし",IF(AND(申込書!$AH$4="GIGAスクールパック",SUM($P73,$R73)&lt;&gt;0),SUM($P73,$R73),IF(AND(申込書!$AH$4="SKY安心GIGAタブレット",SUM($T73,$V73)&lt;&gt;0),SUM($T73,$V73),"")),"")</f>
        <v/>
      </c>
      <c r="FN73" s="81" t="str">
        <f>IF($FK$3&lt;&gt;"コンテンツなし",IF(AND(申込書!$AH$4="GIGAスクールパック",SUM($Q73,$S73)&lt;&gt;0),SUM($Q73,$S73),IF(AND(申込書!$AH$4="SKY安心GIGAタブレット",SUM($U73,$W73)&lt;&gt;0),SUM($U73,$W73),"")),"")</f>
        <v/>
      </c>
      <c r="FO73" s="157"/>
      <c r="FP73" s="82"/>
      <c r="FQ73" s="80" t="str">
        <f>IF(AND(申込書!$C$113&lt;&gt;"▼プルダウンより選択してください",申込書!$C$113&lt;&gt;"",申込書!$P$113&lt;&gt;"YYYY/MM/DD",$G73&lt;&gt;""),申込書!$P$113,"")</f>
        <v/>
      </c>
      <c r="FR73" s="81" t="str">
        <f>IF(AND(申込書!$C$113&lt;&gt;"▼プルダウンより選択してください",申込書!$C$113&lt;&gt;"",$G73&lt;&gt;""),申込書!$M$113,"")</f>
        <v/>
      </c>
      <c r="FS73" s="81" t="str">
        <f>IF($FQ$3&lt;&gt;"コンテンツなし",IF(AND(申込書!$AH$4="GIGAスクールパック",SUM($P73,$R73)&lt;&gt;0),SUM($P73,$R73),IF(AND(申込書!$AH$4="SKY安心GIGAタブレット",SUM($T73,$V73)&lt;&gt;0),SUM($T73,$V73),"")),"")</f>
        <v/>
      </c>
      <c r="FT73" s="81" t="str">
        <f>IF($FQ$3&lt;&gt;"コンテンツなし",IF(AND(申込書!$AH$4="GIGAスクールパック",SUM($Q73,$S73)&lt;&gt;0),SUM($Q73,$S73),IF(AND(申込書!$AH$4="SKY安心GIGAタブレット",SUM($U73,$W73)&lt;&gt;0),SUM($U73,$W73),"")),"")</f>
        <v/>
      </c>
      <c r="FU73" s="157"/>
      <c r="FV73" s="82"/>
      <c r="FW73" s="80" t="str">
        <f>IF(AND(申込書!$C$114&lt;&gt;"▼プルダウンより選択してください",申込書!$C$114&lt;&gt;"",申込書!$P$114&lt;&gt;"YYYY/MM/DD",$G73&lt;&gt;""),申込書!$P$114,"")</f>
        <v/>
      </c>
      <c r="FX73" s="81" t="str">
        <f>IF(AND(申込書!$C$114&lt;&gt;"▼プルダウンより選択してください",申込書!$C$114&lt;&gt;"",$G73&lt;&gt;""),申込書!$M$114,"")</f>
        <v/>
      </c>
      <c r="FY73" s="81" t="str">
        <f>IF($FW$3&lt;&gt;"コンテンツなし",IF(AND(申込書!$AH$4="GIGAスクールパック",SUM($P73,$R73)&lt;&gt;0),SUM($P73,$R73),IF(AND(申込書!$AH$4="SKY安心GIGAタブレット",SUM($T73,$V73)&lt;&gt;0),SUM($T73,$V73),"")),"")</f>
        <v/>
      </c>
      <c r="FZ73" s="81" t="str">
        <f>IF($FW$3&lt;&gt;"コンテンツなし",IF(AND(申込書!$AH$4="GIGAスクールパック",SUM($Q73,$S73)&lt;&gt;0),SUM($Q73,$S73),IF(AND(申込書!$AH$4="SKY安心GIGAタブレット",SUM($U73,$W73)&lt;&gt;0),SUM($U73,$W73),"")),"")</f>
        <v/>
      </c>
      <c r="GA73" s="157"/>
      <c r="GB73" s="82"/>
      <c r="GC73" s="80" t="str">
        <f>IF(AND(申込書!$C$115&lt;&gt;"▼プルダウンより選択してください",申込書!$C$115&lt;&gt;"",申込書!$P$115&lt;&gt;"YYYY/MM/DD",$G73&lt;&gt;""),申込書!$P$115,"")</f>
        <v/>
      </c>
      <c r="GD73" s="81" t="str">
        <f>IF(AND(申込書!$C$115&lt;&gt;"▼プルダウンより選択してください",申込書!$C$115&lt;&gt;"",$G73&lt;&gt;""),申込書!$M$115,"")</f>
        <v/>
      </c>
      <c r="GE73" s="81" t="str">
        <f>IF($GC$3&lt;&gt;"コンテンツなし",IF(AND(申込書!$AH$4="GIGAスクールパック",SUM($P73,$R73)&lt;&gt;0),SUM($P73,$R73),IF(AND(申込書!$AH$4="SKY安心GIGAタブレット",SUM($T73,$V73)&lt;&gt;0),SUM($T73,$V73),"")),"")</f>
        <v/>
      </c>
      <c r="GF73" s="81" t="str">
        <f>IF($GC$3&lt;&gt;"コンテンツなし",IF(AND(申込書!$AH$4="GIGAスクールパック",SUM($Q73,$S73)&lt;&gt;0),SUM($Q73,$S73),IF(AND(申込書!$AH$4="SKY安心GIGAタブレット",SUM($U73,$W73)&lt;&gt;0),SUM($U73,$W73),"")),"")</f>
        <v/>
      </c>
      <c r="GG73" s="157"/>
      <c r="GH73" s="82"/>
      <c r="GI73" s="80" t="str">
        <f>IF(AND(申込書!$C$116&lt;&gt;"▼プルダウンより選択してください",申込書!$C$116&lt;&gt;"",申込書!$P$116&lt;&gt;"YYYY/MM/DD",$G73&lt;&gt;""),申込書!$P$116,"")</f>
        <v/>
      </c>
      <c r="GJ73" s="81" t="str">
        <f>IF(AND(申込書!$C$116&lt;&gt;"▼プルダウンより選択してください",申込書!$C$116&lt;&gt;"",$G73&lt;&gt;""),申込書!$M$116,"")</f>
        <v/>
      </c>
      <c r="GK73" s="81" t="str">
        <f>IF($GI$3&lt;&gt;"コンテンツなし",IF(AND(申込書!$AH$4="GIGAスクールパック",SUM($P73,$R73)&lt;&gt;0),SUM($P73,$R73),IF(AND(申込書!$AH$4="SKY安心GIGAタブレット",SUM($T73,$V73)&lt;&gt;0),SUM($T73,$V73),"")),"")</f>
        <v/>
      </c>
      <c r="GL73" s="81" t="str">
        <f>IF($GI$3&lt;&gt;"コンテンツなし",IF(AND(申込書!$AH$4="GIGAスクールパック",SUM($Q73,$S73)&lt;&gt;0),SUM($Q73,$S73),IF(AND(申込書!$AH$4="SKY安心GIGAタブレット",SUM($U73,$W73)&lt;&gt;0),SUM($U73,$W73),"")),"")</f>
        <v/>
      </c>
      <c r="GM73" s="157"/>
      <c r="GN73" s="82"/>
      <c r="GO73" s="80" t="str">
        <f>IF(AND(申込書!$C$117&lt;&gt;"▼プルダウンより選択してください",申込書!$C$117&lt;&gt;"",申込書!$P$117&lt;&gt;"YYYY/MM/DD",$G73&lt;&gt;""),申込書!$P$117,"")</f>
        <v/>
      </c>
      <c r="GP73" s="81" t="str">
        <f>IF(AND(申込書!$C$117&lt;&gt;"▼プルダウンより選択してください",申込書!$C$117&lt;&gt;"",$G73&lt;&gt;""),申込書!$M$117,"")</f>
        <v/>
      </c>
      <c r="GQ73" s="81" t="str">
        <f>IF($GO$3&lt;&gt;"コンテンツなし",IF(AND(申込書!$AH$4="GIGAスクールパック",SUM($P73,$R73)&lt;&gt;0),SUM($P73,$R73),IF(AND(申込書!$AH$4="SKY安心GIGAタブレット",SUM($T73,$V73)&lt;&gt;0),SUM($T73,$V73),"")),"")</f>
        <v/>
      </c>
      <c r="GR73" s="81" t="str">
        <f>IF($GO$3&lt;&gt;"コンテンツなし",IF(AND(申込書!$AH$4="GIGAスクールパック",SUM($Q73,$S73)&lt;&gt;0),SUM($Q73,$S73),IF(AND(申込書!$AH$4="SKY安心GIGAタブレット",SUM($U73,$W73)&lt;&gt;0),SUM($U73,$W73),"")),"")</f>
        <v/>
      </c>
      <c r="GS73" s="157"/>
      <c r="GT73" s="82"/>
      <c r="GU73" s="80" t="str">
        <f>IF(AND(申込書!$C$118&lt;&gt;"▼プルダウンより選択してください",申込書!$C$118&lt;&gt;"",申込書!$P$118&lt;&gt;"YYYY/MM/DD",$G73&lt;&gt;""),申込書!$P$118,"")</f>
        <v/>
      </c>
      <c r="GV73" s="81" t="str">
        <f>IF(AND(申込書!$C$118&lt;&gt;"▼プルダウンより選択してください",申込書!$C$118&lt;&gt;"",$G73&lt;&gt;""),申込書!$M$118,"")</f>
        <v/>
      </c>
      <c r="GW73" s="81" t="str">
        <f>IF($GU$3&lt;&gt;"コンテンツなし",IF(AND(申込書!$AH$4="GIGAスクールパック",SUM($P73,$R73)&lt;&gt;0),SUM($P73,$R73),IF(AND(申込書!$AH$4="SKY安心GIGAタブレット",SUM($T73,$V73)&lt;&gt;0),SUM($T73,$V73),"")),"")</f>
        <v/>
      </c>
      <c r="GX73" s="81" t="str">
        <f>IF($GU$3&lt;&gt;"コンテンツなし",IF(AND(申込書!$AH$4="GIGAスクールパック",SUM($Q73,$S73)&lt;&gt;0),SUM($Q73,$S73),IF(AND(申込書!$AH$4="SKY安心GIGAタブレット",SUM($U73,$W73)&lt;&gt;0),SUM($U73,$W73),"")),"")</f>
        <v/>
      </c>
      <c r="GY73" s="157"/>
      <c r="GZ73" s="82"/>
      <c r="HA73" s="80" t="str">
        <f>IF(AND(申込書!$C$119&lt;&gt;"▼プルダウンより選択してください",申込書!$C$119&lt;&gt;"",申込書!$P$119&lt;&gt;"YYYY/MM/DD",$G73&lt;&gt;""),申込書!$P$119,"")</f>
        <v/>
      </c>
      <c r="HB73" s="81" t="str">
        <f>IF(AND(申込書!$C$119&lt;&gt;"▼プルダウンより選択してください",申込書!$C$119&lt;&gt;"",$G73&lt;&gt;""),申込書!$M$119,"")</f>
        <v/>
      </c>
      <c r="HC73" s="81" t="str">
        <f>IF($HA$3&lt;&gt;"コンテンツなし",IF(AND(申込書!$AH$4="GIGAスクールパック",SUM($P73,$R73)&lt;&gt;0),SUM($P73,$R73),IF(AND(申込書!$AH$4="SKY安心GIGAタブレット",SUM($T73,$V73)&lt;&gt;0),SUM($T73,$V73),"")),"")</f>
        <v/>
      </c>
      <c r="HD73" s="81" t="str">
        <f>IF($HA$3&lt;&gt;"コンテンツなし",IF(AND(申込書!$AH$4="GIGAスクールパック",SUM($Q73,$S73)&lt;&gt;0),SUM($Q73,$S73),IF(AND(申込書!$AH$4="SKY安心GIGAタブレット",SUM($U73,$W73)&lt;&gt;0),SUM($U73,$W73),"")),"")</f>
        <v/>
      </c>
      <c r="HE73" s="157"/>
      <c r="HF73" s="82"/>
      <c r="HG73" s="83"/>
    </row>
    <row r="74" spans="2:215" ht="26.85" customHeight="1">
      <c r="B74" s="62">
        <f t="shared" si="1"/>
        <v>69</v>
      </c>
      <c r="C74" s="63"/>
      <c r="D74" s="64"/>
      <c r="E74" s="207"/>
      <c r="F74" s="65"/>
      <c r="G74" s="66"/>
      <c r="H74" s="67"/>
      <c r="I74" s="68"/>
      <c r="J74" s="69"/>
      <c r="K74" s="70"/>
      <c r="L74" s="71"/>
      <c r="M74" s="72"/>
      <c r="N74" s="73"/>
      <c r="O74" s="74"/>
      <c r="P74" s="179"/>
      <c r="Q74" s="180"/>
      <c r="R74" s="180"/>
      <c r="S74" s="181"/>
      <c r="T74" s="179"/>
      <c r="U74" s="180"/>
      <c r="V74" s="182"/>
      <c r="W74" s="181"/>
      <c r="X74" s="75"/>
      <c r="Y74" s="76"/>
      <c r="Z74" s="77"/>
      <c r="AA74" s="78"/>
      <c r="AB74" s="79"/>
      <c r="AC74" s="79"/>
      <c r="AD74" s="79"/>
      <c r="AE74" s="77"/>
      <c r="AF74" s="139"/>
      <c r="AG74" s="139"/>
      <c r="AH74" s="139"/>
      <c r="AI74" s="80" t="str">
        <f>IF(AND(申込書!$C$90&lt;&gt;"▼プルダウンより選択してください",申込書!$C$90&lt;&gt;"",申込書!$P$90&lt;&gt;"YYYY/MM/DD",$G74&lt;&gt;""),申込書!$P$90,"")</f>
        <v/>
      </c>
      <c r="AJ74" s="81" t="str">
        <f>IF(AND(申込書!$C$90&lt;&gt;"▼プルダウンより選択してください",申込書!$C$90&lt;&gt;"",$G74&lt;&gt;""),申込書!$M$90,"")</f>
        <v/>
      </c>
      <c r="AK74" s="81" t="str">
        <f>IF($AI$3&lt;&gt;"コンテンツなし",IF(AND(申込書!$AH$4="GIGAスクールパック",SUM($P74,$R74)&lt;&gt;0),SUM($P74,$R74),IF(AND(申込書!$AH$4="SKY安心GIGAタブレット",SUM($T74,$V74)&lt;&gt;0),SUM($T74,$V74),"")),"")</f>
        <v/>
      </c>
      <c r="AL74" s="81" t="str">
        <f>IF($AI$3&lt;&gt;"コンテンツなし",IF(AND(申込書!$AH$4="GIGAスクールパック",SUM($Q74,$S74)&lt;&gt;0),SUM($Q74,$S74),IF(AND(申込書!$AH$4="SKY安心GIGAタブレット",SUM($U74,$W74)&lt;&gt;0),SUM($U74,$W74),"")),"")</f>
        <v/>
      </c>
      <c r="AM74" s="157"/>
      <c r="AN74" s="82"/>
      <c r="AO74" s="80" t="str">
        <f>IF(AND(申込書!$C$91&lt;&gt;"▼プルダウンより選択してください",申込書!$C$91&lt;&gt;"",申込書!$P$91&lt;&gt;"YYYY/MM/DD",$G74&lt;&gt;""),申込書!$P$91,"")</f>
        <v/>
      </c>
      <c r="AP74" s="81" t="str">
        <f>IF(AND(申込書!$C$91&lt;&gt;"▼プルダウンより選択してください",申込書!$C$91&lt;&gt;"",$G74&lt;&gt;""),申込書!$M$91,"")</f>
        <v/>
      </c>
      <c r="AQ74" s="81" t="str">
        <f>IF($AO$3&lt;&gt;"コンテンツなし",IF(AND(申込書!$AH$4="GIGAスクールパック",SUM($P74,$R74)&lt;&gt;0),SUM($P74,$R74),IF(AND(申込書!$AH$4="SKY安心GIGAタブレット",SUM($T74,$V74)&lt;&gt;0),SUM($T74,$V74),"")),"")</f>
        <v/>
      </c>
      <c r="AR74" s="81" t="str">
        <f>IF($AO$3&lt;&gt;"コンテンツなし",IF(AND(申込書!$AH$4="GIGAスクールパック",SUM($Q74,$S74)&lt;&gt;0),SUM($Q74,$S74),IF(AND(申込書!$AH$4="SKY安心GIGAタブレット",SUM($U74,$W74)&lt;&gt;0),SUM($U74,$W74),"")),"")</f>
        <v/>
      </c>
      <c r="AS74" s="157"/>
      <c r="AT74" s="82"/>
      <c r="AU74" s="80" t="str">
        <f>IF(AND(申込書!$C$92&lt;&gt;"▼プルダウンより選択してください",申込書!$C$92&lt;&gt;"",申込書!$P$92&lt;&gt;"YYYY/MM/DD",$G74&lt;&gt;""),申込書!$P$92,"")</f>
        <v/>
      </c>
      <c r="AV74" s="81" t="str">
        <f>IF(AND(申込書!$C$92&lt;&gt;"▼プルダウンより選択してください",申込書!$C$92&lt;&gt;"",$G74&lt;&gt;""),申込書!$M$92,"")</f>
        <v/>
      </c>
      <c r="AW74" s="81" t="str">
        <f>IF($AU$3&lt;&gt;"コンテンツなし",IF(AND(申込書!$AH$4="GIGAスクールパック",SUM($P74,$R74)&lt;&gt;0),SUM($P74,$R74),IF(AND(申込書!$AH$4="SKY安心GIGAタブレット",SUM($T74,$V74)&lt;&gt;0),SUM($T74,$V74),"")),"")</f>
        <v/>
      </c>
      <c r="AX74" s="81" t="str">
        <f>IF($AU$3&lt;&gt;"コンテンツなし",IF(AND(申込書!$AH$4="GIGAスクールパック",SUM($Q74,$S74)&lt;&gt;0),SUM($Q74,$S74),IF(AND(申込書!$AH$4="SKY安心GIGAタブレット",SUM($U74,$W74)&lt;&gt;0),SUM($U74,$W74),"")),"")</f>
        <v/>
      </c>
      <c r="AY74" s="157"/>
      <c r="AZ74" s="82"/>
      <c r="BA74" s="80" t="str">
        <f>IF(AND(申込書!$C$93&lt;&gt;"▼プルダウンより選択してください",申込書!$C$93&lt;&gt;"",申込書!$P$93&lt;&gt;"YYYY/MM/DD",$G74&lt;&gt;""),申込書!$P$93,"")</f>
        <v/>
      </c>
      <c r="BB74" s="81" t="str">
        <f>IF(AND(申込書!$C$93&lt;&gt;"▼プルダウンより選択してください",申込書!$C$93&lt;&gt;"",申込書!$M$93&gt;=1,$G74&lt;&gt;""),申込書!$M$93,"")</f>
        <v/>
      </c>
      <c r="BC74" s="81" t="str">
        <f>IF($BA$3&lt;&gt;"コンテンツなし",IF(AND(申込書!$AH$4="GIGAスクールパック",SUM($P74,$R74)&lt;&gt;0),SUM($P74,$R74),IF(AND(申込書!$AH$4="SKY安心GIGAタブレット",SUM($T74,$V74)&lt;&gt;0),SUM($T74,$V74),"")),"")</f>
        <v/>
      </c>
      <c r="BD74" s="81" t="str">
        <f>IF($BA$3&lt;&gt;"コンテンツなし",IF(AND(申込書!$AH$4="GIGAスクールパック",SUM($Q74,$S74)&lt;&gt;0),SUM($Q74,$S74),IF(AND(申込書!$AH$4="SKY安心GIGAタブレット",SUM($U74,$W74)&lt;&gt;0),SUM($U74,$W74),"")),"")</f>
        <v/>
      </c>
      <c r="BE74" s="157"/>
      <c r="BF74" s="82"/>
      <c r="BG74" s="80" t="str">
        <f>IF(AND(申込書!$C$94&lt;&gt;"▼プルダウンより選択してください",申込書!$C$94&lt;&gt;"",申込書!$P$94&lt;&gt;"YYYY/MM/DD",$G74&lt;&gt;""),申込書!$P$94,"")</f>
        <v/>
      </c>
      <c r="BH74" s="81" t="str">
        <f>IF(AND(申込書!$C$94&lt;&gt;"▼プルダウンより選択してください",申込書!$C$94&lt;&gt;"",$G74&lt;&gt;""),申込書!$M$94,"")</f>
        <v/>
      </c>
      <c r="BI74" s="81" t="str">
        <f>IF($BG$3&lt;&gt;"コンテンツなし",IF(AND(申込書!$AH$4="GIGAスクールパック",SUM($P74,$R74)&lt;&gt;0),SUM($P74,$R74),IF(AND(申込書!$AH$4="SKY安心GIGAタブレット",SUM($T74,$V74)&lt;&gt;0),SUM($T74,$V74),"")),"")</f>
        <v/>
      </c>
      <c r="BJ74" s="81" t="str">
        <f>IF($BG$3&lt;&gt;"コンテンツなし",IF(AND(申込書!$AH$4="GIGAスクールパック",SUM($Q74,$S74)&lt;&gt;0),SUM($Q74,$S74),IF(AND(申込書!$AH$4="SKY安心GIGAタブレット",SUM($U74,$W74)&lt;&gt;0),SUM($U74,$W74),"")),"")</f>
        <v/>
      </c>
      <c r="BK74" s="157"/>
      <c r="BL74" s="82"/>
      <c r="BM74" s="80" t="str">
        <f>IF(AND(申込書!$C$95&lt;&gt;"▼プルダウンより選択してください",申込書!$C$95&lt;&gt;"",申込書!$P$95&lt;&gt;"YYYY/MM/DD",$G74&lt;&gt;""),申込書!$P$95,"")</f>
        <v/>
      </c>
      <c r="BN74" s="81" t="str">
        <f>IF(AND(申込書!$C$95&lt;&gt;"▼プルダウンより選択してください",申込書!$C$95&lt;&gt;"",$G74&lt;&gt;""),申込書!$M$95,"")</f>
        <v/>
      </c>
      <c r="BO74" s="81" t="str">
        <f>IF($BM$3&lt;&gt;"コンテンツなし",IF(AND(申込書!$AH$4="GIGAスクールパック",SUM($P74,$R74)&lt;&gt;0),SUM($P74,$R74),IF(AND(申込書!$AH$4="SKY安心GIGAタブレット",SUM($T74,$V74)&lt;&gt;0),SUM($T74,$V74),"")),"")</f>
        <v/>
      </c>
      <c r="BP74" s="81" t="str">
        <f>IF($BM$3&lt;&gt;"コンテンツなし",IF(AND(申込書!$AH$4="GIGAスクールパック",SUM($Q74,$S74)&lt;&gt;0),SUM($Q74,$S74),IF(AND(申込書!$AH$4="SKY安心GIGAタブレット",SUM($U74,$W74)&lt;&gt;0),SUM($U74,$W74),"")),"")</f>
        <v/>
      </c>
      <c r="BQ74" s="157"/>
      <c r="BR74" s="82"/>
      <c r="BS74" s="80" t="str">
        <f>IF(AND(申込書!$C$96&lt;&gt;"▼プルダウンより選択してください",申込書!$C$96&lt;&gt;"",申込書!$P$96&lt;&gt;"YYYY/MM/DD",$G74&lt;&gt;""),申込書!$P$96,"")</f>
        <v/>
      </c>
      <c r="BT74" s="81" t="str">
        <f>IF(AND(申込書!$C$96&lt;&gt;"▼プルダウンより選択してください",申込書!$C$96&lt;&gt;"",$G74&lt;&gt;""),申込書!$M$96,"")</f>
        <v/>
      </c>
      <c r="BU74" s="81" t="str">
        <f>IF($BS$3&lt;&gt;"コンテンツなし",IF(AND(申込書!$AH$4="GIGAスクールパック",SUM($P74,$R74)&lt;&gt;0),SUM($P74,$R74),IF(AND(申込書!$AH$4="SKY安心GIGAタブレット",SUM($T74,$V74)&lt;&gt;0),SUM($T74,$V74),"")),"")</f>
        <v/>
      </c>
      <c r="BV74" s="81" t="str">
        <f>IF($BS$3&lt;&gt;"コンテンツなし",IF(AND(申込書!$AH$4="GIGAスクールパック",SUM($Q74,$S74)&lt;&gt;0),SUM($Q74,$S74),IF(AND(申込書!$AH$4="SKY安心GIGAタブレット",SUM($U74,$W74)&lt;&gt;0),SUM($U74,$W74),"")),"")</f>
        <v/>
      </c>
      <c r="BW74" s="157"/>
      <c r="BX74" s="82"/>
      <c r="BY74" s="80" t="str">
        <f>IF(AND(申込書!$C$97&lt;&gt;"▼プルダウンより選択してください",申込書!$C$97&lt;&gt;"",申込書!$P$97&lt;&gt;"YYYY/MM/DD",$G74&lt;&gt;""),申込書!$P$97,"")</f>
        <v/>
      </c>
      <c r="BZ74" s="81" t="str">
        <f>IF(AND(申込書!$C$97&lt;&gt;"▼プルダウンより選択してください",申込書!$C$97&lt;&gt;"",$G74&lt;&gt;""),申込書!$M$97,"")</f>
        <v/>
      </c>
      <c r="CA74" s="81" t="str">
        <f>IF($BY$3&lt;&gt;"コンテンツなし",IF(AND(申込書!$AH$4="GIGAスクールパック",SUM($P74,$R74)&lt;&gt;0),SUM($P74,$R74),IF(AND(申込書!$AH$4="SKY安心GIGAタブレット",SUM($T74,$V74)&lt;&gt;0),SUM($T74,$V74),"")),"")</f>
        <v/>
      </c>
      <c r="CB74" s="81" t="str">
        <f>IF($BY$3&lt;&gt;"コンテンツなし",IF(AND(申込書!$AH$4="GIGAスクールパック",SUM($Q74,$S74)&lt;&gt;0),SUM($Q74,$S74),IF(AND(申込書!$AH$4="SKY安心GIGAタブレット",SUM($U74,$W74)&lt;&gt;0),SUM($U74,$W74),"")),"")</f>
        <v/>
      </c>
      <c r="CC74" s="157"/>
      <c r="CD74" s="82"/>
      <c r="CE74" s="80" t="str">
        <f>IF(AND(申込書!$C$98&lt;&gt;"▼プルダウンより選択してください",申込書!$C$98&lt;&gt;"",申込書!$P$98&lt;&gt;"YYYY/MM/DD",$G74&lt;&gt;""),申込書!$P$98,"")</f>
        <v/>
      </c>
      <c r="CF74" s="81" t="str">
        <f>IF(AND(申込書!$C$98&lt;&gt;"▼プルダウンより選択してください",申込書!$C$98&lt;&gt;"",$G74&lt;&gt;""),申込書!$M$98,"")</f>
        <v/>
      </c>
      <c r="CG74" s="81" t="str">
        <f>IF($CE$3&lt;&gt;"コンテンツなし",IF(AND(申込書!$AH$4="GIGAスクールパック",SUM($P74,$R74)&lt;&gt;0),SUM($P74,$R74),IF(AND(申込書!$AH$4="SKY安心GIGAタブレット",SUM($T74,$V74)&lt;&gt;0),SUM($T74,$V74),"")),"")</f>
        <v/>
      </c>
      <c r="CH74" s="81" t="str">
        <f>IF($CE$3&lt;&gt;"コンテンツなし",IF(AND(申込書!$AH$4="GIGAスクールパック",SUM($Q74,$S74)&lt;&gt;0),SUM($Q74,$S74),IF(AND(申込書!$AH$4="SKY安心GIGAタブレット",SUM($U74,$W74)&lt;&gt;0),SUM($U74,$W74),"")),"")</f>
        <v/>
      </c>
      <c r="CI74" s="157"/>
      <c r="CJ74" s="82"/>
      <c r="CK74" s="80" t="str">
        <f>IF(AND(申込書!$C$99&lt;&gt;"▼プルダウンより選択してください",申込書!$C$99&lt;&gt;"",申込書!$P$99&lt;&gt;"YYYY/MM/DD",$G74&lt;&gt;""),申込書!$P$99,"")</f>
        <v/>
      </c>
      <c r="CL74" s="81" t="str">
        <f>IF(AND(申込書!$C$99&lt;&gt;"▼プルダウンより選択してください",申込書!$C$99&lt;&gt;"",$G74&lt;&gt;""),申込書!$M$99,"")</f>
        <v/>
      </c>
      <c r="CM74" s="81" t="str">
        <f>IF($CK$3&lt;&gt;"コンテンツなし",IF(AND(申込書!$AH$4="GIGAスクールパック",SUM($P74,$R74)&lt;&gt;0),SUM($P74,$R74),IF(AND(申込書!$AH$4="SKY安心GIGAタブレット",SUM($T74,$V74)&lt;&gt;0),SUM($T74,$V74),"")),"")</f>
        <v/>
      </c>
      <c r="CN74" s="81" t="str">
        <f>IF($CK$3&lt;&gt;"コンテンツなし",IF(AND(申込書!$AH$4="GIGAスクールパック",SUM($Q74,$S74)&lt;&gt;0),SUM($Q74,$S74),IF(AND(申込書!$AH$4="SKY安心GIGAタブレット",SUM($U74,$W74)&lt;&gt;0),SUM($U74,$W74),"")),"")</f>
        <v/>
      </c>
      <c r="CO74" s="157"/>
      <c r="CP74" s="82"/>
      <c r="CQ74" s="80" t="str">
        <f>IF(AND(申込書!$C$100&lt;&gt;"▼プルダウンより選択してください",申込書!$C$100&lt;&gt;"",申込書!$P$100&lt;&gt;"YYYY/MM/DD",$G74&lt;&gt;""),申込書!$P$100,"")</f>
        <v/>
      </c>
      <c r="CR74" s="81" t="str">
        <f>IF(AND(申込書!$C$100&lt;&gt;"▼プルダウンより選択してください",申込書!$C$100&lt;&gt;"",$G74&lt;&gt;""),申込書!$M$100,"")</f>
        <v/>
      </c>
      <c r="CS74" s="81" t="str">
        <f>IF($CQ$3&lt;&gt;"コンテンツなし",IF(AND(申込書!$AH$4="GIGAスクールパック",SUM($P74,$R74)&lt;&gt;0),SUM($P74,$R74),IF(AND(申込書!$AH$4="SKY安心GIGAタブレット",SUM($T74,$V74)&lt;&gt;0),SUM($T74,$V74),"")),"")</f>
        <v/>
      </c>
      <c r="CT74" s="81" t="str">
        <f>IF($CQ$3&lt;&gt;"コンテンツなし",IF(AND(申込書!$AH$4="GIGAスクールパック",SUM($Q74,$S74)&lt;&gt;0),SUM($Q74,$S74),IF(AND(申込書!$AH$4="SKY安心GIGAタブレット",SUM($U74,$W74)&lt;&gt;0),SUM($U74,$W74),"")),"")</f>
        <v/>
      </c>
      <c r="CU74" s="81"/>
      <c r="CV74" s="82"/>
      <c r="CW74" s="80" t="str">
        <f>IF(AND(申込書!$C$101&lt;&gt;"▼プルダウンより選択してください",申込書!$C$101&lt;&gt;"",申込書!$P$101&lt;&gt;"YYYY/MM/DD",$G74&lt;&gt;""),申込書!$P$101,"")</f>
        <v/>
      </c>
      <c r="CX74" s="81" t="str">
        <f>IF(AND(申込書!$C$101&lt;&gt;"▼プルダウンより選択してください",申込書!$C$101&lt;&gt;"",$G74&lt;&gt;""),申込書!$M$101,"")</f>
        <v/>
      </c>
      <c r="CY74" s="81" t="str">
        <f>IF($CW$3&lt;&gt;"コンテンツなし",IF(AND(申込書!$AH$4="GIGAスクールパック",SUM($P74,$R74)&lt;&gt;0),SUM($P74,$R74),IF(AND(申込書!$AH$4="SKY安心GIGAタブレット",SUM($T74,$V74)&lt;&gt;0),SUM($T74,$V74),"")),"")</f>
        <v/>
      </c>
      <c r="CZ74" s="81" t="str">
        <f>IF($CW$3&lt;&gt;"コンテンツなし",IF(AND(申込書!$AH$4="GIGAスクールパック",SUM($Q74,$S74)&lt;&gt;0),SUM($Q74,$S74),IF(AND(申込書!$AH$4="SKY安心GIGAタブレット",SUM($U74,$W74)&lt;&gt;0),SUM($U74,$W74),"")),"")</f>
        <v/>
      </c>
      <c r="DA74" s="81"/>
      <c r="DB74" s="82"/>
      <c r="DC74" s="80" t="str">
        <f>IF(AND(申込書!$C$102&lt;&gt;"▼プルダウンより選択してください",申込書!$C$102&lt;&gt;"",申込書!$P$102&lt;&gt;"YYYY/MM/DD",$G74&lt;&gt;""),申込書!$P$102,"")</f>
        <v/>
      </c>
      <c r="DD74" s="81" t="str">
        <f>IF(AND(申込書!$C$102&lt;&gt;"▼プルダウンより選択してください",申込書!$C$102&lt;&gt;"",$G74&lt;&gt;""),申込書!$M$102,"")</f>
        <v/>
      </c>
      <c r="DE74" s="81" t="str">
        <f>IF($DC$3&lt;&gt;"コンテンツなし",IF(AND(申込書!$AH$4="GIGAスクールパック",SUM($P74,$R74)&lt;&gt;0),SUM($P74,$R74),IF(AND(申込書!$AH$4="SKY安心GIGAタブレット",SUM($T74,$V74)&lt;&gt;0),SUM($T74,$V74),"")),"")</f>
        <v/>
      </c>
      <c r="DF74" s="81" t="str">
        <f>IF($DC$3&lt;&gt;"コンテンツなし",IF(AND(申込書!$AH$4="GIGAスクールパック",SUM($Q74,$S74)&lt;&gt;0),SUM($Q74,$S74),IF(AND(申込書!$AH$4="SKY安心GIGAタブレット",SUM($U74,$W74)&lt;&gt;0),SUM($U74,$W74),"")),"")</f>
        <v/>
      </c>
      <c r="DG74" s="81"/>
      <c r="DH74" s="82"/>
      <c r="DI74" s="80" t="str">
        <f>IF(AND(申込書!$C$103&lt;&gt;"▼プルダウンより選択してください",申込書!$C$103&lt;&gt;"",申込書!$P$103&lt;&gt;"YYYY/MM/DD",$G74&lt;&gt;""),申込書!$P$103,"")</f>
        <v/>
      </c>
      <c r="DJ74" s="81" t="str">
        <f>IF(AND(申込書!$C$103&lt;&gt;"▼プルダウンより選択してください",申込書!$C$103&lt;&gt;"",$G74&lt;&gt;""),申込書!$M$103,"")</f>
        <v/>
      </c>
      <c r="DK74" s="81" t="str">
        <f>IF($DI$3&lt;&gt;"コンテンツなし",IF(AND(申込書!$AH$4="GIGAスクールパック",SUM($P74,$R74)&lt;&gt;0),SUM($P74,$R74),IF(AND(申込書!$AH$4="SKY安心GIGAタブレット",SUM($T74,$V74)&lt;&gt;0),SUM($T74,$V74),"")),"")</f>
        <v/>
      </c>
      <c r="DL74" s="81" t="str">
        <f>IF($DI$3&lt;&gt;"コンテンツなし",IF(AND(申込書!$AH$4="GIGAスクールパック",SUM($Q74,$S74)&lt;&gt;0),SUM($Q74,$S74),IF(AND(申込書!$AH$4="SKY安心GIGAタブレット",SUM($U74,$W74)&lt;&gt;0),SUM($U74,$W74),"")),"")</f>
        <v/>
      </c>
      <c r="DM74" s="81"/>
      <c r="DN74" s="82"/>
      <c r="DO74" s="80" t="str">
        <f>IF(AND(申込書!$C$104&lt;&gt;"▼プルダウンより選択してください",申込書!$C$104&lt;&gt;"",申込書!$P$104&lt;&gt;"YYYY/MM/DD",$G74&lt;&gt;""),申込書!$P$104,"")</f>
        <v/>
      </c>
      <c r="DP74" s="81" t="str">
        <f>IF(AND(申込書!$C$104&lt;&gt;"▼プルダウンより選択してください",申込書!$C$104&lt;&gt;"",$G74&lt;&gt;""),申込書!$M$104,"")</f>
        <v/>
      </c>
      <c r="DQ74" s="81" t="str">
        <f>IF($DO$3&lt;&gt;"コンテンツなし",IF(AND(申込書!$AH$4="GIGAスクールパック",SUM($P74,$R74)&lt;&gt;0),SUM($P74,$R74),IF(AND(申込書!$AH$4="SKY安心GIGAタブレット",SUM($T74,$V74)&lt;&gt;0),SUM($T74,$V74),"")),"")</f>
        <v/>
      </c>
      <c r="DR74" s="81" t="str">
        <f>IF($DO$3&lt;&gt;"コンテンツなし",IF(AND(申込書!$AH$4="GIGAスクールパック",SUM($Q74,$S74)&lt;&gt;0),SUM($Q74,$S74),IF(AND(申込書!$AH$4="SKY安心GIGAタブレット",SUM($U74,$W74)&lt;&gt;0),SUM($U74,$W74),"")),"")</f>
        <v/>
      </c>
      <c r="DS74" s="81"/>
      <c r="DT74" s="82"/>
      <c r="DU74" s="80" t="str">
        <f>IF(AND(申込書!$C$105&lt;&gt;"▼プルダウンより選択してください",申込書!$C$105&lt;&gt;"",申込書!$P$105&lt;&gt;"YYYY/MM/DD",$G74&lt;&gt;""),申込書!$P$105,"")</f>
        <v/>
      </c>
      <c r="DV74" s="81" t="str">
        <f>IF(AND(申込書!$C$105&lt;&gt;"▼プルダウンより選択してください",申込書!$C$105&lt;&gt;"",$G74&lt;&gt;""),申込書!$M$105,"")</f>
        <v/>
      </c>
      <c r="DW74" s="81" t="str">
        <f>IF($DU$3&lt;&gt;"コンテンツなし",IF(AND(申込書!$AH$4="GIGAスクールパック",SUM($P74,$R74)&lt;&gt;0),SUM($P74,$R74),IF(AND(申込書!$AH$4="SKY安心GIGAタブレット",SUM($T74,$V74)&lt;&gt;0),SUM($T74,$V74),"")),"")</f>
        <v/>
      </c>
      <c r="DX74" s="81" t="str">
        <f>IF($DU$3&lt;&gt;"コンテンツなし",IF(AND(申込書!$AH$4="GIGAスクールパック",SUM($Q74,$S74)&lt;&gt;0),SUM($Q74,$S74),IF(AND(申込書!$AH$4="SKY安心GIGAタブレット",SUM($U74,$W74)&lt;&gt;0),SUM($U74,$W74),"")),"")</f>
        <v/>
      </c>
      <c r="DY74" s="157"/>
      <c r="DZ74" s="82"/>
      <c r="EA74" s="80" t="str">
        <f>IF(AND(申込書!$C$106&lt;&gt;"▼プルダウンより選択してください",申込書!$C$106&lt;&gt;"",申込書!$P$106&lt;&gt;"YYYY/MM/DD",$G74&lt;&gt;""),申込書!$P$106,"")</f>
        <v/>
      </c>
      <c r="EB74" s="81" t="str">
        <f>IF(AND(申込書!$C$106&lt;&gt;"▼プルダウンより選択してください",申込書!$C$106&lt;&gt;"",$G74&lt;&gt;""),申込書!$M$106,"")</f>
        <v/>
      </c>
      <c r="EC74" s="81" t="str">
        <f>IF($EA$3&lt;&gt;"コンテンツなし",IF(AND(申込書!$AH$4="GIGAスクールパック",SUM($P74,$R74)&lt;&gt;0),SUM($P74,$R74),IF(AND(申込書!$AH$4="SKY安心GIGAタブレット",SUM($T74,$V74)&lt;&gt;0),SUM($T74,$V74),"")),"")</f>
        <v/>
      </c>
      <c r="ED74" s="81" t="str">
        <f>IF($EA$3&lt;&gt;"コンテンツなし",IF(AND(申込書!$AH$4="GIGAスクールパック",SUM($Q74,$S74)&lt;&gt;0),SUM($Q74,$S74),IF(AND(申込書!$AH$4="SKY安心GIGAタブレット",SUM($U74,$W74)&lt;&gt;0),SUM($U74,$W74),"")),"")</f>
        <v/>
      </c>
      <c r="EE74" s="157"/>
      <c r="EF74" s="82"/>
      <c r="EG74" s="80" t="str">
        <f>IF(AND(申込書!$C$107&lt;&gt;"▼プルダウンより選択してください",申込書!$C$107&lt;&gt;"",申込書!$P$107&lt;&gt;"YYYY/MM/DD",$G74&lt;&gt;""),申込書!$P$107,"")</f>
        <v/>
      </c>
      <c r="EH74" s="81" t="str">
        <f>IF(AND(申込書!$C$107&lt;&gt;"▼プルダウンより選択してください",申込書!$C$107&lt;&gt;"",$G74&lt;&gt;""),申込書!$M$107,"")</f>
        <v/>
      </c>
      <c r="EI74" s="81" t="str">
        <f>IF($EG$3&lt;&gt;"コンテンツなし",IF(AND(申込書!$AH$4="GIGAスクールパック",SUM($P74,$R74)&lt;&gt;0),SUM($P74,$R74),IF(AND(申込書!$AH$4="SKY安心GIGAタブレット",SUM($T74,$V74)&lt;&gt;0),SUM($T74,$V74),"")),"")</f>
        <v/>
      </c>
      <c r="EJ74" s="81" t="str">
        <f>IF($EG$3&lt;&gt;"コンテンツなし",IF(AND(申込書!$AH$4="GIGAスクールパック",SUM($Q74,$S74)&lt;&gt;0),SUM($Q74,$S74),IF(AND(申込書!$AH$4="SKY安心GIGAタブレット",SUM($U74,$W74)&lt;&gt;0),SUM($U74,$W74),"")),"")</f>
        <v/>
      </c>
      <c r="EK74" s="157"/>
      <c r="EL74" s="82"/>
      <c r="EM74" s="80" t="str">
        <f>IF(AND(申込書!$C$108&lt;&gt;"▼プルダウンより選択してください",申込書!$C$108&lt;&gt;"",申込書!$P$108&lt;&gt;"YYYY/MM/DD",$G74&lt;&gt;""),申込書!$P$108,"")</f>
        <v/>
      </c>
      <c r="EN74" s="81" t="str">
        <f>IF(AND(申込書!$C$108&lt;&gt;"▼プルダウンより選択してください",申込書!$C$108&lt;&gt;"",$G74&lt;&gt;""),申込書!$M$108,"")</f>
        <v/>
      </c>
      <c r="EO74" s="81" t="str">
        <f>IF($EM$3&lt;&gt;"コンテンツなし",IF(AND(申込書!$AH$4="GIGAスクールパック",SUM($P74,$R74)&lt;&gt;0),SUM($P74,$R74),IF(AND(申込書!$AH$4="SKY安心GIGAタブレット",SUM($T74,$V74)&lt;&gt;0),SUM($T74,$V74),"")),"")</f>
        <v/>
      </c>
      <c r="EP74" s="81" t="str">
        <f>IF($EM$3&lt;&gt;"コンテンツなし",IF(AND(申込書!$AH$4="GIGAスクールパック",SUM($Q74,$S74)&lt;&gt;0),SUM($Q74,$S74),IF(AND(申込書!$AH$4="SKY安心GIGAタブレット",SUM($U74,$W74)&lt;&gt;0),SUM($U74,$W74),"")),"")</f>
        <v/>
      </c>
      <c r="EQ74" s="157"/>
      <c r="ER74" s="82"/>
      <c r="ES74" s="80" t="str">
        <f>IF(AND(申込書!$C$109&lt;&gt;"▼プルダウンより選択してください",申込書!$C$109&lt;&gt;"",申込書!$P$109&lt;&gt;"YYYY/MM/DD",$G74&lt;&gt;""),申込書!$P$109,"")</f>
        <v/>
      </c>
      <c r="ET74" s="81" t="str">
        <f>IF(AND(申込書!$C$109&lt;&gt;"▼プルダウンより選択してください",申込書!$C$109&lt;&gt;"",$G74&lt;&gt;""),申込書!$M$109,"")</f>
        <v/>
      </c>
      <c r="EU74" s="81" t="str">
        <f>IF($ES$3&lt;&gt;"コンテンツなし",IF(AND(申込書!$AH$4="GIGAスクールパック",SUM($P74,$R74)&lt;&gt;0),SUM($P74,$R74),IF(AND(申込書!$AH$4="SKY安心GIGAタブレット",SUM($T74,$V74)&lt;&gt;0),SUM($T74,$V74),"")),"")</f>
        <v/>
      </c>
      <c r="EV74" s="81" t="str">
        <f>IF($ES$3&lt;&gt;"コンテンツなし",IF(AND(申込書!$AH$4="GIGAスクールパック",SUM($Q74,$S74)&lt;&gt;0),SUM($Q74,$S74),IF(AND(申込書!$AH$4="SKY安心GIGAタブレット",SUM($U74,$W74)&lt;&gt;0),SUM($U74,$W74),"")),"")</f>
        <v/>
      </c>
      <c r="EW74" s="157"/>
      <c r="EX74" s="82"/>
      <c r="EY74" s="80" t="str">
        <f>IF(AND(申込書!$C$110&lt;&gt;"▼プルダウンより選択してください",申込書!$C$110&lt;&gt;"",申込書!$P$110&lt;&gt;"YYYY/MM/DD",$G74&lt;&gt;""),申込書!$P$110,"")</f>
        <v/>
      </c>
      <c r="EZ74" s="81" t="str">
        <f>IF(AND(申込書!$C$110&lt;&gt;"▼プルダウンより選択してください",申込書!$C$110&lt;&gt;"",$G74&lt;&gt;""),申込書!$M$110,"")</f>
        <v/>
      </c>
      <c r="FA74" s="81" t="str">
        <f>IF($EY$3&lt;&gt;"コンテンツなし",IF(AND(申込書!$AH$4="GIGAスクールパック",SUM($P74,$R74)&lt;&gt;0),SUM($P74,$R74),IF(AND(申込書!$AH$4="SKY安心GIGAタブレット",SUM($T74,$V74)&lt;&gt;0),SUM($T74,$V74),"")),"")</f>
        <v/>
      </c>
      <c r="FB74" s="81" t="str">
        <f>IF($EY$3&lt;&gt;"コンテンツなし",IF(AND(申込書!$AH$4="GIGAスクールパック",SUM($Q74,$S74)&lt;&gt;0),SUM($Q74,$S74),IF(AND(申込書!$AH$4="SKY安心GIGAタブレット",SUM($U74,$W74)&lt;&gt;0),SUM($U74,$W74),"")),"")</f>
        <v/>
      </c>
      <c r="FC74" s="157"/>
      <c r="FD74" s="82"/>
      <c r="FE74" s="80" t="str">
        <f>IF(AND(申込書!$C$111&lt;&gt;"▼プルダウンより選択してください",申込書!$C$111&lt;&gt;"",申込書!$P$111&lt;&gt;"YYYY/MM/DD",$G74&lt;&gt;""),申込書!$P$111,"")</f>
        <v/>
      </c>
      <c r="FF74" s="81" t="str">
        <f>IF(AND(申込書!$C$111&lt;&gt;"▼プルダウンより選択してください",申込書!$C$111&lt;&gt;"",$G74&lt;&gt;""),申込書!$M$111,"")</f>
        <v/>
      </c>
      <c r="FG74" s="81" t="str">
        <f>IF($FE$3&lt;&gt;"コンテンツなし",IF(AND(申込書!$AH$4="GIGAスクールパック",SUM($P74,$R74)&lt;&gt;0),SUM($P74,$R74),IF(AND(申込書!$AH$4="SKY安心GIGAタブレット",SUM($T74,$V74)&lt;&gt;0),SUM($T74,$V74),"")),"")</f>
        <v/>
      </c>
      <c r="FH74" s="81" t="str">
        <f>IF($FE$3&lt;&gt;"コンテンツなし",IF(AND(申込書!$AH$4="GIGAスクールパック",SUM($Q74,$S74)&lt;&gt;0),SUM($Q74,$S74),IF(AND(申込書!$AH$4="SKY安心GIGAタブレット",SUM($U74,$W74)&lt;&gt;0),SUM($U74,$W74),"")),"")</f>
        <v/>
      </c>
      <c r="FI74" s="157"/>
      <c r="FJ74" s="82"/>
      <c r="FK74" s="80" t="str">
        <f>IF(AND(申込書!$C$112&lt;&gt;"▼プルダウンより選択してください",申込書!$C$112&lt;&gt;"",申込書!$P$112&lt;&gt;"YYYY/MM/DD",$G74&lt;&gt;""),申込書!$P$112,"")</f>
        <v/>
      </c>
      <c r="FL74" s="81" t="str">
        <f>IF(AND(申込書!$C$112&lt;&gt;"▼プルダウンより選択してください",申込書!$C$112&lt;&gt;"",$G74&lt;&gt;""),申込書!$M$112,"")</f>
        <v/>
      </c>
      <c r="FM74" s="81" t="str">
        <f>IF($FK$3&lt;&gt;"コンテンツなし",IF(AND(申込書!$AH$4="GIGAスクールパック",SUM($P74,$R74)&lt;&gt;0),SUM($P74,$R74),IF(AND(申込書!$AH$4="SKY安心GIGAタブレット",SUM($T74,$V74)&lt;&gt;0),SUM($T74,$V74),"")),"")</f>
        <v/>
      </c>
      <c r="FN74" s="81" t="str">
        <f>IF($FK$3&lt;&gt;"コンテンツなし",IF(AND(申込書!$AH$4="GIGAスクールパック",SUM($Q74,$S74)&lt;&gt;0),SUM($Q74,$S74),IF(AND(申込書!$AH$4="SKY安心GIGAタブレット",SUM($U74,$W74)&lt;&gt;0),SUM($U74,$W74),"")),"")</f>
        <v/>
      </c>
      <c r="FO74" s="157"/>
      <c r="FP74" s="82"/>
      <c r="FQ74" s="80" t="str">
        <f>IF(AND(申込書!$C$113&lt;&gt;"▼プルダウンより選択してください",申込書!$C$113&lt;&gt;"",申込書!$P$113&lt;&gt;"YYYY/MM/DD",$G74&lt;&gt;""),申込書!$P$113,"")</f>
        <v/>
      </c>
      <c r="FR74" s="81" t="str">
        <f>IF(AND(申込書!$C$113&lt;&gt;"▼プルダウンより選択してください",申込書!$C$113&lt;&gt;"",$G74&lt;&gt;""),申込書!$M$113,"")</f>
        <v/>
      </c>
      <c r="FS74" s="81" t="str">
        <f>IF($FQ$3&lt;&gt;"コンテンツなし",IF(AND(申込書!$AH$4="GIGAスクールパック",SUM($P74,$R74)&lt;&gt;0),SUM($P74,$R74),IF(AND(申込書!$AH$4="SKY安心GIGAタブレット",SUM($T74,$V74)&lt;&gt;0),SUM($T74,$V74),"")),"")</f>
        <v/>
      </c>
      <c r="FT74" s="81" t="str">
        <f>IF($FQ$3&lt;&gt;"コンテンツなし",IF(AND(申込書!$AH$4="GIGAスクールパック",SUM($Q74,$S74)&lt;&gt;0),SUM($Q74,$S74),IF(AND(申込書!$AH$4="SKY安心GIGAタブレット",SUM($U74,$W74)&lt;&gt;0),SUM($U74,$W74),"")),"")</f>
        <v/>
      </c>
      <c r="FU74" s="157"/>
      <c r="FV74" s="82"/>
      <c r="FW74" s="80" t="str">
        <f>IF(AND(申込書!$C$114&lt;&gt;"▼プルダウンより選択してください",申込書!$C$114&lt;&gt;"",申込書!$P$114&lt;&gt;"YYYY/MM/DD",$G74&lt;&gt;""),申込書!$P$114,"")</f>
        <v/>
      </c>
      <c r="FX74" s="81" t="str">
        <f>IF(AND(申込書!$C$114&lt;&gt;"▼プルダウンより選択してください",申込書!$C$114&lt;&gt;"",$G74&lt;&gt;""),申込書!$M$114,"")</f>
        <v/>
      </c>
      <c r="FY74" s="81" t="str">
        <f>IF($FW$3&lt;&gt;"コンテンツなし",IF(AND(申込書!$AH$4="GIGAスクールパック",SUM($P74,$R74)&lt;&gt;0),SUM($P74,$R74),IF(AND(申込書!$AH$4="SKY安心GIGAタブレット",SUM($T74,$V74)&lt;&gt;0),SUM($T74,$V74),"")),"")</f>
        <v/>
      </c>
      <c r="FZ74" s="81" t="str">
        <f>IF($FW$3&lt;&gt;"コンテンツなし",IF(AND(申込書!$AH$4="GIGAスクールパック",SUM($Q74,$S74)&lt;&gt;0),SUM($Q74,$S74),IF(AND(申込書!$AH$4="SKY安心GIGAタブレット",SUM($U74,$W74)&lt;&gt;0),SUM($U74,$W74),"")),"")</f>
        <v/>
      </c>
      <c r="GA74" s="157"/>
      <c r="GB74" s="82"/>
      <c r="GC74" s="80" t="str">
        <f>IF(AND(申込書!$C$115&lt;&gt;"▼プルダウンより選択してください",申込書!$C$115&lt;&gt;"",申込書!$P$115&lt;&gt;"YYYY/MM/DD",$G74&lt;&gt;""),申込書!$P$115,"")</f>
        <v/>
      </c>
      <c r="GD74" s="81" t="str">
        <f>IF(AND(申込書!$C$115&lt;&gt;"▼プルダウンより選択してください",申込書!$C$115&lt;&gt;"",$G74&lt;&gt;""),申込書!$M$115,"")</f>
        <v/>
      </c>
      <c r="GE74" s="81" t="str">
        <f>IF($GC$3&lt;&gt;"コンテンツなし",IF(AND(申込書!$AH$4="GIGAスクールパック",SUM($P74,$R74)&lt;&gt;0),SUM($P74,$R74),IF(AND(申込書!$AH$4="SKY安心GIGAタブレット",SUM($T74,$V74)&lt;&gt;0),SUM($T74,$V74),"")),"")</f>
        <v/>
      </c>
      <c r="GF74" s="81" t="str">
        <f>IF($GC$3&lt;&gt;"コンテンツなし",IF(AND(申込書!$AH$4="GIGAスクールパック",SUM($Q74,$S74)&lt;&gt;0),SUM($Q74,$S74),IF(AND(申込書!$AH$4="SKY安心GIGAタブレット",SUM($U74,$W74)&lt;&gt;0),SUM($U74,$W74),"")),"")</f>
        <v/>
      </c>
      <c r="GG74" s="157"/>
      <c r="GH74" s="82"/>
      <c r="GI74" s="80" t="str">
        <f>IF(AND(申込書!$C$116&lt;&gt;"▼プルダウンより選択してください",申込書!$C$116&lt;&gt;"",申込書!$P$116&lt;&gt;"YYYY/MM/DD",$G74&lt;&gt;""),申込書!$P$116,"")</f>
        <v/>
      </c>
      <c r="GJ74" s="81" t="str">
        <f>IF(AND(申込書!$C$116&lt;&gt;"▼プルダウンより選択してください",申込書!$C$116&lt;&gt;"",$G74&lt;&gt;""),申込書!$M$116,"")</f>
        <v/>
      </c>
      <c r="GK74" s="81" t="str">
        <f>IF($GI$3&lt;&gt;"コンテンツなし",IF(AND(申込書!$AH$4="GIGAスクールパック",SUM($P74,$R74)&lt;&gt;0),SUM($P74,$R74),IF(AND(申込書!$AH$4="SKY安心GIGAタブレット",SUM($T74,$V74)&lt;&gt;0),SUM($T74,$V74),"")),"")</f>
        <v/>
      </c>
      <c r="GL74" s="81" t="str">
        <f>IF($GI$3&lt;&gt;"コンテンツなし",IF(AND(申込書!$AH$4="GIGAスクールパック",SUM($Q74,$S74)&lt;&gt;0),SUM($Q74,$S74),IF(AND(申込書!$AH$4="SKY安心GIGAタブレット",SUM($U74,$W74)&lt;&gt;0),SUM($U74,$W74),"")),"")</f>
        <v/>
      </c>
      <c r="GM74" s="157"/>
      <c r="GN74" s="82"/>
      <c r="GO74" s="80" t="str">
        <f>IF(AND(申込書!$C$117&lt;&gt;"▼プルダウンより選択してください",申込書!$C$117&lt;&gt;"",申込書!$P$117&lt;&gt;"YYYY/MM/DD",$G74&lt;&gt;""),申込書!$P$117,"")</f>
        <v/>
      </c>
      <c r="GP74" s="81" t="str">
        <f>IF(AND(申込書!$C$117&lt;&gt;"▼プルダウンより選択してください",申込書!$C$117&lt;&gt;"",$G74&lt;&gt;""),申込書!$M$117,"")</f>
        <v/>
      </c>
      <c r="GQ74" s="81" t="str">
        <f>IF($GO$3&lt;&gt;"コンテンツなし",IF(AND(申込書!$AH$4="GIGAスクールパック",SUM($P74,$R74)&lt;&gt;0),SUM($P74,$R74),IF(AND(申込書!$AH$4="SKY安心GIGAタブレット",SUM($T74,$V74)&lt;&gt;0),SUM($T74,$V74),"")),"")</f>
        <v/>
      </c>
      <c r="GR74" s="81" t="str">
        <f>IF($GO$3&lt;&gt;"コンテンツなし",IF(AND(申込書!$AH$4="GIGAスクールパック",SUM($Q74,$S74)&lt;&gt;0),SUM($Q74,$S74),IF(AND(申込書!$AH$4="SKY安心GIGAタブレット",SUM($U74,$W74)&lt;&gt;0),SUM($U74,$W74),"")),"")</f>
        <v/>
      </c>
      <c r="GS74" s="157"/>
      <c r="GT74" s="82"/>
      <c r="GU74" s="80" t="str">
        <f>IF(AND(申込書!$C$118&lt;&gt;"▼プルダウンより選択してください",申込書!$C$118&lt;&gt;"",申込書!$P$118&lt;&gt;"YYYY/MM/DD",$G74&lt;&gt;""),申込書!$P$118,"")</f>
        <v/>
      </c>
      <c r="GV74" s="81" t="str">
        <f>IF(AND(申込書!$C$118&lt;&gt;"▼プルダウンより選択してください",申込書!$C$118&lt;&gt;"",$G74&lt;&gt;""),申込書!$M$118,"")</f>
        <v/>
      </c>
      <c r="GW74" s="81" t="str">
        <f>IF($GU$3&lt;&gt;"コンテンツなし",IF(AND(申込書!$AH$4="GIGAスクールパック",SUM($P74,$R74)&lt;&gt;0),SUM($P74,$R74),IF(AND(申込書!$AH$4="SKY安心GIGAタブレット",SUM($T74,$V74)&lt;&gt;0),SUM($T74,$V74),"")),"")</f>
        <v/>
      </c>
      <c r="GX74" s="81" t="str">
        <f>IF($GU$3&lt;&gt;"コンテンツなし",IF(AND(申込書!$AH$4="GIGAスクールパック",SUM($Q74,$S74)&lt;&gt;0),SUM($Q74,$S74),IF(AND(申込書!$AH$4="SKY安心GIGAタブレット",SUM($U74,$W74)&lt;&gt;0),SUM($U74,$W74),"")),"")</f>
        <v/>
      </c>
      <c r="GY74" s="157"/>
      <c r="GZ74" s="82"/>
      <c r="HA74" s="80" t="str">
        <f>IF(AND(申込書!$C$119&lt;&gt;"▼プルダウンより選択してください",申込書!$C$119&lt;&gt;"",申込書!$P$119&lt;&gt;"YYYY/MM/DD",$G74&lt;&gt;""),申込書!$P$119,"")</f>
        <v/>
      </c>
      <c r="HB74" s="81" t="str">
        <f>IF(AND(申込書!$C$119&lt;&gt;"▼プルダウンより選択してください",申込書!$C$119&lt;&gt;"",$G74&lt;&gt;""),申込書!$M$119,"")</f>
        <v/>
      </c>
      <c r="HC74" s="81" t="str">
        <f>IF($HA$3&lt;&gt;"コンテンツなし",IF(AND(申込書!$AH$4="GIGAスクールパック",SUM($P74,$R74)&lt;&gt;0),SUM($P74,$R74),IF(AND(申込書!$AH$4="SKY安心GIGAタブレット",SUM($T74,$V74)&lt;&gt;0),SUM($T74,$V74),"")),"")</f>
        <v/>
      </c>
      <c r="HD74" s="81" t="str">
        <f>IF($HA$3&lt;&gt;"コンテンツなし",IF(AND(申込書!$AH$4="GIGAスクールパック",SUM($Q74,$S74)&lt;&gt;0),SUM($Q74,$S74),IF(AND(申込書!$AH$4="SKY安心GIGAタブレット",SUM($U74,$W74)&lt;&gt;0),SUM($U74,$W74),"")),"")</f>
        <v/>
      </c>
      <c r="HE74" s="157"/>
      <c r="HF74" s="82"/>
      <c r="HG74" s="83"/>
    </row>
    <row r="75" spans="2:215" ht="26.85" customHeight="1">
      <c r="B75" s="62">
        <f t="shared" si="1"/>
        <v>70</v>
      </c>
      <c r="C75" s="63"/>
      <c r="D75" s="64"/>
      <c r="E75" s="207"/>
      <c r="F75" s="65"/>
      <c r="G75" s="66"/>
      <c r="H75" s="67"/>
      <c r="I75" s="68"/>
      <c r="J75" s="69"/>
      <c r="K75" s="70"/>
      <c r="L75" s="71"/>
      <c r="M75" s="72"/>
      <c r="N75" s="73"/>
      <c r="O75" s="74"/>
      <c r="P75" s="179"/>
      <c r="Q75" s="180"/>
      <c r="R75" s="180"/>
      <c r="S75" s="181"/>
      <c r="T75" s="179"/>
      <c r="U75" s="180"/>
      <c r="V75" s="182"/>
      <c r="W75" s="181"/>
      <c r="X75" s="75"/>
      <c r="Y75" s="76"/>
      <c r="Z75" s="77"/>
      <c r="AA75" s="78"/>
      <c r="AB75" s="79"/>
      <c r="AC75" s="79"/>
      <c r="AD75" s="79"/>
      <c r="AE75" s="77"/>
      <c r="AF75" s="139"/>
      <c r="AG75" s="139"/>
      <c r="AH75" s="139"/>
      <c r="AI75" s="80" t="str">
        <f>IF(AND(申込書!$C$90&lt;&gt;"▼プルダウンより選択してください",申込書!$C$90&lt;&gt;"",申込書!$P$90&lt;&gt;"YYYY/MM/DD",$G75&lt;&gt;""),申込書!$P$90,"")</f>
        <v/>
      </c>
      <c r="AJ75" s="81" t="str">
        <f>IF(AND(申込書!$C$90&lt;&gt;"▼プルダウンより選択してください",申込書!$C$90&lt;&gt;"",$G75&lt;&gt;""),申込書!$M$90,"")</f>
        <v/>
      </c>
      <c r="AK75" s="81" t="str">
        <f>IF($AI$3&lt;&gt;"コンテンツなし",IF(AND(申込書!$AH$4="GIGAスクールパック",SUM($P75,$R75)&lt;&gt;0),SUM($P75,$R75),IF(AND(申込書!$AH$4="SKY安心GIGAタブレット",SUM($T75,$V75)&lt;&gt;0),SUM($T75,$V75),"")),"")</f>
        <v/>
      </c>
      <c r="AL75" s="81" t="str">
        <f>IF($AI$3&lt;&gt;"コンテンツなし",IF(AND(申込書!$AH$4="GIGAスクールパック",SUM($Q75,$S75)&lt;&gt;0),SUM($Q75,$S75),IF(AND(申込書!$AH$4="SKY安心GIGAタブレット",SUM($U75,$W75)&lt;&gt;0),SUM($U75,$W75),"")),"")</f>
        <v/>
      </c>
      <c r="AM75" s="157"/>
      <c r="AN75" s="82"/>
      <c r="AO75" s="80" t="str">
        <f>IF(AND(申込書!$C$91&lt;&gt;"▼プルダウンより選択してください",申込書!$C$91&lt;&gt;"",申込書!$P$91&lt;&gt;"YYYY/MM/DD",$G75&lt;&gt;""),申込書!$P$91,"")</f>
        <v/>
      </c>
      <c r="AP75" s="81" t="str">
        <f>IF(AND(申込書!$C$91&lt;&gt;"▼プルダウンより選択してください",申込書!$C$91&lt;&gt;"",$G75&lt;&gt;""),申込書!$M$91,"")</f>
        <v/>
      </c>
      <c r="AQ75" s="81" t="str">
        <f>IF($AO$3&lt;&gt;"コンテンツなし",IF(AND(申込書!$AH$4="GIGAスクールパック",SUM($P75,$R75)&lt;&gt;0),SUM($P75,$R75),IF(AND(申込書!$AH$4="SKY安心GIGAタブレット",SUM($T75,$V75)&lt;&gt;0),SUM($T75,$V75),"")),"")</f>
        <v/>
      </c>
      <c r="AR75" s="81" t="str">
        <f>IF($AO$3&lt;&gt;"コンテンツなし",IF(AND(申込書!$AH$4="GIGAスクールパック",SUM($Q75,$S75)&lt;&gt;0),SUM($Q75,$S75),IF(AND(申込書!$AH$4="SKY安心GIGAタブレット",SUM($U75,$W75)&lt;&gt;0),SUM($U75,$W75),"")),"")</f>
        <v/>
      </c>
      <c r="AS75" s="157"/>
      <c r="AT75" s="82"/>
      <c r="AU75" s="80" t="str">
        <f>IF(AND(申込書!$C$92&lt;&gt;"▼プルダウンより選択してください",申込書!$C$92&lt;&gt;"",申込書!$P$92&lt;&gt;"YYYY/MM/DD",$G75&lt;&gt;""),申込書!$P$92,"")</f>
        <v/>
      </c>
      <c r="AV75" s="81" t="str">
        <f>IF(AND(申込書!$C$92&lt;&gt;"▼プルダウンより選択してください",申込書!$C$92&lt;&gt;"",$G75&lt;&gt;""),申込書!$M$92,"")</f>
        <v/>
      </c>
      <c r="AW75" s="81" t="str">
        <f>IF($AU$3&lt;&gt;"コンテンツなし",IF(AND(申込書!$AH$4="GIGAスクールパック",SUM($P75,$R75)&lt;&gt;0),SUM($P75,$R75),IF(AND(申込書!$AH$4="SKY安心GIGAタブレット",SUM($T75,$V75)&lt;&gt;0),SUM($T75,$V75),"")),"")</f>
        <v/>
      </c>
      <c r="AX75" s="81" t="str">
        <f>IF($AU$3&lt;&gt;"コンテンツなし",IF(AND(申込書!$AH$4="GIGAスクールパック",SUM($Q75,$S75)&lt;&gt;0),SUM($Q75,$S75),IF(AND(申込書!$AH$4="SKY安心GIGAタブレット",SUM($U75,$W75)&lt;&gt;0),SUM($U75,$W75),"")),"")</f>
        <v/>
      </c>
      <c r="AY75" s="157"/>
      <c r="AZ75" s="82"/>
      <c r="BA75" s="80" t="str">
        <f>IF(AND(申込書!$C$93&lt;&gt;"▼プルダウンより選択してください",申込書!$C$93&lt;&gt;"",申込書!$P$93&lt;&gt;"YYYY/MM/DD",$G75&lt;&gt;""),申込書!$P$93,"")</f>
        <v/>
      </c>
      <c r="BB75" s="81" t="str">
        <f>IF(AND(申込書!$C$93&lt;&gt;"▼プルダウンより選択してください",申込書!$C$93&lt;&gt;"",申込書!$M$93&gt;=1,$G75&lt;&gt;""),申込書!$M$93,"")</f>
        <v/>
      </c>
      <c r="BC75" s="81" t="str">
        <f>IF($BA$3&lt;&gt;"コンテンツなし",IF(AND(申込書!$AH$4="GIGAスクールパック",SUM($P75,$R75)&lt;&gt;0),SUM($P75,$R75),IF(AND(申込書!$AH$4="SKY安心GIGAタブレット",SUM($T75,$V75)&lt;&gt;0),SUM($T75,$V75),"")),"")</f>
        <v/>
      </c>
      <c r="BD75" s="81" t="str">
        <f>IF($BA$3&lt;&gt;"コンテンツなし",IF(AND(申込書!$AH$4="GIGAスクールパック",SUM($Q75,$S75)&lt;&gt;0),SUM($Q75,$S75),IF(AND(申込書!$AH$4="SKY安心GIGAタブレット",SUM($U75,$W75)&lt;&gt;0),SUM($U75,$W75),"")),"")</f>
        <v/>
      </c>
      <c r="BE75" s="157"/>
      <c r="BF75" s="82"/>
      <c r="BG75" s="80" t="str">
        <f>IF(AND(申込書!$C$94&lt;&gt;"▼プルダウンより選択してください",申込書!$C$94&lt;&gt;"",申込書!$P$94&lt;&gt;"YYYY/MM/DD",$G75&lt;&gt;""),申込書!$P$94,"")</f>
        <v/>
      </c>
      <c r="BH75" s="81" t="str">
        <f>IF(AND(申込書!$C$94&lt;&gt;"▼プルダウンより選択してください",申込書!$C$94&lt;&gt;"",$G75&lt;&gt;""),申込書!$M$94,"")</f>
        <v/>
      </c>
      <c r="BI75" s="81" t="str">
        <f>IF($BG$3&lt;&gt;"コンテンツなし",IF(AND(申込書!$AH$4="GIGAスクールパック",SUM($P75,$R75)&lt;&gt;0),SUM($P75,$R75),IF(AND(申込書!$AH$4="SKY安心GIGAタブレット",SUM($T75,$V75)&lt;&gt;0),SUM($T75,$V75),"")),"")</f>
        <v/>
      </c>
      <c r="BJ75" s="81" t="str">
        <f>IF($BG$3&lt;&gt;"コンテンツなし",IF(AND(申込書!$AH$4="GIGAスクールパック",SUM($Q75,$S75)&lt;&gt;0),SUM($Q75,$S75),IF(AND(申込書!$AH$4="SKY安心GIGAタブレット",SUM($U75,$W75)&lt;&gt;0),SUM($U75,$W75),"")),"")</f>
        <v/>
      </c>
      <c r="BK75" s="157"/>
      <c r="BL75" s="82"/>
      <c r="BM75" s="80" t="str">
        <f>IF(AND(申込書!$C$95&lt;&gt;"▼プルダウンより選択してください",申込書!$C$95&lt;&gt;"",申込書!$P$95&lt;&gt;"YYYY/MM/DD",$G75&lt;&gt;""),申込書!$P$95,"")</f>
        <v/>
      </c>
      <c r="BN75" s="81" t="str">
        <f>IF(AND(申込書!$C$95&lt;&gt;"▼プルダウンより選択してください",申込書!$C$95&lt;&gt;"",$G75&lt;&gt;""),申込書!$M$95,"")</f>
        <v/>
      </c>
      <c r="BO75" s="81" t="str">
        <f>IF($BM$3&lt;&gt;"コンテンツなし",IF(AND(申込書!$AH$4="GIGAスクールパック",SUM($P75,$R75)&lt;&gt;0),SUM($P75,$R75),IF(AND(申込書!$AH$4="SKY安心GIGAタブレット",SUM($T75,$V75)&lt;&gt;0),SUM($T75,$V75),"")),"")</f>
        <v/>
      </c>
      <c r="BP75" s="81" t="str">
        <f>IF($BM$3&lt;&gt;"コンテンツなし",IF(AND(申込書!$AH$4="GIGAスクールパック",SUM($Q75,$S75)&lt;&gt;0),SUM($Q75,$S75),IF(AND(申込書!$AH$4="SKY安心GIGAタブレット",SUM($U75,$W75)&lt;&gt;0),SUM($U75,$W75),"")),"")</f>
        <v/>
      </c>
      <c r="BQ75" s="157"/>
      <c r="BR75" s="82"/>
      <c r="BS75" s="80" t="str">
        <f>IF(AND(申込書!$C$96&lt;&gt;"▼プルダウンより選択してください",申込書!$C$96&lt;&gt;"",申込書!$P$96&lt;&gt;"YYYY/MM/DD",$G75&lt;&gt;""),申込書!$P$96,"")</f>
        <v/>
      </c>
      <c r="BT75" s="81" t="str">
        <f>IF(AND(申込書!$C$96&lt;&gt;"▼プルダウンより選択してください",申込書!$C$96&lt;&gt;"",$G75&lt;&gt;""),申込書!$M$96,"")</f>
        <v/>
      </c>
      <c r="BU75" s="81" t="str">
        <f>IF($BS$3&lt;&gt;"コンテンツなし",IF(AND(申込書!$AH$4="GIGAスクールパック",SUM($P75,$R75)&lt;&gt;0),SUM($P75,$R75),IF(AND(申込書!$AH$4="SKY安心GIGAタブレット",SUM($T75,$V75)&lt;&gt;0),SUM($T75,$V75),"")),"")</f>
        <v/>
      </c>
      <c r="BV75" s="81" t="str">
        <f>IF($BS$3&lt;&gt;"コンテンツなし",IF(AND(申込書!$AH$4="GIGAスクールパック",SUM($Q75,$S75)&lt;&gt;0),SUM($Q75,$S75),IF(AND(申込書!$AH$4="SKY安心GIGAタブレット",SUM($U75,$W75)&lt;&gt;0),SUM($U75,$W75),"")),"")</f>
        <v/>
      </c>
      <c r="BW75" s="157"/>
      <c r="BX75" s="82"/>
      <c r="BY75" s="80" t="str">
        <f>IF(AND(申込書!$C$97&lt;&gt;"▼プルダウンより選択してください",申込書!$C$97&lt;&gt;"",申込書!$P$97&lt;&gt;"YYYY/MM/DD",$G75&lt;&gt;""),申込書!$P$97,"")</f>
        <v/>
      </c>
      <c r="BZ75" s="81" t="str">
        <f>IF(AND(申込書!$C$97&lt;&gt;"▼プルダウンより選択してください",申込書!$C$97&lt;&gt;"",$G75&lt;&gt;""),申込書!$M$97,"")</f>
        <v/>
      </c>
      <c r="CA75" s="81" t="str">
        <f>IF($BY$3&lt;&gt;"コンテンツなし",IF(AND(申込書!$AH$4="GIGAスクールパック",SUM($P75,$R75)&lt;&gt;0),SUM($P75,$R75),IF(AND(申込書!$AH$4="SKY安心GIGAタブレット",SUM($T75,$V75)&lt;&gt;0),SUM($T75,$V75),"")),"")</f>
        <v/>
      </c>
      <c r="CB75" s="81" t="str">
        <f>IF($BY$3&lt;&gt;"コンテンツなし",IF(AND(申込書!$AH$4="GIGAスクールパック",SUM($Q75,$S75)&lt;&gt;0),SUM($Q75,$S75),IF(AND(申込書!$AH$4="SKY安心GIGAタブレット",SUM($U75,$W75)&lt;&gt;0),SUM($U75,$W75),"")),"")</f>
        <v/>
      </c>
      <c r="CC75" s="157"/>
      <c r="CD75" s="82"/>
      <c r="CE75" s="80" t="str">
        <f>IF(AND(申込書!$C$98&lt;&gt;"▼プルダウンより選択してください",申込書!$C$98&lt;&gt;"",申込書!$P$98&lt;&gt;"YYYY/MM/DD",$G75&lt;&gt;""),申込書!$P$98,"")</f>
        <v/>
      </c>
      <c r="CF75" s="81" t="str">
        <f>IF(AND(申込書!$C$98&lt;&gt;"▼プルダウンより選択してください",申込書!$C$98&lt;&gt;"",$G75&lt;&gt;""),申込書!$M$98,"")</f>
        <v/>
      </c>
      <c r="CG75" s="81" t="str">
        <f>IF($CE$3&lt;&gt;"コンテンツなし",IF(AND(申込書!$AH$4="GIGAスクールパック",SUM($P75,$R75)&lt;&gt;0),SUM($P75,$R75),IF(AND(申込書!$AH$4="SKY安心GIGAタブレット",SUM($T75,$V75)&lt;&gt;0),SUM($T75,$V75),"")),"")</f>
        <v/>
      </c>
      <c r="CH75" s="81" t="str">
        <f>IF($CE$3&lt;&gt;"コンテンツなし",IF(AND(申込書!$AH$4="GIGAスクールパック",SUM($Q75,$S75)&lt;&gt;0),SUM($Q75,$S75),IF(AND(申込書!$AH$4="SKY安心GIGAタブレット",SUM($U75,$W75)&lt;&gt;0),SUM($U75,$W75),"")),"")</f>
        <v/>
      </c>
      <c r="CI75" s="157"/>
      <c r="CJ75" s="82"/>
      <c r="CK75" s="80" t="str">
        <f>IF(AND(申込書!$C$99&lt;&gt;"▼プルダウンより選択してください",申込書!$C$99&lt;&gt;"",申込書!$P$99&lt;&gt;"YYYY/MM/DD",$G75&lt;&gt;""),申込書!$P$99,"")</f>
        <v/>
      </c>
      <c r="CL75" s="81" t="str">
        <f>IF(AND(申込書!$C$99&lt;&gt;"▼プルダウンより選択してください",申込書!$C$99&lt;&gt;"",$G75&lt;&gt;""),申込書!$M$99,"")</f>
        <v/>
      </c>
      <c r="CM75" s="81" t="str">
        <f>IF($CK$3&lt;&gt;"コンテンツなし",IF(AND(申込書!$AH$4="GIGAスクールパック",SUM($P75,$R75)&lt;&gt;0),SUM($P75,$R75),IF(AND(申込書!$AH$4="SKY安心GIGAタブレット",SUM($T75,$V75)&lt;&gt;0),SUM($T75,$V75),"")),"")</f>
        <v/>
      </c>
      <c r="CN75" s="81" t="str">
        <f>IF($CK$3&lt;&gt;"コンテンツなし",IF(AND(申込書!$AH$4="GIGAスクールパック",SUM($Q75,$S75)&lt;&gt;0),SUM($Q75,$S75),IF(AND(申込書!$AH$4="SKY安心GIGAタブレット",SUM($U75,$W75)&lt;&gt;0),SUM($U75,$W75),"")),"")</f>
        <v/>
      </c>
      <c r="CO75" s="157"/>
      <c r="CP75" s="82"/>
      <c r="CQ75" s="80" t="str">
        <f>IF(AND(申込書!$C$100&lt;&gt;"▼プルダウンより選択してください",申込書!$C$100&lt;&gt;"",申込書!$P$100&lt;&gt;"YYYY/MM/DD",$G75&lt;&gt;""),申込書!$P$100,"")</f>
        <v/>
      </c>
      <c r="CR75" s="81" t="str">
        <f>IF(AND(申込書!$C$100&lt;&gt;"▼プルダウンより選択してください",申込書!$C$100&lt;&gt;"",$G75&lt;&gt;""),申込書!$M$100,"")</f>
        <v/>
      </c>
      <c r="CS75" s="81" t="str">
        <f>IF($CQ$3&lt;&gt;"コンテンツなし",IF(AND(申込書!$AH$4="GIGAスクールパック",SUM($P75,$R75)&lt;&gt;0),SUM($P75,$R75),IF(AND(申込書!$AH$4="SKY安心GIGAタブレット",SUM($T75,$V75)&lt;&gt;0),SUM($T75,$V75),"")),"")</f>
        <v/>
      </c>
      <c r="CT75" s="81" t="str">
        <f>IF($CQ$3&lt;&gt;"コンテンツなし",IF(AND(申込書!$AH$4="GIGAスクールパック",SUM($Q75,$S75)&lt;&gt;0),SUM($Q75,$S75),IF(AND(申込書!$AH$4="SKY安心GIGAタブレット",SUM($U75,$W75)&lt;&gt;0),SUM($U75,$W75),"")),"")</f>
        <v/>
      </c>
      <c r="CU75" s="81"/>
      <c r="CV75" s="82"/>
      <c r="CW75" s="80" t="str">
        <f>IF(AND(申込書!$C$101&lt;&gt;"▼プルダウンより選択してください",申込書!$C$101&lt;&gt;"",申込書!$P$101&lt;&gt;"YYYY/MM/DD",$G75&lt;&gt;""),申込書!$P$101,"")</f>
        <v/>
      </c>
      <c r="CX75" s="81" t="str">
        <f>IF(AND(申込書!$C$101&lt;&gt;"▼プルダウンより選択してください",申込書!$C$101&lt;&gt;"",$G75&lt;&gt;""),申込書!$M$101,"")</f>
        <v/>
      </c>
      <c r="CY75" s="81" t="str">
        <f>IF($CW$3&lt;&gt;"コンテンツなし",IF(AND(申込書!$AH$4="GIGAスクールパック",SUM($P75,$R75)&lt;&gt;0),SUM($P75,$R75),IF(AND(申込書!$AH$4="SKY安心GIGAタブレット",SUM($T75,$V75)&lt;&gt;0),SUM($T75,$V75),"")),"")</f>
        <v/>
      </c>
      <c r="CZ75" s="81" t="str">
        <f>IF($CW$3&lt;&gt;"コンテンツなし",IF(AND(申込書!$AH$4="GIGAスクールパック",SUM($Q75,$S75)&lt;&gt;0),SUM($Q75,$S75),IF(AND(申込書!$AH$4="SKY安心GIGAタブレット",SUM($U75,$W75)&lt;&gt;0),SUM($U75,$W75),"")),"")</f>
        <v/>
      </c>
      <c r="DA75" s="81"/>
      <c r="DB75" s="82"/>
      <c r="DC75" s="80" t="str">
        <f>IF(AND(申込書!$C$102&lt;&gt;"▼プルダウンより選択してください",申込書!$C$102&lt;&gt;"",申込書!$P$102&lt;&gt;"YYYY/MM/DD",$G75&lt;&gt;""),申込書!$P$102,"")</f>
        <v/>
      </c>
      <c r="DD75" s="81" t="str">
        <f>IF(AND(申込書!$C$102&lt;&gt;"▼プルダウンより選択してください",申込書!$C$102&lt;&gt;"",$G75&lt;&gt;""),申込書!$M$102,"")</f>
        <v/>
      </c>
      <c r="DE75" s="81" t="str">
        <f>IF($DC$3&lt;&gt;"コンテンツなし",IF(AND(申込書!$AH$4="GIGAスクールパック",SUM($P75,$R75)&lt;&gt;0),SUM($P75,$R75),IF(AND(申込書!$AH$4="SKY安心GIGAタブレット",SUM($T75,$V75)&lt;&gt;0),SUM($T75,$V75),"")),"")</f>
        <v/>
      </c>
      <c r="DF75" s="81" t="str">
        <f>IF($DC$3&lt;&gt;"コンテンツなし",IF(AND(申込書!$AH$4="GIGAスクールパック",SUM($Q75,$S75)&lt;&gt;0),SUM($Q75,$S75),IF(AND(申込書!$AH$4="SKY安心GIGAタブレット",SUM($U75,$W75)&lt;&gt;0),SUM($U75,$W75),"")),"")</f>
        <v/>
      </c>
      <c r="DG75" s="81"/>
      <c r="DH75" s="82"/>
      <c r="DI75" s="80" t="str">
        <f>IF(AND(申込書!$C$103&lt;&gt;"▼プルダウンより選択してください",申込書!$C$103&lt;&gt;"",申込書!$P$103&lt;&gt;"YYYY/MM/DD",$G75&lt;&gt;""),申込書!$P$103,"")</f>
        <v/>
      </c>
      <c r="DJ75" s="81" t="str">
        <f>IF(AND(申込書!$C$103&lt;&gt;"▼プルダウンより選択してください",申込書!$C$103&lt;&gt;"",$G75&lt;&gt;""),申込書!$M$103,"")</f>
        <v/>
      </c>
      <c r="DK75" s="81" t="str">
        <f>IF($DI$3&lt;&gt;"コンテンツなし",IF(AND(申込書!$AH$4="GIGAスクールパック",SUM($P75,$R75)&lt;&gt;0),SUM($P75,$R75),IF(AND(申込書!$AH$4="SKY安心GIGAタブレット",SUM($T75,$V75)&lt;&gt;0),SUM($T75,$V75),"")),"")</f>
        <v/>
      </c>
      <c r="DL75" s="81" t="str">
        <f>IF($DI$3&lt;&gt;"コンテンツなし",IF(AND(申込書!$AH$4="GIGAスクールパック",SUM($Q75,$S75)&lt;&gt;0),SUM($Q75,$S75),IF(AND(申込書!$AH$4="SKY安心GIGAタブレット",SUM($U75,$W75)&lt;&gt;0),SUM($U75,$W75),"")),"")</f>
        <v/>
      </c>
      <c r="DM75" s="81"/>
      <c r="DN75" s="82"/>
      <c r="DO75" s="80" t="str">
        <f>IF(AND(申込書!$C$104&lt;&gt;"▼プルダウンより選択してください",申込書!$C$104&lt;&gt;"",申込書!$P$104&lt;&gt;"YYYY/MM/DD",$G75&lt;&gt;""),申込書!$P$104,"")</f>
        <v/>
      </c>
      <c r="DP75" s="81" t="str">
        <f>IF(AND(申込書!$C$104&lt;&gt;"▼プルダウンより選択してください",申込書!$C$104&lt;&gt;"",$G75&lt;&gt;""),申込書!$M$104,"")</f>
        <v/>
      </c>
      <c r="DQ75" s="81" t="str">
        <f>IF($DO$3&lt;&gt;"コンテンツなし",IF(AND(申込書!$AH$4="GIGAスクールパック",SUM($P75,$R75)&lt;&gt;0),SUM($P75,$R75),IF(AND(申込書!$AH$4="SKY安心GIGAタブレット",SUM($T75,$V75)&lt;&gt;0),SUM($T75,$V75),"")),"")</f>
        <v/>
      </c>
      <c r="DR75" s="81" t="str">
        <f>IF($DO$3&lt;&gt;"コンテンツなし",IF(AND(申込書!$AH$4="GIGAスクールパック",SUM($Q75,$S75)&lt;&gt;0),SUM($Q75,$S75),IF(AND(申込書!$AH$4="SKY安心GIGAタブレット",SUM($U75,$W75)&lt;&gt;0),SUM($U75,$W75),"")),"")</f>
        <v/>
      </c>
      <c r="DS75" s="81"/>
      <c r="DT75" s="82"/>
      <c r="DU75" s="80" t="str">
        <f>IF(AND(申込書!$C$105&lt;&gt;"▼プルダウンより選択してください",申込書!$C$105&lt;&gt;"",申込書!$P$105&lt;&gt;"YYYY/MM/DD",$G75&lt;&gt;""),申込書!$P$105,"")</f>
        <v/>
      </c>
      <c r="DV75" s="81" t="str">
        <f>IF(AND(申込書!$C$105&lt;&gt;"▼プルダウンより選択してください",申込書!$C$105&lt;&gt;"",$G75&lt;&gt;""),申込書!$M$105,"")</f>
        <v/>
      </c>
      <c r="DW75" s="81" t="str">
        <f>IF($DU$3&lt;&gt;"コンテンツなし",IF(AND(申込書!$AH$4="GIGAスクールパック",SUM($P75,$R75)&lt;&gt;0),SUM($P75,$R75),IF(AND(申込書!$AH$4="SKY安心GIGAタブレット",SUM($T75,$V75)&lt;&gt;0),SUM($T75,$V75),"")),"")</f>
        <v/>
      </c>
      <c r="DX75" s="81" t="str">
        <f>IF($DU$3&lt;&gt;"コンテンツなし",IF(AND(申込書!$AH$4="GIGAスクールパック",SUM($Q75,$S75)&lt;&gt;0),SUM($Q75,$S75),IF(AND(申込書!$AH$4="SKY安心GIGAタブレット",SUM($U75,$W75)&lt;&gt;0),SUM($U75,$W75),"")),"")</f>
        <v/>
      </c>
      <c r="DY75" s="157"/>
      <c r="DZ75" s="82"/>
      <c r="EA75" s="80" t="str">
        <f>IF(AND(申込書!$C$106&lt;&gt;"▼プルダウンより選択してください",申込書!$C$106&lt;&gt;"",申込書!$P$106&lt;&gt;"YYYY/MM/DD",$G75&lt;&gt;""),申込書!$P$106,"")</f>
        <v/>
      </c>
      <c r="EB75" s="81" t="str">
        <f>IF(AND(申込書!$C$106&lt;&gt;"▼プルダウンより選択してください",申込書!$C$106&lt;&gt;"",$G75&lt;&gt;""),申込書!$M$106,"")</f>
        <v/>
      </c>
      <c r="EC75" s="81" t="str">
        <f>IF($EA$3&lt;&gt;"コンテンツなし",IF(AND(申込書!$AH$4="GIGAスクールパック",SUM($P75,$R75)&lt;&gt;0),SUM($P75,$R75),IF(AND(申込書!$AH$4="SKY安心GIGAタブレット",SUM($T75,$V75)&lt;&gt;0),SUM($T75,$V75),"")),"")</f>
        <v/>
      </c>
      <c r="ED75" s="81" t="str">
        <f>IF($EA$3&lt;&gt;"コンテンツなし",IF(AND(申込書!$AH$4="GIGAスクールパック",SUM($Q75,$S75)&lt;&gt;0),SUM($Q75,$S75),IF(AND(申込書!$AH$4="SKY安心GIGAタブレット",SUM($U75,$W75)&lt;&gt;0),SUM($U75,$W75),"")),"")</f>
        <v/>
      </c>
      <c r="EE75" s="157"/>
      <c r="EF75" s="82"/>
      <c r="EG75" s="80" t="str">
        <f>IF(AND(申込書!$C$107&lt;&gt;"▼プルダウンより選択してください",申込書!$C$107&lt;&gt;"",申込書!$P$107&lt;&gt;"YYYY/MM/DD",$G75&lt;&gt;""),申込書!$P$107,"")</f>
        <v/>
      </c>
      <c r="EH75" s="81" t="str">
        <f>IF(AND(申込書!$C$107&lt;&gt;"▼プルダウンより選択してください",申込書!$C$107&lt;&gt;"",$G75&lt;&gt;""),申込書!$M$107,"")</f>
        <v/>
      </c>
      <c r="EI75" s="81" t="str">
        <f>IF($EG$3&lt;&gt;"コンテンツなし",IF(AND(申込書!$AH$4="GIGAスクールパック",SUM($P75,$R75)&lt;&gt;0),SUM($P75,$R75),IF(AND(申込書!$AH$4="SKY安心GIGAタブレット",SUM($T75,$V75)&lt;&gt;0),SUM($T75,$V75),"")),"")</f>
        <v/>
      </c>
      <c r="EJ75" s="81" t="str">
        <f>IF($EG$3&lt;&gt;"コンテンツなし",IF(AND(申込書!$AH$4="GIGAスクールパック",SUM($Q75,$S75)&lt;&gt;0),SUM($Q75,$S75),IF(AND(申込書!$AH$4="SKY安心GIGAタブレット",SUM($U75,$W75)&lt;&gt;0),SUM($U75,$W75),"")),"")</f>
        <v/>
      </c>
      <c r="EK75" s="157"/>
      <c r="EL75" s="82"/>
      <c r="EM75" s="80" t="str">
        <f>IF(AND(申込書!$C$108&lt;&gt;"▼プルダウンより選択してください",申込書!$C$108&lt;&gt;"",申込書!$P$108&lt;&gt;"YYYY/MM/DD",$G75&lt;&gt;""),申込書!$P$108,"")</f>
        <v/>
      </c>
      <c r="EN75" s="81" t="str">
        <f>IF(AND(申込書!$C$108&lt;&gt;"▼プルダウンより選択してください",申込書!$C$108&lt;&gt;"",$G75&lt;&gt;""),申込書!$M$108,"")</f>
        <v/>
      </c>
      <c r="EO75" s="81" t="str">
        <f>IF($EM$3&lt;&gt;"コンテンツなし",IF(AND(申込書!$AH$4="GIGAスクールパック",SUM($P75,$R75)&lt;&gt;0),SUM($P75,$R75),IF(AND(申込書!$AH$4="SKY安心GIGAタブレット",SUM($T75,$V75)&lt;&gt;0),SUM($T75,$V75),"")),"")</f>
        <v/>
      </c>
      <c r="EP75" s="81" t="str">
        <f>IF($EM$3&lt;&gt;"コンテンツなし",IF(AND(申込書!$AH$4="GIGAスクールパック",SUM($Q75,$S75)&lt;&gt;0),SUM($Q75,$S75),IF(AND(申込書!$AH$4="SKY安心GIGAタブレット",SUM($U75,$W75)&lt;&gt;0),SUM($U75,$W75),"")),"")</f>
        <v/>
      </c>
      <c r="EQ75" s="157"/>
      <c r="ER75" s="82"/>
      <c r="ES75" s="80" t="str">
        <f>IF(AND(申込書!$C$109&lt;&gt;"▼プルダウンより選択してください",申込書!$C$109&lt;&gt;"",申込書!$P$109&lt;&gt;"YYYY/MM/DD",$G75&lt;&gt;""),申込書!$P$109,"")</f>
        <v/>
      </c>
      <c r="ET75" s="81" t="str">
        <f>IF(AND(申込書!$C$109&lt;&gt;"▼プルダウンより選択してください",申込書!$C$109&lt;&gt;"",$G75&lt;&gt;""),申込書!$M$109,"")</f>
        <v/>
      </c>
      <c r="EU75" s="81" t="str">
        <f>IF($ES$3&lt;&gt;"コンテンツなし",IF(AND(申込書!$AH$4="GIGAスクールパック",SUM($P75,$R75)&lt;&gt;0),SUM($P75,$R75),IF(AND(申込書!$AH$4="SKY安心GIGAタブレット",SUM($T75,$V75)&lt;&gt;0),SUM($T75,$V75),"")),"")</f>
        <v/>
      </c>
      <c r="EV75" s="81" t="str">
        <f>IF($ES$3&lt;&gt;"コンテンツなし",IF(AND(申込書!$AH$4="GIGAスクールパック",SUM($Q75,$S75)&lt;&gt;0),SUM($Q75,$S75),IF(AND(申込書!$AH$4="SKY安心GIGAタブレット",SUM($U75,$W75)&lt;&gt;0),SUM($U75,$W75),"")),"")</f>
        <v/>
      </c>
      <c r="EW75" s="157"/>
      <c r="EX75" s="82"/>
      <c r="EY75" s="80" t="str">
        <f>IF(AND(申込書!$C$110&lt;&gt;"▼プルダウンより選択してください",申込書!$C$110&lt;&gt;"",申込書!$P$110&lt;&gt;"YYYY/MM/DD",$G75&lt;&gt;""),申込書!$P$110,"")</f>
        <v/>
      </c>
      <c r="EZ75" s="81" t="str">
        <f>IF(AND(申込書!$C$110&lt;&gt;"▼プルダウンより選択してください",申込書!$C$110&lt;&gt;"",$G75&lt;&gt;""),申込書!$M$110,"")</f>
        <v/>
      </c>
      <c r="FA75" s="81" t="str">
        <f>IF($EY$3&lt;&gt;"コンテンツなし",IF(AND(申込書!$AH$4="GIGAスクールパック",SUM($P75,$R75)&lt;&gt;0),SUM($P75,$R75),IF(AND(申込書!$AH$4="SKY安心GIGAタブレット",SUM($T75,$V75)&lt;&gt;0),SUM($T75,$V75),"")),"")</f>
        <v/>
      </c>
      <c r="FB75" s="81" t="str">
        <f>IF($EY$3&lt;&gt;"コンテンツなし",IF(AND(申込書!$AH$4="GIGAスクールパック",SUM($Q75,$S75)&lt;&gt;0),SUM($Q75,$S75),IF(AND(申込書!$AH$4="SKY安心GIGAタブレット",SUM($U75,$W75)&lt;&gt;0),SUM($U75,$W75),"")),"")</f>
        <v/>
      </c>
      <c r="FC75" s="157"/>
      <c r="FD75" s="82"/>
      <c r="FE75" s="80" t="str">
        <f>IF(AND(申込書!$C$111&lt;&gt;"▼プルダウンより選択してください",申込書!$C$111&lt;&gt;"",申込書!$P$111&lt;&gt;"YYYY/MM/DD",$G75&lt;&gt;""),申込書!$P$111,"")</f>
        <v/>
      </c>
      <c r="FF75" s="81" t="str">
        <f>IF(AND(申込書!$C$111&lt;&gt;"▼プルダウンより選択してください",申込書!$C$111&lt;&gt;"",$G75&lt;&gt;""),申込書!$M$111,"")</f>
        <v/>
      </c>
      <c r="FG75" s="81" t="str">
        <f>IF($FE$3&lt;&gt;"コンテンツなし",IF(AND(申込書!$AH$4="GIGAスクールパック",SUM($P75,$R75)&lt;&gt;0),SUM($P75,$R75),IF(AND(申込書!$AH$4="SKY安心GIGAタブレット",SUM($T75,$V75)&lt;&gt;0),SUM($T75,$V75),"")),"")</f>
        <v/>
      </c>
      <c r="FH75" s="81" t="str">
        <f>IF($FE$3&lt;&gt;"コンテンツなし",IF(AND(申込書!$AH$4="GIGAスクールパック",SUM($Q75,$S75)&lt;&gt;0),SUM($Q75,$S75),IF(AND(申込書!$AH$4="SKY安心GIGAタブレット",SUM($U75,$W75)&lt;&gt;0),SUM($U75,$W75),"")),"")</f>
        <v/>
      </c>
      <c r="FI75" s="157"/>
      <c r="FJ75" s="82"/>
      <c r="FK75" s="80" t="str">
        <f>IF(AND(申込書!$C$112&lt;&gt;"▼プルダウンより選択してください",申込書!$C$112&lt;&gt;"",申込書!$P$112&lt;&gt;"YYYY/MM/DD",$G75&lt;&gt;""),申込書!$P$112,"")</f>
        <v/>
      </c>
      <c r="FL75" s="81" t="str">
        <f>IF(AND(申込書!$C$112&lt;&gt;"▼プルダウンより選択してください",申込書!$C$112&lt;&gt;"",$G75&lt;&gt;""),申込書!$M$112,"")</f>
        <v/>
      </c>
      <c r="FM75" s="81" t="str">
        <f>IF($FK$3&lt;&gt;"コンテンツなし",IF(AND(申込書!$AH$4="GIGAスクールパック",SUM($P75,$R75)&lt;&gt;0),SUM($P75,$R75),IF(AND(申込書!$AH$4="SKY安心GIGAタブレット",SUM($T75,$V75)&lt;&gt;0),SUM($T75,$V75),"")),"")</f>
        <v/>
      </c>
      <c r="FN75" s="81" t="str">
        <f>IF($FK$3&lt;&gt;"コンテンツなし",IF(AND(申込書!$AH$4="GIGAスクールパック",SUM($Q75,$S75)&lt;&gt;0),SUM($Q75,$S75),IF(AND(申込書!$AH$4="SKY安心GIGAタブレット",SUM($U75,$W75)&lt;&gt;0),SUM($U75,$W75),"")),"")</f>
        <v/>
      </c>
      <c r="FO75" s="157"/>
      <c r="FP75" s="82"/>
      <c r="FQ75" s="80" t="str">
        <f>IF(AND(申込書!$C$113&lt;&gt;"▼プルダウンより選択してください",申込書!$C$113&lt;&gt;"",申込書!$P$113&lt;&gt;"YYYY/MM/DD",$G75&lt;&gt;""),申込書!$P$113,"")</f>
        <v/>
      </c>
      <c r="FR75" s="81" t="str">
        <f>IF(AND(申込書!$C$113&lt;&gt;"▼プルダウンより選択してください",申込書!$C$113&lt;&gt;"",$G75&lt;&gt;""),申込書!$M$113,"")</f>
        <v/>
      </c>
      <c r="FS75" s="81" t="str">
        <f>IF($FQ$3&lt;&gt;"コンテンツなし",IF(AND(申込書!$AH$4="GIGAスクールパック",SUM($P75,$R75)&lt;&gt;0),SUM($P75,$R75),IF(AND(申込書!$AH$4="SKY安心GIGAタブレット",SUM($T75,$V75)&lt;&gt;0),SUM($T75,$V75),"")),"")</f>
        <v/>
      </c>
      <c r="FT75" s="81" t="str">
        <f>IF($FQ$3&lt;&gt;"コンテンツなし",IF(AND(申込書!$AH$4="GIGAスクールパック",SUM($Q75,$S75)&lt;&gt;0),SUM($Q75,$S75),IF(AND(申込書!$AH$4="SKY安心GIGAタブレット",SUM($U75,$W75)&lt;&gt;0),SUM($U75,$W75),"")),"")</f>
        <v/>
      </c>
      <c r="FU75" s="157"/>
      <c r="FV75" s="82"/>
      <c r="FW75" s="80" t="str">
        <f>IF(AND(申込書!$C$114&lt;&gt;"▼プルダウンより選択してください",申込書!$C$114&lt;&gt;"",申込書!$P$114&lt;&gt;"YYYY/MM/DD",$G75&lt;&gt;""),申込書!$P$114,"")</f>
        <v/>
      </c>
      <c r="FX75" s="81" t="str">
        <f>IF(AND(申込書!$C$114&lt;&gt;"▼プルダウンより選択してください",申込書!$C$114&lt;&gt;"",$G75&lt;&gt;""),申込書!$M$114,"")</f>
        <v/>
      </c>
      <c r="FY75" s="81" t="str">
        <f>IF($FW$3&lt;&gt;"コンテンツなし",IF(AND(申込書!$AH$4="GIGAスクールパック",SUM($P75,$R75)&lt;&gt;0),SUM($P75,$R75),IF(AND(申込書!$AH$4="SKY安心GIGAタブレット",SUM($T75,$V75)&lt;&gt;0),SUM($T75,$V75),"")),"")</f>
        <v/>
      </c>
      <c r="FZ75" s="81" t="str">
        <f>IF($FW$3&lt;&gt;"コンテンツなし",IF(AND(申込書!$AH$4="GIGAスクールパック",SUM($Q75,$S75)&lt;&gt;0),SUM($Q75,$S75),IF(AND(申込書!$AH$4="SKY安心GIGAタブレット",SUM($U75,$W75)&lt;&gt;0),SUM($U75,$W75),"")),"")</f>
        <v/>
      </c>
      <c r="GA75" s="157"/>
      <c r="GB75" s="82"/>
      <c r="GC75" s="80" t="str">
        <f>IF(AND(申込書!$C$115&lt;&gt;"▼プルダウンより選択してください",申込書!$C$115&lt;&gt;"",申込書!$P$115&lt;&gt;"YYYY/MM/DD",$G75&lt;&gt;""),申込書!$P$115,"")</f>
        <v/>
      </c>
      <c r="GD75" s="81" t="str">
        <f>IF(AND(申込書!$C$115&lt;&gt;"▼プルダウンより選択してください",申込書!$C$115&lt;&gt;"",$G75&lt;&gt;""),申込書!$M$115,"")</f>
        <v/>
      </c>
      <c r="GE75" s="81" t="str">
        <f>IF($GC$3&lt;&gt;"コンテンツなし",IF(AND(申込書!$AH$4="GIGAスクールパック",SUM($P75,$R75)&lt;&gt;0),SUM($P75,$R75),IF(AND(申込書!$AH$4="SKY安心GIGAタブレット",SUM($T75,$V75)&lt;&gt;0),SUM($T75,$V75),"")),"")</f>
        <v/>
      </c>
      <c r="GF75" s="81" t="str">
        <f>IF($GC$3&lt;&gt;"コンテンツなし",IF(AND(申込書!$AH$4="GIGAスクールパック",SUM($Q75,$S75)&lt;&gt;0),SUM($Q75,$S75),IF(AND(申込書!$AH$4="SKY安心GIGAタブレット",SUM($U75,$W75)&lt;&gt;0),SUM($U75,$W75),"")),"")</f>
        <v/>
      </c>
      <c r="GG75" s="157"/>
      <c r="GH75" s="82"/>
      <c r="GI75" s="80" t="str">
        <f>IF(AND(申込書!$C$116&lt;&gt;"▼プルダウンより選択してください",申込書!$C$116&lt;&gt;"",申込書!$P$116&lt;&gt;"YYYY/MM/DD",$G75&lt;&gt;""),申込書!$P$116,"")</f>
        <v/>
      </c>
      <c r="GJ75" s="81" t="str">
        <f>IF(AND(申込書!$C$116&lt;&gt;"▼プルダウンより選択してください",申込書!$C$116&lt;&gt;"",$G75&lt;&gt;""),申込書!$M$116,"")</f>
        <v/>
      </c>
      <c r="GK75" s="81" t="str">
        <f>IF($GI$3&lt;&gt;"コンテンツなし",IF(AND(申込書!$AH$4="GIGAスクールパック",SUM($P75,$R75)&lt;&gt;0),SUM($P75,$R75),IF(AND(申込書!$AH$4="SKY安心GIGAタブレット",SUM($T75,$V75)&lt;&gt;0),SUM($T75,$V75),"")),"")</f>
        <v/>
      </c>
      <c r="GL75" s="81" t="str">
        <f>IF($GI$3&lt;&gt;"コンテンツなし",IF(AND(申込書!$AH$4="GIGAスクールパック",SUM($Q75,$S75)&lt;&gt;0),SUM($Q75,$S75),IF(AND(申込書!$AH$4="SKY安心GIGAタブレット",SUM($U75,$W75)&lt;&gt;0),SUM($U75,$W75),"")),"")</f>
        <v/>
      </c>
      <c r="GM75" s="157"/>
      <c r="GN75" s="82"/>
      <c r="GO75" s="80" t="str">
        <f>IF(AND(申込書!$C$117&lt;&gt;"▼プルダウンより選択してください",申込書!$C$117&lt;&gt;"",申込書!$P$117&lt;&gt;"YYYY/MM/DD",$G75&lt;&gt;""),申込書!$P$117,"")</f>
        <v/>
      </c>
      <c r="GP75" s="81" t="str">
        <f>IF(AND(申込書!$C$117&lt;&gt;"▼プルダウンより選択してください",申込書!$C$117&lt;&gt;"",$G75&lt;&gt;""),申込書!$M$117,"")</f>
        <v/>
      </c>
      <c r="GQ75" s="81" t="str">
        <f>IF($GO$3&lt;&gt;"コンテンツなし",IF(AND(申込書!$AH$4="GIGAスクールパック",SUM($P75,$R75)&lt;&gt;0),SUM($P75,$R75),IF(AND(申込書!$AH$4="SKY安心GIGAタブレット",SUM($T75,$V75)&lt;&gt;0),SUM($T75,$V75),"")),"")</f>
        <v/>
      </c>
      <c r="GR75" s="81" t="str">
        <f>IF($GO$3&lt;&gt;"コンテンツなし",IF(AND(申込書!$AH$4="GIGAスクールパック",SUM($Q75,$S75)&lt;&gt;0),SUM($Q75,$S75),IF(AND(申込書!$AH$4="SKY安心GIGAタブレット",SUM($U75,$W75)&lt;&gt;0),SUM($U75,$W75),"")),"")</f>
        <v/>
      </c>
      <c r="GS75" s="157"/>
      <c r="GT75" s="82"/>
      <c r="GU75" s="80" t="str">
        <f>IF(AND(申込書!$C$118&lt;&gt;"▼プルダウンより選択してください",申込書!$C$118&lt;&gt;"",申込書!$P$118&lt;&gt;"YYYY/MM/DD",$G75&lt;&gt;""),申込書!$P$118,"")</f>
        <v/>
      </c>
      <c r="GV75" s="81" t="str">
        <f>IF(AND(申込書!$C$118&lt;&gt;"▼プルダウンより選択してください",申込書!$C$118&lt;&gt;"",$G75&lt;&gt;""),申込書!$M$118,"")</f>
        <v/>
      </c>
      <c r="GW75" s="81" t="str">
        <f>IF($GU$3&lt;&gt;"コンテンツなし",IF(AND(申込書!$AH$4="GIGAスクールパック",SUM($P75,$R75)&lt;&gt;0),SUM($P75,$R75),IF(AND(申込書!$AH$4="SKY安心GIGAタブレット",SUM($T75,$V75)&lt;&gt;0),SUM($T75,$V75),"")),"")</f>
        <v/>
      </c>
      <c r="GX75" s="81" t="str">
        <f>IF($GU$3&lt;&gt;"コンテンツなし",IF(AND(申込書!$AH$4="GIGAスクールパック",SUM($Q75,$S75)&lt;&gt;0),SUM($Q75,$S75),IF(AND(申込書!$AH$4="SKY安心GIGAタブレット",SUM($U75,$W75)&lt;&gt;0),SUM($U75,$W75),"")),"")</f>
        <v/>
      </c>
      <c r="GY75" s="157"/>
      <c r="GZ75" s="82"/>
      <c r="HA75" s="80" t="str">
        <f>IF(AND(申込書!$C$119&lt;&gt;"▼プルダウンより選択してください",申込書!$C$119&lt;&gt;"",申込書!$P$119&lt;&gt;"YYYY/MM/DD",$G75&lt;&gt;""),申込書!$P$119,"")</f>
        <v/>
      </c>
      <c r="HB75" s="81" t="str">
        <f>IF(AND(申込書!$C$119&lt;&gt;"▼プルダウンより選択してください",申込書!$C$119&lt;&gt;"",$G75&lt;&gt;""),申込書!$M$119,"")</f>
        <v/>
      </c>
      <c r="HC75" s="81" t="str">
        <f>IF($HA$3&lt;&gt;"コンテンツなし",IF(AND(申込書!$AH$4="GIGAスクールパック",SUM($P75,$R75)&lt;&gt;0),SUM($P75,$R75),IF(AND(申込書!$AH$4="SKY安心GIGAタブレット",SUM($T75,$V75)&lt;&gt;0),SUM($T75,$V75),"")),"")</f>
        <v/>
      </c>
      <c r="HD75" s="81" t="str">
        <f>IF($HA$3&lt;&gt;"コンテンツなし",IF(AND(申込書!$AH$4="GIGAスクールパック",SUM($Q75,$S75)&lt;&gt;0),SUM($Q75,$S75),IF(AND(申込書!$AH$4="SKY安心GIGAタブレット",SUM($U75,$W75)&lt;&gt;0),SUM($U75,$W75),"")),"")</f>
        <v/>
      </c>
      <c r="HE75" s="157"/>
      <c r="HF75" s="82"/>
      <c r="HG75" s="83"/>
    </row>
    <row r="76" spans="2:215" ht="26.85" customHeight="1">
      <c r="B76" s="62">
        <f t="shared" si="1"/>
        <v>71</v>
      </c>
      <c r="C76" s="63"/>
      <c r="D76" s="64"/>
      <c r="E76" s="207"/>
      <c r="F76" s="65"/>
      <c r="G76" s="66"/>
      <c r="H76" s="67"/>
      <c r="I76" s="68"/>
      <c r="J76" s="69"/>
      <c r="K76" s="70"/>
      <c r="L76" s="71"/>
      <c r="M76" s="72"/>
      <c r="N76" s="73"/>
      <c r="O76" s="74"/>
      <c r="P76" s="179"/>
      <c r="Q76" s="180"/>
      <c r="R76" s="180"/>
      <c r="S76" s="181"/>
      <c r="T76" s="179"/>
      <c r="U76" s="180"/>
      <c r="V76" s="182"/>
      <c r="W76" s="181"/>
      <c r="X76" s="75"/>
      <c r="Y76" s="76"/>
      <c r="Z76" s="77"/>
      <c r="AA76" s="78"/>
      <c r="AB76" s="79"/>
      <c r="AC76" s="79"/>
      <c r="AD76" s="79"/>
      <c r="AE76" s="77"/>
      <c r="AF76" s="139"/>
      <c r="AG76" s="139"/>
      <c r="AH76" s="139"/>
      <c r="AI76" s="80" t="str">
        <f>IF(AND(申込書!$C$90&lt;&gt;"▼プルダウンより選択してください",申込書!$C$90&lt;&gt;"",申込書!$P$90&lt;&gt;"YYYY/MM/DD",$G76&lt;&gt;""),申込書!$P$90,"")</f>
        <v/>
      </c>
      <c r="AJ76" s="81" t="str">
        <f>IF(AND(申込書!$C$90&lt;&gt;"▼プルダウンより選択してください",申込書!$C$90&lt;&gt;"",$G76&lt;&gt;""),申込書!$M$90,"")</f>
        <v/>
      </c>
      <c r="AK76" s="81" t="str">
        <f>IF($AI$3&lt;&gt;"コンテンツなし",IF(AND(申込書!$AH$4="GIGAスクールパック",SUM($P76,$R76)&lt;&gt;0),SUM($P76,$R76),IF(AND(申込書!$AH$4="SKY安心GIGAタブレット",SUM($T76,$V76)&lt;&gt;0),SUM($T76,$V76),"")),"")</f>
        <v/>
      </c>
      <c r="AL76" s="81" t="str">
        <f>IF($AI$3&lt;&gt;"コンテンツなし",IF(AND(申込書!$AH$4="GIGAスクールパック",SUM($Q76,$S76)&lt;&gt;0),SUM($Q76,$S76),IF(AND(申込書!$AH$4="SKY安心GIGAタブレット",SUM($U76,$W76)&lt;&gt;0),SUM($U76,$W76),"")),"")</f>
        <v/>
      </c>
      <c r="AM76" s="157"/>
      <c r="AN76" s="82"/>
      <c r="AO76" s="80" t="str">
        <f>IF(AND(申込書!$C$91&lt;&gt;"▼プルダウンより選択してください",申込書!$C$91&lt;&gt;"",申込書!$P$91&lt;&gt;"YYYY/MM/DD",$G76&lt;&gt;""),申込書!$P$91,"")</f>
        <v/>
      </c>
      <c r="AP76" s="81" t="str">
        <f>IF(AND(申込書!$C$91&lt;&gt;"▼プルダウンより選択してください",申込書!$C$91&lt;&gt;"",$G76&lt;&gt;""),申込書!$M$91,"")</f>
        <v/>
      </c>
      <c r="AQ76" s="81" t="str">
        <f>IF($AO$3&lt;&gt;"コンテンツなし",IF(AND(申込書!$AH$4="GIGAスクールパック",SUM($P76,$R76)&lt;&gt;0),SUM($P76,$R76),IF(AND(申込書!$AH$4="SKY安心GIGAタブレット",SUM($T76,$V76)&lt;&gt;0),SUM($T76,$V76),"")),"")</f>
        <v/>
      </c>
      <c r="AR76" s="81" t="str">
        <f>IF($AO$3&lt;&gt;"コンテンツなし",IF(AND(申込書!$AH$4="GIGAスクールパック",SUM($Q76,$S76)&lt;&gt;0),SUM($Q76,$S76),IF(AND(申込書!$AH$4="SKY安心GIGAタブレット",SUM($U76,$W76)&lt;&gt;0),SUM($U76,$W76),"")),"")</f>
        <v/>
      </c>
      <c r="AS76" s="157"/>
      <c r="AT76" s="82"/>
      <c r="AU76" s="80" t="str">
        <f>IF(AND(申込書!$C$92&lt;&gt;"▼プルダウンより選択してください",申込書!$C$92&lt;&gt;"",申込書!$P$92&lt;&gt;"YYYY/MM/DD",$G76&lt;&gt;""),申込書!$P$92,"")</f>
        <v/>
      </c>
      <c r="AV76" s="81" t="str">
        <f>IF(AND(申込書!$C$92&lt;&gt;"▼プルダウンより選択してください",申込書!$C$92&lt;&gt;"",$G76&lt;&gt;""),申込書!$M$92,"")</f>
        <v/>
      </c>
      <c r="AW76" s="81" t="str">
        <f>IF($AU$3&lt;&gt;"コンテンツなし",IF(AND(申込書!$AH$4="GIGAスクールパック",SUM($P76,$R76)&lt;&gt;0),SUM($P76,$R76),IF(AND(申込書!$AH$4="SKY安心GIGAタブレット",SUM($T76,$V76)&lt;&gt;0),SUM($T76,$V76),"")),"")</f>
        <v/>
      </c>
      <c r="AX76" s="81" t="str">
        <f>IF($AU$3&lt;&gt;"コンテンツなし",IF(AND(申込書!$AH$4="GIGAスクールパック",SUM($Q76,$S76)&lt;&gt;0),SUM($Q76,$S76),IF(AND(申込書!$AH$4="SKY安心GIGAタブレット",SUM($U76,$W76)&lt;&gt;0),SUM($U76,$W76),"")),"")</f>
        <v/>
      </c>
      <c r="AY76" s="157"/>
      <c r="AZ76" s="82"/>
      <c r="BA76" s="80" t="str">
        <f>IF(AND(申込書!$C$93&lt;&gt;"▼プルダウンより選択してください",申込書!$C$93&lt;&gt;"",申込書!$P$93&lt;&gt;"YYYY/MM/DD",$G76&lt;&gt;""),申込書!$P$93,"")</f>
        <v/>
      </c>
      <c r="BB76" s="81" t="str">
        <f>IF(AND(申込書!$C$93&lt;&gt;"▼プルダウンより選択してください",申込書!$C$93&lt;&gt;"",申込書!$M$93&gt;=1,$G76&lt;&gt;""),申込書!$M$93,"")</f>
        <v/>
      </c>
      <c r="BC76" s="81" t="str">
        <f>IF($BA$3&lt;&gt;"コンテンツなし",IF(AND(申込書!$AH$4="GIGAスクールパック",SUM($P76,$R76)&lt;&gt;0),SUM($P76,$R76),IF(AND(申込書!$AH$4="SKY安心GIGAタブレット",SUM($T76,$V76)&lt;&gt;0),SUM($T76,$V76),"")),"")</f>
        <v/>
      </c>
      <c r="BD76" s="81" t="str">
        <f>IF($BA$3&lt;&gt;"コンテンツなし",IF(AND(申込書!$AH$4="GIGAスクールパック",SUM($Q76,$S76)&lt;&gt;0),SUM($Q76,$S76),IF(AND(申込書!$AH$4="SKY安心GIGAタブレット",SUM($U76,$W76)&lt;&gt;0),SUM($U76,$W76),"")),"")</f>
        <v/>
      </c>
      <c r="BE76" s="157"/>
      <c r="BF76" s="82"/>
      <c r="BG76" s="80" t="str">
        <f>IF(AND(申込書!$C$94&lt;&gt;"▼プルダウンより選択してください",申込書!$C$94&lt;&gt;"",申込書!$P$94&lt;&gt;"YYYY/MM/DD",$G76&lt;&gt;""),申込書!$P$94,"")</f>
        <v/>
      </c>
      <c r="BH76" s="81" t="str">
        <f>IF(AND(申込書!$C$94&lt;&gt;"▼プルダウンより選択してください",申込書!$C$94&lt;&gt;"",$G76&lt;&gt;""),申込書!$M$94,"")</f>
        <v/>
      </c>
      <c r="BI76" s="81" t="str">
        <f>IF($BG$3&lt;&gt;"コンテンツなし",IF(AND(申込書!$AH$4="GIGAスクールパック",SUM($P76,$R76)&lt;&gt;0),SUM($P76,$R76),IF(AND(申込書!$AH$4="SKY安心GIGAタブレット",SUM($T76,$V76)&lt;&gt;0),SUM($T76,$V76),"")),"")</f>
        <v/>
      </c>
      <c r="BJ76" s="81" t="str">
        <f>IF($BG$3&lt;&gt;"コンテンツなし",IF(AND(申込書!$AH$4="GIGAスクールパック",SUM($Q76,$S76)&lt;&gt;0),SUM($Q76,$S76),IF(AND(申込書!$AH$4="SKY安心GIGAタブレット",SUM($U76,$W76)&lt;&gt;0),SUM($U76,$W76),"")),"")</f>
        <v/>
      </c>
      <c r="BK76" s="157"/>
      <c r="BL76" s="82"/>
      <c r="BM76" s="80" t="str">
        <f>IF(AND(申込書!$C$95&lt;&gt;"▼プルダウンより選択してください",申込書!$C$95&lt;&gt;"",申込書!$P$95&lt;&gt;"YYYY/MM/DD",$G76&lt;&gt;""),申込書!$P$95,"")</f>
        <v/>
      </c>
      <c r="BN76" s="81" t="str">
        <f>IF(AND(申込書!$C$95&lt;&gt;"▼プルダウンより選択してください",申込書!$C$95&lt;&gt;"",$G76&lt;&gt;""),申込書!$M$95,"")</f>
        <v/>
      </c>
      <c r="BO76" s="81" t="str">
        <f>IF($BM$3&lt;&gt;"コンテンツなし",IF(AND(申込書!$AH$4="GIGAスクールパック",SUM($P76,$R76)&lt;&gt;0),SUM($P76,$R76),IF(AND(申込書!$AH$4="SKY安心GIGAタブレット",SUM($T76,$V76)&lt;&gt;0),SUM($T76,$V76),"")),"")</f>
        <v/>
      </c>
      <c r="BP76" s="81" t="str">
        <f>IF($BM$3&lt;&gt;"コンテンツなし",IF(AND(申込書!$AH$4="GIGAスクールパック",SUM($Q76,$S76)&lt;&gt;0),SUM($Q76,$S76),IF(AND(申込書!$AH$4="SKY安心GIGAタブレット",SUM($U76,$W76)&lt;&gt;0),SUM($U76,$W76),"")),"")</f>
        <v/>
      </c>
      <c r="BQ76" s="157"/>
      <c r="BR76" s="82"/>
      <c r="BS76" s="80" t="str">
        <f>IF(AND(申込書!$C$96&lt;&gt;"▼プルダウンより選択してください",申込書!$C$96&lt;&gt;"",申込書!$P$96&lt;&gt;"YYYY/MM/DD",$G76&lt;&gt;""),申込書!$P$96,"")</f>
        <v/>
      </c>
      <c r="BT76" s="81" t="str">
        <f>IF(AND(申込書!$C$96&lt;&gt;"▼プルダウンより選択してください",申込書!$C$96&lt;&gt;"",$G76&lt;&gt;""),申込書!$M$96,"")</f>
        <v/>
      </c>
      <c r="BU76" s="81" t="str">
        <f>IF($BS$3&lt;&gt;"コンテンツなし",IF(AND(申込書!$AH$4="GIGAスクールパック",SUM($P76,$R76)&lt;&gt;0),SUM($P76,$R76),IF(AND(申込書!$AH$4="SKY安心GIGAタブレット",SUM($T76,$V76)&lt;&gt;0),SUM($T76,$V76),"")),"")</f>
        <v/>
      </c>
      <c r="BV76" s="81" t="str">
        <f>IF($BS$3&lt;&gt;"コンテンツなし",IF(AND(申込書!$AH$4="GIGAスクールパック",SUM($Q76,$S76)&lt;&gt;0),SUM($Q76,$S76),IF(AND(申込書!$AH$4="SKY安心GIGAタブレット",SUM($U76,$W76)&lt;&gt;0),SUM($U76,$W76),"")),"")</f>
        <v/>
      </c>
      <c r="BW76" s="157"/>
      <c r="BX76" s="82"/>
      <c r="BY76" s="80" t="str">
        <f>IF(AND(申込書!$C$97&lt;&gt;"▼プルダウンより選択してください",申込書!$C$97&lt;&gt;"",申込書!$P$97&lt;&gt;"YYYY/MM/DD",$G76&lt;&gt;""),申込書!$P$97,"")</f>
        <v/>
      </c>
      <c r="BZ76" s="81" t="str">
        <f>IF(AND(申込書!$C$97&lt;&gt;"▼プルダウンより選択してください",申込書!$C$97&lt;&gt;"",$G76&lt;&gt;""),申込書!$M$97,"")</f>
        <v/>
      </c>
      <c r="CA76" s="81" t="str">
        <f>IF($BY$3&lt;&gt;"コンテンツなし",IF(AND(申込書!$AH$4="GIGAスクールパック",SUM($P76,$R76)&lt;&gt;0),SUM($P76,$R76),IF(AND(申込書!$AH$4="SKY安心GIGAタブレット",SUM($T76,$V76)&lt;&gt;0),SUM($T76,$V76),"")),"")</f>
        <v/>
      </c>
      <c r="CB76" s="81" t="str">
        <f>IF($BY$3&lt;&gt;"コンテンツなし",IF(AND(申込書!$AH$4="GIGAスクールパック",SUM($Q76,$S76)&lt;&gt;0),SUM($Q76,$S76),IF(AND(申込書!$AH$4="SKY安心GIGAタブレット",SUM($U76,$W76)&lt;&gt;0),SUM($U76,$W76),"")),"")</f>
        <v/>
      </c>
      <c r="CC76" s="157"/>
      <c r="CD76" s="82"/>
      <c r="CE76" s="80" t="str">
        <f>IF(AND(申込書!$C$98&lt;&gt;"▼プルダウンより選択してください",申込書!$C$98&lt;&gt;"",申込書!$P$98&lt;&gt;"YYYY/MM/DD",$G76&lt;&gt;""),申込書!$P$98,"")</f>
        <v/>
      </c>
      <c r="CF76" s="81" t="str">
        <f>IF(AND(申込書!$C$98&lt;&gt;"▼プルダウンより選択してください",申込書!$C$98&lt;&gt;"",$G76&lt;&gt;""),申込書!$M$98,"")</f>
        <v/>
      </c>
      <c r="CG76" s="81" t="str">
        <f>IF($CE$3&lt;&gt;"コンテンツなし",IF(AND(申込書!$AH$4="GIGAスクールパック",SUM($P76,$R76)&lt;&gt;0),SUM($P76,$R76),IF(AND(申込書!$AH$4="SKY安心GIGAタブレット",SUM($T76,$V76)&lt;&gt;0),SUM($T76,$V76),"")),"")</f>
        <v/>
      </c>
      <c r="CH76" s="81" t="str">
        <f>IF($CE$3&lt;&gt;"コンテンツなし",IF(AND(申込書!$AH$4="GIGAスクールパック",SUM($Q76,$S76)&lt;&gt;0),SUM($Q76,$S76),IF(AND(申込書!$AH$4="SKY安心GIGAタブレット",SUM($U76,$W76)&lt;&gt;0),SUM($U76,$W76),"")),"")</f>
        <v/>
      </c>
      <c r="CI76" s="157"/>
      <c r="CJ76" s="82"/>
      <c r="CK76" s="80" t="str">
        <f>IF(AND(申込書!$C$99&lt;&gt;"▼プルダウンより選択してください",申込書!$C$99&lt;&gt;"",申込書!$P$99&lt;&gt;"YYYY/MM/DD",$G76&lt;&gt;""),申込書!$P$99,"")</f>
        <v/>
      </c>
      <c r="CL76" s="81" t="str">
        <f>IF(AND(申込書!$C$99&lt;&gt;"▼プルダウンより選択してください",申込書!$C$99&lt;&gt;"",$G76&lt;&gt;""),申込書!$M$99,"")</f>
        <v/>
      </c>
      <c r="CM76" s="81" t="str">
        <f>IF($CK$3&lt;&gt;"コンテンツなし",IF(AND(申込書!$AH$4="GIGAスクールパック",SUM($P76,$R76)&lt;&gt;0),SUM($P76,$R76),IF(AND(申込書!$AH$4="SKY安心GIGAタブレット",SUM($T76,$V76)&lt;&gt;0),SUM($T76,$V76),"")),"")</f>
        <v/>
      </c>
      <c r="CN76" s="81" t="str">
        <f>IF($CK$3&lt;&gt;"コンテンツなし",IF(AND(申込書!$AH$4="GIGAスクールパック",SUM($Q76,$S76)&lt;&gt;0),SUM($Q76,$S76),IF(AND(申込書!$AH$4="SKY安心GIGAタブレット",SUM($U76,$W76)&lt;&gt;0),SUM($U76,$W76),"")),"")</f>
        <v/>
      </c>
      <c r="CO76" s="157"/>
      <c r="CP76" s="82"/>
      <c r="CQ76" s="80" t="str">
        <f>IF(AND(申込書!$C$100&lt;&gt;"▼プルダウンより選択してください",申込書!$C$100&lt;&gt;"",申込書!$P$100&lt;&gt;"YYYY/MM/DD",$G76&lt;&gt;""),申込書!$P$100,"")</f>
        <v/>
      </c>
      <c r="CR76" s="81" t="str">
        <f>IF(AND(申込書!$C$100&lt;&gt;"▼プルダウンより選択してください",申込書!$C$100&lt;&gt;"",$G76&lt;&gt;""),申込書!$M$100,"")</f>
        <v/>
      </c>
      <c r="CS76" s="81" t="str">
        <f>IF($CQ$3&lt;&gt;"コンテンツなし",IF(AND(申込書!$AH$4="GIGAスクールパック",SUM($P76,$R76)&lt;&gt;0),SUM($P76,$R76),IF(AND(申込書!$AH$4="SKY安心GIGAタブレット",SUM($T76,$V76)&lt;&gt;0),SUM($T76,$V76),"")),"")</f>
        <v/>
      </c>
      <c r="CT76" s="81" t="str">
        <f>IF($CQ$3&lt;&gt;"コンテンツなし",IF(AND(申込書!$AH$4="GIGAスクールパック",SUM($Q76,$S76)&lt;&gt;0),SUM($Q76,$S76),IF(AND(申込書!$AH$4="SKY安心GIGAタブレット",SUM($U76,$W76)&lt;&gt;0),SUM($U76,$W76),"")),"")</f>
        <v/>
      </c>
      <c r="CU76" s="81"/>
      <c r="CV76" s="82"/>
      <c r="CW76" s="80" t="str">
        <f>IF(AND(申込書!$C$101&lt;&gt;"▼プルダウンより選択してください",申込書!$C$101&lt;&gt;"",申込書!$P$101&lt;&gt;"YYYY/MM/DD",$G76&lt;&gt;""),申込書!$P$101,"")</f>
        <v/>
      </c>
      <c r="CX76" s="81" t="str">
        <f>IF(AND(申込書!$C$101&lt;&gt;"▼プルダウンより選択してください",申込書!$C$101&lt;&gt;"",$G76&lt;&gt;""),申込書!$M$101,"")</f>
        <v/>
      </c>
      <c r="CY76" s="81" t="str">
        <f>IF($CW$3&lt;&gt;"コンテンツなし",IF(AND(申込書!$AH$4="GIGAスクールパック",SUM($P76,$R76)&lt;&gt;0),SUM($P76,$R76),IF(AND(申込書!$AH$4="SKY安心GIGAタブレット",SUM($T76,$V76)&lt;&gt;0),SUM($T76,$V76),"")),"")</f>
        <v/>
      </c>
      <c r="CZ76" s="81" t="str">
        <f>IF($CW$3&lt;&gt;"コンテンツなし",IF(AND(申込書!$AH$4="GIGAスクールパック",SUM($Q76,$S76)&lt;&gt;0),SUM($Q76,$S76),IF(AND(申込書!$AH$4="SKY安心GIGAタブレット",SUM($U76,$W76)&lt;&gt;0),SUM($U76,$W76),"")),"")</f>
        <v/>
      </c>
      <c r="DA76" s="81"/>
      <c r="DB76" s="82"/>
      <c r="DC76" s="80" t="str">
        <f>IF(AND(申込書!$C$102&lt;&gt;"▼プルダウンより選択してください",申込書!$C$102&lt;&gt;"",申込書!$P$102&lt;&gt;"YYYY/MM/DD",$G76&lt;&gt;""),申込書!$P$102,"")</f>
        <v/>
      </c>
      <c r="DD76" s="81" t="str">
        <f>IF(AND(申込書!$C$102&lt;&gt;"▼プルダウンより選択してください",申込書!$C$102&lt;&gt;"",$G76&lt;&gt;""),申込書!$M$102,"")</f>
        <v/>
      </c>
      <c r="DE76" s="81" t="str">
        <f>IF($DC$3&lt;&gt;"コンテンツなし",IF(AND(申込書!$AH$4="GIGAスクールパック",SUM($P76,$R76)&lt;&gt;0),SUM($P76,$R76),IF(AND(申込書!$AH$4="SKY安心GIGAタブレット",SUM($T76,$V76)&lt;&gt;0),SUM($T76,$V76),"")),"")</f>
        <v/>
      </c>
      <c r="DF76" s="81" t="str">
        <f>IF($DC$3&lt;&gt;"コンテンツなし",IF(AND(申込書!$AH$4="GIGAスクールパック",SUM($Q76,$S76)&lt;&gt;0),SUM($Q76,$S76),IF(AND(申込書!$AH$4="SKY安心GIGAタブレット",SUM($U76,$W76)&lt;&gt;0),SUM($U76,$W76),"")),"")</f>
        <v/>
      </c>
      <c r="DG76" s="81"/>
      <c r="DH76" s="82"/>
      <c r="DI76" s="80" t="str">
        <f>IF(AND(申込書!$C$103&lt;&gt;"▼プルダウンより選択してください",申込書!$C$103&lt;&gt;"",申込書!$P$103&lt;&gt;"YYYY/MM/DD",$G76&lt;&gt;""),申込書!$P$103,"")</f>
        <v/>
      </c>
      <c r="DJ76" s="81" t="str">
        <f>IF(AND(申込書!$C$103&lt;&gt;"▼プルダウンより選択してください",申込書!$C$103&lt;&gt;"",$G76&lt;&gt;""),申込書!$M$103,"")</f>
        <v/>
      </c>
      <c r="DK76" s="81" t="str">
        <f>IF($DI$3&lt;&gt;"コンテンツなし",IF(AND(申込書!$AH$4="GIGAスクールパック",SUM($P76,$R76)&lt;&gt;0),SUM($P76,$R76),IF(AND(申込書!$AH$4="SKY安心GIGAタブレット",SUM($T76,$V76)&lt;&gt;0),SUM($T76,$V76),"")),"")</f>
        <v/>
      </c>
      <c r="DL76" s="81" t="str">
        <f>IF($DI$3&lt;&gt;"コンテンツなし",IF(AND(申込書!$AH$4="GIGAスクールパック",SUM($Q76,$S76)&lt;&gt;0),SUM($Q76,$S76),IF(AND(申込書!$AH$4="SKY安心GIGAタブレット",SUM($U76,$W76)&lt;&gt;0),SUM($U76,$W76),"")),"")</f>
        <v/>
      </c>
      <c r="DM76" s="81"/>
      <c r="DN76" s="82"/>
      <c r="DO76" s="80" t="str">
        <f>IF(AND(申込書!$C$104&lt;&gt;"▼プルダウンより選択してください",申込書!$C$104&lt;&gt;"",申込書!$P$104&lt;&gt;"YYYY/MM/DD",$G76&lt;&gt;""),申込書!$P$104,"")</f>
        <v/>
      </c>
      <c r="DP76" s="81" t="str">
        <f>IF(AND(申込書!$C$104&lt;&gt;"▼プルダウンより選択してください",申込書!$C$104&lt;&gt;"",$G76&lt;&gt;""),申込書!$M$104,"")</f>
        <v/>
      </c>
      <c r="DQ76" s="81" t="str">
        <f>IF($DO$3&lt;&gt;"コンテンツなし",IF(AND(申込書!$AH$4="GIGAスクールパック",SUM($P76,$R76)&lt;&gt;0),SUM($P76,$R76),IF(AND(申込書!$AH$4="SKY安心GIGAタブレット",SUM($T76,$V76)&lt;&gt;0),SUM($T76,$V76),"")),"")</f>
        <v/>
      </c>
      <c r="DR76" s="81" t="str">
        <f>IF($DO$3&lt;&gt;"コンテンツなし",IF(AND(申込書!$AH$4="GIGAスクールパック",SUM($Q76,$S76)&lt;&gt;0),SUM($Q76,$S76),IF(AND(申込書!$AH$4="SKY安心GIGAタブレット",SUM($U76,$W76)&lt;&gt;0),SUM($U76,$W76),"")),"")</f>
        <v/>
      </c>
      <c r="DS76" s="81"/>
      <c r="DT76" s="82"/>
      <c r="DU76" s="80" t="str">
        <f>IF(AND(申込書!$C$105&lt;&gt;"▼プルダウンより選択してください",申込書!$C$105&lt;&gt;"",申込書!$P$105&lt;&gt;"YYYY/MM/DD",$G76&lt;&gt;""),申込書!$P$105,"")</f>
        <v/>
      </c>
      <c r="DV76" s="81" t="str">
        <f>IF(AND(申込書!$C$105&lt;&gt;"▼プルダウンより選択してください",申込書!$C$105&lt;&gt;"",$G76&lt;&gt;""),申込書!$M$105,"")</f>
        <v/>
      </c>
      <c r="DW76" s="81" t="str">
        <f>IF($DU$3&lt;&gt;"コンテンツなし",IF(AND(申込書!$AH$4="GIGAスクールパック",SUM($P76,$R76)&lt;&gt;0),SUM($P76,$R76),IF(AND(申込書!$AH$4="SKY安心GIGAタブレット",SUM($T76,$V76)&lt;&gt;0),SUM($T76,$V76),"")),"")</f>
        <v/>
      </c>
      <c r="DX76" s="81" t="str">
        <f>IF($DU$3&lt;&gt;"コンテンツなし",IF(AND(申込書!$AH$4="GIGAスクールパック",SUM($Q76,$S76)&lt;&gt;0),SUM($Q76,$S76),IF(AND(申込書!$AH$4="SKY安心GIGAタブレット",SUM($U76,$W76)&lt;&gt;0),SUM($U76,$W76),"")),"")</f>
        <v/>
      </c>
      <c r="DY76" s="157"/>
      <c r="DZ76" s="82"/>
      <c r="EA76" s="80" t="str">
        <f>IF(AND(申込書!$C$106&lt;&gt;"▼プルダウンより選択してください",申込書!$C$106&lt;&gt;"",申込書!$P$106&lt;&gt;"YYYY/MM/DD",$G76&lt;&gt;""),申込書!$P$106,"")</f>
        <v/>
      </c>
      <c r="EB76" s="81" t="str">
        <f>IF(AND(申込書!$C$106&lt;&gt;"▼プルダウンより選択してください",申込書!$C$106&lt;&gt;"",$G76&lt;&gt;""),申込書!$M$106,"")</f>
        <v/>
      </c>
      <c r="EC76" s="81" t="str">
        <f>IF($EA$3&lt;&gt;"コンテンツなし",IF(AND(申込書!$AH$4="GIGAスクールパック",SUM($P76,$R76)&lt;&gt;0),SUM($P76,$R76),IF(AND(申込書!$AH$4="SKY安心GIGAタブレット",SUM($T76,$V76)&lt;&gt;0),SUM($T76,$V76),"")),"")</f>
        <v/>
      </c>
      <c r="ED76" s="81" t="str">
        <f>IF($EA$3&lt;&gt;"コンテンツなし",IF(AND(申込書!$AH$4="GIGAスクールパック",SUM($Q76,$S76)&lt;&gt;0),SUM($Q76,$S76),IF(AND(申込書!$AH$4="SKY安心GIGAタブレット",SUM($U76,$W76)&lt;&gt;0),SUM($U76,$W76),"")),"")</f>
        <v/>
      </c>
      <c r="EE76" s="157"/>
      <c r="EF76" s="82"/>
      <c r="EG76" s="80" t="str">
        <f>IF(AND(申込書!$C$107&lt;&gt;"▼プルダウンより選択してください",申込書!$C$107&lt;&gt;"",申込書!$P$107&lt;&gt;"YYYY/MM/DD",$G76&lt;&gt;""),申込書!$P$107,"")</f>
        <v/>
      </c>
      <c r="EH76" s="81" t="str">
        <f>IF(AND(申込書!$C$107&lt;&gt;"▼プルダウンより選択してください",申込書!$C$107&lt;&gt;"",$G76&lt;&gt;""),申込書!$M$107,"")</f>
        <v/>
      </c>
      <c r="EI76" s="81" t="str">
        <f>IF($EG$3&lt;&gt;"コンテンツなし",IF(AND(申込書!$AH$4="GIGAスクールパック",SUM($P76,$R76)&lt;&gt;0),SUM($P76,$R76),IF(AND(申込書!$AH$4="SKY安心GIGAタブレット",SUM($T76,$V76)&lt;&gt;0),SUM($T76,$V76),"")),"")</f>
        <v/>
      </c>
      <c r="EJ76" s="81" t="str">
        <f>IF($EG$3&lt;&gt;"コンテンツなし",IF(AND(申込書!$AH$4="GIGAスクールパック",SUM($Q76,$S76)&lt;&gt;0),SUM($Q76,$S76),IF(AND(申込書!$AH$4="SKY安心GIGAタブレット",SUM($U76,$W76)&lt;&gt;0),SUM($U76,$W76),"")),"")</f>
        <v/>
      </c>
      <c r="EK76" s="157"/>
      <c r="EL76" s="82"/>
      <c r="EM76" s="80" t="str">
        <f>IF(AND(申込書!$C$108&lt;&gt;"▼プルダウンより選択してください",申込書!$C$108&lt;&gt;"",申込書!$P$108&lt;&gt;"YYYY/MM/DD",$G76&lt;&gt;""),申込書!$P$108,"")</f>
        <v/>
      </c>
      <c r="EN76" s="81" t="str">
        <f>IF(AND(申込書!$C$108&lt;&gt;"▼プルダウンより選択してください",申込書!$C$108&lt;&gt;"",$G76&lt;&gt;""),申込書!$M$108,"")</f>
        <v/>
      </c>
      <c r="EO76" s="81" t="str">
        <f>IF($EM$3&lt;&gt;"コンテンツなし",IF(AND(申込書!$AH$4="GIGAスクールパック",SUM($P76,$R76)&lt;&gt;0),SUM($P76,$R76),IF(AND(申込書!$AH$4="SKY安心GIGAタブレット",SUM($T76,$V76)&lt;&gt;0),SUM($T76,$V76),"")),"")</f>
        <v/>
      </c>
      <c r="EP76" s="81" t="str">
        <f>IF($EM$3&lt;&gt;"コンテンツなし",IF(AND(申込書!$AH$4="GIGAスクールパック",SUM($Q76,$S76)&lt;&gt;0),SUM($Q76,$S76),IF(AND(申込書!$AH$4="SKY安心GIGAタブレット",SUM($U76,$W76)&lt;&gt;0),SUM($U76,$W76),"")),"")</f>
        <v/>
      </c>
      <c r="EQ76" s="157"/>
      <c r="ER76" s="82"/>
      <c r="ES76" s="80" t="str">
        <f>IF(AND(申込書!$C$109&lt;&gt;"▼プルダウンより選択してください",申込書!$C$109&lt;&gt;"",申込書!$P$109&lt;&gt;"YYYY/MM/DD",$G76&lt;&gt;""),申込書!$P$109,"")</f>
        <v/>
      </c>
      <c r="ET76" s="81" t="str">
        <f>IF(AND(申込書!$C$109&lt;&gt;"▼プルダウンより選択してください",申込書!$C$109&lt;&gt;"",$G76&lt;&gt;""),申込書!$M$109,"")</f>
        <v/>
      </c>
      <c r="EU76" s="81" t="str">
        <f>IF($ES$3&lt;&gt;"コンテンツなし",IF(AND(申込書!$AH$4="GIGAスクールパック",SUM($P76,$R76)&lt;&gt;0),SUM($P76,$R76),IF(AND(申込書!$AH$4="SKY安心GIGAタブレット",SUM($T76,$V76)&lt;&gt;0),SUM($T76,$V76),"")),"")</f>
        <v/>
      </c>
      <c r="EV76" s="81" t="str">
        <f>IF($ES$3&lt;&gt;"コンテンツなし",IF(AND(申込書!$AH$4="GIGAスクールパック",SUM($Q76,$S76)&lt;&gt;0),SUM($Q76,$S76),IF(AND(申込書!$AH$4="SKY安心GIGAタブレット",SUM($U76,$W76)&lt;&gt;0),SUM($U76,$W76),"")),"")</f>
        <v/>
      </c>
      <c r="EW76" s="157"/>
      <c r="EX76" s="82"/>
      <c r="EY76" s="80" t="str">
        <f>IF(AND(申込書!$C$110&lt;&gt;"▼プルダウンより選択してください",申込書!$C$110&lt;&gt;"",申込書!$P$110&lt;&gt;"YYYY/MM/DD",$G76&lt;&gt;""),申込書!$P$110,"")</f>
        <v/>
      </c>
      <c r="EZ76" s="81" t="str">
        <f>IF(AND(申込書!$C$110&lt;&gt;"▼プルダウンより選択してください",申込書!$C$110&lt;&gt;"",$G76&lt;&gt;""),申込書!$M$110,"")</f>
        <v/>
      </c>
      <c r="FA76" s="81" t="str">
        <f>IF($EY$3&lt;&gt;"コンテンツなし",IF(AND(申込書!$AH$4="GIGAスクールパック",SUM($P76,$R76)&lt;&gt;0),SUM($P76,$R76),IF(AND(申込書!$AH$4="SKY安心GIGAタブレット",SUM($T76,$V76)&lt;&gt;0),SUM($T76,$V76),"")),"")</f>
        <v/>
      </c>
      <c r="FB76" s="81" t="str">
        <f>IF($EY$3&lt;&gt;"コンテンツなし",IF(AND(申込書!$AH$4="GIGAスクールパック",SUM($Q76,$S76)&lt;&gt;0),SUM($Q76,$S76),IF(AND(申込書!$AH$4="SKY安心GIGAタブレット",SUM($U76,$W76)&lt;&gt;0),SUM($U76,$W76),"")),"")</f>
        <v/>
      </c>
      <c r="FC76" s="157"/>
      <c r="FD76" s="82"/>
      <c r="FE76" s="80" t="str">
        <f>IF(AND(申込書!$C$111&lt;&gt;"▼プルダウンより選択してください",申込書!$C$111&lt;&gt;"",申込書!$P$111&lt;&gt;"YYYY/MM/DD",$G76&lt;&gt;""),申込書!$P$111,"")</f>
        <v/>
      </c>
      <c r="FF76" s="81" t="str">
        <f>IF(AND(申込書!$C$111&lt;&gt;"▼プルダウンより選択してください",申込書!$C$111&lt;&gt;"",$G76&lt;&gt;""),申込書!$M$111,"")</f>
        <v/>
      </c>
      <c r="FG76" s="81" t="str">
        <f>IF($FE$3&lt;&gt;"コンテンツなし",IF(AND(申込書!$AH$4="GIGAスクールパック",SUM($P76,$R76)&lt;&gt;0),SUM($P76,$R76),IF(AND(申込書!$AH$4="SKY安心GIGAタブレット",SUM($T76,$V76)&lt;&gt;0),SUM($T76,$V76),"")),"")</f>
        <v/>
      </c>
      <c r="FH76" s="81" t="str">
        <f>IF($FE$3&lt;&gt;"コンテンツなし",IF(AND(申込書!$AH$4="GIGAスクールパック",SUM($Q76,$S76)&lt;&gt;0),SUM($Q76,$S76),IF(AND(申込書!$AH$4="SKY安心GIGAタブレット",SUM($U76,$W76)&lt;&gt;0),SUM($U76,$W76),"")),"")</f>
        <v/>
      </c>
      <c r="FI76" s="157"/>
      <c r="FJ76" s="82"/>
      <c r="FK76" s="80" t="str">
        <f>IF(AND(申込書!$C$112&lt;&gt;"▼プルダウンより選択してください",申込書!$C$112&lt;&gt;"",申込書!$P$112&lt;&gt;"YYYY/MM/DD",$G76&lt;&gt;""),申込書!$P$112,"")</f>
        <v/>
      </c>
      <c r="FL76" s="81" t="str">
        <f>IF(AND(申込書!$C$112&lt;&gt;"▼プルダウンより選択してください",申込書!$C$112&lt;&gt;"",$G76&lt;&gt;""),申込書!$M$112,"")</f>
        <v/>
      </c>
      <c r="FM76" s="81" t="str">
        <f>IF($FK$3&lt;&gt;"コンテンツなし",IF(AND(申込書!$AH$4="GIGAスクールパック",SUM($P76,$R76)&lt;&gt;0),SUM($P76,$R76),IF(AND(申込書!$AH$4="SKY安心GIGAタブレット",SUM($T76,$V76)&lt;&gt;0),SUM($T76,$V76),"")),"")</f>
        <v/>
      </c>
      <c r="FN76" s="81" t="str">
        <f>IF($FK$3&lt;&gt;"コンテンツなし",IF(AND(申込書!$AH$4="GIGAスクールパック",SUM($Q76,$S76)&lt;&gt;0),SUM($Q76,$S76),IF(AND(申込書!$AH$4="SKY安心GIGAタブレット",SUM($U76,$W76)&lt;&gt;0),SUM($U76,$W76),"")),"")</f>
        <v/>
      </c>
      <c r="FO76" s="157"/>
      <c r="FP76" s="82"/>
      <c r="FQ76" s="80" t="str">
        <f>IF(AND(申込書!$C$113&lt;&gt;"▼プルダウンより選択してください",申込書!$C$113&lt;&gt;"",申込書!$P$113&lt;&gt;"YYYY/MM/DD",$G76&lt;&gt;""),申込書!$P$113,"")</f>
        <v/>
      </c>
      <c r="FR76" s="81" t="str">
        <f>IF(AND(申込書!$C$113&lt;&gt;"▼プルダウンより選択してください",申込書!$C$113&lt;&gt;"",$G76&lt;&gt;""),申込書!$M$113,"")</f>
        <v/>
      </c>
      <c r="FS76" s="81" t="str">
        <f>IF($FQ$3&lt;&gt;"コンテンツなし",IF(AND(申込書!$AH$4="GIGAスクールパック",SUM($P76,$R76)&lt;&gt;0),SUM($P76,$R76),IF(AND(申込書!$AH$4="SKY安心GIGAタブレット",SUM($T76,$V76)&lt;&gt;0),SUM($T76,$V76),"")),"")</f>
        <v/>
      </c>
      <c r="FT76" s="81" t="str">
        <f>IF($FQ$3&lt;&gt;"コンテンツなし",IF(AND(申込書!$AH$4="GIGAスクールパック",SUM($Q76,$S76)&lt;&gt;0),SUM($Q76,$S76),IF(AND(申込書!$AH$4="SKY安心GIGAタブレット",SUM($U76,$W76)&lt;&gt;0),SUM($U76,$W76),"")),"")</f>
        <v/>
      </c>
      <c r="FU76" s="157"/>
      <c r="FV76" s="82"/>
      <c r="FW76" s="80" t="str">
        <f>IF(AND(申込書!$C$114&lt;&gt;"▼プルダウンより選択してください",申込書!$C$114&lt;&gt;"",申込書!$P$114&lt;&gt;"YYYY/MM/DD",$G76&lt;&gt;""),申込書!$P$114,"")</f>
        <v/>
      </c>
      <c r="FX76" s="81" t="str">
        <f>IF(AND(申込書!$C$114&lt;&gt;"▼プルダウンより選択してください",申込書!$C$114&lt;&gt;"",$G76&lt;&gt;""),申込書!$M$114,"")</f>
        <v/>
      </c>
      <c r="FY76" s="81" t="str">
        <f>IF($FW$3&lt;&gt;"コンテンツなし",IF(AND(申込書!$AH$4="GIGAスクールパック",SUM($P76,$R76)&lt;&gt;0),SUM($P76,$R76),IF(AND(申込書!$AH$4="SKY安心GIGAタブレット",SUM($T76,$V76)&lt;&gt;0),SUM($T76,$V76),"")),"")</f>
        <v/>
      </c>
      <c r="FZ76" s="81" t="str">
        <f>IF($FW$3&lt;&gt;"コンテンツなし",IF(AND(申込書!$AH$4="GIGAスクールパック",SUM($Q76,$S76)&lt;&gt;0),SUM($Q76,$S76),IF(AND(申込書!$AH$4="SKY安心GIGAタブレット",SUM($U76,$W76)&lt;&gt;0),SUM($U76,$W76),"")),"")</f>
        <v/>
      </c>
      <c r="GA76" s="157"/>
      <c r="GB76" s="82"/>
      <c r="GC76" s="80" t="str">
        <f>IF(AND(申込書!$C$115&lt;&gt;"▼プルダウンより選択してください",申込書!$C$115&lt;&gt;"",申込書!$P$115&lt;&gt;"YYYY/MM/DD",$G76&lt;&gt;""),申込書!$P$115,"")</f>
        <v/>
      </c>
      <c r="GD76" s="81" t="str">
        <f>IF(AND(申込書!$C$115&lt;&gt;"▼プルダウンより選択してください",申込書!$C$115&lt;&gt;"",$G76&lt;&gt;""),申込書!$M$115,"")</f>
        <v/>
      </c>
      <c r="GE76" s="81" t="str">
        <f>IF($GC$3&lt;&gt;"コンテンツなし",IF(AND(申込書!$AH$4="GIGAスクールパック",SUM($P76,$R76)&lt;&gt;0),SUM($P76,$R76),IF(AND(申込書!$AH$4="SKY安心GIGAタブレット",SUM($T76,$V76)&lt;&gt;0),SUM($T76,$V76),"")),"")</f>
        <v/>
      </c>
      <c r="GF76" s="81" t="str">
        <f>IF($GC$3&lt;&gt;"コンテンツなし",IF(AND(申込書!$AH$4="GIGAスクールパック",SUM($Q76,$S76)&lt;&gt;0),SUM($Q76,$S76),IF(AND(申込書!$AH$4="SKY安心GIGAタブレット",SUM($U76,$W76)&lt;&gt;0),SUM($U76,$W76),"")),"")</f>
        <v/>
      </c>
      <c r="GG76" s="157"/>
      <c r="GH76" s="82"/>
      <c r="GI76" s="80" t="str">
        <f>IF(AND(申込書!$C$116&lt;&gt;"▼プルダウンより選択してください",申込書!$C$116&lt;&gt;"",申込書!$P$116&lt;&gt;"YYYY/MM/DD",$G76&lt;&gt;""),申込書!$P$116,"")</f>
        <v/>
      </c>
      <c r="GJ76" s="81" t="str">
        <f>IF(AND(申込書!$C$116&lt;&gt;"▼プルダウンより選択してください",申込書!$C$116&lt;&gt;"",$G76&lt;&gt;""),申込書!$M$116,"")</f>
        <v/>
      </c>
      <c r="GK76" s="81" t="str">
        <f>IF($GI$3&lt;&gt;"コンテンツなし",IF(AND(申込書!$AH$4="GIGAスクールパック",SUM($P76,$R76)&lt;&gt;0),SUM($P76,$R76),IF(AND(申込書!$AH$4="SKY安心GIGAタブレット",SUM($T76,$V76)&lt;&gt;0),SUM($T76,$V76),"")),"")</f>
        <v/>
      </c>
      <c r="GL76" s="81" t="str">
        <f>IF($GI$3&lt;&gt;"コンテンツなし",IF(AND(申込書!$AH$4="GIGAスクールパック",SUM($Q76,$S76)&lt;&gt;0),SUM($Q76,$S76),IF(AND(申込書!$AH$4="SKY安心GIGAタブレット",SUM($U76,$W76)&lt;&gt;0),SUM($U76,$W76),"")),"")</f>
        <v/>
      </c>
      <c r="GM76" s="157"/>
      <c r="GN76" s="82"/>
      <c r="GO76" s="80" t="str">
        <f>IF(AND(申込書!$C$117&lt;&gt;"▼プルダウンより選択してください",申込書!$C$117&lt;&gt;"",申込書!$P$117&lt;&gt;"YYYY/MM/DD",$G76&lt;&gt;""),申込書!$P$117,"")</f>
        <v/>
      </c>
      <c r="GP76" s="81" t="str">
        <f>IF(AND(申込書!$C$117&lt;&gt;"▼プルダウンより選択してください",申込書!$C$117&lt;&gt;"",$G76&lt;&gt;""),申込書!$M$117,"")</f>
        <v/>
      </c>
      <c r="GQ76" s="81" t="str">
        <f>IF($GO$3&lt;&gt;"コンテンツなし",IF(AND(申込書!$AH$4="GIGAスクールパック",SUM($P76,$R76)&lt;&gt;0),SUM($P76,$R76),IF(AND(申込書!$AH$4="SKY安心GIGAタブレット",SUM($T76,$V76)&lt;&gt;0),SUM($T76,$V76),"")),"")</f>
        <v/>
      </c>
      <c r="GR76" s="81" t="str">
        <f>IF($GO$3&lt;&gt;"コンテンツなし",IF(AND(申込書!$AH$4="GIGAスクールパック",SUM($Q76,$S76)&lt;&gt;0),SUM($Q76,$S76),IF(AND(申込書!$AH$4="SKY安心GIGAタブレット",SUM($U76,$W76)&lt;&gt;0),SUM($U76,$W76),"")),"")</f>
        <v/>
      </c>
      <c r="GS76" s="157"/>
      <c r="GT76" s="82"/>
      <c r="GU76" s="80" t="str">
        <f>IF(AND(申込書!$C$118&lt;&gt;"▼プルダウンより選択してください",申込書!$C$118&lt;&gt;"",申込書!$P$118&lt;&gt;"YYYY/MM/DD",$G76&lt;&gt;""),申込書!$P$118,"")</f>
        <v/>
      </c>
      <c r="GV76" s="81" t="str">
        <f>IF(AND(申込書!$C$118&lt;&gt;"▼プルダウンより選択してください",申込書!$C$118&lt;&gt;"",$G76&lt;&gt;""),申込書!$M$118,"")</f>
        <v/>
      </c>
      <c r="GW76" s="81" t="str">
        <f>IF($GU$3&lt;&gt;"コンテンツなし",IF(AND(申込書!$AH$4="GIGAスクールパック",SUM($P76,$R76)&lt;&gt;0),SUM($P76,$R76),IF(AND(申込書!$AH$4="SKY安心GIGAタブレット",SUM($T76,$V76)&lt;&gt;0),SUM($T76,$V76),"")),"")</f>
        <v/>
      </c>
      <c r="GX76" s="81" t="str">
        <f>IF($GU$3&lt;&gt;"コンテンツなし",IF(AND(申込書!$AH$4="GIGAスクールパック",SUM($Q76,$S76)&lt;&gt;0),SUM($Q76,$S76),IF(AND(申込書!$AH$4="SKY安心GIGAタブレット",SUM($U76,$W76)&lt;&gt;0),SUM($U76,$W76),"")),"")</f>
        <v/>
      </c>
      <c r="GY76" s="157"/>
      <c r="GZ76" s="82"/>
      <c r="HA76" s="80" t="str">
        <f>IF(AND(申込書!$C$119&lt;&gt;"▼プルダウンより選択してください",申込書!$C$119&lt;&gt;"",申込書!$P$119&lt;&gt;"YYYY/MM/DD",$G76&lt;&gt;""),申込書!$P$119,"")</f>
        <v/>
      </c>
      <c r="HB76" s="81" t="str">
        <f>IF(AND(申込書!$C$119&lt;&gt;"▼プルダウンより選択してください",申込書!$C$119&lt;&gt;"",$G76&lt;&gt;""),申込書!$M$119,"")</f>
        <v/>
      </c>
      <c r="HC76" s="81" t="str">
        <f>IF($HA$3&lt;&gt;"コンテンツなし",IF(AND(申込書!$AH$4="GIGAスクールパック",SUM($P76,$R76)&lt;&gt;0),SUM($P76,$R76),IF(AND(申込書!$AH$4="SKY安心GIGAタブレット",SUM($T76,$V76)&lt;&gt;0),SUM($T76,$V76),"")),"")</f>
        <v/>
      </c>
      <c r="HD76" s="81" t="str">
        <f>IF($HA$3&lt;&gt;"コンテンツなし",IF(AND(申込書!$AH$4="GIGAスクールパック",SUM($Q76,$S76)&lt;&gt;0),SUM($Q76,$S76),IF(AND(申込書!$AH$4="SKY安心GIGAタブレット",SUM($U76,$W76)&lt;&gt;0),SUM($U76,$W76),"")),"")</f>
        <v/>
      </c>
      <c r="HE76" s="157"/>
      <c r="HF76" s="82"/>
      <c r="HG76" s="83"/>
    </row>
    <row r="77" spans="2:215" ht="26.85" customHeight="1">
      <c r="B77" s="62">
        <f t="shared" si="1"/>
        <v>72</v>
      </c>
      <c r="C77" s="63"/>
      <c r="D77" s="64"/>
      <c r="E77" s="207"/>
      <c r="F77" s="65"/>
      <c r="G77" s="66"/>
      <c r="H77" s="67"/>
      <c r="I77" s="68"/>
      <c r="J77" s="69"/>
      <c r="K77" s="70"/>
      <c r="L77" s="71"/>
      <c r="M77" s="72"/>
      <c r="N77" s="73"/>
      <c r="O77" s="74"/>
      <c r="P77" s="179"/>
      <c r="Q77" s="180"/>
      <c r="R77" s="180"/>
      <c r="S77" s="181"/>
      <c r="T77" s="179"/>
      <c r="U77" s="180"/>
      <c r="V77" s="182"/>
      <c r="W77" s="181"/>
      <c r="X77" s="75"/>
      <c r="Y77" s="76"/>
      <c r="Z77" s="77"/>
      <c r="AA77" s="78"/>
      <c r="AB77" s="79"/>
      <c r="AC77" s="79"/>
      <c r="AD77" s="79"/>
      <c r="AE77" s="77"/>
      <c r="AF77" s="139"/>
      <c r="AG77" s="139"/>
      <c r="AH77" s="139"/>
      <c r="AI77" s="80" t="str">
        <f>IF(AND(申込書!$C$90&lt;&gt;"▼プルダウンより選択してください",申込書!$C$90&lt;&gt;"",申込書!$P$90&lt;&gt;"YYYY/MM/DD",$G77&lt;&gt;""),申込書!$P$90,"")</f>
        <v/>
      </c>
      <c r="AJ77" s="81" t="str">
        <f>IF(AND(申込書!$C$90&lt;&gt;"▼プルダウンより選択してください",申込書!$C$90&lt;&gt;"",$G77&lt;&gt;""),申込書!$M$90,"")</f>
        <v/>
      </c>
      <c r="AK77" s="81" t="str">
        <f>IF($AI$3&lt;&gt;"コンテンツなし",IF(AND(申込書!$AH$4="GIGAスクールパック",SUM($P77,$R77)&lt;&gt;0),SUM($P77,$R77),IF(AND(申込書!$AH$4="SKY安心GIGAタブレット",SUM($T77,$V77)&lt;&gt;0),SUM($T77,$V77),"")),"")</f>
        <v/>
      </c>
      <c r="AL77" s="81" t="str">
        <f>IF($AI$3&lt;&gt;"コンテンツなし",IF(AND(申込書!$AH$4="GIGAスクールパック",SUM($Q77,$S77)&lt;&gt;0),SUM($Q77,$S77),IF(AND(申込書!$AH$4="SKY安心GIGAタブレット",SUM($U77,$W77)&lt;&gt;0),SUM($U77,$W77),"")),"")</f>
        <v/>
      </c>
      <c r="AM77" s="157"/>
      <c r="AN77" s="82"/>
      <c r="AO77" s="80" t="str">
        <f>IF(AND(申込書!$C$91&lt;&gt;"▼プルダウンより選択してください",申込書!$C$91&lt;&gt;"",申込書!$P$91&lt;&gt;"YYYY/MM/DD",$G77&lt;&gt;""),申込書!$P$91,"")</f>
        <v/>
      </c>
      <c r="AP77" s="81" t="str">
        <f>IF(AND(申込書!$C$91&lt;&gt;"▼プルダウンより選択してください",申込書!$C$91&lt;&gt;"",$G77&lt;&gt;""),申込書!$M$91,"")</f>
        <v/>
      </c>
      <c r="AQ77" s="81" t="str">
        <f>IF($AO$3&lt;&gt;"コンテンツなし",IF(AND(申込書!$AH$4="GIGAスクールパック",SUM($P77,$R77)&lt;&gt;0),SUM($P77,$R77),IF(AND(申込書!$AH$4="SKY安心GIGAタブレット",SUM($T77,$V77)&lt;&gt;0),SUM($T77,$V77),"")),"")</f>
        <v/>
      </c>
      <c r="AR77" s="81" t="str">
        <f>IF($AO$3&lt;&gt;"コンテンツなし",IF(AND(申込書!$AH$4="GIGAスクールパック",SUM($Q77,$S77)&lt;&gt;0),SUM($Q77,$S77),IF(AND(申込書!$AH$4="SKY安心GIGAタブレット",SUM($U77,$W77)&lt;&gt;0),SUM($U77,$W77),"")),"")</f>
        <v/>
      </c>
      <c r="AS77" s="157"/>
      <c r="AT77" s="82"/>
      <c r="AU77" s="80" t="str">
        <f>IF(AND(申込書!$C$92&lt;&gt;"▼プルダウンより選択してください",申込書!$C$92&lt;&gt;"",申込書!$P$92&lt;&gt;"YYYY/MM/DD",$G77&lt;&gt;""),申込書!$P$92,"")</f>
        <v/>
      </c>
      <c r="AV77" s="81" t="str">
        <f>IF(AND(申込書!$C$92&lt;&gt;"▼プルダウンより選択してください",申込書!$C$92&lt;&gt;"",$G77&lt;&gt;""),申込書!$M$92,"")</f>
        <v/>
      </c>
      <c r="AW77" s="81" t="str">
        <f>IF($AU$3&lt;&gt;"コンテンツなし",IF(AND(申込書!$AH$4="GIGAスクールパック",SUM($P77,$R77)&lt;&gt;0),SUM($P77,$R77),IF(AND(申込書!$AH$4="SKY安心GIGAタブレット",SUM($T77,$V77)&lt;&gt;0),SUM($T77,$V77),"")),"")</f>
        <v/>
      </c>
      <c r="AX77" s="81" t="str">
        <f>IF($AU$3&lt;&gt;"コンテンツなし",IF(AND(申込書!$AH$4="GIGAスクールパック",SUM($Q77,$S77)&lt;&gt;0),SUM($Q77,$S77),IF(AND(申込書!$AH$4="SKY安心GIGAタブレット",SUM($U77,$W77)&lt;&gt;0),SUM($U77,$W77),"")),"")</f>
        <v/>
      </c>
      <c r="AY77" s="157"/>
      <c r="AZ77" s="82"/>
      <c r="BA77" s="80" t="str">
        <f>IF(AND(申込書!$C$93&lt;&gt;"▼プルダウンより選択してください",申込書!$C$93&lt;&gt;"",申込書!$P$93&lt;&gt;"YYYY/MM/DD",$G77&lt;&gt;""),申込書!$P$93,"")</f>
        <v/>
      </c>
      <c r="BB77" s="81" t="str">
        <f>IF(AND(申込書!$C$93&lt;&gt;"▼プルダウンより選択してください",申込書!$C$93&lt;&gt;"",申込書!$M$93&gt;=1,$G77&lt;&gt;""),申込書!$M$93,"")</f>
        <v/>
      </c>
      <c r="BC77" s="81" t="str">
        <f>IF($BA$3&lt;&gt;"コンテンツなし",IF(AND(申込書!$AH$4="GIGAスクールパック",SUM($P77,$R77)&lt;&gt;0),SUM($P77,$R77),IF(AND(申込書!$AH$4="SKY安心GIGAタブレット",SUM($T77,$V77)&lt;&gt;0),SUM($T77,$V77),"")),"")</f>
        <v/>
      </c>
      <c r="BD77" s="81" t="str">
        <f>IF($BA$3&lt;&gt;"コンテンツなし",IF(AND(申込書!$AH$4="GIGAスクールパック",SUM($Q77,$S77)&lt;&gt;0),SUM($Q77,$S77),IF(AND(申込書!$AH$4="SKY安心GIGAタブレット",SUM($U77,$W77)&lt;&gt;0),SUM($U77,$W77),"")),"")</f>
        <v/>
      </c>
      <c r="BE77" s="157"/>
      <c r="BF77" s="82"/>
      <c r="BG77" s="80" t="str">
        <f>IF(AND(申込書!$C$94&lt;&gt;"▼プルダウンより選択してください",申込書!$C$94&lt;&gt;"",申込書!$P$94&lt;&gt;"YYYY/MM/DD",$G77&lt;&gt;""),申込書!$P$94,"")</f>
        <v/>
      </c>
      <c r="BH77" s="81" t="str">
        <f>IF(AND(申込書!$C$94&lt;&gt;"▼プルダウンより選択してください",申込書!$C$94&lt;&gt;"",$G77&lt;&gt;""),申込書!$M$94,"")</f>
        <v/>
      </c>
      <c r="BI77" s="81" t="str">
        <f>IF($BG$3&lt;&gt;"コンテンツなし",IF(AND(申込書!$AH$4="GIGAスクールパック",SUM($P77,$R77)&lt;&gt;0),SUM($P77,$R77),IF(AND(申込書!$AH$4="SKY安心GIGAタブレット",SUM($T77,$V77)&lt;&gt;0),SUM($T77,$V77),"")),"")</f>
        <v/>
      </c>
      <c r="BJ77" s="81" t="str">
        <f>IF($BG$3&lt;&gt;"コンテンツなし",IF(AND(申込書!$AH$4="GIGAスクールパック",SUM($Q77,$S77)&lt;&gt;0),SUM($Q77,$S77),IF(AND(申込書!$AH$4="SKY安心GIGAタブレット",SUM($U77,$W77)&lt;&gt;0),SUM($U77,$W77),"")),"")</f>
        <v/>
      </c>
      <c r="BK77" s="157"/>
      <c r="BL77" s="82"/>
      <c r="BM77" s="80" t="str">
        <f>IF(AND(申込書!$C$95&lt;&gt;"▼プルダウンより選択してください",申込書!$C$95&lt;&gt;"",申込書!$P$95&lt;&gt;"YYYY/MM/DD",$G77&lt;&gt;""),申込書!$P$95,"")</f>
        <v/>
      </c>
      <c r="BN77" s="81" t="str">
        <f>IF(AND(申込書!$C$95&lt;&gt;"▼プルダウンより選択してください",申込書!$C$95&lt;&gt;"",$G77&lt;&gt;""),申込書!$M$95,"")</f>
        <v/>
      </c>
      <c r="BO77" s="81" t="str">
        <f>IF($BM$3&lt;&gt;"コンテンツなし",IF(AND(申込書!$AH$4="GIGAスクールパック",SUM($P77,$R77)&lt;&gt;0),SUM($P77,$R77),IF(AND(申込書!$AH$4="SKY安心GIGAタブレット",SUM($T77,$V77)&lt;&gt;0),SUM($T77,$V77),"")),"")</f>
        <v/>
      </c>
      <c r="BP77" s="81" t="str">
        <f>IF($BM$3&lt;&gt;"コンテンツなし",IF(AND(申込書!$AH$4="GIGAスクールパック",SUM($Q77,$S77)&lt;&gt;0),SUM($Q77,$S77),IF(AND(申込書!$AH$4="SKY安心GIGAタブレット",SUM($U77,$W77)&lt;&gt;0),SUM($U77,$W77),"")),"")</f>
        <v/>
      </c>
      <c r="BQ77" s="157"/>
      <c r="BR77" s="82"/>
      <c r="BS77" s="80" t="str">
        <f>IF(AND(申込書!$C$96&lt;&gt;"▼プルダウンより選択してください",申込書!$C$96&lt;&gt;"",申込書!$P$96&lt;&gt;"YYYY/MM/DD",$G77&lt;&gt;""),申込書!$P$96,"")</f>
        <v/>
      </c>
      <c r="BT77" s="81" t="str">
        <f>IF(AND(申込書!$C$96&lt;&gt;"▼プルダウンより選択してください",申込書!$C$96&lt;&gt;"",$G77&lt;&gt;""),申込書!$M$96,"")</f>
        <v/>
      </c>
      <c r="BU77" s="81" t="str">
        <f>IF($BS$3&lt;&gt;"コンテンツなし",IF(AND(申込書!$AH$4="GIGAスクールパック",SUM($P77,$R77)&lt;&gt;0),SUM($P77,$R77),IF(AND(申込書!$AH$4="SKY安心GIGAタブレット",SUM($T77,$V77)&lt;&gt;0),SUM($T77,$V77),"")),"")</f>
        <v/>
      </c>
      <c r="BV77" s="81" t="str">
        <f>IF($BS$3&lt;&gt;"コンテンツなし",IF(AND(申込書!$AH$4="GIGAスクールパック",SUM($Q77,$S77)&lt;&gt;0),SUM($Q77,$S77),IF(AND(申込書!$AH$4="SKY安心GIGAタブレット",SUM($U77,$W77)&lt;&gt;0),SUM($U77,$W77),"")),"")</f>
        <v/>
      </c>
      <c r="BW77" s="157"/>
      <c r="BX77" s="82"/>
      <c r="BY77" s="80" t="str">
        <f>IF(AND(申込書!$C$97&lt;&gt;"▼プルダウンより選択してください",申込書!$C$97&lt;&gt;"",申込書!$P$97&lt;&gt;"YYYY/MM/DD",$G77&lt;&gt;""),申込書!$P$97,"")</f>
        <v/>
      </c>
      <c r="BZ77" s="81" t="str">
        <f>IF(AND(申込書!$C$97&lt;&gt;"▼プルダウンより選択してください",申込書!$C$97&lt;&gt;"",$G77&lt;&gt;""),申込書!$M$97,"")</f>
        <v/>
      </c>
      <c r="CA77" s="81" t="str">
        <f>IF($BY$3&lt;&gt;"コンテンツなし",IF(AND(申込書!$AH$4="GIGAスクールパック",SUM($P77,$R77)&lt;&gt;0),SUM($P77,$R77),IF(AND(申込書!$AH$4="SKY安心GIGAタブレット",SUM($T77,$V77)&lt;&gt;0),SUM($T77,$V77),"")),"")</f>
        <v/>
      </c>
      <c r="CB77" s="81" t="str">
        <f>IF($BY$3&lt;&gt;"コンテンツなし",IF(AND(申込書!$AH$4="GIGAスクールパック",SUM($Q77,$S77)&lt;&gt;0),SUM($Q77,$S77),IF(AND(申込書!$AH$4="SKY安心GIGAタブレット",SUM($U77,$W77)&lt;&gt;0),SUM($U77,$W77),"")),"")</f>
        <v/>
      </c>
      <c r="CC77" s="157"/>
      <c r="CD77" s="82"/>
      <c r="CE77" s="80" t="str">
        <f>IF(AND(申込書!$C$98&lt;&gt;"▼プルダウンより選択してください",申込書!$C$98&lt;&gt;"",申込書!$P$98&lt;&gt;"YYYY/MM/DD",$G77&lt;&gt;""),申込書!$P$98,"")</f>
        <v/>
      </c>
      <c r="CF77" s="81" t="str">
        <f>IF(AND(申込書!$C$98&lt;&gt;"▼プルダウンより選択してください",申込書!$C$98&lt;&gt;"",$G77&lt;&gt;""),申込書!$M$98,"")</f>
        <v/>
      </c>
      <c r="CG77" s="81" t="str">
        <f>IF($CE$3&lt;&gt;"コンテンツなし",IF(AND(申込書!$AH$4="GIGAスクールパック",SUM($P77,$R77)&lt;&gt;0),SUM($P77,$R77),IF(AND(申込書!$AH$4="SKY安心GIGAタブレット",SUM($T77,$V77)&lt;&gt;0),SUM($T77,$V77),"")),"")</f>
        <v/>
      </c>
      <c r="CH77" s="81" t="str">
        <f>IF($CE$3&lt;&gt;"コンテンツなし",IF(AND(申込書!$AH$4="GIGAスクールパック",SUM($Q77,$S77)&lt;&gt;0),SUM($Q77,$S77),IF(AND(申込書!$AH$4="SKY安心GIGAタブレット",SUM($U77,$W77)&lt;&gt;0),SUM($U77,$W77),"")),"")</f>
        <v/>
      </c>
      <c r="CI77" s="157"/>
      <c r="CJ77" s="82"/>
      <c r="CK77" s="80" t="str">
        <f>IF(AND(申込書!$C$99&lt;&gt;"▼プルダウンより選択してください",申込書!$C$99&lt;&gt;"",申込書!$P$99&lt;&gt;"YYYY/MM/DD",$G77&lt;&gt;""),申込書!$P$99,"")</f>
        <v/>
      </c>
      <c r="CL77" s="81" t="str">
        <f>IF(AND(申込書!$C$99&lt;&gt;"▼プルダウンより選択してください",申込書!$C$99&lt;&gt;"",$G77&lt;&gt;""),申込書!$M$99,"")</f>
        <v/>
      </c>
      <c r="CM77" s="81" t="str">
        <f>IF($CK$3&lt;&gt;"コンテンツなし",IF(AND(申込書!$AH$4="GIGAスクールパック",SUM($P77,$R77)&lt;&gt;0),SUM($P77,$R77),IF(AND(申込書!$AH$4="SKY安心GIGAタブレット",SUM($T77,$V77)&lt;&gt;0),SUM($T77,$V77),"")),"")</f>
        <v/>
      </c>
      <c r="CN77" s="81" t="str">
        <f>IF($CK$3&lt;&gt;"コンテンツなし",IF(AND(申込書!$AH$4="GIGAスクールパック",SUM($Q77,$S77)&lt;&gt;0),SUM($Q77,$S77),IF(AND(申込書!$AH$4="SKY安心GIGAタブレット",SUM($U77,$W77)&lt;&gt;0),SUM($U77,$W77),"")),"")</f>
        <v/>
      </c>
      <c r="CO77" s="157"/>
      <c r="CP77" s="82"/>
      <c r="CQ77" s="80" t="str">
        <f>IF(AND(申込書!$C$100&lt;&gt;"▼プルダウンより選択してください",申込書!$C$100&lt;&gt;"",申込書!$P$100&lt;&gt;"YYYY/MM/DD",$G77&lt;&gt;""),申込書!$P$100,"")</f>
        <v/>
      </c>
      <c r="CR77" s="81" t="str">
        <f>IF(AND(申込書!$C$100&lt;&gt;"▼プルダウンより選択してください",申込書!$C$100&lt;&gt;"",$G77&lt;&gt;""),申込書!$M$100,"")</f>
        <v/>
      </c>
      <c r="CS77" s="81" t="str">
        <f>IF($CQ$3&lt;&gt;"コンテンツなし",IF(AND(申込書!$AH$4="GIGAスクールパック",SUM($P77,$R77)&lt;&gt;0),SUM($P77,$R77),IF(AND(申込書!$AH$4="SKY安心GIGAタブレット",SUM($T77,$V77)&lt;&gt;0),SUM($T77,$V77),"")),"")</f>
        <v/>
      </c>
      <c r="CT77" s="81" t="str">
        <f>IF($CQ$3&lt;&gt;"コンテンツなし",IF(AND(申込書!$AH$4="GIGAスクールパック",SUM($Q77,$S77)&lt;&gt;0),SUM($Q77,$S77),IF(AND(申込書!$AH$4="SKY安心GIGAタブレット",SUM($U77,$W77)&lt;&gt;0),SUM($U77,$W77),"")),"")</f>
        <v/>
      </c>
      <c r="CU77" s="81"/>
      <c r="CV77" s="82"/>
      <c r="CW77" s="80" t="str">
        <f>IF(AND(申込書!$C$101&lt;&gt;"▼プルダウンより選択してください",申込書!$C$101&lt;&gt;"",申込書!$P$101&lt;&gt;"YYYY/MM/DD",$G77&lt;&gt;""),申込書!$P$101,"")</f>
        <v/>
      </c>
      <c r="CX77" s="81" t="str">
        <f>IF(AND(申込書!$C$101&lt;&gt;"▼プルダウンより選択してください",申込書!$C$101&lt;&gt;"",$G77&lt;&gt;""),申込書!$M$101,"")</f>
        <v/>
      </c>
      <c r="CY77" s="81" t="str">
        <f>IF($CW$3&lt;&gt;"コンテンツなし",IF(AND(申込書!$AH$4="GIGAスクールパック",SUM($P77,$R77)&lt;&gt;0),SUM($P77,$R77),IF(AND(申込書!$AH$4="SKY安心GIGAタブレット",SUM($T77,$V77)&lt;&gt;0),SUM($T77,$V77),"")),"")</f>
        <v/>
      </c>
      <c r="CZ77" s="81" t="str">
        <f>IF($CW$3&lt;&gt;"コンテンツなし",IF(AND(申込書!$AH$4="GIGAスクールパック",SUM($Q77,$S77)&lt;&gt;0),SUM($Q77,$S77),IF(AND(申込書!$AH$4="SKY安心GIGAタブレット",SUM($U77,$W77)&lt;&gt;0),SUM($U77,$W77),"")),"")</f>
        <v/>
      </c>
      <c r="DA77" s="81"/>
      <c r="DB77" s="82"/>
      <c r="DC77" s="80" t="str">
        <f>IF(AND(申込書!$C$102&lt;&gt;"▼プルダウンより選択してください",申込書!$C$102&lt;&gt;"",申込書!$P$102&lt;&gt;"YYYY/MM/DD",$G77&lt;&gt;""),申込書!$P$102,"")</f>
        <v/>
      </c>
      <c r="DD77" s="81" t="str">
        <f>IF(AND(申込書!$C$102&lt;&gt;"▼プルダウンより選択してください",申込書!$C$102&lt;&gt;"",$G77&lt;&gt;""),申込書!$M$102,"")</f>
        <v/>
      </c>
      <c r="DE77" s="81" t="str">
        <f>IF($DC$3&lt;&gt;"コンテンツなし",IF(AND(申込書!$AH$4="GIGAスクールパック",SUM($P77,$R77)&lt;&gt;0),SUM($P77,$R77),IF(AND(申込書!$AH$4="SKY安心GIGAタブレット",SUM($T77,$V77)&lt;&gt;0),SUM($T77,$V77),"")),"")</f>
        <v/>
      </c>
      <c r="DF77" s="81" t="str">
        <f>IF($DC$3&lt;&gt;"コンテンツなし",IF(AND(申込書!$AH$4="GIGAスクールパック",SUM($Q77,$S77)&lt;&gt;0),SUM($Q77,$S77),IF(AND(申込書!$AH$4="SKY安心GIGAタブレット",SUM($U77,$W77)&lt;&gt;0),SUM($U77,$W77),"")),"")</f>
        <v/>
      </c>
      <c r="DG77" s="81"/>
      <c r="DH77" s="82"/>
      <c r="DI77" s="80" t="str">
        <f>IF(AND(申込書!$C$103&lt;&gt;"▼プルダウンより選択してください",申込書!$C$103&lt;&gt;"",申込書!$P$103&lt;&gt;"YYYY/MM/DD",$G77&lt;&gt;""),申込書!$P$103,"")</f>
        <v/>
      </c>
      <c r="DJ77" s="81" t="str">
        <f>IF(AND(申込書!$C$103&lt;&gt;"▼プルダウンより選択してください",申込書!$C$103&lt;&gt;"",$G77&lt;&gt;""),申込書!$M$103,"")</f>
        <v/>
      </c>
      <c r="DK77" s="81" t="str">
        <f>IF($DI$3&lt;&gt;"コンテンツなし",IF(AND(申込書!$AH$4="GIGAスクールパック",SUM($P77,$R77)&lt;&gt;0),SUM($P77,$R77),IF(AND(申込書!$AH$4="SKY安心GIGAタブレット",SUM($T77,$V77)&lt;&gt;0),SUM($T77,$V77),"")),"")</f>
        <v/>
      </c>
      <c r="DL77" s="81" t="str">
        <f>IF($DI$3&lt;&gt;"コンテンツなし",IF(AND(申込書!$AH$4="GIGAスクールパック",SUM($Q77,$S77)&lt;&gt;0),SUM($Q77,$S77),IF(AND(申込書!$AH$4="SKY安心GIGAタブレット",SUM($U77,$W77)&lt;&gt;0),SUM($U77,$W77),"")),"")</f>
        <v/>
      </c>
      <c r="DM77" s="81"/>
      <c r="DN77" s="82"/>
      <c r="DO77" s="80" t="str">
        <f>IF(AND(申込書!$C$104&lt;&gt;"▼プルダウンより選択してください",申込書!$C$104&lt;&gt;"",申込書!$P$104&lt;&gt;"YYYY/MM/DD",$G77&lt;&gt;""),申込書!$P$104,"")</f>
        <v/>
      </c>
      <c r="DP77" s="81" t="str">
        <f>IF(AND(申込書!$C$104&lt;&gt;"▼プルダウンより選択してください",申込書!$C$104&lt;&gt;"",$G77&lt;&gt;""),申込書!$M$104,"")</f>
        <v/>
      </c>
      <c r="DQ77" s="81" t="str">
        <f>IF($DO$3&lt;&gt;"コンテンツなし",IF(AND(申込書!$AH$4="GIGAスクールパック",SUM($P77,$R77)&lt;&gt;0),SUM($P77,$R77),IF(AND(申込書!$AH$4="SKY安心GIGAタブレット",SUM($T77,$V77)&lt;&gt;0),SUM($T77,$V77),"")),"")</f>
        <v/>
      </c>
      <c r="DR77" s="81" t="str">
        <f>IF($DO$3&lt;&gt;"コンテンツなし",IF(AND(申込書!$AH$4="GIGAスクールパック",SUM($Q77,$S77)&lt;&gt;0),SUM($Q77,$S77),IF(AND(申込書!$AH$4="SKY安心GIGAタブレット",SUM($U77,$W77)&lt;&gt;0),SUM($U77,$W77),"")),"")</f>
        <v/>
      </c>
      <c r="DS77" s="81"/>
      <c r="DT77" s="82"/>
      <c r="DU77" s="80" t="str">
        <f>IF(AND(申込書!$C$105&lt;&gt;"▼プルダウンより選択してください",申込書!$C$105&lt;&gt;"",申込書!$P$105&lt;&gt;"YYYY/MM/DD",$G77&lt;&gt;""),申込書!$P$105,"")</f>
        <v/>
      </c>
      <c r="DV77" s="81" t="str">
        <f>IF(AND(申込書!$C$105&lt;&gt;"▼プルダウンより選択してください",申込書!$C$105&lt;&gt;"",$G77&lt;&gt;""),申込書!$M$105,"")</f>
        <v/>
      </c>
      <c r="DW77" s="81" t="str">
        <f>IF($DU$3&lt;&gt;"コンテンツなし",IF(AND(申込書!$AH$4="GIGAスクールパック",SUM($P77,$R77)&lt;&gt;0),SUM($P77,$R77),IF(AND(申込書!$AH$4="SKY安心GIGAタブレット",SUM($T77,$V77)&lt;&gt;0),SUM($T77,$V77),"")),"")</f>
        <v/>
      </c>
      <c r="DX77" s="81" t="str">
        <f>IF($DU$3&lt;&gt;"コンテンツなし",IF(AND(申込書!$AH$4="GIGAスクールパック",SUM($Q77,$S77)&lt;&gt;0),SUM($Q77,$S77),IF(AND(申込書!$AH$4="SKY安心GIGAタブレット",SUM($U77,$W77)&lt;&gt;0),SUM($U77,$W77),"")),"")</f>
        <v/>
      </c>
      <c r="DY77" s="157"/>
      <c r="DZ77" s="82"/>
      <c r="EA77" s="80" t="str">
        <f>IF(AND(申込書!$C$106&lt;&gt;"▼プルダウンより選択してください",申込書!$C$106&lt;&gt;"",申込書!$P$106&lt;&gt;"YYYY/MM/DD",$G77&lt;&gt;""),申込書!$P$106,"")</f>
        <v/>
      </c>
      <c r="EB77" s="81" t="str">
        <f>IF(AND(申込書!$C$106&lt;&gt;"▼プルダウンより選択してください",申込書!$C$106&lt;&gt;"",$G77&lt;&gt;""),申込書!$M$106,"")</f>
        <v/>
      </c>
      <c r="EC77" s="81" t="str">
        <f>IF($EA$3&lt;&gt;"コンテンツなし",IF(AND(申込書!$AH$4="GIGAスクールパック",SUM($P77,$R77)&lt;&gt;0),SUM($P77,$R77),IF(AND(申込書!$AH$4="SKY安心GIGAタブレット",SUM($T77,$V77)&lt;&gt;0),SUM($T77,$V77),"")),"")</f>
        <v/>
      </c>
      <c r="ED77" s="81" t="str">
        <f>IF($EA$3&lt;&gt;"コンテンツなし",IF(AND(申込書!$AH$4="GIGAスクールパック",SUM($Q77,$S77)&lt;&gt;0),SUM($Q77,$S77),IF(AND(申込書!$AH$4="SKY安心GIGAタブレット",SUM($U77,$W77)&lt;&gt;0),SUM($U77,$W77),"")),"")</f>
        <v/>
      </c>
      <c r="EE77" s="157"/>
      <c r="EF77" s="82"/>
      <c r="EG77" s="80" t="str">
        <f>IF(AND(申込書!$C$107&lt;&gt;"▼プルダウンより選択してください",申込書!$C$107&lt;&gt;"",申込書!$P$107&lt;&gt;"YYYY/MM/DD",$G77&lt;&gt;""),申込書!$P$107,"")</f>
        <v/>
      </c>
      <c r="EH77" s="81" t="str">
        <f>IF(AND(申込書!$C$107&lt;&gt;"▼プルダウンより選択してください",申込書!$C$107&lt;&gt;"",$G77&lt;&gt;""),申込書!$M$107,"")</f>
        <v/>
      </c>
      <c r="EI77" s="81" t="str">
        <f>IF($EG$3&lt;&gt;"コンテンツなし",IF(AND(申込書!$AH$4="GIGAスクールパック",SUM($P77,$R77)&lt;&gt;0),SUM($P77,$R77),IF(AND(申込書!$AH$4="SKY安心GIGAタブレット",SUM($T77,$V77)&lt;&gt;0),SUM($T77,$V77),"")),"")</f>
        <v/>
      </c>
      <c r="EJ77" s="81" t="str">
        <f>IF($EG$3&lt;&gt;"コンテンツなし",IF(AND(申込書!$AH$4="GIGAスクールパック",SUM($Q77,$S77)&lt;&gt;0),SUM($Q77,$S77),IF(AND(申込書!$AH$4="SKY安心GIGAタブレット",SUM($U77,$W77)&lt;&gt;0),SUM($U77,$W77),"")),"")</f>
        <v/>
      </c>
      <c r="EK77" s="157"/>
      <c r="EL77" s="82"/>
      <c r="EM77" s="80" t="str">
        <f>IF(AND(申込書!$C$108&lt;&gt;"▼プルダウンより選択してください",申込書!$C$108&lt;&gt;"",申込書!$P$108&lt;&gt;"YYYY/MM/DD",$G77&lt;&gt;""),申込書!$P$108,"")</f>
        <v/>
      </c>
      <c r="EN77" s="81" t="str">
        <f>IF(AND(申込書!$C$108&lt;&gt;"▼プルダウンより選択してください",申込書!$C$108&lt;&gt;"",$G77&lt;&gt;""),申込書!$M$108,"")</f>
        <v/>
      </c>
      <c r="EO77" s="81" t="str">
        <f>IF($EM$3&lt;&gt;"コンテンツなし",IF(AND(申込書!$AH$4="GIGAスクールパック",SUM($P77,$R77)&lt;&gt;0),SUM($P77,$R77),IF(AND(申込書!$AH$4="SKY安心GIGAタブレット",SUM($T77,$V77)&lt;&gt;0),SUM($T77,$V77),"")),"")</f>
        <v/>
      </c>
      <c r="EP77" s="81" t="str">
        <f>IF($EM$3&lt;&gt;"コンテンツなし",IF(AND(申込書!$AH$4="GIGAスクールパック",SUM($Q77,$S77)&lt;&gt;0),SUM($Q77,$S77),IF(AND(申込書!$AH$4="SKY安心GIGAタブレット",SUM($U77,$W77)&lt;&gt;0),SUM($U77,$W77),"")),"")</f>
        <v/>
      </c>
      <c r="EQ77" s="157"/>
      <c r="ER77" s="82"/>
      <c r="ES77" s="80" t="str">
        <f>IF(AND(申込書!$C$109&lt;&gt;"▼プルダウンより選択してください",申込書!$C$109&lt;&gt;"",申込書!$P$109&lt;&gt;"YYYY/MM/DD",$G77&lt;&gt;""),申込書!$P$109,"")</f>
        <v/>
      </c>
      <c r="ET77" s="81" t="str">
        <f>IF(AND(申込書!$C$109&lt;&gt;"▼プルダウンより選択してください",申込書!$C$109&lt;&gt;"",$G77&lt;&gt;""),申込書!$M$109,"")</f>
        <v/>
      </c>
      <c r="EU77" s="81" t="str">
        <f>IF($ES$3&lt;&gt;"コンテンツなし",IF(AND(申込書!$AH$4="GIGAスクールパック",SUM($P77,$R77)&lt;&gt;0),SUM($P77,$R77),IF(AND(申込書!$AH$4="SKY安心GIGAタブレット",SUM($T77,$V77)&lt;&gt;0),SUM($T77,$V77),"")),"")</f>
        <v/>
      </c>
      <c r="EV77" s="81" t="str">
        <f>IF($ES$3&lt;&gt;"コンテンツなし",IF(AND(申込書!$AH$4="GIGAスクールパック",SUM($Q77,$S77)&lt;&gt;0),SUM($Q77,$S77),IF(AND(申込書!$AH$4="SKY安心GIGAタブレット",SUM($U77,$W77)&lt;&gt;0),SUM($U77,$W77),"")),"")</f>
        <v/>
      </c>
      <c r="EW77" s="157"/>
      <c r="EX77" s="82"/>
      <c r="EY77" s="80" t="str">
        <f>IF(AND(申込書!$C$110&lt;&gt;"▼プルダウンより選択してください",申込書!$C$110&lt;&gt;"",申込書!$P$110&lt;&gt;"YYYY/MM/DD",$G77&lt;&gt;""),申込書!$P$110,"")</f>
        <v/>
      </c>
      <c r="EZ77" s="81" t="str">
        <f>IF(AND(申込書!$C$110&lt;&gt;"▼プルダウンより選択してください",申込書!$C$110&lt;&gt;"",$G77&lt;&gt;""),申込書!$M$110,"")</f>
        <v/>
      </c>
      <c r="FA77" s="81" t="str">
        <f>IF($EY$3&lt;&gt;"コンテンツなし",IF(AND(申込書!$AH$4="GIGAスクールパック",SUM($P77,$R77)&lt;&gt;0),SUM($P77,$R77),IF(AND(申込書!$AH$4="SKY安心GIGAタブレット",SUM($T77,$V77)&lt;&gt;0),SUM($T77,$V77),"")),"")</f>
        <v/>
      </c>
      <c r="FB77" s="81" t="str">
        <f>IF($EY$3&lt;&gt;"コンテンツなし",IF(AND(申込書!$AH$4="GIGAスクールパック",SUM($Q77,$S77)&lt;&gt;0),SUM($Q77,$S77),IF(AND(申込書!$AH$4="SKY安心GIGAタブレット",SUM($U77,$W77)&lt;&gt;0),SUM($U77,$W77),"")),"")</f>
        <v/>
      </c>
      <c r="FC77" s="157"/>
      <c r="FD77" s="82"/>
      <c r="FE77" s="80" t="str">
        <f>IF(AND(申込書!$C$111&lt;&gt;"▼プルダウンより選択してください",申込書!$C$111&lt;&gt;"",申込書!$P$111&lt;&gt;"YYYY/MM/DD",$G77&lt;&gt;""),申込書!$P$111,"")</f>
        <v/>
      </c>
      <c r="FF77" s="81" t="str">
        <f>IF(AND(申込書!$C$111&lt;&gt;"▼プルダウンより選択してください",申込書!$C$111&lt;&gt;"",$G77&lt;&gt;""),申込書!$M$111,"")</f>
        <v/>
      </c>
      <c r="FG77" s="81" t="str">
        <f>IF($FE$3&lt;&gt;"コンテンツなし",IF(AND(申込書!$AH$4="GIGAスクールパック",SUM($P77,$R77)&lt;&gt;0),SUM($P77,$R77),IF(AND(申込書!$AH$4="SKY安心GIGAタブレット",SUM($T77,$V77)&lt;&gt;0),SUM($T77,$V77),"")),"")</f>
        <v/>
      </c>
      <c r="FH77" s="81" t="str">
        <f>IF($FE$3&lt;&gt;"コンテンツなし",IF(AND(申込書!$AH$4="GIGAスクールパック",SUM($Q77,$S77)&lt;&gt;0),SUM($Q77,$S77),IF(AND(申込書!$AH$4="SKY安心GIGAタブレット",SUM($U77,$W77)&lt;&gt;0),SUM($U77,$W77),"")),"")</f>
        <v/>
      </c>
      <c r="FI77" s="157"/>
      <c r="FJ77" s="82"/>
      <c r="FK77" s="80" t="str">
        <f>IF(AND(申込書!$C$112&lt;&gt;"▼プルダウンより選択してください",申込書!$C$112&lt;&gt;"",申込書!$P$112&lt;&gt;"YYYY/MM/DD",$G77&lt;&gt;""),申込書!$P$112,"")</f>
        <v/>
      </c>
      <c r="FL77" s="81" t="str">
        <f>IF(AND(申込書!$C$112&lt;&gt;"▼プルダウンより選択してください",申込書!$C$112&lt;&gt;"",$G77&lt;&gt;""),申込書!$M$112,"")</f>
        <v/>
      </c>
      <c r="FM77" s="81" t="str">
        <f>IF($FK$3&lt;&gt;"コンテンツなし",IF(AND(申込書!$AH$4="GIGAスクールパック",SUM($P77,$R77)&lt;&gt;0),SUM($P77,$R77),IF(AND(申込書!$AH$4="SKY安心GIGAタブレット",SUM($T77,$V77)&lt;&gt;0),SUM($T77,$V77),"")),"")</f>
        <v/>
      </c>
      <c r="FN77" s="81" t="str">
        <f>IF($FK$3&lt;&gt;"コンテンツなし",IF(AND(申込書!$AH$4="GIGAスクールパック",SUM($Q77,$S77)&lt;&gt;0),SUM($Q77,$S77),IF(AND(申込書!$AH$4="SKY安心GIGAタブレット",SUM($U77,$W77)&lt;&gt;0),SUM($U77,$W77),"")),"")</f>
        <v/>
      </c>
      <c r="FO77" s="157"/>
      <c r="FP77" s="82"/>
      <c r="FQ77" s="80" t="str">
        <f>IF(AND(申込書!$C$113&lt;&gt;"▼プルダウンより選択してください",申込書!$C$113&lt;&gt;"",申込書!$P$113&lt;&gt;"YYYY/MM/DD",$G77&lt;&gt;""),申込書!$P$113,"")</f>
        <v/>
      </c>
      <c r="FR77" s="81" t="str">
        <f>IF(AND(申込書!$C$113&lt;&gt;"▼プルダウンより選択してください",申込書!$C$113&lt;&gt;"",$G77&lt;&gt;""),申込書!$M$113,"")</f>
        <v/>
      </c>
      <c r="FS77" s="81" t="str">
        <f>IF($FQ$3&lt;&gt;"コンテンツなし",IF(AND(申込書!$AH$4="GIGAスクールパック",SUM($P77,$R77)&lt;&gt;0),SUM($P77,$R77),IF(AND(申込書!$AH$4="SKY安心GIGAタブレット",SUM($T77,$V77)&lt;&gt;0),SUM($T77,$V77),"")),"")</f>
        <v/>
      </c>
      <c r="FT77" s="81" t="str">
        <f>IF($FQ$3&lt;&gt;"コンテンツなし",IF(AND(申込書!$AH$4="GIGAスクールパック",SUM($Q77,$S77)&lt;&gt;0),SUM($Q77,$S77),IF(AND(申込書!$AH$4="SKY安心GIGAタブレット",SUM($U77,$W77)&lt;&gt;0),SUM($U77,$W77),"")),"")</f>
        <v/>
      </c>
      <c r="FU77" s="157"/>
      <c r="FV77" s="82"/>
      <c r="FW77" s="80" t="str">
        <f>IF(AND(申込書!$C$114&lt;&gt;"▼プルダウンより選択してください",申込書!$C$114&lt;&gt;"",申込書!$P$114&lt;&gt;"YYYY/MM/DD",$G77&lt;&gt;""),申込書!$P$114,"")</f>
        <v/>
      </c>
      <c r="FX77" s="81" t="str">
        <f>IF(AND(申込書!$C$114&lt;&gt;"▼プルダウンより選択してください",申込書!$C$114&lt;&gt;"",$G77&lt;&gt;""),申込書!$M$114,"")</f>
        <v/>
      </c>
      <c r="FY77" s="81" t="str">
        <f>IF($FW$3&lt;&gt;"コンテンツなし",IF(AND(申込書!$AH$4="GIGAスクールパック",SUM($P77,$R77)&lt;&gt;0),SUM($P77,$R77),IF(AND(申込書!$AH$4="SKY安心GIGAタブレット",SUM($T77,$V77)&lt;&gt;0),SUM($T77,$V77),"")),"")</f>
        <v/>
      </c>
      <c r="FZ77" s="81" t="str">
        <f>IF($FW$3&lt;&gt;"コンテンツなし",IF(AND(申込書!$AH$4="GIGAスクールパック",SUM($Q77,$S77)&lt;&gt;0),SUM($Q77,$S77),IF(AND(申込書!$AH$4="SKY安心GIGAタブレット",SUM($U77,$W77)&lt;&gt;0),SUM($U77,$W77),"")),"")</f>
        <v/>
      </c>
      <c r="GA77" s="157"/>
      <c r="GB77" s="82"/>
      <c r="GC77" s="80" t="str">
        <f>IF(AND(申込書!$C$115&lt;&gt;"▼プルダウンより選択してください",申込書!$C$115&lt;&gt;"",申込書!$P$115&lt;&gt;"YYYY/MM/DD",$G77&lt;&gt;""),申込書!$P$115,"")</f>
        <v/>
      </c>
      <c r="GD77" s="81" t="str">
        <f>IF(AND(申込書!$C$115&lt;&gt;"▼プルダウンより選択してください",申込書!$C$115&lt;&gt;"",$G77&lt;&gt;""),申込書!$M$115,"")</f>
        <v/>
      </c>
      <c r="GE77" s="81" t="str">
        <f>IF($GC$3&lt;&gt;"コンテンツなし",IF(AND(申込書!$AH$4="GIGAスクールパック",SUM($P77,$R77)&lt;&gt;0),SUM($P77,$R77),IF(AND(申込書!$AH$4="SKY安心GIGAタブレット",SUM($T77,$V77)&lt;&gt;0),SUM($T77,$V77),"")),"")</f>
        <v/>
      </c>
      <c r="GF77" s="81" t="str">
        <f>IF($GC$3&lt;&gt;"コンテンツなし",IF(AND(申込書!$AH$4="GIGAスクールパック",SUM($Q77,$S77)&lt;&gt;0),SUM($Q77,$S77),IF(AND(申込書!$AH$4="SKY安心GIGAタブレット",SUM($U77,$W77)&lt;&gt;0),SUM($U77,$W77),"")),"")</f>
        <v/>
      </c>
      <c r="GG77" s="157"/>
      <c r="GH77" s="82"/>
      <c r="GI77" s="80" t="str">
        <f>IF(AND(申込書!$C$116&lt;&gt;"▼プルダウンより選択してください",申込書!$C$116&lt;&gt;"",申込書!$P$116&lt;&gt;"YYYY/MM/DD",$G77&lt;&gt;""),申込書!$P$116,"")</f>
        <v/>
      </c>
      <c r="GJ77" s="81" t="str">
        <f>IF(AND(申込書!$C$116&lt;&gt;"▼プルダウンより選択してください",申込書!$C$116&lt;&gt;"",$G77&lt;&gt;""),申込書!$M$116,"")</f>
        <v/>
      </c>
      <c r="GK77" s="81" t="str">
        <f>IF($GI$3&lt;&gt;"コンテンツなし",IF(AND(申込書!$AH$4="GIGAスクールパック",SUM($P77,$R77)&lt;&gt;0),SUM($P77,$R77),IF(AND(申込書!$AH$4="SKY安心GIGAタブレット",SUM($T77,$V77)&lt;&gt;0),SUM($T77,$V77),"")),"")</f>
        <v/>
      </c>
      <c r="GL77" s="81" t="str">
        <f>IF($GI$3&lt;&gt;"コンテンツなし",IF(AND(申込書!$AH$4="GIGAスクールパック",SUM($Q77,$S77)&lt;&gt;0),SUM($Q77,$S77),IF(AND(申込書!$AH$4="SKY安心GIGAタブレット",SUM($U77,$W77)&lt;&gt;0),SUM($U77,$W77),"")),"")</f>
        <v/>
      </c>
      <c r="GM77" s="157"/>
      <c r="GN77" s="82"/>
      <c r="GO77" s="80" t="str">
        <f>IF(AND(申込書!$C$117&lt;&gt;"▼プルダウンより選択してください",申込書!$C$117&lt;&gt;"",申込書!$P$117&lt;&gt;"YYYY/MM/DD",$G77&lt;&gt;""),申込書!$P$117,"")</f>
        <v/>
      </c>
      <c r="GP77" s="81" t="str">
        <f>IF(AND(申込書!$C$117&lt;&gt;"▼プルダウンより選択してください",申込書!$C$117&lt;&gt;"",$G77&lt;&gt;""),申込書!$M$117,"")</f>
        <v/>
      </c>
      <c r="GQ77" s="81" t="str">
        <f>IF($GO$3&lt;&gt;"コンテンツなし",IF(AND(申込書!$AH$4="GIGAスクールパック",SUM($P77,$R77)&lt;&gt;0),SUM($P77,$R77),IF(AND(申込書!$AH$4="SKY安心GIGAタブレット",SUM($T77,$V77)&lt;&gt;0),SUM($T77,$V77),"")),"")</f>
        <v/>
      </c>
      <c r="GR77" s="81" t="str">
        <f>IF($GO$3&lt;&gt;"コンテンツなし",IF(AND(申込書!$AH$4="GIGAスクールパック",SUM($Q77,$S77)&lt;&gt;0),SUM($Q77,$S77),IF(AND(申込書!$AH$4="SKY安心GIGAタブレット",SUM($U77,$W77)&lt;&gt;0),SUM($U77,$W77),"")),"")</f>
        <v/>
      </c>
      <c r="GS77" s="157"/>
      <c r="GT77" s="82"/>
      <c r="GU77" s="80" t="str">
        <f>IF(AND(申込書!$C$118&lt;&gt;"▼プルダウンより選択してください",申込書!$C$118&lt;&gt;"",申込書!$P$118&lt;&gt;"YYYY/MM/DD",$G77&lt;&gt;""),申込書!$P$118,"")</f>
        <v/>
      </c>
      <c r="GV77" s="81" t="str">
        <f>IF(AND(申込書!$C$118&lt;&gt;"▼プルダウンより選択してください",申込書!$C$118&lt;&gt;"",$G77&lt;&gt;""),申込書!$M$118,"")</f>
        <v/>
      </c>
      <c r="GW77" s="81" t="str">
        <f>IF($GU$3&lt;&gt;"コンテンツなし",IF(AND(申込書!$AH$4="GIGAスクールパック",SUM($P77,$R77)&lt;&gt;0),SUM($P77,$R77),IF(AND(申込書!$AH$4="SKY安心GIGAタブレット",SUM($T77,$V77)&lt;&gt;0),SUM($T77,$V77),"")),"")</f>
        <v/>
      </c>
      <c r="GX77" s="81" t="str">
        <f>IF($GU$3&lt;&gt;"コンテンツなし",IF(AND(申込書!$AH$4="GIGAスクールパック",SUM($Q77,$S77)&lt;&gt;0),SUM($Q77,$S77),IF(AND(申込書!$AH$4="SKY安心GIGAタブレット",SUM($U77,$W77)&lt;&gt;0),SUM($U77,$W77),"")),"")</f>
        <v/>
      </c>
      <c r="GY77" s="157"/>
      <c r="GZ77" s="82"/>
      <c r="HA77" s="80" t="str">
        <f>IF(AND(申込書!$C$119&lt;&gt;"▼プルダウンより選択してください",申込書!$C$119&lt;&gt;"",申込書!$P$119&lt;&gt;"YYYY/MM/DD",$G77&lt;&gt;""),申込書!$P$119,"")</f>
        <v/>
      </c>
      <c r="HB77" s="81" t="str">
        <f>IF(AND(申込書!$C$119&lt;&gt;"▼プルダウンより選択してください",申込書!$C$119&lt;&gt;"",$G77&lt;&gt;""),申込書!$M$119,"")</f>
        <v/>
      </c>
      <c r="HC77" s="81" t="str">
        <f>IF($HA$3&lt;&gt;"コンテンツなし",IF(AND(申込書!$AH$4="GIGAスクールパック",SUM($P77,$R77)&lt;&gt;0),SUM($P77,$R77),IF(AND(申込書!$AH$4="SKY安心GIGAタブレット",SUM($T77,$V77)&lt;&gt;0),SUM($T77,$V77),"")),"")</f>
        <v/>
      </c>
      <c r="HD77" s="81" t="str">
        <f>IF($HA$3&lt;&gt;"コンテンツなし",IF(AND(申込書!$AH$4="GIGAスクールパック",SUM($Q77,$S77)&lt;&gt;0),SUM($Q77,$S77),IF(AND(申込書!$AH$4="SKY安心GIGAタブレット",SUM($U77,$W77)&lt;&gt;0),SUM($U77,$W77),"")),"")</f>
        <v/>
      </c>
      <c r="HE77" s="157"/>
      <c r="HF77" s="82"/>
      <c r="HG77" s="83"/>
    </row>
    <row r="78" spans="2:215" ht="26.85" customHeight="1">
      <c r="B78" s="62">
        <f t="shared" si="1"/>
        <v>73</v>
      </c>
      <c r="C78" s="63"/>
      <c r="D78" s="64"/>
      <c r="E78" s="207"/>
      <c r="F78" s="65"/>
      <c r="G78" s="66"/>
      <c r="H78" s="67"/>
      <c r="I78" s="68"/>
      <c r="J78" s="69"/>
      <c r="K78" s="70"/>
      <c r="L78" s="71"/>
      <c r="M78" s="72"/>
      <c r="N78" s="73"/>
      <c r="O78" s="74"/>
      <c r="P78" s="179"/>
      <c r="Q78" s="180"/>
      <c r="R78" s="180"/>
      <c r="S78" s="181"/>
      <c r="T78" s="179"/>
      <c r="U78" s="180"/>
      <c r="V78" s="182"/>
      <c r="W78" s="181"/>
      <c r="X78" s="75"/>
      <c r="Y78" s="76"/>
      <c r="Z78" s="77"/>
      <c r="AA78" s="78"/>
      <c r="AB78" s="79"/>
      <c r="AC78" s="79"/>
      <c r="AD78" s="79"/>
      <c r="AE78" s="77"/>
      <c r="AF78" s="139"/>
      <c r="AG78" s="139"/>
      <c r="AH78" s="139"/>
      <c r="AI78" s="80" t="str">
        <f>IF(AND(申込書!$C$90&lt;&gt;"▼プルダウンより選択してください",申込書!$C$90&lt;&gt;"",申込書!$P$90&lt;&gt;"YYYY/MM/DD",$G78&lt;&gt;""),申込書!$P$90,"")</f>
        <v/>
      </c>
      <c r="AJ78" s="81" t="str">
        <f>IF(AND(申込書!$C$90&lt;&gt;"▼プルダウンより選択してください",申込書!$C$90&lt;&gt;"",$G78&lt;&gt;""),申込書!$M$90,"")</f>
        <v/>
      </c>
      <c r="AK78" s="81" t="str">
        <f>IF($AI$3&lt;&gt;"コンテンツなし",IF(AND(申込書!$AH$4="GIGAスクールパック",SUM($P78,$R78)&lt;&gt;0),SUM($P78,$R78),IF(AND(申込書!$AH$4="SKY安心GIGAタブレット",SUM($T78,$V78)&lt;&gt;0),SUM($T78,$V78),"")),"")</f>
        <v/>
      </c>
      <c r="AL78" s="81" t="str">
        <f>IF($AI$3&lt;&gt;"コンテンツなし",IF(AND(申込書!$AH$4="GIGAスクールパック",SUM($Q78,$S78)&lt;&gt;0),SUM($Q78,$S78),IF(AND(申込書!$AH$4="SKY安心GIGAタブレット",SUM($U78,$W78)&lt;&gt;0),SUM($U78,$W78),"")),"")</f>
        <v/>
      </c>
      <c r="AM78" s="157"/>
      <c r="AN78" s="82"/>
      <c r="AO78" s="80" t="str">
        <f>IF(AND(申込書!$C$91&lt;&gt;"▼プルダウンより選択してください",申込書!$C$91&lt;&gt;"",申込書!$P$91&lt;&gt;"YYYY/MM/DD",$G78&lt;&gt;""),申込書!$P$91,"")</f>
        <v/>
      </c>
      <c r="AP78" s="81" t="str">
        <f>IF(AND(申込書!$C$91&lt;&gt;"▼プルダウンより選択してください",申込書!$C$91&lt;&gt;"",$G78&lt;&gt;""),申込書!$M$91,"")</f>
        <v/>
      </c>
      <c r="AQ78" s="81" t="str">
        <f>IF($AO$3&lt;&gt;"コンテンツなし",IF(AND(申込書!$AH$4="GIGAスクールパック",SUM($P78,$R78)&lt;&gt;0),SUM($P78,$R78),IF(AND(申込書!$AH$4="SKY安心GIGAタブレット",SUM($T78,$V78)&lt;&gt;0),SUM($T78,$V78),"")),"")</f>
        <v/>
      </c>
      <c r="AR78" s="81" t="str">
        <f>IF($AO$3&lt;&gt;"コンテンツなし",IF(AND(申込書!$AH$4="GIGAスクールパック",SUM($Q78,$S78)&lt;&gt;0),SUM($Q78,$S78),IF(AND(申込書!$AH$4="SKY安心GIGAタブレット",SUM($U78,$W78)&lt;&gt;0),SUM($U78,$W78),"")),"")</f>
        <v/>
      </c>
      <c r="AS78" s="157"/>
      <c r="AT78" s="82"/>
      <c r="AU78" s="80" t="str">
        <f>IF(AND(申込書!$C$92&lt;&gt;"▼プルダウンより選択してください",申込書!$C$92&lt;&gt;"",申込書!$P$92&lt;&gt;"YYYY/MM/DD",$G78&lt;&gt;""),申込書!$P$92,"")</f>
        <v/>
      </c>
      <c r="AV78" s="81" t="str">
        <f>IF(AND(申込書!$C$92&lt;&gt;"▼プルダウンより選択してください",申込書!$C$92&lt;&gt;"",$G78&lt;&gt;""),申込書!$M$92,"")</f>
        <v/>
      </c>
      <c r="AW78" s="81" t="str">
        <f>IF($AU$3&lt;&gt;"コンテンツなし",IF(AND(申込書!$AH$4="GIGAスクールパック",SUM($P78,$R78)&lt;&gt;0),SUM($P78,$R78),IF(AND(申込書!$AH$4="SKY安心GIGAタブレット",SUM($T78,$V78)&lt;&gt;0),SUM($T78,$V78),"")),"")</f>
        <v/>
      </c>
      <c r="AX78" s="81" t="str">
        <f>IF($AU$3&lt;&gt;"コンテンツなし",IF(AND(申込書!$AH$4="GIGAスクールパック",SUM($Q78,$S78)&lt;&gt;0),SUM($Q78,$S78),IF(AND(申込書!$AH$4="SKY安心GIGAタブレット",SUM($U78,$W78)&lt;&gt;0),SUM($U78,$W78),"")),"")</f>
        <v/>
      </c>
      <c r="AY78" s="157"/>
      <c r="AZ78" s="82"/>
      <c r="BA78" s="80" t="str">
        <f>IF(AND(申込書!$C$93&lt;&gt;"▼プルダウンより選択してください",申込書!$C$93&lt;&gt;"",申込書!$P$93&lt;&gt;"YYYY/MM/DD",$G78&lt;&gt;""),申込書!$P$93,"")</f>
        <v/>
      </c>
      <c r="BB78" s="81" t="str">
        <f>IF(AND(申込書!$C$93&lt;&gt;"▼プルダウンより選択してください",申込書!$C$93&lt;&gt;"",申込書!$M$93&gt;=1,$G78&lt;&gt;""),申込書!$M$93,"")</f>
        <v/>
      </c>
      <c r="BC78" s="81" t="str">
        <f>IF($BA$3&lt;&gt;"コンテンツなし",IF(AND(申込書!$AH$4="GIGAスクールパック",SUM($P78,$R78)&lt;&gt;0),SUM($P78,$R78),IF(AND(申込書!$AH$4="SKY安心GIGAタブレット",SUM($T78,$V78)&lt;&gt;0),SUM($T78,$V78),"")),"")</f>
        <v/>
      </c>
      <c r="BD78" s="81" t="str">
        <f>IF($BA$3&lt;&gt;"コンテンツなし",IF(AND(申込書!$AH$4="GIGAスクールパック",SUM($Q78,$S78)&lt;&gt;0),SUM($Q78,$S78),IF(AND(申込書!$AH$4="SKY安心GIGAタブレット",SUM($U78,$W78)&lt;&gt;0),SUM($U78,$W78),"")),"")</f>
        <v/>
      </c>
      <c r="BE78" s="157"/>
      <c r="BF78" s="82"/>
      <c r="BG78" s="80" t="str">
        <f>IF(AND(申込書!$C$94&lt;&gt;"▼プルダウンより選択してください",申込書!$C$94&lt;&gt;"",申込書!$P$94&lt;&gt;"YYYY/MM/DD",$G78&lt;&gt;""),申込書!$P$94,"")</f>
        <v/>
      </c>
      <c r="BH78" s="81" t="str">
        <f>IF(AND(申込書!$C$94&lt;&gt;"▼プルダウンより選択してください",申込書!$C$94&lt;&gt;"",$G78&lt;&gt;""),申込書!$M$94,"")</f>
        <v/>
      </c>
      <c r="BI78" s="81" t="str">
        <f>IF($BG$3&lt;&gt;"コンテンツなし",IF(AND(申込書!$AH$4="GIGAスクールパック",SUM($P78,$R78)&lt;&gt;0),SUM($P78,$R78),IF(AND(申込書!$AH$4="SKY安心GIGAタブレット",SUM($T78,$V78)&lt;&gt;0),SUM($T78,$V78),"")),"")</f>
        <v/>
      </c>
      <c r="BJ78" s="81" t="str">
        <f>IF($BG$3&lt;&gt;"コンテンツなし",IF(AND(申込書!$AH$4="GIGAスクールパック",SUM($Q78,$S78)&lt;&gt;0),SUM($Q78,$S78),IF(AND(申込書!$AH$4="SKY安心GIGAタブレット",SUM($U78,$W78)&lt;&gt;0),SUM($U78,$W78),"")),"")</f>
        <v/>
      </c>
      <c r="BK78" s="157"/>
      <c r="BL78" s="82"/>
      <c r="BM78" s="80" t="str">
        <f>IF(AND(申込書!$C$95&lt;&gt;"▼プルダウンより選択してください",申込書!$C$95&lt;&gt;"",申込書!$P$95&lt;&gt;"YYYY/MM/DD",$G78&lt;&gt;""),申込書!$P$95,"")</f>
        <v/>
      </c>
      <c r="BN78" s="81" t="str">
        <f>IF(AND(申込書!$C$95&lt;&gt;"▼プルダウンより選択してください",申込書!$C$95&lt;&gt;"",$G78&lt;&gt;""),申込書!$M$95,"")</f>
        <v/>
      </c>
      <c r="BO78" s="81" t="str">
        <f>IF($BM$3&lt;&gt;"コンテンツなし",IF(AND(申込書!$AH$4="GIGAスクールパック",SUM($P78,$R78)&lt;&gt;0),SUM($P78,$R78),IF(AND(申込書!$AH$4="SKY安心GIGAタブレット",SUM($T78,$V78)&lt;&gt;0),SUM($T78,$V78),"")),"")</f>
        <v/>
      </c>
      <c r="BP78" s="81" t="str">
        <f>IF($BM$3&lt;&gt;"コンテンツなし",IF(AND(申込書!$AH$4="GIGAスクールパック",SUM($Q78,$S78)&lt;&gt;0),SUM($Q78,$S78),IF(AND(申込書!$AH$4="SKY安心GIGAタブレット",SUM($U78,$W78)&lt;&gt;0),SUM($U78,$W78),"")),"")</f>
        <v/>
      </c>
      <c r="BQ78" s="157"/>
      <c r="BR78" s="82"/>
      <c r="BS78" s="80" t="str">
        <f>IF(AND(申込書!$C$96&lt;&gt;"▼プルダウンより選択してください",申込書!$C$96&lt;&gt;"",申込書!$P$96&lt;&gt;"YYYY/MM/DD",$G78&lt;&gt;""),申込書!$P$96,"")</f>
        <v/>
      </c>
      <c r="BT78" s="81" t="str">
        <f>IF(AND(申込書!$C$96&lt;&gt;"▼プルダウンより選択してください",申込書!$C$96&lt;&gt;"",$G78&lt;&gt;""),申込書!$M$96,"")</f>
        <v/>
      </c>
      <c r="BU78" s="81" t="str">
        <f>IF($BS$3&lt;&gt;"コンテンツなし",IF(AND(申込書!$AH$4="GIGAスクールパック",SUM($P78,$R78)&lt;&gt;0),SUM($P78,$R78),IF(AND(申込書!$AH$4="SKY安心GIGAタブレット",SUM($T78,$V78)&lt;&gt;0),SUM($T78,$V78),"")),"")</f>
        <v/>
      </c>
      <c r="BV78" s="81" t="str">
        <f>IF($BS$3&lt;&gt;"コンテンツなし",IF(AND(申込書!$AH$4="GIGAスクールパック",SUM($Q78,$S78)&lt;&gt;0),SUM($Q78,$S78),IF(AND(申込書!$AH$4="SKY安心GIGAタブレット",SUM($U78,$W78)&lt;&gt;0),SUM($U78,$W78),"")),"")</f>
        <v/>
      </c>
      <c r="BW78" s="157"/>
      <c r="BX78" s="82"/>
      <c r="BY78" s="80" t="str">
        <f>IF(AND(申込書!$C$97&lt;&gt;"▼プルダウンより選択してください",申込書!$C$97&lt;&gt;"",申込書!$P$97&lt;&gt;"YYYY/MM/DD",$G78&lt;&gt;""),申込書!$P$97,"")</f>
        <v/>
      </c>
      <c r="BZ78" s="81" t="str">
        <f>IF(AND(申込書!$C$97&lt;&gt;"▼プルダウンより選択してください",申込書!$C$97&lt;&gt;"",$G78&lt;&gt;""),申込書!$M$97,"")</f>
        <v/>
      </c>
      <c r="CA78" s="81" t="str">
        <f>IF($BY$3&lt;&gt;"コンテンツなし",IF(AND(申込書!$AH$4="GIGAスクールパック",SUM($P78,$R78)&lt;&gt;0),SUM($P78,$R78),IF(AND(申込書!$AH$4="SKY安心GIGAタブレット",SUM($T78,$V78)&lt;&gt;0),SUM($T78,$V78),"")),"")</f>
        <v/>
      </c>
      <c r="CB78" s="81" t="str">
        <f>IF($BY$3&lt;&gt;"コンテンツなし",IF(AND(申込書!$AH$4="GIGAスクールパック",SUM($Q78,$S78)&lt;&gt;0),SUM($Q78,$S78),IF(AND(申込書!$AH$4="SKY安心GIGAタブレット",SUM($U78,$W78)&lt;&gt;0),SUM($U78,$W78),"")),"")</f>
        <v/>
      </c>
      <c r="CC78" s="157"/>
      <c r="CD78" s="82"/>
      <c r="CE78" s="80" t="str">
        <f>IF(AND(申込書!$C$98&lt;&gt;"▼プルダウンより選択してください",申込書!$C$98&lt;&gt;"",申込書!$P$98&lt;&gt;"YYYY/MM/DD",$G78&lt;&gt;""),申込書!$P$98,"")</f>
        <v/>
      </c>
      <c r="CF78" s="81" t="str">
        <f>IF(AND(申込書!$C$98&lt;&gt;"▼プルダウンより選択してください",申込書!$C$98&lt;&gt;"",$G78&lt;&gt;""),申込書!$M$98,"")</f>
        <v/>
      </c>
      <c r="CG78" s="81" t="str">
        <f>IF($CE$3&lt;&gt;"コンテンツなし",IF(AND(申込書!$AH$4="GIGAスクールパック",SUM($P78,$R78)&lt;&gt;0),SUM($P78,$R78),IF(AND(申込書!$AH$4="SKY安心GIGAタブレット",SUM($T78,$V78)&lt;&gt;0),SUM($T78,$V78),"")),"")</f>
        <v/>
      </c>
      <c r="CH78" s="81" t="str">
        <f>IF($CE$3&lt;&gt;"コンテンツなし",IF(AND(申込書!$AH$4="GIGAスクールパック",SUM($Q78,$S78)&lt;&gt;0),SUM($Q78,$S78),IF(AND(申込書!$AH$4="SKY安心GIGAタブレット",SUM($U78,$W78)&lt;&gt;0),SUM($U78,$W78),"")),"")</f>
        <v/>
      </c>
      <c r="CI78" s="157"/>
      <c r="CJ78" s="82"/>
      <c r="CK78" s="80" t="str">
        <f>IF(AND(申込書!$C$99&lt;&gt;"▼プルダウンより選択してください",申込書!$C$99&lt;&gt;"",申込書!$P$99&lt;&gt;"YYYY/MM/DD",$G78&lt;&gt;""),申込書!$P$99,"")</f>
        <v/>
      </c>
      <c r="CL78" s="81" t="str">
        <f>IF(AND(申込書!$C$99&lt;&gt;"▼プルダウンより選択してください",申込書!$C$99&lt;&gt;"",$G78&lt;&gt;""),申込書!$M$99,"")</f>
        <v/>
      </c>
      <c r="CM78" s="81" t="str">
        <f>IF($CK$3&lt;&gt;"コンテンツなし",IF(AND(申込書!$AH$4="GIGAスクールパック",SUM($P78,$R78)&lt;&gt;0),SUM($P78,$R78),IF(AND(申込書!$AH$4="SKY安心GIGAタブレット",SUM($T78,$V78)&lt;&gt;0),SUM($T78,$V78),"")),"")</f>
        <v/>
      </c>
      <c r="CN78" s="81" t="str">
        <f>IF($CK$3&lt;&gt;"コンテンツなし",IF(AND(申込書!$AH$4="GIGAスクールパック",SUM($Q78,$S78)&lt;&gt;0),SUM($Q78,$S78),IF(AND(申込書!$AH$4="SKY安心GIGAタブレット",SUM($U78,$W78)&lt;&gt;0),SUM($U78,$W78),"")),"")</f>
        <v/>
      </c>
      <c r="CO78" s="157"/>
      <c r="CP78" s="82"/>
      <c r="CQ78" s="80" t="str">
        <f>IF(AND(申込書!$C$100&lt;&gt;"▼プルダウンより選択してください",申込書!$C$100&lt;&gt;"",申込書!$P$100&lt;&gt;"YYYY/MM/DD",$G78&lt;&gt;""),申込書!$P$100,"")</f>
        <v/>
      </c>
      <c r="CR78" s="81" t="str">
        <f>IF(AND(申込書!$C$100&lt;&gt;"▼プルダウンより選択してください",申込書!$C$100&lt;&gt;"",$G78&lt;&gt;""),申込書!$M$100,"")</f>
        <v/>
      </c>
      <c r="CS78" s="81" t="str">
        <f>IF($CQ$3&lt;&gt;"コンテンツなし",IF(AND(申込書!$AH$4="GIGAスクールパック",SUM($P78,$R78)&lt;&gt;0),SUM($P78,$R78),IF(AND(申込書!$AH$4="SKY安心GIGAタブレット",SUM($T78,$V78)&lt;&gt;0),SUM($T78,$V78),"")),"")</f>
        <v/>
      </c>
      <c r="CT78" s="81" t="str">
        <f>IF($CQ$3&lt;&gt;"コンテンツなし",IF(AND(申込書!$AH$4="GIGAスクールパック",SUM($Q78,$S78)&lt;&gt;0),SUM($Q78,$S78),IF(AND(申込書!$AH$4="SKY安心GIGAタブレット",SUM($U78,$W78)&lt;&gt;0),SUM($U78,$W78),"")),"")</f>
        <v/>
      </c>
      <c r="CU78" s="81"/>
      <c r="CV78" s="82"/>
      <c r="CW78" s="80" t="str">
        <f>IF(AND(申込書!$C$101&lt;&gt;"▼プルダウンより選択してください",申込書!$C$101&lt;&gt;"",申込書!$P$101&lt;&gt;"YYYY/MM/DD",$G78&lt;&gt;""),申込書!$P$101,"")</f>
        <v/>
      </c>
      <c r="CX78" s="81" t="str">
        <f>IF(AND(申込書!$C$101&lt;&gt;"▼プルダウンより選択してください",申込書!$C$101&lt;&gt;"",$G78&lt;&gt;""),申込書!$M$101,"")</f>
        <v/>
      </c>
      <c r="CY78" s="81" t="str">
        <f>IF($CW$3&lt;&gt;"コンテンツなし",IF(AND(申込書!$AH$4="GIGAスクールパック",SUM($P78,$R78)&lt;&gt;0),SUM($P78,$R78),IF(AND(申込書!$AH$4="SKY安心GIGAタブレット",SUM($T78,$V78)&lt;&gt;0),SUM($T78,$V78),"")),"")</f>
        <v/>
      </c>
      <c r="CZ78" s="81" t="str">
        <f>IF($CW$3&lt;&gt;"コンテンツなし",IF(AND(申込書!$AH$4="GIGAスクールパック",SUM($Q78,$S78)&lt;&gt;0),SUM($Q78,$S78),IF(AND(申込書!$AH$4="SKY安心GIGAタブレット",SUM($U78,$W78)&lt;&gt;0),SUM($U78,$W78),"")),"")</f>
        <v/>
      </c>
      <c r="DA78" s="81"/>
      <c r="DB78" s="82"/>
      <c r="DC78" s="80" t="str">
        <f>IF(AND(申込書!$C$102&lt;&gt;"▼プルダウンより選択してください",申込書!$C$102&lt;&gt;"",申込書!$P$102&lt;&gt;"YYYY/MM/DD",$G78&lt;&gt;""),申込書!$P$102,"")</f>
        <v/>
      </c>
      <c r="DD78" s="81" t="str">
        <f>IF(AND(申込書!$C$102&lt;&gt;"▼プルダウンより選択してください",申込書!$C$102&lt;&gt;"",$G78&lt;&gt;""),申込書!$M$102,"")</f>
        <v/>
      </c>
      <c r="DE78" s="81" t="str">
        <f>IF($DC$3&lt;&gt;"コンテンツなし",IF(AND(申込書!$AH$4="GIGAスクールパック",SUM($P78,$R78)&lt;&gt;0),SUM($P78,$R78),IF(AND(申込書!$AH$4="SKY安心GIGAタブレット",SUM($T78,$V78)&lt;&gt;0),SUM($T78,$V78),"")),"")</f>
        <v/>
      </c>
      <c r="DF78" s="81" t="str">
        <f>IF($DC$3&lt;&gt;"コンテンツなし",IF(AND(申込書!$AH$4="GIGAスクールパック",SUM($Q78,$S78)&lt;&gt;0),SUM($Q78,$S78),IF(AND(申込書!$AH$4="SKY安心GIGAタブレット",SUM($U78,$W78)&lt;&gt;0),SUM($U78,$W78),"")),"")</f>
        <v/>
      </c>
      <c r="DG78" s="81"/>
      <c r="DH78" s="82"/>
      <c r="DI78" s="80" t="str">
        <f>IF(AND(申込書!$C$103&lt;&gt;"▼プルダウンより選択してください",申込書!$C$103&lt;&gt;"",申込書!$P$103&lt;&gt;"YYYY/MM/DD",$G78&lt;&gt;""),申込書!$P$103,"")</f>
        <v/>
      </c>
      <c r="DJ78" s="81" t="str">
        <f>IF(AND(申込書!$C$103&lt;&gt;"▼プルダウンより選択してください",申込書!$C$103&lt;&gt;"",$G78&lt;&gt;""),申込書!$M$103,"")</f>
        <v/>
      </c>
      <c r="DK78" s="81" t="str">
        <f>IF($DI$3&lt;&gt;"コンテンツなし",IF(AND(申込書!$AH$4="GIGAスクールパック",SUM($P78,$R78)&lt;&gt;0),SUM($P78,$R78),IF(AND(申込書!$AH$4="SKY安心GIGAタブレット",SUM($T78,$V78)&lt;&gt;0),SUM($T78,$V78),"")),"")</f>
        <v/>
      </c>
      <c r="DL78" s="81" t="str">
        <f>IF($DI$3&lt;&gt;"コンテンツなし",IF(AND(申込書!$AH$4="GIGAスクールパック",SUM($Q78,$S78)&lt;&gt;0),SUM($Q78,$S78),IF(AND(申込書!$AH$4="SKY安心GIGAタブレット",SUM($U78,$W78)&lt;&gt;0),SUM($U78,$W78),"")),"")</f>
        <v/>
      </c>
      <c r="DM78" s="81"/>
      <c r="DN78" s="82"/>
      <c r="DO78" s="80" t="str">
        <f>IF(AND(申込書!$C$104&lt;&gt;"▼プルダウンより選択してください",申込書!$C$104&lt;&gt;"",申込書!$P$104&lt;&gt;"YYYY/MM/DD",$G78&lt;&gt;""),申込書!$P$104,"")</f>
        <v/>
      </c>
      <c r="DP78" s="81" t="str">
        <f>IF(AND(申込書!$C$104&lt;&gt;"▼プルダウンより選択してください",申込書!$C$104&lt;&gt;"",$G78&lt;&gt;""),申込書!$M$104,"")</f>
        <v/>
      </c>
      <c r="DQ78" s="81" t="str">
        <f>IF($DO$3&lt;&gt;"コンテンツなし",IF(AND(申込書!$AH$4="GIGAスクールパック",SUM($P78,$R78)&lt;&gt;0),SUM($P78,$R78),IF(AND(申込書!$AH$4="SKY安心GIGAタブレット",SUM($T78,$V78)&lt;&gt;0),SUM($T78,$V78),"")),"")</f>
        <v/>
      </c>
      <c r="DR78" s="81" t="str">
        <f>IF($DO$3&lt;&gt;"コンテンツなし",IF(AND(申込書!$AH$4="GIGAスクールパック",SUM($Q78,$S78)&lt;&gt;0),SUM($Q78,$S78),IF(AND(申込書!$AH$4="SKY安心GIGAタブレット",SUM($U78,$W78)&lt;&gt;0),SUM($U78,$W78),"")),"")</f>
        <v/>
      </c>
      <c r="DS78" s="81"/>
      <c r="DT78" s="82"/>
      <c r="DU78" s="80" t="str">
        <f>IF(AND(申込書!$C$105&lt;&gt;"▼プルダウンより選択してください",申込書!$C$105&lt;&gt;"",申込書!$P$105&lt;&gt;"YYYY/MM/DD",$G78&lt;&gt;""),申込書!$P$105,"")</f>
        <v/>
      </c>
      <c r="DV78" s="81" t="str">
        <f>IF(AND(申込書!$C$105&lt;&gt;"▼プルダウンより選択してください",申込書!$C$105&lt;&gt;"",$G78&lt;&gt;""),申込書!$M$105,"")</f>
        <v/>
      </c>
      <c r="DW78" s="81" t="str">
        <f>IF($DU$3&lt;&gt;"コンテンツなし",IF(AND(申込書!$AH$4="GIGAスクールパック",SUM($P78,$R78)&lt;&gt;0),SUM($P78,$R78),IF(AND(申込書!$AH$4="SKY安心GIGAタブレット",SUM($T78,$V78)&lt;&gt;0),SUM($T78,$V78),"")),"")</f>
        <v/>
      </c>
      <c r="DX78" s="81" t="str">
        <f>IF($DU$3&lt;&gt;"コンテンツなし",IF(AND(申込書!$AH$4="GIGAスクールパック",SUM($Q78,$S78)&lt;&gt;0),SUM($Q78,$S78),IF(AND(申込書!$AH$4="SKY安心GIGAタブレット",SUM($U78,$W78)&lt;&gt;0),SUM($U78,$W78),"")),"")</f>
        <v/>
      </c>
      <c r="DY78" s="157"/>
      <c r="DZ78" s="82"/>
      <c r="EA78" s="80" t="str">
        <f>IF(AND(申込書!$C$106&lt;&gt;"▼プルダウンより選択してください",申込書!$C$106&lt;&gt;"",申込書!$P$106&lt;&gt;"YYYY/MM/DD",$G78&lt;&gt;""),申込書!$P$106,"")</f>
        <v/>
      </c>
      <c r="EB78" s="81" t="str">
        <f>IF(AND(申込書!$C$106&lt;&gt;"▼プルダウンより選択してください",申込書!$C$106&lt;&gt;"",$G78&lt;&gt;""),申込書!$M$106,"")</f>
        <v/>
      </c>
      <c r="EC78" s="81" t="str">
        <f>IF($EA$3&lt;&gt;"コンテンツなし",IF(AND(申込書!$AH$4="GIGAスクールパック",SUM($P78,$R78)&lt;&gt;0),SUM($P78,$R78),IF(AND(申込書!$AH$4="SKY安心GIGAタブレット",SUM($T78,$V78)&lt;&gt;0),SUM($T78,$V78),"")),"")</f>
        <v/>
      </c>
      <c r="ED78" s="81" t="str">
        <f>IF($EA$3&lt;&gt;"コンテンツなし",IF(AND(申込書!$AH$4="GIGAスクールパック",SUM($Q78,$S78)&lt;&gt;0),SUM($Q78,$S78),IF(AND(申込書!$AH$4="SKY安心GIGAタブレット",SUM($U78,$W78)&lt;&gt;0),SUM($U78,$W78),"")),"")</f>
        <v/>
      </c>
      <c r="EE78" s="157"/>
      <c r="EF78" s="82"/>
      <c r="EG78" s="80" t="str">
        <f>IF(AND(申込書!$C$107&lt;&gt;"▼プルダウンより選択してください",申込書!$C$107&lt;&gt;"",申込書!$P$107&lt;&gt;"YYYY/MM/DD",$G78&lt;&gt;""),申込書!$P$107,"")</f>
        <v/>
      </c>
      <c r="EH78" s="81" t="str">
        <f>IF(AND(申込書!$C$107&lt;&gt;"▼プルダウンより選択してください",申込書!$C$107&lt;&gt;"",$G78&lt;&gt;""),申込書!$M$107,"")</f>
        <v/>
      </c>
      <c r="EI78" s="81" t="str">
        <f>IF($EG$3&lt;&gt;"コンテンツなし",IF(AND(申込書!$AH$4="GIGAスクールパック",SUM($P78,$R78)&lt;&gt;0),SUM($P78,$R78),IF(AND(申込書!$AH$4="SKY安心GIGAタブレット",SUM($T78,$V78)&lt;&gt;0),SUM($T78,$V78),"")),"")</f>
        <v/>
      </c>
      <c r="EJ78" s="81" t="str">
        <f>IF($EG$3&lt;&gt;"コンテンツなし",IF(AND(申込書!$AH$4="GIGAスクールパック",SUM($Q78,$S78)&lt;&gt;0),SUM($Q78,$S78),IF(AND(申込書!$AH$4="SKY安心GIGAタブレット",SUM($U78,$W78)&lt;&gt;0),SUM($U78,$W78),"")),"")</f>
        <v/>
      </c>
      <c r="EK78" s="157"/>
      <c r="EL78" s="82"/>
      <c r="EM78" s="80" t="str">
        <f>IF(AND(申込書!$C$108&lt;&gt;"▼プルダウンより選択してください",申込書!$C$108&lt;&gt;"",申込書!$P$108&lt;&gt;"YYYY/MM/DD",$G78&lt;&gt;""),申込書!$P$108,"")</f>
        <v/>
      </c>
      <c r="EN78" s="81" t="str">
        <f>IF(AND(申込書!$C$108&lt;&gt;"▼プルダウンより選択してください",申込書!$C$108&lt;&gt;"",$G78&lt;&gt;""),申込書!$M$108,"")</f>
        <v/>
      </c>
      <c r="EO78" s="81" t="str">
        <f>IF($EM$3&lt;&gt;"コンテンツなし",IF(AND(申込書!$AH$4="GIGAスクールパック",SUM($P78,$R78)&lt;&gt;0),SUM($P78,$R78),IF(AND(申込書!$AH$4="SKY安心GIGAタブレット",SUM($T78,$V78)&lt;&gt;0),SUM($T78,$V78),"")),"")</f>
        <v/>
      </c>
      <c r="EP78" s="81" t="str">
        <f>IF($EM$3&lt;&gt;"コンテンツなし",IF(AND(申込書!$AH$4="GIGAスクールパック",SUM($Q78,$S78)&lt;&gt;0),SUM($Q78,$S78),IF(AND(申込書!$AH$4="SKY安心GIGAタブレット",SUM($U78,$W78)&lt;&gt;0),SUM($U78,$W78),"")),"")</f>
        <v/>
      </c>
      <c r="EQ78" s="157"/>
      <c r="ER78" s="82"/>
      <c r="ES78" s="80" t="str">
        <f>IF(AND(申込書!$C$109&lt;&gt;"▼プルダウンより選択してください",申込書!$C$109&lt;&gt;"",申込書!$P$109&lt;&gt;"YYYY/MM/DD",$G78&lt;&gt;""),申込書!$P$109,"")</f>
        <v/>
      </c>
      <c r="ET78" s="81" t="str">
        <f>IF(AND(申込書!$C$109&lt;&gt;"▼プルダウンより選択してください",申込書!$C$109&lt;&gt;"",$G78&lt;&gt;""),申込書!$M$109,"")</f>
        <v/>
      </c>
      <c r="EU78" s="81" t="str">
        <f>IF($ES$3&lt;&gt;"コンテンツなし",IF(AND(申込書!$AH$4="GIGAスクールパック",SUM($P78,$R78)&lt;&gt;0),SUM($P78,$R78),IF(AND(申込書!$AH$4="SKY安心GIGAタブレット",SUM($T78,$V78)&lt;&gt;0),SUM($T78,$V78),"")),"")</f>
        <v/>
      </c>
      <c r="EV78" s="81" t="str">
        <f>IF($ES$3&lt;&gt;"コンテンツなし",IF(AND(申込書!$AH$4="GIGAスクールパック",SUM($Q78,$S78)&lt;&gt;0),SUM($Q78,$S78),IF(AND(申込書!$AH$4="SKY安心GIGAタブレット",SUM($U78,$W78)&lt;&gt;0),SUM($U78,$W78),"")),"")</f>
        <v/>
      </c>
      <c r="EW78" s="157"/>
      <c r="EX78" s="82"/>
      <c r="EY78" s="80" t="str">
        <f>IF(AND(申込書!$C$110&lt;&gt;"▼プルダウンより選択してください",申込書!$C$110&lt;&gt;"",申込書!$P$110&lt;&gt;"YYYY/MM/DD",$G78&lt;&gt;""),申込書!$P$110,"")</f>
        <v/>
      </c>
      <c r="EZ78" s="81" t="str">
        <f>IF(AND(申込書!$C$110&lt;&gt;"▼プルダウンより選択してください",申込書!$C$110&lt;&gt;"",$G78&lt;&gt;""),申込書!$M$110,"")</f>
        <v/>
      </c>
      <c r="FA78" s="81" t="str">
        <f>IF($EY$3&lt;&gt;"コンテンツなし",IF(AND(申込書!$AH$4="GIGAスクールパック",SUM($P78,$R78)&lt;&gt;0),SUM($P78,$R78),IF(AND(申込書!$AH$4="SKY安心GIGAタブレット",SUM($T78,$V78)&lt;&gt;0),SUM($T78,$V78),"")),"")</f>
        <v/>
      </c>
      <c r="FB78" s="81" t="str">
        <f>IF($EY$3&lt;&gt;"コンテンツなし",IF(AND(申込書!$AH$4="GIGAスクールパック",SUM($Q78,$S78)&lt;&gt;0),SUM($Q78,$S78),IF(AND(申込書!$AH$4="SKY安心GIGAタブレット",SUM($U78,$W78)&lt;&gt;0),SUM($U78,$W78),"")),"")</f>
        <v/>
      </c>
      <c r="FC78" s="157"/>
      <c r="FD78" s="82"/>
      <c r="FE78" s="80" t="str">
        <f>IF(AND(申込書!$C$111&lt;&gt;"▼プルダウンより選択してください",申込書!$C$111&lt;&gt;"",申込書!$P$111&lt;&gt;"YYYY/MM/DD",$G78&lt;&gt;""),申込書!$P$111,"")</f>
        <v/>
      </c>
      <c r="FF78" s="81" t="str">
        <f>IF(AND(申込書!$C$111&lt;&gt;"▼プルダウンより選択してください",申込書!$C$111&lt;&gt;"",$G78&lt;&gt;""),申込書!$M$111,"")</f>
        <v/>
      </c>
      <c r="FG78" s="81" t="str">
        <f>IF($FE$3&lt;&gt;"コンテンツなし",IF(AND(申込書!$AH$4="GIGAスクールパック",SUM($P78,$R78)&lt;&gt;0),SUM($P78,$R78),IF(AND(申込書!$AH$4="SKY安心GIGAタブレット",SUM($T78,$V78)&lt;&gt;0),SUM($T78,$V78),"")),"")</f>
        <v/>
      </c>
      <c r="FH78" s="81" t="str">
        <f>IF($FE$3&lt;&gt;"コンテンツなし",IF(AND(申込書!$AH$4="GIGAスクールパック",SUM($Q78,$S78)&lt;&gt;0),SUM($Q78,$S78),IF(AND(申込書!$AH$4="SKY安心GIGAタブレット",SUM($U78,$W78)&lt;&gt;0),SUM($U78,$W78),"")),"")</f>
        <v/>
      </c>
      <c r="FI78" s="157"/>
      <c r="FJ78" s="82"/>
      <c r="FK78" s="80" t="str">
        <f>IF(AND(申込書!$C$112&lt;&gt;"▼プルダウンより選択してください",申込書!$C$112&lt;&gt;"",申込書!$P$112&lt;&gt;"YYYY/MM/DD",$G78&lt;&gt;""),申込書!$P$112,"")</f>
        <v/>
      </c>
      <c r="FL78" s="81" t="str">
        <f>IF(AND(申込書!$C$112&lt;&gt;"▼プルダウンより選択してください",申込書!$C$112&lt;&gt;"",$G78&lt;&gt;""),申込書!$M$112,"")</f>
        <v/>
      </c>
      <c r="FM78" s="81" t="str">
        <f>IF($FK$3&lt;&gt;"コンテンツなし",IF(AND(申込書!$AH$4="GIGAスクールパック",SUM($P78,$R78)&lt;&gt;0),SUM($P78,$R78),IF(AND(申込書!$AH$4="SKY安心GIGAタブレット",SUM($T78,$V78)&lt;&gt;0),SUM($T78,$V78),"")),"")</f>
        <v/>
      </c>
      <c r="FN78" s="81" t="str">
        <f>IF($FK$3&lt;&gt;"コンテンツなし",IF(AND(申込書!$AH$4="GIGAスクールパック",SUM($Q78,$S78)&lt;&gt;0),SUM($Q78,$S78),IF(AND(申込書!$AH$4="SKY安心GIGAタブレット",SUM($U78,$W78)&lt;&gt;0),SUM($U78,$W78),"")),"")</f>
        <v/>
      </c>
      <c r="FO78" s="157"/>
      <c r="FP78" s="82"/>
      <c r="FQ78" s="80" t="str">
        <f>IF(AND(申込書!$C$113&lt;&gt;"▼プルダウンより選択してください",申込書!$C$113&lt;&gt;"",申込書!$P$113&lt;&gt;"YYYY/MM/DD",$G78&lt;&gt;""),申込書!$P$113,"")</f>
        <v/>
      </c>
      <c r="FR78" s="81" t="str">
        <f>IF(AND(申込書!$C$113&lt;&gt;"▼プルダウンより選択してください",申込書!$C$113&lt;&gt;"",$G78&lt;&gt;""),申込書!$M$113,"")</f>
        <v/>
      </c>
      <c r="FS78" s="81" t="str">
        <f>IF($FQ$3&lt;&gt;"コンテンツなし",IF(AND(申込書!$AH$4="GIGAスクールパック",SUM($P78,$R78)&lt;&gt;0),SUM($P78,$R78),IF(AND(申込書!$AH$4="SKY安心GIGAタブレット",SUM($T78,$V78)&lt;&gt;0),SUM($T78,$V78),"")),"")</f>
        <v/>
      </c>
      <c r="FT78" s="81" t="str">
        <f>IF($FQ$3&lt;&gt;"コンテンツなし",IF(AND(申込書!$AH$4="GIGAスクールパック",SUM($Q78,$S78)&lt;&gt;0),SUM($Q78,$S78),IF(AND(申込書!$AH$4="SKY安心GIGAタブレット",SUM($U78,$W78)&lt;&gt;0),SUM($U78,$W78),"")),"")</f>
        <v/>
      </c>
      <c r="FU78" s="157"/>
      <c r="FV78" s="82"/>
      <c r="FW78" s="80" t="str">
        <f>IF(AND(申込書!$C$114&lt;&gt;"▼プルダウンより選択してください",申込書!$C$114&lt;&gt;"",申込書!$P$114&lt;&gt;"YYYY/MM/DD",$G78&lt;&gt;""),申込書!$P$114,"")</f>
        <v/>
      </c>
      <c r="FX78" s="81" t="str">
        <f>IF(AND(申込書!$C$114&lt;&gt;"▼プルダウンより選択してください",申込書!$C$114&lt;&gt;"",$G78&lt;&gt;""),申込書!$M$114,"")</f>
        <v/>
      </c>
      <c r="FY78" s="81" t="str">
        <f>IF($FW$3&lt;&gt;"コンテンツなし",IF(AND(申込書!$AH$4="GIGAスクールパック",SUM($P78,$R78)&lt;&gt;0),SUM($P78,$R78),IF(AND(申込書!$AH$4="SKY安心GIGAタブレット",SUM($T78,$V78)&lt;&gt;0),SUM($T78,$V78),"")),"")</f>
        <v/>
      </c>
      <c r="FZ78" s="81" t="str">
        <f>IF($FW$3&lt;&gt;"コンテンツなし",IF(AND(申込書!$AH$4="GIGAスクールパック",SUM($Q78,$S78)&lt;&gt;0),SUM($Q78,$S78),IF(AND(申込書!$AH$4="SKY安心GIGAタブレット",SUM($U78,$W78)&lt;&gt;0),SUM($U78,$W78),"")),"")</f>
        <v/>
      </c>
      <c r="GA78" s="157"/>
      <c r="GB78" s="82"/>
      <c r="GC78" s="80" t="str">
        <f>IF(AND(申込書!$C$115&lt;&gt;"▼プルダウンより選択してください",申込書!$C$115&lt;&gt;"",申込書!$P$115&lt;&gt;"YYYY/MM/DD",$G78&lt;&gt;""),申込書!$P$115,"")</f>
        <v/>
      </c>
      <c r="GD78" s="81" t="str">
        <f>IF(AND(申込書!$C$115&lt;&gt;"▼プルダウンより選択してください",申込書!$C$115&lt;&gt;"",$G78&lt;&gt;""),申込書!$M$115,"")</f>
        <v/>
      </c>
      <c r="GE78" s="81" t="str">
        <f>IF($GC$3&lt;&gt;"コンテンツなし",IF(AND(申込書!$AH$4="GIGAスクールパック",SUM($P78,$R78)&lt;&gt;0),SUM($P78,$R78),IF(AND(申込書!$AH$4="SKY安心GIGAタブレット",SUM($T78,$V78)&lt;&gt;0),SUM($T78,$V78),"")),"")</f>
        <v/>
      </c>
      <c r="GF78" s="81" t="str">
        <f>IF($GC$3&lt;&gt;"コンテンツなし",IF(AND(申込書!$AH$4="GIGAスクールパック",SUM($Q78,$S78)&lt;&gt;0),SUM($Q78,$S78),IF(AND(申込書!$AH$4="SKY安心GIGAタブレット",SUM($U78,$W78)&lt;&gt;0),SUM($U78,$W78),"")),"")</f>
        <v/>
      </c>
      <c r="GG78" s="157"/>
      <c r="GH78" s="82"/>
      <c r="GI78" s="80" t="str">
        <f>IF(AND(申込書!$C$116&lt;&gt;"▼プルダウンより選択してください",申込書!$C$116&lt;&gt;"",申込書!$P$116&lt;&gt;"YYYY/MM/DD",$G78&lt;&gt;""),申込書!$P$116,"")</f>
        <v/>
      </c>
      <c r="GJ78" s="81" t="str">
        <f>IF(AND(申込書!$C$116&lt;&gt;"▼プルダウンより選択してください",申込書!$C$116&lt;&gt;"",$G78&lt;&gt;""),申込書!$M$116,"")</f>
        <v/>
      </c>
      <c r="GK78" s="81" t="str">
        <f>IF($GI$3&lt;&gt;"コンテンツなし",IF(AND(申込書!$AH$4="GIGAスクールパック",SUM($P78,$R78)&lt;&gt;0),SUM($P78,$R78),IF(AND(申込書!$AH$4="SKY安心GIGAタブレット",SUM($T78,$V78)&lt;&gt;0),SUM($T78,$V78),"")),"")</f>
        <v/>
      </c>
      <c r="GL78" s="81" t="str">
        <f>IF($GI$3&lt;&gt;"コンテンツなし",IF(AND(申込書!$AH$4="GIGAスクールパック",SUM($Q78,$S78)&lt;&gt;0),SUM($Q78,$S78),IF(AND(申込書!$AH$4="SKY安心GIGAタブレット",SUM($U78,$W78)&lt;&gt;0),SUM($U78,$W78),"")),"")</f>
        <v/>
      </c>
      <c r="GM78" s="157"/>
      <c r="GN78" s="82"/>
      <c r="GO78" s="80" t="str">
        <f>IF(AND(申込書!$C$117&lt;&gt;"▼プルダウンより選択してください",申込書!$C$117&lt;&gt;"",申込書!$P$117&lt;&gt;"YYYY/MM/DD",$G78&lt;&gt;""),申込書!$P$117,"")</f>
        <v/>
      </c>
      <c r="GP78" s="81" t="str">
        <f>IF(AND(申込書!$C$117&lt;&gt;"▼プルダウンより選択してください",申込書!$C$117&lt;&gt;"",$G78&lt;&gt;""),申込書!$M$117,"")</f>
        <v/>
      </c>
      <c r="GQ78" s="81" t="str">
        <f>IF($GO$3&lt;&gt;"コンテンツなし",IF(AND(申込書!$AH$4="GIGAスクールパック",SUM($P78,$R78)&lt;&gt;0),SUM($P78,$R78),IF(AND(申込書!$AH$4="SKY安心GIGAタブレット",SUM($T78,$V78)&lt;&gt;0),SUM($T78,$V78),"")),"")</f>
        <v/>
      </c>
      <c r="GR78" s="81" t="str">
        <f>IF($GO$3&lt;&gt;"コンテンツなし",IF(AND(申込書!$AH$4="GIGAスクールパック",SUM($Q78,$S78)&lt;&gt;0),SUM($Q78,$S78),IF(AND(申込書!$AH$4="SKY安心GIGAタブレット",SUM($U78,$W78)&lt;&gt;0),SUM($U78,$W78),"")),"")</f>
        <v/>
      </c>
      <c r="GS78" s="157"/>
      <c r="GT78" s="82"/>
      <c r="GU78" s="80" t="str">
        <f>IF(AND(申込書!$C$118&lt;&gt;"▼プルダウンより選択してください",申込書!$C$118&lt;&gt;"",申込書!$P$118&lt;&gt;"YYYY/MM/DD",$G78&lt;&gt;""),申込書!$P$118,"")</f>
        <v/>
      </c>
      <c r="GV78" s="81" t="str">
        <f>IF(AND(申込書!$C$118&lt;&gt;"▼プルダウンより選択してください",申込書!$C$118&lt;&gt;"",$G78&lt;&gt;""),申込書!$M$118,"")</f>
        <v/>
      </c>
      <c r="GW78" s="81" t="str">
        <f>IF($GU$3&lt;&gt;"コンテンツなし",IF(AND(申込書!$AH$4="GIGAスクールパック",SUM($P78,$R78)&lt;&gt;0),SUM($P78,$R78),IF(AND(申込書!$AH$4="SKY安心GIGAタブレット",SUM($T78,$V78)&lt;&gt;0),SUM($T78,$V78),"")),"")</f>
        <v/>
      </c>
      <c r="GX78" s="81" t="str">
        <f>IF($GU$3&lt;&gt;"コンテンツなし",IF(AND(申込書!$AH$4="GIGAスクールパック",SUM($Q78,$S78)&lt;&gt;0),SUM($Q78,$S78),IF(AND(申込書!$AH$4="SKY安心GIGAタブレット",SUM($U78,$W78)&lt;&gt;0),SUM($U78,$W78),"")),"")</f>
        <v/>
      </c>
      <c r="GY78" s="157"/>
      <c r="GZ78" s="82"/>
      <c r="HA78" s="80" t="str">
        <f>IF(AND(申込書!$C$119&lt;&gt;"▼プルダウンより選択してください",申込書!$C$119&lt;&gt;"",申込書!$P$119&lt;&gt;"YYYY/MM/DD",$G78&lt;&gt;""),申込書!$P$119,"")</f>
        <v/>
      </c>
      <c r="HB78" s="81" t="str">
        <f>IF(AND(申込書!$C$119&lt;&gt;"▼プルダウンより選択してください",申込書!$C$119&lt;&gt;"",$G78&lt;&gt;""),申込書!$M$119,"")</f>
        <v/>
      </c>
      <c r="HC78" s="81" t="str">
        <f>IF($HA$3&lt;&gt;"コンテンツなし",IF(AND(申込書!$AH$4="GIGAスクールパック",SUM($P78,$R78)&lt;&gt;0),SUM($P78,$R78),IF(AND(申込書!$AH$4="SKY安心GIGAタブレット",SUM($T78,$V78)&lt;&gt;0),SUM($T78,$V78),"")),"")</f>
        <v/>
      </c>
      <c r="HD78" s="81" t="str">
        <f>IF($HA$3&lt;&gt;"コンテンツなし",IF(AND(申込書!$AH$4="GIGAスクールパック",SUM($Q78,$S78)&lt;&gt;0),SUM($Q78,$S78),IF(AND(申込書!$AH$4="SKY安心GIGAタブレット",SUM($U78,$W78)&lt;&gt;0),SUM($U78,$W78),"")),"")</f>
        <v/>
      </c>
      <c r="HE78" s="157"/>
      <c r="HF78" s="82"/>
      <c r="HG78" s="83"/>
    </row>
    <row r="79" spans="2:215" ht="26.85" customHeight="1">
      <c r="B79" s="62">
        <f t="shared" si="1"/>
        <v>74</v>
      </c>
      <c r="C79" s="63"/>
      <c r="D79" s="64"/>
      <c r="E79" s="207"/>
      <c r="F79" s="65"/>
      <c r="G79" s="66"/>
      <c r="H79" s="67"/>
      <c r="I79" s="68"/>
      <c r="J79" s="69"/>
      <c r="K79" s="70"/>
      <c r="L79" s="71"/>
      <c r="M79" s="72"/>
      <c r="N79" s="73"/>
      <c r="O79" s="74"/>
      <c r="P79" s="179"/>
      <c r="Q79" s="180"/>
      <c r="R79" s="180"/>
      <c r="S79" s="181"/>
      <c r="T79" s="179"/>
      <c r="U79" s="180"/>
      <c r="V79" s="182"/>
      <c r="W79" s="181"/>
      <c r="X79" s="75"/>
      <c r="Y79" s="76"/>
      <c r="Z79" s="77"/>
      <c r="AA79" s="78"/>
      <c r="AB79" s="79"/>
      <c r="AC79" s="79"/>
      <c r="AD79" s="79"/>
      <c r="AE79" s="77"/>
      <c r="AF79" s="139"/>
      <c r="AG79" s="139"/>
      <c r="AH79" s="139"/>
      <c r="AI79" s="80" t="str">
        <f>IF(AND(申込書!$C$90&lt;&gt;"▼プルダウンより選択してください",申込書!$C$90&lt;&gt;"",申込書!$P$90&lt;&gt;"YYYY/MM/DD",$G79&lt;&gt;""),申込書!$P$90,"")</f>
        <v/>
      </c>
      <c r="AJ79" s="81" t="str">
        <f>IF(AND(申込書!$C$90&lt;&gt;"▼プルダウンより選択してください",申込書!$C$90&lt;&gt;"",$G79&lt;&gt;""),申込書!$M$90,"")</f>
        <v/>
      </c>
      <c r="AK79" s="81" t="str">
        <f>IF($AI$3&lt;&gt;"コンテンツなし",IF(AND(申込書!$AH$4="GIGAスクールパック",SUM($P79,$R79)&lt;&gt;0),SUM($P79,$R79),IF(AND(申込書!$AH$4="SKY安心GIGAタブレット",SUM($T79,$V79)&lt;&gt;0),SUM($T79,$V79),"")),"")</f>
        <v/>
      </c>
      <c r="AL79" s="81" t="str">
        <f>IF($AI$3&lt;&gt;"コンテンツなし",IF(AND(申込書!$AH$4="GIGAスクールパック",SUM($Q79,$S79)&lt;&gt;0),SUM($Q79,$S79),IF(AND(申込書!$AH$4="SKY安心GIGAタブレット",SUM($U79,$W79)&lt;&gt;0),SUM($U79,$W79),"")),"")</f>
        <v/>
      </c>
      <c r="AM79" s="157"/>
      <c r="AN79" s="82"/>
      <c r="AO79" s="80" t="str">
        <f>IF(AND(申込書!$C$91&lt;&gt;"▼プルダウンより選択してください",申込書!$C$91&lt;&gt;"",申込書!$P$91&lt;&gt;"YYYY/MM/DD",$G79&lt;&gt;""),申込書!$P$91,"")</f>
        <v/>
      </c>
      <c r="AP79" s="81" t="str">
        <f>IF(AND(申込書!$C$91&lt;&gt;"▼プルダウンより選択してください",申込書!$C$91&lt;&gt;"",$G79&lt;&gt;""),申込書!$M$91,"")</f>
        <v/>
      </c>
      <c r="AQ79" s="81" t="str">
        <f>IF($AO$3&lt;&gt;"コンテンツなし",IF(AND(申込書!$AH$4="GIGAスクールパック",SUM($P79,$R79)&lt;&gt;0),SUM($P79,$R79),IF(AND(申込書!$AH$4="SKY安心GIGAタブレット",SUM($T79,$V79)&lt;&gt;0),SUM($T79,$V79),"")),"")</f>
        <v/>
      </c>
      <c r="AR79" s="81" t="str">
        <f>IF($AO$3&lt;&gt;"コンテンツなし",IF(AND(申込書!$AH$4="GIGAスクールパック",SUM($Q79,$S79)&lt;&gt;0),SUM($Q79,$S79),IF(AND(申込書!$AH$4="SKY安心GIGAタブレット",SUM($U79,$W79)&lt;&gt;0),SUM($U79,$W79),"")),"")</f>
        <v/>
      </c>
      <c r="AS79" s="157"/>
      <c r="AT79" s="82"/>
      <c r="AU79" s="80" t="str">
        <f>IF(AND(申込書!$C$92&lt;&gt;"▼プルダウンより選択してください",申込書!$C$92&lt;&gt;"",申込書!$P$92&lt;&gt;"YYYY/MM/DD",$G79&lt;&gt;""),申込書!$P$92,"")</f>
        <v/>
      </c>
      <c r="AV79" s="81" t="str">
        <f>IF(AND(申込書!$C$92&lt;&gt;"▼プルダウンより選択してください",申込書!$C$92&lt;&gt;"",$G79&lt;&gt;""),申込書!$M$92,"")</f>
        <v/>
      </c>
      <c r="AW79" s="81" t="str">
        <f>IF($AU$3&lt;&gt;"コンテンツなし",IF(AND(申込書!$AH$4="GIGAスクールパック",SUM($P79,$R79)&lt;&gt;0),SUM($P79,$R79),IF(AND(申込書!$AH$4="SKY安心GIGAタブレット",SUM($T79,$V79)&lt;&gt;0),SUM($T79,$V79),"")),"")</f>
        <v/>
      </c>
      <c r="AX79" s="81" t="str">
        <f>IF($AU$3&lt;&gt;"コンテンツなし",IF(AND(申込書!$AH$4="GIGAスクールパック",SUM($Q79,$S79)&lt;&gt;0),SUM($Q79,$S79),IF(AND(申込書!$AH$4="SKY安心GIGAタブレット",SUM($U79,$W79)&lt;&gt;0),SUM($U79,$W79),"")),"")</f>
        <v/>
      </c>
      <c r="AY79" s="157"/>
      <c r="AZ79" s="82"/>
      <c r="BA79" s="80" t="str">
        <f>IF(AND(申込書!$C$93&lt;&gt;"▼プルダウンより選択してください",申込書!$C$93&lt;&gt;"",申込書!$P$93&lt;&gt;"YYYY/MM/DD",$G79&lt;&gt;""),申込書!$P$93,"")</f>
        <v/>
      </c>
      <c r="BB79" s="81" t="str">
        <f>IF(AND(申込書!$C$93&lt;&gt;"▼プルダウンより選択してください",申込書!$C$93&lt;&gt;"",申込書!$M$93&gt;=1,$G79&lt;&gt;""),申込書!$M$93,"")</f>
        <v/>
      </c>
      <c r="BC79" s="81" t="str">
        <f>IF($BA$3&lt;&gt;"コンテンツなし",IF(AND(申込書!$AH$4="GIGAスクールパック",SUM($P79,$R79)&lt;&gt;0),SUM($P79,$R79),IF(AND(申込書!$AH$4="SKY安心GIGAタブレット",SUM($T79,$V79)&lt;&gt;0),SUM($T79,$V79),"")),"")</f>
        <v/>
      </c>
      <c r="BD79" s="81" t="str">
        <f>IF($BA$3&lt;&gt;"コンテンツなし",IF(AND(申込書!$AH$4="GIGAスクールパック",SUM($Q79,$S79)&lt;&gt;0),SUM($Q79,$S79),IF(AND(申込書!$AH$4="SKY安心GIGAタブレット",SUM($U79,$W79)&lt;&gt;0),SUM($U79,$W79),"")),"")</f>
        <v/>
      </c>
      <c r="BE79" s="157"/>
      <c r="BF79" s="82"/>
      <c r="BG79" s="80" t="str">
        <f>IF(AND(申込書!$C$94&lt;&gt;"▼プルダウンより選択してください",申込書!$C$94&lt;&gt;"",申込書!$P$94&lt;&gt;"YYYY/MM/DD",$G79&lt;&gt;""),申込書!$P$94,"")</f>
        <v/>
      </c>
      <c r="BH79" s="81" t="str">
        <f>IF(AND(申込書!$C$94&lt;&gt;"▼プルダウンより選択してください",申込書!$C$94&lt;&gt;"",$G79&lt;&gt;""),申込書!$M$94,"")</f>
        <v/>
      </c>
      <c r="BI79" s="81" t="str">
        <f>IF($BG$3&lt;&gt;"コンテンツなし",IF(AND(申込書!$AH$4="GIGAスクールパック",SUM($P79,$R79)&lt;&gt;0),SUM($P79,$R79),IF(AND(申込書!$AH$4="SKY安心GIGAタブレット",SUM($T79,$V79)&lt;&gt;0),SUM($T79,$V79),"")),"")</f>
        <v/>
      </c>
      <c r="BJ79" s="81" t="str">
        <f>IF($BG$3&lt;&gt;"コンテンツなし",IF(AND(申込書!$AH$4="GIGAスクールパック",SUM($Q79,$S79)&lt;&gt;0),SUM($Q79,$S79),IF(AND(申込書!$AH$4="SKY安心GIGAタブレット",SUM($U79,$W79)&lt;&gt;0),SUM($U79,$W79),"")),"")</f>
        <v/>
      </c>
      <c r="BK79" s="157"/>
      <c r="BL79" s="82"/>
      <c r="BM79" s="80" t="str">
        <f>IF(AND(申込書!$C$95&lt;&gt;"▼プルダウンより選択してください",申込書!$C$95&lt;&gt;"",申込書!$P$95&lt;&gt;"YYYY/MM/DD",$G79&lt;&gt;""),申込書!$P$95,"")</f>
        <v/>
      </c>
      <c r="BN79" s="81" t="str">
        <f>IF(AND(申込書!$C$95&lt;&gt;"▼プルダウンより選択してください",申込書!$C$95&lt;&gt;"",$G79&lt;&gt;""),申込書!$M$95,"")</f>
        <v/>
      </c>
      <c r="BO79" s="81" t="str">
        <f>IF($BM$3&lt;&gt;"コンテンツなし",IF(AND(申込書!$AH$4="GIGAスクールパック",SUM($P79,$R79)&lt;&gt;0),SUM($P79,$R79),IF(AND(申込書!$AH$4="SKY安心GIGAタブレット",SUM($T79,$V79)&lt;&gt;0),SUM($T79,$V79),"")),"")</f>
        <v/>
      </c>
      <c r="BP79" s="81" t="str">
        <f>IF($BM$3&lt;&gt;"コンテンツなし",IF(AND(申込書!$AH$4="GIGAスクールパック",SUM($Q79,$S79)&lt;&gt;0),SUM($Q79,$S79),IF(AND(申込書!$AH$4="SKY安心GIGAタブレット",SUM($U79,$W79)&lt;&gt;0),SUM($U79,$W79),"")),"")</f>
        <v/>
      </c>
      <c r="BQ79" s="157"/>
      <c r="BR79" s="82"/>
      <c r="BS79" s="80" t="str">
        <f>IF(AND(申込書!$C$96&lt;&gt;"▼プルダウンより選択してください",申込書!$C$96&lt;&gt;"",申込書!$P$96&lt;&gt;"YYYY/MM/DD",$G79&lt;&gt;""),申込書!$P$96,"")</f>
        <v/>
      </c>
      <c r="BT79" s="81" t="str">
        <f>IF(AND(申込書!$C$96&lt;&gt;"▼プルダウンより選択してください",申込書!$C$96&lt;&gt;"",$G79&lt;&gt;""),申込書!$M$96,"")</f>
        <v/>
      </c>
      <c r="BU79" s="81" t="str">
        <f>IF($BS$3&lt;&gt;"コンテンツなし",IF(AND(申込書!$AH$4="GIGAスクールパック",SUM($P79,$R79)&lt;&gt;0),SUM($P79,$R79),IF(AND(申込書!$AH$4="SKY安心GIGAタブレット",SUM($T79,$V79)&lt;&gt;0),SUM($T79,$V79),"")),"")</f>
        <v/>
      </c>
      <c r="BV79" s="81" t="str">
        <f>IF($BS$3&lt;&gt;"コンテンツなし",IF(AND(申込書!$AH$4="GIGAスクールパック",SUM($Q79,$S79)&lt;&gt;0),SUM($Q79,$S79),IF(AND(申込書!$AH$4="SKY安心GIGAタブレット",SUM($U79,$W79)&lt;&gt;0),SUM($U79,$W79),"")),"")</f>
        <v/>
      </c>
      <c r="BW79" s="157"/>
      <c r="BX79" s="82"/>
      <c r="BY79" s="80" t="str">
        <f>IF(AND(申込書!$C$97&lt;&gt;"▼プルダウンより選択してください",申込書!$C$97&lt;&gt;"",申込書!$P$97&lt;&gt;"YYYY/MM/DD",$G79&lt;&gt;""),申込書!$P$97,"")</f>
        <v/>
      </c>
      <c r="BZ79" s="81" t="str">
        <f>IF(AND(申込書!$C$97&lt;&gt;"▼プルダウンより選択してください",申込書!$C$97&lt;&gt;"",$G79&lt;&gt;""),申込書!$M$97,"")</f>
        <v/>
      </c>
      <c r="CA79" s="81" t="str">
        <f>IF($BY$3&lt;&gt;"コンテンツなし",IF(AND(申込書!$AH$4="GIGAスクールパック",SUM($P79,$R79)&lt;&gt;0),SUM($P79,$R79),IF(AND(申込書!$AH$4="SKY安心GIGAタブレット",SUM($T79,$V79)&lt;&gt;0),SUM($T79,$V79),"")),"")</f>
        <v/>
      </c>
      <c r="CB79" s="81" t="str">
        <f>IF($BY$3&lt;&gt;"コンテンツなし",IF(AND(申込書!$AH$4="GIGAスクールパック",SUM($Q79,$S79)&lt;&gt;0),SUM($Q79,$S79),IF(AND(申込書!$AH$4="SKY安心GIGAタブレット",SUM($U79,$W79)&lt;&gt;0),SUM($U79,$W79),"")),"")</f>
        <v/>
      </c>
      <c r="CC79" s="157"/>
      <c r="CD79" s="82"/>
      <c r="CE79" s="80" t="str">
        <f>IF(AND(申込書!$C$98&lt;&gt;"▼プルダウンより選択してください",申込書!$C$98&lt;&gt;"",申込書!$P$98&lt;&gt;"YYYY/MM/DD",$G79&lt;&gt;""),申込書!$P$98,"")</f>
        <v/>
      </c>
      <c r="CF79" s="81" t="str">
        <f>IF(AND(申込書!$C$98&lt;&gt;"▼プルダウンより選択してください",申込書!$C$98&lt;&gt;"",$G79&lt;&gt;""),申込書!$M$98,"")</f>
        <v/>
      </c>
      <c r="CG79" s="81" t="str">
        <f>IF($CE$3&lt;&gt;"コンテンツなし",IF(AND(申込書!$AH$4="GIGAスクールパック",SUM($P79,$R79)&lt;&gt;0),SUM($P79,$R79),IF(AND(申込書!$AH$4="SKY安心GIGAタブレット",SUM($T79,$V79)&lt;&gt;0),SUM($T79,$V79),"")),"")</f>
        <v/>
      </c>
      <c r="CH79" s="81" t="str">
        <f>IF($CE$3&lt;&gt;"コンテンツなし",IF(AND(申込書!$AH$4="GIGAスクールパック",SUM($Q79,$S79)&lt;&gt;0),SUM($Q79,$S79),IF(AND(申込書!$AH$4="SKY安心GIGAタブレット",SUM($U79,$W79)&lt;&gt;0),SUM($U79,$W79),"")),"")</f>
        <v/>
      </c>
      <c r="CI79" s="157"/>
      <c r="CJ79" s="82"/>
      <c r="CK79" s="80" t="str">
        <f>IF(AND(申込書!$C$99&lt;&gt;"▼プルダウンより選択してください",申込書!$C$99&lt;&gt;"",申込書!$P$99&lt;&gt;"YYYY/MM/DD",$G79&lt;&gt;""),申込書!$P$99,"")</f>
        <v/>
      </c>
      <c r="CL79" s="81" t="str">
        <f>IF(AND(申込書!$C$99&lt;&gt;"▼プルダウンより選択してください",申込書!$C$99&lt;&gt;"",$G79&lt;&gt;""),申込書!$M$99,"")</f>
        <v/>
      </c>
      <c r="CM79" s="81" t="str">
        <f>IF($CK$3&lt;&gt;"コンテンツなし",IF(AND(申込書!$AH$4="GIGAスクールパック",SUM($P79,$R79)&lt;&gt;0),SUM($P79,$R79),IF(AND(申込書!$AH$4="SKY安心GIGAタブレット",SUM($T79,$V79)&lt;&gt;0),SUM($T79,$V79),"")),"")</f>
        <v/>
      </c>
      <c r="CN79" s="81" t="str">
        <f>IF($CK$3&lt;&gt;"コンテンツなし",IF(AND(申込書!$AH$4="GIGAスクールパック",SUM($Q79,$S79)&lt;&gt;0),SUM($Q79,$S79),IF(AND(申込書!$AH$4="SKY安心GIGAタブレット",SUM($U79,$W79)&lt;&gt;0),SUM($U79,$W79),"")),"")</f>
        <v/>
      </c>
      <c r="CO79" s="157"/>
      <c r="CP79" s="82"/>
      <c r="CQ79" s="80" t="str">
        <f>IF(AND(申込書!$C$100&lt;&gt;"▼プルダウンより選択してください",申込書!$C$100&lt;&gt;"",申込書!$P$100&lt;&gt;"YYYY/MM/DD",$G79&lt;&gt;""),申込書!$P$100,"")</f>
        <v/>
      </c>
      <c r="CR79" s="81" t="str">
        <f>IF(AND(申込書!$C$100&lt;&gt;"▼プルダウンより選択してください",申込書!$C$100&lt;&gt;"",$G79&lt;&gt;""),申込書!$M$100,"")</f>
        <v/>
      </c>
      <c r="CS79" s="81" t="str">
        <f>IF($CQ$3&lt;&gt;"コンテンツなし",IF(AND(申込書!$AH$4="GIGAスクールパック",SUM($P79,$R79)&lt;&gt;0),SUM($P79,$R79),IF(AND(申込書!$AH$4="SKY安心GIGAタブレット",SUM($T79,$V79)&lt;&gt;0),SUM($T79,$V79),"")),"")</f>
        <v/>
      </c>
      <c r="CT79" s="81" t="str">
        <f>IF($CQ$3&lt;&gt;"コンテンツなし",IF(AND(申込書!$AH$4="GIGAスクールパック",SUM($Q79,$S79)&lt;&gt;0),SUM($Q79,$S79),IF(AND(申込書!$AH$4="SKY安心GIGAタブレット",SUM($U79,$W79)&lt;&gt;0),SUM($U79,$W79),"")),"")</f>
        <v/>
      </c>
      <c r="CU79" s="81"/>
      <c r="CV79" s="82"/>
      <c r="CW79" s="80" t="str">
        <f>IF(AND(申込書!$C$101&lt;&gt;"▼プルダウンより選択してください",申込書!$C$101&lt;&gt;"",申込書!$P$101&lt;&gt;"YYYY/MM/DD",$G79&lt;&gt;""),申込書!$P$101,"")</f>
        <v/>
      </c>
      <c r="CX79" s="81" t="str">
        <f>IF(AND(申込書!$C$101&lt;&gt;"▼プルダウンより選択してください",申込書!$C$101&lt;&gt;"",$G79&lt;&gt;""),申込書!$M$101,"")</f>
        <v/>
      </c>
      <c r="CY79" s="81" t="str">
        <f>IF($CW$3&lt;&gt;"コンテンツなし",IF(AND(申込書!$AH$4="GIGAスクールパック",SUM($P79,$R79)&lt;&gt;0),SUM($P79,$R79),IF(AND(申込書!$AH$4="SKY安心GIGAタブレット",SUM($T79,$V79)&lt;&gt;0),SUM($T79,$V79),"")),"")</f>
        <v/>
      </c>
      <c r="CZ79" s="81" t="str">
        <f>IF($CW$3&lt;&gt;"コンテンツなし",IF(AND(申込書!$AH$4="GIGAスクールパック",SUM($Q79,$S79)&lt;&gt;0),SUM($Q79,$S79),IF(AND(申込書!$AH$4="SKY安心GIGAタブレット",SUM($U79,$W79)&lt;&gt;0),SUM($U79,$W79),"")),"")</f>
        <v/>
      </c>
      <c r="DA79" s="81"/>
      <c r="DB79" s="82"/>
      <c r="DC79" s="80" t="str">
        <f>IF(AND(申込書!$C$102&lt;&gt;"▼プルダウンより選択してください",申込書!$C$102&lt;&gt;"",申込書!$P$102&lt;&gt;"YYYY/MM/DD",$G79&lt;&gt;""),申込書!$P$102,"")</f>
        <v/>
      </c>
      <c r="DD79" s="81" t="str">
        <f>IF(AND(申込書!$C$102&lt;&gt;"▼プルダウンより選択してください",申込書!$C$102&lt;&gt;"",$G79&lt;&gt;""),申込書!$M$102,"")</f>
        <v/>
      </c>
      <c r="DE79" s="81" t="str">
        <f>IF($DC$3&lt;&gt;"コンテンツなし",IF(AND(申込書!$AH$4="GIGAスクールパック",SUM($P79,$R79)&lt;&gt;0),SUM($P79,$R79),IF(AND(申込書!$AH$4="SKY安心GIGAタブレット",SUM($T79,$V79)&lt;&gt;0),SUM($T79,$V79),"")),"")</f>
        <v/>
      </c>
      <c r="DF79" s="81" t="str">
        <f>IF($DC$3&lt;&gt;"コンテンツなし",IF(AND(申込書!$AH$4="GIGAスクールパック",SUM($Q79,$S79)&lt;&gt;0),SUM($Q79,$S79),IF(AND(申込書!$AH$4="SKY安心GIGAタブレット",SUM($U79,$W79)&lt;&gt;0),SUM($U79,$W79),"")),"")</f>
        <v/>
      </c>
      <c r="DG79" s="81"/>
      <c r="DH79" s="82"/>
      <c r="DI79" s="80" t="str">
        <f>IF(AND(申込書!$C$103&lt;&gt;"▼プルダウンより選択してください",申込書!$C$103&lt;&gt;"",申込書!$P$103&lt;&gt;"YYYY/MM/DD",$G79&lt;&gt;""),申込書!$P$103,"")</f>
        <v/>
      </c>
      <c r="DJ79" s="81" t="str">
        <f>IF(AND(申込書!$C$103&lt;&gt;"▼プルダウンより選択してください",申込書!$C$103&lt;&gt;"",$G79&lt;&gt;""),申込書!$M$103,"")</f>
        <v/>
      </c>
      <c r="DK79" s="81" t="str">
        <f>IF($DI$3&lt;&gt;"コンテンツなし",IF(AND(申込書!$AH$4="GIGAスクールパック",SUM($P79,$R79)&lt;&gt;0),SUM($P79,$R79),IF(AND(申込書!$AH$4="SKY安心GIGAタブレット",SUM($T79,$V79)&lt;&gt;0),SUM($T79,$V79),"")),"")</f>
        <v/>
      </c>
      <c r="DL79" s="81" t="str">
        <f>IF($DI$3&lt;&gt;"コンテンツなし",IF(AND(申込書!$AH$4="GIGAスクールパック",SUM($Q79,$S79)&lt;&gt;0),SUM($Q79,$S79),IF(AND(申込書!$AH$4="SKY安心GIGAタブレット",SUM($U79,$W79)&lt;&gt;0),SUM($U79,$W79),"")),"")</f>
        <v/>
      </c>
      <c r="DM79" s="81"/>
      <c r="DN79" s="82"/>
      <c r="DO79" s="80" t="str">
        <f>IF(AND(申込書!$C$104&lt;&gt;"▼プルダウンより選択してください",申込書!$C$104&lt;&gt;"",申込書!$P$104&lt;&gt;"YYYY/MM/DD",$G79&lt;&gt;""),申込書!$P$104,"")</f>
        <v/>
      </c>
      <c r="DP79" s="81" t="str">
        <f>IF(AND(申込書!$C$104&lt;&gt;"▼プルダウンより選択してください",申込書!$C$104&lt;&gt;"",$G79&lt;&gt;""),申込書!$M$104,"")</f>
        <v/>
      </c>
      <c r="DQ79" s="81" t="str">
        <f>IF($DO$3&lt;&gt;"コンテンツなし",IF(AND(申込書!$AH$4="GIGAスクールパック",SUM($P79,$R79)&lt;&gt;0),SUM($P79,$R79),IF(AND(申込書!$AH$4="SKY安心GIGAタブレット",SUM($T79,$V79)&lt;&gt;0),SUM($T79,$V79),"")),"")</f>
        <v/>
      </c>
      <c r="DR79" s="81" t="str">
        <f>IF($DO$3&lt;&gt;"コンテンツなし",IF(AND(申込書!$AH$4="GIGAスクールパック",SUM($Q79,$S79)&lt;&gt;0),SUM($Q79,$S79),IF(AND(申込書!$AH$4="SKY安心GIGAタブレット",SUM($U79,$W79)&lt;&gt;0),SUM($U79,$W79),"")),"")</f>
        <v/>
      </c>
      <c r="DS79" s="81"/>
      <c r="DT79" s="82"/>
      <c r="DU79" s="80" t="str">
        <f>IF(AND(申込書!$C$105&lt;&gt;"▼プルダウンより選択してください",申込書!$C$105&lt;&gt;"",申込書!$P$105&lt;&gt;"YYYY/MM/DD",$G79&lt;&gt;""),申込書!$P$105,"")</f>
        <v/>
      </c>
      <c r="DV79" s="81" t="str">
        <f>IF(AND(申込書!$C$105&lt;&gt;"▼プルダウンより選択してください",申込書!$C$105&lt;&gt;"",$G79&lt;&gt;""),申込書!$M$105,"")</f>
        <v/>
      </c>
      <c r="DW79" s="81" t="str">
        <f>IF($DU$3&lt;&gt;"コンテンツなし",IF(AND(申込書!$AH$4="GIGAスクールパック",SUM($P79,$R79)&lt;&gt;0),SUM($P79,$R79),IF(AND(申込書!$AH$4="SKY安心GIGAタブレット",SUM($T79,$V79)&lt;&gt;0),SUM($T79,$V79),"")),"")</f>
        <v/>
      </c>
      <c r="DX79" s="81" t="str">
        <f>IF($DU$3&lt;&gt;"コンテンツなし",IF(AND(申込書!$AH$4="GIGAスクールパック",SUM($Q79,$S79)&lt;&gt;0),SUM($Q79,$S79),IF(AND(申込書!$AH$4="SKY安心GIGAタブレット",SUM($U79,$W79)&lt;&gt;0),SUM($U79,$W79),"")),"")</f>
        <v/>
      </c>
      <c r="DY79" s="157"/>
      <c r="DZ79" s="82"/>
      <c r="EA79" s="80" t="str">
        <f>IF(AND(申込書!$C$106&lt;&gt;"▼プルダウンより選択してください",申込書!$C$106&lt;&gt;"",申込書!$P$106&lt;&gt;"YYYY/MM/DD",$G79&lt;&gt;""),申込書!$P$106,"")</f>
        <v/>
      </c>
      <c r="EB79" s="81" t="str">
        <f>IF(AND(申込書!$C$106&lt;&gt;"▼プルダウンより選択してください",申込書!$C$106&lt;&gt;"",$G79&lt;&gt;""),申込書!$M$106,"")</f>
        <v/>
      </c>
      <c r="EC79" s="81" t="str">
        <f>IF($EA$3&lt;&gt;"コンテンツなし",IF(AND(申込書!$AH$4="GIGAスクールパック",SUM($P79,$R79)&lt;&gt;0),SUM($P79,$R79),IF(AND(申込書!$AH$4="SKY安心GIGAタブレット",SUM($T79,$V79)&lt;&gt;0),SUM($T79,$V79),"")),"")</f>
        <v/>
      </c>
      <c r="ED79" s="81" t="str">
        <f>IF($EA$3&lt;&gt;"コンテンツなし",IF(AND(申込書!$AH$4="GIGAスクールパック",SUM($Q79,$S79)&lt;&gt;0),SUM($Q79,$S79),IF(AND(申込書!$AH$4="SKY安心GIGAタブレット",SUM($U79,$W79)&lt;&gt;0),SUM($U79,$W79),"")),"")</f>
        <v/>
      </c>
      <c r="EE79" s="157"/>
      <c r="EF79" s="82"/>
      <c r="EG79" s="80" t="str">
        <f>IF(AND(申込書!$C$107&lt;&gt;"▼プルダウンより選択してください",申込書!$C$107&lt;&gt;"",申込書!$P$107&lt;&gt;"YYYY/MM/DD",$G79&lt;&gt;""),申込書!$P$107,"")</f>
        <v/>
      </c>
      <c r="EH79" s="81" t="str">
        <f>IF(AND(申込書!$C$107&lt;&gt;"▼プルダウンより選択してください",申込書!$C$107&lt;&gt;"",$G79&lt;&gt;""),申込書!$M$107,"")</f>
        <v/>
      </c>
      <c r="EI79" s="81" t="str">
        <f>IF($EG$3&lt;&gt;"コンテンツなし",IF(AND(申込書!$AH$4="GIGAスクールパック",SUM($P79,$R79)&lt;&gt;0),SUM($P79,$R79),IF(AND(申込書!$AH$4="SKY安心GIGAタブレット",SUM($T79,$V79)&lt;&gt;0),SUM($T79,$V79),"")),"")</f>
        <v/>
      </c>
      <c r="EJ79" s="81" t="str">
        <f>IF($EG$3&lt;&gt;"コンテンツなし",IF(AND(申込書!$AH$4="GIGAスクールパック",SUM($Q79,$S79)&lt;&gt;0),SUM($Q79,$S79),IF(AND(申込書!$AH$4="SKY安心GIGAタブレット",SUM($U79,$W79)&lt;&gt;0),SUM($U79,$W79),"")),"")</f>
        <v/>
      </c>
      <c r="EK79" s="157"/>
      <c r="EL79" s="82"/>
      <c r="EM79" s="80" t="str">
        <f>IF(AND(申込書!$C$108&lt;&gt;"▼プルダウンより選択してください",申込書!$C$108&lt;&gt;"",申込書!$P$108&lt;&gt;"YYYY/MM/DD",$G79&lt;&gt;""),申込書!$P$108,"")</f>
        <v/>
      </c>
      <c r="EN79" s="81" t="str">
        <f>IF(AND(申込書!$C$108&lt;&gt;"▼プルダウンより選択してください",申込書!$C$108&lt;&gt;"",$G79&lt;&gt;""),申込書!$M$108,"")</f>
        <v/>
      </c>
      <c r="EO79" s="81" t="str">
        <f>IF($EM$3&lt;&gt;"コンテンツなし",IF(AND(申込書!$AH$4="GIGAスクールパック",SUM($P79,$R79)&lt;&gt;0),SUM($P79,$R79),IF(AND(申込書!$AH$4="SKY安心GIGAタブレット",SUM($T79,$V79)&lt;&gt;0),SUM($T79,$V79),"")),"")</f>
        <v/>
      </c>
      <c r="EP79" s="81" t="str">
        <f>IF($EM$3&lt;&gt;"コンテンツなし",IF(AND(申込書!$AH$4="GIGAスクールパック",SUM($Q79,$S79)&lt;&gt;0),SUM($Q79,$S79),IF(AND(申込書!$AH$4="SKY安心GIGAタブレット",SUM($U79,$W79)&lt;&gt;0),SUM($U79,$W79),"")),"")</f>
        <v/>
      </c>
      <c r="EQ79" s="157"/>
      <c r="ER79" s="82"/>
      <c r="ES79" s="80" t="str">
        <f>IF(AND(申込書!$C$109&lt;&gt;"▼プルダウンより選択してください",申込書!$C$109&lt;&gt;"",申込書!$P$109&lt;&gt;"YYYY/MM/DD",$G79&lt;&gt;""),申込書!$P$109,"")</f>
        <v/>
      </c>
      <c r="ET79" s="81" t="str">
        <f>IF(AND(申込書!$C$109&lt;&gt;"▼プルダウンより選択してください",申込書!$C$109&lt;&gt;"",$G79&lt;&gt;""),申込書!$M$109,"")</f>
        <v/>
      </c>
      <c r="EU79" s="81" t="str">
        <f>IF($ES$3&lt;&gt;"コンテンツなし",IF(AND(申込書!$AH$4="GIGAスクールパック",SUM($P79,$R79)&lt;&gt;0),SUM($P79,$R79),IF(AND(申込書!$AH$4="SKY安心GIGAタブレット",SUM($T79,$V79)&lt;&gt;0),SUM($T79,$V79),"")),"")</f>
        <v/>
      </c>
      <c r="EV79" s="81" t="str">
        <f>IF($ES$3&lt;&gt;"コンテンツなし",IF(AND(申込書!$AH$4="GIGAスクールパック",SUM($Q79,$S79)&lt;&gt;0),SUM($Q79,$S79),IF(AND(申込書!$AH$4="SKY安心GIGAタブレット",SUM($U79,$W79)&lt;&gt;0),SUM($U79,$W79),"")),"")</f>
        <v/>
      </c>
      <c r="EW79" s="157"/>
      <c r="EX79" s="82"/>
      <c r="EY79" s="80" t="str">
        <f>IF(AND(申込書!$C$110&lt;&gt;"▼プルダウンより選択してください",申込書!$C$110&lt;&gt;"",申込書!$P$110&lt;&gt;"YYYY/MM/DD",$G79&lt;&gt;""),申込書!$P$110,"")</f>
        <v/>
      </c>
      <c r="EZ79" s="81" t="str">
        <f>IF(AND(申込書!$C$110&lt;&gt;"▼プルダウンより選択してください",申込書!$C$110&lt;&gt;"",$G79&lt;&gt;""),申込書!$M$110,"")</f>
        <v/>
      </c>
      <c r="FA79" s="81" t="str">
        <f>IF($EY$3&lt;&gt;"コンテンツなし",IF(AND(申込書!$AH$4="GIGAスクールパック",SUM($P79,$R79)&lt;&gt;0),SUM($P79,$R79),IF(AND(申込書!$AH$4="SKY安心GIGAタブレット",SUM($T79,$V79)&lt;&gt;0),SUM($T79,$V79),"")),"")</f>
        <v/>
      </c>
      <c r="FB79" s="81" t="str">
        <f>IF($EY$3&lt;&gt;"コンテンツなし",IF(AND(申込書!$AH$4="GIGAスクールパック",SUM($Q79,$S79)&lt;&gt;0),SUM($Q79,$S79),IF(AND(申込書!$AH$4="SKY安心GIGAタブレット",SUM($U79,$W79)&lt;&gt;0),SUM($U79,$W79),"")),"")</f>
        <v/>
      </c>
      <c r="FC79" s="157"/>
      <c r="FD79" s="82"/>
      <c r="FE79" s="80" t="str">
        <f>IF(AND(申込書!$C$111&lt;&gt;"▼プルダウンより選択してください",申込書!$C$111&lt;&gt;"",申込書!$P$111&lt;&gt;"YYYY/MM/DD",$G79&lt;&gt;""),申込書!$P$111,"")</f>
        <v/>
      </c>
      <c r="FF79" s="81" t="str">
        <f>IF(AND(申込書!$C$111&lt;&gt;"▼プルダウンより選択してください",申込書!$C$111&lt;&gt;"",$G79&lt;&gt;""),申込書!$M$111,"")</f>
        <v/>
      </c>
      <c r="FG79" s="81" t="str">
        <f>IF($FE$3&lt;&gt;"コンテンツなし",IF(AND(申込書!$AH$4="GIGAスクールパック",SUM($P79,$R79)&lt;&gt;0),SUM($P79,$R79),IF(AND(申込書!$AH$4="SKY安心GIGAタブレット",SUM($T79,$V79)&lt;&gt;0),SUM($T79,$V79),"")),"")</f>
        <v/>
      </c>
      <c r="FH79" s="81" t="str">
        <f>IF($FE$3&lt;&gt;"コンテンツなし",IF(AND(申込書!$AH$4="GIGAスクールパック",SUM($Q79,$S79)&lt;&gt;0),SUM($Q79,$S79),IF(AND(申込書!$AH$4="SKY安心GIGAタブレット",SUM($U79,$W79)&lt;&gt;0),SUM($U79,$W79),"")),"")</f>
        <v/>
      </c>
      <c r="FI79" s="157"/>
      <c r="FJ79" s="82"/>
      <c r="FK79" s="80" t="str">
        <f>IF(AND(申込書!$C$112&lt;&gt;"▼プルダウンより選択してください",申込書!$C$112&lt;&gt;"",申込書!$P$112&lt;&gt;"YYYY/MM/DD",$G79&lt;&gt;""),申込書!$P$112,"")</f>
        <v/>
      </c>
      <c r="FL79" s="81" t="str">
        <f>IF(AND(申込書!$C$112&lt;&gt;"▼プルダウンより選択してください",申込書!$C$112&lt;&gt;"",$G79&lt;&gt;""),申込書!$M$112,"")</f>
        <v/>
      </c>
      <c r="FM79" s="81" t="str">
        <f>IF($FK$3&lt;&gt;"コンテンツなし",IF(AND(申込書!$AH$4="GIGAスクールパック",SUM($P79,$R79)&lt;&gt;0),SUM($P79,$R79),IF(AND(申込書!$AH$4="SKY安心GIGAタブレット",SUM($T79,$V79)&lt;&gt;0),SUM($T79,$V79),"")),"")</f>
        <v/>
      </c>
      <c r="FN79" s="81" t="str">
        <f>IF($FK$3&lt;&gt;"コンテンツなし",IF(AND(申込書!$AH$4="GIGAスクールパック",SUM($Q79,$S79)&lt;&gt;0),SUM($Q79,$S79),IF(AND(申込書!$AH$4="SKY安心GIGAタブレット",SUM($U79,$W79)&lt;&gt;0),SUM($U79,$W79),"")),"")</f>
        <v/>
      </c>
      <c r="FO79" s="157"/>
      <c r="FP79" s="82"/>
      <c r="FQ79" s="80" t="str">
        <f>IF(AND(申込書!$C$113&lt;&gt;"▼プルダウンより選択してください",申込書!$C$113&lt;&gt;"",申込書!$P$113&lt;&gt;"YYYY/MM/DD",$G79&lt;&gt;""),申込書!$P$113,"")</f>
        <v/>
      </c>
      <c r="FR79" s="81" t="str">
        <f>IF(AND(申込書!$C$113&lt;&gt;"▼プルダウンより選択してください",申込書!$C$113&lt;&gt;"",$G79&lt;&gt;""),申込書!$M$113,"")</f>
        <v/>
      </c>
      <c r="FS79" s="81" t="str">
        <f>IF($FQ$3&lt;&gt;"コンテンツなし",IF(AND(申込書!$AH$4="GIGAスクールパック",SUM($P79,$R79)&lt;&gt;0),SUM($P79,$R79),IF(AND(申込書!$AH$4="SKY安心GIGAタブレット",SUM($T79,$V79)&lt;&gt;0),SUM($T79,$V79),"")),"")</f>
        <v/>
      </c>
      <c r="FT79" s="81" t="str">
        <f>IF($FQ$3&lt;&gt;"コンテンツなし",IF(AND(申込書!$AH$4="GIGAスクールパック",SUM($Q79,$S79)&lt;&gt;0),SUM($Q79,$S79),IF(AND(申込書!$AH$4="SKY安心GIGAタブレット",SUM($U79,$W79)&lt;&gt;0),SUM($U79,$W79),"")),"")</f>
        <v/>
      </c>
      <c r="FU79" s="157"/>
      <c r="FV79" s="82"/>
      <c r="FW79" s="80" t="str">
        <f>IF(AND(申込書!$C$114&lt;&gt;"▼プルダウンより選択してください",申込書!$C$114&lt;&gt;"",申込書!$P$114&lt;&gt;"YYYY/MM/DD",$G79&lt;&gt;""),申込書!$P$114,"")</f>
        <v/>
      </c>
      <c r="FX79" s="81" t="str">
        <f>IF(AND(申込書!$C$114&lt;&gt;"▼プルダウンより選択してください",申込書!$C$114&lt;&gt;"",$G79&lt;&gt;""),申込書!$M$114,"")</f>
        <v/>
      </c>
      <c r="FY79" s="81" t="str">
        <f>IF($FW$3&lt;&gt;"コンテンツなし",IF(AND(申込書!$AH$4="GIGAスクールパック",SUM($P79,$R79)&lt;&gt;0),SUM($P79,$R79),IF(AND(申込書!$AH$4="SKY安心GIGAタブレット",SUM($T79,$V79)&lt;&gt;0),SUM($T79,$V79),"")),"")</f>
        <v/>
      </c>
      <c r="FZ79" s="81" t="str">
        <f>IF($FW$3&lt;&gt;"コンテンツなし",IF(AND(申込書!$AH$4="GIGAスクールパック",SUM($Q79,$S79)&lt;&gt;0),SUM($Q79,$S79),IF(AND(申込書!$AH$4="SKY安心GIGAタブレット",SUM($U79,$W79)&lt;&gt;0),SUM($U79,$W79),"")),"")</f>
        <v/>
      </c>
      <c r="GA79" s="157"/>
      <c r="GB79" s="82"/>
      <c r="GC79" s="80" t="str">
        <f>IF(AND(申込書!$C$115&lt;&gt;"▼プルダウンより選択してください",申込書!$C$115&lt;&gt;"",申込書!$P$115&lt;&gt;"YYYY/MM/DD",$G79&lt;&gt;""),申込書!$P$115,"")</f>
        <v/>
      </c>
      <c r="GD79" s="81" t="str">
        <f>IF(AND(申込書!$C$115&lt;&gt;"▼プルダウンより選択してください",申込書!$C$115&lt;&gt;"",$G79&lt;&gt;""),申込書!$M$115,"")</f>
        <v/>
      </c>
      <c r="GE79" s="81" t="str">
        <f>IF($GC$3&lt;&gt;"コンテンツなし",IF(AND(申込書!$AH$4="GIGAスクールパック",SUM($P79,$R79)&lt;&gt;0),SUM($P79,$R79),IF(AND(申込書!$AH$4="SKY安心GIGAタブレット",SUM($T79,$V79)&lt;&gt;0),SUM($T79,$V79),"")),"")</f>
        <v/>
      </c>
      <c r="GF79" s="81" t="str">
        <f>IF($GC$3&lt;&gt;"コンテンツなし",IF(AND(申込書!$AH$4="GIGAスクールパック",SUM($Q79,$S79)&lt;&gt;0),SUM($Q79,$S79),IF(AND(申込書!$AH$4="SKY安心GIGAタブレット",SUM($U79,$W79)&lt;&gt;0),SUM($U79,$W79),"")),"")</f>
        <v/>
      </c>
      <c r="GG79" s="157"/>
      <c r="GH79" s="82"/>
      <c r="GI79" s="80" t="str">
        <f>IF(AND(申込書!$C$116&lt;&gt;"▼プルダウンより選択してください",申込書!$C$116&lt;&gt;"",申込書!$P$116&lt;&gt;"YYYY/MM/DD",$G79&lt;&gt;""),申込書!$P$116,"")</f>
        <v/>
      </c>
      <c r="GJ79" s="81" t="str">
        <f>IF(AND(申込書!$C$116&lt;&gt;"▼プルダウンより選択してください",申込書!$C$116&lt;&gt;"",$G79&lt;&gt;""),申込書!$M$116,"")</f>
        <v/>
      </c>
      <c r="GK79" s="81" t="str">
        <f>IF($GI$3&lt;&gt;"コンテンツなし",IF(AND(申込書!$AH$4="GIGAスクールパック",SUM($P79,$R79)&lt;&gt;0),SUM($P79,$R79),IF(AND(申込書!$AH$4="SKY安心GIGAタブレット",SUM($T79,$V79)&lt;&gt;0),SUM($T79,$V79),"")),"")</f>
        <v/>
      </c>
      <c r="GL79" s="81" t="str">
        <f>IF($GI$3&lt;&gt;"コンテンツなし",IF(AND(申込書!$AH$4="GIGAスクールパック",SUM($Q79,$S79)&lt;&gt;0),SUM($Q79,$S79),IF(AND(申込書!$AH$4="SKY安心GIGAタブレット",SUM($U79,$W79)&lt;&gt;0),SUM($U79,$W79),"")),"")</f>
        <v/>
      </c>
      <c r="GM79" s="157"/>
      <c r="GN79" s="82"/>
      <c r="GO79" s="80" t="str">
        <f>IF(AND(申込書!$C$117&lt;&gt;"▼プルダウンより選択してください",申込書!$C$117&lt;&gt;"",申込書!$P$117&lt;&gt;"YYYY/MM/DD",$G79&lt;&gt;""),申込書!$P$117,"")</f>
        <v/>
      </c>
      <c r="GP79" s="81" t="str">
        <f>IF(AND(申込書!$C$117&lt;&gt;"▼プルダウンより選択してください",申込書!$C$117&lt;&gt;"",$G79&lt;&gt;""),申込書!$M$117,"")</f>
        <v/>
      </c>
      <c r="GQ79" s="81" t="str">
        <f>IF($GO$3&lt;&gt;"コンテンツなし",IF(AND(申込書!$AH$4="GIGAスクールパック",SUM($P79,$R79)&lt;&gt;0),SUM($P79,$R79),IF(AND(申込書!$AH$4="SKY安心GIGAタブレット",SUM($T79,$V79)&lt;&gt;0),SUM($T79,$V79),"")),"")</f>
        <v/>
      </c>
      <c r="GR79" s="81" t="str">
        <f>IF($GO$3&lt;&gt;"コンテンツなし",IF(AND(申込書!$AH$4="GIGAスクールパック",SUM($Q79,$S79)&lt;&gt;0),SUM($Q79,$S79),IF(AND(申込書!$AH$4="SKY安心GIGAタブレット",SUM($U79,$W79)&lt;&gt;0),SUM($U79,$W79),"")),"")</f>
        <v/>
      </c>
      <c r="GS79" s="157"/>
      <c r="GT79" s="82"/>
      <c r="GU79" s="80" t="str">
        <f>IF(AND(申込書!$C$118&lt;&gt;"▼プルダウンより選択してください",申込書!$C$118&lt;&gt;"",申込書!$P$118&lt;&gt;"YYYY/MM/DD",$G79&lt;&gt;""),申込書!$P$118,"")</f>
        <v/>
      </c>
      <c r="GV79" s="81" t="str">
        <f>IF(AND(申込書!$C$118&lt;&gt;"▼プルダウンより選択してください",申込書!$C$118&lt;&gt;"",$G79&lt;&gt;""),申込書!$M$118,"")</f>
        <v/>
      </c>
      <c r="GW79" s="81" t="str">
        <f>IF($GU$3&lt;&gt;"コンテンツなし",IF(AND(申込書!$AH$4="GIGAスクールパック",SUM($P79,$R79)&lt;&gt;0),SUM($P79,$R79),IF(AND(申込書!$AH$4="SKY安心GIGAタブレット",SUM($T79,$V79)&lt;&gt;0),SUM($T79,$V79),"")),"")</f>
        <v/>
      </c>
      <c r="GX79" s="81" t="str">
        <f>IF($GU$3&lt;&gt;"コンテンツなし",IF(AND(申込書!$AH$4="GIGAスクールパック",SUM($Q79,$S79)&lt;&gt;0),SUM($Q79,$S79),IF(AND(申込書!$AH$4="SKY安心GIGAタブレット",SUM($U79,$W79)&lt;&gt;0),SUM($U79,$W79),"")),"")</f>
        <v/>
      </c>
      <c r="GY79" s="157"/>
      <c r="GZ79" s="82"/>
      <c r="HA79" s="80" t="str">
        <f>IF(AND(申込書!$C$119&lt;&gt;"▼プルダウンより選択してください",申込書!$C$119&lt;&gt;"",申込書!$P$119&lt;&gt;"YYYY/MM/DD",$G79&lt;&gt;""),申込書!$P$119,"")</f>
        <v/>
      </c>
      <c r="HB79" s="81" t="str">
        <f>IF(AND(申込書!$C$119&lt;&gt;"▼プルダウンより選択してください",申込書!$C$119&lt;&gt;"",$G79&lt;&gt;""),申込書!$M$119,"")</f>
        <v/>
      </c>
      <c r="HC79" s="81" t="str">
        <f>IF($HA$3&lt;&gt;"コンテンツなし",IF(AND(申込書!$AH$4="GIGAスクールパック",SUM($P79,$R79)&lt;&gt;0),SUM($P79,$R79),IF(AND(申込書!$AH$4="SKY安心GIGAタブレット",SUM($T79,$V79)&lt;&gt;0),SUM($T79,$V79),"")),"")</f>
        <v/>
      </c>
      <c r="HD79" s="81" t="str">
        <f>IF($HA$3&lt;&gt;"コンテンツなし",IF(AND(申込書!$AH$4="GIGAスクールパック",SUM($Q79,$S79)&lt;&gt;0),SUM($Q79,$S79),IF(AND(申込書!$AH$4="SKY安心GIGAタブレット",SUM($U79,$W79)&lt;&gt;0),SUM($U79,$W79),"")),"")</f>
        <v/>
      </c>
      <c r="HE79" s="157"/>
      <c r="HF79" s="82"/>
      <c r="HG79" s="83"/>
    </row>
    <row r="80" spans="2:215" ht="26.85" customHeight="1">
      <c r="B80" s="62">
        <f t="shared" si="1"/>
        <v>75</v>
      </c>
      <c r="C80" s="63"/>
      <c r="D80" s="64"/>
      <c r="E80" s="207"/>
      <c r="F80" s="65"/>
      <c r="G80" s="66"/>
      <c r="H80" s="67"/>
      <c r="I80" s="68"/>
      <c r="J80" s="69"/>
      <c r="K80" s="70"/>
      <c r="L80" s="71"/>
      <c r="M80" s="72"/>
      <c r="N80" s="73"/>
      <c r="O80" s="74"/>
      <c r="P80" s="179"/>
      <c r="Q80" s="180"/>
      <c r="R80" s="180"/>
      <c r="S80" s="181"/>
      <c r="T80" s="179"/>
      <c r="U80" s="180"/>
      <c r="V80" s="182"/>
      <c r="W80" s="181"/>
      <c r="X80" s="75"/>
      <c r="Y80" s="76"/>
      <c r="Z80" s="77"/>
      <c r="AA80" s="78"/>
      <c r="AB80" s="79"/>
      <c r="AC80" s="79"/>
      <c r="AD80" s="79"/>
      <c r="AE80" s="77"/>
      <c r="AF80" s="139"/>
      <c r="AG80" s="139"/>
      <c r="AH80" s="139"/>
      <c r="AI80" s="80" t="str">
        <f>IF(AND(申込書!$C$90&lt;&gt;"▼プルダウンより選択してください",申込書!$C$90&lt;&gt;"",申込書!$P$90&lt;&gt;"YYYY/MM/DD",$G80&lt;&gt;""),申込書!$P$90,"")</f>
        <v/>
      </c>
      <c r="AJ80" s="81" t="str">
        <f>IF(AND(申込書!$C$90&lt;&gt;"▼プルダウンより選択してください",申込書!$C$90&lt;&gt;"",$G80&lt;&gt;""),申込書!$M$90,"")</f>
        <v/>
      </c>
      <c r="AK80" s="81" t="str">
        <f>IF($AI$3&lt;&gt;"コンテンツなし",IF(AND(申込書!$AH$4="GIGAスクールパック",SUM($P80,$R80)&lt;&gt;0),SUM($P80,$R80),IF(AND(申込書!$AH$4="SKY安心GIGAタブレット",SUM($T80,$V80)&lt;&gt;0),SUM($T80,$V80),"")),"")</f>
        <v/>
      </c>
      <c r="AL80" s="81" t="str">
        <f>IF($AI$3&lt;&gt;"コンテンツなし",IF(AND(申込書!$AH$4="GIGAスクールパック",SUM($Q80,$S80)&lt;&gt;0),SUM($Q80,$S80),IF(AND(申込書!$AH$4="SKY安心GIGAタブレット",SUM($U80,$W80)&lt;&gt;0),SUM($U80,$W80),"")),"")</f>
        <v/>
      </c>
      <c r="AM80" s="157"/>
      <c r="AN80" s="82"/>
      <c r="AO80" s="80" t="str">
        <f>IF(AND(申込書!$C$91&lt;&gt;"▼プルダウンより選択してください",申込書!$C$91&lt;&gt;"",申込書!$P$91&lt;&gt;"YYYY/MM/DD",$G80&lt;&gt;""),申込書!$P$91,"")</f>
        <v/>
      </c>
      <c r="AP80" s="81" t="str">
        <f>IF(AND(申込書!$C$91&lt;&gt;"▼プルダウンより選択してください",申込書!$C$91&lt;&gt;"",$G80&lt;&gt;""),申込書!$M$91,"")</f>
        <v/>
      </c>
      <c r="AQ80" s="81" t="str">
        <f>IF($AO$3&lt;&gt;"コンテンツなし",IF(AND(申込書!$AH$4="GIGAスクールパック",SUM($P80,$R80)&lt;&gt;0),SUM($P80,$R80),IF(AND(申込書!$AH$4="SKY安心GIGAタブレット",SUM($T80,$V80)&lt;&gt;0),SUM($T80,$V80),"")),"")</f>
        <v/>
      </c>
      <c r="AR80" s="81" t="str">
        <f>IF($AO$3&lt;&gt;"コンテンツなし",IF(AND(申込書!$AH$4="GIGAスクールパック",SUM($Q80,$S80)&lt;&gt;0),SUM($Q80,$S80),IF(AND(申込書!$AH$4="SKY安心GIGAタブレット",SUM($U80,$W80)&lt;&gt;0),SUM($U80,$W80),"")),"")</f>
        <v/>
      </c>
      <c r="AS80" s="157"/>
      <c r="AT80" s="82"/>
      <c r="AU80" s="80" t="str">
        <f>IF(AND(申込書!$C$92&lt;&gt;"▼プルダウンより選択してください",申込書!$C$92&lt;&gt;"",申込書!$P$92&lt;&gt;"YYYY/MM/DD",$G80&lt;&gt;""),申込書!$P$92,"")</f>
        <v/>
      </c>
      <c r="AV80" s="81" t="str">
        <f>IF(AND(申込書!$C$92&lt;&gt;"▼プルダウンより選択してください",申込書!$C$92&lt;&gt;"",$G80&lt;&gt;""),申込書!$M$92,"")</f>
        <v/>
      </c>
      <c r="AW80" s="81" t="str">
        <f>IF($AU$3&lt;&gt;"コンテンツなし",IF(AND(申込書!$AH$4="GIGAスクールパック",SUM($P80,$R80)&lt;&gt;0),SUM($P80,$R80),IF(AND(申込書!$AH$4="SKY安心GIGAタブレット",SUM($T80,$V80)&lt;&gt;0),SUM($T80,$V80),"")),"")</f>
        <v/>
      </c>
      <c r="AX80" s="81" t="str">
        <f>IF($AU$3&lt;&gt;"コンテンツなし",IF(AND(申込書!$AH$4="GIGAスクールパック",SUM($Q80,$S80)&lt;&gt;0),SUM($Q80,$S80),IF(AND(申込書!$AH$4="SKY安心GIGAタブレット",SUM($U80,$W80)&lt;&gt;0),SUM($U80,$W80),"")),"")</f>
        <v/>
      </c>
      <c r="AY80" s="157"/>
      <c r="AZ80" s="82"/>
      <c r="BA80" s="80" t="str">
        <f>IF(AND(申込書!$C$93&lt;&gt;"▼プルダウンより選択してください",申込書!$C$93&lt;&gt;"",申込書!$P$93&lt;&gt;"YYYY/MM/DD",$G80&lt;&gt;""),申込書!$P$93,"")</f>
        <v/>
      </c>
      <c r="BB80" s="81" t="str">
        <f>IF(AND(申込書!$C$93&lt;&gt;"▼プルダウンより選択してください",申込書!$C$93&lt;&gt;"",申込書!$M$93&gt;=1,$G80&lt;&gt;""),申込書!$M$93,"")</f>
        <v/>
      </c>
      <c r="BC80" s="81" t="str">
        <f>IF($BA$3&lt;&gt;"コンテンツなし",IF(AND(申込書!$AH$4="GIGAスクールパック",SUM($P80,$R80)&lt;&gt;0),SUM($P80,$R80),IF(AND(申込書!$AH$4="SKY安心GIGAタブレット",SUM($T80,$V80)&lt;&gt;0),SUM($T80,$V80),"")),"")</f>
        <v/>
      </c>
      <c r="BD80" s="81" t="str">
        <f>IF($BA$3&lt;&gt;"コンテンツなし",IF(AND(申込書!$AH$4="GIGAスクールパック",SUM($Q80,$S80)&lt;&gt;0),SUM($Q80,$S80),IF(AND(申込書!$AH$4="SKY安心GIGAタブレット",SUM($U80,$W80)&lt;&gt;0),SUM($U80,$W80),"")),"")</f>
        <v/>
      </c>
      <c r="BE80" s="157"/>
      <c r="BF80" s="82"/>
      <c r="BG80" s="80" t="str">
        <f>IF(AND(申込書!$C$94&lt;&gt;"▼プルダウンより選択してください",申込書!$C$94&lt;&gt;"",申込書!$P$94&lt;&gt;"YYYY/MM/DD",$G80&lt;&gt;""),申込書!$P$94,"")</f>
        <v/>
      </c>
      <c r="BH80" s="81" t="str">
        <f>IF(AND(申込書!$C$94&lt;&gt;"▼プルダウンより選択してください",申込書!$C$94&lt;&gt;"",$G80&lt;&gt;""),申込書!$M$94,"")</f>
        <v/>
      </c>
      <c r="BI80" s="81" t="str">
        <f>IF($BG$3&lt;&gt;"コンテンツなし",IF(AND(申込書!$AH$4="GIGAスクールパック",SUM($P80,$R80)&lt;&gt;0),SUM($P80,$R80),IF(AND(申込書!$AH$4="SKY安心GIGAタブレット",SUM($T80,$V80)&lt;&gt;0),SUM($T80,$V80),"")),"")</f>
        <v/>
      </c>
      <c r="BJ80" s="81" t="str">
        <f>IF($BG$3&lt;&gt;"コンテンツなし",IF(AND(申込書!$AH$4="GIGAスクールパック",SUM($Q80,$S80)&lt;&gt;0),SUM($Q80,$S80),IF(AND(申込書!$AH$4="SKY安心GIGAタブレット",SUM($U80,$W80)&lt;&gt;0),SUM($U80,$W80),"")),"")</f>
        <v/>
      </c>
      <c r="BK80" s="157"/>
      <c r="BL80" s="82"/>
      <c r="BM80" s="80" t="str">
        <f>IF(AND(申込書!$C$95&lt;&gt;"▼プルダウンより選択してください",申込書!$C$95&lt;&gt;"",申込書!$P$95&lt;&gt;"YYYY/MM/DD",$G80&lt;&gt;""),申込書!$P$95,"")</f>
        <v/>
      </c>
      <c r="BN80" s="81" t="str">
        <f>IF(AND(申込書!$C$95&lt;&gt;"▼プルダウンより選択してください",申込書!$C$95&lt;&gt;"",$G80&lt;&gt;""),申込書!$M$95,"")</f>
        <v/>
      </c>
      <c r="BO80" s="81" t="str">
        <f>IF($BM$3&lt;&gt;"コンテンツなし",IF(AND(申込書!$AH$4="GIGAスクールパック",SUM($P80,$R80)&lt;&gt;0),SUM($P80,$R80),IF(AND(申込書!$AH$4="SKY安心GIGAタブレット",SUM($T80,$V80)&lt;&gt;0),SUM($T80,$V80),"")),"")</f>
        <v/>
      </c>
      <c r="BP80" s="81" t="str">
        <f>IF($BM$3&lt;&gt;"コンテンツなし",IF(AND(申込書!$AH$4="GIGAスクールパック",SUM($Q80,$S80)&lt;&gt;0),SUM($Q80,$S80),IF(AND(申込書!$AH$4="SKY安心GIGAタブレット",SUM($U80,$W80)&lt;&gt;0),SUM($U80,$W80),"")),"")</f>
        <v/>
      </c>
      <c r="BQ80" s="157"/>
      <c r="BR80" s="82"/>
      <c r="BS80" s="80" t="str">
        <f>IF(AND(申込書!$C$96&lt;&gt;"▼プルダウンより選択してください",申込書!$C$96&lt;&gt;"",申込書!$P$96&lt;&gt;"YYYY/MM/DD",$G80&lt;&gt;""),申込書!$P$96,"")</f>
        <v/>
      </c>
      <c r="BT80" s="81" t="str">
        <f>IF(AND(申込書!$C$96&lt;&gt;"▼プルダウンより選択してください",申込書!$C$96&lt;&gt;"",$G80&lt;&gt;""),申込書!$M$96,"")</f>
        <v/>
      </c>
      <c r="BU80" s="81" t="str">
        <f>IF($BS$3&lt;&gt;"コンテンツなし",IF(AND(申込書!$AH$4="GIGAスクールパック",SUM($P80,$R80)&lt;&gt;0),SUM($P80,$R80),IF(AND(申込書!$AH$4="SKY安心GIGAタブレット",SUM($T80,$V80)&lt;&gt;0),SUM($T80,$V80),"")),"")</f>
        <v/>
      </c>
      <c r="BV80" s="81" t="str">
        <f>IF($BS$3&lt;&gt;"コンテンツなし",IF(AND(申込書!$AH$4="GIGAスクールパック",SUM($Q80,$S80)&lt;&gt;0),SUM($Q80,$S80),IF(AND(申込書!$AH$4="SKY安心GIGAタブレット",SUM($U80,$W80)&lt;&gt;0),SUM($U80,$W80),"")),"")</f>
        <v/>
      </c>
      <c r="BW80" s="157"/>
      <c r="BX80" s="82"/>
      <c r="BY80" s="80" t="str">
        <f>IF(AND(申込書!$C$97&lt;&gt;"▼プルダウンより選択してください",申込書!$C$97&lt;&gt;"",申込書!$P$97&lt;&gt;"YYYY/MM/DD",$G80&lt;&gt;""),申込書!$P$97,"")</f>
        <v/>
      </c>
      <c r="BZ80" s="81" t="str">
        <f>IF(AND(申込書!$C$97&lt;&gt;"▼プルダウンより選択してください",申込書!$C$97&lt;&gt;"",$G80&lt;&gt;""),申込書!$M$97,"")</f>
        <v/>
      </c>
      <c r="CA80" s="81" t="str">
        <f>IF($BY$3&lt;&gt;"コンテンツなし",IF(AND(申込書!$AH$4="GIGAスクールパック",SUM($P80,$R80)&lt;&gt;0),SUM($P80,$R80),IF(AND(申込書!$AH$4="SKY安心GIGAタブレット",SUM($T80,$V80)&lt;&gt;0),SUM($T80,$V80),"")),"")</f>
        <v/>
      </c>
      <c r="CB80" s="81" t="str">
        <f>IF($BY$3&lt;&gt;"コンテンツなし",IF(AND(申込書!$AH$4="GIGAスクールパック",SUM($Q80,$S80)&lt;&gt;0),SUM($Q80,$S80),IF(AND(申込書!$AH$4="SKY安心GIGAタブレット",SUM($U80,$W80)&lt;&gt;0),SUM($U80,$W80),"")),"")</f>
        <v/>
      </c>
      <c r="CC80" s="157"/>
      <c r="CD80" s="82"/>
      <c r="CE80" s="80" t="str">
        <f>IF(AND(申込書!$C$98&lt;&gt;"▼プルダウンより選択してください",申込書!$C$98&lt;&gt;"",申込書!$P$98&lt;&gt;"YYYY/MM/DD",$G80&lt;&gt;""),申込書!$P$98,"")</f>
        <v/>
      </c>
      <c r="CF80" s="81" t="str">
        <f>IF(AND(申込書!$C$98&lt;&gt;"▼プルダウンより選択してください",申込書!$C$98&lt;&gt;"",$G80&lt;&gt;""),申込書!$M$98,"")</f>
        <v/>
      </c>
      <c r="CG80" s="81" t="str">
        <f>IF($CE$3&lt;&gt;"コンテンツなし",IF(AND(申込書!$AH$4="GIGAスクールパック",SUM($P80,$R80)&lt;&gt;0),SUM($P80,$R80),IF(AND(申込書!$AH$4="SKY安心GIGAタブレット",SUM($T80,$V80)&lt;&gt;0),SUM($T80,$V80),"")),"")</f>
        <v/>
      </c>
      <c r="CH80" s="81" t="str">
        <f>IF($CE$3&lt;&gt;"コンテンツなし",IF(AND(申込書!$AH$4="GIGAスクールパック",SUM($Q80,$S80)&lt;&gt;0),SUM($Q80,$S80),IF(AND(申込書!$AH$4="SKY安心GIGAタブレット",SUM($U80,$W80)&lt;&gt;0),SUM($U80,$W80),"")),"")</f>
        <v/>
      </c>
      <c r="CI80" s="157"/>
      <c r="CJ80" s="82"/>
      <c r="CK80" s="80" t="str">
        <f>IF(AND(申込書!$C$99&lt;&gt;"▼プルダウンより選択してください",申込書!$C$99&lt;&gt;"",申込書!$P$99&lt;&gt;"YYYY/MM/DD",$G80&lt;&gt;""),申込書!$P$99,"")</f>
        <v/>
      </c>
      <c r="CL80" s="81" t="str">
        <f>IF(AND(申込書!$C$99&lt;&gt;"▼プルダウンより選択してください",申込書!$C$99&lt;&gt;"",$G80&lt;&gt;""),申込書!$M$99,"")</f>
        <v/>
      </c>
      <c r="CM80" s="81" t="str">
        <f>IF($CK$3&lt;&gt;"コンテンツなし",IF(AND(申込書!$AH$4="GIGAスクールパック",SUM($P80,$R80)&lt;&gt;0),SUM($P80,$R80),IF(AND(申込書!$AH$4="SKY安心GIGAタブレット",SUM($T80,$V80)&lt;&gt;0),SUM($T80,$V80),"")),"")</f>
        <v/>
      </c>
      <c r="CN80" s="81" t="str">
        <f>IF($CK$3&lt;&gt;"コンテンツなし",IF(AND(申込書!$AH$4="GIGAスクールパック",SUM($Q80,$S80)&lt;&gt;0),SUM($Q80,$S80),IF(AND(申込書!$AH$4="SKY安心GIGAタブレット",SUM($U80,$W80)&lt;&gt;0),SUM($U80,$W80),"")),"")</f>
        <v/>
      </c>
      <c r="CO80" s="157"/>
      <c r="CP80" s="82"/>
      <c r="CQ80" s="80" t="str">
        <f>IF(AND(申込書!$C$100&lt;&gt;"▼プルダウンより選択してください",申込書!$C$100&lt;&gt;"",申込書!$P$100&lt;&gt;"YYYY/MM/DD",$G80&lt;&gt;""),申込書!$P$100,"")</f>
        <v/>
      </c>
      <c r="CR80" s="81" t="str">
        <f>IF(AND(申込書!$C$100&lt;&gt;"▼プルダウンより選択してください",申込書!$C$100&lt;&gt;"",$G80&lt;&gt;""),申込書!$M$100,"")</f>
        <v/>
      </c>
      <c r="CS80" s="81" t="str">
        <f>IF($CQ$3&lt;&gt;"コンテンツなし",IF(AND(申込書!$AH$4="GIGAスクールパック",SUM($P80,$R80)&lt;&gt;0),SUM($P80,$R80),IF(AND(申込書!$AH$4="SKY安心GIGAタブレット",SUM($T80,$V80)&lt;&gt;0),SUM($T80,$V80),"")),"")</f>
        <v/>
      </c>
      <c r="CT80" s="81" t="str">
        <f>IF($CQ$3&lt;&gt;"コンテンツなし",IF(AND(申込書!$AH$4="GIGAスクールパック",SUM($Q80,$S80)&lt;&gt;0),SUM($Q80,$S80),IF(AND(申込書!$AH$4="SKY安心GIGAタブレット",SUM($U80,$W80)&lt;&gt;0),SUM($U80,$W80),"")),"")</f>
        <v/>
      </c>
      <c r="CU80" s="81"/>
      <c r="CV80" s="82"/>
      <c r="CW80" s="80" t="str">
        <f>IF(AND(申込書!$C$101&lt;&gt;"▼プルダウンより選択してください",申込書!$C$101&lt;&gt;"",申込書!$P$101&lt;&gt;"YYYY/MM/DD",$G80&lt;&gt;""),申込書!$P$101,"")</f>
        <v/>
      </c>
      <c r="CX80" s="81" t="str">
        <f>IF(AND(申込書!$C$101&lt;&gt;"▼プルダウンより選択してください",申込書!$C$101&lt;&gt;"",$G80&lt;&gt;""),申込書!$M$101,"")</f>
        <v/>
      </c>
      <c r="CY80" s="81" t="str">
        <f>IF($CW$3&lt;&gt;"コンテンツなし",IF(AND(申込書!$AH$4="GIGAスクールパック",SUM($P80,$R80)&lt;&gt;0),SUM($P80,$R80),IF(AND(申込書!$AH$4="SKY安心GIGAタブレット",SUM($T80,$V80)&lt;&gt;0),SUM($T80,$V80),"")),"")</f>
        <v/>
      </c>
      <c r="CZ80" s="81" t="str">
        <f>IF($CW$3&lt;&gt;"コンテンツなし",IF(AND(申込書!$AH$4="GIGAスクールパック",SUM($Q80,$S80)&lt;&gt;0),SUM($Q80,$S80),IF(AND(申込書!$AH$4="SKY安心GIGAタブレット",SUM($U80,$W80)&lt;&gt;0),SUM($U80,$W80),"")),"")</f>
        <v/>
      </c>
      <c r="DA80" s="81"/>
      <c r="DB80" s="82"/>
      <c r="DC80" s="80" t="str">
        <f>IF(AND(申込書!$C$102&lt;&gt;"▼プルダウンより選択してください",申込書!$C$102&lt;&gt;"",申込書!$P$102&lt;&gt;"YYYY/MM/DD",$G80&lt;&gt;""),申込書!$P$102,"")</f>
        <v/>
      </c>
      <c r="DD80" s="81" t="str">
        <f>IF(AND(申込書!$C$102&lt;&gt;"▼プルダウンより選択してください",申込書!$C$102&lt;&gt;"",$G80&lt;&gt;""),申込書!$M$102,"")</f>
        <v/>
      </c>
      <c r="DE80" s="81" t="str">
        <f>IF($DC$3&lt;&gt;"コンテンツなし",IF(AND(申込書!$AH$4="GIGAスクールパック",SUM($P80,$R80)&lt;&gt;0),SUM($P80,$R80),IF(AND(申込書!$AH$4="SKY安心GIGAタブレット",SUM($T80,$V80)&lt;&gt;0),SUM($T80,$V80),"")),"")</f>
        <v/>
      </c>
      <c r="DF80" s="81" t="str">
        <f>IF($DC$3&lt;&gt;"コンテンツなし",IF(AND(申込書!$AH$4="GIGAスクールパック",SUM($Q80,$S80)&lt;&gt;0),SUM($Q80,$S80),IF(AND(申込書!$AH$4="SKY安心GIGAタブレット",SUM($U80,$W80)&lt;&gt;0),SUM($U80,$W80),"")),"")</f>
        <v/>
      </c>
      <c r="DG80" s="81"/>
      <c r="DH80" s="82"/>
      <c r="DI80" s="80" t="str">
        <f>IF(AND(申込書!$C$103&lt;&gt;"▼プルダウンより選択してください",申込書!$C$103&lt;&gt;"",申込書!$P$103&lt;&gt;"YYYY/MM/DD",$G80&lt;&gt;""),申込書!$P$103,"")</f>
        <v/>
      </c>
      <c r="DJ80" s="81" t="str">
        <f>IF(AND(申込書!$C$103&lt;&gt;"▼プルダウンより選択してください",申込書!$C$103&lt;&gt;"",$G80&lt;&gt;""),申込書!$M$103,"")</f>
        <v/>
      </c>
      <c r="DK80" s="81" t="str">
        <f>IF($DI$3&lt;&gt;"コンテンツなし",IF(AND(申込書!$AH$4="GIGAスクールパック",SUM($P80,$R80)&lt;&gt;0),SUM($P80,$R80),IF(AND(申込書!$AH$4="SKY安心GIGAタブレット",SUM($T80,$V80)&lt;&gt;0),SUM($T80,$V80),"")),"")</f>
        <v/>
      </c>
      <c r="DL80" s="81" t="str">
        <f>IF($DI$3&lt;&gt;"コンテンツなし",IF(AND(申込書!$AH$4="GIGAスクールパック",SUM($Q80,$S80)&lt;&gt;0),SUM($Q80,$S80),IF(AND(申込書!$AH$4="SKY安心GIGAタブレット",SUM($U80,$W80)&lt;&gt;0),SUM($U80,$W80),"")),"")</f>
        <v/>
      </c>
      <c r="DM80" s="81"/>
      <c r="DN80" s="82"/>
      <c r="DO80" s="80" t="str">
        <f>IF(AND(申込書!$C$104&lt;&gt;"▼プルダウンより選択してください",申込書!$C$104&lt;&gt;"",申込書!$P$104&lt;&gt;"YYYY/MM/DD",$G80&lt;&gt;""),申込書!$P$104,"")</f>
        <v/>
      </c>
      <c r="DP80" s="81" t="str">
        <f>IF(AND(申込書!$C$104&lt;&gt;"▼プルダウンより選択してください",申込書!$C$104&lt;&gt;"",$G80&lt;&gt;""),申込書!$M$104,"")</f>
        <v/>
      </c>
      <c r="DQ80" s="81" t="str">
        <f>IF($DO$3&lt;&gt;"コンテンツなし",IF(AND(申込書!$AH$4="GIGAスクールパック",SUM($P80,$R80)&lt;&gt;0),SUM($P80,$R80),IF(AND(申込書!$AH$4="SKY安心GIGAタブレット",SUM($T80,$V80)&lt;&gt;0),SUM($T80,$V80),"")),"")</f>
        <v/>
      </c>
      <c r="DR80" s="81" t="str">
        <f>IF($DO$3&lt;&gt;"コンテンツなし",IF(AND(申込書!$AH$4="GIGAスクールパック",SUM($Q80,$S80)&lt;&gt;0),SUM($Q80,$S80),IF(AND(申込書!$AH$4="SKY安心GIGAタブレット",SUM($U80,$W80)&lt;&gt;0),SUM($U80,$W80),"")),"")</f>
        <v/>
      </c>
      <c r="DS80" s="81"/>
      <c r="DT80" s="82"/>
      <c r="DU80" s="80" t="str">
        <f>IF(AND(申込書!$C$105&lt;&gt;"▼プルダウンより選択してください",申込書!$C$105&lt;&gt;"",申込書!$P$105&lt;&gt;"YYYY/MM/DD",$G80&lt;&gt;""),申込書!$P$105,"")</f>
        <v/>
      </c>
      <c r="DV80" s="81" t="str">
        <f>IF(AND(申込書!$C$105&lt;&gt;"▼プルダウンより選択してください",申込書!$C$105&lt;&gt;"",$G80&lt;&gt;""),申込書!$M$105,"")</f>
        <v/>
      </c>
      <c r="DW80" s="81" t="str">
        <f>IF($DU$3&lt;&gt;"コンテンツなし",IF(AND(申込書!$AH$4="GIGAスクールパック",SUM($P80,$R80)&lt;&gt;0),SUM($P80,$R80),IF(AND(申込書!$AH$4="SKY安心GIGAタブレット",SUM($T80,$V80)&lt;&gt;0),SUM($T80,$V80),"")),"")</f>
        <v/>
      </c>
      <c r="DX80" s="81" t="str">
        <f>IF($DU$3&lt;&gt;"コンテンツなし",IF(AND(申込書!$AH$4="GIGAスクールパック",SUM($Q80,$S80)&lt;&gt;0),SUM($Q80,$S80),IF(AND(申込書!$AH$4="SKY安心GIGAタブレット",SUM($U80,$W80)&lt;&gt;0),SUM($U80,$W80),"")),"")</f>
        <v/>
      </c>
      <c r="DY80" s="157"/>
      <c r="DZ80" s="82"/>
      <c r="EA80" s="80" t="str">
        <f>IF(AND(申込書!$C$106&lt;&gt;"▼プルダウンより選択してください",申込書!$C$106&lt;&gt;"",申込書!$P$106&lt;&gt;"YYYY/MM/DD",$G80&lt;&gt;""),申込書!$P$106,"")</f>
        <v/>
      </c>
      <c r="EB80" s="81" t="str">
        <f>IF(AND(申込書!$C$106&lt;&gt;"▼プルダウンより選択してください",申込書!$C$106&lt;&gt;"",$G80&lt;&gt;""),申込書!$M$106,"")</f>
        <v/>
      </c>
      <c r="EC80" s="81" t="str">
        <f>IF($EA$3&lt;&gt;"コンテンツなし",IF(AND(申込書!$AH$4="GIGAスクールパック",SUM($P80,$R80)&lt;&gt;0),SUM($P80,$R80),IF(AND(申込書!$AH$4="SKY安心GIGAタブレット",SUM($T80,$V80)&lt;&gt;0),SUM($T80,$V80),"")),"")</f>
        <v/>
      </c>
      <c r="ED80" s="81" t="str">
        <f>IF($EA$3&lt;&gt;"コンテンツなし",IF(AND(申込書!$AH$4="GIGAスクールパック",SUM($Q80,$S80)&lt;&gt;0),SUM($Q80,$S80),IF(AND(申込書!$AH$4="SKY安心GIGAタブレット",SUM($U80,$W80)&lt;&gt;0),SUM($U80,$W80),"")),"")</f>
        <v/>
      </c>
      <c r="EE80" s="157"/>
      <c r="EF80" s="82"/>
      <c r="EG80" s="80" t="str">
        <f>IF(AND(申込書!$C$107&lt;&gt;"▼プルダウンより選択してください",申込書!$C$107&lt;&gt;"",申込書!$P$107&lt;&gt;"YYYY/MM/DD",$G80&lt;&gt;""),申込書!$P$107,"")</f>
        <v/>
      </c>
      <c r="EH80" s="81" t="str">
        <f>IF(AND(申込書!$C$107&lt;&gt;"▼プルダウンより選択してください",申込書!$C$107&lt;&gt;"",$G80&lt;&gt;""),申込書!$M$107,"")</f>
        <v/>
      </c>
      <c r="EI80" s="81" t="str">
        <f>IF($EG$3&lt;&gt;"コンテンツなし",IF(AND(申込書!$AH$4="GIGAスクールパック",SUM($P80,$R80)&lt;&gt;0),SUM($P80,$R80),IF(AND(申込書!$AH$4="SKY安心GIGAタブレット",SUM($T80,$V80)&lt;&gt;0),SUM($T80,$V80),"")),"")</f>
        <v/>
      </c>
      <c r="EJ80" s="81" t="str">
        <f>IF($EG$3&lt;&gt;"コンテンツなし",IF(AND(申込書!$AH$4="GIGAスクールパック",SUM($Q80,$S80)&lt;&gt;0),SUM($Q80,$S80),IF(AND(申込書!$AH$4="SKY安心GIGAタブレット",SUM($U80,$W80)&lt;&gt;0),SUM($U80,$W80),"")),"")</f>
        <v/>
      </c>
      <c r="EK80" s="157"/>
      <c r="EL80" s="82"/>
      <c r="EM80" s="80" t="str">
        <f>IF(AND(申込書!$C$108&lt;&gt;"▼プルダウンより選択してください",申込書!$C$108&lt;&gt;"",申込書!$P$108&lt;&gt;"YYYY/MM/DD",$G80&lt;&gt;""),申込書!$P$108,"")</f>
        <v/>
      </c>
      <c r="EN80" s="81" t="str">
        <f>IF(AND(申込書!$C$108&lt;&gt;"▼プルダウンより選択してください",申込書!$C$108&lt;&gt;"",$G80&lt;&gt;""),申込書!$M$108,"")</f>
        <v/>
      </c>
      <c r="EO80" s="81" t="str">
        <f>IF($EM$3&lt;&gt;"コンテンツなし",IF(AND(申込書!$AH$4="GIGAスクールパック",SUM($P80,$R80)&lt;&gt;0),SUM($P80,$R80),IF(AND(申込書!$AH$4="SKY安心GIGAタブレット",SUM($T80,$V80)&lt;&gt;0),SUM($T80,$V80),"")),"")</f>
        <v/>
      </c>
      <c r="EP80" s="81" t="str">
        <f>IF($EM$3&lt;&gt;"コンテンツなし",IF(AND(申込書!$AH$4="GIGAスクールパック",SUM($Q80,$S80)&lt;&gt;0),SUM($Q80,$S80),IF(AND(申込書!$AH$4="SKY安心GIGAタブレット",SUM($U80,$W80)&lt;&gt;0),SUM($U80,$W80),"")),"")</f>
        <v/>
      </c>
      <c r="EQ80" s="157"/>
      <c r="ER80" s="82"/>
      <c r="ES80" s="80" t="str">
        <f>IF(AND(申込書!$C$109&lt;&gt;"▼プルダウンより選択してください",申込書!$C$109&lt;&gt;"",申込書!$P$109&lt;&gt;"YYYY/MM/DD",$G80&lt;&gt;""),申込書!$P$109,"")</f>
        <v/>
      </c>
      <c r="ET80" s="81" t="str">
        <f>IF(AND(申込書!$C$109&lt;&gt;"▼プルダウンより選択してください",申込書!$C$109&lt;&gt;"",$G80&lt;&gt;""),申込書!$M$109,"")</f>
        <v/>
      </c>
      <c r="EU80" s="81" t="str">
        <f>IF($ES$3&lt;&gt;"コンテンツなし",IF(AND(申込書!$AH$4="GIGAスクールパック",SUM($P80,$R80)&lt;&gt;0),SUM($P80,$R80),IF(AND(申込書!$AH$4="SKY安心GIGAタブレット",SUM($T80,$V80)&lt;&gt;0),SUM($T80,$V80),"")),"")</f>
        <v/>
      </c>
      <c r="EV80" s="81" t="str">
        <f>IF($ES$3&lt;&gt;"コンテンツなし",IF(AND(申込書!$AH$4="GIGAスクールパック",SUM($Q80,$S80)&lt;&gt;0),SUM($Q80,$S80),IF(AND(申込書!$AH$4="SKY安心GIGAタブレット",SUM($U80,$W80)&lt;&gt;0),SUM($U80,$W80),"")),"")</f>
        <v/>
      </c>
      <c r="EW80" s="157"/>
      <c r="EX80" s="82"/>
      <c r="EY80" s="80" t="str">
        <f>IF(AND(申込書!$C$110&lt;&gt;"▼プルダウンより選択してください",申込書!$C$110&lt;&gt;"",申込書!$P$110&lt;&gt;"YYYY/MM/DD",$G80&lt;&gt;""),申込書!$P$110,"")</f>
        <v/>
      </c>
      <c r="EZ80" s="81" t="str">
        <f>IF(AND(申込書!$C$110&lt;&gt;"▼プルダウンより選択してください",申込書!$C$110&lt;&gt;"",$G80&lt;&gt;""),申込書!$M$110,"")</f>
        <v/>
      </c>
      <c r="FA80" s="81" t="str">
        <f>IF($EY$3&lt;&gt;"コンテンツなし",IF(AND(申込書!$AH$4="GIGAスクールパック",SUM($P80,$R80)&lt;&gt;0),SUM($P80,$R80),IF(AND(申込書!$AH$4="SKY安心GIGAタブレット",SUM($T80,$V80)&lt;&gt;0),SUM($T80,$V80),"")),"")</f>
        <v/>
      </c>
      <c r="FB80" s="81" t="str">
        <f>IF($EY$3&lt;&gt;"コンテンツなし",IF(AND(申込書!$AH$4="GIGAスクールパック",SUM($Q80,$S80)&lt;&gt;0),SUM($Q80,$S80),IF(AND(申込書!$AH$4="SKY安心GIGAタブレット",SUM($U80,$W80)&lt;&gt;0),SUM($U80,$W80),"")),"")</f>
        <v/>
      </c>
      <c r="FC80" s="157"/>
      <c r="FD80" s="82"/>
      <c r="FE80" s="80" t="str">
        <f>IF(AND(申込書!$C$111&lt;&gt;"▼プルダウンより選択してください",申込書!$C$111&lt;&gt;"",申込書!$P$111&lt;&gt;"YYYY/MM/DD",$G80&lt;&gt;""),申込書!$P$111,"")</f>
        <v/>
      </c>
      <c r="FF80" s="81" t="str">
        <f>IF(AND(申込書!$C$111&lt;&gt;"▼プルダウンより選択してください",申込書!$C$111&lt;&gt;"",$G80&lt;&gt;""),申込書!$M$111,"")</f>
        <v/>
      </c>
      <c r="FG80" s="81" t="str">
        <f>IF($FE$3&lt;&gt;"コンテンツなし",IF(AND(申込書!$AH$4="GIGAスクールパック",SUM($P80,$R80)&lt;&gt;0),SUM($P80,$R80),IF(AND(申込書!$AH$4="SKY安心GIGAタブレット",SUM($T80,$V80)&lt;&gt;0),SUM($T80,$V80),"")),"")</f>
        <v/>
      </c>
      <c r="FH80" s="81" t="str">
        <f>IF($FE$3&lt;&gt;"コンテンツなし",IF(AND(申込書!$AH$4="GIGAスクールパック",SUM($Q80,$S80)&lt;&gt;0),SUM($Q80,$S80),IF(AND(申込書!$AH$4="SKY安心GIGAタブレット",SUM($U80,$W80)&lt;&gt;0),SUM($U80,$W80),"")),"")</f>
        <v/>
      </c>
      <c r="FI80" s="157"/>
      <c r="FJ80" s="82"/>
      <c r="FK80" s="80" t="str">
        <f>IF(AND(申込書!$C$112&lt;&gt;"▼プルダウンより選択してください",申込書!$C$112&lt;&gt;"",申込書!$P$112&lt;&gt;"YYYY/MM/DD",$G80&lt;&gt;""),申込書!$P$112,"")</f>
        <v/>
      </c>
      <c r="FL80" s="81" t="str">
        <f>IF(AND(申込書!$C$112&lt;&gt;"▼プルダウンより選択してください",申込書!$C$112&lt;&gt;"",$G80&lt;&gt;""),申込書!$M$112,"")</f>
        <v/>
      </c>
      <c r="FM80" s="81" t="str">
        <f>IF($FK$3&lt;&gt;"コンテンツなし",IF(AND(申込書!$AH$4="GIGAスクールパック",SUM($P80,$R80)&lt;&gt;0),SUM($P80,$R80),IF(AND(申込書!$AH$4="SKY安心GIGAタブレット",SUM($T80,$V80)&lt;&gt;0),SUM($T80,$V80),"")),"")</f>
        <v/>
      </c>
      <c r="FN80" s="81" t="str">
        <f>IF($FK$3&lt;&gt;"コンテンツなし",IF(AND(申込書!$AH$4="GIGAスクールパック",SUM($Q80,$S80)&lt;&gt;0),SUM($Q80,$S80),IF(AND(申込書!$AH$4="SKY安心GIGAタブレット",SUM($U80,$W80)&lt;&gt;0),SUM($U80,$W80),"")),"")</f>
        <v/>
      </c>
      <c r="FO80" s="157"/>
      <c r="FP80" s="82"/>
      <c r="FQ80" s="80" t="str">
        <f>IF(AND(申込書!$C$113&lt;&gt;"▼プルダウンより選択してください",申込書!$C$113&lt;&gt;"",申込書!$P$113&lt;&gt;"YYYY/MM/DD",$G80&lt;&gt;""),申込書!$P$113,"")</f>
        <v/>
      </c>
      <c r="FR80" s="81" t="str">
        <f>IF(AND(申込書!$C$113&lt;&gt;"▼プルダウンより選択してください",申込書!$C$113&lt;&gt;"",$G80&lt;&gt;""),申込書!$M$113,"")</f>
        <v/>
      </c>
      <c r="FS80" s="81" t="str">
        <f>IF($FQ$3&lt;&gt;"コンテンツなし",IF(AND(申込書!$AH$4="GIGAスクールパック",SUM($P80,$R80)&lt;&gt;0),SUM($P80,$R80),IF(AND(申込書!$AH$4="SKY安心GIGAタブレット",SUM($T80,$V80)&lt;&gt;0),SUM($T80,$V80),"")),"")</f>
        <v/>
      </c>
      <c r="FT80" s="81" t="str">
        <f>IF($FQ$3&lt;&gt;"コンテンツなし",IF(AND(申込書!$AH$4="GIGAスクールパック",SUM($Q80,$S80)&lt;&gt;0),SUM($Q80,$S80),IF(AND(申込書!$AH$4="SKY安心GIGAタブレット",SUM($U80,$W80)&lt;&gt;0),SUM($U80,$W80),"")),"")</f>
        <v/>
      </c>
      <c r="FU80" s="157"/>
      <c r="FV80" s="82"/>
      <c r="FW80" s="80" t="str">
        <f>IF(AND(申込書!$C$114&lt;&gt;"▼プルダウンより選択してください",申込書!$C$114&lt;&gt;"",申込書!$P$114&lt;&gt;"YYYY/MM/DD",$G80&lt;&gt;""),申込書!$P$114,"")</f>
        <v/>
      </c>
      <c r="FX80" s="81" t="str">
        <f>IF(AND(申込書!$C$114&lt;&gt;"▼プルダウンより選択してください",申込書!$C$114&lt;&gt;"",$G80&lt;&gt;""),申込書!$M$114,"")</f>
        <v/>
      </c>
      <c r="FY80" s="81" t="str">
        <f>IF($FW$3&lt;&gt;"コンテンツなし",IF(AND(申込書!$AH$4="GIGAスクールパック",SUM($P80,$R80)&lt;&gt;0),SUM($P80,$R80),IF(AND(申込書!$AH$4="SKY安心GIGAタブレット",SUM($T80,$V80)&lt;&gt;0),SUM($T80,$V80),"")),"")</f>
        <v/>
      </c>
      <c r="FZ80" s="81" t="str">
        <f>IF($FW$3&lt;&gt;"コンテンツなし",IF(AND(申込書!$AH$4="GIGAスクールパック",SUM($Q80,$S80)&lt;&gt;0),SUM($Q80,$S80),IF(AND(申込書!$AH$4="SKY安心GIGAタブレット",SUM($U80,$W80)&lt;&gt;0),SUM($U80,$W80),"")),"")</f>
        <v/>
      </c>
      <c r="GA80" s="157"/>
      <c r="GB80" s="82"/>
      <c r="GC80" s="80" t="str">
        <f>IF(AND(申込書!$C$115&lt;&gt;"▼プルダウンより選択してください",申込書!$C$115&lt;&gt;"",申込書!$P$115&lt;&gt;"YYYY/MM/DD",$G80&lt;&gt;""),申込書!$P$115,"")</f>
        <v/>
      </c>
      <c r="GD80" s="81" t="str">
        <f>IF(AND(申込書!$C$115&lt;&gt;"▼プルダウンより選択してください",申込書!$C$115&lt;&gt;"",$G80&lt;&gt;""),申込書!$M$115,"")</f>
        <v/>
      </c>
      <c r="GE80" s="81" t="str">
        <f>IF($GC$3&lt;&gt;"コンテンツなし",IF(AND(申込書!$AH$4="GIGAスクールパック",SUM($P80,$R80)&lt;&gt;0),SUM($P80,$R80),IF(AND(申込書!$AH$4="SKY安心GIGAタブレット",SUM($T80,$V80)&lt;&gt;0),SUM($T80,$V80),"")),"")</f>
        <v/>
      </c>
      <c r="GF80" s="81" t="str">
        <f>IF($GC$3&lt;&gt;"コンテンツなし",IF(AND(申込書!$AH$4="GIGAスクールパック",SUM($Q80,$S80)&lt;&gt;0),SUM($Q80,$S80),IF(AND(申込書!$AH$4="SKY安心GIGAタブレット",SUM($U80,$W80)&lt;&gt;0),SUM($U80,$W80),"")),"")</f>
        <v/>
      </c>
      <c r="GG80" s="157"/>
      <c r="GH80" s="82"/>
      <c r="GI80" s="80" t="str">
        <f>IF(AND(申込書!$C$116&lt;&gt;"▼プルダウンより選択してください",申込書!$C$116&lt;&gt;"",申込書!$P$116&lt;&gt;"YYYY/MM/DD",$G80&lt;&gt;""),申込書!$P$116,"")</f>
        <v/>
      </c>
      <c r="GJ80" s="81" t="str">
        <f>IF(AND(申込書!$C$116&lt;&gt;"▼プルダウンより選択してください",申込書!$C$116&lt;&gt;"",$G80&lt;&gt;""),申込書!$M$116,"")</f>
        <v/>
      </c>
      <c r="GK80" s="81" t="str">
        <f>IF($GI$3&lt;&gt;"コンテンツなし",IF(AND(申込書!$AH$4="GIGAスクールパック",SUM($P80,$R80)&lt;&gt;0),SUM($P80,$R80),IF(AND(申込書!$AH$4="SKY安心GIGAタブレット",SUM($T80,$V80)&lt;&gt;0),SUM($T80,$V80),"")),"")</f>
        <v/>
      </c>
      <c r="GL80" s="81" t="str">
        <f>IF($GI$3&lt;&gt;"コンテンツなし",IF(AND(申込書!$AH$4="GIGAスクールパック",SUM($Q80,$S80)&lt;&gt;0),SUM($Q80,$S80),IF(AND(申込書!$AH$4="SKY安心GIGAタブレット",SUM($U80,$W80)&lt;&gt;0),SUM($U80,$W80),"")),"")</f>
        <v/>
      </c>
      <c r="GM80" s="157"/>
      <c r="GN80" s="82"/>
      <c r="GO80" s="80" t="str">
        <f>IF(AND(申込書!$C$117&lt;&gt;"▼プルダウンより選択してください",申込書!$C$117&lt;&gt;"",申込書!$P$117&lt;&gt;"YYYY/MM/DD",$G80&lt;&gt;""),申込書!$P$117,"")</f>
        <v/>
      </c>
      <c r="GP80" s="81" t="str">
        <f>IF(AND(申込書!$C$117&lt;&gt;"▼プルダウンより選択してください",申込書!$C$117&lt;&gt;"",$G80&lt;&gt;""),申込書!$M$117,"")</f>
        <v/>
      </c>
      <c r="GQ80" s="81" t="str">
        <f>IF($GO$3&lt;&gt;"コンテンツなし",IF(AND(申込書!$AH$4="GIGAスクールパック",SUM($P80,$R80)&lt;&gt;0),SUM($P80,$R80),IF(AND(申込書!$AH$4="SKY安心GIGAタブレット",SUM($T80,$V80)&lt;&gt;0),SUM($T80,$V80),"")),"")</f>
        <v/>
      </c>
      <c r="GR80" s="81" t="str">
        <f>IF($GO$3&lt;&gt;"コンテンツなし",IF(AND(申込書!$AH$4="GIGAスクールパック",SUM($Q80,$S80)&lt;&gt;0),SUM($Q80,$S80),IF(AND(申込書!$AH$4="SKY安心GIGAタブレット",SUM($U80,$W80)&lt;&gt;0),SUM($U80,$W80),"")),"")</f>
        <v/>
      </c>
      <c r="GS80" s="157"/>
      <c r="GT80" s="82"/>
      <c r="GU80" s="80" t="str">
        <f>IF(AND(申込書!$C$118&lt;&gt;"▼プルダウンより選択してください",申込書!$C$118&lt;&gt;"",申込書!$P$118&lt;&gt;"YYYY/MM/DD",$G80&lt;&gt;""),申込書!$P$118,"")</f>
        <v/>
      </c>
      <c r="GV80" s="81" t="str">
        <f>IF(AND(申込書!$C$118&lt;&gt;"▼プルダウンより選択してください",申込書!$C$118&lt;&gt;"",$G80&lt;&gt;""),申込書!$M$118,"")</f>
        <v/>
      </c>
      <c r="GW80" s="81" t="str">
        <f>IF($GU$3&lt;&gt;"コンテンツなし",IF(AND(申込書!$AH$4="GIGAスクールパック",SUM($P80,$R80)&lt;&gt;0),SUM($P80,$R80),IF(AND(申込書!$AH$4="SKY安心GIGAタブレット",SUM($T80,$V80)&lt;&gt;0),SUM($T80,$V80),"")),"")</f>
        <v/>
      </c>
      <c r="GX80" s="81" t="str">
        <f>IF($GU$3&lt;&gt;"コンテンツなし",IF(AND(申込書!$AH$4="GIGAスクールパック",SUM($Q80,$S80)&lt;&gt;0),SUM($Q80,$S80),IF(AND(申込書!$AH$4="SKY安心GIGAタブレット",SUM($U80,$W80)&lt;&gt;0),SUM($U80,$W80),"")),"")</f>
        <v/>
      </c>
      <c r="GY80" s="157"/>
      <c r="GZ80" s="82"/>
      <c r="HA80" s="80" t="str">
        <f>IF(AND(申込書!$C$119&lt;&gt;"▼プルダウンより選択してください",申込書!$C$119&lt;&gt;"",申込書!$P$119&lt;&gt;"YYYY/MM/DD",$G80&lt;&gt;""),申込書!$P$119,"")</f>
        <v/>
      </c>
      <c r="HB80" s="81" t="str">
        <f>IF(AND(申込書!$C$119&lt;&gt;"▼プルダウンより選択してください",申込書!$C$119&lt;&gt;"",$G80&lt;&gt;""),申込書!$M$119,"")</f>
        <v/>
      </c>
      <c r="HC80" s="81" t="str">
        <f>IF($HA$3&lt;&gt;"コンテンツなし",IF(AND(申込書!$AH$4="GIGAスクールパック",SUM($P80,$R80)&lt;&gt;0),SUM($P80,$R80),IF(AND(申込書!$AH$4="SKY安心GIGAタブレット",SUM($T80,$V80)&lt;&gt;0),SUM($T80,$V80),"")),"")</f>
        <v/>
      </c>
      <c r="HD80" s="81" t="str">
        <f>IF($HA$3&lt;&gt;"コンテンツなし",IF(AND(申込書!$AH$4="GIGAスクールパック",SUM($Q80,$S80)&lt;&gt;0),SUM($Q80,$S80),IF(AND(申込書!$AH$4="SKY安心GIGAタブレット",SUM($U80,$W80)&lt;&gt;0),SUM($U80,$W80),"")),"")</f>
        <v/>
      </c>
      <c r="HE80" s="157"/>
      <c r="HF80" s="82"/>
      <c r="HG80" s="83"/>
    </row>
    <row r="81" spans="2:215" ht="26.85" customHeight="1">
      <c r="B81" s="62">
        <f t="shared" si="1"/>
        <v>76</v>
      </c>
      <c r="C81" s="63"/>
      <c r="D81" s="64"/>
      <c r="E81" s="207"/>
      <c r="F81" s="65"/>
      <c r="G81" s="66"/>
      <c r="H81" s="67"/>
      <c r="I81" s="68"/>
      <c r="J81" s="69"/>
      <c r="K81" s="70"/>
      <c r="L81" s="71"/>
      <c r="M81" s="72"/>
      <c r="N81" s="73"/>
      <c r="O81" s="74"/>
      <c r="P81" s="179"/>
      <c r="Q81" s="180"/>
      <c r="R81" s="180"/>
      <c r="S81" s="181"/>
      <c r="T81" s="179"/>
      <c r="U81" s="180"/>
      <c r="V81" s="182"/>
      <c r="W81" s="181"/>
      <c r="X81" s="75"/>
      <c r="Y81" s="76"/>
      <c r="Z81" s="77"/>
      <c r="AA81" s="78"/>
      <c r="AB81" s="79"/>
      <c r="AC81" s="79"/>
      <c r="AD81" s="79"/>
      <c r="AE81" s="77"/>
      <c r="AF81" s="139"/>
      <c r="AG81" s="139"/>
      <c r="AH81" s="139"/>
      <c r="AI81" s="80" t="str">
        <f>IF(AND(申込書!$C$90&lt;&gt;"▼プルダウンより選択してください",申込書!$C$90&lt;&gt;"",申込書!$P$90&lt;&gt;"YYYY/MM/DD",$G81&lt;&gt;""),申込書!$P$90,"")</f>
        <v/>
      </c>
      <c r="AJ81" s="81" t="str">
        <f>IF(AND(申込書!$C$90&lt;&gt;"▼プルダウンより選択してください",申込書!$C$90&lt;&gt;"",$G81&lt;&gt;""),申込書!$M$90,"")</f>
        <v/>
      </c>
      <c r="AK81" s="81" t="str">
        <f>IF($AI$3&lt;&gt;"コンテンツなし",IF(AND(申込書!$AH$4="GIGAスクールパック",SUM($P81,$R81)&lt;&gt;0),SUM($P81,$R81),IF(AND(申込書!$AH$4="SKY安心GIGAタブレット",SUM($T81,$V81)&lt;&gt;0),SUM($T81,$V81),"")),"")</f>
        <v/>
      </c>
      <c r="AL81" s="81" t="str">
        <f>IF($AI$3&lt;&gt;"コンテンツなし",IF(AND(申込書!$AH$4="GIGAスクールパック",SUM($Q81,$S81)&lt;&gt;0),SUM($Q81,$S81),IF(AND(申込書!$AH$4="SKY安心GIGAタブレット",SUM($U81,$W81)&lt;&gt;0),SUM($U81,$W81),"")),"")</f>
        <v/>
      </c>
      <c r="AM81" s="157"/>
      <c r="AN81" s="82"/>
      <c r="AO81" s="80" t="str">
        <f>IF(AND(申込書!$C$91&lt;&gt;"▼プルダウンより選択してください",申込書!$C$91&lt;&gt;"",申込書!$P$91&lt;&gt;"YYYY/MM/DD",$G81&lt;&gt;""),申込書!$P$91,"")</f>
        <v/>
      </c>
      <c r="AP81" s="81" t="str">
        <f>IF(AND(申込書!$C$91&lt;&gt;"▼プルダウンより選択してください",申込書!$C$91&lt;&gt;"",$G81&lt;&gt;""),申込書!$M$91,"")</f>
        <v/>
      </c>
      <c r="AQ81" s="81" t="str">
        <f>IF($AO$3&lt;&gt;"コンテンツなし",IF(AND(申込書!$AH$4="GIGAスクールパック",SUM($P81,$R81)&lt;&gt;0),SUM($P81,$R81),IF(AND(申込書!$AH$4="SKY安心GIGAタブレット",SUM($T81,$V81)&lt;&gt;0),SUM($T81,$V81),"")),"")</f>
        <v/>
      </c>
      <c r="AR81" s="81" t="str">
        <f>IF($AO$3&lt;&gt;"コンテンツなし",IF(AND(申込書!$AH$4="GIGAスクールパック",SUM($Q81,$S81)&lt;&gt;0),SUM($Q81,$S81),IF(AND(申込書!$AH$4="SKY安心GIGAタブレット",SUM($U81,$W81)&lt;&gt;0),SUM($U81,$W81),"")),"")</f>
        <v/>
      </c>
      <c r="AS81" s="157"/>
      <c r="AT81" s="82"/>
      <c r="AU81" s="80" t="str">
        <f>IF(AND(申込書!$C$92&lt;&gt;"▼プルダウンより選択してください",申込書!$C$92&lt;&gt;"",申込書!$P$92&lt;&gt;"YYYY/MM/DD",$G81&lt;&gt;""),申込書!$P$92,"")</f>
        <v/>
      </c>
      <c r="AV81" s="81" t="str">
        <f>IF(AND(申込書!$C$92&lt;&gt;"▼プルダウンより選択してください",申込書!$C$92&lt;&gt;"",$G81&lt;&gt;""),申込書!$M$92,"")</f>
        <v/>
      </c>
      <c r="AW81" s="81" t="str">
        <f>IF($AU$3&lt;&gt;"コンテンツなし",IF(AND(申込書!$AH$4="GIGAスクールパック",SUM($P81,$R81)&lt;&gt;0),SUM($P81,$R81),IF(AND(申込書!$AH$4="SKY安心GIGAタブレット",SUM($T81,$V81)&lt;&gt;0),SUM($T81,$V81),"")),"")</f>
        <v/>
      </c>
      <c r="AX81" s="81" t="str">
        <f>IF($AU$3&lt;&gt;"コンテンツなし",IF(AND(申込書!$AH$4="GIGAスクールパック",SUM($Q81,$S81)&lt;&gt;0),SUM($Q81,$S81),IF(AND(申込書!$AH$4="SKY安心GIGAタブレット",SUM($U81,$W81)&lt;&gt;0),SUM($U81,$W81),"")),"")</f>
        <v/>
      </c>
      <c r="AY81" s="157"/>
      <c r="AZ81" s="82"/>
      <c r="BA81" s="80" t="str">
        <f>IF(AND(申込書!$C$93&lt;&gt;"▼プルダウンより選択してください",申込書!$C$93&lt;&gt;"",申込書!$P$93&lt;&gt;"YYYY/MM/DD",$G81&lt;&gt;""),申込書!$P$93,"")</f>
        <v/>
      </c>
      <c r="BB81" s="81" t="str">
        <f>IF(AND(申込書!$C$93&lt;&gt;"▼プルダウンより選択してください",申込書!$C$93&lt;&gt;"",申込書!$M$93&gt;=1,$G81&lt;&gt;""),申込書!$M$93,"")</f>
        <v/>
      </c>
      <c r="BC81" s="81" t="str">
        <f>IF($BA$3&lt;&gt;"コンテンツなし",IF(AND(申込書!$AH$4="GIGAスクールパック",SUM($P81,$R81)&lt;&gt;0),SUM($P81,$R81),IF(AND(申込書!$AH$4="SKY安心GIGAタブレット",SUM($T81,$V81)&lt;&gt;0),SUM($T81,$V81),"")),"")</f>
        <v/>
      </c>
      <c r="BD81" s="81" t="str">
        <f>IF($BA$3&lt;&gt;"コンテンツなし",IF(AND(申込書!$AH$4="GIGAスクールパック",SUM($Q81,$S81)&lt;&gt;0),SUM($Q81,$S81),IF(AND(申込書!$AH$4="SKY安心GIGAタブレット",SUM($U81,$W81)&lt;&gt;0),SUM($U81,$W81),"")),"")</f>
        <v/>
      </c>
      <c r="BE81" s="157"/>
      <c r="BF81" s="82"/>
      <c r="BG81" s="80" t="str">
        <f>IF(AND(申込書!$C$94&lt;&gt;"▼プルダウンより選択してください",申込書!$C$94&lt;&gt;"",申込書!$P$94&lt;&gt;"YYYY/MM/DD",$G81&lt;&gt;""),申込書!$P$94,"")</f>
        <v/>
      </c>
      <c r="BH81" s="81" t="str">
        <f>IF(AND(申込書!$C$94&lt;&gt;"▼プルダウンより選択してください",申込書!$C$94&lt;&gt;"",$G81&lt;&gt;""),申込書!$M$94,"")</f>
        <v/>
      </c>
      <c r="BI81" s="81" t="str">
        <f>IF($BG$3&lt;&gt;"コンテンツなし",IF(AND(申込書!$AH$4="GIGAスクールパック",SUM($P81,$R81)&lt;&gt;0),SUM($P81,$R81),IF(AND(申込書!$AH$4="SKY安心GIGAタブレット",SUM($T81,$V81)&lt;&gt;0),SUM($T81,$V81),"")),"")</f>
        <v/>
      </c>
      <c r="BJ81" s="81" t="str">
        <f>IF($BG$3&lt;&gt;"コンテンツなし",IF(AND(申込書!$AH$4="GIGAスクールパック",SUM($Q81,$S81)&lt;&gt;0),SUM($Q81,$S81),IF(AND(申込書!$AH$4="SKY安心GIGAタブレット",SUM($U81,$W81)&lt;&gt;0),SUM($U81,$W81),"")),"")</f>
        <v/>
      </c>
      <c r="BK81" s="157"/>
      <c r="BL81" s="82"/>
      <c r="BM81" s="80" t="str">
        <f>IF(AND(申込書!$C$95&lt;&gt;"▼プルダウンより選択してください",申込書!$C$95&lt;&gt;"",申込書!$P$95&lt;&gt;"YYYY/MM/DD",$G81&lt;&gt;""),申込書!$P$95,"")</f>
        <v/>
      </c>
      <c r="BN81" s="81" t="str">
        <f>IF(AND(申込書!$C$95&lt;&gt;"▼プルダウンより選択してください",申込書!$C$95&lt;&gt;"",$G81&lt;&gt;""),申込書!$M$95,"")</f>
        <v/>
      </c>
      <c r="BO81" s="81" t="str">
        <f>IF($BM$3&lt;&gt;"コンテンツなし",IF(AND(申込書!$AH$4="GIGAスクールパック",SUM($P81,$R81)&lt;&gt;0),SUM($P81,$R81),IF(AND(申込書!$AH$4="SKY安心GIGAタブレット",SUM($T81,$V81)&lt;&gt;0),SUM($T81,$V81),"")),"")</f>
        <v/>
      </c>
      <c r="BP81" s="81" t="str">
        <f>IF($BM$3&lt;&gt;"コンテンツなし",IF(AND(申込書!$AH$4="GIGAスクールパック",SUM($Q81,$S81)&lt;&gt;0),SUM($Q81,$S81),IF(AND(申込書!$AH$4="SKY安心GIGAタブレット",SUM($U81,$W81)&lt;&gt;0),SUM($U81,$W81),"")),"")</f>
        <v/>
      </c>
      <c r="BQ81" s="157"/>
      <c r="BR81" s="82"/>
      <c r="BS81" s="80" t="str">
        <f>IF(AND(申込書!$C$96&lt;&gt;"▼プルダウンより選択してください",申込書!$C$96&lt;&gt;"",申込書!$P$96&lt;&gt;"YYYY/MM/DD",$G81&lt;&gt;""),申込書!$P$96,"")</f>
        <v/>
      </c>
      <c r="BT81" s="81" t="str">
        <f>IF(AND(申込書!$C$96&lt;&gt;"▼プルダウンより選択してください",申込書!$C$96&lt;&gt;"",$G81&lt;&gt;""),申込書!$M$96,"")</f>
        <v/>
      </c>
      <c r="BU81" s="81" t="str">
        <f>IF($BS$3&lt;&gt;"コンテンツなし",IF(AND(申込書!$AH$4="GIGAスクールパック",SUM($P81,$R81)&lt;&gt;0),SUM($P81,$R81),IF(AND(申込書!$AH$4="SKY安心GIGAタブレット",SUM($T81,$V81)&lt;&gt;0),SUM($T81,$V81),"")),"")</f>
        <v/>
      </c>
      <c r="BV81" s="81" t="str">
        <f>IF($BS$3&lt;&gt;"コンテンツなし",IF(AND(申込書!$AH$4="GIGAスクールパック",SUM($Q81,$S81)&lt;&gt;0),SUM($Q81,$S81),IF(AND(申込書!$AH$4="SKY安心GIGAタブレット",SUM($U81,$W81)&lt;&gt;0),SUM($U81,$W81),"")),"")</f>
        <v/>
      </c>
      <c r="BW81" s="157"/>
      <c r="BX81" s="82"/>
      <c r="BY81" s="80" t="str">
        <f>IF(AND(申込書!$C$97&lt;&gt;"▼プルダウンより選択してください",申込書!$C$97&lt;&gt;"",申込書!$P$97&lt;&gt;"YYYY/MM/DD",$G81&lt;&gt;""),申込書!$P$97,"")</f>
        <v/>
      </c>
      <c r="BZ81" s="81" t="str">
        <f>IF(AND(申込書!$C$97&lt;&gt;"▼プルダウンより選択してください",申込書!$C$97&lt;&gt;"",$G81&lt;&gt;""),申込書!$M$97,"")</f>
        <v/>
      </c>
      <c r="CA81" s="81" t="str">
        <f>IF($BY$3&lt;&gt;"コンテンツなし",IF(AND(申込書!$AH$4="GIGAスクールパック",SUM($P81,$R81)&lt;&gt;0),SUM($P81,$R81),IF(AND(申込書!$AH$4="SKY安心GIGAタブレット",SUM($T81,$V81)&lt;&gt;0),SUM($T81,$V81),"")),"")</f>
        <v/>
      </c>
      <c r="CB81" s="81" t="str">
        <f>IF($BY$3&lt;&gt;"コンテンツなし",IF(AND(申込書!$AH$4="GIGAスクールパック",SUM($Q81,$S81)&lt;&gt;0),SUM($Q81,$S81),IF(AND(申込書!$AH$4="SKY安心GIGAタブレット",SUM($U81,$W81)&lt;&gt;0),SUM($U81,$W81),"")),"")</f>
        <v/>
      </c>
      <c r="CC81" s="157"/>
      <c r="CD81" s="82"/>
      <c r="CE81" s="80" t="str">
        <f>IF(AND(申込書!$C$98&lt;&gt;"▼プルダウンより選択してください",申込書!$C$98&lt;&gt;"",申込書!$P$98&lt;&gt;"YYYY/MM/DD",$G81&lt;&gt;""),申込書!$P$98,"")</f>
        <v/>
      </c>
      <c r="CF81" s="81" t="str">
        <f>IF(AND(申込書!$C$98&lt;&gt;"▼プルダウンより選択してください",申込書!$C$98&lt;&gt;"",$G81&lt;&gt;""),申込書!$M$98,"")</f>
        <v/>
      </c>
      <c r="CG81" s="81" t="str">
        <f>IF($CE$3&lt;&gt;"コンテンツなし",IF(AND(申込書!$AH$4="GIGAスクールパック",SUM($P81,$R81)&lt;&gt;0),SUM($P81,$R81),IF(AND(申込書!$AH$4="SKY安心GIGAタブレット",SUM($T81,$V81)&lt;&gt;0),SUM($T81,$V81),"")),"")</f>
        <v/>
      </c>
      <c r="CH81" s="81" t="str">
        <f>IF($CE$3&lt;&gt;"コンテンツなし",IF(AND(申込書!$AH$4="GIGAスクールパック",SUM($Q81,$S81)&lt;&gt;0),SUM($Q81,$S81),IF(AND(申込書!$AH$4="SKY安心GIGAタブレット",SUM($U81,$W81)&lt;&gt;0),SUM($U81,$W81),"")),"")</f>
        <v/>
      </c>
      <c r="CI81" s="157"/>
      <c r="CJ81" s="82"/>
      <c r="CK81" s="80" t="str">
        <f>IF(AND(申込書!$C$99&lt;&gt;"▼プルダウンより選択してください",申込書!$C$99&lt;&gt;"",申込書!$P$99&lt;&gt;"YYYY/MM/DD",$G81&lt;&gt;""),申込書!$P$99,"")</f>
        <v/>
      </c>
      <c r="CL81" s="81" t="str">
        <f>IF(AND(申込書!$C$99&lt;&gt;"▼プルダウンより選択してください",申込書!$C$99&lt;&gt;"",$G81&lt;&gt;""),申込書!$M$99,"")</f>
        <v/>
      </c>
      <c r="CM81" s="81" t="str">
        <f>IF($CK$3&lt;&gt;"コンテンツなし",IF(AND(申込書!$AH$4="GIGAスクールパック",SUM($P81,$R81)&lt;&gt;0),SUM($P81,$R81),IF(AND(申込書!$AH$4="SKY安心GIGAタブレット",SUM($T81,$V81)&lt;&gt;0),SUM($T81,$V81),"")),"")</f>
        <v/>
      </c>
      <c r="CN81" s="81" t="str">
        <f>IF($CK$3&lt;&gt;"コンテンツなし",IF(AND(申込書!$AH$4="GIGAスクールパック",SUM($Q81,$S81)&lt;&gt;0),SUM($Q81,$S81),IF(AND(申込書!$AH$4="SKY安心GIGAタブレット",SUM($U81,$W81)&lt;&gt;0),SUM($U81,$W81),"")),"")</f>
        <v/>
      </c>
      <c r="CO81" s="157"/>
      <c r="CP81" s="82"/>
      <c r="CQ81" s="80" t="str">
        <f>IF(AND(申込書!$C$100&lt;&gt;"▼プルダウンより選択してください",申込書!$C$100&lt;&gt;"",申込書!$P$100&lt;&gt;"YYYY/MM/DD",$G81&lt;&gt;""),申込書!$P$100,"")</f>
        <v/>
      </c>
      <c r="CR81" s="81" t="str">
        <f>IF(AND(申込書!$C$100&lt;&gt;"▼プルダウンより選択してください",申込書!$C$100&lt;&gt;"",$G81&lt;&gt;""),申込書!$M$100,"")</f>
        <v/>
      </c>
      <c r="CS81" s="81" t="str">
        <f>IF($CQ$3&lt;&gt;"コンテンツなし",IF(AND(申込書!$AH$4="GIGAスクールパック",SUM($P81,$R81)&lt;&gt;0),SUM($P81,$R81),IF(AND(申込書!$AH$4="SKY安心GIGAタブレット",SUM($T81,$V81)&lt;&gt;0),SUM($T81,$V81),"")),"")</f>
        <v/>
      </c>
      <c r="CT81" s="81" t="str">
        <f>IF($CQ$3&lt;&gt;"コンテンツなし",IF(AND(申込書!$AH$4="GIGAスクールパック",SUM($Q81,$S81)&lt;&gt;0),SUM($Q81,$S81),IF(AND(申込書!$AH$4="SKY安心GIGAタブレット",SUM($U81,$W81)&lt;&gt;0),SUM($U81,$W81),"")),"")</f>
        <v/>
      </c>
      <c r="CU81" s="81"/>
      <c r="CV81" s="82"/>
      <c r="CW81" s="80" t="str">
        <f>IF(AND(申込書!$C$101&lt;&gt;"▼プルダウンより選択してください",申込書!$C$101&lt;&gt;"",申込書!$P$101&lt;&gt;"YYYY/MM/DD",$G81&lt;&gt;""),申込書!$P$101,"")</f>
        <v/>
      </c>
      <c r="CX81" s="81" t="str">
        <f>IF(AND(申込書!$C$101&lt;&gt;"▼プルダウンより選択してください",申込書!$C$101&lt;&gt;"",$G81&lt;&gt;""),申込書!$M$101,"")</f>
        <v/>
      </c>
      <c r="CY81" s="81" t="str">
        <f>IF($CW$3&lt;&gt;"コンテンツなし",IF(AND(申込書!$AH$4="GIGAスクールパック",SUM($P81,$R81)&lt;&gt;0),SUM($P81,$R81),IF(AND(申込書!$AH$4="SKY安心GIGAタブレット",SUM($T81,$V81)&lt;&gt;0),SUM($T81,$V81),"")),"")</f>
        <v/>
      </c>
      <c r="CZ81" s="81" t="str">
        <f>IF($CW$3&lt;&gt;"コンテンツなし",IF(AND(申込書!$AH$4="GIGAスクールパック",SUM($Q81,$S81)&lt;&gt;0),SUM($Q81,$S81),IF(AND(申込書!$AH$4="SKY安心GIGAタブレット",SUM($U81,$W81)&lt;&gt;0),SUM($U81,$W81),"")),"")</f>
        <v/>
      </c>
      <c r="DA81" s="81"/>
      <c r="DB81" s="82"/>
      <c r="DC81" s="80" t="str">
        <f>IF(AND(申込書!$C$102&lt;&gt;"▼プルダウンより選択してください",申込書!$C$102&lt;&gt;"",申込書!$P$102&lt;&gt;"YYYY/MM/DD",$G81&lt;&gt;""),申込書!$P$102,"")</f>
        <v/>
      </c>
      <c r="DD81" s="81" t="str">
        <f>IF(AND(申込書!$C$102&lt;&gt;"▼プルダウンより選択してください",申込書!$C$102&lt;&gt;"",$G81&lt;&gt;""),申込書!$M$102,"")</f>
        <v/>
      </c>
      <c r="DE81" s="81" t="str">
        <f>IF($DC$3&lt;&gt;"コンテンツなし",IF(AND(申込書!$AH$4="GIGAスクールパック",SUM($P81,$R81)&lt;&gt;0),SUM($P81,$R81),IF(AND(申込書!$AH$4="SKY安心GIGAタブレット",SUM($T81,$V81)&lt;&gt;0),SUM($T81,$V81),"")),"")</f>
        <v/>
      </c>
      <c r="DF81" s="81" t="str">
        <f>IF($DC$3&lt;&gt;"コンテンツなし",IF(AND(申込書!$AH$4="GIGAスクールパック",SUM($Q81,$S81)&lt;&gt;0),SUM($Q81,$S81),IF(AND(申込書!$AH$4="SKY安心GIGAタブレット",SUM($U81,$W81)&lt;&gt;0),SUM($U81,$W81),"")),"")</f>
        <v/>
      </c>
      <c r="DG81" s="81"/>
      <c r="DH81" s="82"/>
      <c r="DI81" s="80" t="str">
        <f>IF(AND(申込書!$C$103&lt;&gt;"▼プルダウンより選択してください",申込書!$C$103&lt;&gt;"",申込書!$P$103&lt;&gt;"YYYY/MM/DD",$G81&lt;&gt;""),申込書!$P$103,"")</f>
        <v/>
      </c>
      <c r="DJ81" s="81" t="str">
        <f>IF(AND(申込書!$C$103&lt;&gt;"▼プルダウンより選択してください",申込書!$C$103&lt;&gt;"",$G81&lt;&gt;""),申込書!$M$103,"")</f>
        <v/>
      </c>
      <c r="DK81" s="81" t="str">
        <f>IF($DI$3&lt;&gt;"コンテンツなし",IF(AND(申込書!$AH$4="GIGAスクールパック",SUM($P81,$R81)&lt;&gt;0),SUM($P81,$R81),IF(AND(申込書!$AH$4="SKY安心GIGAタブレット",SUM($T81,$V81)&lt;&gt;0),SUM($T81,$V81),"")),"")</f>
        <v/>
      </c>
      <c r="DL81" s="81" t="str">
        <f>IF($DI$3&lt;&gt;"コンテンツなし",IF(AND(申込書!$AH$4="GIGAスクールパック",SUM($Q81,$S81)&lt;&gt;0),SUM($Q81,$S81),IF(AND(申込書!$AH$4="SKY安心GIGAタブレット",SUM($U81,$W81)&lt;&gt;0),SUM($U81,$W81),"")),"")</f>
        <v/>
      </c>
      <c r="DM81" s="81"/>
      <c r="DN81" s="82"/>
      <c r="DO81" s="80" t="str">
        <f>IF(AND(申込書!$C$104&lt;&gt;"▼プルダウンより選択してください",申込書!$C$104&lt;&gt;"",申込書!$P$104&lt;&gt;"YYYY/MM/DD",$G81&lt;&gt;""),申込書!$P$104,"")</f>
        <v/>
      </c>
      <c r="DP81" s="81" t="str">
        <f>IF(AND(申込書!$C$104&lt;&gt;"▼プルダウンより選択してください",申込書!$C$104&lt;&gt;"",$G81&lt;&gt;""),申込書!$M$104,"")</f>
        <v/>
      </c>
      <c r="DQ81" s="81" t="str">
        <f>IF($DO$3&lt;&gt;"コンテンツなし",IF(AND(申込書!$AH$4="GIGAスクールパック",SUM($P81,$R81)&lt;&gt;0),SUM($P81,$R81),IF(AND(申込書!$AH$4="SKY安心GIGAタブレット",SUM($T81,$V81)&lt;&gt;0),SUM($T81,$V81),"")),"")</f>
        <v/>
      </c>
      <c r="DR81" s="81" t="str">
        <f>IF($DO$3&lt;&gt;"コンテンツなし",IF(AND(申込書!$AH$4="GIGAスクールパック",SUM($Q81,$S81)&lt;&gt;0),SUM($Q81,$S81),IF(AND(申込書!$AH$4="SKY安心GIGAタブレット",SUM($U81,$W81)&lt;&gt;0),SUM($U81,$W81),"")),"")</f>
        <v/>
      </c>
      <c r="DS81" s="81"/>
      <c r="DT81" s="82"/>
      <c r="DU81" s="80" t="str">
        <f>IF(AND(申込書!$C$105&lt;&gt;"▼プルダウンより選択してください",申込書!$C$105&lt;&gt;"",申込書!$P$105&lt;&gt;"YYYY/MM/DD",$G81&lt;&gt;""),申込書!$P$105,"")</f>
        <v/>
      </c>
      <c r="DV81" s="81" t="str">
        <f>IF(AND(申込書!$C$105&lt;&gt;"▼プルダウンより選択してください",申込書!$C$105&lt;&gt;"",$G81&lt;&gt;""),申込書!$M$105,"")</f>
        <v/>
      </c>
      <c r="DW81" s="81" t="str">
        <f>IF($DU$3&lt;&gt;"コンテンツなし",IF(AND(申込書!$AH$4="GIGAスクールパック",SUM($P81,$R81)&lt;&gt;0),SUM($P81,$R81),IF(AND(申込書!$AH$4="SKY安心GIGAタブレット",SUM($T81,$V81)&lt;&gt;0),SUM($T81,$V81),"")),"")</f>
        <v/>
      </c>
      <c r="DX81" s="81" t="str">
        <f>IF($DU$3&lt;&gt;"コンテンツなし",IF(AND(申込書!$AH$4="GIGAスクールパック",SUM($Q81,$S81)&lt;&gt;0),SUM($Q81,$S81),IF(AND(申込書!$AH$4="SKY安心GIGAタブレット",SUM($U81,$W81)&lt;&gt;0),SUM($U81,$W81),"")),"")</f>
        <v/>
      </c>
      <c r="DY81" s="157"/>
      <c r="DZ81" s="82"/>
      <c r="EA81" s="80" t="str">
        <f>IF(AND(申込書!$C$106&lt;&gt;"▼プルダウンより選択してください",申込書!$C$106&lt;&gt;"",申込書!$P$106&lt;&gt;"YYYY/MM/DD",$G81&lt;&gt;""),申込書!$P$106,"")</f>
        <v/>
      </c>
      <c r="EB81" s="81" t="str">
        <f>IF(AND(申込書!$C$106&lt;&gt;"▼プルダウンより選択してください",申込書!$C$106&lt;&gt;"",$G81&lt;&gt;""),申込書!$M$106,"")</f>
        <v/>
      </c>
      <c r="EC81" s="81" t="str">
        <f>IF($EA$3&lt;&gt;"コンテンツなし",IF(AND(申込書!$AH$4="GIGAスクールパック",SUM($P81,$R81)&lt;&gt;0),SUM($P81,$R81),IF(AND(申込書!$AH$4="SKY安心GIGAタブレット",SUM($T81,$V81)&lt;&gt;0),SUM($T81,$V81),"")),"")</f>
        <v/>
      </c>
      <c r="ED81" s="81" t="str">
        <f>IF($EA$3&lt;&gt;"コンテンツなし",IF(AND(申込書!$AH$4="GIGAスクールパック",SUM($Q81,$S81)&lt;&gt;0),SUM($Q81,$S81),IF(AND(申込書!$AH$4="SKY安心GIGAタブレット",SUM($U81,$W81)&lt;&gt;0),SUM($U81,$W81),"")),"")</f>
        <v/>
      </c>
      <c r="EE81" s="157"/>
      <c r="EF81" s="82"/>
      <c r="EG81" s="80" t="str">
        <f>IF(AND(申込書!$C$107&lt;&gt;"▼プルダウンより選択してください",申込書!$C$107&lt;&gt;"",申込書!$P$107&lt;&gt;"YYYY/MM/DD",$G81&lt;&gt;""),申込書!$P$107,"")</f>
        <v/>
      </c>
      <c r="EH81" s="81" t="str">
        <f>IF(AND(申込書!$C$107&lt;&gt;"▼プルダウンより選択してください",申込書!$C$107&lt;&gt;"",$G81&lt;&gt;""),申込書!$M$107,"")</f>
        <v/>
      </c>
      <c r="EI81" s="81" t="str">
        <f>IF($EG$3&lt;&gt;"コンテンツなし",IF(AND(申込書!$AH$4="GIGAスクールパック",SUM($P81,$R81)&lt;&gt;0),SUM($P81,$R81),IF(AND(申込書!$AH$4="SKY安心GIGAタブレット",SUM($T81,$V81)&lt;&gt;0),SUM($T81,$V81),"")),"")</f>
        <v/>
      </c>
      <c r="EJ81" s="81" t="str">
        <f>IF($EG$3&lt;&gt;"コンテンツなし",IF(AND(申込書!$AH$4="GIGAスクールパック",SUM($Q81,$S81)&lt;&gt;0),SUM($Q81,$S81),IF(AND(申込書!$AH$4="SKY安心GIGAタブレット",SUM($U81,$W81)&lt;&gt;0),SUM($U81,$W81),"")),"")</f>
        <v/>
      </c>
      <c r="EK81" s="157"/>
      <c r="EL81" s="82"/>
      <c r="EM81" s="80" t="str">
        <f>IF(AND(申込書!$C$108&lt;&gt;"▼プルダウンより選択してください",申込書!$C$108&lt;&gt;"",申込書!$P$108&lt;&gt;"YYYY/MM/DD",$G81&lt;&gt;""),申込書!$P$108,"")</f>
        <v/>
      </c>
      <c r="EN81" s="81" t="str">
        <f>IF(AND(申込書!$C$108&lt;&gt;"▼プルダウンより選択してください",申込書!$C$108&lt;&gt;"",$G81&lt;&gt;""),申込書!$M$108,"")</f>
        <v/>
      </c>
      <c r="EO81" s="81" t="str">
        <f>IF($EM$3&lt;&gt;"コンテンツなし",IF(AND(申込書!$AH$4="GIGAスクールパック",SUM($P81,$R81)&lt;&gt;0),SUM($P81,$R81),IF(AND(申込書!$AH$4="SKY安心GIGAタブレット",SUM($T81,$V81)&lt;&gt;0),SUM($T81,$V81),"")),"")</f>
        <v/>
      </c>
      <c r="EP81" s="81" t="str">
        <f>IF($EM$3&lt;&gt;"コンテンツなし",IF(AND(申込書!$AH$4="GIGAスクールパック",SUM($Q81,$S81)&lt;&gt;0),SUM($Q81,$S81),IF(AND(申込書!$AH$4="SKY安心GIGAタブレット",SUM($U81,$W81)&lt;&gt;0),SUM($U81,$W81),"")),"")</f>
        <v/>
      </c>
      <c r="EQ81" s="157"/>
      <c r="ER81" s="82"/>
      <c r="ES81" s="80" t="str">
        <f>IF(AND(申込書!$C$109&lt;&gt;"▼プルダウンより選択してください",申込書!$C$109&lt;&gt;"",申込書!$P$109&lt;&gt;"YYYY/MM/DD",$G81&lt;&gt;""),申込書!$P$109,"")</f>
        <v/>
      </c>
      <c r="ET81" s="81" t="str">
        <f>IF(AND(申込書!$C$109&lt;&gt;"▼プルダウンより選択してください",申込書!$C$109&lt;&gt;"",$G81&lt;&gt;""),申込書!$M$109,"")</f>
        <v/>
      </c>
      <c r="EU81" s="81" t="str">
        <f>IF($ES$3&lt;&gt;"コンテンツなし",IF(AND(申込書!$AH$4="GIGAスクールパック",SUM($P81,$R81)&lt;&gt;0),SUM($P81,$R81),IF(AND(申込書!$AH$4="SKY安心GIGAタブレット",SUM($T81,$V81)&lt;&gt;0),SUM($T81,$V81),"")),"")</f>
        <v/>
      </c>
      <c r="EV81" s="81" t="str">
        <f>IF($ES$3&lt;&gt;"コンテンツなし",IF(AND(申込書!$AH$4="GIGAスクールパック",SUM($Q81,$S81)&lt;&gt;0),SUM($Q81,$S81),IF(AND(申込書!$AH$4="SKY安心GIGAタブレット",SUM($U81,$W81)&lt;&gt;0),SUM($U81,$W81),"")),"")</f>
        <v/>
      </c>
      <c r="EW81" s="157"/>
      <c r="EX81" s="82"/>
      <c r="EY81" s="80" t="str">
        <f>IF(AND(申込書!$C$110&lt;&gt;"▼プルダウンより選択してください",申込書!$C$110&lt;&gt;"",申込書!$P$110&lt;&gt;"YYYY/MM/DD",$G81&lt;&gt;""),申込書!$P$110,"")</f>
        <v/>
      </c>
      <c r="EZ81" s="81" t="str">
        <f>IF(AND(申込書!$C$110&lt;&gt;"▼プルダウンより選択してください",申込書!$C$110&lt;&gt;"",$G81&lt;&gt;""),申込書!$M$110,"")</f>
        <v/>
      </c>
      <c r="FA81" s="81" t="str">
        <f>IF($EY$3&lt;&gt;"コンテンツなし",IF(AND(申込書!$AH$4="GIGAスクールパック",SUM($P81,$R81)&lt;&gt;0),SUM($P81,$R81),IF(AND(申込書!$AH$4="SKY安心GIGAタブレット",SUM($T81,$V81)&lt;&gt;0),SUM($T81,$V81),"")),"")</f>
        <v/>
      </c>
      <c r="FB81" s="81" t="str">
        <f>IF($EY$3&lt;&gt;"コンテンツなし",IF(AND(申込書!$AH$4="GIGAスクールパック",SUM($Q81,$S81)&lt;&gt;0),SUM($Q81,$S81),IF(AND(申込書!$AH$4="SKY安心GIGAタブレット",SUM($U81,$W81)&lt;&gt;0),SUM($U81,$W81),"")),"")</f>
        <v/>
      </c>
      <c r="FC81" s="157"/>
      <c r="FD81" s="82"/>
      <c r="FE81" s="80" t="str">
        <f>IF(AND(申込書!$C$111&lt;&gt;"▼プルダウンより選択してください",申込書!$C$111&lt;&gt;"",申込書!$P$111&lt;&gt;"YYYY/MM/DD",$G81&lt;&gt;""),申込書!$P$111,"")</f>
        <v/>
      </c>
      <c r="FF81" s="81" t="str">
        <f>IF(AND(申込書!$C$111&lt;&gt;"▼プルダウンより選択してください",申込書!$C$111&lt;&gt;"",$G81&lt;&gt;""),申込書!$M$111,"")</f>
        <v/>
      </c>
      <c r="FG81" s="81" t="str">
        <f>IF($FE$3&lt;&gt;"コンテンツなし",IF(AND(申込書!$AH$4="GIGAスクールパック",SUM($P81,$R81)&lt;&gt;0),SUM($P81,$R81),IF(AND(申込書!$AH$4="SKY安心GIGAタブレット",SUM($T81,$V81)&lt;&gt;0),SUM($T81,$V81),"")),"")</f>
        <v/>
      </c>
      <c r="FH81" s="81" t="str">
        <f>IF($FE$3&lt;&gt;"コンテンツなし",IF(AND(申込書!$AH$4="GIGAスクールパック",SUM($Q81,$S81)&lt;&gt;0),SUM($Q81,$S81),IF(AND(申込書!$AH$4="SKY安心GIGAタブレット",SUM($U81,$W81)&lt;&gt;0),SUM($U81,$W81),"")),"")</f>
        <v/>
      </c>
      <c r="FI81" s="157"/>
      <c r="FJ81" s="82"/>
      <c r="FK81" s="80" t="str">
        <f>IF(AND(申込書!$C$112&lt;&gt;"▼プルダウンより選択してください",申込書!$C$112&lt;&gt;"",申込書!$P$112&lt;&gt;"YYYY/MM/DD",$G81&lt;&gt;""),申込書!$P$112,"")</f>
        <v/>
      </c>
      <c r="FL81" s="81" t="str">
        <f>IF(AND(申込書!$C$112&lt;&gt;"▼プルダウンより選択してください",申込書!$C$112&lt;&gt;"",$G81&lt;&gt;""),申込書!$M$112,"")</f>
        <v/>
      </c>
      <c r="FM81" s="81" t="str">
        <f>IF($FK$3&lt;&gt;"コンテンツなし",IF(AND(申込書!$AH$4="GIGAスクールパック",SUM($P81,$R81)&lt;&gt;0),SUM($P81,$R81),IF(AND(申込書!$AH$4="SKY安心GIGAタブレット",SUM($T81,$V81)&lt;&gt;0),SUM($T81,$V81),"")),"")</f>
        <v/>
      </c>
      <c r="FN81" s="81" t="str">
        <f>IF($FK$3&lt;&gt;"コンテンツなし",IF(AND(申込書!$AH$4="GIGAスクールパック",SUM($Q81,$S81)&lt;&gt;0),SUM($Q81,$S81),IF(AND(申込書!$AH$4="SKY安心GIGAタブレット",SUM($U81,$W81)&lt;&gt;0),SUM($U81,$W81),"")),"")</f>
        <v/>
      </c>
      <c r="FO81" s="157"/>
      <c r="FP81" s="82"/>
      <c r="FQ81" s="80" t="str">
        <f>IF(AND(申込書!$C$113&lt;&gt;"▼プルダウンより選択してください",申込書!$C$113&lt;&gt;"",申込書!$P$113&lt;&gt;"YYYY/MM/DD",$G81&lt;&gt;""),申込書!$P$113,"")</f>
        <v/>
      </c>
      <c r="FR81" s="81" t="str">
        <f>IF(AND(申込書!$C$113&lt;&gt;"▼プルダウンより選択してください",申込書!$C$113&lt;&gt;"",$G81&lt;&gt;""),申込書!$M$113,"")</f>
        <v/>
      </c>
      <c r="FS81" s="81" t="str">
        <f>IF($FQ$3&lt;&gt;"コンテンツなし",IF(AND(申込書!$AH$4="GIGAスクールパック",SUM($P81,$R81)&lt;&gt;0),SUM($P81,$R81),IF(AND(申込書!$AH$4="SKY安心GIGAタブレット",SUM($T81,$V81)&lt;&gt;0),SUM($T81,$V81),"")),"")</f>
        <v/>
      </c>
      <c r="FT81" s="81" t="str">
        <f>IF($FQ$3&lt;&gt;"コンテンツなし",IF(AND(申込書!$AH$4="GIGAスクールパック",SUM($Q81,$S81)&lt;&gt;0),SUM($Q81,$S81),IF(AND(申込書!$AH$4="SKY安心GIGAタブレット",SUM($U81,$W81)&lt;&gt;0),SUM($U81,$W81),"")),"")</f>
        <v/>
      </c>
      <c r="FU81" s="157"/>
      <c r="FV81" s="82"/>
      <c r="FW81" s="80" t="str">
        <f>IF(AND(申込書!$C$114&lt;&gt;"▼プルダウンより選択してください",申込書!$C$114&lt;&gt;"",申込書!$P$114&lt;&gt;"YYYY/MM/DD",$G81&lt;&gt;""),申込書!$P$114,"")</f>
        <v/>
      </c>
      <c r="FX81" s="81" t="str">
        <f>IF(AND(申込書!$C$114&lt;&gt;"▼プルダウンより選択してください",申込書!$C$114&lt;&gt;"",$G81&lt;&gt;""),申込書!$M$114,"")</f>
        <v/>
      </c>
      <c r="FY81" s="81" t="str">
        <f>IF($FW$3&lt;&gt;"コンテンツなし",IF(AND(申込書!$AH$4="GIGAスクールパック",SUM($P81,$R81)&lt;&gt;0),SUM($P81,$R81),IF(AND(申込書!$AH$4="SKY安心GIGAタブレット",SUM($T81,$V81)&lt;&gt;0),SUM($T81,$V81),"")),"")</f>
        <v/>
      </c>
      <c r="FZ81" s="81" t="str">
        <f>IF($FW$3&lt;&gt;"コンテンツなし",IF(AND(申込書!$AH$4="GIGAスクールパック",SUM($Q81,$S81)&lt;&gt;0),SUM($Q81,$S81),IF(AND(申込書!$AH$4="SKY安心GIGAタブレット",SUM($U81,$W81)&lt;&gt;0),SUM($U81,$W81),"")),"")</f>
        <v/>
      </c>
      <c r="GA81" s="157"/>
      <c r="GB81" s="82"/>
      <c r="GC81" s="80" t="str">
        <f>IF(AND(申込書!$C$115&lt;&gt;"▼プルダウンより選択してください",申込書!$C$115&lt;&gt;"",申込書!$P$115&lt;&gt;"YYYY/MM/DD",$G81&lt;&gt;""),申込書!$P$115,"")</f>
        <v/>
      </c>
      <c r="GD81" s="81" t="str">
        <f>IF(AND(申込書!$C$115&lt;&gt;"▼プルダウンより選択してください",申込書!$C$115&lt;&gt;"",$G81&lt;&gt;""),申込書!$M$115,"")</f>
        <v/>
      </c>
      <c r="GE81" s="81" t="str">
        <f>IF($GC$3&lt;&gt;"コンテンツなし",IF(AND(申込書!$AH$4="GIGAスクールパック",SUM($P81,$R81)&lt;&gt;0),SUM($P81,$R81),IF(AND(申込書!$AH$4="SKY安心GIGAタブレット",SUM($T81,$V81)&lt;&gt;0),SUM($T81,$V81),"")),"")</f>
        <v/>
      </c>
      <c r="GF81" s="81" t="str">
        <f>IF($GC$3&lt;&gt;"コンテンツなし",IF(AND(申込書!$AH$4="GIGAスクールパック",SUM($Q81,$S81)&lt;&gt;0),SUM($Q81,$S81),IF(AND(申込書!$AH$4="SKY安心GIGAタブレット",SUM($U81,$W81)&lt;&gt;0),SUM($U81,$W81),"")),"")</f>
        <v/>
      </c>
      <c r="GG81" s="157"/>
      <c r="GH81" s="82"/>
      <c r="GI81" s="80" t="str">
        <f>IF(AND(申込書!$C$116&lt;&gt;"▼プルダウンより選択してください",申込書!$C$116&lt;&gt;"",申込書!$P$116&lt;&gt;"YYYY/MM/DD",$G81&lt;&gt;""),申込書!$P$116,"")</f>
        <v/>
      </c>
      <c r="GJ81" s="81" t="str">
        <f>IF(AND(申込書!$C$116&lt;&gt;"▼プルダウンより選択してください",申込書!$C$116&lt;&gt;"",$G81&lt;&gt;""),申込書!$M$116,"")</f>
        <v/>
      </c>
      <c r="GK81" s="81" t="str">
        <f>IF($GI$3&lt;&gt;"コンテンツなし",IF(AND(申込書!$AH$4="GIGAスクールパック",SUM($P81,$R81)&lt;&gt;0),SUM($P81,$R81),IF(AND(申込書!$AH$4="SKY安心GIGAタブレット",SUM($T81,$V81)&lt;&gt;0),SUM($T81,$V81),"")),"")</f>
        <v/>
      </c>
      <c r="GL81" s="81" t="str">
        <f>IF($GI$3&lt;&gt;"コンテンツなし",IF(AND(申込書!$AH$4="GIGAスクールパック",SUM($Q81,$S81)&lt;&gt;0),SUM($Q81,$S81),IF(AND(申込書!$AH$4="SKY安心GIGAタブレット",SUM($U81,$W81)&lt;&gt;0),SUM($U81,$W81),"")),"")</f>
        <v/>
      </c>
      <c r="GM81" s="157"/>
      <c r="GN81" s="82"/>
      <c r="GO81" s="80" t="str">
        <f>IF(AND(申込書!$C$117&lt;&gt;"▼プルダウンより選択してください",申込書!$C$117&lt;&gt;"",申込書!$P$117&lt;&gt;"YYYY/MM/DD",$G81&lt;&gt;""),申込書!$P$117,"")</f>
        <v/>
      </c>
      <c r="GP81" s="81" t="str">
        <f>IF(AND(申込書!$C$117&lt;&gt;"▼プルダウンより選択してください",申込書!$C$117&lt;&gt;"",$G81&lt;&gt;""),申込書!$M$117,"")</f>
        <v/>
      </c>
      <c r="GQ81" s="81" t="str">
        <f>IF($GO$3&lt;&gt;"コンテンツなし",IF(AND(申込書!$AH$4="GIGAスクールパック",SUM($P81,$R81)&lt;&gt;0),SUM($P81,$R81),IF(AND(申込書!$AH$4="SKY安心GIGAタブレット",SUM($T81,$V81)&lt;&gt;0),SUM($T81,$V81),"")),"")</f>
        <v/>
      </c>
      <c r="GR81" s="81" t="str">
        <f>IF($GO$3&lt;&gt;"コンテンツなし",IF(AND(申込書!$AH$4="GIGAスクールパック",SUM($Q81,$S81)&lt;&gt;0),SUM($Q81,$S81),IF(AND(申込書!$AH$4="SKY安心GIGAタブレット",SUM($U81,$W81)&lt;&gt;0),SUM($U81,$W81),"")),"")</f>
        <v/>
      </c>
      <c r="GS81" s="157"/>
      <c r="GT81" s="82"/>
      <c r="GU81" s="80" t="str">
        <f>IF(AND(申込書!$C$118&lt;&gt;"▼プルダウンより選択してください",申込書!$C$118&lt;&gt;"",申込書!$P$118&lt;&gt;"YYYY/MM/DD",$G81&lt;&gt;""),申込書!$P$118,"")</f>
        <v/>
      </c>
      <c r="GV81" s="81" t="str">
        <f>IF(AND(申込書!$C$118&lt;&gt;"▼プルダウンより選択してください",申込書!$C$118&lt;&gt;"",$G81&lt;&gt;""),申込書!$M$118,"")</f>
        <v/>
      </c>
      <c r="GW81" s="81" t="str">
        <f>IF($GU$3&lt;&gt;"コンテンツなし",IF(AND(申込書!$AH$4="GIGAスクールパック",SUM($P81,$R81)&lt;&gt;0),SUM($P81,$R81),IF(AND(申込書!$AH$4="SKY安心GIGAタブレット",SUM($T81,$V81)&lt;&gt;0),SUM($T81,$V81),"")),"")</f>
        <v/>
      </c>
      <c r="GX81" s="81" t="str">
        <f>IF($GU$3&lt;&gt;"コンテンツなし",IF(AND(申込書!$AH$4="GIGAスクールパック",SUM($Q81,$S81)&lt;&gt;0),SUM($Q81,$S81),IF(AND(申込書!$AH$4="SKY安心GIGAタブレット",SUM($U81,$W81)&lt;&gt;0),SUM($U81,$W81),"")),"")</f>
        <v/>
      </c>
      <c r="GY81" s="157"/>
      <c r="GZ81" s="82"/>
      <c r="HA81" s="80" t="str">
        <f>IF(AND(申込書!$C$119&lt;&gt;"▼プルダウンより選択してください",申込書!$C$119&lt;&gt;"",申込書!$P$119&lt;&gt;"YYYY/MM/DD",$G81&lt;&gt;""),申込書!$P$119,"")</f>
        <v/>
      </c>
      <c r="HB81" s="81" t="str">
        <f>IF(AND(申込書!$C$119&lt;&gt;"▼プルダウンより選択してください",申込書!$C$119&lt;&gt;"",$G81&lt;&gt;""),申込書!$M$119,"")</f>
        <v/>
      </c>
      <c r="HC81" s="81" t="str">
        <f>IF($HA$3&lt;&gt;"コンテンツなし",IF(AND(申込書!$AH$4="GIGAスクールパック",SUM($P81,$R81)&lt;&gt;0),SUM($P81,$R81),IF(AND(申込書!$AH$4="SKY安心GIGAタブレット",SUM($T81,$V81)&lt;&gt;0),SUM($T81,$V81),"")),"")</f>
        <v/>
      </c>
      <c r="HD81" s="81" t="str">
        <f>IF($HA$3&lt;&gt;"コンテンツなし",IF(AND(申込書!$AH$4="GIGAスクールパック",SUM($Q81,$S81)&lt;&gt;0),SUM($Q81,$S81),IF(AND(申込書!$AH$4="SKY安心GIGAタブレット",SUM($U81,$W81)&lt;&gt;0),SUM($U81,$W81),"")),"")</f>
        <v/>
      </c>
      <c r="HE81" s="157"/>
      <c r="HF81" s="82"/>
      <c r="HG81" s="83"/>
    </row>
    <row r="82" spans="2:215" ht="26.85" customHeight="1">
      <c r="B82" s="62">
        <f t="shared" si="1"/>
        <v>77</v>
      </c>
      <c r="C82" s="63"/>
      <c r="D82" s="64"/>
      <c r="E82" s="207"/>
      <c r="F82" s="65"/>
      <c r="G82" s="66"/>
      <c r="H82" s="67"/>
      <c r="I82" s="68"/>
      <c r="J82" s="69"/>
      <c r="K82" s="70"/>
      <c r="L82" s="71"/>
      <c r="M82" s="72"/>
      <c r="N82" s="73"/>
      <c r="O82" s="74"/>
      <c r="P82" s="179"/>
      <c r="Q82" s="180"/>
      <c r="R82" s="180"/>
      <c r="S82" s="181"/>
      <c r="T82" s="179"/>
      <c r="U82" s="180"/>
      <c r="V82" s="182"/>
      <c r="W82" s="181"/>
      <c r="X82" s="75"/>
      <c r="Y82" s="76"/>
      <c r="Z82" s="77"/>
      <c r="AA82" s="78"/>
      <c r="AB82" s="79"/>
      <c r="AC82" s="79"/>
      <c r="AD82" s="79"/>
      <c r="AE82" s="77"/>
      <c r="AF82" s="139"/>
      <c r="AG82" s="139"/>
      <c r="AH82" s="139"/>
      <c r="AI82" s="80" t="str">
        <f>IF(AND(申込書!$C$90&lt;&gt;"▼プルダウンより選択してください",申込書!$C$90&lt;&gt;"",申込書!$P$90&lt;&gt;"YYYY/MM/DD",$G82&lt;&gt;""),申込書!$P$90,"")</f>
        <v/>
      </c>
      <c r="AJ82" s="81" t="str">
        <f>IF(AND(申込書!$C$90&lt;&gt;"▼プルダウンより選択してください",申込書!$C$90&lt;&gt;"",$G82&lt;&gt;""),申込書!$M$90,"")</f>
        <v/>
      </c>
      <c r="AK82" s="81" t="str">
        <f>IF($AI$3&lt;&gt;"コンテンツなし",IF(AND(申込書!$AH$4="GIGAスクールパック",SUM($P82,$R82)&lt;&gt;0),SUM($P82,$R82),IF(AND(申込書!$AH$4="SKY安心GIGAタブレット",SUM($T82,$V82)&lt;&gt;0),SUM($T82,$V82),"")),"")</f>
        <v/>
      </c>
      <c r="AL82" s="81" t="str">
        <f>IF($AI$3&lt;&gt;"コンテンツなし",IF(AND(申込書!$AH$4="GIGAスクールパック",SUM($Q82,$S82)&lt;&gt;0),SUM($Q82,$S82),IF(AND(申込書!$AH$4="SKY安心GIGAタブレット",SUM($U82,$W82)&lt;&gt;0),SUM($U82,$W82),"")),"")</f>
        <v/>
      </c>
      <c r="AM82" s="157"/>
      <c r="AN82" s="82"/>
      <c r="AO82" s="80" t="str">
        <f>IF(AND(申込書!$C$91&lt;&gt;"▼プルダウンより選択してください",申込書!$C$91&lt;&gt;"",申込書!$P$91&lt;&gt;"YYYY/MM/DD",$G82&lt;&gt;""),申込書!$P$91,"")</f>
        <v/>
      </c>
      <c r="AP82" s="81" t="str">
        <f>IF(AND(申込書!$C$91&lt;&gt;"▼プルダウンより選択してください",申込書!$C$91&lt;&gt;"",$G82&lt;&gt;""),申込書!$M$91,"")</f>
        <v/>
      </c>
      <c r="AQ82" s="81" t="str">
        <f>IF($AO$3&lt;&gt;"コンテンツなし",IF(AND(申込書!$AH$4="GIGAスクールパック",SUM($P82,$R82)&lt;&gt;0),SUM($P82,$R82),IF(AND(申込書!$AH$4="SKY安心GIGAタブレット",SUM($T82,$V82)&lt;&gt;0),SUM($T82,$V82),"")),"")</f>
        <v/>
      </c>
      <c r="AR82" s="81" t="str">
        <f>IF($AO$3&lt;&gt;"コンテンツなし",IF(AND(申込書!$AH$4="GIGAスクールパック",SUM($Q82,$S82)&lt;&gt;0),SUM($Q82,$S82),IF(AND(申込書!$AH$4="SKY安心GIGAタブレット",SUM($U82,$W82)&lt;&gt;0),SUM($U82,$W82),"")),"")</f>
        <v/>
      </c>
      <c r="AS82" s="157"/>
      <c r="AT82" s="82"/>
      <c r="AU82" s="80" t="str">
        <f>IF(AND(申込書!$C$92&lt;&gt;"▼プルダウンより選択してください",申込書!$C$92&lt;&gt;"",申込書!$P$92&lt;&gt;"YYYY/MM/DD",$G82&lt;&gt;""),申込書!$P$92,"")</f>
        <v/>
      </c>
      <c r="AV82" s="81" t="str">
        <f>IF(AND(申込書!$C$92&lt;&gt;"▼プルダウンより選択してください",申込書!$C$92&lt;&gt;"",$G82&lt;&gt;""),申込書!$M$92,"")</f>
        <v/>
      </c>
      <c r="AW82" s="81" t="str">
        <f>IF($AU$3&lt;&gt;"コンテンツなし",IF(AND(申込書!$AH$4="GIGAスクールパック",SUM($P82,$R82)&lt;&gt;0),SUM($P82,$R82),IF(AND(申込書!$AH$4="SKY安心GIGAタブレット",SUM($T82,$V82)&lt;&gt;0),SUM($T82,$V82),"")),"")</f>
        <v/>
      </c>
      <c r="AX82" s="81" t="str">
        <f>IF($AU$3&lt;&gt;"コンテンツなし",IF(AND(申込書!$AH$4="GIGAスクールパック",SUM($Q82,$S82)&lt;&gt;0),SUM($Q82,$S82),IF(AND(申込書!$AH$4="SKY安心GIGAタブレット",SUM($U82,$W82)&lt;&gt;0),SUM($U82,$W82),"")),"")</f>
        <v/>
      </c>
      <c r="AY82" s="157"/>
      <c r="AZ82" s="82"/>
      <c r="BA82" s="80" t="str">
        <f>IF(AND(申込書!$C$93&lt;&gt;"▼プルダウンより選択してください",申込書!$C$93&lt;&gt;"",申込書!$P$93&lt;&gt;"YYYY/MM/DD",$G82&lt;&gt;""),申込書!$P$93,"")</f>
        <v/>
      </c>
      <c r="BB82" s="81" t="str">
        <f>IF(AND(申込書!$C$93&lt;&gt;"▼プルダウンより選択してください",申込書!$C$93&lt;&gt;"",申込書!$M$93&gt;=1,$G82&lt;&gt;""),申込書!$M$93,"")</f>
        <v/>
      </c>
      <c r="BC82" s="81" t="str">
        <f>IF($BA$3&lt;&gt;"コンテンツなし",IF(AND(申込書!$AH$4="GIGAスクールパック",SUM($P82,$R82)&lt;&gt;0),SUM($P82,$R82),IF(AND(申込書!$AH$4="SKY安心GIGAタブレット",SUM($T82,$V82)&lt;&gt;0),SUM($T82,$V82),"")),"")</f>
        <v/>
      </c>
      <c r="BD82" s="81" t="str">
        <f>IF($BA$3&lt;&gt;"コンテンツなし",IF(AND(申込書!$AH$4="GIGAスクールパック",SUM($Q82,$S82)&lt;&gt;0),SUM($Q82,$S82),IF(AND(申込書!$AH$4="SKY安心GIGAタブレット",SUM($U82,$W82)&lt;&gt;0),SUM($U82,$W82),"")),"")</f>
        <v/>
      </c>
      <c r="BE82" s="157"/>
      <c r="BF82" s="82"/>
      <c r="BG82" s="80" t="str">
        <f>IF(AND(申込書!$C$94&lt;&gt;"▼プルダウンより選択してください",申込書!$C$94&lt;&gt;"",申込書!$P$94&lt;&gt;"YYYY/MM/DD",$G82&lt;&gt;""),申込書!$P$94,"")</f>
        <v/>
      </c>
      <c r="BH82" s="81" t="str">
        <f>IF(AND(申込書!$C$94&lt;&gt;"▼プルダウンより選択してください",申込書!$C$94&lt;&gt;"",$G82&lt;&gt;""),申込書!$M$94,"")</f>
        <v/>
      </c>
      <c r="BI82" s="81" t="str">
        <f>IF($BG$3&lt;&gt;"コンテンツなし",IF(AND(申込書!$AH$4="GIGAスクールパック",SUM($P82,$R82)&lt;&gt;0),SUM($P82,$R82),IF(AND(申込書!$AH$4="SKY安心GIGAタブレット",SUM($T82,$V82)&lt;&gt;0),SUM($T82,$V82),"")),"")</f>
        <v/>
      </c>
      <c r="BJ82" s="81" t="str">
        <f>IF($BG$3&lt;&gt;"コンテンツなし",IF(AND(申込書!$AH$4="GIGAスクールパック",SUM($Q82,$S82)&lt;&gt;0),SUM($Q82,$S82),IF(AND(申込書!$AH$4="SKY安心GIGAタブレット",SUM($U82,$W82)&lt;&gt;0),SUM($U82,$W82),"")),"")</f>
        <v/>
      </c>
      <c r="BK82" s="157"/>
      <c r="BL82" s="82"/>
      <c r="BM82" s="80" t="str">
        <f>IF(AND(申込書!$C$95&lt;&gt;"▼プルダウンより選択してください",申込書!$C$95&lt;&gt;"",申込書!$P$95&lt;&gt;"YYYY/MM/DD",$G82&lt;&gt;""),申込書!$P$95,"")</f>
        <v/>
      </c>
      <c r="BN82" s="81" t="str">
        <f>IF(AND(申込書!$C$95&lt;&gt;"▼プルダウンより選択してください",申込書!$C$95&lt;&gt;"",$G82&lt;&gt;""),申込書!$M$95,"")</f>
        <v/>
      </c>
      <c r="BO82" s="81" t="str">
        <f>IF($BM$3&lt;&gt;"コンテンツなし",IF(AND(申込書!$AH$4="GIGAスクールパック",SUM($P82,$R82)&lt;&gt;0),SUM($P82,$R82),IF(AND(申込書!$AH$4="SKY安心GIGAタブレット",SUM($T82,$V82)&lt;&gt;0),SUM($T82,$V82),"")),"")</f>
        <v/>
      </c>
      <c r="BP82" s="81" t="str">
        <f>IF($BM$3&lt;&gt;"コンテンツなし",IF(AND(申込書!$AH$4="GIGAスクールパック",SUM($Q82,$S82)&lt;&gt;0),SUM($Q82,$S82),IF(AND(申込書!$AH$4="SKY安心GIGAタブレット",SUM($U82,$W82)&lt;&gt;0),SUM($U82,$W82),"")),"")</f>
        <v/>
      </c>
      <c r="BQ82" s="157"/>
      <c r="BR82" s="82"/>
      <c r="BS82" s="80" t="str">
        <f>IF(AND(申込書!$C$96&lt;&gt;"▼プルダウンより選択してください",申込書!$C$96&lt;&gt;"",申込書!$P$96&lt;&gt;"YYYY/MM/DD",$G82&lt;&gt;""),申込書!$P$96,"")</f>
        <v/>
      </c>
      <c r="BT82" s="81" t="str">
        <f>IF(AND(申込書!$C$96&lt;&gt;"▼プルダウンより選択してください",申込書!$C$96&lt;&gt;"",$G82&lt;&gt;""),申込書!$M$96,"")</f>
        <v/>
      </c>
      <c r="BU82" s="81" t="str">
        <f>IF($BS$3&lt;&gt;"コンテンツなし",IF(AND(申込書!$AH$4="GIGAスクールパック",SUM($P82,$R82)&lt;&gt;0),SUM($P82,$R82),IF(AND(申込書!$AH$4="SKY安心GIGAタブレット",SUM($T82,$V82)&lt;&gt;0),SUM($T82,$V82),"")),"")</f>
        <v/>
      </c>
      <c r="BV82" s="81" t="str">
        <f>IF($BS$3&lt;&gt;"コンテンツなし",IF(AND(申込書!$AH$4="GIGAスクールパック",SUM($Q82,$S82)&lt;&gt;0),SUM($Q82,$S82),IF(AND(申込書!$AH$4="SKY安心GIGAタブレット",SUM($U82,$W82)&lt;&gt;0),SUM($U82,$W82),"")),"")</f>
        <v/>
      </c>
      <c r="BW82" s="157"/>
      <c r="BX82" s="82"/>
      <c r="BY82" s="80" t="str">
        <f>IF(AND(申込書!$C$97&lt;&gt;"▼プルダウンより選択してください",申込書!$C$97&lt;&gt;"",申込書!$P$97&lt;&gt;"YYYY/MM/DD",$G82&lt;&gt;""),申込書!$P$97,"")</f>
        <v/>
      </c>
      <c r="BZ82" s="81" t="str">
        <f>IF(AND(申込書!$C$97&lt;&gt;"▼プルダウンより選択してください",申込書!$C$97&lt;&gt;"",$G82&lt;&gt;""),申込書!$M$97,"")</f>
        <v/>
      </c>
      <c r="CA82" s="81" t="str">
        <f>IF($BY$3&lt;&gt;"コンテンツなし",IF(AND(申込書!$AH$4="GIGAスクールパック",SUM($P82,$R82)&lt;&gt;0),SUM($P82,$R82),IF(AND(申込書!$AH$4="SKY安心GIGAタブレット",SUM($T82,$V82)&lt;&gt;0),SUM($T82,$V82),"")),"")</f>
        <v/>
      </c>
      <c r="CB82" s="81" t="str">
        <f>IF($BY$3&lt;&gt;"コンテンツなし",IF(AND(申込書!$AH$4="GIGAスクールパック",SUM($Q82,$S82)&lt;&gt;0),SUM($Q82,$S82),IF(AND(申込書!$AH$4="SKY安心GIGAタブレット",SUM($U82,$W82)&lt;&gt;0),SUM($U82,$W82),"")),"")</f>
        <v/>
      </c>
      <c r="CC82" s="157"/>
      <c r="CD82" s="82"/>
      <c r="CE82" s="80" t="str">
        <f>IF(AND(申込書!$C$98&lt;&gt;"▼プルダウンより選択してください",申込書!$C$98&lt;&gt;"",申込書!$P$98&lt;&gt;"YYYY/MM/DD",$G82&lt;&gt;""),申込書!$P$98,"")</f>
        <v/>
      </c>
      <c r="CF82" s="81" t="str">
        <f>IF(AND(申込書!$C$98&lt;&gt;"▼プルダウンより選択してください",申込書!$C$98&lt;&gt;"",$G82&lt;&gt;""),申込書!$M$98,"")</f>
        <v/>
      </c>
      <c r="CG82" s="81" t="str">
        <f>IF($CE$3&lt;&gt;"コンテンツなし",IF(AND(申込書!$AH$4="GIGAスクールパック",SUM($P82,$R82)&lt;&gt;0),SUM($P82,$R82),IF(AND(申込書!$AH$4="SKY安心GIGAタブレット",SUM($T82,$V82)&lt;&gt;0),SUM($T82,$V82),"")),"")</f>
        <v/>
      </c>
      <c r="CH82" s="81" t="str">
        <f>IF($CE$3&lt;&gt;"コンテンツなし",IF(AND(申込書!$AH$4="GIGAスクールパック",SUM($Q82,$S82)&lt;&gt;0),SUM($Q82,$S82),IF(AND(申込書!$AH$4="SKY安心GIGAタブレット",SUM($U82,$W82)&lt;&gt;0),SUM($U82,$W82),"")),"")</f>
        <v/>
      </c>
      <c r="CI82" s="157"/>
      <c r="CJ82" s="82"/>
      <c r="CK82" s="80" t="str">
        <f>IF(AND(申込書!$C$99&lt;&gt;"▼プルダウンより選択してください",申込書!$C$99&lt;&gt;"",申込書!$P$99&lt;&gt;"YYYY/MM/DD",$G82&lt;&gt;""),申込書!$P$99,"")</f>
        <v/>
      </c>
      <c r="CL82" s="81" t="str">
        <f>IF(AND(申込書!$C$99&lt;&gt;"▼プルダウンより選択してください",申込書!$C$99&lt;&gt;"",$G82&lt;&gt;""),申込書!$M$99,"")</f>
        <v/>
      </c>
      <c r="CM82" s="81" t="str">
        <f>IF($CK$3&lt;&gt;"コンテンツなし",IF(AND(申込書!$AH$4="GIGAスクールパック",SUM($P82,$R82)&lt;&gt;0),SUM($P82,$R82),IF(AND(申込書!$AH$4="SKY安心GIGAタブレット",SUM($T82,$V82)&lt;&gt;0),SUM($T82,$V82),"")),"")</f>
        <v/>
      </c>
      <c r="CN82" s="81" t="str">
        <f>IF($CK$3&lt;&gt;"コンテンツなし",IF(AND(申込書!$AH$4="GIGAスクールパック",SUM($Q82,$S82)&lt;&gt;0),SUM($Q82,$S82),IF(AND(申込書!$AH$4="SKY安心GIGAタブレット",SUM($U82,$W82)&lt;&gt;0),SUM($U82,$W82),"")),"")</f>
        <v/>
      </c>
      <c r="CO82" s="157"/>
      <c r="CP82" s="82"/>
      <c r="CQ82" s="80" t="str">
        <f>IF(AND(申込書!$C$100&lt;&gt;"▼プルダウンより選択してください",申込書!$C$100&lt;&gt;"",申込書!$P$100&lt;&gt;"YYYY/MM/DD",$G82&lt;&gt;""),申込書!$P$100,"")</f>
        <v/>
      </c>
      <c r="CR82" s="81" t="str">
        <f>IF(AND(申込書!$C$100&lt;&gt;"▼プルダウンより選択してください",申込書!$C$100&lt;&gt;"",$G82&lt;&gt;""),申込書!$M$100,"")</f>
        <v/>
      </c>
      <c r="CS82" s="81" t="str">
        <f>IF($CQ$3&lt;&gt;"コンテンツなし",IF(AND(申込書!$AH$4="GIGAスクールパック",SUM($P82,$R82)&lt;&gt;0),SUM($P82,$R82),IF(AND(申込書!$AH$4="SKY安心GIGAタブレット",SUM($T82,$V82)&lt;&gt;0),SUM($T82,$V82),"")),"")</f>
        <v/>
      </c>
      <c r="CT82" s="81" t="str">
        <f>IF($CQ$3&lt;&gt;"コンテンツなし",IF(AND(申込書!$AH$4="GIGAスクールパック",SUM($Q82,$S82)&lt;&gt;0),SUM($Q82,$S82),IF(AND(申込書!$AH$4="SKY安心GIGAタブレット",SUM($U82,$W82)&lt;&gt;0),SUM($U82,$W82),"")),"")</f>
        <v/>
      </c>
      <c r="CU82" s="81"/>
      <c r="CV82" s="82"/>
      <c r="CW82" s="80" t="str">
        <f>IF(AND(申込書!$C$101&lt;&gt;"▼プルダウンより選択してください",申込書!$C$101&lt;&gt;"",申込書!$P$101&lt;&gt;"YYYY/MM/DD",$G82&lt;&gt;""),申込書!$P$101,"")</f>
        <v/>
      </c>
      <c r="CX82" s="81" t="str">
        <f>IF(AND(申込書!$C$101&lt;&gt;"▼プルダウンより選択してください",申込書!$C$101&lt;&gt;"",$G82&lt;&gt;""),申込書!$M$101,"")</f>
        <v/>
      </c>
      <c r="CY82" s="81" t="str">
        <f>IF($CW$3&lt;&gt;"コンテンツなし",IF(AND(申込書!$AH$4="GIGAスクールパック",SUM($P82,$R82)&lt;&gt;0),SUM($P82,$R82),IF(AND(申込書!$AH$4="SKY安心GIGAタブレット",SUM($T82,$V82)&lt;&gt;0),SUM($T82,$V82),"")),"")</f>
        <v/>
      </c>
      <c r="CZ82" s="81" t="str">
        <f>IF($CW$3&lt;&gt;"コンテンツなし",IF(AND(申込書!$AH$4="GIGAスクールパック",SUM($Q82,$S82)&lt;&gt;0),SUM($Q82,$S82),IF(AND(申込書!$AH$4="SKY安心GIGAタブレット",SUM($U82,$W82)&lt;&gt;0),SUM($U82,$W82),"")),"")</f>
        <v/>
      </c>
      <c r="DA82" s="81"/>
      <c r="DB82" s="82"/>
      <c r="DC82" s="80" t="str">
        <f>IF(AND(申込書!$C$102&lt;&gt;"▼プルダウンより選択してください",申込書!$C$102&lt;&gt;"",申込書!$P$102&lt;&gt;"YYYY/MM/DD",$G82&lt;&gt;""),申込書!$P$102,"")</f>
        <v/>
      </c>
      <c r="DD82" s="81" t="str">
        <f>IF(AND(申込書!$C$102&lt;&gt;"▼プルダウンより選択してください",申込書!$C$102&lt;&gt;"",$G82&lt;&gt;""),申込書!$M$102,"")</f>
        <v/>
      </c>
      <c r="DE82" s="81" t="str">
        <f>IF($DC$3&lt;&gt;"コンテンツなし",IF(AND(申込書!$AH$4="GIGAスクールパック",SUM($P82,$R82)&lt;&gt;0),SUM($P82,$R82),IF(AND(申込書!$AH$4="SKY安心GIGAタブレット",SUM($T82,$V82)&lt;&gt;0),SUM($T82,$V82),"")),"")</f>
        <v/>
      </c>
      <c r="DF82" s="81" t="str">
        <f>IF($DC$3&lt;&gt;"コンテンツなし",IF(AND(申込書!$AH$4="GIGAスクールパック",SUM($Q82,$S82)&lt;&gt;0),SUM($Q82,$S82),IF(AND(申込書!$AH$4="SKY安心GIGAタブレット",SUM($U82,$W82)&lt;&gt;0),SUM($U82,$W82),"")),"")</f>
        <v/>
      </c>
      <c r="DG82" s="81"/>
      <c r="DH82" s="82"/>
      <c r="DI82" s="80" t="str">
        <f>IF(AND(申込書!$C$103&lt;&gt;"▼プルダウンより選択してください",申込書!$C$103&lt;&gt;"",申込書!$P$103&lt;&gt;"YYYY/MM/DD",$G82&lt;&gt;""),申込書!$P$103,"")</f>
        <v/>
      </c>
      <c r="DJ82" s="81" t="str">
        <f>IF(AND(申込書!$C$103&lt;&gt;"▼プルダウンより選択してください",申込書!$C$103&lt;&gt;"",$G82&lt;&gt;""),申込書!$M$103,"")</f>
        <v/>
      </c>
      <c r="DK82" s="81" t="str">
        <f>IF($DI$3&lt;&gt;"コンテンツなし",IF(AND(申込書!$AH$4="GIGAスクールパック",SUM($P82,$R82)&lt;&gt;0),SUM($P82,$R82),IF(AND(申込書!$AH$4="SKY安心GIGAタブレット",SUM($T82,$V82)&lt;&gt;0),SUM($T82,$V82),"")),"")</f>
        <v/>
      </c>
      <c r="DL82" s="81" t="str">
        <f>IF($DI$3&lt;&gt;"コンテンツなし",IF(AND(申込書!$AH$4="GIGAスクールパック",SUM($Q82,$S82)&lt;&gt;0),SUM($Q82,$S82),IF(AND(申込書!$AH$4="SKY安心GIGAタブレット",SUM($U82,$W82)&lt;&gt;0),SUM($U82,$W82),"")),"")</f>
        <v/>
      </c>
      <c r="DM82" s="81"/>
      <c r="DN82" s="82"/>
      <c r="DO82" s="80" t="str">
        <f>IF(AND(申込書!$C$104&lt;&gt;"▼プルダウンより選択してください",申込書!$C$104&lt;&gt;"",申込書!$P$104&lt;&gt;"YYYY/MM/DD",$G82&lt;&gt;""),申込書!$P$104,"")</f>
        <v/>
      </c>
      <c r="DP82" s="81" t="str">
        <f>IF(AND(申込書!$C$104&lt;&gt;"▼プルダウンより選択してください",申込書!$C$104&lt;&gt;"",$G82&lt;&gt;""),申込書!$M$104,"")</f>
        <v/>
      </c>
      <c r="DQ82" s="81" t="str">
        <f>IF($DO$3&lt;&gt;"コンテンツなし",IF(AND(申込書!$AH$4="GIGAスクールパック",SUM($P82,$R82)&lt;&gt;0),SUM($P82,$R82),IF(AND(申込書!$AH$4="SKY安心GIGAタブレット",SUM($T82,$V82)&lt;&gt;0),SUM($T82,$V82),"")),"")</f>
        <v/>
      </c>
      <c r="DR82" s="81" t="str">
        <f>IF($DO$3&lt;&gt;"コンテンツなし",IF(AND(申込書!$AH$4="GIGAスクールパック",SUM($Q82,$S82)&lt;&gt;0),SUM($Q82,$S82),IF(AND(申込書!$AH$4="SKY安心GIGAタブレット",SUM($U82,$W82)&lt;&gt;0),SUM($U82,$W82),"")),"")</f>
        <v/>
      </c>
      <c r="DS82" s="81"/>
      <c r="DT82" s="82"/>
      <c r="DU82" s="80" t="str">
        <f>IF(AND(申込書!$C$105&lt;&gt;"▼プルダウンより選択してください",申込書!$C$105&lt;&gt;"",申込書!$P$105&lt;&gt;"YYYY/MM/DD",$G82&lt;&gt;""),申込書!$P$105,"")</f>
        <v/>
      </c>
      <c r="DV82" s="81" t="str">
        <f>IF(AND(申込書!$C$105&lt;&gt;"▼プルダウンより選択してください",申込書!$C$105&lt;&gt;"",$G82&lt;&gt;""),申込書!$M$105,"")</f>
        <v/>
      </c>
      <c r="DW82" s="81" t="str">
        <f>IF($DU$3&lt;&gt;"コンテンツなし",IF(AND(申込書!$AH$4="GIGAスクールパック",SUM($P82,$R82)&lt;&gt;0),SUM($P82,$R82),IF(AND(申込書!$AH$4="SKY安心GIGAタブレット",SUM($T82,$V82)&lt;&gt;0),SUM($T82,$V82),"")),"")</f>
        <v/>
      </c>
      <c r="DX82" s="81" t="str">
        <f>IF($DU$3&lt;&gt;"コンテンツなし",IF(AND(申込書!$AH$4="GIGAスクールパック",SUM($Q82,$S82)&lt;&gt;0),SUM($Q82,$S82),IF(AND(申込書!$AH$4="SKY安心GIGAタブレット",SUM($U82,$W82)&lt;&gt;0),SUM($U82,$W82),"")),"")</f>
        <v/>
      </c>
      <c r="DY82" s="157"/>
      <c r="DZ82" s="82"/>
      <c r="EA82" s="80" t="str">
        <f>IF(AND(申込書!$C$106&lt;&gt;"▼プルダウンより選択してください",申込書!$C$106&lt;&gt;"",申込書!$P$106&lt;&gt;"YYYY/MM/DD",$G82&lt;&gt;""),申込書!$P$106,"")</f>
        <v/>
      </c>
      <c r="EB82" s="81" t="str">
        <f>IF(AND(申込書!$C$106&lt;&gt;"▼プルダウンより選択してください",申込書!$C$106&lt;&gt;"",$G82&lt;&gt;""),申込書!$M$106,"")</f>
        <v/>
      </c>
      <c r="EC82" s="81" t="str">
        <f>IF($EA$3&lt;&gt;"コンテンツなし",IF(AND(申込書!$AH$4="GIGAスクールパック",SUM($P82,$R82)&lt;&gt;0),SUM($P82,$R82),IF(AND(申込書!$AH$4="SKY安心GIGAタブレット",SUM($T82,$V82)&lt;&gt;0),SUM($T82,$V82),"")),"")</f>
        <v/>
      </c>
      <c r="ED82" s="81" t="str">
        <f>IF($EA$3&lt;&gt;"コンテンツなし",IF(AND(申込書!$AH$4="GIGAスクールパック",SUM($Q82,$S82)&lt;&gt;0),SUM($Q82,$S82),IF(AND(申込書!$AH$4="SKY安心GIGAタブレット",SUM($U82,$W82)&lt;&gt;0),SUM($U82,$W82),"")),"")</f>
        <v/>
      </c>
      <c r="EE82" s="157"/>
      <c r="EF82" s="82"/>
      <c r="EG82" s="80" t="str">
        <f>IF(AND(申込書!$C$107&lt;&gt;"▼プルダウンより選択してください",申込書!$C$107&lt;&gt;"",申込書!$P$107&lt;&gt;"YYYY/MM/DD",$G82&lt;&gt;""),申込書!$P$107,"")</f>
        <v/>
      </c>
      <c r="EH82" s="81" t="str">
        <f>IF(AND(申込書!$C$107&lt;&gt;"▼プルダウンより選択してください",申込書!$C$107&lt;&gt;"",$G82&lt;&gt;""),申込書!$M$107,"")</f>
        <v/>
      </c>
      <c r="EI82" s="81" t="str">
        <f>IF($EG$3&lt;&gt;"コンテンツなし",IF(AND(申込書!$AH$4="GIGAスクールパック",SUM($P82,$R82)&lt;&gt;0),SUM($P82,$R82),IF(AND(申込書!$AH$4="SKY安心GIGAタブレット",SUM($T82,$V82)&lt;&gt;0),SUM($T82,$V82),"")),"")</f>
        <v/>
      </c>
      <c r="EJ82" s="81" t="str">
        <f>IF($EG$3&lt;&gt;"コンテンツなし",IF(AND(申込書!$AH$4="GIGAスクールパック",SUM($Q82,$S82)&lt;&gt;0),SUM($Q82,$S82),IF(AND(申込書!$AH$4="SKY安心GIGAタブレット",SUM($U82,$W82)&lt;&gt;0),SUM($U82,$W82),"")),"")</f>
        <v/>
      </c>
      <c r="EK82" s="157"/>
      <c r="EL82" s="82"/>
      <c r="EM82" s="80" t="str">
        <f>IF(AND(申込書!$C$108&lt;&gt;"▼プルダウンより選択してください",申込書!$C$108&lt;&gt;"",申込書!$P$108&lt;&gt;"YYYY/MM/DD",$G82&lt;&gt;""),申込書!$P$108,"")</f>
        <v/>
      </c>
      <c r="EN82" s="81" t="str">
        <f>IF(AND(申込書!$C$108&lt;&gt;"▼プルダウンより選択してください",申込書!$C$108&lt;&gt;"",$G82&lt;&gt;""),申込書!$M$108,"")</f>
        <v/>
      </c>
      <c r="EO82" s="81" t="str">
        <f>IF($EM$3&lt;&gt;"コンテンツなし",IF(AND(申込書!$AH$4="GIGAスクールパック",SUM($P82,$R82)&lt;&gt;0),SUM($P82,$R82),IF(AND(申込書!$AH$4="SKY安心GIGAタブレット",SUM($T82,$V82)&lt;&gt;0),SUM($T82,$V82),"")),"")</f>
        <v/>
      </c>
      <c r="EP82" s="81" t="str">
        <f>IF($EM$3&lt;&gt;"コンテンツなし",IF(AND(申込書!$AH$4="GIGAスクールパック",SUM($Q82,$S82)&lt;&gt;0),SUM($Q82,$S82),IF(AND(申込書!$AH$4="SKY安心GIGAタブレット",SUM($U82,$W82)&lt;&gt;0),SUM($U82,$W82),"")),"")</f>
        <v/>
      </c>
      <c r="EQ82" s="157"/>
      <c r="ER82" s="82"/>
      <c r="ES82" s="80" t="str">
        <f>IF(AND(申込書!$C$109&lt;&gt;"▼プルダウンより選択してください",申込書!$C$109&lt;&gt;"",申込書!$P$109&lt;&gt;"YYYY/MM/DD",$G82&lt;&gt;""),申込書!$P$109,"")</f>
        <v/>
      </c>
      <c r="ET82" s="81" t="str">
        <f>IF(AND(申込書!$C$109&lt;&gt;"▼プルダウンより選択してください",申込書!$C$109&lt;&gt;"",$G82&lt;&gt;""),申込書!$M$109,"")</f>
        <v/>
      </c>
      <c r="EU82" s="81" t="str">
        <f>IF($ES$3&lt;&gt;"コンテンツなし",IF(AND(申込書!$AH$4="GIGAスクールパック",SUM($P82,$R82)&lt;&gt;0),SUM($P82,$R82),IF(AND(申込書!$AH$4="SKY安心GIGAタブレット",SUM($T82,$V82)&lt;&gt;0),SUM($T82,$V82),"")),"")</f>
        <v/>
      </c>
      <c r="EV82" s="81" t="str">
        <f>IF($ES$3&lt;&gt;"コンテンツなし",IF(AND(申込書!$AH$4="GIGAスクールパック",SUM($Q82,$S82)&lt;&gt;0),SUM($Q82,$S82),IF(AND(申込書!$AH$4="SKY安心GIGAタブレット",SUM($U82,$W82)&lt;&gt;0),SUM($U82,$W82),"")),"")</f>
        <v/>
      </c>
      <c r="EW82" s="157"/>
      <c r="EX82" s="82"/>
      <c r="EY82" s="80" t="str">
        <f>IF(AND(申込書!$C$110&lt;&gt;"▼プルダウンより選択してください",申込書!$C$110&lt;&gt;"",申込書!$P$110&lt;&gt;"YYYY/MM/DD",$G82&lt;&gt;""),申込書!$P$110,"")</f>
        <v/>
      </c>
      <c r="EZ82" s="81" t="str">
        <f>IF(AND(申込書!$C$110&lt;&gt;"▼プルダウンより選択してください",申込書!$C$110&lt;&gt;"",$G82&lt;&gt;""),申込書!$M$110,"")</f>
        <v/>
      </c>
      <c r="FA82" s="81" t="str">
        <f>IF($EY$3&lt;&gt;"コンテンツなし",IF(AND(申込書!$AH$4="GIGAスクールパック",SUM($P82,$R82)&lt;&gt;0),SUM($P82,$R82),IF(AND(申込書!$AH$4="SKY安心GIGAタブレット",SUM($T82,$V82)&lt;&gt;0),SUM($T82,$V82),"")),"")</f>
        <v/>
      </c>
      <c r="FB82" s="81" t="str">
        <f>IF($EY$3&lt;&gt;"コンテンツなし",IF(AND(申込書!$AH$4="GIGAスクールパック",SUM($Q82,$S82)&lt;&gt;0),SUM($Q82,$S82),IF(AND(申込書!$AH$4="SKY安心GIGAタブレット",SUM($U82,$W82)&lt;&gt;0),SUM($U82,$W82),"")),"")</f>
        <v/>
      </c>
      <c r="FC82" s="157"/>
      <c r="FD82" s="82"/>
      <c r="FE82" s="80" t="str">
        <f>IF(AND(申込書!$C$111&lt;&gt;"▼プルダウンより選択してください",申込書!$C$111&lt;&gt;"",申込書!$P$111&lt;&gt;"YYYY/MM/DD",$G82&lt;&gt;""),申込書!$P$111,"")</f>
        <v/>
      </c>
      <c r="FF82" s="81" t="str">
        <f>IF(AND(申込書!$C$111&lt;&gt;"▼プルダウンより選択してください",申込書!$C$111&lt;&gt;"",$G82&lt;&gt;""),申込書!$M$111,"")</f>
        <v/>
      </c>
      <c r="FG82" s="81" t="str">
        <f>IF($FE$3&lt;&gt;"コンテンツなし",IF(AND(申込書!$AH$4="GIGAスクールパック",SUM($P82,$R82)&lt;&gt;0),SUM($P82,$R82),IF(AND(申込書!$AH$4="SKY安心GIGAタブレット",SUM($T82,$V82)&lt;&gt;0),SUM($T82,$V82),"")),"")</f>
        <v/>
      </c>
      <c r="FH82" s="81" t="str">
        <f>IF($FE$3&lt;&gt;"コンテンツなし",IF(AND(申込書!$AH$4="GIGAスクールパック",SUM($Q82,$S82)&lt;&gt;0),SUM($Q82,$S82),IF(AND(申込書!$AH$4="SKY安心GIGAタブレット",SUM($U82,$W82)&lt;&gt;0),SUM($U82,$W82),"")),"")</f>
        <v/>
      </c>
      <c r="FI82" s="157"/>
      <c r="FJ82" s="82"/>
      <c r="FK82" s="80" t="str">
        <f>IF(AND(申込書!$C$112&lt;&gt;"▼プルダウンより選択してください",申込書!$C$112&lt;&gt;"",申込書!$P$112&lt;&gt;"YYYY/MM/DD",$G82&lt;&gt;""),申込書!$P$112,"")</f>
        <v/>
      </c>
      <c r="FL82" s="81" t="str">
        <f>IF(AND(申込書!$C$112&lt;&gt;"▼プルダウンより選択してください",申込書!$C$112&lt;&gt;"",$G82&lt;&gt;""),申込書!$M$112,"")</f>
        <v/>
      </c>
      <c r="FM82" s="81" t="str">
        <f>IF($FK$3&lt;&gt;"コンテンツなし",IF(AND(申込書!$AH$4="GIGAスクールパック",SUM($P82,$R82)&lt;&gt;0),SUM($P82,$R82),IF(AND(申込書!$AH$4="SKY安心GIGAタブレット",SUM($T82,$V82)&lt;&gt;0),SUM($T82,$V82),"")),"")</f>
        <v/>
      </c>
      <c r="FN82" s="81" t="str">
        <f>IF($FK$3&lt;&gt;"コンテンツなし",IF(AND(申込書!$AH$4="GIGAスクールパック",SUM($Q82,$S82)&lt;&gt;0),SUM($Q82,$S82),IF(AND(申込書!$AH$4="SKY安心GIGAタブレット",SUM($U82,$W82)&lt;&gt;0),SUM($U82,$W82),"")),"")</f>
        <v/>
      </c>
      <c r="FO82" s="157"/>
      <c r="FP82" s="82"/>
      <c r="FQ82" s="80" t="str">
        <f>IF(AND(申込書!$C$113&lt;&gt;"▼プルダウンより選択してください",申込書!$C$113&lt;&gt;"",申込書!$P$113&lt;&gt;"YYYY/MM/DD",$G82&lt;&gt;""),申込書!$P$113,"")</f>
        <v/>
      </c>
      <c r="FR82" s="81" t="str">
        <f>IF(AND(申込書!$C$113&lt;&gt;"▼プルダウンより選択してください",申込書!$C$113&lt;&gt;"",$G82&lt;&gt;""),申込書!$M$113,"")</f>
        <v/>
      </c>
      <c r="FS82" s="81" t="str">
        <f>IF($FQ$3&lt;&gt;"コンテンツなし",IF(AND(申込書!$AH$4="GIGAスクールパック",SUM($P82,$R82)&lt;&gt;0),SUM($P82,$R82),IF(AND(申込書!$AH$4="SKY安心GIGAタブレット",SUM($T82,$V82)&lt;&gt;0),SUM($T82,$V82),"")),"")</f>
        <v/>
      </c>
      <c r="FT82" s="81" t="str">
        <f>IF($FQ$3&lt;&gt;"コンテンツなし",IF(AND(申込書!$AH$4="GIGAスクールパック",SUM($Q82,$S82)&lt;&gt;0),SUM($Q82,$S82),IF(AND(申込書!$AH$4="SKY安心GIGAタブレット",SUM($U82,$W82)&lt;&gt;0),SUM($U82,$W82),"")),"")</f>
        <v/>
      </c>
      <c r="FU82" s="157"/>
      <c r="FV82" s="82"/>
      <c r="FW82" s="80" t="str">
        <f>IF(AND(申込書!$C$114&lt;&gt;"▼プルダウンより選択してください",申込書!$C$114&lt;&gt;"",申込書!$P$114&lt;&gt;"YYYY/MM/DD",$G82&lt;&gt;""),申込書!$P$114,"")</f>
        <v/>
      </c>
      <c r="FX82" s="81" t="str">
        <f>IF(AND(申込書!$C$114&lt;&gt;"▼プルダウンより選択してください",申込書!$C$114&lt;&gt;"",$G82&lt;&gt;""),申込書!$M$114,"")</f>
        <v/>
      </c>
      <c r="FY82" s="81" t="str">
        <f>IF($FW$3&lt;&gt;"コンテンツなし",IF(AND(申込書!$AH$4="GIGAスクールパック",SUM($P82,$R82)&lt;&gt;0),SUM($P82,$R82),IF(AND(申込書!$AH$4="SKY安心GIGAタブレット",SUM($T82,$V82)&lt;&gt;0),SUM($T82,$V82),"")),"")</f>
        <v/>
      </c>
      <c r="FZ82" s="81" t="str">
        <f>IF($FW$3&lt;&gt;"コンテンツなし",IF(AND(申込書!$AH$4="GIGAスクールパック",SUM($Q82,$S82)&lt;&gt;0),SUM($Q82,$S82),IF(AND(申込書!$AH$4="SKY安心GIGAタブレット",SUM($U82,$W82)&lt;&gt;0),SUM($U82,$W82),"")),"")</f>
        <v/>
      </c>
      <c r="GA82" s="157"/>
      <c r="GB82" s="82"/>
      <c r="GC82" s="80" t="str">
        <f>IF(AND(申込書!$C$115&lt;&gt;"▼プルダウンより選択してください",申込書!$C$115&lt;&gt;"",申込書!$P$115&lt;&gt;"YYYY/MM/DD",$G82&lt;&gt;""),申込書!$P$115,"")</f>
        <v/>
      </c>
      <c r="GD82" s="81" t="str">
        <f>IF(AND(申込書!$C$115&lt;&gt;"▼プルダウンより選択してください",申込書!$C$115&lt;&gt;"",$G82&lt;&gt;""),申込書!$M$115,"")</f>
        <v/>
      </c>
      <c r="GE82" s="81" t="str">
        <f>IF($GC$3&lt;&gt;"コンテンツなし",IF(AND(申込書!$AH$4="GIGAスクールパック",SUM($P82,$R82)&lt;&gt;0),SUM($P82,$R82),IF(AND(申込書!$AH$4="SKY安心GIGAタブレット",SUM($T82,$V82)&lt;&gt;0),SUM($T82,$V82),"")),"")</f>
        <v/>
      </c>
      <c r="GF82" s="81" t="str">
        <f>IF($GC$3&lt;&gt;"コンテンツなし",IF(AND(申込書!$AH$4="GIGAスクールパック",SUM($Q82,$S82)&lt;&gt;0),SUM($Q82,$S82),IF(AND(申込書!$AH$4="SKY安心GIGAタブレット",SUM($U82,$W82)&lt;&gt;0),SUM($U82,$W82),"")),"")</f>
        <v/>
      </c>
      <c r="GG82" s="157"/>
      <c r="GH82" s="82"/>
      <c r="GI82" s="80" t="str">
        <f>IF(AND(申込書!$C$116&lt;&gt;"▼プルダウンより選択してください",申込書!$C$116&lt;&gt;"",申込書!$P$116&lt;&gt;"YYYY/MM/DD",$G82&lt;&gt;""),申込書!$P$116,"")</f>
        <v/>
      </c>
      <c r="GJ82" s="81" t="str">
        <f>IF(AND(申込書!$C$116&lt;&gt;"▼プルダウンより選択してください",申込書!$C$116&lt;&gt;"",$G82&lt;&gt;""),申込書!$M$116,"")</f>
        <v/>
      </c>
      <c r="GK82" s="81" t="str">
        <f>IF($GI$3&lt;&gt;"コンテンツなし",IF(AND(申込書!$AH$4="GIGAスクールパック",SUM($P82,$R82)&lt;&gt;0),SUM($P82,$R82),IF(AND(申込書!$AH$4="SKY安心GIGAタブレット",SUM($T82,$V82)&lt;&gt;0),SUM($T82,$V82),"")),"")</f>
        <v/>
      </c>
      <c r="GL82" s="81" t="str">
        <f>IF($GI$3&lt;&gt;"コンテンツなし",IF(AND(申込書!$AH$4="GIGAスクールパック",SUM($Q82,$S82)&lt;&gt;0),SUM($Q82,$S82),IF(AND(申込書!$AH$4="SKY安心GIGAタブレット",SUM($U82,$W82)&lt;&gt;0),SUM($U82,$W82),"")),"")</f>
        <v/>
      </c>
      <c r="GM82" s="157"/>
      <c r="GN82" s="82"/>
      <c r="GO82" s="80" t="str">
        <f>IF(AND(申込書!$C$117&lt;&gt;"▼プルダウンより選択してください",申込書!$C$117&lt;&gt;"",申込書!$P$117&lt;&gt;"YYYY/MM/DD",$G82&lt;&gt;""),申込書!$P$117,"")</f>
        <v/>
      </c>
      <c r="GP82" s="81" t="str">
        <f>IF(AND(申込書!$C$117&lt;&gt;"▼プルダウンより選択してください",申込書!$C$117&lt;&gt;"",$G82&lt;&gt;""),申込書!$M$117,"")</f>
        <v/>
      </c>
      <c r="GQ82" s="81" t="str">
        <f>IF($GO$3&lt;&gt;"コンテンツなし",IF(AND(申込書!$AH$4="GIGAスクールパック",SUM($P82,$R82)&lt;&gt;0),SUM($P82,$R82),IF(AND(申込書!$AH$4="SKY安心GIGAタブレット",SUM($T82,$V82)&lt;&gt;0),SUM($T82,$V82),"")),"")</f>
        <v/>
      </c>
      <c r="GR82" s="81" t="str">
        <f>IF($GO$3&lt;&gt;"コンテンツなし",IF(AND(申込書!$AH$4="GIGAスクールパック",SUM($Q82,$S82)&lt;&gt;0),SUM($Q82,$S82),IF(AND(申込書!$AH$4="SKY安心GIGAタブレット",SUM($U82,$W82)&lt;&gt;0),SUM($U82,$W82),"")),"")</f>
        <v/>
      </c>
      <c r="GS82" s="157"/>
      <c r="GT82" s="82"/>
      <c r="GU82" s="80" t="str">
        <f>IF(AND(申込書!$C$118&lt;&gt;"▼プルダウンより選択してください",申込書!$C$118&lt;&gt;"",申込書!$P$118&lt;&gt;"YYYY/MM/DD",$G82&lt;&gt;""),申込書!$P$118,"")</f>
        <v/>
      </c>
      <c r="GV82" s="81" t="str">
        <f>IF(AND(申込書!$C$118&lt;&gt;"▼プルダウンより選択してください",申込書!$C$118&lt;&gt;"",$G82&lt;&gt;""),申込書!$M$118,"")</f>
        <v/>
      </c>
      <c r="GW82" s="81" t="str">
        <f>IF($GU$3&lt;&gt;"コンテンツなし",IF(AND(申込書!$AH$4="GIGAスクールパック",SUM($P82,$R82)&lt;&gt;0),SUM($P82,$R82),IF(AND(申込書!$AH$4="SKY安心GIGAタブレット",SUM($T82,$V82)&lt;&gt;0),SUM($T82,$V82),"")),"")</f>
        <v/>
      </c>
      <c r="GX82" s="81" t="str">
        <f>IF($GU$3&lt;&gt;"コンテンツなし",IF(AND(申込書!$AH$4="GIGAスクールパック",SUM($Q82,$S82)&lt;&gt;0),SUM($Q82,$S82),IF(AND(申込書!$AH$4="SKY安心GIGAタブレット",SUM($U82,$W82)&lt;&gt;0),SUM($U82,$W82),"")),"")</f>
        <v/>
      </c>
      <c r="GY82" s="157"/>
      <c r="GZ82" s="82"/>
      <c r="HA82" s="80" t="str">
        <f>IF(AND(申込書!$C$119&lt;&gt;"▼プルダウンより選択してください",申込書!$C$119&lt;&gt;"",申込書!$P$119&lt;&gt;"YYYY/MM/DD",$G82&lt;&gt;""),申込書!$P$119,"")</f>
        <v/>
      </c>
      <c r="HB82" s="81" t="str">
        <f>IF(AND(申込書!$C$119&lt;&gt;"▼プルダウンより選択してください",申込書!$C$119&lt;&gt;"",$G82&lt;&gt;""),申込書!$M$119,"")</f>
        <v/>
      </c>
      <c r="HC82" s="81" t="str">
        <f>IF($HA$3&lt;&gt;"コンテンツなし",IF(AND(申込書!$AH$4="GIGAスクールパック",SUM($P82,$R82)&lt;&gt;0),SUM($P82,$R82),IF(AND(申込書!$AH$4="SKY安心GIGAタブレット",SUM($T82,$V82)&lt;&gt;0),SUM($T82,$V82),"")),"")</f>
        <v/>
      </c>
      <c r="HD82" s="81" t="str">
        <f>IF($HA$3&lt;&gt;"コンテンツなし",IF(AND(申込書!$AH$4="GIGAスクールパック",SUM($Q82,$S82)&lt;&gt;0),SUM($Q82,$S82),IF(AND(申込書!$AH$4="SKY安心GIGAタブレット",SUM($U82,$W82)&lt;&gt;0),SUM($U82,$W82),"")),"")</f>
        <v/>
      </c>
      <c r="HE82" s="157"/>
      <c r="HF82" s="82"/>
      <c r="HG82" s="83"/>
    </row>
    <row r="83" spans="2:215" ht="26.85" customHeight="1">
      <c r="B83" s="62">
        <f t="shared" si="1"/>
        <v>78</v>
      </c>
      <c r="C83" s="63"/>
      <c r="D83" s="64"/>
      <c r="E83" s="207"/>
      <c r="F83" s="65"/>
      <c r="G83" s="66"/>
      <c r="H83" s="67"/>
      <c r="I83" s="68"/>
      <c r="J83" s="69"/>
      <c r="K83" s="70"/>
      <c r="L83" s="71"/>
      <c r="M83" s="72"/>
      <c r="N83" s="73"/>
      <c r="O83" s="74"/>
      <c r="P83" s="179"/>
      <c r="Q83" s="180"/>
      <c r="R83" s="180"/>
      <c r="S83" s="181"/>
      <c r="T83" s="179"/>
      <c r="U83" s="180"/>
      <c r="V83" s="182"/>
      <c r="W83" s="181"/>
      <c r="X83" s="75"/>
      <c r="Y83" s="76"/>
      <c r="Z83" s="77"/>
      <c r="AA83" s="78"/>
      <c r="AB83" s="79"/>
      <c r="AC83" s="79"/>
      <c r="AD83" s="79"/>
      <c r="AE83" s="77"/>
      <c r="AF83" s="139"/>
      <c r="AG83" s="139"/>
      <c r="AH83" s="139"/>
      <c r="AI83" s="80" t="str">
        <f>IF(AND(申込書!$C$90&lt;&gt;"▼プルダウンより選択してください",申込書!$C$90&lt;&gt;"",申込書!$P$90&lt;&gt;"YYYY/MM/DD",$G83&lt;&gt;""),申込書!$P$90,"")</f>
        <v/>
      </c>
      <c r="AJ83" s="81" t="str">
        <f>IF(AND(申込書!$C$90&lt;&gt;"▼プルダウンより選択してください",申込書!$C$90&lt;&gt;"",$G83&lt;&gt;""),申込書!$M$90,"")</f>
        <v/>
      </c>
      <c r="AK83" s="81" t="str">
        <f>IF($AI$3&lt;&gt;"コンテンツなし",IF(AND(申込書!$AH$4="GIGAスクールパック",SUM($P83,$R83)&lt;&gt;0),SUM($P83,$R83),IF(AND(申込書!$AH$4="SKY安心GIGAタブレット",SUM($T83,$V83)&lt;&gt;0),SUM($T83,$V83),"")),"")</f>
        <v/>
      </c>
      <c r="AL83" s="81" t="str">
        <f>IF($AI$3&lt;&gt;"コンテンツなし",IF(AND(申込書!$AH$4="GIGAスクールパック",SUM($Q83,$S83)&lt;&gt;0),SUM($Q83,$S83),IF(AND(申込書!$AH$4="SKY安心GIGAタブレット",SUM($U83,$W83)&lt;&gt;0),SUM($U83,$W83),"")),"")</f>
        <v/>
      </c>
      <c r="AM83" s="157"/>
      <c r="AN83" s="82"/>
      <c r="AO83" s="80" t="str">
        <f>IF(AND(申込書!$C$91&lt;&gt;"▼プルダウンより選択してください",申込書!$C$91&lt;&gt;"",申込書!$P$91&lt;&gt;"YYYY/MM/DD",$G83&lt;&gt;""),申込書!$P$91,"")</f>
        <v/>
      </c>
      <c r="AP83" s="81" t="str">
        <f>IF(AND(申込書!$C$91&lt;&gt;"▼プルダウンより選択してください",申込書!$C$91&lt;&gt;"",$G83&lt;&gt;""),申込書!$M$91,"")</f>
        <v/>
      </c>
      <c r="AQ83" s="81" t="str">
        <f>IF($AO$3&lt;&gt;"コンテンツなし",IF(AND(申込書!$AH$4="GIGAスクールパック",SUM($P83,$R83)&lt;&gt;0),SUM($P83,$R83),IF(AND(申込書!$AH$4="SKY安心GIGAタブレット",SUM($T83,$V83)&lt;&gt;0),SUM($T83,$V83),"")),"")</f>
        <v/>
      </c>
      <c r="AR83" s="81" t="str">
        <f>IF($AO$3&lt;&gt;"コンテンツなし",IF(AND(申込書!$AH$4="GIGAスクールパック",SUM($Q83,$S83)&lt;&gt;0),SUM($Q83,$S83),IF(AND(申込書!$AH$4="SKY安心GIGAタブレット",SUM($U83,$W83)&lt;&gt;0),SUM($U83,$W83),"")),"")</f>
        <v/>
      </c>
      <c r="AS83" s="157"/>
      <c r="AT83" s="82"/>
      <c r="AU83" s="80" t="str">
        <f>IF(AND(申込書!$C$92&lt;&gt;"▼プルダウンより選択してください",申込書!$C$92&lt;&gt;"",申込書!$P$92&lt;&gt;"YYYY/MM/DD",$G83&lt;&gt;""),申込書!$P$92,"")</f>
        <v/>
      </c>
      <c r="AV83" s="81" t="str">
        <f>IF(AND(申込書!$C$92&lt;&gt;"▼プルダウンより選択してください",申込書!$C$92&lt;&gt;"",$G83&lt;&gt;""),申込書!$M$92,"")</f>
        <v/>
      </c>
      <c r="AW83" s="81" t="str">
        <f>IF($AU$3&lt;&gt;"コンテンツなし",IF(AND(申込書!$AH$4="GIGAスクールパック",SUM($P83,$R83)&lt;&gt;0),SUM($P83,$R83),IF(AND(申込書!$AH$4="SKY安心GIGAタブレット",SUM($T83,$V83)&lt;&gt;0),SUM($T83,$V83),"")),"")</f>
        <v/>
      </c>
      <c r="AX83" s="81" t="str">
        <f>IF($AU$3&lt;&gt;"コンテンツなし",IF(AND(申込書!$AH$4="GIGAスクールパック",SUM($Q83,$S83)&lt;&gt;0),SUM($Q83,$S83),IF(AND(申込書!$AH$4="SKY安心GIGAタブレット",SUM($U83,$W83)&lt;&gt;0),SUM($U83,$W83),"")),"")</f>
        <v/>
      </c>
      <c r="AY83" s="157"/>
      <c r="AZ83" s="82"/>
      <c r="BA83" s="80" t="str">
        <f>IF(AND(申込書!$C$93&lt;&gt;"▼プルダウンより選択してください",申込書!$C$93&lt;&gt;"",申込書!$P$93&lt;&gt;"YYYY/MM/DD",$G83&lt;&gt;""),申込書!$P$93,"")</f>
        <v/>
      </c>
      <c r="BB83" s="81" t="str">
        <f>IF(AND(申込書!$C$93&lt;&gt;"▼プルダウンより選択してください",申込書!$C$93&lt;&gt;"",申込書!$M$93&gt;=1,$G83&lt;&gt;""),申込書!$M$93,"")</f>
        <v/>
      </c>
      <c r="BC83" s="81" t="str">
        <f>IF($BA$3&lt;&gt;"コンテンツなし",IF(AND(申込書!$AH$4="GIGAスクールパック",SUM($P83,$R83)&lt;&gt;0),SUM($P83,$R83),IF(AND(申込書!$AH$4="SKY安心GIGAタブレット",SUM($T83,$V83)&lt;&gt;0),SUM($T83,$V83),"")),"")</f>
        <v/>
      </c>
      <c r="BD83" s="81" t="str">
        <f>IF($BA$3&lt;&gt;"コンテンツなし",IF(AND(申込書!$AH$4="GIGAスクールパック",SUM($Q83,$S83)&lt;&gt;0),SUM($Q83,$S83),IF(AND(申込書!$AH$4="SKY安心GIGAタブレット",SUM($U83,$W83)&lt;&gt;0),SUM($U83,$W83),"")),"")</f>
        <v/>
      </c>
      <c r="BE83" s="157"/>
      <c r="BF83" s="82"/>
      <c r="BG83" s="80" t="str">
        <f>IF(AND(申込書!$C$94&lt;&gt;"▼プルダウンより選択してください",申込書!$C$94&lt;&gt;"",申込書!$P$94&lt;&gt;"YYYY/MM/DD",$G83&lt;&gt;""),申込書!$P$94,"")</f>
        <v/>
      </c>
      <c r="BH83" s="81" t="str">
        <f>IF(AND(申込書!$C$94&lt;&gt;"▼プルダウンより選択してください",申込書!$C$94&lt;&gt;"",$G83&lt;&gt;""),申込書!$M$94,"")</f>
        <v/>
      </c>
      <c r="BI83" s="81" t="str">
        <f>IF($BG$3&lt;&gt;"コンテンツなし",IF(AND(申込書!$AH$4="GIGAスクールパック",SUM($P83,$R83)&lt;&gt;0),SUM($P83,$R83),IF(AND(申込書!$AH$4="SKY安心GIGAタブレット",SUM($T83,$V83)&lt;&gt;0),SUM($T83,$V83),"")),"")</f>
        <v/>
      </c>
      <c r="BJ83" s="81" t="str">
        <f>IF($BG$3&lt;&gt;"コンテンツなし",IF(AND(申込書!$AH$4="GIGAスクールパック",SUM($Q83,$S83)&lt;&gt;0),SUM($Q83,$S83),IF(AND(申込書!$AH$4="SKY安心GIGAタブレット",SUM($U83,$W83)&lt;&gt;0),SUM($U83,$W83),"")),"")</f>
        <v/>
      </c>
      <c r="BK83" s="157"/>
      <c r="BL83" s="82"/>
      <c r="BM83" s="80" t="str">
        <f>IF(AND(申込書!$C$95&lt;&gt;"▼プルダウンより選択してください",申込書!$C$95&lt;&gt;"",申込書!$P$95&lt;&gt;"YYYY/MM/DD",$G83&lt;&gt;""),申込書!$P$95,"")</f>
        <v/>
      </c>
      <c r="BN83" s="81" t="str">
        <f>IF(AND(申込書!$C$95&lt;&gt;"▼プルダウンより選択してください",申込書!$C$95&lt;&gt;"",$G83&lt;&gt;""),申込書!$M$95,"")</f>
        <v/>
      </c>
      <c r="BO83" s="81" t="str">
        <f>IF($BM$3&lt;&gt;"コンテンツなし",IF(AND(申込書!$AH$4="GIGAスクールパック",SUM($P83,$R83)&lt;&gt;0),SUM($P83,$R83),IF(AND(申込書!$AH$4="SKY安心GIGAタブレット",SUM($T83,$V83)&lt;&gt;0),SUM($T83,$V83),"")),"")</f>
        <v/>
      </c>
      <c r="BP83" s="81" t="str">
        <f>IF($BM$3&lt;&gt;"コンテンツなし",IF(AND(申込書!$AH$4="GIGAスクールパック",SUM($Q83,$S83)&lt;&gt;0),SUM($Q83,$S83),IF(AND(申込書!$AH$4="SKY安心GIGAタブレット",SUM($U83,$W83)&lt;&gt;0),SUM($U83,$W83),"")),"")</f>
        <v/>
      </c>
      <c r="BQ83" s="157"/>
      <c r="BR83" s="82"/>
      <c r="BS83" s="80" t="str">
        <f>IF(AND(申込書!$C$96&lt;&gt;"▼プルダウンより選択してください",申込書!$C$96&lt;&gt;"",申込書!$P$96&lt;&gt;"YYYY/MM/DD",$G83&lt;&gt;""),申込書!$P$96,"")</f>
        <v/>
      </c>
      <c r="BT83" s="81" t="str">
        <f>IF(AND(申込書!$C$96&lt;&gt;"▼プルダウンより選択してください",申込書!$C$96&lt;&gt;"",$G83&lt;&gt;""),申込書!$M$96,"")</f>
        <v/>
      </c>
      <c r="BU83" s="81" t="str">
        <f>IF($BS$3&lt;&gt;"コンテンツなし",IF(AND(申込書!$AH$4="GIGAスクールパック",SUM($P83,$R83)&lt;&gt;0),SUM($P83,$R83),IF(AND(申込書!$AH$4="SKY安心GIGAタブレット",SUM($T83,$V83)&lt;&gt;0),SUM($T83,$V83),"")),"")</f>
        <v/>
      </c>
      <c r="BV83" s="81" t="str">
        <f>IF($BS$3&lt;&gt;"コンテンツなし",IF(AND(申込書!$AH$4="GIGAスクールパック",SUM($Q83,$S83)&lt;&gt;0),SUM($Q83,$S83),IF(AND(申込書!$AH$4="SKY安心GIGAタブレット",SUM($U83,$W83)&lt;&gt;0),SUM($U83,$W83),"")),"")</f>
        <v/>
      </c>
      <c r="BW83" s="157"/>
      <c r="BX83" s="82"/>
      <c r="BY83" s="80" t="str">
        <f>IF(AND(申込書!$C$97&lt;&gt;"▼プルダウンより選択してください",申込書!$C$97&lt;&gt;"",申込書!$P$97&lt;&gt;"YYYY/MM/DD",$G83&lt;&gt;""),申込書!$P$97,"")</f>
        <v/>
      </c>
      <c r="BZ83" s="81" t="str">
        <f>IF(AND(申込書!$C$97&lt;&gt;"▼プルダウンより選択してください",申込書!$C$97&lt;&gt;"",$G83&lt;&gt;""),申込書!$M$97,"")</f>
        <v/>
      </c>
      <c r="CA83" s="81" t="str">
        <f>IF($BY$3&lt;&gt;"コンテンツなし",IF(AND(申込書!$AH$4="GIGAスクールパック",SUM($P83,$R83)&lt;&gt;0),SUM($P83,$R83),IF(AND(申込書!$AH$4="SKY安心GIGAタブレット",SUM($T83,$V83)&lt;&gt;0),SUM($T83,$V83),"")),"")</f>
        <v/>
      </c>
      <c r="CB83" s="81" t="str">
        <f>IF($BY$3&lt;&gt;"コンテンツなし",IF(AND(申込書!$AH$4="GIGAスクールパック",SUM($Q83,$S83)&lt;&gt;0),SUM($Q83,$S83),IF(AND(申込書!$AH$4="SKY安心GIGAタブレット",SUM($U83,$W83)&lt;&gt;0),SUM($U83,$W83),"")),"")</f>
        <v/>
      </c>
      <c r="CC83" s="157"/>
      <c r="CD83" s="82"/>
      <c r="CE83" s="80" t="str">
        <f>IF(AND(申込書!$C$98&lt;&gt;"▼プルダウンより選択してください",申込書!$C$98&lt;&gt;"",申込書!$P$98&lt;&gt;"YYYY/MM/DD",$G83&lt;&gt;""),申込書!$P$98,"")</f>
        <v/>
      </c>
      <c r="CF83" s="81" t="str">
        <f>IF(AND(申込書!$C$98&lt;&gt;"▼プルダウンより選択してください",申込書!$C$98&lt;&gt;"",$G83&lt;&gt;""),申込書!$M$98,"")</f>
        <v/>
      </c>
      <c r="CG83" s="81" t="str">
        <f>IF($CE$3&lt;&gt;"コンテンツなし",IF(AND(申込書!$AH$4="GIGAスクールパック",SUM($P83,$R83)&lt;&gt;0),SUM($P83,$R83),IF(AND(申込書!$AH$4="SKY安心GIGAタブレット",SUM($T83,$V83)&lt;&gt;0),SUM($T83,$V83),"")),"")</f>
        <v/>
      </c>
      <c r="CH83" s="81" t="str">
        <f>IF($CE$3&lt;&gt;"コンテンツなし",IF(AND(申込書!$AH$4="GIGAスクールパック",SUM($Q83,$S83)&lt;&gt;0),SUM($Q83,$S83),IF(AND(申込書!$AH$4="SKY安心GIGAタブレット",SUM($U83,$W83)&lt;&gt;0),SUM($U83,$W83),"")),"")</f>
        <v/>
      </c>
      <c r="CI83" s="157"/>
      <c r="CJ83" s="82"/>
      <c r="CK83" s="80" t="str">
        <f>IF(AND(申込書!$C$99&lt;&gt;"▼プルダウンより選択してください",申込書!$C$99&lt;&gt;"",申込書!$P$99&lt;&gt;"YYYY/MM/DD",$G83&lt;&gt;""),申込書!$P$99,"")</f>
        <v/>
      </c>
      <c r="CL83" s="81" t="str">
        <f>IF(AND(申込書!$C$99&lt;&gt;"▼プルダウンより選択してください",申込書!$C$99&lt;&gt;"",$G83&lt;&gt;""),申込書!$M$99,"")</f>
        <v/>
      </c>
      <c r="CM83" s="81" t="str">
        <f>IF($CK$3&lt;&gt;"コンテンツなし",IF(AND(申込書!$AH$4="GIGAスクールパック",SUM($P83,$R83)&lt;&gt;0),SUM($P83,$R83),IF(AND(申込書!$AH$4="SKY安心GIGAタブレット",SUM($T83,$V83)&lt;&gt;0),SUM($T83,$V83),"")),"")</f>
        <v/>
      </c>
      <c r="CN83" s="81" t="str">
        <f>IF($CK$3&lt;&gt;"コンテンツなし",IF(AND(申込書!$AH$4="GIGAスクールパック",SUM($Q83,$S83)&lt;&gt;0),SUM($Q83,$S83),IF(AND(申込書!$AH$4="SKY安心GIGAタブレット",SUM($U83,$W83)&lt;&gt;0),SUM($U83,$W83),"")),"")</f>
        <v/>
      </c>
      <c r="CO83" s="157"/>
      <c r="CP83" s="82"/>
      <c r="CQ83" s="80" t="str">
        <f>IF(AND(申込書!$C$100&lt;&gt;"▼プルダウンより選択してください",申込書!$C$100&lt;&gt;"",申込書!$P$100&lt;&gt;"YYYY/MM/DD",$G83&lt;&gt;""),申込書!$P$100,"")</f>
        <v/>
      </c>
      <c r="CR83" s="81" t="str">
        <f>IF(AND(申込書!$C$100&lt;&gt;"▼プルダウンより選択してください",申込書!$C$100&lt;&gt;"",$G83&lt;&gt;""),申込書!$M$100,"")</f>
        <v/>
      </c>
      <c r="CS83" s="81" t="str">
        <f>IF($CQ$3&lt;&gt;"コンテンツなし",IF(AND(申込書!$AH$4="GIGAスクールパック",SUM($P83,$R83)&lt;&gt;0),SUM($P83,$R83),IF(AND(申込書!$AH$4="SKY安心GIGAタブレット",SUM($T83,$V83)&lt;&gt;0),SUM($T83,$V83),"")),"")</f>
        <v/>
      </c>
      <c r="CT83" s="81" t="str">
        <f>IF($CQ$3&lt;&gt;"コンテンツなし",IF(AND(申込書!$AH$4="GIGAスクールパック",SUM($Q83,$S83)&lt;&gt;0),SUM($Q83,$S83),IF(AND(申込書!$AH$4="SKY安心GIGAタブレット",SUM($U83,$W83)&lt;&gt;0),SUM($U83,$W83),"")),"")</f>
        <v/>
      </c>
      <c r="CU83" s="81"/>
      <c r="CV83" s="82"/>
      <c r="CW83" s="80" t="str">
        <f>IF(AND(申込書!$C$101&lt;&gt;"▼プルダウンより選択してください",申込書!$C$101&lt;&gt;"",申込書!$P$101&lt;&gt;"YYYY/MM/DD",$G83&lt;&gt;""),申込書!$P$101,"")</f>
        <v/>
      </c>
      <c r="CX83" s="81" t="str">
        <f>IF(AND(申込書!$C$101&lt;&gt;"▼プルダウンより選択してください",申込書!$C$101&lt;&gt;"",$G83&lt;&gt;""),申込書!$M$101,"")</f>
        <v/>
      </c>
      <c r="CY83" s="81" t="str">
        <f>IF($CW$3&lt;&gt;"コンテンツなし",IF(AND(申込書!$AH$4="GIGAスクールパック",SUM($P83,$R83)&lt;&gt;0),SUM($P83,$R83),IF(AND(申込書!$AH$4="SKY安心GIGAタブレット",SUM($T83,$V83)&lt;&gt;0),SUM($T83,$V83),"")),"")</f>
        <v/>
      </c>
      <c r="CZ83" s="81" t="str">
        <f>IF($CW$3&lt;&gt;"コンテンツなし",IF(AND(申込書!$AH$4="GIGAスクールパック",SUM($Q83,$S83)&lt;&gt;0),SUM($Q83,$S83),IF(AND(申込書!$AH$4="SKY安心GIGAタブレット",SUM($U83,$W83)&lt;&gt;0),SUM($U83,$W83),"")),"")</f>
        <v/>
      </c>
      <c r="DA83" s="81"/>
      <c r="DB83" s="82"/>
      <c r="DC83" s="80" t="str">
        <f>IF(AND(申込書!$C$102&lt;&gt;"▼プルダウンより選択してください",申込書!$C$102&lt;&gt;"",申込書!$P$102&lt;&gt;"YYYY/MM/DD",$G83&lt;&gt;""),申込書!$P$102,"")</f>
        <v/>
      </c>
      <c r="DD83" s="81" t="str">
        <f>IF(AND(申込書!$C$102&lt;&gt;"▼プルダウンより選択してください",申込書!$C$102&lt;&gt;"",$G83&lt;&gt;""),申込書!$M$102,"")</f>
        <v/>
      </c>
      <c r="DE83" s="81" t="str">
        <f>IF($DC$3&lt;&gt;"コンテンツなし",IF(AND(申込書!$AH$4="GIGAスクールパック",SUM($P83,$R83)&lt;&gt;0),SUM($P83,$R83),IF(AND(申込書!$AH$4="SKY安心GIGAタブレット",SUM($T83,$V83)&lt;&gt;0),SUM($T83,$V83),"")),"")</f>
        <v/>
      </c>
      <c r="DF83" s="81" t="str">
        <f>IF($DC$3&lt;&gt;"コンテンツなし",IF(AND(申込書!$AH$4="GIGAスクールパック",SUM($Q83,$S83)&lt;&gt;0),SUM($Q83,$S83),IF(AND(申込書!$AH$4="SKY安心GIGAタブレット",SUM($U83,$W83)&lt;&gt;0),SUM($U83,$W83),"")),"")</f>
        <v/>
      </c>
      <c r="DG83" s="81"/>
      <c r="DH83" s="82"/>
      <c r="DI83" s="80" t="str">
        <f>IF(AND(申込書!$C$103&lt;&gt;"▼プルダウンより選択してください",申込書!$C$103&lt;&gt;"",申込書!$P$103&lt;&gt;"YYYY/MM/DD",$G83&lt;&gt;""),申込書!$P$103,"")</f>
        <v/>
      </c>
      <c r="DJ83" s="81" t="str">
        <f>IF(AND(申込書!$C$103&lt;&gt;"▼プルダウンより選択してください",申込書!$C$103&lt;&gt;"",$G83&lt;&gt;""),申込書!$M$103,"")</f>
        <v/>
      </c>
      <c r="DK83" s="81" t="str">
        <f>IF($DI$3&lt;&gt;"コンテンツなし",IF(AND(申込書!$AH$4="GIGAスクールパック",SUM($P83,$R83)&lt;&gt;0),SUM($P83,$R83),IF(AND(申込書!$AH$4="SKY安心GIGAタブレット",SUM($T83,$V83)&lt;&gt;0),SUM($T83,$V83),"")),"")</f>
        <v/>
      </c>
      <c r="DL83" s="81" t="str">
        <f>IF($DI$3&lt;&gt;"コンテンツなし",IF(AND(申込書!$AH$4="GIGAスクールパック",SUM($Q83,$S83)&lt;&gt;0),SUM($Q83,$S83),IF(AND(申込書!$AH$4="SKY安心GIGAタブレット",SUM($U83,$W83)&lt;&gt;0),SUM($U83,$W83),"")),"")</f>
        <v/>
      </c>
      <c r="DM83" s="81"/>
      <c r="DN83" s="82"/>
      <c r="DO83" s="80" t="str">
        <f>IF(AND(申込書!$C$104&lt;&gt;"▼プルダウンより選択してください",申込書!$C$104&lt;&gt;"",申込書!$P$104&lt;&gt;"YYYY/MM/DD",$G83&lt;&gt;""),申込書!$P$104,"")</f>
        <v/>
      </c>
      <c r="DP83" s="81" t="str">
        <f>IF(AND(申込書!$C$104&lt;&gt;"▼プルダウンより選択してください",申込書!$C$104&lt;&gt;"",$G83&lt;&gt;""),申込書!$M$104,"")</f>
        <v/>
      </c>
      <c r="DQ83" s="81" t="str">
        <f>IF($DO$3&lt;&gt;"コンテンツなし",IF(AND(申込書!$AH$4="GIGAスクールパック",SUM($P83,$R83)&lt;&gt;0),SUM($P83,$R83),IF(AND(申込書!$AH$4="SKY安心GIGAタブレット",SUM($T83,$V83)&lt;&gt;0),SUM($T83,$V83),"")),"")</f>
        <v/>
      </c>
      <c r="DR83" s="81" t="str">
        <f>IF($DO$3&lt;&gt;"コンテンツなし",IF(AND(申込書!$AH$4="GIGAスクールパック",SUM($Q83,$S83)&lt;&gt;0),SUM($Q83,$S83),IF(AND(申込書!$AH$4="SKY安心GIGAタブレット",SUM($U83,$W83)&lt;&gt;0),SUM($U83,$W83),"")),"")</f>
        <v/>
      </c>
      <c r="DS83" s="81"/>
      <c r="DT83" s="82"/>
      <c r="DU83" s="80" t="str">
        <f>IF(AND(申込書!$C$105&lt;&gt;"▼プルダウンより選択してください",申込書!$C$105&lt;&gt;"",申込書!$P$105&lt;&gt;"YYYY/MM/DD",$G83&lt;&gt;""),申込書!$P$105,"")</f>
        <v/>
      </c>
      <c r="DV83" s="81" t="str">
        <f>IF(AND(申込書!$C$105&lt;&gt;"▼プルダウンより選択してください",申込書!$C$105&lt;&gt;"",$G83&lt;&gt;""),申込書!$M$105,"")</f>
        <v/>
      </c>
      <c r="DW83" s="81" t="str">
        <f>IF($DU$3&lt;&gt;"コンテンツなし",IF(AND(申込書!$AH$4="GIGAスクールパック",SUM($P83,$R83)&lt;&gt;0),SUM($P83,$R83),IF(AND(申込書!$AH$4="SKY安心GIGAタブレット",SUM($T83,$V83)&lt;&gt;0),SUM($T83,$V83),"")),"")</f>
        <v/>
      </c>
      <c r="DX83" s="81" t="str">
        <f>IF($DU$3&lt;&gt;"コンテンツなし",IF(AND(申込書!$AH$4="GIGAスクールパック",SUM($Q83,$S83)&lt;&gt;0),SUM($Q83,$S83),IF(AND(申込書!$AH$4="SKY安心GIGAタブレット",SUM($U83,$W83)&lt;&gt;0),SUM($U83,$W83),"")),"")</f>
        <v/>
      </c>
      <c r="DY83" s="157"/>
      <c r="DZ83" s="82"/>
      <c r="EA83" s="80" t="str">
        <f>IF(AND(申込書!$C$106&lt;&gt;"▼プルダウンより選択してください",申込書!$C$106&lt;&gt;"",申込書!$P$106&lt;&gt;"YYYY/MM/DD",$G83&lt;&gt;""),申込書!$P$106,"")</f>
        <v/>
      </c>
      <c r="EB83" s="81" t="str">
        <f>IF(AND(申込書!$C$106&lt;&gt;"▼プルダウンより選択してください",申込書!$C$106&lt;&gt;"",$G83&lt;&gt;""),申込書!$M$106,"")</f>
        <v/>
      </c>
      <c r="EC83" s="81" t="str">
        <f>IF($EA$3&lt;&gt;"コンテンツなし",IF(AND(申込書!$AH$4="GIGAスクールパック",SUM($P83,$R83)&lt;&gt;0),SUM($P83,$R83),IF(AND(申込書!$AH$4="SKY安心GIGAタブレット",SUM($T83,$V83)&lt;&gt;0),SUM($T83,$V83),"")),"")</f>
        <v/>
      </c>
      <c r="ED83" s="81" t="str">
        <f>IF($EA$3&lt;&gt;"コンテンツなし",IF(AND(申込書!$AH$4="GIGAスクールパック",SUM($Q83,$S83)&lt;&gt;0),SUM($Q83,$S83),IF(AND(申込書!$AH$4="SKY安心GIGAタブレット",SUM($U83,$W83)&lt;&gt;0),SUM($U83,$W83),"")),"")</f>
        <v/>
      </c>
      <c r="EE83" s="157"/>
      <c r="EF83" s="82"/>
      <c r="EG83" s="80" t="str">
        <f>IF(AND(申込書!$C$107&lt;&gt;"▼プルダウンより選択してください",申込書!$C$107&lt;&gt;"",申込書!$P$107&lt;&gt;"YYYY/MM/DD",$G83&lt;&gt;""),申込書!$P$107,"")</f>
        <v/>
      </c>
      <c r="EH83" s="81" t="str">
        <f>IF(AND(申込書!$C$107&lt;&gt;"▼プルダウンより選択してください",申込書!$C$107&lt;&gt;"",$G83&lt;&gt;""),申込書!$M$107,"")</f>
        <v/>
      </c>
      <c r="EI83" s="81" t="str">
        <f>IF($EG$3&lt;&gt;"コンテンツなし",IF(AND(申込書!$AH$4="GIGAスクールパック",SUM($P83,$R83)&lt;&gt;0),SUM($P83,$R83),IF(AND(申込書!$AH$4="SKY安心GIGAタブレット",SUM($T83,$V83)&lt;&gt;0),SUM($T83,$V83),"")),"")</f>
        <v/>
      </c>
      <c r="EJ83" s="81" t="str">
        <f>IF($EG$3&lt;&gt;"コンテンツなし",IF(AND(申込書!$AH$4="GIGAスクールパック",SUM($Q83,$S83)&lt;&gt;0),SUM($Q83,$S83),IF(AND(申込書!$AH$4="SKY安心GIGAタブレット",SUM($U83,$W83)&lt;&gt;0),SUM($U83,$W83),"")),"")</f>
        <v/>
      </c>
      <c r="EK83" s="157"/>
      <c r="EL83" s="82"/>
      <c r="EM83" s="80" t="str">
        <f>IF(AND(申込書!$C$108&lt;&gt;"▼プルダウンより選択してください",申込書!$C$108&lt;&gt;"",申込書!$P$108&lt;&gt;"YYYY/MM/DD",$G83&lt;&gt;""),申込書!$P$108,"")</f>
        <v/>
      </c>
      <c r="EN83" s="81" t="str">
        <f>IF(AND(申込書!$C$108&lt;&gt;"▼プルダウンより選択してください",申込書!$C$108&lt;&gt;"",$G83&lt;&gt;""),申込書!$M$108,"")</f>
        <v/>
      </c>
      <c r="EO83" s="81" t="str">
        <f>IF($EM$3&lt;&gt;"コンテンツなし",IF(AND(申込書!$AH$4="GIGAスクールパック",SUM($P83,$R83)&lt;&gt;0),SUM($P83,$R83),IF(AND(申込書!$AH$4="SKY安心GIGAタブレット",SUM($T83,$V83)&lt;&gt;0),SUM($T83,$V83),"")),"")</f>
        <v/>
      </c>
      <c r="EP83" s="81" t="str">
        <f>IF($EM$3&lt;&gt;"コンテンツなし",IF(AND(申込書!$AH$4="GIGAスクールパック",SUM($Q83,$S83)&lt;&gt;0),SUM($Q83,$S83),IF(AND(申込書!$AH$4="SKY安心GIGAタブレット",SUM($U83,$W83)&lt;&gt;0),SUM($U83,$W83),"")),"")</f>
        <v/>
      </c>
      <c r="EQ83" s="157"/>
      <c r="ER83" s="82"/>
      <c r="ES83" s="80" t="str">
        <f>IF(AND(申込書!$C$109&lt;&gt;"▼プルダウンより選択してください",申込書!$C$109&lt;&gt;"",申込書!$P$109&lt;&gt;"YYYY/MM/DD",$G83&lt;&gt;""),申込書!$P$109,"")</f>
        <v/>
      </c>
      <c r="ET83" s="81" t="str">
        <f>IF(AND(申込書!$C$109&lt;&gt;"▼プルダウンより選択してください",申込書!$C$109&lt;&gt;"",$G83&lt;&gt;""),申込書!$M$109,"")</f>
        <v/>
      </c>
      <c r="EU83" s="81" t="str">
        <f>IF($ES$3&lt;&gt;"コンテンツなし",IF(AND(申込書!$AH$4="GIGAスクールパック",SUM($P83,$R83)&lt;&gt;0),SUM($P83,$R83),IF(AND(申込書!$AH$4="SKY安心GIGAタブレット",SUM($T83,$V83)&lt;&gt;0),SUM($T83,$V83),"")),"")</f>
        <v/>
      </c>
      <c r="EV83" s="81" t="str">
        <f>IF($ES$3&lt;&gt;"コンテンツなし",IF(AND(申込書!$AH$4="GIGAスクールパック",SUM($Q83,$S83)&lt;&gt;0),SUM($Q83,$S83),IF(AND(申込書!$AH$4="SKY安心GIGAタブレット",SUM($U83,$W83)&lt;&gt;0),SUM($U83,$W83),"")),"")</f>
        <v/>
      </c>
      <c r="EW83" s="157"/>
      <c r="EX83" s="82"/>
      <c r="EY83" s="80" t="str">
        <f>IF(AND(申込書!$C$110&lt;&gt;"▼プルダウンより選択してください",申込書!$C$110&lt;&gt;"",申込書!$P$110&lt;&gt;"YYYY/MM/DD",$G83&lt;&gt;""),申込書!$P$110,"")</f>
        <v/>
      </c>
      <c r="EZ83" s="81" t="str">
        <f>IF(AND(申込書!$C$110&lt;&gt;"▼プルダウンより選択してください",申込書!$C$110&lt;&gt;"",$G83&lt;&gt;""),申込書!$M$110,"")</f>
        <v/>
      </c>
      <c r="FA83" s="81" t="str">
        <f>IF($EY$3&lt;&gt;"コンテンツなし",IF(AND(申込書!$AH$4="GIGAスクールパック",SUM($P83,$R83)&lt;&gt;0),SUM($P83,$R83),IF(AND(申込書!$AH$4="SKY安心GIGAタブレット",SUM($T83,$V83)&lt;&gt;0),SUM($T83,$V83),"")),"")</f>
        <v/>
      </c>
      <c r="FB83" s="81" t="str">
        <f>IF($EY$3&lt;&gt;"コンテンツなし",IF(AND(申込書!$AH$4="GIGAスクールパック",SUM($Q83,$S83)&lt;&gt;0),SUM($Q83,$S83),IF(AND(申込書!$AH$4="SKY安心GIGAタブレット",SUM($U83,$W83)&lt;&gt;0),SUM($U83,$W83),"")),"")</f>
        <v/>
      </c>
      <c r="FC83" s="157"/>
      <c r="FD83" s="82"/>
      <c r="FE83" s="80" t="str">
        <f>IF(AND(申込書!$C$111&lt;&gt;"▼プルダウンより選択してください",申込書!$C$111&lt;&gt;"",申込書!$P$111&lt;&gt;"YYYY/MM/DD",$G83&lt;&gt;""),申込書!$P$111,"")</f>
        <v/>
      </c>
      <c r="FF83" s="81" t="str">
        <f>IF(AND(申込書!$C$111&lt;&gt;"▼プルダウンより選択してください",申込書!$C$111&lt;&gt;"",$G83&lt;&gt;""),申込書!$M$111,"")</f>
        <v/>
      </c>
      <c r="FG83" s="81" t="str">
        <f>IF($FE$3&lt;&gt;"コンテンツなし",IF(AND(申込書!$AH$4="GIGAスクールパック",SUM($P83,$R83)&lt;&gt;0),SUM($P83,$R83),IF(AND(申込書!$AH$4="SKY安心GIGAタブレット",SUM($T83,$V83)&lt;&gt;0),SUM($T83,$V83),"")),"")</f>
        <v/>
      </c>
      <c r="FH83" s="81" t="str">
        <f>IF($FE$3&lt;&gt;"コンテンツなし",IF(AND(申込書!$AH$4="GIGAスクールパック",SUM($Q83,$S83)&lt;&gt;0),SUM($Q83,$S83),IF(AND(申込書!$AH$4="SKY安心GIGAタブレット",SUM($U83,$W83)&lt;&gt;0),SUM($U83,$W83),"")),"")</f>
        <v/>
      </c>
      <c r="FI83" s="157"/>
      <c r="FJ83" s="82"/>
      <c r="FK83" s="80" t="str">
        <f>IF(AND(申込書!$C$112&lt;&gt;"▼プルダウンより選択してください",申込書!$C$112&lt;&gt;"",申込書!$P$112&lt;&gt;"YYYY/MM/DD",$G83&lt;&gt;""),申込書!$P$112,"")</f>
        <v/>
      </c>
      <c r="FL83" s="81" t="str">
        <f>IF(AND(申込書!$C$112&lt;&gt;"▼プルダウンより選択してください",申込書!$C$112&lt;&gt;"",$G83&lt;&gt;""),申込書!$M$112,"")</f>
        <v/>
      </c>
      <c r="FM83" s="81" t="str">
        <f>IF($FK$3&lt;&gt;"コンテンツなし",IF(AND(申込書!$AH$4="GIGAスクールパック",SUM($P83,$R83)&lt;&gt;0),SUM($P83,$R83),IF(AND(申込書!$AH$4="SKY安心GIGAタブレット",SUM($T83,$V83)&lt;&gt;0),SUM($T83,$V83),"")),"")</f>
        <v/>
      </c>
      <c r="FN83" s="81" t="str">
        <f>IF($FK$3&lt;&gt;"コンテンツなし",IF(AND(申込書!$AH$4="GIGAスクールパック",SUM($Q83,$S83)&lt;&gt;0),SUM($Q83,$S83),IF(AND(申込書!$AH$4="SKY安心GIGAタブレット",SUM($U83,$W83)&lt;&gt;0),SUM($U83,$W83),"")),"")</f>
        <v/>
      </c>
      <c r="FO83" s="157"/>
      <c r="FP83" s="82"/>
      <c r="FQ83" s="80" t="str">
        <f>IF(AND(申込書!$C$113&lt;&gt;"▼プルダウンより選択してください",申込書!$C$113&lt;&gt;"",申込書!$P$113&lt;&gt;"YYYY/MM/DD",$G83&lt;&gt;""),申込書!$P$113,"")</f>
        <v/>
      </c>
      <c r="FR83" s="81" t="str">
        <f>IF(AND(申込書!$C$113&lt;&gt;"▼プルダウンより選択してください",申込書!$C$113&lt;&gt;"",$G83&lt;&gt;""),申込書!$M$113,"")</f>
        <v/>
      </c>
      <c r="FS83" s="81" t="str">
        <f>IF($FQ$3&lt;&gt;"コンテンツなし",IF(AND(申込書!$AH$4="GIGAスクールパック",SUM($P83,$R83)&lt;&gt;0),SUM($P83,$R83),IF(AND(申込書!$AH$4="SKY安心GIGAタブレット",SUM($T83,$V83)&lt;&gt;0),SUM($T83,$V83),"")),"")</f>
        <v/>
      </c>
      <c r="FT83" s="81" t="str">
        <f>IF($FQ$3&lt;&gt;"コンテンツなし",IF(AND(申込書!$AH$4="GIGAスクールパック",SUM($Q83,$S83)&lt;&gt;0),SUM($Q83,$S83),IF(AND(申込書!$AH$4="SKY安心GIGAタブレット",SUM($U83,$W83)&lt;&gt;0),SUM($U83,$W83),"")),"")</f>
        <v/>
      </c>
      <c r="FU83" s="157"/>
      <c r="FV83" s="82"/>
      <c r="FW83" s="80" t="str">
        <f>IF(AND(申込書!$C$114&lt;&gt;"▼プルダウンより選択してください",申込書!$C$114&lt;&gt;"",申込書!$P$114&lt;&gt;"YYYY/MM/DD",$G83&lt;&gt;""),申込書!$P$114,"")</f>
        <v/>
      </c>
      <c r="FX83" s="81" t="str">
        <f>IF(AND(申込書!$C$114&lt;&gt;"▼プルダウンより選択してください",申込書!$C$114&lt;&gt;"",$G83&lt;&gt;""),申込書!$M$114,"")</f>
        <v/>
      </c>
      <c r="FY83" s="81" t="str">
        <f>IF($FW$3&lt;&gt;"コンテンツなし",IF(AND(申込書!$AH$4="GIGAスクールパック",SUM($P83,$R83)&lt;&gt;0),SUM($P83,$R83),IF(AND(申込書!$AH$4="SKY安心GIGAタブレット",SUM($T83,$V83)&lt;&gt;0),SUM($T83,$V83),"")),"")</f>
        <v/>
      </c>
      <c r="FZ83" s="81" t="str">
        <f>IF($FW$3&lt;&gt;"コンテンツなし",IF(AND(申込書!$AH$4="GIGAスクールパック",SUM($Q83,$S83)&lt;&gt;0),SUM($Q83,$S83),IF(AND(申込書!$AH$4="SKY安心GIGAタブレット",SUM($U83,$W83)&lt;&gt;0),SUM($U83,$W83),"")),"")</f>
        <v/>
      </c>
      <c r="GA83" s="157"/>
      <c r="GB83" s="82"/>
      <c r="GC83" s="80" t="str">
        <f>IF(AND(申込書!$C$115&lt;&gt;"▼プルダウンより選択してください",申込書!$C$115&lt;&gt;"",申込書!$P$115&lt;&gt;"YYYY/MM/DD",$G83&lt;&gt;""),申込書!$P$115,"")</f>
        <v/>
      </c>
      <c r="GD83" s="81" t="str">
        <f>IF(AND(申込書!$C$115&lt;&gt;"▼プルダウンより選択してください",申込書!$C$115&lt;&gt;"",$G83&lt;&gt;""),申込書!$M$115,"")</f>
        <v/>
      </c>
      <c r="GE83" s="81" t="str">
        <f>IF($GC$3&lt;&gt;"コンテンツなし",IF(AND(申込書!$AH$4="GIGAスクールパック",SUM($P83,$R83)&lt;&gt;0),SUM($P83,$R83),IF(AND(申込書!$AH$4="SKY安心GIGAタブレット",SUM($T83,$V83)&lt;&gt;0),SUM($T83,$V83),"")),"")</f>
        <v/>
      </c>
      <c r="GF83" s="81" t="str">
        <f>IF($GC$3&lt;&gt;"コンテンツなし",IF(AND(申込書!$AH$4="GIGAスクールパック",SUM($Q83,$S83)&lt;&gt;0),SUM($Q83,$S83),IF(AND(申込書!$AH$4="SKY安心GIGAタブレット",SUM($U83,$W83)&lt;&gt;0),SUM($U83,$W83),"")),"")</f>
        <v/>
      </c>
      <c r="GG83" s="157"/>
      <c r="GH83" s="82"/>
      <c r="GI83" s="80" t="str">
        <f>IF(AND(申込書!$C$116&lt;&gt;"▼プルダウンより選択してください",申込書!$C$116&lt;&gt;"",申込書!$P$116&lt;&gt;"YYYY/MM/DD",$G83&lt;&gt;""),申込書!$P$116,"")</f>
        <v/>
      </c>
      <c r="GJ83" s="81" t="str">
        <f>IF(AND(申込書!$C$116&lt;&gt;"▼プルダウンより選択してください",申込書!$C$116&lt;&gt;"",$G83&lt;&gt;""),申込書!$M$116,"")</f>
        <v/>
      </c>
      <c r="GK83" s="81" t="str">
        <f>IF($GI$3&lt;&gt;"コンテンツなし",IF(AND(申込書!$AH$4="GIGAスクールパック",SUM($P83,$R83)&lt;&gt;0),SUM($P83,$R83),IF(AND(申込書!$AH$4="SKY安心GIGAタブレット",SUM($T83,$V83)&lt;&gt;0),SUM($T83,$V83),"")),"")</f>
        <v/>
      </c>
      <c r="GL83" s="81" t="str">
        <f>IF($GI$3&lt;&gt;"コンテンツなし",IF(AND(申込書!$AH$4="GIGAスクールパック",SUM($Q83,$S83)&lt;&gt;0),SUM($Q83,$S83),IF(AND(申込書!$AH$4="SKY安心GIGAタブレット",SUM($U83,$W83)&lt;&gt;0),SUM($U83,$W83),"")),"")</f>
        <v/>
      </c>
      <c r="GM83" s="157"/>
      <c r="GN83" s="82"/>
      <c r="GO83" s="80" t="str">
        <f>IF(AND(申込書!$C$117&lt;&gt;"▼プルダウンより選択してください",申込書!$C$117&lt;&gt;"",申込書!$P$117&lt;&gt;"YYYY/MM/DD",$G83&lt;&gt;""),申込書!$P$117,"")</f>
        <v/>
      </c>
      <c r="GP83" s="81" t="str">
        <f>IF(AND(申込書!$C$117&lt;&gt;"▼プルダウンより選択してください",申込書!$C$117&lt;&gt;"",$G83&lt;&gt;""),申込書!$M$117,"")</f>
        <v/>
      </c>
      <c r="GQ83" s="81" t="str">
        <f>IF($GO$3&lt;&gt;"コンテンツなし",IF(AND(申込書!$AH$4="GIGAスクールパック",SUM($P83,$R83)&lt;&gt;0),SUM($P83,$R83),IF(AND(申込書!$AH$4="SKY安心GIGAタブレット",SUM($T83,$V83)&lt;&gt;0),SUM($T83,$V83),"")),"")</f>
        <v/>
      </c>
      <c r="GR83" s="81" t="str">
        <f>IF($GO$3&lt;&gt;"コンテンツなし",IF(AND(申込書!$AH$4="GIGAスクールパック",SUM($Q83,$S83)&lt;&gt;0),SUM($Q83,$S83),IF(AND(申込書!$AH$4="SKY安心GIGAタブレット",SUM($U83,$W83)&lt;&gt;0),SUM($U83,$W83),"")),"")</f>
        <v/>
      </c>
      <c r="GS83" s="157"/>
      <c r="GT83" s="82"/>
      <c r="GU83" s="80" t="str">
        <f>IF(AND(申込書!$C$118&lt;&gt;"▼プルダウンより選択してください",申込書!$C$118&lt;&gt;"",申込書!$P$118&lt;&gt;"YYYY/MM/DD",$G83&lt;&gt;""),申込書!$P$118,"")</f>
        <v/>
      </c>
      <c r="GV83" s="81" t="str">
        <f>IF(AND(申込書!$C$118&lt;&gt;"▼プルダウンより選択してください",申込書!$C$118&lt;&gt;"",$G83&lt;&gt;""),申込書!$M$118,"")</f>
        <v/>
      </c>
      <c r="GW83" s="81" t="str">
        <f>IF($GU$3&lt;&gt;"コンテンツなし",IF(AND(申込書!$AH$4="GIGAスクールパック",SUM($P83,$R83)&lt;&gt;0),SUM($P83,$R83),IF(AND(申込書!$AH$4="SKY安心GIGAタブレット",SUM($T83,$V83)&lt;&gt;0),SUM($T83,$V83),"")),"")</f>
        <v/>
      </c>
      <c r="GX83" s="81" t="str">
        <f>IF($GU$3&lt;&gt;"コンテンツなし",IF(AND(申込書!$AH$4="GIGAスクールパック",SUM($Q83,$S83)&lt;&gt;0),SUM($Q83,$S83),IF(AND(申込書!$AH$4="SKY安心GIGAタブレット",SUM($U83,$W83)&lt;&gt;0),SUM($U83,$W83),"")),"")</f>
        <v/>
      </c>
      <c r="GY83" s="157"/>
      <c r="GZ83" s="82"/>
      <c r="HA83" s="80" t="str">
        <f>IF(AND(申込書!$C$119&lt;&gt;"▼プルダウンより選択してください",申込書!$C$119&lt;&gt;"",申込書!$P$119&lt;&gt;"YYYY/MM/DD",$G83&lt;&gt;""),申込書!$P$119,"")</f>
        <v/>
      </c>
      <c r="HB83" s="81" t="str">
        <f>IF(AND(申込書!$C$119&lt;&gt;"▼プルダウンより選択してください",申込書!$C$119&lt;&gt;"",$G83&lt;&gt;""),申込書!$M$119,"")</f>
        <v/>
      </c>
      <c r="HC83" s="81" t="str">
        <f>IF($HA$3&lt;&gt;"コンテンツなし",IF(AND(申込書!$AH$4="GIGAスクールパック",SUM($P83,$R83)&lt;&gt;0),SUM($P83,$R83),IF(AND(申込書!$AH$4="SKY安心GIGAタブレット",SUM($T83,$V83)&lt;&gt;0),SUM($T83,$V83),"")),"")</f>
        <v/>
      </c>
      <c r="HD83" s="81" t="str">
        <f>IF($HA$3&lt;&gt;"コンテンツなし",IF(AND(申込書!$AH$4="GIGAスクールパック",SUM($Q83,$S83)&lt;&gt;0),SUM($Q83,$S83),IF(AND(申込書!$AH$4="SKY安心GIGAタブレット",SUM($U83,$W83)&lt;&gt;0),SUM($U83,$W83),"")),"")</f>
        <v/>
      </c>
      <c r="HE83" s="157"/>
      <c r="HF83" s="82"/>
      <c r="HG83" s="83"/>
    </row>
    <row r="84" spans="2:215" ht="26.85" customHeight="1">
      <c r="B84" s="62">
        <f t="shared" si="1"/>
        <v>79</v>
      </c>
      <c r="C84" s="63"/>
      <c r="D84" s="64"/>
      <c r="E84" s="207"/>
      <c r="F84" s="65"/>
      <c r="G84" s="66"/>
      <c r="H84" s="67"/>
      <c r="I84" s="68"/>
      <c r="J84" s="69"/>
      <c r="K84" s="70"/>
      <c r="L84" s="71"/>
      <c r="M84" s="72"/>
      <c r="N84" s="73"/>
      <c r="O84" s="74"/>
      <c r="P84" s="179"/>
      <c r="Q84" s="180"/>
      <c r="R84" s="180"/>
      <c r="S84" s="181"/>
      <c r="T84" s="179"/>
      <c r="U84" s="180"/>
      <c r="V84" s="182"/>
      <c r="W84" s="181"/>
      <c r="X84" s="75"/>
      <c r="Y84" s="76"/>
      <c r="Z84" s="77"/>
      <c r="AA84" s="78"/>
      <c r="AB84" s="79"/>
      <c r="AC84" s="79"/>
      <c r="AD84" s="79"/>
      <c r="AE84" s="77"/>
      <c r="AF84" s="139"/>
      <c r="AG84" s="139"/>
      <c r="AH84" s="139"/>
      <c r="AI84" s="80" t="str">
        <f>IF(AND(申込書!$C$90&lt;&gt;"▼プルダウンより選択してください",申込書!$C$90&lt;&gt;"",申込書!$P$90&lt;&gt;"YYYY/MM/DD",$G84&lt;&gt;""),申込書!$P$90,"")</f>
        <v/>
      </c>
      <c r="AJ84" s="81" t="str">
        <f>IF(AND(申込書!$C$90&lt;&gt;"▼プルダウンより選択してください",申込書!$C$90&lt;&gt;"",$G84&lt;&gt;""),申込書!$M$90,"")</f>
        <v/>
      </c>
      <c r="AK84" s="81" t="str">
        <f>IF($AI$3&lt;&gt;"コンテンツなし",IF(AND(申込書!$AH$4="GIGAスクールパック",SUM($P84,$R84)&lt;&gt;0),SUM($P84,$R84),IF(AND(申込書!$AH$4="SKY安心GIGAタブレット",SUM($T84,$V84)&lt;&gt;0),SUM($T84,$V84),"")),"")</f>
        <v/>
      </c>
      <c r="AL84" s="81" t="str">
        <f>IF($AI$3&lt;&gt;"コンテンツなし",IF(AND(申込書!$AH$4="GIGAスクールパック",SUM($Q84,$S84)&lt;&gt;0),SUM($Q84,$S84),IF(AND(申込書!$AH$4="SKY安心GIGAタブレット",SUM($U84,$W84)&lt;&gt;0),SUM($U84,$W84),"")),"")</f>
        <v/>
      </c>
      <c r="AM84" s="157"/>
      <c r="AN84" s="82"/>
      <c r="AO84" s="80" t="str">
        <f>IF(AND(申込書!$C$91&lt;&gt;"▼プルダウンより選択してください",申込書!$C$91&lt;&gt;"",申込書!$P$91&lt;&gt;"YYYY/MM/DD",$G84&lt;&gt;""),申込書!$P$91,"")</f>
        <v/>
      </c>
      <c r="AP84" s="81" t="str">
        <f>IF(AND(申込書!$C$91&lt;&gt;"▼プルダウンより選択してください",申込書!$C$91&lt;&gt;"",$G84&lt;&gt;""),申込書!$M$91,"")</f>
        <v/>
      </c>
      <c r="AQ84" s="81" t="str">
        <f>IF($AO$3&lt;&gt;"コンテンツなし",IF(AND(申込書!$AH$4="GIGAスクールパック",SUM($P84,$R84)&lt;&gt;0),SUM($P84,$R84),IF(AND(申込書!$AH$4="SKY安心GIGAタブレット",SUM($T84,$V84)&lt;&gt;0),SUM($T84,$V84),"")),"")</f>
        <v/>
      </c>
      <c r="AR84" s="81" t="str">
        <f>IF($AO$3&lt;&gt;"コンテンツなし",IF(AND(申込書!$AH$4="GIGAスクールパック",SUM($Q84,$S84)&lt;&gt;0),SUM($Q84,$S84),IF(AND(申込書!$AH$4="SKY安心GIGAタブレット",SUM($U84,$W84)&lt;&gt;0),SUM($U84,$W84),"")),"")</f>
        <v/>
      </c>
      <c r="AS84" s="157"/>
      <c r="AT84" s="82"/>
      <c r="AU84" s="80" t="str">
        <f>IF(AND(申込書!$C$92&lt;&gt;"▼プルダウンより選択してください",申込書!$C$92&lt;&gt;"",申込書!$P$92&lt;&gt;"YYYY/MM/DD",$G84&lt;&gt;""),申込書!$P$92,"")</f>
        <v/>
      </c>
      <c r="AV84" s="81" t="str">
        <f>IF(AND(申込書!$C$92&lt;&gt;"▼プルダウンより選択してください",申込書!$C$92&lt;&gt;"",$G84&lt;&gt;""),申込書!$M$92,"")</f>
        <v/>
      </c>
      <c r="AW84" s="81" t="str">
        <f>IF($AU$3&lt;&gt;"コンテンツなし",IF(AND(申込書!$AH$4="GIGAスクールパック",SUM($P84,$R84)&lt;&gt;0),SUM($P84,$R84),IF(AND(申込書!$AH$4="SKY安心GIGAタブレット",SUM($T84,$V84)&lt;&gt;0),SUM($T84,$V84),"")),"")</f>
        <v/>
      </c>
      <c r="AX84" s="81" t="str">
        <f>IF($AU$3&lt;&gt;"コンテンツなし",IF(AND(申込書!$AH$4="GIGAスクールパック",SUM($Q84,$S84)&lt;&gt;0),SUM($Q84,$S84),IF(AND(申込書!$AH$4="SKY安心GIGAタブレット",SUM($U84,$W84)&lt;&gt;0),SUM($U84,$W84),"")),"")</f>
        <v/>
      </c>
      <c r="AY84" s="157"/>
      <c r="AZ84" s="82"/>
      <c r="BA84" s="80" t="str">
        <f>IF(AND(申込書!$C$93&lt;&gt;"▼プルダウンより選択してください",申込書!$C$93&lt;&gt;"",申込書!$P$93&lt;&gt;"YYYY/MM/DD",$G84&lt;&gt;""),申込書!$P$93,"")</f>
        <v/>
      </c>
      <c r="BB84" s="81" t="str">
        <f>IF(AND(申込書!$C$93&lt;&gt;"▼プルダウンより選択してください",申込書!$C$93&lt;&gt;"",申込書!$M$93&gt;=1,$G84&lt;&gt;""),申込書!$M$93,"")</f>
        <v/>
      </c>
      <c r="BC84" s="81" t="str">
        <f>IF($BA$3&lt;&gt;"コンテンツなし",IF(AND(申込書!$AH$4="GIGAスクールパック",SUM($P84,$R84)&lt;&gt;0),SUM($P84,$R84),IF(AND(申込書!$AH$4="SKY安心GIGAタブレット",SUM($T84,$V84)&lt;&gt;0),SUM($T84,$V84),"")),"")</f>
        <v/>
      </c>
      <c r="BD84" s="81" t="str">
        <f>IF($BA$3&lt;&gt;"コンテンツなし",IF(AND(申込書!$AH$4="GIGAスクールパック",SUM($Q84,$S84)&lt;&gt;0),SUM($Q84,$S84),IF(AND(申込書!$AH$4="SKY安心GIGAタブレット",SUM($U84,$W84)&lt;&gt;0),SUM($U84,$W84),"")),"")</f>
        <v/>
      </c>
      <c r="BE84" s="157"/>
      <c r="BF84" s="82"/>
      <c r="BG84" s="80" t="str">
        <f>IF(AND(申込書!$C$94&lt;&gt;"▼プルダウンより選択してください",申込書!$C$94&lt;&gt;"",申込書!$P$94&lt;&gt;"YYYY/MM/DD",$G84&lt;&gt;""),申込書!$P$94,"")</f>
        <v/>
      </c>
      <c r="BH84" s="81" t="str">
        <f>IF(AND(申込書!$C$94&lt;&gt;"▼プルダウンより選択してください",申込書!$C$94&lt;&gt;"",$G84&lt;&gt;""),申込書!$M$94,"")</f>
        <v/>
      </c>
      <c r="BI84" s="81" t="str">
        <f>IF($BG$3&lt;&gt;"コンテンツなし",IF(AND(申込書!$AH$4="GIGAスクールパック",SUM($P84,$R84)&lt;&gt;0),SUM($P84,$R84),IF(AND(申込書!$AH$4="SKY安心GIGAタブレット",SUM($T84,$V84)&lt;&gt;0),SUM($T84,$V84),"")),"")</f>
        <v/>
      </c>
      <c r="BJ84" s="81" t="str">
        <f>IF($BG$3&lt;&gt;"コンテンツなし",IF(AND(申込書!$AH$4="GIGAスクールパック",SUM($Q84,$S84)&lt;&gt;0),SUM($Q84,$S84),IF(AND(申込書!$AH$4="SKY安心GIGAタブレット",SUM($U84,$W84)&lt;&gt;0),SUM($U84,$W84),"")),"")</f>
        <v/>
      </c>
      <c r="BK84" s="157"/>
      <c r="BL84" s="82"/>
      <c r="BM84" s="80" t="str">
        <f>IF(AND(申込書!$C$95&lt;&gt;"▼プルダウンより選択してください",申込書!$C$95&lt;&gt;"",申込書!$P$95&lt;&gt;"YYYY/MM/DD",$G84&lt;&gt;""),申込書!$P$95,"")</f>
        <v/>
      </c>
      <c r="BN84" s="81" t="str">
        <f>IF(AND(申込書!$C$95&lt;&gt;"▼プルダウンより選択してください",申込書!$C$95&lt;&gt;"",$G84&lt;&gt;""),申込書!$M$95,"")</f>
        <v/>
      </c>
      <c r="BO84" s="81" t="str">
        <f>IF($BM$3&lt;&gt;"コンテンツなし",IF(AND(申込書!$AH$4="GIGAスクールパック",SUM($P84,$R84)&lt;&gt;0),SUM($P84,$R84),IF(AND(申込書!$AH$4="SKY安心GIGAタブレット",SUM($T84,$V84)&lt;&gt;0),SUM($T84,$V84),"")),"")</f>
        <v/>
      </c>
      <c r="BP84" s="81" t="str">
        <f>IF($BM$3&lt;&gt;"コンテンツなし",IF(AND(申込書!$AH$4="GIGAスクールパック",SUM($Q84,$S84)&lt;&gt;0),SUM($Q84,$S84),IF(AND(申込書!$AH$4="SKY安心GIGAタブレット",SUM($U84,$W84)&lt;&gt;0),SUM($U84,$W84),"")),"")</f>
        <v/>
      </c>
      <c r="BQ84" s="157"/>
      <c r="BR84" s="82"/>
      <c r="BS84" s="80" t="str">
        <f>IF(AND(申込書!$C$96&lt;&gt;"▼プルダウンより選択してください",申込書!$C$96&lt;&gt;"",申込書!$P$96&lt;&gt;"YYYY/MM/DD",$G84&lt;&gt;""),申込書!$P$96,"")</f>
        <v/>
      </c>
      <c r="BT84" s="81" t="str">
        <f>IF(AND(申込書!$C$96&lt;&gt;"▼プルダウンより選択してください",申込書!$C$96&lt;&gt;"",$G84&lt;&gt;""),申込書!$M$96,"")</f>
        <v/>
      </c>
      <c r="BU84" s="81" t="str">
        <f>IF($BS$3&lt;&gt;"コンテンツなし",IF(AND(申込書!$AH$4="GIGAスクールパック",SUM($P84,$R84)&lt;&gt;0),SUM($P84,$R84),IF(AND(申込書!$AH$4="SKY安心GIGAタブレット",SUM($T84,$V84)&lt;&gt;0),SUM($T84,$V84),"")),"")</f>
        <v/>
      </c>
      <c r="BV84" s="81" t="str">
        <f>IF($BS$3&lt;&gt;"コンテンツなし",IF(AND(申込書!$AH$4="GIGAスクールパック",SUM($Q84,$S84)&lt;&gt;0),SUM($Q84,$S84),IF(AND(申込書!$AH$4="SKY安心GIGAタブレット",SUM($U84,$W84)&lt;&gt;0),SUM($U84,$W84),"")),"")</f>
        <v/>
      </c>
      <c r="BW84" s="157"/>
      <c r="BX84" s="82"/>
      <c r="BY84" s="80" t="str">
        <f>IF(AND(申込書!$C$97&lt;&gt;"▼プルダウンより選択してください",申込書!$C$97&lt;&gt;"",申込書!$P$97&lt;&gt;"YYYY/MM/DD",$G84&lt;&gt;""),申込書!$P$97,"")</f>
        <v/>
      </c>
      <c r="BZ84" s="81" t="str">
        <f>IF(AND(申込書!$C$97&lt;&gt;"▼プルダウンより選択してください",申込書!$C$97&lt;&gt;"",$G84&lt;&gt;""),申込書!$M$97,"")</f>
        <v/>
      </c>
      <c r="CA84" s="81" t="str">
        <f>IF($BY$3&lt;&gt;"コンテンツなし",IF(AND(申込書!$AH$4="GIGAスクールパック",SUM($P84,$R84)&lt;&gt;0),SUM($P84,$R84),IF(AND(申込書!$AH$4="SKY安心GIGAタブレット",SUM($T84,$V84)&lt;&gt;0),SUM($T84,$V84),"")),"")</f>
        <v/>
      </c>
      <c r="CB84" s="81" t="str">
        <f>IF($BY$3&lt;&gt;"コンテンツなし",IF(AND(申込書!$AH$4="GIGAスクールパック",SUM($Q84,$S84)&lt;&gt;0),SUM($Q84,$S84),IF(AND(申込書!$AH$4="SKY安心GIGAタブレット",SUM($U84,$W84)&lt;&gt;0),SUM($U84,$W84),"")),"")</f>
        <v/>
      </c>
      <c r="CC84" s="157"/>
      <c r="CD84" s="82"/>
      <c r="CE84" s="80" t="str">
        <f>IF(AND(申込書!$C$98&lt;&gt;"▼プルダウンより選択してください",申込書!$C$98&lt;&gt;"",申込書!$P$98&lt;&gt;"YYYY/MM/DD",$G84&lt;&gt;""),申込書!$P$98,"")</f>
        <v/>
      </c>
      <c r="CF84" s="81" t="str">
        <f>IF(AND(申込書!$C$98&lt;&gt;"▼プルダウンより選択してください",申込書!$C$98&lt;&gt;"",$G84&lt;&gt;""),申込書!$M$98,"")</f>
        <v/>
      </c>
      <c r="CG84" s="81" t="str">
        <f>IF($CE$3&lt;&gt;"コンテンツなし",IF(AND(申込書!$AH$4="GIGAスクールパック",SUM($P84,$R84)&lt;&gt;0),SUM($P84,$R84),IF(AND(申込書!$AH$4="SKY安心GIGAタブレット",SUM($T84,$V84)&lt;&gt;0),SUM($T84,$V84),"")),"")</f>
        <v/>
      </c>
      <c r="CH84" s="81" t="str">
        <f>IF($CE$3&lt;&gt;"コンテンツなし",IF(AND(申込書!$AH$4="GIGAスクールパック",SUM($Q84,$S84)&lt;&gt;0),SUM($Q84,$S84),IF(AND(申込書!$AH$4="SKY安心GIGAタブレット",SUM($U84,$W84)&lt;&gt;0),SUM($U84,$W84),"")),"")</f>
        <v/>
      </c>
      <c r="CI84" s="157"/>
      <c r="CJ84" s="82"/>
      <c r="CK84" s="80" t="str">
        <f>IF(AND(申込書!$C$99&lt;&gt;"▼プルダウンより選択してください",申込書!$C$99&lt;&gt;"",申込書!$P$99&lt;&gt;"YYYY/MM/DD",$G84&lt;&gt;""),申込書!$P$99,"")</f>
        <v/>
      </c>
      <c r="CL84" s="81" t="str">
        <f>IF(AND(申込書!$C$99&lt;&gt;"▼プルダウンより選択してください",申込書!$C$99&lt;&gt;"",$G84&lt;&gt;""),申込書!$M$99,"")</f>
        <v/>
      </c>
      <c r="CM84" s="81" t="str">
        <f>IF($CK$3&lt;&gt;"コンテンツなし",IF(AND(申込書!$AH$4="GIGAスクールパック",SUM($P84,$R84)&lt;&gt;0),SUM($P84,$R84),IF(AND(申込書!$AH$4="SKY安心GIGAタブレット",SUM($T84,$V84)&lt;&gt;0),SUM($T84,$V84),"")),"")</f>
        <v/>
      </c>
      <c r="CN84" s="81" t="str">
        <f>IF($CK$3&lt;&gt;"コンテンツなし",IF(AND(申込書!$AH$4="GIGAスクールパック",SUM($Q84,$S84)&lt;&gt;0),SUM($Q84,$S84),IF(AND(申込書!$AH$4="SKY安心GIGAタブレット",SUM($U84,$W84)&lt;&gt;0),SUM($U84,$W84),"")),"")</f>
        <v/>
      </c>
      <c r="CO84" s="157"/>
      <c r="CP84" s="82"/>
      <c r="CQ84" s="80" t="str">
        <f>IF(AND(申込書!$C$100&lt;&gt;"▼プルダウンより選択してください",申込書!$C$100&lt;&gt;"",申込書!$P$100&lt;&gt;"YYYY/MM/DD",$G84&lt;&gt;""),申込書!$P$100,"")</f>
        <v/>
      </c>
      <c r="CR84" s="81" t="str">
        <f>IF(AND(申込書!$C$100&lt;&gt;"▼プルダウンより選択してください",申込書!$C$100&lt;&gt;"",$G84&lt;&gt;""),申込書!$M$100,"")</f>
        <v/>
      </c>
      <c r="CS84" s="81" t="str">
        <f>IF($CQ$3&lt;&gt;"コンテンツなし",IF(AND(申込書!$AH$4="GIGAスクールパック",SUM($P84,$R84)&lt;&gt;0),SUM($P84,$R84),IF(AND(申込書!$AH$4="SKY安心GIGAタブレット",SUM($T84,$V84)&lt;&gt;0),SUM($T84,$V84),"")),"")</f>
        <v/>
      </c>
      <c r="CT84" s="81" t="str">
        <f>IF($CQ$3&lt;&gt;"コンテンツなし",IF(AND(申込書!$AH$4="GIGAスクールパック",SUM($Q84,$S84)&lt;&gt;0),SUM($Q84,$S84),IF(AND(申込書!$AH$4="SKY安心GIGAタブレット",SUM($U84,$W84)&lt;&gt;0),SUM($U84,$W84),"")),"")</f>
        <v/>
      </c>
      <c r="CU84" s="81"/>
      <c r="CV84" s="82"/>
      <c r="CW84" s="80" t="str">
        <f>IF(AND(申込書!$C$101&lt;&gt;"▼プルダウンより選択してください",申込書!$C$101&lt;&gt;"",申込書!$P$101&lt;&gt;"YYYY/MM/DD",$G84&lt;&gt;""),申込書!$P$101,"")</f>
        <v/>
      </c>
      <c r="CX84" s="81" t="str">
        <f>IF(AND(申込書!$C$101&lt;&gt;"▼プルダウンより選択してください",申込書!$C$101&lt;&gt;"",$G84&lt;&gt;""),申込書!$M$101,"")</f>
        <v/>
      </c>
      <c r="CY84" s="81" t="str">
        <f>IF($CW$3&lt;&gt;"コンテンツなし",IF(AND(申込書!$AH$4="GIGAスクールパック",SUM($P84,$R84)&lt;&gt;0),SUM($P84,$R84),IF(AND(申込書!$AH$4="SKY安心GIGAタブレット",SUM($T84,$V84)&lt;&gt;0),SUM($T84,$V84),"")),"")</f>
        <v/>
      </c>
      <c r="CZ84" s="81" t="str">
        <f>IF($CW$3&lt;&gt;"コンテンツなし",IF(AND(申込書!$AH$4="GIGAスクールパック",SUM($Q84,$S84)&lt;&gt;0),SUM($Q84,$S84),IF(AND(申込書!$AH$4="SKY安心GIGAタブレット",SUM($U84,$W84)&lt;&gt;0),SUM($U84,$W84),"")),"")</f>
        <v/>
      </c>
      <c r="DA84" s="81"/>
      <c r="DB84" s="82"/>
      <c r="DC84" s="80" t="str">
        <f>IF(AND(申込書!$C$102&lt;&gt;"▼プルダウンより選択してください",申込書!$C$102&lt;&gt;"",申込書!$P$102&lt;&gt;"YYYY/MM/DD",$G84&lt;&gt;""),申込書!$P$102,"")</f>
        <v/>
      </c>
      <c r="DD84" s="81" t="str">
        <f>IF(AND(申込書!$C$102&lt;&gt;"▼プルダウンより選択してください",申込書!$C$102&lt;&gt;"",$G84&lt;&gt;""),申込書!$M$102,"")</f>
        <v/>
      </c>
      <c r="DE84" s="81" t="str">
        <f>IF($DC$3&lt;&gt;"コンテンツなし",IF(AND(申込書!$AH$4="GIGAスクールパック",SUM($P84,$R84)&lt;&gt;0),SUM($P84,$R84),IF(AND(申込書!$AH$4="SKY安心GIGAタブレット",SUM($T84,$V84)&lt;&gt;0),SUM($T84,$V84),"")),"")</f>
        <v/>
      </c>
      <c r="DF84" s="81" t="str">
        <f>IF($DC$3&lt;&gt;"コンテンツなし",IF(AND(申込書!$AH$4="GIGAスクールパック",SUM($Q84,$S84)&lt;&gt;0),SUM($Q84,$S84),IF(AND(申込書!$AH$4="SKY安心GIGAタブレット",SUM($U84,$W84)&lt;&gt;0),SUM($U84,$W84),"")),"")</f>
        <v/>
      </c>
      <c r="DG84" s="81"/>
      <c r="DH84" s="82"/>
      <c r="DI84" s="80" t="str">
        <f>IF(AND(申込書!$C$103&lt;&gt;"▼プルダウンより選択してください",申込書!$C$103&lt;&gt;"",申込書!$P$103&lt;&gt;"YYYY/MM/DD",$G84&lt;&gt;""),申込書!$P$103,"")</f>
        <v/>
      </c>
      <c r="DJ84" s="81" t="str">
        <f>IF(AND(申込書!$C$103&lt;&gt;"▼プルダウンより選択してください",申込書!$C$103&lt;&gt;"",$G84&lt;&gt;""),申込書!$M$103,"")</f>
        <v/>
      </c>
      <c r="DK84" s="81" t="str">
        <f>IF($DI$3&lt;&gt;"コンテンツなし",IF(AND(申込書!$AH$4="GIGAスクールパック",SUM($P84,$R84)&lt;&gt;0),SUM($P84,$R84),IF(AND(申込書!$AH$4="SKY安心GIGAタブレット",SUM($T84,$V84)&lt;&gt;0),SUM($T84,$V84),"")),"")</f>
        <v/>
      </c>
      <c r="DL84" s="81" t="str">
        <f>IF($DI$3&lt;&gt;"コンテンツなし",IF(AND(申込書!$AH$4="GIGAスクールパック",SUM($Q84,$S84)&lt;&gt;0),SUM($Q84,$S84),IF(AND(申込書!$AH$4="SKY安心GIGAタブレット",SUM($U84,$W84)&lt;&gt;0),SUM($U84,$W84),"")),"")</f>
        <v/>
      </c>
      <c r="DM84" s="81"/>
      <c r="DN84" s="82"/>
      <c r="DO84" s="80" t="str">
        <f>IF(AND(申込書!$C$104&lt;&gt;"▼プルダウンより選択してください",申込書!$C$104&lt;&gt;"",申込書!$P$104&lt;&gt;"YYYY/MM/DD",$G84&lt;&gt;""),申込書!$P$104,"")</f>
        <v/>
      </c>
      <c r="DP84" s="81" t="str">
        <f>IF(AND(申込書!$C$104&lt;&gt;"▼プルダウンより選択してください",申込書!$C$104&lt;&gt;"",$G84&lt;&gt;""),申込書!$M$104,"")</f>
        <v/>
      </c>
      <c r="DQ84" s="81" t="str">
        <f>IF($DO$3&lt;&gt;"コンテンツなし",IF(AND(申込書!$AH$4="GIGAスクールパック",SUM($P84,$R84)&lt;&gt;0),SUM($P84,$R84),IF(AND(申込書!$AH$4="SKY安心GIGAタブレット",SUM($T84,$V84)&lt;&gt;0),SUM($T84,$V84),"")),"")</f>
        <v/>
      </c>
      <c r="DR84" s="81" t="str">
        <f>IF($DO$3&lt;&gt;"コンテンツなし",IF(AND(申込書!$AH$4="GIGAスクールパック",SUM($Q84,$S84)&lt;&gt;0),SUM($Q84,$S84),IF(AND(申込書!$AH$4="SKY安心GIGAタブレット",SUM($U84,$W84)&lt;&gt;0),SUM($U84,$W84),"")),"")</f>
        <v/>
      </c>
      <c r="DS84" s="81"/>
      <c r="DT84" s="82"/>
      <c r="DU84" s="80" t="str">
        <f>IF(AND(申込書!$C$105&lt;&gt;"▼プルダウンより選択してください",申込書!$C$105&lt;&gt;"",申込書!$P$105&lt;&gt;"YYYY/MM/DD",$G84&lt;&gt;""),申込書!$P$105,"")</f>
        <v/>
      </c>
      <c r="DV84" s="81" t="str">
        <f>IF(AND(申込書!$C$105&lt;&gt;"▼プルダウンより選択してください",申込書!$C$105&lt;&gt;"",$G84&lt;&gt;""),申込書!$M$105,"")</f>
        <v/>
      </c>
      <c r="DW84" s="81" t="str">
        <f>IF($DU$3&lt;&gt;"コンテンツなし",IF(AND(申込書!$AH$4="GIGAスクールパック",SUM($P84,$R84)&lt;&gt;0),SUM($P84,$R84),IF(AND(申込書!$AH$4="SKY安心GIGAタブレット",SUM($T84,$V84)&lt;&gt;0),SUM($T84,$V84),"")),"")</f>
        <v/>
      </c>
      <c r="DX84" s="81" t="str">
        <f>IF($DU$3&lt;&gt;"コンテンツなし",IF(AND(申込書!$AH$4="GIGAスクールパック",SUM($Q84,$S84)&lt;&gt;0),SUM($Q84,$S84),IF(AND(申込書!$AH$4="SKY安心GIGAタブレット",SUM($U84,$W84)&lt;&gt;0),SUM($U84,$W84),"")),"")</f>
        <v/>
      </c>
      <c r="DY84" s="157"/>
      <c r="DZ84" s="82"/>
      <c r="EA84" s="80" t="str">
        <f>IF(AND(申込書!$C$106&lt;&gt;"▼プルダウンより選択してください",申込書!$C$106&lt;&gt;"",申込書!$P$106&lt;&gt;"YYYY/MM/DD",$G84&lt;&gt;""),申込書!$P$106,"")</f>
        <v/>
      </c>
      <c r="EB84" s="81" t="str">
        <f>IF(AND(申込書!$C$106&lt;&gt;"▼プルダウンより選択してください",申込書!$C$106&lt;&gt;"",$G84&lt;&gt;""),申込書!$M$106,"")</f>
        <v/>
      </c>
      <c r="EC84" s="81" t="str">
        <f>IF($EA$3&lt;&gt;"コンテンツなし",IF(AND(申込書!$AH$4="GIGAスクールパック",SUM($P84,$R84)&lt;&gt;0),SUM($P84,$R84),IF(AND(申込書!$AH$4="SKY安心GIGAタブレット",SUM($T84,$V84)&lt;&gt;0),SUM($T84,$V84),"")),"")</f>
        <v/>
      </c>
      <c r="ED84" s="81" t="str">
        <f>IF($EA$3&lt;&gt;"コンテンツなし",IF(AND(申込書!$AH$4="GIGAスクールパック",SUM($Q84,$S84)&lt;&gt;0),SUM($Q84,$S84),IF(AND(申込書!$AH$4="SKY安心GIGAタブレット",SUM($U84,$W84)&lt;&gt;0),SUM($U84,$W84),"")),"")</f>
        <v/>
      </c>
      <c r="EE84" s="157"/>
      <c r="EF84" s="82"/>
      <c r="EG84" s="80" t="str">
        <f>IF(AND(申込書!$C$107&lt;&gt;"▼プルダウンより選択してください",申込書!$C$107&lt;&gt;"",申込書!$P$107&lt;&gt;"YYYY/MM/DD",$G84&lt;&gt;""),申込書!$P$107,"")</f>
        <v/>
      </c>
      <c r="EH84" s="81" t="str">
        <f>IF(AND(申込書!$C$107&lt;&gt;"▼プルダウンより選択してください",申込書!$C$107&lt;&gt;"",$G84&lt;&gt;""),申込書!$M$107,"")</f>
        <v/>
      </c>
      <c r="EI84" s="81" t="str">
        <f>IF($EG$3&lt;&gt;"コンテンツなし",IF(AND(申込書!$AH$4="GIGAスクールパック",SUM($P84,$R84)&lt;&gt;0),SUM($P84,$R84),IF(AND(申込書!$AH$4="SKY安心GIGAタブレット",SUM($T84,$V84)&lt;&gt;0),SUM($T84,$V84),"")),"")</f>
        <v/>
      </c>
      <c r="EJ84" s="81" t="str">
        <f>IF($EG$3&lt;&gt;"コンテンツなし",IF(AND(申込書!$AH$4="GIGAスクールパック",SUM($Q84,$S84)&lt;&gt;0),SUM($Q84,$S84),IF(AND(申込書!$AH$4="SKY安心GIGAタブレット",SUM($U84,$W84)&lt;&gt;0),SUM($U84,$W84),"")),"")</f>
        <v/>
      </c>
      <c r="EK84" s="157"/>
      <c r="EL84" s="82"/>
      <c r="EM84" s="80" t="str">
        <f>IF(AND(申込書!$C$108&lt;&gt;"▼プルダウンより選択してください",申込書!$C$108&lt;&gt;"",申込書!$P$108&lt;&gt;"YYYY/MM/DD",$G84&lt;&gt;""),申込書!$P$108,"")</f>
        <v/>
      </c>
      <c r="EN84" s="81" t="str">
        <f>IF(AND(申込書!$C$108&lt;&gt;"▼プルダウンより選択してください",申込書!$C$108&lt;&gt;"",$G84&lt;&gt;""),申込書!$M$108,"")</f>
        <v/>
      </c>
      <c r="EO84" s="81" t="str">
        <f>IF($EM$3&lt;&gt;"コンテンツなし",IF(AND(申込書!$AH$4="GIGAスクールパック",SUM($P84,$R84)&lt;&gt;0),SUM($P84,$R84),IF(AND(申込書!$AH$4="SKY安心GIGAタブレット",SUM($T84,$V84)&lt;&gt;0),SUM($T84,$V84),"")),"")</f>
        <v/>
      </c>
      <c r="EP84" s="81" t="str">
        <f>IF($EM$3&lt;&gt;"コンテンツなし",IF(AND(申込書!$AH$4="GIGAスクールパック",SUM($Q84,$S84)&lt;&gt;0),SUM($Q84,$S84),IF(AND(申込書!$AH$4="SKY安心GIGAタブレット",SUM($U84,$W84)&lt;&gt;0),SUM($U84,$W84),"")),"")</f>
        <v/>
      </c>
      <c r="EQ84" s="157"/>
      <c r="ER84" s="82"/>
      <c r="ES84" s="80" t="str">
        <f>IF(AND(申込書!$C$109&lt;&gt;"▼プルダウンより選択してください",申込書!$C$109&lt;&gt;"",申込書!$P$109&lt;&gt;"YYYY/MM/DD",$G84&lt;&gt;""),申込書!$P$109,"")</f>
        <v/>
      </c>
      <c r="ET84" s="81" t="str">
        <f>IF(AND(申込書!$C$109&lt;&gt;"▼プルダウンより選択してください",申込書!$C$109&lt;&gt;"",$G84&lt;&gt;""),申込書!$M$109,"")</f>
        <v/>
      </c>
      <c r="EU84" s="81" t="str">
        <f>IF($ES$3&lt;&gt;"コンテンツなし",IF(AND(申込書!$AH$4="GIGAスクールパック",SUM($P84,$R84)&lt;&gt;0),SUM($P84,$R84),IF(AND(申込書!$AH$4="SKY安心GIGAタブレット",SUM($T84,$V84)&lt;&gt;0),SUM($T84,$V84),"")),"")</f>
        <v/>
      </c>
      <c r="EV84" s="81" t="str">
        <f>IF($ES$3&lt;&gt;"コンテンツなし",IF(AND(申込書!$AH$4="GIGAスクールパック",SUM($Q84,$S84)&lt;&gt;0),SUM($Q84,$S84),IF(AND(申込書!$AH$4="SKY安心GIGAタブレット",SUM($U84,$W84)&lt;&gt;0),SUM($U84,$W84),"")),"")</f>
        <v/>
      </c>
      <c r="EW84" s="157"/>
      <c r="EX84" s="82"/>
      <c r="EY84" s="80" t="str">
        <f>IF(AND(申込書!$C$110&lt;&gt;"▼プルダウンより選択してください",申込書!$C$110&lt;&gt;"",申込書!$P$110&lt;&gt;"YYYY/MM/DD",$G84&lt;&gt;""),申込書!$P$110,"")</f>
        <v/>
      </c>
      <c r="EZ84" s="81" t="str">
        <f>IF(AND(申込書!$C$110&lt;&gt;"▼プルダウンより選択してください",申込書!$C$110&lt;&gt;"",$G84&lt;&gt;""),申込書!$M$110,"")</f>
        <v/>
      </c>
      <c r="FA84" s="81" t="str">
        <f>IF($EY$3&lt;&gt;"コンテンツなし",IF(AND(申込書!$AH$4="GIGAスクールパック",SUM($P84,$R84)&lt;&gt;0),SUM($P84,$R84),IF(AND(申込書!$AH$4="SKY安心GIGAタブレット",SUM($T84,$V84)&lt;&gt;0),SUM($T84,$V84),"")),"")</f>
        <v/>
      </c>
      <c r="FB84" s="81" t="str">
        <f>IF($EY$3&lt;&gt;"コンテンツなし",IF(AND(申込書!$AH$4="GIGAスクールパック",SUM($Q84,$S84)&lt;&gt;0),SUM($Q84,$S84),IF(AND(申込書!$AH$4="SKY安心GIGAタブレット",SUM($U84,$W84)&lt;&gt;0),SUM($U84,$W84),"")),"")</f>
        <v/>
      </c>
      <c r="FC84" s="157"/>
      <c r="FD84" s="82"/>
      <c r="FE84" s="80" t="str">
        <f>IF(AND(申込書!$C$111&lt;&gt;"▼プルダウンより選択してください",申込書!$C$111&lt;&gt;"",申込書!$P$111&lt;&gt;"YYYY/MM/DD",$G84&lt;&gt;""),申込書!$P$111,"")</f>
        <v/>
      </c>
      <c r="FF84" s="81" t="str">
        <f>IF(AND(申込書!$C$111&lt;&gt;"▼プルダウンより選択してください",申込書!$C$111&lt;&gt;"",$G84&lt;&gt;""),申込書!$M$111,"")</f>
        <v/>
      </c>
      <c r="FG84" s="81" t="str">
        <f>IF($FE$3&lt;&gt;"コンテンツなし",IF(AND(申込書!$AH$4="GIGAスクールパック",SUM($P84,$R84)&lt;&gt;0),SUM($P84,$R84),IF(AND(申込書!$AH$4="SKY安心GIGAタブレット",SUM($T84,$V84)&lt;&gt;0),SUM($T84,$V84),"")),"")</f>
        <v/>
      </c>
      <c r="FH84" s="81" t="str">
        <f>IF($FE$3&lt;&gt;"コンテンツなし",IF(AND(申込書!$AH$4="GIGAスクールパック",SUM($Q84,$S84)&lt;&gt;0),SUM($Q84,$S84),IF(AND(申込書!$AH$4="SKY安心GIGAタブレット",SUM($U84,$W84)&lt;&gt;0),SUM($U84,$W84),"")),"")</f>
        <v/>
      </c>
      <c r="FI84" s="157"/>
      <c r="FJ84" s="82"/>
      <c r="FK84" s="80" t="str">
        <f>IF(AND(申込書!$C$112&lt;&gt;"▼プルダウンより選択してください",申込書!$C$112&lt;&gt;"",申込書!$P$112&lt;&gt;"YYYY/MM/DD",$G84&lt;&gt;""),申込書!$P$112,"")</f>
        <v/>
      </c>
      <c r="FL84" s="81" t="str">
        <f>IF(AND(申込書!$C$112&lt;&gt;"▼プルダウンより選択してください",申込書!$C$112&lt;&gt;"",$G84&lt;&gt;""),申込書!$M$112,"")</f>
        <v/>
      </c>
      <c r="FM84" s="81" t="str">
        <f>IF($FK$3&lt;&gt;"コンテンツなし",IF(AND(申込書!$AH$4="GIGAスクールパック",SUM($P84,$R84)&lt;&gt;0),SUM($P84,$R84),IF(AND(申込書!$AH$4="SKY安心GIGAタブレット",SUM($T84,$V84)&lt;&gt;0),SUM($T84,$V84),"")),"")</f>
        <v/>
      </c>
      <c r="FN84" s="81" t="str">
        <f>IF($FK$3&lt;&gt;"コンテンツなし",IF(AND(申込書!$AH$4="GIGAスクールパック",SUM($Q84,$S84)&lt;&gt;0),SUM($Q84,$S84),IF(AND(申込書!$AH$4="SKY安心GIGAタブレット",SUM($U84,$W84)&lt;&gt;0),SUM($U84,$W84),"")),"")</f>
        <v/>
      </c>
      <c r="FO84" s="157"/>
      <c r="FP84" s="82"/>
      <c r="FQ84" s="80" t="str">
        <f>IF(AND(申込書!$C$113&lt;&gt;"▼プルダウンより選択してください",申込書!$C$113&lt;&gt;"",申込書!$P$113&lt;&gt;"YYYY/MM/DD",$G84&lt;&gt;""),申込書!$P$113,"")</f>
        <v/>
      </c>
      <c r="FR84" s="81" t="str">
        <f>IF(AND(申込書!$C$113&lt;&gt;"▼プルダウンより選択してください",申込書!$C$113&lt;&gt;"",$G84&lt;&gt;""),申込書!$M$113,"")</f>
        <v/>
      </c>
      <c r="FS84" s="81" t="str">
        <f>IF($FQ$3&lt;&gt;"コンテンツなし",IF(AND(申込書!$AH$4="GIGAスクールパック",SUM($P84,$R84)&lt;&gt;0),SUM($P84,$R84),IF(AND(申込書!$AH$4="SKY安心GIGAタブレット",SUM($T84,$V84)&lt;&gt;0),SUM($T84,$V84),"")),"")</f>
        <v/>
      </c>
      <c r="FT84" s="81" t="str">
        <f>IF($FQ$3&lt;&gt;"コンテンツなし",IF(AND(申込書!$AH$4="GIGAスクールパック",SUM($Q84,$S84)&lt;&gt;0),SUM($Q84,$S84),IF(AND(申込書!$AH$4="SKY安心GIGAタブレット",SUM($U84,$W84)&lt;&gt;0),SUM($U84,$W84),"")),"")</f>
        <v/>
      </c>
      <c r="FU84" s="157"/>
      <c r="FV84" s="82"/>
      <c r="FW84" s="80" t="str">
        <f>IF(AND(申込書!$C$114&lt;&gt;"▼プルダウンより選択してください",申込書!$C$114&lt;&gt;"",申込書!$P$114&lt;&gt;"YYYY/MM/DD",$G84&lt;&gt;""),申込書!$P$114,"")</f>
        <v/>
      </c>
      <c r="FX84" s="81" t="str">
        <f>IF(AND(申込書!$C$114&lt;&gt;"▼プルダウンより選択してください",申込書!$C$114&lt;&gt;"",$G84&lt;&gt;""),申込書!$M$114,"")</f>
        <v/>
      </c>
      <c r="FY84" s="81" t="str">
        <f>IF($FW$3&lt;&gt;"コンテンツなし",IF(AND(申込書!$AH$4="GIGAスクールパック",SUM($P84,$R84)&lt;&gt;0),SUM($P84,$R84),IF(AND(申込書!$AH$4="SKY安心GIGAタブレット",SUM($T84,$V84)&lt;&gt;0),SUM($T84,$V84),"")),"")</f>
        <v/>
      </c>
      <c r="FZ84" s="81" t="str">
        <f>IF($FW$3&lt;&gt;"コンテンツなし",IF(AND(申込書!$AH$4="GIGAスクールパック",SUM($Q84,$S84)&lt;&gt;0),SUM($Q84,$S84),IF(AND(申込書!$AH$4="SKY安心GIGAタブレット",SUM($U84,$W84)&lt;&gt;0),SUM($U84,$W84),"")),"")</f>
        <v/>
      </c>
      <c r="GA84" s="157"/>
      <c r="GB84" s="82"/>
      <c r="GC84" s="80" t="str">
        <f>IF(AND(申込書!$C$115&lt;&gt;"▼プルダウンより選択してください",申込書!$C$115&lt;&gt;"",申込書!$P$115&lt;&gt;"YYYY/MM/DD",$G84&lt;&gt;""),申込書!$P$115,"")</f>
        <v/>
      </c>
      <c r="GD84" s="81" t="str">
        <f>IF(AND(申込書!$C$115&lt;&gt;"▼プルダウンより選択してください",申込書!$C$115&lt;&gt;"",$G84&lt;&gt;""),申込書!$M$115,"")</f>
        <v/>
      </c>
      <c r="GE84" s="81" t="str">
        <f>IF($GC$3&lt;&gt;"コンテンツなし",IF(AND(申込書!$AH$4="GIGAスクールパック",SUM($P84,$R84)&lt;&gt;0),SUM($P84,$R84),IF(AND(申込書!$AH$4="SKY安心GIGAタブレット",SUM($T84,$V84)&lt;&gt;0),SUM($T84,$V84),"")),"")</f>
        <v/>
      </c>
      <c r="GF84" s="81" t="str">
        <f>IF($GC$3&lt;&gt;"コンテンツなし",IF(AND(申込書!$AH$4="GIGAスクールパック",SUM($Q84,$S84)&lt;&gt;0),SUM($Q84,$S84),IF(AND(申込書!$AH$4="SKY安心GIGAタブレット",SUM($U84,$W84)&lt;&gt;0),SUM($U84,$W84),"")),"")</f>
        <v/>
      </c>
      <c r="GG84" s="157"/>
      <c r="GH84" s="82"/>
      <c r="GI84" s="80" t="str">
        <f>IF(AND(申込書!$C$116&lt;&gt;"▼プルダウンより選択してください",申込書!$C$116&lt;&gt;"",申込書!$P$116&lt;&gt;"YYYY/MM/DD",$G84&lt;&gt;""),申込書!$P$116,"")</f>
        <v/>
      </c>
      <c r="GJ84" s="81" t="str">
        <f>IF(AND(申込書!$C$116&lt;&gt;"▼プルダウンより選択してください",申込書!$C$116&lt;&gt;"",$G84&lt;&gt;""),申込書!$M$116,"")</f>
        <v/>
      </c>
      <c r="GK84" s="81" t="str">
        <f>IF($GI$3&lt;&gt;"コンテンツなし",IF(AND(申込書!$AH$4="GIGAスクールパック",SUM($P84,$R84)&lt;&gt;0),SUM($P84,$R84),IF(AND(申込書!$AH$4="SKY安心GIGAタブレット",SUM($T84,$V84)&lt;&gt;0),SUM($T84,$V84),"")),"")</f>
        <v/>
      </c>
      <c r="GL84" s="81" t="str">
        <f>IF($GI$3&lt;&gt;"コンテンツなし",IF(AND(申込書!$AH$4="GIGAスクールパック",SUM($Q84,$S84)&lt;&gt;0),SUM($Q84,$S84),IF(AND(申込書!$AH$4="SKY安心GIGAタブレット",SUM($U84,$W84)&lt;&gt;0),SUM($U84,$W84),"")),"")</f>
        <v/>
      </c>
      <c r="GM84" s="157"/>
      <c r="GN84" s="82"/>
      <c r="GO84" s="80" t="str">
        <f>IF(AND(申込書!$C$117&lt;&gt;"▼プルダウンより選択してください",申込書!$C$117&lt;&gt;"",申込書!$P$117&lt;&gt;"YYYY/MM/DD",$G84&lt;&gt;""),申込書!$P$117,"")</f>
        <v/>
      </c>
      <c r="GP84" s="81" t="str">
        <f>IF(AND(申込書!$C$117&lt;&gt;"▼プルダウンより選択してください",申込書!$C$117&lt;&gt;"",$G84&lt;&gt;""),申込書!$M$117,"")</f>
        <v/>
      </c>
      <c r="GQ84" s="81" t="str">
        <f>IF($GO$3&lt;&gt;"コンテンツなし",IF(AND(申込書!$AH$4="GIGAスクールパック",SUM($P84,$R84)&lt;&gt;0),SUM($P84,$R84),IF(AND(申込書!$AH$4="SKY安心GIGAタブレット",SUM($T84,$V84)&lt;&gt;0),SUM($T84,$V84),"")),"")</f>
        <v/>
      </c>
      <c r="GR84" s="81" t="str">
        <f>IF($GO$3&lt;&gt;"コンテンツなし",IF(AND(申込書!$AH$4="GIGAスクールパック",SUM($Q84,$S84)&lt;&gt;0),SUM($Q84,$S84),IF(AND(申込書!$AH$4="SKY安心GIGAタブレット",SUM($U84,$W84)&lt;&gt;0),SUM($U84,$W84),"")),"")</f>
        <v/>
      </c>
      <c r="GS84" s="157"/>
      <c r="GT84" s="82"/>
      <c r="GU84" s="80" t="str">
        <f>IF(AND(申込書!$C$118&lt;&gt;"▼プルダウンより選択してください",申込書!$C$118&lt;&gt;"",申込書!$P$118&lt;&gt;"YYYY/MM/DD",$G84&lt;&gt;""),申込書!$P$118,"")</f>
        <v/>
      </c>
      <c r="GV84" s="81" t="str">
        <f>IF(AND(申込書!$C$118&lt;&gt;"▼プルダウンより選択してください",申込書!$C$118&lt;&gt;"",$G84&lt;&gt;""),申込書!$M$118,"")</f>
        <v/>
      </c>
      <c r="GW84" s="81" t="str">
        <f>IF($GU$3&lt;&gt;"コンテンツなし",IF(AND(申込書!$AH$4="GIGAスクールパック",SUM($P84,$R84)&lt;&gt;0),SUM($P84,$R84),IF(AND(申込書!$AH$4="SKY安心GIGAタブレット",SUM($T84,$V84)&lt;&gt;0),SUM($T84,$V84),"")),"")</f>
        <v/>
      </c>
      <c r="GX84" s="81" t="str">
        <f>IF($GU$3&lt;&gt;"コンテンツなし",IF(AND(申込書!$AH$4="GIGAスクールパック",SUM($Q84,$S84)&lt;&gt;0),SUM($Q84,$S84),IF(AND(申込書!$AH$4="SKY安心GIGAタブレット",SUM($U84,$W84)&lt;&gt;0),SUM($U84,$W84),"")),"")</f>
        <v/>
      </c>
      <c r="GY84" s="157"/>
      <c r="GZ84" s="82"/>
      <c r="HA84" s="80" t="str">
        <f>IF(AND(申込書!$C$119&lt;&gt;"▼プルダウンより選択してください",申込書!$C$119&lt;&gt;"",申込書!$P$119&lt;&gt;"YYYY/MM/DD",$G84&lt;&gt;""),申込書!$P$119,"")</f>
        <v/>
      </c>
      <c r="HB84" s="81" t="str">
        <f>IF(AND(申込書!$C$119&lt;&gt;"▼プルダウンより選択してください",申込書!$C$119&lt;&gt;"",$G84&lt;&gt;""),申込書!$M$119,"")</f>
        <v/>
      </c>
      <c r="HC84" s="81" t="str">
        <f>IF($HA$3&lt;&gt;"コンテンツなし",IF(AND(申込書!$AH$4="GIGAスクールパック",SUM($P84,$R84)&lt;&gt;0),SUM($P84,$R84),IF(AND(申込書!$AH$4="SKY安心GIGAタブレット",SUM($T84,$V84)&lt;&gt;0),SUM($T84,$V84),"")),"")</f>
        <v/>
      </c>
      <c r="HD84" s="81" t="str">
        <f>IF($HA$3&lt;&gt;"コンテンツなし",IF(AND(申込書!$AH$4="GIGAスクールパック",SUM($Q84,$S84)&lt;&gt;0),SUM($Q84,$S84),IF(AND(申込書!$AH$4="SKY安心GIGAタブレット",SUM($U84,$W84)&lt;&gt;0),SUM($U84,$W84),"")),"")</f>
        <v/>
      </c>
      <c r="HE84" s="157"/>
      <c r="HF84" s="82"/>
      <c r="HG84" s="83"/>
    </row>
    <row r="85" spans="2:215" ht="26.85" customHeight="1">
      <c r="B85" s="62">
        <f t="shared" si="1"/>
        <v>80</v>
      </c>
      <c r="C85" s="63"/>
      <c r="D85" s="64"/>
      <c r="E85" s="207"/>
      <c r="F85" s="65"/>
      <c r="G85" s="66"/>
      <c r="H85" s="67"/>
      <c r="I85" s="68"/>
      <c r="J85" s="69"/>
      <c r="K85" s="70"/>
      <c r="L85" s="71"/>
      <c r="M85" s="72"/>
      <c r="N85" s="73"/>
      <c r="O85" s="74"/>
      <c r="P85" s="179"/>
      <c r="Q85" s="180"/>
      <c r="R85" s="180"/>
      <c r="S85" s="181"/>
      <c r="T85" s="179"/>
      <c r="U85" s="180"/>
      <c r="V85" s="182"/>
      <c r="W85" s="181"/>
      <c r="X85" s="75"/>
      <c r="Y85" s="76"/>
      <c r="Z85" s="77"/>
      <c r="AA85" s="78"/>
      <c r="AB85" s="79"/>
      <c r="AC85" s="79"/>
      <c r="AD85" s="79"/>
      <c r="AE85" s="77"/>
      <c r="AF85" s="139"/>
      <c r="AG85" s="139"/>
      <c r="AH85" s="139"/>
      <c r="AI85" s="80" t="str">
        <f>IF(AND(申込書!$C$90&lt;&gt;"▼プルダウンより選択してください",申込書!$C$90&lt;&gt;"",申込書!$P$90&lt;&gt;"YYYY/MM/DD",$G85&lt;&gt;""),申込書!$P$90,"")</f>
        <v/>
      </c>
      <c r="AJ85" s="81" t="str">
        <f>IF(AND(申込書!$C$90&lt;&gt;"▼プルダウンより選択してください",申込書!$C$90&lt;&gt;"",$G85&lt;&gt;""),申込書!$M$90,"")</f>
        <v/>
      </c>
      <c r="AK85" s="81" t="str">
        <f>IF($AI$3&lt;&gt;"コンテンツなし",IF(AND(申込書!$AH$4="GIGAスクールパック",SUM($P85,$R85)&lt;&gt;0),SUM($P85,$R85),IF(AND(申込書!$AH$4="SKY安心GIGAタブレット",SUM($T85,$V85)&lt;&gt;0),SUM($T85,$V85),"")),"")</f>
        <v/>
      </c>
      <c r="AL85" s="81" t="str">
        <f>IF($AI$3&lt;&gt;"コンテンツなし",IF(AND(申込書!$AH$4="GIGAスクールパック",SUM($Q85,$S85)&lt;&gt;0),SUM($Q85,$S85),IF(AND(申込書!$AH$4="SKY安心GIGAタブレット",SUM($U85,$W85)&lt;&gt;0),SUM($U85,$W85),"")),"")</f>
        <v/>
      </c>
      <c r="AM85" s="157"/>
      <c r="AN85" s="82"/>
      <c r="AO85" s="80" t="str">
        <f>IF(AND(申込書!$C$91&lt;&gt;"▼プルダウンより選択してください",申込書!$C$91&lt;&gt;"",申込書!$P$91&lt;&gt;"YYYY/MM/DD",$G85&lt;&gt;""),申込書!$P$91,"")</f>
        <v/>
      </c>
      <c r="AP85" s="81" t="str">
        <f>IF(AND(申込書!$C$91&lt;&gt;"▼プルダウンより選択してください",申込書!$C$91&lt;&gt;"",$G85&lt;&gt;""),申込書!$M$91,"")</f>
        <v/>
      </c>
      <c r="AQ85" s="81" t="str">
        <f>IF($AO$3&lt;&gt;"コンテンツなし",IF(AND(申込書!$AH$4="GIGAスクールパック",SUM($P85,$R85)&lt;&gt;0),SUM($P85,$R85),IF(AND(申込書!$AH$4="SKY安心GIGAタブレット",SUM($T85,$V85)&lt;&gt;0),SUM($T85,$V85),"")),"")</f>
        <v/>
      </c>
      <c r="AR85" s="81" t="str">
        <f>IF($AO$3&lt;&gt;"コンテンツなし",IF(AND(申込書!$AH$4="GIGAスクールパック",SUM($Q85,$S85)&lt;&gt;0),SUM($Q85,$S85),IF(AND(申込書!$AH$4="SKY安心GIGAタブレット",SUM($U85,$W85)&lt;&gt;0),SUM($U85,$W85),"")),"")</f>
        <v/>
      </c>
      <c r="AS85" s="157"/>
      <c r="AT85" s="82"/>
      <c r="AU85" s="80" t="str">
        <f>IF(AND(申込書!$C$92&lt;&gt;"▼プルダウンより選択してください",申込書!$C$92&lt;&gt;"",申込書!$P$92&lt;&gt;"YYYY/MM/DD",$G85&lt;&gt;""),申込書!$P$92,"")</f>
        <v/>
      </c>
      <c r="AV85" s="81" t="str">
        <f>IF(AND(申込書!$C$92&lt;&gt;"▼プルダウンより選択してください",申込書!$C$92&lt;&gt;"",$G85&lt;&gt;""),申込書!$M$92,"")</f>
        <v/>
      </c>
      <c r="AW85" s="81" t="str">
        <f>IF($AU$3&lt;&gt;"コンテンツなし",IF(AND(申込書!$AH$4="GIGAスクールパック",SUM($P85,$R85)&lt;&gt;0),SUM($P85,$R85),IF(AND(申込書!$AH$4="SKY安心GIGAタブレット",SUM($T85,$V85)&lt;&gt;0),SUM($T85,$V85),"")),"")</f>
        <v/>
      </c>
      <c r="AX85" s="81" t="str">
        <f>IF($AU$3&lt;&gt;"コンテンツなし",IF(AND(申込書!$AH$4="GIGAスクールパック",SUM($Q85,$S85)&lt;&gt;0),SUM($Q85,$S85),IF(AND(申込書!$AH$4="SKY安心GIGAタブレット",SUM($U85,$W85)&lt;&gt;0),SUM($U85,$W85),"")),"")</f>
        <v/>
      </c>
      <c r="AY85" s="157"/>
      <c r="AZ85" s="82"/>
      <c r="BA85" s="80" t="str">
        <f>IF(AND(申込書!$C$93&lt;&gt;"▼プルダウンより選択してください",申込書!$C$93&lt;&gt;"",申込書!$P$93&lt;&gt;"YYYY/MM/DD",$G85&lt;&gt;""),申込書!$P$93,"")</f>
        <v/>
      </c>
      <c r="BB85" s="81" t="str">
        <f>IF(AND(申込書!$C$93&lt;&gt;"▼プルダウンより選択してください",申込書!$C$93&lt;&gt;"",申込書!$M$93&gt;=1,$G85&lt;&gt;""),申込書!$M$93,"")</f>
        <v/>
      </c>
      <c r="BC85" s="81" t="str">
        <f>IF($BA$3&lt;&gt;"コンテンツなし",IF(AND(申込書!$AH$4="GIGAスクールパック",SUM($P85,$R85)&lt;&gt;0),SUM($P85,$R85),IF(AND(申込書!$AH$4="SKY安心GIGAタブレット",SUM($T85,$V85)&lt;&gt;0),SUM($T85,$V85),"")),"")</f>
        <v/>
      </c>
      <c r="BD85" s="81" t="str">
        <f>IF($BA$3&lt;&gt;"コンテンツなし",IF(AND(申込書!$AH$4="GIGAスクールパック",SUM($Q85,$S85)&lt;&gt;0),SUM($Q85,$S85),IF(AND(申込書!$AH$4="SKY安心GIGAタブレット",SUM($U85,$W85)&lt;&gt;0),SUM($U85,$W85),"")),"")</f>
        <v/>
      </c>
      <c r="BE85" s="157"/>
      <c r="BF85" s="82"/>
      <c r="BG85" s="80" t="str">
        <f>IF(AND(申込書!$C$94&lt;&gt;"▼プルダウンより選択してください",申込書!$C$94&lt;&gt;"",申込書!$P$94&lt;&gt;"YYYY/MM/DD",$G85&lt;&gt;""),申込書!$P$94,"")</f>
        <v/>
      </c>
      <c r="BH85" s="81" t="str">
        <f>IF(AND(申込書!$C$94&lt;&gt;"▼プルダウンより選択してください",申込書!$C$94&lt;&gt;"",$G85&lt;&gt;""),申込書!$M$94,"")</f>
        <v/>
      </c>
      <c r="BI85" s="81" t="str">
        <f>IF($BG$3&lt;&gt;"コンテンツなし",IF(AND(申込書!$AH$4="GIGAスクールパック",SUM($P85,$R85)&lt;&gt;0),SUM($P85,$R85),IF(AND(申込書!$AH$4="SKY安心GIGAタブレット",SUM($T85,$V85)&lt;&gt;0),SUM($T85,$V85),"")),"")</f>
        <v/>
      </c>
      <c r="BJ85" s="81" t="str">
        <f>IF($BG$3&lt;&gt;"コンテンツなし",IF(AND(申込書!$AH$4="GIGAスクールパック",SUM($Q85,$S85)&lt;&gt;0),SUM($Q85,$S85),IF(AND(申込書!$AH$4="SKY安心GIGAタブレット",SUM($U85,$W85)&lt;&gt;0),SUM($U85,$W85),"")),"")</f>
        <v/>
      </c>
      <c r="BK85" s="157"/>
      <c r="BL85" s="82"/>
      <c r="BM85" s="80" t="str">
        <f>IF(AND(申込書!$C$95&lt;&gt;"▼プルダウンより選択してください",申込書!$C$95&lt;&gt;"",申込書!$P$95&lt;&gt;"YYYY/MM/DD",$G85&lt;&gt;""),申込書!$P$95,"")</f>
        <v/>
      </c>
      <c r="BN85" s="81" t="str">
        <f>IF(AND(申込書!$C$95&lt;&gt;"▼プルダウンより選択してください",申込書!$C$95&lt;&gt;"",$G85&lt;&gt;""),申込書!$M$95,"")</f>
        <v/>
      </c>
      <c r="BO85" s="81" t="str">
        <f>IF($BM$3&lt;&gt;"コンテンツなし",IF(AND(申込書!$AH$4="GIGAスクールパック",SUM($P85,$R85)&lt;&gt;0),SUM($P85,$R85),IF(AND(申込書!$AH$4="SKY安心GIGAタブレット",SUM($T85,$V85)&lt;&gt;0),SUM($T85,$V85),"")),"")</f>
        <v/>
      </c>
      <c r="BP85" s="81" t="str">
        <f>IF($BM$3&lt;&gt;"コンテンツなし",IF(AND(申込書!$AH$4="GIGAスクールパック",SUM($Q85,$S85)&lt;&gt;0),SUM($Q85,$S85),IF(AND(申込書!$AH$4="SKY安心GIGAタブレット",SUM($U85,$W85)&lt;&gt;0),SUM($U85,$W85),"")),"")</f>
        <v/>
      </c>
      <c r="BQ85" s="157"/>
      <c r="BR85" s="82"/>
      <c r="BS85" s="80" t="str">
        <f>IF(AND(申込書!$C$96&lt;&gt;"▼プルダウンより選択してください",申込書!$C$96&lt;&gt;"",申込書!$P$96&lt;&gt;"YYYY/MM/DD",$G85&lt;&gt;""),申込書!$P$96,"")</f>
        <v/>
      </c>
      <c r="BT85" s="81" t="str">
        <f>IF(AND(申込書!$C$96&lt;&gt;"▼プルダウンより選択してください",申込書!$C$96&lt;&gt;"",$G85&lt;&gt;""),申込書!$M$96,"")</f>
        <v/>
      </c>
      <c r="BU85" s="81" t="str">
        <f>IF($BS$3&lt;&gt;"コンテンツなし",IF(AND(申込書!$AH$4="GIGAスクールパック",SUM($P85,$R85)&lt;&gt;0),SUM($P85,$R85),IF(AND(申込書!$AH$4="SKY安心GIGAタブレット",SUM($T85,$V85)&lt;&gt;0),SUM($T85,$V85),"")),"")</f>
        <v/>
      </c>
      <c r="BV85" s="81" t="str">
        <f>IF($BS$3&lt;&gt;"コンテンツなし",IF(AND(申込書!$AH$4="GIGAスクールパック",SUM($Q85,$S85)&lt;&gt;0),SUM($Q85,$S85),IF(AND(申込書!$AH$4="SKY安心GIGAタブレット",SUM($U85,$W85)&lt;&gt;0),SUM($U85,$W85),"")),"")</f>
        <v/>
      </c>
      <c r="BW85" s="157"/>
      <c r="BX85" s="82"/>
      <c r="BY85" s="80" t="str">
        <f>IF(AND(申込書!$C$97&lt;&gt;"▼プルダウンより選択してください",申込書!$C$97&lt;&gt;"",申込書!$P$97&lt;&gt;"YYYY/MM/DD",$G85&lt;&gt;""),申込書!$P$97,"")</f>
        <v/>
      </c>
      <c r="BZ85" s="81" t="str">
        <f>IF(AND(申込書!$C$97&lt;&gt;"▼プルダウンより選択してください",申込書!$C$97&lt;&gt;"",$G85&lt;&gt;""),申込書!$M$97,"")</f>
        <v/>
      </c>
      <c r="CA85" s="81" t="str">
        <f>IF($BY$3&lt;&gt;"コンテンツなし",IF(AND(申込書!$AH$4="GIGAスクールパック",SUM($P85,$R85)&lt;&gt;0),SUM($P85,$R85),IF(AND(申込書!$AH$4="SKY安心GIGAタブレット",SUM($T85,$V85)&lt;&gt;0),SUM($T85,$V85),"")),"")</f>
        <v/>
      </c>
      <c r="CB85" s="81" t="str">
        <f>IF($BY$3&lt;&gt;"コンテンツなし",IF(AND(申込書!$AH$4="GIGAスクールパック",SUM($Q85,$S85)&lt;&gt;0),SUM($Q85,$S85),IF(AND(申込書!$AH$4="SKY安心GIGAタブレット",SUM($U85,$W85)&lt;&gt;0),SUM($U85,$W85),"")),"")</f>
        <v/>
      </c>
      <c r="CC85" s="157"/>
      <c r="CD85" s="82"/>
      <c r="CE85" s="80" t="str">
        <f>IF(AND(申込書!$C$98&lt;&gt;"▼プルダウンより選択してください",申込書!$C$98&lt;&gt;"",申込書!$P$98&lt;&gt;"YYYY/MM/DD",$G85&lt;&gt;""),申込書!$P$98,"")</f>
        <v/>
      </c>
      <c r="CF85" s="81" t="str">
        <f>IF(AND(申込書!$C$98&lt;&gt;"▼プルダウンより選択してください",申込書!$C$98&lt;&gt;"",$G85&lt;&gt;""),申込書!$M$98,"")</f>
        <v/>
      </c>
      <c r="CG85" s="81" t="str">
        <f>IF($CE$3&lt;&gt;"コンテンツなし",IF(AND(申込書!$AH$4="GIGAスクールパック",SUM($P85,$R85)&lt;&gt;0),SUM($P85,$R85),IF(AND(申込書!$AH$4="SKY安心GIGAタブレット",SUM($T85,$V85)&lt;&gt;0),SUM($T85,$V85),"")),"")</f>
        <v/>
      </c>
      <c r="CH85" s="81" t="str">
        <f>IF($CE$3&lt;&gt;"コンテンツなし",IF(AND(申込書!$AH$4="GIGAスクールパック",SUM($Q85,$S85)&lt;&gt;0),SUM($Q85,$S85),IF(AND(申込書!$AH$4="SKY安心GIGAタブレット",SUM($U85,$W85)&lt;&gt;0),SUM($U85,$W85),"")),"")</f>
        <v/>
      </c>
      <c r="CI85" s="157"/>
      <c r="CJ85" s="82"/>
      <c r="CK85" s="80" t="str">
        <f>IF(AND(申込書!$C$99&lt;&gt;"▼プルダウンより選択してください",申込書!$C$99&lt;&gt;"",申込書!$P$99&lt;&gt;"YYYY/MM/DD",$G85&lt;&gt;""),申込書!$P$99,"")</f>
        <v/>
      </c>
      <c r="CL85" s="81" t="str">
        <f>IF(AND(申込書!$C$99&lt;&gt;"▼プルダウンより選択してください",申込書!$C$99&lt;&gt;"",$G85&lt;&gt;""),申込書!$M$99,"")</f>
        <v/>
      </c>
      <c r="CM85" s="81" t="str">
        <f>IF($CK$3&lt;&gt;"コンテンツなし",IF(AND(申込書!$AH$4="GIGAスクールパック",SUM($P85,$R85)&lt;&gt;0),SUM($P85,$R85),IF(AND(申込書!$AH$4="SKY安心GIGAタブレット",SUM($T85,$V85)&lt;&gt;0),SUM($T85,$V85),"")),"")</f>
        <v/>
      </c>
      <c r="CN85" s="81" t="str">
        <f>IF($CK$3&lt;&gt;"コンテンツなし",IF(AND(申込書!$AH$4="GIGAスクールパック",SUM($Q85,$S85)&lt;&gt;0),SUM($Q85,$S85),IF(AND(申込書!$AH$4="SKY安心GIGAタブレット",SUM($U85,$W85)&lt;&gt;0),SUM($U85,$W85),"")),"")</f>
        <v/>
      </c>
      <c r="CO85" s="157"/>
      <c r="CP85" s="82"/>
      <c r="CQ85" s="80" t="str">
        <f>IF(AND(申込書!$C$100&lt;&gt;"▼プルダウンより選択してください",申込書!$C$100&lt;&gt;"",申込書!$P$100&lt;&gt;"YYYY/MM/DD",$G85&lt;&gt;""),申込書!$P$100,"")</f>
        <v/>
      </c>
      <c r="CR85" s="81" t="str">
        <f>IF(AND(申込書!$C$100&lt;&gt;"▼プルダウンより選択してください",申込書!$C$100&lt;&gt;"",$G85&lt;&gt;""),申込書!$M$100,"")</f>
        <v/>
      </c>
      <c r="CS85" s="81" t="str">
        <f>IF($CQ$3&lt;&gt;"コンテンツなし",IF(AND(申込書!$AH$4="GIGAスクールパック",SUM($P85,$R85)&lt;&gt;0),SUM($P85,$R85),IF(AND(申込書!$AH$4="SKY安心GIGAタブレット",SUM($T85,$V85)&lt;&gt;0),SUM($T85,$V85),"")),"")</f>
        <v/>
      </c>
      <c r="CT85" s="81" t="str">
        <f>IF($CQ$3&lt;&gt;"コンテンツなし",IF(AND(申込書!$AH$4="GIGAスクールパック",SUM($Q85,$S85)&lt;&gt;0),SUM($Q85,$S85),IF(AND(申込書!$AH$4="SKY安心GIGAタブレット",SUM($U85,$W85)&lt;&gt;0),SUM($U85,$W85),"")),"")</f>
        <v/>
      </c>
      <c r="CU85" s="81"/>
      <c r="CV85" s="82"/>
      <c r="CW85" s="80" t="str">
        <f>IF(AND(申込書!$C$101&lt;&gt;"▼プルダウンより選択してください",申込書!$C$101&lt;&gt;"",申込書!$P$101&lt;&gt;"YYYY/MM/DD",$G85&lt;&gt;""),申込書!$P$101,"")</f>
        <v/>
      </c>
      <c r="CX85" s="81" t="str">
        <f>IF(AND(申込書!$C$101&lt;&gt;"▼プルダウンより選択してください",申込書!$C$101&lt;&gt;"",$G85&lt;&gt;""),申込書!$M$101,"")</f>
        <v/>
      </c>
      <c r="CY85" s="81" t="str">
        <f>IF($CW$3&lt;&gt;"コンテンツなし",IF(AND(申込書!$AH$4="GIGAスクールパック",SUM($P85,$R85)&lt;&gt;0),SUM($P85,$R85),IF(AND(申込書!$AH$4="SKY安心GIGAタブレット",SUM($T85,$V85)&lt;&gt;0),SUM($T85,$V85),"")),"")</f>
        <v/>
      </c>
      <c r="CZ85" s="81" t="str">
        <f>IF($CW$3&lt;&gt;"コンテンツなし",IF(AND(申込書!$AH$4="GIGAスクールパック",SUM($Q85,$S85)&lt;&gt;0),SUM($Q85,$S85),IF(AND(申込書!$AH$4="SKY安心GIGAタブレット",SUM($U85,$W85)&lt;&gt;0),SUM($U85,$W85),"")),"")</f>
        <v/>
      </c>
      <c r="DA85" s="81"/>
      <c r="DB85" s="82"/>
      <c r="DC85" s="80" t="str">
        <f>IF(AND(申込書!$C$102&lt;&gt;"▼プルダウンより選択してください",申込書!$C$102&lt;&gt;"",申込書!$P$102&lt;&gt;"YYYY/MM/DD",$G85&lt;&gt;""),申込書!$P$102,"")</f>
        <v/>
      </c>
      <c r="DD85" s="81" t="str">
        <f>IF(AND(申込書!$C$102&lt;&gt;"▼プルダウンより選択してください",申込書!$C$102&lt;&gt;"",$G85&lt;&gt;""),申込書!$M$102,"")</f>
        <v/>
      </c>
      <c r="DE85" s="81" t="str">
        <f>IF($DC$3&lt;&gt;"コンテンツなし",IF(AND(申込書!$AH$4="GIGAスクールパック",SUM($P85,$R85)&lt;&gt;0),SUM($P85,$R85),IF(AND(申込書!$AH$4="SKY安心GIGAタブレット",SUM($T85,$V85)&lt;&gt;0),SUM($T85,$V85),"")),"")</f>
        <v/>
      </c>
      <c r="DF85" s="81" t="str">
        <f>IF($DC$3&lt;&gt;"コンテンツなし",IF(AND(申込書!$AH$4="GIGAスクールパック",SUM($Q85,$S85)&lt;&gt;0),SUM($Q85,$S85),IF(AND(申込書!$AH$4="SKY安心GIGAタブレット",SUM($U85,$W85)&lt;&gt;0),SUM($U85,$W85),"")),"")</f>
        <v/>
      </c>
      <c r="DG85" s="81"/>
      <c r="DH85" s="82"/>
      <c r="DI85" s="80" t="str">
        <f>IF(AND(申込書!$C$103&lt;&gt;"▼プルダウンより選択してください",申込書!$C$103&lt;&gt;"",申込書!$P$103&lt;&gt;"YYYY/MM/DD",$G85&lt;&gt;""),申込書!$P$103,"")</f>
        <v/>
      </c>
      <c r="DJ85" s="81" t="str">
        <f>IF(AND(申込書!$C$103&lt;&gt;"▼プルダウンより選択してください",申込書!$C$103&lt;&gt;"",$G85&lt;&gt;""),申込書!$M$103,"")</f>
        <v/>
      </c>
      <c r="DK85" s="81" t="str">
        <f>IF($DI$3&lt;&gt;"コンテンツなし",IF(AND(申込書!$AH$4="GIGAスクールパック",SUM($P85,$R85)&lt;&gt;0),SUM($P85,$R85),IF(AND(申込書!$AH$4="SKY安心GIGAタブレット",SUM($T85,$V85)&lt;&gt;0),SUM($T85,$V85),"")),"")</f>
        <v/>
      </c>
      <c r="DL85" s="81" t="str">
        <f>IF($DI$3&lt;&gt;"コンテンツなし",IF(AND(申込書!$AH$4="GIGAスクールパック",SUM($Q85,$S85)&lt;&gt;0),SUM($Q85,$S85),IF(AND(申込書!$AH$4="SKY安心GIGAタブレット",SUM($U85,$W85)&lt;&gt;0),SUM($U85,$W85),"")),"")</f>
        <v/>
      </c>
      <c r="DM85" s="81"/>
      <c r="DN85" s="82"/>
      <c r="DO85" s="80" t="str">
        <f>IF(AND(申込書!$C$104&lt;&gt;"▼プルダウンより選択してください",申込書!$C$104&lt;&gt;"",申込書!$P$104&lt;&gt;"YYYY/MM/DD",$G85&lt;&gt;""),申込書!$P$104,"")</f>
        <v/>
      </c>
      <c r="DP85" s="81" t="str">
        <f>IF(AND(申込書!$C$104&lt;&gt;"▼プルダウンより選択してください",申込書!$C$104&lt;&gt;"",$G85&lt;&gt;""),申込書!$M$104,"")</f>
        <v/>
      </c>
      <c r="DQ85" s="81" t="str">
        <f>IF($DO$3&lt;&gt;"コンテンツなし",IF(AND(申込書!$AH$4="GIGAスクールパック",SUM($P85,$R85)&lt;&gt;0),SUM($P85,$R85),IF(AND(申込書!$AH$4="SKY安心GIGAタブレット",SUM($T85,$V85)&lt;&gt;0),SUM($T85,$V85),"")),"")</f>
        <v/>
      </c>
      <c r="DR85" s="81" t="str">
        <f>IF($DO$3&lt;&gt;"コンテンツなし",IF(AND(申込書!$AH$4="GIGAスクールパック",SUM($Q85,$S85)&lt;&gt;0),SUM($Q85,$S85),IF(AND(申込書!$AH$4="SKY安心GIGAタブレット",SUM($U85,$W85)&lt;&gt;0),SUM($U85,$W85),"")),"")</f>
        <v/>
      </c>
      <c r="DS85" s="81"/>
      <c r="DT85" s="82"/>
      <c r="DU85" s="80" t="str">
        <f>IF(AND(申込書!$C$105&lt;&gt;"▼プルダウンより選択してください",申込書!$C$105&lt;&gt;"",申込書!$P$105&lt;&gt;"YYYY/MM/DD",$G85&lt;&gt;""),申込書!$P$105,"")</f>
        <v/>
      </c>
      <c r="DV85" s="81" t="str">
        <f>IF(AND(申込書!$C$105&lt;&gt;"▼プルダウンより選択してください",申込書!$C$105&lt;&gt;"",$G85&lt;&gt;""),申込書!$M$105,"")</f>
        <v/>
      </c>
      <c r="DW85" s="81" t="str">
        <f>IF($DU$3&lt;&gt;"コンテンツなし",IF(AND(申込書!$AH$4="GIGAスクールパック",SUM($P85,$R85)&lt;&gt;0),SUM($P85,$R85),IF(AND(申込書!$AH$4="SKY安心GIGAタブレット",SUM($T85,$V85)&lt;&gt;0),SUM($T85,$V85),"")),"")</f>
        <v/>
      </c>
      <c r="DX85" s="81" t="str">
        <f>IF($DU$3&lt;&gt;"コンテンツなし",IF(AND(申込書!$AH$4="GIGAスクールパック",SUM($Q85,$S85)&lt;&gt;0),SUM($Q85,$S85),IF(AND(申込書!$AH$4="SKY安心GIGAタブレット",SUM($U85,$W85)&lt;&gt;0),SUM($U85,$W85),"")),"")</f>
        <v/>
      </c>
      <c r="DY85" s="157"/>
      <c r="DZ85" s="82"/>
      <c r="EA85" s="80" t="str">
        <f>IF(AND(申込書!$C$106&lt;&gt;"▼プルダウンより選択してください",申込書!$C$106&lt;&gt;"",申込書!$P$106&lt;&gt;"YYYY/MM/DD",$G85&lt;&gt;""),申込書!$P$106,"")</f>
        <v/>
      </c>
      <c r="EB85" s="81" t="str">
        <f>IF(AND(申込書!$C$106&lt;&gt;"▼プルダウンより選択してください",申込書!$C$106&lt;&gt;"",$G85&lt;&gt;""),申込書!$M$106,"")</f>
        <v/>
      </c>
      <c r="EC85" s="81" t="str">
        <f>IF($EA$3&lt;&gt;"コンテンツなし",IF(AND(申込書!$AH$4="GIGAスクールパック",SUM($P85,$R85)&lt;&gt;0),SUM($P85,$R85),IF(AND(申込書!$AH$4="SKY安心GIGAタブレット",SUM($T85,$V85)&lt;&gt;0),SUM($T85,$V85),"")),"")</f>
        <v/>
      </c>
      <c r="ED85" s="81" t="str">
        <f>IF($EA$3&lt;&gt;"コンテンツなし",IF(AND(申込書!$AH$4="GIGAスクールパック",SUM($Q85,$S85)&lt;&gt;0),SUM($Q85,$S85),IF(AND(申込書!$AH$4="SKY安心GIGAタブレット",SUM($U85,$W85)&lt;&gt;0),SUM($U85,$W85),"")),"")</f>
        <v/>
      </c>
      <c r="EE85" s="157"/>
      <c r="EF85" s="82"/>
      <c r="EG85" s="80" t="str">
        <f>IF(AND(申込書!$C$107&lt;&gt;"▼プルダウンより選択してください",申込書!$C$107&lt;&gt;"",申込書!$P$107&lt;&gt;"YYYY/MM/DD",$G85&lt;&gt;""),申込書!$P$107,"")</f>
        <v/>
      </c>
      <c r="EH85" s="81" t="str">
        <f>IF(AND(申込書!$C$107&lt;&gt;"▼プルダウンより選択してください",申込書!$C$107&lt;&gt;"",$G85&lt;&gt;""),申込書!$M$107,"")</f>
        <v/>
      </c>
      <c r="EI85" s="81" t="str">
        <f>IF($EG$3&lt;&gt;"コンテンツなし",IF(AND(申込書!$AH$4="GIGAスクールパック",SUM($P85,$R85)&lt;&gt;0),SUM($P85,$R85),IF(AND(申込書!$AH$4="SKY安心GIGAタブレット",SUM($T85,$V85)&lt;&gt;0),SUM($T85,$V85),"")),"")</f>
        <v/>
      </c>
      <c r="EJ85" s="81" t="str">
        <f>IF($EG$3&lt;&gt;"コンテンツなし",IF(AND(申込書!$AH$4="GIGAスクールパック",SUM($Q85,$S85)&lt;&gt;0),SUM($Q85,$S85),IF(AND(申込書!$AH$4="SKY安心GIGAタブレット",SUM($U85,$W85)&lt;&gt;0),SUM($U85,$W85),"")),"")</f>
        <v/>
      </c>
      <c r="EK85" s="157"/>
      <c r="EL85" s="82"/>
      <c r="EM85" s="80" t="str">
        <f>IF(AND(申込書!$C$108&lt;&gt;"▼プルダウンより選択してください",申込書!$C$108&lt;&gt;"",申込書!$P$108&lt;&gt;"YYYY/MM/DD",$G85&lt;&gt;""),申込書!$P$108,"")</f>
        <v/>
      </c>
      <c r="EN85" s="81" t="str">
        <f>IF(AND(申込書!$C$108&lt;&gt;"▼プルダウンより選択してください",申込書!$C$108&lt;&gt;"",$G85&lt;&gt;""),申込書!$M$108,"")</f>
        <v/>
      </c>
      <c r="EO85" s="81" t="str">
        <f>IF($EM$3&lt;&gt;"コンテンツなし",IF(AND(申込書!$AH$4="GIGAスクールパック",SUM($P85,$R85)&lt;&gt;0),SUM($P85,$R85),IF(AND(申込書!$AH$4="SKY安心GIGAタブレット",SUM($T85,$V85)&lt;&gt;0),SUM($T85,$V85),"")),"")</f>
        <v/>
      </c>
      <c r="EP85" s="81" t="str">
        <f>IF($EM$3&lt;&gt;"コンテンツなし",IF(AND(申込書!$AH$4="GIGAスクールパック",SUM($Q85,$S85)&lt;&gt;0),SUM($Q85,$S85),IF(AND(申込書!$AH$4="SKY安心GIGAタブレット",SUM($U85,$W85)&lt;&gt;0),SUM($U85,$W85),"")),"")</f>
        <v/>
      </c>
      <c r="EQ85" s="157"/>
      <c r="ER85" s="82"/>
      <c r="ES85" s="80" t="str">
        <f>IF(AND(申込書!$C$109&lt;&gt;"▼プルダウンより選択してください",申込書!$C$109&lt;&gt;"",申込書!$P$109&lt;&gt;"YYYY/MM/DD",$G85&lt;&gt;""),申込書!$P$109,"")</f>
        <v/>
      </c>
      <c r="ET85" s="81" t="str">
        <f>IF(AND(申込書!$C$109&lt;&gt;"▼プルダウンより選択してください",申込書!$C$109&lt;&gt;"",$G85&lt;&gt;""),申込書!$M$109,"")</f>
        <v/>
      </c>
      <c r="EU85" s="81" t="str">
        <f>IF($ES$3&lt;&gt;"コンテンツなし",IF(AND(申込書!$AH$4="GIGAスクールパック",SUM($P85,$R85)&lt;&gt;0),SUM($P85,$R85),IF(AND(申込書!$AH$4="SKY安心GIGAタブレット",SUM($T85,$V85)&lt;&gt;0),SUM($T85,$V85),"")),"")</f>
        <v/>
      </c>
      <c r="EV85" s="81" t="str">
        <f>IF($ES$3&lt;&gt;"コンテンツなし",IF(AND(申込書!$AH$4="GIGAスクールパック",SUM($Q85,$S85)&lt;&gt;0),SUM($Q85,$S85),IF(AND(申込書!$AH$4="SKY安心GIGAタブレット",SUM($U85,$W85)&lt;&gt;0),SUM($U85,$W85),"")),"")</f>
        <v/>
      </c>
      <c r="EW85" s="157"/>
      <c r="EX85" s="82"/>
      <c r="EY85" s="80" t="str">
        <f>IF(AND(申込書!$C$110&lt;&gt;"▼プルダウンより選択してください",申込書!$C$110&lt;&gt;"",申込書!$P$110&lt;&gt;"YYYY/MM/DD",$G85&lt;&gt;""),申込書!$P$110,"")</f>
        <v/>
      </c>
      <c r="EZ85" s="81" t="str">
        <f>IF(AND(申込書!$C$110&lt;&gt;"▼プルダウンより選択してください",申込書!$C$110&lt;&gt;"",$G85&lt;&gt;""),申込書!$M$110,"")</f>
        <v/>
      </c>
      <c r="FA85" s="81" t="str">
        <f>IF($EY$3&lt;&gt;"コンテンツなし",IF(AND(申込書!$AH$4="GIGAスクールパック",SUM($P85,$R85)&lt;&gt;0),SUM($P85,$R85),IF(AND(申込書!$AH$4="SKY安心GIGAタブレット",SUM($T85,$V85)&lt;&gt;0),SUM($T85,$V85),"")),"")</f>
        <v/>
      </c>
      <c r="FB85" s="81" t="str">
        <f>IF($EY$3&lt;&gt;"コンテンツなし",IF(AND(申込書!$AH$4="GIGAスクールパック",SUM($Q85,$S85)&lt;&gt;0),SUM($Q85,$S85),IF(AND(申込書!$AH$4="SKY安心GIGAタブレット",SUM($U85,$W85)&lt;&gt;0),SUM($U85,$W85),"")),"")</f>
        <v/>
      </c>
      <c r="FC85" s="157"/>
      <c r="FD85" s="82"/>
      <c r="FE85" s="80" t="str">
        <f>IF(AND(申込書!$C$111&lt;&gt;"▼プルダウンより選択してください",申込書!$C$111&lt;&gt;"",申込書!$P$111&lt;&gt;"YYYY/MM/DD",$G85&lt;&gt;""),申込書!$P$111,"")</f>
        <v/>
      </c>
      <c r="FF85" s="81" t="str">
        <f>IF(AND(申込書!$C$111&lt;&gt;"▼プルダウンより選択してください",申込書!$C$111&lt;&gt;"",$G85&lt;&gt;""),申込書!$M$111,"")</f>
        <v/>
      </c>
      <c r="FG85" s="81" t="str">
        <f>IF($FE$3&lt;&gt;"コンテンツなし",IF(AND(申込書!$AH$4="GIGAスクールパック",SUM($P85,$R85)&lt;&gt;0),SUM($P85,$R85),IF(AND(申込書!$AH$4="SKY安心GIGAタブレット",SUM($T85,$V85)&lt;&gt;0),SUM($T85,$V85),"")),"")</f>
        <v/>
      </c>
      <c r="FH85" s="81" t="str">
        <f>IF($FE$3&lt;&gt;"コンテンツなし",IF(AND(申込書!$AH$4="GIGAスクールパック",SUM($Q85,$S85)&lt;&gt;0),SUM($Q85,$S85),IF(AND(申込書!$AH$4="SKY安心GIGAタブレット",SUM($U85,$W85)&lt;&gt;0),SUM($U85,$W85),"")),"")</f>
        <v/>
      </c>
      <c r="FI85" s="157"/>
      <c r="FJ85" s="82"/>
      <c r="FK85" s="80" t="str">
        <f>IF(AND(申込書!$C$112&lt;&gt;"▼プルダウンより選択してください",申込書!$C$112&lt;&gt;"",申込書!$P$112&lt;&gt;"YYYY/MM/DD",$G85&lt;&gt;""),申込書!$P$112,"")</f>
        <v/>
      </c>
      <c r="FL85" s="81" t="str">
        <f>IF(AND(申込書!$C$112&lt;&gt;"▼プルダウンより選択してください",申込書!$C$112&lt;&gt;"",$G85&lt;&gt;""),申込書!$M$112,"")</f>
        <v/>
      </c>
      <c r="FM85" s="81" t="str">
        <f>IF($FK$3&lt;&gt;"コンテンツなし",IF(AND(申込書!$AH$4="GIGAスクールパック",SUM($P85,$R85)&lt;&gt;0),SUM($P85,$R85),IF(AND(申込書!$AH$4="SKY安心GIGAタブレット",SUM($T85,$V85)&lt;&gt;0),SUM($T85,$V85),"")),"")</f>
        <v/>
      </c>
      <c r="FN85" s="81" t="str">
        <f>IF($FK$3&lt;&gt;"コンテンツなし",IF(AND(申込書!$AH$4="GIGAスクールパック",SUM($Q85,$S85)&lt;&gt;0),SUM($Q85,$S85),IF(AND(申込書!$AH$4="SKY安心GIGAタブレット",SUM($U85,$W85)&lt;&gt;0),SUM($U85,$W85),"")),"")</f>
        <v/>
      </c>
      <c r="FO85" s="157"/>
      <c r="FP85" s="82"/>
      <c r="FQ85" s="80" t="str">
        <f>IF(AND(申込書!$C$113&lt;&gt;"▼プルダウンより選択してください",申込書!$C$113&lt;&gt;"",申込書!$P$113&lt;&gt;"YYYY/MM/DD",$G85&lt;&gt;""),申込書!$P$113,"")</f>
        <v/>
      </c>
      <c r="FR85" s="81" t="str">
        <f>IF(AND(申込書!$C$113&lt;&gt;"▼プルダウンより選択してください",申込書!$C$113&lt;&gt;"",$G85&lt;&gt;""),申込書!$M$113,"")</f>
        <v/>
      </c>
      <c r="FS85" s="81" t="str">
        <f>IF($FQ$3&lt;&gt;"コンテンツなし",IF(AND(申込書!$AH$4="GIGAスクールパック",SUM($P85,$R85)&lt;&gt;0),SUM($P85,$R85),IF(AND(申込書!$AH$4="SKY安心GIGAタブレット",SUM($T85,$V85)&lt;&gt;0),SUM($T85,$V85),"")),"")</f>
        <v/>
      </c>
      <c r="FT85" s="81" t="str">
        <f>IF($FQ$3&lt;&gt;"コンテンツなし",IF(AND(申込書!$AH$4="GIGAスクールパック",SUM($Q85,$S85)&lt;&gt;0),SUM($Q85,$S85),IF(AND(申込書!$AH$4="SKY安心GIGAタブレット",SUM($U85,$W85)&lt;&gt;0),SUM($U85,$W85),"")),"")</f>
        <v/>
      </c>
      <c r="FU85" s="157"/>
      <c r="FV85" s="82"/>
      <c r="FW85" s="80" t="str">
        <f>IF(AND(申込書!$C$114&lt;&gt;"▼プルダウンより選択してください",申込書!$C$114&lt;&gt;"",申込書!$P$114&lt;&gt;"YYYY/MM/DD",$G85&lt;&gt;""),申込書!$P$114,"")</f>
        <v/>
      </c>
      <c r="FX85" s="81" t="str">
        <f>IF(AND(申込書!$C$114&lt;&gt;"▼プルダウンより選択してください",申込書!$C$114&lt;&gt;"",$G85&lt;&gt;""),申込書!$M$114,"")</f>
        <v/>
      </c>
      <c r="FY85" s="81" t="str">
        <f>IF($FW$3&lt;&gt;"コンテンツなし",IF(AND(申込書!$AH$4="GIGAスクールパック",SUM($P85,$R85)&lt;&gt;0),SUM($P85,$R85),IF(AND(申込書!$AH$4="SKY安心GIGAタブレット",SUM($T85,$V85)&lt;&gt;0),SUM($T85,$V85),"")),"")</f>
        <v/>
      </c>
      <c r="FZ85" s="81" t="str">
        <f>IF($FW$3&lt;&gt;"コンテンツなし",IF(AND(申込書!$AH$4="GIGAスクールパック",SUM($Q85,$S85)&lt;&gt;0),SUM($Q85,$S85),IF(AND(申込書!$AH$4="SKY安心GIGAタブレット",SUM($U85,$W85)&lt;&gt;0),SUM($U85,$W85),"")),"")</f>
        <v/>
      </c>
      <c r="GA85" s="157"/>
      <c r="GB85" s="82"/>
      <c r="GC85" s="80" t="str">
        <f>IF(AND(申込書!$C$115&lt;&gt;"▼プルダウンより選択してください",申込書!$C$115&lt;&gt;"",申込書!$P$115&lt;&gt;"YYYY/MM/DD",$G85&lt;&gt;""),申込書!$P$115,"")</f>
        <v/>
      </c>
      <c r="GD85" s="81" t="str">
        <f>IF(AND(申込書!$C$115&lt;&gt;"▼プルダウンより選択してください",申込書!$C$115&lt;&gt;"",$G85&lt;&gt;""),申込書!$M$115,"")</f>
        <v/>
      </c>
      <c r="GE85" s="81" t="str">
        <f>IF($GC$3&lt;&gt;"コンテンツなし",IF(AND(申込書!$AH$4="GIGAスクールパック",SUM($P85,$R85)&lt;&gt;0),SUM($P85,$R85),IF(AND(申込書!$AH$4="SKY安心GIGAタブレット",SUM($T85,$V85)&lt;&gt;0),SUM($T85,$V85),"")),"")</f>
        <v/>
      </c>
      <c r="GF85" s="81" t="str">
        <f>IF($GC$3&lt;&gt;"コンテンツなし",IF(AND(申込書!$AH$4="GIGAスクールパック",SUM($Q85,$S85)&lt;&gt;0),SUM($Q85,$S85),IF(AND(申込書!$AH$4="SKY安心GIGAタブレット",SUM($U85,$W85)&lt;&gt;0),SUM($U85,$W85),"")),"")</f>
        <v/>
      </c>
      <c r="GG85" s="157"/>
      <c r="GH85" s="82"/>
      <c r="GI85" s="80" t="str">
        <f>IF(AND(申込書!$C$116&lt;&gt;"▼プルダウンより選択してください",申込書!$C$116&lt;&gt;"",申込書!$P$116&lt;&gt;"YYYY/MM/DD",$G85&lt;&gt;""),申込書!$P$116,"")</f>
        <v/>
      </c>
      <c r="GJ85" s="81" t="str">
        <f>IF(AND(申込書!$C$116&lt;&gt;"▼プルダウンより選択してください",申込書!$C$116&lt;&gt;"",$G85&lt;&gt;""),申込書!$M$116,"")</f>
        <v/>
      </c>
      <c r="GK85" s="81" t="str">
        <f>IF($GI$3&lt;&gt;"コンテンツなし",IF(AND(申込書!$AH$4="GIGAスクールパック",SUM($P85,$R85)&lt;&gt;0),SUM($P85,$R85),IF(AND(申込書!$AH$4="SKY安心GIGAタブレット",SUM($T85,$V85)&lt;&gt;0),SUM($T85,$V85),"")),"")</f>
        <v/>
      </c>
      <c r="GL85" s="81" t="str">
        <f>IF($GI$3&lt;&gt;"コンテンツなし",IF(AND(申込書!$AH$4="GIGAスクールパック",SUM($Q85,$S85)&lt;&gt;0),SUM($Q85,$S85),IF(AND(申込書!$AH$4="SKY安心GIGAタブレット",SUM($U85,$W85)&lt;&gt;0),SUM($U85,$W85),"")),"")</f>
        <v/>
      </c>
      <c r="GM85" s="157"/>
      <c r="GN85" s="82"/>
      <c r="GO85" s="80" t="str">
        <f>IF(AND(申込書!$C$117&lt;&gt;"▼プルダウンより選択してください",申込書!$C$117&lt;&gt;"",申込書!$P$117&lt;&gt;"YYYY/MM/DD",$G85&lt;&gt;""),申込書!$P$117,"")</f>
        <v/>
      </c>
      <c r="GP85" s="81" t="str">
        <f>IF(AND(申込書!$C$117&lt;&gt;"▼プルダウンより選択してください",申込書!$C$117&lt;&gt;"",$G85&lt;&gt;""),申込書!$M$117,"")</f>
        <v/>
      </c>
      <c r="GQ85" s="81" t="str">
        <f>IF($GO$3&lt;&gt;"コンテンツなし",IF(AND(申込書!$AH$4="GIGAスクールパック",SUM($P85,$R85)&lt;&gt;0),SUM($P85,$R85),IF(AND(申込書!$AH$4="SKY安心GIGAタブレット",SUM($T85,$V85)&lt;&gt;0),SUM($T85,$V85),"")),"")</f>
        <v/>
      </c>
      <c r="GR85" s="81" t="str">
        <f>IF($GO$3&lt;&gt;"コンテンツなし",IF(AND(申込書!$AH$4="GIGAスクールパック",SUM($Q85,$S85)&lt;&gt;0),SUM($Q85,$S85),IF(AND(申込書!$AH$4="SKY安心GIGAタブレット",SUM($U85,$W85)&lt;&gt;0),SUM($U85,$W85),"")),"")</f>
        <v/>
      </c>
      <c r="GS85" s="157"/>
      <c r="GT85" s="82"/>
      <c r="GU85" s="80" t="str">
        <f>IF(AND(申込書!$C$118&lt;&gt;"▼プルダウンより選択してください",申込書!$C$118&lt;&gt;"",申込書!$P$118&lt;&gt;"YYYY/MM/DD",$G85&lt;&gt;""),申込書!$P$118,"")</f>
        <v/>
      </c>
      <c r="GV85" s="81" t="str">
        <f>IF(AND(申込書!$C$118&lt;&gt;"▼プルダウンより選択してください",申込書!$C$118&lt;&gt;"",$G85&lt;&gt;""),申込書!$M$118,"")</f>
        <v/>
      </c>
      <c r="GW85" s="81" t="str">
        <f>IF($GU$3&lt;&gt;"コンテンツなし",IF(AND(申込書!$AH$4="GIGAスクールパック",SUM($P85,$R85)&lt;&gt;0),SUM($P85,$R85),IF(AND(申込書!$AH$4="SKY安心GIGAタブレット",SUM($T85,$V85)&lt;&gt;0),SUM($T85,$V85),"")),"")</f>
        <v/>
      </c>
      <c r="GX85" s="81" t="str">
        <f>IF($GU$3&lt;&gt;"コンテンツなし",IF(AND(申込書!$AH$4="GIGAスクールパック",SUM($Q85,$S85)&lt;&gt;0),SUM($Q85,$S85),IF(AND(申込書!$AH$4="SKY安心GIGAタブレット",SUM($U85,$W85)&lt;&gt;0),SUM($U85,$W85),"")),"")</f>
        <v/>
      </c>
      <c r="GY85" s="157"/>
      <c r="GZ85" s="82"/>
      <c r="HA85" s="80" t="str">
        <f>IF(AND(申込書!$C$119&lt;&gt;"▼プルダウンより選択してください",申込書!$C$119&lt;&gt;"",申込書!$P$119&lt;&gt;"YYYY/MM/DD",$G85&lt;&gt;""),申込書!$P$119,"")</f>
        <v/>
      </c>
      <c r="HB85" s="81" t="str">
        <f>IF(AND(申込書!$C$119&lt;&gt;"▼プルダウンより選択してください",申込書!$C$119&lt;&gt;"",$G85&lt;&gt;""),申込書!$M$119,"")</f>
        <v/>
      </c>
      <c r="HC85" s="81" t="str">
        <f>IF($HA$3&lt;&gt;"コンテンツなし",IF(AND(申込書!$AH$4="GIGAスクールパック",SUM($P85,$R85)&lt;&gt;0),SUM($P85,$R85),IF(AND(申込書!$AH$4="SKY安心GIGAタブレット",SUM($T85,$V85)&lt;&gt;0),SUM($T85,$V85),"")),"")</f>
        <v/>
      </c>
      <c r="HD85" s="81" t="str">
        <f>IF($HA$3&lt;&gt;"コンテンツなし",IF(AND(申込書!$AH$4="GIGAスクールパック",SUM($Q85,$S85)&lt;&gt;0),SUM($Q85,$S85),IF(AND(申込書!$AH$4="SKY安心GIGAタブレット",SUM($U85,$W85)&lt;&gt;0),SUM($U85,$W85),"")),"")</f>
        <v/>
      </c>
      <c r="HE85" s="157"/>
      <c r="HF85" s="82"/>
      <c r="HG85" s="83"/>
    </row>
    <row r="86" spans="2:215" ht="26.85" customHeight="1">
      <c r="B86" s="62">
        <f t="shared" si="1"/>
        <v>81</v>
      </c>
      <c r="C86" s="63"/>
      <c r="D86" s="64"/>
      <c r="E86" s="207"/>
      <c r="F86" s="65"/>
      <c r="G86" s="66"/>
      <c r="H86" s="67"/>
      <c r="I86" s="68"/>
      <c r="J86" s="69"/>
      <c r="K86" s="70"/>
      <c r="L86" s="71"/>
      <c r="M86" s="72"/>
      <c r="N86" s="73"/>
      <c r="O86" s="74"/>
      <c r="P86" s="179"/>
      <c r="Q86" s="180"/>
      <c r="R86" s="180"/>
      <c r="S86" s="181"/>
      <c r="T86" s="179"/>
      <c r="U86" s="180"/>
      <c r="V86" s="182"/>
      <c r="W86" s="181"/>
      <c r="X86" s="75"/>
      <c r="Y86" s="76"/>
      <c r="Z86" s="77"/>
      <c r="AA86" s="78"/>
      <c r="AB86" s="79"/>
      <c r="AC86" s="79"/>
      <c r="AD86" s="79"/>
      <c r="AE86" s="77"/>
      <c r="AF86" s="139"/>
      <c r="AG86" s="139"/>
      <c r="AH86" s="139"/>
      <c r="AI86" s="80" t="str">
        <f>IF(AND(申込書!$C$90&lt;&gt;"▼プルダウンより選択してください",申込書!$C$90&lt;&gt;"",申込書!$P$90&lt;&gt;"YYYY/MM/DD",$G86&lt;&gt;""),申込書!$P$90,"")</f>
        <v/>
      </c>
      <c r="AJ86" s="81" t="str">
        <f>IF(AND(申込書!$C$90&lt;&gt;"▼プルダウンより選択してください",申込書!$C$90&lt;&gt;"",$G86&lt;&gt;""),申込書!$M$90,"")</f>
        <v/>
      </c>
      <c r="AK86" s="81" t="str">
        <f>IF($AI$3&lt;&gt;"コンテンツなし",IF(AND(申込書!$AH$4="GIGAスクールパック",SUM($P86,$R86)&lt;&gt;0),SUM($P86,$R86),IF(AND(申込書!$AH$4="SKY安心GIGAタブレット",SUM($T86,$V86)&lt;&gt;0),SUM($T86,$V86),"")),"")</f>
        <v/>
      </c>
      <c r="AL86" s="81" t="str">
        <f>IF($AI$3&lt;&gt;"コンテンツなし",IF(AND(申込書!$AH$4="GIGAスクールパック",SUM($Q86,$S86)&lt;&gt;0),SUM($Q86,$S86),IF(AND(申込書!$AH$4="SKY安心GIGAタブレット",SUM($U86,$W86)&lt;&gt;0),SUM($U86,$W86),"")),"")</f>
        <v/>
      </c>
      <c r="AM86" s="157"/>
      <c r="AN86" s="82"/>
      <c r="AO86" s="80" t="str">
        <f>IF(AND(申込書!$C$91&lt;&gt;"▼プルダウンより選択してください",申込書!$C$91&lt;&gt;"",申込書!$P$91&lt;&gt;"YYYY/MM/DD",$G86&lt;&gt;""),申込書!$P$91,"")</f>
        <v/>
      </c>
      <c r="AP86" s="81" t="str">
        <f>IF(AND(申込書!$C$91&lt;&gt;"▼プルダウンより選択してください",申込書!$C$91&lt;&gt;"",$G86&lt;&gt;""),申込書!$M$91,"")</f>
        <v/>
      </c>
      <c r="AQ86" s="81" t="str">
        <f>IF($AO$3&lt;&gt;"コンテンツなし",IF(AND(申込書!$AH$4="GIGAスクールパック",SUM($P86,$R86)&lt;&gt;0),SUM($P86,$R86),IF(AND(申込書!$AH$4="SKY安心GIGAタブレット",SUM($T86,$V86)&lt;&gt;0),SUM($T86,$V86),"")),"")</f>
        <v/>
      </c>
      <c r="AR86" s="81" t="str">
        <f>IF($AO$3&lt;&gt;"コンテンツなし",IF(AND(申込書!$AH$4="GIGAスクールパック",SUM($Q86,$S86)&lt;&gt;0),SUM($Q86,$S86),IF(AND(申込書!$AH$4="SKY安心GIGAタブレット",SUM($U86,$W86)&lt;&gt;0),SUM($U86,$W86),"")),"")</f>
        <v/>
      </c>
      <c r="AS86" s="157"/>
      <c r="AT86" s="82"/>
      <c r="AU86" s="80" t="str">
        <f>IF(AND(申込書!$C$92&lt;&gt;"▼プルダウンより選択してください",申込書!$C$92&lt;&gt;"",申込書!$P$92&lt;&gt;"YYYY/MM/DD",$G86&lt;&gt;""),申込書!$P$92,"")</f>
        <v/>
      </c>
      <c r="AV86" s="81" t="str">
        <f>IF(AND(申込書!$C$92&lt;&gt;"▼プルダウンより選択してください",申込書!$C$92&lt;&gt;"",$G86&lt;&gt;""),申込書!$M$92,"")</f>
        <v/>
      </c>
      <c r="AW86" s="81" t="str">
        <f>IF($AU$3&lt;&gt;"コンテンツなし",IF(AND(申込書!$AH$4="GIGAスクールパック",SUM($P86,$R86)&lt;&gt;0),SUM($P86,$R86),IF(AND(申込書!$AH$4="SKY安心GIGAタブレット",SUM($T86,$V86)&lt;&gt;0),SUM($T86,$V86),"")),"")</f>
        <v/>
      </c>
      <c r="AX86" s="81" t="str">
        <f>IF($AU$3&lt;&gt;"コンテンツなし",IF(AND(申込書!$AH$4="GIGAスクールパック",SUM($Q86,$S86)&lt;&gt;0),SUM($Q86,$S86),IF(AND(申込書!$AH$4="SKY安心GIGAタブレット",SUM($U86,$W86)&lt;&gt;0),SUM($U86,$W86),"")),"")</f>
        <v/>
      </c>
      <c r="AY86" s="157"/>
      <c r="AZ86" s="82"/>
      <c r="BA86" s="80" t="str">
        <f>IF(AND(申込書!$C$93&lt;&gt;"▼プルダウンより選択してください",申込書!$C$93&lt;&gt;"",申込書!$P$93&lt;&gt;"YYYY/MM/DD",$G86&lt;&gt;""),申込書!$P$93,"")</f>
        <v/>
      </c>
      <c r="BB86" s="81" t="str">
        <f>IF(AND(申込書!$C$93&lt;&gt;"▼プルダウンより選択してください",申込書!$C$93&lt;&gt;"",申込書!$M$93&gt;=1,$G86&lt;&gt;""),申込書!$M$93,"")</f>
        <v/>
      </c>
      <c r="BC86" s="81" t="str">
        <f>IF($BA$3&lt;&gt;"コンテンツなし",IF(AND(申込書!$AH$4="GIGAスクールパック",SUM($P86,$R86)&lt;&gt;0),SUM($P86,$R86),IF(AND(申込書!$AH$4="SKY安心GIGAタブレット",SUM($T86,$V86)&lt;&gt;0),SUM($T86,$V86),"")),"")</f>
        <v/>
      </c>
      <c r="BD86" s="81" t="str">
        <f>IF($BA$3&lt;&gt;"コンテンツなし",IF(AND(申込書!$AH$4="GIGAスクールパック",SUM($Q86,$S86)&lt;&gt;0),SUM($Q86,$S86),IF(AND(申込書!$AH$4="SKY安心GIGAタブレット",SUM($U86,$W86)&lt;&gt;0),SUM($U86,$W86),"")),"")</f>
        <v/>
      </c>
      <c r="BE86" s="157"/>
      <c r="BF86" s="82"/>
      <c r="BG86" s="80" t="str">
        <f>IF(AND(申込書!$C$94&lt;&gt;"▼プルダウンより選択してください",申込書!$C$94&lt;&gt;"",申込書!$P$94&lt;&gt;"YYYY/MM/DD",$G86&lt;&gt;""),申込書!$P$94,"")</f>
        <v/>
      </c>
      <c r="BH86" s="81" t="str">
        <f>IF(AND(申込書!$C$94&lt;&gt;"▼プルダウンより選択してください",申込書!$C$94&lt;&gt;"",$G86&lt;&gt;""),申込書!$M$94,"")</f>
        <v/>
      </c>
      <c r="BI86" s="81" t="str">
        <f>IF($BG$3&lt;&gt;"コンテンツなし",IF(AND(申込書!$AH$4="GIGAスクールパック",SUM($P86,$R86)&lt;&gt;0),SUM($P86,$R86),IF(AND(申込書!$AH$4="SKY安心GIGAタブレット",SUM($T86,$V86)&lt;&gt;0),SUM($T86,$V86),"")),"")</f>
        <v/>
      </c>
      <c r="BJ86" s="81" t="str">
        <f>IF($BG$3&lt;&gt;"コンテンツなし",IF(AND(申込書!$AH$4="GIGAスクールパック",SUM($Q86,$S86)&lt;&gt;0),SUM($Q86,$S86),IF(AND(申込書!$AH$4="SKY安心GIGAタブレット",SUM($U86,$W86)&lt;&gt;0),SUM($U86,$W86),"")),"")</f>
        <v/>
      </c>
      <c r="BK86" s="157"/>
      <c r="BL86" s="82"/>
      <c r="BM86" s="80" t="str">
        <f>IF(AND(申込書!$C$95&lt;&gt;"▼プルダウンより選択してください",申込書!$C$95&lt;&gt;"",申込書!$P$95&lt;&gt;"YYYY/MM/DD",$G86&lt;&gt;""),申込書!$P$95,"")</f>
        <v/>
      </c>
      <c r="BN86" s="81" t="str">
        <f>IF(AND(申込書!$C$95&lt;&gt;"▼プルダウンより選択してください",申込書!$C$95&lt;&gt;"",$G86&lt;&gt;""),申込書!$M$95,"")</f>
        <v/>
      </c>
      <c r="BO86" s="81" t="str">
        <f>IF($BM$3&lt;&gt;"コンテンツなし",IF(AND(申込書!$AH$4="GIGAスクールパック",SUM($P86,$R86)&lt;&gt;0),SUM($P86,$R86),IF(AND(申込書!$AH$4="SKY安心GIGAタブレット",SUM($T86,$V86)&lt;&gt;0),SUM($T86,$V86),"")),"")</f>
        <v/>
      </c>
      <c r="BP86" s="81" t="str">
        <f>IF($BM$3&lt;&gt;"コンテンツなし",IF(AND(申込書!$AH$4="GIGAスクールパック",SUM($Q86,$S86)&lt;&gt;0),SUM($Q86,$S86),IF(AND(申込書!$AH$4="SKY安心GIGAタブレット",SUM($U86,$W86)&lt;&gt;0),SUM($U86,$W86),"")),"")</f>
        <v/>
      </c>
      <c r="BQ86" s="157"/>
      <c r="BR86" s="82"/>
      <c r="BS86" s="80" t="str">
        <f>IF(AND(申込書!$C$96&lt;&gt;"▼プルダウンより選択してください",申込書!$C$96&lt;&gt;"",申込書!$P$96&lt;&gt;"YYYY/MM/DD",$G86&lt;&gt;""),申込書!$P$96,"")</f>
        <v/>
      </c>
      <c r="BT86" s="81" t="str">
        <f>IF(AND(申込書!$C$96&lt;&gt;"▼プルダウンより選択してください",申込書!$C$96&lt;&gt;"",$G86&lt;&gt;""),申込書!$M$96,"")</f>
        <v/>
      </c>
      <c r="BU86" s="81" t="str">
        <f>IF($BS$3&lt;&gt;"コンテンツなし",IF(AND(申込書!$AH$4="GIGAスクールパック",SUM($P86,$R86)&lt;&gt;0),SUM($P86,$R86),IF(AND(申込書!$AH$4="SKY安心GIGAタブレット",SUM($T86,$V86)&lt;&gt;0),SUM($T86,$V86),"")),"")</f>
        <v/>
      </c>
      <c r="BV86" s="81" t="str">
        <f>IF($BS$3&lt;&gt;"コンテンツなし",IF(AND(申込書!$AH$4="GIGAスクールパック",SUM($Q86,$S86)&lt;&gt;0),SUM($Q86,$S86),IF(AND(申込書!$AH$4="SKY安心GIGAタブレット",SUM($U86,$W86)&lt;&gt;0),SUM($U86,$W86),"")),"")</f>
        <v/>
      </c>
      <c r="BW86" s="157"/>
      <c r="BX86" s="82"/>
      <c r="BY86" s="80" t="str">
        <f>IF(AND(申込書!$C$97&lt;&gt;"▼プルダウンより選択してください",申込書!$C$97&lt;&gt;"",申込書!$P$97&lt;&gt;"YYYY/MM/DD",$G86&lt;&gt;""),申込書!$P$97,"")</f>
        <v/>
      </c>
      <c r="BZ86" s="81" t="str">
        <f>IF(AND(申込書!$C$97&lt;&gt;"▼プルダウンより選択してください",申込書!$C$97&lt;&gt;"",$G86&lt;&gt;""),申込書!$M$97,"")</f>
        <v/>
      </c>
      <c r="CA86" s="81" t="str">
        <f>IF($BY$3&lt;&gt;"コンテンツなし",IF(AND(申込書!$AH$4="GIGAスクールパック",SUM($P86,$R86)&lt;&gt;0),SUM($P86,$R86),IF(AND(申込書!$AH$4="SKY安心GIGAタブレット",SUM($T86,$V86)&lt;&gt;0),SUM($T86,$V86),"")),"")</f>
        <v/>
      </c>
      <c r="CB86" s="81" t="str">
        <f>IF($BY$3&lt;&gt;"コンテンツなし",IF(AND(申込書!$AH$4="GIGAスクールパック",SUM($Q86,$S86)&lt;&gt;0),SUM($Q86,$S86),IF(AND(申込書!$AH$4="SKY安心GIGAタブレット",SUM($U86,$W86)&lt;&gt;0),SUM($U86,$W86),"")),"")</f>
        <v/>
      </c>
      <c r="CC86" s="157"/>
      <c r="CD86" s="82"/>
      <c r="CE86" s="80" t="str">
        <f>IF(AND(申込書!$C$98&lt;&gt;"▼プルダウンより選択してください",申込書!$C$98&lt;&gt;"",申込書!$P$98&lt;&gt;"YYYY/MM/DD",$G86&lt;&gt;""),申込書!$P$98,"")</f>
        <v/>
      </c>
      <c r="CF86" s="81" t="str">
        <f>IF(AND(申込書!$C$98&lt;&gt;"▼プルダウンより選択してください",申込書!$C$98&lt;&gt;"",$G86&lt;&gt;""),申込書!$M$98,"")</f>
        <v/>
      </c>
      <c r="CG86" s="81" t="str">
        <f>IF($CE$3&lt;&gt;"コンテンツなし",IF(AND(申込書!$AH$4="GIGAスクールパック",SUM($P86,$R86)&lt;&gt;0),SUM($P86,$R86),IF(AND(申込書!$AH$4="SKY安心GIGAタブレット",SUM($T86,$V86)&lt;&gt;0),SUM($T86,$V86),"")),"")</f>
        <v/>
      </c>
      <c r="CH86" s="81" t="str">
        <f>IF($CE$3&lt;&gt;"コンテンツなし",IF(AND(申込書!$AH$4="GIGAスクールパック",SUM($Q86,$S86)&lt;&gt;0),SUM($Q86,$S86),IF(AND(申込書!$AH$4="SKY安心GIGAタブレット",SUM($U86,$W86)&lt;&gt;0),SUM($U86,$W86),"")),"")</f>
        <v/>
      </c>
      <c r="CI86" s="157"/>
      <c r="CJ86" s="82"/>
      <c r="CK86" s="80" t="str">
        <f>IF(AND(申込書!$C$99&lt;&gt;"▼プルダウンより選択してください",申込書!$C$99&lt;&gt;"",申込書!$P$99&lt;&gt;"YYYY/MM/DD",$G86&lt;&gt;""),申込書!$P$99,"")</f>
        <v/>
      </c>
      <c r="CL86" s="81" t="str">
        <f>IF(AND(申込書!$C$99&lt;&gt;"▼プルダウンより選択してください",申込書!$C$99&lt;&gt;"",$G86&lt;&gt;""),申込書!$M$99,"")</f>
        <v/>
      </c>
      <c r="CM86" s="81" t="str">
        <f>IF($CK$3&lt;&gt;"コンテンツなし",IF(AND(申込書!$AH$4="GIGAスクールパック",SUM($P86,$R86)&lt;&gt;0),SUM($P86,$R86),IF(AND(申込書!$AH$4="SKY安心GIGAタブレット",SUM($T86,$V86)&lt;&gt;0),SUM($T86,$V86),"")),"")</f>
        <v/>
      </c>
      <c r="CN86" s="81" t="str">
        <f>IF($CK$3&lt;&gt;"コンテンツなし",IF(AND(申込書!$AH$4="GIGAスクールパック",SUM($Q86,$S86)&lt;&gt;0),SUM($Q86,$S86),IF(AND(申込書!$AH$4="SKY安心GIGAタブレット",SUM($U86,$W86)&lt;&gt;0),SUM($U86,$W86),"")),"")</f>
        <v/>
      </c>
      <c r="CO86" s="157"/>
      <c r="CP86" s="82"/>
      <c r="CQ86" s="80" t="str">
        <f>IF(AND(申込書!$C$100&lt;&gt;"▼プルダウンより選択してください",申込書!$C$100&lt;&gt;"",申込書!$P$100&lt;&gt;"YYYY/MM/DD",$G86&lt;&gt;""),申込書!$P$100,"")</f>
        <v/>
      </c>
      <c r="CR86" s="81" t="str">
        <f>IF(AND(申込書!$C$100&lt;&gt;"▼プルダウンより選択してください",申込書!$C$100&lt;&gt;"",$G86&lt;&gt;""),申込書!$M$100,"")</f>
        <v/>
      </c>
      <c r="CS86" s="81" t="str">
        <f>IF($CQ$3&lt;&gt;"コンテンツなし",IF(AND(申込書!$AH$4="GIGAスクールパック",SUM($P86,$R86)&lt;&gt;0),SUM($P86,$R86),IF(AND(申込書!$AH$4="SKY安心GIGAタブレット",SUM($T86,$V86)&lt;&gt;0),SUM($T86,$V86),"")),"")</f>
        <v/>
      </c>
      <c r="CT86" s="81" t="str">
        <f>IF($CQ$3&lt;&gt;"コンテンツなし",IF(AND(申込書!$AH$4="GIGAスクールパック",SUM($Q86,$S86)&lt;&gt;0),SUM($Q86,$S86),IF(AND(申込書!$AH$4="SKY安心GIGAタブレット",SUM($U86,$W86)&lt;&gt;0),SUM($U86,$W86),"")),"")</f>
        <v/>
      </c>
      <c r="CU86" s="81"/>
      <c r="CV86" s="82"/>
      <c r="CW86" s="80" t="str">
        <f>IF(AND(申込書!$C$101&lt;&gt;"▼プルダウンより選択してください",申込書!$C$101&lt;&gt;"",申込書!$P$101&lt;&gt;"YYYY/MM/DD",$G86&lt;&gt;""),申込書!$P$101,"")</f>
        <v/>
      </c>
      <c r="CX86" s="81" t="str">
        <f>IF(AND(申込書!$C$101&lt;&gt;"▼プルダウンより選択してください",申込書!$C$101&lt;&gt;"",$G86&lt;&gt;""),申込書!$M$101,"")</f>
        <v/>
      </c>
      <c r="CY86" s="81" t="str">
        <f>IF($CW$3&lt;&gt;"コンテンツなし",IF(AND(申込書!$AH$4="GIGAスクールパック",SUM($P86,$R86)&lt;&gt;0),SUM($P86,$R86),IF(AND(申込書!$AH$4="SKY安心GIGAタブレット",SUM($T86,$V86)&lt;&gt;0),SUM($T86,$V86),"")),"")</f>
        <v/>
      </c>
      <c r="CZ86" s="81" t="str">
        <f>IF($CW$3&lt;&gt;"コンテンツなし",IF(AND(申込書!$AH$4="GIGAスクールパック",SUM($Q86,$S86)&lt;&gt;0),SUM($Q86,$S86),IF(AND(申込書!$AH$4="SKY安心GIGAタブレット",SUM($U86,$W86)&lt;&gt;0),SUM($U86,$W86),"")),"")</f>
        <v/>
      </c>
      <c r="DA86" s="81"/>
      <c r="DB86" s="82"/>
      <c r="DC86" s="80" t="str">
        <f>IF(AND(申込書!$C$102&lt;&gt;"▼プルダウンより選択してください",申込書!$C$102&lt;&gt;"",申込書!$P$102&lt;&gt;"YYYY/MM/DD",$G86&lt;&gt;""),申込書!$P$102,"")</f>
        <v/>
      </c>
      <c r="DD86" s="81" t="str">
        <f>IF(AND(申込書!$C$102&lt;&gt;"▼プルダウンより選択してください",申込書!$C$102&lt;&gt;"",$G86&lt;&gt;""),申込書!$M$102,"")</f>
        <v/>
      </c>
      <c r="DE86" s="81" t="str">
        <f>IF($DC$3&lt;&gt;"コンテンツなし",IF(AND(申込書!$AH$4="GIGAスクールパック",SUM($P86,$R86)&lt;&gt;0),SUM($P86,$R86),IF(AND(申込書!$AH$4="SKY安心GIGAタブレット",SUM($T86,$V86)&lt;&gt;0),SUM($T86,$V86),"")),"")</f>
        <v/>
      </c>
      <c r="DF86" s="81" t="str">
        <f>IF($DC$3&lt;&gt;"コンテンツなし",IF(AND(申込書!$AH$4="GIGAスクールパック",SUM($Q86,$S86)&lt;&gt;0),SUM($Q86,$S86),IF(AND(申込書!$AH$4="SKY安心GIGAタブレット",SUM($U86,$W86)&lt;&gt;0),SUM($U86,$W86),"")),"")</f>
        <v/>
      </c>
      <c r="DG86" s="81"/>
      <c r="DH86" s="82"/>
      <c r="DI86" s="80" t="str">
        <f>IF(AND(申込書!$C$103&lt;&gt;"▼プルダウンより選択してください",申込書!$C$103&lt;&gt;"",申込書!$P$103&lt;&gt;"YYYY/MM/DD",$G86&lt;&gt;""),申込書!$P$103,"")</f>
        <v/>
      </c>
      <c r="DJ86" s="81" t="str">
        <f>IF(AND(申込書!$C$103&lt;&gt;"▼プルダウンより選択してください",申込書!$C$103&lt;&gt;"",$G86&lt;&gt;""),申込書!$M$103,"")</f>
        <v/>
      </c>
      <c r="DK86" s="81" t="str">
        <f>IF($DI$3&lt;&gt;"コンテンツなし",IF(AND(申込書!$AH$4="GIGAスクールパック",SUM($P86,$R86)&lt;&gt;0),SUM($P86,$R86),IF(AND(申込書!$AH$4="SKY安心GIGAタブレット",SUM($T86,$V86)&lt;&gt;0),SUM($T86,$V86),"")),"")</f>
        <v/>
      </c>
      <c r="DL86" s="81" t="str">
        <f>IF($DI$3&lt;&gt;"コンテンツなし",IF(AND(申込書!$AH$4="GIGAスクールパック",SUM($Q86,$S86)&lt;&gt;0),SUM($Q86,$S86),IF(AND(申込書!$AH$4="SKY安心GIGAタブレット",SUM($U86,$W86)&lt;&gt;0),SUM($U86,$W86),"")),"")</f>
        <v/>
      </c>
      <c r="DM86" s="81"/>
      <c r="DN86" s="82"/>
      <c r="DO86" s="80" t="str">
        <f>IF(AND(申込書!$C$104&lt;&gt;"▼プルダウンより選択してください",申込書!$C$104&lt;&gt;"",申込書!$P$104&lt;&gt;"YYYY/MM/DD",$G86&lt;&gt;""),申込書!$P$104,"")</f>
        <v/>
      </c>
      <c r="DP86" s="81" t="str">
        <f>IF(AND(申込書!$C$104&lt;&gt;"▼プルダウンより選択してください",申込書!$C$104&lt;&gt;"",$G86&lt;&gt;""),申込書!$M$104,"")</f>
        <v/>
      </c>
      <c r="DQ86" s="81" t="str">
        <f>IF($DO$3&lt;&gt;"コンテンツなし",IF(AND(申込書!$AH$4="GIGAスクールパック",SUM($P86,$R86)&lt;&gt;0),SUM($P86,$R86),IF(AND(申込書!$AH$4="SKY安心GIGAタブレット",SUM($T86,$V86)&lt;&gt;0),SUM($T86,$V86),"")),"")</f>
        <v/>
      </c>
      <c r="DR86" s="81" t="str">
        <f>IF($DO$3&lt;&gt;"コンテンツなし",IF(AND(申込書!$AH$4="GIGAスクールパック",SUM($Q86,$S86)&lt;&gt;0),SUM($Q86,$S86),IF(AND(申込書!$AH$4="SKY安心GIGAタブレット",SUM($U86,$W86)&lt;&gt;0),SUM($U86,$W86),"")),"")</f>
        <v/>
      </c>
      <c r="DS86" s="81"/>
      <c r="DT86" s="82"/>
      <c r="DU86" s="80" t="str">
        <f>IF(AND(申込書!$C$105&lt;&gt;"▼プルダウンより選択してください",申込書!$C$105&lt;&gt;"",申込書!$P$105&lt;&gt;"YYYY/MM/DD",$G86&lt;&gt;""),申込書!$P$105,"")</f>
        <v/>
      </c>
      <c r="DV86" s="81" t="str">
        <f>IF(AND(申込書!$C$105&lt;&gt;"▼プルダウンより選択してください",申込書!$C$105&lt;&gt;"",$G86&lt;&gt;""),申込書!$M$105,"")</f>
        <v/>
      </c>
      <c r="DW86" s="81" t="str">
        <f>IF($DU$3&lt;&gt;"コンテンツなし",IF(AND(申込書!$AH$4="GIGAスクールパック",SUM($P86,$R86)&lt;&gt;0),SUM($P86,$R86),IF(AND(申込書!$AH$4="SKY安心GIGAタブレット",SUM($T86,$V86)&lt;&gt;0),SUM($T86,$V86),"")),"")</f>
        <v/>
      </c>
      <c r="DX86" s="81" t="str">
        <f>IF($DU$3&lt;&gt;"コンテンツなし",IF(AND(申込書!$AH$4="GIGAスクールパック",SUM($Q86,$S86)&lt;&gt;0),SUM($Q86,$S86),IF(AND(申込書!$AH$4="SKY安心GIGAタブレット",SUM($U86,$W86)&lt;&gt;0),SUM($U86,$W86),"")),"")</f>
        <v/>
      </c>
      <c r="DY86" s="157"/>
      <c r="DZ86" s="82"/>
      <c r="EA86" s="80" t="str">
        <f>IF(AND(申込書!$C$106&lt;&gt;"▼プルダウンより選択してください",申込書!$C$106&lt;&gt;"",申込書!$P$106&lt;&gt;"YYYY/MM/DD",$G86&lt;&gt;""),申込書!$P$106,"")</f>
        <v/>
      </c>
      <c r="EB86" s="81" t="str">
        <f>IF(AND(申込書!$C$106&lt;&gt;"▼プルダウンより選択してください",申込書!$C$106&lt;&gt;"",$G86&lt;&gt;""),申込書!$M$106,"")</f>
        <v/>
      </c>
      <c r="EC86" s="81" t="str">
        <f>IF($EA$3&lt;&gt;"コンテンツなし",IF(AND(申込書!$AH$4="GIGAスクールパック",SUM($P86,$R86)&lt;&gt;0),SUM($P86,$R86),IF(AND(申込書!$AH$4="SKY安心GIGAタブレット",SUM($T86,$V86)&lt;&gt;0),SUM($T86,$V86),"")),"")</f>
        <v/>
      </c>
      <c r="ED86" s="81" t="str">
        <f>IF($EA$3&lt;&gt;"コンテンツなし",IF(AND(申込書!$AH$4="GIGAスクールパック",SUM($Q86,$S86)&lt;&gt;0),SUM($Q86,$S86),IF(AND(申込書!$AH$4="SKY安心GIGAタブレット",SUM($U86,$W86)&lt;&gt;0),SUM($U86,$W86),"")),"")</f>
        <v/>
      </c>
      <c r="EE86" s="157"/>
      <c r="EF86" s="82"/>
      <c r="EG86" s="80" t="str">
        <f>IF(AND(申込書!$C$107&lt;&gt;"▼プルダウンより選択してください",申込書!$C$107&lt;&gt;"",申込書!$P$107&lt;&gt;"YYYY/MM/DD",$G86&lt;&gt;""),申込書!$P$107,"")</f>
        <v/>
      </c>
      <c r="EH86" s="81" t="str">
        <f>IF(AND(申込書!$C$107&lt;&gt;"▼プルダウンより選択してください",申込書!$C$107&lt;&gt;"",$G86&lt;&gt;""),申込書!$M$107,"")</f>
        <v/>
      </c>
      <c r="EI86" s="81" t="str">
        <f>IF($EG$3&lt;&gt;"コンテンツなし",IF(AND(申込書!$AH$4="GIGAスクールパック",SUM($P86,$R86)&lt;&gt;0),SUM($P86,$R86),IF(AND(申込書!$AH$4="SKY安心GIGAタブレット",SUM($T86,$V86)&lt;&gt;0),SUM($T86,$V86),"")),"")</f>
        <v/>
      </c>
      <c r="EJ86" s="81" t="str">
        <f>IF($EG$3&lt;&gt;"コンテンツなし",IF(AND(申込書!$AH$4="GIGAスクールパック",SUM($Q86,$S86)&lt;&gt;0),SUM($Q86,$S86),IF(AND(申込書!$AH$4="SKY安心GIGAタブレット",SUM($U86,$W86)&lt;&gt;0),SUM($U86,$W86),"")),"")</f>
        <v/>
      </c>
      <c r="EK86" s="157"/>
      <c r="EL86" s="82"/>
      <c r="EM86" s="80" t="str">
        <f>IF(AND(申込書!$C$108&lt;&gt;"▼プルダウンより選択してください",申込書!$C$108&lt;&gt;"",申込書!$P$108&lt;&gt;"YYYY/MM/DD",$G86&lt;&gt;""),申込書!$P$108,"")</f>
        <v/>
      </c>
      <c r="EN86" s="81" t="str">
        <f>IF(AND(申込書!$C$108&lt;&gt;"▼プルダウンより選択してください",申込書!$C$108&lt;&gt;"",$G86&lt;&gt;""),申込書!$M$108,"")</f>
        <v/>
      </c>
      <c r="EO86" s="81" t="str">
        <f>IF($EM$3&lt;&gt;"コンテンツなし",IF(AND(申込書!$AH$4="GIGAスクールパック",SUM($P86,$R86)&lt;&gt;0),SUM($P86,$R86),IF(AND(申込書!$AH$4="SKY安心GIGAタブレット",SUM($T86,$V86)&lt;&gt;0),SUM($T86,$V86),"")),"")</f>
        <v/>
      </c>
      <c r="EP86" s="81" t="str">
        <f>IF($EM$3&lt;&gt;"コンテンツなし",IF(AND(申込書!$AH$4="GIGAスクールパック",SUM($Q86,$S86)&lt;&gt;0),SUM($Q86,$S86),IF(AND(申込書!$AH$4="SKY安心GIGAタブレット",SUM($U86,$W86)&lt;&gt;0),SUM($U86,$W86),"")),"")</f>
        <v/>
      </c>
      <c r="EQ86" s="157"/>
      <c r="ER86" s="82"/>
      <c r="ES86" s="80" t="str">
        <f>IF(AND(申込書!$C$109&lt;&gt;"▼プルダウンより選択してください",申込書!$C$109&lt;&gt;"",申込書!$P$109&lt;&gt;"YYYY/MM/DD",$G86&lt;&gt;""),申込書!$P$109,"")</f>
        <v/>
      </c>
      <c r="ET86" s="81" t="str">
        <f>IF(AND(申込書!$C$109&lt;&gt;"▼プルダウンより選択してください",申込書!$C$109&lt;&gt;"",$G86&lt;&gt;""),申込書!$M$109,"")</f>
        <v/>
      </c>
      <c r="EU86" s="81" t="str">
        <f>IF($ES$3&lt;&gt;"コンテンツなし",IF(AND(申込書!$AH$4="GIGAスクールパック",SUM($P86,$R86)&lt;&gt;0),SUM($P86,$R86),IF(AND(申込書!$AH$4="SKY安心GIGAタブレット",SUM($T86,$V86)&lt;&gt;0),SUM($T86,$V86),"")),"")</f>
        <v/>
      </c>
      <c r="EV86" s="81" t="str">
        <f>IF($ES$3&lt;&gt;"コンテンツなし",IF(AND(申込書!$AH$4="GIGAスクールパック",SUM($Q86,$S86)&lt;&gt;0),SUM($Q86,$S86),IF(AND(申込書!$AH$4="SKY安心GIGAタブレット",SUM($U86,$W86)&lt;&gt;0),SUM($U86,$W86),"")),"")</f>
        <v/>
      </c>
      <c r="EW86" s="157"/>
      <c r="EX86" s="82"/>
      <c r="EY86" s="80" t="str">
        <f>IF(AND(申込書!$C$110&lt;&gt;"▼プルダウンより選択してください",申込書!$C$110&lt;&gt;"",申込書!$P$110&lt;&gt;"YYYY/MM/DD",$G86&lt;&gt;""),申込書!$P$110,"")</f>
        <v/>
      </c>
      <c r="EZ86" s="81" t="str">
        <f>IF(AND(申込書!$C$110&lt;&gt;"▼プルダウンより選択してください",申込書!$C$110&lt;&gt;"",$G86&lt;&gt;""),申込書!$M$110,"")</f>
        <v/>
      </c>
      <c r="FA86" s="81" t="str">
        <f>IF($EY$3&lt;&gt;"コンテンツなし",IF(AND(申込書!$AH$4="GIGAスクールパック",SUM($P86,$R86)&lt;&gt;0),SUM($P86,$R86),IF(AND(申込書!$AH$4="SKY安心GIGAタブレット",SUM($T86,$V86)&lt;&gt;0),SUM($T86,$V86),"")),"")</f>
        <v/>
      </c>
      <c r="FB86" s="81" t="str">
        <f>IF($EY$3&lt;&gt;"コンテンツなし",IF(AND(申込書!$AH$4="GIGAスクールパック",SUM($Q86,$S86)&lt;&gt;0),SUM($Q86,$S86),IF(AND(申込書!$AH$4="SKY安心GIGAタブレット",SUM($U86,$W86)&lt;&gt;0),SUM($U86,$W86),"")),"")</f>
        <v/>
      </c>
      <c r="FC86" s="157"/>
      <c r="FD86" s="82"/>
      <c r="FE86" s="80" t="str">
        <f>IF(AND(申込書!$C$111&lt;&gt;"▼プルダウンより選択してください",申込書!$C$111&lt;&gt;"",申込書!$P$111&lt;&gt;"YYYY/MM/DD",$G86&lt;&gt;""),申込書!$P$111,"")</f>
        <v/>
      </c>
      <c r="FF86" s="81" t="str">
        <f>IF(AND(申込書!$C$111&lt;&gt;"▼プルダウンより選択してください",申込書!$C$111&lt;&gt;"",$G86&lt;&gt;""),申込書!$M$111,"")</f>
        <v/>
      </c>
      <c r="FG86" s="81" t="str">
        <f>IF($FE$3&lt;&gt;"コンテンツなし",IF(AND(申込書!$AH$4="GIGAスクールパック",SUM($P86,$R86)&lt;&gt;0),SUM($P86,$R86),IF(AND(申込書!$AH$4="SKY安心GIGAタブレット",SUM($T86,$V86)&lt;&gt;0),SUM($T86,$V86),"")),"")</f>
        <v/>
      </c>
      <c r="FH86" s="81" t="str">
        <f>IF($FE$3&lt;&gt;"コンテンツなし",IF(AND(申込書!$AH$4="GIGAスクールパック",SUM($Q86,$S86)&lt;&gt;0),SUM($Q86,$S86),IF(AND(申込書!$AH$4="SKY安心GIGAタブレット",SUM($U86,$W86)&lt;&gt;0),SUM($U86,$W86),"")),"")</f>
        <v/>
      </c>
      <c r="FI86" s="157"/>
      <c r="FJ86" s="82"/>
      <c r="FK86" s="80" t="str">
        <f>IF(AND(申込書!$C$112&lt;&gt;"▼プルダウンより選択してください",申込書!$C$112&lt;&gt;"",申込書!$P$112&lt;&gt;"YYYY/MM/DD",$G86&lt;&gt;""),申込書!$P$112,"")</f>
        <v/>
      </c>
      <c r="FL86" s="81" t="str">
        <f>IF(AND(申込書!$C$112&lt;&gt;"▼プルダウンより選択してください",申込書!$C$112&lt;&gt;"",$G86&lt;&gt;""),申込書!$M$112,"")</f>
        <v/>
      </c>
      <c r="FM86" s="81" t="str">
        <f>IF($FK$3&lt;&gt;"コンテンツなし",IF(AND(申込書!$AH$4="GIGAスクールパック",SUM($P86,$R86)&lt;&gt;0),SUM($P86,$R86),IF(AND(申込書!$AH$4="SKY安心GIGAタブレット",SUM($T86,$V86)&lt;&gt;0),SUM($T86,$V86),"")),"")</f>
        <v/>
      </c>
      <c r="FN86" s="81" t="str">
        <f>IF($FK$3&lt;&gt;"コンテンツなし",IF(AND(申込書!$AH$4="GIGAスクールパック",SUM($Q86,$S86)&lt;&gt;0),SUM($Q86,$S86),IF(AND(申込書!$AH$4="SKY安心GIGAタブレット",SUM($U86,$W86)&lt;&gt;0),SUM($U86,$W86),"")),"")</f>
        <v/>
      </c>
      <c r="FO86" s="157"/>
      <c r="FP86" s="82"/>
      <c r="FQ86" s="80" t="str">
        <f>IF(AND(申込書!$C$113&lt;&gt;"▼プルダウンより選択してください",申込書!$C$113&lt;&gt;"",申込書!$P$113&lt;&gt;"YYYY/MM/DD",$G86&lt;&gt;""),申込書!$P$113,"")</f>
        <v/>
      </c>
      <c r="FR86" s="81" t="str">
        <f>IF(AND(申込書!$C$113&lt;&gt;"▼プルダウンより選択してください",申込書!$C$113&lt;&gt;"",$G86&lt;&gt;""),申込書!$M$113,"")</f>
        <v/>
      </c>
      <c r="FS86" s="81" t="str">
        <f>IF($FQ$3&lt;&gt;"コンテンツなし",IF(AND(申込書!$AH$4="GIGAスクールパック",SUM($P86,$R86)&lt;&gt;0),SUM($P86,$R86),IF(AND(申込書!$AH$4="SKY安心GIGAタブレット",SUM($T86,$V86)&lt;&gt;0),SUM($T86,$V86),"")),"")</f>
        <v/>
      </c>
      <c r="FT86" s="81" t="str">
        <f>IF($FQ$3&lt;&gt;"コンテンツなし",IF(AND(申込書!$AH$4="GIGAスクールパック",SUM($Q86,$S86)&lt;&gt;0),SUM($Q86,$S86),IF(AND(申込書!$AH$4="SKY安心GIGAタブレット",SUM($U86,$W86)&lt;&gt;0),SUM($U86,$W86),"")),"")</f>
        <v/>
      </c>
      <c r="FU86" s="157"/>
      <c r="FV86" s="82"/>
      <c r="FW86" s="80" t="str">
        <f>IF(AND(申込書!$C$114&lt;&gt;"▼プルダウンより選択してください",申込書!$C$114&lt;&gt;"",申込書!$P$114&lt;&gt;"YYYY/MM/DD",$G86&lt;&gt;""),申込書!$P$114,"")</f>
        <v/>
      </c>
      <c r="FX86" s="81" t="str">
        <f>IF(AND(申込書!$C$114&lt;&gt;"▼プルダウンより選択してください",申込書!$C$114&lt;&gt;"",$G86&lt;&gt;""),申込書!$M$114,"")</f>
        <v/>
      </c>
      <c r="FY86" s="81" t="str">
        <f>IF($FW$3&lt;&gt;"コンテンツなし",IF(AND(申込書!$AH$4="GIGAスクールパック",SUM($P86,$R86)&lt;&gt;0),SUM($P86,$R86),IF(AND(申込書!$AH$4="SKY安心GIGAタブレット",SUM($T86,$V86)&lt;&gt;0),SUM($T86,$V86),"")),"")</f>
        <v/>
      </c>
      <c r="FZ86" s="81" t="str">
        <f>IF($FW$3&lt;&gt;"コンテンツなし",IF(AND(申込書!$AH$4="GIGAスクールパック",SUM($Q86,$S86)&lt;&gt;0),SUM($Q86,$S86),IF(AND(申込書!$AH$4="SKY安心GIGAタブレット",SUM($U86,$W86)&lt;&gt;0),SUM($U86,$W86),"")),"")</f>
        <v/>
      </c>
      <c r="GA86" s="157"/>
      <c r="GB86" s="82"/>
      <c r="GC86" s="80" t="str">
        <f>IF(AND(申込書!$C$115&lt;&gt;"▼プルダウンより選択してください",申込書!$C$115&lt;&gt;"",申込書!$P$115&lt;&gt;"YYYY/MM/DD",$G86&lt;&gt;""),申込書!$P$115,"")</f>
        <v/>
      </c>
      <c r="GD86" s="81" t="str">
        <f>IF(AND(申込書!$C$115&lt;&gt;"▼プルダウンより選択してください",申込書!$C$115&lt;&gt;"",$G86&lt;&gt;""),申込書!$M$115,"")</f>
        <v/>
      </c>
      <c r="GE86" s="81" t="str">
        <f>IF($GC$3&lt;&gt;"コンテンツなし",IF(AND(申込書!$AH$4="GIGAスクールパック",SUM($P86,$R86)&lt;&gt;0),SUM($P86,$R86),IF(AND(申込書!$AH$4="SKY安心GIGAタブレット",SUM($T86,$V86)&lt;&gt;0),SUM($T86,$V86),"")),"")</f>
        <v/>
      </c>
      <c r="GF86" s="81" t="str">
        <f>IF($GC$3&lt;&gt;"コンテンツなし",IF(AND(申込書!$AH$4="GIGAスクールパック",SUM($Q86,$S86)&lt;&gt;0),SUM($Q86,$S86),IF(AND(申込書!$AH$4="SKY安心GIGAタブレット",SUM($U86,$W86)&lt;&gt;0),SUM($U86,$W86),"")),"")</f>
        <v/>
      </c>
      <c r="GG86" s="157"/>
      <c r="GH86" s="82"/>
      <c r="GI86" s="80" t="str">
        <f>IF(AND(申込書!$C$116&lt;&gt;"▼プルダウンより選択してください",申込書!$C$116&lt;&gt;"",申込書!$P$116&lt;&gt;"YYYY/MM/DD",$G86&lt;&gt;""),申込書!$P$116,"")</f>
        <v/>
      </c>
      <c r="GJ86" s="81" t="str">
        <f>IF(AND(申込書!$C$116&lt;&gt;"▼プルダウンより選択してください",申込書!$C$116&lt;&gt;"",$G86&lt;&gt;""),申込書!$M$116,"")</f>
        <v/>
      </c>
      <c r="GK86" s="81" t="str">
        <f>IF($GI$3&lt;&gt;"コンテンツなし",IF(AND(申込書!$AH$4="GIGAスクールパック",SUM($P86,$R86)&lt;&gt;0),SUM($P86,$R86),IF(AND(申込書!$AH$4="SKY安心GIGAタブレット",SUM($T86,$V86)&lt;&gt;0),SUM($T86,$V86),"")),"")</f>
        <v/>
      </c>
      <c r="GL86" s="81" t="str">
        <f>IF($GI$3&lt;&gt;"コンテンツなし",IF(AND(申込書!$AH$4="GIGAスクールパック",SUM($Q86,$S86)&lt;&gt;0),SUM($Q86,$S86),IF(AND(申込書!$AH$4="SKY安心GIGAタブレット",SUM($U86,$W86)&lt;&gt;0),SUM($U86,$W86),"")),"")</f>
        <v/>
      </c>
      <c r="GM86" s="157"/>
      <c r="GN86" s="82"/>
      <c r="GO86" s="80" t="str">
        <f>IF(AND(申込書!$C$117&lt;&gt;"▼プルダウンより選択してください",申込書!$C$117&lt;&gt;"",申込書!$P$117&lt;&gt;"YYYY/MM/DD",$G86&lt;&gt;""),申込書!$P$117,"")</f>
        <v/>
      </c>
      <c r="GP86" s="81" t="str">
        <f>IF(AND(申込書!$C$117&lt;&gt;"▼プルダウンより選択してください",申込書!$C$117&lt;&gt;"",$G86&lt;&gt;""),申込書!$M$117,"")</f>
        <v/>
      </c>
      <c r="GQ86" s="81" t="str">
        <f>IF($GO$3&lt;&gt;"コンテンツなし",IF(AND(申込書!$AH$4="GIGAスクールパック",SUM($P86,$R86)&lt;&gt;0),SUM($P86,$R86),IF(AND(申込書!$AH$4="SKY安心GIGAタブレット",SUM($T86,$V86)&lt;&gt;0),SUM($T86,$V86),"")),"")</f>
        <v/>
      </c>
      <c r="GR86" s="81" t="str">
        <f>IF($GO$3&lt;&gt;"コンテンツなし",IF(AND(申込書!$AH$4="GIGAスクールパック",SUM($Q86,$S86)&lt;&gt;0),SUM($Q86,$S86),IF(AND(申込書!$AH$4="SKY安心GIGAタブレット",SUM($U86,$W86)&lt;&gt;0),SUM($U86,$W86),"")),"")</f>
        <v/>
      </c>
      <c r="GS86" s="157"/>
      <c r="GT86" s="82"/>
      <c r="GU86" s="80" t="str">
        <f>IF(AND(申込書!$C$118&lt;&gt;"▼プルダウンより選択してください",申込書!$C$118&lt;&gt;"",申込書!$P$118&lt;&gt;"YYYY/MM/DD",$G86&lt;&gt;""),申込書!$P$118,"")</f>
        <v/>
      </c>
      <c r="GV86" s="81" t="str">
        <f>IF(AND(申込書!$C$118&lt;&gt;"▼プルダウンより選択してください",申込書!$C$118&lt;&gt;"",$G86&lt;&gt;""),申込書!$M$118,"")</f>
        <v/>
      </c>
      <c r="GW86" s="81" t="str">
        <f>IF($GU$3&lt;&gt;"コンテンツなし",IF(AND(申込書!$AH$4="GIGAスクールパック",SUM($P86,$R86)&lt;&gt;0),SUM($P86,$R86),IF(AND(申込書!$AH$4="SKY安心GIGAタブレット",SUM($T86,$V86)&lt;&gt;0),SUM($T86,$V86),"")),"")</f>
        <v/>
      </c>
      <c r="GX86" s="81" t="str">
        <f>IF($GU$3&lt;&gt;"コンテンツなし",IF(AND(申込書!$AH$4="GIGAスクールパック",SUM($Q86,$S86)&lt;&gt;0),SUM($Q86,$S86),IF(AND(申込書!$AH$4="SKY安心GIGAタブレット",SUM($U86,$W86)&lt;&gt;0),SUM($U86,$W86),"")),"")</f>
        <v/>
      </c>
      <c r="GY86" s="157"/>
      <c r="GZ86" s="82"/>
      <c r="HA86" s="80" t="str">
        <f>IF(AND(申込書!$C$119&lt;&gt;"▼プルダウンより選択してください",申込書!$C$119&lt;&gt;"",申込書!$P$119&lt;&gt;"YYYY/MM/DD",$G86&lt;&gt;""),申込書!$P$119,"")</f>
        <v/>
      </c>
      <c r="HB86" s="81" t="str">
        <f>IF(AND(申込書!$C$119&lt;&gt;"▼プルダウンより選択してください",申込書!$C$119&lt;&gt;"",$G86&lt;&gt;""),申込書!$M$119,"")</f>
        <v/>
      </c>
      <c r="HC86" s="81" t="str">
        <f>IF($HA$3&lt;&gt;"コンテンツなし",IF(AND(申込書!$AH$4="GIGAスクールパック",SUM($P86,$R86)&lt;&gt;0),SUM($P86,$R86),IF(AND(申込書!$AH$4="SKY安心GIGAタブレット",SUM($T86,$V86)&lt;&gt;0),SUM($T86,$V86),"")),"")</f>
        <v/>
      </c>
      <c r="HD86" s="81" t="str">
        <f>IF($HA$3&lt;&gt;"コンテンツなし",IF(AND(申込書!$AH$4="GIGAスクールパック",SUM($Q86,$S86)&lt;&gt;0),SUM($Q86,$S86),IF(AND(申込書!$AH$4="SKY安心GIGAタブレット",SUM($U86,$W86)&lt;&gt;0),SUM($U86,$W86),"")),"")</f>
        <v/>
      </c>
      <c r="HE86" s="157"/>
      <c r="HF86" s="82"/>
      <c r="HG86" s="83"/>
    </row>
    <row r="87" spans="2:215" ht="26.85" customHeight="1">
      <c r="B87" s="62">
        <f t="shared" si="1"/>
        <v>82</v>
      </c>
      <c r="C87" s="63"/>
      <c r="D87" s="64"/>
      <c r="E87" s="207"/>
      <c r="F87" s="65"/>
      <c r="G87" s="66"/>
      <c r="H87" s="67"/>
      <c r="I87" s="68"/>
      <c r="J87" s="69"/>
      <c r="K87" s="70"/>
      <c r="L87" s="71"/>
      <c r="M87" s="72"/>
      <c r="N87" s="73"/>
      <c r="O87" s="74"/>
      <c r="P87" s="179"/>
      <c r="Q87" s="180"/>
      <c r="R87" s="180"/>
      <c r="S87" s="181"/>
      <c r="T87" s="179"/>
      <c r="U87" s="180"/>
      <c r="V87" s="182"/>
      <c r="W87" s="181"/>
      <c r="X87" s="75"/>
      <c r="Y87" s="76"/>
      <c r="Z87" s="77"/>
      <c r="AA87" s="78"/>
      <c r="AB87" s="79"/>
      <c r="AC87" s="79"/>
      <c r="AD87" s="79"/>
      <c r="AE87" s="77"/>
      <c r="AF87" s="139"/>
      <c r="AG87" s="139"/>
      <c r="AH87" s="139"/>
      <c r="AI87" s="80" t="str">
        <f>IF(AND(申込書!$C$90&lt;&gt;"▼プルダウンより選択してください",申込書!$C$90&lt;&gt;"",申込書!$P$90&lt;&gt;"YYYY/MM/DD",$G87&lt;&gt;""),申込書!$P$90,"")</f>
        <v/>
      </c>
      <c r="AJ87" s="81" t="str">
        <f>IF(AND(申込書!$C$90&lt;&gt;"▼プルダウンより選択してください",申込書!$C$90&lt;&gt;"",$G87&lt;&gt;""),申込書!$M$90,"")</f>
        <v/>
      </c>
      <c r="AK87" s="81" t="str">
        <f>IF($AI$3&lt;&gt;"コンテンツなし",IF(AND(申込書!$AH$4="GIGAスクールパック",SUM($P87,$R87)&lt;&gt;0),SUM($P87,$R87),IF(AND(申込書!$AH$4="SKY安心GIGAタブレット",SUM($T87,$V87)&lt;&gt;0),SUM($T87,$V87),"")),"")</f>
        <v/>
      </c>
      <c r="AL87" s="81" t="str">
        <f>IF($AI$3&lt;&gt;"コンテンツなし",IF(AND(申込書!$AH$4="GIGAスクールパック",SUM($Q87,$S87)&lt;&gt;0),SUM($Q87,$S87),IF(AND(申込書!$AH$4="SKY安心GIGAタブレット",SUM($U87,$W87)&lt;&gt;0),SUM($U87,$W87),"")),"")</f>
        <v/>
      </c>
      <c r="AM87" s="157"/>
      <c r="AN87" s="82"/>
      <c r="AO87" s="80" t="str">
        <f>IF(AND(申込書!$C$91&lt;&gt;"▼プルダウンより選択してください",申込書!$C$91&lt;&gt;"",申込書!$P$91&lt;&gt;"YYYY/MM/DD",$G87&lt;&gt;""),申込書!$P$91,"")</f>
        <v/>
      </c>
      <c r="AP87" s="81" t="str">
        <f>IF(AND(申込書!$C$91&lt;&gt;"▼プルダウンより選択してください",申込書!$C$91&lt;&gt;"",$G87&lt;&gt;""),申込書!$M$91,"")</f>
        <v/>
      </c>
      <c r="AQ87" s="81" t="str">
        <f>IF($AO$3&lt;&gt;"コンテンツなし",IF(AND(申込書!$AH$4="GIGAスクールパック",SUM($P87,$R87)&lt;&gt;0),SUM($P87,$R87),IF(AND(申込書!$AH$4="SKY安心GIGAタブレット",SUM($T87,$V87)&lt;&gt;0),SUM($T87,$V87),"")),"")</f>
        <v/>
      </c>
      <c r="AR87" s="81" t="str">
        <f>IF($AO$3&lt;&gt;"コンテンツなし",IF(AND(申込書!$AH$4="GIGAスクールパック",SUM($Q87,$S87)&lt;&gt;0),SUM($Q87,$S87),IF(AND(申込書!$AH$4="SKY安心GIGAタブレット",SUM($U87,$W87)&lt;&gt;0),SUM($U87,$W87),"")),"")</f>
        <v/>
      </c>
      <c r="AS87" s="157"/>
      <c r="AT87" s="82"/>
      <c r="AU87" s="80" t="str">
        <f>IF(AND(申込書!$C$92&lt;&gt;"▼プルダウンより選択してください",申込書!$C$92&lt;&gt;"",申込書!$P$92&lt;&gt;"YYYY/MM/DD",$G87&lt;&gt;""),申込書!$P$92,"")</f>
        <v/>
      </c>
      <c r="AV87" s="81" t="str">
        <f>IF(AND(申込書!$C$92&lt;&gt;"▼プルダウンより選択してください",申込書!$C$92&lt;&gt;"",$G87&lt;&gt;""),申込書!$M$92,"")</f>
        <v/>
      </c>
      <c r="AW87" s="81" t="str">
        <f>IF($AU$3&lt;&gt;"コンテンツなし",IF(AND(申込書!$AH$4="GIGAスクールパック",SUM($P87,$R87)&lt;&gt;0),SUM($P87,$R87),IF(AND(申込書!$AH$4="SKY安心GIGAタブレット",SUM($T87,$V87)&lt;&gt;0),SUM($T87,$V87),"")),"")</f>
        <v/>
      </c>
      <c r="AX87" s="81" t="str">
        <f>IF($AU$3&lt;&gt;"コンテンツなし",IF(AND(申込書!$AH$4="GIGAスクールパック",SUM($Q87,$S87)&lt;&gt;0),SUM($Q87,$S87),IF(AND(申込書!$AH$4="SKY安心GIGAタブレット",SUM($U87,$W87)&lt;&gt;0),SUM($U87,$W87),"")),"")</f>
        <v/>
      </c>
      <c r="AY87" s="157"/>
      <c r="AZ87" s="82"/>
      <c r="BA87" s="80" t="str">
        <f>IF(AND(申込書!$C$93&lt;&gt;"▼プルダウンより選択してください",申込書!$C$93&lt;&gt;"",申込書!$P$93&lt;&gt;"YYYY/MM/DD",$G87&lt;&gt;""),申込書!$P$93,"")</f>
        <v/>
      </c>
      <c r="BB87" s="81" t="str">
        <f>IF(AND(申込書!$C$93&lt;&gt;"▼プルダウンより選択してください",申込書!$C$93&lt;&gt;"",申込書!$M$93&gt;=1,$G87&lt;&gt;""),申込書!$M$93,"")</f>
        <v/>
      </c>
      <c r="BC87" s="81" t="str">
        <f>IF($BA$3&lt;&gt;"コンテンツなし",IF(AND(申込書!$AH$4="GIGAスクールパック",SUM($P87,$R87)&lt;&gt;0),SUM($P87,$R87),IF(AND(申込書!$AH$4="SKY安心GIGAタブレット",SUM($T87,$V87)&lt;&gt;0),SUM($T87,$V87),"")),"")</f>
        <v/>
      </c>
      <c r="BD87" s="81" t="str">
        <f>IF($BA$3&lt;&gt;"コンテンツなし",IF(AND(申込書!$AH$4="GIGAスクールパック",SUM($Q87,$S87)&lt;&gt;0),SUM($Q87,$S87),IF(AND(申込書!$AH$4="SKY安心GIGAタブレット",SUM($U87,$W87)&lt;&gt;0),SUM($U87,$W87),"")),"")</f>
        <v/>
      </c>
      <c r="BE87" s="157"/>
      <c r="BF87" s="82"/>
      <c r="BG87" s="80" t="str">
        <f>IF(AND(申込書!$C$94&lt;&gt;"▼プルダウンより選択してください",申込書!$C$94&lt;&gt;"",申込書!$P$94&lt;&gt;"YYYY/MM/DD",$G87&lt;&gt;""),申込書!$P$94,"")</f>
        <v/>
      </c>
      <c r="BH87" s="81" t="str">
        <f>IF(AND(申込書!$C$94&lt;&gt;"▼プルダウンより選択してください",申込書!$C$94&lt;&gt;"",$G87&lt;&gt;""),申込書!$M$94,"")</f>
        <v/>
      </c>
      <c r="BI87" s="81" t="str">
        <f>IF($BG$3&lt;&gt;"コンテンツなし",IF(AND(申込書!$AH$4="GIGAスクールパック",SUM($P87,$R87)&lt;&gt;0),SUM($P87,$R87),IF(AND(申込書!$AH$4="SKY安心GIGAタブレット",SUM($T87,$V87)&lt;&gt;0),SUM($T87,$V87),"")),"")</f>
        <v/>
      </c>
      <c r="BJ87" s="81" t="str">
        <f>IF($BG$3&lt;&gt;"コンテンツなし",IF(AND(申込書!$AH$4="GIGAスクールパック",SUM($Q87,$S87)&lt;&gt;0),SUM($Q87,$S87),IF(AND(申込書!$AH$4="SKY安心GIGAタブレット",SUM($U87,$W87)&lt;&gt;0),SUM($U87,$W87),"")),"")</f>
        <v/>
      </c>
      <c r="BK87" s="157"/>
      <c r="BL87" s="82"/>
      <c r="BM87" s="80" t="str">
        <f>IF(AND(申込書!$C$95&lt;&gt;"▼プルダウンより選択してください",申込書!$C$95&lt;&gt;"",申込書!$P$95&lt;&gt;"YYYY/MM/DD",$G87&lt;&gt;""),申込書!$P$95,"")</f>
        <v/>
      </c>
      <c r="BN87" s="81" t="str">
        <f>IF(AND(申込書!$C$95&lt;&gt;"▼プルダウンより選択してください",申込書!$C$95&lt;&gt;"",$G87&lt;&gt;""),申込書!$M$95,"")</f>
        <v/>
      </c>
      <c r="BO87" s="81" t="str">
        <f>IF($BM$3&lt;&gt;"コンテンツなし",IF(AND(申込書!$AH$4="GIGAスクールパック",SUM($P87,$R87)&lt;&gt;0),SUM($P87,$R87),IF(AND(申込書!$AH$4="SKY安心GIGAタブレット",SUM($T87,$V87)&lt;&gt;0),SUM($T87,$V87),"")),"")</f>
        <v/>
      </c>
      <c r="BP87" s="81" t="str">
        <f>IF($BM$3&lt;&gt;"コンテンツなし",IF(AND(申込書!$AH$4="GIGAスクールパック",SUM($Q87,$S87)&lt;&gt;0),SUM($Q87,$S87),IF(AND(申込書!$AH$4="SKY安心GIGAタブレット",SUM($U87,$W87)&lt;&gt;0),SUM($U87,$W87),"")),"")</f>
        <v/>
      </c>
      <c r="BQ87" s="157"/>
      <c r="BR87" s="82"/>
      <c r="BS87" s="80" t="str">
        <f>IF(AND(申込書!$C$96&lt;&gt;"▼プルダウンより選択してください",申込書!$C$96&lt;&gt;"",申込書!$P$96&lt;&gt;"YYYY/MM/DD",$G87&lt;&gt;""),申込書!$P$96,"")</f>
        <v/>
      </c>
      <c r="BT87" s="81" t="str">
        <f>IF(AND(申込書!$C$96&lt;&gt;"▼プルダウンより選択してください",申込書!$C$96&lt;&gt;"",$G87&lt;&gt;""),申込書!$M$96,"")</f>
        <v/>
      </c>
      <c r="BU87" s="81" t="str">
        <f>IF($BS$3&lt;&gt;"コンテンツなし",IF(AND(申込書!$AH$4="GIGAスクールパック",SUM($P87,$R87)&lt;&gt;0),SUM($P87,$R87),IF(AND(申込書!$AH$4="SKY安心GIGAタブレット",SUM($T87,$V87)&lt;&gt;0),SUM($T87,$V87),"")),"")</f>
        <v/>
      </c>
      <c r="BV87" s="81" t="str">
        <f>IF($BS$3&lt;&gt;"コンテンツなし",IF(AND(申込書!$AH$4="GIGAスクールパック",SUM($Q87,$S87)&lt;&gt;0),SUM($Q87,$S87),IF(AND(申込書!$AH$4="SKY安心GIGAタブレット",SUM($U87,$W87)&lt;&gt;0),SUM($U87,$W87),"")),"")</f>
        <v/>
      </c>
      <c r="BW87" s="157"/>
      <c r="BX87" s="82"/>
      <c r="BY87" s="80" t="str">
        <f>IF(AND(申込書!$C$97&lt;&gt;"▼プルダウンより選択してください",申込書!$C$97&lt;&gt;"",申込書!$P$97&lt;&gt;"YYYY/MM/DD",$G87&lt;&gt;""),申込書!$P$97,"")</f>
        <v/>
      </c>
      <c r="BZ87" s="81" t="str">
        <f>IF(AND(申込書!$C$97&lt;&gt;"▼プルダウンより選択してください",申込書!$C$97&lt;&gt;"",$G87&lt;&gt;""),申込書!$M$97,"")</f>
        <v/>
      </c>
      <c r="CA87" s="81" t="str">
        <f>IF($BY$3&lt;&gt;"コンテンツなし",IF(AND(申込書!$AH$4="GIGAスクールパック",SUM($P87,$R87)&lt;&gt;0),SUM($P87,$R87),IF(AND(申込書!$AH$4="SKY安心GIGAタブレット",SUM($T87,$V87)&lt;&gt;0),SUM($T87,$V87),"")),"")</f>
        <v/>
      </c>
      <c r="CB87" s="81" t="str">
        <f>IF($BY$3&lt;&gt;"コンテンツなし",IF(AND(申込書!$AH$4="GIGAスクールパック",SUM($Q87,$S87)&lt;&gt;0),SUM($Q87,$S87),IF(AND(申込書!$AH$4="SKY安心GIGAタブレット",SUM($U87,$W87)&lt;&gt;0),SUM($U87,$W87),"")),"")</f>
        <v/>
      </c>
      <c r="CC87" s="157"/>
      <c r="CD87" s="82"/>
      <c r="CE87" s="80" t="str">
        <f>IF(AND(申込書!$C$98&lt;&gt;"▼プルダウンより選択してください",申込書!$C$98&lt;&gt;"",申込書!$P$98&lt;&gt;"YYYY/MM/DD",$G87&lt;&gt;""),申込書!$P$98,"")</f>
        <v/>
      </c>
      <c r="CF87" s="81" t="str">
        <f>IF(AND(申込書!$C$98&lt;&gt;"▼プルダウンより選択してください",申込書!$C$98&lt;&gt;"",$G87&lt;&gt;""),申込書!$M$98,"")</f>
        <v/>
      </c>
      <c r="CG87" s="81" t="str">
        <f>IF($CE$3&lt;&gt;"コンテンツなし",IF(AND(申込書!$AH$4="GIGAスクールパック",SUM($P87,$R87)&lt;&gt;0),SUM($P87,$R87),IF(AND(申込書!$AH$4="SKY安心GIGAタブレット",SUM($T87,$V87)&lt;&gt;0),SUM($T87,$V87),"")),"")</f>
        <v/>
      </c>
      <c r="CH87" s="81" t="str">
        <f>IF($CE$3&lt;&gt;"コンテンツなし",IF(AND(申込書!$AH$4="GIGAスクールパック",SUM($Q87,$S87)&lt;&gt;0),SUM($Q87,$S87),IF(AND(申込書!$AH$4="SKY安心GIGAタブレット",SUM($U87,$W87)&lt;&gt;0),SUM($U87,$W87),"")),"")</f>
        <v/>
      </c>
      <c r="CI87" s="157"/>
      <c r="CJ87" s="82"/>
      <c r="CK87" s="80" t="str">
        <f>IF(AND(申込書!$C$99&lt;&gt;"▼プルダウンより選択してください",申込書!$C$99&lt;&gt;"",申込書!$P$99&lt;&gt;"YYYY/MM/DD",$G87&lt;&gt;""),申込書!$P$99,"")</f>
        <v/>
      </c>
      <c r="CL87" s="81" t="str">
        <f>IF(AND(申込書!$C$99&lt;&gt;"▼プルダウンより選択してください",申込書!$C$99&lt;&gt;"",$G87&lt;&gt;""),申込書!$M$99,"")</f>
        <v/>
      </c>
      <c r="CM87" s="81" t="str">
        <f>IF($CK$3&lt;&gt;"コンテンツなし",IF(AND(申込書!$AH$4="GIGAスクールパック",SUM($P87,$R87)&lt;&gt;0),SUM($P87,$R87),IF(AND(申込書!$AH$4="SKY安心GIGAタブレット",SUM($T87,$V87)&lt;&gt;0),SUM($T87,$V87),"")),"")</f>
        <v/>
      </c>
      <c r="CN87" s="81" t="str">
        <f>IF($CK$3&lt;&gt;"コンテンツなし",IF(AND(申込書!$AH$4="GIGAスクールパック",SUM($Q87,$S87)&lt;&gt;0),SUM($Q87,$S87),IF(AND(申込書!$AH$4="SKY安心GIGAタブレット",SUM($U87,$W87)&lt;&gt;0),SUM($U87,$W87),"")),"")</f>
        <v/>
      </c>
      <c r="CO87" s="157"/>
      <c r="CP87" s="82"/>
      <c r="CQ87" s="80" t="str">
        <f>IF(AND(申込書!$C$100&lt;&gt;"▼プルダウンより選択してください",申込書!$C$100&lt;&gt;"",申込書!$P$100&lt;&gt;"YYYY/MM/DD",$G87&lt;&gt;""),申込書!$P$100,"")</f>
        <v/>
      </c>
      <c r="CR87" s="81" t="str">
        <f>IF(AND(申込書!$C$100&lt;&gt;"▼プルダウンより選択してください",申込書!$C$100&lt;&gt;"",$G87&lt;&gt;""),申込書!$M$100,"")</f>
        <v/>
      </c>
      <c r="CS87" s="81" t="str">
        <f>IF($CQ$3&lt;&gt;"コンテンツなし",IF(AND(申込書!$AH$4="GIGAスクールパック",SUM($P87,$R87)&lt;&gt;0),SUM($P87,$R87),IF(AND(申込書!$AH$4="SKY安心GIGAタブレット",SUM($T87,$V87)&lt;&gt;0),SUM($T87,$V87),"")),"")</f>
        <v/>
      </c>
      <c r="CT87" s="81" t="str">
        <f>IF($CQ$3&lt;&gt;"コンテンツなし",IF(AND(申込書!$AH$4="GIGAスクールパック",SUM($Q87,$S87)&lt;&gt;0),SUM($Q87,$S87),IF(AND(申込書!$AH$4="SKY安心GIGAタブレット",SUM($U87,$W87)&lt;&gt;0),SUM($U87,$W87),"")),"")</f>
        <v/>
      </c>
      <c r="CU87" s="81"/>
      <c r="CV87" s="82"/>
      <c r="CW87" s="80" t="str">
        <f>IF(AND(申込書!$C$101&lt;&gt;"▼プルダウンより選択してください",申込書!$C$101&lt;&gt;"",申込書!$P$101&lt;&gt;"YYYY/MM/DD",$G87&lt;&gt;""),申込書!$P$101,"")</f>
        <v/>
      </c>
      <c r="CX87" s="81" t="str">
        <f>IF(AND(申込書!$C$101&lt;&gt;"▼プルダウンより選択してください",申込書!$C$101&lt;&gt;"",$G87&lt;&gt;""),申込書!$M$101,"")</f>
        <v/>
      </c>
      <c r="CY87" s="81" t="str">
        <f>IF($CW$3&lt;&gt;"コンテンツなし",IF(AND(申込書!$AH$4="GIGAスクールパック",SUM($P87,$R87)&lt;&gt;0),SUM($P87,$R87),IF(AND(申込書!$AH$4="SKY安心GIGAタブレット",SUM($T87,$V87)&lt;&gt;0),SUM($T87,$V87),"")),"")</f>
        <v/>
      </c>
      <c r="CZ87" s="81" t="str">
        <f>IF($CW$3&lt;&gt;"コンテンツなし",IF(AND(申込書!$AH$4="GIGAスクールパック",SUM($Q87,$S87)&lt;&gt;0),SUM($Q87,$S87),IF(AND(申込書!$AH$4="SKY安心GIGAタブレット",SUM($U87,$W87)&lt;&gt;0),SUM($U87,$W87),"")),"")</f>
        <v/>
      </c>
      <c r="DA87" s="81"/>
      <c r="DB87" s="82"/>
      <c r="DC87" s="80" t="str">
        <f>IF(AND(申込書!$C$102&lt;&gt;"▼プルダウンより選択してください",申込書!$C$102&lt;&gt;"",申込書!$P$102&lt;&gt;"YYYY/MM/DD",$G87&lt;&gt;""),申込書!$P$102,"")</f>
        <v/>
      </c>
      <c r="DD87" s="81" t="str">
        <f>IF(AND(申込書!$C$102&lt;&gt;"▼プルダウンより選択してください",申込書!$C$102&lt;&gt;"",$G87&lt;&gt;""),申込書!$M$102,"")</f>
        <v/>
      </c>
      <c r="DE87" s="81" t="str">
        <f>IF($DC$3&lt;&gt;"コンテンツなし",IF(AND(申込書!$AH$4="GIGAスクールパック",SUM($P87,$R87)&lt;&gt;0),SUM($P87,$R87),IF(AND(申込書!$AH$4="SKY安心GIGAタブレット",SUM($T87,$V87)&lt;&gt;0),SUM($T87,$V87),"")),"")</f>
        <v/>
      </c>
      <c r="DF87" s="81" t="str">
        <f>IF($DC$3&lt;&gt;"コンテンツなし",IF(AND(申込書!$AH$4="GIGAスクールパック",SUM($Q87,$S87)&lt;&gt;0),SUM($Q87,$S87),IF(AND(申込書!$AH$4="SKY安心GIGAタブレット",SUM($U87,$W87)&lt;&gt;0),SUM($U87,$W87),"")),"")</f>
        <v/>
      </c>
      <c r="DG87" s="81"/>
      <c r="DH87" s="82"/>
      <c r="DI87" s="80" t="str">
        <f>IF(AND(申込書!$C$103&lt;&gt;"▼プルダウンより選択してください",申込書!$C$103&lt;&gt;"",申込書!$P$103&lt;&gt;"YYYY/MM/DD",$G87&lt;&gt;""),申込書!$P$103,"")</f>
        <v/>
      </c>
      <c r="DJ87" s="81" t="str">
        <f>IF(AND(申込書!$C$103&lt;&gt;"▼プルダウンより選択してください",申込書!$C$103&lt;&gt;"",$G87&lt;&gt;""),申込書!$M$103,"")</f>
        <v/>
      </c>
      <c r="DK87" s="81" t="str">
        <f>IF($DI$3&lt;&gt;"コンテンツなし",IF(AND(申込書!$AH$4="GIGAスクールパック",SUM($P87,$R87)&lt;&gt;0),SUM($P87,$R87),IF(AND(申込書!$AH$4="SKY安心GIGAタブレット",SUM($T87,$V87)&lt;&gt;0),SUM($T87,$V87),"")),"")</f>
        <v/>
      </c>
      <c r="DL87" s="81" t="str">
        <f>IF($DI$3&lt;&gt;"コンテンツなし",IF(AND(申込書!$AH$4="GIGAスクールパック",SUM($Q87,$S87)&lt;&gt;0),SUM($Q87,$S87),IF(AND(申込書!$AH$4="SKY安心GIGAタブレット",SUM($U87,$W87)&lt;&gt;0),SUM($U87,$W87),"")),"")</f>
        <v/>
      </c>
      <c r="DM87" s="81"/>
      <c r="DN87" s="82"/>
      <c r="DO87" s="80" t="str">
        <f>IF(AND(申込書!$C$104&lt;&gt;"▼プルダウンより選択してください",申込書!$C$104&lt;&gt;"",申込書!$P$104&lt;&gt;"YYYY/MM/DD",$G87&lt;&gt;""),申込書!$P$104,"")</f>
        <v/>
      </c>
      <c r="DP87" s="81" t="str">
        <f>IF(AND(申込書!$C$104&lt;&gt;"▼プルダウンより選択してください",申込書!$C$104&lt;&gt;"",$G87&lt;&gt;""),申込書!$M$104,"")</f>
        <v/>
      </c>
      <c r="DQ87" s="81" t="str">
        <f>IF($DO$3&lt;&gt;"コンテンツなし",IF(AND(申込書!$AH$4="GIGAスクールパック",SUM($P87,$R87)&lt;&gt;0),SUM($P87,$R87),IF(AND(申込書!$AH$4="SKY安心GIGAタブレット",SUM($T87,$V87)&lt;&gt;0),SUM($T87,$V87),"")),"")</f>
        <v/>
      </c>
      <c r="DR87" s="81" t="str">
        <f>IF($DO$3&lt;&gt;"コンテンツなし",IF(AND(申込書!$AH$4="GIGAスクールパック",SUM($Q87,$S87)&lt;&gt;0),SUM($Q87,$S87),IF(AND(申込書!$AH$4="SKY安心GIGAタブレット",SUM($U87,$W87)&lt;&gt;0),SUM($U87,$W87),"")),"")</f>
        <v/>
      </c>
      <c r="DS87" s="81"/>
      <c r="DT87" s="82"/>
      <c r="DU87" s="80" t="str">
        <f>IF(AND(申込書!$C$105&lt;&gt;"▼プルダウンより選択してください",申込書!$C$105&lt;&gt;"",申込書!$P$105&lt;&gt;"YYYY/MM/DD",$G87&lt;&gt;""),申込書!$P$105,"")</f>
        <v/>
      </c>
      <c r="DV87" s="81" t="str">
        <f>IF(AND(申込書!$C$105&lt;&gt;"▼プルダウンより選択してください",申込書!$C$105&lt;&gt;"",$G87&lt;&gt;""),申込書!$M$105,"")</f>
        <v/>
      </c>
      <c r="DW87" s="81" t="str">
        <f>IF($DU$3&lt;&gt;"コンテンツなし",IF(AND(申込書!$AH$4="GIGAスクールパック",SUM($P87,$R87)&lt;&gt;0),SUM($P87,$R87),IF(AND(申込書!$AH$4="SKY安心GIGAタブレット",SUM($T87,$V87)&lt;&gt;0),SUM($T87,$V87),"")),"")</f>
        <v/>
      </c>
      <c r="DX87" s="81" t="str">
        <f>IF($DU$3&lt;&gt;"コンテンツなし",IF(AND(申込書!$AH$4="GIGAスクールパック",SUM($Q87,$S87)&lt;&gt;0),SUM($Q87,$S87),IF(AND(申込書!$AH$4="SKY安心GIGAタブレット",SUM($U87,$W87)&lt;&gt;0),SUM($U87,$W87),"")),"")</f>
        <v/>
      </c>
      <c r="DY87" s="157"/>
      <c r="DZ87" s="82"/>
      <c r="EA87" s="80" t="str">
        <f>IF(AND(申込書!$C$106&lt;&gt;"▼プルダウンより選択してください",申込書!$C$106&lt;&gt;"",申込書!$P$106&lt;&gt;"YYYY/MM/DD",$G87&lt;&gt;""),申込書!$P$106,"")</f>
        <v/>
      </c>
      <c r="EB87" s="81" t="str">
        <f>IF(AND(申込書!$C$106&lt;&gt;"▼プルダウンより選択してください",申込書!$C$106&lt;&gt;"",$G87&lt;&gt;""),申込書!$M$106,"")</f>
        <v/>
      </c>
      <c r="EC87" s="81" t="str">
        <f>IF($EA$3&lt;&gt;"コンテンツなし",IF(AND(申込書!$AH$4="GIGAスクールパック",SUM($P87,$R87)&lt;&gt;0),SUM($P87,$R87),IF(AND(申込書!$AH$4="SKY安心GIGAタブレット",SUM($T87,$V87)&lt;&gt;0),SUM($T87,$V87),"")),"")</f>
        <v/>
      </c>
      <c r="ED87" s="81" t="str">
        <f>IF($EA$3&lt;&gt;"コンテンツなし",IF(AND(申込書!$AH$4="GIGAスクールパック",SUM($Q87,$S87)&lt;&gt;0),SUM($Q87,$S87),IF(AND(申込書!$AH$4="SKY安心GIGAタブレット",SUM($U87,$W87)&lt;&gt;0),SUM($U87,$W87),"")),"")</f>
        <v/>
      </c>
      <c r="EE87" s="157"/>
      <c r="EF87" s="82"/>
      <c r="EG87" s="80" t="str">
        <f>IF(AND(申込書!$C$107&lt;&gt;"▼プルダウンより選択してください",申込書!$C$107&lt;&gt;"",申込書!$P$107&lt;&gt;"YYYY/MM/DD",$G87&lt;&gt;""),申込書!$P$107,"")</f>
        <v/>
      </c>
      <c r="EH87" s="81" t="str">
        <f>IF(AND(申込書!$C$107&lt;&gt;"▼プルダウンより選択してください",申込書!$C$107&lt;&gt;"",$G87&lt;&gt;""),申込書!$M$107,"")</f>
        <v/>
      </c>
      <c r="EI87" s="81" t="str">
        <f>IF($EG$3&lt;&gt;"コンテンツなし",IF(AND(申込書!$AH$4="GIGAスクールパック",SUM($P87,$R87)&lt;&gt;0),SUM($P87,$R87),IF(AND(申込書!$AH$4="SKY安心GIGAタブレット",SUM($T87,$V87)&lt;&gt;0),SUM($T87,$V87),"")),"")</f>
        <v/>
      </c>
      <c r="EJ87" s="81" t="str">
        <f>IF($EG$3&lt;&gt;"コンテンツなし",IF(AND(申込書!$AH$4="GIGAスクールパック",SUM($Q87,$S87)&lt;&gt;0),SUM($Q87,$S87),IF(AND(申込書!$AH$4="SKY安心GIGAタブレット",SUM($U87,$W87)&lt;&gt;0),SUM($U87,$W87),"")),"")</f>
        <v/>
      </c>
      <c r="EK87" s="157"/>
      <c r="EL87" s="82"/>
      <c r="EM87" s="80" t="str">
        <f>IF(AND(申込書!$C$108&lt;&gt;"▼プルダウンより選択してください",申込書!$C$108&lt;&gt;"",申込書!$P$108&lt;&gt;"YYYY/MM/DD",$G87&lt;&gt;""),申込書!$P$108,"")</f>
        <v/>
      </c>
      <c r="EN87" s="81" t="str">
        <f>IF(AND(申込書!$C$108&lt;&gt;"▼プルダウンより選択してください",申込書!$C$108&lt;&gt;"",$G87&lt;&gt;""),申込書!$M$108,"")</f>
        <v/>
      </c>
      <c r="EO87" s="81" t="str">
        <f>IF($EM$3&lt;&gt;"コンテンツなし",IF(AND(申込書!$AH$4="GIGAスクールパック",SUM($P87,$R87)&lt;&gt;0),SUM($P87,$R87),IF(AND(申込書!$AH$4="SKY安心GIGAタブレット",SUM($T87,$V87)&lt;&gt;0),SUM($T87,$V87),"")),"")</f>
        <v/>
      </c>
      <c r="EP87" s="81" t="str">
        <f>IF($EM$3&lt;&gt;"コンテンツなし",IF(AND(申込書!$AH$4="GIGAスクールパック",SUM($Q87,$S87)&lt;&gt;0),SUM($Q87,$S87),IF(AND(申込書!$AH$4="SKY安心GIGAタブレット",SUM($U87,$W87)&lt;&gt;0),SUM($U87,$W87),"")),"")</f>
        <v/>
      </c>
      <c r="EQ87" s="157"/>
      <c r="ER87" s="82"/>
      <c r="ES87" s="80" t="str">
        <f>IF(AND(申込書!$C$109&lt;&gt;"▼プルダウンより選択してください",申込書!$C$109&lt;&gt;"",申込書!$P$109&lt;&gt;"YYYY/MM/DD",$G87&lt;&gt;""),申込書!$P$109,"")</f>
        <v/>
      </c>
      <c r="ET87" s="81" t="str">
        <f>IF(AND(申込書!$C$109&lt;&gt;"▼プルダウンより選択してください",申込書!$C$109&lt;&gt;"",$G87&lt;&gt;""),申込書!$M$109,"")</f>
        <v/>
      </c>
      <c r="EU87" s="81" t="str">
        <f>IF($ES$3&lt;&gt;"コンテンツなし",IF(AND(申込書!$AH$4="GIGAスクールパック",SUM($P87,$R87)&lt;&gt;0),SUM($P87,$R87),IF(AND(申込書!$AH$4="SKY安心GIGAタブレット",SUM($T87,$V87)&lt;&gt;0),SUM($T87,$V87),"")),"")</f>
        <v/>
      </c>
      <c r="EV87" s="81" t="str">
        <f>IF($ES$3&lt;&gt;"コンテンツなし",IF(AND(申込書!$AH$4="GIGAスクールパック",SUM($Q87,$S87)&lt;&gt;0),SUM($Q87,$S87),IF(AND(申込書!$AH$4="SKY安心GIGAタブレット",SUM($U87,$W87)&lt;&gt;0),SUM($U87,$W87),"")),"")</f>
        <v/>
      </c>
      <c r="EW87" s="157"/>
      <c r="EX87" s="82"/>
      <c r="EY87" s="80" t="str">
        <f>IF(AND(申込書!$C$110&lt;&gt;"▼プルダウンより選択してください",申込書!$C$110&lt;&gt;"",申込書!$P$110&lt;&gt;"YYYY/MM/DD",$G87&lt;&gt;""),申込書!$P$110,"")</f>
        <v/>
      </c>
      <c r="EZ87" s="81" t="str">
        <f>IF(AND(申込書!$C$110&lt;&gt;"▼プルダウンより選択してください",申込書!$C$110&lt;&gt;"",$G87&lt;&gt;""),申込書!$M$110,"")</f>
        <v/>
      </c>
      <c r="FA87" s="81" t="str">
        <f>IF($EY$3&lt;&gt;"コンテンツなし",IF(AND(申込書!$AH$4="GIGAスクールパック",SUM($P87,$R87)&lt;&gt;0),SUM($P87,$R87),IF(AND(申込書!$AH$4="SKY安心GIGAタブレット",SUM($T87,$V87)&lt;&gt;0),SUM($T87,$V87),"")),"")</f>
        <v/>
      </c>
      <c r="FB87" s="81" t="str">
        <f>IF($EY$3&lt;&gt;"コンテンツなし",IF(AND(申込書!$AH$4="GIGAスクールパック",SUM($Q87,$S87)&lt;&gt;0),SUM($Q87,$S87),IF(AND(申込書!$AH$4="SKY安心GIGAタブレット",SUM($U87,$W87)&lt;&gt;0),SUM($U87,$W87),"")),"")</f>
        <v/>
      </c>
      <c r="FC87" s="157"/>
      <c r="FD87" s="82"/>
      <c r="FE87" s="80" t="str">
        <f>IF(AND(申込書!$C$111&lt;&gt;"▼プルダウンより選択してください",申込書!$C$111&lt;&gt;"",申込書!$P$111&lt;&gt;"YYYY/MM/DD",$G87&lt;&gt;""),申込書!$P$111,"")</f>
        <v/>
      </c>
      <c r="FF87" s="81" t="str">
        <f>IF(AND(申込書!$C$111&lt;&gt;"▼プルダウンより選択してください",申込書!$C$111&lt;&gt;"",$G87&lt;&gt;""),申込書!$M$111,"")</f>
        <v/>
      </c>
      <c r="FG87" s="81" t="str">
        <f>IF($FE$3&lt;&gt;"コンテンツなし",IF(AND(申込書!$AH$4="GIGAスクールパック",SUM($P87,$R87)&lt;&gt;0),SUM($P87,$R87),IF(AND(申込書!$AH$4="SKY安心GIGAタブレット",SUM($T87,$V87)&lt;&gt;0),SUM($T87,$V87),"")),"")</f>
        <v/>
      </c>
      <c r="FH87" s="81" t="str">
        <f>IF($FE$3&lt;&gt;"コンテンツなし",IF(AND(申込書!$AH$4="GIGAスクールパック",SUM($Q87,$S87)&lt;&gt;0),SUM($Q87,$S87),IF(AND(申込書!$AH$4="SKY安心GIGAタブレット",SUM($U87,$W87)&lt;&gt;0),SUM($U87,$W87),"")),"")</f>
        <v/>
      </c>
      <c r="FI87" s="157"/>
      <c r="FJ87" s="82"/>
      <c r="FK87" s="80" t="str">
        <f>IF(AND(申込書!$C$112&lt;&gt;"▼プルダウンより選択してください",申込書!$C$112&lt;&gt;"",申込書!$P$112&lt;&gt;"YYYY/MM/DD",$G87&lt;&gt;""),申込書!$P$112,"")</f>
        <v/>
      </c>
      <c r="FL87" s="81" t="str">
        <f>IF(AND(申込書!$C$112&lt;&gt;"▼プルダウンより選択してください",申込書!$C$112&lt;&gt;"",$G87&lt;&gt;""),申込書!$M$112,"")</f>
        <v/>
      </c>
      <c r="FM87" s="81" t="str">
        <f>IF($FK$3&lt;&gt;"コンテンツなし",IF(AND(申込書!$AH$4="GIGAスクールパック",SUM($P87,$R87)&lt;&gt;0),SUM($P87,$R87),IF(AND(申込書!$AH$4="SKY安心GIGAタブレット",SUM($T87,$V87)&lt;&gt;0),SUM($T87,$V87),"")),"")</f>
        <v/>
      </c>
      <c r="FN87" s="81" t="str">
        <f>IF($FK$3&lt;&gt;"コンテンツなし",IF(AND(申込書!$AH$4="GIGAスクールパック",SUM($Q87,$S87)&lt;&gt;0),SUM($Q87,$S87),IF(AND(申込書!$AH$4="SKY安心GIGAタブレット",SUM($U87,$W87)&lt;&gt;0),SUM($U87,$W87),"")),"")</f>
        <v/>
      </c>
      <c r="FO87" s="157"/>
      <c r="FP87" s="82"/>
      <c r="FQ87" s="80" t="str">
        <f>IF(AND(申込書!$C$113&lt;&gt;"▼プルダウンより選択してください",申込書!$C$113&lt;&gt;"",申込書!$P$113&lt;&gt;"YYYY/MM/DD",$G87&lt;&gt;""),申込書!$P$113,"")</f>
        <v/>
      </c>
      <c r="FR87" s="81" t="str">
        <f>IF(AND(申込書!$C$113&lt;&gt;"▼プルダウンより選択してください",申込書!$C$113&lt;&gt;"",$G87&lt;&gt;""),申込書!$M$113,"")</f>
        <v/>
      </c>
      <c r="FS87" s="81" t="str">
        <f>IF($FQ$3&lt;&gt;"コンテンツなし",IF(AND(申込書!$AH$4="GIGAスクールパック",SUM($P87,$R87)&lt;&gt;0),SUM($P87,$R87),IF(AND(申込書!$AH$4="SKY安心GIGAタブレット",SUM($T87,$V87)&lt;&gt;0),SUM($T87,$V87),"")),"")</f>
        <v/>
      </c>
      <c r="FT87" s="81" t="str">
        <f>IF($FQ$3&lt;&gt;"コンテンツなし",IF(AND(申込書!$AH$4="GIGAスクールパック",SUM($Q87,$S87)&lt;&gt;0),SUM($Q87,$S87),IF(AND(申込書!$AH$4="SKY安心GIGAタブレット",SUM($U87,$W87)&lt;&gt;0),SUM($U87,$W87),"")),"")</f>
        <v/>
      </c>
      <c r="FU87" s="157"/>
      <c r="FV87" s="82"/>
      <c r="FW87" s="80" t="str">
        <f>IF(AND(申込書!$C$114&lt;&gt;"▼プルダウンより選択してください",申込書!$C$114&lt;&gt;"",申込書!$P$114&lt;&gt;"YYYY/MM/DD",$G87&lt;&gt;""),申込書!$P$114,"")</f>
        <v/>
      </c>
      <c r="FX87" s="81" t="str">
        <f>IF(AND(申込書!$C$114&lt;&gt;"▼プルダウンより選択してください",申込書!$C$114&lt;&gt;"",$G87&lt;&gt;""),申込書!$M$114,"")</f>
        <v/>
      </c>
      <c r="FY87" s="81" t="str">
        <f>IF($FW$3&lt;&gt;"コンテンツなし",IF(AND(申込書!$AH$4="GIGAスクールパック",SUM($P87,$R87)&lt;&gt;0),SUM($P87,$R87),IF(AND(申込書!$AH$4="SKY安心GIGAタブレット",SUM($T87,$V87)&lt;&gt;0),SUM($T87,$V87),"")),"")</f>
        <v/>
      </c>
      <c r="FZ87" s="81" t="str">
        <f>IF($FW$3&lt;&gt;"コンテンツなし",IF(AND(申込書!$AH$4="GIGAスクールパック",SUM($Q87,$S87)&lt;&gt;0),SUM($Q87,$S87),IF(AND(申込書!$AH$4="SKY安心GIGAタブレット",SUM($U87,$W87)&lt;&gt;0),SUM($U87,$W87),"")),"")</f>
        <v/>
      </c>
      <c r="GA87" s="157"/>
      <c r="GB87" s="82"/>
      <c r="GC87" s="80" t="str">
        <f>IF(AND(申込書!$C$115&lt;&gt;"▼プルダウンより選択してください",申込書!$C$115&lt;&gt;"",申込書!$P$115&lt;&gt;"YYYY/MM/DD",$G87&lt;&gt;""),申込書!$P$115,"")</f>
        <v/>
      </c>
      <c r="GD87" s="81" t="str">
        <f>IF(AND(申込書!$C$115&lt;&gt;"▼プルダウンより選択してください",申込書!$C$115&lt;&gt;"",$G87&lt;&gt;""),申込書!$M$115,"")</f>
        <v/>
      </c>
      <c r="GE87" s="81" t="str">
        <f>IF($GC$3&lt;&gt;"コンテンツなし",IF(AND(申込書!$AH$4="GIGAスクールパック",SUM($P87,$R87)&lt;&gt;0),SUM($P87,$R87),IF(AND(申込書!$AH$4="SKY安心GIGAタブレット",SUM($T87,$V87)&lt;&gt;0),SUM($T87,$V87),"")),"")</f>
        <v/>
      </c>
      <c r="GF87" s="81" t="str">
        <f>IF($GC$3&lt;&gt;"コンテンツなし",IF(AND(申込書!$AH$4="GIGAスクールパック",SUM($Q87,$S87)&lt;&gt;0),SUM($Q87,$S87),IF(AND(申込書!$AH$4="SKY安心GIGAタブレット",SUM($U87,$W87)&lt;&gt;0),SUM($U87,$W87),"")),"")</f>
        <v/>
      </c>
      <c r="GG87" s="157"/>
      <c r="GH87" s="82"/>
      <c r="GI87" s="80" t="str">
        <f>IF(AND(申込書!$C$116&lt;&gt;"▼プルダウンより選択してください",申込書!$C$116&lt;&gt;"",申込書!$P$116&lt;&gt;"YYYY/MM/DD",$G87&lt;&gt;""),申込書!$P$116,"")</f>
        <v/>
      </c>
      <c r="GJ87" s="81" t="str">
        <f>IF(AND(申込書!$C$116&lt;&gt;"▼プルダウンより選択してください",申込書!$C$116&lt;&gt;"",$G87&lt;&gt;""),申込書!$M$116,"")</f>
        <v/>
      </c>
      <c r="GK87" s="81" t="str">
        <f>IF($GI$3&lt;&gt;"コンテンツなし",IF(AND(申込書!$AH$4="GIGAスクールパック",SUM($P87,$R87)&lt;&gt;0),SUM($P87,$R87),IF(AND(申込書!$AH$4="SKY安心GIGAタブレット",SUM($T87,$V87)&lt;&gt;0),SUM($T87,$V87),"")),"")</f>
        <v/>
      </c>
      <c r="GL87" s="81" t="str">
        <f>IF($GI$3&lt;&gt;"コンテンツなし",IF(AND(申込書!$AH$4="GIGAスクールパック",SUM($Q87,$S87)&lt;&gt;0),SUM($Q87,$S87),IF(AND(申込書!$AH$4="SKY安心GIGAタブレット",SUM($U87,$W87)&lt;&gt;0),SUM($U87,$W87),"")),"")</f>
        <v/>
      </c>
      <c r="GM87" s="157"/>
      <c r="GN87" s="82"/>
      <c r="GO87" s="80" t="str">
        <f>IF(AND(申込書!$C$117&lt;&gt;"▼プルダウンより選択してください",申込書!$C$117&lt;&gt;"",申込書!$P$117&lt;&gt;"YYYY/MM/DD",$G87&lt;&gt;""),申込書!$P$117,"")</f>
        <v/>
      </c>
      <c r="GP87" s="81" t="str">
        <f>IF(AND(申込書!$C$117&lt;&gt;"▼プルダウンより選択してください",申込書!$C$117&lt;&gt;"",$G87&lt;&gt;""),申込書!$M$117,"")</f>
        <v/>
      </c>
      <c r="GQ87" s="81" t="str">
        <f>IF($GO$3&lt;&gt;"コンテンツなし",IF(AND(申込書!$AH$4="GIGAスクールパック",SUM($P87,$R87)&lt;&gt;0),SUM($P87,$R87),IF(AND(申込書!$AH$4="SKY安心GIGAタブレット",SUM($T87,$V87)&lt;&gt;0),SUM($T87,$V87),"")),"")</f>
        <v/>
      </c>
      <c r="GR87" s="81" t="str">
        <f>IF($GO$3&lt;&gt;"コンテンツなし",IF(AND(申込書!$AH$4="GIGAスクールパック",SUM($Q87,$S87)&lt;&gt;0),SUM($Q87,$S87),IF(AND(申込書!$AH$4="SKY安心GIGAタブレット",SUM($U87,$W87)&lt;&gt;0),SUM($U87,$W87),"")),"")</f>
        <v/>
      </c>
      <c r="GS87" s="157"/>
      <c r="GT87" s="82"/>
      <c r="GU87" s="80" t="str">
        <f>IF(AND(申込書!$C$118&lt;&gt;"▼プルダウンより選択してください",申込書!$C$118&lt;&gt;"",申込書!$P$118&lt;&gt;"YYYY/MM/DD",$G87&lt;&gt;""),申込書!$P$118,"")</f>
        <v/>
      </c>
      <c r="GV87" s="81" t="str">
        <f>IF(AND(申込書!$C$118&lt;&gt;"▼プルダウンより選択してください",申込書!$C$118&lt;&gt;"",$G87&lt;&gt;""),申込書!$M$118,"")</f>
        <v/>
      </c>
      <c r="GW87" s="81" t="str">
        <f>IF($GU$3&lt;&gt;"コンテンツなし",IF(AND(申込書!$AH$4="GIGAスクールパック",SUM($P87,$R87)&lt;&gt;0),SUM($P87,$R87),IF(AND(申込書!$AH$4="SKY安心GIGAタブレット",SUM($T87,$V87)&lt;&gt;0),SUM($T87,$V87),"")),"")</f>
        <v/>
      </c>
      <c r="GX87" s="81" t="str">
        <f>IF($GU$3&lt;&gt;"コンテンツなし",IF(AND(申込書!$AH$4="GIGAスクールパック",SUM($Q87,$S87)&lt;&gt;0),SUM($Q87,$S87),IF(AND(申込書!$AH$4="SKY安心GIGAタブレット",SUM($U87,$W87)&lt;&gt;0),SUM($U87,$W87),"")),"")</f>
        <v/>
      </c>
      <c r="GY87" s="157"/>
      <c r="GZ87" s="82"/>
      <c r="HA87" s="80" t="str">
        <f>IF(AND(申込書!$C$119&lt;&gt;"▼プルダウンより選択してください",申込書!$C$119&lt;&gt;"",申込書!$P$119&lt;&gt;"YYYY/MM/DD",$G87&lt;&gt;""),申込書!$P$119,"")</f>
        <v/>
      </c>
      <c r="HB87" s="81" t="str">
        <f>IF(AND(申込書!$C$119&lt;&gt;"▼プルダウンより選択してください",申込書!$C$119&lt;&gt;"",$G87&lt;&gt;""),申込書!$M$119,"")</f>
        <v/>
      </c>
      <c r="HC87" s="81" t="str">
        <f>IF($HA$3&lt;&gt;"コンテンツなし",IF(AND(申込書!$AH$4="GIGAスクールパック",SUM($P87,$R87)&lt;&gt;0),SUM($P87,$R87),IF(AND(申込書!$AH$4="SKY安心GIGAタブレット",SUM($T87,$V87)&lt;&gt;0),SUM($T87,$V87),"")),"")</f>
        <v/>
      </c>
      <c r="HD87" s="81" t="str">
        <f>IF($HA$3&lt;&gt;"コンテンツなし",IF(AND(申込書!$AH$4="GIGAスクールパック",SUM($Q87,$S87)&lt;&gt;0),SUM($Q87,$S87),IF(AND(申込書!$AH$4="SKY安心GIGAタブレット",SUM($U87,$W87)&lt;&gt;0),SUM($U87,$W87),"")),"")</f>
        <v/>
      </c>
      <c r="HE87" s="157"/>
      <c r="HF87" s="82"/>
      <c r="HG87" s="83"/>
    </row>
    <row r="88" spans="2:215" ht="26.85" customHeight="1">
      <c r="B88" s="62">
        <f t="shared" si="1"/>
        <v>83</v>
      </c>
      <c r="C88" s="63"/>
      <c r="D88" s="64"/>
      <c r="E88" s="207"/>
      <c r="F88" s="65"/>
      <c r="G88" s="66"/>
      <c r="H88" s="67"/>
      <c r="I88" s="68"/>
      <c r="J88" s="69"/>
      <c r="K88" s="70"/>
      <c r="L88" s="71"/>
      <c r="M88" s="72"/>
      <c r="N88" s="73"/>
      <c r="O88" s="74"/>
      <c r="P88" s="179"/>
      <c r="Q88" s="180"/>
      <c r="R88" s="180"/>
      <c r="S88" s="181"/>
      <c r="T88" s="179"/>
      <c r="U88" s="180"/>
      <c r="V88" s="182"/>
      <c r="W88" s="181"/>
      <c r="X88" s="75"/>
      <c r="Y88" s="76"/>
      <c r="Z88" s="77"/>
      <c r="AA88" s="78"/>
      <c r="AB88" s="79"/>
      <c r="AC88" s="79"/>
      <c r="AD88" s="79"/>
      <c r="AE88" s="77"/>
      <c r="AF88" s="139"/>
      <c r="AG88" s="139"/>
      <c r="AH88" s="139"/>
      <c r="AI88" s="80" t="str">
        <f>IF(AND(申込書!$C$90&lt;&gt;"▼プルダウンより選択してください",申込書!$C$90&lt;&gt;"",申込書!$P$90&lt;&gt;"YYYY/MM/DD",$G88&lt;&gt;""),申込書!$P$90,"")</f>
        <v/>
      </c>
      <c r="AJ88" s="81" t="str">
        <f>IF(AND(申込書!$C$90&lt;&gt;"▼プルダウンより選択してください",申込書!$C$90&lt;&gt;"",$G88&lt;&gt;""),申込書!$M$90,"")</f>
        <v/>
      </c>
      <c r="AK88" s="81" t="str">
        <f>IF($AI$3&lt;&gt;"コンテンツなし",IF(AND(申込書!$AH$4="GIGAスクールパック",SUM($P88,$R88)&lt;&gt;0),SUM($P88,$R88),IF(AND(申込書!$AH$4="SKY安心GIGAタブレット",SUM($T88,$V88)&lt;&gt;0),SUM($T88,$V88),"")),"")</f>
        <v/>
      </c>
      <c r="AL88" s="81" t="str">
        <f>IF($AI$3&lt;&gt;"コンテンツなし",IF(AND(申込書!$AH$4="GIGAスクールパック",SUM($Q88,$S88)&lt;&gt;0),SUM($Q88,$S88),IF(AND(申込書!$AH$4="SKY安心GIGAタブレット",SUM($U88,$W88)&lt;&gt;0),SUM($U88,$W88),"")),"")</f>
        <v/>
      </c>
      <c r="AM88" s="157"/>
      <c r="AN88" s="82"/>
      <c r="AO88" s="80" t="str">
        <f>IF(AND(申込書!$C$91&lt;&gt;"▼プルダウンより選択してください",申込書!$C$91&lt;&gt;"",申込書!$P$91&lt;&gt;"YYYY/MM/DD",$G88&lt;&gt;""),申込書!$P$91,"")</f>
        <v/>
      </c>
      <c r="AP88" s="81" t="str">
        <f>IF(AND(申込書!$C$91&lt;&gt;"▼プルダウンより選択してください",申込書!$C$91&lt;&gt;"",$G88&lt;&gt;""),申込書!$M$91,"")</f>
        <v/>
      </c>
      <c r="AQ88" s="81" t="str">
        <f>IF($AO$3&lt;&gt;"コンテンツなし",IF(AND(申込書!$AH$4="GIGAスクールパック",SUM($P88,$R88)&lt;&gt;0),SUM($P88,$R88),IF(AND(申込書!$AH$4="SKY安心GIGAタブレット",SUM($T88,$V88)&lt;&gt;0),SUM($T88,$V88),"")),"")</f>
        <v/>
      </c>
      <c r="AR88" s="81" t="str">
        <f>IF($AO$3&lt;&gt;"コンテンツなし",IF(AND(申込書!$AH$4="GIGAスクールパック",SUM($Q88,$S88)&lt;&gt;0),SUM($Q88,$S88),IF(AND(申込書!$AH$4="SKY安心GIGAタブレット",SUM($U88,$W88)&lt;&gt;0),SUM($U88,$W88),"")),"")</f>
        <v/>
      </c>
      <c r="AS88" s="157"/>
      <c r="AT88" s="82"/>
      <c r="AU88" s="80" t="str">
        <f>IF(AND(申込書!$C$92&lt;&gt;"▼プルダウンより選択してください",申込書!$C$92&lt;&gt;"",申込書!$P$92&lt;&gt;"YYYY/MM/DD",$G88&lt;&gt;""),申込書!$P$92,"")</f>
        <v/>
      </c>
      <c r="AV88" s="81" t="str">
        <f>IF(AND(申込書!$C$92&lt;&gt;"▼プルダウンより選択してください",申込書!$C$92&lt;&gt;"",$G88&lt;&gt;""),申込書!$M$92,"")</f>
        <v/>
      </c>
      <c r="AW88" s="81" t="str">
        <f>IF($AU$3&lt;&gt;"コンテンツなし",IF(AND(申込書!$AH$4="GIGAスクールパック",SUM($P88,$R88)&lt;&gt;0),SUM($P88,$R88),IF(AND(申込書!$AH$4="SKY安心GIGAタブレット",SUM($T88,$V88)&lt;&gt;0),SUM($T88,$V88),"")),"")</f>
        <v/>
      </c>
      <c r="AX88" s="81" t="str">
        <f>IF($AU$3&lt;&gt;"コンテンツなし",IF(AND(申込書!$AH$4="GIGAスクールパック",SUM($Q88,$S88)&lt;&gt;0),SUM($Q88,$S88),IF(AND(申込書!$AH$4="SKY安心GIGAタブレット",SUM($U88,$W88)&lt;&gt;0),SUM($U88,$W88),"")),"")</f>
        <v/>
      </c>
      <c r="AY88" s="157"/>
      <c r="AZ88" s="82"/>
      <c r="BA88" s="80" t="str">
        <f>IF(AND(申込書!$C$93&lt;&gt;"▼プルダウンより選択してください",申込書!$C$93&lt;&gt;"",申込書!$P$93&lt;&gt;"YYYY/MM/DD",$G88&lt;&gt;""),申込書!$P$93,"")</f>
        <v/>
      </c>
      <c r="BB88" s="81" t="str">
        <f>IF(AND(申込書!$C$93&lt;&gt;"▼プルダウンより選択してください",申込書!$C$93&lt;&gt;"",申込書!$M$93&gt;=1,$G88&lt;&gt;""),申込書!$M$93,"")</f>
        <v/>
      </c>
      <c r="BC88" s="81" t="str">
        <f>IF($BA$3&lt;&gt;"コンテンツなし",IF(AND(申込書!$AH$4="GIGAスクールパック",SUM($P88,$R88)&lt;&gt;0),SUM($P88,$R88),IF(AND(申込書!$AH$4="SKY安心GIGAタブレット",SUM($T88,$V88)&lt;&gt;0),SUM($T88,$V88),"")),"")</f>
        <v/>
      </c>
      <c r="BD88" s="81" t="str">
        <f>IF($BA$3&lt;&gt;"コンテンツなし",IF(AND(申込書!$AH$4="GIGAスクールパック",SUM($Q88,$S88)&lt;&gt;0),SUM($Q88,$S88),IF(AND(申込書!$AH$4="SKY安心GIGAタブレット",SUM($U88,$W88)&lt;&gt;0),SUM($U88,$W88),"")),"")</f>
        <v/>
      </c>
      <c r="BE88" s="157"/>
      <c r="BF88" s="82"/>
      <c r="BG88" s="80" t="str">
        <f>IF(AND(申込書!$C$94&lt;&gt;"▼プルダウンより選択してください",申込書!$C$94&lt;&gt;"",申込書!$P$94&lt;&gt;"YYYY/MM/DD",$G88&lt;&gt;""),申込書!$P$94,"")</f>
        <v/>
      </c>
      <c r="BH88" s="81" t="str">
        <f>IF(AND(申込書!$C$94&lt;&gt;"▼プルダウンより選択してください",申込書!$C$94&lt;&gt;"",$G88&lt;&gt;""),申込書!$M$94,"")</f>
        <v/>
      </c>
      <c r="BI88" s="81" t="str">
        <f>IF($BG$3&lt;&gt;"コンテンツなし",IF(AND(申込書!$AH$4="GIGAスクールパック",SUM($P88,$R88)&lt;&gt;0),SUM($P88,$R88),IF(AND(申込書!$AH$4="SKY安心GIGAタブレット",SUM($T88,$V88)&lt;&gt;0),SUM($T88,$V88),"")),"")</f>
        <v/>
      </c>
      <c r="BJ88" s="81" t="str">
        <f>IF($BG$3&lt;&gt;"コンテンツなし",IF(AND(申込書!$AH$4="GIGAスクールパック",SUM($Q88,$S88)&lt;&gt;0),SUM($Q88,$S88),IF(AND(申込書!$AH$4="SKY安心GIGAタブレット",SUM($U88,$W88)&lt;&gt;0),SUM($U88,$W88),"")),"")</f>
        <v/>
      </c>
      <c r="BK88" s="157"/>
      <c r="BL88" s="82"/>
      <c r="BM88" s="80" t="str">
        <f>IF(AND(申込書!$C$95&lt;&gt;"▼プルダウンより選択してください",申込書!$C$95&lt;&gt;"",申込書!$P$95&lt;&gt;"YYYY/MM/DD",$G88&lt;&gt;""),申込書!$P$95,"")</f>
        <v/>
      </c>
      <c r="BN88" s="81" t="str">
        <f>IF(AND(申込書!$C$95&lt;&gt;"▼プルダウンより選択してください",申込書!$C$95&lt;&gt;"",$G88&lt;&gt;""),申込書!$M$95,"")</f>
        <v/>
      </c>
      <c r="BO88" s="81" t="str">
        <f>IF($BM$3&lt;&gt;"コンテンツなし",IF(AND(申込書!$AH$4="GIGAスクールパック",SUM($P88,$R88)&lt;&gt;0),SUM($P88,$R88),IF(AND(申込書!$AH$4="SKY安心GIGAタブレット",SUM($T88,$V88)&lt;&gt;0),SUM($T88,$V88),"")),"")</f>
        <v/>
      </c>
      <c r="BP88" s="81" t="str">
        <f>IF($BM$3&lt;&gt;"コンテンツなし",IF(AND(申込書!$AH$4="GIGAスクールパック",SUM($Q88,$S88)&lt;&gt;0),SUM($Q88,$S88),IF(AND(申込書!$AH$4="SKY安心GIGAタブレット",SUM($U88,$W88)&lt;&gt;0),SUM($U88,$W88),"")),"")</f>
        <v/>
      </c>
      <c r="BQ88" s="157"/>
      <c r="BR88" s="82"/>
      <c r="BS88" s="80" t="str">
        <f>IF(AND(申込書!$C$96&lt;&gt;"▼プルダウンより選択してください",申込書!$C$96&lt;&gt;"",申込書!$P$96&lt;&gt;"YYYY/MM/DD",$G88&lt;&gt;""),申込書!$P$96,"")</f>
        <v/>
      </c>
      <c r="BT88" s="81" t="str">
        <f>IF(AND(申込書!$C$96&lt;&gt;"▼プルダウンより選択してください",申込書!$C$96&lt;&gt;"",$G88&lt;&gt;""),申込書!$M$96,"")</f>
        <v/>
      </c>
      <c r="BU88" s="81" t="str">
        <f>IF($BS$3&lt;&gt;"コンテンツなし",IF(AND(申込書!$AH$4="GIGAスクールパック",SUM($P88,$R88)&lt;&gt;0),SUM($P88,$R88),IF(AND(申込書!$AH$4="SKY安心GIGAタブレット",SUM($T88,$V88)&lt;&gt;0),SUM($T88,$V88),"")),"")</f>
        <v/>
      </c>
      <c r="BV88" s="81" t="str">
        <f>IF($BS$3&lt;&gt;"コンテンツなし",IF(AND(申込書!$AH$4="GIGAスクールパック",SUM($Q88,$S88)&lt;&gt;0),SUM($Q88,$S88),IF(AND(申込書!$AH$4="SKY安心GIGAタブレット",SUM($U88,$W88)&lt;&gt;0),SUM($U88,$W88),"")),"")</f>
        <v/>
      </c>
      <c r="BW88" s="157"/>
      <c r="BX88" s="82"/>
      <c r="BY88" s="80" t="str">
        <f>IF(AND(申込書!$C$97&lt;&gt;"▼プルダウンより選択してください",申込書!$C$97&lt;&gt;"",申込書!$P$97&lt;&gt;"YYYY/MM/DD",$G88&lt;&gt;""),申込書!$P$97,"")</f>
        <v/>
      </c>
      <c r="BZ88" s="81" t="str">
        <f>IF(AND(申込書!$C$97&lt;&gt;"▼プルダウンより選択してください",申込書!$C$97&lt;&gt;"",$G88&lt;&gt;""),申込書!$M$97,"")</f>
        <v/>
      </c>
      <c r="CA88" s="81" t="str">
        <f>IF($BY$3&lt;&gt;"コンテンツなし",IF(AND(申込書!$AH$4="GIGAスクールパック",SUM($P88,$R88)&lt;&gt;0),SUM($P88,$R88),IF(AND(申込書!$AH$4="SKY安心GIGAタブレット",SUM($T88,$V88)&lt;&gt;0),SUM($T88,$V88),"")),"")</f>
        <v/>
      </c>
      <c r="CB88" s="81" t="str">
        <f>IF($BY$3&lt;&gt;"コンテンツなし",IF(AND(申込書!$AH$4="GIGAスクールパック",SUM($Q88,$S88)&lt;&gt;0),SUM($Q88,$S88),IF(AND(申込書!$AH$4="SKY安心GIGAタブレット",SUM($U88,$W88)&lt;&gt;0),SUM($U88,$W88),"")),"")</f>
        <v/>
      </c>
      <c r="CC88" s="157"/>
      <c r="CD88" s="82"/>
      <c r="CE88" s="80" t="str">
        <f>IF(AND(申込書!$C$98&lt;&gt;"▼プルダウンより選択してください",申込書!$C$98&lt;&gt;"",申込書!$P$98&lt;&gt;"YYYY/MM/DD",$G88&lt;&gt;""),申込書!$P$98,"")</f>
        <v/>
      </c>
      <c r="CF88" s="81" t="str">
        <f>IF(AND(申込書!$C$98&lt;&gt;"▼プルダウンより選択してください",申込書!$C$98&lt;&gt;"",$G88&lt;&gt;""),申込書!$M$98,"")</f>
        <v/>
      </c>
      <c r="CG88" s="81" t="str">
        <f>IF($CE$3&lt;&gt;"コンテンツなし",IF(AND(申込書!$AH$4="GIGAスクールパック",SUM($P88,$R88)&lt;&gt;0),SUM($P88,$R88),IF(AND(申込書!$AH$4="SKY安心GIGAタブレット",SUM($T88,$V88)&lt;&gt;0),SUM($T88,$V88),"")),"")</f>
        <v/>
      </c>
      <c r="CH88" s="81" t="str">
        <f>IF($CE$3&lt;&gt;"コンテンツなし",IF(AND(申込書!$AH$4="GIGAスクールパック",SUM($Q88,$S88)&lt;&gt;0),SUM($Q88,$S88),IF(AND(申込書!$AH$4="SKY安心GIGAタブレット",SUM($U88,$W88)&lt;&gt;0),SUM($U88,$W88),"")),"")</f>
        <v/>
      </c>
      <c r="CI88" s="157"/>
      <c r="CJ88" s="82"/>
      <c r="CK88" s="80" t="str">
        <f>IF(AND(申込書!$C$99&lt;&gt;"▼プルダウンより選択してください",申込書!$C$99&lt;&gt;"",申込書!$P$99&lt;&gt;"YYYY/MM/DD",$G88&lt;&gt;""),申込書!$P$99,"")</f>
        <v/>
      </c>
      <c r="CL88" s="81" t="str">
        <f>IF(AND(申込書!$C$99&lt;&gt;"▼プルダウンより選択してください",申込書!$C$99&lt;&gt;"",$G88&lt;&gt;""),申込書!$M$99,"")</f>
        <v/>
      </c>
      <c r="CM88" s="81" t="str">
        <f>IF($CK$3&lt;&gt;"コンテンツなし",IF(AND(申込書!$AH$4="GIGAスクールパック",SUM($P88,$R88)&lt;&gt;0),SUM($P88,$R88),IF(AND(申込書!$AH$4="SKY安心GIGAタブレット",SUM($T88,$V88)&lt;&gt;0),SUM($T88,$V88),"")),"")</f>
        <v/>
      </c>
      <c r="CN88" s="81" t="str">
        <f>IF($CK$3&lt;&gt;"コンテンツなし",IF(AND(申込書!$AH$4="GIGAスクールパック",SUM($Q88,$S88)&lt;&gt;0),SUM($Q88,$S88),IF(AND(申込書!$AH$4="SKY安心GIGAタブレット",SUM($U88,$W88)&lt;&gt;0),SUM($U88,$W88),"")),"")</f>
        <v/>
      </c>
      <c r="CO88" s="157"/>
      <c r="CP88" s="82"/>
      <c r="CQ88" s="80" t="str">
        <f>IF(AND(申込書!$C$100&lt;&gt;"▼プルダウンより選択してください",申込書!$C$100&lt;&gt;"",申込書!$P$100&lt;&gt;"YYYY/MM/DD",$G88&lt;&gt;""),申込書!$P$100,"")</f>
        <v/>
      </c>
      <c r="CR88" s="81" t="str">
        <f>IF(AND(申込書!$C$100&lt;&gt;"▼プルダウンより選択してください",申込書!$C$100&lt;&gt;"",$G88&lt;&gt;""),申込書!$M$100,"")</f>
        <v/>
      </c>
      <c r="CS88" s="81" t="str">
        <f>IF($CQ$3&lt;&gt;"コンテンツなし",IF(AND(申込書!$AH$4="GIGAスクールパック",SUM($P88,$R88)&lt;&gt;0),SUM($P88,$R88),IF(AND(申込書!$AH$4="SKY安心GIGAタブレット",SUM($T88,$V88)&lt;&gt;0),SUM($T88,$V88),"")),"")</f>
        <v/>
      </c>
      <c r="CT88" s="81" t="str">
        <f>IF($CQ$3&lt;&gt;"コンテンツなし",IF(AND(申込書!$AH$4="GIGAスクールパック",SUM($Q88,$S88)&lt;&gt;0),SUM($Q88,$S88),IF(AND(申込書!$AH$4="SKY安心GIGAタブレット",SUM($U88,$W88)&lt;&gt;0),SUM($U88,$W88),"")),"")</f>
        <v/>
      </c>
      <c r="CU88" s="81"/>
      <c r="CV88" s="82"/>
      <c r="CW88" s="80" t="str">
        <f>IF(AND(申込書!$C$101&lt;&gt;"▼プルダウンより選択してください",申込書!$C$101&lt;&gt;"",申込書!$P$101&lt;&gt;"YYYY/MM/DD",$G88&lt;&gt;""),申込書!$P$101,"")</f>
        <v/>
      </c>
      <c r="CX88" s="81" t="str">
        <f>IF(AND(申込書!$C$101&lt;&gt;"▼プルダウンより選択してください",申込書!$C$101&lt;&gt;"",$G88&lt;&gt;""),申込書!$M$101,"")</f>
        <v/>
      </c>
      <c r="CY88" s="81" t="str">
        <f>IF($CW$3&lt;&gt;"コンテンツなし",IF(AND(申込書!$AH$4="GIGAスクールパック",SUM($P88,$R88)&lt;&gt;0),SUM($P88,$R88),IF(AND(申込書!$AH$4="SKY安心GIGAタブレット",SUM($T88,$V88)&lt;&gt;0),SUM($T88,$V88),"")),"")</f>
        <v/>
      </c>
      <c r="CZ88" s="81" t="str">
        <f>IF($CW$3&lt;&gt;"コンテンツなし",IF(AND(申込書!$AH$4="GIGAスクールパック",SUM($Q88,$S88)&lt;&gt;0),SUM($Q88,$S88),IF(AND(申込書!$AH$4="SKY安心GIGAタブレット",SUM($U88,$W88)&lt;&gt;0),SUM($U88,$W88),"")),"")</f>
        <v/>
      </c>
      <c r="DA88" s="81"/>
      <c r="DB88" s="82"/>
      <c r="DC88" s="80" t="str">
        <f>IF(AND(申込書!$C$102&lt;&gt;"▼プルダウンより選択してください",申込書!$C$102&lt;&gt;"",申込書!$P$102&lt;&gt;"YYYY/MM/DD",$G88&lt;&gt;""),申込書!$P$102,"")</f>
        <v/>
      </c>
      <c r="DD88" s="81" t="str">
        <f>IF(AND(申込書!$C$102&lt;&gt;"▼プルダウンより選択してください",申込書!$C$102&lt;&gt;"",$G88&lt;&gt;""),申込書!$M$102,"")</f>
        <v/>
      </c>
      <c r="DE88" s="81" t="str">
        <f>IF($DC$3&lt;&gt;"コンテンツなし",IF(AND(申込書!$AH$4="GIGAスクールパック",SUM($P88,$R88)&lt;&gt;0),SUM($P88,$R88),IF(AND(申込書!$AH$4="SKY安心GIGAタブレット",SUM($T88,$V88)&lt;&gt;0),SUM($T88,$V88),"")),"")</f>
        <v/>
      </c>
      <c r="DF88" s="81" t="str">
        <f>IF($DC$3&lt;&gt;"コンテンツなし",IF(AND(申込書!$AH$4="GIGAスクールパック",SUM($Q88,$S88)&lt;&gt;0),SUM($Q88,$S88),IF(AND(申込書!$AH$4="SKY安心GIGAタブレット",SUM($U88,$W88)&lt;&gt;0),SUM($U88,$W88),"")),"")</f>
        <v/>
      </c>
      <c r="DG88" s="81"/>
      <c r="DH88" s="82"/>
      <c r="DI88" s="80" t="str">
        <f>IF(AND(申込書!$C$103&lt;&gt;"▼プルダウンより選択してください",申込書!$C$103&lt;&gt;"",申込書!$P$103&lt;&gt;"YYYY/MM/DD",$G88&lt;&gt;""),申込書!$P$103,"")</f>
        <v/>
      </c>
      <c r="DJ88" s="81" t="str">
        <f>IF(AND(申込書!$C$103&lt;&gt;"▼プルダウンより選択してください",申込書!$C$103&lt;&gt;"",$G88&lt;&gt;""),申込書!$M$103,"")</f>
        <v/>
      </c>
      <c r="DK88" s="81" t="str">
        <f>IF($DI$3&lt;&gt;"コンテンツなし",IF(AND(申込書!$AH$4="GIGAスクールパック",SUM($P88,$R88)&lt;&gt;0),SUM($P88,$R88),IF(AND(申込書!$AH$4="SKY安心GIGAタブレット",SUM($T88,$V88)&lt;&gt;0),SUM($T88,$V88),"")),"")</f>
        <v/>
      </c>
      <c r="DL88" s="81" t="str">
        <f>IF($DI$3&lt;&gt;"コンテンツなし",IF(AND(申込書!$AH$4="GIGAスクールパック",SUM($Q88,$S88)&lt;&gt;0),SUM($Q88,$S88),IF(AND(申込書!$AH$4="SKY安心GIGAタブレット",SUM($U88,$W88)&lt;&gt;0),SUM($U88,$W88),"")),"")</f>
        <v/>
      </c>
      <c r="DM88" s="81"/>
      <c r="DN88" s="82"/>
      <c r="DO88" s="80" t="str">
        <f>IF(AND(申込書!$C$104&lt;&gt;"▼プルダウンより選択してください",申込書!$C$104&lt;&gt;"",申込書!$P$104&lt;&gt;"YYYY/MM/DD",$G88&lt;&gt;""),申込書!$P$104,"")</f>
        <v/>
      </c>
      <c r="DP88" s="81" t="str">
        <f>IF(AND(申込書!$C$104&lt;&gt;"▼プルダウンより選択してください",申込書!$C$104&lt;&gt;"",$G88&lt;&gt;""),申込書!$M$104,"")</f>
        <v/>
      </c>
      <c r="DQ88" s="81" t="str">
        <f>IF($DO$3&lt;&gt;"コンテンツなし",IF(AND(申込書!$AH$4="GIGAスクールパック",SUM($P88,$R88)&lt;&gt;0),SUM($P88,$R88),IF(AND(申込書!$AH$4="SKY安心GIGAタブレット",SUM($T88,$V88)&lt;&gt;0),SUM($T88,$V88),"")),"")</f>
        <v/>
      </c>
      <c r="DR88" s="81" t="str">
        <f>IF($DO$3&lt;&gt;"コンテンツなし",IF(AND(申込書!$AH$4="GIGAスクールパック",SUM($Q88,$S88)&lt;&gt;0),SUM($Q88,$S88),IF(AND(申込書!$AH$4="SKY安心GIGAタブレット",SUM($U88,$W88)&lt;&gt;0),SUM($U88,$W88),"")),"")</f>
        <v/>
      </c>
      <c r="DS88" s="81"/>
      <c r="DT88" s="82"/>
      <c r="DU88" s="80" t="str">
        <f>IF(AND(申込書!$C$105&lt;&gt;"▼プルダウンより選択してください",申込書!$C$105&lt;&gt;"",申込書!$P$105&lt;&gt;"YYYY/MM/DD",$G88&lt;&gt;""),申込書!$P$105,"")</f>
        <v/>
      </c>
      <c r="DV88" s="81" t="str">
        <f>IF(AND(申込書!$C$105&lt;&gt;"▼プルダウンより選択してください",申込書!$C$105&lt;&gt;"",$G88&lt;&gt;""),申込書!$M$105,"")</f>
        <v/>
      </c>
      <c r="DW88" s="81" t="str">
        <f>IF($DU$3&lt;&gt;"コンテンツなし",IF(AND(申込書!$AH$4="GIGAスクールパック",SUM($P88,$R88)&lt;&gt;0),SUM($P88,$R88),IF(AND(申込書!$AH$4="SKY安心GIGAタブレット",SUM($T88,$V88)&lt;&gt;0),SUM($T88,$V88),"")),"")</f>
        <v/>
      </c>
      <c r="DX88" s="81" t="str">
        <f>IF($DU$3&lt;&gt;"コンテンツなし",IF(AND(申込書!$AH$4="GIGAスクールパック",SUM($Q88,$S88)&lt;&gt;0),SUM($Q88,$S88),IF(AND(申込書!$AH$4="SKY安心GIGAタブレット",SUM($U88,$W88)&lt;&gt;0),SUM($U88,$W88),"")),"")</f>
        <v/>
      </c>
      <c r="DY88" s="157"/>
      <c r="DZ88" s="82"/>
      <c r="EA88" s="80" t="str">
        <f>IF(AND(申込書!$C$106&lt;&gt;"▼プルダウンより選択してください",申込書!$C$106&lt;&gt;"",申込書!$P$106&lt;&gt;"YYYY/MM/DD",$G88&lt;&gt;""),申込書!$P$106,"")</f>
        <v/>
      </c>
      <c r="EB88" s="81" t="str">
        <f>IF(AND(申込書!$C$106&lt;&gt;"▼プルダウンより選択してください",申込書!$C$106&lt;&gt;"",$G88&lt;&gt;""),申込書!$M$106,"")</f>
        <v/>
      </c>
      <c r="EC88" s="81" t="str">
        <f>IF($EA$3&lt;&gt;"コンテンツなし",IF(AND(申込書!$AH$4="GIGAスクールパック",SUM($P88,$R88)&lt;&gt;0),SUM($P88,$R88),IF(AND(申込書!$AH$4="SKY安心GIGAタブレット",SUM($T88,$V88)&lt;&gt;0),SUM($T88,$V88),"")),"")</f>
        <v/>
      </c>
      <c r="ED88" s="81" t="str">
        <f>IF($EA$3&lt;&gt;"コンテンツなし",IF(AND(申込書!$AH$4="GIGAスクールパック",SUM($Q88,$S88)&lt;&gt;0),SUM($Q88,$S88),IF(AND(申込書!$AH$4="SKY安心GIGAタブレット",SUM($U88,$W88)&lt;&gt;0),SUM($U88,$W88),"")),"")</f>
        <v/>
      </c>
      <c r="EE88" s="157"/>
      <c r="EF88" s="82"/>
      <c r="EG88" s="80" t="str">
        <f>IF(AND(申込書!$C$107&lt;&gt;"▼プルダウンより選択してください",申込書!$C$107&lt;&gt;"",申込書!$P$107&lt;&gt;"YYYY/MM/DD",$G88&lt;&gt;""),申込書!$P$107,"")</f>
        <v/>
      </c>
      <c r="EH88" s="81" t="str">
        <f>IF(AND(申込書!$C$107&lt;&gt;"▼プルダウンより選択してください",申込書!$C$107&lt;&gt;"",$G88&lt;&gt;""),申込書!$M$107,"")</f>
        <v/>
      </c>
      <c r="EI88" s="81" t="str">
        <f>IF($EG$3&lt;&gt;"コンテンツなし",IF(AND(申込書!$AH$4="GIGAスクールパック",SUM($P88,$R88)&lt;&gt;0),SUM($P88,$R88),IF(AND(申込書!$AH$4="SKY安心GIGAタブレット",SUM($T88,$V88)&lt;&gt;0),SUM($T88,$V88),"")),"")</f>
        <v/>
      </c>
      <c r="EJ88" s="81" t="str">
        <f>IF($EG$3&lt;&gt;"コンテンツなし",IF(AND(申込書!$AH$4="GIGAスクールパック",SUM($Q88,$S88)&lt;&gt;0),SUM($Q88,$S88),IF(AND(申込書!$AH$4="SKY安心GIGAタブレット",SUM($U88,$W88)&lt;&gt;0),SUM($U88,$W88),"")),"")</f>
        <v/>
      </c>
      <c r="EK88" s="157"/>
      <c r="EL88" s="82"/>
      <c r="EM88" s="80" t="str">
        <f>IF(AND(申込書!$C$108&lt;&gt;"▼プルダウンより選択してください",申込書!$C$108&lt;&gt;"",申込書!$P$108&lt;&gt;"YYYY/MM/DD",$G88&lt;&gt;""),申込書!$P$108,"")</f>
        <v/>
      </c>
      <c r="EN88" s="81" t="str">
        <f>IF(AND(申込書!$C$108&lt;&gt;"▼プルダウンより選択してください",申込書!$C$108&lt;&gt;"",$G88&lt;&gt;""),申込書!$M$108,"")</f>
        <v/>
      </c>
      <c r="EO88" s="81" t="str">
        <f>IF($EM$3&lt;&gt;"コンテンツなし",IF(AND(申込書!$AH$4="GIGAスクールパック",SUM($P88,$R88)&lt;&gt;0),SUM($P88,$R88),IF(AND(申込書!$AH$4="SKY安心GIGAタブレット",SUM($T88,$V88)&lt;&gt;0),SUM($T88,$V88),"")),"")</f>
        <v/>
      </c>
      <c r="EP88" s="81" t="str">
        <f>IF($EM$3&lt;&gt;"コンテンツなし",IF(AND(申込書!$AH$4="GIGAスクールパック",SUM($Q88,$S88)&lt;&gt;0),SUM($Q88,$S88),IF(AND(申込書!$AH$4="SKY安心GIGAタブレット",SUM($U88,$W88)&lt;&gt;0),SUM($U88,$W88),"")),"")</f>
        <v/>
      </c>
      <c r="EQ88" s="157"/>
      <c r="ER88" s="82"/>
      <c r="ES88" s="80" t="str">
        <f>IF(AND(申込書!$C$109&lt;&gt;"▼プルダウンより選択してください",申込書!$C$109&lt;&gt;"",申込書!$P$109&lt;&gt;"YYYY/MM/DD",$G88&lt;&gt;""),申込書!$P$109,"")</f>
        <v/>
      </c>
      <c r="ET88" s="81" t="str">
        <f>IF(AND(申込書!$C$109&lt;&gt;"▼プルダウンより選択してください",申込書!$C$109&lt;&gt;"",$G88&lt;&gt;""),申込書!$M$109,"")</f>
        <v/>
      </c>
      <c r="EU88" s="81" t="str">
        <f>IF($ES$3&lt;&gt;"コンテンツなし",IF(AND(申込書!$AH$4="GIGAスクールパック",SUM($P88,$R88)&lt;&gt;0),SUM($P88,$R88),IF(AND(申込書!$AH$4="SKY安心GIGAタブレット",SUM($T88,$V88)&lt;&gt;0),SUM($T88,$V88),"")),"")</f>
        <v/>
      </c>
      <c r="EV88" s="81" t="str">
        <f>IF($ES$3&lt;&gt;"コンテンツなし",IF(AND(申込書!$AH$4="GIGAスクールパック",SUM($Q88,$S88)&lt;&gt;0),SUM($Q88,$S88),IF(AND(申込書!$AH$4="SKY安心GIGAタブレット",SUM($U88,$W88)&lt;&gt;0),SUM($U88,$W88),"")),"")</f>
        <v/>
      </c>
      <c r="EW88" s="157"/>
      <c r="EX88" s="82"/>
      <c r="EY88" s="80" t="str">
        <f>IF(AND(申込書!$C$110&lt;&gt;"▼プルダウンより選択してください",申込書!$C$110&lt;&gt;"",申込書!$P$110&lt;&gt;"YYYY/MM/DD",$G88&lt;&gt;""),申込書!$P$110,"")</f>
        <v/>
      </c>
      <c r="EZ88" s="81" t="str">
        <f>IF(AND(申込書!$C$110&lt;&gt;"▼プルダウンより選択してください",申込書!$C$110&lt;&gt;"",$G88&lt;&gt;""),申込書!$M$110,"")</f>
        <v/>
      </c>
      <c r="FA88" s="81" t="str">
        <f>IF($EY$3&lt;&gt;"コンテンツなし",IF(AND(申込書!$AH$4="GIGAスクールパック",SUM($P88,$R88)&lt;&gt;0),SUM($P88,$R88),IF(AND(申込書!$AH$4="SKY安心GIGAタブレット",SUM($T88,$V88)&lt;&gt;0),SUM($T88,$V88),"")),"")</f>
        <v/>
      </c>
      <c r="FB88" s="81" t="str">
        <f>IF($EY$3&lt;&gt;"コンテンツなし",IF(AND(申込書!$AH$4="GIGAスクールパック",SUM($Q88,$S88)&lt;&gt;0),SUM($Q88,$S88),IF(AND(申込書!$AH$4="SKY安心GIGAタブレット",SUM($U88,$W88)&lt;&gt;0),SUM($U88,$W88),"")),"")</f>
        <v/>
      </c>
      <c r="FC88" s="157"/>
      <c r="FD88" s="82"/>
      <c r="FE88" s="80" t="str">
        <f>IF(AND(申込書!$C$111&lt;&gt;"▼プルダウンより選択してください",申込書!$C$111&lt;&gt;"",申込書!$P$111&lt;&gt;"YYYY/MM/DD",$G88&lt;&gt;""),申込書!$P$111,"")</f>
        <v/>
      </c>
      <c r="FF88" s="81" t="str">
        <f>IF(AND(申込書!$C$111&lt;&gt;"▼プルダウンより選択してください",申込書!$C$111&lt;&gt;"",$G88&lt;&gt;""),申込書!$M$111,"")</f>
        <v/>
      </c>
      <c r="FG88" s="81" t="str">
        <f>IF($FE$3&lt;&gt;"コンテンツなし",IF(AND(申込書!$AH$4="GIGAスクールパック",SUM($P88,$R88)&lt;&gt;0),SUM($P88,$R88),IF(AND(申込書!$AH$4="SKY安心GIGAタブレット",SUM($T88,$V88)&lt;&gt;0),SUM($T88,$V88),"")),"")</f>
        <v/>
      </c>
      <c r="FH88" s="81" t="str">
        <f>IF($FE$3&lt;&gt;"コンテンツなし",IF(AND(申込書!$AH$4="GIGAスクールパック",SUM($Q88,$S88)&lt;&gt;0),SUM($Q88,$S88),IF(AND(申込書!$AH$4="SKY安心GIGAタブレット",SUM($U88,$W88)&lt;&gt;0),SUM($U88,$W88),"")),"")</f>
        <v/>
      </c>
      <c r="FI88" s="157"/>
      <c r="FJ88" s="82"/>
      <c r="FK88" s="80" t="str">
        <f>IF(AND(申込書!$C$112&lt;&gt;"▼プルダウンより選択してください",申込書!$C$112&lt;&gt;"",申込書!$P$112&lt;&gt;"YYYY/MM/DD",$G88&lt;&gt;""),申込書!$P$112,"")</f>
        <v/>
      </c>
      <c r="FL88" s="81" t="str">
        <f>IF(AND(申込書!$C$112&lt;&gt;"▼プルダウンより選択してください",申込書!$C$112&lt;&gt;"",$G88&lt;&gt;""),申込書!$M$112,"")</f>
        <v/>
      </c>
      <c r="FM88" s="81" t="str">
        <f>IF($FK$3&lt;&gt;"コンテンツなし",IF(AND(申込書!$AH$4="GIGAスクールパック",SUM($P88,$R88)&lt;&gt;0),SUM($P88,$R88),IF(AND(申込書!$AH$4="SKY安心GIGAタブレット",SUM($T88,$V88)&lt;&gt;0),SUM($T88,$V88),"")),"")</f>
        <v/>
      </c>
      <c r="FN88" s="81" t="str">
        <f>IF($FK$3&lt;&gt;"コンテンツなし",IF(AND(申込書!$AH$4="GIGAスクールパック",SUM($Q88,$S88)&lt;&gt;0),SUM($Q88,$S88),IF(AND(申込書!$AH$4="SKY安心GIGAタブレット",SUM($U88,$W88)&lt;&gt;0),SUM($U88,$W88),"")),"")</f>
        <v/>
      </c>
      <c r="FO88" s="157"/>
      <c r="FP88" s="82"/>
      <c r="FQ88" s="80" t="str">
        <f>IF(AND(申込書!$C$113&lt;&gt;"▼プルダウンより選択してください",申込書!$C$113&lt;&gt;"",申込書!$P$113&lt;&gt;"YYYY/MM/DD",$G88&lt;&gt;""),申込書!$P$113,"")</f>
        <v/>
      </c>
      <c r="FR88" s="81" t="str">
        <f>IF(AND(申込書!$C$113&lt;&gt;"▼プルダウンより選択してください",申込書!$C$113&lt;&gt;"",$G88&lt;&gt;""),申込書!$M$113,"")</f>
        <v/>
      </c>
      <c r="FS88" s="81" t="str">
        <f>IF($FQ$3&lt;&gt;"コンテンツなし",IF(AND(申込書!$AH$4="GIGAスクールパック",SUM($P88,$R88)&lt;&gt;0),SUM($P88,$R88),IF(AND(申込書!$AH$4="SKY安心GIGAタブレット",SUM($T88,$V88)&lt;&gt;0),SUM($T88,$V88),"")),"")</f>
        <v/>
      </c>
      <c r="FT88" s="81" t="str">
        <f>IF($FQ$3&lt;&gt;"コンテンツなし",IF(AND(申込書!$AH$4="GIGAスクールパック",SUM($Q88,$S88)&lt;&gt;0),SUM($Q88,$S88),IF(AND(申込書!$AH$4="SKY安心GIGAタブレット",SUM($U88,$W88)&lt;&gt;0),SUM($U88,$W88),"")),"")</f>
        <v/>
      </c>
      <c r="FU88" s="157"/>
      <c r="FV88" s="82"/>
      <c r="FW88" s="80" t="str">
        <f>IF(AND(申込書!$C$114&lt;&gt;"▼プルダウンより選択してください",申込書!$C$114&lt;&gt;"",申込書!$P$114&lt;&gt;"YYYY/MM/DD",$G88&lt;&gt;""),申込書!$P$114,"")</f>
        <v/>
      </c>
      <c r="FX88" s="81" t="str">
        <f>IF(AND(申込書!$C$114&lt;&gt;"▼プルダウンより選択してください",申込書!$C$114&lt;&gt;"",$G88&lt;&gt;""),申込書!$M$114,"")</f>
        <v/>
      </c>
      <c r="FY88" s="81" t="str">
        <f>IF($FW$3&lt;&gt;"コンテンツなし",IF(AND(申込書!$AH$4="GIGAスクールパック",SUM($P88,$R88)&lt;&gt;0),SUM($P88,$R88),IF(AND(申込書!$AH$4="SKY安心GIGAタブレット",SUM($T88,$V88)&lt;&gt;0),SUM($T88,$V88),"")),"")</f>
        <v/>
      </c>
      <c r="FZ88" s="81" t="str">
        <f>IF($FW$3&lt;&gt;"コンテンツなし",IF(AND(申込書!$AH$4="GIGAスクールパック",SUM($Q88,$S88)&lt;&gt;0),SUM($Q88,$S88),IF(AND(申込書!$AH$4="SKY安心GIGAタブレット",SUM($U88,$W88)&lt;&gt;0),SUM($U88,$W88),"")),"")</f>
        <v/>
      </c>
      <c r="GA88" s="157"/>
      <c r="GB88" s="82"/>
      <c r="GC88" s="80" t="str">
        <f>IF(AND(申込書!$C$115&lt;&gt;"▼プルダウンより選択してください",申込書!$C$115&lt;&gt;"",申込書!$P$115&lt;&gt;"YYYY/MM/DD",$G88&lt;&gt;""),申込書!$P$115,"")</f>
        <v/>
      </c>
      <c r="GD88" s="81" t="str">
        <f>IF(AND(申込書!$C$115&lt;&gt;"▼プルダウンより選択してください",申込書!$C$115&lt;&gt;"",$G88&lt;&gt;""),申込書!$M$115,"")</f>
        <v/>
      </c>
      <c r="GE88" s="81" t="str">
        <f>IF($GC$3&lt;&gt;"コンテンツなし",IF(AND(申込書!$AH$4="GIGAスクールパック",SUM($P88,$R88)&lt;&gt;0),SUM($P88,$R88),IF(AND(申込書!$AH$4="SKY安心GIGAタブレット",SUM($T88,$V88)&lt;&gt;0),SUM($T88,$V88),"")),"")</f>
        <v/>
      </c>
      <c r="GF88" s="81" t="str">
        <f>IF($GC$3&lt;&gt;"コンテンツなし",IF(AND(申込書!$AH$4="GIGAスクールパック",SUM($Q88,$S88)&lt;&gt;0),SUM($Q88,$S88),IF(AND(申込書!$AH$4="SKY安心GIGAタブレット",SUM($U88,$W88)&lt;&gt;0),SUM($U88,$W88),"")),"")</f>
        <v/>
      </c>
      <c r="GG88" s="157"/>
      <c r="GH88" s="82"/>
      <c r="GI88" s="80" t="str">
        <f>IF(AND(申込書!$C$116&lt;&gt;"▼プルダウンより選択してください",申込書!$C$116&lt;&gt;"",申込書!$P$116&lt;&gt;"YYYY/MM/DD",$G88&lt;&gt;""),申込書!$P$116,"")</f>
        <v/>
      </c>
      <c r="GJ88" s="81" t="str">
        <f>IF(AND(申込書!$C$116&lt;&gt;"▼プルダウンより選択してください",申込書!$C$116&lt;&gt;"",$G88&lt;&gt;""),申込書!$M$116,"")</f>
        <v/>
      </c>
      <c r="GK88" s="81" t="str">
        <f>IF($GI$3&lt;&gt;"コンテンツなし",IF(AND(申込書!$AH$4="GIGAスクールパック",SUM($P88,$R88)&lt;&gt;0),SUM($P88,$R88),IF(AND(申込書!$AH$4="SKY安心GIGAタブレット",SUM($T88,$V88)&lt;&gt;0),SUM($T88,$V88),"")),"")</f>
        <v/>
      </c>
      <c r="GL88" s="81" t="str">
        <f>IF($GI$3&lt;&gt;"コンテンツなし",IF(AND(申込書!$AH$4="GIGAスクールパック",SUM($Q88,$S88)&lt;&gt;0),SUM($Q88,$S88),IF(AND(申込書!$AH$4="SKY安心GIGAタブレット",SUM($U88,$W88)&lt;&gt;0),SUM($U88,$W88),"")),"")</f>
        <v/>
      </c>
      <c r="GM88" s="157"/>
      <c r="GN88" s="82"/>
      <c r="GO88" s="80" t="str">
        <f>IF(AND(申込書!$C$117&lt;&gt;"▼プルダウンより選択してください",申込書!$C$117&lt;&gt;"",申込書!$P$117&lt;&gt;"YYYY/MM/DD",$G88&lt;&gt;""),申込書!$P$117,"")</f>
        <v/>
      </c>
      <c r="GP88" s="81" t="str">
        <f>IF(AND(申込書!$C$117&lt;&gt;"▼プルダウンより選択してください",申込書!$C$117&lt;&gt;"",$G88&lt;&gt;""),申込書!$M$117,"")</f>
        <v/>
      </c>
      <c r="GQ88" s="81" t="str">
        <f>IF($GO$3&lt;&gt;"コンテンツなし",IF(AND(申込書!$AH$4="GIGAスクールパック",SUM($P88,$R88)&lt;&gt;0),SUM($P88,$R88),IF(AND(申込書!$AH$4="SKY安心GIGAタブレット",SUM($T88,$V88)&lt;&gt;0),SUM($T88,$V88),"")),"")</f>
        <v/>
      </c>
      <c r="GR88" s="81" t="str">
        <f>IF($GO$3&lt;&gt;"コンテンツなし",IF(AND(申込書!$AH$4="GIGAスクールパック",SUM($Q88,$S88)&lt;&gt;0),SUM($Q88,$S88),IF(AND(申込書!$AH$4="SKY安心GIGAタブレット",SUM($U88,$W88)&lt;&gt;0),SUM($U88,$W88),"")),"")</f>
        <v/>
      </c>
      <c r="GS88" s="157"/>
      <c r="GT88" s="82"/>
      <c r="GU88" s="80" t="str">
        <f>IF(AND(申込書!$C$118&lt;&gt;"▼プルダウンより選択してください",申込書!$C$118&lt;&gt;"",申込書!$P$118&lt;&gt;"YYYY/MM/DD",$G88&lt;&gt;""),申込書!$P$118,"")</f>
        <v/>
      </c>
      <c r="GV88" s="81" t="str">
        <f>IF(AND(申込書!$C$118&lt;&gt;"▼プルダウンより選択してください",申込書!$C$118&lt;&gt;"",$G88&lt;&gt;""),申込書!$M$118,"")</f>
        <v/>
      </c>
      <c r="GW88" s="81" t="str">
        <f>IF($GU$3&lt;&gt;"コンテンツなし",IF(AND(申込書!$AH$4="GIGAスクールパック",SUM($P88,$R88)&lt;&gt;0),SUM($P88,$R88),IF(AND(申込書!$AH$4="SKY安心GIGAタブレット",SUM($T88,$V88)&lt;&gt;0),SUM($T88,$V88),"")),"")</f>
        <v/>
      </c>
      <c r="GX88" s="81" t="str">
        <f>IF($GU$3&lt;&gt;"コンテンツなし",IF(AND(申込書!$AH$4="GIGAスクールパック",SUM($Q88,$S88)&lt;&gt;0),SUM($Q88,$S88),IF(AND(申込書!$AH$4="SKY安心GIGAタブレット",SUM($U88,$W88)&lt;&gt;0),SUM($U88,$W88),"")),"")</f>
        <v/>
      </c>
      <c r="GY88" s="157"/>
      <c r="GZ88" s="82"/>
      <c r="HA88" s="80" t="str">
        <f>IF(AND(申込書!$C$119&lt;&gt;"▼プルダウンより選択してください",申込書!$C$119&lt;&gt;"",申込書!$P$119&lt;&gt;"YYYY/MM/DD",$G88&lt;&gt;""),申込書!$P$119,"")</f>
        <v/>
      </c>
      <c r="HB88" s="81" t="str">
        <f>IF(AND(申込書!$C$119&lt;&gt;"▼プルダウンより選択してください",申込書!$C$119&lt;&gt;"",$G88&lt;&gt;""),申込書!$M$119,"")</f>
        <v/>
      </c>
      <c r="HC88" s="81" t="str">
        <f>IF($HA$3&lt;&gt;"コンテンツなし",IF(AND(申込書!$AH$4="GIGAスクールパック",SUM($P88,$R88)&lt;&gt;0),SUM($P88,$R88),IF(AND(申込書!$AH$4="SKY安心GIGAタブレット",SUM($T88,$V88)&lt;&gt;0),SUM($T88,$V88),"")),"")</f>
        <v/>
      </c>
      <c r="HD88" s="81" t="str">
        <f>IF($HA$3&lt;&gt;"コンテンツなし",IF(AND(申込書!$AH$4="GIGAスクールパック",SUM($Q88,$S88)&lt;&gt;0),SUM($Q88,$S88),IF(AND(申込書!$AH$4="SKY安心GIGAタブレット",SUM($U88,$W88)&lt;&gt;0),SUM($U88,$W88),"")),"")</f>
        <v/>
      </c>
      <c r="HE88" s="157"/>
      <c r="HF88" s="82"/>
      <c r="HG88" s="83"/>
    </row>
    <row r="89" spans="2:215" ht="26.85" customHeight="1">
      <c r="B89" s="62">
        <f t="shared" si="1"/>
        <v>84</v>
      </c>
      <c r="C89" s="63"/>
      <c r="D89" s="64"/>
      <c r="E89" s="207"/>
      <c r="F89" s="65"/>
      <c r="G89" s="66"/>
      <c r="H89" s="67"/>
      <c r="I89" s="68"/>
      <c r="J89" s="69"/>
      <c r="K89" s="70"/>
      <c r="L89" s="71"/>
      <c r="M89" s="72"/>
      <c r="N89" s="73"/>
      <c r="O89" s="74"/>
      <c r="P89" s="179"/>
      <c r="Q89" s="180"/>
      <c r="R89" s="180"/>
      <c r="S89" s="181"/>
      <c r="T89" s="179"/>
      <c r="U89" s="180"/>
      <c r="V89" s="182"/>
      <c r="W89" s="181"/>
      <c r="X89" s="75"/>
      <c r="Y89" s="76"/>
      <c r="Z89" s="77"/>
      <c r="AA89" s="78"/>
      <c r="AB89" s="79"/>
      <c r="AC89" s="79"/>
      <c r="AD89" s="79"/>
      <c r="AE89" s="77"/>
      <c r="AF89" s="139"/>
      <c r="AG89" s="139"/>
      <c r="AH89" s="139"/>
      <c r="AI89" s="80" t="str">
        <f>IF(AND(申込書!$C$90&lt;&gt;"▼プルダウンより選択してください",申込書!$C$90&lt;&gt;"",申込書!$P$90&lt;&gt;"YYYY/MM/DD",$G89&lt;&gt;""),申込書!$P$90,"")</f>
        <v/>
      </c>
      <c r="AJ89" s="81" t="str">
        <f>IF(AND(申込書!$C$90&lt;&gt;"▼プルダウンより選択してください",申込書!$C$90&lt;&gt;"",$G89&lt;&gt;""),申込書!$M$90,"")</f>
        <v/>
      </c>
      <c r="AK89" s="81" t="str">
        <f>IF($AI$3&lt;&gt;"コンテンツなし",IF(AND(申込書!$AH$4="GIGAスクールパック",SUM($P89,$R89)&lt;&gt;0),SUM($P89,$R89),IF(AND(申込書!$AH$4="SKY安心GIGAタブレット",SUM($T89,$V89)&lt;&gt;0),SUM($T89,$V89),"")),"")</f>
        <v/>
      </c>
      <c r="AL89" s="81" t="str">
        <f>IF($AI$3&lt;&gt;"コンテンツなし",IF(AND(申込書!$AH$4="GIGAスクールパック",SUM($Q89,$S89)&lt;&gt;0),SUM($Q89,$S89),IF(AND(申込書!$AH$4="SKY安心GIGAタブレット",SUM($U89,$W89)&lt;&gt;0),SUM($U89,$W89),"")),"")</f>
        <v/>
      </c>
      <c r="AM89" s="157"/>
      <c r="AN89" s="82"/>
      <c r="AO89" s="80" t="str">
        <f>IF(AND(申込書!$C$91&lt;&gt;"▼プルダウンより選択してください",申込書!$C$91&lt;&gt;"",申込書!$P$91&lt;&gt;"YYYY/MM/DD",$G89&lt;&gt;""),申込書!$P$91,"")</f>
        <v/>
      </c>
      <c r="AP89" s="81" t="str">
        <f>IF(AND(申込書!$C$91&lt;&gt;"▼プルダウンより選択してください",申込書!$C$91&lt;&gt;"",$G89&lt;&gt;""),申込書!$M$91,"")</f>
        <v/>
      </c>
      <c r="AQ89" s="81" t="str">
        <f>IF($AO$3&lt;&gt;"コンテンツなし",IF(AND(申込書!$AH$4="GIGAスクールパック",SUM($P89,$R89)&lt;&gt;0),SUM($P89,$R89),IF(AND(申込書!$AH$4="SKY安心GIGAタブレット",SUM($T89,$V89)&lt;&gt;0),SUM($T89,$V89),"")),"")</f>
        <v/>
      </c>
      <c r="AR89" s="81" t="str">
        <f>IF($AO$3&lt;&gt;"コンテンツなし",IF(AND(申込書!$AH$4="GIGAスクールパック",SUM($Q89,$S89)&lt;&gt;0),SUM($Q89,$S89),IF(AND(申込書!$AH$4="SKY安心GIGAタブレット",SUM($U89,$W89)&lt;&gt;0),SUM($U89,$W89),"")),"")</f>
        <v/>
      </c>
      <c r="AS89" s="157"/>
      <c r="AT89" s="82"/>
      <c r="AU89" s="80" t="str">
        <f>IF(AND(申込書!$C$92&lt;&gt;"▼プルダウンより選択してください",申込書!$C$92&lt;&gt;"",申込書!$P$92&lt;&gt;"YYYY/MM/DD",$G89&lt;&gt;""),申込書!$P$92,"")</f>
        <v/>
      </c>
      <c r="AV89" s="81" t="str">
        <f>IF(AND(申込書!$C$92&lt;&gt;"▼プルダウンより選択してください",申込書!$C$92&lt;&gt;"",$G89&lt;&gt;""),申込書!$M$92,"")</f>
        <v/>
      </c>
      <c r="AW89" s="81" t="str">
        <f>IF($AU$3&lt;&gt;"コンテンツなし",IF(AND(申込書!$AH$4="GIGAスクールパック",SUM($P89,$R89)&lt;&gt;0),SUM($P89,$R89),IF(AND(申込書!$AH$4="SKY安心GIGAタブレット",SUM($T89,$V89)&lt;&gt;0),SUM($T89,$V89),"")),"")</f>
        <v/>
      </c>
      <c r="AX89" s="81" t="str">
        <f>IF($AU$3&lt;&gt;"コンテンツなし",IF(AND(申込書!$AH$4="GIGAスクールパック",SUM($Q89,$S89)&lt;&gt;0),SUM($Q89,$S89),IF(AND(申込書!$AH$4="SKY安心GIGAタブレット",SUM($U89,$W89)&lt;&gt;0),SUM($U89,$W89),"")),"")</f>
        <v/>
      </c>
      <c r="AY89" s="157"/>
      <c r="AZ89" s="82"/>
      <c r="BA89" s="80" t="str">
        <f>IF(AND(申込書!$C$93&lt;&gt;"▼プルダウンより選択してください",申込書!$C$93&lt;&gt;"",申込書!$P$93&lt;&gt;"YYYY/MM/DD",$G89&lt;&gt;""),申込書!$P$93,"")</f>
        <v/>
      </c>
      <c r="BB89" s="81" t="str">
        <f>IF(AND(申込書!$C$93&lt;&gt;"▼プルダウンより選択してください",申込書!$C$93&lt;&gt;"",申込書!$M$93&gt;=1,$G89&lt;&gt;""),申込書!$M$93,"")</f>
        <v/>
      </c>
      <c r="BC89" s="81" t="str">
        <f>IF($BA$3&lt;&gt;"コンテンツなし",IF(AND(申込書!$AH$4="GIGAスクールパック",SUM($P89,$R89)&lt;&gt;0),SUM($P89,$R89),IF(AND(申込書!$AH$4="SKY安心GIGAタブレット",SUM($T89,$V89)&lt;&gt;0),SUM($T89,$V89),"")),"")</f>
        <v/>
      </c>
      <c r="BD89" s="81" t="str">
        <f>IF($BA$3&lt;&gt;"コンテンツなし",IF(AND(申込書!$AH$4="GIGAスクールパック",SUM($Q89,$S89)&lt;&gt;0),SUM($Q89,$S89),IF(AND(申込書!$AH$4="SKY安心GIGAタブレット",SUM($U89,$W89)&lt;&gt;0),SUM($U89,$W89),"")),"")</f>
        <v/>
      </c>
      <c r="BE89" s="157"/>
      <c r="BF89" s="82"/>
      <c r="BG89" s="80" t="str">
        <f>IF(AND(申込書!$C$94&lt;&gt;"▼プルダウンより選択してください",申込書!$C$94&lt;&gt;"",申込書!$P$94&lt;&gt;"YYYY/MM/DD",$G89&lt;&gt;""),申込書!$P$94,"")</f>
        <v/>
      </c>
      <c r="BH89" s="81" t="str">
        <f>IF(AND(申込書!$C$94&lt;&gt;"▼プルダウンより選択してください",申込書!$C$94&lt;&gt;"",$G89&lt;&gt;""),申込書!$M$94,"")</f>
        <v/>
      </c>
      <c r="BI89" s="81" t="str">
        <f>IF($BG$3&lt;&gt;"コンテンツなし",IF(AND(申込書!$AH$4="GIGAスクールパック",SUM($P89,$R89)&lt;&gt;0),SUM($P89,$R89),IF(AND(申込書!$AH$4="SKY安心GIGAタブレット",SUM($T89,$V89)&lt;&gt;0),SUM($T89,$V89),"")),"")</f>
        <v/>
      </c>
      <c r="BJ89" s="81" t="str">
        <f>IF($BG$3&lt;&gt;"コンテンツなし",IF(AND(申込書!$AH$4="GIGAスクールパック",SUM($Q89,$S89)&lt;&gt;0),SUM($Q89,$S89),IF(AND(申込書!$AH$4="SKY安心GIGAタブレット",SUM($U89,$W89)&lt;&gt;0),SUM($U89,$W89),"")),"")</f>
        <v/>
      </c>
      <c r="BK89" s="157"/>
      <c r="BL89" s="82"/>
      <c r="BM89" s="80" t="str">
        <f>IF(AND(申込書!$C$95&lt;&gt;"▼プルダウンより選択してください",申込書!$C$95&lt;&gt;"",申込書!$P$95&lt;&gt;"YYYY/MM/DD",$G89&lt;&gt;""),申込書!$P$95,"")</f>
        <v/>
      </c>
      <c r="BN89" s="81" t="str">
        <f>IF(AND(申込書!$C$95&lt;&gt;"▼プルダウンより選択してください",申込書!$C$95&lt;&gt;"",$G89&lt;&gt;""),申込書!$M$95,"")</f>
        <v/>
      </c>
      <c r="BO89" s="81" t="str">
        <f>IF($BM$3&lt;&gt;"コンテンツなし",IF(AND(申込書!$AH$4="GIGAスクールパック",SUM($P89,$R89)&lt;&gt;0),SUM($P89,$R89),IF(AND(申込書!$AH$4="SKY安心GIGAタブレット",SUM($T89,$V89)&lt;&gt;0),SUM($T89,$V89),"")),"")</f>
        <v/>
      </c>
      <c r="BP89" s="81" t="str">
        <f>IF($BM$3&lt;&gt;"コンテンツなし",IF(AND(申込書!$AH$4="GIGAスクールパック",SUM($Q89,$S89)&lt;&gt;0),SUM($Q89,$S89),IF(AND(申込書!$AH$4="SKY安心GIGAタブレット",SUM($U89,$W89)&lt;&gt;0),SUM($U89,$W89),"")),"")</f>
        <v/>
      </c>
      <c r="BQ89" s="157"/>
      <c r="BR89" s="82"/>
      <c r="BS89" s="80" t="str">
        <f>IF(AND(申込書!$C$96&lt;&gt;"▼プルダウンより選択してください",申込書!$C$96&lt;&gt;"",申込書!$P$96&lt;&gt;"YYYY/MM/DD",$G89&lt;&gt;""),申込書!$P$96,"")</f>
        <v/>
      </c>
      <c r="BT89" s="81" t="str">
        <f>IF(AND(申込書!$C$96&lt;&gt;"▼プルダウンより選択してください",申込書!$C$96&lt;&gt;"",$G89&lt;&gt;""),申込書!$M$96,"")</f>
        <v/>
      </c>
      <c r="BU89" s="81" t="str">
        <f>IF($BS$3&lt;&gt;"コンテンツなし",IF(AND(申込書!$AH$4="GIGAスクールパック",SUM($P89,$R89)&lt;&gt;0),SUM($P89,$R89),IF(AND(申込書!$AH$4="SKY安心GIGAタブレット",SUM($T89,$V89)&lt;&gt;0),SUM($T89,$V89),"")),"")</f>
        <v/>
      </c>
      <c r="BV89" s="81" t="str">
        <f>IF($BS$3&lt;&gt;"コンテンツなし",IF(AND(申込書!$AH$4="GIGAスクールパック",SUM($Q89,$S89)&lt;&gt;0),SUM($Q89,$S89),IF(AND(申込書!$AH$4="SKY安心GIGAタブレット",SUM($U89,$W89)&lt;&gt;0),SUM($U89,$W89),"")),"")</f>
        <v/>
      </c>
      <c r="BW89" s="157"/>
      <c r="BX89" s="82"/>
      <c r="BY89" s="80" t="str">
        <f>IF(AND(申込書!$C$97&lt;&gt;"▼プルダウンより選択してください",申込書!$C$97&lt;&gt;"",申込書!$P$97&lt;&gt;"YYYY/MM/DD",$G89&lt;&gt;""),申込書!$P$97,"")</f>
        <v/>
      </c>
      <c r="BZ89" s="81" t="str">
        <f>IF(AND(申込書!$C$97&lt;&gt;"▼プルダウンより選択してください",申込書!$C$97&lt;&gt;"",$G89&lt;&gt;""),申込書!$M$97,"")</f>
        <v/>
      </c>
      <c r="CA89" s="81" t="str">
        <f>IF($BY$3&lt;&gt;"コンテンツなし",IF(AND(申込書!$AH$4="GIGAスクールパック",SUM($P89,$R89)&lt;&gt;0),SUM($P89,$R89),IF(AND(申込書!$AH$4="SKY安心GIGAタブレット",SUM($T89,$V89)&lt;&gt;0),SUM($T89,$V89),"")),"")</f>
        <v/>
      </c>
      <c r="CB89" s="81" t="str">
        <f>IF($BY$3&lt;&gt;"コンテンツなし",IF(AND(申込書!$AH$4="GIGAスクールパック",SUM($Q89,$S89)&lt;&gt;0),SUM($Q89,$S89),IF(AND(申込書!$AH$4="SKY安心GIGAタブレット",SUM($U89,$W89)&lt;&gt;0),SUM($U89,$W89),"")),"")</f>
        <v/>
      </c>
      <c r="CC89" s="157"/>
      <c r="CD89" s="82"/>
      <c r="CE89" s="80" t="str">
        <f>IF(AND(申込書!$C$98&lt;&gt;"▼プルダウンより選択してください",申込書!$C$98&lt;&gt;"",申込書!$P$98&lt;&gt;"YYYY/MM/DD",$G89&lt;&gt;""),申込書!$P$98,"")</f>
        <v/>
      </c>
      <c r="CF89" s="81" t="str">
        <f>IF(AND(申込書!$C$98&lt;&gt;"▼プルダウンより選択してください",申込書!$C$98&lt;&gt;"",$G89&lt;&gt;""),申込書!$M$98,"")</f>
        <v/>
      </c>
      <c r="CG89" s="81" t="str">
        <f>IF($CE$3&lt;&gt;"コンテンツなし",IF(AND(申込書!$AH$4="GIGAスクールパック",SUM($P89,$R89)&lt;&gt;0),SUM($P89,$R89),IF(AND(申込書!$AH$4="SKY安心GIGAタブレット",SUM($T89,$V89)&lt;&gt;0),SUM($T89,$V89),"")),"")</f>
        <v/>
      </c>
      <c r="CH89" s="81" t="str">
        <f>IF($CE$3&lt;&gt;"コンテンツなし",IF(AND(申込書!$AH$4="GIGAスクールパック",SUM($Q89,$S89)&lt;&gt;0),SUM($Q89,$S89),IF(AND(申込書!$AH$4="SKY安心GIGAタブレット",SUM($U89,$W89)&lt;&gt;0),SUM($U89,$W89),"")),"")</f>
        <v/>
      </c>
      <c r="CI89" s="157"/>
      <c r="CJ89" s="82"/>
      <c r="CK89" s="80" t="str">
        <f>IF(AND(申込書!$C$99&lt;&gt;"▼プルダウンより選択してください",申込書!$C$99&lt;&gt;"",申込書!$P$99&lt;&gt;"YYYY/MM/DD",$G89&lt;&gt;""),申込書!$P$99,"")</f>
        <v/>
      </c>
      <c r="CL89" s="81" t="str">
        <f>IF(AND(申込書!$C$99&lt;&gt;"▼プルダウンより選択してください",申込書!$C$99&lt;&gt;"",$G89&lt;&gt;""),申込書!$M$99,"")</f>
        <v/>
      </c>
      <c r="CM89" s="81" t="str">
        <f>IF($CK$3&lt;&gt;"コンテンツなし",IF(AND(申込書!$AH$4="GIGAスクールパック",SUM($P89,$R89)&lt;&gt;0),SUM($P89,$R89),IF(AND(申込書!$AH$4="SKY安心GIGAタブレット",SUM($T89,$V89)&lt;&gt;0),SUM($T89,$V89),"")),"")</f>
        <v/>
      </c>
      <c r="CN89" s="81" t="str">
        <f>IF($CK$3&lt;&gt;"コンテンツなし",IF(AND(申込書!$AH$4="GIGAスクールパック",SUM($Q89,$S89)&lt;&gt;0),SUM($Q89,$S89),IF(AND(申込書!$AH$4="SKY安心GIGAタブレット",SUM($U89,$W89)&lt;&gt;0),SUM($U89,$W89),"")),"")</f>
        <v/>
      </c>
      <c r="CO89" s="157"/>
      <c r="CP89" s="82"/>
      <c r="CQ89" s="80" t="str">
        <f>IF(AND(申込書!$C$100&lt;&gt;"▼プルダウンより選択してください",申込書!$C$100&lt;&gt;"",申込書!$P$100&lt;&gt;"YYYY/MM/DD",$G89&lt;&gt;""),申込書!$P$100,"")</f>
        <v/>
      </c>
      <c r="CR89" s="81" t="str">
        <f>IF(AND(申込書!$C$100&lt;&gt;"▼プルダウンより選択してください",申込書!$C$100&lt;&gt;"",$G89&lt;&gt;""),申込書!$M$100,"")</f>
        <v/>
      </c>
      <c r="CS89" s="81" t="str">
        <f>IF($CQ$3&lt;&gt;"コンテンツなし",IF(AND(申込書!$AH$4="GIGAスクールパック",SUM($P89,$R89)&lt;&gt;0),SUM($P89,$R89),IF(AND(申込書!$AH$4="SKY安心GIGAタブレット",SUM($T89,$V89)&lt;&gt;0),SUM($T89,$V89),"")),"")</f>
        <v/>
      </c>
      <c r="CT89" s="81" t="str">
        <f>IF($CQ$3&lt;&gt;"コンテンツなし",IF(AND(申込書!$AH$4="GIGAスクールパック",SUM($Q89,$S89)&lt;&gt;0),SUM($Q89,$S89),IF(AND(申込書!$AH$4="SKY安心GIGAタブレット",SUM($U89,$W89)&lt;&gt;0),SUM($U89,$W89),"")),"")</f>
        <v/>
      </c>
      <c r="CU89" s="81"/>
      <c r="CV89" s="82"/>
      <c r="CW89" s="80" t="str">
        <f>IF(AND(申込書!$C$101&lt;&gt;"▼プルダウンより選択してください",申込書!$C$101&lt;&gt;"",申込書!$P$101&lt;&gt;"YYYY/MM/DD",$G89&lt;&gt;""),申込書!$P$101,"")</f>
        <v/>
      </c>
      <c r="CX89" s="81" t="str">
        <f>IF(AND(申込書!$C$101&lt;&gt;"▼プルダウンより選択してください",申込書!$C$101&lt;&gt;"",$G89&lt;&gt;""),申込書!$M$101,"")</f>
        <v/>
      </c>
      <c r="CY89" s="81" t="str">
        <f>IF($CW$3&lt;&gt;"コンテンツなし",IF(AND(申込書!$AH$4="GIGAスクールパック",SUM($P89,$R89)&lt;&gt;0),SUM($P89,$R89),IF(AND(申込書!$AH$4="SKY安心GIGAタブレット",SUM($T89,$V89)&lt;&gt;0),SUM($T89,$V89),"")),"")</f>
        <v/>
      </c>
      <c r="CZ89" s="81" t="str">
        <f>IF($CW$3&lt;&gt;"コンテンツなし",IF(AND(申込書!$AH$4="GIGAスクールパック",SUM($Q89,$S89)&lt;&gt;0),SUM($Q89,$S89),IF(AND(申込書!$AH$4="SKY安心GIGAタブレット",SUM($U89,$W89)&lt;&gt;0),SUM($U89,$W89),"")),"")</f>
        <v/>
      </c>
      <c r="DA89" s="81"/>
      <c r="DB89" s="82"/>
      <c r="DC89" s="80" t="str">
        <f>IF(AND(申込書!$C$102&lt;&gt;"▼プルダウンより選択してください",申込書!$C$102&lt;&gt;"",申込書!$P$102&lt;&gt;"YYYY/MM/DD",$G89&lt;&gt;""),申込書!$P$102,"")</f>
        <v/>
      </c>
      <c r="DD89" s="81" t="str">
        <f>IF(AND(申込書!$C$102&lt;&gt;"▼プルダウンより選択してください",申込書!$C$102&lt;&gt;"",$G89&lt;&gt;""),申込書!$M$102,"")</f>
        <v/>
      </c>
      <c r="DE89" s="81" t="str">
        <f>IF($DC$3&lt;&gt;"コンテンツなし",IF(AND(申込書!$AH$4="GIGAスクールパック",SUM($P89,$R89)&lt;&gt;0),SUM($P89,$R89),IF(AND(申込書!$AH$4="SKY安心GIGAタブレット",SUM($T89,$V89)&lt;&gt;0),SUM($T89,$V89),"")),"")</f>
        <v/>
      </c>
      <c r="DF89" s="81" t="str">
        <f>IF($DC$3&lt;&gt;"コンテンツなし",IF(AND(申込書!$AH$4="GIGAスクールパック",SUM($Q89,$S89)&lt;&gt;0),SUM($Q89,$S89),IF(AND(申込書!$AH$4="SKY安心GIGAタブレット",SUM($U89,$W89)&lt;&gt;0),SUM($U89,$W89),"")),"")</f>
        <v/>
      </c>
      <c r="DG89" s="81"/>
      <c r="DH89" s="82"/>
      <c r="DI89" s="80" t="str">
        <f>IF(AND(申込書!$C$103&lt;&gt;"▼プルダウンより選択してください",申込書!$C$103&lt;&gt;"",申込書!$P$103&lt;&gt;"YYYY/MM/DD",$G89&lt;&gt;""),申込書!$P$103,"")</f>
        <v/>
      </c>
      <c r="DJ89" s="81" t="str">
        <f>IF(AND(申込書!$C$103&lt;&gt;"▼プルダウンより選択してください",申込書!$C$103&lt;&gt;"",$G89&lt;&gt;""),申込書!$M$103,"")</f>
        <v/>
      </c>
      <c r="DK89" s="81" t="str">
        <f>IF($DI$3&lt;&gt;"コンテンツなし",IF(AND(申込書!$AH$4="GIGAスクールパック",SUM($P89,$R89)&lt;&gt;0),SUM($P89,$R89),IF(AND(申込書!$AH$4="SKY安心GIGAタブレット",SUM($T89,$V89)&lt;&gt;0),SUM($T89,$V89),"")),"")</f>
        <v/>
      </c>
      <c r="DL89" s="81" t="str">
        <f>IF($DI$3&lt;&gt;"コンテンツなし",IF(AND(申込書!$AH$4="GIGAスクールパック",SUM($Q89,$S89)&lt;&gt;0),SUM($Q89,$S89),IF(AND(申込書!$AH$4="SKY安心GIGAタブレット",SUM($U89,$W89)&lt;&gt;0),SUM($U89,$W89),"")),"")</f>
        <v/>
      </c>
      <c r="DM89" s="81"/>
      <c r="DN89" s="82"/>
      <c r="DO89" s="80" t="str">
        <f>IF(AND(申込書!$C$104&lt;&gt;"▼プルダウンより選択してください",申込書!$C$104&lt;&gt;"",申込書!$P$104&lt;&gt;"YYYY/MM/DD",$G89&lt;&gt;""),申込書!$P$104,"")</f>
        <v/>
      </c>
      <c r="DP89" s="81" t="str">
        <f>IF(AND(申込書!$C$104&lt;&gt;"▼プルダウンより選択してください",申込書!$C$104&lt;&gt;"",$G89&lt;&gt;""),申込書!$M$104,"")</f>
        <v/>
      </c>
      <c r="DQ89" s="81" t="str">
        <f>IF($DO$3&lt;&gt;"コンテンツなし",IF(AND(申込書!$AH$4="GIGAスクールパック",SUM($P89,$R89)&lt;&gt;0),SUM($P89,$R89),IF(AND(申込書!$AH$4="SKY安心GIGAタブレット",SUM($T89,$V89)&lt;&gt;0),SUM($T89,$V89),"")),"")</f>
        <v/>
      </c>
      <c r="DR89" s="81" t="str">
        <f>IF($DO$3&lt;&gt;"コンテンツなし",IF(AND(申込書!$AH$4="GIGAスクールパック",SUM($Q89,$S89)&lt;&gt;0),SUM($Q89,$S89),IF(AND(申込書!$AH$4="SKY安心GIGAタブレット",SUM($U89,$W89)&lt;&gt;0),SUM($U89,$W89),"")),"")</f>
        <v/>
      </c>
      <c r="DS89" s="81"/>
      <c r="DT89" s="82"/>
      <c r="DU89" s="80" t="str">
        <f>IF(AND(申込書!$C$105&lt;&gt;"▼プルダウンより選択してください",申込書!$C$105&lt;&gt;"",申込書!$P$105&lt;&gt;"YYYY/MM/DD",$G89&lt;&gt;""),申込書!$P$105,"")</f>
        <v/>
      </c>
      <c r="DV89" s="81" t="str">
        <f>IF(AND(申込書!$C$105&lt;&gt;"▼プルダウンより選択してください",申込書!$C$105&lt;&gt;"",$G89&lt;&gt;""),申込書!$M$105,"")</f>
        <v/>
      </c>
      <c r="DW89" s="81" t="str">
        <f>IF($DU$3&lt;&gt;"コンテンツなし",IF(AND(申込書!$AH$4="GIGAスクールパック",SUM($P89,$R89)&lt;&gt;0),SUM($P89,$R89),IF(AND(申込書!$AH$4="SKY安心GIGAタブレット",SUM($T89,$V89)&lt;&gt;0),SUM($T89,$V89),"")),"")</f>
        <v/>
      </c>
      <c r="DX89" s="81" t="str">
        <f>IF($DU$3&lt;&gt;"コンテンツなし",IF(AND(申込書!$AH$4="GIGAスクールパック",SUM($Q89,$S89)&lt;&gt;0),SUM($Q89,$S89),IF(AND(申込書!$AH$4="SKY安心GIGAタブレット",SUM($U89,$W89)&lt;&gt;0),SUM($U89,$W89),"")),"")</f>
        <v/>
      </c>
      <c r="DY89" s="157"/>
      <c r="DZ89" s="82"/>
      <c r="EA89" s="80" t="str">
        <f>IF(AND(申込書!$C$106&lt;&gt;"▼プルダウンより選択してください",申込書!$C$106&lt;&gt;"",申込書!$P$106&lt;&gt;"YYYY/MM/DD",$G89&lt;&gt;""),申込書!$P$106,"")</f>
        <v/>
      </c>
      <c r="EB89" s="81" t="str">
        <f>IF(AND(申込書!$C$106&lt;&gt;"▼プルダウンより選択してください",申込書!$C$106&lt;&gt;"",$G89&lt;&gt;""),申込書!$M$106,"")</f>
        <v/>
      </c>
      <c r="EC89" s="81" t="str">
        <f>IF($EA$3&lt;&gt;"コンテンツなし",IF(AND(申込書!$AH$4="GIGAスクールパック",SUM($P89,$R89)&lt;&gt;0),SUM($P89,$R89),IF(AND(申込書!$AH$4="SKY安心GIGAタブレット",SUM($T89,$V89)&lt;&gt;0),SUM($T89,$V89),"")),"")</f>
        <v/>
      </c>
      <c r="ED89" s="81" t="str">
        <f>IF($EA$3&lt;&gt;"コンテンツなし",IF(AND(申込書!$AH$4="GIGAスクールパック",SUM($Q89,$S89)&lt;&gt;0),SUM($Q89,$S89),IF(AND(申込書!$AH$4="SKY安心GIGAタブレット",SUM($U89,$W89)&lt;&gt;0),SUM($U89,$W89),"")),"")</f>
        <v/>
      </c>
      <c r="EE89" s="157"/>
      <c r="EF89" s="82"/>
      <c r="EG89" s="80" t="str">
        <f>IF(AND(申込書!$C$107&lt;&gt;"▼プルダウンより選択してください",申込書!$C$107&lt;&gt;"",申込書!$P$107&lt;&gt;"YYYY/MM/DD",$G89&lt;&gt;""),申込書!$P$107,"")</f>
        <v/>
      </c>
      <c r="EH89" s="81" t="str">
        <f>IF(AND(申込書!$C$107&lt;&gt;"▼プルダウンより選択してください",申込書!$C$107&lt;&gt;"",$G89&lt;&gt;""),申込書!$M$107,"")</f>
        <v/>
      </c>
      <c r="EI89" s="81" t="str">
        <f>IF($EG$3&lt;&gt;"コンテンツなし",IF(AND(申込書!$AH$4="GIGAスクールパック",SUM($P89,$R89)&lt;&gt;0),SUM($P89,$R89),IF(AND(申込書!$AH$4="SKY安心GIGAタブレット",SUM($T89,$V89)&lt;&gt;0),SUM($T89,$V89),"")),"")</f>
        <v/>
      </c>
      <c r="EJ89" s="81" t="str">
        <f>IF($EG$3&lt;&gt;"コンテンツなし",IF(AND(申込書!$AH$4="GIGAスクールパック",SUM($Q89,$S89)&lt;&gt;0),SUM($Q89,$S89),IF(AND(申込書!$AH$4="SKY安心GIGAタブレット",SUM($U89,$W89)&lt;&gt;0),SUM($U89,$W89),"")),"")</f>
        <v/>
      </c>
      <c r="EK89" s="157"/>
      <c r="EL89" s="82"/>
      <c r="EM89" s="80" t="str">
        <f>IF(AND(申込書!$C$108&lt;&gt;"▼プルダウンより選択してください",申込書!$C$108&lt;&gt;"",申込書!$P$108&lt;&gt;"YYYY/MM/DD",$G89&lt;&gt;""),申込書!$P$108,"")</f>
        <v/>
      </c>
      <c r="EN89" s="81" t="str">
        <f>IF(AND(申込書!$C$108&lt;&gt;"▼プルダウンより選択してください",申込書!$C$108&lt;&gt;"",$G89&lt;&gt;""),申込書!$M$108,"")</f>
        <v/>
      </c>
      <c r="EO89" s="81" t="str">
        <f>IF($EM$3&lt;&gt;"コンテンツなし",IF(AND(申込書!$AH$4="GIGAスクールパック",SUM($P89,$R89)&lt;&gt;0),SUM($P89,$R89),IF(AND(申込書!$AH$4="SKY安心GIGAタブレット",SUM($T89,$V89)&lt;&gt;0),SUM($T89,$V89),"")),"")</f>
        <v/>
      </c>
      <c r="EP89" s="81" t="str">
        <f>IF($EM$3&lt;&gt;"コンテンツなし",IF(AND(申込書!$AH$4="GIGAスクールパック",SUM($Q89,$S89)&lt;&gt;0),SUM($Q89,$S89),IF(AND(申込書!$AH$4="SKY安心GIGAタブレット",SUM($U89,$W89)&lt;&gt;0),SUM($U89,$W89),"")),"")</f>
        <v/>
      </c>
      <c r="EQ89" s="157"/>
      <c r="ER89" s="82"/>
      <c r="ES89" s="80" t="str">
        <f>IF(AND(申込書!$C$109&lt;&gt;"▼プルダウンより選択してください",申込書!$C$109&lt;&gt;"",申込書!$P$109&lt;&gt;"YYYY/MM/DD",$G89&lt;&gt;""),申込書!$P$109,"")</f>
        <v/>
      </c>
      <c r="ET89" s="81" t="str">
        <f>IF(AND(申込書!$C$109&lt;&gt;"▼プルダウンより選択してください",申込書!$C$109&lt;&gt;"",$G89&lt;&gt;""),申込書!$M$109,"")</f>
        <v/>
      </c>
      <c r="EU89" s="81" t="str">
        <f>IF($ES$3&lt;&gt;"コンテンツなし",IF(AND(申込書!$AH$4="GIGAスクールパック",SUM($P89,$R89)&lt;&gt;0),SUM($P89,$R89),IF(AND(申込書!$AH$4="SKY安心GIGAタブレット",SUM($T89,$V89)&lt;&gt;0),SUM($T89,$V89),"")),"")</f>
        <v/>
      </c>
      <c r="EV89" s="81" t="str">
        <f>IF($ES$3&lt;&gt;"コンテンツなし",IF(AND(申込書!$AH$4="GIGAスクールパック",SUM($Q89,$S89)&lt;&gt;0),SUM($Q89,$S89),IF(AND(申込書!$AH$4="SKY安心GIGAタブレット",SUM($U89,$W89)&lt;&gt;0),SUM($U89,$W89),"")),"")</f>
        <v/>
      </c>
      <c r="EW89" s="157"/>
      <c r="EX89" s="82"/>
      <c r="EY89" s="80" t="str">
        <f>IF(AND(申込書!$C$110&lt;&gt;"▼プルダウンより選択してください",申込書!$C$110&lt;&gt;"",申込書!$P$110&lt;&gt;"YYYY/MM/DD",$G89&lt;&gt;""),申込書!$P$110,"")</f>
        <v/>
      </c>
      <c r="EZ89" s="81" t="str">
        <f>IF(AND(申込書!$C$110&lt;&gt;"▼プルダウンより選択してください",申込書!$C$110&lt;&gt;"",$G89&lt;&gt;""),申込書!$M$110,"")</f>
        <v/>
      </c>
      <c r="FA89" s="81" t="str">
        <f>IF($EY$3&lt;&gt;"コンテンツなし",IF(AND(申込書!$AH$4="GIGAスクールパック",SUM($P89,$R89)&lt;&gt;0),SUM($P89,$R89),IF(AND(申込書!$AH$4="SKY安心GIGAタブレット",SUM($T89,$V89)&lt;&gt;0),SUM($T89,$V89),"")),"")</f>
        <v/>
      </c>
      <c r="FB89" s="81" t="str">
        <f>IF($EY$3&lt;&gt;"コンテンツなし",IF(AND(申込書!$AH$4="GIGAスクールパック",SUM($Q89,$S89)&lt;&gt;0),SUM($Q89,$S89),IF(AND(申込書!$AH$4="SKY安心GIGAタブレット",SUM($U89,$W89)&lt;&gt;0),SUM($U89,$W89),"")),"")</f>
        <v/>
      </c>
      <c r="FC89" s="157"/>
      <c r="FD89" s="82"/>
      <c r="FE89" s="80" t="str">
        <f>IF(AND(申込書!$C$111&lt;&gt;"▼プルダウンより選択してください",申込書!$C$111&lt;&gt;"",申込書!$P$111&lt;&gt;"YYYY/MM/DD",$G89&lt;&gt;""),申込書!$P$111,"")</f>
        <v/>
      </c>
      <c r="FF89" s="81" t="str">
        <f>IF(AND(申込書!$C$111&lt;&gt;"▼プルダウンより選択してください",申込書!$C$111&lt;&gt;"",$G89&lt;&gt;""),申込書!$M$111,"")</f>
        <v/>
      </c>
      <c r="FG89" s="81" t="str">
        <f>IF($FE$3&lt;&gt;"コンテンツなし",IF(AND(申込書!$AH$4="GIGAスクールパック",SUM($P89,$R89)&lt;&gt;0),SUM($P89,$R89),IF(AND(申込書!$AH$4="SKY安心GIGAタブレット",SUM($T89,$V89)&lt;&gt;0),SUM($T89,$V89),"")),"")</f>
        <v/>
      </c>
      <c r="FH89" s="81" t="str">
        <f>IF($FE$3&lt;&gt;"コンテンツなし",IF(AND(申込書!$AH$4="GIGAスクールパック",SUM($Q89,$S89)&lt;&gt;0),SUM($Q89,$S89),IF(AND(申込書!$AH$4="SKY安心GIGAタブレット",SUM($U89,$W89)&lt;&gt;0),SUM($U89,$W89),"")),"")</f>
        <v/>
      </c>
      <c r="FI89" s="157"/>
      <c r="FJ89" s="82"/>
      <c r="FK89" s="80" t="str">
        <f>IF(AND(申込書!$C$112&lt;&gt;"▼プルダウンより選択してください",申込書!$C$112&lt;&gt;"",申込書!$P$112&lt;&gt;"YYYY/MM/DD",$G89&lt;&gt;""),申込書!$P$112,"")</f>
        <v/>
      </c>
      <c r="FL89" s="81" t="str">
        <f>IF(AND(申込書!$C$112&lt;&gt;"▼プルダウンより選択してください",申込書!$C$112&lt;&gt;"",$G89&lt;&gt;""),申込書!$M$112,"")</f>
        <v/>
      </c>
      <c r="FM89" s="81" t="str">
        <f>IF($FK$3&lt;&gt;"コンテンツなし",IF(AND(申込書!$AH$4="GIGAスクールパック",SUM($P89,$R89)&lt;&gt;0),SUM($P89,$R89),IF(AND(申込書!$AH$4="SKY安心GIGAタブレット",SUM($T89,$V89)&lt;&gt;0),SUM($T89,$V89),"")),"")</f>
        <v/>
      </c>
      <c r="FN89" s="81" t="str">
        <f>IF($FK$3&lt;&gt;"コンテンツなし",IF(AND(申込書!$AH$4="GIGAスクールパック",SUM($Q89,$S89)&lt;&gt;0),SUM($Q89,$S89),IF(AND(申込書!$AH$4="SKY安心GIGAタブレット",SUM($U89,$W89)&lt;&gt;0),SUM($U89,$W89),"")),"")</f>
        <v/>
      </c>
      <c r="FO89" s="157"/>
      <c r="FP89" s="82"/>
      <c r="FQ89" s="80" t="str">
        <f>IF(AND(申込書!$C$113&lt;&gt;"▼プルダウンより選択してください",申込書!$C$113&lt;&gt;"",申込書!$P$113&lt;&gt;"YYYY/MM/DD",$G89&lt;&gt;""),申込書!$P$113,"")</f>
        <v/>
      </c>
      <c r="FR89" s="81" t="str">
        <f>IF(AND(申込書!$C$113&lt;&gt;"▼プルダウンより選択してください",申込書!$C$113&lt;&gt;"",$G89&lt;&gt;""),申込書!$M$113,"")</f>
        <v/>
      </c>
      <c r="FS89" s="81" t="str">
        <f>IF($FQ$3&lt;&gt;"コンテンツなし",IF(AND(申込書!$AH$4="GIGAスクールパック",SUM($P89,$R89)&lt;&gt;0),SUM($P89,$R89),IF(AND(申込書!$AH$4="SKY安心GIGAタブレット",SUM($T89,$V89)&lt;&gt;0),SUM($T89,$V89),"")),"")</f>
        <v/>
      </c>
      <c r="FT89" s="81" t="str">
        <f>IF($FQ$3&lt;&gt;"コンテンツなし",IF(AND(申込書!$AH$4="GIGAスクールパック",SUM($Q89,$S89)&lt;&gt;0),SUM($Q89,$S89),IF(AND(申込書!$AH$4="SKY安心GIGAタブレット",SUM($U89,$W89)&lt;&gt;0),SUM($U89,$W89),"")),"")</f>
        <v/>
      </c>
      <c r="FU89" s="157"/>
      <c r="FV89" s="82"/>
      <c r="FW89" s="80" t="str">
        <f>IF(AND(申込書!$C$114&lt;&gt;"▼プルダウンより選択してください",申込書!$C$114&lt;&gt;"",申込書!$P$114&lt;&gt;"YYYY/MM/DD",$G89&lt;&gt;""),申込書!$P$114,"")</f>
        <v/>
      </c>
      <c r="FX89" s="81" t="str">
        <f>IF(AND(申込書!$C$114&lt;&gt;"▼プルダウンより選択してください",申込書!$C$114&lt;&gt;"",$G89&lt;&gt;""),申込書!$M$114,"")</f>
        <v/>
      </c>
      <c r="FY89" s="81" t="str">
        <f>IF($FW$3&lt;&gt;"コンテンツなし",IF(AND(申込書!$AH$4="GIGAスクールパック",SUM($P89,$R89)&lt;&gt;0),SUM($P89,$R89),IF(AND(申込書!$AH$4="SKY安心GIGAタブレット",SUM($T89,$V89)&lt;&gt;0),SUM($T89,$V89),"")),"")</f>
        <v/>
      </c>
      <c r="FZ89" s="81" t="str">
        <f>IF($FW$3&lt;&gt;"コンテンツなし",IF(AND(申込書!$AH$4="GIGAスクールパック",SUM($Q89,$S89)&lt;&gt;0),SUM($Q89,$S89),IF(AND(申込書!$AH$4="SKY安心GIGAタブレット",SUM($U89,$W89)&lt;&gt;0),SUM($U89,$W89),"")),"")</f>
        <v/>
      </c>
      <c r="GA89" s="157"/>
      <c r="GB89" s="82"/>
      <c r="GC89" s="80" t="str">
        <f>IF(AND(申込書!$C$115&lt;&gt;"▼プルダウンより選択してください",申込書!$C$115&lt;&gt;"",申込書!$P$115&lt;&gt;"YYYY/MM/DD",$G89&lt;&gt;""),申込書!$P$115,"")</f>
        <v/>
      </c>
      <c r="GD89" s="81" t="str">
        <f>IF(AND(申込書!$C$115&lt;&gt;"▼プルダウンより選択してください",申込書!$C$115&lt;&gt;"",$G89&lt;&gt;""),申込書!$M$115,"")</f>
        <v/>
      </c>
      <c r="GE89" s="81" t="str">
        <f>IF($GC$3&lt;&gt;"コンテンツなし",IF(AND(申込書!$AH$4="GIGAスクールパック",SUM($P89,$R89)&lt;&gt;0),SUM($P89,$R89),IF(AND(申込書!$AH$4="SKY安心GIGAタブレット",SUM($T89,$V89)&lt;&gt;0),SUM($T89,$V89),"")),"")</f>
        <v/>
      </c>
      <c r="GF89" s="81" t="str">
        <f>IF($GC$3&lt;&gt;"コンテンツなし",IF(AND(申込書!$AH$4="GIGAスクールパック",SUM($Q89,$S89)&lt;&gt;0),SUM($Q89,$S89),IF(AND(申込書!$AH$4="SKY安心GIGAタブレット",SUM($U89,$W89)&lt;&gt;0),SUM($U89,$W89),"")),"")</f>
        <v/>
      </c>
      <c r="GG89" s="157"/>
      <c r="GH89" s="82"/>
      <c r="GI89" s="80" t="str">
        <f>IF(AND(申込書!$C$116&lt;&gt;"▼プルダウンより選択してください",申込書!$C$116&lt;&gt;"",申込書!$P$116&lt;&gt;"YYYY/MM/DD",$G89&lt;&gt;""),申込書!$P$116,"")</f>
        <v/>
      </c>
      <c r="GJ89" s="81" t="str">
        <f>IF(AND(申込書!$C$116&lt;&gt;"▼プルダウンより選択してください",申込書!$C$116&lt;&gt;"",$G89&lt;&gt;""),申込書!$M$116,"")</f>
        <v/>
      </c>
      <c r="GK89" s="81" t="str">
        <f>IF($GI$3&lt;&gt;"コンテンツなし",IF(AND(申込書!$AH$4="GIGAスクールパック",SUM($P89,$R89)&lt;&gt;0),SUM($P89,$R89),IF(AND(申込書!$AH$4="SKY安心GIGAタブレット",SUM($T89,$V89)&lt;&gt;0),SUM($T89,$V89),"")),"")</f>
        <v/>
      </c>
      <c r="GL89" s="81" t="str">
        <f>IF($GI$3&lt;&gt;"コンテンツなし",IF(AND(申込書!$AH$4="GIGAスクールパック",SUM($Q89,$S89)&lt;&gt;0),SUM($Q89,$S89),IF(AND(申込書!$AH$4="SKY安心GIGAタブレット",SUM($U89,$W89)&lt;&gt;0),SUM($U89,$W89),"")),"")</f>
        <v/>
      </c>
      <c r="GM89" s="157"/>
      <c r="GN89" s="82"/>
      <c r="GO89" s="80" t="str">
        <f>IF(AND(申込書!$C$117&lt;&gt;"▼プルダウンより選択してください",申込書!$C$117&lt;&gt;"",申込書!$P$117&lt;&gt;"YYYY/MM/DD",$G89&lt;&gt;""),申込書!$P$117,"")</f>
        <v/>
      </c>
      <c r="GP89" s="81" t="str">
        <f>IF(AND(申込書!$C$117&lt;&gt;"▼プルダウンより選択してください",申込書!$C$117&lt;&gt;"",$G89&lt;&gt;""),申込書!$M$117,"")</f>
        <v/>
      </c>
      <c r="GQ89" s="81" t="str">
        <f>IF($GO$3&lt;&gt;"コンテンツなし",IF(AND(申込書!$AH$4="GIGAスクールパック",SUM($P89,$R89)&lt;&gt;0),SUM($P89,$R89),IF(AND(申込書!$AH$4="SKY安心GIGAタブレット",SUM($T89,$V89)&lt;&gt;0),SUM($T89,$V89),"")),"")</f>
        <v/>
      </c>
      <c r="GR89" s="81" t="str">
        <f>IF($GO$3&lt;&gt;"コンテンツなし",IF(AND(申込書!$AH$4="GIGAスクールパック",SUM($Q89,$S89)&lt;&gt;0),SUM($Q89,$S89),IF(AND(申込書!$AH$4="SKY安心GIGAタブレット",SUM($U89,$W89)&lt;&gt;0),SUM($U89,$W89),"")),"")</f>
        <v/>
      </c>
      <c r="GS89" s="157"/>
      <c r="GT89" s="82"/>
      <c r="GU89" s="80" t="str">
        <f>IF(AND(申込書!$C$118&lt;&gt;"▼プルダウンより選択してください",申込書!$C$118&lt;&gt;"",申込書!$P$118&lt;&gt;"YYYY/MM/DD",$G89&lt;&gt;""),申込書!$P$118,"")</f>
        <v/>
      </c>
      <c r="GV89" s="81" t="str">
        <f>IF(AND(申込書!$C$118&lt;&gt;"▼プルダウンより選択してください",申込書!$C$118&lt;&gt;"",$G89&lt;&gt;""),申込書!$M$118,"")</f>
        <v/>
      </c>
      <c r="GW89" s="81" t="str">
        <f>IF($GU$3&lt;&gt;"コンテンツなし",IF(AND(申込書!$AH$4="GIGAスクールパック",SUM($P89,$R89)&lt;&gt;0),SUM($P89,$R89),IF(AND(申込書!$AH$4="SKY安心GIGAタブレット",SUM($T89,$V89)&lt;&gt;0),SUM($T89,$V89),"")),"")</f>
        <v/>
      </c>
      <c r="GX89" s="81" t="str">
        <f>IF($GU$3&lt;&gt;"コンテンツなし",IF(AND(申込書!$AH$4="GIGAスクールパック",SUM($Q89,$S89)&lt;&gt;0),SUM($Q89,$S89),IF(AND(申込書!$AH$4="SKY安心GIGAタブレット",SUM($U89,$W89)&lt;&gt;0),SUM($U89,$W89),"")),"")</f>
        <v/>
      </c>
      <c r="GY89" s="157"/>
      <c r="GZ89" s="82"/>
      <c r="HA89" s="80" t="str">
        <f>IF(AND(申込書!$C$119&lt;&gt;"▼プルダウンより選択してください",申込書!$C$119&lt;&gt;"",申込書!$P$119&lt;&gt;"YYYY/MM/DD",$G89&lt;&gt;""),申込書!$P$119,"")</f>
        <v/>
      </c>
      <c r="HB89" s="81" t="str">
        <f>IF(AND(申込書!$C$119&lt;&gt;"▼プルダウンより選択してください",申込書!$C$119&lt;&gt;"",$G89&lt;&gt;""),申込書!$M$119,"")</f>
        <v/>
      </c>
      <c r="HC89" s="81" t="str">
        <f>IF($HA$3&lt;&gt;"コンテンツなし",IF(AND(申込書!$AH$4="GIGAスクールパック",SUM($P89,$R89)&lt;&gt;0),SUM($P89,$R89),IF(AND(申込書!$AH$4="SKY安心GIGAタブレット",SUM($T89,$V89)&lt;&gt;0),SUM($T89,$V89),"")),"")</f>
        <v/>
      </c>
      <c r="HD89" s="81" t="str">
        <f>IF($HA$3&lt;&gt;"コンテンツなし",IF(AND(申込書!$AH$4="GIGAスクールパック",SUM($Q89,$S89)&lt;&gt;0),SUM($Q89,$S89),IF(AND(申込書!$AH$4="SKY安心GIGAタブレット",SUM($U89,$W89)&lt;&gt;0),SUM($U89,$W89),"")),"")</f>
        <v/>
      </c>
      <c r="HE89" s="157"/>
      <c r="HF89" s="82"/>
      <c r="HG89" s="83"/>
    </row>
    <row r="90" spans="2:215" ht="26.85" customHeight="1">
      <c r="B90" s="62">
        <f t="shared" si="1"/>
        <v>85</v>
      </c>
      <c r="C90" s="63"/>
      <c r="D90" s="64"/>
      <c r="E90" s="207"/>
      <c r="F90" s="65"/>
      <c r="G90" s="66"/>
      <c r="H90" s="67"/>
      <c r="I90" s="68"/>
      <c r="J90" s="69"/>
      <c r="K90" s="70"/>
      <c r="L90" s="71"/>
      <c r="M90" s="72"/>
      <c r="N90" s="73"/>
      <c r="O90" s="74"/>
      <c r="P90" s="179"/>
      <c r="Q90" s="180"/>
      <c r="R90" s="180"/>
      <c r="S90" s="181"/>
      <c r="T90" s="179"/>
      <c r="U90" s="180"/>
      <c r="V90" s="182"/>
      <c r="W90" s="181"/>
      <c r="X90" s="75"/>
      <c r="Y90" s="76"/>
      <c r="Z90" s="77"/>
      <c r="AA90" s="78"/>
      <c r="AB90" s="79"/>
      <c r="AC90" s="79"/>
      <c r="AD90" s="79"/>
      <c r="AE90" s="77"/>
      <c r="AF90" s="139"/>
      <c r="AG90" s="139"/>
      <c r="AH90" s="139"/>
      <c r="AI90" s="80" t="str">
        <f>IF(AND(申込書!$C$90&lt;&gt;"▼プルダウンより選択してください",申込書!$C$90&lt;&gt;"",申込書!$P$90&lt;&gt;"YYYY/MM/DD",$G90&lt;&gt;""),申込書!$P$90,"")</f>
        <v/>
      </c>
      <c r="AJ90" s="81" t="str">
        <f>IF(AND(申込書!$C$90&lt;&gt;"▼プルダウンより選択してください",申込書!$C$90&lt;&gt;"",$G90&lt;&gt;""),申込書!$M$90,"")</f>
        <v/>
      </c>
      <c r="AK90" s="81" t="str">
        <f>IF($AI$3&lt;&gt;"コンテンツなし",IF(AND(申込書!$AH$4="GIGAスクールパック",SUM($P90,$R90)&lt;&gt;0),SUM($P90,$R90),IF(AND(申込書!$AH$4="SKY安心GIGAタブレット",SUM($T90,$V90)&lt;&gt;0),SUM($T90,$V90),"")),"")</f>
        <v/>
      </c>
      <c r="AL90" s="81" t="str">
        <f>IF($AI$3&lt;&gt;"コンテンツなし",IF(AND(申込書!$AH$4="GIGAスクールパック",SUM($Q90,$S90)&lt;&gt;0),SUM($Q90,$S90),IF(AND(申込書!$AH$4="SKY安心GIGAタブレット",SUM($U90,$W90)&lt;&gt;0),SUM($U90,$W90),"")),"")</f>
        <v/>
      </c>
      <c r="AM90" s="157"/>
      <c r="AN90" s="82"/>
      <c r="AO90" s="80" t="str">
        <f>IF(AND(申込書!$C$91&lt;&gt;"▼プルダウンより選択してください",申込書!$C$91&lt;&gt;"",申込書!$P$91&lt;&gt;"YYYY/MM/DD",$G90&lt;&gt;""),申込書!$P$91,"")</f>
        <v/>
      </c>
      <c r="AP90" s="81" t="str">
        <f>IF(AND(申込書!$C$91&lt;&gt;"▼プルダウンより選択してください",申込書!$C$91&lt;&gt;"",$G90&lt;&gt;""),申込書!$M$91,"")</f>
        <v/>
      </c>
      <c r="AQ90" s="81" t="str">
        <f>IF($AO$3&lt;&gt;"コンテンツなし",IF(AND(申込書!$AH$4="GIGAスクールパック",SUM($P90,$R90)&lt;&gt;0),SUM($P90,$R90),IF(AND(申込書!$AH$4="SKY安心GIGAタブレット",SUM($T90,$V90)&lt;&gt;0),SUM($T90,$V90),"")),"")</f>
        <v/>
      </c>
      <c r="AR90" s="81" t="str">
        <f>IF($AO$3&lt;&gt;"コンテンツなし",IF(AND(申込書!$AH$4="GIGAスクールパック",SUM($Q90,$S90)&lt;&gt;0),SUM($Q90,$S90),IF(AND(申込書!$AH$4="SKY安心GIGAタブレット",SUM($U90,$W90)&lt;&gt;0),SUM($U90,$W90),"")),"")</f>
        <v/>
      </c>
      <c r="AS90" s="157"/>
      <c r="AT90" s="82"/>
      <c r="AU90" s="80" t="str">
        <f>IF(AND(申込書!$C$92&lt;&gt;"▼プルダウンより選択してください",申込書!$C$92&lt;&gt;"",申込書!$P$92&lt;&gt;"YYYY/MM/DD",$G90&lt;&gt;""),申込書!$P$92,"")</f>
        <v/>
      </c>
      <c r="AV90" s="81" t="str">
        <f>IF(AND(申込書!$C$92&lt;&gt;"▼プルダウンより選択してください",申込書!$C$92&lt;&gt;"",$G90&lt;&gt;""),申込書!$M$92,"")</f>
        <v/>
      </c>
      <c r="AW90" s="81" t="str">
        <f>IF($AU$3&lt;&gt;"コンテンツなし",IF(AND(申込書!$AH$4="GIGAスクールパック",SUM($P90,$R90)&lt;&gt;0),SUM($P90,$R90),IF(AND(申込書!$AH$4="SKY安心GIGAタブレット",SUM($T90,$V90)&lt;&gt;0),SUM($T90,$V90),"")),"")</f>
        <v/>
      </c>
      <c r="AX90" s="81" t="str">
        <f>IF($AU$3&lt;&gt;"コンテンツなし",IF(AND(申込書!$AH$4="GIGAスクールパック",SUM($Q90,$S90)&lt;&gt;0),SUM($Q90,$S90),IF(AND(申込書!$AH$4="SKY安心GIGAタブレット",SUM($U90,$W90)&lt;&gt;0),SUM($U90,$W90),"")),"")</f>
        <v/>
      </c>
      <c r="AY90" s="157"/>
      <c r="AZ90" s="82"/>
      <c r="BA90" s="80" t="str">
        <f>IF(AND(申込書!$C$93&lt;&gt;"▼プルダウンより選択してください",申込書!$C$93&lt;&gt;"",申込書!$P$93&lt;&gt;"YYYY/MM/DD",$G90&lt;&gt;""),申込書!$P$93,"")</f>
        <v/>
      </c>
      <c r="BB90" s="81" t="str">
        <f>IF(AND(申込書!$C$93&lt;&gt;"▼プルダウンより選択してください",申込書!$C$93&lt;&gt;"",申込書!$M$93&gt;=1,$G90&lt;&gt;""),申込書!$M$93,"")</f>
        <v/>
      </c>
      <c r="BC90" s="81" t="str">
        <f>IF($BA$3&lt;&gt;"コンテンツなし",IF(AND(申込書!$AH$4="GIGAスクールパック",SUM($P90,$R90)&lt;&gt;0),SUM($P90,$R90),IF(AND(申込書!$AH$4="SKY安心GIGAタブレット",SUM($T90,$V90)&lt;&gt;0),SUM($T90,$V90),"")),"")</f>
        <v/>
      </c>
      <c r="BD90" s="81" t="str">
        <f>IF($BA$3&lt;&gt;"コンテンツなし",IF(AND(申込書!$AH$4="GIGAスクールパック",SUM($Q90,$S90)&lt;&gt;0),SUM($Q90,$S90),IF(AND(申込書!$AH$4="SKY安心GIGAタブレット",SUM($U90,$W90)&lt;&gt;0),SUM($U90,$W90),"")),"")</f>
        <v/>
      </c>
      <c r="BE90" s="157"/>
      <c r="BF90" s="82"/>
      <c r="BG90" s="80" t="str">
        <f>IF(AND(申込書!$C$94&lt;&gt;"▼プルダウンより選択してください",申込書!$C$94&lt;&gt;"",申込書!$P$94&lt;&gt;"YYYY/MM/DD",$G90&lt;&gt;""),申込書!$P$94,"")</f>
        <v/>
      </c>
      <c r="BH90" s="81" t="str">
        <f>IF(AND(申込書!$C$94&lt;&gt;"▼プルダウンより選択してください",申込書!$C$94&lt;&gt;"",$G90&lt;&gt;""),申込書!$M$94,"")</f>
        <v/>
      </c>
      <c r="BI90" s="81" t="str">
        <f>IF($BG$3&lt;&gt;"コンテンツなし",IF(AND(申込書!$AH$4="GIGAスクールパック",SUM($P90,$R90)&lt;&gt;0),SUM($P90,$R90),IF(AND(申込書!$AH$4="SKY安心GIGAタブレット",SUM($T90,$V90)&lt;&gt;0),SUM($T90,$V90),"")),"")</f>
        <v/>
      </c>
      <c r="BJ90" s="81" t="str">
        <f>IF($BG$3&lt;&gt;"コンテンツなし",IF(AND(申込書!$AH$4="GIGAスクールパック",SUM($Q90,$S90)&lt;&gt;0),SUM($Q90,$S90),IF(AND(申込書!$AH$4="SKY安心GIGAタブレット",SUM($U90,$W90)&lt;&gt;0),SUM($U90,$W90),"")),"")</f>
        <v/>
      </c>
      <c r="BK90" s="157"/>
      <c r="BL90" s="82"/>
      <c r="BM90" s="80" t="str">
        <f>IF(AND(申込書!$C$95&lt;&gt;"▼プルダウンより選択してください",申込書!$C$95&lt;&gt;"",申込書!$P$95&lt;&gt;"YYYY/MM/DD",$G90&lt;&gt;""),申込書!$P$95,"")</f>
        <v/>
      </c>
      <c r="BN90" s="81" t="str">
        <f>IF(AND(申込書!$C$95&lt;&gt;"▼プルダウンより選択してください",申込書!$C$95&lt;&gt;"",$G90&lt;&gt;""),申込書!$M$95,"")</f>
        <v/>
      </c>
      <c r="BO90" s="81" t="str">
        <f>IF($BM$3&lt;&gt;"コンテンツなし",IF(AND(申込書!$AH$4="GIGAスクールパック",SUM($P90,$R90)&lt;&gt;0),SUM($P90,$R90),IF(AND(申込書!$AH$4="SKY安心GIGAタブレット",SUM($T90,$V90)&lt;&gt;0),SUM($T90,$V90),"")),"")</f>
        <v/>
      </c>
      <c r="BP90" s="81" t="str">
        <f>IF($BM$3&lt;&gt;"コンテンツなし",IF(AND(申込書!$AH$4="GIGAスクールパック",SUM($Q90,$S90)&lt;&gt;0),SUM($Q90,$S90),IF(AND(申込書!$AH$4="SKY安心GIGAタブレット",SUM($U90,$W90)&lt;&gt;0),SUM($U90,$W90),"")),"")</f>
        <v/>
      </c>
      <c r="BQ90" s="157"/>
      <c r="BR90" s="82"/>
      <c r="BS90" s="80" t="str">
        <f>IF(AND(申込書!$C$96&lt;&gt;"▼プルダウンより選択してください",申込書!$C$96&lt;&gt;"",申込書!$P$96&lt;&gt;"YYYY/MM/DD",$G90&lt;&gt;""),申込書!$P$96,"")</f>
        <v/>
      </c>
      <c r="BT90" s="81" t="str">
        <f>IF(AND(申込書!$C$96&lt;&gt;"▼プルダウンより選択してください",申込書!$C$96&lt;&gt;"",$G90&lt;&gt;""),申込書!$M$96,"")</f>
        <v/>
      </c>
      <c r="BU90" s="81" t="str">
        <f>IF($BS$3&lt;&gt;"コンテンツなし",IF(AND(申込書!$AH$4="GIGAスクールパック",SUM($P90,$R90)&lt;&gt;0),SUM($P90,$R90),IF(AND(申込書!$AH$4="SKY安心GIGAタブレット",SUM($T90,$V90)&lt;&gt;0),SUM($T90,$V90),"")),"")</f>
        <v/>
      </c>
      <c r="BV90" s="81" t="str">
        <f>IF($BS$3&lt;&gt;"コンテンツなし",IF(AND(申込書!$AH$4="GIGAスクールパック",SUM($Q90,$S90)&lt;&gt;0),SUM($Q90,$S90),IF(AND(申込書!$AH$4="SKY安心GIGAタブレット",SUM($U90,$W90)&lt;&gt;0),SUM($U90,$W90),"")),"")</f>
        <v/>
      </c>
      <c r="BW90" s="157"/>
      <c r="BX90" s="82"/>
      <c r="BY90" s="80" t="str">
        <f>IF(AND(申込書!$C$97&lt;&gt;"▼プルダウンより選択してください",申込書!$C$97&lt;&gt;"",申込書!$P$97&lt;&gt;"YYYY/MM/DD",$G90&lt;&gt;""),申込書!$P$97,"")</f>
        <v/>
      </c>
      <c r="BZ90" s="81" t="str">
        <f>IF(AND(申込書!$C$97&lt;&gt;"▼プルダウンより選択してください",申込書!$C$97&lt;&gt;"",$G90&lt;&gt;""),申込書!$M$97,"")</f>
        <v/>
      </c>
      <c r="CA90" s="81" t="str">
        <f>IF($BY$3&lt;&gt;"コンテンツなし",IF(AND(申込書!$AH$4="GIGAスクールパック",SUM($P90,$R90)&lt;&gt;0),SUM($P90,$R90),IF(AND(申込書!$AH$4="SKY安心GIGAタブレット",SUM($T90,$V90)&lt;&gt;0),SUM($T90,$V90),"")),"")</f>
        <v/>
      </c>
      <c r="CB90" s="81" t="str">
        <f>IF($BY$3&lt;&gt;"コンテンツなし",IF(AND(申込書!$AH$4="GIGAスクールパック",SUM($Q90,$S90)&lt;&gt;0),SUM($Q90,$S90),IF(AND(申込書!$AH$4="SKY安心GIGAタブレット",SUM($U90,$W90)&lt;&gt;0),SUM($U90,$W90),"")),"")</f>
        <v/>
      </c>
      <c r="CC90" s="157"/>
      <c r="CD90" s="82"/>
      <c r="CE90" s="80" t="str">
        <f>IF(AND(申込書!$C$98&lt;&gt;"▼プルダウンより選択してください",申込書!$C$98&lt;&gt;"",申込書!$P$98&lt;&gt;"YYYY/MM/DD",$G90&lt;&gt;""),申込書!$P$98,"")</f>
        <v/>
      </c>
      <c r="CF90" s="81" t="str">
        <f>IF(AND(申込書!$C$98&lt;&gt;"▼プルダウンより選択してください",申込書!$C$98&lt;&gt;"",$G90&lt;&gt;""),申込書!$M$98,"")</f>
        <v/>
      </c>
      <c r="CG90" s="81" t="str">
        <f>IF($CE$3&lt;&gt;"コンテンツなし",IF(AND(申込書!$AH$4="GIGAスクールパック",SUM($P90,$R90)&lt;&gt;0),SUM($P90,$R90),IF(AND(申込書!$AH$4="SKY安心GIGAタブレット",SUM($T90,$V90)&lt;&gt;0),SUM($T90,$V90),"")),"")</f>
        <v/>
      </c>
      <c r="CH90" s="81" t="str">
        <f>IF($CE$3&lt;&gt;"コンテンツなし",IF(AND(申込書!$AH$4="GIGAスクールパック",SUM($Q90,$S90)&lt;&gt;0),SUM($Q90,$S90),IF(AND(申込書!$AH$4="SKY安心GIGAタブレット",SUM($U90,$W90)&lt;&gt;0),SUM($U90,$W90),"")),"")</f>
        <v/>
      </c>
      <c r="CI90" s="157"/>
      <c r="CJ90" s="82"/>
      <c r="CK90" s="80" t="str">
        <f>IF(AND(申込書!$C$99&lt;&gt;"▼プルダウンより選択してください",申込書!$C$99&lt;&gt;"",申込書!$P$99&lt;&gt;"YYYY/MM/DD",$G90&lt;&gt;""),申込書!$P$99,"")</f>
        <v/>
      </c>
      <c r="CL90" s="81" t="str">
        <f>IF(AND(申込書!$C$99&lt;&gt;"▼プルダウンより選択してください",申込書!$C$99&lt;&gt;"",$G90&lt;&gt;""),申込書!$M$99,"")</f>
        <v/>
      </c>
      <c r="CM90" s="81" t="str">
        <f>IF($CK$3&lt;&gt;"コンテンツなし",IF(AND(申込書!$AH$4="GIGAスクールパック",SUM($P90,$R90)&lt;&gt;0),SUM($P90,$R90),IF(AND(申込書!$AH$4="SKY安心GIGAタブレット",SUM($T90,$V90)&lt;&gt;0),SUM($T90,$V90),"")),"")</f>
        <v/>
      </c>
      <c r="CN90" s="81" t="str">
        <f>IF($CK$3&lt;&gt;"コンテンツなし",IF(AND(申込書!$AH$4="GIGAスクールパック",SUM($Q90,$S90)&lt;&gt;0),SUM($Q90,$S90),IF(AND(申込書!$AH$4="SKY安心GIGAタブレット",SUM($U90,$W90)&lt;&gt;0),SUM($U90,$W90),"")),"")</f>
        <v/>
      </c>
      <c r="CO90" s="157"/>
      <c r="CP90" s="82"/>
      <c r="CQ90" s="80" t="str">
        <f>IF(AND(申込書!$C$100&lt;&gt;"▼プルダウンより選択してください",申込書!$C$100&lt;&gt;"",申込書!$P$100&lt;&gt;"YYYY/MM/DD",$G90&lt;&gt;""),申込書!$P$100,"")</f>
        <v/>
      </c>
      <c r="CR90" s="81" t="str">
        <f>IF(AND(申込書!$C$100&lt;&gt;"▼プルダウンより選択してください",申込書!$C$100&lt;&gt;"",$G90&lt;&gt;""),申込書!$M$100,"")</f>
        <v/>
      </c>
      <c r="CS90" s="81" t="str">
        <f>IF($CQ$3&lt;&gt;"コンテンツなし",IF(AND(申込書!$AH$4="GIGAスクールパック",SUM($P90,$R90)&lt;&gt;0),SUM($P90,$R90),IF(AND(申込書!$AH$4="SKY安心GIGAタブレット",SUM($T90,$V90)&lt;&gt;0),SUM($T90,$V90),"")),"")</f>
        <v/>
      </c>
      <c r="CT90" s="81" t="str">
        <f>IF($CQ$3&lt;&gt;"コンテンツなし",IF(AND(申込書!$AH$4="GIGAスクールパック",SUM($Q90,$S90)&lt;&gt;0),SUM($Q90,$S90),IF(AND(申込書!$AH$4="SKY安心GIGAタブレット",SUM($U90,$W90)&lt;&gt;0),SUM($U90,$W90),"")),"")</f>
        <v/>
      </c>
      <c r="CU90" s="81"/>
      <c r="CV90" s="82"/>
      <c r="CW90" s="80" t="str">
        <f>IF(AND(申込書!$C$101&lt;&gt;"▼プルダウンより選択してください",申込書!$C$101&lt;&gt;"",申込書!$P$101&lt;&gt;"YYYY/MM/DD",$G90&lt;&gt;""),申込書!$P$101,"")</f>
        <v/>
      </c>
      <c r="CX90" s="81" t="str">
        <f>IF(AND(申込書!$C$101&lt;&gt;"▼プルダウンより選択してください",申込書!$C$101&lt;&gt;"",$G90&lt;&gt;""),申込書!$M$101,"")</f>
        <v/>
      </c>
      <c r="CY90" s="81" t="str">
        <f>IF($CW$3&lt;&gt;"コンテンツなし",IF(AND(申込書!$AH$4="GIGAスクールパック",SUM($P90,$R90)&lt;&gt;0),SUM($P90,$R90),IF(AND(申込書!$AH$4="SKY安心GIGAタブレット",SUM($T90,$V90)&lt;&gt;0),SUM($T90,$V90),"")),"")</f>
        <v/>
      </c>
      <c r="CZ90" s="81" t="str">
        <f>IF($CW$3&lt;&gt;"コンテンツなし",IF(AND(申込書!$AH$4="GIGAスクールパック",SUM($Q90,$S90)&lt;&gt;0),SUM($Q90,$S90),IF(AND(申込書!$AH$4="SKY安心GIGAタブレット",SUM($U90,$W90)&lt;&gt;0),SUM($U90,$W90),"")),"")</f>
        <v/>
      </c>
      <c r="DA90" s="81"/>
      <c r="DB90" s="82"/>
      <c r="DC90" s="80" t="str">
        <f>IF(AND(申込書!$C$102&lt;&gt;"▼プルダウンより選択してください",申込書!$C$102&lt;&gt;"",申込書!$P$102&lt;&gt;"YYYY/MM/DD",$G90&lt;&gt;""),申込書!$P$102,"")</f>
        <v/>
      </c>
      <c r="DD90" s="81" t="str">
        <f>IF(AND(申込書!$C$102&lt;&gt;"▼プルダウンより選択してください",申込書!$C$102&lt;&gt;"",$G90&lt;&gt;""),申込書!$M$102,"")</f>
        <v/>
      </c>
      <c r="DE90" s="81" t="str">
        <f>IF($DC$3&lt;&gt;"コンテンツなし",IF(AND(申込書!$AH$4="GIGAスクールパック",SUM($P90,$R90)&lt;&gt;0),SUM($P90,$R90),IF(AND(申込書!$AH$4="SKY安心GIGAタブレット",SUM($T90,$V90)&lt;&gt;0),SUM($T90,$V90),"")),"")</f>
        <v/>
      </c>
      <c r="DF90" s="81" t="str">
        <f>IF($DC$3&lt;&gt;"コンテンツなし",IF(AND(申込書!$AH$4="GIGAスクールパック",SUM($Q90,$S90)&lt;&gt;0),SUM($Q90,$S90),IF(AND(申込書!$AH$4="SKY安心GIGAタブレット",SUM($U90,$W90)&lt;&gt;0),SUM($U90,$W90),"")),"")</f>
        <v/>
      </c>
      <c r="DG90" s="81"/>
      <c r="DH90" s="82"/>
      <c r="DI90" s="80" t="str">
        <f>IF(AND(申込書!$C$103&lt;&gt;"▼プルダウンより選択してください",申込書!$C$103&lt;&gt;"",申込書!$P$103&lt;&gt;"YYYY/MM/DD",$G90&lt;&gt;""),申込書!$P$103,"")</f>
        <v/>
      </c>
      <c r="DJ90" s="81" t="str">
        <f>IF(AND(申込書!$C$103&lt;&gt;"▼プルダウンより選択してください",申込書!$C$103&lt;&gt;"",$G90&lt;&gt;""),申込書!$M$103,"")</f>
        <v/>
      </c>
      <c r="DK90" s="81" t="str">
        <f>IF($DI$3&lt;&gt;"コンテンツなし",IF(AND(申込書!$AH$4="GIGAスクールパック",SUM($P90,$R90)&lt;&gt;0),SUM($P90,$R90),IF(AND(申込書!$AH$4="SKY安心GIGAタブレット",SUM($T90,$V90)&lt;&gt;0),SUM($T90,$V90),"")),"")</f>
        <v/>
      </c>
      <c r="DL90" s="81" t="str">
        <f>IF($DI$3&lt;&gt;"コンテンツなし",IF(AND(申込書!$AH$4="GIGAスクールパック",SUM($Q90,$S90)&lt;&gt;0),SUM($Q90,$S90),IF(AND(申込書!$AH$4="SKY安心GIGAタブレット",SUM($U90,$W90)&lt;&gt;0),SUM($U90,$W90),"")),"")</f>
        <v/>
      </c>
      <c r="DM90" s="81"/>
      <c r="DN90" s="82"/>
      <c r="DO90" s="80" t="str">
        <f>IF(AND(申込書!$C$104&lt;&gt;"▼プルダウンより選択してください",申込書!$C$104&lt;&gt;"",申込書!$P$104&lt;&gt;"YYYY/MM/DD",$G90&lt;&gt;""),申込書!$P$104,"")</f>
        <v/>
      </c>
      <c r="DP90" s="81" t="str">
        <f>IF(AND(申込書!$C$104&lt;&gt;"▼プルダウンより選択してください",申込書!$C$104&lt;&gt;"",$G90&lt;&gt;""),申込書!$M$104,"")</f>
        <v/>
      </c>
      <c r="DQ90" s="81" t="str">
        <f>IF($DO$3&lt;&gt;"コンテンツなし",IF(AND(申込書!$AH$4="GIGAスクールパック",SUM($P90,$R90)&lt;&gt;0),SUM($P90,$R90),IF(AND(申込書!$AH$4="SKY安心GIGAタブレット",SUM($T90,$V90)&lt;&gt;0),SUM($T90,$V90),"")),"")</f>
        <v/>
      </c>
      <c r="DR90" s="81" t="str">
        <f>IF($DO$3&lt;&gt;"コンテンツなし",IF(AND(申込書!$AH$4="GIGAスクールパック",SUM($Q90,$S90)&lt;&gt;0),SUM($Q90,$S90),IF(AND(申込書!$AH$4="SKY安心GIGAタブレット",SUM($U90,$W90)&lt;&gt;0),SUM($U90,$W90),"")),"")</f>
        <v/>
      </c>
      <c r="DS90" s="81"/>
      <c r="DT90" s="82"/>
      <c r="DU90" s="80" t="str">
        <f>IF(AND(申込書!$C$105&lt;&gt;"▼プルダウンより選択してください",申込書!$C$105&lt;&gt;"",申込書!$P$105&lt;&gt;"YYYY/MM/DD",$G90&lt;&gt;""),申込書!$P$105,"")</f>
        <v/>
      </c>
      <c r="DV90" s="81" t="str">
        <f>IF(AND(申込書!$C$105&lt;&gt;"▼プルダウンより選択してください",申込書!$C$105&lt;&gt;"",$G90&lt;&gt;""),申込書!$M$105,"")</f>
        <v/>
      </c>
      <c r="DW90" s="81" t="str">
        <f>IF($DU$3&lt;&gt;"コンテンツなし",IF(AND(申込書!$AH$4="GIGAスクールパック",SUM($P90,$R90)&lt;&gt;0),SUM($P90,$R90),IF(AND(申込書!$AH$4="SKY安心GIGAタブレット",SUM($T90,$V90)&lt;&gt;0),SUM($T90,$V90),"")),"")</f>
        <v/>
      </c>
      <c r="DX90" s="81" t="str">
        <f>IF($DU$3&lt;&gt;"コンテンツなし",IF(AND(申込書!$AH$4="GIGAスクールパック",SUM($Q90,$S90)&lt;&gt;0),SUM($Q90,$S90),IF(AND(申込書!$AH$4="SKY安心GIGAタブレット",SUM($U90,$W90)&lt;&gt;0),SUM($U90,$W90),"")),"")</f>
        <v/>
      </c>
      <c r="DY90" s="157"/>
      <c r="DZ90" s="82"/>
      <c r="EA90" s="80" t="str">
        <f>IF(AND(申込書!$C$106&lt;&gt;"▼プルダウンより選択してください",申込書!$C$106&lt;&gt;"",申込書!$P$106&lt;&gt;"YYYY/MM/DD",$G90&lt;&gt;""),申込書!$P$106,"")</f>
        <v/>
      </c>
      <c r="EB90" s="81" t="str">
        <f>IF(AND(申込書!$C$106&lt;&gt;"▼プルダウンより選択してください",申込書!$C$106&lt;&gt;"",$G90&lt;&gt;""),申込書!$M$106,"")</f>
        <v/>
      </c>
      <c r="EC90" s="81" t="str">
        <f>IF($EA$3&lt;&gt;"コンテンツなし",IF(AND(申込書!$AH$4="GIGAスクールパック",SUM($P90,$R90)&lt;&gt;0),SUM($P90,$R90),IF(AND(申込書!$AH$4="SKY安心GIGAタブレット",SUM($T90,$V90)&lt;&gt;0),SUM($T90,$V90),"")),"")</f>
        <v/>
      </c>
      <c r="ED90" s="81" t="str">
        <f>IF($EA$3&lt;&gt;"コンテンツなし",IF(AND(申込書!$AH$4="GIGAスクールパック",SUM($Q90,$S90)&lt;&gt;0),SUM($Q90,$S90),IF(AND(申込書!$AH$4="SKY安心GIGAタブレット",SUM($U90,$W90)&lt;&gt;0),SUM($U90,$W90),"")),"")</f>
        <v/>
      </c>
      <c r="EE90" s="157"/>
      <c r="EF90" s="82"/>
      <c r="EG90" s="80" t="str">
        <f>IF(AND(申込書!$C$107&lt;&gt;"▼プルダウンより選択してください",申込書!$C$107&lt;&gt;"",申込書!$P$107&lt;&gt;"YYYY/MM/DD",$G90&lt;&gt;""),申込書!$P$107,"")</f>
        <v/>
      </c>
      <c r="EH90" s="81" t="str">
        <f>IF(AND(申込書!$C$107&lt;&gt;"▼プルダウンより選択してください",申込書!$C$107&lt;&gt;"",$G90&lt;&gt;""),申込書!$M$107,"")</f>
        <v/>
      </c>
      <c r="EI90" s="81" t="str">
        <f>IF($EG$3&lt;&gt;"コンテンツなし",IF(AND(申込書!$AH$4="GIGAスクールパック",SUM($P90,$R90)&lt;&gt;0),SUM($P90,$R90),IF(AND(申込書!$AH$4="SKY安心GIGAタブレット",SUM($T90,$V90)&lt;&gt;0),SUM($T90,$V90),"")),"")</f>
        <v/>
      </c>
      <c r="EJ90" s="81" t="str">
        <f>IF($EG$3&lt;&gt;"コンテンツなし",IF(AND(申込書!$AH$4="GIGAスクールパック",SUM($Q90,$S90)&lt;&gt;0),SUM($Q90,$S90),IF(AND(申込書!$AH$4="SKY安心GIGAタブレット",SUM($U90,$W90)&lt;&gt;0),SUM($U90,$W90),"")),"")</f>
        <v/>
      </c>
      <c r="EK90" s="157"/>
      <c r="EL90" s="82"/>
      <c r="EM90" s="80" t="str">
        <f>IF(AND(申込書!$C$108&lt;&gt;"▼プルダウンより選択してください",申込書!$C$108&lt;&gt;"",申込書!$P$108&lt;&gt;"YYYY/MM/DD",$G90&lt;&gt;""),申込書!$P$108,"")</f>
        <v/>
      </c>
      <c r="EN90" s="81" t="str">
        <f>IF(AND(申込書!$C$108&lt;&gt;"▼プルダウンより選択してください",申込書!$C$108&lt;&gt;"",$G90&lt;&gt;""),申込書!$M$108,"")</f>
        <v/>
      </c>
      <c r="EO90" s="81" t="str">
        <f>IF($EM$3&lt;&gt;"コンテンツなし",IF(AND(申込書!$AH$4="GIGAスクールパック",SUM($P90,$R90)&lt;&gt;0),SUM($P90,$R90),IF(AND(申込書!$AH$4="SKY安心GIGAタブレット",SUM($T90,$V90)&lt;&gt;0),SUM($T90,$V90),"")),"")</f>
        <v/>
      </c>
      <c r="EP90" s="81" t="str">
        <f>IF($EM$3&lt;&gt;"コンテンツなし",IF(AND(申込書!$AH$4="GIGAスクールパック",SUM($Q90,$S90)&lt;&gt;0),SUM($Q90,$S90),IF(AND(申込書!$AH$4="SKY安心GIGAタブレット",SUM($U90,$W90)&lt;&gt;0),SUM($U90,$W90),"")),"")</f>
        <v/>
      </c>
      <c r="EQ90" s="157"/>
      <c r="ER90" s="82"/>
      <c r="ES90" s="80" t="str">
        <f>IF(AND(申込書!$C$109&lt;&gt;"▼プルダウンより選択してください",申込書!$C$109&lt;&gt;"",申込書!$P$109&lt;&gt;"YYYY/MM/DD",$G90&lt;&gt;""),申込書!$P$109,"")</f>
        <v/>
      </c>
      <c r="ET90" s="81" t="str">
        <f>IF(AND(申込書!$C$109&lt;&gt;"▼プルダウンより選択してください",申込書!$C$109&lt;&gt;"",$G90&lt;&gt;""),申込書!$M$109,"")</f>
        <v/>
      </c>
      <c r="EU90" s="81" t="str">
        <f>IF($ES$3&lt;&gt;"コンテンツなし",IF(AND(申込書!$AH$4="GIGAスクールパック",SUM($P90,$R90)&lt;&gt;0),SUM($P90,$R90),IF(AND(申込書!$AH$4="SKY安心GIGAタブレット",SUM($T90,$V90)&lt;&gt;0),SUM($T90,$V90),"")),"")</f>
        <v/>
      </c>
      <c r="EV90" s="81" t="str">
        <f>IF($ES$3&lt;&gt;"コンテンツなし",IF(AND(申込書!$AH$4="GIGAスクールパック",SUM($Q90,$S90)&lt;&gt;0),SUM($Q90,$S90),IF(AND(申込書!$AH$4="SKY安心GIGAタブレット",SUM($U90,$W90)&lt;&gt;0),SUM($U90,$W90),"")),"")</f>
        <v/>
      </c>
      <c r="EW90" s="157"/>
      <c r="EX90" s="82"/>
      <c r="EY90" s="80" t="str">
        <f>IF(AND(申込書!$C$110&lt;&gt;"▼プルダウンより選択してください",申込書!$C$110&lt;&gt;"",申込書!$P$110&lt;&gt;"YYYY/MM/DD",$G90&lt;&gt;""),申込書!$P$110,"")</f>
        <v/>
      </c>
      <c r="EZ90" s="81" t="str">
        <f>IF(AND(申込書!$C$110&lt;&gt;"▼プルダウンより選択してください",申込書!$C$110&lt;&gt;"",$G90&lt;&gt;""),申込書!$M$110,"")</f>
        <v/>
      </c>
      <c r="FA90" s="81" t="str">
        <f>IF($EY$3&lt;&gt;"コンテンツなし",IF(AND(申込書!$AH$4="GIGAスクールパック",SUM($P90,$R90)&lt;&gt;0),SUM($P90,$R90),IF(AND(申込書!$AH$4="SKY安心GIGAタブレット",SUM($T90,$V90)&lt;&gt;0),SUM($T90,$V90),"")),"")</f>
        <v/>
      </c>
      <c r="FB90" s="81" t="str">
        <f>IF($EY$3&lt;&gt;"コンテンツなし",IF(AND(申込書!$AH$4="GIGAスクールパック",SUM($Q90,$S90)&lt;&gt;0),SUM($Q90,$S90),IF(AND(申込書!$AH$4="SKY安心GIGAタブレット",SUM($U90,$W90)&lt;&gt;0),SUM($U90,$W90),"")),"")</f>
        <v/>
      </c>
      <c r="FC90" s="157"/>
      <c r="FD90" s="82"/>
      <c r="FE90" s="80" t="str">
        <f>IF(AND(申込書!$C$111&lt;&gt;"▼プルダウンより選択してください",申込書!$C$111&lt;&gt;"",申込書!$P$111&lt;&gt;"YYYY/MM/DD",$G90&lt;&gt;""),申込書!$P$111,"")</f>
        <v/>
      </c>
      <c r="FF90" s="81" t="str">
        <f>IF(AND(申込書!$C$111&lt;&gt;"▼プルダウンより選択してください",申込書!$C$111&lt;&gt;"",$G90&lt;&gt;""),申込書!$M$111,"")</f>
        <v/>
      </c>
      <c r="FG90" s="81" t="str">
        <f>IF($FE$3&lt;&gt;"コンテンツなし",IF(AND(申込書!$AH$4="GIGAスクールパック",SUM($P90,$R90)&lt;&gt;0),SUM($P90,$R90),IF(AND(申込書!$AH$4="SKY安心GIGAタブレット",SUM($T90,$V90)&lt;&gt;0),SUM($T90,$V90),"")),"")</f>
        <v/>
      </c>
      <c r="FH90" s="81" t="str">
        <f>IF($FE$3&lt;&gt;"コンテンツなし",IF(AND(申込書!$AH$4="GIGAスクールパック",SUM($Q90,$S90)&lt;&gt;0),SUM($Q90,$S90),IF(AND(申込書!$AH$4="SKY安心GIGAタブレット",SUM($U90,$W90)&lt;&gt;0),SUM($U90,$W90),"")),"")</f>
        <v/>
      </c>
      <c r="FI90" s="157"/>
      <c r="FJ90" s="82"/>
      <c r="FK90" s="80" t="str">
        <f>IF(AND(申込書!$C$112&lt;&gt;"▼プルダウンより選択してください",申込書!$C$112&lt;&gt;"",申込書!$P$112&lt;&gt;"YYYY/MM/DD",$G90&lt;&gt;""),申込書!$P$112,"")</f>
        <v/>
      </c>
      <c r="FL90" s="81" t="str">
        <f>IF(AND(申込書!$C$112&lt;&gt;"▼プルダウンより選択してください",申込書!$C$112&lt;&gt;"",$G90&lt;&gt;""),申込書!$M$112,"")</f>
        <v/>
      </c>
      <c r="FM90" s="81" t="str">
        <f>IF($FK$3&lt;&gt;"コンテンツなし",IF(AND(申込書!$AH$4="GIGAスクールパック",SUM($P90,$R90)&lt;&gt;0),SUM($P90,$R90),IF(AND(申込書!$AH$4="SKY安心GIGAタブレット",SUM($T90,$V90)&lt;&gt;0),SUM($T90,$V90),"")),"")</f>
        <v/>
      </c>
      <c r="FN90" s="81" t="str">
        <f>IF($FK$3&lt;&gt;"コンテンツなし",IF(AND(申込書!$AH$4="GIGAスクールパック",SUM($Q90,$S90)&lt;&gt;0),SUM($Q90,$S90),IF(AND(申込書!$AH$4="SKY安心GIGAタブレット",SUM($U90,$W90)&lt;&gt;0),SUM($U90,$W90),"")),"")</f>
        <v/>
      </c>
      <c r="FO90" s="157"/>
      <c r="FP90" s="82"/>
      <c r="FQ90" s="80" t="str">
        <f>IF(AND(申込書!$C$113&lt;&gt;"▼プルダウンより選択してください",申込書!$C$113&lt;&gt;"",申込書!$P$113&lt;&gt;"YYYY/MM/DD",$G90&lt;&gt;""),申込書!$P$113,"")</f>
        <v/>
      </c>
      <c r="FR90" s="81" t="str">
        <f>IF(AND(申込書!$C$113&lt;&gt;"▼プルダウンより選択してください",申込書!$C$113&lt;&gt;"",$G90&lt;&gt;""),申込書!$M$113,"")</f>
        <v/>
      </c>
      <c r="FS90" s="81" t="str">
        <f>IF($FQ$3&lt;&gt;"コンテンツなし",IF(AND(申込書!$AH$4="GIGAスクールパック",SUM($P90,$R90)&lt;&gt;0),SUM($P90,$R90),IF(AND(申込書!$AH$4="SKY安心GIGAタブレット",SUM($T90,$V90)&lt;&gt;0),SUM($T90,$V90),"")),"")</f>
        <v/>
      </c>
      <c r="FT90" s="81" t="str">
        <f>IF($FQ$3&lt;&gt;"コンテンツなし",IF(AND(申込書!$AH$4="GIGAスクールパック",SUM($Q90,$S90)&lt;&gt;0),SUM($Q90,$S90),IF(AND(申込書!$AH$4="SKY安心GIGAタブレット",SUM($U90,$W90)&lt;&gt;0),SUM($U90,$W90),"")),"")</f>
        <v/>
      </c>
      <c r="FU90" s="157"/>
      <c r="FV90" s="82"/>
      <c r="FW90" s="80" t="str">
        <f>IF(AND(申込書!$C$114&lt;&gt;"▼プルダウンより選択してください",申込書!$C$114&lt;&gt;"",申込書!$P$114&lt;&gt;"YYYY/MM/DD",$G90&lt;&gt;""),申込書!$P$114,"")</f>
        <v/>
      </c>
      <c r="FX90" s="81" t="str">
        <f>IF(AND(申込書!$C$114&lt;&gt;"▼プルダウンより選択してください",申込書!$C$114&lt;&gt;"",$G90&lt;&gt;""),申込書!$M$114,"")</f>
        <v/>
      </c>
      <c r="FY90" s="81" t="str">
        <f>IF($FW$3&lt;&gt;"コンテンツなし",IF(AND(申込書!$AH$4="GIGAスクールパック",SUM($P90,$R90)&lt;&gt;0),SUM($P90,$R90),IF(AND(申込書!$AH$4="SKY安心GIGAタブレット",SUM($T90,$V90)&lt;&gt;0),SUM($T90,$V90),"")),"")</f>
        <v/>
      </c>
      <c r="FZ90" s="81" t="str">
        <f>IF($FW$3&lt;&gt;"コンテンツなし",IF(AND(申込書!$AH$4="GIGAスクールパック",SUM($Q90,$S90)&lt;&gt;0),SUM($Q90,$S90),IF(AND(申込書!$AH$4="SKY安心GIGAタブレット",SUM($U90,$W90)&lt;&gt;0),SUM($U90,$W90),"")),"")</f>
        <v/>
      </c>
      <c r="GA90" s="157"/>
      <c r="GB90" s="82"/>
      <c r="GC90" s="80" t="str">
        <f>IF(AND(申込書!$C$115&lt;&gt;"▼プルダウンより選択してください",申込書!$C$115&lt;&gt;"",申込書!$P$115&lt;&gt;"YYYY/MM/DD",$G90&lt;&gt;""),申込書!$P$115,"")</f>
        <v/>
      </c>
      <c r="GD90" s="81" t="str">
        <f>IF(AND(申込書!$C$115&lt;&gt;"▼プルダウンより選択してください",申込書!$C$115&lt;&gt;"",$G90&lt;&gt;""),申込書!$M$115,"")</f>
        <v/>
      </c>
      <c r="GE90" s="81" t="str">
        <f>IF($GC$3&lt;&gt;"コンテンツなし",IF(AND(申込書!$AH$4="GIGAスクールパック",SUM($P90,$R90)&lt;&gt;0),SUM($P90,$R90),IF(AND(申込書!$AH$4="SKY安心GIGAタブレット",SUM($T90,$V90)&lt;&gt;0),SUM($T90,$V90),"")),"")</f>
        <v/>
      </c>
      <c r="GF90" s="81" t="str">
        <f>IF($GC$3&lt;&gt;"コンテンツなし",IF(AND(申込書!$AH$4="GIGAスクールパック",SUM($Q90,$S90)&lt;&gt;0),SUM($Q90,$S90),IF(AND(申込書!$AH$4="SKY安心GIGAタブレット",SUM($U90,$W90)&lt;&gt;0),SUM($U90,$W90),"")),"")</f>
        <v/>
      </c>
      <c r="GG90" s="157"/>
      <c r="GH90" s="82"/>
      <c r="GI90" s="80" t="str">
        <f>IF(AND(申込書!$C$116&lt;&gt;"▼プルダウンより選択してください",申込書!$C$116&lt;&gt;"",申込書!$P$116&lt;&gt;"YYYY/MM/DD",$G90&lt;&gt;""),申込書!$P$116,"")</f>
        <v/>
      </c>
      <c r="GJ90" s="81" t="str">
        <f>IF(AND(申込書!$C$116&lt;&gt;"▼プルダウンより選択してください",申込書!$C$116&lt;&gt;"",$G90&lt;&gt;""),申込書!$M$116,"")</f>
        <v/>
      </c>
      <c r="GK90" s="81" t="str">
        <f>IF($GI$3&lt;&gt;"コンテンツなし",IF(AND(申込書!$AH$4="GIGAスクールパック",SUM($P90,$R90)&lt;&gt;0),SUM($P90,$R90),IF(AND(申込書!$AH$4="SKY安心GIGAタブレット",SUM($T90,$V90)&lt;&gt;0),SUM($T90,$V90),"")),"")</f>
        <v/>
      </c>
      <c r="GL90" s="81" t="str">
        <f>IF($GI$3&lt;&gt;"コンテンツなし",IF(AND(申込書!$AH$4="GIGAスクールパック",SUM($Q90,$S90)&lt;&gt;0),SUM($Q90,$S90),IF(AND(申込書!$AH$4="SKY安心GIGAタブレット",SUM($U90,$W90)&lt;&gt;0),SUM($U90,$W90),"")),"")</f>
        <v/>
      </c>
      <c r="GM90" s="157"/>
      <c r="GN90" s="82"/>
      <c r="GO90" s="80" t="str">
        <f>IF(AND(申込書!$C$117&lt;&gt;"▼プルダウンより選択してください",申込書!$C$117&lt;&gt;"",申込書!$P$117&lt;&gt;"YYYY/MM/DD",$G90&lt;&gt;""),申込書!$P$117,"")</f>
        <v/>
      </c>
      <c r="GP90" s="81" t="str">
        <f>IF(AND(申込書!$C$117&lt;&gt;"▼プルダウンより選択してください",申込書!$C$117&lt;&gt;"",$G90&lt;&gt;""),申込書!$M$117,"")</f>
        <v/>
      </c>
      <c r="GQ90" s="81" t="str">
        <f>IF($GO$3&lt;&gt;"コンテンツなし",IF(AND(申込書!$AH$4="GIGAスクールパック",SUM($P90,$R90)&lt;&gt;0),SUM($P90,$R90),IF(AND(申込書!$AH$4="SKY安心GIGAタブレット",SUM($T90,$V90)&lt;&gt;0),SUM($T90,$V90),"")),"")</f>
        <v/>
      </c>
      <c r="GR90" s="81" t="str">
        <f>IF($GO$3&lt;&gt;"コンテンツなし",IF(AND(申込書!$AH$4="GIGAスクールパック",SUM($Q90,$S90)&lt;&gt;0),SUM($Q90,$S90),IF(AND(申込書!$AH$4="SKY安心GIGAタブレット",SUM($U90,$W90)&lt;&gt;0),SUM($U90,$W90),"")),"")</f>
        <v/>
      </c>
      <c r="GS90" s="157"/>
      <c r="GT90" s="82"/>
      <c r="GU90" s="80" t="str">
        <f>IF(AND(申込書!$C$118&lt;&gt;"▼プルダウンより選択してください",申込書!$C$118&lt;&gt;"",申込書!$P$118&lt;&gt;"YYYY/MM/DD",$G90&lt;&gt;""),申込書!$P$118,"")</f>
        <v/>
      </c>
      <c r="GV90" s="81" t="str">
        <f>IF(AND(申込書!$C$118&lt;&gt;"▼プルダウンより選択してください",申込書!$C$118&lt;&gt;"",$G90&lt;&gt;""),申込書!$M$118,"")</f>
        <v/>
      </c>
      <c r="GW90" s="81" t="str">
        <f>IF($GU$3&lt;&gt;"コンテンツなし",IF(AND(申込書!$AH$4="GIGAスクールパック",SUM($P90,$R90)&lt;&gt;0),SUM($P90,$R90),IF(AND(申込書!$AH$4="SKY安心GIGAタブレット",SUM($T90,$V90)&lt;&gt;0),SUM($T90,$V90),"")),"")</f>
        <v/>
      </c>
      <c r="GX90" s="81" t="str">
        <f>IF($GU$3&lt;&gt;"コンテンツなし",IF(AND(申込書!$AH$4="GIGAスクールパック",SUM($Q90,$S90)&lt;&gt;0),SUM($Q90,$S90),IF(AND(申込書!$AH$4="SKY安心GIGAタブレット",SUM($U90,$W90)&lt;&gt;0),SUM($U90,$W90),"")),"")</f>
        <v/>
      </c>
      <c r="GY90" s="157"/>
      <c r="GZ90" s="82"/>
      <c r="HA90" s="80" t="str">
        <f>IF(AND(申込書!$C$119&lt;&gt;"▼プルダウンより選択してください",申込書!$C$119&lt;&gt;"",申込書!$P$119&lt;&gt;"YYYY/MM/DD",$G90&lt;&gt;""),申込書!$P$119,"")</f>
        <v/>
      </c>
      <c r="HB90" s="81" t="str">
        <f>IF(AND(申込書!$C$119&lt;&gt;"▼プルダウンより選択してください",申込書!$C$119&lt;&gt;"",$G90&lt;&gt;""),申込書!$M$119,"")</f>
        <v/>
      </c>
      <c r="HC90" s="81" t="str">
        <f>IF($HA$3&lt;&gt;"コンテンツなし",IF(AND(申込書!$AH$4="GIGAスクールパック",SUM($P90,$R90)&lt;&gt;0),SUM($P90,$R90),IF(AND(申込書!$AH$4="SKY安心GIGAタブレット",SUM($T90,$V90)&lt;&gt;0),SUM($T90,$V90),"")),"")</f>
        <v/>
      </c>
      <c r="HD90" s="81" t="str">
        <f>IF($HA$3&lt;&gt;"コンテンツなし",IF(AND(申込書!$AH$4="GIGAスクールパック",SUM($Q90,$S90)&lt;&gt;0),SUM($Q90,$S90),IF(AND(申込書!$AH$4="SKY安心GIGAタブレット",SUM($U90,$W90)&lt;&gt;0),SUM($U90,$W90),"")),"")</f>
        <v/>
      </c>
      <c r="HE90" s="157"/>
      <c r="HF90" s="82"/>
      <c r="HG90" s="83"/>
    </row>
    <row r="91" spans="2:215" ht="26.85" customHeight="1">
      <c r="B91" s="62">
        <f t="shared" si="1"/>
        <v>86</v>
      </c>
      <c r="C91" s="63"/>
      <c r="D91" s="64"/>
      <c r="E91" s="207"/>
      <c r="F91" s="65"/>
      <c r="G91" s="66"/>
      <c r="H91" s="67"/>
      <c r="I91" s="68"/>
      <c r="J91" s="69"/>
      <c r="K91" s="70"/>
      <c r="L91" s="71"/>
      <c r="M91" s="72"/>
      <c r="N91" s="73"/>
      <c r="O91" s="74"/>
      <c r="P91" s="179"/>
      <c r="Q91" s="180"/>
      <c r="R91" s="180"/>
      <c r="S91" s="181"/>
      <c r="T91" s="179"/>
      <c r="U91" s="180"/>
      <c r="V91" s="182"/>
      <c r="W91" s="181"/>
      <c r="X91" s="75"/>
      <c r="Y91" s="76"/>
      <c r="Z91" s="77"/>
      <c r="AA91" s="78"/>
      <c r="AB91" s="79"/>
      <c r="AC91" s="79"/>
      <c r="AD91" s="79"/>
      <c r="AE91" s="77"/>
      <c r="AF91" s="139"/>
      <c r="AG91" s="139"/>
      <c r="AH91" s="139"/>
      <c r="AI91" s="80" t="str">
        <f>IF(AND(申込書!$C$90&lt;&gt;"▼プルダウンより選択してください",申込書!$C$90&lt;&gt;"",申込書!$P$90&lt;&gt;"YYYY/MM/DD",$G91&lt;&gt;""),申込書!$P$90,"")</f>
        <v/>
      </c>
      <c r="AJ91" s="81" t="str">
        <f>IF(AND(申込書!$C$90&lt;&gt;"▼プルダウンより選択してください",申込書!$C$90&lt;&gt;"",$G91&lt;&gt;""),申込書!$M$90,"")</f>
        <v/>
      </c>
      <c r="AK91" s="81" t="str">
        <f>IF($AI$3&lt;&gt;"コンテンツなし",IF(AND(申込書!$AH$4="GIGAスクールパック",SUM($P91,$R91)&lt;&gt;0),SUM($P91,$R91),IF(AND(申込書!$AH$4="SKY安心GIGAタブレット",SUM($T91,$V91)&lt;&gt;0),SUM($T91,$V91),"")),"")</f>
        <v/>
      </c>
      <c r="AL91" s="81" t="str">
        <f>IF($AI$3&lt;&gt;"コンテンツなし",IF(AND(申込書!$AH$4="GIGAスクールパック",SUM($Q91,$S91)&lt;&gt;0),SUM($Q91,$S91),IF(AND(申込書!$AH$4="SKY安心GIGAタブレット",SUM($U91,$W91)&lt;&gt;0),SUM($U91,$W91),"")),"")</f>
        <v/>
      </c>
      <c r="AM91" s="157"/>
      <c r="AN91" s="82"/>
      <c r="AO91" s="80" t="str">
        <f>IF(AND(申込書!$C$91&lt;&gt;"▼プルダウンより選択してください",申込書!$C$91&lt;&gt;"",申込書!$P$91&lt;&gt;"YYYY/MM/DD",$G91&lt;&gt;""),申込書!$P$91,"")</f>
        <v/>
      </c>
      <c r="AP91" s="81" t="str">
        <f>IF(AND(申込書!$C$91&lt;&gt;"▼プルダウンより選択してください",申込書!$C$91&lt;&gt;"",$G91&lt;&gt;""),申込書!$M$91,"")</f>
        <v/>
      </c>
      <c r="AQ91" s="81" t="str">
        <f>IF($AO$3&lt;&gt;"コンテンツなし",IF(AND(申込書!$AH$4="GIGAスクールパック",SUM($P91,$R91)&lt;&gt;0),SUM($P91,$R91),IF(AND(申込書!$AH$4="SKY安心GIGAタブレット",SUM($T91,$V91)&lt;&gt;0),SUM($T91,$V91),"")),"")</f>
        <v/>
      </c>
      <c r="AR91" s="81" t="str">
        <f>IF($AO$3&lt;&gt;"コンテンツなし",IF(AND(申込書!$AH$4="GIGAスクールパック",SUM($Q91,$S91)&lt;&gt;0),SUM($Q91,$S91),IF(AND(申込書!$AH$4="SKY安心GIGAタブレット",SUM($U91,$W91)&lt;&gt;0),SUM($U91,$W91),"")),"")</f>
        <v/>
      </c>
      <c r="AS91" s="157"/>
      <c r="AT91" s="82"/>
      <c r="AU91" s="80" t="str">
        <f>IF(AND(申込書!$C$92&lt;&gt;"▼プルダウンより選択してください",申込書!$C$92&lt;&gt;"",申込書!$P$92&lt;&gt;"YYYY/MM/DD",$G91&lt;&gt;""),申込書!$P$92,"")</f>
        <v/>
      </c>
      <c r="AV91" s="81" t="str">
        <f>IF(AND(申込書!$C$92&lt;&gt;"▼プルダウンより選択してください",申込書!$C$92&lt;&gt;"",$G91&lt;&gt;""),申込書!$M$92,"")</f>
        <v/>
      </c>
      <c r="AW91" s="81" t="str">
        <f>IF($AU$3&lt;&gt;"コンテンツなし",IF(AND(申込書!$AH$4="GIGAスクールパック",SUM($P91,$R91)&lt;&gt;0),SUM($P91,$R91),IF(AND(申込書!$AH$4="SKY安心GIGAタブレット",SUM($T91,$V91)&lt;&gt;0),SUM($T91,$V91),"")),"")</f>
        <v/>
      </c>
      <c r="AX91" s="81" t="str">
        <f>IF($AU$3&lt;&gt;"コンテンツなし",IF(AND(申込書!$AH$4="GIGAスクールパック",SUM($Q91,$S91)&lt;&gt;0),SUM($Q91,$S91),IF(AND(申込書!$AH$4="SKY安心GIGAタブレット",SUM($U91,$W91)&lt;&gt;0),SUM($U91,$W91),"")),"")</f>
        <v/>
      </c>
      <c r="AY91" s="157"/>
      <c r="AZ91" s="82"/>
      <c r="BA91" s="80" t="str">
        <f>IF(AND(申込書!$C$93&lt;&gt;"▼プルダウンより選択してください",申込書!$C$93&lt;&gt;"",申込書!$P$93&lt;&gt;"YYYY/MM/DD",$G91&lt;&gt;""),申込書!$P$93,"")</f>
        <v/>
      </c>
      <c r="BB91" s="81" t="str">
        <f>IF(AND(申込書!$C$93&lt;&gt;"▼プルダウンより選択してください",申込書!$C$93&lt;&gt;"",申込書!$M$93&gt;=1,$G91&lt;&gt;""),申込書!$M$93,"")</f>
        <v/>
      </c>
      <c r="BC91" s="81" t="str">
        <f>IF($BA$3&lt;&gt;"コンテンツなし",IF(AND(申込書!$AH$4="GIGAスクールパック",SUM($P91,$R91)&lt;&gt;0),SUM($P91,$R91),IF(AND(申込書!$AH$4="SKY安心GIGAタブレット",SUM($T91,$V91)&lt;&gt;0),SUM($T91,$V91),"")),"")</f>
        <v/>
      </c>
      <c r="BD91" s="81" t="str">
        <f>IF($BA$3&lt;&gt;"コンテンツなし",IF(AND(申込書!$AH$4="GIGAスクールパック",SUM($Q91,$S91)&lt;&gt;0),SUM($Q91,$S91),IF(AND(申込書!$AH$4="SKY安心GIGAタブレット",SUM($U91,$W91)&lt;&gt;0),SUM($U91,$W91),"")),"")</f>
        <v/>
      </c>
      <c r="BE91" s="157"/>
      <c r="BF91" s="82"/>
      <c r="BG91" s="80" t="str">
        <f>IF(AND(申込書!$C$94&lt;&gt;"▼プルダウンより選択してください",申込書!$C$94&lt;&gt;"",申込書!$P$94&lt;&gt;"YYYY/MM/DD",$G91&lt;&gt;""),申込書!$P$94,"")</f>
        <v/>
      </c>
      <c r="BH91" s="81" t="str">
        <f>IF(AND(申込書!$C$94&lt;&gt;"▼プルダウンより選択してください",申込書!$C$94&lt;&gt;"",$G91&lt;&gt;""),申込書!$M$94,"")</f>
        <v/>
      </c>
      <c r="BI91" s="81" t="str">
        <f>IF($BG$3&lt;&gt;"コンテンツなし",IF(AND(申込書!$AH$4="GIGAスクールパック",SUM($P91,$R91)&lt;&gt;0),SUM($P91,$R91),IF(AND(申込書!$AH$4="SKY安心GIGAタブレット",SUM($T91,$V91)&lt;&gt;0),SUM($T91,$V91),"")),"")</f>
        <v/>
      </c>
      <c r="BJ91" s="81" t="str">
        <f>IF($BG$3&lt;&gt;"コンテンツなし",IF(AND(申込書!$AH$4="GIGAスクールパック",SUM($Q91,$S91)&lt;&gt;0),SUM($Q91,$S91),IF(AND(申込書!$AH$4="SKY安心GIGAタブレット",SUM($U91,$W91)&lt;&gt;0),SUM($U91,$W91),"")),"")</f>
        <v/>
      </c>
      <c r="BK91" s="157"/>
      <c r="BL91" s="82"/>
      <c r="BM91" s="80" t="str">
        <f>IF(AND(申込書!$C$95&lt;&gt;"▼プルダウンより選択してください",申込書!$C$95&lt;&gt;"",申込書!$P$95&lt;&gt;"YYYY/MM/DD",$G91&lt;&gt;""),申込書!$P$95,"")</f>
        <v/>
      </c>
      <c r="BN91" s="81" t="str">
        <f>IF(AND(申込書!$C$95&lt;&gt;"▼プルダウンより選択してください",申込書!$C$95&lt;&gt;"",$G91&lt;&gt;""),申込書!$M$95,"")</f>
        <v/>
      </c>
      <c r="BO91" s="81" t="str">
        <f>IF($BM$3&lt;&gt;"コンテンツなし",IF(AND(申込書!$AH$4="GIGAスクールパック",SUM($P91,$R91)&lt;&gt;0),SUM($P91,$R91),IF(AND(申込書!$AH$4="SKY安心GIGAタブレット",SUM($T91,$V91)&lt;&gt;0),SUM($T91,$V91),"")),"")</f>
        <v/>
      </c>
      <c r="BP91" s="81" t="str">
        <f>IF($BM$3&lt;&gt;"コンテンツなし",IF(AND(申込書!$AH$4="GIGAスクールパック",SUM($Q91,$S91)&lt;&gt;0),SUM($Q91,$S91),IF(AND(申込書!$AH$4="SKY安心GIGAタブレット",SUM($U91,$W91)&lt;&gt;0),SUM($U91,$W91),"")),"")</f>
        <v/>
      </c>
      <c r="BQ91" s="157"/>
      <c r="BR91" s="82"/>
      <c r="BS91" s="80" t="str">
        <f>IF(AND(申込書!$C$96&lt;&gt;"▼プルダウンより選択してください",申込書!$C$96&lt;&gt;"",申込書!$P$96&lt;&gt;"YYYY/MM/DD",$G91&lt;&gt;""),申込書!$P$96,"")</f>
        <v/>
      </c>
      <c r="BT91" s="81" t="str">
        <f>IF(AND(申込書!$C$96&lt;&gt;"▼プルダウンより選択してください",申込書!$C$96&lt;&gt;"",$G91&lt;&gt;""),申込書!$M$96,"")</f>
        <v/>
      </c>
      <c r="BU91" s="81" t="str">
        <f>IF($BS$3&lt;&gt;"コンテンツなし",IF(AND(申込書!$AH$4="GIGAスクールパック",SUM($P91,$R91)&lt;&gt;0),SUM($P91,$R91),IF(AND(申込書!$AH$4="SKY安心GIGAタブレット",SUM($T91,$V91)&lt;&gt;0),SUM($T91,$V91),"")),"")</f>
        <v/>
      </c>
      <c r="BV91" s="81" t="str">
        <f>IF($BS$3&lt;&gt;"コンテンツなし",IF(AND(申込書!$AH$4="GIGAスクールパック",SUM($Q91,$S91)&lt;&gt;0),SUM($Q91,$S91),IF(AND(申込書!$AH$4="SKY安心GIGAタブレット",SUM($U91,$W91)&lt;&gt;0),SUM($U91,$W91),"")),"")</f>
        <v/>
      </c>
      <c r="BW91" s="157"/>
      <c r="BX91" s="82"/>
      <c r="BY91" s="80" t="str">
        <f>IF(AND(申込書!$C$97&lt;&gt;"▼プルダウンより選択してください",申込書!$C$97&lt;&gt;"",申込書!$P$97&lt;&gt;"YYYY/MM/DD",$G91&lt;&gt;""),申込書!$P$97,"")</f>
        <v/>
      </c>
      <c r="BZ91" s="81" t="str">
        <f>IF(AND(申込書!$C$97&lt;&gt;"▼プルダウンより選択してください",申込書!$C$97&lt;&gt;"",$G91&lt;&gt;""),申込書!$M$97,"")</f>
        <v/>
      </c>
      <c r="CA91" s="81" t="str">
        <f>IF($BY$3&lt;&gt;"コンテンツなし",IF(AND(申込書!$AH$4="GIGAスクールパック",SUM($P91,$R91)&lt;&gt;0),SUM($P91,$R91),IF(AND(申込書!$AH$4="SKY安心GIGAタブレット",SUM($T91,$V91)&lt;&gt;0),SUM($T91,$V91),"")),"")</f>
        <v/>
      </c>
      <c r="CB91" s="81" t="str">
        <f>IF($BY$3&lt;&gt;"コンテンツなし",IF(AND(申込書!$AH$4="GIGAスクールパック",SUM($Q91,$S91)&lt;&gt;0),SUM($Q91,$S91),IF(AND(申込書!$AH$4="SKY安心GIGAタブレット",SUM($U91,$W91)&lt;&gt;0),SUM($U91,$W91),"")),"")</f>
        <v/>
      </c>
      <c r="CC91" s="157"/>
      <c r="CD91" s="82"/>
      <c r="CE91" s="80" t="str">
        <f>IF(AND(申込書!$C$98&lt;&gt;"▼プルダウンより選択してください",申込書!$C$98&lt;&gt;"",申込書!$P$98&lt;&gt;"YYYY/MM/DD",$G91&lt;&gt;""),申込書!$P$98,"")</f>
        <v/>
      </c>
      <c r="CF91" s="81" t="str">
        <f>IF(AND(申込書!$C$98&lt;&gt;"▼プルダウンより選択してください",申込書!$C$98&lt;&gt;"",$G91&lt;&gt;""),申込書!$M$98,"")</f>
        <v/>
      </c>
      <c r="CG91" s="81" t="str">
        <f>IF($CE$3&lt;&gt;"コンテンツなし",IF(AND(申込書!$AH$4="GIGAスクールパック",SUM($P91,$R91)&lt;&gt;0),SUM($P91,$R91),IF(AND(申込書!$AH$4="SKY安心GIGAタブレット",SUM($T91,$V91)&lt;&gt;0),SUM($T91,$V91),"")),"")</f>
        <v/>
      </c>
      <c r="CH91" s="81" t="str">
        <f>IF($CE$3&lt;&gt;"コンテンツなし",IF(AND(申込書!$AH$4="GIGAスクールパック",SUM($Q91,$S91)&lt;&gt;0),SUM($Q91,$S91),IF(AND(申込書!$AH$4="SKY安心GIGAタブレット",SUM($U91,$W91)&lt;&gt;0),SUM($U91,$W91),"")),"")</f>
        <v/>
      </c>
      <c r="CI91" s="157"/>
      <c r="CJ91" s="82"/>
      <c r="CK91" s="80" t="str">
        <f>IF(AND(申込書!$C$99&lt;&gt;"▼プルダウンより選択してください",申込書!$C$99&lt;&gt;"",申込書!$P$99&lt;&gt;"YYYY/MM/DD",$G91&lt;&gt;""),申込書!$P$99,"")</f>
        <v/>
      </c>
      <c r="CL91" s="81" t="str">
        <f>IF(AND(申込書!$C$99&lt;&gt;"▼プルダウンより選択してください",申込書!$C$99&lt;&gt;"",$G91&lt;&gt;""),申込書!$M$99,"")</f>
        <v/>
      </c>
      <c r="CM91" s="81" t="str">
        <f>IF($CK$3&lt;&gt;"コンテンツなし",IF(AND(申込書!$AH$4="GIGAスクールパック",SUM($P91,$R91)&lt;&gt;0),SUM($P91,$R91),IF(AND(申込書!$AH$4="SKY安心GIGAタブレット",SUM($T91,$V91)&lt;&gt;0),SUM($T91,$V91),"")),"")</f>
        <v/>
      </c>
      <c r="CN91" s="81" t="str">
        <f>IF($CK$3&lt;&gt;"コンテンツなし",IF(AND(申込書!$AH$4="GIGAスクールパック",SUM($Q91,$S91)&lt;&gt;0),SUM($Q91,$S91),IF(AND(申込書!$AH$4="SKY安心GIGAタブレット",SUM($U91,$W91)&lt;&gt;0),SUM($U91,$W91),"")),"")</f>
        <v/>
      </c>
      <c r="CO91" s="157"/>
      <c r="CP91" s="82"/>
      <c r="CQ91" s="80" t="str">
        <f>IF(AND(申込書!$C$100&lt;&gt;"▼プルダウンより選択してください",申込書!$C$100&lt;&gt;"",申込書!$P$100&lt;&gt;"YYYY/MM/DD",$G91&lt;&gt;""),申込書!$P$100,"")</f>
        <v/>
      </c>
      <c r="CR91" s="81" t="str">
        <f>IF(AND(申込書!$C$100&lt;&gt;"▼プルダウンより選択してください",申込書!$C$100&lt;&gt;"",$G91&lt;&gt;""),申込書!$M$100,"")</f>
        <v/>
      </c>
      <c r="CS91" s="81" t="str">
        <f>IF($CQ$3&lt;&gt;"コンテンツなし",IF(AND(申込書!$AH$4="GIGAスクールパック",SUM($P91,$R91)&lt;&gt;0),SUM($P91,$R91),IF(AND(申込書!$AH$4="SKY安心GIGAタブレット",SUM($T91,$V91)&lt;&gt;0),SUM($T91,$V91),"")),"")</f>
        <v/>
      </c>
      <c r="CT91" s="81" t="str">
        <f>IF($CQ$3&lt;&gt;"コンテンツなし",IF(AND(申込書!$AH$4="GIGAスクールパック",SUM($Q91,$S91)&lt;&gt;0),SUM($Q91,$S91),IF(AND(申込書!$AH$4="SKY安心GIGAタブレット",SUM($U91,$W91)&lt;&gt;0),SUM($U91,$W91),"")),"")</f>
        <v/>
      </c>
      <c r="CU91" s="81"/>
      <c r="CV91" s="82"/>
      <c r="CW91" s="80" t="str">
        <f>IF(AND(申込書!$C$101&lt;&gt;"▼プルダウンより選択してください",申込書!$C$101&lt;&gt;"",申込書!$P$101&lt;&gt;"YYYY/MM/DD",$G91&lt;&gt;""),申込書!$P$101,"")</f>
        <v/>
      </c>
      <c r="CX91" s="81" t="str">
        <f>IF(AND(申込書!$C$101&lt;&gt;"▼プルダウンより選択してください",申込書!$C$101&lt;&gt;"",$G91&lt;&gt;""),申込書!$M$101,"")</f>
        <v/>
      </c>
      <c r="CY91" s="81" t="str">
        <f>IF($CW$3&lt;&gt;"コンテンツなし",IF(AND(申込書!$AH$4="GIGAスクールパック",SUM($P91,$R91)&lt;&gt;0),SUM($P91,$R91),IF(AND(申込書!$AH$4="SKY安心GIGAタブレット",SUM($T91,$V91)&lt;&gt;0),SUM($T91,$V91),"")),"")</f>
        <v/>
      </c>
      <c r="CZ91" s="81" t="str">
        <f>IF($CW$3&lt;&gt;"コンテンツなし",IF(AND(申込書!$AH$4="GIGAスクールパック",SUM($Q91,$S91)&lt;&gt;0),SUM($Q91,$S91),IF(AND(申込書!$AH$4="SKY安心GIGAタブレット",SUM($U91,$W91)&lt;&gt;0),SUM($U91,$W91),"")),"")</f>
        <v/>
      </c>
      <c r="DA91" s="81"/>
      <c r="DB91" s="82"/>
      <c r="DC91" s="80" t="str">
        <f>IF(AND(申込書!$C$102&lt;&gt;"▼プルダウンより選択してください",申込書!$C$102&lt;&gt;"",申込書!$P$102&lt;&gt;"YYYY/MM/DD",$G91&lt;&gt;""),申込書!$P$102,"")</f>
        <v/>
      </c>
      <c r="DD91" s="81" t="str">
        <f>IF(AND(申込書!$C$102&lt;&gt;"▼プルダウンより選択してください",申込書!$C$102&lt;&gt;"",$G91&lt;&gt;""),申込書!$M$102,"")</f>
        <v/>
      </c>
      <c r="DE91" s="81" t="str">
        <f>IF($DC$3&lt;&gt;"コンテンツなし",IF(AND(申込書!$AH$4="GIGAスクールパック",SUM($P91,$R91)&lt;&gt;0),SUM($P91,$R91),IF(AND(申込書!$AH$4="SKY安心GIGAタブレット",SUM($T91,$V91)&lt;&gt;0),SUM($T91,$V91),"")),"")</f>
        <v/>
      </c>
      <c r="DF91" s="81" t="str">
        <f>IF($DC$3&lt;&gt;"コンテンツなし",IF(AND(申込書!$AH$4="GIGAスクールパック",SUM($Q91,$S91)&lt;&gt;0),SUM($Q91,$S91),IF(AND(申込書!$AH$4="SKY安心GIGAタブレット",SUM($U91,$W91)&lt;&gt;0),SUM($U91,$W91),"")),"")</f>
        <v/>
      </c>
      <c r="DG91" s="81"/>
      <c r="DH91" s="82"/>
      <c r="DI91" s="80" t="str">
        <f>IF(AND(申込書!$C$103&lt;&gt;"▼プルダウンより選択してください",申込書!$C$103&lt;&gt;"",申込書!$P$103&lt;&gt;"YYYY/MM/DD",$G91&lt;&gt;""),申込書!$P$103,"")</f>
        <v/>
      </c>
      <c r="DJ91" s="81" t="str">
        <f>IF(AND(申込書!$C$103&lt;&gt;"▼プルダウンより選択してください",申込書!$C$103&lt;&gt;"",$G91&lt;&gt;""),申込書!$M$103,"")</f>
        <v/>
      </c>
      <c r="DK91" s="81" t="str">
        <f>IF($DI$3&lt;&gt;"コンテンツなし",IF(AND(申込書!$AH$4="GIGAスクールパック",SUM($P91,$R91)&lt;&gt;0),SUM($P91,$R91),IF(AND(申込書!$AH$4="SKY安心GIGAタブレット",SUM($T91,$V91)&lt;&gt;0),SUM($T91,$V91),"")),"")</f>
        <v/>
      </c>
      <c r="DL91" s="81" t="str">
        <f>IF($DI$3&lt;&gt;"コンテンツなし",IF(AND(申込書!$AH$4="GIGAスクールパック",SUM($Q91,$S91)&lt;&gt;0),SUM($Q91,$S91),IF(AND(申込書!$AH$4="SKY安心GIGAタブレット",SUM($U91,$W91)&lt;&gt;0),SUM($U91,$W91),"")),"")</f>
        <v/>
      </c>
      <c r="DM91" s="81"/>
      <c r="DN91" s="82"/>
      <c r="DO91" s="80" t="str">
        <f>IF(AND(申込書!$C$104&lt;&gt;"▼プルダウンより選択してください",申込書!$C$104&lt;&gt;"",申込書!$P$104&lt;&gt;"YYYY/MM/DD",$G91&lt;&gt;""),申込書!$P$104,"")</f>
        <v/>
      </c>
      <c r="DP91" s="81" t="str">
        <f>IF(AND(申込書!$C$104&lt;&gt;"▼プルダウンより選択してください",申込書!$C$104&lt;&gt;"",$G91&lt;&gt;""),申込書!$M$104,"")</f>
        <v/>
      </c>
      <c r="DQ91" s="81" t="str">
        <f>IF($DO$3&lt;&gt;"コンテンツなし",IF(AND(申込書!$AH$4="GIGAスクールパック",SUM($P91,$R91)&lt;&gt;0),SUM($P91,$R91),IF(AND(申込書!$AH$4="SKY安心GIGAタブレット",SUM($T91,$V91)&lt;&gt;0),SUM($T91,$V91),"")),"")</f>
        <v/>
      </c>
      <c r="DR91" s="81" t="str">
        <f>IF($DO$3&lt;&gt;"コンテンツなし",IF(AND(申込書!$AH$4="GIGAスクールパック",SUM($Q91,$S91)&lt;&gt;0),SUM($Q91,$S91),IF(AND(申込書!$AH$4="SKY安心GIGAタブレット",SUM($U91,$W91)&lt;&gt;0),SUM($U91,$W91),"")),"")</f>
        <v/>
      </c>
      <c r="DS91" s="81"/>
      <c r="DT91" s="82"/>
      <c r="DU91" s="80" t="str">
        <f>IF(AND(申込書!$C$105&lt;&gt;"▼プルダウンより選択してください",申込書!$C$105&lt;&gt;"",申込書!$P$105&lt;&gt;"YYYY/MM/DD",$G91&lt;&gt;""),申込書!$P$105,"")</f>
        <v/>
      </c>
      <c r="DV91" s="81" t="str">
        <f>IF(AND(申込書!$C$105&lt;&gt;"▼プルダウンより選択してください",申込書!$C$105&lt;&gt;"",$G91&lt;&gt;""),申込書!$M$105,"")</f>
        <v/>
      </c>
      <c r="DW91" s="81" t="str">
        <f>IF($DU$3&lt;&gt;"コンテンツなし",IF(AND(申込書!$AH$4="GIGAスクールパック",SUM($P91,$R91)&lt;&gt;0),SUM($P91,$R91),IF(AND(申込書!$AH$4="SKY安心GIGAタブレット",SUM($T91,$V91)&lt;&gt;0),SUM($T91,$V91),"")),"")</f>
        <v/>
      </c>
      <c r="DX91" s="81" t="str">
        <f>IF($DU$3&lt;&gt;"コンテンツなし",IF(AND(申込書!$AH$4="GIGAスクールパック",SUM($Q91,$S91)&lt;&gt;0),SUM($Q91,$S91),IF(AND(申込書!$AH$4="SKY安心GIGAタブレット",SUM($U91,$W91)&lt;&gt;0),SUM($U91,$W91),"")),"")</f>
        <v/>
      </c>
      <c r="DY91" s="157"/>
      <c r="DZ91" s="82"/>
      <c r="EA91" s="80" t="str">
        <f>IF(AND(申込書!$C$106&lt;&gt;"▼プルダウンより選択してください",申込書!$C$106&lt;&gt;"",申込書!$P$106&lt;&gt;"YYYY/MM/DD",$G91&lt;&gt;""),申込書!$P$106,"")</f>
        <v/>
      </c>
      <c r="EB91" s="81" t="str">
        <f>IF(AND(申込書!$C$106&lt;&gt;"▼プルダウンより選択してください",申込書!$C$106&lt;&gt;"",$G91&lt;&gt;""),申込書!$M$106,"")</f>
        <v/>
      </c>
      <c r="EC91" s="81" t="str">
        <f>IF($EA$3&lt;&gt;"コンテンツなし",IF(AND(申込書!$AH$4="GIGAスクールパック",SUM($P91,$R91)&lt;&gt;0),SUM($P91,$R91),IF(AND(申込書!$AH$4="SKY安心GIGAタブレット",SUM($T91,$V91)&lt;&gt;0),SUM($T91,$V91),"")),"")</f>
        <v/>
      </c>
      <c r="ED91" s="81" t="str">
        <f>IF($EA$3&lt;&gt;"コンテンツなし",IF(AND(申込書!$AH$4="GIGAスクールパック",SUM($Q91,$S91)&lt;&gt;0),SUM($Q91,$S91),IF(AND(申込書!$AH$4="SKY安心GIGAタブレット",SUM($U91,$W91)&lt;&gt;0),SUM($U91,$W91),"")),"")</f>
        <v/>
      </c>
      <c r="EE91" s="157"/>
      <c r="EF91" s="82"/>
      <c r="EG91" s="80" t="str">
        <f>IF(AND(申込書!$C$107&lt;&gt;"▼プルダウンより選択してください",申込書!$C$107&lt;&gt;"",申込書!$P$107&lt;&gt;"YYYY/MM/DD",$G91&lt;&gt;""),申込書!$P$107,"")</f>
        <v/>
      </c>
      <c r="EH91" s="81" t="str">
        <f>IF(AND(申込書!$C$107&lt;&gt;"▼プルダウンより選択してください",申込書!$C$107&lt;&gt;"",$G91&lt;&gt;""),申込書!$M$107,"")</f>
        <v/>
      </c>
      <c r="EI91" s="81" t="str">
        <f>IF($EG$3&lt;&gt;"コンテンツなし",IF(AND(申込書!$AH$4="GIGAスクールパック",SUM($P91,$R91)&lt;&gt;0),SUM($P91,$R91),IF(AND(申込書!$AH$4="SKY安心GIGAタブレット",SUM($T91,$V91)&lt;&gt;0),SUM($T91,$V91),"")),"")</f>
        <v/>
      </c>
      <c r="EJ91" s="81" t="str">
        <f>IF($EG$3&lt;&gt;"コンテンツなし",IF(AND(申込書!$AH$4="GIGAスクールパック",SUM($Q91,$S91)&lt;&gt;0),SUM($Q91,$S91),IF(AND(申込書!$AH$4="SKY安心GIGAタブレット",SUM($U91,$W91)&lt;&gt;0),SUM($U91,$W91),"")),"")</f>
        <v/>
      </c>
      <c r="EK91" s="157"/>
      <c r="EL91" s="82"/>
      <c r="EM91" s="80" t="str">
        <f>IF(AND(申込書!$C$108&lt;&gt;"▼プルダウンより選択してください",申込書!$C$108&lt;&gt;"",申込書!$P$108&lt;&gt;"YYYY/MM/DD",$G91&lt;&gt;""),申込書!$P$108,"")</f>
        <v/>
      </c>
      <c r="EN91" s="81" t="str">
        <f>IF(AND(申込書!$C$108&lt;&gt;"▼プルダウンより選択してください",申込書!$C$108&lt;&gt;"",$G91&lt;&gt;""),申込書!$M$108,"")</f>
        <v/>
      </c>
      <c r="EO91" s="81" t="str">
        <f>IF($EM$3&lt;&gt;"コンテンツなし",IF(AND(申込書!$AH$4="GIGAスクールパック",SUM($P91,$R91)&lt;&gt;0),SUM($P91,$R91),IF(AND(申込書!$AH$4="SKY安心GIGAタブレット",SUM($T91,$V91)&lt;&gt;0),SUM($T91,$V91),"")),"")</f>
        <v/>
      </c>
      <c r="EP91" s="81" t="str">
        <f>IF($EM$3&lt;&gt;"コンテンツなし",IF(AND(申込書!$AH$4="GIGAスクールパック",SUM($Q91,$S91)&lt;&gt;0),SUM($Q91,$S91),IF(AND(申込書!$AH$4="SKY安心GIGAタブレット",SUM($U91,$W91)&lt;&gt;0),SUM($U91,$W91),"")),"")</f>
        <v/>
      </c>
      <c r="EQ91" s="157"/>
      <c r="ER91" s="82"/>
      <c r="ES91" s="80" t="str">
        <f>IF(AND(申込書!$C$109&lt;&gt;"▼プルダウンより選択してください",申込書!$C$109&lt;&gt;"",申込書!$P$109&lt;&gt;"YYYY/MM/DD",$G91&lt;&gt;""),申込書!$P$109,"")</f>
        <v/>
      </c>
      <c r="ET91" s="81" t="str">
        <f>IF(AND(申込書!$C$109&lt;&gt;"▼プルダウンより選択してください",申込書!$C$109&lt;&gt;"",$G91&lt;&gt;""),申込書!$M$109,"")</f>
        <v/>
      </c>
      <c r="EU91" s="81" t="str">
        <f>IF($ES$3&lt;&gt;"コンテンツなし",IF(AND(申込書!$AH$4="GIGAスクールパック",SUM($P91,$R91)&lt;&gt;0),SUM($P91,$R91),IF(AND(申込書!$AH$4="SKY安心GIGAタブレット",SUM($T91,$V91)&lt;&gt;0),SUM($T91,$V91),"")),"")</f>
        <v/>
      </c>
      <c r="EV91" s="81" t="str">
        <f>IF($ES$3&lt;&gt;"コンテンツなし",IF(AND(申込書!$AH$4="GIGAスクールパック",SUM($Q91,$S91)&lt;&gt;0),SUM($Q91,$S91),IF(AND(申込書!$AH$4="SKY安心GIGAタブレット",SUM($U91,$W91)&lt;&gt;0),SUM($U91,$W91),"")),"")</f>
        <v/>
      </c>
      <c r="EW91" s="157"/>
      <c r="EX91" s="82"/>
      <c r="EY91" s="80" t="str">
        <f>IF(AND(申込書!$C$110&lt;&gt;"▼プルダウンより選択してください",申込書!$C$110&lt;&gt;"",申込書!$P$110&lt;&gt;"YYYY/MM/DD",$G91&lt;&gt;""),申込書!$P$110,"")</f>
        <v/>
      </c>
      <c r="EZ91" s="81" t="str">
        <f>IF(AND(申込書!$C$110&lt;&gt;"▼プルダウンより選択してください",申込書!$C$110&lt;&gt;"",$G91&lt;&gt;""),申込書!$M$110,"")</f>
        <v/>
      </c>
      <c r="FA91" s="81" t="str">
        <f>IF($EY$3&lt;&gt;"コンテンツなし",IF(AND(申込書!$AH$4="GIGAスクールパック",SUM($P91,$R91)&lt;&gt;0),SUM($P91,$R91),IF(AND(申込書!$AH$4="SKY安心GIGAタブレット",SUM($T91,$V91)&lt;&gt;0),SUM($T91,$V91),"")),"")</f>
        <v/>
      </c>
      <c r="FB91" s="81" t="str">
        <f>IF($EY$3&lt;&gt;"コンテンツなし",IF(AND(申込書!$AH$4="GIGAスクールパック",SUM($Q91,$S91)&lt;&gt;0),SUM($Q91,$S91),IF(AND(申込書!$AH$4="SKY安心GIGAタブレット",SUM($U91,$W91)&lt;&gt;0),SUM($U91,$W91),"")),"")</f>
        <v/>
      </c>
      <c r="FC91" s="157"/>
      <c r="FD91" s="82"/>
      <c r="FE91" s="80" t="str">
        <f>IF(AND(申込書!$C$111&lt;&gt;"▼プルダウンより選択してください",申込書!$C$111&lt;&gt;"",申込書!$P$111&lt;&gt;"YYYY/MM/DD",$G91&lt;&gt;""),申込書!$P$111,"")</f>
        <v/>
      </c>
      <c r="FF91" s="81" t="str">
        <f>IF(AND(申込書!$C$111&lt;&gt;"▼プルダウンより選択してください",申込書!$C$111&lt;&gt;"",$G91&lt;&gt;""),申込書!$M$111,"")</f>
        <v/>
      </c>
      <c r="FG91" s="81" t="str">
        <f>IF($FE$3&lt;&gt;"コンテンツなし",IF(AND(申込書!$AH$4="GIGAスクールパック",SUM($P91,$R91)&lt;&gt;0),SUM($P91,$R91),IF(AND(申込書!$AH$4="SKY安心GIGAタブレット",SUM($T91,$V91)&lt;&gt;0),SUM($T91,$V91),"")),"")</f>
        <v/>
      </c>
      <c r="FH91" s="81" t="str">
        <f>IF($FE$3&lt;&gt;"コンテンツなし",IF(AND(申込書!$AH$4="GIGAスクールパック",SUM($Q91,$S91)&lt;&gt;0),SUM($Q91,$S91),IF(AND(申込書!$AH$4="SKY安心GIGAタブレット",SUM($U91,$W91)&lt;&gt;0),SUM($U91,$W91),"")),"")</f>
        <v/>
      </c>
      <c r="FI91" s="157"/>
      <c r="FJ91" s="82"/>
      <c r="FK91" s="80" t="str">
        <f>IF(AND(申込書!$C$112&lt;&gt;"▼プルダウンより選択してください",申込書!$C$112&lt;&gt;"",申込書!$P$112&lt;&gt;"YYYY/MM/DD",$G91&lt;&gt;""),申込書!$P$112,"")</f>
        <v/>
      </c>
      <c r="FL91" s="81" t="str">
        <f>IF(AND(申込書!$C$112&lt;&gt;"▼プルダウンより選択してください",申込書!$C$112&lt;&gt;"",$G91&lt;&gt;""),申込書!$M$112,"")</f>
        <v/>
      </c>
      <c r="FM91" s="81" t="str">
        <f>IF($FK$3&lt;&gt;"コンテンツなし",IF(AND(申込書!$AH$4="GIGAスクールパック",SUM($P91,$R91)&lt;&gt;0),SUM($P91,$R91),IF(AND(申込書!$AH$4="SKY安心GIGAタブレット",SUM($T91,$V91)&lt;&gt;0),SUM($T91,$V91),"")),"")</f>
        <v/>
      </c>
      <c r="FN91" s="81" t="str">
        <f>IF($FK$3&lt;&gt;"コンテンツなし",IF(AND(申込書!$AH$4="GIGAスクールパック",SUM($Q91,$S91)&lt;&gt;0),SUM($Q91,$S91),IF(AND(申込書!$AH$4="SKY安心GIGAタブレット",SUM($U91,$W91)&lt;&gt;0),SUM($U91,$W91),"")),"")</f>
        <v/>
      </c>
      <c r="FO91" s="157"/>
      <c r="FP91" s="82"/>
      <c r="FQ91" s="80" t="str">
        <f>IF(AND(申込書!$C$113&lt;&gt;"▼プルダウンより選択してください",申込書!$C$113&lt;&gt;"",申込書!$P$113&lt;&gt;"YYYY/MM/DD",$G91&lt;&gt;""),申込書!$P$113,"")</f>
        <v/>
      </c>
      <c r="FR91" s="81" t="str">
        <f>IF(AND(申込書!$C$113&lt;&gt;"▼プルダウンより選択してください",申込書!$C$113&lt;&gt;"",$G91&lt;&gt;""),申込書!$M$113,"")</f>
        <v/>
      </c>
      <c r="FS91" s="81" t="str">
        <f>IF($FQ$3&lt;&gt;"コンテンツなし",IF(AND(申込書!$AH$4="GIGAスクールパック",SUM($P91,$R91)&lt;&gt;0),SUM($P91,$R91),IF(AND(申込書!$AH$4="SKY安心GIGAタブレット",SUM($T91,$V91)&lt;&gt;0),SUM($T91,$V91),"")),"")</f>
        <v/>
      </c>
      <c r="FT91" s="81" t="str">
        <f>IF($FQ$3&lt;&gt;"コンテンツなし",IF(AND(申込書!$AH$4="GIGAスクールパック",SUM($Q91,$S91)&lt;&gt;0),SUM($Q91,$S91),IF(AND(申込書!$AH$4="SKY安心GIGAタブレット",SUM($U91,$W91)&lt;&gt;0),SUM($U91,$W91),"")),"")</f>
        <v/>
      </c>
      <c r="FU91" s="157"/>
      <c r="FV91" s="82"/>
      <c r="FW91" s="80" t="str">
        <f>IF(AND(申込書!$C$114&lt;&gt;"▼プルダウンより選択してください",申込書!$C$114&lt;&gt;"",申込書!$P$114&lt;&gt;"YYYY/MM/DD",$G91&lt;&gt;""),申込書!$P$114,"")</f>
        <v/>
      </c>
      <c r="FX91" s="81" t="str">
        <f>IF(AND(申込書!$C$114&lt;&gt;"▼プルダウンより選択してください",申込書!$C$114&lt;&gt;"",$G91&lt;&gt;""),申込書!$M$114,"")</f>
        <v/>
      </c>
      <c r="FY91" s="81" t="str">
        <f>IF($FW$3&lt;&gt;"コンテンツなし",IF(AND(申込書!$AH$4="GIGAスクールパック",SUM($P91,$R91)&lt;&gt;0),SUM($P91,$R91),IF(AND(申込書!$AH$4="SKY安心GIGAタブレット",SUM($T91,$V91)&lt;&gt;0),SUM($T91,$V91),"")),"")</f>
        <v/>
      </c>
      <c r="FZ91" s="81" t="str">
        <f>IF($FW$3&lt;&gt;"コンテンツなし",IF(AND(申込書!$AH$4="GIGAスクールパック",SUM($Q91,$S91)&lt;&gt;0),SUM($Q91,$S91),IF(AND(申込書!$AH$4="SKY安心GIGAタブレット",SUM($U91,$W91)&lt;&gt;0),SUM($U91,$W91),"")),"")</f>
        <v/>
      </c>
      <c r="GA91" s="157"/>
      <c r="GB91" s="82"/>
      <c r="GC91" s="80" t="str">
        <f>IF(AND(申込書!$C$115&lt;&gt;"▼プルダウンより選択してください",申込書!$C$115&lt;&gt;"",申込書!$P$115&lt;&gt;"YYYY/MM/DD",$G91&lt;&gt;""),申込書!$P$115,"")</f>
        <v/>
      </c>
      <c r="GD91" s="81" t="str">
        <f>IF(AND(申込書!$C$115&lt;&gt;"▼プルダウンより選択してください",申込書!$C$115&lt;&gt;"",$G91&lt;&gt;""),申込書!$M$115,"")</f>
        <v/>
      </c>
      <c r="GE91" s="81" t="str">
        <f>IF($GC$3&lt;&gt;"コンテンツなし",IF(AND(申込書!$AH$4="GIGAスクールパック",SUM($P91,$R91)&lt;&gt;0),SUM($P91,$R91),IF(AND(申込書!$AH$4="SKY安心GIGAタブレット",SUM($T91,$V91)&lt;&gt;0),SUM($T91,$V91),"")),"")</f>
        <v/>
      </c>
      <c r="GF91" s="81" t="str">
        <f>IF($GC$3&lt;&gt;"コンテンツなし",IF(AND(申込書!$AH$4="GIGAスクールパック",SUM($Q91,$S91)&lt;&gt;0),SUM($Q91,$S91),IF(AND(申込書!$AH$4="SKY安心GIGAタブレット",SUM($U91,$W91)&lt;&gt;0),SUM($U91,$W91),"")),"")</f>
        <v/>
      </c>
      <c r="GG91" s="157"/>
      <c r="GH91" s="82"/>
      <c r="GI91" s="80" t="str">
        <f>IF(AND(申込書!$C$116&lt;&gt;"▼プルダウンより選択してください",申込書!$C$116&lt;&gt;"",申込書!$P$116&lt;&gt;"YYYY/MM/DD",$G91&lt;&gt;""),申込書!$P$116,"")</f>
        <v/>
      </c>
      <c r="GJ91" s="81" t="str">
        <f>IF(AND(申込書!$C$116&lt;&gt;"▼プルダウンより選択してください",申込書!$C$116&lt;&gt;"",$G91&lt;&gt;""),申込書!$M$116,"")</f>
        <v/>
      </c>
      <c r="GK91" s="81" t="str">
        <f>IF($GI$3&lt;&gt;"コンテンツなし",IF(AND(申込書!$AH$4="GIGAスクールパック",SUM($P91,$R91)&lt;&gt;0),SUM($P91,$R91),IF(AND(申込書!$AH$4="SKY安心GIGAタブレット",SUM($T91,$V91)&lt;&gt;0),SUM($T91,$V91),"")),"")</f>
        <v/>
      </c>
      <c r="GL91" s="81" t="str">
        <f>IF($GI$3&lt;&gt;"コンテンツなし",IF(AND(申込書!$AH$4="GIGAスクールパック",SUM($Q91,$S91)&lt;&gt;0),SUM($Q91,$S91),IF(AND(申込書!$AH$4="SKY安心GIGAタブレット",SUM($U91,$W91)&lt;&gt;0),SUM($U91,$W91),"")),"")</f>
        <v/>
      </c>
      <c r="GM91" s="157"/>
      <c r="GN91" s="82"/>
      <c r="GO91" s="80" t="str">
        <f>IF(AND(申込書!$C$117&lt;&gt;"▼プルダウンより選択してください",申込書!$C$117&lt;&gt;"",申込書!$P$117&lt;&gt;"YYYY/MM/DD",$G91&lt;&gt;""),申込書!$P$117,"")</f>
        <v/>
      </c>
      <c r="GP91" s="81" t="str">
        <f>IF(AND(申込書!$C$117&lt;&gt;"▼プルダウンより選択してください",申込書!$C$117&lt;&gt;"",$G91&lt;&gt;""),申込書!$M$117,"")</f>
        <v/>
      </c>
      <c r="GQ91" s="81" t="str">
        <f>IF($GO$3&lt;&gt;"コンテンツなし",IF(AND(申込書!$AH$4="GIGAスクールパック",SUM($P91,$R91)&lt;&gt;0),SUM($P91,$R91),IF(AND(申込書!$AH$4="SKY安心GIGAタブレット",SUM($T91,$V91)&lt;&gt;0),SUM($T91,$V91),"")),"")</f>
        <v/>
      </c>
      <c r="GR91" s="81" t="str">
        <f>IF($GO$3&lt;&gt;"コンテンツなし",IF(AND(申込書!$AH$4="GIGAスクールパック",SUM($Q91,$S91)&lt;&gt;0),SUM($Q91,$S91),IF(AND(申込書!$AH$4="SKY安心GIGAタブレット",SUM($U91,$W91)&lt;&gt;0),SUM($U91,$W91),"")),"")</f>
        <v/>
      </c>
      <c r="GS91" s="157"/>
      <c r="GT91" s="82"/>
      <c r="GU91" s="80" t="str">
        <f>IF(AND(申込書!$C$118&lt;&gt;"▼プルダウンより選択してください",申込書!$C$118&lt;&gt;"",申込書!$P$118&lt;&gt;"YYYY/MM/DD",$G91&lt;&gt;""),申込書!$P$118,"")</f>
        <v/>
      </c>
      <c r="GV91" s="81" t="str">
        <f>IF(AND(申込書!$C$118&lt;&gt;"▼プルダウンより選択してください",申込書!$C$118&lt;&gt;"",$G91&lt;&gt;""),申込書!$M$118,"")</f>
        <v/>
      </c>
      <c r="GW91" s="81" t="str">
        <f>IF($GU$3&lt;&gt;"コンテンツなし",IF(AND(申込書!$AH$4="GIGAスクールパック",SUM($P91,$R91)&lt;&gt;0),SUM($P91,$R91),IF(AND(申込書!$AH$4="SKY安心GIGAタブレット",SUM($T91,$V91)&lt;&gt;0),SUM($T91,$V91),"")),"")</f>
        <v/>
      </c>
      <c r="GX91" s="81" t="str">
        <f>IF($GU$3&lt;&gt;"コンテンツなし",IF(AND(申込書!$AH$4="GIGAスクールパック",SUM($Q91,$S91)&lt;&gt;0),SUM($Q91,$S91),IF(AND(申込書!$AH$4="SKY安心GIGAタブレット",SUM($U91,$W91)&lt;&gt;0),SUM($U91,$W91),"")),"")</f>
        <v/>
      </c>
      <c r="GY91" s="157"/>
      <c r="GZ91" s="82"/>
      <c r="HA91" s="80" t="str">
        <f>IF(AND(申込書!$C$119&lt;&gt;"▼プルダウンより選択してください",申込書!$C$119&lt;&gt;"",申込書!$P$119&lt;&gt;"YYYY/MM/DD",$G91&lt;&gt;""),申込書!$P$119,"")</f>
        <v/>
      </c>
      <c r="HB91" s="81" t="str">
        <f>IF(AND(申込書!$C$119&lt;&gt;"▼プルダウンより選択してください",申込書!$C$119&lt;&gt;"",$G91&lt;&gt;""),申込書!$M$119,"")</f>
        <v/>
      </c>
      <c r="HC91" s="81" t="str">
        <f>IF($HA$3&lt;&gt;"コンテンツなし",IF(AND(申込書!$AH$4="GIGAスクールパック",SUM($P91,$R91)&lt;&gt;0),SUM($P91,$R91),IF(AND(申込書!$AH$4="SKY安心GIGAタブレット",SUM($T91,$V91)&lt;&gt;0),SUM($T91,$V91),"")),"")</f>
        <v/>
      </c>
      <c r="HD91" s="81" t="str">
        <f>IF($HA$3&lt;&gt;"コンテンツなし",IF(AND(申込書!$AH$4="GIGAスクールパック",SUM($Q91,$S91)&lt;&gt;0),SUM($Q91,$S91),IF(AND(申込書!$AH$4="SKY安心GIGAタブレット",SUM($U91,$W91)&lt;&gt;0),SUM($U91,$W91),"")),"")</f>
        <v/>
      </c>
      <c r="HE91" s="157"/>
      <c r="HF91" s="82"/>
      <c r="HG91" s="83"/>
    </row>
    <row r="92" spans="2:215" ht="26.85" customHeight="1">
      <c r="B92" s="62">
        <f t="shared" si="1"/>
        <v>87</v>
      </c>
      <c r="C92" s="63"/>
      <c r="D92" s="64"/>
      <c r="E92" s="207"/>
      <c r="F92" s="65"/>
      <c r="G92" s="66"/>
      <c r="H92" s="67"/>
      <c r="I92" s="68"/>
      <c r="J92" s="69"/>
      <c r="K92" s="70"/>
      <c r="L92" s="71"/>
      <c r="M92" s="72"/>
      <c r="N92" s="73"/>
      <c r="O92" s="74"/>
      <c r="P92" s="179"/>
      <c r="Q92" s="180"/>
      <c r="R92" s="180"/>
      <c r="S92" s="181"/>
      <c r="T92" s="179"/>
      <c r="U92" s="180"/>
      <c r="V92" s="182"/>
      <c r="W92" s="181"/>
      <c r="X92" s="75"/>
      <c r="Y92" s="76"/>
      <c r="Z92" s="77"/>
      <c r="AA92" s="78"/>
      <c r="AB92" s="79"/>
      <c r="AC92" s="79"/>
      <c r="AD92" s="79"/>
      <c r="AE92" s="77"/>
      <c r="AF92" s="139"/>
      <c r="AG92" s="139"/>
      <c r="AH92" s="139"/>
      <c r="AI92" s="80" t="str">
        <f>IF(AND(申込書!$C$90&lt;&gt;"▼プルダウンより選択してください",申込書!$C$90&lt;&gt;"",申込書!$P$90&lt;&gt;"YYYY/MM/DD",$G92&lt;&gt;""),申込書!$P$90,"")</f>
        <v/>
      </c>
      <c r="AJ92" s="81" t="str">
        <f>IF(AND(申込書!$C$90&lt;&gt;"▼プルダウンより選択してください",申込書!$C$90&lt;&gt;"",$G92&lt;&gt;""),申込書!$M$90,"")</f>
        <v/>
      </c>
      <c r="AK92" s="81" t="str">
        <f>IF($AI$3&lt;&gt;"コンテンツなし",IF(AND(申込書!$AH$4="GIGAスクールパック",SUM($P92,$R92)&lt;&gt;0),SUM($P92,$R92),IF(AND(申込書!$AH$4="SKY安心GIGAタブレット",SUM($T92,$V92)&lt;&gt;0),SUM($T92,$V92),"")),"")</f>
        <v/>
      </c>
      <c r="AL92" s="81" t="str">
        <f>IF($AI$3&lt;&gt;"コンテンツなし",IF(AND(申込書!$AH$4="GIGAスクールパック",SUM($Q92,$S92)&lt;&gt;0),SUM($Q92,$S92),IF(AND(申込書!$AH$4="SKY安心GIGAタブレット",SUM($U92,$W92)&lt;&gt;0),SUM($U92,$W92),"")),"")</f>
        <v/>
      </c>
      <c r="AM92" s="157"/>
      <c r="AN92" s="82"/>
      <c r="AO92" s="80" t="str">
        <f>IF(AND(申込書!$C$91&lt;&gt;"▼プルダウンより選択してください",申込書!$C$91&lt;&gt;"",申込書!$P$91&lt;&gt;"YYYY/MM/DD",$G92&lt;&gt;""),申込書!$P$91,"")</f>
        <v/>
      </c>
      <c r="AP92" s="81" t="str">
        <f>IF(AND(申込書!$C$91&lt;&gt;"▼プルダウンより選択してください",申込書!$C$91&lt;&gt;"",$G92&lt;&gt;""),申込書!$M$91,"")</f>
        <v/>
      </c>
      <c r="AQ92" s="81" t="str">
        <f>IF($AO$3&lt;&gt;"コンテンツなし",IF(AND(申込書!$AH$4="GIGAスクールパック",SUM($P92,$R92)&lt;&gt;0),SUM($P92,$R92),IF(AND(申込書!$AH$4="SKY安心GIGAタブレット",SUM($T92,$V92)&lt;&gt;0),SUM($T92,$V92),"")),"")</f>
        <v/>
      </c>
      <c r="AR92" s="81" t="str">
        <f>IF($AO$3&lt;&gt;"コンテンツなし",IF(AND(申込書!$AH$4="GIGAスクールパック",SUM($Q92,$S92)&lt;&gt;0),SUM($Q92,$S92),IF(AND(申込書!$AH$4="SKY安心GIGAタブレット",SUM($U92,$W92)&lt;&gt;0),SUM($U92,$W92),"")),"")</f>
        <v/>
      </c>
      <c r="AS92" s="157"/>
      <c r="AT92" s="82"/>
      <c r="AU92" s="80" t="str">
        <f>IF(AND(申込書!$C$92&lt;&gt;"▼プルダウンより選択してください",申込書!$C$92&lt;&gt;"",申込書!$P$92&lt;&gt;"YYYY/MM/DD",$G92&lt;&gt;""),申込書!$P$92,"")</f>
        <v/>
      </c>
      <c r="AV92" s="81" t="str">
        <f>IF(AND(申込書!$C$92&lt;&gt;"▼プルダウンより選択してください",申込書!$C$92&lt;&gt;"",$G92&lt;&gt;""),申込書!$M$92,"")</f>
        <v/>
      </c>
      <c r="AW92" s="81" t="str">
        <f>IF($AU$3&lt;&gt;"コンテンツなし",IF(AND(申込書!$AH$4="GIGAスクールパック",SUM($P92,$R92)&lt;&gt;0),SUM($P92,$R92),IF(AND(申込書!$AH$4="SKY安心GIGAタブレット",SUM($T92,$V92)&lt;&gt;0),SUM($T92,$V92),"")),"")</f>
        <v/>
      </c>
      <c r="AX92" s="81" t="str">
        <f>IF($AU$3&lt;&gt;"コンテンツなし",IF(AND(申込書!$AH$4="GIGAスクールパック",SUM($Q92,$S92)&lt;&gt;0),SUM($Q92,$S92),IF(AND(申込書!$AH$4="SKY安心GIGAタブレット",SUM($U92,$W92)&lt;&gt;0),SUM($U92,$W92),"")),"")</f>
        <v/>
      </c>
      <c r="AY92" s="157"/>
      <c r="AZ92" s="82"/>
      <c r="BA92" s="80" t="str">
        <f>IF(AND(申込書!$C$93&lt;&gt;"▼プルダウンより選択してください",申込書!$C$93&lt;&gt;"",申込書!$P$93&lt;&gt;"YYYY/MM/DD",$G92&lt;&gt;""),申込書!$P$93,"")</f>
        <v/>
      </c>
      <c r="BB92" s="81" t="str">
        <f>IF(AND(申込書!$C$93&lt;&gt;"▼プルダウンより選択してください",申込書!$C$93&lt;&gt;"",申込書!$M$93&gt;=1,$G92&lt;&gt;""),申込書!$M$93,"")</f>
        <v/>
      </c>
      <c r="BC92" s="81" t="str">
        <f>IF($BA$3&lt;&gt;"コンテンツなし",IF(AND(申込書!$AH$4="GIGAスクールパック",SUM($P92,$R92)&lt;&gt;0),SUM($P92,$R92),IF(AND(申込書!$AH$4="SKY安心GIGAタブレット",SUM($T92,$V92)&lt;&gt;0),SUM($T92,$V92),"")),"")</f>
        <v/>
      </c>
      <c r="BD92" s="81" t="str">
        <f>IF($BA$3&lt;&gt;"コンテンツなし",IF(AND(申込書!$AH$4="GIGAスクールパック",SUM($Q92,$S92)&lt;&gt;0),SUM($Q92,$S92),IF(AND(申込書!$AH$4="SKY安心GIGAタブレット",SUM($U92,$W92)&lt;&gt;0),SUM($U92,$W92),"")),"")</f>
        <v/>
      </c>
      <c r="BE92" s="157"/>
      <c r="BF92" s="82"/>
      <c r="BG92" s="80" t="str">
        <f>IF(AND(申込書!$C$94&lt;&gt;"▼プルダウンより選択してください",申込書!$C$94&lt;&gt;"",申込書!$P$94&lt;&gt;"YYYY/MM/DD",$G92&lt;&gt;""),申込書!$P$94,"")</f>
        <v/>
      </c>
      <c r="BH92" s="81" t="str">
        <f>IF(AND(申込書!$C$94&lt;&gt;"▼プルダウンより選択してください",申込書!$C$94&lt;&gt;"",$G92&lt;&gt;""),申込書!$M$94,"")</f>
        <v/>
      </c>
      <c r="BI92" s="81" t="str">
        <f>IF($BG$3&lt;&gt;"コンテンツなし",IF(AND(申込書!$AH$4="GIGAスクールパック",SUM($P92,$R92)&lt;&gt;0),SUM($P92,$R92),IF(AND(申込書!$AH$4="SKY安心GIGAタブレット",SUM($T92,$V92)&lt;&gt;0),SUM($T92,$V92),"")),"")</f>
        <v/>
      </c>
      <c r="BJ92" s="81" t="str">
        <f>IF($BG$3&lt;&gt;"コンテンツなし",IF(AND(申込書!$AH$4="GIGAスクールパック",SUM($Q92,$S92)&lt;&gt;0),SUM($Q92,$S92),IF(AND(申込書!$AH$4="SKY安心GIGAタブレット",SUM($U92,$W92)&lt;&gt;0),SUM($U92,$W92),"")),"")</f>
        <v/>
      </c>
      <c r="BK92" s="157"/>
      <c r="BL92" s="82"/>
      <c r="BM92" s="80" t="str">
        <f>IF(AND(申込書!$C$95&lt;&gt;"▼プルダウンより選択してください",申込書!$C$95&lt;&gt;"",申込書!$P$95&lt;&gt;"YYYY/MM/DD",$G92&lt;&gt;""),申込書!$P$95,"")</f>
        <v/>
      </c>
      <c r="BN92" s="81" t="str">
        <f>IF(AND(申込書!$C$95&lt;&gt;"▼プルダウンより選択してください",申込書!$C$95&lt;&gt;"",$G92&lt;&gt;""),申込書!$M$95,"")</f>
        <v/>
      </c>
      <c r="BO92" s="81" t="str">
        <f>IF($BM$3&lt;&gt;"コンテンツなし",IF(AND(申込書!$AH$4="GIGAスクールパック",SUM($P92,$R92)&lt;&gt;0),SUM($P92,$R92),IF(AND(申込書!$AH$4="SKY安心GIGAタブレット",SUM($T92,$V92)&lt;&gt;0),SUM($T92,$V92),"")),"")</f>
        <v/>
      </c>
      <c r="BP92" s="81" t="str">
        <f>IF($BM$3&lt;&gt;"コンテンツなし",IF(AND(申込書!$AH$4="GIGAスクールパック",SUM($Q92,$S92)&lt;&gt;0),SUM($Q92,$S92),IF(AND(申込書!$AH$4="SKY安心GIGAタブレット",SUM($U92,$W92)&lt;&gt;0),SUM($U92,$W92),"")),"")</f>
        <v/>
      </c>
      <c r="BQ92" s="157"/>
      <c r="BR92" s="82"/>
      <c r="BS92" s="80" t="str">
        <f>IF(AND(申込書!$C$96&lt;&gt;"▼プルダウンより選択してください",申込書!$C$96&lt;&gt;"",申込書!$P$96&lt;&gt;"YYYY/MM/DD",$G92&lt;&gt;""),申込書!$P$96,"")</f>
        <v/>
      </c>
      <c r="BT92" s="81" t="str">
        <f>IF(AND(申込書!$C$96&lt;&gt;"▼プルダウンより選択してください",申込書!$C$96&lt;&gt;"",$G92&lt;&gt;""),申込書!$M$96,"")</f>
        <v/>
      </c>
      <c r="BU92" s="81" t="str">
        <f>IF($BS$3&lt;&gt;"コンテンツなし",IF(AND(申込書!$AH$4="GIGAスクールパック",SUM($P92,$R92)&lt;&gt;0),SUM($P92,$R92),IF(AND(申込書!$AH$4="SKY安心GIGAタブレット",SUM($T92,$V92)&lt;&gt;0),SUM($T92,$V92),"")),"")</f>
        <v/>
      </c>
      <c r="BV92" s="81" t="str">
        <f>IF($BS$3&lt;&gt;"コンテンツなし",IF(AND(申込書!$AH$4="GIGAスクールパック",SUM($Q92,$S92)&lt;&gt;0),SUM($Q92,$S92),IF(AND(申込書!$AH$4="SKY安心GIGAタブレット",SUM($U92,$W92)&lt;&gt;0),SUM($U92,$W92),"")),"")</f>
        <v/>
      </c>
      <c r="BW92" s="157"/>
      <c r="BX92" s="82"/>
      <c r="BY92" s="80" t="str">
        <f>IF(AND(申込書!$C$97&lt;&gt;"▼プルダウンより選択してください",申込書!$C$97&lt;&gt;"",申込書!$P$97&lt;&gt;"YYYY/MM/DD",$G92&lt;&gt;""),申込書!$P$97,"")</f>
        <v/>
      </c>
      <c r="BZ92" s="81" t="str">
        <f>IF(AND(申込書!$C$97&lt;&gt;"▼プルダウンより選択してください",申込書!$C$97&lt;&gt;"",$G92&lt;&gt;""),申込書!$M$97,"")</f>
        <v/>
      </c>
      <c r="CA92" s="81" t="str">
        <f>IF($BY$3&lt;&gt;"コンテンツなし",IF(AND(申込書!$AH$4="GIGAスクールパック",SUM($P92,$R92)&lt;&gt;0),SUM($P92,$R92),IF(AND(申込書!$AH$4="SKY安心GIGAタブレット",SUM($T92,$V92)&lt;&gt;0),SUM($T92,$V92),"")),"")</f>
        <v/>
      </c>
      <c r="CB92" s="81" t="str">
        <f>IF($BY$3&lt;&gt;"コンテンツなし",IF(AND(申込書!$AH$4="GIGAスクールパック",SUM($Q92,$S92)&lt;&gt;0),SUM($Q92,$S92),IF(AND(申込書!$AH$4="SKY安心GIGAタブレット",SUM($U92,$W92)&lt;&gt;0),SUM($U92,$W92),"")),"")</f>
        <v/>
      </c>
      <c r="CC92" s="157"/>
      <c r="CD92" s="82"/>
      <c r="CE92" s="80" t="str">
        <f>IF(AND(申込書!$C$98&lt;&gt;"▼プルダウンより選択してください",申込書!$C$98&lt;&gt;"",申込書!$P$98&lt;&gt;"YYYY/MM/DD",$G92&lt;&gt;""),申込書!$P$98,"")</f>
        <v/>
      </c>
      <c r="CF92" s="81" t="str">
        <f>IF(AND(申込書!$C$98&lt;&gt;"▼プルダウンより選択してください",申込書!$C$98&lt;&gt;"",$G92&lt;&gt;""),申込書!$M$98,"")</f>
        <v/>
      </c>
      <c r="CG92" s="81" t="str">
        <f>IF($CE$3&lt;&gt;"コンテンツなし",IF(AND(申込書!$AH$4="GIGAスクールパック",SUM($P92,$R92)&lt;&gt;0),SUM($P92,$R92),IF(AND(申込書!$AH$4="SKY安心GIGAタブレット",SUM($T92,$V92)&lt;&gt;0),SUM($T92,$V92),"")),"")</f>
        <v/>
      </c>
      <c r="CH92" s="81" t="str">
        <f>IF($CE$3&lt;&gt;"コンテンツなし",IF(AND(申込書!$AH$4="GIGAスクールパック",SUM($Q92,$S92)&lt;&gt;0),SUM($Q92,$S92),IF(AND(申込書!$AH$4="SKY安心GIGAタブレット",SUM($U92,$W92)&lt;&gt;0),SUM($U92,$W92),"")),"")</f>
        <v/>
      </c>
      <c r="CI92" s="157"/>
      <c r="CJ92" s="82"/>
      <c r="CK92" s="80" t="str">
        <f>IF(AND(申込書!$C$99&lt;&gt;"▼プルダウンより選択してください",申込書!$C$99&lt;&gt;"",申込書!$P$99&lt;&gt;"YYYY/MM/DD",$G92&lt;&gt;""),申込書!$P$99,"")</f>
        <v/>
      </c>
      <c r="CL92" s="81" t="str">
        <f>IF(AND(申込書!$C$99&lt;&gt;"▼プルダウンより選択してください",申込書!$C$99&lt;&gt;"",$G92&lt;&gt;""),申込書!$M$99,"")</f>
        <v/>
      </c>
      <c r="CM92" s="81" t="str">
        <f>IF($CK$3&lt;&gt;"コンテンツなし",IF(AND(申込書!$AH$4="GIGAスクールパック",SUM($P92,$R92)&lt;&gt;0),SUM($P92,$R92),IF(AND(申込書!$AH$4="SKY安心GIGAタブレット",SUM($T92,$V92)&lt;&gt;0),SUM($T92,$V92),"")),"")</f>
        <v/>
      </c>
      <c r="CN92" s="81" t="str">
        <f>IF($CK$3&lt;&gt;"コンテンツなし",IF(AND(申込書!$AH$4="GIGAスクールパック",SUM($Q92,$S92)&lt;&gt;0),SUM($Q92,$S92),IF(AND(申込書!$AH$4="SKY安心GIGAタブレット",SUM($U92,$W92)&lt;&gt;0),SUM($U92,$W92),"")),"")</f>
        <v/>
      </c>
      <c r="CO92" s="157"/>
      <c r="CP92" s="82"/>
      <c r="CQ92" s="80" t="str">
        <f>IF(AND(申込書!$C$100&lt;&gt;"▼プルダウンより選択してください",申込書!$C$100&lt;&gt;"",申込書!$P$100&lt;&gt;"YYYY/MM/DD",$G92&lt;&gt;""),申込書!$P$100,"")</f>
        <v/>
      </c>
      <c r="CR92" s="81" t="str">
        <f>IF(AND(申込書!$C$100&lt;&gt;"▼プルダウンより選択してください",申込書!$C$100&lt;&gt;"",$G92&lt;&gt;""),申込書!$M$100,"")</f>
        <v/>
      </c>
      <c r="CS92" s="81" t="str">
        <f>IF($CQ$3&lt;&gt;"コンテンツなし",IF(AND(申込書!$AH$4="GIGAスクールパック",SUM($P92,$R92)&lt;&gt;0),SUM($P92,$R92),IF(AND(申込書!$AH$4="SKY安心GIGAタブレット",SUM($T92,$V92)&lt;&gt;0),SUM($T92,$V92),"")),"")</f>
        <v/>
      </c>
      <c r="CT92" s="81" t="str">
        <f>IF($CQ$3&lt;&gt;"コンテンツなし",IF(AND(申込書!$AH$4="GIGAスクールパック",SUM($Q92,$S92)&lt;&gt;0),SUM($Q92,$S92),IF(AND(申込書!$AH$4="SKY安心GIGAタブレット",SUM($U92,$W92)&lt;&gt;0),SUM($U92,$W92),"")),"")</f>
        <v/>
      </c>
      <c r="CU92" s="81"/>
      <c r="CV92" s="82"/>
      <c r="CW92" s="80" t="str">
        <f>IF(AND(申込書!$C$101&lt;&gt;"▼プルダウンより選択してください",申込書!$C$101&lt;&gt;"",申込書!$P$101&lt;&gt;"YYYY/MM/DD",$G92&lt;&gt;""),申込書!$P$101,"")</f>
        <v/>
      </c>
      <c r="CX92" s="81" t="str">
        <f>IF(AND(申込書!$C$101&lt;&gt;"▼プルダウンより選択してください",申込書!$C$101&lt;&gt;"",$G92&lt;&gt;""),申込書!$M$101,"")</f>
        <v/>
      </c>
      <c r="CY92" s="81" t="str">
        <f>IF($CW$3&lt;&gt;"コンテンツなし",IF(AND(申込書!$AH$4="GIGAスクールパック",SUM($P92,$R92)&lt;&gt;0),SUM($P92,$R92),IF(AND(申込書!$AH$4="SKY安心GIGAタブレット",SUM($T92,$V92)&lt;&gt;0),SUM($T92,$V92),"")),"")</f>
        <v/>
      </c>
      <c r="CZ92" s="81" t="str">
        <f>IF($CW$3&lt;&gt;"コンテンツなし",IF(AND(申込書!$AH$4="GIGAスクールパック",SUM($Q92,$S92)&lt;&gt;0),SUM($Q92,$S92),IF(AND(申込書!$AH$4="SKY安心GIGAタブレット",SUM($U92,$W92)&lt;&gt;0),SUM($U92,$W92),"")),"")</f>
        <v/>
      </c>
      <c r="DA92" s="81"/>
      <c r="DB92" s="82"/>
      <c r="DC92" s="80" t="str">
        <f>IF(AND(申込書!$C$102&lt;&gt;"▼プルダウンより選択してください",申込書!$C$102&lt;&gt;"",申込書!$P$102&lt;&gt;"YYYY/MM/DD",$G92&lt;&gt;""),申込書!$P$102,"")</f>
        <v/>
      </c>
      <c r="DD92" s="81" t="str">
        <f>IF(AND(申込書!$C$102&lt;&gt;"▼プルダウンより選択してください",申込書!$C$102&lt;&gt;"",$G92&lt;&gt;""),申込書!$M$102,"")</f>
        <v/>
      </c>
      <c r="DE92" s="81" t="str">
        <f>IF($DC$3&lt;&gt;"コンテンツなし",IF(AND(申込書!$AH$4="GIGAスクールパック",SUM($P92,$R92)&lt;&gt;0),SUM($P92,$R92),IF(AND(申込書!$AH$4="SKY安心GIGAタブレット",SUM($T92,$V92)&lt;&gt;0),SUM($T92,$V92),"")),"")</f>
        <v/>
      </c>
      <c r="DF92" s="81" t="str">
        <f>IF($DC$3&lt;&gt;"コンテンツなし",IF(AND(申込書!$AH$4="GIGAスクールパック",SUM($Q92,$S92)&lt;&gt;0),SUM($Q92,$S92),IF(AND(申込書!$AH$4="SKY安心GIGAタブレット",SUM($U92,$W92)&lt;&gt;0),SUM($U92,$W92),"")),"")</f>
        <v/>
      </c>
      <c r="DG92" s="81"/>
      <c r="DH92" s="82"/>
      <c r="DI92" s="80" t="str">
        <f>IF(AND(申込書!$C$103&lt;&gt;"▼プルダウンより選択してください",申込書!$C$103&lt;&gt;"",申込書!$P$103&lt;&gt;"YYYY/MM/DD",$G92&lt;&gt;""),申込書!$P$103,"")</f>
        <v/>
      </c>
      <c r="DJ92" s="81" t="str">
        <f>IF(AND(申込書!$C$103&lt;&gt;"▼プルダウンより選択してください",申込書!$C$103&lt;&gt;"",$G92&lt;&gt;""),申込書!$M$103,"")</f>
        <v/>
      </c>
      <c r="DK92" s="81" t="str">
        <f>IF($DI$3&lt;&gt;"コンテンツなし",IF(AND(申込書!$AH$4="GIGAスクールパック",SUM($P92,$R92)&lt;&gt;0),SUM($P92,$R92),IF(AND(申込書!$AH$4="SKY安心GIGAタブレット",SUM($T92,$V92)&lt;&gt;0),SUM($T92,$V92),"")),"")</f>
        <v/>
      </c>
      <c r="DL92" s="81" t="str">
        <f>IF($DI$3&lt;&gt;"コンテンツなし",IF(AND(申込書!$AH$4="GIGAスクールパック",SUM($Q92,$S92)&lt;&gt;0),SUM($Q92,$S92),IF(AND(申込書!$AH$4="SKY安心GIGAタブレット",SUM($U92,$W92)&lt;&gt;0),SUM($U92,$W92),"")),"")</f>
        <v/>
      </c>
      <c r="DM92" s="81"/>
      <c r="DN92" s="82"/>
      <c r="DO92" s="80" t="str">
        <f>IF(AND(申込書!$C$104&lt;&gt;"▼プルダウンより選択してください",申込書!$C$104&lt;&gt;"",申込書!$P$104&lt;&gt;"YYYY/MM/DD",$G92&lt;&gt;""),申込書!$P$104,"")</f>
        <v/>
      </c>
      <c r="DP92" s="81" t="str">
        <f>IF(AND(申込書!$C$104&lt;&gt;"▼プルダウンより選択してください",申込書!$C$104&lt;&gt;"",$G92&lt;&gt;""),申込書!$M$104,"")</f>
        <v/>
      </c>
      <c r="DQ92" s="81" t="str">
        <f>IF($DO$3&lt;&gt;"コンテンツなし",IF(AND(申込書!$AH$4="GIGAスクールパック",SUM($P92,$R92)&lt;&gt;0),SUM($P92,$R92),IF(AND(申込書!$AH$4="SKY安心GIGAタブレット",SUM($T92,$V92)&lt;&gt;0),SUM($T92,$V92),"")),"")</f>
        <v/>
      </c>
      <c r="DR92" s="81" t="str">
        <f>IF($DO$3&lt;&gt;"コンテンツなし",IF(AND(申込書!$AH$4="GIGAスクールパック",SUM($Q92,$S92)&lt;&gt;0),SUM($Q92,$S92),IF(AND(申込書!$AH$4="SKY安心GIGAタブレット",SUM($U92,$W92)&lt;&gt;0),SUM($U92,$W92),"")),"")</f>
        <v/>
      </c>
      <c r="DS92" s="81"/>
      <c r="DT92" s="82"/>
      <c r="DU92" s="80" t="str">
        <f>IF(AND(申込書!$C$105&lt;&gt;"▼プルダウンより選択してください",申込書!$C$105&lt;&gt;"",申込書!$P$105&lt;&gt;"YYYY/MM/DD",$G92&lt;&gt;""),申込書!$P$105,"")</f>
        <v/>
      </c>
      <c r="DV92" s="81" t="str">
        <f>IF(AND(申込書!$C$105&lt;&gt;"▼プルダウンより選択してください",申込書!$C$105&lt;&gt;"",$G92&lt;&gt;""),申込書!$M$105,"")</f>
        <v/>
      </c>
      <c r="DW92" s="81" t="str">
        <f>IF($DU$3&lt;&gt;"コンテンツなし",IF(AND(申込書!$AH$4="GIGAスクールパック",SUM($P92,$R92)&lt;&gt;0),SUM($P92,$R92),IF(AND(申込書!$AH$4="SKY安心GIGAタブレット",SUM($T92,$V92)&lt;&gt;0),SUM($T92,$V92),"")),"")</f>
        <v/>
      </c>
      <c r="DX92" s="81" t="str">
        <f>IF($DU$3&lt;&gt;"コンテンツなし",IF(AND(申込書!$AH$4="GIGAスクールパック",SUM($Q92,$S92)&lt;&gt;0),SUM($Q92,$S92),IF(AND(申込書!$AH$4="SKY安心GIGAタブレット",SUM($U92,$W92)&lt;&gt;0),SUM($U92,$W92),"")),"")</f>
        <v/>
      </c>
      <c r="DY92" s="157"/>
      <c r="DZ92" s="82"/>
      <c r="EA92" s="80" t="str">
        <f>IF(AND(申込書!$C$106&lt;&gt;"▼プルダウンより選択してください",申込書!$C$106&lt;&gt;"",申込書!$P$106&lt;&gt;"YYYY/MM/DD",$G92&lt;&gt;""),申込書!$P$106,"")</f>
        <v/>
      </c>
      <c r="EB92" s="81" t="str">
        <f>IF(AND(申込書!$C$106&lt;&gt;"▼プルダウンより選択してください",申込書!$C$106&lt;&gt;"",$G92&lt;&gt;""),申込書!$M$106,"")</f>
        <v/>
      </c>
      <c r="EC92" s="81" t="str">
        <f>IF($EA$3&lt;&gt;"コンテンツなし",IF(AND(申込書!$AH$4="GIGAスクールパック",SUM($P92,$R92)&lt;&gt;0),SUM($P92,$R92),IF(AND(申込書!$AH$4="SKY安心GIGAタブレット",SUM($T92,$V92)&lt;&gt;0),SUM($T92,$V92),"")),"")</f>
        <v/>
      </c>
      <c r="ED92" s="81" t="str">
        <f>IF($EA$3&lt;&gt;"コンテンツなし",IF(AND(申込書!$AH$4="GIGAスクールパック",SUM($Q92,$S92)&lt;&gt;0),SUM($Q92,$S92),IF(AND(申込書!$AH$4="SKY安心GIGAタブレット",SUM($U92,$W92)&lt;&gt;0),SUM($U92,$W92),"")),"")</f>
        <v/>
      </c>
      <c r="EE92" s="157"/>
      <c r="EF92" s="82"/>
      <c r="EG92" s="80" t="str">
        <f>IF(AND(申込書!$C$107&lt;&gt;"▼プルダウンより選択してください",申込書!$C$107&lt;&gt;"",申込書!$P$107&lt;&gt;"YYYY/MM/DD",$G92&lt;&gt;""),申込書!$P$107,"")</f>
        <v/>
      </c>
      <c r="EH92" s="81" t="str">
        <f>IF(AND(申込書!$C$107&lt;&gt;"▼プルダウンより選択してください",申込書!$C$107&lt;&gt;"",$G92&lt;&gt;""),申込書!$M$107,"")</f>
        <v/>
      </c>
      <c r="EI92" s="81" t="str">
        <f>IF($EG$3&lt;&gt;"コンテンツなし",IF(AND(申込書!$AH$4="GIGAスクールパック",SUM($P92,$R92)&lt;&gt;0),SUM($P92,$R92),IF(AND(申込書!$AH$4="SKY安心GIGAタブレット",SUM($T92,$V92)&lt;&gt;0),SUM($T92,$V92),"")),"")</f>
        <v/>
      </c>
      <c r="EJ92" s="81" t="str">
        <f>IF($EG$3&lt;&gt;"コンテンツなし",IF(AND(申込書!$AH$4="GIGAスクールパック",SUM($Q92,$S92)&lt;&gt;0),SUM($Q92,$S92),IF(AND(申込書!$AH$4="SKY安心GIGAタブレット",SUM($U92,$W92)&lt;&gt;0),SUM($U92,$W92),"")),"")</f>
        <v/>
      </c>
      <c r="EK92" s="157"/>
      <c r="EL92" s="82"/>
      <c r="EM92" s="80" t="str">
        <f>IF(AND(申込書!$C$108&lt;&gt;"▼プルダウンより選択してください",申込書!$C$108&lt;&gt;"",申込書!$P$108&lt;&gt;"YYYY/MM/DD",$G92&lt;&gt;""),申込書!$P$108,"")</f>
        <v/>
      </c>
      <c r="EN92" s="81" t="str">
        <f>IF(AND(申込書!$C$108&lt;&gt;"▼プルダウンより選択してください",申込書!$C$108&lt;&gt;"",$G92&lt;&gt;""),申込書!$M$108,"")</f>
        <v/>
      </c>
      <c r="EO92" s="81" t="str">
        <f>IF($EM$3&lt;&gt;"コンテンツなし",IF(AND(申込書!$AH$4="GIGAスクールパック",SUM($P92,$R92)&lt;&gt;0),SUM($P92,$R92),IF(AND(申込書!$AH$4="SKY安心GIGAタブレット",SUM($T92,$V92)&lt;&gt;0),SUM($T92,$V92),"")),"")</f>
        <v/>
      </c>
      <c r="EP92" s="81" t="str">
        <f>IF($EM$3&lt;&gt;"コンテンツなし",IF(AND(申込書!$AH$4="GIGAスクールパック",SUM($Q92,$S92)&lt;&gt;0),SUM($Q92,$S92),IF(AND(申込書!$AH$4="SKY安心GIGAタブレット",SUM($U92,$W92)&lt;&gt;0),SUM($U92,$W92),"")),"")</f>
        <v/>
      </c>
      <c r="EQ92" s="157"/>
      <c r="ER92" s="82"/>
      <c r="ES92" s="80" t="str">
        <f>IF(AND(申込書!$C$109&lt;&gt;"▼プルダウンより選択してください",申込書!$C$109&lt;&gt;"",申込書!$P$109&lt;&gt;"YYYY/MM/DD",$G92&lt;&gt;""),申込書!$P$109,"")</f>
        <v/>
      </c>
      <c r="ET92" s="81" t="str">
        <f>IF(AND(申込書!$C$109&lt;&gt;"▼プルダウンより選択してください",申込書!$C$109&lt;&gt;"",$G92&lt;&gt;""),申込書!$M$109,"")</f>
        <v/>
      </c>
      <c r="EU92" s="81" t="str">
        <f>IF($ES$3&lt;&gt;"コンテンツなし",IF(AND(申込書!$AH$4="GIGAスクールパック",SUM($P92,$R92)&lt;&gt;0),SUM($P92,$R92),IF(AND(申込書!$AH$4="SKY安心GIGAタブレット",SUM($T92,$V92)&lt;&gt;0),SUM($T92,$V92),"")),"")</f>
        <v/>
      </c>
      <c r="EV92" s="81" t="str">
        <f>IF($ES$3&lt;&gt;"コンテンツなし",IF(AND(申込書!$AH$4="GIGAスクールパック",SUM($Q92,$S92)&lt;&gt;0),SUM($Q92,$S92),IF(AND(申込書!$AH$4="SKY安心GIGAタブレット",SUM($U92,$W92)&lt;&gt;0),SUM($U92,$W92),"")),"")</f>
        <v/>
      </c>
      <c r="EW92" s="157"/>
      <c r="EX92" s="82"/>
      <c r="EY92" s="80" t="str">
        <f>IF(AND(申込書!$C$110&lt;&gt;"▼プルダウンより選択してください",申込書!$C$110&lt;&gt;"",申込書!$P$110&lt;&gt;"YYYY/MM/DD",$G92&lt;&gt;""),申込書!$P$110,"")</f>
        <v/>
      </c>
      <c r="EZ92" s="81" t="str">
        <f>IF(AND(申込書!$C$110&lt;&gt;"▼プルダウンより選択してください",申込書!$C$110&lt;&gt;"",$G92&lt;&gt;""),申込書!$M$110,"")</f>
        <v/>
      </c>
      <c r="FA92" s="81" t="str">
        <f>IF($EY$3&lt;&gt;"コンテンツなし",IF(AND(申込書!$AH$4="GIGAスクールパック",SUM($P92,$R92)&lt;&gt;0),SUM($P92,$R92),IF(AND(申込書!$AH$4="SKY安心GIGAタブレット",SUM($T92,$V92)&lt;&gt;0),SUM($T92,$V92),"")),"")</f>
        <v/>
      </c>
      <c r="FB92" s="81" t="str">
        <f>IF($EY$3&lt;&gt;"コンテンツなし",IF(AND(申込書!$AH$4="GIGAスクールパック",SUM($Q92,$S92)&lt;&gt;0),SUM($Q92,$S92),IF(AND(申込書!$AH$4="SKY安心GIGAタブレット",SUM($U92,$W92)&lt;&gt;0),SUM($U92,$W92),"")),"")</f>
        <v/>
      </c>
      <c r="FC92" s="157"/>
      <c r="FD92" s="82"/>
      <c r="FE92" s="80" t="str">
        <f>IF(AND(申込書!$C$111&lt;&gt;"▼プルダウンより選択してください",申込書!$C$111&lt;&gt;"",申込書!$P$111&lt;&gt;"YYYY/MM/DD",$G92&lt;&gt;""),申込書!$P$111,"")</f>
        <v/>
      </c>
      <c r="FF92" s="81" t="str">
        <f>IF(AND(申込書!$C$111&lt;&gt;"▼プルダウンより選択してください",申込書!$C$111&lt;&gt;"",$G92&lt;&gt;""),申込書!$M$111,"")</f>
        <v/>
      </c>
      <c r="FG92" s="81" t="str">
        <f>IF($FE$3&lt;&gt;"コンテンツなし",IF(AND(申込書!$AH$4="GIGAスクールパック",SUM($P92,$R92)&lt;&gt;0),SUM($P92,$R92),IF(AND(申込書!$AH$4="SKY安心GIGAタブレット",SUM($T92,$V92)&lt;&gt;0),SUM($T92,$V92),"")),"")</f>
        <v/>
      </c>
      <c r="FH92" s="81" t="str">
        <f>IF($FE$3&lt;&gt;"コンテンツなし",IF(AND(申込書!$AH$4="GIGAスクールパック",SUM($Q92,$S92)&lt;&gt;0),SUM($Q92,$S92),IF(AND(申込書!$AH$4="SKY安心GIGAタブレット",SUM($U92,$W92)&lt;&gt;0),SUM($U92,$W92),"")),"")</f>
        <v/>
      </c>
      <c r="FI92" s="157"/>
      <c r="FJ92" s="82"/>
      <c r="FK92" s="80" t="str">
        <f>IF(AND(申込書!$C$112&lt;&gt;"▼プルダウンより選択してください",申込書!$C$112&lt;&gt;"",申込書!$P$112&lt;&gt;"YYYY/MM/DD",$G92&lt;&gt;""),申込書!$P$112,"")</f>
        <v/>
      </c>
      <c r="FL92" s="81" t="str">
        <f>IF(AND(申込書!$C$112&lt;&gt;"▼プルダウンより選択してください",申込書!$C$112&lt;&gt;"",$G92&lt;&gt;""),申込書!$M$112,"")</f>
        <v/>
      </c>
      <c r="FM92" s="81" t="str">
        <f>IF($FK$3&lt;&gt;"コンテンツなし",IF(AND(申込書!$AH$4="GIGAスクールパック",SUM($P92,$R92)&lt;&gt;0),SUM($P92,$R92),IF(AND(申込書!$AH$4="SKY安心GIGAタブレット",SUM($T92,$V92)&lt;&gt;0),SUM($T92,$V92),"")),"")</f>
        <v/>
      </c>
      <c r="FN92" s="81" t="str">
        <f>IF($FK$3&lt;&gt;"コンテンツなし",IF(AND(申込書!$AH$4="GIGAスクールパック",SUM($Q92,$S92)&lt;&gt;0),SUM($Q92,$S92),IF(AND(申込書!$AH$4="SKY安心GIGAタブレット",SUM($U92,$W92)&lt;&gt;0),SUM($U92,$W92),"")),"")</f>
        <v/>
      </c>
      <c r="FO92" s="157"/>
      <c r="FP92" s="82"/>
      <c r="FQ92" s="80" t="str">
        <f>IF(AND(申込書!$C$113&lt;&gt;"▼プルダウンより選択してください",申込書!$C$113&lt;&gt;"",申込書!$P$113&lt;&gt;"YYYY/MM/DD",$G92&lt;&gt;""),申込書!$P$113,"")</f>
        <v/>
      </c>
      <c r="FR92" s="81" t="str">
        <f>IF(AND(申込書!$C$113&lt;&gt;"▼プルダウンより選択してください",申込書!$C$113&lt;&gt;"",$G92&lt;&gt;""),申込書!$M$113,"")</f>
        <v/>
      </c>
      <c r="FS92" s="81" t="str">
        <f>IF($FQ$3&lt;&gt;"コンテンツなし",IF(AND(申込書!$AH$4="GIGAスクールパック",SUM($P92,$R92)&lt;&gt;0),SUM($P92,$R92),IF(AND(申込書!$AH$4="SKY安心GIGAタブレット",SUM($T92,$V92)&lt;&gt;0),SUM($T92,$V92),"")),"")</f>
        <v/>
      </c>
      <c r="FT92" s="81" t="str">
        <f>IF($FQ$3&lt;&gt;"コンテンツなし",IF(AND(申込書!$AH$4="GIGAスクールパック",SUM($Q92,$S92)&lt;&gt;0),SUM($Q92,$S92),IF(AND(申込書!$AH$4="SKY安心GIGAタブレット",SUM($U92,$W92)&lt;&gt;0),SUM($U92,$W92),"")),"")</f>
        <v/>
      </c>
      <c r="FU92" s="157"/>
      <c r="FV92" s="82"/>
      <c r="FW92" s="80" t="str">
        <f>IF(AND(申込書!$C$114&lt;&gt;"▼プルダウンより選択してください",申込書!$C$114&lt;&gt;"",申込書!$P$114&lt;&gt;"YYYY/MM/DD",$G92&lt;&gt;""),申込書!$P$114,"")</f>
        <v/>
      </c>
      <c r="FX92" s="81" t="str">
        <f>IF(AND(申込書!$C$114&lt;&gt;"▼プルダウンより選択してください",申込書!$C$114&lt;&gt;"",$G92&lt;&gt;""),申込書!$M$114,"")</f>
        <v/>
      </c>
      <c r="FY92" s="81" t="str">
        <f>IF($FW$3&lt;&gt;"コンテンツなし",IF(AND(申込書!$AH$4="GIGAスクールパック",SUM($P92,$R92)&lt;&gt;0),SUM($P92,$R92),IF(AND(申込書!$AH$4="SKY安心GIGAタブレット",SUM($T92,$V92)&lt;&gt;0),SUM($T92,$V92),"")),"")</f>
        <v/>
      </c>
      <c r="FZ92" s="81" t="str">
        <f>IF($FW$3&lt;&gt;"コンテンツなし",IF(AND(申込書!$AH$4="GIGAスクールパック",SUM($Q92,$S92)&lt;&gt;0),SUM($Q92,$S92),IF(AND(申込書!$AH$4="SKY安心GIGAタブレット",SUM($U92,$W92)&lt;&gt;0),SUM($U92,$W92),"")),"")</f>
        <v/>
      </c>
      <c r="GA92" s="157"/>
      <c r="GB92" s="82"/>
      <c r="GC92" s="80" t="str">
        <f>IF(AND(申込書!$C$115&lt;&gt;"▼プルダウンより選択してください",申込書!$C$115&lt;&gt;"",申込書!$P$115&lt;&gt;"YYYY/MM/DD",$G92&lt;&gt;""),申込書!$P$115,"")</f>
        <v/>
      </c>
      <c r="GD92" s="81" t="str">
        <f>IF(AND(申込書!$C$115&lt;&gt;"▼プルダウンより選択してください",申込書!$C$115&lt;&gt;"",$G92&lt;&gt;""),申込書!$M$115,"")</f>
        <v/>
      </c>
      <c r="GE92" s="81" t="str">
        <f>IF($GC$3&lt;&gt;"コンテンツなし",IF(AND(申込書!$AH$4="GIGAスクールパック",SUM($P92,$R92)&lt;&gt;0),SUM($P92,$R92),IF(AND(申込書!$AH$4="SKY安心GIGAタブレット",SUM($T92,$V92)&lt;&gt;0),SUM($T92,$V92),"")),"")</f>
        <v/>
      </c>
      <c r="GF92" s="81" t="str">
        <f>IF($GC$3&lt;&gt;"コンテンツなし",IF(AND(申込書!$AH$4="GIGAスクールパック",SUM($Q92,$S92)&lt;&gt;0),SUM($Q92,$S92),IF(AND(申込書!$AH$4="SKY安心GIGAタブレット",SUM($U92,$W92)&lt;&gt;0),SUM($U92,$W92),"")),"")</f>
        <v/>
      </c>
      <c r="GG92" s="157"/>
      <c r="GH92" s="82"/>
      <c r="GI92" s="80" t="str">
        <f>IF(AND(申込書!$C$116&lt;&gt;"▼プルダウンより選択してください",申込書!$C$116&lt;&gt;"",申込書!$P$116&lt;&gt;"YYYY/MM/DD",$G92&lt;&gt;""),申込書!$P$116,"")</f>
        <v/>
      </c>
      <c r="GJ92" s="81" t="str">
        <f>IF(AND(申込書!$C$116&lt;&gt;"▼プルダウンより選択してください",申込書!$C$116&lt;&gt;"",$G92&lt;&gt;""),申込書!$M$116,"")</f>
        <v/>
      </c>
      <c r="GK92" s="81" t="str">
        <f>IF($GI$3&lt;&gt;"コンテンツなし",IF(AND(申込書!$AH$4="GIGAスクールパック",SUM($P92,$R92)&lt;&gt;0),SUM($P92,$R92),IF(AND(申込書!$AH$4="SKY安心GIGAタブレット",SUM($T92,$V92)&lt;&gt;0),SUM($T92,$V92),"")),"")</f>
        <v/>
      </c>
      <c r="GL92" s="81" t="str">
        <f>IF($GI$3&lt;&gt;"コンテンツなし",IF(AND(申込書!$AH$4="GIGAスクールパック",SUM($Q92,$S92)&lt;&gt;0),SUM($Q92,$S92),IF(AND(申込書!$AH$4="SKY安心GIGAタブレット",SUM($U92,$W92)&lt;&gt;0),SUM($U92,$W92),"")),"")</f>
        <v/>
      </c>
      <c r="GM92" s="157"/>
      <c r="GN92" s="82"/>
      <c r="GO92" s="80" t="str">
        <f>IF(AND(申込書!$C$117&lt;&gt;"▼プルダウンより選択してください",申込書!$C$117&lt;&gt;"",申込書!$P$117&lt;&gt;"YYYY/MM/DD",$G92&lt;&gt;""),申込書!$P$117,"")</f>
        <v/>
      </c>
      <c r="GP92" s="81" t="str">
        <f>IF(AND(申込書!$C$117&lt;&gt;"▼プルダウンより選択してください",申込書!$C$117&lt;&gt;"",$G92&lt;&gt;""),申込書!$M$117,"")</f>
        <v/>
      </c>
      <c r="GQ92" s="81" t="str">
        <f>IF($GO$3&lt;&gt;"コンテンツなし",IF(AND(申込書!$AH$4="GIGAスクールパック",SUM($P92,$R92)&lt;&gt;0),SUM($P92,$R92),IF(AND(申込書!$AH$4="SKY安心GIGAタブレット",SUM($T92,$V92)&lt;&gt;0),SUM($T92,$V92),"")),"")</f>
        <v/>
      </c>
      <c r="GR92" s="81" t="str">
        <f>IF($GO$3&lt;&gt;"コンテンツなし",IF(AND(申込書!$AH$4="GIGAスクールパック",SUM($Q92,$S92)&lt;&gt;0),SUM($Q92,$S92),IF(AND(申込書!$AH$4="SKY安心GIGAタブレット",SUM($U92,$W92)&lt;&gt;0),SUM($U92,$W92),"")),"")</f>
        <v/>
      </c>
      <c r="GS92" s="157"/>
      <c r="GT92" s="82"/>
      <c r="GU92" s="80" t="str">
        <f>IF(AND(申込書!$C$118&lt;&gt;"▼プルダウンより選択してください",申込書!$C$118&lt;&gt;"",申込書!$P$118&lt;&gt;"YYYY/MM/DD",$G92&lt;&gt;""),申込書!$P$118,"")</f>
        <v/>
      </c>
      <c r="GV92" s="81" t="str">
        <f>IF(AND(申込書!$C$118&lt;&gt;"▼プルダウンより選択してください",申込書!$C$118&lt;&gt;"",$G92&lt;&gt;""),申込書!$M$118,"")</f>
        <v/>
      </c>
      <c r="GW92" s="81" t="str">
        <f>IF($GU$3&lt;&gt;"コンテンツなし",IF(AND(申込書!$AH$4="GIGAスクールパック",SUM($P92,$R92)&lt;&gt;0),SUM($P92,$R92),IF(AND(申込書!$AH$4="SKY安心GIGAタブレット",SUM($T92,$V92)&lt;&gt;0),SUM($T92,$V92),"")),"")</f>
        <v/>
      </c>
      <c r="GX92" s="81" t="str">
        <f>IF($GU$3&lt;&gt;"コンテンツなし",IF(AND(申込書!$AH$4="GIGAスクールパック",SUM($Q92,$S92)&lt;&gt;0),SUM($Q92,$S92),IF(AND(申込書!$AH$4="SKY安心GIGAタブレット",SUM($U92,$W92)&lt;&gt;0),SUM($U92,$W92),"")),"")</f>
        <v/>
      </c>
      <c r="GY92" s="157"/>
      <c r="GZ92" s="82"/>
      <c r="HA92" s="80" t="str">
        <f>IF(AND(申込書!$C$119&lt;&gt;"▼プルダウンより選択してください",申込書!$C$119&lt;&gt;"",申込書!$P$119&lt;&gt;"YYYY/MM/DD",$G92&lt;&gt;""),申込書!$P$119,"")</f>
        <v/>
      </c>
      <c r="HB92" s="81" t="str">
        <f>IF(AND(申込書!$C$119&lt;&gt;"▼プルダウンより選択してください",申込書!$C$119&lt;&gt;"",$G92&lt;&gt;""),申込書!$M$119,"")</f>
        <v/>
      </c>
      <c r="HC92" s="81" t="str">
        <f>IF($HA$3&lt;&gt;"コンテンツなし",IF(AND(申込書!$AH$4="GIGAスクールパック",SUM($P92,$R92)&lt;&gt;0),SUM($P92,$R92),IF(AND(申込書!$AH$4="SKY安心GIGAタブレット",SUM($T92,$V92)&lt;&gt;0),SUM($T92,$V92),"")),"")</f>
        <v/>
      </c>
      <c r="HD92" s="81" t="str">
        <f>IF($HA$3&lt;&gt;"コンテンツなし",IF(AND(申込書!$AH$4="GIGAスクールパック",SUM($Q92,$S92)&lt;&gt;0),SUM($Q92,$S92),IF(AND(申込書!$AH$4="SKY安心GIGAタブレット",SUM($U92,$W92)&lt;&gt;0),SUM($U92,$W92),"")),"")</f>
        <v/>
      </c>
      <c r="HE92" s="157"/>
      <c r="HF92" s="82"/>
      <c r="HG92" s="83"/>
    </row>
    <row r="93" spans="2:215" ht="26.85" customHeight="1">
      <c r="B93" s="62">
        <f t="shared" si="1"/>
        <v>88</v>
      </c>
      <c r="C93" s="63"/>
      <c r="D93" s="64"/>
      <c r="E93" s="207"/>
      <c r="F93" s="65"/>
      <c r="G93" s="66"/>
      <c r="H93" s="67"/>
      <c r="I93" s="68"/>
      <c r="J93" s="69"/>
      <c r="K93" s="70"/>
      <c r="L93" s="71"/>
      <c r="M93" s="72"/>
      <c r="N93" s="73"/>
      <c r="O93" s="74"/>
      <c r="P93" s="179"/>
      <c r="Q93" s="180"/>
      <c r="R93" s="180"/>
      <c r="S93" s="181"/>
      <c r="T93" s="179"/>
      <c r="U93" s="180"/>
      <c r="V93" s="182"/>
      <c r="W93" s="181"/>
      <c r="X93" s="75"/>
      <c r="Y93" s="76"/>
      <c r="Z93" s="77"/>
      <c r="AA93" s="78"/>
      <c r="AB93" s="79"/>
      <c r="AC93" s="79"/>
      <c r="AD93" s="79"/>
      <c r="AE93" s="77"/>
      <c r="AF93" s="139"/>
      <c r="AG93" s="139"/>
      <c r="AH93" s="139"/>
      <c r="AI93" s="80" t="str">
        <f>IF(AND(申込書!$C$90&lt;&gt;"▼プルダウンより選択してください",申込書!$C$90&lt;&gt;"",申込書!$P$90&lt;&gt;"YYYY/MM/DD",$G93&lt;&gt;""),申込書!$P$90,"")</f>
        <v/>
      </c>
      <c r="AJ93" s="81" t="str">
        <f>IF(AND(申込書!$C$90&lt;&gt;"▼プルダウンより選択してください",申込書!$C$90&lt;&gt;"",$G93&lt;&gt;""),申込書!$M$90,"")</f>
        <v/>
      </c>
      <c r="AK93" s="81" t="str">
        <f>IF($AI$3&lt;&gt;"コンテンツなし",IF(AND(申込書!$AH$4="GIGAスクールパック",SUM($P93,$R93)&lt;&gt;0),SUM($P93,$R93),IF(AND(申込書!$AH$4="SKY安心GIGAタブレット",SUM($T93,$V93)&lt;&gt;0),SUM($T93,$V93),"")),"")</f>
        <v/>
      </c>
      <c r="AL93" s="81" t="str">
        <f>IF($AI$3&lt;&gt;"コンテンツなし",IF(AND(申込書!$AH$4="GIGAスクールパック",SUM($Q93,$S93)&lt;&gt;0),SUM($Q93,$S93),IF(AND(申込書!$AH$4="SKY安心GIGAタブレット",SUM($U93,$W93)&lt;&gt;0),SUM($U93,$W93),"")),"")</f>
        <v/>
      </c>
      <c r="AM93" s="157"/>
      <c r="AN93" s="82"/>
      <c r="AO93" s="80" t="str">
        <f>IF(AND(申込書!$C$91&lt;&gt;"▼プルダウンより選択してください",申込書!$C$91&lt;&gt;"",申込書!$P$91&lt;&gt;"YYYY/MM/DD",$G93&lt;&gt;""),申込書!$P$91,"")</f>
        <v/>
      </c>
      <c r="AP93" s="81" t="str">
        <f>IF(AND(申込書!$C$91&lt;&gt;"▼プルダウンより選択してください",申込書!$C$91&lt;&gt;"",$G93&lt;&gt;""),申込書!$M$91,"")</f>
        <v/>
      </c>
      <c r="AQ93" s="81" t="str">
        <f>IF($AO$3&lt;&gt;"コンテンツなし",IF(AND(申込書!$AH$4="GIGAスクールパック",SUM($P93,$R93)&lt;&gt;0),SUM($P93,$R93),IF(AND(申込書!$AH$4="SKY安心GIGAタブレット",SUM($T93,$V93)&lt;&gt;0),SUM($T93,$V93),"")),"")</f>
        <v/>
      </c>
      <c r="AR93" s="81" t="str">
        <f>IF($AO$3&lt;&gt;"コンテンツなし",IF(AND(申込書!$AH$4="GIGAスクールパック",SUM($Q93,$S93)&lt;&gt;0),SUM($Q93,$S93),IF(AND(申込書!$AH$4="SKY安心GIGAタブレット",SUM($U93,$W93)&lt;&gt;0),SUM($U93,$W93),"")),"")</f>
        <v/>
      </c>
      <c r="AS93" s="157"/>
      <c r="AT93" s="82"/>
      <c r="AU93" s="80" t="str">
        <f>IF(AND(申込書!$C$92&lt;&gt;"▼プルダウンより選択してください",申込書!$C$92&lt;&gt;"",申込書!$P$92&lt;&gt;"YYYY/MM/DD",$G93&lt;&gt;""),申込書!$P$92,"")</f>
        <v/>
      </c>
      <c r="AV93" s="81" t="str">
        <f>IF(AND(申込書!$C$92&lt;&gt;"▼プルダウンより選択してください",申込書!$C$92&lt;&gt;"",$G93&lt;&gt;""),申込書!$M$92,"")</f>
        <v/>
      </c>
      <c r="AW93" s="81" t="str">
        <f>IF($AU$3&lt;&gt;"コンテンツなし",IF(AND(申込書!$AH$4="GIGAスクールパック",SUM($P93,$R93)&lt;&gt;0),SUM($P93,$R93),IF(AND(申込書!$AH$4="SKY安心GIGAタブレット",SUM($T93,$V93)&lt;&gt;0),SUM($T93,$V93),"")),"")</f>
        <v/>
      </c>
      <c r="AX93" s="81" t="str">
        <f>IF($AU$3&lt;&gt;"コンテンツなし",IF(AND(申込書!$AH$4="GIGAスクールパック",SUM($Q93,$S93)&lt;&gt;0),SUM($Q93,$S93),IF(AND(申込書!$AH$4="SKY安心GIGAタブレット",SUM($U93,$W93)&lt;&gt;0),SUM($U93,$W93),"")),"")</f>
        <v/>
      </c>
      <c r="AY93" s="157"/>
      <c r="AZ93" s="82"/>
      <c r="BA93" s="80" t="str">
        <f>IF(AND(申込書!$C$93&lt;&gt;"▼プルダウンより選択してください",申込書!$C$93&lt;&gt;"",申込書!$P$93&lt;&gt;"YYYY/MM/DD",$G93&lt;&gt;""),申込書!$P$93,"")</f>
        <v/>
      </c>
      <c r="BB93" s="81" t="str">
        <f>IF(AND(申込書!$C$93&lt;&gt;"▼プルダウンより選択してください",申込書!$C$93&lt;&gt;"",申込書!$M$93&gt;=1,$G93&lt;&gt;""),申込書!$M$93,"")</f>
        <v/>
      </c>
      <c r="BC93" s="81" t="str">
        <f>IF($BA$3&lt;&gt;"コンテンツなし",IF(AND(申込書!$AH$4="GIGAスクールパック",SUM($P93,$R93)&lt;&gt;0),SUM($P93,$R93),IF(AND(申込書!$AH$4="SKY安心GIGAタブレット",SUM($T93,$V93)&lt;&gt;0),SUM($T93,$V93),"")),"")</f>
        <v/>
      </c>
      <c r="BD93" s="81" t="str">
        <f>IF($BA$3&lt;&gt;"コンテンツなし",IF(AND(申込書!$AH$4="GIGAスクールパック",SUM($Q93,$S93)&lt;&gt;0),SUM($Q93,$S93),IF(AND(申込書!$AH$4="SKY安心GIGAタブレット",SUM($U93,$W93)&lt;&gt;0),SUM($U93,$W93),"")),"")</f>
        <v/>
      </c>
      <c r="BE93" s="157"/>
      <c r="BF93" s="82"/>
      <c r="BG93" s="80" t="str">
        <f>IF(AND(申込書!$C$94&lt;&gt;"▼プルダウンより選択してください",申込書!$C$94&lt;&gt;"",申込書!$P$94&lt;&gt;"YYYY/MM/DD",$G93&lt;&gt;""),申込書!$P$94,"")</f>
        <v/>
      </c>
      <c r="BH93" s="81" t="str">
        <f>IF(AND(申込書!$C$94&lt;&gt;"▼プルダウンより選択してください",申込書!$C$94&lt;&gt;"",$G93&lt;&gt;""),申込書!$M$94,"")</f>
        <v/>
      </c>
      <c r="BI93" s="81" t="str">
        <f>IF($BG$3&lt;&gt;"コンテンツなし",IF(AND(申込書!$AH$4="GIGAスクールパック",SUM($P93,$R93)&lt;&gt;0),SUM($P93,$R93),IF(AND(申込書!$AH$4="SKY安心GIGAタブレット",SUM($T93,$V93)&lt;&gt;0),SUM($T93,$V93),"")),"")</f>
        <v/>
      </c>
      <c r="BJ93" s="81" t="str">
        <f>IF($BG$3&lt;&gt;"コンテンツなし",IF(AND(申込書!$AH$4="GIGAスクールパック",SUM($Q93,$S93)&lt;&gt;0),SUM($Q93,$S93),IF(AND(申込書!$AH$4="SKY安心GIGAタブレット",SUM($U93,$W93)&lt;&gt;0),SUM($U93,$W93),"")),"")</f>
        <v/>
      </c>
      <c r="BK93" s="157"/>
      <c r="BL93" s="82"/>
      <c r="BM93" s="80" t="str">
        <f>IF(AND(申込書!$C$95&lt;&gt;"▼プルダウンより選択してください",申込書!$C$95&lt;&gt;"",申込書!$P$95&lt;&gt;"YYYY/MM/DD",$G93&lt;&gt;""),申込書!$P$95,"")</f>
        <v/>
      </c>
      <c r="BN93" s="81" t="str">
        <f>IF(AND(申込書!$C$95&lt;&gt;"▼プルダウンより選択してください",申込書!$C$95&lt;&gt;"",$G93&lt;&gt;""),申込書!$M$95,"")</f>
        <v/>
      </c>
      <c r="BO93" s="81" t="str">
        <f>IF($BM$3&lt;&gt;"コンテンツなし",IF(AND(申込書!$AH$4="GIGAスクールパック",SUM($P93,$R93)&lt;&gt;0),SUM($P93,$R93),IF(AND(申込書!$AH$4="SKY安心GIGAタブレット",SUM($T93,$V93)&lt;&gt;0),SUM($T93,$V93),"")),"")</f>
        <v/>
      </c>
      <c r="BP93" s="81" t="str">
        <f>IF($BM$3&lt;&gt;"コンテンツなし",IF(AND(申込書!$AH$4="GIGAスクールパック",SUM($Q93,$S93)&lt;&gt;0),SUM($Q93,$S93),IF(AND(申込書!$AH$4="SKY安心GIGAタブレット",SUM($U93,$W93)&lt;&gt;0),SUM($U93,$W93),"")),"")</f>
        <v/>
      </c>
      <c r="BQ93" s="157"/>
      <c r="BR93" s="82"/>
      <c r="BS93" s="80" t="str">
        <f>IF(AND(申込書!$C$96&lt;&gt;"▼プルダウンより選択してください",申込書!$C$96&lt;&gt;"",申込書!$P$96&lt;&gt;"YYYY/MM/DD",$G93&lt;&gt;""),申込書!$P$96,"")</f>
        <v/>
      </c>
      <c r="BT93" s="81" t="str">
        <f>IF(AND(申込書!$C$96&lt;&gt;"▼プルダウンより選択してください",申込書!$C$96&lt;&gt;"",$G93&lt;&gt;""),申込書!$M$96,"")</f>
        <v/>
      </c>
      <c r="BU93" s="81" t="str">
        <f>IF($BS$3&lt;&gt;"コンテンツなし",IF(AND(申込書!$AH$4="GIGAスクールパック",SUM($P93,$R93)&lt;&gt;0),SUM($P93,$R93),IF(AND(申込書!$AH$4="SKY安心GIGAタブレット",SUM($T93,$V93)&lt;&gt;0),SUM($T93,$V93),"")),"")</f>
        <v/>
      </c>
      <c r="BV93" s="81" t="str">
        <f>IF($BS$3&lt;&gt;"コンテンツなし",IF(AND(申込書!$AH$4="GIGAスクールパック",SUM($Q93,$S93)&lt;&gt;0),SUM($Q93,$S93),IF(AND(申込書!$AH$4="SKY安心GIGAタブレット",SUM($U93,$W93)&lt;&gt;0),SUM($U93,$W93),"")),"")</f>
        <v/>
      </c>
      <c r="BW93" s="157"/>
      <c r="BX93" s="82"/>
      <c r="BY93" s="80" t="str">
        <f>IF(AND(申込書!$C$97&lt;&gt;"▼プルダウンより選択してください",申込書!$C$97&lt;&gt;"",申込書!$P$97&lt;&gt;"YYYY/MM/DD",$G93&lt;&gt;""),申込書!$P$97,"")</f>
        <v/>
      </c>
      <c r="BZ93" s="81" t="str">
        <f>IF(AND(申込書!$C$97&lt;&gt;"▼プルダウンより選択してください",申込書!$C$97&lt;&gt;"",$G93&lt;&gt;""),申込書!$M$97,"")</f>
        <v/>
      </c>
      <c r="CA93" s="81" t="str">
        <f>IF($BY$3&lt;&gt;"コンテンツなし",IF(AND(申込書!$AH$4="GIGAスクールパック",SUM($P93,$R93)&lt;&gt;0),SUM($P93,$R93),IF(AND(申込書!$AH$4="SKY安心GIGAタブレット",SUM($T93,$V93)&lt;&gt;0),SUM($T93,$V93),"")),"")</f>
        <v/>
      </c>
      <c r="CB93" s="81" t="str">
        <f>IF($BY$3&lt;&gt;"コンテンツなし",IF(AND(申込書!$AH$4="GIGAスクールパック",SUM($Q93,$S93)&lt;&gt;0),SUM($Q93,$S93),IF(AND(申込書!$AH$4="SKY安心GIGAタブレット",SUM($U93,$W93)&lt;&gt;0),SUM($U93,$W93),"")),"")</f>
        <v/>
      </c>
      <c r="CC93" s="157"/>
      <c r="CD93" s="82"/>
      <c r="CE93" s="80" t="str">
        <f>IF(AND(申込書!$C$98&lt;&gt;"▼プルダウンより選択してください",申込書!$C$98&lt;&gt;"",申込書!$P$98&lt;&gt;"YYYY/MM/DD",$G93&lt;&gt;""),申込書!$P$98,"")</f>
        <v/>
      </c>
      <c r="CF93" s="81" t="str">
        <f>IF(AND(申込書!$C$98&lt;&gt;"▼プルダウンより選択してください",申込書!$C$98&lt;&gt;"",$G93&lt;&gt;""),申込書!$M$98,"")</f>
        <v/>
      </c>
      <c r="CG93" s="81" t="str">
        <f>IF($CE$3&lt;&gt;"コンテンツなし",IF(AND(申込書!$AH$4="GIGAスクールパック",SUM($P93,$R93)&lt;&gt;0),SUM($P93,$R93),IF(AND(申込書!$AH$4="SKY安心GIGAタブレット",SUM($T93,$V93)&lt;&gt;0),SUM($T93,$V93),"")),"")</f>
        <v/>
      </c>
      <c r="CH93" s="81" t="str">
        <f>IF($CE$3&lt;&gt;"コンテンツなし",IF(AND(申込書!$AH$4="GIGAスクールパック",SUM($Q93,$S93)&lt;&gt;0),SUM($Q93,$S93),IF(AND(申込書!$AH$4="SKY安心GIGAタブレット",SUM($U93,$W93)&lt;&gt;0),SUM($U93,$W93),"")),"")</f>
        <v/>
      </c>
      <c r="CI93" s="157"/>
      <c r="CJ93" s="82"/>
      <c r="CK93" s="80" t="str">
        <f>IF(AND(申込書!$C$99&lt;&gt;"▼プルダウンより選択してください",申込書!$C$99&lt;&gt;"",申込書!$P$99&lt;&gt;"YYYY/MM/DD",$G93&lt;&gt;""),申込書!$P$99,"")</f>
        <v/>
      </c>
      <c r="CL93" s="81" t="str">
        <f>IF(AND(申込書!$C$99&lt;&gt;"▼プルダウンより選択してください",申込書!$C$99&lt;&gt;"",$G93&lt;&gt;""),申込書!$M$99,"")</f>
        <v/>
      </c>
      <c r="CM93" s="81" t="str">
        <f>IF($CK$3&lt;&gt;"コンテンツなし",IF(AND(申込書!$AH$4="GIGAスクールパック",SUM($P93,$R93)&lt;&gt;0),SUM($P93,$R93),IF(AND(申込書!$AH$4="SKY安心GIGAタブレット",SUM($T93,$V93)&lt;&gt;0),SUM($T93,$V93),"")),"")</f>
        <v/>
      </c>
      <c r="CN93" s="81" t="str">
        <f>IF($CK$3&lt;&gt;"コンテンツなし",IF(AND(申込書!$AH$4="GIGAスクールパック",SUM($Q93,$S93)&lt;&gt;0),SUM($Q93,$S93),IF(AND(申込書!$AH$4="SKY安心GIGAタブレット",SUM($U93,$W93)&lt;&gt;0),SUM($U93,$W93),"")),"")</f>
        <v/>
      </c>
      <c r="CO93" s="157"/>
      <c r="CP93" s="82"/>
      <c r="CQ93" s="80" t="str">
        <f>IF(AND(申込書!$C$100&lt;&gt;"▼プルダウンより選択してください",申込書!$C$100&lt;&gt;"",申込書!$P$100&lt;&gt;"YYYY/MM/DD",$G93&lt;&gt;""),申込書!$P$100,"")</f>
        <v/>
      </c>
      <c r="CR93" s="81" t="str">
        <f>IF(AND(申込書!$C$100&lt;&gt;"▼プルダウンより選択してください",申込書!$C$100&lt;&gt;"",$G93&lt;&gt;""),申込書!$M$100,"")</f>
        <v/>
      </c>
      <c r="CS93" s="81" t="str">
        <f>IF($CQ$3&lt;&gt;"コンテンツなし",IF(AND(申込書!$AH$4="GIGAスクールパック",SUM($P93,$R93)&lt;&gt;0),SUM($P93,$R93),IF(AND(申込書!$AH$4="SKY安心GIGAタブレット",SUM($T93,$V93)&lt;&gt;0),SUM($T93,$V93),"")),"")</f>
        <v/>
      </c>
      <c r="CT93" s="81" t="str">
        <f>IF($CQ$3&lt;&gt;"コンテンツなし",IF(AND(申込書!$AH$4="GIGAスクールパック",SUM($Q93,$S93)&lt;&gt;0),SUM($Q93,$S93),IF(AND(申込書!$AH$4="SKY安心GIGAタブレット",SUM($U93,$W93)&lt;&gt;0),SUM($U93,$W93),"")),"")</f>
        <v/>
      </c>
      <c r="CU93" s="81"/>
      <c r="CV93" s="82"/>
      <c r="CW93" s="80" t="str">
        <f>IF(AND(申込書!$C$101&lt;&gt;"▼プルダウンより選択してください",申込書!$C$101&lt;&gt;"",申込書!$P$101&lt;&gt;"YYYY/MM/DD",$G93&lt;&gt;""),申込書!$P$101,"")</f>
        <v/>
      </c>
      <c r="CX93" s="81" t="str">
        <f>IF(AND(申込書!$C$101&lt;&gt;"▼プルダウンより選択してください",申込書!$C$101&lt;&gt;"",$G93&lt;&gt;""),申込書!$M$101,"")</f>
        <v/>
      </c>
      <c r="CY93" s="81" t="str">
        <f>IF($CW$3&lt;&gt;"コンテンツなし",IF(AND(申込書!$AH$4="GIGAスクールパック",SUM($P93,$R93)&lt;&gt;0),SUM($P93,$R93),IF(AND(申込書!$AH$4="SKY安心GIGAタブレット",SUM($T93,$V93)&lt;&gt;0),SUM($T93,$V93),"")),"")</f>
        <v/>
      </c>
      <c r="CZ93" s="81" t="str">
        <f>IF($CW$3&lt;&gt;"コンテンツなし",IF(AND(申込書!$AH$4="GIGAスクールパック",SUM($Q93,$S93)&lt;&gt;0),SUM($Q93,$S93),IF(AND(申込書!$AH$4="SKY安心GIGAタブレット",SUM($U93,$W93)&lt;&gt;0),SUM($U93,$W93),"")),"")</f>
        <v/>
      </c>
      <c r="DA93" s="81"/>
      <c r="DB93" s="82"/>
      <c r="DC93" s="80" t="str">
        <f>IF(AND(申込書!$C$102&lt;&gt;"▼プルダウンより選択してください",申込書!$C$102&lt;&gt;"",申込書!$P$102&lt;&gt;"YYYY/MM/DD",$G93&lt;&gt;""),申込書!$P$102,"")</f>
        <v/>
      </c>
      <c r="DD93" s="81" t="str">
        <f>IF(AND(申込書!$C$102&lt;&gt;"▼プルダウンより選択してください",申込書!$C$102&lt;&gt;"",$G93&lt;&gt;""),申込書!$M$102,"")</f>
        <v/>
      </c>
      <c r="DE93" s="81" t="str">
        <f>IF($DC$3&lt;&gt;"コンテンツなし",IF(AND(申込書!$AH$4="GIGAスクールパック",SUM($P93,$R93)&lt;&gt;0),SUM($P93,$R93),IF(AND(申込書!$AH$4="SKY安心GIGAタブレット",SUM($T93,$V93)&lt;&gt;0),SUM($T93,$V93),"")),"")</f>
        <v/>
      </c>
      <c r="DF93" s="81" t="str">
        <f>IF($DC$3&lt;&gt;"コンテンツなし",IF(AND(申込書!$AH$4="GIGAスクールパック",SUM($Q93,$S93)&lt;&gt;0),SUM($Q93,$S93),IF(AND(申込書!$AH$4="SKY安心GIGAタブレット",SUM($U93,$W93)&lt;&gt;0),SUM($U93,$W93),"")),"")</f>
        <v/>
      </c>
      <c r="DG93" s="81"/>
      <c r="DH93" s="82"/>
      <c r="DI93" s="80" t="str">
        <f>IF(AND(申込書!$C$103&lt;&gt;"▼プルダウンより選択してください",申込書!$C$103&lt;&gt;"",申込書!$P$103&lt;&gt;"YYYY/MM/DD",$G93&lt;&gt;""),申込書!$P$103,"")</f>
        <v/>
      </c>
      <c r="DJ93" s="81" t="str">
        <f>IF(AND(申込書!$C$103&lt;&gt;"▼プルダウンより選択してください",申込書!$C$103&lt;&gt;"",$G93&lt;&gt;""),申込書!$M$103,"")</f>
        <v/>
      </c>
      <c r="DK93" s="81" t="str">
        <f>IF($DI$3&lt;&gt;"コンテンツなし",IF(AND(申込書!$AH$4="GIGAスクールパック",SUM($P93,$R93)&lt;&gt;0),SUM($P93,$R93),IF(AND(申込書!$AH$4="SKY安心GIGAタブレット",SUM($T93,$V93)&lt;&gt;0),SUM($T93,$V93),"")),"")</f>
        <v/>
      </c>
      <c r="DL93" s="81" t="str">
        <f>IF($DI$3&lt;&gt;"コンテンツなし",IF(AND(申込書!$AH$4="GIGAスクールパック",SUM($Q93,$S93)&lt;&gt;0),SUM($Q93,$S93),IF(AND(申込書!$AH$4="SKY安心GIGAタブレット",SUM($U93,$W93)&lt;&gt;0),SUM($U93,$W93),"")),"")</f>
        <v/>
      </c>
      <c r="DM93" s="81"/>
      <c r="DN93" s="82"/>
      <c r="DO93" s="80" t="str">
        <f>IF(AND(申込書!$C$104&lt;&gt;"▼プルダウンより選択してください",申込書!$C$104&lt;&gt;"",申込書!$P$104&lt;&gt;"YYYY/MM/DD",$G93&lt;&gt;""),申込書!$P$104,"")</f>
        <v/>
      </c>
      <c r="DP93" s="81" t="str">
        <f>IF(AND(申込書!$C$104&lt;&gt;"▼プルダウンより選択してください",申込書!$C$104&lt;&gt;"",$G93&lt;&gt;""),申込書!$M$104,"")</f>
        <v/>
      </c>
      <c r="DQ93" s="81" t="str">
        <f>IF($DO$3&lt;&gt;"コンテンツなし",IF(AND(申込書!$AH$4="GIGAスクールパック",SUM($P93,$R93)&lt;&gt;0),SUM($P93,$R93),IF(AND(申込書!$AH$4="SKY安心GIGAタブレット",SUM($T93,$V93)&lt;&gt;0),SUM($T93,$V93),"")),"")</f>
        <v/>
      </c>
      <c r="DR93" s="81" t="str">
        <f>IF($DO$3&lt;&gt;"コンテンツなし",IF(AND(申込書!$AH$4="GIGAスクールパック",SUM($Q93,$S93)&lt;&gt;0),SUM($Q93,$S93),IF(AND(申込書!$AH$4="SKY安心GIGAタブレット",SUM($U93,$W93)&lt;&gt;0),SUM($U93,$W93),"")),"")</f>
        <v/>
      </c>
      <c r="DS93" s="81"/>
      <c r="DT93" s="82"/>
      <c r="DU93" s="80" t="str">
        <f>IF(AND(申込書!$C$105&lt;&gt;"▼プルダウンより選択してください",申込書!$C$105&lt;&gt;"",申込書!$P$105&lt;&gt;"YYYY/MM/DD",$G93&lt;&gt;""),申込書!$P$105,"")</f>
        <v/>
      </c>
      <c r="DV93" s="81" t="str">
        <f>IF(AND(申込書!$C$105&lt;&gt;"▼プルダウンより選択してください",申込書!$C$105&lt;&gt;"",$G93&lt;&gt;""),申込書!$M$105,"")</f>
        <v/>
      </c>
      <c r="DW93" s="81" t="str">
        <f>IF($DU$3&lt;&gt;"コンテンツなし",IF(AND(申込書!$AH$4="GIGAスクールパック",SUM($P93,$R93)&lt;&gt;0),SUM($P93,$R93),IF(AND(申込書!$AH$4="SKY安心GIGAタブレット",SUM($T93,$V93)&lt;&gt;0),SUM($T93,$V93),"")),"")</f>
        <v/>
      </c>
      <c r="DX93" s="81" t="str">
        <f>IF($DU$3&lt;&gt;"コンテンツなし",IF(AND(申込書!$AH$4="GIGAスクールパック",SUM($Q93,$S93)&lt;&gt;0),SUM($Q93,$S93),IF(AND(申込書!$AH$4="SKY安心GIGAタブレット",SUM($U93,$W93)&lt;&gt;0),SUM($U93,$W93),"")),"")</f>
        <v/>
      </c>
      <c r="DY93" s="157"/>
      <c r="DZ93" s="82"/>
      <c r="EA93" s="80" t="str">
        <f>IF(AND(申込書!$C$106&lt;&gt;"▼プルダウンより選択してください",申込書!$C$106&lt;&gt;"",申込書!$P$106&lt;&gt;"YYYY/MM/DD",$G93&lt;&gt;""),申込書!$P$106,"")</f>
        <v/>
      </c>
      <c r="EB93" s="81" t="str">
        <f>IF(AND(申込書!$C$106&lt;&gt;"▼プルダウンより選択してください",申込書!$C$106&lt;&gt;"",$G93&lt;&gt;""),申込書!$M$106,"")</f>
        <v/>
      </c>
      <c r="EC93" s="81" t="str">
        <f>IF($EA$3&lt;&gt;"コンテンツなし",IF(AND(申込書!$AH$4="GIGAスクールパック",SUM($P93,$R93)&lt;&gt;0),SUM($P93,$R93),IF(AND(申込書!$AH$4="SKY安心GIGAタブレット",SUM($T93,$V93)&lt;&gt;0),SUM($T93,$V93),"")),"")</f>
        <v/>
      </c>
      <c r="ED93" s="81" t="str">
        <f>IF($EA$3&lt;&gt;"コンテンツなし",IF(AND(申込書!$AH$4="GIGAスクールパック",SUM($Q93,$S93)&lt;&gt;0),SUM($Q93,$S93),IF(AND(申込書!$AH$4="SKY安心GIGAタブレット",SUM($U93,$W93)&lt;&gt;0),SUM($U93,$W93),"")),"")</f>
        <v/>
      </c>
      <c r="EE93" s="157"/>
      <c r="EF93" s="82"/>
      <c r="EG93" s="80" t="str">
        <f>IF(AND(申込書!$C$107&lt;&gt;"▼プルダウンより選択してください",申込書!$C$107&lt;&gt;"",申込書!$P$107&lt;&gt;"YYYY/MM/DD",$G93&lt;&gt;""),申込書!$P$107,"")</f>
        <v/>
      </c>
      <c r="EH93" s="81" t="str">
        <f>IF(AND(申込書!$C$107&lt;&gt;"▼プルダウンより選択してください",申込書!$C$107&lt;&gt;"",$G93&lt;&gt;""),申込書!$M$107,"")</f>
        <v/>
      </c>
      <c r="EI93" s="81" t="str">
        <f>IF($EG$3&lt;&gt;"コンテンツなし",IF(AND(申込書!$AH$4="GIGAスクールパック",SUM($P93,$R93)&lt;&gt;0),SUM($P93,$R93),IF(AND(申込書!$AH$4="SKY安心GIGAタブレット",SUM($T93,$V93)&lt;&gt;0),SUM($T93,$V93),"")),"")</f>
        <v/>
      </c>
      <c r="EJ93" s="81" t="str">
        <f>IF($EG$3&lt;&gt;"コンテンツなし",IF(AND(申込書!$AH$4="GIGAスクールパック",SUM($Q93,$S93)&lt;&gt;0),SUM($Q93,$S93),IF(AND(申込書!$AH$4="SKY安心GIGAタブレット",SUM($U93,$W93)&lt;&gt;0),SUM($U93,$W93),"")),"")</f>
        <v/>
      </c>
      <c r="EK93" s="157"/>
      <c r="EL93" s="82"/>
      <c r="EM93" s="80" t="str">
        <f>IF(AND(申込書!$C$108&lt;&gt;"▼プルダウンより選択してください",申込書!$C$108&lt;&gt;"",申込書!$P$108&lt;&gt;"YYYY/MM/DD",$G93&lt;&gt;""),申込書!$P$108,"")</f>
        <v/>
      </c>
      <c r="EN93" s="81" t="str">
        <f>IF(AND(申込書!$C$108&lt;&gt;"▼プルダウンより選択してください",申込書!$C$108&lt;&gt;"",$G93&lt;&gt;""),申込書!$M$108,"")</f>
        <v/>
      </c>
      <c r="EO93" s="81" t="str">
        <f>IF($EM$3&lt;&gt;"コンテンツなし",IF(AND(申込書!$AH$4="GIGAスクールパック",SUM($P93,$R93)&lt;&gt;0),SUM($P93,$R93),IF(AND(申込書!$AH$4="SKY安心GIGAタブレット",SUM($T93,$V93)&lt;&gt;0),SUM($T93,$V93),"")),"")</f>
        <v/>
      </c>
      <c r="EP93" s="81" t="str">
        <f>IF($EM$3&lt;&gt;"コンテンツなし",IF(AND(申込書!$AH$4="GIGAスクールパック",SUM($Q93,$S93)&lt;&gt;0),SUM($Q93,$S93),IF(AND(申込書!$AH$4="SKY安心GIGAタブレット",SUM($U93,$W93)&lt;&gt;0),SUM($U93,$W93),"")),"")</f>
        <v/>
      </c>
      <c r="EQ93" s="157"/>
      <c r="ER93" s="82"/>
      <c r="ES93" s="80" t="str">
        <f>IF(AND(申込書!$C$109&lt;&gt;"▼プルダウンより選択してください",申込書!$C$109&lt;&gt;"",申込書!$P$109&lt;&gt;"YYYY/MM/DD",$G93&lt;&gt;""),申込書!$P$109,"")</f>
        <v/>
      </c>
      <c r="ET93" s="81" t="str">
        <f>IF(AND(申込書!$C$109&lt;&gt;"▼プルダウンより選択してください",申込書!$C$109&lt;&gt;"",$G93&lt;&gt;""),申込書!$M$109,"")</f>
        <v/>
      </c>
      <c r="EU93" s="81" t="str">
        <f>IF($ES$3&lt;&gt;"コンテンツなし",IF(AND(申込書!$AH$4="GIGAスクールパック",SUM($P93,$R93)&lt;&gt;0),SUM($P93,$R93),IF(AND(申込書!$AH$4="SKY安心GIGAタブレット",SUM($T93,$V93)&lt;&gt;0),SUM($T93,$V93),"")),"")</f>
        <v/>
      </c>
      <c r="EV93" s="81" t="str">
        <f>IF($ES$3&lt;&gt;"コンテンツなし",IF(AND(申込書!$AH$4="GIGAスクールパック",SUM($Q93,$S93)&lt;&gt;0),SUM($Q93,$S93),IF(AND(申込書!$AH$4="SKY安心GIGAタブレット",SUM($U93,$W93)&lt;&gt;0),SUM($U93,$W93),"")),"")</f>
        <v/>
      </c>
      <c r="EW93" s="157"/>
      <c r="EX93" s="82"/>
      <c r="EY93" s="80" t="str">
        <f>IF(AND(申込書!$C$110&lt;&gt;"▼プルダウンより選択してください",申込書!$C$110&lt;&gt;"",申込書!$P$110&lt;&gt;"YYYY/MM/DD",$G93&lt;&gt;""),申込書!$P$110,"")</f>
        <v/>
      </c>
      <c r="EZ93" s="81" t="str">
        <f>IF(AND(申込書!$C$110&lt;&gt;"▼プルダウンより選択してください",申込書!$C$110&lt;&gt;"",$G93&lt;&gt;""),申込書!$M$110,"")</f>
        <v/>
      </c>
      <c r="FA93" s="81" t="str">
        <f>IF($EY$3&lt;&gt;"コンテンツなし",IF(AND(申込書!$AH$4="GIGAスクールパック",SUM($P93,$R93)&lt;&gt;0),SUM($P93,$R93),IF(AND(申込書!$AH$4="SKY安心GIGAタブレット",SUM($T93,$V93)&lt;&gt;0),SUM($T93,$V93),"")),"")</f>
        <v/>
      </c>
      <c r="FB93" s="81" t="str">
        <f>IF($EY$3&lt;&gt;"コンテンツなし",IF(AND(申込書!$AH$4="GIGAスクールパック",SUM($Q93,$S93)&lt;&gt;0),SUM($Q93,$S93),IF(AND(申込書!$AH$4="SKY安心GIGAタブレット",SUM($U93,$W93)&lt;&gt;0),SUM($U93,$W93),"")),"")</f>
        <v/>
      </c>
      <c r="FC93" s="157"/>
      <c r="FD93" s="82"/>
      <c r="FE93" s="80" t="str">
        <f>IF(AND(申込書!$C$111&lt;&gt;"▼プルダウンより選択してください",申込書!$C$111&lt;&gt;"",申込書!$P$111&lt;&gt;"YYYY/MM/DD",$G93&lt;&gt;""),申込書!$P$111,"")</f>
        <v/>
      </c>
      <c r="FF93" s="81" t="str">
        <f>IF(AND(申込書!$C$111&lt;&gt;"▼プルダウンより選択してください",申込書!$C$111&lt;&gt;"",$G93&lt;&gt;""),申込書!$M$111,"")</f>
        <v/>
      </c>
      <c r="FG93" s="81" t="str">
        <f>IF($FE$3&lt;&gt;"コンテンツなし",IF(AND(申込書!$AH$4="GIGAスクールパック",SUM($P93,$R93)&lt;&gt;0),SUM($P93,$R93),IF(AND(申込書!$AH$4="SKY安心GIGAタブレット",SUM($T93,$V93)&lt;&gt;0),SUM($T93,$V93),"")),"")</f>
        <v/>
      </c>
      <c r="FH93" s="81" t="str">
        <f>IF($FE$3&lt;&gt;"コンテンツなし",IF(AND(申込書!$AH$4="GIGAスクールパック",SUM($Q93,$S93)&lt;&gt;0),SUM($Q93,$S93),IF(AND(申込書!$AH$4="SKY安心GIGAタブレット",SUM($U93,$W93)&lt;&gt;0),SUM($U93,$W93),"")),"")</f>
        <v/>
      </c>
      <c r="FI93" s="157"/>
      <c r="FJ93" s="82"/>
      <c r="FK93" s="80" t="str">
        <f>IF(AND(申込書!$C$112&lt;&gt;"▼プルダウンより選択してください",申込書!$C$112&lt;&gt;"",申込書!$P$112&lt;&gt;"YYYY/MM/DD",$G93&lt;&gt;""),申込書!$P$112,"")</f>
        <v/>
      </c>
      <c r="FL93" s="81" t="str">
        <f>IF(AND(申込書!$C$112&lt;&gt;"▼プルダウンより選択してください",申込書!$C$112&lt;&gt;"",$G93&lt;&gt;""),申込書!$M$112,"")</f>
        <v/>
      </c>
      <c r="FM93" s="81" t="str">
        <f>IF($FK$3&lt;&gt;"コンテンツなし",IF(AND(申込書!$AH$4="GIGAスクールパック",SUM($P93,$R93)&lt;&gt;0),SUM($P93,$R93),IF(AND(申込書!$AH$4="SKY安心GIGAタブレット",SUM($T93,$V93)&lt;&gt;0),SUM($T93,$V93),"")),"")</f>
        <v/>
      </c>
      <c r="FN93" s="81" t="str">
        <f>IF($FK$3&lt;&gt;"コンテンツなし",IF(AND(申込書!$AH$4="GIGAスクールパック",SUM($Q93,$S93)&lt;&gt;0),SUM($Q93,$S93),IF(AND(申込書!$AH$4="SKY安心GIGAタブレット",SUM($U93,$W93)&lt;&gt;0),SUM($U93,$W93),"")),"")</f>
        <v/>
      </c>
      <c r="FO93" s="157"/>
      <c r="FP93" s="82"/>
      <c r="FQ93" s="80" t="str">
        <f>IF(AND(申込書!$C$113&lt;&gt;"▼プルダウンより選択してください",申込書!$C$113&lt;&gt;"",申込書!$P$113&lt;&gt;"YYYY/MM/DD",$G93&lt;&gt;""),申込書!$P$113,"")</f>
        <v/>
      </c>
      <c r="FR93" s="81" t="str">
        <f>IF(AND(申込書!$C$113&lt;&gt;"▼プルダウンより選択してください",申込書!$C$113&lt;&gt;"",$G93&lt;&gt;""),申込書!$M$113,"")</f>
        <v/>
      </c>
      <c r="FS93" s="81" t="str">
        <f>IF($FQ$3&lt;&gt;"コンテンツなし",IF(AND(申込書!$AH$4="GIGAスクールパック",SUM($P93,$R93)&lt;&gt;0),SUM($P93,$R93),IF(AND(申込書!$AH$4="SKY安心GIGAタブレット",SUM($T93,$V93)&lt;&gt;0),SUM($T93,$V93),"")),"")</f>
        <v/>
      </c>
      <c r="FT93" s="81" t="str">
        <f>IF($FQ$3&lt;&gt;"コンテンツなし",IF(AND(申込書!$AH$4="GIGAスクールパック",SUM($Q93,$S93)&lt;&gt;0),SUM($Q93,$S93),IF(AND(申込書!$AH$4="SKY安心GIGAタブレット",SUM($U93,$W93)&lt;&gt;0),SUM($U93,$W93),"")),"")</f>
        <v/>
      </c>
      <c r="FU93" s="157"/>
      <c r="FV93" s="82"/>
      <c r="FW93" s="80" t="str">
        <f>IF(AND(申込書!$C$114&lt;&gt;"▼プルダウンより選択してください",申込書!$C$114&lt;&gt;"",申込書!$P$114&lt;&gt;"YYYY/MM/DD",$G93&lt;&gt;""),申込書!$P$114,"")</f>
        <v/>
      </c>
      <c r="FX93" s="81" t="str">
        <f>IF(AND(申込書!$C$114&lt;&gt;"▼プルダウンより選択してください",申込書!$C$114&lt;&gt;"",$G93&lt;&gt;""),申込書!$M$114,"")</f>
        <v/>
      </c>
      <c r="FY93" s="81" t="str">
        <f>IF($FW$3&lt;&gt;"コンテンツなし",IF(AND(申込書!$AH$4="GIGAスクールパック",SUM($P93,$R93)&lt;&gt;0),SUM($P93,$R93),IF(AND(申込書!$AH$4="SKY安心GIGAタブレット",SUM($T93,$V93)&lt;&gt;0),SUM($T93,$V93),"")),"")</f>
        <v/>
      </c>
      <c r="FZ93" s="81" t="str">
        <f>IF($FW$3&lt;&gt;"コンテンツなし",IF(AND(申込書!$AH$4="GIGAスクールパック",SUM($Q93,$S93)&lt;&gt;0),SUM($Q93,$S93),IF(AND(申込書!$AH$4="SKY安心GIGAタブレット",SUM($U93,$W93)&lt;&gt;0),SUM($U93,$W93),"")),"")</f>
        <v/>
      </c>
      <c r="GA93" s="157"/>
      <c r="GB93" s="82"/>
      <c r="GC93" s="80" t="str">
        <f>IF(AND(申込書!$C$115&lt;&gt;"▼プルダウンより選択してください",申込書!$C$115&lt;&gt;"",申込書!$P$115&lt;&gt;"YYYY/MM/DD",$G93&lt;&gt;""),申込書!$P$115,"")</f>
        <v/>
      </c>
      <c r="GD93" s="81" t="str">
        <f>IF(AND(申込書!$C$115&lt;&gt;"▼プルダウンより選択してください",申込書!$C$115&lt;&gt;"",$G93&lt;&gt;""),申込書!$M$115,"")</f>
        <v/>
      </c>
      <c r="GE93" s="81" t="str">
        <f>IF($GC$3&lt;&gt;"コンテンツなし",IF(AND(申込書!$AH$4="GIGAスクールパック",SUM($P93,$R93)&lt;&gt;0),SUM($P93,$R93),IF(AND(申込書!$AH$4="SKY安心GIGAタブレット",SUM($T93,$V93)&lt;&gt;0),SUM($T93,$V93),"")),"")</f>
        <v/>
      </c>
      <c r="GF93" s="81" t="str">
        <f>IF($GC$3&lt;&gt;"コンテンツなし",IF(AND(申込書!$AH$4="GIGAスクールパック",SUM($Q93,$S93)&lt;&gt;0),SUM($Q93,$S93),IF(AND(申込書!$AH$4="SKY安心GIGAタブレット",SUM($U93,$W93)&lt;&gt;0),SUM($U93,$W93),"")),"")</f>
        <v/>
      </c>
      <c r="GG93" s="157"/>
      <c r="GH93" s="82"/>
      <c r="GI93" s="80" t="str">
        <f>IF(AND(申込書!$C$116&lt;&gt;"▼プルダウンより選択してください",申込書!$C$116&lt;&gt;"",申込書!$P$116&lt;&gt;"YYYY/MM/DD",$G93&lt;&gt;""),申込書!$P$116,"")</f>
        <v/>
      </c>
      <c r="GJ93" s="81" t="str">
        <f>IF(AND(申込書!$C$116&lt;&gt;"▼プルダウンより選択してください",申込書!$C$116&lt;&gt;"",$G93&lt;&gt;""),申込書!$M$116,"")</f>
        <v/>
      </c>
      <c r="GK93" s="81" t="str">
        <f>IF($GI$3&lt;&gt;"コンテンツなし",IF(AND(申込書!$AH$4="GIGAスクールパック",SUM($P93,$R93)&lt;&gt;0),SUM($P93,$R93),IF(AND(申込書!$AH$4="SKY安心GIGAタブレット",SUM($T93,$V93)&lt;&gt;0),SUM($T93,$V93),"")),"")</f>
        <v/>
      </c>
      <c r="GL93" s="81" t="str">
        <f>IF($GI$3&lt;&gt;"コンテンツなし",IF(AND(申込書!$AH$4="GIGAスクールパック",SUM($Q93,$S93)&lt;&gt;0),SUM($Q93,$S93),IF(AND(申込書!$AH$4="SKY安心GIGAタブレット",SUM($U93,$W93)&lt;&gt;0),SUM($U93,$W93),"")),"")</f>
        <v/>
      </c>
      <c r="GM93" s="157"/>
      <c r="GN93" s="82"/>
      <c r="GO93" s="80" t="str">
        <f>IF(AND(申込書!$C$117&lt;&gt;"▼プルダウンより選択してください",申込書!$C$117&lt;&gt;"",申込書!$P$117&lt;&gt;"YYYY/MM/DD",$G93&lt;&gt;""),申込書!$P$117,"")</f>
        <v/>
      </c>
      <c r="GP93" s="81" t="str">
        <f>IF(AND(申込書!$C$117&lt;&gt;"▼プルダウンより選択してください",申込書!$C$117&lt;&gt;"",$G93&lt;&gt;""),申込書!$M$117,"")</f>
        <v/>
      </c>
      <c r="GQ93" s="81" t="str">
        <f>IF($GO$3&lt;&gt;"コンテンツなし",IF(AND(申込書!$AH$4="GIGAスクールパック",SUM($P93,$R93)&lt;&gt;0),SUM($P93,$R93),IF(AND(申込書!$AH$4="SKY安心GIGAタブレット",SUM($T93,$V93)&lt;&gt;0),SUM($T93,$V93),"")),"")</f>
        <v/>
      </c>
      <c r="GR93" s="81" t="str">
        <f>IF($GO$3&lt;&gt;"コンテンツなし",IF(AND(申込書!$AH$4="GIGAスクールパック",SUM($Q93,$S93)&lt;&gt;0),SUM($Q93,$S93),IF(AND(申込書!$AH$4="SKY安心GIGAタブレット",SUM($U93,$W93)&lt;&gt;0),SUM($U93,$W93),"")),"")</f>
        <v/>
      </c>
      <c r="GS93" s="157"/>
      <c r="GT93" s="82"/>
      <c r="GU93" s="80" t="str">
        <f>IF(AND(申込書!$C$118&lt;&gt;"▼プルダウンより選択してください",申込書!$C$118&lt;&gt;"",申込書!$P$118&lt;&gt;"YYYY/MM/DD",$G93&lt;&gt;""),申込書!$P$118,"")</f>
        <v/>
      </c>
      <c r="GV93" s="81" t="str">
        <f>IF(AND(申込書!$C$118&lt;&gt;"▼プルダウンより選択してください",申込書!$C$118&lt;&gt;"",$G93&lt;&gt;""),申込書!$M$118,"")</f>
        <v/>
      </c>
      <c r="GW93" s="81" t="str">
        <f>IF($GU$3&lt;&gt;"コンテンツなし",IF(AND(申込書!$AH$4="GIGAスクールパック",SUM($P93,$R93)&lt;&gt;0),SUM($P93,$R93),IF(AND(申込書!$AH$4="SKY安心GIGAタブレット",SUM($T93,$V93)&lt;&gt;0),SUM($T93,$V93),"")),"")</f>
        <v/>
      </c>
      <c r="GX93" s="81" t="str">
        <f>IF($GU$3&lt;&gt;"コンテンツなし",IF(AND(申込書!$AH$4="GIGAスクールパック",SUM($Q93,$S93)&lt;&gt;0),SUM($Q93,$S93),IF(AND(申込書!$AH$4="SKY安心GIGAタブレット",SUM($U93,$W93)&lt;&gt;0),SUM($U93,$W93),"")),"")</f>
        <v/>
      </c>
      <c r="GY93" s="157"/>
      <c r="GZ93" s="82"/>
      <c r="HA93" s="80" t="str">
        <f>IF(AND(申込書!$C$119&lt;&gt;"▼プルダウンより選択してください",申込書!$C$119&lt;&gt;"",申込書!$P$119&lt;&gt;"YYYY/MM/DD",$G93&lt;&gt;""),申込書!$P$119,"")</f>
        <v/>
      </c>
      <c r="HB93" s="81" t="str">
        <f>IF(AND(申込書!$C$119&lt;&gt;"▼プルダウンより選択してください",申込書!$C$119&lt;&gt;"",$G93&lt;&gt;""),申込書!$M$119,"")</f>
        <v/>
      </c>
      <c r="HC93" s="81" t="str">
        <f>IF($HA$3&lt;&gt;"コンテンツなし",IF(AND(申込書!$AH$4="GIGAスクールパック",SUM($P93,$R93)&lt;&gt;0),SUM($P93,$R93),IF(AND(申込書!$AH$4="SKY安心GIGAタブレット",SUM($T93,$V93)&lt;&gt;0),SUM($T93,$V93),"")),"")</f>
        <v/>
      </c>
      <c r="HD93" s="81" t="str">
        <f>IF($HA$3&lt;&gt;"コンテンツなし",IF(AND(申込書!$AH$4="GIGAスクールパック",SUM($Q93,$S93)&lt;&gt;0),SUM($Q93,$S93),IF(AND(申込書!$AH$4="SKY安心GIGAタブレット",SUM($U93,$W93)&lt;&gt;0),SUM($U93,$W93),"")),"")</f>
        <v/>
      </c>
      <c r="HE93" s="157"/>
      <c r="HF93" s="82"/>
      <c r="HG93" s="83"/>
    </row>
    <row r="94" spans="2:215" ht="26.85" customHeight="1">
      <c r="B94" s="62">
        <f t="shared" si="1"/>
        <v>89</v>
      </c>
      <c r="C94" s="63"/>
      <c r="D94" s="64"/>
      <c r="E94" s="207"/>
      <c r="F94" s="65"/>
      <c r="G94" s="66"/>
      <c r="H94" s="67"/>
      <c r="I94" s="68"/>
      <c r="J94" s="69"/>
      <c r="K94" s="70"/>
      <c r="L94" s="71"/>
      <c r="M94" s="72"/>
      <c r="N94" s="73"/>
      <c r="O94" s="74"/>
      <c r="P94" s="179"/>
      <c r="Q94" s="180"/>
      <c r="R94" s="180"/>
      <c r="S94" s="181"/>
      <c r="T94" s="179"/>
      <c r="U94" s="180"/>
      <c r="V94" s="182"/>
      <c r="W94" s="181"/>
      <c r="X94" s="75"/>
      <c r="Y94" s="76"/>
      <c r="Z94" s="77"/>
      <c r="AA94" s="78"/>
      <c r="AB94" s="79"/>
      <c r="AC94" s="79"/>
      <c r="AD94" s="79"/>
      <c r="AE94" s="77"/>
      <c r="AF94" s="139"/>
      <c r="AG94" s="139"/>
      <c r="AH94" s="139"/>
      <c r="AI94" s="80" t="str">
        <f>IF(AND(申込書!$C$90&lt;&gt;"▼プルダウンより選択してください",申込書!$C$90&lt;&gt;"",申込書!$P$90&lt;&gt;"YYYY/MM/DD",$G94&lt;&gt;""),申込書!$P$90,"")</f>
        <v/>
      </c>
      <c r="AJ94" s="81" t="str">
        <f>IF(AND(申込書!$C$90&lt;&gt;"▼プルダウンより選択してください",申込書!$C$90&lt;&gt;"",$G94&lt;&gt;""),申込書!$M$90,"")</f>
        <v/>
      </c>
      <c r="AK94" s="81" t="str">
        <f>IF($AI$3&lt;&gt;"コンテンツなし",IF(AND(申込書!$AH$4="GIGAスクールパック",SUM($P94,$R94)&lt;&gt;0),SUM($P94,$R94),IF(AND(申込書!$AH$4="SKY安心GIGAタブレット",SUM($T94,$V94)&lt;&gt;0),SUM($T94,$V94),"")),"")</f>
        <v/>
      </c>
      <c r="AL94" s="81" t="str">
        <f>IF($AI$3&lt;&gt;"コンテンツなし",IF(AND(申込書!$AH$4="GIGAスクールパック",SUM($Q94,$S94)&lt;&gt;0),SUM($Q94,$S94),IF(AND(申込書!$AH$4="SKY安心GIGAタブレット",SUM($U94,$W94)&lt;&gt;0),SUM($U94,$W94),"")),"")</f>
        <v/>
      </c>
      <c r="AM94" s="157"/>
      <c r="AN94" s="82"/>
      <c r="AO94" s="80" t="str">
        <f>IF(AND(申込書!$C$91&lt;&gt;"▼プルダウンより選択してください",申込書!$C$91&lt;&gt;"",申込書!$P$91&lt;&gt;"YYYY/MM/DD",$G94&lt;&gt;""),申込書!$P$91,"")</f>
        <v/>
      </c>
      <c r="AP94" s="81" t="str">
        <f>IF(AND(申込書!$C$91&lt;&gt;"▼プルダウンより選択してください",申込書!$C$91&lt;&gt;"",$G94&lt;&gt;""),申込書!$M$91,"")</f>
        <v/>
      </c>
      <c r="AQ94" s="81" t="str">
        <f>IF($AO$3&lt;&gt;"コンテンツなし",IF(AND(申込書!$AH$4="GIGAスクールパック",SUM($P94,$R94)&lt;&gt;0),SUM($P94,$R94),IF(AND(申込書!$AH$4="SKY安心GIGAタブレット",SUM($T94,$V94)&lt;&gt;0),SUM($T94,$V94),"")),"")</f>
        <v/>
      </c>
      <c r="AR94" s="81" t="str">
        <f>IF($AO$3&lt;&gt;"コンテンツなし",IF(AND(申込書!$AH$4="GIGAスクールパック",SUM($Q94,$S94)&lt;&gt;0),SUM($Q94,$S94),IF(AND(申込書!$AH$4="SKY安心GIGAタブレット",SUM($U94,$W94)&lt;&gt;0),SUM($U94,$W94),"")),"")</f>
        <v/>
      </c>
      <c r="AS94" s="157"/>
      <c r="AT94" s="82"/>
      <c r="AU94" s="80" t="str">
        <f>IF(AND(申込書!$C$92&lt;&gt;"▼プルダウンより選択してください",申込書!$C$92&lt;&gt;"",申込書!$P$92&lt;&gt;"YYYY/MM/DD",$G94&lt;&gt;""),申込書!$P$92,"")</f>
        <v/>
      </c>
      <c r="AV94" s="81" t="str">
        <f>IF(AND(申込書!$C$92&lt;&gt;"▼プルダウンより選択してください",申込書!$C$92&lt;&gt;"",$G94&lt;&gt;""),申込書!$M$92,"")</f>
        <v/>
      </c>
      <c r="AW94" s="81" t="str">
        <f>IF($AU$3&lt;&gt;"コンテンツなし",IF(AND(申込書!$AH$4="GIGAスクールパック",SUM($P94,$R94)&lt;&gt;0),SUM($P94,$R94),IF(AND(申込書!$AH$4="SKY安心GIGAタブレット",SUM($T94,$V94)&lt;&gt;0),SUM($T94,$V94),"")),"")</f>
        <v/>
      </c>
      <c r="AX94" s="81" t="str">
        <f>IF($AU$3&lt;&gt;"コンテンツなし",IF(AND(申込書!$AH$4="GIGAスクールパック",SUM($Q94,$S94)&lt;&gt;0),SUM($Q94,$S94),IF(AND(申込書!$AH$4="SKY安心GIGAタブレット",SUM($U94,$W94)&lt;&gt;0),SUM($U94,$W94),"")),"")</f>
        <v/>
      </c>
      <c r="AY94" s="157"/>
      <c r="AZ94" s="82"/>
      <c r="BA94" s="80" t="str">
        <f>IF(AND(申込書!$C$93&lt;&gt;"▼プルダウンより選択してください",申込書!$C$93&lt;&gt;"",申込書!$P$93&lt;&gt;"YYYY/MM/DD",$G94&lt;&gt;""),申込書!$P$93,"")</f>
        <v/>
      </c>
      <c r="BB94" s="81" t="str">
        <f>IF(AND(申込書!$C$93&lt;&gt;"▼プルダウンより選択してください",申込書!$C$93&lt;&gt;"",申込書!$M$93&gt;=1,$G94&lt;&gt;""),申込書!$M$93,"")</f>
        <v/>
      </c>
      <c r="BC94" s="81" t="str">
        <f>IF($BA$3&lt;&gt;"コンテンツなし",IF(AND(申込書!$AH$4="GIGAスクールパック",SUM($P94,$R94)&lt;&gt;0),SUM($P94,$R94),IF(AND(申込書!$AH$4="SKY安心GIGAタブレット",SUM($T94,$V94)&lt;&gt;0),SUM($T94,$V94),"")),"")</f>
        <v/>
      </c>
      <c r="BD94" s="81" t="str">
        <f>IF($BA$3&lt;&gt;"コンテンツなし",IF(AND(申込書!$AH$4="GIGAスクールパック",SUM($Q94,$S94)&lt;&gt;0),SUM($Q94,$S94),IF(AND(申込書!$AH$4="SKY安心GIGAタブレット",SUM($U94,$W94)&lt;&gt;0),SUM($U94,$W94),"")),"")</f>
        <v/>
      </c>
      <c r="BE94" s="157"/>
      <c r="BF94" s="82"/>
      <c r="BG94" s="80" t="str">
        <f>IF(AND(申込書!$C$94&lt;&gt;"▼プルダウンより選択してください",申込書!$C$94&lt;&gt;"",申込書!$P$94&lt;&gt;"YYYY/MM/DD",$G94&lt;&gt;""),申込書!$P$94,"")</f>
        <v/>
      </c>
      <c r="BH94" s="81" t="str">
        <f>IF(AND(申込書!$C$94&lt;&gt;"▼プルダウンより選択してください",申込書!$C$94&lt;&gt;"",$G94&lt;&gt;""),申込書!$M$94,"")</f>
        <v/>
      </c>
      <c r="BI94" s="81" t="str">
        <f>IF($BG$3&lt;&gt;"コンテンツなし",IF(AND(申込書!$AH$4="GIGAスクールパック",SUM($P94,$R94)&lt;&gt;0),SUM($P94,$R94),IF(AND(申込書!$AH$4="SKY安心GIGAタブレット",SUM($T94,$V94)&lt;&gt;0),SUM($T94,$V94),"")),"")</f>
        <v/>
      </c>
      <c r="BJ94" s="81" t="str">
        <f>IF($BG$3&lt;&gt;"コンテンツなし",IF(AND(申込書!$AH$4="GIGAスクールパック",SUM($Q94,$S94)&lt;&gt;0),SUM($Q94,$S94),IF(AND(申込書!$AH$4="SKY安心GIGAタブレット",SUM($U94,$W94)&lt;&gt;0),SUM($U94,$W94),"")),"")</f>
        <v/>
      </c>
      <c r="BK94" s="157"/>
      <c r="BL94" s="82"/>
      <c r="BM94" s="80" t="str">
        <f>IF(AND(申込書!$C$95&lt;&gt;"▼プルダウンより選択してください",申込書!$C$95&lt;&gt;"",申込書!$P$95&lt;&gt;"YYYY/MM/DD",$G94&lt;&gt;""),申込書!$P$95,"")</f>
        <v/>
      </c>
      <c r="BN94" s="81" t="str">
        <f>IF(AND(申込書!$C$95&lt;&gt;"▼プルダウンより選択してください",申込書!$C$95&lt;&gt;"",$G94&lt;&gt;""),申込書!$M$95,"")</f>
        <v/>
      </c>
      <c r="BO94" s="81" t="str">
        <f>IF($BM$3&lt;&gt;"コンテンツなし",IF(AND(申込書!$AH$4="GIGAスクールパック",SUM($P94,$R94)&lt;&gt;0),SUM($P94,$R94),IF(AND(申込書!$AH$4="SKY安心GIGAタブレット",SUM($T94,$V94)&lt;&gt;0),SUM($T94,$V94),"")),"")</f>
        <v/>
      </c>
      <c r="BP94" s="81" t="str">
        <f>IF($BM$3&lt;&gt;"コンテンツなし",IF(AND(申込書!$AH$4="GIGAスクールパック",SUM($Q94,$S94)&lt;&gt;0),SUM($Q94,$S94),IF(AND(申込書!$AH$4="SKY安心GIGAタブレット",SUM($U94,$W94)&lt;&gt;0),SUM($U94,$W94),"")),"")</f>
        <v/>
      </c>
      <c r="BQ94" s="157"/>
      <c r="BR94" s="82"/>
      <c r="BS94" s="80" t="str">
        <f>IF(AND(申込書!$C$96&lt;&gt;"▼プルダウンより選択してください",申込書!$C$96&lt;&gt;"",申込書!$P$96&lt;&gt;"YYYY/MM/DD",$G94&lt;&gt;""),申込書!$P$96,"")</f>
        <v/>
      </c>
      <c r="BT94" s="81" t="str">
        <f>IF(AND(申込書!$C$96&lt;&gt;"▼プルダウンより選択してください",申込書!$C$96&lt;&gt;"",$G94&lt;&gt;""),申込書!$M$96,"")</f>
        <v/>
      </c>
      <c r="BU94" s="81" t="str">
        <f>IF($BS$3&lt;&gt;"コンテンツなし",IF(AND(申込書!$AH$4="GIGAスクールパック",SUM($P94,$R94)&lt;&gt;0),SUM($P94,$R94),IF(AND(申込書!$AH$4="SKY安心GIGAタブレット",SUM($T94,$V94)&lt;&gt;0),SUM($T94,$V94),"")),"")</f>
        <v/>
      </c>
      <c r="BV94" s="81" t="str">
        <f>IF($BS$3&lt;&gt;"コンテンツなし",IF(AND(申込書!$AH$4="GIGAスクールパック",SUM($Q94,$S94)&lt;&gt;0),SUM($Q94,$S94),IF(AND(申込書!$AH$4="SKY安心GIGAタブレット",SUM($U94,$W94)&lt;&gt;0),SUM($U94,$W94),"")),"")</f>
        <v/>
      </c>
      <c r="BW94" s="157"/>
      <c r="BX94" s="82"/>
      <c r="BY94" s="80" t="str">
        <f>IF(AND(申込書!$C$97&lt;&gt;"▼プルダウンより選択してください",申込書!$C$97&lt;&gt;"",申込書!$P$97&lt;&gt;"YYYY/MM/DD",$G94&lt;&gt;""),申込書!$P$97,"")</f>
        <v/>
      </c>
      <c r="BZ94" s="81" t="str">
        <f>IF(AND(申込書!$C$97&lt;&gt;"▼プルダウンより選択してください",申込書!$C$97&lt;&gt;"",$G94&lt;&gt;""),申込書!$M$97,"")</f>
        <v/>
      </c>
      <c r="CA94" s="81" t="str">
        <f>IF($BY$3&lt;&gt;"コンテンツなし",IF(AND(申込書!$AH$4="GIGAスクールパック",SUM($P94,$R94)&lt;&gt;0),SUM($P94,$R94),IF(AND(申込書!$AH$4="SKY安心GIGAタブレット",SUM($T94,$V94)&lt;&gt;0),SUM($T94,$V94),"")),"")</f>
        <v/>
      </c>
      <c r="CB94" s="81" t="str">
        <f>IF($BY$3&lt;&gt;"コンテンツなし",IF(AND(申込書!$AH$4="GIGAスクールパック",SUM($Q94,$S94)&lt;&gt;0),SUM($Q94,$S94),IF(AND(申込書!$AH$4="SKY安心GIGAタブレット",SUM($U94,$W94)&lt;&gt;0),SUM($U94,$W94),"")),"")</f>
        <v/>
      </c>
      <c r="CC94" s="157"/>
      <c r="CD94" s="82"/>
      <c r="CE94" s="80" t="str">
        <f>IF(AND(申込書!$C$98&lt;&gt;"▼プルダウンより選択してください",申込書!$C$98&lt;&gt;"",申込書!$P$98&lt;&gt;"YYYY/MM/DD",$G94&lt;&gt;""),申込書!$P$98,"")</f>
        <v/>
      </c>
      <c r="CF94" s="81" t="str">
        <f>IF(AND(申込書!$C$98&lt;&gt;"▼プルダウンより選択してください",申込書!$C$98&lt;&gt;"",$G94&lt;&gt;""),申込書!$M$98,"")</f>
        <v/>
      </c>
      <c r="CG94" s="81" t="str">
        <f>IF($CE$3&lt;&gt;"コンテンツなし",IF(AND(申込書!$AH$4="GIGAスクールパック",SUM($P94,$R94)&lt;&gt;0),SUM($P94,$R94),IF(AND(申込書!$AH$4="SKY安心GIGAタブレット",SUM($T94,$V94)&lt;&gt;0),SUM($T94,$V94),"")),"")</f>
        <v/>
      </c>
      <c r="CH94" s="81" t="str">
        <f>IF($CE$3&lt;&gt;"コンテンツなし",IF(AND(申込書!$AH$4="GIGAスクールパック",SUM($Q94,$S94)&lt;&gt;0),SUM($Q94,$S94),IF(AND(申込書!$AH$4="SKY安心GIGAタブレット",SUM($U94,$W94)&lt;&gt;0),SUM($U94,$W94),"")),"")</f>
        <v/>
      </c>
      <c r="CI94" s="157"/>
      <c r="CJ94" s="82"/>
      <c r="CK94" s="80" t="str">
        <f>IF(AND(申込書!$C$99&lt;&gt;"▼プルダウンより選択してください",申込書!$C$99&lt;&gt;"",申込書!$P$99&lt;&gt;"YYYY/MM/DD",$G94&lt;&gt;""),申込書!$P$99,"")</f>
        <v/>
      </c>
      <c r="CL94" s="81" t="str">
        <f>IF(AND(申込書!$C$99&lt;&gt;"▼プルダウンより選択してください",申込書!$C$99&lt;&gt;"",$G94&lt;&gt;""),申込書!$M$99,"")</f>
        <v/>
      </c>
      <c r="CM94" s="81" t="str">
        <f>IF($CK$3&lt;&gt;"コンテンツなし",IF(AND(申込書!$AH$4="GIGAスクールパック",SUM($P94,$R94)&lt;&gt;0),SUM($P94,$R94),IF(AND(申込書!$AH$4="SKY安心GIGAタブレット",SUM($T94,$V94)&lt;&gt;0),SUM($T94,$V94),"")),"")</f>
        <v/>
      </c>
      <c r="CN94" s="81" t="str">
        <f>IF($CK$3&lt;&gt;"コンテンツなし",IF(AND(申込書!$AH$4="GIGAスクールパック",SUM($Q94,$S94)&lt;&gt;0),SUM($Q94,$S94),IF(AND(申込書!$AH$4="SKY安心GIGAタブレット",SUM($U94,$W94)&lt;&gt;0),SUM($U94,$W94),"")),"")</f>
        <v/>
      </c>
      <c r="CO94" s="157"/>
      <c r="CP94" s="82"/>
      <c r="CQ94" s="80" t="str">
        <f>IF(AND(申込書!$C$100&lt;&gt;"▼プルダウンより選択してください",申込書!$C$100&lt;&gt;"",申込書!$P$100&lt;&gt;"YYYY/MM/DD",$G94&lt;&gt;""),申込書!$P$100,"")</f>
        <v/>
      </c>
      <c r="CR94" s="81" t="str">
        <f>IF(AND(申込書!$C$100&lt;&gt;"▼プルダウンより選択してください",申込書!$C$100&lt;&gt;"",$G94&lt;&gt;""),申込書!$M$100,"")</f>
        <v/>
      </c>
      <c r="CS94" s="81" t="str">
        <f>IF($CQ$3&lt;&gt;"コンテンツなし",IF(AND(申込書!$AH$4="GIGAスクールパック",SUM($P94,$R94)&lt;&gt;0),SUM($P94,$R94),IF(AND(申込書!$AH$4="SKY安心GIGAタブレット",SUM($T94,$V94)&lt;&gt;0),SUM($T94,$V94),"")),"")</f>
        <v/>
      </c>
      <c r="CT94" s="81" t="str">
        <f>IF($CQ$3&lt;&gt;"コンテンツなし",IF(AND(申込書!$AH$4="GIGAスクールパック",SUM($Q94,$S94)&lt;&gt;0),SUM($Q94,$S94),IF(AND(申込書!$AH$4="SKY安心GIGAタブレット",SUM($U94,$W94)&lt;&gt;0),SUM($U94,$W94),"")),"")</f>
        <v/>
      </c>
      <c r="CU94" s="81"/>
      <c r="CV94" s="82"/>
      <c r="CW94" s="80" t="str">
        <f>IF(AND(申込書!$C$101&lt;&gt;"▼プルダウンより選択してください",申込書!$C$101&lt;&gt;"",申込書!$P$101&lt;&gt;"YYYY/MM/DD",$G94&lt;&gt;""),申込書!$P$101,"")</f>
        <v/>
      </c>
      <c r="CX94" s="81" t="str">
        <f>IF(AND(申込書!$C$101&lt;&gt;"▼プルダウンより選択してください",申込書!$C$101&lt;&gt;"",$G94&lt;&gt;""),申込書!$M$101,"")</f>
        <v/>
      </c>
      <c r="CY94" s="81" t="str">
        <f>IF($CW$3&lt;&gt;"コンテンツなし",IF(AND(申込書!$AH$4="GIGAスクールパック",SUM($P94,$R94)&lt;&gt;0),SUM($P94,$R94),IF(AND(申込書!$AH$4="SKY安心GIGAタブレット",SUM($T94,$V94)&lt;&gt;0),SUM($T94,$V94),"")),"")</f>
        <v/>
      </c>
      <c r="CZ94" s="81" t="str">
        <f>IF($CW$3&lt;&gt;"コンテンツなし",IF(AND(申込書!$AH$4="GIGAスクールパック",SUM($Q94,$S94)&lt;&gt;0),SUM($Q94,$S94),IF(AND(申込書!$AH$4="SKY安心GIGAタブレット",SUM($U94,$W94)&lt;&gt;0),SUM($U94,$W94),"")),"")</f>
        <v/>
      </c>
      <c r="DA94" s="81"/>
      <c r="DB94" s="82"/>
      <c r="DC94" s="80" t="str">
        <f>IF(AND(申込書!$C$102&lt;&gt;"▼プルダウンより選択してください",申込書!$C$102&lt;&gt;"",申込書!$P$102&lt;&gt;"YYYY/MM/DD",$G94&lt;&gt;""),申込書!$P$102,"")</f>
        <v/>
      </c>
      <c r="DD94" s="81" t="str">
        <f>IF(AND(申込書!$C$102&lt;&gt;"▼プルダウンより選択してください",申込書!$C$102&lt;&gt;"",$G94&lt;&gt;""),申込書!$M$102,"")</f>
        <v/>
      </c>
      <c r="DE94" s="81" t="str">
        <f>IF($DC$3&lt;&gt;"コンテンツなし",IF(AND(申込書!$AH$4="GIGAスクールパック",SUM($P94,$R94)&lt;&gt;0),SUM($P94,$R94),IF(AND(申込書!$AH$4="SKY安心GIGAタブレット",SUM($T94,$V94)&lt;&gt;0),SUM($T94,$V94),"")),"")</f>
        <v/>
      </c>
      <c r="DF94" s="81" t="str">
        <f>IF($DC$3&lt;&gt;"コンテンツなし",IF(AND(申込書!$AH$4="GIGAスクールパック",SUM($Q94,$S94)&lt;&gt;0),SUM($Q94,$S94),IF(AND(申込書!$AH$4="SKY安心GIGAタブレット",SUM($U94,$W94)&lt;&gt;0),SUM($U94,$W94),"")),"")</f>
        <v/>
      </c>
      <c r="DG94" s="81"/>
      <c r="DH94" s="82"/>
      <c r="DI94" s="80" t="str">
        <f>IF(AND(申込書!$C$103&lt;&gt;"▼プルダウンより選択してください",申込書!$C$103&lt;&gt;"",申込書!$P$103&lt;&gt;"YYYY/MM/DD",$G94&lt;&gt;""),申込書!$P$103,"")</f>
        <v/>
      </c>
      <c r="DJ94" s="81" t="str">
        <f>IF(AND(申込書!$C$103&lt;&gt;"▼プルダウンより選択してください",申込書!$C$103&lt;&gt;"",$G94&lt;&gt;""),申込書!$M$103,"")</f>
        <v/>
      </c>
      <c r="DK94" s="81" t="str">
        <f>IF($DI$3&lt;&gt;"コンテンツなし",IF(AND(申込書!$AH$4="GIGAスクールパック",SUM($P94,$R94)&lt;&gt;0),SUM($P94,$R94),IF(AND(申込書!$AH$4="SKY安心GIGAタブレット",SUM($T94,$V94)&lt;&gt;0),SUM($T94,$V94),"")),"")</f>
        <v/>
      </c>
      <c r="DL94" s="81" t="str">
        <f>IF($DI$3&lt;&gt;"コンテンツなし",IF(AND(申込書!$AH$4="GIGAスクールパック",SUM($Q94,$S94)&lt;&gt;0),SUM($Q94,$S94),IF(AND(申込書!$AH$4="SKY安心GIGAタブレット",SUM($U94,$W94)&lt;&gt;0),SUM($U94,$W94),"")),"")</f>
        <v/>
      </c>
      <c r="DM94" s="81"/>
      <c r="DN94" s="82"/>
      <c r="DO94" s="80" t="str">
        <f>IF(AND(申込書!$C$104&lt;&gt;"▼プルダウンより選択してください",申込書!$C$104&lt;&gt;"",申込書!$P$104&lt;&gt;"YYYY/MM/DD",$G94&lt;&gt;""),申込書!$P$104,"")</f>
        <v/>
      </c>
      <c r="DP94" s="81" t="str">
        <f>IF(AND(申込書!$C$104&lt;&gt;"▼プルダウンより選択してください",申込書!$C$104&lt;&gt;"",$G94&lt;&gt;""),申込書!$M$104,"")</f>
        <v/>
      </c>
      <c r="DQ94" s="81" t="str">
        <f>IF($DO$3&lt;&gt;"コンテンツなし",IF(AND(申込書!$AH$4="GIGAスクールパック",SUM($P94,$R94)&lt;&gt;0),SUM($P94,$R94),IF(AND(申込書!$AH$4="SKY安心GIGAタブレット",SUM($T94,$V94)&lt;&gt;0),SUM($T94,$V94),"")),"")</f>
        <v/>
      </c>
      <c r="DR94" s="81" t="str">
        <f>IF($DO$3&lt;&gt;"コンテンツなし",IF(AND(申込書!$AH$4="GIGAスクールパック",SUM($Q94,$S94)&lt;&gt;0),SUM($Q94,$S94),IF(AND(申込書!$AH$4="SKY安心GIGAタブレット",SUM($U94,$W94)&lt;&gt;0),SUM($U94,$W94),"")),"")</f>
        <v/>
      </c>
      <c r="DS94" s="81"/>
      <c r="DT94" s="82"/>
      <c r="DU94" s="80" t="str">
        <f>IF(AND(申込書!$C$105&lt;&gt;"▼プルダウンより選択してください",申込書!$C$105&lt;&gt;"",申込書!$P$105&lt;&gt;"YYYY/MM/DD",$G94&lt;&gt;""),申込書!$P$105,"")</f>
        <v/>
      </c>
      <c r="DV94" s="81" t="str">
        <f>IF(AND(申込書!$C$105&lt;&gt;"▼プルダウンより選択してください",申込書!$C$105&lt;&gt;"",$G94&lt;&gt;""),申込書!$M$105,"")</f>
        <v/>
      </c>
      <c r="DW94" s="81" t="str">
        <f>IF($DU$3&lt;&gt;"コンテンツなし",IF(AND(申込書!$AH$4="GIGAスクールパック",SUM($P94,$R94)&lt;&gt;0),SUM($P94,$R94),IF(AND(申込書!$AH$4="SKY安心GIGAタブレット",SUM($T94,$V94)&lt;&gt;0),SUM($T94,$V94),"")),"")</f>
        <v/>
      </c>
      <c r="DX94" s="81" t="str">
        <f>IF($DU$3&lt;&gt;"コンテンツなし",IF(AND(申込書!$AH$4="GIGAスクールパック",SUM($Q94,$S94)&lt;&gt;0),SUM($Q94,$S94),IF(AND(申込書!$AH$4="SKY安心GIGAタブレット",SUM($U94,$W94)&lt;&gt;0),SUM($U94,$W94),"")),"")</f>
        <v/>
      </c>
      <c r="DY94" s="157"/>
      <c r="DZ94" s="82"/>
      <c r="EA94" s="80" t="str">
        <f>IF(AND(申込書!$C$106&lt;&gt;"▼プルダウンより選択してください",申込書!$C$106&lt;&gt;"",申込書!$P$106&lt;&gt;"YYYY/MM/DD",$G94&lt;&gt;""),申込書!$P$106,"")</f>
        <v/>
      </c>
      <c r="EB94" s="81" t="str">
        <f>IF(AND(申込書!$C$106&lt;&gt;"▼プルダウンより選択してください",申込書!$C$106&lt;&gt;"",$G94&lt;&gt;""),申込書!$M$106,"")</f>
        <v/>
      </c>
      <c r="EC94" s="81" t="str">
        <f>IF($EA$3&lt;&gt;"コンテンツなし",IF(AND(申込書!$AH$4="GIGAスクールパック",SUM($P94,$R94)&lt;&gt;0),SUM($P94,$R94),IF(AND(申込書!$AH$4="SKY安心GIGAタブレット",SUM($T94,$V94)&lt;&gt;0),SUM($T94,$V94),"")),"")</f>
        <v/>
      </c>
      <c r="ED94" s="81" t="str">
        <f>IF($EA$3&lt;&gt;"コンテンツなし",IF(AND(申込書!$AH$4="GIGAスクールパック",SUM($Q94,$S94)&lt;&gt;0),SUM($Q94,$S94),IF(AND(申込書!$AH$4="SKY安心GIGAタブレット",SUM($U94,$W94)&lt;&gt;0),SUM($U94,$W94),"")),"")</f>
        <v/>
      </c>
      <c r="EE94" s="157"/>
      <c r="EF94" s="82"/>
      <c r="EG94" s="80" t="str">
        <f>IF(AND(申込書!$C$107&lt;&gt;"▼プルダウンより選択してください",申込書!$C$107&lt;&gt;"",申込書!$P$107&lt;&gt;"YYYY/MM/DD",$G94&lt;&gt;""),申込書!$P$107,"")</f>
        <v/>
      </c>
      <c r="EH94" s="81" t="str">
        <f>IF(AND(申込書!$C$107&lt;&gt;"▼プルダウンより選択してください",申込書!$C$107&lt;&gt;"",$G94&lt;&gt;""),申込書!$M$107,"")</f>
        <v/>
      </c>
      <c r="EI94" s="81" t="str">
        <f>IF($EG$3&lt;&gt;"コンテンツなし",IF(AND(申込書!$AH$4="GIGAスクールパック",SUM($P94,$R94)&lt;&gt;0),SUM($P94,$R94),IF(AND(申込書!$AH$4="SKY安心GIGAタブレット",SUM($T94,$V94)&lt;&gt;0),SUM($T94,$V94),"")),"")</f>
        <v/>
      </c>
      <c r="EJ94" s="81" t="str">
        <f>IF($EG$3&lt;&gt;"コンテンツなし",IF(AND(申込書!$AH$4="GIGAスクールパック",SUM($Q94,$S94)&lt;&gt;0),SUM($Q94,$S94),IF(AND(申込書!$AH$4="SKY安心GIGAタブレット",SUM($U94,$W94)&lt;&gt;0),SUM($U94,$W94),"")),"")</f>
        <v/>
      </c>
      <c r="EK94" s="157"/>
      <c r="EL94" s="82"/>
      <c r="EM94" s="80" t="str">
        <f>IF(AND(申込書!$C$108&lt;&gt;"▼プルダウンより選択してください",申込書!$C$108&lt;&gt;"",申込書!$P$108&lt;&gt;"YYYY/MM/DD",$G94&lt;&gt;""),申込書!$P$108,"")</f>
        <v/>
      </c>
      <c r="EN94" s="81" t="str">
        <f>IF(AND(申込書!$C$108&lt;&gt;"▼プルダウンより選択してください",申込書!$C$108&lt;&gt;"",$G94&lt;&gt;""),申込書!$M$108,"")</f>
        <v/>
      </c>
      <c r="EO94" s="81" t="str">
        <f>IF($EM$3&lt;&gt;"コンテンツなし",IF(AND(申込書!$AH$4="GIGAスクールパック",SUM($P94,$R94)&lt;&gt;0),SUM($P94,$R94),IF(AND(申込書!$AH$4="SKY安心GIGAタブレット",SUM($T94,$V94)&lt;&gt;0),SUM($T94,$V94),"")),"")</f>
        <v/>
      </c>
      <c r="EP94" s="81" t="str">
        <f>IF($EM$3&lt;&gt;"コンテンツなし",IF(AND(申込書!$AH$4="GIGAスクールパック",SUM($Q94,$S94)&lt;&gt;0),SUM($Q94,$S94),IF(AND(申込書!$AH$4="SKY安心GIGAタブレット",SUM($U94,$W94)&lt;&gt;0),SUM($U94,$W94),"")),"")</f>
        <v/>
      </c>
      <c r="EQ94" s="157"/>
      <c r="ER94" s="82"/>
      <c r="ES94" s="80" t="str">
        <f>IF(AND(申込書!$C$109&lt;&gt;"▼プルダウンより選択してください",申込書!$C$109&lt;&gt;"",申込書!$P$109&lt;&gt;"YYYY/MM/DD",$G94&lt;&gt;""),申込書!$P$109,"")</f>
        <v/>
      </c>
      <c r="ET94" s="81" t="str">
        <f>IF(AND(申込書!$C$109&lt;&gt;"▼プルダウンより選択してください",申込書!$C$109&lt;&gt;"",$G94&lt;&gt;""),申込書!$M$109,"")</f>
        <v/>
      </c>
      <c r="EU94" s="81" t="str">
        <f>IF($ES$3&lt;&gt;"コンテンツなし",IF(AND(申込書!$AH$4="GIGAスクールパック",SUM($P94,$R94)&lt;&gt;0),SUM($P94,$R94),IF(AND(申込書!$AH$4="SKY安心GIGAタブレット",SUM($T94,$V94)&lt;&gt;0),SUM($T94,$V94),"")),"")</f>
        <v/>
      </c>
      <c r="EV94" s="81" t="str">
        <f>IF($ES$3&lt;&gt;"コンテンツなし",IF(AND(申込書!$AH$4="GIGAスクールパック",SUM($Q94,$S94)&lt;&gt;0),SUM($Q94,$S94),IF(AND(申込書!$AH$4="SKY安心GIGAタブレット",SUM($U94,$W94)&lt;&gt;0),SUM($U94,$W94),"")),"")</f>
        <v/>
      </c>
      <c r="EW94" s="157"/>
      <c r="EX94" s="82"/>
      <c r="EY94" s="80" t="str">
        <f>IF(AND(申込書!$C$110&lt;&gt;"▼プルダウンより選択してください",申込書!$C$110&lt;&gt;"",申込書!$P$110&lt;&gt;"YYYY/MM/DD",$G94&lt;&gt;""),申込書!$P$110,"")</f>
        <v/>
      </c>
      <c r="EZ94" s="81" t="str">
        <f>IF(AND(申込書!$C$110&lt;&gt;"▼プルダウンより選択してください",申込書!$C$110&lt;&gt;"",$G94&lt;&gt;""),申込書!$M$110,"")</f>
        <v/>
      </c>
      <c r="FA94" s="81" t="str">
        <f>IF($EY$3&lt;&gt;"コンテンツなし",IF(AND(申込書!$AH$4="GIGAスクールパック",SUM($P94,$R94)&lt;&gt;0),SUM($P94,$R94),IF(AND(申込書!$AH$4="SKY安心GIGAタブレット",SUM($T94,$V94)&lt;&gt;0),SUM($T94,$V94),"")),"")</f>
        <v/>
      </c>
      <c r="FB94" s="81" t="str">
        <f>IF($EY$3&lt;&gt;"コンテンツなし",IF(AND(申込書!$AH$4="GIGAスクールパック",SUM($Q94,$S94)&lt;&gt;0),SUM($Q94,$S94),IF(AND(申込書!$AH$4="SKY安心GIGAタブレット",SUM($U94,$W94)&lt;&gt;0),SUM($U94,$W94),"")),"")</f>
        <v/>
      </c>
      <c r="FC94" s="157"/>
      <c r="FD94" s="82"/>
      <c r="FE94" s="80" t="str">
        <f>IF(AND(申込書!$C$111&lt;&gt;"▼プルダウンより選択してください",申込書!$C$111&lt;&gt;"",申込書!$P$111&lt;&gt;"YYYY/MM/DD",$G94&lt;&gt;""),申込書!$P$111,"")</f>
        <v/>
      </c>
      <c r="FF94" s="81" t="str">
        <f>IF(AND(申込書!$C$111&lt;&gt;"▼プルダウンより選択してください",申込書!$C$111&lt;&gt;"",$G94&lt;&gt;""),申込書!$M$111,"")</f>
        <v/>
      </c>
      <c r="FG94" s="81" t="str">
        <f>IF($FE$3&lt;&gt;"コンテンツなし",IF(AND(申込書!$AH$4="GIGAスクールパック",SUM($P94,$R94)&lt;&gt;0),SUM($P94,$R94),IF(AND(申込書!$AH$4="SKY安心GIGAタブレット",SUM($T94,$V94)&lt;&gt;0),SUM($T94,$V94),"")),"")</f>
        <v/>
      </c>
      <c r="FH94" s="81" t="str">
        <f>IF($FE$3&lt;&gt;"コンテンツなし",IF(AND(申込書!$AH$4="GIGAスクールパック",SUM($Q94,$S94)&lt;&gt;0),SUM($Q94,$S94),IF(AND(申込書!$AH$4="SKY安心GIGAタブレット",SUM($U94,$W94)&lt;&gt;0),SUM($U94,$W94),"")),"")</f>
        <v/>
      </c>
      <c r="FI94" s="157"/>
      <c r="FJ94" s="82"/>
      <c r="FK94" s="80" t="str">
        <f>IF(AND(申込書!$C$112&lt;&gt;"▼プルダウンより選択してください",申込書!$C$112&lt;&gt;"",申込書!$P$112&lt;&gt;"YYYY/MM/DD",$G94&lt;&gt;""),申込書!$P$112,"")</f>
        <v/>
      </c>
      <c r="FL94" s="81" t="str">
        <f>IF(AND(申込書!$C$112&lt;&gt;"▼プルダウンより選択してください",申込書!$C$112&lt;&gt;"",$G94&lt;&gt;""),申込書!$M$112,"")</f>
        <v/>
      </c>
      <c r="FM94" s="81" t="str">
        <f>IF($FK$3&lt;&gt;"コンテンツなし",IF(AND(申込書!$AH$4="GIGAスクールパック",SUM($P94,$R94)&lt;&gt;0),SUM($P94,$R94),IF(AND(申込書!$AH$4="SKY安心GIGAタブレット",SUM($T94,$V94)&lt;&gt;0),SUM($T94,$V94),"")),"")</f>
        <v/>
      </c>
      <c r="FN94" s="81" t="str">
        <f>IF($FK$3&lt;&gt;"コンテンツなし",IF(AND(申込書!$AH$4="GIGAスクールパック",SUM($Q94,$S94)&lt;&gt;0),SUM($Q94,$S94),IF(AND(申込書!$AH$4="SKY安心GIGAタブレット",SUM($U94,$W94)&lt;&gt;0),SUM($U94,$W94),"")),"")</f>
        <v/>
      </c>
      <c r="FO94" s="157"/>
      <c r="FP94" s="82"/>
      <c r="FQ94" s="80" t="str">
        <f>IF(AND(申込書!$C$113&lt;&gt;"▼プルダウンより選択してください",申込書!$C$113&lt;&gt;"",申込書!$P$113&lt;&gt;"YYYY/MM/DD",$G94&lt;&gt;""),申込書!$P$113,"")</f>
        <v/>
      </c>
      <c r="FR94" s="81" t="str">
        <f>IF(AND(申込書!$C$113&lt;&gt;"▼プルダウンより選択してください",申込書!$C$113&lt;&gt;"",$G94&lt;&gt;""),申込書!$M$113,"")</f>
        <v/>
      </c>
      <c r="FS94" s="81" t="str">
        <f>IF($FQ$3&lt;&gt;"コンテンツなし",IF(AND(申込書!$AH$4="GIGAスクールパック",SUM($P94,$R94)&lt;&gt;0),SUM($P94,$R94),IF(AND(申込書!$AH$4="SKY安心GIGAタブレット",SUM($T94,$V94)&lt;&gt;0),SUM($T94,$V94),"")),"")</f>
        <v/>
      </c>
      <c r="FT94" s="81" t="str">
        <f>IF($FQ$3&lt;&gt;"コンテンツなし",IF(AND(申込書!$AH$4="GIGAスクールパック",SUM($Q94,$S94)&lt;&gt;0),SUM($Q94,$S94),IF(AND(申込書!$AH$4="SKY安心GIGAタブレット",SUM($U94,$W94)&lt;&gt;0),SUM($U94,$W94),"")),"")</f>
        <v/>
      </c>
      <c r="FU94" s="157"/>
      <c r="FV94" s="82"/>
      <c r="FW94" s="80" t="str">
        <f>IF(AND(申込書!$C$114&lt;&gt;"▼プルダウンより選択してください",申込書!$C$114&lt;&gt;"",申込書!$P$114&lt;&gt;"YYYY/MM/DD",$G94&lt;&gt;""),申込書!$P$114,"")</f>
        <v/>
      </c>
      <c r="FX94" s="81" t="str">
        <f>IF(AND(申込書!$C$114&lt;&gt;"▼プルダウンより選択してください",申込書!$C$114&lt;&gt;"",$G94&lt;&gt;""),申込書!$M$114,"")</f>
        <v/>
      </c>
      <c r="FY94" s="81" t="str">
        <f>IF($FW$3&lt;&gt;"コンテンツなし",IF(AND(申込書!$AH$4="GIGAスクールパック",SUM($P94,$R94)&lt;&gt;0),SUM($P94,$R94),IF(AND(申込書!$AH$4="SKY安心GIGAタブレット",SUM($T94,$V94)&lt;&gt;0),SUM($T94,$V94),"")),"")</f>
        <v/>
      </c>
      <c r="FZ94" s="81" t="str">
        <f>IF($FW$3&lt;&gt;"コンテンツなし",IF(AND(申込書!$AH$4="GIGAスクールパック",SUM($Q94,$S94)&lt;&gt;0),SUM($Q94,$S94),IF(AND(申込書!$AH$4="SKY安心GIGAタブレット",SUM($U94,$W94)&lt;&gt;0),SUM($U94,$W94),"")),"")</f>
        <v/>
      </c>
      <c r="GA94" s="157"/>
      <c r="GB94" s="82"/>
      <c r="GC94" s="80" t="str">
        <f>IF(AND(申込書!$C$115&lt;&gt;"▼プルダウンより選択してください",申込書!$C$115&lt;&gt;"",申込書!$P$115&lt;&gt;"YYYY/MM/DD",$G94&lt;&gt;""),申込書!$P$115,"")</f>
        <v/>
      </c>
      <c r="GD94" s="81" t="str">
        <f>IF(AND(申込書!$C$115&lt;&gt;"▼プルダウンより選択してください",申込書!$C$115&lt;&gt;"",$G94&lt;&gt;""),申込書!$M$115,"")</f>
        <v/>
      </c>
      <c r="GE94" s="81" t="str">
        <f>IF($GC$3&lt;&gt;"コンテンツなし",IF(AND(申込書!$AH$4="GIGAスクールパック",SUM($P94,$R94)&lt;&gt;0),SUM($P94,$R94),IF(AND(申込書!$AH$4="SKY安心GIGAタブレット",SUM($T94,$V94)&lt;&gt;0),SUM($T94,$V94),"")),"")</f>
        <v/>
      </c>
      <c r="GF94" s="81" t="str">
        <f>IF($GC$3&lt;&gt;"コンテンツなし",IF(AND(申込書!$AH$4="GIGAスクールパック",SUM($Q94,$S94)&lt;&gt;0),SUM($Q94,$S94),IF(AND(申込書!$AH$4="SKY安心GIGAタブレット",SUM($U94,$W94)&lt;&gt;0),SUM($U94,$W94),"")),"")</f>
        <v/>
      </c>
      <c r="GG94" s="157"/>
      <c r="GH94" s="82"/>
      <c r="GI94" s="80" t="str">
        <f>IF(AND(申込書!$C$116&lt;&gt;"▼プルダウンより選択してください",申込書!$C$116&lt;&gt;"",申込書!$P$116&lt;&gt;"YYYY/MM/DD",$G94&lt;&gt;""),申込書!$P$116,"")</f>
        <v/>
      </c>
      <c r="GJ94" s="81" t="str">
        <f>IF(AND(申込書!$C$116&lt;&gt;"▼プルダウンより選択してください",申込書!$C$116&lt;&gt;"",$G94&lt;&gt;""),申込書!$M$116,"")</f>
        <v/>
      </c>
      <c r="GK94" s="81" t="str">
        <f>IF($GI$3&lt;&gt;"コンテンツなし",IF(AND(申込書!$AH$4="GIGAスクールパック",SUM($P94,$R94)&lt;&gt;0),SUM($P94,$R94),IF(AND(申込書!$AH$4="SKY安心GIGAタブレット",SUM($T94,$V94)&lt;&gt;0),SUM($T94,$V94),"")),"")</f>
        <v/>
      </c>
      <c r="GL94" s="81" t="str">
        <f>IF($GI$3&lt;&gt;"コンテンツなし",IF(AND(申込書!$AH$4="GIGAスクールパック",SUM($Q94,$S94)&lt;&gt;0),SUM($Q94,$S94),IF(AND(申込書!$AH$4="SKY安心GIGAタブレット",SUM($U94,$W94)&lt;&gt;0),SUM($U94,$W94),"")),"")</f>
        <v/>
      </c>
      <c r="GM94" s="157"/>
      <c r="GN94" s="82"/>
      <c r="GO94" s="80" t="str">
        <f>IF(AND(申込書!$C$117&lt;&gt;"▼プルダウンより選択してください",申込書!$C$117&lt;&gt;"",申込書!$P$117&lt;&gt;"YYYY/MM/DD",$G94&lt;&gt;""),申込書!$P$117,"")</f>
        <v/>
      </c>
      <c r="GP94" s="81" t="str">
        <f>IF(AND(申込書!$C$117&lt;&gt;"▼プルダウンより選択してください",申込書!$C$117&lt;&gt;"",$G94&lt;&gt;""),申込書!$M$117,"")</f>
        <v/>
      </c>
      <c r="GQ94" s="81" t="str">
        <f>IF($GO$3&lt;&gt;"コンテンツなし",IF(AND(申込書!$AH$4="GIGAスクールパック",SUM($P94,$R94)&lt;&gt;0),SUM($P94,$R94),IF(AND(申込書!$AH$4="SKY安心GIGAタブレット",SUM($T94,$V94)&lt;&gt;0),SUM($T94,$V94),"")),"")</f>
        <v/>
      </c>
      <c r="GR94" s="81" t="str">
        <f>IF($GO$3&lt;&gt;"コンテンツなし",IF(AND(申込書!$AH$4="GIGAスクールパック",SUM($Q94,$S94)&lt;&gt;0),SUM($Q94,$S94),IF(AND(申込書!$AH$4="SKY安心GIGAタブレット",SUM($U94,$W94)&lt;&gt;0),SUM($U94,$W94),"")),"")</f>
        <v/>
      </c>
      <c r="GS94" s="157"/>
      <c r="GT94" s="82"/>
      <c r="GU94" s="80" t="str">
        <f>IF(AND(申込書!$C$118&lt;&gt;"▼プルダウンより選択してください",申込書!$C$118&lt;&gt;"",申込書!$P$118&lt;&gt;"YYYY/MM/DD",$G94&lt;&gt;""),申込書!$P$118,"")</f>
        <v/>
      </c>
      <c r="GV94" s="81" t="str">
        <f>IF(AND(申込書!$C$118&lt;&gt;"▼プルダウンより選択してください",申込書!$C$118&lt;&gt;"",$G94&lt;&gt;""),申込書!$M$118,"")</f>
        <v/>
      </c>
      <c r="GW94" s="81" t="str">
        <f>IF($GU$3&lt;&gt;"コンテンツなし",IF(AND(申込書!$AH$4="GIGAスクールパック",SUM($P94,$R94)&lt;&gt;0),SUM($P94,$R94),IF(AND(申込書!$AH$4="SKY安心GIGAタブレット",SUM($T94,$V94)&lt;&gt;0),SUM($T94,$V94),"")),"")</f>
        <v/>
      </c>
      <c r="GX94" s="81" t="str">
        <f>IF($GU$3&lt;&gt;"コンテンツなし",IF(AND(申込書!$AH$4="GIGAスクールパック",SUM($Q94,$S94)&lt;&gt;0),SUM($Q94,$S94),IF(AND(申込書!$AH$4="SKY安心GIGAタブレット",SUM($U94,$W94)&lt;&gt;0),SUM($U94,$W94),"")),"")</f>
        <v/>
      </c>
      <c r="GY94" s="157"/>
      <c r="GZ94" s="82"/>
      <c r="HA94" s="80" t="str">
        <f>IF(AND(申込書!$C$119&lt;&gt;"▼プルダウンより選択してください",申込書!$C$119&lt;&gt;"",申込書!$P$119&lt;&gt;"YYYY/MM/DD",$G94&lt;&gt;""),申込書!$P$119,"")</f>
        <v/>
      </c>
      <c r="HB94" s="81" t="str">
        <f>IF(AND(申込書!$C$119&lt;&gt;"▼プルダウンより選択してください",申込書!$C$119&lt;&gt;"",$G94&lt;&gt;""),申込書!$M$119,"")</f>
        <v/>
      </c>
      <c r="HC94" s="81" t="str">
        <f>IF($HA$3&lt;&gt;"コンテンツなし",IF(AND(申込書!$AH$4="GIGAスクールパック",SUM($P94,$R94)&lt;&gt;0),SUM($P94,$R94),IF(AND(申込書!$AH$4="SKY安心GIGAタブレット",SUM($T94,$V94)&lt;&gt;0),SUM($T94,$V94),"")),"")</f>
        <v/>
      </c>
      <c r="HD94" s="81" t="str">
        <f>IF($HA$3&lt;&gt;"コンテンツなし",IF(AND(申込書!$AH$4="GIGAスクールパック",SUM($Q94,$S94)&lt;&gt;0),SUM($Q94,$S94),IF(AND(申込書!$AH$4="SKY安心GIGAタブレット",SUM($U94,$W94)&lt;&gt;0),SUM($U94,$W94),"")),"")</f>
        <v/>
      </c>
      <c r="HE94" s="157"/>
      <c r="HF94" s="82"/>
      <c r="HG94" s="83"/>
    </row>
    <row r="95" spans="2:215" ht="26.85" customHeight="1">
      <c r="B95" s="62">
        <f t="shared" si="1"/>
        <v>90</v>
      </c>
      <c r="C95" s="63"/>
      <c r="D95" s="64"/>
      <c r="E95" s="207"/>
      <c r="F95" s="65"/>
      <c r="G95" s="66"/>
      <c r="H95" s="67"/>
      <c r="I95" s="68"/>
      <c r="J95" s="69"/>
      <c r="K95" s="70"/>
      <c r="L95" s="71"/>
      <c r="M95" s="72"/>
      <c r="N95" s="73"/>
      <c r="O95" s="74"/>
      <c r="P95" s="179"/>
      <c r="Q95" s="180"/>
      <c r="R95" s="180"/>
      <c r="S95" s="181"/>
      <c r="T95" s="179"/>
      <c r="U95" s="180"/>
      <c r="V95" s="182"/>
      <c r="W95" s="181"/>
      <c r="X95" s="75"/>
      <c r="Y95" s="76"/>
      <c r="Z95" s="77"/>
      <c r="AA95" s="78"/>
      <c r="AB95" s="79"/>
      <c r="AC95" s="79"/>
      <c r="AD95" s="79"/>
      <c r="AE95" s="77"/>
      <c r="AF95" s="139"/>
      <c r="AG95" s="139"/>
      <c r="AH95" s="139"/>
      <c r="AI95" s="80" t="str">
        <f>IF(AND(申込書!$C$90&lt;&gt;"▼プルダウンより選択してください",申込書!$C$90&lt;&gt;"",申込書!$P$90&lt;&gt;"YYYY/MM/DD",$G95&lt;&gt;""),申込書!$P$90,"")</f>
        <v/>
      </c>
      <c r="AJ95" s="81" t="str">
        <f>IF(AND(申込書!$C$90&lt;&gt;"▼プルダウンより選択してください",申込書!$C$90&lt;&gt;"",$G95&lt;&gt;""),申込書!$M$90,"")</f>
        <v/>
      </c>
      <c r="AK95" s="81" t="str">
        <f>IF($AI$3&lt;&gt;"コンテンツなし",IF(AND(申込書!$AH$4="GIGAスクールパック",SUM($P95,$R95)&lt;&gt;0),SUM($P95,$R95),IF(AND(申込書!$AH$4="SKY安心GIGAタブレット",SUM($T95,$V95)&lt;&gt;0),SUM($T95,$V95),"")),"")</f>
        <v/>
      </c>
      <c r="AL95" s="81" t="str">
        <f>IF($AI$3&lt;&gt;"コンテンツなし",IF(AND(申込書!$AH$4="GIGAスクールパック",SUM($Q95,$S95)&lt;&gt;0),SUM($Q95,$S95),IF(AND(申込書!$AH$4="SKY安心GIGAタブレット",SUM($U95,$W95)&lt;&gt;0),SUM($U95,$W95),"")),"")</f>
        <v/>
      </c>
      <c r="AM95" s="157"/>
      <c r="AN95" s="82"/>
      <c r="AO95" s="80" t="str">
        <f>IF(AND(申込書!$C$91&lt;&gt;"▼プルダウンより選択してください",申込書!$C$91&lt;&gt;"",申込書!$P$91&lt;&gt;"YYYY/MM/DD",$G95&lt;&gt;""),申込書!$P$91,"")</f>
        <v/>
      </c>
      <c r="AP95" s="81" t="str">
        <f>IF(AND(申込書!$C$91&lt;&gt;"▼プルダウンより選択してください",申込書!$C$91&lt;&gt;"",$G95&lt;&gt;""),申込書!$M$91,"")</f>
        <v/>
      </c>
      <c r="AQ95" s="81" t="str">
        <f>IF($AO$3&lt;&gt;"コンテンツなし",IF(AND(申込書!$AH$4="GIGAスクールパック",SUM($P95,$R95)&lt;&gt;0),SUM($P95,$R95),IF(AND(申込書!$AH$4="SKY安心GIGAタブレット",SUM($T95,$V95)&lt;&gt;0),SUM($T95,$V95),"")),"")</f>
        <v/>
      </c>
      <c r="AR95" s="81" t="str">
        <f>IF($AO$3&lt;&gt;"コンテンツなし",IF(AND(申込書!$AH$4="GIGAスクールパック",SUM($Q95,$S95)&lt;&gt;0),SUM($Q95,$S95),IF(AND(申込書!$AH$4="SKY安心GIGAタブレット",SUM($U95,$W95)&lt;&gt;0),SUM($U95,$W95),"")),"")</f>
        <v/>
      </c>
      <c r="AS95" s="157"/>
      <c r="AT95" s="82"/>
      <c r="AU95" s="80" t="str">
        <f>IF(AND(申込書!$C$92&lt;&gt;"▼プルダウンより選択してください",申込書!$C$92&lt;&gt;"",申込書!$P$92&lt;&gt;"YYYY/MM/DD",$G95&lt;&gt;""),申込書!$P$92,"")</f>
        <v/>
      </c>
      <c r="AV95" s="81" t="str">
        <f>IF(AND(申込書!$C$92&lt;&gt;"▼プルダウンより選択してください",申込書!$C$92&lt;&gt;"",$G95&lt;&gt;""),申込書!$M$92,"")</f>
        <v/>
      </c>
      <c r="AW95" s="81" t="str">
        <f>IF($AU$3&lt;&gt;"コンテンツなし",IF(AND(申込書!$AH$4="GIGAスクールパック",SUM($P95,$R95)&lt;&gt;0),SUM($P95,$R95),IF(AND(申込書!$AH$4="SKY安心GIGAタブレット",SUM($T95,$V95)&lt;&gt;0),SUM($T95,$V95),"")),"")</f>
        <v/>
      </c>
      <c r="AX95" s="81" t="str">
        <f>IF($AU$3&lt;&gt;"コンテンツなし",IF(AND(申込書!$AH$4="GIGAスクールパック",SUM($Q95,$S95)&lt;&gt;0),SUM($Q95,$S95),IF(AND(申込書!$AH$4="SKY安心GIGAタブレット",SUM($U95,$W95)&lt;&gt;0),SUM($U95,$W95),"")),"")</f>
        <v/>
      </c>
      <c r="AY95" s="157"/>
      <c r="AZ95" s="82"/>
      <c r="BA95" s="80" t="str">
        <f>IF(AND(申込書!$C$93&lt;&gt;"▼プルダウンより選択してください",申込書!$C$93&lt;&gt;"",申込書!$P$93&lt;&gt;"YYYY/MM/DD",$G95&lt;&gt;""),申込書!$P$93,"")</f>
        <v/>
      </c>
      <c r="BB95" s="81" t="str">
        <f>IF(AND(申込書!$C$93&lt;&gt;"▼プルダウンより選択してください",申込書!$C$93&lt;&gt;"",申込書!$M$93&gt;=1,$G95&lt;&gt;""),申込書!$M$93,"")</f>
        <v/>
      </c>
      <c r="BC95" s="81" t="str">
        <f>IF($BA$3&lt;&gt;"コンテンツなし",IF(AND(申込書!$AH$4="GIGAスクールパック",SUM($P95,$R95)&lt;&gt;0),SUM($P95,$R95),IF(AND(申込書!$AH$4="SKY安心GIGAタブレット",SUM($T95,$V95)&lt;&gt;0),SUM($T95,$V95),"")),"")</f>
        <v/>
      </c>
      <c r="BD95" s="81" t="str">
        <f>IF($BA$3&lt;&gt;"コンテンツなし",IF(AND(申込書!$AH$4="GIGAスクールパック",SUM($Q95,$S95)&lt;&gt;0),SUM($Q95,$S95),IF(AND(申込書!$AH$4="SKY安心GIGAタブレット",SUM($U95,$W95)&lt;&gt;0),SUM($U95,$W95),"")),"")</f>
        <v/>
      </c>
      <c r="BE95" s="157"/>
      <c r="BF95" s="82"/>
      <c r="BG95" s="80" t="str">
        <f>IF(AND(申込書!$C$94&lt;&gt;"▼プルダウンより選択してください",申込書!$C$94&lt;&gt;"",申込書!$P$94&lt;&gt;"YYYY/MM/DD",$G95&lt;&gt;""),申込書!$P$94,"")</f>
        <v/>
      </c>
      <c r="BH95" s="81" t="str">
        <f>IF(AND(申込書!$C$94&lt;&gt;"▼プルダウンより選択してください",申込書!$C$94&lt;&gt;"",$G95&lt;&gt;""),申込書!$M$94,"")</f>
        <v/>
      </c>
      <c r="BI95" s="81" t="str">
        <f>IF($BG$3&lt;&gt;"コンテンツなし",IF(AND(申込書!$AH$4="GIGAスクールパック",SUM($P95,$R95)&lt;&gt;0),SUM($P95,$R95),IF(AND(申込書!$AH$4="SKY安心GIGAタブレット",SUM($T95,$V95)&lt;&gt;0),SUM($T95,$V95),"")),"")</f>
        <v/>
      </c>
      <c r="BJ95" s="81" t="str">
        <f>IF($BG$3&lt;&gt;"コンテンツなし",IF(AND(申込書!$AH$4="GIGAスクールパック",SUM($Q95,$S95)&lt;&gt;0),SUM($Q95,$S95),IF(AND(申込書!$AH$4="SKY安心GIGAタブレット",SUM($U95,$W95)&lt;&gt;0),SUM($U95,$W95),"")),"")</f>
        <v/>
      </c>
      <c r="BK95" s="157"/>
      <c r="BL95" s="82"/>
      <c r="BM95" s="80" t="str">
        <f>IF(AND(申込書!$C$95&lt;&gt;"▼プルダウンより選択してください",申込書!$C$95&lt;&gt;"",申込書!$P$95&lt;&gt;"YYYY/MM/DD",$G95&lt;&gt;""),申込書!$P$95,"")</f>
        <v/>
      </c>
      <c r="BN95" s="81" t="str">
        <f>IF(AND(申込書!$C$95&lt;&gt;"▼プルダウンより選択してください",申込書!$C$95&lt;&gt;"",$G95&lt;&gt;""),申込書!$M$95,"")</f>
        <v/>
      </c>
      <c r="BO95" s="81" t="str">
        <f>IF($BM$3&lt;&gt;"コンテンツなし",IF(AND(申込書!$AH$4="GIGAスクールパック",SUM($P95,$R95)&lt;&gt;0),SUM($P95,$R95),IF(AND(申込書!$AH$4="SKY安心GIGAタブレット",SUM($T95,$V95)&lt;&gt;0),SUM($T95,$V95),"")),"")</f>
        <v/>
      </c>
      <c r="BP95" s="81" t="str">
        <f>IF($BM$3&lt;&gt;"コンテンツなし",IF(AND(申込書!$AH$4="GIGAスクールパック",SUM($Q95,$S95)&lt;&gt;0),SUM($Q95,$S95),IF(AND(申込書!$AH$4="SKY安心GIGAタブレット",SUM($U95,$W95)&lt;&gt;0),SUM($U95,$W95),"")),"")</f>
        <v/>
      </c>
      <c r="BQ95" s="157"/>
      <c r="BR95" s="82"/>
      <c r="BS95" s="80" t="str">
        <f>IF(AND(申込書!$C$96&lt;&gt;"▼プルダウンより選択してください",申込書!$C$96&lt;&gt;"",申込書!$P$96&lt;&gt;"YYYY/MM/DD",$G95&lt;&gt;""),申込書!$P$96,"")</f>
        <v/>
      </c>
      <c r="BT95" s="81" t="str">
        <f>IF(AND(申込書!$C$96&lt;&gt;"▼プルダウンより選択してください",申込書!$C$96&lt;&gt;"",$G95&lt;&gt;""),申込書!$M$96,"")</f>
        <v/>
      </c>
      <c r="BU95" s="81" t="str">
        <f>IF($BS$3&lt;&gt;"コンテンツなし",IF(AND(申込書!$AH$4="GIGAスクールパック",SUM($P95,$R95)&lt;&gt;0),SUM($P95,$R95),IF(AND(申込書!$AH$4="SKY安心GIGAタブレット",SUM($T95,$V95)&lt;&gt;0),SUM($T95,$V95),"")),"")</f>
        <v/>
      </c>
      <c r="BV95" s="81" t="str">
        <f>IF($BS$3&lt;&gt;"コンテンツなし",IF(AND(申込書!$AH$4="GIGAスクールパック",SUM($Q95,$S95)&lt;&gt;0),SUM($Q95,$S95),IF(AND(申込書!$AH$4="SKY安心GIGAタブレット",SUM($U95,$W95)&lt;&gt;0),SUM($U95,$W95),"")),"")</f>
        <v/>
      </c>
      <c r="BW95" s="157"/>
      <c r="BX95" s="82"/>
      <c r="BY95" s="80" t="str">
        <f>IF(AND(申込書!$C$97&lt;&gt;"▼プルダウンより選択してください",申込書!$C$97&lt;&gt;"",申込書!$P$97&lt;&gt;"YYYY/MM/DD",$G95&lt;&gt;""),申込書!$P$97,"")</f>
        <v/>
      </c>
      <c r="BZ95" s="81" t="str">
        <f>IF(AND(申込書!$C$97&lt;&gt;"▼プルダウンより選択してください",申込書!$C$97&lt;&gt;"",$G95&lt;&gt;""),申込書!$M$97,"")</f>
        <v/>
      </c>
      <c r="CA95" s="81" t="str">
        <f>IF($BY$3&lt;&gt;"コンテンツなし",IF(AND(申込書!$AH$4="GIGAスクールパック",SUM($P95,$R95)&lt;&gt;0),SUM($P95,$R95),IF(AND(申込書!$AH$4="SKY安心GIGAタブレット",SUM($T95,$V95)&lt;&gt;0),SUM($T95,$V95),"")),"")</f>
        <v/>
      </c>
      <c r="CB95" s="81" t="str">
        <f>IF($BY$3&lt;&gt;"コンテンツなし",IF(AND(申込書!$AH$4="GIGAスクールパック",SUM($Q95,$S95)&lt;&gt;0),SUM($Q95,$S95),IF(AND(申込書!$AH$4="SKY安心GIGAタブレット",SUM($U95,$W95)&lt;&gt;0),SUM($U95,$W95),"")),"")</f>
        <v/>
      </c>
      <c r="CC95" s="157"/>
      <c r="CD95" s="82"/>
      <c r="CE95" s="80" t="str">
        <f>IF(AND(申込書!$C$98&lt;&gt;"▼プルダウンより選択してください",申込書!$C$98&lt;&gt;"",申込書!$P$98&lt;&gt;"YYYY/MM/DD",$G95&lt;&gt;""),申込書!$P$98,"")</f>
        <v/>
      </c>
      <c r="CF95" s="81" t="str">
        <f>IF(AND(申込書!$C$98&lt;&gt;"▼プルダウンより選択してください",申込書!$C$98&lt;&gt;"",$G95&lt;&gt;""),申込書!$M$98,"")</f>
        <v/>
      </c>
      <c r="CG95" s="81" t="str">
        <f>IF($CE$3&lt;&gt;"コンテンツなし",IF(AND(申込書!$AH$4="GIGAスクールパック",SUM($P95,$R95)&lt;&gt;0),SUM($P95,$R95),IF(AND(申込書!$AH$4="SKY安心GIGAタブレット",SUM($T95,$V95)&lt;&gt;0),SUM($T95,$V95),"")),"")</f>
        <v/>
      </c>
      <c r="CH95" s="81" t="str">
        <f>IF($CE$3&lt;&gt;"コンテンツなし",IF(AND(申込書!$AH$4="GIGAスクールパック",SUM($Q95,$S95)&lt;&gt;0),SUM($Q95,$S95),IF(AND(申込書!$AH$4="SKY安心GIGAタブレット",SUM($U95,$W95)&lt;&gt;0),SUM($U95,$W95),"")),"")</f>
        <v/>
      </c>
      <c r="CI95" s="157"/>
      <c r="CJ95" s="82"/>
      <c r="CK95" s="80" t="str">
        <f>IF(AND(申込書!$C$99&lt;&gt;"▼プルダウンより選択してください",申込書!$C$99&lt;&gt;"",申込書!$P$99&lt;&gt;"YYYY/MM/DD",$G95&lt;&gt;""),申込書!$P$99,"")</f>
        <v/>
      </c>
      <c r="CL95" s="81" t="str">
        <f>IF(AND(申込書!$C$99&lt;&gt;"▼プルダウンより選択してください",申込書!$C$99&lt;&gt;"",$G95&lt;&gt;""),申込書!$M$99,"")</f>
        <v/>
      </c>
      <c r="CM95" s="81" t="str">
        <f>IF($CK$3&lt;&gt;"コンテンツなし",IF(AND(申込書!$AH$4="GIGAスクールパック",SUM($P95,$R95)&lt;&gt;0),SUM($P95,$R95),IF(AND(申込書!$AH$4="SKY安心GIGAタブレット",SUM($T95,$V95)&lt;&gt;0),SUM($T95,$V95),"")),"")</f>
        <v/>
      </c>
      <c r="CN95" s="81" t="str">
        <f>IF($CK$3&lt;&gt;"コンテンツなし",IF(AND(申込書!$AH$4="GIGAスクールパック",SUM($Q95,$S95)&lt;&gt;0),SUM($Q95,$S95),IF(AND(申込書!$AH$4="SKY安心GIGAタブレット",SUM($U95,$W95)&lt;&gt;0),SUM($U95,$W95),"")),"")</f>
        <v/>
      </c>
      <c r="CO95" s="157"/>
      <c r="CP95" s="82"/>
      <c r="CQ95" s="80" t="str">
        <f>IF(AND(申込書!$C$100&lt;&gt;"▼プルダウンより選択してください",申込書!$C$100&lt;&gt;"",申込書!$P$100&lt;&gt;"YYYY/MM/DD",$G95&lt;&gt;""),申込書!$P$100,"")</f>
        <v/>
      </c>
      <c r="CR95" s="81" t="str">
        <f>IF(AND(申込書!$C$100&lt;&gt;"▼プルダウンより選択してください",申込書!$C$100&lt;&gt;"",$G95&lt;&gt;""),申込書!$M$100,"")</f>
        <v/>
      </c>
      <c r="CS95" s="81" t="str">
        <f>IF($CQ$3&lt;&gt;"コンテンツなし",IF(AND(申込書!$AH$4="GIGAスクールパック",SUM($P95,$R95)&lt;&gt;0),SUM($P95,$R95),IF(AND(申込書!$AH$4="SKY安心GIGAタブレット",SUM($T95,$V95)&lt;&gt;0),SUM($T95,$V95),"")),"")</f>
        <v/>
      </c>
      <c r="CT95" s="81" t="str">
        <f>IF($CQ$3&lt;&gt;"コンテンツなし",IF(AND(申込書!$AH$4="GIGAスクールパック",SUM($Q95,$S95)&lt;&gt;0),SUM($Q95,$S95),IF(AND(申込書!$AH$4="SKY安心GIGAタブレット",SUM($U95,$W95)&lt;&gt;0),SUM($U95,$W95),"")),"")</f>
        <v/>
      </c>
      <c r="CU95" s="81"/>
      <c r="CV95" s="82"/>
      <c r="CW95" s="80" t="str">
        <f>IF(AND(申込書!$C$101&lt;&gt;"▼プルダウンより選択してください",申込書!$C$101&lt;&gt;"",申込書!$P$101&lt;&gt;"YYYY/MM/DD",$G95&lt;&gt;""),申込書!$P$101,"")</f>
        <v/>
      </c>
      <c r="CX95" s="81" t="str">
        <f>IF(AND(申込書!$C$101&lt;&gt;"▼プルダウンより選択してください",申込書!$C$101&lt;&gt;"",$G95&lt;&gt;""),申込書!$M$101,"")</f>
        <v/>
      </c>
      <c r="CY95" s="81" t="str">
        <f>IF($CW$3&lt;&gt;"コンテンツなし",IF(AND(申込書!$AH$4="GIGAスクールパック",SUM($P95,$R95)&lt;&gt;0),SUM($P95,$R95),IF(AND(申込書!$AH$4="SKY安心GIGAタブレット",SUM($T95,$V95)&lt;&gt;0),SUM($T95,$V95),"")),"")</f>
        <v/>
      </c>
      <c r="CZ95" s="81" t="str">
        <f>IF($CW$3&lt;&gt;"コンテンツなし",IF(AND(申込書!$AH$4="GIGAスクールパック",SUM($Q95,$S95)&lt;&gt;0),SUM($Q95,$S95),IF(AND(申込書!$AH$4="SKY安心GIGAタブレット",SUM($U95,$W95)&lt;&gt;0),SUM($U95,$W95),"")),"")</f>
        <v/>
      </c>
      <c r="DA95" s="81"/>
      <c r="DB95" s="82"/>
      <c r="DC95" s="80" t="str">
        <f>IF(AND(申込書!$C$102&lt;&gt;"▼プルダウンより選択してください",申込書!$C$102&lt;&gt;"",申込書!$P$102&lt;&gt;"YYYY/MM/DD",$G95&lt;&gt;""),申込書!$P$102,"")</f>
        <v/>
      </c>
      <c r="DD95" s="81" t="str">
        <f>IF(AND(申込書!$C$102&lt;&gt;"▼プルダウンより選択してください",申込書!$C$102&lt;&gt;"",$G95&lt;&gt;""),申込書!$M$102,"")</f>
        <v/>
      </c>
      <c r="DE95" s="81" t="str">
        <f>IF($DC$3&lt;&gt;"コンテンツなし",IF(AND(申込書!$AH$4="GIGAスクールパック",SUM($P95,$R95)&lt;&gt;0),SUM($P95,$R95),IF(AND(申込書!$AH$4="SKY安心GIGAタブレット",SUM($T95,$V95)&lt;&gt;0),SUM($T95,$V95),"")),"")</f>
        <v/>
      </c>
      <c r="DF95" s="81" t="str">
        <f>IF($DC$3&lt;&gt;"コンテンツなし",IF(AND(申込書!$AH$4="GIGAスクールパック",SUM($Q95,$S95)&lt;&gt;0),SUM($Q95,$S95),IF(AND(申込書!$AH$4="SKY安心GIGAタブレット",SUM($U95,$W95)&lt;&gt;0),SUM($U95,$W95),"")),"")</f>
        <v/>
      </c>
      <c r="DG95" s="81"/>
      <c r="DH95" s="82"/>
      <c r="DI95" s="80" t="str">
        <f>IF(AND(申込書!$C$103&lt;&gt;"▼プルダウンより選択してください",申込書!$C$103&lt;&gt;"",申込書!$P$103&lt;&gt;"YYYY/MM/DD",$G95&lt;&gt;""),申込書!$P$103,"")</f>
        <v/>
      </c>
      <c r="DJ95" s="81" t="str">
        <f>IF(AND(申込書!$C$103&lt;&gt;"▼プルダウンより選択してください",申込書!$C$103&lt;&gt;"",$G95&lt;&gt;""),申込書!$M$103,"")</f>
        <v/>
      </c>
      <c r="DK95" s="81" t="str">
        <f>IF($DI$3&lt;&gt;"コンテンツなし",IF(AND(申込書!$AH$4="GIGAスクールパック",SUM($P95,$R95)&lt;&gt;0),SUM($P95,$R95),IF(AND(申込書!$AH$4="SKY安心GIGAタブレット",SUM($T95,$V95)&lt;&gt;0),SUM($T95,$V95),"")),"")</f>
        <v/>
      </c>
      <c r="DL95" s="81" t="str">
        <f>IF($DI$3&lt;&gt;"コンテンツなし",IF(AND(申込書!$AH$4="GIGAスクールパック",SUM($Q95,$S95)&lt;&gt;0),SUM($Q95,$S95),IF(AND(申込書!$AH$4="SKY安心GIGAタブレット",SUM($U95,$W95)&lt;&gt;0),SUM($U95,$W95),"")),"")</f>
        <v/>
      </c>
      <c r="DM95" s="81"/>
      <c r="DN95" s="82"/>
      <c r="DO95" s="80" t="str">
        <f>IF(AND(申込書!$C$104&lt;&gt;"▼プルダウンより選択してください",申込書!$C$104&lt;&gt;"",申込書!$P$104&lt;&gt;"YYYY/MM/DD",$G95&lt;&gt;""),申込書!$P$104,"")</f>
        <v/>
      </c>
      <c r="DP95" s="81" t="str">
        <f>IF(AND(申込書!$C$104&lt;&gt;"▼プルダウンより選択してください",申込書!$C$104&lt;&gt;"",$G95&lt;&gt;""),申込書!$M$104,"")</f>
        <v/>
      </c>
      <c r="DQ95" s="81" t="str">
        <f>IF($DO$3&lt;&gt;"コンテンツなし",IF(AND(申込書!$AH$4="GIGAスクールパック",SUM($P95,$R95)&lt;&gt;0),SUM($P95,$R95),IF(AND(申込書!$AH$4="SKY安心GIGAタブレット",SUM($T95,$V95)&lt;&gt;0),SUM($T95,$V95),"")),"")</f>
        <v/>
      </c>
      <c r="DR95" s="81" t="str">
        <f>IF($DO$3&lt;&gt;"コンテンツなし",IF(AND(申込書!$AH$4="GIGAスクールパック",SUM($Q95,$S95)&lt;&gt;0),SUM($Q95,$S95),IF(AND(申込書!$AH$4="SKY安心GIGAタブレット",SUM($U95,$W95)&lt;&gt;0),SUM($U95,$W95),"")),"")</f>
        <v/>
      </c>
      <c r="DS95" s="81"/>
      <c r="DT95" s="82"/>
      <c r="DU95" s="80" t="str">
        <f>IF(AND(申込書!$C$105&lt;&gt;"▼プルダウンより選択してください",申込書!$C$105&lt;&gt;"",申込書!$P$105&lt;&gt;"YYYY/MM/DD",$G95&lt;&gt;""),申込書!$P$105,"")</f>
        <v/>
      </c>
      <c r="DV95" s="81" t="str">
        <f>IF(AND(申込書!$C$105&lt;&gt;"▼プルダウンより選択してください",申込書!$C$105&lt;&gt;"",$G95&lt;&gt;""),申込書!$M$105,"")</f>
        <v/>
      </c>
      <c r="DW95" s="81" t="str">
        <f>IF($DU$3&lt;&gt;"コンテンツなし",IF(AND(申込書!$AH$4="GIGAスクールパック",SUM($P95,$R95)&lt;&gt;0),SUM($P95,$R95),IF(AND(申込書!$AH$4="SKY安心GIGAタブレット",SUM($T95,$V95)&lt;&gt;0),SUM($T95,$V95),"")),"")</f>
        <v/>
      </c>
      <c r="DX95" s="81" t="str">
        <f>IF($DU$3&lt;&gt;"コンテンツなし",IF(AND(申込書!$AH$4="GIGAスクールパック",SUM($Q95,$S95)&lt;&gt;0),SUM($Q95,$S95),IF(AND(申込書!$AH$4="SKY安心GIGAタブレット",SUM($U95,$W95)&lt;&gt;0),SUM($U95,$W95),"")),"")</f>
        <v/>
      </c>
      <c r="DY95" s="157"/>
      <c r="DZ95" s="82"/>
      <c r="EA95" s="80" t="str">
        <f>IF(AND(申込書!$C$106&lt;&gt;"▼プルダウンより選択してください",申込書!$C$106&lt;&gt;"",申込書!$P$106&lt;&gt;"YYYY/MM/DD",$G95&lt;&gt;""),申込書!$P$106,"")</f>
        <v/>
      </c>
      <c r="EB95" s="81" t="str">
        <f>IF(AND(申込書!$C$106&lt;&gt;"▼プルダウンより選択してください",申込書!$C$106&lt;&gt;"",$G95&lt;&gt;""),申込書!$M$106,"")</f>
        <v/>
      </c>
      <c r="EC95" s="81" t="str">
        <f>IF($EA$3&lt;&gt;"コンテンツなし",IF(AND(申込書!$AH$4="GIGAスクールパック",SUM($P95,$R95)&lt;&gt;0),SUM($P95,$R95),IF(AND(申込書!$AH$4="SKY安心GIGAタブレット",SUM($T95,$V95)&lt;&gt;0),SUM($T95,$V95),"")),"")</f>
        <v/>
      </c>
      <c r="ED95" s="81" t="str">
        <f>IF($EA$3&lt;&gt;"コンテンツなし",IF(AND(申込書!$AH$4="GIGAスクールパック",SUM($Q95,$S95)&lt;&gt;0),SUM($Q95,$S95),IF(AND(申込書!$AH$4="SKY安心GIGAタブレット",SUM($U95,$W95)&lt;&gt;0),SUM($U95,$W95),"")),"")</f>
        <v/>
      </c>
      <c r="EE95" s="157"/>
      <c r="EF95" s="82"/>
      <c r="EG95" s="80" t="str">
        <f>IF(AND(申込書!$C$107&lt;&gt;"▼プルダウンより選択してください",申込書!$C$107&lt;&gt;"",申込書!$P$107&lt;&gt;"YYYY/MM/DD",$G95&lt;&gt;""),申込書!$P$107,"")</f>
        <v/>
      </c>
      <c r="EH95" s="81" t="str">
        <f>IF(AND(申込書!$C$107&lt;&gt;"▼プルダウンより選択してください",申込書!$C$107&lt;&gt;"",$G95&lt;&gt;""),申込書!$M$107,"")</f>
        <v/>
      </c>
      <c r="EI95" s="81" t="str">
        <f>IF($EG$3&lt;&gt;"コンテンツなし",IF(AND(申込書!$AH$4="GIGAスクールパック",SUM($P95,$R95)&lt;&gt;0),SUM($P95,$R95),IF(AND(申込書!$AH$4="SKY安心GIGAタブレット",SUM($T95,$V95)&lt;&gt;0),SUM($T95,$V95),"")),"")</f>
        <v/>
      </c>
      <c r="EJ95" s="81" t="str">
        <f>IF($EG$3&lt;&gt;"コンテンツなし",IF(AND(申込書!$AH$4="GIGAスクールパック",SUM($Q95,$S95)&lt;&gt;0),SUM($Q95,$S95),IF(AND(申込書!$AH$4="SKY安心GIGAタブレット",SUM($U95,$W95)&lt;&gt;0),SUM($U95,$W95),"")),"")</f>
        <v/>
      </c>
      <c r="EK95" s="157"/>
      <c r="EL95" s="82"/>
      <c r="EM95" s="80" t="str">
        <f>IF(AND(申込書!$C$108&lt;&gt;"▼プルダウンより選択してください",申込書!$C$108&lt;&gt;"",申込書!$P$108&lt;&gt;"YYYY/MM/DD",$G95&lt;&gt;""),申込書!$P$108,"")</f>
        <v/>
      </c>
      <c r="EN95" s="81" t="str">
        <f>IF(AND(申込書!$C$108&lt;&gt;"▼プルダウンより選択してください",申込書!$C$108&lt;&gt;"",$G95&lt;&gt;""),申込書!$M$108,"")</f>
        <v/>
      </c>
      <c r="EO95" s="81" t="str">
        <f>IF($EM$3&lt;&gt;"コンテンツなし",IF(AND(申込書!$AH$4="GIGAスクールパック",SUM($P95,$R95)&lt;&gt;0),SUM($P95,$R95),IF(AND(申込書!$AH$4="SKY安心GIGAタブレット",SUM($T95,$V95)&lt;&gt;0),SUM($T95,$V95),"")),"")</f>
        <v/>
      </c>
      <c r="EP95" s="81" t="str">
        <f>IF($EM$3&lt;&gt;"コンテンツなし",IF(AND(申込書!$AH$4="GIGAスクールパック",SUM($Q95,$S95)&lt;&gt;0),SUM($Q95,$S95),IF(AND(申込書!$AH$4="SKY安心GIGAタブレット",SUM($U95,$W95)&lt;&gt;0),SUM($U95,$W95),"")),"")</f>
        <v/>
      </c>
      <c r="EQ95" s="157"/>
      <c r="ER95" s="82"/>
      <c r="ES95" s="80" t="str">
        <f>IF(AND(申込書!$C$109&lt;&gt;"▼プルダウンより選択してください",申込書!$C$109&lt;&gt;"",申込書!$P$109&lt;&gt;"YYYY/MM/DD",$G95&lt;&gt;""),申込書!$P$109,"")</f>
        <v/>
      </c>
      <c r="ET95" s="81" t="str">
        <f>IF(AND(申込書!$C$109&lt;&gt;"▼プルダウンより選択してください",申込書!$C$109&lt;&gt;"",$G95&lt;&gt;""),申込書!$M$109,"")</f>
        <v/>
      </c>
      <c r="EU95" s="81" t="str">
        <f>IF($ES$3&lt;&gt;"コンテンツなし",IF(AND(申込書!$AH$4="GIGAスクールパック",SUM($P95,$R95)&lt;&gt;0),SUM($P95,$R95),IF(AND(申込書!$AH$4="SKY安心GIGAタブレット",SUM($T95,$V95)&lt;&gt;0),SUM($T95,$V95),"")),"")</f>
        <v/>
      </c>
      <c r="EV95" s="81" t="str">
        <f>IF($ES$3&lt;&gt;"コンテンツなし",IF(AND(申込書!$AH$4="GIGAスクールパック",SUM($Q95,$S95)&lt;&gt;0),SUM($Q95,$S95),IF(AND(申込書!$AH$4="SKY安心GIGAタブレット",SUM($U95,$W95)&lt;&gt;0),SUM($U95,$W95),"")),"")</f>
        <v/>
      </c>
      <c r="EW95" s="157"/>
      <c r="EX95" s="82"/>
      <c r="EY95" s="80" t="str">
        <f>IF(AND(申込書!$C$110&lt;&gt;"▼プルダウンより選択してください",申込書!$C$110&lt;&gt;"",申込書!$P$110&lt;&gt;"YYYY/MM/DD",$G95&lt;&gt;""),申込書!$P$110,"")</f>
        <v/>
      </c>
      <c r="EZ95" s="81" t="str">
        <f>IF(AND(申込書!$C$110&lt;&gt;"▼プルダウンより選択してください",申込書!$C$110&lt;&gt;"",$G95&lt;&gt;""),申込書!$M$110,"")</f>
        <v/>
      </c>
      <c r="FA95" s="81" t="str">
        <f>IF($EY$3&lt;&gt;"コンテンツなし",IF(AND(申込書!$AH$4="GIGAスクールパック",SUM($P95,$R95)&lt;&gt;0),SUM($P95,$R95),IF(AND(申込書!$AH$4="SKY安心GIGAタブレット",SUM($T95,$V95)&lt;&gt;0),SUM($T95,$V95),"")),"")</f>
        <v/>
      </c>
      <c r="FB95" s="81" t="str">
        <f>IF($EY$3&lt;&gt;"コンテンツなし",IF(AND(申込書!$AH$4="GIGAスクールパック",SUM($Q95,$S95)&lt;&gt;0),SUM($Q95,$S95),IF(AND(申込書!$AH$4="SKY安心GIGAタブレット",SUM($U95,$W95)&lt;&gt;0),SUM($U95,$W95),"")),"")</f>
        <v/>
      </c>
      <c r="FC95" s="157"/>
      <c r="FD95" s="82"/>
      <c r="FE95" s="80" t="str">
        <f>IF(AND(申込書!$C$111&lt;&gt;"▼プルダウンより選択してください",申込書!$C$111&lt;&gt;"",申込書!$P$111&lt;&gt;"YYYY/MM/DD",$G95&lt;&gt;""),申込書!$P$111,"")</f>
        <v/>
      </c>
      <c r="FF95" s="81" t="str">
        <f>IF(AND(申込書!$C$111&lt;&gt;"▼プルダウンより選択してください",申込書!$C$111&lt;&gt;"",$G95&lt;&gt;""),申込書!$M$111,"")</f>
        <v/>
      </c>
      <c r="FG95" s="81" t="str">
        <f>IF($FE$3&lt;&gt;"コンテンツなし",IF(AND(申込書!$AH$4="GIGAスクールパック",SUM($P95,$R95)&lt;&gt;0),SUM($P95,$R95),IF(AND(申込書!$AH$4="SKY安心GIGAタブレット",SUM($T95,$V95)&lt;&gt;0),SUM($T95,$V95),"")),"")</f>
        <v/>
      </c>
      <c r="FH95" s="81" t="str">
        <f>IF($FE$3&lt;&gt;"コンテンツなし",IF(AND(申込書!$AH$4="GIGAスクールパック",SUM($Q95,$S95)&lt;&gt;0),SUM($Q95,$S95),IF(AND(申込書!$AH$4="SKY安心GIGAタブレット",SUM($U95,$W95)&lt;&gt;0),SUM($U95,$W95),"")),"")</f>
        <v/>
      </c>
      <c r="FI95" s="157"/>
      <c r="FJ95" s="82"/>
      <c r="FK95" s="80" t="str">
        <f>IF(AND(申込書!$C$112&lt;&gt;"▼プルダウンより選択してください",申込書!$C$112&lt;&gt;"",申込書!$P$112&lt;&gt;"YYYY/MM/DD",$G95&lt;&gt;""),申込書!$P$112,"")</f>
        <v/>
      </c>
      <c r="FL95" s="81" t="str">
        <f>IF(AND(申込書!$C$112&lt;&gt;"▼プルダウンより選択してください",申込書!$C$112&lt;&gt;"",$G95&lt;&gt;""),申込書!$M$112,"")</f>
        <v/>
      </c>
      <c r="FM95" s="81" t="str">
        <f>IF($FK$3&lt;&gt;"コンテンツなし",IF(AND(申込書!$AH$4="GIGAスクールパック",SUM($P95,$R95)&lt;&gt;0),SUM($P95,$R95),IF(AND(申込書!$AH$4="SKY安心GIGAタブレット",SUM($T95,$V95)&lt;&gt;0),SUM($T95,$V95),"")),"")</f>
        <v/>
      </c>
      <c r="FN95" s="81" t="str">
        <f>IF($FK$3&lt;&gt;"コンテンツなし",IF(AND(申込書!$AH$4="GIGAスクールパック",SUM($Q95,$S95)&lt;&gt;0),SUM($Q95,$S95),IF(AND(申込書!$AH$4="SKY安心GIGAタブレット",SUM($U95,$W95)&lt;&gt;0),SUM($U95,$W95),"")),"")</f>
        <v/>
      </c>
      <c r="FO95" s="157"/>
      <c r="FP95" s="82"/>
      <c r="FQ95" s="80" t="str">
        <f>IF(AND(申込書!$C$113&lt;&gt;"▼プルダウンより選択してください",申込書!$C$113&lt;&gt;"",申込書!$P$113&lt;&gt;"YYYY/MM/DD",$G95&lt;&gt;""),申込書!$P$113,"")</f>
        <v/>
      </c>
      <c r="FR95" s="81" t="str">
        <f>IF(AND(申込書!$C$113&lt;&gt;"▼プルダウンより選択してください",申込書!$C$113&lt;&gt;"",$G95&lt;&gt;""),申込書!$M$113,"")</f>
        <v/>
      </c>
      <c r="FS95" s="81" t="str">
        <f>IF($FQ$3&lt;&gt;"コンテンツなし",IF(AND(申込書!$AH$4="GIGAスクールパック",SUM($P95,$R95)&lt;&gt;0),SUM($P95,$R95),IF(AND(申込書!$AH$4="SKY安心GIGAタブレット",SUM($T95,$V95)&lt;&gt;0),SUM($T95,$V95),"")),"")</f>
        <v/>
      </c>
      <c r="FT95" s="81" t="str">
        <f>IF($FQ$3&lt;&gt;"コンテンツなし",IF(AND(申込書!$AH$4="GIGAスクールパック",SUM($Q95,$S95)&lt;&gt;0),SUM($Q95,$S95),IF(AND(申込書!$AH$4="SKY安心GIGAタブレット",SUM($U95,$W95)&lt;&gt;0),SUM($U95,$W95),"")),"")</f>
        <v/>
      </c>
      <c r="FU95" s="157"/>
      <c r="FV95" s="82"/>
      <c r="FW95" s="80" t="str">
        <f>IF(AND(申込書!$C$114&lt;&gt;"▼プルダウンより選択してください",申込書!$C$114&lt;&gt;"",申込書!$P$114&lt;&gt;"YYYY/MM/DD",$G95&lt;&gt;""),申込書!$P$114,"")</f>
        <v/>
      </c>
      <c r="FX95" s="81" t="str">
        <f>IF(AND(申込書!$C$114&lt;&gt;"▼プルダウンより選択してください",申込書!$C$114&lt;&gt;"",$G95&lt;&gt;""),申込書!$M$114,"")</f>
        <v/>
      </c>
      <c r="FY95" s="81" t="str">
        <f>IF($FW$3&lt;&gt;"コンテンツなし",IF(AND(申込書!$AH$4="GIGAスクールパック",SUM($P95,$R95)&lt;&gt;0),SUM($P95,$R95),IF(AND(申込書!$AH$4="SKY安心GIGAタブレット",SUM($T95,$V95)&lt;&gt;0),SUM($T95,$V95),"")),"")</f>
        <v/>
      </c>
      <c r="FZ95" s="81" t="str">
        <f>IF($FW$3&lt;&gt;"コンテンツなし",IF(AND(申込書!$AH$4="GIGAスクールパック",SUM($Q95,$S95)&lt;&gt;0),SUM($Q95,$S95),IF(AND(申込書!$AH$4="SKY安心GIGAタブレット",SUM($U95,$W95)&lt;&gt;0),SUM($U95,$W95),"")),"")</f>
        <v/>
      </c>
      <c r="GA95" s="157"/>
      <c r="GB95" s="82"/>
      <c r="GC95" s="80" t="str">
        <f>IF(AND(申込書!$C$115&lt;&gt;"▼プルダウンより選択してください",申込書!$C$115&lt;&gt;"",申込書!$P$115&lt;&gt;"YYYY/MM/DD",$G95&lt;&gt;""),申込書!$P$115,"")</f>
        <v/>
      </c>
      <c r="GD95" s="81" t="str">
        <f>IF(AND(申込書!$C$115&lt;&gt;"▼プルダウンより選択してください",申込書!$C$115&lt;&gt;"",$G95&lt;&gt;""),申込書!$M$115,"")</f>
        <v/>
      </c>
      <c r="GE95" s="81" t="str">
        <f>IF($GC$3&lt;&gt;"コンテンツなし",IF(AND(申込書!$AH$4="GIGAスクールパック",SUM($P95,$R95)&lt;&gt;0),SUM($P95,$R95),IF(AND(申込書!$AH$4="SKY安心GIGAタブレット",SUM($T95,$V95)&lt;&gt;0),SUM($T95,$V95),"")),"")</f>
        <v/>
      </c>
      <c r="GF95" s="81" t="str">
        <f>IF($GC$3&lt;&gt;"コンテンツなし",IF(AND(申込書!$AH$4="GIGAスクールパック",SUM($Q95,$S95)&lt;&gt;0),SUM($Q95,$S95),IF(AND(申込書!$AH$4="SKY安心GIGAタブレット",SUM($U95,$W95)&lt;&gt;0),SUM($U95,$W95),"")),"")</f>
        <v/>
      </c>
      <c r="GG95" s="157"/>
      <c r="GH95" s="82"/>
      <c r="GI95" s="80" t="str">
        <f>IF(AND(申込書!$C$116&lt;&gt;"▼プルダウンより選択してください",申込書!$C$116&lt;&gt;"",申込書!$P$116&lt;&gt;"YYYY/MM/DD",$G95&lt;&gt;""),申込書!$P$116,"")</f>
        <v/>
      </c>
      <c r="GJ95" s="81" t="str">
        <f>IF(AND(申込書!$C$116&lt;&gt;"▼プルダウンより選択してください",申込書!$C$116&lt;&gt;"",$G95&lt;&gt;""),申込書!$M$116,"")</f>
        <v/>
      </c>
      <c r="GK95" s="81" t="str">
        <f>IF($GI$3&lt;&gt;"コンテンツなし",IF(AND(申込書!$AH$4="GIGAスクールパック",SUM($P95,$R95)&lt;&gt;0),SUM($P95,$R95),IF(AND(申込書!$AH$4="SKY安心GIGAタブレット",SUM($T95,$V95)&lt;&gt;0),SUM($T95,$V95),"")),"")</f>
        <v/>
      </c>
      <c r="GL95" s="81" t="str">
        <f>IF($GI$3&lt;&gt;"コンテンツなし",IF(AND(申込書!$AH$4="GIGAスクールパック",SUM($Q95,$S95)&lt;&gt;0),SUM($Q95,$S95),IF(AND(申込書!$AH$4="SKY安心GIGAタブレット",SUM($U95,$W95)&lt;&gt;0),SUM($U95,$W95),"")),"")</f>
        <v/>
      </c>
      <c r="GM95" s="157"/>
      <c r="GN95" s="82"/>
      <c r="GO95" s="80" t="str">
        <f>IF(AND(申込書!$C$117&lt;&gt;"▼プルダウンより選択してください",申込書!$C$117&lt;&gt;"",申込書!$P$117&lt;&gt;"YYYY/MM/DD",$G95&lt;&gt;""),申込書!$P$117,"")</f>
        <v/>
      </c>
      <c r="GP95" s="81" t="str">
        <f>IF(AND(申込書!$C$117&lt;&gt;"▼プルダウンより選択してください",申込書!$C$117&lt;&gt;"",$G95&lt;&gt;""),申込書!$M$117,"")</f>
        <v/>
      </c>
      <c r="GQ95" s="81" t="str">
        <f>IF($GO$3&lt;&gt;"コンテンツなし",IF(AND(申込書!$AH$4="GIGAスクールパック",SUM($P95,$R95)&lt;&gt;0),SUM($P95,$R95),IF(AND(申込書!$AH$4="SKY安心GIGAタブレット",SUM($T95,$V95)&lt;&gt;0),SUM($T95,$V95),"")),"")</f>
        <v/>
      </c>
      <c r="GR95" s="81" t="str">
        <f>IF($GO$3&lt;&gt;"コンテンツなし",IF(AND(申込書!$AH$4="GIGAスクールパック",SUM($Q95,$S95)&lt;&gt;0),SUM($Q95,$S95),IF(AND(申込書!$AH$4="SKY安心GIGAタブレット",SUM($U95,$W95)&lt;&gt;0),SUM($U95,$W95),"")),"")</f>
        <v/>
      </c>
      <c r="GS95" s="157"/>
      <c r="GT95" s="82"/>
      <c r="GU95" s="80" t="str">
        <f>IF(AND(申込書!$C$118&lt;&gt;"▼プルダウンより選択してください",申込書!$C$118&lt;&gt;"",申込書!$P$118&lt;&gt;"YYYY/MM/DD",$G95&lt;&gt;""),申込書!$P$118,"")</f>
        <v/>
      </c>
      <c r="GV95" s="81" t="str">
        <f>IF(AND(申込書!$C$118&lt;&gt;"▼プルダウンより選択してください",申込書!$C$118&lt;&gt;"",$G95&lt;&gt;""),申込書!$M$118,"")</f>
        <v/>
      </c>
      <c r="GW95" s="81" t="str">
        <f>IF($GU$3&lt;&gt;"コンテンツなし",IF(AND(申込書!$AH$4="GIGAスクールパック",SUM($P95,$R95)&lt;&gt;0),SUM($P95,$R95),IF(AND(申込書!$AH$4="SKY安心GIGAタブレット",SUM($T95,$V95)&lt;&gt;0),SUM($T95,$V95),"")),"")</f>
        <v/>
      </c>
      <c r="GX95" s="81" t="str">
        <f>IF($GU$3&lt;&gt;"コンテンツなし",IF(AND(申込書!$AH$4="GIGAスクールパック",SUM($Q95,$S95)&lt;&gt;0),SUM($Q95,$S95),IF(AND(申込書!$AH$4="SKY安心GIGAタブレット",SUM($U95,$W95)&lt;&gt;0),SUM($U95,$W95),"")),"")</f>
        <v/>
      </c>
      <c r="GY95" s="157"/>
      <c r="GZ95" s="82"/>
      <c r="HA95" s="80" t="str">
        <f>IF(AND(申込書!$C$119&lt;&gt;"▼プルダウンより選択してください",申込書!$C$119&lt;&gt;"",申込書!$P$119&lt;&gt;"YYYY/MM/DD",$G95&lt;&gt;""),申込書!$P$119,"")</f>
        <v/>
      </c>
      <c r="HB95" s="81" t="str">
        <f>IF(AND(申込書!$C$119&lt;&gt;"▼プルダウンより選択してください",申込書!$C$119&lt;&gt;"",$G95&lt;&gt;""),申込書!$M$119,"")</f>
        <v/>
      </c>
      <c r="HC95" s="81" t="str">
        <f>IF($HA$3&lt;&gt;"コンテンツなし",IF(AND(申込書!$AH$4="GIGAスクールパック",SUM($P95,$R95)&lt;&gt;0),SUM($P95,$R95),IF(AND(申込書!$AH$4="SKY安心GIGAタブレット",SUM($T95,$V95)&lt;&gt;0),SUM($T95,$V95),"")),"")</f>
        <v/>
      </c>
      <c r="HD95" s="81" t="str">
        <f>IF($HA$3&lt;&gt;"コンテンツなし",IF(AND(申込書!$AH$4="GIGAスクールパック",SUM($Q95,$S95)&lt;&gt;0),SUM($Q95,$S95),IF(AND(申込書!$AH$4="SKY安心GIGAタブレット",SUM($U95,$W95)&lt;&gt;0),SUM($U95,$W95),"")),"")</f>
        <v/>
      </c>
      <c r="HE95" s="157"/>
      <c r="HF95" s="82"/>
      <c r="HG95" s="83"/>
    </row>
    <row r="96" spans="2:215" ht="26.85" customHeight="1">
      <c r="B96" s="62">
        <f t="shared" si="1"/>
        <v>91</v>
      </c>
      <c r="C96" s="63"/>
      <c r="D96" s="64"/>
      <c r="E96" s="207"/>
      <c r="F96" s="65"/>
      <c r="G96" s="66"/>
      <c r="H96" s="67"/>
      <c r="I96" s="68"/>
      <c r="J96" s="69"/>
      <c r="K96" s="70"/>
      <c r="L96" s="71"/>
      <c r="M96" s="72"/>
      <c r="N96" s="73"/>
      <c r="O96" s="74"/>
      <c r="P96" s="179"/>
      <c r="Q96" s="180"/>
      <c r="R96" s="180"/>
      <c r="S96" s="181"/>
      <c r="T96" s="179"/>
      <c r="U96" s="180"/>
      <c r="V96" s="182"/>
      <c r="W96" s="181"/>
      <c r="X96" s="75"/>
      <c r="Y96" s="76"/>
      <c r="Z96" s="77"/>
      <c r="AA96" s="78"/>
      <c r="AB96" s="79"/>
      <c r="AC96" s="79"/>
      <c r="AD96" s="79"/>
      <c r="AE96" s="77"/>
      <c r="AF96" s="139"/>
      <c r="AG96" s="139"/>
      <c r="AH96" s="139"/>
      <c r="AI96" s="80" t="str">
        <f>IF(AND(申込書!$C$90&lt;&gt;"▼プルダウンより選択してください",申込書!$C$90&lt;&gt;"",申込書!$P$90&lt;&gt;"YYYY/MM/DD",$G96&lt;&gt;""),申込書!$P$90,"")</f>
        <v/>
      </c>
      <c r="AJ96" s="81" t="str">
        <f>IF(AND(申込書!$C$90&lt;&gt;"▼プルダウンより選択してください",申込書!$C$90&lt;&gt;"",$G96&lt;&gt;""),申込書!$M$90,"")</f>
        <v/>
      </c>
      <c r="AK96" s="81" t="str">
        <f>IF($AI$3&lt;&gt;"コンテンツなし",IF(AND(申込書!$AH$4="GIGAスクールパック",SUM($P96,$R96)&lt;&gt;0),SUM($P96,$R96),IF(AND(申込書!$AH$4="SKY安心GIGAタブレット",SUM($T96,$V96)&lt;&gt;0),SUM($T96,$V96),"")),"")</f>
        <v/>
      </c>
      <c r="AL96" s="81" t="str">
        <f>IF($AI$3&lt;&gt;"コンテンツなし",IF(AND(申込書!$AH$4="GIGAスクールパック",SUM($Q96,$S96)&lt;&gt;0),SUM($Q96,$S96),IF(AND(申込書!$AH$4="SKY安心GIGAタブレット",SUM($U96,$W96)&lt;&gt;0),SUM($U96,$W96),"")),"")</f>
        <v/>
      </c>
      <c r="AM96" s="157"/>
      <c r="AN96" s="82"/>
      <c r="AO96" s="80" t="str">
        <f>IF(AND(申込書!$C$91&lt;&gt;"▼プルダウンより選択してください",申込書!$C$91&lt;&gt;"",申込書!$P$91&lt;&gt;"YYYY/MM/DD",$G96&lt;&gt;""),申込書!$P$91,"")</f>
        <v/>
      </c>
      <c r="AP96" s="81" t="str">
        <f>IF(AND(申込書!$C$91&lt;&gt;"▼プルダウンより選択してください",申込書!$C$91&lt;&gt;"",$G96&lt;&gt;""),申込書!$M$91,"")</f>
        <v/>
      </c>
      <c r="AQ96" s="81" t="str">
        <f>IF($AO$3&lt;&gt;"コンテンツなし",IF(AND(申込書!$AH$4="GIGAスクールパック",SUM($P96,$R96)&lt;&gt;0),SUM($P96,$R96),IF(AND(申込書!$AH$4="SKY安心GIGAタブレット",SUM($T96,$V96)&lt;&gt;0),SUM($T96,$V96),"")),"")</f>
        <v/>
      </c>
      <c r="AR96" s="81" t="str">
        <f>IF($AO$3&lt;&gt;"コンテンツなし",IF(AND(申込書!$AH$4="GIGAスクールパック",SUM($Q96,$S96)&lt;&gt;0),SUM($Q96,$S96),IF(AND(申込書!$AH$4="SKY安心GIGAタブレット",SUM($U96,$W96)&lt;&gt;0),SUM($U96,$W96),"")),"")</f>
        <v/>
      </c>
      <c r="AS96" s="157"/>
      <c r="AT96" s="82"/>
      <c r="AU96" s="80" t="str">
        <f>IF(AND(申込書!$C$92&lt;&gt;"▼プルダウンより選択してください",申込書!$C$92&lt;&gt;"",申込書!$P$92&lt;&gt;"YYYY/MM/DD",$G96&lt;&gt;""),申込書!$P$92,"")</f>
        <v/>
      </c>
      <c r="AV96" s="81" t="str">
        <f>IF(AND(申込書!$C$92&lt;&gt;"▼プルダウンより選択してください",申込書!$C$92&lt;&gt;"",$G96&lt;&gt;""),申込書!$M$92,"")</f>
        <v/>
      </c>
      <c r="AW96" s="81" t="str">
        <f>IF($AU$3&lt;&gt;"コンテンツなし",IF(AND(申込書!$AH$4="GIGAスクールパック",SUM($P96,$R96)&lt;&gt;0),SUM($P96,$R96),IF(AND(申込書!$AH$4="SKY安心GIGAタブレット",SUM($T96,$V96)&lt;&gt;0),SUM($T96,$V96),"")),"")</f>
        <v/>
      </c>
      <c r="AX96" s="81" t="str">
        <f>IF($AU$3&lt;&gt;"コンテンツなし",IF(AND(申込書!$AH$4="GIGAスクールパック",SUM($Q96,$S96)&lt;&gt;0),SUM($Q96,$S96),IF(AND(申込書!$AH$4="SKY安心GIGAタブレット",SUM($U96,$W96)&lt;&gt;0),SUM($U96,$W96),"")),"")</f>
        <v/>
      </c>
      <c r="AY96" s="157"/>
      <c r="AZ96" s="82"/>
      <c r="BA96" s="80" t="str">
        <f>IF(AND(申込書!$C$93&lt;&gt;"▼プルダウンより選択してください",申込書!$C$93&lt;&gt;"",申込書!$P$93&lt;&gt;"YYYY/MM/DD",$G96&lt;&gt;""),申込書!$P$93,"")</f>
        <v/>
      </c>
      <c r="BB96" s="81" t="str">
        <f>IF(AND(申込書!$C$93&lt;&gt;"▼プルダウンより選択してください",申込書!$C$93&lt;&gt;"",申込書!$M$93&gt;=1,$G96&lt;&gt;""),申込書!$M$93,"")</f>
        <v/>
      </c>
      <c r="BC96" s="81" t="str">
        <f>IF($BA$3&lt;&gt;"コンテンツなし",IF(AND(申込書!$AH$4="GIGAスクールパック",SUM($P96,$R96)&lt;&gt;0),SUM($P96,$R96),IF(AND(申込書!$AH$4="SKY安心GIGAタブレット",SUM($T96,$V96)&lt;&gt;0),SUM($T96,$V96),"")),"")</f>
        <v/>
      </c>
      <c r="BD96" s="81" t="str">
        <f>IF($BA$3&lt;&gt;"コンテンツなし",IF(AND(申込書!$AH$4="GIGAスクールパック",SUM($Q96,$S96)&lt;&gt;0),SUM($Q96,$S96),IF(AND(申込書!$AH$4="SKY安心GIGAタブレット",SUM($U96,$W96)&lt;&gt;0),SUM($U96,$W96),"")),"")</f>
        <v/>
      </c>
      <c r="BE96" s="157"/>
      <c r="BF96" s="82"/>
      <c r="BG96" s="80" t="str">
        <f>IF(AND(申込書!$C$94&lt;&gt;"▼プルダウンより選択してください",申込書!$C$94&lt;&gt;"",申込書!$P$94&lt;&gt;"YYYY/MM/DD",$G96&lt;&gt;""),申込書!$P$94,"")</f>
        <v/>
      </c>
      <c r="BH96" s="81" t="str">
        <f>IF(AND(申込書!$C$94&lt;&gt;"▼プルダウンより選択してください",申込書!$C$94&lt;&gt;"",$G96&lt;&gt;""),申込書!$M$94,"")</f>
        <v/>
      </c>
      <c r="BI96" s="81" t="str">
        <f>IF($BG$3&lt;&gt;"コンテンツなし",IF(AND(申込書!$AH$4="GIGAスクールパック",SUM($P96,$R96)&lt;&gt;0),SUM($P96,$R96),IF(AND(申込書!$AH$4="SKY安心GIGAタブレット",SUM($T96,$V96)&lt;&gt;0),SUM($T96,$V96),"")),"")</f>
        <v/>
      </c>
      <c r="BJ96" s="81" t="str">
        <f>IF($BG$3&lt;&gt;"コンテンツなし",IF(AND(申込書!$AH$4="GIGAスクールパック",SUM($Q96,$S96)&lt;&gt;0),SUM($Q96,$S96),IF(AND(申込書!$AH$4="SKY安心GIGAタブレット",SUM($U96,$W96)&lt;&gt;0),SUM($U96,$W96),"")),"")</f>
        <v/>
      </c>
      <c r="BK96" s="157"/>
      <c r="BL96" s="82"/>
      <c r="BM96" s="80" t="str">
        <f>IF(AND(申込書!$C$95&lt;&gt;"▼プルダウンより選択してください",申込書!$C$95&lt;&gt;"",申込書!$P$95&lt;&gt;"YYYY/MM/DD",$G96&lt;&gt;""),申込書!$P$95,"")</f>
        <v/>
      </c>
      <c r="BN96" s="81" t="str">
        <f>IF(AND(申込書!$C$95&lt;&gt;"▼プルダウンより選択してください",申込書!$C$95&lt;&gt;"",$G96&lt;&gt;""),申込書!$M$95,"")</f>
        <v/>
      </c>
      <c r="BO96" s="81" t="str">
        <f>IF($BM$3&lt;&gt;"コンテンツなし",IF(AND(申込書!$AH$4="GIGAスクールパック",SUM($P96,$R96)&lt;&gt;0),SUM($P96,$R96),IF(AND(申込書!$AH$4="SKY安心GIGAタブレット",SUM($T96,$V96)&lt;&gt;0),SUM($T96,$V96),"")),"")</f>
        <v/>
      </c>
      <c r="BP96" s="81" t="str">
        <f>IF($BM$3&lt;&gt;"コンテンツなし",IF(AND(申込書!$AH$4="GIGAスクールパック",SUM($Q96,$S96)&lt;&gt;0),SUM($Q96,$S96),IF(AND(申込書!$AH$4="SKY安心GIGAタブレット",SUM($U96,$W96)&lt;&gt;0),SUM($U96,$W96),"")),"")</f>
        <v/>
      </c>
      <c r="BQ96" s="157"/>
      <c r="BR96" s="82"/>
      <c r="BS96" s="80" t="str">
        <f>IF(AND(申込書!$C$96&lt;&gt;"▼プルダウンより選択してください",申込書!$C$96&lt;&gt;"",申込書!$P$96&lt;&gt;"YYYY/MM/DD",$G96&lt;&gt;""),申込書!$P$96,"")</f>
        <v/>
      </c>
      <c r="BT96" s="81" t="str">
        <f>IF(AND(申込書!$C$96&lt;&gt;"▼プルダウンより選択してください",申込書!$C$96&lt;&gt;"",$G96&lt;&gt;""),申込書!$M$96,"")</f>
        <v/>
      </c>
      <c r="BU96" s="81" t="str">
        <f>IF($BS$3&lt;&gt;"コンテンツなし",IF(AND(申込書!$AH$4="GIGAスクールパック",SUM($P96,$R96)&lt;&gt;0),SUM($P96,$R96),IF(AND(申込書!$AH$4="SKY安心GIGAタブレット",SUM($T96,$V96)&lt;&gt;0),SUM($T96,$V96),"")),"")</f>
        <v/>
      </c>
      <c r="BV96" s="81" t="str">
        <f>IF($BS$3&lt;&gt;"コンテンツなし",IF(AND(申込書!$AH$4="GIGAスクールパック",SUM($Q96,$S96)&lt;&gt;0),SUM($Q96,$S96),IF(AND(申込書!$AH$4="SKY安心GIGAタブレット",SUM($U96,$W96)&lt;&gt;0),SUM($U96,$W96),"")),"")</f>
        <v/>
      </c>
      <c r="BW96" s="157"/>
      <c r="BX96" s="82"/>
      <c r="BY96" s="80" t="str">
        <f>IF(AND(申込書!$C$97&lt;&gt;"▼プルダウンより選択してください",申込書!$C$97&lt;&gt;"",申込書!$P$97&lt;&gt;"YYYY/MM/DD",$G96&lt;&gt;""),申込書!$P$97,"")</f>
        <v/>
      </c>
      <c r="BZ96" s="81" t="str">
        <f>IF(AND(申込書!$C$97&lt;&gt;"▼プルダウンより選択してください",申込書!$C$97&lt;&gt;"",$G96&lt;&gt;""),申込書!$M$97,"")</f>
        <v/>
      </c>
      <c r="CA96" s="81" t="str">
        <f>IF($BY$3&lt;&gt;"コンテンツなし",IF(AND(申込書!$AH$4="GIGAスクールパック",SUM($P96,$R96)&lt;&gt;0),SUM($P96,$R96),IF(AND(申込書!$AH$4="SKY安心GIGAタブレット",SUM($T96,$V96)&lt;&gt;0),SUM($T96,$V96),"")),"")</f>
        <v/>
      </c>
      <c r="CB96" s="81" t="str">
        <f>IF($BY$3&lt;&gt;"コンテンツなし",IF(AND(申込書!$AH$4="GIGAスクールパック",SUM($Q96,$S96)&lt;&gt;0),SUM($Q96,$S96),IF(AND(申込書!$AH$4="SKY安心GIGAタブレット",SUM($U96,$W96)&lt;&gt;0),SUM($U96,$W96),"")),"")</f>
        <v/>
      </c>
      <c r="CC96" s="157"/>
      <c r="CD96" s="82"/>
      <c r="CE96" s="80" t="str">
        <f>IF(AND(申込書!$C$98&lt;&gt;"▼プルダウンより選択してください",申込書!$C$98&lt;&gt;"",申込書!$P$98&lt;&gt;"YYYY/MM/DD",$G96&lt;&gt;""),申込書!$P$98,"")</f>
        <v/>
      </c>
      <c r="CF96" s="81" t="str">
        <f>IF(AND(申込書!$C$98&lt;&gt;"▼プルダウンより選択してください",申込書!$C$98&lt;&gt;"",$G96&lt;&gt;""),申込書!$M$98,"")</f>
        <v/>
      </c>
      <c r="CG96" s="81" t="str">
        <f>IF($CE$3&lt;&gt;"コンテンツなし",IF(AND(申込書!$AH$4="GIGAスクールパック",SUM($P96,$R96)&lt;&gt;0),SUM($P96,$R96),IF(AND(申込書!$AH$4="SKY安心GIGAタブレット",SUM($T96,$V96)&lt;&gt;0),SUM($T96,$V96),"")),"")</f>
        <v/>
      </c>
      <c r="CH96" s="81" t="str">
        <f>IF($CE$3&lt;&gt;"コンテンツなし",IF(AND(申込書!$AH$4="GIGAスクールパック",SUM($Q96,$S96)&lt;&gt;0),SUM($Q96,$S96),IF(AND(申込書!$AH$4="SKY安心GIGAタブレット",SUM($U96,$W96)&lt;&gt;0),SUM($U96,$W96),"")),"")</f>
        <v/>
      </c>
      <c r="CI96" s="157"/>
      <c r="CJ96" s="82"/>
      <c r="CK96" s="80" t="str">
        <f>IF(AND(申込書!$C$99&lt;&gt;"▼プルダウンより選択してください",申込書!$C$99&lt;&gt;"",申込書!$P$99&lt;&gt;"YYYY/MM/DD",$G96&lt;&gt;""),申込書!$P$99,"")</f>
        <v/>
      </c>
      <c r="CL96" s="81" t="str">
        <f>IF(AND(申込書!$C$99&lt;&gt;"▼プルダウンより選択してください",申込書!$C$99&lt;&gt;"",$G96&lt;&gt;""),申込書!$M$99,"")</f>
        <v/>
      </c>
      <c r="CM96" s="81" t="str">
        <f>IF($CK$3&lt;&gt;"コンテンツなし",IF(AND(申込書!$AH$4="GIGAスクールパック",SUM($P96,$R96)&lt;&gt;0),SUM($P96,$R96),IF(AND(申込書!$AH$4="SKY安心GIGAタブレット",SUM($T96,$V96)&lt;&gt;0),SUM($T96,$V96),"")),"")</f>
        <v/>
      </c>
      <c r="CN96" s="81" t="str">
        <f>IF($CK$3&lt;&gt;"コンテンツなし",IF(AND(申込書!$AH$4="GIGAスクールパック",SUM($Q96,$S96)&lt;&gt;0),SUM($Q96,$S96),IF(AND(申込書!$AH$4="SKY安心GIGAタブレット",SUM($U96,$W96)&lt;&gt;0),SUM($U96,$W96),"")),"")</f>
        <v/>
      </c>
      <c r="CO96" s="157"/>
      <c r="CP96" s="82"/>
      <c r="CQ96" s="80" t="str">
        <f>IF(AND(申込書!$C$100&lt;&gt;"▼プルダウンより選択してください",申込書!$C$100&lt;&gt;"",申込書!$P$100&lt;&gt;"YYYY/MM/DD",$G96&lt;&gt;""),申込書!$P$100,"")</f>
        <v/>
      </c>
      <c r="CR96" s="81" t="str">
        <f>IF(AND(申込書!$C$100&lt;&gt;"▼プルダウンより選択してください",申込書!$C$100&lt;&gt;"",$G96&lt;&gt;""),申込書!$M$100,"")</f>
        <v/>
      </c>
      <c r="CS96" s="81" t="str">
        <f>IF($CQ$3&lt;&gt;"コンテンツなし",IF(AND(申込書!$AH$4="GIGAスクールパック",SUM($P96,$R96)&lt;&gt;0),SUM($P96,$R96),IF(AND(申込書!$AH$4="SKY安心GIGAタブレット",SUM($T96,$V96)&lt;&gt;0),SUM($T96,$V96),"")),"")</f>
        <v/>
      </c>
      <c r="CT96" s="81" t="str">
        <f>IF($CQ$3&lt;&gt;"コンテンツなし",IF(AND(申込書!$AH$4="GIGAスクールパック",SUM($Q96,$S96)&lt;&gt;0),SUM($Q96,$S96),IF(AND(申込書!$AH$4="SKY安心GIGAタブレット",SUM($U96,$W96)&lt;&gt;0),SUM($U96,$W96),"")),"")</f>
        <v/>
      </c>
      <c r="CU96" s="81"/>
      <c r="CV96" s="82"/>
      <c r="CW96" s="80" t="str">
        <f>IF(AND(申込書!$C$101&lt;&gt;"▼プルダウンより選択してください",申込書!$C$101&lt;&gt;"",申込書!$P$101&lt;&gt;"YYYY/MM/DD",$G96&lt;&gt;""),申込書!$P$101,"")</f>
        <v/>
      </c>
      <c r="CX96" s="81" t="str">
        <f>IF(AND(申込書!$C$101&lt;&gt;"▼プルダウンより選択してください",申込書!$C$101&lt;&gt;"",$G96&lt;&gt;""),申込書!$M$101,"")</f>
        <v/>
      </c>
      <c r="CY96" s="81" t="str">
        <f>IF($CW$3&lt;&gt;"コンテンツなし",IF(AND(申込書!$AH$4="GIGAスクールパック",SUM($P96,$R96)&lt;&gt;0),SUM($P96,$R96),IF(AND(申込書!$AH$4="SKY安心GIGAタブレット",SUM($T96,$V96)&lt;&gt;0),SUM($T96,$V96),"")),"")</f>
        <v/>
      </c>
      <c r="CZ96" s="81" t="str">
        <f>IF($CW$3&lt;&gt;"コンテンツなし",IF(AND(申込書!$AH$4="GIGAスクールパック",SUM($Q96,$S96)&lt;&gt;0),SUM($Q96,$S96),IF(AND(申込書!$AH$4="SKY安心GIGAタブレット",SUM($U96,$W96)&lt;&gt;0),SUM($U96,$W96),"")),"")</f>
        <v/>
      </c>
      <c r="DA96" s="81"/>
      <c r="DB96" s="82"/>
      <c r="DC96" s="80" t="str">
        <f>IF(AND(申込書!$C$102&lt;&gt;"▼プルダウンより選択してください",申込書!$C$102&lt;&gt;"",申込書!$P$102&lt;&gt;"YYYY/MM/DD",$G96&lt;&gt;""),申込書!$P$102,"")</f>
        <v/>
      </c>
      <c r="DD96" s="81" t="str">
        <f>IF(AND(申込書!$C$102&lt;&gt;"▼プルダウンより選択してください",申込書!$C$102&lt;&gt;"",$G96&lt;&gt;""),申込書!$M$102,"")</f>
        <v/>
      </c>
      <c r="DE96" s="81" t="str">
        <f>IF($DC$3&lt;&gt;"コンテンツなし",IF(AND(申込書!$AH$4="GIGAスクールパック",SUM($P96,$R96)&lt;&gt;0),SUM($P96,$R96),IF(AND(申込書!$AH$4="SKY安心GIGAタブレット",SUM($T96,$V96)&lt;&gt;0),SUM($T96,$V96),"")),"")</f>
        <v/>
      </c>
      <c r="DF96" s="81" t="str">
        <f>IF($DC$3&lt;&gt;"コンテンツなし",IF(AND(申込書!$AH$4="GIGAスクールパック",SUM($Q96,$S96)&lt;&gt;0),SUM($Q96,$S96),IF(AND(申込書!$AH$4="SKY安心GIGAタブレット",SUM($U96,$W96)&lt;&gt;0),SUM($U96,$W96),"")),"")</f>
        <v/>
      </c>
      <c r="DG96" s="81"/>
      <c r="DH96" s="82"/>
      <c r="DI96" s="80" t="str">
        <f>IF(AND(申込書!$C$103&lt;&gt;"▼プルダウンより選択してください",申込書!$C$103&lt;&gt;"",申込書!$P$103&lt;&gt;"YYYY/MM/DD",$G96&lt;&gt;""),申込書!$P$103,"")</f>
        <v/>
      </c>
      <c r="DJ96" s="81" t="str">
        <f>IF(AND(申込書!$C$103&lt;&gt;"▼プルダウンより選択してください",申込書!$C$103&lt;&gt;"",$G96&lt;&gt;""),申込書!$M$103,"")</f>
        <v/>
      </c>
      <c r="DK96" s="81" t="str">
        <f>IF($DI$3&lt;&gt;"コンテンツなし",IF(AND(申込書!$AH$4="GIGAスクールパック",SUM($P96,$R96)&lt;&gt;0),SUM($P96,$R96),IF(AND(申込書!$AH$4="SKY安心GIGAタブレット",SUM($T96,$V96)&lt;&gt;0),SUM($T96,$V96),"")),"")</f>
        <v/>
      </c>
      <c r="DL96" s="81" t="str">
        <f>IF($DI$3&lt;&gt;"コンテンツなし",IF(AND(申込書!$AH$4="GIGAスクールパック",SUM($Q96,$S96)&lt;&gt;0),SUM($Q96,$S96),IF(AND(申込書!$AH$4="SKY安心GIGAタブレット",SUM($U96,$W96)&lt;&gt;0),SUM($U96,$W96),"")),"")</f>
        <v/>
      </c>
      <c r="DM96" s="81"/>
      <c r="DN96" s="82"/>
      <c r="DO96" s="80" t="str">
        <f>IF(AND(申込書!$C$104&lt;&gt;"▼プルダウンより選択してください",申込書!$C$104&lt;&gt;"",申込書!$P$104&lt;&gt;"YYYY/MM/DD",$G96&lt;&gt;""),申込書!$P$104,"")</f>
        <v/>
      </c>
      <c r="DP96" s="81" t="str">
        <f>IF(AND(申込書!$C$104&lt;&gt;"▼プルダウンより選択してください",申込書!$C$104&lt;&gt;"",$G96&lt;&gt;""),申込書!$M$104,"")</f>
        <v/>
      </c>
      <c r="DQ96" s="81" t="str">
        <f>IF($DO$3&lt;&gt;"コンテンツなし",IF(AND(申込書!$AH$4="GIGAスクールパック",SUM($P96,$R96)&lt;&gt;0),SUM($P96,$R96),IF(AND(申込書!$AH$4="SKY安心GIGAタブレット",SUM($T96,$V96)&lt;&gt;0),SUM($T96,$V96),"")),"")</f>
        <v/>
      </c>
      <c r="DR96" s="81" t="str">
        <f>IF($DO$3&lt;&gt;"コンテンツなし",IF(AND(申込書!$AH$4="GIGAスクールパック",SUM($Q96,$S96)&lt;&gt;0),SUM($Q96,$S96),IF(AND(申込書!$AH$4="SKY安心GIGAタブレット",SUM($U96,$W96)&lt;&gt;0),SUM($U96,$W96),"")),"")</f>
        <v/>
      </c>
      <c r="DS96" s="81"/>
      <c r="DT96" s="82"/>
      <c r="DU96" s="80" t="str">
        <f>IF(AND(申込書!$C$105&lt;&gt;"▼プルダウンより選択してください",申込書!$C$105&lt;&gt;"",申込書!$P$105&lt;&gt;"YYYY/MM/DD",$G96&lt;&gt;""),申込書!$P$105,"")</f>
        <v/>
      </c>
      <c r="DV96" s="81" t="str">
        <f>IF(AND(申込書!$C$105&lt;&gt;"▼プルダウンより選択してください",申込書!$C$105&lt;&gt;"",$G96&lt;&gt;""),申込書!$M$105,"")</f>
        <v/>
      </c>
      <c r="DW96" s="81" t="str">
        <f>IF($DU$3&lt;&gt;"コンテンツなし",IF(AND(申込書!$AH$4="GIGAスクールパック",SUM($P96,$R96)&lt;&gt;0),SUM($P96,$R96),IF(AND(申込書!$AH$4="SKY安心GIGAタブレット",SUM($T96,$V96)&lt;&gt;0),SUM($T96,$V96),"")),"")</f>
        <v/>
      </c>
      <c r="DX96" s="81" t="str">
        <f>IF($DU$3&lt;&gt;"コンテンツなし",IF(AND(申込書!$AH$4="GIGAスクールパック",SUM($Q96,$S96)&lt;&gt;0),SUM($Q96,$S96),IF(AND(申込書!$AH$4="SKY安心GIGAタブレット",SUM($U96,$W96)&lt;&gt;0),SUM($U96,$W96),"")),"")</f>
        <v/>
      </c>
      <c r="DY96" s="157"/>
      <c r="DZ96" s="82"/>
      <c r="EA96" s="80" t="str">
        <f>IF(AND(申込書!$C$106&lt;&gt;"▼プルダウンより選択してください",申込書!$C$106&lt;&gt;"",申込書!$P$106&lt;&gt;"YYYY/MM/DD",$G96&lt;&gt;""),申込書!$P$106,"")</f>
        <v/>
      </c>
      <c r="EB96" s="81" t="str">
        <f>IF(AND(申込書!$C$106&lt;&gt;"▼プルダウンより選択してください",申込書!$C$106&lt;&gt;"",$G96&lt;&gt;""),申込書!$M$106,"")</f>
        <v/>
      </c>
      <c r="EC96" s="81" t="str">
        <f>IF($EA$3&lt;&gt;"コンテンツなし",IF(AND(申込書!$AH$4="GIGAスクールパック",SUM($P96,$R96)&lt;&gt;0),SUM($P96,$R96),IF(AND(申込書!$AH$4="SKY安心GIGAタブレット",SUM($T96,$V96)&lt;&gt;0),SUM($T96,$V96),"")),"")</f>
        <v/>
      </c>
      <c r="ED96" s="81" t="str">
        <f>IF($EA$3&lt;&gt;"コンテンツなし",IF(AND(申込書!$AH$4="GIGAスクールパック",SUM($Q96,$S96)&lt;&gt;0),SUM($Q96,$S96),IF(AND(申込書!$AH$4="SKY安心GIGAタブレット",SUM($U96,$W96)&lt;&gt;0),SUM($U96,$W96),"")),"")</f>
        <v/>
      </c>
      <c r="EE96" s="157"/>
      <c r="EF96" s="82"/>
      <c r="EG96" s="80" t="str">
        <f>IF(AND(申込書!$C$107&lt;&gt;"▼プルダウンより選択してください",申込書!$C$107&lt;&gt;"",申込書!$P$107&lt;&gt;"YYYY/MM/DD",$G96&lt;&gt;""),申込書!$P$107,"")</f>
        <v/>
      </c>
      <c r="EH96" s="81" t="str">
        <f>IF(AND(申込書!$C$107&lt;&gt;"▼プルダウンより選択してください",申込書!$C$107&lt;&gt;"",$G96&lt;&gt;""),申込書!$M$107,"")</f>
        <v/>
      </c>
      <c r="EI96" s="81" t="str">
        <f>IF($EG$3&lt;&gt;"コンテンツなし",IF(AND(申込書!$AH$4="GIGAスクールパック",SUM($P96,$R96)&lt;&gt;0),SUM($P96,$R96),IF(AND(申込書!$AH$4="SKY安心GIGAタブレット",SUM($T96,$V96)&lt;&gt;0),SUM($T96,$V96),"")),"")</f>
        <v/>
      </c>
      <c r="EJ96" s="81" t="str">
        <f>IF($EG$3&lt;&gt;"コンテンツなし",IF(AND(申込書!$AH$4="GIGAスクールパック",SUM($Q96,$S96)&lt;&gt;0),SUM($Q96,$S96),IF(AND(申込書!$AH$4="SKY安心GIGAタブレット",SUM($U96,$W96)&lt;&gt;0),SUM($U96,$W96),"")),"")</f>
        <v/>
      </c>
      <c r="EK96" s="157"/>
      <c r="EL96" s="82"/>
      <c r="EM96" s="80" t="str">
        <f>IF(AND(申込書!$C$108&lt;&gt;"▼プルダウンより選択してください",申込書!$C$108&lt;&gt;"",申込書!$P$108&lt;&gt;"YYYY/MM/DD",$G96&lt;&gt;""),申込書!$P$108,"")</f>
        <v/>
      </c>
      <c r="EN96" s="81" t="str">
        <f>IF(AND(申込書!$C$108&lt;&gt;"▼プルダウンより選択してください",申込書!$C$108&lt;&gt;"",$G96&lt;&gt;""),申込書!$M$108,"")</f>
        <v/>
      </c>
      <c r="EO96" s="81" t="str">
        <f>IF($EM$3&lt;&gt;"コンテンツなし",IF(AND(申込書!$AH$4="GIGAスクールパック",SUM($P96,$R96)&lt;&gt;0),SUM($P96,$R96),IF(AND(申込書!$AH$4="SKY安心GIGAタブレット",SUM($T96,$V96)&lt;&gt;0),SUM($T96,$V96),"")),"")</f>
        <v/>
      </c>
      <c r="EP96" s="81" t="str">
        <f>IF($EM$3&lt;&gt;"コンテンツなし",IF(AND(申込書!$AH$4="GIGAスクールパック",SUM($Q96,$S96)&lt;&gt;0),SUM($Q96,$S96),IF(AND(申込書!$AH$4="SKY安心GIGAタブレット",SUM($U96,$W96)&lt;&gt;0),SUM($U96,$W96),"")),"")</f>
        <v/>
      </c>
      <c r="EQ96" s="157"/>
      <c r="ER96" s="82"/>
      <c r="ES96" s="80" t="str">
        <f>IF(AND(申込書!$C$109&lt;&gt;"▼プルダウンより選択してください",申込書!$C$109&lt;&gt;"",申込書!$P$109&lt;&gt;"YYYY/MM/DD",$G96&lt;&gt;""),申込書!$P$109,"")</f>
        <v/>
      </c>
      <c r="ET96" s="81" t="str">
        <f>IF(AND(申込書!$C$109&lt;&gt;"▼プルダウンより選択してください",申込書!$C$109&lt;&gt;"",$G96&lt;&gt;""),申込書!$M$109,"")</f>
        <v/>
      </c>
      <c r="EU96" s="81" t="str">
        <f>IF($ES$3&lt;&gt;"コンテンツなし",IF(AND(申込書!$AH$4="GIGAスクールパック",SUM($P96,$R96)&lt;&gt;0),SUM($P96,$R96),IF(AND(申込書!$AH$4="SKY安心GIGAタブレット",SUM($T96,$V96)&lt;&gt;0),SUM($T96,$V96),"")),"")</f>
        <v/>
      </c>
      <c r="EV96" s="81" t="str">
        <f>IF($ES$3&lt;&gt;"コンテンツなし",IF(AND(申込書!$AH$4="GIGAスクールパック",SUM($Q96,$S96)&lt;&gt;0),SUM($Q96,$S96),IF(AND(申込書!$AH$4="SKY安心GIGAタブレット",SUM($U96,$W96)&lt;&gt;0),SUM($U96,$W96),"")),"")</f>
        <v/>
      </c>
      <c r="EW96" s="157"/>
      <c r="EX96" s="82"/>
      <c r="EY96" s="80" t="str">
        <f>IF(AND(申込書!$C$110&lt;&gt;"▼プルダウンより選択してください",申込書!$C$110&lt;&gt;"",申込書!$P$110&lt;&gt;"YYYY/MM/DD",$G96&lt;&gt;""),申込書!$P$110,"")</f>
        <v/>
      </c>
      <c r="EZ96" s="81" t="str">
        <f>IF(AND(申込書!$C$110&lt;&gt;"▼プルダウンより選択してください",申込書!$C$110&lt;&gt;"",$G96&lt;&gt;""),申込書!$M$110,"")</f>
        <v/>
      </c>
      <c r="FA96" s="81" t="str">
        <f>IF($EY$3&lt;&gt;"コンテンツなし",IF(AND(申込書!$AH$4="GIGAスクールパック",SUM($P96,$R96)&lt;&gt;0),SUM($P96,$R96),IF(AND(申込書!$AH$4="SKY安心GIGAタブレット",SUM($T96,$V96)&lt;&gt;0),SUM($T96,$V96),"")),"")</f>
        <v/>
      </c>
      <c r="FB96" s="81" t="str">
        <f>IF($EY$3&lt;&gt;"コンテンツなし",IF(AND(申込書!$AH$4="GIGAスクールパック",SUM($Q96,$S96)&lt;&gt;0),SUM($Q96,$S96),IF(AND(申込書!$AH$4="SKY安心GIGAタブレット",SUM($U96,$W96)&lt;&gt;0),SUM($U96,$W96),"")),"")</f>
        <v/>
      </c>
      <c r="FC96" s="157"/>
      <c r="FD96" s="82"/>
      <c r="FE96" s="80" t="str">
        <f>IF(AND(申込書!$C$111&lt;&gt;"▼プルダウンより選択してください",申込書!$C$111&lt;&gt;"",申込書!$P$111&lt;&gt;"YYYY/MM/DD",$G96&lt;&gt;""),申込書!$P$111,"")</f>
        <v/>
      </c>
      <c r="FF96" s="81" t="str">
        <f>IF(AND(申込書!$C$111&lt;&gt;"▼プルダウンより選択してください",申込書!$C$111&lt;&gt;"",$G96&lt;&gt;""),申込書!$M$111,"")</f>
        <v/>
      </c>
      <c r="FG96" s="81" t="str">
        <f>IF($FE$3&lt;&gt;"コンテンツなし",IF(AND(申込書!$AH$4="GIGAスクールパック",SUM($P96,$R96)&lt;&gt;0),SUM($P96,$R96),IF(AND(申込書!$AH$4="SKY安心GIGAタブレット",SUM($T96,$V96)&lt;&gt;0),SUM($T96,$V96),"")),"")</f>
        <v/>
      </c>
      <c r="FH96" s="81" t="str">
        <f>IF($FE$3&lt;&gt;"コンテンツなし",IF(AND(申込書!$AH$4="GIGAスクールパック",SUM($Q96,$S96)&lt;&gt;0),SUM($Q96,$S96),IF(AND(申込書!$AH$4="SKY安心GIGAタブレット",SUM($U96,$W96)&lt;&gt;0),SUM($U96,$W96),"")),"")</f>
        <v/>
      </c>
      <c r="FI96" s="157"/>
      <c r="FJ96" s="82"/>
      <c r="FK96" s="80" t="str">
        <f>IF(AND(申込書!$C$112&lt;&gt;"▼プルダウンより選択してください",申込書!$C$112&lt;&gt;"",申込書!$P$112&lt;&gt;"YYYY/MM/DD",$G96&lt;&gt;""),申込書!$P$112,"")</f>
        <v/>
      </c>
      <c r="FL96" s="81" t="str">
        <f>IF(AND(申込書!$C$112&lt;&gt;"▼プルダウンより選択してください",申込書!$C$112&lt;&gt;"",$G96&lt;&gt;""),申込書!$M$112,"")</f>
        <v/>
      </c>
      <c r="FM96" s="81" t="str">
        <f>IF($FK$3&lt;&gt;"コンテンツなし",IF(AND(申込書!$AH$4="GIGAスクールパック",SUM($P96,$R96)&lt;&gt;0),SUM($P96,$R96),IF(AND(申込書!$AH$4="SKY安心GIGAタブレット",SUM($T96,$V96)&lt;&gt;0),SUM($T96,$V96),"")),"")</f>
        <v/>
      </c>
      <c r="FN96" s="81" t="str">
        <f>IF($FK$3&lt;&gt;"コンテンツなし",IF(AND(申込書!$AH$4="GIGAスクールパック",SUM($Q96,$S96)&lt;&gt;0),SUM($Q96,$S96),IF(AND(申込書!$AH$4="SKY安心GIGAタブレット",SUM($U96,$W96)&lt;&gt;0),SUM($U96,$W96),"")),"")</f>
        <v/>
      </c>
      <c r="FO96" s="157"/>
      <c r="FP96" s="82"/>
      <c r="FQ96" s="80" t="str">
        <f>IF(AND(申込書!$C$113&lt;&gt;"▼プルダウンより選択してください",申込書!$C$113&lt;&gt;"",申込書!$P$113&lt;&gt;"YYYY/MM/DD",$G96&lt;&gt;""),申込書!$P$113,"")</f>
        <v/>
      </c>
      <c r="FR96" s="81" t="str">
        <f>IF(AND(申込書!$C$113&lt;&gt;"▼プルダウンより選択してください",申込書!$C$113&lt;&gt;"",$G96&lt;&gt;""),申込書!$M$113,"")</f>
        <v/>
      </c>
      <c r="FS96" s="81" t="str">
        <f>IF($FQ$3&lt;&gt;"コンテンツなし",IF(AND(申込書!$AH$4="GIGAスクールパック",SUM($P96,$R96)&lt;&gt;0),SUM($P96,$R96),IF(AND(申込書!$AH$4="SKY安心GIGAタブレット",SUM($T96,$V96)&lt;&gt;0),SUM($T96,$V96),"")),"")</f>
        <v/>
      </c>
      <c r="FT96" s="81" t="str">
        <f>IF($FQ$3&lt;&gt;"コンテンツなし",IF(AND(申込書!$AH$4="GIGAスクールパック",SUM($Q96,$S96)&lt;&gt;0),SUM($Q96,$S96),IF(AND(申込書!$AH$4="SKY安心GIGAタブレット",SUM($U96,$W96)&lt;&gt;0),SUM($U96,$W96),"")),"")</f>
        <v/>
      </c>
      <c r="FU96" s="157"/>
      <c r="FV96" s="82"/>
      <c r="FW96" s="80" t="str">
        <f>IF(AND(申込書!$C$114&lt;&gt;"▼プルダウンより選択してください",申込書!$C$114&lt;&gt;"",申込書!$P$114&lt;&gt;"YYYY/MM/DD",$G96&lt;&gt;""),申込書!$P$114,"")</f>
        <v/>
      </c>
      <c r="FX96" s="81" t="str">
        <f>IF(AND(申込書!$C$114&lt;&gt;"▼プルダウンより選択してください",申込書!$C$114&lt;&gt;"",$G96&lt;&gt;""),申込書!$M$114,"")</f>
        <v/>
      </c>
      <c r="FY96" s="81" t="str">
        <f>IF($FW$3&lt;&gt;"コンテンツなし",IF(AND(申込書!$AH$4="GIGAスクールパック",SUM($P96,$R96)&lt;&gt;0),SUM($P96,$R96),IF(AND(申込書!$AH$4="SKY安心GIGAタブレット",SUM($T96,$V96)&lt;&gt;0),SUM($T96,$V96),"")),"")</f>
        <v/>
      </c>
      <c r="FZ96" s="81" t="str">
        <f>IF($FW$3&lt;&gt;"コンテンツなし",IF(AND(申込書!$AH$4="GIGAスクールパック",SUM($Q96,$S96)&lt;&gt;0),SUM($Q96,$S96),IF(AND(申込書!$AH$4="SKY安心GIGAタブレット",SUM($U96,$W96)&lt;&gt;0),SUM($U96,$W96),"")),"")</f>
        <v/>
      </c>
      <c r="GA96" s="157"/>
      <c r="GB96" s="82"/>
      <c r="GC96" s="80" t="str">
        <f>IF(AND(申込書!$C$115&lt;&gt;"▼プルダウンより選択してください",申込書!$C$115&lt;&gt;"",申込書!$P$115&lt;&gt;"YYYY/MM/DD",$G96&lt;&gt;""),申込書!$P$115,"")</f>
        <v/>
      </c>
      <c r="GD96" s="81" t="str">
        <f>IF(AND(申込書!$C$115&lt;&gt;"▼プルダウンより選択してください",申込書!$C$115&lt;&gt;"",$G96&lt;&gt;""),申込書!$M$115,"")</f>
        <v/>
      </c>
      <c r="GE96" s="81" t="str">
        <f>IF($GC$3&lt;&gt;"コンテンツなし",IF(AND(申込書!$AH$4="GIGAスクールパック",SUM($P96,$R96)&lt;&gt;0),SUM($P96,$R96),IF(AND(申込書!$AH$4="SKY安心GIGAタブレット",SUM($T96,$V96)&lt;&gt;0),SUM($T96,$V96),"")),"")</f>
        <v/>
      </c>
      <c r="GF96" s="81" t="str">
        <f>IF($GC$3&lt;&gt;"コンテンツなし",IF(AND(申込書!$AH$4="GIGAスクールパック",SUM($Q96,$S96)&lt;&gt;0),SUM($Q96,$S96),IF(AND(申込書!$AH$4="SKY安心GIGAタブレット",SUM($U96,$W96)&lt;&gt;0),SUM($U96,$W96),"")),"")</f>
        <v/>
      </c>
      <c r="GG96" s="157"/>
      <c r="GH96" s="82"/>
      <c r="GI96" s="80" t="str">
        <f>IF(AND(申込書!$C$116&lt;&gt;"▼プルダウンより選択してください",申込書!$C$116&lt;&gt;"",申込書!$P$116&lt;&gt;"YYYY/MM/DD",$G96&lt;&gt;""),申込書!$P$116,"")</f>
        <v/>
      </c>
      <c r="GJ96" s="81" t="str">
        <f>IF(AND(申込書!$C$116&lt;&gt;"▼プルダウンより選択してください",申込書!$C$116&lt;&gt;"",$G96&lt;&gt;""),申込書!$M$116,"")</f>
        <v/>
      </c>
      <c r="GK96" s="81" t="str">
        <f>IF($GI$3&lt;&gt;"コンテンツなし",IF(AND(申込書!$AH$4="GIGAスクールパック",SUM($P96,$R96)&lt;&gt;0),SUM($P96,$R96),IF(AND(申込書!$AH$4="SKY安心GIGAタブレット",SUM($T96,$V96)&lt;&gt;0),SUM($T96,$V96),"")),"")</f>
        <v/>
      </c>
      <c r="GL96" s="81" t="str">
        <f>IF($GI$3&lt;&gt;"コンテンツなし",IF(AND(申込書!$AH$4="GIGAスクールパック",SUM($Q96,$S96)&lt;&gt;0),SUM($Q96,$S96),IF(AND(申込書!$AH$4="SKY安心GIGAタブレット",SUM($U96,$W96)&lt;&gt;0),SUM($U96,$W96),"")),"")</f>
        <v/>
      </c>
      <c r="GM96" s="157"/>
      <c r="GN96" s="82"/>
      <c r="GO96" s="80" t="str">
        <f>IF(AND(申込書!$C$117&lt;&gt;"▼プルダウンより選択してください",申込書!$C$117&lt;&gt;"",申込書!$P$117&lt;&gt;"YYYY/MM/DD",$G96&lt;&gt;""),申込書!$P$117,"")</f>
        <v/>
      </c>
      <c r="GP96" s="81" t="str">
        <f>IF(AND(申込書!$C$117&lt;&gt;"▼プルダウンより選択してください",申込書!$C$117&lt;&gt;"",$G96&lt;&gt;""),申込書!$M$117,"")</f>
        <v/>
      </c>
      <c r="GQ96" s="81" t="str">
        <f>IF($GO$3&lt;&gt;"コンテンツなし",IF(AND(申込書!$AH$4="GIGAスクールパック",SUM($P96,$R96)&lt;&gt;0),SUM($P96,$R96),IF(AND(申込書!$AH$4="SKY安心GIGAタブレット",SUM($T96,$V96)&lt;&gt;0),SUM($T96,$V96),"")),"")</f>
        <v/>
      </c>
      <c r="GR96" s="81" t="str">
        <f>IF($GO$3&lt;&gt;"コンテンツなし",IF(AND(申込書!$AH$4="GIGAスクールパック",SUM($Q96,$S96)&lt;&gt;0),SUM($Q96,$S96),IF(AND(申込書!$AH$4="SKY安心GIGAタブレット",SUM($U96,$W96)&lt;&gt;0),SUM($U96,$W96),"")),"")</f>
        <v/>
      </c>
      <c r="GS96" s="157"/>
      <c r="GT96" s="82"/>
      <c r="GU96" s="80" t="str">
        <f>IF(AND(申込書!$C$118&lt;&gt;"▼プルダウンより選択してください",申込書!$C$118&lt;&gt;"",申込書!$P$118&lt;&gt;"YYYY/MM/DD",$G96&lt;&gt;""),申込書!$P$118,"")</f>
        <v/>
      </c>
      <c r="GV96" s="81" t="str">
        <f>IF(AND(申込書!$C$118&lt;&gt;"▼プルダウンより選択してください",申込書!$C$118&lt;&gt;"",$G96&lt;&gt;""),申込書!$M$118,"")</f>
        <v/>
      </c>
      <c r="GW96" s="81" t="str">
        <f>IF($GU$3&lt;&gt;"コンテンツなし",IF(AND(申込書!$AH$4="GIGAスクールパック",SUM($P96,$R96)&lt;&gt;0),SUM($P96,$R96),IF(AND(申込書!$AH$4="SKY安心GIGAタブレット",SUM($T96,$V96)&lt;&gt;0),SUM($T96,$V96),"")),"")</f>
        <v/>
      </c>
      <c r="GX96" s="81" t="str">
        <f>IF($GU$3&lt;&gt;"コンテンツなし",IF(AND(申込書!$AH$4="GIGAスクールパック",SUM($Q96,$S96)&lt;&gt;0),SUM($Q96,$S96),IF(AND(申込書!$AH$4="SKY安心GIGAタブレット",SUM($U96,$W96)&lt;&gt;0),SUM($U96,$W96),"")),"")</f>
        <v/>
      </c>
      <c r="GY96" s="157"/>
      <c r="GZ96" s="82"/>
      <c r="HA96" s="80" t="str">
        <f>IF(AND(申込書!$C$119&lt;&gt;"▼プルダウンより選択してください",申込書!$C$119&lt;&gt;"",申込書!$P$119&lt;&gt;"YYYY/MM/DD",$G96&lt;&gt;""),申込書!$P$119,"")</f>
        <v/>
      </c>
      <c r="HB96" s="81" t="str">
        <f>IF(AND(申込書!$C$119&lt;&gt;"▼プルダウンより選択してください",申込書!$C$119&lt;&gt;"",$G96&lt;&gt;""),申込書!$M$119,"")</f>
        <v/>
      </c>
      <c r="HC96" s="81" t="str">
        <f>IF($HA$3&lt;&gt;"コンテンツなし",IF(AND(申込書!$AH$4="GIGAスクールパック",SUM($P96,$R96)&lt;&gt;0),SUM($P96,$R96),IF(AND(申込書!$AH$4="SKY安心GIGAタブレット",SUM($T96,$V96)&lt;&gt;0),SUM($T96,$V96),"")),"")</f>
        <v/>
      </c>
      <c r="HD96" s="81" t="str">
        <f>IF($HA$3&lt;&gt;"コンテンツなし",IF(AND(申込書!$AH$4="GIGAスクールパック",SUM($Q96,$S96)&lt;&gt;0),SUM($Q96,$S96),IF(AND(申込書!$AH$4="SKY安心GIGAタブレット",SUM($U96,$W96)&lt;&gt;0),SUM($U96,$W96),"")),"")</f>
        <v/>
      </c>
      <c r="HE96" s="157"/>
      <c r="HF96" s="82"/>
      <c r="HG96" s="83"/>
    </row>
    <row r="97" spans="2:215" ht="26.85" customHeight="1">
      <c r="B97" s="62">
        <f t="shared" si="1"/>
        <v>92</v>
      </c>
      <c r="C97" s="63"/>
      <c r="D97" s="64"/>
      <c r="E97" s="207"/>
      <c r="F97" s="65"/>
      <c r="G97" s="66"/>
      <c r="H97" s="67"/>
      <c r="I97" s="68"/>
      <c r="J97" s="69"/>
      <c r="K97" s="70"/>
      <c r="L97" s="71"/>
      <c r="M97" s="72"/>
      <c r="N97" s="73"/>
      <c r="O97" s="74"/>
      <c r="P97" s="179"/>
      <c r="Q97" s="180"/>
      <c r="R97" s="180"/>
      <c r="S97" s="181"/>
      <c r="T97" s="179"/>
      <c r="U97" s="180"/>
      <c r="V97" s="182"/>
      <c r="W97" s="181"/>
      <c r="X97" s="75"/>
      <c r="Y97" s="76"/>
      <c r="Z97" s="77"/>
      <c r="AA97" s="78"/>
      <c r="AB97" s="79"/>
      <c r="AC97" s="79"/>
      <c r="AD97" s="79"/>
      <c r="AE97" s="77"/>
      <c r="AF97" s="139"/>
      <c r="AG97" s="139"/>
      <c r="AH97" s="139"/>
      <c r="AI97" s="80" t="str">
        <f>IF(AND(申込書!$C$90&lt;&gt;"▼プルダウンより選択してください",申込書!$C$90&lt;&gt;"",申込書!$P$90&lt;&gt;"YYYY/MM/DD",$G97&lt;&gt;""),申込書!$P$90,"")</f>
        <v/>
      </c>
      <c r="AJ97" s="81" t="str">
        <f>IF(AND(申込書!$C$90&lt;&gt;"▼プルダウンより選択してください",申込書!$C$90&lt;&gt;"",$G97&lt;&gt;""),申込書!$M$90,"")</f>
        <v/>
      </c>
      <c r="AK97" s="81" t="str">
        <f>IF($AI$3&lt;&gt;"コンテンツなし",IF(AND(申込書!$AH$4="GIGAスクールパック",SUM($P97,$R97)&lt;&gt;0),SUM($P97,$R97),IF(AND(申込書!$AH$4="SKY安心GIGAタブレット",SUM($T97,$V97)&lt;&gt;0),SUM($T97,$V97),"")),"")</f>
        <v/>
      </c>
      <c r="AL97" s="81" t="str">
        <f>IF($AI$3&lt;&gt;"コンテンツなし",IF(AND(申込書!$AH$4="GIGAスクールパック",SUM($Q97,$S97)&lt;&gt;0),SUM($Q97,$S97),IF(AND(申込書!$AH$4="SKY安心GIGAタブレット",SUM($U97,$W97)&lt;&gt;0),SUM($U97,$W97),"")),"")</f>
        <v/>
      </c>
      <c r="AM97" s="157"/>
      <c r="AN97" s="82"/>
      <c r="AO97" s="80" t="str">
        <f>IF(AND(申込書!$C$91&lt;&gt;"▼プルダウンより選択してください",申込書!$C$91&lt;&gt;"",申込書!$P$91&lt;&gt;"YYYY/MM/DD",$G97&lt;&gt;""),申込書!$P$91,"")</f>
        <v/>
      </c>
      <c r="AP97" s="81" t="str">
        <f>IF(AND(申込書!$C$91&lt;&gt;"▼プルダウンより選択してください",申込書!$C$91&lt;&gt;"",$G97&lt;&gt;""),申込書!$M$91,"")</f>
        <v/>
      </c>
      <c r="AQ97" s="81" t="str">
        <f>IF($AO$3&lt;&gt;"コンテンツなし",IF(AND(申込書!$AH$4="GIGAスクールパック",SUM($P97,$R97)&lt;&gt;0),SUM($P97,$R97),IF(AND(申込書!$AH$4="SKY安心GIGAタブレット",SUM($T97,$V97)&lt;&gt;0),SUM($T97,$V97),"")),"")</f>
        <v/>
      </c>
      <c r="AR97" s="81" t="str">
        <f>IF($AO$3&lt;&gt;"コンテンツなし",IF(AND(申込書!$AH$4="GIGAスクールパック",SUM($Q97,$S97)&lt;&gt;0),SUM($Q97,$S97),IF(AND(申込書!$AH$4="SKY安心GIGAタブレット",SUM($U97,$W97)&lt;&gt;0),SUM($U97,$W97),"")),"")</f>
        <v/>
      </c>
      <c r="AS97" s="157"/>
      <c r="AT97" s="82"/>
      <c r="AU97" s="80" t="str">
        <f>IF(AND(申込書!$C$92&lt;&gt;"▼プルダウンより選択してください",申込書!$C$92&lt;&gt;"",申込書!$P$92&lt;&gt;"YYYY/MM/DD",$G97&lt;&gt;""),申込書!$P$92,"")</f>
        <v/>
      </c>
      <c r="AV97" s="81" t="str">
        <f>IF(AND(申込書!$C$92&lt;&gt;"▼プルダウンより選択してください",申込書!$C$92&lt;&gt;"",$G97&lt;&gt;""),申込書!$M$92,"")</f>
        <v/>
      </c>
      <c r="AW97" s="81" t="str">
        <f>IF($AU$3&lt;&gt;"コンテンツなし",IF(AND(申込書!$AH$4="GIGAスクールパック",SUM($P97,$R97)&lt;&gt;0),SUM($P97,$R97),IF(AND(申込書!$AH$4="SKY安心GIGAタブレット",SUM($T97,$V97)&lt;&gt;0),SUM($T97,$V97),"")),"")</f>
        <v/>
      </c>
      <c r="AX97" s="81" t="str">
        <f>IF($AU$3&lt;&gt;"コンテンツなし",IF(AND(申込書!$AH$4="GIGAスクールパック",SUM($Q97,$S97)&lt;&gt;0),SUM($Q97,$S97),IF(AND(申込書!$AH$4="SKY安心GIGAタブレット",SUM($U97,$W97)&lt;&gt;0),SUM($U97,$W97),"")),"")</f>
        <v/>
      </c>
      <c r="AY97" s="157"/>
      <c r="AZ97" s="82"/>
      <c r="BA97" s="80" t="str">
        <f>IF(AND(申込書!$C$93&lt;&gt;"▼プルダウンより選択してください",申込書!$C$93&lt;&gt;"",申込書!$P$93&lt;&gt;"YYYY/MM/DD",$G97&lt;&gt;""),申込書!$P$93,"")</f>
        <v/>
      </c>
      <c r="BB97" s="81" t="str">
        <f>IF(AND(申込書!$C$93&lt;&gt;"▼プルダウンより選択してください",申込書!$C$93&lt;&gt;"",申込書!$M$93&gt;=1,$G97&lt;&gt;""),申込書!$M$93,"")</f>
        <v/>
      </c>
      <c r="BC97" s="81" t="str">
        <f>IF($BA$3&lt;&gt;"コンテンツなし",IF(AND(申込書!$AH$4="GIGAスクールパック",SUM($P97,$R97)&lt;&gt;0),SUM($P97,$R97),IF(AND(申込書!$AH$4="SKY安心GIGAタブレット",SUM($T97,$V97)&lt;&gt;0),SUM($T97,$V97),"")),"")</f>
        <v/>
      </c>
      <c r="BD97" s="81" t="str">
        <f>IF($BA$3&lt;&gt;"コンテンツなし",IF(AND(申込書!$AH$4="GIGAスクールパック",SUM($Q97,$S97)&lt;&gt;0),SUM($Q97,$S97),IF(AND(申込書!$AH$4="SKY安心GIGAタブレット",SUM($U97,$W97)&lt;&gt;0),SUM($U97,$W97),"")),"")</f>
        <v/>
      </c>
      <c r="BE97" s="157"/>
      <c r="BF97" s="82"/>
      <c r="BG97" s="80" t="str">
        <f>IF(AND(申込書!$C$94&lt;&gt;"▼プルダウンより選択してください",申込書!$C$94&lt;&gt;"",申込書!$P$94&lt;&gt;"YYYY/MM/DD",$G97&lt;&gt;""),申込書!$P$94,"")</f>
        <v/>
      </c>
      <c r="BH97" s="81" t="str">
        <f>IF(AND(申込書!$C$94&lt;&gt;"▼プルダウンより選択してください",申込書!$C$94&lt;&gt;"",$G97&lt;&gt;""),申込書!$M$94,"")</f>
        <v/>
      </c>
      <c r="BI97" s="81" t="str">
        <f>IF($BG$3&lt;&gt;"コンテンツなし",IF(AND(申込書!$AH$4="GIGAスクールパック",SUM($P97,$R97)&lt;&gt;0),SUM($P97,$R97),IF(AND(申込書!$AH$4="SKY安心GIGAタブレット",SUM($T97,$V97)&lt;&gt;0),SUM($T97,$V97),"")),"")</f>
        <v/>
      </c>
      <c r="BJ97" s="81" t="str">
        <f>IF($BG$3&lt;&gt;"コンテンツなし",IF(AND(申込書!$AH$4="GIGAスクールパック",SUM($Q97,$S97)&lt;&gt;0),SUM($Q97,$S97),IF(AND(申込書!$AH$4="SKY安心GIGAタブレット",SUM($U97,$W97)&lt;&gt;0),SUM($U97,$W97),"")),"")</f>
        <v/>
      </c>
      <c r="BK97" s="157"/>
      <c r="BL97" s="82"/>
      <c r="BM97" s="80" t="str">
        <f>IF(AND(申込書!$C$95&lt;&gt;"▼プルダウンより選択してください",申込書!$C$95&lt;&gt;"",申込書!$P$95&lt;&gt;"YYYY/MM/DD",$G97&lt;&gt;""),申込書!$P$95,"")</f>
        <v/>
      </c>
      <c r="BN97" s="81" t="str">
        <f>IF(AND(申込書!$C$95&lt;&gt;"▼プルダウンより選択してください",申込書!$C$95&lt;&gt;"",$G97&lt;&gt;""),申込書!$M$95,"")</f>
        <v/>
      </c>
      <c r="BO97" s="81" t="str">
        <f>IF($BM$3&lt;&gt;"コンテンツなし",IF(AND(申込書!$AH$4="GIGAスクールパック",SUM($P97,$R97)&lt;&gt;0),SUM($P97,$R97),IF(AND(申込書!$AH$4="SKY安心GIGAタブレット",SUM($T97,$V97)&lt;&gt;0),SUM($T97,$V97),"")),"")</f>
        <v/>
      </c>
      <c r="BP97" s="81" t="str">
        <f>IF($BM$3&lt;&gt;"コンテンツなし",IF(AND(申込書!$AH$4="GIGAスクールパック",SUM($Q97,$S97)&lt;&gt;0),SUM($Q97,$S97),IF(AND(申込書!$AH$4="SKY安心GIGAタブレット",SUM($U97,$W97)&lt;&gt;0),SUM($U97,$W97),"")),"")</f>
        <v/>
      </c>
      <c r="BQ97" s="157"/>
      <c r="BR97" s="82"/>
      <c r="BS97" s="80" t="str">
        <f>IF(AND(申込書!$C$96&lt;&gt;"▼プルダウンより選択してください",申込書!$C$96&lt;&gt;"",申込書!$P$96&lt;&gt;"YYYY/MM/DD",$G97&lt;&gt;""),申込書!$P$96,"")</f>
        <v/>
      </c>
      <c r="BT97" s="81" t="str">
        <f>IF(AND(申込書!$C$96&lt;&gt;"▼プルダウンより選択してください",申込書!$C$96&lt;&gt;"",$G97&lt;&gt;""),申込書!$M$96,"")</f>
        <v/>
      </c>
      <c r="BU97" s="81" t="str">
        <f>IF($BS$3&lt;&gt;"コンテンツなし",IF(AND(申込書!$AH$4="GIGAスクールパック",SUM($P97,$R97)&lt;&gt;0),SUM($P97,$R97),IF(AND(申込書!$AH$4="SKY安心GIGAタブレット",SUM($T97,$V97)&lt;&gt;0),SUM($T97,$V97),"")),"")</f>
        <v/>
      </c>
      <c r="BV97" s="81" t="str">
        <f>IF($BS$3&lt;&gt;"コンテンツなし",IF(AND(申込書!$AH$4="GIGAスクールパック",SUM($Q97,$S97)&lt;&gt;0),SUM($Q97,$S97),IF(AND(申込書!$AH$4="SKY安心GIGAタブレット",SUM($U97,$W97)&lt;&gt;0),SUM($U97,$W97),"")),"")</f>
        <v/>
      </c>
      <c r="BW97" s="157"/>
      <c r="BX97" s="82"/>
      <c r="BY97" s="80" t="str">
        <f>IF(AND(申込書!$C$97&lt;&gt;"▼プルダウンより選択してください",申込書!$C$97&lt;&gt;"",申込書!$P$97&lt;&gt;"YYYY/MM/DD",$G97&lt;&gt;""),申込書!$P$97,"")</f>
        <v/>
      </c>
      <c r="BZ97" s="81" t="str">
        <f>IF(AND(申込書!$C$97&lt;&gt;"▼プルダウンより選択してください",申込書!$C$97&lt;&gt;"",$G97&lt;&gt;""),申込書!$M$97,"")</f>
        <v/>
      </c>
      <c r="CA97" s="81" t="str">
        <f>IF($BY$3&lt;&gt;"コンテンツなし",IF(AND(申込書!$AH$4="GIGAスクールパック",SUM($P97,$R97)&lt;&gt;0),SUM($P97,$R97),IF(AND(申込書!$AH$4="SKY安心GIGAタブレット",SUM($T97,$V97)&lt;&gt;0),SUM($T97,$V97),"")),"")</f>
        <v/>
      </c>
      <c r="CB97" s="81" t="str">
        <f>IF($BY$3&lt;&gt;"コンテンツなし",IF(AND(申込書!$AH$4="GIGAスクールパック",SUM($Q97,$S97)&lt;&gt;0),SUM($Q97,$S97),IF(AND(申込書!$AH$4="SKY安心GIGAタブレット",SUM($U97,$W97)&lt;&gt;0),SUM($U97,$W97),"")),"")</f>
        <v/>
      </c>
      <c r="CC97" s="157"/>
      <c r="CD97" s="82"/>
      <c r="CE97" s="80" t="str">
        <f>IF(AND(申込書!$C$98&lt;&gt;"▼プルダウンより選択してください",申込書!$C$98&lt;&gt;"",申込書!$P$98&lt;&gt;"YYYY/MM/DD",$G97&lt;&gt;""),申込書!$P$98,"")</f>
        <v/>
      </c>
      <c r="CF97" s="81" t="str">
        <f>IF(AND(申込書!$C$98&lt;&gt;"▼プルダウンより選択してください",申込書!$C$98&lt;&gt;"",$G97&lt;&gt;""),申込書!$M$98,"")</f>
        <v/>
      </c>
      <c r="CG97" s="81" t="str">
        <f>IF($CE$3&lt;&gt;"コンテンツなし",IF(AND(申込書!$AH$4="GIGAスクールパック",SUM($P97,$R97)&lt;&gt;0),SUM($P97,$R97),IF(AND(申込書!$AH$4="SKY安心GIGAタブレット",SUM($T97,$V97)&lt;&gt;0),SUM($T97,$V97),"")),"")</f>
        <v/>
      </c>
      <c r="CH97" s="81" t="str">
        <f>IF($CE$3&lt;&gt;"コンテンツなし",IF(AND(申込書!$AH$4="GIGAスクールパック",SUM($Q97,$S97)&lt;&gt;0),SUM($Q97,$S97),IF(AND(申込書!$AH$4="SKY安心GIGAタブレット",SUM($U97,$W97)&lt;&gt;0),SUM($U97,$W97),"")),"")</f>
        <v/>
      </c>
      <c r="CI97" s="157"/>
      <c r="CJ97" s="82"/>
      <c r="CK97" s="80" t="str">
        <f>IF(AND(申込書!$C$99&lt;&gt;"▼プルダウンより選択してください",申込書!$C$99&lt;&gt;"",申込書!$P$99&lt;&gt;"YYYY/MM/DD",$G97&lt;&gt;""),申込書!$P$99,"")</f>
        <v/>
      </c>
      <c r="CL97" s="81" t="str">
        <f>IF(AND(申込書!$C$99&lt;&gt;"▼プルダウンより選択してください",申込書!$C$99&lt;&gt;"",$G97&lt;&gt;""),申込書!$M$99,"")</f>
        <v/>
      </c>
      <c r="CM97" s="81" t="str">
        <f>IF($CK$3&lt;&gt;"コンテンツなし",IF(AND(申込書!$AH$4="GIGAスクールパック",SUM($P97,$R97)&lt;&gt;0),SUM($P97,$R97),IF(AND(申込書!$AH$4="SKY安心GIGAタブレット",SUM($T97,$V97)&lt;&gt;0),SUM($T97,$V97),"")),"")</f>
        <v/>
      </c>
      <c r="CN97" s="81" t="str">
        <f>IF($CK$3&lt;&gt;"コンテンツなし",IF(AND(申込書!$AH$4="GIGAスクールパック",SUM($Q97,$S97)&lt;&gt;0),SUM($Q97,$S97),IF(AND(申込書!$AH$4="SKY安心GIGAタブレット",SUM($U97,$W97)&lt;&gt;0),SUM($U97,$W97),"")),"")</f>
        <v/>
      </c>
      <c r="CO97" s="157"/>
      <c r="CP97" s="82"/>
      <c r="CQ97" s="80" t="str">
        <f>IF(AND(申込書!$C$100&lt;&gt;"▼プルダウンより選択してください",申込書!$C$100&lt;&gt;"",申込書!$P$100&lt;&gt;"YYYY/MM/DD",$G97&lt;&gt;""),申込書!$P$100,"")</f>
        <v/>
      </c>
      <c r="CR97" s="81" t="str">
        <f>IF(AND(申込書!$C$100&lt;&gt;"▼プルダウンより選択してください",申込書!$C$100&lt;&gt;"",$G97&lt;&gt;""),申込書!$M$100,"")</f>
        <v/>
      </c>
      <c r="CS97" s="81" t="str">
        <f>IF($CQ$3&lt;&gt;"コンテンツなし",IF(AND(申込書!$AH$4="GIGAスクールパック",SUM($P97,$R97)&lt;&gt;0),SUM($P97,$R97),IF(AND(申込書!$AH$4="SKY安心GIGAタブレット",SUM($T97,$V97)&lt;&gt;0),SUM($T97,$V97),"")),"")</f>
        <v/>
      </c>
      <c r="CT97" s="81" t="str">
        <f>IF($CQ$3&lt;&gt;"コンテンツなし",IF(AND(申込書!$AH$4="GIGAスクールパック",SUM($Q97,$S97)&lt;&gt;0),SUM($Q97,$S97),IF(AND(申込書!$AH$4="SKY安心GIGAタブレット",SUM($U97,$W97)&lt;&gt;0),SUM($U97,$W97),"")),"")</f>
        <v/>
      </c>
      <c r="CU97" s="81"/>
      <c r="CV97" s="82"/>
      <c r="CW97" s="80" t="str">
        <f>IF(AND(申込書!$C$101&lt;&gt;"▼プルダウンより選択してください",申込書!$C$101&lt;&gt;"",申込書!$P$101&lt;&gt;"YYYY/MM/DD",$G97&lt;&gt;""),申込書!$P$101,"")</f>
        <v/>
      </c>
      <c r="CX97" s="81" t="str">
        <f>IF(AND(申込書!$C$101&lt;&gt;"▼プルダウンより選択してください",申込書!$C$101&lt;&gt;"",$G97&lt;&gt;""),申込書!$M$101,"")</f>
        <v/>
      </c>
      <c r="CY97" s="81" t="str">
        <f>IF($CW$3&lt;&gt;"コンテンツなし",IF(AND(申込書!$AH$4="GIGAスクールパック",SUM($P97,$R97)&lt;&gt;0),SUM($P97,$R97),IF(AND(申込書!$AH$4="SKY安心GIGAタブレット",SUM($T97,$V97)&lt;&gt;0),SUM($T97,$V97),"")),"")</f>
        <v/>
      </c>
      <c r="CZ97" s="81" t="str">
        <f>IF($CW$3&lt;&gt;"コンテンツなし",IF(AND(申込書!$AH$4="GIGAスクールパック",SUM($Q97,$S97)&lt;&gt;0),SUM($Q97,$S97),IF(AND(申込書!$AH$4="SKY安心GIGAタブレット",SUM($U97,$W97)&lt;&gt;0),SUM($U97,$W97),"")),"")</f>
        <v/>
      </c>
      <c r="DA97" s="81"/>
      <c r="DB97" s="82"/>
      <c r="DC97" s="80" t="str">
        <f>IF(AND(申込書!$C$102&lt;&gt;"▼プルダウンより選択してください",申込書!$C$102&lt;&gt;"",申込書!$P$102&lt;&gt;"YYYY/MM/DD",$G97&lt;&gt;""),申込書!$P$102,"")</f>
        <v/>
      </c>
      <c r="DD97" s="81" t="str">
        <f>IF(AND(申込書!$C$102&lt;&gt;"▼プルダウンより選択してください",申込書!$C$102&lt;&gt;"",$G97&lt;&gt;""),申込書!$M$102,"")</f>
        <v/>
      </c>
      <c r="DE97" s="81" t="str">
        <f>IF($DC$3&lt;&gt;"コンテンツなし",IF(AND(申込書!$AH$4="GIGAスクールパック",SUM($P97,$R97)&lt;&gt;0),SUM($P97,$R97),IF(AND(申込書!$AH$4="SKY安心GIGAタブレット",SUM($T97,$V97)&lt;&gt;0),SUM($T97,$V97),"")),"")</f>
        <v/>
      </c>
      <c r="DF97" s="81" t="str">
        <f>IF($DC$3&lt;&gt;"コンテンツなし",IF(AND(申込書!$AH$4="GIGAスクールパック",SUM($Q97,$S97)&lt;&gt;0),SUM($Q97,$S97),IF(AND(申込書!$AH$4="SKY安心GIGAタブレット",SUM($U97,$W97)&lt;&gt;0),SUM($U97,$W97),"")),"")</f>
        <v/>
      </c>
      <c r="DG97" s="81"/>
      <c r="DH97" s="82"/>
      <c r="DI97" s="80" t="str">
        <f>IF(AND(申込書!$C$103&lt;&gt;"▼プルダウンより選択してください",申込書!$C$103&lt;&gt;"",申込書!$P$103&lt;&gt;"YYYY/MM/DD",$G97&lt;&gt;""),申込書!$P$103,"")</f>
        <v/>
      </c>
      <c r="DJ97" s="81" t="str">
        <f>IF(AND(申込書!$C$103&lt;&gt;"▼プルダウンより選択してください",申込書!$C$103&lt;&gt;"",$G97&lt;&gt;""),申込書!$M$103,"")</f>
        <v/>
      </c>
      <c r="DK97" s="81" t="str">
        <f>IF($DI$3&lt;&gt;"コンテンツなし",IF(AND(申込書!$AH$4="GIGAスクールパック",SUM($P97,$R97)&lt;&gt;0),SUM($P97,$R97),IF(AND(申込書!$AH$4="SKY安心GIGAタブレット",SUM($T97,$V97)&lt;&gt;0),SUM($T97,$V97),"")),"")</f>
        <v/>
      </c>
      <c r="DL97" s="81" t="str">
        <f>IF($DI$3&lt;&gt;"コンテンツなし",IF(AND(申込書!$AH$4="GIGAスクールパック",SUM($Q97,$S97)&lt;&gt;0),SUM($Q97,$S97),IF(AND(申込書!$AH$4="SKY安心GIGAタブレット",SUM($U97,$W97)&lt;&gt;0),SUM($U97,$W97),"")),"")</f>
        <v/>
      </c>
      <c r="DM97" s="81"/>
      <c r="DN97" s="82"/>
      <c r="DO97" s="80" t="str">
        <f>IF(AND(申込書!$C$104&lt;&gt;"▼プルダウンより選択してください",申込書!$C$104&lt;&gt;"",申込書!$P$104&lt;&gt;"YYYY/MM/DD",$G97&lt;&gt;""),申込書!$P$104,"")</f>
        <v/>
      </c>
      <c r="DP97" s="81" t="str">
        <f>IF(AND(申込書!$C$104&lt;&gt;"▼プルダウンより選択してください",申込書!$C$104&lt;&gt;"",$G97&lt;&gt;""),申込書!$M$104,"")</f>
        <v/>
      </c>
      <c r="DQ97" s="81" t="str">
        <f>IF($DO$3&lt;&gt;"コンテンツなし",IF(AND(申込書!$AH$4="GIGAスクールパック",SUM($P97,$R97)&lt;&gt;0),SUM($P97,$R97),IF(AND(申込書!$AH$4="SKY安心GIGAタブレット",SUM($T97,$V97)&lt;&gt;0),SUM($T97,$V97),"")),"")</f>
        <v/>
      </c>
      <c r="DR97" s="81" t="str">
        <f>IF($DO$3&lt;&gt;"コンテンツなし",IF(AND(申込書!$AH$4="GIGAスクールパック",SUM($Q97,$S97)&lt;&gt;0),SUM($Q97,$S97),IF(AND(申込書!$AH$4="SKY安心GIGAタブレット",SUM($U97,$W97)&lt;&gt;0),SUM($U97,$W97),"")),"")</f>
        <v/>
      </c>
      <c r="DS97" s="81"/>
      <c r="DT97" s="82"/>
      <c r="DU97" s="80" t="str">
        <f>IF(AND(申込書!$C$105&lt;&gt;"▼プルダウンより選択してください",申込書!$C$105&lt;&gt;"",申込書!$P$105&lt;&gt;"YYYY/MM/DD",$G97&lt;&gt;""),申込書!$P$105,"")</f>
        <v/>
      </c>
      <c r="DV97" s="81" t="str">
        <f>IF(AND(申込書!$C$105&lt;&gt;"▼プルダウンより選択してください",申込書!$C$105&lt;&gt;"",$G97&lt;&gt;""),申込書!$M$105,"")</f>
        <v/>
      </c>
      <c r="DW97" s="81" t="str">
        <f>IF($DU$3&lt;&gt;"コンテンツなし",IF(AND(申込書!$AH$4="GIGAスクールパック",SUM($P97,$R97)&lt;&gt;0),SUM($P97,$R97),IF(AND(申込書!$AH$4="SKY安心GIGAタブレット",SUM($T97,$V97)&lt;&gt;0),SUM($T97,$V97),"")),"")</f>
        <v/>
      </c>
      <c r="DX97" s="81" t="str">
        <f>IF($DU$3&lt;&gt;"コンテンツなし",IF(AND(申込書!$AH$4="GIGAスクールパック",SUM($Q97,$S97)&lt;&gt;0),SUM($Q97,$S97),IF(AND(申込書!$AH$4="SKY安心GIGAタブレット",SUM($U97,$W97)&lt;&gt;0),SUM($U97,$W97),"")),"")</f>
        <v/>
      </c>
      <c r="DY97" s="157"/>
      <c r="DZ97" s="82"/>
      <c r="EA97" s="80" t="str">
        <f>IF(AND(申込書!$C$106&lt;&gt;"▼プルダウンより選択してください",申込書!$C$106&lt;&gt;"",申込書!$P$106&lt;&gt;"YYYY/MM/DD",$G97&lt;&gt;""),申込書!$P$106,"")</f>
        <v/>
      </c>
      <c r="EB97" s="81" t="str">
        <f>IF(AND(申込書!$C$106&lt;&gt;"▼プルダウンより選択してください",申込書!$C$106&lt;&gt;"",$G97&lt;&gt;""),申込書!$M$106,"")</f>
        <v/>
      </c>
      <c r="EC97" s="81" t="str">
        <f>IF($EA$3&lt;&gt;"コンテンツなし",IF(AND(申込書!$AH$4="GIGAスクールパック",SUM($P97,$R97)&lt;&gt;0),SUM($P97,$R97),IF(AND(申込書!$AH$4="SKY安心GIGAタブレット",SUM($T97,$V97)&lt;&gt;0),SUM($T97,$V97),"")),"")</f>
        <v/>
      </c>
      <c r="ED97" s="81" t="str">
        <f>IF($EA$3&lt;&gt;"コンテンツなし",IF(AND(申込書!$AH$4="GIGAスクールパック",SUM($Q97,$S97)&lt;&gt;0),SUM($Q97,$S97),IF(AND(申込書!$AH$4="SKY安心GIGAタブレット",SUM($U97,$W97)&lt;&gt;0),SUM($U97,$W97),"")),"")</f>
        <v/>
      </c>
      <c r="EE97" s="157"/>
      <c r="EF97" s="82"/>
      <c r="EG97" s="80" t="str">
        <f>IF(AND(申込書!$C$107&lt;&gt;"▼プルダウンより選択してください",申込書!$C$107&lt;&gt;"",申込書!$P$107&lt;&gt;"YYYY/MM/DD",$G97&lt;&gt;""),申込書!$P$107,"")</f>
        <v/>
      </c>
      <c r="EH97" s="81" t="str">
        <f>IF(AND(申込書!$C$107&lt;&gt;"▼プルダウンより選択してください",申込書!$C$107&lt;&gt;"",$G97&lt;&gt;""),申込書!$M$107,"")</f>
        <v/>
      </c>
      <c r="EI97" s="81" t="str">
        <f>IF($EG$3&lt;&gt;"コンテンツなし",IF(AND(申込書!$AH$4="GIGAスクールパック",SUM($P97,$R97)&lt;&gt;0),SUM($P97,$R97),IF(AND(申込書!$AH$4="SKY安心GIGAタブレット",SUM($T97,$V97)&lt;&gt;0),SUM($T97,$V97),"")),"")</f>
        <v/>
      </c>
      <c r="EJ97" s="81" t="str">
        <f>IF($EG$3&lt;&gt;"コンテンツなし",IF(AND(申込書!$AH$4="GIGAスクールパック",SUM($Q97,$S97)&lt;&gt;0),SUM($Q97,$S97),IF(AND(申込書!$AH$4="SKY安心GIGAタブレット",SUM($U97,$W97)&lt;&gt;0),SUM($U97,$W97),"")),"")</f>
        <v/>
      </c>
      <c r="EK97" s="157"/>
      <c r="EL97" s="82"/>
      <c r="EM97" s="80" t="str">
        <f>IF(AND(申込書!$C$108&lt;&gt;"▼プルダウンより選択してください",申込書!$C$108&lt;&gt;"",申込書!$P$108&lt;&gt;"YYYY/MM/DD",$G97&lt;&gt;""),申込書!$P$108,"")</f>
        <v/>
      </c>
      <c r="EN97" s="81" t="str">
        <f>IF(AND(申込書!$C$108&lt;&gt;"▼プルダウンより選択してください",申込書!$C$108&lt;&gt;"",$G97&lt;&gt;""),申込書!$M$108,"")</f>
        <v/>
      </c>
      <c r="EO97" s="81" t="str">
        <f>IF($EM$3&lt;&gt;"コンテンツなし",IF(AND(申込書!$AH$4="GIGAスクールパック",SUM($P97,$R97)&lt;&gt;0),SUM($P97,$R97),IF(AND(申込書!$AH$4="SKY安心GIGAタブレット",SUM($T97,$V97)&lt;&gt;0),SUM($T97,$V97),"")),"")</f>
        <v/>
      </c>
      <c r="EP97" s="81" t="str">
        <f>IF($EM$3&lt;&gt;"コンテンツなし",IF(AND(申込書!$AH$4="GIGAスクールパック",SUM($Q97,$S97)&lt;&gt;0),SUM($Q97,$S97),IF(AND(申込書!$AH$4="SKY安心GIGAタブレット",SUM($U97,$W97)&lt;&gt;0),SUM($U97,$W97),"")),"")</f>
        <v/>
      </c>
      <c r="EQ97" s="157"/>
      <c r="ER97" s="82"/>
      <c r="ES97" s="80" t="str">
        <f>IF(AND(申込書!$C$109&lt;&gt;"▼プルダウンより選択してください",申込書!$C$109&lt;&gt;"",申込書!$P$109&lt;&gt;"YYYY/MM/DD",$G97&lt;&gt;""),申込書!$P$109,"")</f>
        <v/>
      </c>
      <c r="ET97" s="81" t="str">
        <f>IF(AND(申込書!$C$109&lt;&gt;"▼プルダウンより選択してください",申込書!$C$109&lt;&gt;"",$G97&lt;&gt;""),申込書!$M$109,"")</f>
        <v/>
      </c>
      <c r="EU97" s="81" t="str">
        <f>IF($ES$3&lt;&gt;"コンテンツなし",IF(AND(申込書!$AH$4="GIGAスクールパック",SUM($P97,$R97)&lt;&gt;0),SUM($P97,$R97),IF(AND(申込書!$AH$4="SKY安心GIGAタブレット",SUM($T97,$V97)&lt;&gt;0),SUM($T97,$V97),"")),"")</f>
        <v/>
      </c>
      <c r="EV97" s="81" t="str">
        <f>IF($ES$3&lt;&gt;"コンテンツなし",IF(AND(申込書!$AH$4="GIGAスクールパック",SUM($Q97,$S97)&lt;&gt;0),SUM($Q97,$S97),IF(AND(申込書!$AH$4="SKY安心GIGAタブレット",SUM($U97,$W97)&lt;&gt;0),SUM($U97,$W97),"")),"")</f>
        <v/>
      </c>
      <c r="EW97" s="157"/>
      <c r="EX97" s="82"/>
      <c r="EY97" s="80" t="str">
        <f>IF(AND(申込書!$C$110&lt;&gt;"▼プルダウンより選択してください",申込書!$C$110&lt;&gt;"",申込書!$P$110&lt;&gt;"YYYY/MM/DD",$G97&lt;&gt;""),申込書!$P$110,"")</f>
        <v/>
      </c>
      <c r="EZ97" s="81" t="str">
        <f>IF(AND(申込書!$C$110&lt;&gt;"▼プルダウンより選択してください",申込書!$C$110&lt;&gt;"",$G97&lt;&gt;""),申込書!$M$110,"")</f>
        <v/>
      </c>
      <c r="FA97" s="81" t="str">
        <f>IF($EY$3&lt;&gt;"コンテンツなし",IF(AND(申込書!$AH$4="GIGAスクールパック",SUM($P97,$R97)&lt;&gt;0),SUM($P97,$R97),IF(AND(申込書!$AH$4="SKY安心GIGAタブレット",SUM($T97,$V97)&lt;&gt;0),SUM($T97,$V97),"")),"")</f>
        <v/>
      </c>
      <c r="FB97" s="81" t="str">
        <f>IF($EY$3&lt;&gt;"コンテンツなし",IF(AND(申込書!$AH$4="GIGAスクールパック",SUM($Q97,$S97)&lt;&gt;0),SUM($Q97,$S97),IF(AND(申込書!$AH$4="SKY安心GIGAタブレット",SUM($U97,$W97)&lt;&gt;0),SUM($U97,$W97),"")),"")</f>
        <v/>
      </c>
      <c r="FC97" s="157"/>
      <c r="FD97" s="82"/>
      <c r="FE97" s="80" t="str">
        <f>IF(AND(申込書!$C$111&lt;&gt;"▼プルダウンより選択してください",申込書!$C$111&lt;&gt;"",申込書!$P$111&lt;&gt;"YYYY/MM/DD",$G97&lt;&gt;""),申込書!$P$111,"")</f>
        <v/>
      </c>
      <c r="FF97" s="81" t="str">
        <f>IF(AND(申込書!$C$111&lt;&gt;"▼プルダウンより選択してください",申込書!$C$111&lt;&gt;"",$G97&lt;&gt;""),申込書!$M$111,"")</f>
        <v/>
      </c>
      <c r="FG97" s="81" t="str">
        <f>IF($FE$3&lt;&gt;"コンテンツなし",IF(AND(申込書!$AH$4="GIGAスクールパック",SUM($P97,$R97)&lt;&gt;0),SUM($P97,$R97),IF(AND(申込書!$AH$4="SKY安心GIGAタブレット",SUM($T97,$V97)&lt;&gt;0),SUM($T97,$V97),"")),"")</f>
        <v/>
      </c>
      <c r="FH97" s="81" t="str">
        <f>IF($FE$3&lt;&gt;"コンテンツなし",IF(AND(申込書!$AH$4="GIGAスクールパック",SUM($Q97,$S97)&lt;&gt;0),SUM($Q97,$S97),IF(AND(申込書!$AH$4="SKY安心GIGAタブレット",SUM($U97,$W97)&lt;&gt;0),SUM($U97,$W97),"")),"")</f>
        <v/>
      </c>
      <c r="FI97" s="157"/>
      <c r="FJ97" s="82"/>
      <c r="FK97" s="80" t="str">
        <f>IF(AND(申込書!$C$112&lt;&gt;"▼プルダウンより選択してください",申込書!$C$112&lt;&gt;"",申込書!$P$112&lt;&gt;"YYYY/MM/DD",$G97&lt;&gt;""),申込書!$P$112,"")</f>
        <v/>
      </c>
      <c r="FL97" s="81" t="str">
        <f>IF(AND(申込書!$C$112&lt;&gt;"▼プルダウンより選択してください",申込書!$C$112&lt;&gt;"",$G97&lt;&gt;""),申込書!$M$112,"")</f>
        <v/>
      </c>
      <c r="FM97" s="81" t="str">
        <f>IF($FK$3&lt;&gt;"コンテンツなし",IF(AND(申込書!$AH$4="GIGAスクールパック",SUM($P97,$R97)&lt;&gt;0),SUM($P97,$R97),IF(AND(申込書!$AH$4="SKY安心GIGAタブレット",SUM($T97,$V97)&lt;&gt;0),SUM($T97,$V97),"")),"")</f>
        <v/>
      </c>
      <c r="FN97" s="81" t="str">
        <f>IF($FK$3&lt;&gt;"コンテンツなし",IF(AND(申込書!$AH$4="GIGAスクールパック",SUM($Q97,$S97)&lt;&gt;0),SUM($Q97,$S97),IF(AND(申込書!$AH$4="SKY安心GIGAタブレット",SUM($U97,$W97)&lt;&gt;0),SUM($U97,$W97),"")),"")</f>
        <v/>
      </c>
      <c r="FO97" s="157"/>
      <c r="FP97" s="82"/>
      <c r="FQ97" s="80" t="str">
        <f>IF(AND(申込書!$C$113&lt;&gt;"▼プルダウンより選択してください",申込書!$C$113&lt;&gt;"",申込書!$P$113&lt;&gt;"YYYY/MM/DD",$G97&lt;&gt;""),申込書!$P$113,"")</f>
        <v/>
      </c>
      <c r="FR97" s="81" t="str">
        <f>IF(AND(申込書!$C$113&lt;&gt;"▼プルダウンより選択してください",申込書!$C$113&lt;&gt;"",$G97&lt;&gt;""),申込書!$M$113,"")</f>
        <v/>
      </c>
      <c r="FS97" s="81" t="str">
        <f>IF($FQ$3&lt;&gt;"コンテンツなし",IF(AND(申込書!$AH$4="GIGAスクールパック",SUM($P97,$R97)&lt;&gt;0),SUM($P97,$R97),IF(AND(申込書!$AH$4="SKY安心GIGAタブレット",SUM($T97,$V97)&lt;&gt;0),SUM($T97,$V97),"")),"")</f>
        <v/>
      </c>
      <c r="FT97" s="81" t="str">
        <f>IF($FQ$3&lt;&gt;"コンテンツなし",IF(AND(申込書!$AH$4="GIGAスクールパック",SUM($Q97,$S97)&lt;&gt;0),SUM($Q97,$S97),IF(AND(申込書!$AH$4="SKY安心GIGAタブレット",SUM($U97,$W97)&lt;&gt;0),SUM($U97,$W97),"")),"")</f>
        <v/>
      </c>
      <c r="FU97" s="157"/>
      <c r="FV97" s="82"/>
      <c r="FW97" s="80" t="str">
        <f>IF(AND(申込書!$C$114&lt;&gt;"▼プルダウンより選択してください",申込書!$C$114&lt;&gt;"",申込書!$P$114&lt;&gt;"YYYY/MM/DD",$G97&lt;&gt;""),申込書!$P$114,"")</f>
        <v/>
      </c>
      <c r="FX97" s="81" t="str">
        <f>IF(AND(申込書!$C$114&lt;&gt;"▼プルダウンより選択してください",申込書!$C$114&lt;&gt;"",$G97&lt;&gt;""),申込書!$M$114,"")</f>
        <v/>
      </c>
      <c r="FY97" s="81" t="str">
        <f>IF($FW$3&lt;&gt;"コンテンツなし",IF(AND(申込書!$AH$4="GIGAスクールパック",SUM($P97,$R97)&lt;&gt;0),SUM($P97,$R97),IF(AND(申込書!$AH$4="SKY安心GIGAタブレット",SUM($T97,$V97)&lt;&gt;0),SUM($T97,$V97),"")),"")</f>
        <v/>
      </c>
      <c r="FZ97" s="81" t="str">
        <f>IF($FW$3&lt;&gt;"コンテンツなし",IF(AND(申込書!$AH$4="GIGAスクールパック",SUM($Q97,$S97)&lt;&gt;0),SUM($Q97,$S97),IF(AND(申込書!$AH$4="SKY安心GIGAタブレット",SUM($U97,$W97)&lt;&gt;0),SUM($U97,$W97),"")),"")</f>
        <v/>
      </c>
      <c r="GA97" s="157"/>
      <c r="GB97" s="82"/>
      <c r="GC97" s="80" t="str">
        <f>IF(AND(申込書!$C$115&lt;&gt;"▼プルダウンより選択してください",申込書!$C$115&lt;&gt;"",申込書!$P$115&lt;&gt;"YYYY/MM/DD",$G97&lt;&gt;""),申込書!$P$115,"")</f>
        <v/>
      </c>
      <c r="GD97" s="81" t="str">
        <f>IF(AND(申込書!$C$115&lt;&gt;"▼プルダウンより選択してください",申込書!$C$115&lt;&gt;"",$G97&lt;&gt;""),申込書!$M$115,"")</f>
        <v/>
      </c>
      <c r="GE97" s="81" t="str">
        <f>IF($GC$3&lt;&gt;"コンテンツなし",IF(AND(申込書!$AH$4="GIGAスクールパック",SUM($P97,$R97)&lt;&gt;0),SUM($P97,$R97),IF(AND(申込書!$AH$4="SKY安心GIGAタブレット",SUM($T97,$V97)&lt;&gt;0),SUM($T97,$V97),"")),"")</f>
        <v/>
      </c>
      <c r="GF97" s="81" t="str">
        <f>IF($GC$3&lt;&gt;"コンテンツなし",IF(AND(申込書!$AH$4="GIGAスクールパック",SUM($Q97,$S97)&lt;&gt;0),SUM($Q97,$S97),IF(AND(申込書!$AH$4="SKY安心GIGAタブレット",SUM($U97,$W97)&lt;&gt;0),SUM($U97,$W97),"")),"")</f>
        <v/>
      </c>
      <c r="GG97" s="157"/>
      <c r="GH97" s="82"/>
      <c r="GI97" s="80" t="str">
        <f>IF(AND(申込書!$C$116&lt;&gt;"▼プルダウンより選択してください",申込書!$C$116&lt;&gt;"",申込書!$P$116&lt;&gt;"YYYY/MM/DD",$G97&lt;&gt;""),申込書!$P$116,"")</f>
        <v/>
      </c>
      <c r="GJ97" s="81" t="str">
        <f>IF(AND(申込書!$C$116&lt;&gt;"▼プルダウンより選択してください",申込書!$C$116&lt;&gt;"",$G97&lt;&gt;""),申込書!$M$116,"")</f>
        <v/>
      </c>
      <c r="GK97" s="81" t="str">
        <f>IF($GI$3&lt;&gt;"コンテンツなし",IF(AND(申込書!$AH$4="GIGAスクールパック",SUM($P97,$R97)&lt;&gt;0),SUM($P97,$R97),IF(AND(申込書!$AH$4="SKY安心GIGAタブレット",SUM($T97,$V97)&lt;&gt;0),SUM($T97,$V97),"")),"")</f>
        <v/>
      </c>
      <c r="GL97" s="81" t="str">
        <f>IF($GI$3&lt;&gt;"コンテンツなし",IF(AND(申込書!$AH$4="GIGAスクールパック",SUM($Q97,$S97)&lt;&gt;0),SUM($Q97,$S97),IF(AND(申込書!$AH$4="SKY安心GIGAタブレット",SUM($U97,$W97)&lt;&gt;0),SUM($U97,$W97),"")),"")</f>
        <v/>
      </c>
      <c r="GM97" s="157"/>
      <c r="GN97" s="82"/>
      <c r="GO97" s="80" t="str">
        <f>IF(AND(申込書!$C$117&lt;&gt;"▼プルダウンより選択してください",申込書!$C$117&lt;&gt;"",申込書!$P$117&lt;&gt;"YYYY/MM/DD",$G97&lt;&gt;""),申込書!$P$117,"")</f>
        <v/>
      </c>
      <c r="GP97" s="81" t="str">
        <f>IF(AND(申込書!$C$117&lt;&gt;"▼プルダウンより選択してください",申込書!$C$117&lt;&gt;"",$G97&lt;&gt;""),申込書!$M$117,"")</f>
        <v/>
      </c>
      <c r="GQ97" s="81" t="str">
        <f>IF($GO$3&lt;&gt;"コンテンツなし",IF(AND(申込書!$AH$4="GIGAスクールパック",SUM($P97,$R97)&lt;&gt;0),SUM($P97,$R97),IF(AND(申込書!$AH$4="SKY安心GIGAタブレット",SUM($T97,$V97)&lt;&gt;0),SUM($T97,$V97),"")),"")</f>
        <v/>
      </c>
      <c r="GR97" s="81" t="str">
        <f>IF($GO$3&lt;&gt;"コンテンツなし",IF(AND(申込書!$AH$4="GIGAスクールパック",SUM($Q97,$S97)&lt;&gt;0),SUM($Q97,$S97),IF(AND(申込書!$AH$4="SKY安心GIGAタブレット",SUM($U97,$W97)&lt;&gt;0),SUM($U97,$W97),"")),"")</f>
        <v/>
      </c>
      <c r="GS97" s="157"/>
      <c r="GT97" s="82"/>
      <c r="GU97" s="80" t="str">
        <f>IF(AND(申込書!$C$118&lt;&gt;"▼プルダウンより選択してください",申込書!$C$118&lt;&gt;"",申込書!$P$118&lt;&gt;"YYYY/MM/DD",$G97&lt;&gt;""),申込書!$P$118,"")</f>
        <v/>
      </c>
      <c r="GV97" s="81" t="str">
        <f>IF(AND(申込書!$C$118&lt;&gt;"▼プルダウンより選択してください",申込書!$C$118&lt;&gt;"",$G97&lt;&gt;""),申込書!$M$118,"")</f>
        <v/>
      </c>
      <c r="GW97" s="81" t="str">
        <f>IF($GU$3&lt;&gt;"コンテンツなし",IF(AND(申込書!$AH$4="GIGAスクールパック",SUM($P97,$R97)&lt;&gt;0),SUM($P97,$R97),IF(AND(申込書!$AH$4="SKY安心GIGAタブレット",SUM($T97,$V97)&lt;&gt;0),SUM($T97,$V97),"")),"")</f>
        <v/>
      </c>
      <c r="GX97" s="81" t="str">
        <f>IF($GU$3&lt;&gt;"コンテンツなし",IF(AND(申込書!$AH$4="GIGAスクールパック",SUM($Q97,$S97)&lt;&gt;0),SUM($Q97,$S97),IF(AND(申込書!$AH$4="SKY安心GIGAタブレット",SUM($U97,$W97)&lt;&gt;0),SUM($U97,$W97),"")),"")</f>
        <v/>
      </c>
      <c r="GY97" s="157"/>
      <c r="GZ97" s="82"/>
      <c r="HA97" s="80" t="str">
        <f>IF(AND(申込書!$C$119&lt;&gt;"▼プルダウンより選択してください",申込書!$C$119&lt;&gt;"",申込書!$P$119&lt;&gt;"YYYY/MM/DD",$G97&lt;&gt;""),申込書!$P$119,"")</f>
        <v/>
      </c>
      <c r="HB97" s="81" t="str">
        <f>IF(AND(申込書!$C$119&lt;&gt;"▼プルダウンより選択してください",申込書!$C$119&lt;&gt;"",$G97&lt;&gt;""),申込書!$M$119,"")</f>
        <v/>
      </c>
      <c r="HC97" s="81" t="str">
        <f>IF($HA$3&lt;&gt;"コンテンツなし",IF(AND(申込書!$AH$4="GIGAスクールパック",SUM($P97,$R97)&lt;&gt;0),SUM($P97,$R97),IF(AND(申込書!$AH$4="SKY安心GIGAタブレット",SUM($T97,$V97)&lt;&gt;0),SUM($T97,$V97),"")),"")</f>
        <v/>
      </c>
      <c r="HD97" s="81" t="str">
        <f>IF($HA$3&lt;&gt;"コンテンツなし",IF(AND(申込書!$AH$4="GIGAスクールパック",SUM($Q97,$S97)&lt;&gt;0),SUM($Q97,$S97),IF(AND(申込書!$AH$4="SKY安心GIGAタブレット",SUM($U97,$W97)&lt;&gt;0),SUM($U97,$W97),"")),"")</f>
        <v/>
      </c>
      <c r="HE97" s="157"/>
      <c r="HF97" s="82"/>
      <c r="HG97" s="83"/>
    </row>
    <row r="98" spans="2:215" ht="26.85" customHeight="1">
      <c r="B98" s="62">
        <f t="shared" si="1"/>
        <v>93</v>
      </c>
      <c r="C98" s="63"/>
      <c r="D98" s="64"/>
      <c r="E98" s="207"/>
      <c r="F98" s="65"/>
      <c r="G98" s="66"/>
      <c r="H98" s="67"/>
      <c r="I98" s="68"/>
      <c r="J98" s="69"/>
      <c r="K98" s="70"/>
      <c r="L98" s="71"/>
      <c r="M98" s="72"/>
      <c r="N98" s="73"/>
      <c r="O98" s="74"/>
      <c r="P98" s="179"/>
      <c r="Q98" s="180"/>
      <c r="R98" s="180"/>
      <c r="S98" s="181"/>
      <c r="T98" s="179"/>
      <c r="U98" s="180"/>
      <c r="V98" s="182"/>
      <c r="W98" s="181"/>
      <c r="X98" s="75"/>
      <c r="Y98" s="76"/>
      <c r="Z98" s="77"/>
      <c r="AA98" s="78"/>
      <c r="AB98" s="79"/>
      <c r="AC98" s="79"/>
      <c r="AD98" s="79"/>
      <c r="AE98" s="77"/>
      <c r="AF98" s="139"/>
      <c r="AG98" s="139"/>
      <c r="AH98" s="139"/>
      <c r="AI98" s="80" t="str">
        <f>IF(AND(申込書!$C$90&lt;&gt;"▼プルダウンより選択してください",申込書!$C$90&lt;&gt;"",申込書!$P$90&lt;&gt;"YYYY/MM/DD",$G98&lt;&gt;""),申込書!$P$90,"")</f>
        <v/>
      </c>
      <c r="AJ98" s="81" t="str">
        <f>IF(AND(申込書!$C$90&lt;&gt;"▼プルダウンより選択してください",申込書!$C$90&lt;&gt;"",$G98&lt;&gt;""),申込書!$M$90,"")</f>
        <v/>
      </c>
      <c r="AK98" s="81" t="str">
        <f>IF($AI$3&lt;&gt;"コンテンツなし",IF(AND(申込書!$AH$4="GIGAスクールパック",SUM($P98,$R98)&lt;&gt;0),SUM($P98,$R98),IF(AND(申込書!$AH$4="SKY安心GIGAタブレット",SUM($T98,$V98)&lt;&gt;0),SUM($T98,$V98),"")),"")</f>
        <v/>
      </c>
      <c r="AL98" s="81" t="str">
        <f>IF($AI$3&lt;&gt;"コンテンツなし",IF(AND(申込書!$AH$4="GIGAスクールパック",SUM($Q98,$S98)&lt;&gt;0),SUM($Q98,$S98),IF(AND(申込書!$AH$4="SKY安心GIGAタブレット",SUM($U98,$W98)&lt;&gt;0),SUM($U98,$W98),"")),"")</f>
        <v/>
      </c>
      <c r="AM98" s="157"/>
      <c r="AN98" s="82"/>
      <c r="AO98" s="80" t="str">
        <f>IF(AND(申込書!$C$91&lt;&gt;"▼プルダウンより選択してください",申込書!$C$91&lt;&gt;"",申込書!$P$91&lt;&gt;"YYYY/MM/DD",$G98&lt;&gt;""),申込書!$P$91,"")</f>
        <v/>
      </c>
      <c r="AP98" s="81" t="str">
        <f>IF(AND(申込書!$C$91&lt;&gt;"▼プルダウンより選択してください",申込書!$C$91&lt;&gt;"",$G98&lt;&gt;""),申込書!$M$91,"")</f>
        <v/>
      </c>
      <c r="AQ98" s="81" t="str">
        <f>IF($AO$3&lt;&gt;"コンテンツなし",IF(AND(申込書!$AH$4="GIGAスクールパック",SUM($P98,$R98)&lt;&gt;0),SUM($P98,$R98),IF(AND(申込書!$AH$4="SKY安心GIGAタブレット",SUM($T98,$V98)&lt;&gt;0),SUM($T98,$V98),"")),"")</f>
        <v/>
      </c>
      <c r="AR98" s="81" t="str">
        <f>IF($AO$3&lt;&gt;"コンテンツなし",IF(AND(申込書!$AH$4="GIGAスクールパック",SUM($Q98,$S98)&lt;&gt;0),SUM($Q98,$S98),IF(AND(申込書!$AH$4="SKY安心GIGAタブレット",SUM($U98,$W98)&lt;&gt;0),SUM($U98,$W98),"")),"")</f>
        <v/>
      </c>
      <c r="AS98" s="157"/>
      <c r="AT98" s="82"/>
      <c r="AU98" s="80" t="str">
        <f>IF(AND(申込書!$C$92&lt;&gt;"▼プルダウンより選択してください",申込書!$C$92&lt;&gt;"",申込書!$P$92&lt;&gt;"YYYY/MM/DD",$G98&lt;&gt;""),申込書!$P$92,"")</f>
        <v/>
      </c>
      <c r="AV98" s="81" t="str">
        <f>IF(AND(申込書!$C$92&lt;&gt;"▼プルダウンより選択してください",申込書!$C$92&lt;&gt;"",$G98&lt;&gt;""),申込書!$M$92,"")</f>
        <v/>
      </c>
      <c r="AW98" s="81" t="str">
        <f>IF($AU$3&lt;&gt;"コンテンツなし",IF(AND(申込書!$AH$4="GIGAスクールパック",SUM($P98,$R98)&lt;&gt;0),SUM($P98,$R98),IF(AND(申込書!$AH$4="SKY安心GIGAタブレット",SUM($T98,$V98)&lt;&gt;0),SUM($T98,$V98),"")),"")</f>
        <v/>
      </c>
      <c r="AX98" s="81" t="str">
        <f>IF($AU$3&lt;&gt;"コンテンツなし",IF(AND(申込書!$AH$4="GIGAスクールパック",SUM($Q98,$S98)&lt;&gt;0),SUM($Q98,$S98),IF(AND(申込書!$AH$4="SKY安心GIGAタブレット",SUM($U98,$W98)&lt;&gt;0),SUM($U98,$W98),"")),"")</f>
        <v/>
      </c>
      <c r="AY98" s="157"/>
      <c r="AZ98" s="82"/>
      <c r="BA98" s="80" t="str">
        <f>IF(AND(申込書!$C$93&lt;&gt;"▼プルダウンより選択してください",申込書!$C$93&lt;&gt;"",申込書!$P$93&lt;&gt;"YYYY/MM/DD",$G98&lt;&gt;""),申込書!$P$93,"")</f>
        <v/>
      </c>
      <c r="BB98" s="81" t="str">
        <f>IF(AND(申込書!$C$93&lt;&gt;"▼プルダウンより選択してください",申込書!$C$93&lt;&gt;"",申込書!$M$93&gt;=1,$G98&lt;&gt;""),申込書!$M$93,"")</f>
        <v/>
      </c>
      <c r="BC98" s="81" t="str">
        <f>IF($BA$3&lt;&gt;"コンテンツなし",IF(AND(申込書!$AH$4="GIGAスクールパック",SUM($P98,$R98)&lt;&gt;0),SUM($P98,$R98),IF(AND(申込書!$AH$4="SKY安心GIGAタブレット",SUM($T98,$V98)&lt;&gt;0),SUM($T98,$V98),"")),"")</f>
        <v/>
      </c>
      <c r="BD98" s="81" t="str">
        <f>IF($BA$3&lt;&gt;"コンテンツなし",IF(AND(申込書!$AH$4="GIGAスクールパック",SUM($Q98,$S98)&lt;&gt;0),SUM($Q98,$S98),IF(AND(申込書!$AH$4="SKY安心GIGAタブレット",SUM($U98,$W98)&lt;&gt;0),SUM($U98,$W98),"")),"")</f>
        <v/>
      </c>
      <c r="BE98" s="157"/>
      <c r="BF98" s="82"/>
      <c r="BG98" s="80" t="str">
        <f>IF(AND(申込書!$C$94&lt;&gt;"▼プルダウンより選択してください",申込書!$C$94&lt;&gt;"",申込書!$P$94&lt;&gt;"YYYY/MM/DD",$G98&lt;&gt;""),申込書!$P$94,"")</f>
        <v/>
      </c>
      <c r="BH98" s="81" t="str">
        <f>IF(AND(申込書!$C$94&lt;&gt;"▼プルダウンより選択してください",申込書!$C$94&lt;&gt;"",$G98&lt;&gt;""),申込書!$M$94,"")</f>
        <v/>
      </c>
      <c r="BI98" s="81" t="str">
        <f>IF($BG$3&lt;&gt;"コンテンツなし",IF(AND(申込書!$AH$4="GIGAスクールパック",SUM($P98,$R98)&lt;&gt;0),SUM($P98,$R98),IF(AND(申込書!$AH$4="SKY安心GIGAタブレット",SUM($T98,$V98)&lt;&gt;0),SUM($T98,$V98),"")),"")</f>
        <v/>
      </c>
      <c r="BJ98" s="81" t="str">
        <f>IF($BG$3&lt;&gt;"コンテンツなし",IF(AND(申込書!$AH$4="GIGAスクールパック",SUM($Q98,$S98)&lt;&gt;0),SUM($Q98,$S98),IF(AND(申込書!$AH$4="SKY安心GIGAタブレット",SUM($U98,$W98)&lt;&gt;0),SUM($U98,$W98),"")),"")</f>
        <v/>
      </c>
      <c r="BK98" s="157"/>
      <c r="BL98" s="82"/>
      <c r="BM98" s="80" t="str">
        <f>IF(AND(申込書!$C$95&lt;&gt;"▼プルダウンより選択してください",申込書!$C$95&lt;&gt;"",申込書!$P$95&lt;&gt;"YYYY/MM/DD",$G98&lt;&gt;""),申込書!$P$95,"")</f>
        <v/>
      </c>
      <c r="BN98" s="81" t="str">
        <f>IF(AND(申込書!$C$95&lt;&gt;"▼プルダウンより選択してください",申込書!$C$95&lt;&gt;"",$G98&lt;&gt;""),申込書!$M$95,"")</f>
        <v/>
      </c>
      <c r="BO98" s="81" t="str">
        <f>IF($BM$3&lt;&gt;"コンテンツなし",IF(AND(申込書!$AH$4="GIGAスクールパック",SUM($P98,$R98)&lt;&gt;0),SUM($P98,$R98),IF(AND(申込書!$AH$4="SKY安心GIGAタブレット",SUM($T98,$V98)&lt;&gt;0),SUM($T98,$V98),"")),"")</f>
        <v/>
      </c>
      <c r="BP98" s="81" t="str">
        <f>IF($BM$3&lt;&gt;"コンテンツなし",IF(AND(申込書!$AH$4="GIGAスクールパック",SUM($Q98,$S98)&lt;&gt;0),SUM($Q98,$S98),IF(AND(申込書!$AH$4="SKY安心GIGAタブレット",SUM($U98,$W98)&lt;&gt;0),SUM($U98,$W98),"")),"")</f>
        <v/>
      </c>
      <c r="BQ98" s="157"/>
      <c r="BR98" s="82"/>
      <c r="BS98" s="80" t="str">
        <f>IF(AND(申込書!$C$96&lt;&gt;"▼プルダウンより選択してください",申込書!$C$96&lt;&gt;"",申込書!$P$96&lt;&gt;"YYYY/MM/DD",$G98&lt;&gt;""),申込書!$P$96,"")</f>
        <v/>
      </c>
      <c r="BT98" s="81" t="str">
        <f>IF(AND(申込書!$C$96&lt;&gt;"▼プルダウンより選択してください",申込書!$C$96&lt;&gt;"",$G98&lt;&gt;""),申込書!$M$96,"")</f>
        <v/>
      </c>
      <c r="BU98" s="81" t="str">
        <f>IF($BS$3&lt;&gt;"コンテンツなし",IF(AND(申込書!$AH$4="GIGAスクールパック",SUM($P98,$R98)&lt;&gt;0),SUM($P98,$R98),IF(AND(申込書!$AH$4="SKY安心GIGAタブレット",SUM($T98,$V98)&lt;&gt;0),SUM($T98,$V98),"")),"")</f>
        <v/>
      </c>
      <c r="BV98" s="81" t="str">
        <f>IF($BS$3&lt;&gt;"コンテンツなし",IF(AND(申込書!$AH$4="GIGAスクールパック",SUM($Q98,$S98)&lt;&gt;0),SUM($Q98,$S98),IF(AND(申込書!$AH$4="SKY安心GIGAタブレット",SUM($U98,$W98)&lt;&gt;0),SUM($U98,$W98),"")),"")</f>
        <v/>
      </c>
      <c r="BW98" s="157"/>
      <c r="BX98" s="82"/>
      <c r="BY98" s="80" t="str">
        <f>IF(AND(申込書!$C$97&lt;&gt;"▼プルダウンより選択してください",申込書!$C$97&lt;&gt;"",申込書!$P$97&lt;&gt;"YYYY/MM/DD",$G98&lt;&gt;""),申込書!$P$97,"")</f>
        <v/>
      </c>
      <c r="BZ98" s="81" t="str">
        <f>IF(AND(申込書!$C$97&lt;&gt;"▼プルダウンより選択してください",申込書!$C$97&lt;&gt;"",$G98&lt;&gt;""),申込書!$M$97,"")</f>
        <v/>
      </c>
      <c r="CA98" s="81" t="str">
        <f>IF($BY$3&lt;&gt;"コンテンツなし",IF(AND(申込書!$AH$4="GIGAスクールパック",SUM($P98,$R98)&lt;&gt;0),SUM($P98,$R98),IF(AND(申込書!$AH$4="SKY安心GIGAタブレット",SUM($T98,$V98)&lt;&gt;0),SUM($T98,$V98),"")),"")</f>
        <v/>
      </c>
      <c r="CB98" s="81" t="str">
        <f>IF($BY$3&lt;&gt;"コンテンツなし",IF(AND(申込書!$AH$4="GIGAスクールパック",SUM($Q98,$S98)&lt;&gt;0),SUM($Q98,$S98),IF(AND(申込書!$AH$4="SKY安心GIGAタブレット",SUM($U98,$W98)&lt;&gt;0),SUM($U98,$W98),"")),"")</f>
        <v/>
      </c>
      <c r="CC98" s="157"/>
      <c r="CD98" s="82"/>
      <c r="CE98" s="80" t="str">
        <f>IF(AND(申込書!$C$98&lt;&gt;"▼プルダウンより選択してください",申込書!$C$98&lt;&gt;"",申込書!$P$98&lt;&gt;"YYYY/MM/DD",$G98&lt;&gt;""),申込書!$P$98,"")</f>
        <v/>
      </c>
      <c r="CF98" s="81" t="str">
        <f>IF(AND(申込書!$C$98&lt;&gt;"▼プルダウンより選択してください",申込書!$C$98&lt;&gt;"",$G98&lt;&gt;""),申込書!$M$98,"")</f>
        <v/>
      </c>
      <c r="CG98" s="81" t="str">
        <f>IF($CE$3&lt;&gt;"コンテンツなし",IF(AND(申込書!$AH$4="GIGAスクールパック",SUM($P98,$R98)&lt;&gt;0),SUM($P98,$R98),IF(AND(申込書!$AH$4="SKY安心GIGAタブレット",SUM($T98,$V98)&lt;&gt;0),SUM($T98,$V98),"")),"")</f>
        <v/>
      </c>
      <c r="CH98" s="81" t="str">
        <f>IF($CE$3&lt;&gt;"コンテンツなし",IF(AND(申込書!$AH$4="GIGAスクールパック",SUM($Q98,$S98)&lt;&gt;0),SUM($Q98,$S98),IF(AND(申込書!$AH$4="SKY安心GIGAタブレット",SUM($U98,$W98)&lt;&gt;0),SUM($U98,$W98),"")),"")</f>
        <v/>
      </c>
      <c r="CI98" s="157"/>
      <c r="CJ98" s="82"/>
      <c r="CK98" s="80" t="str">
        <f>IF(AND(申込書!$C$99&lt;&gt;"▼プルダウンより選択してください",申込書!$C$99&lt;&gt;"",申込書!$P$99&lt;&gt;"YYYY/MM/DD",$G98&lt;&gt;""),申込書!$P$99,"")</f>
        <v/>
      </c>
      <c r="CL98" s="81" t="str">
        <f>IF(AND(申込書!$C$99&lt;&gt;"▼プルダウンより選択してください",申込書!$C$99&lt;&gt;"",$G98&lt;&gt;""),申込書!$M$99,"")</f>
        <v/>
      </c>
      <c r="CM98" s="81" t="str">
        <f>IF($CK$3&lt;&gt;"コンテンツなし",IF(AND(申込書!$AH$4="GIGAスクールパック",SUM($P98,$R98)&lt;&gt;0),SUM($P98,$R98),IF(AND(申込書!$AH$4="SKY安心GIGAタブレット",SUM($T98,$V98)&lt;&gt;0),SUM($T98,$V98),"")),"")</f>
        <v/>
      </c>
      <c r="CN98" s="81" t="str">
        <f>IF($CK$3&lt;&gt;"コンテンツなし",IF(AND(申込書!$AH$4="GIGAスクールパック",SUM($Q98,$S98)&lt;&gt;0),SUM($Q98,$S98),IF(AND(申込書!$AH$4="SKY安心GIGAタブレット",SUM($U98,$W98)&lt;&gt;0),SUM($U98,$W98),"")),"")</f>
        <v/>
      </c>
      <c r="CO98" s="157"/>
      <c r="CP98" s="82"/>
      <c r="CQ98" s="80" t="str">
        <f>IF(AND(申込書!$C$100&lt;&gt;"▼プルダウンより選択してください",申込書!$C$100&lt;&gt;"",申込書!$P$100&lt;&gt;"YYYY/MM/DD",$G98&lt;&gt;""),申込書!$P$100,"")</f>
        <v/>
      </c>
      <c r="CR98" s="81" t="str">
        <f>IF(AND(申込書!$C$100&lt;&gt;"▼プルダウンより選択してください",申込書!$C$100&lt;&gt;"",$G98&lt;&gt;""),申込書!$M$100,"")</f>
        <v/>
      </c>
      <c r="CS98" s="81" t="str">
        <f>IF($CQ$3&lt;&gt;"コンテンツなし",IF(AND(申込書!$AH$4="GIGAスクールパック",SUM($P98,$R98)&lt;&gt;0),SUM($P98,$R98),IF(AND(申込書!$AH$4="SKY安心GIGAタブレット",SUM($T98,$V98)&lt;&gt;0),SUM($T98,$V98),"")),"")</f>
        <v/>
      </c>
      <c r="CT98" s="81" t="str">
        <f>IF($CQ$3&lt;&gt;"コンテンツなし",IF(AND(申込書!$AH$4="GIGAスクールパック",SUM($Q98,$S98)&lt;&gt;0),SUM($Q98,$S98),IF(AND(申込書!$AH$4="SKY安心GIGAタブレット",SUM($U98,$W98)&lt;&gt;0),SUM($U98,$W98),"")),"")</f>
        <v/>
      </c>
      <c r="CU98" s="81"/>
      <c r="CV98" s="82"/>
      <c r="CW98" s="80" t="str">
        <f>IF(AND(申込書!$C$101&lt;&gt;"▼プルダウンより選択してください",申込書!$C$101&lt;&gt;"",申込書!$P$101&lt;&gt;"YYYY/MM/DD",$G98&lt;&gt;""),申込書!$P$101,"")</f>
        <v/>
      </c>
      <c r="CX98" s="81" t="str">
        <f>IF(AND(申込書!$C$101&lt;&gt;"▼プルダウンより選択してください",申込書!$C$101&lt;&gt;"",$G98&lt;&gt;""),申込書!$M$101,"")</f>
        <v/>
      </c>
      <c r="CY98" s="81" t="str">
        <f>IF($CW$3&lt;&gt;"コンテンツなし",IF(AND(申込書!$AH$4="GIGAスクールパック",SUM($P98,$R98)&lt;&gt;0),SUM($P98,$R98),IF(AND(申込書!$AH$4="SKY安心GIGAタブレット",SUM($T98,$V98)&lt;&gt;0),SUM($T98,$V98),"")),"")</f>
        <v/>
      </c>
      <c r="CZ98" s="81" t="str">
        <f>IF($CW$3&lt;&gt;"コンテンツなし",IF(AND(申込書!$AH$4="GIGAスクールパック",SUM($Q98,$S98)&lt;&gt;0),SUM($Q98,$S98),IF(AND(申込書!$AH$4="SKY安心GIGAタブレット",SUM($U98,$W98)&lt;&gt;0),SUM($U98,$W98),"")),"")</f>
        <v/>
      </c>
      <c r="DA98" s="81"/>
      <c r="DB98" s="82"/>
      <c r="DC98" s="80" t="str">
        <f>IF(AND(申込書!$C$102&lt;&gt;"▼プルダウンより選択してください",申込書!$C$102&lt;&gt;"",申込書!$P$102&lt;&gt;"YYYY/MM/DD",$G98&lt;&gt;""),申込書!$P$102,"")</f>
        <v/>
      </c>
      <c r="DD98" s="81" t="str">
        <f>IF(AND(申込書!$C$102&lt;&gt;"▼プルダウンより選択してください",申込書!$C$102&lt;&gt;"",$G98&lt;&gt;""),申込書!$M$102,"")</f>
        <v/>
      </c>
      <c r="DE98" s="81" t="str">
        <f>IF($DC$3&lt;&gt;"コンテンツなし",IF(AND(申込書!$AH$4="GIGAスクールパック",SUM($P98,$R98)&lt;&gt;0),SUM($P98,$R98),IF(AND(申込書!$AH$4="SKY安心GIGAタブレット",SUM($T98,$V98)&lt;&gt;0),SUM($T98,$V98),"")),"")</f>
        <v/>
      </c>
      <c r="DF98" s="81" t="str">
        <f>IF($DC$3&lt;&gt;"コンテンツなし",IF(AND(申込書!$AH$4="GIGAスクールパック",SUM($Q98,$S98)&lt;&gt;0),SUM($Q98,$S98),IF(AND(申込書!$AH$4="SKY安心GIGAタブレット",SUM($U98,$W98)&lt;&gt;0),SUM($U98,$W98),"")),"")</f>
        <v/>
      </c>
      <c r="DG98" s="81"/>
      <c r="DH98" s="82"/>
      <c r="DI98" s="80" t="str">
        <f>IF(AND(申込書!$C$103&lt;&gt;"▼プルダウンより選択してください",申込書!$C$103&lt;&gt;"",申込書!$P$103&lt;&gt;"YYYY/MM/DD",$G98&lt;&gt;""),申込書!$P$103,"")</f>
        <v/>
      </c>
      <c r="DJ98" s="81" t="str">
        <f>IF(AND(申込書!$C$103&lt;&gt;"▼プルダウンより選択してください",申込書!$C$103&lt;&gt;"",$G98&lt;&gt;""),申込書!$M$103,"")</f>
        <v/>
      </c>
      <c r="DK98" s="81" t="str">
        <f>IF($DI$3&lt;&gt;"コンテンツなし",IF(AND(申込書!$AH$4="GIGAスクールパック",SUM($P98,$R98)&lt;&gt;0),SUM($P98,$R98),IF(AND(申込書!$AH$4="SKY安心GIGAタブレット",SUM($T98,$V98)&lt;&gt;0),SUM($T98,$V98),"")),"")</f>
        <v/>
      </c>
      <c r="DL98" s="81" t="str">
        <f>IF($DI$3&lt;&gt;"コンテンツなし",IF(AND(申込書!$AH$4="GIGAスクールパック",SUM($Q98,$S98)&lt;&gt;0),SUM($Q98,$S98),IF(AND(申込書!$AH$4="SKY安心GIGAタブレット",SUM($U98,$W98)&lt;&gt;0),SUM($U98,$W98),"")),"")</f>
        <v/>
      </c>
      <c r="DM98" s="81"/>
      <c r="DN98" s="82"/>
      <c r="DO98" s="80" t="str">
        <f>IF(AND(申込書!$C$104&lt;&gt;"▼プルダウンより選択してください",申込書!$C$104&lt;&gt;"",申込書!$P$104&lt;&gt;"YYYY/MM/DD",$G98&lt;&gt;""),申込書!$P$104,"")</f>
        <v/>
      </c>
      <c r="DP98" s="81" t="str">
        <f>IF(AND(申込書!$C$104&lt;&gt;"▼プルダウンより選択してください",申込書!$C$104&lt;&gt;"",$G98&lt;&gt;""),申込書!$M$104,"")</f>
        <v/>
      </c>
      <c r="DQ98" s="81" t="str">
        <f>IF($DO$3&lt;&gt;"コンテンツなし",IF(AND(申込書!$AH$4="GIGAスクールパック",SUM($P98,$R98)&lt;&gt;0),SUM($P98,$R98),IF(AND(申込書!$AH$4="SKY安心GIGAタブレット",SUM($T98,$V98)&lt;&gt;0),SUM($T98,$V98),"")),"")</f>
        <v/>
      </c>
      <c r="DR98" s="81" t="str">
        <f>IF($DO$3&lt;&gt;"コンテンツなし",IF(AND(申込書!$AH$4="GIGAスクールパック",SUM($Q98,$S98)&lt;&gt;0),SUM($Q98,$S98),IF(AND(申込書!$AH$4="SKY安心GIGAタブレット",SUM($U98,$W98)&lt;&gt;0),SUM($U98,$W98),"")),"")</f>
        <v/>
      </c>
      <c r="DS98" s="81"/>
      <c r="DT98" s="82"/>
      <c r="DU98" s="80" t="str">
        <f>IF(AND(申込書!$C$105&lt;&gt;"▼プルダウンより選択してください",申込書!$C$105&lt;&gt;"",申込書!$P$105&lt;&gt;"YYYY/MM/DD",$G98&lt;&gt;""),申込書!$P$105,"")</f>
        <v/>
      </c>
      <c r="DV98" s="81" t="str">
        <f>IF(AND(申込書!$C$105&lt;&gt;"▼プルダウンより選択してください",申込書!$C$105&lt;&gt;"",$G98&lt;&gt;""),申込書!$M$105,"")</f>
        <v/>
      </c>
      <c r="DW98" s="81" t="str">
        <f>IF($DU$3&lt;&gt;"コンテンツなし",IF(AND(申込書!$AH$4="GIGAスクールパック",SUM($P98,$R98)&lt;&gt;0),SUM($P98,$R98),IF(AND(申込書!$AH$4="SKY安心GIGAタブレット",SUM($T98,$V98)&lt;&gt;0),SUM($T98,$V98),"")),"")</f>
        <v/>
      </c>
      <c r="DX98" s="81" t="str">
        <f>IF($DU$3&lt;&gt;"コンテンツなし",IF(AND(申込書!$AH$4="GIGAスクールパック",SUM($Q98,$S98)&lt;&gt;0),SUM($Q98,$S98),IF(AND(申込書!$AH$4="SKY安心GIGAタブレット",SUM($U98,$W98)&lt;&gt;0),SUM($U98,$W98),"")),"")</f>
        <v/>
      </c>
      <c r="DY98" s="157"/>
      <c r="DZ98" s="82"/>
      <c r="EA98" s="80" t="str">
        <f>IF(AND(申込書!$C$106&lt;&gt;"▼プルダウンより選択してください",申込書!$C$106&lt;&gt;"",申込書!$P$106&lt;&gt;"YYYY/MM/DD",$G98&lt;&gt;""),申込書!$P$106,"")</f>
        <v/>
      </c>
      <c r="EB98" s="81" t="str">
        <f>IF(AND(申込書!$C$106&lt;&gt;"▼プルダウンより選択してください",申込書!$C$106&lt;&gt;"",$G98&lt;&gt;""),申込書!$M$106,"")</f>
        <v/>
      </c>
      <c r="EC98" s="81" t="str">
        <f>IF($EA$3&lt;&gt;"コンテンツなし",IF(AND(申込書!$AH$4="GIGAスクールパック",SUM($P98,$R98)&lt;&gt;0),SUM($P98,$R98),IF(AND(申込書!$AH$4="SKY安心GIGAタブレット",SUM($T98,$V98)&lt;&gt;0),SUM($T98,$V98),"")),"")</f>
        <v/>
      </c>
      <c r="ED98" s="81" t="str">
        <f>IF($EA$3&lt;&gt;"コンテンツなし",IF(AND(申込書!$AH$4="GIGAスクールパック",SUM($Q98,$S98)&lt;&gt;0),SUM($Q98,$S98),IF(AND(申込書!$AH$4="SKY安心GIGAタブレット",SUM($U98,$W98)&lt;&gt;0),SUM($U98,$W98),"")),"")</f>
        <v/>
      </c>
      <c r="EE98" s="157"/>
      <c r="EF98" s="82"/>
      <c r="EG98" s="80" t="str">
        <f>IF(AND(申込書!$C$107&lt;&gt;"▼プルダウンより選択してください",申込書!$C$107&lt;&gt;"",申込書!$P$107&lt;&gt;"YYYY/MM/DD",$G98&lt;&gt;""),申込書!$P$107,"")</f>
        <v/>
      </c>
      <c r="EH98" s="81" t="str">
        <f>IF(AND(申込書!$C$107&lt;&gt;"▼プルダウンより選択してください",申込書!$C$107&lt;&gt;"",$G98&lt;&gt;""),申込書!$M$107,"")</f>
        <v/>
      </c>
      <c r="EI98" s="81" t="str">
        <f>IF($EG$3&lt;&gt;"コンテンツなし",IF(AND(申込書!$AH$4="GIGAスクールパック",SUM($P98,$R98)&lt;&gt;0),SUM($P98,$R98),IF(AND(申込書!$AH$4="SKY安心GIGAタブレット",SUM($T98,$V98)&lt;&gt;0),SUM($T98,$V98),"")),"")</f>
        <v/>
      </c>
      <c r="EJ98" s="81" t="str">
        <f>IF($EG$3&lt;&gt;"コンテンツなし",IF(AND(申込書!$AH$4="GIGAスクールパック",SUM($Q98,$S98)&lt;&gt;0),SUM($Q98,$S98),IF(AND(申込書!$AH$4="SKY安心GIGAタブレット",SUM($U98,$W98)&lt;&gt;0),SUM($U98,$W98),"")),"")</f>
        <v/>
      </c>
      <c r="EK98" s="157"/>
      <c r="EL98" s="82"/>
      <c r="EM98" s="80" t="str">
        <f>IF(AND(申込書!$C$108&lt;&gt;"▼プルダウンより選択してください",申込書!$C$108&lt;&gt;"",申込書!$P$108&lt;&gt;"YYYY/MM/DD",$G98&lt;&gt;""),申込書!$P$108,"")</f>
        <v/>
      </c>
      <c r="EN98" s="81" t="str">
        <f>IF(AND(申込書!$C$108&lt;&gt;"▼プルダウンより選択してください",申込書!$C$108&lt;&gt;"",$G98&lt;&gt;""),申込書!$M$108,"")</f>
        <v/>
      </c>
      <c r="EO98" s="81" t="str">
        <f>IF($EM$3&lt;&gt;"コンテンツなし",IF(AND(申込書!$AH$4="GIGAスクールパック",SUM($P98,$R98)&lt;&gt;0),SUM($P98,$R98),IF(AND(申込書!$AH$4="SKY安心GIGAタブレット",SUM($T98,$V98)&lt;&gt;0),SUM($T98,$V98),"")),"")</f>
        <v/>
      </c>
      <c r="EP98" s="81" t="str">
        <f>IF($EM$3&lt;&gt;"コンテンツなし",IF(AND(申込書!$AH$4="GIGAスクールパック",SUM($Q98,$S98)&lt;&gt;0),SUM($Q98,$S98),IF(AND(申込書!$AH$4="SKY安心GIGAタブレット",SUM($U98,$W98)&lt;&gt;0),SUM($U98,$W98),"")),"")</f>
        <v/>
      </c>
      <c r="EQ98" s="157"/>
      <c r="ER98" s="82"/>
      <c r="ES98" s="80" t="str">
        <f>IF(AND(申込書!$C$109&lt;&gt;"▼プルダウンより選択してください",申込書!$C$109&lt;&gt;"",申込書!$P$109&lt;&gt;"YYYY/MM/DD",$G98&lt;&gt;""),申込書!$P$109,"")</f>
        <v/>
      </c>
      <c r="ET98" s="81" t="str">
        <f>IF(AND(申込書!$C$109&lt;&gt;"▼プルダウンより選択してください",申込書!$C$109&lt;&gt;"",$G98&lt;&gt;""),申込書!$M$109,"")</f>
        <v/>
      </c>
      <c r="EU98" s="81" t="str">
        <f>IF($ES$3&lt;&gt;"コンテンツなし",IF(AND(申込書!$AH$4="GIGAスクールパック",SUM($P98,$R98)&lt;&gt;0),SUM($P98,$R98),IF(AND(申込書!$AH$4="SKY安心GIGAタブレット",SUM($T98,$V98)&lt;&gt;0),SUM($T98,$V98),"")),"")</f>
        <v/>
      </c>
      <c r="EV98" s="81" t="str">
        <f>IF($ES$3&lt;&gt;"コンテンツなし",IF(AND(申込書!$AH$4="GIGAスクールパック",SUM($Q98,$S98)&lt;&gt;0),SUM($Q98,$S98),IF(AND(申込書!$AH$4="SKY安心GIGAタブレット",SUM($U98,$W98)&lt;&gt;0),SUM($U98,$W98),"")),"")</f>
        <v/>
      </c>
      <c r="EW98" s="157"/>
      <c r="EX98" s="82"/>
      <c r="EY98" s="80" t="str">
        <f>IF(AND(申込書!$C$110&lt;&gt;"▼プルダウンより選択してください",申込書!$C$110&lt;&gt;"",申込書!$P$110&lt;&gt;"YYYY/MM/DD",$G98&lt;&gt;""),申込書!$P$110,"")</f>
        <v/>
      </c>
      <c r="EZ98" s="81" t="str">
        <f>IF(AND(申込書!$C$110&lt;&gt;"▼プルダウンより選択してください",申込書!$C$110&lt;&gt;"",$G98&lt;&gt;""),申込書!$M$110,"")</f>
        <v/>
      </c>
      <c r="FA98" s="81" t="str">
        <f>IF($EY$3&lt;&gt;"コンテンツなし",IF(AND(申込書!$AH$4="GIGAスクールパック",SUM($P98,$R98)&lt;&gt;0),SUM($P98,$R98),IF(AND(申込書!$AH$4="SKY安心GIGAタブレット",SUM($T98,$V98)&lt;&gt;0),SUM($T98,$V98),"")),"")</f>
        <v/>
      </c>
      <c r="FB98" s="81" t="str">
        <f>IF($EY$3&lt;&gt;"コンテンツなし",IF(AND(申込書!$AH$4="GIGAスクールパック",SUM($Q98,$S98)&lt;&gt;0),SUM($Q98,$S98),IF(AND(申込書!$AH$4="SKY安心GIGAタブレット",SUM($U98,$W98)&lt;&gt;0),SUM($U98,$W98),"")),"")</f>
        <v/>
      </c>
      <c r="FC98" s="157"/>
      <c r="FD98" s="82"/>
      <c r="FE98" s="80" t="str">
        <f>IF(AND(申込書!$C$111&lt;&gt;"▼プルダウンより選択してください",申込書!$C$111&lt;&gt;"",申込書!$P$111&lt;&gt;"YYYY/MM/DD",$G98&lt;&gt;""),申込書!$P$111,"")</f>
        <v/>
      </c>
      <c r="FF98" s="81" t="str">
        <f>IF(AND(申込書!$C$111&lt;&gt;"▼プルダウンより選択してください",申込書!$C$111&lt;&gt;"",$G98&lt;&gt;""),申込書!$M$111,"")</f>
        <v/>
      </c>
      <c r="FG98" s="81" t="str">
        <f>IF($FE$3&lt;&gt;"コンテンツなし",IF(AND(申込書!$AH$4="GIGAスクールパック",SUM($P98,$R98)&lt;&gt;0),SUM($P98,$R98),IF(AND(申込書!$AH$4="SKY安心GIGAタブレット",SUM($T98,$V98)&lt;&gt;0),SUM($T98,$V98),"")),"")</f>
        <v/>
      </c>
      <c r="FH98" s="81" t="str">
        <f>IF($FE$3&lt;&gt;"コンテンツなし",IF(AND(申込書!$AH$4="GIGAスクールパック",SUM($Q98,$S98)&lt;&gt;0),SUM($Q98,$S98),IF(AND(申込書!$AH$4="SKY安心GIGAタブレット",SUM($U98,$W98)&lt;&gt;0),SUM($U98,$W98),"")),"")</f>
        <v/>
      </c>
      <c r="FI98" s="157"/>
      <c r="FJ98" s="82"/>
      <c r="FK98" s="80" t="str">
        <f>IF(AND(申込書!$C$112&lt;&gt;"▼プルダウンより選択してください",申込書!$C$112&lt;&gt;"",申込書!$P$112&lt;&gt;"YYYY/MM/DD",$G98&lt;&gt;""),申込書!$P$112,"")</f>
        <v/>
      </c>
      <c r="FL98" s="81" t="str">
        <f>IF(AND(申込書!$C$112&lt;&gt;"▼プルダウンより選択してください",申込書!$C$112&lt;&gt;"",$G98&lt;&gt;""),申込書!$M$112,"")</f>
        <v/>
      </c>
      <c r="FM98" s="81" t="str">
        <f>IF($FK$3&lt;&gt;"コンテンツなし",IF(AND(申込書!$AH$4="GIGAスクールパック",SUM($P98,$R98)&lt;&gt;0),SUM($P98,$R98),IF(AND(申込書!$AH$4="SKY安心GIGAタブレット",SUM($T98,$V98)&lt;&gt;0),SUM($T98,$V98),"")),"")</f>
        <v/>
      </c>
      <c r="FN98" s="81" t="str">
        <f>IF($FK$3&lt;&gt;"コンテンツなし",IF(AND(申込書!$AH$4="GIGAスクールパック",SUM($Q98,$S98)&lt;&gt;0),SUM($Q98,$S98),IF(AND(申込書!$AH$4="SKY安心GIGAタブレット",SUM($U98,$W98)&lt;&gt;0),SUM($U98,$W98),"")),"")</f>
        <v/>
      </c>
      <c r="FO98" s="157"/>
      <c r="FP98" s="82"/>
      <c r="FQ98" s="80" t="str">
        <f>IF(AND(申込書!$C$113&lt;&gt;"▼プルダウンより選択してください",申込書!$C$113&lt;&gt;"",申込書!$P$113&lt;&gt;"YYYY/MM/DD",$G98&lt;&gt;""),申込書!$P$113,"")</f>
        <v/>
      </c>
      <c r="FR98" s="81" t="str">
        <f>IF(AND(申込書!$C$113&lt;&gt;"▼プルダウンより選択してください",申込書!$C$113&lt;&gt;"",$G98&lt;&gt;""),申込書!$M$113,"")</f>
        <v/>
      </c>
      <c r="FS98" s="81" t="str">
        <f>IF($FQ$3&lt;&gt;"コンテンツなし",IF(AND(申込書!$AH$4="GIGAスクールパック",SUM($P98,$R98)&lt;&gt;0),SUM($P98,$R98),IF(AND(申込書!$AH$4="SKY安心GIGAタブレット",SUM($T98,$V98)&lt;&gt;0),SUM($T98,$V98),"")),"")</f>
        <v/>
      </c>
      <c r="FT98" s="81" t="str">
        <f>IF($FQ$3&lt;&gt;"コンテンツなし",IF(AND(申込書!$AH$4="GIGAスクールパック",SUM($Q98,$S98)&lt;&gt;0),SUM($Q98,$S98),IF(AND(申込書!$AH$4="SKY安心GIGAタブレット",SUM($U98,$W98)&lt;&gt;0),SUM($U98,$W98),"")),"")</f>
        <v/>
      </c>
      <c r="FU98" s="157"/>
      <c r="FV98" s="82"/>
      <c r="FW98" s="80" t="str">
        <f>IF(AND(申込書!$C$114&lt;&gt;"▼プルダウンより選択してください",申込書!$C$114&lt;&gt;"",申込書!$P$114&lt;&gt;"YYYY/MM/DD",$G98&lt;&gt;""),申込書!$P$114,"")</f>
        <v/>
      </c>
      <c r="FX98" s="81" t="str">
        <f>IF(AND(申込書!$C$114&lt;&gt;"▼プルダウンより選択してください",申込書!$C$114&lt;&gt;"",$G98&lt;&gt;""),申込書!$M$114,"")</f>
        <v/>
      </c>
      <c r="FY98" s="81" t="str">
        <f>IF($FW$3&lt;&gt;"コンテンツなし",IF(AND(申込書!$AH$4="GIGAスクールパック",SUM($P98,$R98)&lt;&gt;0),SUM($P98,$R98),IF(AND(申込書!$AH$4="SKY安心GIGAタブレット",SUM($T98,$V98)&lt;&gt;0),SUM($T98,$V98),"")),"")</f>
        <v/>
      </c>
      <c r="FZ98" s="81" t="str">
        <f>IF($FW$3&lt;&gt;"コンテンツなし",IF(AND(申込書!$AH$4="GIGAスクールパック",SUM($Q98,$S98)&lt;&gt;0),SUM($Q98,$S98),IF(AND(申込書!$AH$4="SKY安心GIGAタブレット",SUM($U98,$W98)&lt;&gt;0),SUM($U98,$W98),"")),"")</f>
        <v/>
      </c>
      <c r="GA98" s="157"/>
      <c r="GB98" s="82"/>
      <c r="GC98" s="80" t="str">
        <f>IF(AND(申込書!$C$115&lt;&gt;"▼プルダウンより選択してください",申込書!$C$115&lt;&gt;"",申込書!$P$115&lt;&gt;"YYYY/MM/DD",$G98&lt;&gt;""),申込書!$P$115,"")</f>
        <v/>
      </c>
      <c r="GD98" s="81" t="str">
        <f>IF(AND(申込書!$C$115&lt;&gt;"▼プルダウンより選択してください",申込書!$C$115&lt;&gt;"",$G98&lt;&gt;""),申込書!$M$115,"")</f>
        <v/>
      </c>
      <c r="GE98" s="81" t="str">
        <f>IF($GC$3&lt;&gt;"コンテンツなし",IF(AND(申込書!$AH$4="GIGAスクールパック",SUM($P98,$R98)&lt;&gt;0),SUM($P98,$R98),IF(AND(申込書!$AH$4="SKY安心GIGAタブレット",SUM($T98,$V98)&lt;&gt;0),SUM($T98,$V98),"")),"")</f>
        <v/>
      </c>
      <c r="GF98" s="81" t="str">
        <f>IF($GC$3&lt;&gt;"コンテンツなし",IF(AND(申込書!$AH$4="GIGAスクールパック",SUM($Q98,$S98)&lt;&gt;0),SUM($Q98,$S98),IF(AND(申込書!$AH$4="SKY安心GIGAタブレット",SUM($U98,$W98)&lt;&gt;0),SUM($U98,$W98),"")),"")</f>
        <v/>
      </c>
      <c r="GG98" s="157"/>
      <c r="GH98" s="82"/>
      <c r="GI98" s="80" t="str">
        <f>IF(AND(申込書!$C$116&lt;&gt;"▼プルダウンより選択してください",申込書!$C$116&lt;&gt;"",申込書!$P$116&lt;&gt;"YYYY/MM/DD",$G98&lt;&gt;""),申込書!$P$116,"")</f>
        <v/>
      </c>
      <c r="GJ98" s="81" t="str">
        <f>IF(AND(申込書!$C$116&lt;&gt;"▼プルダウンより選択してください",申込書!$C$116&lt;&gt;"",$G98&lt;&gt;""),申込書!$M$116,"")</f>
        <v/>
      </c>
      <c r="GK98" s="81" t="str">
        <f>IF($GI$3&lt;&gt;"コンテンツなし",IF(AND(申込書!$AH$4="GIGAスクールパック",SUM($P98,$R98)&lt;&gt;0),SUM($P98,$R98),IF(AND(申込書!$AH$4="SKY安心GIGAタブレット",SUM($T98,$V98)&lt;&gt;0),SUM($T98,$V98),"")),"")</f>
        <v/>
      </c>
      <c r="GL98" s="81" t="str">
        <f>IF($GI$3&lt;&gt;"コンテンツなし",IF(AND(申込書!$AH$4="GIGAスクールパック",SUM($Q98,$S98)&lt;&gt;0),SUM($Q98,$S98),IF(AND(申込書!$AH$4="SKY安心GIGAタブレット",SUM($U98,$W98)&lt;&gt;0),SUM($U98,$W98),"")),"")</f>
        <v/>
      </c>
      <c r="GM98" s="157"/>
      <c r="GN98" s="82"/>
      <c r="GO98" s="80" t="str">
        <f>IF(AND(申込書!$C$117&lt;&gt;"▼プルダウンより選択してください",申込書!$C$117&lt;&gt;"",申込書!$P$117&lt;&gt;"YYYY/MM/DD",$G98&lt;&gt;""),申込書!$P$117,"")</f>
        <v/>
      </c>
      <c r="GP98" s="81" t="str">
        <f>IF(AND(申込書!$C$117&lt;&gt;"▼プルダウンより選択してください",申込書!$C$117&lt;&gt;"",$G98&lt;&gt;""),申込書!$M$117,"")</f>
        <v/>
      </c>
      <c r="GQ98" s="81" t="str">
        <f>IF($GO$3&lt;&gt;"コンテンツなし",IF(AND(申込書!$AH$4="GIGAスクールパック",SUM($P98,$R98)&lt;&gt;0),SUM($P98,$R98),IF(AND(申込書!$AH$4="SKY安心GIGAタブレット",SUM($T98,$V98)&lt;&gt;0),SUM($T98,$V98),"")),"")</f>
        <v/>
      </c>
      <c r="GR98" s="81" t="str">
        <f>IF($GO$3&lt;&gt;"コンテンツなし",IF(AND(申込書!$AH$4="GIGAスクールパック",SUM($Q98,$S98)&lt;&gt;0),SUM($Q98,$S98),IF(AND(申込書!$AH$4="SKY安心GIGAタブレット",SUM($U98,$W98)&lt;&gt;0),SUM($U98,$W98),"")),"")</f>
        <v/>
      </c>
      <c r="GS98" s="157"/>
      <c r="GT98" s="82"/>
      <c r="GU98" s="80" t="str">
        <f>IF(AND(申込書!$C$118&lt;&gt;"▼プルダウンより選択してください",申込書!$C$118&lt;&gt;"",申込書!$P$118&lt;&gt;"YYYY/MM/DD",$G98&lt;&gt;""),申込書!$P$118,"")</f>
        <v/>
      </c>
      <c r="GV98" s="81" t="str">
        <f>IF(AND(申込書!$C$118&lt;&gt;"▼プルダウンより選択してください",申込書!$C$118&lt;&gt;"",$G98&lt;&gt;""),申込書!$M$118,"")</f>
        <v/>
      </c>
      <c r="GW98" s="81" t="str">
        <f>IF($GU$3&lt;&gt;"コンテンツなし",IF(AND(申込書!$AH$4="GIGAスクールパック",SUM($P98,$R98)&lt;&gt;0),SUM($P98,$R98),IF(AND(申込書!$AH$4="SKY安心GIGAタブレット",SUM($T98,$V98)&lt;&gt;0),SUM($T98,$V98),"")),"")</f>
        <v/>
      </c>
      <c r="GX98" s="81" t="str">
        <f>IF($GU$3&lt;&gt;"コンテンツなし",IF(AND(申込書!$AH$4="GIGAスクールパック",SUM($Q98,$S98)&lt;&gt;0),SUM($Q98,$S98),IF(AND(申込書!$AH$4="SKY安心GIGAタブレット",SUM($U98,$W98)&lt;&gt;0),SUM($U98,$W98),"")),"")</f>
        <v/>
      </c>
      <c r="GY98" s="157"/>
      <c r="GZ98" s="82"/>
      <c r="HA98" s="80" t="str">
        <f>IF(AND(申込書!$C$119&lt;&gt;"▼プルダウンより選択してください",申込書!$C$119&lt;&gt;"",申込書!$P$119&lt;&gt;"YYYY/MM/DD",$G98&lt;&gt;""),申込書!$P$119,"")</f>
        <v/>
      </c>
      <c r="HB98" s="81" t="str">
        <f>IF(AND(申込書!$C$119&lt;&gt;"▼プルダウンより選択してください",申込書!$C$119&lt;&gt;"",$G98&lt;&gt;""),申込書!$M$119,"")</f>
        <v/>
      </c>
      <c r="HC98" s="81" t="str">
        <f>IF($HA$3&lt;&gt;"コンテンツなし",IF(AND(申込書!$AH$4="GIGAスクールパック",SUM($P98,$R98)&lt;&gt;0),SUM($P98,$R98),IF(AND(申込書!$AH$4="SKY安心GIGAタブレット",SUM($T98,$V98)&lt;&gt;0),SUM($T98,$V98),"")),"")</f>
        <v/>
      </c>
      <c r="HD98" s="81" t="str">
        <f>IF($HA$3&lt;&gt;"コンテンツなし",IF(AND(申込書!$AH$4="GIGAスクールパック",SUM($Q98,$S98)&lt;&gt;0),SUM($Q98,$S98),IF(AND(申込書!$AH$4="SKY安心GIGAタブレット",SUM($U98,$W98)&lt;&gt;0),SUM($U98,$W98),"")),"")</f>
        <v/>
      </c>
      <c r="HE98" s="157"/>
      <c r="HF98" s="82"/>
      <c r="HG98" s="83"/>
    </row>
    <row r="99" spans="2:215" ht="26.85" customHeight="1">
      <c r="B99" s="62">
        <f t="shared" si="1"/>
        <v>94</v>
      </c>
      <c r="C99" s="63"/>
      <c r="D99" s="64"/>
      <c r="E99" s="207"/>
      <c r="F99" s="65"/>
      <c r="G99" s="66"/>
      <c r="H99" s="67"/>
      <c r="I99" s="68"/>
      <c r="J99" s="69"/>
      <c r="K99" s="70"/>
      <c r="L99" s="71"/>
      <c r="M99" s="72"/>
      <c r="N99" s="73"/>
      <c r="O99" s="74"/>
      <c r="P99" s="179"/>
      <c r="Q99" s="180"/>
      <c r="R99" s="180"/>
      <c r="S99" s="181"/>
      <c r="T99" s="179"/>
      <c r="U99" s="180"/>
      <c r="V99" s="182"/>
      <c r="W99" s="181"/>
      <c r="X99" s="75"/>
      <c r="Y99" s="76"/>
      <c r="Z99" s="77"/>
      <c r="AA99" s="78"/>
      <c r="AB99" s="79"/>
      <c r="AC99" s="79"/>
      <c r="AD99" s="79"/>
      <c r="AE99" s="77"/>
      <c r="AF99" s="139"/>
      <c r="AG99" s="139"/>
      <c r="AH99" s="139"/>
      <c r="AI99" s="80" t="str">
        <f>IF(AND(申込書!$C$90&lt;&gt;"▼プルダウンより選択してください",申込書!$C$90&lt;&gt;"",申込書!$P$90&lt;&gt;"YYYY/MM/DD",$G99&lt;&gt;""),申込書!$P$90,"")</f>
        <v/>
      </c>
      <c r="AJ99" s="81" t="str">
        <f>IF(AND(申込書!$C$90&lt;&gt;"▼プルダウンより選択してください",申込書!$C$90&lt;&gt;"",$G99&lt;&gt;""),申込書!$M$90,"")</f>
        <v/>
      </c>
      <c r="AK99" s="81" t="str">
        <f>IF($AI$3&lt;&gt;"コンテンツなし",IF(AND(申込書!$AH$4="GIGAスクールパック",SUM($P99,$R99)&lt;&gt;0),SUM($P99,$R99),IF(AND(申込書!$AH$4="SKY安心GIGAタブレット",SUM($T99,$V99)&lt;&gt;0),SUM($T99,$V99),"")),"")</f>
        <v/>
      </c>
      <c r="AL99" s="81" t="str">
        <f>IF($AI$3&lt;&gt;"コンテンツなし",IF(AND(申込書!$AH$4="GIGAスクールパック",SUM($Q99,$S99)&lt;&gt;0),SUM($Q99,$S99),IF(AND(申込書!$AH$4="SKY安心GIGAタブレット",SUM($U99,$W99)&lt;&gt;0),SUM($U99,$W99),"")),"")</f>
        <v/>
      </c>
      <c r="AM99" s="157"/>
      <c r="AN99" s="82"/>
      <c r="AO99" s="80" t="str">
        <f>IF(AND(申込書!$C$91&lt;&gt;"▼プルダウンより選択してください",申込書!$C$91&lt;&gt;"",申込書!$P$91&lt;&gt;"YYYY/MM/DD",$G99&lt;&gt;""),申込書!$P$91,"")</f>
        <v/>
      </c>
      <c r="AP99" s="81" t="str">
        <f>IF(AND(申込書!$C$91&lt;&gt;"▼プルダウンより選択してください",申込書!$C$91&lt;&gt;"",$G99&lt;&gt;""),申込書!$M$91,"")</f>
        <v/>
      </c>
      <c r="AQ99" s="81" t="str">
        <f>IF($AO$3&lt;&gt;"コンテンツなし",IF(AND(申込書!$AH$4="GIGAスクールパック",SUM($P99,$R99)&lt;&gt;0),SUM($P99,$R99),IF(AND(申込書!$AH$4="SKY安心GIGAタブレット",SUM($T99,$V99)&lt;&gt;0),SUM($T99,$V99),"")),"")</f>
        <v/>
      </c>
      <c r="AR99" s="81" t="str">
        <f>IF($AO$3&lt;&gt;"コンテンツなし",IF(AND(申込書!$AH$4="GIGAスクールパック",SUM($Q99,$S99)&lt;&gt;0),SUM($Q99,$S99),IF(AND(申込書!$AH$4="SKY安心GIGAタブレット",SUM($U99,$W99)&lt;&gt;0),SUM($U99,$W99),"")),"")</f>
        <v/>
      </c>
      <c r="AS99" s="157"/>
      <c r="AT99" s="82"/>
      <c r="AU99" s="80" t="str">
        <f>IF(AND(申込書!$C$92&lt;&gt;"▼プルダウンより選択してください",申込書!$C$92&lt;&gt;"",申込書!$P$92&lt;&gt;"YYYY/MM/DD",$G99&lt;&gt;""),申込書!$P$92,"")</f>
        <v/>
      </c>
      <c r="AV99" s="81" t="str">
        <f>IF(AND(申込書!$C$92&lt;&gt;"▼プルダウンより選択してください",申込書!$C$92&lt;&gt;"",$G99&lt;&gt;""),申込書!$M$92,"")</f>
        <v/>
      </c>
      <c r="AW99" s="81" t="str">
        <f>IF($AU$3&lt;&gt;"コンテンツなし",IF(AND(申込書!$AH$4="GIGAスクールパック",SUM($P99,$R99)&lt;&gt;0),SUM($P99,$R99),IF(AND(申込書!$AH$4="SKY安心GIGAタブレット",SUM($T99,$V99)&lt;&gt;0),SUM($T99,$V99),"")),"")</f>
        <v/>
      </c>
      <c r="AX99" s="81" t="str">
        <f>IF($AU$3&lt;&gt;"コンテンツなし",IF(AND(申込書!$AH$4="GIGAスクールパック",SUM($Q99,$S99)&lt;&gt;0),SUM($Q99,$S99),IF(AND(申込書!$AH$4="SKY安心GIGAタブレット",SUM($U99,$W99)&lt;&gt;0),SUM($U99,$W99),"")),"")</f>
        <v/>
      </c>
      <c r="AY99" s="157"/>
      <c r="AZ99" s="82"/>
      <c r="BA99" s="80" t="str">
        <f>IF(AND(申込書!$C$93&lt;&gt;"▼プルダウンより選択してください",申込書!$C$93&lt;&gt;"",申込書!$P$93&lt;&gt;"YYYY/MM/DD",$G99&lt;&gt;""),申込書!$P$93,"")</f>
        <v/>
      </c>
      <c r="BB99" s="81" t="str">
        <f>IF(AND(申込書!$C$93&lt;&gt;"▼プルダウンより選択してください",申込書!$C$93&lt;&gt;"",申込書!$M$93&gt;=1,$G99&lt;&gt;""),申込書!$M$93,"")</f>
        <v/>
      </c>
      <c r="BC99" s="81" t="str">
        <f>IF($BA$3&lt;&gt;"コンテンツなし",IF(AND(申込書!$AH$4="GIGAスクールパック",SUM($P99,$R99)&lt;&gt;0),SUM($P99,$R99),IF(AND(申込書!$AH$4="SKY安心GIGAタブレット",SUM($T99,$V99)&lt;&gt;0),SUM($T99,$V99),"")),"")</f>
        <v/>
      </c>
      <c r="BD99" s="81" t="str">
        <f>IF($BA$3&lt;&gt;"コンテンツなし",IF(AND(申込書!$AH$4="GIGAスクールパック",SUM($Q99,$S99)&lt;&gt;0),SUM($Q99,$S99),IF(AND(申込書!$AH$4="SKY安心GIGAタブレット",SUM($U99,$W99)&lt;&gt;0),SUM($U99,$W99),"")),"")</f>
        <v/>
      </c>
      <c r="BE99" s="157"/>
      <c r="BF99" s="82"/>
      <c r="BG99" s="80" t="str">
        <f>IF(AND(申込書!$C$94&lt;&gt;"▼プルダウンより選択してください",申込書!$C$94&lt;&gt;"",申込書!$P$94&lt;&gt;"YYYY/MM/DD",$G99&lt;&gt;""),申込書!$P$94,"")</f>
        <v/>
      </c>
      <c r="BH99" s="81" t="str">
        <f>IF(AND(申込書!$C$94&lt;&gt;"▼プルダウンより選択してください",申込書!$C$94&lt;&gt;"",$G99&lt;&gt;""),申込書!$M$94,"")</f>
        <v/>
      </c>
      <c r="BI99" s="81" t="str">
        <f>IF($BG$3&lt;&gt;"コンテンツなし",IF(AND(申込書!$AH$4="GIGAスクールパック",SUM($P99,$R99)&lt;&gt;0),SUM($P99,$R99),IF(AND(申込書!$AH$4="SKY安心GIGAタブレット",SUM($T99,$V99)&lt;&gt;0),SUM($T99,$V99),"")),"")</f>
        <v/>
      </c>
      <c r="BJ99" s="81" t="str">
        <f>IF($BG$3&lt;&gt;"コンテンツなし",IF(AND(申込書!$AH$4="GIGAスクールパック",SUM($Q99,$S99)&lt;&gt;0),SUM($Q99,$S99),IF(AND(申込書!$AH$4="SKY安心GIGAタブレット",SUM($U99,$W99)&lt;&gt;0),SUM($U99,$W99),"")),"")</f>
        <v/>
      </c>
      <c r="BK99" s="157"/>
      <c r="BL99" s="82"/>
      <c r="BM99" s="80" t="str">
        <f>IF(AND(申込書!$C$95&lt;&gt;"▼プルダウンより選択してください",申込書!$C$95&lt;&gt;"",申込書!$P$95&lt;&gt;"YYYY/MM/DD",$G99&lt;&gt;""),申込書!$P$95,"")</f>
        <v/>
      </c>
      <c r="BN99" s="81" t="str">
        <f>IF(AND(申込書!$C$95&lt;&gt;"▼プルダウンより選択してください",申込書!$C$95&lt;&gt;"",$G99&lt;&gt;""),申込書!$M$95,"")</f>
        <v/>
      </c>
      <c r="BO99" s="81" t="str">
        <f>IF($BM$3&lt;&gt;"コンテンツなし",IF(AND(申込書!$AH$4="GIGAスクールパック",SUM($P99,$R99)&lt;&gt;0),SUM($P99,$R99),IF(AND(申込書!$AH$4="SKY安心GIGAタブレット",SUM($T99,$V99)&lt;&gt;0),SUM($T99,$V99),"")),"")</f>
        <v/>
      </c>
      <c r="BP99" s="81" t="str">
        <f>IF($BM$3&lt;&gt;"コンテンツなし",IF(AND(申込書!$AH$4="GIGAスクールパック",SUM($Q99,$S99)&lt;&gt;0),SUM($Q99,$S99),IF(AND(申込書!$AH$4="SKY安心GIGAタブレット",SUM($U99,$W99)&lt;&gt;0),SUM($U99,$W99),"")),"")</f>
        <v/>
      </c>
      <c r="BQ99" s="157"/>
      <c r="BR99" s="82"/>
      <c r="BS99" s="80" t="str">
        <f>IF(AND(申込書!$C$96&lt;&gt;"▼プルダウンより選択してください",申込書!$C$96&lt;&gt;"",申込書!$P$96&lt;&gt;"YYYY/MM/DD",$G99&lt;&gt;""),申込書!$P$96,"")</f>
        <v/>
      </c>
      <c r="BT99" s="81" t="str">
        <f>IF(AND(申込書!$C$96&lt;&gt;"▼プルダウンより選択してください",申込書!$C$96&lt;&gt;"",$G99&lt;&gt;""),申込書!$M$96,"")</f>
        <v/>
      </c>
      <c r="BU99" s="81" t="str">
        <f>IF($BS$3&lt;&gt;"コンテンツなし",IF(AND(申込書!$AH$4="GIGAスクールパック",SUM($P99,$R99)&lt;&gt;0),SUM($P99,$R99),IF(AND(申込書!$AH$4="SKY安心GIGAタブレット",SUM($T99,$V99)&lt;&gt;0),SUM($T99,$V99),"")),"")</f>
        <v/>
      </c>
      <c r="BV99" s="81" t="str">
        <f>IF($BS$3&lt;&gt;"コンテンツなし",IF(AND(申込書!$AH$4="GIGAスクールパック",SUM($Q99,$S99)&lt;&gt;0),SUM($Q99,$S99),IF(AND(申込書!$AH$4="SKY安心GIGAタブレット",SUM($U99,$W99)&lt;&gt;0),SUM($U99,$W99),"")),"")</f>
        <v/>
      </c>
      <c r="BW99" s="157"/>
      <c r="BX99" s="82"/>
      <c r="BY99" s="80" t="str">
        <f>IF(AND(申込書!$C$97&lt;&gt;"▼プルダウンより選択してください",申込書!$C$97&lt;&gt;"",申込書!$P$97&lt;&gt;"YYYY/MM/DD",$G99&lt;&gt;""),申込書!$P$97,"")</f>
        <v/>
      </c>
      <c r="BZ99" s="81" t="str">
        <f>IF(AND(申込書!$C$97&lt;&gt;"▼プルダウンより選択してください",申込書!$C$97&lt;&gt;"",$G99&lt;&gt;""),申込書!$M$97,"")</f>
        <v/>
      </c>
      <c r="CA99" s="81" t="str">
        <f>IF($BY$3&lt;&gt;"コンテンツなし",IF(AND(申込書!$AH$4="GIGAスクールパック",SUM($P99,$R99)&lt;&gt;0),SUM($P99,$R99),IF(AND(申込書!$AH$4="SKY安心GIGAタブレット",SUM($T99,$V99)&lt;&gt;0),SUM($T99,$V99),"")),"")</f>
        <v/>
      </c>
      <c r="CB99" s="81" t="str">
        <f>IF($BY$3&lt;&gt;"コンテンツなし",IF(AND(申込書!$AH$4="GIGAスクールパック",SUM($Q99,$S99)&lt;&gt;0),SUM($Q99,$S99),IF(AND(申込書!$AH$4="SKY安心GIGAタブレット",SUM($U99,$W99)&lt;&gt;0),SUM($U99,$W99),"")),"")</f>
        <v/>
      </c>
      <c r="CC99" s="157"/>
      <c r="CD99" s="82"/>
      <c r="CE99" s="80" t="str">
        <f>IF(AND(申込書!$C$98&lt;&gt;"▼プルダウンより選択してください",申込書!$C$98&lt;&gt;"",申込書!$P$98&lt;&gt;"YYYY/MM/DD",$G99&lt;&gt;""),申込書!$P$98,"")</f>
        <v/>
      </c>
      <c r="CF99" s="81" t="str">
        <f>IF(AND(申込書!$C$98&lt;&gt;"▼プルダウンより選択してください",申込書!$C$98&lt;&gt;"",$G99&lt;&gt;""),申込書!$M$98,"")</f>
        <v/>
      </c>
      <c r="CG99" s="81" t="str">
        <f>IF($CE$3&lt;&gt;"コンテンツなし",IF(AND(申込書!$AH$4="GIGAスクールパック",SUM($P99,$R99)&lt;&gt;0),SUM($P99,$R99),IF(AND(申込書!$AH$4="SKY安心GIGAタブレット",SUM($T99,$V99)&lt;&gt;0),SUM($T99,$V99),"")),"")</f>
        <v/>
      </c>
      <c r="CH99" s="81" t="str">
        <f>IF($CE$3&lt;&gt;"コンテンツなし",IF(AND(申込書!$AH$4="GIGAスクールパック",SUM($Q99,$S99)&lt;&gt;0),SUM($Q99,$S99),IF(AND(申込書!$AH$4="SKY安心GIGAタブレット",SUM($U99,$W99)&lt;&gt;0),SUM($U99,$W99),"")),"")</f>
        <v/>
      </c>
      <c r="CI99" s="157"/>
      <c r="CJ99" s="82"/>
      <c r="CK99" s="80" t="str">
        <f>IF(AND(申込書!$C$99&lt;&gt;"▼プルダウンより選択してください",申込書!$C$99&lt;&gt;"",申込書!$P$99&lt;&gt;"YYYY/MM/DD",$G99&lt;&gt;""),申込書!$P$99,"")</f>
        <v/>
      </c>
      <c r="CL99" s="81" t="str">
        <f>IF(AND(申込書!$C$99&lt;&gt;"▼プルダウンより選択してください",申込書!$C$99&lt;&gt;"",$G99&lt;&gt;""),申込書!$M$99,"")</f>
        <v/>
      </c>
      <c r="CM99" s="81" t="str">
        <f>IF($CK$3&lt;&gt;"コンテンツなし",IF(AND(申込書!$AH$4="GIGAスクールパック",SUM($P99,$R99)&lt;&gt;0),SUM($P99,$R99),IF(AND(申込書!$AH$4="SKY安心GIGAタブレット",SUM($T99,$V99)&lt;&gt;0),SUM($T99,$V99),"")),"")</f>
        <v/>
      </c>
      <c r="CN99" s="81" t="str">
        <f>IF($CK$3&lt;&gt;"コンテンツなし",IF(AND(申込書!$AH$4="GIGAスクールパック",SUM($Q99,$S99)&lt;&gt;0),SUM($Q99,$S99),IF(AND(申込書!$AH$4="SKY安心GIGAタブレット",SUM($U99,$W99)&lt;&gt;0),SUM($U99,$W99),"")),"")</f>
        <v/>
      </c>
      <c r="CO99" s="157"/>
      <c r="CP99" s="82"/>
      <c r="CQ99" s="80" t="str">
        <f>IF(AND(申込書!$C$100&lt;&gt;"▼プルダウンより選択してください",申込書!$C$100&lt;&gt;"",申込書!$P$100&lt;&gt;"YYYY/MM/DD",$G99&lt;&gt;""),申込書!$P$100,"")</f>
        <v/>
      </c>
      <c r="CR99" s="81" t="str">
        <f>IF(AND(申込書!$C$100&lt;&gt;"▼プルダウンより選択してください",申込書!$C$100&lt;&gt;"",$G99&lt;&gt;""),申込書!$M$100,"")</f>
        <v/>
      </c>
      <c r="CS99" s="81" t="str">
        <f>IF($CQ$3&lt;&gt;"コンテンツなし",IF(AND(申込書!$AH$4="GIGAスクールパック",SUM($P99,$R99)&lt;&gt;0),SUM($P99,$R99),IF(AND(申込書!$AH$4="SKY安心GIGAタブレット",SUM($T99,$V99)&lt;&gt;0),SUM($T99,$V99),"")),"")</f>
        <v/>
      </c>
      <c r="CT99" s="81" t="str">
        <f>IF($CQ$3&lt;&gt;"コンテンツなし",IF(AND(申込書!$AH$4="GIGAスクールパック",SUM($Q99,$S99)&lt;&gt;0),SUM($Q99,$S99),IF(AND(申込書!$AH$4="SKY安心GIGAタブレット",SUM($U99,$W99)&lt;&gt;0),SUM($U99,$W99),"")),"")</f>
        <v/>
      </c>
      <c r="CU99" s="81"/>
      <c r="CV99" s="82"/>
      <c r="CW99" s="80" t="str">
        <f>IF(AND(申込書!$C$101&lt;&gt;"▼プルダウンより選択してください",申込書!$C$101&lt;&gt;"",申込書!$P$101&lt;&gt;"YYYY/MM/DD",$G99&lt;&gt;""),申込書!$P$101,"")</f>
        <v/>
      </c>
      <c r="CX99" s="81" t="str">
        <f>IF(AND(申込書!$C$101&lt;&gt;"▼プルダウンより選択してください",申込書!$C$101&lt;&gt;"",$G99&lt;&gt;""),申込書!$M$101,"")</f>
        <v/>
      </c>
      <c r="CY99" s="81" t="str">
        <f>IF($CW$3&lt;&gt;"コンテンツなし",IF(AND(申込書!$AH$4="GIGAスクールパック",SUM($P99,$R99)&lt;&gt;0),SUM($P99,$R99),IF(AND(申込書!$AH$4="SKY安心GIGAタブレット",SUM($T99,$V99)&lt;&gt;0),SUM($T99,$V99),"")),"")</f>
        <v/>
      </c>
      <c r="CZ99" s="81" t="str">
        <f>IF($CW$3&lt;&gt;"コンテンツなし",IF(AND(申込書!$AH$4="GIGAスクールパック",SUM($Q99,$S99)&lt;&gt;0),SUM($Q99,$S99),IF(AND(申込書!$AH$4="SKY安心GIGAタブレット",SUM($U99,$W99)&lt;&gt;0),SUM($U99,$W99),"")),"")</f>
        <v/>
      </c>
      <c r="DA99" s="81"/>
      <c r="DB99" s="82"/>
      <c r="DC99" s="80" t="str">
        <f>IF(AND(申込書!$C$102&lt;&gt;"▼プルダウンより選択してください",申込書!$C$102&lt;&gt;"",申込書!$P$102&lt;&gt;"YYYY/MM/DD",$G99&lt;&gt;""),申込書!$P$102,"")</f>
        <v/>
      </c>
      <c r="DD99" s="81" t="str">
        <f>IF(AND(申込書!$C$102&lt;&gt;"▼プルダウンより選択してください",申込書!$C$102&lt;&gt;"",$G99&lt;&gt;""),申込書!$M$102,"")</f>
        <v/>
      </c>
      <c r="DE99" s="81" t="str">
        <f>IF($DC$3&lt;&gt;"コンテンツなし",IF(AND(申込書!$AH$4="GIGAスクールパック",SUM($P99,$R99)&lt;&gt;0),SUM($P99,$R99),IF(AND(申込書!$AH$4="SKY安心GIGAタブレット",SUM($T99,$V99)&lt;&gt;0),SUM($T99,$V99),"")),"")</f>
        <v/>
      </c>
      <c r="DF99" s="81" t="str">
        <f>IF($DC$3&lt;&gt;"コンテンツなし",IF(AND(申込書!$AH$4="GIGAスクールパック",SUM($Q99,$S99)&lt;&gt;0),SUM($Q99,$S99),IF(AND(申込書!$AH$4="SKY安心GIGAタブレット",SUM($U99,$W99)&lt;&gt;0),SUM($U99,$W99),"")),"")</f>
        <v/>
      </c>
      <c r="DG99" s="81"/>
      <c r="DH99" s="82"/>
      <c r="DI99" s="80" t="str">
        <f>IF(AND(申込書!$C$103&lt;&gt;"▼プルダウンより選択してください",申込書!$C$103&lt;&gt;"",申込書!$P$103&lt;&gt;"YYYY/MM/DD",$G99&lt;&gt;""),申込書!$P$103,"")</f>
        <v/>
      </c>
      <c r="DJ99" s="81" t="str">
        <f>IF(AND(申込書!$C$103&lt;&gt;"▼プルダウンより選択してください",申込書!$C$103&lt;&gt;"",$G99&lt;&gt;""),申込書!$M$103,"")</f>
        <v/>
      </c>
      <c r="DK99" s="81" t="str">
        <f>IF($DI$3&lt;&gt;"コンテンツなし",IF(AND(申込書!$AH$4="GIGAスクールパック",SUM($P99,$R99)&lt;&gt;0),SUM($P99,$R99),IF(AND(申込書!$AH$4="SKY安心GIGAタブレット",SUM($T99,$V99)&lt;&gt;0),SUM($T99,$V99),"")),"")</f>
        <v/>
      </c>
      <c r="DL99" s="81" t="str">
        <f>IF($DI$3&lt;&gt;"コンテンツなし",IF(AND(申込書!$AH$4="GIGAスクールパック",SUM($Q99,$S99)&lt;&gt;0),SUM($Q99,$S99),IF(AND(申込書!$AH$4="SKY安心GIGAタブレット",SUM($U99,$W99)&lt;&gt;0),SUM($U99,$W99),"")),"")</f>
        <v/>
      </c>
      <c r="DM99" s="81"/>
      <c r="DN99" s="82"/>
      <c r="DO99" s="80" t="str">
        <f>IF(AND(申込書!$C$104&lt;&gt;"▼プルダウンより選択してください",申込書!$C$104&lt;&gt;"",申込書!$P$104&lt;&gt;"YYYY/MM/DD",$G99&lt;&gt;""),申込書!$P$104,"")</f>
        <v/>
      </c>
      <c r="DP99" s="81" t="str">
        <f>IF(AND(申込書!$C$104&lt;&gt;"▼プルダウンより選択してください",申込書!$C$104&lt;&gt;"",$G99&lt;&gt;""),申込書!$M$104,"")</f>
        <v/>
      </c>
      <c r="DQ99" s="81" t="str">
        <f>IF($DO$3&lt;&gt;"コンテンツなし",IF(AND(申込書!$AH$4="GIGAスクールパック",SUM($P99,$R99)&lt;&gt;0),SUM($P99,$R99),IF(AND(申込書!$AH$4="SKY安心GIGAタブレット",SUM($T99,$V99)&lt;&gt;0),SUM($T99,$V99),"")),"")</f>
        <v/>
      </c>
      <c r="DR99" s="81" t="str">
        <f>IF($DO$3&lt;&gt;"コンテンツなし",IF(AND(申込書!$AH$4="GIGAスクールパック",SUM($Q99,$S99)&lt;&gt;0),SUM($Q99,$S99),IF(AND(申込書!$AH$4="SKY安心GIGAタブレット",SUM($U99,$W99)&lt;&gt;0),SUM($U99,$W99),"")),"")</f>
        <v/>
      </c>
      <c r="DS99" s="81"/>
      <c r="DT99" s="82"/>
      <c r="DU99" s="80" t="str">
        <f>IF(AND(申込書!$C$105&lt;&gt;"▼プルダウンより選択してください",申込書!$C$105&lt;&gt;"",申込書!$P$105&lt;&gt;"YYYY/MM/DD",$G99&lt;&gt;""),申込書!$P$105,"")</f>
        <v/>
      </c>
      <c r="DV99" s="81" t="str">
        <f>IF(AND(申込書!$C$105&lt;&gt;"▼プルダウンより選択してください",申込書!$C$105&lt;&gt;"",$G99&lt;&gt;""),申込書!$M$105,"")</f>
        <v/>
      </c>
      <c r="DW99" s="81" t="str">
        <f>IF($DU$3&lt;&gt;"コンテンツなし",IF(AND(申込書!$AH$4="GIGAスクールパック",SUM($P99,$R99)&lt;&gt;0),SUM($P99,$R99),IF(AND(申込書!$AH$4="SKY安心GIGAタブレット",SUM($T99,$V99)&lt;&gt;0),SUM($T99,$V99),"")),"")</f>
        <v/>
      </c>
      <c r="DX99" s="81" t="str">
        <f>IF($DU$3&lt;&gt;"コンテンツなし",IF(AND(申込書!$AH$4="GIGAスクールパック",SUM($Q99,$S99)&lt;&gt;0),SUM($Q99,$S99),IF(AND(申込書!$AH$4="SKY安心GIGAタブレット",SUM($U99,$W99)&lt;&gt;0),SUM($U99,$W99),"")),"")</f>
        <v/>
      </c>
      <c r="DY99" s="157"/>
      <c r="DZ99" s="82"/>
      <c r="EA99" s="80" t="str">
        <f>IF(AND(申込書!$C$106&lt;&gt;"▼プルダウンより選択してください",申込書!$C$106&lt;&gt;"",申込書!$P$106&lt;&gt;"YYYY/MM/DD",$G99&lt;&gt;""),申込書!$P$106,"")</f>
        <v/>
      </c>
      <c r="EB99" s="81" t="str">
        <f>IF(AND(申込書!$C$106&lt;&gt;"▼プルダウンより選択してください",申込書!$C$106&lt;&gt;"",$G99&lt;&gt;""),申込書!$M$106,"")</f>
        <v/>
      </c>
      <c r="EC99" s="81" t="str">
        <f>IF($EA$3&lt;&gt;"コンテンツなし",IF(AND(申込書!$AH$4="GIGAスクールパック",SUM($P99,$R99)&lt;&gt;0),SUM($P99,$R99),IF(AND(申込書!$AH$4="SKY安心GIGAタブレット",SUM($T99,$V99)&lt;&gt;0),SUM($T99,$V99),"")),"")</f>
        <v/>
      </c>
      <c r="ED99" s="81" t="str">
        <f>IF($EA$3&lt;&gt;"コンテンツなし",IF(AND(申込書!$AH$4="GIGAスクールパック",SUM($Q99,$S99)&lt;&gt;0),SUM($Q99,$S99),IF(AND(申込書!$AH$4="SKY安心GIGAタブレット",SUM($U99,$W99)&lt;&gt;0),SUM($U99,$W99),"")),"")</f>
        <v/>
      </c>
      <c r="EE99" s="157"/>
      <c r="EF99" s="82"/>
      <c r="EG99" s="80" t="str">
        <f>IF(AND(申込書!$C$107&lt;&gt;"▼プルダウンより選択してください",申込書!$C$107&lt;&gt;"",申込書!$P$107&lt;&gt;"YYYY/MM/DD",$G99&lt;&gt;""),申込書!$P$107,"")</f>
        <v/>
      </c>
      <c r="EH99" s="81" t="str">
        <f>IF(AND(申込書!$C$107&lt;&gt;"▼プルダウンより選択してください",申込書!$C$107&lt;&gt;"",$G99&lt;&gt;""),申込書!$M$107,"")</f>
        <v/>
      </c>
      <c r="EI99" s="81" t="str">
        <f>IF($EG$3&lt;&gt;"コンテンツなし",IF(AND(申込書!$AH$4="GIGAスクールパック",SUM($P99,$R99)&lt;&gt;0),SUM($P99,$R99),IF(AND(申込書!$AH$4="SKY安心GIGAタブレット",SUM($T99,$V99)&lt;&gt;0),SUM($T99,$V99),"")),"")</f>
        <v/>
      </c>
      <c r="EJ99" s="81" t="str">
        <f>IF($EG$3&lt;&gt;"コンテンツなし",IF(AND(申込書!$AH$4="GIGAスクールパック",SUM($Q99,$S99)&lt;&gt;0),SUM($Q99,$S99),IF(AND(申込書!$AH$4="SKY安心GIGAタブレット",SUM($U99,$W99)&lt;&gt;0),SUM($U99,$W99),"")),"")</f>
        <v/>
      </c>
      <c r="EK99" s="157"/>
      <c r="EL99" s="82"/>
      <c r="EM99" s="80" t="str">
        <f>IF(AND(申込書!$C$108&lt;&gt;"▼プルダウンより選択してください",申込書!$C$108&lt;&gt;"",申込書!$P$108&lt;&gt;"YYYY/MM/DD",$G99&lt;&gt;""),申込書!$P$108,"")</f>
        <v/>
      </c>
      <c r="EN99" s="81" t="str">
        <f>IF(AND(申込書!$C$108&lt;&gt;"▼プルダウンより選択してください",申込書!$C$108&lt;&gt;"",$G99&lt;&gt;""),申込書!$M$108,"")</f>
        <v/>
      </c>
      <c r="EO99" s="81" t="str">
        <f>IF($EM$3&lt;&gt;"コンテンツなし",IF(AND(申込書!$AH$4="GIGAスクールパック",SUM($P99,$R99)&lt;&gt;0),SUM($P99,$R99),IF(AND(申込書!$AH$4="SKY安心GIGAタブレット",SUM($T99,$V99)&lt;&gt;0),SUM($T99,$V99),"")),"")</f>
        <v/>
      </c>
      <c r="EP99" s="81" t="str">
        <f>IF($EM$3&lt;&gt;"コンテンツなし",IF(AND(申込書!$AH$4="GIGAスクールパック",SUM($Q99,$S99)&lt;&gt;0),SUM($Q99,$S99),IF(AND(申込書!$AH$4="SKY安心GIGAタブレット",SUM($U99,$W99)&lt;&gt;0),SUM($U99,$W99),"")),"")</f>
        <v/>
      </c>
      <c r="EQ99" s="157"/>
      <c r="ER99" s="82"/>
      <c r="ES99" s="80" t="str">
        <f>IF(AND(申込書!$C$109&lt;&gt;"▼プルダウンより選択してください",申込書!$C$109&lt;&gt;"",申込書!$P$109&lt;&gt;"YYYY/MM/DD",$G99&lt;&gt;""),申込書!$P$109,"")</f>
        <v/>
      </c>
      <c r="ET99" s="81" t="str">
        <f>IF(AND(申込書!$C$109&lt;&gt;"▼プルダウンより選択してください",申込書!$C$109&lt;&gt;"",$G99&lt;&gt;""),申込書!$M$109,"")</f>
        <v/>
      </c>
      <c r="EU99" s="81" t="str">
        <f>IF($ES$3&lt;&gt;"コンテンツなし",IF(AND(申込書!$AH$4="GIGAスクールパック",SUM($P99,$R99)&lt;&gt;0),SUM($P99,$R99),IF(AND(申込書!$AH$4="SKY安心GIGAタブレット",SUM($T99,$V99)&lt;&gt;0),SUM($T99,$V99),"")),"")</f>
        <v/>
      </c>
      <c r="EV99" s="81" t="str">
        <f>IF($ES$3&lt;&gt;"コンテンツなし",IF(AND(申込書!$AH$4="GIGAスクールパック",SUM($Q99,$S99)&lt;&gt;0),SUM($Q99,$S99),IF(AND(申込書!$AH$4="SKY安心GIGAタブレット",SUM($U99,$W99)&lt;&gt;0),SUM($U99,$W99),"")),"")</f>
        <v/>
      </c>
      <c r="EW99" s="157"/>
      <c r="EX99" s="82"/>
      <c r="EY99" s="80" t="str">
        <f>IF(AND(申込書!$C$110&lt;&gt;"▼プルダウンより選択してください",申込書!$C$110&lt;&gt;"",申込書!$P$110&lt;&gt;"YYYY/MM/DD",$G99&lt;&gt;""),申込書!$P$110,"")</f>
        <v/>
      </c>
      <c r="EZ99" s="81" t="str">
        <f>IF(AND(申込書!$C$110&lt;&gt;"▼プルダウンより選択してください",申込書!$C$110&lt;&gt;"",$G99&lt;&gt;""),申込書!$M$110,"")</f>
        <v/>
      </c>
      <c r="FA99" s="81" t="str">
        <f>IF($EY$3&lt;&gt;"コンテンツなし",IF(AND(申込書!$AH$4="GIGAスクールパック",SUM($P99,$R99)&lt;&gt;0),SUM($P99,$R99),IF(AND(申込書!$AH$4="SKY安心GIGAタブレット",SUM($T99,$V99)&lt;&gt;0),SUM($T99,$V99),"")),"")</f>
        <v/>
      </c>
      <c r="FB99" s="81" t="str">
        <f>IF($EY$3&lt;&gt;"コンテンツなし",IF(AND(申込書!$AH$4="GIGAスクールパック",SUM($Q99,$S99)&lt;&gt;0),SUM($Q99,$S99),IF(AND(申込書!$AH$4="SKY安心GIGAタブレット",SUM($U99,$W99)&lt;&gt;0),SUM($U99,$W99),"")),"")</f>
        <v/>
      </c>
      <c r="FC99" s="157"/>
      <c r="FD99" s="82"/>
      <c r="FE99" s="80" t="str">
        <f>IF(AND(申込書!$C$111&lt;&gt;"▼プルダウンより選択してください",申込書!$C$111&lt;&gt;"",申込書!$P$111&lt;&gt;"YYYY/MM/DD",$G99&lt;&gt;""),申込書!$P$111,"")</f>
        <v/>
      </c>
      <c r="FF99" s="81" t="str">
        <f>IF(AND(申込書!$C$111&lt;&gt;"▼プルダウンより選択してください",申込書!$C$111&lt;&gt;"",$G99&lt;&gt;""),申込書!$M$111,"")</f>
        <v/>
      </c>
      <c r="FG99" s="81" t="str">
        <f>IF($FE$3&lt;&gt;"コンテンツなし",IF(AND(申込書!$AH$4="GIGAスクールパック",SUM($P99,$R99)&lt;&gt;0),SUM($P99,$R99),IF(AND(申込書!$AH$4="SKY安心GIGAタブレット",SUM($T99,$V99)&lt;&gt;0),SUM($T99,$V99),"")),"")</f>
        <v/>
      </c>
      <c r="FH99" s="81" t="str">
        <f>IF($FE$3&lt;&gt;"コンテンツなし",IF(AND(申込書!$AH$4="GIGAスクールパック",SUM($Q99,$S99)&lt;&gt;0),SUM($Q99,$S99),IF(AND(申込書!$AH$4="SKY安心GIGAタブレット",SUM($U99,$W99)&lt;&gt;0),SUM($U99,$W99),"")),"")</f>
        <v/>
      </c>
      <c r="FI99" s="157"/>
      <c r="FJ99" s="82"/>
      <c r="FK99" s="80" t="str">
        <f>IF(AND(申込書!$C$112&lt;&gt;"▼プルダウンより選択してください",申込書!$C$112&lt;&gt;"",申込書!$P$112&lt;&gt;"YYYY/MM/DD",$G99&lt;&gt;""),申込書!$P$112,"")</f>
        <v/>
      </c>
      <c r="FL99" s="81" t="str">
        <f>IF(AND(申込書!$C$112&lt;&gt;"▼プルダウンより選択してください",申込書!$C$112&lt;&gt;"",$G99&lt;&gt;""),申込書!$M$112,"")</f>
        <v/>
      </c>
      <c r="FM99" s="81" t="str">
        <f>IF($FK$3&lt;&gt;"コンテンツなし",IF(AND(申込書!$AH$4="GIGAスクールパック",SUM($P99,$R99)&lt;&gt;0),SUM($P99,$R99),IF(AND(申込書!$AH$4="SKY安心GIGAタブレット",SUM($T99,$V99)&lt;&gt;0),SUM($T99,$V99),"")),"")</f>
        <v/>
      </c>
      <c r="FN99" s="81" t="str">
        <f>IF($FK$3&lt;&gt;"コンテンツなし",IF(AND(申込書!$AH$4="GIGAスクールパック",SUM($Q99,$S99)&lt;&gt;0),SUM($Q99,$S99),IF(AND(申込書!$AH$4="SKY安心GIGAタブレット",SUM($U99,$W99)&lt;&gt;0),SUM($U99,$W99),"")),"")</f>
        <v/>
      </c>
      <c r="FO99" s="157"/>
      <c r="FP99" s="82"/>
      <c r="FQ99" s="80" t="str">
        <f>IF(AND(申込書!$C$113&lt;&gt;"▼プルダウンより選択してください",申込書!$C$113&lt;&gt;"",申込書!$P$113&lt;&gt;"YYYY/MM/DD",$G99&lt;&gt;""),申込書!$P$113,"")</f>
        <v/>
      </c>
      <c r="FR99" s="81" t="str">
        <f>IF(AND(申込書!$C$113&lt;&gt;"▼プルダウンより選択してください",申込書!$C$113&lt;&gt;"",$G99&lt;&gt;""),申込書!$M$113,"")</f>
        <v/>
      </c>
      <c r="FS99" s="81" t="str">
        <f>IF($FQ$3&lt;&gt;"コンテンツなし",IF(AND(申込書!$AH$4="GIGAスクールパック",SUM($P99,$R99)&lt;&gt;0),SUM($P99,$R99),IF(AND(申込書!$AH$4="SKY安心GIGAタブレット",SUM($T99,$V99)&lt;&gt;0),SUM($T99,$V99),"")),"")</f>
        <v/>
      </c>
      <c r="FT99" s="81" t="str">
        <f>IF($FQ$3&lt;&gt;"コンテンツなし",IF(AND(申込書!$AH$4="GIGAスクールパック",SUM($Q99,$S99)&lt;&gt;0),SUM($Q99,$S99),IF(AND(申込書!$AH$4="SKY安心GIGAタブレット",SUM($U99,$W99)&lt;&gt;0),SUM($U99,$W99),"")),"")</f>
        <v/>
      </c>
      <c r="FU99" s="157"/>
      <c r="FV99" s="82"/>
      <c r="FW99" s="80" t="str">
        <f>IF(AND(申込書!$C$114&lt;&gt;"▼プルダウンより選択してください",申込書!$C$114&lt;&gt;"",申込書!$P$114&lt;&gt;"YYYY/MM/DD",$G99&lt;&gt;""),申込書!$P$114,"")</f>
        <v/>
      </c>
      <c r="FX99" s="81" t="str">
        <f>IF(AND(申込書!$C$114&lt;&gt;"▼プルダウンより選択してください",申込書!$C$114&lt;&gt;"",$G99&lt;&gt;""),申込書!$M$114,"")</f>
        <v/>
      </c>
      <c r="FY99" s="81" t="str">
        <f>IF($FW$3&lt;&gt;"コンテンツなし",IF(AND(申込書!$AH$4="GIGAスクールパック",SUM($P99,$R99)&lt;&gt;0),SUM($P99,$R99),IF(AND(申込書!$AH$4="SKY安心GIGAタブレット",SUM($T99,$V99)&lt;&gt;0),SUM($T99,$V99),"")),"")</f>
        <v/>
      </c>
      <c r="FZ99" s="81" t="str">
        <f>IF($FW$3&lt;&gt;"コンテンツなし",IF(AND(申込書!$AH$4="GIGAスクールパック",SUM($Q99,$S99)&lt;&gt;0),SUM($Q99,$S99),IF(AND(申込書!$AH$4="SKY安心GIGAタブレット",SUM($U99,$W99)&lt;&gt;0),SUM($U99,$W99),"")),"")</f>
        <v/>
      </c>
      <c r="GA99" s="157"/>
      <c r="GB99" s="82"/>
      <c r="GC99" s="80" t="str">
        <f>IF(AND(申込書!$C$115&lt;&gt;"▼プルダウンより選択してください",申込書!$C$115&lt;&gt;"",申込書!$P$115&lt;&gt;"YYYY/MM/DD",$G99&lt;&gt;""),申込書!$P$115,"")</f>
        <v/>
      </c>
      <c r="GD99" s="81" t="str">
        <f>IF(AND(申込書!$C$115&lt;&gt;"▼プルダウンより選択してください",申込書!$C$115&lt;&gt;"",$G99&lt;&gt;""),申込書!$M$115,"")</f>
        <v/>
      </c>
      <c r="GE99" s="81" t="str">
        <f>IF($GC$3&lt;&gt;"コンテンツなし",IF(AND(申込書!$AH$4="GIGAスクールパック",SUM($P99,$R99)&lt;&gt;0),SUM($P99,$R99),IF(AND(申込書!$AH$4="SKY安心GIGAタブレット",SUM($T99,$V99)&lt;&gt;0),SUM($T99,$V99),"")),"")</f>
        <v/>
      </c>
      <c r="GF99" s="81" t="str">
        <f>IF($GC$3&lt;&gt;"コンテンツなし",IF(AND(申込書!$AH$4="GIGAスクールパック",SUM($Q99,$S99)&lt;&gt;0),SUM($Q99,$S99),IF(AND(申込書!$AH$4="SKY安心GIGAタブレット",SUM($U99,$W99)&lt;&gt;0),SUM($U99,$W99),"")),"")</f>
        <v/>
      </c>
      <c r="GG99" s="157"/>
      <c r="GH99" s="82"/>
      <c r="GI99" s="80" t="str">
        <f>IF(AND(申込書!$C$116&lt;&gt;"▼プルダウンより選択してください",申込書!$C$116&lt;&gt;"",申込書!$P$116&lt;&gt;"YYYY/MM/DD",$G99&lt;&gt;""),申込書!$P$116,"")</f>
        <v/>
      </c>
      <c r="GJ99" s="81" t="str">
        <f>IF(AND(申込書!$C$116&lt;&gt;"▼プルダウンより選択してください",申込書!$C$116&lt;&gt;"",$G99&lt;&gt;""),申込書!$M$116,"")</f>
        <v/>
      </c>
      <c r="GK99" s="81" t="str">
        <f>IF($GI$3&lt;&gt;"コンテンツなし",IF(AND(申込書!$AH$4="GIGAスクールパック",SUM($P99,$R99)&lt;&gt;0),SUM($P99,$R99),IF(AND(申込書!$AH$4="SKY安心GIGAタブレット",SUM($T99,$V99)&lt;&gt;0),SUM($T99,$V99),"")),"")</f>
        <v/>
      </c>
      <c r="GL99" s="81" t="str">
        <f>IF($GI$3&lt;&gt;"コンテンツなし",IF(AND(申込書!$AH$4="GIGAスクールパック",SUM($Q99,$S99)&lt;&gt;0),SUM($Q99,$S99),IF(AND(申込書!$AH$4="SKY安心GIGAタブレット",SUM($U99,$W99)&lt;&gt;0),SUM($U99,$W99),"")),"")</f>
        <v/>
      </c>
      <c r="GM99" s="157"/>
      <c r="GN99" s="82"/>
      <c r="GO99" s="80" t="str">
        <f>IF(AND(申込書!$C$117&lt;&gt;"▼プルダウンより選択してください",申込書!$C$117&lt;&gt;"",申込書!$P$117&lt;&gt;"YYYY/MM/DD",$G99&lt;&gt;""),申込書!$P$117,"")</f>
        <v/>
      </c>
      <c r="GP99" s="81" t="str">
        <f>IF(AND(申込書!$C$117&lt;&gt;"▼プルダウンより選択してください",申込書!$C$117&lt;&gt;"",$G99&lt;&gt;""),申込書!$M$117,"")</f>
        <v/>
      </c>
      <c r="GQ99" s="81" t="str">
        <f>IF($GO$3&lt;&gt;"コンテンツなし",IF(AND(申込書!$AH$4="GIGAスクールパック",SUM($P99,$R99)&lt;&gt;0),SUM($P99,$R99),IF(AND(申込書!$AH$4="SKY安心GIGAタブレット",SUM($T99,$V99)&lt;&gt;0),SUM($T99,$V99),"")),"")</f>
        <v/>
      </c>
      <c r="GR99" s="81" t="str">
        <f>IF($GO$3&lt;&gt;"コンテンツなし",IF(AND(申込書!$AH$4="GIGAスクールパック",SUM($Q99,$S99)&lt;&gt;0),SUM($Q99,$S99),IF(AND(申込書!$AH$4="SKY安心GIGAタブレット",SUM($U99,$W99)&lt;&gt;0),SUM($U99,$W99),"")),"")</f>
        <v/>
      </c>
      <c r="GS99" s="157"/>
      <c r="GT99" s="82"/>
      <c r="GU99" s="80" t="str">
        <f>IF(AND(申込書!$C$118&lt;&gt;"▼プルダウンより選択してください",申込書!$C$118&lt;&gt;"",申込書!$P$118&lt;&gt;"YYYY/MM/DD",$G99&lt;&gt;""),申込書!$P$118,"")</f>
        <v/>
      </c>
      <c r="GV99" s="81" t="str">
        <f>IF(AND(申込書!$C$118&lt;&gt;"▼プルダウンより選択してください",申込書!$C$118&lt;&gt;"",$G99&lt;&gt;""),申込書!$M$118,"")</f>
        <v/>
      </c>
      <c r="GW99" s="81" t="str">
        <f>IF($GU$3&lt;&gt;"コンテンツなし",IF(AND(申込書!$AH$4="GIGAスクールパック",SUM($P99,$R99)&lt;&gt;0),SUM($P99,$R99),IF(AND(申込書!$AH$4="SKY安心GIGAタブレット",SUM($T99,$V99)&lt;&gt;0),SUM($T99,$V99),"")),"")</f>
        <v/>
      </c>
      <c r="GX99" s="81" t="str">
        <f>IF($GU$3&lt;&gt;"コンテンツなし",IF(AND(申込書!$AH$4="GIGAスクールパック",SUM($Q99,$S99)&lt;&gt;0),SUM($Q99,$S99),IF(AND(申込書!$AH$4="SKY安心GIGAタブレット",SUM($U99,$W99)&lt;&gt;0),SUM($U99,$W99),"")),"")</f>
        <v/>
      </c>
      <c r="GY99" s="157"/>
      <c r="GZ99" s="82"/>
      <c r="HA99" s="80" t="str">
        <f>IF(AND(申込書!$C$119&lt;&gt;"▼プルダウンより選択してください",申込書!$C$119&lt;&gt;"",申込書!$P$119&lt;&gt;"YYYY/MM/DD",$G99&lt;&gt;""),申込書!$P$119,"")</f>
        <v/>
      </c>
      <c r="HB99" s="81" t="str">
        <f>IF(AND(申込書!$C$119&lt;&gt;"▼プルダウンより選択してください",申込書!$C$119&lt;&gt;"",$G99&lt;&gt;""),申込書!$M$119,"")</f>
        <v/>
      </c>
      <c r="HC99" s="81" t="str">
        <f>IF($HA$3&lt;&gt;"コンテンツなし",IF(AND(申込書!$AH$4="GIGAスクールパック",SUM($P99,$R99)&lt;&gt;0),SUM($P99,$R99),IF(AND(申込書!$AH$4="SKY安心GIGAタブレット",SUM($T99,$V99)&lt;&gt;0),SUM($T99,$V99),"")),"")</f>
        <v/>
      </c>
      <c r="HD99" s="81" t="str">
        <f>IF($HA$3&lt;&gt;"コンテンツなし",IF(AND(申込書!$AH$4="GIGAスクールパック",SUM($Q99,$S99)&lt;&gt;0),SUM($Q99,$S99),IF(AND(申込書!$AH$4="SKY安心GIGAタブレット",SUM($U99,$W99)&lt;&gt;0),SUM($U99,$W99),"")),"")</f>
        <v/>
      </c>
      <c r="HE99" s="157"/>
      <c r="HF99" s="82"/>
      <c r="HG99" s="83"/>
    </row>
    <row r="100" spans="2:215" ht="26.85" customHeight="1">
      <c r="B100" s="62">
        <f t="shared" si="1"/>
        <v>95</v>
      </c>
      <c r="C100" s="63"/>
      <c r="D100" s="64"/>
      <c r="E100" s="207"/>
      <c r="F100" s="65"/>
      <c r="G100" s="66"/>
      <c r="H100" s="67"/>
      <c r="I100" s="68"/>
      <c r="J100" s="69"/>
      <c r="K100" s="70"/>
      <c r="L100" s="71"/>
      <c r="M100" s="72"/>
      <c r="N100" s="73"/>
      <c r="O100" s="74"/>
      <c r="P100" s="179"/>
      <c r="Q100" s="180"/>
      <c r="R100" s="180"/>
      <c r="S100" s="181"/>
      <c r="T100" s="179"/>
      <c r="U100" s="180"/>
      <c r="V100" s="182"/>
      <c r="W100" s="181"/>
      <c r="X100" s="75"/>
      <c r="Y100" s="76"/>
      <c r="Z100" s="77"/>
      <c r="AA100" s="78"/>
      <c r="AB100" s="79"/>
      <c r="AC100" s="79"/>
      <c r="AD100" s="79"/>
      <c r="AE100" s="77"/>
      <c r="AF100" s="139"/>
      <c r="AG100" s="139"/>
      <c r="AH100" s="139"/>
      <c r="AI100" s="80" t="str">
        <f>IF(AND(申込書!$C$90&lt;&gt;"▼プルダウンより選択してください",申込書!$C$90&lt;&gt;"",申込書!$P$90&lt;&gt;"YYYY/MM/DD",$G100&lt;&gt;""),申込書!$P$90,"")</f>
        <v/>
      </c>
      <c r="AJ100" s="81" t="str">
        <f>IF(AND(申込書!$C$90&lt;&gt;"▼プルダウンより選択してください",申込書!$C$90&lt;&gt;"",$G100&lt;&gt;""),申込書!$M$90,"")</f>
        <v/>
      </c>
      <c r="AK100" s="81" t="str">
        <f>IF($AI$3&lt;&gt;"コンテンツなし",IF(AND(申込書!$AH$4="GIGAスクールパック",SUM($P100,$R100)&lt;&gt;0),SUM($P100,$R100),IF(AND(申込書!$AH$4="SKY安心GIGAタブレット",SUM($T100,$V100)&lt;&gt;0),SUM($T100,$V100),"")),"")</f>
        <v/>
      </c>
      <c r="AL100" s="81" t="str">
        <f>IF($AI$3&lt;&gt;"コンテンツなし",IF(AND(申込書!$AH$4="GIGAスクールパック",SUM($Q100,$S100)&lt;&gt;0),SUM($Q100,$S100),IF(AND(申込書!$AH$4="SKY安心GIGAタブレット",SUM($U100,$W100)&lt;&gt;0),SUM($U100,$W100),"")),"")</f>
        <v/>
      </c>
      <c r="AM100" s="157"/>
      <c r="AN100" s="82"/>
      <c r="AO100" s="80" t="str">
        <f>IF(AND(申込書!$C$91&lt;&gt;"▼プルダウンより選択してください",申込書!$C$91&lt;&gt;"",申込書!$P$91&lt;&gt;"YYYY/MM/DD",$G100&lt;&gt;""),申込書!$P$91,"")</f>
        <v/>
      </c>
      <c r="AP100" s="81" t="str">
        <f>IF(AND(申込書!$C$91&lt;&gt;"▼プルダウンより選択してください",申込書!$C$91&lt;&gt;"",$G100&lt;&gt;""),申込書!$M$91,"")</f>
        <v/>
      </c>
      <c r="AQ100" s="81" t="str">
        <f>IF($AO$3&lt;&gt;"コンテンツなし",IF(AND(申込書!$AH$4="GIGAスクールパック",SUM($P100,$R100)&lt;&gt;0),SUM($P100,$R100),IF(AND(申込書!$AH$4="SKY安心GIGAタブレット",SUM($T100,$V100)&lt;&gt;0),SUM($T100,$V100),"")),"")</f>
        <v/>
      </c>
      <c r="AR100" s="81" t="str">
        <f>IF($AO$3&lt;&gt;"コンテンツなし",IF(AND(申込書!$AH$4="GIGAスクールパック",SUM($Q100,$S100)&lt;&gt;0),SUM($Q100,$S100),IF(AND(申込書!$AH$4="SKY安心GIGAタブレット",SUM($U100,$W100)&lt;&gt;0),SUM($U100,$W100),"")),"")</f>
        <v/>
      </c>
      <c r="AS100" s="157"/>
      <c r="AT100" s="82"/>
      <c r="AU100" s="80" t="str">
        <f>IF(AND(申込書!$C$92&lt;&gt;"▼プルダウンより選択してください",申込書!$C$92&lt;&gt;"",申込書!$P$92&lt;&gt;"YYYY/MM/DD",$G100&lt;&gt;""),申込書!$P$92,"")</f>
        <v/>
      </c>
      <c r="AV100" s="81" t="str">
        <f>IF(AND(申込書!$C$92&lt;&gt;"▼プルダウンより選択してください",申込書!$C$92&lt;&gt;"",$G100&lt;&gt;""),申込書!$M$92,"")</f>
        <v/>
      </c>
      <c r="AW100" s="81" t="str">
        <f>IF($AU$3&lt;&gt;"コンテンツなし",IF(AND(申込書!$AH$4="GIGAスクールパック",SUM($P100,$R100)&lt;&gt;0),SUM($P100,$R100),IF(AND(申込書!$AH$4="SKY安心GIGAタブレット",SUM($T100,$V100)&lt;&gt;0),SUM($T100,$V100),"")),"")</f>
        <v/>
      </c>
      <c r="AX100" s="81" t="str">
        <f>IF($AU$3&lt;&gt;"コンテンツなし",IF(AND(申込書!$AH$4="GIGAスクールパック",SUM($Q100,$S100)&lt;&gt;0),SUM($Q100,$S100),IF(AND(申込書!$AH$4="SKY安心GIGAタブレット",SUM($U100,$W100)&lt;&gt;0),SUM($U100,$W100),"")),"")</f>
        <v/>
      </c>
      <c r="AY100" s="157"/>
      <c r="AZ100" s="82"/>
      <c r="BA100" s="80" t="str">
        <f>IF(AND(申込書!$C$93&lt;&gt;"▼プルダウンより選択してください",申込書!$C$93&lt;&gt;"",申込書!$P$93&lt;&gt;"YYYY/MM/DD",$G100&lt;&gt;""),申込書!$P$93,"")</f>
        <v/>
      </c>
      <c r="BB100" s="81" t="str">
        <f>IF(AND(申込書!$C$93&lt;&gt;"▼プルダウンより選択してください",申込書!$C$93&lt;&gt;"",申込書!$M$93&gt;=1,$G100&lt;&gt;""),申込書!$M$93,"")</f>
        <v/>
      </c>
      <c r="BC100" s="81" t="str">
        <f>IF($BA$3&lt;&gt;"コンテンツなし",IF(AND(申込書!$AH$4="GIGAスクールパック",SUM($P100,$R100)&lt;&gt;0),SUM($P100,$R100),IF(AND(申込書!$AH$4="SKY安心GIGAタブレット",SUM($T100,$V100)&lt;&gt;0),SUM($T100,$V100),"")),"")</f>
        <v/>
      </c>
      <c r="BD100" s="81" t="str">
        <f>IF($BA$3&lt;&gt;"コンテンツなし",IF(AND(申込書!$AH$4="GIGAスクールパック",SUM($Q100,$S100)&lt;&gt;0),SUM($Q100,$S100),IF(AND(申込書!$AH$4="SKY安心GIGAタブレット",SUM($U100,$W100)&lt;&gt;0),SUM($U100,$W100),"")),"")</f>
        <v/>
      </c>
      <c r="BE100" s="157"/>
      <c r="BF100" s="82"/>
      <c r="BG100" s="80" t="str">
        <f>IF(AND(申込書!$C$94&lt;&gt;"▼プルダウンより選択してください",申込書!$C$94&lt;&gt;"",申込書!$P$94&lt;&gt;"YYYY/MM/DD",$G100&lt;&gt;""),申込書!$P$94,"")</f>
        <v/>
      </c>
      <c r="BH100" s="81" t="str">
        <f>IF(AND(申込書!$C$94&lt;&gt;"▼プルダウンより選択してください",申込書!$C$94&lt;&gt;"",$G100&lt;&gt;""),申込書!$M$94,"")</f>
        <v/>
      </c>
      <c r="BI100" s="81" t="str">
        <f>IF($BG$3&lt;&gt;"コンテンツなし",IF(AND(申込書!$AH$4="GIGAスクールパック",SUM($P100,$R100)&lt;&gt;0),SUM($P100,$R100),IF(AND(申込書!$AH$4="SKY安心GIGAタブレット",SUM($T100,$V100)&lt;&gt;0),SUM($T100,$V100),"")),"")</f>
        <v/>
      </c>
      <c r="BJ100" s="81" t="str">
        <f>IF($BG$3&lt;&gt;"コンテンツなし",IF(AND(申込書!$AH$4="GIGAスクールパック",SUM($Q100,$S100)&lt;&gt;0),SUM($Q100,$S100),IF(AND(申込書!$AH$4="SKY安心GIGAタブレット",SUM($U100,$W100)&lt;&gt;0),SUM($U100,$W100),"")),"")</f>
        <v/>
      </c>
      <c r="BK100" s="157"/>
      <c r="BL100" s="82"/>
      <c r="BM100" s="80" t="str">
        <f>IF(AND(申込書!$C$95&lt;&gt;"▼プルダウンより選択してください",申込書!$C$95&lt;&gt;"",申込書!$P$95&lt;&gt;"YYYY/MM/DD",$G100&lt;&gt;""),申込書!$P$95,"")</f>
        <v/>
      </c>
      <c r="BN100" s="81" t="str">
        <f>IF(AND(申込書!$C$95&lt;&gt;"▼プルダウンより選択してください",申込書!$C$95&lt;&gt;"",$G100&lt;&gt;""),申込書!$M$95,"")</f>
        <v/>
      </c>
      <c r="BO100" s="81" t="str">
        <f>IF($BM$3&lt;&gt;"コンテンツなし",IF(AND(申込書!$AH$4="GIGAスクールパック",SUM($P100,$R100)&lt;&gt;0),SUM($P100,$R100),IF(AND(申込書!$AH$4="SKY安心GIGAタブレット",SUM($T100,$V100)&lt;&gt;0),SUM($T100,$V100),"")),"")</f>
        <v/>
      </c>
      <c r="BP100" s="81" t="str">
        <f>IF($BM$3&lt;&gt;"コンテンツなし",IF(AND(申込書!$AH$4="GIGAスクールパック",SUM($Q100,$S100)&lt;&gt;0),SUM($Q100,$S100),IF(AND(申込書!$AH$4="SKY安心GIGAタブレット",SUM($U100,$W100)&lt;&gt;0),SUM($U100,$W100),"")),"")</f>
        <v/>
      </c>
      <c r="BQ100" s="157"/>
      <c r="BR100" s="82"/>
      <c r="BS100" s="80" t="str">
        <f>IF(AND(申込書!$C$96&lt;&gt;"▼プルダウンより選択してください",申込書!$C$96&lt;&gt;"",申込書!$P$96&lt;&gt;"YYYY/MM/DD",$G100&lt;&gt;""),申込書!$P$96,"")</f>
        <v/>
      </c>
      <c r="BT100" s="81" t="str">
        <f>IF(AND(申込書!$C$96&lt;&gt;"▼プルダウンより選択してください",申込書!$C$96&lt;&gt;"",$G100&lt;&gt;""),申込書!$M$96,"")</f>
        <v/>
      </c>
      <c r="BU100" s="81" t="str">
        <f>IF($BS$3&lt;&gt;"コンテンツなし",IF(AND(申込書!$AH$4="GIGAスクールパック",SUM($P100,$R100)&lt;&gt;0),SUM($P100,$R100),IF(AND(申込書!$AH$4="SKY安心GIGAタブレット",SUM($T100,$V100)&lt;&gt;0),SUM($T100,$V100),"")),"")</f>
        <v/>
      </c>
      <c r="BV100" s="81" t="str">
        <f>IF($BS$3&lt;&gt;"コンテンツなし",IF(AND(申込書!$AH$4="GIGAスクールパック",SUM($Q100,$S100)&lt;&gt;0),SUM($Q100,$S100),IF(AND(申込書!$AH$4="SKY安心GIGAタブレット",SUM($U100,$W100)&lt;&gt;0),SUM($U100,$W100),"")),"")</f>
        <v/>
      </c>
      <c r="BW100" s="157"/>
      <c r="BX100" s="82"/>
      <c r="BY100" s="80" t="str">
        <f>IF(AND(申込書!$C$97&lt;&gt;"▼プルダウンより選択してください",申込書!$C$97&lt;&gt;"",申込書!$P$97&lt;&gt;"YYYY/MM/DD",$G100&lt;&gt;""),申込書!$P$97,"")</f>
        <v/>
      </c>
      <c r="BZ100" s="81" t="str">
        <f>IF(AND(申込書!$C$97&lt;&gt;"▼プルダウンより選択してください",申込書!$C$97&lt;&gt;"",$G100&lt;&gt;""),申込書!$M$97,"")</f>
        <v/>
      </c>
      <c r="CA100" s="81" t="str">
        <f>IF($BY$3&lt;&gt;"コンテンツなし",IF(AND(申込書!$AH$4="GIGAスクールパック",SUM($P100,$R100)&lt;&gt;0),SUM($P100,$R100),IF(AND(申込書!$AH$4="SKY安心GIGAタブレット",SUM($T100,$V100)&lt;&gt;0),SUM($T100,$V100),"")),"")</f>
        <v/>
      </c>
      <c r="CB100" s="81" t="str">
        <f>IF($BY$3&lt;&gt;"コンテンツなし",IF(AND(申込書!$AH$4="GIGAスクールパック",SUM($Q100,$S100)&lt;&gt;0),SUM($Q100,$S100),IF(AND(申込書!$AH$4="SKY安心GIGAタブレット",SUM($U100,$W100)&lt;&gt;0),SUM($U100,$W100),"")),"")</f>
        <v/>
      </c>
      <c r="CC100" s="157"/>
      <c r="CD100" s="82"/>
      <c r="CE100" s="80" t="str">
        <f>IF(AND(申込書!$C$98&lt;&gt;"▼プルダウンより選択してください",申込書!$C$98&lt;&gt;"",申込書!$P$98&lt;&gt;"YYYY/MM/DD",$G100&lt;&gt;""),申込書!$P$98,"")</f>
        <v/>
      </c>
      <c r="CF100" s="81" t="str">
        <f>IF(AND(申込書!$C$98&lt;&gt;"▼プルダウンより選択してください",申込書!$C$98&lt;&gt;"",$G100&lt;&gt;""),申込書!$M$98,"")</f>
        <v/>
      </c>
      <c r="CG100" s="81" t="str">
        <f>IF($CE$3&lt;&gt;"コンテンツなし",IF(AND(申込書!$AH$4="GIGAスクールパック",SUM($P100,$R100)&lt;&gt;0),SUM($P100,$R100),IF(AND(申込書!$AH$4="SKY安心GIGAタブレット",SUM($T100,$V100)&lt;&gt;0),SUM($T100,$V100),"")),"")</f>
        <v/>
      </c>
      <c r="CH100" s="81" t="str">
        <f>IF($CE$3&lt;&gt;"コンテンツなし",IF(AND(申込書!$AH$4="GIGAスクールパック",SUM($Q100,$S100)&lt;&gt;0),SUM($Q100,$S100),IF(AND(申込書!$AH$4="SKY安心GIGAタブレット",SUM($U100,$W100)&lt;&gt;0),SUM($U100,$W100),"")),"")</f>
        <v/>
      </c>
      <c r="CI100" s="157"/>
      <c r="CJ100" s="82"/>
      <c r="CK100" s="80" t="str">
        <f>IF(AND(申込書!$C$99&lt;&gt;"▼プルダウンより選択してください",申込書!$C$99&lt;&gt;"",申込書!$P$99&lt;&gt;"YYYY/MM/DD",$G100&lt;&gt;""),申込書!$P$99,"")</f>
        <v/>
      </c>
      <c r="CL100" s="81" t="str">
        <f>IF(AND(申込書!$C$99&lt;&gt;"▼プルダウンより選択してください",申込書!$C$99&lt;&gt;"",$G100&lt;&gt;""),申込書!$M$99,"")</f>
        <v/>
      </c>
      <c r="CM100" s="81" t="str">
        <f>IF($CK$3&lt;&gt;"コンテンツなし",IF(AND(申込書!$AH$4="GIGAスクールパック",SUM($P100,$R100)&lt;&gt;0),SUM($P100,$R100),IF(AND(申込書!$AH$4="SKY安心GIGAタブレット",SUM($T100,$V100)&lt;&gt;0),SUM($T100,$V100),"")),"")</f>
        <v/>
      </c>
      <c r="CN100" s="81" t="str">
        <f>IF($CK$3&lt;&gt;"コンテンツなし",IF(AND(申込書!$AH$4="GIGAスクールパック",SUM($Q100,$S100)&lt;&gt;0),SUM($Q100,$S100),IF(AND(申込書!$AH$4="SKY安心GIGAタブレット",SUM($U100,$W100)&lt;&gt;0),SUM($U100,$W100),"")),"")</f>
        <v/>
      </c>
      <c r="CO100" s="157"/>
      <c r="CP100" s="82"/>
      <c r="CQ100" s="80" t="str">
        <f>IF(AND(申込書!$C$100&lt;&gt;"▼プルダウンより選択してください",申込書!$C$100&lt;&gt;"",申込書!$P$100&lt;&gt;"YYYY/MM/DD",$G100&lt;&gt;""),申込書!$P$100,"")</f>
        <v/>
      </c>
      <c r="CR100" s="81" t="str">
        <f>IF(AND(申込書!$C$100&lt;&gt;"▼プルダウンより選択してください",申込書!$C$100&lt;&gt;"",$G100&lt;&gt;""),申込書!$M$100,"")</f>
        <v/>
      </c>
      <c r="CS100" s="81" t="str">
        <f>IF($CQ$3&lt;&gt;"コンテンツなし",IF(AND(申込書!$AH$4="GIGAスクールパック",SUM($P100,$R100)&lt;&gt;0),SUM($P100,$R100),IF(AND(申込書!$AH$4="SKY安心GIGAタブレット",SUM($T100,$V100)&lt;&gt;0),SUM($T100,$V100),"")),"")</f>
        <v/>
      </c>
      <c r="CT100" s="81" t="str">
        <f>IF($CQ$3&lt;&gt;"コンテンツなし",IF(AND(申込書!$AH$4="GIGAスクールパック",SUM($Q100,$S100)&lt;&gt;0),SUM($Q100,$S100),IF(AND(申込書!$AH$4="SKY安心GIGAタブレット",SUM($U100,$W100)&lt;&gt;0),SUM($U100,$W100),"")),"")</f>
        <v/>
      </c>
      <c r="CU100" s="81"/>
      <c r="CV100" s="82"/>
      <c r="CW100" s="80" t="str">
        <f>IF(AND(申込書!$C$101&lt;&gt;"▼プルダウンより選択してください",申込書!$C$101&lt;&gt;"",申込書!$P$101&lt;&gt;"YYYY/MM/DD",$G100&lt;&gt;""),申込書!$P$101,"")</f>
        <v/>
      </c>
      <c r="CX100" s="81" t="str">
        <f>IF(AND(申込書!$C$101&lt;&gt;"▼プルダウンより選択してください",申込書!$C$101&lt;&gt;"",$G100&lt;&gt;""),申込書!$M$101,"")</f>
        <v/>
      </c>
      <c r="CY100" s="81" t="str">
        <f>IF($CW$3&lt;&gt;"コンテンツなし",IF(AND(申込書!$AH$4="GIGAスクールパック",SUM($P100,$R100)&lt;&gt;0),SUM($P100,$R100),IF(AND(申込書!$AH$4="SKY安心GIGAタブレット",SUM($T100,$V100)&lt;&gt;0),SUM($T100,$V100),"")),"")</f>
        <v/>
      </c>
      <c r="CZ100" s="81" t="str">
        <f>IF($CW$3&lt;&gt;"コンテンツなし",IF(AND(申込書!$AH$4="GIGAスクールパック",SUM($Q100,$S100)&lt;&gt;0),SUM($Q100,$S100),IF(AND(申込書!$AH$4="SKY安心GIGAタブレット",SUM($U100,$W100)&lt;&gt;0),SUM($U100,$W100),"")),"")</f>
        <v/>
      </c>
      <c r="DA100" s="81"/>
      <c r="DB100" s="82"/>
      <c r="DC100" s="80" t="str">
        <f>IF(AND(申込書!$C$102&lt;&gt;"▼プルダウンより選択してください",申込書!$C$102&lt;&gt;"",申込書!$P$102&lt;&gt;"YYYY/MM/DD",$G100&lt;&gt;""),申込書!$P$102,"")</f>
        <v/>
      </c>
      <c r="DD100" s="81" t="str">
        <f>IF(AND(申込書!$C$102&lt;&gt;"▼プルダウンより選択してください",申込書!$C$102&lt;&gt;"",$G100&lt;&gt;""),申込書!$M$102,"")</f>
        <v/>
      </c>
      <c r="DE100" s="81" t="str">
        <f>IF($DC$3&lt;&gt;"コンテンツなし",IF(AND(申込書!$AH$4="GIGAスクールパック",SUM($P100,$R100)&lt;&gt;0),SUM($P100,$R100),IF(AND(申込書!$AH$4="SKY安心GIGAタブレット",SUM($T100,$V100)&lt;&gt;0),SUM($T100,$V100),"")),"")</f>
        <v/>
      </c>
      <c r="DF100" s="81" t="str">
        <f>IF($DC$3&lt;&gt;"コンテンツなし",IF(AND(申込書!$AH$4="GIGAスクールパック",SUM($Q100,$S100)&lt;&gt;0),SUM($Q100,$S100),IF(AND(申込書!$AH$4="SKY安心GIGAタブレット",SUM($U100,$W100)&lt;&gt;0),SUM($U100,$W100),"")),"")</f>
        <v/>
      </c>
      <c r="DG100" s="81"/>
      <c r="DH100" s="82"/>
      <c r="DI100" s="80" t="str">
        <f>IF(AND(申込書!$C$103&lt;&gt;"▼プルダウンより選択してください",申込書!$C$103&lt;&gt;"",申込書!$P$103&lt;&gt;"YYYY/MM/DD",$G100&lt;&gt;""),申込書!$P$103,"")</f>
        <v/>
      </c>
      <c r="DJ100" s="81" t="str">
        <f>IF(AND(申込書!$C$103&lt;&gt;"▼プルダウンより選択してください",申込書!$C$103&lt;&gt;"",$G100&lt;&gt;""),申込書!$M$103,"")</f>
        <v/>
      </c>
      <c r="DK100" s="81" t="str">
        <f>IF($DI$3&lt;&gt;"コンテンツなし",IF(AND(申込書!$AH$4="GIGAスクールパック",SUM($P100,$R100)&lt;&gt;0),SUM($P100,$R100),IF(AND(申込書!$AH$4="SKY安心GIGAタブレット",SUM($T100,$V100)&lt;&gt;0),SUM($T100,$V100),"")),"")</f>
        <v/>
      </c>
      <c r="DL100" s="81" t="str">
        <f>IF($DI$3&lt;&gt;"コンテンツなし",IF(AND(申込書!$AH$4="GIGAスクールパック",SUM($Q100,$S100)&lt;&gt;0),SUM($Q100,$S100),IF(AND(申込書!$AH$4="SKY安心GIGAタブレット",SUM($U100,$W100)&lt;&gt;0),SUM($U100,$W100),"")),"")</f>
        <v/>
      </c>
      <c r="DM100" s="81"/>
      <c r="DN100" s="82"/>
      <c r="DO100" s="80" t="str">
        <f>IF(AND(申込書!$C$104&lt;&gt;"▼プルダウンより選択してください",申込書!$C$104&lt;&gt;"",申込書!$P$104&lt;&gt;"YYYY/MM/DD",$G100&lt;&gt;""),申込書!$P$104,"")</f>
        <v/>
      </c>
      <c r="DP100" s="81" t="str">
        <f>IF(AND(申込書!$C$104&lt;&gt;"▼プルダウンより選択してください",申込書!$C$104&lt;&gt;"",$G100&lt;&gt;""),申込書!$M$104,"")</f>
        <v/>
      </c>
      <c r="DQ100" s="81" t="str">
        <f>IF($DO$3&lt;&gt;"コンテンツなし",IF(AND(申込書!$AH$4="GIGAスクールパック",SUM($P100,$R100)&lt;&gt;0),SUM($P100,$R100),IF(AND(申込書!$AH$4="SKY安心GIGAタブレット",SUM($T100,$V100)&lt;&gt;0),SUM($T100,$V100),"")),"")</f>
        <v/>
      </c>
      <c r="DR100" s="81" t="str">
        <f>IF($DO$3&lt;&gt;"コンテンツなし",IF(AND(申込書!$AH$4="GIGAスクールパック",SUM($Q100,$S100)&lt;&gt;0),SUM($Q100,$S100),IF(AND(申込書!$AH$4="SKY安心GIGAタブレット",SUM($U100,$W100)&lt;&gt;0),SUM($U100,$W100),"")),"")</f>
        <v/>
      </c>
      <c r="DS100" s="81"/>
      <c r="DT100" s="82"/>
      <c r="DU100" s="80" t="str">
        <f>IF(AND(申込書!$C$105&lt;&gt;"▼プルダウンより選択してください",申込書!$C$105&lt;&gt;"",申込書!$P$105&lt;&gt;"YYYY/MM/DD",$G100&lt;&gt;""),申込書!$P$105,"")</f>
        <v/>
      </c>
      <c r="DV100" s="81" t="str">
        <f>IF(AND(申込書!$C$105&lt;&gt;"▼プルダウンより選択してください",申込書!$C$105&lt;&gt;"",$G100&lt;&gt;""),申込書!$M$105,"")</f>
        <v/>
      </c>
      <c r="DW100" s="81" t="str">
        <f>IF($DU$3&lt;&gt;"コンテンツなし",IF(AND(申込書!$AH$4="GIGAスクールパック",SUM($P100,$R100)&lt;&gt;0),SUM($P100,$R100),IF(AND(申込書!$AH$4="SKY安心GIGAタブレット",SUM($T100,$V100)&lt;&gt;0),SUM($T100,$V100),"")),"")</f>
        <v/>
      </c>
      <c r="DX100" s="81" t="str">
        <f>IF($DU$3&lt;&gt;"コンテンツなし",IF(AND(申込書!$AH$4="GIGAスクールパック",SUM($Q100,$S100)&lt;&gt;0),SUM($Q100,$S100),IF(AND(申込書!$AH$4="SKY安心GIGAタブレット",SUM($U100,$W100)&lt;&gt;0),SUM($U100,$W100),"")),"")</f>
        <v/>
      </c>
      <c r="DY100" s="157"/>
      <c r="DZ100" s="82"/>
      <c r="EA100" s="80" t="str">
        <f>IF(AND(申込書!$C$106&lt;&gt;"▼プルダウンより選択してください",申込書!$C$106&lt;&gt;"",申込書!$P$106&lt;&gt;"YYYY/MM/DD",$G100&lt;&gt;""),申込書!$P$106,"")</f>
        <v/>
      </c>
      <c r="EB100" s="81" t="str">
        <f>IF(AND(申込書!$C$106&lt;&gt;"▼プルダウンより選択してください",申込書!$C$106&lt;&gt;"",$G100&lt;&gt;""),申込書!$M$106,"")</f>
        <v/>
      </c>
      <c r="EC100" s="81" t="str">
        <f>IF($EA$3&lt;&gt;"コンテンツなし",IF(AND(申込書!$AH$4="GIGAスクールパック",SUM($P100,$R100)&lt;&gt;0),SUM($P100,$R100),IF(AND(申込書!$AH$4="SKY安心GIGAタブレット",SUM($T100,$V100)&lt;&gt;0),SUM($T100,$V100),"")),"")</f>
        <v/>
      </c>
      <c r="ED100" s="81" t="str">
        <f>IF($EA$3&lt;&gt;"コンテンツなし",IF(AND(申込書!$AH$4="GIGAスクールパック",SUM($Q100,$S100)&lt;&gt;0),SUM($Q100,$S100),IF(AND(申込書!$AH$4="SKY安心GIGAタブレット",SUM($U100,$W100)&lt;&gt;0),SUM($U100,$W100),"")),"")</f>
        <v/>
      </c>
      <c r="EE100" s="157"/>
      <c r="EF100" s="82"/>
      <c r="EG100" s="80" t="str">
        <f>IF(AND(申込書!$C$107&lt;&gt;"▼プルダウンより選択してください",申込書!$C$107&lt;&gt;"",申込書!$P$107&lt;&gt;"YYYY/MM/DD",$G100&lt;&gt;""),申込書!$P$107,"")</f>
        <v/>
      </c>
      <c r="EH100" s="81" t="str">
        <f>IF(AND(申込書!$C$107&lt;&gt;"▼プルダウンより選択してください",申込書!$C$107&lt;&gt;"",$G100&lt;&gt;""),申込書!$M$107,"")</f>
        <v/>
      </c>
      <c r="EI100" s="81" t="str">
        <f>IF($EG$3&lt;&gt;"コンテンツなし",IF(AND(申込書!$AH$4="GIGAスクールパック",SUM($P100,$R100)&lt;&gt;0),SUM($P100,$R100),IF(AND(申込書!$AH$4="SKY安心GIGAタブレット",SUM($T100,$V100)&lt;&gt;0),SUM($T100,$V100),"")),"")</f>
        <v/>
      </c>
      <c r="EJ100" s="81" t="str">
        <f>IF($EG$3&lt;&gt;"コンテンツなし",IF(AND(申込書!$AH$4="GIGAスクールパック",SUM($Q100,$S100)&lt;&gt;0),SUM($Q100,$S100),IF(AND(申込書!$AH$4="SKY安心GIGAタブレット",SUM($U100,$W100)&lt;&gt;0),SUM($U100,$W100),"")),"")</f>
        <v/>
      </c>
      <c r="EK100" s="157"/>
      <c r="EL100" s="82"/>
      <c r="EM100" s="80" t="str">
        <f>IF(AND(申込書!$C$108&lt;&gt;"▼プルダウンより選択してください",申込書!$C$108&lt;&gt;"",申込書!$P$108&lt;&gt;"YYYY/MM/DD",$G100&lt;&gt;""),申込書!$P$108,"")</f>
        <v/>
      </c>
      <c r="EN100" s="81" t="str">
        <f>IF(AND(申込書!$C$108&lt;&gt;"▼プルダウンより選択してください",申込書!$C$108&lt;&gt;"",$G100&lt;&gt;""),申込書!$M$108,"")</f>
        <v/>
      </c>
      <c r="EO100" s="81" t="str">
        <f>IF($EM$3&lt;&gt;"コンテンツなし",IF(AND(申込書!$AH$4="GIGAスクールパック",SUM($P100,$R100)&lt;&gt;0),SUM($P100,$R100),IF(AND(申込書!$AH$4="SKY安心GIGAタブレット",SUM($T100,$V100)&lt;&gt;0),SUM($T100,$V100),"")),"")</f>
        <v/>
      </c>
      <c r="EP100" s="81" t="str">
        <f>IF($EM$3&lt;&gt;"コンテンツなし",IF(AND(申込書!$AH$4="GIGAスクールパック",SUM($Q100,$S100)&lt;&gt;0),SUM($Q100,$S100),IF(AND(申込書!$AH$4="SKY安心GIGAタブレット",SUM($U100,$W100)&lt;&gt;0),SUM($U100,$W100),"")),"")</f>
        <v/>
      </c>
      <c r="EQ100" s="157"/>
      <c r="ER100" s="82"/>
      <c r="ES100" s="80" t="str">
        <f>IF(AND(申込書!$C$109&lt;&gt;"▼プルダウンより選択してください",申込書!$C$109&lt;&gt;"",申込書!$P$109&lt;&gt;"YYYY/MM/DD",$G100&lt;&gt;""),申込書!$P$109,"")</f>
        <v/>
      </c>
      <c r="ET100" s="81" t="str">
        <f>IF(AND(申込書!$C$109&lt;&gt;"▼プルダウンより選択してください",申込書!$C$109&lt;&gt;"",$G100&lt;&gt;""),申込書!$M$109,"")</f>
        <v/>
      </c>
      <c r="EU100" s="81" t="str">
        <f>IF($ES$3&lt;&gt;"コンテンツなし",IF(AND(申込書!$AH$4="GIGAスクールパック",SUM($P100,$R100)&lt;&gt;0),SUM($P100,$R100),IF(AND(申込書!$AH$4="SKY安心GIGAタブレット",SUM($T100,$V100)&lt;&gt;0),SUM($T100,$V100),"")),"")</f>
        <v/>
      </c>
      <c r="EV100" s="81" t="str">
        <f>IF($ES$3&lt;&gt;"コンテンツなし",IF(AND(申込書!$AH$4="GIGAスクールパック",SUM($Q100,$S100)&lt;&gt;0),SUM($Q100,$S100),IF(AND(申込書!$AH$4="SKY安心GIGAタブレット",SUM($U100,$W100)&lt;&gt;0),SUM($U100,$W100),"")),"")</f>
        <v/>
      </c>
      <c r="EW100" s="157"/>
      <c r="EX100" s="82"/>
      <c r="EY100" s="80" t="str">
        <f>IF(AND(申込書!$C$110&lt;&gt;"▼プルダウンより選択してください",申込書!$C$110&lt;&gt;"",申込書!$P$110&lt;&gt;"YYYY/MM/DD",$G100&lt;&gt;""),申込書!$P$110,"")</f>
        <v/>
      </c>
      <c r="EZ100" s="81" t="str">
        <f>IF(AND(申込書!$C$110&lt;&gt;"▼プルダウンより選択してください",申込書!$C$110&lt;&gt;"",$G100&lt;&gt;""),申込書!$M$110,"")</f>
        <v/>
      </c>
      <c r="FA100" s="81" t="str">
        <f>IF($EY$3&lt;&gt;"コンテンツなし",IF(AND(申込書!$AH$4="GIGAスクールパック",SUM($P100,$R100)&lt;&gt;0),SUM($P100,$R100),IF(AND(申込書!$AH$4="SKY安心GIGAタブレット",SUM($T100,$V100)&lt;&gt;0),SUM($T100,$V100),"")),"")</f>
        <v/>
      </c>
      <c r="FB100" s="81" t="str">
        <f>IF($EY$3&lt;&gt;"コンテンツなし",IF(AND(申込書!$AH$4="GIGAスクールパック",SUM($Q100,$S100)&lt;&gt;0),SUM($Q100,$S100),IF(AND(申込書!$AH$4="SKY安心GIGAタブレット",SUM($U100,$W100)&lt;&gt;0),SUM($U100,$W100),"")),"")</f>
        <v/>
      </c>
      <c r="FC100" s="157"/>
      <c r="FD100" s="82"/>
      <c r="FE100" s="80" t="str">
        <f>IF(AND(申込書!$C$111&lt;&gt;"▼プルダウンより選択してください",申込書!$C$111&lt;&gt;"",申込書!$P$111&lt;&gt;"YYYY/MM/DD",$G100&lt;&gt;""),申込書!$P$111,"")</f>
        <v/>
      </c>
      <c r="FF100" s="81" t="str">
        <f>IF(AND(申込書!$C$111&lt;&gt;"▼プルダウンより選択してください",申込書!$C$111&lt;&gt;"",$G100&lt;&gt;""),申込書!$M$111,"")</f>
        <v/>
      </c>
      <c r="FG100" s="81" t="str">
        <f>IF($FE$3&lt;&gt;"コンテンツなし",IF(AND(申込書!$AH$4="GIGAスクールパック",SUM($P100,$R100)&lt;&gt;0),SUM($P100,$R100),IF(AND(申込書!$AH$4="SKY安心GIGAタブレット",SUM($T100,$V100)&lt;&gt;0),SUM($T100,$V100),"")),"")</f>
        <v/>
      </c>
      <c r="FH100" s="81" t="str">
        <f>IF($FE$3&lt;&gt;"コンテンツなし",IF(AND(申込書!$AH$4="GIGAスクールパック",SUM($Q100,$S100)&lt;&gt;0),SUM($Q100,$S100),IF(AND(申込書!$AH$4="SKY安心GIGAタブレット",SUM($U100,$W100)&lt;&gt;0),SUM($U100,$W100),"")),"")</f>
        <v/>
      </c>
      <c r="FI100" s="157"/>
      <c r="FJ100" s="82"/>
      <c r="FK100" s="80" t="str">
        <f>IF(AND(申込書!$C$112&lt;&gt;"▼プルダウンより選択してください",申込書!$C$112&lt;&gt;"",申込書!$P$112&lt;&gt;"YYYY/MM/DD",$G100&lt;&gt;""),申込書!$P$112,"")</f>
        <v/>
      </c>
      <c r="FL100" s="81" t="str">
        <f>IF(AND(申込書!$C$112&lt;&gt;"▼プルダウンより選択してください",申込書!$C$112&lt;&gt;"",$G100&lt;&gt;""),申込書!$M$112,"")</f>
        <v/>
      </c>
      <c r="FM100" s="81" t="str">
        <f>IF($FK$3&lt;&gt;"コンテンツなし",IF(AND(申込書!$AH$4="GIGAスクールパック",SUM($P100,$R100)&lt;&gt;0),SUM($P100,$R100),IF(AND(申込書!$AH$4="SKY安心GIGAタブレット",SUM($T100,$V100)&lt;&gt;0),SUM($T100,$V100),"")),"")</f>
        <v/>
      </c>
      <c r="FN100" s="81" t="str">
        <f>IF($FK$3&lt;&gt;"コンテンツなし",IF(AND(申込書!$AH$4="GIGAスクールパック",SUM($Q100,$S100)&lt;&gt;0),SUM($Q100,$S100),IF(AND(申込書!$AH$4="SKY安心GIGAタブレット",SUM($U100,$W100)&lt;&gt;0),SUM($U100,$W100),"")),"")</f>
        <v/>
      </c>
      <c r="FO100" s="157"/>
      <c r="FP100" s="82"/>
      <c r="FQ100" s="80" t="str">
        <f>IF(AND(申込書!$C$113&lt;&gt;"▼プルダウンより選択してください",申込書!$C$113&lt;&gt;"",申込書!$P$113&lt;&gt;"YYYY/MM/DD",$G100&lt;&gt;""),申込書!$P$113,"")</f>
        <v/>
      </c>
      <c r="FR100" s="81" t="str">
        <f>IF(AND(申込書!$C$113&lt;&gt;"▼プルダウンより選択してください",申込書!$C$113&lt;&gt;"",$G100&lt;&gt;""),申込書!$M$113,"")</f>
        <v/>
      </c>
      <c r="FS100" s="81" t="str">
        <f>IF($FQ$3&lt;&gt;"コンテンツなし",IF(AND(申込書!$AH$4="GIGAスクールパック",SUM($P100,$R100)&lt;&gt;0),SUM($P100,$R100),IF(AND(申込書!$AH$4="SKY安心GIGAタブレット",SUM($T100,$V100)&lt;&gt;0),SUM($T100,$V100),"")),"")</f>
        <v/>
      </c>
      <c r="FT100" s="81" t="str">
        <f>IF($FQ$3&lt;&gt;"コンテンツなし",IF(AND(申込書!$AH$4="GIGAスクールパック",SUM($Q100,$S100)&lt;&gt;0),SUM($Q100,$S100),IF(AND(申込書!$AH$4="SKY安心GIGAタブレット",SUM($U100,$W100)&lt;&gt;0),SUM($U100,$W100),"")),"")</f>
        <v/>
      </c>
      <c r="FU100" s="157"/>
      <c r="FV100" s="82"/>
      <c r="FW100" s="80" t="str">
        <f>IF(AND(申込書!$C$114&lt;&gt;"▼プルダウンより選択してください",申込書!$C$114&lt;&gt;"",申込書!$P$114&lt;&gt;"YYYY/MM/DD",$G100&lt;&gt;""),申込書!$P$114,"")</f>
        <v/>
      </c>
      <c r="FX100" s="81" t="str">
        <f>IF(AND(申込書!$C$114&lt;&gt;"▼プルダウンより選択してください",申込書!$C$114&lt;&gt;"",$G100&lt;&gt;""),申込書!$M$114,"")</f>
        <v/>
      </c>
      <c r="FY100" s="81" t="str">
        <f>IF($FW$3&lt;&gt;"コンテンツなし",IF(AND(申込書!$AH$4="GIGAスクールパック",SUM($P100,$R100)&lt;&gt;0),SUM($P100,$R100),IF(AND(申込書!$AH$4="SKY安心GIGAタブレット",SUM($T100,$V100)&lt;&gt;0),SUM($T100,$V100),"")),"")</f>
        <v/>
      </c>
      <c r="FZ100" s="81" t="str">
        <f>IF($FW$3&lt;&gt;"コンテンツなし",IF(AND(申込書!$AH$4="GIGAスクールパック",SUM($Q100,$S100)&lt;&gt;0),SUM($Q100,$S100),IF(AND(申込書!$AH$4="SKY安心GIGAタブレット",SUM($U100,$W100)&lt;&gt;0),SUM($U100,$W100),"")),"")</f>
        <v/>
      </c>
      <c r="GA100" s="157"/>
      <c r="GB100" s="82"/>
      <c r="GC100" s="80" t="str">
        <f>IF(AND(申込書!$C$115&lt;&gt;"▼プルダウンより選択してください",申込書!$C$115&lt;&gt;"",申込書!$P$115&lt;&gt;"YYYY/MM/DD",$G100&lt;&gt;""),申込書!$P$115,"")</f>
        <v/>
      </c>
      <c r="GD100" s="81" t="str">
        <f>IF(AND(申込書!$C$115&lt;&gt;"▼プルダウンより選択してください",申込書!$C$115&lt;&gt;"",$G100&lt;&gt;""),申込書!$M$115,"")</f>
        <v/>
      </c>
      <c r="GE100" s="81" t="str">
        <f>IF($GC$3&lt;&gt;"コンテンツなし",IF(AND(申込書!$AH$4="GIGAスクールパック",SUM($P100,$R100)&lt;&gt;0),SUM($P100,$R100),IF(AND(申込書!$AH$4="SKY安心GIGAタブレット",SUM($T100,$V100)&lt;&gt;0),SUM($T100,$V100),"")),"")</f>
        <v/>
      </c>
      <c r="GF100" s="81" t="str">
        <f>IF($GC$3&lt;&gt;"コンテンツなし",IF(AND(申込書!$AH$4="GIGAスクールパック",SUM($Q100,$S100)&lt;&gt;0),SUM($Q100,$S100),IF(AND(申込書!$AH$4="SKY安心GIGAタブレット",SUM($U100,$W100)&lt;&gt;0),SUM($U100,$W100),"")),"")</f>
        <v/>
      </c>
      <c r="GG100" s="157"/>
      <c r="GH100" s="82"/>
      <c r="GI100" s="80" t="str">
        <f>IF(AND(申込書!$C$116&lt;&gt;"▼プルダウンより選択してください",申込書!$C$116&lt;&gt;"",申込書!$P$116&lt;&gt;"YYYY/MM/DD",$G100&lt;&gt;""),申込書!$P$116,"")</f>
        <v/>
      </c>
      <c r="GJ100" s="81" t="str">
        <f>IF(AND(申込書!$C$116&lt;&gt;"▼プルダウンより選択してください",申込書!$C$116&lt;&gt;"",$G100&lt;&gt;""),申込書!$M$116,"")</f>
        <v/>
      </c>
      <c r="GK100" s="81" t="str">
        <f>IF($GI$3&lt;&gt;"コンテンツなし",IF(AND(申込書!$AH$4="GIGAスクールパック",SUM($P100,$R100)&lt;&gt;0),SUM($P100,$R100),IF(AND(申込書!$AH$4="SKY安心GIGAタブレット",SUM($T100,$V100)&lt;&gt;0),SUM($T100,$V100),"")),"")</f>
        <v/>
      </c>
      <c r="GL100" s="81" t="str">
        <f>IF($GI$3&lt;&gt;"コンテンツなし",IF(AND(申込書!$AH$4="GIGAスクールパック",SUM($Q100,$S100)&lt;&gt;0),SUM($Q100,$S100),IF(AND(申込書!$AH$4="SKY安心GIGAタブレット",SUM($U100,$W100)&lt;&gt;0),SUM($U100,$W100),"")),"")</f>
        <v/>
      </c>
      <c r="GM100" s="157"/>
      <c r="GN100" s="82"/>
      <c r="GO100" s="80" t="str">
        <f>IF(AND(申込書!$C$117&lt;&gt;"▼プルダウンより選択してください",申込書!$C$117&lt;&gt;"",申込書!$P$117&lt;&gt;"YYYY/MM/DD",$G100&lt;&gt;""),申込書!$P$117,"")</f>
        <v/>
      </c>
      <c r="GP100" s="81" t="str">
        <f>IF(AND(申込書!$C$117&lt;&gt;"▼プルダウンより選択してください",申込書!$C$117&lt;&gt;"",$G100&lt;&gt;""),申込書!$M$117,"")</f>
        <v/>
      </c>
      <c r="GQ100" s="81" t="str">
        <f>IF($GO$3&lt;&gt;"コンテンツなし",IF(AND(申込書!$AH$4="GIGAスクールパック",SUM($P100,$R100)&lt;&gt;0),SUM($P100,$R100),IF(AND(申込書!$AH$4="SKY安心GIGAタブレット",SUM($T100,$V100)&lt;&gt;0),SUM($T100,$V100),"")),"")</f>
        <v/>
      </c>
      <c r="GR100" s="81" t="str">
        <f>IF($GO$3&lt;&gt;"コンテンツなし",IF(AND(申込書!$AH$4="GIGAスクールパック",SUM($Q100,$S100)&lt;&gt;0),SUM($Q100,$S100),IF(AND(申込書!$AH$4="SKY安心GIGAタブレット",SUM($U100,$W100)&lt;&gt;0),SUM($U100,$W100),"")),"")</f>
        <v/>
      </c>
      <c r="GS100" s="157"/>
      <c r="GT100" s="82"/>
      <c r="GU100" s="80" t="str">
        <f>IF(AND(申込書!$C$118&lt;&gt;"▼プルダウンより選択してください",申込書!$C$118&lt;&gt;"",申込書!$P$118&lt;&gt;"YYYY/MM/DD",$G100&lt;&gt;""),申込書!$P$118,"")</f>
        <v/>
      </c>
      <c r="GV100" s="81" t="str">
        <f>IF(AND(申込書!$C$118&lt;&gt;"▼プルダウンより選択してください",申込書!$C$118&lt;&gt;"",$G100&lt;&gt;""),申込書!$M$118,"")</f>
        <v/>
      </c>
      <c r="GW100" s="81" t="str">
        <f>IF($GU$3&lt;&gt;"コンテンツなし",IF(AND(申込書!$AH$4="GIGAスクールパック",SUM($P100,$R100)&lt;&gt;0),SUM($P100,$R100),IF(AND(申込書!$AH$4="SKY安心GIGAタブレット",SUM($T100,$V100)&lt;&gt;0),SUM($T100,$V100),"")),"")</f>
        <v/>
      </c>
      <c r="GX100" s="81" t="str">
        <f>IF($GU$3&lt;&gt;"コンテンツなし",IF(AND(申込書!$AH$4="GIGAスクールパック",SUM($Q100,$S100)&lt;&gt;0),SUM($Q100,$S100),IF(AND(申込書!$AH$4="SKY安心GIGAタブレット",SUM($U100,$W100)&lt;&gt;0),SUM($U100,$W100),"")),"")</f>
        <v/>
      </c>
      <c r="GY100" s="157"/>
      <c r="GZ100" s="82"/>
      <c r="HA100" s="80" t="str">
        <f>IF(AND(申込書!$C$119&lt;&gt;"▼プルダウンより選択してください",申込書!$C$119&lt;&gt;"",申込書!$P$119&lt;&gt;"YYYY/MM/DD",$G100&lt;&gt;""),申込書!$P$119,"")</f>
        <v/>
      </c>
      <c r="HB100" s="81" t="str">
        <f>IF(AND(申込書!$C$119&lt;&gt;"▼プルダウンより選択してください",申込書!$C$119&lt;&gt;"",$G100&lt;&gt;""),申込書!$M$119,"")</f>
        <v/>
      </c>
      <c r="HC100" s="81" t="str">
        <f>IF($HA$3&lt;&gt;"コンテンツなし",IF(AND(申込書!$AH$4="GIGAスクールパック",SUM($P100,$R100)&lt;&gt;0),SUM($P100,$R100),IF(AND(申込書!$AH$4="SKY安心GIGAタブレット",SUM($T100,$V100)&lt;&gt;0),SUM($T100,$V100),"")),"")</f>
        <v/>
      </c>
      <c r="HD100" s="81" t="str">
        <f>IF($HA$3&lt;&gt;"コンテンツなし",IF(AND(申込書!$AH$4="GIGAスクールパック",SUM($Q100,$S100)&lt;&gt;0),SUM($Q100,$S100),IF(AND(申込書!$AH$4="SKY安心GIGAタブレット",SUM($U100,$W100)&lt;&gt;0),SUM($U100,$W100),"")),"")</f>
        <v/>
      </c>
      <c r="HE100" s="157"/>
      <c r="HF100" s="82"/>
      <c r="HG100" s="83"/>
    </row>
    <row r="101" spans="2:215" ht="26.85" customHeight="1">
      <c r="B101" s="62">
        <f t="shared" si="1"/>
        <v>96</v>
      </c>
      <c r="C101" s="63"/>
      <c r="D101" s="64"/>
      <c r="E101" s="207"/>
      <c r="F101" s="65"/>
      <c r="G101" s="66"/>
      <c r="H101" s="67"/>
      <c r="I101" s="68"/>
      <c r="J101" s="69"/>
      <c r="K101" s="70"/>
      <c r="L101" s="71"/>
      <c r="M101" s="72"/>
      <c r="N101" s="73"/>
      <c r="O101" s="74"/>
      <c r="P101" s="179"/>
      <c r="Q101" s="180"/>
      <c r="R101" s="180"/>
      <c r="S101" s="181"/>
      <c r="T101" s="179"/>
      <c r="U101" s="180"/>
      <c r="V101" s="182"/>
      <c r="W101" s="181"/>
      <c r="X101" s="75"/>
      <c r="Y101" s="76"/>
      <c r="Z101" s="77"/>
      <c r="AA101" s="78"/>
      <c r="AB101" s="79"/>
      <c r="AC101" s="79"/>
      <c r="AD101" s="79"/>
      <c r="AE101" s="77"/>
      <c r="AF101" s="139"/>
      <c r="AG101" s="139"/>
      <c r="AH101" s="139"/>
      <c r="AI101" s="80" t="str">
        <f>IF(AND(申込書!$C$90&lt;&gt;"▼プルダウンより選択してください",申込書!$C$90&lt;&gt;"",申込書!$P$90&lt;&gt;"YYYY/MM/DD",$G101&lt;&gt;""),申込書!$P$90,"")</f>
        <v/>
      </c>
      <c r="AJ101" s="81" t="str">
        <f>IF(AND(申込書!$C$90&lt;&gt;"▼プルダウンより選択してください",申込書!$C$90&lt;&gt;"",$G101&lt;&gt;""),申込書!$M$90,"")</f>
        <v/>
      </c>
      <c r="AK101" s="81" t="str">
        <f>IF($AI$3&lt;&gt;"コンテンツなし",IF(AND(申込書!$AH$4="GIGAスクールパック",SUM($P101,$R101)&lt;&gt;0),SUM($P101,$R101),IF(AND(申込書!$AH$4="SKY安心GIGAタブレット",SUM($T101,$V101)&lt;&gt;0),SUM($T101,$V101),"")),"")</f>
        <v/>
      </c>
      <c r="AL101" s="81" t="str">
        <f>IF($AI$3&lt;&gt;"コンテンツなし",IF(AND(申込書!$AH$4="GIGAスクールパック",SUM($Q101,$S101)&lt;&gt;0),SUM($Q101,$S101),IF(AND(申込書!$AH$4="SKY安心GIGAタブレット",SUM($U101,$W101)&lt;&gt;0),SUM($U101,$W101),"")),"")</f>
        <v/>
      </c>
      <c r="AM101" s="157"/>
      <c r="AN101" s="82"/>
      <c r="AO101" s="80" t="str">
        <f>IF(AND(申込書!$C$91&lt;&gt;"▼プルダウンより選択してください",申込書!$C$91&lt;&gt;"",申込書!$P$91&lt;&gt;"YYYY/MM/DD",$G101&lt;&gt;""),申込書!$P$91,"")</f>
        <v/>
      </c>
      <c r="AP101" s="81" t="str">
        <f>IF(AND(申込書!$C$91&lt;&gt;"▼プルダウンより選択してください",申込書!$C$91&lt;&gt;"",$G101&lt;&gt;""),申込書!$M$91,"")</f>
        <v/>
      </c>
      <c r="AQ101" s="81" t="str">
        <f>IF($AO$3&lt;&gt;"コンテンツなし",IF(AND(申込書!$AH$4="GIGAスクールパック",SUM($P101,$R101)&lt;&gt;0),SUM($P101,$R101),IF(AND(申込書!$AH$4="SKY安心GIGAタブレット",SUM($T101,$V101)&lt;&gt;0),SUM($T101,$V101),"")),"")</f>
        <v/>
      </c>
      <c r="AR101" s="81" t="str">
        <f>IF($AO$3&lt;&gt;"コンテンツなし",IF(AND(申込書!$AH$4="GIGAスクールパック",SUM($Q101,$S101)&lt;&gt;0),SUM($Q101,$S101),IF(AND(申込書!$AH$4="SKY安心GIGAタブレット",SUM($U101,$W101)&lt;&gt;0),SUM($U101,$W101),"")),"")</f>
        <v/>
      </c>
      <c r="AS101" s="157"/>
      <c r="AT101" s="82"/>
      <c r="AU101" s="80" t="str">
        <f>IF(AND(申込書!$C$92&lt;&gt;"▼プルダウンより選択してください",申込書!$C$92&lt;&gt;"",申込書!$P$92&lt;&gt;"YYYY/MM/DD",$G101&lt;&gt;""),申込書!$P$92,"")</f>
        <v/>
      </c>
      <c r="AV101" s="81" t="str">
        <f>IF(AND(申込書!$C$92&lt;&gt;"▼プルダウンより選択してください",申込書!$C$92&lt;&gt;"",$G101&lt;&gt;""),申込書!$M$92,"")</f>
        <v/>
      </c>
      <c r="AW101" s="81" t="str">
        <f>IF($AU$3&lt;&gt;"コンテンツなし",IF(AND(申込書!$AH$4="GIGAスクールパック",SUM($P101,$R101)&lt;&gt;0),SUM($P101,$R101),IF(AND(申込書!$AH$4="SKY安心GIGAタブレット",SUM($T101,$V101)&lt;&gt;0),SUM($T101,$V101),"")),"")</f>
        <v/>
      </c>
      <c r="AX101" s="81" t="str">
        <f>IF($AU$3&lt;&gt;"コンテンツなし",IF(AND(申込書!$AH$4="GIGAスクールパック",SUM($Q101,$S101)&lt;&gt;0),SUM($Q101,$S101),IF(AND(申込書!$AH$4="SKY安心GIGAタブレット",SUM($U101,$W101)&lt;&gt;0),SUM($U101,$W101),"")),"")</f>
        <v/>
      </c>
      <c r="AY101" s="157"/>
      <c r="AZ101" s="82"/>
      <c r="BA101" s="80" t="str">
        <f>IF(AND(申込書!$C$93&lt;&gt;"▼プルダウンより選択してください",申込書!$C$93&lt;&gt;"",申込書!$P$93&lt;&gt;"YYYY/MM/DD",$G101&lt;&gt;""),申込書!$P$93,"")</f>
        <v/>
      </c>
      <c r="BB101" s="81" t="str">
        <f>IF(AND(申込書!$C$93&lt;&gt;"▼プルダウンより選択してください",申込書!$C$93&lt;&gt;"",申込書!$M$93&gt;=1,$G101&lt;&gt;""),申込書!$M$93,"")</f>
        <v/>
      </c>
      <c r="BC101" s="81" t="str">
        <f>IF($BA$3&lt;&gt;"コンテンツなし",IF(AND(申込書!$AH$4="GIGAスクールパック",SUM($P101,$R101)&lt;&gt;0),SUM($P101,$R101),IF(AND(申込書!$AH$4="SKY安心GIGAタブレット",SUM($T101,$V101)&lt;&gt;0),SUM($T101,$V101),"")),"")</f>
        <v/>
      </c>
      <c r="BD101" s="81" t="str">
        <f>IF($BA$3&lt;&gt;"コンテンツなし",IF(AND(申込書!$AH$4="GIGAスクールパック",SUM($Q101,$S101)&lt;&gt;0),SUM($Q101,$S101),IF(AND(申込書!$AH$4="SKY安心GIGAタブレット",SUM($U101,$W101)&lt;&gt;0),SUM($U101,$W101),"")),"")</f>
        <v/>
      </c>
      <c r="BE101" s="157"/>
      <c r="BF101" s="82"/>
      <c r="BG101" s="80" t="str">
        <f>IF(AND(申込書!$C$94&lt;&gt;"▼プルダウンより選択してください",申込書!$C$94&lt;&gt;"",申込書!$P$94&lt;&gt;"YYYY/MM/DD",$G101&lt;&gt;""),申込書!$P$94,"")</f>
        <v/>
      </c>
      <c r="BH101" s="81" t="str">
        <f>IF(AND(申込書!$C$94&lt;&gt;"▼プルダウンより選択してください",申込書!$C$94&lt;&gt;"",$G101&lt;&gt;""),申込書!$M$94,"")</f>
        <v/>
      </c>
      <c r="BI101" s="81" t="str">
        <f>IF($BG$3&lt;&gt;"コンテンツなし",IF(AND(申込書!$AH$4="GIGAスクールパック",SUM($P101,$R101)&lt;&gt;0),SUM($P101,$R101),IF(AND(申込書!$AH$4="SKY安心GIGAタブレット",SUM($T101,$V101)&lt;&gt;0),SUM($T101,$V101),"")),"")</f>
        <v/>
      </c>
      <c r="BJ101" s="81" t="str">
        <f>IF($BG$3&lt;&gt;"コンテンツなし",IF(AND(申込書!$AH$4="GIGAスクールパック",SUM($Q101,$S101)&lt;&gt;0),SUM($Q101,$S101),IF(AND(申込書!$AH$4="SKY安心GIGAタブレット",SUM($U101,$W101)&lt;&gt;0),SUM($U101,$W101),"")),"")</f>
        <v/>
      </c>
      <c r="BK101" s="157"/>
      <c r="BL101" s="82"/>
      <c r="BM101" s="80" t="str">
        <f>IF(AND(申込書!$C$95&lt;&gt;"▼プルダウンより選択してください",申込書!$C$95&lt;&gt;"",申込書!$P$95&lt;&gt;"YYYY/MM/DD",$G101&lt;&gt;""),申込書!$P$95,"")</f>
        <v/>
      </c>
      <c r="BN101" s="81" t="str">
        <f>IF(AND(申込書!$C$95&lt;&gt;"▼プルダウンより選択してください",申込書!$C$95&lt;&gt;"",$G101&lt;&gt;""),申込書!$M$95,"")</f>
        <v/>
      </c>
      <c r="BO101" s="81" t="str">
        <f>IF($BM$3&lt;&gt;"コンテンツなし",IF(AND(申込書!$AH$4="GIGAスクールパック",SUM($P101,$R101)&lt;&gt;0),SUM($P101,$R101),IF(AND(申込書!$AH$4="SKY安心GIGAタブレット",SUM($T101,$V101)&lt;&gt;0),SUM($T101,$V101),"")),"")</f>
        <v/>
      </c>
      <c r="BP101" s="81" t="str">
        <f>IF($BM$3&lt;&gt;"コンテンツなし",IF(AND(申込書!$AH$4="GIGAスクールパック",SUM($Q101,$S101)&lt;&gt;0),SUM($Q101,$S101),IF(AND(申込書!$AH$4="SKY安心GIGAタブレット",SUM($U101,$W101)&lt;&gt;0),SUM($U101,$W101),"")),"")</f>
        <v/>
      </c>
      <c r="BQ101" s="157"/>
      <c r="BR101" s="82"/>
      <c r="BS101" s="80" t="str">
        <f>IF(AND(申込書!$C$96&lt;&gt;"▼プルダウンより選択してください",申込書!$C$96&lt;&gt;"",申込書!$P$96&lt;&gt;"YYYY/MM/DD",$G101&lt;&gt;""),申込書!$P$96,"")</f>
        <v/>
      </c>
      <c r="BT101" s="81" t="str">
        <f>IF(AND(申込書!$C$96&lt;&gt;"▼プルダウンより選択してください",申込書!$C$96&lt;&gt;"",$G101&lt;&gt;""),申込書!$M$96,"")</f>
        <v/>
      </c>
      <c r="BU101" s="81" t="str">
        <f>IF($BS$3&lt;&gt;"コンテンツなし",IF(AND(申込書!$AH$4="GIGAスクールパック",SUM($P101,$R101)&lt;&gt;0),SUM($P101,$R101),IF(AND(申込書!$AH$4="SKY安心GIGAタブレット",SUM($T101,$V101)&lt;&gt;0),SUM($T101,$V101),"")),"")</f>
        <v/>
      </c>
      <c r="BV101" s="81" t="str">
        <f>IF($BS$3&lt;&gt;"コンテンツなし",IF(AND(申込書!$AH$4="GIGAスクールパック",SUM($Q101,$S101)&lt;&gt;0),SUM($Q101,$S101),IF(AND(申込書!$AH$4="SKY安心GIGAタブレット",SUM($U101,$W101)&lt;&gt;0),SUM($U101,$W101),"")),"")</f>
        <v/>
      </c>
      <c r="BW101" s="157"/>
      <c r="BX101" s="82"/>
      <c r="BY101" s="80" t="str">
        <f>IF(AND(申込書!$C$97&lt;&gt;"▼プルダウンより選択してください",申込書!$C$97&lt;&gt;"",申込書!$P$97&lt;&gt;"YYYY/MM/DD",$G101&lt;&gt;""),申込書!$P$97,"")</f>
        <v/>
      </c>
      <c r="BZ101" s="81" t="str">
        <f>IF(AND(申込書!$C$97&lt;&gt;"▼プルダウンより選択してください",申込書!$C$97&lt;&gt;"",$G101&lt;&gt;""),申込書!$M$97,"")</f>
        <v/>
      </c>
      <c r="CA101" s="81" t="str">
        <f>IF($BY$3&lt;&gt;"コンテンツなし",IF(AND(申込書!$AH$4="GIGAスクールパック",SUM($P101,$R101)&lt;&gt;0),SUM($P101,$R101),IF(AND(申込書!$AH$4="SKY安心GIGAタブレット",SUM($T101,$V101)&lt;&gt;0),SUM($T101,$V101),"")),"")</f>
        <v/>
      </c>
      <c r="CB101" s="81" t="str">
        <f>IF($BY$3&lt;&gt;"コンテンツなし",IF(AND(申込書!$AH$4="GIGAスクールパック",SUM($Q101,$S101)&lt;&gt;0),SUM($Q101,$S101),IF(AND(申込書!$AH$4="SKY安心GIGAタブレット",SUM($U101,$W101)&lt;&gt;0),SUM($U101,$W101),"")),"")</f>
        <v/>
      </c>
      <c r="CC101" s="157"/>
      <c r="CD101" s="82"/>
      <c r="CE101" s="80" t="str">
        <f>IF(AND(申込書!$C$98&lt;&gt;"▼プルダウンより選択してください",申込書!$C$98&lt;&gt;"",申込書!$P$98&lt;&gt;"YYYY/MM/DD",$G101&lt;&gt;""),申込書!$P$98,"")</f>
        <v/>
      </c>
      <c r="CF101" s="81" t="str">
        <f>IF(AND(申込書!$C$98&lt;&gt;"▼プルダウンより選択してください",申込書!$C$98&lt;&gt;"",$G101&lt;&gt;""),申込書!$M$98,"")</f>
        <v/>
      </c>
      <c r="CG101" s="81" t="str">
        <f>IF($CE$3&lt;&gt;"コンテンツなし",IF(AND(申込書!$AH$4="GIGAスクールパック",SUM($P101,$R101)&lt;&gt;0),SUM($P101,$R101),IF(AND(申込書!$AH$4="SKY安心GIGAタブレット",SUM($T101,$V101)&lt;&gt;0),SUM($T101,$V101),"")),"")</f>
        <v/>
      </c>
      <c r="CH101" s="81" t="str">
        <f>IF($CE$3&lt;&gt;"コンテンツなし",IF(AND(申込書!$AH$4="GIGAスクールパック",SUM($Q101,$S101)&lt;&gt;0),SUM($Q101,$S101),IF(AND(申込書!$AH$4="SKY安心GIGAタブレット",SUM($U101,$W101)&lt;&gt;0),SUM($U101,$W101),"")),"")</f>
        <v/>
      </c>
      <c r="CI101" s="157"/>
      <c r="CJ101" s="82"/>
      <c r="CK101" s="80" t="str">
        <f>IF(AND(申込書!$C$99&lt;&gt;"▼プルダウンより選択してください",申込書!$C$99&lt;&gt;"",申込書!$P$99&lt;&gt;"YYYY/MM/DD",$G101&lt;&gt;""),申込書!$P$99,"")</f>
        <v/>
      </c>
      <c r="CL101" s="81" t="str">
        <f>IF(AND(申込書!$C$99&lt;&gt;"▼プルダウンより選択してください",申込書!$C$99&lt;&gt;"",$G101&lt;&gt;""),申込書!$M$99,"")</f>
        <v/>
      </c>
      <c r="CM101" s="81" t="str">
        <f>IF($CK$3&lt;&gt;"コンテンツなし",IF(AND(申込書!$AH$4="GIGAスクールパック",SUM($P101,$R101)&lt;&gt;0),SUM($P101,$R101),IF(AND(申込書!$AH$4="SKY安心GIGAタブレット",SUM($T101,$V101)&lt;&gt;0),SUM($T101,$V101),"")),"")</f>
        <v/>
      </c>
      <c r="CN101" s="81" t="str">
        <f>IF($CK$3&lt;&gt;"コンテンツなし",IF(AND(申込書!$AH$4="GIGAスクールパック",SUM($Q101,$S101)&lt;&gt;0),SUM($Q101,$S101),IF(AND(申込書!$AH$4="SKY安心GIGAタブレット",SUM($U101,$W101)&lt;&gt;0),SUM($U101,$W101),"")),"")</f>
        <v/>
      </c>
      <c r="CO101" s="157"/>
      <c r="CP101" s="82"/>
      <c r="CQ101" s="80" t="str">
        <f>IF(AND(申込書!$C$100&lt;&gt;"▼プルダウンより選択してください",申込書!$C$100&lt;&gt;"",申込書!$P$100&lt;&gt;"YYYY/MM/DD",$G101&lt;&gt;""),申込書!$P$100,"")</f>
        <v/>
      </c>
      <c r="CR101" s="81" t="str">
        <f>IF(AND(申込書!$C$100&lt;&gt;"▼プルダウンより選択してください",申込書!$C$100&lt;&gt;"",$G101&lt;&gt;""),申込書!$M$100,"")</f>
        <v/>
      </c>
      <c r="CS101" s="81" t="str">
        <f>IF($CQ$3&lt;&gt;"コンテンツなし",IF(AND(申込書!$AH$4="GIGAスクールパック",SUM($P101,$R101)&lt;&gt;0),SUM($P101,$R101),IF(AND(申込書!$AH$4="SKY安心GIGAタブレット",SUM($T101,$V101)&lt;&gt;0),SUM($T101,$V101),"")),"")</f>
        <v/>
      </c>
      <c r="CT101" s="81" t="str">
        <f>IF($CQ$3&lt;&gt;"コンテンツなし",IF(AND(申込書!$AH$4="GIGAスクールパック",SUM($Q101,$S101)&lt;&gt;0),SUM($Q101,$S101),IF(AND(申込書!$AH$4="SKY安心GIGAタブレット",SUM($U101,$W101)&lt;&gt;0),SUM($U101,$W101),"")),"")</f>
        <v/>
      </c>
      <c r="CU101" s="81"/>
      <c r="CV101" s="82"/>
      <c r="CW101" s="80" t="str">
        <f>IF(AND(申込書!$C$101&lt;&gt;"▼プルダウンより選択してください",申込書!$C$101&lt;&gt;"",申込書!$P$101&lt;&gt;"YYYY/MM/DD",$G101&lt;&gt;""),申込書!$P$101,"")</f>
        <v/>
      </c>
      <c r="CX101" s="81" t="str">
        <f>IF(AND(申込書!$C$101&lt;&gt;"▼プルダウンより選択してください",申込書!$C$101&lt;&gt;"",$G101&lt;&gt;""),申込書!$M$101,"")</f>
        <v/>
      </c>
      <c r="CY101" s="81" t="str">
        <f>IF($CW$3&lt;&gt;"コンテンツなし",IF(AND(申込書!$AH$4="GIGAスクールパック",SUM($P101,$R101)&lt;&gt;0),SUM($P101,$R101),IF(AND(申込書!$AH$4="SKY安心GIGAタブレット",SUM($T101,$V101)&lt;&gt;0),SUM($T101,$V101),"")),"")</f>
        <v/>
      </c>
      <c r="CZ101" s="81" t="str">
        <f>IF($CW$3&lt;&gt;"コンテンツなし",IF(AND(申込書!$AH$4="GIGAスクールパック",SUM($Q101,$S101)&lt;&gt;0),SUM($Q101,$S101),IF(AND(申込書!$AH$4="SKY安心GIGAタブレット",SUM($U101,$W101)&lt;&gt;0),SUM($U101,$W101),"")),"")</f>
        <v/>
      </c>
      <c r="DA101" s="81"/>
      <c r="DB101" s="82"/>
      <c r="DC101" s="80" t="str">
        <f>IF(AND(申込書!$C$102&lt;&gt;"▼プルダウンより選択してください",申込書!$C$102&lt;&gt;"",申込書!$P$102&lt;&gt;"YYYY/MM/DD",$G101&lt;&gt;""),申込書!$P$102,"")</f>
        <v/>
      </c>
      <c r="DD101" s="81" t="str">
        <f>IF(AND(申込書!$C$102&lt;&gt;"▼プルダウンより選択してください",申込書!$C$102&lt;&gt;"",$G101&lt;&gt;""),申込書!$M$102,"")</f>
        <v/>
      </c>
      <c r="DE101" s="81" t="str">
        <f>IF($DC$3&lt;&gt;"コンテンツなし",IF(AND(申込書!$AH$4="GIGAスクールパック",SUM($P101,$R101)&lt;&gt;0),SUM($P101,$R101),IF(AND(申込書!$AH$4="SKY安心GIGAタブレット",SUM($T101,$V101)&lt;&gt;0),SUM($T101,$V101),"")),"")</f>
        <v/>
      </c>
      <c r="DF101" s="81" t="str">
        <f>IF($DC$3&lt;&gt;"コンテンツなし",IF(AND(申込書!$AH$4="GIGAスクールパック",SUM($Q101,$S101)&lt;&gt;0),SUM($Q101,$S101),IF(AND(申込書!$AH$4="SKY安心GIGAタブレット",SUM($U101,$W101)&lt;&gt;0),SUM($U101,$W101),"")),"")</f>
        <v/>
      </c>
      <c r="DG101" s="81"/>
      <c r="DH101" s="82"/>
      <c r="DI101" s="80" t="str">
        <f>IF(AND(申込書!$C$103&lt;&gt;"▼プルダウンより選択してください",申込書!$C$103&lt;&gt;"",申込書!$P$103&lt;&gt;"YYYY/MM/DD",$G101&lt;&gt;""),申込書!$P$103,"")</f>
        <v/>
      </c>
      <c r="DJ101" s="81" t="str">
        <f>IF(AND(申込書!$C$103&lt;&gt;"▼プルダウンより選択してください",申込書!$C$103&lt;&gt;"",$G101&lt;&gt;""),申込書!$M$103,"")</f>
        <v/>
      </c>
      <c r="DK101" s="81" t="str">
        <f>IF($DI$3&lt;&gt;"コンテンツなし",IF(AND(申込書!$AH$4="GIGAスクールパック",SUM($P101,$R101)&lt;&gt;0),SUM($P101,$R101),IF(AND(申込書!$AH$4="SKY安心GIGAタブレット",SUM($T101,$V101)&lt;&gt;0),SUM($T101,$V101),"")),"")</f>
        <v/>
      </c>
      <c r="DL101" s="81" t="str">
        <f>IF($DI$3&lt;&gt;"コンテンツなし",IF(AND(申込書!$AH$4="GIGAスクールパック",SUM($Q101,$S101)&lt;&gt;0),SUM($Q101,$S101),IF(AND(申込書!$AH$4="SKY安心GIGAタブレット",SUM($U101,$W101)&lt;&gt;0),SUM($U101,$W101),"")),"")</f>
        <v/>
      </c>
      <c r="DM101" s="81"/>
      <c r="DN101" s="82"/>
      <c r="DO101" s="80" t="str">
        <f>IF(AND(申込書!$C$104&lt;&gt;"▼プルダウンより選択してください",申込書!$C$104&lt;&gt;"",申込書!$P$104&lt;&gt;"YYYY/MM/DD",$G101&lt;&gt;""),申込書!$P$104,"")</f>
        <v/>
      </c>
      <c r="DP101" s="81" t="str">
        <f>IF(AND(申込書!$C$104&lt;&gt;"▼プルダウンより選択してください",申込書!$C$104&lt;&gt;"",$G101&lt;&gt;""),申込書!$M$104,"")</f>
        <v/>
      </c>
      <c r="DQ101" s="81" t="str">
        <f>IF($DO$3&lt;&gt;"コンテンツなし",IF(AND(申込書!$AH$4="GIGAスクールパック",SUM($P101,$R101)&lt;&gt;0),SUM($P101,$R101),IF(AND(申込書!$AH$4="SKY安心GIGAタブレット",SUM($T101,$V101)&lt;&gt;0),SUM($T101,$V101),"")),"")</f>
        <v/>
      </c>
      <c r="DR101" s="81" t="str">
        <f>IF($DO$3&lt;&gt;"コンテンツなし",IF(AND(申込書!$AH$4="GIGAスクールパック",SUM($Q101,$S101)&lt;&gt;0),SUM($Q101,$S101),IF(AND(申込書!$AH$4="SKY安心GIGAタブレット",SUM($U101,$W101)&lt;&gt;0),SUM($U101,$W101),"")),"")</f>
        <v/>
      </c>
      <c r="DS101" s="81"/>
      <c r="DT101" s="82"/>
      <c r="DU101" s="80" t="str">
        <f>IF(AND(申込書!$C$105&lt;&gt;"▼プルダウンより選択してください",申込書!$C$105&lt;&gt;"",申込書!$P$105&lt;&gt;"YYYY/MM/DD",$G101&lt;&gt;""),申込書!$P$105,"")</f>
        <v/>
      </c>
      <c r="DV101" s="81" t="str">
        <f>IF(AND(申込書!$C$105&lt;&gt;"▼プルダウンより選択してください",申込書!$C$105&lt;&gt;"",$G101&lt;&gt;""),申込書!$M$105,"")</f>
        <v/>
      </c>
      <c r="DW101" s="81" t="str">
        <f>IF($DU$3&lt;&gt;"コンテンツなし",IF(AND(申込書!$AH$4="GIGAスクールパック",SUM($P101,$R101)&lt;&gt;0),SUM($P101,$R101),IF(AND(申込書!$AH$4="SKY安心GIGAタブレット",SUM($T101,$V101)&lt;&gt;0),SUM($T101,$V101),"")),"")</f>
        <v/>
      </c>
      <c r="DX101" s="81" t="str">
        <f>IF($DU$3&lt;&gt;"コンテンツなし",IF(AND(申込書!$AH$4="GIGAスクールパック",SUM($Q101,$S101)&lt;&gt;0),SUM($Q101,$S101),IF(AND(申込書!$AH$4="SKY安心GIGAタブレット",SUM($U101,$W101)&lt;&gt;0),SUM($U101,$W101),"")),"")</f>
        <v/>
      </c>
      <c r="DY101" s="157"/>
      <c r="DZ101" s="82"/>
      <c r="EA101" s="80" t="str">
        <f>IF(AND(申込書!$C$106&lt;&gt;"▼プルダウンより選択してください",申込書!$C$106&lt;&gt;"",申込書!$P$106&lt;&gt;"YYYY/MM/DD",$G101&lt;&gt;""),申込書!$P$106,"")</f>
        <v/>
      </c>
      <c r="EB101" s="81" t="str">
        <f>IF(AND(申込書!$C$106&lt;&gt;"▼プルダウンより選択してください",申込書!$C$106&lt;&gt;"",$G101&lt;&gt;""),申込書!$M$106,"")</f>
        <v/>
      </c>
      <c r="EC101" s="81" t="str">
        <f>IF($EA$3&lt;&gt;"コンテンツなし",IF(AND(申込書!$AH$4="GIGAスクールパック",SUM($P101,$R101)&lt;&gt;0),SUM($P101,$R101),IF(AND(申込書!$AH$4="SKY安心GIGAタブレット",SUM($T101,$V101)&lt;&gt;0),SUM($T101,$V101),"")),"")</f>
        <v/>
      </c>
      <c r="ED101" s="81" t="str">
        <f>IF($EA$3&lt;&gt;"コンテンツなし",IF(AND(申込書!$AH$4="GIGAスクールパック",SUM($Q101,$S101)&lt;&gt;0),SUM($Q101,$S101),IF(AND(申込書!$AH$4="SKY安心GIGAタブレット",SUM($U101,$W101)&lt;&gt;0),SUM($U101,$W101),"")),"")</f>
        <v/>
      </c>
      <c r="EE101" s="157"/>
      <c r="EF101" s="82"/>
      <c r="EG101" s="80" t="str">
        <f>IF(AND(申込書!$C$107&lt;&gt;"▼プルダウンより選択してください",申込書!$C$107&lt;&gt;"",申込書!$P$107&lt;&gt;"YYYY/MM/DD",$G101&lt;&gt;""),申込書!$P$107,"")</f>
        <v/>
      </c>
      <c r="EH101" s="81" t="str">
        <f>IF(AND(申込書!$C$107&lt;&gt;"▼プルダウンより選択してください",申込書!$C$107&lt;&gt;"",$G101&lt;&gt;""),申込書!$M$107,"")</f>
        <v/>
      </c>
      <c r="EI101" s="81" t="str">
        <f>IF($EG$3&lt;&gt;"コンテンツなし",IF(AND(申込書!$AH$4="GIGAスクールパック",SUM($P101,$R101)&lt;&gt;0),SUM($P101,$R101),IF(AND(申込書!$AH$4="SKY安心GIGAタブレット",SUM($T101,$V101)&lt;&gt;0),SUM($T101,$V101),"")),"")</f>
        <v/>
      </c>
      <c r="EJ101" s="81" t="str">
        <f>IF($EG$3&lt;&gt;"コンテンツなし",IF(AND(申込書!$AH$4="GIGAスクールパック",SUM($Q101,$S101)&lt;&gt;0),SUM($Q101,$S101),IF(AND(申込書!$AH$4="SKY安心GIGAタブレット",SUM($U101,$W101)&lt;&gt;0),SUM($U101,$W101),"")),"")</f>
        <v/>
      </c>
      <c r="EK101" s="157"/>
      <c r="EL101" s="82"/>
      <c r="EM101" s="80" t="str">
        <f>IF(AND(申込書!$C$108&lt;&gt;"▼プルダウンより選択してください",申込書!$C$108&lt;&gt;"",申込書!$P$108&lt;&gt;"YYYY/MM/DD",$G101&lt;&gt;""),申込書!$P$108,"")</f>
        <v/>
      </c>
      <c r="EN101" s="81" t="str">
        <f>IF(AND(申込書!$C$108&lt;&gt;"▼プルダウンより選択してください",申込書!$C$108&lt;&gt;"",$G101&lt;&gt;""),申込書!$M$108,"")</f>
        <v/>
      </c>
      <c r="EO101" s="81" t="str">
        <f>IF($EM$3&lt;&gt;"コンテンツなし",IF(AND(申込書!$AH$4="GIGAスクールパック",SUM($P101,$R101)&lt;&gt;0),SUM($P101,$R101),IF(AND(申込書!$AH$4="SKY安心GIGAタブレット",SUM($T101,$V101)&lt;&gt;0),SUM($T101,$V101),"")),"")</f>
        <v/>
      </c>
      <c r="EP101" s="81" t="str">
        <f>IF($EM$3&lt;&gt;"コンテンツなし",IF(AND(申込書!$AH$4="GIGAスクールパック",SUM($Q101,$S101)&lt;&gt;0),SUM($Q101,$S101),IF(AND(申込書!$AH$4="SKY安心GIGAタブレット",SUM($U101,$W101)&lt;&gt;0),SUM($U101,$W101),"")),"")</f>
        <v/>
      </c>
      <c r="EQ101" s="157"/>
      <c r="ER101" s="82"/>
      <c r="ES101" s="80" t="str">
        <f>IF(AND(申込書!$C$109&lt;&gt;"▼プルダウンより選択してください",申込書!$C$109&lt;&gt;"",申込書!$P$109&lt;&gt;"YYYY/MM/DD",$G101&lt;&gt;""),申込書!$P$109,"")</f>
        <v/>
      </c>
      <c r="ET101" s="81" t="str">
        <f>IF(AND(申込書!$C$109&lt;&gt;"▼プルダウンより選択してください",申込書!$C$109&lt;&gt;"",$G101&lt;&gt;""),申込書!$M$109,"")</f>
        <v/>
      </c>
      <c r="EU101" s="81" t="str">
        <f>IF($ES$3&lt;&gt;"コンテンツなし",IF(AND(申込書!$AH$4="GIGAスクールパック",SUM($P101,$R101)&lt;&gt;0),SUM($P101,$R101),IF(AND(申込書!$AH$4="SKY安心GIGAタブレット",SUM($T101,$V101)&lt;&gt;0),SUM($T101,$V101),"")),"")</f>
        <v/>
      </c>
      <c r="EV101" s="81" t="str">
        <f>IF($ES$3&lt;&gt;"コンテンツなし",IF(AND(申込書!$AH$4="GIGAスクールパック",SUM($Q101,$S101)&lt;&gt;0),SUM($Q101,$S101),IF(AND(申込書!$AH$4="SKY安心GIGAタブレット",SUM($U101,$W101)&lt;&gt;0),SUM($U101,$W101),"")),"")</f>
        <v/>
      </c>
      <c r="EW101" s="157"/>
      <c r="EX101" s="82"/>
      <c r="EY101" s="80" t="str">
        <f>IF(AND(申込書!$C$110&lt;&gt;"▼プルダウンより選択してください",申込書!$C$110&lt;&gt;"",申込書!$P$110&lt;&gt;"YYYY/MM/DD",$G101&lt;&gt;""),申込書!$P$110,"")</f>
        <v/>
      </c>
      <c r="EZ101" s="81" t="str">
        <f>IF(AND(申込書!$C$110&lt;&gt;"▼プルダウンより選択してください",申込書!$C$110&lt;&gt;"",$G101&lt;&gt;""),申込書!$M$110,"")</f>
        <v/>
      </c>
      <c r="FA101" s="81" t="str">
        <f>IF($EY$3&lt;&gt;"コンテンツなし",IF(AND(申込書!$AH$4="GIGAスクールパック",SUM($P101,$R101)&lt;&gt;0),SUM($P101,$R101),IF(AND(申込書!$AH$4="SKY安心GIGAタブレット",SUM($T101,$V101)&lt;&gt;0),SUM($T101,$V101),"")),"")</f>
        <v/>
      </c>
      <c r="FB101" s="81" t="str">
        <f>IF($EY$3&lt;&gt;"コンテンツなし",IF(AND(申込書!$AH$4="GIGAスクールパック",SUM($Q101,$S101)&lt;&gt;0),SUM($Q101,$S101),IF(AND(申込書!$AH$4="SKY安心GIGAタブレット",SUM($U101,$W101)&lt;&gt;0),SUM($U101,$W101),"")),"")</f>
        <v/>
      </c>
      <c r="FC101" s="157"/>
      <c r="FD101" s="82"/>
      <c r="FE101" s="80" t="str">
        <f>IF(AND(申込書!$C$111&lt;&gt;"▼プルダウンより選択してください",申込書!$C$111&lt;&gt;"",申込書!$P$111&lt;&gt;"YYYY/MM/DD",$G101&lt;&gt;""),申込書!$P$111,"")</f>
        <v/>
      </c>
      <c r="FF101" s="81" t="str">
        <f>IF(AND(申込書!$C$111&lt;&gt;"▼プルダウンより選択してください",申込書!$C$111&lt;&gt;"",$G101&lt;&gt;""),申込書!$M$111,"")</f>
        <v/>
      </c>
      <c r="FG101" s="81" t="str">
        <f>IF($FE$3&lt;&gt;"コンテンツなし",IF(AND(申込書!$AH$4="GIGAスクールパック",SUM($P101,$R101)&lt;&gt;0),SUM($P101,$R101),IF(AND(申込書!$AH$4="SKY安心GIGAタブレット",SUM($T101,$V101)&lt;&gt;0),SUM($T101,$V101),"")),"")</f>
        <v/>
      </c>
      <c r="FH101" s="81" t="str">
        <f>IF($FE$3&lt;&gt;"コンテンツなし",IF(AND(申込書!$AH$4="GIGAスクールパック",SUM($Q101,$S101)&lt;&gt;0),SUM($Q101,$S101),IF(AND(申込書!$AH$4="SKY安心GIGAタブレット",SUM($U101,$W101)&lt;&gt;0),SUM($U101,$W101),"")),"")</f>
        <v/>
      </c>
      <c r="FI101" s="157"/>
      <c r="FJ101" s="82"/>
      <c r="FK101" s="80" t="str">
        <f>IF(AND(申込書!$C$112&lt;&gt;"▼プルダウンより選択してください",申込書!$C$112&lt;&gt;"",申込書!$P$112&lt;&gt;"YYYY/MM/DD",$G101&lt;&gt;""),申込書!$P$112,"")</f>
        <v/>
      </c>
      <c r="FL101" s="81" t="str">
        <f>IF(AND(申込書!$C$112&lt;&gt;"▼プルダウンより選択してください",申込書!$C$112&lt;&gt;"",$G101&lt;&gt;""),申込書!$M$112,"")</f>
        <v/>
      </c>
      <c r="FM101" s="81" t="str">
        <f>IF($FK$3&lt;&gt;"コンテンツなし",IF(AND(申込書!$AH$4="GIGAスクールパック",SUM($P101,$R101)&lt;&gt;0),SUM($P101,$R101),IF(AND(申込書!$AH$4="SKY安心GIGAタブレット",SUM($T101,$V101)&lt;&gt;0),SUM($T101,$V101),"")),"")</f>
        <v/>
      </c>
      <c r="FN101" s="81" t="str">
        <f>IF($FK$3&lt;&gt;"コンテンツなし",IF(AND(申込書!$AH$4="GIGAスクールパック",SUM($Q101,$S101)&lt;&gt;0),SUM($Q101,$S101),IF(AND(申込書!$AH$4="SKY安心GIGAタブレット",SUM($U101,$W101)&lt;&gt;0),SUM($U101,$W101),"")),"")</f>
        <v/>
      </c>
      <c r="FO101" s="157"/>
      <c r="FP101" s="82"/>
      <c r="FQ101" s="80" t="str">
        <f>IF(AND(申込書!$C$113&lt;&gt;"▼プルダウンより選択してください",申込書!$C$113&lt;&gt;"",申込書!$P$113&lt;&gt;"YYYY/MM/DD",$G101&lt;&gt;""),申込書!$P$113,"")</f>
        <v/>
      </c>
      <c r="FR101" s="81" t="str">
        <f>IF(AND(申込書!$C$113&lt;&gt;"▼プルダウンより選択してください",申込書!$C$113&lt;&gt;"",$G101&lt;&gt;""),申込書!$M$113,"")</f>
        <v/>
      </c>
      <c r="FS101" s="81" t="str">
        <f>IF($FQ$3&lt;&gt;"コンテンツなし",IF(AND(申込書!$AH$4="GIGAスクールパック",SUM($P101,$R101)&lt;&gt;0),SUM($P101,$R101),IF(AND(申込書!$AH$4="SKY安心GIGAタブレット",SUM($T101,$V101)&lt;&gt;0),SUM($T101,$V101),"")),"")</f>
        <v/>
      </c>
      <c r="FT101" s="81" t="str">
        <f>IF($FQ$3&lt;&gt;"コンテンツなし",IF(AND(申込書!$AH$4="GIGAスクールパック",SUM($Q101,$S101)&lt;&gt;0),SUM($Q101,$S101),IF(AND(申込書!$AH$4="SKY安心GIGAタブレット",SUM($U101,$W101)&lt;&gt;0),SUM($U101,$W101),"")),"")</f>
        <v/>
      </c>
      <c r="FU101" s="157"/>
      <c r="FV101" s="82"/>
      <c r="FW101" s="80" t="str">
        <f>IF(AND(申込書!$C$114&lt;&gt;"▼プルダウンより選択してください",申込書!$C$114&lt;&gt;"",申込書!$P$114&lt;&gt;"YYYY/MM/DD",$G101&lt;&gt;""),申込書!$P$114,"")</f>
        <v/>
      </c>
      <c r="FX101" s="81" t="str">
        <f>IF(AND(申込書!$C$114&lt;&gt;"▼プルダウンより選択してください",申込書!$C$114&lt;&gt;"",$G101&lt;&gt;""),申込書!$M$114,"")</f>
        <v/>
      </c>
      <c r="FY101" s="81" t="str">
        <f>IF($FW$3&lt;&gt;"コンテンツなし",IF(AND(申込書!$AH$4="GIGAスクールパック",SUM($P101,$R101)&lt;&gt;0),SUM($P101,$R101),IF(AND(申込書!$AH$4="SKY安心GIGAタブレット",SUM($T101,$V101)&lt;&gt;0),SUM($T101,$V101),"")),"")</f>
        <v/>
      </c>
      <c r="FZ101" s="81" t="str">
        <f>IF($FW$3&lt;&gt;"コンテンツなし",IF(AND(申込書!$AH$4="GIGAスクールパック",SUM($Q101,$S101)&lt;&gt;0),SUM($Q101,$S101),IF(AND(申込書!$AH$4="SKY安心GIGAタブレット",SUM($U101,$W101)&lt;&gt;0),SUM($U101,$W101),"")),"")</f>
        <v/>
      </c>
      <c r="GA101" s="157"/>
      <c r="GB101" s="82"/>
      <c r="GC101" s="80" t="str">
        <f>IF(AND(申込書!$C$115&lt;&gt;"▼プルダウンより選択してください",申込書!$C$115&lt;&gt;"",申込書!$P$115&lt;&gt;"YYYY/MM/DD",$G101&lt;&gt;""),申込書!$P$115,"")</f>
        <v/>
      </c>
      <c r="GD101" s="81" t="str">
        <f>IF(AND(申込書!$C$115&lt;&gt;"▼プルダウンより選択してください",申込書!$C$115&lt;&gt;"",$G101&lt;&gt;""),申込書!$M$115,"")</f>
        <v/>
      </c>
      <c r="GE101" s="81" t="str">
        <f>IF($GC$3&lt;&gt;"コンテンツなし",IF(AND(申込書!$AH$4="GIGAスクールパック",SUM($P101,$R101)&lt;&gt;0),SUM($P101,$R101),IF(AND(申込書!$AH$4="SKY安心GIGAタブレット",SUM($T101,$V101)&lt;&gt;0),SUM($T101,$V101),"")),"")</f>
        <v/>
      </c>
      <c r="GF101" s="81" t="str">
        <f>IF($GC$3&lt;&gt;"コンテンツなし",IF(AND(申込書!$AH$4="GIGAスクールパック",SUM($Q101,$S101)&lt;&gt;0),SUM($Q101,$S101),IF(AND(申込書!$AH$4="SKY安心GIGAタブレット",SUM($U101,$W101)&lt;&gt;0),SUM($U101,$W101),"")),"")</f>
        <v/>
      </c>
      <c r="GG101" s="157"/>
      <c r="GH101" s="82"/>
      <c r="GI101" s="80" t="str">
        <f>IF(AND(申込書!$C$116&lt;&gt;"▼プルダウンより選択してください",申込書!$C$116&lt;&gt;"",申込書!$P$116&lt;&gt;"YYYY/MM/DD",$G101&lt;&gt;""),申込書!$P$116,"")</f>
        <v/>
      </c>
      <c r="GJ101" s="81" t="str">
        <f>IF(AND(申込書!$C$116&lt;&gt;"▼プルダウンより選択してください",申込書!$C$116&lt;&gt;"",$G101&lt;&gt;""),申込書!$M$116,"")</f>
        <v/>
      </c>
      <c r="GK101" s="81" t="str">
        <f>IF($GI$3&lt;&gt;"コンテンツなし",IF(AND(申込書!$AH$4="GIGAスクールパック",SUM($P101,$R101)&lt;&gt;0),SUM($P101,$R101),IF(AND(申込書!$AH$4="SKY安心GIGAタブレット",SUM($T101,$V101)&lt;&gt;0),SUM($T101,$V101),"")),"")</f>
        <v/>
      </c>
      <c r="GL101" s="81" t="str">
        <f>IF($GI$3&lt;&gt;"コンテンツなし",IF(AND(申込書!$AH$4="GIGAスクールパック",SUM($Q101,$S101)&lt;&gt;0),SUM($Q101,$S101),IF(AND(申込書!$AH$4="SKY安心GIGAタブレット",SUM($U101,$W101)&lt;&gt;0),SUM($U101,$W101),"")),"")</f>
        <v/>
      </c>
      <c r="GM101" s="157"/>
      <c r="GN101" s="82"/>
      <c r="GO101" s="80" t="str">
        <f>IF(AND(申込書!$C$117&lt;&gt;"▼プルダウンより選択してください",申込書!$C$117&lt;&gt;"",申込書!$P$117&lt;&gt;"YYYY/MM/DD",$G101&lt;&gt;""),申込書!$P$117,"")</f>
        <v/>
      </c>
      <c r="GP101" s="81" t="str">
        <f>IF(AND(申込書!$C$117&lt;&gt;"▼プルダウンより選択してください",申込書!$C$117&lt;&gt;"",$G101&lt;&gt;""),申込書!$M$117,"")</f>
        <v/>
      </c>
      <c r="GQ101" s="81" t="str">
        <f>IF($GO$3&lt;&gt;"コンテンツなし",IF(AND(申込書!$AH$4="GIGAスクールパック",SUM($P101,$R101)&lt;&gt;0),SUM($P101,$R101),IF(AND(申込書!$AH$4="SKY安心GIGAタブレット",SUM($T101,$V101)&lt;&gt;0),SUM($T101,$V101),"")),"")</f>
        <v/>
      </c>
      <c r="GR101" s="81" t="str">
        <f>IF($GO$3&lt;&gt;"コンテンツなし",IF(AND(申込書!$AH$4="GIGAスクールパック",SUM($Q101,$S101)&lt;&gt;0),SUM($Q101,$S101),IF(AND(申込書!$AH$4="SKY安心GIGAタブレット",SUM($U101,$W101)&lt;&gt;0),SUM($U101,$W101),"")),"")</f>
        <v/>
      </c>
      <c r="GS101" s="157"/>
      <c r="GT101" s="82"/>
      <c r="GU101" s="80" t="str">
        <f>IF(AND(申込書!$C$118&lt;&gt;"▼プルダウンより選択してください",申込書!$C$118&lt;&gt;"",申込書!$P$118&lt;&gt;"YYYY/MM/DD",$G101&lt;&gt;""),申込書!$P$118,"")</f>
        <v/>
      </c>
      <c r="GV101" s="81" t="str">
        <f>IF(AND(申込書!$C$118&lt;&gt;"▼プルダウンより選択してください",申込書!$C$118&lt;&gt;"",$G101&lt;&gt;""),申込書!$M$118,"")</f>
        <v/>
      </c>
      <c r="GW101" s="81" t="str">
        <f>IF($GU$3&lt;&gt;"コンテンツなし",IF(AND(申込書!$AH$4="GIGAスクールパック",SUM($P101,$R101)&lt;&gt;0),SUM($P101,$R101),IF(AND(申込書!$AH$4="SKY安心GIGAタブレット",SUM($T101,$V101)&lt;&gt;0),SUM($T101,$V101),"")),"")</f>
        <v/>
      </c>
      <c r="GX101" s="81" t="str">
        <f>IF($GU$3&lt;&gt;"コンテンツなし",IF(AND(申込書!$AH$4="GIGAスクールパック",SUM($Q101,$S101)&lt;&gt;0),SUM($Q101,$S101),IF(AND(申込書!$AH$4="SKY安心GIGAタブレット",SUM($U101,$W101)&lt;&gt;0),SUM($U101,$W101),"")),"")</f>
        <v/>
      </c>
      <c r="GY101" s="157"/>
      <c r="GZ101" s="82"/>
      <c r="HA101" s="80" t="str">
        <f>IF(AND(申込書!$C$119&lt;&gt;"▼プルダウンより選択してください",申込書!$C$119&lt;&gt;"",申込書!$P$119&lt;&gt;"YYYY/MM/DD",$G101&lt;&gt;""),申込書!$P$119,"")</f>
        <v/>
      </c>
      <c r="HB101" s="81" t="str">
        <f>IF(AND(申込書!$C$119&lt;&gt;"▼プルダウンより選択してください",申込書!$C$119&lt;&gt;"",$G101&lt;&gt;""),申込書!$M$119,"")</f>
        <v/>
      </c>
      <c r="HC101" s="81" t="str">
        <f>IF($HA$3&lt;&gt;"コンテンツなし",IF(AND(申込書!$AH$4="GIGAスクールパック",SUM($P101,$R101)&lt;&gt;0),SUM($P101,$R101),IF(AND(申込書!$AH$4="SKY安心GIGAタブレット",SUM($T101,$V101)&lt;&gt;0),SUM($T101,$V101),"")),"")</f>
        <v/>
      </c>
      <c r="HD101" s="81" t="str">
        <f>IF($HA$3&lt;&gt;"コンテンツなし",IF(AND(申込書!$AH$4="GIGAスクールパック",SUM($Q101,$S101)&lt;&gt;0),SUM($Q101,$S101),IF(AND(申込書!$AH$4="SKY安心GIGAタブレット",SUM($U101,$W101)&lt;&gt;0),SUM($U101,$W101),"")),"")</f>
        <v/>
      </c>
      <c r="HE101" s="157"/>
      <c r="HF101" s="82"/>
      <c r="HG101" s="83"/>
    </row>
    <row r="102" spans="2:215" ht="26.85" customHeight="1">
      <c r="B102" s="62">
        <f t="shared" si="1"/>
        <v>97</v>
      </c>
      <c r="C102" s="63"/>
      <c r="D102" s="64"/>
      <c r="E102" s="207"/>
      <c r="F102" s="65"/>
      <c r="G102" s="66"/>
      <c r="H102" s="67"/>
      <c r="I102" s="68"/>
      <c r="J102" s="69"/>
      <c r="K102" s="70"/>
      <c r="L102" s="71"/>
      <c r="M102" s="72"/>
      <c r="N102" s="73"/>
      <c r="O102" s="74"/>
      <c r="P102" s="179"/>
      <c r="Q102" s="180"/>
      <c r="R102" s="180"/>
      <c r="S102" s="181"/>
      <c r="T102" s="179"/>
      <c r="U102" s="180"/>
      <c r="V102" s="182"/>
      <c r="W102" s="181"/>
      <c r="X102" s="75"/>
      <c r="Y102" s="76"/>
      <c r="Z102" s="77"/>
      <c r="AA102" s="78"/>
      <c r="AB102" s="79"/>
      <c r="AC102" s="79"/>
      <c r="AD102" s="79"/>
      <c r="AE102" s="77"/>
      <c r="AF102" s="139"/>
      <c r="AG102" s="139"/>
      <c r="AH102" s="139"/>
      <c r="AI102" s="80" t="str">
        <f>IF(AND(申込書!$C$90&lt;&gt;"▼プルダウンより選択してください",申込書!$C$90&lt;&gt;"",申込書!$P$90&lt;&gt;"YYYY/MM/DD",$G102&lt;&gt;""),申込書!$P$90,"")</f>
        <v/>
      </c>
      <c r="AJ102" s="81" t="str">
        <f>IF(AND(申込書!$C$90&lt;&gt;"▼プルダウンより選択してください",申込書!$C$90&lt;&gt;"",$G102&lt;&gt;""),申込書!$M$90,"")</f>
        <v/>
      </c>
      <c r="AK102" s="81" t="str">
        <f>IF($AI$3&lt;&gt;"コンテンツなし",IF(AND(申込書!$AH$4="GIGAスクールパック",SUM($P102,$R102)&lt;&gt;0),SUM($P102,$R102),IF(AND(申込書!$AH$4="SKY安心GIGAタブレット",SUM($T102,$V102)&lt;&gt;0),SUM($T102,$V102),"")),"")</f>
        <v/>
      </c>
      <c r="AL102" s="81" t="str">
        <f>IF($AI$3&lt;&gt;"コンテンツなし",IF(AND(申込書!$AH$4="GIGAスクールパック",SUM($Q102,$S102)&lt;&gt;0),SUM($Q102,$S102),IF(AND(申込書!$AH$4="SKY安心GIGAタブレット",SUM($U102,$W102)&lt;&gt;0),SUM($U102,$W102),"")),"")</f>
        <v/>
      </c>
      <c r="AM102" s="157"/>
      <c r="AN102" s="82"/>
      <c r="AO102" s="80" t="str">
        <f>IF(AND(申込書!$C$91&lt;&gt;"▼プルダウンより選択してください",申込書!$C$91&lt;&gt;"",申込書!$P$91&lt;&gt;"YYYY/MM/DD",$G102&lt;&gt;""),申込書!$P$91,"")</f>
        <v/>
      </c>
      <c r="AP102" s="81" t="str">
        <f>IF(AND(申込書!$C$91&lt;&gt;"▼プルダウンより選択してください",申込書!$C$91&lt;&gt;"",$G102&lt;&gt;""),申込書!$M$91,"")</f>
        <v/>
      </c>
      <c r="AQ102" s="81" t="str">
        <f>IF($AO$3&lt;&gt;"コンテンツなし",IF(AND(申込書!$AH$4="GIGAスクールパック",SUM($P102,$R102)&lt;&gt;0),SUM($P102,$R102),IF(AND(申込書!$AH$4="SKY安心GIGAタブレット",SUM($T102,$V102)&lt;&gt;0),SUM($T102,$V102),"")),"")</f>
        <v/>
      </c>
      <c r="AR102" s="81" t="str">
        <f>IF($AO$3&lt;&gt;"コンテンツなし",IF(AND(申込書!$AH$4="GIGAスクールパック",SUM($Q102,$S102)&lt;&gt;0),SUM($Q102,$S102),IF(AND(申込書!$AH$4="SKY安心GIGAタブレット",SUM($U102,$W102)&lt;&gt;0),SUM($U102,$W102),"")),"")</f>
        <v/>
      </c>
      <c r="AS102" s="157"/>
      <c r="AT102" s="82"/>
      <c r="AU102" s="80" t="str">
        <f>IF(AND(申込書!$C$92&lt;&gt;"▼プルダウンより選択してください",申込書!$C$92&lt;&gt;"",申込書!$P$92&lt;&gt;"YYYY/MM/DD",$G102&lt;&gt;""),申込書!$P$92,"")</f>
        <v/>
      </c>
      <c r="AV102" s="81" t="str">
        <f>IF(AND(申込書!$C$92&lt;&gt;"▼プルダウンより選択してください",申込書!$C$92&lt;&gt;"",$G102&lt;&gt;""),申込書!$M$92,"")</f>
        <v/>
      </c>
      <c r="AW102" s="81" t="str">
        <f>IF($AU$3&lt;&gt;"コンテンツなし",IF(AND(申込書!$AH$4="GIGAスクールパック",SUM($P102,$R102)&lt;&gt;0),SUM($P102,$R102),IF(AND(申込書!$AH$4="SKY安心GIGAタブレット",SUM($T102,$V102)&lt;&gt;0),SUM($T102,$V102),"")),"")</f>
        <v/>
      </c>
      <c r="AX102" s="81" t="str">
        <f>IF($AU$3&lt;&gt;"コンテンツなし",IF(AND(申込書!$AH$4="GIGAスクールパック",SUM($Q102,$S102)&lt;&gt;0),SUM($Q102,$S102),IF(AND(申込書!$AH$4="SKY安心GIGAタブレット",SUM($U102,$W102)&lt;&gt;0),SUM($U102,$W102),"")),"")</f>
        <v/>
      </c>
      <c r="AY102" s="157"/>
      <c r="AZ102" s="82"/>
      <c r="BA102" s="80" t="str">
        <f>IF(AND(申込書!$C$93&lt;&gt;"▼プルダウンより選択してください",申込書!$C$93&lt;&gt;"",申込書!$P$93&lt;&gt;"YYYY/MM/DD",$G102&lt;&gt;""),申込書!$P$93,"")</f>
        <v/>
      </c>
      <c r="BB102" s="81" t="str">
        <f>IF(AND(申込書!$C$93&lt;&gt;"▼プルダウンより選択してください",申込書!$C$93&lt;&gt;"",申込書!$M$93&gt;=1,$G102&lt;&gt;""),申込書!$M$93,"")</f>
        <v/>
      </c>
      <c r="BC102" s="81" t="str">
        <f>IF($BA$3&lt;&gt;"コンテンツなし",IF(AND(申込書!$AH$4="GIGAスクールパック",SUM($P102,$R102)&lt;&gt;0),SUM($P102,$R102),IF(AND(申込書!$AH$4="SKY安心GIGAタブレット",SUM($T102,$V102)&lt;&gt;0),SUM($T102,$V102),"")),"")</f>
        <v/>
      </c>
      <c r="BD102" s="81" t="str">
        <f>IF($BA$3&lt;&gt;"コンテンツなし",IF(AND(申込書!$AH$4="GIGAスクールパック",SUM($Q102,$S102)&lt;&gt;0),SUM($Q102,$S102),IF(AND(申込書!$AH$4="SKY安心GIGAタブレット",SUM($U102,$W102)&lt;&gt;0),SUM($U102,$W102),"")),"")</f>
        <v/>
      </c>
      <c r="BE102" s="157"/>
      <c r="BF102" s="82"/>
      <c r="BG102" s="80" t="str">
        <f>IF(AND(申込書!$C$94&lt;&gt;"▼プルダウンより選択してください",申込書!$C$94&lt;&gt;"",申込書!$P$94&lt;&gt;"YYYY/MM/DD",$G102&lt;&gt;""),申込書!$P$94,"")</f>
        <v/>
      </c>
      <c r="BH102" s="81" t="str">
        <f>IF(AND(申込書!$C$94&lt;&gt;"▼プルダウンより選択してください",申込書!$C$94&lt;&gt;"",$G102&lt;&gt;""),申込書!$M$94,"")</f>
        <v/>
      </c>
      <c r="BI102" s="81" t="str">
        <f>IF($BG$3&lt;&gt;"コンテンツなし",IF(AND(申込書!$AH$4="GIGAスクールパック",SUM($P102,$R102)&lt;&gt;0),SUM($P102,$R102),IF(AND(申込書!$AH$4="SKY安心GIGAタブレット",SUM($T102,$V102)&lt;&gt;0),SUM($T102,$V102),"")),"")</f>
        <v/>
      </c>
      <c r="BJ102" s="81" t="str">
        <f>IF($BG$3&lt;&gt;"コンテンツなし",IF(AND(申込書!$AH$4="GIGAスクールパック",SUM($Q102,$S102)&lt;&gt;0),SUM($Q102,$S102),IF(AND(申込書!$AH$4="SKY安心GIGAタブレット",SUM($U102,$W102)&lt;&gt;0),SUM($U102,$W102),"")),"")</f>
        <v/>
      </c>
      <c r="BK102" s="157"/>
      <c r="BL102" s="82"/>
      <c r="BM102" s="80" t="str">
        <f>IF(AND(申込書!$C$95&lt;&gt;"▼プルダウンより選択してください",申込書!$C$95&lt;&gt;"",申込書!$P$95&lt;&gt;"YYYY/MM/DD",$G102&lt;&gt;""),申込書!$P$95,"")</f>
        <v/>
      </c>
      <c r="BN102" s="81" t="str">
        <f>IF(AND(申込書!$C$95&lt;&gt;"▼プルダウンより選択してください",申込書!$C$95&lt;&gt;"",$G102&lt;&gt;""),申込書!$M$95,"")</f>
        <v/>
      </c>
      <c r="BO102" s="81" t="str">
        <f>IF($BM$3&lt;&gt;"コンテンツなし",IF(AND(申込書!$AH$4="GIGAスクールパック",SUM($P102,$R102)&lt;&gt;0),SUM($P102,$R102),IF(AND(申込書!$AH$4="SKY安心GIGAタブレット",SUM($T102,$V102)&lt;&gt;0),SUM($T102,$V102),"")),"")</f>
        <v/>
      </c>
      <c r="BP102" s="81" t="str">
        <f>IF($BM$3&lt;&gt;"コンテンツなし",IF(AND(申込書!$AH$4="GIGAスクールパック",SUM($Q102,$S102)&lt;&gt;0),SUM($Q102,$S102),IF(AND(申込書!$AH$4="SKY安心GIGAタブレット",SUM($U102,$W102)&lt;&gt;0),SUM($U102,$W102),"")),"")</f>
        <v/>
      </c>
      <c r="BQ102" s="157"/>
      <c r="BR102" s="82"/>
      <c r="BS102" s="80" t="str">
        <f>IF(AND(申込書!$C$96&lt;&gt;"▼プルダウンより選択してください",申込書!$C$96&lt;&gt;"",申込書!$P$96&lt;&gt;"YYYY/MM/DD",$G102&lt;&gt;""),申込書!$P$96,"")</f>
        <v/>
      </c>
      <c r="BT102" s="81" t="str">
        <f>IF(AND(申込書!$C$96&lt;&gt;"▼プルダウンより選択してください",申込書!$C$96&lt;&gt;"",$G102&lt;&gt;""),申込書!$M$96,"")</f>
        <v/>
      </c>
      <c r="BU102" s="81" t="str">
        <f>IF($BS$3&lt;&gt;"コンテンツなし",IF(AND(申込書!$AH$4="GIGAスクールパック",SUM($P102,$R102)&lt;&gt;0),SUM($P102,$R102),IF(AND(申込書!$AH$4="SKY安心GIGAタブレット",SUM($T102,$V102)&lt;&gt;0),SUM($T102,$V102),"")),"")</f>
        <v/>
      </c>
      <c r="BV102" s="81" t="str">
        <f>IF($BS$3&lt;&gt;"コンテンツなし",IF(AND(申込書!$AH$4="GIGAスクールパック",SUM($Q102,$S102)&lt;&gt;0),SUM($Q102,$S102),IF(AND(申込書!$AH$4="SKY安心GIGAタブレット",SUM($U102,$W102)&lt;&gt;0),SUM($U102,$W102),"")),"")</f>
        <v/>
      </c>
      <c r="BW102" s="157"/>
      <c r="BX102" s="82"/>
      <c r="BY102" s="80" t="str">
        <f>IF(AND(申込書!$C$97&lt;&gt;"▼プルダウンより選択してください",申込書!$C$97&lt;&gt;"",申込書!$P$97&lt;&gt;"YYYY/MM/DD",$G102&lt;&gt;""),申込書!$P$97,"")</f>
        <v/>
      </c>
      <c r="BZ102" s="81" t="str">
        <f>IF(AND(申込書!$C$97&lt;&gt;"▼プルダウンより選択してください",申込書!$C$97&lt;&gt;"",$G102&lt;&gt;""),申込書!$M$97,"")</f>
        <v/>
      </c>
      <c r="CA102" s="81" t="str">
        <f>IF($BY$3&lt;&gt;"コンテンツなし",IF(AND(申込書!$AH$4="GIGAスクールパック",SUM($P102,$R102)&lt;&gt;0),SUM($P102,$R102),IF(AND(申込書!$AH$4="SKY安心GIGAタブレット",SUM($T102,$V102)&lt;&gt;0),SUM($T102,$V102),"")),"")</f>
        <v/>
      </c>
      <c r="CB102" s="81" t="str">
        <f>IF($BY$3&lt;&gt;"コンテンツなし",IF(AND(申込書!$AH$4="GIGAスクールパック",SUM($Q102,$S102)&lt;&gt;0),SUM($Q102,$S102),IF(AND(申込書!$AH$4="SKY安心GIGAタブレット",SUM($U102,$W102)&lt;&gt;0),SUM($U102,$W102),"")),"")</f>
        <v/>
      </c>
      <c r="CC102" s="157"/>
      <c r="CD102" s="82"/>
      <c r="CE102" s="80" t="str">
        <f>IF(AND(申込書!$C$98&lt;&gt;"▼プルダウンより選択してください",申込書!$C$98&lt;&gt;"",申込書!$P$98&lt;&gt;"YYYY/MM/DD",$G102&lt;&gt;""),申込書!$P$98,"")</f>
        <v/>
      </c>
      <c r="CF102" s="81" t="str">
        <f>IF(AND(申込書!$C$98&lt;&gt;"▼プルダウンより選択してください",申込書!$C$98&lt;&gt;"",$G102&lt;&gt;""),申込書!$M$98,"")</f>
        <v/>
      </c>
      <c r="CG102" s="81" t="str">
        <f>IF($CE$3&lt;&gt;"コンテンツなし",IF(AND(申込書!$AH$4="GIGAスクールパック",SUM($P102,$R102)&lt;&gt;0),SUM($P102,$R102),IF(AND(申込書!$AH$4="SKY安心GIGAタブレット",SUM($T102,$V102)&lt;&gt;0),SUM($T102,$V102),"")),"")</f>
        <v/>
      </c>
      <c r="CH102" s="81" t="str">
        <f>IF($CE$3&lt;&gt;"コンテンツなし",IF(AND(申込書!$AH$4="GIGAスクールパック",SUM($Q102,$S102)&lt;&gt;0),SUM($Q102,$S102),IF(AND(申込書!$AH$4="SKY安心GIGAタブレット",SUM($U102,$W102)&lt;&gt;0),SUM($U102,$W102),"")),"")</f>
        <v/>
      </c>
      <c r="CI102" s="157"/>
      <c r="CJ102" s="82"/>
      <c r="CK102" s="80" t="str">
        <f>IF(AND(申込書!$C$99&lt;&gt;"▼プルダウンより選択してください",申込書!$C$99&lt;&gt;"",申込書!$P$99&lt;&gt;"YYYY/MM/DD",$G102&lt;&gt;""),申込書!$P$99,"")</f>
        <v/>
      </c>
      <c r="CL102" s="81" t="str">
        <f>IF(AND(申込書!$C$99&lt;&gt;"▼プルダウンより選択してください",申込書!$C$99&lt;&gt;"",$G102&lt;&gt;""),申込書!$M$99,"")</f>
        <v/>
      </c>
      <c r="CM102" s="81" t="str">
        <f>IF($CK$3&lt;&gt;"コンテンツなし",IF(AND(申込書!$AH$4="GIGAスクールパック",SUM($P102,$R102)&lt;&gt;0),SUM($P102,$R102),IF(AND(申込書!$AH$4="SKY安心GIGAタブレット",SUM($T102,$V102)&lt;&gt;0),SUM($T102,$V102),"")),"")</f>
        <v/>
      </c>
      <c r="CN102" s="81" t="str">
        <f>IF($CK$3&lt;&gt;"コンテンツなし",IF(AND(申込書!$AH$4="GIGAスクールパック",SUM($Q102,$S102)&lt;&gt;0),SUM($Q102,$S102),IF(AND(申込書!$AH$4="SKY安心GIGAタブレット",SUM($U102,$W102)&lt;&gt;0),SUM($U102,$W102),"")),"")</f>
        <v/>
      </c>
      <c r="CO102" s="157"/>
      <c r="CP102" s="82"/>
      <c r="CQ102" s="80" t="str">
        <f>IF(AND(申込書!$C$100&lt;&gt;"▼プルダウンより選択してください",申込書!$C$100&lt;&gt;"",申込書!$P$100&lt;&gt;"YYYY/MM/DD",$G102&lt;&gt;""),申込書!$P$100,"")</f>
        <v/>
      </c>
      <c r="CR102" s="81" t="str">
        <f>IF(AND(申込書!$C$100&lt;&gt;"▼プルダウンより選択してください",申込書!$C$100&lt;&gt;"",$G102&lt;&gt;""),申込書!$M$100,"")</f>
        <v/>
      </c>
      <c r="CS102" s="81" t="str">
        <f>IF($CQ$3&lt;&gt;"コンテンツなし",IF(AND(申込書!$AH$4="GIGAスクールパック",SUM($P102,$R102)&lt;&gt;0),SUM($P102,$R102),IF(AND(申込書!$AH$4="SKY安心GIGAタブレット",SUM($T102,$V102)&lt;&gt;0),SUM($T102,$V102),"")),"")</f>
        <v/>
      </c>
      <c r="CT102" s="81" t="str">
        <f>IF($CQ$3&lt;&gt;"コンテンツなし",IF(AND(申込書!$AH$4="GIGAスクールパック",SUM($Q102,$S102)&lt;&gt;0),SUM($Q102,$S102),IF(AND(申込書!$AH$4="SKY安心GIGAタブレット",SUM($U102,$W102)&lt;&gt;0),SUM($U102,$W102),"")),"")</f>
        <v/>
      </c>
      <c r="CU102" s="81"/>
      <c r="CV102" s="82"/>
      <c r="CW102" s="80" t="str">
        <f>IF(AND(申込書!$C$101&lt;&gt;"▼プルダウンより選択してください",申込書!$C$101&lt;&gt;"",申込書!$P$101&lt;&gt;"YYYY/MM/DD",$G102&lt;&gt;""),申込書!$P$101,"")</f>
        <v/>
      </c>
      <c r="CX102" s="81" t="str">
        <f>IF(AND(申込書!$C$101&lt;&gt;"▼プルダウンより選択してください",申込書!$C$101&lt;&gt;"",$G102&lt;&gt;""),申込書!$M$101,"")</f>
        <v/>
      </c>
      <c r="CY102" s="81" t="str">
        <f>IF($CW$3&lt;&gt;"コンテンツなし",IF(AND(申込書!$AH$4="GIGAスクールパック",SUM($P102,$R102)&lt;&gt;0),SUM($P102,$R102),IF(AND(申込書!$AH$4="SKY安心GIGAタブレット",SUM($T102,$V102)&lt;&gt;0),SUM($T102,$V102),"")),"")</f>
        <v/>
      </c>
      <c r="CZ102" s="81" t="str">
        <f>IF($CW$3&lt;&gt;"コンテンツなし",IF(AND(申込書!$AH$4="GIGAスクールパック",SUM($Q102,$S102)&lt;&gt;0),SUM($Q102,$S102),IF(AND(申込書!$AH$4="SKY安心GIGAタブレット",SUM($U102,$W102)&lt;&gt;0),SUM($U102,$W102),"")),"")</f>
        <v/>
      </c>
      <c r="DA102" s="81"/>
      <c r="DB102" s="82"/>
      <c r="DC102" s="80" t="str">
        <f>IF(AND(申込書!$C$102&lt;&gt;"▼プルダウンより選択してください",申込書!$C$102&lt;&gt;"",申込書!$P$102&lt;&gt;"YYYY/MM/DD",$G102&lt;&gt;""),申込書!$P$102,"")</f>
        <v/>
      </c>
      <c r="DD102" s="81" t="str">
        <f>IF(AND(申込書!$C$102&lt;&gt;"▼プルダウンより選択してください",申込書!$C$102&lt;&gt;"",$G102&lt;&gt;""),申込書!$M$102,"")</f>
        <v/>
      </c>
      <c r="DE102" s="81" t="str">
        <f>IF($DC$3&lt;&gt;"コンテンツなし",IF(AND(申込書!$AH$4="GIGAスクールパック",SUM($P102,$R102)&lt;&gt;0),SUM($P102,$R102),IF(AND(申込書!$AH$4="SKY安心GIGAタブレット",SUM($T102,$V102)&lt;&gt;0),SUM($T102,$V102),"")),"")</f>
        <v/>
      </c>
      <c r="DF102" s="81" t="str">
        <f>IF($DC$3&lt;&gt;"コンテンツなし",IF(AND(申込書!$AH$4="GIGAスクールパック",SUM($Q102,$S102)&lt;&gt;0),SUM($Q102,$S102),IF(AND(申込書!$AH$4="SKY安心GIGAタブレット",SUM($U102,$W102)&lt;&gt;0),SUM($U102,$W102),"")),"")</f>
        <v/>
      </c>
      <c r="DG102" s="81"/>
      <c r="DH102" s="82"/>
      <c r="DI102" s="80" t="str">
        <f>IF(AND(申込書!$C$103&lt;&gt;"▼プルダウンより選択してください",申込書!$C$103&lt;&gt;"",申込書!$P$103&lt;&gt;"YYYY/MM/DD",$G102&lt;&gt;""),申込書!$P$103,"")</f>
        <v/>
      </c>
      <c r="DJ102" s="81" t="str">
        <f>IF(AND(申込書!$C$103&lt;&gt;"▼プルダウンより選択してください",申込書!$C$103&lt;&gt;"",$G102&lt;&gt;""),申込書!$M$103,"")</f>
        <v/>
      </c>
      <c r="DK102" s="81" t="str">
        <f>IF($DI$3&lt;&gt;"コンテンツなし",IF(AND(申込書!$AH$4="GIGAスクールパック",SUM($P102,$R102)&lt;&gt;0),SUM($P102,$R102),IF(AND(申込書!$AH$4="SKY安心GIGAタブレット",SUM($T102,$V102)&lt;&gt;0),SUM($T102,$V102),"")),"")</f>
        <v/>
      </c>
      <c r="DL102" s="81" t="str">
        <f>IF($DI$3&lt;&gt;"コンテンツなし",IF(AND(申込書!$AH$4="GIGAスクールパック",SUM($Q102,$S102)&lt;&gt;0),SUM($Q102,$S102),IF(AND(申込書!$AH$4="SKY安心GIGAタブレット",SUM($U102,$W102)&lt;&gt;0),SUM($U102,$W102),"")),"")</f>
        <v/>
      </c>
      <c r="DM102" s="81"/>
      <c r="DN102" s="82"/>
      <c r="DO102" s="80" t="str">
        <f>IF(AND(申込書!$C$104&lt;&gt;"▼プルダウンより選択してください",申込書!$C$104&lt;&gt;"",申込書!$P$104&lt;&gt;"YYYY/MM/DD",$G102&lt;&gt;""),申込書!$P$104,"")</f>
        <v/>
      </c>
      <c r="DP102" s="81" t="str">
        <f>IF(AND(申込書!$C$104&lt;&gt;"▼プルダウンより選択してください",申込書!$C$104&lt;&gt;"",$G102&lt;&gt;""),申込書!$M$104,"")</f>
        <v/>
      </c>
      <c r="DQ102" s="81" t="str">
        <f>IF($DO$3&lt;&gt;"コンテンツなし",IF(AND(申込書!$AH$4="GIGAスクールパック",SUM($P102,$R102)&lt;&gt;0),SUM($P102,$R102),IF(AND(申込書!$AH$4="SKY安心GIGAタブレット",SUM($T102,$V102)&lt;&gt;0),SUM($T102,$V102),"")),"")</f>
        <v/>
      </c>
      <c r="DR102" s="81" t="str">
        <f>IF($DO$3&lt;&gt;"コンテンツなし",IF(AND(申込書!$AH$4="GIGAスクールパック",SUM($Q102,$S102)&lt;&gt;0),SUM($Q102,$S102),IF(AND(申込書!$AH$4="SKY安心GIGAタブレット",SUM($U102,$W102)&lt;&gt;0),SUM($U102,$W102),"")),"")</f>
        <v/>
      </c>
      <c r="DS102" s="81"/>
      <c r="DT102" s="82"/>
      <c r="DU102" s="80" t="str">
        <f>IF(AND(申込書!$C$105&lt;&gt;"▼プルダウンより選択してください",申込書!$C$105&lt;&gt;"",申込書!$P$105&lt;&gt;"YYYY/MM/DD",$G102&lt;&gt;""),申込書!$P$105,"")</f>
        <v/>
      </c>
      <c r="DV102" s="81" t="str">
        <f>IF(AND(申込書!$C$105&lt;&gt;"▼プルダウンより選択してください",申込書!$C$105&lt;&gt;"",$G102&lt;&gt;""),申込書!$M$105,"")</f>
        <v/>
      </c>
      <c r="DW102" s="81" t="str">
        <f>IF($DU$3&lt;&gt;"コンテンツなし",IF(AND(申込書!$AH$4="GIGAスクールパック",SUM($P102,$R102)&lt;&gt;0),SUM($P102,$R102),IF(AND(申込書!$AH$4="SKY安心GIGAタブレット",SUM($T102,$V102)&lt;&gt;0),SUM($T102,$V102),"")),"")</f>
        <v/>
      </c>
      <c r="DX102" s="81" t="str">
        <f>IF($DU$3&lt;&gt;"コンテンツなし",IF(AND(申込書!$AH$4="GIGAスクールパック",SUM($Q102,$S102)&lt;&gt;0),SUM($Q102,$S102),IF(AND(申込書!$AH$4="SKY安心GIGAタブレット",SUM($U102,$W102)&lt;&gt;0),SUM($U102,$W102),"")),"")</f>
        <v/>
      </c>
      <c r="DY102" s="157"/>
      <c r="DZ102" s="82"/>
      <c r="EA102" s="80" t="str">
        <f>IF(AND(申込書!$C$106&lt;&gt;"▼プルダウンより選択してください",申込書!$C$106&lt;&gt;"",申込書!$P$106&lt;&gt;"YYYY/MM/DD",$G102&lt;&gt;""),申込書!$P$106,"")</f>
        <v/>
      </c>
      <c r="EB102" s="81" t="str">
        <f>IF(AND(申込書!$C$106&lt;&gt;"▼プルダウンより選択してください",申込書!$C$106&lt;&gt;"",$G102&lt;&gt;""),申込書!$M$106,"")</f>
        <v/>
      </c>
      <c r="EC102" s="81" t="str">
        <f>IF($EA$3&lt;&gt;"コンテンツなし",IF(AND(申込書!$AH$4="GIGAスクールパック",SUM($P102,$R102)&lt;&gt;0),SUM($P102,$R102),IF(AND(申込書!$AH$4="SKY安心GIGAタブレット",SUM($T102,$V102)&lt;&gt;0),SUM($T102,$V102),"")),"")</f>
        <v/>
      </c>
      <c r="ED102" s="81" t="str">
        <f>IF($EA$3&lt;&gt;"コンテンツなし",IF(AND(申込書!$AH$4="GIGAスクールパック",SUM($Q102,$S102)&lt;&gt;0),SUM($Q102,$S102),IF(AND(申込書!$AH$4="SKY安心GIGAタブレット",SUM($U102,$W102)&lt;&gt;0),SUM($U102,$W102),"")),"")</f>
        <v/>
      </c>
      <c r="EE102" s="157"/>
      <c r="EF102" s="82"/>
      <c r="EG102" s="80" t="str">
        <f>IF(AND(申込書!$C$107&lt;&gt;"▼プルダウンより選択してください",申込書!$C$107&lt;&gt;"",申込書!$P$107&lt;&gt;"YYYY/MM/DD",$G102&lt;&gt;""),申込書!$P$107,"")</f>
        <v/>
      </c>
      <c r="EH102" s="81" t="str">
        <f>IF(AND(申込書!$C$107&lt;&gt;"▼プルダウンより選択してください",申込書!$C$107&lt;&gt;"",$G102&lt;&gt;""),申込書!$M$107,"")</f>
        <v/>
      </c>
      <c r="EI102" s="81" t="str">
        <f>IF($EG$3&lt;&gt;"コンテンツなし",IF(AND(申込書!$AH$4="GIGAスクールパック",SUM($P102,$R102)&lt;&gt;0),SUM($P102,$R102),IF(AND(申込書!$AH$4="SKY安心GIGAタブレット",SUM($T102,$V102)&lt;&gt;0),SUM($T102,$V102),"")),"")</f>
        <v/>
      </c>
      <c r="EJ102" s="81" t="str">
        <f>IF($EG$3&lt;&gt;"コンテンツなし",IF(AND(申込書!$AH$4="GIGAスクールパック",SUM($Q102,$S102)&lt;&gt;0),SUM($Q102,$S102),IF(AND(申込書!$AH$4="SKY安心GIGAタブレット",SUM($U102,$W102)&lt;&gt;0),SUM($U102,$W102),"")),"")</f>
        <v/>
      </c>
      <c r="EK102" s="157"/>
      <c r="EL102" s="82"/>
      <c r="EM102" s="80" t="str">
        <f>IF(AND(申込書!$C$108&lt;&gt;"▼プルダウンより選択してください",申込書!$C$108&lt;&gt;"",申込書!$P$108&lt;&gt;"YYYY/MM/DD",$G102&lt;&gt;""),申込書!$P$108,"")</f>
        <v/>
      </c>
      <c r="EN102" s="81" t="str">
        <f>IF(AND(申込書!$C$108&lt;&gt;"▼プルダウンより選択してください",申込書!$C$108&lt;&gt;"",$G102&lt;&gt;""),申込書!$M$108,"")</f>
        <v/>
      </c>
      <c r="EO102" s="81" t="str">
        <f>IF($EM$3&lt;&gt;"コンテンツなし",IF(AND(申込書!$AH$4="GIGAスクールパック",SUM($P102,$R102)&lt;&gt;0),SUM($P102,$R102),IF(AND(申込書!$AH$4="SKY安心GIGAタブレット",SUM($T102,$V102)&lt;&gt;0),SUM($T102,$V102),"")),"")</f>
        <v/>
      </c>
      <c r="EP102" s="81" t="str">
        <f>IF($EM$3&lt;&gt;"コンテンツなし",IF(AND(申込書!$AH$4="GIGAスクールパック",SUM($Q102,$S102)&lt;&gt;0),SUM($Q102,$S102),IF(AND(申込書!$AH$4="SKY安心GIGAタブレット",SUM($U102,$W102)&lt;&gt;0),SUM($U102,$W102),"")),"")</f>
        <v/>
      </c>
      <c r="EQ102" s="157"/>
      <c r="ER102" s="82"/>
      <c r="ES102" s="80" t="str">
        <f>IF(AND(申込書!$C$109&lt;&gt;"▼プルダウンより選択してください",申込書!$C$109&lt;&gt;"",申込書!$P$109&lt;&gt;"YYYY/MM/DD",$G102&lt;&gt;""),申込書!$P$109,"")</f>
        <v/>
      </c>
      <c r="ET102" s="81" t="str">
        <f>IF(AND(申込書!$C$109&lt;&gt;"▼プルダウンより選択してください",申込書!$C$109&lt;&gt;"",$G102&lt;&gt;""),申込書!$M$109,"")</f>
        <v/>
      </c>
      <c r="EU102" s="81" t="str">
        <f>IF($ES$3&lt;&gt;"コンテンツなし",IF(AND(申込書!$AH$4="GIGAスクールパック",SUM($P102,$R102)&lt;&gt;0),SUM($P102,$R102),IF(AND(申込書!$AH$4="SKY安心GIGAタブレット",SUM($T102,$V102)&lt;&gt;0),SUM($T102,$V102),"")),"")</f>
        <v/>
      </c>
      <c r="EV102" s="81" t="str">
        <f>IF($ES$3&lt;&gt;"コンテンツなし",IF(AND(申込書!$AH$4="GIGAスクールパック",SUM($Q102,$S102)&lt;&gt;0),SUM($Q102,$S102),IF(AND(申込書!$AH$4="SKY安心GIGAタブレット",SUM($U102,$W102)&lt;&gt;0),SUM($U102,$W102),"")),"")</f>
        <v/>
      </c>
      <c r="EW102" s="157"/>
      <c r="EX102" s="82"/>
      <c r="EY102" s="80" t="str">
        <f>IF(AND(申込書!$C$110&lt;&gt;"▼プルダウンより選択してください",申込書!$C$110&lt;&gt;"",申込書!$P$110&lt;&gt;"YYYY/MM/DD",$G102&lt;&gt;""),申込書!$P$110,"")</f>
        <v/>
      </c>
      <c r="EZ102" s="81" t="str">
        <f>IF(AND(申込書!$C$110&lt;&gt;"▼プルダウンより選択してください",申込書!$C$110&lt;&gt;"",$G102&lt;&gt;""),申込書!$M$110,"")</f>
        <v/>
      </c>
      <c r="FA102" s="81" t="str">
        <f>IF($EY$3&lt;&gt;"コンテンツなし",IF(AND(申込書!$AH$4="GIGAスクールパック",SUM($P102,$R102)&lt;&gt;0),SUM($P102,$R102),IF(AND(申込書!$AH$4="SKY安心GIGAタブレット",SUM($T102,$V102)&lt;&gt;0),SUM($T102,$V102),"")),"")</f>
        <v/>
      </c>
      <c r="FB102" s="81" t="str">
        <f>IF($EY$3&lt;&gt;"コンテンツなし",IF(AND(申込書!$AH$4="GIGAスクールパック",SUM($Q102,$S102)&lt;&gt;0),SUM($Q102,$S102),IF(AND(申込書!$AH$4="SKY安心GIGAタブレット",SUM($U102,$W102)&lt;&gt;0),SUM($U102,$W102),"")),"")</f>
        <v/>
      </c>
      <c r="FC102" s="157"/>
      <c r="FD102" s="82"/>
      <c r="FE102" s="80" t="str">
        <f>IF(AND(申込書!$C$111&lt;&gt;"▼プルダウンより選択してください",申込書!$C$111&lt;&gt;"",申込書!$P$111&lt;&gt;"YYYY/MM/DD",$G102&lt;&gt;""),申込書!$P$111,"")</f>
        <v/>
      </c>
      <c r="FF102" s="81" t="str">
        <f>IF(AND(申込書!$C$111&lt;&gt;"▼プルダウンより選択してください",申込書!$C$111&lt;&gt;"",$G102&lt;&gt;""),申込書!$M$111,"")</f>
        <v/>
      </c>
      <c r="FG102" s="81" t="str">
        <f>IF($FE$3&lt;&gt;"コンテンツなし",IF(AND(申込書!$AH$4="GIGAスクールパック",SUM($P102,$R102)&lt;&gt;0),SUM($P102,$R102),IF(AND(申込書!$AH$4="SKY安心GIGAタブレット",SUM($T102,$V102)&lt;&gt;0),SUM($T102,$V102),"")),"")</f>
        <v/>
      </c>
      <c r="FH102" s="81" t="str">
        <f>IF($FE$3&lt;&gt;"コンテンツなし",IF(AND(申込書!$AH$4="GIGAスクールパック",SUM($Q102,$S102)&lt;&gt;0),SUM($Q102,$S102),IF(AND(申込書!$AH$4="SKY安心GIGAタブレット",SUM($U102,$W102)&lt;&gt;0),SUM($U102,$W102),"")),"")</f>
        <v/>
      </c>
      <c r="FI102" s="157"/>
      <c r="FJ102" s="82"/>
      <c r="FK102" s="80" t="str">
        <f>IF(AND(申込書!$C$112&lt;&gt;"▼プルダウンより選択してください",申込書!$C$112&lt;&gt;"",申込書!$P$112&lt;&gt;"YYYY/MM/DD",$G102&lt;&gt;""),申込書!$P$112,"")</f>
        <v/>
      </c>
      <c r="FL102" s="81" t="str">
        <f>IF(AND(申込書!$C$112&lt;&gt;"▼プルダウンより選択してください",申込書!$C$112&lt;&gt;"",$G102&lt;&gt;""),申込書!$M$112,"")</f>
        <v/>
      </c>
      <c r="FM102" s="81" t="str">
        <f>IF($FK$3&lt;&gt;"コンテンツなし",IF(AND(申込書!$AH$4="GIGAスクールパック",SUM($P102,$R102)&lt;&gt;0),SUM($P102,$R102),IF(AND(申込書!$AH$4="SKY安心GIGAタブレット",SUM($T102,$V102)&lt;&gt;0),SUM($T102,$V102),"")),"")</f>
        <v/>
      </c>
      <c r="FN102" s="81" t="str">
        <f>IF($FK$3&lt;&gt;"コンテンツなし",IF(AND(申込書!$AH$4="GIGAスクールパック",SUM($Q102,$S102)&lt;&gt;0),SUM($Q102,$S102),IF(AND(申込書!$AH$4="SKY安心GIGAタブレット",SUM($U102,$W102)&lt;&gt;0),SUM($U102,$W102),"")),"")</f>
        <v/>
      </c>
      <c r="FO102" s="157"/>
      <c r="FP102" s="82"/>
      <c r="FQ102" s="80" t="str">
        <f>IF(AND(申込書!$C$113&lt;&gt;"▼プルダウンより選択してください",申込書!$C$113&lt;&gt;"",申込書!$P$113&lt;&gt;"YYYY/MM/DD",$G102&lt;&gt;""),申込書!$P$113,"")</f>
        <v/>
      </c>
      <c r="FR102" s="81" t="str">
        <f>IF(AND(申込書!$C$113&lt;&gt;"▼プルダウンより選択してください",申込書!$C$113&lt;&gt;"",$G102&lt;&gt;""),申込書!$M$113,"")</f>
        <v/>
      </c>
      <c r="FS102" s="81" t="str">
        <f>IF($FQ$3&lt;&gt;"コンテンツなし",IF(AND(申込書!$AH$4="GIGAスクールパック",SUM($P102,$R102)&lt;&gt;0),SUM($P102,$R102),IF(AND(申込書!$AH$4="SKY安心GIGAタブレット",SUM($T102,$V102)&lt;&gt;0),SUM($T102,$V102),"")),"")</f>
        <v/>
      </c>
      <c r="FT102" s="81" t="str">
        <f>IF($FQ$3&lt;&gt;"コンテンツなし",IF(AND(申込書!$AH$4="GIGAスクールパック",SUM($Q102,$S102)&lt;&gt;0),SUM($Q102,$S102),IF(AND(申込書!$AH$4="SKY安心GIGAタブレット",SUM($U102,$W102)&lt;&gt;0),SUM($U102,$W102),"")),"")</f>
        <v/>
      </c>
      <c r="FU102" s="157"/>
      <c r="FV102" s="82"/>
      <c r="FW102" s="80" t="str">
        <f>IF(AND(申込書!$C$114&lt;&gt;"▼プルダウンより選択してください",申込書!$C$114&lt;&gt;"",申込書!$P$114&lt;&gt;"YYYY/MM/DD",$G102&lt;&gt;""),申込書!$P$114,"")</f>
        <v/>
      </c>
      <c r="FX102" s="81" t="str">
        <f>IF(AND(申込書!$C$114&lt;&gt;"▼プルダウンより選択してください",申込書!$C$114&lt;&gt;"",$G102&lt;&gt;""),申込書!$M$114,"")</f>
        <v/>
      </c>
      <c r="FY102" s="81" t="str">
        <f>IF($FW$3&lt;&gt;"コンテンツなし",IF(AND(申込書!$AH$4="GIGAスクールパック",SUM($P102,$R102)&lt;&gt;0),SUM($P102,$R102),IF(AND(申込書!$AH$4="SKY安心GIGAタブレット",SUM($T102,$V102)&lt;&gt;0),SUM($T102,$V102),"")),"")</f>
        <v/>
      </c>
      <c r="FZ102" s="81" t="str">
        <f>IF($FW$3&lt;&gt;"コンテンツなし",IF(AND(申込書!$AH$4="GIGAスクールパック",SUM($Q102,$S102)&lt;&gt;0),SUM($Q102,$S102),IF(AND(申込書!$AH$4="SKY安心GIGAタブレット",SUM($U102,$W102)&lt;&gt;0),SUM($U102,$W102),"")),"")</f>
        <v/>
      </c>
      <c r="GA102" s="157"/>
      <c r="GB102" s="82"/>
      <c r="GC102" s="80" t="str">
        <f>IF(AND(申込書!$C$115&lt;&gt;"▼プルダウンより選択してください",申込書!$C$115&lt;&gt;"",申込書!$P$115&lt;&gt;"YYYY/MM/DD",$G102&lt;&gt;""),申込書!$P$115,"")</f>
        <v/>
      </c>
      <c r="GD102" s="81" t="str">
        <f>IF(AND(申込書!$C$115&lt;&gt;"▼プルダウンより選択してください",申込書!$C$115&lt;&gt;"",$G102&lt;&gt;""),申込書!$M$115,"")</f>
        <v/>
      </c>
      <c r="GE102" s="81" t="str">
        <f>IF($GC$3&lt;&gt;"コンテンツなし",IF(AND(申込書!$AH$4="GIGAスクールパック",SUM($P102,$R102)&lt;&gt;0),SUM($P102,$R102),IF(AND(申込書!$AH$4="SKY安心GIGAタブレット",SUM($T102,$V102)&lt;&gt;0),SUM($T102,$V102),"")),"")</f>
        <v/>
      </c>
      <c r="GF102" s="81" t="str">
        <f>IF($GC$3&lt;&gt;"コンテンツなし",IF(AND(申込書!$AH$4="GIGAスクールパック",SUM($Q102,$S102)&lt;&gt;0),SUM($Q102,$S102),IF(AND(申込書!$AH$4="SKY安心GIGAタブレット",SUM($U102,$W102)&lt;&gt;0),SUM($U102,$W102),"")),"")</f>
        <v/>
      </c>
      <c r="GG102" s="157"/>
      <c r="GH102" s="82"/>
      <c r="GI102" s="80" t="str">
        <f>IF(AND(申込書!$C$116&lt;&gt;"▼プルダウンより選択してください",申込書!$C$116&lt;&gt;"",申込書!$P$116&lt;&gt;"YYYY/MM/DD",$G102&lt;&gt;""),申込書!$P$116,"")</f>
        <v/>
      </c>
      <c r="GJ102" s="81" t="str">
        <f>IF(AND(申込書!$C$116&lt;&gt;"▼プルダウンより選択してください",申込書!$C$116&lt;&gt;"",$G102&lt;&gt;""),申込書!$M$116,"")</f>
        <v/>
      </c>
      <c r="GK102" s="81" t="str">
        <f>IF($GI$3&lt;&gt;"コンテンツなし",IF(AND(申込書!$AH$4="GIGAスクールパック",SUM($P102,$R102)&lt;&gt;0),SUM($P102,$R102),IF(AND(申込書!$AH$4="SKY安心GIGAタブレット",SUM($T102,$V102)&lt;&gt;0),SUM($T102,$V102),"")),"")</f>
        <v/>
      </c>
      <c r="GL102" s="81" t="str">
        <f>IF($GI$3&lt;&gt;"コンテンツなし",IF(AND(申込書!$AH$4="GIGAスクールパック",SUM($Q102,$S102)&lt;&gt;0),SUM($Q102,$S102),IF(AND(申込書!$AH$4="SKY安心GIGAタブレット",SUM($U102,$W102)&lt;&gt;0),SUM($U102,$W102),"")),"")</f>
        <v/>
      </c>
      <c r="GM102" s="157"/>
      <c r="GN102" s="82"/>
      <c r="GO102" s="80" t="str">
        <f>IF(AND(申込書!$C$117&lt;&gt;"▼プルダウンより選択してください",申込書!$C$117&lt;&gt;"",申込書!$P$117&lt;&gt;"YYYY/MM/DD",$G102&lt;&gt;""),申込書!$P$117,"")</f>
        <v/>
      </c>
      <c r="GP102" s="81" t="str">
        <f>IF(AND(申込書!$C$117&lt;&gt;"▼プルダウンより選択してください",申込書!$C$117&lt;&gt;"",$G102&lt;&gt;""),申込書!$M$117,"")</f>
        <v/>
      </c>
      <c r="GQ102" s="81" t="str">
        <f>IF($GO$3&lt;&gt;"コンテンツなし",IF(AND(申込書!$AH$4="GIGAスクールパック",SUM($P102,$R102)&lt;&gt;0),SUM($P102,$R102),IF(AND(申込書!$AH$4="SKY安心GIGAタブレット",SUM($T102,$V102)&lt;&gt;0),SUM($T102,$V102),"")),"")</f>
        <v/>
      </c>
      <c r="GR102" s="81" t="str">
        <f>IF($GO$3&lt;&gt;"コンテンツなし",IF(AND(申込書!$AH$4="GIGAスクールパック",SUM($Q102,$S102)&lt;&gt;0),SUM($Q102,$S102),IF(AND(申込書!$AH$4="SKY安心GIGAタブレット",SUM($U102,$W102)&lt;&gt;0),SUM($U102,$W102),"")),"")</f>
        <v/>
      </c>
      <c r="GS102" s="157"/>
      <c r="GT102" s="82"/>
      <c r="GU102" s="80" t="str">
        <f>IF(AND(申込書!$C$118&lt;&gt;"▼プルダウンより選択してください",申込書!$C$118&lt;&gt;"",申込書!$P$118&lt;&gt;"YYYY/MM/DD",$G102&lt;&gt;""),申込書!$P$118,"")</f>
        <v/>
      </c>
      <c r="GV102" s="81" t="str">
        <f>IF(AND(申込書!$C$118&lt;&gt;"▼プルダウンより選択してください",申込書!$C$118&lt;&gt;"",$G102&lt;&gt;""),申込書!$M$118,"")</f>
        <v/>
      </c>
      <c r="GW102" s="81" t="str">
        <f>IF($GU$3&lt;&gt;"コンテンツなし",IF(AND(申込書!$AH$4="GIGAスクールパック",SUM($P102,$R102)&lt;&gt;0),SUM($P102,$R102),IF(AND(申込書!$AH$4="SKY安心GIGAタブレット",SUM($T102,$V102)&lt;&gt;0),SUM($T102,$V102),"")),"")</f>
        <v/>
      </c>
      <c r="GX102" s="81" t="str">
        <f>IF($GU$3&lt;&gt;"コンテンツなし",IF(AND(申込書!$AH$4="GIGAスクールパック",SUM($Q102,$S102)&lt;&gt;0),SUM($Q102,$S102),IF(AND(申込書!$AH$4="SKY安心GIGAタブレット",SUM($U102,$W102)&lt;&gt;0),SUM($U102,$W102),"")),"")</f>
        <v/>
      </c>
      <c r="GY102" s="157"/>
      <c r="GZ102" s="82"/>
      <c r="HA102" s="80" t="str">
        <f>IF(AND(申込書!$C$119&lt;&gt;"▼プルダウンより選択してください",申込書!$C$119&lt;&gt;"",申込書!$P$119&lt;&gt;"YYYY/MM/DD",$G102&lt;&gt;""),申込書!$P$119,"")</f>
        <v/>
      </c>
      <c r="HB102" s="81" t="str">
        <f>IF(AND(申込書!$C$119&lt;&gt;"▼プルダウンより選択してください",申込書!$C$119&lt;&gt;"",$G102&lt;&gt;""),申込書!$M$119,"")</f>
        <v/>
      </c>
      <c r="HC102" s="81" t="str">
        <f>IF($HA$3&lt;&gt;"コンテンツなし",IF(AND(申込書!$AH$4="GIGAスクールパック",SUM($P102,$R102)&lt;&gt;0),SUM($P102,$R102),IF(AND(申込書!$AH$4="SKY安心GIGAタブレット",SUM($T102,$V102)&lt;&gt;0),SUM($T102,$V102),"")),"")</f>
        <v/>
      </c>
      <c r="HD102" s="81" t="str">
        <f>IF($HA$3&lt;&gt;"コンテンツなし",IF(AND(申込書!$AH$4="GIGAスクールパック",SUM($Q102,$S102)&lt;&gt;0),SUM($Q102,$S102),IF(AND(申込書!$AH$4="SKY安心GIGAタブレット",SUM($U102,$W102)&lt;&gt;0),SUM($U102,$W102),"")),"")</f>
        <v/>
      </c>
      <c r="HE102" s="157"/>
      <c r="HF102" s="82"/>
      <c r="HG102" s="83"/>
    </row>
    <row r="103" spans="2:215" ht="26.85" customHeight="1">
      <c r="B103" s="62">
        <f t="shared" si="1"/>
        <v>98</v>
      </c>
      <c r="C103" s="63"/>
      <c r="D103" s="64"/>
      <c r="E103" s="207"/>
      <c r="F103" s="65"/>
      <c r="G103" s="66"/>
      <c r="H103" s="67"/>
      <c r="I103" s="68"/>
      <c r="J103" s="69"/>
      <c r="K103" s="70"/>
      <c r="L103" s="71"/>
      <c r="M103" s="72"/>
      <c r="N103" s="73"/>
      <c r="O103" s="74"/>
      <c r="P103" s="179"/>
      <c r="Q103" s="180"/>
      <c r="R103" s="180"/>
      <c r="S103" s="181"/>
      <c r="T103" s="179"/>
      <c r="U103" s="180"/>
      <c r="V103" s="182"/>
      <c r="W103" s="181"/>
      <c r="X103" s="75"/>
      <c r="Y103" s="76"/>
      <c r="Z103" s="77"/>
      <c r="AA103" s="78"/>
      <c r="AB103" s="79"/>
      <c r="AC103" s="79"/>
      <c r="AD103" s="79"/>
      <c r="AE103" s="77"/>
      <c r="AF103" s="139"/>
      <c r="AG103" s="139"/>
      <c r="AH103" s="139"/>
      <c r="AI103" s="80" t="str">
        <f>IF(AND(申込書!$C$90&lt;&gt;"▼プルダウンより選択してください",申込書!$C$90&lt;&gt;"",申込書!$P$90&lt;&gt;"YYYY/MM/DD",$G103&lt;&gt;""),申込書!$P$90,"")</f>
        <v/>
      </c>
      <c r="AJ103" s="81" t="str">
        <f>IF(AND(申込書!$C$90&lt;&gt;"▼プルダウンより選択してください",申込書!$C$90&lt;&gt;"",$G103&lt;&gt;""),申込書!$M$90,"")</f>
        <v/>
      </c>
      <c r="AK103" s="81" t="str">
        <f>IF($AI$3&lt;&gt;"コンテンツなし",IF(AND(申込書!$AH$4="GIGAスクールパック",SUM($P103,$R103)&lt;&gt;0),SUM($P103,$R103),IF(AND(申込書!$AH$4="SKY安心GIGAタブレット",SUM($T103,$V103)&lt;&gt;0),SUM($T103,$V103),"")),"")</f>
        <v/>
      </c>
      <c r="AL103" s="81" t="str">
        <f>IF($AI$3&lt;&gt;"コンテンツなし",IF(AND(申込書!$AH$4="GIGAスクールパック",SUM($Q103,$S103)&lt;&gt;0),SUM($Q103,$S103),IF(AND(申込書!$AH$4="SKY安心GIGAタブレット",SUM($U103,$W103)&lt;&gt;0),SUM($U103,$W103),"")),"")</f>
        <v/>
      </c>
      <c r="AM103" s="157"/>
      <c r="AN103" s="82"/>
      <c r="AO103" s="80" t="str">
        <f>IF(AND(申込書!$C$91&lt;&gt;"▼プルダウンより選択してください",申込書!$C$91&lt;&gt;"",申込書!$P$91&lt;&gt;"YYYY/MM/DD",$G103&lt;&gt;""),申込書!$P$91,"")</f>
        <v/>
      </c>
      <c r="AP103" s="81" t="str">
        <f>IF(AND(申込書!$C$91&lt;&gt;"▼プルダウンより選択してください",申込書!$C$91&lt;&gt;"",$G103&lt;&gt;""),申込書!$M$91,"")</f>
        <v/>
      </c>
      <c r="AQ103" s="81" t="str">
        <f>IF($AO$3&lt;&gt;"コンテンツなし",IF(AND(申込書!$AH$4="GIGAスクールパック",SUM($P103,$R103)&lt;&gt;0),SUM($P103,$R103),IF(AND(申込書!$AH$4="SKY安心GIGAタブレット",SUM($T103,$V103)&lt;&gt;0),SUM($T103,$V103),"")),"")</f>
        <v/>
      </c>
      <c r="AR103" s="81" t="str">
        <f>IF($AO$3&lt;&gt;"コンテンツなし",IF(AND(申込書!$AH$4="GIGAスクールパック",SUM($Q103,$S103)&lt;&gt;0),SUM($Q103,$S103),IF(AND(申込書!$AH$4="SKY安心GIGAタブレット",SUM($U103,$W103)&lt;&gt;0),SUM($U103,$W103),"")),"")</f>
        <v/>
      </c>
      <c r="AS103" s="157"/>
      <c r="AT103" s="82"/>
      <c r="AU103" s="80" t="str">
        <f>IF(AND(申込書!$C$92&lt;&gt;"▼プルダウンより選択してください",申込書!$C$92&lt;&gt;"",申込書!$P$92&lt;&gt;"YYYY/MM/DD",$G103&lt;&gt;""),申込書!$P$92,"")</f>
        <v/>
      </c>
      <c r="AV103" s="81" t="str">
        <f>IF(AND(申込書!$C$92&lt;&gt;"▼プルダウンより選択してください",申込書!$C$92&lt;&gt;"",$G103&lt;&gt;""),申込書!$M$92,"")</f>
        <v/>
      </c>
      <c r="AW103" s="81" t="str">
        <f>IF($AU$3&lt;&gt;"コンテンツなし",IF(AND(申込書!$AH$4="GIGAスクールパック",SUM($P103,$R103)&lt;&gt;0),SUM($P103,$R103),IF(AND(申込書!$AH$4="SKY安心GIGAタブレット",SUM($T103,$V103)&lt;&gt;0),SUM($T103,$V103),"")),"")</f>
        <v/>
      </c>
      <c r="AX103" s="81" t="str">
        <f>IF($AU$3&lt;&gt;"コンテンツなし",IF(AND(申込書!$AH$4="GIGAスクールパック",SUM($Q103,$S103)&lt;&gt;0),SUM($Q103,$S103),IF(AND(申込書!$AH$4="SKY安心GIGAタブレット",SUM($U103,$W103)&lt;&gt;0),SUM($U103,$W103),"")),"")</f>
        <v/>
      </c>
      <c r="AY103" s="157"/>
      <c r="AZ103" s="82"/>
      <c r="BA103" s="80" t="str">
        <f>IF(AND(申込書!$C$93&lt;&gt;"▼プルダウンより選択してください",申込書!$C$93&lt;&gt;"",申込書!$P$93&lt;&gt;"YYYY/MM/DD",$G103&lt;&gt;""),申込書!$P$93,"")</f>
        <v/>
      </c>
      <c r="BB103" s="81" t="str">
        <f>IF(AND(申込書!$C$93&lt;&gt;"▼プルダウンより選択してください",申込書!$C$93&lt;&gt;"",申込書!$M$93&gt;=1,$G103&lt;&gt;""),申込書!$M$93,"")</f>
        <v/>
      </c>
      <c r="BC103" s="81" t="str">
        <f>IF($BA$3&lt;&gt;"コンテンツなし",IF(AND(申込書!$AH$4="GIGAスクールパック",SUM($P103,$R103)&lt;&gt;0),SUM($P103,$R103),IF(AND(申込書!$AH$4="SKY安心GIGAタブレット",SUM($T103,$V103)&lt;&gt;0),SUM($T103,$V103),"")),"")</f>
        <v/>
      </c>
      <c r="BD103" s="81" t="str">
        <f>IF($BA$3&lt;&gt;"コンテンツなし",IF(AND(申込書!$AH$4="GIGAスクールパック",SUM($Q103,$S103)&lt;&gt;0),SUM($Q103,$S103),IF(AND(申込書!$AH$4="SKY安心GIGAタブレット",SUM($U103,$W103)&lt;&gt;0),SUM($U103,$W103),"")),"")</f>
        <v/>
      </c>
      <c r="BE103" s="157"/>
      <c r="BF103" s="82"/>
      <c r="BG103" s="80" t="str">
        <f>IF(AND(申込書!$C$94&lt;&gt;"▼プルダウンより選択してください",申込書!$C$94&lt;&gt;"",申込書!$P$94&lt;&gt;"YYYY/MM/DD",$G103&lt;&gt;""),申込書!$P$94,"")</f>
        <v/>
      </c>
      <c r="BH103" s="81" t="str">
        <f>IF(AND(申込書!$C$94&lt;&gt;"▼プルダウンより選択してください",申込書!$C$94&lt;&gt;"",$G103&lt;&gt;""),申込書!$M$94,"")</f>
        <v/>
      </c>
      <c r="BI103" s="81" t="str">
        <f>IF($BG$3&lt;&gt;"コンテンツなし",IF(AND(申込書!$AH$4="GIGAスクールパック",SUM($P103,$R103)&lt;&gt;0),SUM($P103,$R103),IF(AND(申込書!$AH$4="SKY安心GIGAタブレット",SUM($T103,$V103)&lt;&gt;0),SUM($T103,$V103),"")),"")</f>
        <v/>
      </c>
      <c r="BJ103" s="81" t="str">
        <f>IF($BG$3&lt;&gt;"コンテンツなし",IF(AND(申込書!$AH$4="GIGAスクールパック",SUM($Q103,$S103)&lt;&gt;0),SUM($Q103,$S103),IF(AND(申込書!$AH$4="SKY安心GIGAタブレット",SUM($U103,$W103)&lt;&gt;0),SUM($U103,$W103),"")),"")</f>
        <v/>
      </c>
      <c r="BK103" s="157"/>
      <c r="BL103" s="82"/>
      <c r="BM103" s="80" t="str">
        <f>IF(AND(申込書!$C$95&lt;&gt;"▼プルダウンより選択してください",申込書!$C$95&lt;&gt;"",申込書!$P$95&lt;&gt;"YYYY/MM/DD",$G103&lt;&gt;""),申込書!$P$95,"")</f>
        <v/>
      </c>
      <c r="BN103" s="81" t="str">
        <f>IF(AND(申込書!$C$95&lt;&gt;"▼プルダウンより選択してください",申込書!$C$95&lt;&gt;"",$G103&lt;&gt;""),申込書!$M$95,"")</f>
        <v/>
      </c>
      <c r="BO103" s="81" t="str">
        <f>IF($BM$3&lt;&gt;"コンテンツなし",IF(AND(申込書!$AH$4="GIGAスクールパック",SUM($P103,$R103)&lt;&gt;0),SUM($P103,$R103),IF(AND(申込書!$AH$4="SKY安心GIGAタブレット",SUM($T103,$V103)&lt;&gt;0),SUM($T103,$V103),"")),"")</f>
        <v/>
      </c>
      <c r="BP103" s="81" t="str">
        <f>IF($BM$3&lt;&gt;"コンテンツなし",IF(AND(申込書!$AH$4="GIGAスクールパック",SUM($Q103,$S103)&lt;&gt;0),SUM($Q103,$S103),IF(AND(申込書!$AH$4="SKY安心GIGAタブレット",SUM($U103,$W103)&lt;&gt;0),SUM($U103,$W103),"")),"")</f>
        <v/>
      </c>
      <c r="BQ103" s="157"/>
      <c r="BR103" s="82"/>
      <c r="BS103" s="80" t="str">
        <f>IF(AND(申込書!$C$96&lt;&gt;"▼プルダウンより選択してください",申込書!$C$96&lt;&gt;"",申込書!$P$96&lt;&gt;"YYYY/MM/DD",$G103&lt;&gt;""),申込書!$P$96,"")</f>
        <v/>
      </c>
      <c r="BT103" s="81" t="str">
        <f>IF(AND(申込書!$C$96&lt;&gt;"▼プルダウンより選択してください",申込書!$C$96&lt;&gt;"",$G103&lt;&gt;""),申込書!$M$96,"")</f>
        <v/>
      </c>
      <c r="BU103" s="81" t="str">
        <f>IF($BS$3&lt;&gt;"コンテンツなし",IF(AND(申込書!$AH$4="GIGAスクールパック",SUM($P103,$R103)&lt;&gt;0),SUM($P103,$R103),IF(AND(申込書!$AH$4="SKY安心GIGAタブレット",SUM($T103,$V103)&lt;&gt;0),SUM($T103,$V103),"")),"")</f>
        <v/>
      </c>
      <c r="BV103" s="81" t="str">
        <f>IF($BS$3&lt;&gt;"コンテンツなし",IF(AND(申込書!$AH$4="GIGAスクールパック",SUM($Q103,$S103)&lt;&gt;0),SUM($Q103,$S103),IF(AND(申込書!$AH$4="SKY安心GIGAタブレット",SUM($U103,$W103)&lt;&gt;0),SUM($U103,$W103),"")),"")</f>
        <v/>
      </c>
      <c r="BW103" s="157"/>
      <c r="BX103" s="82"/>
      <c r="BY103" s="80" t="str">
        <f>IF(AND(申込書!$C$97&lt;&gt;"▼プルダウンより選択してください",申込書!$C$97&lt;&gt;"",申込書!$P$97&lt;&gt;"YYYY/MM/DD",$G103&lt;&gt;""),申込書!$P$97,"")</f>
        <v/>
      </c>
      <c r="BZ103" s="81" t="str">
        <f>IF(AND(申込書!$C$97&lt;&gt;"▼プルダウンより選択してください",申込書!$C$97&lt;&gt;"",$G103&lt;&gt;""),申込書!$M$97,"")</f>
        <v/>
      </c>
      <c r="CA103" s="81" t="str">
        <f>IF($BY$3&lt;&gt;"コンテンツなし",IF(AND(申込書!$AH$4="GIGAスクールパック",SUM($P103,$R103)&lt;&gt;0),SUM($P103,$R103),IF(AND(申込書!$AH$4="SKY安心GIGAタブレット",SUM($T103,$V103)&lt;&gt;0),SUM($T103,$V103),"")),"")</f>
        <v/>
      </c>
      <c r="CB103" s="81" t="str">
        <f>IF($BY$3&lt;&gt;"コンテンツなし",IF(AND(申込書!$AH$4="GIGAスクールパック",SUM($Q103,$S103)&lt;&gt;0),SUM($Q103,$S103),IF(AND(申込書!$AH$4="SKY安心GIGAタブレット",SUM($U103,$W103)&lt;&gt;0),SUM($U103,$W103),"")),"")</f>
        <v/>
      </c>
      <c r="CC103" s="157"/>
      <c r="CD103" s="82"/>
      <c r="CE103" s="80" t="str">
        <f>IF(AND(申込書!$C$98&lt;&gt;"▼プルダウンより選択してください",申込書!$C$98&lt;&gt;"",申込書!$P$98&lt;&gt;"YYYY/MM/DD",$G103&lt;&gt;""),申込書!$P$98,"")</f>
        <v/>
      </c>
      <c r="CF103" s="81" t="str">
        <f>IF(AND(申込書!$C$98&lt;&gt;"▼プルダウンより選択してください",申込書!$C$98&lt;&gt;"",$G103&lt;&gt;""),申込書!$M$98,"")</f>
        <v/>
      </c>
      <c r="CG103" s="81" t="str">
        <f>IF($CE$3&lt;&gt;"コンテンツなし",IF(AND(申込書!$AH$4="GIGAスクールパック",SUM($P103,$R103)&lt;&gt;0),SUM($P103,$R103),IF(AND(申込書!$AH$4="SKY安心GIGAタブレット",SUM($T103,$V103)&lt;&gt;0),SUM($T103,$V103),"")),"")</f>
        <v/>
      </c>
      <c r="CH103" s="81" t="str">
        <f>IF($CE$3&lt;&gt;"コンテンツなし",IF(AND(申込書!$AH$4="GIGAスクールパック",SUM($Q103,$S103)&lt;&gt;0),SUM($Q103,$S103),IF(AND(申込書!$AH$4="SKY安心GIGAタブレット",SUM($U103,$W103)&lt;&gt;0),SUM($U103,$W103),"")),"")</f>
        <v/>
      </c>
      <c r="CI103" s="157"/>
      <c r="CJ103" s="82"/>
      <c r="CK103" s="80" t="str">
        <f>IF(AND(申込書!$C$99&lt;&gt;"▼プルダウンより選択してください",申込書!$C$99&lt;&gt;"",申込書!$P$99&lt;&gt;"YYYY/MM/DD",$G103&lt;&gt;""),申込書!$P$99,"")</f>
        <v/>
      </c>
      <c r="CL103" s="81" t="str">
        <f>IF(AND(申込書!$C$99&lt;&gt;"▼プルダウンより選択してください",申込書!$C$99&lt;&gt;"",$G103&lt;&gt;""),申込書!$M$99,"")</f>
        <v/>
      </c>
      <c r="CM103" s="81" t="str">
        <f>IF($CK$3&lt;&gt;"コンテンツなし",IF(AND(申込書!$AH$4="GIGAスクールパック",SUM($P103,$R103)&lt;&gt;0),SUM($P103,$R103),IF(AND(申込書!$AH$4="SKY安心GIGAタブレット",SUM($T103,$V103)&lt;&gt;0),SUM($T103,$V103),"")),"")</f>
        <v/>
      </c>
      <c r="CN103" s="81" t="str">
        <f>IF($CK$3&lt;&gt;"コンテンツなし",IF(AND(申込書!$AH$4="GIGAスクールパック",SUM($Q103,$S103)&lt;&gt;0),SUM($Q103,$S103),IF(AND(申込書!$AH$4="SKY安心GIGAタブレット",SUM($U103,$W103)&lt;&gt;0),SUM($U103,$W103),"")),"")</f>
        <v/>
      </c>
      <c r="CO103" s="157"/>
      <c r="CP103" s="82"/>
      <c r="CQ103" s="80" t="str">
        <f>IF(AND(申込書!$C$100&lt;&gt;"▼プルダウンより選択してください",申込書!$C$100&lt;&gt;"",申込書!$P$100&lt;&gt;"YYYY/MM/DD",$G103&lt;&gt;""),申込書!$P$100,"")</f>
        <v/>
      </c>
      <c r="CR103" s="81" t="str">
        <f>IF(AND(申込書!$C$100&lt;&gt;"▼プルダウンより選択してください",申込書!$C$100&lt;&gt;"",$G103&lt;&gt;""),申込書!$M$100,"")</f>
        <v/>
      </c>
      <c r="CS103" s="81" t="str">
        <f>IF($CQ$3&lt;&gt;"コンテンツなし",IF(AND(申込書!$AH$4="GIGAスクールパック",SUM($P103,$R103)&lt;&gt;0),SUM($P103,$R103),IF(AND(申込書!$AH$4="SKY安心GIGAタブレット",SUM($T103,$V103)&lt;&gt;0),SUM($T103,$V103),"")),"")</f>
        <v/>
      </c>
      <c r="CT103" s="81" t="str">
        <f>IF($CQ$3&lt;&gt;"コンテンツなし",IF(AND(申込書!$AH$4="GIGAスクールパック",SUM($Q103,$S103)&lt;&gt;0),SUM($Q103,$S103),IF(AND(申込書!$AH$4="SKY安心GIGAタブレット",SUM($U103,$W103)&lt;&gt;0),SUM($U103,$W103),"")),"")</f>
        <v/>
      </c>
      <c r="CU103" s="81"/>
      <c r="CV103" s="82"/>
      <c r="CW103" s="80" t="str">
        <f>IF(AND(申込書!$C$101&lt;&gt;"▼プルダウンより選択してください",申込書!$C$101&lt;&gt;"",申込書!$P$101&lt;&gt;"YYYY/MM/DD",$G103&lt;&gt;""),申込書!$P$101,"")</f>
        <v/>
      </c>
      <c r="CX103" s="81" t="str">
        <f>IF(AND(申込書!$C$101&lt;&gt;"▼プルダウンより選択してください",申込書!$C$101&lt;&gt;"",$G103&lt;&gt;""),申込書!$M$101,"")</f>
        <v/>
      </c>
      <c r="CY103" s="81" t="str">
        <f>IF($CW$3&lt;&gt;"コンテンツなし",IF(AND(申込書!$AH$4="GIGAスクールパック",SUM($P103,$R103)&lt;&gt;0),SUM($P103,$R103),IF(AND(申込書!$AH$4="SKY安心GIGAタブレット",SUM($T103,$V103)&lt;&gt;0),SUM($T103,$V103),"")),"")</f>
        <v/>
      </c>
      <c r="CZ103" s="81" t="str">
        <f>IF($CW$3&lt;&gt;"コンテンツなし",IF(AND(申込書!$AH$4="GIGAスクールパック",SUM($Q103,$S103)&lt;&gt;0),SUM($Q103,$S103),IF(AND(申込書!$AH$4="SKY安心GIGAタブレット",SUM($U103,$W103)&lt;&gt;0),SUM($U103,$W103),"")),"")</f>
        <v/>
      </c>
      <c r="DA103" s="81"/>
      <c r="DB103" s="82"/>
      <c r="DC103" s="80" t="str">
        <f>IF(AND(申込書!$C$102&lt;&gt;"▼プルダウンより選択してください",申込書!$C$102&lt;&gt;"",申込書!$P$102&lt;&gt;"YYYY/MM/DD",$G103&lt;&gt;""),申込書!$P$102,"")</f>
        <v/>
      </c>
      <c r="DD103" s="81" t="str">
        <f>IF(AND(申込書!$C$102&lt;&gt;"▼プルダウンより選択してください",申込書!$C$102&lt;&gt;"",$G103&lt;&gt;""),申込書!$M$102,"")</f>
        <v/>
      </c>
      <c r="DE103" s="81" t="str">
        <f>IF($DC$3&lt;&gt;"コンテンツなし",IF(AND(申込書!$AH$4="GIGAスクールパック",SUM($P103,$R103)&lt;&gt;0),SUM($P103,$R103),IF(AND(申込書!$AH$4="SKY安心GIGAタブレット",SUM($T103,$V103)&lt;&gt;0),SUM($T103,$V103),"")),"")</f>
        <v/>
      </c>
      <c r="DF103" s="81" t="str">
        <f>IF($DC$3&lt;&gt;"コンテンツなし",IF(AND(申込書!$AH$4="GIGAスクールパック",SUM($Q103,$S103)&lt;&gt;0),SUM($Q103,$S103),IF(AND(申込書!$AH$4="SKY安心GIGAタブレット",SUM($U103,$W103)&lt;&gt;0),SUM($U103,$W103),"")),"")</f>
        <v/>
      </c>
      <c r="DG103" s="81"/>
      <c r="DH103" s="82"/>
      <c r="DI103" s="80" t="str">
        <f>IF(AND(申込書!$C$103&lt;&gt;"▼プルダウンより選択してください",申込書!$C$103&lt;&gt;"",申込書!$P$103&lt;&gt;"YYYY/MM/DD",$G103&lt;&gt;""),申込書!$P$103,"")</f>
        <v/>
      </c>
      <c r="DJ103" s="81" t="str">
        <f>IF(AND(申込書!$C$103&lt;&gt;"▼プルダウンより選択してください",申込書!$C$103&lt;&gt;"",$G103&lt;&gt;""),申込書!$M$103,"")</f>
        <v/>
      </c>
      <c r="DK103" s="81" t="str">
        <f>IF($DI$3&lt;&gt;"コンテンツなし",IF(AND(申込書!$AH$4="GIGAスクールパック",SUM($P103,$R103)&lt;&gt;0),SUM($P103,$R103),IF(AND(申込書!$AH$4="SKY安心GIGAタブレット",SUM($T103,$V103)&lt;&gt;0),SUM($T103,$V103),"")),"")</f>
        <v/>
      </c>
      <c r="DL103" s="81" t="str">
        <f>IF($DI$3&lt;&gt;"コンテンツなし",IF(AND(申込書!$AH$4="GIGAスクールパック",SUM($Q103,$S103)&lt;&gt;0),SUM($Q103,$S103),IF(AND(申込書!$AH$4="SKY安心GIGAタブレット",SUM($U103,$W103)&lt;&gt;0),SUM($U103,$W103),"")),"")</f>
        <v/>
      </c>
      <c r="DM103" s="81"/>
      <c r="DN103" s="82"/>
      <c r="DO103" s="80" t="str">
        <f>IF(AND(申込書!$C$104&lt;&gt;"▼プルダウンより選択してください",申込書!$C$104&lt;&gt;"",申込書!$P$104&lt;&gt;"YYYY/MM/DD",$G103&lt;&gt;""),申込書!$P$104,"")</f>
        <v/>
      </c>
      <c r="DP103" s="81" t="str">
        <f>IF(AND(申込書!$C$104&lt;&gt;"▼プルダウンより選択してください",申込書!$C$104&lt;&gt;"",$G103&lt;&gt;""),申込書!$M$104,"")</f>
        <v/>
      </c>
      <c r="DQ103" s="81" t="str">
        <f>IF($DO$3&lt;&gt;"コンテンツなし",IF(AND(申込書!$AH$4="GIGAスクールパック",SUM($P103,$R103)&lt;&gt;0),SUM($P103,$R103),IF(AND(申込書!$AH$4="SKY安心GIGAタブレット",SUM($T103,$V103)&lt;&gt;0),SUM($T103,$V103),"")),"")</f>
        <v/>
      </c>
      <c r="DR103" s="81" t="str">
        <f>IF($DO$3&lt;&gt;"コンテンツなし",IF(AND(申込書!$AH$4="GIGAスクールパック",SUM($Q103,$S103)&lt;&gt;0),SUM($Q103,$S103),IF(AND(申込書!$AH$4="SKY安心GIGAタブレット",SUM($U103,$W103)&lt;&gt;0),SUM($U103,$W103),"")),"")</f>
        <v/>
      </c>
      <c r="DS103" s="81"/>
      <c r="DT103" s="82"/>
      <c r="DU103" s="80" t="str">
        <f>IF(AND(申込書!$C$105&lt;&gt;"▼プルダウンより選択してください",申込書!$C$105&lt;&gt;"",申込書!$P$105&lt;&gt;"YYYY/MM/DD",$G103&lt;&gt;""),申込書!$P$105,"")</f>
        <v/>
      </c>
      <c r="DV103" s="81" t="str">
        <f>IF(AND(申込書!$C$105&lt;&gt;"▼プルダウンより選択してください",申込書!$C$105&lt;&gt;"",$G103&lt;&gt;""),申込書!$M$105,"")</f>
        <v/>
      </c>
      <c r="DW103" s="81" t="str">
        <f>IF($DU$3&lt;&gt;"コンテンツなし",IF(AND(申込書!$AH$4="GIGAスクールパック",SUM($P103,$R103)&lt;&gt;0),SUM($P103,$R103),IF(AND(申込書!$AH$4="SKY安心GIGAタブレット",SUM($T103,$V103)&lt;&gt;0),SUM($T103,$V103),"")),"")</f>
        <v/>
      </c>
      <c r="DX103" s="81" t="str">
        <f>IF($DU$3&lt;&gt;"コンテンツなし",IF(AND(申込書!$AH$4="GIGAスクールパック",SUM($Q103,$S103)&lt;&gt;0),SUM($Q103,$S103),IF(AND(申込書!$AH$4="SKY安心GIGAタブレット",SUM($U103,$W103)&lt;&gt;0),SUM($U103,$W103),"")),"")</f>
        <v/>
      </c>
      <c r="DY103" s="157"/>
      <c r="DZ103" s="82"/>
      <c r="EA103" s="80" t="str">
        <f>IF(AND(申込書!$C$106&lt;&gt;"▼プルダウンより選択してください",申込書!$C$106&lt;&gt;"",申込書!$P$106&lt;&gt;"YYYY/MM/DD",$G103&lt;&gt;""),申込書!$P$106,"")</f>
        <v/>
      </c>
      <c r="EB103" s="81" t="str">
        <f>IF(AND(申込書!$C$106&lt;&gt;"▼プルダウンより選択してください",申込書!$C$106&lt;&gt;"",$G103&lt;&gt;""),申込書!$M$106,"")</f>
        <v/>
      </c>
      <c r="EC103" s="81" t="str">
        <f>IF($EA$3&lt;&gt;"コンテンツなし",IF(AND(申込書!$AH$4="GIGAスクールパック",SUM($P103,$R103)&lt;&gt;0),SUM($P103,$R103),IF(AND(申込書!$AH$4="SKY安心GIGAタブレット",SUM($T103,$V103)&lt;&gt;0),SUM($T103,$V103),"")),"")</f>
        <v/>
      </c>
      <c r="ED103" s="81" t="str">
        <f>IF($EA$3&lt;&gt;"コンテンツなし",IF(AND(申込書!$AH$4="GIGAスクールパック",SUM($Q103,$S103)&lt;&gt;0),SUM($Q103,$S103),IF(AND(申込書!$AH$4="SKY安心GIGAタブレット",SUM($U103,$W103)&lt;&gt;0),SUM($U103,$W103),"")),"")</f>
        <v/>
      </c>
      <c r="EE103" s="157"/>
      <c r="EF103" s="82"/>
      <c r="EG103" s="80" t="str">
        <f>IF(AND(申込書!$C$107&lt;&gt;"▼プルダウンより選択してください",申込書!$C$107&lt;&gt;"",申込書!$P$107&lt;&gt;"YYYY/MM/DD",$G103&lt;&gt;""),申込書!$P$107,"")</f>
        <v/>
      </c>
      <c r="EH103" s="81" t="str">
        <f>IF(AND(申込書!$C$107&lt;&gt;"▼プルダウンより選択してください",申込書!$C$107&lt;&gt;"",$G103&lt;&gt;""),申込書!$M$107,"")</f>
        <v/>
      </c>
      <c r="EI103" s="81" t="str">
        <f>IF($EG$3&lt;&gt;"コンテンツなし",IF(AND(申込書!$AH$4="GIGAスクールパック",SUM($P103,$R103)&lt;&gt;0),SUM($P103,$R103),IF(AND(申込書!$AH$4="SKY安心GIGAタブレット",SUM($T103,$V103)&lt;&gt;0),SUM($T103,$V103),"")),"")</f>
        <v/>
      </c>
      <c r="EJ103" s="81" t="str">
        <f>IF($EG$3&lt;&gt;"コンテンツなし",IF(AND(申込書!$AH$4="GIGAスクールパック",SUM($Q103,$S103)&lt;&gt;0),SUM($Q103,$S103),IF(AND(申込書!$AH$4="SKY安心GIGAタブレット",SUM($U103,$W103)&lt;&gt;0),SUM($U103,$W103),"")),"")</f>
        <v/>
      </c>
      <c r="EK103" s="157"/>
      <c r="EL103" s="82"/>
      <c r="EM103" s="80" t="str">
        <f>IF(AND(申込書!$C$108&lt;&gt;"▼プルダウンより選択してください",申込書!$C$108&lt;&gt;"",申込書!$P$108&lt;&gt;"YYYY/MM/DD",$G103&lt;&gt;""),申込書!$P$108,"")</f>
        <v/>
      </c>
      <c r="EN103" s="81" t="str">
        <f>IF(AND(申込書!$C$108&lt;&gt;"▼プルダウンより選択してください",申込書!$C$108&lt;&gt;"",$G103&lt;&gt;""),申込書!$M$108,"")</f>
        <v/>
      </c>
      <c r="EO103" s="81" t="str">
        <f>IF($EM$3&lt;&gt;"コンテンツなし",IF(AND(申込書!$AH$4="GIGAスクールパック",SUM($P103,$R103)&lt;&gt;0),SUM($P103,$R103),IF(AND(申込書!$AH$4="SKY安心GIGAタブレット",SUM($T103,$V103)&lt;&gt;0),SUM($T103,$V103),"")),"")</f>
        <v/>
      </c>
      <c r="EP103" s="81" t="str">
        <f>IF($EM$3&lt;&gt;"コンテンツなし",IF(AND(申込書!$AH$4="GIGAスクールパック",SUM($Q103,$S103)&lt;&gt;0),SUM($Q103,$S103),IF(AND(申込書!$AH$4="SKY安心GIGAタブレット",SUM($U103,$W103)&lt;&gt;0),SUM($U103,$W103),"")),"")</f>
        <v/>
      </c>
      <c r="EQ103" s="157"/>
      <c r="ER103" s="82"/>
      <c r="ES103" s="80" t="str">
        <f>IF(AND(申込書!$C$109&lt;&gt;"▼プルダウンより選択してください",申込書!$C$109&lt;&gt;"",申込書!$P$109&lt;&gt;"YYYY/MM/DD",$G103&lt;&gt;""),申込書!$P$109,"")</f>
        <v/>
      </c>
      <c r="ET103" s="81" t="str">
        <f>IF(AND(申込書!$C$109&lt;&gt;"▼プルダウンより選択してください",申込書!$C$109&lt;&gt;"",$G103&lt;&gt;""),申込書!$M$109,"")</f>
        <v/>
      </c>
      <c r="EU103" s="81" t="str">
        <f>IF($ES$3&lt;&gt;"コンテンツなし",IF(AND(申込書!$AH$4="GIGAスクールパック",SUM($P103,$R103)&lt;&gt;0),SUM($P103,$R103),IF(AND(申込書!$AH$4="SKY安心GIGAタブレット",SUM($T103,$V103)&lt;&gt;0),SUM($T103,$V103),"")),"")</f>
        <v/>
      </c>
      <c r="EV103" s="81" t="str">
        <f>IF($ES$3&lt;&gt;"コンテンツなし",IF(AND(申込書!$AH$4="GIGAスクールパック",SUM($Q103,$S103)&lt;&gt;0),SUM($Q103,$S103),IF(AND(申込書!$AH$4="SKY安心GIGAタブレット",SUM($U103,$W103)&lt;&gt;0),SUM($U103,$W103),"")),"")</f>
        <v/>
      </c>
      <c r="EW103" s="157"/>
      <c r="EX103" s="82"/>
      <c r="EY103" s="80" t="str">
        <f>IF(AND(申込書!$C$110&lt;&gt;"▼プルダウンより選択してください",申込書!$C$110&lt;&gt;"",申込書!$P$110&lt;&gt;"YYYY/MM/DD",$G103&lt;&gt;""),申込書!$P$110,"")</f>
        <v/>
      </c>
      <c r="EZ103" s="81" t="str">
        <f>IF(AND(申込書!$C$110&lt;&gt;"▼プルダウンより選択してください",申込書!$C$110&lt;&gt;"",$G103&lt;&gt;""),申込書!$M$110,"")</f>
        <v/>
      </c>
      <c r="FA103" s="81" t="str">
        <f>IF($EY$3&lt;&gt;"コンテンツなし",IF(AND(申込書!$AH$4="GIGAスクールパック",SUM($P103,$R103)&lt;&gt;0),SUM($P103,$R103),IF(AND(申込書!$AH$4="SKY安心GIGAタブレット",SUM($T103,$V103)&lt;&gt;0),SUM($T103,$V103),"")),"")</f>
        <v/>
      </c>
      <c r="FB103" s="81" t="str">
        <f>IF($EY$3&lt;&gt;"コンテンツなし",IF(AND(申込書!$AH$4="GIGAスクールパック",SUM($Q103,$S103)&lt;&gt;0),SUM($Q103,$S103),IF(AND(申込書!$AH$4="SKY安心GIGAタブレット",SUM($U103,$W103)&lt;&gt;0),SUM($U103,$W103),"")),"")</f>
        <v/>
      </c>
      <c r="FC103" s="157"/>
      <c r="FD103" s="82"/>
      <c r="FE103" s="80" t="str">
        <f>IF(AND(申込書!$C$111&lt;&gt;"▼プルダウンより選択してください",申込書!$C$111&lt;&gt;"",申込書!$P$111&lt;&gt;"YYYY/MM/DD",$G103&lt;&gt;""),申込書!$P$111,"")</f>
        <v/>
      </c>
      <c r="FF103" s="81" t="str">
        <f>IF(AND(申込書!$C$111&lt;&gt;"▼プルダウンより選択してください",申込書!$C$111&lt;&gt;"",$G103&lt;&gt;""),申込書!$M$111,"")</f>
        <v/>
      </c>
      <c r="FG103" s="81" t="str">
        <f>IF($FE$3&lt;&gt;"コンテンツなし",IF(AND(申込書!$AH$4="GIGAスクールパック",SUM($P103,$R103)&lt;&gt;0),SUM($P103,$R103),IF(AND(申込書!$AH$4="SKY安心GIGAタブレット",SUM($T103,$V103)&lt;&gt;0),SUM($T103,$V103),"")),"")</f>
        <v/>
      </c>
      <c r="FH103" s="81" t="str">
        <f>IF($FE$3&lt;&gt;"コンテンツなし",IF(AND(申込書!$AH$4="GIGAスクールパック",SUM($Q103,$S103)&lt;&gt;0),SUM($Q103,$S103),IF(AND(申込書!$AH$4="SKY安心GIGAタブレット",SUM($U103,$W103)&lt;&gt;0),SUM($U103,$W103),"")),"")</f>
        <v/>
      </c>
      <c r="FI103" s="157"/>
      <c r="FJ103" s="82"/>
      <c r="FK103" s="80" t="str">
        <f>IF(AND(申込書!$C$112&lt;&gt;"▼プルダウンより選択してください",申込書!$C$112&lt;&gt;"",申込書!$P$112&lt;&gt;"YYYY/MM/DD",$G103&lt;&gt;""),申込書!$P$112,"")</f>
        <v/>
      </c>
      <c r="FL103" s="81" t="str">
        <f>IF(AND(申込書!$C$112&lt;&gt;"▼プルダウンより選択してください",申込書!$C$112&lt;&gt;"",$G103&lt;&gt;""),申込書!$M$112,"")</f>
        <v/>
      </c>
      <c r="FM103" s="81" t="str">
        <f>IF($FK$3&lt;&gt;"コンテンツなし",IF(AND(申込書!$AH$4="GIGAスクールパック",SUM($P103,$R103)&lt;&gt;0),SUM($P103,$R103),IF(AND(申込書!$AH$4="SKY安心GIGAタブレット",SUM($T103,$V103)&lt;&gt;0),SUM($T103,$V103),"")),"")</f>
        <v/>
      </c>
      <c r="FN103" s="81" t="str">
        <f>IF($FK$3&lt;&gt;"コンテンツなし",IF(AND(申込書!$AH$4="GIGAスクールパック",SUM($Q103,$S103)&lt;&gt;0),SUM($Q103,$S103),IF(AND(申込書!$AH$4="SKY安心GIGAタブレット",SUM($U103,$W103)&lt;&gt;0),SUM($U103,$W103),"")),"")</f>
        <v/>
      </c>
      <c r="FO103" s="157"/>
      <c r="FP103" s="82"/>
      <c r="FQ103" s="80" t="str">
        <f>IF(AND(申込書!$C$113&lt;&gt;"▼プルダウンより選択してください",申込書!$C$113&lt;&gt;"",申込書!$P$113&lt;&gt;"YYYY/MM/DD",$G103&lt;&gt;""),申込書!$P$113,"")</f>
        <v/>
      </c>
      <c r="FR103" s="81" t="str">
        <f>IF(AND(申込書!$C$113&lt;&gt;"▼プルダウンより選択してください",申込書!$C$113&lt;&gt;"",$G103&lt;&gt;""),申込書!$M$113,"")</f>
        <v/>
      </c>
      <c r="FS103" s="81" t="str">
        <f>IF($FQ$3&lt;&gt;"コンテンツなし",IF(AND(申込書!$AH$4="GIGAスクールパック",SUM($P103,$R103)&lt;&gt;0),SUM($P103,$R103),IF(AND(申込書!$AH$4="SKY安心GIGAタブレット",SUM($T103,$V103)&lt;&gt;0),SUM($T103,$V103),"")),"")</f>
        <v/>
      </c>
      <c r="FT103" s="81" t="str">
        <f>IF($FQ$3&lt;&gt;"コンテンツなし",IF(AND(申込書!$AH$4="GIGAスクールパック",SUM($Q103,$S103)&lt;&gt;0),SUM($Q103,$S103),IF(AND(申込書!$AH$4="SKY安心GIGAタブレット",SUM($U103,$W103)&lt;&gt;0),SUM($U103,$W103),"")),"")</f>
        <v/>
      </c>
      <c r="FU103" s="157"/>
      <c r="FV103" s="82"/>
      <c r="FW103" s="80" t="str">
        <f>IF(AND(申込書!$C$114&lt;&gt;"▼プルダウンより選択してください",申込書!$C$114&lt;&gt;"",申込書!$P$114&lt;&gt;"YYYY/MM/DD",$G103&lt;&gt;""),申込書!$P$114,"")</f>
        <v/>
      </c>
      <c r="FX103" s="81" t="str">
        <f>IF(AND(申込書!$C$114&lt;&gt;"▼プルダウンより選択してください",申込書!$C$114&lt;&gt;"",$G103&lt;&gt;""),申込書!$M$114,"")</f>
        <v/>
      </c>
      <c r="FY103" s="81" t="str">
        <f>IF($FW$3&lt;&gt;"コンテンツなし",IF(AND(申込書!$AH$4="GIGAスクールパック",SUM($P103,$R103)&lt;&gt;0),SUM($P103,$R103),IF(AND(申込書!$AH$4="SKY安心GIGAタブレット",SUM($T103,$V103)&lt;&gt;0),SUM($T103,$V103),"")),"")</f>
        <v/>
      </c>
      <c r="FZ103" s="81" t="str">
        <f>IF($FW$3&lt;&gt;"コンテンツなし",IF(AND(申込書!$AH$4="GIGAスクールパック",SUM($Q103,$S103)&lt;&gt;0),SUM($Q103,$S103),IF(AND(申込書!$AH$4="SKY安心GIGAタブレット",SUM($U103,$W103)&lt;&gt;0),SUM($U103,$W103),"")),"")</f>
        <v/>
      </c>
      <c r="GA103" s="157"/>
      <c r="GB103" s="82"/>
      <c r="GC103" s="80" t="str">
        <f>IF(AND(申込書!$C$115&lt;&gt;"▼プルダウンより選択してください",申込書!$C$115&lt;&gt;"",申込書!$P$115&lt;&gt;"YYYY/MM/DD",$G103&lt;&gt;""),申込書!$P$115,"")</f>
        <v/>
      </c>
      <c r="GD103" s="81" t="str">
        <f>IF(AND(申込書!$C$115&lt;&gt;"▼プルダウンより選択してください",申込書!$C$115&lt;&gt;"",$G103&lt;&gt;""),申込書!$M$115,"")</f>
        <v/>
      </c>
      <c r="GE103" s="81" t="str">
        <f>IF($GC$3&lt;&gt;"コンテンツなし",IF(AND(申込書!$AH$4="GIGAスクールパック",SUM($P103,$R103)&lt;&gt;0),SUM($P103,$R103),IF(AND(申込書!$AH$4="SKY安心GIGAタブレット",SUM($T103,$V103)&lt;&gt;0),SUM($T103,$V103),"")),"")</f>
        <v/>
      </c>
      <c r="GF103" s="81" t="str">
        <f>IF($GC$3&lt;&gt;"コンテンツなし",IF(AND(申込書!$AH$4="GIGAスクールパック",SUM($Q103,$S103)&lt;&gt;0),SUM($Q103,$S103),IF(AND(申込書!$AH$4="SKY安心GIGAタブレット",SUM($U103,$W103)&lt;&gt;0),SUM($U103,$W103),"")),"")</f>
        <v/>
      </c>
      <c r="GG103" s="157"/>
      <c r="GH103" s="82"/>
      <c r="GI103" s="80" t="str">
        <f>IF(AND(申込書!$C$116&lt;&gt;"▼プルダウンより選択してください",申込書!$C$116&lt;&gt;"",申込書!$P$116&lt;&gt;"YYYY/MM/DD",$G103&lt;&gt;""),申込書!$P$116,"")</f>
        <v/>
      </c>
      <c r="GJ103" s="81" t="str">
        <f>IF(AND(申込書!$C$116&lt;&gt;"▼プルダウンより選択してください",申込書!$C$116&lt;&gt;"",$G103&lt;&gt;""),申込書!$M$116,"")</f>
        <v/>
      </c>
      <c r="GK103" s="81" t="str">
        <f>IF($GI$3&lt;&gt;"コンテンツなし",IF(AND(申込書!$AH$4="GIGAスクールパック",SUM($P103,$R103)&lt;&gt;0),SUM($P103,$R103),IF(AND(申込書!$AH$4="SKY安心GIGAタブレット",SUM($T103,$V103)&lt;&gt;0),SUM($T103,$V103),"")),"")</f>
        <v/>
      </c>
      <c r="GL103" s="81" t="str">
        <f>IF($GI$3&lt;&gt;"コンテンツなし",IF(AND(申込書!$AH$4="GIGAスクールパック",SUM($Q103,$S103)&lt;&gt;0),SUM($Q103,$S103),IF(AND(申込書!$AH$4="SKY安心GIGAタブレット",SUM($U103,$W103)&lt;&gt;0),SUM($U103,$W103),"")),"")</f>
        <v/>
      </c>
      <c r="GM103" s="157"/>
      <c r="GN103" s="82"/>
      <c r="GO103" s="80" t="str">
        <f>IF(AND(申込書!$C$117&lt;&gt;"▼プルダウンより選択してください",申込書!$C$117&lt;&gt;"",申込書!$P$117&lt;&gt;"YYYY/MM/DD",$G103&lt;&gt;""),申込書!$P$117,"")</f>
        <v/>
      </c>
      <c r="GP103" s="81" t="str">
        <f>IF(AND(申込書!$C$117&lt;&gt;"▼プルダウンより選択してください",申込書!$C$117&lt;&gt;"",$G103&lt;&gt;""),申込書!$M$117,"")</f>
        <v/>
      </c>
      <c r="GQ103" s="81" t="str">
        <f>IF($GO$3&lt;&gt;"コンテンツなし",IF(AND(申込書!$AH$4="GIGAスクールパック",SUM($P103,$R103)&lt;&gt;0),SUM($P103,$R103),IF(AND(申込書!$AH$4="SKY安心GIGAタブレット",SUM($T103,$V103)&lt;&gt;0),SUM($T103,$V103),"")),"")</f>
        <v/>
      </c>
      <c r="GR103" s="81" t="str">
        <f>IF($GO$3&lt;&gt;"コンテンツなし",IF(AND(申込書!$AH$4="GIGAスクールパック",SUM($Q103,$S103)&lt;&gt;0),SUM($Q103,$S103),IF(AND(申込書!$AH$4="SKY安心GIGAタブレット",SUM($U103,$W103)&lt;&gt;0),SUM($U103,$W103),"")),"")</f>
        <v/>
      </c>
      <c r="GS103" s="157"/>
      <c r="GT103" s="82"/>
      <c r="GU103" s="80" t="str">
        <f>IF(AND(申込書!$C$118&lt;&gt;"▼プルダウンより選択してください",申込書!$C$118&lt;&gt;"",申込書!$P$118&lt;&gt;"YYYY/MM/DD",$G103&lt;&gt;""),申込書!$P$118,"")</f>
        <v/>
      </c>
      <c r="GV103" s="81" t="str">
        <f>IF(AND(申込書!$C$118&lt;&gt;"▼プルダウンより選択してください",申込書!$C$118&lt;&gt;"",$G103&lt;&gt;""),申込書!$M$118,"")</f>
        <v/>
      </c>
      <c r="GW103" s="81" t="str">
        <f>IF($GU$3&lt;&gt;"コンテンツなし",IF(AND(申込書!$AH$4="GIGAスクールパック",SUM($P103,$R103)&lt;&gt;0),SUM($P103,$R103),IF(AND(申込書!$AH$4="SKY安心GIGAタブレット",SUM($T103,$V103)&lt;&gt;0),SUM($T103,$V103),"")),"")</f>
        <v/>
      </c>
      <c r="GX103" s="81" t="str">
        <f>IF($GU$3&lt;&gt;"コンテンツなし",IF(AND(申込書!$AH$4="GIGAスクールパック",SUM($Q103,$S103)&lt;&gt;0),SUM($Q103,$S103),IF(AND(申込書!$AH$4="SKY安心GIGAタブレット",SUM($U103,$W103)&lt;&gt;0),SUM($U103,$W103),"")),"")</f>
        <v/>
      </c>
      <c r="GY103" s="157"/>
      <c r="GZ103" s="82"/>
      <c r="HA103" s="80" t="str">
        <f>IF(AND(申込書!$C$119&lt;&gt;"▼プルダウンより選択してください",申込書!$C$119&lt;&gt;"",申込書!$P$119&lt;&gt;"YYYY/MM/DD",$G103&lt;&gt;""),申込書!$P$119,"")</f>
        <v/>
      </c>
      <c r="HB103" s="81" t="str">
        <f>IF(AND(申込書!$C$119&lt;&gt;"▼プルダウンより選択してください",申込書!$C$119&lt;&gt;"",$G103&lt;&gt;""),申込書!$M$119,"")</f>
        <v/>
      </c>
      <c r="HC103" s="81" t="str">
        <f>IF($HA$3&lt;&gt;"コンテンツなし",IF(AND(申込書!$AH$4="GIGAスクールパック",SUM($P103,$R103)&lt;&gt;0),SUM($P103,$R103),IF(AND(申込書!$AH$4="SKY安心GIGAタブレット",SUM($T103,$V103)&lt;&gt;0),SUM($T103,$V103),"")),"")</f>
        <v/>
      </c>
      <c r="HD103" s="81" t="str">
        <f>IF($HA$3&lt;&gt;"コンテンツなし",IF(AND(申込書!$AH$4="GIGAスクールパック",SUM($Q103,$S103)&lt;&gt;0),SUM($Q103,$S103),IF(AND(申込書!$AH$4="SKY安心GIGAタブレット",SUM($U103,$W103)&lt;&gt;0),SUM($U103,$W103),"")),"")</f>
        <v/>
      </c>
      <c r="HE103" s="157"/>
      <c r="HF103" s="82"/>
      <c r="HG103" s="83"/>
    </row>
    <row r="104" spans="2:215" ht="26.85" customHeight="1">
      <c r="B104" s="62">
        <f t="shared" si="1"/>
        <v>99</v>
      </c>
      <c r="C104" s="63"/>
      <c r="D104" s="64"/>
      <c r="E104" s="207"/>
      <c r="F104" s="65"/>
      <c r="G104" s="66"/>
      <c r="H104" s="67"/>
      <c r="I104" s="68"/>
      <c r="J104" s="69"/>
      <c r="K104" s="70"/>
      <c r="L104" s="71"/>
      <c r="M104" s="72"/>
      <c r="N104" s="73"/>
      <c r="O104" s="74"/>
      <c r="P104" s="179"/>
      <c r="Q104" s="180"/>
      <c r="R104" s="180"/>
      <c r="S104" s="181"/>
      <c r="T104" s="179"/>
      <c r="U104" s="180"/>
      <c r="V104" s="182"/>
      <c r="W104" s="181"/>
      <c r="X104" s="75"/>
      <c r="Y104" s="76"/>
      <c r="Z104" s="77"/>
      <c r="AA104" s="78"/>
      <c r="AB104" s="79"/>
      <c r="AC104" s="79"/>
      <c r="AD104" s="79"/>
      <c r="AE104" s="77"/>
      <c r="AF104" s="139"/>
      <c r="AG104" s="139"/>
      <c r="AH104" s="139"/>
      <c r="AI104" s="80" t="str">
        <f>IF(AND(申込書!$C$90&lt;&gt;"▼プルダウンより選択してください",申込書!$C$90&lt;&gt;"",申込書!$P$90&lt;&gt;"YYYY/MM/DD",$G104&lt;&gt;""),申込書!$P$90,"")</f>
        <v/>
      </c>
      <c r="AJ104" s="81" t="str">
        <f>IF(AND(申込書!$C$90&lt;&gt;"▼プルダウンより選択してください",申込書!$C$90&lt;&gt;"",$G104&lt;&gt;""),申込書!$M$90,"")</f>
        <v/>
      </c>
      <c r="AK104" s="81" t="str">
        <f>IF($AI$3&lt;&gt;"コンテンツなし",IF(AND(申込書!$AH$4="GIGAスクールパック",SUM($P104,$R104)&lt;&gt;0),SUM($P104,$R104),IF(AND(申込書!$AH$4="SKY安心GIGAタブレット",SUM($T104,$V104)&lt;&gt;0),SUM($T104,$V104),"")),"")</f>
        <v/>
      </c>
      <c r="AL104" s="81" t="str">
        <f>IF($AI$3&lt;&gt;"コンテンツなし",IF(AND(申込書!$AH$4="GIGAスクールパック",SUM($Q104,$S104)&lt;&gt;0),SUM($Q104,$S104),IF(AND(申込書!$AH$4="SKY安心GIGAタブレット",SUM($U104,$W104)&lt;&gt;0),SUM($U104,$W104),"")),"")</f>
        <v/>
      </c>
      <c r="AM104" s="157"/>
      <c r="AN104" s="82"/>
      <c r="AO104" s="80" t="str">
        <f>IF(AND(申込書!$C$91&lt;&gt;"▼プルダウンより選択してください",申込書!$C$91&lt;&gt;"",申込書!$P$91&lt;&gt;"YYYY/MM/DD",$G104&lt;&gt;""),申込書!$P$91,"")</f>
        <v/>
      </c>
      <c r="AP104" s="81" t="str">
        <f>IF(AND(申込書!$C$91&lt;&gt;"▼プルダウンより選択してください",申込書!$C$91&lt;&gt;"",$G104&lt;&gt;""),申込書!$M$91,"")</f>
        <v/>
      </c>
      <c r="AQ104" s="81" t="str">
        <f>IF($AO$3&lt;&gt;"コンテンツなし",IF(AND(申込書!$AH$4="GIGAスクールパック",SUM($P104,$R104)&lt;&gt;0),SUM($P104,$R104),IF(AND(申込書!$AH$4="SKY安心GIGAタブレット",SUM($T104,$V104)&lt;&gt;0),SUM($T104,$V104),"")),"")</f>
        <v/>
      </c>
      <c r="AR104" s="81" t="str">
        <f>IF($AO$3&lt;&gt;"コンテンツなし",IF(AND(申込書!$AH$4="GIGAスクールパック",SUM($Q104,$S104)&lt;&gt;0),SUM($Q104,$S104),IF(AND(申込書!$AH$4="SKY安心GIGAタブレット",SUM($U104,$W104)&lt;&gt;0),SUM($U104,$W104),"")),"")</f>
        <v/>
      </c>
      <c r="AS104" s="157"/>
      <c r="AT104" s="82"/>
      <c r="AU104" s="80" t="str">
        <f>IF(AND(申込書!$C$92&lt;&gt;"▼プルダウンより選択してください",申込書!$C$92&lt;&gt;"",申込書!$P$92&lt;&gt;"YYYY/MM/DD",$G104&lt;&gt;""),申込書!$P$92,"")</f>
        <v/>
      </c>
      <c r="AV104" s="81" t="str">
        <f>IF(AND(申込書!$C$92&lt;&gt;"▼プルダウンより選択してください",申込書!$C$92&lt;&gt;"",$G104&lt;&gt;""),申込書!$M$92,"")</f>
        <v/>
      </c>
      <c r="AW104" s="81" t="str">
        <f>IF($AU$3&lt;&gt;"コンテンツなし",IF(AND(申込書!$AH$4="GIGAスクールパック",SUM($P104,$R104)&lt;&gt;0),SUM($P104,$R104),IF(AND(申込書!$AH$4="SKY安心GIGAタブレット",SUM($T104,$V104)&lt;&gt;0),SUM($T104,$V104),"")),"")</f>
        <v/>
      </c>
      <c r="AX104" s="81" t="str">
        <f>IF($AU$3&lt;&gt;"コンテンツなし",IF(AND(申込書!$AH$4="GIGAスクールパック",SUM($Q104,$S104)&lt;&gt;0),SUM($Q104,$S104),IF(AND(申込書!$AH$4="SKY安心GIGAタブレット",SUM($U104,$W104)&lt;&gt;0),SUM($U104,$W104),"")),"")</f>
        <v/>
      </c>
      <c r="AY104" s="157"/>
      <c r="AZ104" s="82"/>
      <c r="BA104" s="80" t="str">
        <f>IF(AND(申込書!$C$93&lt;&gt;"▼プルダウンより選択してください",申込書!$C$93&lt;&gt;"",申込書!$P$93&lt;&gt;"YYYY/MM/DD",$G104&lt;&gt;""),申込書!$P$93,"")</f>
        <v/>
      </c>
      <c r="BB104" s="81" t="str">
        <f>IF(AND(申込書!$C$93&lt;&gt;"▼プルダウンより選択してください",申込書!$C$93&lt;&gt;"",申込書!$M$93&gt;=1,$G104&lt;&gt;""),申込書!$M$93,"")</f>
        <v/>
      </c>
      <c r="BC104" s="81" t="str">
        <f>IF($BA$3&lt;&gt;"コンテンツなし",IF(AND(申込書!$AH$4="GIGAスクールパック",SUM($P104,$R104)&lt;&gt;0),SUM($P104,$R104),IF(AND(申込書!$AH$4="SKY安心GIGAタブレット",SUM($T104,$V104)&lt;&gt;0),SUM($T104,$V104),"")),"")</f>
        <v/>
      </c>
      <c r="BD104" s="81" t="str">
        <f>IF($BA$3&lt;&gt;"コンテンツなし",IF(AND(申込書!$AH$4="GIGAスクールパック",SUM($Q104,$S104)&lt;&gt;0),SUM($Q104,$S104),IF(AND(申込書!$AH$4="SKY安心GIGAタブレット",SUM($U104,$W104)&lt;&gt;0),SUM($U104,$W104),"")),"")</f>
        <v/>
      </c>
      <c r="BE104" s="157"/>
      <c r="BF104" s="82"/>
      <c r="BG104" s="80" t="str">
        <f>IF(AND(申込書!$C$94&lt;&gt;"▼プルダウンより選択してください",申込書!$C$94&lt;&gt;"",申込書!$P$94&lt;&gt;"YYYY/MM/DD",$G104&lt;&gt;""),申込書!$P$94,"")</f>
        <v/>
      </c>
      <c r="BH104" s="81" t="str">
        <f>IF(AND(申込書!$C$94&lt;&gt;"▼プルダウンより選択してください",申込書!$C$94&lt;&gt;"",$G104&lt;&gt;""),申込書!$M$94,"")</f>
        <v/>
      </c>
      <c r="BI104" s="81" t="str">
        <f>IF($BG$3&lt;&gt;"コンテンツなし",IF(AND(申込書!$AH$4="GIGAスクールパック",SUM($P104,$R104)&lt;&gt;0),SUM($P104,$R104),IF(AND(申込書!$AH$4="SKY安心GIGAタブレット",SUM($T104,$V104)&lt;&gt;0),SUM($T104,$V104),"")),"")</f>
        <v/>
      </c>
      <c r="BJ104" s="81" t="str">
        <f>IF($BG$3&lt;&gt;"コンテンツなし",IF(AND(申込書!$AH$4="GIGAスクールパック",SUM($Q104,$S104)&lt;&gt;0),SUM($Q104,$S104),IF(AND(申込書!$AH$4="SKY安心GIGAタブレット",SUM($U104,$W104)&lt;&gt;0),SUM($U104,$W104),"")),"")</f>
        <v/>
      </c>
      <c r="BK104" s="157"/>
      <c r="BL104" s="82"/>
      <c r="BM104" s="80" t="str">
        <f>IF(AND(申込書!$C$95&lt;&gt;"▼プルダウンより選択してください",申込書!$C$95&lt;&gt;"",申込書!$P$95&lt;&gt;"YYYY/MM/DD",$G104&lt;&gt;""),申込書!$P$95,"")</f>
        <v/>
      </c>
      <c r="BN104" s="81" t="str">
        <f>IF(AND(申込書!$C$95&lt;&gt;"▼プルダウンより選択してください",申込書!$C$95&lt;&gt;"",$G104&lt;&gt;""),申込書!$M$95,"")</f>
        <v/>
      </c>
      <c r="BO104" s="81" t="str">
        <f>IF($BM$3&lt;&gt;"コンテンツなし",IF(AND(申込書!$AH$4="GIGAスクールパック",SUM($P104,$R104)&lt;&gt;0),SUM($P104,$R104),IF(AND(申込書!$AH$4="SKY安心GIGAタブレット",SUM($T104,$V104)&lt;&gt;0),SUM($T104,$V104),"")),"")</f>
        <v/>
      </c>
      <c r="BP104" s="81" t="str">
        <f>IF($BM$3&lt;&gt;"コンテンツなし",IF(AND(申込書!$AH$4="GIGAスクールパック",SUM($Q104,$S104)&lt;&gt;0),SUM($Q104,$S104),IF(AND(申込書!$AH$4="SKY安心GIGAタブレット",SUM($U104,$W104)&lt;&gt;0),SUM($U104,$W104),"")),"")</f>
        <v/>
      </c>
      <c r="BQ104" s="157"/>
      <c r="BR104" s="82"/>
      <c r="BS104" s="80" t="str">
        <f>IF(AND(申込書!$C$96&lt;&gt;"▼プルダウンより選択してください",申込書!$C$96&lt;&gt;"",申込書!$P$96&lt;&gt;"YYYY/MM/DD",$G104&lt;&gt;""),申込書!$P$96,"")</f>
        <v/>
      </c>
      <c r="BT104" s="81" t="str">
        <f>IF(AND(申込書!$C$96&lt;&gt;"▼プルダウンより選択してください",申込書!$C$96&lt;&gt;"",$G104&lt;&gt;""),申込書!$M$96,"")</f>
        <v/>
      </c>
      <c r="BU104" s="81" t="str">
        <f>IF($BS$3&lt;&gt;"コンテンツなし",IF(AND(申込書!$AH$4="GIGAスクールパック",SUM($P104,$R104)&lt;&gt;0),SUM($P104,$R104),IF(AND(申込書!$AH$4="SKY安心GIGAタブレット",SUM($T104,$V104)&lt;&gt;0),SUM($T104,$V104),"")),"")</f>
        <v/>
      </c>
      <c r="BV104" s="81" t="str">
        <f>IF($BS$3&lt;&gt;"コンテンツなし",IF(AND(申込書!$AH$4="GIGAスクールパック",SUM($Q104,$S104)&lt;&gt;0),SUM($Q104,$S104),IF(AND(申込書!$AH$4="SKY安心GIGAタブレット",SUM($U104,$W104)&lt;&gt;0),SUM($U104,$W104),"")),"")</f>
        <v/>
      </c>
      <c r="BW104" s="157"/>
      <c r="BX104" s="82"/>
      <c r="BY104" s="80" t="str">
        <f>IF(AND(申込書!$C$97&lt;&gt;"▼プルダウンより選択してください",申込書!$C$97&lt;&gt;"",申込書!$P$97&lt;&gt;"YYYY/MM/DD",$G104&lt;&gt;""),申込書!$P$97,"")</f>
        <v/>
      </c>
      <c r="BZ104" s="81" t="str">
        <f>IF(AND(申込書!$C$97&lt;&gt;"▼プルダウンより選択してください",申込書!$C$97&lt;&gt;"",$G104&lt;&gt;""),申込書!$M$97,"")</f>
        <v/>
      </c>
      <c r="CA104" s="81" t="str">
        <f>IF($BY$3&lt;&gt;"コンテンツなし",IF(AND(申込書!$AH$4="GIGAスクールパック",SUM($P104,$R104)&lt;&gt;0),SUM($P104,$R104),IF(AND(申込書!$AH$4="SKY安心GIGAタブレット",SUM($T104,$V104)&lt;&gt;0),SUM($T104,$V104),"")),"")</f>
        <v/>
      </c>
      <c r="CB104" s="81" t="str">
        <f>IF($BY$3&lt;&gt;"コンテンツなし",IF(AND(申込書!$AH$4="GIGAスクールパック",SUM($Q104,$S104)&lt;&gt;0),SUM($Q104,$S104),IF(AND(申込書!$AH$4="SKY安心GIGAタブレット",SUM($U104,$W104)&lt;&gt;0),SUM($U104,$W104),"")),"")</f>
        <v/>
      </c>
      <c r="CC104" s="157"/>
      <c r="CD104" s="82"/>
      <c r="CE104" s="80" t="str">
        <f>IF(AND(申込書!$C$98&lt;&gt;"▼プルダウンより選択してください",申込書!$C$98&lt;&gt;"",申込書!$P$98&lt;&gt;"YYYY/MM/DD",$G104&lt;&gt;""),申込書!$P$98,"")</f>
        <v/>
      </c>
      <c r="CF104" s="81" t="str">
        <f>IF(AND(申込書!$C$98&lt;&gt;"▼プルダウンより選択してください",申込書!$C$98&lt;&gt;"",$G104&lt;&gt;""),申込書!$M$98,"")</f>
        <v/>
      </c>
      <c r="CG104" s="81" t="str">
        <f>IF($CE$3&lt;&gt;"コンテンツなし",IF(AND(申込書!$AH$4="GIGAスクールパック",SUM($P104,$R104)&lt;&gt;0),SUM($P104,$R104),IF(AND(申込書!$AH$4="SKY安心GIGAタブレット",SUM($T104,$V104)&lt;&gt;0),SUM($T104,$V104),"")),"")</f>
        <v/>
      </c>
      <c r="CH104" s="81" t="str">
        <f>IF($CE$3&lt;&gt;"コンテンツなし",IF(AND(申込書!$AH$4="GIGAスクールパック",SUM($Q104,$S104)&lt;&gt;0),SUM($Q104,$S104),IF(AND(申込書!$AH$4="SKY安心GIGAタブレット",SUM($U104,$W104)&lt;&gt;0),SUM($U104,$W104),"")),"")</f>
        <v/>
      </c>
      <c r="CI104" s="157"/>
      <c r="CJ104" s="82"/>
      <c r="CK104" s="80" t="str">
        <f>IF(AND(申込書!$C$99&lt;&gt;"▼プルダウンより選択してください",申込書!$C$99&lt;&gt;"",申込書!$P$99&lt;&gt;"YYYY/MM/DD",$G104&lt;&gt;""),申込書!$P$99,"")</f>
        <v/>
      </c>
      <c r="CL104" s="81" t="str">
        <f>IF(AND(申込書!$C$99&lt;&gt;"▼プルダウンより選択してください",申込書!$C$99&lt;&gt;"",$G104&lt;&gt;""),申込書!$M$99,"")</f>
        <v/>
      </c>
      <c r="CM104" s="81" t="str">
        <f>IF($CK$3&lt;&gt;"コンテンツなし",IF(AND(申込書!$AH$4="GIGAスクールパック",SUM($P104,$R104)&lt;&gt;0),SUM($P104,$R104),IF(AND(申込書!$AH$4="SKY安心GIGAタブレット",SUM($T104,$V104)&lt;&gt;0),SUM($T104,$V104),"")),"")</f>
        <v/>
      </c>
      <c r="CN104" s="81" t="str">
        <f>IF($CK$3&lt;&gt;"コンテンツなし",IF(AND(申込書!$AH$4="GIGAスクールパック",SUM($Q104,$S104)&lt;&gt;0),SUM($Q104,$S104),IF(AND(申込書!$AH$4="SKY安心GIGAタブレット",SUM($U104,$W104)&lt;&gt;0),SUM($U104,$W104),"")),"")</f>
        <v/>
      </c>
      <c r="CO104" s="157"/>
      <c r="CP104" s="82"/>
      <c r="CQ104" s="80" t="str">
        <f>IF(AND(申込書!$C$100&lt;&gt;"▼プルダウンより選択してください",申込書!$C$100&lt;&gt;"",申込書!$P$100&lt;&gt;"YYYY/MM/DD",$G104&lt;&gt;""),申込書!$P$100,"")</f>
        <v/>
      </c>
      <c r="CR104" s="81" t="str">
        <f>IF(AND(申込書!$C$100&lt;&gt;"▼プルダウンより選択してください",申込書!$C$100&lt;&gt;"",$G104&lt;&gt;""),申込書!$M$100,"")</f>
        <v/>
      </c>
      <c r="CS104" s="81" t="str">
        <f>IF($CQ$3&lt;&gt;"コンテンツなし",IF(AND(申込書!$AH$4="GIGAスクールパック",SUM($P104,$R104)&lt;&gt;0),SUM($P104,$R104),IF(AND(申込書!$AH$4="SKY安心GIGAタブレット",SUM($T104,$V104)&lt;&gt;0),SUM($T104,$V104),"")),"")</f>
        <v/>
      </c>
      <c r="CT104" s="81" t="str">
        <f>IF($CQ$3&lt;&gt;"コンテンツなし",IF(AND(申込書!$AH$4="GIGAスクールパック",SUM($Q104,$S104)&lt;&gt;0),SUM($Q104,$S104),IF(AND(申込書!$AH$4="SKY安心GIGAタブレット",SUM($U104,$W104)&lt;&gt;0),SUM($U104,$W104),"")),"")</f>
        <v/>
      </c>
      <c r="CU104" s="81"/>
      <c r="CV104" s="82"/>
      <c r="CW104" s="80" t="str">
        <f>IF(AND(申込書!$C$101&lt;&gt;"▼プルダウンより選択してください",申込書!$C$101&lt;&gt;"",申込書!$P$101&lt;&gt;"YYYY/MM/DD",$G104&lt;&gt;""),申込書!$P$101,"")</f>
        <v/>
      </c>
      <c r="CX104" s="81" t="str">
        <f>IF(AND(申込書!$C$101&lt;&gt;"▼プルダウンより選択してください",申込書!$C$101&lt;&gt;"",$G104&lt;&gt;""),申込書!$M$101,"")</f>
        <v/>
      </c>
      <c r="CY104" s="81" t="str">
        <f>IF($CW$3&lt;&gt;"コンテンツなし",IF(AND(申込書!$AH$4="GIGAスクールパック",SUM($P104,$R104)&lt;&gt;0),SUM($P104,$R104),IF(AND(申込書!$AH$4="SKY安心GIGAタブレット",SUM($T104,$V104)&lt;&gt;0),SUM($T104,$V104),"")),"")</f>
        <v/>
      </c>
      <c r="CZ104" s="81" t="str">
        <f>IF($CW$3&lt;&gt;"コンテンツなし",IF(AND(申込書!$AH$4="GIGAスクールパック",SUM($Q104,$S104)&lt;&gt;0),SUM($Q104,$S104),IF(AND(申込書!$AH$4="SKY安心GIGAタブレット",SUM($U104,$W104)&lt;&gt;0),SUM($U104,$W104),"")),"")</f>
        <v/>
      </c>
      <c r="DA104" s="81"/>
      <c r="DB104" s="82"/>
      <c r="DC104" s="80" t="str">
        <f>IF(AND(申込書!$C$102&lt;&gt;"▼プルダウンより選択してください",申込書!$C$102&lt;&gt;"",申込書!$P$102&lt;&gt;"YYYY/MM/DD",$G104&lt;&gt;""),申込書!$P$102,"")</f>
        <v/>
      </c>
      <c r="DD104" s="81" t="str">
        <f>IF(AND(申込書!$C$102&lt;&gt;"▼プルダウンより選択してください",申込書!$C$102&lt;&gt;"",$G104&lt;&gt;""),申込書!$M$102,"")</f>
        <v/>
      </c>
      <c r="DE104" s="81" t="str">
        <f>IF($DC$3&lt;&gt;"コンテンツなし",IF(AND(申込書!$AH$4="GIGAスクールパック",SUM($P104,$R104)&lt;&gt;0),SUM($P104,$R104),IF(AND(申込書!$AH$4="SKY安心GIGAタブレット",SUM($T104,$V104)&lt;&gt;0),SUM($T104,$V104),"")),"")</f>
        <v/>
      </c>
      <c r="DF104" s="81" t="str">
        <f>IF($DC$3&lt;&gt;"コンテンツなし",IF(AND(申込書!$AH$4="GIGAスクールパック",SUM($Q104,$S104)&lt;&gt;0),SUM($Q104,$S104),IF(AND(申込書!$AH$4="SKY安心GIGAタブレット",SUM($U104,$W104)&lt;&gt;0),SUM($U104,$W104),"")),"")</f>
        <v/>
      </c>
      <c r="DG104" s="81"/>
      <c r="DH104" s="82"/>
      <c r="DI104" s="80" t="str">
        <f>IF(AND(申込書!$C$103&lt;&gt;"▼プルダウンより選択してください",申込書!$C$103&lt;&gt;"",申込書!$P$103&lt;&gt;"YYYY/MM/DD",$G104&lt;&gt;""),申込書!$P$103,"")</f>
        <v/>
      </c>
      <c r="DJ104" s="81" t="str">
        <f>IF(AND(申込書!$C$103&lt;&gt;"▼プルダウンより選択してください",申込書!$C$103&lt;&gt;"",$G104&lt;&gt;""),申込書!$M$103,"")</f>
        <v/>
      </c>
      <c r="DK104" s="81" t="str">
        <f>IF($DI$3&lt;&gt;"コンテンツなし",IF(AND(申込書!$AH$4="GIGAスクールパック",SUM($P104,$R104)&lt;&gt;0),SUM($P104,$R104),IF(AND(申込書!$AH$4="SKY安心GIGAタブレット",SUM($T104,$V104)&lt;&gt;0),SUM($T104,$V104),"")),"")</f>
        <v/>
      </c>
      <c r="DL104" s="81" t="str">
        <f>IF($DI$3&lt;&gt;"コンテンツなし",IF(AND(申込書!$AH$4="GIGAスクールパック",SUM($Q104,$S104)&lt;&gt;0),SUM($Q104,$S104),IF(AND(申込書!$AH$4="SKY安心GIGAタブレット",SUM($U104,$W104)&lt;&gt;0),SUM($U104,$W104),"")),"")</f>
        <v/>
      </c>
      <c r="DM104" s="81"/>
      <c r="DN104" s="82"/>
      <c r="DO104" s="80" t="str">
        <f>IF(AND(申込書!$C$104&lt;&gt;"▼プルダウンより選択してください",申込書!$C$104&lt;&gt;"",申込書!$P$104&lt;&gt;"YYYY/MM/DD",$G104&lt;&gt;""),申込書!$P$104,"")</f>
        <v/>
      </c>
      <c r="DP104" s="81" t="str">
        <f>IF(AND(申込書!$C$104&lt;&gt;"▼プルダウンより選択してください",申込書!$C$104&lt;&gt;"",$G104&lt;&gt;""),申込書!$M$104,"")</f>
        <v/>
      </c>
      <c r="DQ104" s="81" t="str">
        <f>IF($DO$3&lt;&gt;"コンテンツなし",IF(AND(申込書!$AH$4="GIGAスクールパック",SUM($P104,$R104)&lt;&gt;0),SUM($P104,$R104),IF(AND(申込書!$AH$4="SKY安心GIGAタブレット",SUM($T104,$V104)&lt;&gt;0),SUM($T104,$V104),"")),"")</f>
        <v/>
      </c>
      <c r="DR104" s="81" t="str">
        <f>IF($DO$3&lt;&gt;"コンテンツなし",IF(AND(申込書!$AH$4="GIGAスクールパック",SUM($Q104,$S104)&lt;&gt;0),SUM($Q104,$S104),IF(AND(申込書!$AH$4="SKY安心GIGAタブレット",SUM($U104,$W104)&lt;&gt;0),SUM($U104,$W104),"")),"")</f>
        <v/>
      </c>
      <c r="DS104" s="81"/>
      <c r="DT104" s="82"/>
      <c r="DU104" s="80" t="str">
        <f>IF(AND(申込書!$C$105&lt;&gt;"▼プルダウンより選択してください",申込書!$C$105&lt;&gt;"",申込書!$P$105&lt;&gt;"YYYY/MM/DD",$G104&lt;&gt;""),申込書!$P$105,"")</f>
        <v/>
      </c>
      <c r="DV104" s="81" t="str">
        <f>IF(AND(申込書!$C$105&lt;&gt;"▼プルダウンより選択してください",申込書!$C$105&lt;&gt;"",$G104&lt;&gt;""),申込書!$M$105,"")</f>
        <v/>
      </c>
      <c r="DW104" s="81" t="str">
        <f>IF($DU$3&lt;&gt;"コンテンツなし",IF(AND(申込書!$AH$4="GIGAスクールパック",SUM($P104,$R104)&lt;&gt;0),SUM($P104,$R104),IF(AND(申込書!$AH$4="SKY安心GIGAタブレット",SUM($T104,$V104)&lt;&gt;0),SUM($T104,$V104),"")),"")</f>
        <v/>
      </c>
      <c r="DX104" s="81" t="str">
        <f>IF($DU$3&lt;&gt;"コンテンツなし",IF(AND(申込書!$AH$4="GIGAスクールパック",SUM($Q104,$S104)&lt;&gt;0),SUM($Q104,$S104),IF(AND(申込書!$AH$4="SKY安心GIGAタブレット",SUM($U104,$W104)&lt;&gt;0),SUM($U104,$W104),"")),"")</f>
        <v/>
      </c>
      <c r="DY104" s="157"/>
      <c r="DZ104" s="82"/>
      <c r="EA104" s="80" t="str">
        <f>IF(AND(申込書!$C$106&lt;&gt;"▼プルダウンより選択してください",申込書!$C$106&lt;&gt;"",申込書!$P$106&lt;&gt;"YYYY/MM/DD",$G104&lt;&gt;""),申込書!$P$106,"")</f>
        <v/>
      </c>
      <c r="EB104" s="81" t="str">
        <f>IF(AND(申込書!$C$106&lt;&gt;"▼プルダウンより選択してください",申込書!$C$106&lt;&gt;"",$G104&lt;&gt;""),申込書!$M$106,"")</f>
        <v/>
      </c>
      <c r="EC104" s="81" t="str">
        <f>IF($EA$3&lt;&gt;"コンテンツなし",IF(AND(申込書!$AH$4="GIGAスクールパック",SUM($P104,$R104)&lt;&gt;0),SUM($P104,$R104),IF(AND(申込書!$AH$4="SKY安心GIGAタブレット",SUM($T104,$V104)&lt;&gt;0),SUM($T104,$V104),"")),"")</f>
        <v/>
      </c>
      <c r="ED104" s="81" t="str">
        <f>IF($EA$3&lt;&gt;"コンテンツなし",IF(AND(申込書!$AH$4="GIGAスクールパック",SUM($Q104,$S104)&lt;&gt;0),SUM($Q104,$S104),IF(AND(申込書!$AH$4="SKY安心GIGAタブレット",SUM($U104,$W104)&lt;&gt;0),SUM($U104,$W104),"")),"")</f>
        <v/>
      </c>
      <c r="EE104" s="157"/>
      <c r="EF104" s="82"/>
      <c r="EG104" s="80" t="str">
        <f>IF(AND(申込書!$C$107&lt;&gt;"▼プルダウンより選択してください",申込書!$C$107&lt;&gt;"",申込書!$P$107&lt;&gt;"YYYY/MM/DD",$G104&lt;&gt;""),申込書!$P$107,"")</f>
        <v/>
      </c>
      <c r="EH104" s="81" t="str">
        <f>IF(AND(申込書!$C$107&lt;&gt;"▼プルダウンより選択してください",申込書!$C$107&lt;&gt;"",$G104&lt;&gt;""),申込書!$M$107,"")</f>
        <v/>
      </c>
      <c r="EI104" s="81" t="str">
        <f>IF($EG$3&lt;&gt;"コンテンツなし",IF(AND(申込書!$AH$4="GIGAスクールパック",SUM($P104,$R104)&lt;&gt;0),SUM($P104,$R104),IF(AND(申込書!$AH$4="SKY安心GIGAタブレット",SUM($T104,$V104)&lt;&gt;0),SUM($T104,$V104),"")),"")</f>
        <v/>
      </c>
      <c r="EJ104" s="81" t="str">
        <f>IF($EG$3&lt;&gt;"コンテンツなし",IF(AND(申込書!$AH$4="GIGAスクールパック",SUM($Q104,$S104)&lt;&gt;0),SUM($Q104,$S104),IF(AND(申込書!$AH$4="SKY安心GIGAタブレット",SUM($U104,$W104)&lt;&gt;0),SUM($U104,$W104),"")),"")</f>
        <v/>
      </c>
      <c r="EK104" s="157"/>
      <c r="EL104" s="82"/>
      <c r="EM104" s="80" t="str">
        <f>IF(AND(申込書!$C$108&lt;&gt;"▼プルダウンより選択してください",申込書!$C$108&lt;&gt;"",申込書!$P$108&lt;&gt;"YYYY/MM/DD",$G104&lt;&gt;""),申込書!$P$108,"")</f>
        <v/>
      </c>
      <c r="EN104" s="81" t="str">
        <f>IF(AND(申込書!$C$108&lt;&gt;"▼プルダウンより選択してください",申込書!$C$108&lt;&gt;"",$G104&lt;&gt;""),申込書!$M$108,"")</f>
        <v/>
      </c>
      <c r="EO104" s="81" t="str">
        <f>IF($EM$3&lt;&gt;"コンテンツなし",IF(AND(申込書!$AH$4="GIGAスクールパック",SUM($P104,$R104)&lt;&gt;0),SUM($P104,$R104),IF(AND(申込書!$AH$4="SKY安心GIGAタブレット",SUM($T104,$V104)&lt;&gt;0),SUM($T104,$V104),"")),"")</f>
        <v/>
      </c>
      <c r="EP104" s="81" t="str">
        <f>IF($EM$3&lt;&gt;"コンテンツなし",IF(AND(申込書!$AH$4="GIGAスクールパック",SUM($Q104,$S104)&lt;&gt;0),SUM($Q104,$S104),IF(AND(申込書!$AH$4="SKY安心GIGAタブレット",SUM($U104,$W104)&lt;&gt;0),SUM($U104,$W104),"")),"")</f>
        <v/>
      </c>
      <c r="EQ104" s="157"/>
      <c r="ER104" s="82"/>
      <c r="ES104" s="80" t="str">
        <f>IF(AND(申込書!$C$109&lt;&gt;"▼プルダウンより選択してください",申込書!$C$109&lt;&gt;"",申込書!$P$109&lt;&gt;"YYYY/MM/DD",$G104&lt;&gt;""),申込書!$P$109,"")</f>
        <v/>
      </c>
      <c r="ET104" s="81" t="str">
        <f>IF(AND(申込書!$C$109&lt;&gt;"▼プルダウンより選択してください",申込書!$C$109&lt;&gt;"",$G104&lt;&gt;""),申込書!$M$109,"")</f>
        <v/>
      </c>
      <c r="EU104" s="81" t="str">
        <f>IF($ES$3&lt;&gt;"コンテンツなし",IF(AND(申込書!$AH$4="GIGAスクールパック",SUM($P104,$R104)&lt;&gt;0),SUM($P104,$R104),IF(AND(申込書!$AH$4="SKY安心GIGAタブレット",SUM($T104,$V104)&lt;&gt;0),SUM($T104,$V104),"")),"")</f>
        <v/>
      </c>
      <c r="EV104" s="81" t="str">
        <f>IF($ES$3&lt;&gt;"コンテンツなし",IF(AND(申込書!$AH$4="GIGAスクールパック",SUM($Q104,$S104)&lt;&gt;0),SUM($Q104,$S104),IF(AND(申込書!$AH$4="SKY安心GIGAタブレット",SUM($U104,$W104)&lt;&gt;0),SUM($U104,$W104),"")),"")</f>
        <v/>
      </c>
      <c r="EW104" s="157"/>
      <c r="EX104" s="82"/>
      <c r="EY104" s="80" t="str">
        <f>IF(AND(申込書!$C$110&lt;&gt;"▼プルダウンより選択してください",申込書!$C$110&lt;&gt;"",申込書!$P$110&lt;&gt;"YYYY/MM/DD",$G104&lt;&gt;""),申込書!$P$110,"")</f>
        <v/>
      </c>
      <c r="EZ104" s="81" t="str">
        <f>IF(AND(申込書!$C$110&lt;&gt;"▼プルダウンより選択してください",申込書!$C$110&lt;&gt;"",$G104&lt;&gt;""),申込書!$M$110,"")</f>
        <v/>
      </c>
      <c r="FA104" s="81" t="str">
        <f>IF($EY$3&lt;&gt;"コンテンツなし",IF(AND(申込書!$AH$4="GIGAスクールパック",SUM($P104,$R104)&lt;&gt;0),SUM($P104,$R104),IF(AND(申込書!$AH$4="SKY安心GIGAタブレット",SUM($T104,$V104)&lt;&gt;0),SUM($T104,$V104),"")),"")</f>
        <v/>
      </c>
      <c r="FB104" s="81" t="str">
        <f>IF($EY$3&lt;&gt;"コンテンツなし",IF(AND(申込書!$AH$4="GIGAスクールパック",SUM($Q104,$S104)&lt;&gt;0),SUM($Q104,$S104),IF(AND(申込書!$AH$4="SKY安心GIGAタブレット",SUM($U104,$W104)&lt;&gt;0),SUM($U104,$W104),"")),"")</f>
        <v/>
      </c>
      <c r="FC104" s="157"/>
      <c r="FD104" s="82"/>
      <c r="FE104" s="80" t="str">
        <f>IF(AND(申込書!$C$111&lt;&gt;"▼プルダウンより選択してください",申込書!$C$111&lt;&gt;"",申込書!$P$111&lt;&gt;"YYYY/MM/DD",$G104&lt;&gt;""),申込書!$P$111,"")</f>
        <v/>
      </c>
      <c r="FF104" s="81" t="str">
        <f>IF(AND(申込書!$C$111&lt;&gt;"▼プルダウンより選択してください",申込書!$C$111&lt;&gt;"",$G104&lt;&gt;""),申込書!$M$111,"")</f>
        <v/>
      </c>
      <c r="FG104" s="81" t="str">
        <f>IF($FE$3&lt;&gt;"コンテンツなし",IF(AND(申込書!$AH$4="GIGAスクールパック",SUM($P104,$R104)&lt;&gt;0),SUM($P104,$R104),IF(AND(申込書!$AH$4="SKY安心GIGAタブレット",SUM($T104,$V104)&lt;&gt;0),SUM($T104,$V104),"")),"")</f>
        <v/>
      </c>
      <c r="FH104" s="81" t="str">
        <f>IF($FE$3&lt;&gt;"コンテンツなし",IF(AND(申込書!$AH$4="GIGAスクールパック",SUM($Q104,$S104)&lt;&gt;0),SUM($Q104,$S104),IF(AND(申込書!$AH$4="SKY安心GIGAタブレット",SUM($U104,$W104)&lt;&gt;0),SUM($U104,$W104),"")),"")</f>
        <v/>
      </c>
      <c r="FI104" s="157"/>
      <c r="FJ104" s="82"/>
      <c r="FK104" s="80" t="str">
        <f>IF(AND(申込書!$C$112&lt;&gt;"▼プルダウンより選択してください",申込書!$C$112&lt;&gt;"",申込書!$P$112&lt;&gt;"YYYY/MM/DD",$G104&lt;&gt;""),申込書!$P$112,"")</f>
        <v/>
      </c>
      <c r="FL104" s="81" t="str">
        <f>IF(AND(申込書!$C$112&lt;&gt;"▼プルダウンより選択してください",申込書!$C$112&lt;&gt;"",$G104&lt;&gt;""),申込書!$M$112,"")</f>
        <v/>
      </c>
      <c r="FM104" s="81" t="str">
        <f>IF($FK$3&lt;&gt;"コンテンツなし",IF(AND(申込書!$AH$4="GIGAスクールパック",SUM($P104,$R104)&lt;&gt;0),SUM($P104,$R104),IF(AND(申込書!$AH$4="SKY安心GIGAタブレット",SUM($T104,$V104)&lt;&gt;0),SUM($T104,$V104),"")),"")</f>
        <v/>
      </c>
      <c r="FN104" s="81" t="str">
        <f>IF($FK$3&lt;&gt;"コンテンツなし",IF(AND(申込書!$AH$4="GIGAスクールパック",SUM($Q104,$S104)&lt;&gt;0),SUM($Q104,$S104),IF(AND(申込書!$AH$4="SKY安心GIGAタブレット",SUM($U104,$W104)&lt;&gt;0),SUM($U104,$W104),"")),"")</f>
        <v/>
      </c>
      <c r="FO104" s="157"/>
      <c r="FP104" s="82"/>
      <c r="FQ104" s="80" t="str">
        <f>IF(AND(申込書!$C$113&lt;&gt;"▼プルダウンより選択してください",申込書!$C$113&lt;&gt;"",申込書!$P$113&lt;&gt;"YYYY/MM/DD",$G104&lt;&gt;""),申込書!$P$113,"")</f>
        <v/>
      </c>
      <c r="FR104" s="81" t="str">
        <f>IF(AND(申込書!$C$113&lt;&gt;"▼プルダウンより選択してください",申込書!$C$113&lt;&gt;"",$G104&lt;&gt;""),申込書!$M$113,"")</f>
        <v/>
      </c>
      <c r="FS104" s="81" t="str">
        <f>IF($FQ$3&lt;&gt;"コンテンツなし",IF(AND(申込書!$AH$4="GIGAスクールパック",SUM($P104,$R104)&lt;&gt;0),SUM($P104,$R104),IF(AND(申込書!$AH$4="SKY安心GIGAタブレット",SUM($T104,$V104)&lt;&gt;0),SUM($T104,$V104),"")),"")</f>
        <v/>
      </c>
      <c r="FT104" s="81" t="str">
        <f>IF($FQ$3&lt;&gt;"コンテンツなし",IF(AND(申込書!$AH$4="GIGAスクールパック",SUM($Q104,$S104)&lt;&gt;0),SUM($Q104,$S104),IF(AND(申込書!$AH$4="SKY安心GIGAタブレット",SUM($U104,$W104)&lt;&gt;0),SUM($U104,$W104),"")),"")</f>
        <v/>
      </c>
      <c r="FU104" s="157"/>
      <c r="FV104" s="82"/>
      <c r="FW104" s="80" t="str">
        <f>IF(AND(申込書!$C$114&lt;&gt;"▼プルダウンより選択してください",申込書!$C$114&lt;&gt;"",申込書!$P$114&lt;&gt;"YYYY/MM/DD",$G104&lt;&gt;""),申込書!$P$114,"")</f>
        <v/>
      </c>
      <c r="FX104" s="81" t="str">
        <f>IF(AND(申込書!$C$114&lt;&gt;"▼プルダウンより選択してください",申込書!$C$114&lt;&gt;"",$G104&lt;&gt;""),申込書!$M$114,"")</f>
        <v/>
      </c>
      <c r="FY104" s="81" t="str">
        <f>IF($FW$3&lt;&gt;"コンテンツなし",IF(AND(申込書!$AH$4="GIGAスクールパック",SUM($P104,$R104)&lt;&gt;0),SUM($P104,$R104),IF(AND(申込書!$AH$4="SKY安心GIGAタブレット",SUM($T104,$V104)&lt;&gt;0),SUM($T104,$V104),"")),"")</f>
        <v/>
      </c>
      <c r="FZ104" s="81" t="str">
        <f>IF($FW$3&lt;&gt;"コンテンツなし",IF(AND(申込書!$AH$4="GIGAスクールパック",SUM($Q104,$S104)&lt;&gt;0),SUM($Q104,$S104),IF(AND(申込書!$AH$4="SKY安心GIGAタブレット",SUM($U104,$W104)&lt;&gt;0),SUM($U104,$W104),"")),"")</f>
        <v/>
      </c>
      <c r="GA104" s="157"/>
      <c r="GB104" s="82"/>
      <c r="GC104" s="80" t="str">
        <f>IF(AND(申込書!$C$115&lt;&gt;"▼プルダウンより選択してください",申込書!$C$115&lt;&gt;"",申込書!$P$115&lt;&gt;"YYYY/MM/DD",$G104&lt;&gt;""),申込書!$P$115,"")</f>
        <v/>
      </c>
      <c r="GD104" s="81" t="str">
        <f>IF(AND(申込書!$C$115&lt;&gt;"▼プルダウンより選択してください",申込書!$C$115&lt;&gt;"",$G104&lt;&gt;""),申込書!$M$115,"")</f>
        <v/>
      </c>
      <c r="GE104" s="81" t="str">
        <f>IF($GC$3&lt;&gt;"コンテンツなし",IF(AND(申込書!$AH$4="GIGAスクールパック",SUM($P104,$R104)&lt;&gt;0),SUM($P104,$R104),IF(AND(申込書!$AH$4="SKY安心GIGAタブレット",SUM($T104,$V104)&lt;&gt;0),SUM($T104,$V104),"")),"")</f>
        <v/>
      </c>
      <c r="GF104" s="81" t="str">
        <f>IF($GC$3&lt;&gt;"コンテンツなし",IF(AND(申込書!$AH$4="GIGAスクールパック",SUM($Q104,$S104)&lt;&gt;0),SUM($Q104,$S104),IF(AND(申込書!$AH$4="SKY安心GIGAタブレット",SUM($U104,$W104)&lt;&gt;0),SUM($U104,$W104),"")),"")</f>
        <v/>
      </c>
      <c r="GG104" s="157"/>
      <c r="GH104" s="82"/>
      <c r="GI104" s="80" t="str">
        <f>IF(AND(申込書!$C$116&lt;&gt;"▼プルダウンより選択してください",申込書!$C$116&lt;&gt;"",申込書!$P$116&lt;&gt;"YYYY/MM/DD",$G104&lt;&gt;""),申込書!$P$116,"")</f>
        <v/>
      </c>
      <c r="GJ104" s="81" t="str">
        <f>IF(AND(申込書!$C$116&lt;&gt;"▼プルダウンより選択してください",申込書!$C$116&lt;&gt;"",$G104&lt;&gt;""),申込書!$M$116,"")</f>
        <v/>
      </c>
      <c r="GK104" s="81" t="str">
        <f>IF($GI$3&lt;&gt;"コンテンツなし",IF(AND(申込書!$AH$4="GIGAスクールパック",SUM($P104,$R104)&lt;&gt;0),SUM($P104,$R104),IF(AND(申込書!$AH$4="SKY安心GIGAタブレット",SUM($T104,$V104)&lt;&gt;0),SUM($T104,$V104),"")),"")</f>
        <v/>
      </c>
      <c r="GL104" s="81" t="str">
        <f>IF($GI$3&lt;&gt;"コンテンツなし",IF(AND(申込書!$AH$4="GIGAスクールパック",SUM($Q104,$S104)&lt;&gt;0),SUM($Q104,$S104),IF(AND(申込書!$AH$4="SKY安心GIGAタブレット",SUM($U104,$W104)&lt;&gt;0),SUM($U104,$W104),"")),"")</f>
        <v/>
      </c>
      <c r="GM104" s="157"/>
      <c r="GN104" s="82"/>
      <c r="GO104" s="80" t="str">
        <f>IF(AND(申込書!$C$117&lt;&gt;"▼プルダウンより選択してください",申込書!$C$117&lt;&gt;"",申込書!$P$117&lt;&gt;"YYYY/MM/DD",$G104&lt;&gt;""),申込書!$P$117,"")</f>
        <v/>
      </c>
      <c r="GP104" s="81" t="str">
        <f>IF(AND(申込書!$C$117&lt;&gt;"▼プルダウンより選択してください",申込書!$C$117&lt;&gt;"",$G104&lt;&gt;""),申込書!$M$117,"")</f>
        <v/>
      </c>
      <c r="GQ104" s="81" t="str">
        <f>IF($GO$3&lt;&gt;"コンテンツなし",IF(AND(申込書!$AH$4="GIGAスクールパック",SUM($P104,$R104)&lt;&gt;0),SUM($P104,$R104),IF(AND(申込書!$AH$4="SKY安心GIGAタブレット",SUM($T104,$V104)&lt;&gt;0),SUM($T104,$V104),"")),"")</f>
        <v/>
      </c>
      <c r="GR104" s="81" t="str">
        <f>IF($GO$3&lt;&gt;"コンテンツなし",IF(AND(申込書!$AH$4="GIGAスクールパック",SUM($Q104,$S104)&lt;&gt;0),SUM($Q104,$S104),IF(AND(申込書!$AH$4="SKY安心GIGAタブレット",SUM($U104,$W104)&lt;&gt;0),SUM($U104,$W104),"")),"")</f>
        <v/>
      </c>
      <c r="GS104" s="157"/>
      <c r="GT104" s="82"/>
      <c r="GU104" s="80" t="str">
        <f>IF(AND(申込書!$C$118&lt;&gt;"▼プルダウンより選択してください",申込書!$C$118&lt;&gt;"",申込書!$P$118&lt;&gt;"YYYY/MM/DD",$G104&lt;&gt;""),申込書!$P$118,"")</f>
        <v/>
      </c>
      <c r="GV104" s="81" t="str">
        <f>IF(AND(申込書!$C$118&lt;&gt;"▼プルダウンより選択してください",申込書!$C$118&lt;&gt;"",$G104&lt;&gt;""),申込書!$M$118,"")</f>
        <v/>
      </c>
      <c r="GW104" s="81" t="str">
        <f>IF($GU$3&lt;&gt;"コンテンツなし",IF(AND(申込書!$AH$4="GIGAスクールパック",SUM($P104,$R104)&lt;&gt;0),SUM($P104,$R104),IF(AND(申込書!$AH$4="SKY安心GIGAタブレット",SUM($T104,$V104)&lt;&gt;0),SUM($T104,$V104),"")),"")</f>
        <v/>
      </c>
      <c r="GX104" s="81" t="str">
        <f>IF($GU$3&lt;&gt;"コンテンツなし",IF(AND(申込書!$AH$4="GIGAスクールパック",SUM($Q104,$S104)&lt;&gt;0),SUM($Q104,$S104),IF(AND(申込書!$AH$4="SKY安心GIGAタブレット",SUM($U104,$W104)&lt;&gt;0),SUM($U104,$W104),"")),"")</f>
        <v/>
      </c>
      <c r="GY104" s="157"/>
      <c r="GZ104" s="82"/>
      <c r="HA104" s="80" t="str">
        <f>IF(AND(申込書!$C$119&lt;&gt;"▼プルダウンより選択してください",申込書!$C$119&lt;&gt;"",申込書!$P$119&lt;&gt;"YYYY/MM/DD",$G104&lt;&gt;""),申込書!$P$119,"")</f>
        <v/>
      </c>
      <c r="HB104" s="81" t="str">
        <f>IF(AND(申込書!$C$119&lt;&gt;"▼プルダウンより選択してください",申込書!$C$119&lt;&gt;"",$G104&lt;&gt;""),申込書!$M$119,"")</f>
        <v/>
      </c>
      <c r="HC104" s="81" t="str">
        <f>IF($HA$3&lt;&gt;"コンテンツなし",IF(AND(申込書!$AH$4="GIGAスクールパック",SUM($P104,$R104)&lt;&gt;0),SUM($P104,$R104),IF(AND(申込書!$AH$4="SKY安心GIGAタブレット",SUM($T104,$V104)&lt;&gt;0),SUM($T104,$V104),"")),"")</f>
        <v/>
      </c>
      <c r="HD104" s="81" t="str">
        <f>IF($HA$3&lt;&gt;"コンテンツなし",IF(AND(申込書!$AH$4="GIGAスクールパック",SUM($Q104,$S104)&lt;&gt;0),SUM($Q104,$S104),IF(AND(申込書!$AH$4="SKY安心GIGAタブレット",SUM($U104,$W104)&lt;&gt;0),SUM($U104,$W104),"")),"")</f>
        <v/>
      </c>
      <c r="HE104" s="157"/>
      <c r="HF104" s="82"/>
      <c r="HG104" s="83"/>
    </row>
    <row r="105" spans="2:215" ht="26.85" customHeight="1">
      <c r="B105" s="62">
        <f t="shared" si="1"/>
        <v>100</v>
      </c>
      <c r="C105" s="63"/>
      <c r="D105" s="64"/>
      <c r="E105" s="207"/>
      <c r="F105" s="65"/>
      <c r="G105" s="66"/>
      <c r="H105" s="67"/>
      <c r="I105" s="68"/>
      <c r="J105" s="69"/>
      <c r="K105" s="70"/>
      <c r="L105" s="71"/>
      <c r="M105" s="72"/>
      <c r="N105" s="73"/>
      <c r="O105" s="74"/>
      <c r="P105" s="179"/>
      <c r="Q105" s="180"/>
      <c r="R105" s="180"/>
      <c r="S105" s="181"/>
      <c r="T105" s="179"/>
      <c r="U105" s="180"/>
      <c r="V105" s="182"/>
      <c r="W105" s="181"/>
      <c r="X105" s="75"/>
      <c r="Y105" s="76"/>
      <c r="Z105" s="77"/>
      <c r="AA105" s="78"/>
      <c r="AB105" s="79"/>
      <c r="AC105" s="79"/>
      <c r="AD105" s="79"/>
      <c r="AE105" s="77"/>
      <c r="AF105" s="139"/>
      <c r="AG105" s="139"/>
      <c r="AH105" s="139"/>
      <c r="AI105" s="80" t="str">
        <f>IF(AND(申込書!$C$90&lt;&gt;"▼プルダウンより選択してください",申込書!$C$90&lt;&gt;"",申込書!$P$90&lt;&gt;"YYYY/MM/DD",$G105&lt;&gt;""),申込書!$P$90,"")</f>
        <v/>
      </c>
      <c r="AJ105" s="81" t="str">
        <f>IF(AND(申込書!$C$90&lt;&gt;"▼プルダウンより選択してください",申込書!$C$90&lt;&gt;"",$G105&lt;&gt;""),申込書!$M$90,"")</f>
        <v/>
      </c>
      <c r="AK105" s="81" t="str">
        <f>IF($AI$3&lt;&gt;"コンテンツなし",IF(AND(申込書!$AH$4="GIGAスクールパック",SUM($P105,$R105)&lt;&gt;0),SUM($P105,$R105),IF(AND(申込書!$AH$4="SKY安心GIGAタブレット",SUM($T105,$V105)&lt;&gt;0),SUM($T105,$V105),"")),"")</f>
        <v/>
      </c>
      <c r="AL105" s="81" t="str">
        <f>IF($AI$3&lt;&gt;"コンテンツなし",IF(AND(申込書!$AH$4="GIGAスクールパック",SUM($Q105,$S105)&lt;&gt;0),SUM($Q105,$S105),IF(AND(申込書!$AH$4="SKY安心GIGAタブレット",SUM($U105,$W105)&lt;&gt;0),SUM($U105,$W105),"")),"")</f>
        <v/>
      </c>
      <c r="AM105" s="157"/>
      <c r="AN105" s="82"/>
      <c r="AO105" s="80" t="str">
        <f>IF(AND(申込書!$C$91&lt;&gt;"▼プルダウンより選択してください",申込書!$C$91&lt;&gt;"",申込書!$P$91&lt;&gt;"YYYY/MM/DD",$G105&lt;&gt;""),申込書!$P$91,"")</f>
        <v/>
      </c>
      <c r="AP105" s="81" t="str">
        <f>IF(AND(申込書!$C$91&lt;&gt;"▼プルダウンより選択してください",申込書!$C$91&lt;&gt;"",$G105&lt;&gt;""),申込書!$M$91,"")</f>
        <v/>
      </c>
      <c r="AQ105" s="81" t="str">
        <f>IF($AO$3&lt;&gt;"コンテンツなし",IF(AND(申込書!$AH$4="GIGAスクールパック",SUM($P105,$R105)&lt;&gt;0),SUM($P105,$R105),IF(AND(申込書!$AH$4="SKY安心GIGAタブレット",SUM($T105,$V105)&lt;&gt;0),SUM($T105,$V105),"")),"")</f>
        <v/>
      </c>
      <c r="AR105" s="81" t="str">
        <f>IF($AO$3&lt;&gt;"コンテンツなし",IF(AND(申込書!$AH$4="GIGAスクールパック",SUM($Q105,$S105)&lt;&gt;0),SUM($Q105,$S105),IF(AND(申込書!$AH$4="SKY安心GIGAタブレット",SUM($U105,$W105)&lt;&gt;0),SUM($U105,$W105),"")),"")</f>
        <v/>
      </c>
      <c r="AS105" s="157"/>
      <c r="AT105" s="82"/>
      <c r="AU105" s="80" t="str">
        <f>IF(AND(申込書!$C$92&lt;&gt;"▼プルダウンより選択してください",申込書!$C$92&lt;&gt;"",申込書!$P$92&lt;&gt;"YYYY/MM/DD",$G105&lt;&gt;""),申込書!$P$92,"")</f>
        <v/>
      </c>
      <c r="AV105" s="81" t="str">
        <f>IF(AND(申込書!$C$92&lt;&gt;"▼プルダウンより選択してください",申込書!$C$92&lt;&gt;"",$G105&lt;&gt;""),申込書!$M$92,"")</f>
        <v/>
      </c>
      <c r="AW105" s="81" t="str">
        <f>IF($AU$3&lt;&gt;"コンテンツなし",IF(AND(申込書!$AH$4="GIGAスクールパック",SUM($P105,$R105)&lt;&gt;0),SUM($P105,$R105),IF(AND(申込書!$AH$4="SKY安心GIGAタブレット",SUM($T105,$V105)&lt;&gt;0),SUM($T105,$V105),"")),"")</f>
        <v/>
      </c>
      <c r="AX105" s="81" t="str">
        <f>IF($AU$3&lt;&gt;"コンテンツなし",IF(AND(申込書!$AH$4="GIGAスクールパック",SUM($Q105,$S105)&lt;&gt;0),SUM($Q105,$S105),IF(AND(申込書!$AH$4="SKY安心GIGAタブレット",SUM($U105,$W105)&lt;&gt;0),SUM($U105,$W105),"")),"")</f>
        <v/>
      </c>
      <c r="AY105" s="157"/>
      <c r="AZ105" s="82"/>
      <c r="BA105" s="80" t="str">
        <f>IF(AND(申込書!$C$93&lt;&gt;"▼プルダウンより選択してください",申込書!$C$93&lt;&gt;"",申込書!$P$93&lt;&gt;"YYYY/MM/DD",$G105&lt;&gt;""),申込書!$P$93,"")</f>
        <v/>
      </c>
      <c r="BB105" s="81" t="str">
        <f>IF(AND(申込書!$C$93&lt;&gt;"▼プルダウンより選択してください",申込書!$C$93&lt;&gt;"",申込書!$M$93&gt;=1,$G105&lt;&gt;""),申込書!$M$93,"")</f>
        <v/>
      </c>
      <c r="BC105" s="81" t="str">
        <f>IF($BA$3&lt;&gt;"コンテンツなし",IF(AND(申込書!$AH$4="GIGAスクールパック",SUM($P105,$R105)&lt;&gt;0),SUM($P105,$R105),IF(AND(申込書!$AH$4="SKY安心GIGAタブレット",SUM($T105,$V105)&lt;&gt;0),SUM($T105,$V105),"")),"")</f>
        <v/>
      </c>
      <c r="BD105" s="81" t="str">
        <f>IF($BA$3&lt;&gt;"コンテンツなし",IF(AND(申込書!$AH$4="GIGAスクールパック",SUM($Q105,$S105)&lt;&gt;0),SUM($Q105,$S105),IF(AND(申込書!$AH$4="SKY安心GIGAタブレット",SUM($U105,$W105)&lt;&gt;0),SUM($U105,$W105),"")),"")</f>
        <v/>
      </c>
      <c r="BE105" s="157"/>
      <c r="BF105" s="82"/>
      <c r="BG105" s="80" t="str">
        <f>IF(AND(申込書!$C$94&lt;&gt;"▼プルダウンより選択してください",申込書!$C$94&lt;&gt;"",申込書!$P$94&lt;&gt;"YYYY/MM/DD",$G105&lt;&gt;""),申込書!$P$94,"")</f>
        <v/>
      </c>
      <c r="BH105" s="81" t="str">
        <f>IF(AND(申込書!$C$94&lt;&gt;"▼プルダウンより選択してください",申込書!$C$94&lt;&gt;"",$G105&lt;&gt;""),申込書!$M$94,"")</f>
        <v/>
      </c>
      <c r="BI105" s="81" t="str">
        <f>IF($BG$3&lt;&gt;"コンテンツなし",IF(AND(申込書!$AH$4="GIGAスクールパック",SUM($P105,$R105)&lt;&gt;0),SUM($P105,$R105),IF(AND(申込書!$AH$4="SKY安心GIGAタブレット",SUM($T105,$V105)&lt;&gt;0),SUM($T105,$V105),"")),"")</f>
        <v/>
      </c>
      <c r="BJ105" s="81" t="str">
        <f>IF($BG$3&lt;&gt;"コンテンツなし",IF(AND(申込書!$AH$4="GIGAスクールパック",SUM($Q105,$S105)&lt;&gt;0),SUM($Q105,$S105),IF(AND(申込書!$AH$4="SKY安心GIGAタブレット",SUM($U105,$W105)&lt;&gt;0),SUM($U105,$W105),"")),"")</f>
        <v/>
      </c>
      <c r="BK105" s="157"/>
      <c r="BL105" s="82"/>
      <c r="BM105" s="80" t="str">
        <f>IF(AND(申込書!$C$95&lt;&gt;"▼プルダウンより選択してください",申込書!$C$95&lt;&gt;"",申込書!$P$95&lt;&gt;"YYYY/MM/DD",$G105&lt;&gt;""),申込書!$P$95,"")</f>
        <v/>
      </c>
      <c r="BN105" s="81" t="str">
        <f>IF(AND(申込書!$C$95&lt;&gt;"▼プルダウンより選択してください",申込書!$C$95&lt;&gt;"",$G105&lt;&gt;""),申込書!$M$95,"")</f>
        <v/>
      </c>
      <c r="BO105" s="81" t="str">
        <f>IF($BM$3&lt;&gt;"コンテンツなし",IF(AND(申込書!$AH$4="GIGAスクールパック",SUM($P105,$R105)&lt;&gt;0),SUM($P105,$R105),IF(AND(申込書!$AH$4="SKY安心GIGAタブレット",SUM($T105,$V105)&lt;&gt;0),SUM($T105,$V105),"")),"")</f>
        <v/>
      </c>
      <c r="BP105" s="81" t="str">
        <f>IF($BM$3&lt;&gt;"コンテンツなし",IF(AND(申込書!$AH$4="GIGAスクールパック",SUM($Q105,$S105)&lt;&gt;0),SUM($Q105,$S105),IF(AND(申込書!$AH$4="SKY安心GIGAタブレット",SUM($U105,$W105)&lt;&gt;0),SUM($U105,$W105),"")),"")</f>
        <v/>
      </c>
      <c r="BQ105" s="157"/>
      <c r="BR105" s="82"/>
      <c r="BS105" s="80" t="str">
        <f>IF(AND(申込書!$C$96&lt;&gt;"▼プルダウンより選択してください",申込書!$C$96&lt;&gt;"",申込書!$P$96&lt;&gt;"YYYY/MM/DD",$G105&lt;&gt;""),申込書!$P$96,"")</f>
        <v/>
      </c>
      <c r="BT105" s="81" t="str">
        <f>IF(AND(申込書!$C$96&lt;&gt;"▼プルダウンより選択してください",申込書!$C$96&lt;&gt;"",$G105&lt;&gt;""),申込書!$M$96,"")</f>
        <v/>
      </c>
      <c r="BU105" s="81" t="str">
        <f>IF($BS$3&lt;&gt;"コンテンツなし",IF(AND(申込書!$AH$4="GIGAスクールパック",SUM($P105,$R105)&lt;&gt;0),SUM($P105,$R105),IF(AND(申込書!$AH$4="SKY安心GIGAタブレット",SUM($T105,$V105)&lt;&gt;0),SUM($T105,$V105),"")),"")</f>
        <v/>
      </c>
      <c r="BV105" s="81" t="str">
        <f>IF($BS$3&lt;&gt;"コンテンツなし",IF(AND(申込書!$AH$4="GIGAスクールパック",SUM($Q105,$S105)&lt;&gt;0),SUM($Q105,$S105),IF(AND(申込書!$AH$4="SKY安心GIGAタブレット",SUM($U105,$W105)&lt;&gt;0),SUM($U105,$W105),"")),"")</f>
        <v/>
      </c>
      <c r="BW105" s="157"/>
      <c r="BX105" s="82"/>
      <c r="BY105" s="80" t="str">
        <f>IF(AND(申込書!$C$97&lt;&gt;"▼プルダウンより選択してください",申込書!$C$97&lt;&gt;"",申込書!$P$97&lt;&gt;"YYYY/MM/DD",$G105&lt;&gt;""),申込書!$P$97,"")</f>
        <v/>
      </c>
      <c r="BZ105" s="81" t="str">
        <f>IF(AND(申込書!$C$97&lt;&gt;"▼プルダウンより選択してください",申込書!$C$97&lt;&gt;"",$G105&lt;&gt;""),申込書!$M$97,"")</f>
        <v/>
      </c>
      <c r="CA105" s="81" t="str">
        <f>IF($BY$3&lt;&gt;"コンテンツなし",IF(AND(申込書!$AH$4="GIGAスクールパック",SUM($P105,$R105)&lt;&gt;0),SUM($P105,$R105),IF(AND(申込書!$AH$4="SKY安心GIGAタブレット",SUM($T105,$V105)&lt;&gt;0),SUM($T105,$V105),"")),"")</f>
        <v/>
      </c>
      <c r="CB105" s="81" t="str">
        <f>IF($BY$3&lt;&gt;"コンテンツなし",IF(AND(申込書!$AH$4="GIGAスクールパック",SUM($Q105,$S105)&lt;&gt;0),SUM($Q105,$S105),IF(AND(申込書!$AH$4="SKY安心GIGAタブレット",SUM($U105,$W105)&lt;&gt;0),SUM($U105,$W105),"")),"")</f>
        <v/>
      </c>
      <c r="CC105" s="157"/>
      <c r="CD105" s="82"/>
      <c r="CE105" s="80" t="str">
        <f>IF(AND(申込書!$C$98&lt;&gt;"▼プルダウンより選択してください",申込書!$C$98&lt;&gt;"",申込書!$P$98&lt;&gt;"YYYY/MM/DD",$G105&lt;&gt;""),申込書!$P$98,"")</f>
        <v/>
      </c>
      <c r="CF105" s="81" t="str">
        <f>IF(AND(申込書!$C$98&lt;&gt;"▼プルダウンより選択してください",申込書!$C$98&lt;&gt;"",$G105&lt;&gt;""),申込書!$M$98,"")</f>
        <v/>
      </c>
      <c r="CG105" s="81" t="str">
        <f>IF($CE$3&lt;&gt;"コンテンツなし",IF(AND(申込書!$AH$4="GIGAスクールパック",SUM($P105,$R105)&lt;&gt;0),SUM($P105,$R105),IF(AND(申込書!$AH$4="SKY安心GIGAタブレット",SUM($T105,$V105)&lt;&gt;0),SUM($T105,$V105),"")),"")</f>
        <v/>
      </c>
      <c r="CH105" s="81" t="str">
        <f>IF($CE$3&lt;&gt;"コンテンツなし",IF(AND(申込書!$AH$4="GIGAスクールパック",SUM($Q105,$S105)&lt;&gt;0),SUM($Q105,$S105),IF(AND(申込書!$AH$4="SKY安心GIGAタブレット",SUM($U105,$W105)&lt;&gt;0),SUM($U105,$W105),"")),"")</f>
        <v/>
      </c>
      <c r="CI105" s="157"/>
      <c r="CJ105" s="82"/>
      <c r="CK105" s="80" t="str">
        <f>IF(AND(申込書!$C$99&lt;&gt;"▼プルダウンより選択してください",申込書!$C$99&lt;&gt;"",申込書!$P$99&lt;&gt;"YYYY/MM/DD",$G105&lt;&gt;""),申込書!$P$99,"")</f>
        <v/>
      </c>
      <c r="CL105" s="81" t="str">
        <f>IF(AND(申込書!$C$99&lt;&gt;"▼プルダウンより選択してください",申込書!$C$99&lt;&gt;"",$G105&lt;&gt;""),申込書!$M$99,"")</f>
        <v/>
      </c>
      <c r="CM105" s="81" t="str">
        <f>IF($CK$3&lt;&gt;"コンテンツなし",IF(AND(申込書!$AH$4="GIGAスクールパック",SUM($P105,$R105)&lt;&gt;0),SUM($P105,$R105),IF(AND(申込書!$AH$4="SKY安心GIGAタブレット",SUM($T105,$V105)&lt;&gt;0),SUM($T105,$V105),"")),"")</f>
        <v/>
      </c>
      <c r="CN105" s="81" t="str">
        <f>IF($CK$3&lt;&gt;"コンテンツなし",IF(AND(申込書!$AH$4="GIGAスクールパック",SUM($Q105,$S105)&lt;&gt;0),SUM($Q105,$S105),IF(AND(申込書!$AH$4="SKY安心GIGAタブレット",SUM($U105,$W105)&lt;&gt;0),SUM($U105,$W105),"")),"")</f>
        <v/>
      </c>
      <c r="CO105" s="157"/>
      <c r="CP105" s="82"/>
      <c r="CQ105" s="80" t="str">
        <f>IF(AND(申込書!$C$100&lt;&gt;"▼プルダウンより選択してください",申込書!$C$100&lt;&gt;"",申込書!$P$100&lt;&gt;"YYYY/MM/DD",$G105&lt;&gt;""),申込書!$P$100,"")</f>
        <v/>
      </c>
      <c r="CR105" s="81" t="str">
        <f>IF(AND(申込書!$C$100&lt;&gt;"▼プルダウンより選択してください",申込書!$C$100&lt;&gt;"",$G105&lt;&gt;""),申込書!$M$100,"")</f>
        <v/>
      </c>
      <c r="CS105" s="81" t="str">
        <f>IF($CQ$3&lt;&gt;"コンテンツなし",IF(AND(申込書!$AH$4="GIGAスクールパック",SUM($P105,$R105)&lt;&gt;0),SUM($P105,$R105),IF(AND(申込書!$AH$4="SKY安心GIGAタブレット",SUM($T105,$V105)&lt;&gt;0),SUM($T105,$V105),"")),"")</f>
        <v/>
      </c>
      <c r="CT105" s="81" t="str">
        <f>IF($CQ$3&lt;&gt;"コンテンツなし",IF(AND(申込書!$AH$4="GIGAスクールパック",SUM($Q105,$S105)&lt;&gt;0),SUM($Q105,$S105),IF(AND(申込書!$AH$4="SKY安心GIGAタブレット",SUM($U105,$W105)&lt;&gt;0),SUM($U105,$W105),"")),"")</f>
        <v/>
      </c>
      <c r="CU105" s="81"/>
      <c r="CV105" s="82"/>
      <c r="CW105" s="80" t="str">
        <f>IF(AND(申込書!$C$101&lt;&gt;"▼プルダウンより選択してください",申込書!$C$101&lt;&gt;"",申込書!$P$101&lt;&gt;"YYYY/MM/DD",$G105&lt;&gt;""),申込書!$P$101,"")</f>
        <v/>
      </c>
      <c r="CX105" s="81" t="str">
        <f>IF(AND(申込書!$C$101&lt;&gt;"▼プルダウンより選択してください",申込書!$C$101&lt;&gt;"",$G105&lt;&gt;""),申込書!$M$101,"")</f>
        <v/>
      </c>
      <c r="CY105" s="81" t="str">
        <f>IF($CW$3&lt;&gt;"コンテンツなし",IF(AND(申込書!$AH$4="GIGAスクールパック",SUM($P105,$R105)&lt;&gt;0),SUM($P105,$R105),IF(AND(申込書!$AH$4="SKY安心GIGAタブレット",SUM($T105,$V105)&lt;&gt;0),SUM($T105,$V105),"")),"")</f>
        <v/>
      </c>
      <c r="CZ105" s="81" t="str">
        <f>IF($CW$3&lt;&gt;"コンテンツなし",IF(AND(申込書!$AH$4="GIGAスクールパック",SUM($Q105,$S105)&lt;&gt;0),SUM($Q105,$S105),IF(AND(申込書!$AH$4="SKY安心GIGAタブレット",SUM($U105,$W105)&lt;&gt;0),SUM($U105,$W105),"")),"")</f>
        <v/>
      </c>
      <c r="DA105" s="81"/>
      <c r="DB105" s="82"/>
      <c r="DC105" s="80" t="str">
        <f>IF(AND(申込書!$C$102&lt;&gt;"▼プルダウンより選択してください",申込書!$C$102&lt;&gt;"",申込書!$P$102&lt;&gt;"YYYY/MM/DD",$G105&lt;&gt;""),申込書!$P$102,"")</f>
        <v/>
      </c>
      <c r="DD105" s="81" t="str">
        <f>IF(AND(申込書!$C$102&lt;&gt;"▼プルダウンより選択してください",申込書!$C$102&lt;&gt;"",$G105&lt;&gt;""),申込書!$M$102,"")</f>
        <v/>
      </c>
      <c r="DE105" s="81" t="str">
        <f>IF($DC$3&lt;&gt;"コンテンツなし",IF(AND(申込書!$AH$4="GIGAスクールパック",SUM($P105,$R105)&lt;&gt;0),SUM($P105,$R105),IF(AND(申込書!$AH$4="SKY安心GIGAタブレット",SUM($T105,$V105)&lt;&gt;0),SUM($T105,$V105),"")),"")</f>
        <v/>
      </c>
      <c r="DF105" s="81" t="str">
        <f>IF($DC$3&lt;&gt;"コンテンツなし",IF(AND(申込書!$AH$4="GIGAスクールパック",SUM($Q105,$S105)&lt;&gt;0),SUM($Q105,$S105),IF(AND(申込書!$AH$4="SKY安心GIGAタブレット",SUM($U105,$W105)&lt;&gt;0),SUM($U105,$W105),"")),"")</f>
        <v/>
      </c>
      <c r="DG105" s="81"/>
      <c r="DH105" s="82"/>
      <c r="DI105" s="80" t="str">
        <f>IF(AND(申込書!$C$103&lt;&gt;"▼プルダウンより選択してください",申込書!$C$103&lt;&gt;"",申込書!$P$103&lt;&gt;"YYYY/MM/DD",$G105&lt;&gt;""),申込書!$P$103,"")</f>
        <v/>
      </c>
      <c r="DJ105" s="81" t="str">
        <f>IF(AND(申込書!$C$103&lt;&gt;"▼プルダウンより選択してください",申込書!$C$103&lt;&gt;"",$G105&lt;&gt;""),申込書!$M$103,"")</f>
        <v/>
      </c>
      <c r="DK105" s="81" t="str">
        <f>IF($DI$3&lt;&gt;"コンテンツなし",IF(AND(申込書!$AH$4="GIGAスクールパック",SUM($P105,$R105)&lt;&gt;0),SUM($P105,$R105),IF(AND(申込書!$AH$4="SKY安心GIGAタブレット",SUM($T105,$V105)&lt;&gt;0),SUM($T105,$V105),"")),"")</f>
        <v/>
      </c>
      <c r="DL105" s="81" t="str">
        <f>IF($DI$3&lt;&gt;"コンテンツなし",IF(AND(申込書!$AH$4="GIGAスクールパック",SUM($Q105,$S105)&lt;&gt;0),SUM($Q105,$S105),IF(AND(申込書!$AH$4="SKY安心GIGAタブレット",SUM($U105,$W105)&lt;&gt;0),SUM($U105,$W105),"")),"")</f>
        <v/>
      </c>
      <c r="DM105" s="81"/>
      <c r="DN105" s="82"/>
      <c r="DO105" s="80" t="str">
        <f>IF(AND(申込書!$C$104&lt;&gt;"▼プルダウンより選択してください",申込書!$C$104&lt;&gt;"",申込書!$P$104&lt;&gt;"YYYY/MM/DD",$G105&lt;&gt;""),申込書!$P$104,"")</f>
        <v/>
      </c>
      <c r="DP105" s="81" t="str">
        <f>IF(AND(申込書!$C$104&lt;&gt;"▼プルダウンより選択してください",申込書!$C$104&lt;&gt;"",$G105&lt;&gt;""),申込書!$M$104,"")</f>
        <v/>
      </c>
      <c r="DQ105" s="81" t="str">
        <f>IF($DO$3&lt;&gt;"コンテンツなし",IF(AND(申込書!$AH$4="GIGAスクールパック",SUM($P105,$R105)&lt;&gt;0),SUM($P105,$R105),IF(AND(申込書!$AH$4="SKY安心GIGAタブレット",SUM($T105,$V105)&lt;&gt;0),SUM($T105,$V105),"")),"")</f>
        <v/>
      </c>
      <c r="DR105" s="81" t="str">
        <f>IF($DO$3&lt;&gt;"コンテンツなし",IF(AND(申込書!$AH$4="GIGAスクールパック",SUM($Q105,$S105)&lt;&gt;0),SUM($Q105,$S105),IF(AND(申込書!$AH$4="SKY安心GIGAタブレット",SUM($U105,$W105)&lt;&gt;0),SUM($U105,$W105),"")),"")</f>
        <v/>
      </c>
      <c r="DS105" s="81"/>
      <c r="DT105" s="82"/>
      <c r="DU105" s="80" t="str">
        <f>IF(AND(申込書!$C$105&lt;&gt;"▼プルダウンより選択してください",申込書!$C$105&lt;&gt;"",申込書!$P$105&lt;&gt;"YYYY/MM/DD",$G105&lt;&gt;""),申込書!$P$105,"")</f>
        <v/>
      </c>
      <c r="DV105" s="81" t="str">
        <f>IF(AND(申込書!$C$105&lt;&gt;"▼プルダウンより選択してください",申込書!$C$105&lt;&gt;"",$G105&lt;&gt;""),申込書!$M$105,"")</f>
        <v/>
      </c>
      <c r="DW105" s="81" t="str">
        <f>IF($DU$3&lt;&gt;"コンテンツなし",IF(AND(申込書!$AH$4="GIGAスクールパック",SUM($P105,$R105)&lt;&gt;0),SUM($P105,$R105),IF(AND(申込書!$AH$4="SKY安心GIGAタブレット",SUM($T105,$V105)&lt;&gt;0),SUM($T105,$V105),"")),"")</f>
        <v/>
      </c>
      <c r="DX105" s="81" t="str">
        <f>IF($DU$3&lt;&gt;"コンテンツなし",IF(AND(申込書!$AH$4="GIGAスクールパック",SUM($Q105,$S105)&lt;&gt;0),SUM($Q105,$S105),IF(AND(申込書!$AH$4="SKY安心GIGAタブレット",SUM($U105,$W105)&lt;&gt;0),SUM($U105,$W105),"")),"")</f>
        <v/>
      </c>
      <c r="DY105" s="157"/>
      <c r="DZ105" s="82"/>
      <c r="EA105" s="80" t="str">
        <f>IF(AND(申込書!$C$106&lt;&gt;"▼プルダウンより選択してください",申込書!$C$106&lt;&gt;"",申込書!$P$106&lt;&gt;"YYYY/MM/DD",$G105&lt;&gt;""),申込書!$P$106,"")</f>
        <v/>
      </c>
      <c r="EB105" s="81" t="str">
        <f>IF(AND(申込書!$C$106&lt;&gt;"▼プルダウンより選択してください",申込書!$C$106&lt;&gt;"",$G105&lt;&gt;""),申込書!$M$106,"")</f>
        <v/>
      </c>
      <c r="EC105" s="81" t="str">
        <f>IF($EA$3&lt;&gt;"コンテンツなし",IF(AND(申込書!$AH$4="GIGAスクールパック",SUM($P105,$R105)&lt;&gt;0),SUM($P105,$R105),IF(AND(申込書!$AH$4="SKY安心GIGAタブレット",SUM($T105,$V105)&lt;&gt;0),SUM($T105,$V105),"")),"")</f>
        <v/>
      </c>
      <c r="ED105" s="81" t="str">
        <f>IF($EA$3&lt;&gt;"コンテンツなし",IF(AND(申込書!$AH$4="GIGAスクールパック",SUM($Q105,$S105)&lt;&gt;0),SUM($Q105,$S105),IF(AND(申込書!$AH$4="SKY安心GIGAタブレット",SUM($U105,$W105)&lt;&gt;0),SUM($U105,$W105),"")),"")</f>
        <v/>
      </c>
      <c r="EE105" s="157"/>
      <c r="EF105" s="82"/>
      <c r="EG105" s="80" t="str">
        <f>IF(AND(申込書!$C$107&lt;&gt;"▼プルダウンより選択してください",申込書!$C$107&lt;&gt;"",申込書!$P$107&lt;&gt;"YYYY/MM/DD",$G105&lt;&gt;""),申込書!$P$107,"")</f>
        <v/>
      </c>
      <c r="EH105" s="81" t="str">
        <f>IF(AND(申込書!$C$107&lt;&gt;"▼プルダウンより選択してください",申込書!$C$107&lt;&gt;"",$G105&lt;&gt;""),申込書!$M$107,"")</f>
        <v/>
      </c>
      <c r="EI105" s="81" t="str">
        <f>IF($EG$3&lt;&gt;"コンテンツなし",IF(AND(申込書!$AH$4="GIGAスクールパック",SUM($P105,$R105)&lt;&gt;0),SUM($P105,$R105),IF(AND(申込書!$AH$4="SKY安心GIGAタブレット",SUM($T105,$V105)&lt;&gt;0),SUM($T105,$V105),"")),"")</f>
        <v/>
      </c>
      <c r="EJ105" s="81" t="str">
        <f>IF($EG$3&lt;&gt;"コンテンツなし",IF(AND(申込書!$AH$4="GIGAスクールパック",SUM($Q105,$S105)&lt;&gt;0),SUM($Q105,$S105),IF(AND(申込書!$AH$4="SKY安心GIGAタブレット",SUM($U105,$W105)&lt;&gt;0),SUM($U105,$W105),"")),"")</f>
        <v/>
      </c>
      <c r="EK105" s="157"/>
      <c r="EL105" s="82"/>
      <c r="EM105" s="80" t="str">
        <f>IF(AND(申込書!$C$108&lt;&gt;"▼プルダウンより選択してください",申込書!$C$108&lt;&gt;"",申込書!$P$108&lt;&gt;"YYYY/MM/DD",$G105&lt;&gt;""),申込書!$P$108,"")</f>
        <v/>
      </c>
      <c r="EN105" s="81" t="str">
        <f>IF(AND(申込書!$C$108&lt;&gt;"▼プルダウンより選択してください",申込書!$C$108&lt;&gt;"",$G105&lt;&gt;""),申込書!$M$108,"")</f>
        <v/>
      </c>
      <c r="EO105" s="81" t="str">
        <f>IF($EM$3&lt;&gt;"コンテンツなし",IF(AND(申込書!$AH$4="GIGAスクールパック",SUM($P105,$R105)&lt;&gt;0),SUM($P105,$R105),IF(AND(申込書!$AH$4="SKY安心GIGAタブレット",SUM($T105,$V105)&lt;&gt;0),SUM($T105,$V105),"")),"")</f>
        <v/>
      </c>
      <c r="EP105" s="81" t="str">
        <f>IF($EM$3&lt;&gt;"コンテンツなし",IF(AND(申込書!$AH$4="GIGAスクールパック",SUM($Q105,$S105)&lt;&gt;0),SUM($Q105,$S105),IF(AND(申込書!$AH$4="SKY安心GIGAタブレット",SUM($U105,$W105)&lt;&gt;0),SUM($U105,$W105),"")),"")</f>
        <v/>
      </c>
      <c r="EQ105" s="157"/>
      <c r="ER105" s="82"/>
      <c r="ES105" s="80" t="str">
        <f>IF(AND(申込書!$C$109&lt;&gt;"▼プルダウンより選択してください",申込書!$C$109&lt;&gt;"",申込書!$P$109&lt;&gt;"YYYY/MM/DD",$G105&lt;&gt;""),申込書!$P$109,"")</f>
        <v/>
      </c>
      <c r="ET105" s="81" t="str">
        <f>IF(AND(申込書!$C$109&lt;&gt;"▼プルダウンより選択してください",申込書!$C$109&lt;&gt;"",$G105&lt;&gt;""),申込書!$M$109,"")</f>
        <v/>
      </c>
      <c r="EU105" s="81" t="str">
        <f>IF($ES$3&lt;&gt;"コンテンツなし",IF(AND(申込書!$AH$4="GIGAスクールパック",SUM($P105,$R105)&lt;&gt;0),SUM($P105,$R105),IF(AND(申込書!$AH$4="SKY安心GIGAタブレット",SUM($T105,$V105)&lt;&gt;0),SUM($T105,$V105),"")),"")</f>
        <v/>
      </c>
      <c r="EV105" s="81" t="str">
        <f>IF($ES$3&lt;&gt;"コンテンツなし",IF(AND(申込書!$AH$4="GIGAスクールパック",SUM($Q105,$S105)&lt;&gt;0),SUM($Q105,$S105),IF(AND(申込書!$AH$4="SKY安心GIGAタブレット",SUM($U105,$W105)&lt;&gt;0),SUM($U105,$W105),"")),"")</f>
        <v/>
      </c>
      <c r="EW105" s="157"/>
      <c r="EX105" s="82"/>
      <c r="EY105" s="80" t="str">
        <f>IF(AND(申込書!$C$110&lt;&gt;"▼プルダウンより選択してください",申込書!$C$110&lt;&gt;"",申込書!$P$110&lt;&gt;"YYYY/MM/DD",$G105&lt;&gt;""),申込書!$P$110,"")</f>
        <v/>
      </c>
      <c r="EZ105" s="81" t="str">
        <f>IF(AND(申込書!$C$110&lt;&gt;"▼プルダウンより選択してください",申込書!$C$110&lt;&gt;"",$G105&lt;&gt;""),申込書!$M$110,"")</f>
        <v/>
      </c>
      <c r="FA105" s="81" t="str">
        <f>IF($EY$3&lt;&gt;"コンテンツなし",IF(AND(申込書!$AH$4="GIGAスクールパック",SUM($P105,$R105)&lt;&gt;0),SUM($P105,$R105),IF(AND(申込書!$AH$4="SKY安心GIGAタブレット",SUM($T105,$V105)&lt;&gt;0),SUM($T105,$V105),"")),"")</f>
        <v/>
      </c>
      <c r="FB105" s="81" t="str">
        <f>IF($EY$3&lt;&gt;"コンテンツなし",IF(AND(申込書!$AH$4="GIGAスクールパック",SUM($Q105,$S105)&lt;&gt;0),SUM($Q105,$S105),IF(AND(申込書!$AH$4="SKY安心GIGAタブレット",SUM($U105,$W105)&lt;&gt;0),SUM($U105,$W105),"")),"")</f>
        <v/>
      </c>
      <c r="FC105" s="157"/>
      <c r="FD105" s="82"/>
      <c r="FE105" s="80" t="str">
        <f>IF(AND(申込書!$C$111&lt;&gt;"▼プルダウンより選択してください",申込書!$C$111&lt;&gt;"",申込書!$P$111&lt;&gt;"YYYY/MM/DD",$G105&lt;&gt;""),申込書!$P$111,"")</f>
        <v/>
      </c>
      <c r="FF105" s="81" t="str">
        <f>IF(AND(申込書!$C$111&lt;&gt;"▼プルダウンより選択してください",申込書!$C$111&lt;&gt;"",$G105&lt;&gt;""),申込書!$M$111,"")</f>
        <v/>
      </c>
      <c r="FG105" s="81" t="str">
        <f>IF($FE$3&lt;&gt;"コンテンツなし",IF(AND(申込書!$AH$4="GIGAスクールパック",SUM($P105,$R105)&lt;&gt;0),SUM($P105,$R105),IF(AND(申込書!$AH$4="SKY安心GIGAタブレット",SUM($T105,$V105)&lt;&gt;0),SUM($T105,$V105),"")),"")</f>
        <v/>
      </c>
      <c r="FH105" s="81" t="str">
        <f>IF($FE$3&lt;&gt;"コンテンツなし",IF(AND(申込書!$AH$4="GIGAスクールパック",SUM($Q105,$S105)&lt;&gt;0),SUM($Q105,$S105),IF(AND(申込書!$AH$4="SKY安心GIGAタブレット",SUM($U105,$W105)&lt;&gt;0),SUM($U105,$W105),"")),"")</f>
        <v/>
      </c>
      <c r="FI105" s="157"/>
      <c r="FJ105" s="82"/>
      <c r="FK105" s="80" t="str">
        <f>IF(AND(申込書!$C$112&lt;&gt;"▼プルダウンより選択してください",申込書!$C$112&lt;&gt;"",申込書!$P$112&lt;&gt;"YYYY/MM/DD",$G105&lt;&gt;""),申込書!$P$112,"")</f>
        <v/>
      </c>
      <c r="FL105" s="81" t="str">
        <f>IF(AND(申込書!$C$112&lt;&gt;"▼プルダウンより選択してください",申込書!$C$112&lt;&gt;"",$G105&lt;&gt;""),申込書!$M$112,"")</f>
        <v/>
      </c>
      <c r="FM105" s="81" t="str">
        <f>IF($FK$3&lt;&gt;"コンテンツなし",IF(AND(申込書!$AH$4="GIGAスクールパック",SUM($P105,$R105)&lt;&gt;0),SUM($P105,$R105),IF(AND(申込書!$AH$4="SKY安心GIGAタブレット",SUM($T105,$V105)&lt;&gt;0),SUM($T105,$V105),"")),"")</f>
        <v/>
      </c>
      <c r="FN105" s="81" t="str">
        <f>IF($FK$3&lt;&gt;"コンテンツなし",IF(AND(申込書!$AH$4="GIGAスクールパック",SUM($Q105,$S105)&lt;&gt;0),SUM($Q105,$S105),IF(AND(申込書!$AH$4="SKY安心GIGAタブレット",SUM($U105,$W105)&lt;&gt;0),SUM($U105,$W105),"")),"")</f>
        <v/>
      </c>
      <c r="FO105" s="157"/>
      <c r="FP105" s="82"/>
      <c r="FQ105" s="80" t="str">
        <f>IF(AND(申込書!$C$113&lt;&gt;"▼プルダウンより選択してください",申込書!$C$113&lt;&gt;"",申込書!$P$113&lt;&gt;"YYYY/MM/DD",$G105&lt;&gt;""),申込書!$P$113,"")</f>
        <v/>
      </c>
      <c r="FR105" s="81" t="str">
        <f>IF(AND(申込書!$C$113&lt;&gt;"▼プルダウンより選択してください",申込書!$C$113&lt;&gt;"",$G105&lt;&gt;""),申込書!$M$113,"")</f>
        <v/>
      </c>
      <c r="FS105" s="81" t="str">
        <f>IF($FQ$3&lt;&gt;"コンテンツなし",IF(AND(申込書!$AH$4="GIGAスクールパック",SUM($P105,$R105)&lt;&gt;0),SUM($P105,$R105),IF(AND(申込書!$AH$4="SKY安心GIGAタブレット",SUM($T105,$V105)&lt;&gt;0),SUM($T105,$V105),"")),"")</f>
        <v/>
      </c>
      <c r="FT105" s="81" t="str">
        <f>IF($FQ$3&lt;&gt;"コンテンツなし",IF(AND(申込書!$AH$4="GIGAスクールパック",SUM($Q105,$S105)&lt;&gt;0),SUM($Q105,$S105),IF(AND(申込書!$AH$4="SKY安心GIGAタブレット",SUM($U105,$W105)&lt;&gt;0),SUM($U105,$W105),"")),"")</f>
        <v/>
      </c>
      <c r="FU105" s="157"/>
      <c r="FV105" s="82"/>
      <c r="FW105" s="80" t="str">
        <f>IF(AND(申込書!$C$114&lt;&gt;"▼プルダウンより選択してください",申込書!$C$114&lt;&gt;"",申込書!$P$114&lt;&gt;"YYYY/MM/DD",$G105&lt;&gt;""),申込書!$P$114,"")</f>
        <v/>
      </c>
      <c r="FX105" s="81" t="str">
        <f>IF(AND(申込書!$C$114&lt;&gt;"▼プルダウンより選択してください",申込書!$C$114&lt;&gt;"",$G105&lt;&gt;""),申込書!$M$114,"")</f>
        <v/>
      </c>
      <c r="FY105" s="81" t="str">
        <f>IF($FW$3&lt;&gt;"コンテンツなし",IF(AND(申込書!$AH$4="GIGAスクールパック",SUM($P105,$R105)&lt;&gt;0),SUM($P105,$R105),IF(AND(申込書!$AH$4="SKY安心GIGAタブレット",SUM($T105,$V105)&lt;&gt;0),SUM($T105,$V105),"")),"")</f>
        <v/>
      </c>
      <c r="FZ105" s="81" t="str">
        <f>IF($FW$3&lt;&gt;"コンテンツなし",IF(AND(申込書!$AH$4="GIGAスクールパック",SUM($Q105,$S105)&lt;&gt;0),SUM($Q105,$S105),IF(AND(申込書!$AH$4="SKY安心GIGAタブレット",SUM($U105,$W105)&lt;&gt;0),SUM($U105,$W105),"")),"")</f>
        <v/>
      </c>
      <c r="GA105" s="157"/>
      <c r="GB105" s="82"/>
      <c r="GC105" s="80" t="str">
        <f>IF(AND(申込書!$C$115&lt;&gt;"▼プルダウンより選択してください",申込書!$C$115&lt;&gt;"",申込書!$P$115&lt;&gt;"YYYY/MM/DD",$G105&lt;&gt;""),申込書!$P$115,"")</f>
        <v/>
      </c>
      <c r="GD105" s="81" t="str">
        <f>IF(AND(申込書!$C$115&lt;&gt;"▼プルダウンより選択してください",申込書!$C$115&lt;&gt;"",$G105&lt;&gt;""),申込書!$M$115,"")</f>
        <v/>
      </c>
      <c r="GE105" s="81" t="str">
        <f>IF($GC$3&lt;&gt;"コンテンツなし",IF(AND(申込書!$AH$4="GIGAスクールパック",SUM($P105,$R105)&lt;&gt;0),SUM($P105,$R105),IF(AND(申込書!$AH$4="SKY安心GIGAタブレット",SUM($T105,$V105)&lt;&gt;0),SUM($T105,$V105),"")),"")</f>
        <v/>
      </c>
      <c r="GF105" s="81" t="str">
        <f>IF($GC$3&lt;&gt;"コンテンツなし",IF(AND(申込書!$AH$4="GIGAスクールパック",SUM($Q105,$S105)&lt;&gt;0),SUM($Q105,$S105),IF(AND(申込書!$AH$4="SKY安心GIGAタブレット",SUM($U105,$W105)&lt;&gt;0),SUM($U105,$W105),"")),"")</f>
        <v/>
      </c>
      <c r="GG105" s="157"/>
      <c r="GH105" s="82"/>
      <c r="GI105" s="80" t="str">
        <f>IF(AND(申込書!$C$116&lt;&gt;"▼プルダウンより選択してください",申込書!$C$116&lt;&gt;"",申込書!$P$116&lt;&gt;"YYYY/MM/DD",$G105&lt;&gt;""),申込書!$P$116,"")</f>
        <v/>
      </c>
      <c r="GJ105" s="81" t="str">
        <f>IF(AND(申込書!$C$116&lt;&gt;"▼プルダウンより選択してください",申込書!$C$116&lt;&gt;"",$G105&lt;&gt;""),申込書!$M$116,"")</f>
        <v/>
      </c>
      <c r="GK105" s="81" t="str">
        <f>IF($GI$3&lt;&gt;"コンテンツなし",IF(AND(申込書!$AH$4="GIGAスクールパック",SUM($P105,$R105)&lt;&gt;0),SUM($P105,$R105),IF(AND(申込書!$AH$4="SKY安心GIGAタブレット",SUM($T105,$V105)&lt;&gt;0),SUM($T105,$V105),"")),"")</f>
        <v/>
      </c>
      <c r="GL105" s="81" t="str">
        <f>IF($GI$3&lt;&gt;"コンテンツなし",IF(AND(申込書!$AH$4="GIGAスクールパック",SUM($Q105,$S105)&lt;&gt;0),SUM($Q105,$S105),IF(AND(申込書!$AH$4="SKY安心GIGAタブレット",SUM($U105,$W105)&lt;&gt;0),SUM($U105,$W105),"")),"")</f>
        <v/>
      </c>
      <c r="GM105" s="157"/>
      <c r="GN105" s="82"/>
      <c r="GO105" s="80" t="str">
        <f>IF(AND(申込書!$C$117&lt;&gt;"▼プルダウンより選択してください",申込書!$C$117&lt;&gt;"",申込書!$P$117&lt;&gt;"YYYY/MM/DD",$G105&lt;&gt;""),申込書!$P$117,"")</f>
        <v/>
      </c>
      <c r="GP105" s="81" t="str">
        <f>IF(AND(申込書!$C$117&lt;&gt;"▼プルダウンより選択してください",申込書!$C$117&lt;&gt;"",$G105&lt;&gt;""),申込書!$M$117,"")</f>
        <v/>
      </c>
      <c r="GQ105" s="81" t="str">
        <f>IF($GO$3&lt;&gt;"コンテンツなし",IF(AND(申込書!$AH$4="GIGAスクールパック",SUM($P105,$R105)&lt;&gt;0),SUM($P105,$R105),IF(AND(申込書!$AH$4="SKY安心GIGAタブレット",SUM($T105,$V105)&lt;&gt;0),SUM($T105,$V105),"")),"")</f>
        <v/>
      </c>
      <c r="GR105" s="81" t="str">
        <f>IF($GO$3&lt;&gt;"コンテンツなし",IF(AND(申込書!$AH$4="GIGAスクールパック",SUM($Q105,$S105)&lt;&gt;0),SUM($Q105,$S105),IF(AND(申込書!$AH$4="SKY安心GIGAタブレット",SUM($U105,$W105)&lt;&gt;0),SUM($U105,$W105),"")),"")</f>
        <v/>
      </c>
      <c r="GS105" s="157"/>
      <c r="GT105" s="82"/>
      <c r="GU105" s="80" t="str">
        <f>IF(AND(申込書!$C$118&lt;&gt;"▼プルダウンより選択してください",申込書!$C$118&lt;&gt;"",申込書!$P$118&lt;&gt;"YYYY/MM/DD",$G105&lt;&gt;""),申込書!$P$118,"")</f>
        <v/>
      </c>
      <c r="GV105" s="81" t="str">
        <f>IF(AND(申込書!$C$118&lt;&gt;"▼プルダウンより選択してください",申込書!$C$118&lt;&gt;"",$G105&lt;&gt;""),申込書!$M$118,"")</f>
        <v/>
      </c>
      <c r="GW105" s="81" t="str">
        <f>IF($GU$3&lt;&gt;"コンテンツなし",IF(AND(申込書!$AH$4="GIGAスクールパック",SUM($P105,$R105)&lt;&gt;0),SUM($P105,$R105),IF(AND(申込書!$AH$4="SKY安心GIGAタブレット",SUM($T105,$V105)&lt;&gt;0),SUM($T105,$V105),"")),"")</f>
        <v/>
      </c>
      <c r="GX105" s="81" t="str">
        <f>IF($GU$3&lt;&gt;"コンテンツなし",IF(AND(申込書!$AH$4="GIGAスクールパック",SUM($Q105,$S105)&lt;&gt;0),SUM($Q105,$S105),IF(AND(申込書!$AH$4="SKY安心GIGAタブレット",SUM($U105,$W105)&lt;&gt;0),SUM($U105,$W105),"")),"")</f>
        <v/>
      </c>
      <c r="GY105" s="157"/>
      <c r="GZ105" s="82"/>
      <c r="HA105" s="80" t="str">
        <f>IF(AND(申込書!$C$119&lt;&gt;"▼プルダウンより選択してください",申込書!$C$119&lt;&gt;"",申込書!$P$119&lt;&gt;"YYYY/MM/DD",$G105&lt;&gt;""),申込書!$P$119,"")</f>
        <v/>
      </c>
      <c r="HB105" s="81" t="str">
        <f>IF(AND(申込書!$C$119&lt;&gt;"▼プルダウンより選択してください",申込書!$C$119&lt;&gt;"",$G105&lt;&gt;""),申込書!$M$119,"")</f>
        <v/>
      </c>
      <c r="HC105" s="81" t="str">
        <f>IF($HA$3&lt;&gt;"コンテンツなし",IF(AND(申込書!$AH$4="GIGAスクールパック",SUM($P105,$R105)&lt;&gt;0),SUM($P105,$R105),IF(AND(申込書!$AH$4="SKY安心GIGAタブレット",SUM($T105,$V105)&lt;&gt;0),SUM($T105,$V105),"")),"")</f>
        <v/>
      </c>
      <c r="HD105" s="81" t="str">
        <f>IF($HA$3&lt;&gt;"コンテンツなし",IF(AND(申込書!$AH$4="GIGAスクールパック",SUM($Q105,$S105)&lt;&gt;0),SUM($Q105,$S105),IF(AND(申込書!$AH$4="SKY安心GIGAタブレット",SUM($U105,$W105)&lt;&gt;0),SUM($U105,$W105),"")),"")</f>
        <v/>
      </c>
      <c r="HE105" s="157"/>
      <c r="HF105" s="82"/>
      <c r="HG105" s="83"/>
    </row>
    <row r="106" spans="2:215" ht="26.85" customHeight="1">
      <c r="B106" s="62">
        <f t="shared" si="1"/>
        <v>101</v>
      </c>
      <c r="C106" s="63"/>
      <c r="D106" s="64"/>
      <c r="E106" s="207"/>
      <c r="F106" s="65"/>
      <c r="G106" s="66"/>
      <c r="H106" s="67"/>
      <c r="I106" s="68"/>
      <c r="J106" s="69"/>
      <c r="K106" s="70"/>
      <c r="L106" s="71"/>
      <c r="M106" s="72"/>
      <c r="N106" s="73"/>
      <c r="O106" s="74"/>
      <c r="P106" s="179"/>
      <c r="Q106" s="180"/>
      <c r="R106" s="180"/>
      <c r="S106" s="181"/>
      <c r="T106" s="179"/>
      <c r="U106" s="180"/>
      <c r="V106" s="182"/>
      <c r="W106" s="181"/>
      <c r="X106" s="75"/>
      <c r="Y106" s="76"/>
      <c r="Z106" s="77"/>
      <c r="AA106" s="78"/>
      <c r="AB106" s="79"/>
      <c r="AC106" s="79"/>
      <c r="AD106" s="79"/>
      <c r="AE106" s="77"/>
      <c r="AF106" s="139"/>
      <c r="AG106" s="139"/>
      <c r="AH106" s="139"/>
      <c r="AI106" s="80" t="str">
        <f>IF(AND(申込書!$C$90&lt;&gt;"▼プルダウンより選択してください",申込書!$C$90&lt;&gt;"",申込書!$P$90&lt;&gt;"YYYY/MM/DD",$G106&lt;&gt;""),申込書!$P$90,"")</f>
        <v/>
      </c>
      <c r="AJ106" s="81" t="str">
        <f>IF(AND(申込書!$C$90&lt;&gt;"▼プルダウンより選択してください",申込書!$C$90&lt;&gt;"",$G106&lt;&gt;""),申込書!$M$90,"")</f>
        <v/>
      </c>
      <c r="AK106" s="81" t="str">
        <f>IF($AI$3&lt;&gt;"コンテンツなし",IF(AND(申込書!$AH$4="GIGAスクールパック",SUM($P106,$R106)&lt;&gt;0),SUM($P106,$R106),IF(AND(申込書!$AH$4="SKY安心GIGAタブレット",SUM($T106,$V106)&lt;&gt;0),SUM($T106,$V106),"")),"")</f>
        <v/>
      </c>
      <c r="AL106" s="81" t="str">
        <f>IF($AI$3&lt;&gt;"コンテンツなし",IF(AND(申込書!$AH$4="GIGAスクールパック",SUM($Q106,$S106)&lt;&gt;0),SUM($Q106,$S106),IF(AND(申込書!$AH$4="SKY安心GIGAタブレット",SUM($U106,$W106)&lt;&gt;0),SUM($U106,$W106),"")),"")</f>
        <v/>
      </c>
      <c r="AM106" s="157"/>
      <c r="AN106" s="82"/>
      <c r="AO106" s="80" t="str">
        <f>IF(AND(申込書!$C$91&lt;&gt;"▼プルダウンより選択してください",申込書!$C$91&lt;&gt;"",申込書!$P$91&lt;&gt;"YYYY/MM/DD",$G106&lt;&gt;""),申込書!$P$91,"")</f>
        <v/>
      </c>
      <c r="AP106" s="81" t="str">
        <f>IF(AND(申込書!$C$91&lt;&gt;"▼プルダウンより選択してください",申込書!$C$91&lt;&gt;"",$G106&lt;&gt;""),申込書!$M$91,"")</f>
        <v/>
      </c>
      <c r="AQ106" s="81" t="str">
        <f>IF($AO$3&lt;&gt;"コンテンツなし",IF(AND(申込書!$AH$4="GIGAスクールパック",SUM($P106,$R106)&lt;&gt;0),SUM($P106,$R106),IF(AND(申込書!$AH$4="SKY安心GIGAタブレット",SUM($T106,$V106)&lt;&gt;0),SUM($T106,$V106),"")),"")</f>
        <v/>
      </c>
      <c r="AR106" s="81" t="str">
        <f>IF($AO$3&lt;&gt;"コンテンツなし",IF(AND(申込書!$AH$4="GIGAスクールパック",SUM($Q106,$S106)&lt;&gt;0),SUM($Q106,$S106),IF(AND(申込書!$AH$4="SKY安心GIGAタブレット",SUM($U106,$W106)&lt;&gt;0),SUM($U106,$W106),"")),"")</f>
        <v/>
      </c>
      <c r="AS106" s="157"/>
      <c r="AT106" s="82"/>
      <c r="AU106" s="80" t="str">
        <f>IF(AND(申込書!$C$92&lt;&gt;"▼プルダウンより選択してください",申込書!$C$92&lt;&gt;"",申込書!$P$92&lt;&gt;"YYYY/MM/DD",$G106&lt;&gt;""),申込書!$P$92,"")</f>
        <v/>
      </c>
      <c r="AV106" s="81" t="str">
        <f>IF(AND(申込書!$C$92&lt;&gt;"▼プルダウンより選択してください",申込書!$C$92&lt;&gt;"",$G106&lt;&gt;""),申込書!$M$92,"")</f>
        <v/>
      </c>
      <c r="AW106" s="81" t="str">
        <f>IF($AU$3&lt;&gt;"コンテンツなし",IF(AND(申込書!$AH$4="GIGAスクールパック",SUM($P106,$R106)&lt;&gt;0),SUM($P106,$R106),IF(AND(申込書!$AH$4="SKY安心GIGAタブレット",SUM($T106,$V106)&lt;&gt;0),SUM($T106,$V106),"")),"")</f>
        <v/>
      </c>
      <c r="AX106" s="81" t="str">
        <f>IF($AU$3&lt;&gt;"コンテンツなし",IF(AND(申込書!$AH$4="GIGAスクールパック",SUM($Q106,$S106)&lt;&gt;0),SUM($Q106,$S106),IF(AND(申込書!$AH$4="SKY安心GIGAタブレット",SUM($U106,$W106)&lt;&gt;0),SUM($U106,$W106),"")),"")</f>
        <v/>
      </c>
      <c r="AY106" s="157"/>
      <c r="AZ106" s="82"/>
      <c r="BA106" s="80" t="str">
        <f>IF(AND(申込書!$C$93&lt;&gt;"▼プルダウンより選択してください",申込書!$C$93&lt;&gt;"",申込書!$P$93&lt;&gt;"YYYY/MM/DD",$G106&lt;&gt;""),申込書!$P$93,"")</f>
        <v/>
      </c>
      <c r="BB106" s="81" t="str">
        <f>IF(AND(申込書!$C$93&lt;&gt;"▼プルダウンより選択してください",申込書!$C$93&lt;&gt;"",申込書!$M$93&gt;=1,$G106&lt;&gt;""),申込書!$M$93,"")</f>
        <v/>
      </c>
      <c r="BC106" s="81" t="str">
        <f>IF($BA$3&lt;&gt;"コンテンツなし",IF(AND(申込書!$AH$4="GIGAスクールパック",SUM($P106,$R106)&lt;&gt;0),SUM($P106,$R106),IF(AND(申込書!$AH$4="SKY安心GIGAタブレット",SUM($T106,$V106)&lt;&gt;0),SUM($T106,$V106),"")),"")</f>
        <v/>
      </c>
      <c r="BD106" s="81" t="str">
        <f>IF($BA$3&lt;&gt;"コンテンツなし",IF(AND(申込書!$AH$4="GIGAスクールパック",SUM($Q106,$S106)&lt;&gt;0),SUM($Q106,$S106),IF(AND(申込書!$AH$4="SKY安心GIGAタブレット",SUM($U106,$W106)&lt;&gt;0),SUM($U106,$W106),"")),"")</f>
        <v/>
      </c>
      <c r="BE106" s="157"/>
      <c r="BF106" s="82"/>
      <c r="BG106" s="80" t="str">
        <f>IF(AND(申込書!$C$94&lt;&gt;"▼プルダウンより選択してください",申込書!$C$94&lt;&gt;"",申込書!$P$94&lt;&gt;"YYYY/MM/DD",$G106&lt;&gt;""),申込書!$P$94,"")</f>
        <v/>
      </c>
      <c r="BH106" s="81" t="str">
        <f>IF(AND(申込書!$C$94&lt;&gt;"▼プルダウンより選択してください",申込書!$C$94&lt;&gt;"",$G106&lt;&gt;""),申込書!$M$94,"")</f>
        <v/>
      </c>
      <c r="BI106" s="81" t="str">
        <f>IF($BG$3&lt;&gt;"コンテンツなし",IF(AND(申込書!$AH$4="GIGAスクールパック",SUM($P106,$R106)&lt;&gt;0),SUM($P106,$R106),IF(AND(申込書!$AH$4="SKY安心GIGAタブレット",SUM($T106,$V106)&lt;&gt;0),SUM($T106,$V106),"")),"")</f>
        <v/>
      </c>
      <c r="BJ106" s="81" t="str">
        <f>IF($BG$3&lt;&gt;"コンテンツなし",IF(AND(申込書!$AH$4="GIGAスクールパック",SUM($Q106,$S106)&lt;&gt;0),SUM($Q106,$S106),IF(AND(申込書!$AH$4="SKY安心GIGAタブレット",SUM($U106,$W106)&lt;&gt;0),SUM($U106,$W106),"")),"")</f>
        <v/>
      </c>
      <c r="BK106" s="157"/>
      <c r="BL106" s="82"/>
      <c r="BM106" s="80" t="str">
        <f>IF(AND(申込書!$C$95&lt;&gt;"▼プルダウンより選択してください",申込書!$C$95&lt;&gt;"",申込書!$P$95&lt;&gt;"YYYY/MM/DD",$G106&lt;&gt;""),申込書!$P$95,"")</f>
        <v/>
      </c>
      <c r="BN106" s="81" t="str">
        <f>IF(AND(申込書!$C$95&lt;&gt;"▼プルダウンより選択してください",申込書!$C$95&lt;&gt;"",$G106&lt;&gt;""),申込書!$M$95,"")</f>
        <v/>
      </c>
      <c r="BO106" s="81" t="str">
        <f>IF($BM$3&lt;&gt;"コンテンツなし",IF(AND(申込書!$AH$4="GIGAスクールパック",SUM($P106,$R106)&lt;&gt;0),SUM($P106,$R106),IF(AND(申込書!$AH$4="SKY安心GIGAタブレット",SUM($T106,$V106)&lt;&gt;0),SUM($T106,$V106),"")),"")</f>
        <v/>
      </c>
      <c r="BP106" s="81" t="str">
        <f>IF($BM$3&lt;&gt;"コンテンツなし",IF(AND(申込書!$AH$4="GIGAスクールパック",SUM($Q106,$S106)&lt;&gt;0),SUM($Q106,$S106),IF(AND(申込書!$AH$4="SKY安心GIGAタブレット",SUM($U106,$W106)&lt;&gt;0),SUM($U106,$W106),"")),"")</f>
        <v/>
      </c>
      <c r="BQ106" s="157"/>
      <c r="BR106" s="82"/>
      <c r="BS106" s="80" t="str">
        <f>IF(AND(申込書!$C$96&lt;&gt;"▼プルダウンより選択してください",申込書!$C$96&lt;&gt;"",申込書!$P$96&lt;&gt;"YYYY/MM/DD",$G106&lt;&gt;""),申込書!$P$96,"")</f>
        <v/>
      </c>
      <c r="BT106" s="81" t="str">
        <f>IF(AND(申込書!$C$96&lt;&gt;"▼プルダウンより選択してください",申込書!$C$96&lt;&gt;"",$G106&lt;&gt;""),申込書!$M$96,"")</f>
        <v/>
      </c>
      <c r="BU106" s="81" t="str">
        <f>IF($BS$3&lt;&gt;"コンテンツなし",IF(AND(申込書!$AH$4="GIGAスクールパック",SUM($P106,$R106)&lt;&gt;0),SUM($P106,$R106),IF(AND(申込書!$AH$4="SKY安心GIGAタブレット",SUM($T106,$V106)&lt;&gt;0),SUM($T106,$V106),"")),"")</f>
        <v/>
      </c>
      <c r="BV106" s="81" t="str">
        <f>IF($BS$3&lt;&gt;"コンテンツなし",IF(AND(申込書!$AH$4="GIGAスクールパック",SUM($Q106,$S106)&lt;&gt;0),SUM($Q106,$S106),IF(AND(申込書!$AH$4="SKY安心GIGAタブレット",SUM($U106,$W106)&lt;&gt;0),SUM($U106,$W106),"")),"")</f>
        <v/>
      </c>
      <c r="BW106" s="157"/>
      <c r="BX106" s="82"/>
      <c r="BY106" s="80" t="str">
        <f>IF(AND(申込書!$C$97&lt;&gt;"▼プルダウンより選択してください",申込書!$C$97&lt;&gt;"",申込書!$P$97&lt;&gt;"YYYY/MM/DD",$G106&lt;&gt;""),申込書!$P$97,"")</f>
        <v/>
      </c>
      <c r="BZ106" s="81" t="str">
        <f>IF(AND(申込書!$C$97&lt;&gt;"▼プルダウンより選択してください",申込書!$C$97&lt;&gt;"",$G106&lt;&gt;""),申込書!$M$97,"")</f>
        <v/>
      </c>
      <c r="CA106" s="81" t="str">
        <f>IF($BY$3&lt;&gt;"コンテンツなし",IF(AND(申込書!$AH$4="GIGAスクールパック",SUM($P106,$R106)&lt;&gt;0),SUM($P106,$R106),IF(AND(申込書!$AH$4="SKY安心GIGAタブレット",SUM($T106,$V106)&lt;&gt;0),SUM($T106,$V106),"")),"")</f>
        <v/>
      </c>
      <c r="CB106" s="81" t="str">
        <f>IF($BY$3&lt;&gt;"コンテンツなし",IF(AND(申込書!$AH$4="GIGAスクールパック",SUM($Q106,$S106)&lt;&gt;0),SUM($Q106,$S106),IF(AND(申込書!$AH$4="SKY安心GIGAタブレット",SUM($U106,$W106)&lt;&gt;0),SUM($U106,$W106),"")),"")</f>
        <v/>
      </c>
      <c r="CC106" s="157"/>
      <c r="CD106" s="82"/>
      <c r="CE106" s="80" t="str">
        <f>IF(AND(申込書!$C$98&lt;&gt;"▼プルダウンより選択してください",申込書!$C$98&lt;&gt;"",申込書!$P$98&lt;&gt;"YYYY/MM/DD",$G106&lt;&gt;""),申込書!$P$98,"")</f>
        <v/>
      </c>
      <c r="CF106" s="81" t="str">
        <f>IF(AND(申込書!$C$98&lt;&gt;"▼プルダウンより選択してください",申込書!$C$98&lt;&gt;"",$G106&lt;&gt;""),申込書!$M$98,"")</f>
        <v/>
      </c>
      <c r="CG106" s="81" t="str">
        <f>IF($CE$3&lt;&gt;"コンテンツなし",IF(AND(申込書!$AH$4="GIGAスクールパック",SUM($P106,$R106)&lt;&gt;0),SUM($P106,$R106),IF(AND(申込書!$AH$4="SKY安心GIGAタブレット",SUM($T106,$V106)&lt;&gt;0),SUM($T106,$V106),"")),"")</f>
        <v/>
      </c>
      <c r="CH106" s="81" t="str">
        <f>IF($CE$3&lt;&gt;"コンテンツなし",IF(AND(申込書!$AH$4="GIGAスクールパック",SUM($Q106,$S106)&lt;&gt;0),SUM($Q106,$S106),IF(AND(申込書!$AH$4="SKY安心GIGAタブレット",SUM($U106,$W106)&lt;&gt;0),SUM($U106,$W106),"")),"")</f>
        <v/>
      </c>
      <c r="CI106" s="157"/>
      <c r="CJ106" s="82"/>
      <c r="CK106" s="80" t="str">
        <f>IF(AND(申込書!$C$99&lt;&gt;"▼プルダウンより選択してください",申込書!$C$99&lt;&gt;"",申込書!$P$99&lt;&gt;"YYYY/MM/DD",$G106&lt;&gt;""),申込書!$P$99,"")</f>
        <v/>
      </c>
      <c r="CL106" s="81" t="str">
        <f>IF(AND(申込書!$C$99&lt;&gt;"▼プルダウンより選択してください",申込書!$C$99&lt;&gt;"",$G106&lt;&gt;""),申込書!$M$99,"")</f>
        <v/>
      </c>
      <c r="CM106" s="81" t="str">
        <f>IF($CK$3&lt;&gt;"コンテンツなし",IF(AND(申込書!$AH$4="GIGAスクールパック",SUM($P106,$R106)&lt;&gt;0),SUM($P106,$R106),IF(AND(申込書!$AH$4="SKY安心GIGAタブレット",SUM($T106,$V106)&lt;&gt;0),SUM($T106,$V106),"")),"")</f>
        <v/>
      </c>
      <c r="CN106" s="81" t="str">
        <f>IF($CK$3&lt;&gt;"コンテンツなし",IF(AND(申込書!$AH$4="GIGAスクールパック",SUM($Q106,$S106)&lt;&gt;0),SUM($Q106,$S106),IF(AND(申込書!$AH$4="SKY安心GIGAタブレット",SUM($U106,$W106)&lt;&gt;0),SUM($U106,$W106),"")),"")</f>
        <v/>
      </c>
      <c r="CO106" s="157"/>
      <c r="CP106" s="82"/>
      <c r="CQ106" s="80" t="str">
        <f>IF(AND(申込書!$C$100&lt;&gt;"▼プルダウンより選択してください",申込書!$C$100&lt;&gt;"",申込書!$P$100&lt;&gt;"YYYY/MM/DD",$G106&lt;&gt;""),申込書!$P$100,"")</f>
        <v/>
      </c>
      <c r="CR106" s="81" t="str">
        <f>IF(AND(申込書!$C$100&lt;&gt;"▼プルダウンより選択してください",申込書!$C$100&lt;&gt;"",$G106&lt;&gt;""),申込書!$M$100,"")</f>
        <v/>
      </c>
      <c r="CS106" s="81" t="str">
        <f>IF($CQ$3&lt;&gt;"コンテンツなし",IF(AND(申込書!$AH$4="GIGAスクールパック",SUM($P106,$R106)&lt;&gt;0),SUM($P106,$R106),IF(AND(申込書!$AH$4="SKY安心GIGAタブレット",SUM($T106,$V106)&lt;&gt;0),SUM($T106,$V106),"")),"")</f>
        <v/>
      </c>
      <c r="CT106" s="81" t="str">
        <f>IF($CQ$3&lt;&gt;"コンテンツなし",IF(AND(申込書!$AH$4="GIGAスクールパック",SUM($Q106,$S106)&lt;&gt;0),SUM($Q106,$S106),IF(AND(申込書!$AH$4="SKY安心GIGAタブレット",SUM($U106,$W106)&lt;&gt;0),SUM($U106,$W106),"")),"")</f>
        <v/>
      </c>
      <c r="CU106" s="81"/>
      <c r="CV106" s="82"/>
      <c r="CW106" s="80" t="str">
        <f>IF(AND(申込書!$C$101&lt;&gt;"▼プルダウンより選択してください",申込書!$C$101&lt;&gt;"",申込書!$P$101&lt;&gt;"YYYY/MM/DD",$G106&lt;&gt;""),申込書!$P$101,"")</f>
        <v/>
      </c>
      <c r="CX106" s="81" t="str">
        <f>IF(AND(申込書!$C$101&lt;&gt;"▼プルダウンより選択してください",申込書!$C$101&lt;&gt;"",$G106&lt;&gt;""),申込書!$M$101,"")</f>
        <v/>
      </c>
      <c r="CY106" s="81" t="str">
        <f>IF($CW$3&lt;&gt;"コンテンツなし",IF(AND(申込書!$AH$4="GIGAスクールパック",SUM($P106,$R106)&lt;&gt;0),SUM($P106,$R106),IF(AND(申込書!$AH$4="SKY安心GIGAタブレット",SUM($T106,$V106)&lt;&gt;0),SUM($T106,$V106),"")),"")</f>
        <v/>
      </c>
      <c r="CZ106" s="81" t="str">
        <f>IF($CW$3&lt;&gt;"コンテンツなし",IF(AND(申込書!$AH$4="GIGAスクールパック",SUM($Q106,$S106)&lt;&gt;0),SUM($Q106,$S106),IF(AND(申込書!$AH$4="SKY安心GIGAタブレット",SUM($U106,$W106)&lt;&gt;0),SUM($U106,$W106),"")),"")</f>
        <v/>
      </c>
      <c r="DA106" s="81"/>
      <c r="DB106" s="82"/>
      <c r="DC106" s="80" t="str">
        <f>IF(AND(申込書!$C$102&lt;&gt;"▼プルダウンより選択してください",申込書!$C$102&lt;&gt;"",申込書!$P$102&lt;&gt;"YYYY/MM/DD",$G106&lt;&gt;""),申込書!$P$102,"")</f>
        <v/>
      </c>
      <c r="DD106" s="81" t="str">
        <f>IF(AND(申込書!$C$102&lt;&gt;"▼プルダウンより選択してください",申込書!$C$102&lt;&gt;"",$G106&lt;&gt;""),申込書!$M$102,"")</f>
        <v/>
      </c>
      <c r="DE106" s="81" t="str">
        <f>IF($DC$3&lt;&gt;"コンテンツなし",IF(AND(申込書!$AH$4="GIGAスクールパック",SUM($P106,$R106)&lt;&gt;0),SUM($P106,$R106),IF(AND(申込書!$AH$4="SKY安心GIGAタブレット",SUM($T106,$V106)&lt;&gt;0),SUM($T106,$V106),"")),"")</f>
        <v/>
      </c>
      <c r="DF106" s="81" t="str">
        <f>IF($DC$3&lt;&gt;"コンテンツなし",IF(AND(申込書!$AH$4="GIGAスクールパック",SUM($Q106,$S106)&lt;&gt;0),SUM($Q106,$S106),IF(AND(申込書!$AH$4="SKY安心GIGAタブレット",SUM($U106,$W106)&lt;&gt;0),SUM($U106,$W106),"")),"")</f>
        <v/>
      </c>
      <c r="DG106" s="81"/>
      <c r="DH106" s="82"/>
      <c r="DI106" s="80" t="str">
        <f>IF(AND(申込書!$C$103&lt;&gt;"▼プルダウンより選択してください",申込書!$C$103&lt;&gt;"",申込書!$P$103&lt;&gt;"YYYY/MM/DD",$G106&lt;&gt;""),申込書!$P$103,"")</f>
        <v/>
      </c>
      <c r="DJ106" s="81" t="str">
        <f>IF(AND(申込書!$C$103&lt;&gt;"▼プルダウンより選択してください",申込書!$C$103&lt;&gt;"",$G106&lt;&gt;""),申込書!$M$103,"")</f>
        <v/>
      </c>
      <c r="DK106" s="81" t="str">
        <f>IF($DI$3&lt;&gt;"コンテンツなし",IF(AND(申込書!$AH$4="GIGAスクールパック",SUM($P106,$R106)&lt;&gt;0),SUM($P106,$R106),IF(AND(申込書!$AH$4="SKY安心GIGAタブレット",SUM($T106,$V106)&lt;&gt;0),SUM($T106,$V106),"")),"")</f>
        <v/>
      </c>
      <c r="DL106" s="81" t="str">
        <f>IF($DI$3&lt;&gt;"コンテンツなし",IF(AND(申込書!$AH$4="GIGAスクールパック",SUM($Q106,$S106)&lt;&gt;0),SUM($Q106,$S106),IF(AND(申込書!$AH$4="SKY安心GIGAタブレット",SUM($U106,$W106)&lt;&gt;0),SUM($U106,$W106),"")),"")</f>
        <v/>
      </c>
      <c r="DM106" s="81"/>
      <c r="DN106" s="82"/>
      <c r="DO106" s="80" t="str">
        <f>IF(AND(申込書!$C$104&lt;&gt;"▼プルダウンより選択してください",申込書!$C$104&lt;&gt;"",申込書!$P$104&lt;&gt;"YYYY/MM/DD",$G106&lt;&gt;""),申込書!$P$104,"")</f>
        <v/>
      </c>
      <c r="DP106" s="81" t="str">
        <f>IF(AND(申込書!$C$104&lt;&gt;"▼プルダウンより選択してください",申込書!$C$104&lt;&gt;"",$G106&lt;&gt;""),申込書!$M$104,"")</f>
        <v/>
      </c>
      <c r="DQ106" s="81" t="str">
        <f>IF($DO$3&lt;&gt;"コンテンツなし",IF(AND(申込書!$AH$4="GIGAスクールパック",SUM($P106,$R106)&lt;&gt;0),SUM($P106,$R106),IF(AND(申込書!$AH$4="SKY安心GIGAタブレット",SUM($T106,$V106)&lt;&gt;0),SUM($T106,$V106),"")),"")</f>
        <v/>
      </c>
      <c r="DR106" s="81" t="str">
        <f>IF($DO$3&lt;&gt;"コンテンツなし",IF(AND(申込書!$AH$4="GIGAスクールパック",SUM($Q106,$S106)&lt;&gt;0),SUM($Q106,$S106),IF(AND(申込書!$AH$4="SKY安心GIGAタブレット",SUM($U106,$W106)&lt;&gt;0),SUM($U106,$W106),"")),"")</f>
        <v/>
      </c>
      <c r="DS106" s="81"/>
      <c r="DT106" s="82"/>
      <c r="DU106" s="80" t="str">
        <f>IF(AND(申込書!$C$105&lt;&gt;"▼プルダウンより選択してください",申込書!$C$105&lt;&gt;"",申込書!$P$105&lt;&gt;"YYYY/MM/DD",$G106&lt;&gt;""),申込書!$P$105,"")</f>
        <v/>
      </c>
      <c r="DV106" s="81" t="str">
        <f>IF(AND(申込書!$C$105&lt;&gt;"▼プルダウンより選択してください",申込書!$C$105&lt;&gt;"",$G106&lt;&gt;""),申込書!$M$105,"")</f>
        <v/>
      </c>
      <c r="DW106" s="81" t="str">
        <f>IF($DU$3&lt;&gt;"コンテンツなし",IF(AND(申込書!$AH$4="GIGAスクールパック",SUM($P106,$R106)&lt;&gt;0),SUM($P106,$R106),IF(AND(申込書!$AH$4="SKY安心GIGAタブレット",SUM($T106,$V106)&lt;&gt;0),SUM($T106,$V106),"")),"")</f>
        <v/>
      </c>
      <c r="DX106" s="81" t="str">
        <f>IF($DU$3&lt;&gt;"コンテンツなし",IF(AND(申込書!$AH$4="GIGAスクールパック",SUM($Q106,$S106)&lt;&gt;0),SUM($Q106,$S106),IF(AND(申込書!$AH$4="SKY安心GIGAタブレット",SUM($U106,$W106)&lt;&gt;0),SUM($U106,$W106),"")),"")</f>
        <v/>
      </c>
      <c r="DY106" s="157"/>
      <c r="DZ106" s="82"/>
      <c r="EA106" s="80" t="str">
        <f>IF(AND(申込書!$C$106&lt;&gt;"▼プルダウンより選択してください",申込書!$C$106&lt;&gt;"",申込書!$P$106&lt;&gt;"YYYY/MM/DD",$G106&lt;&gt;""),申込書!$P$106,"")</f>
        <v/>
      </c>
      <c r="EB106" s="81" t="str">
        <f>IF(AND(申込書!$C$106&lt;&gt;"▼プルダウンより選択してください",申込書!$C$106&lt;&gt;"",$G106&lt;&gt;""),申込書!$M$106,"")</f>
        <v/>
      </c>
      <c r="EC106" s="81" t="str">
        <f>IF($EA$3&lt;&gt;"コンテンツなし",IF(AND(申込書!$AH$4="GIGAスクールパック",SUM($P106,$R106)&lt;&gt;0),SUM($P106,$R106),IF(AND(申込書!$AH$4="SKY安心GIGAタブレット",SUM($T106,$V106)&lt;&gt;0),SUM($T106,$V106),"")),"")</f>
        <v/>
      </c>
      <c r="ED106" s="81" t="str">
        <f>IF($EA$3&lt;&gt;"コンテンツなし",IF(AND(申込書!$AH$4="GIGAスクールパック",SUM($Q106,$S106)&lt;&gt;0),SUM($Q106,$S106),IF(AND(申込書!$AH$4="SKY安心GIGAタブレット",SUM($U106,$W106)&lt;&gt;0),SUM($U106,$W106),"")),"")</f>
        <v/>
      </c>
      <c r="EE106" s="157"/>
      <c r="EF106" s="82"/>
      <c r="EG106" s="80" t="str">
        <f>IF(AND(申込書!$C$107&lt;&gt;"▼プルダウンより選択してください",申込書!$C$107&lt;&gt;"",申込書!$P$107&lt;&gt;"YYYY/MM/DD",$G106&lt;&gt;""),申込書!$P$107,"")</f>
        <v/>
      </c>
      <c r="EH106" s="81" t="str">
        <f>IF(AND(申込書!$C$107&lt;&gt;"▼プルダウンより選択してください",申込書!$C$107&lt;&gt;"",$G106&lt;&gt;""),申込書!$M$107,"")</f>
        <v/>
      </c>
      <c r="EI106" s="81" t="str">
        <f>IF($EG$3&lt;&gt;"コンテンツなし",IF(AND(申込書!$AH$4="GIGAスクールパック",SUM($P106,$R106)&lt;&gt;0),SUM($P106,$R106),IF(AND(申込書!$AH$4="SKY安心GIGAタブレット",SUM($T106,$V106)&lt;&gt;0),SUM($T106,$V106),"")),"")</f>
        <v/>
      </c>
      <c r="EJ106" s="81" t="str">
        <f>IF($EG$3&lt;&gt;"コンテンツなし",IF(AND(申込書!$AH$4="GIGAスクールパック",SUM($Q106,$S106)&lt;&gt;0),SUM($Q106,$S106),IF(AND(申込書!$AH$4="SKY安心GIGAタブレット",SUM($U106,$W106)&lt;&gt;0),SUM($U106,$W106),"")),"")</f>
        <v/>
      </c>
      <c r="EK106" s="157"/>
      <c r="EL106" s="82"/>
      <c r="EM106" s="80" t="str">
        <f>IF(AND(申込書!$C$108&lt;&gt;"▼プルダウンより選択してください",申込書!$C$108&lt;&gt;"",申込書!$P$108&lt;&gt;"YYYY/MM/DD",$G106&lt;&gt;""),申込書!$P$108,"")</f>
        <v/>
      </c>
      <c r="EN106" s="81" t="str">
        <f>IF(AND(申込書!$C$108&lt;&gt;"▼プルダウンより選択してください",申込書!$C$108&lt;&gt;"",$G106&lt;&gt;""),申込書!$M$108,"")</f>
        <v/>
      </c>
      <c r="EO106" s="81" t="str">
        <f>IF($EM$3&lt;&gt;"コンテンツなし",IF(AND(申込書!$AH$4="GIGAスクールパック",SUM($P106,$R106)&lt;&gt;0),SUM($P106,$R106),IF(AND(申込書!$AH$4="SKY安心GIGAタブレット",SUM($T106,$V106)&lt;&gt;0),SUM($T106,$V106),"")),"")</f>
        <v/>
      </c>
      <c r="EP106" s="81" t="str">
        <f>IF($EM$3&lt;&gt;"コンテンツなし",IF(AND(申込書!$AH$4="GIGAスクールパック",SUM($Q106,$S106)&lt;&gt;0),SUM($Q106,$S106),IF(AND(申込書!$AH$4="SKY安心GIGAタブレット",SUM($U106,$W106)&lt;&gt;0),SUM($U106,$W106),"")),"")</f>
        <v/>
      </c>
      <c r="EQ106" s="157"/>
      <c r="ER106" s="82"/>
      <c r="ES106" s="80" t="str">
        <f>IF(AND(申込書!$C$109&lt;&gt;"▼プルダウンより選択してください",申込書!$C$109&lt;&gt;"",申込書!$P$109&lt;&gt;"YYYY/MM/DD",$G106&lt;&gt;""),申込書!$P$109,"")</f>
        <v/>
      </c>
      <c r="ET106" s="81" t="str">
        <f>IF(AND(申込書!$C$109&lt;&gt;"▼プルダウンより選択してください",申込書!$C$109&lt;&gt;"",$G106&lt;&gt;""),申込書!$M$109,"")</f>
        <v/>
      </c>
      <c r="EU106" s="81" t="str">
        <f>IF($ES$3&lt;&gt;"コンテンツなし",IF(AND(申込書!$AH$4="GIGAスクールパック",SUM($P106,$R106)&lt;&gt;0),SUM($P106,$R106),IF(AND(申込書!$AH$4="SKY安心GIGAタブレット",SUM($T106,$V106)&lt;&gt;0),SUM($T106,$V106),"")),"")</f>
        <v/>
      </c>
      <c r="EV106" s="81" t="str">
        <f>IF($ES$3&lt;&gt;"コンテンツなし",IF(AND(申込書!$AH$4="GIGAスクールパック",SUM($Q106,$S106)&lt;&gt;0),SUM($Q106,$S106),IF(AND(申込書!$AH$4="SKY安心GIGAタブレット",SUM($U106,$W106)&lt;&gt;0),SUM($U106,$W106),"")),"")</f>
        <v/>
      </c>
      <c r="EW106" s="157"/>
      <c r="EX106" s="82"/>
      <c r="EY106" s="80" t="str">
        <f>IF(AND(申込書!$C$110&lt;&gt;"▼プルダウンより選択してください",申込書!$C$110&lt;&gt;"",申込書!$P$110&lt;&gt;"YYYY/MM/DD",$G106&lt;&gt;""),申込書!$P$110,"")</f>
        <v/>
      </c>
      <c r="EZ106" s="81" t="str">
        <f>IF(AND(申込書!$C$110&lt;&gt;"▼プルダウンより選択してください",申込書!$C$110&lt;&gt;"",$G106&lt;&gt;""),申込書!$M$110,"")</f>
        <v/>
      </c>
      <c r="FA106" s="81" t="str">
        <f>IF($EY$3&lt;&gt;"コンテンツなし",IF(AND(申込書!$AH$4="GIGAスクールパック",SUM($P106,$R106)&lt;&gt;0),SUM($P106,$R106),IF(AND(申込書!$AH$4="SKY安心GIGAタブレット",SUM($T106,$V106)&lt;&gt;0),SUM($T106,$V106),"")),"")</f>
        <v/>
      </c>
      <c r="FB106" s="81" t="str">
        <f>IF($EY$3&lt;&gt;"コンテンツなし",IF(AND(申込書!$AH$4="GIGAスクールパック",SUM($Q106,$S106)&lt;&gt;0),SUM($Q106,$S106),IF(AND(申込書!$AH$4="SKY安心GIGAタブレット",SUM($U106,$W106)&lt;&gt;0),SUM($U106,$W106),"")),"")</f>
        <v/>
      </c>
      <c r="FC106" s="157"/>
      <c r="FD106" s="82"/>
      <c r="FE106" s="80" t="str">
        <f>IF(AND(申込書!$C$111&lt;&gt;"▼プルダウンより選択してください",申込書!$C$111&lt;&gt;"",申込書!$P$111&lt;&gt;"YYYY/MM/DD",$G106&lt;&gt;""),申込書!$P$111,"")</f>
        <v/>
      </c>
      <c r="FF106" s="81" t="str">
        <f>IF(AND(申込書!$C$111&lt;&gt;"▼プルダウンより選択してください",申込書!$C$111&lt;&gt;"",$G106&lt;&gt;""),申込書!$M$111,"")</f>
        <v/>
      </c>
      <c r="FG106" s="81" t="str">
        <f>IF($FE$3&lt;&gt;"コンテンツなし",IF(AND(申込書!$AH$4="GIGAスクールパック",SUM($P106,$R106)&lt;&gt;0),SUM($P106,$R106),IF(AND(申込書!$AH$4="SKY安心GIGAタブレット",SUM($T106,$V106)&lt;&gt;0),SUM($T106,$V106),"")),"")</f>
        <v/>
      </c>
      <c r="FH106" s="81" t="str">
        <f>IF($FE$3&lt;&gt;"コンテンツなし",IF(AND(申込書!$AH$4="GIGAスクールパック",SUM($Q106,$S106)&lt;&gt;0),SUM($Q106,$S106),IF(AND(申込書!$AH$4="SKY安心GIGAタブレット",SUM($U106,$W106)&lt;&gt;0),SUM($U106,$W106),"")),"")</f>
        <v/>
      </c>
      <c r="FI106" s="157"/>
      <c r="FJ106" s="82"/>
      <c r="FK106" s="80" t="str">
        <f>IF(AND(申込書!$C$112&lt;&gt;"▼プルダウンより選択してください",申込書!$C$112&lt;&gt;"",申込書!$P$112&lt;&gt;"YYYY/MM/DD",$G106&lt;&gt;""),申込書!$P$112,"")</f>
        <v/>
      </c>
      <c r="FL106" s="81" t="str">
        <f>IF(AND(申込書!$C$112&lt;&gt;"▼プルダウンより選択してください",申込書!$C$112&lt;&gt;"",$G106&lt;&gt;""),申込書!$M$112,"")</f>
        <v/>
      </c>
      <c r="FM106" s="81" t="str">
        <f>IF($FK$3&lt;&gt;"コンテンツなし",IF(AND(申込書!$AH$4="GIGAスクールパック",SUM($P106,$R106)&lt;&gt;0),SUM($P106,$R106),IF(AND(申込書!$AH$4="SKY安心GIGAタブレット",SUM($T106,$V106)&lt;&gt;0),SUM($T106,$V106),"")),"")</f>
        <v/>
      </c>
      <c r="FN106" s="81" t="str">
        <f>IF($FK$3&lt;&gt;"コンテンツなし",IF(AND(申込書!$AH$4="GIGAスクールパック",SUM($Q106,$S106)&lt;&gt;0),SUM($Q106,$S106),IF(AND(申込書!$AH$4="SKY安心GIGAタブレット",SUM($U106,$W106)&lt;&gt;0),SUM($U106,$W106),"")),"")</f>
        <v/>
      </c>
      <c r="FO106" s="157"/>
      <c r="FP106" s="82"/>
      <c r="FQ106" s="80" t="str">
        <f>IF(AND(申込書!$C$113&lt;&gt;"▼プルダウンより選択してください",申込書!$C$113&lt;&gt;"",申込書!$P$113&lt;&gt;"YYYY/MM/DD",$G106&lt;&gt;""),申込書!$P$113,"")</f>
        <v/>
      </c>
      <c r="FR106" s="81" t="str">
        <f>IF(AND(申込書!$C$113&lt;&gt;"▼プルダウンより選択してください",申込書!$C$113&lt;&gt;"",$G106&lt;&gt;""),申込書!$M$113,"")</f>
        <v/>
      </c>
      <c r="FS106" s="81" t="str">
        <f>IF($FQ$3&lt;&gt;"コンテンツなし",IF(AND(申込書!$AH$4="GIGAスクールパック",SUM($P106,$R106)&lt;&gt;0),SUM($P106,$R106),IF(AND(申込書!$AH$4="SKY安心GIGAタブレット",SUM($T106,$V106)&lt;&gt;0),SUM($T106,$V106),"")),"")</f>
        <v/>
      </c>
      <c r="FT106" s="81" t="str">
        <f>IF($FQ$3&lt;&gt;"コンテンツなし",IF(AND(申込書!$AH$4="GIGAスクールパック",SUM($Q106,$S106)&lt;&gt;0),SUM($Q106,$S106),IF(AND(申込書!$AH$4="SKY安心GIGAタブレット",SUM($U106,$W106)&lt;&gt;0),SUM($U106,$W106),"")),"")</f>
        <v/>
      </c>
      <c r="FU106" s="157"/>
      <c r="FV106" s="82"/>
      <c r="FW106" s="80" t="str">
        <f>IF(AND(申込書!$C$114&lt;&gt;"▼プルダウンより選択してください",申込書!$C$114&lt;&gt;"",申込書!$P$114&lt;&gt;"YYYY/MM/DD",$G106&lt;&gt;""),申込書!$P$114,"")</f>
        <v/>
      </c>
      <c r="FX106" s="81" t="str">
        <f>IF(AND(申込書!$C$114&lt;&gt;"▼プルダウンより選択してください",申込書!$C$114&lt;&gt;"",$G106&lt;&gt;""),申込書!$M$114,"")</f>
        <v/>
      </c>
      <c r="FY106" s="81" t="str">
        <f>IF($FW$3&lt;&gt;"コンテンツなし",IF(AND(申込書!$AH$4="GIGAスクールパック",SUM($P106,$R106)&lt;&gt;0),SUM($P106,$R106),IF(AND(申込書!$AH$4="SKY安心GIGAタブレット",SUM($T106,$V106)&lt;&gt;0),SUM($T106,$V106),"")),"")</f>
        <v/>
      </c>
      <c r="FZ106" s="81" t="str">
        <f>IF($FW$3&lt;&gt;"コンテンツなし",IF(AND(申込書!$AH$4="GIGAスクールパック",SUM($Q106,$S106)&lt;&gt;0),SUM($Q106,$S106),IF(AND(申込書!$AH$4="SKY安心GIGAタブレット",SUM($U106,$W106)&lt;&gt;0),SUM($U106,$W106),"")),"")</f>
        <v/>
      </c>
      <c r="GA106" s="157"/>
      <c r="GB106" s="82"/>
      <c r="GC106" s="80" t="str">
        <f>IF(AND(申込書!$C$115&lt;&gt;"▼プルダウンより選択してください",申込書!$C$115&lt;&gt;"",申込書!$P$115&lt;&gt;"YYYY/MM/DD",$G106&lt;&gt;""),申込書!$P$115,"")</f>
        <v/>
      </c>
      <c r="GD106" s="81" t="str">
        <f>IF(AND(申込書!$C$115&lt;&gt;"▼プルダウンより選択してください",申込書!$C$115&lt;&gt;"",$G106&lt;&gt;""),申込書!$M$115,"")</f>
        <v/>
      </c>
      <c r="GE106" s="81" t="str">
        <f>IF($GC$3&lt;&gt;"コンテンツなし",IF(AND(申込書!$AH$4="GIGAスクールパック",SUM($P106,$R106)&lt;&gt;0),SUM($P106,$R106),IF(AND(申込書!$AH$4="SKY安心GIGAタブレット",SUM($T106,$V106)&lt;&gt;0),SUM($T106,$V106),"")),"")</f>
        <v/>
      </c>
      <c r="GF106" s="81" t="str">
        <f>IF($GC$3&lt;&gt;"コンテンツなし",IF(AND(申込書!$AH$4="GIGAスクールパック",SUM($Q106,$S106)&lt;&gt;0),SUM($Q106,$S106),IF(AND(申込書!$AH$4="SKY安心GIGAタブレット",SUM($U106,$W106)&lt;&gt;0),SUM($U106,$W106),"")),"")</f>
        <v/>
      </c>
      <c r="GG106" s="157"/>
      <c r="GH106" s="82"/>
      <c r="GI106" s="80" t="str">
        <f>IF(AND(申込書!$C$116&lt;&gt;"▼プルダウンより選択してください",申込書!$C$116&lt;&gt;"",申込書!$P$116&lt;&gt;"YYYY/MM/DD",$G106&lt;&gt;""),申込書!$P$116,"")</f>
        <v/>
      </c>
      <c r="GJ106" s="81" t="str">
        <f>IF(AND(申込書!$C$116&lt;&gt;"▼プルダウンより選択してください",申込書!$C$116&lt;&gt;"",$G106&lt;&gt;""),申込書!$M$116,"")</f>
        <v/>
      </c>
      <c r="GK106" s="81" t="str">
        <f>IF($GI$3&lt;&gt;"コンテンツなし",IF(AND(申込書!$AH$4="GIGAスクールパック",SUM($P106,$R106)&lt;&gt;0),SUM($P106,$R106),IF(AND(申込書!$AH$4="SKY安心GIGAタブレット",SUM($T106,$V106)&lt;&gt;0),SUM($T106,$V106),"")),"")</f>
        <v/>
      </c>
      <c r="GL106" s="81" t="str">
        <f>IF($GI$3&lt;&gt;"コンテンツなし",IF(AND(申込書!$AH$4="GIGAスクールパック",SUM($Q106,$S106)&lt;&gt;0),SUM($Q106,$S106),IF(AND(申込書!$AH$4="SKY安心GIGAタブレット",SUM($U106,$W106)&lt;&gt;0),SUM($U106,$W106),"")),"")</f>
        <v/>
      </c>
      <c r="GM106" s="157"/>
      <c r="GN106" s="82"/>
      <c r="GO106" s="80" t="str">
        <f>IF(AND(申込書!$C$117&lt;&gt;"▼プルダウンより選択してください",申込書!$C$117&lt;&gt;"",申込書!$P$117&lt;&gt;"YYYY/MM/DD",$G106&lt;&gt;""),申込書!$P$117,"")</f>
        <v/>
      </c>
      <c r="GP106" s="81" t="str">
        <f>IF(AND(申込書!$C$117&lt;&gt;"▼プルダウンより選択してください",申込書!$C$117&lt;&gt;"",$G106&lt;&gt;""),申込書!$M$117,"")</f>
        <v/>
      </c>
      <c r="GQ106" s="81" t="str">
        <f>IF($GO$3&lt;&gt;"コンテンツなし",IF(AND(申込書!$AH$4="GIGAスクールパック",SUM($P106,$R106)&lt;&gt;0),SUM($P106,$R106),IF(AND(申込書!$AH$4="SKY安心GIGAタブレット",SUM($T106,$V106)&lt;&gt;0),SUM($T106,$V106),"")),"")</f>
        <v/>
      </c>
      <c r="GR106" s="81" t="str">
        <f>IF($GO$3&lt;&gt;"コンテンツなし",IF(AND(申込書!$AH$4="GIGAスクールパック",SUM($Q106,$S106)&lt;&gt;0),SUM($Q106,$S106),IF(AND(申込書!$AH$4="SKY安心GIGAタブレット",SUM($U106,$W106)&lt;&gt;0),SUM($U106,$W106),"")),"")</f>
        <v/>
      </c>
      <c r="GS106" s="157"/>
      <c r="GT106" s="82"/>
      <c r="GU106" s="80" t="str">
        <f>IF(AND(申込書!$C$118&lt;&gt;"▼プルダウンより選択してください",申込書!$C$118&lt;&gt;"",申込書!$P$118&lt;&gt;"YYYY/MM/DD",$G106&lt;&gt;""),申込書!$P$118,"")</f>
        <v/>
      </c>
      <c r="GV106" s="81" t="str">
        <f>IF(AND(申込書!$C$118&lt;&gt;"▼プルダウンより選択してください",申込書!$C$118&lt;&gt;"",$G106&lt;&gt;""),申込書!$M$118,"")</f>
        <v/>
      </c>
      <c r="GW106" s="81" t="str">
        <f>IF($GU$3&lt;&gt;"コンテンツなし",IF(AND(申込書!$AH$4="GIGAスクールパック",SUM($P106,$R106)&lt;&gt;0),SUM($P106,$R106),IF(AND(申込書!$AH$4="SKY安心GIGAタブレット",SUM($T106,$V106)&lt;&gt;0),SUM($T106,$V106),"")),"")</f>
        <v/>
      </c>
      <c r="GX106" s="81" t="str">
        <f>IF($GU$3&lt;&gt;"コンテンツなし",IF(AND(申込書!$AH$4="GIGAスクールパック",SUM($Q106,$S106)&lt;&gt;0),SUM($Q106,$S106),IF(AND(申込書!$AH$4="SKY安心GIGAタブレット",SUM($U106,$W106)&lt;&gt;0),SUM($U106,$W106),"")),"")</f>
        <v/>
      </c>
      <c r="GY106" s="157"/>
      <c r="GZ106" s="82"/>
      <c r="HA106" s="80" t="str">
        <f>IF(AND(申込書!$C$119&lt;&gt;"▼プルダウンより選択してください",申込書!$C$119&lt;&gt;"",申込書!$P$119&lt;&gt;"YYYY/MM/DD",$G106&lt;&gt;""),申込書!$P$119,"")</f>
        <v/>
      </c>
      <c r="HB106" s="81" t="str">
        <f>IF(AND(申込書!$C$119&lt;&gt;"▼プルダウンより選択してください",申込書!$C$119&lt;&gt;"",$G106&lt;&gt;""),申込書!$M$119,"")</f>
        <v/>
      </c>
      <c r="HC106" s="81" t="str">
        <f>IF($HA$3&lt;&gt;"コンテンツなし",IF(AND(申込書!$AH$4="GIGAスクールパック",SUM($P106,$R106)&lt;&gt;0),SUM($P106,$R106),IF(AND(申込書!$AH$4="SKY安心GIGAタブレット",SUM($T106,$V106)&lt;&gt;0),SUM($T106,$V106),"")),"")</f>
        <v/>
      </c>
      <c r="HD106" s="81" t="str">
        <f>IF($HA$3&lt;&gt;"コンテンツなし",IF(AND(申込書!$AH$4="GIGAスクールパック",SUM($Q106,$S106)&lt;&gt;0),SUM($Q106,$S106),IF(AND(申込書!$AH$4="SKY安心GIGAタブレット",SUM($U106,$W106)&lt;&gt;0),SUM($U106,$W106),"")),"")</f>
        <v/>
      </c>
      <c r="HE106" s="157"/>
      <c r="HF106" s="82"/>
      <c r="HG106" s="83"/>
    </row>
    <row r="107" spans="2:215" ht="26.85" customHeight="1">
      <c r="B107" s="62">
        <f t="shared" si="1"/>
        <v>102</v>
      </c>
      <c r="C107" s="63"/>
      <c r="D107" s="64"/>
      <c r="E107" s="207"/>
      <c r="F107" s="65"/>
      <c r="G107" s="66"/>
      <c r="H107" s="67"/>
      <c r="I107" s="68"/>
      <c r="J107" s="69"/>
      <c r="K107" s="70"/>
      <c r="L107" s="71"/>
      <c r="M107" s="72"/>
      <c r="N107" s="73"/>
      <c r="O107" s="74"/>
      <c r="P107" s="179"/>
      <c r="Q107" s="180"/>
      <c r="R107" s="180"/>
      <c r="S107" s="181"/>
      <c r="T107" s="179"/>
      <c r="U107" s="180"/>
      <c r="V107" s="182"/>
      <c r="W107" s="181"/>
      <c r="X107" s="75"/>
      <c r="Y107" s="76"/>
      <c r="Z107" s="77"/>
      <c r="AA107" s="78"/>
      <c r="AB107" s="79"/>
      <c r="AC107" s="79"/>
      <c r="AD107" s="79"/>
      <c r="AE107" s="77"/>
      <c r="AF107" s="139"/>
      <c r="AG107" s="139"/>
      <c r="AH107" s="139"/>
      <c r="AI107" s="80" t="str">
        <f>IF(AND(申込書!$C$90&lt;&gt;"▼プルダウンより選択してください",申込書!$C$90&lt;&gt;"",申込書!$P$90&lt;&gt;"YYYY/MM/DD",$G107&lt;&gt;""),申込書!$P$90,"")</f>
        <v/>
      </c>
      <c r="AJ107" s="81" t="str">
        <f>IF(AND(申込書!$C$90&lt;&gt;"▼プルダウンより選択してください",申込書!$C$90&lt;&gt;"",$G107&lt;&gt;""),申込書!$M$90,"")</f>
        <v/>
      </c>
      <c r="AK107" s="81" t="str">
        <f>IF($AI$3&lt;&gt;"コンテンツなし",IF(AND(申込書!$AH$4="GIGAスクールパック",SUM($P107,$R107)&lt;&gt;0),SUM($P107,$R107),IF(AND(申込書!$AH$4="SKY安心GIGAタブレット",SUM($T107,$V107)&lt;&gt;0),SUM($T107,$V107),"")),"")</f>
        <v/>
      </c>
      <c r="AL107" s="81" t="str">
        <f>IF($AI$3&lt;&gt;"コンテンツなし",IF(AND(申込書!$AH$4="GIGAスクールパック",SUM($Q107,$S107)&lt;&gt;0),SUM($Q107,$S107),IF(AND(申込書!$AH$4="SKY安心GIGAタブレット",SUM($U107,$W107)&lt;&gt;0),SUM($U107,$W107),"")),"")</f>
        <v/>
      </c>
      <c r="AM107" s="157"/>
      <c r="AN107" s="82"/>
      <c r="AO107" s="80" t="str">
        <f>IF(AND(申込書!$C$91&lt;&gt;"▼プルダウンより選択してください",申込書!$C$91&lt;&gt;"",申込書!$P$91&lt;&gt;"YYYY/MM/DD",$G107&lt;&gt;""),申込書!$P$91,"")</f>
        <v/>
      </c>
      <c r="AP107" s="81" t="str">
        <f>IF(AND(申込書!$C$91&lt;&gt;"▼プルダウンより選択してください",申込書!$C$91&lt;&gt;"",$G107&lt;&gt;""),申込書!$M$91,"")</f>
        <v/>
      </c>
      <c r="AQ107" s="81" t="str">
        <f>IF($AO$3&lt;&gt;"コンテンツなし",IF(AND(申込書!$AH$4="GIGAスクールパック",SUM($P107,$R107)&lt;&gt;0),SUM($P107,$R107),IF(AND(申込書!$AH$4="SKY安心GIGAタブレット",SUM($T107,$V107)&lt;&gt;0),SUM($T107,$V107),"")),"")</f>
        <v/>
      </c>
      <c r="AR107" s="81" t="str">
        <f>IF($AO$3&lt;&gt;"コンテンツなし",IF(AND(申込書!$AH$4="GIGAスクールパック",SUM($Q107,$S107)&lt;&gt;0),SUM($Q107,$S107),IF(AND(申込書!$AH$4="SKY安心GIGAタブレット",SUM($U107,$W107)&lt;&gt;0),SUM($U107,$W107),"")),"")</f>
        <v/>
      </c>
      <c r="AS107" s="157"/>
      <c r="AT107" s="82"/>
      <c r="AU107" s="80" t="str">
        <f>IF(AND(申込書!$C$92&lt;&gt;"▼プルダウンより選択してください",申込書!$C$92&lt;&gt;"",申込書!$P$92&lt;&gt;"YYYY/MM/DD",$G107&lt;&gt;""),申込書!$P$92,"")</f>
        <v/>
      </c>
      <c r="AV107" s="81" t="str">
        <f>IF(AND(申込書!$C$92&lt;&gt;"▼プルダウンより選択してください",申込書!$C$92&lt;&gt;"",$G107&lt;&gt;""),申込書!$M$92,"")</f>
        <v/>
      </c>
      <c r="AW107" s="81" t="str">
        <f>IF($AU$3&lt;&gt;"コンテンツなし",IF(AND(申込書!$AH$4="GIGAスクールパック",SUM($P107,$R107)&lt;&gt;0),SUM($P107,$R107),IF(AND(申込書!$AH$4="SKY安心GIGAタブレット",SUM($T107,$V107)&lt;&gt;0),SUM($T107,$V107),"")),"")</f>
        <v/>
      </c>
      <c r="AX107" s="81" t="str">
        <f>IF($AU$3&lt;&gt;"コンテンツなし",IF(AND(申込書!$AH$4="GIGAスクールパック",SUM($Q107,$S107)&lt;&gt;0),SUM($Q107,$S107),IF(AND(申込書!$AH$4="SKY安心GIGAタブレット",SUM($U107,$W107)&lt;&gt;0),SUM($U107,$W107),"")),"")</f>
        <v/>
      </c>
      <c r="AY107" s="157"/>
      <c r="AZ107" s="82"/>
      <c r="BA107" s="80" t="str">
        <f>IF(AND(申込書!$C$93&lt;&gt;"▼プルダウンより選択してください",申込書!$C$93&lt;&gt;"",申込書!$P$93&lt;&gt;"YYYY/MM/DD",$G107&lt;&gt;""),申込書!$P$93,"")</f>
        <v/>
      </c>
      <c r="BB107" s="81" t="str">
        <f>IF(AND(申込書!$C$93&lt;&gt;"▼プルダウンより選択してください",申込書!$C$93&lt;&gt;"",申込書!$M$93&gt;=1,$G107&lt;&gt;""),申込書!$M$93,"")</f>
        <v/>
      </c>
      <c r="BC107" s="81" t="str">
        <f>IF($BA$3&lt;&gt;"コンテンツなし",IF(AND(申込書!$AH$4="GIGAスクールパック",SUM($P107,$R107)&lt;&gt;0),SUM($P107,$R107),IF(AND(申込書!$AH$4="SKY安心GIGAタブレット",SUM($T107,$V107)&lt;&gt;0),SUM($T107,$V107),"")),"")</f>
        <v/>
      </c>
      <c r="BD107" s="81" t="str">
        <f>IF($BA$3&lt;&gt;"コンテンツなし",IF(AND(申込書!$AH$4="GIGAスクールパック",SUM($Q107,$S107)&lt;&gt;0),SUM($Q107,$S107),IF(AND(申込書!$AH$4="SKY安心GIGAタブレット",SUM($U107,$W107)&lt;&gt;0),SUM($U107,$W107),"")),"")</f>
        <v/>
      </c>
      <c r="BE107" s="157"/>
      <c r="BF107" s="82"/>
      <c r="BG107" s="80" t="str">
        <f>IF(AND(申込書!$C$94&lt;&gt;"▼プルダウンより選択してください",申込書!$C$94&lt;&gt;"",申込書!$P$94&lt;&gt;"YYYY/MM/DD",$G107&lt;&gt;""),申込書!$P$94,"")</f>
        <v/>
      </c>
      <c r="BH107" s="81" t="str">
        <f>IF(AND(申込書!$C$94&lt;&gt;"▼プルダウンより選択してください",申込書!$C$94&lt;&gt;"",$G107&lt;&gt;""),申込書!$M$94,"")</f>
        <v/>
      </c>
      <c r="BI107" s="81" t="str">
        <f>IF($BG$3&lt;&gt;"コンテンツなし",IF(AND(申込書!$AH$4="GIGAスクールパック",SUM($P107,$R107)&lt;&gt;0),SUM($P107,$R107),IF(AND(申込書!$AH$4="SKY安心GIGAタブレット",SUM($T107,$V107)&lt;&gt;0),SUM($T107,$V107),"")),"")</f>
        <v/>
      </c>
      <c r="BJ107" s="81" t="str">
        <f>IF($BG$3&lt;&gt;"コンテンツなし",IF(AND(申込書!$AH$4="GIGAスクールパック",SUM($Q107,$S107)&lt;&gt;0),SUM($Q107,$S107),IF(AND(申込書!$AH$4="SKY安心GIGAタブレット",SUM($U107,$W107)&lt;&gt;0),SUM($U107,$W107),"")),"")</f>
        <v/>
      </c>
      <c r="BK107" s="157"/>
      <c r="BL107" s="82"/>
      <c r="BM107" s="80" t="str">
        <f>IF(AND(申込書!$C$95&lt;&gt;"▼プルダウンより選択してください",申込書!$C$95&lt;&gt;"",申込書!$P$95&lt;&gt;"YYYY/MM/DD",$G107&lt;&gt;""),申込書!$P$95,"")</f>
        <v/>
      </c>
      <c r="BN107" s="81" t="str">
        <f>IF(AND(申込書!$C$95&lt;&gt;"▼プルダウンより選択してください",申込書!$C$95&lt;&gt;"",$G107&lt;&gt;""),申込書!$M$95,"")</f>
        <v/>
      </c>
      <c r="BO107" s="81" t="str">
        <f>IF($BM$3&lt;&gt;"コンテンツなし",IF(AND(申込書!$AH$4="GIGAスクールパック",SUM($P107,$R107)&lt;&gt;0),SUM($P107,$R107),IF(AND(申込書!$AH$4="SKY安心GIGAタブレット",SUM($T107,$V107)&lt;&gt;0),SUM($T107,$V107),"")),"")</f>
        <v/>
      </c>
      <c r="BP107" s="81" t="str">
        <f>IF($BM$3&lt;&gt;"コンテンツなし",IF(AND(申込書!$AH$4="GIGAスクールパック",SUM($Q107,$S107)&lt;&gt;0),SUM($Q107,$S107),IF(AND(申込書!$AH$4="SKY安心GIGAタブレット",SUM($U107,$W107)&lt;&gt;0),SUM($U107,$W107),"")),"")</f>
        <v/>
      </c>
      <c r="BQ107" s="157"/>
      <c r="BR107" s="82"/>
      <c r="BS107" s="80" t="str">
        <f>IF(AND(申込書!$C$96&lt;&gt;"▼プルダウンより選択してください",申込書!$C$96&lt;&gt;"",申込書!$P$96&lt;&gt;"YYYY/MM/DD",$G107&lt;&gt;""),申込書!$P$96,"")</f>
        <v/>
      </c>
      <c r="BT107" s="81" t="str">
        <f>IF(AND(申込書!$C$96&lt;&gt;"▼プルダウンより選択してください",申込書!$C$96&lt;&gt;"",$G107&lt;&gt;""),申込書!$M$96,"")</f>
        <v/>
      </c>
      <c r="BU107" s="81" t="str">
        <f>IF($BS$3&lt;&gt;"コンテンツなし",IF(AND(申込書!$AH$4="GIGAスクールパック",SUM($P107,$R107)&lt;&gt;0),SUM($P107,$R107),IF(AND(申込書!$AH$4="SKY安心GIGAタブレット",SUM($T107,$V107)&lt;&gt;0),SUM($T107,$V107),"")),"")</f>
        <v/>
      </c>
      <c r="BV107" s="81" t="str">
        <f>IF($BS$3&lt;&gt;"コンテンツなし",IF(AND(申込書!$AH$4="GIGAスクールパック",SUM($Q107,$S107)&lt;&gt;0),SUM($Q107,$S107),IF(AND(申込書!$AH$4="SKY安心GIGAタブレット",SUM($U107,$W107)&lt;&gt;0),SUM($U107,$W107),"")),"")</f>
        <v/>
      </c>
      <c r="BW107" s="157"/>
      <c r="BX107" s="82"/>
      <c r="BY107" s="80" t="str">
        <f>IF(AND(申込書!$C$97&lt;&gt;"▼プルダウンより選択してください",申込書!$C$97&lt;&gt;"",申込書!$P$97&lt;&gt;"YYYY/MM/DD",$G107&lt;&gt;""),申込書!$P$97,"")</f>
        <v/>
      </c>
      <c r="BZ107" s="81" t="str">
        <f>IF(AND(申込書!$C$97&lt;&gt;"▼プルダウンより選択してください",申込書!$C$97&lt;&gt;"",$G107&lt;&gt;""),申込書!$M$97,"")</f>
        <v/>
      </c>
      <c r="CA107" s="81" t="str">
        <f>IF($BY$3&lt;&gt;"コンテンツなし",IF(AND(申込書!$AH$4="GIGAスクールパック",SUM($P107,$R107)&lt;&gt;0),SUM($P107,$R107),IF(AND(申込書!$AH$4="SKY安心GIGAタブレット",SUM($T107,$V107)&lt;&gt;0),SUM($T107,$V107),"")),"")</f>
        <v/>
      </c>
      <c r="CB107" s="81" t="str">
        <f>IF($BY$3&lt;&gt;"コンテンツなし",IF(AND(申込書!$AH$4="GIGAスクールパック",SUM($Q107,$S107)&lt;&gt;0),SUM($Q107,$S107),IF(AND(申込書!$AH$4="SKY安心GIGAタブレット",SUM($U107,$W107)&lt;&gt;0),SUM($U107,$W107),"")),"")</f>
        <v/>
      </c>
      <c r="CC107" s="157"/>
      <c r="CD107" s="82"/>
      <c r="CE107" s="80" t="str">
        <f>IF(AND(申込書!$C$98&lt;&gt;"▼プルダウンより選択してください",申込書!$C$98&lt;&gt;"",申込書!$P$98&lt;&gt;"YYYY/MM/DD",$G107&lt;&gt;""),申込書!$P$98,"")</f>
        <v/>
      </c>
      <c r="CF107" s="81" t="str">
        <f>IF(AND(申込書!$C$98&lt;&gt;"▼プルダウンより選択してください",申込書!$C$98&lt;&gt;"",$G107&lt;&gt;""),申込書!$M$98,"")</f>
        <v/>
      </c>
      <c r="CG107" s="81" t="str">
        <f>IF($CE$3&lt;&gt;"コンテンツなし",IF(AND(申込書!$AH$4="GIGAスクールパック",SUM($P107,$R107)&lt;&gt;0),SUM($P107,$R107),IF(AND(申込書!$AH$4="SKY安心GIGAタブレット",SUM($T107,$V107)&lt;&gt;0),SUM($T107,$V107),"")),"")</f>
        <v/>
      </c>
      <c r="CH107" s="81" t="str">
        <f>IF($CE$3&lt;&gt;"コンテンツなし",IF(AND(申込書!$AH$4="GIGAスクールパック",SUM($Q107,$S107)&lt;&gt;0),SUM($Q107,$S107),IF(AND(申込書!$AH$4="SKY安心GIGAタブレット",SUM($U107,$W107)&lt;&gt;0),SUM($U107,$W107),"")),"")</f>
        <v/>
      </c>
      <c r="CI107" s="157"/>
      <c r="CJ107" s="82"/>
      <c r="CK107" s="80" t="str">
        <f>IF(AND(申込書!$C$99&lt;&gt;"▼プルダウンより選択してください",申込書!$C$99&lt;&gt;"",申込書!$P$99&lt;&gt;"YYYY/MM/DD",$G107&lt;&gt;""),申込書!$P$99,"")</f>
        <v/>
      </c>
      <c r="CL107" s="81" t="str">
        <f>IF(AND(申込書!$C$99&lt;&gt;"▼プルダウンより選択してください",申込書!$C$99&lt;&gt;"",$G107&lt;&gt;""),申込書!$M$99,"")</f>
        <v/>
      </c>
      <c r="CM107" s="81" t="str">
        <f>IF($CK$3&lt;&gt;"コンテンツなし",IF(AND(申込書!$AH$4="GIGAスクールパック",SUM($P107,$R107)&lt;&gt;0),SUM($P107,$R107),IF(AND(申込書!$AH$4="SKY安心GIGAタブレット",SUM($T107,$V107)&lt;&gt;0),SUM($T107,$V107),"")),"")</f>
        <v/>
      </c>
      <c r="CN107" s="81" t="str">
        <f>IF($CK$3&lt;&gt;"コンテンツなし",IF(AND(申込書!$AH$4="GIGAスクールパック",SUM($Q107,$S107)&lt;&gt;0),SUM($Q107,$S107),IF(AND(申込書!$AH$4="SKY安心GIGAタブレット",SUM($U107,$W107)&lt;&gt;0),SUM($U107,$W107),"")),"")</f>
        <v/>
      </c>
      <c r="CO107" s="157"/>
      <c r="CP107" s="82"/>
      <c r="CQ107" s="80" t="str">
        <f>IF(AND(申込書!$C$100&lt;&gt;"▼プルダウンより選択してください",申込書!$C$100&lt;&gt;"",申込書!$P$100&lt;&gt;"YYYY/MM/DD",$G107&lt;&gt;""),申込書!$P$100,"")</f>
        <v/>
      </c>
      <c r="CR107" s="81" t="str">
        <f>IF(AND(申込書!$C$100&lt;&gt;"▼プルダウンより選択してください",申込書!$C$100&lt;&gt;"",$G107&lt;&gt;""),申込書!$M$100,"")</f>
        <v/>
      </c>
      <c r="CS107" s="81" t="str">
        <f>IF($CQ$3&lt;&gt;"コンテンツなし",IF(AND(申込書!$AH$4="GIGAスクールパック",SUM($P107,$R107)&lt;&gt;0),SUM($P107,$R107),IF(AND(申込書!$AH$4="SKY安心GIGAタブレット",SUM($T107,$V107)&lt;&gt;0),SUM($T107,$V107),"")),"")</f>
        <v/>
      </c>
      <c r="CT107" s="81" t="str">
        <f>IF($CQ$3&lt;&gt;"コンテンツなし",IF(AND(申込書!$AH$4="GIGAスクールパック",SUM($Q107,$S107)&lt;&gt;0),SUM($Q107,$S107),IF(AND(申込書!$AH$4="SKY安心GIGAタブレット",SUM($U107,$W107)&lt;&gt;0),SUM($U107,$W107),"")),"")</f>
        <v/>
      </c>
      <c r="CU107" s="81"/>
      <c r="CV107" s="82"/>
      <c r="CW107" s="80" t="str">
        <f>IF(AND(申込書!$C$101&lt;&gt;"▼プルダウンより選択してください",申込書!$C$101&lt;&gt;"",申込書!$P$101&lt;&gt;"YYYY/MM/DD",$G107&lt;&gt;""),申込書!$P$101,"")</f>
        <v/>
      </c>
      <c r="CX107" s="81" t="str">
        <f>IF(AND(申込書!$C$101&lt;&gt;"▼プルダウンより選択してください",申込書!$C$101&lt;&gt;"",$G107&lt;&gt;""),申込書!$M$101,"")</f>
        <v/>
      </c>
      <c r="CY107" s="81" t="str">
        <f>IF($CW$3&lt;&gt;"コンテンツなし",IF(AND(申込書!$AH$4="GIGAスクールパック",SUM($P107,$R107)&lt;&gt;0),SUM($P107,$R107),IF(AND(申込書!$AH$4="SKY安心GIGAタブレット",SUM($T107,$V107)&lt;&gt;0),SUM($T107,$V107),"")),"")</f>
        <v/>
      </c>
      <c r="CZ107" s="81" t="str">
        <f>IF($CW$3&lt;&gt;"コンテンツなし",IF(AND(申込書!$AH$4="GIGAスクールパック",SUM($Q107,$S107)&lt;&gt;0),SUM($Q107,$S107),IF(AND(申込書!$AH$4="SKY安心GIGAタブレット",SUM($U107,$W107)&lt;&gt;0),SUM($U107,$W107),"")),"")</f>
        <v/>
      </c>
      <c r="DA107" s="81"/>
      <c r="DB107" s="82"/>
      <c r="DC107" s="80" t="str">
        <f>IF(AND(申込書!$C$102&lt;&gt;"▼プルダウンより選択してください",申込書!$C$102&lt;&gt;"",申込書!$P$102&lt;&gt;"YYYY/MM/DD",$G107&lt;&gt;""),申込書!$P$102,"")</f>
        <v/>
      </c>
      <c r="DD107" s="81" t="str">
        <f>IF(AND(申込書!$C$102&lt;&gt;"▼プルダウンより選択してください",申込書!$C$102&lt;&gt;"",$G107&lt;&gt;""),申込書!$M$102,"")</f>
        <v/>
      </c>
      <c r="DE107" s="81" t="str">
        <f>IF($DC$3&lt;&gt;"コンテンツなし",IF(AND(申込書!$AH$4="GIGAスクールパック",SUM($P107,$R107)&lt;&gt;0),SUM($P107,$R107),IF(AND(申込書!$AH$4="SKY安心GIGAタブレット",SUM($T107,$V107)&lt;&gt;0),SUM($T107,$V107),"")),"")</f>
        <v/>
      </c>
      <c r="DF107" s="81" t="str">
        <f>IF($DC$3&lt;&gt;"コンテンツなし",IF(AND(申込書!$AH$4="GIGAスクールパック",SUM($Q107,$S107)&lt;&gt;0),SUM($Q107,$S107),IF(AND(申込書!$AH$4="SKY安心GIGAタブレット",SUM($U107,$W107)&lt;&gt;0),SUM($U107,$W107),"")),"")</f>
        <v/>
      </c>
      <c r="DG107" s="81"/>
      <c r="DH107" s="82"/>
      <c r="DI107" s="80" t="str">
        <f>IF(AND(申込書!$C$103&lt;&gt;"▼プルダウンより選択してください",申込書!$C$103&lt;&gt;"",申込書!$P$103&lt;&gt;"YYYY/MM/DD",$G107&lt;&gt;""),申込書!$P$103,"")</f>
        <v/>
      </c>
      <c r="DJ107" s="81" t="str">
        <f>IF(AND(申込書!$C$103&lt;&gt;"▼プルダウンより選択してください",申込書!$C$103&lt;&gt;"",$G107&lt;&gt;""),申込書!$M$103,"")</f>
        <v/>
      </c>
      <c r="DK107" s="81" t="str">
        <f>IF($DI$3&lt;&gt;"コンテンツなし",IF(AND(申込書!$AH$4="GIGAスクールパック",SUM($P107,$R107)&lt;&gt;0),SUM($P107,$R107),IF(AND(申込書!$AH$4="SKY安心GIGAタブレット",SUM($T107,$V107)&lt;&gt;0),SUM($T107,$V107),"")),"")</f>
        <v/>
      </c>
      <c r="DL107" s="81" t="str">
        <f>IF($DI$3&lt;&gt;"コンテンツなし",IF(AND(申込書!$AH$4="GIGAスクールパック",SUM($Q107,$S107)&lt;&gt;0),SUM($Q107,$S107),IF(AND(申込書!$AH$4="SKY安心GIGAタブレット",SUM($U107,$W107)&lt;&gt;0),SUM($U107,$W107),"")),"")</f>
        <v/>
      </c>
      <c r="DM107" s="81"/>
      <c r="DN107" s="82"/>
      <c r="DO107" s="80" t="str">
        <f>IF(AND(申込書!$C$104&lt;&gt;"▼プルダウンより選択してください",申込書!$C$104&lt;&gt;"",申込書!$P$104&lt;&gt;"YYYY/MM/DD",$G107&lt;&gt;""),申込書!$P$104,"")</f>
        <v/>
      </c>
      <c r="DP107" s="81" t="str">
        <f>IF(AND(申込書!$C$104&lt;&gt;"▼プルダウンより選択してください",申込書!$C$104&lt;&gt;"",$G107&lt;&gt;""),申込書!$M$104,"")</f>
        <v/>
      </c>
      <c r="DQ107" s="81" t="str">
        <f>IF($DO$3&lt;&gt;"コンテンツなし",IF(AND(申込書!$AH$4="GIGAスクールパック",SUM($P107,$R107)&lt;&gt;0),SUM($P107,$R107),IF(AND(申込書!$AH$4="SKY安心GIGAタブレット",SUM($T107,$V107)&lt;&gt;0),SUM($T107,$V107),"")),"")</f>
        <v/>
      </c>
      <c r="DR107" s="81" t="str">
        <f>IF($DO$3&lt;&gt;"コンテンツなし",IF(AND(申込書!$AH$4="GIGAスクールパック",SUM($Q107,$S107)&lt;&gt;0),SUM($Q107,$S107),IF(AND(申込書!$AH$4="SKY安心GIGAタブレット",SUM($U107,$W107)&lt;&gt;0),SUM($U107,$W107),"")),"")</f>
        <v/>
      </c>
      <c r="DS107" s="81"/>
      <c r="DT107" s="82"/>
      <c r="DU107" s="80" t="str">
        <f>IF(AND(申込書!$C$105&lt;&gt;"▼プルダウンより選択してください",申込書!$C$105&lt;&gt;"",申込書!$P$105&lt;&gt;"YYYY/MM/DD",$G107&lt;&gt;""),申込書!$P$105,"")</f>
        <v/>
      </c>
      <c r="DV107" s="81" t="str">
        <f>IF(AND(申込書!$C$105&lt;&gt;"▼プルダウンより選択してください",申込書!$C$105&lt;&gt;"",$G107&lt;&gt;""),申込書!$M$105,"")</f>
        <v/>
      </c>
      <c r="DW107" s="81" t="str">
        <f>IF($DU$3&lt;&gt;"コンテンツなし",IF(AND(申込書!$AH$4="GIGAスクールパック",SUM($P107,$R107)&lt;&gt;0),SUM($P107,$R107),IF(AND(申込書!$AH$4="SKY安心GIGAタブレット",SUM($T107,$V107)&lt;&gt;0),SUM($T107,$V107),"")),"")</f>
        <v/>
      </c>
      <c r="DX107" s="81" t="str">
        <f>IF($DU$3&lt;&gt;"コンテンツなし",IF(AND(申込書!$AH$4="GIGAスクールパック",SUM($Q107,$S107)&lt;&gt;0),SUM($Q107,$S107),IF(AND(申込書!$AH$4="SKY安心GIGAタブレット",SUM($U107,$W107)&lt;&gt;0),SUM($U107,$W107),"")),"")</f>
        <v/>
      </c>
      <c r="DY107" s="157"/>
      <c r="DZ107" s="82"/>
      <c r="EA107" s="80" t="str">
        <f>IF(AND(申込書!$C$106&lt;&gt;"▼プルダウンより選択してください",申込書!$C$106&lt;&gt;"",申込書!$P$106&lt;&gt;"YYYY/MM/DD",$G107&lt;&gt;""),申込書!$P$106,"")</f>
        <v/>
      </c>
      <c r="EB107" s="81" t="str">
        <f>IF(AND(申込書!$C$106&lt;&gt;"▼プルダウンより選択してください",申込書!$C$106&lt;&gt;"",$G107&lt;&gt;""),申込書!$M$106,"")</f>
        <v/>
      </c>
      <c r="EC107" s="81" t="str">
        <f>IF($EA$3&lt;&gt;"コンテンツなし",IF(AND(申込書!$AH$4="GIGAスクールパック",SUM($P107,$R107)&lt;&gt;0),SUM($P107,$R107),IF(AND(申込書!$AH$4="SKY安心GIGAタブレット",SUM($T107,$V107)&lt;&gt;0),SUM($T107,$V107),"")),"")</f>
        <v/>
      </c>
      <c r="ED107" s="81" t="str">
        <f>IF($EA$3&lt;&gt;"コンテンツなし",IF(AND(申込書!$AH$4="GIGAスクールパック",SUM($Q107,$S107)&lt;&gt;0),SUM($Q107,$S107),IF(AND(申込書!$AH$4="SKY安心GIGAタブレット",SUM($U107,$W107)&lt;&gt;0),SUM($U107,$W107),"")),"")</f>
        <v/>
      </c>
      <c r="EE107" s="157"/>
      <c r="EF107" s="82"/>
      <c r="EG107" s="80" t="str">
        <f>IF(AND(申込書!$C$107&lt;&gt;"▼プルダウンより選択してください",申込書!$C$107&lt;&gt;"",申込書!$P$107&lt;&gt;"YYYY/MM/DD",$G107&lt;&gt;""),申込書!$P$107,"")</f>
        <v/>
      </c>
      <c r="EH107" s="81" t="str">
        <f>IF(AND(申込書!$C$107&lt;&gt;"▼プルダウンより選択してください",申込書!$C$107&lt;&gt;"",$G107&lt;&gt;""),申込書!$M$107,"")</f>
        <v/>
      </c>
      <c r="EI107" s="81" t="str">
        <f>IF($EG$3&lt;&gt;"コンテンツなし",IF(AND(申込書!$AH$4="GIGAスクールパック",SUM($P107,$R107)&lt;&gt;0),SUM($P107,$R107),IF(AND(申込書!$AH$4="SKY安心GIGAタブレット",SUM($T107,$V107)&lt;&gt;0),SUM($T107,$V107),"")),"")</f>
        <v/>
      </c>
      <c r="EJ107" s="81" t="str">
        <f>IF($EG$3&lt;&gt;"コンテンツなし",IF(AND(申込書!$AH$4="GIGAスクールパック",SUM($Q107,$S107)&lt;&gt;0),SUM($Q107,$S107),IF(AND(申込書!$AH$4="SKY安心GIGAタブレット",SUM($U107,$W107)&lt;&gt;0),SUM($U107,$W107),"")),"")</f>
        <v/>
      </c>
      <c r="EK107" s="157"/>
      <c r="EL107" s="82"/>
      <c r="EM107" s="80" t="str">
        <f>IF(AND(申込書!$C$108&lt;&gt;"▼プルダウンより選択してください",申込書!$C$108&lt;&gt;"",申込書!$P$108&lt;&gt;"YYYY/MM/DD",$G107&lt;&gt;""),申込書!$P$108,"")</f>
        <v/>
      </c>
      <c r="EN107" s="81" t="str">
        <f>IF(AND(申込書!$C$108&lt;&gt;"▼プルダウンより選択してください",申込書!$C$108&lt;&gt;"",$G107&lt;&gt;""),申込書!$M$108,"")</f>
        <v/>
      </c>
      <c r="EO107" s="81" t="str">
        <f>IF($EM$3&lt;&gt;"コンテンツなし",IF(AND(申込書!$AH$4="GIGAスクールパック",SUM($P107,$R107)&lt;&gt;0),SUM($P107,$R107),IF(AND(申込書!$AH$4="SKY安心GIGAタブレット",SUM($T107,$V107)&lt;&gt;0),SUM($T107,$V107),"")),"")</f>
        <v/>
      </c>
      <c r="EP107" s="81" t="str">
        <f>IF($EM$3&lt;&gt;"コンテンツなし",IF(AND(申込書!$AH$4="GIGAスクールパック",SUM($Q107,$S107)&lt;&gt;0),SUM($Q107,$S107),IF(AND(申込書!$AH$4="SKY安心GIGAタブレット",SUM($U107,$W107)&lt;&gt;0),SUM($U107,$W107),"")),"")</f>
        <v/>
      </c>
      <c r="EQ107" s="157"/>
      <c r="ER107" s="82"/>
      <c r="ES107" s="80" t="str">
        <f>IF(AND(申込書!$C$109&lt;&gt;"▼プルダウンより選択してください",申込書!$C$109&lt;&gt;"",申込書!$P$109&lt;&gt;"YYYY/MM/DD",$G107&lt;&gt;""),申込書!$P$109,"")</f>
        <v/>
      </c>
      <c r="ET107" s="81" t="str">
        <f>IF(AND(申込書!$C$109&lt;&gt;"▼プルダウンより選択してください",申込書!$C$109&lt;&gt;"",$G107&lt;&gt;""),申込書!$M$109,"")</f>
        <v/>
      </c>
      <c r="EU107" s="81" t="str">
        <f>IF($ES$3&lt;&gt;"コンテンツなし",IF(AND(申込書!$AH$4="GIGAスクールパック",SUM($P107,$R107)&lt;&gt;0),SUM($P107,$R107),IF(AND(申込書!$AH$4="SKY安心GIGAタブレット",SUM($T107,$V107)&lt;&gt;0),SUM($T107,$V107),"")),"")</f>
        <v/>
      </c>
      <c r="EV107" s="81" t="str">
        <f>IF($ES$3&lt;&gt;"コンテンツなし",IF(AND(申込書!$AH$4="GIGAスクールパック",SUM($Q107,$S107)&lt;&gt;0),SUM($Q107,$S107),IF(AND(申込書!$AH$4="SKY安心GIGAタブレット",SUM($U107,$W107)&lt;&gt;0),SUM($U107,$W107),"")),"")</f>
        <v/>
      </c>
      <c r="EW107" s="157"/>
      <c r="EX107" s="82"/>
      <c r="EY107" s="80" t="str">
        <f>IF(AND(申込書!$C$110&lt;&gt;"▼プルダウンより選択してください",申込書!$C$110&lt;&gt;"",申込書!$P$110&lt;&gt;"YYYY/MM/DD",$G107&lt;&gt;""),申込書!$P$110,"")</f>
        <v/>
      </c>
      <c r="EZ107" s="81" t="str">
        <f>IF(AND(申込書!$C$110&lt;&gt;"▼プルダウンより選択してください",申込書!$C$110&lt;&gt;"",$G107&lt;&gt;""),申込書!$M$110,"")</f>
        <v/>
      </c>
      <c r="FA107" s="81" t="str">
        <f>IF($EY$3&lt;&gt;"コンテンツなし",IF(AND(申込書!$AH$4="GIGAスクールパック",SUM($P107,$R107)&lt;&gt;0),SUM($P107,$R107),IF(AND(申込書!$AH$4="SKY安心GIGAタブレット",SUM($T107,$V107)&lt;&gt;0),SUM($T107,$V107),"")),"")</f>
        <v/>
      </c>
      <c r="FB107" s="81" t="str">
        <f>IF($EY$3&lt;&gt;"コンテンツなし",IF(AND(申込書!$AH$4="GIGAスクールパック",SUM($Q107,$S107)&lt;&gt;0),SUM($Q107,$S107),IF(AND(申込書!$AH$4="SKY安心GIGAタブレット",SUM($U107,$W107)&lt;&gt;0),SUM($U107,$W107),"")),"")</f>
        <v/>
      </c>
      <c r="FC107" s="157"/>
      <c r="FD107" s="82"/>
      <c r="FE107" s="80" t="str">
        <f>IF(AND(申込書!$C$111&lt;&gt;"▼プルダウンより選択してください",申込書!$C$111&lt;&gt;"",申込書!$P$111&lt;&gt;"YYYY/MM/DD",$G107&lt;&gt;""),申込書!$P$111,"")</f>
        <v/>
      </c>
      <c r="FF107" s="81" t="str">
        <f>IF(AND(申込書!$C$111&lt;&gt;"▼プルダウンより選択してください",申込書!$C$111&lt;&gt;"",$G107&lt;&gt;""),申込書!$M$111,"")</f>
        <v/>
      </c>
      <c r="FG107" s="81" t="str">
        <f>IF($FE$3&lt;&gt;"コンテンツなし",IF(AND(申込書!$AH$4="GIGAスクールパック",SUM($P107,$R107)&lt;&gt;0),SUM($P107,$R107),IF(AND(申込書!$AH$4="SKY安心GIGAタブレット",SUM($T107,$V107)&lt;&gt;0),SUM($T107,$V107),"")),"")</f>
        <v/>
      </c>
      <c r="FH107" s="81" t="str">
        <f>IF($FE$3&lt;&gt;"コンテンツなし",IF(AND(申込書!$AH$4="GIGAスクールパック",SUM($Q107,$S107)&lt;&gt;0),SUM($Q107,$S107),IF(AND(申込書!$AH$4="SKY安心GIGAタブレット",SUM($U107,$W107)&lt;&gt;0),SUM($U107,$W107),"")),"")</f>
        <v/>
      </c>
      <c r="FI107" s="157"/>
      <c r="FJ107" s="82"/>
      <c r="FK107" s="80" t="str">
        <f>IF(AND(申込書!$C$112&lt;&gt;"▼プルダウンより選択してください",申込書!$C$112&lt;&gt;"",申込書!$P$112&lt;&gt;"YYYY/MM/DD",$G107&lt;&gt;""),申込書!$P$112,"")</f>
        <v/>
      </c>
      <c r="FL107" s="81" t="str">
        <f>IF(AND(申込書!$C$112&lt;&gt;"▼プルダウンより選択してください",申込書!$C$112&lt;&gt;"",$G107&lt;&gt;""),申込書!$M$112,"")</f>
        <v/>
      </c>
      <c r="FM107" s="81" t="str">
        <f>IF($FK$3&lt;&gt;"コンテンツなし",IF(AND(申込書!$AH$4="GIGAスクールパック",SUM($P107,$R107)&lt;&gt;0),SUM($P107,$R107),IF(AND(申込書!$AH$4="SKY安心GIGAタブレット",SUM($T107,$V107)&lt;&gt;0),SUM($T107,$V107),"")),"")</f>
        <v/>
      </c>
      <c r="FN107" s="81" t="str">
        <f>IF($FK$3&lt;&gt;"コンテンツなし",IF(AND(申込書!$AH$4="GIGAスクールパック",SUM($Q107,$S107)&lt;&gt;0),SUM($Q107,$S107),IF(AND(申込書!$AH$4="SKY安心GIGAタブレット",SUM($U107,$W107)&lt;&gt;0),SUM($U107,$W107),"")),"")</f>
        <v/>
      </c>
      <c r="FO107" s="157"/>
      <c r="FP107" s="82"/>
      <c r="FQ107" s="80" t="str">
        <f>IF(AND(申込書!$C$113&lt;&gt;"▼プルダウンより選択してください",申込書!$C$113&lt;&gt;"",申込書!$P$113&lt;&gt;"YYYY/MM/DD",$G107&lt;&gt;""),申込書!$P$113,"")</f>
        <v/>
      </c>
      <c r="FR107" s="81" t="str">
        <f>IF(AND(申込書!$C$113&lt;&gt;"▼プルダウンより選択してください",申込書!$C$113&lt;&gt;"",$G107&lt;&gt;""),申込書!$M$113,"")</f>
        <v/>
      </c>
      <c r="FS107" s="81" t="str">
        <f>IF($FQ$3&lt;&gt;"コンテンツなし",IF(AND(申込書!$AH$4="GIGAスクールパック",SUM($P107,$R107)&lt;&gt;0),SUM($P107,$R107),IF(AND(申込書!$AH$4="SKY安心GIGAタブレット",SUM($T107,$V107)&lt;&gt;0),SUM($T107,$V107),"")),"")</f>
        <v/>
      </c>
      <c r="FT107" s="81" t="str">
        <f>IF($FQ$3&lt;&gt;"コンテンツなし",IF(AND(申込書!$AH$4="GIGAスクールパック",SUM($Q107,$S107)&lt;&gt;0),SUM($Q107,$S107),IF(AND(申込書!$AH$4="SKY安心GIGAタブレット",SUM($U107,$W107)&lt;&gt;0),SUM($U107,$W107),"")),"")</f>
        <v/>
      </c>
      <c r="FU107" s="157"/>
      <c r="FV107" s="82"/>
      <c r="FW107" s="80" t="str">
        <f>IF(AND(申込書!$C$114&lt;&gt;"▼プルダウンより選択してください",申込書!$C$114&lt;&gt;"",申込書!$P$114&lt;&gt;"YYYY/MM/DD",$G107&lt;&gt;""),申込書!$P$114,"")</f>
        <v/>
      </c>
      <c r="FX107" s="81" t="str">
        <f>IF(AND(申込書!$C$114&lt;&gt;"▼プルダウンより選択してください",申込書!$C$114&lt;&gt;"",$G107&lt;&gt;""),申込書!$M$114,"")</f>
        <v/>
      </c>
      <c r="FY107" s="81" t="str">
        <f>IF($FW$3&lt;&gt;"コンテンツなし",IF(AND(申込書!$AH$4="GIGAスクールパック",SUM($P107,$R107)&lt;&gt;0),SUM($P107,$R107),IF(AND(申込書!$AH$4="SKY安心GIGAタブレット",SUM($T107,$V107)&lt;&gt;0),SUM($T107,$V107),"")),"")</f>
        <v/>
      </c>
      <c r="FZ107" s="81" t="str">
        <f>IF($FW$3&lt;&gt;"コンテンツなし",IF(AND(申込書!$AH$4="GIGAスクールパック",SUM($Q107,$S107)&lt;&gt;0),SUM($Q107,$S107),IF(AND(申込書!$AH$4="SKY安心GIGAタブレット",SUM($U107,$W107)&lt;&gt;0),SUM($U107,$W107),"")),"")</f>
        <v/>
      </c>
      <c r="GA107" s="157"/>
      <c r="GB107" s="82"/>
      <c r="GC107" s="80" t="str">
        <f>IF(AND(申込書!$C$115&lt;&gt;"▼プルダウンより選択してください",申込書!$C$115&lt;&gt;"",申込書!$P$115&lt;&gt;"YYYY/MM/DD",$G107&lt;&gt;""),申込書!$P$115,"")</f>
        <v/>
      </c>
      <c r="GD107" s="81" t="str">
        <f>IF(AND(申込書!$C$115&lt;&gt;"▼プルダウンより選択してください",申込書!$C$115&lt;&gt;"",$G107&lt;&gt;""),申込書!$M$115,"")</f>
        <v/>
      </c>
      <c r="GE107" s="81" t="str">
        <f>IF($GC$3&lt;&gt;"コンテンツなし",IF(AND(申込書!$AH$4="GIGAスクールパック",SUM($P107,$R107)&lt;&gt;0),SUM($P107,$R107),IF(AND(申込書!$AH$4="SKY安心GIGAタブレット",SUM($T107,$V107)&lt;&gt;0),SUM($T107,$V107),"")),"")</f>
        <v/>
      </c>
      <c r="GF107" s="81" t="str">
        <f>IF($GC$3&lt;&gt;"コンテンツなし",IF(AND(申込書!$AH$4="GIGAスクールパック",SUM($Q107,$S107)&lt;&gt;0),SUM($Q107,$S107),IF(AND(申込書!$AH$4="SKY安心GIGAタブレット",SUM($U107,$W107)&lt;&gt;0),SUM($U107,$W107),"")),"")</f>
        <v/>
      </c>
      <c r="GG107" s="157"/>
      <c r="GH107" s="82"/>
      <c r="GI107" s="80" t="str">
        <f>IF(AND(申込書!$C$116&lt;&gt;"▼プルダウンより選択してください",申込書!$C$116&lt;&gt;"",申込書!$P$116&lt;&gt;"YYYY/MM/DD",$G107&lt;&gt;""),申込書!$P$116,"")</f>
        <v/>
      </c>
      <c r="GJ107" s="81" t="str">
        <f>IF(AND(申込書!$C$116&lt;&gt;"▼プルダウンより選択してください",申込書!$C$116&lt;&gt;"",$G107&lt;&gt;""),申込書!$M$116,"")</f>
        <v/>
      </c>
      <c r="GK107" s="81" t="str">
        <f>IF($GI$3&lt;&gt;"コンテンツなし",IF(AND(申込書!$AH$4="GIGAスクールパック",SUM($P107,$R107)&lt;&gt;0),SUM($P107,$R107),IF(AND(申込書!$AH$4="SKY安心GIGAタブレット",SUM($T107,$V107)&lt;&gt;0),SUM($T107,$V107),"")),"")</f>
        <v/>
      </c>
      <c r="GL107" s="81" t="str">
        <f>IF($GI$3&lt;&gt;"コンテンツなし",IF(AND(申込書!$AH$4="GIGAスクールパック",SUM($Q107,$S107)&lt;&gt;0),SUM($Q107,$S107),IF(AND(申込書!$AH$4="SKY安心GIGAタブレット",SUM($U107,$W107)&lt;&gt;0),SUM($U107,$W107),"")),"")</f>
        <v/>
      </c>
      <c r="GM107" s="157"/>
      <c r="GN107" s="82"/>
      <c r="GO107" s="80" t="str">
        <f>IF(AND(申込書!$C$117&lt;&gt;"▼プルダウンより選択してください",申込書!$C$117&lt;&gt;"",申込書!$P$117&lt;&gt;"YYYY/MM/DD",$G107&lt;&gt;""),申込書!$P$117,"")</f>
        <v/>
      </c>
      <c r="GP107" s="81" t="str">
        <f>IF(AND(申込書!$C$117&lt;&gt;"▼プルダウンより選択してください",申込書!$C$117&lt;&gt;"",$G107&lt;&gt;""),申込書!$M$117,"")</f>
        <v/>
      </c>
      <c r="GQ107" s="81" t="str">
        <f>IF($GO$3&lt;&gt;"コンテンツなし",IF(AND(申込書!$AH$4="GIGAスクールパック",SUM($P107,$R107)&lt;&gt;0),SUM($P107,$R107),IF(AND(申込書!$AH$4="SKY安心GIGAタブレット",SUM($T107,$V107)&lt;&gt;0),SUM($T107,$V107),"")),"")</f>
        <v/>
      </c>
      <c r="GR107" s="81" t="str">
        <f>IF($GO$3&lt;&gt;"コンテンツなし",IF(AND(申込書!$AH$4="GIGAスクールパック",SUM($Q107,$S107)&lt;&gt;0),SUM($Q107,$S107),IF(AND(申込書!$AH$4="SKY安心GIGAタブレット",SUM($U107,$W107)&lt;&gt;0),SUM($U107,$W107),"")),"")</f>
        <v/>
      </c>
      <c r="GS107" s="157"/>
      <c r="GT107" s="82"/>
      <c r="GU107" s="80" t="str">
        <f>IF(AND(申込書!$C$118&lt;&gt;"▼プルダウンより選択してください",申込書!$C$118&lt;&gt;"",申込書!$P$118&lt;&gt;"YYYY/MM/DD",$G107&lt;&gt;""),申込書!$P$118,"")</f>
        <v/>
      </c>
      <c r="GV107" s="81" t="str">
        <f>IF(AND(申込書!$C$118&lt;&gt;"▼プルダウンより選択してください",申込書!$C$118&lt;&gt;"",$G107&lt;&gt;""),申込書!$M$118,"")</f>
        <v/>
      </c>
      <c r="GW107" s="81" t="str">
        <f>IF($GU$3&lt;&gt;"コンテンツなし",IF(AND(申込書!$AH$4="GIGAスクールパック",SUM($P107,$R107)&lt;&gt;0),SUM($P107,$R107),IF(AND(申込書!$AH$4="SKY安心GIGAタブレット",SUM($T107,$V107)&lt;&gt;0),SUM($T107,$V107),"")),"")</f>
        <v/>
      </c>
      <c r="GX107" s="81" t="str">
        <f>IF($GU$3&lt;&gt;"コンテンツなし",IF(AND(申込書!$AH$4="GIGAスクールパック",SUM($Q107,$S107)&lt;&gt;0),SUM($Q107,$S107),IF(AND(申込書!$AH$4="SKY安心GIGAタブレット",SUM($U107,$W107)&lt;&gt;0),SUM($U107,$W107),"")),"")</f>
        <v/>
      </c>
      <c r="GY107" s="157"/>
      <c r="GZ107" s="82"/>
      <c r="HA107" s="80" t="str">
        <f>IF(AND(申込書!$C$119&lt;&gt;"▼プルダウンより選択してください",申込書!$C$119&lt;&gt;"",申込書!$P$119&lt;&gt;"YYYY/MM/DD",$G107&lt;&gt;""),申込書!$P$119,"")</f>
        <v/>
      </c>
      <c r="HB107" s="81" t="str">
        <f>IF(AND(申込書!$C$119&lt;&gt;"▼プルダウンより選択してください",申込書!$C$119&lt;&gt;"",$G107&lt;&gt;""),申込書!$M$119,"")</f>
        <v/>
      </c>
      <c r="HC107" s="81" t="str">
        <f>IF($HA$3&lt;&gt;"コンテンツなし",IF(AND(申込書!$AH$4="GIGAスクールパック",SUM($P107,$R107)&lt;&gt;0),SUM($P107,$R107),IF(AND(申込書!$AH$4="SKY安心GIGAタブレット",SUM($T107,$V107)&lt;&gt;0),SUM($T107,$V107),"")),"")</f>
        <v/>
      </c>
      <c r="HD107" s="81" t="str">
        <f>IF($HA$3&lt;&gt;"コンテンツなし",IF(AND(申込書!$AH$4="GIGAスクールパック",SUM($Q107,$S107)&lt;&gt;0),SUM($Q107,$S107),IF(AND(申込書!$AH$4="SKY安心GIGAタブレット",SUM($U107,$W107)&lt;&gt;0),SUM($U107,$W107),"")),"")</f>
        <v/>
      </c>
      <c r="HE107" s="157"/>
      <c r="HF107" s="82"/>
      <c r="HG107" s="83"/>
    </row>
    <row r="108" spans="2:215" ht="26.85" customHeight="1">
      <c r="B108" s="62">
        <f t="shared" si="1"/>
        <v>103</v>
      </c>
      <c r="C108" s="63"/>
      <c r="D108" s="64"/>
      <c r="E108" s="207"/>
      <c r="F108" s="65"/>
      <c r="G108" s="66"/>
      <c r="H108" s="67"/>
      <c r="I108" s="68"/>
      <c r="J108" s="69"/>
      <c r="K108" s="70"/>
      <c r="L108" s="71"/>
      <c r="M108" s="72"/>
      <c r="N108" s="73"/>
      <c r="O108" s="74"/>
      <c r="P108" s="179"/>
      <c r="Q108" s="180"/>
      <c r="R108" s="180"/>
      <c r="S108" s="181"/>
      <c r="T108" s="179"/>
      <c r="U108" s="180"/>
      <c r="V108" s="182"/>
      <c r="W108" s="181"/>
      <c r="X108" s="75"/>
      <c r="Y108" s="76"/>
      <c r="Z108" s="77"/>
      <c r="AA108" s="78"/>
      <c r="AB108" s="79"/>
      <c r="AC108" s="79"/>
      <c r="AD108" s="79"/>
      <c r="AE108" s="77"/>
      <c r="AF108" s="139"/>
      <c r="AG108" s="139"/>
      <c r="AH108" s="139"/>
      <c r="AI108" s="80" t="str">
        <f>IF(AND(申込書!$C$90&lt;&gt;"▼プルダウンより選択してください",申込書!$C$90&lt;&gt;"",申込書!$P$90&lt;&gt;"YYYY/MM/DD",$G108&lt;&gt;""),申込書!$P$90,"")</f>
        <v/>
      </c>
      <c r="AJ108" s="81" t="str">
        <f>IF(AND(申込書!$C$90&lt;&gt;"▼プルダウンより選択してください",申込書!$C$90&lt;&gt;"",$G108&lt;&gt;""),申込書!$M$90,"")</f>
        <v/>
      </c>
      <c r="AK108" s="81" t="str">
        <f>IF($AI$3&lt;&gt;"コンテンツなし",IF(AND(申込書!$AH$4="GIGAスクールパック",SUM($P108,$R108)&lt;&gt;0),SUM($P108,$R108),IF(AND(申込書!$AH$4="SKY安心GIGAタブレット",SUM($T108,$V108)&lt;&gt;0),SUM($T108,$V108),"")),"")</f>
        <v/>
      </c>
      <c r="AL108" s="81" t="str">
        <f>IF($AI$3&lt;&gt;"コンテンツなし",IF(AND(申込書!$AH$4="GIGAスクールパック",SUM($Q108,$S108)&lt;&gt;0),SUM($Q108,$S108),IF(AND(申込書!$AH$4="SKY安心GIGAタブレット",SUM($U108,$W108)&lt;&gt;0),SUM($U108,$W108),"")),"")</f>
        <v/>
      </c>
      <c r="AM108" s="157"/>
      <c r="AN108" s="82"/>
      <c r="AO108" s="80" t="str">
        <f>IF(AND(申込書!$C$91&lt;&gt;"▼プルダウンより選択してください",申込書!$C$91&lt;&gt;"",申込書!$P$91&lt;&gt;"YYYY/MM/DD",$G108&lt;&gt;""),申込書!$P$91,"")</f>
        <v/>
      </c>
      <c r="AP108" s="81" t="str">
        <f>IF(AND(申込書!$C$91&lt;&gt;"▼プルダウンより選択してください",申込書!$C$91&lt;&gt;"",$G108&lt;&gt;""),申込書!$M$91,"")</f>
        <v/>
      </c>
      <c r="AQ108" s="81" t="str">
        <f>IF($AO$3&lt;&gt;"コンテンツなし",IF(AND(申込書!$AH$4="GIGAスクールパック",SUM($P108,$R108)&lt;&gt;0),SUM($P108,$R108),IF(AND(申込書!$AH$4="SKY安心GIGAタブレット",SUM($T108,$V108)&lt;&gt;0),SUM($T108,$V108),"")),"")</f>
        <v/>
      </c>
      <c r="AR108" s="81" t="str">
        <f>IF($AO$3&lt;&gt;"コンテンツなし",IF(AND(申込書!$AH$4="GIGAスクールパック",SUM($Q108,$S108)&lt;&gt;0),SUM($Q108,$S108),IF(AND(申込書!$AH$4="SKY安心GIGAタブレット",SUM($U108,$W108)&lt;&gt;0),SUM($U108,$W108),"")),"")</f>
        <v/>
      </c>
      <c r="AS108" s="157"/>
      <c r="AT108" s="82"/>
      <c r="AU108" s="80" t="str">
        <f>IF(AND(申込書!$C$92&lt;&gt;"▼プルダウンより選択してください",申込書!$C$92&lt;&gt;"",申込書!$P$92&lt;&gt;"YYYY/MM/DD",$G108&lt;&gt;""),申込書!$P$92,"")</f>
        <v/>
      </c>
      <c r="AV108" s="81" t="str">
        <f>IF(AND(申込書!$C$92&lt;&gt;"▼プルダウンより選択してください",申込書!$C$92&lt;&gt;"",$G108&lt;&gt;""),申込書!$M$92,"")</f>
        <v/>
      </c>
      <c r="AW108" s="81" t="str">
        <f>IF($AU$3&lt;&gt;"コンテンツなし",IF(AND(申込書!$AH$4="GIGAスクールパック",SUM($P108,$R108)&lt;&gt;0),SUM($P108,$R108),IF(AND(申込書!$AH$4="SKY安心GIGAタブレット",SUM($T108,$V108)&lt;&gt;0),SUM($T108,$V108),"")),"")</f>
        <v/>
      </c>
      <c r="AX108" s="81" t="str">
        <f>IF($AU$3&lt;&gt;"コンテンツなし",IF(AND(申込書!$AH$4="GIGAスクールパック",SUM($Q108,$S108)&lt;&gt;0),SUM($Q108,$S108),IF(AND(申込書!$AH$4="SKY安心GIGAタブレット",SUM($U108,$W108)&lt;&gt;0),SUM($U108,$W108),"")),"")</f>
        <v/>
      </c>
      <c r="AY108" s="157"/>
      <c r="AZ108" s="82"/>
      <c r="BA108" s="80" t="str">
        <f>IF(AND(申込書!$C$93&lt;&gt;"▼プルダウンより選択してください",申込書!$C$93&lt;&gt;"",申込書!$P$93&lt;&gt;"YYYY/MM/DD",$G108&lt;&gt;""),申込書!$P$93,"")</f>
        <v/>
      </c>
      <c r="BB108" s="81" t="str">
        <f>IF(AND(申込書!$C$93&lt;&gt;"▼プルダウンより選択してください",申込書!$C$93&lt;&gt;"",申込書!$M$93&gt;=1,$G108&lt;&gt;""),申込書!$M$93,"")</f>
        <v/>
      </c>
      <c r="BC108" s="81" t="str">
        <f>IF($BA$3&lt;&gt;"コンテンツなし",IF(AND(申込書!$AH$4="GIGAスクールパック",SUM($P108,$R108)&lt;&gt;0),SUM($P108,$R108),IF(AND(申込書!$AH$4="SKY安心GIGAタブレット",SUM($T108,$V108)&lt;&gt;0),SUM($T108,$V108),"")),"")</f>
        <v/>
      </c>
      <c r="BD108" s="81" t="str">
        <f>IF($BA$3&lt;&gt;"コンテンツなし",IF(AND(申込書!$AH$4="GIGAスクールパック",SUM($Q108,$S108)&lt;&gt;0),SUM($Q108,$S108),IF(AND(申込書!$AH$4="SKY安心GIGAタブレット",SUM($U108,$W108)&lt;&gt;0),SUM($U108,$W108),"")),"")</f>
        <v/>
      </c>
      <c r="BE108" s="157"/>
      <c r="BF108" s="82"/>
      <c r="BG108" s="80" t="str">
        <f>IF(AND(申込書!$C$94&lt;&gt;"▼プルダウンより選択してください",申込書!$C$94&lt;&gt;"",申込書!$P$94&lt;&gt;"YYYY/MM/DD",$G108&lt;&gt;""),申込書!$P$94,"")</f>
        <v/>
      </c>
      <c r="BH108" s="81" t="str">
        <f>IF(AND(申込書!$C$94&lt;&gt;"▼プルダウンより選択してください",申込書!$C$94&lt;&gt;"",$G108&lt;&gt;""),申込書!$M$94,"")</f>
        <v/>
      </c>
      <c r="BI108" s="81" t="str">
        <f>IF($BG$3&lt;&gt;"コンテンツなし",IF(AND(申込書!$AH$4="GIGAスクールパック",SUM($P108,$R108)&lt;&gt;0),SUM($P108,$R108),IF(AND(申込書!$AH$4="SKY安心GIGAタブレット",SUM($T108,$V108)&lt;&gt;0),SUM($T108,$V108),"")),"")</f>
        <v/>
      </c>
      <c r="BJ108" s="81" t="str">
        <f>IF($BG$3&lt;&gt;"コンテンツなし",IF(AND(申込書!$AH$4="GIGAスクールパック",SUM($Q108,$S108)&lt;&gt;0),SUM($Q108,$S108),IF(AND(申込書!$AH$4="SKY安心GIGAタブレット",SUM($U108,$W108)&lt;&gt;0),SUM($U108,$W108),"")),"")</f>
        <v/>
      </c>
      <c r="BK108" s="157"/>
      <c r="BL108" s="82"/>
      <c r="BM108" s="80" t="str">
        <f>IF(AND(申込書!$C$95&lt;&gt;"▼プルダウンより選択してください",申込書!$C$95&lt;&gt;"",申込書!$P$95&lt;&gt;"YYYY/MM/DD",$G108&lt;&gt;""),申込書!$P$95,"")</f>
        <v/>
      </c>
      <c r="BN108" s="81" t="str">
        <f>IF(AND(申込書!$C$95&lt;&gt;"▼プルダウンより選択してください",申込書!$C$95&lt;&gt;"",$G108&lt;&gt;""),申込書!$M$95,"")</f>
        <v/>
      </c>
      <c r="BO108" s="81" t="str">
        <f>IF($BM$3&lt;&gt;"コンテンツなし",IF(AND(申込書!$AH$4="GIGAスクールパック",SUM($P108,$R108)&lt;&gt;0),SUM($P108,$R108),IF(AND(申込書!$AH$4="SKY安心GIGAタブレット",SUM($T108,$V108)&lt;&gt;0),SUM($T108,$V108),"")),"")</f>
        <v/>
      </c>
      <c r="BP108" s="81" t="str">
        <f>IF($BM$3&lt;&gt;"コンテンツなし",IF(AND(申込書!$AH$4="GIGAスクールパック",SUM($Q108,$S108)&lt;&gt;0),SUM($Q108,$S108),IF(AND(申込書!$AH$4="SKY安心GIGAタブレット",SUM($U108,$W108)&lt;&gt;0),SUM($U108,$W108),"")),"")</f>
        <v/>
      </c>
      <c r="BQ108" s="157"/>
      <c r="BR108" s="82"/>
      <c r="BS108" s="80" t="str">
        <f>IF(AND(申込書!$C$96&lt;&gt;"▼プルダウンより選択してください",申込書!$C$96&lt;&gt;"",申込書!$P$96&lt;&gt;"YYYY/MM/DD",$G108&lt;&gt;""),申込書!$P$96,"")</f>
        <v/>
      </c>
      <c r="BT108" s="81" t="str">
        <f>IF(AND(申込書!$C$96&lt;&gt;"▼プルダウンより選択してください",申込書!$C$96&lt;&gt;"",$G108&lt;&gt;""),申込書!$M$96,"")</f>
        <v/>
      </c>
      <c r="BU108" s="81" t="str">
        <f>IF($BS$3&lt;&gt;"コンテンツなし",IF(AND(申込書!$AH$4="GIGAスクールパック",SUM($P108,$R108)&lt;&gt;0),SUM($P108,$R108),IF(AND(申込書!$AH$4="SKY安心GIGAタブレット",SUM($T108,$V108)&lt;&gt;0),SUM($T108,$V108),"")),"")</f>
        <v/>
      </c>
      <c r="BV108" s="81" t="str">
        <f>IF($BS$3&lt;&gt;"コンテンツなし",IF(AND(申込書!$AH$4="GIGAスクールパック",SUM($Q108,$S108)&lt;&gt;0),SUM($Q108,$S108),IF(AND(申込書!$AH$4="SKY安心GIGAタブレット",SUM($U108,$W108)&lt;&gt;0),SUM($U108,$W108),"")),"")</f>
        <v/>
      </c>
      <c r="BW108" s="157"/>
      <c r="BX108" s="82"/>
      <c r="BY108" s="80" t="str">
        <f>IF(AND(申込書!$C$97&lt;&gt;"▼プルダウンより選択してください",申込書!$C$97&lt;&gt;"",申込書!$P$97&lt;&gt;"YYYY/MM/DD",$G108&lt;&gt;""),申込書!$P$97,"")</f>
        <v/>
      </c>
      <c r="BZ108" s="81" t="str">
        <f>IF(AND(申込書!$C$97&lt;&gt;"▼プルダウンより選択してください",申込書!$C$97&lt;&gt;"",$G108&lt;&gt;""),申込書!$M$97,"")</f>
        <v/>
      </c>
      <c r="CA108" s="81" t="str">
        <f>IF($BY$3&lt;&gt;"コンテンツなし",IF(AND(申込書!$AH$4="GIGAスクールパック",SUM($P108,$R108)&lt;&gt;0),SUM($P108,$R108),IF(AND(申込書!$AH$4="SKY安心GIGAタブレット",SUM($T108,$V108)&lt;&gt;0),SUM($T108,$V108),"")),"")</f>
        <v/>
      </c>
      <c r="CB108" s="81" t="str">
        <f>IF($BY$3&lt;&gt;"コンテンツなし",IF(AND(申込書!$AH$4="GIGAスクールパック",SUM($Q108,$S108)&lt;&gt;0),SUM($Q108,$S108),IF(AND(申込書!$AH$4="SKY安心GIGAタブレット",SUM($U108,$W108)&lt;&gt;0),SUM($U108,$W108),"")),"")</f>
        <v/>
      </c>
      <c r="CC108" s="157"/>
      <c r="CD108" s="82"/>
      <c r="CE108" s="80" t="str">
        <f>IF(AND(申込書!$C$98&lt;&gt;"▼プルダウンより選択してください",申込書!$C$98&lt;&gt;"",申込書!$P$98&lt;&gt;"YYYY/MM/DD",$G108&lt;&gt;""),申込書!$P$98,"")</f>
        <v/>
      </c>
      <c r="CF108" s="81" t="str">
        <f>IF(AND(申込書!$C$98&lt;&gt;"▼プルダウンより選択してください",申込書!$C$98&lt;&gt;"",$G108&lt;&gt;""),申込書!$M$98,"")</f>
        <v/>
      </c>
      <c r="CG108" s="81" t="str">
        <f>IF($CE$3&lt;&gt;"コンテンツなし",IF(AND(申込書!$AH$4="GIGAスクールパック",SUM($P108,$R108)&lt;&gt;0),SUM($P108,$R108),IF(AND(申込書!$AH$4="SKY安心GIGAタブレット",SUM($T108,$V108)&lt;&gt;0),SUM($T108,$V108),"")),"")</f>
        <v/>
      </c>
      <c r="CH108" s="81" t="str">
        <f>IF($CE$3&lt;&gt;"コンテンツなし",IF(AND(申込書!$AH$4="GIGAスクールパック",SUM($Q108,$S108)&lt;&gt;0),SUM($Q108,$S108),IF(AND(申込書!$AH$4="SKY安心GIGAタブレット",SUM($U108,$W108)&lt;&gt;0),SUM($U108,$W108),"")),"")</f>
        <v/>
      </c>
      <c r="CI108" s="157"/>
      <c r="CJ108" s="82"/>
      <c r="CK108" s="80" t="str">
        <f>IF(AND(申込書!$C$99&lt;&gt;"▼プルダウンより選択してください",申込書!$C$99&lt;&gt;"",申込書!$P$99&lt;&gt;"YYYY/MM/DD",$G108&lt;&gt;""),申込書!$P$99,"")</f>
        <v/>
      </c>
      <c r="CL108" s="81" t="str">
        <f>IF(AND(申込書!$C$99&lt;&gt;"▼プルダウンより選択してください",申込書!$C$99&lt;&gt;"",$G108&lt;&gt;""),申込書!$M$99,"")</f>
        <v/>
      </c>
      <c r="CM108" s="81" t="str">
        <f>IF($CK$3&lt;&gt;"コンテンツなし",IF(AND(申込書!$AH$4="GIGAスクールパック",SUM($P108,$R108)&lt;&gt;0),SUM($P108,$R108),IF(AND(申込書!$AH$4="SKY安心GIGAタブレット",SUM($T108,$V108)&lt;&gt;0),SUM($T108,$V108),"")),"")</f>
        <v/>
      </c>
      <c r="CN108" s="81" t="str">
        <f>IF($CK$3&lt;&gt;"コンテンツなし",IF(AND(申込書!$AH$4="GIGAスクールパック",SUM($Q108,$S108)&lt;&gt;0),SUM($Q108,$S108),IF(AND(申込書!$AH$4="SKY安心GIGAタブレット",SUM($U108,$W108)&lt;&gt;0),SUM($U108,$W108),"")),"")</f>
        <v/>
      </c>
      <c r="CO108" s="157"/>
      <c r="CP108" s="82"/>
      <c r="CQ108" s="80" t="str">
        <f>IF(AND(申込書!$C$100&lt;&gt;"▼プルダウンより選択してください",申込書!$C$100&lt;&gt;"",申込書!$P$100&lt;&gt;"YYYY/MM/DD",$G108&lt;&gt;""),申込書!$P$100,"")</f>
        <v/>
      </c>
      <c r="CR108" s="81" t="str">
        <f>IF(AND(申込書!$C$100&lt;&gt;"▼プルダウンより選択してください",申込書!$C$100&lt;&gt;"",$G108&lt;&gt;""),申込書!$M$100,"")</f>
        <v/>
      </c>
      <c r="CS108" s="81" t="str">
        <f>IF($CQ$3&lt;&gt;"コンテンツなし",IF(AND(申込書!$AH$4="GIGAスクールパック",SUM($P108,$R108)&lt;&gt;0),SUM($P108,$R108),IF(AND(申込書!$AH$4="SKY安心GIGAタブレット",SUM($T108,$V108)&lt;&gt;0),SUM($T108,$V108),"")),"")</f>
        <v/>
      </c>
      <c r="CT108" s="81" t="str">
        <f>IF($CQ$3&lt;&gt;"コンテンツなし",IF(AND(申込書!$AH$4="GIGAスクールパック",SUM($Q108,$S108)&lt;&gt;0),SUM($Q108,$S108),IF(AND(申込書!$AH$4="SKY安心GIGAタブレット",SUM($U108,$W108)&lt;&gt;0),SUM($U108,$W108),"")),"")</f>
        <v/>
      </c>
      <c r="CU108" s="81"/>
      <c r="CV108" s="82"/>
      <c r="CW108" s="80" t="str">
        <f>IF(AND(申込書!$C$101&lt;&gt;"▼プルダウンより選択してください",申込書!$C$101&lt;&gt;"",申込書!$P$101&lt;&gt;"YYYY/MM/DD",$G108&lt;&gt;""),申込書!$P$101,"")</f>
        <v/>
      </c>
      <c r="CX108" s="81" t="str">
        <f>IF(AND(申込書!$C$101&lt;&gt;"▼プルダウンより選択してください",申込書!$C$101&lt;&gt;"",$G108&lt;&gt;""),申込書!$M$101,"")</f>
        <v/>
      </c>
      <c r="CY108" s="81" t="str">
        <f>IF($CW$3&lt;&gt;"コンテンツなし",IF(AND(申込書!$AH$4="GIGAスクールパック",SUM($P108,$R108)&lt;&gt;0),SUM($P108,$R108),IF(AND(申込書!$AH$4="SKY安心GIGAタブレット",SUM($T108,$V108)&lt;&gt;0),SUM($T108,$V108),"")),"")</f>
        <v/>
      </c>
      <c r="CZ108" s="81" t="str">
        <f>IF($CW$3&lt;&gt;"コンテンツなし",IF(AND(申込書!$AH$4="GIGAスクールパック",SUM($Q108,$S108)&lt;&gt;0),SUM($Q108,$S108),IF(AND(申込書!$AH$4="SKY安心GIGAタブレット",SUM($U108,$W108)&lt;&gt;0),SUM($U108,$W108),"")),"")</f>
        <v/>
      </c>
      <c r="DA108" s="81"/>
      <c r="DB108" s="82"/>
      <c r="DC108" s="80" t="str">
        <f>IF(AND(申込書!$C$102&lt;&gt;"▼プルダウンより選択してください",申込書!$C$102&lt;&gt;"",申込書!$P$102&lt;&gt;"YYYY/MM/DD",$G108&lt;&gt;""),申込書!$P$102,"")</f>
        <v/>
      </c>
      <c r="DD108" s="81" t="str">
        <f>IF(AND(申込書!$C$102&lt;&gt;"▼プルダウンより選択してください",申込書!$C$102&lt;&gt;"",$G108&lt;&gt;""),申込書!$M$102,"")</f>
        <v/>
      </c>
      <c r="DE108" s="81" t="str">
        <f>IF($DC$3&lt;&gt;"コンテンツなし",IF(AND(申込書!$AH$4="GIGAスクールパック",SUM($P108,$R108)&lt;&gt;0),SUM($P108,$R108),IF(AND(申込書!$AH$4="SKY安心GIGAタブレット",SUM($T108,$V108)&lt;&gt;0),SUM($T108,$V108),"")),"")</f>
        <v/>
      </c>
      <c r="DF108" s="81" t="str">
        <f>IF($DC$3&lt;&gt;"コンテンツなし",IF(AND(申込書!$AH$4="GIGAスクールパック",SUM($Q108,$S108)&lt;&gt;0),SUM($Q108,$S108),IF(AND(申込書!$AH$4="SKY安心GIGAタブレット",SUM($U108,$W108)&lt;&gt;0),SUM($U108,$W108),"")),"")</f>
        <v/>
      </c>
      <c r="DG108" s="81"/>
      <c r="DH108" s="82"/>
      <c r="DI108" s="80" t="str">
        <f>IF(AND(申込書!$C$103&lt;&gt;"▼プルダウンより選択してください",申込書!$C$103&lt;&gt;"",申込書!$P$103&lt;&gt;"YYYY/MM/DD",$G108&lt;&gt;""),申込書!$P$103,"")</f>
        <v/>
      </c>
      <c r="DJ108" s="81" t="str">
        <f>IF(AND(申込書!$C$103&lt;&gt;"▼プルダウンより選択してください",申込書!$C$103&lt;&gt;"",$G108&lt;&gt;""),申込書!$M$103,"")</f>
        <v/>
      </c>
      <c r="DK108" s="81" t="str">
        <f>IF($DI$3&lt;&gt;"コンテンツなし",IF(AND(申込書!$AH$4="GIGAスクールパック",SUM($P108,$R108)&lt;&gt;0),SUM($P108,$R108),IF(AND(申込書!$AH$4="SKY安心GIGAタブレット",SUM($T108,$V108)&lt;&gt;0),SUM($T108,$V108),"")),"")</f>
        <v/>
      </c>
      <c r="DL108" s="81" t="str">
        <f>IF($DI$3&lt;&gt;"コンテンツなし",IF(AND(申込書!$AH$4="GIGAスクールパック",SUM($Q108,$S108)&lt;&gt;0),SUM($Q108,$S108),IF(AND(申込書!$AH$4="SKY安心GIGAタブレット",SUM($U108,$W108)&lt;&gt;0),SUM($U108,$W108),"")),"")</f>
        <v/>
      </c>
      <c r="DM108" s="81"/>
      <c r="DN108" s="82"/>
      <c r="DO108" s="80" t="str">
        <f>IF(AND(申込書!$C$104&lt;&gt;"▼プルダウンより選択してください",申込書!$C$104&lt;&gt;"",申込書!$P$104&lt;&gt;"YYYY/MM/DD",$G108&lt;&gt;""),申込書!$P$104,"")</f>
        <v/>
      </c>
      <c r="DP108" s="81" t="str">
        <f>IF(AND(申込書!$C$104&lt;&gt;"▼プルダウンより選択してください",申込書!$C$104&lt;&gt;"",$G108&lt;&gt;""),申込書!$M$104,"")</f>
        <v/>
      </c>
      <c r="DQ108" s="81" t="str">
        <f>IF($DO$3&lt;&gt;"コンテンツなし",IF(AND(申込書!$AH$4="GIGAスクールパック",SUM($P108,$R108)&lt;&gt;0),SUM($P108,$R108),IF(AND(申込書!$AH$4="SKY安心GIGAタブレット",SUM($T108,$V108)&lt;&gt;0),SUM($T108,$V108),"")),"")</f>
        <v/>
      </c>
      <c r="DR108" s="81" t="str">
        <f>IF($DO$3&lt;&gt;"コンテンツなし",IF(AND(申込書!$AH$4="GIGAスクールパック",SUM($Q108,$S108)&lt;&gt;0),SUM($Q108,$S108),IF(AND(申込書!$AH$4="SKY安心GIGAタブレット",SUM($U108,$W108)&lt;&gt;0),SUM($U108,$W108),"")),"")</f>
        <v/>
      </c>
      <c r="DS108" s="81"/>
      <c r="DT108" s="82"/>
      <c r="DU108" s="80" t="str">
        <f>IF(AND(申込書!$C$105&lt;&gt;"▼プルダウンより選択してください",申込書!$C$105&lt;&gt;"",申込書!$P$105&lt;&gt;"YYYY/MM/DD",$G108&lt;&gt;""),申込書!$P$105,"")</f>
        <v/>
      </c>
      <c r="DV108" s="81" t="str">
        <f>IF(AND(申込書!$C$105&lt;&gt;"▼プルダウンより選択してください",申込書!$C$105&lt;&gt;"",$G108&lt;&gt;""),申込書!$M$105,"")</f>
        <v/>
      </c>
      <c r="DW108" s="81" t="str">
        <f>IF($DU$3&lt;&gt;"コンテンツなし",IF(AND(申込書!$AH$4="GIGAスクールパック",SUM($P108,$R108)&lt;&gt;0),SUM($P108,$R108),IF(AND(申込書!$AH$4="SKY安心GIGAタブレット",SUM($T108,$V108)&lt;&gt;0),SUM($T108,$V108),"")),"")</f>
        <v/>
      </c>
      <c r="DX108" s="81" t="str">
        <f>IF($DU$3&lt;&gt;"コンテンツなし",IF(AND(申込書!$AH$4="GIGAスクールパック",SUM($Q108,$S108)&lt;&gt;0),SUM($Q108,$S108),IF(AND(申込書!$AH$4="SKY安心GIGAタブレット",SUM($U108,$W108)&lt;&gt;0),SUM($U108,$W108),"")),"")</f>
        <v/>
      </c>
      <c r="DY108" s="157"/>
      <c r="DZ108" s="82"/>
      <c r="EA108" s="80" t="str">
        <f>IF(AND(申込書!$C$106&lt;&gt;"▼プルダウンより選択してください",申込書!$C$106&lt;&gt;"",申込書!$P$106&lt;&gt;"YYYY/MM/DD",$G108&lt;&gt;""),申込書!$P$106,"")</f>
        <v/>
      </c>
      <c r="EB108" s="81" t="str">
        <f>IF(AND(申込書!$C$106&lt;&gt;"▼プルダウンより選択してください",申込書!$C$106&lt;&gt;"",$G108&lt;&gt;""),申込書!$M$106,"")</f>
        <v/>
      </c>
      <c r="EC108" s="81" t="str">
        <f>IF($EA$3&lt;&gt;"コンテンツなし",IF(AND(申込書!$AH$4="GIGAスクールパック",SUM($P108,$R108)&lt;&gt;0),SUM($P108,$R108),IF(AND(申込書!$AH$4="SKY安心GIGAタブレット",SUM($T108,$V108)&lt;&gt;0),SUM($T108,$V108),"")),"")</f>
        <v/>
      </c>
      <c r="ED108" s="81" t="str">
        <f>IF($EA$3&lt;&gt;"コンテンツなし",IF(AND(申込書!$AH$4="GIGAスクールパック",SUM($Q108,$S108)&lt;&gt;0),SUM($Q108,$S108),IF(AND(申込書!$AH$4="SKY安心GIGAタブレット",SUM($U108,$W108)&lt;&gt;0),SUM($U108,$W108),"")),"")</f>
        <v/>
      </c>
      <c r="EE108" s="157"/>
      <c r="EF108" s="82"/>
      <c r="EG108" s="80" t="str">
        <f>IF(AND(申込書!$C$107&lt;&gt;"▼プルダウンより選択してください",申込書!$C$107&lt;&gt;"",申込書!$P$107&lt;&gt;"YYYY/MM/DD",$G108&lt;&gt;""),申込書!$P$107,"")</f>
        <v/>
      </c>
      <c r="EH108" s="81" t="str">
        <f>IF(AND(申込書!$C$107&lt;&gt;"▼プルダウンより選択してください",申込書!$C$107&lt;&gt;"",$G108&lt;&gt;""),申込書!$M$107,"")</f>
        <v/>
      </c>
      <c r="EI108" s="81" t="str">
        <f>IF($EG$3&lt;&gt;"コンテンツなし",IF(AND(申込書!$AH$4="GIGAスクールパック",SUM($P108,$R108)&lt;&gt;0),SUM($P108,$R108),IF(AND(申込書!$AH$4="SKY安心GIGAタブレット",SUM($T108,$V108)&lt;&gt;0),SUM($T108,$V108),"")),"")</f>
        <v/>
      </c>
      <c r="EJ108" s="81" t="str">
        <f>IF($EG$3&lt;&gt;"コンテンツなし",IF(AND(申込書!$AH$4="GIGAスクールパック",SUM($Q108,$S108)&lt;&gt;0),SUM($Q108,$S108),IF(AND(申込書!$AH$4="SKY安心GIGAタブレット",SUM($U108,$W108)&lt;&gt;0),SUM($U108,$W108),"")),"")</f>
        <v/>
      </c>
      <c r="EK108" s="157"/>
      <c r="EL108" s="82"/>
      <c r="EM108" s="80" t="str">
        <f>IF(AND(申込書!$C$108&lt;&gt;"▼プルダウンより選択してください",申込書!$C$108&lt;&gt;"",申込書!$P$108&lt;&gt;"YYYY/MM/DD",$G108&lt;&gt;""),申込書!$P$108,"")</f>
        <v/>
      </c>
      <c r="EN108" s="81" t="str">
        <f>IF(AND(申込書!$C$108&lt;&gt;"▼プルダウンより選択してください",申込書!$C$108&lt;&gt;"",$G108&lt;&gt;""),申込書!$M$108,"")</f>
        <v/>
      </c>
      <c r="EO108" s="81" t="str">
        <f>IF($EM$3&lt;&gt;"コンテンツなし",IF(AND(申込書!$AH$4="GIGAスクールパック",SUM($P108,$R108)&lt;&gt;0),SUM($P108,$R108),IF(AND(申込書!$AH$4="SKY安心GIGAタブレット",SUM($T108,$V108)&lt;&gt;0),SUM($T108,$V108),"")),"")</f>
        <v/>
      </c>
      <c r="EP108" s="81" t="str">
        <f>IF($EM$3&lt;&gt;"コンテンツなし",IF(AND(申込書!$AH$4="GIGAスクールパック",SUM($Q108,$S108)&lt;&gt;0),SUM($Q108,$S108),IF(AND(申込書!$AH$4="SKY安心GIGAタブレット",SUM($U108,$W108)&lt;&gt;0),SUM($U108,$W108),"")),"")</f>
        <v/>
      </c>
      <c r="EQ108" s="157"/>
      <c r="ER108" s="82"/>
      <c r="ES108" s="80" t="str">
        <f>IF(AND(申込書!$C$109&lt;&gt;"▼プルダウンより選択してください",申込書!$C$109&lt;&gt;"",申込書!$P$109&lt;&gt;"YYYY/MM/DD",$G108&lt;&gt;""),申込書!$P$109,"")</f>
        <v/>
      </c>
      <c r="ET108" s="81" t="str">
        <f>IF(AND(申込書!$C$109&lt;&gt;"▼プルダウンより選択してください",申込書!$C$109&lt;&gt;"",$G108&lt;&gt;""),申込書!$M$109,"")</f>
        <v/>
      </c>
      <c r="EU108" s="81" t="str">
        <f>IF($ES$3&lt;&gt;"コンテンツなし",IF(AND(申込書!$AH$4="GIGAスクールパック",SUM($P108,$R108)&lt;&gt;0),SUM($P108,$R108),IF(AND(申込書!$AH$4="SKY安心GIGAタブレット",SUM($T108,$V108)&lt;&gt;0),SUM($T108,$V108),"")),"")</f>
        <v/>
      </c>
      <c r="EV108" s="81" t="str">
        <f>IF($ES$3&lt;&gt;"コンテンツなし",IF(AND(申込書!$AH$4="GIGAスクールパック",SUM($Q108,$S108)&lt;&gt;0),SUM($Q108,$S108),IF(AND(申込書!$AH$4="SKY安心GIGAタブレット",SUM($U108,$W108)&lt;&gt;0),SUM($U108,$W108),"")),"")</f>
        <v/>
      </c>
      <c r="EW108" s="157"/>
      <c r="EX108" s="82"/>
      <c r="EY108" s="80" t="str">
        <f>IF(AND(申込書!$C$110&lt;&gt;"▼プルダウンより選択してください",申込書!$C$110&lt;&gt;"",申込書!$P$110&lt;&gt;"YYYY/MM/DD",$G108&lt;&gt;""),申込書!$P$110,"")</f>
        <v/>
      </c>
      <c r="EZ108" s="81" t="str">
        <f>IF(AND(申込書!$C$110&lt;&gt;"▼プルダウンより選択してください",申込書!$C$110&lt;&gt;"",$G108&lt;&gt;""),申込書!$M$110,"")</f>
        <v/>
      </c>
      <c r="FA108" s="81" t="str">
        <f>IF($EY$3&lt;&gt;"コンテンツなし",IF(AND(申込書!$AH$4="GIGAスクールパック",SUM($P108,$R108)&lt;&gt;0),SUM($P108,$R108),IF(AND(申込書!$AH$4="SKY安心GIGAタブレット",SUM($T108,$V108)&lt;&gt;0),SUM($T108,$V108),"")),"")</f>
        <v/>
      </c>
      <c r="FB108" s="81" t="str">
        <f>IF($EY$3&lt;&gt;"コンテンツなし",IF(AND(申込書!$AH$4="GIGAスクールパック",SUM($Q108,$S108)&lt;&gt;0),SUM($Q108,$S108),IF(AND(申込書!$AH$4="SKY安心GIGAタブレット",SUM($U108,$W108)&lt;&gt;0),SUM($U108,$W108),"")),"")</f>
        <v/>
      </c>
      <c r="FC108" s="157"/>
      <c r="FD108" s="82"/>
      <c r="FE108" s="80" t="str">
        <f>IF(AND(申込書!$C$111&lt;&gt;"▼プルダウンより選択してください",申込書!$C$111&lt;&gt;"",申込書!$P$111&lt;&gt;"YYYY/MM/DD",$G108&lt;&gt;""),申込書!$P$111,"")</f>
        <v/>
      </c>
      <c r="FF108" s="81" t="str">
        <f>IF(AND(申込書!$C$111&lt;&gt;"▼プルダウンより選択してください",申込書!$C$111&lt;&gt;"",$G108&lt;&gt;""),申込書!$M$111,"")</f>
        <v/>
      </c>
      <c r="FG108" s="81" t="str">
        <f>IF($FE$3&lt;&gt;"コンテンツなし",IF(AND(申込書!$AH$4="GIGAスクールパック",SUM($P108,$R108)&lt;&gt;0),SUM($P108,$R108),IF(AND(申込書!$AH$4="SKY安心GIGAタブレット",SUM($T108,$V108)&lt;&gt;0),SUM($T108,$V108),"")),"")</f>
        <v/>
      </c>
      <c r="FH108" s="81" t="str">
        <f>IF($FE$3&lt;&gt;"コンテンツなし",IF(AND(申込書!$AH$4="GIGAスクールパック",SUM($Q108,$S108)&lt;&gt;0),SUM($Q108,$S108),IF(AND(申込書!$AH$4="SKY安心GIGAタブレット",SUM($U108,$W108)&lt;&gt;0),SUM($U108,$W108),"")),"")</f>
        <v/>
      </c>
      <c r="FI108" s="157"/>
      <c r="FJ108" s="82"/>
      <c r="FK108" s="80" t="str">
        <f>IF(AND(申込書!$C$112&lt;&gt;"▼プルダウンより選択してください",申込書!$C$112&lt;&gt;"",申込書!$P$112&lt;&gt;"YYYY/MM/DD",$G108&lt;&gt;""),申込書!$P$112,"")</f>
        <v/>
      </c>
      <c r="FL108" s="81" t="str">
        <f>IF(AND(申込書!$C$112&lt;&gt;"▼プルダウンより選択してください",申込書!$C$112&lt;&gt;"",$G108&lt;&gt;""),申込書!$M$112,"")</f>
        <v/>
      </c>
      <c r="FM108" s="81" t="str">
        <f>IF($FK$3&lt;&gt;"コンテンツなし",IF(AND(申込書!$AH$4="GIGAスクールパック",SUM($P108,$R108)&lt;&gt;0),SUM($P108,$R108),IF(AND(申込書!$AH$4="SKY安心GIGAタブレット",SUM($T108,$V108)&lt;&gt;0),SUM($T108,$V108),"")),"")</f>
        <v/>
      </c>
      <c r="FN108" s="81" t="str">
        <f>IF($FK$3&lt;&gt;"コンテンツなし",IF(AND(申込書!$AH$4="GIGAスクールパック",SUM($Q108,$S108)&lt;&gt;0),SUM($Q108,$S108),IF(AND(申込書!$AH$4="SKY安心GIGAタブレット",SUM($U108,$W108)&lt;&gt;0),SUM($U108,$W108),"")),"")</f>
        <v/>
      </c>
      <c r="FO108" s="157"/>
      <c r="FP108" s="82"/>
      <c r="FQ108" s="80" t="str">
        <f>IF(AND(申込書!$C$113&lt;&gt;"▼プルダウンより選択してください",申込書!$C$113&lt;&gt;"",申込書!$P$113&lt;&gt;"YYYY/MM/DD",$G108&lt;&gt;""),申込書!$P$113,"")</f>
        <v/>
      </c>
      <c r="FR108" s="81" t="str">
        <f>IF(AND(申込書!$C$113&lt;&gt;"▼プルダウンより選択してください",申込書!$C$113&lt;&gt;"",$G108&lt;&gt;""),申込書!$M$113,"")</f>
        <v/>
      </c>
      <c r="FS108" s="81" t="str">
        <f>IF($FQ$3&lt;&gt;"コンテンツなし",IF(AND(申込書!$AH$4="GIGAスクールパック",SUM($P108,$R108)&lt;&gt;0),SUM($P108,$R108),IF(AND(申込書!$AH$4="SKY安心GIGAタブレット",SUM($T108,$V108)&lt;&gt;0),SUM($T108,$V108),"")),"")</f>
        <v/>
      </c>
      <c r="FT108" s="81" t="str">
        <f>IF($FQ$3&lt;&gt;"コンテンツなし",IF(AND(申込書!$AH$4="GIGAスクールパック",SUM($Q108,$S108)&lt;&gt;0),SUM($Q108,$S108),IF(AND(申込書!$AH$4="SKY安心GIGAタブレット",SUM($U108,$W108)&lt;&gt;0),SUM($U108,$W108),"")),"")</f>
        <v/>
      </c>
      <c r="FU108" s="157"/>
      <c r="FV108" s="82"/>
      <c r="FW108" s="80" t="str">
        <f>IF(AND(申込書!$C$114&lt;&gt;"▼プルダウンより選択してください",申込書!$C$114&lt;&gt;"",申込書!$P$114&lt;&gt;"YYYY/MM/DD",$G108&lt;&gt;""),申込書!$P$114,"")</f>
        <v/>
      </c>
      <c r="FX108" s="81" t="str">
        <f>IF(AND(申込書!$C$114&lt;&gt;"▼プルダウンより選択してください",申込書!$C$114&lt;&gt;"",$G108&lt;&gt;""),申込書!$M$114,"")</f>
        <v/>
      </c>
      <c r="FY108" s="81" t="str">
        <f>IF($FW$3&lt;&gt;"コンテンツなし",IF(AND(申込書!$AH$4="GIGAスクールパック",SUM($P108,$R108)&lt;&gt;0),SUM($P108,$R108),IF(AND(申込書!$AH$4="SKY安心GIGAタブレット",SUM($T108,$V108)&lt;&gt;0),SUM($T108,$V108),"")),"")</f>
        <v/>
      </c>
      <c r="FZ108" s="81" t="str">
        <f>IF($FW$3&lt;&gt;"コンテンツなし",IF(AND(申込書!$AH$4="GIGAスクールパック",SUM($Q108,$S108)&lt;&gt;0),SUM($Q108,$S108),IF(AND(申込書!$AH$4="SKY安心GIGAタブレット",SUM($U108,$W108)&lt;&gt;0),SUM($U108,$W108),"")),"")</f>
        <v/>
      </c>
      <c r="GA108" s="157"/>
      <c r="GB108" s="82"/>
      <c r="GC108" s="80" t="str">
        <f>IF(AND(申込書!$C$115&lt;&gt;"▼プルダウンより選択してください",申込書!$C$115&lt;&gt;"",申込書!$P$115&lt;&gt;"YYYY/MM/DD",$G108&lt;&gt;""),申込書!$P$115,"")</f>
        <v/>
      </c>
      <c r="GD108" s="81" t="str">
        <f>IF(AND(申込書!$C$115&lt;&gt;"▼プルダウンより選択してください",申込書!$C$115&lt;&gt;"",$G108&lt;&gt;""),申込書!$M$115,"")</f>
        <v/>
      </c>
      <c r="GE108" s="81" t="str">
        <f>IF($GC$3&lt;&gt;"コンテンツなし",IF(AND(申込書!$AH$4="GIGAスクールパック",SUM($P108,$R108)&lt;&gt;0),SUM($P108,$R108),IF(AND(申込書!$AH$4="SKY安心GIGAタブレット",SUM($T108,$V108)&lt;&gt;0),SUM($T108,$V108),"")),"")</f>
        <v/>
      </c>
      <c r="GF108" s="81" t="str">
        <f>IF($GC$3&lt;&gt;"コンテンツなし",IF(AND(申込書!$AH$4="GIGAスクールパック",SUM($Q108,$S108)&lt;&gt;0),SUM($Q108,$S108),IF(AND(申込書!$AH$4="SKY安心GIGAタブレット",SUM($U108,$W108)&lt;&gt;0),SUM($U108,$W108),"")),"")</f>
        <v/>
      </c>
      <c r="GG108" s="157"/>
      <c r="GH108" s="82"/>
      <c r="GI108" s="80" t="str">
        <f>IF(AND(申込書!$C$116&lt;&gt;"▼プルダウンより選択してください",申込書!$C$116&lt;&gt;"",申込書!$P$116&lt;&gt;"YYYY/MM/DD",$G108&lt;&gt;""),申込書!$P$116,"")</f>
        <v/>
      </c>
      <c r="GJ108" s="81" t="str">
        <f>IF(AND(申込書!$C$116&lt;&gt;"▼プルダウンより選択してください",申込書!$C$116&lt;&gt;"",$G108&lt;&gt;""),申込書!$M$116,"")</f>
        <v/>
      </c>
      <c r="GK108" s="81" t="str">
        <f>IF($GI$3&lt;&gt;"コンテンツなし",IF(AND(申込書!$AH$4="GIGAスクールパック",SUM($P108,$R108)&lt;&gt;0),SUM($P108,$R108),IF(AND(申込書!$AH$4="SKY安心GIGAタブレット",SUM($T108,$V108)&lt;&gt;0),SUM($T108,$V108),"")),"")</f>
        <v/>
      </c>
      <c r="GL108" s="81" t="str">
        <f>IF($GI$3&lt;&gt;"コンテンツなし",IF(AND(申込書!$AH$4="GIGAスクールパック",SUM($Q108,$S108)&lt;&gt;0),SUM($Q108,$S108),IF(AND(申込書!$AH$4="SKY安心GIGAタブレット",SUM($U108,$W108)&lt;&gt;0),SUM($U108,$W108),"")),"")</f>
        <v/>
      </c>
      <c r="GM108" s="157"/>
      <c r="GN108" s="82"/>
      <c r="GO108" s="80" t="str">
        <f>IF(AND(申込書!$C$117&lt;&gt;"▼プルダウンより選択してください",申込書!$C$117&lt;&gt;"",申込書!$P$117&lt;&gt;"YYYY/MM/DD",$G108&lt;&gt;""),申込書!$P$117,"")</f>
        <v/>
      </c>
      <c r="GP108" s="81" t="str">
        <f>IF(AND(申込書!$C$117&lt;&gt;"▼プルダウンより選択してください",申込書!$C$117&lt;&gt;"",$G108&lt;&gt;""),申込書!$M$117,"")</f>
        <v/>
      </c>
      <c r="GQ108" s="81" t="str">
        <f>IF($GO$3&lt;&gt;"コンテンツなし",IF(AND(申込書!$AH$4="GIGAスクールパック",SUM($P108,$R108)&lt;&gt;0),SUM($P108,$R108),IF(AND(申込書!$AH$4="SKY安心GIGAタブレット",SUM($T108,$V108)&lt;&gt;0),SUM($T108,$V108),"")),"")</f>
        <v/>
      </c>
      <c r="GR108" s="81" t="str">
        <f>IF($GO$3&lt;&gt;"コンテンツなし",IF(AND(申込書!$AH$4="GIGAスクールパック",SUM($Q108,$S108)&lt;&gt;0),SUM($Q108,$S108),IF(AND(申込書!$AH$4="SKY安心GIGAタブレット",SUM($U108,$W108)&lt;&gt;0),SUM($U108,$W108),"")),"")</f>
        <v/>
      </c>
      <c r="GS108" s="157"/>
      <c r="GT108" s="82"/>
      <c r="GU108" s="80" t="str">
        <f>IF(AND(申込書!$C$118&lt;&gt;"▼プルダウンより選択してください",申込書!$C$118&lt;&gt;"",申込書!$P$118&lt;&gt;"YYYY/MM/DD",$G108&lt;&gt;""),申込書!$P$118,"")</f>
        <v/>
      </c>
      <c r="GV108" s="81" t="str">
        <f>IF(AND(申込書!$C$118&lt;&gt;"▼プルダウンより選択してください",申込書!$C$118&lt;&gt;"",$G108&lt;&gt;""),申込書!$M$118,"")</f>
        <v/>
      </c>
      <c r="GW108" s="81" t="str">
        <f>IF($GU$3&lt;&gt;"コンテンツなし",IF(AND(申込書!$AH$4="GIGAスクールパック",SUM($P108,$R108)&lt;&gt;0),SUM($P108,$R108),IF(AND(申込書!$AH$4="SKY安心GIGAタブレット",SUM($T108,$V108)&lt;&gt;0),SUM($T108,$V108),"")),"")</f>
        <v/>
      </c>
      <c r="GX108" s="81" t="str">
        <f>IF($GU$3&lt;&gt;"コンテンツなし",IF(AND(申込書!$AH$4="GIGAスクールパック",SUM($Q108,$S108)&lt;&gt;0),SUM($Q108,$S108),IF(AND(申込書!$AH$4="SKY安心GIGAタブレット",SUM($U108,$W108)&lt;&gt;0),SUM($U108,$W108),"")),"")</f>
        <v/>
      </c>
      <c r="GY108" s="157"/>
      <c r="GZ108" s="82"/>
      <c r="HA108" s="80" t="str">
        <f>IF(AND(申込書!$C$119&lt;&gt;"▼プルダウンより選択してください",申込書!$C$119&lt;&gt;"",申込書!$P$119&lt;&gt;"YYYY/MM/DD",$G108&lt;&gt;""),申込書!$P$119,"")</f>
        <v/>
      </c>
      <c r="HB108" s="81" t="str">
        <f>IF(AND(申込書!$C$119&lt;&gt;"▼プルダウンより選択してください",申込書!$C$119&lt;&gt;"",$G108&lt;&gt;""),申込書!$M$119,"")</f>
        <v/>
      </c>
      <c r="HC108" s="81" t="str">
        <f>IF($HA$3&lt;&gt;"コンテンツなし",IF(AND(申込書!$AH$4="GIGAスクールパック",SUM($P108,$R108)&lt;&gt;0),SUM($P108,$R108),IF(AND(申込書!$AH$4="SKY安心GIGAタブレット",SUM($T108,$V108)&lt;&gt;0),SUM($T108,$V108),"")),"")</f>
        <v/>
      </c>
      <c r="HD108" s="81" t="str">
        <f>IF($HA$3&lt;&gt;"コンテンツなし",IF(AND(申込書!$AH$4="GIGAスクールパック",SUM($Q108,$S108)&lt;&gt;0),SUM($Q108,$S108),IF(AND(申込書!$AH$4="SKY安心GIGAタブレット",SUM($U108,$W108)&lt;&gt;0),SUM($U108,$W108),"")),"")</f>
        <v/>
      </c>
      <c r="HE108" s="157"/>
      <c r="HF108" s="82"/>
      <c r="HG108" s="83"/>
    </row>
    <row r="109" spans="2:215" ht="26.85" customHeight="1">
      <c r="B109" s="62">
        <f t="shared" si="1"/>
        <v>104</v>
      </c>
      <c r="C109" s="63"/>
      <c r="D109" s="64"/>
      <c r="E109" s="207"/>
      <c r="F109" s="65"/>
      <c r="G109" s="66"/>
      <c r="H109" s="67"/>
      <c r="I109" s="68"/>
      <c r="J109" s="69"/>
      <c r="K109" s="70"/>
      <c r="L109" s="71"/>
      <c r="M109" s="72"/>
      <c r="N109" s="73"/>
      <c r="O109" s="74"/>
      <c r="P109" s="179"/>
      <c r="Q109" s="180"/>
      <c r="R109" s="180"/>
      <c r="S109" s="181"/>
      <c r="T109" s="179"/>
      <c r="U109" s="180"/>
      <c r="V109" s="182"/>
      <c r="W109" s="181"/>
      <c r="X109" s="75"/>
      <c r="Y109" s="76"/>
      <c r="Z109" s="77"/>
      <c r="AA109" s="78"/>
      <c r="AB109" s="79"/>
      <c r="AC109" s="79"/>
      <c r="AD109" s="79"/>
      <c r="AE109" s="77"/>
      <c r="AF109" s="139"/>
      <c r="AG109" s="139"/>
      <c r="AH109" s="139"/>
      <c r="AI109" s="80" t="str">
        <f>IF(AND(申込書!$C$90&lt;&gt;"▼プルダウンより選択してください",申込書!$C$90&lt;&gt;"",申込書!$P$90&lt;&gt;"YYYY/MM/DD",$G109&lt;&gt;""),申込書!$P$90,"")</f>
        <v/>
      </c>
      <c r="AJ109" s="81" t="str">
        <f>IF(AND(申込書!$C$90&lt;&gt;"▼プルダウンより選択してください",申込書!$C$90&lt;&gt;"",$G109&lt;&gt;""),申込書!$M$90,"")</f>
        <v/>
      </c>
      <c r="AK109" s="81" t="str">
        <f>IF($AI$3&lt;&gt;"コンテンツなし",IF(AND(申込書!$AH$4="GIGAスクールパック",SUM($P109,$R109)&lt;&gt;0),SUM($P109,$R109),IF(AND(申込書!$AH$4="SKY安心GIGAタブレット",SUM($T109,$V109)&lt;&gt;0),SUM($T109,$V109),"")),"")</f>
        <v/>
      </c>
      <c r="AL109" s="81" t="str">
        <f>IF($AI$3&lt;&gt;"コンテンツなし",IF(AND(申込書!$AH$4="GIGAスクールパック",SUM($Q109,$S109)&lt;&gt;0),SUM($Q109,$S109),IF(AND(申込書!$AH$4="SKY安心GIGAタブレット",SUM($U109,$W109)&lt;&gt;0),SUM($U109,$W109),"")),"")</f>
        <v/>
      </c>
      <c r="AM109" s="157"/>
      <c r="AN109" s="82"/>
      <c r="AO109" s="80" t="str">
        <f>IF(AND(申込書!$C$91&lt;&gt;"▼プルダウンより選択してください",申込書!$C$91&lt;&gt;"",申込書!$P$91&lt;&gt;"YYYY/MM/DD",$G109&lt;&gt;""),申込書!$P$91,"")</f>
        <v/>
      </c>
      <c r="AP109" s="81" t="str">
        <f>IF(AND(申込書!$C$91&lt;&gt;"▼プルダウンより選択してください",申込書!$C$91&lt;&gt;"",$G109&lt;&gt;""),申込書!$M$91,"")</f>
        <v/>
      </c>
      <c r="AQ109" s="81" t="str">
        <f>IF($AO$3&lt;&gt;"コンテンツなし",IF(AND(申込書!$AH$4="GIGAスクールパック",SUM($P109,$R109)&lt;&gt;0),SUM($P109,$R109),IF(AND(申込書!$AH$4="SKY安心GIGAタブレット",SUM($T109,$V109)&lt;&gt;0),SUM($T109,$V109),"")),"")</f>
        <v/>
      </c>
      <c r="AR109" s="81" t="str">
        <f>IF($AO$3&lt;&gt;"コンテンツなし",IF(AND(申込書!$AH$4="GIGAスクールパック",SUM($Q109,$S109)&lt;&gt;0),SUM($Q109,$S109),IF(AND(申込書!$AH$4="SKY安心GIGAタブレット",SUM($U109,$W109)&lt;&gt;0),SUM($U109,$W109),"")),"")</f>
        <v/>
      </c>
      <c r="AS109" s="157"/>
      <c r="AT109" s="82"/>
      <c r="AU109" s="80" t="str">
        <f>IF(AND(申込書!$C$92&lt;&gt;"▼プルダウンより選択してください",申込書!$C$92&lt;&gt;"",申込書!$P$92&lt;&gt;"YYYY/MM/DD",$G109&lt;&gt;""),申込書!$P$92,"")</f>
        <v/>
      </c>
      <c r="AV109" s="81" t="str">
        <f>IF(AND(申込書!$C$92&lt;&gt;"▼プルダウンより選択してください",申込書!$C$92&lt;&gt;"",$G109&lt;&gt;""),申込書!$M$92,"")</f>
        <v/>
      </c>
      <c r="AW109" s="81" t="str">
        <f>IF($AU$3&lt;&gt;"コンテンツなし",IF(AND(申込書!$AH$4="GIGAスクールパック",SUM($P109,$R109)&lt;&gt;0),SUM($P109,$R109),IF(AND(申込書!$AH$4="SKY安心GIGAタブレット",SUM($T109,$V109)&lt;&gt;0),SUM($T109,$V109),"")),"")</f>
        <v/>
      </c>
      <c r="AX109" s="81" t="str">
        <f>IF($AU$3&lt;&gt;"コンテンツなし",IF(AND(申込書!$AH$4="GIGAスクールパック",SUM($Q109,$S109)&lt;&gt;0),SUM($Q109,$S109),IF(AND(申込書!$AH$4="SKY安心GIGAタブレット",SUM($U109,$W109)&lt;&gt;0),SUM($U109,$W109),"")),"")</f>
        <v/>
      </c>
      <c r="AY109" s="157"/>
      <c r="AZ109" s="82"/>
      <c r="BA109" s="80" t="str">
        <f>IF(AND(申込書!$C$93&lt;&gt;"▼プルダウンより選択してください",申込書!$C$93&lt;&gt;"",申込書!$P$93&lt;&gt;"YYYY/MM/DD",$G109&lt;&gt;""),申込書!$P$93,"")</f>
        <v/>
      </c>
      <c r="BB109" s="81" t="str">
        <f>IF(AND(申込書!$C$93&lt;&gt;"▼プルダウンより選択してください",申込書!$C$93&lt;&gt;"",申込書!$M$93&gt;=1,$G109&lt;&gt;""),申込書!$M$93,"")</f>
        <v/>
      </c>
      <c r="BC109" s="81" t="str">
        <f>IF($BA$3&lt;&gt;"コンテンツなし",IF(AND(申込書!$AH$4="GIGAスクールパック",SUM($P109,$R109)&lt;&gt;0),SUM($P109,$R109),IF(AND(申込書!$AH$4="SKY安心GIGAタブレット",SUM($T109,$V109)&lt;&gt;0),SUM($T109,$V109),"")),"")</f>
        <v/>
      </c>
      <c r="BD109" s="81" t="str">
        <f>IF($BA$3&lt;&gt;"コンテンツなし",IF(AND(申込書!$AH$4="GIGAスクールパック",SUM($Q109,$S109)&lt;&gt;0),SUM($Q109,$S109),IF(AND(申込書!$AH$4="SKY安心GIGAタブレット",SUM($U109,$W109)&lt;&gt;0),SUM($U109,$W109),"")),"")</f>
        <v/>
      </c>
      <c r="BE109" s="157"/>
      <c r="BF109" s="82"/>
      <c r="BG109" s="80" t="str">
        <f>IF(AND(申込書!$C$94&lt;&gt;"▼プルダウンより選択してください",申込書!$C$94&lt;&gt;"",申込書!$P$94&lt;&gt;"YYYY/MM/DD",$G109&lt;&gt;""),申込書!$P$94,"")</f>
        <v/>
      </c>
      <c r="BH109" s="81" t="str">
        <f>IF(AND(申込書!$C$94&lt;&gt;"▼プルダウンより選択してください",申込書!$C$94&lt;&gt;"",$G109&lt;&gt;""),申込書!$M$94,"")</f>
        <v/>
      </c>
      <c r="BI109" s="81" t="str">
        <f>IF($BG$3&lt;&gt;"コンテンツなし",IF(AND(申込書!$AH$4="GIGAスクールパック",SUM($P109,$R109)&lt;&gt;0),SUM($P109,$R109),IF(AND(申込書!$AH$4="SKY安心GIGAタブレット",SUM($T109,$V109)&lt;&gt;0),SUM($T109,$V109),"")),"")</f>
        <v/>
      </c>
      <c r="BJ109" s="81" t="str">
        <f>IF($BG$3&lt;&gt;"コンテンツなし",IF(AND(申込書!$AH$4="GIGAスクールパック",SUM($Q109,$S109)&lt;&gt;0),SUM($Q109,$S109),IF(AND(申込書!$AH$4="SKY安心GIGAタブレット",SUM($U109,$W109)&lt;&gt;0),SUM($U109,$W109),"")),"")</f>
        <v/>
      </c>
      <c r="BK109" s="157"/>
      <c r="BL109" s="82"/>
      <c r="BM109" s="80" t="str">
        <f>IF(AND(申込書!$C$95&lt;&gt;"▼プルダウンより選択してください",申込書!$C$95&lt;&gt;"",申込書!$P$95&lt;&gt;"YYYY/MM/DD",$G109&lt;&gt;""),申込書!$P$95,"")</f>
        <v/>
      </c>
      <c r="BN109" s="81" t="str">
        <f>IF(AND(申込書!$C$95&lt;&gt;"▼プルダウンより選択してください",申込書!$C$95&lt;&gt;"",$G109&lt;&gt;""),申込書!$M$95,"")</f>
        <v/>
      </c>
      <c r="BO109" s="81" t="str">
        <f>IF($BM$3&lt;&gt;"コンテンツなし",IF(AND(申込書!$AH$4="GIGAスクールパック",SUM($P109,$R109)&lt;&gt;0),SUM($P109,$R109),IF(AND(申込書!$AH$4="SKY安心GIGAタブレット",SUM($T109,$V109)&lt;&gt;0),SUM($T109,$V109),"")),"")</f>
        <v/>
      </c>
      <c r="BP109" s="81" t="str">
        <f>IF($BM$3&lt;&gt;"コンテンツなし",IF(AND(申込書!$AH$4="GIGAスクールパック",SUM($Q109,$S109)&lt;&gt;0),SUM($Q109,$S109),IF(AND(申込書!$AH$4="SKY安心GIGAタブレット",SUM($U109,$W109)&lt;&gt;0),SUM($U109,$W109),"")),"")</f>
        <v/>
      </c>
      <c r="BQ109" s="157"/>
      <c r="BR109" s="82"/>
      <c r="BS109" s="80" t="str">
        <f>IF(AND(申込書!$C$96&lt;&gt;"▼プルダウンより選択してください",申込書!$C$96&lt;&gt;"",申込書!$P$96&lt;&gt;"YYYY/MM/DD",$G109&lt;&gt;""),申込書!$P$96,"")</f>
        <v/>
      </c>
      <c r="BT109" s="81" t="str">
        <f>IF(AND(申込書!$C$96&lt;&gt;"▼プルダウンより選択してください",申込書!$C$96&lt;&gt;"",$G109&lt;&gt;""),申込書!$M$96,"")</f>
        <v/>
      </c>
      <c r="BU109" s="81" t="str">
        <f>IF($BS$3&lt;&gt;"コンテンツなし",IF(AND(申込書!$AH$4="GIGAスクールパック",SUM($P109,$R109)&lt;&gt;0),SUM($P109,$R109),IF(AND(申込書!$AH$4="SKY安心GIGAタブレット",SUM($T109,$V109)&lt;&gt;0),SUM($T109,$V109),"")),"")</f>
        <v/>
      </c>
      <c r="BV109" s="81" t="str">
        <f>IF($BS$3&lt;&gt;"コンテンツなし",IF(AND(申込書!$AH$4="GIGAスクールパック",SUM($Q109,$S109)&lt;&gt;0),SUM($Q109,$S109),IF(AND(申込書!$AH$4="SKY安心GIGAタブレット",SUM($U109,$W109)&lt;&gt;0),SUM($U109,$W109),"")),"")</f>
        <v/>
      </c>
      <c r="BW109" s="157"/>
      <c r="BX109" s="82"/>
      <c r="BY109" s="80" t="str">
        <f>IF(AND(申込書!$C$97&lt;&gt;"▼プルダウンより選択してください",申込書!$C$97&lt;&gt;"",申込書!$P$97&lt;&gt;"YYYY/MM/DD",$G109&lt;&gt;""),申込書!$P$97,"")</f>
        <v/>
      </c>
      <c r="BZ109" s="81" t="str">
        <f>IF(AND(申込書!$C$97&lt;&gt;"▼プルダウンより選択してください",申込書!$C$97&lt;&gt;"",$G109&lt;&gt;""),申込書!$M$97,"")</f>
        <v/>
      </c>
      <c r="CA109" s="81" t="str">
        <f>IF($BY$3&lt;&gt;"コンテンツなし",IF(AND(申込書!$AH$4="GIGAスクールパック",SUM($P109,$R109)&lt;&gt;0),SUM($P109,$R109),IF(AND(申込書!$AH$4="SKY安心GIGAタブレット",SUM($T109,$V109)&lt;&gt;0),SUM($T109,$V109),"")),"")</f>
        <v/>
      </c>
      <c r="CB109" s="81" t="str">
        <f>IF($BY$3&lt;&gt;"コンテンツなし",IF(AND(申込書!$AH$4="GIGAスクールパック",SUM($Q109,$S109)&lt;&gt;0),SUM($Q109,$S109),IF(AND(申込書!$AH$4="SKY安心GIGAタブレット",SUM($U109,$W109)&lt;&gt;0),SUM($U109,$W109),"")),"")</f>
        <v/>
      </c>
      <c r="CC109" s="157"/>
      <c r="CD109" s="82"/>
      <c r="CE109" s="80" t="str">
        <f>IF(AND(申込書!$C$98&lt;&gt;"▼プルダウンより選択してください",申込書!$C$98&lt;&gt;"",申込書!$P$98&lt;&gt;"YYYY/MM/DD",$G109&lt;&gt;""),申込書!$P$98,"")</f>
        <v/>
      </c>
      <c r="CF109" s="81" t="str">
        <f>IF(AND(申込書!$C$98&lt;&gt;"▼プルダウンより選択してください",申込書!$C$98&lt;&gt;"",$G109&lt;&gt;""),申込書!$M$98,"")</f>
        <v/>
      </c>
      <c r="CG109" s="81" t="str">
        <f>IF($CE$3&lt;&gt;"コンテンツなし",IF(AND(申込書!$AH$4="GIGAスクールパック",SUM($P109,$R109)&lt;&gt;0),SUM($P109,$R109),IF(AND(申込書!$AH$4="SKY安心GIGAタブレット",SUM($T109,$V109)&lt;&gt;0),SUM($T109,$V109),"")),"")</f>
        <v/>
      </c>
      <c r="CH109" s="81" t="str">
        <f>IF($CE$3&lt;&gt;"コンテンツなし",IF(AND(申込書!$AH$4="GIGAスクールパック",SUM($Q109,$S109)&lt;&gt;0),SUM($Q109,$S109),IF(AND(申込書!$AH$4="SKY安心GIGAタブレット",SUM($U109,$W109)&lt;&gt;0),SUM($U109,$W109),"")),"")</f>
        <v/>
      </c>
      <c r="CI109" s="157"/>
      <c r="CJ109" s="82"/>
      <c r="CK109" s="80" t="str">
        <f>IF(AND(申込書!$C$99&lt;&gt;"▼プルダウンより選択してください",申込書!$C$99&lt;&gt;"",申込書!$P$99&lt;&gt;"YYYY/MM/DD",$G109&lt;&gt;""),申込書!$P$99,"")</f>
        <v/>
      </c>
      <c r="CL109" s="81" t="str">
        <f>IF(AND(申込書!$C$99&lt;&gt;"▼プルダウンより選択してください",申込書!$C$99&lt;&gt;"",$G109&lt;&gt;""),申込書!$M$99,"")</f>
        <v/>
      </c>
      <c r="CM109" s="81" t="str">
        <f>IF($CK$3&lt;&gt;"コンテンツなし",IF(AND(申込書!$AH$4="GIGAスクールパック",SUM($P109,$R109)&lt;&gt;0),SUM($P109,$R109),IF(AND(申込書!$AH$4="SKY安心GIGAタブレット",SUM($T109,$V109)&lt;&gt;0),SUM($T109,$V109),"")),"")</f>
        <v/>
      </c>
      <c r="CN109" s="81" t="str">
        <f>IF($CK$3&lt;&gt;"コンテンツなし",IF(AND(申込書!$AH$4="GIGAスクールパック",SUM($Q109,$S109)&lt;&gt;0),SUM($Q109,$S109),IF(AND(申込書!$AH$4="SKY安心GIGAタブレット",SUM($U109,$W109)&lt;&gt;0),SUM($U109,$W109),"")),"")</f>
        <v/>
      </c>
      <c r="CO109" s="157"/>
      <c r="CP109" s="82"/>
      <c r="CQ109" s="80" t="str">
        <f>IF(AND(申込書!$C$100&lt;&gt;"▼プルダウンより選択してください",申込書!$C$100&lt;&gt;"",申込書!$P$100&lt;&gt;"YYYY/MM/DD",$G109&lt;&gt;""),申込書!$P$100,"")</f>
        <v/>
      </c>
      <c r="CR109" s="81" t="str">
        <f>IF(AND(申込書!$C$100&lt;&gt;"▼プルダウンより選択してください",申込書!$C$100&lt;&gt;"",$G109&lt;&gt;""),申込書!$M$100,"")</f>
        <v/>
      </c>
      <c r="CS109" s="81" t="str">
        <f>IF($CQ$3&lt;&gt;"コンテンツなし",IF(AND(申込書!$AH$4="GIGAスクールパック",SUM($P109,$R109)&lt;&gt;0),SUM($P109,$R109),IF(AND(申込書!$AH$4="SKY安心GIGAタブレット",SUM($T109,$V109)&lt;&gt;0),SUM($T109,$V109),"")),"")</f>
        <v/>
      </c>
      <c r="CT109" s="81" t="str">
        <f>IF($CQ$3&lt;&gt;"コンテンツなし",IF(AND(申込書!$AH$4="GIGAスクールパック",SUM($Q109,$S109)&lt;&gt;0),SUM($Q109,$S109),IF(AND(申込書!$AH$4="SKY安心GIGAタブレット",SUM($U109,$W109)&lt;&gt;0),SUM($U109,$W109),"")),"")</f>
        <v/>
      </c>
      <c r="CU109" s="81"/>
      <c r="CV109" s="82"/>
      <c r="CW109" s="80" t="str">
        <f>IF(AND(申込書!$C$101&lt;&gt;"▼プルダウンより選択してください",申込書!$C$101&lt;&gt;"",申込書!$P$101&lt;&gt;"YYYY/MM/DD",$G109&lt;&gt;""),申込書!$P$101,"")</f>
        <v/>
      </c>
      <c r="CX109" s="81" t="str">
        <f>IF(AND(申込書!$C$101&lt;&gt;"▼プルダウンより選択してください",申込書!$C$101&lt;&gt;"",$G109&lt;&gt;""),申込書!$M$101,"")</f>
        <v/>
      </c>
      <c r="CY109" s="81" t="str">
        <f>IF($CW$3&lt;&gt;"コンテンツなし",IF(AND(申込書!$AH$4="GIGAスクールパック",SUM($P109,$R109)&lt;&gt;0),SUM($P109,$R109),IF(AND(申込書!$AH$4="SKY安心GIGAタブレット",SUM($T109,$V109)&lt;&gt;0),SUM($T109,$V109),"")),"")</f>
        <v/>
      </c>
      <c r="CZ109" s="81" t="str">
        <f>IF($CW$3&lt;&gt;"コンテンツなし",IF(AND(申込書!$AH$4="GIGAスクールパック",SUM($Q109,$S109)&lt;&gt;0),SUM($Q109,$S109),IF(AND(申込書!$AH$4="SKY安心GIGAタブレット",SUM($U109,$W109)&lt;&gt;0),SUM($U109,$W109),"")),"")</f>
        <v/>
      </c>
      <c r="DA109" s="81"/>
      <c r="DB109" s="82"/>
      <c r="DC109" s="80" t="str">
        <f>IF(AND(申込書!$C$102&lt;&gt;"▼プルダウンより選択してください",申込書!$C$102&lt;&gt;"",申込書!$P$102&lt;&gt;"YYYY/MM/DD",$G109&lt;&gt;""),申込書!$P$102,"")</f>
        <v/>
      </c>
      <c r="DD109" s="81" t="str">
        <f>IF(AND(申込書!$C$102&lt;&gt;"▼プルダウンより選択してください",申込書!$C$102&lt;&gt;"",$G109&lt;&gt;""),申込書!$M$102,"")</f>
        <v/>
      </c>
      <c r="DE109" s="81" t="str">
        <f>IF($DC$3&lt;&gt;"コンテンツなし",IF(AND(申込書!$AH$4="GIGAスクールパック",SUM($P109,$R109)&lt;&gt;0),SUM($P109,$R109),IF(AND(申込書!$AH$4="SKY安心GIGAタブレット",SUM($T109,$V109)&lt;&gt;0),SUM($T109,$V109),"")),"")</f>
        <v/>
      </c>
      <c r="DF109" s="81" t="str">
        <f>IF($DC$3&lt;&gt;"コンテンツなし",IF(AND(申込書!$AH$4="GIGAスクールパック",SUM($Q109,$S109)&lt;&gt;0),SUM($Q109,$S109),IF(AND(申込書!$AH$4="SKY安心GIGAタブレット",SUM($U109,$W109)&lt;&gt;0),SUM($U109,$W109),"")),"")</f>
        <v/>
      </c>
      <c r="DG109" s="81"/>
      <c r="DH109" s="82"/>
      <c r="DI109" s="80" t="str">
        <f>IF(AND(申込書!$C$103&lt;&gt;"▼プルダウンより選択してください",申込書!$C$103&lt;&gt;"",申込書!$P$103&lt;&gt;"YYYY/MM/DD",$G109&lt;&gt;""),申込書!$P$103,"")</f>
        <v/>
      </c>
      <c r="DJ109" s="81" t="str">
        <f>IF(AND(申込書!$C$103&lt;&gt;"▼プルダウンより選択してください",申込書!$C$103&lt;&gt;"",$G109&lt;&gt;""),申込書!$M$103,"")</f>
        <v/>
      </c>
      <c r="DK109" s="81" t="str">
        <f>IF($DI$3&lt;&gt;"コンテンツなし",IF(AND(申込書!$AH$4="GIGAスクールパック",SUM($P109,$R109)&lt;&gt;0),SUM($P109,$R109),IF(AND(申込書!$AH$4="SKY安心GIGAタブレット",SUM($T109,$V109)&lt;&gt;0),SUM($T109,$V109),"")),"")</f>
        <v/>
      </c>
      <c r="DL109" s="81" t="str">
        <f>IF($DI$3&lt;&gt;"コンテンツなし",IF(AND(申込書!$AH$4="GIGAスクールパック",SUM($Q109,$S109)&lt;&gt;0),SUM($Q109,$S109),IF(AND(申込書!$AH$4="SKY安心GIGAタブレット",SUM($U109,$W109)&lt;&gt;0),SUM($U109,$W109),"")),"")</f>
        <v/>
      </c>
      <c r="DM109" s="81"/>
      <c r="DN109" s="82"/>
      <c r="DO109" s="80" t="str">
        <f>IF(AND(申込書!$C$104&lt;&gt;"▼プルダウンより選択してください",申込書!$C$104&lt;&gt;"",申込書!$P$104&lt;&gt;"YYYY/MM/DD",$G109&lt;&gt;""),申込書!$P$104,"")</f>
        <v/>
      </c>
      <c r="DP109" s="81" t="str">
        <f>IF(AND(申込書!$C$104&lt;&gt;"▼プルダウンより選択してください",申込書!$C$104&lt;&gt;"",$G109&lt;&gt;""),申込書!$M$104,"")</f>
        <v/>
      </c>
      <c r="DQ109" s="81" t="str">
        <f>IF($DO$3&lt;&gt;"コンテンツなし",IF(AND(申込書!$AH$4="GIGAスクールパック",SUM($P109,$R109)&lt;&gt;0),SUM($P109,$R109),IF(AND(申込書!$AH$4="SKY安心GIGAタブレット",SUM($T109,$V109)&lt;&gt;0),SUM($T109,$V109),"")),"")</f>
        <v/>
      </c>
      <c r="DR109" s="81" t="str">
        <f>IF($DO$3&lt;&gt;"コンテンツなし",IF(AND(申込書!$AH$4="GIGAスクールパック",SUM($Q109,$S109)&lt;&gt;0),SUM($Q109,$S109),IF(AND(申込書!$AH$4="SKY安心GIGAタブレット",SUM($U109,$W109)&lt;&gt;0),SUM($U109,$W109),"")),"")</f>
        <v/>
      </c>
      <c r="DS109" s="81"/>
      <c r="DT109" s="82"/>
      <c r="DU109" s="80" t="str">
        <f>IF(AND(申込書!$C$105&lt;&gt;"▼プルダウンより選択してください",申込書!$C$105&lt;&gt;"",申込書!$P$105&lt;&gt;"YYYY/MM/DD",$G109&lt;&gt;""),申込書!$P$105,"")</f>
        <v/>
      </c>
      <c r="DV109" s="81" t="str">
        <f>IF(AND(申込書!$C$105&lt;&gt;"▼プルダウンより選択してください",申込書!$C$105&lt;&gt;"",$G109&lt;&gt;""),申込書!$M$105,"")</f>
        <v/>
      </c>
      <c r="DW109" s="81" t="str">
        <f>IF($DU$3&lt;&gt;"コンテンツなし",IF(AND(申込書!$AH$4="GIGAスクールパック",SUM($P109,$R109)&lt;&gt;0),SUM($P109,$R109),IF(AND(申込書!$AH$4="SKY安心GIGAタブレット",SUM($T109,$V109)&lt;&gt;0),SUM($T109,$V109),"")),"")</f>
        <v/>
      </c>
      <c r="DX109" s="81" t="str">
        <f>IF($DU$3&lt;&gt;"コンテンツなし",IF(AND(申込書!$AH$4="GIGAスクールパック",SUM($Q109,$S109)&lt;&gt;0),SUM($Q109,$S109),IF(AND(申込書!$AH$4="SKY安心GIGAタブレット",SUM($U109,$W109)&lt;&gt;0),SUM($U109,$W109),"")),"")</f>
        <v/>
      </c>
      <c r="DY109" s="157"/>
      <c r="DZ109" s="82"/>
      <c r="EA109" s="80" t="str">
        <f>IF(AND(申込書!$C$106&lt;&gt;"▼プルダウンより選択してください",申込書!$C$106&lt;&gt;"",申込書!$P$106&lt;&gt;"YYYY/MM/DD",$G109&lt;&gt;""),申込書!$P$106,"")</f>
        <v/>
      </c>
      <c r="EB109" s="81" t="str">
        <f>IF(AND(申込書!$C$106&lt;&gt;"▼プルダウンより選択してください",申込書!$C$106&lt;&gt;"",$G109&lt;&gt;""),申込書!$M$106,"")</f>
        <v/>
      </c>
      <c r="EC109" s="81" t="str">
        <f>IF($EA$3&lt;&gt;"コンテンツなし",IF(AND(申込書!$AH$4="GIGAスクールパック",SUM($P109,$R109)&lt;&gt;0),SUM($P109,$R109),IF(AND(申込書!$AH$4="SKY安心GIGAタブレット",SUM($T109,$V109)&lt;&gt;0),SUM($T109,$V109),"")),"")</f>
        <v/>
      </c>
      <c r="ED109" s="81" t="str">
        <f>IF($EA$3&lt;&gt;"コンテンツなし",IF(AND(申込書!$AH$4="GIGAスクールパック",SUM($Q109,$S109)&lt;&gt;0),SUM($Q109,$S109),IF(AND(申込書!$AH$4="SKY安心GIGAタブレット",SUM($U109,$W109)&lt;&gt;0),SUM($U109,$W109),"")),"")</f>
        <v/>
      </c>
      <c r="EE109" s="157"/>
      <c r="EF109" s="82"/>
      <c r="EG109" s="80" t="str">
        <f>IF(AND(申込書!$C$107&lt;&gt;"▼プルダウンより選択してください",申込書!$C$107&lt;&gt;"",申込書!$P$107&lt;&gt;"YYYY/MM/DD",$G109&lt;&gt;""),申込書!$P$107,"")</f>
        <v/>
      </c>
      <c r="EH109" s="81" t="str">
        <f>IF(AND(申込書!$C$107&lt;&gt;"▼プルダウンより選択してください",申込書!$C$107&lt;&gt;"",$G109&lt;&gt;""),申込書!$M$107,"")</f>
        <v/>
      </c>
      <c r="EI109" s="81" t="str">
        <f>IF($EG$3&lt;&gt;"コンテンツなし",IF(AND(申込書!$AH$4="GIGAスクールパック",SUM($P109,$R109)&lt;&gt;0),SUM($P109,$R109),IF(AND(申込書!$AH$4="SKY安心GIGAタブレット",SUM($T109,$V109)&lt;&gt;0),SUM($T109,$V109),"")),"")</f>
        <v/>
      </c>
      <c r="EJ109" s="81" t="str">
        <f>IF($EG$3&lt;&gt;"コンテンツなし",IF(AND(申込書!$AH$4="GIGAスクールパック",SUM($Q109,$S109)&lt;&gt;0),SUM($Q109,$S109),IF(AND(申込書!$AH$4="SKY安心GIGAタブレット",SUM($U109,$W109)&lt;&gt;0),SUM($U109,$W109),"")),"")</f>
        <v/>
      </c>
      <c r="EK109" s="157"/>
      <c r="EL109" s="82"/>
      <c r="EM109" s="80" t="str">
        <f>IF(AND(申込書!$C$108&lt;&gt;"▼プルダウンより選択してください",申込書!$C$108&lt;&gt;"",申込書!$P$108&lt;&gt;"YYYY/MM/DD",$G109&lt;&gt;""),申込書!$P$108,"")</f>
        <v/>
      </c>
      <c r="EN109" s="81" t="str">
        <f>IF(AND(申込書!$C$108&lt;&gt;"▼プルダウンより選択してください",申込書!$C$108&lt;&gt;"",$G109&lt;&gt;""),申込書!$M$108,"")</f>
        <v/>
      </c>
      <c r="EO109" s="81" t="str">
        <f>IF($EM$3&lt;&gt;"コンテンツなし",IF(AND(申込書!$AH$4="GIGAスクールパック",SUM($P109,$R109)&lt;&gt;0),SUM($P109,$R109),IF(AND(申込書!$AH$4="SKY安心GIGAタブレット",SUM($T109,$V109)&lt;&gt;0),SUM($T109,$V109),"")),"")</f>
        <v/>
      </c>
      <c r="EP109" s="81" t="str">
        <f>IF($EM$3&lt;&gt;"コンテンツなし",IF(AND(申込書!$AH$4="GIGAスクールパック",SUM($Q109,$S109)&lt;&gt;0),SUM($Q109,$S109),IF(AND(申込書!$AH$4="SKY安心GIGAタブレット",SUM($U109,$W109)&lt;&gt;0),SUM($U109,$W109),"")),"")</f>
        <v/>
      </c>
      <c r="EQ109" s="157"/>
      <c r="ER109" s="82"/>
      <c r="ES109" s="80" t="str">
        <f>IF(AND(申込書!$C$109&lt;&gt;"▼プルダウンより選択してください",申込書!$C$109&lt;&gt;"",申込書!$P$109&lt;&gt;"YYYY/MM/DD",$G109&lt;&gt;""),申込書!$P$109,"")</f>
        <v/>
      </c>
      <c r="ET109" s="81" t="str">
        <f>IF(AND(申込書!$C$109&lt;&gt;"▼プルダウンより選択してください",申込書!$C$109&lt;&gt;"",$G109&lt;&gt;""),申込書!$M$109,"")</f>
        <v/>
      </c>
      <c r="EU109" s="81" t="str">
        <f>IF($ES$3&lt;&gt;"コンテンツなし",IF(AND(申込書!$AH$4="GIGAスクールパック",SUM($P109,$R109)&lt;&gt;0),SUM($P109,$R109),IF(AND(申込書!$AH$4="SKY安心GIGAタブレット",SUM($T109,$V109)&lt;&gt;0),SUM($T109,$V109),"")),"")</f>
        <v/>
      </c>
      <c r="EV109" s="81" t="str">
        <f>IF($ES$3&lt;&gt;"コンテンツなし",IF(AND(申込書!$AH$4="GIGAスクールパック",SUM($Q109,$S109)&lt;&gt;0),SUM($Q109,$S109),IF(AND(申込書!$AH$4="SKY安心GIGAタブレット",SUM($U109,$W109)&lt;&gt;0),SUM($U109,$W109),"")),"")</f>
        <v/>
      </c>
      <c r="EW109" s="157"/>
      <c r="EX109" s="82"/>
      <c r="EY109" s="80" t="str">
        <f>IF(AND(申込書!$C$110&lt;&gt;"▼プルダウンより選択してください",申込書!$C$110&lt;&gt;"",申込書!$P$110&lt;&gt;"YYYY/MM/DD",$G109&lt;&gt;""),申込書!$P$110,"")</f>
        <v/>
      </c>
      <c r="EZ109" s="81" t="str">
        <f>IF(AND(申込書!$C$110&lt;&gt;"▼プルダウンより選択してください",申込書!$C$110&lt;&gt;"",$G109&lt;&gt;""),申込書!$M$110,"")</f>
        <v/>
      </c>
      <c r="FA109" s="81" t="str">
        <f>IF($EY$3&lt;&gt;"コンテンツなし",IF(AND(申込書!$AH$4="GIGAスクールパック",SUM($P109,$R109)&lt;&gt;0),SUM($P109,$R109),IF(AND(申込書!$AH$4="SKY安心GIGAタブレット",SUM($T109,$V109)&lt;&gt;0),SUM($T109,$V109),"")),"")</f>
        <v/>
      </c>
      <c r="FB109" s="81" t="str">
        <f>IF($EY$3&lt;&gt;"コンテンツなし",IF(AND(申込書!$AH$4="GIGAスクールパック",SUM($Q109,$S109)&lt;&gt;0),SUM($Q109,$S109),IF(AND(申込書!$AH$4="SKY安心GIGAタブレット",SUM($U109,$W109)&lt;&gt;0),SUM($U109,$W109),"")),"")</f>
        <v/>
      </c>
      <c r="FC109" s="157"/>
      <c r="FD109" s="82"/>
      <c r="FE109" s="80" t="str">
        <f>IF(AND(申込書!$C$111&lt;&gt;"▼プルダウンより選択してください",申込書!$C$111&lt;&gt;"",申込書!$P$111&lt;&gt;"YYYY/MM/DD",$G109&lt;&gt;""),申込書!$P$111,"")</f>
        <v/>
      </c>
      <c r="FF109" s="81" t="str">
        <f>IF(AND(申込書!$C$111&lt;&gt;"▼プルダウンより選択してください",申込書!$C$111&lt;&gt;"",$G109&lt;&gt;""),申込書!$M$111,"")</f>
        <v/>
      </c>
      <c r="FG109" s="81" t="str">
        <f>IF($FE$3&lt;&gt;"コンテンツなし",IF(AND(申込書!$AH$4="GIGAスクールパック",SUM($P109,$R109)&lt;&gt;0),SUM($P109,$R109),IF(AND(申込書!$AH$4="SKY安心GIGAタブレット",SUM($T109,$V109)&lt;&gt;0),SUM($T109,$V109),"")),"")</f>
        <v/>
      </c>
      <c r="FH109" s="81" t="str">
        <f>IF($FE$3&lt;&gt;"コンテンツなし",IF(AND(申込書!$AH$4="GIGAスクールパック",SUM($Q109,$S109)&lt;&gt;0),SUM($Q109,$S109),IF(AND(申込書!$AH$4="SKY安心GIGAタブレット",SUM($U109,$W109)&lt;&gt;0),SUM($U109,$W109),"")),"")</f>
        <v/>
      </c>
      <c r="FI109" s="157"/>
      <c r="FJ109" s="82"/>
      <c r="FK109" s="80" t="str">
        <f>IF(AND(申込書!$C$112&lt;&gt;"▼プルダウンより選択してください",申込書!$C$112&lt;&gt;"",申込書!$P$112&lt;&gt;"YYYY/MM/DD",$G109&lt;&gt;""),申込書!$P$112,"")</f>
        <v/>
      </c>
      <c r="FL109" s="81" t="str">
        <f>IF(AND(申込書!$C$112&lt;&gt;"▼プルダウンより選択してください",申込書!$C$112&lt;&gt;"",$G109&lt;&gt;""),申込書!$M$112,"")</f>
        <v/>
      </c>
      <c r="FM109" s="81" t="str">
        <f>IF($FK$3&lt;&gt;"コンテンツなし",IF(AND(申込書!$AH$4="GIGAスクールパック",SUM($P109,$R109)&lt;&gt;0),SUM($P109,$R109),IF(AND(申込書!$AH$4="SKY安心GIGAタブレット",SUM($T109,$V109)&lt;&gt;0),SUM($T109,$V109),"")),"")</f>
        <v/>
      </c>
      <c r="FN109" s="81" t="str">
        <f>IF($FK$3&lt;&gt;"コンテンツなし",IF(AND(申込書!$AH$4="GIGAスクールパック",SUM($Q109,$S109)&lt;&gt;0),SUM($Q109,$S109),IF(AND(申込書!$AH$4="SKY安心GIGAタブレット",SUM($U109,$W109)&lt;&gt;0),SUM($U109,$W109),"")),"")</f>
        <v/>
      </c>
      <c r="FO109" s="157"/>
      <c r="FP109" s="82"/>
      <c r="FQ109" s="80" t="str">
        <f>IF(AND(申込書!$C$113&lt;&gt;"▼プルダウンより選択してください",申込書!$C$113&lt;&gt;"",申込書!$P$113&lt;&gt;"YYYY/MM/DD",$G109&lt;&gt;""),申込書!$P$113,"")</f>
        <v/>
      </c>
      <c r="FR109" s="81" t="str">
        <f>IF(AND(申込書!$C$113&lt;&gt;"▼プルダウンより選択してください",申込書!$C$113&lt;&gt;"",$G109&lt;&gt;""),申込書!$M$113,"")</f>
        <v/>
      </c>
      <c r="FS109" s="81" t="str">
        <f>IF($FQ$3&lt;&gt;"コンテンツなし",IF(AND(申込書!$AH$4="GIGAスクールパック",SUM($P109,$R109)&lt;&gt;0),SUM($P109,$R109),IF(AND(申込書!$AH$4="SKY安心GIGAタブレット",SUM($T109,$V109)&lt;&gt;0),SUM($T109,$V109),"")),"")</f>
        <v/>
      </c>
      <c r="FT109" s="81" t="str">
        <f>IF($FQ$3&lt;&gt;"コンテンツなし",IF(AND(申込書!$AH$4="GIGAスクールパック",SUM($Q109,$S109)&lt;&gt;0),SUM($Q109,$S109),IF(AND(申込書!$AH$4="SKY安心GIGAタブレット",SUM($U109,$W109)&lt;&gt;0),SUM($U109,$W109),"")),"")</f>
        <v/>
      </c>
      <c r="FU109" s="157"/>
      <c r="FV109" s="82"/>
      <c r="FW109" s="80" t="str">
        <f>IF(AND(申込書!$C$114&lt;&gt;"▼プルダウンより選択してください",申込書!$C$114&lt;&gt;"",申込書!$P$114&lt;&gt;"YYYY/MM/DD",$G109&lt;&gt;""),申込書!$P$114,"")</f>
        <v/>
      </c>
      <c r="FX109" s="81" t="str">
        <f>IF(AND(申込書!$C$114&lt;&gt;"▼プルダウンより選択してください",申込書!$C$114&lt;&gt;"",$G109&lt;&gt;""),申込書!$M$114,"")</f>
        <v/>
      </c>
      <c r="FY109" s="81" t="str">
        <f>IF($FW$3&lt;&gt;"コンテンツなし",IF(AND(申込書!$AH$4="GIGAスクールパック",SUM($P109,$R109)&lt;&gt;0),SUM($P109,$R109),IF(AND(申込書!$AH$4="SKY安心GIGAタブレット",SUM($T109,$V109)&lt;&gt;0),SUM($T109,$V109),"")),"")</f>
        <v/>
      </c>
      <c r="FZ109" s="81" t="str">
        <f>IF($FW$3&lt;&gt;"コンテンツなし",IF(AND(申込書!$AH$4="GIGAスクールパック",SUM($Q109,$S109)&lt;&gt;0),SUM($Q109,$S109),IF(AND(申込書!$AH$4="SKY安心GIGAタブレット",SUM($U109,$W109)&lt;&gt;0),SUM($U109,$W109),"")),"")</f>
        <v/>
      </c>
      <c r="GA109" s="157"/>
      <c r="GB109" s="82"/>
      <c r="GC109" s="80" t="str">
        <f>IF(AND(申込書!$C$115&lt;&gt;"▼プルダウンより選択してください",申込書!$C$115&lt;&gt;"",申込書!$P$115&lt;&gt;"YYYY/MM/DD",$G109&lt;&gt;""),申込書!$P$115,"")</f>
        <v/>
      </c>
      <c r="GD109" s="81" t="str">
        <f>IF(AND(申込書!$C$115&lt;&gt;"▼プルダウンより選択してください",申込書!$C$115&lt;&gt;"",$G109&lt;&gt;""),申込書!$M$115,"")</f>
        <v/>
      </c>
      <c r="GE109" s="81" t="str">
        <f>IF($GC$3&lt;&gt;"コンテンツなし",IF(AND(申込書!$AH$4="GIGAスクールパック",SUM($P109,$R109)&lt;&gt;0),SUM($P109,$R109),IF(AND(申込書!$AH$4="SKY安心GIGAタブレット",SUM($T109,$V109)&lt;&gt;0),SUM($T109,$V109),"")),"")</f>
        <v/>
      </c>
      <c r="GF109" s="81" t="str">
        <f>IF($GC$3&lt;&gt;"コンテンツなし",IF(AND(申込書!$AH$4="GIGAスクールパック",SUM($Q109,$S109)&lt;&gt;0),SUM($Q109,$S109),IF(AND(申込書!$AH$4="SKY安心GIGAタブレット",SUM($U109,$W109)&lt;&gt;0),SUM($U109,$W109),"")),"")</f>
        <v/>
      </c>
      <c r="GG109" s="157"/>
      <c r="GH109" s="82"/>
      <c r="GI109" s="80" t="str">
        <f>IF(AND(申込書!$C$116&lt;&gt;"▼プルダウンより選択してください",申込書!$C$116&lt;&gt;"",申込書!$P$116&lt;&gt;"YYYY/MM/DD",$G109&lt;&gt;""),申込書!$P$116,"")</f>
        <v/>
      </c>
      <c r="GJ109" s="81" t="str">
        <f>IF(AND(申込書!$C$116&lt;&gt;"▼プルダウンより選択してください",申込書!$C$116&lt;&gt;"",$G109&lt;&gt;""),申込書!$M$116,"")</f>
        <v/>
      </c>
      <c r="GK109" s="81" t="str">
        <f>IF($GI$3&lt;&gt;"コンテンツなし",IF(AND(申込書!$AH$4="GIGAスクールパック",SUM($P109,$R109)&lt;&gt;0),SUM($P109,$R109),IF(AND(申込書!$AH$4="SKY安心GIGAタブレット",SUM($T109,$V109)&lt;&gt;0),SUM($T109,$V109),"")),"")</f>
        <v/>
      </c>
      <c r="GL109" s="81" t="str">
        <f>IF($GI$3&lt;&gt;"コンテンツなし",IF(AND(申込書!$AH$4="GIGAスクールパック",SUM($Q109,$S109)&lt;&gt;0),SUM($Q109,$S109),IF(AND(申込書!$AH$4="SKY安心GIGAタブレット",SUM($U109,$W109)&lt;&gt;0),SUM($U109,$W109),"")),"")</f>
        <v/>
      </c>
      <c r="GM109" s="157"/>
      <c r="GN109" s="82"/>
      <c r="GO109" s="80" t="str">
        <f>IF(AND(申込書!$C$117&lt;&gt;"▼プルダウンより選択してください",申込書!$C$117&lt;&gt;"",申込書!$P$117&lt;&gt;"YYYY/MM/DD",$G109&lt;&gt;""),申込書!$P$117,"")</f>
        <v/>
      </c>
      <c r="GP109" s="81" t="str">
        <f>IF(AND(申込書!$C$117&lt;&gt;"▼プルダウンより選択してください",申込書!$C$117&lt;&gt;"",$G109&lt;&gt;""),申込書!$M$117,"")</f>
        <v/>
      </c>
      <c r="GQ109" s="81" t="str">
        <f>IF($GO$3&lt;&gt;"コンテンツなし",IF(AND(申込書!$AH$4="GIGAスクールパック",SUM($P109,$R109)&lt;&gt;0),SUM($P109,$R109),IF(AND(申込書!$AH$4="SKY安心GIGAタブレット",SUM($T109,$V109)&lt;&gt;0),SUM($T109,$V109),"")),"")</f>
        <v/>
      </c>
      <c r="GR109" s="81" t="str">
        <f>IF($GO$3&lt;&gt;"コンテンツなし",IF(AND(申込書!$AH$4="GIGAスクールパック",SUM($Q109,$S109)&lt;&gt;0),SUM($Q109,$S109),IF(AND(申込書!$AH$4="SKY安心GIGAタブレット",SUM($U109,$W109)&lt;&gt;0),SUM($U109,$W109),"")),"")</f>
        <v/>
      </c>
      <c r="GS109" s="157"/>
      <c r="GT109" s="82"/>
      <c r="GU109" s="80" t="str">
        <f>IF(AND(申込書!$C$118&lt;&gt;"▼プルダウンより選択してください",申込書!$C$118&lt;&gt;"",申込書!$P$118&lt;&gt;"YYYY/MM/DD",$G109&lt;&gt;""),申込書!$P$118,"")</f>
        <v/>
      </c>
      <c r="GV109" s="81" t="str">
        <f>IF(AND(申込書!$C$118&lt;&gt;"▼プルダウンより選択してください",申込書!$C$118&lt;&gt;"",$G109&lt;&gt;""),申込書!$M$118,"")</f>
        <v/>
      </c>
      <c r="GW109" s="81" t="str">
        <f>IF($GU$3&lt;&gt;"コンテンツなし",IF(AND(申込書!$AH$4="GIGAスクールパック",SUM($P109,$R109)&lt;&gt;0),SUM($P109,$R109),IF(AND(申込書!$AH$4="SKY安心GIGAタブレット",SUM($T109,$V109)&lt;&gt;0),SUM($T109,$V109),"")),"")</f>
        <v/>
      </c>
      <c r="GX109" s="81" t="str">
        <f>IF($GU$3&lt;&gt;"コンテンツなし",IF(AND(申込書!$AH$4="GIGAスクールパック",SUM($Q109,$S109)&lt;&gt;0),SUM($Q109,$S109),IF(AND(申込書!$AH$4="SKY安心GIGAタブレット",SUM($U109,$W109)&lt;&gt;0),SUM($U109,$W109),"")),"")</f>
        <v/>
      </c>
      <c r="GY109" s="157"/>
      <c r="GZ109" s="82"/>
      <c r="HA109" s="80" t="str">
        <f>IF(AND(申込書!$C$119&lt;&gt;"▼プルダウンより選択してください",申込書!$C$119&lt;&gt;"",申込書!$P$119&lt;&gt;"YYYY/MM/DD",$G109&lt;&gt;""),申込書!$P$119,"")</f>
        <v/>
      </c>
      <c r="HB109" s="81" t="str">
        <f>IF(AND(申込書!$C$119&lt;&gt;"▼プルダウンより選択してください",申込書!$C$119&lt;&gt;"",$G109&lt;&gt;""),申込書!$M$119,"")</f>
        <v/>
      </c>
      <c r="HC109" s="81" t="str">
        <f>IF($HA$3&lt;&gt;"コンテンツなし",IF(AND(申込書!$AH$4="GIGAスクールパック",SUM($P109,$R109)&lt;&gt;0),SUM($P109,$R109),IF(AND(申込書!$AH$4="SKY安心GIGAタブレット",SUM($T109,$V109)&lt;&gt;0),SUM($T109,$V109),"")),"")</f>
        <v/>
      </c>
      <c r="HD109" s="81" t="str">
        <f>IF($HA$3&lt;&gt;"コンテンツなし",IF(AND(申込書!$AH$4="GIGAスクールパック",SUM($Q109,$S109)&lt;&gt;0),SUM($Q109,$S109),IF(AND(申込書!$AH$4="SKY安心GIGAタブレット",SUM($U109,$W109)&lt;&gt;0),SUM($U109,$W109),"")),"")</f>
        <v/>
      </c>
      <c r="HE109" s="157"/>
      <c r="HF109" s="82"/>
      <c r="HG109" s="83"/>
    </row>
    <row r="110" spans="2:215" ht="26.85" customHeight="1">
      <c r="B110" s="62">
        <f t="shared" si="1"/>
        <v>105</v>
      </c>
      <c r="C110" s="63"/>
      <c r="D110" s="64"/>
      <c r="E110" s="207"/>
      <c r="F110" s="65"/>
      <c r="G110" s="66"/>
      <c r="H110" s="67"/>
      <c r="I110" s="68"/>
      <c r="J110" s="69"/>
      <c r="K110" s="70"/>
      <c r="L110" s="71"/>
      <c r="M110" s="72"/>
      <c r="N110" s="73"/>
      <c r="O110" s="74"/>
      <c r="P110" s="179"/>
      <c r="Q110" s="180"/>
      <c r="R110" s="180"/>
      <c r="S110" s="181"/>
      <c r="T110" s="179"/>
      <c r="U110" s="180"/>
      <c r="V110" s="182"/>
      <c r="W110" s="181"/>
      <c r="X110" s="75"/>
      <c r="Y110" s="76"/>
      <c r="Z110" s="77"/>
      <c r="AA110" s="78"/>
      <c r="AB110" s="79"/>
      <c r="AC110" s="79"/>
      <c r="AD110" s="79"/>
      <c r="AE110" s="77"/>
      <c r="AF110" s="139"/>
      <c r="AG110" s="139"/>
      <c r="AH110" s="139"/>
      <c r="AI110" s="80" t="str">
        <f>IF(AND(申込書!$C$90&lt;&gt;"▼プルダウンより選択してください",申込書!$C$90&lt;&gt;"",申込書!$P$90&lt;&gt;"YYYY/MM/DD",$G110&lt;&gt;""),申込書!$P$90,"")</f>
        <v/>
      </c>
      <c r="AJ110" s="81" t="str">
        <f>IF(AND(申込書!$C$90&lt;&gt;"▼プルダウンより選択してください",申込書!$C$90&lt;&gt;"",$G110&lt;&gt;""),申込書!$M$90,"")</f>
        <v/>
      </c>
      <c r="AK110" s="81" t="str">
        <f>IF($AI$3&lt;&gt;"コンテンツなし",IF(AND(申込書!$AH$4="GIGAスクールパック",SUM($P110,$R110)&lt;&gt;0),SUM($P110,$R110),IF(AND(申込書!$AH$4="SKY安心GIGAタブレット",SUM($T110,$V110)&lt;&gt;0),SUM($T110,$V110),"")),"")</f>
        <v/>
      </c>
      <c r="AL110" s="81" t="str">
        <f>IF($AI$3&lt;&gt;"コンテンツなし",IF(AND(申込書!$AH$4="GIGAスクールパック",SUM($Q110,$S110)&lt;&gt;0),SUM($Q110,$S110),IF(AND(申込書!$AH$4="SKY安心GIGAタブレット",SUM($U110,$W110)&lt;&gt;0),SUM($U110,$W110),"")),"")</f>
        <v/>
      </c>
      <c r="AM110" s="157"/>
      <c r="AN110" s="82"/>
      <c r="AO110" s="80" t="str">
        <f>IF(AND(申込書!$C$91&lt;&gt;"▼プルダウンより選択してください",申込書!$C$91&lt;&gt;"",申込書!$P$91&lt;&gt;"YYYY/MM/DD",$G110&lt;&gt;""),申込書!$P$91,"")</f>
        <v/>
      </c>
      <c r="AP110" s="81" t="str">
        <f>IF(AND(申込書!$C$91&lt;&gt;"▼プルダウンより選択してください",申込書!$C$91&lt;&gt;"",$G110&lt;&gt;""),申込書!$M$91,"")</f>
        <v/>
      </c>
      <c r="AQ110" s="81" t="str">
        <f>IF($AO$3&lt;&gt;"コンテンツなし",IF(AND(申込書!$AH$4="GIGAスクールパック",SUM($P110,$R110)&lt;&gt;0),SUM($P110,$R110),IF(AND(申込書!$AH$4="SKY安心GIGAタブレット",SUM($T110,$V110)&lt;&gt;0),SUM($T110,$V110),"")),"")</f>
        <v/>
      </c>
      <c r="AR110" s="81" t="str">
        <f>IF($AO$3&lt;&gt;"コンテンツなし",IF(AND(申込書!$AH$4="GIGAスクールパック",SUM($Q110,$S110)&lt;&gt;0),SUM($Q110,$S110),IF(AND(申込書!$AH$4="SKY安心GIGAタブレット",SUM($U110,$W110)&lt;&gt;0),SUM($U110,$W110),"")),"")</f>
        <v/>
      </c>
      <c r="AS110" s="157"/>
      <c r="AT110" s="82"/>
      <c r="AU110" s="80" t="str">
        <f>IF(AND(申込書!$C$92&lt;&gt;"▼プルダウンより選択してください",申込書!$C$92&lt;&gt;"",申込書!$P$92&lt;&gt;"YYYY/MM/DD",$G110&lt;&gt;""),申込書!$P$92,"")</f>
        <v/>
      </c>
      <c r="AV110" s="81" t="str">
        <f>IF(AND(申込書!$C$92&lt;&gt;"▼プルダウンより選択してください",申込書!$C$92&lt;&gt;"",$G110&lt;&gt;""),申込書!$M$92,"")</f>
        <v/>
      </c>
      <c r="AW110" s="81" t="str">
        <f>IF($AU$3&lt;&gt;"コンテンツなし",IF(AND(申込書!$AH$4="GIGAスクールパック",SUM($P110,$R110)&lt;&gt;0),SUM($P110,$R110),IF(AND(申込書!$AH$4="SKY安心GIGAタブレット",SUM($T110,$V110)&lt;&gt;0),SUM($T110,$V110),"")),"")</f>
        <v/>
      </c>
      <c r="AX110" s="81" t="str">
        <f>IF($AU$3&lt;&gt;"コンテンツなし",IF(AND(申込書!$AH$4="GIGAスクールパック",SUM($Q110,$S110)&lt;&gt;0),SUM($Q110,$S110),IF(AND(申込書!$AH$4="SKY安心GIGAタブレット",SUM($U110,$W110)&lt;&gt;0),SUM($U110,$W110),"")),"")</f>
        <v/>
      </c>
      <c r="AY110" s="157"/>
      <c r="AZ110" s="82"/>
      <c r="BA110" s="80" t="str">
        <f>IF(AND(申込書!$C$93&lt;&gt;"▼プルダウンより選択してください",申込書!$C$93&lt;&gt;"",申込書!$P$93&lt;&gt;"YYYY/MM/DD",$G110&lt;&gt;""),申込書!$P$93,"")</f>
        <v/>
      </c>
      <c r="BB110" s="81" t="str">
        <f>IF(AND(申込書!$C$93&lt;&gt;"▼プルダウンより選択してください",申込書!$C$93&lt;&gt;"",申込書!$M$93&gt;=1,$G110&lt;&gt;""),申込書!$M$93,"")</f>
        <v/>
      </c>
      <c r="BC110" s="81" t="str">
        <f>IF($BA$3&lt;&gt;"コンテンツなし",IF(AND(申込書!$AH$4="GIGAスクールパック",SUM($P110,$R110)&lt;&gt;0),SUM($P110,$R110),IF(AND(申込書!$AH$4="SKY安心GIGAタブレット",SUM($T110,$V110)&lt;&gt;0),SUM($T110,$V110),"")),"")</f>
        <v/>
      </c>
      <c r="BD110" s="81" t="str">
        <f>IF($BA$3&lt;&gt;"コンテンツなし",IF(AND(申込書!$AH$4="GIGAスクールパック",SUM($Q110,$S110)&lt;&gt;0),SUM($Q110,$S110),IF(AND(申込書!$AH$4="SKY安心GIGAタブレット",SUM($U110,$W110)&lt;&gt;0),SUM($U110,$W110),"")),"")</f>
        <v/>
      </c>
      <c r="BE110" s="157"/>
      <c r="BF110" s="82"/>
      <c r="BG110" s="80" t="str">
        <f>IF(AND(申込書!$C$94&lt;&gt;"▼プルダウンより選択してください",申込書!$C$94&lt;&gt;"",申込書!$P$94&lt;&gt;"YYYY/MM/DD",$G110&lt;&gt;""),申込書!$P$94,"")</f>
        <v/>
      </c>
      <c r="BH110" s="81" t="str">
        <f>IF(AND(申込書!$C$94&lt;&gt;"▼プルダウンより選択してください",申込書!$C$94&lt;&gt;"",$G110&lt;&gt;""),申込書!$M$94,"")</f>
        <v/>
      </c>
      <c r="BI110" s="81" t="str">
        <f>IF($BG$3&lt;&gt;"コンテンツなし",IF(AND(申込書!$AH$4="GIGAスクールパック",SUM($P110,$R110)&lt;&gt;0),SUM($P110,$R110),IF(AND(申込書!$AH$4="SKY安心GIGAタブレット",SUM($T110,$V110)&lt;&gt;0),SUM($T110,$V110),"")),"")</f>
        <v/>
      </c>
      <c r="BJ110" s="81" t="str">
        <f>IF($BG$3&lt;&gt;"コンテンツなし",IF(AND(申込書!$AH$4="GIGAスクールパック",SUM($Q110,$S110)&lt;&gt;0),SUM($Q110,$S110),IF(AND(申込書!$AH$4="SKY安心GIGAタブレット",SUM($U110,$W110)&lt;&gt;0),SUM($U110,$W110),"")),"")</f>
        <v/>
      </c>
      <c r="BK110" s="157"/>
      <c r="BL110" s="82"/>
      <c r="BM110" s="80" t="str">
        <f>IF(AND(申込書!$C$95&lt;&gt;"▼プルダウンより選択してください",申込書!$C$95&lt;&gt;"",申込書!$P$95&lt;&gt;"YYYY/MM/DD",$G110&lt;&gt;""),申込書!$P$95,"")</f>
        <v/>
      </c>
      <c r="BN110" s="81" t="str">
        <f>IF(AND(申込書!$C$95&lt;&gt;"▼プルダウンより選択してください",申込書!$C$95&lt;&gt;"",$G110&lt;&gt;""),申込書!$M$95,"")</f>
        <v/>
      </c>
      <c r="BO110" s="81" t="str">
        <f>IF($BM$3&lt;&gt;"コンテンツなし",IF(AND(申込書!$AH$4="GIGAスクールパック",SUM($P110,$R110)&lt;&gt;0),SUM($P110,$R110),IF(AND(申込書!$AH$4="SKY安心GIGAタブレット",SUM($T110,$V110)&lt;&gt;0),SUM($T110,$V110),"")),"")</f>
        <v/>
      </c>
      <c r="BP110" s="81" t="str">
        <f>IF($BM$3&lt;&gt;"コンテンツなし",IF(AND(申込書!$AH$4="GIGAスクールパック",SUM($Q110,$S110)&lt;&gt;0),SUM($Q110,$S110),IF(AND(申込書!$AH$4="SKY安心GIGAタブレット",SUM($U110,$W110)&lt;&gt;0),SUM($U110,$W110),"")),"")</f>
        <v/>
      </c>
      <c r="BQ110" s="157"/>
      <c r="BR110" s="82"/>
      <c r="BS110" s="80" t="str">
        <f>IF(AND(申込書!$C$96&lt;&gt;"▼プルダウンより選択してください",申込書!$C$96&lt;&gt;"",申込書!$P$96&lt;&gt;"YYYY/MM/DD",$G110&lt;&gt;""),申込書!$P$96,"")</f>
        <v/>
      </c>
      <c r="BT110" s="81" t="str">
        <f>IF(AND(申込書!$C$96&lt;&gt;"▼プルダウンより選択してください",申込書!$C$96&lt;&gt;"",$G110&lt;&gt;""),申込書!$M$96,"")</f>
        <v/>
      </c>
      <c r="BU110" s="81" t="str">
        <f>IF($BS$3&lt;&gt;"コンテンツなし",IF(AND(申込書!$AH$4="GIGAスクールパック",SUM($P110,$R110)&lt;&gt;0),SUM($P110,$R110),IF(AND(申込書!$AH$4="SKY安心GIGAタブレット",SUM($T110,$V110)&lt;&gt;0),SUM($T110,$V110),"")),"")</f>
        <v/>
      </c>
      <c r="BV110" s="81" t="str">
        <f>IF($BS$3&lt;&gt;"コンテンツなし",IF(AND(申込書!$AH$4="GIGAスクールパック",SUM($Q110,$S110)&lt;&gt;0),SUM($Q110,$S110),IF(AND(申込書!$AH$4="SKY安心GIGAタブレット",SUM($U110,$W110)&lt;&gt;0),SUM($U110,$W110),"")),"")</f>
        <v/>
      </c>
      <c r="BW110" s="157"/>
      <c r="BX110" s="82"/>
      <c r="BY110" s="80" t="str">
        <f>IF(AND(申込書!$C$97&lt;&gt;"▼プルダウンより選択してください",申込書!$C$97&lt;&gt;"",申込書!$P$97&lt;&gt;"YYYY/MM/DD",$G110&lt;&gt;""),申込書!$P$97,"")</f>
        <v/>
      </c>
      <c r="BZ110" s="81" t="str">
        <f>IF(AND(申込書!$C$97&lt;&gt;"▼プルダウンより選択してください",申込書!$C$97&lt;&gt;"",$G110&lt;&gt;""),申込書!$M$97,"")</f>
        <v/>
      </c>
      <c r="CA110" s="81" t="str">
        <f>IF($BY$3&lt;&gt;"コンテンツなし",IF(AND(申込書!$AH$4="GIGAスクールパック",SUM($P110,$R110)&lt;&gt;0),SUM($P110,$R110),IF(AND(申込書!$AH$4="SKY安心GIGAタブレット",SUM($T110,$V110)&lt;&gt;0),SUM($T110,$V110),"")),"")</f>
        <v/>
      </c>
      <c r="CB110" s="81" t="str">
        <f>IF($BY$3&lt;&gt;"コンテンツなし",IF(AND(申込書!$AH$4="GIGAスクールパック",SUM($Q110,$S110)&lt;&gt;0),SUM($Q110,$S110),IF(AND(申込書!$AH$4="SKY安心GIGAタブレット",SUM($U110,$W110)&lt;&gt;0),SUM($U110,$W110),"")),"")</f>
        <v/>
      </c>
      <c r="CC110" s="157"/>
      <c r="CD110" s="82"/>
      <c r="CE110" s="80" t="str">
        <f>IF(AND(申込書!$C$98&lt;&gt;"▼プルダウンより選択してください",申込書!$C$98&lt;&gt;"",申込書!$P$98&lt;&gt;"YYYY/MM/DD",$G110&lt;&gt;""),申込書!$P$98,"")</f>
        <v/>
      </c>
      <c r="CF110" s="81" t="str">
        <f>IF(AND(申込書!$C$98&lt;&gt;"▼プルダウンより選択してください",申込書!$C$98&lt;&gt;"",$G110&lt;&gt;""),申込書!$M$98,"")</f>
        <v/>
      </c>
      <c r="CG110" s="81" t="str">
        <f>IF($CE$3&lt;&gt;"コンテンツなし",IF(AND(申込書!$AH$4="GIGAスクールパック",SUM($P110,$R110)&lt;&gt;0),SUM($P110,$R110),IF(AND(申込書!$AH$4="SKY安心GIGAタブレット",SUM($T110,$V110)&lt;&gt;0),SUM($T110,$V110),"")),"")</f>
        <v/>
      </c>
      <c r="CH110" s="81" t="str">
        <f>IF($CE$3&lt;&gt;"コンテンツなし",IF(AND(申込書!$AH$4="GIGAスクールパック",SUM($Q110,$S110)&lt;&gt;0),SUM($Q110,$S110),IF(AND(申込書!$AH$4="SKY安心GIGAタブレット",SUM($U110,$W110)&lt;&gt;0),SUM($U110,$W110),"")),"")</f>
        <v/>
      </c>
      <c r="CI110" s="157"/>
      <c r="CJ110" s="82"/>
      <c r="CK110" s="80" t="str">
        <f>IF(AND(申込書!$C$99&lt;&gt;"▼プルダウンより選択してください",申込書!$C$99&lt;&gt;"",申込書!$P$99&lt;&gt;"YYYY/MM/DD",$G110&lt;&gt;""),申込書!$P$99,"")</f>
        <v/>
      </c>
      <c r="CL110" s="81" t="str">
        <f>IF(AND(申込書!$C$99&lt;&gt;"▼プルダウンより選択してください",申込書!$C$99&lt;&gt;"",$G110&lt;&gt;""),申込書!$M$99,"")</f>
        <v/>
      </c>
      <c r="CM110" s="81" t="str">
        <f>IF($CK$3&lt;&gt;"コンテンツなし",IF(AND(申込書!$AH$4="GIGAスクールパック",SUM($P110,$R110)&lt;&gt;0),SUM($P110,$R110),IF(AND(申込書!$AH$4="SKY安心GIGAタブレット",SUM($T110,$V110)&lt;&gt;0),SUM($T110,$V110),"")),"")</f>
        <v/>
      </c>
      <c r="CN110" s="81" t="str">
        <f>IF($CK$3&lt;&gt;"コンテンツなし",IF(AND(申込書!$AH$4="GIGAスクールパック",SUM($Q110,$S110)&lt;&gt;0),SUM($Q110,$S110),IF(AND(申込書!$AH$4="SKY安心GIGAタブレット",SUM($U110,$W110)&lt;&gt;0),SUM($U110,$W110),"")),"")</f>
        <v/>
      </c>
      <c r="CO110" s="157"/>
      <c r="CP110" s="82"/>
      <c r="CQ110" s="80" t="str">
        <f>IF(AND(申込書!$C$100&lt;&gt;"▼プルダウンより選択してください",申込書!$C$100&lt;&gt;"",申込書!$P$100&lt;&gt;"YYYY/MM/DD",$G110&lt;&gt;""),申込書!$P$100,"")</f>
        <v/>
      </c>
      <c r="CR110" s="81" t="str">
        <f>IF(AND(申込書!$C$100&lt;&gt;"▼プルダウンより選択してください",申込書!$C$100&lt;&gt;"",$G110&lt;&gt;""),申込書!$M$100,"")</f>
        <v/>
      </c>
      <c r="CS110" s="81" t="str">
        <f>IF($CQ$3&lt;&gt;"コンテンツなし",IF(AND(申込書!$AH$4="GIGAスクールパック",SUM($P110,$R110)&lt;&gt;0),SUM($P110,$R110),IF(AND(申込書!$AH$4="SKY安心GIGAタブレット",SUM($T110,$V110)&lt;&gt;0),SUM($T110,$V110),"")),"")</f>
        <v/>
      </c>
      <c r="CT110" s="81" t="str">
        <f>IF($CQ$3&lt;&gt;"コンテンツなし",IF(AND(申込書!$AH$4="GIGAスクールパック",SUM($Q110,$S110)&lt;&gt;0),SUM($Q110,$S110),IF(AND(申込書!$AH$4="SKY安心GIGAタブレット",SUM($U110,$W110)&lt;&gt;0),SUM($U110,$W110),"")),"")</f>
        <v/>
      </c>
      <c r="CU110" s="81"/>
      <c r="CV110" s="82"/>
      <c r="CW110" s="80" t="str">
        <f>IF(AND(申込書!$C$101&lt;&gt;"▼プルダウンより選択してください",申込書!$C$101&lt;&gt;"",申込書!$P$101&lt;&gt;"YYYY/MM/DD",$G110&lt;&gt;""),申込書!$P$101,"")</f>
        <v/>
      </c>
      <c r="CX110" s="81" t="str">
        <f>IF(AND(申込書!$C$101&lt;&gt;"▼プルダウンより選択してください",申込書!$C$101&lt;&gt;"",$G110&lt;&gt;""),申込書!$M$101,"")</f>
        <v/>
      </c>
      <c r="CY110" s="81" t="str">
        <f>IF($CW$3&lt;&gt;"コンテンツなし",IF(AND(申込書!$AH$4="GIGAスクールパック",SUM($P110,$R110)&lt;&gt;0),SUM($P110,$R110),IF(AND(申込書!$AH$4="SKY安心GIGAタブレット",SUM($T110,$V110)&lt;&gt;0),SUM($T110,$V110),"")),"")</f>
        <v/>
      </c>
      <c r="CZ110" s="81" t="str">
        <f>IF($CW$3&lt;&gt;"コンテンツなし",IF(AND(申込書!$AH$4="GIGAスクールパック",SUM($Q110,$S110)&lt;&gt;0),SUM($Q110,$S110),IF(AND(申込書!$AH$4="SKY安心GIGAタブレット",SUM($U110,$W110)&lt;&gt;0),SUM($U110,$W110),"")),"")</f>
        <v/>
      </c>
      <c r="DA110" s="81"/>
      <c r="DB110" s="82"/>
      <c r="DC110" s="80" t="str">
        <f>IF(AND(申込書!$C$102&lt;&gt;"▼プルダウンより選択してください",申込書!$C$102&lt;&gt;"",申込書!$P$102&lt;&gt;"YYYY/MM/DD",$G110&lt;&gt;""),申込書!$P$102,"")</f>
        <v/>
      </c>
      <c r="DD110" s="81" t="str">
        <f>IF(AND(申込書!$C$102&lt;&gt;"▼プルダウンより選択してください",申込書!$C$102&lt;&gt;"",$G110&lt;&gt;""),申込書!$M$102,"")</f>
        <v/>
      </c>
      <c r="DE110" s="81" t="str">
        <f>IF($DC$3&lt;&gt;"コンテンツなし",IF(AND(申込書!$AH$4="GIGAスクールパック",SUM($P110,$R110)&lt;&gt;0),SUM($P110,$R110),IF(AND(申込書!$AH$4="SKY安心GIGAタブレット",SUM($T110,$V110)&lt;&gt;0),SUM($T110,$V110),"")),"")</f>
        <v/>
      </c>
      <c r="DF110" s="81" t="str">
        <f>IF($DC$3&lt;&gt;"コンテンツなし",IF(AND(申込書!$AH$4="GIGAスクールパック",SUM($Q110,$S110)&lt;&gt;0),SUM($Q110,$S110),IF(AND(申込書!$AH$4="SKY安心GIGAタブレット",SUM($U110,$W110)&lt;&gt;0),SUM($U110,$W110),"")),"")</f>
        <v/>
      </c>
      <c r="DG110" s="81"/>
      <c r="DH110" s="82"/>
      <c r="DI110" s="80" t="str">
        <f>IF(AND(申込書!$C$103&lt;&gt;"▼プルダウンより選択してください",申込書!$C$103&lt;&gt;"",申込書!$P$103&lt;&gt;"YYYY/MM/DD",$G110&lt;&gt;""),申込書!$P$103,"")</f>
        <v/>
      </c>
      <c r="DJ110" s="81" t="str">
        <f>IF(AND(申込書!$C$103&lt;&gt;"▼プルダウンより選択してください",申込書!$C$103&lt;&gt;"",$G110&lt;&gt;""),申込書!$M$103,"")</f>
        <v/>
      </c>
      <c r="DK110" s="81" t="str">
        <f>IF($DI$3&lt;&gt;"コンテンツなし",IF(AND(申込書!$AH$4="GIGAスクールパック",SUM($P110,$R110)&lt;&gt;0),SUM($P110,$R110),IF(AND(申込書!$AH$4="SKY安心GIGAタブレット",SUM($T110,$V110)&lt;&gt;0),SUM($T110,$V110),"")),"")</f>
        <v/>
      </c>
      <c r="DL110" s="81" t="str">
        <f>IF($DI$3&lt;&gt;"コンテンツなし",IF(AND(申込書!$AH$4="GIGAスクールパック",SUM($Q110,$S110)&lt;&gt;0),SUM($Q110,$S110),IF(AND(申込書!$AH$4="SKY安心GIGAタブレット",SUM($U110,$W110)&lt;&gt;0),SUM($U110,$W110),"")),"")</f>
        <v/>
      </c>
      <c r="DM110" s="81"/>
      <c r="DN110" s="82"/>
      <c r="DO110" s="80" t="str">
        <f>IF(AND(申込書!$C$104&lt;&gt;"▼プルダウンより選択してください",申込書!$C$104&lt;&gt;"",申込書!$P$104&lt;&gt;"YYYY/MM/DD",$G110&lt;&gt;""),申込書!$P$104,"")</f>
        <v/>
      </c>
      <c r="DP110" s="81" t="str">
        <f>IF(AND(申込書!$C$104&lt;&gt;"▼プルダウンより選択してください",申込書!$C$104&lt;&gt;"",$G110&lt;&gt;""),申込書!$M$104,"")</f>
        <v/>
      </c>
      <c r="DQ110" s="81" t="str">
        <f>IF($DO$3&lt;&gt;"コンテンツなし",IF(AND(申込書!$AH$4="GIGAスクールパック",SUM($P110,$R110)&lt;&gt;0),SUM($P110,$R110),IF(AND(申込書!$AH$4="SKY安心GIGAタブレット",SUM($T110,$V110)&lt;&gt;0),SUM($T110,$V110),"")),"")</f>
        <v/>
      </c>
      <c r="DR110" s="81" t="str">
        <f>IF($DO$3&lt;&gt;"コンテンツなし",IF(AND(申込書!$AH$4="GIGAスクールパック",SUM($Q110,$S110)&lt;&gt;0),SUM($Q110,$S110),IF(AND(申込書!$AH$4="SKY安心GIGAタブレット",SUM($U110,$W110)&lt;&gt;0),SUM($U110,$W110),"")),"")</f>
        <v/>
      </c>
      <c r="DS110" s="81"/>
      <c r="DT110" s="82"/>
      <c r="DU110" s="80" t="str">
        <f>IF(AND(申込書!$C$105&lt;&gt;"▼プルダウンより選択してください",申込書!$C$105&lt;&gt;"",申込書!$P$105&lt;&gt;"YYYY/MM/DD",$G110&lt;&gt;""),申込書!$P$105,"")</f>
        <v/>
      </c>
      <c r="DV110" s="81" t="str">
        <f>IF(AND(申込書!$C$105&lt;&gt;"▼プルダウンより選択してください",申込書!$C$105&lt;&gt;"",$G110&lt;&gt;""),申込書!$M$105,"")</f>
        <v/>
      </c>
      <c r="DW110" s="81" t="str">
        <f>IF($DU$3&lt;&gt;"コンテンツなし",IF(AND(申込書!$AH$4="GIGAスクールパック",SUM($P110,$R110)&lt;&gt;0),SUM($P110,$R110),IF(AND(申込書!$AH$4="SKY安心GIGAタブレット",SUM($T110,$V110)&lt;&gt;0),SUM($T110,$V110),"")),"")</f>
        <v/>
      </c>
      <c r="DX110" s="81" t="str">
        <f>IF($DU$3&lt;&gt;"コンテンツなし",IF(AND(申込書!$AH$4="GIGAスクールパック",SUM($Q110,$S110)&lt;&gt;0),SUM($Q110,$S110),IF(AND(申込書!$AH$4="SKY安心GIGAタブレット",SUM($U110,$W110)&lt;&gt;0),SUM($U110,$W110),"")),"")</f>
        <v/>
      </c>
      <c r="DY110" s="157"/>
      <c r="DZ110" s="82"/>
      <c r="EA110" s="80" t="str">
        <f>IF(AND(申込書!$C$106&lt;&gt;"▼プルダウンより選択してください",申込書!$C$106&lt;&gt;"",申込書!$P$106&lt;&gt;"YYYY/MM/DD",$G110&lt;&gt;""),申込書!$P$106,"")</f>
        <v/>
      </c>
      <c r="EB110" s="81" t="str">
        <f>IF(AND(申込書!$C$106&lt;&gt;"▼プルダウンより選択してください",申込書!$C$106&lt;&gt;"",$G110&lt;&gt;""),申込書!$M$106,"")</f>
        <v/>
      </c>
      <c r="EC110" s="81" t="str">
        <f>IF($EA$3&lt;&gt;"コンテンツなし",IF(AND(申込書!$AH$4="GIGAスクールパック",SUM($P110,$R110)&lt;&gt;0),SUM($P110,$R110),IF(AND(申込書!$AH$4="SKY安心GIGAタブレット",SUM($T110,$V110)&lt;&gt;0),SUM($T110,$V110),"")),"")</f>
        <v/>
      </c>
      <c r="ED110" s="81" t="str">
        <f>IF($EA$3&lt;&gt;"コンテンツなし",IF(AND(申込書!$AH$4="GIGAスクールパック",SUM($Q110,$S110)&lt;&gt;0),SUM($Q110,$S110),IF(AND(申込書!$AH$4="SKY安心GIGAタブレット",SUM($U110,$W110)&lt;&gt;0),SUM($U110,$W110),"")),"")</f>
        <v/>
      </c>
      <c r="EE110" s="157"/>
      <c r="EF110" s="82"/>
      <c r="EG110" s="80" t="str">
        <f>IF(AND(申込書!$C$107&lt;&gt;"▼プルダウンより選択してください",申込書!$C$107&lt;&gt;"",申込書!$P$107&lt;&gt;"YYYY/MM/DD",$G110&lt;&gt;""),申込書!$P$107,"")</f>
        <v/>
      </c>
      <c r="EH110" s="81" t="str">
        <f>IF(AND(申込書!$C$107&lt;&gt;"▼プルダウンより選択してください",申込書!$C$107&lt;&gt;"",$G110&lt;&gt;""),申込書!$M$107,"")</f>
        <v/>
      </c>
      <c r="EI110" s="81" t="str">
        <f>IF($EG$3&lt;&gt;"コンテンツなし",IF(AND(申込書!$AH$4="GIGAスクールパック",SUM($P110,$R110)&lt;&gt;0),SUM($P110,$R110),IF(AND(申込書!$AH$4="SKY安心GIGAタブレット",SUM($T110,$V110)&lt;&gt;0),SUM($T110,$V110),"")),"")</f>
        <v/>
      </c>
      <c r="EJ110" s="81" t="str">
        <f>IF($EG$3&lt;&gt;"コンテンツなし",IF(AND(申込書!$AH$4="GIGAスクールパック",SUM($Q110,$S110)&lt;&gt;0),SUM($Q110,$S110),IF(AND(申込書!$AH$4="SKY安心GIGAタブレット",SUM($U110,$W110)&lt;&gt;0),SUM($U110,$W110),"")),"")</f>
        <v/>
      </c>
      <c r="EK110" s="157"/>
      <c r="EL110" s="82"/>
      <c r="EM110" s="80" t="str">
        <f>IF(AND(申込書!$C$108&lt;&gt;"▼プルダウンより選択してください",申込書!$C$108&lt;&gt;"",申込書!$P$108&lt;&gt;"YYYY/MM/DD",$G110&lt;&gt;""),申込書!$P$108,"")</f>
        <v/>
      </c>
      <c r="EN110" s="81" t="str">
        <f>IF(AND(申込書!$C$108&lt;&gt;"▼プルダウンより選択してください",申込書!$C$108&lt;&gt;"",$G110&lt;&gt;""),申込書!$M$108,"")</f>
        <v/>
      </c>
      <c r="EO110" s="81" t="str">
        <f>IF($EM$3&lt;&gt;"コンテンツなし",IF(AND(申込書!$AH$4="GIGAスクールパック",SUM($P110,$R110)&lt;&gt;0),SUM($P110,$R110),IF(AND(申込書!$AH$4="SKY安心GIGAタブレット",SUM($T110,$V110)&lt;&gt;0),SUM($T110,$V110),"")),"")</f>
        <v/>
      </c>
      <c r="EP110" s="81" t="str">
        <f>IF($EM$3&lt;&gt;"コンテンツなし",IF(AND(申込書!$AH$4="GIGAスクールパック",SUM($Q110,$S110)&lt;&gt;0),SUM($Q110,$S110),IF(AND(申込書!$AH$4="SKY安心GIGAタブレット",SUM($U110,$W110)&lt;&gt;0),SUM($U110,$W110),"")),"")</f>
        <v/>
      </c>
      <c r="EQ110" s="157"/>
      <c r="ER110" s="82"/>
      <c r="ES110" s="80" t="str">
        <f>IF(AND(申込書!$C$109&lt;&gt;"▼プルダウンより選択してください",申込書!$C$109&lt;&gt;"",申込書!$P$109&lt;&gt;"YYYY/MM/DD",$G110&lt;&gt;""),申込書!$P$109,"")</f>
        <v/>
      </c>
      <c r="ET110" s="81" t="str">
        <f>IF(AND(申込書!$C$109&lt;&gt;"▼プルダウンより選択してください",申込書!$C$109&lt;&gt;"",$G110&lt;&gt;""),申込書!$M$109,"")</f>
        <v/>
      </c>
      <c r="EU110" s="81" t="str">
        <f>IF($ES$3&lt;&gt;"コンテンツなし",IF(AND(申込書!$AH$4="GIGAスクールパック",SUM($P110,$R110)&lt;&gt;0),SUM($P110,$R110),IF(AND(申込書!$AH$4="SKY安心GIGAタブレット",SUM($T110,$V110)&lt;&gt;0),SUM($T110,$V110),"")),"")</f>
        <v/>
      </c>
      <c r="EV110" s="81" t="str">
        <f>IF($ES$3&lt;&gt;"コンテンツなし",IF(AND(申込書!$AH$4="GIGAスクールパック",SUM($Q110,$S110)&lt;&gt;0),SUM($Q110,$S110),IF(AND(申込書!$AH$4="SKY安心GIGAタブレット",SUM($U110,$W110)&lt;&gt;0),SUM($U110,$W110),"")),"")</f>
        <v/>
      </c>
      <c r="EW110" s="157"/>
      <c r="EX110" s="82"/>
      <c r="EY110" s="80" t="str">
        <f>IF(AND(申込書!$C$110&lt;&gt;"▼プルダウンより選択してください",申込書!$C$110&lt;&gt;"",申込書!$P$110&lt;&gt;"YYYY/MM/DD",$G110&lt;&gt;""),申込書!$P$110,"")</f>
        <v/>
      </c>
      <c r="EZ110" s="81" t="str">
        <f>IF(AND(申込書!$C$110&lt;&gt;"▼プルダウンより選択してください",申込書!$C$110&lt;&gt;"",$G110&lt;&gt;""),申込書!$M$110,"")</f>
        <v/>
      </c>
      <c r="FA110" s="81" t="str">
        <f>IF($EY$3&lt;&gt;"コンテンツなし",IF(AND(申込書!$AH$4="GIGAスクールパック",SUM($P110,$R110)&lt;&gt;0),SUM($P110,$R110),IF(AND(申込書!$AH$4="SKY安心GIGAタブレット",SUM($T110,$V110)&lt;&gt;0),SUM($T110,$V110),"")),"")</f>
        <v/>
      </c>
      <c r="FB110" s="81" t="str">
        <f>IF($EY$3&lt;&gt;"コンテンツなし",IF(AND(申込書!$AH$4="GIGAスクールパック",SUM($Q110,$S110)&lt;&gt;0),SUM($Q110,$S110),IF(AND(申込書!$AH$4="SKY安心GIGAタブレット",SUM($U110,$W110)&lt;&gt;0),SUM($U110,$W110),"")),"")</f>
        <v/>
      </c>
      <c r="FC110" s="157"/>
      <c r="FD110" s="82"/>
      <c r="FE110" s="80" t="str">
        <f>IF(AND(申込書!$C$111&lt;&gt;"▼プルダウンより選択してください",申込書!$C$111&lt;&gt;"",申込書!$P$111&lt;&gt;"YYYY/MM/DD",$G110&lt;&gt;""),申込書!$P$111,"")</f>
        <v/>
      </c>
      <c r="FF110" s="81" t="str">
        <f>IF(AND(申込書!$C$111&lt;&gt;"▼プルダウンより選択してください",申込書!$C$111&lt;&gt;"",$G110&lt;&gt;""),申込書!$M$111,"")</f>
        <v/>
      </c>
      <c r="FG110" s="81" t="str">
        <f>IF($FE$3&lt;&gt;"コンテンツなし",IF(AND(申込書!$AH$4="GIGAスクールパック",SUM($P110,$R110)&lt;&gt;0),SUM($P110,$R110),IF(AND(申込書!$AH$4="SKY安心GIGAタブレット",SUM($T110,$V110)&lt;&gt;0),SUM($T110,$V110),"")),"")</f>
        <v/>
      </c>
      <c r="FH110" s="81" t="str">
        <f>IF($FE$3&lt;&gt;"コンテンツなし",IF(AND(申込書!$AH$4="GIGAスクールパック",SUM($Q110,$S110)&lt;&gt;0),SUM($Q110,$S110),IF(AND(申込書!$AH$4="SKY安心GIGAタブレット",SUM($U110,$W110)&lt;&gt;0),SUM($U110,$W110),"")),"")</f>
        <v/>
      </c>
      <c r="FI110" s="157"/>
      <c r="FJ110" s="82"/>
      <c r="FK110" s="80" t="str">
        <f>IF(AND(申込書!$C$112&lt;&gt;"▼プルダウンより選択してください",申込書!$C$112&lt;&gt;"",申込書!$P$112&lt;&gt;"YYYY/MM/DD",$G110&lt;&gt;""),申込書!$P$112,"")</f>
        <v/>
      </c>
      <c r="FL110" s="81" t="str">
        <f>IF(AND(申込書!$C$112&lt;&gt;"▼プルダウンより選択してください",申込書!$C$112&lt;&gt;"",$G110&lt;&gt;""),申込書!$M$112,"")</f>
        <v/>
      </c>
      <c r="FM110" s="81" t="str">
        <f>IF($FK$3&lt;&gt;"コンテンツなし",IF(AND(申込書!$AH$4="GIGAスクールパック",SUM($P110,$R110)&lt;&gt;0),SUM($P110,$R110),IF(AND(申込書!$AH$4="SKY安心GIGAタブレット",SUM($T110,$V110)&lt;&gt;0),SUM($T110,$V110),"")),"")</f>
        <v/>
      </c>
      <c r="FN110" s="81" t="str">
        <f>IF($FK$3&lt;&gt;"コンテンツなし",IF(AND(申込書!$AH$4="GIGAスクールパック",SUM($Q110,$S110)&lt;&gt;0),SUM($Q110,$S110),IF(AND(申込書!$AH$4="SKY安心GIGAタブレット",SUM($U110,$W110)&lt;&gt;0),SUM($U110,$W110),"")),"")</f>
        <v/>
      </c>
      <c r="FO110" s="157"/>
      <c r="FP110" s="82"/>
      <c r="FQ110" s="80" t="str">
        <f>IF(AND(申込書!$C$113&lt;&gt;"▼プルダウンより選択してください",申込書!$C$113&lt;&gt;"",申込書!$P$113&lt;&gt;"YYYY/MM/DD",$G110&lt;&gt;""),申込書!$P$113,"")</f>
        <v/>
      </c>
      <c r="FR110" s="81" t="str">
        <f>IF(AND(申込書!$C$113&lt;&gt;"▼プルダウンより選択してください",申込書!$C$113&lt;&gt;"",$G110&lt;&gt;""),申込書!$M$113,"")</f>
        <v/>
      </c>
      <c r="FS110" s="81" t="str">
        <f>IF($FQ$3&lt;&gt;"コンテンツなし",IF(AND(申込書!$AH$4="GIGAスクールパック",SUM($P110,$R110)&lt;&gt;0),SUM($P110,$R110),IF(AND(申込書!$AH$4="SKY安心GIGAタブレット",SUM($T110,$V110)&lt;&gt;0),SUM($T110,$V110),"")),"")</f>
        <v/>
      </c>
      <c r="FT110" s="81" t="str">
        <f>IF($FQ$3&lt;&gt;"コンテンツなし",IF(AND(申込書!$AH$4="GIGAスクールパック",SUM($Q110,$S110)&lt;&gt;0),SUM($Q110,$S110),IF(AND(申込書!$AH$4="SKY安心GIGAタブレット",SUM($U110,$W110)&lt;&gt;0),SUM($U110,$W110),"")),"")</f>
        <v/>
      </c>
      <c r="FU110" s="157"/>
      <c r="FV110" s="82"/>
      <c r="FW110" s="80" t="str">
        <f>IF(AND(申込書!$C$114&lt;&gt;"▼プルダウンより選択してください",申込書!$C$114&lt;&gt;"",申込書!$P$114&lt;&gt;"YYYY/MM/DD",$G110&lt;&gt;""),申込書!$P$114,"")</f>
        <v/>
      </c>
      <c r="FX110" s="81" t="str">
        <f>IF(AND(申込書!$C$114&lt;&gt;"▼プルダウンより選択してください",申込書!$C$114&lt;&gt;"",$G110&lt;&gt;""),申込書!$M$114,"")</f>
        <v/>
      </c>
      <c r="FY110" s="81" t="str">
        <f>IF($FW$3&lt;&gt;"コンテンツなし",IF(AND(申込書!$AH$4="GIGAスクールパック",SUM($P110,$R110)&lt;&gt;0),SUM($P110,$R110),IF(AND(申込書!$AH$4="SKY安心GIGAタブレット",SUM($T110,$V110)&lt;&gt;0),SUM($T110,$V110),"")),"")</f>
        <v/>
      </c>
      <c r="FZ110" s="81" t="str">
        <f>IF($FW$3&lt;&gt;"コンテンツなし",IF(AND(申込書!$AH$4="GIGAスクールパック",SUM($Q110,$S110)&lt;&gt;0),SUM($Q110,$S110),IF(AND(申込書!$AH$4="SKY安心GIGAタブレット",SUM($U110,$W110)&lt;&gt;0),SUM($U110,$W110),"")),"")</f>
        <v/>
      </c>
      <c r="GA110" s="157"/>
      <c r="GB110" s="82"/>
      <c r="GC110" s="80" t="str">
        <f>IF(AND(申込書!$C$115&lt;&gt;"▼プルダウンより選択してください",申込書!$C$115&lt;&gt;"",申込書!$P$115&lt;&gt;"YYYY/MM/DD",$G110&lt;&gt;""),申込書!$P$115,"")</f>
        <v/>
      </c>
      <c r="GD110" s="81" t="str">
        <f>IF(AND(申込書!$C$115&lt;&gt;"▼プルダウンより選択してください",申込書!$C$115&lt;&gt;"",$G110&lt;&gt;""),申込書!$M$115,"")</f>
        <v/>
      </c>
      <c r="GE110" s="81" t="str">
        <f>IF($GC$3&lt;&gt;"コンテンツなし",IF(AND(申込書!$AH$4="GIGAスクールパック",SUM($P110,$R110)&lt;&gt;0),SUM($P110,$R110),IF(AND(申込書!$AH$4="SKY安心GIGAタブレット",SUM($T110,$V110)&lt;&gt;0),SUM($T110,$V110),"")),"")</f>
        <v/>
      </c>
      <c r="GF110" s="81" t="str">
        <f>IF($GC$3&lt;&gt;"コンテンツなし",IF(AND(申込書!$AH$4="GIGAスクールパック",SUM($Q110,$S110)&lt;&gt;0),SUM($Q110,$S110),IF(AND(申込書!$AH$4="SKY安心GIGAタブレット",SUM($U110,$W110)&lt;&gt;0),SUM($U110,$W110),"")),"")</f>
        <v/>
      </c>
      <c r="GG110" s="157"/>
      <c r="GH110" s="82"/>
      <c r="GI110" s="80" t="str">
        <f>IF(AND(申込書!$C$116&lt;&gt;"▼プルダウンより選択してください",申込書!$C$116&lt;&gt;"",申込書!$P$116&lt;&gt;"YYYY/MM/DD",$G110&lt;&gt;""),申込書!$P$116,"")</f>
        <v/>
      </c>
      <c r="GJ110" s="81" t="str">
        <f>IF(AND(申込書!$C$116&lt;&gt;"▼プルダウンより選択してください",申込書!$C$116&lt;&gt;"",$G110&lt;&gt;""),申込書!$M$116,"")</f>
        <v/>
      </c>
      <c r="GK110" s="81" t="str">
        <f>IF($GI$3&lt;&gt;"コンテンツなし",IF(AND(申込書!$AH$4="GIGAスクールパック",SUM($P110,$R110)&lt;&gt;0),SUM($P110,$R110),IF(AND(申込書!$AH$4="SKY安心GIGAタブレット",SUM($T110,$V110)&lt;&gt;0),SUM($T110,$V110),"")),"")</f>
        <v/>
      </c>
      <c r="GL110" s="81" t="str">
        <f>IF($GI$3&lt;&gt;"コンテンツなし",IF(AND(申込書!$AH$4="GIGAスクールパック",SUM($Q110,$S110)&lt;&gt;0),SUM($Q110,$S110),IF(AND(申込書!$AH$4="SKY安心GIGAタブレット",SUM($U110,$W110)&lt;&gt;0),SUM($U110,$W110),"")),"")</f>
        <v/>
      </c>
      <c r="GM110" s="157"/>
      <c r="GN110" s="82"/>
      <c r="GO110" s="80" t="str">
        <f>IF(AND(申込書!$C$117&lt;&gt;"▼プルダウンより選択してください",申込書!$C$117&lt;&gt;"",申込書!$P$117&lt;&gt;"YYYY/MM/DD",$G110&lt;&gt;""),申込書!$P$117,"")</f>
        <v/>
      </c>
      <c r="GP110" s="81" t="str">
        <f>IF(AND(申込書!$C$117&lt;&gt;"▼プルダウンより選択してください",申込書!$C$117&lt;&gt;"",$G110&lt;&gt;""),申込書!$M$117,"")</f>
        <v/>
      </c>
      <c r="GQ110" s="81" t="str">
        <f>IF($GO$3&lt;&gt;"コンテンツなし",IF(AND(申込書!$AH$4="GIGAスクールパック",SUM($P110,$R110)&lt;&gt;0),SUM($P110,$R110),IF(AND(申込書!$AH$4="SKY安心GIGAタブレット",SUM($T110,$V110)&lt;&gt;0),SUM($T110,$V110),"")),"")</f>
        <v/>
      </c>
      <c r="GR110" s="81" t="str">
        <f>IF($GO$3&lt;&gt;"コンテンツなし",IF(AND(申込書!$AH$4="GIGAスクールパック",SUM($Q110,$S110)&lt;&gt;0),SUM($Q110,$S110),IF(AND(申込書!$AH$4="SKY安心GIGAタブレット",SUM($U110,$W110)&lt;&gt;0),SUM($U110,$W110),"")),"")</f>
        <v/>
      </c>
      <c r="GS110" s="157"/>
      <c r="GT110" s="82"/>
      <c r="GU110" s="80" t="str">
        <f>IF(AND(申込書!$C$118&lt;&gt;"▼プルダウンより選択してください",申込書!$C$118&lt;&gt;"",申込書!$P$118&lt;&gt;"YYYY/MM/DD",$G110&lt;&gt;""),申込書!$P$118,"")</f>
        <v/>
      </c>
      <c r="GV110" s="81" t="str">
        <f>IF(AND(申込書!$C$118&lt;&gt;"▼プルダウンより選択してください",申込書!$C$118&lt;&gt;"",$G110&lt;&gt;""),申込書!$M$118,"")</f>
        <v/>
      </c>
      <c r="GW110" s="81" t="str">
        <f>IF($GU$3&lt;&gt;"コンテンツなし",IF(AND(申込書!$AH$4="GIGAスクールパック",SUM($P110,$R110)&lt;&gt;0),SUM($P110,$R110),IF(AND(申込書!$AH$4="SKY安心GIGAタブレット",SUM($T110,$V110)&lt;&gt;0),SUM($T110,$V110),"")),"")</f>
        <v/>
      </c>
      <c r="GX110" s="81" t="str">
        <f>IF($GU$3&lt;&gt;"コンテンツなし",IF(AND(申込書!$AH$4="GIGAスクールパック",SUM($Q110,$S110)&lt;&gt;0),SUM($Q110,$S110),IF(AND(申込書!$AH$4="SKY安心GIGAタブレット",SUM($U110,$W110)&lt;&gt;0),SUM($U110,$W110),"")),"")</f>
        <v/>
      </c>
      <c r="GY110" s="157"/>
      <c r="GZ110" s="82"/>
      <c r="HA110" s="80" t="str">
        <f>IF(AND(申込書!$C$119&lt;&gt;"▼プルダウンより選択してください",申込書!$C$119&lt;&gt;"",申込書!$P$119&lt;&gt;"YYYY/MM/DD",$G110&lt;&gt;""),申込書!$P$119,"")</f>
        <v/>
      </c>
      <c r="HB110" s="81" t="str">
        <f>IF(AND(申込書!$C$119&lt;&gt;"▼プルダウンより選択してください",申込書!$C$119&lt;&gt;"",$G110&lt;&gt;""),申込書!$M$119,"")</f>
        <v/>
      </c>
      <c r="HC110" s="81" t="str">
        <f>IF($HA$3&lt;&gt;"コンテンツなし",IF(AND(申込書!$AH$4="GIGAスクールパック",SUM($P110,$R110)&lt;&gt;0),SUM($P110,$R110),IF(AND(申込書!$AH$4="SKY安心GIGAタブレット",SUM($T110,$V110)&lt;&gt;0),SUM($T110,$V110),"")),"")</f>
        <v/>
      </c>
      <c r="HD110" s="81" t="str">
        <f>IF($HA$3&lt;&gt;"コンテンツなし",IF(AND(申込書!$AH$4="GIGAスクールパック",SUM($Q110,$S110)&lt;&gt;0),SUM($Q110,$S110),IF(AND(申込書!$AH$4="SKY安心GIGAタブレット",SUM($U110,$W110)&lt;&gt;0),SUM($U110,$W110),"")),"")</f>
        <v/>
      </c>
      <c r="HE110" s="157"/>
      <c r="HF110" s="82"/>
      <c r="HG110" s="83"/>
    </row>
    <row r="111" spans="2:215" ht="26.85" customHeight="1">
      <c r="B111" s="62">
        <f t="shared" si="1"/>
        <v>106</v>
      </c>
      <c r="C111" s="63"/>
      <c r="D111" s="64"/>
      <c r="E111" s="207"/>
      <c r="F111" s="65"/>
      <c r="G111" s="66"/>
      <c r="H111" s="67"/>
      <c r="I111" s="68"/>
      <c r="J111" s="69"/>
      <c r="K111" s="70"/>
      <c r="L111" s="71"/>
      <c r="M111" s="72"/>
      <c r="N111" s="73"/>
      <c r="O111" s="74"/>
      <c r="P111" s="179"/>
      <c r="Q111" s="180"/>
      <c r="R111" s="180"/>
      <c r="S111" s="181"/>
      <c r="T111" s="179"/>
      <c r="U111" s="180"/>
      <c r="V111" s="182"/>
      <c r="W111" s="181"/>
      <c r="X111" s="75"/>
      <c r="Y111" s="76"/>
      <c r="Z111" s="77"/>
      <c r="AA111" s="78"/>
      <c r="AB111" s="79"/>
      <c r="AC111" s="79"/>
      <c r="AD111" s="79"/>
      <c r="AE111" s="77"/>
      <c r="AF111" s="139"/>
      <c r="AG111" s="139"/>
      <c r="AH111" s="139"/>
      <c r="AI111" s="80" t="str">
        <f>IF(AND(申込書!$C$90&lt;&gt;"▼プルダウンより選択してください",申込書!$C$90&lt;&gt;"",申込書!$P$90&lt;&gt;"YYYY/MM/DD",$G111&lt;&gt;""),申込書!$P$90,"")</f>
        <v/>
      </c>
      <c r="AJ111" s="81" t="str">
        <f>IF(AND(申込書!$C$90&lt;&gt;"▼プルダウンより選択してください",申込書!$C$90&lt;&gt;"",$G111&lt;&gt;""),申込書!$M$90,"")</f>
        <v/>
      </c>
      <c r="AK111" s="81" t="str">
        <f>IF($AI$3&lt;&gt;"コンテンツなし",IF(AND(申込書!$AH$4="GIGAスクールパック",SUM($P111,$R111)&lt;&gt;0),SUM($P111,$R111),IF(AND(申込書!$AH$4="SKY安心GIGAタブレット",SUM($T111,$V111)&lt;&gt;0),SUM($T111,$V111),"")),"")</f>
        <v/>
      </c>
      <c r="AL111" s="81" t="str">
        <f>IF($AI$3&lt;&gt;"コンテンツなし",IF(AND(申込書!$AH$4="GIGAスクールパック",SUM($Q111,$S111)&lt;&gt;0),SUM($Q111,$S111),IF(AND(申込書!$AH$4="SKY安心GIGAタブレット",SUM($U111,$W111)&lt;&gt;0),SUM($U111,$W111),"")),"")</f>
        <v/>
      </c>
      <c r="AM111" s="157"/>
      <c r="AN111" s="82"/>
      <c r="AO111" s="80" t="str">
        <f>IF(AND(申込書!$C$91&lt;&gt;"▼プルダウンより選択してください",申込書!$C$91&lt;&gt;"",申込書!$P$91&lt;&gt;"YYYY/MM/DD",$G111&lt;&gt;""),申込書!$P$91,"")</f>
        <v/>
      </c>
      <c r="AP111" s="81" t="str">
        <f>IF(AND(申込書!$C$91&lt;&gt;"▼プルダウンより選択してください",申込書!$C$91&lt;&gt;"",$G111&lt;&gt;""),申込書!$M$91,"")</f>
        <v/>
      </c>
      <c r="AQ111" s="81" t="str">
        <f>IF($AO$3&lt;&gt;"コンテンツなし",IF(AND(申込書!$AH$4="GIGAスクールパック",SUM($P111,$R111)&lt;&gt;0),SUM($P111,$R111),IF(AND(申込書!$AH$4="SKY安心GIGAタブレット",SUM($T111,$V111)&lt;&gt;0),SUM($T111,$V111),"")),"")</f>
        <v/>
      </c>
      <c r="AR111" s="81" t="str">
        <f>IF($AO$3&lt;&gt;"コンテンツなし",IF(AND(申込書!$AH$4="GIGAスクールパック",SUM($Q111,$S111)&lt;&gt;0),SUM($Q111,$S111),IF(AND(申込書!$AH$4="SKY安心GIGAタブレット",SUM($U111,$W111)&lt;&gt;0),SUM($U111,$W111),"")),"")</f>
        <v/>
      </c>
      <c r="AS111" s="157"/>
      <c r="AT111" s="82"/>
      <c r="AU111" s="80" t="str">
        <f>IF(AND(申込書!$C$92&lt;&gt;"▼プルダウンより選択してください",申込書!$C$92&lt;&gt;"",申込書!$P$92&lt;&gt;"YYYY/MM/DD",$G111&lt;&gt;""),申込書!$P$92,"")</f>
        <v/>
      </c>
      <c r="AV111" s="81" t="str">
        <f>IF(AND(申込書!$C$92&lt;&gt;"▼プルダウンより選択してください",申込書!$C$92&lt;&gt;"",$G111&lt;&gt;""),申込書!$M$92,"")</f>
        <v/>
      </c>
      <c r="AW111" s="81" t="str">
        <f>IF($AU$3&lt;&gt;"コンテンツなし",IF(AND(申込書!$AH$4="GIGAスクールパック",SUM($P111,$R111)&lt;&gt;0),SUM($P111,$R111),IF(AND(申込書!$AH$4="SKY安心GIGAタブレット",SUM($T111,$V111)&lt;&gt;0),SUM($T111,$V111),"")),"")</f>
        <v/>
      </c>
      <c r="AX111" s="81" t="str">
        <f>IF($AU$3&lt;&gt;"コンテンツなし",IF(AND(申込書!$AH$4="GIGAスクールパック",SUM($Q111,$S111)&lt;&gt;0),SUM($Q111,$S111),IF(AND(申込書!$AH$4="SKY安心GIGAタブレット",SUM($U111,$W111)&lt;&gt;0),SUM($U111,$W111),"")),"")</f>
        <v/>
      </c>
      <c r="AY111" s="157"/>
      <c r="AZ111" s="82"/>
      <c r="BA111" s="80" t="str">
        <f>IF(AND(申込書!$C$93&lt;&gt;"▼プルダウンより選択してください",申込書!$C$93&lt;&gt;"",申込書!$P$93&lt;&gt;"YYYY/MM/DD",$G111&lt;&gt;""),申込書!$P$93,"")</f>
        <v/>
      </c>
      <c r="BB111" s="81" t="str">
        <f>IF(AND(申込書!$C$93&lt;&gt;"▼プルダウンより選択してください",申込書!$C$93&lt;&gt;"",申込書!$M$93&gt;=1,$G111&lt;&gt;""),申込書!$M$93,"")</f>
        <v/>
      </c>
      <c r="BC111" s="81" t="str">
        <f>IF($BA$3&lt;&gt;"コンテンツなし",IF(AND(申込書!$AH$4="GIGAスクールパック",SUM($P111,$R111)&lt;&gt;0),SUM($P111,$R111),IF(AND(申込書!$AH$4="SKY安心GIGAタブレット",SUM($T111,$V111)&lt;&gt;0),SUM($T111,$V111),"")),"")</f>
        <v/>
      </c>
      <c r="BD111" s="81" t="str">
        <f>IF($BA$3&lt;&gt;"コンテンツなし",IF(AND(申込書!$AH$4="GIGAスクールパック",SUM($Q111,$S111)&lt;&gt;0),SUM($Q111,$S111),IF(AND(申込書!$AH$4="SKY安心GIGAタブレット",SUM($U111,$W111)&lt;&gt;0),SUM($U111,$W111),"")),"")</f>
        <v/>
      </c>
      <c r="BE111" s="157"/>
      <c r="BF111" s="82"/>
      <c r="BG111" s="80" t="str">
        <f>IF(AND(申込書!$C$94&lt;&gt;"▼プルダウンより選択してください",申込書!$C$94&lt;&gt;"",申込書!$P$94&lt;&gt;"YYYY/MM/DD",$G111&lt;&gt;""),申込書!$P$94,"")</f>
        <v/>
      </c>
      <c r="BH111" s="81" t="str">
        <f>IF(AND(申込書!$C$94&lt;&gt;"▼プルダウンより選択してください",申込書!$C$94&lt;&gt;"",$G111&lt;&gt;""),申込書!$M$94,"")</f>
        <v/>
      </c>
      <c r="BI111" s="81" t="str">
        <f>IF($BG$3&lt;&gt;"コンテンツなし",IF(AND(申込書!$AH$4="GIGAスクールパック",SUM($P111,$R111)&lt;&gt;0),SUM($P111,$R111),IF(AND(申込書!$AH$4="SKY安心GIGAタブレット",SUM($T111,$V111)&lt;&gt;0),SUM($T111,$V111),"")),"")</f>
        <v/>
      </c>
      <c r="BJ111" s="81" t="str">
        <f>IF($BG$3&lt;&gt;"コンテンツなし",IF(AND(申込書!$AH$4="GIGAスクールパック",SUM($Q111,$S111)&lt;&gt;0),SUM($Q111,$S111),IF(AND(申込書!$AH$4="SKY安心GIGAタブレット",SUM($U111,$W111)&lt;&gt;0),SUM($U111,$W111),"")),"")</f>
        <v/>
      </c>
      <c r="BK111" s="157"/>
      <c r="BL111" s="82"/>
      <c r="BM111" s="80" t="str">
        <f>IF(AND(申込書!$C$95&lt;&gt;"▼プルダウンより選択してください",申込書!$C$95&lt;&gt;"",申込書!$P$95&lt;&gt;"YYYY/MM/DD",$G111&lt;&gt;""),申込書!$P$95,"")</f>
        <v/>
      </c>
      <c r="BN111" s="81" t="str">
        <f>IF(AND(申込書!$C$95&lt;&gt;"▼プルダウンより選択してください",申込書!$C$95&lt;&gt;"",$G111&lt;&gt;""),申込書!$M$95,"")</f>
        <v/>
      </c>
      <c r="BO111" s="81" t="str">
        <f>IF($BM$3&lt;&gt;"コンテンツなし",IF(AND(申込書!$AH$4="GIGAスクールパック",SUM($P111,$R111)&lt;&gt;0),SUM($P111,$R111),IF(AND(申込書!$AH$4="SKY安心GIGAタブレット",SUM($T111,$V111)&lt;&gt;0),SUM($T111,$V111),"")),"")</f>
        <v/>
      </c>
      <c r="BP111" s="81" t="str">
        <f>IF($BM$3&lt;&gt;"コンテンツなし",IF(AND(申込書!$AH$4="GIGAスクールパック",SUM($Q111,$S111)&lt;&gt;0),SUM($Q111,$S111),IF(AND(申込書!$AH$4="SKY安心GIGAタブレット",SUM($U111,$W111)&lt;&gt;0),SUM($U111,$W111),"")),"")</f>
        <v/>
      </c>
      <c r="BQ111" s="157"/>
      <c r="BR111" s="82"/>
      <c r="BS111" s="80" t="str">
        <f>IF(AND(申込書!$C$96&lt;&gt;"▼プルダウンより選択してください",申込書!$C$96&lt;&gt;"",申込書!$P$96&lt;&gt;"YYYY/MM/DD",$G111&lt;&gt;""),申込書!$P$96,"")</f>
        <v/>
      </c>
      <c r="BT111" s="81" t="str">
        <f>IF(AND(申込書!$C$96&lt;&gt;"▼プルダウンより選択してください",申込書!$C$96&lt;&gt;"",$G111&lt;&gt;""),申込書!$M$96,"")</f>
        <v/>
      </c>
      <c r="BU111" s="81" t="str">
        <f>IF($BS$3&lt;&gt;"コンテンツなし",IF(AND(申込書!$AH$4="GIGAスクールパック",SUM($P111,$R111)&lt;&gt;0),SUM($P111,$R111),IF(AND(申込書!$AH$4="SKY安心GIGAタブレット",SUM($T111,$V111)&lt;&gt;0),SUM($T111,$V111),"")),"")</f>
        <v/>
      </c>
      <c r="BV111" s="81" t="str">
        <f>IF($BS$3&lt;&gt;"コンテンツなし",IF(AND(申込書!$AH$4="GIGAスクールパック",SUM($Q111,$S111)&lt;&gt;0),SUM($Q111,$S111),IF(AND(申込書!$AH$4="SKY安心GIGAタブレット",SUM($U111,$W111)&lt;&gt;0),SUM($U111,$W111),"")),"")</f>
        <v/>
      </c>
      <c r="BW111" s="157"/>
      <c r="BX111" s="82"/>
      <c r="BY111" s="80" t="str">
        <f>IF(AND(申込書!$C$97&lt;&gt;"▼プルダウンより選択してください",申込書!$C$97&lt;&gt;"",申込書!$P$97&lt;&gt;"YYYY/MM/DD",$G111&lt;&gt;""),申込書!$P$97,"")</f>
        <v/>
      </c>
      <c r="BZ111" s="81" t="str">
        <f>IF(AND(申込書!$C$97&lt;&gt;"▼プルダウンより選択してください",申込書!$C$97&lt;&gt;"",$G111&lt;&gt;""),申込書!$M$97,"")</f>
        <v/>
      </c>
      <c r="CA111" s="81" t="str">
        <f>IF($BY$3&lt;&gt;"コンテンツなし",IF(AND(申込書!$AH$4="GIGAスクールパック",SUM($P111,$R111)&lt;&gt;0),SUM($P111,$R111),IF(AND(申込書!$AH$4="SKY安心GIGAタブレット",SUM($T111,$V111)&lt;&gt;0),SUM($T111,$V111),"")),"")</f>
        <v/>
      </c>
      <c r="CB111" s="81" t="str">
        <f>IF($BY$3&lt;&gt;"コンテンツなし",IF(AND(申込書!$AH$4="GIGAスクールパック",SUM($Q111,$S111)&lt;&gt;0),SUM($Q111,$S111),IF(AND(申込書!$AH$4="SKY安心GIGAタブレット",SUM($U111,$W111)&lt;&gt;0),SUM($U111,$W111),"")),"")</f>
        <v/>
      </c>
      <c r="CC111" s="157"/>
      <c r="CD111" s="82"/>
      <c r="CE111" s="80" t="str">
        <f>IF(AND(申込書!$C$98&lt;&gt;"▼プルダウンより選択してください",申込書!$C$98&lt;&gt;"",申込書!$P$98&lt;&gt;"YYYY/MM/DD",$G111&lt;&gt;""),申込書!$P$98,"")</f>
        <v/>
      </c>
      <c r="CF111" s="81" t="str">
        <f>IF(AND(申込書!$C$98&lt;&gt;"▼プルダウンより選択してください",申込書!$C$98&lt;&gt;"",$G111&lt;&gt;""),申込書!$M$98,"")</f>
        <v/>
      </c>
      <c r="CG111" s="81" t="str">
        <f>IF($CE$3&lt;&gt;"コンテンツなし",IF(AND(申込書!$AH$4="GIGAスクールパック",SUM($P111,$R111)&lt;&gt;0),SUM($P111,$R111),IF(AND(申込書!$AH$4="SKY安心GIGAタブレット",SUM($T111,$V111)&lt;&gt;0),SUM($T111,$V111),"")),"")</f>
        <v/>
      </c>
      <c r="CH111" s="81" t="str">
        <f>IF($CE$3&lt;&gt;"コンテンツなし",IF(AND(申込書!$AH$4="GIGAスクールパック",SUM($Q111,$S111)&lt;&gt;0),SUM($Q111,$S111),IF(AND(申込書!$AH$4="SKY安心GIGAタブレット",SUM($U111,$W111)&lt;&gt;0),SUM($U111,$W111),"")),"")</f>
        <v/>
      </c>
      <c r="CI111" s="157"/>
      <c r="CJ111" s="82"/>
      <c r="CK111" s="80" t="str">
        <f>IF(AND(申込書!$C$99&lt;&gt;"▼プルダウンより選択してください",申込書!$C$99&lt;&gt;"",申込書!$P$99&lt;&gt;"YYYY/MM/DD",$G111&lt;&gt;""),申込書!$P$99,"")</f>
        <v/>
      </c>
      <c r="CL111" s="81" t="str">
        <f>IF(AND(申込書!$C$99&lt;&gt;"▼プルダウンより選択してください",申込書!$C$99&lt;&gt;"",$G111&lt;&gt;""),申込書!$M$99,"")</f>
        <v/>
      </c>
      <c r="CM111" s="81" t="str">
        <f>IF($CK$3&lt;&gt;"コンテンツなし",IF(AND(申込書!$AH$4="GIGAスクールパック",SUM($P111,$R111)&lt;&gt;0),SUM($P111,$R111),IF(AND(申込書!$AH$4="SKY安心GIGAタブレット",SUM($T111,$V111)&lt;&gt;0),SUM($T111,$V111),"")),"")</f>
        <v/>
      </c>
      <c r="CN111" s="81" t="str">
        <f>IF($CK$3&lt;&gt;"コンテンツなし",IF(AND(申込書!$AH$4="GIGAスクールパック",SUM($Q111,$S111)&lt;&gt;0),SUM($Q111,$S111),IF(AND(申込書!$AH$4="SKY安心GIGAタブレット",SUM($U111,$W111)&lt;&gt;0),SUM($U111,$W111),"")),"")</f>
        <v/>
      </c>
      <c r="CO111" s="157"/>
      <c r="CP111" s="82"/>
      <c r="CQ111" s="80" t="str">
        <f>IF(AND(申込書!$C$100&lt;&gt;"▼プルダウンより選択してください",申込書!$C$100&lt;&gt;"",申込書!$P$100&lt;&gt;"YYYY/MM/DD",$G111&lt;&gt;""),申込書!$P$100,"")</f>
        <v/>
      </c>
      <c r="CR111" s="81" t="str">
        <f>IF(AND(申込書!$C$100&lt;&gt;"▼プルダウンより選択してください",申込書!$C$100&lt;&gt;"",$G111&lt;&gt;""),申込書!$M$100,"")</f>
        <v/>
      </c>
      <c r="CS111" s="81" t="str">
        <f>IF($CQ$3&lt;&gt;"コンテンツなし",IF(AND(申込書!$AH$4="GIGAスクールパック",SUM($P111,$R111)&lt;&gt;0),SUM($P111,$R111),IF(AND(申込書!$AH$4="SKY安心GIGAタブレット",SUM($T111,$V111)&lt;&gt;0),SUM($T111,$V111),"")),"")</f>
        <v/>
      </c>
      <c r="CT111" s="81" t="str">
        <f>IF($CQ$3&lt;&gt;"コンテンツなし",IF(AND(申込書!$AH$4="GIGAスクールパック",SUM($Q111,$S111)&lt;&gt;0),SUM($Q111,$S111),IF(AND(申込書!$AH$4="SKY安心GIGAタブレット",SUM($U111,$W111)&lt;&gt;0),SUM($U111,$W111),"")),"")</f>
        <v/>
      </c>
      <c r="CU111" s="81"/>
      <c r="CV111" s="82"/>
      <c r="CW111" s="80" t="str">
        <f>IF(AND(申込書!$C$101&lt;&gt;"▼プルダウンより選択してください",申込書!$C$101&lt;&gt;"",申込書!$P$101&lt;&gt;"YYYY/MM/DD",$G111&lt;&gt;""),申込書!$P$101,"")</f>
        <v/>
      </c>
      <c r="CX111" s="81" t="str">
        <f>IF(AND(申込書!$C$101&lt;&gt;"▼プルダウンより選択してください",申込書!$C$101&lt;&gt;"",$G111&lt;&gt;""),申込書!$M$101,"")</f>
        <v/>
      </c>
      <c r="CY111" s="81" t="str">
        <f>IF($CW$3&lt;&gt;"コンテンツなし",IF(AND(申込書!$AH$4="GIGAスクールパック",SUM($P111,$R111)&lt;&gt;0),SUM($P111,$R111),IF(AND(申込書!$AH$4="SKY安心GIGAタブレット",SUM($T111,$V111)&lt;&gt;0),SUM($T111,$V111),"")),"")</f>
        <v/>
      </c>
      <c r="CZ111" s="81" t="str">
        <f>IF($CW$3&lt;&gt;"コンテンツなし",IF(AND(申込書!$AH$4="GIGAスクールパック",SUM($Q111,$S111)&lt;&gt;0),SUM($Q111,$S111),IF(AND(申込書!$AH$4="SKY安心GIGAタブレット",SUM($U111,$W111)&lt;&gt;0),SUM($U111,$W111),"")),"")</f>
        <v/>
      </c>
      <c r="DA111" s="81"/>
      <c r="DB111" s="82"/>
      <c r="DC111" s="80" t="str">
        <f>IF(AND(申込書!$C$102&lt;&gt;"▼プルダウンより選択してください",申込書!$C$102&lt;&gt;"",申込書!$P$102&lt;&gt;"YYYY/MM/DD",$G111&lt;&gt;""),申込書!$P$102,"")</f>
        <v/>
      </c>
      <c r="DD111" s="81" t="str">
        <f>IF(AND(申込書!$C$102&lt;&gt;"▼プルダウンより選択してください",申込書!$C$102&lt;&gt;"",$G111&lt;&gt;""),申込書!$M$102,"")</f>
        <v/>
      </c>
      <c r="DE111" s="81" t="str">
        <f>IF($DC$3&lt;&gt;"コンテンツなし",IF(AND(申込書!$AH$4="GIGAスクールパック",SUM($P111,$R111)&lt;&gt;0),SUM($P111,$R111),IF(AND(申込書!$AH$4="SKY安心GIGAタブレット",SUM($T111,$V111)&lt;&gt;0),SUM($T111,$V111),"")),"")</f>
        <v/>
      </c>
      <c r="DF111" s="81" t="str">
        <f>IF($DC$3&lt;&gt;"コンテンツなし",IF(AND(申込書!$AH$4="GIGAスクールパック",SUM($Q111,$S111)&lt;&gt;0),SUM($Q111,$S111),IF(AND(申込書!$AH$4="SKY安心GIGAタブレット",SUM($U111,$W111)&lt;&gt;0),SUM($U111,$W111),"")),"")</f>
        <v/>
      </c>
      <c r="DG111" s="81"/>
      <c r="DH111" s="82"/>
      <c r="DI111" s="80" t="str">
        <f>IF(AND(申込書!$C$103&lt;&gt;"▼プルダウンより選択してください",申込書!$C$103&lt;&gt;"",申込書!$P$103&lt;&gt;"YYYY/MM/DD",$G111&lt;&gt;""),申込書!$P$103,"")</f>
        <v/>
      </c>
      <c r="DJ111" s="81" t="str">
        <f>IF(AND(申込書!$C$103&lt;&gt;"▼プルダウンより選択してください",申込書!$C$103&lt;&gt;"",$G111&lt;&gt;""),申込書!$M$103,"")</f>
        <v/>
      </c>
      <c r="DK111" s="81" t="str">
        <f>IF($DI$3&lt;&gt;"コンテンツなし",IF(AND(申込書!$AH$4="GIGAスクールパック",SUM($P111,$R111)&lt;&gt;0),SUM($P111,$R111),IF(AND(申込書!$AH$4="SKY安心GIGAタブレット",SUM($T111,$V111)&lt;&gt;0),SUM($T111,$V111),"")),"")</f>
        <v/>
      </c>
      <c r="DL111" s="81" t="str">
        <f>IF($DI$3&lt;&gt;"コンテンツなし",IF(AND(申込書!$AH$4="GIGAスクールパック",SUM($Q111,$S111)&lt;&gt;0),SUM($Q111,$S111),IF(AND(申込書!$AH$4="SKY安心GIGAタブレット",SUM($U111,$W111)&lt;&gt;0),SUM($U111,$W111),"")),"")</f>
        <v/>
      </c>
      <c r="DM111" s="81"/>
      <c r="DN111" s="82"/>
      <c r="DO111" s="80" t="str">
        <f>IF(AND(申込書!$C$104&lt;&gt;"▼プルダウンより選択してください",申込書!$C$104&lt;&gt;"",申込書!$P$104&lt;&gt;"YYYY/MM/DD",$G111&lt;&gt;""),申込書!$P$104,"")</f>
        <v/>
      </c>
      <c r="DP111" s="81" t="str">
        <f>IF(AND(申込書!$C$104&lt;&gt;"▼プルダウンより選択してください",申込書!$C$104&lt;&gt;"",$G111&lt;&gt;""),申込書!$M$104,"")</f>
        <v/>
      </c>
      <c r="DQ111" s="81" t="str">
        <f>IF($DO$3&lt;&gt;"コンテンツなし",IF(AND(申込書!$AH$4="GIGAスクールパック",SUM($P111,$R111)&lt;&gt;0),SUM($P111,$R111),IF(AND(申込書!$AH$4="SKY安心GIGAタブレット",SUM($T111,$V111)&lt;&gt;0),SUM($T111,$V111),"")),"")</f>
        <v/>
      </c>
      <c r="DR111" s="81" t="str">
        <f>IF($DO$3&lt;&gt;"コンテンツなし",IF(AND(申込書!$AH$4="GIGAスクールパック",SUM($Q111,$S111)&lt;&gt;0),SUM($Q111,$S111),IF(AND(申込書!$AH$4="SKY安心GIGAタブレット",SUM($U111,$W111)&lt;&gt;0),SUM($U111,$W111),"")),"")</f>
        <v/>
      </c>
      <c r="DS111" s="81"/>
      <c r="DT111" s="82"/>
      <c r="DU111" s="80" t="str">
        <f>IF(AND(申込書!$C$105&lt;&gt;"▼プルダウンより選択してください",申込書!$C$105&lt;&gt;"",申込書!$P$105&lt;&gt;"YYYY/MM/DD",$G111&lt;&gt;""),申込書!$P$105,"")</f>
        <v/>
      </c>
      <c r="DV111" s="81" t="str">
        <f>IF(AND(申込書!$C$105&lt;&gt;"▼プルダウンより選択してください",申込書!$C$105&lt;&gt;"",$G111&lt;&gt;""),申込書!$M$105,"")</f>
        <v/>
      </c>
      <c r="DW111" s="81" t="str">
        <f>IF($DU$3&lt;&gt;"コンテンツなし",IF(AND(申込書!$AH$4="GIGAスクールパック",SUM($P111,$R111)&lt;&gt;0),SUM($P111,$R111),IF(AND(申込書!$AH$4="SKY安心GIGAタブレット",SUM($T111,$V111)&lt;&gt;0),SUM($T111,$V111),"")),"")</f>
        <v/>
      </c>
      <c r="DX111" s="81" t="str">
        <f>IF($DU$3&lt;&gt;"コンテンツなし",IF(AND(申込書!$AH$4="GIGAスクールパック",SUM($Q111,$S111)&lt;&gt;0),SUM($Q111,$S111),IF(AND(申込書!$AH$4="SKY安心GIGAタブレット",SUM($U111,$W111)&lt;&gt;0),SUM($U111,$W111),"")),"")</f>
        <v/>
      </c>
      <c r="DY111" s="157"/>
      <c r="DZ111" s="82"/>
      <c r="EA111" s="80" t="str">
        <f>IF(AND(申込書!$C$106&lt;&gt;"▼プルダウンより選択してください",申込書!$C$106&lt;&gt;"",申込書!$P$106&lt;&gt;"YYYY/MM/DD",$G111&lt;&gt;""),申込書!$P$106,"")</f>
        <v/>
      </c>
      <c r="EB111" s="81" t="str">
        <f>IF(AND(申込書!$C$106&lt;&gt;"▼プルダウンより選択してください",申込書!$C$106&lt;&gt;"",$G111&lt;&gt;""),申込書!$M$106,"")</f>
        <v/>
      </c>
      <c r="EC111" s="81" t="str">
        <f>IF($EA$3&lt;&gt;"コンテンツなし",IF(AND(申込書!$AH$4="GIGAスクールパック",SUM($P111,$R111)&lt;&gt;0),SUM($P111,$R111),IF(AND(申込書!$AH$4="SKY安心GIGAタブレット",SUM($T111,$V111)&lt;&gt;0),SUM($T111,$V111),"")),"")</f>
        <v/>
      </c>
      <c r="ED111" s="81" t="str">
        <f>IF($EA$3&lt;&gt;"コンテンツなし",IF(AND(申込書!$AH$4="GIGAスクールパック",SUM($Q111,$S111)&lt;&gt;0),SUM($Q111,$S111),IF(AND(申込書!$AH$4="SKY安心GIGAタブレット",SUM($U111,$W111)&lt;&gt;0),SUM($U111,$W111),"")),"")</f>
        <v/>
      </c>
      <c r="EE111" s="157"/>
      <c r="EF111" s="82"/>
      <c r="EG111" s="80" t="str">
        <f>IF(AND(申込書!$C$107&lt;&gt;"▼プルダウンより選択してください",申込書!$C$107&lt;&gt;"",申込書!$P$107&lt;&gt;"YYYY/MM/DD",$G111&lt;&gt;""),申込書!$P$107,"")</f>
        <v/>
      </c>
      <c r="EH111" s="81" t="str">
        <f>IF(AND(申込書!$C$107&lt;&gt;"▼プルダウンより選択してください",申込書!$C$107&lt;&gt;"",$G111&lt;&gt;""),申込書!$M$107,"")</f>
        <v/>
      </c>
      <c r="EI111" s="81" t="str">
        <f>IF($EG$3&lt;&gt;"コンテンツなし",IF(AND(申込書!$AH$4="GIGAスクールパック",SUM($P111,$R111)&lt;&gt;0),SUM($P111,$R111),IF(AND(申込書!$AH$4="SKY安心GIGAタブレット",SUM($T111,$V111)&lt;&gt;0),SUM($T111,$V111),"")),"")</f>
        <v/>
      </c>
      <c r="EJ111" s="81" t="str">
        <f>IF($EG$3&lt;&gt;"コンテンツなし",IF(AND(申込書!$AH$4="GIGAスクールパック",SUM($Q111,$S111)&lt;&gt;0),SUM($Q111,$S111),IF(AND(申込書!$AH$4="SKY安心GIGAタブレット",SUM($U111,$W111)&lt;&gt;0),SUM($U111,$W111),"")),"")</f>
        <v/>
      </c>
      <c r="EK111" s="157"/>
      <c r="EL111" s="82"/>
      <c r="EM111" s="80" t="str">
        <f>IF(AND(申込書!$C$108&lt;&gt;"▼プルダウンより選択してください",申込書!$C$108&lt;&gt;"",申込書!$P$108&lt;&gt;"YYYY/MM/DD",$G111&lt;&gt;""),申込書!$P$108,"")</f>
        <v/>
      </c>
      <c r="EN111" s="81" t="str">
        <f>IF(AND(申込書!$C$108&lt;&gt;"▼プルダウンより選択してください",申込書!$C$108&lt;&gt;"",$G111&lt;&gt;""),申込書!$M$108,"")</f>
        <v/>
      </c>
      <c r="EO111" s="81" t="str">
        <f>IF($EM$3&lt;&gt;"コンテンツなし",IF(AND(申込書!$AH$4="GIGAスクールパック",SUM($P111,$R111)&lt;&gt;0),SUM($P111,$R111),IF(AND(申込書!$AH$4="SKY安心GIGAタブレット",SUM($T111,$V111)&lt;&gt;0),SUM($T111,$V111),"")),"")</f>
        <v/>
      </c>
      <c r="EP111" s="81" t="str">
        <f>IF($EM$3&lt;&gt;"コンテンツなし",IF(AND(申込書!$AH$4="GIGAスクールパック",SUM($Q111,$S111)&lt;&gt;0),SUM($Q111,$S111),IF(AND(申込書!$AH$4="SKY安心GIGAタブレット",SUM($U111,$W111)&lt;&gt;0),SUM($U111,$W111),"")),"")</f>
        <v/>
      </c>
      <c r="EQ111" s="157"/>
      <c r="ER111" s="82"/>
      <c r="ES111" s="80" t="str">
        <f>IF(AND(申込書!$C$109&lt;&gt;"▼プルダウンより選択してください",申込書!$C$109&lt;&gt;"",申込書!$P$109&lt;&gt;"YYYY/MM/DD",$G111&lt;&gt;""),申込書!$P$109,"")</f>
        <v/>
      </c>
      <c r="ET111" s="81" t="str">
        <f>IF(AND(申込書!$C$109&lt;&gt;"▼プルダウンより選択してください",申込書!$C$109&lt;&gt;"",$G111&lt;&gt;""),申込書!$M$109,"")</f>
        <v/>
      </c>
      <c r="EU111" s="81" t="str">
        <f>IF($ES$3&lt;&gt;"コンテンツなし",IF(AND(申込書!$AH$4="GIGAスクールパック",SUM($P111,$R111)&lt;&gt;0),SUM($P111,$R111),IF(AND(申込書!$AH$4="SKY安心GIGAタブレット",SUM($T111,$V111)&lt;&gt;0),SUM($T111,$V111),"")),"")</f>
        <v/>
      </c>
      <c r="EV111" s="81" t="str">
        <f>IF($ES$3&lt;&gt;"コンテンツなし",IF(AND(申込書!$AH$4="GIGAスクールパック",SUM($Q111,$S111)&lt;&gt;0),SUM($Q111,$S111),IF(AND(申込書!$AH$4="SKY安心GIGAタブレット",SUM($U111,$W111)&lt;&gt;0),SUM($U111,$W111),"")),"")</f>
        <v/>
      </c>
      <c r="EW111" s="157"/>
      <c r="EX111" s="82"/>
      <c r="EY111" s="80" t="str">
        <f>IF(AND(申込書!$C$110&lt;&gt;"▼プルダウンより選択してください",申込書!$C$110&lt;&gt;"",申込書!$P$110&lt;&gt;"YYYY/MM/DD",$G111&lt;&gt;""),申込書!$P$110,"")</f>
        <v/>
      </c>
      <c r="EZ111" s="81" t="str">
        <f>IF(AND(申込書!$C$110&lt;&gt;"▼プルダウンより選択してください",申込書!$C$110&lt;&gt;"",$G111&lt;&gt;""),申込書!$M$110,"")</f>
        <v/>
      </c>
      <c r="FA111" s="81" t="str">
        <f>IF($EY$3&lt;&gt;"コンテンツなし",IF(AND(申込書!$AH$4="GIGAスクールパック",SUM($P111,$R111)&lt;&gt;0),SUM($P111,$R111),IF(AND(申込書!$AH$4="SKY安心GIGAタブレット",SUM($T111,$V111)&lt;&gt;0),SUM($T111,$V111),"")),"")</f>
        <v/>
      </c>
      <c r="FB111" s="81" t="str">
        <f>IF($EY$3&lt;&gt;"コンテンツなし",IF(AND(申込書!$AH$4="GIGAスクールパック",SUM($Q111,$S111)&lt;&gt;0),SUM($Q111,$S111),IF(AND(申込書!$AH$4="SKY安心GIGAタブレット",SUM($U111,$W111)&lt;&gt;0),SUM($U111,$W111),"")),"")</f>
        <v/>
      </c>
      <c r="FC111" s="157"/>
      <c r="FD111" s="82"/>
      <c r="FE111" s="80" t="str">
        <f>IF(AND(申込書!$C$111&lt;&gt;"▼プルダウンより選択してください",申込書!$C$111&lt;&gt;"",申込書!$P$111&lt;&gt;"YYYY/MM/DD",$G111&lt;&gt;""),申込書!$P$111,"")</f>
        <v/>
      </c>
      <c r="FF111" s="81" t="str">
        <f>IF(AND(申込書!$C$111&lt;&gt;"▼プルダウンより選択してください",申込書!$C$111&lt;&gt;"",$G111&lt;&gt;""),申込書!$M$111,"")</f>
        <v/>
      </c>
      <c r="FG111" s="81" t="str">
        <f>IF($FE$3&lt;&gt;"コンテンツなし",IF(AND(申込書!$AH$4="GIGAスクールパック",SUM($P111,$R111)&lt;&gt;0),SUM($P111,$R111),IF(AND(申込書!$AH$4="SKY安心GIGAタブレット",SUM($T111,$V111)&lt;&gt;0),SUM($T111,$V111),"")),"")</f>
        <v/>
      </c>
      <c r="FH111" s="81" t="str">
        <f>IF($FE$3&lt;&gt;"コンテンツなし",IF(AND(申込書!$AH$4="GIGAスクールパック",SUM($Q111,$S111)&lt;&gt;0),SUM($Q111,$S111),IF(AND(申込書!$AH$4="SKY安心GIGAタブレット",SUM($U111,$W111)&lt;&gt;0),SUM($U111,$W111),"")),"")</f>
        <v/>
      </c>
      <c r="FI111" s="157"/>
      <c r="FJ111" s="82"/>
      <c r="FK111" s="80" t="str">
        <f>IF(AND(申込書!$C$112&lt;&gt;"▼プルダウンより選択してください",申込書!$C$112&lt;&gt;"",申込書!$P$112&lt;&gt;"YYYY/MM/DD",$G111&lt;&gt;""),申込書!$P$112,"")</f>
        <v/>
      </c>
      <c r="FL111" s="81" t="str">
        <f>IF(AND(申込書!$C$112&lt;&gt;"▼プルダウンより選択してください",申込書!$C$112&lt;&gt;"",$G111&lt;&gt;""),申込書!$M$112,"")</f>
        <v/>
      </c>
      <c r="FM111" s="81" t="str">
        <f>IF($FK$3&lt;&gt;"コンテンツなし",IF(AND(申込書!$AH$4="GIGAスクールパック",SUM($P111,$R111)&lt;&gt;0),SUM($P111,$R111),IF(AND(申込書!$AH$4="SKY安心GIGAタブレット",SUM($T111,$V111)&lt;&gt;0),SUM($T111,$V111),"")),"")</f>
        <v/>
      </c>
      <c r="FN111" s="81" t="str">
        <f>IF($FK$3&lt;&gt;"コンテンツなし",IF(AND(申込書!$AH$4="GIGAスクールパック",SUM($Q111,$S111)&lt;&gt;0),SUM($Q111,$S111),IF(AND(申込書!$AH$4="SKY安心GIGAタブレット",SUM($U111,$W111)&lt;&gt;0),SUM($U111,$W111),"")),"")</f>
        <v/>
      </c>
      <c r="FO111" s="157"/>
      <c r="FP111" s="82"/>
      <c r="FQ111" s="80" t="str">
        <f>IF(AND(申込書!$C$113&lt;&gt;"▼プルダウンより選択してください",申込書!$C$113&lt;&gt;"",申込書!$P$113&lt;&gt;"YYYY/MM/DD",$G111&lt;&gt;""),申込書!$P$113,"")</f>
        <v/>
      </c>
      <c r="FR111" s="81" t="str">
        <f>IF(AND(申込書!$C$113&lt;&gt;"▼プルダウンより選択してください",申込書!$C$113&lt;&gt;"",$G111&lt;&gt;""),申込書!$M$113,"")</f>
        <v/>
      </c>
      <c r="FS111" s="81" t="str">
        <f>IF($FQ$3&lt;&gt;"コンテンツなし",IF(AND(申込書!$AH$4="GIGAスクールパック",SUM($P111,$R111)&lt;&gt;0),SUM($P111,$R111),IF(AND(申込書!$AH$4="SKY安心GIGAタブレット",SUM($T111,$V111)&lt;&gt;0),SUM($T111,$V111),"")),"")</f>
        <v/>
      </c>
      <c r="FT111" s="81" t="str">
        <f>IF($FQ$3&lt;&gt;"コンテンツなし",IF(AND(申込書!$AH$4="GIGAスクールパック",SUM($Q111,$S111)&lt;&gt;0),SUM($Q111,$S111),IF(AND(申込書!$AH$4="SKY安心GIGAタブレット",SUM($U111,$W111)&lt;&gt;0),SUM($U111,$W111),"")),"")</f>
        <v/>
      </c>
      <c r="FU111" s="157"/>
      <c r="FV111" s="82"/>
      <c r="FW111" s="80" t="str">
        <f>IF(AND(申込書!$C$114&lt;&gt;"▼プルダウンより選択してください",申込書!$C$114&lt;&gt;"",申込書!$P$114&lt;&gt;"YYYY/MM/DD",$G111&lt;&gt;""),申込書!$P$114,"")</f>
        <v/>
      </c>
      <c r="FX111" s="81" t="str">
        <f>IF(AND(申込書!$C$114&lt;&gt;"▼プルダウンより選択してください",申込書!$C$114&lt;&gt;"",$G111&lt;&gt;""),申込書!$M$114,"")</f>
        <v/>
      </c>
      <c r="FY111" s="81" t="str">
        <f>IF($FW$3&lt;&gt;"コンテンツなし",IF(AND(申込書!$AH$4="GIGAスクールパック",SUM($P111,$R111)&lt;&gt;0),SUM($P111,$R111),IF(AND(申込書!$AH$4="SKY安心GIGAタブレット",SUM($T111,$V111)&lt;&gt;0),SUM($T111,$V111),"")),"")</f>
        <v/>
      </c>
      <c r="FZ111" s="81" t="str">
        <f>IF($FW$3&lt;&gt;"コンテンツなし",IF(AND(申込書!$AH$4="GIGAスクールパック",SUM($Q111,$S111)&lt;&gt;0),SUM($Q111,$S111),IF(AND(申込書!$AH$4="SKY安心GIGAタブレット",SUM($U111,$W111)&lt;&gt;0),SUM($U111,$W111),"")),"")</f>
        <v/>
      </c>
      <c r="GA111" s="157"/>
      <c r="GB111" s="82"/>
      <c r="GC111" s="80" t="str">
        <f>IF(AND(申込書!$C$115&lt;&gt;"▼プルダウンより選択してください",申込書!$C$115&lt;&gt;"",申込書!$P$115&lt;&gt;"YYYY/MM/DD",$G111&lt;&gt;""),申込書!$P$115,"")</f>
        <v/>
      </c>
      <c r="GD111" s="81" t="str">
        <f>IF(AND(申込書!$C$115&lt;&gt;"▼プルダウンより選択してください",申込書!$C$115&lt;&gt;"",$G111&lt;&gt;""),申込書!$M$115,"")</f>
        <v/>
      </c>
      <c r="GE111" s="81" t="str">
        <f>IF($GC$3&lt;&gt;"コンテンツなし",IF(AND(申込書!$AH$4="GIGAスクールパック",SUM($P111,$R111)&lt;&gt;0),SUM($P111,$R111),IF(AND(申込書!$AH$4="SKY安心GIGAタブレット",SUM($T111,$V111)&lt;&gt;0),SUM($T111,$V111),"")),"")</f>
        <v/>
      </c>
      <c r="GF111" s="81" t="str">
        <f>IF($GC$3&lt;&gt;"コンテンツなし",IF(AND(申込書!$AH$4="GIGAスクールパック",SUM($Q111,$S111)&lt;&gt;0),SUM($Q111,$S111),IF(AND(申込書!$AH$4="SKY安心GIGAタブレット",SUM($U111,$W111)&lt;&gt;0),SUM($U111,$W111),"")),"")</f>
        <v/>
      </c>
      <c r="GG111" s="157"/>
      <c r="GH111" s="82"/>
      <c r="GI111" s="80" t="str">
        <f>IF(AND(申込書!$C$116&lt;&gt;"▼プルダウンより選択してください",申込書!$C$116&lt;&gt;"",申込書!$P$116&lt;&gt;"YYYY/MM/DD",$G111&lt;&gt;""),申込書!$P$116,"")</f>
        <v/>
      </c>
      <c r="GJ111" s="81" t="str">
        <f>IF(AND(申込書!$C$116&lt;&gt;"▼プルダウンより選択してください",申込書!$C$116&lt;&gt;"",$G111&lt;&gt;""),申込書!$M$116,"")</f>
        <v/>
      </c>
      <c r="GK111" s="81" t="str">
        <f>IF($GI$3&lt;&gt;"コンテンツなし",IF(AND(申込書!$AH$4="GIGAスクールパック",SUM($P111,$R111)&lt;&gt;0),SUM($P111,$R111),IF(AND(申込書!$AH$4="SKY安心GIGAタブレット",SUM($T111,$V111)&lt;&gt;0),SUM($T111,$V111),"")),"")</f>
        <v/>
      </c>
      <c r="GL111" s="81" t="str">
        <f>IF($GI$3&lt;&gt;"コンテンツなし",IF(AND(申込書!$AH$4="GIGAスクールパック",SUM($Q111,$S111)&lt;&gt;0),SUM($Q111,$S111),IF(AND(申込書!$AH$4="SKY安心GIGAタブレット",SUM($U111,$W111)&lt;&gt;0),SUM($U111,$W111),"")),"")</f>
        <v/>
      </c>
      <c r="GM111" s="157"/>
      <c r="GN111" s="82"/>
      <c r="GO111" s="80" t="str">
        <f>IF(AND(申込書!$C$117&lt;&gt;"▼プルダウンより選択してください",申込書!$C$117&lt;&gt;"",申込書!$P$117&lt;&gt;"YYYY/MM/DD",$G111&lt;&gt;""),申込書!$P$117,"")</f>
        <v/>
      </c>
      <c r="GP111" s="81" t="str">
        <f>IF(AND(申込書!$C$117&lt;&gt;"▼プルダウンより選択してください",申込書!$C$117&lt;&gt;"",$G111&lt;&gt;""),申込書!$M$117,"")</f>
        <v/>
      </c>
      <c r="GQ111" s="81" t="str">
        <f>IF($GO$3&lt;&gt;"コンテンツなし",IF(AND(申込書!$AH$4="GIGAスクールパック",SUM($P111,$R111)&lt;&gt;0),SUM($P111,$R111),IF(AND(申込書!$AH$4="SKY安心GIGAタブレット",SUM($T111,$V111)&lt;&gt;0),SUM($T111,$V111),"")),"")</f>
        <v/>
      </c>
      <c r="GR111" s="81" t="str">
        <f>IF($GO$3&lt;&gt;"コンテンツなし",IF(AND(申込書!$AH$4="GIGAスクールパック",SUM($Q111,$S111)&lt;&gt;0),SUM($Q111,$S111),IF(AND(申込書!$AH$4="SKY安心GIGAタブレット",SUM($U111,$W111)&lt;&gt;0),SUM($U111,$W111),"")),"")</f>
        <v/>
      </c>
      <c r="GS111" s="157"/>
      <c r="GT111" s="82"/>
      <c r="GU111" s="80" t="str">
        <f>IF(AND(申込書!$C$118&lt;&gt;"▼プルダウンより選択してください",申込書!$C$118&lt;&gt;"",申込書!$P$118&lt;&gt;"YYYY/MM/DD",$G111&lt;&gt;""),申込書!$P$118,"")</f>
        <v/>
      </c>
      <c r="GV111" s="81" t="str">
        <f>IF(AND(申込書!$C$118&lt;&gt;"▼プルダウンより選択してください",申込書!$C$118&lt;&gt;"",$G111&lt;&gt;""),申込書!$M$118,"")</f>
        <v/>
      </c>
      <c r="GW111" s="81" t="str">
        <f>IF($GU$3&lt;&gt;"コンテンツなし",IF(AND(申込書!$AH$4="GIGAスクールパック",SUM($P111,$R111)&lt;&gt;0),SUM($P111,$R111),IF(AND(申込書!$AH$4="SKY安心GIGAタブレット",SUM($T111,$V111)&lt;&gt;0),SUM($T111,$V111),"")),"")</f>
        <v/>
      </c>
      <c r="GX111" s="81" t="str">
        <f>IF($GU$3&lt;&gt;"コンテンツなし",IF(AND(申込書!$AH$4="GIGAスクールパック",SUM($Q111,$S111)&lt;&gt;0),SUM($Q111,$S111),IF(AND(申込書!$AH$4="SKY安心GIGAタブレット",SUM($U111,$W111)&lt;&gt;0),SUM($U111,$W111),"")),"")</f>
        <v/>
      </c>
      <c r="GY111" s="157"/>
      <c r="GZ111" s="82"/>
      <c r="HA111" s="80" t="str">
        <f>IF(AND(申込書!$C$119&lt;&gt;"▼プルダウンより選択してください",申込書!$C$119&lt;&gt;"",申込書!$P$119&lt;&gt;"YYYY/MM/DD",$G111&lt;&gt;""),申込書!$P$119,"")</f>
        <v/>
      </c>
      <c r="HB111" s="81" t="str">
        <f>IF(AND(申込書!$C$119&lt;&gt;"▼プルダウンより選択してください",申込書!$C$119&lt;&gt;"",$G111&lt;&gt;""),申込書!$M$119,"")</f>
        <v/>
      </c>
      <c r="HC111" s="81" t="str">
        <f>IF($HA$3&lt;&gt;"コンテンツなし",IF(AND(申込書!$AH$4="GIGAスクールパック",SUM($P111,$R111)&lt;&gt;0),SUM($P111,$R111),IF(AND(申込書!$AH$4="SKY安心GIGAタブレット",SUM($T111,$V111)&lt;&gt;0),SUM($T111,$V111),"")),"")</f>
        <v/>
      </c>
      <c r="HD111" s="81" t="str">
        <f>IF($HA$3&lt;&gt;"コンテンツなし",IF(AND(申込書!$AH$4="GIGAスクールパック",SUM($Q111,$S111)&lt;&gt;0),SUM($Q111,$S111),IF(AND(申込書!$AH$4="SKY安心GIGAタブレット",SUM($U111,$W111)&lt;&gt;0),SUM($U111,$W111),"")),"")</f>
        <v/>
      </c>
      <c r="HE111" s="157"/>
      <c r="HF111" s="82"/>
      <c r="HG111" s="83"/>
    </row>
    <row r="112" spans="2:215" ht="26.85" customHeight="1">
      <c r="B112" s="62">
        <f t="shared" si="1"/>
        <v>107</v>
      </c>
      <c r="C112" s="63"/>
      <c r="D112" s="64"/>
      <c r="E112" s="207"/>
      <c r="F112" s="65"/>
      <c r="G112" s="66"/>
      <c r="H112" s="67"/>
      <c r="I112" s="68"/>
      <c r="J112" s="69"/>
      <c r="K112" s="70"/>
      <c r="L112" s="71"/>
      <c r="M112" s="72"/>
      <c r="N112" s="73"/>
      <c r="O112" s="74"/>
      <c r="P112" s="179"/>
      <c r="Q112" s="180"/>
      <c r="R112" s="180"/>
      <c r="S112" s="181"/>
      <c r="T112" s="179"/>
      <c r="U112" s="180"/>
      <c r="V112" s="182"/>
      <c r="W112" s="181"/>
      <c r="X112" s="75"/>
      <c r="Y112" s="76"/>
      <c r="Z112" s="77"/>
      <c r="AA112" s="78"/>
      <c r="AB112" s="79"/>
      <c r="AC112" s="79"/>
      <c r="AD112" s="79"/>
      <c r="AE112" s="77"/>
      <c r="AF112" s="139"/>
      <c r="AG112" s="139"/>
      <c r="AH112" s="139"/>
      <c r="AI112" s="80" t="str">
        <f>IF(AND(申込書!$C$90&lt;&gt;"▼プルダウンより選択してください",申込書!$C$90&lt;&gt;"",申込書!$P$90&lt;&gt;"YYYY/MM/DD",$G112&lt;&gt;""),申込書!$P$90,"")</f>
        <v/>
      </c>
      <c r="AJ112" s="81" t="str">
        <f>IF(AND(申込書!$C$90&lt;&gt;"▼プルダウンより選択してください",申込書!$C$90&lt;&gt;"",$G112&lt;&gt;""),申込書!$M$90,"")</f>
        <v/>
      </c>
      <c r="AK112" s="81" t="str">
        <f>IF($AI$3&lt;&gt;"コンテンツなし",IF(AND(申込書!$AH$4="GIGAスクールパック",SUM($P112,$R112)&lt;&gt;0),SUM($P112,$R112),IF(AND(申込書!$AH$4="SKY安心GIGAタブレット",SUM($T112,$V112)&lt;&gt;0),SUM($T112,$V112),"")),"")</f>
        <v/>
      </c>
      <c r="AL112" s="81" t="str">
        <f>IF($AI$3&lt;&gt;"コンテンツなし",IF(AND(申込書!$AH$4="GIGAスクールパック",SUM($Q112,$S112)&lt;&gt;0),SUM($Q112,$S112),IF(AND(申込書!$AH$4="SKY安心GIGAタブレット",SUM($U112,$W112)&lt;&gt;0),SUM($U112,$W112),"")),"")</f>
        <v/>
      </c>
      <c r="AM112" s="157"/>
      <c r="AN112" s="82"/>
      <c r="AO112" s="80" t="str">
        <f>IF(AND(申込書!$C$91&lt;&gt;"▼プルダウンより選択してください",申込書!$C$91&lt;&gt;"",申込書!$P$91&lt;&gt;"YYYY/MM/DD",$G112&lt;&gt;""),申込書!$P$91,"")</f>
        <v/>
      </c>
      <c r="AP112" s="81" t="str">
        <f>IF(AND(申込書!$C$91&lt;&gt;"▼プルダウンより選択してください",申込書!$C$91&lt;&gt;"",$G112&lt;&gt;""),申込書!$M$91,"")</f>
        <v/>
      </c>
      <c r="AQ112" s="81" t="str">
        <f>IF($AO$3&lt;&gt;"コンテンツなし",IF(AND(申込書!$AH$4="GIGAスクールパック",SUM($P112,$R112)&lt;&gt;0),SUM($P112,$R112),IF(AND(申込書!$AH$4="SKY安心GIGAタブレット",SUM($T112,$V112)&lt;&gt;0),SUM($T112,$V112),"")),"")</f>
        <v/>
      </c>
      <c r="AR112" s="81" t="str">
        <f>IF($AO$3&lt;&gt;"コンテンツなし",IF(AND(申込書!$AH$4="GIGAスクールパック",SUM($Q112,$S112)&lt;&gt;0),SUM($Q112,$S112),IF(AND(申込書!$AH$4="SKY安心GIGAタブレット",SUM($U112,$W112)&lt;&gt;0),SUM($U112,$W112),"")),"")</f>
        <v/>
      </c>
      <c r="AS112" s="157"/>
      <c r="AT112" s="82"/>
      <c r="AU112" s="80" t="str">
        <f>IF(AND(申込書!$C$92&lt;&gt;"▼プルダウンより選択してください",申込書!$C$92&lt;&gt;"",申込書!$P$92&lt;&gt;"YYYY/MM/DD",$G112&lt;&gt;""),申込書!$P$92,"")</f>
        <v/>
      </c>
      <c r="AV112" s="81" t="str">
        <f>IF(AND(申込書!$C$92&lt;&gt;"▼プルダウンより選択してください",申込書!$C$92&lt;&gt;"",$G112&lt;&gt;""),申込書!$M$92,"")</f>
        <v/>
      </c>
      <c r="AW112" s="81" t="str">
        <f>IF($AU$3&lt;&gt;"コンテンツなし",IF(AND(申込書!$AH$4="GIGAスクールパック",SUM($P112,$R112)&lt;&gt;0),SUM($P112,$R112),IF(AND(申込書!$AH$4="SKY安心GIGAタブレット",SUM($T112,$V112)&lt;&gt;0),SUM($T112,$V112),"")),"")</f>
        <v/>
      </c>
      <c r="AX112" s="81" t="str">
        <f>IF($AU$3&lt;&gt;"コンテンツなし",IF(AND(申込書!$AH$4="GIGAスクールパック",SUM($Q112,$S112)&lt;&gt;0),SUM($Q112,$S112),IF(AND(申込書!$AH$4="SKY安心GIGAタブレット",SUM($U112,$W112)&lt;&gt;0),SUM($U112,$W112),"")),"")</f>
        <v/>
      </c>
      <c r="AY112" s="157"/>
      <c r="AZ112" s="82"/>
      <c r="BA112" s="80" t="str">
        <f>IF(AND(申込書!$C$93&lt;&gt;"▼プルダウンより選択してください",申込書!$C$93&lt;&gt;"",申込書!$P$93&lt;&gt;"YYYY/MM/DD",$G112&lt;&gt;""),申込書!$P$93,"")</f>
        <v/>
      </c>
      <c r="BB112" s="81" t="str">
        <f>IF(AND(申込書!$C$93&lt;&gt;"▼プルダウンより選択してください",申込書!$C$93&lt;&gt;"",申込書!$M$93&gt;=1,$G112&lt;&gt;""),申込書!$M$93,"")</f>
        <v/>
      </c>
      <c r="BC112" s="81" t="str">
        <f>IF($BA$3&lt;&gt;"コンテンツなし",IF(AND(申込書!$AH$4="GIGAスクールパック",SUM($P112,$R112)&lt;&gt;0),SUM($P112,$R112),IF(AND(申込書!$AH$4="SKY安心GIGAタブレット",SUM($T112,$V112)&lt;&gt;0),SUM($T112,$V112),"")),"")</f>
        <v/>
      </c>
      <c r="BD112" s="81" t="str">
        <f>IF($BA$3&lt;&gt;"コンテンツなし",IF(AND(申込書!$AH$4="GIGAスクールパック",SUM($Q112,$S112)&lt;&gt;0),SUM($Q112,$S112),IF(AND(申込書!$AH$4="SKY安心GIGAタブレット",SUM($U112,$W112)&lt;&gt;0),SUM($U112,$W112),"")),"")</f>
        <v/>
      </c>
      <c r="BE112" s="157"/>
      <c r="BF112" s="82"/>
      <c r="BG112" s="80" t="str">
        <f>IF(AND(申込書!$C$94&lt;&gt;"▼プルダウンより選択してください",申込書!$C$94&lt;&gt;"",申込書!$P$94&lt;&gt;"YYYY/MM/DD",$G112&lt;&gt;""),申込書!$P$94,"")</f>
        <v/>
      </c>
      <c r="BH112" s="81" t="str">
        <f>IF(AND(申込書!$C$94&lt;&gt;"▼プルダウンより選択してください",申込書!$C$94&lt;&gt;"",$G112&lt;&gt;""),申込書!$M$94,"")</f>
        <v/>
      </c>
      <c r="BI112" s="81" t="str">
        <f>IF($BG$3&lt;&gt;"コンテンツなし",IF(AND(申込書!$AH$4="GIGAスクールパック",SUM($P112,$R112)&lt;&gt;0),SUM($P112,$R112),IF(AND(申込書!$AH$4="SKY安心GIGAタブレット",SUM($T112,$V112)&lt;&gt;0),SUM($T112,$V112),"")),"")</f>
        <v/>
      </c>
      <c r="BJ112" s="81" t="str">
        <f>IF($BG$3&lt;&gt;"コンテンツなし",IF(AND(申込書!$AH$4="GIGAスクールパック",SUM($Q112,$S112)&lt;&gt;0),SUM($Q112,$S112),IF(AND(申込書!$AH$4="SKY安心GIGAタブレット",SUM($U112,$W112)&lt;&gt;0),SUM($U112,$W112),"")),"")</f>
        <v/>
      </c>
      <c r="BK112" s="157"/>
      <c r="BL112" s="82"/>
      <c r="BM112" s="80" t="str">
        <f>IF(AND(申込書!$C$95&lt;&gt;"▼プルダウンより選択してください",申込書!$C$95&lt;&gt;"",申込書!$P$95&lt;&gt;"YYYY/MM/DD",$G112&lt;&gt;""),申込書!$P$95,"")</f>
        <v/>
      </c>
      <c r="BN112" s="81" t="str">
        <f>IF(AND(申込書!$C$95&lt;&gt;"▼プルダウンより選択してください",申込書!$C$95&lt;&gt;"",$G112&lt;&gt;""),申込書!$M$95,"")</f>
        <v/>
      </c>
      <c r="BO112" s="81" t="str">
        <f>IF($BM$3&lt;&gt;"コンテンツなし",IF(AND(申込書!$AH$4="GIGAスクールパック",SUM($P112,$R112)&lt;&gt;0),SUM($P112,$R112),IF(AND(申込書!$AH$4="SKY安心GIGAタブレット",SUM($T112,$V112)&lt;&gt;0),SUM($T112,$V112),"")),"")</f>
        <v/>
      </c>
      <c r="BP112" s="81" t="str">
        <f>IF($BM$3&lt;&gt;"コンテンツなし",IF(AND(申込書!$AH$4="GIGAスクールパック",SUM($Q112,$S112)&lt;&gt;0),SUM($Q112,$S112),IF(AND(申込書!$AH$4="SKY安心GIGAタブレット",SUM($U112,$W112)&lt;&gt;0),SUM($U112,$W112),"")),"")</f>
        <v/>
      </c>
      <c r="BQ112" s="157"/>
      <c r="BR112" s="82"/>
      <c r="BS112" s="80" t="str">
        <f>IF(AND(申込書!$C$96&lt;&gt;"▼プルダウンより選択してください",申込書!$C$96&lt;&gt;"",申込書!$P$96&lt;&gt;"YYYY/MM/DD",$G112&lt;&gt;""),申込書!$P$96,"")</f>
        <v/>
      </c>
      <c r="BT112" s="81" t="str">
        <f>IF(AND(申込書!$C$96&lt;&gt;"▼プルダウンより選択してください",申込書!$C$96&lt;&gt;"",$G112&lt;&gt;""),申込書!$M$96,"")</f>
        <v/>
      </c>
      <c r="BU112" s="81" t="str">
        <f>IF($BS$3&lt;&gt;"コンテンツなし",IF(AND(申込書!$AH$4="GIGAスクールパック",SUM($P112,$R112)&lt;&gt;0),SUM($P112,$R112),IF(AND(申込書!$AH$4="SKY安心GIGAタブレット",SUM($T112,$V112)&lt;&gt;0),SUM($T112,$V112),"")),"")</f>
        <v/>
      </c>
      <c r="BV112" s="81" t="str">
        <f>IF($BS$3&lt;&gt;"コンテンツなし",IF(AND(申込書!$AH$4="GIGAスクールパック",SUM($Q112,$S112)&lt;&gt;0),SUM($Q112,$S112),IF(AND(申込書!$AH$4="SKY安心GIGAタブレット",SUM($U112,$W112)&lt;&gt;0),SUM($U112,$W112),"")),"")</f>
        <v/>
      </c>
      <c r="BW112" s="157"/>
      <c r="BX112" s="82"/>
      <c r="BY112" s="80" t="str">
        <f>IF(AND(申込書!$C$97&lt;&gt;"▼プルダウンより選択してください",申込書!$C$97&lt;&gt;"",申込書!$P$97&lt;&gt;"YYYY/MM/DD",$G112&lt;&gt;""),申込書!$P$97,"")</f>
        <v/>
      </c>
      <c r="BZ112" s="81" t="str">
        <f>IF(AND(申込書!$C$97&lt;&gt;"▼プルダウンより選択してください",申込書!$C$97&lt;&gt;"",$G112&lt;&gt;""),申込書!$M$97,"")</f>
        <v/>
      </c>
      <c r="CA112" s="81" t="str">
        <f>IF($BY$3&lt;&gt;"コンテンツなし",IF(AND(申込書!$AH$4="GIGAスクールパック",SUM($P112,$R112)&lt;&gt;0),SUM($P112,$R112),IF(AND(申込書!$AH$4="SKY安心GIGAタブレット",SUM($T112,$V112)&lt;&gt;0),SUM($T112,$V112),"")),"")</f>
        <v/>
      </c>
      <c r="CB112" s="81" t="str">
        <f>IF($BY$3&lt;&gt;"コンテンツなし",IF(AND(申込書!$AH$4="GIGAスクールパック",SUM($Q112,$S112)&lt;&gt;0),SUM($Q112,$S112),IF(AND(申込書!$AH$4="SKY安心GIGAタブレット",SUM($U112,$W112)&lt;&gt;0),SUM($U112,$W112),"")),"")</f>
        <v/>
      </c>
      <c r="CC112" s="157"/>
      <c r="CD112" s="82"/>
      <c r="CE112" s="80" t="str">
        <f>IF(AND(申込書!$C$98&lt;&gt;"▼プルダウンより選択してください",申込書!$C$98&lt;&gt;"",申込書!$P$98&lt;&gt;"YYYY/MM/DD",$G112&lt;&gt;""),申込書!$P$98,"")</f>
        <v/>
      </c>
      <c r="CF112" s="81" t="str">
        <f>IF(AND(申込書!$C$98&lt;&gt;"▼プルダウンより選択してください",申込書!$C$98&lt;&gt;"",$G112&lt;&gt;""),申込書!$M$98,"")</f>
        <v/>
      </c>
      <c r="CG112" s="81" t="str">
        <f>IF($CE$3&lt;&gt;"コンテンツなし",IF(AND(申込書!$AH$4="GIGAスクールパック",SUM($P112,$R112)&lt;&gt;0),SUM($P112,$R112),IF(AND(申込書!$AH$4="SKY安心GIGAタブレット",SUM($T112,$V112)&lt;&gt;0),SUM($T112,$V112),"")),"")</f>
        <v/>
      </c>
      <c r="CH112" s="81" t="str">
        <f>IF($CE$3&lt;&gt;"コンテンツなし",IF(AND(申込書!$AH$4="GIGAスクールパック",SUM($Q112,$S112)&lt;&gt;0),SUM($Q112,$S112),IF(AND(申込書!$AH$4="SKY安心GIGAタブレット",SUM($U112,$W112)&lt;&gt;0),SUM($U112,$W112),"")),"")</f>
        <v/>
      </c>
      <c r="CI112" s="157"/>
      <c r="CJ112" s="82"/>
      <c r="CK112" s="80" t="str">
        <f>IF(AND(申込書!$C$99&lt;&gt;"▼プルダウンより選択してください",申込書!$C$99&lt;&gt;"",申込書!$P$99&lt;&gt;"YYYY/MM/DD",$G112&lt;&gt;""),申込書!$P$99,"")</f>
        <v/>
      </c>
      <c r="CL112" s="81" t="str">
        <f>IF(AND(申込書!$C$99&lt;&gt;"▼プルダウンより選択してください",申込書!$C$99&lt;&gt;"",$G112&lt;&gt;""),申込書!$M$99,"")</f>
        <v/>
      </c>
      <c r="CM112" s="81" t="str">
        <f>IF($CK$3&lt;&gt;"コンテンツなし",IF(AND(申込書!$AH$4="GIGAスクールパック",SUM($P112,$R112)&lt;&gt;0),SUM($P112,$R112),IF(AND(申込書!$AH$4="SKY安心GIGAタブレット",SUM($T112,$V112)&lt;&gt;0),SUM($T112,$V112),"")),"")</f>
        <v/>
      </c>
      <c r="CN112" s="81" t="str">
        <f>IF($CK$3&lt;&gt;"コンテンツなし",IF(AND(申込書!$AH$4="GIGAスクールパック",SUM($Q112,$S112)&lt;&gt;0),SUM($Q112,$S112),IF(AND(申込書!$AH$4="SKY安心GIGAタブレット",SUM($U112,$W112)&lt;&gt;0),SUM($U112,$W112),"")),"")</f>
        <v/>
      </c>
      <c r="CO112" s="157"/>
      <c r="CP112" s="82"/>
      <c r="CQ112" s="80" t="str">
        <f>IF(AND(申込書!$C$100&lt;&gt;"▼プルダウンより選択してください",申込書!$C$100&lt;&gt;"",申込書!$P$100&lt;&gt;"YYYY/MM/DD",$G112&lt;&gt;""),申込書!$P$100,"")</f>
        <v/>
      </c>
      <c r="CR112" s="81" t="str">
        <f>IF(AND(申込書!$C$100&lt;&gt;"▼プルダウンより選択してください",申込書!$C$100&lt;&gt;"",$G112&lt;&gt;""),申込書!$M$100,"")</f>
        <v/>
      </c>
      <c r="CS112" s="81" t="str">
        <f>IF($CQ$3&lt;&gt;"コンテンツなし",IF(AND(申込書!$AH$4="GIGAスクールパック",SUM($P112,$R112)&lt;&gt;0),SUM($P112,$R112),IF(AND(申込書!$AH$4="SKY安心GIGAタブレット",SUM($T112,$V112)&lt;&gt;0),SUM($T112,$V112),"")),"")</f>
        <v/>
      </c>
      <c r="CT112" s="81" t="str">
        <f>IF($CQ$3&lt;&gt;"コンテンツなし",IF(AND(申込書!$AH$4="GIGAスクールパック",SUM($Q112,$S112)&lt;&gt;0),SUM($Q112,$S112),IF(AND(申込書!$AH$4="SKY安心GIGAタブレット",SUM($U112,$W112)&lt;&gt;0),SUM($U112,$W112),"")),"")</f>
        <v/>
      </c>
      <c r="CU112" s="81"/>
      <c r="CV112" s="82"/>
      <c r="CW112" s="80" t="str">
        <f>IF(AND(申込書!$C$101&lt;&gt;"▼プルダウンより選択してください",申込書!$C$101&lt;&gt;"",申込書!$P$101&lt;&gt;"YYYY/MM/DD",$G112&lt;&gt;""),申込書!$P$101,"")</f>
        <v/>
      </c>
      <c r="CX112" s="81" t="str">
        <f>IF(AND(申込書!$C$101&lt;&gt;"▼プルダウンより選択してください",申込書!$C$101&lt;&gt;"",$G112&lt;&gt;""),申込書!$M$101,"")</f>
        <v/>
      </c>
      <c r="CY112" s="81" t="str">
        <f>IF($CW$3&lt;&gt;"コンテンツなし",IF(AND(申込書!$AH$4="GIGAスクールパック",SUM($P112,$R112)&lt;&gt;0),SUM($P112,$R112),IF(AND(申込書!$AH$4="SKY安心GIGAタブレット",SUM($T112,$V112)&lt;&gt;0),SUM($T112,$V112),"")),"")</f>
        <v/>
      </c>
      <c r="CZ112" s="81" t="str">
        <f>IF($CW$3&lt;&gt;"コンテンツなし",IF(AND(申込書!$AH$4="GIGAスクールパック",SUM($Q112,$S112)&lt;&gt;0),SUM($Q112,$S112),IF(AND(申込書!$AH$4="SKY安心GIGAタブレット",SUM($U112,$W112)&lt;&gt;0),SUM($U112,$W112),"")),"")</f>
        <v/>
      </c>
      <c r="DA112" s="81"/>
      <c r="DB112" s="82"/>
      <c r="DC112" s="80" t="str">
        <f>IF(AND(申込書!$C$102&lt;&gt;"▼プルダウンより選択してください",申込書!$C$102&lt;&gt;"",申込書!$P$102&lt;&gt;"YYYY/MM/DD",$G112&lt;&gt;""),申込書!$P$102,"")</f>
        <v/>
      </c>
      <c r="DD112" s="81" t="str">
        <f>IF(AND(申込書!$C$102&lt;&gt;"▼プルダウンより選択してください",申込書!$C$102&lt;&gt;"",$G112&lt;&gt;""),申込書!$M$102,"")</f>
        <v/>
      </c>
      <c r="DE112" s="81" t="str">
        <f>IF($DC$3&lt;&gt;"コンテンツなし",IF(AND(申込書!$AH$4="GIGAスクールパック",SUM($P112,$R112)&lt;&gt;0),SUM($P112,$R112),IF(AND(申込書!$AH$4="SKY安心GIGAタブレット",SUM($T112,$V112)&lt;&gt;0),SUM($T112,$V112),"")),"")</f>
        <v/>
      </c>
      <c r="DF112" s="81" t="str">
        <f>IF($DC$3&lt;&gt;"コンテンツなし",IF(AND(申込書!$AH$4="GIGAスクールパック",SUM($Q112,$S112)&lt;&gt;0),SUM($Q112,$S112),IF(AND(申込書!$AH$4="SKY安心GIGAタブレット",SUM($U112,$W112)&lt;&gt;0),SUM($U112,$W112),"")),"")</f>
        <v/>
      </c>
      <c r="DG112" s="81"/>
      <c r="DH112" s="82"/>
      <c r="DI112" s="80" t="str">
        <f>IF(AND(申込書!$C$103&lt;&gt;"▼プルダウンより選択してください",申込書!$C$103&lt;&gt;"",申込書!$P$103&lt;&gt;"YYYY/MM/DD",$G112&lt;&gt;""),申込書!$P$103,"")</f>
        <v/>
      </c>
      <c r="DJ112" s="81" t="str">
        <f>IF(AND(申込書!$C$103&lt;&gt;"▼プルダウンより選択してください",申込書!$C$103&lt;&gt;"",$G112&lt;&gt;""),申込書!$M$103,"")</f>
        <v/>
      </c>
      <c r="DK112" s="81" t="str">
        <f>IF($DI$3&lt;&gt;"コンテンツなし",IF(AND(申込書!$AH$4="GIGAスクールパック",SUM($P112,$R112)&lt;&gt;0),SUM($P112,$R112),IF(AND(申込書!$AH$4="SKY安心GIGAタブレット",SUM($T112,$V112)&lt;&gt;0),SUM($T112,$V112),"")),"")</f>
        <v/>
      </c>
      <c r="DL112" s="81" t="str">
        <f>IF($DI$3&lt;&gt;"コンテンツなし",IF(AND(申込書!$AH$4="GIGAスクールパック",SUM($Q112,$S112)&lt;&gt;0),SUM($Q112,$S112),IF(AND(申込書!$AH$4="SKY安心GIGAタブレット",SUM($U112,$W112)&lt;&gt;0),SUM($U112,$W112),"")),"")</f>
        <v/>
      </c>
      <c r="DM112" s="81"/>
      <c r="DN112" s="82"/>
      <c r="DO112" s="80" t="str">
        <f>IF(AND(申込書!$C$104&lt;&gt;"▼プルダウンより選択してください",申込書!$C$104&lt;&gt;"",申込書!$P$104&lt;&gt;"YYYY/MM/DD",$G112&lt;&gt;""),申込書!$P$104,"")</f>
        <v/>
      </c>
      <c r="DP112" s="81" t="str">
        <f>IF(AND(申込書!$C$104&lt;&gt;"▼プルダウンより選択してください",申込書!$C$104&lt;&gt;"",$G112&lt;&gt;""),申込書!$M$104,"")</f>
        <v/>
      </c>
      <c r="DQ112" s="81" t="str">
        <f>IF($DO$3&lt;&gt;"コンテンツなし",IF(AND(申込書!$AH$4="GIGAスクールパック",SUM($P112,$R112)&lt;&gt;0),SUM($P112,$R112),IF(AND(申込書!$AH$4="SKY安心GIGAタブレット",SUM($T112,$V112)&lt;&gt;0),SUM($T112,$V112),"")),"")</f>
        <v/>
      </c>
      <c r="DR112" s="81" t="str">
        <f>IF($DO$3&lt;&gt;"コンテンツなし",IF(AND(申込書!$AH$4="GIGAスクールパック",SUM($Q112,$S112)&lt;&gt;0),SUM($Q112,$S112),IF(AND(申込書!$AH$4="SKY安心GIGAタブレット",SUM($U112,$W112)&lt;&gt;0),SUM($U112,$W112),"")),"")</f>
        <v/>
      </c>
      <c r="DS112" s="81"/>
      <c r="DT112" s="82"/>
      <c r="DU112" s="80" t="str">
        <f>IF(AND(申込書!$C$105&lt;&gt;"▼プルダウンより選択してください",申込書!$C$105&lt;&gt;"",申込書!$P$105&lt;&gt;"YYYY/MM/DD",$G112&lt;&gt;""),申込書!$P$105,"")</f>
        <v/>
      </c>
      <c r="DV112" s="81" t="str">
        <f>IF(AND(申込書!$C$105&lt;&gt;"▼プルダウンより選択してください",申込書!$C$105&lt;&gt;"",$G112&lt;&gt;""),申込書!$M$105,"")</f>
        <v/>
      </c>
      <c r="DW112" s="81" t="str">
        <f>IF($DU$3&lt;&gt;"コンテンツなし",IF(AND(申込書!$AH$4="GIGAスクールパック",SUM($P112,$R112)&lt;&gt;0),SUM($P112,$R112),IF(AND(申込書!$AH$4="SKY安心GIGAタブレット",SUM($T112,$V112)&lt;&gt;0),SUM($T112,$V112),"")),"")</f>
        <v/>
      </c>
      <c r="DX112" s="81" t="str">
        <f>IF($DU$3&lt;&gt;"コンテンツなし",IF(AND(申込書!$AH$4="GIGAスクールパック",SUM($Q112,$S112)&lt;&gt;0),SUM($Q112,$S112),IF(AND(申込書!$AH$4="SKY安心GIGAタブレット",SUM($U112,$W112)&lt;&gt;0),SUM($U112,$W112),"")),"")</f>
        <v/>
      </c>
      <c r="DY112" s="157"/>
      <c r="DZ112" s="82"/>
      <c r="EA112" s="80" t="str">
        <f>IF(AND(申込書!$C$106&lt;&gt;"▼プルダウンより選択してください",申込書!$C$106&lt;&gt;"",申込書!$P$106&lt;&gt;"YYYY/MM/DD",$G112&lt;&gt;""),申込書!$P$106,"")</f>
        <v/>
      </c>
      <c r="EB112" s="81" t="str">
        <f>IF(AND(申込書!$C$106&lt;&gt;"▼プルダウンより選択してください",申込書!$C$106&lt;&gt;"",$G112&lt;&gt;""),申込書!$M$106,"")</f>
        <v/>
      </c>
      <c r="EC112" s="81" t="str">
        <f>IF($EA$3&lt;&gt;"コンテンツなし",IF(AND(申込書!$AH$4="GIGAスクールパック",SUM($P112,$R112)&lt;&gt;0),SUM($P112,$R112),IF(AND(申込書!$AH$4="SKY安心GIGAタブレット",SUM($T112,$V112)&lt;&gt;0),SUM($T112,$V112),"")),"")</f>
        <v/>
      </c>
      <c r="ED112" s="81" t="str">
        <f>IF($EA$3&lt;&gt;"コンテンツなし",IF(AND(申込書!$AH$4="GIGAスクールパック",SUM($Q112,$S112)&lt;&gt;0),SUM($Q112,$S112),IF(AND(申込書!$AH$4="SKY安心GIGAタブレット",SUM($U112,$W112)&lt;&gt;0),SUM($U112,$W112),"")),"")</f>
        <v/>
      </c>
      <c r="EE112" s="157"/>
      <c r="EF112" s="82"/>
      <c r="EG112" s="80" t="str">
        <f>IF(AND(申込書!$C$107&lt;&gt;"▼プルダウンより選択してください",申込書!$C$107&lt;&gt;"",申込書!$P$107&lt;&gt;"YYYY/MM/DD",$G112&lt;&gt;""),申込書!$P$107,"")</f>
        <v/>
      </c>
      <c r="EH112" s="81" t="str">
        <f>IF(AND(申込書!$C$107&lt;&gt;"▼プルダウンより選択してください",申込書!$C$107&lt;&gt;"",$G112&lt;&gt;""),申込書!$M$107,"")</f>
        <v/>
      </c>
      <c r="EI112" s="81" t="str">
        <f>IF($EG$3&lt;&gt;"コンテンツなし",IF(AND(申込書!$AH$4="GIGAスクールパック",SUM($P112,$R112)&lt;&gt;0),SUM($P112,$R112),IF(AND(申込書!$AH$4="SKY安心GIGAタブレット",SUM($T112,$V112)&lt;&gt;0),SUM($T112,$V112),"")),"")</f>
        <v/>
      </c>
      <c r="EJ112" s="81" t="str">
        <f>IF($EG$3&lt;&gt;"コンテンツなし",IF(AND(申込書!$AH$4="GIGAスクールパック",SUM($Q112,$S112)&lt;&gt;0),SUM($Q112,$S112),IF(AND(申込書!$AH$4="SKY安心GIGAタブレット",SUM($U112,$W112)&lt;&gt;0),SUM($U112,$W112),"")),"")</f>
        <v/>
      </c>
      <c r="EK112" s="157"/>
      <c r="EL112" s="82"/>
      <c r="EM112" s="80" t="str">
        <f>IF(AND(申込書!$C$108&lt;&gt;"▼プルダウンより選択してください",申込書!$C$108&lt;&gt;"",申込書!$P$108&lt;&gt;"YYYY/MM/DD",$G112&lt;&gt;""),申込書!$P$108,"")</f>
        <v/>
      </c>
      <c r="EN112" s="81" t="str">
        <f>IF(AND(申込書!$C$108&lt;&gt;"▼プルダウンより選択してください",申込書!$C$108&lt;&gt;"",$G112&lt;&gt;""),申込書!$M$108,"")</f>
        <v/>
      </c>
      <c r="EO112" s="81" t="str">
        <f>IF($EM$3&lt;&gt;"コンテンツなし",IF(AND(申込書!$AH$4="GIGAスクールパック",SUM($P112,$R112)&lt;&gt;0),SUM($P112,$R112),IF(AND(申込書!$AH$4="SKY安心GIGAタブレット",SUM($T112,$V112)&lt;&gt;0),SUM($T112,$V112),"")),"")</f>
        <v/>
      </c>
      <c r="EP112" s="81" t="str">
        <f>IF($EM$3&lt;&gt;"コンテンツなし",IF(AND(申込書!$AH$4="GIGAスクールパック",SUM($Q112,$S112)&lt;&gt;0),SUM($Q112,$S112),IF(AND(申込書!$AH$4="SKY安心GIGAタブレット",SUM($U112,$W112)&lt;&gt;0),SUM($U112,$W112),"")),"")</f>
        <v/>
      </c>
      <c r="EQ112" s="157"/>
      <c r="ER112" s="82"/>
      <c r="ES112" s="80" t="str">
        <f>IF(AND(申込書!$C$109&lt;&gt;"▼プルダウンより選択してください",申込書!$C$109&lt;&gt;"",申込書!$P$109&lt;&gt;"YYYY/MM/DD",$G112&lt;&gt;""),申込書!$P$109,"")</f>
        <v/>
      </c>
      <c r="ET112" s="81" t="str">
        <f>IF(AND(申込書!$C$109&lt;&gt;"▼プルダウンより選択してください",申込書!$C$109&lt;&gt;"",$G112&lt;&gt;""),申込書!$M$109,"")</f>
        <v/>
      </c>
      <c r="EU112" s="81" t="str">
        <f>IF($ES$3&lt;&gt;"コンテンツなし",IF(AND(申込書!$AH$4="GIGAスクールパック",SUM($P112,$R112)&lt;&gt;0),SUM($P112,$R112),IF(AND(申込書!$AH$4="SKY安心GIGAタブレット",SUM($T112,$V112)&lt;&gt;0),SUM($T112,$V112),"")),"")</f>
        <v/>
      </c>
      <c r="EV112" s="81" t="str">
        <f>IF($ES$3&lt;&gt;"コンテンツなし",IF(AND(申込書!$AH$4="GIGAスクールパック",SUM($Q112,$S112)&lt;&gt;0),SUM($Q112,$S112),IF(AND(申込書!$AH$4="SKY安心GIGAタブレット",SUM($U112,$W112)&lt;&gt;0),SUM($U112,$W112),"")),"")</f>
        <v/>
      </c>
      <c r="EW112" s="157"/>
      <c r="EX112" s="82"/>
      <c r="EY112" s="80" t="str">
        <f>IF(AND(申込書!$C$110&lt;&gt;"▼プルダウンより選択してください",申込書!$C$110&lt;&gt;"",申込書!$P$110&lt;&gt;"YYYY/MM/DD",$G112&lt;&gt;""),申込書!$P$110,"")</f>
        <v/>
      </c>
      <c r="EZ112" s="81" t="str">
        <f>IF(AND(申込書!$C$110&lt;&gt;"▼プルダウンより選択してください",申込書!$C$110&lt;&gt;"",$G112&lt;&gt;""),申込書!$M$110,"")</f>
        <v/>
      </c>
      <c r="FA112" s="81" t="str">
        <f>IF($EY$3&lt;&gt;"コンテンツなし",IF(AND(申込書!$AH$4="GIGAスクールパック",SUM($P112,$R112)&lt;&gt;0),SUM($P112,$R112),IF(AND(申込書!$AH$4="SKY安心GIGAタブレット",SUM($T112,$V112)&lt;&gt;0),SUM($T112,$V112),"")),"")</f>
        <v/>
      </c>
      <c r="FB112" s="81" t="str">
        <f>IF($EY$3&lt;&gt;"コンテンツなし",IF(AND(申込書!$AH$4="GIGAスクールパック",SUM($Q112,$S112)&lt;&gt;0),SUM($Q112,$S112),IF(AND(申込書!$AH$4="SKY安心GIGAタブレット",SUM($U112,$W112)&lt;&gt;0),SUM($U112,$W112),"")),"")</f>
        <v/>
      </c>
      <c r="FC112" s="157"/>
      <c r="FD112" s="82"/>
      <c r="FE112" s="80" t="str">
        <f>IF(AND(申込書!$C$111&lt;&gt;"▼プルダウンより選択してください",申込書!$C$111&lt;&gt;"",申込書!$P$111&lt;&gt;"YYYY/MM/DD",$G112&lt;&gt;""),申込書!$P$111,"")</f>
        <v/>
      </c>
      <c r="FF112" s="81" t="str">
        <f>IF(AND(申込書!$C$111&lt;&gt;"▼プルダウンより選択してください",申込書!$C$111&lt;&gt;"",$G112&lt;&gt;""),申込書!$M$111,"")</f>
        <v/>
      </c>
      <c r="FG112" s="81" t="str">
        <f>IF($FE$3&lt;&gt;"コンテンツなし",IF(AND(申込書!$AH$4="GIGAスクールパック",SUM($P112,$R112)&lt;&gt;0),SUM($P112,$R112),IF(AND(申込書!$AH$4="SKY安心GIGAタブレット",SUM($T112,$V112)&lt;&gt;0),SUM($T112,$V112),"")),"")</f>
        <v/>
      </c>
      <c r="FH112" s="81" t="str">
        <f>IF($FE$3&lt;&gt;"コンテンツなし",IF(AND(申込書!$AH$4="GIGAスクールパック",SUM($Q112,$S112)&lt;&gt;0),SUM($Q112,$S112),IF(AND(申込書!$AH$4="SKY安心GIGAタブレット",SUM($U112,$W112)&lt;&gt;0),SUM($U112,$W112),"")),"")</f>
        <v/>
      </c>
      <c r="FI112" s="157"/>
      <c r="FJ112" s="82"/>
      <c r="FK112" s="80" t="str">
        <f>IF(AND(申込書!$C$112&lt;&gt;"▼プルダウンより選択してください",申込書!$C$112&lt;&gt;"",申込書!$P$112&lt;&gt;"YYYY/MM/DD",$G112&lt;&gt;""),申込書!$P$112,"")</f>
        <v/>
      </c>
      <c r="FL112" s="81" t="str">
        <f>IF(AND(申込書!$C$112&lt;&gt;"▼プルダウンより選択してください",申込書!$C$112&lt;&gt;"",$G112&lt;&gt;""),申込書!$M$112,"")</f>
        <v/>
      </c>
      <c r="FM112" s="81" t="str">
        <f>IF($FK$3&lt;&gt;"コンテンツなし",IF(AND(申込書!$AH$4="GIGAスクールパック",SUM($P112,$R112)&lt;&gt;0),SUM($P112,$R112),IF(AND(申込書!$AH$4="SKY安心GIGAタブレット",SUM($T112,$V112)&lt;&gt;0),SUM($T112,$V112),"")),"")</f>
        <v/>
      </c>
      <c r="FN112" s="81" t="str">
        <f>IF($FK$3&lt;&gt;"コンテンツなし",IF(AND(申込書!$AH$4="GIGAスクールパック",SUM($Q112,$S112)&lt;&gt;0),SUM($Q112,$S112),IF(AND(申込書!$AH$4="SKY安心GIGAタブレット",SUM($U112,$W112)&lt;&gt;0),SUM($U112,$W112),"")),"")</f>
        <v/>
      </c>
      <c r="FO112" s="157"/>
      <c r="FP112" s="82"/>
      <c r="FQ112" s="80" t="str">
        <f>IF(AND(申込書!$C$113&lt;&gt;"▼プルダウンより選択してください",申込書!$C$113&lt;&gt;"",申込書!$P$113&lt;&gt;"YYYY/MM/DD",$G112&lt;&gt;""),申込書!$P$113,"")</f>
        <v/>
      </c>
      <c r="FR112" s="81" t="str">
        <f>IF(AND(申込書!$C$113&lt;&gt;"▼プルダウンより選択してください",申込書!$C$113&lt;&gt;"",$G112&lt;&gt;""),申込書!$M$113,"")</f>
        <v/>
      </c>
      <c r="FS112" s="81" t="str">
        <f>IF($FQ$3&lt;&gt;"コンテンツなし",IF(AND(申込書!$AH$4="GIGAスクールパック",SUM($P112,$R112)&lt;&gt;0),SUM($P112,$R112),IF(AND(申込書!$AH$4="SKY安心GIGAタブレット",SUM($T112,$V112)&lt;&gt;0),SUM($T112,$V112),"")),"")</f>
        <v/>
      </c>
      <c r="FT112" s="81" t="str">
        <f>IF($FQ$3&lt;&gt;"コンテンツなし",IF(AND(申込書!$AH$4="GIGAスクールパック",SUM($Q112,$S112)&lt;&gt;0),SUM($Q112,$S112),IF(AND(申込書!$AH$4="SKY安心GIGAタブレット",SUM($U112,$W112)&lt;&gt;0),SUM($U112,$W112),"")),"")</f>
        <v/>
      </c>
      <c r="FU112" s="157"/>
      <c r="FV112" s="82"/>
      <c r="FW112" s="80" t="str">
        <f>IF(AND(申込書!$C$114&lt;&gt;"▼プルダウンより選択してください",申込書!$C$114&lt;&gt;"",申込書!$P$114&lt;&gt;"YYYY/MM/DD",$G112&lt;&gt;""),申込書!$P$114,"")</f>
        <v/>
      </c>
      <c r="FX112" s="81" t="str">
        <f>IF(AND(申込書!$C$114&lt;&gt;"▼プルダウンより選択してください",申込書!$C$114&lt;&gt;"",$G112&lt;&gt;""),申込書!$M$114,"")</f>
        <v/>
      </c>
      <c r="FY112" s="81" t="str">
        <f>IF($FW$3&lt;&gt;"コンテンツなし",IF(AND(申込書!$AH$4="GIGAスクールパック",SUM($P112,$R112)&lt;&gt;0),SUM($P112,$R112),IF(AND(申込書!$AH$4="SKY安心GIGAタブレット",SUM($T112,$V112)&lt;&gt;0),SUM($T112,$V112),"")),"")</f>
        <v/>
      </c>
      <c r="FZ112" s="81" t="str">
        <f>IF($FW$3&lt;&gt;"コンテンツなし",IF(AND(申込書!$AH$4="GIGAスクールパック",SUM($Q112,$S112)&lt;&gt;0),SUM($Q112,$S112),IF(AND(申込書!$AH$4="SKY安心GIGAタブレット",SUM($U112,$W112)&lt;&gt;0),SUM($U112,$W112),"")),"")</f>
        <v/>
      </c>
      <c r="GA112" s="157"/>
      <c r="GB112" s="82"/>
      <c r="GC112" s="80" t="str">
        <f>IF(AND(申込書!$C$115&lt;&gt;"▼プルダウンより選択してください",申込書!$C$115&lt;&gt;"",申込書!$P$115&lt;&gt;"YYYY/MM/DD",$G112&lt;&gt;""),申込書!$P$115,"")</f>
        <v/>
      </c>
      <c r="GD112" s="81" t="str">
        <f>IF(AND(申込書!$C$115&lt;&gt;"▼プルダウンより選択してください",申込書!$C$115&lt;&gt;"",$G112&lt;&gt;""),申込書!$M$115,"")</f>
        <v/>
      </c>
      <c r="GE112" s="81" t="str">
        <f>IF($GC$3&lt;&gt;"コンテンツなし",IF(AND(申込書!$AH$4="GIGAスクールパック",SUM($P112,$R112)&lt;&gt;0),SUM($P112,$R112),IF(AND(申込書!$AH$4="SKY安心GIGAタブレット",SUM($T112,$V112)&lt;&gt;0),SUM($T112,$V112),"")),"")</f>
        <v/>
      </c>
      <c r="GF112" s="81" t="str">
        <f>IF($GC$3&lt;&gt;"コンテンツなし",IF(AND(申込書!$AH$4="GIGAスクールパック",SUM($Q112,$S112)&lt;&gt;0),SUM($Q112,$S112),IF(AND(申込書!$AH$4="SKY安心GIGAタブレット",SUM($U112,$W112)&lt;&gt;0),SUM($U112,$W112),"")),"")</f>
        <v/>
      </c>
      <c r="GG112" s="157"/>
      <c r="GH112" s="82"/>
      <c r="GI112" s="80" t="str">
        <f>IF(AND(申込書!$C$116&lt;&gt;"▼プルダウンより選択してください",申込書!$C$116&lt;&gt;"",申込書!$P$116&lt;&gt;"YYYY/MM/DD",$G112&lt;&gt;""),申込書!$P$116,"")</f>
        <v/>
      </c>
      <c r="GJ112" s="81" t="str">
        <f>IF(AND(申込書!$C$116&lt;&gt;"▼プルダウンより選択してください",申込書!$C$116&lt;&gt;"",$G112&lt;&gt;""),申込書!$M$116,"")</f>
        <v/>
      </c>
      <c r="GK112" s="81" t="str">
        <f>IF($GI$3&lt;&gt;"コンテンツなし",IF(AND(申込書!$AH$4="GIGAスクールパック",SUM($P112,$R112)&lt;&gt;0),SUM($P112,$R112),IF(AND(申込書!$AH$4="SKY安心GIGAタブレット",SUM($T112,$V112)&lt;&gt;0),SUM($T112,$V112),"")),"")</f>
        <v/>
      </c>
      <c r="GL112" s="81" t="str">
        <f>IF($GI$3&lt;&gt;"コンテンツなし",IF(AND(申込書!$AH$4="GIGAスクールパック",SUM($Q112,$S112)&lt;&gt;0),SUM($Q112,$S112),IF(AND(申込書!$AH$4="SKY安心GIGAタブレット",SUM($U112,$W112)&lt;&gt;0),SUM($U112,$W112),"")),"")</f>
        <v/>
      </c>
      <c r="GM112" s="157"/>
      <c r="GN112" s="82"/>
      <c r="GO112" s="80" t="str">
        <f>IF(AND(申込書!$C$117&lt;&gt;"▼プルダウンより選択してください",申込書!$C$117&lt;&gt;"",申込書!$P$117&lt;&gt;"YYYY/MM/DD",$G112&lt;&gt;""),申込書!$P$117,"")</f>
        <v/>
      </c>
      <c r="GP112" s="81" t="str">
        <f>IF(AND(申込書!$C$117&lt;&gt;"▼プルダウンより選択してください",申込書!$C$117&lt;&gt;"",$G112&lt;&gt;""),申込書!$M$117,"")</f>
        <v/>
      </c>
      <c r="GQ112" s="81" t="str">
        <f>IF($GO$3&lt;&gt;"コンテンツなし",IF(AND(申込書!$AH$4="GIGAスクールパック",SUM($P112,$R112)&lt;&gt;0),SUM($P112,$R112),IF(AND(申込書!$AH$4="SKY安心GIGAタブレット",SUM($T112,$V112)&lt;&gt;0),SUM($T112,$V112),"")),"")</f>
        <v/>
      </c>
      <c r="GR112" s="81" t="str">
        <f>IF($GO$3&lt;&gt;"コンテンツなし",IF(AND(申込書!$AH$4="GIGAスクールパック",SUM($Q112,$S112)&lt;&gt;0),SUM($Q112,$S112),IF(AND(申込書!$AH$4="SKY安心GIGAタブレット",SUM($U112,$W112)&lt;&gt;0),SUM($U112,$W112),"")),"")</f>
        <v/>
      </c>
      <c r="GS112" s="157"/>
      <c r="GT112" s="82"/>
      <c r="GU112" s="80" t="str">
        <f>IF(AND(申込書!$C$118&lt;&gt;"▼プルダウンより選択してください",申込書!$C$118&lt;&gt;"",申込書!$P$118&lt;&gt;"YYYY/MM/DD",$G112&lt;&gt;""),申込書!$P$118,"")</f>
        <v/>
      </c>
      <c r="GV112" s="81" t="str">
        <f>IF(AND(申込書!$C$118&lt;&gt;"▼プルダウンより選択してください",申込書!$C$118&lt;&gt;"",$G112&lt;&gt;""),申込書!$M$118,"")</f>
        <v/>
      </c>
      <c r="GW112" s="81" t="str">
        <f>IF($GU$3&lt;&gt;"コンテンツなし",IF(AND(申込書!$AH$4="GIGAスクールパック",SUM($P112,$R112)&lt;&gt;0),SUM($P112,$R112),IF(AND(申込書!$AH$4="SKY安心GIGAタブレット",SUM($T112,$V112)&lt;&gt;0),SUM($T112,$V112),"")),"")</f>
        <v/>
      </c>
      <c r="GX112" s="81" t="str">
        <f>IF($GU$3&lt;&gt;"コンテンツなし",IF(AND(申込書!$AH$4="GIGAスクールパック",SUM($Q112,$S112)&lt;&gt;0),SUM($Q112,$S112),IF(AND(申込書!$AH$4="SKY安心GIGAタブレット",SUM($U112,$W112)&lt;&gt;0),SUM($U112,$W112),"")),"")</f>
        <v/>
      </c>
      <c r="GY112" s="157"/>
      <c r="GZ112" s="82"/>
      <c r="HA112" s="80" t="str">
        <f>IF(AND(申込書!$C$119&lt;&gt;"▼プルダウンより選択してください",申込書!$C$119&lt;&gt;"",申込書!$P$119&lt;&gt;"YYYY/MM/DD",$G112&lt;&gt;""),申込書!$P$119,"")</f>
        <v/>
      </c>
      <c r="HB112" s="81" t="str">
        <f>IF(AND(申込書!$C$119&lt;&gt;"▼プルダウンより選択してください",申込書!$C$119&lt;&gt;"",$G112&lt;&gt;""),申込書!$M$119,"")</f>
        <v/>
      </c>
      <c r="HC112" s="81" t="str">
        <f>IF($HA$3&lt;&gt;"コンテンツなし",IF(AND(申込書!$AH$4="GIGAスクールパック",SUM($P112,$R112)&lt;&gt;0),SUM($P112,$R112),IF(AND(申込書!$AH$4="SKY安心GIGAタブレット",SUM($T112,$V112)&lt;&gt;0),SUM($T112,$V112),"")),"")</f>
        <v/>
      </c>
      <c r="HD112" s="81" t="str">
        <f>IF($HA$3&lt;&gt;"コンテンツなし",IF(AND(申込書!$AH$4="GIGAスクールパック",SUM($Q112,$S112)&lt;&gt;0),SUM($Q112,$S112),IF(AND(申込書!$AH$4="SKY安心GIGAタブレット",SUM($U112,$W112)&lt;&gt;0),SUM($U112,$W112),"")),"")</f>
        <v/>
      </c>
      <c r="HE112" s="157"/>
      <c r="HF112" s="82"/>
      <c r="HG112" s="83"/>
    </row>
    <row r="113" spans="2:215" ht="26.85" customHeight="1">
      <c r="B113" s="62">
        <f t="shared" si="1"/>
        <v>108</v>
      </c>
      <c r="C113" s="63"/>
      <c r="D113" s="64"/>
      <c r="E113" s="207"/>
      <c r="F113" s="65"/>
      <c r="G113" s="66"/>
      <c r="H113" s="67"/>
      <c r="I113" s="68"/>
      <c r="J113" s="69"/>
      <c r="K113" s="70"/>
      <c r="L113" s="71"/>
      <c r="M113" s="72"/>
      <c r="N113" s="73"/>
      <c r="O113" s="74"/>
      <c r="P113" s="179"/>
      <c r="Q113" s="180"/>
      <c r="R113" s="180"/>
      <c r="S113" s="181"/>
      <c r="T113" s="179"/>
      <c r="U113" s="180"/>
      <c r="V113" s="182"/>
      <c r="W113" s="181"/>
      <c r="X113" s="75"/>
      <c r="Y113" s="76"/>
      <c r="Z113" s="77"/>
      <c r="AA113" s="78"/>
      <c r="AB113" s="79"/>
      <c r="AC113" s="79"/>
      <c r="AD113" s="79"/>
      <c r="AE113" s="77"/>
      <c r="AF113" s="139"/>
      <c r="AG113" s="139"/>
      <c r="AH113" s="139"/>
      <c r="AI113" s="80" t="str">
        <f>IF(AND(申込書!$C$90&lt;&gt;"▼プルダウンより選択してください",申込書!$C$90&lt;&gt;"",申込書!$P$90&lt;&gt;"YYYY/MM/DD",$G113&lt;&gt;""),申込書!$P$90,"")</f>
        <v/>
      </c>
      <c r="AJ113" s="81" t="str">
        <f>IF(AND(申込書!$C$90&lt;&gt;"▼プルダウンより選択してください",申込書!$C$90&lt;&gt;"",$G113&lt;&gt;""),申込書!$M$90,"")</f>
        <v/>
      </c>
      <c r="AK113" s="81" t="str">
        <f>IF($AI$3&lt;&gt;"コンテンツなし",IF(AND(申込書!$AH$4="GIGAスクールパック",SUM($P113,$R113)&lt;&gt;0),SUM($P113,$R113),IF(AND(申込書!$AH$4="SKY安心GIGAタブレット",SUM($T113,$V113)&lt;&gt;0),SUM($T113,$V113),"")),"")</f>
        <v/>
      </c>
      <c r="AL113" s="81" t="str">
        <f>IF($AI$3&lt;&gt;"コンテンツなし",IF(AND(申込書!$AH$4="GIGAスクールパック",SUM($Q113,$S113)&lt;&gt;0),SUM($Q113,$S113),IF(AND(申込書!$AH$4="SKY安心GIGAタブレット",SUM($U113,$W113)&lt;&gt;0),SUM($U113,$W113),"")),"")</f>
        <v/>
      </c>
      <c r="AM113" s="157"/>
      <c r="AN113" s="82"/>
      <c r="AO113" s="80" t="str">
        <f>IF(AND(申込書!$C$91&lt;&gt;"▼プルダウンより選択してください",申込書!$C$91&lt;&gt;"",申込書!$P$91&lt;&gt;"YYYY/MM/DD",$G113&lt;&gt;""),申込書!$P$91,"")</f>
        <v/>
      </c>
      <c r="AP113" s="81" t="str">
        <f>IF(AND(申込書!$C$91&lt;&gt;"▼プルダウンより選択してください",申込書!$C$91&lt;&gt;"",$G113&lt;&gt;""),申込書!$M$91,"")</f>
        <v/>
      </c>
      <c r="AQ113" s="81" t="str">
        <f>IF($AO$3&lt;&gt;"コンテンツなし",IF(AND(申込書!$AH$4="GIGAスクールパック",SUM($P113,$R113)&lt;&gt;0),SUM($P113,$R113),IF(AND(申込書!$AH$4="SKY安心GIGAタブレット",SUM($T113,$V113)&lt;&gt;0),SUM($T113,$V113),"")),"")</f>
        <v/>
      </c>
      <c r="AR113" s="81" t="str">
        <f>IF($AO$3&lt;&gt;"コンテンツなし",IF(AND(申込書!$AH$4="GIGAスクールパック",SUM($Q113,$S113)&lt;&gt;0),SUM($Q113,$S113),IF(AND(申込書!$AH$4="SKY安心GIGAタブレット",SUM($U113,$W113)&lt;&gt;0),SUM($U113,$W113),"")),"")</f>
        <v/>
      </c>
      <c r="AS113" s="157"/>
      <c r="AT113" s="82"/>
      <c r="AU113" s="80" t="str">
        <f>IF(AND(申込書!$C$92&lt;&gt;"▼プルダウンより選択してください",申込書!$C$92&lt;&gt;"",申込書!$P$92&lt;&gt;"YYYY/MM/DD",$G113&lt;&gt;""),申込書!$P$92,"")</f>
        <v/>
      </c>
      <c r="AV113" s="81" t="str">
        <f>IF(AND(申込書!$C$92&lt;&gt;"▼プルダウンより選択してください",申込書!$C$92&lt;&gt;"",$G113&lt;&gt;""),申込書!$M$92,"")</f>
        <v/>
      </c>
      <c r="AW113" s="81" t="str">
        <f>IF($AU$3&lt;&gt;"コンテンツなし",IF(AND(申込書!$AH$4="GIGAスクールパック",SUM($P113,$R113)&lt;&gt;0),SUM($P113,$R113),IF(AND(申込書!$AH$4="SKY安心GIGAタブレット",SUM($T113,$V113)&lt;&gt;0),SUM($T113,$V113),"")),"")</f>
        <v/>
      </c>
      <c r="AX113" s="81" t="str">
        <f>IF($AU$3&lt;&gt;"コンテンツなし",IF(AND(申込書!$AH$4="GIGAスクールパック",SUM($Q113,$S113)&lt;&gt;0),SUM($Q113,$S113),IF(AND(申込書!$AH$4="SKY安心GIGAタブレット",SUM($U113,$W113)&lt;&gt;0),SUM($U113,$W113),"")),"")</f>
        <v/>
      </c>
      <c r="AY113" s="157"/>
      <c r="AZ113" s="82"/>
      <c r="BA113" s="80" t="str">
        <f>IF(AND(申込書!$C$93&lt;&gt;"▼プルダウンより選択してください",申込書!$C$93&lt;&gt;"",申込書!$P$93&lt;&gt;"YYYY/MM/DD",$G113&lt;&gt;""),申込書!$P$93,"")</f>
        <v/>
      </c>
      <c r="BB113" s="81" t="str">
        <f>IF(AND(申込書!$C$93&lt;&gt;"▼プルダウンより選択してください",申込書!$C$93&lt;&gt;"",申込書!$M$93&gt;=1,$G113&lt;&gt;""),申込書!$M$93,"")</f>
        <v/>
      </c>
      <c r="BC113" s="81" t="str">
        <f>IF($BA$3&lt;&gt;"コンテンツなし",IF(AND(申込書!$AH$4="GIGAスクールパック",SUM($P113,$R113)&lt;&gt;0),SUM($P113,$R113),IF(AND(申込書!$AH$4="SKY安心GIGAタブレット",SUM($T113,$V113)&lt;&gt;0),SUM($T113,$V113),"")),"")</f>
        <v/>
      </c>
      <c r="BD113" s="81" t="str">
        <f>IF($BA$3&lt;&gt;"コンテンツなし",IF(AND(申込書!$AH$4="GIGAスクールパック",SUM($Q113,$S113)&lt;&gt;0),SUM($Q113,$S113),IF(AND(申込書!$AH$4="SKY安心GIGAタブレット",SUM($U113,$W113)&lt;&gt;0),SUM($U113,$W113),"")),"")</f>
        <v/>
      </c>
      <c r="BE113" s="157"/>
      <c r="BF113" s="82"/>
      <c r="BG113" s="80" t="str">
        <f>IF(AND(申込書!$C$94&lt;&gt;"▼プルダウンより選択してください",申込書!$C$94&lt;&gt;"",申込書!$P$94&lt;&gt;"YYYY/MM/DD",$G113&lt;&gt;""),申込書!$P$94,"")</f>
        <v/>
      </c>
      <c r="BH113" s="81" t="str">
        <f>IF(AND(申込書!$C$94&lt;&gt;"▼プルダウンより選択してください",申込書!$C$94&lt;&gt;"",$G113&lt;&gt;""),申込書!$M$94,"")</f>
        <v/>
      </c>
      <c r="BI113" s="81" t="str">
        <f>IF($BG$3&lt;&gt;"コンテンツなし",IF(AND(申込書!$AH$4="GIGAスクールパック",SUM($P113,$R113)&lt;&gt;0),SUM($P113,$R113),IF(AND(申込書!$AH$4="SKY安心GIGAタブレット",SUM($T113,$V113)&lt;&gt;0),SUM($T113,$V113),"")),"")</f>
        <v/>
      </c>
      <c r="BJ113" s="81" t="str">
        <f>IF($BG$3&lt;&gt;"コンテンツなし",IF(AND(申込書!$AH$4="GIGAスクールパック",SUM($Q113,$S113)&lt;&gt;0),SUM($Q113,$S113),IF(AND(申込書!$AH$4="SKY安心GIGAタブレット",SUM($U113,$W113)&lt;&gt;0),SUM($U113,$W113),"")),"")</f>
        <v/>
      </c>
      <c r="BK113" s="157"/>
      <c r="BL113" s="82"/>
      <c r="BM113" s="80" t="str">
        <f>IF(AND(申込書!$C$95&lt;&gt;"▼プルダウンより選択してください",申込書!$C$95&lt;&gt;"",申込書!$P$95&lt;&gt;"YYYY/MM/DD",$G113&lt;&gt;""),申込書!$P$95,"")</f>
        <v/>
      </c>
      <c r="BN113" s="81" t="str">
        <f>IF(AND(申込書!$C$95&lt;&gt;"▼プルダウンより選択してください",申込書!$C$95&lt;&gt;"",$G113&lt;&gt;""),申込書!$M$95,"")</f>
        <v/>
      </c>
      <c r="BO113" s="81" t="str">
        <f>IF($BM$3&lt;&gt;"コンテンツなし",IF(AND(申込書!$AH$4="GIGAスクールパック",SUM($P113,$R113)&lt;&gt;0),SUM($P113,$R113),IF(AND(申込書!$AH$4="SKY安心GIGAタブレット",SUM($T113,$V113)&lt;&gt;0),SUM($T113,$V113),"")),"")</f>
        <v/>
      </c>
      <c r="BP113" s="81" t="str">
        <f>IF($BM$3&lt;&gt;"コンテンツなし",IF(AND(申込書!$AH$4="GIGAスクールパック",SUM($Q113,$S113)&lt;&gt;0),SUM($Q113,$S113),IF(AND(申込書!$AH$4="SKY安心GIGAタブレット",SUM($U113,$W113)&lt;&gt;0),SUM($U113,$W113),"")),"")</f>
        <v/>
      </c>
      <c r="BQ113" s="157"/>
      <c r="BR113" s="82"/>
      <c r="BS113" s="80" t="str">
        <f>IF(AND(申込書!$C$96&lt;&gt;"▼プルダウンより選択してください",申込書!$C$96&lt;&gt;"",申込書!$P$96&lt;&gt;"YYYY/MM/DD",$G113&lt;&gt;""),申込書!$P$96,"")</f>
        <v/>
      </c>
      <c r="BT113" s="81" t="str">
        <f>IF(AND(申込書!$C$96&lt;&gt;"▼プルダウンより選択してください",申込書!$C$96&lt;&gt;"",$G113&lt;&gt;""),申込書!$M$96,"")</f>
        <v/>
      </c>
      <c r="BU113" s="81" t="str">
        <f>IF($BS$3&lt;&gt;"コンテンツなし",IF(AND(申込書!$AH$4="GIGAスクールパック",SUM($P113,$R113)&lt;&gt;0),SUM($P113,$R113),IF(AND(申込書!$AH$4="SKY安心GIGAタブレット",SUM($T113,$V113)&lt;&gt;0),SUM($T113,$V113),"")),"")</f>
        <v/>
      </c>
      <c r="BV113" s="81" t="str">
        <f>IF($BS$3&lt;&gt;"コンテンツなし",IF(AND(申込書!$AH$4="GIGAスクールパック",SUM($Q113,$S113)&lt;&gt;0),SUM($Q113,$S113),IF(AND(申込書!$AH$4="SKY安心GIGAタブレット",SUM($U113,$W113)&lt;&gt;0),SUM($U113,$W113),"")),"")</f>
        <v/>
      </c>
      <c r="BW113" s="157"/>
      <c r="BX113" s="82"/>
      <c r="BY113" s="80" t="str">
        <f>IF(AND(申込書!$C$97&lt;&gt;"▼プルダウンより選択してください",申込書!$C$97&lt;&gt;"",申込書!$P$97&lt;&gt;"YYYY/MM/DD",$G113&lt;&gt;""),申込書!$P$97,"")</f>
        <v/>
      </c>
      <c r="BZ113" s="81" t="str">
        <f>IF(AND(申込書!$C$97&lt;&gt;"▼プルダウンより選択してください",申込書!$C$97&lt;&gt;"",$G113&lt;&gt;""),申込書!$M$97,"")</f>
        <v/>
      </c>
      <c r="CA113" s="81" t="str">
        <f>IF($BY$3&lt;&gt;"コンテンツなし",IF(AND(申込書!$AH$4="GIGAスクールパック",SUM($P113,$R113)&lt;&gt;0),SUM($P113,$R113),IF(AND(申込書!$AH$4="SKY安心GIGAタブレット",SUM($T113,$V113)&lt;&gt;0),SUM($T113,$V113),"")),"")</f>
        <v/>
      </c>
      <c r="CB113" s="81" t="str">
        <f>IF($BY$3&lt;&gt;"コンテンツなし",IF(AND(申込書!$AH$4="GIGAスクールパック",SUM($Q113,$S113)&lt;&gt;0),SUM($Q113,$S113),IF(AND(申込書!$AH$4="SKY安心GIGAタブレット",SUM($U113,$W113)&lt;&gt;0),SUM($U113,$W113),"")),"")</f>
        <v/>
      </c>
      <c r="CC113" s="157"/>
      <c r="CD113" s="82"/>
      <c r="CE113" s="80" t="str">
        <f>IF(AND(申込書!$C$98&lt;&gt;"▼プルダウンより選択してください",申込書!$C$98&lt;&gt;"",申込書!$P$98&lt;&gt;"YYYY/MM/DD",$G113&lt;&gt;""),申込書!$P$98,"")</f>
        <v/>
      </c>
      <c r="CF113" s="81" t="str">
        <f>IF(AND(申込書!$C$98&lt;&gt;"▼プルダウンより選択してください",申込書!$C$98&lt;&gt;"",$G113&lt;&gt;""),申込書!$M$98,"")</f>
        <v/>
      </c>
      <c r="CG113" s="81" t="str">
        <f>IF($CE$3&lt;&gt;"コンテンツなし",IF(AND(申込書!$AH$4="GIGAスクールパック",SUM($P113,$R113)&lt;&gt;0),SUM($P113,$R113),IF(AND(申込書!$AH$4="SKY安心GIGAタブレット",SUM($T113,$V113)&lt;&gt;0),SUM($T113,$V113),"")),"")</f>
        <v/>
      </c>
      <c r="CH113" s="81" t="str">
        <f>IF($CE$3&lt;&gt;"コンテンツなし",IF(AND(申込書!$AH$4="GIGAスクールパック",SUM($Q113,$S113)&lt;&gt;0),SUM($Q113,$S113),IF(AND(申込書!$AH$4="SKY安心GIGAタブレット",SUM($U113,$W113)&lt;&gt;0),SUM($U113,$W113),"")),"")</f>
        <v/>
      </c>
      <c r="CI113" s="157"/>
      <c r="CJ113" s="82"/>
      <c r="CK113" s="80" t="str">
        <f>IF(AND(申込書!$C$99&lt;&gt;"▼プルダウンより選択してください",申込書!$C$99&lt;&gt;"",申込書!$P$99&lt;&gt;"YYYY/MM/DD",$G113&lt;&gt;""),申込書!$P$99,"")</f>
        <v/>
      </c>
      <c r="CL113" s="81" t="str">
        <f>IF(AND(申込書!$C$99&lt;&gt;"▼プルダウンより選択してください",申込書!$C$99&lt;&gt;"",$G113&lt;&gt;""),申込書!$M$99,"")</f>
        <v/>
      </c>
      <c r="CM113" s="81" t="str">
        <f>IF($CK$3&lt;&gt;"コンテンツなし",IF(AND(申込書!$AH$4="GIGAスクールパック",SUM($P113,$R113)&lt;&gt;0),SUM($P113,$R113),IF(AND(申込書!$AH$4="SKY安心GIGAタブレット",SUM($T113,$V113)&lt;&gt;0),SUM($T113,$V113),"")),"")</f>
        <v/>
      </c>
      <c r="CN113" s="81" t="str">
        <f>IF($CK$3&lt;&gt;"コンテンツなし",IF(AND(申込書!$AH$4="GIGAスクールパック",SUM($Q113,$S113)&lt;&gt;0),SUM($Q113,$S113),IF(AND(申込書!$AH$4="SKY安心GIGAタブレット",SUM($U113,$W113)&lt;&gt;0),SUM($U113,$W113),"")),"")</f>
        <v/>
      </c>
      <c r="CO113" s="157"/>
      <c r="CP113" s="82"/>
      <c r="CQ113" s="80" t="str">
        <f>IF(AND(申込書!$C$100&lt;&gt;"▼プルダウンより選択してください",申込書!$C$100&lt;&gt;"",申込書!$P$100&lt;&gt;"YYYY/MM/DD",$G113&lt;&gt;""),申込書!$P$100,"")</f>
        <v/>
      </c>
      <c r="CR113" s="81" t="str">
        <f>IF(AND(申込書!$C$100&lt;&gt;"▼プルダウンより選択してください",申込書!$C$100&lt;&gt;"",$G113&lt;&gt;""),申込書!$M$100,"")</f>
        <v/>
      </c>
      <c r="CS113" s="81" t="str">
        <f>IF($CQ$3&lt;&gt;"コンテンツなし",IF(AND(申込書!$AH$4="GIGAスクールパック",SUM($P113,$R113)&lt;&gt;0),SUM($P113,$R113),IF(AND(申込書!$AH$4="SKY安心GIGAタブレット",SUM($T113,$V113)&lt;&gt;0),SUM($T113,$V113),"")),"")</f>
        <v/>
      </c>
      <c r="CT113" s="81" t="str">
        <f>IF($CQ$3&lt;&gt;"コンテンツなし",IF(AND(申込書!$AH$4="GIGAスクールパック",SUM($Q113,$S113)&lt;&gt;0),SUM($Q113,$S113),IF(AND(申込書!$AH$4="SKY安心GIGAタブレット",SUM($U113,$W113)&lt;&gt;0),SUM($U113,$W113),"")),"")</f>
        <v/>
      </c>
      <c r="CU113" s="81"/>
      <c r="CV113" s="82"/>
      <c r="CW113" s="80" t="str">
        <f>IF(AND(申込書!$C$101&lt;&gt;"▼プルダウンより選択してください",申込書!$C$101&lt;&gt;"",申込書!$P$101&lt;&gt;"YYYY/MM/DD",$G113&lt;&gt;""),申込書!$P$101,"")</f>
        <v/>
      </c>
      <c r="CX113" s="81" t="str">
        <f>IF(AND(申込書!$C$101&lt;&gt;"▼プルダウンより選択してください",申込書!$C$101&lt;&gt;"",$G113&lt;&gt;""),申込書!$M$101,"")</f>
        <v/>
      </c>
      <c r="CY113" s="81" t="str">
        <f>IF($CW$3&lt;&gt;"コンテンツなし",IF(AND(申込書!$AH$4="GIGAスクールパック",SUM($P113,$R113)&lt;&gt;0),SUM($P113,$R113),IF(AND(申込書!$AH$4="SKY安心GIGAタブレット",SUM($T113,$V113)&lt;&gt;0),SUM($T113,$V113),"")),"")</f>
        <v/>
      </c>
      <c r="CZ113" s="81" t="str">
        <f>IF($CW$3&lt;&gt;"コンテンツなし",IF(AND(申込書!$AH$4="GIGAスクールパック",SUM($Q113,$S113)&lt;&gt;0),SUM($Q113,$S113),IF(AND(申込書!$AH$4="SKY安心GIGAタブレット",SUM($U113,$W113)&lt;&gt;0),SUM($U113,$W113),"")),"")</f>
        <v/>
      </c>
      <c r="DA113" s="81"/>
      <c r="DB113" s="82"/>
      <c r="DC113" s="80" t="str">
        <f>IF(AND(申込書!$C$102&lt;&gt;"▼プルダウンより選択してください",申込書!$C$102&lt;&gt;"",申込書!$P$102&lt;&gt;"YYYY/MM/DD",$G113&lt;&gt;""),申込書!$P$102,"")</f>
        <v/>
      </c>
      <c r="DD113" s="81" t="str">
        <f>IF(AND(申込書!$C$102&lt;&gt;"▼プルダウンより選択してください",申込書!$C$102&lt;&gt;"",$G113&lt;&gt;""),申込書!$M$102,"")</f>
        <v/>
      </c>
      <c r="DE113" s="81" t="str">
        <f>IF($DC$3&lt;&gt;"コンテンツなし",IF(AND(申込書!$AH$4="GIGAスクールパック",SUM($P113,$R113)&lt;&gt;0),SUM($P113,$R113),IF(AND(申込書!$AH$4="SKY安心GIGAタブレット",SUM($T113,$V113)&lt;&gt;0),SUM($T113,$V113),"")),"")</f>
        <v/>
      </c>
      <c r="DF113" s="81" t="str">
        <f>IF($DC$3&lt;&gt;"コンテンツなし",IF(AND(申込書!$AH$4="GIGAスクールパック",SUM($Q113,$S113)&lt;&gt;0),SUM($Q113,$S113),IF(AND(申込書!$AH$4="SKY安心GIGAタブレット",SUM($U113,$W113)&lt;&gt;0),SUM($U113,$W113),"")),"")</f>
        <v/>
      </c>
      <c r="DG113" s="81"/>
      <c r="DH113" s="82"/>
      <c r="DI113" s="80" t="str">
        <f>IF(AND(申込書!$C$103&lt;&gt;"▼プルダウンより選択してください",申込書!$C$103&lt;&gt;"",申込書!$P$103&lt;&gt;"YYYY/MM/DD",$G113&lt;&gt;""),申込書!$P$103,"")</f>
        <v/>
      </c>
      <c r="DJ113" s="81" t="str">
        <f>IF(AND(申込書!$C$103&lt;&gt;"▼プルダウンより選択してください",申込書!$C$103&lt;&gt;"",$G113&lt;&gt;""),申込書!$M$103,"")</f>
        <v/>
      </c>
      <c r="DK113" s="81" t="str">
        <f>IF($DI$3&lt;&gt;"コンテンツなし",IF(AND(申込書!$AH$4="GIGAスクールパック",SUM($P113,$R113)&lt;&gt;0),SUM($P113,$R113),IF(AND(申込書!$AH$4="SKY安心GIGAタブレット",SUM($T113,$V113)&lt;&gt;0),SUM($T113,$V113),"")),"")</f>
        <v/>
      </c>
      <c r="DL113" s="81" t="str">
        <f>IF($DI$3&lt;&gt;"コンテンツなし",IF(AND(申込書!$AH$4="GIGAスクールパック",SUM($Q113,$S113)&lt;&gt;0),SUM($Q113,$S113),IF(AND(申込書!$AH$4="SKY安心GIGAタブレット",SUM($U113,$W113)&lt;&gt;0),SUM($U113,$W113),"")),"")</f>
        <v/>
      </c>
      <c r="DM113" s="81"/>
      <c r="DN113" s="82"/>
      <c r="DO113" s="80" t="str">
        <f>IF(AND(申込書!$C$104&lt;&gt;"▼プルダウンより選択してください",申込書!$C$104&lt;&gt;"",申込書!$P$104&lt;&gt;"YYYY/MM/DD",$G113&lt;&gt;""),申込書!$P$104,"")</f>
        <v/>
      </c>
      <c r="DP113" s="81" t="str">
        <f>IF(AND(申込書!$C$104&lt;&gt;"▼プルダウンより選択してください",申込書!$C$104&lt;&gt;"",$G113&lt;&gt;""),申込書!$M$104,"")</f>
        <v/>
      </c>
      <c r="DQ113" s="81" t="str">
        <f>IF($DO$3&lt;&gt;"コンテンツなし",IF(AND(申込書!$AH$4="GIGAスクールパック",SUM($P113,$R113)&lt;&gt;0),SUM($P113,$R113),IF(AND(申込書!$AH$4="SKY安心GIGAタブレット",SUM($T113,$V113)&lt;&gt;0),SUM($T113,$V113),"")),"")</f>
        <v/>
      </c>
      <c r="DR113" s="81" t="str">
        <f>IF($DO$3&lt;&gt;"コンテンツなし",IF(AND(申込書!$AH$4="GIGAスクールパック",SUM($Q113,$S113)&lt;&gt;0),SUM($Q113,$S113),IF(AND(申込書!$AH$4="SKY安心GIGAタブレット",SUM($U113,$W113)&lt;&gt;0),SUM($U113,$W113),"")),"")</f>
        <v/>
      </c>
      <c r="DS113" s="81"/>
      <c r="DT113" s="82"/>
      <c r="DU113" s="80" t="str">
        <f>IF(AND(申込書!$C$105&lt;&gt;"▼プルダウンより選択してください",申込書!$C$105&lt;&gt;"",申込書!$P$105&lt;&gt;"YYYY/MM/DD",$G113&lt;&gt;""),申込書!$P$105,"")</f>
        <v/>
      </c>
      <c r="DV113" s="81" t="str">
        <f>IF(AND(申込書!$C$105&lt;&gt;"▼プルダウンより選択してください",申込書!$C$105&lt;&gt;"",$G113&lt;&gt;""),申込書!$M$105,"")</f>
        <v/>
      </c>
      <c r="DW113" s="81" t="str">
        <f>IF($DU$3&lt;&gt;"コンテンツなし",IF(AND(申込書!$AH$4="GIGAスクールパック",SUM($P113,$R113)&lt;&gt;0),SUM($P113,$R113),IF(AND(申込書!$AH$4="SKY安心GIGAタブレット",SUM($T113,$V113)&lt;&gt;0),SUM($T113,$V113),"")),"")</f>
        <v/>
      </c>
      <c r="DX113" s="81" t="str">
        <f>IF($DU$3&lt;&gt;"コンテンツなし",IF(AND(申込書!$AH$4="GIGAスクールパック",SUM($Q113,$S113)&lt;&gt;0),SUM($Q113,$S113),IF(AND(申込書!$AH$4="SKY安心GIGAタブレット",SUM($U113,$W113)&lt;&gt;0),SUM($U113,$W113),"")),"")</f>
        <v/>
      </c>
      <c r="DY113" s="157"/>
      <c r="DZ113" s="82"/>
      <c r="EA113" s="80" t="str">
        <f>IF(AND(申込書!$C$106&lt;&gt;"▼プルダウンより選択してください",申込書!$C$106&lt;&gt;"",申込書!$P$106&lt;&gt;"YYYY/MM/DD",$G113&lt;&gt;""),申込書!$P$106,"")</f>
        <v/>
      </c>
      <c r="EB113" s="81" t="str">
        <f>IF(AND(申込書!$C$106&lt;&gt;"▼プルダウンより選択してください",申込書!$C$106&lt;&gt;"",$G113&lt;&gt;""),申込書!$M$106,"")</f>
        <v/>
      </c>
      <c r="EC113" s="81" t="str">
        <f>IF($EA$3&lt;&gt;"コンテンツなし",IF(AND(申込書!$AH$4="GIGAスクールパック",SUM($P113,$R113)&lt;&gt;0),SUM($P113,$R113),IF(AND(申込書!$AH$4="SKY安心GIGAタブレット",SUM($T113,$V113)&lt;&gt;0),SUM($T113,$V113),"")),"")</f>
        <v/>
      </c>
      <c r="ED113" s="81" t="str">
        <f>IF($EA$3&lt;&gt;"コンテンツなし",IF(AND(申込書!$AH$4="GIGAスクールパック",SUM($Q113,$S113)&lt;&gt;0),SUM($Q113,$S113),IF(AND(申込書!$AH$4="SKY安心GIGAタブレット",SUM($U113,$W113)&lt;&gt;0),SUM($U113,$W113),"")),"")</f>
        <v/>
      </c>
      <c r="EE113" s="157"/>
      <c r="EF113" s="82"/>
      <c r="EG113" s="80" t="str">
        <f>IF(AND(申込書!$C$107&lt;&gt;"▼プルダウンより選択してください",申込書!$C$107&lt;&gt;"",申込書!$P$107&lt;&gt;"YYYY/MM/DD",$G113&lt;&gt;""),申込書!$P$107,"")</f>
        <v/>
      </c>
      <c r="EH113" s="81" t="str">
        <f>IF(AND(申込書!$C$107&lt;&gt;"▼プルダウンより選択してください",申込書!$C$107&lt;&gt;"",$G113&lt;&gt;""),申込書!$M$107,"")</f>
        <v/>
      </c>
      <c r="EI113" s="81" t="str">
        <f>IF($EG$3&lt;&gt;"コンテンツなし",IF(AND(申込書!$AH$4="GIGAスクールパック",SUM($P113,$R113)&lt;&gt;0),SUM($P113,$R113),IF(AND(申込書!$AH$4="SKY安心GIGAタブレット",SUM($T113,$V113)&lt;&gt;0),SUM($T113,$V113),"")),"")</f>
        <v/>
      </c>
      <c r="EJ113" s="81" t="str">
        <f>IF($EG$3&lt;&gt;"コンテンツなし",IF(AND(申込書!$AH$4="GIGAスクールパック",SUM($Q113,$S113)&lt;&gt;0),SUM($Q113,$S113),IF(AND(申込書!$AH$4="SKY安心GIGAタブレット",SUM($U113,$W113)&lt;&gt;0),SUM($U113,$W113),"")),"")</f>
        <v/>
      </c>
      <c r="EK113" s="157"/>
      <c r="EL113" s="82"/>
      <c r="EM113" s="80" t="str">
        <f>IF(AND(申込書!$C$108&lt;&gt;"▼プルダウンより選択してください",申込書!$C$108&lt;&gt;"",申込書!$P$108&lt;&gt;"YYYY/MM/DD",$G113&lt;&gt;""),申込書!$P$108,"")</f>
        <v/>
      </c>
      <c r="EN113" s="81" t="str">
        <f>IF(AND(申込書!$C$108&lt;&gt;"▼プルダウンより選択してください",申込書!$C$108&lt;&gt;"",$G113&lt;&gt;""),申込書!$M$108,"")</f>
        <v/>
      </c>
      <c r="EO113" s="81" t="str">
        <f>IF($EM$3&lt;&gt;"コンテンツなし",IF(AND(申込書!$AH$4="GIGAスクールパック",SUM($P113,$R113)&lt;&gt;0),SUM($P113,$R113),IF(AND(申込書!$AH$4="SKY安心GIGAタブレット",SUM($T113,$V113)&lt;&gt;0),SUM($T113,$V113),"")),"")</f>
        <v/>
      </c>
      <c r="EP113" s="81" t="str">
        <f>IF($EM$3&lt;&gt;"コンテンツなし",IF(AND(申込書!$AH$4="GIGAスクールパック",SUM($Q113,$S113)&lt;&gt;0),SUM($Q113,$S113),IF(AND(申込書!$AH$4="SKY安心GIGAタブレット",SUM($U113,$W113)&lt;&gt;0),SUM($U113,$W113),"")),"")</f>
        <v/>
      </c>
      <c r="EQ113" s="157"/>
      <c r="ER113" s="82"/>
      <c r="ES113" s="80" t="str">
        <f>IF(AND(申込書!$C$109&lt;&gt;"▼プルダウンより選択してください",申込書!$C$109&lt;&gt;"",申込書!$P$109&lt;&gt;"YYYY/MM/DD",$G113&lt;&gt;""),申込書!$P$109,"")</f>
        <v/>
      </c>
      <c r="ET113" s="81" t="str">
        <f>IF(AND(申込書!$C$109&lt;&gt;"▼プルダウンより選択してください",申込書!$C$109&lt;&gt;"",$G113&lt;&gt;""),申込書!$M$109,"")</f>
        <v/>
      </c>
      <c r="EU113" s="81" t="str">
        <f>IF($ES$3&lt;&gt;"コンテンツなし",IF(AND(申込書!$AH$4="GIGAスクールパック",SUM($P113,$R113)&lt;&gt;0),SUM($P113,$R113),IF(AND(申込書!$AH$4="SKY安心GIGAタブレット",SUM($T113,$V113)&lt;&gt;0),SUM($T113,$V113),"")),"")</f>
        <v/>
      </c>
      <c r="EV113" s="81" t="str">
        <f>IF($ES$3&lt;&gt;"コンテンツなし",IF(AND(申込書!$AH$4="GIGAスクールパック",SUM($Q113,$S113)&lt;&gt;0),SUM($Q113,$S113),IF(AND(申込書!$AH$4="SKY安心GIGAタブレット",SUM($U113,$W113)&lt;&gt;0),SUM($U113,$W113),"")),"")</f>
        <v/>
      </c>
      <c r="EW113" s="157"/>
      <c r="EX113" s="82"/>
      <c r="EY113" s="80" t="str">
        <f>IF(AND(申込書!$C$110&lt;&gt;"▼プルダウンより選択してください",申込書!$C$110&lt;&gt;"",申込書!$P$110&lt;&gt;"YYYY/MM/DD",$G113&lt;&gt;""),申込書!$P$110,"")</f>
        <v/>
      </c>
      <c r="EZ113" s="81" t="str">
        <f>IF(AND(申込書!$C$110&lt;&gt;"▼プルダウンより選択してください",申込書!$C$110&lt;&gt;"",$G113&lt;&gt;""),申込書!$M$110,"")</f>
        <v/>
      </c>
      <c r="FA113" s="81" t="str">
        <f>IF($EY$3&lt;&gt;"コンテンツなし",IF(AND(申込書!$AH$4="GIGAスクールパック",SUM($P113,$R113)&lt;&gt;0),SUM($P113,$R113),IF(AND(申込書!$AH$4="SKY安心GIGAタブレット",SUM($T113,$V113)&lt;&gt;0),SUM($T113,$V113),"")),"")</f>
        <v/>
      </c>
      <c r="FB113" s="81" t="str">
        <f>IF($EY$3&lt;&gt;"コンテンツなし",IF(AND(申込書!$AH$4="GIGAスクールパック",SUM($Q113,$S113)&lt;&gt;0),SUM($Q113,$S113),IF(AND(申込書!$AH$4="SKY安心GIGAタブレット",SUM($U113,$W113)&lt;&gt;0),SUM($U113,$W113),"")),"")</f>
        <v/>
      </c>
      <c r="FC113" s="157"/>
      <c r="FD113" s="82"/>
      <c r="FE113" s="80" t="str">
        <f>IF(AND(申込書!$C$111&lt;&gt;"▼プルダウンより選択してください",申込書!$C$111&lt;&gt;"",申込書!$P$111&lt;&gt;"YYYY/MM/DD",$G113&lt;&gt;""),申込書!$P$111,"")</f>
        <v/>
      </c>
      <c r="FF113" s="81" t="str">
        <f>IF(AND(申込書!$C$111&lt;&gt;"▼プルダウンより選択してください",申込書!$C$111&lt;&gt;"",$G113&lt;&gt;""),申込書!$M$111,"")</f>
        <v/>
      </c>
      <c r="FG113" s="81" t="str">
        <f>IF($FE$3&lt;&gt;"コンテンツなし",IF(AND(申込書!$AH$4="GIGAスクールパック",SUM($P113,$R113)&lt;&gt;0),SUM($P113,$R113),IF(AND(申込書!$AH$4="SKY安心GIGAタブレット",SUM($T113,$V113)&lt;&gt;0),SUM($T113,$V113),"")),"")</f>
        <v/>
      </c>
      <c r="FH113" s="81" t="str">
        <f>IF($FE$3&lt;&gt;"コンテンツなし",IF(AND(申込書!$AH$4="GIGAスクールパック",SUM($Q113,$S113)&lt;&gt;0),SUM($Q113,$S113),IF(AND(申込書!$AH$4="SKY安心GIGAタブレット",SUM($U113,$W113)&lt;&gt;0),SUM($U113,$W113),"")),"")</f>
        <v/>
      </c>
      <c r="FI113" s="157"/>
      <c r="FJ113" s="82"/>
      <c r="FK113" s="80" t="str">
        <f>IF(AND(申込書!$C$112&lt;&gt;"▼プルダウンより選択してください",申込書!$C$112&lt;&gt;"",申込書!$P$112&lt;&gt;"YYYY/MM/DD",$G113&lt;&gt;""),申込書!$P$112,"")</f>
        <v/>
      </c>
      <c r="FL113" s="81" t="str">
        <f>IF(AND(申込書!$C$112&lt;&gt;"▼プルダウンより選択してください",申込書!$C$112&lt;&gt;"",$G113&lt;&gt;""),申込書!$M$112,"")</f>
        <v/>
      </c>
      <c r="FM113" s="81" t="str">
        <f>IF($FK$3&lt;&gt;"コンテンツなし",IF(AND(申込書!$AH$4="GIGAスクールパック",SUM($P113,$R113)&lt;&gt;0),SUM($P113,$R113),IF(AND(申込書!$AH$4="SKY安心GIGAタブレット",SUM($T113,$V113)&lt;&gt;0),SUM($T113,$V113),"")),"")</f>
        <v/>
      </c>
      <c r="FN113" s="81" t="str">
        <f>IF($FK$3&lt;&gt;"コンテンツなし",IF(AND(申込書!$AH$4="GIGAスクールパック",SUM($Q113,$S113)&lt;&gt;0),SUM($Q113,$S113),IF(AND(申込書!$AH$4="SKY安心GIGAタブレット",SUM($U113,$W113)&lt;&gt;0),SUM($U113,$W113),"")),"")</f>
        <v/>
      </c>
      <c r="FO113" s="157"/>
      <c r="FP113" s="82"/>
      <c r="FQ113" s="80" t="str">
        <f>IF(AND(申込書!$C$113&lt;&gt;"▼プルダウンより選択してください",申込書!$C$113&lt;&gt;"",申込書!$P$113&lt;&gt;"YYYY/MM/DD",$G113&lt;&gt;""),申込書!$P$113,"")</f>
        <v/>
      </c>
      <c r="FR113" s="81" t="str">
        <f>IF(AND(申込書!$C$113&lt;&gt;"▼プルダウンより選択してください",申込書!$C$113&lt;&gt;"",$G113&lt;&gt;""),申込書!$M$113,"")</f>
        <v/>
      </c>
      <c r="FS113" s="81" t="str">
        <f>IF($FQ$3&lt;&gt;"コンテンツなし",IF(AND(申込書!$AH$4="GIGAスクールパック",SUM($P113,$R113)&lt;&gt;0),SUM($P113,$R113),IF(AND(申込書!$AH$4="SKY安心GIGAタブレット",SUM($T113,$V113)&lt;&gt;0),SUM($T113,$V113),"")),"")</f>
        <v/>
      </c>
      <c r="FT113" s="81" t="str">
        <f>IF($FQ$3&lt;&gt;"コンテンツなし",IF(AND(申込書!$AH$4="GIGAスクールパック",SUM($Q113,$S113)&lt;&gt;0),SUM($Q113,$S113),IF(AND(申込書!$AH$4="SKY安心GIGAタブレット",SUM($U113,$W113)&lt;&gt;0),SUM($U113,$W113),"")),"")</f>
        <v/>
      </c>
      <c r="FU113" s="157"/>
      <c r="FV113" s="82"/>
      <c r="FW113" s="80" t="str">
        <f>IF(AND(申込書!$C$114&lt;&gt;"▼プルダウンより選択してください",申込書!$C$114&lt;&gt;"",申込書!$P$114&lt;&gt;"YYYY/MM/DD",$G113&lt;&gt;""),申込書!$P$114,"")</f>
        <v/>
      </c>
      <c r="FX113" s="81" t="str">
        <f>IF(AND(申込書!$C$114&lt;&gt;"▼プルダウンより選択してください",申込書!$C$114&lt;&gt;"",$G113&lt;&gt;""),申込書!$M$114,"")</f>
        <v/>
      </c>
      <c r="FY113" s="81" t="str">
        <f>IF($FW$3&lt;&gt;"コンテンツなし",IF(AND(申込書!$AH$4="GIGAスクールパック",SUM($P113,$R113)&lt;&gt;0),SUM($P113,$R113),IF(AND(申込書!$AH$4="SKY安心GIGAタブレット",SUM($T113,$V113)&lt;&gt;0),SUM($T113,$V113),"")),"")</f>
        <v/>
      </c>
      <c r="FZ113" s="81" t="str">
        <f>IF($FW$3&lt;&gt;"コンテンツなし",IF(AND(申込書!$AH$4="GIGAスクールパック",SUM($Q113,$S113)&lt;&gt;0),SUM($Q113,$S113),IF(AND(申込書!$AH$4="SKY安心GIGAタブレット",SUM($U113,$W113)&lt;&gt;0),SUM($U113,$W113),"")),"")</f>
        <v/>
      </c>
      <c r="GA113" s="157"/>
      <c r="GB113" s="82"/>
      <c r="GC113" s="80" t="str">
        <f>IF(AND(申込書!$C$115&lt;&gt;"▼プルダウンより選択してください",申込書!$C$115&lt;&gt;"",申込書!$P$115&lt;&gt;"YYYY/MM/DD",$G113&lt;&gt;""),申込書!$P$115,"")</f>
        <v/>
      </c>
      <c r="GD113" s="81" t="str">
        <f>IF(AND(申込書!$C$115&lt;&gt;"▼プルダウンより選択してください",申込書!$C$115&lt;&gt;"",$G113&lt;&gt;""),申込書!$M$115,"")</f>
        <v/>
      </c>
      <c r="GE113" s="81" t="str">
        <f>IF($GC$3&lt;&gt;"コンテンツなし",IF(AND(申込書!$AH$4="GIGAスクールパック",SUM($P113,$R113)&lt;&gt;0),SUM($P113,$R113),IF(AND(申込書!$AH$4="SKY安心GIGAタブレット",SUM($T113,$V113)&lt;&gt;0),SUM($T113,$V113),"")),"")</f>
        <v/>
      </c>
      <c r="GF113" s="81" t="str">
        <f>IF($GC$3&lt;&gt;"コンテンツなし",IF(AND(申込書!$AH$4="GIGAスクールパック",SUM($Q113,$S113)&lt;&gt;0),SUM($Q113,$S113),IF(AND(申込書!$AH$4="SKY安心GIGAタブレット",SUM($U113,$W113)&lt;&gt;0),SUM($U113,$W113),"")),"")</f>
        <v/>
      </c>
      <c r="GG113" s="157"/>
      <c r="GH113" s="82"/>
      <c r="GI113" s="80" t="str">
        <f>IF(AND(申込書!$C$116&lt;&gt;"▼プルダウンより選択してください",申込書!$C$116&lt;&gt;"",申込書!$P$116&lt;&gt;"YYYY/MM/DD",$G113&lt;&gt;""),申込書!$P$116,"")</f>
        <v/>
      </c>
      <c r="GJ113" s="81" t="str">
        <f>IF(AND(申込書!$C$116&lt;&gt;"▼プルダウンより選択してください",申込書!$C$116&lt;&gt;"",$G113&lt;&gt;""),申込書!$M$116,"")</f>
        <v/>
      </c>
      <c r="GK113" s="81" t="str">
        <f>IF($GI$3&lt;&gt;"コンテンツなし",IF(AND(申込書!$AH$4="GIGAスクールパック",SUM($P113,$R113)&lt;&gt;0),SUM($P113,$R113),IF(AND(申込書!$AH$4="SKY安心GIGAタブレット",SUM($T113,$V113)&lt;&gt;0),SUM($T113,$V113),"")),"")</f>
        <v/>
      </c>
      <c r="GL113" s="81" t="str">
        <f>IF($GI$3&lt;&gt;"コンテンツなし",IF(AND(申込書!$AH$4="GIGAスクールパック",SUM($Q113,$S113)&lt;&gt;0),SUM($Q113,$S113),IF(AND(申込書!$AH$4="SKY安心GIGAタブレット",SUM($U113,$W113)&lt;&gt;0),SUM($U113,$W113),"")),"")</f>
        <v/>
      </c>
      <c r="GM113" s="157"/>
      <c r="GN113" s="82"/>
      <c r="GO113" s="80" t="str">
        <f>IF(AND(申込書!$C$117&lt;&gt;"▼プルダウンより選択してください",申込書!$C$117&lt;&gt;"",申込書!$P$117&lt;&gt;"YYYY/MM/DD",$G113&lt;&gt;""),申込書!$P$117,"")</f>
        <v/>
      </c>
      <c r="GP113" s="81" t="str">
        <f>IF(AND(申込書!$C$117&lt;&gt;"▼プルダウンより選択してください",申込書!$C$117&lt;&gt;"",$G113&lt;&gt;""),申込書!$M$117,"")</f>
        <v/>
      </c>
      <c r="GQ113" s="81" t="str">
        <f>IF($GO$3&lt;&gt;"コンテンツなし",IF(AND(申込書!$AH$4="GIGAスクールパック",SUM($P113,$R113)&lt;&gt;0),SUM($P113,$R113),IF(AND(申込書!$AH$4="SKY安心GIGAタブレット",SUM($T113,$V113)&lt;&gt;0),SUM($T113,$V113),"")),"")</f>
        <v/>
      </c>
      <c r="GR113" s="81" t="str">
        <f>IF($GO$3&lt;&gt;"コンテンツなし",IF(AND(申込書!$AH$4="GIGAスクールパック",SUM($Q113,$S113)&lt;&gt;0),SUM($Q113,$S113),IF(AND(申込書!$AH$4="SKY安心GIGAタブレット",SUM($U113,$W113)&lt;&gt;0),SUM($U113,$W113),"")),"")</f>
        <v/>
      </c>
      <c r="GS113" s="157"/>
      <c r="GT113" s="82"/>
      <c r="GU113" s="80" t="str">
        <f>IF(AND(申込書!$C$118&lt;&gt;"▼プルダウンより選択してください",申込書!$C$118&lt;&gt;"",申込書!$P$118&lt;&gt;"YYYY/MM/DD",$G113&lt;&gt;""),申込書!$P$118,"")</f>
        <v/>
      </c>
      <c r="GV113" s="81" t="str">
        <f>IF(AND(申込書!$C$118&lt;&gt;"▼プルダウンより選択してください",申込書!$C$118&lt;&gt;"",$G113&lt;&gt;""),申込書!$M$118,"")</f>
        <v/>
      </c>
      <c r="GW113" s="81" t="str">
        <f>IF($GU$3&lt;&gt;"コンテンツなし",IF(AND(申込書!$AH$4="GIGAスクールパック",SUM($P113,$R113)&lt;&gt;0),SUM($P113,$R113),IF(AND(申込書!$AH$4="SKY安心GIGAタブレット",SUM($T113,$V113)&lt;&gt;0),SUM($T113,$V113),"")),"")</f>
        <v/>
      </c>
      <c r="GX113" s="81" t="str">
        <f>IF($GU$3&lt;&gt;"コンテンツなし",IF(AND(申込書!$AH$4="GIGAスクールパック",SUM($Q113,$S113)&lt;&gt;0),SUM($Q113,$S113),IF(AND(申込書!$AH$4="SKY安心GIGAタブレット",SUM($U113,$W113)&lt;&gt;0),SUM($U113,$W113),"")),"")</f>
        <v/>
      </c>
      <c r="GY113" s="157"/>
      <c r="GZ113" s="82"/>
      <c r="HA113" s="80" t="str">
        <f>IF(AND(申込書!$C$119&lt;&gt;"▼プルダウンより選択してください",申込書!$C$119&lt;&gt;"",申込書!$P$119&lt;&gt;"YYYY/MM/DD",$G113&lt;&gt;""),申込書!$P$119,"")</f>
        <v/>
      </c>
      <c r="HB113" s="81" t="str">
        <f>IF(AND(申込書!$C$119&lt;&gt;"▼プルダウンより選択してください",申込書!$C$119&lt;&gt;"",$G113&lt;&gt;""),申込書!$M$119,"")</f>
        <v/>
      </c>
      <c r="HC113" s="81" t="str">
        <f>IF($HA$3&lt;&gt;"コンテンツなし",IF(AND(申込書!$AH$4="GIGAスクールパック",SUM($P113,$R113)&lt;&gt;0),SUM($P113,$R113),IF(AND(申込書!$AH$4="SKY安心GIGAタブレット",SUM($T113,$V113)&lt;&gt;0),SUM($T113,$V113),"")),"")</f>
        <v/>
      </c>
      <c r="HD113" s="81" t="str">
        <f>IF($HA$3&lt;&gt;"コンテンツなし",IF(AND(申込書!$AH$4="GIGAスクールパック",SUM($Q113,$S113)&lt;&gt;0),SUM($Q113,$S113),IF(AND(申込書!$AH$4="SKY安心GIGAタブレット",SUM($U113,$W113)&lt;&gt;0),SUM($U113,$W113),"")),"")</f>
        <v/>
      </c>
      <c r="HE113" s="157"/>
      <c r="HF113" s="82"/>
      <c r="HG113" s="83"/>
    </row>
    <row r="114" spans="2:215" ht="26.85" customHeight="1">
      <c r="B114" s="62">
        <f t="shared" si="1"/>
        <v>109</v>
      </c>
      <c r="C114" s="63"/>
      <c r="D114" s="64"/>
      <c r="E114" s="207"/>
      <c r="F114" s="65"/>
      <c r="G114" s="66"/>
      <c r="H114" s="67"/>
      <c r="I114" s="68"/>
      <c r="J114" s="69"/>
      <c r="K114" s="70"/>
      <c r="L114" s="71"/>
      <c r="M114" s="72"/>
      <c r="N114" s="73"/>
      <c r="O114" s="74"/>
      <c r="P114" s="179"/>
      <c r="Q114" s="180"/>
      <c r="R114" s="180"/>
      <c r="S114" s="181"/>
      <c r="T114" s="179"/>
      <c r="U114" s="180"/>
      <c r="V114" s="182"/>
      <c r="W114" s="181"/>
      <c r="X114" s="75"/>
      <c r="Y114" s="76"/>
      <c r="Z114" s="77"/>
      <c r="AA114" s="78"/>
      <c r="AB114" s="79"/>
      <c r="AC114" s="79"/>
      <c r="AD114" s="79"/>
      <c r="AE114" s="77"/>
      <c r="AF114" s="139"/>
      <c r="AG114" s="139"/>
      <c r="AH114" s="139"/>
      <c r="AI114" s="80" t="str">
        <f>IF(AND(申込書!$C$90&lt;&gt;"▼プルダウンより選択してください",申込書!$C$90&lt;&gt;"",申込書!$P$90&lt;&gt;"YYYY/MM/DD",$G114&lt;&gt;""),申込書!$P$90,"")</f>
        <v/>
      </c>
      <c r="AJ114" s="81" t="str">
        <f>IF(AND(申込書!$C$90&lt;&gt;"▼プルダウンより選択してください",申込書!$C$90&lt;&gt;"",$G114&lt;&gt;""),申込書!$M$90,"")</f>
        <v/>
      </c>
      <c r="AK114" s="81" t="str">
        <f>IF($AI$3&lt;&gt;"コンテンツなし",IF(AND(申込書!$AH$4="GIGAスクールパック",SUM($P114,$R114)&lt;&gt;0),SUM($P114,$R114),IF(AND(申込書!$AH$4="SKY安心GIGAタブレット",SUM($T114,$V114)&lt;&gt;0),SUM($T114,$V114),"")),"")</f>
        <v/>
      </c>
      <c r="AL114" s="81" t="str">
        <f>IF($AI$3&lt;&gt;"コンテンツなし",IF(AND(申込書!$AH$4="GIGAスクールパック",SUM($Q114,$S114)&lt;&gt;0),SUM($Q114,$S114),IF(AND(申込書!$AH$4="SKY安心GIGAタブレット",SUM($U114,$W114)&lt;&gt;0),SUM($U114,$W114),"")),"")</f>
        <v/>
      </c>
      <c r="AM114" s="157"/>
      <c r="AN114" s="82"/>
      <c r="AO114" s="80" t="str">
        <f>IF(AND(申込書!$C$91&lt;&gt;"▼プルダウンより選択してください",申込書!$C$91&lt;&gt;"",申込書!$P$91&lt;&gt;"YYYY/MM/DD",$G114&lt;&gt;""),申込書!$P$91,"")</f>
        <v/>
      </c>
      <c r="AP114" s="81" t="str">
        <f>IF(AND(申込書!$C$91&lt;&gt;"▼プルダウンより選択してください",申込書!$C$91&lt;&gt;"",$G114&lt;&gt;""),申込書!$M$91,"")</f>
        <v/>
      </c>
      <c r="AQ114" s="81" t="str">
        <f>IF($AO$3&lt;&gt;"コンテンツなし",IF(AND(申込書!$AH$4="GIGAスクールパック",SUM($P114,$R114)&lt;&gt;0),SUM($P114,$R114),IF(AND(申込書!$AH$4="SKY安心GIGAタブレット",SUM($T114,$V114)&lt;&gt;0),SUM($T114,$V114),"")),"")</f>
        <v/>
      </c>
      <c r="AR114" s="81" t="str">
        <f>IF($AO$3&lt;&gt;"コンテンツなし",IF(AND(申込書!$AH$4="GIGAスクールパック",SUM($Q114,$S114)&lt;&gt;0),SUM($Q114,$S114),IF(AND(申込書!$AH$4="SKY安心GIGAタブレット",SUM($U114,$W114)&lt;&gt;0),SUM($U114,$W114),"")),"")</f>
        <v/>
      </c>
      <c r="AS114" s="157"/>
      <c r="AT114" s="82"/>
      <c r="AU114" s="80" t="str">
        <f>IF(AND(申込書!$C$92&lt;&gt;"▼プルダウンより選択してください",申込書!$C$92&lt;&gt;"",申込書!$P$92&lt;&gt;"YYYY/MM/DD",$G114&lt;&gt;""),申込書!$P$92,"")</f>
        <v/>
      </c>
      <c r="AV114" s="81" t="str">
        <f>IF(AND(申込書!$C$92&lt;&gt;"▼プルダウンより選択してください",申込書!$C$92&lt;&gt;"",$G114&lt;&gt;""),申込書!$M$92,"")</f>
        <v/>
      </c>
      <c r="AW114" s="81" t="str">
        <f>IF($AU$3&lt;&gt;"コンテンツなし",IF(AND(申込書!$AH$4="GIGAスクールパック",SUM($P114,$R114)&lt;&gt;0),SUM($P114,$R114),IF(AND(申込書!$AH$4="SKY安心GIGAタブレット",SUM($T114,$V114)&lt;&gt;0),SUM($T114,$V114),"")),"")</f>
        <v/>
      </c>
      <c r="AX114" s="81" t="str">
        <f>IF($AU$3&lt;&gt;"コンテンツなし",IF(AND(申込書!$AH$4="GIGAスクールパック",SUM($Q114,$S114)&lt;&gt;0),SUM($Q114,$S114),IF(AND(申込書!$AH$4="SKY安心GIGAタブレット",SUM($U114,$W114)&lt;&gt;0),SUM($U114,$W114),"")),"")</f>
        <v/>
      </c>
      <c r="AY114" s="157"/>
      <c r="AZ114" s="82"/>
      <c r="BA114" s="80" t="str">
        <f>IF(AND(申込書!$C$93&lt;&gt;"▼プルダウンより選択してください",申込書!$C$93&lt;&gt;"",申込書!$P$93&lt;&gt;"YYYY/MM/DD",$G114&lt;&gt;""),申込書!$P$93,"")</f>
        <v/>
      </c>
      <c r="BB114" s="81" t="str">
        <f>IF(AND(申込書!$C$93&lt;&gt;"▼プルダウンより選択してください",申込書!$C$93&lt;&gt;"",申込書!$M$93&gt;=1,$G114&lt;&gt;""),申込書!$M$93,"")</f>
        <v/>
      </c>
      <c r="BC114" s="81" t="str">
        <f>IF($BA$3&lt;&gt;"コンテンツなし",IF(AND(申込書!$AH$4="GIGAスクールパック",SUM($P114,$R114)&lt;&gt;0),SUM($P114,$R114),IF(AND(申込書!$AH$4="SKY安心GIGAタブレット",SUM($T114,$V114)&lt;&gt;0),SUM($T114,$V114),"")),"")</f>
        <v/>
      </c>
      <c r="BD114" s="81" t="str">
        <f>IF($BA$3&lt;&gt;"コンテンツなし",IF(AND(申込書!$AH$4="GIGAスクールパック",SUM($Q114,$S114)&lt;&gt;0),SUM($Q114,$S114),IF(AND(申込書!$AH$4="SKY安心GIGAタブレット",SUM($U114,$W114)&lt;&gt;0),SUM($U114,$W114),"")),"")</f>
        <v/>
      </c>
      <c r="BE114" s="157"/>
      <c r="BF114" s="82"/>
      <c r="BG114" s="80" t="str">
        <f>IF(AND(申込書!$C$94&lt;&gt;"▼プルダウンより選択してください",申込書!$C$94&lt;&gt;"",申込書!$P$94&lt;&gt;"YYYY/MM/DD",$G114&lt;&gt;""),申込書!$P$94,"")</f>
        <v/>
      </c>
      <c r="BH114" s="81" t="str">
        <f>IF(AND(申込書!$C$94&lt;&gt;"▼プルダウンより選択してください",申込書!$C$94&lt;&gt;"",$G114&lt;&gt;""),申込書!$M$94,"")</f>
        <v/>
      </c>
      <c r="BI114" s="81" t="str">
        <f>IF($BG$3&lt;&gt;"コンテンツなし",IF(AND(申込書!$AH$4="GIGAスクールパック",SUM($P114,$R114)&lt;&gt;0),SUM($P114,$R114),IF(AND(申込書!$AH$4="SKY安心GIGAタブレット",SUM($T114,$V114)&lt;&gt;0),SUM($T114,$V114),"")),"")</f>
        <v/>
      </c>
      <c r="BJ114" s="81" t="str">
        <f>IF($BG$3&lt;&gt;"コンテンツなし",IF(AND(申込書!$AH$4="GIGAスクールパック",SUM($Q114,$S114)&lt;&gt;0),SUM($Q114,$S114),IF(AND(申込書!$AH$4="SKY安心GIGAタブレット",SUM($U114,$W114)&lt;&gt;0),SUM($U114,$W114),"")),"")</f>
        <v/>
      </c>
      <c r="BK114" s="157"/>
      <c r="BL114" s="82"/>
      <c r="BM114" s="80" t="str">
        <f>IF(AND(申込書!$C$95&lt;&gt;"▼プルダウンより選択してください",申込書!$C$95&lt;&gt;"",申込書!$P$95&lt;&gt;"YYYY/MM/DD",$G114&lt;&gt;""),申込書!$P$95,"")</f>
        <v/>
      </c>
      <c r="BN114" s="81" t="str">
        <f>IF(AND(申込書!$C$95&lt;&gt;"▼プルダウンより選択してください",申込書!$C$95&lt;&gt;"",$G114&lt;&gt;""),申込書!$M$95,"")</f>
        <v/>
      </c>
      <c r="BO114" s="81" t="str">
        <f>IF($BM$3&lt;&gt;"コンテンツなし",IF(AND(申込書!$AH$4="GIGAスクールパック",SUM($P114,$R114)&lt;&gt;0),SUM($P114,$R114),IF(AND(申込書!$AH$4="SKY安心GIGAタブレット",SUM($T114,$V114)&lt;&gt;0),SUM($T114,$V114),"")),"")</f>
        <v/>
      </c>
      <c r="BP114" s="81" t="str">
        <f>IF($BM$3&lt;&gt;"コンテンツなし",IF(AND(申込書!$AH$4="GIGAスクールパック",SUM($Q114,$S114)&lt;&gt;0),SUM($Q114,$S114),IF(AND(申込書!$AH$4="SKY安心GIGAタブレット",SUM($U114,$W114)&lt;&gt;0),SUM($U114,$W114),"")),"")</f>
        <v/>
      </c>
      <c r="BQ114" s="157"/>
      <c r="BR114" s="82"/>
      <c r="BS114" s="80" t="str">
        <f>IF(AND(申込書!$C$96&lt;&gt;"▼プルダウンより選択してください",申込書!$C$96&lt;&gt;"",申込書!$P$96&lt;&gt;"YYYY/MM/DD",$G114&lt;&gt;""),申込書!$P$96,"")</f>
        <v/>
      </c>
      <c r="BT114" s="81" t="str">
        <f>IF(AND(申込書!$C$96&lt;&gt;"▼プルダウンより選択してください",申込書!$C$96&lt;&gt;"",$G114&lt;&gt;""),申込書!$M$96,"")</f>
        <v/>
      </c>
      <c r="BU114" s="81" t="str">
        <f>IF($BS$3&lt;&gt;"コンテンツなし",IF(AND(申込書!$AH$4="GIGAスクールパック",SUM($P114,$R114)&lt;&gt;0),SUM($P114,$R114),IF(AND(申込書!$AH$4="SKY安心GIGAタブレット",SUM($T114,$V114)&lt;&gt;0),SUM($T114,$V114),"")),"")</f>
        <v/>
      </c>
      <c r="BV114" s="81" t="str">
        <f>IF($BS$3&lt;&gt;"コンテンツなし",IF(AND(申込書!$AH$4="GIGAスクールパック",SUM($Q114,$S114)&lt;&gt;0),SUM($Q114,$S114),IF(AND(申込書!$AH$4="SKY安心GIGAタブレット",SUM($U114,$W114)&lt;&gt;0),SUM($U114,$W114),"")),"")</f>
        <v/>
      </c>
      <c r="BW114" s="157"/>
      <c r="BX114" s="82"/>
      <c r="BY114" s="80" t="str">
        <f>IF(AND(申込書!$C$97&lt;&gt;"▼プルダウンより選択してください",申込書!$C$97&lt;&gt;"",申込書!$P$97&lt;&gt;"YYYY/MM/DD",$G114&lt;&gt;""),申込書!$P$97,"")</f>
        <v/>
      </c>
      <c r="BZ114" s="81" t="str">
        <f>IF(AND(申込書!$C$97&lt;&gt;"▼プルダウンより選択してください",申込書!$C$97&lt;&gt;"",$G114&lt;&gt;""),申込書!$M$97,"")</f>
        <v/>
      </c>
      <c r="CA114" s="81" t="str">
        <f>IF($BY$3&lt;&gt;"コンテンツなし",IF(AND(申込書!$AH$4="GIGAスクールパック",SUM($P114,$R114)&lt;&gt;0),SUM($P114,$R114),IF(AND(申込書!$AH$4="SKY安心GIGAタブレット",SUM($T114,$V114)&lt;&gt;0),SUM($T114,$V114),"")),"")</f>
        <v/>
      </c>
      <c r="CB114" s="81" t="str">
        <f>IF($BY$3&lt;&gt;"コンテンツなし",IF(AND(申込書!$AH$4="GIGAスクールパック",SUM($Q114,$S114)&lt;&gt;0),SUM($Q114,$S114),IF(AND(申込書!$AH$4="SKY安心GIGAタブレット",SUM($U114,$W114)&lt;&gt;0),SUM($U114,$W114),"")),"")</f>
        <v/>
      </c>
      <c r="CC114" s="157"/>
      <c r="CD114" s="82"/>
      <c r="CE114" s="80" t="str">
        <f>IF(AND(申込書!$C$98&lt;&gt;"▼プルダウンより選択してください",申込書!$C$98&lt;&gt;"",申込書!$P$98&lt;&gt;"YYYY/MM/DD",$G114&lt;&gt;""),申込書!$P$98,"")</f>
        <v/>
      </c>
      <c r="CF114" s="81" t="str">
        <f>IF(AND(申込書!$C$98&lt;&gt;"▼プルダウンより選択してください",申込書!$C$98&lt;&gt;"",$G114&lt;&gt;""),申込書!$M$98,"")</f>
        <v/>
      </c>
      <c r="CG114" s="81" t="str">
        <f>IF($CE$3&lt;&gt;"コンテンツなし",IF(AND(申込書!$AH$4="GIGAスクールパック",SUM($P114,$R114)&lt;&gt;0),SUM($P114,$R114),IF(AND(申込書!$AH$4="SKY安心GIGAタブレット",SUM($T114,$V114)&lt;&gt;0),SUM($T114,$V114),"")),"")</f>
        <v/>
      </c>
      <c r="CH114" s="81" t="str">
        <f>IF($CE$3&lt;&gt;"コンテンツなし",IF(AND(申込書!$AH$4="GIGAスクールパック",SUM($Q114,$S114)&lt;&gt;0),SUM($Q114,$S114),IF(AND(申込書!$AH$4="SKY安心GIGAタブレット",SUM($U114,$W114)&lt;&gt;0),SUM($U114,$W114),"")),"")</f>
        <v/>
      </c>
      <c r="CI114" s="157"/>
      <c r="CJ114" s="82"/>
      <c r="CK114" s="80" t="str">
        <f>IF(AND(申込書!$C$99&lt;&gt;"▼プルダウンより選択してください",申込書!$C$99&lt;&gt;"",申込書!$P$99&lt;&gt;"YYYY/MM/DD",$G114&lt;&gt;""),申込書!$P$99,"")</f>
        <v/>
      </c>
      <c r="CL114" s="81" t="str">
        <f>IF(AND(申込書!$C$99&lt;&gt;"▼プルダウンより選択してください",申込書!$C$99&lt;&gt;"",$G114&lt;&gt;""),申込書!$M$99,"")</f>
        <v/>
      </c>
      <c r="CM114" s="81" t="str">
        <f>IF($CK$3&lt;&gt;"コンテンツなし",IF(AND(申込書!$AH$4="GIGAスクールパック",SUM($P114,$R114)&lt;&gt;0),SUM($P114,$R114),IF(AND(申込書!$AH$4="SKY安心GIGAタブレット",SUM($T114,$V114)&lt;&gt;0),SUM($T114,$V114),"")),"")</f>
        <v/>
      </c>
      <c r="CN114" s="81" t="str">
        <f>IF($CK$3&lt;&gt;"コンテンツなし",IF(AND(申込書!$AH$4="GIGAスクールパック",SUM($Q114,$S114)&lt;&gt;0),SUM($Q114,$S114),IF(AND(申込書!$AH$4="SKY安心GIGAタブレット",SUM($U114,$W114)&lt;&gt;0),SUM($U114,$W114),"")),"")</f>
        <v/>
      </c>
      <c r="CO114" s="157"/>
      <c r="CP114" s="82"/>
      <c r="CQ114" s="80" t="str">
        <f>IF(AND(申込書!$C$100&lt;&gt;"▼プルダウンより選択してください",申込書!$C$100&lt;&gt;"",申込書!$P$100&lt;&gt;"YYYY/MM/DD",$G114&lt;&gt;""),申込書!$P$100,"")</f>
        <v/>
      </c>
      <c r="CR114" s="81" t="str">
        <f>IF(AND(申込書!$C$100&lt;&gt;"▼プルダウンより選択してください",申込書!$C$100&lt;&gt;"",$G114&lt;&gt;""),申込書!$M$100,"")</f>
        <v/>
      </c>
      <c r="CS114" s="81" t="str">
        <f>IF($CQ$3&lt;&gt;"コンテンツなし",IF(AND(申込書!$AH$4="GIGAスクールパック",SUM($P114,$R114)&lt;&gt;0),SUM($P114,$R114),IF(AND(申込書!$AH$4="SKY安心GIGAタブレット",SUM($T114,$V114)&lt;&gt;0),SUM($T114,$V114),"")),"")</f>
        <v/>
      </c>
      <c r="CT114" s="81" t="str">
        <f>IF($CQ$3&lt;&gt;"コンテンツなし",IF(AND(申込書!$AH$4="GIGAスクールパック",SUM($Q114,$S114)&lt;&gt;0),SUM($Q114,$S114),IF(AND(申込書!$AH$4="SKY安心GIGAタブレット",SUM($U114,$W114)&lt;&gt;0),SUM($U114,$W114),"")),"")</f>
        <v/>
      </c>
      <c r="CU114" s="81"/>
      <c r="CV114" s="82"/>
      <c r="CW114" s="80" t="str">
        <f>IF(AND(申込書!$C$101&lt;&gt;"▼プルダウンより選択してください",申込書!$C$101&lt;&gt;"",申込書!$P$101&lt;&gt;"YYYY/MM/DD",$G114&lt;&gt;""),申込書!$P$101,"")</f>
        <v/>
      </c>
      <c r="CX114" s="81" t="str">
        <f>IF(AND(申込書!$C$101&lt;&gt;"▼プルダウンより選択してください",申込書!$C$101&lt;&gt;"",$G114&lt;&gt;""),申込書!$M$101,"")</f>
        <v/>
      </c>
      <c r="CY114" s="81" t="str">
        <f>IF($CW$3&lt;&gt;"コンテンツなし",IF(AND(申込書!$AH$4="GIGAスクールパック",SUM($P114,$R114)&lt;&gt;0),SUM($P114,$R114),IF(AND(申込書!$AH$4="SKY安心GIGAタブレット",SUM($T114,$V114)&lt;&gt;0),SUM($T114,$V114),"")),"")</f>
        <v/>
      </c>
      <c r="CZ114" s="81" t="str">
        <f>IF($CW$3&lt;&gt;"コンテンツなし",IF(AND(申込書!$AH$4="GIGAスクールパック",SUM($Q114,$S114)&lt;&gt;0),SUM($Q114,$S114),IF(AND(申込書!$AH$4="SKY安心GIGAタブレット",SUM($U114,$W114)&lt;&gt;0),SUM($U114,$W114),"")),"")</f>
        <v/>
      </c>
      <c r="DA114" s="81"/>
      <c r="DB114" s="82"/>
      <c r="DC114" s="80" t="str">
        <f>IF(AND(申込書!$C$102&lt;&gt;"▼プルダウンより選択してください",申込書!$C$102&lt;&gt;"",申込書!$P$102&lt;&gt;"YYYY/MM/DD",$G114&lt;&gt;""),申込書!$P$102,"")</f>
        <v/>
      </c>
      <c r="DD114" s="81" t="str">
        <f>IF(AND(申込書!$C$102&lt;&gt;"▼プルダウンより選択してください",申込書!$C$102&lt;&gt;"",$G114&lt;&gt;""),申込書!$M$102,"")</f>
        <v/>
      </c>
      <c r="DE114" s="81" t="str">
        <f>IF($DC$3&lt;&gt;"コンテンツなし",IF(AND(申込書!$AH$4="GIGAスクールパック",SUM($P114,$R114)&lt;&gt;0),SUM($P114,$R114),IF(AND(申込書!$AH$4="SKY安心GIGAタブレット",SUM($T114,$V114)&lt;&gt;0),SUM($T114,$V114),"")),"")</f>
        <v/>
      </c>
      <c r="DF114" s="81" t="str">
        <f>IF($DC$3&lt;&gt;"コンテンツなし",IF(AND(申込書!$AH$4="GIGAスクールパック",SUM($Q114,$S114)&lt;&gt;0),SUM($Q114,$S114),IF(AND(申込書!$AH$4="SKY安心GIGAタブレット",SUM($U114,$W114)&lt;&gt;0),SUM($U114,$W114),"")),"")</f>
        <v/>
      </c>
      <c r="DG114" s="81"/>
      <c r="DH114" s="82"/>
      <c r="DI114" s="80" t="str">
        <f>IF(AND(申込書!$C$103&lt;&gt;"▼プルダウンより選択してください",申込書!$C$103&lt;&gt;"",申込書!$P$103&lt;&gt;"YYYY/MM/DD",$G114&lt;&gt;""),申込書!$P$103,"")</f>
        <v/>
      </c>
      <c r="DJ114" s="81" t="str">
        <f>IF(AND(申込書!$C$103&lt;&gt;"▼プルダウンより選択してください",申込書!$C$103&lt;&gt;"",$G114&lt;&gt;""),申込書!$M$103,"")</f>
        <v/>
      </c>
      <c r="DK114" s="81" t="str">
        <f>IF($DI$3&lt;&gt;"コンテンツなし",IF(AND(申込書!$AH$4="GIGAスクールパック",SUM($P114,$R114)&lt;&gt;0),SUM($P114,$R114),IF(AND(申込書!$AH$4="SKY安心GIGAタブレット",SUM($T114,$V114)&lt;&gt;0),SUM($T114,$V114),"")),"")</f>
        <v/>
      </c>
      <c r="DL114" s="81" t="str">
        <f>IF($DI$3&lt;&gt;"コンテンツなし",IF(AND(申込書!$AH$4="GIGAスクールパック",SUM($Q114,$S114)&lt;&gt;0),SUM($Q114,$S114),IF(AND(申込書!$AH$4="SKY安心GIGAタブレット",SUM($U114,$W114)&lt;&gt;0),SUM($U114,$W114),"")),"")</f>
        <v/>
      </c>
      <c r="DM114" s="81"/>
      <c r="DN114" s="82"/>
      <c r="DO114" s="80" t="str">
        <f>IF(AND(申込書!$C$104&lt;&gt;"▼プルダウンより選択してください",申込書!$C$104&lt;&gt;"",申込書!$P$104&lt;&gt;"YYYY/MM/DD",$G114&lt;&gt;""),申込書!$P$104,"")</f>
        <v/>
      </c>
      <c r="DP114" s="81" t="str">
        <f>IF(AND(申込書!$C$104&lt;&gt;"▼プルダウンより選択してください",申込書!$C$104&lt;&gt;"",$G114&lt;&gt;""),申込書!$M$104,"")</f>
        <v/>
      </c>
      <c r="DQ114" s="81" t="str">
        <f>IF($DO$3&lt;&gt;"コンテンツなし",IF(AND(申込書!$AH$4="GIGAスクールパック",SUM($P114,$R114)&lt;&gt;0),SUM($P114,$R114),IF(AND(申込書!$AH$4="SKY安心GIGAタブレット",SUM($T114,$V114)&lt;&gt;0),SUM($T114,$V114),"")),"")</f>
        <v/>
      </c>
      <c r="DR114" s="81" t="str">
        <f>IF($DO$3&lt;&gt;"コンテンツなし",IF(AND(申込書!$AH$4="GIGAスクールパック",SUM($Q114,$S114)&lt;&gt;0),SUM($Q114,$S114),IF(AND(申込書!$AH$4="SKY安心GIGAタブレット",SUM($U114,$W114)&lt;&gt;0),SUM($U114,$W114),"")),"")</f>
        <v/>
      </c>
      <c r="DS114" s="81"/>
      <c r="DT114" s="82"/>
      <c r="DU114" s="80" t="str">
        <f>IF(AND(申込書!$C$105&lt;&gt;"▼プルダウンより選択してください",申込書!$C$105&lt;&gt;"",申込書!$P$105&lt;&gt;"YYYY/MM/DD",$G114&lt;&gt;""),申込書!$P$105,"")</f>
        <v/>
      </c>
      <c r="DV114" s="81" t="str">
        <f>IF(AND(申込書!$C$105&lt;&gt;"▼プルダウンより選択してください",申込書!$C$105&lt;&gt;"",$G114&lt;&gt;""),申込書!$M$105,"")</f>
        <v/>
      </c>
      <c r="DW114" s="81" t="str">
        <f>IF($DU$3&lt;&gt;"コンテンツなし",IF(AND(申込書!$AH$4="GIGAスクールパック",SUM($P114,$R114)&lt;&gt;0),SUM($P114,$R114),IF(AND(申込書!$AH$4="SKY安心GIGAタブレット",SUM($T114,$V114)&lt;&gt;0),SUM($T114,$V114),"")),"")</f>
        <v/>
      </c>
      <c r="DX114" s="81" t="str">
        <f>IF($DU$3&lt;&gt;"コンテンツなし",IF(AND(申込書!$AH$4="GIGAスクールパック",SUM($Q114,$S114)&lt;&gt;0),SUM($Q114,$S114),IF(AND(申込書!$AH$4="SKY安心GIGAタブレット",SUM($U114,$W114)&lt;&gt;0),SUM($U114,$W114),"")),"")</f>
        <v/>
      </c>
      <c r="DY114" s="157"/>
      <c r="DZ114" s="82"/>
      <c r="EA114" s="80" t="str">
        <f>IF(AND(申込書!$C$106&lt;&gt;"▼プルダウンより選択してください",申込書!$C$106&lt;&gt;"",申込書!$P$106&lt;&gt;"YYYY/MM/DD",$G114&lt;&gt;""),申込書!$P$106,"")</f>
        <v/>
      </c>
      <c r="EB114" s="81" t="str">
        <f>IF(AND(申込書!$C$106&lt;&gt;"▼プルダウンより選択してください",申込書!$C$106&lt;&gt;"",$G114&lt;&gt;""),申込書!$M$106,"")</f>
        <v/>
      </c>
      <c r="EC114" s="81" t="str">
        <f>IF($EA$3&lt;&gt;"コンテンツなし",IF(AND(申込書!$AH$4="GIGAスクールパック",SUM($P114,$R114)&lt;&gt;0),SUM($P114,$R114),IF(AND(申込書!$AH$4="SKY安心GIGAタブレット",SUM($T114,$V114)&lt;&gt;0),SUM($T114,$V114),"")),"")</f>
        <v/>
      </c>
      <c r="ED114" s="81" t="str">
        <f>IF($EA$3&lt;&gt;"コンテンツなし",IF(AND(申込書!$AH$4="GIGAスクールパック",SUM($Q114,$S114)&lt;&gt;0),SUM($Q114,$S114),IF(AND(申込書!$AH$4="SKY安心GIGAタブレット",SUM($U114,$W114)&lt;&gt;0),SUM($U114,$W114),"")),"")</f>
        <v/>
      </c>
      <c r="EE114" s="157"/>
      <c r="EF114" s="82"/>
      <c r="EG114" s="80" t="str">
        <f>IF(AND(申込書!$C$107&lt;&gt;"▼プルダウンより選択してください",申込書!$C$107&lt;&gt;"",申込書!$P$107&lt;&gt;"YYYY/MM/DD",$G114&lt;&gt;""),申込書!$P$107,"")</f>
        <v/>
      </c>
      <c r="EH114" s="81" t="str">
        <f>IF(AND(申込書!$C$107&lt;&gt;"▼プルダウンより選択してください",申込書!$C$107&lt;&gt;"",$G114&lt;&gt;""),申込書!$M$107,"")</f>
        <v/>
      </c>
      <c r="EI114" s="81" t="str">
        <f>IF($EG$3&lt;&gt;"コンテンツなし",IF(AND(申込書!$AH$4="GIGAスクールパック",SUM($P114,$R114)&lt;&gt;0),SUM($P114,$R114),IF(AND(申込書!$AH$4="SKY安心GIGAタブレット",SUM($T114,$V114)&lt;&gt;0),SUM($T114,$V114),"")),"")</f>
        <v/>
      </c>
      <c r="EJ114" s="81" t="str">
        <f>IF($EG$3&lt;&gt;"コンテンツなし",IF(AND(申込書!$AH$4="GIGAスクールパック",SUM($Q114,$S114)&lt;&gt;0),SUM($Q114,$S114),IF(AND(申込書!$AH$4="SKY安心GIGAタブレット",SUM($U114,$W114)&lt;&gt;0),SUM($U114,$W114),"")),"")</f>
        <v/>
      </c>
      <c r="EK114" s="157"/>
      <c r="EL114" s="82"/>
      <c r="EM114" s="80" t="str">
        <f>IF(AND(申込書!$C$108&lt;&gt;"▼プルダウンより選択してください",申込書!$C$108&lt;&gt;"",申込書!$P$108&lt;&gt;"YYYY/MM/DD",$G114&lt;&gt;""),申込書!$P$108,"")</f>
        <v/>
      </c>
      <c r="EN114" s="81" t="str">
        <f>IF(AND(申込書!$C$108&lt;&gt;"▼プルダウンより選択してください",申込書!$C$108&lt;&gt;"",$G114&lt;&gt;""),申込書!$M$108,"")</f>
        <v/>
      </c>
      <c r="EO114" s="81" t="str">
        <f>IF($EM$3&lt;&gt;"コンテンツなし",IF(AND(申込書!$AH$4="GIGAスクールパック",SUM($P114,$R114)&lt;&gt;0),SUM($P114,$R114),IF(AND(申込書!$AH$4="SKY安心GIGAタブレット",SUM($T114,$V114)&lt;&gt;0),SUM($T114,$V114),"")),"")</f>
        <v/>
      </c>
      <c r="EP114" s="81" t="str">
        <f>IF($EM$3&lt;&gt;"コンテンツなし",IF(AND(申込書!$AH$4="GIGAスクールパック",SUM($Q114,$S114)&lt;&gt;0),SUM($Q114,$S114),IF(AND(申込書!$AH$4="SKY安心GIGAタブレット",SUM($U114,$W114)&lt;&gt;0),SUM($U114,$W114),"")),"")</f>
        <v/>
      </c>
      <c r="EQ114" s="157"/>
      <c r="ER114" s="82"/>
      <c r="ES114" s="80" t="str">
        <f>IF(AND(申込書!$C$109&lt;&gt;"▼プルダウンより選択してください",申込書!$C$109&lt;&gt;"",申込書!$P$109&lt;&gt;"YYYY/MM/DD",$G114&lt;&gt;""),申込書!$P$109,"")</f>
        <v/>
      </c>
      <c r="ET114" s="81" t="str">
        <f>IF(AND(申込書!$C$109&lt;&gt;"▼プルダウンより選択してください",申込書!$C$109&lt;&gt;"",$G114&lt;&gt;""),申込書!$M$109,"")</f>
        <v/>
      </c>
      <c r="EU114" s="81" t="str">
        <f>IF($ES$3&lt;&gt;"コンテンツなし",IF(AND(申込書!$AH$4="GIGAスクールパック",SUM($P114,$R114)&lt;&gt;0),SUM($P114,$R114),IF(AND(申込書!$AH$4="SKY安心GIGAタブレット",SUM($T114,$V114)&lt;&gt;0),SUM($T114,$V114),"")),"")</f>
        <v/>
      </c>
      <c r="EV114" s="81" t="str">
        <f>IF($ES$3&lt;&gt;"コンテンツなし",IF(AND(申込書!$AH$4="GIGAスクールパック",SUM($Q114,$S114)&lt;&gt;0),SUM($Q114,$S114),IF(AND(申込書!$AH$4="SKY安心GIGAタブレット",SUM($U114,$W114)&lt;&gt;0),SUM($U114,$W114),"")),"")</f>
        <v/>
      </c>
      <c r="EW114" s="157"/>
      <c r="EX114" s="82"/>
      <c r="EY114" s="80" t="str">
        <f>IF(AND(申込書!$C$110&lt;&gt;"▼プルダウンより選択してください",申込書!$C$110&lt;&gt;"",申込書!$P$110&lt;&gt;"YYYY/MM/DD",$G114&lt;&gt;""),申込書!$P$110,"")</f>
        <v/>
      </c>
      <c r="EZ114" s="81" t="str">
        <f>IF(AND(申込書!$C$110&lt;&gt;"▼プルダウンより選択してください",申込書!$C$110&lt;&gt;"",$G114&lt;&gt;""),申込書!$M$110,"")</f>
        <v/>
      </c>
      <c r="FA114" s="81" t="str">
        <f>IF($EY$3&lt;&gt;"コンテンツなし",IF(AND(申込書!$AH$4="GIGAスクールパック",SUM($P114,$R114)&lt;&gt;0),SUM($P114,$R114),IF(AND(申込書!$AH$4="SKY安心GIGAタブレット",SUM($T114,$V114)&lt;&gt;0),SUM($T114,$V114),"")),"")</f>
        <v/>
      </c>
      <c r="FB114" s="81" t="str">
        <f>IF($EY$3&lt;&gt;"コンテンツなし",IF(AND(申込書!$AH$4="GIGAスクールパック",SUM($Q114,$S114)&lt;&gt;0),SUM($Q114,$S114),IF(AND(申込書!$AH$4="SKY安心GIGAタブレット",SUM($U114,$W114)&lt;&gt;0),SUM($U114,$W114),"")),"")</f>
        <v/>
      </c>
      <c r="FC114" s="157"/>
      <c r="FD114" s="82"/>
      <c r="FE114" s="80" t="str">
        <f>IF(AND(申込書!$C$111&lt;&gt;"▼プルダウンより選択してください",申込書!$C$111&lt;&gt;"",申込書!$P$111&lt;&gt;"YYYY/MM/DD",$G114&lt;&gt;""),申込書!$P$111,"")</f>
        <v/>
      </c>
      <c r="FF114" s="81" t="str">
        <f>IF(AND(申込書!$C$111&lt;&gt;"▼プルダウンより選択してください",申込書!$C$111&lt;&gt;"",$G114&lt;&gt;""),申込書!$M$111,"")</f>
        <v/>
      </c>
      <c r="FG114" s="81" t="str">
        <f>IF($FE$3&lt;&gt;"コンテンツなし",IF(AND(申込書!$AH$4="GIGAスクールパック",SUM($P114,$R114)&lt;&gt;0),SUM($P114,$R114),IF(AND(申込書!$AH$4="SKY安心GIGAタブレット",SUM($T114,$V114)&lt;&gt;0),SUM($T114,$V114),"")),"")</f>
        <v/>
      </c>
      <c r="FH114" s="81" t="str">
        <f>IF($FE$3&lt;&gt;"コンテンツなし",IF(AND(申込書!$AH$4="GIGAスクールパック",SUM($Q114,$S114)&lt;&gt;0),SUM($Q114,$S114),IF(AND(申込書!$AH$4="SKY安心GIGAタブレット",SUM($U114,$W114)&lt;&gt;0),SUM($U114,$W114),"")),"")</f>
        <v/>
      </c>
      <c r="FI114" s="157"/>
      <c r="FJ114" s="82"/>
      <c r="FK114" s="80" t="str">
        <f>IF(AND(申込書!$C$112&lt;&gt;"▼プルダウンより選択してください",申込書!$C$112&lt;&gt;"",申込書!$P$112&lt;&gt;"YYYY/MM/DD",$G114&lt;&gt;""),申込書!$P$112,"")</f>
        <v/>
      </c>
      <c r="FL114" s="81" t="str">
        <f>IF(AND(申込書!$C$112&lt;&gt;"▼プルダウンより選択してください",申込書!$C$112&lt;&gt;"",$G114&lt;&gt;""),申込書!$M$112,"")</f>
        <v/>
      </c>
      <c r="FM114" s="81" t="str">
        <f>IF($FK$3&lt;&gt;"コンテンツなし",IF(AND(申込書!$AH$4="GIGAスクールパック",SUM($P114,$R114)&lt;&gt;0),SUM($P114,$R114),IF(AND(申込書!$AH$4="SKY安心GIGAタブレット",SUM($T114,$V114)&lt;&gt;0),SUM($T114,$V114),"")),"")</f>
        <v/>
      </c>
      <c r="FN114" s="81" t="str">
        <f>IF($FK$3&lt;&gt;"コンテンツなし",IF(AND(申込書!$AH$4="GIGAスクールパック",SUM($Q114,$S114)&lt;&gt;0),SUM($Q114,$S114),IF(AND(申込書!$AH$4="SKY安心GIGAタブレット",SUM($U114,$W114)&lt;&gt;0),SUM($U114,$W114),"")),"")</f>
        <v/>
      </c>
      <c r="FO114" s="157"/>
      <c r="FP114" s="82"/>
      <c r="FQ114" s="80" t="str">
        <f>IF(AND(申込書!$C$113&lt;&gt;"▼プルダウンより選択してください",申込書!$C$113&lt;&gt;"",申込書!$P$113&lt;&gt;"YYYY/MM/DD",$G114&lt;&gt;""),申込書!$P$113,"")</f>
        <v/>
      </c>
      <c r="FR114" s="81" t="str">
        <f>IF(AND(申込書!$C$113&lt;&gt;"▼プルダウンより選択してください",申込書!$C$113&lt;&gt;"",$G114&lt;&gt;""),申込書!$M$113,"")</f>
        <v/>
      </c>
      <c r="FS114" s="81" t="str">
        <f>IF($FQ$3&lt;&gt;"コンテンツなし",IF(AND(申込書!$AH$4="GIGAスクールパック",SUM($P114,$R114)&lt;&gt;0),SUM($P114,$R114),IF(AND(申込書!$AH$4="SKY安心GIGAタブレット",SUM($T114,$V114)&lt;&gt;0),SUM($T114,$V114),"")),"")</f>
        <v/>
      </c>
      <c r="FT114" s="81" t="str">
        <f>IF($FQ$3&lt;&gt;"コンテンツなし",IF(AND(申込書!$AH$4="GIGAスクールパック",SUM($Q114,$S114)&lt;&gt;0),SUM($Q114,$S114),IF(AND(申込書!$AH$4="SKY安心GIGAタブレット",SUM($U114,$W114)&lt;&gt;0),SUM($U114,$W114),"")),"")</f>
        <v/>
      </c>
      <c r="FU114" s="157"/>
      <c r="FV114" s="82"/>
      <c r="FW114" s="80" t="str">
        <f>IF(AND(申込書!$C$114&lt;&gt;"▼プルダウンより選択してください",申込書!$C$114&lt;&gt;"",申込書!$P$114&lt;&gt;"YYYY/MM/DD",$G114&lt;&gt;""),申込書!$P$114,"")</f>
        <v/>
      </c>
      <c r="FX114" s="81" t="str">
        <f>IF(AND(申込書!$C$114&lt;&gt;"▼プルダウンより選択してください",申込書!$C$114&lt;&gt;"",$G114&lt;&gt;""),申込書!$M$114,"")</f>
        <v/>
      </c>
      <c r="FY114" s="81" t="str">
        <f>IF($FW$3&lt;&gt;"コンテンツなし",IF(AND(申込書!$AH$4="GIGAスクールパック",SUM($P114,$R114)&lt;&gt;0),SUM($P114,$R114),IF(AND(申込書!$AH$4="SKY安心GIGAタブレット",SUM($T114,$V114)&lt;&gt;0),SUM($T114,$V114),"")),"")</f>
        <v/>
      </c>
      <c r="FZ114" s="81" t="str">
        <f>IF($FW$3&lt;&gt;"コンテンツなし",IF(AND(申込書!$AH$4="GIGAスクールパック",SUM($Q114,$S114)&lt;&gt;0),SUM($Q114,$S114),IF(AND(申込書!$AH$4="SKY安心GIGAタブレット",SUM($U114,$W114)&lt;&gt;0),SUM($U114,$W114),"")),"")</f>
        <v/>
      </c>
      <c r="GA114" s="157"/>
      <c r="GB114" s="82"/>
      <c r="GC114" s="80" t="str">
        <f>IF(AND(申込書!$C$115&lt;&gt;"▼プルダウンより選択してください",申込書!$C$115&lt;&gt;"",申込書!$P$115&lt;&gt;"YYYY/MM/DD",$G114&lt;&gt;""),申込書!$P$115,"")</f>
        <v/>
      </c>
      <c r="GD114" s="81" t="str">
        <f>IF(AND(申込書!$C$115&lt;&gt;"▼プルダウンより選択してください",申込書!$C$115&lt;&gt;"",$G114&lt;&gt;""),申込書!$M$115,"")</f>
        <v/>
      </c>
      <c r="GE114" s="81" t="str">
        <f>IF($GC$3&lt;&gt;"コンテンツなし",IF(AND(申込書!$AH$4="GIGAスクールパック",SUM($P114,$R114)&lt;&gt;0),SUM($P114,$R114),IF(AND(申込書!$AH$4="SKY安心GIGAタブレット",SUM($T114,$V114)&lt;&gt;0),SUM($T114,$V114),"")),"")</f>
        <v/>
      </c>
      <c r="GF114" s="81" t="str">
        <f>IF($GC$3&lt;&gt;"コンテンツなし",IF(AND(申込書!$AH$4="GIGAスクールパック",SUM($Q114,$S114)&lt;&gt;0),SUM($Q114,$S114),IF(AND(申込書!$AH$4="SKY安心GIGAタブレット",SUM($U114,$W114)&lt;&gt;0),SUM($U114,$W114),"")),"")</f>
        <v/>
      </c>
      <c r="GG114" s="157"/>
      <c r="GH114" s="82"/>
      <c r="GI114" s="80" t="str">
        <f>IF(AND(申込書!$C$116&lt;&gt;"▼プルダウンより選択してください",申込書!$C$116&lt;&gt;"",申込書!$P$116&lt;&gt;"YYYY/MM/DD",$G114&lt;&gt;""),申込書!$P$116,"")</f>
        <v/>
      </c>
      <c r="GJ114" s="81" t="str">
        <f>IF(AND(申込書!$C$116&lt;&gt;"▼プルダウンより選択してください",申込書!$C$116&lt;&gt;"",$G114&lt;&gt;""),申込書!$M$116,"")</f>
        <v/>
      </c>
      <c r="GK114" s="81" t="str">
        <f>IF($GI$3&lt;&gt;"コンテンツなし",IF(AND(申込書!$AH$4="GIGAスクールパック",SUM($P114,$R114)&lt;&gt;0),SUM($P114,$R114),IF(AND(申込書!$AH$4="SKY安心GIGAタブレット",SUM($T114,$V114)&lt;&gt;0),SUM($T114,$V114),"")),"")</f>
        <v/>
      </c>
      <c r="GL114" s="81" t="str">
        <f>IF($GI$3&lt;&gt;"コンテンツなし",IF(AND(申込書!$AH$4="GIGAスクールパック",SUM($Q114,$S114)&lt;&gt;0),SUM($Q114,$S114),IF(AND(申込書!$AH$4="SKY安心GIGAタブレット",SUM($U114,$W114)&lt;&gt;0),SUM($U114,$W114),"")),"")</f>
        <v/>
      </c>
      <c r="GM114" s="157"/>
      <c r="GN114" s="82"/>
      <c r="GO114" s="80" t="str">
        <f>IF(AND(申込書!$C$117&lt;&gt;"▼プルダウンより選択してください",申込書!$C$117&lt;&gt;"",申込書!$P$117&lt;&gt;"YYYY/MM/DD",$G114&lt;&gt;""),申込書!$P$117,"")</f>
        <v/>
      </c>
      <c r="GP114" s="81" t="str">
        <f>IF(AND(申込書!$C$117&lt;&gt;"▼プルダウンより選択してください",申込書!$C$117&lt;&gt;"",$G114&lt;&gt;""),申込書!$M$117,"")</f>
        <v/>
      </c>
      <c r="GQ114" s="81" t="str">
        <f>IF($GO$3&lt;&gt;"コンテンツなし",IF(AND(申込書!$AH$4="GIGAスクールパック",SUM($P114,$R114)&lt;&gt;0),SUM($P114,$R114),IF(AND(申込書!$AH$4="SKY安心GIGAタブレット",SUM($T114,$V114)&lt;&gt;0),SUM($T114,$V114),"")),"")</f>
        <v/>
      </c>
      <c r="GR114" s="81" t="str">
        <f>IF($GO$3&lt;&gt;"コンテンツなし",IF(AND(申込書!$AH$4="GIGAスクールパック",SUM($Q114,$S114)&lt;&gt;0),SUM($Q114,$S114),IF(AND(申込書!$AH$4="SKY安心GIGAタブレット",SUM($U114,$W114)&lt;&gt;0),SUM($U114,$W114),"")),"")</f>
        <v/>
      </c>
      <c r="GS114" s="157"/>
      <c r="GT114" s="82"/>
      <c r="GU114" s="80" t="str">
        <f>IF(AND(申込書!$C$118&lt;&gt;"▼プルダウンより選択してください",申込書!$C$118&lt;&gt;"",申込書!$P$118&lt;&gt;"YYYY/MM/DD",$G114&lt;&gt;""),申込書!$P$118,"")</f>
        <v/>
      </c>
      <c r="GV114" s="81" t="str">
        <f>IF(AND(申込書!$C$118&lt;&gt;"▼プルダウンより選択してください",申込書!$C$118&lt;&gt;"",$G114&lt;&gt;""),申込書!$M$118,"")</f>
        <v/>
      </c>
      <c r="GW114" s="81" t="str">
        <f>IF($GU$3&lt;&gt;"コンテンツなし",IF(AND(申込書!$AH$4="GIGAスクールパック",SUM($P114,$R114)&lt;&gt;0),SUM($P114,$R114),IF(AND(申込書!$AH$4="SKY安心GIGAタブレット",SUM($T114,$V114)&lt;&gt;0),SUM($T114,$V114),"")),"")</f>
        <v/>
      </c>
      <c r="GX114" s="81" t="str">
        <f>IF($GU$3&lt;&gt;"コンテンツなし",IF(AND(申込書!$AH$4="GIGAスクールパック",SUM($Q114,$S114)&lt;&gt;0),SUM($Q114,$S114),IF(AND(申込書!$AH$4="SKY安心GIGAタブレット",SUM($U114,$W114)&lt;&gt;0),SUM($U114,$W114),"")),"")</f>
        <v/>
      </c>
      <c r="GY114" s="157"/>
      <c r="GZ114" s="82"/>
      <c r="HA114" s="80" t="str">
        <f>IF(AND(申込書!$C$119&lt;&gt;"▼プルダウンより選択してください",申込書!$C$119&lt;&gt;"",申込書!$P$119&lt;&gt;"YYYY/MM/DD",$G114&lt;&gt;""),申込書!$P$119,"")</f>
        <v/>
      </c>
      <c r="HB114" s="81" t="str">
        <f>IF(AND(申込書!$C$119&lt;&gt;"▼プルダウンより選択してください",申込書!$C$119&lt;&gt;"",$G114&lt;&gt;""),申込書!$M$119,"")</f>
        <v/>
      </c>
      <c r="HC114" s="81" t="str">
        <f>IF($HA$3&lt;&gt;"コンテンツなし",IF(AND(申込書!$AH$4="GIGAスクールパック",SUM($P114,$R114)&lt;&gt;0),SUM($P114,$R114),IF(AND(申込書!$AH$4="SKY安心GIGAタブレット",SUM($T114,$V114)&lt;&gt;0),SUM($T114,$V114),"")),"")</f>
        <v/>
      </c>
      <c r="HD114" s="81" t="str">
        <f>IF($HA$3&lt;&gt;"コンテンツなし",IF(AND(申込書!$AH$4="GIGAスクールパック",SUM($Q114,$S114)&lt;&gt;0),SUM($Q114,$S114),IF(AND(申込書!$AH$4="SKY安心GIGAタブレット",SUM($U114,$W114)&lt;&gt;0),SUM($U114,$W114),"")),"")</f>
        <v/>
      </c>
      <c r="HE114" s="157"/>
      <c r="HF114" s="82"/>
      <c r="HG114" s="83"/>
    </row>
    <row r="115" spans="2:215" ht="26.85" customHeight="1">
      <c r="B115" s="62">
        <f t="shared" si="1"/>
        <v>110</v>
      </c>
      <c r="C115" s="63"/>
      <c r="D115" s="64"/>
      <c r="E115" s="207"/>
      <c r="F115" s="65"/>
      <c r="G115" s="66"/>
      <c r="H115" s="67"/>
      <c r="I115" s="68"/>
      <c r="J115" s="69"/>
      <c r="K115" s="70"/>
      <c r="L115" s="71"/>
      <c r="M115" s="72"/>
      <c r="N115" s="73"/>
      <c r="O115" s="74"/>
      <c r="P115" s="179"/>
      <c r="Q115" s="180"/>
      <c r="R115" s="180"/>
      <c r="S115" s="181"/>
      <c r="T115" s="179"/>
      <c r="U115" s="180"/>
      <c r="V115" s="182"/>
      <c r="W115" s="181"/>
      <c r="X115" s="75"/>
      <c r="Y115" s="76"/>
      <c r="Z115" s="77"/>
      <c r="AA115" s="78"/>
      <c r="AB115" s="79"/>
      <c r="AC115" s="79"/>
      <c r="AD115" s="79"/>
      <c r="AE115" s="77"/>
      <c r="AF115" s="139"/>
      <c r="AG115" s="139"/>
      <c r="AH115" s="139"/>
      <c r="AI115" s="80" t="str">
        <f>IF(AND(申込書!$C$90&lt;&gt;"▼プルダウンより選択してください",申込書!$C$90&lt;&gt;"",申込書!$P$90&lt;&gt;"YYYY/MM/DD",$G115&lt;&gt;""),申込書!$P$90,"")</f>
        <v/>
      </c>
      <c r="AJ115" s="81" t="str">
        <f>IF(AND(申込書!$C$90&lt;&gt;"▼プルダウンより選択してください",申込書!$C$90&lt;&gt;"",$G115&lt;&gt;""),申込書!$M$90,"")</f>
        <v/>
      </c>
      <c r="AK115" s="81" t="str">
        <f>IF($AI$3&lt;&gt;"コンテンツなし",IF(AND(申込書!$AH$4="GIGAスクールパック",SUM($P115,$R115)&lt;&gt;0),SUM($P115,$R115),IF(AND(申込書!$AH$4="SKY安心GIGAタブレット",SUM($T115,$V115)&lt;&gt;0),SUM($T115,$V115),"")),"")</f>
        <v/>
      </c>
      <c r="AL115" s="81" t="str">
        <f>IF($AI$3&lt;&gt;"コンテンツなし",IF(AND(申込書!$AH$4="GIGAスクールパック",SUM($Q115,$S115)&lt;&gt;0),SUM($Q115,$S115),IF(AND(申込書!$AH$4="SKY安心GIGAタブレット",SUM($U115,$W115)&lt;&gt;0),SUM($U115,$W115),"")),"")</f>
        <v/>
      </c>
      <c r="AM115" s="157"/>
      <c r="AN115" s="82"/>
      <c r="AO115" s="80" t="str">
        <f>IF(AND(申込書!$C$91&lt;&gt;"▼プルダウンより選択してください",申込書!$C$91&lt;&gt;"",申込書!$P$91&lt;&gt;"YYYY/MM/DD",$G115&lt;&gt;""),申込書!$P$91,"")</f>
        <v/>
      </c>
      <c r="AP115" s="81" t="str">
        <f>IF(AND(申込書!$C$91&lt;&gt;"▼プルダウンより選択してください",申込書!$C$91&lt;&gt;"",$G115&lt;&gt;""),申込書!$M$91,"")</f>
        <v/>
      </c>
      <c r="AQ115" s="81" t="str">
        <f>IF($AO$3&lt;&gt;"コンテンツなし",IF(AND(申込書!$AH$4="GIGAスクールパック",SUM($P115,$R115)&lt;&gt;0),SUM($P115,$R115),IF(AND(申込書!$AH$4="SKY安心GIGAタブレット",SUM($T115,$V115)&lt;&gt;0),SUM($T115,$V115),"")),"")</f>
        <v/>
      </c>
      <c r="AR115" s="81" t="str">
        <f>IF($AO$3&lt;&gt;"コンテンツなし",IF(AND(申込書!$AH$4="GIGAスクールパック",SUM($Q115,$S115)&lt;&gt;0),SUM($Q115,$S115),IF(AND(申込書!$AH$4="SKY安心GIGAタブレット",SUM($U115,$W115)&lt;&gt;0),SUM($U115,$W115),"")),"")</f>
        <v/>
      </c>
      <c r="AS115" s="157"/>
      <c r="AT115" s="82"/>
      <c r="AU115" s="80" t="str">
        <f>IF(AND(申込書!$C$92&lt;&gt;"▼プルダウンより選択してください",申込書!$C$92&lt;&gt;"",申込書!$P$92&lt;&gt;"YYYY/MM/DD",$G115&lt;&gt;""),申込書!$P$92,"")</f>
        <v/>
      </c>
      <c r="AV115" s="81" t="str">
        <f>IF(AND(申込書!$C$92&lt;&gt;"▼プルダウンより選択してください",申込書!$C$92&lt;&gt;"",$G115&lt;&gt;""),申込書!$M$92,"")</f>
        <v/>
      </c>
      <c r="AW115" s="81" t="str">
        <f>IF($AU$3&lt;&gt;"コンテンツなし",IF(AND(申込書!$AH$4="GIGAスクールパック",SUM($P115,$R115)&lt;&gt;0),SUM($P115,$R115),IF(AND(申込書!$AH$4="SKY安心GIGAタブレット",SUM($T115,$V115)&lt;&gt;0),SUM($T115,$V115),"")),"")</f>
        <v/>
      </c>
      <c r="AX115" s="81" t="str">
        <f>IF($AU$3&lt;&gt;"コンテンツなし",IF(AND(申込書!$AH$4="GIGAスクールパック",SUM($Q115,$S115)&lt;&gt;0),SUM($Q115,$S115),IF(AND(申込書!$AH$4="SKY安心GIGAタブレット",SUM($U115,$W115)&lt;&gt;0),SUM($U115,$W115),"")),"")</f>
        <v/>
      </c>
      <c r="AY115" s="157"/>
      <c r="AZ115" s="82"/>
      <c r="BA115" s="80" t="str">
        <f>IF(AND(申込書!$C$93&lt;&gt;"▼プルダウンより選択してください",申込書!$C$93&lt;&gt;"",申込書!$P$93&lt;&gt;"YYYY/MM/DD",$G115&lt;&gt;""),申込書!$P$93,"")</f>
        <v/>
      </c>
      <c r="BB115" s="81" t="str">
        <f>IF(AND(申込書!$C$93&lt;&gt;"▼プルダウンより選択してください",申込書!$C$93&lt;&gt;"",申込書!$M$93&gt;=1,$G115&lt;&gt;""),申込書!$M$93,"")</f>
        <v/>
      </c>
      <c r="BC115" s="81" t="str">
        <f>IF($BA$3&lt;&gt;"コンテンツなし",IF(AND(申込書!$AH$4="GIGAスクールパック",SUM($P115,$R115)&lt;&gt;0),SUM($P115,$R115),IF(AND(申込書!$AH$4="SKY安心GIGAタブレット",SUM($T115,$V115)&lt;&gt;0),SUM($T115,$V115),"")),"")</f>
        <v/>
      </c>
      <c r="BD115" s="81" t="str">
        <f>IF($BA$3&lt;&gt;"コンテンツなし",IF(AND(申込書!$AH$4="GIGAスクールパック",SUM($Q115,$S115)&lt;&gt;0),SUM($Q115,$S115),IF(AND(申込書!$AH$4="SKY安心GIGAタブレット",SUM($U115,$W115)&lt;&gt;0),SUM($U115,$W115),"")),"")</f>
        <v/>
      </c>
      <c r="BE115" s="157"/>
      <c r="BF115" s="82"/>
      <c r="BG115" s="80" t="str">
        <f>IF(AND(申込書!$C$94&lt;&gt;"▼プルダウンより選択してください",申込書!$C$94&lt;&gt;"",申込書!$P$94&lt;&gt;"YYYY/MM/DD",$G115&lt;&gt;""),申込書!$P$94,"")</f>
        <v/>
      </c>
      <c r="BH115" s="81" t="str">
        <f>IF(AND(申込書!$C$94&lt;&gt;"▼プルダウンより選択してください",申込書!$C$94&lt;&gt;"",$G115&lt;&gt;""),申込書!$M$94,"")</f>
        <v/>
      </c>
      <c r="BI115" s="81" t="str">
        <f>IF($BG$3&lt;&gt;"コンテンツなし",IF(AND(申込書!$AH$4="GIGAスクールパック",SUM($P115,$R115)&lt;&gt;0),SUM($P115,$R115),IF(AND(申込書!$AH$4="SKY安心GIGAタブレット",SUM($T115,$V115)&lt;&gt;0),SUM($T115,$V115),"")),"")</f>
        <v/>
      </c>
      <c r="BJ115" s="81" t="str">
        <f>IF($BG$3&lt;&gt;"コンテンツなし",IF(AND(申込書!$AH$4="GIGAスクールパック",SUM($Q115,$S115)&lt;&gt;0),SUM($Q115,$S115),IF(AND(申込書!$AH$4="SKY安心GIGAタブレット",SUM($U115,$W115)&lt;&gt;0),SUM($U115,$W115),"")),"")</f>
        <v/>
      </c>
      <c r="BK115" s="157"/>
      <c r="BL115" s="82"/>
      <c r="BM115" s="80" t="str">
        <f>IF(AND(申込書!$C$95&lt;&gt;"▼プルダウンより選択してください",申込書!$C$95&lt;&gt;"",申込書!$P$95&lt;&gt;"YYYY/MM/DD",$G115&lt;&gt;""),申込書!$P$95,"")</f>
        <v/>
      </c>
      <c r="BN115" s="81" t="str">
        <f>IF(AND(申込書!$C$95&lt;&gt;"▼プルダウンより選択してください",申込書!$C$95&lt;&gt;"",$G115&lt;&gt;""),申込書!$M$95,"")</f>
        <v/>
      </c>
      <c r="BO115" s="81" t="str">
        <f>IF($BM$3&lt;&gt;"コンテンツなし",IF(AND(申込書!$AH$4="GIGAスクールパック",SUM($P115,$R115)&lt;&gt;0),SUM($P115,$R115),IF(AND(申込書!$AH$4="SKY安心GIGAタブレット",SUM($T115,$V115)&lt;&gt;0),SUM($T115,$V115),"")),"")</f>
        <v/>
      </c>
      <c r="BP115" s="81" t="str">
        <f>IF($BM$3&lt;&gt;"コンテンツなし",IF(AND(申込書!$AH$4="GIGAスクールパック",SUM($Q115,$S115)&lt;&gt;0),SUM($Q115,$S115),IF(AND(申込書!$AH$4="SKY安心GIGAタブレット",SUM($U115,$W115)&lt;&gt;0),SUM($U115,$W115),"")),"")</f>
        <v/>
      </c>
      <c r="BQ115" s="157"/>
      <c r="BR115" s="82"/>
      <c r="BS115" s="80" t="str">
        <f>IF(AND(申込書!$C$96&lt;&gt;"▼プルダウンより選択してください",申込書!$C$96&lt;&gt;"",申込書!$P$96&lt;&gt;"YYYY/MM/DD",$G115&lt;&gt;""),申込書!$P$96,"")</f>
        <v/>
      </c>
      <c r="BT115" s="81" t="str">
        <f>IF(AND(申込書!$C$96&lt;&gt;"▼プルダウンより選択してください",申込書!$C$96&lt;&gt;"",$G115&lt;&gt;""),申込書!$M$96,"")</f>
        <v/>
      </c>
      <c r="BU115" s="81" t="str">
        <f>IF($BS$3&lt;&gt;"コンテンツなし",IF(AND(申込書!$AH$4="GIGAスクールパック",SUM($P115,$R115)&lt;&gt;0),SUM($P115,$R115),IF(AND(申込書!$AH$4="SKY安心GIGAタブレット",SUM($T115,$V115)&lt;&gt;0),SUM($T115,$V115),"")),"")</f>
        <v/>
      </c>
      <c r="BV115" s="81" t="str">
        <f>IF($BS$3&lt;&gt;"コンテンツなし",IF(AND(申込書!$AH$4="GIGAスクールパック",SUM($Q115,$S115)&lt;&gt;0),SUM($Q115,$S115),IF(AND(申込書!$AH$4="SKY安心GIGAタブレット",SUM($U115,$W115)&lt;&gt;0),SUM($U115,$W115),"")),"")</f>
        <v/>
      </c>
      <c r="BW115" s="157"/>
      <c r="BX115" s="82"/>
      <c r="BY115" s="80" t="str">
        <f>IF(AND(申込書!$C$97&lt;&gt;"▼プルダウンより選択してください",申込書!$C$97&lt;&gt;"",申込書!$P$97&lt;&gt;"YYYY/MM/DD",$G115&lt;&gt;""),申込書!$P$97,"")</f>
        <v/>
      </c>
      <c r="BZ115" s="81" t="str">
        <f>IF(AND(申込書!$C$97&lt;&gt;"▼プルダウンより選択してください",申込書!$C$97&lt;&gt;"",$G115&lt;&gt;""),申込書!$M$97,"")</f>
        <v/>
      </c>
      <c r="CA115" s="81" t="str">
        <f>IF($BY$3&lt;&gt;"コンテンツなし",IF(AND(申込書!$AH$4="GIGAスクールパック",SUM($P115,$R115)&lt;&gt;0),SUM($P115,$R115),IF(AND(申込書!$AH$4="SKY安心GIGAタブレット",SUM($T115,$V115)&lt;&gt;0),SUM($T115,$V115),"")),"")</f>
        <v/>
      </c>
      <c r="CB115" s="81" t="str">
        <f>IF($BY$3&lt;&gt;"コンテンツなし",IF(AND(申込書!$AH$4="GIGAスクールパック",SUM($Q115,$S115)&lt;&gt;0),SUM($Q115,$S115),IF(AND(申込書!$AH$4="SKY安心GIGAタブレット",SUM($U115,$W115)&lt;&gt;0),SUM($U115,$W115),"")),"")</f>
        <v/>
      </c>
      <c r="CC115" s="157"/>
      <c r="CD115" s="82"/>
      <c r="CE115" s="80" t="str">
        <f>IF(AND(申込書!$C$98&lt;&gt;"▼プルダウンより選択してください",申込書!$C$98&lt;&gt;"",申込書!$P$98&lt;&gt;"YYYY/MM/DD",$G115&lt;&gt;""),申込書!$P$98,"")</f>
        <v/>
      </c>
      <c r="CF115" s="81" t="str">
        <f>IF(AND(申込書!$C$98&lt;&gt;"▼プルダウンより選択してください",申込書!$C$98&lt;&gt;"",$G115&lt;&gt;""),申込書!$M$98,"")</f>
        <v/>
      </c>
      <c r="CG115" s="81" t="str">
        <f>IF($CE$3&lt;&gt;"コンテンツなし",IF(AND(申込書!$AH$4="GIGAスクールパック",SUM($P115,$R115)&lt;&gt;0),SUM($P115,$R115),IF(AND(申込書!$AH$4="SKY安心GIGAタブレット",SUM($T115,$V115)&lt;&gt;0),SUM($T115,$V115),"")),"")</f>
        <v/>
      </c>
      <c r="CH115" s="81" t="str">
        <f>IF($CE$3&lt;&gt;"コンテンツなし",IF(AND(申込書!$AH$4="GIGAスクールパック",SUM($Q115,$S115)&lt;&gt;0),SUM($Q115,$S115),IF(AND(申込書!$AH$4="SKY安心GIGAタブレット",SUM($U115,$W115)&lt;&gt;0),SUM($U115,$W115),"")),"")</f>
        <v/>
      </c>
      <c r="CI115" s="157"/>
      <c r="CJ115" s="82"/>
      <c r="CK115" s="80" t="str">
        <f>IF(AND(申込書!$C$99&lt;&gt;"▼プルダウンより選択してください",申込書!$C$99&lt;&gt;"",申込書!$P$99&lt;&gt;"YYYY/MM/DD",$G115&lt;&gt;""),申込書!$P$99,"")</f>
        <v/>
      </c>
      <c r="CL115" s="81" t="str">
        <f>IF(AND(申込書!$C$99&lt;&gt;"▼プルダウンより選択してください",申込書!$C$99&lt;&gt;"",$G115&lt;&gt;""),申込書!$M$99,"")</f>
        <v/>
      </c>
      <c r="CM115" s="81" t="str">
        <f>IF($CK$3&lt;&gt;"コンテンツなし",IF(AND(申込書!$AH$4="GIGAスクールパック",SUM($P115,$R115)&lt;&gt;0),SUM($P115,$R115),IF(AND(申込書!$AH$4="SKY安心GIGAタブレット",SUM($T115,$V115)&lt;&gt;0),SUM($T115,$V115),"")),"")</f>
        <v/>
      </c>
      <c r="CN115" s="81" t="str">
        <f>IF($CK$3&lt;&gt;"コンテンツなし",IF(AND(申込書!$AH$4="GIGAスクールパック",SUM($Q115,$S115)&lt;&gt;0),SUM($Q115,$S115),IF(AND(申込書!$AH$4="SKY安心GIGAタブレット",SUM($U115,$W115)&lt;&gt;0),SUM($U115,$W115),"")),"")</f>
        <v/>
      </c>
      <c r="CO115" s="157"/>
      <c r="CP115" s="82"/>
      <c r="CQ115" s="80" t="str">
        <f>IF(AND(申込書!$C$100&lt;&gt;"▼プルダウンより選択してください",申込書!$C$100&lt;&gt;"",申込書!$P$100&lt;&gt;"YYYY/MM/DD",$G115&lt;&gt;""),申込書!$P$100,"")</f>
        <v/>
      </c>
      <c r="CR115" s="81" t="str">
        <f>IF(AND(申込書!$C$100&lt;&gt;"▼プルダウンより選択してください",申込書!$C$100&lt;&gt;"",$G115&lt;&gt;""),申込書!$M$100,"")</f>
        <v/>
      </c>
      <c r="CS115" s="81" t="str">
        <f>IF($CQ$3&lt;&gt;"コンテンツなし",IF(AND(申込書!$AH$4="GIGAスクールパック",SUM($P115,$R115)&lt;&gt;0),SUM($P115,$R115),IF(AND(申込書!$AH$4="SKY安心GIGAタブレット",SUM($T115,$V115)&lt;&gt;0),SUM($T115,$V115),"")),"")</f>
        <v/>
      </c>
      <c r="CT115" s="81" t="str">
        <f>IF($CQ$3&lt;&gt;"コンテンツなし",IF(AND(申込書!$AH$4="GIGAスクールパック",SUM($Q115,$S115)&lt;&gt;0),SUM($Q115,$S115),IF(AND(申込書!$AH$4="SKY安心GIGAタブレット",SUM($U115,$W115)&lt;&gt;0),SUM($U115,$W115),"")),"")</f>
        <v/>
      </c>
      <c r="CU115" s="81"/>
      <c r="CV115" s="82"/>
      <c r="CW115" s="80" t="str">
        <f>IF(AND(申込書!$C$101&lt;&gt;"▼プルダウンより選択してください",申込書!$C$101&lt;&gt;"",申込書!$P$101&lt;&gt;"YYYY/MM/DD",$G115&lt;&gt;""),申込書!$P$101,"")</f>
        <v/>
      </c>
      <c r="CX115" s="81" t="str">
        <f>IF(AND(申込書!$C$101&lt;&gt;"▼プルダウンより選択してください",申込書!$C$101&lt;&gt;"",$G115&lt;&gt;""),申込書!$M$101,"")</f>
        <v/>
      </c>
      <c r="CY115" s="81" t="str">
        <f>IF($CW$3&lt;&gt;"コンテンツなし",IF(AND(申込書!$AH$4="GIGAスクールパック",SUM($P115,$R115)&lt;&gt;0),SUM($P115,$R115),IF(AND(申込書!$AH$4="SKY安心GIGAタブレット",SUM($T115,$V115)&lt;&gt;0),SUM($T115,$V115),"")),"")</f>
        <v/>
      </c>
      <c r="CZ115" s="81" t="str">
        <f>IF($CW$3&lt;&gt;"コンテンツなし",IF(AND(申込書!$AH$4="GIGAスクールパック",SUM($Q115,$S115)&lt;&gt;0),SUM($Q115,$S115),IF(AND(申込書!$AH$4="SKY安心GIGAタブレット",SUM($U115,$W115)&lt;&gt;0),SUM($U115,$W115),"")),"")</f>
        <v/>
      </c>
      <c r="DA115" s="81"/>
      <c r="DB115" s="82"/>
      <c r="DC115" s="80" t="str">
        <f>IF(AND(申込書!$C$102&lt;&gt;"▼プルダウンより選択してください",申込書!$C$102&lt;&gt;"",申込書!$P$102&lt;&gt;"YYYY/MM/DD",$G115&lt;&gt;""),申込書!$P$102,"")</f>
        <v/>
      </c>
      <c r="DD115" s="81" t="str">
        <f>IF(AND(申込書!$C$102&lt;&gt;"▼プルダウンより選択してください",申込書!$C$102&lt;&gt;"",$G115&lt;&gt;""),申込書!$M$102,"")</f>
        <v/>
      </c>
      <c r="DE115" s="81" t="str">
        <f>IF($DC$3&lt;&gt;"コンテンツなし",IF(AND(申込書!$AH$4="GIGAスクールパック",SUM($P115,$R115)&lt;&gt;0),SUM($P115,$R115),IF(AND(申込書!$AH$4="SKY安心GIGAタブレット",SUM($T115,$V115)&lt;&gt;0),SUM($T115,$V115),"")),"")</f>
        <v/>
      </c>
      <c r="DF115" s="81" t="str">
        <f>IF($DC$3&lt;&gt;"コンテンツなし",IF(AND(申込書!$AH$4="GIGAスクールパック",SUM($Q115,$S115)&lt;&gt;0),SUM($Q115,$S115),IF(AND(申込書!$AH$4="SKY安心GIGAタブレット",SUM($U115,$W115)&lt;&gt;0),SUM($U115,$W115),"")),"")</f>
        <v/>
      </c>
      <c r="DG115" s="81"/>
      <c r="DH115" s="82"/>
      <c r="DI115" s="80" t="str">
        <f>IF(AND(申込書!$C$103&lt;&gt;"▼プルダウンより選択してください",申込書!$C$103&lt;&gt;"",申込書!$P$103&lt;&gt;"YYYY/MM/DD",$G115&lt;&gt;""),申込書!$P$103,"")</f>
        <v/>
      </c>
      <c r="DJ115" s="81" t="str">
        <f>IF(AND(申込書!$C$103&lt;&gt;"▼プルダウンより選択してください",申込書!$C$103&lt;&gt;"",$G115&lt;&gt;""),申込書!$M$103,"")</f>
        <v/>
      </c>
      <c r="DK115" s="81" t="str">
        <f>IF($DI$3&lt;&gt;"コンテンツなし",IF(AND(申込書!$AH$4="GIGAスクールパック",SUM($P115,$R115)&lt;&gt;0),SUM($P115,$R115),IF(AND(申込書!$AH$4="SKY安心GIGAタブレット",SUM($T115,$V115)&lt;&gt;0),SUM($T115,$V115),"")),"")</f>
        <v/>
      </c>
      <c r="DL115" s="81" t="str">
        <f>IF($DI$3&lt;&gt;"コンテンツなし",IF(AND(申込書!$AH$4="GIGAスクールパック",SUM($Q115,$S115)&lt;&gt;0),SUM($Q115,$S115),IF(AND(申込書!$AH$4="SKY安心GIGAタブレット",SUM($U115,$W115)&lt;&gt;0),SUM($U115,$W115),"")),"")</f>
        <v/>
      </c>
      <c r="DM115" s="81"/>
      <c r="DN115" s="82"/>
      <c r="DO115" s="80" t="str">
        <f>IF(AND(申込書!$C$104&lt;&gt;"▼プルダウンより選択してください",申込書!$C$104&lt;&gt;"",申込書!$P$104&lt;&gt;"YYYY/MM/DD",$G115&lt;&gt;""),申込書!$P$104,"")</f>
        <v/>
      </c>
      <c r="DP115" s="81" t="str">
        <f>IF(AND(申込書!$C$104&lt;&gt;"▼プルダウンより選択してください",申込書!$C$104&lt;&gt;"",$G115&lt;&gt;""),申込書!$M$104,"")</f>
        <v/>
      </c>
      <c r="DQ115" s="81" t="str">
        <f>IF($DO$3&lt;&gt;"コンテンツなし",IF(AND(申込書!$AH$4="GIGAスクールパック",SUM($P115,$R115)&lt;&gt;0),SUM($P115,$R115),IF(AND(申込書!$AH$4="SKY安心GIGAタブレット",SUM($T115,$V115)&lt;&gt;0),SUM($T115,$V115),"")),"")</f>
        <v/>
      </c>
      <c r="DR115" s="81" t="str">
        <f>IF($DO$3&lt;&gt;"コンテンツなし",IF(AND(申込書!$AH$4="GIGAスクールパック",SUM($Q115,$S115)&lt;&gt;0),SUM($Q115,$S115),IF(AND(申込書!$AH$4="SKY安心GIGAタブレット",SUM($U115,$W115)&lt;&gt;0),SUM($U115,$W115),"")),"")</f>
        <v/>
      </c>
      <c r="DS115" s="81"/>
      <c r="DT115" s="82"/>
      <c r="DU115" s="80" t="str">
        <f>IF(AND(申込書!$C$105&lt;&gt;"▼プルダウンより選択してください",申込書!$C$105&lt;&gt;"",申込書!$P$105&lt;&gt;"YYYY/MM/DD",$G115&lt;&gt;""),申込書!$P$105,"")</f>
        <v/>
      </c>
      <c r="DV115" s="81" t="str">
        <f>IF(AND(申込書!$C$105&lt;&gt;"▼プルダウンより選択してください",申込書!$C$105&lt;&gt;"",$G115&lt;&gt;""),申込書!$M$105,"")</f>
        <v/>
      </c>
      <c r="DW115" s="81" t="str">
        <f>IF($DU$3&lt;&gt;"コンテンツなし",IF(AND(申込書!$AH$4="GIGAスクールパック",SUM($P115,$R115)&lt;&gt;0),SUM($P115,$R115),IF(AND(申込書!$AH$4="SKY安心GIGAタブレット",SUM($T115,$V115)&lt;&gt;0),SUM($T115,$V115),"")),"")</f>
        <v/>
      </c>
      <c r="DX115" s="81" t="str">
        <f>IF($DU$3&lt;&gt;"コンテンツなし",IF(AND(申込書!$AH$4="GIGAスクールパック",SUM($Q115,$S115)&lt;&gt;0),SUM($Q115,$S115),IF(AND(申込書!$AH$4="SKY安心GIGAタブレット",SUM($U115,$W115)&lt;&gt;0),SUM($U115,$W115),"")),"")</f>
        <v/>
      </c>
      <c r="DY115" s="157"/>
      <c r="DZ115" s="82"/>
      <c r="EA115" s="80" t="str">
        <f>IF(AND(申込書!$C$106&lt;&gt;"▼プルダウンより選択してください",申込書!$C$106&lt;&gt;"",申込書!$P$106&lt;&gt;"YYYY/MM/DD",$G115&lt;&gt;""),申込書!$P$106,"")</f>
        <v/>
      </c>
      <c r="EB115" s="81" t="str">
        <f>IF(AND(申込書!$C$106&lt;&gt;"▼プルダウンより選択してください",申込書!$C$106&lt;&gt;"",$G115&lt;&gt;""),申込書!$M$106,"")</f>
        <v/>
      </c>
      <c r="EC115" s="81" t="str">
        <f>IF($EA$3&lt;&gt;"コンテンツなし",IF(AND(申込書!$AH$4="GIGAスクールパック",SUM($P115,$R115)&lt;&gt;0),SUM($P115,$R115),IF(AND(申込書!$AH$4="SKY安心GIGAタブレット",SUM($T115,$V115)&lt;&gt;0),SUM($T115,$V115),"")),"")</f>
        <v/>
      </c>
      <c r="ED115" s="81" t="str">
        <f>IF($EA$3&lt;&gt;"コンテンツなし",IF(AND(申込書!$AH$4="GIGAスクールパック",SUM($Q115,$S115)&lt;&gt;0),SUM($Q115,$S115),IF(AND(申込書!$AH$4="SKY安心GIGAタブレット",SUM($U115,$W115)&lt;&gt;0),SUM($U115,$W115),"")),"")</f>
        <v/>
      </c>
      <c r="EE115" s="157"/>
      <c r="EF115" s="82"/>
      <c r="EG115" s="80" t="str">
        <f>IF(AND(申込書!$C$107&lt;&gt;"▼プルダウンより選択してください",申込書!$C$107&lt;&gt;"",申込書!$P$107&lt;&gt;"YYYY/MM/DD",$G115&lt;&gt;""),申込書!$P$107,"")</f>
        <v/>
      </c>
      <c r="EH115" s="81" t="str">
        <f>IF(AND(申込書!$C$107&lt;&gt;"▼プルダウンより選択してください",申込書!$C$107&lt;&gt;"",$G115&lt;&gt;""),申込書!$M$107,"")</f>
        <v/>
      </c>
      <c r="EI115" s="81" t="str">
        <f>IF($EG$3&lt;&gt;"コンテンツなし",IF(AND(申込書!$AH$4="GIGAスクールパック",SUM($P115,$R115)&lt;&gt;0),SUM($P115,$R115),IF(AND(申込書!$AH$4="SKY安心GIGAタブレット",SUM($T115,$V115)&lt;&gt;0),SUM($T115,$V115),"")),"")</f>
        <v/>
      </c>
      <c r="EJ115" s="81" t="str">
        <f>IF($EG$3&lt;&gt;"コンテンツなし",IF(AND(申込書!$AH$4="GIGAスクールパック",SUM($Q115,$S115)&lt;&gt;0),SUM($Q115,$S115),IF(AND(申込書!$AH$4="SKY安心GIGAタブレット",SUM($U115,$W115)&lt;&gt;0),SUM($U115,$W115),"")),"")</f>
        <v/>
      </c>
      <c r="EK115" s="157"/>
      <c r="EL115" s="82"/>
      <c r="EM115" s="80" t="str">
        <f>IF(AND(申込書!$C$108&lt;&gt;"▼プルダウンより選択してください",申込書!$C$108&lt;&gt;"",申込書!$P$108&lt;&gt;"YYYY/MM/DD",$G115&lt;&gt;""),申込書!$P$108,"")</f>
        <v/>
      </c>
      <c r="EN115" s="81" t="str">
        <f>IF(AND(申込書!$C$108&lt;&gt;"▼プルダウンより選択してください",申込書!$C$108&lt;&gt;"",$G115&lt;&gt;""),申込書!$M$108,"")</f>
        <v/>
      </c>
      <c r="EO115" s="81" t="str">
        <f>IF($EM$3&lt;&gt;"コンテンツなし",IF(AND(申込書!$AH$4="GIGAスクールパック",SUM($P115,$R115)&lt;&gt;0),SUM($P115,$R115),IF(AND(申込書!$AH$4="SKY安心GIGAタブレット",SUM($T115,$V115)&lt;&gt;0),SUM($T115,$V115),"")),"")</f>
        <v/>
      </c>
      <c r="EP115" s="81" t="str">
        <f>IF($EM$3&lt;&gt;"コンテンツなし",IF(AND(申込書!$AH$4="GIGAスクールパック",SUM($Q115,$S115)&lt;&gt;0),SUM($Q115,$S115),IF(AND(申込書!$AH$4="SKY安心GIGAタブレット",SUM($U115,$W115)&lt;&gt;0),SUM($U115,$W115),"")),"")</f>
        <v/>
      </c>
      <c r="EQ115" s="157"/>
      <c r="ER115" s="82"/>
      <c r="ES115" s="80" t="str">
        <f>IF(AND(申込書!$C$109&lt;&gt;"▼プルダウンより選択してください",申込書!$C$109&lt;&gt;"",申込書!$P$109&lt;&gt;"YYYY/MM/DD",$G115&lt;&gt;""),申込書!$P$109,"")</f>
        <v/>
      </c>
      <c r="ET115" s="81" t="str">
        <f>IF(AND(申込書!$C$109&lt;&gt;"▼プルダウンより選択してください",申込書!$C$109&lt;&gt;"",$G115&lt;&gt;""),申込書!$M$109,"")</f>
        <v/>
      </c>
      <c r="EU115" s="81" t="str">
        <f>IF($ES$3&lt;&gt;"コンテンツなし",IF(AND(申込書!$AH$4="GIGAスクールパック",SUM($P115,$R115)&lt;&gt;0),SUM($P115,$R115),IF(AND(申込書!$AH$4="SKY安心GIGAタブレット",SUM($T115,$V115)&lt;&gt;0),SUM($T115,$V115),"")),"")</f>
        <v/>
      </c>
      <c r="EV115" s="81" t="str">
        <f>IF($ES$3&lt;&gt;"コンテンツなし",IF(AND(申込書!$AH$4="GIGAスクールパック",SUM($Q115,$S115)&lt;&gt;0),SUM($Q115,$S115),IF(AND(申込書!$AH$4="SKY安心GIGAタブレット",SUM($U115,$W115)&lt;&gt;0),SUM($U115,$W115),"")),"")</f>
        <v/>
      </c>
      <c r="EW115" s="157"/>
      <c r="EX115" s="82"/>
      <c r="EY115" s="80" t="str">
        <f>IF(AND(申込書!$C$110&lt;&gt;"▼プルダウンより選択してください",申込書!$C$110&lt;&gt;"",申込書!$P$110&lt;&gt;"YYYY/MM/DD",$G115&lt;&gt;""),申込書!$P$110,"")</f>
        <v/>
      </c>
      <c r="EZ115" s="81" t="str">
        <f>IF(AND(申込書!$C$110&lt;&gt;"▼プルダウンより選択してください",申込書!$C$110&lt;&gt;"",$G115&lt;&gt;""),申込書!$M$110,"")</f>
        <v/>
      </c>
      <c r="FA115" s="81" t="str">
        <f>IF($EY$3&lt;&gt;"コンテンツなし",IF(AND(申込書!$AH$4="GIGAスクールパック",SUM($P115,$R115)&lt;&gt;0),SUM($P115,$R115),IF(AND(申込書!$AH$4="SKY安心GIGAタブレット",SUM($T115,$V115)&lt;&gt;0),SUM($T115,$V115),"")),"")</f>
        <v/>
      </c>
      <c r="FB115" s="81" t="str">
        <f>IF($EY$3&lt;&gt;"コンテンツなし",IF(AND(申込書!$AH$4="GIGAスクールパック",SUM($Q115,$S115)&lt;&gt;0),SUM($Q115,$S115),IF(AND(申込書!$AH$4="SKY安心GIGAタブレット",SUM($U115,$W115)&lt;&gt;0),SUM($U115,$W115),"")),"")</f>
        <v/>
      </c>
      <c r="FC115" s="157"/>
      <c r="FD115" s="82"/>
      <c r="FE115" s="80" t="str">
        <f>IF(AND(申込書!$C$111&lt;&gt;"▼プルダウンより選択してください",申込書!$C$111&lt;&gt;"",申込書!$P$111&lt;&gt;"YYYY/MM/DD",$G115&lt;&gt;""),申込書!$P$111,"")</f>
        <v/>
      </c>
      <c r="FF115" s="81" t="str">
        <f>IF(AND(申込書!$C$111&lt;&gt;"▼プルダウンより選択してください",申込書!$C$111&lt;&gt;"",$G115&lt;&gt;""),申込書!$M$111,"")</f>
        <v/>
      </c>
      <c r="FG115" s="81" t="str">
        <f>IF($FE$3&lt;&gt;"コンテンツなし",IF(AND(申込書!$AH$4="GIGAスクールパック",SUM($P115,$R115)&lt;&gt;0),SUM($P115,$R115),IF(AND(申込書!$AH$4="SKY安心GIGAタブレット",SUM($T115,$V115)&lt;&gt;0),SUM($T115,$V115),"")),"")</f>
        <v/>
      </c>
      <c r="FH115" s="81" t="str">
        <f>IF($FE$3&lt;&gt;"コンテンツなし",IF(AND(申込書!$AH$4="GIGAスクールパック",SUM($Q115,$S115)&lt;&gt;0),SUM($Q115,$S115),IF(AND(申込書!$AH$4="SKY安心GIGAタブレット",SUM($U115,$W115)&lt;&gt;0),SUM($U115,$W115),"")),"")</f>
        <v/>
      </c>
      <c r="FI115" s="157"/>
      <c r="FJ115" s="82"/>
      <c r="FK115" s="80" t="str">
        <f>IF(AND(申込書!$C$112&lt;&gt;"▼プルダウンより選択してください",申込書!$C$112&lt;&gt;"",申込書!$P$112&lt;&gt;"YYYY/MM/DD",$G115&lt;&gt;""),申込書!$P$112,"")</f>
        <v/>
      </c>
      <c r="FL115" s="81" t="str">
        <f>IF(AND(申込書!$C$112&lt;&gt;"▼プルダウンより選択してください",申込書!$C$112&lt;&gt;"",$G115&lt;&gt;""),申込書!$M$112,"")</f>
        <v/>
      </c>
      <c r="FM115" s="81" t="str">
        <f>IF($FK$3&lt;&gt;"コンテンツなし",IF(AND(申込書!$AH$4="GIGAスクールパック",SUM($P115,$R115)&lt;&gt;0),SUM($P115,$R115),IF(AND(申込書!$AH$4="SKY安心GIGAタブレット",SUM($T115,$V115)&lt;&gt;0),SUM($T115,$V115),"")),"")</f>
        <v/>
      </c>
      <c r="FN115" s="81" t="str">
        <f>IF($FK$3&lt;&gt;"コンテンツなし",IF(AND(申込書!$AH$4="GIGAスクールパック",SUM($Q115,$S115)&lt;&gt;0),SUM($Q115,$S115),IF(AND(申込書!$AH$4="SKY安心GIGAタブレット",SUM($U115,$W115)&lt;&gt;0),SUM($U115,$W115),"")),"")</f>
        <v/>
      </c>
      <c r="FO115" s="157"/>
      <c r="FP115" s="82"/>
      <c r="FQ115" s="80" t="str">
        <f>IF(AND(申込書!$C$113&lt;&gt;"▼プルダウンより選択してください",申込書!$C$113&lt;&gt;"",申込書!$P$113&lt;&gt;"YYYY/MM/DD",$G115&lt;&gt;""),申込書!$P$113,"")</f>
        <v/>
      </c>
      <c r="FR115" s="81" t="str">
        <f>IF(AND(申込書!$C$113&lt;&gt;"▼プルダウンより選択してください",申込書!$C$113&lt;&gt;"",$G115&lt;&gt;""),申込書!$M$113,"")</f>
        <v/>
      </c>
      <c r="FS115" s="81" t="str">
        <f>IF($FQ$3&lt;&gt;"コンテンツなし",IF(AND(申込書!$AH$4="GIGAスクールパック",SUM($P115,$R115)&lt;&gt;0),SUM($P115,$R115),IF(AND(申込書!$AH$4="SKY安心GIGAタブレット",SUM($T115,$V115)&lt;&gt;0),SUM($T115,$V115),"")),"")</f>
        <v/>
      </c>
      <c r="FT115" s="81" t="str">
        <f>IF($FQ$3&lt;&gt;"コンテンツなし",IF(AND(申込書!$AH$4="GIGAスクールパック",SUM($Q115,$S115)&lt;&gt;0),SUM($Q115,$S115),IF(AND(申込書!$AH$4="SKY安心GIGAタブレット",SUM($U115,$W115)&lt;&gt;0),SUM($U115,$W115),"")),"")</f>
        <v/>
      </c>
      <c r="FU115" s="157"/>
      <c r="FV115" s="82"/>
      <c r="FW115" s="80" t="str">
        <f>IF(AND(申込書!$C$114&lt;&gt;"▼プルダウンより選択してください",申込書!$C$114&lt;&gt;"",申込書!$P$114&lt;&gt;"YYYY/MM/DD",$G115&lt;&gt;""),申込書!$P$114,"")</f>
        <v/>
      </c>
      <c r="FX115" s="81" t="str">
        <f>IF(AND(申込書!$C$114&lt;&gt;"▼プルダウンより選択してください",申込書!$C$114&lt;&gt;"",$G115&lt;&gt;""),申込書!$M$114,"")</f>
        <v/>
      </c>
      <c r="FY115" s="81" t="str">
        <f>IF($FW$3&lt;&gt;"コンテンツなし",IF(AND(申込書!$AH$4="GIGAスクールパック",SUM($P115,$R115)&lt;&gt;0),SUM($P115,$R115),IF(AND(申込書!$AH$4="SKY安心GIGAタブレット",SUM($T115,$V115)&lt;&gt;0),SUM($T115,$V115),"")),"")</f>
        <v/>
      </c>
      <c r="FZ115" s="81" t="str">
        <f>IF($FW$3&lt;&gt;"コンテンツなし",IF(AND(申込書!$AH$4="GIGAスクールパック",SUM($Q115,$S115)&lt;&gt;0),SUM($Q115,$S115),IF(AND(申込書!$AH$4="SKY安心GIGAタブレット",SUM($U115,$W115)&lt;&gt;0),SUM($U115,$W115),"")),"")</f>
        <v/>
      </c>
      <c r="GA115" s="157"/>
      <c r="GB115" s="82"/>
      <c r="GC115" s="80" t="str">
        <f>IF(AND(申込書!$C$115&lt;&gt;"▼プルダウンより選択してください",申込書!$C$115&lt;&gt;"",申込書!$P$115&lt;&gt;"YYYY/MM/DD",$G115&lt;&gt;""),申込書!$P$115,"")</f>
        <v/>
      </c>
      <c r="GD115" s="81" t="str">
        <f>IF(AND(申込書!$C$115&lt;&gt;"▼プルダウンより選択してください",申込書!$C$115&lt;&gt;"",$G115&lt;&gt;""),申込書!$M$115,"")</f>
        <v/>
      </c>
      <c r="GE115" s="81" t="str">
        <f>IF($GC$3&lt;&gt;"コンテンツなし",IF(AND(申込書!$AH$4="GIGAスクールパック",SUM($P115,$R115)&lt;&gt;0),SUM($P115,$R115),IF(AND(申込書!$AH$4="SKY安心GIGAタブレット",SUM($T115,$V115)&lt;&gt;0),SUM($T115,$V115),"")),"")</f>
        <v/>
      </c>
      <c r="GF115" s="81" t="str">
        <f>IF($GC$3&lt;&gt;"コンテンツなし",IF(AND(申込書!$AH$4="GIGAスクールパック",SUM($Q115,$S115)&lt;&gt;0),SUM($Q115,$S115),IF(AND(申込書!$AH$4="SKY安心GIGAタブレット",SUM($U115,$W115)&lt;&gt;0),SUM($U115,$W115),"")),"")</f>
        <v/>
      </c>
      <c r="GG115" s="157"/>
      <c r="GH115" s="82"/>
      <c r="GI115" s="80" t="str">
        <f>IF(AND(申込書!$C$116&lt;&gt;"▼プルダウンより選択してください",申込書!$C$116&lt;&gt;"",申込書!$P$116&lt;&gt;"YYYY/MM/DD",$G115&lt;&gt;""),申込書!$P$116,"")</f>
        <v/>
      </c>
      <c r="GJ115" s="81" t="str">
        <f>IF(AND(申込書!$C$116&lt;&gt;"▼プルダウンより選択してください",申込書!$C$116&lt;&gt;"",$G115&lt;&gt;""),申込書!$M$116,"")</f>
        <v/>
      </c>
      <c r="GK115" s="81" t="str">
        <f>IF($GI$3&lt;&gt;"コンテンツなし",IF(AND(申込書!$AH$4="GIGAスクールパック",SUM($P115,$R115)&lt;&gt;0),SUM($P115,$R115),IF(AND(申込書!$AH$4="SKY安心GIGAタブレット",SUM($T115,$V115)&lt;&gt;0),SUM($T115,$V115),"")),"")</f>
        <v/>
      </c>
      <c r="GL115" s="81" t="str">
        <f>IF($GI$3&lt;&gt;"コンテンツなし",IF(AND(申込書!$AH$4="GIGAスクールパック",SUM($Q115,$S115)&lt;&gt;0),SUM($Q115,$S115),IF(AND(申込書!$AH$4="SKY安心GIGAタブレット",SUM($U115,$W115)&lt;&gt;0),SUM($U115,$W115),"")),"")</f>
        <v/>
      </c>
      <c r="GM115" s="157"/>
      <c r="GN115" s="82"/>
      <c r="GO115" s="80" t="str">
        <f>IF(AND(申込書!$C$117&lt;&gt;"▼プルダウンより選択してください",申込書!$C$117&lt;&gt;"",申込書!$P$117&lt;&gt;"YYYY/MM/DD",$G115&lt;&gt;""),申込書!$P$117,"")</f>
        <v/>
      </c>
      <c r="GP115" s="81" t="str">
        <f>IF(AND(申込書!$C$117&lt;&gt;"▼プルダウンより選択してください",申込書!$C$117&lt;&gt;"",$G115&lt;&gt;""),申込書!$M$117,"")</f>
        <v/>
      </c>
      <c r="GQ115" s="81" t="str">
        <f>IF($GO$3&lt;&gt;"コンテンツなし",IF(AND(申込書!$AH$4="GIGAスクールパック",SUM($P115,$R115)&lt;&gt;0),SUM($P115,$R115),IF(AND(申込書!$AH$4="SKY安心GIGAタブレット",SUM($T115,$V115)&lt;&gt;0),SUM($T115,$V115),"")),"")</f>
        <v/>
      </c>
      <c r="GR115" s="81" t="str">
        <f>IF($GO$3&lt;&gt;"コンテンツなし",IF(AND(申込書!$AH$4="GIGAスクールパック",SUM($Q115,$S115)&lt;&gt;0),SUM($Q115,$S115),IF(AND(申込書!$AH$4="SKY安心GIGAタブレット",SUM($U115,$W115)&lt;&gt;0),SUM($U115,$W115),"")),"")</f>
        <v/>
      </c>
      <c r="GS115" s="157"/>
      <c r="GT115" s="82"/>
      <c r="GU115" s="80" t="str">
        <f>IF(AND(申込書!$C$118&lt;&gt;"▼プルダウンより選択してください",申込書!$C$118&lt;&gt;"",申込書!$P$118&lt;&gt;"YYYY/MM/DD",$G115&lt;&gt;""),申込書!$P$118,"")</f>
        <v/>
      </c>
      <c r="GV115" s="81" t="str">
        <f>IF(AND(申込書!$C$118&lt;&gt;"▼プルダウンより選択してください",申込書!$C$118&lt;&gt;"",$G115&lt;&gt;""),申込書!$M$118,"")</f>
        <v/>
      </c>
      <c r="GW115" s="81" t="str">
        <f>IF($GU$3&lt;&gt;"コンテンツなし",IF(AND(申込書!$AH$4="GIGAスクールパック",SUM($P115,$R115)&lt;&gt;0),SUM($P115,$R115),IF(AND(申込書!$AH$4="SKY安心GIGAタブレット",SUM($T115,$V115)&lt;&gt;0),SUM($T115,$V115),"")),"")</f>
        <v/>
      </c>
      <c r="GX115" s="81" t="str">
        <f>IF($GU$3&lt;&gt;"コンテンツなし",IF(AND(申込書!$AH$4="GIGAスクールパック",SUM($Q115,$S115)&lt;&gt;0),SUM($Q115,$S115),IF(AND(申込書!$AH$4="SKY安心GIGAタブレット",SUM($U115,$W115)&lt;&gt;0),SUM($U115,$W115),"")),"")</f>
        <v/>
      </c>
      <c r="GY115" s="157"/>
      <c r="GZ115" s="82"/>
      <c r="HA115" s="80" t="str">
        <f>IF(AND(申込書!$C$119&lt;&gt;"▼プルダウンより選択してください",申込書!$C$119&lt;&gt;"",申込書!$P$119&lt;&gt;"YYYY/MM/DD",$G115&lt;&gt;""),申込書!$P$119,"")</f>
        <v/>
      </c>
      <c r="HB115" s="81" t="str">
        <f>IF(AND(申込書!$C$119&lt;&gt;"▼プルダウンより選択してください",申込書!$C$119&lt;&gt;"",$G115&lt;&gt;""),申込書!$M$119,"")</f>
        <v/>
      </c>
      <c r="HC115" s="81" t="str">
        <f>IF($HA$3&lt;&gt;"コンテンツなし",IF(AND(申込書!$AH$4="GIGAスクールパック",SUM($P115,$R115)&lt;&gt;0),SUM($P115,$R115),IF(AND(申込書!$AH$4="SKY安心GIGAタブレット",SUM($T115,$V115)&lt;&gt;0),SUM($T115,$V115),"")),"")</f>
        <v/>
      </c>
      <c r="HD115" s="81" t="str">
        <f>IF($HA$3&lt;&gt;"コンテンツなし",IF(AND(申込書!$AH$4="GIGAスクールパック",SUM($Q115,$S115)&lt;&gt;0),SUM($Q115,$S115),IF(AND(申込書!$AH$4="SKY安心GIGAタブレット",SUM($U115,$W115)&lt;&gt;0),SUM($U115,$W115),"")),"")</f>
        <v/>
      </c>
      <c r="HE115" s="157"/>
      <c r="HF115" s="82"/>
      <c r="HG115" s="83"/>
    </row>
    <row r="116" spans="2:215" ht="26.85" customHeight="1">
      <c r="B116" s="62">
        <f t="shared" si="1"/>
        <v>111</v>
      </c>
      <c r="C116" s="63"/>
      <c r="D116" s="64"/>
      <c r="E116" s="207"/>
      <c r="F116" s="65"/>
      <c r="G116" s="66"/>
      <c r="H116" s="67"/>
      <c r="I116" s="68"/>
      <c r="J116" s="69"/>
      <c r="K116" s="70"/>
      <c r="L116" s="71"/>
      <c r="M116" s="72"/>
      <c r="N116" s="73"/>
      <c r="O116" s="74"/>
      <c r="P116" s="179"/>
      <c r="Q116" s="180"/>
      <c r="R116" s="180"/>
      <c r="S116" s="181"/>
      <c r="T116" s="179"/>
      <c r="U116" s="180"/>
      <c r="V116" s="182"/>
      <c r="W116" s="181"/>
      <c r="X116" s="75"/>
      <c r="Y116" s="76"/>
      <c r="Z116" s="77"/>
      <c r="AA116" s="78"/>
      <c r="AB116" s="79"/>
      <c r="AC116" s="79"/>
      <c r="AD116" s="79"/>
      <c r="AE116" s="77"/>
      <c r="AF116" s="139"/>
      <c r="AG116" s="139"/>
      <c r="AH116" s="139"/>
      <c r="AI116" s="80" t="str">
        <f>IF(AND(申込書!$C$90&lt;&gt;"▼プルダウンより選択してください",申込書!$C$90&lt;&gt;"",申込書!$P$90&lt;&gt;"YYYY/MM/DD",$G116&lt;&gt;""),申込書!$P$90,"")</f>
        <v/>
      </c>
      <c r="AJ116" s="81" t="str">
        <f>IF(AND(申込書!$C$90&lt;&gt;"▼プルダウンより選択してください",申込書!$C$90&lt;&gt;"",$G116&lt;&gt;""),申込書!$M$90,"")</f>
        <v/>
      </c>
      <c r="AK116" s="81" t="str">
        <f>IF($AI$3&lt;&gt;"コンテンツなし",IF(AND(申込書!$AH$4="GIGAスクールパック",SUM($P116,$R116)&lt;&gt;0),SUM($P116,$R116),IF(AND(申込書!$AH$4="SKY安心GIGAタブレット",SUM($T116,$V116)&lt;&gt;0),SUM($T116,$V116),"")),"")</f>
        <v/>
      </c>
      <c r="AL116" s="81" t="str">
        <f>IF($AI$3&lt;&gt;"コンテンツなし",IF(AND(申込書!$AH$4="GIGAスクールパック",SUM($Q116,$S116)&lt;&gt;0),SUM($Q116,$S116),IF(AND(申込書!$AH$4="SKY安心GIGAタブレット",SUM($U116,$W116)&lt;&gt;0),SUM($U116,$W116),"")),"")</f>
        <v/>
      </c>
      <c r="AM116" s="157"/>
      <c r="AN116" s="82"/>
      <c r="AO116" s="80" t="str">
        <f>IF(AND(申込書!$C$91&lt;&gt;"▼プルダウンより選択してください",申込書!$C$91&lt;&gt;"",申込書!$P$91&lt;&gt;"YYYY/MM/DD",$G116&lt;&gt;""),申込書!$P$91,"")</f>
        <v/>
      </c>
      <c r="AP116" s="81" t="str">
        <f>IF(AND(申込書!$C$91&lt;&gt;"▼プルダウンより選択してください",申込書!$C$91&lt;&gt;"",$G116&lt;&gt;""),申込書!$M$91,"")</f>
        <v/>
      </c>
      <c r="AQ116" s="81" t="str">
        <f>IF($AO$3&lt;&gt;"コンテンツなし",IF(AND(申込書!$AH$4="GIGAスクールパック",SUM($P116,$R116)&lt;&gt;0),SUM($P116,$R116),IF(AND(申込書!$AH$4="SKY安心GIGAタブレット",SUM($T116,$V116)&lt;&gt;0),SUM($T116,$V116),"")),"")</f>
        <v/>
      </c>
      <c r="AR116" s="81" t="str">
        <f>IF($AO$3&lt;&gt;"コンテンツなし",IF(AND(申込書!$AH$4="GIGAスクールパック",SUM($Q116,$S116)&lt;&gt;0),SUM($Q116,$S116),IF(AND(申込書!$AH$4="SKY安心GIGAタブレット",SUM($U116,$W116)&lt;&gt;0),SUM($U116,$W116),"")),"")</f>
        <v/>
      </c>
      <c r="AS116" s="157"/>
      <c r="AT116" s="82"/>
      <c r="AU116" s="80" t="str">
        <f>IF(AND(申込書!$C$92&lt;&gt;"▼プルダウンより選択してください",申込書!$C$92&lt;&gt;"",申込書!$P$92&lt;&gt;"YYYY/MM/DD",$G116&lt;&gt;""),申込書!$P$92,"")</f>
        <v/>
      </c>
      <c r="AV116" s="81" t="str">
        <f>IF(AND(申込書!$C$92&lt;&gt;"▼プルダウンより選択してください",申込書!$C$92&lt;&gt;"",$G116&lt;&gt;""),申込書!$M$92,"")</f>
        <v/>
      </c>
      <c r="AW116" s="81" t="str">
        <f>IF($AU$3&lt;&gt;"コンテンツなし",IF(AND(申込書!$AH$4="GIGAスクールパック",SUM($P116,$R116)&lt;&gt;0),SUM($P116,$R116),IF(AND(申込書!$AH$4="SKY安心GIGAタブレット",SUM($T116,$V116)&lt;&gt;0),SUM($T116,$V116),"")),"")</f>
        <v/>
      </c>
      <c r="AX116" s="81" t="str">
        <f>IF($AU$3&lt;&gt;"コンテンツなし",IF(AND(申込書!$AH$4="GIGAスクールパック",SUM($Q116,$S116)&lt;&gt;0),SUM($Q116,$S116),IF(AND(申込書!$AH$4="SKY安心GIGAタブレット",SUM($U116,$W116)&lt;&gt;0),SUM($U116,$W116),"")),"")</f>
        <v/>
      </c>
      <c r="AY116" s="157"/>
      <c r="AZ116" s="82"/>
      <c r="BA116" s="80" t="str">
        <f>IF(AND(申込書!$C$93&lt;&gt;"▼プルダウンより選択してください",申込書!$C$93&lt;&gt;"",申込書!$P$93&lt;&gt;"YYYY/MM/DD",$G116&lt;&gt;""),申込書!$P$93,"")</f>
        <v/>
      </c>
      <c r="BB116" s="81" t="str">
        <f>IF(AND(申込書!$C$93&lt;&gt;"▼プルダウンより選択してください",申込書!$C$93&lt;&gt;"",申込書!$M$93&gt;=1,$G116&lt;&gt;""),申込書!$M$93,"")</f>
        <v/>
      </c>
      <c r="BC116" s="81" t="str">
        <f>IF($BA$3&lt;&gt;"コンテンツなし",IF(AND(申込書!$AH$4="GIGAスクールパック",SUM($P116,$R116)&lt;&gt;0),SUM($P116,$R116),IF(AND(申込書!$AH$4="SKY安心GIGAタブレット",SUM($T116,$V116)&lt;&gt;0),SUM($T116,$V116),"")),"")</f>
        <v/>
      </c>
      <c r="BD116" s="81" t="str">
        <f>IF($BA$3&lt;&gt;"コンテンツなし",IF(AND(申込書!$AH$4="GIGAスクールパック",SUM($Q116,$S116)&lt;&gt;0),SUM($Q116,$S116),IF(AND(申込書!$AH$4="SKY安心GIGAタブレット",SUM($U116,$W116)&lt;&gt;0),SUM($U116,$W116),"")),"")</f>
        <v/>
      </c>
      <c r="BE116" s="157"/>
      <c r="BF116" s="82"/>
      <c r="BG116" s="80" t="str">
        <f>IF(AND(申込書!$C$94&lt;&gt;"▼プルダウンより選択してください",申込書!$C$94&lt;&gt;"",申込書!$P$94&lt;&gt;"YYYY/MM/DD",$G116&lt;&gt;""),申込書!$P$94,"")</f>
        <v/>
      </c>
      <c r="BH116" s="81" t="str">
        <f>IF(AND(申込書!$C$94&lt;&gt;"▼プルダウンより選択してください",申込書!$C$94&lt;&gt;"",$G116&lt;&gt;""),申込書!$M$94,"")</f>
        <v/>
      </c>
      <c r="BI116" s="81" t="str">
        <f>IF($BG$3&lt;&gt;"コンテンツなし",IF(AND(申込書!$AH$4="GIGAスクールパック",SUM($P116,$R116)&lt;&gt;0),SUM($P116,$R116),IF(AND(申込書!$AH$4="SKY安心GIGAタブレット",SUM($T116,$V116)&lt;&gt;0),SUM($T116,$V116),"")),"")</f>
        <v/>
      </c>
      <c r="BJ116" s="81" t="str">
        <f>IF($BG$3&lt;&gt;"コンテンツなし",IF(AND(申込書!$AH$4="GIGAスクールパック",SUM($Q116,$S116)&lt;&gt;0),SUM($Q116,$S116),IF(AND(申込書!$AH$4="SKY安心GIGAタブレット",SUM($U116,$W116)&lt;&gt;0),SUM($U116,$W116),"")),"")</f>
        <v/>
      </c>
      <c r="BK116" s="157"/>
      <c r="BL116" s="82"/>
      <c r="BM116" s="80" t="str">
        <f>IF(AND(申込書!$C$95&lt;&gt;"▼プルダウンより選択してください",申込書!$C$95&lt;&gt;"",申込書!$P$95&lt;&gt;"YYYY/MM/DD",$G116&lt;&gt;""),申込書!$P$95,"")</f>
        <v/>
      </c>
      <c r="BN116" s="81" t="str">
        <f>IF(AND(申込書!$C$95&lt;&gt;"▼プルダウンより選択してください",申込書!$C$95&lt;&gt;"",$G116&lt;&gt;""),申込書!$M$95,"")</f>
        <v/>
      </c>
      <c r="BO116" s="81" t="str">
        <f>IF($BM$3&lt;&gt;"コンテンツなし",IF(AND(申込書!$AH$4="GIGAスクールパック",SUM($P116,$R116)&lt;&gt;0),SUM($P116,$R116),IF(AND(申込書!$AH$4="SKY安心GIGAタブレット",SUM($T116,$V116)&lt;&gt;0),SUM($T116,$V116),"")),"")</f>
        <v/>
      </c>
      <c r="BP116" s="81" t="str">
        <f>IF($BM$3&lt;&gt;"コンテンツなし",IF(AND(申込書!$AH$4="GIGAスクールパック",SUM($Q116,$S116)&lt;&gt;0),SUM($Q116,$S116),IF(AND(申込書!$AH$4="SKY安心GIGAタブレット",SUM($U116,$W116)&lt;&gt;0),SUM($U116,$W116),"")),"")</f>
        <v/>
      </c>
      <c r="BQ116" s="157"/>
      <c r="BR116" s="82"/>
      <c r="BS116" s="80" t="str">
        <f>IF(AND(申込書!$C$96&lt;&gt;"▼プルダウンより選択してください",申込書!$C$96&lt;&gt;"",申込書!$P$96&lt;&gt;"YYYY/MM/DD",$G116&lt;&gt;""),申込書!$P$96,"")</f>
        <v/>
      </c>
      <c r="BT116" s="81" t="str">
        <f>IF(AND(申込書!$C$96&lt;&gt;"▼プルダウンより選択してください",申込書!$C$96&lt;&gt;"",$G116&lt;&gt;""),申込書!$M$96,"")</f>
        <v/>
      </c>
      <c r="BU116" s="81" t="str">
        <f>IF($BS$3&lt;&gt;"コンテンツなし",IF(AND(申込書!$AH$4="GIGAスクールパック",SUM($P116,$R116)&lt;&gt;0),SUM($P116,$R116),IF(AND(申込書!$AH$4="SKY安心GIGAタブレット",SUM($T116,$V116)&lt;&gt;0),SUM($T116,$V116),"")),"")</f>
        <v/>
      </c>
      <c r="BV116" s="81" t="str">
        <f>IF($BS$3&lt;&gt;"コンテンツなし",IF(AND(申込書!$AH$4="GIGAスクールパック",SUM($Q116,$S116)&lt;&gt;0),SUM($Q116,$S116),IF(AND(申込書!$AH$4="SKY安心GIGAタブレット",SUM($U116,$W116)&lt;&gt;0),SUM($U116,$W116),"")),"")</f>
        <v/>
      </c>
      <c r="BW116" s="157"/>
      <c r="BX116" s="82"/>
      <c r="BY116" s="80" t="str">
        <f>IF(AND(申込書!$C$97&lt;&gt;"▼プルダウンより選択してください",申込書!$C$97&lt;&gt;"",申込書!$P$97&lt;&gt;"YYYY/MM/DD",$G116&lt;&gt;""),申込書!$P$97,"")</f>
        <v/>
      </c>
      <c r="BZ116" s="81" t="str">
        <f>IF(AND(申込書!$C$97&lt;&gt;"▼プルダウンより選択してください",申込書!$C$97&lt;&gt;"",$G116&lt;&gt;""),申込書!$M$97,"")</f>
        <v/>
      </c>
      <c r="CA116" s="81" t="str">
        <f>IF($BY$3&lt;&gt;"コンテンツなし",IF(AND(申込書!$AH$4="GIGAスクールパック",SUM($P116,$R116)&lt;&gt;0),SUM($P116,$R116),IF(AND(申込書!$AH$4="SKY安心GIGAタブレット",SUM($T116,$V116)&lt;&gt;0),SUM($T116,$V116),"")),"")</f>
        <v/>
      </c>
      <c r="CB116" s="81" t="str">
        <f>IF($BY$3&lt;&gt;"コンテンツなし",IF(AND(申込書!$AH$4="GIGAスクールパック",SUM($Q116,$S116)&lt;&gt;0),SUM($Q116,$S116),IF(AND(申込書!$AH$4="SKY安心GIGAタブレット",SUM($U116,$W116)&lt;&gt;0),SUM($U116,$W116),"")),"")</f>
        <v/>
      </c>
      <c r="CC116" s="157"/>
      <c r="CD116" s="82"/>
      <c r="CE116" s="80" t="str">
        <f>IF(AND(申込書!$C$98&lt;&gt;"▼プルダウンより選択してください",申込書!$C$98&lt;&gt;"",申込書!$P$98&lt;&gt;"YYYY/MM/DD",$G116&lt;&gt;""),申込書!$P$98,"")</f>
        <v/>
      </c>
      <c r="CF116" s="81" t="str">
        <f>IF(AND(申込書!$C$98&lt;&gt;"▼プルダウンより選択してください",申込書!$C$98&lt;&gt;"",$G116&lt;&gt;""),申込書!$M$98,"")</f>
        <v/>
      </c>
      <c r="CG116" s="81" t="str">
        <f>IF($CE$3&lt;&gt;"コンテンツなし",IF(AND(申込書!$AH$4="GIGAスクールパック",SUM($P116,$R116)&lt;&gt;0),SUM($P116,$R116),IF(AND(申込書!$AH$4="SKY安心GIGAタブレット",SUM($T116,$V116)&lt;&gt;0),SUM($T116,$V116),"")),"")</f>
        <v/>
      </c>
      <c r="CH116" s="81" t="str">
        <f>IF($CE$3&lt;&gt;"コンテンツなし",IF(AND(申込書!$AH$4="GIGAスクールパック",SUM($Q116,$S116)&lt;&gt;0),SUM($Q116,$S116),IF(AND(申込書!$AH$4="SKY安心GIGAタブレット",SUM($U116,$W116)&lt;&gt;0),SUM($U116,$W116),"")),"")</f>
        <v/>
      </c>
      <c r="CI116" s="157"/>
      <c r="CJ116" s="82"/>
      <c r="CK116" s="80" t="str">
        <f>IF(AND(申込書!$C$99&lt;&gt;"▼プルダウンより選択してください",申込書!$C$99&lt;&gt;"",申込書!$P$99&lt;&gt;"YYYY/MM/DD",$G116&lt;&gt;""),申込書!$P$99,"")</f>
        <v/>
      </c>
      <c r="CL116" s="81" t="str">
        <f>IF(AND(申込書!$C$99&lt;&gt;"▼プルダウンより選択してください",申込書!$C$99&lt;&gt;"",$G116&lt;&gt;""),申込書!$M$99,"")</f>
        <v/>
      </c>
      <c r="CM116" s="81" t="str">
        <f>IF($CK$3&lt;&gt;"コンテンツなし",IF(AND(申込書!$AH$4="GIGAスクールパック",SUM($P116,$R116)&lt;&gt;0),SUM($P116,$R116),IF(AND(申込書!$AH$4="SKY安心GIGAタブレット",SUM($T116,$V116)&lt;&gt;0),SUM($T116,$V116),"")),"")</f>
        <v/>
      </c>
      <c r="CN116" s="81" t="str">
        <f>IF($CK$3&lt;&gt;"コンテンツなし",IF(AND(申込書!$AH$4="GIGAスクールパック",SUM($Q116,$S116)&lt;&gt;0),SUM($Q116,$S116),IF(AND(申込書!$AH$4="SKY安心GIGAタブレット",SUM($U116,$W116)&lt;&gt;0),SUM($U116,$W116),"")),"")</f>
        <v/>
      </c>
      <c r="CO116" s="157"/>
      <c r="CP116" s="82"/>
      <c r="CQ116" s="80" t="str">
        <f>IF(AND(申込書!$C$100&lt;&gt;"▼プルダウンより選択してください",申込書!$C$100&lt;&gt;"",申込書!$P$100&lt;&gt;"YYYY/MM/DD",$G116&lt;&gt;""),申込書!$P$100,"")</f>
        <v/>
      </c>
      <c r="CR116" s="81" t="str">
        <f>IF(AND(申込書!$C$100&lt;&gt;"▼プルダウンより選択してください",申込書!$C$100&lt;&gt;"",$G116&lt;&gt;""),申込書!$M$100,"")</f>
        <v/>
      </c>
      <c r="CS116" s="81" t="str">
        <f>IF($CQ$3&lt;&gt;"コンテンツなし",IF(AND(申込書!$AH$4="GIGAスクールパック",SUM($P116,$R116)&lt;&gt;0),SUM($P116,$R116),IF(AND(申込書!$AH$4="SKY安心GIGAタブレット",SUM($T116,$V116)&lt;&gt;0),SUM($T116,$V116),"")),"")</f>
        <v/>
      </c>
      <c r="CT116" s="81" t="str">
        <f>IF($CQ$3&lt;&gt;"コンテンツなし",IF(AND(申込書!$AH$4="GIGAスクールパック",SUM($Q116,$S116)&lt;&gt;0),SUM($Q116,$S116),IF(AND(申込書!$AH$4="SKY安心GIGAタブレット",SUM($U116,$W116)&lt;&gt;0),SUM($U116,$W116),"")),"")</f>
        <v/>
      </c>
      <c r="CU116" s="81"/>
      <c r="CV116" s="82"/>
      <c r="CW116" s="80" t="str">
        <f>IF(AND(申込書!$C$101&lt;&gt;"▼プルダウンより選択してください",申込書!$C$101&lt;&gt;"",申込書!$P$101&lt;&gt;"YYYY/MM/DD",$G116&lt;&gt;""),申込書!$P$101,"")</f>
        <v/>
      </c>
      <c r="CX116" s="81" t="str">
        <f>IF(AND(申込書!$C$101&lt;&gt;"▼プルダウンより選択してください",申込書!$C$101&lt;&gt;"",$G116&lt;&gt;""),申込書!$M$101,"")</f>
        <v/>
      </c>
      <c r="CY116" s="81" t="str">
        <f>IF($CW$3&lt;&gt;"コンテンツなし",IF(AND(申込書!$AH$4="GIGAスクールパック",SUM($P116,$R116)&lt;&gt;0),SUM($P116,$R116),IF(AND(申込書!$AH$4="SKY安心GIGAタブレット",SUM($T116,$V116)&lt;&gt;0),SUM($T116,$V116),"")),"")</f>
        <v/>
      </c>
      <c r="CZ116" s="81" t="str">
        <f>IF($CW$3&lt;&gt;"コンテンツなし",IF(AND(申込書!$AH$4="GIGAスクールパック",SUM($Q116,$S116)&lt;&gt;0),SUM($Q116,$S116),IF(AND(申込書!$AH$4="SKY安心GIGAタブレット",SUM($U116,$W116)&lt;&gt;0),SUM($U116,$W116),"")),"")</f>
        <v/>
      </c>
      <c r="DA116" s="81"/>
      <c r="DB116" s="82"/>
      <c r="DC116" s="80" t="str">
        <f>IF(AND(申込書!$C$102&lt;&gt;"▼プルダウンより選択してください",申込書!$C$102&lt;&gt;"",申込書!$P$102&lt;&gt;"YYYY/MM/DD",$G116&lt;&gt;""),申込書!$P$102,"")</f>
        <v/>
      </c>
      <c r="DD116" s="81" t="str">
        <f>IF(AND(申込書!$C$102&lt;&gt;"▼プルダウンより選択してください",申込書!$C$102&lt;&gt;"",$G116&lt;&gt;""),申込書!$M$102,"")</f>
        <v/>
      </c>
      <c r="DE116" s="81" t="str">
        <f>IF($DC$3&lt;&gt;"コンテンツなし",IF(AND(申込書!$AH$4="GIGAスクールパック",SUM($P116,$R116)&lt;&gt;0),SUM($P116,$R116),IF(AND(申込書!$AH$4="SKY安心GIGAタブレット",SUM($T116,$V116)&lt;&gt;0),SUM($T116,$V116),"")),"")</f>
        <v/>
      </c>
      <c r="DF116" s="81" t="str">
        <f>IF($DC$3&lt;&gt;"コンテンツなし",IF(AND(申込書!$AH$4="GIGAスクールパック",SUM($Q116,$S116)&lt;&gt;0),SUM($Q116,$S116),IF(AND(申込書!$AH$4="SKY安心GIGAタブレット",SUM($U116,$W116)&lt;&gt;0),SUM($U116,$W116),"")),"")</f>
        <v/>
      </c>
      <c r="DG116" s="81"/>
      <c r="DH116" s="82"/>
      <c r="DI116" s="80" t="str">
        <f>IF(AND(申込書!$C$103&lt;&gt;"▼プルダウンより選択してください",申込書!$C$103&lt;&gt;"",申込書!$P$103&lt;&gt;"YYYY/MM/DD",$G116&lt;&gt;""),申込書!$P$103,"")</f>
        <v/>
      </c>
      <c r="DJ116" s="81" t="str">
        <f>IF(AND(申込書!$C$103&lt;&gt;"▼プルダウンより選択してください",申込書!$C$103&lt;&gt;"",$G116&lt;&gt;""),申込書!$M$103,"")</f>
        <v/>
      </c>
      <c r="DK116" s="81" t="str">
        <f>IF($DI$3&lt;&gt;"コンテンツなし",IF(AND(申込書!$AH$4="GIGAスクールパック",SUM($P116,$R116)&lt;&gt;0),SUM($P116,$R116),IF(AND(申込書!$AH$4="SKY安心GIGAタブレット",SUM($T116,$V116)&lt;&gt;0),SUM($T116,$V116),"")),"")</f>
        <v/>
      </c>
      <c r="DL116" s="81" t="str">
        <f>IF($DI$3&lt;&gt;"コンテンツなし",IF(AND(申込書!$AH$4="GIGAスクールパック",SUM($Q116,$S116)&lt;&gt;0),SUM($Q116,$S116),IF(AND(申込書!$AH$4="SKY安心GIGAタブレット",SUM($U116,$W116)&lt;&gt;0),SUM($U116,$W116),"")),"")</f>
        <v/>
      </c>
      <c r="DM116" s="81"/>
      <c r="DN116" s="82"/>
      <c r="DO116" s="80" t="str">
        <f>IF(AND(申込書!$C$104&lt;&gt;"▼プルダウンより選択してください",申込書!$C$104&lt;&gt;"",申込書!$P$104&lt;&gt;"YYYY/MM/DD",$G116&lt;&gt;""),申込書!$P$104,"")</f>
        <v/>
      </c>
      <c r="DP116" s="81" t="str">
        <f>IF(AND(申込書!$C$104&lt;&gt;"▼プルダウンより選択してください",申込書!$C$104&lt;&gt;"",$G116&lt;&gt;""),申込書!$M$104,"")</f>
        <v/>
      </c>
      <c r="DQ116" s="81" t="str">
        <f>IF($DO$3&lt;&gt;"コンテンツなし",IF(AND(申込書!$AH$4="GIGAスクールパック",SUM($P116,$R116)&lt;&gt;0),SUM($P116,$R116),IF(AND(申込書!$AH$4="SKY安心GIGAタブレット",SUM($T116,$V116)&lt;&gt;0),SUM($T116,$V116),"")),"")</f>
        <v/>
      </c>
      <c r="DR116" s="81" t="str">
        <f>IF($DO$3&lt;&gt;"コンテンツなし",IF(AND(申込書!$AH$4="GIGAスクールパック",SUM($Q116,$S116)&lt;&gt;0),SUM($Q116,$S116),IF(AND(申込書!$AH$4="SKY安心GIGAタブレット",SUM($U116,$W116)&lt;&gt;0),SUM($U116,$W116),"")),"")</f>
        <v/>
      </c>
      <c r="DS116" s="81"/>
      <c r="DT116" s="82"/>
      <c r="DU116" s="80" t="str">
        <f>IF(AND(申込書!$C$105&lt;&gt;"▼プルダウンより選択してください",申込書!$C$105&lt;&gt;"",申込書!$P$105&lt;&gt;"YYYY/MM/DD",$G116&lt;&gt;""),申込書!$P$105,"")</f>
        <v/>
      </c>
      <c r="DV116" s="81" t="str">
        <f>IF(AND(申込書!$C$105&lt;&gt;"▼プルダウンより選択してください",申込書!$C$105&lt;&gt;"",$G116&lt;&gt;""),申込書!$M$105,"")</f>
        <v/>
      </c>
      <c r="DW116" s="81" t="str">
        <f>IF($DU$3&lt;&gt;"コンテンツなし",IF(AND(申込書!$AH$4="GIGAスクールパック",SUM($P116,$R116)&lt;&gt;0),SUM($P116,$R116),IF(AND(申込書!$AH$4="SKY安心GIGAタブレット",SUM($T116,$V116)&lt;&gt;0),SUM($T116,$V116),"")),"")</f>
        <v/>
      </c>
      <c r="DX116" s="81" t="str">
        <f>IF($DU$3&lt;&gt;"コンテンツなし",IF(AND(申込書!$AH$4="GIGAスクールパック",SUM($Q116,$S116)&lt;&gt;0),SUM($Q116,$S116),IF(AND(申込書!$AH$4="SKY安心GIGAタブレット",SUM($U116,$W116)&lt;&gt;0),SUM($U116,$W116),"")),"")</f>
        <v/>
      </c>
      <c r="DY116" s="157"/>
      <c r="DZ116" s="82"/>
      <c r="EA116" s="80" t="str">
        <f>IF(AND(申込書!$C$106&lt;&gt;"▼プルダウンより選択してください",申込書!$C$106&lt;&gt;"",申込書!$P$106&lt;&gt;"YYYY/MM/DD",$G116&lt;&gt;""),申込書!$P$106,"")</f>
        <v/>
      </c>
      <c r="EB116" s="81" t="str">
        <f>IF(AND(申込書!$C$106&lt;&gt;"▼プルダウンより選択してください",申込書!$C$106&lt;&gt;"",$G116&lt;&gt;""),申込書!$M$106,"")</f>
        <v/>
      </c>
      <c r="EC116" s="81" t="str">
        <f>IF($EA$3&lt;&gt;"コンテンツなし",IF(AND(申込書!$AH$4="GIGAスクールパック",SUM($P116,$R116)&lt;&gt;0),SUM($P116,$R116),IF(AND(申込書!$AH$4="SKY安心GIGAタブレット",SUM($T116,$V116)&lt;&gt;0),SUM($T116,$V116),"")),"")</f>
        <v/>
      </c>
      <c r="ED116" s="81" t="str">
        <f>IF($EA$3&lt;&gt;"コンテンツなし",IF(AND(申込書!$AH$4="GIGAスクールパック",SUM($Q116,$S116)&lt;&gt;0),SUM($Q116,$S116),IF(AND(申込書!$AH$4="SKY安心GIGAタブレット",SUM($U116,$W116)&lt;&gt;0),SUM($U116,$W116),"")),"")</f>
        <v/>
      </c>
      <c r="EE116" s="157"/>
      <c r="EF116" s="82"/>
      <c r="EG116" s="80" t="str">
        <f>IF(AND(申込書!$C$107&lt;&gt;"▼プルダウンより選択してください",申込書!$C$107&lt;&gt;"",申込書!$P$107&lt;&gt;"YYYY/MM/DD",$G116&lt;&gt;""),申込書!$P$107,"")</f>
        <v/>
      </c>
      <c r="EH116" s="81" t="str">
        <f>IF(AND(申込書!$C$107&lt;&gt;"▼プルダウンより選択してください",申込書!$C$107&lt;&gt;"",$G116&lt;&gt;""),申込書!$M$107,"")</f>
        <v/>
      </c>
      <c r="EI116" s="81" t="str">
        <f>IF($EG$3&lt;&gt;"コンテンツなし",IF(AND(申込書!$AH$4="GIGAスクールパック",SUM($P116,$R116)&lt;&gt;0),SUM($P116,$R116),IF(AND(申込書!$AH$4="SKY安心GIGAタブレット",SUM($T116,$V116)&lt;&gt;0),SUM($T116,$V116),"")),"")</f>
        <v/>
      </c>
      <c r="EJ116" s="81" t="str">
        <f>IF($EG$3&lt;&gt;"コンテンツなし",IF(AND(申込書!$AH$4="GIGAスクールパック",SUM($Q116,$S116)&lt;&gt;0),SUM($Q116,$S116),IF(AND(申込書!$AH$4="SKY安心GIGAタブレット",SUM($U116,$W116)&lt;&gt;0),SUM($U116,$W116),"")),"")</f>
        <v/>
      </c>
      <c r="EK116" s="157"/>
      <c r="EL116" s="82"/>
      <c r="EM116" s="80" t="str">
        <f>IF(AND(申込書!$C$108&lt;&gt;"▼プルダウンより選択してください",申込書!$C$108&lt;&gt;"",申込書!$P$108&lt;&gt;"YYYY/MM/DD",$G116&lt;&gt;""),申込書!$P$108,"")</f>
        <v/>
      </c>
      <c r="EN116" s="81" t="str">
        <f>IF(AND(申込書!$C$108&lt;&gt;"▼プルダウンより選択してください",申込書!$C$108&lt;&gt;"",$G116&lt;&gt;""),申込書!$M$108,"")</f>
        <v/>
      </c>
      <c r="EO116" s="81" t="str">
        <f>IF($EM$3&lt;&gt;"コンテンツなし",IF(AND(申込書!$AH$4="GIGAスクールパック",SUM($P116,$R116)&lt;&gt;0),SUM($P116,$R116),IF(AND(申込書!$AH$4="SKY安心GIGAタブレット",SUM($T116,$V116)&lt;&gt;0),SUM($T116,$V116),"")),"")</f>
        <v/>
      </c>
      <c r="EP116" s="81" t="str">
        <f>IF($EM$3&lt;&gt;"コンテンツなし",IF(AND(申込書!$AH$4="GIGAスクールパック",SUM($Q116,$S116)&lt;&gt;0),SUM($Q116,$S116),IF(AND(申込書!$AH$4="SKY安心GIGAタブレット",SUM($U116,$W116)&lt;&gt;0),SUM($U116,$W116),"")),"")</f>
        <v/>
      </c>
      <c r="EQ116" s="157"/>
      <c r="ER116" s="82"/>
      <c r="ES116" s="80" t="str">
        <f>IF(AND(申込書!$C$109&lt;&gt;"▼プルダウンより選択してください",申込書!$C$109&lt;&gt;"",申込書!$P$109&lt;&gt;"YYYY/MM/DD",$G116&lt;&gt;""),申込書!$P$109,"")</f>
        <v/>
      </c>
      <c r="ET116" s="81" t="str">
        <f>IF(AND(申込書!$C$109&lt;&gt;"▼プルダウンより選択してください",申込書!$C$109&lt;&gt;"",$G116&lt;&gt;""),申込書!$M$109,"")</f>
        <v/>
      </c>
      <c r="EU116" s="81" t="str">
        <f>IF($ES$3&lt;&gt;"コンテンツなし",IF(AND(申込書!$AH$4="GIGAスクールパック",SUM($P116,$R116)&lt;&gt;0),SUM($P116,$R116),IF(AND(申込書!$AH$4="SKY安心GIGAタブレット",SUM($T116,$V116)&lt;&gt;0),SUM($T116,$V116),"")),"")</f>
        <v/>
      </c>
      <c r="EV116" s="81" t="str">
        <f>IF($ES$3&lt;&gt;"コンテンツなし",IF(AND(申込書!$AH$4="GIGAスクールパック",SUM($Q116,$S116)&lt;&gt;0),SUM($Q116,$S116),IF(AND(申込書!$AH$4="SKY安心GIGAタブレット",SUM($U116,$W116)&lt;&gt;0),SUM($U116,$W116),"")),"")</f>
        <v/>
      </c>
      <c r="EW116" s="157"/>
      <c r="EX116" s="82"/>
      <c r="EY116" s="80" t="str">
        <f>IF(AND(申込書!$C$110&lt;&gt;"▼プルダウンより選択してください",申込書!$C$110&lt;&gt;"",申込書!$P$110&lt;&gt;"YYYY/MM/DD",$G116&lt;&gt;""),申込書!$P$110,"")</f>
        <v/>
      </c>
      <c r="EZ116" s="81" t="str">
        <f>IF(AND(申込書!$C$110&lt;&gt;"▼プルダウンより選択してください",申込書!$C$110&lt;&gt;"",$G116&lt;&gt;""),申込書!$M$110,"")</f>
        <v/>
      </c>
      <c r="FA116" s="81" t="str">
        <f>IF($EY$3&lt;&gt;"コンテンツなし",IF(AND(申込書!$AH$4="GIGAスクールパック",SUM($P116,$R116)&lt;&gt;0),SUM($P116,$R116),IF(AND(申込書!$AH$4="SKY安心GIGAタブレット",SUM($T116,$V116)&lt;&gt;0),SUM($T116,$V116),"")),"")</f>
        <v/>
      </c>
      <c r="FB116" s="81" t="str">
        <f>IF($EY$3&lt;&gt;"コンテンツなし",IF(AND(申込書!$AH$4="GIGAスクールパック",SUM($Q116,$S116)&lt;&gt;0),SUM($Q116,$S116),IF(AND(申込書!$AH$4="SKY安心GIGAタブレット",SUM($U116,$W116)&lt;&gt;0),SUM($U116,$W116),"")),"")</f>
        <v/>
      </c>
      <c r="FC116" s="157"/>
      <c r="FD116" s="82"/>
      <c r="FE116" s="80" t="str">
        <f>IF(AND(申込書!$C$111&lt;&gt;"▼プルダウンより選択してください",申込書!$C$111&lt;&gt;"",申込書!$P$111&lt;&gt;"YYYY/MM/DD",$G116&lt;&gt;""),申込書!$P$111,"")</f>
        <v/>
      </c>
      <c r="FF116" s="81" t="str">
        <f>IF(AND(申込書!$C$111&lt;&gt;"▼プルダウンより選択してください",申込書!$C$111&lt;&gt;"",$G116&lt;&gt;""),申込書!$M$111,"")</f>
        <v/>
      </c>
      <c r="FG116" s="81" t="str">
        <f>IF($FE$3&lt;&gt;"コンテンツなし",IF(AND(申込書!$AH$4="GIGAスクールパック",SUM($P116,$R116)&lt;&gt;0),SUM($P116,$R116),IF(AND(申込書!$AH$4="SKY安心GIGAタブレット",SUM($T116,$V116)&lt;&gt;0),SUM($T116,$V116),"")),"")</f>
        <v/>
      </c>
      <c r="FH116" s="81" t="str">
        <f>IF($FE$3&lt;&gt;"コンテンツなし",IF(AND(申込書!$AH$4="GIGAスクールパック",SUM($Q116,$S116)&lt;&gt;0),SUM($Q116,$S116),IF(AND(申込書!$AH$4="SKY安心GIGAタブレット",SUM($U116,$W116)&lt;&gt;0),SUM($U116,$W116),"")),"")</f>
        <v/>
      </c>
      <c r="FI116" s="157"/>
      <c r="FJ116" s="82"/>
      <c r="FK116" s="80" t="str">
        <f>IF(AND(申込書!$C$112&lt;&gt;"▼プルダウンより選択してください",申込書!$C$112&lt;&gt;"",申込書!$P$112&lt;&gt;"YYYY/MM/DD",$G116&lt;&gt;""),申込書!$P$112,"")</f>
        <v/>
      </c>
      <c r="FL116" s="81" t="str">
        <f>IF(AND(申込書!$C$112&lt;&gt;"▼プルダウンより選択してください",申込書!$C$112&lt;&gt;"",$G116&lt;&gt;""),申込書!$M$112,"")</f>
        <v/>
      </c>
      <c r="FM116" s="81" t="str">
        <f>IF($FK$3&lt;&gt;"コンテンツなし",IF(AND(申込書!$AH$4="GIGAスクールパック",SUM($P116,$R116)&lt;&gt;0),SUM($P116,$R116),IF(AND(申込書!$AH$4="SKY安心GIGAタブレット",SUM($T116,$V116)&lt;&gt;0),SUM($T116,$V116),"")),"")</f>
        <v/>
      </c>
      <c r="FN116" s="81" t="str">
        <f>IF($FK$3&lt;&gt;"コンテンツなし",IF(AND(申込書!$AH$4="GIGAスクールパック",SUM($Q116,$S116)&lt;&gt;0),SUM($Q116,$S116),IF(AND(申込書!$AH$4="SKY安心GIGAタブレット",SUM($U116,$W116)&lt;&gt;0),SUM($U116,$W116),"")),"")</f>
        <v/>
      </c>
      <c r="FO116" s="157"/>
      <c r="FP116" s="82"/>
      <c r="FQ116" s="80" t="str">
        <f>IF(AND(申込書!$C$113&lt;&gt;"▼プルダウンより選択してください",申込書!$C$113&lt;&gt;"",申込書!$P$113&lt;&gt;"YYYY/MM/DD",$G116&lt;&gt;""),申込書!$P$113,"")</f>
        <v/>
      </c>
      <c r="FR116" s="81" t="str">
        <f>IF(AND(申込書!$C$113&lt;&gt;"▼プルダウンより選択してください",申込書!$C$113&lt;&gt;"",$G116&lt;&gt;""),申込書!$M$113,"")</f>
        <v/>
      </c>
      <c r="FS116" s="81" t="str">
        <f>IF($FQ$3&lt;&gt;"コンテンツなし",IF(AND(申込書!$AH$4="GIGAスクールパック",SUM($P116,$R116)&lt;&gt;0),SUM($P116,$R116),IF(AND(申込書!$AH$4="SKY安心GIGAタブレット",SUM($T116,$V116)&lt;&gt;0),SUM($T116,$V116),"")),"")</f>
        <v/>
      </c>
      <c r="FT116" s="81" t="str">
        <f>IF($FQ$3&lt;&gt;"コンテンツなし",IF(AND(申込書!$AH$4="GIGAスクールパック",SUM($Q116,$S116)&lt;&gt;0),SUM($Q116,$S116),IF(AND(申込書!$AH$4="SKY安心GIGAタブレット",SUM($U116,$W116)&lt;&gt;0),SUM($U116,$W116),"")),"")</f>
        <v/>
      </c>
      <c r="FU116" s="157"/>
      <c r="FV116" s="82"/>
      <c r="FW116" s="80" t="str">
        <f>IF(AND(申込書!$C$114&lt;&gt;"▼プルダウンより選択してください",申込書!$C$114&lt;&gt;"",申込書!$P$114&lt;&gt;"YYYY/MM/DD",$G116&lt;&gt;""),申込書!$P$114,"")</f>
        <v/>
      </c>
      <c r="FX116" s="81" t="str">
        <f>IF(AND(申込書!$C$114&lt;&gt;"▼プルダウンより選択してください",申込書!$C$114&lt;&gt;"",$G116&lt;&gt;""),申込書!$M$114,"")</f>
        <v/>
      </c>
      <c r="FY116" s="81" t="str">
        <f>IF($FW$3&lt;&gt;"コンテンツなし",IF(AND(申込書!$AH$4="GIGAスクールパック",SUM($P116,$R116)&lt;&gt;0),SUM($P116,$R116),IF(AND(申込書!$AH$4="SKY安心GIGAタブレット",SUM($T116,$V116)&lt;&gt;0),SUM($T116,$V116),"")),"")</f>
        <v/>
      </c>
      <c r="FZ116" s="81" t="str">
        <f>IF($FW$3&lt;&gt;"コンテンツなし",IF(AND(申込書!$AH$4="GIGAスクールパック",SUM($Q116,$S116)&lt;&gt;0),SUM($Q116,$S116),IF(AND(申込書!$AH$4="SKY安心GIGAタブレット",SUM($U116,$W116)&lt;&gt;0),SUM($U116,$W116),"")),"")</f>
        <v/>
      </c>
      <c r="GA116" s="157"/>
      <c r="GB116" s="82"/>
      <c r="GC116" s="80" t="str">
        <f>IF(AND(申込書!$C$115&lt;&gt;"▼プルダウンより選択してください",申込書!$C$115&lt;&gt;"",申込書!$P$115&lt;&gt;"YYYY/MM/DD",$G116&lt;&gt;""),申込書!$P$115,"")</f>
        <v/>
      </c>
      <c r="GD116" s="81" t="str">
        <f>IF(AND(申込書!$C$115&lt;&gt;"▼プルダウンより選択してください",申込書!$C$115&lt;&gt;"",$G116&lt;&gt;""),申込書!$M$115,"")</f>
        <v/>
      </c>
      <c r="GE116" s="81" t="str">
        <f>IF($GC$3&lt;&gt;"コンテンツなし",IF(AND(申込書!$AH$4="GIGAスクールパック",SUM($P116,$R116)&lt;&gt;0),SUM($P116,$R116),IF(AND(申込書!$AH$4="SKY安心GIGAタブレット",SUM($T116,$V116)&lt;&gt;0),SUM($T116,$V116),"")),"")</f>
        <v/>
      </c>
      <c r="GF116" s="81" t="str">
        <f>IF($GC$3&lt;&gt;"コンテンツなし",IF(AND(申込書!$AH$4="GIGAスクールパック",SUM($Q116,$S116)&lt;&gt;0),SUM($Q116,$S116),IF(AND(申込書!$AH$4="SKY安心GIGAタブレット",SUM($U116,$W116)&lt;&gt;0),SUM($U116,$W116),"")),"")</f>
        <v/>
      </c>
      <c r="GG116" s="157"/>
      <c r="GH116" s="82"/>
      <c r="GI116" s="80" t="str">
        <f>IF(AND(申込書!$C$116&lt;&gt;"▼プルダウンより選択してください",申込書!$C$116&lt;&gt;"",申込書!$P$116&lt;&gt;"YYYY/MM/DD",$G116&lt;&gt;""),申込書!$P$116,"")</f>
        <v/>
      </c>
      <c r="GJ116" s="81" t="str">
        <f>IF(AND(申込書!$C$116&lt;&gt;"▼プルダウンより選択してください",申込書!$C$116&lt;&gt;"",$G116&lt;&gt;""),申込書!$M$116,"")</f>
        <v/>
      </c>
      <c r="GK116" s="81" t="str">
        <f>IF($GI$3&lt;&gt;"コンテンツなし",IF(AND(申込書!$AH$4="GIGAスクールパック",SUM($P116,$R116)&lt;&gt;0),SUM($P116,$R116),IF(AND(申込書!$AH$4="SKY安心GIGAタブレット",SUM($T116,$V116)&lt;&gt;0),SUM($T116,$V116),"")),"")</f>
        <v/>
      </c>
      <c r="GL116" s="81" t="str">
        <f>IF($GI$3&lt;&gt;"コンテンツなし",IF(AND(申込書!$AH$4="GIGAスクールパック",SUM($Q116,$S116)&lt;&gt;0),SUM($Q116,$S116),IF(AND(申込書!$AH$4="SKY安心GIGAタブレット",SUM($U116,$W116)&lt;&gt;0),SUM($U116,$W116),"")),"")</f>
        <v/>
      </c>
      <c r="GM116" s="157"/>
      <c r="GN116" s="82"/>
      <c r="GO116" s="80" t="str">
        <f>IF(AND(申込書!$C$117&lt;&gt;"▼プルダウンより選択してください",申込書!$C$117&lt;&gt;"",申込書!$P$117&lt;&gt;"YYYY/MM/DD",$G116&lt;&gt;""),申込書!$P$117,"")</f>
        <v/>
      </c>
      <c r="GP116" s="81" t="str">
        <f>IF(AND(申込書!$C$117&lt;&gt;"▼プルダウンより選択してください",申込書!$C$117&lt;&gt;"",$G116&lt;&gt;""),申込書!$M$117,"")</f>
        <v/>
      </c>
      <c r="GQ116" s="81" t="str">
        <f>IF($GO$3&lt;&gt;"コンテンツなし",IF(AND(申込書!$AH$4="GIGAスクールパック",SUM($P116,$R116)&lt;&gt;0),SUM($P116,$R116),IF(AND(申込書!$AH$4="SKY安心GIGAタブレット",SUM($T116,$V116)&lt;&gt;0),SUM($T116,$V116),"")),"")</f>
        <v/>
      </c>
      <c r="GR116" s="81" t="str">
        <f>IF($GO$3&lt;&gt;"コンテンツなし",IF(AND(申込書!$AH$4="GIGAスクールパック",SUM($Q116,$S116)&lt;&gt;0),SUM($Q116,$S116),IF(AND(申込書!$AH$4="SKY安心GIGAタブレット",SUM($U116,$W116)&lt;&gt;0),SUM($U116,$W116),"")),"")</f>
        <v/>
      </c>
      <c r="GS116" s="157"/>
      <c r="GT116" s="82"/>
      <c r="GU116" s="80" t="str">
        <f>IF(AND(申込書!$C$118&lt;&gt;"▼プルダウンより選択してください",申込書!$C$118&lt;&gt;"",申込書!$P$118&lt;&gt;"YYYY/MM/DD",$G116&lt;&gt;""),申込書!$P$118,"")</f>
        <v/>
      </c>
      <c r="GV116" s="81" t="str">
        <f>IF(AND(申込書!$C$118&lt;&gt;"▼プルダウンより選択してください",申込書!$C$118&lt;&gt;"",$G116&lt;&gt;""),申込書!$M$118,"")</f>
        <v/>
      </c>
      <c r="GW116" s="81" t="str">
        <f>IF($GU$3&lt;&gt;"コンテンツなし",IF(AND(申込書!$AH$4="GIGAスクールパック",SUM($P116,$R116)&lt;&gt;0),SUM($P116,$R116),IF(AND(申込書!$AH$4="SKY安心GIGAタブレット",SUM($T116,$V116)&lt;&gt;0),SUM($T116,$V116),"")),"")</f>
        <v/>
      </c>
      <c r="GX116" s="81" t="str">
        <f>IF($GU$3&lt;&gt;"コンテンツなし",IF(AND(申込書!$AH$4="GIGAスクールパック",SUM($Q116,$S116)&lt;&gt;0),SUM($Q116,$S116),IF(AND(申込書!$AH$4="SKY安心GIGAタブレット",SUM($U116,$W116)&lt;&gt;0),SUM($U116,$W116),"")),"")</f>
        <v/>
      </c>
      <c r="GY116" s="157"/>
      <c r="GZ116" s="82"/>
      <c r="HA116" s="80" t="str">
        <f>IF(AND(申込書!$C$119&lt;&gt;"▼プルダウンより選択してください",申込書!$C$119&lt;&gt;"",申込書!$P$119&lt;&gt;"YYYY/MM/DD",$G116&lt;&gt;""),申込書!$P$119,"")</f>
        <v/>
      </c>
      <c r="HB116" s="81" t="str">
        <f>IF(AND(申込書!$C$119&lt;&gt;"▼プルダウンより選択してください",申込書!$C$119&lt;&gt;"",$G116&lt;&gt;""),申込書!$M$119,"")</f>
        <v/>
      </c>
      <c r="HC116" s="81" t="str">
        <f>IF($HA$3&lt;&gt;"コンテンツなし",IF(AND(申込書!$AH$4="GIGAスクールパック",SUM($P116,$R116)&lt;&gt;0),SUM($P116,$R116),IF(AND(申込書!$AH$4="SKY安心GIGAタブレット",SUM($T116,$V116)&lt;&gt;0),SUM($T116,$V116),"")),"")</f>
        <v/>
      </c>
      <c r="HD116" s="81" t="str">
        <f>IF($HA$3&lt;&gt;"コンテンツなし",IF(AND(申込書!$AH$4="GIGAスクールパック",SUM($Q116,$S116)&lt;&gt;0),SUM($Q116,$S116),IF(AND(申込書!$AH$4="SKY安心GIGAタブレット",SUM($U116,$W116)&lt;&gt;0),SUM($U116,$W116),"")),"")</f>
        <v/>
      </c>
      <c r="HE116" s="157"/>
      <c r="HF116" s="82"/>
      <c r="HG116" s="83"/>
    </row>
    <row r="117" spans="2:215" ht="26.85" customHeight="1">
      <c r="B117" s="62">
        <f t="shared" si="1"/>
        <v>112</v>
      </c>
      <c r="C117" s="63"/>
      <c r="D117" s="64"/>
      <c r="E117" s="207"/>
      <c r="F117" s="65"/>
      <c r="G117" s="66"/>
      <c r="H117" s="67"/>
      <c r="I117" s="68"/>
      <c r="J117" s="69"/>
      <c r="K117" s="70"/>
      <c r="L117" s="71"/>
      <c r="M117" s="72"/>
      <c r="N117" s="73"/>
      <c r="O117" s="74"/>
      <c r="P117" s="179"/>
      <c r="Q117" s="180"/>
      <c r="R117" s="180"/>
      <c r="S117" s="181"/>
      <c r="T117" s="179"/>
      <c r="U117" s="180"/>
      <c r="V117" s="182"/>
      <c r="W117" s="181"/>
      <c r="X117" s="75"/>
      <c r="Y117" s="76"/>
      <c r="Z117" s="77"/>
      <c r="AA117" s="78"/>
      <c r="AB117" s="79"/>
      <c r="AC117" s="79"/>
      <c r="AD117" s="79"/>
      <c r="AE117" s="77"/>
      <c r="AF117" s="139"/>
      <c r="AG117" s="139"/>
      <c r="AH117" s="139"/>
      <c r="AI117" s="80" t="str">
        <f>IF(AND(申込書!$C$90&lt;&gt;"▼プルダウンより選択してください",申込書!$C$90&lt;&gt;"",申込書!$P$90&lt;&gt;"YYYY/MM/DD",$G117&lt;&gt;""),申込書!$P$90,"")</f>
        <v/>
      </c>
      <c r="AJ117" s="81" t="str">
        <f>IF(AND(申込書!$C$90&lt;&gt;"▼プルダウンより選択してください",申込書!$C$90&lt;&gt;"",$G117&lt;&gt;""),申込書!$M$90,"")</f>
        <v/>
      </c>
      <c r="AK117" s="81" t="str">
        <f>IF($AI$3&lt;&gt;"コンテンツなし",IF(AND(申込書!$AH$4="GIGAスクールパック",SUM($P117,$R117)&lt;&gt;0),SUM($P117,$R117),IF(AND(申込書!$AH$4="SKY安心GIGAタブレット",SUM($T117,$V117)&lt;&gt;0),SUM($T117,$V117),"")),"")</f>
        <v/>
      </c>
      <c r="AL117" s="81" t="str">
        <f>IF($AI$3&lt;&gt;"コンテンツなし",IF(AND(申込書!$AH$4="GIGAスクールパック",SUM($Q117,$S117)&lt;&gt;0),SUM($Q117,$S117),IF(AND(申込書!$AH$4="SKY安心GIGAタブレット",SUM($U117,$W117)&lt;&gt;0),SUM($U117,$W117),"")),"")</f>
        <v/>
      </c>
      <c r="AM117" s="157"/>
      <c r="AN117" s="82"/>
      <c r="AO117" s="80" t="str">
        <f>IF(AND(申込書!$C$91&lt;&gt;"▼プルダウンより選択してください",申込書!$C$91&lt;&gt;"",申込書!$P$91&lt;&gt;"YYYY/MM/DD",$G117&lt;&gt;""),申込書!$P$91,"")</f>
        <v/>
      </c>
      <c r="AP117" s="81" t="str">
        <f>IF(AND(申込書!$C$91&lt;&gt;"▼プルダウンより選択してください",申込書!$C$91&lt;&gt;"",$G117&lt;&gt;""),申込書!$M$91,"")</f>
        <v/>
      </c>
      <c r="AQ117" s="81" t="str">
        <f>IF($AO$3&lt;&gt;"コンテンツなし",IF(AND(申込書!$AH$4="GIGAスクールパック",SUM($P117,$R117)&lt;&gt;0),SUM($P117,$R117),IF(AND(申込書!$AH$4="SKY安心GIGAタブレット",SUM($T117,$V117)&lt;&gt;0),SUM($T117,$V117),"")),"")</f>
        <v/>
      </c>
      <c r="AR117" s="81" t="str">
        <f>IF($AO$3&lt;&gt;"コンテンツなし",IF(AND(申込書!$AH$4="GIGAスクールパック",SUM($Q117,$S117)&lt;&gt;0),SUM($Q117,$S117),IF(AND(申込書!$AH$4="SKY安心GIGAタブレット",SUM($U117,$W117)&lt;&gt;0),SUM($U117,$W117),"")),"")</f>
        <v/>
      </c>
      <c r="AS117" s="157"/>
      <c r="AT117" s="82"/>
      <c r="AU117" s="80" t="str">
        <f>IF(AND(申込書!$C$92&lt;&gt;"▼プルダウンより選択してください",申込書!$C$92&lt;&gt;"",申込書!$P$92&lt;&gt;"YYYY/MM/DD",$G117&lt;&gt;""),申込書!$P$92,"")</f>
        <v/>
      </c>
      <c r="AV117" s="81" t="str">
        <f>IF(AND(申込書!$C$92&lt;&gt;"▼プルダウンより選択してください",申込書!$C$92&lt;&gt;"",$G117&lt;&gt;""),申込書!$M$92,"")</f>
        <v/>
      </c>
      <c r="AW117" s="81" t="str">
        <f>IF($AU$3&lt;&gt;"コンテンツなし",IF(AND(申込書!$AH$4="GIGAスクールパック",SUM($P117,$R117)&lt;&gt;0),SUM($P117,$R117),IF(AND(申込書!$AH$4="SKY安心GIGAタブレット",SUM($T117,$V117)&lt;&gt;0),SUM($T117,$V117),"")),"")</f>
        <v/>
      </c>
      <c r="AX117" s="81" t="str">
        <f>IF($AU$3&lt;&gt;"コンテンツなし",IF(AND(申込書!$AH$4="GIGAスクールパック",SUM($Q117,$S117)&lt;&gt;0),SUM($Q117,$S117),IF(AND(申込書!$AH$4="SKY安心GIGAタブレット",SUM($U117,$W117)&lt;&gt;0),SUM($U117,$W117),"")),"")</f>
        <v/>
      </c>
      <c r="AY117" s="157"/>
      <c r="AZ117" s="82"/>
      <c r="BA117" s="80" t="str">
        <f>IF(AND(申込書!$C$93&lt;&gt;"▼プルダウンより選択してください",申込書!$C$93&lt;&gt;"",申込書!$P$93&lt;&gt;"YYYY/MM/DD",$G117&lt;&gt;""),申込書!$P$93,"")</f>
        <v/>
      </c>
      <c r="BB117" s="81" t="str">
        <f>IF(AND(申込書!$C$93&lt;&gt;"▼プルダウンより選択してください",申込書!$C$93&lt;&gt;"",申込書!$M$93&gt;=1,$G117&lt;&gt;""),申込書!$M$93,"")</f>
        <v/>
      </c>
      <c r="BC117" s="81" t="str">
        <f>IF($BA$3&lt;&gt;"コンテンツなし",IF(AND(申込書!$AH$4="GIGAスクールパック",SUM($P117,$R117)&lt;&gt;0),SUM($P117,$R117),IF(AND(申込書!$AH$4="SKY安心GIGAタブレット",SUM($T117,$V117)&lt;&gt;0),SUM($T117,$V117),"")),"")</f>
        <v/>
      </c>
      <c r="BD117" s="81" t="str">
        <f>IF($BA$3&lt;&gt;"コンテンツなし",IF(AND(申込書!$AH$4="GIGAスクールパック",SUM($Q117,$S117)&lt;&gt;0),SUM($Q117,$S117),IF(AND(申込書!$AH$4="SKY安心GIGAタブレット",SUM($U117,$W117)&lt;&gt;0),SUM($U117,$W117),"")),"")</f>
        <v/>
      </c>
      <c r="BE117" s="157"/>
      <c r="BF117" s="82"/>
      <c r="BG117" s="80" t="str">
        <f>IF(AND(申込書!$C$94&lt;&gt;"▼プルダウンより選択してください",申込書!$C$94&lt;&gt;"",申込書!$P$94&lt;&gt;"YYYY/MM/DD",$G117&lt;&gt;""),申込書!$P$94,"")</f>
        <v/>
      </c>
      <c r="BH117" s="81" t="str">
        <f>IF(AND(申込書!$C$94&lt;&gt;"▼プルダウンより選択してください",申込書!$C$94&lt;&gt;"",$G117&lt;&gt;""),申込書!$M$94,"")</f>
        <v/>
      </c>
      <c r="BI117" s="81" t="str">
        <f>IF($BG$3&lt;&gt;"コンテンツなし",IF(AND(申込書!$AH$4="GIGAスクールパック",SUM($P117,$R117)&lt;&gt;0),SUM($P117,$R117),IF(AND(申込書!$AH$4="SKY安心GIGAタブレット",SUM($T117,$V117)&lt;&gt;0),SUM($T117,$V117),"")),"")</f>
        <v/>
      </c>
      <c r="BJ117" s="81" t="str">
        <f>IF($BG$3&lt;&gt;"コンテンツなし",IF(AND(申込書!$AH$4="GIGAスクールパック",SUM($Q117,$S117)&lt;&gt;0),SUM($Q117,$S117),IF(AND(申込書!$AH$4="SKY安心GIGAタブレット",SUM($U117,$W117)&lt;&gt;0),SUM($U117,$W117),"")),"")</f>
        <v/>
      </c>
      <c r="BK117" s="157"/>
      <c r="BL117" s="82"/>
      <c r="BM117" s="80" t="str">
        <f>IF(AND(申込書!$C$95&lt;&gt;"▼プルダウンより選択してください",申込書!$C$95&lt;&gt;"",申込書!$P$95&lt;&gt;"YYYY/MM/DD",$G117&lt;&gt;""),申込書!$P$95,"")</f>
        <v/>
      </c>
      <c r="BN117" s="81" t="str">
        <f>IF(AND(申込書!$C$95&lt;&gt;"▼プルダウンより選択してください",申込書!$C$95&lt;&gt;"",$G117&lt;&gt;""),申込書!$M$95,"")</f>
        <v/>
      </c>
      <c r="BO117" s="81" t="str">
        <f>IF($BM$3&lt;&gt;"コンテンツなし",IF(AND(申込書!$AH$4="GIGAスクールパック",SUM($P117,$R117)&lt;&gt;0),SUM($P117,$R117),IF(AND(申込書!$AH$4="SKY安心GIGAタブレット",SUM($T117,$V117)&lt;&gt;0),SUM($T117,$V117),"")),"")</f>
        <v/>
      </c>
      <c r="BP117" s="81" t="str">
        <f>IF($BM$3&lt;&gt;"コンテンツなし",IF(AND(申込書!$AH$4="GIGAスクールパック",SUM($Q117,$S117)&lt;&gt;0),SUM($Q117,$S117),IF(AND(申込書!$AH$4="SKY安心GIGAタブレット",SUM($U117,$W117)&lt;&gt;0),SUM($U117,$W117),"")),"")</f>
        <v/>
      </c>
      <c r="BQ117" s="157"/>
      <c r="BR117" s="82"/>
      <c r="BS117" s="80" t="str">
        <f>IF(AND(申込書!$C$96&lt;&gt;"▼プルダウンより選択してください",申込書!$C$96&lt;&gt;"",申込書!$P$96&lt;&gt;"YYYY/MM/DD",$G117&lt;&gt;""),申込書!$P$96,"")</f>
        <v/>
      </c>
      <c r="BT117" s="81" t="str">
        <f>IF(AND(申込書!$C$96&lt;&gt;"▼プルダウンより選択してください",申込書!$C$96&lt;&gt;"",$G117&lt;&gt;""),申込書!$M$96,"")</f>
        <v/>
      </c>
      <c r="BU117" s="81" t="str">
        <f>IF($BS$3&lt;&gt;"コンテンツなし",IF(AND(申込書!$AH$4="GIGAスクールパック",SUM($P117,$R117)&lt;&gt;0),SUM($P117,$R117),IF(AND(申込書!$AH$4="SKY安心GIGAタブレット",SUM($T117,$V117)&lt;&gt;0),SUM($T117,$V117),"")),"")</f>
        <v/>
      </c>
      <c r="BV117" s="81" t="str">
        <f>IF($BS$3&lt;&gt;"コンテンツなし",IF(AND(申込書!$AH$4="GIGAスクールパック",SUM($Q117,$S117)&lt;&gt;0),SUM($Q117,$S117),IF(AND(申込書!$AH$4="SKY安心GIGAタブレット",SUM($U117,$W117)&lt;&gt;0),SUM($U117,$W117),"")),"")</f>
        <v/>
      </c>
      <c r="BW117" s="157"/>
      <c r="BX117" s="82"/>
      <c r="BY117" s="80" t="str">
        <f>IF(AND(申込書!$C$97&lt;&gt;"▼プルダウンより選択してください",申込書!$C$97&lt;&gt;"",申込書!$P$97&lt;&gt;"YYYY/MM/DD",$G117&lt;&gt;""),申込書!$P$97,"")</f>
        <v/>
      </c>
      <c r="BZ117" s="81" t="str">
        <f>IF(AND(申込書!$C$97&lt;&gt;"▼プルダウンより選択してください",申込書!$C$97&lt;&gt;"",$G117&lt;&gt;""),申込書!$M$97,"")</f>
        <v/>
      </c>
      <c r="CA117" s="81" t="str">
        <f>IF($BY$3&lt;&gt;"コンテンツなし",IF(AND(申込書!$AH$4="GIGAスクールパック",SUM($P117,$R117)&lt;&gt;0),SUM($P117,$R117),IF(AND(申込書!$AH$4="SKY安心GIGAタブレット",SUM($T117,$V117)&lt;&gt;0),SUM($T117,$V117),"")),"")</f>
        <v/>
      </c>
      <c r="CB117" s="81" t="str">
        <f>IF($BY$3&lt;&gt;"コンテンツなし",IF(AND(申込書!$AH$4="GIGAスクールパック",SUM($Q117,$S117)&lt;&gt;0),SUM($Q117,$S117),IF(AND(申込書!$AH$4="SKY安心GIGAタブレット",SUM($U117,$W117)&lt;&gt;0),SUM($U117,$W117),"")),"")</f>
        <v/>
      </c>
      <c r="CC117" s="157"/>
      <c r="CD117" s="82"/>
      <c r="CE117" s="80" t="str">
        <f>IF(AND(申込書!$C$98&lt;&gt;"▼プルダウンより選択してください",申込書!$C$98&lt;&gt;"",申込書!$P$98&lt;&gt;"YYYY/MM/DD",$G117&lt;&gt;""),申込書!$P$98,"")</f>
        <v/>
      </c>
      <c r="CF117" s="81" t="str">
        <f>IF(AND(申込書!$C$98&lt;&gt;"▼プルダウンより選択してください",申込書!$C$98&lt;&gt;"",$G117&lt;&gt;""),申込書!$M$98,"")</f>
        <v/>
      </c>
      <c r="CG117" s="81" t="str">
        <f>IF($CE$3&lt;&gt;"コンテンツなし",IF(AND(申込書!$AH$4="GIGAスクールパック",SUM($P117,$R117)&lt;&gt;0),SUM($P117,$R117),IF(AND(申込書!$AH$4="SKY安心GIGAタブレット",SUM($T117,$V117)&lt;&gt;0),SUM($T117,$V117),"")),"")</f>
        <v/>
      </c>
      <c r="CH117" s="81" t="str">
        <f>IF($CE$3&lt;&gt;"コンテンツなし",IF(AND(申込書!$AH$4="GIGAスクールパック",SUM($Q117,$S117)&lt;&gt;0),SUM($Q117,$S117),IF(AND(申込書!$AH$4="SKY安心GIGAタブレット",SUM($U117,$W117)&lt;&gt;0),SUM($U117,$W117),"")),"")</f>
        <v/>
      </c>
      <c r="CI117" s="157"/>
      <c r="CJ117" s="82"/>
      <c r="CK117" s="80" t="str">
        <f>IF(AND(申込書!$C$99&lt;&gt;"▼プルダウンより選択してください",申込書!$C$99&lt;&gt;"",申込書!$P$99&lt;&gt;"YYYY/MM/DD",$G117&lt;&gt;""),申込書!$P$99,"")</f>
        <v/>
      </c>
      <c r="CL117" s="81" t="str">
        <f>IF(AND(申込書!$C$99&lt;&gt;"▼プルダウンより選択してください",申込書!$C$99&lt;&gt;"",$G117&lt;&gt;""),申込書!$M$99,"")</f>
        <v/>
      </c>
      <c r="CM117" s="81" t="str">
        <f>IF($CK$3&lt;&gt;"コンテンツなし",IF(AND(申込書!$AH$4="GIGAスクールパック",SUM($P117,$R117)&lt;&gt;0),SUM($P117,$R117),IF(AND(申込書!$AH$4="SKY安心GIGAタブレット",SUM($T117,$V117)&lt;&gt;0),SUM($T117,$V117),"")),"")</f>
        <v/>
      </c>
      <c r="CN117" s="81" t="str">
        <f>IF($CK$3&lt;&gt;"コンテンツなし",IF(AND(申込書!$AH$4="GIGAスクールパック",SUM($Q117,$S117)&lt;&gt;0),SUM($Q117,$S117),IF(AND(申込書!$AH$4="SKY安心GIGAタブレット",SUM($U117,$W117)&lt;&gt;0),SUM($U117,$W117),"")),"")</f>
        <v/>
      </c>
      <c r="CO117" s="157"/>
      <c r="CP117" s="82"/>
      <c r="CQ117" s="80" t="str">
        <f>IF(AND(申込書!$C$100&lt;&gt;"▼プルダウンより選択してください",申込書!$C$100&lt;&gt;"",申込書!$P$100&lt;&gt;"YYYY/MM/DD",$G117&lt;&gt;""),申込書!$P$100,"")</f>
        <v/>
      </c>
      <c r="CR117" s="81" t="str">
        <f>IF(AND(申込書!$C$100&lt;&gt;"▼プルダウンより選択してください",申込書!$C$100&lt;&gt;"",$G117&lt;&gt;""),申込書!$M$100,"")</f>
        <v/>
      </c>
      <c r="CS117" s="81" t="str">
        <f>IF($CQ$3&lt;&gt;"コンテンツなし",IF(AND(申込書!$AH$4="GIGAスクールパック",SUM($P117,$R117)&lt;&gt;0),SUM($P117,$R117),IF(AND(申込書!$AH$4="SKY安心GIGAタブレット",SUM($T117,$V117)&lt;&gt;0),SUM($T117,$V117),"")),"")</f>
        <v/>
      </c>
      <c r="CT117" s="81" t="str">
        <f>IF($CQ$3&lt;&gt;"コンテンツなし",IF(AND(申込書!$AH$4="GIGAスクールパック",SUM($Q117,$S117)&lt;&gt;0),SUM($Q117,$S117),IF(AND(申込書!$AH$4="SKY安心GIGAタブレット",SUM($U117,$W117)&lt;&gt;0),SUM($U117,$W117),"")),"")</f>
        <v/>
      </c>
      <c r="CU117" s="81"/>
      <c r="CV117" s="82"/>
      <c r="CW117" s="80" t="str">
        <f>IF(AND(申込書!$C$101&lt;&gt;"▼プルダウンより選択してください",申込書!$C$101&lt;&gt;"",申込書!$P$101&lt;&gt;"YYYY/MM/DD",$G117&lt;&gt;""),申込書!$P$101,"")</f>
        <v/>
      </c>
      <c r="CX117" s="81" t="str">
        <f>IF(AND(申込書!$C$101&lt;&gt;"▼プルダウンより選択してください",申込書!$C$101&lt;&gt;"",$G117&lt;&gt;""),申込書!$M$101,"")</f>
        <v/>
      </c>
      <c r="CY117" s="81" t="str">
        <f>IF($CW$3&lt;&gt;"コンテンツなし",IF(AND(申込書!$AH$4="GIGAスクールパック",SUM($P117,$R117)&lt;&gt;0),SUM($P117,$R117),IF(AND(申込書!$AH$4="SKY安心GIGAタブレット",SUM($T117,$V117)&lt;&gt;0),SUM($T117,$V117),"")),"")</f>
        <v/>
      </c>
      <c r="CZ117" s="81" t="str">
        <f>IF($CW$3&lt;&gt;"コンテンツなし",IF(AND(申込書!$AH$4="GIGAスクールパック",SUM($Q117,$S117)&lt;&gt;0),SUM($Q117,$S117),IF(AND(申込書!$AH$4="SKY安心GIGAタブレット",SUM($U117,$W117)&lt;&gt;0),SUM($U117,$W117),"")),"")</f>
        <v/>
      </c>
      <c r="DA117" s="81"/>
      <c r="DB117" s="82"/>
      <c r="DC117" s="80" t="str">
        <f>IF(AND(申込書!$C$102&lt;&gt;"▼プルダウンより選択してください",申込書!$C$102&lt;&gt;"",申込書!$P$102&lt;&gt;"YYYY/MM/DD",$G117&lt;&gt;""),申込書!$P$102,"")</f>
        <v/>
      </c>
      <c r="DD117" s="81" t="str">
        <f>IF(AND(申込書!$C$102&lt;&gt;"▼プルダウンより選択してください",申込書!$C$102&lt;&gt;"",$G117&lt;&gt;""),申込書!$M$102,"")</f>
        <v/>
      </c>
      <c r="DE117" s="81" t="str">
        <f>IF($DC$3&lt;&gt;"コンテンツなし",IF(AND(申込書!$AH$4="GIGAスクールパック",SUM($P117,$R117)&lt;&gt;0),SUM($P117,$R117),IF(AND(申込書!$AH$4="SKY安心GIGAタブレット",SUM($T117,$V117)&lt;&gt;0),SUM($T117,$V117),"")),"")</f>
        <v/>
      </c>
      <c r="DF117" s="81" t="str">
        <f>IF($DC$3&lt;&gt;"コンテンツなし",IF(AND(申込書!$AH$4="GIGAスクールパック",SUM($Q117,$S117)&lt;&gt;0),SUM($Q117,$S117),IF(AND(申込書!$AH$4="SKY安心GIGAタブレット",SUM($U117,$W117)&lt;&gt;0),SUM($U117,$W117),"")),"")</f>
        <v/>
      </c>
      <c r="DG117" s="81"/>
      <c r="DH117" s="82"/>
      <c r="DI117" s="80" t="str">
        <f>IF(AND(申込書!$C$103&lt;&gt;"▼プルダウンより選択してください",申込書!$C$103&lt;&gt;"",申込書!$P$103&lt;&gt;"YYYY/MM/DD",$G117&lt;&gt;""),申込書!$P$103,"")</f>
        <v/>
      </c>
      <c r="DJ117" s="81" t="str">
        <f>IF(AND(申込書!$C$103&lt;&gt;"▼プルダウンより選択してください",申込書!$C$103&lt;&gt;"",$G117&lt;&gt;""),申込書!$M$103,"")</f>
        <v/>
      </c>
      <c r="DK117" s="81" t="str">
        <f>IF($DI$3&lt;&gt;"コンテンツなし",IF(AND(申込書!$AH$4="GIGAスクールパック",SUM($P117,$R117)&lt;&gt;0),SUM($P117,$R117),IF(AND(申込書!$AH$4="SKY安心GIGAタブレット",SUM($T117,$V117)&lt;&gt;0),SUM($T117,$V117),"")),"")</f>
        <v/>
      </c>
      <c r="DL117" s="81" t="str">
        <f>IF($DI$3&lt;&gt;"コンテンツなし",IF(AND(申込書!$AH$4="GIGAスクールパック",SUM($Q117,$S117)&lt;&gt;0),SUM($Q117,$S117),IF(AND(申込書!$AH$4="SKY安心GIGAタブレット",SUM($U117,$W117)&lt;&gt;0),SUM($U117,$W117),"")),"")</f>
        <v/>
      </c>
      <c r="DM117" s="81"/>
      <c r="DN117" s="82"/>
      <c r="DO117" s="80" t="str">
        <f>IF(AND(申込書!$C$104&lt;&gt;"▼プルダウンより選択してください",申込書!$C$104&lt;&gt;"",申込書!$P$104&lt;&gt;"YYYY/MM/DD",$G117&lt;&gt;""),申込書!$P$104,"")</f>
        <v/>
      </c>
      <c r="DP117" s="81" t="str">
        <f>IF(AND(申込書!$C$104&lt;&gt;"▼プルダウンより選択してください",申込書!$C$104&lt;&gt;"",$G117&lt;&gt;""),申込書!$M$104,"")</f>
        <v/>
      </c>
      <c r="DQ117" s="81" t="str">
        <f>IF($DO$3&lt;&gt;"コンテンツなし",IF(AND(申込書!$AH$4="GIGAスクールパック",SUM($P117,$R117)&lt;&gt;0),SUM($P117,$R117),IF(AND(申込書!$AH$4="SKY安心GIGAタブレット",SUM($T117,$V117)&lt;&gt;0),SUM($T117,$V117),"")),"")</f>
        <v/>
      </c>
      <c r="DR117" s="81" t="str">
        <f>IF($DO$3&lt;&gt;"コンテンツなし",IF(AND(申込書!$AH$4="GIGAスクールパック",SUM($Q117,$S117)&lt;&gt;0),SUM($Q117,$S117),IF(AND(申込書!$AH$4="SKY安心GIGAタブレット",SUM($U117,$W117)&lt;&gt;0),SUM($U117,$W117),"")),"")</f>
        <v/>
      </c>
      <c r="DS117" s="81"/>
      <c r="DT117" s="82"/>
      <c r="DU117" s="80" t="str">
        <f>IF(AND(申込書!$C$105&lt;&gt;"▼プルダウンより選択してください",申込書!$C$105&lt;&gt;"",申込書!$P$105&lt;&gt;"YYYY/MM/DD",$G117&lt;&gt;""),申込書!$P$105,"")</f>
        <v/>
      </c>
      <c r="DV117" s="81" t="str">
        <f>IF(AND(申込書!$C$105&lt;&gt;"▼プルダウンより選択してください",申込書!$C$105&lt;&gt;"",$G117&lt;&gt;""),申込書!$M$105,"")</f>
        <v/>
      </c>
      <c r="DW117" s="81" t="str">
        <f>IF($DU$3&lt;&gt;"コンテンツなし",IF(AND(申込書!$AH$4="GIGAスクールパック",SUM($P117,$R117)&lt;&gt;0),SUM($P117,$R117),IF(AND(申込書!$AH$4="SKY安心GIGAタブレット",SUM($T117,$V117)&lt;&gt;0),SUM($T117,$V117),"")),"")</f>
        <v/>
      </c>
      <c r="DX117" s="81" t="str">
        <f>IF($DU$3&lt;&gt;"コンテンツなし",IF(AND(申込書!$AH$4="GIGAスクールパック",SUM($Q117,$S117)&lt;&gt;0),SUM($Q117,$S117),IF(AND(申込書!$AH$4="SKY安心GIGAタブレット",SUM($U117,$W117)&lt;&gt;0),SUM($U117,$W117),"")),"")</f>
        <v/>
      </c>
      <c r="DY117" s="157"/>
      <c r="DZ117" s="82"/>
      <c r="EA117" s="80" t="str">
        <f>IF(AND(申込書!$C$106&lt;&gt;"▼プルダウンより選択してください",申込書!$C$106&lt;&gt;"",申込書!$P$106&lt;&gt;"YYYY/MM/DD",$G117&lt;&gt;""),申込書!$P$106,"")</f>
        <v/>
      </c>
      <c r="EB117" s="81" t="str">
        <f>IF(AND(申込書!$C$106&lt;&gt;"▼プルダウンより選択してください",申込書!$C$106&lt;&gt;"",$G117&lt;&gt;""),申込書!$M$106,"")</f>
        <v/>
      </c>
      <c r="EC117" s="81" t="str">
        <f>IF($EA$3&lt;&gt;"コンテンツなし",IF(AND(申込書!$AH$4="GIGAスクールパック",SUM($P117,$R117)&lt;&gt;0),SUM($P117,$R117),IF(AND(申込書!$AH$4="SKY安心GIGAタブレット",SUM($T117,$V117)&lt;&gt;0),SUM($T117,$V117),"")),"")</f>
        <v/>
      </c>
      <c r="ED117" s="81" t="str">
        <f>IF($EA$3&lt;&gt;"コンテンツなし",IF(AND(申込書!$AH$4="GIGAスクールパック",SUM($Q117,$S117)&lt;&gt;0),SUM($Q117,$S117),IF(AND(申込書!$AH$4="SKY安心GIGAタブレット",SUM($U117,$W117)&lt;&gt;0),SUM($U117,$W117),"")),"")</f>
        <v/>
      </c>
      <c r="EE117" s="157"/>
      <c r="EF117" s="82"/>
      <c r="EG117" s="80" t="str">
        <f>IF(AND(申込書!$C$107&lt;&gt;"▼プルダウンより選択してください",申込書!$C$107&lt;&gt;"",申込書!$P$107&lt;&gt;"YYYY/MM/DD",$G117&lt;&gt;""),申込書!$P$107,"")</f>
        <v/>
      </c>
      <c r="EH117" s="81" t="str">
        <f>IF(AND(申込書!$C$107&lt;&gt;"▼プルダウンより選択してください",申込書!$C$107&lt;&gt;"",$G117&lt;&gt;""),申込書!$M$107,"")</f>
        <v/>
      </c>
      <c r="EI117" s="81" t="str">
        <f>IF($EG$3&lt;&gt;"コンテンツなし",IF(AND(申込書!$AH$4="GIGAスクールパック",SUM($P117,$R117)&lt;&gt;0),SUM($P117,$R117),IF(AND(申込書!$AH$4="SKY安心GIGAタブレット",SUM($T117,$V117)&lt;&gt;0),SUM($T117,$V117),"")),"")</f>
        <v/>
      </c>
      <c r="EJ117" s="81" t="str">
        <f>IF($EG$3&lt;&gt;"コンテンツなし",IF(AND(申込書!$AH$4="GIGAスクールパック",SUM($Q117,$S117)&lt;&gt;0),SUM($Q117,$S117),IF(AND(申込書!$AH$4="SKY安心GIGAタブレット",SUM($U117,$W117)&lt;&gt;0),SUM($U117,$W117),"")),"")</f>
        <v/>
      </c>
      <c r="EK117" s="157"/>
      <c r="EL117" s="82"/>
      <c r="EM117" s="80" t="str">
        <f>IF(AND(申込書!$C$108&lt;&gt;"▼プルダウンより選択してください",申込書!$C$108&lt;&gt;"",申込書!$P$108&lt;&gt;"YYYY/MM/DD",$G117&lt;&gt;""),申込書!$P$108,"")</f>
        <v/>
      </c>
      <c r="EN117" s="81" t="str">
        <f>IF(AND(申込書!$C$108&lt;&gt;"▼プルダウンより選択してください",申込書!$C$108&lt;&gt;"",$G117&lt;&gt;""),申込書!$M$108,"")</f>
        <v/>
      </c>
      <c r="EO117" s="81" t="str">
        <f>IF($EM$3&lt;&gt;"コンテンツなし",IF(AND(申込書!$AH$4="GIGAスクールパック",SUM($P117,$R117)&lt;&gt;0),SUM($P117,$R117),IF(AND(申込書!$AH$4="SKY安心GIGAタブレット",SUM($T117,$V117)&lt;&gt;0),SUM($T117,$V117),"")),"")</f>
        <v/>
      </c>
      <c r="EP117" s="81" t="str">
        <f>IF($EM$3&lt;&gt;"コンテンツなし",IF(AND(申込書!$AH$4="GIGAスクールパック",SUM($Q117,$S117)&lt;&gt;0),SUM($Q117,$S117),IF(AND(申込書!$AH$4="SKY安心GIGAタブレット",SUM($U117,$W117)&lt;&gt;0),SUM($U117,$W117),"")),"")</f>
        <v/>
      </c>
      <c r="EQ117" s="157"/>
      <c r="ER117" s="82"/>
      <c r="ES117" s="80" t="str">
        <f>IF(AND(申込書!$C$109&lt;&gt;"▼プルダウンより選択してください",申込書!$C$109&lt;&gt;"",申込書!$P$109&lt;&gt;"YYYY/MM/DD",$G117&lt;&gt;""),申込書!$P$109,"")</f>
        <v/>
      </c>
      <c r="ET117" s="81" t="str">
        <f>IF(AND(申込書!$C$109&lt;&gt;"▼プルダウンより選択してください",申込書!$C$109&lt;&gt;"",$G117&lt;&gt;""),申込書!$M$109,"")</f>
        <v/>
      </c>
      <c r="EU117" s="81" t="str">
        <f>IF($ES$3&lt;&gt;"コンテンツなし",IF(AND(申込書!$AH$4="GIGAスクールパック",SUM($P117,$R117)&lt;&gt;0),SUM($P117,$R117),IF(AND(申込書!$AH$4="SKY安心GIGAタブレット",SUM($T117,$V117)&lt;&gt;0),SUM($T117,$V117),"")),"")</f>
        <v/>
      </c>
      <c r="EV117" s="81" t="str">
        <f>IF($ES$3&lt;&gt;"コンテンツなし",IF(AND(申込書!$AH$4="GIGAスクールパック",SUM($Q117,$S117)&lt;&gt;0),SUM($Q117,$S117),IF(AND(申込書!$AH$4="SKY安心GIGAタブレット",SUM($U117,$W117)&lt;&gt;0),SUM($U117,$W117),"")),"")</f>
        <v/>
      </c>
      <c r="EW117" s="157"/>
      <c r="EX117" s="82"/>
      <c r="EY117" s="80" t="str">
        <f>IF(AND(申込書!$C$110&lt;&gt;"▼プルダウンより選択してください",申込書!$C$110&lt;&gt;"",申込書!$P$110&lt;&gt;"YYYY/MM/DD",$G117&lt;&gt;""),申込書!$P$110,"")</f>
        <v/>
      </c>
      <c r="EZ117" s="81" t="str">
        <f>IF(AND(申込書!$C$110&lt;&gt;"▼プルダウンより選択してください",申込書!$C$110&lt;&gt;"",$G117&lt;&gt;""),申込書!$M$110,"")</f>
        <v/>
      </c>
      <c r="FA117" s="81" t="str">
        <f>IF($EY$3&lt;&gt;"コンテンツなし",IF(AND(申込書!$AH$4="GIGAスクールパック",SUM($P117,$R117)&lt;&gt;0),SUM($P117,$R117),IF(AND(申込書!$AH$4="SKY安心GIGAタブレット",SUM($T117,$V117)&lt;&gt;0),SUM($T117,$V117),"")),"")</f>
        <v/>
      </c>
      <c r="FB117" s="81" t="str">
        <f>IF($EY$3&lt;&gt;"コンテンツなし",IF(AND(申込書!$AH$4="GIGAスクールパック",SUM($Q117,$S117)&lt;&gt;0),SUM($Q117,$S117),IF(AND(申込書!$AH$4="SKY安心GIGAタブレット",SUM($U117,$W117)&lt;&gt;0),SUM($U117,$W117),"")),"")</f>
        <v/>
      </c>
      <c r="FC117" s="157"/>
      <c r="FD117" s="82"/>
      <c r="FE117" s="80" t="str">
        <f>IF(AND(申込書!$C$111&lt;&gt;"▼プルダウンより選択してください",申込書!$C$111&lt;&gt;"",申込書!$P$111&lt;&gt;"YYYY/MM/DD",$G117&lt;&gt;""),申込書!$P$111,"")</f>
        <v/>
      </c>
      <c r="FF117" s="81" t="str">
        <f>IF(AND(申込書!$C$111&lt;&gt;"▼プルダウンより選択してください",申込書!$C$111&lt;&gt;"",$G117&lt;&gt;""),申込書!$M$111,"")</f>
        <v/>
      </c>
      <c r="FG117" s="81" t="str">
        <f>IF($FE$3&lt;&gt;"コンテンツなし",IF(AND(申込書!$AH$4="GIGAスクールパック",SUM($P117,$R117)&lt;&gt;0),SUM($P117,$R117),IF(AND(申込書!$AH$4="SKY安心GIGAタブレット",SUM($T117,$V117)&lt;&gt;0),SUM($T117,$V117),"")),"")</f>
        <v/>
      </c>
      <c r="FH117" s="81" t="str">
        <f>IF($FE$3&lt;&gt;"コンテンツなし",IF(AND(申込書!$AH$4="GIGAスクールパック",SUM($Q117,$S117)&lt;&gt;0),SUM($Q117,$S117),IF(AND(申込書!$AH$4="SKY安心GIGAタブレット",SUM($U117,$W117)&lt;&gt;0),SUM($U117,$W117),"")),"")</f>
        <v/>
      </c>
      <c r="FI117" s="157"/>
      <c r="FJ117" s="82"/>
      <c r="FK117" s="80" t="str">
        <f>IF(AND(申込書!$C$112&lt;&gt;"▼プルダウンより選択してください",申込書!$C$112&lt;&gt;"",申込書!$P$112&lt;&gt;"YYYY/MM/DD",$G117&lt;&gt;""),申込書!$P$112,"")</f>
        <v/>
      </c>
      <c r="FL117" s="81" t="str">
        <f>IF(AND(申込書!$C$112&lt;&gt;"▼プルダウンより選択してください",申込書!$C$112&lt;&gt;"",$G117&lt;&gt;""),申込書!$M$112,"")</f>
        <v/>
      </c>
      <c r="FM117" s="81" t="str">
        <f>IF($FK$3&lt;&gt;"コンテンツなし",IF(AND(申込書!$AH$4="GIGAスクールパック",SUM($P117,$R117)&lt;&gt;0),SUM($P117,$R117),IF(AND(申込書!$AH$4="SKY安心GIGAタブレット",SUM($T117,$V117)&lt;&gt;0),SUM($T117,$V117),"")),"")</f>
        <v/>
      </c>
      <c r="FN117" s="81" t="str">
        <f>IF($FK$3&lt;&gt;"コンテンツなし",IF(AND(申込書!$AH$4="GIGAスクールパック",SUM($Q117,$S117)&lt;&gt;0),SUM($Q117,$S117),IF(AND(申込書!$AH$4="SKY安心GIGAタブレット",SUM($U117,$W117)&lt;&gt;0),SUM($U117,$W117),"")),"")</f>
        <v/>
      </c>
      <c r="FO117" s="157"/>
      <c r="FP117" s="82"/>
      <c r="FQ117" s="80" t="str">
        <f>IF(AND(申込書!$C$113&lt;&gt;"▼プルダウンより選択してください",申込書!$C$113&lt;&gt;"",申込書!$P$113&lt;&gt;"YYYY/MM/DD",$G117&lt;&gt;""),申込書!$P$113,"")</f>
        <v/>
      </c>
      <c r="FR117" s="81" t="str">
        <f>IF(AND(申込書!$C$113&lt;&gt;"▼プルダウンより選択してください",申込書!$C$113&lt;&gt;"",$G117&lt;&gt;""),申込書!$M$113,"")</f>
        <v/>
      </c>
      <c r="FS117" s="81" t="str">
        <f>IF($FQ$3&lt;&gt;"コンテンツなし",IF(AND(申込書!$AH$4="GIGAスクールパック",SUM($P117,$R117)&lt;&gt;0),SUM($P117,$R117),IF(AND(申込書!$AH$4="SKY安心GIGAタブレット",SUM($T117,$V117)&lt;&gt;0),SUM($T117,$V117),"")),"")</f>
        <v/>
      </c>
      <c r="FT117" s="81" t="str">
        <f>IF($FQ$3&lt;&gt;"コンテンツなし",IF(AND(申込書!$AH$4="GIGAスクールパック",SUM($Q117,$S117)&lt;&gt;0),SUM($Q117,$S117),IF(AND(申込書!$AH$4="SKY安心GIGAタブレット",SUM($U117,$W117)&lt;&gt;0),SUM($U117,$W117),"")),"")</f>
        <v/>
      </c>
      <c r="FU117" s="157"/>
      <c r="FV117" s="82"/>
      <c r="FW117" s="80" t="str">
        <f>IF(AND(申込書!$C$114&lt;&gt;"▼プルダウンより選択してください",申込書!$C$114&lt;&gt;"",申込書!$P$114&lt;&gt;"YYYY/MM/DD",$G117&lt;&gt;""),申込書!$P$114,"")</f>
        <v/>
      </c>
      <c r="FX117" s="81" t="str">
        <f>IF(AND(申込書!$C$114&lt;&gt;"▼プルダウンより選択してください",申込書!$C$114&lt;&gt;"",$G117&lt;&gt;""),申込書!$M$114,"")</f>
        <v/>
      </c>
      <c r="FY117" s="81" t="str">
        <f>IF($FW$3&lt;&gt;"コンテンツなし",IF(AND(申込書!$AH$4="GIGAスクールパック",SUM($P117,$R117)&lt;&gt;0),SUM($P117,$R117),IF(AND(申込書!$AH$4="SKY安心GIGAタブレット",SUM($T117,$V117)&lt;&gt;0),SUM($T117,$V117),"")),"")</f>
        <v/>
      </c>
      <c r="FZ117" s="81" t="str">
        <f>IF($FW$3&lt;&gt;"コンテンツなし",IF(AND(申込書!$AH$4="GIGAスクールパック",SUM($Q117,$S117)&lt;&gt;0),SUM($Q117,$S117),IF(AND(申込書!$AH$4="SKY安心GIGAタブレット",SUM($U117,$W117)&lt;&gt;0),SUM($U117,$W117),"")),"")</f>
        <v/>
      </c>
      <c r="GA117" s="157"/>
      <c r="GB117" s="82"/>
      <c r="GC117" s="80" t="str">
        <f>IF(AND(申込書!$C$115&lt;&gt;"▼プルダウンより選択してください",申込書!$C$115&lt;&gt;"",申込書!$P$115&lt;&gt;"YYYY/MM/DD",$G117&lt;&gt;""),申込書!$P$115,"")</f>
        <v/>
      </c>
      <c r="GD117" s="81" t="str">
        <f>IF(AND(申込書!$C$115&lt;&gt;"▼プルダウンより選択してください",申込書!$C$115&lt;&gt;"",$G117&lt;&gt;""),申込書!$M$115,"")</f>
        <v/>
      </c>
      <c r="GE117" s="81" t="str">
        <f>IF($GC$3&lt;&gt;"コンテンツなし",IF(AND(申込書!$AH$4="GIGAスクールパック",SUM($P117,$R117)&lt;&gt;0),SUM($P117,$R117),IF(AND(申込書!$AH$4="SKY安心GIGAタブレット",SUM($T117,$V117)&lt;&gt;0),SUM($T117,$V117),"")),"")</f>
        <v/>
      </c>
      <c r="GF117" s="81" t="str">
        <f>IF($GC$3&lt;&gt;"コンテンツなし",IF(AND(申込書!$AH$4="GIGAスクールパック",SUM($Q117,$S117)&lt;&gt;0),SUM($Q117,$S117),IF(AND(申込書!$AH$4="SKY安心GIGAタブレット",SUM($U117,$W117)&lt;&gt;0),SUM($U117,$W117),"")),"")</f>
        <v/>
      </c>
      <c r="GG117" s="157"/>
      <c r="GH117" s="82"/>
      <c r="GI117" s="80" t="str">
        <f>IF(AND(申込書!$C$116&lt;&gt;"▼プルダウンより選択してください",申込書!$C$116&lt;&gt;"",申込書!$P$116&lt;&gt;"YYYY/MM/DD",$G117&lt;&gt;""),申込書!$P$116,"")</f>
        <v/>
      </c>
      <c r="GJ117" s="81" t="str">
        <f>IF(AND(申込書!$C$116&lt;&gt;"▼プルダウンより選択してください",申込書!$C$116&lt;&gt;"",$G117&lt;&gt;""),申込書!$M$116,"")</f>
        <v/>
      </c>
      <c r="GK117" s="81" t="str">
        <f>IF($GI$3&lt;&gt;"コンテンツなし",IF(AND(申込書!$AH$4="GIGAスクールパック",SUM($P117,$R117)&lt;&gt;0),SUM($P117,$R117),IF(AND(申込書!$AH$4="SKY安心GIGAタブレット",SUM($T117,$V117)&lt;&gt;0),SUM($T117,$V117),"")),"")</f>
        <v/>
      </c>
      <c r="GL117" s="81" t="str">
        <f>IF($GI$3&lt;&gt;"コンテンツなし",IF(AND(申込書!$AH$4="GIGAスクールパック",SUM($Q117,$S117)&lt;&gt;0),SUM($Q117,$S117),IF(AND(申込書!$AH$4="SKY安心GIGAタブレット",SUM($U117,$W117)&lt;&gt;0),SUM($U117,$W117),"")),"")</f>
        <v/>
      </c>
      <c r="GM117" s="157"/>
      <c r="GN117" s="82"/>
      <c r="GO117" s="80" t="str">
        <f>IF(AND(申込書!$C$117&lt;&gt;"▼プルダウンより選択してください",申込書!$C$117&lt;&gt;"",申込書!$P$117&lt;&gt;"YYYY/MM/DD",$G117&lt;&gt;""),申込書!$P$117,"")</f>
        <v/>
      </c>
      <c r="GP117" s="81" t="str">
        <f>IF(AND(申込書!$C$117&lt;&gt;"▼プルダウンより選択してください",申込書!$C$117&lt;&gt;"",$G117&lt;&gt;""),申込書!$M$117,"")</f>
        <v/>
      </c>
      <c r="GQ117" s="81" t="str">
        <f>IF($GO$3&lt;&gt;"コンテンツなし",IF(AND(申込書!$AH$4="GIGAスクールパック",SUM($P117,$R117)&lt;&gt;0),SUM($P117,$R117),IF(AND(申込書!$AH$4="SKY安心GIGAタブレット",SUM($T117,$V117)&lt;&gt;0),SUM($T117,$V117),"")),"")</f>
        <v/>
      </c>
      <c r="GR117" s="81" t="str">
        <f>IF($GO$3&lt;&gt;"コンテンツなし",IF(AND(申込書!$AH$4="GIGAスクールパック",SUM($Q117,$S117)&lt;&gt;0),SUM($Q117,$S117),IF(AND(申込書!$AH$4="SKY安心GIGAタブレット",SUM($U117,$W117)&lt;&gt;0),SUM($U117,$W117),"")),"")</f>
        <v/>
      </c>
      <c r="GS117" s="157"/>
      <c r="GT117" s="82"/>
      <c r="GU117" s="80" t="str">
        <f>IF(AND(申込書!$C$118&lt;&gt;"▼プルダウンより選択してください",申込書!$C$118&lt;&gt;"",申込書!$P$118&lt;&gt;"YYYY/MM/DD",$G117&lt;&gt;""),申込書!$P$118,"")</f>
        <v/>
      </c>
      <c r="GV117" s="81" t="str">
        <f>IF(AND(申込書!$C$118&lt;&gt;"▼プルダウンより選択してください",申込書!$C$118&lt;&gt;"",$G117&lt;&gt;""),申込書!$M$118,"")</f>
        <v/>
      </c>
      <c r="GW117" s="81" t="str">
        <f>IF($GU$3&lt;&gt;"コンテンツなし",IF(AND(申込書!$AH$4="GIGAスクールパック",SUM($P117,$R117)&lt;&gt;0),SUM($P117,$R117),IF(AND(申込書!$AH$4="SKY安心GIGAタブレット",SUM($T117,$V117)&lt;&gt;0),SUM($T117,$V117),"")),"")</f>
        <v/>
      </c>
      <c r="GX117" s="81" t="str">
        <f>IF($GU$3&lt;&gt;"コンテンツなし",IF(AND(申込書!$AH$4="GIGAスクールパック",SUM($Q117,$S117)&lt;&gt;0),SUM($Q117,$S117),IF(AND(申込書!$AH$4="SKY安心GIGAタブレット",SUM($U117,$W117)&lt;&gt;0),SUM($U117,$W117),"")),"")</f>
        <v/>
      </c>
      <c r="GY117" s="157"/>
      <c r="GZ117" s="82"/>
      <c r="HA117" s="80" t="str">
        <f>IF(AND(申込書!$C$119&lt;&gt;"▼プルダウンより選択してください",申込書!$C$119&lt;&gt;"",申込書!$P$119&lt;&gt;"YYYY/MM/DD",$G117&lt;&gt;""),申込書!$P$119,"")</f>
        <v/>
      </c>
      <c r="HB117" s="81" t="str">
        <f>IF(AND(申込書!$C$119&lt;&gt;"▼プルダウンより選択してください",申込書!$C$119&lt;&gt;"",$G117&lt;&gt;""),申込書!$M$119,"")</f>
        <v/>
      </c>
      <c r="HC117" s="81" t="str">
        <f>IF($HA$3&lt;&gt;"コンテンツなし",IF(AND(申込書!$AH$4="GIGAスクールパック",SUM($P117,$R117)&lt;&gt;0),SUM($P117,$R117),IF(AND(申込書!$AH$4="SKY安心GIGAタブレット",SUM($T117,$V117)&lt;&gt;0),SUM($T117,$V117),"")),"")</f>
        <v/>
      </c>
      <c r="HD117" s="81" t="str">
        <f>IF($HA$3&lt;&gt;"コンテンツなし",IF(AND(申込書!$AH$4="GIGAスクールパック",SUM($Q117,$S117)&lt;&gt;0),SUM($Q117,$S117),IF(AND(申込書!$AH$4="SKY安心GIGAタブレット",SUM($U117,$W117)&lt;&gt;0),SUM($U117,$W117),"")),"")</f>
        <v/>
      </c>
      <c r="HE117" s="157"/>
      <c r="HF117" s="82"/>
      <c r="HG117" s="83"/>
    </row>
    <row r="118" spans="2:215" ht="26.85" customHeight="1">
      <c r="B118" s="62">
        <f t="shared" si="1"/>
        <v>113</v>
      </c>
      <c r="C118" s="63"/>
      <c r="D118" s="64"/>
      <c r="E118" s="207"/>
      <c r="F118" s="65"/>
      <c r="G118" s="66"/>
      <c r="H118" s="67"/>
      <c r="I118" s="68"/>
      <c r="J118" s="69"/>
      <c r="K118" s="70"/>
      <c r="L118" s="71"/>
      <c r="M118" s="72"/>
      <c r="N118" s="73"/>
      <c r="O118" s="74"/>
      <c r="P118" s="179"/>
      <c r="Q118" s="180"/>
      <c r="R118" s="180"/>
      <c r="S118" s="181"/>
      <c r="T118" s="179"/>
      <c r="U118" s="180"/>
      <c r="V118" s="182"/>
      <c r="W118" s="181"/>
      <c r="X118" s="75"/>
      <c r="Y118" s="76"/>
      <c r="Z118" s="77"/>
      <c r="AA118" s="78"/>
      <c r="AB118" s="79"/>
      <c r="AC118" s="79"/>
      <c r="AD118" s="79"/>
      <c r="AE118" s="77"/>
      <c r="AF118" s="139"/>
      <c r="AG118" s="139"/>
      <c r="AH118" s="139"/>
      <c r="AI118" s="80" t="str">
        <f>IF(AND(申込書!$C$90&lt;&gt;"▼プルダウンより選択してください",申込書!$C$90&lt;&gt;"",申込書!$P$90&lt;&gt;"YYYY/MM/DD",$G118&lt;&gt;""),申込書!$P$90,"")</f>
        <v/>
      </c>
      <c r="AJ118" s="81" t="str">
        <f>IF(AND(申込書!$C$90&lt;&gt;"▼プルダウンより選択してください",申込書!$C$90&lt;&gt;"",$G118&lt;&gt;""),申込書!$M$90,"")</f>
        <v/>
      </c>
      <c r="AK118" s="81" t="str">
        <f>IF($AI$3&lt;&gt;"コンテンツなし",IF(AND(申込書!$AH$4="GIGAスクールパック",SUM($P118,$R118)&lt;&gt;0),SUM($P118,$R118),IF(AND(申込書!$AH$4="SKY安心GIGAタブレット",SUM($T118,$V118)&lt;&gt;0),SUM($T118,$V118),"")),"")</f>
        <v/>
      </c>
      <c r="AL118" s="81" t="str">
        <f>IF($AI$3&lt;&gt;"コンテンツなし",IF(AND(申込書!$AH$4="GIGAスクールパック",SUM($Q118,$S118)&lt;&gt;0),SUM($Q118,$S118),IF(AND(申込書!$AH$4="SKY安心GIGAタブレット",SUM($U118,$W118)&lt;&gt;0),SUM($U118,$W118),"")),"")</f>
        <v/>
      </c>
      <c r="AM118" s="157"/>
      <c r="AN118" s="82"/>
      <c r="AO118" s="80" t="str">
        <f>IF(AND(申込書!$C$91&lt;&gt;"▼プルダウンより選択してください",申込書!$C$91&lt;&gt;"",申込書!$P$91&lt;&gt;"YYYY/MM/DD",$G118&lt;&gt;""),申込書!$P$91,"")</f>
        <v/>
      </c>
      <c r="AP118" s="81" t="str">
        <f>IF(AND(申込書!$C$91&lt;&gt;"▼プルダウンより選択してください",申込書!$C$91&lt;&gt;"",$G118&lt;&gt;""),申込書!$M$91,"")</f>
        <v/>
      </c>
      <c r="AQ118" s="81" t="str">
        <f>IF($AO$3&lt;&gt;"コンテンツなし",IF(AND(申込書!$AH$4="GIGAスクールパック",SUM($P118,$R118)&lt;&gt;0),SUM($P118,$R118),IF(AND(申込書!$AH$4="SKY安心GIGAタブレット",SUM($T118,$V118)&lt;&gt;0),SUM($T118,$V118),"")),"")</f>
        <v/>
      </c>
      <c r="AR118" s="81" t="str">
        <f>IF($AO$3&lt;&gt;"コンテンツなし",IF(AND(申込書!$AH$4="GIGAスクールパック",SUM($Q118,$S118)&lt;&gt;0),SUM($Q118,$S118),IF(AND(申込書!$AH$4="SKY安心GIGAタブレット",SUM($U118,$W118)&lt;&gt;0),SUM($U118,$W118),"")),"")</f>
        <v/>
      </c>
      <c r="AS118" s="157"/>
      <c r="AT118" s="82"/>
      <c r="AU118" s="80" t="str">
        <f>IF(AND(申込書!$C$92&lt;&gt;"▼プルダウンより選択してください",申込書!$C$92&lt;&gt;"",申込書!$P$92&lt;&gt;"YYYY/MM/DD",$G118&lt;&gt;""),申込書!$P$92,"")</f>
        <v/>
      </c>
      <c r="AV118" s="81" t="str">
        <f>IF(AND(申込書!$C$92&lt;&gt;"▼プルダウンより選択してください",申込書!$C$92&lt;&gt;"",$G118&lt;&gt;""),申込書!$M$92,"")</f>
        <v/>
      </c>
      <c r="AW118" s="81" t="str">
        <f>IF($AU$3&lt;&gt;"コンテンツなし",IF(AND(申込書!$AH$4="GIGAスクールパック",SUM($P118,$R118)&lt;&gt;0),SUM($P118,$R118),IF(AND(申込書!$AH$4="SKY安心GIGAタブレット",SUM($T118,$V118)&lt;&gt;0),SUM($T118,$V118),"")),"")</f>
        <v/>
      </c>
      <c r="AX118" s="81" t="str">
        <f>IF($AU$3&lt;&gt;"コンテンツなし",IF(AND(申込書!$AH$4="GIGAスクールパック",SUM($Q118,$S118)&lt;&gt;0),SUM($Q118,$S118),IF(AND(申込書!$AH$4="SKY安心GIGAタブレット",SUM($U118,$W118)&lt;&gt;0),SUM($U118,$W118),"")),"")</f>
        <v/>
      </c>
      <c r="AY118" s="157"/>
      <c r="AZ118" s="82"/>
      <c r="BA118" s="80" t="str">
        <f>IF(AND(申込書!$C$93&lt;&gt;"▼プルダウンより選択してください",申込書!$C$93&lt;&gt;"",申込書!$P$93&lt;&gt;"YYYY/MM/DD",$G118&lt;&gt;""),申込書!$P$93,"")</f>
        <v/>
      </c>
      <c r="BB118" s="81" t="str">
        <f>IF(AND(申込書!$C$93&lt;&gt;"▼プルダウンより選択してください",申込書!$C$93&lt;&gt;"",申込書!$M$93&gt;=1,$G118&lt;&gt;""),申込書!$M$93,"")</f>
        <v/>
      </c>
      <c r="BC118" s="81" t="str">
        <f>IF($BA$3&lt;&gt;"コンテンツなし",IF(AND(申込書!$AH$4="GIGAスクールパック",SUM($P118,$R118)&lt;&gt;0),SUM($P118,$R118),IF(AND(申込書!$AH$4="SKY安心GIGAタブレット",SUM($T118,$V118)&lt;&gt;0),SUM($T118,$V118),"")),"")</f>
        <v/>
      </c>
      <c r="BD118" s="81" t="str">
        <f>IF($BA$3&lt;&gt;"コンテンツなし",IF(AND(申込書!$AH$4="GIGAスクールパック",SUM($Q118,$S118)&lt;&gt;0),SUM($Q118,$S118),IF(AND(申込書!$AH$4="SKY安心GIGAタブレット",SUM($U118,$W118)&lt;&gt;0),SUM($U118,$W118),"")),"")</f>
        <v/>
      </c>
      <c r="BE118" s="157"/>
      <c r="BF118" s="82"/>
      <c r="BG118" s="80" t="str">
        <f>IF(AND(申込書!$C$94&lt;&gt;"▼プルダウンより選択してください",申込書!$C$94&lt;&gt;"",申込書!$P$94&lt;&gt;"YYYY/MM/DD",$G118&lt;&gt;""),申込書!$P$94,"")</f>
        <v/>
      </c>
      <c r="BH118" s="81" t="str">
        <f>IF(AND(申込書!$C$94&lt;&gt;"▼プルダウンより選択してください",申込書!$C$94&lt;&gt;"",$G118&lt;&gt;""),申込書!$M$94,"")</f>
        <v/>
      </c>
      <c r="BI118" s="81" t="str">
        <f>IF($BG$3&lt;&gt;"コンテンツなし",IF(AND(申込書!$AH$4="GIGAスクールパック",SUM($P118,$R118)&lt;&gt;0),SUM($P118,$R118),IF(AND(申込書!$AH$4="SKY安心GIGAタブレット",SUM($T118,$V118)&lt;&gt;0),SUM($T118,$V118),"")),"")</f>
        <v/>
      </c>
      <c r="BJ118" s="81" t="str">
        <f>IF($BG$3&lt;&gt;"コンテンツなし",IF(AND(申込書!$AH$4="GIGAスクールパック",SUM($Q118,$S118)&lt;&gt;0),SUM($Q118,$S118),IF(AND(申込書!$AH$4="SKY安心GIGAタブレット",SUM($U118,$W118)&lt;&gt;0),SUM($U118,$W118),"")),"")</f>
        <v/>
      </c>
      <c r="BK118" s="157"/>
      <c r="BL118" s="82"/>
      <c r="BM118" s="80" t="str">
        <f>IF(AND(申込書!$C$95&lt;&gt;"▼プルダウンより選択してください",申込書!$C$95&lt;&gt;"",申込書!$P$95&lt;&gt;"YYYY/MM/DD",$G118&lt;&gt;""),申込書!$P$95,"")</f>
        <v/>
      </c>
      <c r="BN118" s="81" t="str">
        <f>IF(AND(申込書!$C$95&lt;&gt;"▼プルダウンより選択してください",申込書!$C$95&lt;&gt;"",$G118&lt;&gt;""),申込書!$M$95,"")</f>
        <v/>
      </c>
      <c r="BO118" s="81" t="str">
        <f>IF($BM$3&lt;&gt;"コンテンツなし",IF(AND(申込書!$AH$4="GIGAスクールパック",SUM($P118,$R118)&lt;&gt;0),SUM($P118,$R118),IF(AND(申込書!$AH$4="SKY安心GIGAタブレット",SUM($T118,$V118)&lt;&gt;0),SUM($T118,$V118),"")),"")</f>
        <v/>
      </c>
      <c r="BP118" s="81" t="str">
        <f>IF($BM$3&lt;&gt;"コンテンツなし",IF(AND(申込書!$AH$4="GIGAスクールパック",SUM($Q118,$S118)&lt;&gt;0),SUM($Q118,$S118),IF(AND(申込書!$AH$4="SKY安心GIGAタブレット",SUM($U118,$W118)&lt;&gt;0),SUM($U118,$W118),"")),"")</f>
        <v/>
      </c>
      <c r="BQ118" s="157"/>
      <c r="BR118" s="82"/>
      <c r="BS118" s="80" t="str">
        <f>IF(AND(申込書!$C$96&lt;&gt;"▼プルダウンより選択してください",申込書!$C$96&lt;&gt;"",申込書!$P$96&lt;&gt;"YYYY/MM/DD",$G118&lt;&gt;""),申込書!$P$96,"")</f>
        <v/>
      </c>
      <c r="BT118" s="81" t="str">
        <f>IF(AND(申込書!$C$96&lt;&gt;"▼プルダウンより選択してください",申込書!$C$96&lt;&gt;"",$G118&lt;&gt;""),申込書!$M$96,"")</f>
        <v/>
      </c>
      <c r="BU118" s="81" t="str">
        <f>IF($BS$3&lt;&gt;"コンテンツなし",IF(AND(申込書!$AH$4="GIGAスクールパック",SUM($P118,$R118)&lt;&gt;0),SUM($P118,$R118),IF(AND(申込書!$AH$4="SKY安心GIGAタブレット",SUM($T118,$V118)&lt;&gt;0),SUM($T118,$V118),"")),"")</f>
        <v/>
      </c>
      <c r="BV118" s="81" t="str">
        <f>IF($BS$3&lt;&gt;"コンテンツなし",IF(AND(申込書!$AH$4="GIGAスクールパック",SUM($Q118,$S118)&lt;&gt;0),SUM($Q118,$S118),IF(AND(申込書!$AH$4="SKY安心GIGAタブレット",SUM($U118,$W118)&lt;&gt;0),SUM($U118,$W118),"")),"")</f>
        <v/>
      </c>
      <c r="BW118" s="157"/>
      <c r="BX118" s="82"/>
      <c r="BY118" s="80" t="str">
        <f>IF(AND(申込書!$C$97&lt;&gt;"▼プルダウンより選択してください",申込書!$C$97&lt;&gt;"",申込書!$P$97&lt;&gt;"YYYY/MM/DD",$G118&lt;&gt;""),申込書!$P$97,"")</f>
        <v/>
      </c>
      <c r="BZ118" s="81" t="str">
        <f>IF(AND(申込書!$C$97&lt;&gt;"▼プルダウンより選択してください",申込書!$C$97&lt;&gt;"",$G118&lt;&gt;""),申込書!$M$97,"")</f>
        <v/>
      </c>
      <c r="CA118" s="81" t="str">
        <f>IF($BY$3&lt;&gt;"コンテンツなし",IF(AND(申込書!$AH$4="GIGAスクールパック",SUM($P118,$R118)&lt;&gt;0),SUM($P118,$R118),IF(AND(申込書!$AH$4="SKY安心GIGAタブレット",SUM($T118,$V118)&lt;&gt;0),SUM($T118,$V118),"")),"")</f>
        <v/>
      </c>
      <c r="CB118" s="81" t="str">
        <f>IF($BY$3&lt;&gt;"コンテンツなし",IF(AND(申込書!$AH$4="GIGAスクールパック",SUM($Q118,$S118)&lt;&gt;0),SUM($Q118,$S118),IF(AND(申込書!$AH$4="SKY安心GIGAタブレット",SUM($U118,$W118)&lt;&gt;0),SUM($U118,$W118),"")),"")</f>
        <v/>
      </c>
      <c r="CC118" s="157"/>
      <c r="CD118" s="82"/>
      <c r="CE118" s="80" t="str">
        <f>IF(AND(申込書!$C$98&lt;&gt;"▼プルダウンより選択してください",申込書!$C$98&lt;&gt;"",申込書!$P$98&lt;&gt;"YYYY/MM/DD",$G118&lt;&gt;""),申込書!$P$98,"")</f>
        <v/>
      </c>
      <c r="CF118" s="81" t="str">
        <f>IF(AND(申込書!$C$98&lt;&gt;"▼プルダウンより選択してください",申込書!$C$98&lt;&gt;"",$G118&lt;&gt;""),申込書!$M$98,"")</f>
        <v/>
      </c>
      <c r="CG118" s="81" t="str">
        <f>IF($CE$3&lt;&gt;"コンテンツなし",IF(AND(申込書!$AH$4="GIGAスクールパック",SUM($P118,$R118)&lt;&gt;0),SUM($P118,$R118),IF(AND(申込書!$AH$4="SKY安心GIGAタブレット",SUM($T118,$V118)&lt;&gt;0),SUM($T118,$V118),"")),"")</f>
        <v/>
      </c>
      <c r="CH118" s="81" t="str">
        <f>IF($CE$3&lt;&gt;"コンテンツなし",IF(AND(申込書!$AH$4="GIGAスクールパック",SUM($Q118,$S118)&lt;&gt;0),SUM($Q118,$S118),IF(AND(申込書!$AH$4="SKY安心GIGAタブレット",SUM($U118,$W118)&lt;&gt;0),SUM($U118,$W118),"")),"")</f>
        <v/>
      </c>
      <c r="CI118" s="157"/>
      <c r="CJ118" s="82"/>
      <c r="CK118" s="80" t="str">
        <f>IF(AND(申込書!$C$99&lt;&gt;"▼プルダウンより選択してください",申込書!$C$99&lt;&gt;"",申込書!$P$99&lt;&gt;"YYYY/MM/DD",$G118&lt;&gt;""),申込書!$P$99,"")</f>
        <v/>
      </c>
      <c r="CL118" s="81" t="str">
        <f>IF(AND(申込書!$C$99&lt;&gt;"▼プルダウンより選択してください",申込書!$C$99&lt;&gt;"",$G118&lt;&gt;""),申込書!$M$99,"")</f>
        <v/>
      </c>
      <c r="CM118" s="81" t="str">
        <f>IF($CK$3&lt;&gt;"コンテンツなし",IF(AND(申込書!$AH$4="GIGAスクールパック",SUM($P118,$R118)&lt;&gt;0),SUM($P118,$R118),IF(AND(申込書!$AH$4="SKY安心GIGAタブレット",SUM($T118,$V118)&lt;&gt;0),SUM($T118,$V118),"")),"")</f>
        <v/>
      </c>
      <c r="CN118" s="81" t="str">
        <f>IF($CK$3&lt;&gt;"コンテンツなし",IF(AND(申込書!$AH$4="GIGAスクールパック",SUM($Q118,$S118)&lt;&gt;0),SUM($Q118,$S118),IF(AND(申込書!$AH$4="SKY安心GIGAタブレット",SUM($U118,$W118)&lt;&gt;0),SUM($U118,$W118),"")),"")</f>
        <v/>
      </c>
      <c r="CO118" s="157"/>
      <c r="CP118" s="82"/>
      <c r="CQ118" s="80" t="str">
        <f>IF(AND(申込書!$C$100&lt;&gt;"▼プルダウンより選択してください",申込書!$C$100&lt;&gt;"",申込書!$P$100&lt;&gt;"YYYY/MM/DD",$G118&lt;&gt;""),申込書!$P$100,"")</f>
        <v/>
      </c>
      <c r="CR118" s="81" t="str">
        <f>IF(AND(申込書!$C$100&lt;&gt;"▼プルダウンより選択してください",申込書!$C$100&lt;&gt;"",$G118&lt;&gt;""),申込書!$M$100,"")</f>
        <v/>
      </c>
      <c r="CS118" s="81" t="str">
        <f>IF($CQ$3&lt;&gt;"コンテンツなし",IF(AND(申込書!$AH$4="GIGAスクールパック",SUM($P118,$R118)&lt;&gt;0),SUM($P118,$R118),IF(AND(申込書!$AH$4="SKY安心GIGAタブレット",SUM($T118,$V118)&lt;&gt;0),SUM($T118,$V118),"")),"")</f>
        <v/>
      </c>
      <c r="CT118" s="81" t="str">
        <f>IF($CQ$3&lt;&gt;"コンテンツなし",IF(AND(申込書!$AH$4="GIGAスクールパック",SUM($Q118,$S118)&lt;&gt;0),SUM($Q118,$S118),IF(AND(申込書!$AH$4="SKY安心GIGAタブレット",SUM($U118,$W118)&lt;&gt;0),SUM($U118,$W118),"")),"")</f>
        <v/>
      </c>
      <c r="CU118" s="81"/>
      <c r="CV118" s="82"/>
      <c r="CW118" s="80" t="str">
        <f>IF(AND(申込書!$C$101&lt;&gt;"▼プルダウンより選択してください",申込書!$C$101&lt;&gt;"",申込書!$P$101&lt;&gt;"YYYY/MM/DD",$G118&lt;&gt;""),申込書!$P$101,"")</f>
        <v/>
      </c>
      <c r="CX118" s="81" t="str">
        <f>IF(AND(申込書!$C$101&lt;&gt;"▼プルダウンより選択してください",申込書!$C$101&lt;&gt;"",$G118&lt;&gt;""),申込書!$M$101,"")</f>
        <v/>
      </c>
      <c r="CY118" s="81" t="str">
        <f>IF($CW$3&lt;&gt;"コンテンツなし",IF(AND(申込書!$AH$4="GIGAスクールパック",SUM($P118,$R118)&lt;&gt;0),SUM($P118,$R118),IF(AND(申込書!$AH$4="SKY安心GIGAタブレット",SUM($T118,$V118)&lt;&gt;0),SUM($T118,$V118),"")),"")</f>
        <v/>
      </c>
      <c r="CZ118" s="81" t="str">
        <f>IF($CW$3&lt;&gt;"コンテンツなし",IF(AND(申込書!$AH$4="GIGAスクールパック",SUM($Q118,$S118)&lt;&gt;0),SUM($Q118,$S118),IF(AND(申込書!$AH$4="SKY安心GIGAタブレット",SUM($U118,$W118)&lt;&gt;0),SUM($U118,$W118),"")),"")</f>
        <v/>
      </c>
      <c r="DA118" s="81"/>
      <c r="DB118" s="82"/>
      <c r="DC118" s="80" t="str">
        <f>IF(AND(申込書!$C$102&lt;&gt;"▼プルダウンより選択してください",申込書!$C$102&lt;&gt;"",申込書!$P$102&lt;&gt;"YYYY/MM/DD",$G118&lt;&gt;""),申込書!$P$102,"")</f>
        <v/>
      </c>
      <c r="DD118" s="81" t="str">
        <f>IF(AND(申込書!$C$102&lt;&gt;"▼プルダウンより選択してください",申込書!$C$102&lt;&gt;"",$G118&lt;&gt;""),申込書!$M$102,"")</f>
        <v/>
      </c>
      <c r="DE118" s="81" t="str">
        <f>IF($DC$3&lt;&gt;"コンテンツなし",IF(AND(申込書!$AH$4="GIGAスクールパック",SUM($P118,$R118)&lt;&gt;0),SUM($P118,$R118),IF(AND(申込書!$AH$4="SKY安心GIGAタブレット",SUM($T118,$V118)&lt;&gt;0),SUM($T118,$V118),"")),"")</f>
        <v/>
      </c>
      <c r="DF118" s="81" t="str">
        <f>IF($DC$3&lt;&gt;"コンテンツなし",IF(AND(申込書!$AH$4="GIGAスクールパック",SUM($Q118,$S118)&lt;&gt;0),SUM($Q118,$S118),IF(AND(申込書!$AH$4="SKY安心GIGAタブレット",SUM($U118,$W118)&lt;&gt;0),SUM($U118,$W118),"")),"")</f>
        <v/>
      </c>
      <c r="DG118" s="81"/>
      <c r="DH118" s="82"/>
      <c r="DI118" s="80" t="str">
        <f>IF(AND(申込書!$C$103&lt;&gt;"▼プルダウンより選択してください",申込書!$C$103&lt;&gt;"",申込書!$P$103&lt;&gt;"YYYY/MM/DD",$G118&lt;&gt;""),申込書!$P$103,"")</f>
        <v/>
      </c>
      <c r="DJ118" s="81" t="str">
        <f>IF(AND(申込書!$C$103&lt;&gt;"▼プルダウンより選択してください",申込書!$C$103&lt;&gt;"",$G118&lt;&gt;""),申込書!$M$103,"")</f>
        <v/>
      </c>
      <c r="DK118" s="81" t="str">
        <f>IF($DI$3&lt;&gt;"コンテンツなし",IF(AND(申込書!$AH$4="GIGAスクールパック",SUM($P118,$R118)&lt;&gt;0),SUM($P118,$R118),IF(AND(申込書!$AH$4="SKY安心GIGAタブレット",SUM($T118,$V118)&lt;&gt;0),SUM($T118,$V118),"")),"")</f>
        <v/>
      </c>
      <c r="DL118" s="81" t="str">
        <f>IF($DI$3&lt;&gt;"コンテンツなし",IF(AND(申込書!$AH$4="GIGAスクールパック",SUM($Q118,$S118)&lt;&gt;0),SUM($Q118,$S118),IF(AND(申込書!$AH$4="SKY安心GIGAタブレット",SUM($U118,$W118)&lt;&gt;0),SUM($U118,$W118),"")),"")</f>
        <v/>
      </c>
      <c r="DM118" s="81"/>
      <c r="DN118" s="82"/>
      <c r="DO118" s="80" t="str">
        <f>IF(AND(申込書!$C$104&lt;&gt;"▼プルダウンより選択してください",申込書!$C$104&lt;&gt;"",申込書!$P$104&lt;&gt;"YYYY/MM/DD",$G118&lt;&gt;""),申込書!$P$104,"")</f>
        <v/>
      </c>
      <c r="DP118" s="81" t="str">
        <f>IF(AND(申込書!$C$104&lt;&gt;"▼プルダウンより選択してください",申込書!$C$104&lt;&gt;"",$G118&lt;&gt;""),申込書!$M$104,"")</f>
        <v/>
      </c>
      <c r="DQ118" s="81" t="str">
        <f>IF($DO$3&lt;&gt;"コンテンツなし",IF(AND(申込書!$AH$4="GIGAスクールパック",SUM($P118,$R118)&lt;&gt;0),SUM($P118,$R118),IF(AND(申込書!$AH$4="SKY安心GIGAタブレット",SUM($T118,$V118)&lt;&gt;0),SUM($T118,$V118),"")),"")</f>
        <v/>
      </c>
      <c r="DR118" s="81" t="str">
        <f>IF($DO$3&lt;&gt;"コンテンツなし",IF(AND(申込書!$AH$4="GIGAスクールパック",SUM($Q118,$S118)&lt;&gt;0),SUM($Q118,$S118),IF(AND(申込書!$AH$4="SKY安心GIGAタブレット",SUM($U118,$W118)&lt;&gt;0),SUM($U118,$W118),"")),"")</f>
        <v/>
      </c>
      <c r="DS118" s="81"/>
      <c r="DT118" s="82"/>
      <c r="DU118" s="80" t="str">
        <f>IF(AND(申込書!$C$105&lt;&gt;"▼プルダウンより選択してください",申込書!$C$105&lt;&gt;"",申込書!$P$105&lt;&gt;"YYYY/MM/DD",$G118&lt;&gt;""),申込書!$P$105,"")</f>
        <v/>
      </c>
      <c r="DV118" s="81" t="str">
        <f>IF(AND(申込書!$C$105&lt;&gt;"▼プルダウンより選択してください",申込書!$C$105&lt;&gt;"",$G118&lt;&gt;""),申込書!$M$105,"")</f>
        <v/>
      </c>
      <c r="DW118" s="81" t="str">
        <f>IF($DU$3&lt;&gt;"コンテンツなし",IF(AND(申込書!$AH$4="GIGAスクールパック",SUM($P118,$R118)&lt;&gt;0),SUM($P118,$R118),IF(AND(申込書!$AH$4="SKY安心GIGAタブレット",SUM($T118,$V118)&lt;&gt;0),SUM($T118,$V118),"")),"")</f>
        <v/>
      </c>
      <c r="DX118" s="81" t="str">
        <f>IF($DU$3&lt;&gt;"コンテンツなし",IF(AND(申込書!$AH$4="GIGAスクールパック",SUM($Q118,$S118)&lt;&gt;0),SUM($Q118,$S118),IF(AND(申込書!$AH$4="SKY安心GIGAタブレット",SUM($U118,$W118)&lt;&gt;0),SUM($U118,$W118),"")),"")</f>
        <v/>
      </c>
      <c r="DY118" s="157"/>
      <c r="DZ118" s="82"/>
      <c r="EA118" s="80" t="str">
        <f>IF(AND(申込書!$C$106&lt;&gt;"▼プルダウンより選択してください",申込書!$C$106&lt;&gt;"",申込書!$P$106&lt;&gt;"YYYY/MM/DD",$G118&lt;&gt;""),申込書!$P$106,"")</f>
        <v/>
      </c>
      <c r="EB118" s="81" t="str">
        <f>IF(AND(申込書!$C$106&lt;&gt;"▼プルダウンより選択してください",申込書!$C$106&lt;&gt;"",$G118&lt;&gt;""),申込書!$M$106,"")</f>
        <v/>
      </c>
      <c r="EC118" s="81" t="str">
        <f>IF($EA$3&lt;&gt;"コンテンツなし",IF(AND(申込書!$AH$4="GIGAスクールパック",SUM($P118,$R118)&lt;&gt;0),SUM($P118,$R118),IF(AND(申込書!$AH$4="SKY安心GIGAタブレット",SUM($T118,$V118)&lt;&gt;0),SUM($T118,$V118),"")),"")</f>
        <v/>
      </c>
      <c r="ED118" s="81" t="str">
        <f>IF($EA$3&lt;&gt;"コンテンツなし",IF(AND(申込書!$AH$4="GIGAスクールパック",SUM($Q118,$S118)&lt;&gt;0),SUM($Q118,$S118),IF(AND(申込書!$AH$4="SKY安心GIGAタブレット",SUM($U118,$W118)&lt;&gt;0),SUM($U118,$W118),"")),"")</f>
        <v/>
      </c>
      <c r="EE118" s="157"/>
      <c r="EF118" s="82"/>
      <c r="EG118" s="80" t="str">
        <f>IF(AND(申込書!$C$107&lt;&gt;"▼プルダウンより選択してください",申込書!$C$107&lt;&gt;"",申込書!$P$107&lt;&gt;"YYYY/MM/DD",$G118&lt;&gt;""),申込書!$P$107,"")</f>
        <v/>
      </c>
      <c r="EH118" s="81" t="str">
        <f>IF(AND(申込書!$C$107&lt;&gt;"▼プルダウンより選択してください",申込書!$C$107&lt;&gt;"",$G118&lt;&gt;""),申込書!$M$107,"")</f>
        <v/>
      </c>
      <c r="EI118" s="81" t="str">
        <f>IF($EG$3&lt;&gt;"コンテンツなし",IF(AND(申込書!$AH$4="GIGAスクールパック",SUM($P118,$R118)&lt;&gt;0),SUM($P118,$R118),IF(AND(申込書!$AH$4="SKY安心GIGAタブレット",SUM($T118,$V118)&lt;&gt;0),SUM($T118,$V118),"")),"")</f>
        <v/>
      </c>
      <c r="EJ118" s="81" t="str">
        <f>IF($EG$3&lt;&gt;"コンテンツなし",IF(AND(申込書!$AH$4="GIGAスクールパック",SUM($Q118,$S118)&lt;&gt;0),SUM($Q118,$S118),IF(AND(申込書!$AH$4="SKY安心GIGAタブレット",SUM($U118,$W118)&lt;&gt;0),SUM($U118,$W118),"")),"")</f>
        <v/>
      </c>
      <c r="EK118" s="157"/>
      <c r="EL118" s="82"/>
      <c r="EM118" s="80" t="str">
        <f>IF(AND(申込書!$C$108&lt;&gt;"▼プルダウンより選択してください",申込書!$C$108&lt;&gt;"",申込書!$P$108&lt;&gt;"YYYY/MM/DD",$G118&lt;&gt;""),申込書!$P$108,"")</f>
        <v/>
      </c>
      <c r="EN118" s="81" t="str">
        <f>IF(AND(申込書!$C$108&lt;&gt;"▼プルダウンより選択してください",申込書!$C$108&lt;&gt;"",$G118&lt;&gt;""),申込書!$M$108,"")</f>
        <v/>
      </c>
      <c r="EO118" s="81" t="str">
        <f>IF($EM$3&lt;&gt;"コンテンツなし",IF(AND(申込書!$AH$4="GIGAスクールパック",SUM($P118,$R118)&lt;&gt;0),SUM($P118,$R118),IF(AND(申込書!$AH$4="SKY安心GIGAタブレット",SUM($T118,$V118)&lt;&gt;0),SUM($T118,$V118),"")),"")</f>
        <v/>
      </c>
      <c r="EP118" s="81" t="str">
        <f>IF($EM$3&lt;&gt;"コンテンツなし",IF(AND(申込書!$AH$4="GIGAスクールパック",SUM($Q118,$S118)&lt;&gt;0),SUM($Q118,$S118),IF(AND(申込書!$AH$4="SKY安心GIGAタブレット",SUM($U118,$W118)&lt;&gt;0),SUM($U118,$W118),"")),"")</f>
        <v/>
      </c>
      <c r="EQ118" s="157"/>
      <c r="ER118" s="82"/>
      <c r="ES118" s="80" t="str">
        <f>IF(AND(申込書!$C$109&lt;&gt;"▼プルダウンより選択してください",申込書!$C$109&lt;&gt;"",申込書!$P$109&lt;&gt;"YYYY/MM/DD",$G118&lt;&gt;""),申込書!$P$109,"")</f>
        <v/>
      </c>
      <c r="ET118" s="81" t="str">
        <f>IF(AND(申込書!$C$109&lt;&gt;"▼プルダウンより選択してください",申込書!$C$109&lt;&gt;"",$G118&lt;&gt;""),申込書!$M$109,"")</f>
        <v/>
      </c>
      <c r="EU118" s="81" t="str">
        <f>IF($ES$3&lt;&gt;"コンテンツなし",IF(AND(申込書!$AH$4="GIGAスクールパック",SUM($P118,$R118)&lt;&gt;0),SUM($P118,$R118),IF(AND(申込書!$AH$4="SKY安心GIGAタブレット",SUM($T118,$V118)&lt;&gt;0),SUM($T118,$V118),"")),"")</f>
        <v/>
      </c>
      <c r="EV118" s="81" t="str">
        <f>IF($ES$3&lt;&gt;"コンテンツなし",IF(AND(申込書!$AH$4="GIGAスクールパック",SUM($Q118,$S118)&lt;&gt;0),SUM($Q118,$S118),IF(AND(申込書!$AH$4="SKY安心GIGAタブレット",SUM($U118,$W118)&lt;&gt;0),SUM($U118,$W118),"")),"")</f>
        <v/>
      </c>
      <c r="EW118" s="157"/>
      <c r="EX118" s="82"/>
      <c r="EY118" s="80" t="str">
        <f>IF(AND(申込書!$C$110&lt;&gt;"▼プルダウンより選択してください",申込書!$C$110&lt;&gt;"",申込書!$P$110&lt;&gt;"YYYY/MM/DD",$G118&lt;&gt;""),申込書!$P$110,"")</f>
        <v/>
      </c>
      <c r="EZ118" s="81" t="str">
        <f>IF(AND(申込書!$C$110&lt;&gt;"▼プルダウンより選択してください",申込書!$C$110&lt;&gt;"",$G118&lt;&gt;""),申込書!$M$110,"")</f>
        <v/>
      </c>
      <c r="FA118" s="81" t="str">
        <f>IF($EY$3&lt;&gt;"コンテンツなし",IF(AND(申込書!$AH$4="GIGAスクールパック",SUM($P118,$R118)&lt;&gt;0),SUM($P118,$R118),IF(AND(申込書!$AH$4="SKY安心GIGAタブレット",SUM($T118,$V118)&lt;&gt;0),SUM($T118,$V118),"")),"")</f>
        <v/>
      </c>
      <c r="FB118" s="81" t="str">
        <f>IF($EY$3&lt;&gt;"コンテンツなし",IF(AND(申込書!$AH$4="GIGAスクールパック",SUM($Q118,$S118)&lt;&gt;0),SUM($Q118,$S118),IF(AND(申込書!$AH$4="SKY安心GIGAタブレット",SUM($U118,$W118)&lt;&gt;0),SUM($U118,$W118),"")),"")</f>
        <v/>
      </c>
      <c r="FC118" s="157"/>
      <c r="FD118" s="82"/>
      <c r="FE118" s="80" t="str">
        <f>IF(AND(申込書!$C$111&lt;&gt;"▼プルダウンより選択してください",申込書!$C$111&lt;&gt;"",申込書!$P$111&lt;&gt;"YYYY/MM/DD",$G118&lt;&gt;""),申込書!$P$111,"")</f>
        <v/>
      </c>
      <c r="FF118" s="81" t="str">
        <f>IF(AND(申込書!$C$111&lt;&gt;"▼プルダウンより選択してください",申込書!$C$111&lt;&gt;"",$G118&lt;&gt;""),申込書!$M$111,"")</f>
        <v/>
      </c>
      <c r="FG118" s="81" t="str">
        <f>IF($FE$3&lt;&gt;"コンテンツなし",IF(AND(申込書!$AH$4="GIGAスクールパック",SUM($P118,$R118)&lt;&gt;0),SUM($P118,$R118),IF(AND(申込書!$AH$4="SKY安心GIGAタブレット",SUM($T118,$V118)&lt;&gt;0),SUM($T118,$V118),"")),"")</f>
        <v/>
      </c>
      <c r="FH118" s="81" t="str">
        <f>IF($FE$3&lt;&gt;"コンテンツなし",IF(AND(申込書!$AH$4="GIGAスクールパック",SUM($Q118,$S118)&lt;&gt;0),SUM($Q118,$S118),IF(AND(申込書!$AH$4="SKY安心GIGAタブレット",SUM($U118,$W118)&lt;&gt;0),SUM($U118,$W118),"")),"")</f>
        <v/>
      </c>
      <c r="FI118" s="157"/>
      <c r="FJ118" s="82"/>
      <c r="FK118" s="80" t="str">
        <f>IF(AND(申込書!$C$112&lt;&gt;"▼プルダウンより選択してください",申込書!$C$112&lt;&gt;"",申込書!$P$112&lt;&gt;"YYYY/MM/DD",$G118&lt;&gt;""),申込書!$P$112,"")</f>
        <v/>
      </c>
      <c r="FL118" s="81" t="str">
        <f>IF(AND(申込書!$C$112&lt;&gt;"▼プルダウンより選択してください",申込書!$C$112&lt;&gt;"",$G118&lt;&gt;""),申込書!$M$112,"")</f>
        <v/>
      </c>
      <c r="FM118" s="81" t="str">
        <f>IF($FK$3&lt;&gt;"コンテンツなし",IF(AND(申込書!$AH$4="GIGAスクールパック",SUM($P118,$R118)&lt;&gt;0),SUM($P118,$R118),IF(AND(申込書!$AH$4="SKY安心GIGAタブレット",SUM($T118,$V118)&lt;&gt;0),SUM($T118,$V118),"")),"")</f>
        <v/>
      </c>
      <c r="FN118" s="81" t="str">
        <f>IF($FK$3&lt;&gt;"コンテンツなし",IF(AND(申込書!$AH$4="GIGAスクールパック",SUM($Q118,$S118)&lt;&gt;0),SUM($Q118,$S118),IF(AND(申込書!$AH$4="SKY安心GIGAタブレット",SUM($U118,$W118)&lt;&gt;0),SUM($U118,$W118),"")),"")</f>
        <v/>
      </c>
      <c r="FO118" s="157"/>
      <c r="FP118" s="82"/>
      <c r="FQ118" s="80" t="str">
        <f>IF(AND(申込書!$C$113&lt;&gt;"▼プルダウンより選択してください",申込書!$C$113&lt;&gt;"",申込書!$P$113&lt;&gt;"YYYY/MM/DD",$G118&lt;&gt;""),申込書!$P$113,"")</f>
        <v/>
      </c>
      <c r="FR118" s="81" t="str">
        <f>IF(AND(申込書!$C$113&lt;&gt;"▼プルダウンより選択してください",申込書!$C$113&lt;&gt;"",$G118&lt;&gt;""),申込書!$M$113,"")</f>
        <v/>
      </c>
      <c r="FS118" s="81" t="str">
        <f>IF($FQ$3&lt;&gt;"コンテンツなし",IF(AND(申込書!$AH$4="GIGAスクールパック",SUM($P118,$R118)&lt;&gt;0),SUM($P118,$R118),IF(AND(申込書!$AH$4="SKY安心GIGAタブレット",SUM($T118,$V118)&lt;&gt;0),SUM($T118,$V118),"")),"")</f>
        <v/>
      </c>
      <c r="FT118" s="81" t="str">
        <f>IF($FQ$3&lt;&gt;"コンテンツなし",IF(AND(申込書!$AH$4="GIGAスクールパック",SUM($Q118,$S118)&lt;&gt;0),SUM($Q118,$S118),IF(AND(申込書!$AH$4="SKY安心GIGAタブレット",SUM($U118,$W118)&lt;&gt;0),SUM($U118,$W118),"")),"")</f>
        <v/>
      </c>
      <c r="FU118" s="157"/>
      <c r="FV118" s="82"/>
      <c r="FW118" s="80" t="str">
        <f>IF(AND(申込書!$C$114&lt;&gt;"▼プルダウンより選択してください",申込書!$C$114&lt;&gt;"",申込書!$P$114&lt;&gt;"YYYY/MM/DD",$G118&lt;&gt;""),申込書!$P$114,"")</f>
        <v/>
      </c>
      <c r="FX118" s="81" t="str">
        <f>IF(AND(申込書!$C$114&lt;&gt;"▼プルダウンより選択してください",申込書!$C$114&lt;&gt;"",$G118&lt;&gt;""),申込書!$M$114,"")</f>
        <v/>
      </c>
      <c r="FY118" s="81" t="str">
        <f>IF($FW$3&lt;&gt;"コンテンツなし",IF(AND(申込書!$AH$4="GIGAスクールパック",SUM($P118,$R118)&lt;&gt;0),SUM($P118,$R118),IF(AND(申込書!$AH$4="SKY安心GIGAタブレット",SUM($T118,$V118)&lt;&gt;0),SUM($T118,$V118),"")),"")</f>
        <v/>
      </c>
      <c r="FZ118" s="81" t="str">
        <f>IF($FW$3&lt;&gt;"コンテンツなし",IF(AND(申込書!$AH$4="GIGAスクールパック",SUM($Q118,$S118)&lt;&gt;0),SUM($Q118,$S118),IF(AND(申込書!$AH$4="SKY安心GIGAタブレット",SUM($U118,$W118)&lt;&gt;0),SUM($U118,$W118),"")),"")</f>
        <v/>
      </c>
      <c r="GA118" s="157"/>
      <c r="GB118" s="82"/>
      <c r="GC118" s="80" t="str">
        <f>IF(AND(申込書!$C$115&lt;&gt;"▼プルダウンより選択してください",申込書!$C$115&lt;&gt;"",申込書!$P$115&lt;&gt;"YYYY/MM/DD",$G118&lt;&gt;""),申込書!$P$115,"")</f>
        <v/>
      </c>
      <c r="GD118" s="81" t="str">
        <f>IF(AND(申込書!$C$115&lt;&gt;"▼プルダウンより選択してください",申込書!$C$115&lt;&gt;"",$G118&lt;&gt;""),申込書!$M$115,"")</f>
        <v/>
      </c>
      <c r="GE118" s="81" t="str">
        <f>IF($GC$3&lt;&gt;"コンテンツなし",IF(AND(申込書!$AH$4="GIGAスクールパック",SUM($P118,$R118)&lt;&gt;0),SUM($P118,$R118),IF(AND(申込書!$AH$4="SKY安心GIGAタブレット",SUM($T118,$V118)&lt;&gt;0),SUM($T118,$V118),"")),"")</f>
        <v/>
      </c>
      <c r="GF118" s="81" t="str">
        <f>IF($GC$3&lt;&gt;"コンテンツなし",IF(AND(申込書!$AH$4="GIGAスクールパック",SUM($Q118,$S118)&lt;&gt;0),SUM($Q118,$S118),IF(AND(申込書!$AH$4="SKY安心GIGAタブレット",SUM($U118,$W118)&lt;&gt;0),SUM($U118,$W118),"")),"")</f>
        <v/>
      </c>
      <c r="GG118" s="157"/>
      <c r="GH118" s="82"/>
      <c r="GI118" s="80" t="str">
        <f>IF(AND(申込書!$C$116&lt;&gt;"▼プルダウンより選択してください",申込書!$C$116&lt;&gt;"",申込書!$P$116&lt;&gt;"YYYY/MM/DD",$G118&lt;&gt;""),申込書!$P$116,"")</f>
        <v/>
      </c>
      <c r="GJ118" s="81" t="str">
        <f>IF(AND(申込書!$C$116&lt;&gt;"▼プルダウンより選択してください",申込書!$C$116&lt;&gt;"",$G118&lt;&gt;""),申込書!$M$116,"")</f>
        <v/>
      </c>
      <c r="GK118" s="81" t="str">
        <f>IF($GI$3&lt;&gt;"コンテンツなし",IF(AND(申込書!$AH$4="GIGAスクールパック",SUM($P118,$R118)&lt;&gt;0),SUM($P118,$R118),IF(AND(申込書!$AH$4="SKY安心GIGAタブレット",SUM($T118,$V118)&lt;&gt;0),SUM($T118,$V118),"")),"")</f>
        <v/>
      </c>
      <c r="GL118" s="81" t="str">
        <f>IF($GI$3&lt;&gt;"コンテンツなし",IF(AND(申込書!$AH$4="GIGAスクールパック",SUM($Q118,$S118)&lt;&gt;0),SUM($Q118,$S118),IF(AND(申込書!$AH$4="SKY安心GIGAタブレット",SUM($U118,$W118)&lt;&gt;0),SUM($U118,$W118),"")),"")</f>
        <v/>
      </c>
      <c r="GM118" s="157"/>
      <c r="GN118" s="82"/>
      <c r="GO118" s="80" t="str">
        <f>IF(AND(申込書!$C$117&lt;&gt;"▼プルダウンより選択してください",申込書!$C$117&lt;&gt;"",申込書!$P$117&lt;&gt;"YYYY/MM/DD",$G118&lt;&gt;""),申込書!$P$117,"")</f>
        <v/>
      </c>
      <c r="GP118" s="81" t="str">
        <f>IF(AND(申込書!$C$117&lt;&gt;"▼プルダウンより選択してください",申込書!$C$117&lt;&gt;"",$G118&lt;&gt;""),申込書!$M$117,"")</f>
        <v/>
      </c>
      <c r="GQ118" s="81" t="str">
        <f>IF($GO$3&lt;&gt;"コンテンツなし",IF(AND(申込書!$AH$4="GIGAスクールパック",SUM($P118,$R118)&lt;&gt;0),SUM($P118,$R118),IF(AND(申込書!$AH$4="SKY安心GIGAタブレット",SUM($T118,$V118)&lt;&gt;0),SUM($T118,$V118),"")),"")</f>
        <v/>
      </c>
      <c r="GR118" s="81" t="str">
        <f>IF($GO$3&lt;&gt;"コンテンツなし",IF(AND(申込書!$AH$4="GIGAスクールパック",SUM($Q118,$S118)&lt;&gt;0),SUM($Q118,$S118),IF(AND(申込書!$AH$4="SKY安心GIGAタブレット",SUM($U118,$W118)&lt;&gt;0),SUM($U118,$W118),"")),"")</f>
        <v/>
      </c>
      <c r="GS118" s="157"/>
      <c r="GT118" s="82"/>
      <c r="GU118" s="80" t="str">
        <f>IF(AND(申込書!$C$118&lt;&gt;"▼プルダウンより選択してください",申込書!$C$118&lt;&gt;"",申込書!$P$118&lt;&gt;"YYYY/MM/DD",$G118&lt;&gt;""),申込書!$P$118,"")</f>
        <v/>
      </c>
      <c r="GV118" s="81" t="str">
        <f>IF(AND(申込書!$C$118&lt;&gt;"▼プルダウンより選択してください",申込書!$C$118&lt;&gt;"",$G118&lt;&gt;""),申込書!$M$118,"")</f>
        <v/>
      </c>
      <c r="GW118" s="81" t="str">
        <f>IF($GU$3&lt;&gt;"コンテンツなし",IF(AND(申込書!$AH$4="GIGAスクールパック",SUM($P118,$R118)&lt;&gt;0),SUM($P118,$R118),IF(AND(申込書!$AH$4="SKY安心GIGAタブレット",SUM($T118,$V118)&lt;&gt;0),SUM($T118,$V118),"")),"")</f>
        <v/>
      </c>
      <c r="GX118" s="81" t="str">
        <f>IF($GU$3&lt;&gt;"コンテンツなし",IF(AND(申込書!$AH$4="GIGAスクールパック",SUM($Q118,$S118)&lt;&gt;0),SUM($Q118,$S118),IF(AND(申込書!$AH$4="SKY安心GIGAタブレット",SUM($U118,$W118)&lt;&gt;0),SUM($U118,$W118),"")),"")</f>
        <v/>
      </c>
      <c r="GY118" s="157"/>
      <c r="GZ118" s="82"/>
      <c r="HA118" s="80" t="str">
        <f>IF(AND(申込書!$C$119&lt;&gt;"▼プルダウンより選択してください",申込書!$C$119&lt;&gt;"",申込書!$P$119&lt;&gt;"YYYY/MM/DD",$G118&lt;&gt;""),申込書!$P$119,"")</f>
        <v/>
      </c>
      <c r="HB118" s="81" t="str">
        <f>IF(AND(申込書!$C$119&lt;&gt;"▼プルダウンより選択してください",申込書!$C$119&lt;&gt;"",$G118&lt;&gt;""),申込書!$M$119,"")</f>
        <v/>
      </c>
      <c r="HC118" s="81" t="str">
        <f>IF($HA$3&lt;&gt;"コンテンツなし",IF(AND(申込書!$AH$4="GIGAスクールパック",SUM($P118,$R118)&lt;&gt;0),SUM($P118,$R118),IF(AND(申込書!$AH$4="SKY安心GIGAタブレット",SUM($T118,$V118)&lt;&gt;0),SUM($T118,$V118),"")),"")</f>
        <v/>
      </c>
      <c r="HD118" s="81" t="str">
        <f>IF($HA$3&lt;&gt;"コンテンツなし",IF(AND(申込書!$AH$4="GIGAスクールパック",SUM($Q118,$S118)&lt;&gt;0),SUM($Q118,$S118),IF(AND(申込書!$AH$4="SKY安心GIGAタブレット",SUM($U118,$W118)&lt;&gt;0),SUM($U118,$W118),"")),"")</f>
        <v/>
      </c>
      <c r="HE118" s="157"/>
      <c r="HF118" s="82"/>
      <c r="HG118" s="83"/>
    </row>
    <row r="119" spans="2:215" ht="26.85" customHeight="1">
      <c r="B119" s="62">
        <f t="shared" si="1"/>
        <v>114</v>
      </c>
      <c r="C119" s="63"/>
      <c r="D119" s="64"/>
      <c r="E119" s="207"/>
      <c r="F119" s="65"/>
      <c r="G119" s="66"/>
      <c r="H119" s="67"/>
      <c r="I119" s="68"/>
      <c r="J119" s="69"/>
      <c r="K119" s="70"/>
      <c r="L119" s="71"/>
      <c r="M119" s="72"/>
      <c r="N119" s="73"/>
      <c r="O119" s="74"/>
      <c r="P119" s="179"/>
      <c r="Q119" s="180"/>
      <c r="R119" s="180"/>
      <c r="S119" s="181"/>
      <c r="T119" s="179"/>
      <c r="U119" s="180"/>
      <c r="V119" s="182"/>
      <c r="W119" s="181"/>
      <c r="X119" s="75"/>
      <c r="Y119" s="76"/>
      <c r="Z119" s="77"/>
      <c r="AA119" s="78"/>
      <c r="AB119" s="79"/>
      <c r="AC119" s="79"/>
      <c r="AD119" s="79"/>
      <c r="AE119" s="77"/>
      <c r="AF119" s="139"/>
      <c r="AG119" s="139"/>
      <c r="AH119" s="139"/>
      <c r="AI119" s="80" t="str">
        <f>IF(AND(申込書!$C$90&lt;&gt;"▼プルダウンより選択してください",申込書!$C$90&lt;&gt;"",申込書!$P$90&lt;&gt;"YYYY/MM/DD",$G119&lt;&gt;""),申込書!$P$90,"")</f>
        <v/>
      </c>
      <c r="AJ119" s="81" t="str">
        <f>IF(AND(申込書!$C$90&lt;&gt;"▼プルダウンより選択してください",申込書!$C$90&lt;&gt;"",$G119&lt;&gt;""),申込書!$M$90,"")</f>
        <v/>
      </c>
      <c r="AK119" s="81" t="str">
        <f>IF($AI$3&lt;&gt;"コンテンツなし",IF(AND(申込書!$AH$4="GIGAスクールパック",SUM($P119,$R119)&lt;&gt;0),SUM($P119,$R119),IF(AND(申込書!$AH$4="SKY安心GIGAタブレット",SUM($T119,$V119)&lt;&gt;0),SUM($T119,$V119),"")),"")</f>
        <v/>
      </c>
      <c r="AL119" s="81" t="str">
        <f>IF($AI$3&lt;&gt;"コンテンツなし",IF(AND(申込書!$AH$4="GIGAスクールパック",SUM($Q119,$S119)&lt;&gt;0),SUM($Q119,$S119),IF(AND(申込書!$AH$4="SKY安心GIGAタブレット",SUM($U119,$W119)&lt;&gt;0),SUM($U119,$W119),"")),"")</f>
        <v/>
      </c>
      <c r="AM119" s="157"/>
      <c r="AN119" s="82"/>
      <c r="AO119" s="80" t="str">
        <f>IF(AND(申込書!$C$91&lt;&gt;"▼プルダウンより選択してください",申込書!$C$91&lt;&gt;"",申込書!$P$91&lt;&gt;"YYYY/MM/DD",$G119&lt;&gt;""),申込書!$P$91,"")</f>
        <v/>
      </c>
      <c r="AP119" s="81" t="str">
        <f>IF(AND(申込書!$C$91&lt;&gt;"▼プルダウンより選択してください",申込書!$C$91&lt;&gt;"",$G119&lt;&gt;""),申込書!$M$91,"")</f>
        <v/>
      </c>
      <c r="AQ119" s="81" t="str">
        <f>IF($AO$3&lt;&gt;"コンテンツなし",IF(AND(申込書!$AH$4="GIGAスクールパック",SUM($P119,$R119)&lt;&gt;0),SUM($P119,$R119),IF(AND(申込書!$AH$4="SKY安心GIGAタブレット",SUM($T119,$V119)&lt;&gt;0),SUM($T119,$V119),"")),"")</f>
        <v/>
      </c>
      <c r="AR119" s="81" t="str">
        <f>IF($AO$3&lt;&gt;"コンテンツなし",IF(AND(申込書!$AH$4="GIGAスクールパック",SUM($Q119,$S119)&lt;&gt;0),SUM($Q119,$S119),IF(AND(申込書!$AH$4="SKY安心GIGAタブレット",SUM($U119,$W119)&lt;&gt;0),SUM($U119,$W119),"")),"")</f>
        <v/>
      </c>
      <c r="AS119" s="157"/>
      <c r="AT119" s="82"/>
      <c r="AU119" s="80" t="str">
        <f>IF(AND(申込書!$C$92&lt;&gt;"▼プルダウンより選択してください",申込書!$C$92&lt;&gt;"",申込書!$P$92&lt;&gt;"YYYY/MM/DD",$G119&lt;&gt;""),申込書!$P$92,"")</f>
        <v/>
      </c>
      <c r="AV119" s="81" t="str">
        <f>IF(AND(申込書!$C$92&lt;&gt;"▼プルダウンより選択してください",申込書!$C$92&lt;&gt;"",$G119&lt;&gt;""),申込書!$M$92,"")</f>
        <v/>
      </c>
      <c r="AW119" s="81" t="str">
        <f>IF($AU$3&lt;&gt;"コンテンツなし",IF(AND(申込書!$AH$4="GIGAスクールパック",SUM($P119,$R119)&lt;&gt;0),SUM($P119,$R119),IF(AND(申込書!$AH$4="SKY安心GIGAタブレット",SUM($T119,$V119)&lt;&gt;0),SUM($T119,$V119),"")),"")</f>
        <v/>
      </c>
      <c r="AX119" s="81" t="str">
        <f>IF($AU$3&lt;&gt;"コンテンツなし",IF(AND(申込書!$AH$4="GIGAスクールパック",SUM($Q119,$S119)&lt;&gt;0),SUM($Q119,$S119),IF(AND(申込書!$AH$4="SKY安心GIGAタブレット",SUM($U119,$W119)&lt;&gt;0),SUM($U119,$W119),"")),"")</f>
        <v/>
      </c>
      <c r="AY119" s="157"/>
      <c r="AZ119" s="82"/>
      <c r="BA119" s="80" t="str">
        <f>IF(AND(申込書!$C$93&lt;&gt;"▼プルダウンより選択してください",申込書!$C$93&lt;&gt;"",申込書!$P$93&lt;&gt;"YYYY/MM/DD",$G119&lt;&gt;""),申込書!$P$93,"")</f>
        <v/>
      </c>
      <c r="BB119" s="81" t="str">
        <f>IF(AND(申込書!$C$93&lt;&gt;"▼プルダウンより選択してください",申込書!$C$93&lt;&gt;"",申込書!$M$93&gt;=1,$G119&lt;&gt;""),申込書!$M$93,"")</f>
        <v/>
      </c>
      <c r="BC119" s="81" t="str">
        <f>IF($BA$3&lt;&gt;"コンテンツなし",IF(AND(申込書!$AH$4="GIGAスクールパック",SUM($P119,$R119)&lt;&gt;0),SUM($P119,$R119),IF(AND(申込書!$AH$4="SKY安心GIGAタブレット",SUM($T119,$V119)&lt;&gt;0),SUM($T119,$V119),"")),"")</f>
        <v/>
      </c>
      <c r="BD119" s="81" t="str">
        <f>IF($BA$3&lt;&gt;"コンテンツなし",IF(AND(申込書!$AH$4="GIGAスクールパック",SUM($Q119,$S119)&lt;&gt;0),SUM($Q119,$S119),IF(AND(申込書!$AH$4="SKY安心GIGAタブレット",SUM($U119,$W119)&lt;&gt;0),SUM($U119,$W119),"")),"")</f>
        <v/>
      </c>
      <c r="BE119" s="157"/>
      <c r="BF119" s="82"/>
      <c r="BG119" s="80" t="str">
        <f>IF(AND(申込書!$C$94&lt;&gt;"▼プルダウンより選択してください",申込書!$C$94&lt;&gt;"",申込書!$P$94&lt;&gt;"YYYY/MM/DD",$G119&lt;&gt;""),申込書!$P$94,"")</f>
        <v/>
      </c>
      <c r="BH119" s="81" t="str">
        <f>IF(AND(申込書!$C$94&lt;&gt;"▼プルダウンより選択してください",申込書!$C$94&lt;&gt;"",$G119&lt;&gt;""),申込書!$M$94,"")</f>
        <v/>
      </c>
      <c r="BI119" s="81" t="str">
        <f>IF($BG$3&lt;&gt;"コンテンツなし",IF(AND(申込書!$AH$4="GIGAスクールパック",SUM($P119,$R119)&lt;&gt;0),SUM($P119,$R119),IF(AND(申込書!$AH$4="SKY安心GIGAタブレット",SUM($T119,$V119)&lt;&gt;0),SUM($T119,$V119),"")),"")</f>
        <v/>
      </c>
      <c r="BJ119" s="81" t="str">
        <f>IF($BG$3&lt;&gt;"コンテンツなし",IF(AND(申込書!$AH$4="GIGAスクールパック",SUM($Q119,$S119)&lt;&gt;0),SUM($Q119,$S119),IF(AND(申込書!$AH$4="SKY安心GIGAタブレット",SUM($U119,$W119)&lt;&gt;0),SUM($U119,$W119),"")),"")</f>
        <v/>
      </c>
      <c r="BK119" s="157"/>
      <c r="BL119" s="82"/>
      <c r="BM119" s="80" t="str">
        <f>IF(AND(申込書!$C$95&lt;&gt;"▼プルダウンより選択してください",申込書!$C$95&lt;&gt;"",申込書!$P$95&lt;&gt;"YYYY/MM/DD",$G119&lt;&gt;""),申込書!$P$95,"")</f>
        <v/>
      </c>
      <c r="BN119" s="81" t="str">
        <f>IF(AND(申込書!$C$95&lt;&gt;"▼プルダウンより選択してください",申込書!$C$95&lt;&gt;"",$G119&lt;&gt;""),申込書!$M$95,"")</f>
        <v/>
      </c>
      <c r="BO119" s="81" t="str">
        <f>IF($BM$3&lt;&gt;"コンテンツなし",IF(AND(申込書!$AH$4="GIGAスクールパック",SUM($P119,$R119)&lt;&gt;0),SUM($P119,$R119),IF(AND(申込書!$AH$4="SKY安心GIGAタブレット",SUM($T119,$V119)&lt;&gt;0),SUM($T119,$V119),"")),"")</f>
        <v/>
      </c>
      <c r="BP119" s="81" t="str">
        <f>IF($BM$3&lt;&gt;"コンテンツなし",IF(AND(申込書!$AH$4="GIGAスクールパック",SUM($Q119,$S119)&lt;&gt;0),SUM($Q119,$S119),IF(AND(申込書!$AH$4="SKY安心GIGAタブレット",SUM($U119,$W119)&lt;&gt;0),SUM($U119,$W119),"")),"")</f>
        <v/>
      </c>
      <c r="BQ119" s="157"/>
      <c r="BR119" s="82"/>
      <c r="BS119" s="80" t="str">
        <f>IF(AND(申込書!$C$96&lt;&gt;"▼プルダウンより選択してください",申込書!$C$96&lt;&gt;"",申込書!$P$96&lt;&gt;"YYYY/MM/DD",$G119&lt;&gt;""),申込書!$P$96,"")</f>
        <v/>
      </c>
      <c r="BT119" s="81" t="str">
        <f>IF(AND(申込書!$C$96&lt;&gt;"▼プルダウンより選択してください",申込書!$C$96&lt;&gt;"",$G119&lt;&gt;""),申込書!$M$96,"")</f>
        <v/>
      </c>
      <c r="BU119" s="81" t="str">
        <f>IF($BS$3&lt;&gt;"コンテンツなし",IF(AND(申込書!$AH$4="GIGAスクールパック",SUM($P119,$R119)&lt;&gt;0),SUM($P119,$R119),IF(AND(申込書!$AH$4="SKY安心GIGAタブレット",SUM($T119,$V119)&lt;&gt;0),SUM($T119,$V119),"")),"")</f>
        <v/>
      </c>
      <c r="BV119" s="81" t="str">
        <f>IF($BS$3&lt;&gt;"コンテンツなし",IF(AND(申込書!$AH$4="GIGAスクールパック",SUM($Q119,$S119)&lt;&gt;0),SUM($Q119,$S119),IF(AND(申込書!$AH$4="SKY安心GIGAタブレット",SUM($U119,$W119)&lt;&gt;0),SUM($U119,$W119),"")),"")</f>
        <v/>
      </c>
      <c r="BW119" s="157"/>
      <c r="BX119" s="82"/>
      <c r="BY119" s="80" t="str">
        <f>IF(AND(申込書!$C$97&lt;&gt;"▼プルダウンより選択してください",申込書!$C$97&lt;&gt;"",申込書!$P$97&lt;&gt;"YYYY/MM/DD",$G119&lt;&gt;""),申込書!$P$97,"")</f>
        <v/>
      </c>
      <c r="BZ119" s="81" t="str">
        <f>IF(AND(申込書!$C$97&lt;&gt;"▼プルダウンより選択してください",申込書!$C$97&lt;&gt;"",$G119&lt;&gt;""),申込書!$M$97,"")</f>
        <v/>
      </c>
      <c r="CA119" s="81" t="str">
        <f>IF($BY$3&lt;&gt;"コンテンツなし",IF(AND(申込書!$AH$4="GIGAスクールパック",SUM($P119,$R119)&lt;&gt;0),SUM($P119,$R119),IF(AND(申込書!$AH$4="SKY安心GIGAタブレット",SUM($T119,$V119)&lt;&gt;0),SUM($T119,$V119),"")),"")</f>
        <v/>
      </c>
      <c r="CB119" s="81" t="str">
        <f>IF($BY$3&lt;&gt;"コンテンツなし",IF(AND(申込書!$AH$4="GIGAスクールパック",SUM($Q119,$S119)&lt;&gt;0),SUM($Q119,$S119),IF(AND(申込書!$AH$4="SKY安心GIGAタブレット",SUM($U119,$W119)&lt;&gt;0),SUM($U119,$W119),"")),"")</f>
        <v/>
      </c>
      <c r="CC119" s="157"/>
      <c r="CD119" s="82"/>
      <c r="CE119" s="80" t="str">
        <f>IF(AND(申込書!$C$98&lt;&gt;"▼プルダウンより選択してください",申込書!$C$98&lt;&gt;"",申込書!$P$98&lt;&gt;"YYYY/MM/DD",$G119&lt;&gt;""),申込書!$P$98,"")</f>
        <v/>
      </c>
      <c r="CF119" s="81" t="str">
        <f>IF(AND(申込書!$C$98&lt;&gt;"▼プルダウンより選択してください",申込書!$C$98&lt;&gt;"",$G119&lt;&gt;""),申込書!$M$98,"")</f>
        <v/>
      </c>
      <c r="CG119" s="81" t="str">
        <f>IF($CE$3&lt;&gt;"コンテンツなし",IF(AND(申込書!$AH$4="GIGAスクールパック",SUM($P119,$R119)&lt;&gt;0),SUM($P119,$R119),IF(AND(申込書!$AH$4="SKY安心GIGAタブレット",SUM($T119,$V119)&lt;&gt;0),SUM($T119,$V119),"")),"")</f>
        <v/>
      </c>
      <c r="CH119" s="81" t="str">
        <f>IF($CE$3&lt;&gt;"コンテンツなし",IF(AND(申込書!$AH$4="GIGAスクールパック",SUM($Q119,$S119)&lt;&gt;0),SUM($Q119,$S119),IF(AND(申込書!$AH$4="SKY安心GIGAタブレット",SUM($U119,$W119)&lt;&gt;0),SUM($U119,$W119),"")),"")</f>
        <v/>
      </c>
      <c r="CI119" s="157"/>
      <c r="CJ119" s="82"/>
      <c r="CK119" s="80" t="str">
        <f>IF(AND(申込書!$C$99&lt;&gt;"▼プルダウンより選択してください",申込書!$C$99&lt;&gt;"",申込書!$P$99&lt;&gt;"YYYY/MM/DD",$G119&lt;&gt;""),申込書!$P$99,"")</f>
        <v/>
      </c>
      <c r="CL119" s="81" t="str">
        <f>IF(AND(申込書!$C$99&lt;&gt;"▼プルダウンより選択してください",申込書!$C$99&lt;&gt;"",$G119&lt;&gt;""),申込書!$M$99,"")</f>
        <v/>
      </c>
      <c r="CM119" s="81" t="str">
        <f>IF($CK$3&lt;&gt;"コンテンツなし",IF(AND(申込書!$AH$4="GIGAスクールパック",SUM($P119,$R119)&lt;&gt;0),SUM($P119,$R119),IF(AND(申込書!$AH$4="SKY安心GIGAタブレット",SUM($T119,$V119)&lt;&gt;0),SUM($T119,$V119),"")),"")</f>
        <v/>
      </c>
      <c r="CN119" s="81" t="str">
        <f>IF($CK$3&lt;&gt;"コンテンツなし",IF(AND(申込書!$AH$4="GIGAスクールパック",SUM($Q119,$S119)&lt;&gt;0),SUM($Q119,$S119),IF(AND(申込書!$AH$4="SKY安心GIGAタブレット",SUM($U119,$W119)&lt;&gt;0),SUM($U119,$W119),"")),"")</f>
        <v/>
      </c>
      <c r="CO119" s="157"/>
      <c r="CP119" s="82"/>
      <c r="CQ119" s="80" t="str">
        <f>IF(AND(申込書!$C$100&lt;&gt;"▼プルダウンより選択してください",申込書!$C$100&lt;&gt;"",申込書!$P$100&lt;&gt;"YYYY/MM/DD",$G119&lt;&gt;""),申込書!$P$100,"")</f>
        <v/>
      </c>
      <c r="CR119" s="81" t="str">
        <f>IF(AND(申込書!$C$100&lt;&gt;"▼プルダウンより選択してください",申込書!$C$100&lt;&gt;"",$G119&lt;&gt;""),申込書!$M$100,"")</f>
        <v/>
      </c>
      <c r="CS119" s="81" t="str">
        <f>IF($CQ$3&lt;&gt;"コンテンツなし",IF(AND(申込書!$AH$4="GIGAスクールパック",SUM($P119,$R119)&lt;&gt;0),SUM($P119,$R119),IF(AND(申込書!$AH$4="SKY安心GIGAタブレット",SUM($T119,$V119)&lt;&gt;0),SUM($T119,$V119),"")),"")</f>
        <v/>
      </c>
      <c r="CT119" s="81" t="str">
        <f>IF($CQ$3&lt;&gt;"コンテンツなし",IF(AND(申込書!$AH$4="GIGAスクールパック",SUM($Q119,$S119)&lt;&gt;0),SUM($Q119,$S119),IF(AND(申込書!$AH$4="SKY安心GIGAタブレット",SUM($U119,$W119)&lt;&gt;0),SUM($U119,$W119),"")),"")</f>
        <v/>
      </c>
      <c r="CU119" s="81"/>
      <c r="CV119" s="82"/>
      <c r="CW119" s="80" t="str">
        <f>IF(AND(申込書!$C$101&lt;&gt;"▼プルダウンより選択してください",申込書!$C$101&lt;&gt;"",申込書!$P$101&lt;&gt;"YYYY/MM/DD",$G119&lt;&gt;""),申込書!$P$101,"")</f>
        <v/>
      </c>
      <c r="CX119" s="81" t="str">
        <f>IF(AND(申込書!$C$101&lt;&gt;"▼プルダウンより選択してください",申込書!$C$101&lt;&gt;"",$G119&lt;&gt;""),申込書!$M$101,"")</f>
        <v/>
      </c>
      <c r="CY119" s="81" t="str">
        <f>IF($CW$3&lt;&gt;"コンテンツなし",IF(AND(申込書!$AH$4="GIGAスクールパック",SUM($P119,$R119)&lt;&gt;0),SUM($P119,$R119),IF(AND(申込書!$AH$4="SKY安心GIGAタブレット",SUM($T119,$V119)&lt;&gt;0),SUM($T119,$V119),"")),"")</f>
        <v/>
      </c>
      <c r="CZ119" s="81" t="str">
        <f>IF($CW$3&lt;&gt;"コンテンツなし",IF(AND(申込書!$AH$4="GIGAスクールパック",SUM($Q119,$S119)&lt;&gt;0),SUM($Q119,$S119),IF(AND(申込書!$AH$4="SKY安心GIGAタブレット",SUM($U119,$W119)&lt;&gt;0),SUM($U119,$W119),"")),"")</f>
        <v/>
      </c>
      <c r="DA119" s="81"/>
      <c r="DB119" s="82"/>
      <c r="DC119" s="80" t="str">
        <f>IF(AND(申込書!$C$102&lt;&gt;"▼プルダウンより選択してください",申込書!$C$102&lt;&gt;"",申込書!$P$102&lt;&gt;"YYYY/MM/DD",$G119&lt;&gt;""),申込書!$P$102,"")</f>
        <v/>
      </c>
      <c r="DD119" s="81" t="str">
        <f>IF(AND(申込書!$C$102&lt;&gt;"▼プルダウンより選択してください",申込書!$C$102&lt;&gt;"",$G119&lt;&gt;""),申込書!$M$102,"")</f>
        <v/>
      </c>
      <c r="DE119" s="81" t="str">
        <f>IF($DC$3&lt;&gt;"コンテンツなし",IF(AND(申込書!$AH$4="GIGAスクールパック",SUM($P119,$R119)&lt;&gt;0),SUM($P119,$R119),IF(AND(申込書!$AH$4="SKY安心GIGAタブレット",SUM($T119,$V119)&lt;&gt;0),SUM($T119,$V119),"")),"")</f>
        <v/>
      </c>
      <c r="DF119" s="81" t="str">
        <f>IF($DC$3&lt;&gt;"コンテンツなし",IF(AND(申込書!$AH$4="GIGAスクールパック",SUM($Q119,$S119)&lt;&gt;0),SUM($Q119,$S119),IF(AND(申込書!$AH$4="SKY安心GIGAタブレット",SUM($U119,$W119)&lt;&gt;0),SUM($U119,$W119),"")),"")</f>
        <v/>
      </c>
      <c r="DG119" s="81"/>
      <c r="DH119" s="82"/>
      <c r="DI119" s="80" t="str">
        <f>IF(AND(申込書!$C$103&lt;&gt;"▼プルダウンより選択してください",申込書!$C$103&lt;&gt;"",申込書!$P$103&lt;&gt;"YYYY/MM/DD",$G119&lt;&gt;""),申込書!$P$103,"")</f>
        <v/>
      </c>
      <c r="DJ119" s="81" t="str">
        <f>IF(AND(申込書!$C$103&lt;&gt;"▼プルダウンより選択してください",申込書!$C$103&lt;&gt;"",$G119&lt;&gt;""),申込書!$M$103,"")</f>
        <v/>
      </c>
      <c r="DK119" s="81" t="str">
        <f>IF($DI$3&lt;&gt;"コンテンツなし",IF(AND(申込書!$AH$4="GIGAスクールパック",SUM($P119,$R119)&lt;&gt;0),SUM($P119,$R119),IF(AND(申込書!$AH$4="SKY安心GIGAタブレット",SUM($T119,$V119)&lt;&gt;0),SUM($T119,$V119),"")),"")</f>
        <v/>
      </c>
      <c r="DL119" s="81" t="str">
        <f>IF($DI$3&lt;&gt;"コンテンツなし",IF(AND(申込書!$AH$4="GIGAスクールパック",SUM($Q119,$S119)&lt;&gt;0),SUM($Q119,$S119),IF(AND(申込書!$AH$4="SKY安心GIGAタブレット",SUM($U119,$W119)&lt;&gt;0),SUM($U119,$W119),"")),"")</f>
        <v/>
      </c>
      <c r="DM119" s="81"/>
      <c r="DN119" s="82"/>
      <c r="DO119" s="80" t="str">
        <f>IF(AND(申込書!$C$104&lt;&gt;"▼プルダウンより選択してください",申込書!$C$104&lt;&gt;"",申込書!$P$104&lt;&gt;"YYYY/MM/DD",$G119&lt;&gt;""),申込書!$P$104,"")</f>
        <v/>
      </c>
      <c r="DP119" s="81" t="str">
        <f>IF(AND(申込書!$C$104&lt;&gt;"▼プルダウンより選択してください",申込書!$C$104&lt;&gt;"",$G119&lt;&gt;""),申込書!$M$104,"")</f>
        <v/>
      </c>
      <c r="DQ119" s="81" t="str">
        <f>IF($DO$3&lt;&gt;"コンテンツなし",IF(AND(申込書!$AH$4="GIGAスクールパック",SUM($P119,$R119)&lt;&gt;0),SUM($P119,$R119),IF(AND(申込書!$AH$4="SKY安心GIGAタブレット",SUM($T119,$V119)&lt;&gt;0),SUM($T119,$V119),"")),"")</f>
        <v/>
      </c>
      <c r="DR119" s="81" t="str">
        <f>IF($DO$3&lt;&gt;"コンテンツなし",IF(AND(申込書!$AH$4="GIGAスクールパック",SUM($Q119,$S119)&lt;&gt;0),SUM($Q119,$S119),IF(AND(申込書!$AH$4="SKY安心GIGAタブレット",SUM($U119,$W119)&lt;&gt;0),SUM($U119,$W119),"")),"")</f>
        <v/>
      </c>
      <c r="DS119" s="81"/>
      <c r="DT119" s="82"/>
      <c r="DU119" s="80" t="str">
        <f>IF(AND(申込書!$C$105&lt;&gt;"▼プルダウンより選択してください",申込書!$C$105&lt;&gt;"",申込書!$P$105&lt;&gt;"YYYY/MM/DD",$G119&lt;&gt;""),申込書!$P$105,"")</f>
        <v/>
      </c>
      <c r="DV119" s="81" t="str">
        <f>IF(AND(申込書!$C$105&lt;&gt;"▼プルダウンより選択してください",申込書!$C$105&lt;&gt;"",$G119&lt;&gt;""),申込書!$M$105,"")</f>
        <v/>
      </c>
      <c r="DW119" s="81" t="str">
        <f>IF($DU$3&lt;&gt;"コンテンツなし",IF(AND(申込書!$AH$4="GIGAスクールパック",SUM($P119,$R119)&lt;&gt;0),SUM($P119,$R119),IF(AND(申込書!$AH$4="SKY安心GIGAタブレット",SUM($T119,$V119)&lt;&gt;0),SUM($T119,$V119),"")),"")</f>
        <v/>
      </c>
      <c r="DX119" s="81" t="str">
        <f>IF($DU$3&lt;&gt;"コンテンツなし",IF(AND(申込書!$AH$4="GIGAスクールパック",SUM($Q119,$S119)&lt;&gt;0),SUM($Q119,$S119),IF(AND(申込書!$AH$4="SKY安心GIGAタブレット",SUM($U119,$W119)&lt;&gt;0),SUM($U119,$W119),"")),"")</f>
        <v/>
      </c>
      <c r="DY119" s="157"/>
      <c r="DZ119" s="82"/>
      <c r="EA119" s="80" t="str">
        <f>IF(AND(申込書!$C$106&lt;&gt;"▼プルダウンより選択してください",申込書!$C$106&lt;&gt;"",申込書!$P$106&lt;&gt;"YYYY/MM/DD",$G119&lt;&gt;""),申込書!$P$106,"")</f>
        <v/>
      </c>
      <c r="EB119" s="81" t="str">
        <f>IF(AND(申込書!$C$106&lt;&gt;"▼プルダウンより選択してください",申込書!$C$106&lt;&gt;"",$G119&lt;&gt;""),申込書!$M$106,"")</f>
        <v/>
      </c>
      <c r="EC119" s="81" t="str">
        <f>IF($EA$3&lt;&gt;"コンテンツなし",IF(AND(申込書!$AH$4="GIGAスクールパック",SUM($P119,$R119)&lt;&gt;0),SUM($P119,$R119),IF(AND(申込書!$AH$4="SKY安心GIGAタブレット",SUM($T119,$V119)&lt;&gt;0),SUM($T119,$V119),"")),"")</f>
        <v/>
      </c>
      <c r="ED119" s="81" t="str">
        <f>IF($EA$3&lt;&gt;"コンテンツなし",IF(AND(申込書!$AH$4="GIGAスクールパック",SUM($Q119,$S119)&lt;&gt;0),SUM($Q119,$S119),IF(AND(申込書!$AH$4="SKY安心GIGAタブレット",SUM($U119,$W119)&lt;&gt;0),SUM($U119,$W119),"")),"")</f>
        <v/>
      </c>
      <c r="EE119" s="157"/>
      <c r="EF119" s="82"/>
      <c r="EG119" s="80" t="str">
        <f>IF(AND(申込書!$C$107&lt;&gt;"▼プルダウンより選択してください",申込書!$C$107&lt;&gt;"",申込書!$P$107&lt;&gt;"YYYY/MM/DD",$G119&lt;&gt;""),申込書!$P$107,"")</f>
        <v/>
      </c>
      <c r="EH119" s="81" t="str">
        <f>IF(AND(申込書!$C$107&lt;&gt;"▼プルダウンより選択してください",申込書!$C$107&lt;&gt;"",$G119&lt;&gt;""),申込書!$M$107,"")</f>
        <v/>
      </c>
      <c r="EI119" s="81" t="str">
        <f>IF($EG$3&lt;&gt;"コンテンツなし",IF(AND(申込書!$AH$4="GIGAスクールパック",SUM($P119,$R119)&lt;&gt;0),SUM($P119,$R119),IF(AND(申込書!$AH$4="SKY安心GIGAタブレット",SUM($T119,$V119)&lt;&gt;0),SUM($T119,$V119),"")),"")</f>
        <v/>
      </c>
      <c r="EJ119" s="81" t="str">
        <f>IF($EG$3&lt;&gt;"コンテンツなし",IF(AND(申込書!$AH$4="GIGAスクールパック",SUM($Q119,$S119)&lt;&gt;0),SUM($Q119,$S119),IF(AND(申込書!$AH$4="SKY安心GIGAタブレット",SUM($U119,$W119)&lt;&gt;0),SUM($U119,$W119),"")),"")</f>
        <v/>
      </c>
      <c r="EK119" s="157"/>
      <c r="EL119" s="82"/>
      <c r="EM119" s="80" t="str">
        <f>IF(AND(申込書!$C$108&lt;&gt;"▼プルダウンより選択してください",申込書!$C$108&lt;&gt;"",申込書!$P$108&lt;&gt;"YYYY/MM/DD",$G119&lt;&gt;""),申込書!$P$108,"")</f>
        <v/>
      </c>
      <c r="EN119" s="81" t="str">
        <f>IF(AND(申込書!$C$108&lt;&gt;"▼プルダウンより選択してください",申込書!$C$108&lt;&gt;"",$G119&lt;&gt;""),申込書!$M$108,"")</f>
        <v/>
      </c>
      <c r="EO119" s="81" t="str">
        <f>IF($EM$3&lt;&gt;"コンテンツなし",IF(AND(申込書!$AH$4="GIGAスクールパック",SUM($P119,$R119)&lt;&gt;0),SUM($P119,$R119),IF(AND(申込書!$AH$4="SKY安心GIGAタブレット",SUM($T119,$V119)&lt;&gt;0),SUM($T119,$V119),"")),"")</f>
        <v/>
      </c>
      <c r="EP119" s="81" t="str">
        <f>IF($EM$3&lt;&gt;"コンテンツなし",IF(AND(申込書!$AH$4="GIGAスクールパック",SUM($Q119,$S119)&lt;&gt;0),SUM($Q119,$S119),IF(AND(申込書!$AH$4="SKY安心GIGAタブレット",SUM($U119,$W119)&lt;&gt;0),SUM($U119,$W119),"")),"")</f>
        <v/>
      </c>
      <c r="EQ119" s="157"/>
      <c r="ER119" s="82"/>
      <c r="ES119" s="80" t="str">
        <f>IF(AND(申込書!$C$109&lt;&gt;"▼プルダウンより選択してください",申込書!$C$109&lt;&gt;"",申込書!$P$109&lt;&gt;"YYYY/MM/DD",$G119&lt;&gt;""),申込書!$P$109,"")</f>
        <v/>
      </c>
      <c r="ET119" s="81" t="str">
        <f>IF(AND(申込書!$C$109&lt;&gt;"▼プルダウンより選択してください",申込書!$C$109&lt;&gt;"",$G119&lt;&gt;""),申込書!$M$109,"")</f>
        <v/>
      </c>
      <c r="EU119" s="81" t="str">
        <f>IF($ES$3&lt;&gt;"コンテンツなし",IF(AND(申込書!$AH$4="GIGAスクールパック",SUM($P119,$R119)&lt;&gt;0),SUM($P119,$R119),IF(AND(申込書!$AH$4="SKY安心GIGAタブレット",SUM($T119,$V119)&lt;&gt;0),SUM($T119,$V119),"")),"")</f>
        <v/>
      </c>
      <c r="EV119" s="81" t="str">
        <f>IF($ES$3&lt;&gt;"コンテンツなし",IF(AND(申込書!$AH$4="GIGAスクールパック",SUM($Q119,$S119)&lt;&gt;0),SUM($Q119,$S119),IF(AND(申込書!$AH$4="SKY安心GIGAタブレット",SUM($U119,$W119)&lt;&gt;0),SUM($U119,$W119),"")),"")</f>
        <v/>
      </c>
      <c r="EW119" s="157"/>
      <c r="EX119" s="82"/>
      <c r="EY119" s="80" t="str">
        <f>IF(AND(申込書!$C$110&lt;&gt;"▼プルダウンより選択してください",申込書!$C$110&lt;&gt;"",申込書!$P$110&lt;&gt;"YYYY/MM/DD",$G119&lt;&gt;""),申込書!$P$110,"")</f>
        <v/>
      </c>
      <c r="EZ119" s="81" t="str">
        <f>IF(AND(申込書!$C$110&lt;&gt;"▼プルダウンより選択してください",申込書!$C$110&lt;&gt;"",$G119&lt;&gt;""),申込書!$M$110,"")</f>
        <v/>
      </c>
      <c r="FA119" s="81" t="str">
        <f>IF($EY$3&lt;&gt;"コンテンツなし",IF(AND(申込書!$AH$4="GIGAスクールパック",SUM($P119,$R119)&lt;&gt;0),SUM($P119,$R119),IF(AND(申込書!$AH$4="SKY安心GIGAタブレット",SUM($T119,$V119)&lt;&gt;0),SUM($T119,$V119),"")),"")</f>
        <v/>
      </c>
      <c r="FB119" s="81" t="str">
        <f>IF($EY$3&lt;&gt;"コンテンツなし",IF(AND(申込書!$AH$4="GIGAスクールパック",SUM($Q119,$S119)&lt;&gt;0),SUM($Q119,$S119),IF(AND(申込書!$AH$4="SKY安心GIGAタブレット",SUM($U119,$W119)&lt;&gt;0),SUM($U119,$W119),"")),"")</f>
        <v/>
      </c>
      <c r="FC119" s="157"/>
      <c r="FD119" s="82"/>
      <c r="FE119" s="80" t="str">
        <f>IF(AND(申込書!$C$111&lt;&gt;"▼プルダウンより選択してください",申込書!$C$111&lt;&gt;"",申込書!$P$111&lt;&gt;"YYYY/MM/DD",$G119&lt;&gt;""),申込書!$P$111,"")</f>
        <v/>
      </c>
      <c r="FF119" s="81" t="str">
        <f>IF(AND(申込書!$C$111&lt;&gt;"▼プルダウンより選択してください",申込書!$C$111&lt;&gt;"",$G119&lt;&gt;""),申込書!$M$111,"")</f>
        <v/>
      </c>
      <c r="FG119" s="81" t="str">
        <f>IF($FE$3&lt;&gt;"コンテンツなし",IF(AND(申込書!$AH$4="GIGAスクールパック",SUM($P119,$R119)&lt;&gt;0),SUM($P119,$R119),IF(AND(申込書!$AH$4="SKY安心GIGAタブレット",SUM($T119,$V119)&lt;&gt;0),SUM($T119,$V119),"")),"")</f>
        <v/>
      </c>
      <c r="FH119" s="81" t="str">
        <f>IF($FE$3&lt;&gt;"コンテンツなし",IF(AND(申込書!$AH$4="GIGAスクールパック",SUM($Q119,$S119)&lt;&gt;0),SUM($Q119,$S119),IF(AND(申込書!$AH$4="SKY安心GIGAタブレット",SUM($U119,$W119)&lt;&gt;0),SUM($U119,$W119),"")),"")</f>
        <v/>
      </c>
      <c r="FI119" s="157"/>
      <c r="FJ119" s="82"/>
      <c r="FK119" s="80" t="str">
        <f>IF(AND(申込書!$C$112&lt;&gt;"▼プルダウンより選択してください",申込書!$C$112&lt;&gt;"",申込書!$P$112&lt;&gt;"YYYY/MM/DD",$G119&lt;&gt;""),申込書!$P$112,"")</f>
        <v/>
      </c>
      <c r="FL119" s="81" t="str">
        <f>IF(AND(申込書!$C$112&lt;&gt;"▼プルダウンより選択してください",申込書!$C$112&lt;&gt;"",$G119&lt;&gt;""),申込書!$M$112,"")</f>
        <v/>
      </c>
      <c r="FM119" s="81" t="str">
        <f>IF($FK$3&lt;&gt;"コンテンツなし",IF(AND(申込書!$AH$4="GIGAスクールパック",SUM($P119,$R119)&lt;&gt;0),SUM($P119,$R119),IF(AND(申込書!$AH$4="SKY安心GIGAタブレット",SUM($T119,$V119)&lt;&gt;0),SUM($T119,$V119),"")),"")</f>
        <v/>
      </c>
      <c r="FN119" s="81" t="str">
        <f>IF($FK$3&lt;&gt;"コンテンツなし",IF(AND(申込書!$AH$4="GIGAスクールパック",SUM($Q119,$S119)&lt;&gt;0),SUM($Q119,$S119),IF(AND(申込書!$AH$4="SKY安心GIGAタブレット",SUM($U119,$W119)&lt;&gt;0),SUM($U119,$W119),"")),"")</f>
        <v/>
      </c>
      <c r="FO119" s="157"/>
      <c r="FP119" s="82"/>
      <c r="FQ119" s="80" t="str">
        <f>IF(AND(申込書!$C$113&lt;&gt;"▼プルダウンより選択してください",申込書!$C$113&lt;&gt;"",申込書!$P$113&lt;&gt;"YYYY/MM/DD",$G119&lt;&gt;""),申込書!$P$113,"")</f>
        <v/>
      </c>
      <c r="FR119" s="81" t="str">
        <f>IF(AND(申込書!$C$113&lt;&gt;"▼プルダウンより選択してください",申込書!$C$113&lt;&gt;"",$G119&lt;&gt;""),申込書!$M$113,"")</f>
        <v/>
      </c>
      <c r="FS119" s="81" t="str">
        <f>IF($FQ$3&lt;&gt;"コンテンツなし",IF(AND(申込書!$AH$4="GIGAスクールパック",SUM($P119,$R119)&lt;&gt;0),SUM($P119,$R119),IF(AND(申込書!$AH$4="SKY安心GIGAタブレット",SUM($T119,$V119)&lt;&gt;0),SUM($T119,$V119),"")),"")</f>
        <v/>
      </c>
      <c r="FT119" s="81" t="str">
        <f>IF($FQ$3&lt;&gt;"コンテンツなし",IF(AND(申込書!$AH$4="GIGAスクールパック",SUM($Q119,$S119)&lt;&gt;0),SUM($Q119,$S119),IF(AND(申込書!$AH$4="SKY安心GIGAタブレット",SUM($U119,$W119)&lt;&gt;0),SUM($U119,$W119),"")),"")</f>
        <v/>
      </c>
      <c r="FU119" s="157"/>
      <c r="FV119" s="82"/>
      <c r="FW119" s="80" t="str">
        <f>IF(AND(申込書!$C$114&lt;&gt;"▼プルダウンより選択してください",申込書!$C$114&lt;&gt;"",申込書!$P$114&lt;&gt;"YYYY/MM/DD",$G119&lt;&gt;""),申込書!$P$114,"")</f>
        <v/>
      </c>
      <c r="FX119" s="81" t="str">
        <f>IF(AND(申込書!$C$114&lt;&gt;"▼プルダウンより選択してください",申込書!$C$114&lt;&gt;"",$G119&lt;&gt;""),申込書!$M$114,"")</f>
        <v/>
      </c>
      <c r="FY119" s="81" t="str">
        <f>IF($FW$3&lt;&gt;"コンテンツなし",IF(AND(申込書!$AH$4="GIGAスクールパック",SUM($P119,$R119)&lt;&gt;0),SUM($P119,$R119),IF(AND(申込書!$AH$4="SKY安心GIGAタブレット",SUM($T119,$V119)&lt;&gt;0),SUM($T119,$V119),"")),"")</f>
        <v/>
      </c>
      <c r="FZ119" s="81" t="str">
        <f>IF($FW$3&lt;&gt;"コンテンツなし",IF(AND(申込書!$AH$4="GIGAスクールパック",SUM($Q119,$S119)&lt;&gt;0),SUM($Q119,$S119),IF(AND(申込書!$AH$4="SKY安心GIGAタブレット",SUM($U119,$W119)&lt;&gt;0),SUM($U119,$W119),"")),"")</f>
        <v/>
      </c>
      <c r="GA119" s="157"/>
      <c r="GB119" s="82"/>
      <c r="GC119" s="80" t="str">
        <f>IF(AND(申込書!$C$115&lt;&gt;"▼プルダウンより選択してください",申込書!$C$115&lt;&gt;"",申込書!$P$115&lt;&gt;"YYYY/MM/DD",$G119&lt;&gt;""),申込書!$P$115,"")</f>
        <v/>
      </c>
      <c r="GD119" s="81" t="str">
        <f>IF(AND(申込書!$C$115&lt;&gt;"▼プルダウンより選択してください",申込書!$C$115&lt;&gt;"",$G119&lt;&gt;""),申込書!$M$115,"")</f>
        <v/>
      </c>
      <c r="GE119" s="81" t="str">
        <f>IF($GC$3&lt;&gt;"コンテンツなし",IF(AND(申込書!$AH$4="GIGAスクールパック",SUM($P119,$R119)&lt;&gt;0),SUM($P119,$R119),IF(AND(申込書!$AH$4="SKY安心GIGAタブレット",SUM($T119,$V119)&lt;&gt;0),SUM($T119,$V119),"")),"")</f>
        <v/>
      </c>
      <c r="GF119" s="81" t="str">
        <f>IF($GC$3&lt;&gt;"コンテンツなし",IF(AND(申込書!$AH$4="GIGAスクールパック",SUM($Q119,$S119)&lt;&gt;0),SUM($Q119,$S119),IF(AND(申込書!$AH$4="SKY安心GIGAタブレット",SUM($U119,$W119)&lt;&gt;0),SUM($U119,$W119),"")),"")</f>
        <v/>
      </c>
      <c r="GG119" s="157"/>
      <c r="GH119" s="82"/>
      <c r="GI119" s="80" t="str">
        <f>IF(AND(申込書!$C$116&lt;&gt;"▼プルダウンより選択してください",申込書!$C$116&lt;&gt;"",申込書!$P$116&lt;&gt;"YYYY/MM/DD",$G119&lt;&gt;""),申込書!$P$116,"")</f>
        <v/>
      </c>
      <c r="GJ119" s="81" t="str">
        <f>IF(AND(申込書!$C$116&lt;&gt;"▼プルダウンより選択してください",申込書!$C$116&lt;&gt;"",$G119&lt;&gt;""),申込書!$M$116,"")</f>
        <v/>
      </c>
      <c r="GK119" s="81" t="str">
        <f>IF($GI$3&lt;&gt;"コンテンツなし",IF(AND(申込書!$AH$4="GIGAスクールパック",SUM($P119,$R119)&lt;&gt;0),SUM($P119,$R119),IF(AND(申込書!$AH$4="SKY安心GIGAタブレット",SUM($T119,$V119)&lt;&gt;0),SUM($T119,$V119),"")),"")</f>
        <v/>
      </c>
      <c r="GL119" s="81" t="str">
        <f>IF($GI$3&lt;&gt;"コンテンツなし",IF(AND(申込書!$AH$4="GIGAスクールパック",SUM($Q119,$S119)&lt;&gt;0),SUM($Q119,$S119),IF(AND(申込書!$AH$4="SKY安心GIGAタブレット",SUM($U119,$W119)&lt;&gt;0),SUM($U119,$W119),"")),"")</f>
        <v/>
      </c>
      <c r="GM119" s="157"/>
      <c r="GN119" s="82"/>
      <c r="GO119" s="80" t="str">
        <f>IF(AND(申込書!$C$117&lt;&gt;"▼プルダウンより選択してください",申込書!$C$117&lt;&gt;"",申込書!$P$117&lt;&gt;"YYYY/MM/DD",$G119&lt;&gt;""),申込書!$P$117,"")</f>
        <v/>
      </c>
      <c r="GP119" s="81" t="str">
        <f>IF(AND(申込書!$C$117&lt;&gt;"▼プルダウンより選択してください",申込書!$C$117&lt;&gt;"",$G119&lt;&gt;""),申込書!$M$117,"")</f>
        <v/>
      </c>
      <c r="GQ119" s="81" t="str">
        <f>IF($GO$3&lt;&gt;"コンテンツなし",IF(AND(申込書!$AH$4="GIGAスクールパック",SUM($P119,$R119)&lt;&gt;0),SUM($P119,$R119),IF(AND(申込書!$AH$4="SKY安心GIGAタブレット",SUM($T119,$V119)&lt;&gt;0),SUM($T119,$V119),"")),"")</f>
        <v/>
      </c>
      <c r="GR119" s="81" t="str">
        <f>IF($GO$3&lt;&gt;"コンテンツなし",IF(AND(申込書!$AH$4="GIGAスクールパック",SUM($Q119,$S119)&lt;&gt;0),SUM($Q119,$S119),IF(AND(申込書!$AH$4="SKY安心GIGAタブレット",SUM($U119,$W119)&lt;&gt;0),SUM($U119,$W119),"")),"")</f>
        <v/>
      </c>
      <c r="GS119" s="157"/>
      <c r="GT119" s="82"/>
      <c r="GU119" s="80" t="str">
        <f>IF(AND(申込書!$C$118&lt;&gt;"▼プルダウンより選択してください",申込書!$C$118&lt;&gt;"",申込書!$P$118&lt;&gt;"YYYY/MM/DD",$G119&lt;&gt;""),申込書!$P$118,"")</f>
        <v/>
      </c>
      <c r="GV119" s="81" t="str">
        <f>IF(AND(申込書!$C$118&lt;&gt;"▼プルダウンより選択してください",申込書!$C$118&lt;&gt;"",$G119&lt;&gt;""),申込書!$M$118,"")</f>
        <v/>
      </c>
      <c r="GW119" s="81" t="str">
        <f>IF($GU$3&lt;&gt;"コンテンツなし",IF(AND(申込書!$AH$4="GIGAスクールパック",SUM($P119,$R119)&lt;&gt;0),SUM($P119,$R119),IF(AND(申込書!$AH$4="SKY安心GIGAタブレット",SUM($T119,$V119)&lt;&gt;0),SUM($T119,$V119),"")),"")</f>
        <v/>
      </c>
      <c r="GX119" s="81" t="str">
        <f>IF($GU$3&lt;&gt;"コンテンツなし",IF(AND(申込書!$AH$4="GIGAスクールパック",SUM($Q119,$S119)&lt;&gt;0),SUM($Q119,$S119),IF(AND(申込書!$AH$4="SKY安心GIGAタブレット",SUM($U119,$W119)&lt;&gt;0),SUM($U119,$W119),"")),"")</f>
        <v/>
      </c>
      <c r="GY119" s="157"/>
      <c r="GZ119" s="82"/>
      <c r="HA119" s="80" t="str">
        <f>IF(AND(申込書!$C$119&lt;&gt;"▼プルダウンより選択してください",申込書!$C$119&lt;&gt;"",申込書!$P$119&lt;&gt;"YYYY/MM/DD",$G119&lt;&gt;""),申込書!$P$119,"")</f>
        <v/>
      </c>
      <c r="HB119" s="81" t="str">
        <f>IF(AND(申込書!$C$119&lt;&gt;"▼プルダウンより選択してください",申込書!$C$119&lt;&gt;"",$G119&lt;&gt;""),申込書!$M$119,"")</f>
        <v/>
      </c>
      <c r="HC119" s="81" t="str">
        <f>IF($HA$3&lt;&gt;"コンテンツなし",IF(AND(申込書!$AH$4="GIGAスクールパック",SUM($P119,$R119)&lt;&gt;0),SUM($P119,$R119),IF(AND(申込書!$AH$4="SKY安心GIGAタブレット",SUM($T119,$V119)&lt;&gt;0),SUM($T119,$V119),"")),"")</f>
        <v/>
      </c>
      <c r="HD119" s="81" t="str">
        <f>IF($HA$3&lt;&gt;"コンテンツなし",IF(AND(申込書!$AH$4="GIGAスクールパック",SUM($Q119,$S119)&lt;&gt;0),SUM($Q119,$S119),IF(AND(申込書!$AH$4="SKY安心GIGAタブレット",SUM($U119,$W119)&lt;&gt;0),SUM($U119,$W119),"")),"")</f>
        <v/>
      </c>
      <c r="HE119" s="157"/>
      <c r="HF119" s="82"/>
      <c r="HG119" s="83"/>
    </row>
    <row r="120" spans="2:215" ht="26.85" customHeight="1">
      <c r="B120" s="62">
        <f t="shared" si="1"/>
        <v>115</v>
      </c>
      <c r="C120" s="63"/>
      <c r="D120" s="64"/>
      <c r="E120" s="207"/>
      <c r="F120" s="65"/>
      <c r="G120" s="66"/>
      <c r="H120" s="67"/>
      <c r="I120" s="68"/>
      <c r="J120" s="69"/>
      <c r="K120" s="70"/>
      <c r="L120" s="71"/>
      <c r="M120" s="72"/>
      <c r="N120" s="73"/>
      <c r="O120" s="74"/>
      <c r="P120" s="179"/>
      <c r="Q120" s="180"/>
      <c r="R120" s="180"/>
      <c r="S120" s="181"/>
      <c r="T120" s="179"/>
      <c r="U120" s="180"/>
      <c r="V120" s="182"/>
      <c r="W120" s="181"/>
      <c r="X120" s="75"/>
      <c r="Y120" s="76"/>
      <c r="Z120" s="77"/>
      <c r="AA120" s="78"/>
      <c r="AB120" s="79"/>
      <c r="AC120" s="79"/>
      <c r="AD120" s="79"/>
      <c r="AE120" s="77"/>
      <c r="AF120" s="139"/>
      <c r="AG120" s="139"/>
      <c r="AH120" s="139"/>
      <c r="AI120" s="80" t="str">
        <f>IF(AND(申込書!$C$90&lt;&gt;"▼プルダウンより選択してください",申込書!$C$90&lt;&gt;"",申込書!$P$90&lt;&gt;"YYYY/MM/DD",$G120&lt;&gt;""),申込書!$P$90,"")</f>
        <v/>
      </c>
      <c r="AJ120" s="81" t="str">
        <f>IF(AND(申込書!$C$90&lt;&gt;"▼プルダウンより選択してください",申込書!$C$90&lt;&gt;"",$G120&lt;&gt;""),申込書!$M$90,"")</f>
        <v/>
      </c>
      <c r="AK120" s="81" t="str">
        <f>IF($AI$3&lt;&gt;"コンテンツなし",IF(AND(申込書!$AH$4="GIGAスクールパック",SUM($P120,$R120)&lt;&gt;0),SUM($P120,$R120),IF(AND(申込書!$AH$4="SKY安心GIGAタブレット",SUM($T120,$V120)&lt;&gt;0),SUM($T120,$V120),"")),"")</f>
        <v/>
      </c>
      <c r="AL120" s="81" t="str">
        <f>IF($AI$3&lt;&gt;"コンテンツなし",IF(AND(申込書!$AH$4="GIGAスクールパック",SUM($Q120,$S120)&lt;&gt;0),SUM($Q120,$S120),IF(AND(申込書!$AH$4="SKY安心GIGAタブレット",SUM($U120,$W120)&lt;&gt;0),SUM($U120,$W120),"")),"")</f>
        <v/>
      </c>
      <c r="AM120" s="157"/>
      <c r="AN120" s="82"/>
      <c r="AO120" s="80" t="str">
        <f>IF(AND(申込書!$C$91&lt;&gt;"▼プルダウンより選択してください",申込書!$C$91&lt;&gt;"",申込書!$P$91&lt;&gt;"YYYY/MM/DD",$G120&lt;&gt;""),申込書!$P$91,"")</f>
        <v/>
      </c>
      <c r="AP120" s="81" t="str">
        <f>IF(AND(申込書!$C$91&lt;&gt;"▼プルダウンより選択してください",申込書!$C$91&lt;&gt;"",$G120&lt;&gt;""),申込書!$M$91,"")</f>
        <v/>
      </c>
      <c r="AQ120" s="81" t="str">
        <f>IF($AO$3&lt;&gt;"コンテンツなし",IF(AND(申込書!$AH$4="GIGAスクールパック",SUM($P120,$R120)&lt;&gt;0),SUM($P120,$R120),IF(AND(申込書!$AH$4="SKY安心GIGAタブレット",SUM($T120,$V120)&lt;&gt;0),SUM($T120,$V120),"")),"")</f>
        <v/>
      </c>
      <c r="AR120" s="81" t="str">
        <f>IF($AO$3&lt;&gt;"コンテンツなし",IF(AND(申込書!$AH$4="GIGAスクールパック",SUM($Q120,$S120)&lt;&gt;0),SUM($Q120,$S120),IF(AND(申込書!$AH$4="SKY安心GIGAタブレット",SUM($U120,$W120)&lt;&gt;0),SUM($U120,$W120),"")),"")</f>
        <v/>
      </c>
      <c r="AS120" s="157"/>
      <c r="AT120" s="82"/>
      <c r="AU120" s="80" t="str">
        <f>IF(AND(申込書!$C$92&lt;&gt;"▼プルダウンより選択してください",申込書!$C$92&lt;&gt;"",申込書!$P$92&lt;&gt;"YYYY/MM/DD",$G120&lt;&gt;""),申込書!$P$92,"")</f>
        <v/>
      </c>
      <c r="AV120" s="81" t="str">
        <f>IF(AND(申込書!$C$92&lt;&gt;"▼プルダウンより選択してください",申込書!$C$92&lt;&gt;"",$G120&lt;&gt;""),申込書!$M$92,"")</f>
        <v/>
      </c>
      <c r="AW120" s="81" t="str">
        <f>IF($AU$3&lt;&gt;"コンテンツなし",IF(AND(申込書!$AH$4="GIGAスクールパック",SUM($P120,$R120)&lt;&gt;0),SUM($P120,$R120),IF(AND(申込書!$AH$4="SKY安心GIGAタブレット",SUM($T120,$V120)&lt;&gt;0),SUM($T120,$V120),"")),"")</f>
        <v/>
      </c>
      <c r="AX120" s="81" t="str">
        <f>IF($AU$3&lt;&gt;"コンテンツなし",IF(AND(申込書!$AH$4="GIGAスクールパック",SUM($Q120,$S120)&lt;&gt;0),SUM($Q120,$S120),IF(AND(申込書!$AH$4="SKY安心GIGAタブレット",SUM($U120,$W120)&lt;&gt;0),SUM($U120,$W120),"")),"")</f>
        <v/>
      </c>
      <c r="AY120" s="157"/>
      <c r="AZ120" s="82"/>
      <c r="BA120" s="80" t="str">
        <f>IF(AND(申込書!$C$93&lt;&gt;"▼プルダウンより選択してください",申込書!$C$93&lt;&gt;"",申込書!$P$93&lt;&gt;"YYYY/MM/DD",$G120&lt;&gt;""),申込書!$P$93,"")</f>
        <v/>
      </c>
      <c r="BB120" s="81" t="str">
        <f>IF(AND(申込書!$C$93&lt;&gt;"▼プルダウンより選択してください",申込書!$C$93&lt;&gt;"",申込書!$M$93&gt;=1,$G120&lt;&gt;""),申込書!$M$93,"")</f>
        <v/>
      </c>
      <c r="BC120" s="81" t="str">
        <f>IF($BA$3&lt;&gt;"コンテンツなし",IF(AND(申込書!$AH$4="GIGAスクールパック",SUM($P120,$R120)&lt;&gt;0),SUM($P120,$R120),IF(AND(申込書!$AH$4="SKY安心GIGAタブレット",SUM($T120,$V120)&lt;&gt;0),SUM($T120,$V120),"")),"")</f>
        <v/>
      </c>
      <c r="BD120" s="81" t="str">
        <f>IF($BA$3&lt;&gt;"コンテンツなし",IF(AND(申込書!$AH$4="GIGAスクールパック",SUM($Q120,$S120)&lt;&gt;0),SUM($Q120,$S120),IF(AND(申込書!$AH$4="SKY安心GIGAタブレット",SUM($U120,$W120)&lt;&gt;0),SUM($U120,$W120),"")),"")</f>
        <v/>
      </c>
      <c r="BE120" s="157"/>
      <c r="BF120" s="82"/>
      <c r="BG120" s="80" t="str">
        <f>IF(AND(申込書!$C$94&lt;&gt;"▼プルダウンより選択してください",申込書!$C$94&lt;&gt;"",申込書!$P$94&lt;&gt;"YYYY/MM/DD",$G120&lt;&gt;""),申込書!$P$94,"")</f>
        <v/>
      </c>
      <c r="BH120" s="81" t="str">
        <f>IF(AND(申込書!$C$94&lt;&gt;"▼プルダウンより選択してください",申込書!$C$94&lt;&gt;"",$G120&lt;&gt;""),申込書!$M$94,"")</f>
        <v/>
      </c>
      <c r="BI120" s="81" t="str">
        <f>IF($BG$3&lt;&gt;"コンテンツなし",IF(AND(申込書!$AH$4="GIGAスクールパック",SUM($P120,$R120)&lt;&gt;0),SUM($P120,$R120),IF(AND(申込書!$AH$4="SKY安心GIGAタブレット",SUM($T120,$V120)&lt;&gt;0),SUM($T120,$V120),"")),"")</f>
        <v/>
      </c>
      <c r="BJ120" s="81" t="str">
        <f>IF($BG$3&lt;&gt;"コンテンツなし",IF(AND(申込書!$AH$4="GIGAスクールパック",SUM($Q120,$S120)&lt;&gt;0),SUM($Q120,$S120),IF(AND(申込書!$AH$4="SKY安心GIGAタブレット",SUM($U120,$W120)&lt;&gt;0),SUM($U120,$W120),"")),"")</f>
        <v/>
      </c>
      <c r="BK120" s="157"/>
      <c r="BL120" s="82"/>
      <c r="BM120" s="80" t="str">
        <f>IF(AND(申込書!$C$95&lt;&gt;"▼プルダウンより選択してください",申込書!$C$95&lt;&gt;"",申込書!$P$95&lt;&gt;"YYYY/MM/DD",$G120&lt;&gt;""),申込書!$P$95,"")</f>
        <v/>
      </c>
      <c r="BN120" s="81" t="str">
        <f>IF(AND(申込書!$C$95&lt;&gt;"▼プルダウンより選択してください",申込書!$C$95&lt;&gt;"",$G120&lt;&gt;""),申込書!$M$95,"")</f>
        <v/>
      </c>
      <c r="BO120" s="81" t="str">
        <f>IF($BM$3&lt;&gt;"コンテンツなし",IF(AND(申込書!$AH$4="GIGAスクールパック",SUM($P120,$R120)&lt;&gt;0),SUM($P120,$R120),IF(AND(申込書!$AH$4="SKY安心GIGAタブレット",SUM($T120,$V120)&lt;&gt;0),SUM($T120,$V120),"")),"")</f>
        <v/>
      </c>
      <c r="BP120" s="81" t="str">
        <f>IF($BM$3&lt;&gt;"コンテンツなし",IF(AND(申込書!$AH$4="GIGAスクールパック",SUM($Q120,$S120)&lt;&gt;0),SUM($Q120,$S120),IF(AND(申込書!$AH$4="SKY安心GIGAタブレット",SUM($U120,$W120)&lt;&gt;0),SUM($U120,$W120),"")),"")</f>
        <v/>
      </c>
      <c r="BQ120" s="157"/>
      <c r="BR120" s="82"/>
      <c r="BS120" s="80" t="str">
        <f>IF(AND(申込書!$C$96&lt;&gt;"▼プルダウンより選択してください",申込書!$C$96&lt;&gt;"",申込書!$P$96&lt;&gt;"YYYY/MM/DD",$G120&lt;&gt;""),申込書!$P$96,"")</f>
        <v/>
      </c>
      <c r="BT120" s="81" t="str">
        <f>IF(AND(申込書!$C$96&lt;&gt;"▼プルダウンより選択してください",申込書!$C$96&lt;&gt;"",$G120&lt;&gt;""),申込書!$M$96,"")</f>
        <v/>
      </c>
      <c r="BU120" s="81" t="str">
        <f>IF($BS$3&lt;&gt;"コンテンツなし",IF(AND(申込書!$AH$4="GIGAスクールパック",SUM($P120,$R120)&lt;&gt;0),SUM($P120,$R120),IF(AND(申込書!$AH$4="SKY安心GIGAタブレット",SUM($T120,$V120)&lt;&gt;0),SUM($T120,$V120),"")),"")</f>
        <v/>
      </c>
      <c r="BV120" s="81" t="str">
        <f>IF($BS$3&lt;&gt;"コンテンツなし",IF(AND(申込書!$AH$4="GIGAスクールパック",SUM($Q120,$S120)&lt;&gt;0),SUM($Q120,$S120),IF(AND(申込書!$AH$4="SKY安心GIGAタブレット",SUM($U120,$W120)&lt;&gt;0),SUM($U120,$W120),"")),"")</f>
        <v/>
      </c>
      <c r="BW120" s="157"/>
      <c r="BX120" s="82"/>
      <c r="BY120" s="80" t="str">
        <f>IF(AND(申込書!$C$97&lt;&gt;"▼プルダウンより選択してください",申込書!$C$97&lt;&gt;"",申込書!$P$97&lt;&gt;"YYYY/MM/DD",$G120&lt;&gt;""),申込書!$P$97,"")</f>
        <v/>
      </c>
      <c r="BZ120" s="81" t="str">
        <f>IF(AND(申込書!$C$97&lt;&gt;"▼プルダウンより選択してください",申込書!$C$97&lt;&gt;"",$G120&lt;&gt;""),申込書!$M$97,"")</f>
        <v/>
      </c>
      <c r="CA120" s="81" t="str">
        <f>IF($BY$3&lt;&gt;"コンテンツなし",IF(AND(申込書!$AH$4="GIGAスクールパック",SUM($P120,$R120)&lt;&gt;0),SUM($P120,$R120),IF(AND(申込書!$AH$4="SKY安心GIGAタブレット",SUM($T120,$V120)&lt;&gt;0),SUM($T120,$V120),"")),"")</f>
        <v/>
      </c>
      <c r="CB120" s="81" t="str">
        <f>IF($BY$3&lt;&gt;"コンテンツなし",IF(AND(申込書!$AH$4="GIGAスクールパック",SUM($Q120,$S120)&lt;&gt;0),SUM($Q120,$S120),IF(AND(申込書!$AH$4="SKY安心GIGAタブレット",SUM($U120,$W120)&lt;&gt;0),SUM($U120,$W120),"")),"")</f>
        <v/>
      </c>
      <c r="CC120" s="157"/>
      <c r="CD120" s="82"/>
      <c r="CE120" s="80" t="str">
        <f>IF(AND(申込書!$C$98&lt;&gt;"▼プルダウンより選択してください",申込書!$C$98&lt;&gt;"",申込書!$P$98&lt;&gt;"YYYY/MM/DD",$G120&lt;&gt;""),申込書!$P$98,"")</f>
        <v/>
      </c>
      <c r="CF120" s="81" t="str">
        <f>IF(AND(申込書!$C$98&lt;&gt;"▼プルダウンより選択してください",申込書!$C$98&lt;&gt;"",$G120&lt;&gt;""),申込書!$M$98,"")</f>
        <v/>
      </c>
      <c r="CG120" s="81" t="str">
        <f>IF($CE$3&lt;&gt;"コンテンツなし",IF(AND(申込書!$AH$4="GIGAスクールパック",SUM($P120,$R120)&lt;&gt;0),SUM($P120,$R120),IF(AND(申込書!$AH$4="SKY安心GIGAタブレット",SUM($T120,$V120)&lt;&gt;0),SUM($T120,$V120),"")),"")</f>
        <v/>
      </c>
      <c r="CH120" s="81" t="str">
        <f>IF($CE$3&lt;&gt;"コンテンツなし",IF(AND(申込書!$AH$4="GIGAスクールパック",SUM($Q120,$S120)&lt;&gt;0),SUM($Q120,$S120),IF(AND(申込書!$AH$4="SKY安心GIGAタブレット",SUM($U120,$W120)&lt;&gt;0),SUM($U120,$W120),"")),"")</f>
        <v/>
      </c>
      <c r="CI120" s="157"/>
      <c r="CJ120" s="82"/>
      <c r="CK120" s="80" t="str">
        <f>IF(AND(申込書!$C$99&lt;&gt;"▼プルダウンより選択してください",申込書!$C$99&lt;&gt;"",申込書!$P$99&lt;&gt;"YYYY/MM/DD",$G120&lt;&gt;""),申込書!$P$99,"")</f>
        <v/>
      </c>
      <c r="CL120" s="81" t="str">
        <f>IF(AND(申込書!$C$99&lt;&gt;"▼プルダウンより選択してください",申込書!$C$99&lt;&gt;"",$G120&lt;&gt;""),申込書!$M$99,"")</f>
        <v/>
      </c>
      <c r="CM120" s="81" t="str">
        <f>IF($CK$3&lt;&gt;"コンテンツなし",IF(AND(申込書!$AH$4="GIGAスクールパック",SUM($P120,$R120)&lt;&gt;0),SUM($P120,$R120),IF(AND(申込書!$AH$4="SKY安心GIGAタブレット",SUM($T120,$V120)&lt;&gt;0),SUM($T120,$V120),"")),"")</f>
        <v/>
      </c>
      <c r="CN120" s="81" t="str">
        <f>IF($CK$3&lt;&gt;"コンテンツなし",IF(AND(申込書!$AH$4="GIGAスクールパック",SUM($Q120,$S120)&lt;&gt;0),SUM($Q120,$S120),IF(AND(申込書!$AH$4="SKY安心GIGAタブレット",SUM($U120,$W120)&lt;&gt;0),SUM($U120,$W120),"")),"")</f>
        <v/>
      </c>
      <c r="CO120" s="157"/>
      <c r="CP120" s="82"/>
      <c r="CQ120" s="80" t="str">
        <f>IF(AND(申込書!$C$100&lt;&gt;"▼プルダウンより選択してください",申込書!$C$100&lt;&gt;"",申込書!$P$100&lt;&gt;"YYYY/MM/DD",$G120&lt;&gt;""),申込書!$P$100,"")</f>
        <v/>
      </c>
      <c r="CR120" s="81" t="str">
        <f>IF(AND(申込書!$C$100&lt;&gt;"▼プルダウンより選択してください",申込書!$C$100&lt;&gt;"",$G120&lt;&gt;""),申込書!$M$100,"")</f>
        <v/>
      </c>
      <c r="CS120" s="81" t="str">
        <f>IF($CQ$3&lt;&gt;"コンテンツなし",IF(AND(申込書!$AH$4="GIGAスクールパック",SUM($P120,$R120)&lt;&gt;0),SUM($P120,$R120),IF(AND(申込書!$AH$4="SKY安心GIGAタブレット",SUM($T120,$V120)&lt;&gt;0),SUM($T120,$V120),"")),"")</f>
        <v/>
      </c>
      <c r="CT120" s="81" t="str">
        <f>IF($CQ$3&lt;&gt;"コンテンツなし",IF(AND(申込書!$AH$4="GIGAスクールパック",SUM($Q120,$S120)&lt;&gt;0),SUM($Q120,$S120),IF(AND(申込書!$AH$4="SKY安心GIGAタブレット",SUM($U120,$W120)&lt;&gt;0),SUM($U120,$W120),"")),"")</f>
        <v/>
      </c>
      <c r="CU120" s="81"/>
      <c r="CV120" s="82"/>
      <c r="CW120" s="80" t="str">
        <f>IF(AND(申込書!$C$101&lt;&gt;"▼プルダウンより選択してください",申込書!$C$101&lt;&gt;"",申込書!$P$101&lt;&gt;"YYYY/MM/DD",$G120&lt;&gt;""),申込書!$P$101,"")</f>
        <v/>
      </c>
      <c r="CX120" s="81" t="str">
        <f>IF(AND(申込書!$C$101&lt;&gt;"▼プルダウンより選択してください",申込書!$C$101&lt;&gt;"",$G120&lt;&gt;""),申込書!$M$101,"")</f>
        <v/>
      </c>
      <c r="CY120" s="81" t="str">
        <f>IF($CW$3&lt;&gt;"コンテンツなし",IF(AND(申込書!$AH$4="GIGAスクールパック",SUM($P120,$R120)&lt;&gt;0),SUM($P120,$R120),IF(AND(申込書!$AH$4="SKY安心GIGAタブレット",SUM($T120,$V120)&lt;&gt;0),SUM($T120,$V120),"")),"")</f>
        <v/>
      </c>
      <c r="CZ120" s="81" t="str">
        <f>IF($CW$3&lt;&gt;"コンテンツなし",IF(AND(申込書!$AH$4="GIGAスクールパック",SUM($Q120,$S120)&lt;&gt;0),SUM($Q120,$S120),IF(AND(申込書!$AH$4="SKY安心GIGAタブレット",SUM($U120,$W120)&lt;&gt;0),SUM($U120,$W120),"")),"")</f>
        <v/>
      </c>
      <c r="DA120" s="81"/>
      <c r="DB120" s="82"/>
      <c r="DC120" s="80" t="str">
        <f>IF(AND(申込書!$C$102&lt;&gt;"▼プルダウンより選択してください",申込書!$C$102&lt;&gt;"",申込書!$P$102&lt;&gt;"YYYY/MM/DD",$G120&lt;&gt;""),申込書!$P$102,"")</f>
        <v/>
      </c>
      <c r="DD120" s="81" t="str">
        <f>IF(AND(申込書!$C$102&lt;&gt;"▼プルダウンより選択してください",申込書!$C$102&lt;&gt;"",$G120&lt;&gt;""),申込書!$M$102,"")</f>
        <v/>
      </c>
      <c r="DE120" s="81" t="str">
        <f>IF($DC$3&lt;&gt;"コンテンツなし",IF(AND(申込書!$AH$4="GIGAスクールパック",SUM($P120,$R120)&lt;&gt;0),SUM($P120,$R120),IF(AND(申込書!$AH$4="SKY安心GIGAタブレット",SUM($T120,$V120)&lt;&gt;0),SUM($T120,$V120),"")),"")</f>
        <v/>
      </c>
      <c r="DF120" s="81" t="str">
        <f>IF($DC$3&lt;&gt;"コンテンツなし",IF(AND(申込書!$AH$4="GIGAスクールパック",SUM($Q120,$S120)&lt;&gt;0),SUM($Q120,$S120),IF(AND(申込書!$AH$4="SKY安心GIGAタブレット",SUM($U120,$W120)&lt;&gt;0),SUM($U120,$W120),"")),"")</f>
        <v/>
      </c>
      <c r="DG120" s="81"/>
      <c r="DH120" s="82"/>
      <c r="DI120" s="80" t="str">
        <f>IF(AND(申込書!$C$103&lt;&gt;"▼プルダウンより選択してください",申込書!$C$103&lt;&gt;"",申込書!$P$103&lt;&gt;"YYYY/MM/DD",$G120&lt;&gt;""),申込書!$P$103,"")</f>
        <v/>
      </c>
      <c r="DJ120" s="81" t="str">
        <f>IF(AND(申込書!$C$103&lt;&gt;"▼プルダウンより選択してください",申込書!$C$103&lt;&gt;"",$G120&lt;&gt;""),申込書!$M$103,"")</f>
        <v/>
      </c>
      <c r="DK120" s="81" t="str">
        <f>IF($DI$3&lt;&gt;"コンテンツなし",IF(AND(申込書!$AH$4="GIGAスクールパック",SUM($P120,$R120)&lt;&gt;0),SUM($P120,$R120),IF(AND(申込書!$AH$4="SKY安心GIGAタブレット",SUM($T120,$V120)&lt;&gt;0),SUM($T120,$V120),"")),"")</f>
        <v/>
      </c>
      <c r="DL120" s="81" t="str">
        <f>IF($DI$3&lt;&gt;"コンテンツなし",IF(AND(申込書!$AH$4="GIGAスクールパック",SUM($Q120,$S120)&lt;&gt;0),SUM($Q120,$S120),IF(AND(申込書!$AH$4="SKY安心GIGAタブレット",SUM($U120,$W120)&lt;&gt;0),SUM($U120,$W120),"")),"")</f>
        <v/>
      </c>
      <c r="DM120" s="81"/>
      <c r="DN120" s="82"/>
      <c r="DO120" s="80" t="str">
        <f>IF(AND(申込書!$C$104&lt;&gt;"▼プルダウンより選択してください",申込書!$C$104&lt;&gt;"",申込書!$P$104&lt;&gt;"YYYY/MM/DD",$G120&lt;&gt;""),申込書!$P$104,"")</f>
        <v/>
      </c>
      <c r="DP120" s="81" t="str">
        <f>IF(AND(申込書!$C$104&lt;&gt;"▼プルダウンより選択してください",申込書!$C$104&lt;&gt;"",$G120&lt;&gt;""),申込書!$M$104,"")</f>
        <v/>
      </c>
      <c r="DQ120" s="81" t="str">
        <f>IF($DO$3&lt;&gt;"コンテンツなし",IF(AND(申込書!$AH$4="GIGAスクールパック",SUM($P120,$R120)&lt;&gt;0),SUM($P120,$R120),IF(AND(申込書!$AH$4="SKY安心GIGAタブレット",SUM($T120,$V120)&lt;&gt;0),SUM($T120,$V120),"")),"")</f>
        <v/>
      </c>
      <c r="DR120" s="81" t="str">
        <f>IF($DO$3&lt;&gt;"コンテンツなし",IF(AND(申込書!$AH$4="GIGAスクールパック",SUM($Q120,$S120)&lt;&gt;0),SUM($Q120,$S120),IF(AND(申込書!$AH$4="SKY安心GIGAタブレット",SUM($U120,$W120)&lt;&gt;0),SUM($U120,$W120),"")),"")</f>
        <v/>
      </c>
      <c r="DS120" s="81"/>
      <c r="DT120" s="82"/>
      <c r="DU120" s="80" t="str">
        <f>IF(AND(申込書!$C$105&lt;&gt;"▼プルダウンより選択してください",申込書!$C$105&lt;&gt;"",申込書!$P$105&lt;&gt;"YYYY/MM/DD",$G120&lt;&gt;""),申込書!$P$105,"")</f>
        <v/>
      </c>
      <c r="DV120" s="81" t="str">
        <f>IF(AND(申込書!$C$105&lt;&gt;"▼プルダウンより選択してください",申込書!$C$105&lt;&gt;"",$G120&lt;&gt;""),申込書!$M$105,"")</f>
        <v/>
      </c>
      <c r="DW120" s="81" t="str">
        <f>IF($DU$3&lt;&gt;"コンテンツなし",IF(AND(申込書!$AH$4="GIGAスクールパック",SUM($P120,$R120)&lt;&gt;0),SUM($P120,$R120),IF(AND(申込書!$AH$4="SKY安心GIGAタブレット",SUM($T120,$V120)&lt;&gt;0),SUM($T120,$V120),"")),"")</f>
        <v/>
      </c>
      <c r="DX120" s="81" t="str">
        <f>IF($DU$3&lt;&gt;"コンテンツなし",IF(AND(申込書!$AH$4="GIGAスクールパック",SUM($Q120,$S120)&lt;&gt;0),SUM($Q120,$S120),IF(AND(申込書!$AH$4="SKY安心GIGAタブレット",SUM($U120,$W120)&lt;&gt;0),SUM($U120,$W120),"")),"")</f>
        <v/>
      </c>
      <c r="DY120" s="157"/>
      <c r="DZ120" s="82"/>
      <c r="EA120" s="80" t="str">
        <f>IF(AND(申込書!$C$106&lt;&gt;"▼プルダウンより選択してください",申込書!$C$106&lt;&gt;"",申込書!$P$106&lt;&gt;"YYYY/MM/DD",$G120&lt;&gt;""),申込書!$P$106,"")</f>
        <v/>
      </c>
      <c r="EB120" s="81" t="str">
        <f>IF(AND(申込書!$C$106&lt;&gt;"▼プルダウンより選択してください",申込書!$C$106&lt;&gt;"",$G120&lt;&gt;""),申込書!$M$106,"")</f>
        <v/>
      </c>
      <c r="EC120" s="81" t="str">
        <f>IF($EA$3&lt;&gt;"コンテンツなし",IF(AND(申込書!$AH$4="GIGAスクールパック",SUM($P120,$R120)&lt;&gt;0),SUM($P120,$R120),IF(AND(申込書!$AH$4="SKY安心GIGAタブレット",SUM($T120,$V120)&lt;&gt;0),SUM($T120,$V120),"")),"")</f>
        <v/>
      </c>
      <c r="ED120" s="81" t="str">
        <f>IF($EA$3&lt;&gt;"コンテンツなし",IF(AND(申込書!$AH$4="GIGAスクールパック",SUM($Q120,$S120)&lt;&gt;0),SUM($Q120,$S120),IF(AND(申込書!$AH$4="SKY安心GIGAタブレット",SUM($U120,$W120)&lt;&gt;0),SUM($U120,$W120),"")),"")</f>
        <v/>
      </c>
      <c r="EE120" s="157"/>
      <c r="EF120" s="82"/>
      <c r="EG120" s="80" t="str">
        <f>IF(AND(申込書!$C$107&lt;&gt;"▼プルダウンより選択してください",申込書!$C$107&lt;&gt;"",申込書!$P$107&lt;&gt;"YYYY/MM/DD",$G120&lt;&gt;""),申込書!$P$107,"")</f>
        <v/>
      </c>
      <c r="EH120" s="81" t="str">
        <f>IF(AND(申込書!$C$107&lt;&gt;"▼プルダウンより選択してください",申込書!$C$107&lt;&gt;"",$G120&lt;&gt;""),申込書!$M$107,"")</f>
        <v/>
      </c>
      <c r="EI120" s="81" t="str">
        <f>IF($EG$3&lt;&gt;"コンテンツなし",IF(AND(申込書!$AH$4="GIGAスクールパック",SUM($P120,$R120)&lt;&gt;0),SUM($P120,$R120),IF(AND(申込書!$AH$4="SKY安心GIGAタブレット",SUM($T120,$V120)&lt;&gt;0),SUM($T120,$V120),"")),"")</f>
        <v/>
      </c>
      <c r="EJ120" s="81" t="str">
        <f>IF($EG$3&lt;&gt;"コンテンツなし",IF(AND(申込書!$AH$4="GIGAスクールパック",SUM($Q120,$S120)&lt;&gt;0),SUM($Q120,$S120),IF(AND(申込書!$AH$4="SKY安心GIGAタブレット",SUM($U120,$W120)&lt;&gt;0),SUM($U120,$W120),"")),"")</f>
        <v/>
      </c>
      <c r="EK120" s="157"/>
      <c r="EL120" s="82"/>
      <c r="EM120" s="80" t="str">
        <f>IF(AND(申込書!$C$108&lt;&gt;"▼プルダウンより選択してください",申込書!$C$108&lt;&gt;"",申込書!$P$108&lt;&gt;"YYYY/MM/DD",$G120&lt;&gt;""),申込書!$P$108,"")</f>
        <v/>
      </c>
      <c r="EN120" s="81" t="str">
        <f>IF(AND(申込書!$C$108&lt;&gt;"▼プルダウンより選択してください",申込書!$C$108&lt;&gt;"",$G120&lt;&gt;""),申込書!$M$108,"")</f>
        <v/>
      </c>
      <c r="EO120" s="81" t="str">
        <f>IF($EM$3&lt;&gt;"コンテンツなし",IF(AND(申込書!$AH$4="GIGAスクールパック",SUM($P120,$R120)&lt;&gt;0),SUM($P120,$R120),IF(AND(申込書!$AH$4="SKY安心GIGAタブレット",SUM($T120,$V120)&lt;&gt;0),SUM($T120,$V120),"")),"")</f>
        <v/>
      </c>
      <c r="EP120" s="81" t="str">
        <f>IF($EM$3&lt;&gt;"コンテンツなし",IF(AND(申込書!$AH$4="GIGAスクールパック",SUM($Q120,$S120)&lt;&gt;0),SUM($Q120,$S120),IF(AND(申込書!$AH$4="SKY安心GIGAタブレット",SUM($U120,$W120)&lt;&gt;0),SUM($U120,$W120),"")),"")</f>
        <v/>
      </c>
      <c r="EQ120" s="157"/>
      <c r="ER120" s="82"/>
      <c r="ES120" s="80" t="str">
        <f>IF(AND(申込書!$C$109&lt;&gt;"▼プルダウンより選択してください",申込書!$C$109&lt;&gt;"",申込書!$P$109&lt;&gt;"YYYY/MM/DD",$G120&lt;&gt;""),申込書!$P$109,"")</f>
        <v/>
      </c>
      <c r="ET120" s="81" t="str">
        <f>IF(AND(申込書!$C$109&lt;&gt;"▼プルダウンより選択してください",申込書!$C$109&lt;&gt;"",$G120&lt;&gt;""),申込書!$M$109,"")</f>
        <v/>
      </c>
      <c r="EU120" s="81" t="str">
        <f>IF($ES$3&lt;&gt;"コンテンツなし",IF(AND(申込書!$AH$4="GIGAスクールパック",SUM($P120,$R120)&lt;&gt;0),SUM($P120,$R120),IF(AND(申込書!$AH$4="SKY安心GIGAタブレット",SUM($T120,$V120)&lt;&gt;0),SUM($T120,$V120),"")),"")</f>
        <v/>
      </c>
      <c r="EV120" s="81" t="str">
        <f>IF($ES$3&lt;&gt;"コンテンツなし",IF(AND(申込書!$AH$4="GIGAスクールパック",SUM($Q120,$S120)&lt;&gt;0),SUM($Q120,$S120),IF(AND(申込書!$AH$4="SKY安心GIGAタブレット",SUM($U120,$W120)&lt;&gt;0),SUM($U120,$W120),"")),"")</f>
        <v/>
      </c>
      <c r="EW120" s="157"/>
      <c r="EX120" s="82"/>
      <c r="EY120" s="80" t="str">
        <f>IF(AND(申込書!$C$110&lt;&gt;"▼プルダウンより選択してください",申込書!$C$110&lt;&gt;"",申込書!$P$110&lt;&gt;"YYYY/MM/DD",$G120&lt;&gt;""),申込書!$P$110,"")</f>
        <v/>
      </c>
      <c r="EZ120" s="81" t="str">
        <f>IF(AND(申込書!$C$110&lt;&gt;"▼プルダウンより選択してください",申込書!$C$110&lt;&gt;"",$G120&lt;&gt;""),申込書!$M$110,"")</f>
        <v/>
      </c>
      <c r="FA120" s="81" t="str">
        <f>IF($EY$3&lt;&gt;"コンテンツなし",IF(AND(申込書!$AH$4="GIGAスクールパック",SUM($P120,$R120)&lt;&gt;0),SUM($P120,$R120),IF(AND(申込書!$AH$4="SKY安心GIGAタブレット",SUM($T120,$V120)&lt;&gt;0),SUM($T120,$V120),"")),"")</f>
        <v/>
      </c>
      <c r="FB120" s="81" t="str">
        <f>IF($EY$3&lt;&gt;"コンテンツなし",IF(AND(申込書!$AH$4="GIGAスクールパック",SUM($Q120,$S120)&lt;&gt;0),SUM($Q120,$S120),IF(AND(申込書!$AH$4="SKY安心GIGAタブレット",SUM($U120,$W120)&lt;&gt;0),SUM($U120,$W120),"")),"")</f>
        <v/>
      </c>
      <c r="FC120" s="157"/>
      <c r="FD120" s="82"/>
      <c r="FE120" s="80" t="str">
        <f>IF(AND(申込書!$C$111&lt;&gt;"▼プルダウンより選択してください",申込書!$C$111&lt;&gt;"",申込書!$P$111&lt;&gt;"YYYY/MM/DD",$G120&lt;&gt;""),申込書!$P$111,"")</f>
        <v/>
      </c>
      <c r="FF120" s="81" t="str">
        <f>IF(AND(申込書!$C$111&lt;&gt;"▼プルダウンより選択してください",申込書!$C$111&lt;&gt;"",$G120&lt;&gt;""),申込書!$M$111,"")</f>
        <v/>
      </c>
      <c r="FG120" s="81" t="str">
        <f>IF($FE$3&lt;&gt;"コンテンツなし",IF(AND(申込書!$AH$4="GIGAスクールパック",SUM($P120,$R120)&lt;&gt;0),SUM($P120,$R120),IF(AND(申込書!$AH$4="SKY安心GIGAタブレット",SUM($T120,$V120)&lt;&gt;0),SUM($T120,$V120),"")),"")</f>
        <v/>
      </c>
      <c r="FH120" s="81" t="str">
        <f>IF($FE$3&lt;&gt;"コンテンツなし",IF(AND(申込書!$AH$4="GIGAスクールパック",SUM($Q120,$S120)&lt;&gt;0),SUM($Q120,$S120),IF(AND(申込書!$AH$4="SKY安心GIGAタブレット",SUM($U120,$W120)&lt;&gt;0),SUM($U120,$W120),"")),"")</f>
        <v/>
      </c>
      <c r="FI120" s="157"/>
      <c r="FJ120" s="82"/>
      <c r="FK120" s="80" t="str">
        <f>IF(AND(申込書!$C$112&lt;&gt;"▼プルダウンより選択してください",申込書!$C$112&lt;&gt;"",申込書!$P$112&lt;&gt;"YYYY/MM/DD",$G120&lt;&gt;""),申込書!$P$112,"")</f>
        <v/>
      </c>
      <c r="FL120" s="81" t="str">
        <f>IF(AND(申込書!$C$112&lt;&gt;"▼プルダウンより選択してください",申込書!$C$112&lt;&gt;"",$G120&lt;&gt;""),申込書!$M$112,"")</f>
        <v/>
      </c>
      <c r="FM120" s="81" t="str">
        <f>IF($FK$3&lt;&gt;"コンテンツなし",IF(AND(申込書!$AH$4="GIGAスクールパック",SUM($P120,$R120)&lt;&gt;0),SUM($P120,$R120),IF(AND(申込書!$AH$4="SKY安心GIGAタブレット",SUM($T120,$V120)&lt;&gt;0),SUM($T120,$V120),"")),"")</f>
        <v/>
      </c>
      <c r="FN120" s="81" t="str">
        <f>IF($FK$3&lt;&gt;"コンテンツなし",IF(AND(申込書!$AH$4="GIGAスクールパック",SUM($Q120,$S120)&lt;&gt;0),SUM($Q120,$S120),IF(AND(申込書!$AH$4="SKY安心GIGAタブレット",SUM($U120,$W120)&lt;&gt;0),SUM($U120,$W120),"")),"")</f>
        <v/>
      </c>
      <c r="FO120" s="157"/>
      <c r="FP120" s="82"/>
      <c r="FQ120" s="80" t="str">
        <f>IF(AND(申込書!$C$113&lt;&gt;"▼プルダウンより選択してください",申込書!$C$113&lt;&gt;"",申込書!$P$113&lt;&gt;"YYYY/MM/DD",$G120&lt;&gt;""),申込書!$P$113,"")</f>
        <v/>
      </c>
      <c r="FR120" s="81" t="str">
        <f>IF(AND(申込書!$C$113&lt;&gt;"▼プルダウンより選択してください",申込書!$C$113&lt;&gt;"",$G120&lt;&gt;""),申込書!$M$113,"")</f>
        <v/>
      </c>
      <c r="FS120" s="81" t="str">
        <f>IF($FQ$3&lt;&gt;"コンテンツなし",IF(AND(申込書!$AH$4="GIGAスクールパック",SUM($P120,$R120)&lt;&gt;0),SUM($P120,$R120),IF(AND(申込書!$AH$4="SKY安心GIGAタブレット",SUM($T120,$V120)&lt;&gt;0),SUM($T120,$V120),"")),"")</f>
        <v/>
      </c>
      <c r="FT120" s="81" t="str">
        <f>IF($FQ$3&lt;&gt;"コンテンツなし",IF(AND(申込書!$AH$4="GIGAスクールパック",SUM($Q120,$S120)&lt;&gt;0),SUM($Q120,$S120),IF(AND(申込書!$AH$4="SKY安心GIGAタブレット",SUM($U120,$W120)&lt;&gt;0),SUM($U120,$W120),"")),"")</f>
        <v/>
      </c>
      <c r="FU120" s="157"/>
      <c r="FV120" s="82"/>
      <c r="FW120" s="80" t="str">
        <f>IF(AND(申込書!$C$114&lt;&gt;"▼プルダウンより選択してください",申込書!$C$114&lt;&gt;"",申込書!$P$114&lt;&gt;"YYYY/MM/DD",$G120&lt;&gt;""),申込書!$P$114,"")</f>
        <v/>
      </c>
      <c r="FX120" s="81" t="str">
        <f>IF(AND(申込書!$C$114&lt;&gt;"▼プルダウンより選択してください",申込書!$C$114&lt;&gt;"",$G120&lt;&gt;""),申込書!$M$114,"")</f>
        <v/>
      </c>
      <c r="FY120" s="81" t="str">
        <f>IF($FW$3&lt;&gt;"コンテンツなし",IF(AND(申込書!$AH$4="GIGAスクールパック",SUM($P120,$R120)&lt;&gt;0),SUM($P120,$R120),IF(AND(申込書!$AH$4="SKY安心GIGAタブレット",SUM($T120,$V120)&lt;&gt;0),SUM($T120,$V120),"")),"")</f>
        <v/>
      </c>
      <c r="FZ120" s="81" t="str">
        <f>IF($FW$3&lt;&gt;"コンテンツなし",IF(AND(申込書!$AH$4="GIGAスクールパック",SUM($Q120,$S120)&lt;&gt;0),SUM($Q120,$S120),IF(AND(申込書!$AH$4="SKY安心GIGAタブレット",SUM($U120,$W120)&lt;&gt;0),SUM($U120,$W120),"")),"")</f>
        <v/>
      </c>
      <c r="GA120" s="157"/>
      <c r="GB120" s="82"/>
      <c r="GC120" s="80" t="str">
        <f>IF(AND(申込書!$C$115&lt;&gt;"▼プルダウンより選択してください",申込書!$C$115&lt;&gt;"",申込書!$P$115&lt;&gt;"YYYY/MM/DD",$G120&lt;&gt;""),申込書!$P$115,"")</f>
        <v/>
      </c>
      <c r="GD120" s="81" t="str">
        <f>IF(AND(申込書!$C$115&lt;&gt;"▼プルダウンより選択してください",申込書!$C$115&lt;&gt;"",$G120&lt;&gt;""),申込書!$M$115,"")</f>
        <v/>
      </c>
      <c r="GE120" s="81" t="str">
        <f>IF($GC$3&lt;&gt;"コンテンツなし",IF(AND(申込書!$AH$4="GIGAスクールパック",SUM($P120,$R120)&lt;&gt;0),SUM($P120,$R120),IF(AND(申込書!$AH$4="SKY安心GIGAタブレット",SUM($T120,$V120)&lt;&gt;0),SUM($T120,$V120),"")),"")</f>
        <v/>
      </c>
      <c r="GF120" s="81" t="str">
        <f>IF($GC$3&lt;&gt;"コンテンツなし",IF(AND(申込書!$AH$4="GIGAスクールパック",SUM($Q120,$S120)&lt;&gt;0),SUM($Q120,$S120),IF(AND(申込書!$AH$4="SKY安心GIGAタブレット",SUM($U120,$W120)&lt;&gt;0),SUM($U120,$W120),"")),"")</f>
        <v/>
      </c>
      <c r="GG120" s="157"/>
      <c r="GH120" s="82"/>
      <c r="GI120" s="80" t="str">
        <f>IF(AND(申込書!$C$116&lt;&gt;"▼プルダウンより選択してください",申込書!$C$116&lt;&gt;"",申込書!$P$116&lt;&gt;"YYYY/MM/DD",$G120&lt;&gt;""),申込書!$P$116,"")</f>
        <v/>
      </c>
      <c r="GJ120" s="81" t="str">
        <f>IF(AND(申込書!$C$116&lt;&gt;"▼プルダウンより選択してください",申込書!$C$116&lt;&gt;"",$G120&lt;&gt;""),申込書!$M$116,"")</f>
        <v/>
      </c>
      <c r="GK120" s="81" t="str">
        <f>IF($GI$3&lt;&gt;"コンテンツなし",IF(AND(申込書!$AH$4="GIGAスクールパック",SUM($P120,$R120)&lt;&gt;0),SUM($P120,$R120),IF(AND(申込書!$AH$4="SKY安心GIGAタブレット",SUM($T120,$V120)&lt;&gt;0),SUM($T120,$V120),"")),"")</f>
        <v/>
      </c>
      <c r="GL120" s="81" t="str">
        <f>IF($GI$3&lt;&gt;"コンテンツなし",IF(AND(申込書!$AH$4="GIGAスクールパック",SUM($Q120,$S120)&lt;&gt;0),SUM($Q120,$S120),IF(AND(申込書!$AH$4="SKY安心GIGAタブレット",SUM($U120,$W120)&lt;&gt;0),SUM($U120,$W120),"")),"")</f>
        <v/>
      </c>
      <c r="GM120" s="157"/>
      <c r="GN120" s="82"/>
      <c r="GO120" s="80" t="str">
        <f>IF(AND(申込書!$C$117&lt;&gt;"▼プルダウンより選択してください",申込書!$C$117&lt;&gt;"",申込書!$P$117&lt;&gt;"YYYY/MM/DD",$G120&lt;&gt;""),申込書!$P$117,"")</f>
        <v/>
      </c>
      <c r="GP120" s="81" t="str">
        <f>IF(AND(申込書!$C$117&lt;&gt;"▼プルダウンより選択してください",申込書!$C$117&lt;&gt;"",$G120&lt;&gt;""),申込書!$M$117,"")</f>
        <v/>
      </c>
      <c r="GQ120" s="81" t="str">
        <f>IF($GO$3&lt;&gt;"コンテンツなし",IF(AND(申込書!$AH$4="GIGAスクールパック",SUM($P120,$R120)&lt;&gt;0),SUM($P120,$R120),IF(AND(申込書!$AH$4="SKY安心GIGAタブレット",SUM($T120,$V120)&lt;&gt;0),SUM($T120,$V120),"")),"")</f>
        <v/>
      </c>
      <c r="GR120" s="81" t="str">
        <f>IF($GO$3&lt;&gt;"コンテンツなし",IF(AND(申込書!$AH$4="GIGAスクールパック",SUM($Q120,$S120)&lt;&gt;0),SUM($Q120,$S120),IF(AND(申込書!$AH$4="SKY安心GIGAタブレット",SUM($U120,$W120)&lt;&gt;0),SUM($U120,$W120),"")),"")</f>
        <v/>
      </c>
      <c r="GS120" s="157"/>
      <c r="GT120" s="82"/>
      <c r="GU120" s="80" t="str">
        <f>IF(AND(申込書!$C$118&lt;&gt;"▼プルダウンより選択してください",申込書!$C$118&lt;&gt;"",申込書!$P$118&lt;&gt;"YYYY/MM/DD",$G120&lt;&gt;""),申込書!$P$118,"")</f>
        <v/>
      </c>
      <c r="GV120" s="81" t="str">
        <f>IF(AND(申込書!$C$118&lt;&gt;"▼プルダウンより選択してください",申込書!$C$118&lt;&gt;"",$G120&lt;&gt;""),申込書!$M$118,"")</f>
        <v/>
      </c>
      <c r="GW120" s="81" t="str">
        <f>IF($GU$3&lt;&gt;"コンテンツなし",IF(AND(申込書!$AH$4="GIGAスクールパック",SUM($P120,$R120)&lt;&gt;0),SUM($P120,$R120),IF(AND(申込書!$AH$4="SKY安心GIGAタブレット",SUM($T120,$V120)&lt;&gt;0),SUM($T120,$V120),"")),"")</f>
        <v/>
      </c>
      <c r="GX120" s="81" t="str">
        <f>IF($GU$3&lt;&gt;"コンテンツなし",IF(AND(申込書!$AH$4="GIGAスクールパック",SUM($Q120,$S120)&lt;&gt;0),SUM($Q120,$S120),IF(AND(申込書!$AH$4="SKY安心GIGAタブレット",SUM($U120,$W120)&lt;&gt;0),SUM($U120,$W120),"")),"")</f>
        <v/>
      </c>
      <c r="GY120" s="157"/>
      <c r="GZ120" s="82"/>
      <c r="HA120" s="80" t="str">
        <f>IF(AND(申込書!$C$119&lt;&gt;"▼プルダウンより選択してください",申込書!$C$119&lt;&gt;"",申込書!$P$119&lt;&gt;"YYYY/MM/DD",$G120&lt;&gt;""),申込書!$P$119,"")</f>
        <v/>
      </c>
      <c r="HB120" s="81" t="str">
        <f>IF(AND(申込書!$C$119&lt;&gt;"▼プルダウンより選択してください",申込書!$C$119&lt;&gt;"",$G120&lt;&gt;""),申込書!$M$119,"")</f>
        <v/>
      </c>
      <c r="HC120" s="81" t="str">
        <f>IF($HA$3&lt;&gt;"コンテンツなし",IF(AND(申込書!$AH$4="GIGAスクールパック",SUM($P120,$R120)&lt;&gt;0),SUM($P120,$R120),IF(AND(申込書!$AH$4="SKY安心GIGAタブレット",SUM($T120,$V120)&lt;&gt;0),SUM($T120,$V120),"")),"")</f>
        <v/>
      </c>
      <c r="HD120" s="81" t="str">
        <f>IF($HA$3&lt;&gt;"コンテンツなし",IF(AND(申込書!$AH$4="GIGAスクールパック",SUM($Q120,$S120)&lt;&gt;0),SUM($Q120,$S120),IF(AND(申込書!$AH$4="SKY安心GIGAタブレット",SUM($U120,$W120)&lt;&gt;0),SUM($U120,$W120),"")),"")</f>
        <v/>
      </c>
      <c r="HE120" s="157"/>
      <c r="HF120" s="82"/>
      <c r="HG120" s="83"/>
    </row>
    <row r="121" spans="2:215" ht="26.85" customHeight="1">
      <c r="B121" s="62">
        <f t="shared" si="1"/>
        <v>116</v>
      </c>
      <c r="C121" s="63"/>
      <c r="D121" s="64"/>
      <c r="E121" s="207"/>
      <c r="F121" s="65"/>
      <c r="G121" s="66"/>
      <c r="H121" s="67"/>
      <c r="I121" s="68"/>
      <c r="J121" s="69"/>
      <c r="K121" s="70"/>
      <c r="L121" s="71"/>
      <c r="M121" s="72"/>
      <c r="N121" s="73"/>
      <c r="O121" s="74"/>
      <c r="P121" s="179"/>
      <c r="Q121" s="180"/>
      <c r="R121" s="180"/>
      <c r="S121" s="181"/>
      <c r="T121" s="179"/>
      <c r="U121" s="180"/>
      <c r="V121" s="182"/>
      <c r="W121" s="181"/>
      <c r="X121" s="75"/>
      <c r="Y121" s="76"/>
      <c r="Z121" s="77"/>
      <c r="AA121" s="78"/>
      <c r="AB121" s="79"/>
      <c r="AC121" s="79"/>
      <c r="AD121" s="79"/>
      <c r="AE121" s="77"/>
      <c r="AF121" s="139"/>
      <c r="AG121" s="139"/>
      <c r="AH121" s="139"/>
      <c r="AI121" s="80" t="str">
        <f>IF(AND(申込書!$C$90&lt;&gt;"▼プルダウンより選択してください",申込書!$C$90&lt;&gt;"",申込書!$P$90&lt;&gt;"YYYY/MM/DD",$G121&lt;&gt;""),申込書!$P$90,"")</f>
        <v/>
      </c>
      <c r="AJ121" s="81" t="str">
        <f>IF(AND(申込書!$C$90&lt;&gt;"▼プルダウンより選択してください",申込書!$C$90&lt;&gt;"",$G121&lt;&gt;""),申込書!$M$90,"")</f>
        <v/>
      </c>
      <c r="AK121" s="81" t="str">
        <f>IF($AI$3&lt;&gt;"コンテンツなし",IF(AND(申込書!$AH$4="GIGAスクールパック",SUM($P121,$R121)&lt;&gt;0),SUM($P121,$R121),IF(AND(申込書!$AH$4="SKY安心GIGAタブレット",SUM($T121,$V121)&lt;&gt;0),SUM($T121,$V121),"")),"")</f>
        <v/>
      </c>
      <c r="AL121" s="81" t="str">
        <f>IF($AI$3&lt;&gt;"コンテンツなし",IF(AND(申込書!$AH$4="GIGAスクールパック",SUM($Q121,$S121)&lt;&gt;0),SUM($Q121,$S121),IF(AND(申込書!$AH$4="SKY安心GIGAタブレット",SUM($U121,$W121)&lt;&gt;0),SUM($U121,$W121),"")),"")</f>
        <v/>
      </c>
      <c r="AM121" s="157"/>
      <c r="AN121" s="82"/>
      <c r="AO121" s="80" t="str">
        <f>IF(AND(申込書!$C$91&lt;&gt;"▼プルダウンより選択してください",申込書!$C$91&lt;&gt;"",申込書!$P$91&lt;&gt;"YYYY/MM/DD",$G121&lt;&gt;""),申込書!$P$91,"")</f>
        <v/>
      </c>
      <c r="AP121" s="81" t="str">
        <f>IF(AND(申込書!$C$91&lt;&gt;"▼プルダウンより選択してください",申込書!$C$91&lt;&gt;"",$G121&lt;&gt;""),申込書!$M$91,"")</f>
        <v/>
      </c>
      <c r="AQ121" s="81" t="str">
        <f>IF($AO$3&lt;&gt;"コンテンツなし",IF(AND(申込書!$AH$4="GIGAスクールパック",SUM($P121,$R121)&lt;&gt;0),SUM($P121,$R121),IF(AND(申込書!$AH$4="SKY安心GIGAタブレット",SUM($T121,$V121)&lt;&gt;0),SUM($T121,$V121),"")),"")</f>
        <v/>
      </c>
      <c r="AR121" s="81" t="str">
        <f>IF($AO$3&lt;&gt;"コンテンツなし",IF(AND(申込書!$AH$4="GIGAスクールパック",SUM($Q121,$S121)&lt;&gt;0),SUM($Q121,$S121),IF(AND(申込書!$AH$4="SKY安心GIGAタブレット",SUM($U121,$W121)&lt;&gt;0),SUM($U121,$W121),"")),"")</f>
        <v/>
      </c>
      <c r="AS121" s="157"/>
      <c r="AT121" s="82"/>
      <c r="AU121" s="80" t="str">
        <f>IF(AND(申込書!$C$92&lt;&gt;"▼プルダウンより選択してください",申込書!$C$92&lt;&gt;"",申込書!$P$92&lt;&gt;"YYYY/MM/DD",$G121&lt;&gt;""),申込書!$P$92,"")</f>
        <v/>
      </c>
      <c r="AV121" s="81" t="str">
        <f>IF(AND(申込書!$C$92&lt;&gt;"▼プルダウンより選択してください",申込書!$C$92&lt;&gt;"",$G121&lt;&gt;""),申込書!$M$92,"")</f>
        <v/>
      </c>
      <c r="AW121" s="81" t="str">
        <f>IF($AU$3&lt;&gt;"コンテンツなし",IF(AND(申込書!$AH$4="GIGAスクールパック",SUM($P121,$R121)&lt;&gt;0),SUM($P121,$R121),IF(AND(申込書!$AH$4="SKY安心GIGAタブレット",SUM($T121,$V121)&lt;&gt;0),SUM($T121,$V121),"")),"")</f>
        <v/>
      </c>
      <c r="AX121" s="81" t="str">
        <f>IF($AU$3&lt;&gt;"コンテンツなし",IF(AND(申込書!$AH$4="GIGAスクールパック",SUM($Q121,$S121)&lt;&gt;0),SUM($Q121,$S121),IF(AND(申込書!$AH$4="SKY安心GIGAタブレット",SUM($U121,$W121)&lt;&gt;0),SUM($U121,$W121),"")),"")</f>
        <v/>
      </c>
      <c r="AY121" s="157"/>
      <c r="AZ121" s="82"/>
      <c r="BA121" s="80" t="str">
        <f>IF(AND(申込書!$C$93&lt;&gt;"▼プルダウンより選択してください",申込書!$C$93&lt;&gt;"",申込書!$P$93&lt;&gt;"YYYY/MM/DD",$G121&lt;&gt;""),申込書!$P$93,"")</f>
        <v/>
      </c>
      <c r="BB121" s="81" t="str">
        <f>IF(AND(申込書!$C$93&lt;&gt;"▼プルダウンより選択してください",申込書!$C$93&lt;&gt;"",申込書!$M$93&gt;=1,$G121&lt;&gt;""),申込書!$M$93,"")</f>
        <v/>
      </c>
      <c r="BC121" s="81" t="str">
        <f>IF($BA$3&lt;&gt;"コンテンツなし",IF(AND(申込書!$AH$4="GIGAスクールパック",SUM($P121,$R121)&lt;&gt;0),SUM($P121,$R121),IF(AND(申込書!$AH$4="SKY安心GIGAタブレット",SUM($T121,$V121)&lt;&gt;0),SUM($T121,$V121),"")),"")</f>
        <v/>
      </c>
      <c r="BD121" s="81" t="str">
        <f>IF($BA$3&lt;&gt;"コンテンツなし",IF(AND(申込書!$AH$4="GIGAスクールパック",SUM($Q121,$S121)&lt;&gt;0),SUM($Q121,$S121),IF(AND(申込書!$AH$4="SKY安心GIGAタブレット",SUM($U121,$W121)&lt;&gt;0),SUM($U121,$W121),"")),"")</f>
        <v/>
      </c>
      <c r="BE121" s="157"/>
      <c r="BF121" s="82"/>
      <c r="BG121" s="80" t="str">
        <f>IF(AND(申込書!$C$94&lt;&gt;"▼プルダウンより選択してください",申込書!$C$94&lt;&gt;"",申込書!$P$94&lt;&gt;"YYYY/MM/DD",$G121&lt;&gt;""),申込書!$P$94,"")</f>
        <v/>
      </c>
      <c r="BH121" s="81" t="str">
        <f>IF(AND(申込書!$C$94&lt;&gt;"▼プルダウンより選択してください",申込書!$C$94&lt;&gt;"",$G121&lt;&gt;""),申込書!$M$94,"")</f>
        <v/>
      </c>
      <c r="BI121" s="81" t="str">
        <f>IF($BG$3&lt;&gt;"コンテンツなし",IF(AND(申込書!$AH$4="GIGAスクールパック",SUM($P121,$R121)&lt;&gt;0),SUM($P121,$R121),IF(AND(申込書!$AH$4="SKY安心GIGAタブレット",SUM($T121,$V121)&lt;&gt;0),SUM($T121,$V121),"")),"")</f>
        <v/>
      </c>
      <c r="BJ121" s="81" t="str">
        <f>IF($BG$3&lt;&gt;"コンテンツなし",IF(AND(申込書!$AH$4="GIGAスクールパック",SUM($Q121,$S121)&lt;&gt;0),SUM($Q121,$S121),IF(AND(申込書!$AH$4="SKY安心GIGAタブレット",SUM($U121,$W121)&lt;&gt;0),SUM($U121,$W121),"")),"")</f>
        <v/>
      </c>
      <c r="BK121" s="157"/>
      <c r="BL121" s="82"/>
      <c r="BM121" s="80" t="str">
        <f>IF(AND(申込書!$C$95&lt;&gt;"▼プルダウンより選択してください",申込書!$C$95&lt;&gt;"",申込書!$P$95&lt;&gt;"YYYY/MM/DD",$G121&lt;&gt;""),申込書!$P$95,"")</f>
        <v/>
      </c>
      <c r="BN121" s="81" t="str">
        <f>IF(AND(申込書!$C$95&lt;&gt;"▼プルダウンより選択してください",申込書!$C$95&lt;&gt;"",$G121&lt;&gt;""),申込書!$M$95,"")</f>
        <v/>
      </c>
      <c r="BO121" s="81" t="str">
        <f>IF($BM$3&lt;&gt;"コンテンツなし",IF(AND(申込書!$AH$4="GIGAスクールパック",SUM($P121,$R121)&lt;&gt;0),SUM($P121,$R121),IF(AND(申込書!$AH$4="SKY安心GIGAタブレット",SUM($T121,$V121)&lt;&gt;0),SUM($T121,$V121),"")),"")</f>
        <v/>
      </c>
      <c r="BP121" s="81" t="str">
        <f>IF($BM$3&lt;&gt;"コンテンツなし",IF(AND(申込書!$AH$4="GIGAスクールパック",SUM($Q121,$S121)&lt;&gt;0),SUM($Q121,$S121),IF(AND(申込書!$AH$4="SKY安心GIGAタブレット",SUM($U121,$W121)&lt;&gt;0),SUM($U121,$W121),"")),"")</f>
        <v/>
      </c>
      <c r="BQ121" s="157"/>
      <c r="BR121" s="82"/>
      <c r="BS121" s="80" t="str">
        <f>IF(AND(申込書!$C$96&lt;&gt;"▼プルダウンより選択してください",申込書!$C$96&lt;&gt;"",申込書!$P$96&lt;&gt;"YYYY/MM/DD",$G121&lt;&gt;""),申込書!$P$96,"")</f>
        <v/>
      </c>
      <c r="BT121" s="81" t="str">
        <f>IF(AND(申込書!$C$96&lt;&gt;"▼プルダウンより選択してください",申込書!$C$96&lt;&gt;"",$G121&lt;&gt;""),申込書!$M$96,"")</f>
        <v/>
      </c>
      <c r="BU121" s="81" t="str">
        <f>IF($BS$3&lt;&gt;"コンテンツなし",IF(AND(申込書!$AH$4="GIGAスクールパック",SUM($P121,$R121)&lt;&gt;0),SUM($P121,$R121),IF(AND(申込書!$AH$4="SKY安心GIGAタブレット",SUM($T121,$V121)&lt;&gt;0),SUM($T121,$V121),"")),"")</f>
        <v/>
      </c>
      <c r="BV121" s="81" t="str">
        <f>IF($BS$3&lt;&gt;"コンテンツなし",IF(AND(申込書!$AH$4="GIGAスクールパック",SUM($Q121,$S121)&lt;&gt;0),SUM($Q121,$S121),IF(AND(申込書!$AH$4="SKY安心GIGAタブレット",SUM($U121,$W121)&lt;&gt;0),SUM($U121,$W121),"")),"")</f>
        <v/>
      </c>
      <c r="BW121" s="157"/>
      <c r="BX121" s="82"/>
      <c r="BY121" s="80" t="str">
        <f>IF(AND(申込書!$C$97&lt;&gt;"▼プルダウンより選択してください",申込書!$C$97&lt;&gt;"",申込書!$P$97&lt;&gt;"YYYY/MM/DD",$G121&lt;&gt;""),申込書!$P$97,"")</f>
        <v/>
      </c>
      <c r="BZ121" s="81" t="str">
        <f>IF(AND(申込書!$C$97&lt;&gt;"▼プルダウンより選択してください",申込書!$C$97&lt;&gt;"",$G121&lt;&gt;""),申込書!$M$97,"")</f>
        <v/>
      </c>
      <c r="CA121" s="81" t="str">
        <f>IF($BY$3&lt;&gt;"コンテンツなし",IF(AND(申込書!$AH$4="GIGAスクールパック",SUM($P121,$R121)&lt;&gt;0),SUM($P121,$R121),IF(AND(申込書!$AH$4="SKY安心GIGAタブレット",SUM($T121,$V121)&lt;&gt;0),SUM($T121,$V121),"")),"")</f>
        <v/>
      </c>
      <c r="CB121" s="81" t="str">
        <f>IF($BY$3&lt;&gt;"コンテンツなし",IF(AND(申込書!$AH$4="GIGAスクールパック",SUM($Q121,$S121)&lt;&gt;0),SUM($Q121,$S121),IF(AND(申込書!$AH$4="SKY安心GIGAタブレット",SUM($U121,$W121)&lt;&gt;0),SUM($U121,$W121),"")),"")</f>
        <v/>
      </c>
      <c r="CC121" s="157"/>
      <c r="CD121" s="82"/>
      <c r="CE121" s="80" t="str">
        <f>IF(AND(申込書!$C$98&lt;&gt;"▼プルダウンより選択してください",申込書!$C$98&lt;&gt;"",申込書!$P$98&lt;&gt;"YYYY/MM/DD",$G121&lt;&gt;""),申込書!$P$98,"")</f>
        <v/>
      </c>
      <c r="CF121" s="81" t="str">
        <f>IF(AND(申込書!$C$98&lt;&gt;"▼プルダウンより選択してください",申込書!$C$98&lt;&gt;"",$G121&lt;&gt;""),申込書!$M$98,"")</f>
        <v/>
      </c>
      <c r="CG121" s="81" t="str">
        <f>IF($CE$3&lt;&gt;"コンテンツなし",IF(AND(申込書!$AH$4="GIGAスクールパック",SUM($P121,$R121)&lt;&gt;0),SUM($P121,$R121),IF(AND(申込書!$AH$4="SKY安心GIGAタブレット",SUM($T121,$V121)&lt;&gt;0),SUM($T121,$V121),"")),"")</f>
        <v/>
      </c>
      <c r="CH121" s="81" t="str">
        <f>IF($CE$3&lt;&gt;"コンテンツなし",IF(AND(申込書!$AH$4="GIGAスクールパック",SUM($Q121,$S121)&lt;&gt;0),SUM($Q121,$S121),IF(AND(申込書!$AH$4="SKY安心GIGAタブレット",SUM($U121,$W121)&lt;&gt;0),SUM($U121,$W121),"")),"")</f>
        <v/>
      </c>
      <c r="CI121" s="157"/>
      <c r="CJ121" s="82"/>
      <c r="CK121" s="80" t="str">
        <f>IF(AND(申込書!$C$99&lt;&gt;"▼プルダウンより選択してください",申込書!$C$99&lt;&gt;"",申込書!$P$99&lt;&gt;"YYYY/MM/DD",$G121&lt;&gt;""),申込書!$P$99,"")</f>
        <v/>
      </c>
      <c r="CL121" s="81" t="str">
        <f>IF(AND(申込書!$C$99&lt;&gt;"▼プルダウンより選択してください",申込書!$C$99&lt;&gt;"",$G121&lt;&gt;""),申込書!$M$99,"")</f>
        <v/>
      </c>
      <c r="CM121" s="81" t="str">
        <f>IF($CK$3&lt;&gt;"コンテンツなし",IF(AND(申込書!$AH$4="GIGAスクールパック",SUM($P121,$R121)&lt;&gt;0),SUM($P121,$R121),IF(AND(申込書!$AH$4="SKY安心GIGAタブレット",SUM($T121,$V121)&lt;&gt;0),SUM($T121,$V121),"")),"")</f>
        <v/>
      </c>
      <c r="CN121" s="81" t="str">
        <f>IF($CK$3&lt;&gt;"コンテンツなし",IF(AND(申込書!$AH$4="GIGAスクールパック",SUM($Q121,$S121)&lt;&gt;0),SUM($Q121,$S121),IF(AND(申込書!$AH$4="SKY安心GIGAタブレット",SUM($U121,$W121)&lt;&gt;0),SUM($U121,$W121),"")),"")</f>
        <v/>
      </c>
      <c r="CO121" s="157"/>
      <c r="CP121" s="82"/>
      <c r="CQ121" s="80" t="str">
        <f>IF(AND(申込書!$C$100&lt;&gt;"▼プルダウンより選択してください",申込書!$C$100&lt;&gt;"",申込書!$P$100&lt;&gt;"YYYY/MM/DD",$G121&lt;&gt;""),申込書!$P$100,"")</f>
        <v/>
      </c>
      <c r="CR121" s="81" t="str">
        <f>IF(AND(申込書!$C$100&lt;&gt;"▼プルダウンより選択してください",申込書!$C$100&lt;&gt;"",$G121&lt;&gt;""),申込書!$M$100,"")</f>
        <v/>
      </c>
      <c r="CS121" s="81" t="str">
        <f>IF($CQ$3&lt;&gt;"コンテンツなし",IF(AND(申込書!$AH$4="GIGAスクールパック",SUM($P121,$R121)&lt;&gt;0),SUM($P121,$R121),IF(AND(申込書!$AH$4="SKY安心GIGAタブレット",SUM($T121,$V121)&lt;&gt;0),SUM($T121,$V121),"")),"")</f>
        <v/>
      </c>
      <c r="CT121" s="81" t="str">
        <f>IF($CQ$3&lt;&gt;"コンテンツなし",IF(AND(申込書!$AH$4="GIGAスクールパック",SUM($Q121,$S121)&lt;&gt;0),SUM($Q121,$S121),IF(AND(申込書!$AH$4="SKY安心GIGAタブレット",SUM($U121,$W121)&lt;&gt;0),SUM($U121,$W121),"")),"")</f>
        <v/>
      </c>
      <c r="CU121" s="81"/>
      <c r="CV121" s="82"/>
      <c r="CW121" s="80" t="str">
        <f>IF(AND(申込書!$C$101&lt;&gt;"▼プルダウンより選択してください",申込書!$C$101&lt;&gt;"",申込書!$P$101&lt;&gt;"YYYY/MM/DD",$G121&lt;&gt;""),申込書!$P$101,"")</f>
        <v/>
      </c>
      <c r="CX121" s="81" t="str">
        <f>IF(AND(申込書!$C$101&lt;&gt;"▼プルダウンより選択してください",申込書!$C$101&lt;&gt;"",$G121&lt;&gt;""),申込書!$M$101,"")</f>
        <v/>
      </c>
      <c r="CY121" s="81" t="str">
        <f>IF($CW$3&lt;&gt;"コンテンツなし",IF(AND(申込書!$AH$4="GIGAスクールパック",SUM($P121,$R121)&lt;&gt;0),SUM($P121,$R121),IF(AND(申込書!$AH$4="SKY安心GIGAタブレット",SUM($T121,$V121)&lt;&gt;0),SUM($T121,$V121),"")),"")</f>
        <v/>
      </c>
      <c r="CZ121" s="81" t="str">
        <f>IF($CW$3&lt;&gt;"コンテンツなし",IF(AND(申込書!$AH$4="GIGAスクールパック",SUM($Q121,$S121)&lt;&gt;0),SUM($Q121,$S121),IF(AND(申込書!$AH$4="SKY安心GIGAタブレット",SUM($U121,$W121)&lt;&gt;0),SUM($U121,$W121),"")),"")</f>
        <v/>
      </c>
      <c r="DA121" s="81"/>
      <c r="DB121" s="82"/>
      <c r="DC121" s="80" t="str">
        <f>IF(AND(申込書!$C$102&lt;&gt;"▼プルダウンより選択してください",申込書!$C$102&lt;&gt;"",申込書!$P$102&lt;&gt;"YYYY/MM/DD",$G121&lt;&gt;""),申込書!$P$102,"")</f>
        <v/>
      </c>
      <c r="DD121" s="81" t="str">
        <f>IF(AND(申込書!$C$102&lt;&gt;"▼プルダウンより選択してください",申込書!$C$102&lt;&gt;"",$G121&lt;&gt;""),申込書!$M$102,"")</f>
        <v/>
      </c>
      <c r="DE121" s="81" t="str">
        <f>IF($DC$3&lt;&gt;"コンテンツなし",IF(AND(申込書!$AH$4="GIGAスクールパック",SUM($P121,$R121)&lt;&gt;0),SUM($P121,$R121),IF(AND(申込書!$AH$4="SKY安心GIGAタブレット",SUM($T121,$V121)&lt;&gt;0),SUM($T121,$V121),"")),"")</f>
        <v/>
      </c>
      <c r="DF121" s="81" t="str">
        <f>IF($DC$3&lt;&gt;"コンテンツなし",IF(AND(申込書!$AH$4="GIGAスクールパック",SUM($Q121,$S121)&lt;&gt;0),SUM($Q121,$S121),IF(AND(申込書!$AH$4="SKY安心GIGAタブレット",SUM($U121,$W121)&lt;&gt;0),SUM($U121,$W121),"")),"")</f>
        <v/>
      </c>
      <c r="DG121" s="81"/>
      <c r="DH121" s="82"/>
      <c r="DI121" s="80" t="str">
        <f>IF(AND(申込書!$C$103&lt;&gt;"▼プルダウンより選択してください",申込書!$C$103&lt;&gt;"",申込書!$P$103&lt;&gt;"YYYY/MM/DD",$G121&lt;&gt;""),申込書!$P$103,"")</f>
        <v/>
      </c>
      <c r="DJ121" s="81" t="str">
        <f>IF(AND(申込書!$C$103&lt;&gt;"▼プルダウンより選択してください",申込書!$C$103&lt;&gt;"",$G121&lt;&gt;""),申込書!$M$103,"")</f>
        <v/>
      </c>
      <c r="DK121" s="81" t="str">
        <f>IF($DI$3&lt;&gt;"コンテンツなし",IF(AND(申込書!$AH$4="GIGAスクールパック",SUM($P121,$R121)&lt;&gt;0),SUM($P121,$R121),IF(AND(申込書!$AH$4="SKY安心GIGAタブレット",SUM($T121,$V121)&lt;&gt;0),SUM($T121,$V121),"")),"")</f>
        <v/>
      </c>
      <c r="DL121" s="81" t="str">
        <f>IF($DI$3&lt;&gt;"コンテンツなし",IF(AND(申込書!$AH$4="GIGAスクールパック",SUM($Q121,$S121)&lt;&gt;0),SUM($Q121,$S121),IF(AND(申込書!$AH$4="SKY安心GIGAタブレット",SUM($U121,$W121)&lt;&gt;0),SUM($U121,$W121),"")),"")</f>
        <v/>
      </c>
      <c r="DM121" s="81"/>
      <c r="DN121" s="82"/>
      <c r="DO121" s="80" t="str">
        <f>IF(AND(申込書!$C$104&lt;&gt;"▼プルダウンより選択してください",申込書!$C$104&lt;&gt;"",申込書!$P$104&lt;&gt;"YYYY/MM/DD",$G121&lt;&gt;""),申込書!$P$104,"")</f>
        <v/>
      </c>
      <c r="DP121" s="81" t="str">
        <f>IF(AND(申込書!$C$104&lt;&gt;"▼プルダウンより選択してください",申込書!$C$104&lt;&gt;"",$G121&lt;&gt;""),申込書!$M$104,"")</f>
        <v/>
      </c>
      <c r="DQ121" s="81" t="str">
        <f>IF($DO$3&lt;&gt;"コンテンツなし",IF(AND(申込書!$AH$4="GIGAスクールパック",SUM($P121,$R121)&lt;&gt;0),SUM($P121,$R121),IF(AND(申込書!$AH$4="SKY安心GIGAタブレット",SUM($T121,$V121)&lt;&gt;0),SUM($T121,$V121),"")),"")</f>
        <v/>
      </c>
      <c r="DR121" s="81" t="str">
        <f>IF($DO$3&lt;&gt;"コンテンツなし",IF(AND(申込書!$AH$4="GIGAスクールパック",SUM($Q121,$S121)&lt;&gt;0),SUM($Q121,$S121),IF(AND(申込書!$AH$4="SKY安心GIGAタブレット",SUM($U121,$W121)&lt;&gt;0),SUM($U121,$W121),"")),"")</f>
        <v/>
      </c>
      <c r="DS121" s="81"/>
      <c r="DT121" s="82"/>
      <c r="DU121" s="80" t="str">
        <f>IF(AND(申込書!$C$105&lt;&gt;"▼プルダウンより選択してください",申込書!$C$105&lt;&gt;"",申込書!$P$105&lt;&gt;"YYYY/MM/DD",$G121&lt;&gt;""),申込書!$P$105,"")</f>
        <v/>
      </c>
      <c r="DV121" s="81" t="str">
        <f>IF(AND(申込書!$C$105&lt;&gt;"▼プルダウンより選択してください",申込書!$C$105&lt;&gt;"",$G121&lt;&gt;""),申込書!$M$105,"")</f>
        <v/>
      </c>
      <c r="DW121" s="81" t="str">
        <f>IF($DU$3&lt;&gt;"コンテンツなし",IF(AND(申込書!$AH$4="GIGAスクールパック",SUM($P121,$R121)&lt;&gt;0),SUM($P121,$R121),IF(AND(申込書!$AH$4="SKY安心GIGAタブレット",SUM($T121,$V121)&lt;&gt;0),SUM($T121,$V121),"")),"")</f>
        <v/>
      </c>
      <c r="DX121" s="81" t="str">
        <f>IF($DU$3&lt;&gt;"コンテンツなし",IF(AND(申込書!$AH$4="GIGAスクールパック",SUM($Q121,$S121)&lt;&gt;0),SUM($Q121,$S121),IF(AND(申込書!$AH$4="SKY安心GIGAタブレット",SUM($U121,$W121)&lt;&gt;0),SUM($U121,$W121),"")),"")</f>
        <v/>
      </c>
      <c r="DY121" s="157"/>
      <c r="DZ121" s="82"/>
      <c r="EA121" s="80" t="str">
        <f>IF(AND(申込書!$C$106&lt;&gt;"▼プルダウンより選択してください",申込書!$C$106&lt;&gt;"",申込書!$P$106&lt;&gt;"YYYY/MM/DD",$G121&lt;&gt;""),申込書!$P$106,"")</f>
        <v/>
      </c>
      <c r="EB121" s="81" t="str">
        <f>IF(AND(申込書!$C$106&lt;&gt;"▼プルダウンより選択してください",申込書!$C$106&lt;&gt;"",$G121&lt;&gt;""),申込書!$M$106,"")</f>
        <v/>
      </c>
      <c r="EC121" s="81" t="str">
        <f>IF($EA$3&lt;&gt;"コンテンツなし",IF(AND(申込書!$AH$4="GIGAスクールパック",SUM($P121,$R121)&lt;&gt;0),SUM($P121,$R121),IF(AND(申込書!$AH$4="SKY安心GIGAタブレット",SUM($T121,$V121)&lt;&gt;0),SUM($T121,$V121),"")),"")</f>
        <v/>
      </c>
      <c r="ED121" s="81" t="str">
        <f>IF($EA$3&lt;&gt;"コンテンツなし",IF(AND(申込書!$AH$4="GIGAスクールパック",SUM($Q121,$S121)&lt;&gt;0),SUM($Q121,$S121),IF(AND(申込書!$AH$4="SKY安心GIGAタブレット",SUM($U121,$W121)&lt;&gt;0),SUM($U121,$W121),"")),"")</f>
        <v/>
      </c>
      <c r="EE121" s="157"/>
      <c r="EF121" s="82"/>
      <c r="EG121" s="80" t="str">
        <f>IF(AND(申込書!$C$107&lt;&gt;"▼プルダウンより選択してください",申込書!$C$107&lt;&gt;"",申込書!$P$107&lt;&gt;"YYYY/MM/DD",$G121&lt;&gt;""),申込書!$P$107,"")</f>
        <v/>
      </c>
      <c r="EH121" s="81" t="str">
        <f>IF(AND(申込書!$C$107&lt;&gt;"▼プルダウンより選択してください",申込書!$C$107&lt;&gt;"",$G121&lt;&gt;""),申込書!$M$107,"")</f>
        <v/>
      </c>
      <c r="EI121" s="81" t="str">
        <f>IF($EG$3&lt;&gt;"コンテンツなし",IF(AND(申込書!$AH$4="GIGAスクールパック",SUM($P121,$R121)&lt;&gt;0),SUM($P121,$R121),IF(AND(申込書!$AH$4="SKY安心GIGAタブレット",SUM($T121,$V121)&lt;&gt;0),SUM($T121,$V121),"")),"")</f>
        <v/>
      </c>
      <c r="EJ121" s="81" t="str">
        <f>IF($EG$3&lt;&gt;"コンテンツなし",IF(AND(申込書!$AH$4="GIGAスクールパック",SUM($Q121,$S121)&lt;&gt;0),SUM($Q121,$S121),IF(AND(申込書!$AH$4="SKY安心GIGAタブレット",SUM($U121,$W121)&lt;&gt;0),SUM($U121,$W121),"")),"")</f>
        <v/>
      </c>
      <c r="EK121" s="157"/>
      <c r="EL121" s="82"/>
      <c r="EM121" s="80" t="str">
        <f>IF(AND(申込書!$C$108&lt;&gt;"▼プルダウンより選択してください",申込書!$C$108&lt;&gt;"",申込書!$P$108&lt;&gt;"YYYY/MM/DD",$G121&lt;&gt;""),申込書!$P$108,"")</f>
        <v/>
      </c>
      <c r="EN121" s="81" t="str">
        <f>IF(AND(申込書!$C$108&lt;&gt;"▼プルダウンより選択してください",申込書!$C$108&lt;&gt;"",$G121&lt;&gt;""),申込書!$M$108,"")</f>
        <v/>
      </c>
      <c r="EO121" s="81" t="str">
        <f>IF($EM$3&lt;&gt;"コンテンツなし",IF(AND(申込書!$AH$4="GIGAスクールパック",SUM($P121,$R121)&lt;&gt;0),SUM($P121,$R121),IF(AND(申込書!$AH$4="SKY安心GIGAタブレット",SUM($T121,$V121)&lt;&gt;0),SUM($T121,$V121),"")),"")</f>
        <v/>
      </c>
      <c r="EP121" s="81" t="str">
        <f>IF($EM$3&lt;&gt;"コンテンツなし",IF(AND(申込書!$AH$4="GIGAスクールパック",SUM($Q121,$S121)&lt;&gt;0),SUM($Q121,$S121),IF(AND(申込書!$AH$4="SKY安心GIGAタブレット",SUM($U121,$W121)&lt;&gt;0),SUM($U121,$W121),"")),"")</f>
        <v/>
      </c>
      <c r="EQ121" s="157"/>
      <c r="ER121" s="82"/>
      <c r="ES121" s="80" t="str">
        <f>IF(AND(申込書!$C$109&lt;&gt;"▼プルダウンより選択してください",申込書!$C$109&lt;&gt;"",申込書!$P$109&lt;&gt;"YYYY/MM/DD",$G121&lt;&gt;""),申込書!$P$109,"")</f>
        <v/>
      </c>
      <c r="ET121" s="81" t="str">
        <f>IF(AND(申込書!$C$109&lt;&gt;"▼プルダウンより選択してください",申込書!$C$109&lt;&gt;"",$G121&lt;&gt;""),申込書!$M$109,"")</f>
        <v/>
      </c>
      <c r="EU121" s="81" t="str">
        <f>IF($ES$3&lt;&gt;"コンテンツなし",IF(AND(申込書!$AH$4="GIGAスクールパック",SUM($P121,$R121)&lt;&gt;0),SUM($P121,$R121),IF(AND(申込書!$AH$4="SKY安心GIGAタブレット",SUM($T121,$V121)&lt;&gt;0),SUM($T121,$V121),"")),"")</f>
        <v/>
      </c>
      <c r="EV121" s="81" t="str">
        <f>IF($ES$3&lt;&gt;"コンテンツなし",IF(AND(申込書!$AH$4="GIGAスクールパック",SUM($Q121,$S121)&lt;&gt;0),SUM($Q121,$S121),IF(AND(申込書!$AH$4="SKY安心GIGAタブレット",SUM($U121,$W121)&lt;&gt;0),SUM($U121,$W121),"")),"")</f>
        <v/>
      </c>
      <c r="EW121" s="157"/>
      <c r="EX121" s="82"/>
      <c r="EY121" s="80" t="str">
        <f>IF(AND(申込書!$C$110&lt;&gt;"▼プルダウンより選択してください",申込書!$C$110&lt;&gt;"",申込書!$P$110&lt;&gt;"YYYY/MM/DD",$G121&lt;&gt;""),申込書!$P$110,"")</f>
        <v/>
      </c>
      <c r="EZ121" s="81" t="str">
        <f>IF(AND(申込書!$C$110&lt;&gt;"▼プルダウンより選択してください",申込書!$C$110&lt;&gt;"",$G121&lt;&gt;""),申込書!$M$110,"")</f>
        <v/>
      </c>
      <c r="FA121" s="81" t="str">
        <f>IF($EY$3&lt;&gt;"コンテンツなし",IF(AND(申込書!$AH$4="GIGAスクールパック",SUM($P121,$R121)&lt;&gt;0),SUM($P121,$R121),IF(AND(申込書!$AH$4="SKY安心GIGAタブレット",SUM($T121,$V121)&lt;&gt;0),SUM($T121,$V121),"")),"")</f>
        <v/>
      </c>
      <c r="FB121" s="81" t="str">
        <f>IF($EY$3&lt;&gt;"コンテンツなし",IF(AND(申込書!$AH$4="GIGAスクールパック",SUM($Q121,$S121)&lt;&gt;0),SUM($Q121,$S121),IF(AND(申込書!$AH$4="SKY安心GIGAタブレット",SUM($U121,$W121)&lt;&gt;0),SUM($U121,$W121),"")),"")</f>
        <v/>
      </c>
      <c r="FC121" s="157"/>
      <c r="FD121" s="82"/>
      <c r="FE121" s="80" t="str">
        <f>IF(AND(申込書!$C$111&lt;&gt;"▼プルダウンより選択してください",申込書!$C$111&lt;&gt;"",申込書!$P$111&lt;&gt;"YYYY/MM/DD",$G121&lt;&gt;""),申込書!$P$111,"")</f>
        <v/>
      </c>
      <c r="FF121" s="81" t="str">
        <f>IF(AND(申込書!$C$111&lt;&gt;"▼プルダウンより選択してください",申込書!$C$111&lt;&gt;"",$G121&lt;&gt;""),申込書!$M$111,"")</f>
        <v/>
      </c>
      <c r="FG121" s="81" t="str">
        <f>IF($FE$3&lt;&gt;"コンテンツなし",IF(AND(申込書!$AH$4="GIGAスクールパック",SUM($P121,$R121)&lt;&gt;0),SUM($P121,$R121),IF(AND(申込書!$AH$4="SKY安心GIGAタブレット",SUM($T121,$V121)&lt;&gt;0),SUM($T121,$V121),"")),"")</f>
        <v/>
      </c>
      <c r="FH121" s="81" t="str">
        <f>IF($FE$3&lt;&gt;"コンテンツなし",IF(AND(申込書!$AH$4="GIGAスクールパック",SUM($Q121,$S121)&lt;&gt;0),SUM($Q121,$S121),IF(AND(申込書!$AH$4="SKY安心GIGAタブレット",SUM($U121,$W121)&lt;&gt;0),SUM($U121,$W121),"")),"")</f>
        <v/>
      </c>
      <c r="FI121" s="157"/>
      <c r="FJ121" s="82"/>
      <c r="FK121" s="80" t="str">
        <f>IF(AND(申込書!$C$112&lt;&gt;"▼プルダウンより選択してください",申込書!$C$112&lt;&gt;"",申込書!$P$112&lt;&gt;"YYYY/MM/DD",$G121&lt;&gt;""),申込書!$P$112,"")</f>
        <v/>
      </c>
      <c r="FL121" s="81" t="str">
        <f>IF(AND(申込書!$C$112&lt;&gt;"▼プルダウンより選択してください",申込書!$C$112&lt;&gt;"",$G121&lt;&gt;""),申込書!$M$112,"")</f>
        <v/>
      </c>
      <c r="FM121" s="81" t="str">
        <f>IF($FK$3&lt;&gt;"コンテンツなし",IF(AND(申込書!$AH$4="GIGAスクールパック",SUM($P121,$R121)&lt;&gt;0),SUM($P121,$R121),IF(AND(申込書!$AH$4="SKY安心GIGAタブレット",SUM($T121,$V121)&lt;&gt;0),SUM($T121,$V121),"")),"")</f>
        <v/>
      </c>
      <c r="FN121" s="81" t="str">
        <f>IF($FK$3&lt;&gt;"コンテンツなし",IF(AND(申込書!$AH$4="GIGAスクールパック",SUM($Q121,$S121)&lt;&gt;0),SUM($Q121,$S121),IF(AND(申込書!$AH$4="SKY安心GIGAタブレット",SUM($U121,$W121)&lt;&gt;0),SUM($U121,$W121),"")),"")</f>
        <v/>
      </c>
      <c r="FO121" s="157"/>
      <c r="FP121" s="82"/>
      <c r="FQ121" s="80" t="str">
        <f>IF(AND(申込書!$C$113&lt;&gt;"▼プルダウンより選択してください",申込書!$C$113&lt;&gt;"",申込書!$P$113&lt;&gt;"YYYY/MM/DD",$G121&lt;&gt;""),申込書!$P$113,"")</f>
        <v/>
      </c>
      <c r="FR121" s="81" t="str">
        <f>IF(AND(申込書!$C$113&lt;&gt;"▼プルダウンより選択してください",申込書!$C$113&lt;&gt;"",$G121&lt;&gt;""),申込書!$M$113,"")</f>
        <v/>
      </c>
      <c r="FS121" s="81" t="str">
        <f>IF($FQ$3&lt;&gt;"コンテンツなし",IF(AND(申込書!$AH$4="GIGAスクールパック",SUM($P121,$R121)&lt;&gt;0),SUM($P121,$R121),IF(AND(申込書!$AH$4="SKY安心GIGAタブレット",SUM($T121,$V121)&lt;&gt;0),SUM($T121,$V121),"")),"")</f>
        <v/>
      </c>
      <c r="FT121" s="81" t="str">
        <f>IF($FQ$3&lt;&gt;"コンテンツなし",IF(AND(申込書!$AH$4="GIGAスクールパック",SUM($Q121,$S121)&lt;&gt;0),SUM($Q121,$S121),IF(AND(申込書!$AH$4="SKY安心GIGAタブレット",SUM($U121,$W121)&lt;&gt;0),SUM($U121,$W121),"")),"")</f>
        <v/>
      </c>
      <c r="FU121" s="157"/>
      <c r="FV121" s="82"/>
      <c r="FW121" s="80" t="str">
        <f>IF(AND(申込書!$C$114&lt;&gt;"▼プルダウンより選択してください",申込書!$C$114&lt;&gt;"",申込書!$P$114&lt;&gt;"YYYY/MM/DD",$G121&lt;&gt;""),申込書!$P$114,"")</f>
        <v/>
      </c>
      <c r="FX121" s="81" t="str">
        <f>IF(AND(申込書!$C$114&lt;&gt;"▼プルダウンより選択してください",申込書!$C$114&lt;&gt;"",$G121&lt;&gt;""),申込書!$M$114,"")</f>
        <v/>
      </c>
      <c r="FY121" s="81" t="str">
        <f>IF($FW$3&lt;&gt;"コンテンツなし",IF(AND(申込書!$AH$4="GIGAスクールパック",SUM($P121,$R121)&lt;&gt;0),SUM($P121,$R121),IF(AND(申込書!$AH$4="SKY安心GIGAタブレット",SUM($T121,$V121)&lt;&gt;0),SUM($T121,$V121),"")),"")</f>
        <v/>
      </c>
      <c r="FZ121" s="81" t="str">
        <f>IF($FW$3&lt;&gt;"コンテンツなし",IF(AND(申込書!$AH$4="GIGAスクールパック",SUM($Q121,$S121)&lt;&gt;0),SUM($Q121,$S121),IF(AND(申込書!$AH$4="SKY安心GIGAタブレット",SUM($U121,$W121)&lt;&gt;0),SUM($U121,$W121),"")),"")</f>
        <v/>
      </c>
      <c r="GA121" s="157"/>
      <c r="GB121" s="82"/>
      <c r="GC121" s="80" t="str">
        <f>IF(AND(申込書!$C$115&lt;&gt;"▼プルダウンより選択してください",申込書!$C$115&lt;&gt;"",申込書!$P$115&lt;&gt;"YYYY/MM/DD",$G121&lt;&gt;""),申込書!$P$115,"")</f>
        <v/>
      </c>
      <c r="GD121" s="81" t="str">
        <f>IF(AND(申込書!$C$115&lt;&gt;"▼プルダウンより選択してください",申込書!$C$115&lt;&gt;"",$G121&lt;&gt;""),申込書!$M$115,"")</f>
        <v/>
      </c>
      <c r="GE121" s="81" t="str">
        <f>IF($GC$3&lt;&gt;"コンテンツなし",IF(AND(申込書!$AH$4="GIGAスクールパック",SUM($P121,$R121)&lt;&gt;0),SUM($P121,$R121),IF(AND(申込書!$AH$4="SKY安心GIGAタブレット",SUM($T121,$V121)&lt;&gt;0),SUM($T121,$V121),"")),"")</f>
        <v/>
      </c>
      <c r="GF121" s="81" t="str">
        <f>IF($GC$3&lt;&gt;"コンテンツなし",IF(AND(申込書!$AH$4="GIGAスクールパック",SUM($Q121,$S121)&lt;&gt;0),SUM($Q121,$S121),IF(AND(申込書!$AH$4="SKY安心GIGAタブレット",SUM($U121,$W121)&lt;&gt;0),SUM($U121,$W121),"")),"")</f>
        <v/>
      </c>
      <c r="GG121" s="157"/>
      <c r="GH121" s="82"/>
      <c r="GI121" s="80" t="str">
        <f>IF(AND(申込書!$C$116&lt;&gt;"▼プルダウンより選択してください",申込書!$C$116&lt;&gt;"",申込書!$P$116&lt;&gt;"YYYY/MM/DD",$G121&lt;&gt;""),申込書!$P$116,"")</f>
        <v/>
      </c>
      <c r="GJ121" s="81" t="str">
        <f>IF(AND(申込書!$C$116&lt;&gt;"▼プルダウンより選択してください",申込書!$C$116&lt;&gt;"",$G121&lt;&gt;""),申込書!$M$116,"")</f>
        <v/>
      </c>
      <c r="GK121" s="81" t="str">
        <f>IF($GI$3&lt;&gt;"コンテンツなし",IF(AND(申込書!$AH$4="GIGAスクールパック",SUM($P121,$R121)&lt;&gt;0),SUM($P121,$R121),IF(AND(申込書!$AH$4="SKY安心GIGAタブレット",SUM($T121,$V121)&lt;&gt;0),SUM($T121,$V121),"")),"")</f>
        <v/>
      </c>
      <c r="GL121" s="81" t="str">
        <f>IF($GI$3&lt;&gt;"コンテンツなし",IF(AND(申込書!$AH$4="GIGAスクールパック",SUM($Q121,$S121)&lt;&gt;0),SUM($Q121,$S121),IF(AND(申込書!$AH$4="SKY安心GIGAタブレット",SUM($U121,$W121)&lt;&gt;0),SUM($U121,$W121),"")),"")</f>
        <v/>
      </c>
      <c r="GM121" s="157"/>
      <c r="GN121" s="82"/>
      <c r="GO121" s="80" t="str">
        <f>IF(AND(申込書!$C$117&lt;&gt;"▼プルダウンより選択してください",申込書!$C$117&lt;&gt;"",申込書!$P$117&lt;&gt;"YYYY/MM/DD",$G121&lt;&gt;""),申込書!$P$117,"")</f>
        <v/>
      </c>
      <c r="GP121" s="81" t="str">
        <f>IF(AND(申込書!$C$117&lt;&gt;"▼プルダウンより選択してください",申込書!$C$117&lt;&gt;"",$G121&lt;&gt;""),申込書!$M$117,"")</f>
        <v/>
      </c>
      <c r="GQ121" s="81" t="str">
        <f>IF($GO$3&lt;&gt;"コンテンツなし",IF(AND(申込書!$AH$4="GIGAスクールパック",SUM($P121,$R121)&lt;&gt;0),SUM($P121,$R121),IF(AND(申込書!$AH$4="SKY安心GIGAタブレット",SUM($T121,$V121)&lt;&gt;0),SUM($T121,$V121),"")),"")</f>
        <v/>
      </c>
      <c r="GR121" s="81" t="str">
        <f>IF($GO$3&lt;&gt;"コンテンツなし",IF(AND(申込書!$AH$4="GIGAスクールパック",SUM($Q121,$S121)&lt;&gt;0),SUM($Q121,$S121),IF(AND(申込書!$AH$4="SKY安心GIGAタブレット",SUM($U121,$W121)&lt;&gt;0),SUM($U121,$W121),"")),"")</f>
        <v/>
      </c>
      <c r="GS121" s="157"/>
      <c r="GT121" s="82"/>
      <c r="GU121" s="80" t="str">
        <f>IF(AND(申込書!$C$118&lt;&gt;"▼プルダウンより選択してください",申込書!$C$118&lt;&gt;"",申込書!$P$118&lt;&gt;"YYYY/MM/DD",$G121&lt;&gt;""),申込書!$P$118,"")</f>
        <v/>
      </c>
      <c r="GV121" s="81" t="str">
        <f>IF(AND(申込書!$C$118&lt;&gt;"▼プルダウンより選択してください",申込書!$C$118&lt;&gt;"",$G121&lt;&gt;""),申込書!$M$118,"")</f>
        <v/>
      </c>
      <c r="GW121" s="81" t="str">
        <f>IF($GU$3&lt;&gt;"コンテンツなし",IF(AND(申込書!$AH$4="GIGAスクールパック",SUM($P121,$R121)&lt;&gt;0),SUM($P121,$R121),IF(AND(申込書!$AH$4="SKY安心GIGAタブレット",SUM($T121,$V121)&lt;&gt;0),SUM($T121,$V121),"")),"")</f>
        <v/>
      </c>
      <c r="GX121" s="81" t="str">
        <f>IF($GU$3&lt;&gt;"コンテンツなし",IF(AND(申込書!$AH$4="GIGAスクールパック",SUM($Q121,$S121)&lt;&gt;0),SUM($Q121,$S121),IF(AND(申込書!$AH$4="SKY安心GIGAタブレット",SUM($U121,$W121)&lt;&gt;0),SUM($U121,$W121),"")),"")</f>
        <v/>
      </c>
      <c r="GY121" s="157"/>
      <c r="GZ121" s="82"/>
      <c r="HA121" s="80" t="str">
        <f>IF(AND(申込書!$C$119&lt;&gt;"▼プルダウンより選択してください",申込書!$C$119&lt;&gt;"",申込書!$P$119&lt;&gt;"YYYY/MM/DD",$G121&lt;&gt;""),申込書!$P$119,"")</f>
        <v/>
      </c>
      <c r="HB121" s="81" t="str">
        <f>IF(AND(申込書!$C$119&lt;&gt;"▼プルダウンより選択してください",申込書!$C$119&lt;&gt;"",$G121&lt;&gt;""),申込書!$M$119,"")</f>
        <v/>
      </c>
      <c r="HC121" s="81" t="str">
        <f>IF($HA$3&lt;&gt;"コンテンツなし",IF(AND(申込書!$AH$4="GIGAスクールパック",SUM($P121,$R121)&lt;&gt;0),SUM($P121,$R121),IF(AND(申込書!$AH$4="SKY安心GIGAタブレット",SUM($T121,$V121)&lt;&gt;0),SUM($T121,$V121),"")),"")</f>
        <v/>
      </c>
      <c r="HD121" s="81" t="str">
        <f>IF($HA$3&lt;&gt;"コンテンツなし",IF(AND(申込書!$AH$4="GIGAスクールパック",SUM($Q121,$S121)&lt;&gt;0),SUM($Q121,$S121),IF(AND(申込書!$AH$4="SKY安心GIGAタブレット",SUM($U121,$W121)&lt;&gt;0),SUM($U121,$W121),"")),"")</f>
        <v/>
      </c>
      <c r="HE121" s="157"/>
      <c r="HF121" s="82"/>
      <c r="HG121" s="83"/>
    </row>
    <row r="122" spans="2:215" ht="26.85" customHeight="1">
      <c r="B122" s="62">
        <f t="shared" si="1"/>
        <v>117</v>
      </c>
      <c r="C122" s="63"/>
      <c r="D122" s="64"/>
      <c r="E122" s="207"/>
      <c r="F122" s="65"/>
      <c r="G122" s="66"/>
      <c r="H122" s="67"/>
      <c r="I122" s="68"/>
      <c r="J122" s="69"/>
      <c r="K122" s="70"/>
      <c r="L122" s="71"/>
      <c r="M122" s="72"/>
      <c r="N122" s="73"/>
      <c r="O122" s="74"/>
      <c r="P122" s="179"/>
      <c r="Q122" s="180"/>
      <c r="R122" s="180"/>
      <c r="S122" s="181"/>
      <c r="T122" s="179"/>
      <c r="U122" s="180"/>
      <c r="V122" s="182"/>
      <c r="W122" s="181"/>
      <c r="X122" s="75"/>
      <c r="Y122" s="76"/>
      <c r="Z122" s="77"/>
      <c r="AA122" s="78"/>
      <c r="AB122" s="79"/>
      <c r="AC122" s="79"/>
      <c r="AD122" s="79"/>
      <c r="AE122" s="77"/>
      <c r="AF122" s="139"/>
      <c r="AG122" s="139"/>
      <c r="AH122" s="139"/>
      <c r="AI122" s="80" t="str">
        <f>IF(AND(申込書!$C$90&lt;&gt;"▼プルダウンより選択してください",申込書!$C$90&lt;&gt;"",申込書!$P$90&lt;&gt;"YYYY/MM/DD",$G122&lt;&gt;""),申込書!$P$90,"")</f>
        <v/>
      </c>
      <c r="AJ122" s="81" t="str">
        <f>IF(AND(申込書!$C$90&lt;&gt;"▼プルダウンより選択してください",申込書!$C$90&lt;&gt;"",$G122&lt;&gt;""),申込書!$M$90,"")</f>
        <v/>
      </c>
      <c r="AK122" s="81" t="str">
        <f>IF($AI$3&lt;&gt;"コンテンツなし",IF(AND(申込書!$AH$4="GIGAスクールパック",SUM($P122,$R122)&lt;&gt;0),SUM($P122,$R122),IF(AND(申込書!$AH$4="SKY安心GIGAタブレット",SUM($T122,$V122)&lt;&gt;0),SUM($T122,$V122),"")),"")</f>
        <v/>
      </c>
      <c r="AL122" s="81" t="str">
        <f>IF($AI$3&lt;&gt;"コンテンツなし",IF(AND(申込書!$AH$4="GIGAスクールパック",SUM($Q122,$S122)&lt;&gt;0),SUM($Q122,$S122),IF(AND(申込書!$AH$4="SKY安心GIGAタブレット",SUM($U122,$W122)&lt;&gt;0),SUM($U122,$W122),"")),"")</f>
        <v/>
      </c>
      <c r="AM122" s="157"/>
      <c r="AN122" s="82"/>
      <c r="AO122" s="80" t="str">
        <f>IF(AND(申込書!$C$91&lt;&gt;"▼プルダウンより選択してください",申込書!$C$91&lt;&gt;"",申込書!$P$91&lt;&gt;"YYYY/MM/DD",$G122&lt;&gt;""),申込書!$P$91,"")</f>
        <v/>
      </c>
      <c r="AP122" s="81" t="str">
        <f>IF(AND(申込書!$C$91&lt;&gt;"▼プルダウンより選択してください",申込書!$C$91&lt;&gt;"",$G122&lt;&gt;""),申込書!$M$91,"")</f>
        <v/>
      </c>
      <c r="AQ122" s="81" t="str">
        <f>IF($AO$3&lt;&gt;"コンテンツなし",IF(AND(申込書!$AH$4="GIGAスクールパック",SUM($P122,$R122)&lt;&gt;0),SUM($P122,$R122),IF(AND(申込書!$AH$4="SKY安心GIGAタブレット",SUM($T122,$V122)&lt;&gt;0),SUM($T122,$V122),"")),"")</f>
        <v/>
      </c>
      <c r="AR122" s="81" t="str">
        <f>IF($AO$3&lt;&gt;"コンテンツなし",IF(AND(申込書!$AH$4="GIGAスクールパック",SUM($Q122,$S122)&lt;&gt;0),SUM($Q122,$S122),IF(AND(申込書!$AH$4="SKY安心GIGAタブレット",SUM($U122,$W122)&lt;&gt;0),SUM($U122,$W122),"")),"")</f>
        <v/>
      </c>
      <c r="AS122" s="157"/>
      <c r="AT122" s="82"/>
      <c r="AU122" s="80" t="str">
        <f>IF(AND(申込書!$C$92&lt;&gt;"▼プルダウンより選択してください",申込書!$C$92&lt;&gt;"",申込書!$P$92&lt;&gt;"YYYY/MM/DD",$G122&lt;&gt;""),申込書!$P$92,"")</f>
        <v/>
      </c>
      <c r="AV122" s="81" t="str">
        <f>IF(AND(申込書!$C$92&lt;&gt;"▼プルダウンより選択してください",申込書!$C$92&lt;&gt;"",$G122&lt;&gt;""),申込書!$M$92,"")</f>
        <v/>
      </c>
      <c r="AW122" s="81" t="str">
        <f>IF($AU$3&lt;&gt;"コンテンツなし",IF(AND(申込書!$AH$4="GIGAスクールパック",SUM($P122,$R122)&lt;&gt;0),SUM($P122,$R122),IF(AND(申込書!$AH$4="SKY安心GIGAタブレット",SUM($T122,$V122)&lt;&gt;0),SUM($T122,$V122),"")),"")</f>
        <v/>
      </c>
      <c r="AX122" s="81" t="str">
        <f>IF($AU$3&lt;&gt;"コンテンツなし",IF(AND(申込書!$AH$4="GIGAスクールパック",SUM($Q122,$S122)&lt;&gt;0),SUM($Q122,$S122),IF(AND(申込書!$AH$4="SKY安心GIGAタブレット",SUM($U122,$W122)&lt;&gt;0),SUM($U122,$W122),"")),"")</f>
        <v/>
      </c>
      <c r="AY122" s="157"/>
      <c r="AZ122" s="82"/>
      <c r="BA122" s="80" t="str">
        <f>IF(AND(申込書!$C$93&lt;&gt;"▼プルダウンより選択してください",申込書!$C$93&lt;&gt;"",申込書!$P$93&lt;&gt;"YYYY/MM/DD",$G122&lt;&gt;""),申込書!$P$93,"")</f>
        <v/>
      </c>
      <c r="BB122" s="81" t="str">
        <f>IF(AND(申込書!$C$93&lt;&gt;"▼プルダウンより選択してください",申込書!$C$93&lt;&gt;"",申込書!$M$93&gt;=1,$G122&lt;&gt;""),申込書!$M$93,"")</f>
        <v/>
      </c>
      <c r="BC122" s="81" t="str">
        <f>IF($BA$3&lt;&gt;"コンテンツなし",IF(AND(申込書!$AH$4="GIGAスクールパック",SUM($P122,$R122)&lt;&gt;0),SUM($P122,$R122),IF(AND(申込書!$AH$4="SKY安心GIGAタブレット",SUM($T122,$V122)&lt;&gt;0),SUM($T122,$V122),"")),"")</f>
        <v/>
      </c>
      <c r="BD122" s="81" t="str">
        <f>IF($BA$3&lt;&gt;"コンテンツなし",IF(AND(申込書!$AH$4="GIGAスクールパック",SUM($Q122,$S122)&lt;&gt;0),SUM($Q122,$S122),IF(AND(申込書!$AH$4="SKY安心GIGAタブレット",SUM($U122,$W122)&lt;&gt;0),SUM($U122,$W122),"")),"")</f>
        <v/>
      </c>
      <c r="BE122" s="157"/>
      <c r="BF122" s="82"/>
      <c r="BG122" s="80" t="str">
        <f>IF(AND(申込書!$C$94&lt;&gt;"▼プルダウンより選択してください",申込書!$C$94&lt;&gt;"",申込書!$P$94&lt;&gt;"YYYY/MM/DD",$G122&lt;&gt;""),申込書!$P$94,"")</f>
        <v/>
      </c>
      <c r="BH122" s="81" t="str">
        <f>IF(AND(申込書!$C$94&lt;&gt;"▼プルダウンより選択してください",申込書!$C$94&lt;&gt;"",$G122&lt;&gt;""),申込書!$M$94,"")</f>
        <v/>
      </c>
      <c r="BI122" s="81" t="str">
        <f>IF($BG$3&lt;&gt;"コンテンツなし",IF(AND(申込書!$AH$4="GIGAスクールパック",SUM($P122,$R122)&lt;&gt;0),SUM($P122,$R122),IF(AND(申込書!$AH$4="SKY安心GIGAタブレット",SUM($T122,$V122)&lt;&gt;0),SUM($T122,$V122),"")),"")</f>
        <v/>
      </c>
      <c r="BJ122" s="81" t="str">
        <f>IF($BG$3&lt;&gt;"コンテンツなし",IF(AND(申込書!$AH$4="GIGAスクールパック",SUM($Q122,$S122)&lt;&gt;0),SUM($Q122,$S122),IF(AND(申込書!$AH$4="SKY安心GIGAタブレット",SUM($U122,$W122)&lt;&gt;0),SUM($U122,$W122),"")),"")</f>
        <v/>
      </c>
      <c r="BK122" s="157"/>
      <c r="BL122" s="82"/>
      <c r="BM122" s="80" t="str">
        <f>IF(AND(申込書!$C$95&lt;&gt;"▼プルダウンより選択してください",申込書!$C$95&lt;&gt;"",申込書!$P$95&lt;&gt;"YYYY/MM/DD",$G122&lt;&gt;""),申込書!$P$95,"")</f>
        <v/>
      </c>
      <c r="BN122" s="81" t="str">
        <f>IF(AND(申込書!$C$95&lt;&gt;"▼プルダウンより選択してください",申込書!$C$95&lt;&gt;"",$G122&lt;&gt;""),申込書!$M$95,"")</f>
        <v/>
      </c>
      <c r="BO122" s="81" t="str">
        <f>IF($BM$3&lt;&gt;"コンテンツなし",IF(AND(申込書!$AH$4="GIGAスクールパック",SUM($P122,$R122)&lt;&gt;0),SUM($P122,$R122),IF(AND(申込書!$AH$4="SKY安心GIGAタブレット",SUM($T122,$V122)&lt;&gt;0),SUM($T122,$V122),"")),"")</f>
        <v/>
      </c>
      <c r="BP122" s="81" t="str">
        <f>IF($BM$3&lt;&gt;"コンテンツなし",IF(AND(申込書!$AH$4="GIGAスクールパック",SUM($Q122,$S122)&lt;&gt;0),SUM($Q122,$S122),IF(AND(申込書!$AH$4="SKY安心GIGAタブレット",SUM($U122,$W122)&lt;&gt;0),SUM($U122,$W122),"")),"")</f>
        <v/>
      </c>
      <c r="BQ122" s="157"/>
      <c r="BR122" s="82"/>
      <c r="BS122" s="80" t="str">
        <f>IF(AND(申込書!$C$96&lt;&gt;"▼プルダウンより選択してください",申込書!$C$96&lt;&gt;"",申込書!$P$96&lt;&gt;"YYYY/MM/DD",$G122&lt;&gt;""),申込書!$P$96,"")</f>
        <v/>
      </c>
      <c r="BT122" s="81" t="str">
        <f>IF(AND(申込書!$C$96&lt;&gt;"▼プルダウンより選択してください",申込書!$C$96&lt;&gt;"",$G122&lt;&gt;""),申込書!$M$96,"")</f>
        <v/>
      </c>
      <c r="BU122" s="81" t="str">
        <f>IF($BS$3&lt;&gt;"コンテンツなし",IF(AND(申込書!$AH$4="GIGAスクールパック",SUM($P122,$R122)&lt;&gt;0),SUM($P122,$R122),IF(AND(申込書!$AH$4="SKY安心GIGAタブレット",SUM($T122,$V122)&lt;&gt;0),SUM($T122,$V122),"")),"")</f>
        <v/>
      </c>
      <c r="BV122" s="81" t="str">
        <f>IF($BS$3&lt;&gt;"コンテンツなし",IF(AND(申込書!$AH$4="GIGAスクールパック",SUM($Q122,$S122)&lt;&gt;0),SUM($Q122,$S122),IF(AND(申込書!$AH$4="SKY安心GIGAタブレット",SUM($U122,$W122)&lt;&gt;0),SUM($U122,$W122),"")),"")</f>
        <v/>
      </c>
      <c r="BW122" s="157"/>
      <c r="BX122" s="82"/>
      <c r="BY122" s="80" t="str">
        <f>IF(AND(申込書!$C$97&lt;&gt;"▼プルダウンより選択してください",申込書!$C$97&lt;&gt;"",申込書!$P$97&lt;&gt;"YYYY/MM/DD",$G122&lt;&gt;""),申込書!$P$97,"")</f>
        <v/>
      </c>
      <c r="BZ122" s="81" t="str">
        <f>IF(AND(申込書!$C$97&lt;&gt;"▼プルダウンより選択してください",申込書!$C$97&lt;&gt;"",$G122&lt;&gt;""),申込書!$M$97,"")</f>
        <v/>
      </c>
      <c r="CA122" s="81" t="str">
        <f>IF($BY$3&lt;&gt;"コンテンツなし",IF(AND(申込書!$AH$4="GIGAスクールパック",SUM($P122,$R122)&lt;&gt;0),SUM($P122,$R122),IF(AND(申込書!$AH$4="SKY安心GIGAタブレット",SUM($T122,$V122)&lt;&gt;0),SUM($T122,$V122),"")),"")</f>
        <v/>
      </c>
      <c r="CB122" s="81" t="str">
        <f>IF($BY$3&lt;&gt;"コンテンツなし",IF(AND(申込書!$AH$4="GIGAスクールパック",SUM($Q122,$S122)&lt;&gt;0),SUM($Q122,$S122),IF(AND(申込書!$AH$4="SKY安心GIGAタブレット",SUM($U122,$W122)&lt;&gt;0),SUM($U122,$W122),"")),"")</f>
        <v/>
      </c>
      <c r="CC122" s="157"/>
      <c r="CD122" s="82"/>
      <c r="CE122" s="80" t="str">
        <f>IF(AND(申込書!$C$98&lt;&gt;"▼プルダウンより選択してください",申込書!$C$98&lt;&gt;"",申込書!$P$98&lt;&gt;"YYYY/MM/DD",$G122&lt;&gt;""),申込書!$P$98,"")</f>
        <v/>
      </c>
      <c r="CF122" s="81" t="str">
        <f>IF(AND(申込書!$C$98&lt;&gt;"▼プルダウンより選択してください",申込書!$C$98&lt;&gt;"",$G122&lt;&gt;""),申込書!$M$98,"")</f>
        <v/>
      </c>
      <c r="CG122" s="81" t="str">
        <f>IF($CE$3&lt;&gt;"コンテンツなし",IF(AND(申込書!$AH$4="GIGAスクールパック",SUM($P122,$R122)&lt;&gt;0),SUM($P122,$R122),IF(AND(申込書!$AH$4="SKY安心GIGAタブレット",SUM($T122,$V122)&lt;&gt;0),SUM($T122,$V122),"")),"")</f>
        <v/>
      </c>
      <c r="CH122" s="81" t="str">
        <f>IF($CE$3&lt;&gt;"コンテンツなし",IF(AND(申込書!$AH$4="GIGAスクールパック",SUM($Q122,$S122)&lt;&gt;0),SUM($Q122,$S122),IF(AND(申込書!$AH$4="SKY安心GIGAタブレット",SUM($U122,$W122)&lt;&gt;0),SUM($U122,$W122),"")),"")</f>
        <v/>
      </c>
      <c r="CI122" s="157"/>
      <c r="CJ122" s="82"/>
      <c r="CK122" s="80" t="str">
        <f>IF(AND(申込書!$C$99&lt;&gt;"▼プルダウンより選択してください",申込書!$C$99&lt;&gt;"",申込書!$P$99&lt;&gt;"YYYY/MM/DD",$G122&lt;&gt;""),申込書!$P$99,"")</f>
        <v/>
      </c>
      <c r="CL122" s="81" t="str">
        <f>IF(AND(申込書!$C$99&lt;&gt;"▼プルダウンより選択してください",申込書!$C$99&lt;&gt;"",$G122&lt;&gt;""),申込書!$M$99,"")</f>
        <v/>
      </c>
      <c r="CM122" s="81" t="str">
        <f>IF($CK$3&lt;&gt;"コンテンツなし",IF(AND(申込書!$AH$4="GIGAスクールパック",SUM($P122,$R122)&lt;&gt;0),SUM($P122,$R122),IF(AND(申込書!$AH$4="SKY安心GIGAタブレット",SUM($T122,$V122)&lt;&gt;0),SUM($T122,$V122),"")),"")</f>
        <v/>
      </c>
      <c r="CN122" s="81" t="str">
        <f>IF($CK$3&lt;&gt;"コンテンツなし",IF(AND(申込書!$AH$4="GIGAスクールパック",SUM($Q122,$S122)&lt;&gt;0),SUM($Q122,$S122),IF(AND(申込書!$AH$4="SKY安心GIGAタブレット",SUM($U122,$W122)&lt;&gt;0),SUM($U122,$W122),"")),"")</f>
        <v/>
      </c>
      <c r="CO122" s="157"/>
      <c r="CP122" s="82"/>
      <c r="CQ122" s="80" t="str">
        <f>IF(AND(申込書!$C$100&lt;&gt;"▼プルダウンより選択してください",申込書!$C$100&lt;&gt;"",申込書!$P$100&lt;&gt;"YYYY/MM/DD",$G122&lt;&gt;""),申込書!$P$100,"")</f>
        <v/>
      </c>
      <c r="CR122" s="81" t="str">
        <f>IF(AND(申込書!$C$100&lt;&gt;"▼プルダウンより選択してください",申込書!$C$100&lt;&gt;"",$G122&lt;&gt;""),申込書!$M$100,"")</f>
        <v/>
      </c>
      <c r="CS122" s="81" t="str">
        <f>IF($CQ$3&lt;&gt;"コンテンツなし",IF(AND(申込書!$AH$4="GIGAスクールパック",SUM($P122,$R122)&lt;&gt;0),SUM($P122,$R122),IF(AND(申込書!$AH$4="SKY安心GIGAタブレット",SUM($T122,$V122)&lt;&gt;0),SUM($T122,$V122),"")),"")</f>
        <v/>
      </c>
      <c r="CT122" s="81" t="str">
        <f>IF($CQ$3&lt;&gt;"コンテンツなし",IF(AND(申込書!$AH$4="GIGAスクールパック",SUM($Q122,$S122)&lt;&gt;0),SUM($Q122,$S122),IF(AND(申込書!$AH$4="SKY安心GIGAタブレット",SUM($U122,$W122)&lt;&gt;0),SUM($U122,$W122),"")),"")</f>
        <v/>
      </c>
      <c r="CU122" s="81"/>
      <c r="CV122" s="82"/>
      <c r="CW122" s="80" t="str">
        <f>IF(AND(申込書!$C$101&lt;&gt;"▼プルダウンより選択してください",申込書!$C$101&lt;&gt;"",申込書!$P$101&lt;&gt;"YYYY/MM/DD",$G122&lt;&gt;""),申込書!$P$101,"")</f>
        <v/>
      </c>
      <c r="CX122" s="81" t="str">
        <f>IF(AND(申込書!$C$101&lt;&gt;"▼プルダウンより選択してください",申込書!$C$101&lt;&gt;"",$G122&lt;&gt;""),申込書!$M$101,"")</f>
        <v/>
      </c>
      <c r="CY122" s="81" t="str">
        <f>IF($CW$3&lt;&gt;"コンテンツなし",IF(AND(申込書!$AH$4="GIGAスクールパック",SUM($P122,$R122)&lt;&gt;0),SUM($P122,$R122),IF(AND(申込書!$AH$4="SKY安心GIGAタブレット",SUM($T122,$V122)&lt;&gt;0),SUM($T122,$V122),"")),"")</f>
        <v/>
      </c>
      <c r="CZ122" s="81" t="str">
        <f>IF($CW$3&lt;&gt;"コンテンツなし",IF(AND(申込書!$AH$4="GIGAスクールパック",SUM($Q122,$S122)&lt;&gt;0),SUM($Q122,$S122),IF(AND(申込書!$AH$4="SKY安心GIGAタブレット",SUM($U122,$W122)&lt;&gt;0),SUM($U122,$W122),"")),"")</f>
        <v/>
      </c>
      <c r="DA122" s="81"/>
      <c r="DB122" s="82"/>
      <c r="DC122" s="80" t="str">
        <f>IF(AND(申込書!$C$102&lt;&gt;"▼プルダウンより選択してください",申込書!$C$102&lt;&gt;"",申込書!$P$102&lt;&gt;"YYYY/MM/DD",$G122&lt;&gt;""),申込書!$P$102,"")</f>
        <v/>
      </c>
      <c r="DD122" s="81" t="str">
        <f>IF(AND(申込書!$C$102&lt;&gt;"▼プルダウンより選択してください",申込書!$C$102&lt;&gt;"",$G122&lt;&gt;""),申込書!$M$102,"")</f>
        <v/>
      </c>
      <c r="DE122" s="81" t="str">
        <f>IF($DC$3&lt;&gt;"コンテンツなし",IF(AND(申込書!$AH$4="GIGAスクールパック",SUM($P122,$R122)&lt;&gt;0),SUM($P122,$R122),IF(AND(申込書!$AH$4="SKY安心GIGAタブレット",SUM($T122,$V122)&lt;&gt;0),SUM($T122,$V122),"")),"")</f>
        <v/>
      </c>
      <c r="DF122" s="81" t="str">
        <f>IF($DC$3&lt;&gt;"コンテンツなし",IF(AND(申込書!$AH$4="GIGAスクールパック",SUM($Q122,$S122)&lt;&gt;0),SUM($Q122,$S122),IF(AND(申込書!$AH$4="SKY安心GIGAタブレット",SUM($U122,$W122)&lt;&gt;0),SUM($U122,$W122),"")),"")</f>
        <v/>
      </c>
      <c r="DG122" s="81"/>
      <c r="DH122" s="82"/>
      <c r="DI122" s="80" t="str">
        <f>IF(AND(申込書!$C$103&lt;&gt;"▼プルダウンより選択してください",申込書!$C$103&lt;&gt;"",申込書!$P$103&lt;&gt;"YYYY/MM/DD",$G122&lt;&gt;""),申込書!$P$103,"")</f>
        <v/>
      </c>
      <c r="DJ122" s="81" t="str">
        <f>IF(AND(申込書!$C$103&lt;&gt;"▼プルダウンより選択してください",申込書!$C$103&lt;&gt;"",$G122&lt;&gt;""),申込書!$M$103,"")</f>
        <v/>
      </c>
      <c r="DK122" s="81" t="str">
        <f>IF($DI$3&lt;&gt;"コンテンツなし",IF(AND(申込書!$AH$4="GIGAスクールパック",SUM($P122,$R122)&lt;&gt;0),SUM($P122,$R122),IF(AND(申込書!$AH$4="SKY安心GIGAタブレット",SUM($T122,$V122)&lt;&gt;0),SUM($T122,$V122),"")),"")</f>
        <v/>
      </c>
      <c r="DL122" s="81" t="str">
        <f>IF($DI$3&lt;&gt;"コンテンツなし",IF(AND(申込書!$AH$4="GIGAスクールパック",SUM($Q122,$S122)&lt;&gt;0),SUM($Q122,$S122),IF(AND(申込書!$AH$4="SKY安心GIGAタブレット",SUM($U122,$W122)&lt;&gt;0),SUM($U122,$W122),"")),"")</f>
        <v/>
      </c>
      <c r="DM122" s="81"/>
      <c r="DN122" s="82"/>
      <c r="DO122" s="80" t="str">
        <f>IF(AND(申込書!$C$104&lt;&gt;"▼プルダウンより選択してください",申込書!$C$104&lt;&gt;"",申込書!$P$104&lt;&gt;"YYYY/MM/DD",$G122&lt;&gt;""),申込書!$P$104,"")</f>
        <v/>
      </c>
      <c r="DP122" s="81" t="str">
        <f>IF(AND(申込書!$C$104&lt;&gt;"▼プルダウンより選択してください",申込書!$C$104&lt;&gt;"",$G122&lt;&gt;""),申込書!$M$104,"")</f>
        <v/>
      </c>
      <c r="DQ122" s="81" t="str">
        <f>IF($DO$3&lt;&gt;"コンテンツなし",IF(AND(申込書!$AH$4="GIGAスクールパック",SUM($P122,$R122)&lt;&gt;0),SUM($P122,$R122),IF(AND(申込書!$AH$4="SKY安心GIGAタブレット",SUM($T122,$V122)&lt;&gt;0),SUM($T122,$V122),"")),"")</f>
        <v/>
      </c>
      <c r="DR122" s="81" t="str">
        <f>IF($DO$3&lt;&gt;"コンテンツなし",IF(AND(申込書!$AH$4="GIGAスクールパック",SUM($Q122,$S122)&lt;&gt;0),SUM($Q122,$S122),IF(AND(申込書!$AH$4="SKY安心GIGAタブレット",SUM($U122,$W122)&lt;&gt;0),SUM($U122,$W122),"")),"")</f>
        <v/>
      </c>
      <c r="DS122" s="81"/>
      <c r="DT122" s="82"/>
      <c r="DU122" s="80" t="str">
        <f>IF(AND(申込書!$C$105&lt;&gt;"▼プルダウンより選択してください",申込書!$C$105&lt;&gt;"",申込書!$P$105&lt;&gt;"YYYY/MM/DD",$G122&lt;&gt;""),申込書!$P$105,"")</f>
        <v/>
      </c>
      <c r="DV122" s="81" t="str">
        <f>IF(AND(申込書!$C$105&lt;&gt;"▼プルダウンより選択してください",申込書!$C$105&lt;&gt;"",$G122&lt;&gt;""),申込書!$M$105,"")</f>
        <v/>
      </c>
      <c r="DW122" s="81" t="str">
        <f>IF($DU$3&lt;&gt;"コンテンツなし",IF(AND(申込書!$AH$4="GIGAスクールパック",SUM($P122,$R122)&lt;&gt;0),SUM($P122,$R122),IF(AND(申込書!$AH$4="SKY安心GIGAタブレット",SUM($T122,$V122)&lt;&gt;0),SUM($T122,$V122),"")),"")</f>
        <v/>
      </c>
      <c r="DX122" s="81" t="str">
        <f>IF($DU$3&lt;&gt;"コンテンツなし",IF(AND(申込書!$AH$4="GIGAスクールパック",SUM($Q122,$S122)&lt;&gt;0),SUM($Q122,$S122),IF(AND(申込書!$AH$4="SKY安心GIGAタブレット",SUM($U122,$W122)&lt;&gt;0),SUM($U122,$W122),"")),"")</f>
        <v/>
      </c>
      <c r="DY122" s="157"/>
      <c r="DZ122" s="82"/>
      <c r="EA122" s="80" t="str">
        <f>IF(AND(申込書!$C$106&lt;&gt;"▼プルダウンより選択してください",申込書!$C$106&lt;&gt;"",申込書!$P$106&lt;&gt;"YYYY/MM/DD",$G122&lt;&gt;""),申込書!$P$106,"")</f>
        <v/>
      </c>
      <c r="EB122" s="81" t="str">
        <f>IF(AND(申込書!$C$106&lt;&gt;"▼プルダウンより選択してください",申込書!$C$106&lt;&gt;"",$G122&lt;&gt;""),申込書!$M$106,"")</f>
        <v/>
      </c>
      <c r="EC122" s="81" t="str">
        <f>IF($EA$3&lt;&gt;"コンテンツなし",IF(AND(申込書!$AH$4="GIGAスクールパック",SUM($P122,$R122)&lt;&gt;0),SUM($P122,$R122),IF(AND(申込書!$AH$4="SKY安心GIGAタブレット",SUM($T122,$V122)&lt;&gt;0),SUM($T122,$V122),"")),"")</f>
        <v/>
      </c>
      <c r="ED122" s="81" t="str">
        <f>IF($EA$3&lt;&gt;"コンテンツなし",IF(AND(申込書!$AH$4="GIGAスクールパック",SUM($Q122,$S122)&lt;&gt;0),SUM($Q122,$S122),IF(AND(申込書!$AH$4="SKY安心GIGAタブレット",SUM($U122,$W122)&lt;&gt;0),SUM($U122,$W122),"")),"")</f>
        <v/>
      </c>
      <c r="EE122" s="157"/>
      <c r="EF122" s="82"/>
      <c r="EG122" s="80" t="str">
        <f>IF(AND(申込書!$C$107&lt;&gt;"▼プルダウンより選択してください",申込書!$C$107&lt;&gt;"",申込書!$P$107&lt;&gt;"YYYY/MM/DD",$G122&lt;&gt;""),申込書!$P$107,"")</f>
        <v/>
      </c>
      <c r="EH122" s="81" t="str">
        <f>IF(AND(申込書!$C$107&lt;&gt;"▼プルダウンより選択してください",申込書!$C$107&lt;&gt;"",$G122&lt;&gt;""),申込書!$M$107,"")</f>
        <v/>
      </c>
      <c r="EI122" s="81" t="str">
        <f>IF($EG$3&lt;&gt;"コンテンツなし",IF(AND(申込書!$AH$4="GIGAスクールパック",SUM($P122,$R122)&lt;&gt;0),SUM($P122,$R122),IF(AND(申込書!$AH$4="SKY安心GIGAタブレット",SUM($T122,$V122)&lt;&gt;0),SUM($T122,$V122),"")),"")</f>
        <v/>
      </c>
      <c r="EJ122" s="81" t="str">
        <f>IF($EG$3&lt;&gt;"コンテンツなし",IF(AND(申込書!$AH$4="GIGAスクールパック",SUM($Q122,$S122)&lt;&gt;0),SUM($Q122,$S122),IF(AND(申込書!$AH$4="SKY安心GIGAタブレット",SUM($U122,$W122)&lt;&gt;0),SUM($U122,$W122),"")),"")</f>
        <v/>
      </c>
      <c r="EK122" s="157"/>
      <c r="EL122" s="82"/>
      <c r="EM122" s="80" t="str">
        <f>IF(AND(申込書!$C$108&lt;&gt;"▼プルダウンより選択してください",申込書!$C$108&lt;&gt;"",申込書!$P$108&lt;&gt;"YYYY/MM/DD",$G122&lt;&gt;""),申込書!$P$108,"")</f>
        <v/>
      </c>
      <c r="EN122" s="81" t="str">
        <f>IF(AND(申込書!$C$108&lt;&gt;"▼プルダウンより選択してください",申込書!$C$108&lt;&gt;"",$G122&lt;&gt;""),申込書!$M$108,"")</f>
        <v/>
      </c>
      <c r="EO122" s="81" t="str">
        <f>IF($EM$3&lt;&gt;"コンテンツなし",IF(AND(申込書!$AH$4="GIGAスクールパック",SUM($P122,$R122)&lt;&gt;0),SUM($P122,$R122),IF(AND(申込書!$AH$4="SKY安心GIGAタブレット",SUM($T122,$V122)&lt;&gt;0),SUM($T122,$V122),"")),"")</f>
        <v/>
      </c>
      <c r="EP122" s="81" t="str">
        <f>IF($EM$3&lt;&gt;"コンテンツなし",IF(AND(申込書!$AH$4="GIGAスクールパック",SUM($Q122,$S122)&lt;&gt;0),SUM($Q122,$S122),IF(AND(申込書!$AH$4="SKY安心GIGAタブレット",SUM($U122,$W122)&lt;&gt;0),SUM($U122,$W122),"")),"")</f>
        <v/>
      </c>
      <c r="EQ122" s="157"/>
      <c r="ER122" s="82"/>
      <c r="ES122" s="80" t="str">
        <f>IF(AND(申込書!$C$109&lt;&gt;"▼プルダウンより選択してください",申込書!$C$109&lt;&gt;"",申込書!$P$109&lt;&gt;"YYYY/MM/DD",$G122&lt;&gt;""),申込書!$P$109,"")</f>
        <v/>
      </c>
      <c r="ET122" s="81" t="str">
        <f>IF(AND(申込書!$C$109&lt;&gt;"▼プルダウンより選択してください",申込書!$C$109&lt;&gt;"",$G122&lt;&gt;""),申込書!$M$109,"")</f>
        <v/>
      </c>
      <c r="EU122" s="81" t="str">
        <f>IF($ES$3&lt;&gt;"コンテンツなし",IF(AND(申込書!$AH$4="GIGAスクールパック",SUM($P122,$R122)&lt;&gt;0),SUM($P122,$R122),IF(AND(申込書!$AH$4="SKY安心GIGAタブレット",SUM($T122,$V122)&lt;&gt;0),SUM($T122,$V122),"")),"")</f>
        <v/>
      </c>
      <c r="EV122" s="81" t="str">
        <f>IF($ES$3&lt;&gt;"コンテンツなし",IF(AND(申込書!$AH$4="GIGAスクールパック",SUM($Q122,$S122)&lt;&gt;0),SUM($Q122,$S122),IF(AND(申込書!$AH$4="SKY安心GIGAタブレット",SUM($U122,$W122)&lt;&gt;0),SUM($U122,$W122),"")),"")</f>
        <v/>
      </c>
      <c r="EW122" s="157"/>
      <c r="EX122" s="82"/>
      <c r="EY122" s="80" t="str">
        <f>IF(AND(申込書!$C$110&lt;&gt;"▼プルダウンより選択してください",申込書!$C$110&lt;&gt;"",申込書!$P$110&lt;&gt;"YYYY/MM/DD",$G122&lt;&gt;""),申込書!$P$110,"")</f>
        <v/>
      </c>
      <c r="EZ122" s="81" t="str">
        <f>IF(AND(申込書!$C$110&lt;&gt;"▼プルダウンより選択してください",申込書!$C$110&lt;&gt;"",$G122&lt;&gt;""),申込書!$M$110,"")</f>
        <v/>
      </c>
      <c r="FA122" s="81" t="str">
        <f>IF($EY$3&lt;&gt;"コンテンツなし",IF(AND(申込書!$AH$4="GIGAスクールパック",SUM($P122,$R122)&lt;&gt;0),SUM($P122,$R122),IF(AND(申込書!$AH$4="SKY安心GIGAタブレット",SUM($T122,$V122)&lt;&gt;0),SUM($T122,$V122),"")),"")</f>
        <v/>
      </c>
      <c r="FB122" s="81" t="str">
        <f>IF($EY$3&lt;&gt;"コンテンツなし",IF(AND(申込書!$AH$4="GIGAスクールパック",SUM($Q122,$S122)&lt;&gt;0),SUM($Q122,$S122),IF(AND(申込書!$AH$4="SKY安心GIGAタブレット",SUM($U122,$W122)&lt;&gt;0),SUM($U122,$W122),"")),"")</f>
        <v/>
      </c>
      <c r="FC122" s="157"/>
      <c r="FD122" s="82"/>
      <c r="FE122" s="80" t="str">
        <f>IF(AND(申込書!$C$111&lt;&gt;"▼プルダウンより選択してください",申込書!$C$111&lt;&gt;"",申込書!$P$111&lt;&gt;"YYYY/MM/DD",$G122&lt;&gt;""),申込書!$P$111,"")</f>
        <v/>
      </c>
      <c r="FF122" s="81" t="str">
        <f>IF(AND(申込書!$C$111&lt;&gt;"▼プルダウンより選択してください",申込書!$C$111&lt;&gt;"",$G122&lt;&gt;""),申込書!$M$111,"")</f>
        <v/>
      </c>
      <c r="FG122" s="81" t="str">
        <f>IF($FE$3&lt;&gt;"コンテンツなし",IF(AND(申込書!$AH$4="GIGAスクールパック",SUM($P122,$R122)&lt;&gt;0),SUM($P122,$R122),IF(AND(申込書!$AH$4="SKY安心GIGAタブレット",SUM($T122,$V122)&lt;&gt;0),SUM($T122,$V122),"")),"")</f>
        <v/>
      </c>
      <c r="FH122" s="81" t="str">
        <f>IF($FE$3&lt;&gt;"コンテンツなし",IF(AND(申込書!$AH$4="GIGAスクールパック",SUM($Q122,$S122)&lt;&gt;0),SUM($Q122,$S122),IF(AND(申込書!$AH$4="SKY安心GIGAタブレット",SUM($U122,$W122)&lt;&gt;0),SUM($U122,$W122),"")),"")</f>
        <v/>
      </c>
      <c r="FI122" s="157"/>
      <c r="FJ122" s="82"/>
      <c r="FK122" s="80" t="str">
        <f>IF(AND(申込書!$C$112&lt;&gt;"▼プルダウンより選択してください",申込書!$C$112&lt;&gt;"",申込書!$P$112&lt;&gt;"YYYY/MM/DD",$G122&lt;&gt;""),申込書!$P$112,"")</f>
        <v/>
      </c>
      <c r="FL122" s="81" t="str">
        <f>IF(AND(申込書!$C$112&lt;&gt;"▼プルダウンより選択してください",申込書!$C$112&lt;&gt;"",$G122&lt;&gt;""),申込書!$M$112,"")</f>
        <v/>
      </c>
      <c r="FM122" s="81" t="str">
        <f>IF($FK$3&lt;&gt;"コンテンツなし",IF(AND(申込書!$AH$4="GIGAスクールパック",SUM($P122,$R122)&lt;&gt;0),SUM($P122,$R122),IF(AND(申込書!$AH$4="SKY安心GIGAタブレット",SUM($T122,$V122)&lt;&gt;0),SUM($T122,$V122),"")),"")</f>
        <v/>
      </c>
      <c r="FN122" s="81" t="str">
        <f>IF($FK$3&lt;&gt;"コンテンツなし",IF(AND(申込書!$AH$4="GIGAスクールパック",SUM($Q122,$S122)&lt;&gt;0),SUM($Q122,$S122),IF(AND(申込書!$AH$4="SKY安心GIGAタブレット",SUM($U122,$W122)&lt;&gt;0),SUM($U122,$W122),"")),"")</f>
        <v/>
      </c>
      <c r="FO122" s="157"/>
      <c r="FP122" s="82"/>
      <c r="FQ122" s="80" t="str">
        <f>IF(AND(申込書!$C$113&lt;&gt;"▼プルダウンより選択してください",申込書!$C$113&lt;&gt;"",申込書!$P$113&lt;&gt;"YYYY/MM/DD",$G122&lt;&gt;""),申込書!$P$113,"")</f>
        <v/>
      </c>
      <c r="FR122" s="81" t="str">
        <f>IF(AND(申込書!$C$113&lt;&gt;"▼プルダウンより選択してください",申込書!$C$113&lt;&gt;"",$G122&lt;&gt;""),申込書!$M$113,"")</f>
        <v/>
      </c>
      <c r="FS122" s="81" t="str">
        <f>IF($FQ$3&lt;&gt;"コンテンツなし",IF(AND(申込書!$AH$4="GIGAスクールパック",SUM($P122,$R122)&lt;&gt;0),SUM($P122,$R122),IF(AND(申込書!$AH$4="SKY安心GIGAタブレット",SUM($T122,$V122)&lt;&gt;0),SUM($T122,$V122),"")),"")</f>
        <v/>
      </c>
      <c r="FT122" s="81" t="str">
        <f>IF($FQ$3&lt;&gt;"コンテンツなし",IF(AND(申込書!$AH$4="GIGAスクールパック",SUM($Q122,$S122)&lt;&gt;0),SUM($Q122,$S122),IF(AND(申込書!$AH$4="SKY安心GIGAタブレット",SUM($U122,$W122)&lt;&gt;0),SUM($U122,$W122),"")),"")</f>
        <v/>
      </c>
      <c r="FU122" s="157"/>
      <c r="FV122" s="82"/>
      <c r="FW122" s="80" t="str">
        <f>IF(AND(申込書!$C$114&lt;&gt;"▼プルダウンより選択してください",申込書!$C$114&lt;&gt;"",申込書!$P$114&lt;&gt;"YYYY/MM/DD",$G122&lt;&gt;""),申込書!$P$114,"")</f>
        <v/>
      </c>
      <c r="FX122" s="81" t="str">
        <f>IF(AND(申込書!$C$114&lt;&gt;"▼プルダウンより選択してください",申込書!$C$114&lt;&gt;"",$G122&lt;&gt;""),申込書!$M$114,"")</f>
        <v/>
      </c>
      <c r="FY122" s="81" t="str">
        <f>IF($FW$3&lt;&gt;"コンテンツなし",IF(AND(申込書!$AH$4="GIGAスクールパック",SUM($P122,$R122)&lt;&gt;0),SUM($P122,$R122),IF(AND(申込書!$AH$4="SKY安心GIGAタブレット",SUM($T122,$V122)&lt;&gt;0),SUM($T122,$V122),"")),"")</f>
        <v/>
      </c>
      <c r="FZ122" s="81" t="str">
        <f>IF($FW$3&lt;&gt;"コンテンツなし",IF(AND(申込書!$AH$4="GIGAスクールパック",SUM($Q122,$S122)&lt;&gt;0),SUM($Q122,$S122),IF(AND(申込書!$AH$4="SKY安心GIGAタブレット",SUM($U122,$W122)&lt;&gt;0),SUM($U122,$W122),"")),"")</f>
        <v/>
      </c>
      <c r="GA122" s="157"/>
      <c r="GB122" s="82"/>
      <c r="GC122" s="80" t="str">
        <f>IF(AND(申込書!$C$115&lt;&gt;"▼プルダウンより選択してください",申込書!$C$115&lt;&gt;"",申込書!$P$115&lt;&gt;"YYYY/MM/DD",$G122&lt;&gt;""),申込書!$P$115,"")</f>
        <v/>
      </c>
      <c r="GD122" s="81" t="str">
        <f>IF(AND(申込書!$C$115&lt;&gt;"▼プルダウンより選択してください",申込書!$C$115&lt;&gt;"",$G122&lt;&gt;""),申込書!$M$115,"")</f>
        <v/>
      </c>
      <c r="GE122" s="81" t="str">
        <f>IF($GC$3&lt;&gt;"コンテンツなし",IF(AND(申込書!$AH$4="GIGAスクールパック",SUM($P122,$R122)&lt;&gt;0),SUM($P122,$R122),IF(AND(申込書!$AH$4="SKY安心GIGAタブレット",SUM($T122,$V122)&lt;&gt;0),SUM($T122,$V122),"")),"")</f>
        <v/>
      </c>
      <c r="GF122" s="81" t="str">
        <f>IF($GC$3&lt;&gt;"コンテンツなし",IF(AND(申込書!$AH$4="GIGAスクールパック",SUM($Q122,$S122)&lt;&gt;0),SUM($Q122,$S122),IF(AND(申込書!$AH$4="SKY安心GIGAタブレット",SUM($U122,$W122)&lt;&gt;0),SUM($U122,$W122),"")),"")</f>
        <v/>
      </c>
      <c r="GG122" s="157"/>
      <c r="GH122" s="82"/>
      <c r="GI122" s="80" t="str">
        <f>IF(AND(申込書!$C$116&lt;&gt;"▼プルダウンより選択してください",申込書!$C$116&lt;&gt;"",申込書!$P$116&lt;&gt;"YYYY/MM/DD",$G122&lt;&gt;""),申込書!$P$116,"")</f>
        <v/>
      </c>
      <c r="GJ122" s="81" t="str">
        <f>IF(AND(申込書!$C$116&lt;&gt;"▼プルダウンより選択してください",申込書!$C$116&lt;&gt;"",$G122&lt;&gt;""),申込書!$M$116,"")</f>
        <v/>
      </c>
      <c r="GK122" s="81" t="str">
        <f>IF($GI$3&lt;&gt;"コンテンツなし",IF(AND(申込書!$AH$4="GIGAスクールパック",SUM($P122,$R122)&lt;&gt;0),SUM($P122,$R122),IF(AND(申込書!$AH$4="SKY安心GIGAタブレット",SUM($T122,$V122)&lt;&gt;0),SUM($T122,$V122),"")),"")</f>
        <v/>
      </c>
      <c r="GL122" s="81" t="str">
        <f>IF($GI$3&lt;&gt;"コンテンツなし",IF(AND(申込書!$AH$4="GIGAスクールパック",SUM($Q122,$S122)&lt;&gt;0),SUM($Q122,$S122),IF(AND(申込書!$AH$4="SKY安心GIGAタブレット",SUM($U122,$W122)&lt;&gt;0),SUM($U122,$W122),"")),"")</f>
        <v/>
      </c>
      <c r="GM122" s="157"/>
      <c r="GN122" s="82"/>
      <c r="GO122" s="80" t="str">
        <f>IF(AND(申込書!$C$117&lt;&gt;"▼プルダウンより選択してください",申込書!$C$117&lt;&gt;"",申込書!$P$117&lt;&gt;"YYYY/MM/DD",$G122&lt;&gt;""),申込書!$P$117,"")</f>
        <v/>
      </c>
      <c r="GP122" s="81" t="str">
        <f>IF(AND(申込書!$C$117&lt;&gt;"▼プルダウンより選択してください",申込書!$C$117&lt;&gt;"",$G122&lt;&gt;""),申込書!$M$117,"")</f>
        <v/>
      </c>
      <c r="GQ122" s="81" t="str">
        <f>IF($GO$3&lt;&gt;"コンテンツなし",IF(AND(申込書!$AH$4="GIGAスクールパック",SUM($P122,$R122)&lt;&gt;0),SUM($P122,$R122),IF(AND(申込書!$AH$4="SKY安心GIGAタブレット",SUM($T122,$V122)&lt;&gt;0),SUM($T122,$V122),"")),"")</f>
        <v/>
      </c>
      <c r="GR122" s="81" t="str">
        <f>IF($GO$3&lt;&gt;"コンテンツなし",IF(AND(申込書!$AH$4="GIGAスクールパック",SUM($Q122,$S122)&lt;&gt;0),SUM($Q122,$S122),IF(AND(申込書!$AH$4="SKY安心GIGAタブレット",SUM($U122,$W122)&lt;&gt;0),SUM($U122,$W122),"")),"")</f>
        <v/>
      </c>
      <c r="GS122" s="157"/>
      <c r="GT122" s="82"/>
      <c r="GU122" s="80" t="str">
        <f>IF(AND(申込書!$C$118&lt;&gt;"▼プルダウンより選択してください",申込書!$C$118&lt;&gt;"",申込書!$P$118&lt;&gt;"YYYY/MM/DD",$G122&lt;&gt;""),申込書!$P$118,"")</f>
        <v/>
      </c>
      <c r="GV122" s="81" t="str">
        <f>IF(AND(申込書!$C$118&lt;&gt;"▼プルダウンより選択してください",申込書!$C$118&lt;&gt;"",$G122&lt;&gt;""),申込書!$M$118,"")</f>
        <v/>
      </c>
      <c r="GW122" s="81" t="str">
        <f>IF($GU$3&lt;&gt;"コンテンツなし",IF(AND(申込書!$AH$4="GIGAスクールパック",SUM($P122,$R122)&lt;&gt;0),SUM($P122,$R122),IF(AND(申込書!$AH$4="SKY安心GIGAタブレット",SUM($T122,$V122)&lt;&gt;0),SUM($T122,$V122),"")),"")</f>
        <v/>
      </c>
      <c r="GX122" s="81" t="str">
        <f>IF($GU$3&lt;&gt;"コンテンツなし",IF(AND(申込書!$AH$4="GIGAスクールパック",SUM($Q122,$S122)&lt;&gt;0),SUM($Q122,$S122),IF(AND(申込書!$AH$4="SKY安心GIGAタブレット",SUM($U122,$W122)&lt;&gt;0),SUM($U122,$W122),"")),"")</f>
        <v/>
      </c>
      <c r="GY122" s="157"/>
      <c r="GZ122" s="82"/>
      <c r="HA122" s="80" t="str">
        <f>IF(AND(申込書!$C$119&lt;&gt;"▼プルダウンより選択してください",申込書!$C$119&lt;&gt;"",申込書!$P$119&lt;&gt;"YYYY/MM/DD",$G122&lt;&gt;""),申込書!$P$119,"")</f>
        <v/>
      </c>
      <c r="HB122" s="81" t="str">
        <f>IF(AND(申込書!$C$119&lt;&gt;"▼プルダウンより選択してください",申込書!$C$119&lt;&gt;"",$G122&lt;&gt;""),申込書!$M$119,"")</f>
        <v/>
      </c>
      <c r="HC122" s="81" t="str">
        <f>IF($HA$3&lt;&gt;"コンテンツなし",IF(AND(申込書!$AH$4="GIGAスクールパック",SUM($P122,$R122)&lt;&gt;0),SUM($P122,$R122),IF(AND(申込書!$AH$4="SKY安心GIGAタブレット",SUM($T122,$V122)&lt;&gt;0),SUM($T122,$V122),"")),"")</f>
        <v/>
      </c>
      <c r="HD122" s="81" t="str">
        <f>IF($HA$3&lt;&gt;"コンテンツなし",IF(AND(申込書!$AH$4="GIGAスクールパック",SUM($Q122,$S122)&lt;&gt;0),SUM($Q122,$S122),IF(AND(申込書!$AH$4="SKY安心GIGAタブレット",SUM($U122,$W122)&lt;&gt;0),SUM($U122,$W122),"")),"")</f>
        <v/>
      </c>
      <c r="HE122" s="157"/>
      <c r="HF122" s="82"/>
      <c r="HG122" s="83"/>
    </row>
    <row r="123" spans="2:215" ht="26.85" customHeight="1">
      <c r="B123" s="62">
        <f t="shared" si="1"/>
        <v>118</v>
      </c>
      <c r="C123" s="63"/>
      <c r="D123" s="64"/>
      <c r="E123" s="207"/>
      <c r="F123" s="65"/>
      <c r="G123" s="66"/>
      <c r="H123" s="67"/>
      <c r="I123" s="68"/>
      <c r="J123" s="69"/>
      <c r="K123" s="70"/>
      <c r="L123" s="71"/>
      <c r="M123" s="72"/>
      <c r="N123" s="73"/>
      <c r="O123" s="74"/>
      <c r="P123" s="179"/>
      <c r="Q123" s="180"/>
      <c r="R123" s="180"/>
      <c r="S123" s="181"/>
      <c r="T123" s="179"/>
      <c r="U123" s="180"/>
      <c r="V123" s="182"/>
      <c r="W123" s="181"/>
      <c r="X123" s="75"/>
      <c r="Y123" s="76"/>
      <c r="Z123" s="77"/>
      <c r="AA123" s="78"/>
      <c r="AB123" s="79"/>
      <c r="AC123" s="79"/>
      <c r="AD123" s="79"/>
      <c r="AE123" s="77"/>
      <c r="AF123" s="139"/>
      <c r="AG123" s="139"/>
      <c r="AH123" s="139"/>
      <c r="AI123" s="80" t="str">
        <f>IF(AND(申込書!$C$90&lt;&gt;"▼プルダウンより選択してください",申込書!$C$90&lt;&gt;"",申込書!$P$90&lt;&gt;"YYYY/MM/DD",$G123&lt;&gt;""),申込書!$P$90,"")</f>
        <v/>
      </c>
      <c r="AJ123" s="81" t="str">
        <f>IF(AND(申込書!$C$90&lt;&gt;"▼プルダウンより選択してください",申込書!$C$90&lt;&gt;"",$G123&lt;&gt;""),申込書!$M$90,"")</f>
        <v/>
      </c>
      <c r="AK123" s="81" t="str">
        <f>IF($AI$3&lt;&gt;"コンテンツなし",IF(AND(申込書!$AH$4="GIGAスクールパック",SUM($P123,$R123)&lt;&gt;0),SUM($P123,$R123),IF(AND(申込書!$AH$4="SKY安心GIGAタブレット",SUM($T123,$V123)&lt;&gt;0),SUM($T123,$V123),"")),"")</f>
        <v/>
      </c>
      <c r="AL123" s="81" t="str">
        <f>IF($AI$3&lt;&gt;"コンテンツなし",IF(AND(申込書!$AH$4="GIGAスクールパック",SUM($Q123,$S123)&lt;&gt;0),SUM($Q123,$S123),IF(AND(申込書!$AH$4="SKY安心GIGAタブレット",SUM($U123,$W123)&lt;&gt;0),SUM($U123,$W123),"")),"")</f>
        <v/>
      </c>
      <c r="AM123" s="157"/>
      <c r="AN123" s="82"/>
      <c r="AO123" s="80" t="str">
        <f>IF(AND(申込書!$C$91&lt;&gt;"▼プルダウンより選択してください",申込書!$C$91&lt;&gt;"",申込書!$P$91&lt;&gt;"YYYY/MM/DD",$G123&lt;&gt;""),申込書!$P$91,"")</f>
        <v/>
      </c>
      <c r="AP123" s="81" t="str">
        <f>IF(AND(申込書!$C$91&lt;&gt;"▼プルダウンより選択してください",申込書!$C$91&lt;&gt;"",$G123&lt;&gt;""),申込書!$M$91,"")</f>
        <v/>
      </c>
      <c r="AQ123" s="81" t="str">
        <f>IF($AO$3&lt;&gt;"コンテンツなし",IF(AND(申込書!$AH$4="GIGAスクールパック",SUM($P123,$R123)&lt;&gt;0),SUM($P123,$R123),IF(AND(申込書!$AH$4="SKY安心GIGAタブレット",SUM($T123,$V123)&lt;&gt;0),SUM($T123,$V123),"")),"")</f>
        <v/>
      </c>
      <c r="AR123" s="81" t="str">
        <f>IF($AO$3&lt;&gt;"コンテンツなし",IF(AND(申込書!$AH$4="GIGAスクールパック",SUM($Q123,$S123)&lt;&gt;0),SUM($Q123,$S123),IF(AND(申込書!$AH$4="SKY安心GIGAタブレット",SUM($U123,$W123)&lt;&gt;0),SUM($U123,$W123),"")),"")</f>
        <v/>
      </c>
      <c r="AS123" s="157"/>
      <c r="AT123" s="82"/>
      <c r="AU123" s="80" t="str">
        <f>IF(AND(申込書!$C$92&lt;&gt;"▼プルダウンより選択してください",申込書!$C$92&lt;&gt;"",申込書!$P$92&lt;&gt;"YYYY/MM/DD",$G123&lt;&gt;""),申込書!$P$92,"")</f>
        <v/>
      </c>
      <c r="AV123" s="81" t="str">
        <f>IF(AND(申込書!$C$92&lt;&gt;"▼プルダウンより選択してください",申込書!$C$92&lt;&gt;"",$G123&lt;&gt;""),申込書!$M$92,"")</f>
        <v/>
      </c>
      <c r="AW123" s="81" t="str">
        <f>IF($AU$3&lt;&gt;"コンテンツなし",IF(AND(申込書!$AH$4="GIGAスクールパック",SUM($P123,$R123)&lt;&gt;0),SUM($P123,$R123),IF(AND(申込書!$AH$4="SKY安心GIGAタブレット",SUM($T123,$V123)&lt;&gt;0),SUM($T123,$V123),"")),"")</f>
        <v/>
      </c>
      <c r="AX123" s="81" t="str">
        <f>IF($AU$3&lt;&gt;"コンテンツなし",IF(AND(申込書!$AH$4="GIGAスクールパック",SUM($Q123,$S123)&lt;&gt;0),SUM($Q123,$S123),IF(AND(申込書!$AH$4="SKY安心GIGAタブレット",SUM($U123,$W123)&lt;&gt;0),SUM($U123,$W123),"")),"")</f>
        <v/>
      </c>
      <c r="AY123" s="157"/>
      <c r="AZ123" s="82"/>
      <c r="BA123" s="80" t="str">
        <f>IF(AND(申込書!$C$93&lt;&gt;"▼プルダウンより選択してください",申込書!$C$93&lt;&gt;"",申込書!$P$93&lt;&gt;"YYYY/MM/DD",$G123&lt;&gt;""),申込書!$P$93,"")</f>
        <v/>
      </c>
      <c r="BB123" s="81" t="str">
        <f>IF(AND(申込書!$C$93&lt;&gt;"▼プルダウンより選択してください",申込書!$C$93&lt;&gt;"",申込書!$M$93&gt;=1,$G123&lt;&gt;""),申込書!$M$93,"")</f>
        <v/>
      </c>
      <c r="BC123" s="81" t="str">
        <f>IF($BA$3&lt;&gt;"コンテンツなし",IF(AND(申込書!$AH$4="GIGAスクールパック",SUM($P123,$R123)&lt;&gt;0),SUM($P123,$R123),IF(AND(申込書!$AH$4="SKY安心GIGAタブレット",SUM($T123,$V123)&lt;&gt;0),SUM($T123,$V123),"")),"")</f>
        <v/>
      </c>
      <c r="BD123" s="81" t="str">
        <f>IF($BA$3&lt;&gt;"コンテンツなし",IF(AND(申込書!$AH$4="GIGAスクールパック",SUM($Q123,$S123)&lt;&gt;0),SUM($Q123,$S123),IF(AND(申込書!$AH$4="SKY安心GIGAタブレット",SUM($U123,$W123)&lt;&gt;0),SUM($U123,$W123),"")),"")</f>
        <v/>
      </c>
      <c r="BE123" s="157"/>
      <c r="BF123" s="82"/>
      <c r="BG123" s="80" t="str">
        <f>IF(AND(申込書!$C$94&lt;&gt;"▼プルダウンより選択してください",申込書!$C$94&lt;&gt;"",申込書!$P$94&lt;&gt;"YYYY/MM/DD",$G123&lt;&gt;""),申込書!$P$94,"")</f>
        <v/>
      </c>
      <c r="BH123" s="81" t="str">
        <f>IF(AND(申込書!$C$94&lt;&gt;"▼プルダウンより選択してください",申込書!$C$94&lt;&gt;"",$G123&lt;&gt;""),申込書!$M$94,"")</f>
        <v/>
      </c>
      <c r="BI123" s="81" t="str">
        <f>IF($BG$3&lt;&gt;"コンテンツなし",IF(AND(申込書!$AH$4="GIGAスクールパック",SUM($P123,$R123)&lt;&gt;0),SUM($P123,$R123),IF(AND(申込書!$AH$4="SKY安心GIGAタブレット",SUM($T123,$V123)&lt;&gt;0),SUM($T123,$V123),"")),"")</f>
        <v/>
      </c>
      <c r="BJ123" s="81" t="str">
        <f>IF($BG$3&lt;&gt;"コンテンツなし",IF(AND(申込書!$AH$4="GIGAスクールパック",SUM($Q123,$S123)&lt;&gt;0),SUM($Q123,$S123),IF(AND(申込書!$AH$4="SKY安心GIGAタブレット",SUM($U123,$W123)&lt;&gt;0),SUM($U123,$W123),"")),"")</f>
        <v/>
      </c>
      <c r="BK123" s="157"/>
      <c r="BL123" s="82"/>
      <c r="BM123" s="80" t="str">
        <f>IF(AND(申込書!$C$95&lt;&gt;"▼プルダウンより選択してください",申込書!$C$95&lt;&gt;"",申込書!$P$95&lt;&gt;"YYYY/MM/DD",$G123&lt;&gt;""),申込書!$P$95,"")</f>
        <v/>
      </c>
      <c r="BN123" s="81" t="str">
        <f>IF(AND(申込書!$C$95&lt;&gt;"▼プルダウンより選択してください",申込書!$C$95&lt;&gt;"",$G123&lt;&gt;""),申込書!$M$95,"")</f>
        <v/>
      </c>
      <c r="BO123" s="81" t="str">
        <f>IF($BM$3&lt;&gt;"コンテンツなし",IF(AND(申込書!$AH$4="GIGAスクールパック",SUM($P123,$R123)&lt;&gt;0),SUM($P123,$R123),IF(AND(申込書!$AH$4="SKY安心GIGAタブレット",SUM($T123,$V123)&lt;&gt;0),SUM($T123,$V123),"")),"")</f>
        <v/>
      </c>
      <c r="BP123" s="81" t="str">
        <f>IF($BM$3&lt;&gt;"コンテンツなし",IF(AND(申込書!$AH$4="GIGAスクールパック",SUM($Q123,$S123)&lt;&gt;0),SUM($Q123,$S123),IF(AND(申込書!$AH$4="SKY安心GIGAタブレット",SUM($U123,$W123)&lt;&gt;0),SUM($U123,$W123),"")),"")</f>
        <v/>
      </c>
      <c r="BQ123" s="157"/>
      <c r="BR123" s="82"/>
      <c r="BS123" s="80" t="str">
        <f>IF(AND(申込書!$C$96&lt;&gt;"▼プルダウンより選択してください",申込書!$C$96&lt;&gt;"",申込書!$P$96&lt;&gt;"YYYY/MM/DD",$G123&lt;&gt;""),申込書!$P$96,"")</f>
        <v/>
      </c>
      <c r="BT123" s="81" t="str">
        <f>IF(AND(申込書!$C$96&lt;&gt;"▼プルダウンより選択してください",申込書!$C$96&lt;&gt;"",$G123&lt;&gt;""),申込書!$M$96,"")</f>
        <v/>
      </c>
      <c r="BU123" s="81" t="str">
        <f>IF($BS$3&lt;&gt;"コンテンツなし",IF(AND(申込書!$AH$4="GIGAスクールパック",SUM($P123,$R123)&lt;&gt;0),SUM($P123,$R123),IF(AND(申込書!$AH$4="SKY安心GIGAタブレット",SUM($T123,$V123)&lt;&gt;0),SUM($T123,$V123),"")),"")</f>
        <v/>
      </c>
      <c r="BV123" s="81" t="str">
        <f>IF($BS$3&lt;&gt;"コンテンツなし",IF(AND(申込書!$AH$4="GIGAスクールパック",SUM($Q123,$S123)&lt;&gt;0),SUM($Q123,$S123),IF(AND(申込書!$AH$4="SKY安心GIGAタブレット",SUM($U123,$W123)&lt;&gt;0),SUM($U123,$W123),"")),"")</f>
        <v/>
      </c>
      <c r="BW123" s="157"/>
      <c r="BX123" s="82"/>
      <c r="BY123" s="80" t="str">
        <f>IF(AND(申込書!$C$97&lt;&gt;"▼プルダウンより選択してください",申込書!$C$97&lt;&gt;"",申込書!$P$97&lt;&gt;"YYYY/MM/DD",$G123&lt;&gt;""),申込書!$P$97,"")</f>
        <v/>
      </c>
      <c r="BZ123" s="81" t="str">
        <f>IF(AND(申込書!$C$97&lt;&gt;"▼プルダウンより選択してください",申込書!$C$97&lt;&gt;"",$G123&lt;&gt;""),申込書!$M$97,"")</f>
        <v/>
      </c>
      <c r="CA123" s="81" t="str">
        <f>IF($BY$3&lt;&gt;"コンテンツなし",IF(AND(申込書!$AH$4="GIGAスクールパック",SUM($P123,$R123)&lt;&gt;0),SUM($P123,$R123),IF(AND(申込書!$AH$4="SKY安心GIGAタブレット",SUM($T123,$V123)&lt;&gt;0),SUM($T123,$V123),"")),"")</f>
        <v/>
      </c>
      <c r="CB123" s="81" t="str">
        <f>IF($BY$3&lt;&gt;"コンテンツなし",IF(AND(申込書!$AH$4="GIGAスクールパック",SUM($Q123,$S123)&lt;&gt;0),SUM($Q123,$S123),IF(AND(申込書!$AH$4="SKY安心GIGAタブレット",SUM($U123,$W123)&lt;&gt;0),SUM($U123,$W123),"")),"")</f>
        <v/>
      </c>
      <c r="CC123" s="157"/>
      <c r="CD123" s="82"/>
      <c r="CE123" s="80" t="str">
        <f>IF(AND(申込書!$C$98&lt;&gt;"▼プルダウンより選択してください",申込書!$C$98&lt;&gt;"",申込書!$P$98&lt;&gt;"YYYY/MM/DD",$G123&lt;&gt;""),申込書!$P$98,"")</f>
        <v/>
      </c>
      <c r="CF123" s="81" t="str">
        <f>IF(AND(申込書!$C$98&lt;&gt;"▼プルダウンより選択してください",申込書!$C$98&lt;&gt;"",$G123&lt;&gt;""),申込書!$M$98,"")</f>
        <v/>
      </c>
      <c r="CG123" s="81" t="str">
        <f>IF($CE$3&lt;&gt;"コンテンツなし",IF(AND(申込書!$AH$4="GIGAスクールパック",SUM($P123,$R123)&lt;&gt;0),SUM($P123,$R123),IF(AND(申込書!$AH$4="SKY安心GIGAタブレット",SUM($T123,$V123)&lt;&gt;0),SUM($T123,$V123),"")),"")</f>
        <v/>
      </c>
      <c r="CH123" s="81" t="str">
        <f>IF($CE$3&lt;&gt;"コンテンツなし",IF(AND(申込書!$AH$4="GIGAスクールパック",SUM($Q123,$S123)&lt;&gt;0),SUM($Q123,$S123),IF(AND(申込書!$AH$4="SKY安心GIGAタブレット",SUM($U123,$W123)&lt;&gt;0),SUM($U123,$W123),"")),"")</f>
        <v/>
      </c>
      <c r="CI123" s="157"/>
      <c r="CJ123" s="82"/>
      <c r="CK123" s="80" t="str">
        <f>IF(AND(申込書!$C$99&lt;&gt;"▼プルダウンより選択してください",申込書!$C$99&lt;&gt;"",申込書!$P$99&lt;&gt;"YYYY/MM/DD",$G123&lt;&gt;""),申込書!$P$99,"")</f>
        <v/>
      </c>
      <c r="CL123" s="81" t="str">
        <f>IF(AND(申込書!$C$99&lt;&gt;"▼プルダウンより選択してください",申込書!$C$99&lt;&gt;"",$G123&lt;&gt;""),申込書!$M$99,"")</f>
        <v/>
      </c>
      <c r="CM123" s="81" t="str">
        <f>IF($CK$3&lt;&gt;"コンテンツなし",IF(AND(申込書!$AH$4="GIGAスクールパック",SUM($P123,$R123)&lt;&gt;0),SUM($P123,$R123),IF(AND(申込書!$AH$4="SKY安心GIGAタブレット",SUM($T123,$V123)&lt;&gt;0),SUM($T123,$V123),"")),"")</f>
        <v/>
      </c>
      <c r="CN123" s="81" t="str">
        <f>IF($CK$3&lt;&gt;"コンテンツなし",IF(AND(申込書!$AH$4="GIGAスクールパック",SUM($Q123,$S123)&lt;&gt;0),SUM($Q123,$S123),IF(AND(申込書!$AH$4="SKY安心GIGAタブレット",SUM($U123,$W123)&lt;&gt;0),SUM($U123,$W123),"")),"")</f>
        <v/>
      </c>
      <c r="CO123" s="157"/>
      <c r="CP123" s="82"/>
      <c r="CQ123" s="80" t="str">
        <f>IF(AND(申込書!$C$100&lt;&gt;"▼プルダウンより選択してください",申込書!$C$100&lt;&gt;"",申込書!$P$100&lt;&gt;"YYYY/MM/DD",$G123&lt;&gt;""),申込書!$P$100,"")</f>
        <v/>
      </c>
      <c r="CR123" s="81" t="str">
        <f>IF(AND(申込書!$C$100&lt;&gt;"▼プルダウンより選択してください",申込書!$C$100&lt;&gt;"",$G123&lt;&gt;""),申込書!$M$100,"")</f>
        <v/>
      </c>
      <c r="CS123" s="81" t="str">
        <f>IF($CQ$3&lt;&gt;"コンテンツなし",IF(AND(申込書!$AH$4="GIGAスクールパック",SUM($P123,$R123)&lt;&gt;0),SUM($P123,$R123),IF(AND(申込書!$AH$4="SKY安心GIGAタブレット",SUM($T123,$V123)&lt;&gt;0),SUM($T123,$V123),"")),"")</f>
        <v/>
      </c>
      <c r="CT123" s="81" t="str">
        <f>IF($CQ$3&lt;&gt;"コンテンツなし",IF(AND(申込書!$AH$4="GIGAスクールパック",SUM($Q123,$S123)&lt;&gt;0),SUM($Q123,$S123),IF(AND(申込書!$AH$4="SKY安心GIGAタブレット",SUM($U123,$W123)&lt;&gt;0),SUM($U123,$W123),"")),"")</f>
        <v/>
      </c>
      <c r="CU123" s="81"/>
      <c r="CV123" s="82"/>
      <c r="CW123" s="80" t="str">
        <f>IF(AND(申込書!$C$101&lt;&gt;"▼プルダウンより選択してください",申込書!$C$101&lt;&gt;"",申込書!$P$101&lt;&gt;"YYYY/MM/DD",$G123&lt;&gt;""),申込書!$P$101,"")</f>
        <v/>
      </c>
      <c r="CX123" s="81" t="str">
        <f>IF(AND(申込書!$C$101&lt;&gt;"▼プルダウンより選択してください",申込書!$C$101&lt;&gt;"",$G123&lt;&gt;""),申込書!$M$101,"")</f>
        <v/>
      </c>
      <c r="CY123" s="81" t="str">
        <f>IF($CW$3&lt;&gt;"コンテンツなし",IF(AND(申込書!$AH$4="GIGAスクールパック",SUM($P123,$R123)&lt;&gt;0),SUM($P123,$R123),IF(AND(申込書!$AH$4="SKY安心GIGAタブレット",SUM($T123,$V123)&lt;&gt;0),SUM($T123,$V123),"")),"")</f>
        <v/>
      </c>
      <c r="CZ123" s="81" t="str">
        <f>IF($CW$3&lt;&gt;"コンテンツなし",IF(AND(申込書!$AH$4="GIGAスクールパック",SUM($Q123,$S123)&lt;&gt;0),SUM($Q123,$S123),IF(AND(申込書!$AH$4="SKY安心GIGAタブレット",SUM($U123,$W123)&lt;&gt;0),SUM($U123,$W123),"")),"")</f>
        <v/>
      </c>
      <c r="DA123" s="81"/>
      <c r="DB123" s="82"/>
      <c r="DC123" s="80" t="str">
        <f>IF(AND(申込書!$C$102&lt;&gt;"▼プルダウンより選択してください",申込書!$C$102&lt;&gt;"",申込書!$P$102&lt;&gt;"YYYY/MM/DD",$G123&lt;&gt;""),申込書!$P$102,"")</f>
        <v/>
      </c>
      <c r="DD123" s="81" t="str">
        <f>IF(AND(申込書!$C$102&lt;&gt;"▼プルダウンより選択してください",申込書!$C$102&lt;&gt;"",$G123&lt;&gt;""),申込書!$M$102,"")</f>
        <v/>
      </c>
      <c r="DE123" s="81" t="str">
        <f>IF($DC$3&lt;&gt;"コンテンツなし",IF(AND(申込書!$AH$4="GIGAスクールパック",SUM($P123,$R123)&lt;&gt;0),SUM($P123,$R123),IF(AND(申込書!$AH$4="SKY安心GIGAタブレット",SUM($T123,$V123)&lt;&gt;0),SUM($T123,$V123),"")),"")</f>
        <v/>
      </c>
      <c r="DF123" s="81" t="str">
        <f>IF($DC$3&lt;&gt;"コンテンツなし",IF(AND(申込書!$AH$4="GIGAスクールパック",SUM($Q123,$S123)&lt;&gt;0),SUM($Q123,$S123),IF(AND(申込書!$AH$4="SKY安心GIGAタブレット",SUM($U123,$W123)&lt;&gt;0),SUM($U123,$W123),"")),"")</f>
        <v/>
      </c>
      <c r="DG123" s="81"/>
      <c r="DH123" s="82"/>
      <c r="DI123" s="80" t="str">
        <f>IF(AND(申込書!$C$103&lt;&gt;"▼プルダウンより選択してください",申込書!$C$103&lt;&gt;"",申込書!$P$103&lt;&gt;"YYYY/MM/DD",$G123&lt;&gt;""),申込書!$P$103,"")</f>
        <v/>
      </c>
      <c r="DJ123" s="81" t="str">
        <f>IF(AND(申込書!$C$103&lt;&gt;"▼プルダウンより選択してください",申込書!$C$103&lt;&gt;"",$G123&lt;&gt;""),申込書!$M$103,"")</f>
        <v/>
      </c>
      <c r="DK123" s="81" t="str">
        <f>IF($DI$3&lt;&gt;"コンテンツなし",IF(AND(申込書!$AH$4="GIGAスクールパック",SUM($P123,$R123)&lt;&gt;0),SUM($P123,$R123),IF(AND(申込書!$AH$4="SKY安心GIGAタブレット",SUM($T123,$V123)&lt;&gt;0),SUM($T123,$V123),"")),"")</f>
        <v/>
      </c>
      <c r="DL123" s="81" t="str">
        <f>IF($DI$3&lt;&gt;"コンテンツなし",IF(AND(申込書!$AH$4="GIGAスクールパック",SUM($Q123,$S123)&lt;&gt;0),SUM($Q123,$S123),IF(AND(申込書!$AH$4="SKY安心GIGAタブレット",SUM($U123,$W123)&lt;&gt;0),SUM($U123,$W123),"")),"")</f>
        <v/>
      </c>
      <c r="DM123" s="81"/>
      <c r="DN123" s="82"/>
      <c r="DO123" s="80" t="str">
        <f>IF(AND(申込書!$C$104&lt;&gt;"▼プルダウンより選択してください",申込書!$C$104&lt;&gt;"",申込書!$P$104&lt;&gt;"YYYY/MM/DD",$G123&lt;&gt;""),申込書!$P$104,"")</f>
        <v/>
      </c>
      <c r="DP123" s="81" t="str">
        <f>IF(AND(申込書!$C$104&lt;&gt;"▼プルダウンより選択してください",申込書!$C$104&lt;&gt;"",$G123&lt;&gt;""),申込書!$M$104,"")</f>
        <v/>
      </c>
      <c r="DQ123" s="81" t="str">
        <f>IF($DO$3&lt;&gt;"コンテンツなし",IF(AND(申込書!$AH$4="GIGAスクールパック",SUM($P123,$R123)&lt;&gt;0),SUM($P123,$R123),IF(AND(申込書!$AH$4="SKY安心GIGAタブレット",SUM($T123,$V123)&lt;&gt;0),SUM($T123,$V123),"")),"")</f>
        <v/>
      </c>
      <c r="DR123" s="81" t="str">
        <f>IF($DO$3&lt;&gt;"コンテンツなし",IF(AND(申込書!$AH$4="GIGAスクールパック",SUM($Q123,$S123)&lt;&gt;0),SUM($Q123,$S123),IF(AND(申込書!$AH$4="SKY安心GIGAタブレット",SUM($U123,$W123)&lt;&gt;0),SUM($U123,$W123),"")),"")</f>
        <v/>
      </c>
      <c r="DS123" s="81"/>
      <c r="DT123" s="82"/>
      <c r="DU123" s="80" t="str">
        <f>IF(AND(申込書!$C$105&lt;&gt;"▼プルダウンより選択してください",申込書!$C$105&lt;&gt;"",申込書!$P$105&lt;&gt;"YYYY/MM/DD",$G123&lt;&gt;""),申込書!$P$105,"")</f>
        <v/>
      </c>
      <c r="DV123" s="81" t="str">
        <f>IF(AND(申込書!$C$105&lt;&gt;"▼プルダウンより選択してください",申込書!$C$105&lt;&gt;"",$G123&lt;&gt;""),申込書!$M$105,"")</f>
        <v/>
      </c>
      <c r="DW123" s="81" t="str">
        <f>IF($DU$3&lt;&gt;"コンテンツなし",IF(AND(申込書!$AH$4="GIGAスクールパック",SUM($P123,$R123)&lt;&gt;0),SUM($P123,$R123),IF(AND(申込書!$AH$4="SKY安心GIGAタブレット",SUM($T123,$V123)&lt;&gt;0),SUM($T123,$V123),"")),"")</f>
        <v/>
      </c>
      <c r="DX123" s="81" t="str">
        <f>IF($DU$3&lt;&gt;"コンテンツなし",IF(AND(申込書!$AH$4="GIGAスクールパック",SUM($Q123,$S123)&lt;&gt;0),SUM($Q123,$S123),IF(AND(申込書!$AH$4="SKY安心GIGAタブレット",SUM($U123,$W123)&lt;&gt;0),SUM($U123,$W123),"")),"")</f>
        <v/>
      </c>
      <c r="DY123" s="157"/>
      <c r="DZ123" s="82"/>
      <c r="EA123" s="80" t="str">
        <f>IF(AND(申込書!$C$106&lt;&gt;"▼プルダウンより選択してください",申込書!$C$106&lt;&gt;"",申込書!$P$106&lt;&gt;"YYYY/MM/DD",$G123&lt;&gt;""),申込書!$P$106,"")</f>
        <v/>
      </c>
      <c r="EB123" s="81" t="str">
        <f>IF(AND(申込書!$C$106&lt;&gt;"▼プルダウンより選択してください",申込書!$C$106&lt;&gt;"",$G123&lt;&gt;""),申込書!$M$106,"")</f>
        <v/>
      </c>
      <c r="EC123" s="81" t="str">
        <f>IF($EA$3&lt;&gt;"コンテンツなし",IF(AND(申込書!$AH$4="GIGAスクールパック",SUM($P123,$R123)&lt;&gt;0),SUM($P123,$R123),IF(AND(申込書!$AH$4="SKY安心GIGAタブレット",SUM($T123,$V123)&lt;&gt;0),SUM($T123,$V123),"")),"")</f>
        <v/>
      </c>
      <c r="ED123" s="81" t="str">
        <f>IF($EA$3&lt;&gt;"コンテンツなし",IF(AND(申込書!$AH$4="GIGAスクールパック",SUM($Q123,$S123)&lt;&gt;0),SUM($Q123,$S123),IF(AND(申込書!$AH$4="SKY安心GIGAタブレット",SUM($U123,$W123)&lt;&gt;0),SUM($U123,$W123),"")),"")</f>
        <v/>
      </c>
      <c r="EE123" s="157"/>
      <c r="EF123" s="82"/>
      <c r="EG123" s="80" t="str">
        <f>IF(AND(申込書!$C$107&lt;&gt;"▼プルダウンより選択してください",申込書!$C$107&lt;&gt;"",申込書!$P$107&lt;&gt;"YYYY/MM/DD",$G123&lt;&gt;""),申込書!$P$107,"")</f>
        <v/>
      </c>
      <c r="EH123" s="81" t="str">
        <f>IF(AND(申込書!$C$107&lt;&gt;"▼プルダウンより選択してください",申込書!$C$107&lt;&gt;"",$G123&lt;&gt;""),申込書!$M$107,"")</f>
        <v/>
      </c>
      <c r="EI123" s="81" t="str">
        <f>IF($EG$3&lt;&gt;"コンテンツなし",IF(AND(申込書!$AH$4="GIGAスクールパック",SUM($P123,$R123)&lt;&gt;0),SUM($P123,$R123),IF(AND(申込書!$AH$4="SKY安心GIGAタブレット",SUM($T123,$V123)&lt;&gt;0),SUM($T123,$V123),"")),"")</f>
        <v/>
      </c>
      <c r="EJ123" s="81" t="str">
        <f>IF($EG$3&lt;&gt;"コンテンツなし",IF(AND(申込書!$AH$4="GIGAスクールパック",SUM($Q123,$S123)&lt;&gt;0),SUM($Q123,$S123),IF(AND(申込書!$AH$4="SKY安心GIGAタブレット",SUM($U123,$W123)&lt;&gt;0),SUM($U123,$W123),"")),"")</f>
        <v/>
      </c>
      <c r="EK123" s="157"/>
      <c r="EL123" s="82"/>
      <c r="EM123" s="80" t="str">
        <f>IF(AND(申込書!$C$108&lt;&gt;"▼プルダウンより選択してください",申込書!$C$108&lt;&gt;"",申込書!$P$108&lt;&gt;"YYYY/MM/DD",$G123&lt;&gt;""),申込書!$P$108,"")</f>
        <v/>
      </c>
      <c r="EN123" s="81" t="str">
        <f>IF(AND(申込書!$C$108&lt;&gt;"▼プルダウンより選択してください",申込書!$C$108&lt;&gt;"",$G123&lt;&gt;""),申込書!$M$108,"")</f>
        <v/>
      </c>
      <c r="EO123" s="81" t="str">
        <f>IF($EM$3&lt;&gt;"コンテンツなし",IF(AND(申込書!$AH$4="GIGAスクールパック",SUM($P123,$R123)&lt;&gt;0),SUM($P123,$R123),IF(AND(申込書!$AH$4="SKY安心GIGAタブレット",SUM($T123,$V123)&lt;&gt;0),SUM($T123,$V123),"")),"")</f>
        <v/>
      </c>
      <c r="EP123" s="81" t="str">
        <f>IF($EM$3&lt;&gt;"コンテンツなし",IF(AND(申込書!$AH$4="GIGAスクールパック",SUM($Q123,$S123)&lt;&gt;0),SUM($Q123,$S123),IF(AND(申込書!$AH$4="SKY安心GIGAタブレット",SUM($U123,$W123)&lt;&gt;0),SUM($U123,$W123),"")),"")</f>
        <v/>
      </c>
      <c r="EQ123" s="157"/>
      <c r="ER123" s="82"/>
      <c r="ES123" s="80" t="str">
        <f>IF(AND(申込書!$C$109&lt;&gt;"▼プルダウンより選択してください",申込書!$C$109&lt;&gt;"",申込書!$P$109&lt;&gt;"YYYY/MM/DD",$G123&lt;&gt;""),申込書!$P$109,"")</f>
        <v/>
      </c>
      <c r="ET123" s="81" t="str">
        <f>IF(AND(申込書!$C$109&lt;&gt;"▼プルダウンより選択してください",申込書!$C$109&lt;&gt;"",$G123&lt;&gt;""),申込書!$M$109,"")</f>
        <v/>
      </c>
      <c r="EU123" s="81" t="str">
        <f>IF($ES$3&lt;&gt;"コンテンツなし",IF(AND(申込書!$AH$4="GIGAスクールパック",SUM($P123,$R123)&lt;&gt;0),SUM($P123,$R123),IF(AND(申込書!$AH$4="SKY安心GIGAタブレット",SUM($T123,$V123)&lt;&gt;0),SUM($T123,$V123),"")),"")</f>
        <v/>
      </c>
      <c r="EV123" s="81" t="str">
        <f>IF($ES$3&lt;&gt;"コンテンツなし",IF(AND(申込書!$AH$4="GIGAスクールパック",SUM($Q123,$S123)&lt;&gt;0),SUM($Q123,$S123),IF(AND(申込書!$AH$4="SKY安心GIGAタブレット",SUM($U123,$W123)&lt;&gt;0),SUM($U123,$W123),"")),"")</f>
        <v/>
      </c>
      <c r="EW123" s="157"/>
      <c r="EX123" s="82"/>
      <c r="EY123" s="80" t="str">
        <f>IF(AND(申込書!$C$110&lt;&gt;"▼プルダウンより選択してください",申込書!$C$110&lt;&gt;"",申込書!$P$110&lt;&gt;"YYYY/MM/DD",$G123&lt;&gt;""),申込書!$P$110,"")</f>
        <v/>
      </c>
      <c r="EZ123" s="81" t="str">
        <f>IF(AND(申込書!$C$110&lt;&gt;"▼プルダウンより選択してください",申込書!$C$110&lt;&gt;"",$G123&lt;&gt;""),申込書!$M$110,"")</f>
        <v/>
      </c>
      <c r="FA123" s="81" t="str">
        <f>IF($EY$3&lt;&gt;"コンテンツなし",IF(AND(申込書!$AH$4="GIGAスクールパック",SUM($P123,$R123)&lt;&gt;0),SUM($P123,$R123),IF(AND(申込書!$AH$4="SKY安心GIGAタブレット",SUM($T123,$V123)&lt;&gt;0),SUM($T123,$V123),"")),"")</f>
        <v/>
      </c>
      <c r="FB123" s="81" t="str">
        <f>IF($EY$3&lt;&gt;"コンテンツなし",IF(AND(申込書!$AH$4="GIGAスクールパック",SUM($Q123,$S123)&lt;&gt;0),SUM($Q123,$S123),IF(AND(申込書!$AH$4="SKY安心GIGAタブレット",SUM($U123,$W123)&lt;&gt;0),SUM($U123,$W123),"")),"")</f>
        <v/>
      </c>
      <c r="FC123" s="157"/>
      <c r="FD123" s="82"/>
      <c r="FE123" s="80" t="str">
        <f>IF(AND(申込書!$C$111&lt;&gt;"▼プルダウンより選択してください",申込書!$C$111&lt;&gt;"",申込書!$P$111&lt;&gt;"YYYY/MM/DD",$G123&lt;&gt;""),申込書!$P$111,"")</f>
        <v/>
      </c>
      <c r="FF123" s="81" t="str">
        <f>IF(AND(申込書!$C$111&lt;&gt;"▼プルダウンより選択してください",申込書!$C$111&lt;&gt;"",$G123&lt;&gt;""),申込書!$M$111,"")</f>
        <v/>
      </c>
      <c r="FG123" s="81" t="str">
        <f>IF($FE$3&lt;&gt;"コンテンツなし",IF(AND(申込書!$AH$4="GIGAスクールパック",SUM($P123,$R123)&lt;&gt;0),SUM($P123,$R123),IF(AND(申込書!$AH$4="SKY安心GIGAタブレット",SUM($T123,$V123)&lt;&gt;0),SUM($T123,$V123),"")),"")</f>
        <v/>
      </c>
      <c r="FH123" s="81" t="str">
        <f>IF($FE$3&lt;&gt;"コンテンツなし",IF(AND(申込書!$AH$4="GIGAスクールパック",SUM($Q123,$S123)&lt;&gt;0),SUM($Q123,$S123),IF(AND(申込書!$AH$4="SKY安心GIGAタブレット",SUM($U123,$W123)&lt;&gt;0),SUM($U123,$W123),"")),"")</f>
        <v/>
      </c>
      <c r="FI123" s="157"/>
      <c r="FJ123" s="82"/>
      <c r="FK123" s="80" t="str">
        <f>IF(AND(申込書!$C$112&lt;&gt;"▼プルダウンより選択してください",申込書!$C$112&lt;&gt;"",申込書!$P$112&lt;&gt;"YYYY/MM/DD",$G123&lt;&gt;""),申込書!$P$112,"")</f>
        <v/>
      </c>
      <c r="FL123" s="81" t="str">
        <f>IF(AND(申込書!$C$112&lt;&gt;"▼プルダウンより選択してください",申込書!$C$112&lt;&gt;"",$G123&lt;&gt;""),申込書!$M$112,"")</f>
        <v/>
      </c>
      <c r="FM123" s="81" t="str">
        <f>IF($FK$3&lt;&gt;"コンテンツなし",IF(AND(申込書!$AH$4="GIGAスクールパック",SUM($P123,$R123)&lt;&gt;0),SUM($P123,$R123),IF(AND(申込書!$AH$4="SKY安心GIGAタブレット",SUM($T123,$V123)&lt;&gt;0),SUM($T123,$V123),"")),"")</f>
        <v/>
      </c>
      <c r="FN123" s="81" t="str">
        <f>IF($FK$3&lt;&gt;"コンテンツなし",IF(AND(申込書!$AH$4="GIGAスクールパック",SUM($Q123,$S123)&lt;&gt;0),SUM($Q123,$S123),IF(AND(申込書!$AH$4="SKY安心GIGAタブレット",SUM($U123,$W123)&lt;&gt;0),SUM($U123,$W123),"")),"")</f>
        <v/>
      </c>
      <c r="FO123" s="157"/>
      <c r="FP123" s="82"/>
      <c r="FQ123" s="80" t="str">
        <f>IF(AND(申込書!$C$113&lt;&gt;"▼プルダウンより選択してください",申込書!$C$113&lt;&gt;"",申込書!$P$113&lt;&gt;"YYYY/MM/DD",$G123&lt;&gt;""),申込書!$P$113,"")</f>
        <v/>
      </c>
      <c r="FR123" s="81" t="str">
        <f>IF(AND(申込書!$C$113&lt;&gt;"▼プルダウンより選択してください",申込書!$C$113&lt;&gt;"",$G123&lt;&gt;""),申込書!$M$113,"")</f>
        <v/>
      </c>
      <c r="FS123" s="81" t="str">
        <f>IF($FQ$3&lt;&gt;"コンテンツなし",IF(AND(申込書!$AH$4="GIGAスクールパック",SUM($P123,$R123)&lt;&gt;0),SUM($P123,$R123),IF(AND(申込書!$AH$4="SKY安心GIGAタブレット",SUM($T123,$V123)&lt;&gt;0),SUM($T123,$V123),"")),"")</f>
        <v/>
      </c>
      <c r="FT123" s="81" t="str">
        <f>IF($FQ$3&lt;&gt;"コンテンツなし",IF(AND(申込書!$AH$4="GIGAスクールパック",SUM($Q123,$S123)&lt;&gt;0),SUM($Q123,$S123),IF(AND(申込書!$AH$4="SKY安心GIGAタブレット",SUM($U123,$W123)&lt;&gt;0),SUM($U123,$W123),"")),"")</f>
        <v/>
      </c>
      <c r="FU123" s="157"/>
      <c r="FV123" s="82"/>
      <c r="FW123" s="80" t="str">
        <f>IF(AND(申込書!$C$114&lt;&gt;"▼プルダウンより選択してください",申込書!$C$114&lt;&gt;"",申込書!$P$114&lt;&gt;"YYYY/MM/DD",$G123&lt;&gt;""),申込書!$P$114,"")</f>
        <v/>
      </c>
      <c r="FX123" s="81" t="str">
        <f>IF(AND(申込書!$C$114&lt;&gt;"▼プルダウンより選択してください",申込書!$C$114&lt;&gt;"",$G123&lt;&gt;""),申込書!$M$114,"")</f>
        <v/>
      </c>
      <c r="FY123" s="81" t="str">
        <f>IF($FW$3&lt;&gt;"コンテンツなし",IF(AND(申込書!$AH$4="GIGAスクールパック",SUM($P123,$R123)&lt;&gt;0),SUM($P123,$R123),IF(AND(申込書!$AH$4="SKY安心GIGAタブレット",SUM($T123,$V123)&lt;&gt;0),SUM($T123,$V123),"")),"")</f>
        <v/>
      </c>
      <c r="FZ123" s="81" t="str">
        <f>IF($FW$3&lt;&gt;"コンテンツなし",IF(AND(申込書!$AH$4="GIGAスクールパック",SUM($Q123,$S123)&lt;&gt;0),SUM($Q123,$S123),IF(AND(申込書!$AH$4="SKY安心GIGAタブレット",SUM($U123,$W123)&lt;&gt;0),SUM($U123,$W123),"")),"")</f>
        <v/>
      </c>
      <c r="GA123" s="157"/>
      <c r="GB123" s="82"/>
      <c r="GC123" s="80" t="str">
        <f>IF(AND(申込書!$C$115&lt;&gt;"▼プルダウンより選択してください",申込書!$C$115&lt;&gt;"",申込書!$P$115&lt;&gt;"YYYY/MM/DD",$G123&lt;&gt;""),申込書!$P$115,"")</f>
        <v/>
      </c>
      <c r="GD123" s="81" t="str">
        <f>IF(AND(申込書!$C$115&lt;&gt;"▼プルダウンより選択してください",申込書!$C$115&lt;&gt;"",$G123&lt;&gt;""),申込書!$M$115,"")</f>
        <v/>
      </c>
      <c r="GE123" s="81" t="str">
        <f>IF($GC$3&lt;&gt;"コンテンツなし",IF(AND(申込書!$AH$4="GIGAスクールパック",SUM($P123,$R123)&lt;&gt;0),SUM($P123,$R123),IF(AND(申込書!$AH$4="SKY安心GIGAタブレット",SUM($T123,$V123)&lt;&gt;0),SUM($T123,$V123),"")),"")</f>
        <v/>
      </c>
      <c r="GF123" s="81" t="str">
        <f>IF($GC$3&lt;&gt;"コンテンツなし",IF(AND(申込書!$AH$4="GIGAスクールパック",SUM($Q123,$S123)&lt;&gt;0),SUM($Q123,$S123),IF(AND(申込書!$AH$4="SKY安心GIGAタブレット",SUM($U123,$W123)&lt;&gt;0),SUM($U123,$W123),"")),"")</f>
        <v/>
      </c>
      <c r="GG123" s="157"/>
      <c r="GH123" s="82"/>
      <c r="GI123" s="80" t="str">
        <f>IF(AND(申込書!$C$116&lt;&gt;"▼プルダウンより選択してください",申込書!$C$116&lt;&gt;"",申込書!$P$116&lt;&gt;"YYYY/MM/DD",$G123&lt;&gt;""),申込書!$P$116,"")</f>
        <v/>
      </c>
      <c r="GJ123" s="81" t="str">
        <f>IF(AND(申込書!$C$116&lt;&gt;"▼プルダウンより選択してください",申込書!$C$116&lt;&gt;"",$G123&lt;&gt;""),申込書!$M$116,"")</f>
        <v/>
      </c>
      <c r="GK123" s="81" t="str">
        <f>IF($GI$3&lt;&gt;"コンテンツなし",IF(AND(申込書!$AH$4="GIGAスクールパック",SUM($P123,$R123)&lt;&gt;0),SUM($P123,$R123),IF(AND(申込書!$AH$4="SKY安心GIGAタブレット",SUM($T123,$V123)&lt;&gt;0),SUM($T123,$V123),"")),"")</f>
        <v/>
      </c>
      <c r="GL123" s="81" t="str">
        <f>IF($GI$3&lt;&gt;"コンテンツなし",IF(AND(申込書!$AH$4="GIGAスクールパック",SUM($Q123,$S123)&lt;&gt;0),SUM($Q123,$S123),IF(AND(申込書!$AH$4="SKY安心GIGAタブレット",SUM($U123,$W123)&lt;&gt;0),SUM($U123,$W123),"")),"")</f>
        <v/>
      </c>
      <c r="GM123" s="157"/>
      <c r="GN123" s="82"/>
      <c r="GO123" s="80" t="str">
        <f>IF(AND(申込書!$C$117&lt;&gt;"▼プルダウンより選択してください",申込書!$C$117&lt;&gt;"",申込書!$P$117&lt;&gt;"YYYY/MM/DD",$G123&lt;&gt;""),申込書!$P$117,"")</f>
        <v/>
      </c>
      <c r="GP123" s="81" t="str">
        <f>IF(AND(申込書!$C$117&lt;&gt;"▼プルダウンより選択してください",申込書!$C$117&lt;&gt;"",$G123&lt;&gt;""),申込書!$M$117,"")</f>
        <v/>
      </c>
      <c r="GQ123" s="81" t="str">
        <f>IF($GO$3&lt;&gt;"コンテンツなし",IF(AND(申込書!$AH$4="GIGAスクールパック",SUM($P123,$R123)&lt;&gt;0),SUM($P123,$R123),IF(AND(申込書!$AH$4="SKY安心GIGAタブレット",SUM($T123,$V123)&lt;&gt;0),SUM($T123,$V123),"")),"")</f>
        <v/>
      </c>
      <c r="GR123" s="81" t="str">
        <f>IF($GO$3&lt;&gt;"コンテンツなし",IF(AND(申込書!$AH$4="GIGAスクールパック",SUM($Q123,$S123)&lt;&gt;0),SUM($Q123,$S123),IF(AND(申込書!$AH$4="SKY安心GIGAタブレット",SUM($U123,$W123)&lt;&gt;0),SUM($U123,$W123),"")),"")</f>
        <v/>
      </c>
      <c r="GS123" s="157"/>
      <c r="GT123" s="82"/>
      <c r="GU123" s="80" t="str">
        <f>IF(AND(申込書!$C$118&lt;&gt;"▼プルダウンより選択してください",申込書!$C$118&lt;&gt;"",申込書!$P$118&lt;&gt;"YYYY/MM/DD",$G123&lt;&gt;""),申込書!$P$118,"")</f>
        <v/>
      </c>
      <c r="GV123" s="81" t="str">
        <f>IF(AND(申込書!$C$118&lt;&gt;"▼プルダウンより選択してください",申込書!$C$118&lt;&gt;"",$G123&lt;&gt;""),申込書!$M$118,"")</f>
        <v/>
      </c>
      <c r="GW123" s="81" t="str">
        <f>IF($GU$3&lt;&gt;"コンテンツなし",IF(AND(申込書!$AH$4="GIGAスクールパック",SUM($P123,$R123)&lt;&gt;0),SUM($P123,$R123),IF(AND(申込書!$AH$4="SKY安心GIGAタブレット",SUM($T123,$V123)&lt;&gt;0),SUM($T123,$V123),"")),"")</f>
        <v/>
      </c>
      <c r="GX123" s="81" t="str">
        <f>IF($GU$3&lt;&gt;"コンテンツなし",IF(AND(申込書!$AH$4="GIGAスクールパック",SUM($Q123,$S123)&lt;&gt;0),SUM($Q123,$S123),IF(AND(申込書!$AH$4="SKY安心GIGAタブレット",SUM($U123,$W123)&lt;&gt;0),SUM($U123,$W123),"")),"")</f>
        <v/>
      </c>
      <c r="GY123" s="157"/>
      <c r="GZ123" s="82"/>
      <c r="HA123" s="80" t="str">
        <f>IF(AND(申込書!$C$119&lt;&gt;"▼プルダウンより選択してください",申込書!$C$119&lt;&gt;"",申込書!$P$119&lt;&gt;"YYYY/MM/DD",$G123&lt;&gt;""),申込書!$P$119,"")</f>
        <v/>
      </c>
      <c r="HB123" s="81" t="str">
        <f>IF(AND(申込書!$C$119&lt;&gt;"▼プルダウンより選択してください",申込書!$C$119&lt;&gt;"",$G123&lt;&gt;""),申込書!$M$119,"")</f>
        <v/>
      </c>
      <c r="HC123" s="81" t="str">
        <f>IF($HA$3&lt;&gt;"コンテンツなし",IF(AND(申込書!$AH$4="GIGAスクールパック",SUM($P123,$R123)&lt;&gt;0),SUM($P123,$R123),IF(AND(申込書!$AH$4="SKY安心GIGAタブレット",SUM($T123,$V123)&lt;&gt;0),SUM($T123,$V123),"")),"")</f>
        <v/>
      </c>
      <c r="HD123" s="81" t="str">
        <f>IF($HA$3&lt;&gt;"コンテンツなし",IF(AND(申込書!$AH$4="GIGAスクールパック",SUM($Q123,$S123)&lt;&gt;0),SUM($Q123,$S123),IF(AND(申込書!$AH$4="SKY安心GIGAタブレット",SUM($U123,$W123)&lt;&gt;0),SUM($U123,$W123),"")),"")</f>
        <v/>
      </c>
      <c r="HE123" s="157"/>
      <c r="HF123" s="82"/>
      <c r="HG123" s="83"/>
    </row>
    <row r="124" spans="2:215" ht="26.85" customHeight="1">
      <c r="B124" s="62">
        <f t="shared" si="1"/>
        <v>119</v>
      </c>
      <c r="C124" s="63"/>
      <c r="D124" s="64"/>
      <c r="E124" s="207"/>
      <c r="F124" s="65"/>
      <c r="G124" s="66"/>
      <c r="H124" s="67"/>
      <c r="I124" s="68"/>
      <c r="J124" s="69"/>
      <c r="K124" s="70"/>
      <c r="L124" s="71"/>
      <c r="M124" s="72"/>
      <c r="N124" s="73"/>
      <c r="O124" s="74"/>
      <c r="P124" s="179"/>
      <c r="Q124" s="180"/>
      <c r="R124" s="180"/>
      <c r="S124" s="181"/>
      <c r="T124" s="179"/>
      <c r="U124" s="180"/>
      <c r="V124" s="182"/>
      <c r="W124" s="181"/>
      <c r="X124" s="75"/>
      <c r="Y124" s="76"/>
      <c r="Z124" s="77"/>
      <c r="AA124" s="78"/>
      <c r="AB124" s="79"/>
      <c r="AC124" s="79"/>
      <c r="AD124" s="79"/>
      <c r="AE124" s="77"/>
      <c r="AF124" s="139"/>
      <c r="AG124" s="139"/>
      <c r="AH124" s="139"/>
      <c r="AI124" s="80" t="str">
        <f>IF(AND(申込書!$C$90&lt;&gt;"▼プルダウンより選択してください",申込書!$C$90&lt;&gt;"",申込書!$P$90&lt;&gt;"YYYY/MM/DD",$G124&lt;&gt;""),申込書!$P$90,"")</f>
        <v/>
      </c>
      <c r="AJ124" s="81" t="str">
        <f>IF(AND(申込書!$C$90&lt;&gt;"▼プルダウンより選択してください",申込書!$C$90&lt;&gt;"",$G124&lt;&gt;""),申込書!$M$90,"")</f>
        <v/>
      </c>
      <c r="AK124" s="81" t="str">
        <f>IF($AI$3&lt;&gt;"コンテンツなし",IF(AND(申込書!$AH$4="GIGAスクールパック",SUM($P124,$R124)&lt;&gt;0),SUM($P124,$R124),IF(AND(申込書!$AH$4="SKY安心GIGAタブレット",SUM($T124,$V124)&lt;&gt;0),SUM($T124,$V124),"")),"")</f>
        <v/>
      </c>
      <c r="AL124" s="81" t="str">
        <f>IF($AI$3&lt;&gt;"コンテンツなし",IF(AND(申込書!$AH$4="GIGAスクールパック",SUM($Q124,$S124)&lt;&gt;0),SUM($Q124,$S124),IF(AND(申込書!$AH$4="SKY安心GIGAタブレット",SUM($U124,$W124)&lt;&gt;0),SUM($U124,$W124),"")),"")</f>
        <v/>
      </c>
      <c r="AM124" s="157"/>
      <c r="AN124" s="82"/>
      <c r="AO124" s="80" t="str">
        <f>IF(AND(申込書!$C$91&lt;&gt;"▼プルダウンより選択してください",申込書!$C$91&lt;&gt;"",申込書!$P$91&lt;&gt;"YYYY/MM/DD",$G124&lt;&gt;""),申込書!$P$91,"")</f>
        <v/>
      </c>
      <c r="AP124" s="81" t="str">
        <f>IF(AND(申込書!$C$91&lt;&gt;"▼プルダウンより選択してください",申込書!$C$91&lt;&gt;"",$G124&lt;&gt;""),申込書!$M$91,"")</f>
        <v/>
      </c>
      <c r="AQ124" s="81" t="str">
        <f>IF($AO$3&lt;&gt;"コンテンツなし",IF(AND(申込書!$AH$4="GIGAスクールパック",SUM($P124,$R124)&lt;&gt;0),SUM($P124,$R124),IF(AND(申込書!$AH$4="SKY安心GIGAタブレット",SUM($T124,$V124)&lt;&gt;0),SUM($T124,$V124),"")),"")</f>
        <v/>
      </c>
      <c r="AR124" s="81" t="str">
        <f>IF($AO$3&lt;&gt;"コンテンツなし",IF(AND(申込書!$AH$4="GIGAスクールパック",SUM($Q124,$S124)&lt;&gt;0),SUM($Q124,$S124),IF(AND(申込書!$AH$4="SKY安心GIGAタブレット",SUM($U124,$W124)&lt;&gt;0),SUM($U124,$W124),"")),"")</f>
        <v/>
      </c>
      <c r="AS124" s="157"/>
      <c r="AT124" s="82"/>
      <c r="AU124" s="80" t="str">
        <f>IF(AND(申込書!$C$92&lt;&gt;"▼プルダウンより選択してください",申込書!$C$92&lt;&gt;"",申込書!$P$92&lt;&gt;"YYYY/MM/DD",$G124&lt;&gt;""),申込書!$P$92,"")</f>
        <v/>
      </c>
      <c r="AV124" s="81" t="str">
        <f>IF(AND(申込書!$C$92&lt;&gt;"▼プルダウンより選択してください",申込書!$C$92&lt;&gt;"",$G124&lt;&gt;""),申込書!$M$92,"")</f>
        <v/>
      </c>
      <c r="AW124" s="81" t="str">
        <f>IF($AU$3&lt;&gt;"コンテンツなし",IF(AND(申込書!$AH$4="GIGAスクールパック",SUM($P124,$R124)&lt;&gt;0),SUM($P124,$R124),IF(AND(申込書!$AH$4="SKY安心GIGAタブレット",SUM($T124,$V124)&lt;&gt;0),SUM($T124,$V124),"")),"")</f>
        <v/>
      </c>
      <c r="AX124" s="81" t="str">
        <f>IF($AU$3&lt;&gt;"コンテンツなし",IF(AND(申込書!$AH$4="GIGAスクールパック",SUM($Q124,$S124)&lt;&gt;0),SUM($Q124,$S124),IF(AND(申込書!$AH$4="SKY安心GIGAタブレット",SUM($U124,$W124)&lt;&gt;0),SUM($U124,$W124),"")),"")</f>
        <v/>
      </c>
      <c r="AY124" s="157"/>
      <c r="AZ124" s="82"/>
      <c r="BA124" s="80" t="str">
        <f>IF(AND(申込書!$C$93&lt;&gt;"▼プルダウンより選択してください",申込書!$C$93&lt;&gt;"",申込書!$P$93&lt;&gt;"YYYY/MM/DD",$G124&lt;&gt;""),申込書!$P$93,"")</f>
        <v/>
      </c>
      <c r="BB124" s="81" t="str">
        <f>IF(AND(申込書!$C$93&lt;&gt;"▼プルダウンより選択してください",申込書!$C$93&lt;&gt;"",申込書!$M$93&gt;=1,$G124&lt;&gt;""),申込書!$M$93,"")</f>
        <v/>
      </c>
      <c r="BC124" s="81" t="str">
        <f>IF($BA$3&lt;&gt;"コンテンツなし",IF(AND(申込書!$AH$4="GIGAスクールパック",SUM($P124,$R124)&lt;&gt;0),SUM($P124,$R124),IF(AND(申込書!$AH$4="SKY安心GIGAタブレット",SUM($T124,$V124)&lt;&gt;0),SUM($T124,$V124),"")),"")</f>
        <v/>
      </c>
      <c r="BD124" s="81" t="str">
        <f>IF($BA$3&lt;&gt;"コンテンツなし",IF(AND(申込書!$AH$4="GIGAスクールパック",SUM($Q124,$S124)&lt;&gt;0),SUM($Q124,$S124),IF(AND(申込書!$AH$4="SKY安心GIGAタブレット",SUM($U124,$W124)&lt;&gt;0),SUM($U124,$W124),"")),"")</f>
        <v/>
      </c>
      <c r="BE124" s="157"/>
      <c r="BF124" s="82"/>
      <c r="BG124" s="80" t="str">
        <f>IF(AND(申込書!$C$94&lt;&gt;"▼プルダウンより選択してください",申込書!$C$94&lt;&gt;"",申込書!$P$94&lt;&gt;"YYYY/MM/DD",$G124&lt;&gt;""),申込書!$P$94,"")</f>
        <v/>
      </c>
      <c r="BH124" s="81" t="str">
        <f>IF(AND(申込書!$C$94&lt;&gt;"▼プルダウンより選択してください",申込書!$C$94&lt;&gt;"",$G124&lt;&gt;""),申込書!$M$94,"")</f>
        <v/>
      </c>
      <c r="BI124" s="81" t="str">
        <f>IF($BG$3&lt;&gt;"コンテンツなし",IF(AND(申込書!$AH$4="GIGAスクールパック",SUM($P124,$R124)&lt;&gt;0),SUM($P124,$R124),IF(AND(申込書!$AH$4="SKY安心GIGAタブレット",SUM($T124,$V124)&lt;&gt;0),SUM($T124,$V124),"")),"")</f>
        <v/>
      </c>
      <c r="BJ124" s="81" t="str">
        <f>IF($BG$3&lt;&gt;"コンテンツなし",IF(AND(申込書!$AH$4="GIGAスクールパック",SUM($Q124,$S124)&lt;&gt;0),SUM($Q124,$S124),IF(AND(申込書!$AH$4="SKY安心GIGAタブレット",SUM($U124,$W124)&lt;&gt;0),SUM($U124,$W124),"")),"")</f>
        <v/>
      </c>
      <c r="BK124" s="157"/>
      <c r="BL124" s="82"/>
      <c r="BM124" s="80" t="str">
        <f>IF(AND(申込書!$C$95&lt;&gt;"▼プルダウンより選択してください",申込書!$C$95&lt;&gt;"",申込書!$P$95&lt;&gt;"YYYY/MM/DD",$G124&lt;&gt;""),申込書!$P$95,"")</f>
        <v/>
      </c>
      <c r="BN124" s="81" t="str">
        <f>IF(AND(申込書!$C$95&lt;&gt;"▼プルダウンより選択してください",申込書!$C$95&lt;&gt;"",$G124&lt;&gt;""),申込書!$M$95,"")</f>
        <v/>
      </c>
      <c r="BO124" s="81" t="str">
        <f>IF($BM$3&lt;&gt;"コンテンツなし",IF(AND(申込書!$AH$4="GIGAスクールパック",SUM($P124,$R124)&lt;&gt;0),SUM($P124,$R124),IF(AND(申込書!$AH$4="SKY安心GIGAタブレット",SUM($T124,$V124)&lt;&gt;0),SUM($T124,$V124),"")),"")</f>
        <v/>
      </c>
      <c r="BP124" s="81" t="str">
        <f>IF($BM$3&lt;&gt;"コンテンツなし",IF(AND(申込書!$AH$4="GIGAスクールパック",SUM($Q124,$S124)&lt;&gt;0),SUM($Q124,$S124),IF(AND(申込書!$AH$4="SKY安心GIGAタブレット",SUM($U124,$W124)&lt;&gt;0),SUM($U124,$W124),"")),"")</f>
        <v/>
      </c>
      <c r="BQ124" s="157"/>
      <c r="BR124" s="82"/>
      <c r="BS124" s="80" t="str">
        <f>IF(AND(申込書!$C$96&lt;&gt;"▼プルダウンより選択してください",申込書!$C$96&lt;&gt;"",申込書!$P$96&lt;&gt;"YYYY/MM/DD",$G124&lt;&gt;""),申込書!$P$96,"")</f>
        <v/>
      </c>
      <c r="BT124" s="81" t="str">
        <f>IF(AND(申込書!$C$96&lt;&gt;"▼プルダウンより選択してください",申込書!$C$96&lt;&gt;"",$G124&lt;&gt;""),申込書!$M$96,"")</f>
        <v/>
      </c>
      <c r="BU124" s="81" t="str">
        <f>IF($BS$3&lt;&gt;"コンテンツなし",IF(AND(申込書!$AH$4="GIGAスクールパック",SUM($P124,$R124)&lt;&gt;0),SUM($P124,$R124),IF(AND(申込書!$AH$4="SKY安心GIGAタブレット",SUM($T124,$V124)&lt;&gt;0),SUM($T124,$V124),"")),"")</f>
        <v/>
      </c>
      <c r="BV124" s="81" t="str">
        <f>IF($BS$3&lt;&gt;"コンテンツなし",IF(AND(申込書!$AH$4="GIGAスクールパック",SUM($Q124,$S124)&lt;&gt;0),SUM($Q124,$S124),IF(AND(申込書!$AH$4="SKY安心GIGAタブレット",SUM($U124,$W124)&lt;&gt;0),SUM($U124,$W124),"")),"")</f>
        <v/>
      </c>
      <c r="BW124" s="157"/>
      <c r="BX124" s="82"/>
      <c r="BY124" s="80" t="str">
        <f>IF(AND(申込書!$C$97&lt;&gt;"▼プルダウンより選択してください",申込書!$C$97&lt;&gt;"",申込書!$P$97&lt;&gt;"YYYY/MM/DD",$G124&lt;&gt;""),申込書!$P$97,"")</f>
        <v/>
      </c>
      <c r="BZ124" s="81" t="str">
        <f>IF(AND(申込書!$C$97&lt;&gt;"▼プルダウンより選択してください",申込書!$C$97&lt;&gt;"",$G124&lt;&gt;""),申込書!$M$97,"")</f>
        <v/>
      </c>
      <c r="CA124" s="81" t="str">
        <f>IF($BY$3&lt;&gt;"コンテンツなし",IF(AND(申込書!$AH$4="GIGAスクールパック",SUM($P124,$R124)&lt;&gt;0),SUM($P124,$R124),IF(AND(申込書!$AH$4="SKY安心GIGAタブレット",SUM($T124,$V124)&lt;&gt;0),SUM($T124,$V124),"")),"")</f>
        <v/>
      </c>
      <c r="CB124" s="81" t="str">
        <f>IF($BY$3&lt;&gt;"コンテンツなし",IF(AND(申込書!$AH$4="GIGAスクールパック",SUM($Q124,$S124)&lt;&gt;0),SUM($Q124,$S124),IF(AND(申込書!$AH$4="SKY安心GIGAタブレット",SUM($U124,$W124)&lt;&gt;0),SUM($U124,$W124),"")),"")</f>
        <v/>
      </c>
      <c r="CC124" s="157"/>
      <c r="CD124" s="82"/>
      <c r="CE124" s="80" t="str">
        <f>IF(AND(申込書!$C$98&lt;&gt;"▼プルダウンより選択してください",申込書!$C$98&lt;&gt;"",申込書!$P$98&lt;&gt;"YYYY/MM/DD",$G124&lt;&gt;""),申込書!$P$98,"")</f>
        <v/>
      </c>
      <c r="CF124" s="81" t="str">
        <f>IF(AND(申込書!$C$98&lt;&gt;"▼プルダウンより選択してください",申込書!$C$98&lt;&gt;"",$G124&lt;&gt;""),申込書!$M$98,"")</f>
        <v/>
      </c>
      <c r="CG124" s="81" t="str">
        <f>IF($CE$3&lt;&gt;"コンテンツなし",IF(AND(申込書!$AH$4="GIGAスクールパック",SUM($P124,$R124)&lt;&gt;0),SUM($P124,$R124),IF(AND(申込書!$AH$4="SKY安心GIGAタブレット",SUM($T124,$V124)&lt;&gt;0),SUM($T124,$V124),"")),"")</f>
        <v/>
      </c>
      <c r="CH124" s="81" t="str">
        <f>IF($CE$3&lt;&gt;"コンテンツなし",IF(AND(申込書!$AH$4="GIGAスクールパック",SUM($Q124,$S124)&lt;&gt;0),SUM($Q124,$S124),IF(AND(申込書!$AH$4="SKY安心GIGAタブレット",SUM($U124,$W124)&lt;&gt;0),SUM($U124,$W124),"")),"")</f>
        <v/>
      </c>
      <c r="CI124" s="157"/>
      <c r="CJ124" s="82"/>
      <c r="CK124" s="80" t="str">
        <f>IF(AND(申込書!$C$99&lt;&gt;"▼プルダウンより選択してください",申込書!$C$99&lt;&gt;"",申込書!$P$99&lt;&gt;"YYYY/MM/DD",$G124&lt;&gt;""),申込書!$P$99,"")</f>
        <v/>
      </c>
      <c r="CL124" s="81" t="str">
        <f>IF(AND(申込書!$C$99&lt;&gt;"▼プルダウンより選択してください",申込書!$C$99&lt;&gt;"",$G124&lt;&gt;""),申込書!$M$99,"")</f>
        <v/>
      </c>
      <c r="CM124" s="81" t="str">
        <f>IF($CK$3&lt;&gt;"コンテンツなし",IF(AND(申込書!$AH$4="GIGAスクールパック",SUM($P124,$R124)&lt;&gt;0),SUM($P124,$R124),IF(AND(申込書!$AH$4="SKY安心GIGAタブレット",SUM($T124,$V124)&lt;&gt;0),SUM($T124,$V124),"")),"")</f>
        <v/>
      </c>
      <c r="CN124" s="81" t="str">
        <f>IF($CK$3&lt;&gt;"コンテンツなし",IF(AND(申込書!$AH$4="GIGAスクールパック",SUM($Q124,$S124)&lt;&gt;0),SUM($Q124,$S124),IF(AND(申込書!$AH$4="SKY安心GIGAタブレット",SUM($U124,$W124)&lt;&gt;0),SUM($U124,$W124),"")),"")</f>
        <v/>
      </c>
      <c r="CO124" s="157"/>
      <c r="CP124" s="82"/>
      <c r="CQ124" s="80" t="str">
        <f>IF(AND(申込書!$C$100&lt;&gt;"▼プルダウンより選択してください",申込書!$C$100&lt;&gt;"",申込書!$P$100&lt;&gt;"YYYY/MM/DD",$G124&lt;&gt;""),申込書!$P$100,"")</f>
        <v/>
      </c>
      <c r="CR124" s="81" t="str">
        <f>IF(AND(申込書!$C$100&lt;&gt;"▼プルダウンより選択してください",申込書!$C$100&lt;&gt;"",$G124&lt;&gt;""),申込書!$M$100,"")</f>
        <v/>
      </c>
      <c r="CS124" s="81" t="str">
        <f>IF($CQ$3&lt;&gt;"コンテンツなし",IF(AND(申込書!$AH$4="GIGAスクールパック",SUM($P124,$R124)&lt;&gt;0),SUM($P124,$R124),IF(AND(申込書!$AH$4="SKY安心GIGAタブレット",SUM($T124,$V124)&lt;&gt;0),SUM($T124,$V124),"")),"")</f>
        <v/>
      </c>
      <c r="CT124" s="81" t="str">
        <f>IF($CQ$3&lt;&gt;"コンテンツなし",IF(AND(申込書!$AH$4="GIGAスクールパック",SUM($Q124,$S124)&lt;&gt;0),SUM($Q124,$S124),IF(AND(申込書!$AH$4="SKY安心GIGAタブレット",SUM($U124,$W124)&lt;&gt;0),SUM($U124,$W124),"")),"")</f>
        <v/>
      </c>
      <c r="CU124" s="81"/>
      <c r="CV124" s="82"/>
      <c r="CW124" s="80" t="str">
        <f>IF(AND(申込書!$C$101&lt;&gt;"▼プルダウンより選択してください",申込書!$C$101&lt;&gt;"",申込書!$P$101&lt;&gt;"YYYY/MM/DD",$G124&lt;&gt;""),申込書!$P$101,"")</f>
        <v/>
      </c>
      <c r="CX124" s="81" t="str">
        <f>IF(AND(申込書!$C$101&lt;&gt;"▼プルダウンより選択してください",申込書!$C$101&lt;&gt;"",$G124&lt;&gt;""),申込書!$M$101,"")</f>
        <v/>
      </c>
      <c r="CY124" s="81" t="str">
        <f>IF($CW$3&lt;&gt;"コンテンツなし",IF(AND(申込書!$AH$4="GIGAスクールパック",SUM($P124,$R124)&lt;&gt;0),SUM($P124,$R124),IF(AND(申込書!$AH$4="SKY安心GIGAタブレット",SUM($T124,$V124)&lt;&gt;0),SUM($T124,$V124),"")),"")</f>
        <v/>
      </c>
      <c r="CZ124" s="81" t="str">
        <f>IF($CW$3&lt;&gt;"コンテンツなし",IF(AND(申込書!$AH$4="GIGAスクールパック",SUM($Q124,$S124)&lt;&gt;0),SUM($Q124,$S124),IF(AND(申込書!$AH$4="SKY安心GIGAタブレット",SUM($U124,$W124)&lt;&gt;0),SUM($U124,$W124),"")),"")</f>
        <v/>
      </c>
      <c r="DA124" s="81"/>
      <c r="DB124" s="82"/>
      <c r="DC124" s="80" t="str">
        <f>IF(AND(申込書!$C$102&lt;&gt;"▼プルダウンより選択してください",申込書!$C$102&lt;&gt;"",申込書!$P$102&lt;&gt;"YYYY/MM/DD",$G124&lt;&gt;""),申込書!$P$102,"")</f>
        <v/>
      </c>
      <c r="DD124" s="81" t="str">
        <f>IF(AND(申込書!$C$102&lt;&gt;"▼プルダウンより選択してください",申込書!$C$102&lt;&gt;"",$G124&lt;&gt;""),申込書!$M$102,"")</f>
        <v/>
      </c>
      <c r="DE124" s="81" t="str">
        <f>IF($DC$3&lt;&gt;"コンテンツなし",IF(AND(申込書!$AH$4="GIGAスクールパック",SUM($P124,$R124)&lt;&gt;0),SUM($P124,$R124),IF(AND(申込書!$AH$4="SKY安心GIGAタブレット",SUM($T124,$V124)&lt;&gt;0),SUM($T124,$V124),"")),"")</f>
        <v/>
      </c>
      <c r="DF124" s="81" t="str">
        <f>IF($DC$3&lt;&gt;"コンテンツなし",IF(AND(申込書!$AH$4="GIGAスクールパック",SUM($Q124,$S124)&lt;&gt;0),SUM($Q124,$S124),IF(AND(申込書!$AH$4="SKY安心GIGAタブレット",SUM($U124,$W124)&lt;&gt;0),SUM($U124,$W124),"")),"")</f>
        <v/>
      </c>
      <c r="DG124" s="81"/>
      <c r="DH124" s="82"/>
      <c r="DI124" s="80" t="str">
        <f>IF(AND(申込書!$C$103&lt;&gt;"▼プルダウンより選択してください",申込書!$C$103&lt;&gt;"",申込書!$P$103&lt;&gt;"YYYY/MM/DD",$G124&lt;&gt;""),申込書!$P$103,"")</f>
        <v/>
      </c>
      <c r="DJ124" s="81" t="str">
        <f>IF(AND(申込書!$C$103&lt;&gt;"▼プルダウンより選択してください",申込書!$C$103&lt;&gt;"",$G124&lt;&gt;""),申込書!$M$103,"")</f>
        <v/>
      </c>
      <c r="DK124" s="81" t="str">
        <f>IF($DI$3&lt;&gt;"コンテンツなし",IF(AND(申込書!$AH$4="GIGAスクールパック",SUM($P124,$R124)&lt;&gt;0),SUM($P124,$R124),IF(AND(申込書!$AH$4="SKY安心GIGAタブレット",SUM($T124,$V124)&lt;&gt;0),SUM($T124,$V124),"")),"")</f>
        <v/>
      </c>
      <c r="DL124" s="81" t="str">
        <f>IF($DI$3&lt;&gt;"コンテンツなし",IF(AND(申込書!$AH$4="GIGAスクールパック",SUM($Q124,$S124)&lt;&gt;0),SUM($Q124,$S124),IF(AND(申込書!$AH$4="SKY安心GIGAタブレット",SUM($U124,$W124)&lt;&gt;0),SUM($U124,$W124),"")),"")</f>
        <v/>
      </c>
      <c r="DM124" s="81"/>
      <c r="DN124" s="82"/>
      <c r="DO124" s="80" t="str">
        <f>IF(AND(申込書!$C$104&lt;&gt;"▼プルダウンより選択してください",申込書!$C$104&lt;&gt;"",申込書!$P$104&lt;&gt;"YYYY/MM/DD",$G124&lt;&gt;""),申込書!$P$104,"")</f>
        <v/>
      </c>
      <c r="DP124" s="81" t="str">
        <f>IF(AND(申込書!$C$104&lt;&gt;"▼プルダウンより選択してください",申込書!$C$104&lt;&gt;"",$G124&lt;&gt;""),申込書!$M$104,"")</f>
        <v/>
      </c>
      <c r="DQ124" s="81" t="str">
        <f>IF($DO$3&lt;&gt;"コンテンツなし",IF(AND(申込書!$AH$4="GIGAスクールパック",SUM($P124,$R124)&lt;&gt;0),SUM($P124,$R124),IF(AND(申込書!$AH$4="SKY安心GIGAタブレット",SUM($T124,$V124)&lt;&gt;0),SUM($T124,$V124),"")),"")</f>
        <v/>
      </c>
      <c r="DR124" s="81" t="str">
        <f>IF($DO$3&lt;&gt;"コンテンツなし",IF(AND(申込書!$AH$4="GIGAスクールパック",SUM($Q124,$S124)&lt;&gt;0),SUM($Q124,$S124),IF(AND(申込書!$AH$4="SKY安心GIGAタブレット",SUM($U124,$W124)&lt;&gt;0),SUM($U124,$W124),"")),"")</f>
        <v/>
      </c>
      <c r="DS124" s="81"/>
      <c r="DT124" s="82"/>
      <c r="DU124" s="80" t="str">
        <f>IF(AND(申込書!$C$105&lt;&gt;"▼プルダウンより選択してください",申込書!$C$105&lt;&gt;"",申込書!$P$105&lt;&gt;"YYYY/MM/DD",$G124&lt;&gt;""),申込書!$P$105,"")</f>
        <v/>
      </c>
      <c r="DV124" s="81" t="str">
        <f>IF(AND(申込書!$C$105&lt;&gt;"▼プルダウンより選択してください",申込書!$C$105&lt;&gt;"",$G124&lt;&gt;""),申込書!$M$105,"")</f>
        <v/>
      </c>
      <c r="DW124" s="81" t="str">
        <f>IF($DU$3&lt;&gt;"コンテンツなし",IF(AND(申込書!$AH$4="GIGAスクールパック",SUM($P124,$R124)&lt;&gt;0),SUM($P124,$R124),IF(AND(申込書!$AH$4="SKY安心GIGAタブレット",SUM($T124,$V124)&lt;&gt;0),SUM($T124,$V124),"")),"")</f>
        <v/>
      </c>
      <c r="DX124" s="81" t="str">
        <f>IF($DU$3&lt;&gt;"コンテンツなし",IF(AND(申込書!$AH$4="GIGAスクールパック",SUM($Q124,$S124)&lt;&gt;0),SUM($Q124,$S124),IF(AND(申込書!$AH$4="SKY安心GIGAタブレット",SUM($U124,$W124)&lt;&gt;0),SUM($U124,$W124),"")),"")</f>
        <v/>
      </c>
      <c r="DY124" s="157"/>
      <c r="DZ124" s="82"/>
      <c r="EA124" s="80" t="str">
        <f>IF(AND(申込書!$C$106&lt;&gt;"▼プルダウンより選択してください",申込書!$C$106&lt;&gt;"",申込書!$P$106&lt;&gt;"YYYY/MM/DD",$G124&lt;&gt;""),申込書!$P$106,"")</f>
        <v/>
      </c>
      <c r="EB124" s="81" t="str">
        <f>IF(AND(申込書!$C$106&lt;&gt;"▼プルダウンより選択してください",申込書!$C$106&lt;&gt;"",$G124&lt;&gt;""),申込書!$M$106,"")</f>
        <v/>
      </c>
      <c r="EC124" s="81" t="str">
        <f>IF($EA$3&lt;&gt;"コンテンツなし",IF(AND(申込書!$AH$4="GIGAスクールパック",SUM($P124,$R124)&lt;&gt;0),SUM($P124,$R124),IF(AND(申込書!$AH$4="SKY安心GIGAタブレット",SUM($T124,$V124)&lt;&gt;0),SUM($T124,$V124),"")),"")</f>
        <v/>
      </c>
      <c r="ED124" s="81" t="str">
        <f>IF($EA$3&lt;&gt;"コンテンツなし",IF(AND(申込書!$AH$4="GIGAスクールパック",SUM($Q124,$S124)&lt;&gt;0),SUM($Q124,$S124),IF(AND(申込書!$AH$4="SKY安心GIGAタブレット",SUM($U124,$W124)&lt;&gt;0),SUM($U124,$W124),"")),"")</f>
        <v/>
      </c>
      <c r="EE124" s="157"/>
      <c r="EF124" s="82"/>
      <c r="EG124" s="80" t="str">
        <f>IF(AND(申込書!$C$107&lt;&gt;"▼プルダウンより選択してください",申込書!$C$107&lt;&gt;"",申込書!$P$107&lt;&gt;"YYYY/MM/DD",$G124&lt;&gt;""),申込書!$P$107,"")</f>
        <v/>
      </c>
      <c r="EH124" s="81" t="str">
        <f>IF(AND(申込書!$C$107&lt;&gt;"▼プルダウンより選択してください",申込書!$C$107&lt;&gt;"",$G124&lt;&gt;""),申込書!$M$107,"")</f>
        <v/>
      </c>
      <c r="EI124" s="81" t="str">
        <f>IF($EG$3&lt;&gt;"コンテンツなし",IF(AND(申込書!$AH$4="GIGAスクールパック",SUM($P124,$R124)&lt;&gt;0),SUM($P124,$R124),IF(AND(申込書!$AH$4="SKY安心GIGAタブレット",SUM($T124,$V124)&lt;&gt;0),SUM($T124,$V124),"")),"")</f>
        <v/>
      </c>
      <c r="EJ124" s="81" t="str">
        <f>IF($EG$3&lt;&gt;"コンテンツなし",IF(AND(申込書!$AH$4="GIGAスクールパック",SUM($Q124,$S124)&lt;&gt;0),SUM($Q124,$S124),IF(AND(申込書!$AH$4="SKY安心GIGAタブレット",SUM($U124,$W124)&lt;&gt;0),SUM($U124,$W124),"")),"")</f>
        <v/>
      </c>
      <c r="EK124" s="157"/>
      <c r="EL124" s="82"/>
      <c r="EM124" s="80" t="str">
        <f>IF(AND(申込書!$C$108&lt;&gt;"▼プルダウンより選択してください",申込書!$C$108&lt;&gt;"",申込書!$P$108&lt;&gt;"YYYY/MM/DD",$G124&lt;&gt;""),申込書!$P$108,"")</f>
        <v/>
      </c>
      <c r="EN124" s="81" t="str">
        <f>IF(AND(申込書!$C$108&lt;&gt;"▼プルダウンより選択してください",申込書!$C$108&lt;&gt;"",$G124&lt;&gt;""),申込書!$M$108,"")</f>
        <v/>
      </c>
      <c r="EO124" s="81" t="str">
        <f>IF($EM$3&lt;&gt;"コンテンツなし",IF(AND(申込書!$AH$4="GIGAスクールパック",SUM($P124,$R124)&lt;&gt;0),SUM($P124,$R124),IF(AND(申込書!$AH$4="SKY安心GIGAタブレット",SUM($T124,$V124)&lt;&gt;0),SUM($T124,$V124),"")),"")</f>
        <v/>
      </c>
      <c r="EP124" s="81" t="str">
        <f>IF($EM$3&lt;&gt;"コンテンツなし",IF(AND(申込書!$AH$4="GIGAスクールパック",SUM($Q124,$S124)&lt;&gt;0),SUM($Q124,$S124),IF(AND(申込書!$AH$4="SKY安心GIGAタブレット",SUM($U124,$W124)&lt;&gt;0),SUM($U124,$W124),"")),"")</f>
        <v/>
      </c>
      <c r="EQ124" s="157"/>
      <c r="ER124" s="82"/>
      <c r="ES124" s="80" t="str">
        <f>IF(AND(申込書!$C$109&lt;&gt;"▼プルダウンより選択してください",申込書!$C$109&lt;&gt;"",申込書!$P$109&lt;&gt;"YYYY/MM/DD",$G124&lt;&gt;""),申込書!$P$109,"")</f>
        <v/>
      </c>
      <c r="ET124" s="81" t="str">
        <f>IF(AND(申込書!$C$109&lt;&gt;"▼プルダウンより選択してください",申込書!$C$109&lt;&gt;"",$G124&lt;&gt;""),申込書!$M$109,"")</f>
        <v/>
      </c>
      <c r="EU124" s="81" t="str">
        <f>IF($ES$3&lt;&gt;"コンテンツなし",IF(AND(申込書!$AH$4="GIGAスクールパック",SUM($P124,$R124)&lt;&gt;0),SUM($P124,$R124),IF(AND(申込書!$AH$4="SKY安心GIGAタブレット",SUM($T124,$V124)&lt;&gt;0),SUM($T124,$V124),"")),"")</f>
        <v/>
      </c>
      <c r="EV124" s="81" t="str">
        <f>IF($ES$3&lt;&gt;"コンテンツなし",IF(AND(申込書!$AH$4="GIGAスクールパック",SUM($Q124,$S124)&lt;&gt;0),SUM($Q124,$S124),IF(AND(申込書!$AH$4="SKY安心GIGAタブレット",SUM($U124,$W124)&lt;&gt;0),SUM($U124,$W124),"")),"")</f>
        <v/>
      </c>
      <c r="EW124" s="157"/>
      <c r="EX124" s="82"/>
      <c r="EY124" s="80" t="str">
        <f>IF(AND(申込書!$C$110&lt;&gt;"▼プルダウンより選択してください",申込書!$C$110&lt;&gt;"",申込書!$P$110&lt;&gt;"YYYY/MM/DD",$G124&lt;&gt;""),申込書!$P$110,"")</f>
        <v/>
      </c>
      <c r="EZ124" s="81" t="str">
        <f>IF(AND(申込書!$C$110&lt;&gt;"▼プルダウンより選択してください",申込書!$C$110&lt;&gt;"",$G124&lt;&gt;""),申込書!$M$110,"")</f>
        <v/>
      </c>
      <c r="FA124" s="81" t="str">
        <f>IF($EY$3&lt;&gt;"コンテンツなし",IF(AND(申込書!$AH$4="GIGAスクールパック",SUM($P124,$R124)&lt;&gt;0),SUM($P124,$R124),IF(AND(申込書!$AH$4="SKY安心GIGAタブレット",SUM($T124,$V124)&lt;&gt;0),SUM($T124,$V124),"")),"")</f>
        <v/>
      </c>
      <c r="FB124" s="81" t="str">
        <f>IF($EY$3&lt;&gt;"コンテンツなし",IF(AND(申込書!$AH$4="GIGAスクールパック",SUM($Q124,$S124)&lt;&gt;0),SUM($Q124,$S124),IF(AND(申込書!$AH$4="SKY安心GIGAタブレット",SUM($U124,$W124)&lt;&gt;0),SUM($U124,$W124),"")),"")</f>
        <v/>
      </c>
      <c r="FC124" s="157"/>
      <c r="FD124" s="82"/>
      <c r="FE124" s="80" t="str">
        <f>IF(AND(申込書!$C$111&lt;&gt;"▼プルダウンより選択してください",申込書!$C$111&lt;&gt;"",申込書!$P$111&lt;&gt;"YYYY/MM/DD",$G124&lt;&gt;""),申込書!$P$111,"")</f>
        <v/>
      </c>
      <c r="FF124" s="81" t="str">
        <f>IF(AND(申込書!$C$111&lt;&gt;"▼プルダウンより選択してください",申込書!$C$111&lt;&gt;"",$G124&lt;&gt;""),申込書!$M$111,"")</f>
        <v/>
      </c>
      <c r="FG124" s="81" t="str">
        <f>IF($FE$3&lt;&gt;"コンテンツなし",IF(AND(申込書!$AH$4="GIGAスクールパック",SUM($P124,$R124)&lt;&gt;0),SUM($P124,$R124),IF(AND(申込書!$AH$4="SKY安心GIGAタブレット",SUM($T124,$V124)&lt;&gt;0),SUM($T124,$V124),"")),"")</f>
        <v/>
      </c>
      <c r="FH124" s="81" t="str">
        <f>IF($FE$3&lt;&gt;"コンテンツなし",IF(AND(申込書!$AH$4="GIGAスクールパック",SUM($Q124,$S124)&lt;&gt;0),SUM($Q124,$S124),IF(AND(申込書!$AH$4="SKY安心GIGAタブレット",SUM($U124,$W124)&lt;&gt;0),SUM($U124,$W124),"")),"")</f>
        <v/>
      </c>
      <c r="FI124" s="157"/>
      <c r="FJ124" s="82"/>
      <c r="FK124" s="80" t="str">
        <f>IF(AND(申込書!$C$112&lt;&gt;"▼プルダウンより選択してください",申込書!$C$112&lt;&gt;"",申込書!$P$112&lt;&gt;"YYYY/MM/DD",$G124&lt;&gt;""),申込書!$P$112,"")</f>
        <v/>
      </c>
      <c r="FL124" s="81" t="str">
        <f>IF(AND(申込書!$C$112&lt;&gt;"▼プルダウンより選択してください",申込書!$C$112&lt;&gt;"",$G124&lt;&gt;""),申込書!$M$112,"")</f>
        <v/>
      </c>
      <c r="FM124" s="81" t="str">
        <f>IF($FK$3&lt;&gt;"コンテンツなし",IF(AND(申込書!$AH$4="GIGAスクールパック",SUM($P124,$R124)&lt;&gt;0),SUM($P124,$R124),IF(AND(申込書!$AH$4="SKY安心GIGAタブレット",SUM($T124,$V124)&lt;&gt;0),SUM($T124,$V124),"")),"")</f>
        <v/>
      </c>
      <c r="FN124" s="81" t="str">
        <f>IF($FK$3&lt;&gt;"コンテンツなし",IF(AND(申込書!$AH$4="GIGAスクールパック",SUM($Q124,$S124)&lt;&gt;0),SUM($Q124,$S124),IF(AND(申込書!$AH$4="SKY安心GIGAタブレット",SUM($U124,$W124)&lt;&gt;0),SUM($U124,$W124),"")),"")</f>
        <v/>
      </c>
      <c r="FO124" s="157"/>
      <c r="FP124" s="82"/>
      <c r="FQ124" s="80" t="str">
        <f>IF(AND(申込書!$C$113&lt;&gt;"▼プルダウンより選択してください",申込書!$C$113&lt;&gt;"",申込書!$P$113&lt;&gt;"YYYY/MM/DD",$G124&lt;&gt;""),申込書!$P$113,"")</f>
        <v/>
      </c>
      <c r="FR124" s="81" t="str">
        <f>IF(AND(申込書!$C$113&lt;&gt;"▼プルダウンより選択してください",申込書!$C$113&lt;&gt;"",$G124&lt;&gt;""),申込書!$M$113,"")</f>
        <v/>
      </c>
      <c r="FS124" s="81" t="str">
        <f>IF($FQ$3&lt;&gt;"コンテンツなし",IF(AND(申込書!$AH$4="GIGAスクールパック",SUM($P124,$R124)&lt;&gt;0),SUM($P124,$R124),IF(AND(申込書!$AH$4="SKY安心GIGAタブレット",SUM($T124,$V124)&lt;&gt;0),SUM($T124,$V124),"")),"")</f>
        <v/>
      </c>
      <c r="FT124" s="81" t="str">
        <f>IF($FQ$3&lt;&gt;"コンテンツなし",IF(AND(申込書!$AH$4="GIGAスクールパック",SUM($Q124,$S124)&lt;&gt;0),SUM($Q124,$S124),IF(AND(申込書!$AH$4="SKY安心GIGAタブレット",SUM($U124,$W124)&lt;&gt;0),SUM($U124,$W124),"")),"")</f>
        <v/>
      </c>
      <c r="FU124" s="157"/>
      <c r="FV124" s="82"/>
      <c r="FW124" s="80" t="str">
        <f>IF(AND(申込書!$C$114&lt;&gt;"▼プルダウンより選択してください",申込書!$C$114&lt;&gt;"",申込書!$P$114&lt;&gt;"YYYY/MM/DD",$G124&lt;&gt;""),申込書!$P$114,"")</f>
        <v/>
      </c>
      <c r="FX124" s="81" t="str">
        <f>IF(AND(申込書!$C$114&lt;&gt;"▼プルダウンより選択してください",申込書!$C$114&lt;&gt;"",$G124&lt;&gt;""),申込書!$M$114,"")</f>
        <v/>
      </c>
      <c r="FY124" s="81" t="str">
        <f>IF($FW$3&lt;&gt;"コンテンツなし",IF(AND(申込書!$AH$4="GIGAスクールパック",SUM($P124,$R124)&lt;&gt;0),SUM($P124,$R124),IF(AND(申込書!$AH$4="SKY安心GIGAタブレット",SUM($T124,$V124)&lt;&gt;0),SUM($T124,$V124),"")),"")</f>
        <v/>
      </c>
      <c r="FZ124" s="81" t="str">
        <f>IF($FW$3&lt;&gt;"コンテンツなし",IF(AND(申込書!$AH$4="GIGAスクールパック",SUM($Q124,$S124)&lt;&gt;0),SUM($Q124,$S124),IF(AND(申込書!$AH$4="SKY安心GIGAタブレット",SUM($U124,$W124)&lt;&gt;0),SUM($U124,$W124),"")),"")</f>
        <v/>
      </c>
      <c r="GA124" s="157"/>
      <c r="GB124" s="82"/>
      <c r="GC124" s="80" t="str">
        <f>IF(AND(申込書!$C$115&lt;&gt;"▼プルダウンより選択してください",申込書!$C$115&lt;&gt;"",申込書!$P$115&lt;&gt;"YYYY/MM/DD",$G124&lt;&gt;""),申込書!$P$115,"")</f>
        <v/>
      </c>
      <c r="GD124" s="81" t="str">
        <f>IF(AND(申込書!$C$115&lt;&gt;"▼プルダウンより選択してください",申込書!$C$115&lt;&gt;"",$G124&lt;&gt;""),申込書!$M$115,"")</f>
        <v/>
      </c>
      <c r="GE124" s="81" t="str">
        <f>IF($GC$3&lt;&gt;"コンテンツなし",IF(AND(申込書!$AH$4="GIGAスクールパック",SUM($P124,$R124)&lt;&gt;0),SUM($P124,$R124),IF(AND(申込書!$AH$4="SKY安心GIGAタブレット",SUM($T124,$V124)&lt;&gt;0),SUM($T124,$V124),"")),"")</f>
        <v/>
      </c>
      <c r="GF124" s="81" t="str">
        <f>IF($GC$3&lt;&gt;"コンテンツなし",IF(AND(申込書!$AH$4="GIGAスクールパック",SUM($Q124,$S124)&lt;&gt;0),SUM($Q124,$S124),IF(AND(申込書!$AH$4="SKY安心GIGAタブレット",SUM($U124,$W124)&lt;&gt;0),SUM($U124,$W124),"")),"")</f>
        <v/>
      </c>
      <c r="GG124" s="157"/>
      <c r="GH124" s="82"/>
      <c r="GI124" s="80" t="str">
        <f>IF(AND(申込書!$C$116&lt;&gt;"▼プルダウンより選択してください",申込書!$C$116&lt;&gt;"",申込書!$P$116&lt;&gt;"YYYY/MM/DD",$G124&lt;&gt;""),申込書!$P$116,"")</f>
        <v/>
      </c>
      <c r="GJ124" s="81" t="str">
        <f>IF(AND(申込書!$C$116&lt;&gt;"▼プルダウンより選択してください",申込書!$C$116&lt;&gt;"",$G124&lt;&gt;""),申込書!$M$116,"")</f>
        <v/>
      </c>
      <c r="GK124" s="81" t="str">
        <f>IF($GI$3&lt;&gt;"コンテンツなし",IF(AND(申込書!$AH$4="GIGAスクールパック",SUM($P124,$R124)&lt;&gt;0),SUM($P124,$R124),IF(AND(申込書!$AH$4="SKY安心GIGAタブレット",SUM($T124,$V124)&lt;&gt;0),SUM($T124,$V124),"")),"")</f>
        <v/>
      </c>
      <c r="GL124" s="81" t="str">
        <f>IF($GI$3&lt;&gt;"コンテンツなし",IF(AND(申込書!$AH$4="GIGAスクールパック",SUM($Q124,$S124)&lt;&gt;0),SUM($Q124,$S124),IF(AND(申込書!$AH$4="SKY安心GIGAタブレット",SUM($U124,$W124)&lt;&gt;0),SUM($U124,$W124),"")),"")</f>
        <v/>
      </c>
      <c r="GM124" s="157"/>
      <c r="GN124" s="82"/>
      <c r="GO124" s="80" t="str">
        <f>IF(AND(申込書!$C$117&lt;&gt;"▼プルダウンより選択してください",申込書!$C$117&lt;&gt;"",申込書!$P$117&lt;&gt;"YYYY/MM/DD",$G124&lt;&gt;""),申込書!$P$117,"")</f>
        <v/>
      </c>
      <c r="GP124" s="81" t="str">
        <f>IF(AND(申込書!$C$117&lt;&gt;"▼プルダウンより選択してください",申込書!$C$117&lt;&gt;"",$G124&lt;&gt;""),申込書!$M$117,"")</f>
        <v/>
      </c>
      <c r="GQ124" s="81" t="str">
        <f>IF($GO$3&lt;&gt;"コンテンツなし",IF(AND(申込書!$AH$4="GIGAスクールパック",SUM($P124,$R124)&lt;&gt;0),SUM($P124,$R124),IF(AND(申込書!$AH$4="SKY安心GIGAタブレット",SUM($T124,$V124)&lt;&gt;0),SUM($T124,$V124),"")),"")</f>
        <v/>
      </c>
      <c r="GR124" s="81" t="str">
        <f>IF($GO$3&lt;&gt;"コンテンツなし",IF(AND(申込書!$AH$4="GIGAスクールパック",SUM($Q124,$S124)&lt;&gt;0),SUM($Q124,$S124),IF(AND(申込書!$AH$4="SKY安心GIGAタブレット",SUM($U124,$W124)&lt;&gt;0),SUM($U124,$W124),"")),"")</f>
        <v/>
      </c>
      <c r="GS124" s="157"/>
      <c r="GT124" s="82"/>
      <c r="GU124" s="80" t="str">
        <f>IF(AND(申込書!$C$118&lt;&gt;"▼プルダウンより選択してください",申込書!$C$118&lt;&gt;"",申込書!$P$118&lt;&gt;"YYYY/MM/DD",$G124&lt;&gt;""),申込書!$P$118,"")</f>
        <v/>
      </c>
      <c r="GV124" s="81" t="str">
        <f>IF(AND(申込書!$C$118&lt;&gt;"▼プルダウンより選択してください",申込書!$C$118&lt;&gt;"",$G124&lt;&gt;""),申込書!$M$118,"")</f>
        <v/>
      </c>
      <c r="GW124" s="81" t="str">
        <f>IF($GU$3&lt;&gt;"コンテンツなし",IF(AND(申込書!$AH$4="GIGAスクールパック",SUM($P124,$R124)&lt;&gt;0),SUM($P124,$R124),IF(AND(申込書!$AH$4="SKY安心GIGAタブレット",SUM($T124,$V124)&lt;&gt;0),SUM($T124,$V124),"")),"")</f>
        <v/>
      </c>
      <c r="GX124" s="81" t="str">
        <f>IF($GU$3&lt;&gt;"コンテンツなし",IF(AND(申込書!$AH$4="GIGAスクールパック",SUM($Q124,$S124)&lt;&gt;0),SUM($Q124,$S124),IF(AND(申込書!$AH$4="SKY安心GIGAタブレット",SUM($U124,$W124)&lt;&gt;0),SUM($U124,$W124),"")),"")</f>
        <v/>
      </c>
      <c r="GY124" s="157"/>
      <c r="GZ124" s="82"/>
      <c r="HA124" s="80" t="str">
        <f>IF(AND(申込書!$C$119&lt;&gt;"▼プルダウンより選択してください",申込書!$C$119&lt;&gt;"",申込書!$P$119&lt;&gt;"YYYY/MM/DD",$G124&lt;&gt;""),申込書!$P$119,"")</f>
        <v/>
      </c>
      <c r="HB124" s="81" t="str">
        <f>IF(AND(申込書!$C$119&lt;&gt;"▼プルダウンより選択してください",申込書!$C$119&lt;&gt;"",$G124&lt;&gt;""),申込書!$M$119,"")</f>
        <v/>
      </c>
      <c r="HC124" s="81" t="str">
        <f>IF($HA$3&lt;&gt;"コンテンツなし",IF(AND(申込書!$AH$4="GIGAスクールパック",SUM($P124,$R124)&lt;&gt;0),SUM($P124,$R124),IF(AND(申込書!$AH$4="SKY安心GIGAタブレット",SUM($T124,$V124)&lt;&gt;0),SUM($T124,$V124),"")),"")</f>
        <v/>
      </c>
      <c r="HD124" s="81" t="str">
        <f>IF($HA$3&lt;&gt;"コンテンツなし",IF(AND(申込書!$AH$4="GIGAスクールパック",SUM($Q124,$S124)&lt;&gt;0),SUM($Q124,$S124),IF(AND(申込書!$AH$4="SKY安心GIGAタブレット",SUM($U124,$W124)&lt;&gt;0),SUM($U124,$W124),"")),"")</f>
        <v/>
      </c>
      <c r="HE124" s="157"/>
      <c r="HF124" s="82"/>
      <c r="HG124" s="83"/>
    </row>
    <row r="125" spans="2:215" ht="26.85" customHeight="1">
      <c r="B125" s="62">
        <f t="shared" si="1"/>
        <v>120</v>
      </c>
      <c r="C125" s="63"/>
      <c r="D125" s="64"/>
      <c r="E125" s="207"/>
      <c r="F125" s="65"/>
      <c r="G125" s="66"/>
      <c r="H125" s="67"/>
      <c r="I125" s="68"/>
      <c r="J125" s="69"/>
      <c r="K125" s="70"/>
      <c r="L125" s="71"/>
      <c r="M125" s="72"/>
      <c r="N125" s="73"/>
      <c r="O125" s="74"/>
      <c r="P125" s="179"/>
      <c r="Q125" s="180"/>
      <c r="R125" s="180"/>
      <c r="S125" s="181"/>
      <c r="T125" s="179"/>
      <c r="U125" s="180"/>
      <c r="V125" s="182"/>
      <c r="W125" s="181"/>
      <c r="X125" s="75"/>
      <c r="Y125" s="76"/>
      <c r="Z125" s="77"/>
      <c r="AA125" s="78"/>
      <c r="AB125" s="79"/>
      <c r="AC125" s="79"/>
      <c r="AD125" s="79"/>
      <c r="AE125" s="77"/>
      <c r="AF125" s="139"/>
      <c r="AG125" s="139"/>
      <c r="AH125" s="139"/>
      <c r="AI125" s="80" t="str">
        <f>IF(AND(申込書!$C$90&lt;&gt;"▼プルダウンより選択してください",申込書!$C$90&lt;&gt;"",申込書!$P$90&lt;&gt;"YYYY/MM/DD",$G125&lt;&gt;""),申込書!$P$90,"")</f>
        <v/>
      </c>
      <c r="AJ125" s="81" t="str">
        <f>IF(AND(申込書!$C$90&lt;&gt;"▼プルダウンより選択してください",申込書!$C$90&lt;&gt;"",$G125&lt;&gt;""),申込書!$M$90,"")</f>
        <v/>
      </c>
      <c r="AK125" s="81" t="str">
        <f>IF($AI$3&lt;&gt;"コンテンツなし",IF(AND(申込書!$AH$4="GIGAスクールパック",SUM($P125,$R125)&lt;&gt;0),SUM($P125,$R125),IF(AND(申込書!$AH$4="SKY安心GIGAタブレット",SUM($T125,$V125)&lt;&gt;0),SUM($T125,$V125),"")),"")</f>
        <v/>
      </c>
      <c r="AL125" s="81" t="str">
        <f>IF($AI$3&lt;&gt;"コンテンツなし",IF(AND(申込書!$AH$4="GIGAスクールパック",SUM($Q125,$S125)&lt;&gt;0),SUM($Q125,$S125),IF(AND(申込書!$AH$4="SKY安心GIGAタブレット",SUM($U125,$W125)&lt;&gt;0),SUM($U125,$W125),"")),"")</f>
        <v/>
      </c>
      <c r="AM125" s="157"/>
      <c r="AN125" s="82"/>
      <c r="AO125" s="80" t="str">
        <f>IF(AND(申込書!$C$91&lt;&gt;"▼プルダウンより選択してください",申込書!$C$91&lt;&gt;"",申込書!$P$91&lt;&gt;"YYYY/MM/DD",$G125&lt;&gt;""),申込書!$P$91,"")</f>
        <v/>
      </c>
      <c r="AP125" s="81" t="str">
        <f>IF(AND(申込書!$C$91&lt;&gt;"▼プルダウンより選択してください",申込書!$C$91&lt;&gt;"",$G125&lt;&gt;""),申込書!$M$91,"")</f>
        <v/>
      </c>
      <c r="AQ125" s="81" t="str">
        <f>IF($AO$3&lt;&gt;"コンテンツなし",IF(AND(申込書!$AH$4="GIGAスクールパック",SUM($P125,$R125)&lt;&gt;0),SUM($P125,$R125),IF(AND(申込書!$AH$4="SKY安心GIGAタブレット",SUM($T125,$V125)&lt;&gt;0),SUM($T125,$V125),"")),"")</f>
        <v/>
      </c>
      <c r="AR125" s="81" t="str">
        <f>IF($AO$3&lt;&gt;"コンテンツなし",IF(AND(申込書!$AH$4="GIGAスクールパック",SUM($Q125,$S125)&lt;&gt;0),SUM($Q125,$S125),IF(AND(申込書!$AH$4="SKY安心GIGAタブレット",SUM($U125,$W125)&lt;&gt;0),SUM($U125,$W125),"")),"")</f>
        <v/>
      </c>
      <c r="AS125" s="157"/>
      <c r="AT125" s="82"/>
      <c r="AU125" s="80" t="str">
        <f>IF(AND(申込書!$C$92&lt;&gt;"▼プルダウンより選択してください",申込書!$C$92&lt;&gt;"",申込書!$P$92&lt;&gt;"YYYY/MM/DD",$G125&lt;&gt;""),申込書!$P$92,"")</f>
        <v/>
      </c>
      <c r="AV125" s="81" t="str">
        <f>IF(AND(申込書!$C$92&lt;&gt;"▼プルダウンより選択してください",申込書!$C$92&lt;&gt;"",$G125&lt;&gt;""),申込書!$M$92,"")</f>
        <v/>
      </c>
      <c r="AW125" s="81" t="str">
        <f>IF($AU$3&lt;&gt;"コンテンツなし",IF(AND(申込書!$AH$4="GIGAスクールパック",SUM($P125,$R125)&lt;&gt;0),SUM($P125,$R125),IF(AND(申込書!$AH$4="SKY安心GIGAタブレット",SUM($T125,$V125)&lt;&gt;0),SUM($T125,$V125),"")),"")</f>
        <v/>
      </c>
      <c r="AX125" s="81" t="str">
        <f>IF($AU$3&lt;&gt;"コンテンツなし",IF(AND(申込書!$AH$4="GIGAスクールパック",SUM($Q125,$S125)&lt;&gt;0),SUM($Q125,$S125),IF(AND(申込書!$AH$4="SKY安心GIGAタブレット",SUM($U125,$W125)&lt;&gt;0),SUM($U125,$W125),"")),"")</f>
        <v/>
      </c>
      <c r="AY125" s="157"/>
      <c r="AZ125" s="82"/>
      <c r="BA125" s="80" t="str">
        <f>IF(AND(申込書!$C$93&lt;&gt;"▼プルダウンより選択してください",申込書!$C$93&lt;&gt;"",申込書!$P$93&lt;&gt;"YYYY/MM/DD",$G125&lt;&gt;""),申込書!$P$93,"")</f>
        <v/>
      </c>
      <c r="BB125" s="81" t="str">
        <f>IF(AND(申込書!$C$93&lt;&gt;"▼プルダウンより選択してください",申込書!$C$93&lt;&gt;"",申込書!$M$93&gt;=1,$G125&lt;&gt;""),申込書!$M$93,"")</f>
        <v/>
      </c>
      <c r="BC125" s="81" t="str">
        <f>IF($BA$3&lt;&gt;"コンテンツなし",IF(AND(申込書!$AH$4="GIGAスクールパック",SUM($P125,$R125)&lt;&gt;0),SUM($P125,$R125),IF(AND(申込書!$AH$4="SKY安心GIGAタブレット",SUM($T125,$V125)&lt;&gt;0),SUM($T125,$V125),"")),"")</f>
        <v/>
      </c>
      <c r="BD125" s="81" t="str">
        <f>IF($BA$3&lt;&gt;"コンテンツなし",IF(AND(申込書!$AH$4="GIGAスクールパック",SUM($Q125,$S125)&lt;&gt;0),SUM($Q125,$S125),IF(AND(申込書!$AH$4="SKY安心GIGAタブレット",SUM($U125,$W125)&lt;&gt;0),SUM($U125,$W125),"")),"")</f>
        <v/>
      </c>
      <c r="BE125" s="157"/>
      <c r="BF125" s="82"/>
      <c r="BG125" s="80" t="str">
        <f>IF(AND(申込書!$C$94&lt;&gt;"▼プルダウンより選択してください",申込書!$C$94&lt;&gt;"",申込書!$P$94&lt;&gt;"YYYY/MM/DD",$G125&lt;&gt;""),申込書!$P$94,"")</f>
        <v/>
      </c>
      <c r="BH125" s="81" t="str">
        <f>IF(AND(申込書!$C$94&lt;&gt;"▼プルダウンより選択してください",申込書!$C$94&lt;&gt;"",$G125&lt;&gt;""),申込書!$M$94,"")</f>
        <v/>
      </c>
      <c r="BI125" s="81" t="str">
        <f>IF($BG$3&lt;&gt;"コンテンツなし",IF(AND(申込書!$AH$4="GIGAスクールパック",SUM($P125,$R125)&lt;&gt;0),SUM($P125,$R125),IF(AND(申込書!$AH$4="SKY安心GIGAタブレット",SUM($T125,$V125)&lt;&gt;0),SUM($T125,$V125),"")),"")</f>
        <v/>
      </c>
      <c r="BJ125" s="81" t="str">
        <f>IF($BG$3&lt;&gt;"コンテンツなし",IF(AND(申込書!$AH$4="GIGAスクールパック",SUM($Q125,$S125)&lt;&gt;0),SUM($Q125,$S125),IF(AND(申込書!$AH$4="SKY安心GIGAタブレット",SUM($U125,$W125)&lt;&gt;0),SUM($U125,$W125),"")),"")</f>
        <v/>
      </c>
      <c r="BK125" s="157"/>
      <c r="BL125" s="82"/>
      <c r="BM125" s="80" t="str">
        <f>IF(AND(申込書!$C$95&lt;&gt;"▼プルダウンより選択してください",申込書!$C$95&lt;&gt;"",申込書!$P$95&lt;&gt;"YYYY/MM/DD",$G125&lt;&gt;""),申込書!$P$95,"")</f>
        <v/>
      </c>
      <c r="BN125" s="81" t="str">
        <f>IF(AND(申込書!$C$95&lt;&gt;"▼プルダウンより選択してください",申込書!$C$95&lt;&gt;"",$G125&lt;&gt;""),申込書!$M$95,"")</f>
        <v/>
      </c>
      <c r="BO125" s="81" t="str">
        <f>IF($BM$3&lt;&gt;"コンテンツなし",IF(AND(申込書!$AH$4="GIGAスクールパック",SUM($P125,$R125)&lt;&gt;0),SUM($P125,$R125),IF(AND(申込書!$AH$4="SKY安心GIGAタブレット",SUM($T125,$V125)&lt;&gt;0),SUM($T125,$V125),"")),"")</f>
        <v/>
      </c>
      <c r="BP125" s="81" t="str">
        <f>IF($BM$3&lt;&gt;"コンテンツなし",IF(AND(申込書!$AH$4="GIGAスクールパック",SUM($Q125,$S125)&lt;&gt;0),SUM($Q125,$S125),IF(AND(申込書!$AH$4="SKY安心GIGAタブレット",SUM($U125,$W125)&lt;&gt;0),SUM($U125,$W125),"")),"")</f>
        <v/>
      </c>
      <c r="BQ125" s="157"/>
      <c r="BR125" s="82"/>
      <c r="BS125" s="80" t="str">
        <f>IF(AND(申込書!$C$96&lt;&gt;"▼プルダウンより選択してください",申込書!$C$96&lt;&gt;"",申込書!$P$96&lt;&gt;"YYYY/MM/DD",$G125&lt;&gt;""),申込書!$P$96,"")</f>
        <v/>
      </c>
      <c r="BT125" s="81" t="str">
        <f>IF(AND(申込書!$C$96&lt;&gt;"▼プルダウンより選択してください",申込書!$C$96&lt;&gt;"",$G125&lt;&gt;""),申込書!$M$96,"")</f>
        <v/>
      </c>
      <c r="BU125" s="81" t="str">
        <f>IF($BS$3&lt;&gt;"コンテンツなし",IF(AND(申込書!$AH$4="GIGAスクールパック",SUM($P125,$R125)&lt;&gt;0),SUM($P125,$R125),IF(AND(申込書!$AH$4="SKY安心GIGAタブレット",SUM($T125,$V125)&lt;&gt;0),SUM($T125,$V125),"")),"")</f>
        <v/>
      </c>
      <c r="BV125" s="81" t="str">
        <f>IF($BS$3&lt;&gt;"コンテンツなし",IF(AND(申込書!$AH$4="GIGAスクールパック",SUM($Q125,$S125)&lt;&gt;0),SUM($Q125,$S125),IF(AND(申込書!$AH$4="SKY安心GIGAタブレット",SUM($U125,$W125)&lt;&gt;0),SUM($U125,$W125),"")),"")</f>
        <v/>
      </c>
      <c r="BW125" s="157"/>
      <c r="BX125" s="82"/>
      <c r="BY125" s="80" t="str">
        <f>IF(AND(申込書!$C$97&lt;&gt;"▼プルダウンより選択してください",申込書!$C$97&lt;&gt;"",申込書!$P$97&lt;&gt;"YYYY/MM/DD",$G125&lt;&gt;""),申込書!$P$97,"")</f>
        <v/>
      </c>
      <c r="BZ125" s="81" t="str">
        <f>IF(AND(申込書!$C$97&lt;&gt;"▼プルダウンより選択してください",申込書!$C$97&lt;&gt;"",$G125&lt;&gt;""),申込書!$M$97,"")</f>
        <v/>
      </c>
      <c r="CA125" s="81" t="str">
        <f>IF($BY$3&lt;&gt;"コンテンツなし",IF(AND(申込書!$AH$4="GIGAスクールパック",SUM($P125,$R125)&lt;&gt;0),SUM($P125,$R125),IF(AND(申込書!$AH$4="SKY安心GIGAタブレット",SUM($T125,$V125)&lt;&gt;0),SUM($T125,$V125),"")),"")</f>
        <v/>
      </c>
      <c r="CB125" s="81" t="str">
        <f>IF($BY$3&lt;&gt;"コンテンツなし",IF(AND(申込書!$AH$4="GIGAスクールパック",SUM($Q125,$S125)&lt;&gt;0),SUM($Q125,$S125),IF(AND(申込書!$AH$4="SKY安心GIGAタブレット",SUM($U125,$W125)&lt;&gt;0),SUM($U125,$W125),"")),"")</f>
        <v/>
      </c>
      <c r="CC125" s="157"/>
      <c r="CD125" s="82"/>
      <c r="CE125" s="80" t="str">
        <f>IF(AND(申込書!$C$98&lt;&gt;"▼プルダウンより選択してください",申込書!$C$98&lt;&gt;"",申込書!$P$98&lt;&gt;"YYYY/MM/DD",$G125&lt;&gt;""),申込書!$P$98,"")</f>
        <v/>
      </c>
      <c r="CF125" s="81" t="str">
        <f>IF(AND(申込書!$C$98&lt;&gt;"▼プルダウンより選択してください",申込書!$C$98&lt;&gt;"",$G125&lt;&gt;""),申込書!$M$98,"")</f>
        <v/>
      </c>
      <c r="CG125" s="81" t="str">
        <f>IF($CE$3&lt;&gt;"コンテンツなし",IF(AND(申込書!$AH$4="GIGAスクールパック",SUM($P125,$R125)&lt;&gt;0),SUM($P125,$R125),IF(AND(申込書!$AH$4="SKY安心GIGAタブレット",SUM($T125,$V125)&lt;&gt;0),SUM($T125,$V125),"")),"")</f>
        <v/>
      </c>
      <c r="CH125" s="81" t="str">
        <f>IF($CE$3&lt;&gt;"コンテンツなし",IF(AND(申込書!$AH$4="GIGAスクールパック",SUM($Q125,$S125)&lt;&gt;0),SUM($Q125,$S125),IF(AND(申込書!$AH$4="SKY安心GIGAタブレット",SUM($U125,$W125)&lt;&gt;0),SUM($U125,$W125),"")),"")</f>
        <v/>
      </c>
      <c r="CI125" s="157"/>
      <c r="CJ125" s="82"/>
      <c r="CK125" s="80" t="str">
        <f>IF(AND(申込書!$C$99&lt;&gt;"▼プルダウンより選択してください",申込書!$C$99&lt;&gt;"",申込書!$P$99&lt;&gt;"YYYY/MM/DD",$G125&lt;&gt;""),申込書!$P$99,"")</f>
        <v/>
      </c>
      <c r="CL125" s="81" t="str">
        <f>IF(AND(申込書!$C$99&lt;&gt;"▼プルダウンより選択してください",申込書!$C$99&lt;&gt;"",$G125&lt;&gt;""),申込書!$M$99,"")</f>
        <v/>
      </c>
      <c r="CM125" s="81" t="str">
        <f>IF($CK$3&lt;&gt;"コンテンツなし",IF(AND(申込書!$AH$4="GIGAスクールパック",SUM($P125,$R125)&lt;&gt;0),SUM($P125,$R125),IF(AND(申込書!$AH$4="SKY安心GIGAタブレット",SUM($T125,$V125)&lt;&gt;0),SUM($T125,$V125),"")),"")</f>
        <v/>
      </c>
      <c r="CN125" s="81" t="str">
        <f>IF($CK$3&lt;&gt;"コンテンツなし",IF(AND(申込書!$AH$4="GIGAスクールパック",SUM($Q125,$S125)&lt;&gt;0),SUM($Q125,$S125),IF(AND(申込書!$AH$4="SKY安心GIGAタブレット",SUM($U125,$W125)&lt;&gt;0),SUM($U125,$W125),"")),"")</f>
        <v/>
      </c>
      <c r="CO125" s="157"/>
      <c r="CP125" s="82"/>
      <c r="CQ125" s="80" t="str">
        <f>IF(AND(申込書!$C$100&lt;&gt;"▼プルダウンより選択してください",申込書!$C$100&lt;&gt;"",申込書!$P$100&lt;&gt;"YYYY/MM/DD",$G125&lt;&gt;""),申込書!$P$100,"")</f>
        <v/>
      </c>
      <c r="CR125" s="81" t="str">
        <f>IF(AND(申込書!$C$100&lt;&gt;"▼プルダウンより選択してください",申込書!$C$100&lt;&gt;"",$G125&lt;&gt;""),申込書!$M$100,"")</f>
        <v/>
      </c>
      <c r="CS125" s="81" t="str">
        <f>IF($CQ$3&lt;&gt;"コンテンツなし",IF(AND(申込書!$AH$4="GIGAスクールパック",SUM($P125,$R125)&lt;&gt;0),SUM($P125,$R125),IF(AND(申込書!$AH$4="SKY安心GIGAタブレット",SUM($T125,$V125)&lt;&gt;0),SUM($T125,$V125),"")),"")</f>
        <v/>
      </c>
      <c r="CT125" s="81" t="str">
        <f>IF($CQ$3&lt;&gt;"コンテンツなし",IF(AND(申込書!$AH$4="GIGAスクールパック",SUM($Q125,$S125)&lt;&gt;0),SUM($Q125,$S125),IF(AND(申込書!$AH$4="SKY安心GIGAタブレット",SUM($U125,$W125)&lt;&gt;0),SUM($U125,$W125),"")),"")</f>
        <v/>
      </c>
      <c r="CU125" s="81"/>
      <c r="CV125" s="82"/>
      <c r="CW125" s="80" t="str">
        <f>IF(AND(申込書!$C$101&lt;&gt;"▼プルダウンより選択してください",申込書!$C$101&lt;&gt;"",申込書!$P$101&lt;&gt;"YYYY/MM/DD",$G125&lt;&gt;""),申込書!$P$101,"")</f>
        <v/>
      </c>
      <c r="CX125" s="81" t="str">
        <f>IF(AND(申込書!$C$101&lt;&gt;"▼プルダウンより選択してください",申込書!$C$101&lt;&gt;"",$G125&lt;&gt;""),申込書!$M$101,"")</f>
        <v/>
      </c>
      <c r="CY125" s="81" t="str">
        <f>IF($CW$3&lt;&gt;"コンテンツなし",IF(AND(申込書!$AH$4="GIGAスクールパック",SUM($P125,$R125)&lt;&gt;0),SUM($P125,$R125),IF(AND(申込書!$AH$4="SKY安心GIGAタブレット",SUM($T125,$V125)&lt;&gt;0),SUM($T125,$V125),"")),"")</f>
        <v/>
      </c>
      <c r="CZ125" s="81" t="str">
        <f>IF($CW$3&lt;&gt;"コンテンツなし",IF(AND(申込書!$AH$4="GIGAスクールパック",SUM($Q125,$S125)&lt;&gt;0),SUM($Q125,$S125),IF(AND(申込書!$AH$4="SKY安心GIGAタブレット",SUM($U125,$W125)&lt;&gt;0),SUM($U125,$W125),"")),"")</f>
        <v/>
      </c>
      <c r="DA125" s="81"/>
      <c r="DB125" s="82"/>
      <c r="DC125" s="80" t="str">
        <f>IF(AND(申込書!$C$102&lt;&gt;"▼プルダウンより選択してください",申込書!$C$102&lt;&gt;"",申込書!$P$102&lt;&gt;"YYYY/MM/DD",$G125&lt;&gt;""),申込書!$P$102,"")</f>
        <v/>
      </c>
      <c r="DD125" s="81" t="str">
        <f>IF(AND(申込書!$C$102&lt;&gt;"▼プルダウンより選択してください",申込書!$C$102&lt;&gt;"",$G125&lt;&gt;""),申込書!$M$102,"")</f>
        <v/>
      </c>
      <c r="DE125" s="81" t="str">
        <f>IF($DC$3&lt;&gt;"コンテンツなし",IF(AND(申込書!$AH$4="GIGAスクールパック",SUM($P125,$R125)&lt;&gt;0),SUM($P125,$R125),IF(AND(申込書!$AH$4="SKY安心GIGAタブレット",SUM($T125,$V125)&lt;&gt;0),SUM($T125,$V125),"")),"")</f>
        <v/>
      </c>
      <c r="DF125" s="81" t="str">
        <f>IF($DC$3&lt;&gt;"コンテンツなし",IF(AND(申込書!$AH$4="GIGAスクールパック",SUM($Q125,$S125)&lt;&gt;0),SUM($Q125,$S125),IF(AND(申込書!$AH$4="SKY安心GIGAタブレット",SUM($U125,$W125)&lt;&gt;0),SUM($U125,$W125),"")),"")</f>
        <v/>
      </c>
      <c r="DG125" s="81"/>
      <c r="DH125" s="82"/>
      <c r="DI125" s="80" t="str">
        <f>IF(AND(申込書!$C$103&lt;&gt;"▼プルダウンより選択してください",申込書!$C$103&lt;&gt;"",申込書!$P$103&lt;&gt;"YYYY/MM/DD",$G125&lt;&gt;""),申込書!$P$103,"")</f>
        <v/>
      </c>
      <c r="DJ125" s="81" t="str">
        <f>IF(AND(申込書!$C$103&lt;&gt;"▼プルダウンより選択してください",申込書!$C$103&lt;&gt;"",$G125&lt;&gt;""),申込書!$M$103,"")</f>
        <v/>
      </c>
      <c r="DK125" s="81" t="str">
        <f>IF($DI$3&lt;&gt;"コンテンツなし",IF(AND(申込書!$AH$4="GIGAスクールパック",SUM($P125,$R125)&lt;&gt;0),SUM($P125,$R125),IF(AND(申込書!$AH$4="SKY安心GIGAタブレット",SUM($T125,$V125)&lt;&gt;0),SUM($T125,$V125),"")),"")</f>
        <v/>
      </c>
      <c r="DL125" s="81" t="str">
        <f>IF($DI$3&lt;&gt;"コンテンツなし",IF(AND(申込書!$AH$4="GIGAスクールパック",SUM($Q125,$S125)&lt;&gt;0),SUM($Q125,$S125),IF(AND(申込書!$AH$4="SKY安心GIGAタブレット",SUM($U125,$W125)&lt;&gt;0),SUM($U125,$W125),"")),"")</f>
        <v/>
      </c>
      <c r="DM125" s="81"/>
      <c r="DN125" s="82"/>
      <c r="DO125" s="80" t="str">
        <f>IF(AND(申込書!$C$104&lt;&gt;"▼プルダウンより選択してください",申込書!$C$104&lt;&gt;"",申込書!$P$104&lt;&gt;"YYYY/MM/DD",$G125&lt;&gt;""),申込書!$P$104,"")</f>
        <v/>
      </c>
      <c r="DP125" s="81" t="str">
        <f>IF(AND(申込書!$C$104&lt;&gt;"▼プルダウンより選択してください",申込書!$C$104&lt;&gt;"",$G125&lt;&gt;""),申込書!$M$104,"")</f>
        <v/>
      </c>
      <c r="DQ125" s="81" t="str">
        <f>IF($DO$3&lt;&gt;"コンテンツなし",IF(AND(申込書!$AH$4="GIGAスクールパック",SUM($P125,$R125)&lt;&gt;0),SUM($P125,$R125),IF(AND(申込書!$AH$4="SKY安心GIGAタブレット",SUM($T125,$V125)&lt;&gt;0),SUM($T125,$V125),"")),"")</f>
        <v/>
      </c>
      <c r="DR125" s="81" t="str">
        <f>IF($DO$3&lt;&gt;"コンテンツなし",IF(AND(申込書!$AH$4="GIGAスクールパック",SUM($Q125,$S125)&lt;&gt;0),SUM($Q125,$S125),IF(AND(申込書!$AH$4="SKY安心GIGAタブレット",SUM($U125,$W125)&lt;&gt;0),SUM($U125,$W125),"")),"")</f>
        <v/>
      </c>
      <c r="DS125" s="81"/>
      <c r="DT125" s="82"/>
      <c r="DU125" s="80" t="str">
        <f>IF(AND(申込書!$C$105&lt;&gt;"▼プルダウンより選択してください",申込書!$C$105&lt;&gt;"",申込書!$P$105&lt;&gt;"YYYY/MM/DD",$G125&lt;&gt;""),申込書!$P$105,"")</f>
        <v/>
      </c>
      <c r="DV125" s="81" t="str">
        <f>IF(AND(申込書!$C$105&lt;&gt;"▼プルダウンより選択してください",申込書!$C$105&lt;&gt;"",$G125&lt;&gt;""),申込書!$M$105,"")</f>
        <v/>
      </c>
      <c r="DW125" s="81" t="str">
        <f>IF($DU$3&lt;&gt;"コンテンツなし",IF(AND(申込書!$AH$4="GIGAスクールパック",SUM($P125,$R125)&lt;&gt;0),SUM($P125,$R125),IF(AND(申込書!$AH$4="SKY安心GIGAタブレット",SUM($T125,$V125)&lt;&gt;0),SUM($T125,$V125),"")),"")</f>
        <v/>
      </c>
      <c r="DX125" s="81" t="str">
        <f>IF($DU$3&lt;&gt;"コンテンツなし",IF(AND(申込書!$AH$4="GIGAスクールパック",SUM($Q125,$S125)&lt;&gt;0),SUM($Q125,$S125),IF(AND(申込書!$AH$4="SKY安心GIGAタブレット",SUM($U125,$W125)&lt;&gt;0),SUM($U125,$W125),"")),"")</f>
        <v/>
      </c>
      <c r="DY125" s="157"/>
      <c r="DZ125" s="82"/>
      <c r="EA125" s="80" t="str">
        <f>IF(AND(申込書!$C$106&lt;&gt;"▼プルダウンより選択してください",申込書!$C$106&lt;&gt;"",申込書!$P$106&lt;&gt;"YYYY/MM/DD",$G125&lt;&gt;""),申込書!$P$106,"")</f>
        <v/>
      </c>
      <c r="EB125" s="81" t="str">
        <f>IF(AND(申込書!$C$106&lt;&gt;"▼プルダウンより選択してください",申込書!$C$106&lt;&gt;"",$G125&lt;&gt;""),申込書!$M$106,"")</f>
        <v/>
      </c>
      <c r="EC125" s="81" t="str">
        <f>IF($EA$3&lt;&gt;"コンテンツなし",IF(AND(申込書!$AH$4="GIGAスクールパック",SUM($P125,$R125)&lt;&gt;0),SUM($P125,$R125),IF(AND(申込書!$AH$4="SKY安心GIGAタブレット",SUM($T125,$V125)&lt;&gt;0),SUM($T125,$V125),"")),"")</f>
        <v/>
      </c>
      <c r="ED125" s="81" t="str">
        <f>IF($EA$3&lt;&gt;"コンテンツなし",IF(AND(申込書!$AH$4="GIGAスクールパック",SUM($Q125,$S125)&lt;&gt;0),SUM($Q125,$S125),IF(AND(申込書!$AH$4="SKY安心GIGAタブレット",SUM($U125,$W125)&lt;&gt;0),SUM($U125,$W125),"")),"")</f>
        <v/>
      </c>
      <c r="EE125" s="157"/>
      <c r="EF125" s="82"/>
      <c r="EG125" s="80" t="str">
        <f>IF(AND(申込書!$C$107&lt;&gt;"▼プルダウンより選択してください",申込書!$C$107&lt;&gt;"",申込書!$P$107&lt;&gt;"YYYY/MM/DD",$G125&lt;&gt;""),申込書!$P$107,"")</f>
        <v/>
      </c>
      <c r="EH125" s="81" t="str">
        <f>IF(AND(申込書!$C$107&lt;&gt;"▼プルダウンより選択してください",申込書!$C$107&lt;&gt;"",$G125&lt;&gt;""),申込書!$M$107,"")</f>
        <v/>
      </c>
      <c r="EI125" s="81" t="str">
        <f>IF($EG$3&lt;&gt;"コンテンツなし",IF(AND(申込書!$AH$4="GIGAスクールパック",SUM($P125,$R125)&lt;&gt;0),SUM($P125,$R125),IF(AND(申込書!$AH$4="SKY安心GIGAタブレット",SUM($T125,$V125)&lt;&gt;0),SUM($T125,$V125),"")),"")</f>
        <v/>
      </c>
      <c r="EJ125" s="81" t="str">
        <f>IF($EG$3&lt;&gt;"コンテンツなし",IF(AND(申込書!$AH$4="GIGAスクールパック",SUM($Q125,$S125)&lt;&gt;0),SUM($Q125,$S125),IF(AND(申込書!$AH$4="SKY安心GIGAタブレット",SUM($U125,$W125)&lt;&gt;0),SUM($U125,$W125),"")),"")</f>
        <v/>
      </c>
      <c r="EK125" s="157"/>
      <c r="EL125" s="82"/>
      <c r="EM125" s="80" t="str">
        <f>IF(AND(申込書!$C$108&lt;&gt;"▼プルダウンより選択してください",申込書!$C$108&lt;&gt;"",申込書!$P$108&lt;&gt;"YYYY/MM/DD",$G125&lt;&gt;""),申込書!$P$108,"")</f>
        <v/>
      </c>
      <c r="EN125" s="81" t="str">
        <f>IF(AND(申込書!$C$108&lt;&gt;"▼プルダウンより選択してください",申込書!$C$108&lt;&gt;"",$G125&lt;&gt;""),申込書!$M$108,"")</f>
        <v/>
      </c>
      <c r="EO125" s="81" t="str">
        <f>IF($EM$3&lt;&gt;"コンテンツなし",IF(AND(申込書!$AH$4="GIGAスクールパック",SUM($P125,$R125)&lt;&gt;0),SUM($P125,$R125),IF(AND(申込書!$AH$4="SKY安心GIGAタブレット",SUM($T125,$V125)&lt;&gt;0),SUM($T125,$V125),"")),"")</f>
        <v/>
      </c>
      <c r="EP125" s="81" t="str">
        <f>IF($EM$3&lt;&gt;"コンテンツなし",IF(AND(申込書!$AH$4="GIGAスクールパック",SUM($Q125,$S125)&lt;&gt;0),SUM($Q125,$S125),IF(AND(申込書!$AH$4="SKY安心GIGAタブレット",SUM($U125,$W125)&lt;&gt;0),SUM($U125,$W125),"")),"")</f>
        <v/>
      </c>
      <c r="EQ125" s="157"/>
      <c r="ER125" s="82"/>
      <c r="ES125" s="80" t="str">
        <f>IF(AND(申込書!$C$109&lt;&gt;"▼プルダウンより選択してください",申込書!$C$109&lt;&gt;"",申込書!$P$109&lt;&gt;"YYYY/MM/DD",$G125&lt;&gt;""),申込書!$P$109,"")</f>
        <v/>
      </c>
      <c r="ET125" s="81" t="str">
        <f>IF(AND(申込書!$C$109&lt;&gt;"▼プルダウンより選択してください",申込書!$C$109&lt;&gt;"",$G125&lt;&gt;""),申込書!$M$109,"")</f>
        <v/>
      </c>
      <c r="EU125" s="81" t="str">
        <f>IF($ES$3&lt;&gt;"コンテンツなし",IF(AND(申込書!$AH$4="GIGAスクールパック",SUM($P125,$R125)&lt;&gt;0),SUM($P125,$R125),IF(AND(申込書!$AH$4="SKY安心GIGAタブレット",SUM($T125,$V125)&lt;&gt;0),SUM($T125,$V125),"")),"")</f>
        <v/>
      </c>
      <c r="EV125" s="81" t="str">
        <f>IF($ES$3&lt;&gt;"コンテンツなし",IF(AND(申込書!$AH$4="GIGAスクールパック",SUM($Q125,$S125)&lt;&gt;0),SUM($Q125,$S125),IF(AND(申込書!$AH$4="SKY安心GIGAタブレット",SUM($U125,$W125)&lt;&gt;0),SUM($U125,$W125),"")),"")</f>
        <v/>
      </c>
      <c r="EW125" s="157"/>
      <c r="EX125" s="82"/>
      <c r="EY125" s="80" t="str">
        <f>IF(AND(申込書!$C$110&lt;&gt;"▼プルダウンより選択してください",申込書!$C$110&lt;&gt;"",申込書!$P$110&lt;&gt;"YYYY/MM/DD",$G125&lt;&gt;""),申込書!$P$110,"")</f>
        <v/>
      </c>
      <c r="EZ125" s="81" t="str">
        <f>IF(AND(申込書!$C$110&lt;&gt;"▼プルダウンより選択してください",申込書!$C$110&lt;&gt;"",$G125&lt;&gt;""),申込書!$M$110,"")</f>
        <v/>
      </c>
      <c r="FA125" s="81" t="str">
        <f>IF($EY$3&lt;&gt;"コンテンツなし",IF(AND(申込書!$AH$4="GIGAスクールパック",SUM($P125,$R125)&lt;&gt;0),SUM($P125,$R125),IF(AND(申込書!$AH$4="SKY安心GIGAタブレット",SUM($T125,$V125)&lt;&gt;0),SUM($T125,$V125),"")),"")</f>
        <v/>
      </c>
      <c r="FB125" s="81" t="str">
        <f>IF($EY$3&lt;&gt;"コンテンツなし",IF(AND(申込書!$AH$4="GIGAスクールパック",SUM($Q125,$S125)&lt;&gt;0),SUM($Q125,$S125),IF(AND(申込書!$AH$4="SKY安心GIGAタブレット",SUM($U125,$W125)&lt;&gt;0),SUM($U125,$W125),"")),"")</f>
        <v/>
      </c>
      <c r="FC125" s="157"/>
      <c r="FD125" s="82"/>
      <c r="FE125" s="80" t="str">
        <f>IF(AND(申込書!$C$111&lt;&gt;"▼プルダウンより選択してください",申込書!$C$111&lt;&gt;"",申込書!$P$111&lt;&gt;"YYYY/MM/DD",$G125&lt;&gt;""),申込書!$P$111,"")</f>
        <v/>
      </c>
      <c r="FF125" s="81" t="str">
        <f>IF(AND(申込書!$C$111&lt;&gt;"▼プルダウンより選択してください",申込書!$C$111&lt;&gt;"",$G125&lt;&gt;""),申込書!$M$111,"")</f>
        <v/>
      </c>
      <c r="FG125" s="81" t="str">
        <f>IF($FE$3&lt;&gt;"コンテンツなし",IF(AND(申込書!$AH$4="GIGAスクールパック",SUM($P125,$R125)&lt;&gt;0),SUM($P125,$R125),IF(AND(申込書!$AH$4="SKY安心GIGAタブレット",SUM($T125,$V125)&lt;&gt;0),SUM($T125,$V125),"")),"")</f>
        <v/>
      </c>
      <c r="FH125" s="81" t="str">
        <f>IF($FE$3&lt;&gt;"コンテンツなし",IF(AND(申込書!$AH$4="GIGAスクールパック",SUM($Q125,$S125)&lt;&gt;0),SUM($Q125,$S125),IF(AND(申込書!$AH$4="SKY安心GIGAタブレット",SUM($U125,$W125)&lt;&gt;0),SUM($U125,$W125),"")),"")</f>
        <v/>
      </c>
      <c r="FI125" s="157"/>
      <c r="FJ125" s="82"/>
      <c r="FK125" s="80" t="str">
        <f>IF(AND(申込書!$C$112&lt;&gt;"▼プルダウンより選択してください",申込書!$C$112&lt;&gt;"",申込書!$P$112&lt;&gt;"YYYY/MM/DD",$G125&lt;&gt;""),申込書!$P$112,"")</f>
        <v/>
      </c>
      <c r="FL125" s="81" t="str">
        <f>IF(AND(申込書!$C$112&lt;&gt;"▼プルダウンより選択してください",申込書!$C$112&lt;&gt;"",$G125&lt;&gt;""),申込書!$M$112,"")</f>
        <v/>
      </c>
      <c r="FM125" s="81" t="str">
        <f>IF($FK$3&lt;&gt;"コンテンツなし",IF(AND(申込書!$AH$4="GIGAスクールパック",SUM($P125,$R125)&lt;&gt;0),SUM($P125,$R125),IF(AND(申込書!$AH$4="SKY安心GIGAタブレット",SUM($T125,$V125)&lt;&gt;0),SUM($T125,$V125),"")),"")</f>
        <v/>
      </c>
      <c r="FN125" s="81" t="str">
        <f>IF($FK$3&lt;&gt;"コンテンツなし",IF(AND(申込書!$AH$4="GIGAスクールパック",SUM($Q125,$S125)&lt;&gt;0),SUM($Q125,$S125),IF(AND(申込書!$AH$4="SKY安心GIGAタブレット",SUM($U125,$W125)&lt;&gt;0),SUM($U125,$W125),"")),"")</f>
        <v/>
      </c>
      <c r="FO125" s="157"/>
      <c r="FP125" s="82"/>
      <c r="FQ125" s="80" t="str">
        <f>IF(AND(申込書!$C$113&lt;&gt;"▼プルダウンより選択してください",申込書!$C$113&lt;&gt;"",申込書!$P$113&lt;&gt;"YYYY/MM/DD",$G125&lt;&gt;""),申込書!$P$113,"")</f>
        <v/>
      </c>
      <c r="FR125" s="81" t="str">
        <f>IF(AND(申込書!$C$113&lt;&gt;"▼プルダウンより選択してください",申込書!$C$113&lt;&gt;"",$G125&lt;&gt;""),申込書!$M$113,"")</f>
        <v/>
      </c>
      <c r="FS125" s="81" t="str">
        <f>IF($FQ$3&lt;&gt;"コンテンツなし",IF(AND(申込書!$AH$4="GIGAスクールパック",SUM($P125,$R125)&lt;&gt;0),SUM($P125,$R125),IF(AND(申込書!$AH$4="SKY安心GIGAタブレット",SUM($T125,$V125)&lt;&gt;0),SUM($T125,$V125),"")),"")</f>
        <v/>
      </c>
      <c r="FT125" s="81" t="str">
        <f>IF($FQ$3&lt;&gt;"コンテンツなし",IF(AND(申込書!$AH$4="GIGAスクールパック",SUM($Q125,$S125)&lt;&gt;0),SUM($Q125,$S125),IF(AND(申込書!$AH$4="SKY安心GIGAタブレット",SUM($U125,$W125)&lt;&gt;0),SUM($U125,$W125),"")),"")</f>
        <v/>
      </c>
      <c r="FU125" s="157"/>
      <c r="FV125" s="82"/>
      <c r="FW125" s="80" t="str">
        <f>IF(AND(申込書!$C$114&lt;&gt;"▼プルダウンより選択してください",申込書!$C$114&lt;&gt;"",申込書!$P$114&lt;&gt;"YYYY/MM/DD",$G125&lt;&gt;""),申込書!$P$114,"")</f>
        <v/>
      </c>
      <c r="FX125" s="81" t="str">
        <f>IF(AND(申込書!$C$114&lt;&gt;"▼プルダウンより選択してください",申込書!$C$114&lt;&gt;"",$G125&lt;&gt;""),申込書!$M$114,"")</f>
        <v/>
      </c>
      <c r="FY125" s="81" t="str">
        <f>IF($FW$3&lt;&gt;"コンテンツなし",IF(AND(申込書!$AH$4="GIGAスクールパック",SUM($P125,$R125)&lt;&gt;0),SUM($P125,$R125),IF(AND(申込書!$AH$4="SKY安心GIGAタブレット",SUM($T125,$V125)&lt;&gt;0),SUM($T125,$V125),"")),"")</f>
        <v/>
      </c>
      <c r="FZ125" s="81" t="str">
        <f>IF($FW$3&lt;&gt;"コンテンツなし",IF(AND(申込書!$AH$4="GIGAスクールパック",SUM($Q125,$S125)&lt;&gt;0),SUM($Q125,$S125),IF(AND(申込書!$AH$4="SKY安心GIGAタブレット",SUM($U125,$W125)&lt;&gt;0),SUM($U125,$W125),"")),"")</f>
        <v/>
      </c>
      <c r="GA125" s="157"/>
      <c r="GB125" s="82"/>
      <c r="GC125" s="80" t="str">
        <f>IF(AND(申込書!$C$115&lt;&gt;"▼プルダウンより選択してください",申込書!$C$115&lt;&gt;"",申込書!$P$115&lt;&gt;"YYYY/MM/DD",$G125&lt;&gt;""),申込書!$P$115,"")</f>
        <v/>
      </c>
      <c r="GD125" s="81" t="str">
        <f>IF(AND(申込書!$C$115&lt;&gt;"▼プルダウンより選択してください",申込書!$C$115&lt;&gt;"",$G125&lt;&gt;""),申込書!$M$115,"")</f>
        <v/>
      </c>
      <c r="GE125" s="81" t="str">
        <f>IF($GC$3&lt;&gt;"コンテンツなし",IF(AND(申込書!$AH$4="GIGAスクールパック",SUM($P125,$R125)&lt;&gt;0),SUM($P125,$R125),IF(AND(申込書!$AH$4="SKY安心GIGAタブレット",SUM($T125,$V125)&lt;&gt;0),SUM($T125,$V125),"")),"")</f>
        <v/>
      </c>
      <c r="GF125" s="81" t="str">
        <f>IF($GC$3&lt;&gt;"コンテンツなし",IF(AND(申込書!$AH$4="GIGAスクールパック",SUM($Q125,$S125)&lt;&gt;0),SUM($Q125,$S125),IF(AND(申込書!$AH$4="SKY安心GIGAタブレット",SUM($U125,$W125)&lt;&gt;0),SUM($U125,$W125),"")),"")</f>
        <v/>
      </c>
      <c r="GG125" s="157"/>
      <c r="GH125" s="82"/>
      <c r="GI125" s="80" t="str">
        <f>IF(AND(申込書!$C$116&lt;&gt;"▼プルダウンより選択してください",申込書!$C$116&lt;&gt;"",申込書!$P$116&lt;&gt;"YYYY/MM/DD",$G125&lt;&gt;""),申込書!$P$116,"")</f>
        <v/>
      </c>
      <c r="GJ125" s="81" t="str">
        <f>IF(AND(申込書!$C$116&lt;&gt;"▼プルダウンより選択してください",申込書!$C$116&lt;&gt;"",$G125&lt;&gt;""),申込書!$M$116,"")</f>
        <v/>
      </c>
      <c r="GK125" s="81" t="str">
        <f>IF($GI$3&lt;&gt;"コンテンツなし",IF(AND(申込書!$AH$4="GIGAスクールパック",SUM($P125,$R125)&lt;&gt;0),SUM($P125,$R125),IF(AND(申込書!$AH$4="SKY安心GIGAタブレット",SUM($T125,$V125)&lt;&gt;0),SUM($T125,$V125),"")),"")</f>
        <v/>
      </c>
      <c r="GL125" s="81" t="str">
        <f>IF($GI$3&lt;&gt;"コンテンツなし",IF(AND(申込書!$AH$4="GIGAスクールパック",SUM($Q125,$S125)&lt;&gt;0),SUM($Q125,$S125),IF(AND(申込書!$AH$4="SKY安心GIGAタブレット",SUM($U125,$W125)&lt;&gt;0),SUM($U125,$W125),"")),"")</f>
        <v/>
      </c>
      <c r="GM125" s="157"/>
      <c r="GN125" s="82"/>
      <c r="GO125" s="80" t="str">
        <f>IF(AND(申込書!$C$117&lt;&gt;"▼プルダウンより選択してください",申込書!$C$117&lt;&gt;"",申込書!$P$117&lt;&gt;"YYYY/MM/DD",$G125&lt;&gt;""),申込書!$P$117,"")</f>
        <v/>
      </c>
      <c r="GP125" s="81" t="str">
        <f>IF(AND(申込書!$C$117&lt;&gt;"▼プルダウンより選択してください",申込書!$C$117&lt;&gt;"",$G125&lt;&gt;""),申込書!$M$117,"")</f>
        <v/>
      </c>
      <c r="GQ125" s="81" t="str">
        <f>IF($GO$3&lt;&gt;"コンテンツなし",IF(AND(申込書!$AH$4="GIGAスクールパック",SUM($P125,$R125)&lt;&gt;0),SUM($P125,$R125),IF(AND(申込書!$AH$4="SKY安心GIGAタブレット",SUM($T125,$V125)&lt;&gt;0),SUM($T125,$V125),"")),"")</f>
        <v/>
      </c>
      <c r="GR125" s="81" t="str">
        <f>IF($GO$3&lt;&gt;"コンテンツなし",IF(AND(申込書!$AH$4="GIGAスクールパック",SUM($Q125,$S125)&lt;&gt;0),SUM($Q125,$S125),IF(AND(申込書!$AH$4="SKY安心GIGAタブレット",SUM($U125,$W125)&lt;&gt;0),SUM($U125,$W125),"")),"")</f>
        <v/>
      </c>
      <c r="GS125" s="157"/>
      <c r="GT125" s="82"/>
      <c r="GU125" s="80" t="str">
        <f>IF(AND(申込書!$C$118&lt;&gt;"▼プルダウンより選択してください",申込書!$C$118&lt;&gt;"",申込書!$P$118&lt;&gt;"YYYY/MM/DD",$G125&lt;&gt;""),申込書!$P$118,"")</f>
        <v/>
      </c>
      <c r="GV125" s="81" t="str">
        <f>IF(AND(申込書!$C$118&lt;&gt;"▼プルダウンより選択してください",申込書!$C$118&lt;&gt;"",$G125&lt;&gt;""),申込書!$M$118,"")</f>
        <v/>
      </c>
      <c r="GW125" s="81" t="str">
        <f>IF($GU$3&lt;&gt;"コンテンツなし",IF(AND(申込書!$AH$4="GIGAスクールパック",SUM($P125,$R125)&lt;&gt;0),SUM($P125,$R125),IF(AND(申込書!$AH$4="SKY安心GIGAタブレット",SUM($T125,$V125)&lt;&gt;0),SUM($T125,$V125),"")),"")</f>
        <v/>
      </c>
      <c r="GX125" s="81" t="str">
        <f>IF($GU$3&lt;&gt;"コンテンツなし",IF(AND(申込書!$AH$4="GIGAスクールパック",SUM($Q125,$S125)&lt;&gt;0),SUM($Q125,$S125),IF(AND(申込書!$AH$4="SKY安心GIGAタブレット",SUM($U125,$W125)&lt;&gt;0),SUM($U125,$W125),"")),"")</f>
        <v/>
      </c>
      <c r="GY125" s="157"/>
      <c r="GZ125" s="82"/>
      <c r="HA125" s="80" t="str">
        <f>IF(AND(申込書!$C$119&lt;&gt;"▼プルダウンより選択してください",申込書!$C$119&lt;&gt;"",申込書!$P$119&lt;&gt;"YYYY/MM/DD",$G125&lt;&gt;""),申込書!$P$119,"")</f>
        <v/>
      </c>
      <c r="HB125" s="81" t="str">
        <f>IF(AND(申込書!$C$119&lt;&gt;"▼プルダウンより選択してください",申込書!$C$119&lt;&gt;"",$G125&lt;&gt;""),申込書!$M$119,"")</f>
        <v/>
      </c>
      <c r="HC125" s="81" t="str">
        <f>IF($HA$3&lt;&gt;"コンテンツなし",IF(AND(申込書!$AH$4="GIGAスクールパック",SUM($P125,$R125)&lt;&gt;0),SUM($P125,$R125),IF(AND(申込書!$AH$4="SKY安心GIGAタブレット",SUM($T125,$V125)&lt;&gt;0),SUM($T125,$V125),"")),"")</f>
        <v/>
      </c>
      <c r="HD125" s="81" t="str">
        <f>IF($HA$3&lt;&gt;"コンテンツなし",IF(AND(申込書!$AH$4="GIGAスクールパック",SUM($Q125,$S125)&lt;&gt;0),SUM($Q125,$S125),IF(AND(申込書!$AH$4="SKY安心GIGAタブレット",SUM($U125,$W125)&lt;&gt;0),SUM($U125,$W125),"")),"")</f>
        <v/>
      </c>
      <c r="HE125" s="157"/>
      <c r="HF125" s="82"/>
      <c r="HG125" s="83"/>
    </row>
    <row r="126" spans="2:215" ht="26.85" customHeight="1">
      <c r="B126" s="62">
        <f t="shared" si="1"/>
        <v>121</v>
      </c>
      <c r="C126" s="63"/>
      <c r="D126" s="64"/>
      <c r="E126" s="207"/>
      <c r="F126" s="65"/>
      <c r="G126" s="66"/>
      <c r="H126" s="67"/>
      <c r="I126" s="68"/>
      <c r="J126" s="69"/>
      <c r="K126" s="70"/>
      <c r="L126" s="71"/>
      <c r="M126" s="72"/>
      <c r="N126" s="73"/>
      <c r="O126" s="74"/>
      <c r="P126" s="179"/>
      <c r="Q126" s="180"/>
      <c r="R126" s="180"/>
      <c r="S126" s="181"/>
      <c r="T126" s="179"/>
      <c r="U126" s="180"/>
      <c r="V126" s="182"/>
      <c r="W126" s="181"/>
      <c r="X126" s="75"/>
      <c r="Y126" s="76"/>
      <c r="Z126" s="77"/>
      <c r="AA126" s="78"/>
      <c r="AB126" s="79"/>
      <c r="AC126" s="79"/>
      <c r="AD126" s="79"/>
      <c r="AE126" s="77"/>
      <c r="AF126" s="139"/>
      <c r="AG126" s="139"/>
      <c r="AH126" s="139"/>
      <c r="AI126" s="80" t="str">
        <f>IF(AND(申込書!$C$90&lt;&gt;"▼プルダウンより選択してください",申込書!$C$90&lt;&gt;"",申込書!$P$90&lt;&gt;"YYYY/MM/DD",$G126&lt;&gt;""),申込書!$P$90,"")</f>
        <v/>
      </c>
      <c r="AJ126" s="81" t="str">
        <f>IF(AND(申込書!$C$90&lt;&gt;"▼プルダウンより選択してください",申込書!$C$90&lt;&gt;"",$G126&lt;&gt;""),申込書!$M$90,"")</f>
        <v/>
      </c>
      <c r="AK126" s="81" t="str">
        <f>IF($AI$3&lt;&gt;"コンテンツなし",IF(AND(申込書!$AH$4="GIGAスクールパック",SUM($P126,$R126)&lt;&gt;0),SUM($P126,$R126),IF(AND(申込書!$AH$4="SKY安心GIGAタブレット",SUM($T126,$V126)&lt;&gt;0),SUM($T126,$V126),"")),"")</f>
        <v/>
      </c>
      <c r="AL126" s="81" t="str">
        <f>IF($AI$3&lt;&gt;"コンテンツなし",IF(AND(申込書!$AH$4="GIGAスクールパック",SUM($Q126,$S126)&lt;&gt;0),SUM($Q126,$S126),IF(AND(申込書!$AH$4="SKY安心GIGAタブレット",SUM($U126,$W126)&lt;&gt;0),SUM($U126,$W126),"")),"")</f>
        <v/>
      </c>
      <c r="AM126" s="157"/>
      <c r="AN126" s="82"/>
      <c r="AO126" s="80" t="str">
        <f>IF(AND(申込書!$C$91&lt;&gt;"▼プルダウンより選択してください",申込書!$C$91&lt;&gt;"",申込書!$P$91&lt;&gt;"YYYY/MM/DD",$G126&lt;&gt;""),申込書!$P$91,"")</f>
        <v/>
      </c>
      <c r="AP126" s="81" t="str">
        <f>IF(AND(申込書!$C$91&lt;&gt;"▼プルダウンより選択してください",申込書!$C$91&lt;&gt;"",$G126&lt;&gt;""),申込書!$M$91,"")</f>
        <v/>
      </c>
      <c r="AQ126" s="81" t="str">
        <f>IF($AO$3&lt;&gt;"コンテンツなし",IF(AND(申込書!$AH$4="GIGAスクールパック",SUM($P126,$R126)&lt;&gt;0),SUM($P126,$R126),IF(AND(申込書!$AH$4="SKY安心GIGAタブレット",SUM($T126,$V126)&lt;&gt;0),SUM($T126,$V126),"")),"")</f>
        <v/>
      </c>
      <c r="AR126" s="81" t="str">
        <f>IF($AO$3&lt;&gt;"コンテンツなし",IF(AND(申込書!$AH$4="GIGAスクールパック",SUM($Q126,$S126)&lt;&gt;0),SUM($Q126,$S126),IF(AND(申込書!$AH$4="SKY安心GIGAタブレット",SUM($U126,$W126)&lt;&gt;0),SUM($U126,$W126),"")),"")</f>
        <v/>
      </c>
      <c r="AS126" s="157"/>
      <c r="AT126" s="82"/>
      <c r="AU126" s="80" t="str">
        <f>IF(AND(申込書!$C$92&lt;&gt;"▼プルダウンより選択してください",申込書!$C$92&lt;&gt;"",申込書!$P$92&lt;&gt;"YYYY/MM/DD",$G126&lt;&gt;""),申込書!$P$92,"")</f>
        <v/>
      </c>
      <c r="AV126" s="81" t="str">
        <f>IF(AND(申込書!$C$92&lt;&gt;"▼プルダウンより選択してください",申込書!$C$92&lt;&gt;"",$G126&lt;&gt;""),申込書!$M$92,"")</f>
        <v/>
      </c>
      <c r="AW126" s="81" t="str">
        <f>IF($AU$3&lt;&gt;"コンテンツなし",IF(AND(申込書!$AH$4="GIGAスクールパック",SUM($P126,$R126)&lt;&gt;0),SUM($P126,$R126),IF(AND(申込書!$AH$4="SKY安心GIGAタブレット",SUM($T126,$V126)&lt;&gt;0),SUM($T126,$V126),"")),"")</f>
        <v/>
      </c>
      <c r="AX126" s="81" t="str">
        <f>IF($AU$3&lt;&gt;"コンテンツなし",IF(AND(申込書!$AH$4="GIGAスクールパック",SUM($Q126,$S126)&lt;&gt;0),SUM($Q126,$S126),IF(AND(申込書!$AH$4="SKY安心GIGAタブレット",SUM($U126,$W126)&lt;&gt;0),SUM($U126,$W126),"")),"")</f>
        <v/>
      </c>
      <c r="AY126" s="157"/>
      <c r="AZ126" s="82"/>
      <c r="BA126" s="80" t="str">
        <f>IF(AND(申込書!$C$93&lt;&gt;"▼プルダウンより選択してください",申込書!$C$93&lt;&gt;"",申込書!$P$93&lt;&gt;"YYYY/MM/DD",$G126&lt;&gt;""),申込書!$P$93,"")</f>
        <v/>
      </c>
      <c r="BB126" s="81" t="str">
        <f>IF(AND(申込書!$C$93&lt;&gt;"▼プルダウンより選択してください",申込書!$C$93&lt;&gt;"",申込書!$M$93&gt;=1,$G126&lt;&gt;""),申込書!$M$93,"")</f>
        <v/>
      </c>
      <c r="BC126" s="81" t="str">
        <f>IF($BA$3&lt;&gt;"コンテンツなし",IF(AND(申込書!$AH$4="GIGAスクールパック",SUM($P126,$R126)&lt;&gt;0),SUM($P126,$R126),IF(AND(申込書!$AH$4="SKY安心GIGAタブレット",SUM($T126,$V126)&lt;&gt;0),SUM($T126,$V126),"")),"")</f>
        <v/>
      </c>
      <c r="BD126" s="81" t="str">
        <f>IF($BA$3&lt;&gt;"コンテンツなし",IF(AND(申込書!$AH$4="GIGAスクールパック",SUM($Q126,$S126)&lt;&gt;0),SUM($Q126,$S126),IF(AND(申込書!$AH$4="SKY安心GIGAタブレット",SUM($U126,$W126)&lt;&gt;0),SUM($U126,$W126),"")),"")</f>
        <v/>
      </c>
      <c r="BE126" s="157"/>
      <c r="BF126" s="82"/>
      <c r="BG126" s="80" t="str">
        <f>IF(AND(申込書!$C$94&lt;&gt;"▼プルダウンより選択してください",申込書!$C$94&lt;&gt;"",申込書!$P$94&lt;&gt;"YYYY/MM/DD",$G126&lt;&gt;""),申込書!$P$94,"")</f>
        <v/>
      </c>
      <c r="BH126" s="81" t="str">
        <f>IF(AND(申込書!$C$94&lt;&gt;"▼プルダウンより選択してください",申込書!$C$94&lt;&gt;"",$G126&lt;&gt;""),申込書!$M$94,"")</f>
        <v/>
      </c>
      <c r="BI126" s="81" t="str">
        <f>IF($BG$3&lt;&gt;"コンテンツなし",IF(AND(申込書!$AH$4="GIGAスクールパック",SUM($P126,$R126)&lt;&gt;0),SUM($P126,$R126),IF(AND(申込書!$AH$4="SKY安心GIGAタブレット",SUM($T126,$V126)&lt;&gt;0),SUM($T126,$V126),"")),"")</f>
        <v/>
      </c>
      <c r="BJ126" s="81" t="str">
        <f>IF($BG$3&lt;&gt;"コンテンツなし",IF(AND(申込書!$AH$4="GIGAスクールパック",SUM($Q126,$S126)&lt;&gt;0),SUM($Q126,$S126),IF(AND(申込書!$AH$4="SKY安心GIGAタブレット",SUM($U126,$W126)&lt;&gt;0),SUM($U126,$W126),"")),"")</f>
        <v/>
      </c>
      <c r="BK126" s="157"/>
      <c r="BL126" s="82"/>
      <c r="BM126" s="80" t="str">
        <f>IF(AND(申込書!$C$95&lt;&gt;"▼プルダウンより選択してください",申込書!$C$95&lt;&gt;"",申込書!$P$95&lt;&gt;"YYYY/MM/DD",$G126&lt;&gt;""),申込書!$P$95,"")</f>
        <v/>
      </c>
      <c r="BN126" s="81" t="str">
        <f>IF(AND(申込書!$C$95&lt;&gt;"▼プルダウンより選択してください",申込書!$C$95&lt;&gt;"",$G126&lt;&gt;""),申込書!$M$95,"")</f>
        <v/>
      </c>
      <c r="BO126" s="81" t="str">
        <f>IF($BM$3&lt;&gt;"コンテンツなし",IF(AND(申込書!$AH$4="GIGAスクールパック",SUM($P126,$R126)&lt;&gt;0),SUM($P126,$R126),IF(AND(申込書!$AH$4="SKY安心GIGAタブレット",SUM($T126,$V126)&lt;&gt;0),SUM($T126,$V126),"")),"")</f>
        <v/>
      </c>
      <c r="BP126" s="81" t="str">
        <f>IF($BM$3&lt;&gt;"コンテンツなし",IF(AND(申込書!$AH$4="GIGAスクールパック",SUM($Q126,$S126)&lt;&gt;0),SUM($Q126,$S126),IF(AND(申込書!$AH$4="SKY安心GIGAタブレット",SUM($U126,$W126)&lt;&gt;0),SUM($U126,$W126),"")),"")</f>
        <v/>
      </c>
      <c r="BQ126" s="157"/>
      <c r="BR126" s="82"/>
      <c r="BS126" s="80" t="str">
        <f>IF(AND(申込書!$C$96&lt;&gt;"▼プルダウンより選択してください",申込書!$C$96&lt;&gt;"",申込書!$P$96&lt;&gt;"YYYY/MM/DD",$G126&lt;&gt;""),申込書!$P$96,"")</f>
        <v/>
      </c>
      <c r="BT126" s="81" t="str">
        <f>IF(AND(申込書!$C$96&lt;&gt;"▼プルダウンより選択してください",申込書!$C$96&lt;&gt;"",$G126&lt;&gt;""),申込書!$M$96,"")</f>
        <v/>
      </c>
      <c r="BU126" s="81" t="str">
        <f>IF($BS$3&lt;&gt;"コンテンツなし",IF(AND(申込書!$AH$4="GIGAスクールパック",SUM($P126,$R126)&lt;&gt;0),SUM($P126,$R126),IF(AND(申込書!$AH$4="SKY安心GIGAタブレット",SUM($T126,$V126)&lt;&gt;0),SUM($T126,$V126),"")),"")</f>
        <v/>
      </c>
      <c r="BV126" s="81" t="str">
        <f>IF($BS$3&lt;&gt;"コンテンツなし",IF(AND(申込書!$AH$4="GIGAスクールパック",SUM($Q126,$S126)&lt;&gt;0),SUM($Q126,$S126),IF(AND(申込書!$AH$4="SKY安心GIGAタブレット",SUM($U126,$W126)&lt;&gt;0),SUM($U126,$W126),"")),"")</f>
        <v/>
      </c>
      <c r="BW126" s="157"/>
      <c r="BX126" s="82"/>
      <c r="BY126" s="80" t="str">
        <f>IF(AND(申込書!$C$97&lt;&gt;"▼プルダウンより選択してください",申込書!$C$97&lt;&gt;"",申込書!$P$97&lt;&gt;"YYYY/MM/DD",$G126&lt;&gt;""),申込書!$P$97,"")</f>
        <v/>
      </c>
      <c r="BZ126" s="81" t="str">
        <f>IF(AND(申込書!$C$97&lt;&gt;"▼プルダウンより選択してください",申込書!$C$97&lt;&gt;"",$G126&lt;&gt;""),申込書!$M$97,"")</f>
        <v/>
      </c>
      <c r="CA126" s="81" t="str">
        <f>IF($BY$3&lt;&gt;"コンテンツなし",IF(AND(申込書!$AH$4="GIGAスクールパック",SUM($P126,$R126)&lt;&gt;0),SUM($P126,$R126),IF(AND(申込書!$AH$4="SKY安心GIGAタブレット",SUM($T126,$V126)&lt;&gt;0),SUM($T126,$V126),"")),"")</f>
        <v/>
      </c>
      <c r="CB126" s="81" t="str">
        <f>IF($BY$3&lt;&gt;"コンテンツなし",IF(AND(申込書!$AH$4="GIGAスクールパック",SUM($Q126,$S126)&lt;&gt;0),SUM($Q126,$S126),IF(AND(申込書!$AH$4="SKY安心GIGAタブレット",SUM($U126,$W126)&lt;&gt;0),SUM($U126,$W126),"")),"")</f>
        <v/>
      </c>
      <c r="CC126" s="157"/>
      <c r="CD126" s="82"/>
      <c r="CE126" s="80" t="str">
        <f>IF(AND(申込書!$C$98&lt;&gt;"▼プルダウンより選択してください",申込書!$C$98&lt;&gt;"",申込書!$P$98&lt;&gt;"YYYY/MM/DD",$G126&lt;&gt;""),申込書!$P$98,"")</f>
        <v/>
      </c>
      <c r="CF126" s="81" t="str">
        <f>IF(AND(申込書!$C$98&lt;&gt;"▼プルダウンより選択してください",申込書!$C$98&lt;&gt;"",$G126&lt;&gt;""),申込書!$M$98,"")</f>
        <v/>
      </c>
      <c r="CG126" s="81" t="str">
        <f>IF($CE$3&lt;&gt;"コンテンツなし",IF(AND(申込書!$AH$4="GIGAスクールパック",SUM($P126,$R126)&lt;&gt;0),SUM($P126,$R126),IF(AND(申込書!$AH$4="SKY安心GIGAタブレット",SUM($T126,$V126)&lt;&gt;0),SUM($T126,$V126),"")),"")</f>
        <v/>
      </c>
      <c r="CH126" s="81" t="str">
        <f>IF($CE$3&lt;&gt;"コンテンツなし",IF(AND(申込書!$AH$4="GIGAスクールパック",SUM($Q126,$S126)&lt;&gt;0),SUM($Q126,$S126),IF(AND(申込書!$AH$4="SKY安心GIGAタブレット",SUM($U126,$W126)&lt;&gt;0),SUM($U126,$W126),"")),"")</f>
        <v/>
      </c>
      <c r="CI126" s="157"/>
      <c r="CJ126" s="82"/>
      <c r="CK126" s="80" t="str">
        <f>IF(AND(申込書!$C$99&lt;&gt;"▼プルダウンより選択してください",申込書!$C$99&lt;&gt;"",申込書!$P$99&lt;&gt;"YYYY/MM/DD",$G126&lt;&gt;""),申込書!$P$99,"")</f>
        <v/>
      </c>
      <c r="CL126" s="81" t="str">
        <f>IF(AND(申込書!$C$99&lt;&gt;"▼プルダウンより選択してください",申込書!$C$99&lt;&gt;"",$G126&lt;&gt;""),申込書!$M$99,"")</f>
        <v/>
      </c>
      <c r="CM126" s="81" t="str">
        <f>IF($CK$3&lt;&gt;"コンテンツなし",IF(AND(申込書!$AH$4="GIGAスクールパック",SUM($P126,$R126)&lt;&gt;0),SUM($P126,$R126),IF(AND(申込書!$AH$4="SKY安心GIGAタブレット",SUM($T126,$V126)&lt;&gt;0),SUM($T126,$V126),"")),"")</f>
        <v/>
      </c>
      <c r="CN126" s="81" t="str">
        <f>IF($CK$3&lt;&gt;"コンテンツなし",IF(AND(申込書!$AH$4="GIGAスクールパック",SUM($Q126,$S126)&lt;&gt;0),SUM($Q126,$S126),IF(AND(申込書!$AH$4="SKY安心GIGAタブレット",SUM($U126,$W126)&lt;&gt;0),SUM($U126,$W126),"")),"")</f>
        <v/>
      </c>
      <c r="CO126" s="157"/>
      <c r="CP126" s="82"/>
      <c r="CQ126" s="80" t="str">
        <f>IF(AND(申込書!$C$100&lt;&gt;"▼プルダウンより選択してください",申込書!$C$100&lt;&gt;"",申込書!$P$100&lt;&gt;"YYYY/MM/DD",$G126&lt;&gt;""),申込書!$P$100,"")</f>
        <v/>
      </c>
      <c r="CR126" s="81" t="str">
        <f>IF(AND(申込書!$C$100&lt;&gt;"▼プルダウンより選択してください",申込書!$C$100&lt;&gt;"",$G126&lt;&gt;""),申込書!$M$100,"")</f>
        <v/>
      </c>
      <c r="CS126" s="81" t="str">
        <f>IF($CQ$3&lt;&gt;"コンテンツなし",IF(AND(申込書!$AH$4="GIGAスクールパック",SUM($P126,$R126)&lt;&gt;0),SUM($P126,$R126),IF(AND(申込書!$AH$4="SKY安心GIGAタブレット",SUM($T126,$V126)&lt;&gt;0),SUM($T126,$V126),"")),"")</f>
        <v/>
      </c>
      <c r="CT126" s="81" t="str">
        <f>IF($CQ$3&lt;&gt;"コンテンツなし",IF(AND(申込書!$AH$4="GIGAスクールパック",SUM($Q126,$S126)&lt;&gt;0),SUM($Q126,$S126),IF(AND(申込書!$AH$4="SKY安心GIGAタブレット",SUM($U126,$W126)&lt;&gt;0),SUM($U126,$W126),"")),"")</f>
        <v/>
      </c>
      <c r="CU126" s="81"/>
      <c r="CV126" s="82"/>
      <c r="CW126" s="80" t="str">
        <f>IF(AND(申込書!$C$101&lt;&gt;"▼プルダウンより選択してください",申込書!$C$101&lt;&gt;"",申込書!$P$101&lt;&gt;"YYYY/MM/DD",$G126&lt;&gt;""),申込書!$P$101,"")</f>
        <v/>
      </c>
      <c r="CX126" s="81" t="str">
        <f>IF(AND(申込書!$C$101&lt;&gt;"▼プルダウンより選択してください",申込書!$C$101&lt;&gt;"",$G126&lt;&gt;""),申込書!$M$101,"")</f>
        <v/>
      </c>
      <c r="CY126" s="81" t="str">
        <f>IF($CW$3&lt;&gt;"コンテンツなし",IF(AND(申込書!$AH$4="GIGAスクールパック",SUM($P126,$R126)&lt;&gt;0),SUM($P126,$R126),IF(AND(申込書!$AH$4="SKY安心GIGAタブレット",SUM($T126,$V126)&lt;&gt;0),SUM($T126,$V126),"")),"")</f>
        <v/>
      </c>
      <c r="CZ126" s="81" t="str">
        <f>IF($CW$3&lt;&gt;"コンテンツなし",IF(AND(申込書!$AH$4="GIGAスクールパック",SUM($Q126,$S126)&lt;&gt;0),SUM($Q126,$S126),IF(AND(申込書!$AH$4="SKY安心GIGAタブレット",SUM($U126,$W126)&lt;&gt;0),SUM($U126,$W126),"")),"")</f>
        <v/>
      </c>
      <c r="DA126" s="81"/>
      <c r="DB126" s="82"/>
      <c r="DC126" s="80" t="str">
        <f>IF(AND(申込書!$C$102&lt;&gt;"▼プルダウンより選択してください",申込書!$C$102&lt;&gt;"",申込書!$P$102&lt;&gt;"YYYY/MM/DD",$G126&lt;&gt;""),申込書!$P$102,"")</f>
        <v/>
      </c>
      <c r="DD126" s="81" t="str">
        <f>IF(AND(申込書!$C$102&lt;&gt;"▼プルダウンより選択してください",申込書!$C$102&lt;&gt;"",$G126&lt;&gt;""),申込書!$M$102,"")</f>
        <v/>
      </c>
      <c r="DE126" s="81" t="str">
        <f>IF($DC$3&lt;&gt;"コンテンツなし",IF(AND(申込書!$AH$4="GIGAスクールパック",SUM($P126,$R126)&lt;&gt;0),SUM($P126,$R126),IF(AND(申込書!$AH$4="SKY安心GIGAタブレット",SUM($T126,$V126)&lt;&gt;0),SUM($T126,$V126),"")),"")</f>
        <v/>
      </c>
      <c r="DF126" s="81" t="str">
        <f>IF($DC$3&lt;&gt;"コンテンツなし",IF(AND(申込書!$AH$4="GIGAスクールパック",SUM($Q126,$S126)&lt;&gt;0),SUM($Q126,$S126),IF(AND(申込書!$AH$4="SKY安心GIGAタブレット",SUM($U126,$W126)&lt;&gt;0),SUM($U126,$W126),"")),"")</f>
        <v/>
      </c>
      <c r="DG126" s="81"/>
      <c r="DH126" s="82"/>
      <c r="DI126" s="80" t="str">
        <f>IF(AND(申込書!$C$103&lt;&gt;"▼プルダウンより選択してください",申込書!$C$103&lt;&gt;"",申込書!$P$103&lt;&gt;"YYYY/MM/DD",$G126&lt;&gt;""),申込書!$P$103,"")</f>
        <v/>
      </c>
      <c r="DJ126" s="81" t="str">
        <f>IF(AND(申込書!$C$103&lt;&gt;"▼プルダウンより選択してください",申込書!$C$103&lt;&gt;"",$G126&lt;&gt;""),申込書!$M$103,"")</f>
        <v/>
      </c>
      <c r="DK126" s="81" t="str">
        <f>IF($DI$3&lt;&gt;"コンテンツなし",IF(AND(申込書!$AH$4="GIGAスクールパック",SUM($P126,$R126)&lt;&gt;0),SUM($P126,$R126),IF(AND(申込書!$AH$4="SKY安心GIGAタブレット",SUM($T126,$V126)&lt;&gt;0),SUM($T126,$V126),"")),"")</f>
        <v/>
      </c>
      <c r="DL126" s="81" t="str">
        <f>IF($DI$3&lt;&gt;"コンテンツなし",IF(AND(申込書!$AH$4="GIGAスクールパック",SUM($Q126,$S126)&lt;&gt;0),SUM($Q126,$S126),IF(AND(申込書!$AH$4="SKY安心GIGAタブレット",SUM($U126,$W126)&lt;&gt;0),SUM($U126,$W126),"")),"")</f>
        <v/>
      </c>
      <c r="DM126" s="81"/>
      <c r="DN126" s="82"/>
      <c r="DO126" s="80" t="str">
        <f>IF(AND(申込書!$C$104&lt;&gt;"▼プルダウンより選択してください",申込書!$C$104&lt;&gt;"",申込書!$P$104&lt;&gt;"YYYY/MM/DD",$G126&lt;&gt;""),申込書!$P$104,"")</f>
        <v/>
      </c>
      <c r="DP126" s="81" t="str">
        <f>IF(AND(申込書!$C$104&lt;&gt;"▼プルダウンより選択してください",申込書!$C$104&lt;&gt;"",$G126&lt;&gt;""),申込書!$M$104,"")</f>
        <v/>
      </c>
      <c r="DQ126" s="81" t="str">
        <f>IF($DO$3&lt;&gt;"コンテンツなし",IF(AND(申込書!$AH$4="GIGAスクールパック",SUM($P126,$R126)&lt;&gt;0),SUM($P126,$R126),IF(AND(申込書!$AH$4="SKY安心GIGAタブレット",SUM($T126,$V126)&lt;&gt;0),SUM($T126,$V126),"")),"")</f>
        <v/>
      </c>
      <c r="DR126" s="81" t="str">
        <f>IF($DO$3&lt;&gt;"コンテンツなし",IF(AND(申込書!$AH$4="GIGAスクールパック",SUM($Q126,$S126)&lt;&gt;0),SUM($Q126,$S126),IF(AND(申込書!$AH$4="SKY安心GIGAタブレット",SUM($U126,$W126)&lt;&gt;0),SUM($U126,$W126),"")),"")</f>
        <v/>
      </c>
      <c r="DS126" s="81"/>
      <c r="DT126" s="82"/>
      <c r="DU126" s="80" t="str">
        <f>IF(AND(申込書!$C$105&lt;&gt;"▼プルダウンより選択してください",申込書!$C$105&lt;&gt;"",申込書!$P$105&lt;&gt;"YYYY/MM/DD",$G126&lt;&gt;""),申込書!$P$105,"")</f>
        <v/>
      </c>
      <c r="DV126" s="81" t="str">
        <f>IF(AND(申込書!$C$105&lt;&gt;"▼プルダウンより選択してください",申込書!$C$105&lt;&gt;"",$G126&lt;&gt;""),申込書!$M$105,"")</f>
        <v/>
      </c>
      <c r="DW126" s="81" t="str">
        <f>IF($DU$3&lt;&gt;"コンテンツなし",IF(AND(申込書!$AH$4="GIGAスクールパック",SUM($P126,$R126)&lt;&gt;0),SUM($P126,$R126),IF(AND(申込書!$AH$4="SKY安心GIGAタブレット",SUM($T126,$V126)&lt;&gt;0),SUM($T126,$V126),"")),"")</f>
        <v/>
      </c>
      <c r="DX126" s="81" t="str">
        <f>IF($DU$3&lt;&gt;"コンテンツなし",IF(AND(申込書!$AH$4="GIGAスクールパック",SUM($Q126,$S126)&lt;&gt;0),SUM($Q126,$S126),IF(AND(申込書!$AH$4="SKY安心GIGAタブレット",SUM($U126,$W126)&lt;&gt;0),SUM($U126,$W126),"")),"")</f>
        <v/>
      </c>
      <c r="DY126" s="157"/>
      <c r="DZ126" s="82"/>
      <c r="EA126" s="80" t="str">
        <f>IF(AND(申込書!$C$106&lt;&gt;"▼プルダウンより選択してください",申込書!$C$106&lt;&gt;"",申込書!$P$106&lt;&gt;"YYYY/MM/DD",$G126&lt;&gt;""),申込書!$P$106,"")</f>
        <v/>
      </c>
      <c r="EB126" s="81" t="str">
        <f>IF(AND(申込書!$C$106&lt;&gt;"▼プルダウンより選択してください",申込書!$C$106&lt;&gt;"",$G126&lt;&gt;""),申込書!$M$106,"")</f>
        <v/>
      </c>
      <c r="EC126" s="81" t="str">
        <f>IF($EA$3&lt;&gt;"コンテンツなし",IF(AND(申込書!$AH$4="GIGAスクールパック",SUM($P126,$R126)&lt;&gt;0),SUM($P126,$R126),IF(AND(申込書!$AH$4="SKY安心GIGAタブレット",SUM($T126,$V126)&lt;&gt;0),SUM($T126,$V126),"")),"")</f>
        <v/>
      </c>
      <c r="ED126" s="81" t="str">
        <f>IF($EA$3&lt;&gt;"コンテンツなし",IF(AND(申込書!$AH$4="GIGAスクールパック",SUM($Q126,$S126)&lt;&gt;0),SUM($Q126,$S126),IF(AND(申込書!$AH$4="SKY安心GIGAタブレット",SUM($U126,$W126)&lt;&gt;0),SUM($U126,$W126),"")),"")</f>
        <v/>
      </c>
      <c r="EE126" s="157"/>
      <c r="EF126" s="82"/>
      <c r="EG126" s="80" t="str">
        <f>IF(AND(申込書!$C$107&lt;&gt;"▼プルダウンより選択してください",申込書!$C$107&lt;&gt;"",申込書!$P$107&lt;&gt;"YYYY/MM/DD",$G126&lt;&gt;""),申込書!$P$107,"")</f>
        <v/>
      </c>
      <c r="EH126" s="81" t="str">
        <f>IF(AND(申込書!$C$107&lt;&gt;"▼プルダウンより選択してください",申込書!$C$107&lt;&gt;"",$G126&lt;&gt;""),申込書!$M$107,"")</f>
        <v/>
      </c>
      <c r="EI126" s="81" t="str">
        <f>IF($EG$3&lt;&gt;"コンテンツなし",IF(AND(申込書!$AH$4="GIGAスクールパック",SUM($P126,$R126)&lt;&gt;0),SUM($P126,$R126),IF(AND(申込書!$AH$4="SKY安心GIGAタブレット",SUM($T126,$V126)&lt;&gt;0),SUM($T126,$V126),"")),"")</f>
        <v/>
      </c>
      <c r="EJ126" s="81" t="str">
        <f>IF($EG$3&lt;&gt;"コンテンツなし",IF(AND(申込書!$AH$4="GIGAスクールパック",SUM($Q126,$S126)&lt;&gt;0),SUM($Q126,$S126),IF(AND(申込書!$AH$4="SKY安心GIGAタブレット",SUM($U126,$W126)&lt;&gt;0),SUM($U126,$W126),"")),"")</f>
        <v/>
      </c>
      <c r="EK126" s="157"/>
      <c r="EL126" s="82"/>
      <c r="EM126" s="80" t="str">
        <f>IF(AND(申込書!$C$108&lt;&gt;"▼プルダウンより選択してください",申込書!$C$108&lt;&gt;"",申込書!$P$108&lt;&gt;"YYYY/MM/DD",$G126&lt;&gt;""),申込書!$P$108,"")</f>
        <v/>
      </c>
      <c r="EN126" s="81" t="str">
        <f>IF(AND(申込書!$C$108&lt;&gt;"▼プルダウンより選択してください",申込書!$C$108&lt;&gt;"",$G126&lt;&gt;""),申込書!$M$108,"")</f>
        <v/>
      </c>
      <c r="EO126" s="81" t="str">
        <f>IF($EM$3&lt;&gt;"コンテンツなし",IF(AND(申込書!$AH$4="GIGAスクールパック",SUM($P126,$R126)&lt;&gt;0),SUM($P126,$R126),IF(AND(申込書!$AH$4="SKY安心GIGAタブレット",SUM($T126,$V126)&lt;&gt;0),SUM($T126,$V126),"")),"")</f>
        <v/>
      </c>
      <c r="EP126" s="81" t="str">
        <f>IF($EM$3&lt;&gt;"コンテンツなし",IF(AND(申込書!$AH$4="GIGAスクールパック",SUM($Q126,$S126)&lt;&gt;0),SUM($Q126,$S126),IF(AND(申込書!$AH$4="SKY安心GIGAタブレット",SUM($U126,$W126)&lt;&gt;0),SUM($U126,$W126),"")),"")</f>
        <v/>
      </c>
      <c r="EQ126" s="157"/>
      <c r="ER126" s="82"/>
      <c r="ES126" s="80" t="str">
        <f>IF(AND(申込書!$C$109&lt;&gt;"▼プルダウンより選択してください",申込書!$C$109&lt;&gt;"",申込書!$P$109&lt;&gt;"YYYY/MM/DD",$G126&lt;&gt;""),申込書!$P$109,"")</f>
        <v/>
      </c>
      <c r="ET126" s="81" t="str">
        <f>IF(AND(申込書!$C$109&lt;&gt;"▼プルダウンより選択してください",申込書!$C$109&lt;&gt;"",$G126&lt;&gt;""),申込書!$M$109,"")</f>
        <v/>
      </c>
      <c r="EU126" s="81" t="str">
        <f>IF($ES$3&lt;&gt;"コンテンツなし",IF(AND(申込書!$AH$4="GIGAスクールパック",SUM($P126,$R126)&lt;&gt;0),SUM($P126,$R126),IF(AND(申込書!$AH$4="SKY安心GIGAタブレット",SUM($T126,$V126)&lt;&gt;0),SUM($T126,$V126),"")),"")</f>
        <v/>
      </c>
      <c r="EV126" s="81" t="str">
        <f>IF($ES$3&lt;&gt;"コンテンツなし",IF(AND(申込書!$AH$4="GIGAスクールパック",SUM($Q126,$S126)&lt;&gt;0),SUM($Q126,$S126),IF(AND(申込書!$AH$4="SKY安心GIGAタブレット",SUM($U126,$W126)&lt;&gt;0),SUM($U126,$W126),"")),"")</f>
        <v/>
      </c>
      <c r="EW126" s="157"/>
      <c r="EX126" s="82"/>
      <c r="EY126" s="80" t="str">
        <f>IF(AND(申込書!$C$110&lt;&gt;"▼プルダウンより選択してください",申込書!$C$110&lt;&gt;"",申込書!$P$110&lt;&gt;"YYYY/MM/DD",$G126&lt;&gt;""),申込書!$P$110,"")</f>
        <v/>
      </c>
      <c r="EZ126" s="81" t="str">
        <f>IF(AND(申込書!$C$110&lt;&gt;"▼プルダウンより選択してください",申込書!$C$110&lt;&gt;"",$G126&lt;&gt;""),申込書!$M$110,"")</f>
        <v/>
      </c>
      <c r="FA126" s="81" t="str">
        <f>IF($EY$3&lt;&gt;"コンテンツなし",IF(AND(申込書!$AH$4="GIGAスクールパック",SUM($P126,$R126)&lt;&gt;0),SUM($P126,$R126),IF(AND(申込書!$AH$4="SKY安心GIGAタブレット",SUM($T126,$V126)&lt;&gt;0),SUM($T126,$V126),"")),"")</f>
        <v/>
      </c>
      <c r="FB126" s="81" t="str">
        <f>IF($EY$3&lt;&gt;"コンテンツなし",IF(AND(申込書!$AH$4="GIGAスクールパック",SUM($Q126,$S126)&lt;&gt;0),SUM($Q126,$S126),IF(AND(申込書!$AH$4="SKY安心GIGAタブレット",SUM($U126,$W126)&lt;&gt;0),SUM($U126,$W126),"")),"")</f>
        <v/>
      </c>
      <c r="FC126" s="157"/>
      <c r="FD126" s="82"/>
      <c r="FE126" s="80" t="str">
        <f>IF(AND(申込書!$C$111&lt;&gt;"▼プルダウンより選択してください",申込書!$C$111&lt;&gt;"",申込書!$P$111&lt;&gt;"YYYY/MM/DD",$G126&lt;&gt;""),申込書!$P$111,"")</f>
        <v/>
      </c>
      <c r="FF126" s="81" t="str">
        <f>IF(AND(申込書!$C$111&lt;&gt;"▼プルダウンより選択してください",申込書!$C$111&lt;&gt;"",$G126&lt;&gt;""),申込書!$M$111,"")</f>
        <v/>
      </c>
      <c r="FG126" s="81" t="str">
        <f>IF($FE$3&lt;&gt;"コンテンツなし",IF(AND(申込書!$AH$4="GIGAスクールパック",SUM($P126,$R126)&lt;&gt;0),SUM($P126,$R126),IF(AND(申込書!$AH$4="SKY安心GIGAタブレット",SUM($T126,$V126)&lt;&gt;0),SUM($T126,$V126),"")),"")</f>
        <v/>
      </c>
      <c r="FH126" s="81" t="str">
        <f>IF($FE$3&lt;&gt;"コンテンツなし",IF(AND(申込書!$AH$4="GIGAスクールパック",SUM($Q126,$S126)&lt;&gt;0),SUM($Q126,$S126),IF(AND(申込書!$AH$4="SKY安心GIGAタブレット",SUM($U126,$W126)&lt;&gt;0),SUM($U126,$W126),"")),"")</f>
        <v/>
      </c>
      <c r="FI126" s="157"/>
      <c r="FJ126" s="82"/>
      <c r="FK126" s="80" t="str">
        <f>IF(AND(申込書!$C$112&lt;&gt;"▼プルダウンより選択してください",申込書!$C$112&lt;&gt;"",申込書!$P$112&lt;&gt;"YYYY/MM/DD",$G126&lt;&gt;""),申込書!$P$112,"")</f>
        <v/>
      </c>
      <c r="FL126" s="81" t="str">
        <f>IF(AND(申込書!$C$112&lt;&gt;"▼プルダウンより選択してください",申込書!$C$112&lt;&gt;"",$G126&lt;&gt;""),申込書!$M$112,"")</f>
        <v/>
      </c>
      <c r="FM126" s="81" t="str">
        <f>IF($FK$3&lt;&gt;"コンテンツなし",IF(AND(申込書!$AH$4="GIGAスクールパック",SUM($P126,$R126)&lt;&gt;0),SUM($P126,$R126),IF(AND(申込書!$AH$4="SKY安心GIGAタブレット",SUM($T126,$V126)&lt;&gt;0),SUM($T126,$V126),"")),"")</f>
        <v/>
      </c>
      <c r="FN126" s="81" t="str">
        <f>IF($FK$3&lt;&gt;"コンテンツなし",IF(AND(申込書!$AH$4="GIGAスクールパック",SUM($Q126,$S126)&lt;&gt;0),SUM($Q126,$S126),IF(AND(申込書!$AH$4="SKY安心GIGAタブレット",SUM($U126,$W126)&lt;&gt;0),SUM($U126,$W126),"")),"")</f>
        <v/>
      </c>
      <c r="FO126" s="157"/>
      <c r="FP126" s="82"/>
      <c r="FQ126" s="80" t="str">
        <f>IF(AND(申込書!$C$113&lt;&gt;"▼プルダウンより選択してください",申込書!$C$113&lt;&gt;"",申込書!$P$113&lt;&gt;"YYYY/MM/DD",$G126&lt;&gt;""),申込書!$P$113,"")</f>
        <v/>
      </c>
      <c r="FR126" s="81" t="str">
        <f>IF(AND(申込書!$C$113&lt;&gt;"▼プルダウンより選択してください",申込書!$C$113&lt;&gt;"",$G126&lt;&gt;""),申込書!$M$113,"")</f>
        <v/>
      </c>
      <c r="FS126" s="81" t="str">
        <f>IF($FQ$3&lt;&gt;"コンテンツなし",IF(AND(申込書!$AH$4="GIGAスクールパック",SUM($P126,$R126)&lt;&gt;0),SUM($P126,$R126),IF(AND(申込書!$AH$4="SKY安心GIGAタブレット",SUM($T126,$V126)&lt;&gt;0),SUM($T126,$V126),"")),"")</f>
        <v/>
      </c>
      <c r="FT126" s="81" t="str">
        <f>IF($FQ$3&lt;&gt;"コンテンツなし",IF(AND(申込書!$AH$4="GIGAスクールパック",SUM($Q126,$S126)&lt;&gt;0),SUM($Q126,$S126),IF(AND(申込書!$AH$4="SKY安心GIGAタブレット",SUM($U126,$W126)&lt;&gt;0),SUM($U126,$W126),"")),"")</f>
        <v/>
      </c>
      <c r="FU126" s="157"/>
      <c r="FV126" s="82"/>
      <c r="FW126" s="80" t="str">
        <f>IF(AND(申込書!$C$114&lt;&gt;"▼プルダウンより選択してください",申込書!$C$114&lt;&gt;"",申込書!$P$114&lt;&gt;"YYYY/MM/DD",$G126&lt;&gt;""),申込書!$P$114,"")</f>
        <v/>
      </c>
      <c r="FX126" s="81" t="str">
        <f>IF(AND(申込書!$C$114&lt;&gt;"▼プルダウンより選択してください",申込書!$C$114&lt;&gt;"",$G126&lt;&gt;""),申込書!$M$114,"")</f>
        <v/>
      </c>
      <c r="FY126" s="81" t="str">
        <f>IF($FW$3&lt;&gt;"コンテンツなし",IF(AND(申込書!$AH$4="GIGAスクールパック",SUM($P126,$R126)&lt;&gt;0),SUM($P126,$R126),IF(AND(申込書!$AH$4="SKY安心GIGAタブレット",SUM($T126,$V126)&lt;&gt;0),SUM($T126,$V126),"")),"")</f>
        <v/>
      </c>
      <c r="FZ126" s="81" t="str">
        <f>IF($FW$3&lt;&gt;"コンテンツなし",IF(AND(申込書!$AH$4="GIGAスクールパック",SUM($Q126,$S126)&lt;&gt;0),SUM($Q126,$S126),IF(AND(申込書!$AH$4="SKY安心GIGAタブレット",SUM($U126,$W126)&lt;&gt;0),SUM($U126,$W126),"")),"")</f>
        <v/>
      </c>
      <c r="GA126" s="157"/>
      <c r="GB126" s="82"/>
      <c r="GC126" s="80" t="str">
        <f>IF(AND(申込書!$C$115&lt;&gt;"▼プルダウンより選択してください",申込書!$C$115&lt;&gt;"",申込書!$P$115&lt;&gt;"YYYY/MM/DD",$G126&lt;&gt;""),申込書!$P$115,"")</f>
        <v/>
      </c>
      <c r="GD126" s="81" t="str">
        <f>IF(AND(申込書!$C$115&lt;&gt;"▼プルダウンより選択してください",申込書!$C$115&lt;&gt;"",$G126&lt;&gt;""),申込書!$M$115,"")</f>
        <v/>
      </c>
      <c r="GE126" s="81" t="str">
        <f>IF($GC$3&lt;&gt;"コンテンツなし",IF(AND(申込書!$AH$4="GIGAスクールパック",SUM($P126,$R126)&lt;&gt;0),SUM($P126,$R126),IF(AND(申込書!$AH$4="SKY安心GIGAタブレット",SUM($T126,$V126)&lt;&gt;0),SUM($T126,$V126),"")),"")</f>
        <v/>
      </c>
      <c r="GF126" s="81" t="str">
        <f>IF($GC$3&lt;&gt;"コンテンツなし",IF(AND(申込書!$AH$4="GIGAスクールパック",SUM($Q126,$S126)&lt;&gt;0),SUM($Q126,$S126),IF(AND(申込書!$AH$4="SKY安心GIGAタブレット",SUM($U126,$W126)&lt;&gt;0),SUM($U126,$W126),"")),"")</f>
        <v/>
      </c>
      <c r="GG126" s="157"/>
      <c r="GH126" s="82"/>
      <c r="GI126" s="80" t="str">
        <f>IF(AND(申込書!$C$116&lt;&gt;"▼プルダウンより選択してください",申込書!$C$116&lt;&gt;"",申込書!$P$116&lt;&gt;"YYYY/MM/DD",$G126&lt;&gt;""),申込書!$P$116,"")</f>
        <v/>
      </c>
      <c r="GJ126" s="81" t="str">
        <f>IF(AND(申込書!$C$116&lt;&gt;"▼プルダウンより選択してください",申込書!$C$116&lt;&gt;"",$G126&lt;&gt;""),申込書!$M$116,"")</f>
        <v/>
      </c>
      <c r="GK126" s="81" t="str">
        <f>IF($GI$3&lt;&gt;"コンテンツなし",IF(AND(申込書!$AH$4="GIGAスクールパック",SUM($P126,$R126)&lt;&gt;0),SUM($P126,$R126),IF(AND(申込書!$AH$4="SKY安心GIGAタブレット",SUM($T126,$V126)&lt;&gt;0),SUM($T126,$V126),"")),"")</f>
        <v/>
      </c>
      <c r="GL126" s="81" t="str">
        <f>IF($GI$3&lt;&gt;"コンテンツなし",IF(AND(申込書!$AH$4="GIGAスクールパック",SUM($Q126,$S126)&lt;&gt;0),SUM($Q126,$S126),IF(AND(申込書!$AH$4="SKY安心GIGAタブレット",SUM($U126,$W126)&lt;&gt;0),SUM($U126,$W126),"")),"")</f>
        <v/>
      </c>
      <c r="GM126" s="157"/>
      <c r="GN126" s="82"/>
      <c r="GO126" s="80" t="str">
        <f>IF(AND(申込書!$C$117&lt;&gt;"▼プルダウンより選択してください",申込書!$C$117&lt;&gt;"",申込書!$P$117&lt;&gt;"YYYY/MM/DD",$G126&lt;&gt;""),申込書!$P$117,"")</f>
        <v/>
      </c>
      <c r="GP126" s="81" t="str">
        <f>IF(AND(申込書!$C$117&lt;&gt;"▼プルダウンより選択してください",申込書!$C$117&lt;&gt;"",$G126&lt;&gt;""),申込書!$M$117,"")</f>
        <v/>
      </c>
      <c r="GQ126" s="81" t="str">
        <f>IF($GO$3&lt;&gt;"コンテンツなし",IF(AND(申込書!$AH$4="GIGAスクールパック",SUM($P126,$R126)&lt;&gt;0),SUM($P126,$R126),IF(AND(申込書!$AH$4="SKY安心GIGAタブレット",SUM($T126,$V126)&lt;&gt;0),SUM($T126,$V126),"")),"")</f>
        <v/>
      </c>
      <c r="GR126" s="81" t="str">
        <f>IF($GO$3&lt;&gt;"コンテンツなし",IF(AND(申込書!$AH$4="GIGAスクールパック",SUM($Q126,$S126)&lt;&gt;0),SUM($Q126,$S126),IF(AND(申込書!$AH$4="SKY安心GIGAタブレット",SUM($U126,$W126)&lt;&gt;0),SUM($U126,$W126),"")),"")</f>
        <v/>
      </c>
      <c r="GS126" s="157"/>
      <c r="GT126" s="82"/>
      <c r="GU126" s="80" t="str">
        <f>IF(AND(申込書!$C$118&lt;&gt;"▼プルダウンより選択してください",申込書!$C$118&lt;&gt;"",申込書!$P$118&lt;&gt;"YYYY/MM/DD",$G126&lt;&gt;""),申込書!$P$118,"")</f>
        <v/>
      </c>
      <c r="GV126" s="81" t="str">
        <f>IF(AND(申込書!$C$118&lt;&gt;"▼プルダウンより選択してください",申込書!$C$118&lt;&gt;"",$G126&lt;&gt;""),申込書!$M$118,"")</f>
        <v/>
      </c>
      <c r="GW126" s="81" t="str">
        <f>IF($GU$3&lt;&gt;"コンテンツなし",IF(AND(申込書!$AH$4="GIGAスクールパック",SUM($P126,$R126)&lt;&gt;0),SUM($P126,$R126),IF(AND(申込書!$AH$4="SKY安心GIGAタブレット",SUM($T126,$V126)&lt;&gt;0),SUM($T126,$V126),"")),"")</f>
        <v/>
      </c>
      <c r="GX126" s="81" t="str">
        <f>IF($GU$3&lt;&gt;"コンテンツなし",IF(AND(申込書!$AH$4="GIGAスクールパック",SUM($Q126,$S126)&lt;&gt;0),SUM($Q126,$S126),IF(AND(申込書!$AH$4="SKY安心GIGAタブレット",SUM($U126,$W126)&lt;&gt;0),SUM($U126,$W126),"")),"")</f>
        <v/>
      </c>
      <c r="GY126" s="157"/>
      <c r="GZ126" s="82"/>
      <c r="HA126" s="80" t="str">
        <f>IF(AND(申込書!$C$119&lt;&gt;"▼プルダウンより選択してください",申込書!$C$119&lt;&gt;"",申込書!$P$119&lt;&gt;"YYYY/MM/DD",$G126&lt;&gt;""),申込書!$P$119,"")</f>
        <v/>
      </c>
      <c r="HB126" s="81" t="str">
        <f>IF(AND(申込書!$C$119&lt;&gt;"▼プルダウンより選択してください",申込書!$C$119&lt;&gt;"",$G126&lt;&gt;""),申込書!$M$119,"")</f>
        <v/>
      </c>
      <c r="HC126" s="81" t="str">
        <f>IF($HA$3&lt;&gt;"コンテンツなし",IF(AND(申込書!$AH$4="GIGAスクールパック",SUM($P126,$R126)&lt;&gt;0),SUM($P126,$R126),IF(AND(申込書!$AH$4="SKY安心GIGAタブレット",SUM($T126,$V126)&lt;&gt;0),SUM($T126,$V126),"")),"")</f>
        <v/>
      </c>
      <c r="HD126" s="81" t="str">
        <f>IF($HA$3&lt;&gt;"コンテンツなし",IF(AND(申込書!$AH$4="GIGAスクールパック",SUM($Q126,$S126)&lt;&gt;0),SUM($Q126,$S126),IF(AND(申込書!$AH$4="SKY安心GIGAタブレット",SUM($U126,$W126)&lt;&gt;0),SUM($U126,$W126),"")),"")</f>
        <v/>
      </c>
      <c r="HE126" s="157"/>
      <c r="HF126" s="82"/>
      <c r="HG126" s="83"/>
    </row>
    <row r="127" spans="2:215" ht="26.85" customHeight="1">
      <c r="B127" s="62">
        <f t="shared" si="1"/>
        <v>122</v>
      </c>
      <c r="C127" s="63"/>
      <c r="D127" s="64"/>
      <c r="E127" s="207"/>
      <c r="F127" s="65"/>
      <c r="G127" s="66"/>
      <c r="H127" s="67"/>
      <c r="I127" s="68"/>
      <c r="J127" s="69"/>
      <c r="K127" s="70"/>
      <c r="L127" s="71"/>
      <c r="M127" s="72"/>
      <c r="N127" s="73"/>
      <c r="O127" s="74"/>
      <c r="P127" s="179"/>
      <c r="Q127" s="180"/>
      <c r="R127" s="180"/>
      <c r="S127" s="181"/>
      <c r="T127" s="179"/>
      <c r="U127" s="180"/>
      <c r="V127" s="182"/>
      <c r="W127" s="181"/>
      <c r="X127" s="75"/>
      <c r="Y127" s="76"/>
      <c r="Z127" s="77"/>
      <c r="AA127" s="78"/>
      <c r="AB127" s="79"/>
      <c r="AC127" s="79"/>
      <c r="AD127" s="79"/>
      <c r="AE127" s="77"/>
      <c r="AF127" s="139"/>
      <c r="AG127" s="139"/>
      <c r="AH127" s="139"/>
      <c r="AI127" s="80" t="str">
        <f>IF(AND(申込書!$C$90&lt;&gt;"▼プルダウンより選択してください",申込書!$C$90&lt;&gt;"",申込書!$P$90&lt;&gt;"YYYY/MM/DD",$G127&lt;&gt;""),申込書!$P$90,"")</f>
        <v/>
      </c>
      <c r="AJ127" s="81" t="str">
        <f>IF(AND(申込書!$C$90&lt;&gt;"▼プルダウンより選択してください",申込書!$C$90&lt;&gt;"",$G127&lt;&gt;""),申込書!$M$90,"")</f>
        <v/>
      </c>
      <c r="AK127" s="81" t="str">
        <f>IF($AI$3&lt;&gt;"コンテンツなし",IF(AND(申込書!$AH$4="GIGAスクールパック",SUM($P127,$R127)&lt;&gt;0),SUM($P127,$R127),IF(AND(申込書!$AH$4="SKY安心GIGAタブレット",SUM($T127,$V127)&lt;&gt;0),SUM($T127,$V127),"")),"")</f>
        <v/>
      </c>
      <c r="AL127" s="81" t="str">
        <f>IF($AI$3&lt;&gt;"コンテンツなし",IF(AND(申込書!$AH$4="GIGAスクールパック",SUM($Q127,$S127)&lt;&gt;0),SUM($Q127,$S127),IF(AND(申込書!$AH$4="SKY安心GIGAタブレット",SUM($U127,$W127)&lt;&gt;0),SUM($U127,$W127),"")),"")</f>
        <v/>
      </c>
      <c r="AM127" s="157"/>
      <c r="AN127" s="82"/>
      <c r="AO127" s="80" t="str">
        <f>IF(AND(申込書!$C$91&lt;&gt;"▼プルダウンより選択してください",申込書!$C$91&lt;&gt;"",申込書!$P$91&lt;&gt;"YYYY/MM/DD",$G127&lt;&gt;""),申込書!$P$91,"")</f>
        <v/>
      </c>
      <c r="AP127" s="81" t="str">
        <f>IF(AND(申込書!$C$91&lt;&gt;"▼プルダウンより選択してください",申込書!$C$91&lt;&gt;"",$G127&lt;&gt;""),申込書!$M$91,"")</f>
        <v/>
      </c>
      <c r="AQ127" s="81" t="str">
        <f>IF($AO$3&lt;&gt;"コンテンツなし",IF(AND(申込書!$AH$4="GIGAスクールパック",SUM($P127,$R127)&lt;&gt;0),SUM($P127,$R127),IF(AND(申込書!$AH$4="SKY安心GIGAタブレット",SUM($T127,$V127)&lt;&gt;0),SUM($T127,$V127),"")),"")</f>
        <v/>
      </c>
      <c r="AR127" s="81" t="str">
        <f>IF($AO$3&lt;&gt;"コンテンツなし",IF(AND(申込書!$AH$4="GIGAスクールパック",SUM($Q127,$S127)&lt;&gt;0),SUM($Q127,$S127),IF(AND(申込書!$AH$4="SKY安心GIGAタブレット",SUM($U127,$W127)&lt;&gt;0),SUM($U127,$W127),"")),"")</f>
        <v/>
      </c>
      <c r="AS127" s="157"/>
      <c r="AT127" s="82"/>
      <c r="AU127" s="80" t="str">
        <f>IF(AND(申込書!$C$92&lt;&gt;"▼プルダウンより選択してください",申込書!$C$92&lt;&gt;"",申込書!$P$92&lt;&gt;"YYYY/MM/DD",$G127&lt;&gt;""),申込書!$P$92,"")</f>
        <v/>
      </c>
      <c r="AV127" s="81" t="str">
        <f>IF(AND(申込書!$C$92&lt;&gt;"▼プルダウンより選択してください",申込書!$C$92&lt;&gt;"",$G127&lt;&gt;""),申込書!$M$92,"")</f>
        <v/>
      </c>
      <c r="AW127" s="81" t="str">
        <f>IF($AU$3&lt;&gt;"コンテンツなし",IF(AND(申込書!$AH$4="GIGAスクールパック",SUM($P127,$R127)&lt;&gt;0),SUM($P127,$R127),IF(AND(申込書!$AH$4="SKY安心GIGAタブレット",SUM($T127,$V127)&lt;&gt;0),SUM($T127,$V127),"")),"")</f>
        <v/>
      </c>
      <c r="AX127" s="81" t="str">
        <f>IF($AU$3&lt;&gt;"コンテンツなし",IF(AND(申込書!$AH$4="GIGAスクールパック",SUM($Q127,$S127)&lt;&gt;0),SUM($Q127,$S127),IF(AND(申込書!$AH$4="SKY安心GIGAタブレット",SUM($U127,$W127)&lt;&gt;0),SUM($U127,$W127),"")),"")</f>
        <v/>
      </c>
      <c r="AY127" s="157"/>
      <c r="AZ127" s="82"/>
      <c r="BA127" s="80" t="str">
        <f>IF(AND(申込書!$C$93&lt;&gt;"▼プルダウンより選択してください",申込書!$C$93&lt;&gt;"",申込書!$P$93&lt;&gt;"YYYY/MM/DD",$G127&lt;&gt;""),申込書!$P$93,"")</f>
        <v/>
      </c>
      <c r="BB127" s="81" t="str">
        <f>IF(AND(申込書!$C$93&lt;&gt;"▼プルダウンより選択してください",申込書!$C$93&lt;&gt;"",申込書!$M$93&gt;=1,$G127&lt;&gt;""),申込書!$M$93,"")</f>
        <v/>
      </c>
      <c r="BC127" s="81" t="str">
        <f>IF($BA$3&lt;&gt;"コンテンツなし",IF(AND(申込書!$AH$4="GIGAスクールパック",SUM($P127,$R127)&lt;&gt;0),SUM($P127,$R127),IF(AND(申込書!$AH$4="SKY安心GIGAタブレット",SUM($T127,$V127)&lt;&gt;0),SUM($T127,$V127),"")),"")</f>
        <v/>
      </c>
      <c r="BD127" s="81" t="str">
        <f>IF($BA$3&lt;&gt;"コンテンツなし",IF(AND(申込書!$AH$4="GIGAスクールパック",SUM($Q127,$S127)&lt;&gt;0),SUM($Q127,$S127),IF(AND(申込書!$AH$4="SKY安心GIGAタブレット",SUM($U127,$W127)&lt;&gt;0),SUM($U127,$W127),"")),"")</f>
        <v/>
      </c>
      <c r="BE127" s="157"/>
      <c r="BF127" s="82"/>
      <c r="BG127" s="80" t="str">
        <f>IF(AND(申込書!$C$94&lt;&gt;"▼プルダウンより選択してください",申込書!$C$94&lt;&gt;"",申込書!$P$94&lt;&gt;"YYYY/MM/DD",$G127&lt;&gt;""),申込書!$P$94,"")</f>
        <v/>
      </c>
      <c r="BH127" s="81" t="str">
        <f>IF(AND(申込書!$C$94&lt;&gt;"▼プルダウンより選択してください",申込書!$C$94&lt;&gt;"",$G127&lt;&gt;""),申込書!$M$94,"")</f>
        <v/>
      </c>
      <c r="BI127" s="81" t="str">
        <f>IF($BG$3&lt;&gt;"コンテンツなし",IF(AND(申込書!$AH$4="GIGAスクールパック",SUM($P127,$R127)&lt;&gt;0),SUM($P127,$R127),IF(AND(申込書!$AH$4="SKY安心GIGAタブレット",SUM($T127,$V127)&lt;&gt;0),SUM($T127,$V127),"")),"")</f>
        <v/>
      </c>
      <c r="BJ127" s="81" t="str">
        <f>IF($BG$3&lt;&gt;"コンテンツなし",IF(AND(申込書!$AH$4="GIGAスクールパック",SUM($Q127,$S127)&lt;&gt;0),SUM($Q127,$S127),IF(AND(申込書!$AH$4="SKY安心GIGAタブレット",SUM($U127,$W127)&lt;&gt;0),SUM($U127,$W127),"")),"")</f>
        <v/>
      </c>
      <c r="BK127" s="157"/>
      <c r="BL127" s="82"/>
      <c r="BM127" s="80" t="str">
        <f>IF(AND(申込書!$C$95&lt;&gt;"▼プルダウンより選択してください",申込書!$C$95&lt;&gt;"",申込書!$P$95&lt;&gt;"YYYY/MM/DD",$G127&lt;&gt;""),申込書!$P$95,"")</f>
        <v/>
      </c>
      <c r="BN127" s="81" t="str">
        <f>IF(AND(申込書!$C$95&lt;&gt;"▼プルダウンより選択してください",申込書!$C$95&lt;&gt;"",$G127&lt;&gt;""),申込書!$M$95,"")</f>
        <v/>
      </c>
      <c r="BO127" s="81" t="str">
        <f>IF($BM$3&lt;&gt;"コンテンツなし",IF(AND(申込書!$AH$4="GIGAスクールパック",SUM($P127,$R127)&lt;&gt;0),SUM($P127,$R127),IF(AND(申込書!$AH$4="SKY安心GIGAタブレット",SUM($T127,$V127)&lt;&gt;0),SUM($T127,$V127),"")),"")</f>
        <v/>
      </c>
      <c r="BP127" s="81" t="str">
        <f>IF($BM$3&lt;&gt;"コンテンツなし",IF(AND(申込書!$AH$4="GIGAスクールパック",SUM($Q127,$S127)&lt;&gt;0),SUM($Q127,$S127),IF(AND(申込書!$AH$4="SKY安心GIGAタブレット",SUM($U127,$W127)&lt;&gt;0),SUM($U127,$W127),"")),"")</f>
        <v/>
      </c>
      <c r="BQ127" s="157"/>
      <c r="BR127" s="82"/>
      <c r="BS127" s="80" t="str">
        <f>IF(AND(申込書!$C$96&lt;&gt;"▼プルダウンより選択してください",申込書!$C$96&lt;&gt;"",申込書!$P$96&lt;&gt;"YYYY/MM/DD",$G127&lt;&gt;""),申込書!$P$96,"")</f>
        <v/>
      </c>
      <c r="BT127" s="81" t="str">
        <f>IF(AND(申込書!$C$96&lt;&gt;"▼プルダウンより選択してください",申込書!$C$96&lt;&gt;"",$G127&lt;&gt;""),申込書!$M$96,"")</f>
        <v/>
      </c>
      <c r="BU127" s="81" t="str">
        <f>IF($BS$3&lt;&gt;"コンテンツなし",IF(AND(申込書!$AH$4="GIGAスクールパック",SUM($P127,$R127)&lt;&gt;0),SUM($P127,$R127),IF(AND(申込書!$AH$4="SKY安心GIGAタブレット",SUM($T127,$V127)&lt;&gt;0),SUM($T127,$V127),"")),"")</f>
        <v/>
      </c>
      <c r="BV127" s="81" t="str">
        <f>IF($BS$3&lt;&gt;"コンテンツなし",IF(AND(申込書!$AH$4="GIGAスクールパック",SUM($Q127,$S127)&lt;&gt;0),SUM($Q127,$S127),IF(AND(申込書!$AH$4="SKY安心GIGAタブレット",SUM($U127,$W127)&lt;&gt;0),SUM($U127,$W127),"")),"")</f>
        <v/>
      </c>
      <c r="BW127" s="157"/>
      <c r="BX127" s="82"/>
      <c r="BY127" s="80" t="str">
        <f>IF(AND(申込書!$C$97&lt;&gt;"▼プルダウンより選択してください",申込書!$C$97&lt;&gt;"",申込書!$P$97&lt;&gt;"YYYY/MM/DD",$G127&lt;&gt;""),申込書!$P$97,"")</f>
        <v/>
      </c>
      <c r="BZ127" s="81" t="str">
        <f>IF(AND(申込書!$C$97&lt;&gt;"▼プルダウンより選択してください",申込書!$C$97&lt;&gt;"",$G127&lt;&gt;""),申込書!$M$97,"")</f>
        <v/>
      </c>
      <c r="CA127" s="81" t="str">
        <f>IF($BY$3&lt;&gt;"コンテンツなし",IF(AND(申込書!$AH$4="GIGAスクールパック",SUM($P127,$R127)&lt;&gt;0),SUM($P127,$R127),IF(AND(申込書!$AH$4="SKY安心GIGAタブレット",SUM($T127,$V127)&lt;&gt;0),SUM($T127,$V127),"")),"")</f>
        <v/>
      </c>
      <c r="CB127" s="81" t="str">
        <f>IF($BY$3&lt;&gt;"コンテンツなし",IF(AND(申込書!$AH$4="GIGAスクールパック",SUM($Q127,$S127)&lt;&gt;0),SUM($Q127,$S127),IF(AND(申込書!$AH$4="SKY安心GIGAタブレット",SUM($U127,$W127)&lt;&gt;0),SUM($U127,$W127),"")),"")</f>
        <v/>
      </c>
      <c r="CC127" s="157"/>
      <c r="CD127" s="82"/>
      <c r="CE127" s="80" t="str">
        <f>IF(AND(申込書!$C$98&lt;&gt;"▼プルダウンより選択してください",申込書!$C$98&lt;&gt;"",申込書!$P$98&lt;&gt;"YYYY/MM/DD",$G127&lt;&gt;""),申込書!$P$98,"")</f>
        <v/>
      </c>
      <c r="CF127" s="81" t="str">
        <f>IF(AND(申込書!$C$98&lt;&gt;"▼プルダウンより選択してください",申込書!$C$98&lt;&gt;"",$G127&lt;&gt;""),申込書!$M$98,"")</f>
        <v/>
      </c>
      <c r="CG127" s="81" t="str">
        <f>IF($CE$3&lt;&gt;"コンテンツなし",IF(AND(申込書!$AH$4="GIGAスクールパック",SUM($P127,$R127)&lt;&gt;0),SUM($P127,$R127),IF(AND(申込書!$AH$4="SKY安心GIGAタブレット",SUM($T127,$V127)&lt;&gt;0),SUM($T127,$V127),"")),"")</f>
        <v/>
      </c>
      <c r="CH127" s="81" t="str">
        <f>IF($CE$3&lt;&gt;"コンテンツなし",IF(AND(申込書!$AH$4="GIGAスクールパック",SUM($Q127,$S127)&lt;&gt;0),SUM($Q127,$S127),IF(AND(申込書!$AH$4="SKY安心GIGAタブレット",SUM($U127,$W127)&lt;&gt;0),SUM($U127,$W127),"")),"")</f>
        <v/>
      </c>
      <c r="CI127" s="157"/>
      <c r="CJ127" s="82"/>
      <c r="CK127" s="80" t="str">
        <f>IF(AND(申込書!$C$99&lt;&gt;"▼プルダウンより選択してください",申込書!$C$99&lt;&gt;"",申込書!$P$99&lt;&gt;"YYYY/MM/DD",$G127&lt;&gt;""),申込書!$P$99,"")</f>
        <v/>
      </c>
      <c r="CL127" s="81" t="str">
        <f>IF(AND(申込書!$C$99&lt;&gt;"▼プルダウンより選択してください",申込書!$C$99&lt;&gt;"",$G127&lt;&gt;""),申込書!$M$99,"")</f>
        <v/>
      </c>
      <c r="CM127" s="81" t="str">
        <f>IF($CK$3&lt;&gt;"コンテンツなし",IF(AND(申込書!$AH$4="GIGAスクールパック",SUM($P127,$R127)&lt;&gt;0),SUM($P127,$R127),IF(AND(申込書!$AH$4="SKY安心GIGAタブレット",SUM($T127,$V127)&lt;&gt;0),SUM($T127,$V127),"")),"")</f>
        <v/>
      </c>
      <c r="CN127" s="81" t="str">
        <f>IF($CK$3&lt;&gt;"コンテンツなし",IF(AND(申込書!$AH$4="GIGAスクールパック",SUM($Q127,$S127)&lt;&gt;0),SUM($Q127,$S127),IF(AND(申込書!$AH$4="SKY安心GIGAタブレット",SUM($U127,$W127)&lt;&gt;0),SUM($U127,$W127),"")),"")</f>
        <v/>
      </c>
      <c r="CO127" s="157"/>
      <c r="CP127" s="82"/>
      <c r="CQ127" s="80" t="str">
        <f>IF(AND(申込書!$C$100&lt;&gt;"▼プルダウンより選択してください",申込書!$C$100&lt;&gt;"",申込書!$P$100&lt;&gt;"YYYY/MM/DD",$G127&lt;&gt;""),申込書!$P$100,"")</f>
        <v/>
      </c>
      <c r="CR127" s="81" t="str">
        <f>IF(AND(申込書!$C$100&lt;&gt;"▼プルダウンより選択してください",申込書!$C$100&lt;&gt;"",$G127&lt;&gt;""),申込書!$M$100,"")</f>
        <v/>
      </c>
      <c r="CS127" s="81" t="str">
        <f>IF($CQ$3&lt;&gt;"コンテンツなし",IF(AND(申込書!$AH$4="GIGAスクールパック",SUM($P127,$R127)&lt;&gt;0),SUM($P127,$R127),IF(AND(申込書!$AH$4="SKY安心GIGAタブレット",SUM($T127,$V127)&lt;&gt;0),SUM($T127,$V127),"")),"")</f>
        <v/>
      </c>
      <c r="CT127" s="81" t="str">
        <f>IF($CQ$3&lt;&gt;"コンテンツなし",IF(AND(申込書!$AH$4="GIGAスクールパック",SUM($Q127,$S127)&lt;&gt;0),SUM($Q127,$S127),IF(AND(申込書!$AH$4="SKY安心GIGAタブレット",SUM($U127,$W127)&lt;&gt;0),SUM($U127,$W127),"")),"")</f>
        <v/>
      </c>
      <c r="CU127" s="81"/>
      <c r="CV127" s="82"/>
      <c r="CW127" s="80" t="str">
        <f>IF(AND(申込書!$C$101&lt;&gt;"▼プルダウンより選択してください",申込書!$C$101&lt;&gt;"",申込書!$P$101&lt;&gt;"YYYY/MM/DD",$G127&lt;&gt;""),申込書!$P$101,"")</f>
        <v/>
      </c>
      <c r="CX127" s="81" t="str">
        <f>IF(AND(申込書!$C$101&lt;&gt;"▼プルダウンより選択してください",申込書!$C$101&lt;&gt;"",$G127&lt;&gt;""),申込書!$M$101,"")</f>
        <v/>
      </c>
      <c r="CY127" s="81" t="str">
        <f>IF($CW$3&lt;&gt;"コンテンツなし",IF(AND(申込書!$AH$4="GIGAスクールパック",SUM($P127,$R127)&lt;&gt;0),SUM($P127,$R127),IF(AND(申込書!$AH$4="SKY安心GIGAタブレット",SUM($T127,$V127)&lt;&gt;0),SUM($T127,$V127),"")),"")</f>
        <v/>
      </c>
      <c r="CZ127" s="81" t="str">
        <f>IF($CW$3&lt;&gt;"コンテンツなし",IF(AND(申込書!$AH$4="GIGAスクールパック",SUM($Q127,$S127)&lt;&gt;0),SUM($Q127,$S127),IF(AND(申込書!$AH$4="SKY安心GIGAタブレット",SUM($U127,$W127)&lt;&gt;0),SUM($U127,$W127),"")),"")</f>
        <v/>
      </c>
      <c r="DA127" s="81"/>
      <c r="DB127" s="82"/>
      <c r="DC127" s="80" t="str">
        <f>IF(AND(申込書!$C$102&lt;&gt;"▼プルダウンより選択してください",申込書!$C$102&lt;&gt;"",申込書!$P$102&lt;&gt;"YYYY/MM/DD",$G127&lt;&gt;""),申込書!$P$102,"")</f>
        <v/>
      </c>
      <c r="DD127" s="81" t="str">
        <f>IF(AND(申込書!$C$102&lt;&gt;"▼プルダウンより選択してください",申込書!$C$102&lt;&gt;"",$G127&lt;&gt;""),申込書!$M$102,"")</f>
        <v/>
      </c>
      <c r="DE127" s="81" t="str">
        <f>IF($DC$3&lt;&gt;"コンテンツなし",IF(AND(申込書!$AH$4="GIGAスクールパック",SUM($P127,$R127)&lt;&gt;0),SUM($P127,$R127),IF(AND(申込書!$AH$4="SKY安心GIGAタブレット",SUM($T127,$V127)&lt;&gt;0),SUM($T127,$V127),"")),"")</f>
        <v/>
      </c>
      <c r="DF127" s="81" t="str">
        <f>IF($DC$3&lt;&gt;"コンテンツなし",IF(AND(申込書!$AH$4="GIGAスクールパック",SUM($Q127,$S127)&lt;&gt;0),SUM($Q127,$S127),IF(AND(申込書!$AH$4="SKY安心GIGAタブレット",SUM($U127,$W127)&lt;&gt;0),SUM($U127,$W127),"")),"")</f>
        <v/>
      </c>
      <c r="DG127" s="81"/>
      <c r="DH127" s="82"/>
      <c r="DI127" s="80" t="str">
        <f>IF(AND(申込書!$C$103&lt;&gt;"▼プルダウンより選択してください",申込書!$C$103&lt;&gt;"",申込書!$P$103&lt;&gt;"YYYY/MM/DD",$G127&lt;&gt;""),申込書!$P$103,"")</f>
        <v/>
      </c>
      <c r="DJ127" s="81" t="str">
        <f>IF(AND(申込書!$C$103&lt;&gt;"▼プルダウンより選択してください",申込書!$C$103&lt;&gt;"",$G127&lt;&gt;""),申込書!$M$103,"")</f>
        <v/>
      </c>
      <c r="DK127" s="81" t="str">
        <f>IF($DI$3&lt;&gt;"コンテンツなし",IF(AND(申込書!$AH$4="GIGAスクールパック",SUM($P127,$R127)&lt;&gt;0),SUM($P127,$R127),IF(AND(申込書!$AH$4="SKY安心GIGAタブレット",SUM($T127,$V127)&lt;&gt;0),SUM($T127,$V127),"")),"")</f>
        <v/>
      </c>
      <c r="DL127" s="81" t="str">
        <f>IF($DI$3&lt;&gt;"コンテンツなし",IF(AND(申込書!$AH$4="GIGAスクールパック",SUM($Q127,$S127)&lt;&gt;0),SUM($Q127,$S127),IF(AND(申込書!$AH$4="SKY安心GIGAタブレット",SUM($U127,$W127)&lt;&gt;0),SUM($U127,$W127),"")),"")</f>
        <v/>
      </c>
      <c r="DM127" s="81"/>
      <c r="DN127" s="82"/>
      <c r="DO127" s="80" t="str">
        <f>IF(AND(申込書!$C$104&lt;&gt;"▼プルダウンより選択してください",申込書!$C$104&lt;&gt;"",申込書!$P$104&lt;&gt;"YYYY/MM/DD",$G127&lt;&gt;""),申込書!$P$104,"")</f>
        <v/>
      </c>
      <c r="DP127" s="81" t="str">
        <f>IF(AND(申込書!$C$104&lt;&gt;"▼プルダウンより選択してください",申込書!$C$104&lt;&gt;"",$G127&lt;&gt;""),申込書!$M$104,"")</f>
        <v/>
      </c>
      <c r="DQ127" s="81" t="str">
        <f>IF($DO$3&lt;&gt;"コンテンツなし",IF(AND(申込書!$AH$4="GIGAスクールパック",SUM($P127,$R127)&lt;&gt;0),SUM($P127,$R127),IF(AND(申込書!$AH$4="SKY安心GIGAタブレット",SUM($T127,$V127)&lt;&gt;0),SUM($T127,$V127),"")),"")</f>
        <v/>
      </c>
      <c r="DR127" s="81" t="str">
        <f>IF($DO$3&lt;&gt;"コンテンツなし",IF(AND(申込書!$AH$4="GIGAスクールパック",SUM($Q127,$S127)&lt;&gt;0),SUM($Q127,$S127),IF(AND(申込書!$AH$4="SKY安心GIGAタブレット",SUM($U127,$W127)&lt;&gt;0),SUM($U127,$W127),"")),"")</f>
        <v/>
      </c>
      <c r="DS127" s="81"/>
      <c r="DT127" s="82"/>
      <c r="DU127" s="80" t="str">
        <f>IF(AND(申込書!$C$105&lt;&gt;"▼プルダウンより選択してください",申込書!$C$105&lt;&gt;"",申込書!$P$105&lt;&gt;"YYYY/MM/DD",$G127&lt;&gt;""),申込書!$P$105,"")</f>
        <v/>
      </c>
      <c r="DV127" s="81" t="str">
        <f>IF(AND(申込書!$C$105&lt;&gt;"▼プルダウンより選択してください",申込書!$C$105&lt;&gt;"",$G127&lt;&gt;""),申込書!$M$105,"")</f>
        <v/>
      </c>
      <c r="DW127" s="81" t="str">
        <f>IF($DU$3&lt;&gt;"コンテンツなし",IF(AND(申込書!$AH$4="GIGAスクールパック",SUM($P127,$R127)&lt;&gt;0),SUM($P127,$R127),IF(AND(申込書!$AH$4="SKY安心GIGAタブレット",SUM($T127,$V127)&lt;&gt;0),SUM($T127,$V127),"")),"")</f>
        <v/>
      </c>
      <c r="DX127" s="81" t="str">
        <f>IF($DU$3&lt;&gt;"コンテンツなし",IF(AND(申込書!$AH$4="GIGAスクールパック",SUM($Q127,$S127)&lt;&gt;0),SUM($Q127,$S127),IF(AND(申込書!$AH$4="SKY安心GIGAタブレット",SUM($U127,$W127)&lt;&gt;0),SUM($U127,$W127),"")),"")</f>
        <v/>
      </c>
      <c r="DY127" s="157"/>
      <c r="DZ127" s="82"/>
      <c r="EA127" s="80" t="str">
        <f>IF(AND(申込書!$C$106&lt;&gt;"▼プルダウンより選択してください",申込書!$C$106&lt;&gt;"",申込書!$P$106&lt;&gt;"YYYY/MM/DD",$G127&lt;&gt;""),申込書!$P$106,"")</f>
        <v/>
      </c>
      <c r="EB127" s="81" t="str">
        <f>IF(AND(申込書!$C$106&lt;&gt;"▼プルダウンより選択してください",申込書!$C$106&lt;&gt;"",$G127&lt;&gt;""),申込書!$M$106,"")</f>
        <v/>
      </c>
      <c r="EC127" s="81" t="str">
        <f>IF($EA$3&lt;&gt;"コンテンツなし",IF(AND(申込書!$AH$4="GIGAスクールパック",SUM($P127,$R127)&lt;&gt;0),SUM($P127,$R127),IF(AND(申込書!$AH$4="SKY安心GIGAタブレット",SUM($T127,$V127)&lt;&gt;0),SUM($T127,$V127),"")),"")</f>
        <v/>
      </c>
      <c r="ED127" s="81" t="str">
        <f>IF($EA$3&lt;&gt;"コンテンツなし",IF(AND(申込書!$AH$4="GIGAスクールパック",SUM($Q127,$S127)&lt;&gt;0),SUM($Q127,$S127),IF(AND(申込書!$AH$4="SKY安心GIGAタブレット",SUM($U127,$W127)&lt;&gt;0),SUM($U127,$W127),"")),"")</f>
        <v/>
      </c>
      <c r="EE127" s="157"/>
      <c r="EF127" s="82"/>
      <c r="EG127" s="80" t="str">
        <f>IF(AND(申込書!$C$107&lt;&gt;"▼プルダウンより選択してください",申込書!$C$107&lt;&gt;"",申込書!$P$107&lt;&gt;"YYYY/MM/DD",$G127&lt;&gt;""),申込書!$P$107,"")</f>
        <v/>
      </c>
      <c r="EH127" s="81" t="str">
        <f>IF(AND(申込書!$C$107&lt;&gt;"▼プルダウンより選択してください",申込書!$C$107&lt;&gt;"",$G127&lt;&gt;""),申込書!$M$107,"")</f>
        <v/>
      </c>
      <c r="EI127" s="81" t="str">
        <f>IF($EG$3&lt;&gt;"コンテンツなし",IF(AND(申込書!$AH$4="GIGAスクールパック",SUM($P127,$R127)&lt;&gt;0),SUM($P127,$R127),IF(AND(申込書!$AH$4="SKY安心GIGAタブレット",SUM($T127,$V127)&lt;&gt;0),SUM($T127,$V127),"")),"")</f>
        <v/>
      </c>
      <c r="EJ127" s="81" t="str">
        <f>IF($EG$3&lt;&gt;"コンテンツなし",IF(AND(申込書!$AH$4="GIGAスクールパック",SUM($Q127,$S127)&lt;&gt;0),SUM($Q127,$S127),IF(AND(申込書!$AH$4="SKY安心GIGAタブレット",SUM($U127,$W127)&lt;&gt;0),SUM($U127,$W127),"")),"")</f>
        <v/>
      </c>
      <c r="EK127" s="157"/>
      <c r="EL127" s="82"/>
      <c r="EM127" s="80" t="str">
        <f>IF(AND(申込書!$C$108&lt;&gt;"▼プルダウンより選択してください",申込書!$C$108&lt;&gt;"",申込書!$P$108&lt;&gt;"YYYY/MM/DD",$G127&lt;&gt;""),申込書!$P$108,"")</f>
        <v/>
      </c>
      <c r="EN127" s="81" t="str">
        <f>IF(AND(申込書!$C$108&lt;&gt;"▼プルダウンより選択してください",申込書!$C$108&lt;&gt;"",$G127&lt;&gt;""),申込書!$M$108,"")</f>
        <v/>
      </c>
      <c r="EO127" s="81" t="str">
        <f>IF($EM$3&lt;&gt;"コンテンツなし",IF(AND(申込書!$AH$4="GIGAスクールパック",SUM($P127,$R127)&lt;&gt;0),SUM($P127,$R127),IF(AND(申込書!$AH$4="SKY安心GIGAタブレット",SUM($T127,$V127)&lt;&gt;0),SUM($T127,$V127),"")),"")</f>
        <v/>
      </c>
      <c r="EP127" s="81" t="str">
        <f>IF($EM$3&lt;&gt;"コンテンツなし",IF(AND(申込書!$AH$4="GIGAスクールパック",SUM($Q127,$S127)&lt;&gt;0),SUM($Q127,$S127),IF(AND(申込書!$AH$4="SKY安心GIGAタブレット",SUM($U127,$W127)&lt;&gt;0),SUM($U127,$W127),"")),"")</f>
        <v/>
      </c>
      <c r="EQ127" s="157"/>
      <c r="ER127" s="82"/>
      <c r="ES127" s="80" t="str">
        <f>IF(AND(申込書!$C$109&lt;&gt;"▼プルダウンより選択してください",申込書!$C$109&lt;&gt;"",申込書!$P$109&lt;&gt;"YYYY/MM/DD",$G127&lt;&gt;""),申込書!$P$109,"")</f>
        <v/>
      </c>
      <c r="ET127" s="81" t="str">
        <f>IF(AND(申込書!$C$109&lt;&gt;"▼プルダウンより選択してください",申込書!$C$109&lt;&gt;"",$G127&lt;&gt;""),申込書!$M$109,"")</f>
        <v/>
      </c>
      <c r="EU127" s="81" t="str">
        <f>IF($ES$3&lt;&gt;"コンテンツなし",IF(AND(申込書!$AH$4="GIGAスクールパック",SUM($P127,$R127)&lt;&gt;0),SUM($P127,$R127),IF(AND(申込書!$AH$4="SKY安心GIGAタブレット",SUM($T127,$V127)&lt;&gt;0),SUM($T127,$V127),"")),"")</f>
        <v/>
      </c>
      <c r="EV127" s="81" t="str">
        <f>IF($ES$3&lt;&gt;"コンテンツなし",IF(AND(申込書!$AH$4="GIGAスクールパック",SUM($Q127,$S127)&lt;&gt;0),SUM($Q127,$S127),IF(AND(申込書!$AH$4="SKY安心GIGAタブレット",SUM($U127,$W127)&lt;&gt;0),SUM($U127,$W127),"")),"")</f>
        <v/>
      </c>
      <c r="EW127" s="157"/>
      <c r="EX127" s="82"/>
      <c r="EY127" s="80" t="str">
        <f>IF(AND(申込書!$C$110&lt;&gt;"▼プルダウンより選択してください",申込書!$C$110&lt;&gt;"",申込書!$P$110&lt;&gt;"YYYY/MM/DD",$G127&lt;&gt;""),申込書!$P$110,"")</f>
        <v/>
      </c>
      <c r="EZ127" s="81" t="str">
        <f>IF(AND(申込書!$C$110&lt;&gt;"▼プルダウンより選択してください",申込書!$C$110&lt;&gt;"",$G127&lt;&gt;""),申込書!$M$110,"")</f>
        <v/>
      </c>
      <c r="FA127" s="81" t="str">
        <f>IF($EY$3&lt;&gt;"コンテンツなし",IF(AND(申込書!$AH$4="GIGAスクールパック",SUM($P127,$R127)&lt;&gt;0),SUM($P127,$R127),IF(AND(申込書!$AH$4="SKY安心GIGAタブレット",SUM($T127,$V127)&lt;&gt;0),SUM($T127,$V127),"")),"")</f>
        <v/>
      </c>
      <c r="FB127" s="81" t="str">
        <f>IF($EY$3&lt;&gt;"コンテンツなし",IF(AND(申込書!$AH$4="GIGAスクールパック",SUM($Q127,$S127)&lt;&gt;0),SUM($Q127,$S127),IF(AND(申込書!$AH$4="SKY安心GIGAタブレット",SUM($U127,$W127)&lt;&gt;0),SUM($U127,$W127),"")),"")</f>
        <v/>
      </c>
      <c r="FC127" s="157"/>
      <c r="FD127" s="82"/>
      <c r="FE127" s="80" t="str">
        <f>IF(AND(申込書!$C$111&lt;&gt;"▼プルダウンより選択してください",申込書!$C$111&lt;&gt;"",申込書!$P$111&lt;&gt;"YYYY/MM/DD",$G127&lt;&gt;""),申込書!$P$111,"")</f>
        <v/>
      </c>
      <c r="FF127" s="81" t="str">
        <f>IF(AND(申込書!$C$111&lt;&gt;"▼プルダウンより選択してください",申込書!$C$111&lt;&gt;"",$G127&lt;&gt;""),申込書!$M$111,"")</f>
        <v/>
      </c>
      <c r="FG127" s="81" t="str">
        <f>IF($FE$3&lt;&gt;"コンテンツなし",IF(AND(申込書!$AH$4="GIGAスクールパック",SUM($P127,$R127)&lt;&gt;0),SUM($P127,$R127),IF(AND(申込書!$AH$4="SKY安心GIGAタブレット",SUM($T127,$V127)&lt;&gt;0),SUM($T127,$V127),"")),"")</f>
        <v/>
      </c>
      <c r="FH127" s="81" t="str">
        <f>IF($FE$3&lt;&gt;"コンテンツなし",IF(AND(申込書!$AH$4="GIGAスクールパック",SUM($Q127,$S127)&lt;&gt;0),SUM($Q127,$S127),IF(AND(申込書!$AH$4="SKY安心GIGAタブレット",SUM($U127,$W127)&lt;&gt;0),SUM($U127,$W127),"")),"")</f>
        <v/>
      </c>
      <c r="FI127" s="157"/>
      <c r="FJ127" s="82"/>
      <c r="FK127" s="80" t="str">
        <f>IF(AND(申込書!$C$112&lt;&gt;"▼プルダウンより選択してください",申込書!$C$112&lt;&gt;"",申込書!$P$112&lt;&gt;"YYYY/MM/DD",$G127&lt;&gt;""),申込書!$P$112,"")</f>
        <v/>
      </c>
      <c r="FL127" s="81" t="str">
        <f>IF(AND(申込書!$C$112&lt;&gt;"▼プルダウンより選択してください",申込書!$C$112&lt;&gt;"",$G127&lt;&gt;""),申込書!$M$112,"")</f>
        <v/>
      </c>
      <c r="FM127" s="81" t="str">
        <f>IF($FK$3&lt;&gt;"コンテンツなし",IF(AND(申込書!$AH$4="GIGAスクールパック",SUM($P127,$R127)&lt;&gt;0),SUM($P127,$R127),IF(AND(申込書!$AH$4="SKY安心GIGAタブレット",SUM($T127,$V127)&lt;&gt;0),SUM($T127,$V127),"")),"")</f>
        <v/>
      </c>
      <c r="FN127" s="81" t="str">
        <f>IF($FK$3&lt;&gt;"コンテンツなし",IF(AND(申込書!$AH$4="GIGAスクールパック",SUM($Q127,$S127)&lt;&gt;0),SUM($Q127,$S127),IF(AND(申込書!$AH$4="SKY安心GIGAタブレット",SUM($U127,$W127)&lt;&gt;0),SUM($U127,$W127),"")),"")</f>
        <v/>
      </c>
      <c r="FO127" s="157"/>
      <c r="FP127" s="82"/>
      <c r="FQ127" s="80" t="str">
        <f>IF(AND(申込書!$C$113&lt;&gt;"▼プルダウンより選択してください",申込書!$C$113&lt;&gt;"",申込書!$P$113&lt;&gt;"YYYY/MM/DD",$G127&lt;&gt;""),申込書!$P$113,"")</f>
        <v/>
      </c>
      <c r="FR127" s="81" t="str">
        <f>IF(AND(申込書!$C$113&lt;&gt;"▼プルダウンより選択してください",申込書!$C$113&lt;&gt;"",$G127&lt;&gt;""),申込書!$M$113,"")</f>
        <v/>
      </c>
      <c r="FS127" s="81" t="str">
        <f>IF($FQ$3&lt;&gt;"コンテンツなし",IF(AND(申込書!$AH$4="GIGAスクールパック",SUM($P127,$R127)&lt;&gt;0),SUM($P127,$R127),IF(AND(申込書!$AH$4="SKY安心GIGAタブレット",SUM($T127,$V127)&lt;&gt;0),SUM($T127,$V127),"")),"")</f>
        <v/>
      </c>
      <c r="FT127" s="81" t="str">
        <f>IF($FQ$3&lt;&gt;"コンテンツなし",IF(AND(申込書!$AH$4="GIGAスクールパック",SUM($Q127,$S127)&lt;&gt;0),SUM($Q127,$S127),IF(AND(申込書!$AH$4="SKY安心GIGAタブレット",SUM($U127,$W127)&lt;&gt;0),SUM($U127,$W127),"")),"")</f>
        <v/>
      </c>
      <c r="FU127" s="157"/>
      <c r="FV127" s="82"/>
      <c r="FW127" s="80" t="str">
        <f>IF(AND(申込書!$C$114&lt;&gt;"▼プルダウンより選択してください",申込書!$C$114&lt;&gt;"",申込書!$P$114&lt;&gt;"YYYY/MM/DD",$G127&lt;&gt;""),申込書!$P$114,"")</f>
        <v/>
      </c>
      <c r="FX127" s="81" t="str">
        <f>IF(AND(申込書!$C$114&lt;&gt;"▼プルダウンより選択してください",申込書!$C$114&lt;&gt;"",$G127&lt;&gt;""),申込書!$M$114,"")</f>
        <v/>
      </c>
      <c r="FY127" s="81" t="str">
        <f>IF($FW$3&lt;&gt;"コンテンツなし",IF(AND(申込書!$AH$4="GIGAスクールパック",SUM($P127,$R127)&lt;&gt;0),SUM($P127,$R127),IF(AND(申込書!$AH$4="SKY安心GIGAタブレット",SUM($T127,$V127)&lt;&gt;0),SUM($T127,$V127),"")),"")</f>
        <v/>
      </c>
      <c r="FZ127" s="81" t="str">
        <f>IF($FW$3&lt;&gt;"コンテンツなし",IF(AND(申込書!$AH$4="GIGAスクールパック",SUM($Q127,$S127)&lt;&gt;0),SUM($Q127,$S127),IF(AND(申込書!$AH$4="SKY安心GIGAタブレット",SUM($U127,$W127)&lt;&gt;0),SUM($U127,$W127),"")),"")</f>
        <v/>
      </c>
      <c r="GA127" s="157"/>
      <c r="GB127" s="82"/>
      <c r="GC127" s="80" t="str">
        <f>IF(AND(申込書!$C$115&lt;&gt;"▼プルダウンより選択してください",申込書!$C$115&lt;&gt;"",申込書!$P$115&lt;&gt;"YYYY/MM/DD",$G127&lt;&gt;""),申込書!$P$115,"")</f>
        <v/>
      </c>
      <c r="GD127" s="81" t="str">
        <f>IF(AND(申込書!$C$115&lt;&gt;"▼プルダウンより選択してください",申込書!$C$115&lt;&gt;"",$G127&lt;&gt;""),申込書!$M$115,"")</f>
        <v/>
      </c>
      <c r="GE127" s="81" t="str">
        <f>IF($GC$3&lt;&gt;"コンテンツなし",IF(AND(申込書!$AH$4="GIGAスクールパック",SUM($P127,$R127)&lt;&gt;0),SUM($P127,$R127),IF(AND(申込書!$AH$4="SKY安心GIGAタブレット",SUM($T127,$V127)&lt;&gt;0),SUM($T127,$V127),"")),"")</f>
        <v/>
      </c>
      <c r="GF127" s="81" t="str">
        <f>IF($GC$3&lt;&gt;"コンテンツなし",IF(AND(申込書!$AH$4="GIGAスクールパック",SUM($Q127,$S127)&lt;&gt;0),SUM($Q127,$S127),IF(AND(申込書!$AH$4="SKY安心GIGAタブレット",SUM($U127,$W127)&lt;&gt;0),SUM($U127,$W127),"")),"")</f>
        <v/>
      </c>
      <c r="GG127" s="157"/>
      <c r="GH127" s="82"/>
      <c r="GI127" s="80" t="str">
        <f>IF(AND(申込書!$C$116&lt;&gt;"▼プルダウンより選択してください",申込書!$C$116&lt;&gt;"",申込書!$P$116&lt;&gt;"YYYY/MM/DD",$G127&lt;&gt;""),申込書!$P$116,"")</f>
        <v/>
      </c>
      <c r="GJ127" s="81" t="str">
        <f>IF(AND(申込書!$C$116&lt;&gt;"▼プルダウンより選択してください",申込書!$C$116&lt;&gt;"",$G127&lt;&gt;""),申込書!$M$116,"")</f>
        <v/>
      </c>
      <c r="GK127" s="81" t="str">
        <f>IF($GI$3&lt;&gt;"コンテンツなし",IF(AND(申込書!$AH$4="GIGAスクールパック",SUM($P127,$R127)&lt;&gt;0),SUM($P127,$R127),IF(AND(申込書!$AH$4="SKY安心GIGAタブレット",SUM($T127,$V127)&lt;&gt;0),SUM($T127,$V127),"")),"")</f>
        <v/>
      </c>
      <c r="GL127" s="81" t="str">
        <f>IF($GI$3&lt;&gt;"コンテンツなし",IF(AND(申込書!$AH$4="GIGAスクールパック",SUM($Q127,$S127)&lt;&gt;0),SUM($Q127,$S127),IF(AND(申込書!$AH$4="SKY安心GIGAタブレット",SUM($U127,$W127)&lt;&gt;0),SUM($U127,$W127),"")),"")</f>
        <v/>
      </c>
      <c r="GM127" s="157"/>
      <c r="GN127" s="82"/>
      <c r="GO127" s="80" t="str">
        <f>IF(AND(申込書!$C$117&lt;&gt;"▼プルダウンより選択してください",申込書!$C$117&lt;&gt;"",申込書!$P$117&lt;&gt;"YYYY/MM/DD",$G127&lt;&gt;""),申込書!$P$117,"")</f>
        <v/>
      </c>
      <c r="GP127" s="81" t="str">
        <f>IF(AND(申込書!$C$117&lt;&gt;"▼プルダウンより選択してください",申込書!$C$117&lt;&gt;"",$G127&lt;&gt;""),申込書!$M$117,"")</f>
        <v/>
      </c>
      <c r="GQ127" s="81" t="str">
        <f>IF($GO$3&lt;&gt;"コンテンツなし",IF(AND(申込書!$AH$4="GIGAスクールパック",SUM($P127,$R127)&lt;&gt;0),SUM($P127,$R127),IF(AND(申込書!$AH$4="SKY安心GIGAタブレット",SUM($T127,$V127)&lt;&gt;0),SUM($T127,$V127),"")),"")</f>
        <v/>
      </c>
      <c r="GR127" s="81" t="str">
        <f>IF($GO$3&lt;&gt;"コンテンツなし",IF(AND(申込書!$AH$4="GIGAスクールパック",SUM($Q127,$S127)&lt;&gt;0),SUM($Q127,$S127),IF(AND(申込書!$AH$4="SKY安心GIGAタブレット",SUM($U127,$W127)&lt;&gt;0),SUM($U127,$W127),"")),"")</f>
        <v/>
      </c>
      <c r="GS127" s="157"/>
      <c r="GT127" s="82"/>
      <c r="GU127" s="80" t="str">
        <f>IF(AND(申込書!$C$118&lt;&gt;"▼プルダウンより選択してください",申込書!$C$118&lt;&gt;"",申込書!$P$118&lt;&gt;"YYYY/MM/DD",$G127&lt;&gt;""),申込書!$P$118,"")</f>
        <v/>
      </c>
      <c r="GV127" s="81" t="str">
        <f>IF(AND(申込書!$C$118&lt;&gt;"▼プルダウンより選択してください",申込書!$C$118&lt;&gt;"",$G127&lt;&gt;""),申込書!$M$118,"")</f>
        <v/>
      </c>
      <c r="GW127" s="81" t="str">
        <f>IF($GU$3&lt;&gt;"コンテンツなし",IF(AND(申込書!$AH$4="GIGAスクールパック",SUM($P127,$R127)&lt;&gt;0),SUM($P127,$R127),IF(AND(申込書!$AH$4="SKY安心GIGAタブレット",SUM($T127,$V127)&lt;&gt;0),SUM($T127,$V127),"")),"")</f>
        <v/>
      </c>
      <c r="GX127" s="81" t="str">
        <f>IF($GU$3&lt;&gt;"コンテンツなし",IF(AND(申込書!$AH$4="GIGAスクールパック",SUM($Q127,$S127)&lt;&gt;0),SUM($Q127,$S127),IF(AND(申込書!$AH$4="SKY安心GIGAタブレット",SUM($U127,$W127)&lt;&gt;0),SUM($U127,$W127),"")),"")</f>
        <v/>
      </c>
      <c r="GY127" s="157"/>
      <c r="GZ127" s="82"/>
      <c r="HA127" s="80" t="str">
        <f>IF(AND(申込書!$C$119&lt;&gt;"▼プルダウンより選択してください",申込書!$C$119&lt;&gt;"",申込書!$P$119&lt;&gt;"YYYY/MM/DD",$G127&lt;&gt;""),申込書!$P$119,"")</f>
        <v/>
      </c>
      <c r="HB127" s="81" t="str">
        <f>IF(AND(申込書!$C$119&lt;&gt;"▼プルダウンより選択してください",申込書!$C$119&lt;&gt;"",$G127&lt;&gt;""),申込書!$M$119,"")</f>
        <v/>
      </c>
      <c r="HC127" s="81" t="str">
        <f>IF($HA$3&lt;&gt;"コンテンツなし",IF(AND(申込書!$AH$4="GIGAスクールパック",SUM($P127,$R127)&lt;&gt;0),SUM($P127,$R127),IF(AND(申込書!$AH$4="SKY安心GIGAタブレット",SUM($T127,$V127)&lt;&gt;0),SUM($T127,$V127),"")),"")</f>
        <v/>
      </c>
      <c r="HD127" s="81" t="str">
        <f>IF($HA$3&lt;&gt;"コンテンツなし",IF(AND(申込書!$AH$4="GIGAスクールパック",SUM($Q127,$S127)&lt;&gt;0),SUM($Q127,$S127),IF(AND(申込書!$AH$4="SKY安心GIGAタブレット",SUM($U127,$W127)&lt;&gt;0),SUM($U127,$W127),"")),"")</f>
        <v/>
      </c>
      <c r="HE127" s="157"/>
      <c r="HF127" s="82"/>
      <c r="HG127" s="83"/>
    </row>
    <row r="128" spans="2:215" ht="26.85" customHeight="1">
      <c r="B128" s="62">
        <f t="shared" si="1"/>
        <v>123</v>
      </c>
      <c r="C128" s="63"/>
      <c r="D128" s="64"/>
      <c r="E128" s="207"/>
      <c r="F128" s="65"/>
      <c r="G128" s="66"/>
      <c r="H128" s="67"/>
      <c r="I128" s="68"/>
      <c r="J128" s="69"/>
      <c r="K128" s="70"/>
      <c r="L128" s="71"/>
      <c r="M128" s="72"/>
      <c r="N128" s="73"/>
      <c r="O128" s="74"/>
      <c r="P128" s="179"/>
      <c r="Q128" s="180"/>
      <c r="R128" s="180"/>
      <c r="S128" s="181"/>
      <c r="T128" s="179"/>
      <c r="U128" s="180"/>
      <c r="V128" s="182"/>
      <c r="W128" s="181"/>
      <c r="X128" s="75"/>
      <c r="Y128" s="76"/>
      <c r="Z128" s="77"/>
      <c r="AA128" s="78"/>
      <c r="AB128" s="79"/>
      <c r="AC128" s="79"/>
      <c r="AD128" s="79"/>
      <c r="AE128" s="77"/>
      <c r="AF128" s="139"/>
      <c r="AG128" s="139"/>
      <c r="AH128" s="139"/>
      <c r="AI128" s="80" t="str">
        <f>IF(AND(申込書!$C$90&lt;&gt;"▼プルダウンより選択してください",申込書!$C$90&lt;&gt;"",申込書!$P$90&lt;&gt;"YYYY/MM/DD",$G128&lt;&gt;""),申込書!$P$90,"")</f>
        <v/>
      </c>
      <c r="AJ128" s="81" t="str">
        <f>IF(AND(申込書!$C$90&lt;&gt;"▼プルダウンより選択してください",申込書!$C$90&lt;&gt;"",$G128&lt;&gt;""),申込書!$M$90,"")</f>
        <v/>
      </c>
      <c r="AK128" s="81" t="str">
        <f>IF($AI$3&lt;&gt;"コンテンツなし",IF(AND(申込書!$AH$4="GIGAスクールパック",SUM($P128,$R128)&lt;&gt;0),SUM($P128,$R128),IF(AND(申込書!$AH$4="SKY安心GIGAタブレット",SUM($T128,$V128)&lt;&gt;0),SUM($T128,$V128),"")),"")</f>
        <v/>
      </c>
      <c r="AL128" s="81" t="str">
        <f>IF($AI$3&lt;&gt;"コンテンツなし",IF(AND(申込書!$AH$4="GIGAスクールパック",SUM($Q128,$S128)&lt;&gt;0),SUM($Q128,$S128),IF(AND(申込書!$AH$4="SKY安心GIGAタブレット",SUM($U128,$W128)&lt;&gt;0),SUM($U128,$W128),"")),"")</f>
        <v/>
      </c>
      <c r="AM128" s="157"/>
      <c r="AN128" s="82"/>
      <c r="AO128" s="80" t="str">
        <f>IF(AND(申込書!$C$91&lt;&gt;"▼プルダウンより選択してください",申込書!$C$91&lt;&gt;"",申込書!$P$91&lt;&gt;"YYYY/MM/DD",$G128&lt;&gt;""),申込書!$P$91,"")</f>
        <v/>
      </c>
      <c r="AP128" s="81" t="str">
        <f>IF(AND(申込書!$C$91&lt;&gt;"▼プルダウンより選択してください",申込書!$C$91&lt;&gt;"",$G128&lt;&gt;""),申込書!$M$91,"")</f>
        <v/>
      </c>
      <c r="AQ128" s="81" t="str">
        <f>IF($AO$3&lt;&gt;"コンテンツなし",IF(AND(申込書!$AH$4="GIGAスクールパック",SUM($P128,$R128)&lt;&gt;0),SUM($P128,$R128),IF(AND(申込書!$AH$4="SKY安心GIGAタブレット",SUM($T128,$V128)&lt;&gt;0),SUM($T128,$V128),"")),"")</f>
        <v/>
      </c>
      <c r="AR128" s="81" t="str">
        <f>IF($AO$3&lt;&gt;"コンテンツなし",IF(AND(申込書!$AH$4="GIGAスクールパック",SUM($Q128,$S128)&lt;&gt;0),SUM($Q128,$S128),IF(AND(申込書!$AH$4="SKY安心GIGAタブレット",SUM($U128,$W128)&lt;&gt;0),SUM($U128,$W128),"")),"")</f>
        <v/>
      </c>
      <c r="AS128" s="157"/>
      <c r="AT128" s="82"/>
      <c r="AU128" s="80" t="str">
        <f>IF(AND(申込書!$C$92&lt;&gt;"▼プルダウンより選択してください",申込書!$C$92&lt;&gt;"",申込書!$P$92&lt;&gt;"YYYY/MM/DD",$G128&lt;&gt;""),申込書!$P$92,"")</f>
        <v/>
      </c>
      <c r="AV128" s="81" t="str">
        <f>IF(AND(申込書!$C$92&lt;&gt;"▼プルダウンより選択してください",申込書!$C$92&lt;&gt;"",$G128&lt;&gt;""),申込書!$M$92,"")</f>
        <v/>
      </c>
      <c r="AW128" s="81" t="str">
        <f>IF($AU$3&lt;&gt;"コンテンツなし",IF(AND(申込書!$AH$4="GIGAスクールパック",SUM($P128,$R128)&lt;&gt;0),SUM($P128,$R128),IF(AND(申込書!$AH$4="SKY安心GIGAタブレット",SUM($T128,$V128)&lt;&gt;0),SUM($T128,$V128),"")),"")</f>
        <v/>
      </c>
      <c r="AX128" s="81" t="str">
        <f>IF($AU$3&lt;&gt;"コンテンツなし",IF(AND(申込書!$AH$4="GIGAスクールパック",SUM($Q128,$S128)&lt;&gt;0),SUM($Q128,$S128),IF(AND(申込書!$AH$4="SKY安心GIGAタブレット",SUM($U128,$W128)&lt;&gt;0),SUM($U128,$W128),"")),"")</f>
        <v/>
      </c>
      <c r="AY128" s="157"/>
      <c r="AZ128" s="82"/>
      <c r="BA128" s="80" t="str">
        <f>IF(AND(申込書!$C$93&lt;&gt;"▼プルダウンより選択してください",申込書!$C$93&lt;&gt;"",申込書!$P$93&lt;&gt;"YYYY/MM/DD",$G128&lt;&gt;""),申込書!$P$93,"")</f>
        <v/>
      </c>
      <c r="BB128" s="81" t="str">
        <f>IF(AND(申込書!$C$93&lt;&gt;"▼プルダウンより選択してください",申込書!$C$93&lt;&gt;"",申込書!$M$93&gt;=1,$G128&lt;&gt;""),申込書!$M$93,"")</f>
        <v/>
      </c>
      <c r="BC128" s="81" t="str">
        <f>IF($BA$3&lt;&gt;"コンテンツなし",IF(AND(申込書!$AH$4="GIGAスクールパック",SUM($P128,$R128)&lt;&gt;0),SUM($P128,$R128),IF(AND(申込書!$AH$4="SKY安心GIGAタブレット",SUM($T128,$V128)&lt;&gt;0),SUM($T128,$V128),"")),"")</f>
        <v/>
      </c>
      <c r="BD128" s="81" t="str">
        <f>IF($BA$3&lt;&gt;"コンテンツなし",IF(AND(申込書!$AH$4="GIGAスクールパック",SUM($Q128,$S128)&lt;&gt;0),SUM($Q128,$S128),IF(AND(申込書!$AH$4="SKY安心GIGAタブレット",SUM($U128,$W128)&lt;&gt;0),SUM($U128,$W128),"")),"")</f>
        <v/>
      </c>
      <c r="BE128" s="157"/>
      <c r="BF128" s="82"/>
      <c r="BG128" s="80" t="str">
        <f>IF(AND(申込書!$C$94&lt;&gt;"▼プルダウンより選択してください",申込書!$C$94&lt;&gt;"",申込書!$P$94&lt;&gt;"YYYY/MM/DD",$G128&lt;&gt;""),申込書!$P$94,"")</f>
        <v/>
      </c>
      <c r="BH128" s="81" t="str">
        <f>IF(AND(申込書!$C$94&lt;&gt;"▼プルダウンより選択してください",申込書!$C$94&lt;&gt;"",$G128&lt;&gt;""),申込書!$M$94,"")</f>
        <v/>
      </c>
      <c r="BI128" s="81" t="str">
        <f>IF($BG$3&lt;&gt;"コンテンツなし",IF(AND(申込書!$AH$4="GIGAスクールパック",SUM($P128,$R128)&lt;&gt;0),SUM($P128,$R128),IF(AND(申込書!$AH$4="SKY安心GIGAタブレット",SUM($T128,$V128)&lt;&gt;0),SUM($T128,$V128),"")),"")</f>
        <v/>
      </c>
      <c r="BJ128" s="81" t="str">
        <f>IF($BG$3&lt;&gt;"コンテンツなし",IF(AND(申込書!$AH$4="GIGAスクールパック",SUM($Q128,$S128)&lt;&gt;0),SUM($Q128,$S128),IF(AND(申込書!$AH$4="SKY安心GIGAタブレット",SUM($U128,$W128)&lt;&gt;0),SUM($U128,$W128),"")),"")</f>
        <v/>
      </c>
      <c r="BK128" s="157"/>
      <c r="BL128" s="82"/>
      <c r="BM128" s="80" t="str">
        <f>IF(AND(申込書!$C$95&lt;&gt;"▼プルダウンより選択してください",申込書!$C$95&lt;&gt;"",申込書!$P$95&lt;&gt;"YYYY/MM/DD",$G128&lt;&gt;""),申込書!$P$95,"")</f>
        <v/>
      </c>
      <c r="BN128" s="81" t="str">
        <f>IF(AND(申込書!$C$95&lt;&gt;"▼プルダウンより選択してください",申込書!$C$95&lt;&gt;"",$G128&lt;&gt;""),申込書!$M$95,"")</f>
        <v/>
      </c>
      <c r="BO128" s="81" t="str">
        <f>IF($BM$3&lt;&gt;"コンテンツなし",IF(AND(申込書!$AH$4="GIGAスクールパック",SUM($P128,$R128)&lt;&gt;0),SUM($P128,$R128),IF(AND(申込書!$AH$4="SKY安心GIGAタブレット",SUM($T128,$V128)&lt;&gt;0),SUM($T128,$V128),"")),"")</f>
        <v/>
      </c>
      <c r="BP128" s="81" t="str">
        <f>IF($BM$3&lt;&gt;"コンテンツなし",IF(AND(申込書!$AH$4="GIGAスクールパック",SUM($Q128,$S128)&lt;&gt;0),SUM($Q128,$S128),IF(AND(申込書!$AH$4="SKY安心GIGAタブレット",SUM($U128,$W128)&lt;&gt;0),SUM($U128,$W128),"")),"")</f>
        <v/>
      </c>
      <c r="BQ128" s="157"/>
      <c r="BR128" s="82"/>
      <c r="BS128" s="80" t="str">
        <f>IF(AND(申込書!$C$96&lt;&gt;"▼プルダウンより選択してください",申込書!$C$96&lt;&gt;"",申込書!$P$96&lt;&gt;"YYYY/MM/DD",$G128&lt;&gt;""),申込書!$P$96,"")</f>
        <v/>
      </c>
      <c r="BT128" s="81" t="str">
        <f>IF(AND(申込書!$C$96&lt;&gt;"▼プルダウンより選択してください",申込書!$C$96&lt;&gt;"",$G128&lt;&gt;""),申込書!$M$96,"")</f>
        <v/>
      </c>
      <c r="BU128" s="81" t="str">
        <f>IF($BS$3&lt;&gt;"コンテンツなし",IF(AND(申込書!$AH$4="GIGAスクールパック",SUM($P128,$R128)&lt;&gt;0),SUM($P128,$R128),IF(AND(申込書!$AH$4="SKY安心GIGAタブレット",SUM($T128,$V128)&lt;&gt;0),SUM($T128,$V128),"")),"")</f>
        <v/>
      </c>
      <c r="BV128" s="81" t="str">
        <f>IF($BS$3&lt;&gt;"コンテンツなし",IF(AND(申込書!$AH$4="GIGAスクールパック",SUM($Q128,$S128)&lt;&gt;0),SUM($Q128,$S128),IF(AND(申込書!$AH$4="SKY安心GIGAタブレット",SUM($U128,$W128)&lt;&gt;0),SUM($U128,$W128),"")),"")</f>
        <v/>
      </c>
      <c r="BW128" s="157"/>
      <c r="BX128" s="82"/>
      <c r="BY128" s="80" t="str">
        <f>IF(AND(申込書!$C$97&lt;&gt;"▼プルダウンより選択してください",申込書!$C$97&lt;&gt;"",申込書!$P$97&lt;&gt;"YYYY/MM/DD",$G128&lt;&gt;""),申込書!$P$97,"")</f>
        <v/>
      </c>
      <c r="BZ128" s="81" t="str">
        <f>IF(AND(申込書!$C$97&lt;&gt;"▼プルダウンより選択してください",申込書!$C$97&lt;&gt;"",$G128&lt;&gt;""),申込書!$M$97,"")</f>
        <v/>
      </c>
      <c r="CA128" s="81" t="str">
        <f>IF($BY$3&lt;&gt;"コンテンツなし",IF(AND(申込書!$AH$4="GIGAスクールパック",SUM($P128,$R128)&lt;&gt;0),SUM($P128,$R128),IF(AND(申込書!$AH$4="SKY安心GIGAタブレット",SUM($T128,$V128)&lt;&gt;0),SUM($T128,$V128),"")),"")</f>
        <v/>
      </c>
      <c r="CB128" s="81" t="str">
        <f>IF($BY$3&lt;&gt;"コンテンツなし",IF(AND(申込書!$AH$4="GIGAスクールパック",SUM($Q128,$S128)&lt;&gt;0),SUM($Q128,$S128),IF(AND(申込書!$AH$4="SKY安心GIGAタブレット",SUM($U128,$W128)&lt;&gt;0),SUM($U128,$W128),"")),"")</f>
        <v/>
      </c>
      <c r="CC128" s="157"/>
      <c r="CD128" s="82"/>
      <c r="CE128" s="80" t="str">
        <f>IF(AND(申込書!$C$98&lt;&gt;"▼プルダウンより選択してください",申込書!$C$98&lt;&gt;"",申込書!$P$98&lt;&gt;"YYYY/MM/DD",$G128&lt;&gt;""),申込書!$P$98,"")</f>
        <v/>
      </c>
      <c r="CF128" s="81" t="str">
        <f>IF(AND(申込書!$C$98&lt;&gt;"▼プルダウンより選択してください",申込書!$C$98&lt;&gt;"",$G128&lt;&gt;""),申込書!$M$98,"")</f>
        <v/>
      </c>
      <c r="CG128" s="81" t="str">
        <f>IF($CE$3&lt;&gt;"コンテンツなし",IF(AND(申込書!$AH$4="GIGAスクールパック",SUM($P128,$R128)&lt;&gt;0),SUM($P128,$R128),IF(AND(申込書!$AH$4="SKY安心GIGAタブレット",SUM($T128,$V128)&lt;&gt;0),SUM($T128,$V128),"")),"")</f>
        <v/>
      </c>
      <c r="CH128" s="81" t="str">
        <f>IF($CE$3&lt;&gt;"コンテンツなし",IF(AND(申込書!$AH$4="GIGAスクールパック",SUM($Q128,$S128)&lt;&gt;0),SUM($Q128,$S128),IF(AND(申込書!$AH$4="SKY安心GIGAタブレット",SUM($U128,$W128)&lt;&gt;0),SUM($U128,$W128),"")),"")</f>
        <v/>
      </c>
      <c r="CI128" s="157"/>
      <c r="CJ128" s="82"/>
      <c r="CK128" s="80" t="str">
        <f>IF(AND(申込書!$C$99&lt;&gt;"▼プルダウンより選択してください",申込書!$C$99&lt;&gt;"",申込書!$P$99&lt;&gt;"YYYY/MM/DD",$G128&lt;&gt;""),申込書!$P$99,"")</f>
        <v/>
      </c>
      <c r="CL128" s="81" t="str">
        <f>IF(AND(申込書!$C$99&lt;&gt;"▼プルダウンより選択してください",申込書!$C$99&lt;&gt;"",$G128&lt;&gt;""),申込書!$M$99,"")</f>
        <v/>
      </c>
      <c r="CM128" s="81" t="str">
        <f>IF($CK$3&lt;&gt;"コンテンツなし",IF(AND(申込書!$AH$4="GIGAスクールパック",SUM($P128,$R128)&lt;&gt;0),SUM($P128,$R128),IF(AND(申込書!$AH$4="SKY安心GIGAタブレット",SUM($T128,$V128)&lt;&gt;0),SUM($T128,$V128),"")),"")</f>
        <v/>
      </c>
      <c r="CN128" s="81" t="str">
        <f>IF($CK$3&lt;&gt;"コンテンツなし",IF(AND(申込書!$AH$4="GIGAスクールパック",SUM($Q128,$S128)&lt;&gt;0),SUM($Q128,$S128),IF(AND(申込書!$AH$4="SKY安心GIGAタブレット",SUM($U128,$W128)&lt;&gt;0),SUM($U128,$W128),"")),"")</f>
        <v/>
      </c>
      <c r="CO128" s="157"/>
      <c r="CP128" s="82"/>
      <c r="CQ128" s="80" t="str">
        <f>IF(AND(申込書!$C$100&lt;&gt;"▼プルダウンより選択してください",申込書!$C$100&lt;&gt;"",申込書!$P$100&lt;&gt;"YYYY/MM/DD",$G128&lt;&gt;""),申込書!$P$100,"")</f>
        <v/>
      </c>
      <c r="CR128" s="81" t="str">
        <f>IF(AND(申込書!$C$100&lt;&gt;"▼プルダウンより選択してください",申込書!$C$100&lt;&gt;"",$G128&lt;&gt;""),申込書!$M$100,"")</f>
        <v/>
      </c>
      <c r="CS128" s="81" t="str">
        <f>IF($CQ$3&lt;&gt;"コンテンツなし",IF(AND(申込書!$AH$4="GIGAスクールパック",SUM($P128,$R128)&lt;&gt;0),SUM($P128,$R128),IF(AND(申込書!$AH$4="SKY安心GIGAタブレット",SUM($T128,$V128)&lt;&gt;0),SUM($T128,$V128),"")),"")</f>
        <v/>
      </c>
      <c r="CT128" s="81" t="str">
        <f>IF($CQ$3&lt;&gt;"コンテンツなし",IF(AND(申込書!$AH$4="GIGAスクールパック",SUM($Q128,$S128)&lt;&gt;0),SUM($Q128,$S128),IF(AND(申込書!$AH$4="SKY安心GIGAタブレット",SUM($U128,$W128)&lt;&gt;0),SUM($U128,$W128),"")),"")</f>
        <v/>
      </c>
      <c r="CU128" s="81"/>
      <c r="CV128" s="82"/>
      <c r="CW128" s="80" t="str">
        <f>IF(AND(申込書!$C$101&lt;&gt;"▼プルダウンより選択してください",申込書!$C$101&lt;&gt;"",申込書!$P$101&lt;&gt;"YYYY/MM/DD",$G128&lt;&gt;""),申込書!$P$101,"")</f>
        <v/>
      </c>
      <c r="CX128" s="81" t="str">
        <f>IF(AND(申込書!$C$101&lt;&gt;"▼プルダウンより選択してください",申込書!$C$101&lt;&gt;"",$G128&lt;&gt;""),申込書!$M$101,"")</f>
        <v/>
      </c>
      <c r="CY128" s="81" t="str">
        <f>IF($CW$3&lt;&gt;"コンテンツなし",IF(AND(申込書!$AH$4="GIGAスクールパック",SUM($P128,$R128)&lt;&gt;0),SUM($P128,$R128),IF(AND(申込書!$AH$4="SKY安心GIGAタブレット",SUM($T128,$V128)&lt;&gt;0),SUM($T128,$V128),"")),"")</f>
        <v/>
      </c>
      <c r="CZ128" s="81" t="str">
        <f>IF($CW$3&lt;&gt;"コンテンツなし",IF(AND(申込書!$AH$4="GIGAスクールパック",SUM($Q128,$S128)&lt;&gt;0),SUM($Q128,$S128),IF(AND(申込書!$AH$4="SKY安心GIGAタブレット",SUM($U128,$W128)&lt;&gt;0),SUM($U128,$W128),"")),"")</f>
        <v/>
      </c>
      <c r="DA128" s="81"/>
      <c r="DB128" s="82"/>
      <c r="DC128" s="80" t="str">
        <f>IF(AND(申込書!$C$102&lt;&gt;"▼プルダウンより選択してください",申込書!$C$102&lt;&gt;"",申込書!$P$102&lt;&gt;"YYYY/MM/DD",$G128&lt;&gt;""),申込書!$P$102,"")</f>
        <v/>
      </c>
      <c r="DD128" s="81" t="str">
        <f>IF(AND(申込書!$C$102&lt;&gt;"▼プルダウンより選択してください",申込書!$C$102&lt;&gt;"",$G128&lt;&gt;""),申込書!$M$102,"")</f>
        <v/>
      </c>
      <c r="DE128" s="81" t="str">
        <f>IF($DC$3&lt;&gt;"コンテンツなし",IF(AND(申込書!$AH$4="GIGAスクールパック",SUM($P128,$R128)&lt;&gt;0),SUM($P128,$R128),IF(AND(申込書!$AH$4="SKY安心GIGAタブレット",SUM($T128,$V128)&lt;&gt;0),SUM($T128,$V128),"")),"")</f>
        <v/>
      </c>
      <c r="DF128" s="81" t="str">
        <f>IF($DC$3&lt;&gt;"コンテンツなし",IF(AND(申込書!$AH$4="GIGAスクールパック",SUM($Q128,$S128)&lt;&gt;0),SUM($Q128,$S128),IF(AND(申込書!$AH$4="SKY安心GIGAタブレット",SUM($U128,$W128)&lt;&gt;0),SUM($U128,$W128),"")),"")</f>
        <v/>
      </c>
      <c r="DG128" s="81"/>
      <c r="DH128" s="82"/>
      <c r="DI128" s="80" t="str">
        <f>IF(AND(申込書!$C$103&lt;&gt;"▼プルダウンより選択してください",申込書!$C$103&lt;&gt;"",申込書!$P$103&lt;&gt;"YYYY/MM/DD",$G128&lt;&gt;""),申込書!$P$103,"")</f>
        <v/>
      </c>
      <c r="DJ128" s="81" t="str">
        <f>IF(AND(申込書!$C$103&lt;&gt;"▼プルダウンより選択してください",申込書!$C$103&lt;&gt;"",$G128&lt;&gt;""),申込書!$M$103,"")</f>
        <v/>
      </c>
      <c r="DK128" s="81" t="str">
        <f>IF($DI$3&lt;&gt;"コンテンツなし",IF(AND(申込書!$AH$4="GIGAスクールパック",SUM($P128,$R128)&lt;&gt;0),SUM($P128,$R128),IF(AND(申込書!$AH$4="SKY安心GIGAタブレット",SUM($T128,$V128)&lt;&gt;0),SUM($T128,$V128),"")),"")</f>
        <v/>
      </c>
      <c r="DL128" s="81" t="str">
        <f>IF($DI$3&lt;&gt;"コンテンツなし",IF(AND(申込書!$AH$4="GIGAスクールパック",SUM($Q128,$S128)&lt;&gt;0),SUM($Q128,$S128),IF(AND(申込書!$AH$4="SKY安心GIGAタブレット",SUM($U128,$W128)&lt;&gt;0),SUM($U128,$W128),"")),"")</f>
        <v/>
      </c>
      <c r="DM128" s="81"/>
      <c r="DN128" s="82"/>
      <c r="DO128" s="80" t="str">
        <f>IF(AND(申込書!$C$104&lt;&gt;"▼プルダウンより選択してください",申込書!$C$104&lt;&gt;"",申込書!$P$104&lt;&gt;"YYYY/MM/DD",$G128&lt;&gt;""),申込書!$P$104,"")</f>
        <v/>
      </c>
      <c r="DP128" s="81" t="str">
        <f>IF(AND(申込書!$C$104&lt;&gt;"▼プルダウンより選択してください",申込書!$C$104&lt;&gt;"",$G128&lt;&gt;""),申込書!$M$104,"")</f>
        <v/>
      </c>
      <c r="DQ128" s="81" t="str">
        <f>IF($DO$3&lt;&gt;"コンテンツなし",IF(AND(申込書!$AH$4="GIGAスクールパック",SUM($P128,$R128)&lt;&gt;0),SUM($P128,$R128),IF(AND(申込書!$AH$4="SKY安心GIGAタブレット",SUM($T128,$V128)&lt;&gt;0),SUM($T128,$V128),"")),"")</f>
        <v/>
      </c>
      <c r="DR128" s="81" t="str">
        <f>IF($DO$3&lt;&gt;"コンテンツなし",IF(AND(申込書!$AH$4="GIGAスクールパック",SUM($Q128,$S128)&lt;&gt;0),SUM($Q128,$S128),IF(AND(申込書!$AH$4="SKY安心GIGAタブレット",SUM($U128,$W128)&lt;&gt;0),SUM($U128,$W128),"")),"")</f>
        <v/>
      </c>
      <c r="DS128" s="81"/>
      <c r="DT128" s="82"/>
      <c r="DU128" s="80" t="str">
        <f>IF(AND(申込書!$C$105&lt;&gt;"▼プルダウンより選択してください",申込書!$C$105&lt;&gt;"",申込書!$P$105&lt;&gt;"YYYY/MM/DD",$G128&lt;&gt;""),申込書!$P$105,"")</f>
        <v/>
      </c>
      <c r="DV128" s="81" t="str">
        <f>IF(AND(申込書!$C$105&lt;&gt;"▼プルダウンより選択してください",申込書!$C$105&lt;&gt;"",$G128&lt;&gt;""),申込書!$M$105,"")</f>
        <v/>
      </c>
      <c r="DW128" s="81" t="str">
        <f>IF($DU$3&lt;&gt;"コンテンツなし",IF(AND(申込書!$AH$4="GIGAスクールパック",SUM($P128,$R128)&lt;&gt;0),SUM($P128,$R128),IF(AND(申込書!$AH$4="SKY安心GIGAタブレット",SUM($T128,$V128)&lt;&gt;0),SUM($T128,$V128),"")),"")</f>
        <v/>
      </c>
      <c r="DX128" s="81" t="str">
        <f>IF($DU$3&lt;&gt;"コンテンツなし",IF(AND(申込書!$AH$4="GIGAスクールパック",SUM($Q128,$S128)&lt;&gt;0),SUM($Q128,$S128),IF(AND(申込書!$AH$4="SKY安心GIGAタブレット",SUM($U128,$W128)&lt;&gt;0),SUM($U128,$W128),"")),"")</f>
        <v/>
      </c>
      <c r="DY128" s="157"/>
      <c r="DZ128" s="82"/>
      <c r="EA128" s="80" t="str">
        <f>IF(AND(申込書!$C$106&lt;&gt;"▼プルダウンより選択してください",申込書!$C$106&lt;&gt;"",申込書!$P$106&lt;&gt;"YYYY/MM/DD",$G128&lt;&gt;""),申込書!$P$106,"")</f>
        <v/>
      </c>
      <c r="EB128" s="81" t="str">
        <f>IF(AND(申込書!$C$106&lt;&gt;"▼プルダウンより選択してください",申込書!$C$106&lt;&gt;"",$G128&lt;&gt;""),申込書!$M$106,"")</f>
        <v/>
      </c>
      <c r="EC128" s="81" t="str">
        <f>IF($EA$3&lt;&gt;"コンテンツなし",IF(AND(申込書!$AH$4="GIGAスクールパック",SUM($P128,$R128)&lt;&gt;0),SUM($P128,$R128),IF(AND(申込書!$AH$4="SKY安心GIGAタブレット",SUM($T128,$V128)&lt;&gt;0),SUM($T128,$V128),"")),"")</f>
        <v/>
      </c>
      <c r="ED128" s="81" t="str">
        <f>IF($EA$3&lt;&gt;"コンテンツなし",IF(AND(申込書!$AH$4="GIGAスクールパック",SUM($Q128,$S128)&lt;&gt;0),SUM($Q128,$S128),IF(AND(申込書!$AH$4="SKY安心GIGAタブレット",SUM($U128,$W128)&lt;&gt;0),SUM($U128,$W128),"")),"")</f>
        <v/>
      </c>
      <c r="EE128" s="157"/>
      <c r="EF128" s="82"/>
      <c r="EG128" s="80" t="str">
        <f>IF(AND(申込書!$C$107&lt;&gt;"▼プルダウンより選択してください",申込書!$C$107&lt;&gt;"",申込書!$P$107&lt;&gt;"YYYY/MM/DD",$G128&lt;&gt;""),申込書!$P$107,"")</f>
        <v/>
      </c>
      <c r="EH128" s="81" t="str">
        <f>IF(AND(申込書!$C$107&lt;&gt;"▼プルダウンより選択してください",申込書!$C$107&lt;&gt;"",$G128&lt;&gt;""),申込書!$M$107,"")</f>
        <v/>
      </c>
      <c r="EI128" s="81" t="str">
        <f>IF($EG$3&lt;&gt;"コンテンツなし",IF(AND(申込書!$AH$4="GIGAスクールパック",SUM($P128,$R128)&lt;&gt;0),SUM($P128,$R128),IF(AND(申込書!$AH$4="SKY安心GIGAタブレット",SUM($T128,$V128)&lt;&gt;0),SUM($T128,$V128),"")),"")</f>
        <v/>
      </c>
      <c r="EJ128" s="81" t="str">
        <f>IF($EG$3&lt;&gt;"コンテンツなし",IF(AND(申込書!$AH$4="GIGAスクールパック",SUM($Q128,$S128)&lt;&gt;0),SUM($Q128,$S128),IF(AND(申込書!$AH$4="SKY安心GIGAタブレット",SUM($U128,$W128)&lt;&gt;0),SUM($U128,$W128),"")),"")</f>
        <v/>
      </c>
      <c r="EK128" s="157"/>
      <c r="EL128" s="82"/>
      <c r="EM128" s="80" t="str">
        <f>IF(AND(申込書!$C$108&lt;&gt;"▼プルダウンより選択してください",申込書!$C$108&lt;&gt;"",申込書!$P$108&lt;&gt;"YYYY/MM/DD",$G128&lt;&gt;""),申込書!$P$108,"")</f>
        <v/>
      </c>
      <c r="EN128" s="81" t="str">
        <f>IF(AND(申込書!$C$108&lt;&gt;"▼プルダウンより選択してください",申込書!$C$108&lt;&gt;"",$G128&lt;&gt;""),申込書!$M$108,"")</f>
        <v/>
      </c>
      <c r="EO128" s="81" t="str">
        <f>IF($EM$3&lt;&gt;"コンテンツなし",IF(AND(申込書!$AH$4="GIGAスクールパック",SUM($P128,$R128)&lt;&gt;0),SUM($P128,$R128),IF(AND(申込書!$AH$4="SKY安心GIGAタブレット",SUM($T128,$V128)&lt;&gt;0),SUM($T128,$V128),"")),"")</f>
        <v/>
      </c>
      <c r="EP128" s="81" t="str">
        <f>IF($EM$3&lt;&gt;"コンテンツなし",IF(AND(申込書!$AH$4="GIGAスクールパック",SUM($Q128,$S128)&lt;&gt;0),SUM($Q128,$S128),IF(AND(申込書!$AH$4="SKY安心GIGAタブレット",SUM($U128,$W128)&lt;&gt;0),SUM($U128,$W128),"")),"")</f>
        <v/>
      </c>
      <c r="EQ128" s="157"/>
      <c r="ER128" s="82"/>
      <c r="ES128" s="80" t="str">
        <f>IF(AND(申込書!$C$109&lt;&gt;"▼プルダウンより選択してください",申込書!$C$109&lt;&gt;"",申込書!$P$109&lt;&gt;"YYYY/MM/DD",$G128&lt;&gt;""),申込書!$P$109,"")</f>
        <v/>
      </c>
      <c r="ET128" s="81" t="str">
        <f>IF(AND(申込書!$C$109&lt;&gt;"▼プルダウンより選択してください",申込書!$C$109&lt;&gt;"",$G128&lt;&gt;""),申込書!$M$109,"")</f>
        <v/>
      </c>
      <c r="EU128" s="81" t="str">
        <f>IF($ES$3&lt;&gt;"コンテンツなし",IF(AND(申込書!$AH$4="GIGAスクールパック",SUM($P128,$R128)&lt;&gt;0),SUM($P128,$R128),IF(AND(申込書!$AH$4="SKY安心GIGAタブレット",SUM($T128,$V128)&lt;&gt;0),SUM($T128,$V128),"")),"")</f>
        <v/>
      </c>
      <c r="EV128" s="81" t="str">
        <f>IF($ES$3&lt;&gt;"コンテンツなし",IF(AND(申込書!$AH$4="GIGAスクールパック",SUM($Q128,$S128)&lt;&gt;0),SUM($Q128,$S128),IF(AND(申込書!$AH$4="SKY安心GIGAタブレット",SUM($U128,$W128)&lt;&gt;0),SUM($U128,$W128),"")),"")</f>
        <v/>
      </c>
      <c r="EW128" s="157"/>
      <c r="EX128" s="82"/>
      <c r="EY128" s="80" t="str">
        <f>IF(AND(申込書!$C$110&lt;&gt;"▼プルダウンより選択してください",申込書!$C$110&lt;&gt;"",申込書!$P$110&lt;&gt;"YYYY/MM/DD",$G128&lt;&gt;""),申込書!$P$110,"")</f>
        <v/>
      </c>
      <c r="EZ128" s="81" t="str">
        <f>IF(AND(申込書!$C$110&lt;&gt;"▼プルダウンより選択してください",申込書!$C$110&lt;&gt;"",$G128&lt;&gt;""),申込書!$M$110,"")</f>
        <v/>
      </c>
      <c r="FA128" s="81" t="str">
        <f>IF($EY$3&lt;&gt;"コンテンツなし",IF(AND(申込書!$AH$4="GIGAスクールパック",SUM($P128,$R128)&lt;&gt;0),SUM($P128,$R128),IF(AND(申込書!$AH$4="SKY安心GIGAタブレット",SUM($T128,$V128)&lt;&gt;0),SUM($T128,$V128),"")),"")</f>
        <v/>
      </c>
      <c r="FB128" s="81" t="str">
        <f>IF($EY$3&lt;&gt;"コンテンツなし",IF(AND(申込書!$AH$4="GIGAスクールパック",SUM($Q128,$S128)&lt;&gt;0),SUM($Q128,$S128),IF(AND(申込書!$AH$4="SKY安心GIGAタブレット",SUM($U128,$W128)&lt;&gt;0),SUM($U128,$W128),"")),"")</f>
        <v/>
      </c>
      <c r="FC128" s="157"/>
      <c r="FD128" s="82"/>
      <c r="FE128" s="80" t="str">
        <f>IF(AND(申込書!$C$111&lt;&gt;"▼プルダウンより選択してください",申込書!$C$111&lt;&gt;"",申込書!$P$111&lt;&gt;"YYYY/MM/DD",$G128&lt;&gt;""),申込書!$P$111,"")</f>
        <v/>
      </c>
      <c r="FF128" s="81" t="str">
        <f>IF(AND(申込書!$C$111&lt;&gt;"▼プルダウンより選択してください",申込書!$C$111&lt;&gt;"",$G128&lt;&gt;""),申込書!$M$111,"")</f>
        <v/>
      </c>
      <c r="FG128" s="81" t="str">
        <f>IF($FE$3&lt;&gt;"コンテンツなし",IF(AND(申込書!$AH$4="GIGAスクールパック",SUM($P128,$R128)&lt;&gt;0),SUM($P128,$R128),IF(AND(申込書!$AH$4="SKY安心GIGAタブレット",SUM($T128,$V128)&lt;&gt;0),SUM($T128,$V128),"")),"")</f>
        <v/>
      </c>
      <c r="FH128" s="81" t="str">
        <f>IF($FE$3&lt;&gt;"コンテンツなし",IF(AND(申込書!$AH$4="GIGAスクールパック",SUM($Q128,$S128)&lt;&gt;0),SUM($Q128,$S128),IF(AND(申込書!$AH$4="SKY安心GIGAタブレット",SUM($U128,$W128)&lt;&gt;0),SUM($U128,$W128),"")),"")</f>
        <v/>
      </c>
      <c r="FI128" s="157"/>
      <c r="FJ128" s="82"/>
      <c r="FK128" s="80" t="str">
        <f>IF(AND(申込書!$C$112&lt;&gt;"▼プルダウンより選択してください",申込書!$C$112&lt;&gt;"",申込書!$P$112&lt;&gt;"YYYY/MM/DD",$G128&lt;&gt;""),申込書!$P$112,"")</f>
        <v/>
      </c>
      <c r="FL128" s="81" t="str">
        <f>IF(AND(申込書!$C$112&lt;&gt;"▼プルダウンより選択してください",申込書!$C$112&lt;&gt;"",$G128&lt;&gt;""),申込書!$M$112,"")</f>
        <v/>
      </c>
      <c r="FM128" s="81" t="str">
        <f>IF($FK$3&lt;&gt;"コンテンツなし",IF(AND(申込書!$AH$4="GIGAスクールパック",SUM($P128,$R128)&lt;&gt;0),SUM($P128,$R128),IF(AND(申込書!$AH$4="SKY安心GIGAタブレット",SUM($T128,$V128)&lt;&gt;0),SUM($T128,$V128),"")),"")</f>
        <v/>
      </c>
      <c r="FN128" s="81" t="str">
        <f>IF($FK$3&lt;&gt;"コンテンツなし",IF(AND(申込書!$AH$4="GIGAスクールパック",SUM($Q128,$S128)&lt;&gt;0),SUM($Q128,$S128),IF(AND(申込書!$AH$4="SKY安心GIGAタブレット",SUM($U128,$W128)&lt;&gt;0),SUM($U128,$W128),"")),"")</f>
        <v/>
      </c>
      <c r="FO128" s="157"/>
      <c r="FP128" s="82"/>
      <c r="FQ128" s="80" t="str">
        <f>IF(AND(申込書!$C$113&lt;&gt;"▼プルダウンより選択してください",申込書!$C$113&lt;&gt;"",申込書!$P$113&lt;&gt;"YYYY/MM/DD",$G128&lt;&gt;""),申込書!$P$113,"")</f>
        <v/>
      </c>
      <c r="FR128" s="81" t="str">
        <f>IF(AND(申込書!$C$113&lt;&gt;"▼プルダウンより選択してください",申込書!$C$113&lt;&gt;"",$G128&lt;&gt;""),申込書!$M$113,"")</f>
        <v/>
      </c>
      <c r="FS128" s="81" t="str">
        <f>IF($FQ$3&lt;&gt;"コンテンツなし",IF(AND(申込書!$AH$4="GIGAスクールパック",SUM($P128,$R128)&lt;&gt;0),SUM($P128,$R128),IF(AND(申込書!$AH$4="SKY安心GIGAタブレット",SUM($T128,$V128)&lt;&gt;0),SUM($T128,$V128),"")),"")</f>
        <v/>
      </c>
      <c r="FT128" s="81" t="str">
        <f>IF($FQ$3&lt;&gt;"コンテンツなし",IF(AND(申込書!$AH$4="GIGAスクールパック",SUM($Q128,$S128)&lt;&gt;0),SUM($Q128,$S128),IF(AND(申込書!$AH$4="SKY安心GIGAタブレット",SUM($U128,$W128)&lt;&gt;0),SUM($U128,$W128),"")),"")</f>
        <v/>
      </c>
      <c r="FU128" s="157"/>
      <c r="FV128" s="82"/>
      <c r="FW128" s="80" t="str">
        <f>IF(AND(申込書!$C$114&lt;&gt;"▼プルダウンより選択してください",申込書!$C$114&lt;&gt;"",申込書!$P$114&lt;&gt;"YYYY/MM/DD",$G128&lt;&gt;""),申込書!$P$114,"")</f>
        <v/>
      </c>
      <c r="FX128" s="81" t="str">
        <f>IF(AND(申込書!$C$114&lt;&gt;"▼プルダウンより選択してください",申込書!$C$114&lt;&gt;"",$G128&lt;&gt;""),申込書!$M$114,"")</f>
        <v/>
      </c>
      <c r="FY128" s="81" t="str">
        <f>IF($FW$3&lt;&gt;"コンテンツなし",IF(AND(申込書!$AH$4="GIGAスクールパック",SUM($P128,$R128)&lt;&gt;0),SUM($P128,$R128),IF(AND(申込書!$AH$4="SKY安心GIGAタブレット",SUM($T128,$V128)&lt;&gt;0),SUM($T128,$V128),"")),"")</f>
        <v/>
      </c>
      <c r="FZ128" s="81" t="str">
        <f>IF($FW$3&lt;&gt;"コンテンツなし",IF(AND(申込書!$AH$4="GIGAスクールパック",SUM($Q128,$S128)&lt;&gt;0),SUM($Q128,$S128),IF(AND(申込書!$AH$4="SKY安心GIGAタブレット",SUM($U128,$W128)&lt;&gt;0),SUM($U128,$W128),"")),"")</f>
        <v/>
      </c>
      <c r="GA128" s="157"/>
      <c r="GB128" s="82"/>
      <c r="GC128" s="80" t="str">
        <f>IF(AND(申込書!$C$115&lt;&gt;"▼プルダウンより選択してください",申込書!$C$115&lt;&gt;"",申込書!$P$115&lt;&gt;"YYYY/MM/DD",$G128&lt;&gt;""),申込書!$P$115,"")</f>
        <v/>
      </c>
      <c r="GD128" s="81" t="str">
        <f>IF(AND(申込書!$C$115&lt;&gt;"▼プルダウンより選択してください",申込書!$C$115&lt;&gt;"",$G128&lt;&gt;""),申込書!$M$115,"")</f>
        <v/>
      </c>
      <c r="GE128" s="81" t="str">
        <f>IF($GC$3&lt;&gt;"コンテンツなし",IF(AND(申込書!$AH$4="GIGAスクールパック",SUM($P128,$R128)&lt;&gt;0),SUM($P128,$R128),IF(AND(申込書!$AH$4="SKY安心GIGAタブレット",SUM($T128,$V128)&lt;&gt;0),SUM($T128,$V128),"")),"")</f>
        <v/>
      </c>
      <c r="GF128" s="81" t="str">
        <f>IF($GC$3&lt;&gt;"コンテンツなし",IF(AND(申込書!$AH$4="GIGAスクールパック",SUM($Q128,$S128)&lt;&gt;0),SUM($Q128,$S128),IF(AND(申込書!$AH$4="SKY安心GIGAタブレット",SUM($U128,$W128)&lt;&gt;0),SUM($U128,$W128),"")),"")</f>
        <v/>
      </c>
      <c r="GG128" s="157"/>
      <c r="GH128" s="82"/>
      <c r="GI128" s="80" t="str">
        <f>IF(AND(申込書!$C$116&lt;&gt;"▼プルダウンより選択してください",申込書!$C$116&lt;&gt;"",申込書!$P$116&lt;&gt;"YYYY/MM/DD",$G128&lt;&gt;""),申込書!$P$116,"")</f>
        <v/>
      </c>
      <c r="GJ128" s="81" t="str">
        <f>IF(AND(申込書!$C$116&lt;&gt;"▼プルダウンより選択してください",申込書!$C$116&lt;&gt;"",$G128&lt;&gt;""),申込書!$M$116,"")</f>
        <v/>
      </c>
      <c r="GK128" s="81" t="str">
        <f>IF($GI$3&lt;&gt;"コンテンツなし",IF(AND(申込書!$AH$4="GIGAスクールパック",SUM($P128,$R128)&lt;&gt;0),SUM($P128,$R128),IF(AND(申込書!$AH$4="SKY安心GIGAタブレット",SUM($T128,$V128)&lt;&gt;0),SUM($T128,$V128),"")),"")</f>
        <v/>
      </c>
      <c r="GL128" s="81" t="str">
        <f>IF($GI$3&lt;&gt;"コンテンツなし",IF(AND(申込書!$AH$4="GIGAスクールパック",SUM($Q128,$S128)&lt;&gt;0),SUM($Q128,$S128),IF(AND(申込書!$AH$4="SKY安心GIGAタブレット",SUM($U128,$W128)&lt;&gt;0),SUM($U128,$W128),"")),"")</f>
        <v/>
      </c>
      <c r="GM128" s="157"/>
      <c r="GN128" s="82"/>
      <c r="GO128" s="80" t="str">
        <f>IF(AND(申込書!$C$117&lt;&gt;"▼プルダウンより選択してください",申込書!$C$117&lt;&gt;"",申込書!$P$117&lt;&gt;"YYYY/MM/DD",$G128&lt;&gt;""),申込書!$P$117,"")</f>
        <v/>
      </c>
      <c r="GP128" s="81" t="str">
        <f>IF(AND(申込書!$C$117&lt;&gt;"▼プルダウンより選択してください",申込書!$C$117&lt;&gt;"",$G128&lt;&gt;""),申込書!$M$117,"")</f>
        <v/>
      </c>
      <c r="GQ128" s="81" t="str">
        <f>IF($GO$3&lt;&gt;"コンテンツなし",IF(AND(申込書!$AH$4="GIGAスクールパック",SUM($P128,$R128)&lt;&gt;0),SUM($P128,$R128),IF(AND(申込書!$AH$4="SKY安心GIGAタブレット",SUM($T128,$V128)&lt;&gt;0),SUM($T128,$V128),"")),"")</f>
        <v/>
      </c>
      <c r="GR128" s="81" t="str">
        <f>IF($GO$3&lt;&gt;"コンテンツなし",IF(AND(申込書!$AH$4="GIGAスクールパック",SUM($Q128,$S128)&lt;&gt;0),SUM($Q128,$S128),IF(AND(申込書!$AH$4="SKY安心GIGAタブレット",SUM($U128,$W128)&lt;&gt;0),SUM($U128,$W128),"")),"")</f>
        <v/>
      </c>
      <c r="GS128" s="157"/>
      <c r="GT128" s="82"/>
      <c r="GU128" s="80" t="str">
        <f>IF(AND(申込書!$C$118&lt;&gt;"▼プルダウンより選択してください",申込書!$C$118&lt;&gt;"",申込書!$P$118&lt;&gt;"YYYY/MM/DD",$G128&lt;&gt;""),申込書!$P$118,"")</f>
        <v/>
      </c>
      <c r="GV128" s="81" t="str">
        <f>IF(AND(申込書!$C$118&lt;&gt;"▼プルダウンより選択してください",申込書!$C$118&lt;&gt;"",$G128&lt;&gt;""),申込書!$M$118,"")</f>
        <v/>
      </c>
      <c r="GW128" s="81" t="str">
        <f>IF($GU$3&lt;&gt;"コンテンツなし",IF(AND(申込書!$AH$4="GIGAスクールパック",SUM($P128,$R128)&lt;&gt;0),SUM($P128,$R128),IF(AND(申込書!$AH$4="SKY安心GIGAタブレット",SUM($T128,$V128)&lt;&gt;0),SUM($T128,$V128),"")),"")</f>
        <v/>
      </c>
      <c r="GX128" s="81" t="str">
        <f>IF($GU$3&lt;&gt;"コンテンツなし",IF(AND(申込書!$AH$4="GIGAスクールパック",SUM($Q128,$S128)&lt;&gt;0),SUM($Q128,$S128),IF(AND(申込書!$AH$4="SKY安心GIGAタブレット",SUM($U128,$W128)&lt;&gt;0),SUM($U128,$W128),"")),"")</f>
        <v/>
      </c>
      <c r="GY128" s="157"/>
      <c r="GZ128" s="82"/>
      <c r="HA128" s="80" t="str">
        <f>IF(AND(申込書!$C$119&lt;&gt;"▼プルダウンより選択してください",申込書!$C$119&lt;&gt;"",申込書!$P$119&lt;&gt;"YYYY/MM/DD",$G128&lt;&gt;""),申込書!$P$119,"")</f>
        <v/>
      </c>
      <c r="HB128" s="81" t="str">
        <f>IF(AND(申込書!$C$119&lt;&gt;"▼プルダウンより選択してください",申込書!$C$119&lt;&gt;"",$G128&lt;&gt;""),申込書!$M$119,"")</f>
        <v/>
      </c>
      <c r="HC128" s="81" t="str">
        <f>IF($HA$3&lt;&gt;"コンテンツなし",IF(AND(申込書!$AH$4="GIGAスクールパック",SUM($P128,$R128)&lt;&gt;0),SUM($P128,$R128),IF(AND(申込書!$AH$4="SKY安心GIGAタブレット",SUM($T128,$V128)&lt;&gt;0),SUM($T128,$V128),"")),"")</f>
        <v/>
      </c>
      <c r="HD128" s="81" t="str">
        <f>IF($HA$3&lt;&gt;"コンテンツなし",IF(AND(申込書!$AH$4="GIGAスクールパック",SUM($Q128,$S128)&lt;&gt;0),SUM($Q128,$S128),IF(AND(申込書!$AH$4="SKY安心GIGAタブレット",SUM($U128,$W128)&lt;&gt;0),SUM($U128,$W128),"")),"")</f>
        <v/>
      </c>
      <c r="HE128" s="157"/>
      <c r="HF128" s="82"/>
      <c r="HG128" s="83"/>
    </row>
    <row r="129" spans="2:215" ht="26.85" customHeight="1">
      <c r="B129" s="62">
        <f t="shared" si="1"/>
        <v>124</v>
      </c>
      <c r="C129" s="63"/>
      <c r="D129" s="64"/>
      <c r="E129" s="207"/>
      <c r="F129" s="65"/>
      <c r="G129" s="66"/>
      <c r="H129" s="67"/>
      <c r="I129" s="68"/>
      <c r="J129" s="69"/>
      <c r="K129" s="70"/>
      <c r="L129" s="71"/>
      <c r="M129" s="72"/>
      <c r="N129" s="73"/>
      <c r="O129" s="74"/>
      <c r="P129" s="179"/>
      <c r="Q129" s="180"/>
      <c r="R129" s="180"/>
      <c r="S129" s="181"/>
      <c r="T129" s="179"/>
      <c r="U129" s="180"/>
      <c r="V129" s="182"/>
      <c r="W129" s="181"/>
      <c r="X129" s="75"/>
      <c r="Y129" s="76"/>
      <c r="Z129" s="77"/>
      <c r="AA129" s="78"/>
      <c r="AB129" s="79"/>
      <c r="AC129" s="79"/>
      <c r="AD129" s="79"/>
      <c r="AE129" s="77"/>
      <c r="AF129" s="139"/>
      <c r="AG129" s="139"/>
      <c r="AH129" s="139"/>
      <c r="AI129" s="80" t="str">
        <f>IF(AND(申込書!$C$90&lt;&gt;"▼プルダウンより選択してください",申込書!$C$90&lt;&gt;"",申込書!$P$90&lt;&gt;"YYYY/MM/DD",$G129&lt;&gt;""),申込書!$P$90,"")</f>
        <v/>
      </c>
      <c r="AJ129" s="81" t="str">
        <f>IF(AND(申込書!$C$90&lt;&gt;"▼プルダウンより選択してください",申込書!$C$90&lt;&gt;"",$G129&lt;&gt;""),申込書!$M$90,"")</f>
        <v/>
      </c>
      <c r="AK129" s="81" t="str">
        <f>IF($AI$3&lt;&gt;"コンテンツなし",IF(AND(申込書!$AH$4="GIGAスクールパック",SUM($P129,$R129)&lt;&gt;0),SUM($P129,$R129),IF(AND(申込書!$AH$4="SKY安心GIGAタブレット",SUM($T129,$V129)&lt;&gt;0),SUM($T129,$V129),"")),"")</f>
        <v/>
      </c>
      <c r="AL129" s="81" t="str">
        <f>IF($AI$3&lt;&gt;"コンテンツなし",IF(AND(申込書!$AH$4="GIGAスクールパック",SUM($Q129,$S129)&lt;&gt;0),SUM($Q129,$S129),IF(AND(申込書!$AH$4="SKY安心GIGAタブレット",SUM($U129,$W129)&lt;&gt;0),SUM($U129,$W129),"")),"")</f>
        <v/>
      </c>
      <c r="AM129" s="157"/>
      <c r="AN129" s="82"/>
      <c r="AO129" s="80" t="str">
        <f>IF(AND(申込書!$C$91&lt;&gt;"▼プルダウンより選択してください",申込書!$C$91&lt;&gt;"",申込書!$P$91&lt;&gt;"YYYY/MM/DD",$G129&lt;&gt;""),申込書!$P$91,"")</f>
        <v/>
      </c>
      <c r="AP129" s="81" t="str">
        <f>IF(AND(申込書!$C$91&lt;&gt;"▼プルダウンより選択してください",申込書!$C$91&lt;&gt;"",$G129&lt;&gt;""),申込書!$M$91,"")</f>
        <v/>
      </c>
      <c r="AQ129" s="81" t="str">
        <f>IF($AO$3&lt;&gt;"コンテンツなし",IF(AND(申込書!$AH$4="GIGAスクールパック",SUM($P129,$R129)&lt;&gt;0),SUM($P129,$R129),IF(AND(申込書!$AH$4="SKY安心GIGAタブレット",SUM($T129,$V129)&lt;&gt;0),SUM($T129,$V129),"")),"")</f>
        <v/>
      </c>
      <c r="AR129" s="81" t="str">
        <f>IF($AO$3&lt;&gt;"コンテンツなし",IF(AND(申込書!$AH$4="GIGAスクールパック",SUM($Q129,$S129)&lt;&gt;0),SUM($Q129,$S129),IF(AND(申込書!$AH$4="SKY安心GIGAタブレット",SUM($U129,$W129)&lt;&gt;0),SUM($U129,$W129),"")),"")</f>
        <v/>
      </c>
      <c r="AS129" s="157"/>
      <c r="AT129" s="82"/>
      <c r="AU129" s="80" t="str">
        <f>IF(AND(申込書!$C$92&lt;&gt;"▼プルダウンより選択してください",申込書!$C$92&lt;&gt;"",申込書!$P$92&lt;&gt;"YYYY/MM/DD",$G129&lt;&gt;""),申込書!$P$92,"")</f>
        <v/>
      </c>
      <c r="AV129" s="81" t="str">
        <f>IF(AND(申込書!$C$92&lt;&gt;"▼プルダウンより選択してください",申込書!$C$92&lt;&gt;"",$G129&lt;&gt;""),申込書!$M$92,"")</f>
        <v/>
      </c>
      <c r="AW129" s="81" t="str">
        <f>IF($AU$3&lt;&gt;"コンテンツなし",IF(AND(申込書!$AH$4="GIGAスクールパック",SUM($P129,$R129)&lt;&gt;0),SUM($P129,$R129),IF(AND(申込書!$AH$4="SKY安心GIGAタブレット",SUM($T129,$V129)&lt;&gt;0),SUM($T129,$V129),"")),"")</f>
        <v/>
      </c>
      <c r="AX129" s="81" t="str">
        <f>IF($AU$3&lt;&gt;"コンテンツなし",IF(AND(申込書!$AH$4="GIGAスクールパック",SUM($Q129,$S129)&lt;&gt;0),SUM($Q129,$S129),IF(AND(申込書!$AH$4="SKY安心GIGAタブレット",SUM($U129,$W129)&lt;&gt;0),SUM($U129,$W129),"")),"")</f>
        <v/>
      </c>
      <c r="AY129" s="157"/>
      <c r="AZ129" s="82"/>
      <c r="BA129" s="80" t="str">
        <f>IF(AND(申込書!$C$93&lt;&gt;"▼プルダウンより選択してください",申込書!$C$93&lt;&gt;"",申込書!$P$93&lt;&gt;"YYYY/MM/DD",$G129&lt;&gt;""),申込書!$P$93,"")</f>
        <v/>
      </c>
      <c r="BB129" s="81" t="str">
        <f>IF(AND(申込書!$C$93&lt;&gt;"▼プルダウンより選択してください",申込書!$C$93&lt;&gt;"",申込書!$M$93&gt;=1,$G129&lt;&gt;""),申込書!$M$93,"")</f>
        <v/>
      </c>
      <c r="BC129" s="81" t="str">
        <f>IF($BA$3&lt;&gt;"コンテンツなし",IF(AND(申込書!$AH$4="GIGAスクールパック",SUM($P129,$R129)&lt;&gt;0),SUM($P129,$R129),IF(AND(申込書!$AH$4="SKY安心GIGAタブレット",SUM($T129,$V129)&lt;&gt;0),SUM($T129,$V129),"")),"")</f>
        <v/>
      </c>
      <c r="BD129" s="81" t="str">
        <f>IF($BA$3&lt;&gt;"コンテンツなし",IF(AND(申込書!$AH$4="GIGAスクールパック",SUM($Q129,$S129)&lt;&gt;0),SUM($Q129,$S129),IF(AND(申込書!$AH$4="SKY安心GIGAタブレット",SUM($U129,$W129)&lt;&gt;0),SUM($U129,$W129),"")),"")</f>
        <v/>
      </c>
      <c r="BE129" s="157"/>
      <c r="BF129" s="82"/>
      <c r="BG129" s="80" t="str">
        <f>IF(AND(申込書!$C$94&lt;&gt;"▼プルダウンより選択してください",申込書!$C$94&lt;&gt;"",申込書!$P$94&lt;&gt;"YYYY/MM/DD",$G129&lt;&gt;""),申込書!$P$94,"")</f>
        <v/>
      </c>
      <c r="BH129" s="81" t="str">
        <f>IF(AND(申込書!$C$94&lt;&gt;"▼プルダウンより選択してください",申込書!$C$94&lt;&gt;"",$G129&lt;&gt;""),申込書!$M$94,"")</f>
        <v/>
      </c>
      <c r="BI129" s="81" t="str">
        <f>IF($BG$3&lt;&gt;"コンテンツなし",IF(AND(申込書!$AH$4="GIGAスクールパック",SUM($P129,$R129)&lt;&gt;0),SUM($P129,$R129),IF(AND(申込書!$AH$4="SKY安心GIGAタブレット",SUM($T129,$V129)&lt;&gt;0),SUM($T129,$V129),"")),"")</f>
        <v/>
      </c>
      <c r="BJ129" s="81" t="str">
        <f>IF($BG$3&lt;&gt;"コンテンツなし",IF(AND(申込書!$AH$4="GIGAスクールパック",SUM($Q129,$S129)&lt;&gt;0),SUM($Q129,$S129),IF(AND(申込書!$AH$4="SKY安心GIGAタブレット",SUM($U129,$W129)&lt;&gt;0),SUM($U129,$W129),"")),"")</f>
        <v/>
      </c>
      <c r="BK129" s="157"/>
      <c r="BL129" s="82"/>
      <c r="BM129" s="80" t="str">
        <f>IF(AND(申込書!$C$95&lt;&gt;"▼プルダウンより選択してください",申込書!$C$95&lt;&gt;"",申込書!$P$95&lt;&gt;"YYYY/MM/DD",$G129&lt;&gt;""),申込書!$P$95,"")</f>
        <v/>
      </c>
      <c r="BN129" s="81" t="str">
        <f>IF(AND(申込書!$C$95&lt;&gt;"▼プルダウンより選択してください",申込書!$C$95&lt;&gt;"",$G129&lt;&gt;""),申込書!$M$95,"")</f>
        <v/>
      </c>
      <c r="BO129" s="81" t="str">
        <f>IF($BM$3&lt;&gt;"コンテンツなし",IF(AND(申込書!$AH$4="GIGAスクールパック",SUM($P129,$R129)&lt;&gt;0),SUM($P129,$R129),IF(AND(申込書!$AH$4="SKY安心GIGAタブレット",SUM($T129,$V129)&lt;&gt;0),SUM($T129,$V129),"")),"")</f>
        <v/>
      </c>
      <c r="BP129" s="81" t="str">
        <f>IF($BM$3&lt;&gt;"コンテンツなし",IF(AND(申込書!$AH$4="GIGAスクールパック",SUM($Q129,$S129)&lt;&gt;0),SUM($Q129,$S129),IF(AND(申込書!$AH$4="SKY安心GIGAタブレット",SUM($U129,$W129)&lt;&gt;0),SUM($U129,$W129),"")),"")</f>
        <v/>
      </c>
      <c r="BQ129" s="157"/>
      <c r="BR129" s="82"/>
      <c r="BS129" s="80" t="str">
        <f>IF(AND(申込書!$C$96&lt;&gt;"▼プルダウンより選択してください",申込書!$C$96&lt;&gt;"",申込書!$P$96&lt;&gt;"YYYY/MM/DD",$G129&lt;&gt;""),申込書!$P$96,"")</f>
        <v/>
      </c>
      <c r="BT129" s="81" t="str">
        <f>IF(AND(申込書!$C$96&lt;&gt;"▼プルダウンより選択してください",申込書!$C$96&lt;&gt;"",$G129&lt;&gt;""),申込書!$M$96,"")</f>
        <v/>
      </c>
      <c r="BU129" s="81" t="str">
        <f>IF($BS$3&lt;&gt;"コンテンツなし",IF(AND(申込書!$AH$4="GIGAスクールパック",SUM($P129,$R129)&lt;&gt;0),SUM($P129,$R129),IF(AND(申込書!$AH$4="SKY安心GIGAタブレット",SUM($T129,$V129)&lt;&gt;0),SUM($T129,$V129),"")),"")</f>
        <v/>
      </c>
      <c r="BV129" s="81" t="str">
        <f>IF($BS$3&lt;&gt;"コンテンツなし",IF(AND(申込書!$AH$4="GIGAスクールパック",SUM($Q129,$S129)&lt;&gt;0),SUM($Q129,$S129),IF(AND(申込書!$AH$4="SKY安心GIGAタブレット",SUM($U129,$W129)&lt;&gt;0),SUM($U129,$W129),"")),"")</f>
        <v/>
      </c>
      <c r="BW129" s="157"/>
      <c r="BX129" s="82"/>
      <c r="BY129" s="80" t="str">
        <f>IF(AND(申込書!$C$97&lt;&gt;"▼プルダウンより選択してください",申込書!$C$97&lt;&gt;"",申込書!$P$97&lt;&gt;"YYYY/MM/DD",$G129&lt;&gt;""),申込書!$P$97,"")</f>
        <v/>
      </c>
      <c r="BZ129" s="81" t="str">
        <f>IF(AND(申込書!$C$97&lt;&gt;"▼プルダウンより選択してください",申込書!$C$97&lt;&gt;"",$G129&lt;&gt;""),申込書!$M$97,"")</f>
        <v/>
      </c>
      <c r="CA129" s="81" t="str">
        <f>IF($BY$3&lt;&gt;"コンテンツなし",IF(AND(申込書!$AH$4="GIGAスクールパック",SUM($P129,$R129)&lt;&gt;0),SUM($P129,$R129),IF(AND(申込書!$AH$4="SKY安心GIGAタブレット",SUM($T129,$V129)&lt;&gt;0),SUM($T129,$V129),"")),"")</f>
        <v/>
      </c>
      <c r="CB129" s="81" t="str">
        <f>IF($BY$3&lt;&gt;"コンテンツなし",IF(AND(申込書!$AH$4="GIGAスクールパック",SUM($Q129,$S129)&lt;&gt;0),SUM($Q129,$S129),IF(AND(申込書!$AH$4="SKY安心GIGAタブレット",SUM($U129,$W129)&lt;&gt;0),SUM($U129,$W129),"")),"")</f>
        <v/>
      </c>
      <c r="CC129" s="157"/>
      <c r="CD129" s="82"/>
      <c r="CE129" s="80" t="str">
        <f>IF(AND(申込書!$C$98&lt;&gt;"▼プルダウンより選択してください",申込書!$C$98&lt;&gt;"",申込書!$P$98&lt;&gt;"YYYY/MM/DD",$G129&lt;&gt;""),申込書!$P$98,"")</f>
        <v/>
      </c>
      <c r="CF129" s="81" t="str">
        <f>IF(AND(申込書!$C$98&lt;&gt;"▼プルダウンより選択してください",申込書!$C$98&lt;&gt;"",$G129&lt;&gt;""),申込書!$M$98,"")</f>
        <v/>
      </c>
      <c r="CG129" s="81" t="str">
        <f>IF($CE$3&lt;&gt;"コンテンツなし",IF(AND(申込書!$AH$4="GIGAスクールパック",SUM($P129,$R129)&lt;&gt;0),SUM($P129,$R129),IF(AND(申込書!$AH$4="SKY安心GIGAタブレット",SUM($T129,$V129)&lt;&gt;0),SUM($T129,$V129),"")),"")</f>
        <v/>
      </c>
      <c r="CH129" s="81" t="str">
        <f>IF($CE$3&lt;&gt;"コンテンツなし",IF(AND(申込書!$AH$4="GIGAスクールパック",SUM($Q129,$S129)&lt;&gt;0),SUM($Q129,$S129),IF(AND(申込書!$AH$4="SKY安心GIGAタブレット",SUM($U129,$W129)&lt;&gt;0),SUM($U129,$W129),"")),"")</f>
        <v/>
      </c>
      <c r="CI129" s="157"/>
      <c r="CJ129" s="82"/>
      <c r="CK129" s="80" t="str">
        <f>IF(AND(申込書!$C$99&lt;&gt;"▼プルダウンより選択してください",申込書!$C$99&lt;&gt;"",申込書!$P$99&lt;&gt;"YYYY/MM/DD",$G129&lt;&gt;""),申込書!$P$99,"")</f>
        <v/>
      </c>
      <c r="CL129" s="81" t="str">
        <f>IF(AND(申込書!$C$99&lt;&gt;"▼プルダウンより選択してください",申込書!$C$99&lt;&gt;"",$G129&lt;&gt;""),申込書!$M$99,"")</f>
        <v/>
      </c>
      <c r="CM129" s="81" t="str">
        <f>IF($CK$3&lt;&gt;"コンテンツなし",IF(AND(申込書!$AH$4="GIGAスクールパック",SUM($P129,$R129)&lt;&gt;0),SUM($P129,$R129),IF(AND(申込書!$AH$4="SKY安心GIGAタブレット",SUM($T129,$V129)&lt;&gt;0),SUM($T129,$V129),"")),"")</f>
        <v/>
      </c>
      <c r="CN129" s="81" t="str">
        <f>IF($CK$3&lt;&gt;"コンテンツなし",IF(AND(申込書!$AH$4="GIGAスクールパック",SUM($Q129,$S129)&lt;&gt;0),SUM($Q129,$S129),IF(AND(申込書!$AH$4="SKY安心GIGAタブレット",SUM($U129,$W129)&lt;&gt;0),SUM($U129,$W129),"")),"")</f>
        <v/>
      </c>
      <c r="CO129" s="157"/>
      <c r="CP129" s="82"/>
      <c r="CQ129" s="80" t="str">
        <f>IF(AND(申込書!$C$100&lt;&gt;"▼プルダウンより選択してください",申込書!$C$100&lt;&gt;"",申込書!$P$100&lt;&gt;"YYYY/MM/DD",$G129&lt;&gt;""),申込書!$P$100,"")</f>
        <v/>
      </c>
      <c r="CR129" s="81" t="str">
        <f>IF(AND(申込書!$C$100&lt;&gt;"▼プルダウンより選択してください",申込書!$C$100&lt;&gt;"",$G129&lt;&gt;""),申込書!$M$100,"")</f>
        <v/>
      </c>
      <c r="CS129" s="81" t="str">
        <f>IF($CQ$3&lt;&gt;"コンテンツなし",IF(AND(申込書!$AH$4="GIGAスクールパック",SUM($P129,$R129)&lt;&gt;0),SUM($P129,$R129),IF(AND(申込書!$AH$4="SKY安心GIGAタブレット",SUM($T129,$V129)&lt;&gt;0),SUM($T129,$V129),"")),"")</f>
        <v/>
      </c>
      <c r="CT129" s="81" t="str">
        <f>IF($CQ$3&lt;&gt;"コンテンツなし",IF(AND(申込書!$AH$4="GIGAスクールパック",SUM($Q129,$S129)&lt;&gt;0),SUM($Q129,$S129),IF(AND(申込書!$AH$4="SKY安心GIGAタブレット",SUM($U129,$W129)&lt;&gt;0),SUM($U129,$W129),"")),"")</f>
        <v/>
      </c>
      <c r="CU129" s="81"/>
      <c r="CV129" s="82"/>
      <c r="CW129" s="80" t="str">
        <f>IF(AND(申込書!$C$101&lt;&gt;"▼プルダウンより選択してください",申込書!$C$101&lt;&gt;"",申込書!$P$101&lt;&gt;"YYYY/MM/DD",$G129&lt;&gt;""),申込書!$P$101,"")</f>
        <v/>
      </c>
      <c r="CX129" s="81" t="str">
        <f>IF(AND(申込書!$C$101&lt;&gt;"▼プルダウンより選択してください",申込書!$C$101&lt;&gt;"",$G129&lt;&gt;""),申込書!$M$101,"")</f>
        <v/>
      </c>
      <c r="CY129" s="81" t="str">
        <f>IF($CW$3&lt;&gt;"コンテンツなし",IF(AND(申込書!$AH$4="GIGAスクールパック",SUM($P129,$R129)&lt;&gt;0),SUM($P129,$R129),IF(AND(申込書!$AH$4="SKY安心GIGAタブレット",SUM($T129,$V129)&lt;&gt;0),SUM($T129,$V129),"")),"")</f>
        <v/>
      </c>
      <c r="CZ129" s="81" t="str">
        <f>IF($CW$3&lt;&gt;"コンテンツなし",IF(AND(申込書!$AH$4="GIGAスクールパック",SUM($Q129,$S129)&lt;&gt;0),SUM($Q129,$S129),IF(AND(申込書!$AH$4="SKY安心GIGAタブレット",SUM($U129,$W129)&lt;&gt;0),SUM($U129,$W129),"")),"")</f>
        <v/>
      </c>
      <c r="DA129" s="81"/>
      <c r="DB129" s="82"/>
      <c r="DC129" s="80" t="str">
        <f>IF(AND(申込書!$C$102&lt;&gt;"▼プルダウンより選択してください",申込書!$C$102&lt;&gt;"",申込書!$P$102&lt;&gt;"YYYY/MM/DD",$G129&lt;&gt;""),申込書!$P$102,"")</f>
        <v/>
      </c>
      <c r="DD129" s="81" t="str">
        <f>IF(AND(申込書!$C$102&lt;&gt;"▼プルダウンより選択してください",申込書!$C$102&lt;&gt;"",$G129&lt;&gt;""),申込書!$M$102,"")</f>
        <v/>
      </c>
      <c r="DE129" s="81" t="str">
        <f>IF($DC$3&lt;&gt;"コンテンツなし",IF(AND(申込書!$AH$4="GIGAスクールパック",SUM($P129,$R129)&lt;&gt;0),SUM($P129,$R129),IF(AND(申込書!$AH$4="SKY安心GIGAタブレット",SUM($T129,$V129)&lt;&gt;0),SUM($T129,$V129),"")),"")</f>
        <v/>
      </c>
      <c r="DF129" s="81" t="str">
        <f>IF($DC$3&lt;&gt;"コンテンツなし",IF(AND(申込書!$AH$4="GIGAスクールパック",SUM($Q129,$S129)&lt;&gt;0),SUM($Q129,$S129),IF(AND(申込書!$AH$4="SKY安心GIGAタブレット",SUM($U129,$W129)&lt;&gt;0),SUM($U129,$W129),"")),"")</f>
        <v/>
      </c>
      <c r="DG129" s="81"/>
      <c r="DH129" s="82"/>
      <c r="DI129" s="80" t="str">
        <f>IF(AND(申込書!$C$103&lt;&gt;"▼プルダウンより選択してください",申込書!$C$103&lt;&gt;"",申込書!$P$103&lt;&gt;"YYYY/MM/DD",$G129&lt;&gt;""),申込書!$P$103,"")</f>
        <v/>
      </c>
      <c r="DJ129" s="81" t="str">
        <f>IF(AND(申込書!$C$103&lt;&gt;"▼プルダウンより選択してください",申込書!$C$103&lt;&gt;"",$G129&lt;&gt;""),申込書!$M$103,"")</f>
        <v/>
      </c>
      <c r="DK129" s="81" t="str">
        <f>IF($DI$3&lt;&gt;"コンテンツなし",IF(AND(申込書!$AH$4="GIGAスクールパック",SUM($P129,$R129)&lt;&gt;0),SUM($P129,$R129),IF(AND(申込書!$AH$4="SKY安心GIGAタブレット",SUM($T129,$V129)&lt;&gt;0),SUM($T129,$V129),"")),"")</f>
        <v/>
      </c>
      <c r="DL129" s="81" t="str">
        <f>IF($DI$3&lt;&gt;"コンテンツなし",IF(AND(申込書!$AH$4="GIGAスクールパック",SUM($Q129,$S129)&lt;&gt;0),SUM($Q129,$S129),IF(AND(申込書!$AH$4="SKY安心GIGAタブレット",SUM($U129,$W129)&lt;&gt;0),SUM($U129,$W129),"")),"")</f>
        <v/>
      </c>
      <c r="DM129" s="81"/>
      <c r="DN129" s="82"/>
      <c r="DO129" s="80" t="str">
        <f>IF(AND(申込書!$C$104&lt;&gt;"▼プルダウンより選択してください",申込書!$C$104&lt;&gt;"",申込書!$P$104&lt;&gt;"YYYY/MM/DD",$G129&lt;&gt;""),申込書!$P$104,"")</f>
        <v/>
      </c>
      <c r="DP129" s="81" t="str">
        <f>IF(AND(申込書!$C$104&lt;&gt;"▼プルダウンより選択してください",申込書!$C$104&lt;&gt;"",$G129&lt;&gt;""),申込書!$M$104,"")</f>
        <v/>
      </c>
      <c r="DQ129" s="81" t="str">
        <f>IF($DO$3&lt;&gt;"コンテンツなし",IF(AND(申込書!$AH$4="GIGAスクールパック",SUM($P129,$R129)&lt;&gt;0),SUM($P129,$R129),IF(AND(申込書!$AH$4="SKY安心GIGAタブレット",SUM($T129,$V129)&lt;&gt;0),SUM($T129,$V129),"")),"")</f>
        <v/>
      </c>
      <c r="DR129" s="81" t="str">
        <f>IF($DO$3&lt;&gt;"コンテンツなし",IF(AND(申込書!$AH$4="GIGAスクールパック",SUM($Q129,$S129)&lt;&gt;0),SUM($Q129,$S129),IF(AND(申込書!$AH$4="SKY安心GIGAタブレット",SUM($U129,$W129)&lt;&gt;0),SUM($U129,$W129),"")),"")</f>
        <v/>
      </c>
      <c r="DS129" s="81"/>
      <c r="DT129" s="82"/>
      <c r="DU129" s="80" t="str">
        <f>IF(AND(申込書!$C$105&lt;&gt;"▼プルダウンより選択してください",申込書!$C$105&lt;&gt;"",申込書!$P$105&lt;&gt;"YYYY/MM/DD",$G129&lt;&gt;""),申込書!$P$105,"")</f>
        <v/>
      </c>
      <c r="DV129" s="81" t="str">
        <f>IF(AND(申込書!$C$105&lt;&gt;"▼プルダウンより選択してください",申込書!$C$105&lt;&gt;"",$G129&lt;&gt;""),申込書!$M$105,"")</f>
        <v/>
      </c>
      <c r="DW129" s="81" t="str">
        <f>IF($DU$3&lt;&gt;"コンテンツなし",IF(AND(申込書!$AH$4="GIGAスクールパック",SUM($P129,$R129)&lt;&gt;0),SUM($P129,$R129),IF(AND(申込書!$AH$4="SKY安心GIGAタブレット",SUM($T129,$V129)&lt;&gt;0),SUM($T129,$V129),"")),"")</f>
        <v/>
      </c>
      <c r="DX129" s="81" t="str">
        <f>IF($DU$3&lt;&gt;"コンテンツなし",IF(AND(申込書!$AH$4="GIGAスクールパック",SUM($Q129,$S129)&lt;&gt;0),SUM($Q129,$S129),IF(AND(申込書!$AH$4="SKY安心GIGAタブレット",SUM($U129,$W129)&lt;&gt;0),SUM($U129,$W129),"")),"")</f>
        <v/>
      </c>
      <c r="DY129" s="157"/>
      <c r="DZ129" s="82"/>
      <c r="EA129" s="80" t="str">
        <f>IF(AND(申込書!$C$106&lt;&gt;"▼プルダウンより選択してください",申込書!$C$106&lt;&gt;"",申込書!$P$106&lt;&gt;"YYYY/MM/DD",$G129&lt;&gt;""),申込書!$P$106,"")</f>
        <v/>
      </c>
      <c r="EB129" s="81" t="str">
        <f>IF(AND(申込書!$C$106&lt;&gt;"▼プルダウンより選択してください",申込書!$C$106&lt;&gt;"",$G129&lt;&gt;""),申込書!$M$106,"")</f>
        <v/>
      </c>
      <c r="EC129" s="81" t="str">
        <f>IF($EA$3&lt;&gt;"コンテンツなし",IF(AND(申込書!$AH$4="GIGAスクールパック",SUM($P129,$R129)&lt;&gt;0),SUM($P129,$R129),IF(AND(申込書!$AH$4="SKY安心GIGAタブレット",SUM($T129,$V129)&lt;&gt;0),SUM($T129,$V129),"")),"")</f>
        <v/>
      </c>
      <c r="ED129" s="81" t="str">
        <f>IF($EA$3&lt;&gt;"コンテンツなし",IF(AND(申込書!$AH$4="GIGAスクールパック",SUM($Q129,$S129)&lt;&gt;0),SUM($Q129,$S129),IF(AND(申込書!$AH$4="SKY安心GIGAタブレット",SUM($U129,$W129)&lt;&gt;0),SUM($U129,$W129),"")),"")</f>
        <v/>
      </c>
      <c r="EE129" s="157"/>
      <c r="EF129" s="82"/>
      <c r="EG129" s="80" t="str">
        <f>IF(AND(申込書!$C$107&lt;&gt;"▼プルダウンより選択してください",申込書!$C$107&lt;&gt;"",申込書!$P$107&lt;&gt;"YYYY/MM/DD",$G129&lt;&gt;""),申込書!$P$107,"")</f>
        <v/>
      </c>
      <c r="EH129" s="81" t="str">
        <f>IF(AND(申込書!$C$107&lt;&gt;"▼プルダウンより選択してください",申込書!$C$107&lt;&gt;"",$G129&lt;&gt;""),申込書!$M$107,"")</f>
        <v/>
      </c>
      <c r="EI129" s="81" t="str">
        <f>IF($EG$3&lt;&gt;"コンテンツなし",IF(AND(申込書!$AH$4="GIGAスクールパック",SUM($P129,$R129)&lt;&gt;0),SUM($P129,$R129),IF(AND(申込書!$AH$4="SKY安心GIGAタブレット",SUM($T129,$V129)&lt;&gt;0),SUM($T129,$V129),"")),"")</f>
        <v/>
      </c>
      <c r="EJ129" s="81" t="str">
        <f>IF($EG$3&lt;&gt;"コンテンツなし",IF(AND(申込書!$AH$4="GIGAスクールパック",SUM($Q129,$S129)&lt;&gt;0),SUM($Q129,$S129),IF(AND(申込書!$AH$4="SKY安心GIGAタブレット",SUM($U129,$W129)&lt;&gt;0),SUM($U129,$W129),"")),"")</f>
        <v/>
      </c>
      <c r="EK129" s="157"/>
      <c r="EL129" s="82"/>
      <c r="EM129" s="80" t="str">
        <f>IF(AND(申込書!$C$108&lt;&gt;"▼プルダウンより選択してください",申込書!$C$108&lt;&gt;"",申込書!$P$108&lt;&gt;"YYYY/MM/DD",$G129&lt;&gt;""),申込書!$P$108,"")</f>
        <v/>
      </c>
      <c r="EN129" s="81" t="str">
        <f>IF(AND(申込書!$C$108&lt;&gt;"▼プルダウンより選択してください",申込書!$C$108&lt;&gt;"",$G129&lt;&gt;""),申込書!$M$108,"")</f>
        <v/>
      </c>
      <c r="EO129" s="81" t="str">
        <f>IF($EM$3&lt;&gt;"コンテンツなし",IF(AND(申込書!$AH$4="GIGAスクールパック",SUM($P129,$R129)&lt;&gt;0),SUM($P129,$R129),IF(AND(申込書!$AH$4="SKY安心GIGAタブレット",SUM($T129,$V129)&lt;&gt;0),SUM($T129,$V129),"")),"")</f>
        <v/>
      </c>
      <c r="EP129" s="81" t="str">
        <f>IF($EM$3&lt;&gt;"コンテンツなし",IF(AND(申込書!$AH$4="GIGAスクールパック",SUM($Q129,$S129)&lt;&gt;0),SUM($Q129,$S129),IF(AND(申込書!$AH$4="SKY安心GIGAタブレット",SUM($U129,$W129)&lt;&gt;0),SUM($U129,$W129),"")),"")</f>
        <v/>
      </c>
      <c r="EQ129" s="157"/>
      <c r="ER129" s="82"/>
      <c r="ES129" s="80" t="str">
        <f>IF(AND(申込書!$C$109&lt;&gt;"▼プルダウンより選択してください",申込書!$C$109&lt;&gt;"",申込書!$P$109&lt;&gt;"YYYY/MM/DD",$G129&lt;&gt;""),申込書!$P$109,"")</f>
        <v/>
      </c>
      <c r="ET129" s="81" t="str">
        <f>IF(AND(申込書!$C$109&lt;&gt;"▼プルダウンより選択してください",申込書!$C$109&lt;&gt;"",$G129&lt;&gt;""),申込書!$M$109,"")</f>
        <v/>
      </c>
      <c r="EU129" s="81" t="str">
        <f>IF($ES$3&lt;&gt;"コンテンツなし",IF(AND(申込書!$AH$4="GIGAスクールパック",SUM($P129,$R129)&lt;&gt;0),SUM($P129,$R129),IF(AND(申込書!$AH$4="SKY安心GIGAタブレット",SUM($T129,$V129)&lt;&gt;0),SUM($T129,$V129),"")),"")</f>
        <v/>
      </c>
      <c r="EV129" s="81" t="str">
        <f>IF($ES$3&lt;&gt;"コンテンツなし",IF(AND(申込書!$AH$4="GIGAスクールパック",SUM($Q129,$S129)&lt;&gt;0),SUM($Q129,$S129),IF(AND(申込書!$AH$4="SKY安心GIGAタブレット",SUM($U129,$W129)&lt;&gt;0),SUM($U129,$W129),"")),"")</f>
        <v/>
      </c>
      <c r="EW129" s="157"/>
      <c r="EX129" s="82"/>
      <c r="EY129" s="80" t="str">
        <f>IF(AND(申込書!$C$110&lt;&gt;"▼プルダウンより選択してください",申込書!$C$110&lt;&gt;"",申込書!$P$110&lt;&gt;"YYYY/MM/DD",$G129&lt;&gt;""),申込書!$P$110,"")</f>
        <v/>
      </c>
      <c r="EZ129" s="81" t="str">
        <f>IF(AND(申込書!$C$110&lt;&gt;"▼プルダウンより選択してください",申込書!$C$110&lt;&gt;"",$G129&lt;&gt;""),申込書!$M$110,"")</f>
        <v/>
      </c>
      <c r="FA129" s="81" t="str">
        <f>IF($EY$3&lt;&gt;"コンテンツなし",IF(AND(申込書!$AH$4="GIGAスクールパック",SUM($P129,$R129)&lt;&gt;0),SUM($P129,$R129),IF(AND(申込書!$AH$4="SKY安心GIGAタブレット",SUM($T129,$V129)&lt;&gt;0),SUM($T129,$V129),"")),"")</f>
        <v/>
      </c>
      <c r="FB129" s="81" t="str">
        <f>IF($EY$3&lt;&gt;"コンテンツなし",IF(AND(申込書!$AH$4="GIGAスクールパック",SUM($Q129,$S129)&lt;&gt;0),SUM($Q129,$S129),IF(AND(申込書!$AH$4="SKY安心GIGAタブレット",SUM($U129,$W129)&lt;&gt;0),SUM($U129,$W129),"")),"")</f>
        <v/>
      </c>
      <c r="FC129" s="157"/>
      <c r="FD129" s="82"/>
      <c r="FE129" s="80" t="str">
        <f>IF(AND(申込書!$C$111&lt;&gt;"▼プルダウンより選択してください",申込書!$C$111&lt;&gt;"",申込書!$P$111&lt;&gt;"YYYY/MM/DD",$G129&lt;&gt;""),申込書!$P$111,"")</f>
        <v/>
      </c>
      <c r="FF129" s="81" t="str">
        <f>IF(AND(申込書!$C$111&lt;&gt;"▼プルダウンより選択してください",申込書!$C$111&lt;&gt;"",$G129&lt;&gt;""),申込書!$M$111,"")</f>
        <v/>
      </c>
      <c r="FG129" s="81" t="str">
        <f>IF($FE$3&lt;&gt;"コンテンツなし",IF(AND(申込書!$AH$4="GIGAスクールパック",SUM($P129,$R129)&lt;&gt;0),SUM($P129,$R129),IF(AND(申込書!$AH$4="SKY安心GIGAタブレット",SUM($T129,$V129)&lt;&gt;0),SUM($T129,$V129),"")),"")</f>
        <v/>
      </c>
      <c r="FH129" s="81" t="str">
        <f>IF($FE$3&lt;&gt;"コンテンツなし",IF(AND(申込書!$AH$4="GIGAスクールパック",SUM($Q129,$S129)&lt;&gt;0),SUM($Q129,$S129),IF(AND(申込書!$AH$4="SKY安心GIGAタブレット",SUM($U129,$W129)&lt;&gt;0),SUM($U129,$W129),"")),"")</f>
        <v/>
      </c>
      <c r="FI129" s="157"/>
      <c r="FJ129" s="82"/>
      <c r="FK129" s="80" t="str">
        <f>IF(AND(申込書!$C$112&lt;&gt;"▼プルダウンより選択してください",申込書!$C$112&lt;&gt;"",申込書!$P$112&lt;&gt;"YYYY/MM/DD",$G129&lt;&gt;""),申込書!$P$112,"")</f>
        <v/>
      </c>
      <c r="FL129" s="81" t="str">
        <f>IF(AND(申込書!$C$112&lt;&gt;"▼プルダウンより選択してください",申込書!$C$112&lt;&gt;"",$G129&lt;&gt;""),申込書!$M$112,"")</f>
        <v/>
      </c>
      <c r="FM129" s="81" t="str">
        <f>IF($FK$3&lt;&gt;"コンテンツなし",IF(AND(申込書!$AH$4="GIGAスクールパック",SUM($P129,$R129)&lt;&gt;0),SUM($P129,$R129),IF(AND(申込書!$AH$4="SKY安心GIGAタブレット",SUM($T129,$V129)&lt;&gt;0),SUM($T129,$V129),"")),"")</f>
        <v/>
      </c>
      <c r="FN129" s="81" t="str">
        <f>IF($FK$3&lt;&gt;"コンテンツなし",IF(AND(申込書!$AH$4="GIGAスクールパック",SUM($Q129,$S129)&lt;&gt;0),SUM($Q129,$S129),IF(AND(申込書!$AH$4="SKY安心GIGAタブレット",SUM($U129,$W129)&lt;&gt;0),SUM($U129,$W129),"")),"")</f>
        <v/>
      </c>
      <c r="FO129" s="157"/>
      <c r="FP129" s="82"/>
      <c r="FQ129" s="80" t="str">
        <f>IF(AND(申込書!$C$113&lt;&gt;"▼プルダウンより選択してください",申込書!$C$113&lt;&gt;"",申込書!$P$113&lt;&gt;"YYYY/MM/DD",$G129&lt;&gt;""),申込書!$P$113,"")</f>
        <v/>
      </c>
      <c r="FR129" s="81" t="str">
        <f>IF(AND(申込書!$C$113&lt;&gt;"▼プルダウンより選択してください",申込書!$C$113&lt;&gt;"",$G129&lt;&gt;""),申込書!$M$113,"")</f>
        <v/>
      </c>
      <c r="FS129" s="81" t="str">
        <f>IF($FQ$3&lt;&gt;"コンテンツなし",IF(AND(申込書!$AH$4="GIGAスクールパック",SUM($P129,$R129)&lt;&gt;0),SUM($P129,$R129),IF(AND(申込書!$AH$4="SKY安心GIGAタブレット",SUM($T129,$V129)&lt;&gt;0),SUM($T129,$V129),"")),"")</f>
        <v/>
      </c>
      <c r="FT129" s="81" t="str">
        <f>IF($FQ$3&lt;&gt;"コンテンツなし",IF(AND(申込書!$AH$4="GIGAスクールパック",SUM($Q129,$S129)&lt;&gt;0),SUM($Q129,$S129),IF(AND(申込書!$AH$4="SKY安心GIGAタブレット",SUM($U129,$W129)&lt;&gt;0),SUM($U129,$W129),"")),"")</f>
        <v/>
      </c>
      <c r="FU129" s="157"/>
      <c r="FV129" s="82"/>
      <c r="FW129" s="80" t="str">
        <f>IF(AND(申込書!$C$114&lt;&gt;"▼プルダウンより選択してください",申込書!$C$114&lt;&gt;"",申込書!$P$114&lt;&gt;"YYYY/MM/DD",$G129&lt;&gt;""),申込書!$P$114,"")</f>
        <v/>
      </c>
      <c r="FX129" s="81" t="str">
        <f>IF(AND(申込書!$C$114&lt;&gt;"▼プルダウンより選択してください",申込書!$C$114&lt;&gt;"",$G129&lt;&gt;""),申込書!$M$114,"")</f>
        <v/>
      </c>
      <c r="FY129" s="81" t="str">
        <f>IF($FW$3&lt;&gt;"コンテンツなし",IF(AND(申込書!$AH$4="GIGAスクールパック",SUM($P129,$R129)&lt;&gt;0),SUM($P129,$R129),IF(AND(申込書!$AH$4="SKY安心GIGAタブレット",SUM($T129,$V129)&lt;&gt;0),SUM($T129,$V129),"")),"")</f>
        <v/>
      </c>
      <c r="FZ129" s="81" t="str">
        <f>IF($FW$3&lt;&gt;"コンテンツなし",IF(AND(申込書!$AH$4="GIGAスクールパック",SUM($Q129,$S129)&lt;&gt;0),SUM($Q129,$S129),IF(AND(申込書!$AH$4="SKY安心GIGAタブレット",SUM($U129,$W129)&lt;&gt;0),SUM($U129,$W129),"")),"")</f>
        <v/>
      </c>
      <c r="GA129" s="157"/>
      <c r="GB129" s="82"/>
      <c r="GC129" s="80" t="str">
        <f>IF(AND(申込書!$C$115&lt;&gt;"▼プルダウンより選択してください",申込書!$C$115&lt;&gt;"",申込書!$P$115&lt;&gt;"YYYY/MM/DD",$G129&lt;&gt;""),申込書!$P$115,"")</f>
        <v/>
      </c>
      <c r="GD129" s="81" t="str">
        <f>IF(AND(申込書!$C$115&lt;&gt;"▼プルダウンより選択してください",申込書!$C$115&lt;&gt;"",$G129&lt;&gt;""),申込書!$M$115,"")</f>
        <v/>
      </c>
      <c r="GE129" s="81" t="str">
        <f>IF($GC$3&lt;&gt;"コンテンツなし",IF(AND(申込書!$AH$4="GIGAスクールパック",SUM($P129,$R129)&lt;&gt;0),SUM($P129,$R129),IF(AND(申込書!$AH$4="SKY安心GIGAタブレット",SUM($T129,$V129)&lt;&gt;0),SUM($T129,$V129),"")),"")</f>
        <v/>
      </c>
      <c r="GF129" s="81" t="str">
        <f>IF($GC$3&lt;&gt;"コンテンツなし",IF(AND(申込書!$AH$4="GIGAスクールパック",SUM($Q129,$S129)&lt;&gt;0),SUM($Q129,$S129),IF(AND(申込書!$AH$4="SKY安心GIGAタブレット",SUM($U129,$W129)&lt;&gt;0),SUM($U129,$W129),"")),"")</f>
        <v/>
      </c>
      <c r="GG129" s="157"/>
      <c r="GH129" s="82"/>
      <c r="GI129" s="80" t="str">
        <f>IF(AND(申込書!$C$116&lt;&gt;"▼プルダウンより選択してください",申込書!$C$116&lt;&gt;"",申込書!$P$116&lt;&gt;"YYYY/MM/DD",$G129&lt;&gt;""),申込書!$P$116,"")</f>
        <v/>
      </c>
      <c r="GJ129" s="81" t="str">
        <f>IF(AND(申込書!$C$116&lt;&gt;"▼プルダウンより選択してください",申込書!$C$116&lt;&gt;"",$G129&lt;&gt;""),申込書!$M$116,"")</f>
        <v/>
      </c>
      <c r="GK129" s="81" t="str">
        <f>IF($GI$3&lt;&gt;"コンテンツなし",IF(AND(申込書!$AH$4="GIGAスクールパック",SUM($P129,$R129)&lt;&gt;0),SUM($P129,$R129),IF(AND(申込書!$AH$4="SKY安心GIGAタブレット",SUM($T129,$V129)&lt;&gt;0),SUM($T129,$V129),"")),"")</f>
        <v/>
      </c>
      <c r="GL129" s="81" t="str">
        <f>IF($GI$3&lt;&gt;"コンテンツなし",IF(AND(申込書!$AH$4="GIGAスクールパック",SUM($Q129,$S129)&lt;&gt;0),SUM($Q129,$S129),IF(AND(申込書!$AH$4="SKY安心GIGAタブレット",SUM($U129,$W129)&lt;&gt;0),SUM($U129,$W129),"")),"")</f>
        <v/>
      </c>
      <c r="GM129" s="157"/>
      <c r="GN129" s="82"/>
      <c r="GO129" s="80" t="str">
        <f>IF(AND(申込書!$C$117&lt;&gt;"▼プルダウンより選択してください",申込書!$C$117&lt;&gt;"",申込書!$P$117&lt;&gt;"YYYY/MM/DD",$G129&lt;&gt;""),申込書!$P$117,"")</f>
        <v/>
      </c>
      <c r="GP129" s="81" t="str">
        <f>IF(AND(申込書!$C$117&lt;&gt;"▼プルダウンより選択してください",申込書!$C$117&lt;&gt;"",$G129&lt;&gt;""),申込書!$M$117,"")</f>
        <v/>
      </c>
      <c r="GQ129" s="81" t="str">
        <f>IF($GO$3&lt;&gt;"コンテンツなし",IF(AND(申込書!$AH$4="GIGAスクールパック",SUM($P129,$R129)&lt;&gt;0),SUM($P129,$R129),IF(AND(申込書!$AH$4="SKY安心GIGAタブレット",SUM($T129,$V129)&lt;&gt;0),SUM($T129,$V129),"")),"")</f>
        <v/>
      </c>
      <c r="GR129" s="81" t="str">
        <f>IF($GO$3&lt;&gt;"コンテンツなし",IF(AND(申込書!$AH$4="GIGAスクールパック",SUM($Q129,$S129)&lt;&gt;0),SUM($Q129,$S129),IF(AND(申込書!$AH$4="SKY安心GIGAタブレット",SUM($U129,$W129)&lt;&gt;0),SUM($U129,$W129),"")),"")</f>
        <v/>
      </c>
      <c r="GS129" s="157"/>
      <c r="GT129" s="82"/>
      <c r="GU129" s="80" t="str">
        <f>IF(AND(申込書!$C$118&lt;&gt;"▼プルダウンより選択してください",申込書!$C$118&lt;&gt;"",申込書!$P$118&lt;&gt;"YYYY/MM/DD",$G129&lt;&gt;""),申込書!$P$118,"")</f>
        <v/>
      </c>
      <c r="GV129" s="81" t="str">
        <f>IF(AND(申込書!$C$118&lt;&gt;"▼プルダウンより選択してください",申込書!$C$118&lt;&gt;"",$G129&lt;&gt;""),申込書!$M$118,"")</f>
        <v/>
      </c>
      <c r="GW129" s="81" t="str">
        <f>IF($GU$3&lt;&gt;"コンテンツなし",IF(AND(申込書!$AH$4="GIGAスクールパック",SUM($P129,$R129)&lt;&gt;0),SUM($P129,$R129),IF(AND(申込書!$AH$4="SKY安心GIGAタブレット",SUM($T129,$V129)&lt;&gt;0),SUM($T129,$V129),"")),"")</f>
        <v/>
      </c>
      <c r="GX129" s="81" t="str">
        <f>IF($GU$3&lt;&gt;"コンテンツなし",IF(AND(申込書!$AH$4="GIGAスクールパック",SUM($Q129,$S129)&lt;&gt;0),SUM($Q129,$S129),IF(AND(申込書!$AH$4="SKY安心GIGAタブレット",SUM($U129,$W129)&lt;&gt;0),SUM($U129,$W129),"")),"")</f>
        <v/>
      </c>
      <c r="GY129" s="157"/>
      <c r="GZ129" s="82"/>
      <c r="HA129" s="80" t="str">
        <f>IF(AND(申込書!$C$119&lt;&gt;"▼プルダウンより選択してください",申込書!$C$119&lt;&gt;"",申込書!$P$119&lt;&gt;"YYYY/MM/DD",$G129&lt;&gt;""),申込書!$P$119,"")</f>
        <v/>
      </c>
      <c r="HB129" s="81" t="str">
        <f>IF(AND(申込書!$C$119&lt;&gt;"▼プルダウンより選択してください",申込書!$C$119&lt;&gt;"",$G129&lt;&gt;""),申込書!$M$119,"")</f>
        <v/>
      </c>
      <c r="HC129" s="81" t="str">
        <f>IF($HA$3&lt;&gt;"コンテンツなし",IF(AND(申込書!$AH$4="GIGAスクールパック",SUM($P129,$R129)&lt;&gt;0),SUM($P129,$R129),IF(AND(申込書!$AH$4="SKY安心GIGAタブレット",SUM($T129,$V129)&lt;&gt;0),SUM($T129,$V129),"")),"")</f>
        <v/>
      </c>
      <c r="HD129" s="81" t="str">
        <f>IF($HA$3&lt;&gt;"コンテンツなし",IF(AND(申込書!$AH$4="GIGAスクールパック",SUM($Q129,$S129)&lt;&gt;0),SUM($Q129,$S129),IF(AND(申込書!$AH$4="SKY安心GIGAタブレット",SUM($U129,$W129)&lt;&gt;0),SUM($U129,$W129),"")),"")</f>
        <v/>
      </c>
      <c r="HE129" s="157"/>
      <c r="HF129" s="82"/>
      <c r="HG129" s="83"/>
    </row>
    <row r="130" spans="2:215" ht="26.85" customHeight="1">
      <c r="B130" s="62">
        <f t="shared" si="1"/>
        <v>125</v>
      </c>
      <c r="C130" s="63"/>
      <c r="D130" s="64"/>
      <c r="E130" s="207"/>
      <c r="F130" s="65"/>
      <c r="G130" s="66"/>
      <c r="H130" s="67"/>
      <c r="I130" s="68"/>
      <c r="J130" s="69"/>
      <c r="K130" s="70"/>
      <c r="L130" s="71"/>
      <c r="M130" s="72"/>
      <c r="N130" s="73"/>
      <c r="O130" s="74"/>
      <c r="P130" s="179"/>
      <c r="Q130" s="180"/>
      <c r="R130" s="180"/>
      <c r="S130" s="181"/>
      <c r="T130" s="179"/>
      <c r="U130" s="180"/>
      <c r="V130" s="182"/>
      <c r="W130" s="181"/>
      <c r="X130" s="75"/>
      <c r="Y130" s="76"/>
      <c r="Z130" s="77"/>
      <c r="AA130" s="78"/>
      <c r="AB130" s="79"/>
      <c r="AC130" s="79"/>
      <c r="AD130" s="79"/>
      <c r="AE130" s="77"/>
      <c r="AF130" s="139"/>
      <c r="AG130" s="139"/>
      <c r="AH130" s="139"/>
      <c r="AI130" s="80" t="str">
        <f>IF(AND(申込書!$C$90&lt;&gt;"▼プルダウンより選択してください",申込書!$C$90&lt;&gt;"",申込書!$P$90&lt;&gt;"YYYY/MM/DD",$G130&lt;&gt;""),申込書!$P$90,"")</f>
        <v/>
      </c>
      <c r="AJ130" s="81" t="str">
        <f>IF(AND(申込書!$C$90&lt;&gt;"▼プルダウンより選択してください",申込書!$C$90&lt;&gt;"",$G130&lt;&gt;""),申込書!$M$90,"")</f>
        <v/>
      </c>
      <c r="AK130" s="81" t="str">
        <f>IF($AI$3&lt;&gt;"コンテンツなし",IF(AND(申込書!$AH$4="GIGAスクールパック",SUM($P130,$R130)&lt;&gt;0),SUM($P130,$R130),IF(AND(申込書!$AH$4="SKY安心GIGAタブレット",SUM($T130,$V130)&lt;&gt;0),SUM($T130,$V130),"")),"")</f>
        <v/>
      </c>
      <c r="AL130" s="81" t="str">
        <f>IF($AI$3&lt;&gt;"コンテンツなし",IF(AND(申込書!$AH$4="GIGAスクールパック",SUM($Q130,$S130)&lt;&gt;0),SUM($Q130,$S130),IF(AND(申込書!$AH$4="SKY安心GIGAタブレット",SUM($U130,$W130)&lt;&gt;0),SUM($U130,$W130),"")),"")</f>
        <v/>
      </c>
      <c r="AM130" s="157"/>
      <c r="AN130" s="82"/>
      <c r="AO130" s="80" t="str">
        <f>IF(AND(申込書!$C$91&lt;&gt;"▼プルダウンより選択してください",申込書!$C$91&lt;&gt;"",申込書!$P$91&lt;&gt;"YYYY/MM/DD",$G130&lt;&gt;""),申込書!$P$91,"")</f>
        <v/>
      </c>
      <c r="AP130" s="81" t="str">
        <f>IF(AND(申込書!$C$91&lt;&gt;"▼プルダウンより選択してください",申込書!$C$91&lt;&gt;"",$G130&lt;&gt;""),申込書!$M$91,"")</f>
        <v/>
      </c>
      <c r="AQ130" s="81" t="str">
        <f>IF($AO$3&lt;&gt;"コンテンツなし",IF(AND(申込書!$AH$4="GIGAスクールパック",SUM($P130,$R130)&lt;&gt;0),SUM($P130,$R130),IF(AND(申込書!$AH$4="SKY安心GIGAタブレット",SUM($T130,$V130)&lt;&gt;0),SUM($T130,$V130),"")),"")</f>
        <v/>
      </c>
      <c r="AR130" s="81" t="str">
        <f>IF($AO$3&lt;&gt;"コンテンツなし",IF(AND(申込書!$AH$4="GIGAスクールパック",SUM($Q130,$S130)&lt;&gt;0),SUM($Q130,$S130),IF(AND(申込書!$AH$4="SKY安心GIGAタブレット",SUM($U130,$W130)&lt;&gt;0),SUM($U130,$W130),"")),"")</f>
        <v/>
      </c>
      <c r="AS130" s="157"/>
      <c r="AT130" s="82"/>
      <c r="AU130" s="80" t="str">
        <f>IF(AND(申込書!$C$92&lt;&gt;"▼プルダウンより選択してください",申込書!$C$92&lt;&gt;"",申込書!$P$92&lt;&gt;"YYYY/MM/DD",$G130&lt;&gt;""),申込書!$P$92,"")</f>
        <v/>
      </c>
      <c r="AV130" s="81" t="str">
        <f>IF(AND(申込書!$C$92&lt;&gt;"▼プルダウンより選択してください",申込書!$C$92&lt;&gt;"",$G130&lt;&gt;""),申込書!$M$92,"")</f>
        <v/>
      </c>
      <c r="AW130" s="81" t="str">
        <f>IF($AU$3&lt;&gt;"コンテンツなし",IF(AND(申込書!$AH$4="GIGAスクールパック",SUM($P130,$R130)&lt;&gt;0),SUM($P130,$R130),IF(AND(申込書!$AH$4="SKY安心GIGAタブレット",SUM($T130,$V130)&lt;&gt;0),SUM($T130,$V130),"")),"")</f>
        <v/>
      </c>
      <c r="AX130" s="81" t="str">
        <f>IF($AU$3&lt;&gt;"コンテンツなし",IF(AND(申込書!$AH$4="GIGAスクールパック",SUM($Q130,$S130)&lt;&gt;0),SUM($Q130,$S130),IF(AND(申込書!$AH$4="SKY安心GIGAタブレット",SUM($U130,$W130)&lt;&gt;0),SUM($U130,$W130),"")),"")</f>
        <v/>
      </c>
      <c r="AY130" s="157"/>
      <c r="AZ130" s="82"/>
      <c r="BA130" s="80" t="str">
        <f>IF(AND(申込書!$C$93&lt;&gt;"▼プルダウンより選択してください",申込書!$C$93&lt;&gt;"",申込書!$P$93&lt;&gt;"YYYY/MM/DD",$G130&lt;&gt;""),申込書!$P$93,"")</f>
        <v/>
      </c>
      <c r="BB130" s="81" t="str">
        <f>IF(AND(申込書!$C$93&lt;&gt;"▼プルダウンより選択してください",申込書!$C$93&lt;&gt;"",申込書!$M$93&gt;=1,$G130&lt;&gt;""),申込書!$M$93,"")</f>
        <v/>
      </c>
      <c r="BC130" s="81" t="str">
        <f>IF($BA$3&lt;&gt;"コンテンツなし",IF(AND(申込書!$AH$4="GIGAスクールパック",SUM($P130,$R130)&lt;&gt;0),SUM($P130,$R130),IF(AND(申込書!$AH$4="SKY安心GIGAタブレット",SUM($T130,$V130)&lt;&gt;0),SUM($T130,$V130),"")),"")</f>
        <v/>
      </c>
      <c r="BD130" s="81" t="str">
        <f>IF($BA$3&lt;&gt;"コンテンツなし",IF(AND(申込書!$AH$4="GIGAスクールパック",SUM($Q130,$S130)&lt;&gt;0),SUM($Q130,$S130),IF(AND(申込書!$AH$4="SKY安心GIGAタブレット",SUM($U130,$W130)&lt;&gt;0),SUM($U130,$W130),"")),"")</f>
        <v/>
      </c>
      <c r="BE130" s="157"/>
      <c r="BF130" s="82"/>
      <c r="BG130" s="80" t="str">
        <f>IF(AND(申込書!$C$94&lt;&gt;"▼プルダウンより選択してください",申込書!$C$94&lt;&gt;"",申込書!$P$94&lt;&gt;"YYYY/MM/DD",$G130&lt;&gt;""),申込書!$P$94,"")</f>
        <v/>
      </c>
      <c r="BH130" s="81" t="str">
        <f>IF(AND(申込書!$C$94&lt;&gt;"▼プルダウンより選択してください",申込書!$C$94&lt;&gt;"",$G130&lt;&gt;""),申込書!$M$94,"")</f>
        <v/>
      </c>
      <c r="BI130" s="81" t="str">
        <f>IF($BG$3&lt;&gt;"コンテンツなし",IF(AND(申込書!$AH$4="GIGAスクールパック",SUM($P130,$R130)&lt;&gt;0),SUM($P130,$R130),IF(AND(申込書!$AH$4="SKY安心GIGAタブレット",SUM($T130,$V130)&lt;&gt;0),SUM($T130,$V130),"")),"")</f>
        <v/>
      </c>
      <c r="BJ130" s="81" t="str">
        <f>IF($BG$3&lt;&gt;"コンテンツなし",IF(AND(申込書!$AH$4="GIGAスクールパック",SUM($Q130,$S130)&lt;&gt;0),SUM($Q130,$S130),IF(AND(申込書!$AH$4="SKY安心GIGAタブレット",SUM($U130,$W130)&lt;&gt;0),SUM($U130,$W130),"")),"")</f>
        <v/>
      </c>
      <c r="BK130" s="157"/>
      <c r="BL130" s="82"/>
      <c r="BM130" s="80" t="str">
        <f>IF(AND(申込書!$C$95&lt;&gt;"▼プルダウンより選択してください",申込書!$C$95&lt;&gt;"",申込書!$P$95&lt;&gt;"YYYY/MM/DD",$G130&lt;&gt;""),申込書!$P$95,"")</f>
        <v/>
      </c>
      <c r="BN130" s="81" t="str">
        <f>IF(AND(申込書!$C$95&lt;&gt;"▼プルダウンより選択してください",申込書!$C$95&lt;&gt;"",$G130&lt;&gt;""),申込書!$M$95,"")</f>
        <v/>
      </c>
      <c r="BO130" s="81" t="str">
        <f>IF($BM$3&lt;&gt;"コンテンツなし",IF(AND(申込書!$AH$4="GIGAスクールパック",SUM($P130,$R130)&lt;&gt;0),SUM($P130,$R130),IF(AND(申込書!$AH$4="SKY安心GIGAタブレット",SUM($T130,$V130)&lt;&gt;0),SUM($T130,$V130),"")),"")</f>
        <v/>
      </c>
      <c r="BP130" s="81" t="str">
        <f>IF($BM$3&lt;&gt;"コンテンツなし",IF(AND(申込書!$AH$4="GIGAスクールパック",SUM($Q130,$S130)&lt;&gt;0),SUM($Q130,$S130),IF(AND(申込書!$AH$4="SKY安心GIGAタブレット",SUM($U130,$W130)&lt;&gt;0),SUM($U130,$W130),"")),"")</f>
        <v/>
      </c>
      <c r="BQ130" s="157"/>
      <c r="BR130" s="82"/>
      <c r="BS130" s="80" t="str">
        <f>IF(AND(申込書!$C$96&lt;&gt;"▼プルダウンより選択してください",申込書!$C$96&lt;&gt;"",申込書!$P$96&lt;&gt;"YYYY/MM/DD",$G130&lt;&gt;""),申込書!$P$96,"")</f>
        <v/>
      </c>
      <c r="BT130" s="81" t="str">
        <f>IF(AND(申込書!$C$96&lt;&gt;"▼プルダウンより選択してください",申込書!$C$96&lt;&gt;"",$G130&lt;&gt;""),申込書!$M$96,"")</f>
        <v/>
      </c>
      <c r="BU130" s="81" t="str">
        <f>IF($BS$3&lt;&gt;"コンテンツなし",IF(AND(申込書!$AH$4="GIGAスクールパック",SUM($P130,$R130)&lt;&gt;0),SUM($P130,$R130),IF(AND(申込書!$AH$4="SKY安心GIGAタブレット",SUM($T130,$V130)&lt;&gt;0),SUM($T130,$V130),"")),"")</f>
        <v/>
      </c>
      <c r="BV130" s="81" t="str">
        <f>IF($BS$3&lt;&gt;"コンテンツなし",IF(AND(申込書!$AH$4="GIGAスクールパック",SUM($Q130,$S130)&lt;&gt;0),SUM($Q130,$S130),IF(AND(申込書!$AH$4="SKY安心GIGAタブレット",SUM($U130,$W130)&lt;&gt;0),SUM($U130,$W130),"")),"")</f>
        <v/>
      </c>
      <c r="BW130" s="157"/>
      <c r="BX130" s="82"/>
      <c r="BY130" s="80" t="str">
        <f>IF(AND(申込書!$C$97&lt;&gt;"▼プルダウンより選択してください",申込書!$C$97&lt;&gt;"",申込書!$P$97&lt;&gt;"YYYY/MM/DD",$G130&lt;&gt;""),申込書!$P$97,"")</f>
        <v/>
      </c>
      <c r="BZ130" s="81" t="str">
        <f>IF(AND(申込書!$C$97&lt;&gt;"▼プルダウンより選択してください",申込書!$C$97&lt;&gt;"",$G130&lt;&gt;""),申込書!$M$97,"")</f>
        <v/>
      </c>
      <c r="CA130" s="81" t="str">
        <f>IF($BY$3&lt;&gt;"コンテンツなし",IF(AND(申込書!$AH$4="GIGAスクールパック",SUM($P130,$R130)&lt;&gt;0),SUM($P130,$R130),IF(AND(申込書!$AH$4="SKY安心GIGAタブレット",SUM($T130,$V130)&lt;&gt;0),SUM($T130,$V130),"")),"")</f>
        <v/>
      </c>
      <c r="CB130" s="81" t="str">
        <f>IF($BY$3&lt;&gt;"コンテンツなし",IF(AND(申込書!$AH$4="GIGAスクールパック",SUM($Q130,$S130)&lt;&gt;0),SUM($Q130,$S130),IF(AND(申込書!$AH$4="SKY安心GIGAタブレット",SUM($U130,$W130)&lt;&gt;0),SUM($U130,$W130),"")),"")</f>
        <v/>
      </c>
      <c r="CC130" s="157"/>
      <c r="CD130" s="82"/>
      <c r="CE130" s="80" t="str">
        <f>IF(AND(申込書!$C$98&lt;&gt;"▼プルダウンより選択してください",申込書!$C$98&lt;&gt;"",申込書!$P$98&lt;&gt;"YYYY/MM/DD",$G130&lt;&gt;""),申込書!$P$98,"")</f>
        <v/>
      </c>
      <c r="CF130" s="81" t="str">
        <f>IF(AND(申込書!$C$98&lt;&gt;"▼プルダウンより選択してください",申込書!$C$98&lt;&gt;"",$G130&lt;&gt;""),申込書!$M$98,"")</f>
        <v/>
      </c>
      <c r="CG130" s="81" t="str">
        <f>IF($CE$3&lt;&gt;"コンテンツなし",IF(AND(申込書!$AH$4="GIGAスクールパック",SUM($P130,$R130)&lt;&gt;0),SUM($P130,$R130),IF(AND(申込書!$AH$4="SKY安心GIGAタブレット",SUM($T130,$V130)&lt;&gt;0),SUM($T130,$V130),"")),"")</f>
        <v/>
      </c>
      <c r="CH130" s="81" t="str">
        <f>IF($CE$3&lt;&gt;"コンテンツなし",IF(AND(申込書!$AH$4="GIGAスクールパック",SUM($Q130,$S130)&lt;&gt;0),SUM($Q130,$S130),IF(AND(申込書!$AH$4="SKY安心GIGAタブレット",SUM($U130,$W130)&lt;&gt;0),SUM($U130,$W130),"")),"")</f>
        <v/>
      </c>
      <c r="CI130" s="157"/>
      <c r="CJ130" s="82"/>
      <c r="CK130" s="80" t="str">
        <f>IF(AND(申込書!$C$99&lt;&gt;"▼プルダウンより選択してください",申込書!$C$99&lt;&gt;"",申込書!$P$99&lt;&gt;"YYYY/MM/DD",$G130&lt;&gt;""),申込書!$P$99,"")</f>
        <v/>
      </c>
      <c r="CL130" s="81" t="str">
        <f>IF(AND(申込書!$C$99&lt;&gt;"▼プルダウンより選択してください",申込書!$C$99&lt;&gt;"",$G130&lt;&gt;""),申込書!$M$99,"")</f>
        <v/>
      </c>
      <c r="CM130" s="81" t="str">
        <f>IF($CK$3&lt;&gt;"コンテンツなし",IF(AND(申込書!$AH$4="GIGAスクールパック",SUM($P130,$R130)&lt;&gt;0),SUM($P130,$R130),IF(AND(申込書!$AH$4="SKY安心GIGAタブレット",SUM($T130,$V130)&lt;&gt;0),SUM($T130,$V130),"")),"")</f>
        <v/>
      </c>
      <c r="CN130" s="81" t="str">
        <f>IF($CK$3&lt;&gt;"コンテンツなし",IF(AND(申込書!$AH$4="GIGAスクールパック",SUM($Q130,$S130)&lt;&gt;0),SUM($Q130,$S130),IF(AND(申込書!$AH$4="SKY安心GIGAタブレット",SUM($U130,$W130)&lt;&gt;0),SUM($U130,$W130),"")),"")</f>
        <v/>
      </c>
      <c r="CO130" s="157"/>
      <c r="CP130" s="82"/>
      <c r="CQ130" s="80" t="str">
        <f>IF(AND(申込書!$C$100&lt;&gt;"▼プルダウンより選択してください",申込書!$C$100&lt;&gt;"",申込書!$P$100&lt;&gt;"YYYY/MM/DD",$G130&lt;&gt;""),申込書!$P$100,"")</f>
        <v/>
      </c>
      <c r="CR130" s="81" t="str">
        <f>IF(AND(申込書!$C$100&lt;&gt;"▼プルダウンより選択してください",申込書!$C$100&lt;&gt;"",$G130&lt;&gt;""),申込書!$M$100,"")</f>
        <v/>
      </c>
      <c r="CS130" s="81" t="str">
        <f>IF($CQ$3&lt;&gt;"コンテンツなし",IF(AND(申込書!$AH$4="GIGAスクールパック",SUM($P130,$R130)&lt;&gt;0),SUM($P130,$R130),IF(AND(申込書!$AH$4="SKY安心GIGAタブレット",SUM($T130,$V130)&lt;&gt;0),SUM($T130,$V130),"")),"")</f>
        <v/>
      </c>
      <c r="CT130" s="81" t="str">
        <f>IF($CQ$3&lt;&gt;"コンテンツなし",IF(AND(申込書!$AH$4="GIGAスクールパック",SUM($Q130,$S130)&lt;&gt;0),SUM($Q130,$S130),IF(AND(申込書!$AH$4="SKY安心GIGAタブレット",SUM($U130,$W130)&lt;&gt;0),SUM($U130,$W130),"")),"")</f>
        <v/>
      </c>
      <c r="CU130" s="81"/>
      <c r="CV130" s="82"/>
      <c r="CW130" s="80" t="str">
        <f>IF(AND(申込書!$C$101&lt;&gt;"▼プルダウンより選択してください",申込書!$C$101&lt;&gt;"",申込書!$P$101&lt;&gt;"YYYY/MM/DD",$G130&lt;&gt;""),申込書!$P$101,"")</f>
        <v/>
      </c>
      <c r="CX130" s="81" t="str">
        <f>IF(AND(申込書!$C$101&lt;&gt;"▼プルダウンより選択してください",申込書!$C$101&lt;&gt;"",$G130&lt;&gt;""),申込書!$M$101,"")</f>
        <v/>
      </c>
      <c r="CY130" s="81" t="str">
        <f>IF($CW$3&lt;&gt;"コンテンツなし",IF(AND(申込書!$AH$4="GIGAスクールパック",SUM($P130,$R130)&lt;&gt;0),SUM($P130,$R130),IF(AND(申込書!$AH$4="SKY安心GIGAタブレット",SUM($T130,$V130)&lt;&gt;0),SUM($T130,$V130),"")),"")</f>
        <v/>
      </c>
      <c r="CZ130" s="81" t="str">
        <f>IF($CW$3&lt;&gt;"コンテンツなし",IF(AND(申込書!$AH$4="GIGAスクールパック",SUM($Q130,$S130)&lt;&gt;0),SUM($Q130,$S130),IF(AND(申込書!$AH$4="SKY安心GIGAタブレット",SUM($U130,$W130)&lt;&gt;0),SUM($U130,$W130),"")),"")</f>
        <v/>
      </c>
      <c r="DA130" s="81"/>
      <c r="DB130" s="82"/>
      <c r="DC130" s="80" t="str">
        <f>IF(AND(申込書!$C$102&lt;&gt;"▼プルダウンより選択してください",申込書!$C$102&lt;&gt;"",申込書!$P$102&lt;&gt;"YYYY/MM/DD",$G130&lt;&gt;""),申込書!$P$102,"")</f>
        <v/>
      </c>
      <c r="DD130" s="81" t="str">
        <f>IF(AND(申込書!$C$102&lt;&gt;"▼プルダウンより選択してください",申込書!$C$102&lt;&gt;"",$G130&lt;&gt;""),申込書!$M$102,"")</f>
        <v/>
      </c>
      <c r="DE130" s="81" t="str">
        <f>IF($DC$3&lt;&gt;"コンテンツなし",IF(AND(申込書!$AH$4="GIGAスクールパック",SUM($P130,$R130)&lt;&gt;0),SUM($P130,$R130),IF(AND(申込書!$AH$4="SKY安心GIGAタブレット",SUM($T130,$V130)&lt;&gt;0),SUM($T130,$V130),"")),"")</f>
        <v/>
      </c>
      <c r="DF130" s="81" t="str">
        <f>IF($DC$3&lt;&gt;"コンテンツなし",IF(AND(申込書!$AH$4="GIGAスクールパック",SUM($Q130,$S130)&lt;&gt;0),SUM($Q130,$S130),IF(AND(申込書!$AH$4="SKY安心GIGAタブレット",SUM($U130,$W130)&lt;&gt;0),SUM($U130,$W130),"")),"")</f>
        <v/>
      </c>
      <c r="DG130" s="81"/>
      <c r="DH130" s="82"/>
      <c r="DI130" s="80" t="str">
        <f>IF(AND(申込書!$C$103&lt;&gt;"▼プルダウンより選択してください",申込書!$C$103&lt;&gt;"",申込書!$P$103&lt;&gt;"YYYY/MM/DD",$G130&lt;&gt;""),申込書!$P$103,"")</f>
        <v/>
      </c>
      <c r="DJ130" s="81" t="str">
        <f>IF(AND(申込書!$C$103&lt;&gt;"▼プルダウンより選択してください",申込書!$C$103&lt;&gt;"",$G130&lt;&gt;""),申込書!$M$103,"")</f>
        <v/>
      </c>
      <c r="DK130" s="81" t="str">
        <f>IF($DI$3&lt;&gt;"コンテンツなし",IF(AND(申込書!$AH$4="GIGAスクールパック",SUM($P130,$R130)&lt;&gt;0),SUM($P130,$R130),IF(AND(申込書!$AH$4="SKY安心GIGAタブレット",SUM($T130,$V130)&lt;&gt;0),SUM($T130,$V130),"")),"")</f>
        <v/>
      </c>
      <c r="DL130" s="81" t="str">
        <f>IF($DI$3&lt;&gt;"コンテンツなし",IF(AND(申込書!$AH$4="GIGAスクールパック",SUM($Q130,$S130)&lt;&gt;0),SUM($Q130,$S130),IF(AND(申込書!$AH$4="SKY安心GIGAタブレット",SUM($U130,$W130)&lt;&gt;0),SUM($U130,$W130),"")),"")</f>
        <v/>
      </c>
      <c r="DM130" s="81"/>
      <c r="DN130" s="82"/>
      <c r="DO130" s="80" t="str">
        <f>IF(AND(申込書!$C$104&lt;&gt;"▼プルダウンより選択してください",申込書!$C$104&lt;&gt;"",申込書!$P$104&lt;&gt;"YYYY/MM/DD",$G130&lt;&gt;""),申込書!$P$104,"")</f>
        <v/>
      </c>
      <c r="DP130" s="81" t="str">
        <f>IF(AND(申込書!$C$104&lt;&gt;"▼プルダウンより選択してください",申込書!$C$104&lt;&gt;"",$G130&lt;&gt;""),申込書!$M$104,"")</f>
        <v/>
      </c>
      <c r="DQ130" s="81" t="str">
        <f>IF($DO$3&lt;&gt;"コンテンツなし",IF(AND(申込書!$AH$4="GIGAスクールパック",SUM($P130,$R130)&lt;&gt;0),SUM($P130,$R130),IF(AND(申込書!$AH$4="SKY安心GIGAタブレット",SUM($T130,$V130)&lt;&gt;0),SUM($T130,$V130),"")),"")</f>
        <v/>
      </c>
      <c r="DR130" s="81" t="str">
        <f>IF($DO$3&lt;&gt;"コンテンツなし",IF(AND(申込書!$AH$4="GIGAスクールパック",SUM($Q130,$S130)&lt;&gt;0),SUM($Q130,$S130),IF(AND(申込書!$AH$4="SKY安心GIGAタブレット",SUM($U130,$W130)&lt;&gt;0),SUM($U130,$W130),"")),"")</f>
        <v/>
      </c>
      <c r="DS130" s="81"/>
      <c r="DT130" s="82"/>
      <c r="DU130" s="80" t="str">
        <f>IF(AND(申込書!$C$105&lt;&gt;"▼プルダウンより選択してください",申込書!$C$105&lt;&gt;"",申込書!$P$105&lt;&gt;"YYYY/MM/DD",$G130&lt;&gt;""),申込書!$P$105,"")</f>
        <v/>
      </c>
      <c r="DV130" s="81" t="str">
        <f>IF(AND(申込書!$C$105&lt;&gt;"▼プルダウンより選択してください",申込書!$C$105&lt;&gt;"",$G130&lt;&gt;""),申込書!$M$105,"")</f>
        <v/>
      </c>
      <c r="DW130" s="81" t="str">
        <f>IF($DU$3&lt;&gt;"コンテンツなし",IF(AND(申込書!$AH$4="GIGAスクールパック",SUM($P130,$R130)&lt;&gt;0),SUM($P130,$R130),IF(AND(申込書!$AH$4="SKY安心GIGAタブレット",SUM($T130,$V130)&lt;&gt;0),SUM($T130,$V130),"")),"")</f>
        <v/>
      </c>
      <c r="DX130" s="81" t="str">
        <f>IF($DU$3&lt;&gt;"コンテンツなし",IF(AND(申込書!$AH$4="GIGAスクールパック",SUM($Q130,$S130)&lt;&gt;0),SUM($Q130,$S130),IF(AND(申込書!$AH$4="SKY安心GIGAタブレット",SUM($U130,$W130)&lt;&gt;0),SUM($U130,$W130),"")),"")</f>
        <v/>
      </c>
      <c r="DY130" s="157"/>
      <c r="DZ130" s="82"/>
      <c r="EA130" s="80" t="str">
        <f>IF(AND(申込書!$C$106&lt;&gt;"▼プルダウンより選択してください",申込書!$C$106&lt;&gt;"",申込書!$P$106&lt;&gt;"YYYY/MM/DD",$G130&lt;&gt;""),申込書!$P$106,"")</f>
        <v/>
      </c>
      <c r="EB130" s="81" t="str">
        <f>IF(AND(申込書!$C$106&lt;&gt;"▼プルダウンより選択してください",申込書!$C$106&lt;&gt;"",$G130&lt;&gt;""),申込書!$M$106,"")</f>
        <v/>
      </c>
      <c r="EC130" s="81" t="str">
        <f>IF($EA$3&lt;&gt;"コンテンツなし",IF(AND(申込書!$AH$4="GIGAスクールパック",SUM($P130,$R130)&lt;&gt;0),SUM($P130,$R130),IF(AND(申込書!$AH$4="SKY安心GIGAタブレット",SUM($T130,$V130)&lt;&gt;0),SUM($T130,$V130),"")),"")</f>
        <v/>
      </c>
      <c r="ED130" s="81" t="str">
        <f>IF($EA$3&lt;&gt;"コンテンツなし",IF(AND(申込書!$AH$4="GIGAスクールパック",SUM($Q130,$S130)&lt;&gt;0),SUM($Q130,$S130),IF(AND(申込書!$AH$4="SKY安心GIGAタブレット",SUM($U130,$W130)&lt;&gt;0),SUM($U130,$W130),"")),"")</f>
        <v/>
      </c>
      <c r="EE130" s="157"/>
      <c r="EF130" s="82"/>
      <c r="EG130" s="80" t="str">
        <f>IF(AND(申込書!$C$107&lt;&gt;"▼プルダウンより選択してください",申込書!$C$107&lt;&gt;"",申込書!$P$107&lt;&gt;"YYYY/MM/DD",$G130&lt;&gt;""),申込書!$P$107,"")</f>
        <v/>
      </c>
      <c r="EH130" s="81" t="str">
        <f>IF(AND(申込書!$C$107&lt;&gt;"▼プルダウンより選択してください",申込書!$C$107&lt;&gt;"",$G130&lt;&gt;""),申込書!$M$107,"")</f>
        <v/>
      </c>
      <c r="EI130" s="81" t="str">
        <f>IF($EG$3&lt;&gt;"コンテンツなし",IF(AND(申込書!$AH$4="GIGAスクールパック",SUM($P130,$R130)&lt;&gt;0),SUM($P130,$R130),IF(AND(申込書!$AH$4="SKY安心GIGAタブレット",SUM($T130,$V130)&lt;&gt;0),SUM($T130,$V130),"")),"")</f>
        <v/>
      </c>
      <c r="EJ130" s="81" t="str">
        <f>IF($EG$3&lt;&gt;"コンテンツなし",IF(AND(申込書!$AH$4="GIGAスクールパック",SUM($Q130,$S130)&lt;&gt;0),SUM($Q130,$S130),IF(AND(申込書!$AH$4="SKY安心GIGAタブレット",SUM($U130,$W130)&lt;&gt;0),SUM($U130,$W130),"")),"")</f>
        <v/>
      </c>
      <c r="EK130" s="157"/>
      <c r="EL130" s="82"/>
      <c r="EM130" s="80" t="str">
        <f>IF(AND(申込書!$C$108&lt;&gt;"▼プルダウンより選択してください",申込書!$C$108&lt;&gt;"",申込書!$P$108&lt;&gt;"YYYY/MM/DD",$G130&lt;&gt;""),申込書!$P$108,"")</f>
        <v/>
      </c>
      <c r="EN130" s="81" t="str">
        <f>IF(AND(申込書!$C$108&lt;&gt;"▼プルダウンより選択してください",申込書!$C$108&lt;&gt;"",$G130&lt;&gt;""),申込書!$M$108,"")</f>
        <v/>
      </c>
      <c r="EO130" s="81" t="str">
        <f>IF($EM$3&lt;&gt;"コンテンツなし",IF(AND(申込書!$AH$4="GIGAスクールパック",SUM($P130,$R130)&lt;&gt;0),SUM($P130,$R130),IF(AND(申込書!$AH$4="SKY安心GIGAタブレット",SUM($T130,$V130)&lt;&gt;0),SUM($T130,$V130),"")),"")</f>
        <v/>
      </c>
      <c r="EP130" s="81" t="str">
        <f>IF($EM$3&lt;&gt;"コンテンツなし",IF(AND(申込書!$AH$4="GIGAスクールパック",SUM($Q130,$S130)&lt;&gt;0),SUM($Q130,$S130),IF(AND(申込書!$AH$4="SKY安心GIGAタブレット",SUM($U130,$W130)&lt;&gt;0),SUM($U130,$W130),"")),"")</f>
        <v/>
      </c>
      <c r="EQ130" s="157"/>
      <c r="ER130" s="82"/>
      <c r="ES130" s="80" t="str">
        <f>IF(AND(申込書!$C$109&lt;&gt;"▼プルダウンより選択してください",申込書!$C$109&lt;&gt;"",申込書!$P$109&lt;&gt;"YYYY/MM/DD",$G130&lt;&gt;""),申込書!$P$109,"")</f>
        <v/>
      </c>
      <c r="ET130" s="81" t="str">
        <f>IF(AND(申込書!$C$109&lt;&gt;"▼プルダウンより選択してください",申込書!$C$109&lt;&gt;"",$G130&lt;&gt;""),申込書!$M$109,"")</f>
        <v/>
      </c>
      <c r="EU130" s="81" t="str">
        <f>IF($ES$3&lt;&gt;"コンテンツなし",IF(AND(申込書!$AH$4="GIGAスクールパック",SUM($P130,$R130)&lt;&gt;0),SUM($P130,$R130),IF(AND(申込書!$AH$4="SKY安心GIGAタブレット",SUM($T130,$V130)&lt;&gt;0),SUM($T130,$V130),"")),"")</f>
        <v/>
      </c>
      <c r="EV130" s="81" t="str">
        <f>IF($ES$3&lt;&gt;"コンテンツなし",IF(AND(申込書!$AH$4="GIGAスクールパック",SUM($Q130,$S130)&lt;&gt;0),SUM($Q130,$S130),IF(AND(申込書!$AH$4="SKY安心GIGAタブレット",SUM($U130,$W130)&lt;&gt;0),SUM($U130,$W130),"")),"")</f>
        <v/>
      </c>
      <c r="EW130" s="157"/>
      <c r="EX130" s="82"/>
      <c r="EY130" s="80" t="str">
        <f>IF(AND(申込書!$C$110&lt;&gt;"▼プルダウンより選択してください",申込書!$C$110&lt;&gt;"",申込書!$P$110&lt;&gt;"YYYY/MM/DD",$G130&lt;&gt;""),申込書!$P$110,"")</f>
        <v/>
      </c>
      <c r="EZ130" s="81" t="str">
        <f>IF(AND(申込書!$C$110&lt;&gt;"▼プルダウンより選択してください",申込書!$C$110&lt;&gt;"",$G130&lt;&gt;""),申込書!$M$110,"")</f>
        <v/>
      </c>
      <c r="FA130" s="81" t="str">
        <f>IF($EY$3&lt;&gt;"コンテンツなし",IF(AND(申込書!$AH$4="GIGAスクールパック",SUM($P130,$R130)&lt;&gt;0),SUM($P130,$R130),IF(AND(申込書!$AH$4="SKY安心GIGAタブレット",SUM($T130,$V130)&lt;&gt;0),SUM($T130,$V130),"")),"")</f>
        <v/>
      </c>
      <c r="FB130" s="81" t="str">
        <f>IF($EY$3&lt;&gt;"コンテンツなし",IF(AND(申込書!$AH$4="GIGAスクールパック",SUM($Q130,$S130)&lt;&gt;0),SUM($Q130,$S130),IF(AND(申込書!$AH$4="SKY安心GIGAタブレット",SUM($U130,$W130)&lt;&gt;0),SUM($U130,$W130),"")),"")</f>
        <v/>
      </c>
      <c r="FC130" s="157"/>
      <c r="FD130" s="82"/>
      <c r="FE130" s="80" t="str">
        <f>IF(AND(申込書!$C$111&lt;&gt;"▼プルダウンより選択してください",申込書!$C$111&lt;&gt;"",申込書!$P$111&lt;&gt;"YYYY/MM/DD",$G130&lt;&gt;""),申込書!$P$111,"")</f>
        <v/>
      </c>
      <c r="FF130" s="81" t="str">
        <f>IF(AND(申込書!$C$111&lt;&gt;"▼プルダウンより選択してください",申込書!$C$111&lt;&gt;"",$G130&lt;&gt;""),申込書!$M$111,"")</f>
        <v/>
      </c>
      <c r="FG130" s="81" t="str">
        <f>IF($FE$3&lt;&gt;"コンテンツなし",IF(AND(申込書!$AH$4="GIGAスクールパック",SUM($P130,$R130)&lt;&gt;0),SUM($P130,$R130),IF(AND(申込書!$AH$4="SKY安心GIGAタブレット",SUM($T130,$V130)&lt;&gt;0),SUM($T130,$V130),"")),"")</f>
        <v/>
      </c>
      <c r="FH130" s="81" t="str">
        <f>IF($FE$3&lt;&gt;"コンテンツなし",IF(AND(申込書!$AH$4="GIGAスクールパック",SUM($Q130,$S130)&lt;&gt;0),SUM($Q130,$S130),IF(AND(申込書!$AH$4="SKY安心GIGAタブレット",SUM($U130,$W130)&lt;&gt;0),SUM($U130,$W130),"")),"")</f>
        <v/>
      </c>
      <c r="FI130" s="157"/>
      <c r="FJ130" s="82"/>
      <c r="FK130" s="80" t="str">
        <f>IF(AND(申込書!$C$112&lt;&gt;"▼プルダウンより選択してください",申込書!$C$112&lt;&gt;"",申込書!$P$112&lt;&gt;"YYYY/MM/DD",$G130&lt;&gt;""),申込書!$P$112,"")</f>
        <v/>
      </c>
      <c r="FL130" s="81" t="str">
        <f>IF(AND(申込書!$C$112&lt;&gt;"▼プルダウンより選択してください",申込書!$C$112&lt;&gt;"",$G130&lt;&gt;""),申込書!$M$112,"")</f>
        <v/>
      </c>
      <c r="FM130" s="81" t="str">
        <f>IF($FK$3&lt;&gt;"コンテンツなし",IF(AND(申込書!$AH$4="GIGAスクールパック",SUM($P130,$R130)&lt;&gt;0),SUM($P130,$R130),IF(AND(申込書!$AH$4="SKY安心GIGAタブレット",SUM($T130,$V130)&lt;&gt;0),SUM($T130,$V130),"")),"")</f>
        <v/>
      </c>
      <c r="FN130" s="81" t="str">
        <f>IF($FK$3&lt;&gt;"コンテンツなし",IF(AND(申込書!$AH$4="GIGAスクールパック",SUM($Q130,$S130)&lt;&gt;0),SUM($Q130,$S130),IF(AND(申込書!$AH$4="SKY安心GIGAタブレット",SUM($U130,$W130)&lt;&gt;0),SUM($U130,$W130),"")),"")</f>
        <v/>
      </c>
      <c r="FO130" s="157"/>
      <c r="FP130" s="82"/>
      <c r="FQ130" s="80" t="str">
        <f>IF(AND(申込書!$C$113&lt;&gt;"▼プルダウンより選択してください",申込書!$C$113&lt;&gt;"",申込書!$P$113&lt;&gt;"YYYY/MM/DD",$G130&lt;&gt;""),申込書!$P$113,"")</f>
        <v/>
      </c>
      <c r="FR130" s="81" t="str">
        <f>IF(AND(申込書!$C$113&lt;&gt;"▼プルダウンより選択してください",申込書!$C$113&lt;&gt;"",$G130&lt;&gt;""),申込書!$M$113,"")</f>
        <v/>
      </c>
      <c r="FS130" s="81" t="str">
        <f>IF($FQ$3&lt;&gt;"コンテンツなし",IF(AND(申込書!$AH$4="GIGAスクールパック",SUM($P130,$R130)&lt;&gt;0),SUM($P130,$R130),IF(AND(申込書!$AH$4="SKY安心GIGAタブレット",SUM($T130,$V130)&lt;&gt;0),SUM($T130,$V130),"")),"")</f>
        <v/>
      </c>
      <c r="FT130" s="81" t="str">
        <f>IF($FQ$3&lt;&gt;"コンテンツなし",IF(AND(申込書!$AH$4="GIGAスクールパック",SUM($Q130,$S130)&lt;&gt;0),SUM($Q130,$S130),IF(AND(申込書!$AH$4="SKY安心GIGAタブレット",SUM($U130,$W130)&lt;&gt;0),SUM($U130,$W130),"")),"")</f>
        <v/>
      </c>
      <c r="FU130" s="157"/>
      <c r="FV130" s="82"/>
      <c r="FW130" s="80" t="str">
        <f>IF(AND(申込書!$C$114&lt;&gt;"▼プルダウンより選択してください",申込書!$C$114&lt;&gt;"",申込書!$P$114&lt;&gt;"YYYY/MM/DD",$G130&lt;&gt;""),申込書!$P$114,"")</f>
        <v/>
      </c>
      <c r="FX130" s="81" t="str">
        <f>IF(AND(申込書!$C$114&lt;&gt;"▼プルダウンより選択してください",申込書!$C$114&lt;&gt;"",$G130&lt;&gt;""),申込書!$M$114,"")</f>
        <v/>
      </c>
      <c r="FY130" s="81" t="str">
        <f>IF($FW$3&lt;&gt;"コンテンツなし",IF(AND(申込書!$AH$4="GIGAスクールパック",SUM($P130,$R130)&lt;&gt;0),SUM($P130,$R130),IF(AND(申込書!$AH$4="SKY安心GIGAタブレット",SUM($T130,$V130)&lt;&gt;0),SUM($T130,$V130),"")),"")</f>
        <v/>
      </c>
      <c r="FZ130" s="81" t="str">
        <f>IF($FW$3&lt;&gt;"コンテンツなし",IF(AND(申込書!$AH$4="GIGAスクールパック",SUM($Q130,$S130)&lt;&gt;0),SUM($Q130,$S130),IF(AND(申込書!$AH$4="SKY安心GIGAタブレット",SUM($U130,$W130)&lt;&gt;0),SUM($U130,$W130),"")),"")</f>
        <v/>
      </c>
      <c r="GA130" s="157"/>
      <c r="GB130" s="82"/>
      <c r="GC130" s="80" t="str">
        <f>IF(AND(申込書!$C$115&lt;&gt;"▼プルダウンより選択してください",申込書!$C$115&lt;&gt;"",申込書!$P$115&lt;&gt;"YYYY/MM/DD",$G130&lt;&gt;""),申込書!$P$115,"")</f>
        <v/>
      </c>
      <c r="GD130" s="81" t="str">
        <f>IF(AND(申込書!$C$115&lt;&gt;"▼プルダウンより選択してください",申込書!$C$115&lt;&gt;"",$G130&lt;&gt;""),申込書!$M$115,"")</f>
        <v/>
      </c>
      <c r="GE130" s="81" t="str">
        <f>IF($GC$3&lt;&gt;"コンテンツなし",IF(AND(申込書!$AH$4="GIGAスクールパック",SUM($P130,$R130)&lt;&gt;0),SUM($P130,$R130),IF(AND(申込書!$AH$4="SKY安心GIGAタブレット",SUM($T130,$V130)&lt;&gt;0),SUM($T130,$V130),"")),"")</f>
        <v/>
      </c>
      <c r="GF130" s="81" t="str">
        <f>IF($GC$3&lt;&gt;"コンテンツなし",IF(AND(申込書!$AH$4="GIGAスクールパック",SUM($Q130,$S130)&lt;&gt;0),SUM($Q130,$S130),IF(AND(申込書!$AH$4="SKY安心GIGAタブレット",SUM($U130,$W130)&lt;&gt;0),SUM($U130,$W130),"")),"")</f>
        <v/>
      </c>
      <c r="GG130" s="157"/>
      <c r="GH130" s="82"/>
      <c r="GI130" s="80" t="str">
        <f>IF(AND(申込書!$C$116&lt;&gt;"▼プルダウンより選択してください",申込書!$C$116&lt;&gt;"",申込書!$P$116&lt;&gt;"YYYY/MM/DD",$G130&lt;&gt;""),申込書!$P$116,"")</f>
        <v/>
      </c>
      <c r="GJ130" s="81" t="str">
        <f>IF(AND(申込書!$C$116&lt;&gt;"▼プルダウンより選択してください",申込書!$C$116&lt;&gt;"",$G130&lt;&gt;""),申込書!$M$116,"")</f>
        <v/>
      </c>
      <c r="GK130" s="81" t="str">
        <f>IF($GI$3&lt;&gt;"コンテンツなし",IF(AND(申込書!$AH$4="GIGAスクールパック",SUM($P130,$R130)&lt;&gt;0),SUM($P130,$R130),IF(AND(申込書!$AH$4="SKY安心GIGAタブレット",SUM($T130,$V130)&lt;&gt;0),SUM($T130,$V130),"")),"")</f>
        <v/>
      </c>
      <c r="GL130" s="81" t="str">
        <f>IF($GI$3&lt;&gt;"コンテンツなし",IF(AND(申込書!$AH$4="GIGAスクールパック",SUM($Q130,$S130)&lt;&gt;0),SUM($Q130,$S130),IF(AND(申込書!$AH$4="SKY安心GIGAタブレット",SUM($U130,$W130)&lt;&gt;0),SUM($U130,$W130),"")),"")</f>
        <v/>
      </c>
      <c r="GM130" s="157"/>
      <c r="GN130" s="82"/>
      <c r="GO130" s="80" t="str">
        <f>IF(AND(申込書!$C$117&lt;&gt;"▼プルダウンより選択してください",申込書!$C$117&lt;&gt;"",申込書!$P$117&lt;&gt;"YYYY/MM/DD",$G130&lt;&gt;""),申込書!$P$117,"")</f>
        <v/>
      </c>
      <c r="GP130" s="81" t="str">
        <f>IF(AND(申込書!$C$117&lt;&gt;"▼プルダウンより選択してください",申込書!$C$117&lt;&gt;"",$G130&lt;&gt;""),申込書!$M$117,"")</f>
        <v/>
      </c>
      <c r="GQ130" s="81" t="str">
        <f>IF($GO$3&lt;&gt;"コンテンツなし",IF(AND(申込書!$AH$4="GIGAスクールパック",SUM($P130,$R130)&lt;&gt;0),SUM($P130,$R130),IF(AND(申込書!$AH$4="SKY安心GIGAタブレット",SUM($T130,$V130)&lt;&gt;0),SUM($T130,$V130),"")),"")</f>
        <v/>
      </c>
      <c r="GR130" s="81" t="str">
        <f>IF($GO$3&lt;&gt;"コンテンツなし",IF(AND(申込書!$AH$4="GIGAスクールパック",SUM($Q130,$S130)&lt;&gt;0),SUM($Q130,$S130),IF(AND(申込書!$AH$4="SKY安心GIGAタブレット",SUM($U130,$W130)&lt;&gt;0),SUM($U130,$W130),"")),"")</f>
        <v/>
      </c>
      <c r="GS130" s="157"/>
      <c r="GT130" s="82"/>
      <c r="GU130" s="80" t="str">
        <f>IF(AND(申込書!$C$118&lt;&gt;"▼プルダウンより選択してください",申込書!$C$118&lt;&gt;"",申込書!$P$118&lt;&gt;"YYYY/MM/DD",$G130&lt;&gt;""),申込書!$P$118,"")</f>
        <v/>
      </c>
      <c r="GV130" s="81" t="str">
        <f>IF(AND(申込書!$C$118&lt;&gt;"▼プルダウンより選択してください",申込書!$C$118&lt;&gt;"",$G130&lt;&gt;""),申込書!$M$118,"")</f>
        <v/>
      </c>
      <c r="GW130" s="81" t="str">
        <f>IF($GU$3&lt;&gt;"コンテンツなし",IF(AND(申込書!$AH$4="GIGAスクールパック",SUM($P130,$R130)&lt;&gt;0),SUM($P130,$R130),IF(AND(申込書!$AH$4="SKY安心GIGAタブレット",SUM($T130,$V130)&lt;&gt;0),SUM($T130,$V130),"")),"")</f>
        <v/>
      </c>
      <c r="GX130" s="81" t="str">
        <f>IF($GU$3&lt;&gt;"コンテンツなし",IF(AND(申込書!$AH$4="GIGAスクールパック",SUM($Q130,$S130)&lt;&gt;0),SUM($Q130,$S130),IF(AND(申込書!$AH$4="SKY安心GIGAタブレット",SUM($U130,$W130)&lt;&gt;0),SUM($U130,$W130),"")),"")</f>
        <v/>
      </c>
      <c r="GY130" s="157"/>
      <c r="GZ130" s="82"/>
      <c r="HA130" s="80" t="str">
        <f>IF(AND(申込書!$C$119&lt;&gt;"▼プルダウンより選択してください",申込書!$C$119&lt;&gt;"",申込書!$P$119&lt;&gt;"YYYY/MM/DD",$G130&lt;&gt;""),申込書!$P$119,"")</f>
        <v/>
      </c>
      <c r="HB130" s="81" t="str">
        <f>IF(AND(申込書!$C$119&lt;&gt;"▼プルダウンより選択してください",申込書!$C$119&lt;&gt;"",$G130&lt;&gt;""),申込書!$M$119,"")</f>
        <v/>
      </c>
      <c r="HC130" s="81" t="str">
        <f>IF($HA$3&lt;&gt;"コンテンツなし",IF(AND(申込書!$AH$4="GIGAスクールパック",SUM($P130,$R130)&lt;&gt;0),SUM($P130,$R130),IF(AND(申込書!$AH$4="SKY安心GIGAタブレット",SUM($T130,$V130)&lt;&gt;0),SUM($T130,$V130),"")),"")</f>
        <v/>
      </c>
      <c r="HD130" s="81" t="str">
        <f>IF($HA$3&lt;&gt;"コンテンツなし",IF(AND(申込書!$AH$4="GIGAスクールパック",SUM($Q130,$S130)&lt;&gt;0),SUM($Q130,$S130),IF(AND(申込書!$AH$4="SKY安心GIGAタブレット",SUM($U130,$W130)&lt;&gt;0),SUM($U130,$W130),"")),"")</f>
        <v/>
      </c>
      <c r="HE130" s="157"/>
      <c r="HF130" s="82"/>
      <c r="HG130" s="83"/>
    </row>
    <row r="131" spans="2:215" ht="26.85" customHeight="1">
      <c r="B131" s="62">
        <f t="shared" si="1"/>
        <v>126</v>
      </c>
      <c r="C131" s="63"/>
      <c r="D131" s="64"/>
      <c r="E131" s="207"/>
      <c r="F131" s="65"/>
      <c r="G131" s="66"/>
      <c r="H131" s="67"/>
      <c r="I131" s="68"/>
      <c r="J131" s="69"/>
      <c r="K131" s="70"/>
      <c r="L131" s="71"/>
      <c r="M131" s="72"/>
      <c r="N131" s="73"/>
      <c r="O131" s="74"/>
      <c r="P131" s="179"/>
      <c r="Q131" s="180"/>
      <c r="R131" s="180"/>
      <c r="S131" s="181"/>
      <c r="T131" s="179"/>
      <c r="U131" s="180"/>
      <c r="V131" s="182"/>
      <c r="W131" s="181"/>
      <c r="X131" s="75"/>
      <c r="Y131" s="76"/>
      <c r="Z131" s="77"/>
      <c r="AA131" s="78"/>
      <c r="AB131" s="79"/>
      <c r="AC131" s="79"/>
      <c r="AD131" s="79"/>
      <c r="AE131" s="77"/>
      <c r="AF131" s="139"/>
      <c r="AG131" s="139"/>
      <c r="AH131" s="139"/>
      <c r="AI131" s="80" t="str">
        <f>IF(AND(申込書!$C$90&lt;&gt;"▼プルダウンより選択してください",申込書!$C$90&lt;&gt;"",申込書!$P$90&lt;&gt;"YYYY/MM/DD",$G131&lt;&gt;""),申込書!$P$90,"")</f>
        <v/>
      </c>
      <c r="AJ131" s="81" t="str">
        <f>IF(AND(申込書!$C$90&lt;&gt;"▼プルダウンより選択してください",申込書!$C$90&lt;&gt;"",$G131&lt;&gt;""),申込書!$M$90,"")</f>
        <v/>
      </c>
      <c r="AK131" s="81" t="str">
        <f>IF($AI$3&lt;&gt;"コンテンツなし",IF(AND(申込書!$AH$4="GIGAスクールパック",SUM($P131,$R131)&lt;&gt;0),SUM($P131,$R131),IF(AND(申込書!$AH$4="SKY安心GIGAタブレット",SUM($T131,$V131)&lt;&gt;0),SUM($T131,$V131),"")),"")</f>
        <v/>
      </c>
      <c r="AL131" s="81" t="str">
        <f>IF($AI$3&lt;&gt;"コンテンツなし",IF(AND(申込書!$AH$4="GIGAスクールパック",SUM($Q131,$S131)&lt;&gt;0),SUM($Q131,$S131),IF(AND(申込書!$AH$4="SKY安心GIGAタブレット",SUM($U131,$W131)&lt;&gt;0),SUM($U131,$W131),"")),"")</f>
        <v/>
      </c>
      <c r="AM131" s="157"/>
      <c r="AN131" s="82"/>
      <c r="AO131" s="80" t="str">
        <f>IF(AND(申込書!$C$91&lt;&gt;"▼プルダウンより選択してください",申込書!$C$91&lt;&gt;"",申込書!$P$91&lt;&gt;"YYYY/MM/DD",$G131&lt;&gt;""),申込書!$P$91,"")</f>
        <v/>
      </c>
      <c r="AP131" s="81" t="str">
        <f>IF(AND(申込書!$C$91&lt;&gt;"▼プルダウンより選択してください",申込書!$C$91&lt;&gt;"",$G131&lt;&gt;""),申込書!$M$91,"")</f>
        <v/>
      </c>
      <c r="AQ131" s="81" t="str">
        <f>IF($AO$3&lt;&gt;"コンテンツなし",IF(AND(申込書!$AH$4="GIGAスクールパック",SUM($P131,$R131)&lt;&gt;0),SUM($P131,$R131),IF(AND(申込書!$AH$4="SKY安心GIGAタブレット",SUM($T131,$V131)&lt;&gt;0),SUM($T131,$V131),"")),"")</f>
        <v/>
      </c>
      <c r="AR131" s="81" t="str">
        <f>IF($AO$3&lt;&gt;"コンテンツなし",IF(AND(申込書!$AH$4="GIGAスクールパック",SUM($Q131,$S131)&lt;&gt;0),SUM($Q131,$S131),IF(AND(申込書!$AH$4="SKY安心GIGAタブレット",SUM($U131,$W131)&lt;&gt;0),SUM($U131,$W131),"")),"")</f>
        <v/>
      </c>
      <c r="AS131" s="157"/>
      <c r="AT131" s="82"/>
      <c r="AU131" s="80" t="str">
        <f>IF(AND(申込書!$C$92&lt;&gt;"▼プルダウンより選択してください",申込書!$C$92&lt;&gt;"",申込書!$P$92&lt;&gt;"YYYY/MM/DD",$G131&lt;&gt;""),申込書!$P$92,"")</f>
        <v/>
      </c>
      <c r="AV131" s="81" t="str">
        <f>IF(AND(申込書!$C$92&lt;&gt;"▼プルダウンより選択してください",申込書!$C$92&lt;&gt;"",$G131&lt;&gt;""),申込書!$M$92,"")</f>
        <v/>
      </c>
      <c r="AW131" s="81" t="str">
        <f>IF($AU$3&lt;&gt;"コンテンツなし",IF(AND(申込書!$AH$4="GIGAスクールパック",SUM($P131,$R131)&lt;&gt;0),SUM($P131,$R131),IF(AND(申込書!$AH$4="SKY安心GIGAタブレット",SUM($T131,$V131)&lt;&gt;0),SUM($T131,$V131),"")),"")</f>
        <v/>
      </c>
      <c r="AX131" s="81" t="str">
        <f>IF($AU$3&lt;&gt;"コンテンツなし",IF(AND(申込書!$AH$4="GIGAスクールパック",SUM($Q131,$S131)&lt;&gt;0),SUM($Q131,$S131),IF(AND(申込書!$AH$4="SKY安心GIGAタブレット",SUM($U131,$W131)&lt;&gt;0),SUM($U131,$W131),"")),"")</f>
        <v/>
      </c>
      <c r="AY131" s="157"/>
      <c r="AZ131" s="82"/>
      <c r="BA131" s="80" t="str">
        <f>IF(AND(申込書!$C$93&lt;&gt;"▼プルダウンより選択してください",申込書!$C$93&lt;&gt;"",申込書!$P$93&lt;&gt;"YYYY/MM/DD",$G131&lt;&gt;""),申込書!$P$93,"")</f>
        <v/>
      </c>
      <c r="BB131" s="81" t="str">
        <f>IF(AND(申込書!$C$93&lt;&gt;"▼プルダウンより選択してください",申込書!$C$93&lt;&gt;"",申込書!$M$93&gt;=1,$G131&lt;&gt;""),申込書!$M$93,"")</f>
        <v/>
      </c>
      <c r="BC131" s="81" t="str">
        <f>IF($BA$3&lt;&gt;"コンテンツなし",IF(AND(申込書!$AH$4="GIGAスクールパック",SUM($P131,$R131)&lt;&gt;0),SUM($P131,$R131),IF(AND(申込書!$AH$4="SKY安心GIGAタブレット",SUM($T131,$V131)&lt;&gt;0),SUM($T131,$V131),"")),"")</f>
        <v/>
      </c>
      <c r="BD131" s="81" t="str">
        <f>IF($BA$3&lt;&gt;"コンテンツなし",IF(AND(申込書!$AH$4="GIGAスクールパック",SUM($Q131,$S131)&lt;&gt;0),SUM($Q131,$S131),IF(AND(申込書!$AH$4="SKY安心GIGAタブレット",SUM($U131,$W131)&lt;&gt;0),SUM($U131,$W131),"")),"")</f>
        <v/>
      </c>
      <c r="BE131" s="157"/>
      <c r="BF131" s="82"/>
      <c r="BG131" s="80" t="str">
        <f>IF(AND(申込書!$C$94&lt;&gt;"▼プルダウンより選択してください",申込書!$C$94&lt;&gt;"",申込書!$P$94&lt;&gt;"YYYY/MM/DD",$G131&lt;&gt;""),申込書!$P$94,"")</f>
        <v/>
      </c>
      <c r="BH131" s="81" t="str">
        <f>IF(AND(申込書!$C$94&lt;&gt;"▼プルダウンより選択してください",申込書!$C$94&lt;&gt;"",$G131&lt;&gt;""),申込書!$M$94,"")</f>
        <v/>
      </c>
      <c r="BI131" s="81" t="str">
        <f>IF($BG$3&lt;&gt;"コンテンツなし",IF(AND(申込書!$AH$4="GIGAスクールパック",SUM($P131,$R131)&lt;&gt;0),SUM($P131,$R131),IF(AND(申込書!$AH$4="SKY安心GIGAタブレット",SUM($T131,$V131)&lt;&gt;0),SUM($T131,$V131),"")),"")</f>
        <v/>
      </c>
      <c r="BJ131" s="81" t="str">
        <f>IF($BG$3&lt;&gt;"コンテンツなし",IF(AND(申込書!$AH$4="GIGAスクールパック",SUM($Q131,$S131)&lt;&gt;0),SUM($Q131,$S131),IF(AND(申込書!$AH$4="SKY安心GIGAタブレット",SUM($U131,$W131)&lt;&gt;0),SUM($U131,$W131),"")),"")</f>
        <v/>
      </c>
      <c r="BK131" s="157"/>
      <c r="BL131" s="82"/>
      <c r="BM131" s="80" t="str">
        <f>IF(AND(申込書!$C$95&lt;&gt;"▼プルダウンより選択してください",申込書!$C$95&lt;&gt;"",申込書!$P$95&lt;&gt;"YYYY/MM/DD",$G131&lt;&gt;""),申込書!$P$95,"")</f>
        <v/>
      </c>
      <c r="BN131" s="81" t="str">
        <f>IF(AND(申込書!$C$95&lt;&gt;"▼プルダウンより選択してください",申込書!$C$95&lt;&gt;"",$G131&lt;&gt;""),申込書!$M$95,"")</f>
        <v/>
      </c>
      <c r="BO131" s="81" t="str">
        <f>IF($BM$3&lt;&gt;"コンテンツなし",IF(AND(申込書!$AH$4="GIGAスクールパック",SUM($P131,$R131)&lt;&gt;0),SUM($P131,$R131),IF(AND(申込書!$AH$4="SKY安心GIGAタブレット",SUM($T131,$V131)&lt;&gt;0),SUM($T131,$V131),"")),"")</f>
        <v/>
      </c>
      <c r="BP131" s="81" t="str">
        <f>IF($BM$3&lt;&gt;"コンテンツなし",IF(AND(申込書!$AH$4="GIGAスクールパック",SUM($Q131,$S131)&lt;&gt;0),SUM($Q131,$S131),IF(AND(申込書!$AH$4="SKY安心GIGAタブレット",SUM($U131,$W131)&lt;&gt;0),SUM($U131,$W131),"")),"")</f>
        <v/>
      </c>
      <c r="BQ131" s="157"/>
      <c r="BR131" s="82"/>
      <c r="BS131" s="80" t="str">
        <f>IF(AND(申込書!$C$96&lt;&gt;"▼プルダウンより選択してください",申込書!$C$96&lt;&gt;"",申込書!$P$96&lt;&gt;"YYYY/MM/DD",$G131&lt;&gt;""),申込書!$P$96,"")</f>
        <v/>
      </c>
      <c r="BT131" s="81" t="str">
        <f>IF(AND(申込書!$C$96&lt;&gt;"▼プルダウンより選択してください",申込書!$C$96&lt;&gt;"",$G131&lt;&gt;""),申込書!$M$96,"")</f>
        <v/>
      </c>
      <c r="BU131" s="81" t="str">
        <f>IF($BS$3&lt;&gt;"コンテンツなし",IF(AND(申込書!$AH$4="GIGAスクールパック",SUM($P131,$R131)&lt;&gt;0),SUM($P131,$R131),IF(AND(申込書!$AH$4="SKY安心GIGAタブレット",SUM($T131,$V131)&lt;&gt;0),SUM($T131,$V131),"")),"")</f>
        <v/>
      </c>
      <c r="BV131" s="81" t="str">
        <f>IF($BS$3&lt;&gt;"コンテンツなし",IF(AND(申込書!$AH$4="GIGAスクールパック",SUM($Q131,$S131)&lt;&gt;0),SUM($Q131,$S131),IF(AND(申込書!$AH$4="SKY安心GIGAタブレット",SUM($U131,$W131)&lt;&gt;0),SUM($U131,$W131),"")),"")</f>
        <v/>
      </c>
      <c r="BW131" s="157"/>
      <c r="BX131" s="82"/>
      <c r="BY131" s="80" t="str">
        <f>IF(AND(申込書!$C$97&lt;&gt;"▼プルダウンより選択してください",申込書!$C$97&lt;&gt;"",申込書!$P$97&lt;&gt;"YYYY/MM/DD",$G131&lt;&gt;""),申込書!$P$97,"")</f>
        <v/>
      </c>
      <c r="BZ131" s="81" t="str">
        <f>IF(AND(申込書!$C$97&lt;&gt;"▼プルダウンより選択してください",申込書!$C$97&lt;&gt;"",$G131&lt;&gt;""),申込書!$M$97,"")</f>
        <v/>
      </c>
      <c r="CA131" s="81" t="str">
        <f>IF($BY$3&lt;&gt;"コンテンツなし",IF(AND(申込書!$AH$4="GIGAスクールパック",SUM($P131,$R131)&lt;&gt;0),SUM($P131,$R131),IF(AND(申込書!$AH$4="SKY安心GIGAタブレット",SUM($T131,$V131)&lt;&gt;0),SUM($T131,$V131),"")),"")</f>
        <v/>
      </c>
      <c r="CB131" s="81" t="str">
        <f>IF($BY$3&lt;&gt;"コンテンツなし",IF(AND(申込書!$AH$4="GIGAスクールパック",SUM($Q131,$S131)&lt;&gt;0),SUM($Q131,$S131),IF(AND(申込書!$AH$4="SKY安心GIGAタブレット",SUM($U131,$W131)&lt;&gt;0),SUM($U131,$W131),"")),"")</f>
        <v/>
      </c>
      <c r="CC131" s="157"/>
      <c r="CD131" s="82"/>
      <c r="CE131" s="80" t="str">
        <f>IF(AND(申込書!$C$98&lt;&gt;"▼プルダウンより選択してください",申込書!$C$98&lt;&gt;"",申込書!$P$98&lt;&gt;"YYYY/MM/DD",$G131&lt;&gt;""),申込書!$P$98,"")</f>
        <v/>
      </c>
      <c r="CF131" s="81" t="str">
        <f>IF(AND(申込書!$C$98&lt;&gt;"▼プルダウンより選択してください",申込書!$C$98&lt;&gt;"",$G131&lt;&gt;""),申込書!$M$98,"")</f>
        <v/>
      </c>
      <c r="CG131" s="81" t="str">
        <f>IF($CE$3&lt;&gt;"コンテンツなし",IF(AND(申込書!$AH$4="GIGAスクールパック",SUM($P131,$R131)&lt;&gt;0),SUM($P131,$R131),IF(AND(申込書!$AH$4="SKY安心GIGAタブレット",SUM($T131,$V131)&lt;&gt;0),SUM($T131,$V131),"")),"")</f>
        <v/>
      </c>
      <c r="CH131" s="81" t="str">
        <f>IF($CE$3&lt;&gt;"コンテンツなし",IF(AND(申込書!$AH$4="GIGAスクールパック",SUM($Q131,$S131)&lt;&gt;0),SUM($Q131,$S131),IF(AND(申込書!$AH$4="SKY安心GIGAタブレット",SUM($U131,$W131)&lt;&gt;0),SUM($U131,$W131),"")),"")</f>
        <v/>
      </c>
      <c r="CI131" s="157"/>
      <c r="CJ131" s="82"/>
      <c r="CK131" s="80" t="str">
        <f>IF(AND(申込書!$C$99&lt;&gt;"▼プルダウンより選択してください",申込書!$C$99&lt;&gt;"",申込書!$P$99&lt;&gt;"YYYY/MM/DD",$G131&lt;&gt;""),申込書!$P$99,"")</f>
        <v/>
      </c>
      <c r="CL131" s="81" t="str">
        <f>IF(AND(申込書!$C$99&lt;&gt;"▼プルダウンより選択してください",申込書!$C$99&lt;&gt;"",$G131&lt;&gt;""),申込書!$M$99,"")</f>
        <v/>
      </c>
      <c r="CM131" s="81" t="str">
        <f>IF($CK$3&lt;&gt;"コンテンツなし",IF(AND(申込書!$AH$4="GIGAスクールパック",SUM($P131,$R131)&lt;&gt;0),SUM($P131,$R131),IF(AND(申込書!$AH$4="SKY安心GIGAタブレット",SUM($T131,$V131)&lt;&gt;0),SUM($T131,$V131),"")),"")</f>
        <v/>
      </c>
      <c r="CN131" s="81" t="str">
        <f>IF($CK$3&lt;&gt;"コンテンツなし",IF(AND(申込書!$AH$4="GIGAスクールパック",SUM($Q131,$S131)&lt;&gt;0),SUM($Q131,$S131),IF(AND(申込書!$AH$4="SKY安心GIGAタブレット",SUM($U131,$W131)&lt;&gt;0),SUM($U131,$W131),"")),"")</f>
        <v/>
      </c>
      <c r="CO131" s="157"/>
      <c r="CP131" s="82"/>
      <c r="CQ131" s="80" t="str">
        <f>IF(AND(申込書!$C$100&lt;&gt;"▼プルダウンより選択してください",申込書!$C$100&lt;&gt;"",申込書!$P$100&lt;&gt;"YYYY/MM/DD",$G131&lt;&gt;""),申込書!$P$100,"")</f>
        <v/>
      </c>
      <c r="CR131" s="81" t="str">
        <f>IF(AND(申込書!$C$100&lt;&gt;"▼プルダウンより選択してください",申込書!$C$100&lt;&gt;"",$G131&lt;&gt;""),申込書!$M$100,"")</f>
        <v/>
      </c>
      <c r="CS131" s="81" t="str">
        <f>IF($CQ$3&lt;&gt;"コンテンツなし",IF(AND(申込書!$AH$4="GIGAスクールパック",SUM($P131,$R131)&lt;&gt;0),SUM($P131,$R131),IF(AND(申込書!$AH$4="SKY安心GIGAタブレット",SUM($T131,$V131)&lt;&gt;0),SUM($T131,$V131),"")),"")</f>
        <v/>
      </c>
      <c r="CT131" s="81" t="str">
        <f>IF($CQ$3&lt;&gt;"コンテンツなし",IF(AND(申込書!$AH$4="GIGAスクールパック",SUM($Q131,$S131)&lt;&gt;0),SUM($Q131,$S131),IF(AND(申込書!$AH$4="SKY安心GIGAタブレット",SUM($U131,$W131)&lt;&gt;0),SUM($U131,$W131),"")),"")</f>
        <v/>
      </c>
      <c r="CU131" s="81"/>
      <c r="CV131" s="82"/>
      <c r="CW131" s="80" t="str">
        <f>IF(AND(申込書!$C$101&lt;&gt;"▼プルダウンより選択してください",申込書!$C$101&lt;&gt;"",申込書!$P$101&lt;&gt;"YYYY/MM/DD",$G131&lt;&gt;""),申込書!$P$101,"")</f>
        <v/>
      </c>
      <c r="CX131" s="81" t="str">
        <f>IF(AND(申込書!$C$101&lt;&gt;"▼プルダウンより選択してください",申込書!$C$101&lt;&gt;"",$G131&lt;&gt;""),申込書!$M$101,"")</f>
        <v/>
      </c>
      <c r="CY131" s="81" t="str">
        <f>IF($CW$3&lt;&gt;"コンテンツなし",IF(AND(申込書!$AH$4="GIGAスクールパック",SUM($P131,$R131)&lt;&gt;0),SUM($P131,$R131),IF(AND(申込書!$AH$4="SKY安心GIGAタブレット",SUM($T131,$V131)&lt;&gt;0),SUM($T131,$V131),"")),"")</f>
        <v/>
      </c>
      <c r="CZ131" s="81" t="str">
        <f>IF($CW$3&lt;&gt;"コンテンツなし",IF(AND(申込書!$AH$4="GIGAスクールパック",SUM($Q131,$S131)&lt;&gt;0),SUM($Q131,$S131),IF(AND(申込書!$AH$4="SKY安心GIGAタブレット",SUM($U131,$W131)&lt;&gt;0),SUM($U131,$W131),"")),"")</f>
        <v/>
      </c>
      <c r="DA131" s="81"/>
      <c r="DB131" s="82"/>
      <c r="DC131" s="80" t="str">
        <f>IF(AND(申込書!$C$102&lt;&gt;"▼プルダウンより選択してください",申込書!$C$102&lt;&gt;"",申込書!$P$102&lt;&gt;"YYYY/MM/DD",$G131&lt;&gt;""),申込書!$P$102,"")</f>
        <v/>
      </c>
      <c r="DD131" s="81" t="str">
        <f>IF(AND(申込書!$C$102&lt;&gt;"▼プルダウンより選択してください",申込書!$C$102&lt;&gt;"",$G131&lt;&gt;""),申込書!$M$102,"")</f>
        <v/>
      </c>
      <c r="DE131" s="81" t="str">
        <f>IF($DC$3&lt;&gt;"コンテンツなし",IF(AND(申込書!$AH$4="GIGAスクールパック",SUM($P131,$R131)&lt;&gt;0),SUM($P131,$R131),IF(AND(申込書!$AH$4="SKY安心GIGAタブレット",SUM($T131,$V131)&lt;&gt;0),SUM($T131,$V131),"")),"")</f>
        <v/>
      </c>
      <c r="DF131" s="81" t="str">
        <f>IF($DC$3&lt;&gt;"コンテンツなし",IF(AND(申込書!$AH$4="GIGAスクールパック",SUM($Q131,$S131)&lt;&gt;0),SUM($Q131,$S131),IF(AND(申込書!$AH$4="SKY安心GIGAタブレット",SUM($U131,$W131)&lt;&gt;0),SUM($U131,$W131),"")),"")</f>
        <v/>
      </c>
      <c r="DG131" s="81"/>
      <c r="DH131" s="82"/>
      <c r="DI131" s="80" t="str">
        <f>IF(AND(申込書!$C$103&lt;&gt;"▼プルダウンより選択してください",申込書!$C$103&lt;&gt;"",申込書!$P$103&lt;&gt;"YYYY/MM/DD",$G131&lt;&gt;""),申込書!$P$103,"")</f>
        <v/>
      </c>
      <c r="DJ131" s="81" t="str">
        <f>IF(AND(申込書!$C$103&lt;&gt;"▼プルダウンより選択してください",申込書!$C$103&lt;&gt;"",$G131&lt;&gt;""),申込書!$M$103,"")</f>
        <v/>
      </c>
      <c r="DK131" s="81" t="str">
        <f>IF($DI$3&lt;&gt;"コンテンツなし",IF(AND(申込書!$AH$4="GIGAスクールパック",SUM($P131,$R131)&lt;&gt;0),SUM($P131,$R131),IF(AND(申込書!$AH$4="SKY安心GIGAタブレット",SUM($T131,$V131)&lt;&gt;0),SUM($T131,$V131),"")),"")</f>
        <v/>
      </c>
      <c r="DL131" s="81" t="str">
        <f>IF($DI$3&lt;&gt;"コンテンツなし",IF(AND(申込書!$AH$4="GIGAスクールパック",SUM($Q131,$S131)&lt;&gt;0),SUM($Q131,$S131),IF(AND(申込書!$AH$4="SKY安心GIGAタブレット",SUM($U131,$W131)&lt;&gt;0),SUM($U131,$W131),"")),"")</f>
        <v/>
      </c>
      <c r="DM131" s="81"/>
      <c r="DN131" s="82"/>
      <c r="DO131" s="80" t="str">
        <f>IF(AND(申込書!$C$104&lt;&gt;"▼プルダウンより選択してください",申込書!$C$104&lt;&gt;"",申込書!$P$104&lt;&gt;"YYYY/MM/DD",$G131&lt;&gt;""),申込書!$P$104,"")</f>
        <v/>
      </c>
      <c r="DP131" s="81" t="str">
        <f>IF(AND(申込書!$C$104&lt;&gt;"▼プルダウンより選択してください",申込書!$C$104&lt;&gt;"",$G131&lt;&gt;""),申込書!$M$104,"")</f>
        <v/>
      </c>
      <c r="DQ131" s="81" t="str">
        <f>IF($DO$3&lt;&gt;"コンテンツなし",IF(AND(申込書!$AH$4="GIGAスクールパック",SUM($P131,$R131)&lt;&gt;0),SUM($P131,$R131),IF(AND(申込書!$AH$4="SKY安心GIGAタブレット",SUM($T131,$V131)&lt;&gt;0),SUM($T131,$V131),"")),"")</f>
        <v/>
      </c>
      <c r="DR131" s="81" t="str">
        <f>IF($DO$3&lt;&gt;"コンテンツなし",IF(AND(申込書!$AH$4="GIGAスクールパック",SUM($Q131,$S131)&lt;&gt;0),SUM($Q131,$S131),IF(AND(申込書!$AH$4="SKY安心GIGAタブレット",SUM($U131,$W131)&lt;&gt;0),SUM($U131,$W131),"")),"")</f>
        <v/>
      </c>
      <c r="DS131" s="81"/>
      <c r="DT131" s="82"/>
      <c r="DU131" s="80" t="str">
        <f>IF(AND(申込書!$C$105&lt;&gt;"▼プルダウンより選択してください",申込書!$C$105&lt;&gt;"",申込書!$P$105&lt;&gt;"YYYY/MM/DD",$G131&lt;&gt;""),申込書!$P$105,"")</f>
        <v/>
      </c>
      <c r="DV131" s="81" t="str">
        <f>IF(AND(申込書!$C$105&lt;&gt;"▼プルダウンより選択してください",申込書!$C$105&lt;&gt;"",$G131&lt;&gt;""),申込書!$M$105,"")</f>
        <v/>
      </c>
      <c r="DW131" s="81" t="str">
        <f>IF($DU$3&lt;&gt;"コンテンツなし",IF(AND(申込書!$AH$4="GIGAスクールパック",SUM($P131,$R131)&lt;&gt;0),SUM($P131,$R131),IF(AND(申込書!$AH$4="SKY安心GIGAタブレット",SUM($T131,$V131)&lt;&gt;0),SUM($T131,$V131),"")),"")</f>
        <v/>
      </c>
      <c r="DX131" s="81" t="str">
        <f>IF($DU$3&lt;&gt;"コンテンツなし",IF(AND(申込書!$AH$4="GIGAスクールパック",SUM($Q131,$S131)&lt;&gt;0),SUM($Q131,$S131),IF(AND(申込書!$AH$4="SKY安心GIGAタブレット",SUM($U131,$W131)&lt;&gt;0),SUM($U131,$W131),"")),"")</f>
        <v/>
      </c>
      <c r="DY131" s="157"/>
      <c r="DZ131" s="82"/>
      <c r="EA131" s="80" t="str">
        <f>IF(AND(申込書!$C$106&lt;&gt;"▼プルダウンより選択してください",申込書!$C$106&lt;&gt;"",申込書!$P$106&lt;&gt;"YYYY/MM/DD",$G131&lt;&gt;""),申込書!$P$106,"")</f>
        <v/>
      </c>
      <c r="EB131" s="81" t="str">
        <f>IF(AND(申込書!$C$106&lt;&gt;"▼プルダウンより選択してください",申込書!$C$106&lt;&gt;"",$G131&lt;&gt;""),申込書!$M$106,"")</f>
        <v/>
      </c>
      <c r="EC131" s="81" t="str">
        <f>IF($EA$3&lt;&gt;"コンテンツなし",IF(AND(申込書!$AH$4="GIGAスクールパック",SUM($P131,$R131)&lt;&gt;0),SUM($P131,$R131),IF(AND(申込書!$AH$4="SKY安心GIGAタブレット",SUM($T131,$V131)&lt;&gt;0),SUM($T131,$V131),"")),"")</f>
        <v/>
      </c>
      <c r="ED131" s="81" t="str">
        <f>IF($EA$3&lt;&gt;"コンテンツなし",IF(AND(申込書!$AH$4="GIGAスクールパック",SUM($Q131,$S131)&lt;&gt;0),SUM($Q131,$S131),IF(AND(申込書!$AH$4="SKY安心GIGAタブレット",SUM($U131,$W131)&lt;&gt;0),SUM($U131,$W131),"")),"")</f>
        <v/>
      </c>
      <c r="EE131" s="157"/>
      <c r="EF131" s="82"/>
      <c r="EG131" s="80" t="str">
        <f>IF(AND(申込書!$C$107&lt;&gt;"▼プルダウンより選択してください",申込書!$C$107&lt;&gt;"",申込書!$P$107&lt;&gt;"YYYY/MM/DD",$G131&lt;&gt;""),申込書!$P$107,"")</f>
        <v/>
      </c>
      <c r="EH131" s="81" t="str">
        <f>IF(AND(申込書!$C$107&lt;&gt;"▼プルダウンより選択してください",申込書!$C$107&lt;&gt;"",$G131&lt;&gt;""),申込書!$M$107,"")</f>
        <v/>
      </c>
      <c r="EI131" s="81" t="str">
        <f>IF($EG$3&lt;&gt;"コンテンツなし",IF(AND(申込書!$AH$4="GIGAスクールパック",SUM($P131,$R131)&lt;&gt;0),SUM($P131,$R131),IF(AND(申込書!$AH$4="SKY安心GIGAタブレット",SUM($T131,$V131)&lt;&gt;0),SUM($T131,$V131),"")),"")</f>
        <v/>
      </c>
      <c r="EJ131" s="81" t="str">
        <f>IF($EG$3&lt;&gt;"コンテンツなし",IF(AND(申込書!$AH$4="GIGAスクールパック",SUM($Q131,$S131)&lt;&gt;0),SUM($Q131,$S131),IF(AND(申込書!$AH$4="SKY安心GIGAタブレット",SUM($U131,$W131)&lt;&gt;0),SUM($U131,$W131),"")),"")</f>
        <v/>
      </c>
      <c r="EK131" s="157"/>
      <c r="EL131" s="82"/>
      <c r="EM131" s="80" t="str">
        <f>IF(AND(申込書!$C$108&lt;&gt;"▼プルダウンより選択してください",申込書!$C$108&lt;&gt;"",申込書!$P$108&lt;&gt;"YYYY/MM/DD",$G131&lt;&gt;""),申込書!$P$108,"")</f>
        <v/>
      </c>
      <c r="EN131" s="81" t="str">
        <f>IF(AND(申込書!$C$108&lt;&gt;"▼プルダウンより選択してください",申込書!$C$108&lt;&gt;"",$G131&lt;&gt;""),申込書!$M$108,"")</f>
        <v/>
      </c>
      <c r="EO131" s="81" t="str">
        <f>IF($EM$3&lt;&gt;"コンテンツなし",IF(AND(申込書!$AH$4="GIGAスクールパック",SUM($P131,$R131)&lt;&gt;0),SUM($P131,$R131),IF(AND(申込書!$AH$4="SKY安心GIGAタブレット",SUM($T131,$V131)&lt;&gt;0),SUM($T131,$V131),"")),"")</f>
        <v/>
      </c>
      <c r="EP131" s="81" t="str">
        <f>IF($EM$3&lt;&gt;"コンテンツなし",IF(AND(申込書!$AH$4="GIGAスクールパック",SUM($Q131,$S131)&lt;&gt;0),SUM($Q131,$S131),IF(AND(申込書!$AH$4="SKY安心GIGAタブレット",SUM($U131,$W131)&lt;&gt;0),SUM($U131,$W131),"")),"")</f>
        <v/>
      </c>
      <c r="EQ131" s="157"/>
      <c r="ER131" s="82"/>
      <c r="ES131" s="80" t="str">
        <f>IF(AND(申込書!$C$109&lt;&gt;"▼プルダウンより選択してください",申込書!$C$109&lt;&gt;"",申込書!$P$109&lt;&gt;"YYYY/MM/DD",$G131&lt;&gt;""),申込書!$P$109,"")</f>
        <v/>
      </c>
      <c r="ET131" s="81" t="str">
        <f>IF(AND(申込書!$C$109&lt;&gt;"▼プルダウンより選択してください",申込書!$C$109&lt;&gt;"",$G131&lt;&gt;""),申込書!$M$109,"")</f>
        <v/>
      </c>
      <c r="EU131" s="81" t="str">
        <f>IF($ES$3&lt;&gt;"コンテンツなし",IF(AND(申込書!$AH$4="GIGAスクールパック",SUM($P131,$R131)&lt;&gt;0),SUM($P131,$R131),IF(AND(申込書!$AH$4="SKY安心GIGAタブレット",SUM($T131,$V131)&lt;&gt;0),SUM($T131,$V131),"")),"")</f>
        <v/>
      </c>
      <c r="EV131" s="81" t="str">
        <f>IF($ES$3&lt;&gt;"コンテンツなし",IF(AND(申込書!$AH$4="GIGAスクールパック",SUM($Q131,$S131)&lt;&gt;0),SUM($Q131,$S131),IF(AND(申込書!$AH$4="SKY安心GIGAタブレット",SUM($U131,$W131)&lt;&gt;0),SUM($U131,$W131),"")),"")</f>
        <v/>
      </c>
      <c r="EW131" s="157"/>
      <c r="EX131" s="82"/>
      <c r="EY131" s="80" t="str">
        <f>IF(AND(申込書!$C$110&lt;&gt;"▼プルダウンより選択してください",申込書!$C$110&lt;&gt;"",申込書!$P$110&lt;&gt;"YYYY/MM/DD",$G131&lt;&gt;""),申込書!$P$110,"")</f>
        <v/>
      </c>
      <c r="EZ131" s="81" t="str">
        <f>IF(AND(申込書!$C$110&lt;&gt;"▼プルダウンより選択してください",申込書!$C$110&lt;&gt;"",$G131&lt;&gt;""),申込書!$M$110,"")</f>
        <v/>
      </c>
      <c r="FA131" s="81" t="str">
        <f>IF($EY$3&lt;&gt;"コンテンツなし",IF(AND(申込書!$AH$4="GIGAスクールパック",SUM($P131,$R131)&lt;&gt;0),SUM($P131,$R131),IF(AND(申込書!$AH$4="SKY安心GIGAタブレット",SUM($T131,$V131)&lt;&gt;0),SUM($T131,$V131),"")),"")</f>
        <v/>
      </c>
      <c r="FB131" s="81" t="str">
        <f>IF($EY$3&lt;&gt;"コンテンツなし",IF(AND(申込書!$AH$4="GIGAスクールパック",SUM($Q131,$S131)&lt;&gt;0),SUM($Q131,$S131),IF(AND(申込書!$AH$4="SKY安心GIGAタブレット",SUM($U131,$W131)&lt;&gt;0),SUM($U131,$W131),"")),"")</f>
        <v/>
      </c>
      <c r="FC131" s="157"/>
      <c r="FD131" s="82"/>
      <c r="FE131" s="80" t="str">
        <f>IF(AND(申込書!$C$111&lt;&gt;"▼プルダウンより選択してください",申込書!$C$111&lt;&gt;"",申込書!$P$111&lt;&gt;"YYYY/MM/DD",$G131&lt;&gt;""),申込書!$P$111,"")</f>
        <v/>
      </c>
      <c r="FF131" s="81" t="str">
        <f>IF(AND(申込書!$C$111&lt;&gt;"▼プルダウンより選択してください",申込書!$C$111&lt;&gt;"",$G131&lt;&gt;""),申込書!$M$111,"")</f>
        <v/>
      </c>
      <c r="FG131" s="81" t="str">
        <f>IF($FE$3&lt;&gt;"コンテンツなし",IF(AND(申込書!$AH$4="GIGAスクールパック",SUM($P131,$R131)&lt;&gt;0),SUM($P131,$R131),IF(AND(申込書!$AH$4="SKY安心GIGAタブレット",SUM($T131,$V131)&lt;&gt;0),SUM($T131,$V131),"")),"")</f>
        <v/>
      </c>
      <c r="FH131" s="81" t="str">
        <f>IF($FE$3&lt;&gt;"コンテンツなし",IF(AND(申込書!$AH$4="GIGAスクールパック",SUM($Q131,$S131)&lt;&gt;0),SUM($Q131,$S131),IF(AND(申込書!$AH$4="SKY安心GIGAタブレット",SUM($U131,$W131)&lt;&gt;0),SUM($U131,$W131),"")),"")</f>
        <v/>
      </c>
      <c r="FI131" s="157"/>
      <c r="FJ131" s="82"/>
      <c r="FK131" s="80" t="str">
        <f>IF(AND(申込書!$C$112&lt;&gt;"▼プルダウンより選択してください",申込書!$C$112&lt;&gt;"",申込書!$P$112&lt;&gt;"YYYY/MM/DD",$G131&lt;&gt;""),申込書!$P$112,"")</f>
        <v/>
      </c>
      <c r="FL131" s="81" t="str">
        <f>IF(AND(申込書!$C$112&lt;&gt;"▼プルダウンより選択してください",申込書!$C$112&lt;&gt;"",$G131&lt;&gt;""),申込書!$M$112,"")</f>
        <v/>
      </c>
      <c r="FM131" s="81" t="str">
        <f>IF($FK$3&lt;&gt;"コンテンツなし",IF(AND(申込書!$AH$4="GIGAスクールパック",SUM($P131,$R131)&lt;&gt;0),SUM($P131,$R131),IF(AND(申込書!$AH$4="SKY安心GIGAタブレット",SUM($T131,$V131)&lt;&gt;0),SUM($T131,$V131),"")),"")</f>
        <v/>
      </c>
      <c r="FN131" s="81" t="str">
        <f>IF($FK$3&lt;&gt;"コンテンツなし",IF(AND(申込書!$AH$4="GIGAスクールパック",SUM($Q131,$S131)&lt;&gt;0),SUM($Q131,$S131),IF(AND(申込書!$AH$4="SKY安心GIGAタブレット",SUM($U131,$W131)&lt;&gt;0),SUM($U131,$W131),"")),"")</f>
        <v/>
      </c>
      <c r="FO131" s="157"/>
      <c r="FP131" s="82"/>
      <c r="FQ131" s="80" t="str">
        <f>IF(AND(申込書!$C$113&lt;&gt;"▼プルダウンより選択してください",申込書!$C$113&lt;&gt;"",申込書!$P$113&lt;&gt;"YYYY/MM/DD",$G131&lt;&gt;""),申込書!$P$113,"")</f>
        <v/>
      </c>
      <c r="FR131" s="81" t="str">
        <f>IF(AND(申込書!$C$113&lt;&gt;"▼プルダウンより選択してください",申込書!$C$113&lt;&gt;"",$G131&lt;&gt;""),申込書!$M$113,"")</f>
        <v/>
      </c>
      <c r="FS131" s="81" t="str">
        <f>IF($FQ$3&lt;&gt;"コンテンツなし",IF(AND(申込書!$AH$4="GIGAスクールパック",SUM($P131,$R131)&lt;&gt;0),SUM($P131,$R131),IF(AND(申込書!$AH$4="SKY安心GIGAタブレット",SUM($T131,$V131)&lt;&gt;0),SUM($T131,$V131),"")),"")</f>
        <v/>
      </c>
      <c r="FT131" s="81" t="str">
        <f>IF($FQ$3&lt;&gt;"コンテンツなし",IF(AND(申込書!$AH$4="GIGAスクールパック",SUM($Q131,$S131)&lt;&gt;0),SUM($Q131,$S131),IF(AND(申込書!$AH$4="SKY安心GIGAタブレット",SUM($U131,$W131)&lt;&gt;0),SUM($U131,$W131),"")),"")</f>
        <v/>
      </c>
      <c r="FU131" s="157"/>
      <c r="FV131" s="82"/>
      <c r="FW131" s="80" t="str">
        <f>IF(AND(申込書!$C$114&lt;&gt;"▼プルダウンより選択してください",申込書!$C$114&lt;&gt;"",申込書!$P$114&lt;&gt;"YYYY/MM/DD",$G131&lt;&gt;""),申込書!$P$114,"")</f>
        <v/>
      </c>
      <c r="FX131" s="81" t="str">
        <f>IF(AND(申込書!$C$114&lt;&gt;"▼プルダウンより選択してください",申込書!$C$114&lt;&gt;"",$G131&lt;&gt;""),申込書!$M$114,"")</f>
        <v/>
      </c>
      <c r="FY131" s="81" t="str">
        <f>IF($FW$3&lt;&gt;"コンテンツなし",IF(AND(申込書!$AH$4="GIGAスクールパック",SUM($P131,$R131)&lt;&gt;0),SUM($P131,$R131),IF(AND(申込書!$AH$4="SKY安心GIGAタブレット",SUM($T131,$V131)&lt;&gt;0),SUM($T131,$V131),"")),"")</f>
        <v/>
      </c>
      <c r="FZ131" s="81" t="str">
        <f>IF($FW$3&lt;&gt;"コンテンツなし",IF(AND(申込書!$AH$4="GIGAスクールパック",SUM($Q131,$S131)&lt;&gt;0),SUM($Q131,$S131),IF(AND(申込書!$AH$4="SKY安心GIGAタブレット",SUM($U131,$W131)&lt;&gt;0),SUM($U131,$W131),"")),"")</f>
        <v/>
      </c>
      <c r="GA131" s="157"/>
      <c r="GB131" s="82"/>
      <c r="GC131" s="80" t="str">
        <f>IF(AND(申込書!$C$115&lt;&gt;"▼プルダウンより選択してください",申込書!$C$115&lt;&gt;"",申込書!$P$115&lt;&gt;"YYYY/MM/DD",$G131&lt;&gt;""),申込書!$P$115,"")</f>
        <v/>
      </c>
      <c r="GD131" s="81" t="str">
        <f>IF(AND(申込書!$C$115&lt;&gt;"▼プルダウンより選択してください",申込書!$C$115&lt;&gt;"",$G131&lt;&gt;""),申込書!$M$115,"")</f>
        <v/>
      </c>
      <c r="GE131" s="81" t="str">
        <f>IF($GC$3&lt;&gt;"コンテンツなし",IF(AND(申込書!$AH$4="GIGAスクールパック",SUM($P131,$R131)&lt;&gt;0),SUM($P131,$R131),IF(AND(申込書!$AH$4="SKY安心GIGAタブレット",SUM($T131,$V131)&lt;&gt;0),SUM($T131,$V131),"")),"")</f>
        <v/>
      </c>
      <c r="GF131" s="81" t="str">
        <f>IF($GC$3&lt;&gt;"コンテンツなし",IF(AND(申込書!$AH$4="GIGAスクールパック",SUM($Q131,$S131)&lt;&gt;0),SUM($Q131,$S131),IF(AND(申込書!$AH$4="SKY安心GIGAタブレット",SUM($U131,$W131)&lt;&gt;0),SUM($U131,$W131),"")),"")</f>
        <v/>
      </c>
      <c r="GG131" s="157"/>
      <c r="GH131" s="82"/>
      <c r="GI131" s="80" t="str">
        <f>IF(AND(申込書!$C$116&lt;&gt;"▼プルダウンより選択してください",申込書!$C$116&lt;&gt;"",申込書!$P$116&lt;&gt;"YYYY/MM/DD",$G131&lt;&gt;""),申込書!$P$116,"")</f>
        <v/>
      </c>
      <c r="GJ131" s="81" t="str">
        <f>IF(AND(申込書!$C$116&lt;&gt;"▼プルダウンより選択してください",申込書!$C$116&lt;&gt;"",$G131&lt;&gt;""),申込書!$M$116,"")</f>
        <v/>
      </c>
      <c r="GK131" s="81" t="str">
        <f>IF($GI$3&lt;&gt;"コンテンツなし",IF(AND(申込書!$AH$4="GIGAスクールパック",SUM($P131,$R131)&lt;&gt;0),SUM($P131,$R131),IF(AND(申込書!$AH$4="SKY安心GIGAタブレット",SUM($T131,$V131)&lt;&gt;0),SUM($T131,$V131),"")),"")</f>
        <v/>
      </c>
      <c r="GL131" s="81" t="str">
        <f>IF($GI$3&lt;&gt;"コンテンツなし",IF(AND(申込書!$AH$4="GIGAスクールパック",SUM($Q131,$S131)&lt;&gt;0),SUM($Q131,$S131),IF(AND(申込書!$AH$4="SKY安心GIGAタブレット",SUM($U131,$W131)&lt;&gt;0),SUM($U131,$W131),"")),"")</f>
        <v/>
      </c>
      <c r="GM131" s="157"/>
      <c r="GN131" s="82"/>
      <c r="GO131" s="80" t="str">
        <f>IF(AND(申込書!$C$117&lt;&gt;"▼プルダウンより選択してください",申込書!$C$117&lt;&gt;"",申込書!$P$117&lt;&gt;"YYYY/MM/DD",$G131&lt;&gt;""),申込書!$P$117,"")</f>
        <v/>
      </c>
      <c r="GP131" s="81" t="str">
        <f>IF(AND(申込書!$C$117&lt;&gt;"▼プルダウンより選択してください",申込書!$C$117&lt;&gt;"",$G131&lt;&gt;""),申込書!$M$117,"")</f>
        <v/>
      </c>
      <c r="GQ131" s="81" t="str">
        <f>IF($GO$3&lt;&gt;"コンテンツなし",IF(AND(申込書!$AH$4="GIGAスクールパック",SUM($P131,$R131)&lt;&gt;0),SUM($P131,$R131),IF(AND(申込書!$AH$4="SKY安心GIGAタブレット",SUM($T131,$V131)&lt;&gt;0),SUM($T131,$V131),"")),"")</f>
        <v/>
      </c>
      <c r="GR131" s="81" t="str">
        <f>IF($GO$3&lt;&gt;"コンテンツなし",IF(AND(申込書!$AH$4="GIGAスクールパック",SUM($Q131,$S131)&lt;&gt;0),SUM($Q131,$S131),IF(AND(申込書!$AH$4="SKY安心GIGAタブレット",SUM($U131,$W131)&lt;&gt;0),SUM($U131,$W131),"")),"")</f>
        <v/>
      </c>
      <c r="GS131" s="157"/>
      <c r="GT131" s="82"/>
      <c r="GU131" s="80" t="str">
        <f>IF(AND(申込書!$C$118&lt;&gt;"▼プルダウンより選択してください",申込書!$C$118&lt;&gt;"",申込書!$P$118&lt;&gt;"YYYY/MM/DD",$G131&lt;&gt;""),申込書!$P$118,"")</f>
        <v/>
      </c>
      <c r="GV131" s="81" t="str">
        <f>IF(AND(申込書!$C$118&lt;&gt;"▼プルダウンより選択してください",申込書!$C$118&lt;&gt;"",$G131&lt;&gt;""),申込書!$M$118,"")</f>
        <v/>
      </c>
      <c r="GW131" s="81" t="str">
        <f>IF($GU$3&lt;&gt;"コンテンツなし",IF(AND(申込書!$AH$4="GIGAスクールパック",SUM($P131,$R131)&lt;&gt;0),SUM($P131,$R131),IF(AND(申込書!$AH$4="SKY安心GIGAタブレット",SUM($T131,$V131)&lt;&gt;0),SUM($T131,$V131),"")),"")</f>
        <v/>
      </c>
      <c r="GX131" s="81" t="str">
        <f>IF($GU$3&lt;&gt;"コンテンツなし",IF(AND(申込書!$AH$4="GIGAスクールパック",SUM($Q131,$S131)&lt;&gt;0),SUM($Q131,$S131),IF(AND(申込書!$AH$4="SKY安心GIGAタブレット",SUM($U131,$W131)&lt;&gt;0),SUM($U131,$W131),"")),"")</f>
        <v/>
      </c>
      <c r="GY131" s="157"/>
      <c r="GZ131" s="82"/>
      <c r="HA131" s="80" t="str">
        <f>IF(AND(申込書!$C$119&lt;&gt;"▼プルダウンより選択してください",申込書!$C$119&lt;&gt;"",申込書!$P$119&lt;&gt;"YYYY/MM/DD",$G131&lt;&gt;""),申込書!$P$119,"")</f>
        <v/>
      </c>
      <c r="HB131" s="81" t="str">
        <f>IF(AND(申込書!$C$119&lt;&gt;"▼プルダウンより選択してください",申込書!$C$119&lt;&gt;"",$G131&lt;&gt;""),申込書!$M$119,"")</f>
        <v/>
      </c>
      <c r="HC131" s="81" t="str">
        <f>IF($HA$3&lt;&gt;"コンテンツなし",IF(AND(申込書!$AH$4="GIGAスクールパック",SUM($P131,$R131)&lt;&gt;0),SUM($P131,$R131),IF(AND(申込書!$AH$4="SKY安心GIGAタブレット",SUM($T131,$V131)&lt;&gt;0),SUM($T131,$V131),"")),"")</f>
        <v/>
      </c>
      <c r="HD131" s="81" t="str">
        <f>IF($HA$3&lt;&gt;"コンテンツなし",IF(AND(申込書!$AH$4="GIGAスクールパック",SUM($Q131,$S131)&lt;&gt;0),SUM($Q131,$S131),IF(AND(申込書!$AH$4="SKY安心GIGAタブレット",SUM($U131,$W131)&lt;&gt;0),SUM($U131,$W131),"")),"")</f>
        <v/>
      </c>
      <c r="HE131" s="157"/>
      <c r="HF131" s="82"/>
      <c r="HG131" s="83"/>
    </row>
    <row r="132" spans="2:215" ht="26.85" customHeight="1">
      <c r="B132" s="62">
        <f t="shared" si="1"/>
        <v>127</v>
      </c>
      <c r="C132" s="63"/>
      <c r="D132" s="64"/>
      <c r="E132" s="207"/>
      <c r="F132" s="65"/>
      <c r="G132" s="66"/>
      <c r="H132" s="67"/>
      <c r="I132" s="68"/>
      <c r="J132" s="69"/>
      <c r="K132" s="70"/>
      <c r="L132" s="71"/>
      <c r="M132" s="72"/>
      <c r="N132" s="73"/>
      <c r="O132" s="74"/>
      <c r="P132" s="179"/>
      <c r="Q132" s="180"/>
      <c r="R132" s="180"/>
      <c r="S132" s="181"/>
      <c r="T132" s="179"/>
      <c r="U132" s="180"/>
      <c r="V132" s="182"/>
      <c r="W132" s="181"/>
      <c r="X132" s="75"/>
      <c r="Y132" s="76"/>
      <c r="Z132" s="77"/>
      <c r="AA132" s="78"/>
      <c r="AB132" s="79"/>
      <c r="AC132" s="79"/>
      <c r="AD132" s="79"/>
      <c r="AE132" s="77"/>
      <c r="AF132" s="139"/>
      <c r="AG132" s="139"/>
      <c r="AH132" s="139"/>
      <c r="AI132" s="80" t="str">
        <f>IF(AND(申込書!$C$90&lt;&gt;"▼プルダウンより選択してください",申込書!$C$90&lt;&gt;"",申込書!$P$90&lt;&gt;"YYYY/MM/DD",$G132&lt;&gt;""),申込書!$P$90,"")</f>
        <v/>
      </c>
      <c r="AJ132" s="81" t="str">
        <f>IF(AND(申込書!$C$90&lt;&gt;"▼プルダウンより選択してください",申込書!$C$90&lt;&gt;"",$G132&lt;&gt;""),申込書!$M$90,"")</f>
        <v/>
      </c>
      <c r="AK132" s="81" t="str">
        <f>IF($AI$3&lt;&gt;"コンテンツなし",IF(AND(申込書!$AH$4="GIGAスクールパック",SUM($P132,$R132)&lt;&gt;0),SUM($P132,$R132),IF(AND(申込書!$AH$4="SKY安心GIGAタブレット",SUM($T132,$V132)&lt;&gt;0),SUM($T132,$V132),"")),"")</f>
        <v/>
      </c>
      <c r="AL132" s="81" t="str">
        <f>IF($AI$3&lt;&gt;"コンテンツなし",IF(AND(申込書!$AH$4="GIGAスクールパック",SUM($Q132,$S132)&lt;&gt;0),SUM($Q132,$S132),IF(AND(申込書!$AH$4="SKY安心GIGAタブレット",SUM($U132,$W132)&lt;&gt;0),SUM($U132,$W132),"")),"")</f>
        <v/>
      </c>
      <c r="AM132" s="157"/>
      <c r="AN132" s="82"/>
      <c r="AO132" s="80" t="str">
        <f>IF(AND(申込書!$C$91&lt;&gt;"▼プルダウンより選択してください",申込書!$C$91&lt;&gt;"",申込書!$P$91&lt;&gt;"YYYY/MM/DD",$G132&lt;&gt;""),申込書!$P$91,"")</f>
        <v/>
      </c>
      <c r="AP132" s="81" t="str">
        <f>IF(AND(申込書!$C$91&lt;&gt;"▼プルダウンより選択してください",申込書!$C$91&lt;&gt;"",$G132&lt;&gt;""),申込書!$M$91,"")</f>
        <v/>
      </c>
      <c r="AQ132" s="81" t="str">
        <f>IF($AO$3&lt;&gt;"コンテンツなし",IF(AND(申込書!$AH$4="GIGAスクールパック",SUM($P132,$R132)&lt;&gt;0),SUM($P132,$R132),IF(AND(申込書!$AH$4="SKY安心GIGAタブレット",SUM($T132,$V132)&lt;&gt;0),SUM($T132,$V132),"")),"")</f>
        <v/>
      </c>
      <c r="AR132" s="81" t="str">
        <f>IF($AO$3&lt;&gt;"コンテンツなし",IF(AND(申込書!$AH$4="GIGAスクールパック",SUM($Q132,$S132)&lt;&gt;0),SUM($Q132,$S132),IF(AND(申込書!$AH$4="SKY安心GIGAタブレット",SUM($U132,$W132)&lt;&gt;0),SUM($U132,$W132),"")),"")</f>
        <v/>
      </c>
      <c r="AS132" s="157"/>
      <c r="AT132" s="82"/>
      <c r="AU132" s="80" t="str">
        <f>IF(AND(申込書!$C$92&lt;&gt;"▼プルダウンより選択してください",申込書!$C$92&lt;&gt;"",申込書!$P$92&lt;&gt;"YYYY/MM/DD",$G132&lt;&gt;""),申込書!$P$92,"")</f>
        <v/>
      </c>
      <c r="AV132" s="81" t="str">
        <f>IF(AND(申込書!$C$92&lt;&gt;"▼プルダウンより選択してください",申込書!$C$92&lt;&gt;"",$G132&lt;&gt;""),申込書!$M$92,"")</f>
        <v/>
      </c>
      <c r="AW132" s="81" t="str">
        <f>IF($AU$3&lt;&gt;"コンテンツなし",IF(AND(申込書!$AH$4="GIGAスクールパック",SUM($P132,$R132)&lt;&gt;0),SUM($P132,$R132),IF(AND(申込書!$AH$4="SKY安心GIGAタブレット",SUM($T132,$V132)&lt;&gt;0),SUM($T132,$V132),"")),"")</f>
        <v/>
      </c>
      <c r="AX132" s="81" t="str">
        <f>IF($AU$3&lt;&gt;"コンテンツなし",IF(AND(申込書!$AH$4="GIGAスクールパック",SUM($Q132,$S132)&lt;&gt;0),SUM($Q132,$S132),IF(AND(申込書!$AH$4="SKY安心GIGAタブレット",SUM($U132,$W132)&lt;&gt;0),SUM($U132,$W132),"")),"")</f>
        <v/>
      </c>
      <c r="AY132" s="157"/>
      <c r="AZ132" s="82"/>
      <c r="BA132" s="80" t="str">
        <f>IF(AND(申込書!$C$93&lt;&gt;"▼プルダウンより選択してください",申込書!$C$93&lt;&gt;"",申込書!$P$93&lt;&gt;"YYYY/MM/DD",$G132&lt;&gt;""),申込書!$P$93,"")</f>
        <v/>
      </c>
      <c r="BB132" s="81" t="str">
        <f>IF(AND(申込書!$C$93&lt;&gt;"▼プルダウンより選択してください",申込書!$C$93&lt;&gt;"",申込書!$M$93&gt;=1,$G132&lt;&gt;""),申込書!$M$93,"")</f>
        <v/>
      </c>
      <c r="BC132" s="81" t="str">
        <f>IF($BA$3&lt;&gt;"コンテンツなし",IF(AND(申込書!$AH$4="GIGAスクールパック",SUM($P132,$R132)&lt;&gt;0),SUM($P132,$R132),IF(AND(申込書!$AH$4="SKY安心GIGAタブレット",SUM($T132,$V132)&lt;&gt;0),SUM($T132,$V132),"")),"")</f>
        <v/>
      </c>
      <c r="BD132" s="81" t="str">
        <f>IF($BA$3&lt;&gt;"コンテンツなし",IF(AND(申込書!$AH$4="GIGAスクールパック",SUM($Q132,$S132)&lt;&gt;0),SUM($Q132,$S132),IF(AND(申込書!$AH$4="SKY安心GIGAタブレット",SUM($U132,$W132)&lt;&gt;0),SUM($U132,$W132),"")),"")</f>
        <v/>
      </c>
      <c r="BE132" s="157"/>
      <c r="BF132" s="82"/>
      <c r="BG132" s="80" t="str">
        <f>IF(AND(申込書!$C$94&lt;&gt;"▼プルダウンより選択してください",申込書!$C$94&lt;&gt;"",申込書!$P$94&lt;&gt;"YYYY/MM/DD",$G132&lt;&gt;""),申込書!$P$94,"")</f>
        <v/>
      </c>
      <c r="BH132" s="81" t="str">
        <f>IF(AND(申込書!$C$94&lt;&gt;"▼プルダウンより選択してください",申込書!$C$94&lt;&gt;"",$G132&lt;&gt;""),申込書!$M$94,"")</f>
        <v/>
      </c>
      <c r="BI132" s="81" t="str">
        <f>IF($BG$3&lt;&gt;"コンテンツなし",IF(AND(申込書!$AH$4="GIGAスクールパック",SUM($P132,$R132)&lt;&gt;0),SUM($P132,$R132),IF(AND(申込書!$AH$4="SKY安心GIGAタブレット",SUM($T132,$V132)&lt;&gt;0),SUM($T132,$V132),"")),"")</f>
        <v/>
      </c>
      <c r="BJ132" s="81" t="str">
        <f>IF($BG$3&lt;&gt;"コンテンツなし",IF(AND(申込書!$AH$4="GIGAスクールパック",SUM($Q132,$S132)&lt;&gt;0),SUM($Q132,$S132),IF(AND(申込書!$AH$4="SKY安心GIGAタブレット",SUM($U132,$W132)&lt;&gt;0),SUM($U132,$W132),"")),"")</f>
        <v/>
      </c>
      <c r="BK132" s="157"/>
      <c r="BL132" s="82"/>
      <c r="BM132" s="80" t="str">
        <f>IF(AND(申込書!$C$95&lt;&gt;"▼プルダウンより選択してください",申込書!$C$95&lt;&gt;"",申込書!$P$95&lt;&gt;"YYYY/MM/DD",$G132&lt;&gt;""),申込書!$P$95,"")</f>
        <v/>
      </c>
      <c r="BN132" s="81" t="str">
        <f>IF(AND(申込書!$C$95&lt;&gt;"▼プルダウンより選択してください",申込書!$C$95&lt;&gt;"",$G132&lt;&gt;""),申込書!$M$95,"")</f>
        <v/>
      </c>
      <c r="BO132" s="81" t="str">
        <f>IF($BM$3&lt;&gt;"コンテンツなし",IF(AND(申込書!$AH$4="GIGAスクールパック",SUM($P132,$R132)&lt;&gt;0),SUM($P132,$R132),IF(AND(申込書!$AH$4="SKY安心GIGAタブレット",SUM($T132,$V132)&lt;&gt;0),SUM($T132,$V132),"")),"")</f>
        <v/>
      </c>
      <c r="BP132" s="81" t="str">
        <f>IF($BM$3&lt;&gt;"コンテンツなし",IF(AND(申込書!$AH$4="GIGAスクールパック",SUM($Q132,$S132)&lt;&gt;0),SUM($Q132,$S132),IF(AND(申込書!$AH$4="SKY安心GIGAタブレット",SUM($U132,$W132)&lt;&gt;0),SUM($U132,$W132),"")),"")</f>
        <v/>
      </c>
      <c r="BQ132" s="157"/>
      <c r="BR132" s="82"/>
      <c r="BS132" s="80" t="str">
        <f>IF(AND(申込書!$C$96&lt;&gt;"▼プルダウンより選択してください",申込書!$C$96&lt;&gt;"",申込書!$P$96&lt;&gt;"YYYY/MM/DD",$G132&lt;&gt;""),申込書!$P$96,"")</f>
        <v/>
      </c>
      <c r="BT132" s="81" t="str">
        <f>IF(AND(申込書!$C$96&lt;&gt;"▼プルダウンより選択してください",申込書!$C$96&lt;&gt;"",$G132&lt;&gt;""),申込書!$M$96,"")</f>
        <v/>
      </c>
      <c r="BU132" s="81" t="str">
        <f>IF($BS$3&lt;&gt;"コンテンツなし",IF(AND(申込書!$AH$4="GIGAスクールパック",SUM($P132,$R132)&lt;&gt;0),SUM($P132,$R132),IF(AND(申込書!$AH$4="SKY安心GIGAタブレット",SUM($T132,$V132)&lt;&gt;0),SUM($T132,$V132),"")),"")</f>
        <v/>
      </c>
      <c r="BV132" s="81" t="str">
        <f>IF($BS$3&lt;&gt;"コンテンツなし",IF(AND(申込書!$AH$4="GIGAスクールパック",SUM($Q132,$S132)&lt;&gt;0),SUM($Q132,$S132),IF(AND(申込書!$AH$4="SKY安心GIGAタブレット",SUM($U132,$W132)&lt;&gt;0),SUM($U132,$W132),"")),"")</f>
        <v/>
      </c>
      <c r="BW132" s="157"/>
      <c r="BX132" s="82"/>
      <c r="BY132" s="80" t="str">
        <f>IF(AND(申込書!$C$97&lt;&gt;"▼プルダウンより選択してください",申込書!$C$97&lt;&gt;"",申込書!$P$97&lt;&gt;"YYYY/MM/DD",$G132&lt;&gt;""),申込書!$P$97,"")</f>
        <v/>
      </c>
      <c r="BZ132" s="81" t="str">
        <f>IF(AND(申込書!$C$97&lt;&gt;"▼プルダウンより選択してください",申込書!$C$97&lt;&gt;"",$G132&lt;&gt;""),申込書!$M$97,"")</f>
        <v/>
      </c>
      <c r="CA132" s="81" t="str">
        <f>IF($BY$3&lt;&gt;"コンテンツなし",IF(AND(申込書!$AH$4="GIGAスクールパック",SUM($P132,$R132)&lt;&gt;0),SUM($P132,$R132),IF(AND(申込書!$AH$4="SKY安心GIGAタブレット",SUM($T132,$V132)&lt;&gt;0),SUM($T132,$V132),"")),"")</f>
        <v/>
      </c>
      <c r="CB132" s="81" t="str">
        <f>IF($BY$3&lt;&gt;"コンテンツなし",IF(AND(申込書!$AH$4="GIGAスクールパック",SUM($Q132,$S132)&lt;&gt;0),SUM($Q132,$S132),IF(AND(申込書!$AH$4="SKY安心GIGAタブレット",SUM($U132,$W132)&lt;&gt;0),SUM($U132,$W132),"")),"")</f>
        <v/>
      </c>
      <c r="CC132" s="157"/>
      <c r="CD132" s="82"/>
      <c r="CE132" s="80" t="str">
        <f>IF(AND(申込書!$C$98&lt;&gt;"▼プルダウンより選択してください",申込書!$C$98&lt;&gt;"",申込書!$P$98&lt;&gt;"YYYY/MM/DD",$G132&lt;&gt;""),申込書!$P$98,"")</f>
        <v/>
      </c>
      <c r="CF132" s="81" t="str">
        <f>IF(AND(申込書!$C$98&lt;&gt;"▼プルダウンより選択してください",申込書!$C$98&lt;&gt;"",$G132&lt;&gt;""),申込書!$M$98,"")</f>
        <v/>
      </c>
      <c r="CG132" s="81" t="str">
        <f>IF($CE$3&lt;&gt;"コンテンツなし",IF(AND(申込書!$AH$4="GIGAスクールパック",SUM($P132,$R132)&lt;&gt;0),SUM($P132,$R132),IF(AND(申込書!$AH$4="SKY安心GIGAタブレット",SUM($T132,$V132)&lt;&gt;0),SUM($T132,$V132),"")),"")</f>
        <v/>
      </c>
      <c r="CH132" s="81" t="str">
        <f>IF($CE$3&lt;&gt;"コンテンツなし",IF(AND(申込書!$AH$4="GIGAスクールパック",SUM($Q132,$S132)&lt;&gt;0),SUM($Q132,$S132),IF(AND(申込書!$AH$4="SKY安心GIGAタブレット",SUM($U132,$W132)&lt;&gt;0),SUM($U132,$W132),"")),"")</f>
        <v/>
      </c>
      <c r="CI132" s="157"/>
      <c r="CJ132" s="82"/>
      <c r="CK132" s="80" t="str">
        <f>IF(AND(申込書!$C$99&lt;&gt;"▼プルダウンより選択してください",申込書!$C$99&lt;&gt;"",申込書!$P$99&lt;&gt;"YYYY/MM/DD",$G132&lt;&gt;""),申込書!$P$99,"")</f>
        <v/>
      </c>
      <c r="CL132" s="81" t="str">
        <f>IF(AND(申込書!$C$99&lt;&gt;"▼プルダウンより選択してください",申込書!$C$99&lt;&gt;"",$G132&lt;&gt;""),申込書!$M$99,"")</f>
        <v/>
      </c>
      <c r="CM132" s="81" t="str">
        <f>IF($CK$3&lt;&gt;"コンテンツなし",IF(AND(申込書!$AH$4="GIGAスクールパック",SUM($P132,$R132)&lt;&gt;0),SUM($P132,$R132),IF(AND(申込書!$AH$4="SKY安心GIGAタブレット",SUM($T132,$V132)&lt;&gt;0),SUM($T132,$V132),"")),"")</f>
        <v/>
      </c>
      <c r="CN132" s="81" t="str">
        <f>IF($CK$3&lt;&gt;"コンテンツなし",IF(AND(申込書!$AH$4="GIGAスクールパック",SUM($Q132,$S132)&lt;&gt;0),SUM($Q132,$S132),IF(AND(申込書!$AH$4="SKY安心GIGAタブレット",SUM($U132,$W132)&lt;&gt;0),SUM($U132,$W132),"")),"")</f>
        <v/>
      </c>
      <c r="CO132" s="157"/>
      <c r="CP132" s="82"/>
      <c r="CQ132" s="80" t="str">
        <f>IF(AND(申込書!$C$100&lt;&gt;"▼プルダウンより選択してください",申込書!$C$100&lt;&gt;"",申込書!$P$100&lt;&gt;"YYYY/MM/DD",$G132&lt;&gt;""),申込書!$P$100,"")</f>
        <v/>
      </c>
      <c r="CR132" s="81" t="str">
        <f>IF(AND(申込書!$C$100&lt;&gt;"▼プルダウンより選択してください",申込書!$C$100&lt;&gt;"",$G132&lt;&gt;""),申込書!$M$100,"")</f>
        <v/>
      </c>
      <c r="CS132" s="81" t="str">
        <f>IF($CQ$3&lt;&gt;"コンテンツなし",IF(AND(申込書!$AH$4="GIGAスクールパック",SUM($P132,$R132)&lt;&gt;0),SUM($P132,$R132),IF(AND(申込書!$AH$4="SKY安心GIGAタブレット",SUM($T132,$V132)&lt;&gt;0),SUM($T132,$V132),"")),"")</f>
        <v/>
      </c>
      <c r="CT132" s="81" t="str">
        <f>IF($CQ$3&lt;&gt;"コンテンツなし",IF(AND(申込書!$AH$4="GIGAスクールパック",SUM($Q132,$S132)&lt;&gt;0),SUM($Q132,$S132),IF(AND(申込書!$AH$4="SKY安心GIGAタブレット",SUM($U132,$W132)&lt;&gt;0),SUM($U132,$W132),"")),"")</f>
        <v/>
      </c>
      <c r="CU132" s="81"/>
      <c r="CV132" s="82"/>
      <c r="CW132" s="80" t="str">
        <f>IF(AND(申込書!$C$101&lt;&gt;"▼プルダウンより選択してください",申込書!$C$101&lt;&gt;"",申込書!$P$101&lt;&gt;"YYYY/MM/DD",$G132&lt;&gt;""),申込書!$P$101,"")</f>
        <v/>
      </c>
      <c r="CX132" s="81" t="str">
        <f>IF(AND(申込書!$C$101&lt;&gt;"▼プルダウンより選択してください",申込書!$C$101&lt;&gt;"",$G132&lt;&gt;""),申込書!$M$101,"")</f>
        <v/>
      </c>
      <c r="CY132" s="81" t="str">
        <f>IF($CW$3&lt;&gt;"コンテンツなし",IF(AND(申込書!$AH$4="GIGAスクールパック",SUM($P132,$R132)&lt;&gt;0),SUM($P132,$R132),IF(AND(申込書!$AH$4="SKY安心GIGAタブレット",SUM($T132,$V132)&lt;&gt;0),SUM($T132,$V132),"")),"")</f>
        <v/>
      </c>
      <c r="CZ132" s="81" t="str">
        <f>IF($CW$3&lt;&gt;"コンテンツなし",IF(AND(申込書!$AH$4="GIGAスクールパック",SUM($Q132,$S132)&lt;&gt;0),SUM($Q132,$S132),IF(AND(申込書!$AH$4="SKY安心GIGAタブレット",SUM($U132,$W132)&lt;&gt;0),SUM($U132,$W132),"")),"")</f>
        <v/>
      </c>
      <c r="DA132" s="81"/>
      <c r="DB132" s="82"/>
      <c r="DC132" s="80" t="str">
        <f>IF(AND(申込書!$C$102&lt;&gt;"▼プルダウンより選択してください",申込書!$C$102&lt;&gt;"",申込書!$P$102&lt;&gt;"YYYY/MM/DD",$G132&lt;&gt;""),申込書!$P$102,"")</f>
        <v/>
      </c>
      <c r="DD132" s="81" t="str">
        <f>IF(AND(申込書!$C$102&lt;&gt;"▼プルダウンより選択してください",申込書!$C$102&lt;&gt;"",$G132&lt;&gt;""),申込書!$M$102,"")</f>
        <v/>
      </c>
      <c r="DE132" s="81" t="str">
        <f>IF($DC$3&lt;&gt;"コンテンツなし",IF(AND(申込書!$AH$4="GIGAスクールパック",SUM($P132,$R132)&lt;&gt;0),SUM($P132,$R132),IF(AND(申込書!$AH$4="SKY安心GIGAタブレット",SUM($T132,$V132)&lt;&gt;0),SUM($T132,$V132),"")),"")</f>
        <v/>
      </c>
      <c r="DF132" s="81" t="str">
        <f>IF($DC$3&lt;&gt;"コンテンツなし",IF(AND(申込書!$AH$4="GIGAスクールパック",SUM($Q132,$S132)&lt;&gt;0),SUM($Q132,$S132),IF(AND(申込書!$AH$4="SKY安心GIGAタブレット",SUM($U132,$W132)&lt;&gt;0),SUM($U132,$W132),"")),"")</f>
        <v/>
      </c>
      <c r="DG132" s="81"/>
      <c r="DH132" s="82"/>
      <c r="DI132" s="80" t="str">
        <f>IF(AND(申込書!$C$103&lt;&gt;"▼プルダウンより選択してください",申込書!$C$103&lt;&gt;"",申込書!$P$103&lt;&gt;"YYYY/MM/DD",$G132&lt;&gt;""),申込書!$P$103,"")</f>
        <v/>
      </c>
      <c r="DJ132" s="81" t="str">
        <f>IF(AND(申込書!$C$103&lt;&gt;"▼プルダウンより選択してください",申込書!$C$103&lt;&gt;"",$G132&lt;&gt;""),申込書!$M$103,"")</f>
        <v/>
      </c>
      <c r="DK132" s="81" t="str">
        <f>IF($DI$3&lt;&gt;"コンテンツなし",IF(AND(申込書!$AH$4="GIGAスクールパック",SUM($P132,$R132)&lt;&gt;0),SUM($P132,$R132),IF(AND(申込書!$AH$4="SKY安心GIGAタブレット",SUM($T132,$V132)&lt;&gt;0),SUM($T132,$V132),"")),"")</f>
        <v/>
      </c>
      <c r="DL132" s="81" t="str">
        <f>IF($DI$3&lt;&gt;"コンテンツなし",IF(AND(申込書!$AH$4="GIGAスクールパック",SUM($Q132,$S132)&lt;&gt;0),SUM($Q132,$S132),IF(AND(申込書!$AH$4="SKY安心GIGAタブレット",SUM($U132,$W132)&lt;&gt;0),SUM($U132,$W132),"")),"")</f>
        <v/>
      </c>
      <c r="DM132" s="81"/>
      <c r="DN132" s="82"/>
      <c r="DO132" s="80" t="str">
        <f>IF(AND(申込書!$C$104&lt;&gt;"▼プルダウンより選択してください",申込書!$C$104&lt;&gt;"",申込書!$P$104&lt;&gt;"YYYY/MM/DD",$G132&lt;&gt;""),申込書!$P$104,"")</f>
        <v/>
      </c>
      <c r="DP132" s="81" t="str">
        <f>IF(AND(申込書!$C$104&lt;&gt;"▼プルダウンより選択してください",申込書!$C$104&lt;&gt;"",$G132&lt;&gt;""),申込書!$M$104,"")</f>
        <v/>
      </c>
      <c r="DQ132" s="81" t="str">
        <f>IF($DO$3&lt;&gt;"コンテンツなし",IF(AND(申込書!$AH$4="GIGAスクールパック",SUM($P132,$R132)&lt;&gt;0),SUM($P132,$R132),IF(AND(申込書!$AH$4="SKY安心GIGAタブレット",SUM($T132,$V132)&lt;&gt;0),SUM($T132,$V132),"")),"")</f>
        <v/>
      </c>
      <c r="DR132" s="81" t="str">
        <f>IF($DO$3&lt;&gt;"コンテンツなし",IF(AND(申込書!$AH$4="GIGAスクールパック",SUM($Q132,$S132)&lt;&gt;0),SUM($Q132,$S132),IF(AND(申込書!$AH$4="SKY安心GIGAタブレット",SUM($U132,$W132)&lt;&gt;0),SUM($U132,$W132),"")),"")</f>
        <v/>
      </c>
      <c r="DS132" s="81"/>
      <c r="DT132" s="82"/>
      <c r="DU132" s="80" t="str">
        <f>IF(AND(申込書!$C$105&lt;&gt;"▼プルダウンより選択してください",申込書!$C$105&lt;&gt;"",申込書!$P$105&lt;&gt;"YYYY/MM/DD",$G132&lt;&gt;""),申込書!$P$105,"")</f>
        <v/>
      </c>
      <c r="DV132" s="81" t="str">
        <f>IF(AND(申込書!$C$105&lt;&gt;"▼プルダウンより選択してください",申込書!$C$105&lt;&gt;"",$G132&lt;&gt;""),申込書!$M$105,"")</f>
        <v/>
      </c>
      <c r="DW132" s="81" t="str">
        <f>IF($DU$3&lt;&gt;"コンテンツなし",IF(AND(申込書!$AH$4="GIGAスクールパック",SUM($P132,$R132)&lt;&gt;0),SUM($P132,$R132),IF(AND(申込書!$AH$4="SKY安心GIGAタブレット",SUM($T132,$V132)&lt;&gt;0),SUM($T132,$V132),"")),"")</f>
        <v/>
      </c>
      <c r="DX132" s="81" t="str">
        <f>IF($DU$3&lt;&gt;"コンテンツなし",IF(AND(申込書!$AH$4="GIGAスクールパック",SUM($Q132,$S132)&lt;&gt;0),SUM($Q132,$S132),IF(AND(申込書!$AH$4="SKY安心GIGAタブレット",SUM($U132,$W132)&lt;&gt;0),SUM($U132,$W132),"")),"")</f>
        <v/>
      </c>
      <c r="DY132" s="157"/>
      <c r="DZ132" s="82"/>
      <c r="EA132" s="80" t="str">
        <f>IF(AND(申込書!$C$106&lt;&gt;"▼プルダウンより選択してください",申込書!$C$106&lt;&gt;"",申込書!$P$106&lt;&gt;"YYYY/MM/DD",$G132&lt;&gt;""),申込書!$P$106,"")</f>
        <v/>
      </c>
      <c r="EB132" s="81" t="str">
        <f>IF(AND(申込書!$C$106&lt;&gt;"▼プルダウンより選択してください",申込書!$C$106&lt;&gt;"",$G132&lt;&gt;""),申込書!$M$106,"")</f>
        <v/>
      </c>
      <c r="EC132" s="81" t="str">
        <f>IF($EA$3&lt;&gt;"コンテンツなし",IF(AND(申込書!$AH$4="GIGAスクールパック",SUM($P132,$R132)&lt;&gt;0),SUM($P132,$R132),IF(AND(申込書!$AH$4="SKY安心GIGAタブレット",SUM($T132,$V132)&lt;&gt;0),SUM($T132,$V132),"")),"")</f>
        <v/>
      </c>
      <c r="ED132" s="81" t="str">
        <f>IF($EA$3&lt;&gt;"コンテンツなし",IF(AND(申込書!$AH$4="GIGAスクールパック",SUM($Q132,$S132)&lt;&gt;0),SUM($Q132,$S132),IF(AND(申込書!$AH$4="SKY安心GIGAタブレット",SUM($U132,$W132)&lt;&gt;0),SUM($U132,$W132),"")),"")</f>
        <v/>
      </c>
      <c r="EE132" s="157"/>
      <c r="EF132" s="82"/>
      <c r="EG132" s="80" t="str">
        <f>IF(AND(申込書!$C$107&lt;&gt;"▼プルダウンより選択してください",申込書!$C$107&lt;&gt;"",申込書!$P$107&lt;&gt;"YYYY/MM/DD",$G132&lt;&gt;""),申込書!$P$107,"")</f>
        <v/>
      </c>
      <c r="EH132" s="81" t="str">
        <f>IF(AND(申込書!$C$107&lt;&gt;"▼プルダウンより選択してください",申込書!$C$107&lt;&gt;"",$G132&lt;&gt;""),申込書!$M$107,"")</f>
        <v/>
      </c>
      <c r="EI132" s="81" t="str">
        <f>IF($EG$3&lt;&gt;"コンテンツなし",IF(AND(申込書!$AH$4="GIGAスクールパック",SUM($P132,$R132)&lt;&gt;0),SUM($P132,$R132),IF(AND(申込書!$AH$4="SKY安心GIGAタブレット",SUM($T132,$V132)&lt;&gt;0),SUM($T132,$V132),"")),"")</f>
        <v/>
      </c>
      <c r="EJ132" s="81" t="str">
        <f>IF($EG$3&lt;&gt;"コンテンツなし",IF(AND(申込書!$AH$4="GIGAスクールパック",SUM($Q132,$S132)&lt;&gt;0),SUM($Q132,$S132),IF(AND(申込書!$AH$4="SKY安心GIGAタブレット",SUM($U132,$W132)&lt;&gt;0),SUM($U132,$W132),"")),"")</f>
        <v/>
      </c>
      <c r="EK132" s="157"/>
      <c r="EL132" s="82"/>
      <c r="EM132" s="80" t="str">
        <f>IF(AND(申込書!$C$108&lt;&gt;"▼プルダウンより選択してください",申込書!$C$108&lt;&gt;"",申込書!$P$108&lt;&gt;"YYYY/MM/DD",$G132&lt;&gt;""),申込書!$P$108,"")</f>
        <v/>
      </c>
      <c r="EN132" s="81" t="str">
        <f>IF(AND(申込書!$C$108&lt;&gt;"▼プルダウンより選択してください",申込書!$C$108&lt;&gt;"",$G132&lt;&gt;""),申込書!$M$108,"")</f>
        <v/>
      </c>
      <c r="EO132" s="81" t="str">
        <f>IF($EM$3&lt;&gt;"コンテンツなし",IF(AND(申込書!$AH$4="GIGAスクールパック",SUM($P132,$R132)&lt;&gt;0),SUM($P132,$R132),IF(AND(申込書!$AH$4="SKY安心GIGAタブレット",SUM($T132,$V132)&lt;&gt;0),SUM($T132,$V132),"")),"")</f>
        <v/>
      </c>
      <c r="EP132" s="81" t="str">
        <f>IF($EM$3&lt;&gt;"コンテンツなし",IF(AND(申込書!$AH$4="GIGAスクールパック",SUM($Q132,$S132)&lt;&gt;0),SUM($Q132,$S132),IF(AND(申込書!$AH$4="SKY安心GIGAタブレット",SUM($U132,$W132)&lt;&gt;0),SUM($U132,$W132),"")),"")</f>
        <v/>
      </c>
      <c r="EQ132" s="157"/>
      <c r="ER132" s="82"/>
      <c r="ES132" s="80" t="str">
        <f>IF(AND(申込書!$C$109&lt;&gt;"▼プルダウンより選択してください",申込書!$C$109&lt;&gt;"",申込書!$P$109&lt;&gt;"YYYY/MM/DD",$G132&lt;&gt;""),申込書!$P$109,"")</f>
        <v/>
      </c>
      <c r="ET132" s="81" t="str">
        <f>IF(AND(申込書!$C$109&lt;&gt;"▼プルダウンより選択してください",申込書!$C$109&lt;&gt;"",$G132&lt;&gt;""),申込書!$M$109,"")</f>
        <v/>
      </c>
      <c r="EU132" s="81" t="str">
        <f>IF($ES$3&lt;&gt;"コンテンツなし",IF(AND(申込書!$AH$4="GIGAスクールパック",SUM($P132,$R132)&lt;&gt;0),SUM($P132,$R132),IF(AND(申込書!$AH$4="SKY安心GIGAタブレット",SUM($T132,$V132)&lt;&gt;0),SUM($T132,$V132),"")),"")</f>
        <v/>
      </c>
      <c r="EV132" s="81" t="str">
        <f>IF($ES$3&lt;&gt;"コンテンツなし",IF(AND(申込書!$AH$4="GIGAスクールパック",SUM($Q132,$S132)&lt;&gt;0),SUM($Q132,$S132),IF(AND(申込書!$AH$4="SKY安心GIGAタブレット",SUM($U132,$W132)&lt;&gt;0),SUM($U132,$W132),"")),"")</f>
        <v/>
      </c>
      <c r="EW132" s="157"/>
      <c r="EX132" s="82"/>
      <c r="EY132" s="80" t="str">
        <f>IF(AND(申込書!$C$110&lt;&gt;"▼プルダウンより選択してください",申込書!$C$110&lt;&gt;"",申込書!$P$110&lt;&gt;"YYYY/MM/DD",$G132&lt;&gt;""),申込書!$P$110,"")</f>
        <v/>
      </c>
      <c r="EZ132" s="81" t="str">
        <f>IF(AND(申込書!$C$110&lt;&gt;"▼プルダウンより選択してください",申込書!$C$110&lt;&gt;"",$G132&lt;&gt;""),申込書!$M$110,"")</f>
        <v/>
      </c>
      <c r="FA132" s="81" t="str">
        <f>IF($EY$3&lt;&gt;"コンテンツなし",IF(AND(申込書!$AH$4="GIGAスクールパック",SUM($P132,$R132)&lt;&gt;0),SUM($P132,$R132),IF(AND(申込書!$AH$4="SKY安心GIGAタブレット",SUM($T132,$V132)&lt;&gt;0),SUM($T132,$V132),"")),"")</f>
        <v/>
      </c>
      <c r="FB132" s="81" t="str">
        <f>IF($EY$3&lt;&gt;"コンテンツなし",IF(AND(申込書!$AH$4="GIGAスクールパック",SUM($Q132,$S132)&lt;&gt;0),SUM($Q132,$S132),IF(AND(申込書!$AH$4="SKY安心GIGAタブレット",SUM($U132,$W132)&lt;&gt;0),SUM($U132,$W132),"")),"")</f>
        <v/>
      </c>
      <c r="FC132" s="157"/>
      <c r="FD132" s="82"/>
      <c r="FE132" s="80" t="str">
        <f>IF(AND(申込書!$C$111&lt;&gt;"▼プルダウンより選択してください",申込書!$C$111&lt;&gt;"",申込書!$P$111&lt;&gt;"YYYY/MM/DD",$G132&lt;&gt;""),申込書!$P$111,"")</f>
        <v/>
      </c>
      <c r="FF132" s="81" t="str">
        <f>IF(AND(申込書!$C$111&lt;&gt;"▼プルダウンより選択してください",申込書!$C$111&lt;&gt;"",$G132&lt;&gt;""),申込書!$M$111,"")</f>
        <v/>
      </c>
      <c r="FG132" s="81" t="str">
        <f>IF($FE$3&lt;&gt;"コンテンツなし",IF(AND(申込書!$AH$4="GIGAスクールパック",SUM($P132,$R132)&lt;&gt;0),SUM($P132,$R132),IF(AND(申込書!$AH$4="SKY安心GIGAタブレット",SUM($T132,$V132)&lt;&gt;0),SUM($T132,$V132),"")),"")</f>
        <v/>
      </c>
      <c r="FH132" s="81" t="str">
        <f>IF($FE$3&lt;&gt;"コンテンツなし",IF(AND(申込書!$AH$4="GIGAスクールパック",SUM($Q132,$S132)&lt;&gt;0),SUM($Q132,$S132),IF(AND(申込書!$AH$4="SKY安心GIGAタブレット",SUM($U132,$W132)&lt;&gt;0),SUM($U132,$W132),"")),"")</f>
        <v/>
      </c>
      <c r="FI132" s="157"/>
      <c r="FJ132" s="82"/>
      <c r="FK132" s="80" t="str">
        <f>IF(AND(申込書!$C$112&lt;&gt;"▼プルダウンより選択してください",申込書!$C$112&lt;&gt;"",申込書!$P$112&lt;&gt;"YYYY/MM/DD",$G132&lt;&gt;""),申込書!$P$112,"")</f>
        <v/>
      </c>
      <c r="FL132" s="81" t="str">
        <f>IF(AND(申込書!$C$112&lt;&gt;"▼プルダウンより選択してください",申込書!$C$112&lt;&gt;"",$G132&lt;&gt;""),申込書!$M$112,"")</f>
        <v/>
      </c>
      <c r="FM132" s="81" t="str">
        <f>IF($FK$3&lt;&gt;"コンテンツなし",IF(AND(申込書!$AH$4="GIGAスクールパック",SUM($P132,$R132)&lt;&gt;0),SUM($P132,$R132),IF(AND(申込書!$AH$4="SKY安心GIGAタブレット",SUM($T132,$V132)&lt;&gt;0),SUM($T132,$V132),"")),"")</f>
        <v/>
      </c>
      <c r="FN132" s="81" t="str">
        <f>IF($FK$3&lt;&gt;"コンテンツなし",IF(AND(申込書!$AH$4="GIGAスクールパック",SUM($Q132,$S132)&lt;&gt;0),SUM($Q132,$S132),IF(AND(申込書!$AH$4="SKY安心GIGAタブレット",SUM($U132,$W132)&lt;&gt;0),SUM($U132,$W132),"")),"")</f>
        <v/>
      </c>
      <c r="FO132" s="157"/>
      <c r="FP132" s="82"/>
      <c r="FQ132" s="80" t="str">
        <f>IF(AND(申込書!$C$113&lt;&gt;"▼プルダウンより選択してください",申込書!$C$113&lt;&gt;"",申込書!$P$113&lt;&gt;"YYYY/MM/DD",$G132&lt;&gt;""),申込書!$P$113,"")</f>
        <v/>
      </c>
      <c r="FR132" s="81" t="str">
        <f>IF(AND(申込書!$C$113&lt;&gt;"▼プルダウンより選択してください",申込書!$C$113&lt;&gt;"",$G132&lt;&gt;""),申込書!$M$113,"")</f>
        <v/>
      </c>
      <c r="FS132" s="81" t="str">
        <f>IF($FQ$3&lt;&gt;"コンテンツなし",IF(AND(申込書!$AH$4="GIGAスクールパック",SUM($P132,$R132)&lt;&gt;0),SUM($P132,$R132),IF(AND(申込書!$AH$4="SKY安心GIGAタブレット",SUM($T132,$V132)&lt;&gt;0),SUM($T132,$V132),"")),"")</f>
        <v/>
      </c>
      <c r="FT132" s="81" t="str">
        <f>IF($FQ$3&lt;&gt;"コンテンツなし",IF(AND(申込書!$AH$4="GIGAスクールパック",SUM($Q132,$S132)&lt;&gt;0),SUM($Q132,$S132),IF(AND(申込書!$AH$4="SKY安心GIGAタブレット",SUM($U132,$W132)&lt;&gt;0),SUM($U132,$W132),"")),"")</f>
        <v/>
      </c>
      <c r="FU132" s="157"/>
      <c r="FV132" s="82"/>
      <c r="FW132" s="80" t="str">
        <f>IF(AND(申込書!$C$114&lt;&gt;"▼プルダウンより選択してください",申込書!$C$114&lt;&gt;"",申込書!$P$114&lt;&gt;"YYYY/MM/DD",$G132&lt;&gt;""),申込書!$P$114,"")</f>
        <v/>
      </c>
      <c r="FX132" s="81" t="str">
        <f>IF(AND(申込書!$C$114&lt;&gt;"▼プルダウンより選択してください",申込書!$C$114&lt;&gt;"",$G132&lt;&gt;""),申込書!$M$114,"")</f>
        <v/>
      </c>
      <c r="FY132" s="81" t="str">
        <f>IF($FW$3&lt;&gt;"コンテンツなし",IF(AND(申込書!$AH$4="GIGAスクールパック",SUM($P132,$R132)&lt;&gt;0),SUM($P132,$R132),IF(AND(申込書!$AH$4="SKY安心GIGAタブレット",SUM($T132,$V132)&lt;&gt;0),SUM($T132,$V132),"")),"")</f>
        <v/>
      </c>
      <c r="FZ132" s="81" t="str">
        <f>IF($FW$3&lt;&gt;"コンテンツなし",IF(AND(申込書!$AH$4="GIGAスクールパック",SUM($Q132,$S132)&lt;&gt;0),SUM($Q132,$S132),IF(AND(申込書!$AH$4="SKY安心GIGAタブレット",SUM($U132,$W132)&lt;&gt;0),SUM($U132,$W132),"")),"")</f>
        <v/>
      </c>
      <c r="GA132" s="157"/>
      <c r="GB132" s="82"/>
      <c r="GC132" s="80" t="str">
        <f>IF(AND(申込書!$C$115&lt;&gt;"▼プルダウンより選択してください",申込書!$C$115&lt;&gt;"",申込書!$P$115&lt;&gt;"YYYY/MM/DD",$G132&lt;&gt;""),申込書!$P$115,"")</f>
        <v/>
      </c>
      <c r="GD132" s="81" t="str">
        <f>IF(AND(申込書!$C$115&lt;&gt;"▼プルダウンより選択してください",申込書!$C$115&lt;&gt;"",$G132&lt;&gt;""),申込書!$M$115,"")</f>
        <v/>
      </c>
      <c r="GE132" s="81" t="str">
        <f>IF($GC$3&lt;&gt;"コンテンツなし",IF(AND(申込書!$AH$4="GIGAスクールパック",SUM($P132,$R132)&lt;&gt;0),SUM($P132,$R132),IF(AND(申込書!$AH$4="SKY安心GIGAタブレット",SUM($T132,$V132)&lt;&gt;0),SUM($T132,$V132),"")),"")</f>
        <v/>
      </c>
      <c r="GF132" s="81" t="str">
        <f>IF($GC$3&lt;&gt;"コンテンツなし",IF(AND(申込書!$AH$4="GIGAスクールパック",SUM($Q132,$S132)&lt;&gt;0),SUM($Q132,$S132),IF(AND(申込書!$AH$4="SKY安心GIGAタブレット",SUM($U132,$W132)&lt;&gt;0),SUM($U132,$W132),"")),"")</f>
        <v/>
      </c>
      <c r="GG132" s="157"/>
      <c r="GH132" s="82"/>
      <c r="GI132" s="80" t="str">
        <f>IF(AND(申込書!$C$116&lt;&gt;"▼プルダウンより選択してください",申込書!$C$116&lt;&gt;"",申込書!$P$116&lt;&gt;"YYYY/MM/DD",$G132&lt;&gt;""),申込書!$P$116,"")</f>
        <v/>
      </c>
      <c r="GJ132" s="81" t="str">
        <f>IF(AND(申込書!$C$116&lt;&gt;"▼プルダウンより選択してください",申込書!$C$116&lt;&gt;"",$G132&lt;&gt;""),申込書!$M$116,"")</f>
        <v/>
      </c>
      <c r="GK132" s="81" t="str">
        <f>IF($GI$3&lt;&gt;"コンテンツなし",IF(AND(申込書!$AH$4="GIGAスクールパック",SUM($P132,$R132)&lt;&gt;0),SUM($P132,$R132),IF(AND(申込書!$AH$4="SKY安心GIGAタブレット",SUM($T132,$V132)&lt;&gt;0),SUM($T132,$V132),"")),"")</f>
        <v/>
      </c>
      <c r="GL132" s="81" t="str">
        <f>IF($GI$3&lt;&gt;"コンテンツなし",IF(AND(申込書!$AH$4="GIGAスクールパック",SUM($Q132,$S132)&lt;&gt;0),SUM($Q132,$S132),IF(AND(申込書!$AH$4="SKY安心GIGAタブレット",SUM($U132,$W132)&lt;&gt;0),SUM($U132,$W132),"")),"")</f>
        <v/>
      </c>
      <c r="GM132" s="157"/>
      <c r="GN132" s="82"/>
      <c r="GO132" s="80" t="str">
        <f>IF(AND(申込書!$C$117&lt;&gt;"▼プルダウンより選択してください",申込書!$C$117&lt;&gt;"",申込書!$P$117&lt;&gt;"YYYY/MM/DD",$G132&lt;&gt;""),申込書!$P$117,"")</f>
        <v/>
      </c>
      <c r="GP132" s="81" t="str">
        <f>IF(AND(申込書!$C$117&lt;&gt;"▼プルダウンより選択してください",申込書!$C$117&lt;&gt;"",$G132&lt;&gt;""),申込書!$M$117,"")</f>
        <v/>
      </c>
      <c r="GQ132" s="81" t="str">
        <f>IF($GO$3&lt;&gt;"コンテンツなし",IF(AND(申込書!$AH$4="GIGAスクールパック",SUM($P132,$R132)&lt;&gt;0),SUM($P132,$R132),IF(AND(申込書!$AH$4="SKY安心GIGAタブレット",SUM($T132,$V132)&lt;&gt;0),SUM($T132,$V132),"")),"")</f>
        <v/>
      </c>
      <c r="GR132" s="81" t="str">
        <f>IF($GO$3&lt;&gt;"コンテンツなし",IF(AND(申込書!$AH$4="GIGAスクールパック",SUM($Q132,$S132)&lt;&gt;0),SUM($Q132,$S132),IF(AND(申込書!$AH$4="SKY安心GIGAタブレット",SUM($U132,$W132)&lt;&gt;0),SUM($U132,$W132),"")),"")</f>
        <v/>
      </c>
      <c r="GS132" s="157"/>
      <c r="GT132" s="82"/>
      <c r="GU132" s="80" t="str">
        <f>IF(AND(申込書!$C$118&lt;&gt;"▼プルダウンより選択してください",申込書!$C$118&lt;&gt;"",申込書!$P$118&lt;&gt;"YYYY/MM/DD",$G132&lt;&gt;""),申込書!$P$118,"")</f>
        <v/>
      </c>
      <c r="GV132" s="81" t="str">
        <f>IF(AND(申込書!$C$118&lt;&gt;"▼プルダウンより選択してください",申込書!$C$118&lt;&gt;"",$G132&lt;&gt;""),申込書!$M$118,"")</f>
        <v/>
      </c>
      <c r="GW132" s="81" t="str">
        <f>IF($GU$3&lt;&gt;"コンテンツなし",IF(AND(申込書!$AH$4="GIGAスクールパック",SUM($P132,$R132)&lt;&gt;0),SUM($P132,$R132),IF(AND(申込書!$AH$4="SKY安心GIGAタブレット",SUM($T132,$V132)&lt;&gt;0),SUM($T132,$V132),"")),"")</f>
        <v/>
      </c>
      <c r="GX132" s="81" t="str">
        <f>IF($GU$3&lt;&gt;"コンテンツなし",IF(AND(申込書!$AH$4="GIGAスクールパック",SUM($Q132,$S132)&lt;&gt;0),SUM($Q132,$S132),IF(AND(申込書!$AH$4="SKY安心GIGAタブレット",SUM($U132,$W132)&lt;&gt;0),SUM($U132,$W132),"")),"")</f>
        <v/>
      </c>
      <c r="GY132" s="157"/>
      <c r="GZ132" s="82"/>
      <c r="HA132" s="80" t="str">
        <f>IF(AND(申込書!$C$119&lt;&gt;"▼プルダウンより選択してください",申込書!$C$119&lt;&gt;"",申込書!$P$119&lt;&gt;"YYYY/MM/DD",$G132&lt;&gt;""),申込書!$P$119,"")</f>
        <v/>
      </c>
      <c r="HB132" s="81" t="str">
        <f>IF(AND(申込書!$C$119&lt;&gt;"▼プルダウンより選択してください",申込書!$C$119&lt;&gt;"",$G132&lt;&gt;""),申込書!$M$119,"")</f>
        <v/>
      </c>
      <c r="HC132" s="81" t="str">
        <f>IF($HA$3&lt;&gt;"コンテンツなし",IF(AND(申込書!$AH$4="GIGAスクールパック",SUM($P132,$R132)&lt;&gt;0),SUM($P132,$R132),IF(AND(申込書!$AH$4="SKY安心GIGAタブレット",SUM($T132,$V132)&lt;&gt;0),SUM($T132,$V132),"")),"")</f>
        <v/>
      </c>
      <c r="HD132" s="81" t="str">
        <f>IF($HA$3&lt;&gt;"コンテンツなし",IF(AND(申込書!$AH$4="GIGAスクールパック",SUM($Q132,$S132)&lt;&gt;0),SUM($Q132,$S132),IF(AND(申込書!$AH$4="SKY安心GIGAタブレット",SUM($U132,$W132)&lt;&gt;0),SUM($U132,$W132),"")),"")</f>
        <v/>
      </c>
      <c r="HE132" s="157"/>
      <c r="HF132" s="82"/>
      <c r="HG132" s="83"/>
    </row>
    <row r="133" spans="2:215" ht="26.85" customHeight="1">
      <c r="B133" s="62">
        <f t="shared" si="1"/>
        <v>128</v>
      </c>
      <c r="C133" s="63"/>
      <c r="D133" s="64"/>
      <c r="E133" s="207"/>
      <c r="F133" s="65"/>
      <c r="G133" s="66"/>
      <c r="H133" s="67"/>
      <c r="I133" s="68"/>
      <c r="J133" s="69"/>
      <c r="K133" s="70"/>
      <c r="L133" s="71"/>
      <c r="M133" s="72"/>
      <c r="N133" s="73"/>
      <c r="O133" s="74"/>
      <c r="P133" s="179"/>
      <c r="Q133" s="180"/>
      <c r="R133" s="180"/>
      <c r="S133" s="181"/>
      <c r="T133" s="179"/>
      <c r="U133" s="180"/>
      <c r="V133" s="182"/>
      <c r="W133" s="181"/>
      <c r="X133" s="75"/>
      <c r="Y133" s="76"/>
      <c r="Z133" s="77"/>
      <c r="AA133" s="78"/>
      <c r="AB133" s="79"/>
      <c r="AC133" s="79"/>
      <c r="AD133" s="79"/>
      <c r="AE133" s="77"/>
      <c r="AF133" s="139"/>
      <c r="AG133" s="139"/>
      <c r="AH133" s="139"/>
      <c r="AI133" s="80" t="str">
        <f>IF(AND(申込書!$C$90&lt;&gt;"▼プルダウンより選択してください",申込書!$C$90&lt;&gt;"",申込書!$P$90&lt;&gt;"YYYY/MM/DD",$G133&lt;&gt;""),申込書!$P$90,"")</f>
        <v/>
      </c>
      <c r="AJ133" s="81" t="str">
        <f>IF(AND(申込書!$C$90&lt;&gt;"▼プルダウンより選択してください",申込書!$C$90&lt;&gt;"",$G133&lt;&gt;""),申込書!$M$90,"")</f>
        <v/>
      </c>
      <c r="AK133" s="81" t="str">
        <f>IF($AI$3&lt;&gt;"コンテンツなし",IF(AND(申込書!$AH$4="GIGAスクールパック",SUM($P133,$R133)&lt;&gt;0),SUM($P133,$R133),IF(AND(申込書!$AH$4="SKY安心GIGAタブレット",SUM($T133,$V133)&lt;&gt;0),SUM($T133,$V133),"")),"")</f>
        <v/>
      </c>
      <c r="AL133" s="81" t="str">
        <f>IF($AI$3&lt;&gt;"コンテンツなし",IF(AND(申込書!$AH$4="GIGAスクールパック",SUM($Q133,$S133)&lt;&gt;0),SUM($Q133,$S133),IF(AND(申込書!$AH$4="SKY安心GIGAタブレット",SUM($U133,$W133)&lt;&gt;0),SUM($U133,$W133),"")),"")</f>
        <v/>
      </c>
      <c r="AM133" s="157"/>
      <c r="AN133" s="82"/>
      <c r="AO133" s="80" t="str">
        <f>IF(AND(申込書!$C$91&lt;&gt;"▼プルダウンより選択してください",申込書!$C$91&lt;&gt;"",申込書!$P$91&lt;&gt;"YYYY/MM/DD",$G133&lt;&gt;""),申込書!$P$91,"")</f>
        <v/>
      </c>
      <c r="AP133" s="81" t="str">
        <f>IF(AND(申込書!$C$91&lt;&gt;"▼プルダウンより選択してください",申込書!$C$91&lt;&gt;"",$G133&lt;&gt;""),申込書!$M$91,"")</f>
        <v/>
      </c>
      <c r="AQ133" s="81" t="str">
        <f>IF($AO$3&lt;&gt;"コンテンツなし",IF(AND(申込書!$AH$4="GIGAスクールパック",SUM($P133,$R133)&lt;&gt;0),SUM($P133,$R133),IF(AND(申込書!$AH$4="SKY安心GIGAタブレット",SUM($T133,$V133)&lt;&gt;0),SUM($T133,$V133),"")),"")</f>
        <v/>
      </c>
      <c r="AR133" s="81" t="str">
        <f>IF($AO$3&lt;&gt;"コンテンツなし",IF(AND(申込書!$AH$4="GIGAスクールパック",SUM($Q133,$S133)&lt;&gt;0),SUM($Q133,$S133),IF(AND(申込書!$AH$4="SKY安心GIGAタブレット",SUM($U133,$W133)&lt;&gt;0),SUM($U133,$W133),"")),"")</f>
        <v/>
      </c>
      <c r="AS133" s="157"/>
      <c r="AT133" s="82"/>
      <c r="AU133" s="80" t="str">
        <f>IF(AND(申込書!$C$92&lt;&gt;"▼プルダウンより選択してください",申込書!$C$92&lt;&gt;"",申込書!$P$92&lt;&gt;"YYYY/MM/DD",$G133&lt;&gt;""),申込書!$P$92,"")</f>
        <v/>
      </c>
      <c r="AV133" s="81" t="str">
        <f>IF(AND(申込書!$C$92&lt;&gt;"▼プルダウンより選択してください",申込書!$C$92&lt;&gt;"",$G133&lt;&gt;""),申込書!$M$92,"")</f>
        <v/>
      </c>
      <c r="AW133" s="81" t="str">
        <f>IF($AU$3&lt;&gt;"コンテンツなし",IF(AND(申込書!$AH$4="GIGAスクールパック",SUM($P133,$R133)&lt;&gt;0),SUM($P133,$R133),IF(AND(申込書!$AH$4="SKY安心GIGAタブレット",SUM($T133,$V133)&lt;&gt;0),SUM($T133,$V133),"")),"")</f>
        <v/>
      </c>
      <c r="AX133" s="81" t="str">
        <f>IF($AU$3&lt;&gt;"コンテンツなし",IF(AND(申込書!$AH$4="GIGAスクールパック",SUM($Q133,$S133)&lt;&gt;0),SUM($Q133,$S133),IF(AND(申込書!$AH$4="SKY安心GIGAタブレット",SUM($U133,$W133)&lt;&gt;0),SUM($U133,$W133),"")),"")</f>
        <v/>
      </c>
      <c r="AY133" s="157"/>
      <c r="AZ133" s="82"/>
      <c r="BA133" s="80" t="str">
        <f>IF(AND(申込書!$C$93&lt;&gt;"▼プルダウンより選択してください",申込書!$C$93&lt;&gt;"",申込書!$P$93&lt;&gt;"YYYY/MM/DD",$G133&lt;&gt;""),申込書!$P$93,"")</f>
        <v/>
      </c>
      <c r="BB133" s="81" t="str">
        <f>IF(AND(申込書!$C$93&lt;&gt;"▼プルダウンより選択してください",申込書!$C$93&lt;&gt;"",申込書!$M$93&gt;=1,$G133&lt;&gt;""),申込書!$M$93,"")</f>
        <v/>
      </c>
      <c r="BC133" s="81" t="str">
        <f>IF($BA$3&lt;&gt;"コンテンツなし",IF(AND(申込書!$AH$4="GIGAスクールパック",SUM($P133,$R133)&lt;&gt;0),SUM($P133,$R133),IF(AND(申込書!$AH$4="SKY安心GIGAタブレット",SUM($T133,$V133)&lt;&gt;0),SUM($T133,$V133),"")),"")</f>
        <v/>
      </c>
      <c r="BD133" s="81" t="str">
        <f>IF($BA$3&lt;&gt;"コンテンツなし",IF(AND(申込書!$AH$4="GIGAスクールパック",SUM($Q133,$S133)&lt;&gt;0),SUM($Q133,$S133),IF(AND(申込書!$AH$4="SKY安心GIGAタブレット",SUM($U133,$W133)&lt;&gt;0),SUM($U133,$W133),"")),"")</f>
        <v/>
      </c>
      <c r="BE133" s="157"/>
      <c r="BF133" s="82"/>
      <c r="BG133" s="80" t="str">
        <f>IF(AND(申込書!$C$94&lt;&gt;"▼プルダウンより選択してください",申込書!$C$94&lt;&gt;"",申込書!$P$94&lt;&gt;"YYYY/MM/DD",$G133&lt;&gt;""),申込書!$P$94,"")</f>
        <v/>
      </c>
      <c r="BH133" s="81" t="str">
        <f>IF(AND(申込書!$C$94&lt;&gt;"▼プルダウンより選択してください",申込書!$C$94&lt;&gt;"",$G133&lt;&gt;""),申込書!$M$94,"")</f>
        <v/>
      </c>
      <c r="BI133" s="81" t="str">
        <f>IF($BG$3&lt;&gt;"コンテンツなし",IF(AND(申込書!$AH$4="GIGAスクールパック",SUM($P133,$R133)&lt;&gt;0),SUM($P133,$R133),IF(AND(申込書!$AH$4="SKY安心GIGAタブレット",SUM($T133,$V133)&lt;&gt;0),SUM($T133,$V133),"")),"")</f>
        <v/>
      </c>
      <c r="BJ133" s="81" t="str">
        <f>IF($BG$3&lt;&gt;"コンテンツなし",IF(AND(申込書!$AH$4="GIGAスクールパック",SUM($Q133,$S133)&lt;&gt;0),SUM($Q133,$S133),IF(AND(申込書!$AH$4="SKY安心GIGAタブレット",SUM($U133,$W133)&lt;&gt;0),SUM($U133,$W133),"")),"")</f>
        <v/>
      </c>
      <c r="BK133" s="157"/>
      <c r="BL133" s="82"/>
      <c r="BM133" s="80" t="str">
        <f>IF(AND(申込書!$C$95&lt;&gt;"▼プルダウンより選択してください",申込書!$C$95&lt;&gt;"",申込書!$P$95&lt;&gt;"YYYY/MM/DD",$G133&lt;&gt;""),申込書!$P$95,"")</f>
        <v/>
      </c>
      <c r="BN133" s="81" t="str">
        <f>IF(AND(申込書!$C$95&lt;&gt;"▼プルダウンより選択してください",申込書!$C$95&lt;&gt;"",$G133&lt;&gt;""),申込書!$M$95,"")</f>
        <v/>
      </c>
      <c r="BO133" s="81" t="str">
        <f>IF($BM$3&lt;&gt;"コンテンツなし",IF(AND(申込書!$AH$4="GIGAスクールパック",SUM($P133,$R133)&lt;&gt;0),SUM($P133,$R133),IF(AND(申込書!$AH$4="SKY安心GIGAタブレット",SUM($T133,$V133)&lt;&gt;0),SUM($T133,$V133),"")),"")</f>
        <v/>
      </c>
      <c r="BP133" s="81" t="str">
        <f>IF($BM$3&lt;&gt;"コンテンツなし",IF(AND(申込書!$AH$4="GIGAスクールパック",SUM($Q133,$S133)&lt;&gt;0),SUM($Q133,$S133),IF(AND(申込書!$AH$4="SKY安心GIGAタブレット",SUM($U133,$W133)&lt;&gt;0),SUM($U133,$W133),"")),"")</f>
        <v/>
      </c>
      <c r="BQ133" s="157"/>
      <c r="BR133" s="82"/>
      <c r="BS133" s="80" t="str">
        <f>IF(AND(申込書!$C$96&lt;&gt;"▼プルダウンより選択してください",申込書!$C$96&lt;&gt;"",申込書!$P$96&lt;&gt;"YYYY/MM/DD",$G133&lt;&gt;""),申込書!$P$96,"")</f>
        <v/>
      </c>
      <c r="BT133" s="81" t="str">
        <f>IF(AND(申込書!$C$96&lt;&gt;"▼プルダウンより選択してください",申込書!$C$96&lt;&gt;"",$G133&lt;&gt;""),申込書!$M$96,"")</f>
        <v/>
      </c>
      <c r="BU133" s="81" t="str">
        <f>IF($BS$3&lt;&gt;"コンテンツなし",IF(AND(申込書!$AH$4="GIGAスクールパック",SUM($P133,$R133)&lt;&gt;0),SUM($P133,$R133),IF(AND(申込書!$AH$4="SKY安心GIGAタブレット",SUM($T133,$V133)&lt;&gt;0),SUM($T133,$V133),"")),"")</f>
        <v/>
      </c>
      <c r="BV133" s="81" t="str">
        <f>IF($BS$3&lt;&gt;"コンテンツなし",IF(AND(申込書!$AH$4="GIGAスクールパック",SUM($Q133,$S133)&lt;&gt;0),SUM($Q133,$S133),IF(AND(申込書!$AH$4="SKY安心GIGAタブレット",SUM($U133,$W133)&lt;&gt;0),SUM($U133,$W133),"")),"")</f>
        <v/>
      </c>
      <c r="BW133" s="157"/>
      <c r="BX133" s="82"/>
      <c r="BY133" s="80" t="str">
        <f>IF(AND(申込書!$C$97&lt;&gt;"▼プルダウンより選択してください",申込書!$C$97&lt;&gt;"",申込書!$P$97&lt;&gt;"YYYY/MM/DD",$G133&lt;&gt;""),申込書!$P$97,"")</f>
        <v/>
      </c>
      <c r="BZ133" s="81" t="str">
        <f>IF(AND(申込書!$C$97&lt;&gt;"▼プルダウンより選択してください",申込書!$C$97&lt;&gt;"",$G133&lt;&gt;""),申込書!$M$97,"")</f>
        <v/>
      </c>
      <c r="CA133" s="81" t="str">
        <f>IF($BY$3&lt;&gt;"コンテンツなし",IF(AND(申込書!$AH$4="GIGAスクールパック",SUM($P133,$R133)&lt;&gt;0),SUM($P133,$R133),IF(AND(申込書!$AH$4="SKY安心GIGAタブレット",SUM($T133,$V133)&lt;&gt;0),SUM($T133,$V133),"")),"")</f>
        <v/>
      </c>
      <c r="CB133" s="81" t="str">
        <f>IF($BY$3&lt;&gt;"コンテンツなし",IF(AND(申込書!$AH$4="GIGAスクールパック",SUM($Q133,$S133)&lt;&gt;0),SUM($Q133,$S133),IF(AND(申込書!$AH$4="SKY安心GIGAタブレット",SUM($U133,$W133)&lt;&gt;0),SUM($U133,$W133),"")),"")</f>
        <v/>
      </c>
      <c r="CC133" s="157"/>
      <c r="CD133" s="82"/>
      <c r="CE133" s="80" t="str">
        <f>IF(AND(申込書!$C$98&lt;&gt;"▼プルダウンより選択してください",申込書!$C$98&lt;&gt;"",申込書!$P$98&lt;&gt;"YYYY/MM/DD",$G133&lt;&gt;""),申込書!$P$98,"")</f>
        <v/>
      </c>
      <c r="CF133" s="81" t="str">
        <f>IF(AND(申込書!$C$98&lt;&gt;"▼プルダウンより選択してください",申込書!$C$98&lt;&gt;"",$G133&lt;&gt;""),申込書!$M$98,"")</f>
        <v/>
      </c>
      <c r="CG133" s="81" t="str">
        <f>IF($CE$3&lt;&gt;"コンテンツなし",IF(AND(申込書!$AH$4="GIGAスクールパック",SUM($P133,$R133)&lt;&gt;0),SUM($P133,$R133),IF(AND(申込書!$AH$4="SKY安心GIGAタブレット",SUM($T133,$V133)&lt;&gt;0),SUM($T133,$V133),"")),"")</f>
        <v/>
      </c>
      <c r="CH133" s="81" t="str">
        <f>IF($CE$3&lt;&gt;"コンテンツなし",IF(AND(申込書!$AH$4="GIGAスクールパック",SUM($Q133,$S133)&lt;&gt;0),SUM($Q133,$S133),IF(AND(申込書!$AH$4="SKY安心GIGAタブレット",SUM($U133,$W133)&lt;&gt;0),SUM($U133,$W133),"")),"")</f>
        <v/>
      </c>
      <c r="CI133" s="157"/>
      <c r="CJ133" s="82"/>
      <c r="CK133" s="80" t="str">
        <f>IF(AND(申込書!$C$99&lt;&gt;"▼プルダウンより選択してください",申込書!$C$99&lt;&gt;"",申込書!$P$99&lt;&gt;"YYYY/MM/DD",$G133&lt;&gt;""),申込書!$P$99,"")</f>
        <v/>
      </c>
      <c r="CL133" s="81" t="str">
        <f>IF(AND(申込書!$C$99&lt;&gt;"▼プルダウンより選択してください",申込書!$C$99&lt;&gt;"",$G133&lt;&gt;""),申込書!$M$99,"")</f>
        <v/>
      </c>
      <c r="CM133" s="81" t="str">
        <f>IF($CK$3&lt;&gt;"コンテンツなし",IF(AND(申込書!$AH$4="GIGAスクールパック",SUM($P133,$R133)&lt;&gt;0),SUM($P133,$R133),IF(AND(申込書!$AH$4="SKY安心GIGAタブレット",SUM($T133,$V133)&lt;&gt;0),SUM($T133,$V133),"")),"")</f>
        <v/>
      </c>
      <c r="CN133" s="81" t="str">
        <f>IF($CK$3&lt;&gt;"コンテンツなし",IF(AND(申込書!$AH$4="GIGAスクールパック",SUM($Q133,$S133)&lt;&gt;0),SUM($Q133,$S133),IF(AND(申込書!$AH$4="SKY安心GIGAタブレット",SUM($U133,$W133)&lt;&gt;0),SUM($U133,$W133),"")),"")</f>
        <v/>
      </c>
      <c r="CO133" s="157"/>
      <c r="CP133" s="82"/>
      <c r="CQ133" s="80" t="str">
        <f>IF(AND(申込書!$C$100&lt;&gt;"▼プルダウンより選択してください",申込書!$C$100&lt;&gt;"",申込書!$P$100&lt;&gt;"YYYY/MM/DD",$G133&lt;&gt;""),申込書!$P$100,"")</f>
        <v/>
      </c>
      <c r="CR133" s="81" t="str">
        <f>IF(AND(申込書!$C$100&lt;&gt;"▼プルダウンより選択してください",申込書!$C$100&lt;&gt;"",$G133&lt;&gt;""),申込書!$M$100,"")</f>
        <v/>
      </c>
      <c r="CS133" s="81" t="str">
        <f>IF($CQ$3&lt;&gt;"コンテンツなし",IF(AND(申込書!$AH$4="GIGAスクールパック",SUM($P133,$R133)&lt;&gt;0),SUM($P133,$R133),IF(AND(申込書!$AH$4="SKY安心GIGAタブレット",SUM($T133,$V133)&lt;&gt;0),SUM($T133,$V133),"")),"")</f>
        <v/>
      </c>
      <c r="CT133" s="81" t="str">
        <f>IF($CQ$3&lt;&gt;"コンテンツなし",IF(AND(申込書!$AH$4="GIGAスクールパック",SUM($Q133,$S133)&lt;&gt;0),SUM($Q133,$S133),IF(AND(申込書!$AH$4="SKY安心GIGAタブレット",SUM($U133,$W133)&lt;&gt;0),SUM($U133,$W133),"")),"")</f>
        <v/>
      </c>
      <c r="CU133" s="81"/>
      <c r="CV133" s="82"/>
      <c r="CW133" s="80" t="str">
        <f>IF(AND(申込書!$C$101&lt;&gt;"▼プルダウンより選択してください",申込書!$C$101&lt;&gt;"",申込書!$P$101&lt;&gt;"YYYY/MM/DD",$G133&lt;&gt;""),申込書!$P$101,"")</f>
        <v/>
      </c>
      <c r="CX133" s="81" t="str">
        <f>IF(AND(申込書!$C$101&lt;&gt;"▼プルダウンより選択してください",申込書!$C$101&lt;&gt;"",$G133&lt;&gt;""),申込書!$M$101,"")</f>
        <v/>
      </c>
      <c r="CY133" s="81" t="str">
        <f>IF($CW$3&lt;&gt;"コンテンツなし",IF(AND(申込書!$AH$4="GIGAスクールパック",SUM($P133,$R133)&lt;&gt;0),SUM($P133,$R133),IF(AND(申込書!$AH$4="SKY安心GIGAタブレット",SUM($T133,$V133)&lt;&gt;0),SUM($T133,$V133),"")),"")</f>
        <v/>
      </c>
      <c r="CZ133" s="81" t="str">
        <f>IF($CW$3&lt;&gt;"コンテンツなし",IF(AND(申込書!$AH$4="GIGAスクールパック",SUM($Q133,$S133)&lt;&gt;0),SUM($Q133,$S133),IF(AND(申込書!$AH$4="SKY安心GIGAタブレット",SUM($U133,$W133)&lt;&gt;0),SUM($U133,$W133),"")),"")</f>
        <v/>
      </c>
      <c r="DA133" s="81"/>
      <c r="DB133" s="82"/>
      <c r="DC133" s="80" t="str">
        <f>IF(AND(申込書!$C$102&lt;&gt;"▼プルダウンより選択してください",申込書!$C$102&lt;&gt;"",申込書!$P$102&lt;&gt;"YYYY/MM/DD",$G133&lt;&gt;""),申込書!$P$102,"")</f>
        <v/>
      </c>
      <c r="DD133" s="81" t="str">
        <f>IF(AND(申込書!$C$102&lt;&gt;"▼プルダウンより選択してください",申込書!$C$102&lt;&gt;"",$G133&lt;&gt;""),申込書!$M$102,"")</f>
        <v/>
      </c>
      <c r="DE133" s="81" t="str">
        <f>IF($DC$3&lt;&gt;"コンテンツなし",IF(AND(申込書!$AH$4="GIGAスクールパック",SUM($P133,$R133)&lt;&gt;0),SUM($P133,$R133),IF(AND(申込書!$AH$4="SKY安心GIGAタブレット",SUM($T133,$V133)&lt;&gt;0),SUM($T133,$V133),"")),"")</f>
        <v/>
      </c>
      <c r="DF133" s="81" t="str">
        <f>IF($DC$3&lt;&gt;"コンテンツなし",IF(AND(申込書!$AH$4="GIGAスクールパック",SUM($Q133,$S133)&lt;&gt;0),SUM($Q133,$S133),IF(AND(申込書!$AH$4="SKY安心GIGAタブレット",SUM($U133,$W133)&lt;&gt;0),SUM($U133,$W133),"")),"")</f>
        <v/>
      </c>
      <c r="DG133" s="81"/>
      <c r="DH133" s="82"/>
      <c r="DI133" s="80" t="str">
        <f>IF(AND(申込書!$C$103&lt;&gt;"▼プルダウンより選択してください",申込書!$C$103&lt;&gt;"",申込書!$P$103&lt;&gt;"YYYY/MM/DD",$G133&lt;&gt;""),申込書!$P$103,"")</f>
        <v/>
      </c>
      <c r="DJ133" s="81" t="str">
        <f>IF(AND(申込書!$C$103&lt;&gt;"▼プルダウンより選択してください",申込書!$C$103&lt;&gt;"",$G133&lt;&gt;""),申込書!$M$103,"")</f>
        <v/>
      </c>
      <c r="DK133" s="81" t="str">
        <f>IF($DI$3&lt;&gt;"コンテンツなし",IF(AND(申込書!$AH$4="GIGAスクールパック",SUM($P133,$R133)&lt;&gt;0),SUM($P133,$R133),IF(AND(申込書!$AH$4="SKY安心GIGAタブレット",SUM($T133,$V133)&lt;&gt;0),SUM($T133,$V133),"")),"")</f>
        <v/>
      </c>
      <c r="DL133" s="81" t="str">
        <f>IF($DI$3&lt;&gt;"コンテンツなし",IF(AND(申込書!$AH$4="GIGAスクールパック",SUM($Q133,$S133)&lt;&gt;0),SUM($Q133,$S133),IF(AND(申込書!$AH$4="SKY安心GIGAタブレット",SUM($U133,$W133)&lt;&gt;0),SUM($U133,$W133),"")),"")</f>
        <v/>
      </c>
      <c r="DM133" s="81"/>
      <c r="DN133" s="82"/>
      <c r="DO133" s="80" t="str">
        <f>IF(AND(申込書!$C$104&lt;&gt;"▼プルダウンより選択してください",申込書!$C$104&lt;&gt;"",申込書!$P$104&lt;&gt;"YYYY/MM/DD",$G133&lt;&gt;""),申込書!$P$104,"")</f>
        <v/>
      </c>
      <c r="DP133" s="81" t="str">
        <f>IF(AND(申込書!$C$104&lt;&gt;"▼プルダウンより選択してください",申込書!$C$104&lt;&gt;"",$G133&lt;&gt;""),申込書!$M$104,"")</f>
        <v/>
      </c>
      <c r="DQ133" s="81" t="str">
        <f>IF($DO$3&lt;&gt;"コンテンツなし",IF(AND(申込書!$AH$4="GIGAスクールパック",SUM($P133,$R133)&lt;&gt;0),SUM($P133,$R133),IF(AND(申込書!$AH$4="SKY安心GIGAタブレット",SUM($T133,$V133)&lt;&gt;0),SUM($T133,$V133),"")),"")</f>
        <v/>
      </c>
      <c r="DR133" s="81" t="str">
        <f>IF($DO$3&lt;&gt;"コンテンツなし",IF(AND(申込書!$AH$4="GIGAスクールパック",SUM($Q133,$S133)&lt;&gt;0),SUM($Q133,$S133),IF(AND(申込書!$AH$4="SKY安心GIGAタブレット",SUM($U133,$W133)&lt;&gt;0),SUM($U133,$W133),"")),"")</f>
        <v/>
      </c>
      <c r="DS133" s="81"/>
      <c r="DT133" s="82"/>
      <c r="DU133" s="80" t="str">
        <f>IF(AND(申込書!$C$105&lt;&gt;"▼プルダウンより選択してください",申込書!$C$105&lt;&gt;"",申込書!$P$105&lt;&gt;"YYYY/MM/DD",$G133&lt;&gt;""),申込書!$P$105,"")</f>
        <v/>
      </c>
      <c r="DV133" s="81" t="str">
        <f>IF(AND(申込書!$C$105&lt;&gt;"▼プルダウンより選択してください",申込書!$C$105&lt;&gt;"",$G133&lt;&gt;""),申込書!$M$105,"")</f>
        <v/>
      </c>
      <c r="DW133" s="81" t="str">
        <f>IF($DU$3&lt;&gt;"コンテンツなし",IF(AND(申込書!$AH$4="GIGAスクールパック",SUM($P133,$R133)&lt;&gt;0),SUM($P133,$R133),IF(AND(申込書!$AH$4="SKY安心GIGAタブレット",SUM($T133,$V133)&lt;&gt;0),SUM($T133,$V133),"")),"")</f>
        <v/>
      </c>
      <c r="DX133" s="81" t="str">
        <f>IF($DU$3&lt;&gt;"コンテンツなし",IF(AND(申込書!$AH$4="GIGAスクールパック",SUM($Q133,$S133)&lt;&gt;0),SUM($Q133,$S133),IF(AND(申込書!$AH$4="SKY安心GIGAタブレット",SUM($U133,$W133)&lt;&gt;0),SUM($U133,$W133),"")),"")</f>
        <v/>
      </c>
      <c r="DY133" s="157"/>
      <c r="DZ133" s="82"/>
      <c r="EA133" s="80" t="str">
        <f>IF(AND(申込書!$C$106&lt;&gt;"▼プルダウンより選択してください",申込書!$C$106&lt;&gt;"",申込書!$P$106&lt;&gt;"YYYY/MM/DD",$G133&lt;&gt;""),申込書!$P$106,"")</f>
        <v/>
      </c>
      <c r="EB133" s="81" t="str">
        <f>IF(AND(申込書!$C$106&lt;&gt;"▼プルダウンより選択してください",申込書!$C$106&lt;&gt;"",$G133&lt;&gt;""),申込書!$M$106,"")</f>
        <v/>
      </c>
      <c r="EC133" s="81" t="str">
        <f>IF($EA$3&lt;&gt;"コンテンツなし",IF(AND(申込書!$AH$4="GIGAスクールパック",SUM($P133,$R133)&lt;&gt;0),SUM($P133,$R133),IF(AND(申込書!$AH$4="SKY安心GIGAタブレット",SUM($T133,$V133)&lt;&gt;0),SUM($T133,$V133),"")),"")</f>
        <v/>
      </c>
      <c r="ED133" s="81" t="str">
        <f>IF($EA$3&lt;&gt;"コンテンツなし",IF(AND(申込書!$AH$4="GIGAスクールパック",SUM($Q133,$S133)&lt;&gt;0),SUM($Q133,$S133),IF(AND(申込書!$AH$4="SKY安心GIGAタブレット",SUM($U133,$W133)&lt;&gt;0),SUM($U133,$W133),"")),"")</f>
        <v/>
      </c>
      <c r="EE133" s="157"/>
      <c r="EF133" s="82"/>
      <c r="EG133" s="80" t="str">
        <f>IF(AND(申込書!$C$107&lt;&gt;"▼プルダウンより選択してください",申込書!$C$107&lt;&gt;"",申込書!$P$107&lt;&gt;"YYYY/MM/DD",$G133&lt;&gt;""),申込書!$P$107,"")</f>
        <v/>
      </c>
      <c r="EH133" s="81" t="str">
        <f>IF(AND(申込書!$C$107&lt;&gt;"▼プルダウンより選択してください",申込書!$C$107&lt;&gt;"",$G133&lt;&gt;""),申込書!$M$107,"")</f>
        <v/>
      </c>
      <c r="EI133" s="81" t="str">
        <f>IF($EG$3&lt;&gt;"コンテンツなし",IF(AND(申込書!$AH$4="GIGAスクールパック",SUM($P133,$R133)&lt;&gt;0),SUM($P133,$R133),IF(AND(申込書!$AH$4="SKY安心GIGAタブレット",SUM($T133,$V133)&lt;&gt;0),SUM($T133,$V133),"")),"")</f>
        <v/>
      </c>
      <c r="EJ133" s="81" t="str">
        <f>IF($EG$3&lt;&gt;"コンテンツなし",IF(AND(申込書!$AH$4="GIGAスクールパック",SUM($Q133,$S133)&lt;&gt;0),SUM($Q133,$S133),IF(AND(申込書!$AH$4="SKY安心GIGAタブレット",SUM($U133,$W133)&lt;&gt;0),SUM($U133,$W133),"")),"")</f>
        <v/>
      </c>
      <c r="EK133" s="157"/>
      <c r="EL133" s="82"/>
      <c r="EM133" s="80" t="str">
        <f>IF(AND(申込書!$C$108&lt;&gt;"▼プルダウンより選択してください",申込書!$C$108&lt;&gt;"",申込書!$P$108&lt;&gt;"YYYY/MM/DD",$G133&lt;&gt;""),申込書!$P$108,"")</f>
        <v/>
      </c>
      <c r="EN133" s="81" t="str">
        <f>IF(AND(申込書!$C$108&lt;&gt;"▼プルダウンより選択してください",申込書!$C$108&lt;&gt;"",$G133&lt;&gt;""),申込書!$M$108,"")</f>
        <v/>
      </c>
      <c r="EO133" s="81" t="str">
        <f>IF($EM$3&lt;&gt;"コンテンツなし",IF(AND(申込書!$AH$4="GIGAスクールパック",SUM($P133,$R133)&lt;&gt;0),SUM($P133,$R133),IF(AND(申込書!$AH$4="SKY安心GIGAタブレット",SUM($T133,$V133)&lt;&gt;0),SUM($T133,$V133),"")),"")</f>
        <v/>
      </c>
      <c r="EP133" s="81" t="str">
        <f>IF($EM$3&lt;&gt;"コンテンツなし",IF(AND(申込書!$AH$4="GIGAスクールパック",SUM($Q133,$S133)&lt;&gt;0),SUM($Q133,$S133),IF(AND(申込書!$AH$4="SKY安心GIGAタブレット",SUM($U133,$W133)&lt;&gt;0),SUM($U133,$W133),"")),"")</f>
        <v/>
      </c>
      <c r="EQ133" s="157"/>
      <c r="ER133" s="82"/>
      <c r="ES133" s="80" t="str">
        <f>IF(AND(申込書!$C$109&lt;&gt;"▼プルダウンより選択してください",申込書!$C$109&lt;&gt;"",申込書!$P$109&lt;&gt;"YYYY/MM/DD",$G133&lt;&gt;""),申込書!$P$109,"")</f>
        <v/>
      </c>
      <c r="ET133" s="81" t="str">
        <f>IF(AND(申込書!$C$109&lt;&gt;"▼プルダウンより選択してください",申込書!$C$109&lt;&gt;"",$G133&lt;&gt;""),申込書!$M$109,"")</f>
        <v/>
      </c>
      <c r="EU133" s="81" t="str">
        <f>IF($ES$3&lt;&gt;"コンテンツなし",IF(AND(申込書!$AH$4="GIGAスクールパック",SUM($P133,$R133)&lt;&gt;0),SUM($P133,$R133),IF(AND(申込書!$AH$4="SKY安心GIGAタブレット",SUM($T133,$V133)&lt;&gt;0),SUM($T133,$V133),"")),"")</f>
        <v/>
      </c>
      <c r="EV133" s="81" t="str">
        <f>IF($ES$3&lt;&gt;"コンテンツなし",IF(AND(申込書!$AH$4="GIGAスクールパック",SUM($Q133,$S133)&lt;&gt;0),SUM($Q133,$S133),IF(AND(申込書!$AH$4="SKY安心GIGAタブレット",SUM($U133,$W133)&lt;&gt;0),SUM($U133,$W133),"")),"")</f>
        <v/>
      </c>
      <c r="EW133" s="157"/>
      <c r="EX133" s="82"/>
      <c r="EY133" s="80" t="str">
        <f>IF(AND(申込書!$C$110&lt;&gt;"▼プルダウンより選択してください",申込書!$C$110&lt;&gt;"",申込書!$P$110&lt;&gt;"YYYY/MM/DD",$G133&lt;&gt;""),申込書!$P$110,"")</f>
        <v/>
      </c>
      <c r="EZ133" s="81" t="str">
        <f>IF(AND(申込書!$C$110&lt;&gt;"▼プルダウンより選択してください",申込書!$C$110&lt;&gt;"",$G133&lt;&gt;""),申込書!$M$110,"")</f>
        <v/>
      </c>
      <c r="FA133" s="81" t="str">
        <f>IF($EY$3&lt;&gt;"コンテンツなし",IF(AND(申込書!$AH$4="GIGAスクールパック",SUM($P133,$R133)&lt;&gt;0),SUM($P133,$R133),IF(AND(申込書!$AH$4="SKY安心GIGAタブレット",SUM($T133,$V133)&lt;&gt;0),SUM($T133,$V133),"")),"")</f>
        <v/>
      </c>
      <c r="FB133" s="81" t="str">
        <f>IF($EY$3&lt;&gt;"コンテンツなし",IF(AND(申込書!$AH$4="GIGAスクールパック",SUM($Q133,$S133)&lt;&gt;0),SUM($Q133,$S133),IF(AND(申込書!$AH$4="SKY安心GIGAタブレット",SUM($U133,$W133)&lt;&gt;0),SUM($U133,$W133),"")),"")</f>
        <v/>
      </c>
      <c r="FC133" s="157"/>
      <c r="FD133" s="82"/>
      <c r="FE133" s="80" t="str">
        <f>IF(AND(申込書!$C$111&lt;&gt;"▼プルダウンより選択してください",申込書!$C$111&lt;&gt;"",申込書!$P$111&lt;&gt;"YYYY/MM/DD",$G133&lt;&gt;""),申込書!$P$111,"")</f>
        <v/>
      </c>
      <c r="FF133" s="81" t="str">
        <f>IF(AND(申込書!$C$111&lt;&gt;"▼プルダウンより選択してください",申込書!$C$111&lt;&gt;"",$G133&lt;&gt;""),申込書!$M$111,"")</f>
        <v/>
      </c>
      <c r="FG133" s="81" t="str">
        <f>IF($FE$3&lt;&gt;"コンテンツなし",IF(AND(申込書!$AH$4="GIGAスクールパック",SUM($P133,$R133)&lt;&gt;0),SUM($P133,$R133),IF(AND(申込書!$AH$4="SKY安心GIGAタブレット",SUM($T133,$V133)&lt;&gt;0),SUM($T133,$V133),"")),"")</f>
        <v/>
      </c>
      <c r="FH133" s="81" t="str">
        <f>IF($FE$3&lt;&gt;"コンテンツなし",IF(AND(申込書!$AH$4="GIGAスクールパック",SUM($Q133,$S133)&lt;&gt;0),SUM($Q133,$S133),IF(AND(申込書!$AH$4="SKY安心GIGAタブレット",SUM($U133,$W133)&lt;&gt;0),SUM($U133,$W133),"")),"")</f>
        <v/>
      </c>
      <c r="FI133" s="157"/>
      <c r="FJ133" s="82"/>
      <c r="FK133" s="80" t="str">
        <f>IF(AND(申込書!$C$112&lt;&gt;"▼プルダウンより選択してください",申込書!$C$112&lt;&gt;"",申込書!$P$112&lt;&gt;"YYYY/MM/DD",$G133&lt;&gt;""),申込書!$P$112,"")</f>
        <v/>
      </c>
      <c r="FL133" s="81" t="str">
        <f>IF(AND(申込書!$C$112&lt;&gt;"▼プルダウンより選択してください",申込書!$C$112&lt;&gt;"",$G133&lt;&gt;""),申込書!$M$112,"")</f>
        <v/>
      </c>
      <c r="FM133" s="81" t="str">
        <f>IF($FK$3&lt;&gt;"コンテンツなし",IF(AND(申込書!$AH$4="GIGAスクールパック",SUM($P133,$R133)&lt;&gt;0),SUM($P133,$R133),IF(AND(申込書!$AH$4="SKY安心GIGAタブレット",SUM($T133,$V133)&lt;&gt;0),SUM($T133,$V133),"")),"")</f>
        <v/>
      </c>
      <c r="FN133" s="81" t="str">
        <f>IF($FK$3&lt;&gt;"コンテンツなし",IF(AND(申込書!$AH$4="GIGAスクールパック",SUM($Q133,$S133)&lt;&gt;0),SUM($Q133,$S133),IF(AND(申込書!$AH$4="SKY安心GIGAタブレット",SUM($U133,$W133)&lt;&gt;0),SUM($U133,$W133),"")),"")</f>
        <v/>
      </c>
      <c r="FO133" s="157"/>
      <c r="FP133" s="82"/>
      <c r="FQ133" s="80" t="str">
        <f>IF(AND(申込書!$C$113&lt;&gt;"▼プルダウンより選択してください",申込書!$C$113&lt;&gt;"",申込書!$P$113&lt;&gt;"YYYY/MM/DD",$G133&lt;&gt;""),申込書!$P$113,"")</f>
        <v/>
      </c>
      <c r="FR133" s="81" t="str">
        <f>IF(AND(申込書!$C$113&lt;&gt;"▼プルダウンより選択してください",申込書!$C$113&lt;&gt;"",$G133&lt;&gt;""),申込書!$M$113,"")</f>
        <v/>
      </c>
      <c r="FS133" s="81" t="str">
        <f>IF($FQ$3&lt;&gt;"コンテンツなし",IF(AND(申込書!$AH$4="GIGAスクールパック",SUM($P133,$R133)&lt;&gt;0),SUM($P133,$R133),IF(AND(申込書!$AH$4="SKY安心GIGAタブレット",SUM($T133,$V133)&lt;&gt;0),SUM($T133,$V133),"")),"")</f>
        <v/>
      </c>
      <c r="FT133" s="81" t="str">
        <f>IF($FQ$3&lt;&gt;"コンテンツなし",IF(AND(申込書!$AH$4="GIGAスクールパック",SUM($Q133,$S133)&lt;&gt;0),SUM($Q133,$S133),IF(AND(申込書!$AH$4="SKY安心GIGAタブレット",SUM($U133,$W133)&lt;&gt;0),SUM($U133,$W133),"")),"")</f>
        <v/>
      </c>
      <c r="FU133" s="157"/>
      <c r="FV133" s="82"/>
      <c r="FW133" s="80" t="str">
        <f>IF(AND(申込書!$C$114&lt;&gt;"▼プルダウンより選択してください",申込書!$C$114&lt;&gt;"",申込書!$P$114&lt;&gt;"YYYY/MM/DD",$G133&lt;&gt;""),申込書!$P$114,"")</f>
        <v/>
      </c>
      <c r="FX133" s="81" t="str">
        <f>IF(AND(申込書!$C$114&lt;&gt;"▼プルダウンより選択してください",申込書!$C$114&lt;&gt;"",$G133&lt;&gt;""),申込書!$M$114,"")</f>
        <v/>
      </c>
      <c r="FY133" s="81" t="str">
        <f>IF($FW$3&lt;&gt;"コンテンツなし",IF(AND(申込書!$AH$4="GIGAスクールパック",SUM($P133,$R133)&lt;&gt;0),SUM($P133,$R133),IF(AND(申込書!$AH$4="SKY安心GIGAタブレット",SUM($T133,$V133)&lt;&gt;0),SUM($T133,$V133),"")),"")</f>
        <v/>
      </c>
      <c r="FZ133" s="81" t="str">
        <f>IF($FW$3&lt;&gt;"コンテンツなし",IF(AND(申込書!$AH$4="GIGAスクールパック",SUM($Q133,$S133)&lt;&gt;0),SUM($Q133,$S133),IF(AND(申込書!$AH$4="SKY安心GIGAタブレット",SUM($U133,$W133)&lt;&gt;0),SUM($U133,$W133),"")),"")</f>
        <v/>
      </c>
      <c r="GA133" s="157"/>
      <c r="GB133" s="82"/>
      <c r="GC133" s="80" t="str">
        <f>IF(AND(申込書!$C$115&lt;&gt;"▼プルダウンより選択してください",申込書!$C$115&lt;&gt;"",申込書!$P$115&lt;&gt;"YYYY/MM/DD",$G133&lt;&gt;""),申込書!$P$115,"")</f>
        <v/>
      </c>
      <c r="GD133" s="81" t="str">
        <f>IF(AND(申込書!$C$115&lt;&gt;"▼プルダウンより選択してください",申込書!$C$115&lt;&gt;"",$G133&lt;&gt;""),申込書!$M$115,"")</f>
        <v/>
      </c>
      <c r="GE133" s="81" t="str">
        <f>IF($GC$3&lt;&gt;"コンテンツなし",IF(AND(申込書!$AH$4="GIGAスクールパック",SUM($P133,$R133)&lt;&gt;0),SUM($P133,$R133),IF(AND(申込書!$AH$4="SKY安心GIGAタブレット",SUM($T133,$V133)&lt;&gt;0),SUM($T133,$V133),"")),"")</f>
        <v/>
      </c>
      <c r="GF133" s="81" t="str">
        <f>IF($GC$3&lt;&gt;"コンテンツなし",IF(AND(申込書!$AH$4="GIGAスクールパック",SUM($Q133,$S133)&lt;&gt;0),SUM($Q133,$S133),IF(AND(申込書!$AH$4="SKY安心GIGAタブレット",SUM($U133,$W133)&lt;&gt;0),SUM($U133,$W133),"")),"")</f>
        <v/>
      </c>
      <c r="GG133" s="157"/>
      <c r="GH133" s="82"/>
      <c r="GI133" s="80" t="str">
        <f>IF(AND(申込書!$C$116&lt;&gt;"▼プルダウンより選択してください",申込書!$C$116&lt;&gt;"",申込書!$P$116&lt;&gt;"YYYY/MM/DD",$G133&lt;&gt;""),申込書!$P$116,"")</f>
        <v/>
      </c>
      <c r="GJ133" s="81" t="str">
        <f>IF(AND(申込書!$C$116&lt;&gt;"▼プルダウンより選択してください",申込書!$C$116&lt;&gt;"",$G133&lt;&gt;""),申込書!$M$116,"")</f>
        <v/>
      </c>
      <c r="GK133" s="81" t="str">
        <f>IF($GI$3&lt;&gt;"コンテンツなし",IF(AND(申込書!$AH$4="GIGAスクールパック",SUM($P133,$R133)&lt;&gt;0),SUM($P133,$R133),IF(AND(申込書!$AH$4="SKY安心GIGAタブレット",SUM($T133,$V133)&lt;&gt;0),SUM($T133,$V133),"")),"")</f>
        <v/>
      </c>
      <c r="GL133" s="81" t="str">
        <f>IF($GI$3&lt;&gt;"コンテンツなし",IF(AND(申込書!$AH$4="GIGAスクールパック",SUM($Q133,$S133)&lt;&gt;0),SUM($Q133,$S133),IF(AND(申込書!$AH$4="SKY安心GIGAタブレット",SUM($U133,$W133)&lt;&gt;0),SUM($U133,$W133),"")),"")</f>
        <v/>
      </c>
      <c r="GM133" s="157"/>
      <c r="GN133" s="82"/>
      <c r="GO133" s="80" t="str">
        <f>IF(AND(申込書!$C$117&lt;&gt;"▼プルダウンより選択してください",申込書!$C$117&lt;&gt;"",申込書!$P$117&lt;&gt;"YYYY/MM/DD",$G133&lt;&gt;""),申込書!$P$117,"")</f>
        <v/>
      </c>
      <c r="GP133" s="81" t="str">
        <f>IF(AND(申込書!$C$117&lt;&gt;"▼プルダウンより選択してください",申込書!$C$117&lt;&gt;"",$G133&lt;&gt;""),申込書!$M$117,"")</f>
        <v/>
      </c>
      <c r="GQ133" s="81" t="str">
        <f>IF($GO$3&lt;&gt;"コンテンツなし",IF(AND(申込書!$AH$4="GIGAスクールパック",SUM($P133,$R133)&lt;&gt;0),SUM($P133,$R133),IF(AND(申込書!$AH$4="SKY安心GIGAタブレット",SUM($T133,$V133)&lt;&gt;0),SUM($T133,$V133),"")),"")</f>
        <v/>
      </c>
      <c r="GR133" s="81" t="str">
        <f>IF($GO$3&lt;&gt;"コンテンツなし",IF(AND(申込書!$AH$4="GIGAスクールパック",SUM($Q133,$S133)&lt;&gt;0),SUM($Q133,$S133),IF(AND(申込書!$AH$4="SKY安心GIGAタブレット",SUM($U133,$W133)&lt;&gt;0),SUM($U133,$W133),"")),"")</f>
        <v/>
      </c>
      <c r="GS133" s="157"/>
      <c r="GT133" s="82"/>
      <c r="GU133" s="80" t="str">
        <f>IF(AND(申込書!$C$118&lt;&gt;"▼プルダウンより選択してください",申込書!$C$118&lt;&gt;"",申込書!$P$118&lt;&gt;"YYYY/MM/DD",$G133&lt;&gt;""),申込書!$P$118,"")</f>
        <v/>
      </c>
      <c r="GV133" s="81" t="str">
        <f>IF(AND(申込書!$C$118&lt;&gt;"▼プルダウンより選択してください",申込書!$C$118&lt;&gt;"",$G133&lt;&gt;""),申込書!$M$118,"")</f>
        <v/>
      </c>
      <c r="GW133" s="81" t="str">
        <f>IF($GU$3&lt;&gt;"コンテンツなし",IF(AND(申込書!$AH$4="GIGAスクールパック",SUM($P133,$R133)&lt;&gt;0),SUM($P133,$R133),IF(AND(申込書!$AH$4="SKY安心GIGAタブレット",SUM($T133,$V133)&lt;&gt;0),SUM($T133,$V133),"")),"")</f>
        <v/>
      </c>
      <c r="GX133" s="81" t="str">
        <f>IF($GU$3&lt;&gt;"コンテンツなし",IF(AND(申込書!$AH$4="GIGAスクールパック",SUM($Q133,$S133)&lt;&gt;0),SUM($Q133,$S133),IF(AND(申込書!$AH$4="SKY安心GIGAタブレット",SUM($U133,$W133)&lt;&gt;0),SUM($U133,$W133),"")),"")</f>
        <v/>
      </c>
      <c r="GY133" s="157"/>
      <c r="GZ133" s="82"/>
      <c r="HA133" s="80" t="str">
        <f>IF(AND(申込書!$C$119&lt;&gt;"▼プルダウンより選択してください",申込書!$C$119&lt;&gt;"",申込書!$P$119&lt;&gt;"YYYY/MM/DD",$G133&lt;&gt;""),申込書!$P$119,"")</f>
        <v/>
      </c>
      <c r="HB133" s="81" t="str">
        <f>IF(AND(申込書!$C$119&lt;&gt;"▼プルダウンより選択してください",申込書!$C$119&lt;&gt;"",$G133&lt;&gt;""),申込書!$M$119,"")</f>
        <v/>
      </c>
      <c r="HC133" s="81" t="str">
        <f>IF($HA$3&lt;&gt;"コンテンツなし",IF(AND(申込書!$AH$4="GIGAスクールパック",SUM($P133,$R133)&lt;&gt;0),SUM($P133,$R133),IF(AND(申込書!$AH$4="SKY安心GIGAタブレット",SUM($T133,$V133)&lt;&gt;0),SUM($T133,$V133),"")),"")</f>
        <v/>
      </c>
      <c r="HD133" s="81" t="str">
        <f>IF($HA$3&lt;&gt;"コンテンツなし",IF(AND(申込書!$AH$4="GIGAスクールパック",SUM($Q133,$S133)&lt;&gt;0),SUM($Q133,$S133),IF(AND(申込書!$AH$4="SKY安心GIGAタブレット",SUM($U133,$W133)&lt;&gt;0),SUM($U133,$W133),"")),"")</f>
        <v/>
      </c>
      <c r="HE133" s="157"/>
      <c r="HF133" s="82"/>
      <c r="HG133" s="83"/>
    </row>
    <row r="134" spans="2:215" ht="26.85" customHeight="1">
      <c r="B134" s="62">
        <f t="shared" si="1"/>
        <v>129</v>
      </c>
      <c r="C134" s="63"/>
      <c r="D134" s="64"/>
      <c r="E134" s="207"/>
      <c r="F134" s="65"/>
      <c r="G134" s="66"/>
      <c r="H134" s="67"/>
      <c r="I134" s="68"/>
      <c r="J134" s="69"/>
      <c r="K134" s="70"/>
      <c r="L134" s="71"/>
      <c r="M134" s="72"/>
      <c r="N134" s="73"/>
      <c r="O134" s="74"/>
      <c r="P134" s="179"/>
      <c r="Q134" s="180"/>
      <c r="R134" s="180"/>
      <c r="S134" s="181"/>
      <c r="T134" s="179"/>
      <c r="U134" s="180"/>
      <c r="V134" s="182"/>
      <c r="W134" s="181"/>
      <c r="X134" s="75"/>
      <c r="Y134" s="76"/>
      <c r="Z134" s="77"/>
      <c r="AA134" s="78"/>
      <c r="AB134" s="79"/>
      <c r="AC134" s="79"/>
      <c r="AD134" s="79"/>
      <c r="AE134" s="77"/>
      <c r="AF134" s="139"/>
      <c r="AG134" s="139"/>
      <c r="AH134" s="139"/>
      <c r="AI134" s="80" t="str">
        <f>IF(AND(申込書!$C$90&lt;&gt;"▼プルダウンより選択してください",申込書!$C$90&lt;&gt;"",申込書!$P$90&lt;&gt;"YYYY/MM/DD",$G134&lt;&gt;""),申込書!$P$90,"")</f>
        <v/>
      </c>
      <c r="AJ134" s="81" t="str">
        <f>IF(AND(申込書!$C$90&lt;&gt;"▼プルダウンより選択してください",申込書!$C$90&lt;&gt;"",$G134&lt;&gt;""),申込書!$M$90,"")</f>
        <v/>
      </c>
      <c r="AK134" s="81" t="str">
        <f>IF($AI$3&lt;&gt;"コンテンツなし",IF(AND(申込書!$AH$4="GIGAスクールパック",SUM($P134,$R134)&lt;&gt;0),SUM($P134,$R134),IF(AND(申込書!$AH$4="SKY安心GIGAタブレット",SUM($T134,$V134)&lt;&gt;0),SUM($T134,$V134),"")),"")</f>
        <v/>
      </c>
      <c r="AL134" s="81" t="str">
        <f>IF($AI$3&lt;&gt;"コンテンツなし",IF(AND(申込書!$AH$4="GIGAスクールパック",SUM($Q134,$S134)&lt;&gt;0),SUM($Q134,$S134),IF(AND(申込書!$AH$4="SKY安心GIGAタブレット",SUM($U134,$W134)&lt;&gt;0),SUM($U134,$W134),"")),"")</f>
        <v/>
      </c>
      <c r="AM134" s="157"/>
      <c r="AN134" s="82"/>
      <c r="AO134" s="80" t="str">
        <f>IF(AND(申込書!$C$91&lt;&gt;"▼プルダウンより選択してください",申込書!$C$91&lt;&gt;"",申込書!$P$91&lt;&gt;"YYYY/MM/DD",$G134&lt;&gt;""),申込書!$P$91,"")</f>
        <v/>
      </c>
      <c r="AP134" s="81" t="str">
        <f>IF(AND(申込書!$C$91&lt;&gt;"▼プルダウンより選択してください",申込書!$C$91&lt;&gt;"",$G134&lt;&gt;""),申込書!$M$91,"")</f>
        <v/>
      </c>
      <c r="AQ134" s="81" t="str">
        <f>IF($AO$3&lt;&gt;"コンテンツなし",IF(AND(申込書!$AH$4="GIGAスクールパック",SUM($P134,$R134)&lt;&gt;0),SUM($P134,$R134),IF(AND(申込書!$AH$4="SKY安心GIGAタブレット",SUM($T134,$V134)&lt;&gt;0),SUM($T134,$V134),"")),"")</f>
        <v/>
      </c>
      <c r="AR134" s="81" t="str">
        <f>IF($AO$3&lt;&gt;"コンテンツなし",IF(AND(申込書!$AH$4="GIGAスクールパック",SUM($Q134,$S134)&lt;&gt;0),SUM($Q134,$S134),IF(AND(申込書!$AH$4="SKY安心GIGAタブレット",SUM($U134,$W134)&lt;&gt;0),SUM($U134,$W134),"")),"")</f>
        <v/>
      </c>
      <c r="AS134" s="157"/>
      <c r="AT134" s="82"/>
      <c r="AU134" s="80" t="str">
        <f>IF(AND(申込書!$C$92&lt;&gt;"▼プルダウンより選択してください",申込書!$C$92&lt;&gt;"",申込書!$P$92&lt;&gt;"YYYY/MM/DD",$G134&lt;&gt;""),申込書!$P$92,"")</f>
        <v/>
      </c>
      <c r="AV134" s="81" t="str">
        <f>IF(AND(申込書!$C$92&lt;&gt;"▼プルダウンより選択してください",申込書!$C$92&lt;&gt;"",$G134&lt;&gt;""),申込書!$M$92,"")</f>
        <v/>
      </c>
      <c r="AW134" s="81" t="str">
        <f>IF($AU$3&lt;&gt;"コンテンツなし",IF(AND(申込書!$AH$4="GIGAスクールパック",SUM($P134,$R134)&lt;&gt;0),SUM($P134,$R134),IF(AND(申込書!$AH$4="SKY安心GIGAタブレット",SUM($T134,$V134)&lt;&gt;0),SUM($T134,$V134),"")),"")</f>
        <v/>
      </c>
      <c r="AX134" s="81" t="str">
        <f>IF($AU$3&lt;&gt;"コンテンツなし",IF(AND(申込書!$AH$4="GIGAスクールパック",SUM($Q134,$S134)&lt;&gt;0),SUM($Q134,$S134),IF(AND(申込書!$AH$4="SKY安心GIGAタブレット",SUM($U134,$W134)&lt;&gt;0),SUM($U134,$W134),"")),"")</f>
        <v/>
      </c>
      <c r="AY134" s="157"/>
      <c r="AZ134" s="82"/>
      <c r="BA134" s="80" t="str">
        <f>IF(AND(申込書!$C$93&lt;&gt;"▼プルダウンより選択してください",申込書!$C$93&lt;&gt;"",申込書!$P$93&lt;&gt;"YYYY/MM/DD",$G134&lt;&gt;""),申込書!$P$93,"")</f>
        <v/>
      </c>
      <c r="BB134" s="81" t="str">
        <f>IF(AND(申込書!$C$93&lt;&gt;"▼プルダウンより選択してください",申込書!$C$93&lt;&gt;"",申込書!$M$93&gt;=1,$G134&lt;&gt;""),申込書!$M$93,"")</f>
        <v/>
      </c>
      <c r="BC134" s="81" t="str">
        <f>IF($BA$3&lt;&gt;"コンテンツなし",IF(AND(申込書!$AH$4="GIGAスクールパック",SUM($P134,$R134)&lt;&gt;0),SUM($P134,$R134),IF(AND(申込書!$AH$4="SKY安心GIGAタブレット",SUM($T134,$V134)&lt;&gt;0),SUM($T134,$V134),"")),"")</f>
        <v/>
      </c>
      <c r="BD134" s="81" t="str">
        <f>IF($BA$3&lt;&gt;"コンテンツなし",IF(AND(申込書!$AH$4="GIGAスクールパック",SUM($Q134,$S134)&lt;&gt;0),SUM($Q134,$S134),IF(AND(申込書!$AH$4="SKY安心GIGAタブレット",SUM($U134,$W134)&lt;&gt;0),SUM($U134,$W134),"")),"")</f>
        <v/>
      </c>
      <c r="BE134" s="157"/>
      <c r="BF134" s="82"/>
      <c r="BG134" s="80" t="str">
        <f>IF(AND(申込書!$C$94&lt;&gt;"▼プルダウンより選択してください",申込書!$C$94&lt;&gt;"",申込書!$P$94&lt;&gt;"YYYY/MM/DD",$G134&lt;&gt;""),申込書!$P$94,"")</f>
        <v/>
      </c>
      <c r="BH134" s="81" t="str">
        <f>IF(AND(申込書!$C$94&lt;&gt;"▼プルダウンより選択してください",申込書!$C$94&lt;&gt;"",$G134&lt;&gt;""),申込書!$M$94,"")</f>
        <v/>
      </c>
      <c r="BI134" s="81" t="str">
        <f>IF($BG$3&lt;&gt;"コンテンツなし",IF(AND(申込書!$AH$4="GIGAスクールパック",SUM($P134,$R134)&lt;&gt;0),SUM($P134,$R134),IF(AND(申込書!$AH$4="SKY安心GIGAタブレット",SUM($T134,$V134)&lt;&gt;0),SUM($T134,$V134),"")),"")</f>
        <v/>
      </c>
      <c r="BJ134" s="81" t="str">
        <f>IF($BG$3&lt;&gt;"コンテンツなし",IF(AND(申込書!$AH$4="GIGAスクールパック",SUM($Q134,$S134)&lt;&gt;0),SUM($Q134,$S134),IF(AND(申込書!$AH$4="SKY安心GIGAタブレット",SUM($U134,$W134)&lt;&gt;0),SUM($U134,$W134),"")),"")</f>
        <v/>
      </c>
      <c r="BK134" s="157"/>
      <c r="BL134" s="82"/>
      <c r="BM134" s="80" t="str">
        <f>IF(AND(申込書!$C$95&lt;&gt;"▼プルダウンより選択してください",申込書!$C$95&lt;&gt;"",申込書!$P$95&lt;&gt;"YYYY/MM/DD",$G134&lt;&gt;""),申込書!$P$95,"")</f>
        <v/>
      </c>
      <c r="BN134" s="81" t="str">
        <f>IF(AND(申込書!$C$95&lt;&gt;"▼プルダウンより選択してください",申込書!$C$95&lt;&gt;"",$G134&lt;&gt;""),申込書!$M$95,"")</f>
        <v/>
      </c>
      <c r="BO134" s="81" t="str">
        <f>IF($BM$3&lt;&gt;"コンテンツなし",IF(AND(申込書!$AH$4="GIGAスクールパック",SUM($P134,$R134)&lt;&gt;0),SUM($P134,$R134),IF(AND(申込書!$AH$4="SKY安心GIGAタブレット",SUM($T134,$V134)&lt;&gt;0),SUM($T134,$V134),"")),"")</f>
        <v/>
      </c>
      <c r="BP134" s="81" t="str">
        <f>IF($BM$3&lt;&gt;"コンテンツなし",IF(AND(申込書!$AH$4="GIGAスクールパック",SUM($Q134,$S134)&lt;&gt;0),SUM($Q134,$S134),IF(AND(申込書!$AH$4="SKY安心GIGAタブレット",SUM($U134,$W134)&lt;&gt;0),SUM($U134,$W134),"")),"")</f>
        <v/>
      </c>
      <c r="BQ134" s="157"/>
      <c r="BR134" s="82"/>
      <c r="BS134" s="80" t="str">
        <f>IF(AND(申込書!$C$96&lt;&gt;"▼プルダウンより選択してください",申込書!$C$96&lt;&gt;"",申込書!$P$96&lt;&gt;"YYYY/MM/DD",$G134&lt;&gt;""),申込書!$P$96,"")</f>
        <v/>
      </c>
      <c r="BT134" s="81" t="str">
        <f>IF(AND(申込書!$C$96&lt;&gt;"▼プルダウンより選択してください",申込書!$C$96&lt;&gt;"",$G134&lt;&gt;""),申込書!$M$96,"")</f>
        <v/>
      </c>
      <c r="BU134" s="81" t="str">
        <f>IF($BS$3&lt;&gt;"コンテンツなし",IF(AND(申込書!$AH$4="GIGAスクールパック",SUM($P134,$R134)&lt;&gt;0),SUM($P134,$R134),IF(AND(申込書!$AH$4="SKY安心GIGAタブレット",SUM($T134,$V134)&lt;&gt;0),SUM($T134,$V134),"")),"")</f>
        <v/>
      </c>
      <c r="BV134" s="81" t="str">
        <f>IF($BS$3&lt;&gt;"コンテンツなし",IF(AND(申込書!$AH$4="GIGAスクールパック",SUM($Q134,$S134)&lt;&gt;0),SUM($Q134,$S134),IF(AND(申込書!$AH$4="SKY安心GIGAタブレット",SUM($U134,$W134)&lt;&gt;0),SUM($U134,$W134),"")),"")</f>
        <v/>
      </c>
      <c r="BW134" s="157"/>
      <c r="BX134" s="82"/>
      <c r="BY134" s="80" t="str">
        <f>IF(AND(申込書!$C$97&lt;&gt;"▼プルダウンより選択してください",申込書!$C$97&lt;&gt;"",申込書!$P$97&lt;&gt;"YYYY/MM/DD",$G134&lt;&gt;""),申込書!$P$97,"")</f>
        <v/>
      </c>
      <c r="BZ134" s="81" t="str">
        <f>IF(AND(申込書!$C$97&lt;&gt;"▼プルダウンより選択してください",申込書!$C$97&lt;&gt;"",$G134&lt;&gt;""),申込書!$M$97,"")</f>
        <v/>
      </c>
      <c r="CA134" s="81" t="str">
        <f>IF($BY$3&lt;&gt;"コンテンツなし",IF(AND(申込書!$AH$4="GIGAスクールパック",SUM($P134,$R134)&lt;&gt;0),SUM($P134,$R134),IF(AND(申込書!$AH$4="SKY安心GIGAタブレット",SUM($T134,$V134)&lt;&gt;0),SUM($T134,$V134),"")),"")</f>
        <v/>
      </c>
      <c r="CB134" s="81" t="str">
        <f>IF($BY$3&lt;&gt;"コンテンツなし",IF(AND(申込書!$AH$4="GIGAスクールパック",SUM($Q134,$S134)&lt;&gt;0),SUM($Q134,$S134),IF(AND(申込書!$AH$4="SKY安心GIGAタブレット",SUM($U134,$W134)&lt;&gt;0),SUM($U134,$W134),"")),"")</f>
        <v/>
      </c>
      <c r="CC134" s="157"/>
      <c r="CD134" s="82"/>
      <c r="CE134" s="80" t="str">
        <f>IF(AND(申込書!$C$98&lt;&gt;"▼プルダウンより選択してください",申込書!$C$98&lt;&gt;"",申込書!$P$98&lt;&gt;"YYYY/MM/DD",$G134&lt;&gt;""),申込書!$P$98,"")</f>
        <v/>
      </c>
      <c r="CF134" s="81" t="str">
        <f>IF(AND(申込書!$C$98&lt;&gt;"▼プルダウンより選択してください",申込書!$C$98&lt;&gt;"",$G134&lt;&gt;""),申込書!$M$98,"")</f>
        <v/>
      </c>
      <c r="CG134" s="81" t="str">
        <f>IF($CE$3&lt;&gt;"コンテンツなし",IF(AND(申込書!$AH$4="GIGAスクールパック",SUM($P134,$R134)&lt;&gt;0),SUM($P134,$R134),IF(AND(申込書!$AH$4="SKY安心GIGAタブレット",SUM($T134,$V134)&lt;&gt;0),SUM($T134,$V134),"")),"")</f>
        <v/>
      </c>
      <c r="CH134" s="81" t="str">
        <f>IF($CE$3&lt;&gt;"コンテンツなし",IF(AND(申込書!$AH$4="GIGAスクールパック",SUM($Q134,$S134)&lt;&gt;0),SUM($Q134,$S134),IF(AND(申込書!$AH$4="SKY安心GIGAタブレット",SUM($U134,$W134)&lt;&gt;0),SUM($U134,$W134),"")),"")</f>
        <v/>
      </c>
      <c r="CI134" s="157"/>
      <c r="CJ134" s="82"/>
      <c r="CK134" s="80" t="str">
        <f>IF(AND(申込書!$C$99&lt;&gt;"▼プルダウンより選択してください",申込書!$C$99&lt;&gt;"",申込書!$P$99&lt;&gt;"YYYY/MM/DD",$G134&lt;&gt;""),申込書!$P$99,"")</f>
        <v/>
      </c>
      <c r="CL134" s="81" t="str">
        <f>IF(AND(申込書!$C$99&lt;&gt;"▼プルダウンより選択してください",申込書!$C$99&lt;&gt;"",$G134&lt;&gt;""),申込書!$M$99,"")</f>
        <v/>
      </c>
      <c r="CM134" s="81" t="str">
        <f>IF($CK$3&lt;&gt;"コンテンツなし",IF(AND(申込書!$AH$4="GIGAスクールパック",SUM($P134,$R134)&lt;&gt;0),SUM($P134,$R134),IF(AND(申込書!$AH$4="SKY安心GIGAタブレット",SUM($T134,$V134)&lt;&gt;0),SUM($T134,$V134),"")),"")</f>
        <v/>
      </c>
      <c r="CN134" s="81" t="str">
        <f>IF($CK$3&lt;&gt;"コンテンツなし",IF(AND(申込書!$AH$4="GIGAスクールパック",SUM($Q134,$S134)&lt;&gt;0),SUM($Q134,$S134),IF(AND(申込書!$AH$4="SKY安心GIGAタブレット",SUM($U134,$W134)&lt;&gt;0),SUM($U134,$W134),"")),"")</f>
        <v/>
      </c>
      <c r="CO134" s="157"/>
      <c r="CP134" s="82"/>
      <c r="CQ134" s="80" t="str">
        <f>IF(AND(申込書!$C$100&lt;&gt;"▼プルダウンより選択してください",申込書!$C$100&lt;&gt;"",申込書!$P$100&lt;&gt;"YYYY/MM/DD",$G134&lt;&gt;""),申込書!$P$100,"")</f>
        <v/>
      </c>
      <c r="CR134" s="81" t="str">
        <f>IF(AND(申込書!$C$100&lt;&gt;"▼プルダウンより選択してください",申込書!$C$100&lt;&gt;"",$G134&lt;&gt;""),申込書!$M$100,"")</f>
        <v/>
      </c>
      <c r="CS134" s="81" t="str">
        <f>IF($CQ$3&lt;&gt;"コンテンツなし",IF(AND(申込書!$AH$4="GIGAスクールパック",SUM($P134,$R134)&lt;&gt;0),SUM($P134,$R134),IF(AND(申込書!$AH$4="SKY安心GIGAタブレット",SUM($T134,$V134)&lt;&gt;0),SUM($T134,$V134),"")),"")</f>
        <v/>
      </c>
      <c r="CT134" s="81" t="str">
        <f>IF($CQ$3&lt;&gt;"コンテンツなし",IF(AND(申込書!$AH$4="GIGAスクールパック",SUM($Q134,$S134)&lt;&gt;0),SUM($Q134,$S134),IF(AND(申込書!$AH$4="SKY安心GIGAタブレット",SUM($U134,$W134)&lt;&gt;0),SUM($U134,$W134),"")),"")</f>
        <v/>
      </c>
      <c r="CU134" s="81"/>
      <c r="CV134" s="82"/>
      <c r="CW134" s="80" t="str">
        <f>IF(AND(申込書!$C$101&lt;&gt;"▼プルダウンより選択してください",申込書!$C$101&lt;&gt;"",申込書!$P$101&lt;&gt;"YYYY/MM/DD",$G134&lt;&gt;""),申込書!$P$101,"")</f>
        <v/>
      </c>
      <c r="CX134" s="81" t="str">
        <f>IF(AND(申込書!$C$101&lt;&gt;"▼プルダウンより選択してください",申込書!$C$101&lt;&gt;"",$G134&lt;&gt;""),申込書!$M$101,"")</f>
        <v/>
      </c>
      <c r="CY134" s="81" t="str">
        <f>IF($CW$3&lt;&gt;"コンテンツなし",IF(AND(申込書!$AH$4="GIGAスクールパック",SUM($P134,$R134)&lt;&gt;0),SUM($P134,$R134),IF(AND(申込書!$AH$4="SKY安心GIGAタブレット",SUM($T134,$V134)&lt;&gt;0),SUM($T134,$V134),"")),"")</f>
        <v/>
      </c>
      <c r="CZ134" s="81" t="str">
        <f>IF($CW$3&lt;&gt;"コンテンツなし",IF(AND(申込書!$AH$4="GIGAスクールパック",SUM($Q134,$S134)&lt;&gt;0),SUM($Q134,$S134),IF(AND(申込書!$AH$4="SKY安心GIGAタブレット",SUM($U134,$W134)&lt;&gt;0),SUM($U134,$W134),"")),"")</f>
        <v/>
      </c>
      <c r="DA134" s="81"/>
      <c r="DB134" s="82"/>
      <c r="DC134" s="80" t="str">
        <f>IF(AND(申込書!$C$102&lt;&gt;"▼プルダウンより選択してください",申込書!$C$102&lt;&gt;"",申込書!$P$102&lt;&gt;"YYYY/MM/DD",$G134&lt;&gt;""),申込書!$P$102,"")</f>
        <v/>
      </c>
      <c r="DD134" s="81" t="str">
        <f>IF(AND(申込書!$C$102&lt;&gt;"▼プルダウンより選択してください",申込書!$C$102&lt;&gt;"",$G134&lt;&gt;""),申込書!$M$102,"")</f>
        <v/>
      </c>
      <c r="DE134" s="81" t="str">
        <f>IF($DC$3&lt;&gt;"コンテンツなし",IF(AND(申込書!$AH$4="GIGAスクールパック",SUM($P134,$R134)&lt;&gt;0),SUM($P134,$R134),IF(AND(申込書!$AH$4="SKY安心GIGAタブレット",SUM($T134,$V134)&lt;&gt;0),SUM($T134,$V134),"")),"")</f>
        <v/>
      </c>
      <c r="DF134" s="81" t="str">
        <f>IF($DC$3&lt;&gt;"コンテンツなし",IF(AND(申込書!$AH$4="GIGAスクールパック",SUM($Q134,$S134)&lt;&gt;0),SUM($Q134,$S134),IF(AND(申込書!$AH$4="SKY安心GIGAタブレット",SUM($U134,$W134)&lt;&gt;0),SUM($U134,$W134),"")),"")</f>
        <v/>
      </c>
      <c r="DG134" s="81"/>
      <c r="DH134" s="82"/>
      <c r="DI134" s="80" t="str">
        <f>IF(AND(申込書!$C$103&lt;&gt;"▼プルダウンより選択してください",申込書!$C$103&lt;&gt;"",申込書!$P$103&lt;&gt;"YYYY/MM/DD",$G134&lt;&gt;""),申込書!$P$103,"")</f>
        <v/>
      </c>
      <c r="DJ134" s="81" t="str">
        <f>IF(AND(申込書!$C$103&lt;&gt;"▼プルダウンより選択してください",申込書!$C$103&lt;&gt;"",$G134&lt;&gt;""),申込書!$M$103,"")</f>
        <v/>
      </c>
      <c r="DK134" s="81" t="str">
        <f>IF($DI$3&lt;&gt;"コンテンツなし",IF(AND(申込書!$AH$4="GIGAスクールパック",SUM($P134,$R134)&lt;&gt;0),SUM($P134,$R134),IF(AND(申込書!$AH$4="SKY安心GIGAタブレット",SUM($T134,$V134)&lt;&gt;0),SUM($T134,$V134),"")),"")</f>
        <v/>
      </c>
      <c r="DL134" s="81" t="str">
        <f>IF($DI$3&lt;&gt;"コンテンツなし",IF(AND(申込書!$AH$4="GIGAスクールパック",SUM($Q134,$S134)&lt;&gt;0),SUM($Q134,$S134),IF(AND(申込書!$AH$4="SKY安心GIGAタブレット",SUM($U134,$W134)&lt;&gt;0),SUM($U134,$W134),"")),"")</f>
        <v/>
      </c>
      <c r="DM134" s="81"/>
      <c r="DN134" s="82"/>
      <c r="DO134" s="80" t="str">
        <f>IF(AND(申込書!$C$104&lt;&gt;"▼プルダウンより選択してください",申込書!$C$104&lt;&gt;"",申込書!$P$104&lt;&gt;"YYYY/MM/DD",$G134&lt;&gt;""),申込書!$P$104,"")</f>
        <v/>
      </c>
      <c r="DP134" s="81" t="str">
        <f>IF(AND(申込書!$C$104&lt;&gt;"▼プルダウンより選択してください",申込書!$C$104&lt;&gt;"",$G134&lt;&gt;""),申込書!$M$104,"")</f>
        <v/>
      </c>
      <c r="DQ134" s="81" t="str">
        <f>IF($DO$3&lt;&gt;"コンテンツなし",IF(AND(申込書!$AH$4="GIGAスクールパック",SUM($P134,$R134)&lt;&gt;0),SUM($P134,$R134),IF(AND(申込書!$AH$4="SKY安心GIGAタブレット",SUM($T134,$V134)&lt;&gt;0),SUM($T134,$V134),"")),"")</f>
        <v/>
      </c>
      <c r="DR134" s="81" t="str">
        <f>IF($DO$3&lt;&gt;"コンテンツなし",IF(AND(申込書!$AH$4="GIGAスクールパック",SUM($Q134,$S134)&lt;&gt;0),SUM($Q134,$S134),IF(AND(申込書!$AH$4="SKY安心GIGAタブレット",SUM($U134,$W134)&lt;&gt;0),SUM($U134,$W134),"")),"")</f>
        <v/>
      </c>
      <c r="DS134" s="81"/>
      <c r="DT134" s="82"/>
      <c r="DU134" s="80" t="str">
        <f>IF(AND(申込書!$C$105&lt;&gt;"▼プルダウンより選択してください",申込書!$C$105&lt;&gt;"",申込書!$P$105&lt;&gt;"YYYY/MM/DD",$G134&lt;&gt;""),申込書!$P$105,"")</f>
        <v/>
      </c>
      <c r="DV134" s="81" t="str">
        <f>IF(AND(申込書!$C$105&lt;&gt;"▼プルダウンより選択してください",申込書!$C$105&lt;&gt;"",$G134&lt;&gt;""),申込書!$M$105,"")</f>
        <v/>
      </c>
      <c r="DW134" s="81" t="str">
        <f>IF($DU$3&lt;&gt;"コンテンツなし",IF(AND(申込書!$AH$4="GIGAスクールパック",SUM($P134,$R134)&lt;&gt;0),SUM($P134,$R134),IF(AND(申込書!$AH$4="SKY安心GIGAタブレット",SUM($T134,$V134)&lt;&gt;0),SUM($T134,$V134),"")),"")</f>
        <v/>
      </c>
      <c r="DX134" s="81" t="str">
        <f>IF($DU$3&lt;&gt;"コンテンツなし",IF(AND(申込書!$AH$4="GIGAスクールパック",SUM($Q134,$S134)&lt;&gt;0),SUM($Q134,$S134),IF(AND(申込書!$AH$4="SKY安心GIGAタブレット",SUM($U134,$W134)&lt;&gt;0),SUM($U134,$W134),"")),"")</f>
        <v/>
      </c>
      <c r="DY134" s="157"/>
      <c r="DZ134" s="82"/>
      <c r="EA134" s="80" t="str">
        <f>IF(AND(申込書!$C$106&lt;&gt;"▼プルダウンより選択してください",申込書!$C$106&lt;&gt;"",申込書!$P$106&lt;&gt;"YYYY/MM/DD",$G134&lt;&gt;""),申込書!$P$106,"")</f>
        <v/>
      </c>
      <c r="EB134" s="81" t="str">
        <f>IF(AND(申込書!$C$106&lt;&gt;"▼プルダウンより選択してください",申込書!$C$106&lt;&gt;"",$G134&lt;&gt;""),申込書!$M$106,"")</f>
        <v/>
      </c>
      <c r="EC134" s="81" t="str">
        <f>IF($EA$3&lt;&gt;"コンテンツなし",IF(AND(申込書!$AH$4="GIGAスクールパック",SUM($P134,$R134)&lt;&gt;0),SUM($P134,$R134),IF(AND(申込書!$AH$4="SKY安心GIGAタブレット",SUM($T134,$V134)&lt;&gt;0),SUM($T134,$V134),"")),"")</f>
        <v/>
      </c>
      <c r="ED134" s="81" t="str">
        <f>IF($EA$3&lt;&gt;"コンテンツなし",IF(AND(申込書!$AH$4="GIGAスクールパック",SUM($Q134,$S134)&lt;&gt;0),SUM($Q134,$S134),IF(AND(申込書!$AH$4="SKY安心GIGAタブレット",SUM($U134,$W134)&lt;&gt;0),SUM($U134,$W134),"")),"")</f>
        <v/>
      </c>
      <c r="EE134" s="157"/>
      <c r="EF134" s="82"/>
      <c r="EG134" s="80" t="str">
        <f>IF(AND(申込書!$C$107&lt;&gt;"▼プルダウンより選択してください",申込書!$C$107&lt;&gt;"",申込書!$P$107&lt;&gt;"YYYY/MM/DD",$G134&lt;&gt;""),申込書!$P$107,"")</f>
        <v/>
      </c>
      <c r="EH134" s="81" t="str">
        <f>IF(AND(申込書!$C$107&lt;&gt;"▼プルダウンより選択してください",申込書!$C$107&lt;&gt;"",$G134&lt;&gt;""),申込書!$M$107,"")</f>
        <v/>
      </c>
      <c r="EI134" s="81" t="str">
        <f>IF($EG$3&lt;&gt;"コンテンツなし",IF(AND(申込書!$AH$4="GIGAスクールパック",SUM($P134,$R134)&lt;&gt;0),SUM($P134,$R134),IF(AND(申込書!$AH$4="SKY安心GIGAタブレット",SUM($T134,$V134)&lt;&gt;0),SUM($T134,$V134),"")),"")</f>
        <v/>
      </c>
      <c r="EJ134" s="81" t="str">
        <f>IF($EG$3&lt;&gt;"コンテンツなし",IF(AND(申込書!$AH$4="GIGAスクールパック",SUM($Q134,$S134)&lt;&gt;0),SUM($Q134,$S134),IF(AND(申込書!$AH$4="SKY安心GIGAタブレット",SUM($U134,$W134)&lt;&gt;0),SUM($U134,$W134),"")),"")</f>
        <v/>
      </c>
      <c r="EK134" s="157"/>
      <c r="EL134" s="82"/>
      <c r="EM134" s="80" t="str">
        <f>IF(AND(申込書!$C$108&lt;&gt;"▼プルダウンより選択してください",申込書!$C$108&lt;&gt;"",申込書!$P$108&lt;&gt;"YYYY/MM/DD",$G134&lt;&gt;""),申込書!$P$108,"")</f>
        <v/>
      </c>
      <c r="EN134" s="81" t="str">
        <f>IF(AND(申込書!$C$108&lt;&gt;"▼プルダウンより選択してください",申込書!$C$108&lt;&gt;"",$G134&lt;&gt;""),申込書!$M$108,"")</f>
        <v/>
      </c>
      <c r="EO134" s="81" t="str">
        <f>IF($EM$3&lt;&gt;"コンテンツなし",IF(AND(申込書!$AH$4="GIGAスクールパック",SUM($P134,$R134)&lt;&gt;0),SUM($P134,$R134),IF(AND(申込書!$AH$4="SKY安心GIGAタブレット",SUM($T134,$V134)&lt;&gt;0),SUM($T134,$V134),"")),"")</f>
        <v/>
      </c>
      <c r="EP134" s="81" t="str">
        <f>IF($EM$3&lt;&gt;"コンテンツなし",IF(AND(申込書!$AH$4="GIGAスクールパック",SUM($Q134,$S134)&lt;&gt;0),SUM($Q134,$S134),IF(AND(申込書!$AH$4="SKY安心GIGAタブレット",SUM($U134,$W134)&lt;&gt;0),SUM($U134,$W134),"")),"")</f>
        <v/>
      </c>
      <c r="EQ134" s="157"/>
      <c r="ER134" s="82"/>
      <c r="ES134" s="80" t="str">
        <f>IF(AND(申込書!$C$109&lt;&gt;"▼プルダウンより選択してください",申込書!$C$109&lt;&gt;"",申込書!$P$109&lt;&gt;"YYYY/MM/DD",$G134&lt;&gt;""),申込書!$P$109,"")</f>
        <v/>
      </c>
      <c r="ET134" s="81" t="str">
        <f>IF(AND(申込書!$C$109&lt;&gt;"▼プルダウンより選択してください",申込書!$C$109&lt;&gt;"",$G134&lt;&gt;""),申込書!$M$109,"")</f>
        <v/>
      </c>
      <c r="EU134" s="81" t="str">
        <f>IF($ES$3&lt;&gt;"コンテンツなし",IF(AND(申込書!$AH$4="GIGAスクールパック",SUM($P134,$R134)&lt;&gt;0),SUM($P134,$R134),IF(AND(申込書!$AH$4="SKY安心GIGAタブレット",SUM($T134,$V134)&lt;&gt;0),SUM($T134,$V134),"")),"")</f>
        <v/>
      </c>
      <c r="EV134" s="81" t="str">
        <f>IF($ES$3&lt;&gt;"コンテンツなし",IF(AND(申込書!$AH$4="GIGAスクールパック",SUM($Q134,$S134)&lt;&gt;0),SUM($Q134,$S134),IF(AND(申込書!$AH$4="SKY安心GIGAタブレット",SUM($U134,$W134)&lt;&gt;0),SUM($U134,$W134),"")),"")</f>
        <v/>
      </c>
      <c r="EW134" s="157"/>
      <c r="EX134" s="82"/>
      <c r="EY134" s="80" t="str">
        <f>IF(AND(申込書!$C$110&lt;&gt;"▼プルダウンより選択してください",申込書!$C$110&lt;&gt;"",申込書!$P$110&lt;&gt;"YYYY/MM/DD",$G134&lt;&gt;""),申込書!$P$110,"")</f>
        <v/>
      </c>
      <c r="EZ134" s="81" t="str">
        <f>IF(AND(申込書!$C$110&lt;&gt;"▼プルダウンより選択してください",申込書!$C$110&lt;&gt;"",$G134&lt;&gt;""),申込書!$M$110,"")</f>
        <v/>
      </c>
      <c r="FA134" s="81" t="str">
        <f>IF($EY$3&lt;&gt;"コンテンツなし",IF(AND(申込書!$AH$4="GIGAスクールパック",SUM($P134,$R134)&lt;&gt;0),SUM($P134,$R134),IF(AND(申込書!$AH$4="SKY安心GIGAタブレット",SUM($T134,$V134)&lt;&gt;0),SUM($T134,$V134),"")),"")</f>
        <v/>
      </c>
      <c r="FB134" s="81" t="str">
        <f>IF($EY$3&lt;&gt;"コンテンツなし",IF(AND(申込書!$AH$4="GIGAスクールパック",SUM($Q134,$S134)&lt;&gt;0),SUM($Q134,$S134),IF(AND(申込書!$AH$4="SKY安心GIGAタブレット",SUM($U134,$W134)&lt;&gt;0),SUM($U134,$W134),"")),"")</f>
        <v/>
      </c>
      <c r="FC134" s="157"/>
      <c r="FD134" s="82"/>
      <c r="FE134" s="80" t="str">
        <f>IF(AND(申込書!$C$111&lt;&gt;"▼プルダウンより選択してください",申込書!$C$111&lt;&gt;"",申込書!$P$111&lt;&gt;"YYYY/MM/DD",$G134&lt;&gt;""),申込書!$P$111,"")</f>
        <v/>
      </c>
      <c r="FF134" s="81" t="str">
        <f>IF(AND(申込書!$C$111&lt;&gt;"▼プルダウンより選択してください",申込書!$C$111&lt;&gt;"",$G134&lt;&gt;""),申込書!$M$111,"")</f>
        <v/>
      </c>
      <c r="FG134" s="81" t="str">
        <f>IF($FE$3&lt;&gt;"コンテンツなし",IF(AND(申込書!$AH$4="GIGAスクールパック",SUM($P134,$R134)&lt;&gt;0),SUM($P134,$R134),IF(AND(申込書!$AH$4="SKY安心GIGAタブレット",SUM($T134,$V134)&lt;&gt;0),SUM($T134,$V134),"")),"")</f>
        <v/>
      </c>
      <c r="FH134" s="81" t="str">
        <f>IF($FE$3&lt;&gt;"コンテンツなし",IF(AND(申込書!$AH$4="GIGAスクールパック",SUM($Q134,$S134)&lt;&gt;0),SUM($Q134,$S134),IF(AND(申込書!$AH$4="SKY安心GIGAタブレット",SUM($U134,$W134)&lt;&gt;0),SUM($U134,$W134),"")),"")</f>
        <v/>
      </c>
      <c r="FI134" s="157"/>
      <c r="FJ134" s="82"/>
      <c r="FK134" s="80" t="str">
        <f>IF(AND(申込書!$C$112&lt;&gt;"▼プルダウンより選択してください",申込書!$C$112&lt;&gt;"",申込書!$P$112&lt;&gt;"YYYY/MM/DD",$G134&lt;&gt;""),申込書!$P$112,"")</f>
        <v/>
      </c>
      <c r="FL134" s="81" t="str">
        <f>IF(AND(申込書!$C$112&lt;&gt;"▼プルダウンより選択してください",申込書!$C$112&lt;&gt;"",$G134&lt;&gt;""),申込書!$M$112,"")</f>
        <v/>
      </c>
      <c r="FM134" s="81" t="str">
        <f>IF($FK$3&lt;&gt;"コンテンツなし",IF(AND(申込書!$AH$4="GIGAスクールパック",SUM($P134,$R134)&lt;&gt;0),SUM($P134,$R134),IF(AND(申込書!$AH$4="SKY安心GIGAタブレット",SUM($T134,$V134)&lt;&gt;0),SUM($T134,$V134),"")),"")</f>
        <v/>
      </c>
      <c r="FN134" s="81" t="str">
        <f>IF($FK$3&lt;&gt;"コンテンツなし",IF(AND(申込書!$AH$4="GIGAスクールパック",SUM($Q134,$S134)&lt;&gt;0),SUM($Q134,$S134),IF(AND(申込書!$AH$4="SKY安心GIGAタブレット",SUM($U134,$W134)&lt;&gt;0),SUM($U134,$W134),"")),"")</f>
        <v/>
      </c>
      <c r="FO134" s="157"/>
      <c r="FP134" s="82"/>
      <c r="FQ134" s="80" t="str">
        <f>IF(AND(申込書!$C$113&lt;&gt;"▼プルダウンより選択してください",申込書!$C$113&lt;&gt;"",申込書!$P$113&lt;&gt;"YYYY/MM/DD",$G134&lt;&gt;""),申込書!$P$113,"")</f>
        <v/>
      </c>
      <c r="FR134" s="81" t="str">
        <f>IF(AND(申込書!$C$113&lt;&gt;"▼プルダウンより選択してください",申込書!$C$113&lt;&gt;"",$G134&lt;&gt;""),申込書!$M$113,"")</f>
        <v/>
      </c>
      <c r="FS134" s="81" t="str">
        <f>IF($FQ$3&lt;&gt;"コンテンツなし",IF(AND(申込書!$AH$4="GIGAスクールパック",SUM($P134,$R134)&lt;&gt;0),SUM($P134,$R134),IF(AND(申込書!$AH$4="SKY安心GIGAタブレット",SUM($T134,$V134)&lt;&gt;0),SUM($T134,$V134),"")),"")</f>
        <v/>
      </c>
      <c r="FT134" s="81" t="str">
        <f>IF($FQ$3&lt;&gt;"コンテンツなし",IF(AND(申込書!$AH$4="GIGAスクールパック",SUM($Q134,$S134)&lt;&gt;0),SUM($Q134,$S134),IF(AND(申込書!$AH$4="SKY安心GIGAタブレット",SUM($U134,$W134)&lt;&gt;0),SUM($U134,$W134),"")),"")</f>
        <v/>
      </c>
      <c r="FU134" s="157"/>
      <c r="FV134" s="82"/>
      <c r="FW134" s="80" t="str">
        <f>IF(AND(申込書!$C$114&lt;&gt;"▼プルダウンより選択してください",申込書!$C$114&lt;&gt;"",申込書!$P$114&lt;&gt;"YYYY/MM/DD",$G134&lt;&gt;""),申込書!$P$114,"")</f>
        <v/>
      </c>
      <c r="FX134" s="81" t="str">
        <f>IF(AND(申込書!$C$114&lt;&gt;"▼プルダウンより選択してください",申込書!$C$114&lt;&gt;"",$G134&lt;&gt;""),申込書!$M$114,"")</f>
        <v/>
      </c>
      <c r="FY134" s="81" t="str">
        <f>IF($FW$3&lt;&gt;"コンテンツなし",IF(AND(申込書!$AH$4="GIGAスクールパック",SUM($P134,$R134)&lt;&gt;0),SUM($P134,$R134),IF(AND(申込書!$AH$4="SKY安心GIGAタブレット",SUM($T134,$V134)&lt;&gt;0),SUM($T134,$V134),"")),"")</f>
        <v/>
      </c>
      <c r="FZ134" s="81" t="str">
        <f>IF($FW$3&lt;&gt;"コンテンツなし",IF(AND(申込書!$AH$4="GIGAスクールパック",SUM($Q134,$S134)&lt;&gt;0),SUM($Q134,$S134),IF(AND(申込書!$AH$4="SKY安心GIGAタブレット",SUM($U134,$W134)&lt;&gt;0),SUM($U134,$W134),"")),"")</f>
        <v/>
      </c>
      <c r="GA134" s="157"/>
      <c r="GB134" s="82"/>
      <c r="GC134" s="80" t="str">
        <f>IF(AND(申込書!$C$115&lt;&gt;"▼プルダウンより選択してください",申込書!$C$115&lt;&gt;"",申込書!$P$115&lt;&gt;"YYYY/MM/DD",$G134&lt;&gt;""),申込書!$P$115,"")</f>
        <v/>
      </c>
      <c r="GD134" s="81" t="str">
        <f>IF(AND(申込書!$C$115&lt;&gt;"▼プルダウンより選択してください",申込書!$C$115&lt;&gt;"",$G134&lt;&gt;""),申込書!$M$115,"")</f>
        <v/>
      </c>
      <c r="GE134" s="81" t="str">
        <f>IF($GC$3&lt;&gt;"コンテンツなし",IF(AND(申込書!$AH$4="GIGAスクールパック",SUM($P134,$R134)&lt;&gt;0),SUM($P134,$R134),IF(AND(申込書!$AH$4="SKY安心GIGAタブレット",SUM($T134,$V134)&lt;&gt;0),SUM($T134,$V134),"")),"")</f>
        <v/>
      </c>
      <c r="GF134" s="81" t="str">
        <f>IF($GC$3&lt;&gt;"コンテンツなし",IF(AND(申込書!$AH$4="GIGAスクールパック",SUM($Q134,$S134)&lt;&gt;0),SUM($Q134,$S134),IF(AND(申込書!$AH$4="SKY安心GIGAタブレット",SUM($U134,$W134)&lt;&gt;0),SUM($U134,$W134),"")),"")</f>
        <v/>
      </c>
      <c r="GG134" s="157"/>
      <c r="GH134" s="82"/>
      <c r="GI134" s="80" t="str">
        <f>IF(AND(申込書!$C$116&lt;&gt;"▼プルダウンより選択してください",申込書!$C$116&lt;&gt;"",申込書!$P$116&lt;&gt;"YYYY/MM/DD",$G134&lt;&gt;""),申込書!$P$116,"")</f>
        <v/>
      </c>
      <c r="GJ134" s="81" t="str">
        <f>IF(AND(申込書!$C$116&lt;&gt;"▼プルダウンより選択してください",申込書!$C$116&lt;&gt;"",$G134&lt;&gt;""),申込書!$M$116,"")</f>
        <v/>
      </c>
      <c r="GK134" s="81" t="str">
        <f>IF($GI$3&lt;&gt;"コンテンツなし",IF(AND(申込書!$AH$4="GIGAスクールパック",SUM($P134,$R134)&lt;&gt;0),SUM($P134,$R134),IF(AND(申込書!$AH$4="SKY安心GIGAタブレット",SUM($T134,$V134)&lt;&gt;0),SUM($T134,$V134),"")),"")</f>
        <v/>
      </c>
      <c r="GL134" s="81" t="str">
        <f>IF($GI$3&lt;&gt;"コンテンツなし",IF(AND(申込書!$AH$4="GIGAスクールパック",SUM($Q134,$S134)&lt;&gt;0),SUM($Q134,$S134),IF(AND(申込書!$AH$4="SKY安心GIGAタブレット",SUM($U134,$W134)&lt;&gt;0),SUM($U134,$W134),"")),"")</f>
        <v/>
      </c>
      <c r="GM134" s="157"/>
      <c r="GN134" s="82"/>
      <c r="GO134" s="80" t="str">
        <f>IF(AND(申込書!$C$117&lt;&gt;"▼プルダウンより選択してください",申込書!$C$117&lt;&gt;"",申込書!$P$117&lt;&gt;"YYYY/MM/DD",$G134&lt;&gt;""),申込書!$P$117,"")</f>
        <v/>
      </c>
      <c r="GP134" s="81" t="str">
        <f>IF(AND(申込書!$C$117&lt;&gt;"▼プルダウンより選択してください",申込書!$C$117&lt;&gt;"",$G134&lt;&gt;""),申込書!$M$117,"")</f>
        <v/>
      </c>
      <c r="GQ134" s="81" t="str">
        <f>IF($GO$3&lt;&gt;"コンテンツなし",IF(AND(申込書!$AH$4="GIGAスクールパック",SUM($P134,$R134)&lt;&gt;0),SUM($P134,$R134),IF(AND(申込書!$AH$4="SKY安心GIGAタブレット",SUM($T134,$V134)&lt;&gt;0),SUM($T134,$V134),"")),"")</f>
        <v/>
      </c>
      <c r="GR134" s="81" t="str">
        <f>IF($GO$3&lt;&gt;"コンテンツなし",IF(AND(申込書!$AH$4="GIGAスクールパック",SUM($Q134,$S134)&lt;&gt;0),SUM($Q134,$S134),IF(AND(申込書!$AH$4="SKY安心GIGAタブレット",SUM($U134,$W134)&lt;&gt;0),SUM($U134,$W134),"")),"")</f>
        <v/>
      </c>
      <c r="GS134" s="157"/>
      <c r="GT134" s="82"/>
      <c r="GU134" s="80" t="str">
        <f>IF(AND(申込書!$C$118&lt;&gt;"▼プルダウンより選択してください",申込書!$C$118&lt;&gt;"",申込書!$P$118&lt;&gt;"YYYY/MM/DD",$G134&lt;&gt;""),申込書!$P$118,"")</f>
        <v/>
      </c>
      <c r="GV134" s="81" t="str">
        <f>IF(AND(申込書!$C$118&lt;&gt;"▼プルダウンより選択してください",申込書!$C$118&lt;&gt;"",$G134&lt;&gt;""),申込書!$M$118,"")</f>
        <v/>
      </c>
      <c r="GW134" s="81" t="str">
        <f>IF($GU$3&lt;&gt;"コンテンツなし",IF(AND(申込書!$AH$4="GIGAスクールパック",SUM($P134,$R134)&lt;&gt;0),SUM($P134,$R134),IF(AND(申込書!$AH$4="SKY安心GIGAタブレット",SUM($T134,$V134)&lt;&gt;0),SUM($T134,$V134),"")),"")</f>
        <v/>
      </c>
      <c r="GX134" s="81" t="str">
        <f>IF($GU$3&lt;&gt;"コンテンツなし",IF(AND(申込書!$AH$4="GIGAスクールパック",SUM($Q134,$S134)&lt;&gt;0),SUM($Q134,$S134),IF(AND(申込書!$AH$4="SKY安心GIGAタブレット",SUM($U134,$W134)&lt;&gt;0),SUM($U134,$W134),"")),"")</f>
        <v/>
      </c>
      <c r="GY134" s="157"/>
      <c r="GZ134" s="82"/>
      <c r="HA134" s="80" t="str">
        <f>IF(AND(申込書!$C$119&lt;&gt;"▼プルダウンより選択してください",申込書!$C$119&lt;&gt;"",申込書!$P$119&lt;&gt;"YYYY/MM/DD",$G134&lt;&gt;""),申込書!$P$119,"")</f>
        <v/>
      </c>
      <c r="HB134" s="81" t="str">
        <f>IF(AND(申込書!$C$119&lt;&gt;"▼プルダウンより選択してください",申込書!$C$119&lt;&gt;"",$G134&lt;&gt;""),申込書!$M$119,"")</f>
        <v/>
      </c>
      <c r="HC134" s="81" t="str">
        <f>IF($HA$3&lt;&gt;"コンテンツなし",IF(AND(申込書!$AH$4="GIGAスクールパック",SUM($P134,$R134)&lt;&gt;0),SUM($P134,$R134),IF(AND(申込書!$AH$4="SKY安心GIGAタブレット",SUM($T134,$V134)&lt;&gt;0),SUM($T134,$V134),"")),"")</f>
        <v/>
      </c>
      <c r="HD134" s="81" t="str">
        <f>IF($HA$3&lt;&gt;"コンテンツなし",IF(AND(申込書!$AH$4="GIGAスクールパック",SUM($Q134,$S134)&lt;&gt;0),SUM($Q134,$S134),IF(AND(申込書!$AH$4="SKY安心GIGAタブレット",SUM($U134,$W134)&lt;&gt;0),SUM($U134,$W134),"")),"")</f>
        <v/>
      </c>
      <c r="HE134" s="157"/>
      <c r="HF134" s="82"/>
      <c r="HG134" s="83"/>
    </row>
    <row r="135" spans="2:215" ht="26.85" customHeight="1">
      <c r="B135" s="62">
        <f t="shared" ref="B135:B198" si="2">ROW()-5</f>
        <v>130</v>
      </c>
      <c r="C135" s="63"/>
      <c r="D135" s="64"/>
      <c r="E135" s="207"/>
      <c r="F135" s="65"/>
      <c r="G135" s="66"/>
      <c r="H135" s="67"/>
      <c r="I135" s="68"/>
      <c r="J135" s="69"/>
      <c r="K135" s="70"/>
      <c r="L135" s="71"/>
      <c r="M135" s="72"/>
      <c r="N135" s="73"/>
      <c r="O135" s="74"/>
      <c r="P135" s="179"/>
      <c r="Q135" s="180"/>
      <c r="R135" s="180"/>
      <c r="S135" s="181"/>
      <c r="T135" s="179"/>
      <c r="U135" s="180"/>
      <c r="V135" s="182"/>
      <c r="W135" s="181"/>
      <c r="X135" s="75"/>
      <c r="Y135" s="76"/>
      <c r="Z135" s="77"/>
      <c r="AA135" s="78"/>
      <c r="AB135" s="79"/>
      <c r="AC135" s="79"/>
      <c r="AD135" s="79"/>
      <c r="AE135" s="77"/>
      <c r="AF135" s="139"/>
      <c r="AG135" s="139"/>
      <c r="AH135" s="139"/>
      <c r="AI135" s="80" t="str">
        <f>IF(AND(申込書!$C$90&lt;&gt;"▼プルダウンより選択してください",申込書!$C$90&lt;&gt;"",申込書!$P$90&lt;&gt;"YYYY/MM/DD",$G135&lt;&gt;""),申込書!$P$90,"")</f>
        <v/>
      </c>
      <c r="AJ135" s="81" t="str">
        <f>IF(AND(申込書!$C$90&lt;&gt;"▼プルダウンより選択してください",申込書!$C$90&lt;&gt;"",$G135&lt;&gt;""),申込書!$M$90,"")</f>
        <v/>
      </c>
      <c r="AK135" s="81" t="str">
        <f>IF($AI$3&lt;&gt;"コンテンツなし",IF(AND(申込書!$AH$4="GIGAスクールパック",SUM($P135,$R135)&lt;&gt;0),SUM($P135,$R135),IF(AND(申込書!$AH$4="SKY安心GIGAタブレット",SUM($T135,$V135)&lt;&gt;0),SUM($T135,$V135),"")),"")</f>
        <v/>
      </c>
      <c r="AL135" s="81" t="str">
        <f>IF($AI$3&lt;&gt;"コンテンツなし",IF(AND(申込書!$AH$4="GIGAスクールパック",SUM($Q135,$S135)&lt;&gt;0),SUM($Q135,$S135),IF(AND(申込書!$AH$4="SKY安心GIGAタブレット",SUM($U135,$W135)&lt;&gt;0),SUM($U135,$W135),"")),"")</f>
        <v/>
      </c>
      <c r="AM135" s="157"/>
      <c r="AN135" s="82"/>
      <c r="AO135" s="80" t="str">
        <f>IF(AND(申込書!$C$91&lt;&gt;"▼プルダウンより選択してください",申込書!$C$91&lt;&gt;"",申込書!$P$91&lt;&gt;"YYYY/MM/DD",$G135&lt;&gt;""),申込書!$P$91,"")</f>
        <v/>
      </c>
      <c r="AP135" s="81" t="str">
        <f>IF(AND(申込書!$C$91&lt;&gt;"▼プルダウンより選択してください",申込書!$C$91&lt;&gt;"",$G135&lt;&gt;""),申込書!$M$91,"")</f>
        <v/>
      </c>
      <c r="AQ135" s="81" t="str">
        <f>IF($AO$3&lt;&gt;"コンテンツなし",IF(AND(申込書!$AH$4="GIGAスクールパック",SUM($P135,$R135)&lt;&gt;0),SUM($P135,$R135),IF(AND(申込書!$AH$4="SKY安心GIGAタブレット",SUM($T135,$V135)&lt;&gt;0),SUM($T135,$V135),"")),"")</f>
        <v/>
      </c>
      <c r="AR135" s="81" t="str">
        <f>IF($AO$3&lt;&gt;"コンテンツなし",IF(AND(申込書!$AH$4="GIGAスクールパック",SUM($Q135,$S135)&lt;&gt;0),SUM($Q135,$S135),IF(AND(申込書!$AH$4="SKY安心GIGAタブレット",SUM($U135,$W135)&lt;&gt;0),SUM($U135,$W135),"")),"")</f>
        <v/>
      </c>
      <c r="AS135" s="157"/>
      <c r="AT135" s="82"/>
      <c r="AU135" s="80" t="str">
        <f>IF(AND(申込書!$C$92&lt;&gt;"▼プルダウンより選択してください",申込書!$C$92&lt;&gt;"",申込書!$P$92&lt;&gt;"YYYY/MM/DD",$G135&lt;&gt;""),申込書!$P$92,"")</f>
        <v/>
      </c>
      <c r="AV135" s="81" t="str">
        <f>IF(AND(申込書!$C$92&lt;&gt;"▼プルダウンより選択してください",申込書!$C$92&lt;&gt;"",$G135&lt;&gt;""),申込書!$M$92,"")</f>
        <v/>
      </c>
      <c r="AW135" s="81" t="str">
        <f>IF($AU$3&lt;&gt;"コンテンツなし",IF(AND(申込書!$AH$4="GIGAスクールパック",SUM($P135,$R135)&lt;&gt;0),SUM($P135,$R135),IF(AND(申込書!$AH$4="SKY安心GIGAタブレット",SUM($T135,$V135)&lt;&gt;0),SUM($T135,$V135),"")),"")</f>
        <v/>
      </c>
      <c r="AX135" s="81" t="str">
        <f>IF($AU$3&lt;&gt;"コンテンツなし",IF(AND(申込書!$AH$4="GIGAスクールパック",SUM($Q135,$S135)&lt;&gt;0),SUM($Q135,$S135),IF(AND(申込書!$AH$4="SKY安心GIGAタブレット",SUM($U135,$W135)&lt;&gt;0),SUM($U135,$W135),"")),"")</f>
        <v/>
      </c>
      <c r="AY135" s="157"/>
      <c r="AZ135" s="82"/>
      <c r="BA135" s="80" t="str">
        <f>IF(AND(申込書!$C$93&lt;&gt;"▼プルダウンより選択してください",申込書!$C$93&lt;&gt;"",申込書!$P$93&lt;&gt;"YYYY/MM/DD",$G135&lt;&gt;""),申込書!$P$93,"")</f>
        <v/>
      </c>
      <c r="BB135" s="81" t="str">
        <f>IF(AND(申込書!$C$93&lt;&gt;"▼プルダウンより選択してください",申込書!$C$93&lt;&gt;"",申込書!$M$93&gt;=1,$G135&lt;&gt;""),申込書!$M$93,"")</f>
        <v/>
      </c>
      <c r="BC135" s="81" t="str">
        <f>IF($BA$3&lt;&gt;"コンテンツなし",IF(AND(申込書!$AH$4="GIGAスクールパック",SUM($P135,$R135)&lt;&gt;0),SUM($P135,$R135),IF(AND(申込書!$AH$4="SKY安心GIGAタブレット",SUM($T135,$V135)&lt;&gt;0),SUM($T135,$V135),"")),"")</f>
        <v/>
      </c>
      <c r="BD135" s="81" t="str">
        <f>IF($BA$3&lt;&gt;"コンテンツなし",IF(AND(申込書!$AH$4="GIGAスクールパック",SUM($Q135,$S135)&lt;&gt;0),SUM($Q135,$S135),IF(AND(申込書!$AH$4="SKY安心GIGAタブレット",SUM($U135,$W135)&lt;&gt;0),SUM($U135,$W135),"")),"")</f>
        <v/>
      </c>
      <c r="BE135" s="157"/>
      <c r="BF135" s="82"/>
      <c r="BG135" s="80" t="str">
        <f>IF(AND(申込書!$C$94&lt;&gt;"▼プルダウンより選択してください",申込書!$C$94&lt;&gt;"",申込書!$P$94&lt;&gt;"YYYY/MM/DD",$G135&lt;&gt;""),申込書!$P$94,"")</f>
        <v/>
      </c>
      <c r="BH135" s="81" t="str">
        <f>IF(AND(申込書!$C$94&lt;&gt;"▼プルダウンより選択してください",申込書!$C$94&lt;&gt;"",$G135&lt;&gt;""),申込書!$M$94,"")</f>
        <v/>
      </c>
      <c r="BI135" s="81" t="str">
        <f>IF($BG$3&lt;&gt;"コンテンツなし",IF(AND(申込書!$AH$4="GIGAスクールパック",SUM($P135,$R135)&lt;&gt;0),SUM($P135,$R135),IF(AND(申込書!$AH$4="SKY安心GIGAタブレット",SUM($T135,$V135)&lt;&gt;0),SUM($T135,$V135),"")),"")</f>
        <v/>
      </c>
      <c r="BJ135" s="81" t="str">
        <f>IF($BG$3&lt;&gt;"コンテンツなし",IF(AND(申込書!$AH$4="GIGAスクールパック",SUM($Q135,$S135)&lt;&gt;0),SUM($Q135,$S135),IF(AND(申込書!$AH$4="SKY安心GIGAタブレット",SUM($U135,$W135)&lt;&gt;0),SUM($U135,$W135),"")),"")</f>
        <v/>
      </c>
      <c r="BK135" s="157"/>
      <c r="BL135" s="82"/>
      <c r="BM135" s="80" t="str">
        <f>IF(AND(申込書!$C$95&lt;&gt;"▼プルダウンより選択してください",申込書!$C$95&lt;&gt;"",申込書!$P$95&lt;&gt;"YYYY/MM/DD",$G135&lt;&gt;""),申込書!$P$95,"")</f>
        <v/>
      </c>
      <c r="BN135" s="81" t="str">
        <f>IF(AND(申込書!$C$95&lt;&gt;"▼プルダウンより選択してください",申込書!$C$95&lt;&gt;"",$G135&lt;&gt;""),申込書!$M$95,"")</f>
        <v/>
      </c>
      <c r="BO135" s="81" t="str">
        <f>IF($BM$3&lt;&gt;"コンテンツなし",IF(AND(申込書!$AH$4="GIGAスクールパック",SUM($P135,$R135)&lt;&gt;0),SUM($P135,$R135),IF(AND(申込書!$AH$4="SKY安心GIGAタブレット",SUM($T135,$V135)&lt;&gt;0),SUM($T135,$V135),"")),"")</f>
        <v/>
      </c>
      <c r="BP135" s="81" t="str">
        <f>IF($BM$3&lt;&gt;"コンテンツなし",IF(AND(申込書!$AH$4="GIGAスクールパック",SUM($Q135,$S135)&lt;&gt;0),SUM($Q135,$S135),IF(AND(申込書!$AH$4="SKY安心GIGAタブレット",SUM($U135,$W135)&lt;&gt;0),SUM($U135,$W135),"")),"")</f>
        <v/>
      </c>
      <c r="BQ135" s="157"/>
      <c r="BR135" s="82"/>
      <c r="BS135" s="80" t="str">
        <f>IF(AND(申込書!$C$96&lt;&gt;"▼プルダウンより選択してください",申込書!$C$96&lt;&gt;"",申込書!$P$96&lt;&gt;"YYYY/MM/DD",$G135&lt;&gt;""),申込書!$P$96,"")</f>
        <v/>
      </c>
      <c r="BT135" s="81" t="str">
        <f>IF(AND(申込書!$C$96&lt;&gt;"▼プルダウンより選択してください",申込書!$C$96&lt;&gt;"",$G135&lt;&gt;""),申込書!$M$96,"")</f>
        <v/>
      </c>
      <c r="BU135" s="81" t="str">
        <f>IF($BS$3&lt;&gt;"コンテンツなし",IF(AND(申込書!$AH$4="GIGAスクールパック",SUM($P135,$R135)&lt;&gt;0),SUM($P135,$R135),IF(AND(申込書!$AH$4="SKY安心GIGAタブレット",SUM($T135,$V135)&lt;&gt;0),SUM($T135,$V135),"")),"")</f>
        <v/>
      </c>
      <c r="BV135" s="81" t="str">
        <f>IF($BS$3&lt;&gt;"コンテンツなし",IF(AND(申込書!$AH$4="GIGAスクールパック",SUM($Q135,$S135)&lt;&gt;0),SUM($Q135,$S135),IF(AND(申込書!$AH$4="SKY安心GIGAタブレット",SUM($U135,$W135)&lt;&gt;0),SUM($U135,$W135),"")),"")</f>
        <v/>
      </c>
      <c r="BW135" s="157"/>
      <c r="BX135" s="82"/>
      <c r="BY135" s="80" t="str">
        <f>IF(AND(申込書!$C$97&lt;&gt;"▼プルダウンより選択してください",申込書!$C$97&lt;&gt;"",申込書!$P$97&lt;&gt;"YYYY/MM/DD",$G135&lt;&gt;""),申込書!$P$97,"")</f>
        <v/>
      </c>
      <c r="BZ135" s="81" t="str">
        <f>IF(AND(申込書!$C$97&lt;&gt;"▼プルダウンより選択してください",申込書!$C$97&lt;&gt;"",$G135&lt;&gt;""),申込書!$M$97,"")</f>
        <v/>
      </c>
      <c r="CA135" s="81" t="str">
        <f>IF($BY$3&lt;&gt;"コンテンツなし",IF(AND(申込書!$AH$4="GIGAスクールパック",SUM($P135,$R135)&lt;&gt;0),SUM($P135,$R135),IF(AND(申込書!$AH$4="SKY安心GIGAタブレット",SUM($T135,$V135)&lt;&gt;0),SUM($T135,$V135),"")),"")</f>
        <v/>
      </c>
      <c r="CB135" s="81" t="str">
        <f>IF($BY$3&lt;&gt;"コンテンツなし",IF(AND(申込書!$AH$4="GIGAスクールパック",SUM($Q135,$S135)&lt;&gt;0),SUM($Q135,$S135),IF(AND(申込書!$AH$4="SKY安心GIGAタブレット",SUM($U135,$W135)&lt;&gt;0),SUM($U135,$W135),"")),"")</f>
        <v/>
      </c>
      <c r="CC135" s="157"/>
      <c r="CD135" s="82"/>
      <c r="CE135" s="80" t="str">
        <f>IF(AND(申込書!$C$98&lt;&gt;"▼プルダウンより選択してください",申込書!$C$98&lt;&gt;"",申込書!$P$98&lt;&gt;"YYYY/MM/DD",$G135&lt;&gt;""),申込書!$P$98,"")</f>
        <v/>
      </c>
      <c r="CF135" s="81" t="str">
        <f>IF(AND(申込書!$C$98&lt;&gt;"▼プルダウンより選択してください",申込書!$C$98&lt;&gt;"",$G135&lt;&gt;""),申込書!$M$98,"")</f>
        <v/>
      </c>
      <c r="CG135" s="81" t="str">
        <f>IF($CE$3&lt;&gt;"コンテンツなし",IF(AND(申込書!$AH$4="GIGAスクールパック",SUM($P135,$R135)&lt;&gt;0),SUM($P135,$R135),IF(AND(申込書!$AH$4="SKY安心GIGAタブレット",SUM($T135,$V135)&lt;&gt;0),SUM($T135,$V135),"")),"")</f>
        <v/>
      </c>
      <c r="CH135" s="81" t="str">
        <f>IF($CE$3&lt;&gt;"コンテンツなし",IF(AND(申込書!$AH$4="GIGAスクールパック",SUM($Q135,$S135)&lt;&gt;0),SUM($Q135,$S135),IF(AND(申込書!$AH$4="SKY安心GIGAタブレット",SUM($U135,$W135)&lt;&gt;0),SUM($U135,$W135),"")),"")</f>
        <v/>
      </c>
      <c r="CI135" s="157"/>
      <c r="CJ135" s="82"/>
      <c r="CK135" s="80" t="str">
        <f>IF(AND(申込書!$C$99&lt;&gt;"▼プルダウンより選択してください",申込書!$C$99&lt;&gt;"",申込書!$P$99&lt;&gt;"YYYY/MM/DD",$G135&lt;&gt;""),申込書!$P$99,"")</f>
        <v/>
      </c>
      <c r="CL135" s="81" t="str">
        <f>IF(AND(申込書!$C$99&lt;&gt;"▼プルダウンより選択してください",申込書!$C$99&lt;&gt;"",$G135&lt;&gt;""),申込書!$M$99,"")</f>
        <v/>
      </c>
      <c r="CM135" s="81" t="str">
        <f>IF($CK$3&lt;&gt;"コンテンツなし",IF(AND(申込書!$AH$4="GIGAスクールパック",SUM($P135,$R135)&lt;&gt;0),SUM($P135,$R135),IF(AND(申込書!$AH$4="SKY安心GIGAタブレット",SUM($T135,$V135)&lt;&gt;0),SUM($T135,$V135),"")),"")</f>
        <v/>
      </c>
      <c r="CN135" s="81" t="str">
        <f>IF($CK$3&lt;&gt;"コンテンツなし",IF(AND(申込書!$AH$4="GIGAスクールパック",SUM($Q135,$S135)&lt;&gt;0),SUM($Q135,$S135),IF(AND(申込書!$AH$4="SKY安心GIGAタブレット",SUM($U135,$W135)&lt;&gt;0),SUM($U135,$W135),"")),"")</f>
        <v/>
      </c>
      <c r="CO135" s="157"/>
      <c r="CP135" s="82"/>
      <c r="CQ135" s="80" t="str">
        <f>IF(AND(申込書!$C$100&lt;&gt;"▼プルダウンより選択してください",申込書!$C$100&lt;&gt;"",申込書!$P$100&lt;&gt;"YYYY/MM/DD",$G135&lt;&gt;""),申込書!$P$100,"")</f>
        <v/>
      </c>
      <c r="CR135" s="81" t="str">
        <f>IF(AND(申込書!$C$100&lt;&gt;"▼プルダウンより選択してください",申込書!$C$100&lt;&gt;"",$G135&lt;&gt;""),申込書!$M$100,"")</f>
        <v/>
      </c>
      <c r="CS135" s="81" t="str">
        <f>IF($CQ$3&lt;&gt;"コンテンツなし",IF(AND(申込書!$AH$4="GIGAスクールパック",SUM($P135,$R135)&lt;&gt;0),SUM($P135,$R135),IF(AND(申込書!$AH$4="SKY安心GIGAタブレット",SUM($T135,$V135)&lt;&gt;0),SUM($T135,$V135),"")),"")</f>
        <v/>
      </c>
      <c r="CT135" s="81" t="str">
        <f>IF($CQ$3&lt;&gt;"コンテンツなし",IF(AND(申込書!$AH$4="GIGAスクールパック",SUM($Q135,$S135)&lt;&gt;0),SUM($Q135,$S135),IF(AND(申込書!$AH$4="SKY安心GIGAタブレット",SUM($U135,$W135)&lt;&gt;0),SUM($U135,$W135),"")),"")</f>
        <v/>
      </c>
      <c r="CU135" s="81"/>
      <c r="CV135" s="82"/>
      <c r="CW135" s="80" t="str">
        <f>IF(AND(申込書!$C$101&lt;&gt;"▼プルダウンより選択してください",申込書!$C$101&lt;&gt;"",申込書!$P$101&lt;&gt;"YYYY/MM/DD",$G135&lt;&gt;""),申込書!$P$101,"")</f>
        <v/>
      </c>
      <c r="CX135" s="81" t="str">
        <f>IF(AND(申込書!$C$101&lt;&gt;"▼プルダウンより選択してください",申込書!$C$101&lt;&gt;"",$G135&lt;&gt;""),申込書!$M$101,"")</f>
        <v/>
      </c>
      <c r="CY135" s="81" t="str">
        <f>IF($CW$3&lt;&gt;"コンテンツなし",IF(AND(申込書!$AH$4="GIGAスクールパック",SUM($P135,$R135)&lt;&gt;0),SUM($P135,$R135),IF(AND(申込書!$AH$4="SKY安心GIGAタブレット",SUM($T135,$V135)&lt;&gt;0),SUM($T135,$V135),"")),"")</f>
        <v/>
      </c>
      <c r="CZ135" s="81" t="str">
        <f>IF($CW$3&lt;&gt;"コンテンツなし",IF(AND(申込書!$AH$4="GIGAスクールパック",SUM($Q135,$S135)&lt;&gt;0),SUM($Q135,$S135),IF(AND(申込書!$AH$4="SKY安心GIGAタブレット",SUM($U135,$W135)&lt;&gt;0),SUM($U135,$W135),"")),"")</f>
        <v/>
      </c>
      <c r="DA135" s="81"/>
      <c r="DB135" s="82"/>
      <c r="DC135" s="80" t="str">
        <f>IF(AND(申込書!$C$102&lt;&gt;"▼プルダウンより選択してください",申込書!$C$102&lt;&gt;"",申込書!$P$102&lt;&gt;"YYYY/MM/DD",$G135&lt;&gt;""),申込書!$P$102,"")</f>
        <v/>
      </c>
      <c r="DD135" s="81" t="str">
        <f>IF(AND(申込書!$C$102&lt;&gt;"▼プルダウンより選択してください",申込書!$C$102&lt;&gt;"",$G135&lt;&gt;""),申込書!$M$102,"")</f>
        <v/>
      </c>
      <c r="DE135" s="81" t="str">
        <f>IF($DC$3&lt;&gt;"コンテンツなし",IF(AND(申込書!$AH$4="GIGAスクールパック",SUM($P135,$R135)&lt;&gt;0),SUM($P135,$R135),IF(AND(申込書!$AH$4="SKY安心GIGAタブレット",SUM($T135,$V135)&lt;&gt;0),SUM($T135,$V135),"")),"")</f>
        <v/>
      </c>
      <c r="DF135" s="81" t="str">
        <f>IF($DC$3&lt;&gt;"コンテンツなし",IF(AND(申込書!$AH$4="GIGAスクールパック",SUM($Q135,$S135)&lt;&gt;0),SUM($Q135,$S135),IF(AND(申込書!$AH$4="SKY安心GIGAタブレット",SUM($U135,$W135)&lt;&gt;0),SUM($U135,$W135),"")),"")</f>
        <v/>
      </c>
      <c r="DG135" s="81"/>
      <c r="DH135" s="82"/>
      <c r="DI135" s="80" t="str">
        <f>IF(AND(申込書!$C$103&lt;&gt;"▼プルダウンより選択してください",申込書!$C$103&lt;&gt;"",申込書!$P$103&lt;&gt;"YYYY/MM/DD",$G135&lt;&gt;""),申込書!$P$103,"")</f>
        <v/>
      </c>
      <c r="DJ135" s="81" t="str">
        <f>IF(AND(申込書!$C$103&lt;&gt;"▼プルダウンより選択してください",申込書!$C$103&lt;&gt;"",$G135&lt;&gt;""),申込書!$M$103,"")</f>
        <v/>
      </c>
      <c r="DK135" s="81" t="str">
        <f>IF($DI$3&lt;&gt;"コンテンツなし",IF(AND(申込書!$AH$4="GIGAスクールパック",SUM($P135,$R135)&lt;&gt;0),SUM($P135,$R135),IF(AND(申込書!$AH$4="SKY安心GIGAタブレット",SUM($T135,$V135)&lt;&gt;0),SUM($T135,$V135),"")),"")</f>
        <v/>
      </c>
      <c r="DL135" s="81" t="str">
        <f>IF($DI$3&lt;&gt;"コンテンツなし",IF(AND(申込書!$AH$4="GIGAスクールパック",SUM($Q135,$S135)&lt;&gt;0),SUM($Q135,$S135),IF(AND(申込書!$AH$4="SKY安心GIGAタブレット",SUM($U135,$W135)&lt;&gt;0),SUM($U135,$W135),"")),"")</f>
        <v/>
      </c>
      <c r="DM135" s="81"/>
      <c r="DN135" s="82"/>
      <c r="DO135" s="80" t="str">
        <f>IF(AND(申込書!$C$104&lt;&gt;"▼プルダウンより選択してください",申込書!$C$104&lt;&gt;"",申込書!$P$104&lt;&gt;"YYYY/MM/DD",$G135&lt;&gt;""),申込書!$P$104,"")</f>
        <v/>
      </c>
      <c r="DP135" s="81" t="str">
        <f>IF(AND(申込書!$C$104&lt;&gt;"▼プルダウンより選択してください",申込書!$C$104&lt;&gt;"",$G135&lt;&gt;""),申込書!$M$104,"")</f>
        <v/>
      </c>
      <c r="DQ135" s="81" t="str">
        <f>IF($DO$3&lt;&gt;"コンテンツなし",IF(AND(申込書!$AH$4="GIGAスクールパック",SUM($P135,$R135)&lt;&gt;0),SUM($P135,$R135),IF(AND(申込書!$AH$4="SKY安心GIGAタブレット",SUM($T135,$V135)&lt;&gt;0),SUM($T135,$V135),"")),"")</f>
        <v/>
      </c>
      <c r="DR135" s="81" t="str">
        <f>IF($DO$3&lt;&gt;"コンテンツなし",IF(AND(申込書!$AH$4="GIGAスクールパック",SUM($Q135,$S135)&lt;&gt;0),SUM($Q135,$S135),IF(AND(申込書!$AH$4="SKY安心GIGAタブレット",SUM($U135,$W135)&lt;&gt;0),SUM($U135,$W135),"")),"")</f>
        <v/>
      </c>
      <c r="DS135" s="81"/>
      <c r="DT135" s="82"/>
      <c r="DU135" s="80" t="str">
        <f>IF(AND(申込書!$C$105&lt;&gt;"▼プルダウンより選択してください",申込書!$C$105&lt;&gt;"",申込書!$P$105&lt;&gt;"YYYY/MM/DD",$G135&lt;&gt;""),申込書!$P$105,"")</f>
        <v/>
      </c>
      <c r="DV135" s="81" t="str">
        <f>IF(AND(申込書!$C$105&lt;&gt;"▼プルダウンより選択してください",申込書!$C$105&lt;&gt;"",$G135&lt;&gt;""),申込書!$M$105,"")</f>
        <v/>
      </c>
      <c r="DW135" s="81" t="str">
        <f>IF($DU$3&lt;&gt;"コンテンツなし",IF(AND(申込書!$AH$4="GIGAスクールパック",SUM($P135,$R135)&lt;&gt;0),SUM($P135,$R135),IF(AND(申込書!$AH$4="SKY安心GIGAタブレット",SUM($T135,$V135)&lt;&gt;0),SUM($T135,$V135),"")),"")</f>
        <v/>
      </c>
      <c r="DX135" s="81" t="str">
        <f>IF($DU$3&lt;&gt;"コンテンツなし",IF(AND(申込書!$AH$4="GIGAスクールパック",SUM($Q135,$S135)&lt;&gt;0),SUM($Q135,$S135),IF(AND(申込書!$AH$4="SKY安心GIGAタブレット",SUM($U135,$W135)&lt;&gt;0),SUM($U135,$W135),"")),"")</f>
        <v/>
      </c>
      <c r="DY135" s="157"/>
      <c r="DZ135" s="82"/>
      <c r="EA135" s="80" t="str">
        <f>IF(AND(申込書!$C$106&lt;&gt;"▼プルダウンより選択してください",申込書!$C$106&lt;&gt;"",申込書!$P$106&lt;&gt;"YYYY/MM/DD",$G135&lt;&gt;""),申込書!$P$106,"")</f>
        <v/>
      </c>
      <c r="EB135" s="81" t="str">
        <f>IF(AND(申込書!$C$106&lt;&gt;"▼プルダウンより選択してください",申込書!$C$106&lt;&gt;"",$G135&lt;&gt;""),申込書!$M$106,"")</f>
        <v/>
      </c>
      <c r="EC135" s="81" t="str">
        <f>IF($EA$3&lt;&gt;"コンテンツなし",IF(AND(申込書!$AH$4="GIGAスクールパック",SUM($P135,$R135)&lt;&gt;0),SUM($P135,$R135),IF(AND(申込書!$AH$4="SKY安心GIGAタブレット",SUM($T135,$V135)&lt;&gt;0),SUM($T135,$V135),"")),"")</f>
        <v/>
      </c>
      <c r="ED135" s="81" t="str">
        <f>IF($EA$3&lt;&gt;"コンテンツなし",IF(AND(申込書!$AH$4="GIGAスクールパック",SUM($Q135,$S135)&lt;&gt;0),SUM($Q135,$S135),IF(AND(申込書!$AH$4="SKY安心GIGAタブレット",SUM($U135,$W135)&lt;&gt;0),SUM($U135,$W135),"")),"")</f>
        <v/>
      </c>
      <c r="EE135" s="157"/>
      <c r="EF135" s="82"/>
      <c r="EG135" s="80" t="str">
        <f>IF(AND(申込書!$C$107&lt;&gt;"▼プルダウンより選択してください",申込書!$C$107&lt;&gt;"",申込書!$P$107&lt;&gt;"YYYY/MM/DD",$G135&lt;&gt;""),申込書!$P$107,"")</f>
        <v/>
      </c>
      <c r="EH135" s="81" t="str">
        <f>IF(AND(申込書!$C$107&lt;&gt;"▼プルダウンより選択してください",申込書!$C$107&lt;&gt;"",$G135&lt;&gt;""),申込書!$M$107,"")</f>
        <v/>
      </c>
      <c r="EI135" s="81" t="str">
        <f>IF($EG$3&lt;&gt;"コンテンツなし",IF(AND(申込書!$AH$4="GIGAスクールパック",SUM($P135,$R135)&lt;&gt;0),SUM($P135,$R135),IF(AND(申込書!$AH$4="SKY安心GIGAタブレット",SUM($T135,$V135)&lt;&gt;0),SUM($T135,$V135),"")),"")</f>
        <v/>
      </c>
      <c r="EJ135" s="81" t="str">
        <f>IF($EG$3&lt;&gt;"コンテンツなし",IF(AND(申込書!$AH$4="GIGAスクールパック",SUM($Q135,$S135)&lt;&gt;0),SUM($Q135,$S135),IF(AND(申込書!$AH$4="SKY安心GIGAタブレット",SUM($U135,$W135)&lt;&gt;0),SUM($U135,$W135),"")),"")</f>
        <v/>
      </c>
      <c r="EK135" s="157"/>
      <c r="EL135" s="82"/>
      <c r="EM135" s="80" t="str">
        <f>IF(AND(申込書!$C$108&lt;&gt;"▼プルダウンより選択してください",申込書!$C$108&lt;&gt;"",申込書!$P$108&lt;&gt;"YYYY/MM/DD",$G135&lt;&gt;""),申込書!$P$108,"")</f>
        <v/>
      </c>
      <c r="EN135" s="81" t="str">
        <f>IF(AND(申込書!$C$108&lt;&gt;"▼プルダウンより選択してください",申込書!$C$108&lt;&gt;"",$G135&lt;&gt;""),申込書!$M$108,"")</f>
        <v/>
      </c>
      <c r="EO135" s="81" t="str">
        <f>IF($EM$3&lt;&gt;"コンテンツなし",IF(AND(申込書!$AH$4="GIGAスクールパック",SUM($P135,$R135)&lt;&gt;0),SUM($P135,$R135),IF(AND(申込書!$AH$4="SKY安心GIGAタブレット",SUM($T135,$V135)&lt;&gt;0),SUM($T135,$V135),"")),"")</f>
        <v/>
      </c>
      <c r="EP135" s="81" t="str">
        <f>IF($EM$3&lt;&gt;"コンテンツなし",IF(AND(申込書!$AH$4="GIGAスクールパック",SUM($Q135,$S135)&lt;&gt;0),SUM($Q135,$S135),IF(AND(申込書!$AH$4="SKY安心GIGAタブレット",SUM($U135,$W135)&lt;&gt;0),SUM($U135,$W135),"")),"")</f>
        <v/>
      </c>
      <c r="EQ135" s="157"/>
      <c r="ER135" s="82"/>
      <c r="ES135" s="80" t="str">
        <f>IF(AND(申込書!$C$109&lt;&gt;"▼プルダウンより選択してください",申込書!$C$109&lt;&gt;"",申込書!$P$109&lt;&gt;"YYYY/MM/DD",$G135&lt;&gt;""),申込書!$P$109,"")</f>
        <v/>
      </c>
      <c r="ET135" s="81" t="str">
        <f>IF(AND(申込書!$C$109&lt;&gt;"▼プルダウンより選択してください",申込書!$C$109&lt;&gt;"",$G135&lt;&gt;""),申込書!$M$109,"")</f>
        <v/>
      </c>
      <c r="EU135" s="81" t="str">
        <f>IF($ES$3&lt;&gt;"コンテンツなし",IF(AND(申込書!$AH$4="GIGAスクールパック",SUM($P135,$R135)&lt;&gt;0),SUM($P135,$R135),IF(AND(申込書!$AH$4="SKY安心GIGAタブレット",SUM($T135,$V135)&lt;&gt;0),SUM($T135,$V135),"")),"")</f>
        <v/>
      </c>
      <c r="EV135" s="81" t="str">
        <f>IF($ES$3&lt;&gt;"コンテンツなし",IF(AND(申込書!$AH$4="GIGAスクールパック",SUM($Q135,$S135)&lt;&gt;0),SUM($Q135,$S135),IF(AND(申込書!$AH$4="SKY安心GIGAタブレット",SUM($U135,$W135)&lt;&gt;0),SUM($U135,$W135),"")),"")</f>
        <v/>
      </c>
      <c r="EW135" s="157"/>
      <c r="EX135" s="82"/>
      <c r="EY135" s="80" t="str">
        <f>IF(AND(申込書!$C$110&lt;&gt;"▼プルダウンより選択してください",申込書!$C$110&lt;&gt;"",申込書!$P$110&lt;&gt;"YYYY/MM/DD",$G135&lt;&gt;""),申込書!$P$110,"")</f>
        <v/>
      </c>
      <c r="EZ135" s="81" t="str">
        <f>IF(AND(申込書!$C$110&lt;&gt;"▼プルダウンより選択してください",申込書!$C$110&lt;&gt;"",$G135&lt;&gt;""),申込書!$M$110,"")</f>
        <v/>
      </c>
      <c r="FA135" s="81" t="str">
        <f>IF($EY$3&lt;&gt;"コンテンツなし",IF(AND(申込書!$AH$4="GIGAスクールパック",SUM($P135,$R135)&lt;&gt;0),SUM($P135,$R135),IF(AND(申込書!$AH$4="SKY安心GIGAタブレット",SUM($T135,$V135)&lt;&gt;0),SUM($T135,$V135),"")),"")</f>
        <v/>
      </c>
      <c r="FB135" s="81" t="str">
        <f>IF($EY$3&lt;&gt;"コンテンツなし",IF(AND(申込書!$AH$4="GIGAスクールパック",SUM($Q135,$S135)&lt;&gt;0),SUM($Q135,$S135),IF(AND(申込書!$AH$4="SKY安心GIGAタブレット",SUM($U135,$W135)&lt;&gt;0),SUM($U135,$W135),"")),"")</f>
        <v/>
      </c>
      <c r="FC135" s="157"/>
      <c r="FD135" s="82"/>
      <c r="FE135" s="80" t="str">
        <f>IF(AND(申込書!$C$111&lt;&gt;"▼プルダウンより選択してください",申込書!$C$111&lt;&gt;"",申込書!$P$111&lt;&gt;"YYYY/MM/DD",$G135&lt;&gt;""),申込書!$P$111,"")</f>
        <v/>
      </c>
      <c r="FF135" s="81" t="str">
        <f>IF(AND(申込書!$C$111&lt;&gt;"▼プルダウンより選択してください",申込書!$C$111&lt;&gt;"",$G135&lt;&gt;""),申込書!$M$111,"")</f>
        <v/>
      </c>
      <c r="FG135" s="81" t="str">
        <f>IF($FE$3&lt;&gt;"コンテンツなし",IF(AND(申込書!$AH$4="GIGAスクールパック",SUM($P135,$R135)&lt;&gt;0),SUM($P135,$R135),IF(AND(申込書!$AH$4="SKY安心GIGAタブレット",SUM($T135,$V135)&lt;&gt;0),SUM($T135,$V135),"")),"")</f>
        <v/>
      </c>
      <c r="FH135" s="81" t="str">
        <f>IF($FE$3&lt;&gt;"コンテンツなし",IF(AND(申込書!$AH$4="GIGAスクールパック",SUM($Q135,$S135)&lt;&gt;0),SUM($Q135,$S135),IF(AND(申込書!$AH$4="SKY安心GIGAタブレット",SUM($U135,$W135)&lt;&gt;0),SUM($U135,$W135),"")),"")</f>
        <v/>
      </c>
      <c r="FI135" s="157"/>
      <c r="FJ135" s="82"/>
      <c r="FK135" s="80" t="str">
        <f>IF(AND(申込書!$C$112&lt;&gt;"▼プルダウンより選択してください",申込書!$C$112&lt;&gt;"",申込書!$P$112&lt;&gt;"YYYY/MM/DD",$G135&lt;&gt;""),申込書!$P$112,"")</f>
        <v/>
      </c>
      <c r="FL135" s="81" t="str">
        <f>IF(AND(申込書!$C$112&lt;&gt;"▼プルダウンより選択してください",申込書!$C$112&lt;&gt;"",$G135&lt;&gt;""),申込書!$M$112,"")</f>
        <v/>
      </c>
      <c r="FM135" s="81" t="str">
        <f>IF($FK$3&lt;&gt;"コンテンツなし",IF(AND(申込書!$AH$4="GIGAスクールパック",SUM($P135,$R135)&lt;&gt;0),SUM($P135,$R135),IF(AND(申込書!$AH$4="SKY安心GIGAタブレット",SUM($T135,$V135)&lt;&gt;0),SUM($T135,$V135),"")),"")</f>
        <v/>
      </c>
      <c r="FN135" s="81" t="str">
        <f>IF($FK$3&lt;&gt;"コンテンツなし",IF(AND(申込書!$AH$4="GIGAスクールパック",SUM($Q135,$S135)&lt;&gt;0),SUM($Q135,$S135),IF(AND(申込書!$AH$4="SKY安心GIGAタブレット",SUM($U135,$W135)&lt;&gt;0),SUM($U135,$W135),"")),"")</f>
        <v/>
      </c>
      <c r="FO135" s="157"/>
      <c r="FP135" s="82"/>
      <c r="FQ135" s="80" t="str">
        <f>IF(AND(申込書!$C$113&lt;&gt;"▼プルダウンより選択してください",申込書!$C$113&lt;&gt;"",申込書!$P$113&lt;&gt;"YYYY/MM/DD",$G135&lt;&gt;""),申込書!$P$113,"")</f>
        <v/>
      </c>
      <c r="FR135" s="81" t="str">
        <f>IF(AND(申込書!$C$113&lt;&gt;"▼プルダウンより選択してください",申込書!$C$113&lt;&gt;"",$G135&lt;&gt;""),申込書!$M$113,"")</f>
        <v/>
      </c>
      <c r="FS135" s="81" t="str">
        <f>IF($FQ$3&lt;&gt;"コンテンツなし",IF(AND(申込書!$AH$4="GIGAスクールパック",SUM($P135,$R135)&lt;&gt;0),SUM($P135,$R135),IF(AND(申込書!$AH$4="SKY安心GIGAタブレット",SUM($T135,$V135)&lt;&gt;0),SUM($T135,$V135),"")),"")</f>
        <v/>
      </c>
      <c r="FT135" s="81" t="str">
        <f>IF($FQ$3&lt;&gt;"コンテンツなし",IF(AND(申込書!$AH$4="GIGAスクールパック",SUM($Q135,$S135)&lt;&gt;0),SUM($Q135,$S135),IF(AND(申込書!$AH$4="SKY安心GIGAタブレット",SUM($U135,$W135)&lt;&gt;0),SUM($U135,$W135),"")),"")</f>
        <v/>
      </c>
      <c r="FU135" s="157"/>
      <c r="FV135" s="82"/>
      <c r="FW135" s="80" t="str">
        <f>IF(AND(申込書!$C$114&lt;&gt;"▼プルダウンより選択してください",申込書!$C$114&lt;&gt;"",申込書!$P$114&lt;&gt;"YYYY/MM/DD",$G135&lt;&gt;""),申込書!$P$114,"")</f>
        <v/>
      </c>
      <c r="FX135" s="81" t="str">
        <f>IF(AND(申込書!$C$114&lt;&gt;"▼プルダウンより選択してください",申込書!$C$114&lt;&gt;"",$G135&lt;&gt;""),申込書!$M$114,"")</f>
        <v/>
      </c>
      <c r="FY135" s="81" t="str">
        <f>IF($FW$3&lt;&gt;"コンテンツなし",IF(AND(申込書!$AH$4="GIGAスクールパック",SUM($P135,$R135)&lt;&gt;0),SUM($P135,$R135),IF(AND(申込書!$AH$4="SKY安心GIGAタブレット",SUM($T135,$V135)&lt;&gt;0),SUM($T135,$V135),"")),"")</f>
        <v/>
      </c>
      <c r="FZ135" s="81" t="str">
        <f>IF($FW$3&lt;&gt;"コンテンツなし",IF(AND(申込書!$AH$4="GIGAスクールパック",SUM($Q135,$S135)&lt;&gt;0),SUM($Q135,$S135),IF(AND(申込書!$AH$4="SKY安心GIGAタブレット",SUM($U135,$W135)&lt;&gt;0),SUM($U135,$W135),"")),"")</f>
        <v/>
      </c>
      <c r="GA135" s="157"/>
      <c r="GB135" s="82"/>
      <c r="GC135" s="80" t="str">
        <f>IF(AND(申込書!$C$115&lt;&gt;"▼プルダウンより選択してください",申込書!$C$115&lt;&gt;"",申込書!$P$115&lt;&gt;"YYYY/MM/DD",$G135&lt;&gt;""),申込書!$P$115,"")</f>
        <v/>
      </c>
      <c r="GD135" s="81" t="str">
        <f>IF(AND(申込書!$C$115&lt;&gt;"▼プルダウンより選択してください",申込書!$C$115&lt;&gt;"",$G135&lt;&gt;""),申込書!$M$115,"")</f>
        <v/>
      </c>
      <c r="GE135" s="81" t="str">
        <f>IF($GC$3&lt;&gt;"コンテンツなし",IF(AND(申込書!$AH$4="GIGAスクールパック",SUM($P135,$R135)&lt;&gt;0),SUM($P135,$R135),IF(AND(申込書!$AH$4="SKY安心GIGAタブレット",SUM($T135,$V135)&lt;&gt;0),SUM($T135,$V135),"")),"")</f>
        <v/>
      </c>
      <c r="GF135" s="81" t="str">
        <f>IF($GC$3&lt;&gt;"コンテンツなし",IF(AND(申込書!$AH$4="GIGAスクールパック",SUM($Q135,$S135)&lt;&gt;0),SUM($Q135,$S135),IF(AND(申込書!$AH$4="SKY安心GIGAタブレット",SUM($U135,$W135)&lt;&gt;0),SUM($U135,$W135),"")),"")</f>
        <v/>
      </c>
      <c r="GG135" s="157"/>
      <c r="GH135" s="82"/>
      <c r="GI135" s="80" t="str">
        <f>IF(AND(申込書!$C$116&lt;&gt;"▼プルダウンより選択してください",申込書!$C$116&lt;&gt;"",申込書!$P$116&lt;&gt;"YYYY/MM/DD",$G135&lt;&gt;""),申込書!$P$116,"")</f>
        <v/>
      </c>
      <c r="GJ135" s="81" t="str">
        <f>IF(AND(申込書!$C$116&lt;&gt;"▼プルダウンより選択してください",申込書!$C$116&lt;&gt;"",$G135&lt;&gt;""),申込書!$M$116,"")</f>
        <v/>
      </c>
      <c r="GK135" s="81" t="str">
        <f>IF($GI$3&lt;&gt;"コンテンツなし",IF(AND(申込書!$AH$4="GIGAスクールパック",SUM($P135,$R135)&lt;&gt;0),SUM($P135,$R135),IF(AND(申込書!$AH$4="SKY安心GIGAタブレット",SUM($T135,$V135)&lt;&gt;0),SUM($T135,$V135),"")),"")</f>
        <v/>
      </c>
      <c r="GL135" s="81" t="str">
        <f>IF($GI$3&lt;&gt;"コンテンツなし",IF(AND(申込書!$AH$4="GIGAスクールパック",SUM($Q135,$S135)&lt;&gt;0),SUM($Q135,$S135),IF(AND(申込書!$AH$4="SKY安心GIGAタブレット",SUM($U135,$W135)&lt;&gt;0),SUM($U135,$W135),"")),"")</f>
        <v/>
      </c>
      <c r="GM135" s="157"/>
      <c r="GN135" s="82"/>
      <c r="GO135" s="80" t="str">
        <f>IF(AND(申込書!$C$117&lt;&gt;"▼プルダウンより選択してください",申込書!$C$117&lt;&gt;"",申込書!$P$117&lt;&gt;"YYYY/MM/DD",$G135&lt;&gt;""),申込書!$P$117,"")</f>
        <v/>
      </c>
      <c r="GP135" s="81" t="str">
        <f>IF(AND(申込書!$C$117&lt;&gt;"▼プルダウンより選択してください",申込書!$C$117&lt;&gt;"",$G135&lt;&gt;""),申込書!$M$117,"")</f>
        <v/>
      </c>
      <c r="GQ135" s="81" t="str">
        <f>IF($GO$3&lt;&gt;"コンテンツなし",IF(AND(申込書!$AH$4="GIGAスクールパック",SUM($P135,$R135)&lt;&gt;0),SUM($P135,$R135),IF(AND(申込書!$AH$4="SKY安心GIGAタブレット",SUM($T135,$V135)&lt;&gt;0),SUM($T135,$V135),"")),"")</f>
        <v/>
      </c>
      <c r="GR135" s="81" t="str">
        <f>IF($GO$3&lt;&gt;"コンテンツなし",IF(AND(申込書!$AH$4="GIGAスクールパック",SUM($Q135,$S135)&lt;&gt;0),SUM($Q135,$S135),IF(AND(申込書!$AH$4="SKY安心GIGAタブレット",SUM($U135,$W135)&lt;&gt;0),SUM($U135,$W135),"")),"")</f>
        <v/>
      </c>
      <c r="GS135" s="157"/>
      <c r="GT135" s="82"/>
      <c r="GU135" s="80" t="str">
        <f>IF(AND(申込書!$C$118&lt;&gt;"▼プルダウンより選択してください",申込書!$C$118&lt;&gt;"",申込書!$P$118&lt;&gt;"YYYY/MM/DD",$G135&lt;&gt;""),申込書!$P$118,"")</f>
        <v/>
      </c>
      <c r="GV135" s="81" t="str">
        <f>IF(AND(申込書!$C$118&lt;&gt;"▼プルダウンより選択してください",申込書!$C$118&lt;&gt;"",$G135&lt;&gt;""),申込書!$M$118,"")</f>
        <v/>
      </c>
      <c r="GW135" s="81" t="str">
        <f>IF($GU$3&lt;&gt;"コンテンツなし",IF(AND(申込書!$AH$4="GIGAスクールパック",SUM($P135,$R135)&lt;&gt;0),SUM($P135,$R135),IF(AND(申込書!$AH$4="SKY安心GIGAタブレット",SUM($T135,$V135)&lt;&gt;0),SUM($T135,$V135),"")),"")</f>
        <v/>
      </c>
      <c r="GX135" s="81" t="str">
        <f>IF($GU$3&lt;&gt;"コンテンツなし",IF(AND(申込書!$AH$4="GIGAスクールパック",SUM($Q135,$S135)&lt;&gt;0),SUM($Q135,$S135),IF(AND(申込書!$AH$4="SKY安心GIGAタブレット",SUM($U135,$W135)&lt;&gt;0),SUM($U135,$W135),"")),"")</f>
        <v/>
      </c>
      <c r="GY135" s="157"/>
      <c r="GZ135" s="82"/>
      <c r="HA135" s="80" t="str">
        <f>IF(AND(申込書!$C$119&lt;&gt;"▼プルダウンより選択してください",申込書!$C$119&lt;&gt;"",申込書!$P$119&lt;&gt;"YYYY/MM/DD",$G135&lt;&gt;""),申込書!$P$119,"")</f>
        <v/>
      </c>
      <c r="HB135" s="81" t="str">
        <f>IF(AND(申込書!$C$119&lt;&gt;"▼プルダウンより選択してください",申込書!$C$119&lt;&gt;"",$G135&lt;&gt;""),申込書!$M$119,"")</f>
        <v/>
      </c>
      <c r="HC135" s="81" t="str">
        <f>IF($HA$3&lt;&gt;"コンテンツなし",IF(AND(申込書!$AH$4="GIGAスクールパック",SUM($P135,$R135)&lt;&gt;0),SUM($P135,$R135),IF(AND(申込書!$AH$4="SKY安心GIGAタブレット",SUM($T135,$V135)&lt;&gt;0),SUM($T135,$V135),"")),"")</f>
        <v/>
      </c>
      <c r="HD135" s="81" t="str">
        <f>IF($HA$3&lt;&gt;"コンテンツなし",IF(AND(申込書!$AH$4="GIGAスクールパック",SUM($Q135,$S135)&lt;&gt;0),SUM($Q135,$S135),IF(AND(申込書!$AH$4="SKY安心GIGAタブレット",SUM($U135,$W135)&lt;&gt;0),SUM($U135,$W135),"")),"")</f>
        <v/>
      </c>
      <c r="HE135" s="157"/>
      <c r="HF135" s="82"/>
      <c r="HG135" s="83"/>
    </row>
    <row r="136" spans="2:215" ht="26.85" customHeight="1">
      <c r="B136" s="62">
        <f t="shared" si="2"/>
        <v>131</v>
      </c>
      <c r="C136" s="63"/>
      <c r="D136" s="64"/>
      <c r="E136" s="207"/>
      <c r="F136" s="65"/>
      <c r="G136" s="66"/>
      <c r="H136" s="67"/>
      <c r="I136" s="68"/>
      <c r="J136" s="69"/>
      <c r="K136" s="70"/>
      <c r="L136" s="71"/>
      <c r="M136" s="72"/>
      <c r="N136" s="73"/>
      <c r="O136" s="74"/>
      <c r="P136" s="179"/>
      <c r="Q136" s="180"/>
      <c r="R136" s="180"/>
      <c r="S136" s="181"/>
      <c r="T136" s="179"/>
      <c r="U136" s="180"/>
      <c r="V136" s="182"/>
      <c r="W136" s="181"/>
      <c r="X136" s="75"/>
      <c r="Y136" s="76"/>
      <c r="Z136" s="77"/>
      <c r="AA136" s="78"/>
      <c r="AB136" s="79"/>
      <c r="AC136" s="79"/>
      <c r="AD136" s="79"/>
      <c r="AE136" s="77"/>
      <c r="AF136" s="139"/>
      <c r="AG136" s="139"/>
      <c r="AH136" s="139"/>
      <c r="AI136" s="80" t="str">
        <f>IF(AND(申込書!$C$90&lt;&gt;"▼プルダウンより選択してください",申込書!$C$90&lt;&gt;"",申込書!$P$90&lt;&gt;"YYYY/MM/DD",$G136&lt;&gt;""),申込書!$P$90,"")</f>
        <v/>
      </c>
      <c r="AJ136" s="81" t="str">
        <f>IF(AND(申込書!$C$90&lt;&gt;"▼プルダウンより選択してください",申込書!$C$90&lt;&gt;"",$G136&lt;&gt;""),申込書!$M$90,"")</f>
        <v/>
      </c>
      <c r="AK136" s="81" t="str">
        <f>IF($AI$3&lt;&gt;"コンテンツなし",IF(AND(申込書!$AH$4="GIGAスクールパック",SUM($P136,$R136)&lt;&gt;0),SUM($P136,$R136),IF(AND(申込書!$AH$4="SKY安心GIGAタブレット",SUM($T136,$V136)&lt;&gt;0),SUM($T136,$V136),"")),"")</f>
        <v/>
      </c>
      <c r="AL136" s="81" t="str">
        <f>IF($AI$3&lt;&gt;"コンテンツなし",IF(AND(申込書!$AH$4="GIGAスクールパック",SUM($Q136,$S136)&lt;&gt;0),SUM($Q136,$S136),IF(AND(申込書!$AH$4="SKY安心GIGAタブレット",SUM($U136,$W136)&lt;&gt;0),SUM($U136,$W136),"")),"")</f>
        <v/>
      </c>
      <c r="AM136" s="157"/>
      <c r="AN136" s="82"/>
      <c r="AO136" s="80" t="str">
        <f>IF(AND(申込書!$C$91&lt;&gt;"▼プルダウンより選択してください",申込書!$C$91&lt;&gt;"",申込書!$P$91&lt;&gt;"YYYY/MM/DD",$G136&lt;&gt;""),申込書!$P$91,"")</f>
        <v/>
      </c>
      <c r="AP136" s="81" t="str">
        <f>IF(AND(申込書!$C$91&lt;&gt;"▼プルダウンより選択してください",申込書!$C$91&lt;&gt;"",$G136&lt;&gt;""),申込書!$M$91,"")</f>
        <v/>
      </c>
      <c r="AQ136" s="81" t="str">
        <f>IF($AO$3&lt;&gt;"コンテンツなし",IF(AND(申込書!$AH$4="GIGAスクールパック",SUM($P136,$R136)&lt;&gt;0),SUM($P136,$R136),IF(AND(申込書!$AH$4="SKY安心GIGAタブレット",SUM($T136,$V136)&lt;&gt;0),SUM($T136,$V136),"")),"")</f>
        <v/>
      </c>
      <c r="AR136" s="81" t="str">
        <f>IF($AO$3&lt;&gt;"コンテンツなし",IF(AND(申込書!$AH$4="GIGAスクールパック",SUM($Q136,$S136)&lt;&gt;0),SUM($Q136,$S136),IF(AND(申込書!$AH$4="SKY安心GIGAタブレット",SUM($U136,$W136)&lt;&gt;0),SUM($U136,$W136),"")),"")</f>
        <v/>
      </c>
      <c r="AS136" s="157"/>
      <c r="AT136" s="82"/>
      <c r="AU136" s="80" t="str">
        <f>IF(AND(申込書!$C$92&lt;&gt;"▼プルダウンより選択してください",申込書!$C$92&lt;&gt;"",申込書!$P$92&lt;&gt;"YYYY/MM/DD",$G136&lt;&gt;""),申込書!$P$92,"")</f>
        <v/>
      </c>
      <c r="AV136" s="81" t="str">
        <f>IF(AND(申込書!$C$92&lt;&gt;"▼プルダウンより選択してください",申込書!$C$92&lt;&gt;"",$G136&lt;&gt;""),申込書!$M$92,"")</f>
        <v/>
      </c>
      <c r="AW136" s="81" t="str">
        <f>IF($AU$3&lt;&gt;"コンテンツなし",IF(AND(申込書!$AH$4="GIGAスクールパック",SUM($P136,$R136)&lt;&gt;0),SUM($P136,$R136),IF(AND(申込書!$AH$4="SKY安心GIGAタブレット",SUM($T136,$V136)&lt;&gt;0),SUM($T136,$V136),"")),"")</f>
        <v/>
      </c>
      <c r="AX136" s="81" t="str">
        <f>IF($AU$3&lt;&gt;"コンテンツなし",IF(AND(申込書!$AH$4="GIGAスクールパック",SUM($Q136,$S136)&lt;&gt;0),SUM($Q136,$S136),IF(AND(申込書!$AH$4="SKY安心GIGAタブレット",SUM($U136,$W136)&lt;&gt;0),SUM($U136,$W136),"")),"")</f>
        <v/>
      </c>
      <c r="AY136" s="157"/>
      <c r="AZ136" s="82"/>
      <c r="BA136" s="80" t="str">
        <f>IF(AND(申込書!$C$93&lt;&gt;"▼プルダウンより選択してください",申込書!$C$93&lt;&gt;"",申込書!$P$93&lt;&gt;"YYYY/MM/DD",$G136&lt;&gt;""),申込書!$P$93,"")</f>
        <v/>
      </c>
      <c r="BB136" s="81" t="str">
        <f>IF(AND(申込書!$C$93&lt;&gt;"▼プルダウンより選択してください",申込書!$C$93&lt;&gt;"",申込書!$M$93&gt;=1,$G136&lt;&gt;""),申込書!$M$93,"")</f>
        <v/>
      </c>
      <c r="BC136" s="81" t="str">
        <f>IF($BA$3&lt;&gt;"コンテンツなし",IF(AND(申込書!$AH$4="GIGAスクールパック",SUM($P136,$R136)&lt;&gt;0),SUM($P136,$R136),IF(AND(申込書!$AH$4="SKY安心GIGAタブレット",SUM($T136,$V136)&lt;&gt;0),SUM($T136,$V136),"")),"")</f>
        <v/>
      </c>
      <c r="BD136" s="81" t="str">
        <f>IF($BA$3&lt;&gt;"コンテンツなし",IF(AND(申込書!$AH$4="GIGAスクールパック",SUM($Q136,$S136)&lt;&gt;0),SUM($Q136,$S136),IF(AND(申込書!$AH$4="SKY安心GIGAタブレット",SUM($U136,$W136)&lt;&gt;0),SUM($U136,$W136),"")),"")</f>
        <v/>
      </c>
      <c r="BE136" s="157"/>
      <c r="BF136" s="82"/>
      <c r="BG136" s="80" t="str">
        <f>IF(AND(申込書!$C$94&lt;&gt;"▼プルダウンより選択してください",申込書!$C$94&lt;&gt;"",申込書!$P$94&lt;&gt;"YYYY/MM/DD",$G136&lt;&gt;""),申込書!$P$94,"")</f>
        <v/>
      </c>
      <c r="BH136" s="81" t="str">
        <f>IF(AND(申込書!$C$94&lt;&gt;"▼プルダウンより選択してください",申込書!$C$94&lt;&gt;"",$G136&lt;&gt;""),申込書!$M$94,"")</f>
        <v/>
      </c>
      <c r="BI136" s="81" t="str">
        <f>IF($BG$3&lt;&gt;"コンテンツなし",IF(AND(申込書!$AH$4="GIGAスクールパック",SUM($P136,$R136)&lt;&gt;0),SUM($P136,$R136),IF(AND(申込書!$AH$4="SKY安心GIGAタブレット",SUM($T136,$V136)&lt;&gt;0),SUM($T136,$V136),"")),"")</f>
        <v/>
      </c>
      <c r="BJ136" s="81" t="str">
        <f>IF($BG$3&lt;&gt;"コンテンツなし",IF(AND(申込書!$AH$4="GIGAスクールパック",SUM($Q136,$S136)&lt;&gt;0),SUM($Q136,$S136),IF(AND(申込書!$AH$4="SKY安心GIGAタブレット",SUM($U136,$W136)&lt;&gt;0),SUM($U136,$W136),"")),"")</f>
        <v/>
      </c>
      <c r="BK136" s="157"/>
      <c r="BL136" s="82"/>
      <c r="BM136" s="80" t="str">
        <f>IF(AND(申込書!$C$95&lt;&gt;"▼プルダウンより選択してください",申込書!$C$95&lt;&gt;"",申込書!$P$95&lt;&gt;"YYYY/MM/DD",$G136&lt;&gt;""),申込書!$P$95,"")</f>
        <v/>
      </c>
      <c r="BN136" s="81" t="str">
        <f>IF(AND(申込書!$C$95&lt;&gt;"▼プルダウンより選択してください",申込書!$C$95&lt;&gt;"",$G136&lt;&gt;""),申込書!$M$95,"")</f>
        <v/>
      </c>
      <c r="BO136" s="81" t="str">
        <f>IF($BM$3&lt;&gt;"コンテンツなし",IF(AND(申込書!$AH$4="GIGAスクールパック",SUM($P136,$R136)&lt;&gt;0),SUM($P136,$R136),IF(AND(申込書!$AH$4="SKY安心GIGAタブレット",SUM($T136,$V136)&lt;&gt;0),SUM($T136,$V136),"")),"")</f>
        <v/>
      </c>
      <c r="BP136" s="81" t="str">
        <f>IF($BM$3&lt;&gt;"コンテンツなし",IF(AND(申込書!$AH$4="GIGAスクールパック",SUM($Q136,$S136)&lt;&gt;0),SUM($Q136,$S136),IF(AND(申込書!$AH$4="SKY安心GIGAタブレット",SUM($U136,$W136)&lt;&gt;0),SUM($U136,$W136),"")),"")</f>
        <v/>
      </c>
      <c r="BQ136" s="157"/>
      <c r="BR136" s="82"/>
      <c r="BS136" s="80" t="str">
        <f>IF(AND(申込書!$C$96&lt;&gt;"▼プルダウンより選択してください",申込書!$C$96&lt;&gt;"",申込書!$P$96&lt;&gt;"YYYY/MM/DD",$G136&lt;&gt;""),申込書!$P$96,"")</f>
        <v/>
      </c>
      <c r="BT136" s="81" t="str">
        <f>IF(AND(申込書!$C$96&lt;&gt;"▼プルダウンより選択してください",申込書!$C$96&lt;&gt;"",$G136&lt;&gt;""),申込書!$M$96,"")</f>
        <v/>
      </c>
      <c r="BU136" s="81" t="str">
        <f>IF($BS$3&lt;&gt;"コンテンツなし",IF(AND(申込書!$AH$4="GIGAスクールパック",SUM($P136,$R136)&lt;&gt;0),SUM($P136,$R136),IF(AND(申込書!$AH$4="SKY安心GIGAタブレット",SUM($T136,$V136)&lt;&gt;0),SUM($T136,$V136),"")),"")</f>
        <v/>
      </c>
      <c r="BV136" s="81" t="str">
        <f>IF($BS$3&lt;&gt;"コンテンツなし",IF(AND(申込書!$AH$4="GIGAスクールパック",SUM($Q136,$S136)&lt;&gt;0),SUM($Q136,$S136),IF(AND(申込書!$AH$4="SKY安心GIGAタブレット",SUM($U136,$W136)&lt;&gt;0),SUM($U136,$W136),"")),"")</f>
        <v/>
      </c>
      <c r="BW136" s="157"/>
      <c r="BX136" s="82"/>
      <c r="BY136" s="80" t="str">
        <f>IF(AND(申込書!$C$97&lt;&gt;"▼プルダウンより選択してください",申込書!$C$97&lt;&gt;"",申込書!$P$97&lt;&gt;"YYYY/MM/DD",$G136&lt;&gt;""),申込書!$P$97,"")</f>
        <v/>
      </c>
      <c r="BZ136" s="81" t="str">
        <f>IF(AND(申込書!$C$97&lt;&gt;"▼プルダウンより選択してください",申込書!$C$97&lt;&gt;"",$G136&lt;&gt;""),申込書!$M$97,"")</f>
        <v/>
      </c>
      <c r="CA136" s="81" t="str">
        <f>IF($BY$3&lt;&gt;"コンテンツなし",IF(AND(申込書!$AH$4="GIGAスクールパック",SUM($P136,$R136)&lt;&gt;0),SUM($P136,$R136),IF(AND(申込書!$AH$4="SKY安心GIGAタブレット",SUM($T136,$V136)&lt;&gt;0),SUM($T136,$V136),"")),"")</f>
        <v/>
      </c>
      <c r="CB136" s="81" t="str">
        <f>IF($BY$3&lt;&gt;"コンテンツなし",IF(AND(申込書!$AH$4="GIGAスクールパック",SUM($Q136,$S136)&lt;&gt;0),SUM($Q136,$S136),IF(AND(申込書!$AH$4="SKY安心GIGAタブレット",SUM($U136,$W136)&lt;&gt;0),SUM($U136,$W136),"")),"")</f>
        <v/>
      </c>
      <c r="CC136" s="157"/>
      <c r="CD136" s="82"/>
      <c r="CE136" s="80" t="str">
        <f>IF(AND(申込書!$C$98&lt;&gt;"▼プルダウンより選択してください",申込書!$C$98&lt;&gt;"",申込書!$P$98&lt;&gt;"YYYY/MM/DD",$G136&lt;&gt;""),申込書!$P$98,"")</f>
        <v/>
      </c>
      <c r="CF136" s="81" t="str">
        <f>IF(AND(申込書!$C$98&lt;&gt;"▼プルダウンより選択してください",申込書!$C$98&lt;&gt;"",$G136&lt;&gt;""),申込書!$M$98,"")</f>
        <v/>
      </c>
      <c r="CG136" s="81" t="str">
        <f>IF($CE$3&lt;&gt;"コンテンツなし",IF(AND(申込書!$AH$4="GIGAスクールパック",SUM($P136,$R136)&lt;&gt;0),SUM($P136,$R136),IF(AND(申込書!$AH$4="SKY安心GIGAタブレット",SUM($T136,$V136)&lt;&gt;0),SUM($T136,$V136),"")),"")</f>
        <v/>
      </c>
      <c r="CH136" s="81" t="str">
        <f>IF($CE$3&lt;&gt;"コンテンツなし",IF(AND(申込書!$AH$4="GIGAスクールパック",SUM($Q136,$S136)&lt;&gt;0),SUM($Q136,$S136),IF(AND(申込書!$AH$4="SKY安心GIGAタブレット",SUM($U136,$W136)&lt;&gt;0),SUM($U136,$W136),"")),"")</f>
        <v/>
      </c>
      <c r="CI136" s="157"/>
      <c r="CJ136" s="82"/>
      <c r="CK136" s="80" t="str">
        <f>IF(AND(申込書!$C$99&lt;&gt;"▼プルダウンより選択してください",申込書!$C$99&lt;&gt;"",申込書!$P$99&lt;&gt;"YYYY/MM/DD",$G136&lt;&gt;""),申込書!$P$99,"")</f>
        <v/>
      </c>
      <c r="CL136" s="81" t="str">
        <f>IF(AND(申込書!$C$99&lt;&gt;"▼プルダウンより選択してください",申込書!$C$99&lt;&gt;"",$G136&lt;&gt;""),申込書!$M$99,"")</f>
        <v/>
      </c>
      <c r="CM136" s="81" t="str">
        <f>IF($CK$3&lt;&gt;"コンテンツなし",IF(AND(申込書!$AH$4="GIGAスクールパック",SUM($P136,$R136)&lt;&gt;0),SUM($P136,$R136),IF(AND(申込書!$AH$4="SKY安心GIGAタブレット",SUM($T136,$V136)&lt;&gt;0),SUM($T136,$V136),"")),"")</f>
        <v/>
      </c>
      <c r="CN136" s="81" t="str">
        <f>IF($CK$3&lt;&gt;"コンテンツなし",IF(AND(申込書!$AH$4="GIGAスクールパック",SUM($Q136,$S136)&lt;&gt;0),SUM($Q136,$S136),IF(AND(申込書!$AH$4="SKY安心GIGAタブレット",SUM($U136,$W136)&lt;&gt;0),SUM($U136,$W136),"")),"")</f>
        <v/>
      </c>
      <c r="CO136" s="157"/>
      <c r="CP136" s="82"/>
      <c r="CQ136" s="80" t="str">
        <f>IF(AND(申込書!$C$100&lt;&gt;"▼プルダウンより選択してください",申込書!$C$100&lt;&gt;"",申込書!$P$100&lt;&gt;"YYYY/MM/DD",$G136&lt;&gt;""),申込書!$P$100,"")</f>
        <v/>
      </c>
      <c r="CR136" s="81" t="str">
        <f>IF(AND(申込書!$C$100&lt;&gt;"▼プルダウンより選択してください",申込書!$C$100&lt;&gt;"",$G136&lt;&gt;""),申込書!$M$100,"")</f>
        <v/>
      </c>
      <c r="CS136" s="81" t="str">
        <f>IF($CQ$3&lt;&gt;"コンテンツなし",IF(AND(申込書!$AH$4="GIGAスクールパック",SUM($P136,$R136)&lt;&gt;0),SUM($P136,$R136),IF(AND(申込書!$AH$4="SKY安心GIGAタブレット",SUM($T136,$V136)&lt;&gt;0),SUM($T136,$V136),"")),"")</f>
        <v/>
      </c>
      <c r="CT136" s="81" t="str">
        <f>IF($CQ$3&lt;&gt;"コンテンツなし",IF(AND(申込書!$AH$4="GIGAスクールパック",SUM($Q136,$S136)&lt;&gt;0),SUM($Q136,$S136),IF(AND(申込書!$AH$4="SKY安心GIGAタブレット",SUM($U136,$W136)&lt;&gt;0),SUM($U136,$W136),"")),"")</f>
        <v/>
      </c>
      <c r="CU136" s="81"/>
      <c r="CV136" s="82"/>
      <c r="CW136" s="80" t="str">
        <f>IF(AND(申込書!$C$101&lt;&gt;"▼プルダウンより選択してください",申込書!$C$101&lt;&gt;"",申込書!$P$101&lt;&gt;"YYYY/MM/DD",$G136&lt;&gt;""),申込書!$P$101,"")</f>
        <v/>
      </c>
      <c r="CX136" s="81" t="str">
        <f>IF(AND(申込書!$C$101&lt;&gt;"▼プルダウンより選択してください",申込書!$C$101&lt;&gt;"",$G136&lt;&gt;""),申込書!$M$101,"")</f>
        <v/>
      </c>
      <c r="CY136" s="81" t="str">
        <f>IF($CW$3&lt;&gt;"コンテンツなし",IF(AND(申込書!$AH$4="GIGAスクールパック",SUM($P136,$R136)&lt;&gt;0),SUM($P136,$R136),IF(AND(申込書!$AH$4="SKY安心GIGAタブレット",SUM($T136,$V136)&lt;&gt;0),SUM($T136,$V136),"")),"")</f>
        <v/>
      </c>
      <c r="CZ136" s="81" t="str">
        <f>IF($CW$3&lt;&gt;"コンテンツなし",IF(AND(申込書!$AH$4="GIGAスクールパック",SUM($Q136,$S136)&lt;&gt;0),SUM($Q136,$S136),IF(AND(申込書!$AH$4="SKY安心GIGAタブレット",SUM($U136,$W136)&lt;&gt;0),SUM($U136,$W136),"")),"")</f>
        <v/>
      </c>
      <c r="DA136" s="81"/>
      <c r="DB136" s="82"/>
      <c r="DC136" s="80" t="str">
        <f>IF(AND(申込書!$C$102&lt;&gt;"▼プルダウンより選択してください",申込書!$C$102&lt;&gt;"",申込書!$P$102&lt;&gt;"YYYY/MM/DD",$G136&lt;&gt;""),申込書!$P$102,"")</f>
        <v/>
      </c>
      <c r="DD136" s="81" t="str">
        <f>IF(AND(申込書!$C$102&lt;&gt;"▼プルダウンより選択してください",申込書!$C$102&lt;&gt;"",$G136&lt;&gt;""),申込書!$M$102,"")</f>
        <v/>
      </c>
      <c r="DE136" s="81" t="str">
        <f>IF($DC$3&lt;&gt;"コンテンツなし",IF(AND(申込書!$AH$4="GIGAスクールパック",SUM($P136,$R136)&lt;&gt;0),SUM($P136,$R136),IF(AND(申込書!$AH$4="SKY安心GIGAタブレット",SUM($T136,$V136)&lt;&gt;0),SUM($T136,$V136),"")),"")</f>
        <v/>
      </c>
      <c r="DF136" s="81" t="str">
        <f>IF($DC$3&lt;&gt;"コンテンツなし",IF(AND(申込書!$AH$4="GIGAスクールパック",SUM($Q136,$S136)&lt;&gt;0),SUM($Q136,$S136),IF(AND(申込書!$AH$4="SKY安心GIGAタブレット",SUM($U136,$W136)&lt;&gt;0),SUM($U136,$W136),"")),"")</f>
        <v/>
      </c>
      <c r="DG136" s="81"/>
      <c r="DH136" s="82"/>
      <c r="DI136" s="80" t="str">
        <f>IF(AND(申込書!$C$103&lt;&gt;"▼プルダウンより選択してください",申込書!$C$103&lt;&gt;"",申込書!$P$103&lt;&gt;"YYYY/MM/DD",$G136&lt;&gt;""),申込書!$P$103,"")</f>
        <v/>
      </c>
      <c r="DJ136" s="81" t="str">
        <f>IF(AND(申込書!$C$103&lt;&gt;"▼プルダウンより選択してください",申込書!$C$103&lt;&gt;"",$G136&lt;&gt;""),申込書!$M$103,"")</f>
        <v/>
      </c>
      <c r="DK136" s="81" t="str">
        <f>IF($DI$3&lt;&gt;"コンテンツなし",IF(AND(申込書!$AH$4="GIGAスクールパック",SUM($P136,$R136)&lt;&gt;0),SUM($P136,$R136),IF(AND(申込書!$AH$4="SKY安心GIGAタブレット",SUM($T136,$V136)&lt;&gt;0),SUM($T136,$V136),"")),"")</f>
        <v/>
      </c>
      <c r="DL136" s="81" t="str">
        <f>IF($DI$3&lt;&gt;"コンテンツなし",IF(AND(申込書!$AH$4="GIGAスクールパック",SUM($Q136,$S136)&lt;&gt;0),SUM($Q136,$S136),IF(AND(申込書!$AH$4="SKY安心GIGAタブレット",SUM($U136,$W136)&lt;&gt;0),SUM($U136,$W136),"")),"")</f>
        <v/>
      </c>
      <c r="DM136" s="81"/>
      <c r="DN136" s="82"/>
      <c r="DO136" s="80" t="str">
        <f>IF(AND(申込書!$C$104&lt;&gt;"▼プルダウンより選択してください",申込書!$C$104&lt;&gt;"",申込書!$P$104&lt;&gt;"YYYY/MM/DD",$G136&lt;&gt;""),申込書!$P$104,"")</f>
        <v/>
      </c>
      <c r="DP136" s="81" t="str">
        <f>IF(AND(申込書!$C$104&lt;&gt;"▼プルダウンより選択してください",申込書!$C$104&lt;&gt;"",$G136&lt;&gt;""),申込書!$M$104,"")</f>
        <v/>
      </c>
      <c r="DQ136" s="81" t="str">
        <f>IF($DO$3&lt;&gt;"コンテンツなし",IF(AND(申込書!$AH$4="GIGAスクールパック",SUM($P136,$R136)&lt;&gt;0),SUM($P136,$R136),IF(AND(申込書!$AH$4="SKY安心GIGAタブレット",SUM($T136,$V136)&lt;&gt;0),SUM($T136,$V136),"")),"")</f>
        <v/>
      </c>
      <c r="DR136" s="81" t="str">
        <f>IF($DO$3&lt;&gt;"コンテンツなし",IF(AND(申込書!$AH$4="GIGAスクールパック",SUM($Q136,$S136)&lt;&gt;0),SUM($Q136,$S136),IF(AND(申込書!$AH$4="SKY安心GIGAタブレット",SUM($U136,$W136)&lt;&gt;0),SUM($U136,$W136),"")),"")</f>
        <v/>
      </c>
      <c r="DS136" s="81"/>
      <c r="DT136" s="82"/>
      <c r="DU136" s="80" t="str">
        <f>IF(AND(申込書!$C$105&lt;&gt;"▼プルダウンより選択してください",申込書!$C$105&lt;&gt;"",申込書!$P$105&lt;&gt;"YYYY/MM/DD",$G136&lt;&gt;""),申込書!$P$105,"")</f>
        <v/>
      </c>
      <c r="DV136" s="81" t="str">
        <f>IF(AND(申込書!$C$105&lt;&gt;"▼プルダウンより選択してください",申込書!$C$105&lt;&gt;"",$G136&lt;&gt;""),申込書!$M$105,"")</f>
        <v/>
      </c>
      <c r="DW136" s="81" t="str">
        <f>IF($DU$3&lt;&gt;"コンテンツなし",IF(AND(申込書!$AH$4="GIGAスクールパック",SUM($P136,$R136)&lt;&gt;0),SUM($P136,$R136),IF(AND(申込書!$AH$4="SKY安心GIGAタブレット",SUM($T136,$V136)&lt;&gt;0),SUM($T136,$V136),"")),"")</f>
        <v/>
      </c>
      <c r="DX136" s="81" t="str">
        <f>IF($DU$3&lt;&gt;"コンテンツなし",IF(AND(申込書!$AH$4="GIGAスクールパック",SUM($Q136,$S136)&lt;&gt;0),SUM($Q136,$S136),IF(AND(申込書!$AH$4="SKY安心GIGAタブレット",SUM($U136,$W136)&lt;&gt;0),SUM($U136,$W136),"")),"")</f>
        <v/>
      </c>
      <c r="DY136" s="157"/>
      <c r="DZ136" s="82"/>
      <c r="EA136" s="80" t="str">
        <f>IF(AND(申込書!$C$106&lt;&gt;"▼プルダウンより選択してください",申込書!$C$106&lt;&gt;"",申込書!$P$106&lt;&gt;"YYYY/MM/DD",$G136&lt;&gt;""),申込書!$P$106,"")</f>
        <v/>
      </c>
      <c r="EB136" s="81" t="str">
        <f>IF(AND(申込書!$C$106&lt;&gt;"▼プルダウンより選択してください",申込書!$C$106&lt;&gt;"",$G136&lt;&gt;""),申込書!$M$106,"")</f>
        <v/>
      </c>
      <c r="EC136" s="81" t="str">
        <f>IF($EA$3&lt;&gt;"コンテンツなし",IF(AND(申込書!$AH$4="GIGAスクールパック",SUM($P136,$R136)&lt;&gt;0),SUM($P136,$R136),IF(AND(申込書!$AH$4="SKY安心GIGAタブレット",SUM($T136,$V136)&lt;&gt;0),SUM($T136,$V136),"")),"")</f>
        <v/>
      </c>
      <c r="ED136" s="81" t="str">
        <f>IF($EA$3&lt;&gt;"コンテンツなし",IF(AND(申込書!$AH$4="GIGAスクールパック",SUM($Q136,$S136)&lt;&gt;0),SUM($Q136,$S136),IF(AND(申込書!$AH$4="SKY安心GIGAタブレット",SUM($U136,$W136)&lt;&gt;0),SUM($U136,$W136),"")),"")</f>
        <v/>
      </c>
      <c r="EE136" s="157"/>
      <c r="EF136" s="82"/>
      <c r="EG136" s="80" t="str">
        <f>IF(AND(申込書!$C$107&lt;&gt;"▼プルダウンより選択してください",申込書!$C$107&lt;&gt;"",申込書!$P$107&lt;&gt;"YYYY/MM/DD",$G136&lt;&gt;""),申込書!$P$107,"")</f>
        <v/>
      </c>
      <c r="EH136" s="81" t="str">
        <f>IF(AND(申込書!$C$107&lt;&gt;"▼プルダウンより選択してください",申込書!$C$107&lt;&gt;"",$G136&lt;&gt;""),申込書!$M$107,"")</f>
        <v/>
      </c>
      <c r="EI136" s="81" t="str">
        <f>IF($EG$3&lt;&gt;"コンテンツなし",IF(AND(申込書!$AH$4="GIGAスクールパック",SUM($P136,$R136)&lt;&gt;0),SUM($P136,$R136),IF(AND(申込書!$AH$4="SKY安心GIGAタブレット",SUM($T136,$V136)&lt;&gt;0),SUM($T136,$V136),"")),"")</f>
        <v/>
      </c>
      <c r="EJ136" s="81" t="str">
        <f>IF($EG$3&lt;&gt;"コンテンツなし",IF(AND(申込書!$AH$4="GIGAスクールパック",SUM($Q136,$S136)&lt;&gt;0),SUM($Q136,$S136),IF(AND(申込書!$AH$4="SKY安心GIGAタブレット",SUM($U136,$W136)&lt;&gt;0),SUM($U136,$W136),"")),"")</f>
        <v/>
      </c>
      <c r="EK136" s="157"/>
      <c r="EL136" s="82"/>
      <c r="EM136" s="80" t="str">
        <f>IF(AND(申込書!$C$108&lt;&gt;"▼プルダウンより選択してください",申込書!$C$108&lt;&gt;"",申込書!$P$108&lt;&gt;"YYYY/MM/DD",$G136&lt;&gt;""),申込書!$P$108,"")</f>
        <v/>
      </c>
      <c r="EN136" s="81" t="str">
        <f>IF(AND(申込書!$C$108&lt;&gt;"▼プルダウンより選択してください",申込書!$C$108&lt;&gt;"",$G136&lt;&gt;""),申込書!$M$108,"")</f>
        <v/>
      </c>
      <c r="EO136" s="81" t="str">
        <f>IF($EM$3&lt;&gt;"コンテンツなし",IF(AND(申込書!$AH$4="GIGAスクールパック",SUM($P136,$R136)&lt;&gt;0),SUM($P136,$R136),IF(AND(申込書!$AH$4="SKY安心GIGAタブレット",SUM($T136,$V136)&lt;&gt;0),SUM($T136,$V136),"")),"")</f>
        <v/>
      </c>
      <c r="EP136" s="81" t="str">
        <f>IF($EM$3&lt;&gt;"コンテンツなし",IF(AND(申込書!$AH$4="GIGAスクールパック",SUM($Q136,$S136)&lt;&gt;0),SUM($Q136,$S136),IF(AND(申込書!$AH$4="SKY安心GIGAタブレット",SUM($U136,$W136)&lt;&gt;0),SUM($U136,$W136),"")),"")</f>
        <v/>
      </c>
      <c r="EQ136" s="157"/>
      <c r="ER136" s="82"/>
      <c r="ES136" s="80" t="str">
        <f>IF(AND(申込書!$C$109&lt;&gt;"▼プルダウンより選択してください",申込書!$C$109&lt;&gt;"",申込書!$P$109&lt;&gt;"YYYY/MM/DD",$G136&lt;&gt;""),申込書!$P$109,"")</f>
        <v/>
      </c>
      <c r="ET136" s="81" t="str">
        <f>IF(AND(申込書!$C$109&lt;&gt;"▼プルダウンより選択してください",申込書!$C$109&lt;&gt;"",$G136&lt;&gt;""),申込書!$M$109,"")</f>
        <v/>
      </c>
      <c r="EU136" s="81" t="str">
        <f>IF($ES$3&lt;&gt;"コンテンツなし",IF(AND(申込書!$AH$4="GIGAスクールパック",SUM($P136,$R136)&lt;&gt;0),SUM($P136,$R136),IF(AND(申込書!$AH$4="SKY安心GIGAタブレット",SUM($T136,$V136)&lt;&gt;0),SUM($T136,$V136),"")),"")</f>
        <v/>
      </c>
      <c r="EV136" s="81" t="str">
        <f>IF($ES$3&lt;&gt;"コンテンツなし",IF(AND(申込書!$AH$4="GIGAスクールパック",SUM($Q136,$S136)&lt;&gt;0),SUM($Q136,$S136),IF(AND(申込書!$AH$4="SKY安心GIGAタブレット",SUM($U136,$W136)&lt;&gt;0),SUM($U136,$W136),"")),"")</f>
        <v/>
      </c>
      <c r="EW136" s="157"/>
      <c r="EX136" s="82"/>
      <c r="EY136" s="80" t="str">
        <f>IF(AND(申込書!$C$110&lt;&gt;"▼プルダウンより選択してください",申込書!$C$110&lt;&gt;"",申込書!$P$110&lt;&gt;"YYYY/MM/DD",$G136&lt;&gt;""),申込書!$P$110,"")</f>
        <v/>
      </c>
      <c r="EZ136" s="81" t="str">
        <f>IF(AND(申込書!$C$110&lt;&gt;"▼プルダウンより選択してください",申込書!$C$110&lt;&gt;"",$G136&lt;&gt;""),申込書!$M$110,"")</f>
        <v/>
      </c>
      <c r="FA136" s="81" t="str">
        <f>IF($EY$3&lt;&gt;"コンテンツなし",IF(AND(申込書!$AH$4="GIGAスクールパック",SUM($P136,$R136)&lt;&gt;0),SUM($P136,$R136),IF(AND(申込書!$AH$4="SKY安心GIGAタブレット",SUM($T136,$V136)&lt;&gt;0),SUM($T136,$V136),"")),"")</f>
        <v/>
      </c>
      <c r="FB136" s="81" t="str">
        <f>IF($EY$3&lt;&gt;"コンテンツなし",IF(AND(申込書!$AH$4="GIGAスクールパック",SUM($Q136,$S136)&lt;&gt;0),SUM($Q136,$S136),IF(AND(申込書!$AH$4="SKY安心GIGAタブレット",SUM($U136,$W136)&lt;&gt;0),SUM($U136,$W136),"")),"")</f>
        <v/>
      </c>
      <c r="FC136" s="157"/>
      <c r="FD136" s="82"/>
      <c r="FE136" s="80" t="str">
        <f>IF(AND(申込書!$C$111&lt;&gt;"▼プルダウンより選択してください",申込書!$C$111&lt;&gt;"",申込書!$P$111&lt;&gt;"YYYY/MM/DD",$G136&lt;&gt;""),申込書!$P$111,"")</f>
        <v/>
      </c>
      <c r="FF136" s="81" t="str">
        <f>IF(AND(申込書!$C$111&lt;&gt;"▼プルダウンより選択してください",申込書!$C$111&lt;&gt;"",$G136&lt;&gt;""),申込書!$M$111,"")</f>
        <v/>
      </c>
      <c r="FG136" s="81" t="str">
        <f>IF($FE$3&lt;&gt;"コンテンツなし",IF(AND(申込書!$AH$4="GIGAスクールパック",SUM($P136,$R136)&lt;&gt;0),SUM($P136,$R136),IF(AND(申込書!$AH$4="SKY安心GIGAタブレット",SUM($T136,$V136)&lt;&gt;0),SUM($T136,$V136),"")),"")</f>
        <v/>
      </c>
      <c r="FH136" s="81" t="str">
        <f>IF($FE$3&lt;&gt;"コンテンツなし",IF(AND(申込書!$AH$4="GIGAスクールパック",SUM($Q136,$S136)&lt;&gt;0),SUM($Q136,$S136),IF(AND(申込書!$AH$4="SKY安心GIGAタブレット",SUM($U136,$W136)&lt;&gt;0),SUM($U136,$W136),"")),"")</f>
        <v/>
      </c>
      <c r="FI136" s="157"/>
      <c r="FJ136" s="82"/>
      <c r="FK136" s="80" t="str">
        <f>IF(AND(申込書!$C$112&lt;&gt;"▼プルダウンより選択してください",申込書!$C$112&lt;&gt;"",申込書!$P$112&lt;&gt;"YYYY/MM/DD",$G136&lt;&gt;""),申込書!$P$112,"")</f>
        <v/>
      </c>
      <c r="FL136" s="81" t="str">
        <f>IF(AND(申込書!$C$112&lt;&gt;"▼プルダウンより選択してください",申込書!$C$112&lt;&gt;"",$G136&lt;&gt;""),申込書!$M$112,"")</f>
        <v/>
      </c>
      <c r="FM136" s="81" t="str">
        <f>IF($FK$3&lt;&gt;"コンテンツなし",IF(AND(申込書!$AH$4="GIGAスクールパック",SUM($P136,$R136)&lt;&gt;0),SUM($P136,$R136),IF(AND(申込書!$AH$4="SKY安心GIGAタブレット",SUM($T136,$V136)&lt;&gt;0),SUM($T136,$V136),"")),"")</f>
        <v/>
      </c>
      <c r="FN136" s="81" t="str">
        <f>IF($FK$3&lt;&gt;"コンテンツなし",IF(AND(申込書!$AH$4="GIGAスクールパック",SUM($Q136,$S136)&lt;&gt;0),SUM($Q136,$S136),IF(AND(申込書!$AH$4="SKY安心GIGAタブレット",SUM($U136,$W136)&lt;&gt;0),SUM($U136,$W136),"")),"")</f>
        <v/>
      </c>
      <c r="FO136" s="157"/>
      <c r="FP136" s="82"/>
      <c r="FQ136" s="80" t="str">
        <f>IF(AND(申込書!$C$113&lt;&gt;"▼プルダウンより選択してください",申込書!$C$113&lt;&gt;"",申込書!$P$113&lt;&gt;"YYYY/MM/DD",$G136&lt;&gt;""),申込書!$P$113,"")</f>
        <v/>
      </c>
      <c r="FR136" s="81" t="str">
        <f>IF(AND(申込書!$C$113&lt;&gt;"▼プルダウンより選択してください",申込書!$C$113&lt;&gt;"",$G136&lt;&gt;""),申込書!$M$113,"")</f>
        <v/>
      </c>
      <c r="FS136" s="81" t="str">
        <f>IF($FQ$3&lt;&gt;"コンテンツなし",IF(AND(申込書!$AH$4="GIGAスクールパック",SUM($P136,$R136)&lt;&gt;0),SUM($P136,$R136),IF(AND(申込書!$AH$4="SKY安心GIGAタブレット",SUM($T136,$V136)&lt;&gt;0),SUM($T136,$V136),"")),"")</f>
        <v/>
      </c>
      <c r="FT136" s="81" t="str">
        <f>IF($FQ$3&lt;&gt;"コンテンツなし",IF(AND(申込書!$AH$4="GIGAスクールパック",SUM($Q136,$S136)&lt;&gt;0),SUM($Q136,$S136),IF(AND(申込書!$AH$4="SKY安心GIGAタブレット",SUM($U136,$W136)&lt;&gt;0),SUM($U136,$W136),"")),"")</f>
        <v/>
      </c>
      <c r="FU136" s="157"/>
      <c r="FV136" s="82"/>
      <c r="FW136" s="80" t="str">
        <f>IF(AND(申込書!$C$114&lt;&gt;"▼プルダウンより選択してください",申込書!$C$114&lt;&gt;"",申込書!$P$114&lt;&gt;"YYYY/MM/DD",$G136&lt;&gt;""),申込書!$P$114,"")</f>
        <v/>
      </c>
      <c r="FX136" s="81" t="str">
        <f>IF(AND(申込書!$C$114&lt;&gt;"▼プルダウンより選択してください",申込書!$C$114&lt;&gt;"",$G136&lt;&gt;""),申込書!$M$114,"")</f>
        <v/>
      </c>
      <c r="FY136" s="81" t="str">
        <f>IF($FW$3&lt;&gt;"コンテンツなし",IF(AND(申込書!$AH$4="GIGAスクールパック",SUM($P136,$R136)&lt;&gt;0),SUM($P136,$R136),IF(AND(申込書!$AH$4="SKY安心GIGAタブレット",SUM($T136,$V136)&lt;&gt;0),SUM($T136,$V136),"")),"")</f>
        <v/>
      </c>
      <c r="FZ136" s="81" t="str">
        <f>IF($FW$3&lt;&gt;"コンテンツなし",IF(AND(申込書!$AH$4="GIGAスクールパック",SUM($Q136,$S136)&lt;&gt;0),SUM($Q136,$S136),IF(AND(申込書!$AH$4="SKY安心GIGAタブレット",SUM($U136,$W136)&lt;&gt;0),SUM($U136,$W136),"")),"")</f>
        <v/>
      </c>
      <c r="GA136" s="157"/>
      <c r="GB136" s="82"/>
      <c r="GC136" s="80" t="str">
        <f>IF(AND(申込書!$C$115&lt;&gt;"▼プルダウンより選択してください",申込書!$C$115&lt;&gt;"",申込書!$P$115&lt;&gt;"YYYY/MM/DD",$G136&lt;&gt;""),申込書!$P$115,"")</f>
        <v/>
      </c>
      <c r="GD136" s="81" t="str">
        <f>IF(AND(申込書!$C$115&lt;&gt;"▼プルダウンより選択してください",申込書!$C$115&lt;&gt;"",$G136&lt;&gt;""),申込書!$M$115,"")</f>
        <v/>
      </c>
      <c r="GE136" s="81" t="str">
        <f>IF($GC$3&lt;&gt;"コンテンツなし",IF(AND(申込書!$AH$4="GIGAスクールパック",SUM($P136,$R136)&lt;&gt;0),SUM($P136,$R136),IF(AND(申込書!$AH$4="SKY安心GIGAタブレット",SUM($T136,$V136)&lt;&gt;0),SUM($T136,$V136),"")),"")</f>
        <v/>
      </c>
      <c r="GF136" s="81" t="str">
        <f>IF($GC$3&lt;&gt;"コンテンツなし",IF(AND(申込書!$AH$4="GIGAスクールパック",SUM($Q136,$S136)&lt;&gt;0),SUM($Q136,$S136),IF(AND(申込書!$AH$4="SKY安心GIGAタブレット",SUM($U136,$W136)&lt;&gt;0),SUM($U136,$W136),"")),"")</f>
        <v/>
      </c>
      <c r="GG136" s="157"/>
      <c r="GH136" s="82"/>
      <c r="GI136" s="80" t="str">
        <f>IF(AND(申込書!$C$116&lt;&gt;"▼プルダウンより選択してください",申込書!$C$116&lt;&gt;"",申込書!$P$116&lt;&gt;"YYYY/MM/DD",$G136&lt;&gt;""),申込書!$P$116,"")</f>
        <v/>
      </c>
      <c r="GJ136" s="81" t="str">
        <f>IF(AND(申込書!$C$116&lt;&gt;"▼プルダウンより選択してください",申込書!$C$116&lt;&gt;"",$G136&lt;&gt;""),申込書!$M$116,"")</f>
        <v/>
      </c>
      <c r="GK136" s="81" t="str">
        <f>IF($GI$3&lt;&gt;"コンテンツなし",IF(AND(申込書!$AH$4="GIGAスクールパック",SUM($P136,$R136)&lt;&gt;0),SUM($P136,$R136),IF(AND(申込書!$AH$4="SKY安心GIGAタブレット",SUM($T136,$V136)&lt;&gt;0),SUM($T136,$V136),"")),"")</f>
        <v/>
      </c>
      <c r="GL136" s="81" t="str">
        <f>IF($GI$3&lt;&gt;"コンテンツなし",IF(AND(申込書!$AH$4="GIGAスクールパック",SUM($Q136,$S136)&lt;&gt;0),SUM($Q136,$S136),IF(AND(申込書!$AH$4="SKY安心GIGAタブレット",SUM($U136,$W136)&lt;&gt;0),SUM($U136,$W136),"")),"")</f>
        <v/>
      </c>
      <c r="GM136" s="157"/>
      <c r="GN136" s="82"/>
      <c r="GO136" s="80" t="str">
        <f>IF(AND(申込書!$C$117&lt;&gt;"▼プルダウンより選択してください",申込書!$C$117&lt;&gt;"",申込書!$P$117&lt;&gt;"YYYY/MM/DD",$G136&lt;&gt;""),申込書!$P$117,"")</f>
        <v/>
      </c>
      <c r="GP136" s="81" t="str">
        <f>IF(AND(申込書!$C$117&lt;&gt;"▼プルダウンより選択してください",申込書!$C$117&lt;&gt;"",$G136&lt;&gt;""),申込書!$M$117,"")</f>
        <v/>
      </c>
      <c r="GQ136" s="81" t="str">
        <f>IF($GO$3&lt;&gt;"コンテンツなし",IF(AND(申込書!$AH$4="GIGAスクールパック",SUM($P136,$R136)&lt;&gt;0),SUM($P136,$R136),IF(AND(申込書!$AH$4="SKY安心GIGAタブレット",SUM($T136,$V136)&lt;&gt;0),SUM($T136,$V136),"")),"")</f>
        <v/>
      </c>
      <c r="GR136" s="81" t="str">
        <f>IF($GO$3&lt;&gt;"コンテンツなし",IF(AND(申込書!$AH$4="GIGAスクールパック",SUM($Q136,$S136)&lt;&gt;0),SUM($Q136,$S136),IF(AND(申込書!$AH$4="SKY安心GIGAタブレット",SUM($U136,$W136)&lt;&gt;0),SUM($U136,$W136),"")),"")</f>
        <v/>
      </c>
      <c r="GS136" s="157"/>
      <c r="GT136" s="82"/>
      <c r="GU136" s="80" t="str">
        <f>IF(AND(申込書!$C$118&lt;&gt;"▼プルダウンより選択してください",申込書!$C$118&lt;&gt;"",申込書!$P$118&lt;&gt;"YYYY/MM/DD",$G136&lt;&gt;""),申込書!$P$118,"")</f>
        <v/>
      </c>
      <c r="GV136" s="81" t="str">
        <f>IF(AND(申込書!$C$118&lt;&gt;"▼プルダウンより選択してください",申込書!$C$118&lt;&gt;"",$G136&lt;&gt;""),申込書!$M$118,"")</f>
        <v/>
      </c>
      <c r="GW136" s="81" t="str">
        <f>IF($GU$3&lt;&gt;"コンテンツなし",IF(AND(申込書!$AH$4="GIGAスクールパック",SUM($P136,$R136)&lt;&gt;0),SUM($P136,$R136),IF(AND(申込書!$AH$4="SKY安心GIGAタブレット",SUM($T136,$V136)&lt;&gt;0),SUM($T136,$V136),"")),"")</f>
        <v/>
      </c>
      <c r="GX136" s="81" t="str">
        <f>IF($GU$3&lt;&gt;"コンテンツなし",IF(AND(申込書!$AH$4="GIGAスクールパック",SUM($Q136,$S136)&lt;&gt;0),SUM($Q136,$S136),IF(AND(申込書!$AH$4="SKY安心GIGAタブレット",SUM($U136,$W136)&lt;&gt;0),SUM($U136,$W136),"")),"")</f>
        <v/>
      </c>
      <c r="GY136" s="157"/>
      <c r="GZ136" s="82"/>
      <c r="HA136" s="80" t="str">
        <f>IF(AND(申込書!$C$119&lt;&gt;"▼プルダウンより選択してください",申込書!$C$119&lt;&gt;"",申込書!$P$119&lt;&gt;"YYYY/MM/DD",$G136&lt;&gt;""),申込書!$P$119,"")</f>
        <v/>
      </c>
      <c r="HB136" s="81" t="str">
        <f>IF(AND(申込書!$C$119&lt;&gt;"▼プルダウンより選択してください",申込書!$C$119&lt;&gt;"",$G136&lt;&gt;""),申込書!$M$119,"")</f>
        <v/>
      </c>
      <c r="HC136" s="81" t="str">
        <f>IF($HA$3&lt;&gt;"コンテンツなし",IF(AND(申込書!$AH$4="GIGAスクールパック",SUM($P136,$R136)&lt;&gt;0),SUM($P136,$R136),IF(AND(申込書!$AH$4="SKY安心GIGAタブレット",SUM($T136,$V136)&lt;&gt;0),SUM($T136,$V136),"")),"")</f>
        <v/>
      </c>
      <c r="HD136" s="81" t="str">
        <f>IF($HA$3&lt;&gt;"コンテンツなし",IF(AND(申込書!$AH$4="GIGAスクールパック",SUM($Q136,$S136)&lt;&gt;0),SUM($Q136,$S136),IF(AND(申込書!$AH$4="SKY安心GIGAタブレット",SUM($U136,$W136)&lt;&gt;0),SUM($U136,$W136),"")),"")</f>
        <v/>
      </c>
      <c r="HE136" s="157"/>
      <c r="HF136" s="82"/>
      <c r="HG136" s="83"/>
    </row>
    <row r="137" spans="2:215" ht="26.85" customHeight="1">
      <c r="B137" s="62">
        <f t="shared" si="2"/>
        <v>132</v>
      </c>
      <c r="C137" s="63"/>
      <c r="D137" s="64"/>
      <c r="E137" s="207"/>
      <c r="F137" s="65"/>
      <c r="G137" s="66"/>
      <c r="H137" s="67"/>
      <c r="I137" s="68"/>
      <c r="J137" s="69"/>
      <c r="K137" s="70"/>
      <c r="L137" s="71"/>
      <c r="M137" s="72"/>
      <c r="N137" s="73"/>
      <c r="O137" s="74"/>
      <c r="P137" s="179"/>
      <c r="Q137" s="180"/>
      <c r="R137" s="180"/>
      <c r="S137" s="181"/>
      <c r="T137" s="179"/>
      <c r="U137" s="180"/>
      <c r="V137" s="182"/>
      <c r="W137" s="181"/>
      <c r="X137" s="75"/>
      <c r="Y137" s="76"/>
      <c r="Z137" s="77"/>
      <c r="AA137" s="78"/>
      <c r="AB137" s="79"/>
      <c r="AC137" s="79"/>
      <c r="AD137" s="79"/>
      <c r="AE137" s="77"/>
      <c r="AF137" s="139"/>
      <c r="AG137" s="139"/>
      <c r="AH137" s="139"/>
      <c r="AI137" s="80" t="str">
        <f>IF(AND(申込書!$C$90&lt;&gt;"▼プルダウンより選択してください",申込書!$C$90&lt;&gt;"",申込書!$P$90&lt;&gt;"YYYY/MM/DD",$G137&lt;&gt;""),申込書!$P$90,"")</f>
        <v/>
      </c>
      <c r="AJ137" s="81" t="str">
        <f>IF(AND(申込書!$C$90&lt;&gt;"▼プルダウンより選択してください",申込書!$C$90&lt;&gt;"",$G137&lt;&gt;""),申込書!$M$90,"")</f>
        <v/>
      </c>
      <c r="AK137" s="81" t="str">
        <f>IF($AI$3&lt;&gt;"コンテンツなし",IF(AND(申込書!$AH$4="GIGAスクールパック",SUM($P137,$R137)&lt;&gt;0),SUM($P137,$R137),IF(AND(申込書!$AH$4="SKY安心GIGAタブレット",SUM($T137,$V137)&lt;&gt;0),SUM($T137,$V137),"")),"")</f>
        <v/>
      </c>
      <c r="AL137" s="81" t="str">
        <f>IF($AI$3&lt;&gt;"コンテンツなし",IF(AND(申込書!$AH$4="GIGAスクールパック",SUM($Q137,$S137)&lt;&gt;0),SUM($Q137,$S137),IF(AND(申込書!$AH$4="SKY安心GIGAタブレット",SUM($U137,$W137)&lt;&gt;0),SUM($U137,$W137),"")),"")</f>
        <v/>
      </c>
      <c r="AM137" s="157"/>
      <c r="AN137" s="82"/>
      <c r="AO137" s="80" t="str">
        <f>IF(AND(申込書!$C$91&lt;&gt;"▼プルダウンより選択してください",申込書!$C$91&lt;&gt;"",申込書!$P$91&lt;&gt;"YYYY/MM/DD",$G137&lt;&gt;""),申込書!$P$91,"")</f>
        <v/>
      </c>
      <c r="AP137" s="81" t="str">
        <f>IF(AND(申込書!$C$91&lt;&gt;"▼プルダウンより選択してください",申込書!$C$91&lt;&gt;"",$G137&lt;&gt;""),申込書!$M$91,"")</f>
        <v/>
      </c>
      <c r="AQ137" s="81" t="str">
        <f>IF($AO$3&lt;&gt;"コンテンツなし",IF(AND(申込書!$AH$4="GIGAスクールパック",SUM($P137,$R137)&lt;&gt;0),SUM($P137,$R137),IF(AND(申込書!$AH$4="SKY安心GIGAタブレット",SUM($T137,$V137)&lt;&gt;0),SUM($T137,$V137),"")),"")</f>
        <v/>
      </c>
      <c r="AR137" s="81" t="str">
        <f>IF($AO$3&lt;&gt;"コンテンツなし",IF(AND(申込書!$AH$4="GIGAスクールパック",SUM($Q137,$S137)&lt;&gt;0),SUM($Q137,$S137),IF(AND(申込書!$AH$4="SKY安心GIGAタブレット",SUM($U137,$W137)&lt;&gt;0),SUM($U137,$W137),"")),"")</f>
        <v/>
      </c>
      <c r="AS137" s="157"/>
      <c r="AT137" s="82"/>
      <c r="AU137" s="80" t="str">
        <f>IF(AND(申込書!$C$92&lt;&gt;"▼プルダウンより選択してください",申込書!$C$92&lt;&gt;"",申込書!$P$92&lt;&gt;"YYYY/MM/DD",$G137&lt;&gt;""),申込書!$P$92,"")</f>
        <v/>
      </c>
      <c r="AV137" s="81" t="str">
        <f>IF(AND(申込書!$C$92&lt;&gt;"▼プルダウンより選択してください",申込書!$C$92&lt;&gt;"",$G137&lt;&gt;""),申込書!$M$92,"")</f>
        <v/>
      </c>
      <c r="AW137" s="81" t="str">
        <f>IF($AU$3&lt;&gt;"コンテンツなし",IF(AND(申込書!$AH$4="GIGAスクールパック",SUM($P137,$R137)&lt;&gt;0),SUM($P137,$R137),IF(AND(申込書!$AH$4="SKY安心GIGAタブレット",SUM($T137,$V137)&lt;&gt;0),SUM($T137,$V137),"")),"")</f>
        <v/>
      </c>
      <c r="AX137" s="81" t="str">
        <f>IF($AU$3&lt;&gt;"コンテンツなし",IF(AND(申込書!$AH$4="GIGAスクールパック",SUM($Q137,$S137)&lt;&gt;0),SUM($Q137,$S137),IF(AND(申込書!$AH$4="SKY安心GIGAタブレット",SUM($U137,$W137)&lt;&gt;0),SUM($U137,$W137),"")),"")</f>
        <v/>
      </c>
      <c r="AY137" s="157"/>
      <c r="AZ137" s="82"/>
      <c r="BA137" s="80" t="str">
        <f>IF(AND(申込書!$C$93&lt;&gt;"▼プルダウンより選択してください",申込書!$C$93&lt;&gt;"",申込書!$P$93&lt;&gt;"YYYY/MM/DD",$G137&lt;&gt;""),申込書!$P$93,"")</f>
        <v/>
      </c>
      <c r="BB137" s="81" t="str">
        <f>IF(AND(申込書!$C$93&lt;&gt;"▼プルダウンより選択してください",申込書!$C$93&lt;&gt;"",申込書!$M$93&gt;=1,$G137&lt;&gt;""),申込書!$M$93,"")</f>
        <v/>
      </c>
      <c r="BC137" s="81" t="str">
        <f>IF($BA$3&lt;&gt;"コンテンツなし",IF(AND(申込書!$AH$4="GIGAスクールパック",SUM($P137,$R137)&lt;&gt;0),SUM($P137,$R137),IF(AND(申込書!$AH$4="SKY安心GIGAタブレット",SUM($T137,$V137)&lt;&gt;0),SUM($T137,$V137),"")),"")</f>
        <v/>
      </c>
      <c r="BD137" s="81" t="str">
        <f>IF($BA$3&lt;&gt;"コンテンツなし",IF(AND(申込書!$AH$4="GIGAスクールパック",SUM($Q137,$S137)&lt;&gt;0),SUM($Q137,$S137),IF(AND(申込書!$AH$4="SKY安心GIGAタブレット",SUM($U137,$W137)&lt;&gt;0),SUM($U137,$W137),"")),"")</f>
        <v/>
      </c>
      <c r="BE137" s="157"/>
      <c r="BF137" s="82"/>
      <c r="BG137" s="80" t="str">
        <f>IF(AND(申込書!$C$94&lt;&gt;"▼プルダウンより選択してください",申込書!$C$94&lt;&gt;"",申込書!$P$94&lt;&gt;"YYYY/MM/DD",$G137&lt;&gt;""),申込書!$P$94,"")</f>
        <v/>
      </c>
      <c r="BH137" s="81" t="str">
        <f>IF(AND(申込書!$C$94&lt;&gt;"▼プルダウンより選択してください",申込書!$C$94&lt;&gt;"",$G137&lt;&gt;""),申込書!$M$94,"")</f>
        <v/>
      </c>
      <c r="BI137" s="81" t="str">
        <f>IF($BG$3&lt;&gt;"コンテンツなし",IF(AND(申込書!$AH$4="GIGAスクールパック",SUM($P137,$R137)&lt;&gt;0),SUM($P137,$R137),IF(AND(申込書!$AH$4="SKY安心GIGAタブレット",SUM($T137,$V137)&lt;&gt;0),SUM($T137,$V137),"")),"")</f>
        <v/>
      </c>
      <c r="BJ137" s="81" t="str">
        <f>IF($BG$3&lt;&gt;"コンテンツなし",IF(AND(申込書!$AH$4="GIGAスクールパック",SUM($Q137,$S137)&lt;&gt;0),SUM($Q137,$S137),IF(AND(申込書!$AH$4="SKY安心GIGAタブレット",SUM($U137,$W137)&lt;&gt;0),SUM($U137,$W137),"")),"")</f>
        <v/>
      </c>
      <c r="BK137" s="157"/>
      <c r="BL137" s="82"/>
      <c r="BM137" s="80" t="str">
        <f>IF(AND(申込書!$C$95&lt;&gt;"▼プルダウンより選択してください",申込書!$C$95&lt;&gt;"",申込書!$P$95&lt;&gt;"YYYY/MM/DD",$G137&lt;&gt;""),申込書!$P$95,"")</f>
        <v/>
      </c>
      <c r="BN137" s="81" t="str">
        <f>IF(AND(申込書!$C$95&lt;&gt;"▼プルダウンより選択してください",申込書!$C$95&lt;&gt;"",$G137&lt;&gt;""),申込書!$M$95,"")</f>
        <v/>
      </c>
      <c r="BO137" s="81" t="str">
        <f>IF($BM$3&lt;&gt;"コンテンツなし",IF(AND(申込書!$AH$4="GIGAスクールパック",SUM($P137,$R137)&lt;&gt;0),SUM($P137,$R137),IF(AND(申込書!$AH$4="SKY安心GIGAタブレット",SUM($T137,$V137)&lt;&gt;0),SUM($T137,$V137),"")),"")</f>
        <v/>
      </c>
      <c r="BP137" s="81" t="str">
        <f>IF($BM$3&lt;&gt;"コンテンツなし",IF(AND(申込書!$AH$4="GIGAスクールパック",SUM($Q137,$S137)&lt;&gt;0),SUM($Q137,$S137),IF(AND(申込書!$AH$4="SKY安心GIGAタブレット",SUM($U137,$W137)&lt;&gt;0),SUM($U137,$W137),"")),"")</f>
        <v/>
      </c>
      <c r="BQ137" s="157"/>
      <c r="BR137" s="82"/>
      <c r="BS137" s="80" t="str">
        <f>IF(AND(申込書!$C$96&lt;&gt;"▼プルダウンより選択してください",申込書!$C$96&lt;&gt;"",申込書!$P$96&lt;&gt;"YYYY/MM/DD",$G137&lt;&gt;""),申込書!$P$96,"")</f>
        <v/>
      </c>
      <c r="BT137" s="81" t="str">
        <f>IF(AND(申込書!$C$96&lt;&gt;"▼プルダウンより選択してください",申込書!$C$96&lt;&gt;"",$G137&lt;&gt;""),申込書!$M$96,"")</f>
        <v/>
      </c>
      <c r="BU137" s="81" t="str">
        <f>IF($BS$3&lt;&gt;"コンテンツなし",IF(AND(申込書!$AH$4="GIGAスクールパック",SUM($P137,$R137)&lt;&gt;0),SUM($P137,$R137),IF(AND(申込書!$AH$4="SKY安心GIGAタブレット",SUM($T137,$V137)&lt;&gt;0),SUM($T137,$V137),"")),"")</f>
        <v/>
      </c>
      <c r="BV137" s="81" t="str">
        <f>IF($BS$3&lt;&gt;"コンテンツなし",IF(AND(申込書!$AH$4="GIGAスクールパック",SUM($Q137,$S137)&lt;&gt;0),SUM($Q137,$S137),IF(AND(申込書!$AH$4="SKY安心GIGAタブレット",SUM($U137,$W137)&lt;&gt;0),SUM($U137,$W137),"")),"")</f>
        <v/>
      </c>
      <c r="BW137" s="157"/>
      <c r="BX137" s="82"/>
      <c r="BY137" s="80" t="str">
        <f>IF(AND(申込書!$C$97&lt;&gt;"▼プルダウンより選択してください",申込書!$C$97&lt;&gt;"",申込書!$P$97&lt;&gt;"YYYY/MM/DD",$G137&lt;&gt;""),申込書!$P$97,"")</f>
        <v/>
      </c>
      <c r="BZ137" s="81" t="str">
        <f>IF(AND(申込書!$C$97&lt;&gt;"▼プルダウンより選択してください",申込書!$C$97&lt;&gt;"",$G137&lt;&gt;""),申込書!$M$97,"")</f>
        <v/>
      </c>
      <c r="CA137" s="81" t="str">
        <f>IF($BY$3&lt;&gt;"コンテンツなし",IF(AND(申込書!$AH$4="GIGAスクールパック",SUM($P137,$R137)&lt;&gt;0),SUM($P137,$R137),IF(AND(申込書!$AH$4="SKY安心GIGAタブレット",SUM($T137,$V137)&lt;&gt;0),SUM($T137,$V137),"")),"")</f>
        <v/>
      </c>
      <c r="CB137" s="81" t="str">
        <f>IF($BY$3&lt;&gt;"コンテンツなし",IF(AND(申込書!$AH$4="GIGAスクールパック",SUM($Q137,$S137)&lt;&gt;0),SUM($Q137,$S137),IF(AND(申込書!$AH$4="SKY安心GIGAタブレット",SUM($U137,$W137)&lt;&gt;0),SUM($U137,$W137),"")),"")</f>
        <v/>
      </c>
      <c r="CC137" s="157"/>
      <c r="CD137" s="82"/>
      <c r="CE137" s="80" t="str">
        <f>IF(AND(申込書!$C$98&lt;&gt;"▼プルダウンより選択してください",申込書!$C$98&lt;&gt;"",申込書!$P$98&lt;&gt;"YYYY/MM/DD",$G137&lt;&gt;""),申込書!$P$98,"")</f>
        <v/>
      </c>
      <c r="CF137" s="81" t="str">
        <f>IF(AND(申込書!$C$98&lt;&gt;"▼プルダウンより選択してください",申込書!$C$98&lt;&gt;"",$G137&lt;&gt;""),申込書!$M$98,"")</f>
        <v/>
      </c>
      <c r="CG137" s="81" t="str">
        <f>IF($CE$3&lt;&gt;"コンテンツなし",IF(AND(申込書!$AH$4="GIGAスクールパック",SUM($P137,$R137)&lt;&gt;0),SUM($P137,$R137),IF(AND(申込書!$AH$4="SKY安心GIGAタブレット",SUM($T137,$V137)&lt;&gt;0),SUM($T137,$V137),"")),"")</f>
        <v/>
      </c>
      <c r="CH137" s="81" t="str">
        <f>IF($CE$3&lt;&gt;"コンテンツなし",IF(AND(申込書!$AH$4="GIGAスクールパック",SUM($Q137,$S137)&lt;&gt;0),SUM($Q137,$S137),IF(AND(申込書!$AH$4="SKY安心GIGAタブレット",SUM($U137,$W137)&lt;&gt;0),SUM($U137,$W137),"")),"")</f>
        <v/>
      </c>
      <c r="CI137" s="157"/>
      <c r="CJ137" s="82"/>
      <c r="CK137" s="80" t="str">
        <f>IF(AND(申込書!$C$99&lt;&gt;"▼プルダウンより選択してください",申込書!$C$99&lt;&gt;"",申込書!$P$99&lt;&gt;"YYYY/MM/DD",$G137&lt;&gt;""),申込書!$P$99,"")</f>
        <v/>
      </c>
      <c r="CL137" s="81" t="str">
        <f>IF(AND(申込書!$C$99&lt;&gt;"▼プルダウンより選択してください",申込書!$C$99&lt;&gt;"",$G137&lt;&gt;""),申込書!$M$99,"")</f>
        <v/>
      </c>
      <c r="CM137" s="81" t="str">
        <f>IF($CK$3&lt;&gt;"コンテンツなし",IF(AND(申込書!$AH$4="GIGAスクールパック",SUM($P137,$R137)&lt;&gt;0),SUM($P137,$R137),IF(AND(申込書!$AH$4="SKY安心GIGAタブレット",SUM($T137,$V137)&lt;&gt;0),SUM($T137,$V137),"")),"")</f>
        <v/>
      </c>
      <c r="CN137" s="81" t="str">
        <f>IF($CK$3&lt;&gt;"コンテンツなし",IF(AND(申込書!$AH$4="GIGAスクールパック",SUM($Q137,$S137)&lt;&gt;0),SUM($Q137,$S137),IF(AND(申込書!$AH$4="SKY安心GIGAタブレット",SUM($U137,$W137)&lt;&gt;0),SUM($U137,$W137),"")),"")</f>
        <v/>
      </c>
      <c r="CO137" s="157"/>
      <c r="CP137" s="82"/>
      <c r="CQ137" s="80" t="str">
        <f>IF(AND(申込書!$C$100&lt;&gt;"▼プルダウンより選択してください",申込書!$C$100&lt;&gt;"",申込書!$P$100&lt;&gt;"YYYY/MM/DD",$G137&lt;&gt;""),申込書!$P$100,"")</f>
        <v/>
      </c>
      <c r="CR137" s="81" t="str">
        <f>IF(AND(申込書!$C$100&lt;&gt;"▼プルダウンより選択してください",申込書!$C$100&lt;&gt;"",$G137&lt;&gt;""),申込書!$M$100,"")</f>
        <v/>
      </c>
      <c r="CS137" s="81" t="str">
        <f>IF($CQ$3&lt;&gt;"コンテンツなし",IF(AND(申込書!$AH$4="GIGAスクールパック",SUM($P137,$R137)&lt;&gt;0),SUM($P137,$R137),IF(AND(申込書!$AH$4="SKY安心GIGAタブレット",SUM($T137,$V137)&lt;&gt;0),SUM($T137,$V137),"")),"")</f>
        <v/>
      </c>
      <c r="CT137" s="81" t="str">
        <f>IF($CQ$3&lt;&gt;"コンテンツなし",IF(AND(申込書!$AH$4="GIGAスクールパック",SUM($Q137,$S137)&lt;&gt;0),SUM($Q137,$S137),IF(AND(申込書!$AH$4="SKY安心GIGAタブレット",SUM($U137,$W137)&lt;&gt;0),SUM($U137,$W137),"")),"")</f>
        <v/>
      </c>
      <c r="CU137" s="81"/>
      <c r="CV137" s="82"/>
      <c r="CW137" s="80" t="str">
        <f>IF(AND(申込書!$C$101&lt;&gt;"▼プルダウンより選択してください",申込書!$C$101&lt;&gt;"",申込書!$P$101&lt;&gt;"YYYY/MM/DD",$G137&lt;&gt;""),申込書!$P$101,"")</f>
        <v/>
      </c>
      <c r="CX137" s="81" t="str">
        <f>IF(AND(申込書!$C$101&lt;&gt;"▼プルダウンより選択してください",申込書!$C$101&lt;&gt;"",$G137&lt;&gt;""),申込書!$M$101,"")</f>
        <v/>
      </c>
      <c r="CY137" s="81" t="str">
        <f>IF($CW$3&lt;&gt;"コンテンツなし",IF(AND(申込書!$AH$4="GIGAスクールパック",SUM($P137,$R137)&lt;&gt;0),SUM($P137,$R137),IF(AND(申込書!$AH$4="SKY安心GIGAタブレット",SUM($T137,$V137)&lt;&gt;0),SUM($T137,$V137),"")),"")</f>
        <v/>
      </c>
      <c r="CZ137" s="81" t="str">
        <f>IF($CW$3&lt;&gt;"コンテンツなし",IF(AND(申込書!$AH$4="GIGAスクールパック",SUM($Q137,$S137)&lt;&gt;0),SUM($Q137,$S137),IF(AND(申込書!$AH$4="SKY安心GIGAタブレット",SUM($U137,$W137)&lt;&gt;0),SUM($U137,$W137),"")),"")</f>
        <v/>
      </c>
      <c r="DA137" s="81"/>
      <c r="DB137" s="82"/>
      <c r="DC137" s="80" t="str">
        <f>IF(AND(申込書!$C$102&lt;&gt;"▼プルダウンより選択してください",申込書!$C$102&lt;&gt;"",申込書!$P$102&lt;&gt;"YYYY/MM/DD",$G137&lt;&gt;""),申込書!$P$102,"")</f>
        <v/>
      </c>
      <c r="DD137" s="81" t="str">
        <f>IF(AND(申込書!$C$102&lt;&gt;"▼プルダウンより選択してください",申込書!$C$102&lt;&gt;"",$G137&lt;&gt;""),申込書!$M$102,"")</f>
        <v/>
      </c>
      <c r="DE137" s="81" t="str">
        <f>IF($DC$3&lt;&gt;"コンテンツなし",IF(AND(申込書!$AH$4="GIGAスクールパック",SUM($P137,$R137)&lt;&gt;0),SUM($P137,$R137),IF(AND(申込書!$AH$4="SKY安心GIGAタブレット",SUM($T137,$V137)&lt;&gt;0),SUM($T137,$V137),"")),"")</f>
        <v/>
      </c>
      <c r="DF137" s="81" t="str">
        <f>IF($DC$3&lt;&gt;"コンテンツなし",IF(AND(申込書!$AH$4="GIGAスクールパック",SUM($Q137,$S137)&lt;&gt;0),SUM($Q137,$S137),IF(AND(申込書!$AH$4="SKY安心GIGAタブレット",SUM($U137,$W137)&lt;&gt;0),SUM($U137,$W137),"")),"")</f>
        <v/>
      </c>
      <c r="DG137" s="81"/>
      <c r="DH137" s="82"/>
      <c r="DI137" s="80" t="str">
        <f>IF(AND(申込書!$C$103&lt;&gt;"▼プルダウンより選択してください",申込書!$C$103&lt;&gt;"",申込書!$P$103&lt;&gt;"YYYY/MM/DD",$G137&lt;&gt;""),申込書!$P$103,"")</f>
        <v/>
      </c>
      <c r="DJ137" s="81" t="str">
        <f>IF(AND(申込書!$C$103&lt;&gt;"▼プルダウンより選択してください",申込書!$C$103&lt;&gt;"",$G137&lt;&gt;""),申込書!$M$103,"")</f>
        <v/>
      </c>
      <c r="DK137" s="81" t="str">
        <f>IF($DI$3&lt;&gt;"コンテンツなし",IF(AND(申込書!$AH$4="GIGAスクールパック",SUM($P137,$R137)&lt;&gt;0),SUM($P137,$R137),IF(AND(申込書!$AH$4="SKY安心GIGAタブレット",SUM($T137,$V137)&lt;&gt;0),SUM($T137,$V137),"")),"")</f>
        <v/>
      </c>
      <c r="DL137" s="81" t="str">
        <f>IF($DI$3&lt;&gt;"コンテンツなし",IF(AND(申込書!$AH$4="GIGAスクールパック",SUM($Q137,$S137)&lt;&gt;0),SUM($Q137,$S137),IF(AND(申込書!$AH$4="SKY安心GIGAタブレット",SUM($U137,$W137)&lt;&gt;0),SUM($U137,$W137),"")),"")</f>
        <v/>
      </c>
      <c r="DM137" s="81"/>
      <c r="DN137" s="82"/>
      <c r="DO137" s="80" t="str">
        <f>IF(AND(申込書!$C$104&lt;&gt;"▼プルダウンより選択してください",申込書!$C$104&lt;&gt;"",申込書!$P$104&lt;&gt;"YYYY/MM/DD",$G137&lt;&gt;""),申込書!$P$104,"")</f>
        <v/>
      </c>
      <c r="DP137" s="81" t="str">
        <f>IF(AND(申込書!$C$104&lt;&gt;"▼プルダウンより選択してください",申込書!$C$104&lt;&gt;"",$G137&lt;&gt;""),申込書!$M$104,"")</f>
        <v/>
      </c>
      <c r="DQ137" s="81" t="str">
        <f>IF($DO$3&lt;&gt;"コンテンツなし",IF(AND(申込書!$AH$4="GIGAスクールパック",SUM($P137,$R137)&lt;&gt;0),SUM($P137,$R137),IF(AND(申込書!$AH$4="SKY安心GIGAタブレット",SUM($T137,$V137)&lt;&gt;0),SUM($T137,$V137),"")),"")</f>
        <v/>
      </c>
      <c r="DR137" s="81" t="str">
        <f>IF($DO$3&lt;&gt;"コンテンツなし",IF(AND(申込書!$AH$4="GIGAスクールパック",SUM($Q137,$S137)&lt;&gt;0),SUM($Q137,$S137),IF(AND(申込書!$AH$4="SKY安心GIGAタブレット",SUM($U137,$W137)&lt;&gt;0),SUM($U137,$W137),"")),"")</f>
        <v/>
      </c>
      <c r="DS137" s="81"/>
      <c r="DT137" s="82"/>
      <c r="DU137" s="80" t="str">
        <f>IF(AND(申込書!$C$105&lt;&gt;"▼プルダウンより選択してください",申込書!$C$105&lt;&gt;"",申込書!$P$105&lt;&gt;"YYYY/MM/DD",$G137&lt;&gt;""),申込書!$P$105,"")</f>
        <v/>
      </c>
      <c r="DV137" s="81" t="str">
        <f>IF(AND(申込書!$C$105&lt;&gt;"▼プルダウンより選択してください",申込書!$C$105&lt;&gt;"",$G137&lt;&gt;""),申込書!$M$105,"")</f>
        <v/>
      </c>
      <c r="DW137" s="81" t="str">
        <f>IF($DU$3&lt;&gt;"コンテンツなし",IF(AND(申込書!$AH$4="GIGAスクールパック",SUM($P137,$R137)&lt;&gt;0),SUM($P137,$R137),IF(AND(申込書!$AH$4="SKY安心GIGAタブレット",SUM($T137,$V137)&lt;&gt;0),SUM($T137,$V137),"")),"")</f>
        <v/>
      </c>
      <c r="DX137" s="81" t="str">
        <f>IF($DU$3&lt;&gt;"コンテンツなし",IF(AND(申込書!$AH$4="GIGAスクールパック",SUM($Q137,$S137)&lt;&gt;0),SUM($Q137,$S137),IF(AND(申込書!$AH$4="SKY安心GIGAタブレット",SUM($U137,$W137)&lt;&gt;0),SUM($U137,$W137),"")),"")</f>
        <v/>
      </c>
      <c r="DY137" s="157"/>
      <c r="DZ137" s="82"/>
      <c r="EA137" s="80" t="str">
        <f>IF(AND(申込書!$C$106&lt;&gt;"▼プルダウンより選択してください",申込書!$C$106&lt;&gt;"",申込書!$P$106&lt;&gt;"YYYY/MM/DD",$G137&lt;&gt;""),申込書!$P$106,"")</f>
        <v/>
      </c>
      <c r="EB137" s="81" t="str">
        <f>IF(AND(申込書!$C$106&lt;&gt;"▼プルダウンより選択してください",申込書!$C$106&lt;&gt;"",$G137&lt;&gt;""),申込書!$M$106,"")</f>
        <v/>
      </c>
      <c r="EC137" s="81" t="str">
        <f>IF($EA$3&lt;&gt;"コンテンツなし",IF(AND(申込書!$AH$4="GIGAスクールパック",SUM($P137,$R137)&lt;&gt;0),SUM($P137,$R137),IF(AND(申込書!$AH$4="SKY安心GIGAタブレット",SUM($T137,$V137)&lt;&gt;0),SUM($T137,$V137),"")),"")</f>
        <v/>
      </c>
      <c r="ED137" s="81" t="str">
        <f>IF($EA$3&lt;&gt;"コンテンツなし",IF(AND(申込書!$AH$4="GIGAスクールパック",SUM($Q137,$S137)&lt;&gt;0),SUM($Q137,$S137),IF(AND(申込書!$AH$4="SKY安心GIGAタブレット",SUM($U137,$W137)&lt;&gt;0),SUM($U137,$W137),"")),"")</f>
        <v/>
      </c>
      <c r="EE137" s="157"/>
      <c r="EF137" s="82"/>
      <c r="EG137" s="80" t="str">
        <f>IF(AND(申込書!$C$107&lt;&gt;"▼プルダウンより選択してください",申込書!$C$107&lt;&gt;"",申込書!$P$107&lt;&gt;"YYYY/MM/DD",$G137&lt;&gt;""),申込書!$P$107,"")</f>
        <v/>
      </c>
      <c r="EH137" s="81" t="str">
        <f>IF(AND(申込書!$C$107&lt;&gt;"▼プルダウンより選択してください",申込書!$C$107&lt;&gt;"",$G137&lt;&gt;""),申込書!$M$107,"")</f>
        <v/>
      </c>
      <c r="EI137" s="81" t="str">
        <f>IF($EG$3&lt;&gt;"コンテンツなし",IF(AND(申込書!$AH$4="GIGAスクールパック",SUM($P137,$R137)&lt;&gt;0),SUM($P137,$R137),IF(AND(申込書!$AH$4="SKY安心GIGAタブレット",SUM($T137,$V137)&lt;&gt;0),SUM($T137,$V137),"")),"")</f>
        <v/>
      </c>
      <c r="EJ137" s="81" t="str">
        <f>IF($EG$3&lt;&gt;"コンテンツなし",IF(AND(申込書!$AH$4="GIGAスクールパック",SUM($Q137,$S137)&lt;&gt;0),SUM($Q137,$S137),IF(AND(申込書!$AH$4="SKY安心GIGAタブレット",SUM($U137,$W137)&lt;&gt;0),SUM($U137,$W137),"")),"")</f>
        <v/>
      </c>
      <c r="EK137" s="157"/>
      <c r="EL137" s="82"/>
      <c r="EM137" s="80" t="str">
        <f>IF(AND(申込書!$C$108&lt;&gt;"▼プルダウンより選択してください",申込書!$C$108&lt;&gt;"",申込書!$P$108&lt;&gt;"YYYY/MM/DD",$G137&lt;&gt;""),申込書!$P$108,"")</f>
        <v/>
      </c>
      <c r="EN137" s="81" t="str">
        <f>IF(AND(申込書!$C$108&lt;&gt;"▼プルダウンより選択してください",申込書!$C$108&lt;&gt;"",$G137&lt;&gt;""),申込書!$M$108,"")</f>
        <v/>
      </c>
      <c r="EO137" s="81" t="str">
        <f>IF($EM$3&lt;&gt;"コンテンツなし",IF(AND(申込書!$AH$4="GIGAスクールパック",SUM($P137,$R137)&lt;&gt;0),SUM($P137,$R137),IF(AND(申込書!$AH$4="SKY安心GIGAタブレット",SUM($T137,$V137)&lt;&gt;0),SUM($T137,$V137),"")),"")</f>
        <v/>
      </c>
      <c r="EP137" s="81" t="str">
        <f>IF($EM$3&lt;&gt;"コンテンツなし",IF(AND(申込書!$AH$4="GIGAスクールパック",SUM($Q137,$S137)&lt;&gt;0),SUM($Q137,$S137),IF(AND(申込書!$AH$4="SKY安心GIGAタブレット",SUM($U137,$W137)&lt;&gt;0),SUM($U137,$W137),"")),"")</f>
        <v/>
      </c>
      <c r="EQ137" s="157"/>
      <c r="ER137" s="82"/>
      <c r="ES137" s="80" t="str">
        <f>IF(AND(申込書!$C$109&lt;&gt;"▼プルダウンより選択してください",申込書!$C$109&lt;&gt;"",申込書!$P$109&lt;&gt;"YYYY/MM/DD",$G137&lt;&gt;""),申込書!$P$109,"")</f>
        <v/>
      </c>
      <c r="ET137" s="81" t="str">
        <f>IF(AND(申込書!$C$109&lt;&gt;"▼プルダウンより選択してください",申込書!$C$109&lt;&gt;"",$G137&lt;&gt;""),申込書!$M$109,"")</f>
        <v/>
      </c>
      <c r="EU137" s="81" t="str">
        <f>IF($ES$3&lt;&gt;"コンテンツなし",IF(AND(申込書!$AH$4="GIGAスクールパック",SUM($P137,$R137)&lt;&gt;0),SUM($P137,$R137),IF(AND(申込書!$AH$4="SKY安心GIGAタブレット",SUM($T137,$V137)&lt;&gt;0),SUM($T137,$V137),"")),"")</f>
        <v/>
      </c>
      <c r="EV137" s="81" t="str">
        <f>IF($ES$3&lt;&gt;"コンテンツなし",IF(AND(申込書!$AH$4="GIGAスクールパック",SUM($Q137,$S137)&lt;&gt;0),SUM($Q137,$S137),IF(AND(申込書!$AH$4="SKY安心GIGAタブレット",SUM($U137,$W137)&lt;&gt;0),SUM($U137,$W137),"")),"")</f>
        <v/>
      </c>
      <c r="EW137" s="157"/>
      <c r="EX137" s="82"/>
      <c r="EY137" s="80" t="str">
        <f>IF(AND(申込書!$C$110&lt;&gt;"▼プルダウンより選択してください",申込書!$C$110&lt;&gt;"",申込書!$P$110&lt;&gt;"YYYY/MM/DD",$G137&lt;&gt;""),申込書!$P$110,"")</f>
        <v/>
      </c>
      <c r="EZ137" s="81" t="str">
        <f>IF(AND(申込書!$C$110&lt;&gt;"▼プルダウンより選択してください",申込書!$C$110&lt;&gt;"",$G137&lt;&gt;""),申込書!$M$110,"")</f>
        <v/>
      </c>
      <c r="FA137" s="81" t="str">
        <f>IF($EY$3&lt;&gt;"コンテンツなし",IF(AND(申込書!$AH$4="GIGAスクールパック",SUM($P137,$R137)&lt;&gt;0),SUM($P137,$R137),IF(AND(申込書!$AH$4="SKY安心GIGAタブレット",SUM($T137,$V137)&lt;&gt;0),SUM($T137,$V137),"")),"")</f>
        <v/>
      </c>
      <c r="FB137" s="81" t="str">
        <f>IF($EY$3&lt;&gt;"コンテンツなし",IF(AND(申込書!$AH$4="GIGAスクールパック",SUM($Q137,$S137)&lt;&gt;0),SUM($Q137,$S137),IF(AND(申込書!$AH$4="SKY安心GIGAタブレット",SUM($U137,$W137)&lt;&gt;0),SUM($U137,$W137),"")),"")</f>
        <v/>
      </c>
      <c r="FC137" s="157"/>
      <c r="FD137" s="82"/>
      <c r="FE137" s="80" t="str">
        <f>IF(AND(申込書!$C$111&lt;&gt;"▼プルダウンより選択してください",申込書!$C$111&lt;&gt;"",申込書!$P$111&lt;&gt;"YYYY/MM/DD",$G137&lt;&gt;""),申込書!$P$111,"")</f>
        <v/>
      </c>
      <c r="FF137" s="81" t="str">
        <f>IF(AND(申込書!$C$111&lt;&gt;"▼プルダウンより選択してください",申込書!$C$111&lt;&gt;"",$G137&lt;&gt;""),申込書!$M$111,"")</f>
        <v/>
      </c>
      <c r="FG137" s="81" t="str">
        <f>IF($FE$3&lt;&gt;"コンテンツなし",IF(AND(申込書!$AH$4="GIGAスクールパック",SUM($P137,$R137)&lt;&gt;0),SUM($P137,$R137),IF(AND(申込書!$AH$4="SKY安心GIGAタブレット",SUM($T137,$V137)&lt;&gt;0),SUM($T137,$V137),"")),"")</f>
        <v/>
      </c>
      <c r="FH137" s="81" t="str">
        <f>IF($FE$3&lt;&gt;"コンテンツなし",IF(AND(申込書!$AH$4="GIGAスクールパック",SUM($Q137,$S137)&lt;&gt;0),SUM($Q137,$S137),IF(AND(申込書!$AH$4="SKY安心GIGAタブレット",SUM($U137,$W137)&lt;&gt;0),SUM($U137,$W137),"")),"")</f>
        <v/>
      </c>
      <c r="FI137" s="157"/>
      <c r="FJ137" s="82"/>
      <c r="FK137" s="80" t="str">
        <f>IF(AND(申込書!$C$112&lt;&gt;"▼プルダウンより選択してください",申込書!$C$112&lt;&gt;"",申込書!$P$112&lt;&gt;"YYYY/MM/DD",$G137&lt;&gt;""),申込書!$P$112,"")</f>
        <v/>
      </c>
      <c r="FL137" s="81" t="str">
        <f>IF(AND(申込書!$C$112&lt;&gt;"▼プルダウンより選択してください",申込書!$C$112&lt;&gt;"",$G137&lt;&gt;""),申込書!$M$112,"")</f>
        <v/>
      </c>
      <c r="FM137" s="81" t="str">
        <f>IF($FK$3&lt;&gt;"コンテンツなし",IF(AND(申込書!$AH$4="GIGAスクールパック",SUM($P137,$R137)&lt;&gt;0),SUM($P137,$R137),IF(AND(申込書!$AH$4="SKY安心GIGAタブレット",SUM($T137,$V137)&lt;&gt;0),SUM($T137,$V137),"")),"")</f>
        <v/>
      </c>
      <c r="FN137" s="81" t="str">
        <f>IF($FK$3&lt;&gt;"コンテンツなし",IF(AND(申込書!$AH$4="GIGAスクールパック",SUM($Q137,$S137)&lt;&gt;0),SUM($Q137,$S137),IF(AND(申込書!$AH$4="SKY安心GIGAタブレット",SUM($U137,$W137)&lt;&gt;0),SUM($U137,$W137),"")),"")</f>
        <v/>
      </c>
      <c r="FO137" s="157"/>
      <c r="FP137" s="82"/>
      <c r="FQ137" s="80" t="str">
        <f>IF(AND(申込書!$C$113&lt;&gt;"▼プルダウンより選択してください",申込書!$C$113&lt;&gt;"",申込書!$P$113&lt;&gt;"YYYY/MM/DD",$G137&lt;&gt;""),申込書!$P$113,"")</f>
        <v/>
      </c>
      <c r="FR137" s="81" t="str">
        <f>IF(AND(申込書!$C$113&lt;&gt;"▼プルダウンより選択してください",申込書!$C$113&lt;&gt;"",$G137&lt;&gt;""),申込書!$M$113,"")</f>
        <v/>
      </c>
      <c r="FS137" s="81" t="str">
        <f>IF($FQ$3&lt;&gt;"コンテンツなし",IF(AND(申込書!$AH$4="GIGAスクールパック",SUM($P137,$R137)&lt;&gt;0),SUM($P137,$R137),IF(AND(申込書!$AH$4="SKY安心GIGAタブレット",SUM($T137,$V137)&lt;&gt;0),SUM($T137,$V137),"")),"")</f>
        <v/>
      </c>
      <c r="FT137" s="81" t="str">
        <f>IF($FQ$3&lt;&gt;"コンテンツなし",IF(AND(申込書!$AH$4="GIGAスクールパック",SUM($Q137,$S137)&lt;&gt;0),SUM($Q137,$S137),IF(AND(申込書!$AH$4="SKY安心GIGAタブレット",SUM($U137,$W137)&lt;&gt;0),SUM($U137,$W137),"")),"")</f>
        <v/>
      </c>
      <c r="FU137" s="157"/>
      <c r="FV137" s="82"/>
      <c r="FW137" s="80" t="str">
        <f>IF(AND(申込書!$C$114&lt;&gt;"▼プルダウンより選択してください",申込書!$C$114&lt;&gt;"",申込書!$P$114&lt;&gt;"YYYY/MM/DD",$G137&lt;&gt;""),申込書!$P$114,"")</f>
        <v/>
      </c>
      <c r="FX137" s="81" t="str">
        <f>IF(AND(申込書!$C$114&lt;&gt;"▼プルダウンより選択してください",申込書!$C$114&lt;&gt;"",$G137&lt;&gt;""),申込書!$M$114,"")</f>
        <v/>
      </c>
      <c r="FY137" s="81" t="str">
        <f>IF($FW$3&lt;&gt;"コンテンツなし",IF(AND(申込書!$AH$4="GIGAスクールパック",SUM($P137,$R137)&lt;&gt;0),SUM($P137,$R137),IF(AND(申込書!$AH$4="SKY安心GIGAタブレット",SUM($T137,$V137)&lt;&gt;0),SUM($T137,$V137),"")),"")</f>
        <v/>
      </c>
      <c r="FZ137" s="81" t="str">
        <f>IF($FW$3&lt;&gt;"コンテンツなし",IF(AND(申込書!$AH$4="GIGAスクールパック",SUM($Q137,$S137)&lt;&gt;0),SUM($Q137,$S137),IF(AND(申込書!$AH$4="SKY安心GIGAタブレット",SUM($U137,$W137)&lt;&gt;0),SUM($U137,$W137),"")),"")</f>
        <v/>
      </c>
      <c r="GA137" s="157"/>
      <c r="GB137" s="82"/>
      <c r="GC137" s="80" t="str">
        <f>IF(AND(申込書!$C$115&lt;&gt;"▼プルダウンより選択してください",申込書!$C$115&lt;&gt;"",申込書!$P$115&lt;&gt;"YYYY/MM/DD",$G137&lt;&gt;""),申込書!$P$115,"")</f>
        <v/>
      </c>
      <c r="GD137" s="81" t="str">
        <f>IF(AND(申込書!$C$115&lt;&gt;"▼プルダウンより選択してください",申込書!$C$115&lt;&gt;"",$G137&lt;&gt;""),申込書!$M$115,"")</f>
        <v/>
      </c>
      <c r="GE137" s="81" t="str">
        <f>IF($GC$3&lt;&gt;"コンテンツなし",IF(AND(申込書!$AH$4="GIGAスクールパック",SUM($P137,$R137)&lt;&gt;0),SUM($P137,$R137),IF(AND(申込書!$AH$4="SKY安心GIGAタブレット",SUM($T137,$V137)&lt;&gt;0),SUM($T137,$V137),"")),"")</f>
        <v/>
      </c>
      <c r="GF137" s="81" t="str">
        <f>IF($GC$3&lt;&gt;"コンテンツなし",IF(AND(申込書!$AH$4="GIGAスクールパック",SUM($Q137,$S137)&lt;&gt;0),SUM($Q137,$S137),IF(AND(申込書!$AH$4="SKY安心GIGAタブレット",SUM($U137,$W137)&lt;&gt;0),SUM($U137,$W137),"")),"")</f>
        <v/>
      </c>
      <c r="GG137" s="157"/>
      <c r="GH137" s="82"/>
      <c r="GI137" s="80" t="str">
        <f>IF(AND(申込書!$C$116&lt;&gt;"▼プルダウンより選択してください",申込書!$C$116&lt;&gt;"",申込書!$P$116&lt;&gt;"YYYY/MM/DD",$G137&lt;&gt;""),申込書!$P$116,"")</f>
        <v/>
      </c>
      <c r="GJ137" s="81" t="str">
        <f>IF(AND(申込書!$C$116&lt;&gt;"▼プルダウンより選択してください",申込書!$C$116&lt;&gt;"",$G137&lt;&gt;""),申込書!$M$116,"")</f>
        <v/>
      </c>
      <c r="GK137" s="81" t="str">
        <f>IF($GI$3&lt;&gt;"コンテンツなし",IF(AND(申込書!$AH$4="GIGAスクールパック",SUM($P137,$R137)&lt;&gt;0),SUM($P137,$R137),IF(AND(申込書!$AH$4="SKY安心GIGAタブレット",SUM($T137,$V137)&lt;&gt;0),SUM($T137,$V137),"")),"")</f>
        <v/>
      </c>
      <c r="GL137" s="81" t="str">
        <f>IF($GI$3&lt;&gt;"コンテンツなし",IF(AND(申込書!$AH$4="GIGAスクールパック",SUM($Q137,$S137)&lt;&gt;0),SUM($Q137,$S137),IF(AND(申込書!$AH$4="SKY安心GIGAタブレット",SUM($U137,$W137)&lt;&gt;0),SUM($U137,$W137),"")),"")</f>
        <v/>
      </c>
      <c r="GM137" s="157"/>
      <c r="GN137" s="82"/>
      <c r="GO137" s="80" t="str">
        <f>IF(AND(申込書!$C$117&lt;&gt;"▼プルダウンより選択してください",申込書!$C$117&lt;&gt;"",申込書!$P$117&lt;&gt;"YYYY/MM/DD",$G137&lt;&gt;""),申込書!$P$117,"")</f>
        <v/>
      </c>
      <c r="GP137" s="81" t="str">
        <f>IF(AND(申込書!$C$117&lt;&gt;"▼プルダウンより選択してください",申込書!$C$117&lt;&gt;"",$G137&lt;&gt;""),申込書!$M$117,"")</f>
        <v/>
      </c>
      <c r="GQ137" s="81" t="str">
        <f>IF($GO$3&lt;&gt;"コンテンツなし",IF(AND(申込書!$AH$4="GIGAスクールパック",SUM($P137,$R137)&lt;&gt;0),SUM($P137,$R137),IF(AND(申込書!$AH$4="SKY安心GIGAタブレット",SUM($T137,$V137)&lt;&gt;0),SUM($T137,$V137),"")),"")</f>
        <v/>
      </c>
      <c r="GR137" s="81" t="str">
        <f>IF($GO$3&lt;&gt;"コンテンツなし",IF(AND(申込書!$AH$4="GIGAスクールパック",SUM($Q137,$S137)&lt;&gt;0),SUM($Q137,$S137),IF(AND(申込書!$AH$4="SKY安心GIGAタブレット",SUM($U137,$W137)&lt;&gt;0),SUM($U137,$W137),"")),"")</f>
        <v/>
      </c>
      <c r="GS137" s="157"/>
      <c r="GT137" s="82"/>
      <c r="GU137" s="80" t="str">
        <f>IF(AND(申込書!$C$118&lt;&gt;"▼プルダウンより選択してください",申込書!$C$118&lt;&gt;"",申込書!$P$118&lt;&gt;"YYYY/MM/DD",$G137&lt;&gt;""),申込書!$P$118,"")</f>
        <v/>
      </c>
      <c r="GV137" s="81" t="str">
        <f>IF(AND(申込書!$C$118&lt;&gt;"▼プルダウンより選択してください",申込書!$C$118&lt;&gt;"",$G137&lt;&gt;""),申込書!$M$118,"")</f>
        <v/>
      </c>
      <c r="GW137" s="81" t="str">
        <f>IF($GU$3&lt;&gt;"コンテンツなし",IF(AND(申込書!$AH$4="GIGAスクールパック",SUM($P137,$R137)&lt;&gt;0),SUM($P137,$R137),IF(AND(申込書!$AH$4="SKY安心GIGAタブレット",SUM($T137,$V137)&lt;&gt;0),SUM($T137,$V137),"")),"")</f>
        <v/>
      </c>
      <c r="GX137" s="81" t="str">
        <f>IF($GU$3&lt;&gt;"コンテンツなし",IF(AND(申込書!$AH$4="GIGAスクールパック",SUM($Q137,$S137)&lt;&gt;0),SUM($Q137,$S137),IF(AND(申込書!$AH$4="SKY安心GIGAタブレット",SUM($U137,$W137)&lt;&gt;0),SUM($U137,$W137),"")),"")</f>
        <v/>
      </c>
      <c r="GY137" s="157"/>
      <c r="GZ137" s="82"/>
      <c r="HA137" s="80" t="str">
        <f>IF(AND(申込書!$C$119&lt;&gt;"▼プルダウンより選択してください",申込書!$C$119&lt;&gt;"",申込書!$P$119&lt;&gt;"YYYY/MM/DD",$G137&lt;&gt;""),申込書!$P$119,"")</f>
        <v/>
      </c>
      <c r="HB137" s="81" t="str">
        <f>IF(AND(申込書!$C$119&lt;&gt;"▼プルダウンより選択してください",申込書!$C$119&lt;&gt;"",$G137&lt;&gt;""),申込書!$M$119,"")</f>
        <v/>
      </c>
      <c r="HC137" s="81" t="str">
        <f>IF($HA$3&lt;&gt;"コンテンツなし",IF(AND(申込書!$AH$4="GIGAスクールパック",SUM($P137,$R137)&lt;&gt;0),SUM($P137,$R137),IF(AND(申込書!$AH$4="SKY安心GIGAタブレット",SUM($T137,$V137)&lt;&gt;0),SUM($T137,$V137),"")),"")</f>
        <v/>
      </c>
      <c r="HD137" s="81" t="str">
        <f>IF($HA$3&lt;&gt;"コンテンツなし",IF(AND(申込書!$AH$4="GIGAスクールパック",SUM($Q137,$S137)&lt;&gt;0),SUM($Q137,$S137),IF(AND(申込書!$AH$4="SKY安心GIGAタブレット",SUM($U137,$W137)&lt;&gt;0),SUM($U137,$W137),"")),"")</f>
        <v/>
      </c>
      <c r="HE137" s="157"/>
      <c r="HF137" s="82"/>
      <c r="HG137" s="83"/>
    </row>
    <row r="138" spans="2:215" ht="26.85" customHeight="1">
      <c r="B138" s="62">
        <f t="shared" si="2"/>
        <v>133</v>
      </c>
      <c r="C138" s="63"/>
      <c r="D138" s="64"/>
      <c r="E138" s="207"/>
      <c r="F138" s="65"/>
      <c r="G138" s="66"/>
      <c r="H138" s="67"/>
      <c r="I138" s="68"/>
      <c r="J138" s="69"/>
      <c r="K138" s="70"/>
      <c r="L138" s="71"/>
      <c r="M138" s="72"/>
      <c r="N138" s="73"/>
      <c r="O138" s="74"/>
      <c r="P138" s="179"/>
      <c r="Q138" s="180"/>
      <c r="R138" s="180"/>
      <c r="S138" s="181"/>
      <c r="T138" s="179"/>
      <c r="U138" s="180"/>
      <c r="V138" s="182"/>
      <c r="W138" s="181"/>
      <c r="X138" s="75"/>
      <c r="Y138" s="76"/>
      <c r="Z138" s="77"/>
      <c r="AA138" s="78"/>
      <c r="AB138" s="79"/>
      <c r="AC138" s="79"/>
      <c r="AD138" s="79"/>
      <c r="AE138" s="77"/>
      <c r="AF138" s="139"/>
      <c r="AG138" s="139"/>
      <c r="AH138" s="139"/>
      <c r="AI138" s="80" t="str">
        <f>IF(AND(申込書!$C$90&lt;&gt;"▼プルダウンより選択してください",申込書!$C$90&lt;&gt;"",申込書!$P$90&lt;&gt;"YYYY/MM/DD",$G138&lt;&gt;""),申込書!$P$90,"")</f>
        <v/>
      </c>
      <c r="AJ138" s="81" t="str">
        <f>IF(AND(申込書!$C$90&lt;&gt;"▼プルダウンより選択してください",申込書!$C$90&lt;&gt;"",$G138&lt;&gt;""),申込書!$M$90,"")</f>
        <v/>
      </c>
      <c r="AK138" s="81" t="str">
        <f>IF($AI$3&lt;&gt;"コンテンツなし",IF(AND(申込書!$AH$4="GIGAスクールパック",SUM($P138,$R138)&lt;&gt;0),SUM($P138,$R138),IF(AND(申込書!$AH$4="SKY安心GIGAタブレット",SUM($T138,$V138)&lt;&gt;0),SUM($T138,$V138),"")),"")</f>
        <v/>
      </c>
      <c r="AL138" s="81" t="str">
        <f>IF($AI$3&lt;&gt;"コンテンツなし",IF(AND(申込書!$AH$4="GIGAスクールパック",SUM($Q138,$S138)&lt;&gt;0),SUM($Q138,$S138),IF(AND(申込書!$AH$4="SKY安心GIGAタブレット",SUM($U138,$W138)&lt;&gt;0),SUM($U138,$W138),"")),"")</f>
        <v/>
      </c>
      <c r="AM138" s="157"/>
      <c r="AN138" s="82"/>
      <c r="AO138" s="80" t="str">
        <f>IF(AND(申込書!$C$91&lt;&gt;"▼プルダウンより選択してください",申込書!$C$91&lt;&gt;"",申込書!$P$91&lt;&gt;"YYYY/MM/DD",$G138&lt;&gt;""),申込書!$P$91,"")</f>
        <v/>
      </c>
      <c r="AP138" s="81" t="str">
        <f>IF(AND(申込書!$C$91&lt;&gt;"▼プルダウンより選択してください",申込書!$C$91&lt;&gt;"",$G138&lt;&gt;""),申込書!$M$91,"")</f>
        <v/>
      </c>
      <c r="AQ138" s="81" t="str">
        <f>IF($AO$3&lt;&gt;"コンテンツなし",IF(AND(申込書!$AH$4="GIGAスクールパック",SUM($P138,$R138)&lt;&gt;0),SUM($P138,$R138),IF(AND(申込書!$AH$4="SKY安心GIGAタブレット",SUM($T138,$V138)&lt;&gt;0),SUM($T138,$V138),"")),"")</f>
        <v/>
      </c>
      <c r="AR138" s="81" t="str">
        <f>IF($AO$3&lt;&gt;"コンテンツなし",IF(AND(申込書!$AH$4="GIGAスクールパック",SUM($Q138,$S138)&lt;&gt;0),SUM($Q138,$S138),IF(AND(申込書!$AH$4="SKY安心GIGAタブレット",SUM($U138,$W138)&lt;&gt;0),SUM($U138,$W138),"")),"")</f>
        <v/>
      </c>
      <c r="AS138" s="157"/>
      <c r="AT138" s="82"/>
      <c r="AU138" s="80" t="str">
        <f>IF(AND(申込書!$C$92&lt;&gt;"▼プルダウンより選択してください",申込書!$C$92&lt;&gt;"",申込書!$P$92&lt;&gt;"YYYY/MM/DD",$G138&lt;&gt;""),申込書!$P$92,"")</f>
        <v/>
      </c>
      <c r="AV138" s="81" t="str">
        <f>IF(AND(申込書!$C$92&lt;&gt;"▼プルダウンより選択してください",申込書!$C$92&lt;&gt;"",$G138&lt;&gt;""),申込書!$M$92,"")</f>
        <v/>
      </c>
      <c r="AW138" s="81" t="str">
        <f>IF($AU$3&lt;&gt;"コンテンツなし",IF(AND(申込書!$AH$4="GIGAスクールパック",SUM($P138,$R138)&lt;&gt;0),SUM($P138,$R138),IF(AND(申込書!$AH$4="SKY安心GIGAタブレット",SUM($T138,$V138)&lt;&gt;0),SUM($T138,$V138),"")),"")</f>
        <v/>
      </c>
      <c r="AX138" s="81" t="str">
        <f>IF($AU$3&lt;&gt;"コンテンツなし",IF(AND(申込書!$AH$4="GIGAスクールパック",SUM($Q138,$S138)&lt;&gt;0),SUM($Q138,$S138),IF(AND(申込書!$AH$4="SKY安心GIGAタブレット",SUM($U138,$W138)&lt;&gt;0),SUM($U138,$W138),"")),"")</f>
        <v/>
      </c>
      <c r="AY138" s="157"/>
      <c r="AZ138" s="82"/>
      <c r="BA138" s="80" t="str">
        <f>IF(AND(申込書!$C$93&lt;&gt;"▼プルダウンより選択してください",申込書!$C$93&lt;&gt;"",申込書!$P$93&lt;&gt;"YYYY/MM/DD",$G138&lt;&gt;""),申込書!$P$93,"")</f>
        <v/>
      </c>
      <c r="BB138" s="81" t="str">
        <f>IF(AND(申込書!$C$93&lt;&gt;"▼プルダウンより選択してください",申込書!$C$93&lt;&gt;"",申込書!$M$93&gt;=1,$G138&lt;&gt;""),申込書!$M$93,"")</f>
        <v/>
      </c>
      <c r="BC138" s="81" t="str">
        <f>IF($BA$3&lt;&gt;"コンテンツなし",IF(AND(申込書!$AH$4="GIGAスクールパック",SUM($P138,$R138)&lt;&gt;0),SUM($P138,$R138),IF(AND(申込書!$AH$4="SKY安心GIGAタブレット",SUM($T138,$V138)&lt;&gt;0),SUM($T138,$V138),"")),"")</f>
        <v/>
      </c>
      <c r="BD138" s="81" t="str">
        <f>IF($BA$3&lt;&gt;"コンテンツなし",IF(AND(申込書!$AH$4="GIGAスクールパック",SUM($Q138,$S138)&lt;&gt;0),SUM($Q138,$S138),IF(AND(申込書!$AH$4="SKY安心GIGAタブレット",SUM($U138,$W138)&lt;&gt;0),SUM($U138,$W138),"")),"")</f>
        <v/>
      </c>
      <c r="BE138" s="157"/>
      <c r="BF138" s="82"/>
      <c r="BG138" s="80" t="str">
        <f>IF(AND(申込書!$C$94&lt;&gt;"▼プルダウンより選択してください",申込書!$C$94&lt;&gt;"",申込書!$P$94&lt;&gt;"YYYY/MM/DD",$G138&lt;&gt;""),申込書!$P$94,"")</f>
        <v/>
      </c>
      <c r="BH138" s="81" t="str">
        <f>IF(AND(申込書!$C$94&lt;&gt;"▼プルダウンより選択してください",申込書!$C$94&lt;&gt;"",$G138&lt;&gt;""),申込書!$M$94,"")</f>
        <v/>
      </c>
      <c r="BI138" s="81" t="str">
        <f>IF($BG$3&lt;&gt;"コンテンツなし",IF(AND(申込書!$AH$4="GIGAスクールパック",SUM($P138,$R138)&lt;&gt;0),SUM($P138,$R138),IF(AND(申込書!$AH$4="SKY安心GIGAタブレット",SUM($T138,$V138)&lt;&gt;0),SUM($T138,$V138),"")),"")</f>
        <v/>
      </c>
      <c r="BJ138" s="81" t="str">
        <f>IF($BG$3&lt;&gt;"コンテンツなし",IF(AND(申込書!$AH$4="GIGAスクールパック",SUM($Q138,$S138)&lt;&gt;0),SUM($Q138,$S138),IF(AND(申込書!$AH$4="SKY安心GIGAタブレット",SUM($U138,$W138)&lt;&gt;0),SUM($U138,$W138),"")),"")</f>
        <v/>
      </c>
      <c r="BK138" s="157"/>
      <c r="BL138" s="82"/>
      <c r="BM138" s="80" t="str">
        <f>IF(AND(申込書!$C$95&lt;&gt;"▼プルダウンより選択してください",申込書!$C$95&lt;&gt;"",申込書!$P$95&lt;&gt;"YYYY/MM/DD",$G138&lt;&gt;""),申込書!$P$95,"")</f>
        <v/>
      </c>
      <c r="BN138" s="81" t="str">
        <f>IF(AND(申込書!$C$95&lt;&gt;"▼プルダウンより選択してください",申込書!$C$95&lt;&gt;"",$G138&lt;&gt;""),申込書!$M$95,"")</f>
        <v/>
      </c>
      <c r="BO138" s="81" t="str">
        <f>IF($BM$3&lt;&gt;"コンテンツなし",IF(AND(申込書!$AH$4="GIGAスクールパック",SUM($P138,$R138)&lt;&gt;0),SUM($P138,$R138),IF(AND(申込書!$AH$4="SKY安心GIGAタブレット",SUM($T138,$V138)&lt;&gt;0),SUM($T138,$V138),"")),"")</f>
        <v/>
      </c>
      <c r="BP138" s="81" t="str">
        <f>IF($BM$3&lt;&gt;"コンテンツなし",IF(AND(申込書!$AH$4="GIGAスクールパック",SUM($Q138,$S138)&lt;&gt;0),SUM($Q138,$S138),IF(AND(申込書!$AH$4="SKY安心GIGAタブレット",SUM($U138,$W138)&lt;&gt;0),SUM($U138,$W138),"")),"")</f>
        <v/>
      </c>
      <c r="BQ138" s="157"/>
      <c r="BR138" s="82"/>
      <c r="BS138" s="80" t="str">
        <f>IF(AND(申込書!$C$96&lt;&gt;"▼プルダウンより選択してください",申込書!$C$96&lt;&gt;"",申込書!$P$96&lt;&gt;"YYYY/MM/DD",$G138&lt;&gt;""),申込書!$P$96,"")</f>
        <v/>
      </c>
      <c r="BT138" s="81" t="str">
        <f>IF(AND(申込書!$C$96&lt;&gt;"▼プルダウンより選択してください",申込書!$C$96&lt;&gt;"",$G138&lt;&gt;""),申込書!$M$96,"")</f>
        <v/>
      </c>
      <c r="BU138" s="81" t="str">
        <f>IF($BS$3&lt;&gt;"コンテンツなし",IF(AND(申込書!$AH$4="GIGAスクールパック",SUM($P138,$R138)&lt;&gt;0),SUM($P138,$R138),IF(AND(申込書!$AH$4="SKY安心GIGAタブレット",SUM($T138,$V138)&lt;&gt;0),SUM($T138,$V138),"")),"")</f>
        <v/>
      </c>
      <c r="BV138" s="81" t="str">
        <f>IF($BS$3&lt;&gt;"コンテンツなし",IF(AND(申込書!$AH$4="GIGAスクールパック",SUM($Q138,$S138)&lt;&gt;0),SUM($Q138,$S138),IF(AND(申込書!$AH$4="SKY安心GIGAタブレット",SUM($U138,$W138)&lt;&gt;0),SUM($U138,$W138),"")),"")</f>
        <v/>
      </c>
      <c r="BW138" s="157"/>
      <c r="BX138" s="82"/>
      <c r="BY138" s="80" t="str">
        <f>IF(AND(申込書!$C$97&lt;&gt;"▼プルダウンより選択してください",申込書!$C$97&lt;&gt;"",申込書!$P$97&lt;&gt;"YYYY/MM/DD",$G138&lt;&gt;""),申込書!$P$97,"")</f>
        <v/>
      </c>
      <c r="BZ138" s="81" t="str">
        <f>IF(AND(申込書!$C$97&lt;&gt;"▼プルダウンより選択してください",申込書!$C$97&lt;&gt;"",$G138&lt;&gt;""),申込書!$M$97,"")</f>
        <v/>
      </c>
      <c r="CA138" s="81" t="str">
        <f>IF($BY$3&lt;&gt;"コンテンツなし",IF(AND(申込書!$AH$4="GIGAスクールパック",SUM($P138,$R138)&lt;&gt;0),SUM($P138,$R138),IF(AND(申込書!$AH$4="SKY安心GIGAタブレット",SUM($T138,$V138)&lt;&gt;0),SUM($T138,$V138),"")),"")</f>
        <v/>
      </c>
      <c r="CB138" s="81" t="str">
        <f>IF($BY$3&lt;&gt;"コンテンツなし",IF(AND(申込書!$AH$4="GIGAスクールパック",SUM($Q138,$S138)&lt;&gt;0),SUM($Q138,$S138),IF(AND(申込書!$AH$4="SKY安心GIGAタブレット",SUM($U138,$W138)&lt;&gt;0),SUM($U138,$W138),"")),"")</f>
        <v/>
      </c>
      <c r="CC138" s="157"/>
      <c r="CD138" s="82"/>
      <c r="CE138" s="80" t="str">
        <f>IF(AND(申込書!$C$98&lt;&gt;"▼プルダウンより選択してください",申込書!$C$98&lt;&gt;"",申込書!$P$98&lt;&gt;"YYYY/MM/DD",$G138&lt;&gt;""),申込書!$P$98,"")</f>
        <v/>
      </c>
      <c r="CF138" s="81" t="str">
        <f>IF(AND(申込書!$C$98&lt;&gt;"▼プルダウンより選択してください",申込書!$C$98&lt;&gt;"",$G138&lt;&gt;""),申込書!$M$98,"")</f>
        <v/>
      </c>
      <c r="CG138" s="81" t="str">
        <f>IF($CE$3&lt;&gt;"コンテンツなし",IF(AND(申込書!$AH$4="GIGAスクールパック",SUM($P138,$R138)&lt;&gt;0),SUM($P138,$R138),IF(AND(申込書!$AH$4="SKY安心GIGAタブレット",SUM($T138,$V138)&lt;&gt;0),SUM($T138,$V138),"")),"")</f>
        <v/>
      </c>
      <c r="CH138" s="81" t="str">
        <f>IF($CE$3&lt;&gt;"コンテンツなし",IF(AND(申込書!$AH$4="GIGAスクールパック",SUM($Q138,$S138)&lt;&gt;0),SUM($Q138,$S138),IF(AND(申込書!$AH$4="SKY安心GIGAタブレット",SUM($U138,$W138)&lt;&gt;0),SUM($U138,$W138),"")),"")</f>
        <v/>
      </c>
      <c r="CI138" s="157"/>
      <c r="CJ138" s="82"/>
      <c r="CK138" s="80" t="str">
        <f>IF(AND(申込書!$C$99&lt;&gt;"▼プルダウンより選択してください",申込書!$C$99&lt;&gt;"",申込書!$P$99&lt;&gt;"YYYY/MM/DD",$G138&lt;&gt;""),申込書!$P$99,"")</f>
        <v/>
      </c>
      <c r="CL138" s="81" t="str">
        <f>IF(AND(申込書!$C$99&lt;&gt;"▼プルダウンより選択してください",申込書!$C$99&lt;&gt;"",$G138&lt;&gt;""),申込書!$M$99,"")</f>
        <v/>
      </c>
      <c r="CM138" s="81" t="str">
        <f>IF($CK$3&lt;&gt;"コンテンツなし",IF(AND(申込書!$AH$4="GIGAスクールパック",SUM($P138,$R138)&lt;&gt;0),SUM($P138,$R138),IF(AND(申込書!$AH$4="SKY安心GIGAタブレット",SUM($T138,$V138)&lt;&gt;0),SUM($T138,$V138),"")),"")</f>
        <v/>
      </c>
      <c r="CN138" s="81" t="str">
        <f>IF($CK$3&lt;&gt;"コンテンツなし",IF(AND(申込書!$AH$4="GIGAスクールパック",SUM($Q138,$S138)&lt;&gt;0),SUM($Q138,$S138),IF(AND(申込書!$AH$4="SKY安心GIGAタブレット",SUM($U138,$W138)&lt;&gt;0),SUM($U138,$W138),"")),"")</f>
        <v/>
      </c>
      <c r="CO138" s="157"/>
      <c r="CP138" s="82"/>
      <c r="CQ138" s="80" t="str">
        <f>IF(AND(申込書!$C$100&lt;&gt;"▼プルダウンより選択してください",申込書!$C$100&lt;&gt;"",申込書!$P$100&lt;&gt;"YYYY/MM/DD",$G138&lt;&gt;""),申込書!$P$100,"")</f>
        <v/>
      </c>
      <c r="CR138" s="81" t="str">
        <f>IF(AND(申込書!$C$100&lt;&gt;"▼プルダウンより選択してください",申込書!$C$100&lt;&gt;"",$G138&lt;&gt;""),申込書!$M$100,"")</f>
        <v/>
      </c>
      <c r="CS138" s="81" t="str">
        <f>IF($CQ$3&lt;&gt;"コンテンツなし",IF(AND(申込書!$AH$4="GIGAスクールパック",SUM($P138,$R138)&lt;&gt;0),SUM($P138,$R138),IF(AND(申込書!$AH$4="SKY安心GIGAタブレット",SUM($T138,$V138)&lt;&gt;0),SUM($T138,$V138),"")),"")</f>
        <v/>
      </c>
      <c r="CT138" s="81" t="str">
        <f>IF($CQ$3&lt;&gt;"コンテンツなし",IF(AND(申込書!$AH$4="GIGAスクールパック",SUM($Q138,$S138)&lt;&gt;0),SUM($Q138,$S138),IF(AND(申込書!$AH$4="SKY安心GIGAタブレット",SUM($U138,$W138)&lt;&gt;0),SUM($U138,$W138),"")),"")</f>
        <v/>
      </c>
      <c r="CU138" s="81"/>
      <c r="CV138" s="82"/>
      <c r="CW138" s="80" t="str">
        <f>IF(AND(申込書!$C$101&lt;&gt;"▼プルダウンより選択してください",申込書!$C$101&lt;&gt;"",申込書!$P$101&lt;&gt;"YYYY/MM/DD",$G138&lt;&gt;""),申込書!$P$101,"")</f>
        <v/>
      </c>
      <c r="CX138" s="81" t="str">
        <f>IF(AND(申込書!$C$101&lt;&gt;"▼プルダウンより選択してください",申込書!$C$101&lt;&gt;"",$G138&lt;&gt;""),申込書!$M$101,"")</f>
        <v/>
      </c>
      <c r="CY138" s="81" t="str">
        <f>IF($CW$3&lt;&gt;"コンテンツなし",IF(AND(申込書!$AH$4="GIGAスクールパック",SUM($P138,$R138)&lt;&gt;0),SUM($P138,$R138),IF(AND(申込書!$AH$4="SKY安心GIGAタブレット",SUM($T138,$V138)&lt;&gt;0),SUM($T138,$V138),"")),"")</f>
        <v/>
      </c>
      <c r="CZ138" s="81" t="str">
        <f>IF($CW$3&lt;&gt;"コンテンツなし",IF(AND(申込書!$AH$4="GIGAスクールパック",SUM($Q138,$S138)&lt;&gt;0),SUM($Q138,$S138),IF(AND(申込書!$AH$4="SKY安心GIGAタブレット",SUM($U138,$W138)&lt;&gt;0),SUM($U138,$W138),"")),"")</f>
        <v/>
      </c>
      <c r="DA138" s="81"/>
      <c r="DB138" s="82"/>
      <c r="DC138" s="80" t="str">
        <f>IF(AND(申込書!$C$102&lt;&gt;"▼プルダウンより選択してください",申込書!$C$102&lt;&gt;"",申込書!$P$102&lt;&gt;"YYYY/MM/DD",$G138&lt;&gt;""),申込書!$P$102,"")</f>
        <v/>
      </c>
      <c r="DD138" s="81" t="str">
        <f>IF(AND(申込書!$C$102&lt;&gt;"▼プルダウンより選択してください",申込書!$C$102&lt;&gt;"",$G138&lt;&gt;""),申込書!$M$102,"")</f>
        <v/>
      </c>
      <c r="DE138" s="81" t="str">
        <f>IF($DC$3&lt;&gt;"コンテンツなし",IF(AND(申込書!$AH$4="GIGAスクールパック",SUM($P138,$R138)&lt;&gt;0),SUM($P138,$R138),IF(AND(申込書!$AH$4="SKY安心GIGAタブレット",SUM($T138,$V138)&lt;&gt;0),SUM($T138,$V138),"")),"")</f>
        <v/>
      </c>
      <c r="DF138" s="81" t="str">
        <f>IF($DC$3&lt;&gt;"コンテンツなし",IF(AND(申込書!$AH$4="GIGAスクールパック",SUM($Q138,$S138)&lt;&gt;0),SUM($Q138,$S138),IF(AND(申込書!$AH$4="SKY安心GIGAタブレット",SUM($U138,$W138)&lt;&gt;0),SUM($U138,$W138),"")),"")</f>
        <v/>
      </c>
      <c r="DG138" s="81"/>
      <c r="DH138" s="82"/>
      <c r="DI138" s="80" t="str">
        <f>IF(AND(申込書!$C$103&lt;&gt;"▼プルダウンより選択してください",申込書!$C$103&lt;&gt;"",申込書!$P$103&lt;&gt;"YYYY/MM/DD",$G138&lt;&gt;""),申込書!$P$103,"")</f>
        <v/>
      </c>
      <c r="DJ138" s="81" t="str">
        <f>IF(AND(申込書!$C$103&lt;&gt;"▼プルダウンより選択してください",申込書!$C$103&lt;&gt;"",$G138&lt;&gt;""),申込書!$M$103,"")</f>
        <v/>
      </c>
      <c r="DK138" s="81" t="str">
        <f>IF($DI$3&lt;&gt;"コンテンツなし",IF(AND(申込書!$AH$4="GIGAスクールパック",SUM($P138,$R138)&lt;&gt;0),SUM($P138,$R138),IF(AND(申込書!$AH$4="SKY安心GIGAタブレット",SUM($T138,$V138)&lt;&gt;0),SUM($T138,$V138),"")),"")</f>
        <v/>
      </c>
      <c r="DL138" s="81" t="str">
        <f>IF($DI$3&lt;&gt;"コンテンツなし",IF(AND(申込書!$AH$4="GIGAスクールパック",SUM($Q138,$S138)&lt;&gt;0),SUM($Q138,$S138),IF(AND(申込書!$AH$4="SKY安心GIGAタブレット",SUM($U138,$W138)&lt;&gt;0),SUM($U138,$W138),"")),"")</f>
        <v/>
      </c>
      <c r="DM138" s="81"/>
      <c r="DN138" s="82"/>
      <c r="DO138" s="80" t="str">
        <f>IF(AND(申込書!$C$104&lt;&gt;"▼プルダウンより選択してください",申込書!$C$104&lt;&gt;"",申込書!$P$104&lt;&gt;"YYYY/MM/DD",$G138&lt;&gt;""),申込書!$P$104,"")</f>
        <v/>
      </c>
      <c r="DP138" s="81" t="str">
        <f>IF(AND(申込書!$C$104&lt;&gt;"▼プルダウンより選択してください",申込書!$C$104&lt;&gt;"",$G138&lt;&gt;""),申込書!$M$104,"")</f>
        <v/>
      </c>
      <c r="DQ138" s="81" t="str">
        <f>IF($DO$3&lt;&gt;"コンテンツなし",IF(AND(申込書!$AH$4="GIGAスクールパック",SUM($P138,$R138)&lt;&gt;0),SUM($P138,$R138),IF(AND(申込書!$AH$4="SKY安心GIGAタブレット",SUM($T138,$V138)&lt;&gt;0),SUM($T138,$V138),"")),"")</f>
        <v/>
      </c>
      <c r="DR138" s="81" t="str">
        <f>IF($DO$3&lt;&gt;"コンテンツなし",IF(AND(申込書!$AH$4="GIGAスクールパック",SUM($Q138,$S138)&lt;&gt;0),SUM($Q138,$S138),IF(AND(申込書!$AH$4="SKY安心GIGAタブレット",SUM($U138,$W138)&lt;&gt;0),SUM($U138,$W138),"")),"")</f>
        <v/>
      </c>
      <c r="DS138" s="81"/>
      <c r="DT138" s="82"/>
      <c r="DU138" s="80" t="str">
        <f>IF(AND(申込書!$C$105&lt;&gt;"▼プルダウンより選択してください",申込書!$C$105&lt;&gt;"",申込書!$P$105&lt;&gt;"YYYY/MM/DD",$G138&lt;&gt;""),申込書!$P$105,"")</f>
        <v/>
      </c>
      <c r="DV138" s="81" t="str">
        <f>IF(AND(申込書!$C$105&lt;&gt;"▼プルダウンより選択してください",申込書!$C$105&lt;&gt;"",$G138&lt;&gt;""),申込書!$M$105,"")</f>
        <v/>
      </c>
      <c r="DW138" s="81" t="str">
        <f>IF($DU$3&lt;&gt;"コンテンツなし",IF(AND(申込書!$AH$4="GIGAスクールパック",SUM($P138,$R138)&lt;&gt;0),SUM($P138,$R138),IF(AND(申込書!$AH$4="SKY安心GIGAタブレット",SUM($T138,$V138)&lt;&gt;0),SUM($T138,$V138),"")),"")</f>
        <v/>
      </c>
      <c r="DX138" s="81" t="str">
        <f>IF($DU$3&lt;&gt;"コンテンツなし",IF(AND(申込書!$AH$4="GIGAスクールパック",SUM($Q138,$S138)&lt;&gt;0),SUM($Q138,$S138),IF(AND(申込書!$AH$4="SKY安心GIGAタブレット",SUM($U138,$W138)&lt;&gt;0),SUM($U138,$W138),"")),"")</f>
        <v/>
      </c>
      <c r="DY138" s="157"/>
      <c r="DZ138" s="82"/>
      <c r="EA138" s="80" t="str">
        <f>IF(AND(申込書!$C$106&lt;&gt;"▼プルダウンより選択してください",申込書!$C$106&lt;&gt;"",申込書!$P$106&lt;&gt;"YYYY/MM/DD",$G138&lt;&gt;""),申込書!$P$106,"")</f>
        <v/>
      </c>
      <c r="EB138" s="81" t="str">
        <f>IF(AND(申込書!$C$106&lt;&gt;"▼プルダウンより選択してください",申込書!$C$106&lt;&gt;"",$G138&lt;&gt;""),申込書!$M$106,"")</f>
        <v/>
      </c>
      <c r="EC138" s="81" t="str">
        <f>IF($EA$3&lt;&gt;"コンテンツなし",IF(AND(申込書!$AH$4="GIGAスクールパック",SUM($P138,$R138)&lt;&gt;0),SUM($P138,$R138),IF(AND(申込書!$AH$4="SKY安心GIGAタブレット",SUM($T138,$V138)&lt;&gt;0),SUM($T138,$V138),"")),"")</f>
        <v/>
      </c>
      <c r="ED138" s="81" t="str">
        <f>IF($EA$3&lt;&gt;"コンテンツなし",IF(AND(申込書!$AH$4="GIGAスクールパック",SUM($Q138,$S138)&lt;&gt;0),SUM($Q138,$S138),IF(AND(申込書!$AH$4="SKY安心GIGAタブレット",SUM($U138,$W138)&lt;&gt;0),SUM($U138,$W138),"")),"")</f>
        <v/>
      </c>
      <c r="EE138" s="157"/>
      <c r="EF138" s="82"/>
      <c r="EG138" s="80" t="str">
        <f>IF(AND(申込書!$C$107&lt;&gt;"▼プルダウンより選択してください",申込書!$C$107&lt;&gt;"",申込書!$P$107&lt;&gt;"YYYY/MM/DD",$G138&lt;&gt;""),申込書!$P$107,"")</f>
        <v/>
      </c>
      <c r="EH138" s="81" t="str">
        <f>IF(AND(申込書!$C$107&lt;&gt;"▼プルダウンより選択してください",申込書!$C$107&lt;&gt;"",$G138&lt;&gt;""),申込書!$M$107,"")</f>
        <v/>
      </c>
      <c r="EI138" s="81" t="str">
        <f>IF($EG$3&lt;&gt;"コンテンツなし",IF(AND(申込書!$AH$4="GIGAスクールパック",SUM($P138,$R138)&lt;&gt;0),SUM($P138,$R138),IF(AND(申込書!$AH$4="SKY安心GIGAタブレット",SUM($T138,$V138)&lt;&gt;0),SUM($T138,$V138),"")),"")</f>
        <v/>
      </c>
      <c r="EJ138" s="81" t="str">
        <f>IF($EG$3&lt;&gt;"コンテンツなし",IF(AND(申込書!$AH$4="GIGAスクールパック",SUM($Q138,$S138)&lt;&gt;0),SUM($Q138,$S138),IF(AND(申込書!$AH$4="SKY安心GIGAタブレット",SUM($U138,$W138)&lt;&gt;0),SUM($U138,$W138),"")),"")</f>
        <v/>
      </c>
      <c r="EK138" s="157"/>
      <c r="EL138" s="82"/>
      <c r="EM138" s="80" t="str">
        <f>IF(AND(申込書!$C$108&lt;&gt;"▼プルダウンより選択してください",申込書!$C$108&lt;&gt;"",申込書!$P$108&lt;&gt;"YYYY/MM/DD",$G138&lt;&gt;""),申込書!$P$108,"")</f>
        <v/>
      </c>
      <c r="EN138" s="81" t="str">
        <f>IF(AND(申込書!$C$108&lt;&gt;"▼プルダウンより選択してください",申込書!$C$108&lt;&gt;"",$G138&lt;&gt;""),申込書!$M$108,"")</f>
        <v/>
      </c>
      <c r="EO138" s="81" t="str">
        <f>IF($EM$3&lt;&gt;"コンテンツなし",IF(AND(申込書!$AH$4="GIGAスクールパック",SUM($P138,$R138)&lt;&gt;0),SUM($P138,$R138),IF(AND(申込書!$AH$4="SKY安心GIGAタブレット",SUM($T138,$V138)&lt;&gt;0),SUM($T138,$V138),"")),"")</f>
        <v/>
      </c>
      <c r="EP138" s="81" t="str">
        <f>IF($EM$3&lt;&gt;"コンテンツなし",IF(AND(申込書!$AH$4="GIGAスクールパック",SUM($Q138,$S138)&lt;&gt;0),SUM($Q138,$S138),IF(AND(申込書!$AH$4="SKY安心GIGAタブレット",SUM($U138,$W138)&lt;&gt;0),SUM($U138,$W138),"")),"")</f>
        <v/>
      </c>
      <c r="EQ138" s="157"/>
      <c r="ER138" s="82"/>
      <c r="ES138" s="80" t="str">
        <f>IF(AND(申込書!$C$109&lt;&gt;"▼プルダウンより選択してください",申込書!$C$109&lt;&gt;"",申込書!$P$109&lt;&gt;"YYYY/MM/DD",$G138&lt;&gt;""),申込書!$P$109,"")</f>
        <v/>
      </c>
      <c r="ET138" s="81" t="str">
        <f>IF(AND(申込書!$C$109&lt;&gt;"▼プルダウンより選択してください",申込書!$C$109&lt;&gt;"",$G138&lt;&gt;""),申込書!$M$109,"")</f>
        <v/>
      </c>
      <c r="EU138" s="81" t="str">
        <f>IF($ES$3&lt;&gt;"コンテンツなし",IF(AND(申込書!$AH$4="GIGAスクールパック",SUM($P138,$R138)&lt;&gt;0),SUM($P138,$R138),IF(AND(申込書!$AH$4="SKY安心GIGAタブレット",SUM($T138,$V138)&lt;&gt;0),SUM($T138,$V138),"")),"")</f>
        <v/>
      </c>
      <c r="EV138" s="81" t="str">
        <f>IF($ES$3&lt;&gt;"コンテンツなし",IF(AND(申込書!$AH$4="GIGAスクールパック",SUM($Q138,$S138)&lt;&gt;0),SUM($Q138,$S138),IF(AND(申込書!$AH$4="SKY安心GIGAタブレット",SUM($U138,$W138)&lt;&gt;0),SUM($U138,$W138),"")),"")</f>
        <v/>
      </c>
      <c r="EW138" s="157"/>
      <c r="EX138" s="82"/>
      <c r="EY138" s="80" t="str">
        <f>IF(AND(申込書!$C$110&lt;&gt;"▼プルダウンより選択してください",申込書!$C$110&lt;&gt;"",申込書!$P$110&lt;&gt;"YYYY/MM/DD",$G138&lt;&gt;""),申込書!$P$110,"")</f>
        <v/>
      </c>
      <c r="EZ138" s="81" t="str">
        <f>IF(AND(申込書!$C$110&lt;&gt;"▼プルダウンより選択してください",申込書!$C$110&lt;&gt;"",$G138&lt;&gt;""),申込書!$M$110,"")</f>
        <v/>
      </c>
      <c r="FA138" s="81" t="str">
        <f>IF($EY$3&lt;&gt;"コンテンツなし",IF(AND(申込書!$AH$4="GIGAスクールパック",SUM($P138,$R138)&lt;&gt;0),SUM($P138,$R138),IF(AND(申込書!$AH$4="SKY安心GIGAタブレット",SUM($T138,$V138)&lt;&gt;0),SUM($T138,$V138),"")),"")</f>
        <v/>
      </c>
      <c r="FB138" s="81" t="str">
        <f>IF($EY$3&lt;&gt;"コンテンツなし",IF(AND(申込書!$AH$4="GIGAスクールパック",SUM($Q138,$S138)&lt;&gt;0),SUM($Q138,$S138),IF(AND(申込書!$AH$4="SKY安心GIGAタブレット",SUM($U138,$W138)&lt;&gt;0),SUM($U138,$W138),"")),"")</f>
        <v/>
      </c>
      <c r="FC138" s="157"/>
      <c r="FD138" s="82"/>
      <c r="FE138" s="80" t="str">
        <f>IF(AND(申込書!$C$111&lt;&gt;"▼プルダウンより選択してください",申込書!$C$111&lt;&gt;"",申込書!$P$111&lt;&gt;"YYYY/MM/DD",$G138&lt;&gt;""),申込書!$P$111,"")</f>
        <v/>
      </c>
      <c r="FF138" s="81" t="str">
        <f>IF(AND(申込書!$C$111&lt;&gt;"▼プルダウンより選択してください",申込書!$C$111&lt;&gt;"",$G138&lt;&gt;""),申込書!$M$111,"")</f>
        <v/>
      </c>
      <c r="FG138" s="81" t="str">
        <f>IF($FE$3&lt;&gt;"コンテンツなし",IF(AND(申込書!$AH$4="GIGAスクールパック",SUM($P138,$R138)&lt;&gt;0),SUM($P138,$R138),IF(AND(申込書!$AH$4="SKY安心GIGAタブレット",SUM($T138,$V138)&lt;&gt;0),SUM($T138,$V138),"")),"")</f>
        <v/>
      </c>
      <c r="FH138" s="81" t="str">
        <f>IF($FE$3&lt;&gt;"コンテンツなし",IF(AND(申込書!$AH$4="GIGAスクールパック",SUM($Q138,$S138)&lt;&gt;0),SUM($Q138,$S138),IF(AND(申込書!$AH$4="SKY安心GIGAタブレット",SUM($U138,$W138)&lt;&gt;0),SUM($U138,$W138),"")),"")</f>
        <v/>
      </c>
      <c r="FI138" s="157"/>
      <c r="FJ138" s="82"/>
      <c r="FK138" s="80" t="str">
        <f>IF(AND(申込書!$C$112&lt;&gt;"▼プルダウンより選択してください",申込書!$C$112&lt;&gt;"",申込書!$P$112&lt;&gt;"YYYY/MM/DD",$G138&lt;&gt;""),申込書!$P$112,"")</f>
        <v/>
      </c>
      <c r="FL138" s="81" t="str">
        <f>IF(AND(申込書!$C$112&lt;&gt;"▼プルダウンより選択してください",申込書!$C$112&lt;&gt;"",$G138&lt;&gt;""),申込書!$M$112,"")</f>
        <v/>
      </c>
      <c r="FM138" s="81" t="str">
        <f>IF($FK$3&lt;&gt;"コンテンツなし",IF(AND(申込書!$AH$4="GIGAスクールパック",SUM($P138,$R138)&lt;&gt;0),SUM($P138,$R138),IF(AND(申込書!$AH$4="SKY安心GIGAタブレット",SUM($T138,$V138)&lt;&gt;0),SUM($T138,$V138),"")),"")</f>
        <v/>
      </c>
      <c r="FN138" s="81" t="str">
        <f>IF($FK$3&lt;&gt;"コンテンツなし",IF(AND(申込書!$AH$4="GIGAスクールパック",SUM($Q138,$S138)&lt;&gt;0),SUM($Q138,$S138),IF(AND(申込書!$AH$4="SKY安心GIGAタブレット",SUM($U138,$W138)&lt;&gt;0),SUM($U138,$W138),"")),"")</f>
        <v/>
      </c>
      <c r="FO138" s="157"/>
      <c r="FP138" s="82"/>
      <c r="FQ138" s="80" t="str">
        <f>IF(AND(申込書!$C$113&lt;&gt;"▼プルダウンより選択してください",申込書!$C$113&lt;&gt;"",申込書!$P$113&lt;&gt;"YYYY/MM/DD",$G138&lt;&gt;""),申込書!$P$113,"")</f>
        <v/>
      </c>
      <c r="FR138" s="81" t="str">
        <f>IF(AND(申込書!$C$113&lt;&gt;"▼プルダウンより選択してください",申込書!$C$113&lt;&gt;"",$G138&lt;&gt;""),申込書!$M$113,"")</f>
        <v/>
      </c>
      <c r="FS138" s="81" t="str">
        <f>IF($FQ$3&lt;&gt;"コンテンツなし",IF(AND(申込書!$AH$4="GIGAスクールパック",SUM($P138,$R138)&lt;&gt;0),SUM($P138,$R138),IF(AND(申込書!$AH$4="SKY安心GIGAタブレット",SUM($T138,$V138)&lt;&gt;0),SUM($T138,$V138),"")),"")</f>
        <v/>
      </c>
      <c r="FT138" s="81" t="str">
        <f>IF($FQ$3&lt;&gt;"コンテンツなし",IF(AND(申込書!$AH$4="GIGAスクールパック",SUM($Q138,$S138)&lt;&gt;0),SUM($Q138,$S138),IF(AND(申込書!$AH$4="SKY安心GIGAタブレット",SUM($U138,$W138)&lt;&gt;0),SUM($U138,$W138),"")),"")</f>
        <v/>
      </c>
      <c r="FU138" s="157"/>
      <c r="FV138" s="82"/>
      <c r="FW138" s="80" t="str">
        <f>IF(AND(申込書!$C$114&lt;&gt;"▼プルダウンより選択してください",申込書!$C$114&lt;&gt;"",申込書!$P$114&lt;&gt;"YYYY/MM/DD",$G138&lt;&gt;""),申込書!$P$114,"")</f>
        <v/>
      </c>
      <c r="FX138" s="81" t="str">
        <f>IF(AND(申込書!$C$114&lt;&gt;"▼プルダウンより選択してください",申込書!$C$114&lt;&gt;"",$G138&lt;&gt;""),申込書!$M$114,"")</f>
        <v/>
      </c>
      <c r="FY138" s="81" t="str">
        <f>IF($FW$3&lt;&gt;"コンテンツなし",IF(AND(申込書!$AH$4="GIGAスクールパック",SUM($P138,$R138)&lt;&gt;0),SUM($P138,$R138),IF(AND(申込書!$AH$4="SKY安心GIGAタブレット",SUM($T138,$V138)&lt;&gt;0),SUM($T138,$V138),"")),"")</f>
        <v/>
      </c>
      <c r="FZ138" s="81" t="str">
        <f>IF($FW$3&lt;&gt;"コンテンツなし",IF(AND(申込書!$AH$4="GIGAスクールパック",SUM($Q138,$S138)&lt;&gt;0),SUM($Q138,$S138),IF(AND(申込書!$AH$4="SKY安心GIGAタブレット",SUM($U138,$W138)&lt;&gt;0),SUM($U138,$W138),"")),"")</f>
        <v/>
      </c>
      <c r="GA138" s="157"/>
      <c r="GB138" s="82"/>
      <c r="GC138" s="80" t="str">
        <f>IF(AND(申込書!$C$115&lt;&gt;"▼プルダウンより選択してください",申込書!$C$115&lt;&gt;"",申込書!$P$115&lt;&gt;"YYYY/MM/DD",$G138&lt;&gt;""),申込書!$P$115,"")</f>
        <v/>
      </c>
      <c r="GD138" s="81" t="str">
        <f>IF(AND(申込書!$C$115&lt;&gt;"▼プルダウンより選択してください",申込書!$C$115&lt;&gt;"",$G138&lt;&gt;""),申込書!$M$115,"")</f>
        <v/>
      </c>
      <c r="GE138" s="81" t="str">
        <f>IF($GC$3&lt;&gt;"コンテンツなし",IF(AND(申込書!$AH$4="GIGAスクールパック",SUM($P138,$R138)&lt;&gt;0),SUM($P138,$R138),IF(AND(申込書!$AH$4="SKY安心GIGAタブレット",SUM($T138,$V138)&lt;&gt;0),SUM($T138,$V138),"")),"")</f>
        <v/>
      </c>
      <c r="GF138" s="81" t="str">
        <f>IF($GC$3&lt;&gt;"コンテンツなし",IF(AND(申込書!$AH$4="GIGAスクールパック",SUM($Q138,$S138)&lt;&gt;0),SUM($Q138,$S138),IF(AND(申込書!$AH$4="SKY安心GIGAタブレット",SUM($U138,$W138)&lt;&gt;0),SUM($U138,$W138),"")),"")</f>
        <v/>
      </c>
      <c r="GG138" s="157"/>
      <c r="GH138" s="82"/>
      <c r="GI138" s="80" t="str">
        <f>IF(AND(申込書!$C$116&lt;&gt;"▼プルダウンより選択してください",申込書!$C$116&lt;&gt;"",申込書!$P$116&lt;&gt;"YYYY/MM/DD",$G138&lt;&gt;""),申込書!$P$116,"")</f>
        <v/>
      </c>
      <c r="GJ138" s="81" t="str">
        <f>IF(AND(申込書!$C$116&lt;&gt;"▼プルダウンより選択してください",申込書!$C$116&lt;&gt;"",$G138&lt;&gt;""),申込書!$M$116,"")</f>
        <v/>
      </c>
      <c r="GK138" s="81" t="str">
        <f>IF($GI$3&lt;&gt;"コンテンツなし",IF(AND(申込書!$AH$4="GIGAスクールパック",SUM($P138,$R138)&lt;&gt;0),SUM($P138,$R138),IF(AND(申込書!$AH$4="SKY安心GIGAタブレット",SUM($T138,$V138)&lt;&gt;0),SUM($T138,$V138),"")),"")</f>
        <v/>
      </c>
      <c r="GL138" s="81" t="str">
        <f>IF($GI$3&lt;&gt;"コンテンツなし",IF(AND(申込書!$AH$4="GIGAスクールパック",SUM($Q138,$S138)&lt;&gt;0),SUM($Q138,$S138),IF(AND(申込書!$AH$4="SKY安心GIGAタブレット",SUM($U138,$W138)&lt;&gt;0),SUM($U138,$W138),"")),"")</f>
        <v/>
      </c>
      <c r="GM138" s="157"/>
      <c r="GN138" s="82"/>
      <c r="GO138" s="80" t="str">
        <f>IF(AND(申込書!$C$117&lt;&gt;"▼プルダウンより選択してください",申込書!$C$117&lt;&gt;"",申込書!$P$117&lt;&gt;"YYYY/MM/DD",$G138&lt;&gt;""),申込書!$P$117,"")</f>
        <v/>
      </c>
      <c r="GP138" s="81" t="str">
        <f>IF(AND(申込書!$C$117&lt;&gt;"▼プルダウンより選択してください",申込書!$C$117&lt;&gt;"",$G138&lt;&gt;""),申込書!$M$117,"")</f>
        <v/>
      </c>
      <c r="GQ138" s="81" t="str">
        <f>IF($GO$3&lt;&gt;"コンテンツなし",IF(AND(申込書!$AH$4="GIGAスクールパック",SUM($P138,$R138)&lt;&gt;0),SUM($P138,$R138),IF(AND(申込書!$AH$4="SKY安心GIGAタブレット",SUM($T138,$V138)&lt;&gt;0),SUM($T138,$V138),"")),"")</f>
        <v/>
      </c>
      <c r="GR138" s="81" t="str">
        <f>IF($GO$3&lt;&gt;"コンテンツなし",IF(AND(申込書!$AH$4="GIGAスクールパック",SUM($Q138,$S138)&lt;&gt;0),SUM($Q138,$S138),IF(AND(申込書!$AH$4="SKY安心GIGAタブレット",SUM($U138,$W138)&lt;&gt;0),SUM($U138,$W138),"")),"")</f>
        <v/>
      </c>
      <c r="GS138" s="157"/>
      <c r="GT138" s="82"/>
      <c r="GU138" s="80" t="str">
        <f>IF(AND(申込書!$C$118&lt;&gt;"▼プルダウンより選択してください",申込書!$C$118&lt;&gt;"",申込書!$P$118&lt;&gt;"YYYY/MM/DD",$G138&lt;&gt;""),申込書!$P$118,"")</f>
        <v/>
      </c>
      <c r="GV138" s="81" t="str">
        <f>IF(AND(申込書!$C$118&lt;&gt;"▼プルダウンより選択してください",申込書!$C$118&lt;&gt;"",$G138&lt;&gt;""),申込書!$M$118,"")</f>
        <v/>
      </c>
      <c r="GW138" s="81" t="str">
        <f>IF($GU$3&lt;&gt;"コンテンツなし",IF(AND(申込書!$AH$4="GIGAスクールパック",SUM($P138,$R138)&lt;&gt;0),SUM($P138,$R138),IF(AND(申込書!$AH$4="SKY安心GIGAタブレット",SUM($T138,$V138)&lt;&gt;0),SUM($T138,$V138),"")),"")</f>
        <v/>
      </c>
      <c r="GX138" s="81" t="str">
        <f>IF($GU$3&lt;&gt;"コンテンツなし",IF(AND(申込書!$AH$4="GIGAスクールパック",SUM($Q138,$S138)&lt;&gt;0),SUM($Q138,$S138),IF(AND(申込書!$AH$4="SKY安心GIGAタブレット",SUM($U138,$W138)&lt;&gt;0),SUM($U138,$W138),"")),"")</f>
        <v/>
      </c>
      <c r="GY138" s="157"/>
      <c r="GZ138" s="82"/>
      <c r="HA138" s="80" t="str">
        <f>IF(AND(申込書!$C$119&lt;&gt;"▼プルダウンより選択してください",申込書!$C$119&lt;&gt;"",申込書!$P$119&lt;&gt;"YYYY/MM/DD",$G138&lt;&gt;""),申込書!$P$119,"")</f>
        <v/>
      </c>
      <c r="HB138" s="81" t="str">
        <f>IF(AND(申込書!$C$119&lt;&gt;"▼プルダウンより選択してください",申込書!$C$119&lt;&gt;"",$G138&lt;&gt;""),申込書!$M$119,"")</f>
        <v/>
      </c>
      <c r="HC138" s="81" t="str">
        <f>IF($HA$3&lt;&gt;"コンテンツなし",IF(AND(申込書!$AH$4="GIGAスクールパック",SUM($P138,$R138)&lt;&gt;0),SUM($P138,$R138),IF(AND(申込書!$AH$4="SKY安心GIGAタブレット",SUM($T138,$V138)&lt;&gt;0),SUM($T138,$V138),"")),"")</f>
        <v/>
      </c>
      <c r="HD138" s="81" t="str">
        <f>IF($HA$3&lt;&gt;"コンテンツなし",IF(AND(申込書!$AH$4="GIGAスクールパック",SUM($Q138,$S138)&lt;&gt;0),SUM($Q138,$S138),IF(AND(申込書!$AH$4="SKY安心GIGAタブレット",SUM($U138,$W138)&lt;&gt;0),SUM($U138,$W138),"")),"")</f>
        <v/>
      </c>
      <c r="HE138" s="157"/>
      <c r="HF138" s="82"/>
      <c r="HG138" s="83"/>
    </row>
    <row r="139" spans="2:215" ht="26.85" customHeight="1">
      <c r="B139" s="62">
        <f t="shared" si="2"/>
        <v>134</v>
      </c>
      <c r="C139" s="63"/>
      <c r="D139" s="64"/>
      <c r="E139" s="207"/>
      <c r="F139" s="65"/>
      <c r="G139" s="66"/>
      <c r="H139" s="67"/>
      <c r="I139" s="68"/>
      <c r="J139" s="69"/>
      <c r="K139" s="70"/>
      <c r="L139" s="71"/>
      <c r="M139" s="72"/>
      <c r="N139" s="73"/>
      <c r="O139" s="74"/>
      <c r="P139" s="179"/>
      <c r="Q139" s="180"/>
      <c r="R139" s="180"/>
      <c r="S139" s="181"/>
      <c r="T139" s="179"/>
      <c r="U139" s="180"/>
      <c r="V139" s="182"/>
      <c r="W139" s="181"/>
      <c r="X139" s="75"/>
      <c r="Y139" s="76"/>
      <c r="Z139" s="77"/>
      <c r="AA139" s="78"/>
      <c r="AB139" s="79"/>
      <c r="AC139" s="79"/>
      <c r="AD139" s="79"/>
      <c r="AE139" s="77"/>
      <c r="AF139" s="139"/>
      <c r="AG139" s="139"/>
      <c r="AH139" s="139"/>
      <c r="AI139" s="80" t="str">
        <f>IF(AND(申込書!$C$90&lt;&gt;"▼プルダウンより選択してください",申込書!$C$90&lt;&gt;"",申込書!$P$90&lt;&gt;"YYYY/MM/DD",$G139&lt;&gt;""),申込書!$P$90,"")</f>
        <v/>
      </c>
      <c r="AJ139" s="81" t="str">
        <f>IF(AND(申込書!$C$90&lt;&gt;"▼プルダウンより選択してください",申込書!$C$90&lt;&gt;"",$G139&lt;&gt;""),申込書!$M$90,"")</f>
        <v/>
      </c>
      <c r="AK139" s="81" t="str">
        <f>IF($AI$3&lt;&gt;"コンテンツなし",IF(AND(申込書!$AH$4="GIGAスクールパック",SUM($P139,$R139)&lt;&gt;0),SUM($P139,$R139),IF(AND(申込書!$AH$4="SKY安心GIGAタブレット",SUM($T139,$V139)&lt;&gt;0),SUM($T139,$V139),"")),"")</f>
        <v/>
      </c>
      <c r="AL139" s="81" t="str">
        <f>IF($AI$3&lt;&gt;"コンテンツなし",IF(AND(申込書!$AH$4="GIGAスクールパック",SUM($Q139,$S139)&lt;&gt;0),SUM($Q139,$S139),IF(AND(申込書!$AH$4="SKY安心GIGAタブレット",SUM($U139,$W139)&lt;&gt;0),SUM($U139,$W139),"")),"")</f>
        <v/>
      </c>
      <c r="AM139" s="157"/>
      <c r="AN139" s="82"/>
      <c r="AO139" s="80" t="str">
        <f>IF(AND(申込書!$C$91&lt;&gt;"▼プルダウンより選択してください",申込書!$C$91&lt;&gt;"",申込書!$P$91&lt;&gt;"YYYY/MM/DD",$G139&lt;&gt;""),申込書!$P$91,"")</f>
        <v/>
      </c>
      <c r="AP139" s="81" t="str">
        <f>IF(AND(申込書!$C$91&lt;&gt;"▼プルダウンより選択してください",申込書!$C$91&lt;&gt;"",$G139&lt;&gt;""),申込書!$M$91,"")</f>
        <v/>
      </c>
      <c r="AQ139" s="81" t="str">
        <f>IF($AO$3&lt;&gt;"コンテンツなし",IF(AND(申込書!$AH$4="GIGAスクールパック",SUM($P139,$R139)&lt;&gt;0),SUM($P139,$R139),IF(AND(申込書!$AH$4="SKY安心GIGAタブレット",SUM($T139,$V139)&lt;&gt;0),SUM($T139,$V139),"")),"")</f>
        <v/>
      </c>
      <c r="AR139" s="81" t="str">
        <f>IF($AO$3&lt;&gt;"コンテンツなし",IF(AND(申込書!$AH$4="GIGAスクールパック",SUM($Q139,$S139)&lt;&gt;0),SUM($Q139,$S139),IF(AND(申込書!$AH$4="SKY安心GIGAタブレット",SUM($U139,$W139)&lt;&gt;0),SUM($U139,$W139),"")),"")</f>
        <v/>
      </c>
      <c r="AS139" s="157"/>
      <c r="AT139" s="82"/>
      <c r="AU139" s="80" t="str">
        <f>IF(AND(申込書!$C$92&lt;&gt;"▼プルダウンより選択してください",申込書!$C$92&lt;&gt;"",申込書!$P$92&lt;&gt;"YYYY/MM/DD",$G139&lt;&gt;""),申込書!$P$92,"")</f>
        <v/>
      </c>
      <c r="AV139" s="81" t="str">
        <f>IF(AND(申込書!$C$92&lt;&gt;"▼プルダウンより選択してください",申込書!$C$92&lt;&gt;"",$G139&lt;&gt;""),申込書!$M$92,"")</f>
        <v/>
      </c>
      <c r="AW139" s="81" t="str">
        <f>IF($AU$3&lt;&gt;"コンテンツなし",IF(AND(申込書!$AH$4="GIGAスクールパック",SUM($P139,$R139)&lt;&gt;0),SUM($P139,$R139),IF(AND(申込書!$AH$4="SKY安心GIGAタブレット",SUM($T139,$V139)&lt;&gt;0),SUM($T139,$V139),"")),"")</f>
        <v/>
      </c>
      <c r="AX139" s="81" t="str">
        <f>IF($AU$3&lt;&gt;"コンテンツなし",IF(AND(申込書!$AH$4="GIGAスクールパック",SUM($Q139,$S139)&lt;&gt;0),SUM($Q139,$S139),IF(AND(申込書!$AH$4="SKY安心GIGAタブレット",SUM($U139,$W139)&lt;&gt;0),SUM($U139,$W139),"")),"")</f>
        <v/>
      </c>
      <c r="AY139" s="157"/>
      <c r="AZ139" s="82"/>
      <c r="BA139" s="80" t="str">
        <f>IF(AND(申込書!$C$93&lt;&gt;"▼プルダウンより選択してください",申込書!$C$93&lt;&gt;"",申込書!$P$93&lt;&gt;"YYYY/MM/DD",$G139&lt;&gt;""),申込書!$P$93,"")</f>
        <v/>
      </c>
      <c r="BB139" s="81" t="str">
        <f>IF(AND(申込書!$C$93&lt;&gt;"▼プルダウンより選択してください",申込書!$C$93&lt;&gt;"",申込書!$M$93&gt;=1,$G139&lt;&gt;""),申込書!$M$93,"")</f>
        <v/>
      </c>
      <c r="BC139" s="81" t="str">
        <f>IF($BA$3&lt;&gt;"コンテンツなし",IF(AND(申込書!$AH$4="GIGAスクールパック",SUM($P139,$R139)&lt;&gt;0),SUM($P139,$R139),IF(AND(申込書!$AH$4="SKY安心GIGAタブレット",SUM($T139,$V139)&lt;&gt;0),SUM($T139,$V139),"")),"")</f>
        <v/>
      </c>
      <c r="BD139" s="81" t="str">
        <f>IF($BA$3&lt;&gt;"コンテンツなし",IF(AND(申込書!$AH$4="GIGAスクールパック",SUM($Q139,$S139)&lt;&gt;0),SUM($Q139,$S139),IF(AND(申込書!$AH$4="SKY安心GIGAタブレット",SUM($U139,$W139)&lt;&gt;0),SUM($U139,$W139),"")),"")</f>
        <v/>
      </c>
      <c r="BE139" s="157"/>
      <c r="BF139" s="82"/>
      <c r="BG139" s="80" t="str">
        <f>IF(AND(申込書!$C$94&lt;&gt;"▼プルダウンより選択してください",申込書!$C$94&lt;&gt;"",申込書!$P$94&lt;&gt;"YYYY/MM/DD",$G139&lt;&gt;""),申込書!$P$94,"")</f>
        <v/>
      </c>
      <c r="BH139" s="81" t="str">
        <f>IF(AND(申込書!$C$94&lt;&gt;"▼プルダウンより選択してください",申込書!$C$94&lt;&gt;"",$G139&lt;&gt;""),申込書!$M$94,"")</f>
        <v/>
      </c>
      <c r="BI139" s="81" t="str">
        <f>IF($BG$3&lt;&gt;"コンテンツなし",IF(AND(申込書!$AH$4="GIGAスクールパック",SUM($P139,$R139)&lt;&gt;0),SUM($P139,$R139),IF(AND(申込書!$AH$4="SKY安心GIGAタブレット",SUM($T139,$V139)&lt;&gt;0),SUM($T139,$V139),"")),"")</f>
        <v/>
      </c>
      <c r="BJ139" s="81" t="str">
        <f>IF($BG$3&lt;&gt;"コンテンツなし",IF(AND(申込書!$AH$4="GIGAスクールパック",SUM($Q139,$S139)&lt;&gt;0),SUM($Q139,$S139),IF(AND(申込書!$AH$4="SKY安心GIGAタブレット",SUM($U139,$W139)&lt;&gt;0),SUM($U139,$W139),"")),"")</f>
        <v/>
      </c>
      <c r="BK139" s="157"/>
      <c r="BL139" s="82"/>
      <c r="BM139" s="80" t="str">
        <f>IF(AND(申込書!$C$95&lt;&gt;"▼プルダウンより選択してください",申込書!$C$95&lt;&gt;"",申込書!$P$95&lt;&gt;"YYYY/MM/DD",$G139&lt;&gt;""),申込書!$P$95,"")</f>
        <v/>
      </c>
      <c r="BN139" s="81" t="str">
        <f>IF(AND(申込書!$C$95&lt;&gt;"▼プルダウンより選択してください",申込書!$C$95&lt;&gt;"",$G139&lt;&gt;""),申込書!$M$95,"")</f>
        <v/>
      </c>
      <c r="BO139" s="81" t="str">
        <f>IF($BM$3&lt;&gt;"コンテンツなし",IF(AND(申込書!$AH$4="GIGAスクールパック",SUM($P139,$R139)&lt;&gt;0),SUM($P139,$R139),IF(AND(申込書!$AH$4="SKY安心GIGAタブレット",SUM($T139,$V139)&lt;&gt;0),SUM($T139,$V139),"")),"")</f>
        <v/>
      </c>
      <c r="BP139" s="81" t="str">
        <f>IF($BM$3&lt;&gt;"コンテンツなし",IF(AND(申込書!$AH$4="GIGAスクールパック",SUM($Q139,$S139)&lt;&gt;0),SUM($Q139,$S139),IF(AND(申込書!$AH$4="SKY安心GIGAタブレット",SUM($U139,$W139)&lt;&gt;0),SUM($U139,$W139),"")),"")</f>
        <v/>
      </c>
      <c r="BQ139" s="157"/>
      <c r="BR139" s="82"/>
      <c r="BS139" s="80" t="str">
        <f>IF(AND(申込書!$C$96&lt;&gt;"▼プルダウンより選択してください",申込書!$C$96&lt;&gt;"",申込書!$P$96&lt;&gt;"YYYY/MM/DD",$G139&lt;&gt;""),申込書!$P$96,"")</f>
        <v/>
      </c>
      <c r="BT139" s="81" t="str">
        <f>IF(AND(申込書!$C$96&lt;&gt;"▼プルダウンより選択してください",申込書!$C$96&lt;&gt;"",$G139&lt;&gt;""),申込書!$M$96,"")</f>
        <v/>
      </c>
      <c r="BU139" s="81" t="str">
        <f>IF($BS$3&lt;&gt;"コンテンツなし",IF(AND(申込書!$AH$4="GIGAスクールパック",SUM($P139,$R139)&lt;&gt;0),SUM($P139,$R139),IF(AND(申込書!$AH$4="SKY安心GIGAタブレット",SUM($T139,$V139)&lt;&gt;0),SUM($T139,$V139),"")),"")</f>
        <v/>
      </c>
      <c r="BV139" s="81" t="str">
        <f>IF($BS$3&lt;&gt;"コンテンツなし",IF(AND(申込書!$AH$4="GIGAスクールパック",SUM($Q139,$S139)&lt;&gt;0),SUM($Q139,$S139),IF(AND(申込書!$AH$4="SKY安心GIGAタブレット",SUM($U139,$W139)&lt;&gt;0),SUM($U139,$W139),"")),"")</f>
        <v/>
      </c>
      <c r="BW139" s="157"/>
      <c r="BX139" s="82"/>
      <c r="BY139" s="80" t="str">
        <f>IF(AND(申込書!$C$97&lt;&gt;"▼プルダウンより選択してください",申込書!$C$97&lt;&gt;"",申込書!$P$97&lt;&gt;"YYYY/MM/DD",$G139&lt;&gt;""),申込書!$P$97,"")</f>
        <v/>
      </c>
      <c r="BZ139" s="81" t="str">
        <f>IF(AND(申込書!$C$97&lt;&gt;"▼プルダウンより選択してください",申込書!$C$97&lt;&gt;"",$G139&lt;&gt;""),申込書!$M$97,"")</f>
        <v/>
      </c>
      <c r="CA139" s="81" t="str">
        <f>IF($BY$3&lt;&gt;"コンテンツなし",IF(AND(申込書!$AH$4="GIGAスクールパック",SUM($P139,$R139)&lt;&gt;0),SUM($P139,$R139),IF(AND(申込書!$AH$4="SKY安心GIGAタブレット",SUM($T139,$V139)&lt;&gt;0),SUM($T139,$V139),"")),"")</f>
        <v/>
      </c>
      <c r="CB139" s="81" t="str">
        <f>IF($BY$3&lt;&gt;"コンテンツなし",IF(AND(申込書!$AH$4="GIGAスクールパック",SUM($Q139,$S139)&lt;&gt;0),SUM($Q139,$S139),IF(AND(申込書!$AH$4="SKY安心GIGAタブレット",SUM($U139,$W139)&lt;&gt;0),SUM($U139,$W139),"")),"")</f>
        <v/>
      </c>
      <c r="CC139" s="157"/>
      <c r="CD139" s="82"/>
      <c r="CE139" s="80" t="str">
        <f>IF(AND(申込書!$C$98&lt;&gt;"▼プルダウンより選択してください",申込書!$C$98&lt;&gt;"",申込書!$P$98&lt;&gt;"YYYY/MM/DD",$G139&lt;&gt;""),申込書!$P$98,"")</f>
        <v/>
      </c>
      <c r="CF139" s="81" t="str">
        <f>IF(AND(申込書!$C$98&lt;&gt;"▼プルダウンより選択してください",申込書!$C$98&lt;&gt;"",$G139&lt;&gt;""),申込書!$M$98,"")</f>
        <v/>
      </c>
      <c r="CG139" s="81" t="str">
        <f>IF($CE$3&lt;&gt;"コンテンツなし",IF(AND(申込書!$AH$4="GIGAスクールパック",SUM($P139,$R139)&lt;&gt;0),SUM($P139,$R139),IF(AND(申込書!$AH$4="SKY安心GIGAタブレット",SUM($T139,$V139)&lt;&gt;0),SUM($T139,$V139),"")),"")</f>
        <v/>
      </c>
      <c r="CH139" s="81" t="str">
        <f>IF($CE$3&lt;&gt;"コンテンツなし",IF(AND(申込書!$AH$4="GIGAスクールパック",SUM($Q139,$S139)&lt;&gt;0),SUM($Q139,$S139),IF(AND(申込書!$AH$4="SKY安心GIGAタブレット",SUM($U139,$W139)&lt;&gt;0),SUM($U139,$W139),"")),"")</f>
        <v/>
      </c>
      <c r="CI139" s="157"/>
      <c r="CJ139" s="82"/>
      <c r="CK139" s="80" t="str">
        <f>IF(AND(申込書!$C$99&lt;&gt;"▼プルダウンより選択してください",申込書!$C$99&lt;&gt;"",申込書!$P$99&lt;&gt;"YYYY/MM/DD",$G139&lt;&gt;""),申込書!$P$99,"")</f>
        <v/>
      </c>
      <c r="CL139" s="81" t="str">
        <f>IF(AND(申込書!$C$99&lt;&gt;"▼プルダウンより選択してください",申込書!$C$99&lt;&gt;"",$G139&lt;&gt;""),申込書!$M$99,"")</f>
        <v/>
      </c>
      <c r="CM139" s="81" t="str">
        <f>IF($CK$3&lt;&gt;"コンテンツなし",IF(AND(申込書!$AH$4="GIGAスクールパック",SUM($P139,$R139)&lt;&gt;0),SUM($P139,$R139),IF(AND(申込書!$AH$4="SKY安心GIGAタブレット",SUM($T139,$V139)&lt;&gt;0),SUM($T139,$V139),"")),"")</f>
        <v/>
      </c>
      <c r="CN139" s="81" t="str">
        <f>IF($CK$3&lt;&gt;"コンテンツなし",IF(AND(申込書!$AH$4="GIGAスクールパック",SUM($Q139,$S139)&lt;&gt;0),SUM($Q139,$S139),IF(AND(申込書!$AH$4="SKY安心GIGAタブレット",SUM($U139,$W139)&lt;&gt;0),SUM($U139,$W139),"")),"")</f>
        <v/>
      </c>
      <c r="CO139" s="157"/>
      <c r="CP139" s="82"/>
      <c r="CQ139" s="80" t="str">
        <f>IF(AND(申込書!$C$100&lt;&gt;"▼プルダウンより選択してください",申込書!$C$100&lt;&gt;"",申込書!$P$100&lt;&gt;"YYYY/MM/DD",$G139&lt;&gt;""),申込書!$P$100,"")</f>
        <v/>
      </c>
      <c r="CR139" s="81" t="str">
        <f>IF(AND(申込書!$C$100&lt;&gt;"▼プルダウンより選択してください",申込書!$C$100&lt;&gt;"",$G139&lt;&gt;""),申込書!$M$100,"")</f>
        <v/>
      </c>
      <c r="CS139" s="81" t="str">
        <f>IF($CQ$3&lt;&gt;"コンテンツなし",IF(AND(申込書!$AH$4="GIGAスクールパック",SUM($P139,$R139)&lt;&gt;0),SUM($P139,$R139),IF(AND(申込書!$AH$4="SKY安心GIGAタブレット",SUM($T139,$V139)&lt;&gt;0),SUM($T139,$V139),"")),"")</f>
        <v/>
      </c>
      <c r="CT139" s="81" t="str">
        <f>IF($CQ$3&lt;&gt;"コンテンツなし",IF(AND(申込書!$AH$4="GIGAスクールパック",SUM($Q139,$S139)&lt;&gt;0),SUM($Q139,$S139),IF(AND(申込書!$AH$4="SKY安心GIGAタブレット",SUM($U139,$W139)&lt;&gt;0),SUM($U139,$W139),"")),"")</f>
        <v/>
      </c>
      <c r="CU139" s="81"/>
      <c r="CV139" s="82"/>
      <c r="CW139" s="80" t="str">
        <f>IF(AND(申込書!$C$101&lt;&gt;"▼プルダウンより選択してください",申込書!$C$101&lt;&gt;"",申込書!$P$101&lt;&gt;"YYYY/MM/DD",$G139&lt;&gt;""),申込書!$P$101,"")</f>
        <v/>
      </c>
      <c r="CX139" s="81" t="str">
        <f>IF(AND(申込書!$C$101&lt;&gt;"▼プルダウンより選択してください",申込書!$C$101&lt;&gt;"",$G139&lt;&gt;""),申込書!$M$101,"")</f>
        <v/>
      </c>
      <c r="CY139" s="81" t="str">
        <f>IF($CW$3&lt;&gt;"コンテンツなし",IF(AND(申込書!$AH$4="GIGAスクールパック",SUM($P139,$R139)&lt;&gt;0),SUM($P139,$R139),IF(AND(申込書!$AH$4="SKY安心GIGAタブレット",SUM($T139,$V139)&lt;&gt;0),SUM($T139,$V139),"")),"")</f>
        <v/>
      </c>
      <c r="CZ139" s="81" t="str">
        <f>IF($CW$3&lt;&gt;"コンテンツなし",IF(AND(申込書!$AH$4="GIGAスクールパック",SUM($Q139,$S139)&lt;&gt;0),SUM($Q139,$S139),IF(AND(申込書!$AH$4="SKY安心GIGAタブレット",SUM($U139,$W139)&lt;&gt;0),SUM($U139,$W139),"")),"")</f>
        <v/>
      </c>
      <c r="DA139" s="81"/>
      <c r="DB139" s="82"/>
      <c r="DC139" s="80" t="str">
        <f>IF(AND(申込書!$C$102&lt;&gt;"▼プルダウンより選択してください",申込書!$C$102&lt;&gt;"",申込書!$P$102&lt;&gt;"YYYY/MM/DD",$G139&lt;&gt;""),申込書!$P$102,"")</f>
        <v/>
      </c>
      <c r="DD139" s="81" t="str">
        <f>IF(AND(申込書!$C$102&lt;&gt;"▼プルダウンより選択してください",申込書!$C$102&lt;&gt;"",$G139&lt;&gt;""),申込書!$M$102,"")</f>
        <v/>
      </c>
      <c r="DE139" s="81" t="str">
        <f>IF($DC$3&lt;&gt;"コンテンツなし",IF(AND(申込書!$AH$4="GIGAスクールパック",SUM($P139,$R139)&lt;&gt;0),SUM($P139,$R139),IF(AND(申込書!$AH$4="SKY安心GIGAタブレット",SUM($T139,$V139)&lt;&gt;0),SUM($T139,$V139),"")),"")</f>
        <v/>
      </c>
      <c r="DF139" s="81" t="str">
        <f>IF($DC$3&lt;&gt;"コンテンツなし",IF(AND(申込書!$AH$4="GIGAスクールパック",SUM($Q139,$S139)&lt;&gt;0),SUM($Q139,$S139),IF(AND(申込書!$AH$4="SKY安心GIGAタブレット",SUM($U139,$W139)&lt;&gt;0),SUM($U139,$W139),"")),"")</f>
        <v/>
      </c>
      <c r="DG139" s="81"/>
      <c r="DH139" s="82"/>
      <c r="DI139" s="80" t="str">
        <f>IF(AND(申込書!$C$103&lt;&gt;"▼プルダウンより選択してください",申込書!$C$103&lt;&gt;"",申込書!$P$103&lt;&gt;"YYYY/MM/DD",$G139&lt;&gt;""),申込書!$P$103,"")</f>
        <v/>
      </c>
      <c r="DJ139" s="81" t="str">
        <f>IF(AND(申込書!$C$103&lt;&gt;"▼プルダウンより選択してください",申込書!$C$103&lt;&gt;"",$G139&lt;&gt;""),申込書!$M$103,"")</f>
        <v/>
      </c>
      <c r="DK139" s="81" t="str">
        <f>IF($DI$3&lt;&gt;"コンテンツなし",IF(AND(申込書!$AH$4="GIGAスクールパック",SUM($P139,$R139)&lt;&gt;0),SUM($P139,$R139),IF(AND(申込書!$AH$4="SKY安心GIGAタブレット",SUM($T139,$V139)&lt;&gt;0),SUM($T139,$V139),"")),"")</f>
        <v/>
      </c>
      <c r="DL139" s="81" t="str">
        <f>IF($DI$3&lt;&gt;"コンテンツなし",IF(AND(申込書!$AH$4="GIGAスクールパック",SUM($Q139,$S139)&lt;&gt;0),SUM($Q139,$S139),IF(AND(申込書!$AH$4="SKY安心GIGAタブレット",SUM($U139,$W139)&lt;&gt;0),SUM($U139,$W139),"")),"")</f>
        <v/>
      </c>
      <c r="DM139" s="81"/>
      <c r="DN139" s="82"/>
      <c r="DO139" s="80" t="str">
        <f>IF(AND(申込書!$C$104&lt;&gt;"▼プルダウンより選択してください",申込書!$C$104&lt;&gt;"",申込書!$P$104&lt;&gt;"YYYY/MM/DD",$G139&lt;&gt;""),申込書!$P$104,"")</f>
        <v/>
      </c>
      <c r="DP139" s="81" t="str">
        <f>IF(AND(申込書!$C$104&lt;&gt;"▼プルダウンより選択してください",申込書!$C$104&lt;&gt;"",$G139&lt;&gt;""),申込書!$M$104,"")</f>
        <v/>
      </c>
      <c r="DQ139" s="81" t="str">
        <f>IF($DO$3&lt;&gt;"コンテンツなし",IF(AND(申込書!$AH$4="GIGAスクールパック",SUM($P139,$R139)&lt;&gt;0),SUM($P139,$R139),IF(AND(申込書!$AH$4="SKY安心GIGAタブレット",SUM($T139,$V139)&lt;&gt;0),SUM($T139,$V139),"")),"")</f>
        <v/>
      </c>
      <c r="DR139" s="81" t="str">
        <f>IF($DO$3&lt;&gt;"コンテンツなし",IF(AND(申込書!$AH$4="GIGAスクールパック",SUM($Q139,$S139)&lt;&gt;0),SUM($Q139,$S139),IF(AND(申込書!$AH$4="SKY安心GIGAタブレット",SUM($U139,$W139)&lt;&gt;0),SUM($U139,$W139),"")),"")</f>
        <v/>
      </c>
      <c r="DS139" s="81"/>
      <c r="DT139" s="82"/>
      <c r="DU139" s="80" t="str">
        <f>IF(AND(申込書!$C$105&lt;&gt;"▼プルダウンより選択してください",申込書!$C$105&lt;&gt;"",申込書!$P$105&lt;&gt;"YYYY/MM/DD",$G139&lt;&gt;""),申込書!$P$105,"")</f>
        <v/>
      </c>
      <c r="DV139" s="81" t="str">
        <f>IF(AND(申込書!$C$105&lt;&gt;"▼プルダウンより選択してください",申込書!$C$105&lt;&gt;"",$G139&lt;&gt;""),申込書!$M$105,"")</f>
        <v/>
      </c>
      <c r="DW139" s="81" t="str">
        <f>IF($DU$3&lt;&gt;"コンテンツなし",IF(AND(申込書!$AH$4="GIGAスクールパック",SUM($P139,$R139)&lt;&gt;0),SUM($P139,$R139),IF(AND(申込書!$AH$4="SKY安心GIGAタブレット",SUM($T139,$V139)&lt;&gt;0),SUM($T139,$V139),"")),"")</f>
        <v/>
      </c>
      <c r="DX139" s="81" t="str">
        <f>IF($DU$3&lt;&gt;"コンテンツなし",IF(AND(申込書!$AH$4="GIGAスクールパック",SUM($Q139,$S139)&lt;&gt;0),SUM($Q139,$S139),IF(AND(申込書!$AH$4="SKY安心GIGAタブレット",SUM($U139,$W139)&lt;&gt;0),SUM($U139,$W139),"")),"")</f>
        <v/>
      </c>
      <c r="DY139" s="157"/>
      <c r="DZ139" s="82"/>
      <c r="EA139" s="80" t="str">
        <f>IF(AND(申込書!$C$106&lt;&gt;"▼プルダウンより選択してください",申込書!$C$106&lt;&gt;"",申込書!$P$106&lt;&gt;"YYYY/MM/DD",$G139&lt;&gt;""),申込書!$P$106,"")</f>
        <v/>
      </c>
      <c r="EB139" s="81" t="str">
        <f>IF(AND(申込書!$C$106&lt;&gt;"▼プルダウンより選択してください",申込書!$C$106&lt;&gt;"",$G139&lt;&gt;""),申込書!$M$106,"")</f>
        <v/>
      </c>
      <c r="EC139" s="81" t="str">
        <f>IF($EA$3&lt;&gt;"コンテンツなし",IF(AND(申込書!$AH$4="GIGAスクールパック",SUM($P139,$R139)&lt;&gt;0),SUM($P139,$R139),IF(AND(申込書!$AH$4="SKY安心GIGAタブレット",SUM($T139,$V139)&lt;&gt;0),SUM($T139,$V139),"")),"")</f>
        <v/>
      </c>
      <c r="ED139" s="81" t="str">
        <f>IF($EA$3&lt;&gt;"コンテンツなし",IF(AND(申込書!$AH$4="GIGAスクールパック",SUM($Q139,$S139)&lt;&gt;0),SUM($Q139,$S139),IF(AND(申込書!$AH$4="SKY安心GIGAタブレット",SUM($U139,$W139)&lt;&gt;0),SUM($U139,$W139),"")),"")</f>
        <v/>
      </c>
      <c r="EE139" s="157"/>
      <c r="EF139" s="82"/>
      <c r="EG139" s="80" t="str">
        <f>IF(AND(申込書!$C$107&lt;&gt;"▼プルダウンより選択してください",申込書!$C$107&lt;&gt;"",申込書!$P$107&lt;&gt;"YYYY/MM/DD",$G139&lt;&gt;""),申込書!$P$107,"")</f>
        <v/>
      </c>
      <c r="EH139" s="81" t="str">
        <f>IF(AND(申込書!$C$107&lt;&gt;"▼プルダウンより選択してください",申込書!$C$107&lt;&gt;"",$G139&lt;&gt;""),申込書!$M$107,"")</f>
        <v/>
      </c>
      <c r="EI139" s="81" t="str">
        <f>IF($EG$3&lt;&gt;"コンテンツなし",IF(AND(申込書!$AH$4="GIGAスクールパック",SUM($P139,$R139)&lt;&gt;0),SUM($P139,$R139),IF(AND(申込書!$AH$4="SKY安心GIGAタブレット",SUM($T139,$V139)&lt;&gt;0),SUM($T139,$V139),"")),"")</f>
        <v/>
      </c>
      <c r="EJ139" s="81" t="str">
        <f>IF($EG$3&lt;&gt;"コンテンツなし",IF(AND(申込書!$AH$4="GIGAスクールパック",SUM($Q139,$S139)&lt;&gt;0),SUM($Q139,$S139),IF(AND(申込書!$AH$4="SKY安心GIGAタブレット",SUM($U139,$W139)&lt;&gt;0),SUM($U139,$W139),"")),"")</f>
        <v/>
      </c>
      <c r="EK139" s="157"/>
      <c r="EL139" s="82"/>
      <c r="EM139" s="80" t="str">
        <f>IF(AND(申込書!$C$108&lt;&gt;"▼プルダウンより選択してください",申込書!$C$108&lt;&gt;"",申込書!$P$108&lt;&gt;"YYYY/MM/DD",$G139&lt;&gt;""),申込書!$P$108,"")</f>
        <v/>
      </c>
      <c r="EN139" s="81" t="str">
        <f>IF(AND(申込書!$C$108&lt;&gt;"▼プルダウンより選択してください",申込書!$C$108&lt;&gt;"",$G139&lt;&gt;""),申込書!$M$108,"")</f>
        <v/>
      </c>
      <c r="EO139" s="81" t="str">
        <f>IF($EM$3&lt;&gt;"コンテンツなし",IF(AND(申込書!$AH$4="GIGAスクールパック",SUM($P139,$R139)&lt;&gt;0),SUM($P139,$R139),IF(AND(申込書!$AH$4="SKY安心GIGAタブレット",SUM($T139,$V139)&lt;&gt;0),SUM($T139,$V139),"")),"")</f>
        <v/>
      </c>
      <c r="EP139" s="81" t="str">
        <f>IF($EM$3&lt;&gt;"コンテンツなし",IF(AND(申込書!$AH$4="GIGAスクールパック",SUM($Q139,$S139)&lt;&gt;0),SUM($Q139,$S139),IF(AND(申込書!$AH$4="SKY安心GIGAタブレット",SUM($U139,$W139)&lt;&gt;0),SUM($U139,$W139),"")),"")</f>
        <v/>
      </c>
      <c r="EQ139" s="157"/>
      <c r="ER139" s="82"/>
      <c r="ES139" s="80" t="str">
        <f>IF(AND(申込書!$C$109&lt;&gt;"▼プルダウンより選択してください",申込書!$C$109&lt;&gt;"",申込書!$P$109&lt;&gt;"YYYY/MM/DD",$G139&lt;&gt;""),申込書!$P$109,"")</f>
        <v/>
      </c>
      <c r="ET139" s="81" t="str">
        <f>IF(AND(申込書!$C$109&lt;&gt;"▼プルダウンより選択してください",申込書!$C$109&lt;&gt;"",$G139&lt;&gt;""),申込書!$M$109,"")</f>
        <v/>
      </c>
      <c r="EU139" s="81" t="str">
        <f>IF($ES$3&lt;&gt;"コンテンツなし",IF(AND(申込書!$AH$4="GIGAスクールパック",SUM($P139,$R139)&lt;&gt;0),SUM($P139,$R139),IF(AND(申込書!$AH$4="SKY安心GIGAタブレット",SUM($T139,$V139)&lt;&gt;0),SUM($T139,$V139),"")),"")</f>
        <v/>
      </c>
      <c r="EV139" s="81" t="str">
        <f>IF($ES$3&lt;&gt;"コンテンツなし",IF(AND(申込書!$AH$4="GIGAスクールパック",SUM($Q139,$S139)&lt;&gt;0),SUM($Q139,$S139),IF(AND(申込書!$AH$4="SKY安心GIGAタブレット",SUM($U139,$W139)&lt;&gt;0),SUM($U139,$W139),"")),"")</f>
        <v/>
      </c>
      <c r="EW139" s="157"/>
      <c r="EX139" s="82"/>
      <c r="EY139" s="80" t="str">
        <f>IF(AND(申込書!$C$110&lt;&gt;"▼プルダウンより選択してください",申込書!$C$110&lt;&gt;"",申込書!$P$110&lt;&gt;"YYYY/MM/DD",$G139&lt;&gt;""),申込書!$P$110,"")</f>
        <v/>
      </c>
      <c r="EZ139" s="81" t="str">
        <f>IF(AND(申込書!$C$110&lt;&gt;"▼プルダウンより選択してください",申込書!$C$110&lt;&gt;"",$G139&lt;&gt;""),申込書!$M$110,"")</f>
        <v/>
      </c>
      <c r="FA139" s="81" t="str">
        <f>IF($EY$3&lt;&gt;"コンテンツなし",IF(AND(申込書!$AH$4="GIGAスクールパック",SUM($P139,$R139)&lt;&gt;0),SUM($P139,$R139),IF(AND(申込書!$AH$4="SKY安心GIGAタブレット",SUM($T139,$V139)&lt;&gt;0),SUM($T139,$V139),"")),"")</f>
        <v/>
      </c>
      <c r="FB139" s="81" t="str">
        <f>IF($EY$3&lt;&gt;"コンテンツなし",IF(AND(申込書!$AH$4="GIGAスクールパック",SUM($Q139,$S139)&lt;&gt;0),SUM($Q139,$S139),IF(AND(申込書!$AH$4="SKY安心GIGAタブレット",SUM($U139,$W139)&lt;&gt;0),SUM($U139,$W139),"")),"")</f>
        <v/>
      </c>
      <c r="FC139" s="157"/>
      <c r="FD139" s="82"/>
      <c r="FE139" s="80" t="str">
        <f>IF(AND(申込書!$C$111&lt;&gt;"▼プルダウンより選択してください",申込書!$C$111&lt;&gt;"",申込書!$P$111&lt;&gt;"YYYY/MM/DD",$G139&lt;&gt;""),申込書!$P$111,"")</f>
        <v/>
      </c>
      <c r="FF139" s="81" t="str">
        <f>IF(AND(申込書!$C$111&lt;&gt;"▼プルダウンより選択してください",申込書!$C$111&lt;&gt;"",$G139&lt;&gt;""),申込書!$M$111,"")</f>
        <v/>
      </c>
      <c r="FG139" s="81" t="str">
        <f>IF($FE$3&lt;&gt;"コンテンツなし",IF(AND(申込書!$AH$4="GIGAスクールパック",SUM($P139,$R139)&lt;&gt;0),SUM($P139,$R139),IF(AND(申込書!$AH$4="SKY安心GIGAタブレット",SUM($T139,$V139)&lt;&gt;0),SUM($T139,$V139),"")),"")</f>
        <v/>
      </c>
      <c r="FH139" s="81" t="str">
        <f>IF($FE$3&lt;&gt;"コンテンツなし",IF(AND(申込書!$AH$4="GIGAスクールパック",SUM($Q139,$S139)&lt;&gt;0),SUM($Q139,$S139),IF(AND(申込書!$AH$4="SKY安心GIGAタブレット",SUM($U139,$W139)&lt;&gt;0),SUM($U139,$W139),"")),"")</f>
        <v/>
      </c>
      <c r="FI139" s="157"/>
      <c r="FJ139" s="82"/>
      <c r="FK139" s="80" t="str">
        <f>IF(AND(申込書!$C$112&lt;&gt;"▼プルダウンより選択してください",申込書!$C$112&lt;&gt;"",申込書!$P$112&lt;&gt;"YYYY/MM/DD",$G139&lt;&gt;""),申込書!$P$112,"")</f>
        <v/>
      </c>
      <c r="FL139" s="81" t="str">
        <f>IF(AND(申込書!$C$112&lt;&gt;"▼プルダウンより選択してください",申込書!$C$112&lt;&gt;"",$G139&lt;&gt;""),申込書!$M$112,"")</f>
        <v/>
      </c>
      <c r="FM139" s="81" t="str">
        <f>IF($FK$3&lt;&gt;"コンテンツなし",IF(AND(申込書!$AH$4="GIGAスクールパック",SUM($P139,$R139)&lt;&gt;0),SUM($P139,$R139),IF(AND(申込書!$AH$4="SKY安心GIGAタブレット",SUM($T139,$V139)&lt;&gt;0),SUM($T139,$V139),"")),"")</f>
        <v/>
      </c>
      <c r="FN139" s="81" t="str">
        <f>IF($FK$3&lt;&gt;"コンテンツなし",IF(AND(申込書!$AH$4="GIGAスクールパック",SUM($Q139,$S139)&lt;&gt;0),SUM($Q139,$S139),IF(AND(申込書!$AH$4="SKY安心GIGAタブレット",SUM($U139,$W139)&lt;&gt;0),SUM($U139,$W139),"")),"")</f>
        <v/>
      </c>
      <c r="FO139" s="157"/>
      <c r="FP139" s="82"/>
      <c r="FQ139" s="80" t="str">
        <f>IF(AND(申込書!$C$113&lt;&gt;"▼プルダウンより選択してください",申込書!$C$113&lt;&gt;"",申込書!$P$113&lt;&gt;"YYYY/MM/DD",$G139&lt;&gt;""),申込書!$P$113,"")</f>
        <v/>
      </c>
      <c r="FR139" s="81" t="str">
        <f>IF(AND(申込書!$C$113&lt;&gt;"▼プルダウンより選択してください",申込書!$C$113&lt;&gt;"",$G139&lt;&gt;""),申込書!$M$113,"")</f>
        <v/>
      </c>
      <c r="FS139" s="81" t="str">
        <f>IF($FQ$3&lt;&gt;"コンテンツなし",IF(AND(申込書!$AH$4="GIGAスクールパック",SUM($P139,$R139)&lt;&gt;0),SUM($P139,$R139),IF(AND(申込書!$AH$4="SKY安心GIGAタブレット",SUM($T139,$V139)&lt;&gt;0),SUM($T139,$V139),"")),"")</f>
        <v/>
      </c>
      <c r="FT139" s="81" t="str">
        <f>IF($FQ$3&lt;&gt;"コンテンツなし",IF(AND(申込書!$AH$4="GIGAスクールパック",SUM($Q139,$S139)&lt;&gt;0),SUM($Q139,$S139),IF(AND(申込書!$AH$4="SKY安心GIGAタブレット",SUM($U139,$W139)&lt;&gt;0),SUM($U139,$W139),"")),"")</f>
        <v/>
      </c>
      <c r="FU139" s="157"/>
      <c r="FV139" s="82"/>
      <c r="FW139" s="80" t="str">
        <f>IF(AND(申込書!$C$114&lt;&gt;"▼プルダウンより選択してください",申込書!$C$114&lt;&gt;"",申込書!$P$114&lt;&gt;"YYYY/MM/DD",$G139&lt;&gt;""),申込書!$P$114,"")</f>
        <v/>
      </c>
      <c r="FX139" s="81" t="str">
        <f>IF(AND(申込書!$C$114&lt;&gt;"▼プルダウンより選択してください",申込書!$C$114&lt;&gt;"",$G139&lt;&gt;""),申込書!$M$114,"")</f>
        <v/>
      </c>
      <c r="FY139" s="81" t="str">
        <f>IF($FW$3&lt;&gt;"コンテンツなし",IF(AND(申込書!$AH$4="GIGAスクールパック",SUM($P139,$R139)&lt;&gt;0),SUM($P139,$R139),IF(AND(申込書!$AH$4="SKY安心GIGAタブレット",SUM($T139,$V139)&lt;&gt;0),SUM($T139,$V139),"")),"")</f>
        <v/>
      </c>
      <c r="FZ139" s="81" t="str">
        <f>IF($FW$3&lt;&gt;"コンテンツなし",IF(AND(申込書!$AH$4="GIGAスクールパック",SUM($Q139,$S139)&lt;&gt;0),SUM($Q139,$S139),IF(AND(申込書!$AH$4="SKY安心GIGAタブレット",SUM($U139,$W139)&lt;&gt;0),SUM($U139,$W139),"")),"")</f>
        <v/>
      </c>
      <c r="GA139" s="157"/>
      <c r="GB139" s="82"/>
      <c r="GC139" s="80" t="str">
        <f>IF(AND(申込書!$C$115&lt;&gt;"▼プルダウンより選択してください",申込書!$C$115&lt;&gt;"",申込書!$P$115&lt;&gt;"YYYY/MM/DD",$G139&lt;&gt;""),申込書!$P$115,"")</f>
        <v/>
      </c>
      <c r="GD139" s="81" t="str">
        <f>IF(AND(申込書!$C$115&lt;&gt;"▼プルダウンより選択してください",申込書!$C$115&lt;&gt;"",$G139&lt;&gt;""),申込書!$M$115,"")</f>
        <v/>
      </c>
      <c r="GE139" s="81" t="str">
        <f>IF($GC$3&lt;&gt;"コンテンツなし",IF(AND(申込書!$AH$4="GIGAスクールパック",SUM($P139,$R139)&lt;&gt;0),SUM($P139,$R139),IF(AND(申込書!$AH$4="SKY安心GIGAタブレット",SUM($T139,$V139)&lt;&gt;0),SUM($T139,$V139),"")),"")</f>
        <v/>
      </c>
      <c r="GF139" s="81" t="str">
        <f>IF($GC$3&lt;&gt;"コンテンツなし",IF(AND(申込書!$AH$4="GIGAスクールパック",SUM($Q139,$S139)&lt;&gt;0),SUM($Q139,$S139),IF(AND(申込書!$AH$4="SKY安心GIGAタブレット",SUM($U139,$W139)&lt;&gt;0),SUM($U139,$W139),"")),"")</f>
        <v/>
      </c>
      <c r="GG139" s="157"/>
      <c r="GH139" s="82"/>
      <c r="GI139" s="80" t="str">
        <f>IF(AND(申込書!$C$116&lt;&gt;"▼プルダウンより選択してください",申込書!$C$116&lt;&gt;"",申込書!$P$116&lt;&gt;"YYYY/MM/DD",$G139&lt;&gt;""),申込書!$P$116,"")</f>
        <v/>
      </c>
      <c r="GJ139" s="81" t="str">
        <f>IF(AND(申込書!$C$116&lt;&gt;"▼プルダウンより選択してください",申込書!$C$116&lt;&gt;"",$G139&lt;&gt;""),申込書!$M$116,"")</f>
        <v/>
      </c>
      <c r="GK139" s="81" t="str">
        <f>IF($GI$3&lt;&gt;"コンテンツなし",IF(AND(申込書!$AH$4="GIGAスクールパック",SUM($P139,$R139)&lt;&gt;0),SUM($P139,$R139),IF(AND(申込書!$AH$4="SKY安心GIGAタブレット",SUM($T139,$V139)&lt;&gt;0),SUM($T139,$V139),"")),"")</f>
        <v/>
      </c>
      <c r="GL139" s="81" t="str">
        <f>IF($GI$3&lt;&gt;"コンテンツなし",IF(AND(申込書!$AH$4="GIGAスクールパック",SUM($Q139,$S139)&lt;&gt;0),SUM($Q139,$S139),IF(AND(申込書!$AH$4="SKY安心GIGAタブレット",SUM($U139,$W139)&lt;&gt;0),SUM($U139,$W139),"")),"")</f>
        <v/>
      </c>
      <c r="GM139" s="157"/>
      <c r="GN139" s="82"/>
      <c r="GO139" s="80" t="str">
        <f>IF(AND(申込書!$C$117&lt;&gt;"▼プルダウンより選択してください",申込書!$C$117&lt;&gt;"",申込書!$P$117&lt;&gt;"YYYY/MM/DD",$G139&lt;&gt;""),申込書!$P$117,"")</f>
        <v/>
      </c>
      <c r="GP139" s="81" t="str">
        <f>IF(AND(申込書!$C$117&lt;&gt;"▼プルダウンより選択してください",申込書!$C$117&lt;&gt;"",$G139&lt;&gt;""),申込書!$M$117,"")</f>
        <v/>
      </c>
      <c r="GQ139" s="81" t="str">
        <f>IF($GO$3&lt;&gt;"コンテンツなし",IF(AND(申込書!$AH$4="GIGAスクールパック",SUM($P139,$R139)&lt;&gt;0),SUM($P139,$R139),IF(AND(申込書!$AH$4="SKY安心GIGAタブレット",SUM($T139,$V139)&lt;&gt;0),SUM($T139,$V139),"")),"")</f>
        <v/>
      </c>
      <c r="GR139" s="81" t="str">
        <f>IF($GO$3&lt;&gt;"コンテンツなし",IF(AND(申込書!$AH$4="GIGAスクールパック",SUM($Q139,$S139)&lt;&gt;0),SUM($Q139,$S139),IF(AND(申込書!$AH$4="SKY安心GIGAタブレット",SUM($U139,$W139)&lt;&gt;0),SUM($U139,$W139),"")),"")</f>
        <v/>
      </c>
      <c r="GS139" s="157"/>
      <c r="GT139" s="82"/>
      <c r="GU139" s="80" t="str">
        <f>IF(AND(申込書!$C$118&lt;&gt;"▼プルダウンより選択してください",申込書!$C$118&lt;&gt;"",申込書!$P$118&lt;&gt;"YYYY/MM/DD",$G139&lt;&gt;""),申込書!$P$118,"")</f>
        <v/>
      </c>
      <c r="GV139" s="81" t="str">
        <f>IF(AND(申込書!$C$118&lt;&gt;"▼プルダウンより選択してください",申込書!$C$118&lt;&gt;"",$G139&lt;&gt;""),申込書!$M$118,"")</f>
        <v/>
      </c>
      <c r="GW139" s="81" t="str">
        <f>IF($GU$3&lt;&gt;"コンテンツなし",IF(AND(申込書!$AH$4="GIGAスクールパック",SUM($P139,$R139)&lt;&gt;0),SUM($P139,$R139),IF(AND(申込書!$AH$4="SKY安心GIGAタブレット",SUM($T139,$V139)&lt;&gt;0),SUM($T139,$V139),"")),"")</f>
        <v/>
      </c>
      <c r="GX139" s="81" t="str">
        <f>IF($GU$3&lt;&gt;"コンテンツなし",IF(AND(申込書!$AH$4="GIGAスクールパック",SUM($Q139,$S139)&lt;&gt;0),SUM($Q139,$S139),IF(AND(申込書!$AH$4="SKY安心GIGAタブレット",SUM($U139,$W139)&lt;&gt;0),SUM($U139,$W139),"")),"")</f>
        <v/>
      </c>
      <c r="GY139" s="157"/>
      <c r="GZ139" s="82"/>
      <c r="HA139" s="80" t="str">
        <f>IF(AND(申込書!$C$119&lt;&gt;"▼プルダウンより選択してください",申込書!$C$119&lt;&gt;"",申込書!$P$119&lt;&gt;"YYYY/MM/DD",$G139&lt;&gt;""),申込書!$P$119,"")</f>
        <v/>
      </c>
      <c r="HB139" s="81" t="str">
        <f>IF(AND(申込書!$C$119&lt;&gt;"▼プルダウンより選択してください",申込書!$C$119&lt;&gt;"",$G139&lt;&gt;""),申込書!$M$119,"")</f>
        <v/>
      </c>
      <c r="HC139" s="81" t="str">
        <f>IF($HA$3&lt;&gt;"コンテンツなし",IF(AND(申込書!$AH$4="GIGAスクールパック",SUM($P139,$R139)&lt;&gt;0),SUM($P139,$R139),IF(AND(申込書!$AH$4="SKY安心GIGAタブレット",SUM($T139,$V139)&lt;&gt;0),SUM($T139,$V139),"")),"")</f>
        <v/>
      </c>
      <c r="HD139" s="81" t="str">
        <f>IF($HA$3&lt;&gt;"コンテンツなし",IF(AND(申込書!$AH$4="GIGAスクールパック",SUM($Q139,$S139)&lt;&gt;0),SUM($Q139,$S139),IF(AND(申込書!$AH$4="SKY安心GIGAタブレット",SUM($U139,$W139)&lt;&gt;0),SUM($U139,$W139),"")),"")</f>
        <v/>
      </c>
      <c r="HE139" s="157"/>
      <c r="HF139" s="82"/>
      <c r="HG139" s="83"/>
    </row>
    <row r="140" spans="2:215" ht="26.85" customHeight="1">
      <c r="B140" s="62">
        <f t="shared" si="2"/>
        <v>135</v>
      </c>
      <c r="C140" s="63"/>
      <c r="D140" s="64"/>
      <c r="E140" s="207"/>
      <c r="F140" s="65"/>
      <c r="G140" s="66"/>
      <c r="H140" s="67"/>
      <c r="I140" s="68"/>
      <c r="J140" s="69"/>
      <c r="K140" s="70"/>
      <c r="L140" s="71"/>
      <c r="M140" s="72"/>
      <c r="N140" s="73"/>
      <c r="O140" s="74"/>
      <c r="P140" s="179"/>
      <c r="Q140" s="180"/>
      <c r="R140" s="180"/>
      <c r="S140" s="181"/>
      <c r="T140" s="179"/>
      <c r="U140" s="180"/>
      <c r="V140" s="182"/>
      <c r="W140" s="181"/>
      <c r="X140" s="75"/>
      <c r="Y140" s="76"/>
      <c r="Z140" s="77"/>
      <c r="AA140" s="78"/>
      <c r="AB140" s="79"/>
      <c r="AC140" s="79"/>
      <c r="AD140" s="79"/>
      <c r="AE140" s="77"/>
      <c r="AF140" s="139"/>
      <c r="AG140" s="139"/>
      <c r="AH140" s="139"/>
      <c r="AI140" s="80" t="str">
        <f>IF(AND(申込書!$C$90&lt;&gt;"▼プルダウンより選択してください",申込書!$C$90&lt;&gt;"",申込書!$P$90&lt;&gt;"YYYY/MM/DD",$G140&lt;&gt;""),申込書!$P$90,"")</f>
        <v/>
      </c>
      <c r="AJ140" s="81" t="str">
        <f>IF(AND(申込書!$C$90&lt;&gt;"▼プルダウンより選択してください",申込書!$C$90&lt;&gt;"",$G140&lt;&gt;""),申込書!$M$90,"")</f>
        <v/>
      </c>
      <c r="AK140" s="81" t="str">
        <f>IF($AI$3&lt;&gt;"コンテンツなし",IF(AND(申込書!$AH$4="GIGAスクールパック",SUM($P140,$R140)&lt;&gt;0),SUM($P140,$R140),IF(AND(申込書!$AH$4="SKY安心GIGAタブレット",SUM($T140,$V140)&lt;&gt;0),SUM($T140,$V140),"")),"")</f>
        <v/>
      </c>
      <c r="AL140" s="81" t="str">
        <f>IF($AI$3&lt;&gt;"コンテンツなし",IF(AND(申込書!$AH$4="GIGAスクールパック",SUM($Q140,$S140)&lt;&gt;0),SUM($Q140,$S140),IF(AND(申込書!$AH$4="SKY安心GIGAタブレット",SUM($U140,$W140)&lt;&gt;0),SUM($U140,$W140),"")),"")</f>
        <v/>
      </c>
      <c r="AM140" s="157"/>
      <c r="AN140" s="82"/>
      <c r="AO140" s="80" t="str">
        <f>IF(AND(申込書!$C$91&lt;&gt;"▼プルダウンより選択してください",申込書!$C$91&lt;&gt;"",申込書!$P$91&lt;&gt;"YYYY/MM/DD",$G140&lt;&gt;""),申込書!$P$91,"")</f>
        <v/>
      </c>
      <c r="AP140" s="81" t="str">
        <f>IF(AND(申込書!$C$91&lt;&gt;"▼プルダウンより選択してください",申込書!$C$91&lt;&gt;"",$G140&lt;&gt;""),申込書!$M$91,"")</f>
        <v/>
      </c>
      <c r="AQ140" s="81" t="str">
        <f>IF($AO$3&lt;&gt;"コンテンツなし",IF(AND(申込書!$AH$4="GIGAスクールパック",SUM($P140,$R140)&lt;&gt;0),SUM($P140,$R140),IF(AND(申込書!$AH$4="SKY安心GIGAタブレット",SUM($T140,$V140)&lt;&gt;0),SUM($T140,$V140),"")),"")</f>
        <v/>
      </c>
      <c r="AR140" s="81" t="str">
        <f>IF($AO$3&lt;&gt;"コンテンツなし",IF(AND(申込書!$AH$4="GIGAスクールパック",SUM($Q140,$S140)&lt;&gt;0),SUM($Q140,$S140),IF(AND(申込書!$AH$4="SKY安心GIGAタブレット",SUM($U140,$W140)&lt;&gt;0),SUM($U140,$W140),"")),"")</f>
        <v/>
      </c>
      <c r="AS140" s="157"/>
      <c r="AT140" s="82"/>
      <c r="AU140" s="80" t="str">
        <f>IF(AND(申込書!$C$92&lt;&gt;"▼プルダウンより選択してください",申込書!$C$92&lt;&gt;"",申込書!$P$92&lt;&gt;"YYYY/MM/DD",$G140&lt;&gt;""),申込書!$P$92,"")</f>
        <v/>
      </c>
      <c r="AV140" s="81" t="str">
        <f>IF(AND(申込書!$C$92&lt;&gt;"▼プルダウンより選択してください",申込書!$C$92&lt;&gt;"",$G140&lt;&gt;""),申込書!$M$92,"")</f>
        <v/>
      </c>
      <c r="AW140" s="81" t="str">
        <f>IF($AU$3&lt;&gt;"コンテンツなし",IF(AND(申込書!$AH$4="GIGAスクールパック",SUM($P140,$R140)&lt;&gt;0),SUM($P140,$R140),IF(AND(申込書!$AH$4="SKY安心GIGAタブレット",SUM($T140,$V140)&lt;&gt;0),SUM($T140,$V140),"")),"")</f>
        <v/>
      </c>
      <c r="AX140" s="81" t="str">
        <f>IF($AU$3&lt;&gt;"コンテンツなし",IF(AND(申込書!$AH$4="GIGAスクールパック",SUM($Q140,$S140)&lt;&gt;0),SUM($Q140,$S140),IF(AND(申込書!$AH$4="SKY安心GIGAタブレット",SUM($U140,$W140)&lt;&gt;0),SUM($U140,$W140),"")),"")</f>
        <v/>
      </c>
      <c r="AY140" s="157"/>
      <c r="AZ140" s="82"/>
      <c r="BA140" s="80" t="str">
        <f>IF(AND(申込書!$C$93&lt;&gt;"▼プルダウンより選択してください",申込書!$C$93&lt;&gt;"",申込書!$P$93&lt;&gt;"YYYY/MM/DD",$G140&lt;&gt;""),申込書!$P$93,"")</f>
        <v/>
      </c>
      <c r="BB140" s="81" t="str">
        <f>IF(AND(申込書!$C$93&lt;&gt;"▼プルダウンより選択してください",申込書!$C$93&lt;&gt;"",申込書!$M$93&gt;=1,$G140&lt;&gt;""),申込書!$M$93,"")</f>
        <v/>
      </c>
      <c r="BC140" s="81" t="str">
        <f>IF($BA$3&lt;&gt;"コンテンツなし",IF(AND(申込書!$AH$4="GIGAスクールパック",SUM($P140,$R140)&lt;&gt;0),SUM($P140,$R140),IF(AND(申込書!$AH$4="SKY安心GIGAタブレット",SUM($T140,$V140)&lt;&gt;0),SUM($T140,$V140),"")),"")</f>
        <v/>
      </c>
      <c r="BD140" s="81" t="str">
        <f>IF($BA$3&lt;&gt;"コンテンツなし",IF(AND(申込書!$AH$4="GIGAスクールパック",SUM($Q140,$S140)&lt;&gt;0),SUM($Q140,$S140),IF(AND(申込書!$AH$4="SKY安心GIGAタブレット",SUM($U140,$W140)&lt;&gt;0),SUM($U140,$W140),"")),"")</f>
        <v/>
      </c>
      <c r="BE140" s="157"/>
      <c r="BF140" s="82"/>
      <c r="BG140" s="80" t="str">
        <f>IF(AND(申込書!$C$94&lt;&gt;"▼プルダウンより選択してください",申込書!$C$94&lt;&gt;"",申込書!$P$94&lt;&gt;"YYYY/MM/DD",$G140&lt;&gt;""),申込書!$P$94,"")</f>
        <v/>
      </c>
      <c r="BH140" s="81" t="str">
        <f>IF(AND(申込書!$C$94&lt;&gt;"▼プルダウンより選択してください",申込書!$C$94&lt;&gt;"",$G140&lt;&gt;""),申込書!$M$94,"")</f>
        <v/>
      </c>
      <c r="BI140" s="81" t="str">
        <f>IF($BG$3&lt;&gt;"コンテンツなし",IF(AND(申込書!$AH$4="GIGAスクールパック",SUM($P140,$R140)&lt;&gt;0),SUM($P140,$R140),IF(AND(申込書!$AH$4="SKY安心GIGAタブレット",SUM($T140,$V140)&lt;&gt;0),SUM($T140,$V140),"")),"")</f>
        <v/>
      </c>
      <c r="BJ140" s="81" t="str">
        <f>IF($BG$3&lt;&gt;"コンテンツなし",IF(AND(申込書!$AH$4="GIGAスクールパック",SUM($Q140,$S140)&lt;&gt;0),SUM($Q140,$S140),IF(AND(申込書!$AH$4="SKY安心GIGAタブレット",SUM($U140,$W140)&lt;&gt;0),SUM($U140,$W140),"")),"")</f>
        <v/>
      </c>
      <c r="BK140" s="157"/>
      <c r="BL140" s="82"/>
      <c r="BM140" s="80" t="str">
        <f>IF(AND(申込書!$C$95&lt;&gt;"▼プルダウンより選択してください",申込書!$C$95&lt;&gt;"",申込書!$P$95&lt;&gt;"YYYY/MM/DD",$G140&lt;&gt;""),申込書!$P$95,"")</f>
        <v/>
      </c>
      <c r="BN140" s="81" t="str">
        <f>IF(AND(申込書!$C$95&lt;&gt;"▼プルダウンより選択してください",申込書!$C$95&lt;&gt;"",$G140&lt;&gt;""),申込書!$M$95,"")</f>
        <v/>
      </c>
      <c r="BO140" s="81" t="str">
        <f>IF($BM$3&lt;&gt;"コンテンツなし",IF(AND(申込書!$AH$4="GIGAスクールパック",SUM($P140,$R140)&lt;&gt;0),SUM($P140,$R140),IF(AND(申込書!$AH$4="SKY安心GIGAタブレット",SUM($T140,$V140)&lt;&gt;0),SUM($T140,$V140),"")),"")</f>
        <v/>
      </c>
      <c r="BP140" s="81" t="str">
        <f>IF($BM$3&lt;&gt;"コンテンツなし",IF(AND(申込書!$AH$4="GIGAスクールパック",SUM($Q140,$S140)&lt;&gt;0),SUM($Q140,$S140),IF(AND(申込書!$AH$4="SKY安心GIGAタブレット",SUM($U140,$W140)&lt;&gt;0),SUM($U140,$W140),"")),"")</f>
        <v/>
      </c>
      <c r="BQ140" s="157"/>
      <c r="BR140" s="82"/>
      <c r="BS140" s="80" t="str">
        <f>IF(AND(申込書!$C$96&lt;&gt;"▼プルダウンより選択してください",申込書!$C$96&lt;&gt;"",申込書!$P$96&lt;&gt;"YYYY/MM/DD",$G140&lt;&gt;""),申込書!$P$96,"")</f>
        <v/>
      </c>
      <c r="BT140" s="81" t="str">
        <f>IF(AND(申込書!$C$96&lt;&gt;"▼プルダウンより選択してください",申込書!$C$96&lt;&gt;"",$G140&lt;&gt;""),申込書!$M$96,"")</f>
        <v/>
      </c>
      <c r="BU140" s="81" t="str">
        <f>IF($BS$3&lt;&gt;"コンテンツなし",IF(AND(申込書!$AH$4="GIGAスクールパック",SUM($P140,$R140)&lt;&gt;0),SUM($P140,$R140),IF(AND(申込書!$AH$4="SKY安心GIGAタブレット",SUM($T140,$V140)&lt;&gt;0),SUM($T140,$V140),"")),"")</f>
        <v/>
      </c>
      <c r="BV140" s="81" t="str">
        <f>IF($BS$3&lt;&gt;"コンテンツなし",IF(AND(申込書!$AH$4="GIGAスクールパック",SUM($Q140,$S140)&lt;&gt;0),SUM($Q140,$S140),IF(AND(申込書!$AH$4="SKY安心GIGAタブレット",SUM($U140,$W140)&lt;&gt;0),SUM($U140,$W140),"")),"")</f>
        <v/>
      </c>
      <c r="BW140" s="157"/>
      <c r="BX140" s="82"/>
      <c r="BY140" s="80" t="str">
        <f>IF(AND(申込書!$C$97&lt;&gt;"▼プルダウンより選択してください",申込書!$C$97&lt;&gt;"",申込書!$P$97&lt;&gt;"YYYY/MM/DD",$G140&lt;&gt;""),申込書!$P$97,"")</f>
        <v/>
      </c>
      <c r="BZ140" s="81" t="str">
        <f>IF(AND(申込書!$C$97&lt;&gt;"▼プルダウンより選択してください",申込書!$C$97&lt;&gt;"",$G140&lt;&gt;""),申込書!$M$97,"")</f>
        <v/>
      </c>
      <c r="CA140" s="81" t="str">
        <f>IF($BY$3&lt;&gt;"コンテンツなし",IF(AND(申込書!$AH$4="GIGAスクールパック",SUM($P140,$R140)&lt;&gt;0),SUM($P140,$R140),IF(AND(申込書!$AH$4="SKY安心GIGAタブレット",SUM($T140,$V140)&lt;&gt;0),SUM($T140,$V140),"")),"")</f>
        <v/>
      </c>
      <c r="CB140" s="81" t="str">
        <f>IF($BY$3&lt;&gt;"コンテンツなし",IF(AND(申込書!$AH$4="GIGAスクールパック",SUM($Q140,$S140)&lt;&gt;0),SUM($Q140,$S140),IF(AND(申込書!$AH$4="SKY安心GIGAタブレット",SUM($U140,$W140)&lt;&gt;0),SUM($U140,$W140),"")),"")</f>
        <v/>
      </c>
      <c r="CC140" s="157"/>
      <c r="CD140" s="82"/>
      <c r="CE140" s="80" t="str">
        <f>IF(AND(申込書!$C$98&lt;&gt;"▼プルダウンより選択してください",申込書!$C$98&lt;&gt;"",申込書!$P$98&lt;&gt;"YYYY/MM/DD",$G140&lt;&gt;""),申込書!$P$98,"")</f>
        <v/>
      </c>
      <c r="CF140" s="81" t="str">
        <f>IF(AND(申込書!$C$98&lt;&gt;"▼プルダウンより選択してください",申込書!$C$98&lt;&gt;"",$G140&lt;&gt;""),申込書!$M$98,"")</f>
        <v/>
      </c>
      <c r="CG140" s="81" t="str">
        <f>IF($CE$3&lt;&gt;"コンテンツなし",IF(AND(申込書!$AH$4="GIGAスクールパック",SUM($P140,$R140)&lt;&gt;0),SUM($P140,$R140),IF(AND(申込書!$AH$4="SKY安心GIGAタブレット",SUM($T140,$V140)&lt;&gt;0),SUM($T140,$V140),"")),"")</f>
        <v/>
      </c>
      <c r="CH140" s="81" t="str">
        <f>IF($CE$3&lt;&gt;"コンテンツなし",IF(AND(申込書!$AH$4="GIGAスクールパック",SUM($Q140,$S140)&lt;&gt;0),SUM($Q140,$S140),IF(AND(申込書!$AH$4="SKY安心GIGAタブレット",SUM($U140,$W140)&lt;&gt;0),SUM($U140,$W140),"")),"")</f>
        <v/>
      </c>
      <c r="CI140" s="157"/>
      <c r="CJ140" s="82"/>
      <c r="CK140" s="80" t="str">
        <f>IF(AND(申込書!$C$99&lt;&gt;"▼プルダウンより選択してください",申込書!$C$99&lt;&gt;"",申込書!$P$99&lt;&gt;"YYYY/MM/DD",$G140&lt;&gt;""),申込書!$P$99,"")</f>
        <v/>
      </c>
      <c r="CL140" s="81" t="str">
        <f>IF(AND(申込書!$C$99&lt;&gt;"▼プルダウンより選択してください",申込書!$C$99&lt;&gt;"",$G140&lt;&gt;""),申込書!$M$99,"")</f>
        <v/>
      </c>
      <c r="CM140" s="81" t="str">
        <f>IF($CK$3&lt;&gt;"コンテンツなし",IF(AND(申込書!$AH$4="GIGAスクールパック",SUM($P140,$R140)&lt;&gt;0),SUM($P140,$R140),IF(AND(申込書!$AH$4="SKY安心GIGAタブレット",SUM($T140,$V140)&lt;&gt;0),SUM($T140,$V140),"")),"")</f>
        <v/>
      </c>
      <c r="CN140" s="81" t="str">
        <f>IF($CK$3&lt;&gt;"コンテンツなし",IF(AND(申込書!$AH$4="GIGAスクールパック",SUM($Q140,$S140)&lt;&gt;0),SUM($Q140,$S140),IF(AND(申込書!$AH$4="SKY安心GIGAタブレット",SUM($U140,$W140)&lt;&gt;0),SUM($U140,$W140),"")),"")</f>
        <v/>
      </c>
      <c r="CO140" s="157"/>
      <c r="CP140" s="82"/>
      <c r="CQ140" s="80" t="str">
        <f>IF(AND(申込書!$C$100&lt;&gt;"▼プルダウンより選択してください",申込書!$C$100&lt;&gt;"",申込書!$P$100&lt;&gt;"YYYY/MM/DD",$G140&lt;&gt;""),申込書!$P$100,"")</f>
        <v/>
      </c>
      <c r="CR140" s="81" t="str">
        <f>IF(AND(申込書!$C$100&lt;&gt;"▼プルダウンより選択してください",申込書!$C$100&lt;&gt;"",$G140&lt;&gt;""),申込書!$M$100,"")</f>
        <v/>
      </c>
      <c r="CS140" s="81" t="str">
        <f>IF($CQ$3&lt;&gt;"コンテンツなし",IF(AND(申込書!$AH$4="GIGAスクールパック",SUM($P140,$R140)&lt;&gt;0),SUM($P140,$R140),IF(AND(申込書!$AH$4="SKY安心GIGAタブレット",SUM($T140,$V140)&lt;&gt;0),SUM($T140,$V140),"")),"")</f>
        <v/>
      </c>
      <c r="CT140" s="81" t="str">
        <f>IF($CQ$3&lt;&gt;"コンテンツなし",IF(AND(申込書!$AH$4="GIGAスクールパック",SUM($Q140,$S140)&lt;&gt;0),SUM($Q140,$S140),IF(AND(申込書!$AH$4="SKY安心GIGAタブレット",SUM($U140,$W140)&lt;&gt;0),SUM($U140,$W140),"")),"")</f>
        <v/>
      </c>
      <c r="CU140" s="81"/>
      <c r="CV140" s="82"/>
      <c r="CW140" s="80" t="str">
        <f>IF(AND(申込書!$C$101&lt;&gt;"▼プルダウンより選択してください",申込書!$C$101&lt;&gt;"",申込書!$P$101&lt;&gt;"YYYY/MM/DD",$G140&lt;&gt;""),申込書!$P$101,"")</f>
        <v/>
      </c>
      <c r="CX140" s="81" t="str">
        <f>IF(AND(申込書!$C$101&lt;&gt;"▼プルダウンより選択してください",申込書!$C$101&lt;&gt;"",$G140&lt;&gt;""),申込書!$M$101,"")</f>
        <v/>
      </c>
      <c r="CY140" s="81" t="str">
        <f>IF($CW$3&lt;&gt;"コンテンツなし",IF(AND(申込書!$AH$4="GIGAスクールパック",SUM($P140,$R140)&lt;&gt;0),SUM($P140,$R140),IF(AND(申込書!$AH$4="SKY安心GIGAタブレット",SUM($T140,$V140)&lt;&gt;0),SUM($T140,$V140),"")),"")</f>
        <v/>
      </c>
      <c r="CZ140" s="81" t="str">
        <f>IF($CW$3&lt;&gt;"コンテンツなし",IF(AND(申込書!$AH$4="GIGAスクールパック",SUM($Q140,$S140)&lt;&gt;0),SUM($Q140,$S140),IF(AND(申込書!$AH$4="SKY安心GIGAタブレット",SUM($U140,$W140)&lt;&gt;0),SUM($U140,$W140),"")),"")</f>
        <v/>
      </c>
      <c r="DA140" s="81"/>
      <c r="DB140" s="82"/>
      <c r="DC140" s="80" t="str">
        <f>IF(AND(申込書!$C$102&lt;&gt;"▼プルダウンより選択してください",申込書!$C$102&lt;&gt;"",申込書!$P$102&lt;&gt;"YYYY/MM/DD",$G140&lt;&gt;""),申込書!$P$102,"")</f>
        <v/>
      </c>
      <c r="DD140" s="81" t="str">
        <f>IF(AND(申込書!$C$102&lt;&gt;"▼プルダウンより選択してください",申込書!$C$102&lt;&gt;"",$G140&lt;&gt;""),申込書!$M$102,"")</f>
        <v/>
      </c>
      <c r="DE140" s="81" t="str">
        <f>IF($DC$3&lt;&gt;"コンテンツなし",IF(AND(申込書!$AH$4="GIGAスクールパック",SUM($P140,$R140)&lt;&gt;0),SUM($P140,$R140),IF(AND(申込書!$AH$4="SKY安心GIGAタブレット",SUM($T140,$V140)&lt;&gt;0),SUM($T140,$V140),"")),"")</f>
        <v/>
      </c>
      <c r="DF140" s="81" t="str">
        <f>IF($DC$3&lt;&gt;"コンテンツなし",IF(AND(申込書!$AH$4="GIGAスクールパック",SUM($Q140,$S140)&lt;&gt;0),SUM($Q140,$S140),IF(AND(申込書!$AH$4="SKY安心GIGAタブレット",SUM($U140,$W140)&lt;&gt;0),SUM($U140,$W140),"")),"")</f>
        <v/>
      </c>
      <c r="DG140" s="81"/>
      <c r="DH140" s="82"/>
      <c r="DI140" s="80" t="str">
        <f>IF(AND(申込書!$C$103&lt;&gt;"▼プルダウンより選択してください",申込書!$C$103&lt;&gt;"",申込書!$P$103&lt;&gt;"YYYY/MM/DD",$G140&lt;&gt;""),申込書!$P$103,"")</f>
        <v/>
      </c>
      <c r="DJ140" s="81" t="str">
        <f>IF(AND(申込書!$C$103&lt;&gt;"▼プルダウンより選択してください",申込書!$C$103&lt;&gt;"",$G140&lt;&gt;""),申込書!$M$103,"")</f>
        <v/>
      </c>
      <c r="DK140" s="81" t="str">
        <f>IF($DI$3&lt;&gt;"コンテンツなし",IF(AND(申込書!$AH$4="GIGAスクールパック",SUM($P140,$R140)&lt;&gt;0),SUM($P140,$R140),IF(AND(申込書!$AH$4="SKY安心GIGAタブレット",SUM($T140,$V140)&lt;&gt;0),SUM($T140,$V140),"")),"")</f>
        <v/>
      </c>
      <c r="DL140" s="81" t="str">
        <f>IF($DI$3&lt;&gt;"コンテンツなし",IF(AND(申込書!$AH$4="GIGAスクールパック",SUM($Q140,$S140)&lt;&gt;0),SUM($Q140,$S140),IF(AND(申込書!$AH$4="SKY安心GIGAタブレット",SUM($U140,$W140)&lt;&gt;0),SUM($U140,$W140),"")),"")</f>
        <v/>
      </c>
      <c r="DM140" s="81"/>
      <c r="DN140" s="82"/>
      <c r="DO140" s="80" t="str">
        <f>IF(AND(申込書!$C$104&lt;&gt;"▼プルダウンより選択してください",申込書!$C$104&lt;&gt;"",申込書!$P$104&lt;&gt;"YYYY/MM/DD",$G140&lt;&gt;""),申込書!$P$104,"")</f>
        <v/>
      </c>
      <c r="DP140" s="81" t="str">
        <f>IF(AND(申込書!$C$104&lt;&gt;"▼プルダウンより選択してください",申込書!$C$104&lt;&gt;"",$G140&lt;&gt;""),申込書!$M$104,"")</f>
        <v/>
      </c>
      <c r="DQ140" s="81" t="str">
        <f>IF($DO$3&lt;&gt;"コンテンツなし",IF(AND(申込書!$AH$4="GIGAスクールパック",SUM($P140,$R140)&lt;&gt;0),SUM($P140,$R140),IF(AND(申込書!$AH$4="SKY安心GIGAタブレット",SUM($T140,$V140)&lt;&gt;0),SUM($T140,$V140),"")),"")</f>
        <v/>
      </c>
      <c r="DR140" s="81" t="str">
        <f>IF($DO$3&lt;&gt;"コンテンツなし",IF(AND(申込書!$AH$4="GIGAスクールパック",SUM($Q140,$S140)&lt;&gt;0),SUM($Q140,$S140),IF(AND(申込書!$AH$4="SKY安心GIGAタブレット",SUM($U140,$W140)&lt;&gt;0),SUM($U140,$W140),"")),"")</f>
        <v/>
      </c>
      <c r="DS140" s="81"/>
      <c r="DT140" s="82"/>
      <c r="DU140" s="80" t="str">
        <f>IF(AND(申込書!$C$105&lt;&gt;"▼プルダウンより選択してください",申込書!$C$105&lt;&gt;"",申込書!$P$105&lt;&gt;"YYYY/MM/DD",$G140&lt;&gt;""),申込書!$P$105,"")</f>
        <v/>
      </c>
      <c r="DV140" s="81" t="str">
        <f>IF(AND(申込書!$C$105&lt;&gt;"▼プルダウンより選択してください",申込書!$C$105&lt;&gt;"",$G140&lt;&gt;""),申込書!$M$105,"")</f>
        <v/>
      </c>
      <c r="DW140" s="81" t="str">
        <f>IF($DU$3&lt;&gt;"コンテンツなし",IF(AND(申込書!$AH$4="GIGAスクールパック",SUM($P140,$R140)&lt;&gt;0),SUM($P140,$R140),IF(AND(申込書!$AH$4="SKY安心GIGAタブレット",SUM($T140,$V140)&lt;&gt;0),SUM($T140,$V140),"")),"")</f>
        <v/>
      </c>
      <c r="DX140" s="81" t="str">
        <f>IF($DU$3&lt;&gt;"コンテンツなし",IF(AND(申込書!$AH$4="GIGAスクールパック",SUM($Q140,$S140)&lt;&gt;0),SUM($Q140,$S140),IF(AND(申込書!$AH$4="SKY安心GIGAタブレット",SUM($U140,$W140)&lt;&gt;0),SUM($U140,$W140),"")),"")</f>
        <v/>
      </c>
      <c r="DY140" s="157"/>
      <c r="DZ140" s="82"/>
      <c r="EA140" s="80" t="str">
        <f>IF(AND(申込書!$C$106&lt;&gt;"▼プルダウンより選択してください",申込書!$C$106&lt;&gt;"",申込書!$P$106&lt;&gt;"YYYY/MM/DD",$G140&lt;&gt;""),申込書!$P$106,"")</f>
        <v/>
      </c>
      <c r="EB140" s="81" t="str">
        <f>IF(AND(申込書!$C$106&lt;&gt;"▼プルダウンより選択してください",申込書!$C$106&lt;&gt;"",$G140&lt;&gt;""),申込書!$M$106,"")</f>
        <v/>
      </c>
      <c r="EC140" s="81" t="str">
        <f>IF($EA$3&lt;&gt;"コンテンツなし",IF(AND(申込書!$AH$4="GIGAスクールパック",SUM($P140,$R140)&lt;&gt;0),SUM($P140,$R140),IF(AND(申込書!$AH$4="SKY安心GIGAタブレット",SUM($T140,$V140)&lt;&gt;0),SUM($T140,$V140),"")),"")</f>
        <v/>
      </c>
      <c r="ED140" s="81" t="str">
        <f>IF($EA$3&lt;&gt;"コンテンツなし",IF(AND(申込書!$AH$4="GIGAスクールパック",SUM($Q140,$S140)&lt;&gt;0),SUM($Q140,$S140),IF(AND(申込書!$AH$4="SKY安心GIGAタブレット",SUM($U140,$W140)&lt;&gt;0),SUM($U140,$W140),"")),"")</f>
        <v/>
      </c>
      <c r="EE140" s="157"/>
      <c r="EF140" s="82"/>
      <c r="EG140" s="80" t="str">
        <f>IF(AND(申込書!$C$107&lt;&gt;"▼プルダウンより選択してください",申込書!$C$107&lt;&gt;"",申込書!$P$107&lt;&gt;"YYYY/MM/DD",$G140&lt;&gt;""),申込書!$P$107,"")</f>
        <v/>
      </c>
      <c r="EH140" s="81" t="str">
        <f>IF(AND(申込書!$C$107&lt;&gt;"▼プルダウンより選択してください",申込書!$C$107&lt;&gt;"",$G140&lt;&gt;""),申込書!$M$107,"")</f>
        <v/>
      </c>
      <c r="EI140" s="81" t="str">
        <f>IF($EG$3&lt;&gt;"コンテンツなし",IF(AND(申込書!$AH$4="GIGAスクールパック",SUM($P140,$R140)&lt;&gt;0),SUM($P140,$R140),IF(AND(申込書!$AH$4="SKY安心GIGAタブレット",SUM($T140,$V140)&lt;&gt;0),SUM($T140,$V140),"")),"")</f>
        <v/>
      </c>
      <c r="EJ140" s="81" t="str">
        <f>IF($EG$3&lt;&gt;"コンテンツなし",IF(AND(申込書!$AH$4="GIGAスクールパック",SUM($Q140,$S140)&lt;&gt;0),SUM($Q140,$S140),IF(AND(申込書!$AH$4="SKY安心GIGAタブレット",SUM($U140,$W140)&lt;&gt;0),SUM($U140,$W140),"")),"")</f>
        <v/>
      </c>
      <c r="EK140" s="157"/>
      <c r="EL140" s="82"/>
      <c r="EM140" s="80" t="str">
        <f>IF(AND(申込書!$C$108&lt;&gt;"▼プルダウンより選択してください",申込書!$C$108&lt;&gt;"",申込書!$P$108&lt;&gt;"YYYY/MM/DD",$G140&lt;&gt;""),申込書!$P$108,"")</f>
        <v/>
      </c>
      <c r="EN140" s="81" t="str">
        <f>IF(AND(申込書!$C$108&lt;&gt;"▼プルダウンより選択してください",申込書!$C$108&lt;&gt;"",$G140&lt;&gt;""),申込書!$M$108,"")</f>
        <v/>
      </c>
      <c r="EO140" s="81" t="str">
        <f>IF($EM$3&lt;&gt;"コンテンツなし",IF(AND(申込書!$AH$4="GIGAスクールパック",SUM($P140,$R140)&lt;&gt;0),SUM($P140,$R140),IF(AND(申込書!$AH$4="SKY安心GIGAタブレット",SUM($T140,$V140)&lt;&gt;0),SUM($T140,$V140),"")),"")</f>
        <v/>
      </c>
      <c r="EP140" s="81" t="str">
        <f>IF($EM$3&lt;&gt;"コンテンツなし",IF(AND(申込書!$AH$4="GIGAスクールパック",SUM($Q140,$S140)&lt;&gt;0),SUM($Q140,$S140),IF(AND(申込書!$AH$4="SKY安心GIGAタブレット",SUM($U140,$W140)&lt;&gt;0),SUM($U140,$W140),"")),"")</f>
        <v/>
      </c>
      <c r="EQ140" s="157"/>
      <c r="ER140" s="82"/>
      <c r="ES140" s="80" t="str">
        <f>IF(AND(申込書!$C$109&lt;&gt;"▼プルダウンより選択してください",申込書!$C$109&lt;&gt;"",申込書!$P$109&lt;&gt;"YYYY/MM/DD",$G140&lt;&gt;""),申込書!$P$109,"")</f>
        <v/>
      </c>
      <c r="ET140" s="81" t="str">
        <f>IF(AND(申込書!$C$109&lt;&gt;"▼プルダウンより選択してください",申込書!$C$109&lt;&gt;"",$G140&lt;&gt;""),申込書!$M$109,"")</f>
        <v/>
      </c>
      <c r="EU140" s="81" t="str">
        <f>IF($ES$3&lt;&gt;"コンテンツなし",IF(AND(申込書!$AH$4="GIGAスクールパック",SUM($P140,$R140)&lt;&gt;0),SUM($P140,$R140),IF(AND(申込書!$AH$4="SKY安心GIGAタブレット",SUM($T140,$V140)&lt;&gt;0),SUM($T140,$V140),"")),"")</f>
        <v/>
      </c>
      <c r="EV140" s="81" t="str">
        <f>IF($ES$3&lt;&gt;"コンテンツなし",IF(AND(申込書!$AH$4="GIGAスクールパック",SUM($Q140,$S140)&lt;&gt;0),SUM($Q140,$S140),IF(AND(申込書!$AH$4="SKY安心GIGAタブレット",SUM($U140,$W140)&lt;&gt;0),SUM($U140,$W140),"")),"")</f>
        <v/>
      </c>
      <c r="EW140" s="157"/>
      <c r="EX140" s="82"/>
      <c r="EY140" s="80" t="str">
        <f>IF(AND(申込書!$C$110&lt;&gt;"▼プルダウンより選択してください",申込書!$C$110&lt;&gt;"",申込書!$P$110&lt;&gt;"YYYY/MM/DD",$G140&lt;&gt;""),申込書!$P$110,"")</f>
        <v/>
      </c>
      <c r="EZ140" s="81" t="str">
        <f>IF(AND(申込書!$C$110&lt;&gt;"▼プルダウンより選択してください",申込書!$C$110&lt;&gt;"",$G140&lt;&gt;""),申込書!$M$110,"")</f>
        <v/>
      </c>
      <c r="FA140" s="81" t="str">
        <f>IF($EY$3&lt;&gt;"コンテンツなし",IF(AND(申込書!$AH$4="GIGAスクールパック",SUM($P140,$R140)&lt;&gt;0),SUM($P140,$R140),IF(AND(申込書!$AH$4="SKY安心GIGAタブレット",SUM($T140,$V140)&lt;&gt;0),SUM($T140,$V140),"")),"")</f>
        <v/>
      </c>
      <c r="FB140" s="81" t="str">
        <f>IF($EY$3&lt;&gt;"コンテンツなし",IF(AND(申込書!$AH$4="GIGAスクールパック",SUM($Q140,$S140)&lt;&gt;0),SUM($Q140,$S140),IF(AND(申込書!$AH$4="SKY安心GIGAタブレット",SUM($U140,$W140)&lt;&gt;0),SUM($U140,$W140),"")),"")</f>
        <v/>
      </c>
      <c r="FC140" s="157"/>
      <c r="FD140" s="82"/>
      <c r="FE140" s="80" t="str">
        <f>IF(AND(申込書!$C$111&lt;&gt;"▼プルダウンより選択してください",申込書!$C$111&lt;&gt;"",申込書!$P$111&lt;&gt;"YYYY/MM/DD",$G140&lt;&gt;""),申込書!$P$111,"")</f>
        <v/>
      </c>
      <c r="FF140" s="81" t="str">
        <f>IF(AND(申込書!$C$111&lt;&gt;"▼プルダウンより選択してください",申込書!$C$111&lt;&gt;"",$G140&lt;&gt;""),申込書!$M$111,"")</f>
        <v/>
      </c>
      <c r="FG140" s="81" t="str">
        <f>IF($FE$3&lt;&gt;"コンテンツなし",IF(AND(申込書!$AH$4="GIGAスクールパック",SUM($P140,$R140)&lt;&gt;0),SUM($P140,$R140),IF(AND(申込書!$AH$4="SKY安心GIGAタブレット",SUM($T140,$V140)&lt;&gt;0),SUM($T140,$V140),"")),"")</f>
        <v/>
      </c>
      <c r="FH140" s="81" t="str">
        <f>IF($FE$3&lt;&gt;"コンテンツなし",IF(AND(申込書!$AH$4="GIGAスクールパック",SUM($Q140,$S140)&lt;&gt;0),SUM($Q140,$S140),IF(AND(申込書!$AH$4="SKY安心GIGAタブレット",SUM($U140,$W140)&lt;&gt;0),SUM($U140,$W140),"")),"")</f>
        <v/>
      </c>
      <c r="FI140" s="157"/>
      <c r="FJ140" s="82"/>
      <c r="FK140" s="80" t="str">
        <f>IF(AND(申込書!$C$112&lt;&gt;"▼プルダウンより選択してください",申込書!$C$112&lt;&gt;"",申込書!$P$112&lt;&gt;"YYYY/MM/DD",$G140&lt;&gt;""),申込書!$P$112,"")</f>
        <v/>
      </c>
      <c r="FL140" s="81" t="str">
        <f>IF(AND(申込書!$C$112&lt;&gt;"▼プルダウンより選択してください",申込書!$C$112&lt;&gt;"",$G140&lt;&gt;""),申込書!$M$112,"")</f>
        <v/>
      </c>
      <c r="FM140" s="81" t="str">
        <f>IF($FK$3&lt;&gt;"コンテンツなし",IF(AND(申込書!$AH$4="GIGAスクールパック",SUM($P140,$R140)&lt;&gt;0),SUM($P140,$R140),IF(AND(申込書!$AH$4="SKY安心GIGAタブレット",SUM($T140,$V140)&lt;&gt;0),SUM($T140,$V140),"")),"")</f>
        <v/>
      </c>
      <c r="FN140" s="81" t="str">
        <f>IF($FK$3&lt;&gt;"コンテンツなし",IF(AND(申込書!$AH$4="GIGAスクールパック",SUM($Q140,$S140)&lt;&gt;0),SUM($Q140,$S140),IF(AND(申込書!$AH$4="SKY安心GIGAタブレット",SUM($U140,$W140)&lt;&gt;0),SUM($U140,$W140),"")),"")</f>
        <v/>
      </c>
      <c r="FO140" s="157"/>
      <c r="FP140" s="82"/>
      <c r="FQ140" s="80" t="str">
        <f>IF(AND(申込書!$C$113&lt;&gt;"▼プルダウンより選択してください",申込書!$C$113&lt;&gt;"",申込書!$P$113&lt;&gt;"YYYY/MM/DD",$G140&lt;&gt;""),申込書!$P$113,"")</f>
        <v/>
      </c>
      <c r="FR140" s="81" t="str">
        <f>IF(AND(申込書!$C$113&lt;&gt;"▼プルダウンより選択してください",申込書!$C$113&lt;&gt;"",$G140&lt;&gt;""),申込書!$M$113,"")</f>
        <v/>
      </c>
      <c r="FS140" s="81" t="str">
        <f>IF($FQ$3&lt;&gt;"コンテンツなし",IF(AND(申込書!$AH$4="GIGAスクールパック",SUM($P140,$R140)&lt;&gt;0),SUM($P140,$R140),IF(AND(申込書!$AH$4="SKY安心GIGAタブレット",SUM($T140,$V140)&lt;&gt;0),SUM($T140,$V140),"")),"")</f>
        <v/>
      </c>
      <c r="FT140" s="81" t="str">
        <f>IF($FQ$3&lt;&gt;"コンテンツなし",IF(AND(申込書!$AH$4="GIGAスクールパック",SUM($Q140,$S140)&lt;&gt;0),SUM($Q140,$S140),IF(AND(申込書!$AH$4="SKY安心GIGAタブレット",SUM($U140,$W140)&lt;&gt;0),SUM($U140,$W140),"")),"")</f>
        <v/>
      </c>
      <c r="FU140" s="157"/>
      <c r="FV140" s="82"/>
      <c r="FW140" s="80" t="str">
        <f>IF(AND(申込書!$C$114&lt;&gt;"▼プルダウンより選択してください",申込書!$C$114&lt;&gt;"",申込書!$P$114&lt;&gt;"YYYY/MM/DD",$G140&lt;&gt;""),申込書!$P$114,"")</f>
        <v/>
      </c>
      <c r="FX140" s="81" t="str">
        <f>IF(AND(申込書!$C$114&lt;&gt;"▼プルダウンより選択してください",申込書!$C$114&lt;&gt;"",$G140&lt;&gt;""),申込書!$M$114,"")</f>
        <v/>
      </c>
      <c r="FY140" s="81" t="str">
        <f>IF($FW$3&lt;&gt;"コンテンツなし",IF(AND(申込書!$AH$4="GIGAスクールパック",SUM($P140,$R140)&lt;&gt;0),SUM($P140,$R140),IF(AND(申込書!$AH$4="SKY安心GIGAタブレット",SUM($T140,$V140)&lt;&gt;0),SUM($T140,$V140),"")),"")</f>
        <v/>
      </c>
      <c r="FZ140" s="81" t="str">
        <f>IF($FW$3&lt;&gt;"コンテンツなし",IF(AND(申込書!$AH$4="GIGAスクールパック",SUM($Q140,$S140)&lt;&gt;0),SUM($Q140,$S140),IF(AND(申込書!$AH$4="SKY安心GIGAタブレット",SUM($U140,$W140)&lt;&gt;0),SUM($U140,$W140),"")),"")</f>
        <v/>
      </c>
      <c r="GA140" s="157"/>
      <c r="GB140" s="82"/>
      <c r="GC140" s="80" t="str">
        <f>IF(AND(申込書!$C$115&lt;&gt;"▼プルダウンより選択してください",申込書!$C$115&lt;&gt;"",申込書!$P$115&lt;&gt;"YYYY/MM/DD",$G140&lt;&gt;""),申込書!$P$115,"")</f>
        <v/>
      </c>
      <c r="GD140" s="81" t="str">
        <f>IF(AND(申込書!$C$115&lt;&gt;"▼プルダウンより選択してください",申込書!$C$115&lt;&gt;"",$G140&lt;&gt;""),申込書!$M$115,"")</f>
        <v/>
      </c>
      <c r="GE140" s="81" t="str">
        <f>IF($GC$3&lt;&gt;"コンテンツなし",IF(AND(申込書!$AH$4="GIGAスクールパック",SUM($P140,$R140)&lt;&gt;0),SUM($P140,$R140),IF(AND(申込書!$AH$4="SKY安心GIGAタブレット",SUM($T140,$V140)&lt;&gt;0),SUM($T140,$V140),"")),"")</f>
        <v/>
      </c>
      <c r="GF140" s="81" t="str">
        <f>IF($GC$3&lt;&gt;"コンテンツなし",IF(AND(申込書!$AH$4="GIGAスクールパック",SUM($Q140,$S140)&lt;&gt;0),SUM($Q140,$S140),IF(AND(申込書!$AH$4="SKY安心GIGAタブレット",SUM($U140,$W140)&lt;&gt;0),SUM($U140,$W140),"")),"")</f>
        <v/>
      </c>
      <c r="GG140" s="157"/>
      <c r="GH140" s="82"/>
      <c r="GI140" s="80" t="str">
        <f>IF(AND(申込書!$C$116&lt;&gt;"▼プルダウンより選択してください",申込書!$C$116&lt;&gt;"",申込書!$P$116&lt;&gt;"YYYY/MM/DD",$G140&lt;&gt;""),申込書!$P$116,"")</f>
        <v/>
      </c>
      <c r="GJ140" s="81" t="str">
        <f>IF(AND(申込書!$C$116&lt;&gt;"▼プルダウンより選択してください",申込書!$C$116&lt;&gt;"",$G140&lt;&gt;""),申込書!$M$116,"")</f>
        <v/>
      </c>
      <c r="GK140" s="81" t="str">
        <f>IF($GI$3&lt;&gt;"コンテンツなし",IF(AND(申込書!$AH$4="GIGAスクールパック",SUM($P140,$R140)&lt;&gt;0),SUM($P140,$R140),IF(AND(申込書!$AH$4="SKY安心GIGAタブレット",SUM($T140,$V140)&lt;&gt;0),SUM($T140,$V140),"")),"")</f>
        <v/>
      </c>
      <c r="GL140" s="81" t="str">
        <f>IF($GI$3&lt;&gt;"コンテンツなし",IF(AND(申込書!$AH$4="GIGAスクールパック",SUM($Q140,$S140)&lt;&gt;0),SUM($Q140,$S140),IF(AND(申込書!$AH$4="SKY安心GIGAタブレット",SUM($U140,$W140)&lt;&gt;0),SUM($U140,$W140),"")),"")</f>
        <v/>
      </c>
      <c r="GM140" s="157"/>
      <c r="GN140" s="82"/>
      <c r="GO140" s="80" t="str">
        <f>IF(AND(申込書!$C$117&lt;&gt;"▼プルダウンより選択してください",申込書!$C$117&lt;&gt;"",申込書!$P$117&lt;&gt;"YYYY/MM/DD",$G140&lt;&gt;""),申込書!$P$117,"")</f>
        <v/>
      </c>
      <c r="GP140" s="81" t="str">
        <f>IF(AND(申込書!$C$117&lt;&gt;"▼プルダウンより選択してください",申込書!$C$117&lt;&gt;"",$G140&lt;&gt;""),申込書!$M$117,"")</f>
        <v/>
      </c>
      <c r="GQ140" s="81" t="str">
        <f>IF($GO$3&lt;&gt;"コンテンツなし",IF(AND(申込書!$AH$4="GIGAスクールパック",SUM($P140,$R140)&lt;&gt;0),SUM($P140,$R140),IF(AND(申込書!$AH$4="SKY安心GIGAタブレット",SUM($T140,$V140)&lt;&gt;0),SUM($T140,$V140),"")),"")</f>
        <v/>
      </c>
      <c r="GR140" s="81" t="str">
        <f>IF($GO$3&lt;&gt;"コンテンツなし",IF(AND(申込書!$AH$4="GIGAスクールパック",SUM($Q140,$S140)&lt;&gt;0),SUM($Q140,$S140),IF(AND(申込書!$AH$4="SKY安心GIGAタブレット",SUM($U140,$W140)&lt;&gt;0),SUM($U140,$W140),"")),"")</f>
        <v/>
      </c>
      <c r="GS140" s="157"/>
      <c r="GT140" s="82"/>
      <c r="GU140" s="80" t="str">
        <f>IF(AND(申込書!$C$118&lt;&gt;"▼プルダウンより選択してください",申込書!$C$118&lt;&gt;"",申込書!$P$118&lt;&gt;"YYYY/MM/DD",$G140&lt;&gt;""),申込書!$P$118,"")</f>
        <v/>
      </c>
      <c r="GV140" s="81" t="str">
        <f>IF(AND(申込書!$C$118&lt;&gt;"▼プルダウンより選択してください",申込書!$C$118&lt;&gt;"",$G140&lt;&gt;""),申込書!$M$118,"")</f>
        <v/>
      </c>
      <c r="GW140" s="81" t="str">
        <f>IF($GU$3&lt;&gt;"コンテンツなし",IF(AND(申込書!$AH$4="GIGAスクールパック",SUM($P140,$R140)&lt;&gt;0),SUM($P140,$R140),IF(AND(申込書!$AH$4="SKY安心GIGAタブレット",SUM($T140,$V140)&lt;&gt;0),SUM($T140,$V140),"")),"")</f>
        <v/>
      </c>
      <c r="GX140" s="81" t="str">
        <f>IF($GU$3&lt;&gt;"コンテンツなし",IF(AND(申込書!$AH$4="GIGAスクールパック",SUM($Q140,$S140)&lt;&gt;0),SUM($Q140,$S140),IF(AND(申込書!$AH$4="SKY安心GIGAタブレット",SUM($U140,$W140)&lt;&gt;0),SUM($U140,$W140),"")),"")</f>
        <v/>
      </c>
      <c r="GY140" s="157"/>
      <c r="GZ140" s="82"/>
      <c r="HA140" s="80" t="str">
        <f>IF(AND(申込書!$C$119&lt;&gt;"▼プルダウンより選択してください",申込書!$C$119&lt;&gt;"",申込書!$P$119&lt;&gt;"YYYY/MM/DD",$G140&lt;&gt;""),申込書!$P$119,"")</f>
        <v/>
      </c>
      <c r="HB140" s="81" t="str">
        <f>IF(AND(申込書!$C$119&lt;&gt;"▼プルダウンより選択してください",申込書!$C$119&lt;&gt;"",$G140&lt;&gt;""),申込書!$M$119,"")</f>
        <v/>
      </c>
      <c r="HC140" s="81" t="str">
        <f>IF($HA$3&lt;&gt;"コンテンツなし",IF(AND(申込書!$AH$4="GIGAスクールパック",SUM($P140,$R140)&lt;&gt;0),SUM($P140,$R140),IF(AND(申込書!$AH$4="SKY安心GIGAタブレット",SUM($T140,$V140)&lt;&gt;0),SUM($T140,$V140),"")),"")</f>
        <v/>
      </c>
      <c r="HD140" s="81" t="str">
        <f>IF($HA$3&lt;&gt;"コンテンツなし",IF(AND(申込書!$AH$4="GIGAスクールパック",SUM($Q140,$S140)&lt;&gt;0),SUM($Q140,$S140),IF(AND(申込書!$AH$4="SKY安心GIGAタブレット",SUM($U140,$W140)&lt;&gt;0),SUM($U140,$W140),"")),"")</f>
        <v/>
      </c>
      <c r="HE140" s="157"/>
      <c r="HF140" s="82"/>
      <c r="HG140" s="83"/>
    </row>
    <row r="141" spans="2:215" ht="26.85" customHeight="1">
      <c r="B141" s="62">
        <f t="shared" si="2"/>
        <v>136</v>
      </c>
      <c r="C141" s="63"/>
      <c r="D141" s="64"/>
      <c r="E141" s="207"/>
      <c r="F141" s="65"/>
      <c r="G141" s="66"/>
      <c r="H141" s="67"/>
      <c r="I141" s="68"/>
      <c r="J141" s="69"/>
      <c r="K141" s="70"/>
      <c r="L141" s="71"/>
      <c r="M141" s="72"/>
      <c r="N141" s="73"/>
      <c r="O141" s="74"/>
      <c r="P141" s="179"/>
      <c r="Q141" s="180"/>
      <c r="R141" s="180"/>
      <c r="S141" s="181"/>
      <c r="T141" s="179"/>
      <c r="U141" s="180"/>
      <c r="V141" s="182"/>
      <c r="W141" s="181"/>
      <c r="X141" s="75"/>
      <c r="Y141" s="76"/>
      <c r="Z141" s="77"/>
      <c r="AA141" s="78"/>
      <c r="AB141" s="79"/>
      <c r="AC141" s="79"/>
      <c r="AD141" s="79"/>
      <c r="AE141" s="77"/>
      <c r="AF141" s="139"/>
      <c r="AG141" s="139"/>
      <c r="AH141" s="139"/>
      <c r="AI141" s="80" t="str">
        <f>IF(AND(申込書!$C$90&lt;&gt;"▼プルダウンより選択してください",申込書!$C$90&lt;&gt;"",申込書!$P$90&lt;&gt;"YYYY/MM/DD",$G141&lt;&gt;""),申込書!$P$90,"")</f>
        <v/>
      </c>
      <c r="AJ141" s="81" t="str">
        <f>IF(AND(申込書!$C$90&lt;&gt;"▼プルダウンより選択してください",申込書!$C$90&lt;&gt;"",$G141&lt;&gt;""),申込書!$M$90,"")</f>
        <v/>
      </c>
      <c r="AK141" s="81" t="str">
        <f>IF($AI$3&lt;&gt;"コンテンツなし",IF(AND(申込書!$AH$4="GIGAスクールパック",SUM($P141,$R141)&lt;&gt;0),SUM($P141,$R141),IF(AND(申込書!$AH$4="SKY安心GIGAタブレット",SUM($T141,$V141)&lt;&gt;0),SUM($T141,$V141),"")),"")</f>
        <v/>
      </c>
      <c r="AL141" s="81" t="str">
        <f>IF($AI$3&lt;&gt;"コンテンツなし",IF(AND(申込書!$AH$4="GIGAスクールパック",SUM($Q141,$S141)&lt;&gt;0),SUM($Q141,$S141),IF(AND(申込書!$AH$4="SKY安心GIGAタブレット",SUM($U141,$W141)&lt;&gt;0),SUM($U141,$W141),"")),"")</f>
        <v/>
      </c>
      <c r="AM141" s="157"/>
      <c r="AN141" s="82"/>
      <c r="AO141" s="80" t="str">
        <f>IF(AND(申込書!$C$91&lt;&gt;"▼プルダウンより選択してください",申込書!$C$91&lt;&gt;"",申込書!$P$91&lt;&gt;"YYYY/MM/DD",$G141&lt;&gt;""),申込書!$P$91,"")</f>
        <v/>
      </c>
      <c r="AP141" s="81" t="str">
        <f>IF(AND(申込書!$C$91&lt;&gt;"▼プルダウンより選択してください",申込書!$C$91&lt;&gt;"",$G141&lt;&gt;""),申込書!$M$91,"")</f>
        <v/>
      </c>
      <c r="AQ141" s="81" t="str">
        <f>IF($AO$3&lt;&gt;"コンテンツなし",IF(AND(申込書!$AH$4="GIGAスクールパック",SUM($P141,$R141)&lt;&gt;0),SUM($P141,$R141),IF(AND(申込書!$AH$4="SKY安心GIGAタブレット",SUM($T141,$V141)&lt;&gt;0),SUM($T141,$V141),"")),"")</f>
        <v/>
      </c>
      <c r="AR141" s="81" t="str">
        <f>IF($AO$3&lt;&gt;"コンテンツなし",IF(AND(申込書!$AH$4="GIGAスクールパック",SUM($Q141,$S141)&lt;&gt;0),SUM($Q141,$S141),IF(AND(申込書!$AH$4="SKY安心GIGAタブレット",SUM($U141,$W141)&lt;&gt;0),SUM($U141,$W141),"")),"")</f>
        <v/>
      </c>
      <c r="AS141" s="157"/>
      <c r="AT141" s="82"/>
      <c r="AU141" s="80" t="str">
        <f>IF(AND(申込書!$C$92&lt;&gt;"▼プルダウンより選択してください",申込書!$C$92&lt;&gt;"",申込書!$P$92&lt;&gt;"YYYY/MM/DD",$G141&lt;&gt;""),申込書!$P$92,"")</f>
        <v/>
      </c>
      <c r="AV141" s="81" t="str">
        <f>IF(AND(申込書!$C$92&lt;&gt;"▼プルダウンより選択してください",申込書!$C$92&lt;&gt;"",$G141&lt;&gt;""),申込書!$M$92,"")</f>
        <v/>
      </c>
      <c r="AW141" s="81" t="str">
        <f>IF($AU$3&lt;&gt;"コンテンツなし",IF(AND(申込書!$AH$4="GIGAスクールパック",SUM($P141,$R141)&lt;&gt;0),SUM($P141,$R141),IF(AND(申込書!$AH$4="SKY安心GIGAタブレット",SUM($T141,$V141)&lt;&gt;0),SUM($T141,$V141),"")),"")</f>
        <v/>
      </c>
      <c r="AX141" s="81" t="str">
        <f>IF($AU$3&lt;&gt;"コンテンツなし",IF(AND(申込書!$AH$4="GIGAスクールパック",SUM($Q141,$S141)&lt;&gt;0),SUM($Q141,$S141),IF(AND(申込書!$AH$4="SKY安心GIGAタブレット",SUM($U141,$W141)&lt;&gt;0),SUM($U141,$W141),"")),"")</f>
        <v/>
      </c>
      <c r="AY141" s="157"/>
      <c r="AZ141" s="82"/>
      <c r="BA141" s="80" t="str">
        <f>IF(AND(申込書!$C$93&lt;&gt;"▼プルダウンより選択してください",申込書!$C$93&lt;&gt;"",申込書!$P$93&lt;&gt;"YYYY/MM/DD",$G141&lt;&gt;""),申込書!$P$93,"")</f>
        <v/>
      </c>
      <c r="BB141" s="81" t="str">
        <f>IF(AND(申込書!$C$93&lt;&gt;"▼プルダウンより選択してください",申込書!$C$93&lt;&gt;"",申込書!$M$93&gt;=1,$G141&lt;&gt;""),申込書!$M$93,"")</f>
        <v/>
      </c>
      <c r="BC141" s="81" t="str">
        <f>IF($BA$3&lt;&gt;"コンテンツなし",IF(AND(申込書!$AH$4="GIGAスクールパック",SUM($P141,$R141)&lt;&gt;0),SUM($P141,$R141),IF(AND(申込書!$AH$4="SKY安心GIGAタブレット",SUM($T141,$V141)&lt;&gt;0),SUM($T141,$V141),"")),"")</f>
        <v/>
      </c>
      <c r="BD141" s="81" t="str">
        <f>IF($BA$3&lt;&gt;"コンテンツなし",IF(AND(申込書!$AH$4="GIGAスクールパック",SUM($Q141,$S141)&lt;&gt;0),SUM($Q141,$S141),IF(AND(申込書!$AH$4="SKY安心GIGAタブレット",SUM($U141,$W141)&lt;&gt;0),SUM($U141,$W141),"")),"")</f>
        <v/>
      </c>
      <c r="BE141" s="157"/>
      <c r="BF141" s="82"/>
      <c r="BG141" s="80" t="str">
        <f>IF(AND(申込書!$C$94&lt;&gt;"▼プルダウンより選択してください",申込書!$C$94&lt;&gt;"",申込書!$P$94&lt;&gt;"YYYY/MM/DD",$G141&lt;&gt;""),申込書!$P$94,"")</f>
        <v/>
      </c>
      <c r="BH141" s="81" t="str">
        <f>IF(AND(申込書!$C$94&lt;&gt;"▼プルダウンより選択してください",申込書!$C$94&lt;&gt;"",$G141&lt;&gt;""),申込書!$M$94,"")</f>
        <v/>
      </c>
      <c r="BI141" s="81" t="str">
        <f>IF($BG$3&lt;&gt;"コンテンツなし",IF(AND(申込書!$AH$4="GIGAスクールパック",SUM($P141,$R141)&lt;&gt;0),SUM($P141,$R141),IF(AND(申込書!$AH$4="SKY安心GIGAタブレット",SUM($T141,$V141)&lt;&gt;0),SUM($T141,$V141),"")),"")</f>
        <v/>
      </c>
      <c r="BJ141" s="81" t="str">
        <f>IF($BG$3&lt;&gt;"コンテンツなし",IF(AND(申込書!$AH$4="GIGAスクールパック",SUM($Q141,$S141)&lt;&gt;0),SUM($Q141,$S141),IF(AND(申込書!$AH$4="SKY安心GIGAタブレット",SUM($U141,$W141)&lt;&gt;0),SUM($U141,$W141),"")),"")</f>
        <v/>
      </c>
      <c r="BK141" s="157"/>
      <c r="BL141" s="82"/>
      <c r="BM141" s="80" t="str">
        <f>IF(AND(申込書!$C$95&lt;&gt;"▼プルダウンより選択してください",申込書!$C$95&lt;&gt;"",申込書!$P$95&lt;&gt;"YYYY/MM/DD",$G141&lt;&gt;""),申込書!$P$95,"")</f>
        <v/>
      </c>
      <c r="BN141" s="81" t="str">
        <f>IF(AND(申込書!$C$95&lt;&gt;"▼プルダウンより選択してください",申込書!$C$95&lt;&gt;"",$G141&lt;&gt;""),申込書!$M$95,"")</f>
        <v/>
      </c>
      <c r="BO141" s="81" t="str">
        <f>IF($BM$3&lt;&gt;"コンテンツなし",IF(AND(申込書!$AH$4="GIGAスクールパック",SUM($P141,$R141)&lt;&gt;0),SUM($P141,$R141),IF(AND(申込書!$AH$4="SKY安心GIGAタブレット",SUM($T141,$V141)&lt;&gt;0),SUM($T141,$V141),"")),"")</f>
        <v/>
      </c>
      <c r="BP141" s="81" t="str">
        <f>IF($BM$3&lt;&gt;"コンテンツなし",IF(AND(申込書!$AH$4="GIGAスクールパック",SUM($Q141,$S141)&lt;&gt;0),SUM($Q141,$S141),IF(AND(申込書!$AH$4="SKY安心GIGAタブレット",SUM($U141,$W141)&lt;&gt;0),SUM($U141,$W141),"")),"")</f>
        <v/>
      </c>
      <c r="BQ141" s="157"/>
      <c r="BR141" s="82"/>
      <c r="BS141" s="80" t="str">
        <f>IF(AND(申込書!$C$96&lt;&gt;"▼プルダウンより選択してください",申込書!$C$96&lt;&gt;"",申込書!$P$96&lt;&gt;"YYYY/MM/DD",$G141&lt;&gt;""),申込書!$P$96,"")</f>
        <v/>
      </c>
      <c r="BT141" s="81" t="str">
        <f>IF(AND(申込書!$C$96&lt;&gt;"▼プルダウンより選択してください",申込書!$C$96&lt;&gt;"",$G141&lt;&gt;""),申込書!$M$96,"")</f>
        <v/>
      </c>
      <c r="BU141" s="81" t="str">
        <f>IF($BS$3&lt;&gt;"コンテンツなし",IF(AND(申込書!$AH$4="GIGAスクールパック",SUM($P141,$R141)&lt;&gt;0),SUM($P141,$R141),IF(AND(申込書!$AH$4="SKY安心GIGAタブレット",SUM($T141,$V141)&lt;&gt;0),SUM($T141,$V141),"")),"")</f>
        <v/>
      </c>
      <c r="BV141" s="81" t="str">
        <f>IF($BS$3&lt;&gt;"コンテンツなし",IF(AND(申込書!$AH$4="GIGAスクールパック",SUM($Q141,$S141)&lt;&gt;0),SUM($Q141,$S141),IF(AND(申込書!$AH$4="SKY安心GIGAタブレット",SUM($U141,$W141)&lt;&gt;0),SUM($U141,$W141),"")),"")</f>
        <v/>
      </c>
      <c r="BW141" s="157"/>
      <c r="BX141" s="82"/>
      <c r="BY141" s="80" t="str">
        <f>IF(AND(申込書!$C$97&lt;&gt;"▼プルダウンより選択してください",申込書!$C$97&lt;&gt;"",申込書!$P$97&lt;&gt;"YYYY/MM/DD",$G141&lt;&gt;""),申込書!$P$97,"")</f>
        <v/>
      </c>
      <c r="BZ141" s="81" t="str">
        <f>IF(AND(申込書!$C$97&lt;&gt;"▼プルダウンより選択してください",申込書!$C$97&lt;&gt;"",$G141&lt;&gt;""),申込書!$M$97,"")</f>
        <v/>
      </c>
      <c r="CA141" s="81" t="str">
        <f>IF($BY$3&lt;&gt;"コンテンツなし",IF(AND(申込書!$AH$4="GIGAスクールパック",SUM($P141,$R141)&lt;&gt;0),SUM($P141,$R141),IF(AND(申込書!$AH$4="SKY安心GIGAタブレット",SUM($T141,$V141)&lt;&gt;0),SUM($T141,$V141),"")),"")</f>
        <v/>
      </c>
      <c r="CB141" s="81" t="str">
        <f>IF($BY$3&lt;&gt;"コンテンツなし",IF(AND(申込書!$AH$4="GIGAスクールパック",SUM($Q141,$S141)&lt;&gt;0),SUM($Q141,$S141),IF(AND(申込書!$AH$4="SKY安心GIGAタブレット",SUM($U141,$W141)&lt;&gt;0),SUM($U141,$W141),"")),"")</f>
        <v/>
      </c>
      <c r="CC141" s="157"/>
      <c r="CD141" s="82"/>
      <c r="CE141" s="80" t="str">
        <f>IF(AND(申込書!$C$98&lt;&gt;"▼プルダウンより選択してください",申込書!$C$98&lt;&gt;"",申込書!$P$98&lt;&gt;"YYYY/MM/DD",$G141&lt;&gt;""),申込書!$P$98,"")</f>
        <v/>
      </c>
      <c r="CF141" s="81" t="str">
        <f>IF(AND(申込書!$C$98&lt;&gt;"▼プルダウンより選択してください",申込書!$C$98&lt;&gt;"",$G141&lt;&gt;""),申込書!$M$98,"")</f>
        <v/>
      </c>
      <c r="CG141" s="81" t="str">
        <f>IF($CE$3&lt;&gt;"コンテンツなし",IF(AND(申込書!$AH$4="GIGAスクールパック",SUM($P141,$R141)&lt;&gt;0),SUM($P141,$R141),IF(AND(申込書!$AH$4="SKY安心GIGAタブレット",SUM($T141,$V141)&lt;&gt;0),SUM($T141,$V141),"")),"")</f>
        <v/>
      </c>
      <c r="CH141" s="81" t="str">
        <f>IF($CE$3&lt;&gt;"コンテンツなし",IF(AND(申込書!$AH$4="GIGAスクールパック",SUM($Q141,$S141)&lt;&gt;0),SUM($Q141,$S141),IF(AND(申込書!$AH$4="SKY安心GIGAタブレット",SUM($U141,$W141)&lt;&gt;0),SUM($U141,$W141),"")),"")</f>
        <v/>
      </c>
      <c r="CI141" s="157"/>
      <c r="CJ141" s="82"/>
      <c r="CK141" s="80" t="str">
        <f>IF(AND(申込書!$C$99&lt;&gt;"▼プルダウンより選択してください",申込書!$C$99&lt;&gt;"",申込書!$P$99&lt;&gt;"YYYY/MM/DD",$G141&lt;&gt;""),申込書!$P$99,"")</f>
        <v/>
      </c>
      <c r="CL141" s="81" t="str">
        <f>IF(AND(申込書!$C$99&lt;&gt;"▼プルダウンより選択してください",申込書!$C$99&lt;&gt;"",$G141&lt;&gt;""),申込書!$M$99,"")</f>
        <v/>
      </c>
      <c r="CM141" s="81" t="str">
        <f>IF($CK$3&lt;&gt;"コンテンツなし",IF(AND(申込書!$AH$4="GIGAスクールパック",SUM($P141,$R141)&lt;&gt;0),SUM($P141,$R141),IF(AND(申込書!$AH$4="SKY安心GIGAタブレット",SUM($T141,$V141)&lt;&gt;0),SUM($T141,$V141),"")),"")</f>
        <v/>
      </c>
      <c r="CN141" s="81" t="str">
        <f>IF($CK$3&lt;&gt;"コンテンツなし",IF(AND(申込書!$AH$4="GIGAスクールパック",SUM($Q141,$S141)&lt;&gt;0),SUM($Q141,$S141),IF(AND(申込書!$AH$4="SKY安心GIGAタブレット",SUM($U141,$W141)&lt;&gt;0),SUM($U141,$W141),"")),"")</f>
        <v/>
      </c>
      <c r="CO141" s="157"/>
      <c r="CP141" s="82"/>
      <c r="CQ141" s="80" t="str">
        <f>IF(AND(申込書!$C$100&lt;&gt;"▼プルダウンより選択してください",申込書!$C$100&lt;&gt;"",申込書!$P$100&lt;&gt;"YYYY/MM/DD",$G141&lt;&gt;""),申込書!$P$100,"")</f>
        <v/>
      </c>
      <c r="CR141" s="81" t="str">
        <f>IF(AND(申込書!$C$100&lt;&gt;"▼プルダウンより選択してください",申込書!$C$100&lt;&gt;"",$G141&lt;&gt;""),申込書!$M$100,"")</f>
        <v/>
      </c>
      <c r="CS141" s="81" t="str">
        <f>IF($CQ$3&lt;&gt;"コンテンツなし",IF(AND(申込書!$AH$4="GIGAスクールパック",SUM($P141,$R141)&lt;&gt;0),SUM($P141,$R141),IF(AND(申込書!$AH$4="SKY安心GIGAタブレット",SUM($T141,$V141)&lt;&gt;0),SUM($T141,$V141),"")),"")</f>
        <v/>
      </c>
      <c r="CT141" s="81" t="str">
        <f>IF($CQ$3&lt;&gt;"コンテンツなし",IF(AND(申込書!$AH$4="GIGAスクールパック",SUM($Q141,$S141)&lt;&gt;0),SUM($Q141,$S141),IF(AND(申込書!$AH$4="SKY安心GIGAタブレット",SUM($U141,$W141)&lt;&gt;0),SUM($U141,$W141),"")),"")</f>
        <v/>
      </c>
      <c r="CU141" s="81"/>
      <c r="CV141" s="82"/>
      <c r="CW141" s="80" t="str">
        <f>IF(AND(申込書!$C$101&lt;&gt;"▼プルダウンより選択してください",申込書!$C$101&lt;&gt;"",申込書!$P$101&lt;&gt;"YYYY/MM/DD",$G141&lt;&gt;""),申込書!$P$101,"")</f>
        <v/>
      </c>
      <c r="CX141" s="81" t="str">
        <f>IF(AND(申込書!$C$101&lt;&gt;"▼プルダウンより選択してください",申込書!$C$101&lt;&gt;"",$G141&lt;&gt;""),申込書!$M$101,"")</f>
        <v/>
      </c>
      <c r="CY141" s="81" t="str">
        <f>IF($CW$3&lt;&gt;"コンテンツなし",IF(AND(申込書!$AH$4="GIGAスクールパック",SUM($P141,$R141)&lt;&gt;0),SUM($P141,$R141),IF(AND(申込書!$AH$4="SKY安心GIGAタブレット",SUM($T141,$V141)&lt;&gt;0),SUM($T141,$V141),"")),"")</f>
        <v/>
      </c>
      <c r="CZ141" s="81" t="str">
        <f>IF($CW$3&lt;&gt;"コンテンツなし",IF(AND(申込書!$AH$4="GIGAスクールパック",SUM($Q141,$S141)&lt;&gt;0),SUM($Q141,$S141),IF(AND(申込書!$AH$4="SKY安心GIGAタブレット",SUM($U141,$W141)&lt;&gt;0),SUM($U141,$W141),"")),"")</f>
        <v/>
      </c>
      <c r="DA141" s="81"/>
      <c r="DB141" s="82"/>
      <c r="DC141" s="80" t="str">
        <f>IF(AND(申込書!$C$102&lt;&gt;"▼プルダウンより選択してください",申込書!$C$102&lt;&gt;"",申込書!$P$102&lt;&gt;"YYYY/MM/DD",$G141&lt;&gt;""),申込書!$P$102,"")</f>
        <v/>
      </c>
      <c r="DD141" s="81" t="str">
        <f>IF(AND(申込書!$C$102&lt;&gt;"▼プルダウンより選択してください",申込書!$C$102&lt;&gt;"",$G141&lt;&gt;""),申込書!$M$102,"")</f>
        <v/>
      </c>
      <c r="DE141" s="81" t="str">
        <f>IF($DC$3&lt;&gt;"コンテンツなし",IF(AND(申込書!$AH$4="GIGAスクールパック",SUM($P141,$R141)&lt;&gt;0),SUM($P141,$R141),IF(AND(申込書!$AH$4="SKY安心GIGAタブレット",SUM($T141,$V141)&lt;&gt;0),SUM($T141,$V141),"")),"")</f>
        <v/>
      </c>
      <c r="DF141" s="81" t="str">
        <f>IF($DC$3&lt;&gt;"コンテンツなし",IF(AND(申込書!$AH$4="GIGAスクールパック",SUM($Q141,$S141)&lt;&gt;0),SUM($Q141,$S141),IF(AND(申込書!$AH$4="SKY安心GIGAタブレット",SUM($U141,$W141)&lt;&gt;0),SUM($U141,$W141),"")),"")</f>
        <v/>
      </c>
      <c r="DG141" s="81"/>
      <c r="DH141" s="82"/>
      <c r="DI141" s="80" t="str">
        <f>IF(AND(申込書!$C$103&lt;&gt;"▼プルダウンより選択してください",申込書!$C$103&lt;&gt;"",申込書!$P$103&lt;&gt;"YYYY/MM/DD",$G141&lt;&gt;""),申込書!$P$103,"")</f>
        <v/>
      </c>
      <c r="DJ141" s="81" t="str">
        <f>IF(AND(申込書!$C$103&lt;&gt;"▼プルダウンより選択してください",申込書!$C$103&lt;&gt;"",$G141&lt;&gt;""),申込書!$M$103,"")</f>
        <v/>
      </c>
      <c r="DK141" s="81" t="str">
        <f>IF($DI$3&lt;&gt;"コンテンツなし",IF(AND(申込書!$AH$4="GIGAスクールパック",SUM($P141,$R141)&lt;&gt;0),SUM($P141,$R141),IF(AND(申込書!$AH$4="SKY安心GIGAタブレット",SUM($T141,$V141)&lt;&gt;0),SUM($T141,$V141),"")),"")</f>
        <v/>
      </c>
      <c r="DL141" s="81" t="str">
        <f>IF($DI$3&lt;&gt;"コンテンツなし",IF(AND(申込書!$AH$4="GIGAスクールパック",SUM($Q141,$S141)&lt;&gt;0),SUM($Q141,$S141),IF(AND(申込書!$AH$4="SKY安心GIGAタブレット",SUM($U141,$W141)&lt;&gt;0),SUM($U141,$W141),"")),"")</f>
        <v/>
      </c>
      <c r="DM141" s="81"/>
      <c r="DN141" s="82"/>
      <c r="DO141" s="80" t="str">
        <f>IF(AND(申込書!$C$104&lt;&gt;"▼プルダウンより選択してください",申込書!$C$104&lt;&gt;"",申込書!$P$104&lt;&gt;"YYYY/MM/DD",$G141&lt;&gt;""),申込書!$P$104,"")</f>
        <v/>
      </c>
      <c r="DP141" s="81" t="str">
        <f>IF(AND(申込書!$C$104&lt;&gt;"▼プルダウンより選択してください",申込書!$C$104&lt;&gt;"",$G141&lt;&gt;""),申込書!$M$104,"")</f>
        <v/>
      </c>
      <c r="DQ141" s="81" t="str">
        <f>IF($DO$3&lt;&gt;"コンテンツなし",IF(AND(申込書!$AH$4="GIGAスクールパック",SUM($P141,$R141)&lt;&gt;0),SUM($P141,$R141),IF(AND(申込書!$AH$4="SKY安心GIGAタブレット",SUM($T141,$V141)&lt;&gt;0),SUM($T141,$V141),"")),"")</f>
        <v/>
      </c>
      <c r="DR141" s="81" t="str">
        <f>IF($DO$3&lt;&gt;"コンテンツなし",IF(AND(申込書!$AH$4="GIGAスクールパック",SUM($Q141,$S141)&lt;&gt;0),SUM($Q141,$S141),IF(AND(申込書!$AH$4="SKY安心GIGAタブレット",SUM($U141,$W141)&lt;&gt;0),SUM($U141,$W141),"")),"")</f>
        <v/>
      </c>
      <c r="DS141" s="81"/>
      <c r="DT141" s="82"/>
      <c r="DU141" s="80" t="str">
        <f>IF(AND(申込書!$C$105&lt;&gt;"▼プルダウンより選択してください",申込書!$C$105&lt;&gt;"",申込書!$P$105&lt;&gt;"YYYY/MM/DD",$G141&lt;&gt;""),申込書!$P$105,"")</f>
        <v/>
      </c>
      <c r="DV141" s="81" t="str">
        <f>IF(AND(申込書!$C$105&lt;&gt;"▼プルダウンより選択してください",申込書!$C$105&lt;&gt;"",$G141&lt;&gt;""),申込書!$M$105,"")</f>
        <v/>
      </c>
      <c r="DW141" s="81" t="str">
        <f>IF($DU$3&lt;&gt;"コンテンツなし",IF(AND(申込書!$AH$4="GIGAスクールパック",SUM($P141,$R141)&lt;&gt;0),SUM($P141,$R141),IF(AND(申込書!$AH$4="SKY安心GIGAタブレット",SUM($T141,$V141)&lt;&gt;0),SUM($T141,$V141),"")),"")</f>
        <v/>
      </c>
      <c r="DX141" s="81" t="str">
        <f>IF($DU$3&lt;&gt;"コンテンツなし",IF(AND(申込書!$AH$4="GIGAスクールパック",SUM($Q141,$S141)&lt;&gt;0),SUM($Q141,$S141),IF(AND(申込書!$AH$4="SKY安心GIGAタブレット",SUM($U141,$W141)&lt;&gt;0),SUM($U141,$W141),"")),"")</f>
        <v/>
      </c>
      <c r="DY141" s="157"/>
      <c r="DZ141" s="82"/>
      <c r="EA141" s="80" t="str">
        <f>IF(AND(申込書!$C$106&lt;&gt;"▼プルダウンより選択してください",申込書!$C$106&lt;&gt;"",申込書!$P$106&lt;&gt;"YYYY/MM/DD",$G141&lt;&gt;""),申込書!$P$106,"")</f>
        <v/>
      </c>
      <c r="EB141" s="81" t="str">
        <f>IF(AND(申込書!$C$106&lt;&gt;"▼プルダウンより選択してください",申込書!$C$106&lt;&gt;"",$G141&lt;&gt;""),申込書!$M$106,"")</f>
        <v/>
      </c>
      <c r="EC141" s="81" t="str">
        <f>IF($EA$3&lt;&gt;"コンテンツなし",IF(AND(申込書!$AH$4="GIGAスクールパック",SUM($P141,$R141)&lt;&gt;0),SUM($P141,$R141),IF(AND(申込書!$AH$4="SKY安心GIGAタブレット",SUM($T141,$V141)&lt;&gt;0),SUM($T141,$V141),"")),"")</f>
        <v/>
      </c>
      <c r="ED141" s="81" t="str">
        <f>IF($EA$3&lt;&gt;"コンテンツなし",IF(AND(申込書!$AH$4="GIGAスクールパック",SUM($Q141,$S141)&lt;&gt;0),SUM($Q141,$S141),IF(AND(申込書!$AH$4="SKY安心GIGAタブレット",SUM($U141,$W141)&lt;&gt;0),SUM($U141,$W141),"")),"")</f>
        <v/>
      </c>
      <c r="EE141" s="157"/>
      <c r="EF141" s="82"/>
      <c r="EG141" s="80" t="str">
        <f>IF(AND(申込書!$C$107&lt;&gt;"▼プルダウンより選択してください",申込書!$C$107&lt;&gt;"",申込書!$P$107&lt;&gt;"YYYY/MM/DD",$G141&lt;&gt;""),申込書!$P$107,"")</f>
        <v/>
      </c>
      <c r="EH141" s="81" t="str">
        <f>IF(AND(申込書!$C$107&lt;&gt;"▼プルダウンより選択してください",申込書!$C$107&lt;&gt;"",$G141&lt;&gt;""),申込書!$M$107,"")</f>
        <v/>
      </c>
      <c r="EI141" s="81" t="str">
        <f>IF($EG$3&lt;&gt;"コンテンツなし",IF(AND(申込書!$AH$4="GIGAスクールパック",SUM($P141,$R141)&lt;&gt;0),SUM($P141,$R141),IF(AND(申込書!$AH$4="SKY安心GIGAタブレット",SUM($T141,$V141)&lt;&gt;0),SUM($T141,$V141),"")),"")</f>
        <v/>
      </c>
      <c r="EJ141" s="81" t="str">
        <f>IF($EG$3&lt;&gt;"コンテンツなし",IF(AND(申込書!$AH$4="GIGAスクールパック",SUM($Q141,$S141)&lt;&gt;0),SUM($Q141,$S141),IF(AND(申込書!$AH$4="SKY安心GIGAタブレット",SUM($U141,$W141)&lt;&gt;0),SUM($U141,$W141),"")),"")</f>
        <v/>
      </c>
      <c r="EK141" s="157"/>
      <c r="EL141" s="82"/>
      <c r="EM141" s="80" t="str">
        <f>IF(AND(申込書!$C$108&lt;&gt;"▼プルダウンより選択してください",申込書!$C$108&lt;&gt;"",申込書!$P$108&lt;&gt;"YYYY/MM/DD",$G141&lt;&gt;""),申込書!$P$108,"")</f>
        <v/>
      </c>
      <c r="EN141" s="81" t="str">
        <f>IF(AND(申込書!$C$108&lt;&gt;"▼プルダウンより選択してください",申込書!$C$108&lt;&gt;"",$G141&lt;&gt;""),申込書!$M$108,"")</f>
        <v/>
      </c>
      <c r="EO141" s="81" t="str">
        <f>IF($EM$3&lt;&gt;"コンテンツなし",IF(AND(申込書!$AH$4="GIGAスクールパック",SUM($P141,$R141)&lt;&gt;0),SUM($P141,$R141),IF(AND(申込書!$AH$4="SKY安心GIGAタブレット",SUM($T141,$V141)&lt;&gt;0),SUM($T141,$V141),"")),"")</f>
        <v/>
      </c>
      <c r="EP141" s="81" t="str">
        <f>IF($EM$3&lt;&gt;"コンテンツなし",IF(AND(申込書!$AH$4="GIGAスクールパック",SUM($Q141,$S141)&lt;&gt;0),SUM($Q141,$S141),IF(AND(申込書!$AH$4="SKY安心GIGAタブレット",SUM($U141,$W141)&lt;&gt;0),SUM($U141,$W141),"")),"")</f>
        <v/>
      </c>
      <c r="EQ141" s="157"/>
      <c r="ER141" s="82"/>
      <c r="ES141" s="80" t="str">
        <f>IF(AND(申込書!$C$109&lt;&gt;"▼プルダウンより選択してください",申込書!$C$109&lt;&gt;"",申込書!$P$109&lt;&gt;"YYYY/MM/DD",$G141&lt;&gt;""),申込書!$P$109,"")</f>
        <v/>
      </c>
      <c r="ET141" s="81" t="str">
        <f>IF(AND(申込書!$C$109&lt;&gt;"▼プルダウンより選択してください",申込書!$C$109&lt;&gt;"",$G141&lt;&gt;""),申込書!$M$109,"")</f>
        <v/>
      </c>
      <c r="EU141" s="81" t="str">
        <f>IF($ES$3&lt;&gt;"コンテンツなし",IF(AND(申込書!$AH$4="GIGAスクールパック",SUM($P141,$R141)&lt;&gt;0),SUM($P141,$R141),IF(AND(申込書!$AH$4="SKY安心GIGAタブレット",SUM($T141,$V141)&lt;&gt;0),SUM($T141,$V141),"")),"")</f>
        <v/>
      </c>
      <c r="EV141" s="81" t="str">
        <f>IF($ES$3&lt;&gt;"コンテンツなし",IF(AND(申込書!$AH$4="GIGAスクールパック",SUM($Q141,$S141)&lt;&gt;0),SUM($Q141,$S141),IF(AND(申込書!$AH$4="SKY安心GIGAタブレット",SUM($U141,$W141)&lt;&gt;0),SUM($U141,$W141),"")),"")</f>
        <v/>
      </c>
      <c r="EW141" s="157"/>
      <c r="EX141" s="82"/>
      <c r="EY141" s="80" t="str">
        <f>IF(AND(申込書!$C$110&lt;&gt;"▼プルダウンより選択してください",申込書!$C$110&lt;&gt;"",申込書!$P$110&lt;&gt;"YYYY/MM/DD",$G141&lt;&gt;""),申込書!$P$110,"")</f>
        <v/>
      </c>
      <c r="EZ141" s="81" t="str">
        <f>IF(AND(申込書!$C$110&lt;&gt;"▼プルダウンより選択してください",申込書!$C$110&lt;&gt;"",$G141&lt;&gt;""),申込書!$M$110,"")</f>
        <v/>
      </c>
      <c r="FA141" s="81" t="str">
        <f>IF($EY$3&lt;&gt;"コンテンツなし",IF(AND(申込書!$AH$4="GIGAスクールパック",SUM($P141,$R141)&lt;&gt;0),SUM($P141,$R141),IF(AND(申込書!$AH$4="SKY安心GIGAタブレット",SUM($T141,$V141)&lt;&gt;0),SUM($T141,$V141),"")),"")</f>
        <v/>
      </c>
      <c r="FB141" s="81" t="str">
        <f>IF($EY$3&lt;&gt;"コンテンツなし",IF(AND(申込書!$AH$4="GIGAスクールパック",SUM($Q141,$S141)&lt;&gt;0),SUM($Q141,$S141),IF(AND(申込書!$AH$4="SKY安心GIGAタブレット",SUM($U141,$W141)&lt;&gt;0),SUM($U141,$W141),"")),"")</f>
        <v/>
      </c>
      <c r="FC141" s="157"/>
      <c r="FD141" s="82"/>
      <c r="FE141" s="80" t="str">
        <f>IF(AND(申込書!$C$111&lt;&gt;"▼プルダウンより選択してください",申込書!$C$111&lt;&gt;"",申込書!$P$111&lt;&gt;"YYYY/MM/DD",$G141&lt;&gt;""),申込書!$P$111,"")</f>
        <v/>
      </c>
      <c r="FF141" s="81" t="str">
        <f>IF(AND(申込書!$C$111&lt;&gt;"▼プルダウンより選択してください",申込書!$C$111&lt;&gt;"",$G141&lt;&gt;""),申込書!$M$111,"")</f>
        <v/>
      </c>
      <c r="FG141" s="81" t="str">
        <f>IF($FE$3&lt;&gt;"コンテンツなし",IF(AND(申込書!$AH$4="GIGAスクールパック",SUM($P141,$R141)&lt;&gt;0),SUM($P141,$R141),IF(AND(申込書!$AH$4="SKY安心GIGAタブレット",SUM($T141,$V141)&lt;&gt;0),SUM($T141,$V141),"")),"")</f>
        <v/>
      </c>
      <c r="FH141" s="81" t="str">
        <f>IF($FE$3&lt;&gt;"コンテンツなし",IF(AND(申込書!$AH$4="GIGAスクールパック",SUM($Q141,$S141)&lt;&gt;0),SUM($Q141,$S141),IF(AND(申込書!$AH$4="SKY安心GIGAタブレット",SUM($U141,$W141)&lt;&gt;0),SUM($U141,$W141),"")),"")</f>
        <v/>
      </c>
      <c r="FI141" s="157"/>
      <c r="FJ141" s="82"/>
      <c r="FK141" s="80" t="str">
        <f>IF(AND(申込書!$C$112&lt;&gt;"▼プルダウンより選択してください",申込書!$C$112&lt;&gt;"",申込書!$P$112&lt;&gt;"YYYY/MM/DD",$G141&lt;&gt;""),申込書!$P$112,"")</f>
        <v/>
      </c>
      <c r="FL141" s="81" t="str">
        <f>IF(AND(申込書!$C$112&lt;&gt;"▼プルダウンより選択してください",申込書!$C$112&lt;&gt;"",$G141&lt;&gt;""),申込書!$M$112,"")</f>
        <v/>
      </c>
      <c r="FM141" s="81" t="str">
        <f>IF($FK$3&lt;&gt;"コンテンツなし",IF(AND(申込書!$AH$4="GIGAスクールパック",SUM($P141,$R141)&lt;&gt;0),SUM($P141,$R141),IF(AND(申込書!$AH$4="SKY安心GIGAタブレット",SUM($T141,$V141)&lt;&gt;0),SUM($T141,$V141),"")),"")</f>
        <v/>
      </c>
      <c r="FN141" s="81" t="str">
        <f>IF($FK$3&lt;&gt;"コンテンツなし",IF(AND(申込書!$AH$4="GIGAスクールパック",SUM($Q141,$S141)&lt;&gt;0),SUM($Q141,$S141),IF(AND(申込書!$AH$4="SKY安心GIGAタブレット",SUM($U141,$W141)&lt;&gt;0),SUM($U141,$W141),"")),"")</f>
        <v/>
      </c>
      <c r="FO141" s="157"/>
      <c r="FP141" s="82"/>
      <c r="FQ141" s="80" t="str">
        <f>IF(AND(申込書!$C$113&lt;&gt;"▼プルダウンより選択してください",申込書!$C$113&lt;&gt;"",申込書!$P$113&lt;&gt;"YYYY/MM/DD",$G141&lt;&gt;""),申込書!$P$113,"")</f>
        <v/>
      </c>
      <c r="FR141" s="81" t="str">
        <f>IF(AND(申込書!$C$113&lt;&gt;"▼プルダウンより選択してください",申込書!$C$113&lt;&gt;"",$G141&lt;&gt;""),申込書!$M$113,"")</f>
        <v/>
      </c>
      <c r="FS141" s="81" t="str">
        <f>IF($FQ$3&lt;&gt;"コンテンツなし",IF(AND(申込書!$AH$4="GIGAスクールパック",SUM($P141,$R141)&lt;&gt;0),SUM($P141,$R141),IF(AND(申込書!$AH$4="SKY安心GIGAタブレット",SUM($T141,$V141)&lt;&gt;0),SUM($T141,$V141),"")),"")</f>
        <v/>
      </c>
      <c r="FT141" s="81" t="str">
        <f>IF($FQ$3&lt;&gt;"コンテンツなし",IF(AND(申込書!$AH$4="GIGAスクールパック",SUM($Q141,$S141)&lt;&gt;0),SUM($Q141,$S141),IF(AND(申込書!$AH$4="SKY安心GIGAタブレット",SUM($U141,$W141)&lt;&gt;0),SUM($U141,$W141),"")),"")</f>
        <v/>
      </c>
      <c r="FU141" s="157"/>
      <c r="FV141" s="82"/>
      <c r="FW141" s="80" t="str">
        <f>IF(AND(申込書!$C$114&lt;&gt;"▼プルダウンより選択してください",申込書!$C$114&lt;&gt;"",申込書!$P$114&lt;&gt;"YYYY/MM/DD",$G141&lt;&gt;""),申込書!$P$114,"")</f>
        <v/>
      </c>
      <c r="FX141" s="81" t="str">
        <f>IF(AND(申込書!$C$114&lt;&gt;"▼プルダウンより選択してください",申込書!$C$114&lt;&gt;"",$G141&lt;&gt;""),申込書!$M$114,"")</f>
        <v/>
      </c>
      <c r="FY141" s="81" t="str">
        <f>IF($FW$3&lt;&gt;"コンテンツなし",IF(AND(申込書!$AH$4="GIGAスクールパック",SUM($P141,$R141)&lt;&gt;0),SUM($P141,$R141),IF(AND(申込書!$AH$4="SKY安心GIGAタブレット",SUM($T141,$V141)&lt;&gt;0),SUM($T141,$V141),"")),"")</f>
        <v/>
      </c>
      <c r="FZ141" s="81" t="str">
        <f>IF($FW$3&lt;&gt;"コンテンツなし",IF(AND(申込書!$AH$4="GIGAスクールパック",SUM($Q141,$S141)&lt;&gt;0),SUM($Q141,$S141),IF(AND(申込書!$AH$4="SKY安心GIGAタブレット",SUM($U141,$W141)&lt;&gt;0),SUM($U141,$W141),"")),"")</f>
        <v/>
      </c>
      <c r="GA141" s="157"/>
      <c r="GB141" s="82"/>
      <c r="GC141" s="80" t="str">
        <f>IF(AND(申込書!$C$115&lt;&gt;"▼プルダウンより選択してください",申込書!$C$115&lt;&gt;"",申込書!$P$115&lt;&gt;"YYYY/MM/DD",$G141&lt;&gt;""),申込書!$P$115,"")</f>
        <v/>
      </c>
      <c r="GD141" s="81" t="str">
        <f>IF(AND(申込書!$C$115&lt;&gt;"▼プルダウンより選択してください",申込書!$C$115&lt;&gt;"",$G141&lt;&gt;""),申込書!$M$115,"")</f>
        <v/>
      </c>
      <c r="GE141" s="81" t="str">
        <f>IF($GC$3&lt;&gt;"コンテンツなし",IF(AND(申込書!$AH$4="GIGAスクールパック",SUM($P141,$R141)&lt;&gt;0),SUM($P141,$R141),IF(AND(申込書!$AH$4="SKY安心GIGAタブレット",SUM($T141,$V141)&lt;&gt;0),SUM($T141,$V141),"")),"")</f>
        <v/>
      </c>
      <c r="GF141" s="81" t="str">
        <f>IF($GC$3&lt;&gt;"コンテンツなし",IF(AND(申込書!$AH$4="GIGAスクールパック",SUM($Q141,$S141)&lt;&gt;0),SUM($Q141,$S141),IF(AND(申込書!$AH$4="SKY安心GIGAタブレット",SUM($U141,$W141)&lt;&gt;0),SUM($U141,$W141),"")),"")</f>
        <v/>
      </c>
      <c r="GG141" s="157"/>
      <c r="GH141" s="82"/>
      <c r="GI141" s="80" t="str">
        <f>IF(AND(申込書!$C$116&lt;&gt;"▼プルダウンより選択してください",申込書!$C$116&lt;&gt;"",申込書!$P$116&lt;&gt;"YYYY/MM/DD",$G141&lt;&gt;""),申込書!$P$116,"")</f>
        <v/>
      </c>
      <c r="GJ141" s="81" t="str">
        <f>IF(AND(申込書!$C$116&lt;&gt;"▼プルダウンより選択してください",申込書!$C$116&lt;&gt;"",$G141&lt;&gt;""),申込書!$M$116,"")</f>
        <v/>
      </c>
      <c r="GK141" s="81" t="str">
        <f>IF($GI$3&lt;&gt;"コンテンツなし",IF(AND(申込書!$AH$4="GIGAスクールパック",SUM($P141,$R141)&lt;&gt;0),SUM($P141,$R141),IF(AND(申込書!$AH$4="SKY安心GIGAタブレット",SUM($T141,$V141)&lt;&gt;0),SUM($T141,$V141),"")),"")</f>
        <v/>
      </c>
      <c r="GL141" s="81" t="str">
        <f>IF($GI$3&lt;&gt;"コンテンツなし",IF(AND(申込書!$AH$4="GIGAスクールパック",SUM($Q141,$S141)&lt;&gt;0),SUM($Q141,$S141),IF(AND(申込書!$AH$4="SKY安心GIGAタブレット",SUM($U141,$W141)&lt;&gt;0),SUM($U141,$W141),"")),"")</f>
        <v/>
      </c>
      <c r="GM141" s="157"/>
      <c r="GN141" s="82"/>
      <c r="GO141" s="80" t="str">
        <f>IF(AND(申込書!$C$117&lt;&gt;"▼プルダウンより選択してください",申込書!$C$117&lt;&gt;"",申込書!$P$117&lt;&gt;"YYYY/MM/DD",$G141&lt;&gt;""),申込書!$P$117,"")</f>
        <v/>
      </c>
      <c r="GP141" s="81" t="str">
        <f>IF(AND(申込書!$C$117&lt;&gt;"▼プルダウンより選択してください",申込書!$C$117&lt;&gt;"",$G141&lt;&gt;""),申込書!$M$117,"")</f>
        <v/>
      </c>
      <c r="GQ141" s="81" t="str">
        <f>IF($GO$3&lt;&gt;"コンテンツなし",IF(AND(申込書!$AH$4="GIGAスクールパック",SUM($P141,$R141)&lt;&gt;0),SUM($P141,$R141),IF(AND(申込書!$AH$4="SKY安心GIGAタブレット",SUM($T141,$V141)&lt;&gt;0),SUM($T141,$V141),"")),"")</f>
        <v/>
      </c>
      <c r="GR141" s="81" t="str">
        <f>IF($GO$3&lt;&gt;"コンテンツなし",IF(AND(申込書!$AH$4="GIGAスクールパック",SUM($Q141,$S141)&lt;&gt;0),SUM($Q141,$S141),IF(AND(申込書!$AH$4="SKY安心GIGAタブレット",SUM($U141,$W141)&lt;&gt;0),SUM($U141,$W141),"")),"")</f>
        <v/>
      </c>
      <c r="GS141" s="157"/>
      <c r="GT141" s="82"/>
      <c r="GU141" s="80" t="str">
        <f>IF(AND(申込書!$C$118&lt;&gt;"▼プルダウンより選択してください",申込書!$C$118&lt;&gt;"",申込書!$P$118&lt;&gt;"YYYY/MM/DD",$G141&lt;&gt;""),申込書!$P$118,"")</f>
        <v/>
      </c>
      <c r="GV141" s="81" t="str">
        <f>IF(AND(申込書!$C$118&lt;&gt;"▼プルダウンより選択してください",申込書!$C$118&lt;&gt;"",$G141&lt;&gt;""),申込書!$M$118,"")</f>
        <v/>
      </c>
      <c r="GW141" s="81" t="str">
        <f>IF($GU$3&lt;&gt;"コンテンツなし",IF(AND(申込書!$AH$4="GIGAスクールパック",SUM($P141,$R141)&lt;&gt;0),SUM($P141,$R141),IF(AND(申込書!$AH$4="SKY安心GIGAタブレット",SUM($T141,$V141)&lt;&gt;0),SUM($T141,$V141),"")),"")</f>
        <v/>
      </c>
      <c r="GX141" s="81" t="str">
        <f>IF($GU$3&lt;&gt;"コンテンツなし",IF(AND(申込書!$AH$4="GIGAスクールパック",SUM($Q141,$S141)&lt;&gt;0),SUM($Q141,$S141),IF(AND(申込書!$AH$4="SKY安心GIGAタブレット",SUM($U141,$W141)&lt;&gt;0),SUM($U141,$W141),"")),"")</f>
        <v/>
      </c>
      <c r="GY141" s="157"/>
      <c r="GZ141" s="82"/>
      <c r="HA141" s="80" t="str">
        <f>IF(AND(申込書!$C$119&lt;&gt;"▼プルダウンより選択してください",申込書!$C$119&lt;&gt;"",申込書!$P$119&lt;&gt;"YYYY/MM/DD",$G141&lt;&gt;""),申込書!$P$119,"")</f>
        <v/>
      </c>
      <c r="HB141" s="81" t="str">
        <f>IF(AND(申込書!$C$119&lt;&gt;"▼プルダウンより選択してください",申込書!$C$119&lt;&gt;"",$G141&lt;&gt;""),申込書!$M$119,"")</f>
        <v/>
      </c>
      <c r="HC141" s="81" t="str">
        <f>IF($HA$3&lt;&gt;"コンテンツなし",IF(AND(申込書!$AH$4="GIGAスクールパック",SUM($P141,$R141)&lt;&gt;0),SUM($P141,$R141),IF(AND(申込書!$AH$4="SKY安心GIGAタブレット",SUM($T141,$V141)&lt;&gt;0),SUM($T141,$V141),"")),"")</f>
        <v/>
      </c>
      <c r="HD141" s="81" t="str">
        <f>IF($HA$3&lt;&gt;"コンテンツなし",IF(AND(申込書!$AH$4="GIGAスクールパック",SUM($Q141,$S141)&lt;&gt;0),SUM($Q141,$S141),IF(AND(申込書!$AH$4="SKY安心GIGAタブレット",SUM($U141,$W141)&lt;&gt;0),SUM($U141,$W141),"")),"")</f>
        <v/>
      </c>
      <c r="HE141" s="157"/>
      <c r="HF141" s="82"/>
      <c r="HG141" s="83"/>
    </row>
    <row r="142" spans="2:215" ht="26.85" customHeight="1">
      <c r="B142" s="62">
        <f t="shared" si="2"/>
        <v>137</v>
      </c>
      <c r="C142" s="63"/>
      <c r="D142" s="64"/>
      <c r="E142" s="207"/>
      <c r="F142" s="65"/>
      <c r="G142" s="66"/>
      <c r="H142" s="67"/>
      <c r="I142" s="68"/>
      <c r="J142" s="69"/>
      <c r="K142" s="70"/>
      <c r="L142" s="71"/>
      <c r="M142" s="72"/>
      <c r="N142" s="73"/>
      <c r="O142" s="74"/>
      <c r="P142" s="179"/>
      <c r="Q142" s="180"/>
      <c r="R142" s="180"/>
      <c r="S142" s="181"/>
      <c r="T142" s="179"/>
      <c r="U142" s="180"/>
      <c r="V142" s="182"/>
      <c r="W142" s="181"/>
      <c r="X142" s="75"/>
      <c r="Y142" s="76"/>
      <c r="Z142" s="77"/>
      <c r="AA142" s="78"/>
      <c r="AB142" s="79"/>
      <c r="AC142" s="79"/>
      <c r="AD142" s="79"/>
      <c r="AE142" s="77"/>
      <c r="AF142" s="139"/>
      <c r="AG142" s="139"/>
      <c r="AH142" s="139"/>
      <c r="AI142" s="80" t="str">
        <f>IF(AND(申込書!$C$90&lt;&gt;"▼プルダウンより選択してください",申込書!$C$90&lt;&gt;"",申込書!$P$90&lt;&gt;"YYYY/MM/DD",$G142&lt;&gt;""),申込書!$P$90,"")</f>
        <v/>
      </c>
      <c r="AJ142" s="81" t="str">
        <f>IF(AND(申込書!$C$90&lt;&gt;"▼プルダウンより選択してください",申込書!$C$90&lt;&gt;"",$G142&lt;&gt;""),申込書!$M$90,"")</f>
        <v/>
      </c>
      <c r="AK142" s="81" t="str">
        <f>IF($AI$3&lt;&gt;"コンテンツなし",IF(AND(申込書!$AH$4="GIGAスクールパック",SUM($P142,$R142)&lt;&gt;0),SUM($P142,$R142),IF(AND(申込書!$AH$4="SKY安心GIGAタブレット",SUM($T142,$V142)&lt;&gt;0),SUM($T142,$V142),"")),"")</f>
        <v/>
      </c>
      <c r="AL142" s="81" t="str">
        <f>IF($AI$3&lt;&gt;"コンテンツなし",IF(AND(申込書!$AH$4="GIGAスクールパック",SUM($Q142,$S142)&lt;&gt;0),SUM($Q142,$S142),IF(AND(申込書!$AH$4="SKY安心GIGAタブレット",SUM($U142,$W142)&lt;&gt;0),SUM($U142,$W142),"")),"")</f>
        <v/>
      </c>
      <c r="AM142" s="157"/>
      <c r="AN142" s="82"/>
      <c r="AO142" s="80" t="str">
        <f>IF(AND(申込書!$C$91&lt;&gt;"▼プルダウンより選択してください",申込書!$C$91&lt;&gt;"",申込書!$P$91&lt;&gt;"YYYY/MM/DD",$G142&lt;&gt;""),申込書!$P$91,"")</f>
        <v/>
      </c>
      <c r="AP142" s="81" t="str">
        <f>IF(AND(申込書!$C$91&lt;&gt;"▼プルダウンより選択してください",申込書!$C$91&lt;&gt;"",$G142&lt;&gt;""),申込書!$M$91,"")</f>
        <v/>
      </c>
      <c r="AQ142" s="81" t="str">
        <f>IF($AO$3&lt;&gt;"コンテンツなし",IF(AND(申込書!$AH$4="GIGAスクールパック",SUM($P142,$R142)&lt;&gt;0),SUM($P142,$R142),IF(AND(申込書!$AH$4="SKY安心GIGAタブレット",SUM($T142,$V142)&lt;&gt;0),SUM($T142,$V142),"")),"")</f>
        <v/>
      </c>
      <c r="AR142" s="81" t="str">
        <f>IF($AO$3&lt;&gt;"コンテンツなし",IF(AND(申込書!$AH$4="GIGAスクールパック",SUM($Q142,$S142)&lt;&gt;0),SUM($Q142,$S142),IF(AND(申込書!$AH$4="SKY安心GIGAタブレット",SUM($U142,$W142)&lt;&gt;0),SUM($U142,$W142),"")),"")</f>
        <v/>
      </c>
      <c r="AS142" s="157"/>
      <c r="AT142" s="82"/>
      <c r="AU142" s="80" t="str">
        <f>IF(AND(申込書!$C$92&lt;&gt;"▼プルダウンより選択してください",申込書!$C$92&lt;&gt;"",申込書!$P$92&lt;&gt;"YYYY/MM/DD",$G142&lt;&gt;""),申込書!$P$92,"")</f>
        <v/>
      </c>
      <c r="AV142" s="81" t="str">
        <f>IF(AND(申込書!$C$92&lt;&gt;"▼プルダウンより選択してください",申込書!$C$92&lt;&gt;"",$G142&lt;&gt;""),申込書!$M$92,"")</f>
        <v/>
      </c>
      <c r="AW142" s="81" t="str">
        <f>IF($AU$3&lt;&gt;"コンテンツなし",IF(AND(申込書!$AH$4="GIGAスクールパック",SUM($P142,$R142)&lt;&gt;0),SUM($P142,$R142),IF(AND(申込書!$AH$4="SKY安心GIGAタブレット",SUM($T142,$V142)&lt;&gt;0),SUM($T142,$V142),"")),"")</f>
        <v/>
      </c>
      <c r="AX142" s="81" t="str">
        <f>IF($AU$3&lt;&gt;"コンテンツなし",IF(AND(申込書!$AH$4="GIGAスクールパック",SUM($Q142,$S142)&lt;&gt;0),SUM($Q142,$S142),IF(AND(申込書!$AH$4="SKY安心GIGAタブレット",SUM($U142,$W142)&lt;&gt;0),SUM($U142,$W142),"")),"")</f>
        <v/>
      </c>
      <c r="AY142" s="157"/>
      <c r="AZ142" s="82"/>
      <c r="BA142" s="80" t="str">
        <f>IF(AND(申込書!$C$93&lt;&gt;"▼プルダウンより選択してください",申込書!$C$93&lt;&gt;"",申込書!$P$93&lt;&gt;"YYYY/MM/DD",$G142&lt;&gt;""),申込書!$P$93,"")</f>
        <v/>
      </c>
      <c r="BB142" s="81" t="str">
        <f>IF(AND(申込書!$C$93&lt;&gt;"▼プルダウンより選択してください",申込書!$C$93&lt;&gt;"",申込書!$M$93&gt;=1,$G142&lt;&gt;""),申込書!$M$93,"")</f>
        <v/>
      </c>
      <c r="BC142" s="81" t="str">
        <f>IF($BA$3&lt;&gt;"コンテンツなし",IF(AND(申込書!$AH$4="GIGAスクールパック",SUM($P142,$R142)&lt;&gt;0),SUM($P142,$R142),IF(AND(申込書!$AH$4="SKY安心GIGAタブレット",SUM($T142,$V142)&lt;&gt;0),SUM($T142,$V142),"")),"")</f>
        <v/>
      </c>
      <c r="BD142" s="81" t="str">
        <f>IF($BA$3&lt;&gt;"コンテンツなし",IF(AND(申込書!$AH$4="GIGAスクールパック",SUM($Q142,$S142)&lt;&gt;0),SUM($Q142,$S142),IF(AND(申込書!$AH$4="SKY安心GIGAタブレット",SUM($U142,$W142)&lt;&gt;0),SUM($U142,$W142),"")),"")</f>
        <v/>
      </c>
      <c r="BE142" s="157"/>
      <c r="BF142" s="82"/>
      <c r="BG142" s="80" t="str">
        <f>IF(AND(申込書!$C$94&lt;&gt;"▼プルダウンより選択してください",申込書!$C$94&lt;&gt;"",申込書!$P$94&lt;&gt;"YYYY/MM/DD",$G142&lt;&gt;""),申込書!$P$94,"")</f>
        <v/>
      </c>
      <c r="BH142" s="81" t="str">
        <f>IF(AND(申込書!$C$94&lt;&gt;"▼プルダウンより選択してください",申込書!$C$94&lt;&gt;"",$G142&lt;&gt;""),申込書!$M$94,"")</f>
        <v/>
      </c>
      <c r="BI142" s="81" t="str">
        <f>IF($BG$3&lt;&gt;"コンテンツなし",IF(AND(申込書!$AH$4="GIGAスクールパック",SUM($P142,$R142)&lt;&gt;0),SUM($P142,$R142),IF(AND(申込書!$AH$4="SKY安心GIGAタブレット",SUM($T142,$V142)&lt;&gt;0),SUM($T142,$V142),"")),"")</f>
        <v/>
      </c>
      <c r="BJ142" s="81" t="str">
        <f>IF($BG$3&lt;&gt;"コンテンツなし",IF(AND(申込書!$AH$4="GIGAスクールパック",SUM($Q142,$S142)&lt;&gt;0),SUM($Q142,$S142),IF(AND(申込書!$AH$4="SKY安心GIGAタブレット",SUM($U142,$W142)&lt;&gt;0),SUM($U142,$W142),"")),"")</f>
        <v/>
      </c>
      <c r="BK142" s="157"/>
      <c r="BL142" s="82"/>
      <c r="BM142" s="80" t="str">
        <f>IF(AND(申込書!$C$95&lt;&gt;"▼プルダウンより選択してください",申込書!$C$95&lt;&gt;"",申込書!$P$95&lt;&gt;"YYYY/MM/DD",$G142&lt;&gt;""),申込書!$P$95,"")</f>
        <v/>
      </c>
      <c r="BN142" s="81" t="str">
        <f>IF(AND(申込書!$C$95&lt;&gt;"▼プルダウンより選択してください",申込書!$C$95&lt;&gt;"",$G142&lt;&gt;""),申込書!$M$95,"")</f>
        <v/>
      </c>
      <c r="BO142" s="81" t="str">
        <f>IF($BM$3&lt;&gt;"コンテンツなし",IF(AND(申込書!$AH$4="GIGAスクールパック",SUM($P142,$R142)&lt;&gt;0),SUM($P142,$R142),IF(AND(申込書!$AH$4="SKY安心GIGAタブレット",SUM($T142,$V142)&lt;&gt;0),SUM($T142,$V142),"")),"")</f>
        <v/>
      </c>
      <c r="BP142" s="81" t="str">
        <f>IF($BM$3&lt;&gt;"コンテンツなし",IF(AND(申込書!$AH$4="GIGAスクールパック",SUM($Q142,$S142)&lt;&gt;0),SUM($Q142,$S142),IF(AND(申込書!$AH$4="SKY安心GIGAタブレット",SUM($U142,$W142)&lt;&gt;0),SUM($U142,$W142),"")),"")</f>
        <v/>
      </c>
      <c r="BQ142" s="157"/>
      <c r="BR142" s="82"/>
      <c r="BS142" s="80" t="str">
        <f>IF(AND(申込書!$C$96&lt;&gt;"▼プルダウンより選択してください",申込書!$C$96&lt;&gt;"",申込書!$P$96&lt;&gt;"YYYY/MM/DD",$G142&lt;&gt;""),申込書!$P$96,"")</f>
        <v/>
      </c>
      <c r="BT142" s="81" t="str">
        <f>IF(AND(申込書!$C$96&lt;&gt;"▼プルダウンより選択してください",申込書!$C$96&lt;&gt;"",$G142&lt;&gt;""),申込書!$M$96,"")</f>
        <v/>
      </c>
      <c r="BU142" s="81" t="str">
        <f>IF($BS$3&lt;&gt;"コンテンツなし",IF(AND(申込書!$AH$4="GIGAスクールパック",SUM($P142,$R142)&lt;&gt;0),SUM($P142,$R142),IF(AND(申込書!$AH$4="SKY安心GIGAタブレット",SUM($T142,$V142)&lt;&gt;0),SUM($T142,$V142),"")),"")</f>
        <v/>
      </c>
      <c r="BV142" s="81" t="str">
        <f>IF($BS$3&lt;&gt;"コンテンツなし",IF(AND(申込書!$AH$4="GIGAスクールパック",SUM($Q142,$S142)&lt;&gt;0),SUM($Q142,$S142),IF(AND(申込書!$AH$4="SKY安心GIGAタブレット",SUM($U142,$W142)&lt;&gt;0),SUM($U142,$W142),"")),"")</f>
        <v/>
      </c>
      <c r="BW142" s="157"/>
      <c r="BX142" s="82"/>
      <c r="BY142" s="80" t="str">
        <f>IF(AND(申込書!$C$97&lt;&gt;"▼プルダウンより選択してください",申込書!$C$97&lt;&gt;"",申込書!$P$97&lt;&gt;"YYYY/MM/DD",$G142&lt;&gt;""),申込書!$P$97,"")</f>
        <v/>
      </c>
      <c r="BZ142" s="81" t="str">
        <f>IF(AND(申込書!$C$97&lt;&gt;"▼プルダウンより選択してください",申込書!$C$97&lt;&gt;"",$G142&lt;&gt;""),申込書!$M$97,"")</f>
        <v/>
      </c>
      <c r="CA142" s="81" t="str">
        <f>IF($BY$3&lt;&gt;"コンテンツなし",IF(AND(申込書!$AH$4="GIGAスクールパック",SUM($P142,$R142)&lt;&gt;0),SUM($P142,$R142),IF(AND(申込書!$AH$4="SKY安心GIGAタブレット",SUM($T142,$V142)&lt;&gt;0),SUM($T142,$V142),"")),"")</f>
        <v/>
      </c>
      <c r="CB142" s="81" t="str">
        <f>IF($BY$3&lt;&gt;"コンテンツなし",IF(AND(申込書!$AH$4="GIGAスクールパック",SUM($Q142,$S142)&lt;&gt;0),SUM($Q142,$S142),IF(AND(申込書!$AH$4="SKY安心GIGAタブレット",SUM($U142,$W142)&lt;&gt;0),SUM($U142,$W142),"")),"")</f>
        <v/>
      </c>
      <c r="CC142" s="157"/>
      <c r="CD142" s="82"/>
      <c r="CE142" s="80" t="str">
        <f>IF(AND(申込書!$C$98&lt;&gt;"▼プルダウンより選択してください",申込書!$C$98&lt;&gt;"",申込書!$P$98&lt;&gt;"YYYY/MM/DD",$G142&lt;&gt;""),申込書!$P$98,"")</f>
        <v/>
      </c>
      <c r="CF142" s="81" t="str">
        <f>IF(AND(申込書!$C$98&lt;&gt;"▼プルダウンより選択してください",申込書!$C$98&lt;&gt;"",$G142&lt;&gt;""),申込書!$M$98,"")</f>
        <v/>
      </c>
      <c r="CG142" s="81" t="str">
        <f>IF($CE$3&lt;&gt;"コンテンツなし",IF(AND(申込書!$AH$4="GIGAスクールパック",SUM($P142,$R142)&lt;&gt;0),SUM($P142,$R142),IF(AND(申込書!$AH$4="SKY安心GIGAタブレット",SUM($T142,$V142)&lt;&gt;0),SUM($T142,$V142),"")),"")</f>
        <v/>
      </c>
      <c r="CH142" s="81" t="str">
        <f>IF($CE$3&lt;&gt;"コンテンツなし",IF(AND(申込書!$AH$4="GIGAスクールパック",SUM($Q142,$S142)&lt;&gt;0),SUM($Q142,$S142),IF(AND(申込書!$AH$4="SKY安心GIGAタブレット",SUM($U142,$W142)&lt;&gt;0),SUM($U142,$W142),"")),"")</f>
        <v/>
      </c>
      <c r="CI142" s="157"/>
      <c r="CJ142" s="82"/>
      <c r="CK142" s="80" t="str">
        <f>IF(AND(申込書!$C$99&lt;&gt;"▼プルダウンより選択してください",申込書!$C$99&lt;&gt;"",申込書!$P$99&lt;&gt;"YYYY/MM/DD",$G142&lt;&gt;""),申込書!$P$99,"")</f>
        <v/>
      </c>
      <c r="CL142" s="81" t="str">
        <f>IF(AND(申込書!$C$99&lt;&gt;"▼プルダウンより選択してください",申込書!$C$99&lt;&gt;"",$G142&lt;&gt;""),申込書!$M$99,"")</f>
        <v/>
      </c>
      <c r="CM142" s="81" t="str">
        <f>IF($CK$3&lt;&gt;"コンテンツなし",IF(AND(申込書!$AH$4="GIGAスクールパック",SUM($P142,$R142)&lt;&gt;0),SUM($P142,$R142),IF(AND(申込書!$AH$4="SKY安心GIGAタブレット",SUM($T142,$V142)&lt;&gt;0),SUM($T142,$V142),"")),"")</f>
        <v/>
      </c>
      <c r="CN142" s="81" t="str">
        <f>IF($CK$3&lt;&gt;"コンテンツなし",IF(AND(申込書!$AH$4="GIGAスクールパック",SUM($Q142,$S142)&lt;&gt;0),SUM($Q142,$S142),IF(AND(申込書!$AH$4="SKY安心GIGAタブレット",SUM($U142,$W142)&lt;&gt;0),SUM($U142,$W142),"")),"")</f>
        <v/>
      </c>
      <c r="CO142" s="157"/>
      <c r="CP142" s="82"/>
      <c r="CQ142" s="80" t="str">
        <f>IF(AND(申込書!$C$100&lt;&gt;"▼プルダウンより選択してください",申込書!$C$100&lt;&gt;"",申込書!$P$100&lt;&gt;"YYYY/MM/DD",$G142&lt;&gt;""),申込書!$P$100,"")</f>
        <v/>
      </c>
      <c r="CR142" s="81" t="str">
        <f>IF(AND(申込書!$C$100&lt;&gt;"▼プルダウンより選択してください",申込書!$C$100&lt;&gt;"",$G142&lt;&gt;""),申込書!$M$100,"")</f>
        <v/>
      </c>
      <c r="CS142" s="81" t="str">
        <f>IF($CQ$3&lt;&gt;"コンテンツなし",IF(AND(申込書!$AH$4="GIGAスクールパック",SUM($P142,$R142)&lt;&gt;0),SUM($P142,$R142),IF(AND(申込書!$AH$4="SKY安心GIGAタブレット",SUM($T142,$V142)&lt;&gt;0),SUM($T142,$V142),"")),"")</f>
        <v/>
      </c>
      <c r="CT142" s="81" t="str">
        <f>IF($CQ$3&lt;&gt;"コンテンツなし",IF(AND(申込書!$AH$4="GIGAスクールパック",SUM($Q142,$S142)&lt;&gt;0),SUM($Q142,$S142),IF(AND(申込書!$AH$4="SKY安心GIGAタブレット",SUM($U142,$W142)&lt;&gt;0),SUM($U142,$W142),"")),"")</f>
        <v/>
      </c>
      <c r="CU142" s="81"/>
      <c r="CV142" s="82"/>
      <c r="CW142" s="80" t="str">
        <f>IF(AND(申込書!$C$101&lt;&gt;"▼プルダウンより選択してください",申込書!$C$101&lt;&gt;"",申込書!$P$101&lt;&gt;"YYYY/MM/DD",$G142&lt;&gt;""),申込書!$P$101,"")</f>
        <v/>
      </c>
      <c r="CX142" s="81" t="str">
        <f>IF(AND(申込書!$C$101&lt;&gt;"▼プルダウンより選択してください",申込書!$C$101&lt;&gt;"",$G142&lt;&gt;""),申込書!$M$101,"")</f>
        <v/>
      </c>
      <c r="CY142" s="81" t="str">
        <f>IF($CW$3&lt;&gt;"コンテンツなし",IF(AND(申込書!$AH$4="GIGAスクールパック",SUM($P142,$R142)&lt;&gt;0),SUM($P142,$R142),IF(AND(申込書!$AH$4="SKY安心GIGAタブレット",SUM($T142,$V142)&lt;&gt;0),SUM($T142,$V142),"")),"")</f>
        <v/>
      </c>
      <c r="CZ142" s="81" t="str">
        <f>IF($CW$3&lt;&gt;"コンテンツなし",IF(AND(申込書!$AH$4="GIGAスクールパック",SUM($Q142,$S142)&lt;&gt;0),SUM($Q142,$S142),IF(AND(申込書!$AH$4="SKY安心GIGAタブレット",SUM($U142,$W142)&lt;&gt;0),SUM($U142,$W142),"")),"")</f>
        <v/>
      </c>
      <c r="DA142" s="81"/>
      <c r="DB142" s="82"/>
      <c r="DC142" s="80" t="str">
        <f>IF(AND(申込書!$C$102&lt;&gt;"▼プルダウンより選択してください",申込書!$C$102&lt;&gt;"",申込書!$P$102&lt;&gt;"YYYY/MM/DD",$G142&lt;&gt;""),申込書!$P$102,"")</f>
        <v/>
      </c>
      <c r="DD142" s="81" t="str">
        <f>IF(AND(申込書!$C$102&lt;&gt;"▼プルダウンより選択してください",申込書!$C$102&lt;&gt;"",$G142&lt;&gt;""),申込書!$M$102,"")</f>
        <v/>
      </c>
      <c r="DE142" s="81" t="str">
        <f>IF($DC$3&lt;&gt;"コンテンツなし",IF(AND(申込書!$AH$4="GIGAスクールパック",SUM($P142,$R142)&lt;&gt;0),SUM($P142,$R142),IF(AND(申込書!$AH$4="SKY安心GIGAタブレット",SUM($T142,$V142)&lt;&gt;0),SUM($T142,$V142),"")),"")</f>
        <v/>
      </c>
      <c r="DF142" s="81" t="str">
        <f>IF($DC$3&lt;&gt;"コンテンツなし",IF(AND(申込書!$AH$4="GIGAスクールパック",SUM($Q142,$S142)&lt;&gt;0),SUM($Q142,$S142),IF(AND(申込書!$AH$4="SKY安心GIGAタブレット",SUM($U142,$W142)&lt;&gt;0),SUM($U142,$W142),"")),"")</f>
        <v/>
      </c>
      <c r="DG142" s="81"/>
      <c r="DH142" s="82"/>
      <c r="DI142" s="80" t="str">
        <f>IF(AND(申込書!$C$103&lt;&gt;"▼プルダウンより選択してください",申込書!$C$103&lt;&gt;"",申込書!$P$103&lt;&gt;"YYYY/MM/DD",$G142&lt;&gt;""),申込書!$P$103,"")</f>
        <v/>
      </c>
      <c r="DJ142" s="81" t="str">
        <f>IF(AND(申込書!$C$103&lt;&gt;"▼プルダウンより選択してください",申込書!$C$103&lt;&gt;"",$G142&lt;&gt;""),申込書!$M$103,"")</f>
        <v/>
      </c>
      <c r="DK142" s="81" t="str">
        <f>IF($DI$3&lt;&gt;"コンテンツなし",IF(AND(申込書!$AH$4="GIGAスクールパック",SUM($P142,$R142)&lt;&gt;0),SUM($P142,$R142),IF(AND(申込書!$AH$4="SKY安心GIGAタブレット",SUM($T142,$V142)&lt;&gt;0),SUM($T142,$V142),"")),"")</f>
        <v/>
      </c>
      <c r="DL142" s="81" t="str">
        <f>IF($DI$3&lt;&gt;"コンテンツなし",IF(AND(申込書!$AH$4="GIGAスクールパック",SUM($Q142,$S142)&lt;&gt;0),SUM($Q142,$S142),IF(AND(申込書!$AH$4="SKY安心GIGAタブレット",SUM($U142,$W142)&lt;&gt;0),SUM($U142,$W142),"")),"")</f>
        <v/>
      </c>
      <c r="DM142" s="81"/>
      <c r="DN142" s="82"/>
      <c r="DO142" s="80" t="str">
        <f>IF(AND(申込書!$C$104&lt;&gt;"▼プルダウンより選択してください",申込書!$C$104&lt;&gt;"",申込書!$P$104&lt;&gt;"YYYY/MM/DD",$G142&lt;&gt;""),申込書!$P$104,"")</f>
        <v/>
      </c>
      <c r="DP142" s="81" t="str">
        <f>IF(AND(申込書!$C$104&lt;&gt;"▼プルダウンより選択してください",申込書!$C$104&lt;&gt;"",$G142&lt;&gt;""),申込書!$M$104,"")</f>
        <v/>
      </c>
      <c r="DQ142" s="81" t="str">
        <f>IF($DO$3&lt;&gt;"コンテンツなし",IF(AND(申込書!$AH$4="GIGAスクールパック",SUM($P142,$R142)&lt;&gt;0),SUM($P142,$R142),IF(AND(申込書!$AH$4="SKY安心GIGAタブレット",SUM($T142,$V142)&lt;&gt;0),SUM($T142,$V142),"")),"")</f>
        <v/>
      </c>
      <c r="DR142" s="81" t="str">
        <f>IF($DO$3&lt;&gt;"コンテンツなし",IF(AND(申込書!$AH$4="GIGAスクールパック",SUM($Q142,$S142)&lt;&gt;0),SUM($Q142,$S142),IF(AND(申込書!$AH$4="SKY安心GIGAタブレット",SUM($U142,$W142)&lt;&gt;0),SUM($U142,$W142),"")),"")</f>
        <v/>
      </c>
      <c r="DS142" s="81"/>
      <c r="DT142" s="82"/>
      <c r="DU142" s="80" t="str">
        <f>IF(AND(申込書!$C$105&lt;&gt;"▼プルダウンより選択してください",申込書!$C$105&lt;&gt;"",申込書!$P$105&lt;&gt;"YYYY/MM/DD",$G142&lt;&gt;""),申込書!$P$105,"")</f>
        <v/>
      </c>
      <c r="DV142" s="81" t="str">
        <f>IF(AND(申込書!$C$105&lt;&gt;"▼プルダウンより選択してください",申込書!$C$105&lt;&gt;"",$G142&lt;&gt;""),申込書!$M$105,"")</f>
        <v/>
      </c>
      <c r="DW142" s="81" t="str">
        <f>IF($DU$3&lt;&gt;"コンテンツなし",IF(AND(申込書!$AH$4="GIGAスクールパック",SUM($P142,$R142)&lt;&gt;0),SUM($P142,$R142),IF(AND(申込書!$AH$4="SKY安心GIGAタブレット",SUM($T142,$V142)&lt;&gt;0),SUM($T142,$V142),"")),"")</f>
        <v/>
      </c>
      <c r="DX142" s="81" t="str">
        <f>IF($DU$3&lt;&gt;"コンテンツなし",IF(AND(申込書!$AH$4="GIGAスクールパック",SUM($Q142,$S142)&lt;&gt;0),SUM($Q142,$S142),IF(AND(申込書!$AH$4="SKY安心GIGAタブレット",SUM($U142,$W142)&lt;&gt;0),SUM($U142,$W142),"")),"")</f>
        <v/>
      </c>
      <c r="DY142" s="157"/>
      <c r="DZ142" s="82"/>
      <c r="EA142" s="80" t="str">
        <f>IF(AND(申込書!$C$106&lt;&gt;"▼プルダウンより選択してください",申込書!$C$106&lt;&gt;"",申込書!$P$106&lt;&gt;"YYYY/MM/DD",$G142&lt;&gt;""),申込書!$P$106,"")</f>
        <v/>
      </c>
      <c r="EB142" s="81" t="str">
        <f>IF(AND(申込書!$C$106&lt;&gt;"▼プルダウンより選択してください",申込書!$C$106&lt;&gt;"",$G142&lt;&gt;""),申込書!$M$106,"")</f>
        <v/>
      </c>
      <c r="EC142" s="81" t="str">
        <f>IF($EA$3&lt;&gt;"コンテンツなし",IF(AND(申込書!$AH$4="GIGAスクールパック",SUM($P142,$R142)&lt;&gt;0),SUM($P142,$R142),IF(AND(申込書!$AH$4="SKY安心GIGAタブレット",SUM($T142,$V142)&lt;&gt;0),SUM($T142,$V142),"")),"")</f>
        <v/>
      </c>
      <c r="ED142" s="81" t="str">
        <f>IF($EA$3&lt;&gt;"コンテンツなし",IF(AND(申込書!$AH$4="GIGAスクールパック",SUM($Q142,$S142)&lt;&gt;0),SUM($Q142,$S142),IF(AND(申込書!$AH$4="SKY安心GIGAタブレット",SUM($U142,$W142)&lt;&gt;0),SUM($U142,$W142),"")),"")</f>
        <v/>
      </c>
      <c r="EE142" s="157"/>
      <c r="EF142" s="82"/>
      <c r="EG142" s="80" t="str">
        <f>IF(AND(申込書!$C$107&lt;&gt;"▼プルダウンより選択してください",申込書!$C$107&lt;&gt;"",申込書!$P$107&lt;&gt;"YYYY/MM/DD",$G142&lt;&gt;""),申込書!$P$107,"")</f>
        <v/>
      </c>
      <c r="EH142" s="81" t="str">
        <f>IF(AND(申込書!$C$107&lt;&gt;"▼プルダウンより選択してください",申込書!$C$107&lt;&gt;"",$G142&lt;&gt;""),申込書!$M$107,"")</f>
        <v/>
      </c>
      <c r="EI142" s="81" t="str">
        <f>IF($EG$3&lt;&gt;"コンテンツなし",IF(AND(申込書!$AH$4="GIGAスクールパック",SUM($P142,$R142)&lt;&gt;0),SUM($P142,$R142),IF(AND(申込書!$AH$4="SKY安心GIGAタブレット",SUM($T142,$V142)&lt;&gt;0),SUM($T142,$V142),"")),"")</f>
        <v/>
      </c>
      <c r="EJ142" s="81" t="str">
        <f>IF($EG$3&lt;&gt;"コンテンツなし",IF(AND(申込書!$AH$4="GIGAスクールパック",SUM($Q142,$S142)&lt;&gt;0),SUM($Q142,$S142),IF(AND(申込書!$AH$4="SKY安心GIGAタブレット",SUM($U142,$W142)&lt;&gt;0),SUM($U142,$W142),"")),"")</f>
        <v/>
      </c>
      <c r="EK142" s="157"/>
      <c r="EL142" s="82"/>
      <c r="EM142" s="80" t="str">
        <f>IF(AND(申込書!$C$108&lt;&gt;"▼プルダウンより選択してください",申込書!$C$108&lt;&gt;"",申込書!$P$108&lt;&gt;"YYYY/MM/DD",$G142&lt;&gt;""),申込書!$P$108,"")</f>
        <v/>
      </c>
      <c r="EN142" s="81" t="str">
        <f>IF(AND(申込書!$C$108&lt;&gt;"▼プルダウンより選択してください",申込書!$C$108&lt;&gt;"",$G142&lt;&gt;""),申込書!$M$108,"")</f>
        <v/>
      </c>
      <c r="EO142" s="81" t="str">
        <f>IF($EM$3&lt;&gt;"コンテンツなし",IF(AND(申込書!$AH$4="GIGAスクールパック",SUM($P142,$R142)&lt;&gt;0),SUM($P142,$R142),IF(AND(申込書!$AH$4="SKY安心GIGAタブレット",SUM($T142,$V142)&lt;&gt;0),SUM($T142,$V142),"")),"")</f>
        <v/>
      </c>
      <c r="EP142" s="81" t="str">
        <f>IF($EM$3&lt;&gt;"コンテンツなし",IF(AND(申込書!$AH$4="GIGAスクールパック",SUM($Q142,$S142)&lt;&gt;0),SUM($Q142,$S142),IF(AND(申込書!$AH$4="SKY安心GIGAタブレット",SUM($U142,$W142)&lt;&gt;0),SUM($U142,$W142),"")),"")</f>
        <v/>
      </c>
      <c r="EQ142" s="157"/>
      <c r="ER142" s="82"/>
      <c r="ES142" s="80" t="str">
        <f>IF(AND(申込書!$C$109&lt;&gt;"▼プルダウンより選択してください",申込書!$C$109&lt;&gt;"",申込書!$P$109&lt;&gt;"YYYY/MM/DD",$G142&lt;&gt;""),申込書!$P$109,"")</f>
        <v/>
      </c>
      <c r="ET142" s="81" t="str">
        <f>IF(AND(申込書!$C$109&lt;&gt;"▼プルダウンより選択してください",申込書!$C$109&lt;&gt;"",$G142&lt;&gt;""),申込書!$M$109,"")</f>
        <v/>
      </c>
      <c r="EU142" s="81" t="str">
        <f>IF($ES$3&lt;&gt;"コンテンツなし",IF(AND(申込書!$AH$4="GIGAスクールパック",SUM($P142,$R142)&lt;&gt;0),SUM($P142,$R142),IF(AND(申込書!$AH$4="SKY安心GIGAタブレット",SUM($T142,$V142)&lt;&gt;0),SUM($T142,$V142),"")),"")</f>
        <v/>
      </c>
      <c r="EV142" s="81" t="str">
        <f>IF($ES$3&lt;&gt;"コンテンツなし",IF(AND(申込書!$AH$4="GIGAスクールパック",SUM($Q142,$S142)&lt;&gt;0),SUM($Q142,$S142),IF(AND(申込書!$AH$4="SKY安心GIGAタブレット",SUM($U142,$W142)&lt;&gt;0),SUM($U142,$W142),"")),"")</f>
        <v/>
      </c>
      <c r="EW142" s="157"/>
      <c r="EX142" s="82"/>
      <c r="EY142" s="80" t="str">
        <f>IF(AND(申込書!$C$110&lt;&gt;"▼プルダウンより選択してください",申込書!$C$110&lt;&gt;"",申込書!$P$110&lt;&gt;"YYYY/MM/DD",$G142&lt;&gt;""),申込書!$P$110,"")</f>
        <v/>
      </c>
      <c r="EZ142" s="81" t="str">
        <f>IF(AND(申込書!$C$110&lt;&gt;"▼プルダウンより選択してください",申込書!$C$110&lt;&gt;"",$G142&lt;&gt;""),申込書!$M$110,"")</f>
        <v/>
      </c>
      <c r="FA142" s="81" t="str">
        <f>IF($EY$3&lt;&gt;"コンテンツなし",IF(AND(申込書!$AH$4="GIGAスクールパック",SUM($P142,$R142)&lt;&gt;0),SUM($P142,$R142),IF(AND(申込書!$AH$4="SKY安心GIGAタブレット",SUM($T142,$V142)&lt;&gt;0),SUM($T142,$V142),"")),"")</f>
        <v/>
      </c>
      <c r="FB142" s="81" t="str">
        <f>IF($EY$3&lt;&gt;"コンテンツなし",IF(AND(申込書!$AH$4="GIGAスクールパック",SUM($Q142,$S142)&lt;&gt;0),SUM($Q142,$S142),IF(AND(申込書!$AH$4="SKY安心GIGAタブレット",SUM($U142,$W142)&lt;&gt;0),SUM($U142,$W142),"")),"")</f>
        <v/>
      </c>
      <c r="FC142" s="157"/>
      <c r="FD142" s="82"/>
      <c r="FE142" s="80" t="str">
        <f>IF(AND(申込書!$C$111&lt;&gt;"▼プルダウンより選択してください",申込書!$C$111&lt;&gt;"",申込書!$P$111&lt;&gt;"YYYY/MM/DD",$G142&lt;&gt;""),申込書!$P$111,"")</f>
        <v/>
      </c>
      <c r="FF142" s="81" t="str">
        <f>IF(AND(申込書!$C$111&lt;&gt;"▼プルダウンより選択してください",申込書!$C$111&lt;&gt;"",$G142&lt;&gt;""),申込書!$M$111,"")</f>
        <v/>
      </c>
      <c r="FG142" s="81" t="str">
        <f>IF($FE$3&lt;&gt;"コンテンツなし",IF(AND(申込書!$AH$4="GIGAスクールパック",SUM($P142,$R142)&lt;&gt;0),SUM($P142,$R142),IF(AND(申込書!$AH$4="SKY安心GIGAタブレット",SUM($T142,$V142)&lt;&gt;0),SUM($T142,$V142),"")),"")</f>
        <v/>
      </c>
      <c r="FH142" s="81" t="str">
        <f>IF($FE$3&lt;&gt;"コンテンツなし",IF(AND(申込書!$AH$4="GIGAスクールパック",SUM($Q142,$S142)&lt;&gt;0),SUM($Q142,$S142),IF(AND(申込書!$AH$4="SKY安心GIGAタブレット",SUM($U142,$W142)&lt;&gt;0),SUM($U142,$W142),"")),"")</f>
        <v/>
      </c>
      <c r="FI142" s="157"/>
      <c r="FJ142" s="82"/>
      <c r="FK142" s="80" t="str">
        <f>IF(AND(申込書!$C$112&lt;&gt;"▼プルダウンより選択してください",申込書!$C$112&lt;&gt;"",申込書!$P$112&lt;&gt;"YYYY/MM/DD",$G142&lt;&gt;""),申込書!$P$112,"")</f>
        <v/>
      </c>
      <c r="FL142" s="81" t="str">
        <f>IF(AND(申込書!$C$112&lt;&gt;"▼プルダウンより選択してください",申込書!$C$112&lt;&gt;"",$G142&lt;&gt;""),申込書!$M$112,"")</f>
        <v/>
      </c>
      <c r="FM142" s="81" t="str">
        <f>IF($FK$3&lt;&gt;"コンテンツなし",IF(AND(申込書!$AH$4="GIGAスクールパック",SUM($P142,$R142)&lt;&gt;0),SUM($P142,$R142),IF(AND(申込書!$AH$4="SKY安心GIGAタブレット",SUM($T142,$V142)&lt;&gt;0),SUM($T142,$V142),"")),"")</f>
        <v/>
      </c>
      <c r="FN142" s="81" t="str">
        <f>IF($FK$3&lt;&gt;"コンテンツなし",IF(AND(申込書!$AH$4="GIGAスクールパック",SUM($Q142,$S142)&lt;&gt;0),SUM($Q142,$S142),IF(AND(申込書!$AH$4="SKY安心GIGAタブレット",SUM($U142,$W142)&lt;&gt;0),SUM($U142,$W142),"")),"")</f>
        <v/>
      </c>
      <c r="FO142" s="157"/>
      <c r="FP142" s="82"/>
      <c r="FQ142" s="80" t="str">
        <f>IF(AND(申込書!$C$113&lt;&gt;"▼プルダウンより選択してください",申込書!$C$113&lt;&gt;"",申込書!$P$113&lt;&gt;"YYYY/MM/DD",$G142&lt;&gt;""),申込書!$P$113,"")</f>
        <v/>
      </c>
      <c r="FR142" s="81" t="str">
        <f>IF(AND(申込書!$C$113&lt;&gt;"▼プルダウンより選択してください",申込書!$C$113&lt;&gt;"",$G142&lt;&gt;""),申込書!$M$113,"")</f>
        <v/>
      </c>
      <c r="FS142" s="81" t="str">
        <f>IF($FQ$3&lt;&gt;"コンテンツなし",IF(AND(申込書!$AH$4="GIGAスクールパック",SUM($P142,$R142)&lt;&gt;0),SUM($P142,$R142),IF(AND(申込書!$AH$4="SKY安心GIGAタブレット",SUM($T142,$V142)&lt;&gt;0),SUM($T142,$V142),"")),"")</f>
        <v/>
      </c>
      <c r="FT142" s="81" t="str">
        <f>IF($FQ$3&lt;&gt;"コンテンツなし",IF(AND(申込書!$AH$4="GIGAスクールパック",SUM($Q142,$S142)&lt;&gt;0),SUM($Q142,$S142),IF(AND(申込書!$AH$4="SKY安心GIGAタブレット",SUM($U142,$W142)&lt;&gt;0),SUM($U142,$W142),"")),"")</f>
        <v/>
      </c>
      <c r="FU142" s="157"/>
      <c r="FV142" s="82"/>
      <c r="FW142" s="80" t="str">
        <f>IF(AND(申込書!$C$114&lt;&gt;"▼プルダウンより選択してください",申込書!$C$114&lt;&gt;"",申込書!$P$114&lt;&gt;"YYYY/MM/DD",$G142&lt;&gt;""),申込書!$P$114,"")</f>
        <v/>
      </c>
      <c r="FX142" s="81" t="str">
        <f>IF(AND(申込書!$C$114&lt;&gt;"▼プルダウンより選択してください",申込書!$C$114&lt;&gt;"",$G142&lt;&gt;""),申込書!$M$114,"")</f>
        <v/>
      </c>
      <c r="FY142" s="81" t="str">
        <f>IF($FW$3&lt;&gt;"コンテンツなし",IF(AND(申込書!$AH$4="GIGAスクールパック",SUM($P142,$R142)&lt;&gt;0),SUM($P142,$R142),IF(AND(申込書!$AH$4="SKY安心GIGAタブレット",SUM($T142,$V142)&lt;&gt;0),SUM($T142,$V142),"")),"")</f>
        <v/>
      </c>
      <c r="FZ142" s="81" t="str">
        <f>IF($FW$3&lt;&gt;"コンテンツなし",IF(AND(申込書!$AH$4="GIGAスクールパック",SUM($Q142,$S142)&lt;&gt;0),SUM($Q142,$S142),IF(AND(申込書!$AH$4="SKY安心GIGAタブレット",SUM($U142,$W142)&lt;&gt;0),SUM($U142,$W142),"")),"")</f>
        <v/>
      </c>
      <c r="GA142" s="157"/>
      <c r="GB142" s="82"/>
      <c r="GC142" s="80" t="str">
        <f>IF(AND(申込書!$C$115&lt;&gt;"▼プルダウンより選択してください",申込書!$C$115&lt;&gt;"",申込書!$P$115&lt;&gt;"YYYY/MM/DD",$G142&lt;&gt;""),申込書!$P$115,"")</f>
        <v/>
      </c>
      <c r="GD142" s="81" t="str">
        <f>IF(AND(申込書!$C$115&lt;&gt;"▼プルダウンより選択してください",申込書!$C$115&lt;&gt;"",$G142&lt;&gt;""),申込書!$M$115,"")</f>
        <v/>
      </c>
      <c r="GE142" s="81" t="str">
        <f>IF($GC$3&lt;&gt;"コンテンツなし",IF(AND(申込書!$AH$4="GIGAスクールパック",SUM($P142,$R142)&lt;&gt;0),SUM($P142,$R142),IF(AND(申込書!$AH$4="SKY安心GIGAタブレット",SUM($T142,$V142)&lt;&gt;0),SUM($T142,$V142),"")),"")</f>
        <v/>
      </c>
      <c r="GF142" s="81" t="str">
        <f>IF($GC$3&lt;&gt;"コンテンツなし",IF(AND(申込書!$AH$4="GIGAスクールパック",SUM($Q142,$S142)&lt;&gt;0),SUM($Q142,$S142),IF(AND(申込書!$AH$4="SKY安心GIGAタブレット",SUM($U142,$W142)&lt;&gt;0),SUM($U142,$W142),"")),"")</f>
        <v/>
      </c>
      <c r="GG142" s="157"/>
      <c r="GH142" s="82"/>
      <c r="GI142" s="80" t="str">
        <f>IF(AND(申込書!$C$116&lt;&gt;"▼プルダウンより選択してください",申込書!$C$116&lt;&gt;"",申込書!$P$116&lt;&gt;"YYYY/MM/DD",$G142&lt;&gt;""),申込書!$P$116,"")</f>
        <v/>
      </c>
      <c r="GJ142" s="81" t="str">
        <f>IF(AND(申込書!$C$116&lt;&gt;"▼プルダウンより選択してください",申込書!$C$116&lt;&gt;"",$G142&lt;&gt;""),申込書!$M$116,"")</f>
        <v/>
      </c>
      <c r="GK142" s="81" t="str">
        <f>IF($GI$3&lt;&gt;"コンテンツなし",IF(AND(申込書!$AH$4="GIGAスクールパック",SUM($P142,$R142)&lt;&gt;0),SUM($P142,$R142),IF(AND(申込書!$AH$4="SKY安心GIGAタブレット",SUM($T142,$V142)&lt;&gt;0),SUM($T142,$V142),"")),"")</f>
        <v/>
      </c>
      <c r="GL142" s="81" t="str">
        <f>IF($GI$3&lt;&gt;"コンテンツなし",IF(AND(申込書!$AH$4="GIGAスクールパック",SUM($Q142,$S142)&lt;&gt;0),SUM($Q142,$S142),IF(AND(申込書!$AH$4="SKY安心GIGAタブレット",SUM($U142,$W142)&lt;&gt;0),SUM($U142,$W142),"")),"")</f>
        <v/>
      </c>
      <c r="GM142" s="157"/>
      <c r="GN142" s="82"/>
      <c r="GO142" s="80" t="str">
        <f>IF(AND(申込書!$C$117&lt;&gt;"▼プルダウンより選択してください",申込書!$C$117&lt;&gt;"",申込書!$P$117&lt;&gt;"YYYY/MM/DD",$G142&lt;&gt;""),申込書!$P$117,"")</f>
        <v/>
      </c>
      <c r="GP142" s="81" t="str">
        <f>IF(AND(申込書!$C$117&lt;&gt;"▼プルダウンより選択してください",申込書!$C$117&lt;&gt;"",$G142&lt;&gt;""),申込書!$M$117,"")</f>
        <v/>
      </c>
      <c r="GQ142" s="81" t="str">
        <f>IF($GO$3&lt;&gt;"コンテンツなし",IF(AND(申込書!$AH$4="GIGAスクールパック",SUM($P142,$R142)&lt;&gt;0),SUM($P142,$R142),IF(AND(申込書!$AH$4="SKY安心GIGAタブレット",SUM($T142,$V142)&lt;&gt;0),SUM($T142,$V142),"")),"")</f>
        <v/>
      </c>
      <c r="GR142" s="81" t="str">
        <f>IF($GO$3&lt;&gt;"コンテンツなし",IF(AND(申込書!$AH$4="GIGAスクールパック",SUM($Q142,$S142)&lt;&gt;0),SUM($Q142,$S142),IF(AND(申込書!$AH$4="SKY安心GIGAタブレット",SUM($U142,$W142)&lt;&gt;0),SUM($U142,$W142),"")),"")</f>
        <v/>
      </c>
      <c r="GS142" s="157"/>
      <c r="GT142" s="82"/>
      <c r="GU142" s="80" t="str">
        <f>IF(AND(申込書!$C$118&lt;&gt;"▼プルダウンより選択してください",申込書!$C$118&lt;&gt;"",申込書!$P$118&lt;&gt;"YYYY/MM/DD",$G142&lt;&gt;""),申込書!$P$118,"")</f>
        <v/>
      </c>
      <c r="GV142" s="81" t="str">
        <f>IF(AND(申込書!$C$118&lt;&gt;"▼プルダウンより選択してください",申込書!$C$118&lt;&gt;"",$G142&lt;&gt;""),申込書!$M$118,"")</f>
        <v/>
      </c>
      <c r="GW142" s="81" t="str">
        <f>IF($GU$3&lt;&gt;"コンテンツなし",IF(AND(申込書!$AH$4="GIGAスクールパック",SUM($P142,$R142)&lt;&gt;0),SUM($P142,$R142),IF(AND(申込書!$AH$4="SKY安心GIGAタブレット",SUM($T142,$V142)&lt;&gt;0),SUM($T142,$V142),"")),"")</f>
        <v/>
      </c>
      <c r="GX142" s="81" t="str">
        <f>IF($GU$3&lt;&gt;"コンテンツなし",IF(AND(申込書!$AH$4="GIGAスクールパック",SUM($Q142,$S142)&lt;&gt;0),SUM($Q142,$S142),IF(AND(申込書!$AH$4="SKY安心GIGAタブレット",SUM($U142,$W142)&lt;&gt;0),SUM($U142,$W142),"")),"")</f>
        <v/>
      </c>
      <c r="GY142" s="157"/>
      <c r="GZ142" s="82"/>
      <c r="HA142" s="80" t="str">
        <f>IF(AND(申込書!$C$119&lt;&gt;"▼プルダウンより選択してください",申込書!$C$119&lt;&gt;"",申込書!$P$119&lt;&gt;"YYYY/MM/DD",$G142&lt;&gt;""),申込書!$P$119,"")</f>
        <v/>
      </c>
      <c r="HB142" s="81" t="str">
        <f>IF(AND(申込書!$C$119&lt;&gt;"▼プルダウンより選択してください",申込書!$C$119&lt;&gt;"",$G142&lt;&gt;""),申込書!$M$119,"")</f>
        <v/>
      </c>
      <c r="HC142" s="81" t="str">
        <f>IF($HA$3&lt;&gt;"コンテンツなし",IF(AND(申込書!$AH$4="GIGAスクールパック",SUM($P142,$R142)&lt;&gt;0),SUM($P142,$R142),IF(AND(申込書!$AH$4="SKY安心GIGAタブレット",SUM($T142,$V142)&lt;&gt;0),SUM($T142,$V142),"")),"")</f>
        <v/>
      </c>
      <c r="HD142" s="81" t="str">
        <f>IF($HA$3&lt;&gt;"コンテンツなし",IF(AND(申込書!$AH$4="GIGAスクールパック",SUM($Q142,$S142)&lt;&gt;0),SUM($Q142,$S142),IF(AND(申込書!$AH$4="SKY安心GIGAタブレット",SUM($U142,$W142)&lt;&gt;0),SUM($U142,$W142),"")),"")</f>
        <v/>
      </c>
      <c r="HE142" s="157"/>
      <c r="HF142" s="82"/>
      <c r="HG142" s="83"/>
    </row>
    <row r="143" spans="2:215" ht="26.85" customHeight="1">
      <c r="B143" s="62">
        <f t="shared" si="2"/>
        <v>138</v>
      </c>
      <c r="C143" s="63"/>
      <c r="D143" s="64"/>
      <c r="E143" s="207"/>
      <c r="F143" s="65"/>
      <c r="G143" s="66"/>
      <c r="H143" s="67"/>
      <c r="I143" s="68"/>
      <c r="J143" s="69"/>
      <c r="K143" s="70"/>
      <c r="L143" s="71"/>
      <c r="M143" s="72"/>
      <c r="N143" s="73"/>
      <c r="O143" s="74"/>
      <c r="P143" s="179"/>
      <c r="Q143" s="180"/>
      <c r="R143" s="180"/>
      <c r="S143" s="181"/>
      <c r="T143" s="179"/>
      <c r="U143" s="180"/>
      <c r="V143" s="182"/>
      <c r="W143" s="181"/>
      <c r="X143" s="75"/>
      <c r="Y143" s="76"/>
      <c r="Z143" s="77"/>
      <c r="AA143" s="78"/>
      <c r="AB143" s="79"/>
      <c r="AC143" s="79"/>
      <c r="AD143" s="79"/>
      <c r="AE143" s="77"/>
      <c r="AF143" s="139"/>
      <c r="AG143" s="139"/>
      <c r="AH143" s="139"/>
      <c r="AI143" s="80" t="str">
        <f>IF(AND(申込書!$C$90&lt;&gt;"▼プルダウンより選択してください",申込書!$C$90&lt;&gt;"",申込書!$P$90&lt;&gt;"YYYY/MM/DD",$G143&lt;&gt;""),申込書!$P$90,"")</f>
        <v/>
      </c>
      <c r="AJ143" s="81" t="str">
        <f>IF(AND(申込書!$C$90&lt;&gt;"▼プルダウンより選択してください",申込書!$C$90&lt;&gt;"",$G143&lt;&gt;""),申込書!$M$90,"")</f>
        <v/>
      </c>
      <c r="AK143" s="81" t="str">
        <f>IF($AI$3&lt;&gt;"コンテンツなし",IF(AND(申込書!$AH$4="GIGAスクールパック",SUM($P143,$R143)&lt;&gt;0),SUM($P143,$R143),IF(AND(申込書!$AH$4="SKY安心GIGAタブレット",SUM($T143,$V143)&lt;&gt;0),SUM($T143,$V143),"")),"")</f>
        <v/>
      </c>
      <c r="AL143" s="81" t="str">
        <f>IF($AI$3&lt;&gt;"コンテンツなし",IF(AND(申込書!$AH$4="GIGAスクールパック",SUM($Q143,$S143)&lt;&gt;0),SUM($Q143,$S143),IF(AND(申込書!$AH$4="SKY安心GIGAタブレット",SUM($U143,$W143)&lt;&gt;0),SUM($U143,$W143),"")),"")</f>
        <v/>
      </c>
      <c r="AM143" s="157"/>
      <c r="AN143" s="82"/>
      <c r="AO143" s="80" t="str">
        <f>IF(AND(申込書!$C$91&lt;&gt;"▼プルダウンより選択してください",申込書!$C$91&lt;&gt;"",申込書!$P$91&lt;&gt;"YYYY/MM/DD",$G143&lt;&gt;""),申込書!$P$91,"")</f>
        <v/>
      </c>
      <c r="AP143" s="81" t="str">
        <f>IF(AND(申込書!$C$91&lt;&gt;"▼プルダウンより選択してください",申込書!$C$91&lt;&gt;"",$G143&lt;&gt;""),申込書!$M$91,"")</f>
        <v/>
      </c>
      <c r="AQ143" s="81" t="str">
        <f>IF($AO$3&lt;&gt;"コンテンツなし",IF(AND(申込書!$AH$4="GIGAスクールパック",SUM($P143,$R143)&lt;&gt;0),SUM($P143,$R143),IF(AND(申込書!$AH$4="SKY安心GIGAタブレット",SUM($T143,$V143)&lt;&gt;0),SUM($T143,$V143),"")),"")</f>
        <v/>
      </c>
      <c r="AR143" s="81" t="str">
        <f>IF($AO$3&lt;&gt;"コンテンツなし",IF(AND(申込書!$AH$4="GIGAスクールパック",SUM($Q143,$S143)&lt;&gt;0),SUM($Q143,$S143),IF(AND(申込書!$AH$4="SKY安心GIGAタブレット",SUM($U143,$W143)&lt;&gt;0),SUM($U143,$W143),"")),"")</f>
        <v/>
      </c>
      <c r="AS143" s="157"/>
      <c r="AT143" s="82"/>
      <c r="AU143" s="80" t="str">
        <f>IF(AND(申込書!$C$92&lt;&gt;"▼プルダウンより選択してください",申込書!$C$92&lt;&gt;"",申込書!$P$92&lt;&gt;"YYYY/MM/DD",$G143&lt;&gt;""),申込書!$P$92,"")</f>
        <v/>
      </c>
      <c r="AV143" s="81" t="str">
        <f>IF(AND(申込書!$C$92&lt;&gt;"▼プルダウンより選択してください",申込書!$C$92&lt;&gt;"",$G143&lt;&gt;""),申込書!$M$92,"")</f>
        <v/>
      </c>
      <c r="AW143" s="81" t="str">
        <f>IF($AU$3&lt;&gt;"コンテンツなし",IF(AND(申込書!$AH$4="GIGAスクールパック",SUM($P143,$R143)&lt;&gt;0),SUM($P143,$R143),IF(AND(申込書!$AH$4="SKY安心GIGAタブレット",SUM($T143,$V143)&lt;&gt;0),SUM($T143,$V143),"")),"")</f>
        <v/>
      </c>
      <c r="AX143" s="81" t="str">
        <f>IF($AU$3&lt;&gt;"コンテンツなし",IF(AND(申込書!$AH$4="GIGAスクールパック",SUM($Q143,$S143)&lt;&gt;0),SUM($Q143,$S143),IF(AND(申込書!$AH$4="SKY安心GIGAタブレット",SUM($U143,$W143)&lt;&gt;0),SUM($U143,$W143),"")),"")</f>
        <v/>
      </c>
      <c r="AY143" s="157"/>
      <c r="AZ143" s="82"/>
      <c r="BA143" s="80" t="str">
        <f>IF(AND(申込書!$C$93&lt;&gt;"▼プルダウンより選択してください",申込書!$C$93&lt;&gt;"",申込書!$P$93&lt;&gt;"YYYY/MM/DD",$G143&lt;&gt;""),申込書!$P$93,"")</f>
        <v/>
      </c>
      <c r="BB143" s="81" t="str">
        <f>IF(AND(申込書!$C$93&lt;&gt;"▼プルダウンより選択してください",申込書!$C$93&lt;&gt;"",申込書!$M$93&gt;=1,$G143&lt;&gt;""),申込書!$M$93,"")</f>
        <v/>
      </c>
      <c r="BC143" s="81" t="str">
        <f>IF($BA$3&lt;&gt;"コンテンツなし",IF(AND(申込書!$AH$4="GIGAスクールパック",SUM($P143,$R143)&lt;&gt;0),SUM($P143,$R143),IF(AND(申込書!$AH$4="SKY安心GIGAタブレット",SUM($T143,$V143)&lt;&gt;0),SUM($T143,$V143),"")),"")</f>
        <v/>
      </c>
      <c r="BD143" s="81" t="str">
        <f>IF($BA$3&lt;&gt;"コンテンツなし",IF(AND(申込書!$AH$4="GIGAスクールパック",SUM($Q143,$S143)&lt;&gt;0),SUM($Q143,$S143),IF(AND(申込書!$AH$4="SKY安心GIGAタブレット",SUM($U143,$W143)&lt;&gt;0),SUM($U143,$W143),"")),"")</f>
        <v/>
      </c>
      <c r="BE143" s="157"/>
      <c r="BF143" s="82"/>
      <c r="BG143" s="80" t="str">
        <f>IF(AND(申込書!$C$94&lt;&gt;"▼プルダウンより選択してください",申込書!$C$94&lt;&gt;"",申込書!$P$94&lt;&gt;"YYYY/MM/DD",$G143&lt;&gt;""),申込書!$P$94,"")</f>
        <v/>
      </c>
      <c r="BH143" s="81" t="str">
        <f>IF(AND(申込書!$C$94&lt;&gt;"▼プルダウンより選択してください",申込書!$C$94&lt;&gt;"",$G143&lt;&gt;""),申込書!$M$94,"")</f>
        <v/>
      </c>
      <c r="BI143" s="81" t="str">
        <f>IF($BG$3&lt;&gt;"コンテンツなし",IF(AND(申込書!$AH$4="GIGAスクールパック",SUM($P143,$R143)&lt;&gt;0),SUM($P143,$R143),IF(AND(申込書!$AH$4="SKY安心GIGAタブレット",SUM($T143,$V143)&lt;&gt;0),SUM($T143,$V143),"")),"")</f>
        <v/>
      </c>
      <c r="BJ143" s="81" t="str">
        <f>IF($BG$3&lt;&gt;"コンテンツなし",IF(AND(申込書!$AH$4="GIGAスクールパック",SUM($Q143,$S143)&lt;&gt;0),SUM($Q143,$S143),IF(AND(申込書!$AH$4="SKY安心GIGAタブレット",SUM($U143,$W143)&lt;&gt;0),SUM($U143,$W143),"")),"")</f>
        <v/>
      </c>
      <c r="BK143" s="157"/>
      <c r="BL143" s="82"/>
      <c r="BM143" s="80" t="str">
        <f>IF(AND(申込書!$C$95&lt;&gt;"▼プルダウンより選択してください",申込書!$C$95&lt;&gt;"",申込書!$P$95&lt;&gt;"YYYY/MM/DD",$G143&lt;&gt;""),申込書!$P$95,"")</f>
        <v/>
      </c>
      <c r="BN143" s="81" t="str">
        <f>IF(AND(申込書!$C$95&lt;&gt;"▼プルダウンより選択してください",申込書!$C$95&lt;&gt;"",$G143&lt;&gt;""),申込書!$M$95,"")</f>
        <v/>
      </c>
      <c r="BO143" s="81" t="str">
        <f>IF($BM$3&lt;&gt;"コンテンツなし",IF(AND(申込書!$AH$4="GIGAスクールパック",SUM($P143,$R143)&lt;&gt;0),SUM($P143,$R143),IF(AND(申込書!$AH$4="SKY安心GIGAタブレット",SUM($T143,$V143)&lt;&gt;0),SUM($T143,$V143),"")),"")</f>
        <v/>
      </c>
      <c r="BP143" s="81" t="str">
        <f>IF($BM$3&lt;&gt;"コンテンツなし",IF(AND(申込書!$AH$4="GIGAスクールパック",SUM($Q143,$S143)&lt;&gt;0),SUM($Q143,$S143),IF(AND(申込書!$AH$4="SKY安心GIGAタブレット",SUM($U143,$W143)&lt;&gt;0),SUM($U143,$W143),"")),"")</f>
        <v/>
      </c>
      <c r="BQ143" s="157"/>
      <c r="BR143" s="82"/>
      <c r="BS143" s="80" t="str">
        <f>IF(AND(申込書!$C$96&lt;&gt;"▼プルダウンより選択してください",申込書!$C$96&lt;&gt;"",申込書!$P$96&lt;&gt;"YYYY/MM/DD",$G143&lt;&gt;""),申込書!$P$96,"")</f>
        <v/>
      </c>
      <c r="BT143" s="81" t="str">
        <f>IF(AND(申込書!$C$96&lt;&gt;"▼プルダウンより選択してください",申込書!$C$96&lt;&gt;"",$G143&lt;&gt;""),申込書!$M$96,"")</f>
        <v/>
      </c>
      <c r="BU143" s="81" t="str">
        <f>IF($BS$3&lt;&gt;"コンテンツなし",IF(AND(申込書!$AH$4="GIGAスクールパック",SUM($P143,$R143)&lt;&gt;0),SUM($P143,$R143),IF(AND(申込書!$AH$4="SKY安心GIGAタブレット",SUM($T143,$V143)&lt;&gt;0),SUM($T143,$V143),"")),"")</f>
        <v/>
      </c>
      <c r="BV143" s="81" t="str">
        <f>IF($BS$3&lt;&gt;"コンテンツなし",IF(AND(申込書!$AH$4="GIGAスクールパック",SUM($Q143,$S143)&lt;&gt;0),SUM($Q143,$S143),IF(AND(申込書!$AH$4="SKY安心GIGAタブレット",SUM($U143,$W143)&lt;&gt;0),SUM($U143,$W143),"")),"")</f>
        <v/>
      </c>
      <c r="BW143" s="157"/>
      <c r="BX143" s="82"/>
      <c r="BY143" s="80" t="str">
        <f>IF(AND(申込書!$C$97&lt;&gt;"▼プルダウンより選択してください",申込書!$C$97&lt;&gt;"",申込書!$P$97&lt;&gt;"YYYY/MM/DD",$G143&lt;&gt;""),申込書!$P$97,"")</f>
        <v/>
      </c>
      <c r="BZ143" s="81" t="str">
        <f>IF(AND(申込書!$C$97&lt;&gt;"▼プルダウンより選択してください",申込書!$C$97&lt;&gt;"",$G143&lt;&gt;""),申込書!$M$97,"")</f>
        <v/>
      </c>
      <c r="CA143" s="81" t="str">
        <f>IF($BY$3&lt;&gt;"コンテンツなし",IF(AND(申込書!$AH$4="GIGAスクールパック",SUM($P143,$R143)&lt;&gt;0),SUM($P143,$R143),IF(AND(申込書!$AH$4="SKY安心GIGAタブレット",SUM($T143,$V143)&lt;&gt;0),SUM($T143,$V143),"")),"")</f>
        <v/>
      </c>
      <c r="CB143" s="81" t="str">
        <f>IF($BY$3&lt;&gt;"コンテンツなし",IF(AND(申込書!$AH$4="GIGAスクールパック",SUM($Q143,$S143)&lt;&gt;0),SUM($Q143,$S143),IF(AND(申込書!$AH$4="SKY安心GIGAタブレット",SUM($U143,$W143)&lt;&gt;0),SUM($U143,$W143),"")),"")</f>
        <v/>
      </c>
      <c r="CC143" s="157"/>
      <c r="CD143" s="82"/>
      <c r="CE143" s="80" t="str">
        <f>IF(AND(申込書!$C$98&lt;&gt;"▼プルダウンより選択してください",申込書!$C$98&lt;&gt;"",申込書!$P$98&lt;&gt;"YYYY/MM/DD",$G143&lt;&gt;""),申込書!$P$98,"")</f>
        <v/>
      </c>
      <c r="CF143" s="81" t="str">
        <f>IF(AND(申込書!$C$98&lt;&gt;"▼プルダウンより選択してください",申込書!$C$98&lt;&gt;"",$G143&lt;&gt;""),申込書!$M$98,"")</f>
        <v/>
      </c>
      <c r="CG143" s="81" t="str">
        <f>IF($CE$3&lt;&gt;"コンテンツなし",IF(AND(申込書!$AH$4="GIGAスクールパック",SUM($P143,$R143)&lt;&gt;0),SUM($P143,$R143),IF(AND(申込書!$AH$4="SKY安心GIGAタブレット",SUM($T143,$V143)&lt;&gt;0),SUM($T143,$V143),"")),"")</f>
        <v/>
      </c>
      <c r="CH143" s="81" t="str">
        <f>IF($CE$3&lt;&gt;"コンテンツなし",IF(AND(申込書!$AH$4="GIGAスクールパック",SUM($Q143,$S143)&lt;&gt;0),SUM($Q143,$S143),IF(AND(申込書!$AH$4="SKY安心GIGAタブレット",SUM($U143,$W143)&lt;&gt;0),SUM($U143,$W143),"")),"")</f>
        <v/>
      </c>
      <c r="CI143" s="157"/>
      <c r="CJ143" s="82"/>
      <c r="CK143" s="80" t="str">
        <f>IF(AND(申込書!$C$99&lt;&gt;"▼プルダウンより選択してください",申込書!$C$99&lt;&gt;"",申込書!$P$99&lt;&gt;"YYYY/MM/DD",$G143&lt;&gt;""),申込書!$P$99,"")</f>
        <v/>
      </c>
      <c r="CL143" s="81" t="str">
        <f>IF(AND(申込書!$C$99&lt;&gt;"▼プルダウンより選択してください",申込書!$C$99&lt;&gt;"",$G143&lt;&gt;""),申込書!$M$99,"")</f>
        <v/>
      </c>
      <c r="CM143" s="81" t="str">
        <f>IF($CK$3&lt;&gt;"コンテンツなし",IF(AND(申込書!$AH$4="GIGAスクールパック",SUM($P143,$R143)&lt;&gt;0),SUM($P143,$R143),IF(AND(申込書!$AH$4="SKY安心GIGAタブレット",SUM($T143,$V143)&lt;&gt;0),SUM($T143,$V143),"")),"")</f>
        <v/>
      </c>
      <c r="CN143" s="81" t="str">
        <f>IF($CK$3&lt;&gt;"コンテンツなし",IF(AND(申込書!$AH$4="GIGAスクールパック",SUM($Q143,$S143)&lt;&gt;0),SUM($Q143,$S143),IF(AND(申込書!$AH$4="SKY安心GIGAタブレット",SUM($U143,$W143)&lt;&gt;0),SUM($U143,$W143),"")),"")</f>
        <v/>
      </c>
      <c r="CO143" s="157"/>
      <c r="CP143" s="82"/>
      <c r="CQ143" s="80" t="str">
        <f>IF(AND(申込書!$C$100&lt;&gt;"▼プルダウンより選択してください",申込書!$C$100&lt;&gt;"",申込書!$P$100&lt;&gt;"YYYY/MM/DD",$G143&lt;&gt;""),申込書!$P$100,"")</f>
        <v/>
      </c>
      <c r="CR143" s="81" t="str">
        <f>IF(AND(申込書!$C$100&lt;&gt;"▼プルダウンより選択してください",申込書!$C$100&lt;&gt;"",$G143&lt;&gt;""),申込書!$M$100,"")</f>
        <v/>
      </c>
      <c r="CS143" s="81" t="str">
        <f>IF($CQ$3&lt;&gt;"コンテンツなし",IF(AND(申込書!$AH$4="GIGAスクールパック",SUM($P143,$R143)&lt;&gt;0),SUM($P143,$R143),IF(AND(申込書!$AH$4="SKY安心GIGAタブレット",SUM($T143,$V143)&lt;&gt;0),SUM($T143,$V143),"")),"")</f>
        <v/>
      </c>
      <c r="CT143" s="81" t="str">
        <f>IF($CQ$3&lt;&gt;"コンテンツなし",IF(AND(申込書!$AH$4="GIGAスクールパック",SUM($Q143,$S143)&lt;&gt;0),SUM($Q143,$S143),IF(AND(申込書!$AH$4="SKY安心GIGAタブレット",SUM($U143,$W143)&lt;&gt;0),SUM($U143,$W143),"")),"")</f>
        <v/>
      </c>
      <c r="CU143" s="81"/>
      <c r="CV143" s="82"/>
      <c r="CW143" s="80" t="str">
        <f>IF(AND(申込書!$C$101&lt;&gt;"▼プルダウンより選択してください",申込書!$C$101&lt;&gt;"",申込書!$P$101&lt;&gt;"YYYY/MM/DD",$G143&lt;&gt;""),申込書!$P$101,"")</f>
        <v/>
      </c>
      <c r="CX143" s="81" t="str">
        <f>IF(AND(申込書!$C$101&lt;&gt;"▼プルダウンより選択してください",申込書!$C$101&lt;&gt;"",$G143&lt;&gt;""),申込書!$M$101,"")</f>
        <v/>
      </c>
      <c r="CY143" s="81" t="str">
        <f>IF($CW$3&lt;&gt;"コンテンツなし",IF(AND(申込書!$AH$4="GIGAスクールパック",SUM($P143,$R143)&lt;&gt;0),SUM($P143,$R143),IF(AND(申込書!$AH$4="SKY安心GIGAタブレット",SUM($T143,$V143)&lt;&gt;0),SUM($T143,$V143),"")),"")</f>
        <v/>
      </c>
      <c r="CZ143" s="81" t="str">
        <f>IF($CW$3&lt;&gt;"コンテンツなし",IF(AND(申込書!$AH$4="GIGAスクールパック",SUM($Q143,$S143)&lt;&gt;0),SUM($Q143,$S143),IF(AND(申込書!$AH$4="SKY安心GIGAタブレット",SUM($U143,$W143)&lt;&gt;0),SUM($U143,$W143),"")),"")</f>
        <v/>
      </c>
      <c r="DA143" s="81"/>
      <c r="DB143" s="82"/>
      <c r="DC143" s="80" t="str">
        <f>IF(AND(申込書!$C$102&lt;&gt;"▼プルダウンより選択してください",申込書!$C$102&lt;&gt;"",申込書!$P$102&lt;&gt;"YYYY/MM/DD",$G143&lt;&gt;""),申込書!$P$102,"")</f>
        <v/>
      </c>
      <c r="DD143" s="81" t="str">
        <f>IF(AND(申込書!$C$102&lt;&gt;"▼プルダウンより選択してください",申込書!$C$102&lt;&gt;"",$G143&lt;&gt;""),申込書!$M$102,"")</f>
        <v/>
      </c>
      <c r="DE143" s="81" t="str">
        <f>IF($DC$3&lt;&gt;"コンテンツなし",IF(AND(申込書!$AH$4="GIGAスクールパック",SUM($P143,$R143)&lt;&gt;0),SUM($P143,$R143),IF(AND(申込書!$AH$4="SKY安心GIGAタブレット",SUM($T143,$V143)&lt;&gt;0),SUM($T143,$V143),"")),"")</f>
        <v/>
      </c>
      <c r="DF143" s="81" t="str">
        <f>IF($DC$3&lt;&gt;"コンテンツなし",IF(AND(申込書!$AH$4="GIGAスクールパック",SUM($Q143,$S143)&lt;&gt;0),SUM($Q143,$S143),IF(AND(申込書!$AH$4="SKY安心GIGAタブレット",SUM($U143,$W143)&lt;&gt;0),SUM($U143,$W143),"")),"")</f>
        <v/>
      </c>
      <c r="DG143" s="81"/>
      <c r="DH143" s="82"/>
      <c r="DI143" s="80" t="str">
        <f>IF(AND(申込書!$C$103&lt;&gt;"▼プルダウンより選択してください",申込書!$C$103&lt;&gt;"",申込書!$P$103&lt;&gt;"YYYY/MM/DD",$G143&lt;&gt;""),申込書!$P$103,"")</f>
        <v/>
      </c>
      <c r="DJ143" s="81" t="str">
        <f>IF(AND(申込書!$C$103&lt;&gt;"▼プルダウンより選択してください",申込書!$C$103&lt;&gt;"",$G143&lt;&gt;""),申込書!$M$103,"")</f>
        <v/>
      </c>
      <c r="DK143" s="81" t="str">
        <f>IF($DI$3&lt;&gt;"コンテンツなし",IF(AND(申込書!$AH$4="GIGAスクールパック",SUM($P143,$R143)&lt;&gt;0),SUM($P143,$R143),IF(AND(申込書!$AH$4="SKY安心GIGAタブレット",SUM($T143,$V143)&lt;&gt;0),SUM($T143,$V143),"")),"")</f>
        <v/>
      </c>
      <c r="DL143" s="81" t="str">
        <f>IF($DI$3&lt;&gt;"コンテンツなし",IF(AND(申込書!$AH$4="GIGAスクールパック",SUM($Q143,$S143)&lt;&gt;0),SUM($Q143,$S143),IF(AND(申込書!$AH$4="SKY安心GIGAタブレット",SUM($U143,$W143)&lt;&gt;0),SUM($U143,$W143),"")),"")</f>
        <v/>
      </c>
      <c r="DM143" s="81"/>
      <c r="DN143" s="82"/>
      <c r="DO143" s="80" t="str">
        <f>IF(AND(申込書!$C$104&lt;&gt;"▼プルダウンより選択してください",申込書!$C$104&lt;&gt;"",申込書!$P$104&lt;&gt;"YYYY/MM/DD",$G143&lt;&gt;""),申込書!$P$104,"")</f>
        <v/>
      </c>
      <c r="DP143" s="81" t="str">
        <f>IF(AND(申込書!$C$104&lt;&gt;"▼プルダウンより選択してください",申込書!$C$104&lt;&gt;"",$G143&lt;&gt;""),申込書!$M$104,"")</f>
        <v/>
      </c>
      <c r="DQ143" s="81" t="str">
        <f>IF($DO$3&lt;&gt;"コンテンツなし",IF(AND(申込書!$AH$4="GIGAスクールパック",SUM($P143,$R143)&lt;&gt;0),SUM($P143,$R143),IF(AND(申込書!$AH$4="SKY安心GIGAタブレット",SUM($T143,$V143)&lt;&gt;0),SUM($T143,$V143),"")),"")</f>
        <v/>
      </c>
      <c r="DR143" s="81" t="str">
        <f>IF($DO$3&lt;&gt;"コンテンツなし",IF(AND(申込書!$AH$4="GIGAスクールパック",SUM($Q143,$S143)&lt;&gt;0),SUM($Q143,$S143),IF(AND(申込書!$AH$4="SKY安心GIGAタブレット",SUM($U143,$W143)&lt;&gt;0),SUM($U143,$W143),"")),"")</f>
        <v/>
      </c>
      <c r="DS143" s="81"/>
      <c r="DT143" s="82"/>
      <c r="DU143" s="80" t="str">
        <f>IF(AND(申込書!$C$105&lt;&gt;"▼プルダウンより選択してください",申込書!$C$105&lt;&gt;"",申込書!$P$105&lt;&gt;"YYYY/MM/DD",$G143&lt;&gt;""),申込書!$P$105,"")</f>
        <v/>
      </c>
      <c r="DV143" s="81" t="str">
        <f>IF(AND(申込書!$C$105&lt;&gt;"▼プルダウンより選択してください",申込書!$C$105&lt;&gt;"",$G143&lt;&gt;""),申込書!$M$105,"")</f>
        <v/>
      </c>
      <c r="DW143" s="81" t="str">
        <f>IF($DU$3&lt;&gt;"コンテンツなし",IF(AND(申込書!$AH$4="GIGAスクールパック",SUM($P143,$R143)&lt;&gt;0),SUM($P143,$R143),IF(AND(申込書!$AH$4="SKY安心GIGAタブレット",SUM($T143,$V143)&lt;&gt;0),SUM($T143,$V143),"")),"")</f>
        <v/>
      </c>
      <c r="DX143" s="81" t="str">
        <f>IF($DU$3&lt;&gt;"コンテンツなし",IF(AND(申込書!$AH$4="GIGAスクールパック",SUM($Q143,$S143)&lt;&gt;0),SUM($Q143,$S143),IF(AND(申込書!$AH$4="SKY安心GIGAタブレット",SUM($U143,$W143)&lt;&gt;0),SUM($U143,$W143),"")),"")</f>
        <v/>
      </c>
      <c r="DY143" s="157"/>
      <c r="DZ143" s="82"/>
      <c r="EA143" s="80" t="str">
        <f>IF(AND(申込書!$C$106&lt;&gt;"▼プルダウンより選択してください",申込書!$C$106&lt;&gt;"",申込書!$P$106&lt;&gt;"YYYY/MM/DD",$G143&lt;&gt;""),申込書!$P$106,"")</f>
        <v/>
      </c>
      <c r="EB143" s="81" t="str">
        <f>IF(AND(申込書!$C$106&lt;&gt;"▼プルダウンより選択してください",申込書!$C$106&lt;&gt;"",$G143&lt;&gt;""),申込書!$M$106,"")</f>
        <v/>
      </c>
      <c r="EC143" s="81" t="str">
        <f>IF($EA$3&lt;&gt;"コンテンツなし",IF(AND(申込書!$AH$4="GIGAスクールパック",SUM($P143,$R143)&lt;&gt;0),SUM($P143,$R143),IF(AND(申込書!$AH$4="SKY安心GIGAタブレット",SUM($T143,$V143)&lt;&gt;0),SUM($T143,$V143),"")),"")</f>
        <v/>
      </c>
      <c r="ED143" s="81" t="str">
        <f>IF($EA$3&lt;&gt;"コンテンツなし",IF(AND(申込書!$AH$4="GIGAスクールパック",SUM($Q143,$S143)&lt;&gt;0),SUM($Q143,$S143),IF(AND(申込書!$AH$4="SKY安心GIGAタブレット",SUM($U143,$W143)&lt;&gt;0),SUM($U143,$W143),"")),"")</f>
        <v/>
      </c>
      <c r="EE143" s="157"/>
      <c r="EF143" s="82"/>
      <c r="EG143" s="80" t="str">
        <f>IF(AND(申込書!$C$107&lt;&gt;"▼プルダウンより選択してください",申込書!$C$107&lt;&gt;"",申込書!$P$107&lt;&gt;"YYYY/MM/DD",$G143&lt;&gt;""),申込書!$P$107,"")</f>
        <v/>
      </c>
      <c r="EH143" s="81" t="str">
        <f>IF(AND(申込書!$C$107&lt;&gt;"▼プルダウンより選択してください",申込書!$C$107&lt;&gt;"",$G143&lt;&gt;""),申込書!$M$107,"")</f>
        <v/>
      </c>
      <c r="EI143" s="81" t="str">
        <f>IF($EG$3&lt;&gt;"コンテンツなし",IF(AND(申込書!$AH$4="GIGAスクールパック",SUM($P143,$R143)&lt;&gt;0),SUM($P143,$R143),IF(AND(申込書!$AH$4="SKY安心GIGAタブレット",SUM($T143,$V143)&lt;&gt;0),SUM($T143,$V143),"")),"")</f>
        <v/>
      </c>
      <c r="EJ143" s="81" t="str">
        <f>IF($EG$3&lt;&gt;"コンテンツなし",IF(AND(申込書!$AH$4="GIGAスクールパック",SUM($Q143,$S143)&lt;&gt;0),SUM($Q143,$S143),IF(AND(申込書!$AH$4="SKY安心GIGAタブレット",SUM($U143,$W143)&lt;&gt;0),SUM($U143,$W143),"")),"")</f>
        <v/>
      </c>
      <c r="EK143" s="157"/>
      <c r="EL143" s="82"/>
      <c r="EM143" s="80" t="str">
        <f>IF(AND(申込書!$C$108&lt;&gt;"▼プルダウンより選択してください",申込書!$C$108&lt;&gt;"",申込書!$P$108&lt;&gt;"YYYY/MM/DD",$G143&lt;&gt;""),申込書!$P$108,"")</f>
        <v/>
      </c>
      <c r="EN143" s="81" t="str">
        <f>IF(AND(申込書!$C$108&lt;&gt;"▼プルダウンより選択してください",申込書!$C$108&lt;&gt;"",$G143&lt;&gt;""),申込書!$M$108,"")</f>
        <v/>
      </c>
      <c r="EO143" s="81" t="str">
        <f>IF($EM$3&lt;&gt;"コンテンツなし",IF(AND(申込書!$AH$4="GIGAスクールパック",SUM($P143,$R143)&lt;&gt;0),SUM($P143,$R143),IF(AND(申込書!$AH$4="SKY安心GIGAタブレット",SUM($T143,$V143)&lt;&gt;0),SUM($T143,$V143),"")),"")</f>
        <v/>
      </c>
      <c r="EP143" s="81" t="str">
        <f>IF($EM$3&lt;&gt;"コンテンツなし",IF(AND(申込書!$AH$4="GIGAスクールパック",SUM($Q143,$S143)&lt;&gt;0),SUM($Q143,$S143),IF(AND(申込書!$AH$4="SKY安心GIGAタブレット",SUM($U143,$W143)&lt;&gt;0),SUM($U143,$W143),"")),"")</f>
        <v/>
      </c>
      <c r="EQ143" s="157"/>
      <c r="ER143" s="82"/>
      <c r="ES143" s="80" t="str">
        <f>IF(AND(申込書!$C$109&lt;&gt;"▼プルダウンより選択してください",申込書!$C$109&lt;&gt;"",申込書!$P$109&lt;&gt;"YYYY/MM/DD",$G143&lt;&gt;""),申込書!$P$109,"")</f>
        <v/>
      </c>
      <c r="ET143" s="81" t="str">
        <f>IF(AND(申込書!$C$109&lt;&gt;"▼プルダウンより選択してください",申込書!$C$109&lt;&gt;"",$G143&lt;&gt;""),申込書!$M$109,"")</f>
        <v/>
      </c>
      <c r="EU143" s="81" t="str">
        <f>IF($ES$3&lt;&gt;"コンテンツなし",IF(AND(申込書!$AH$4="GIGAスクールパック",SUM($P143,$R143)&lt;&gt;0),SUM($P143,$R143),IF(AND(申込書!$AH$4="SKY安心GIGAタブレット",SUM($T143,$V143)&lt;&gt;0),SUM($T143,$V143),"")),"")</f>
        <v/>
      </c>
      <c r="EV143" s="81" t="str">
        <f>IF($ES$3&lt;&gt;"コンテンツなし",IF(AND(申込書!$AH$4="GIGAスクールパック",SUM($Q143,$S143)&lt;&gt;0),SUM($Q143,$S143),IF(AND(申込書!$AH$4="SKY安心GIGAタブレット",SUM($U143,$W143)&lt;&gt;0),SUM($U143,$W143),"")),"")</f>
        <v/>
      </c>
      <c r="EW143" s="157"/>
      <c r="EX143" s="82"/>
      <c r="EY143" s="80" t="str">
        <f>IF(AND(申込書!$C$110&lt;&gt;"▼プルダウンより選択してください",申込書!$C$110&lt;&gt;"",申込書!$P$110&lt;&gt;"YYYY/MM/DD",$G143&lt;&gt;""),申込書!$P$110,"")</f>
        <v/>
      </c>
      <c r="EZ143" s="81" t="str">
        <f>IF(AND(申込書!$C$110&lt;&gt;"▼プルダウンより選択してください",申込書!$C$110&lt;&gt;"",$G143&lt;&gt;""),申込書!$M$110,"")</f>
        <v/>
      </c>
      <c r="FA143" s="81" t="str">
        <f>IF($EY$3&lt;&gt;"コンテンツなし",IF(AND(申込書!$AH$4="GIGAスクールパック",SUM($P143,$R143)&lt;&gt;0),SUM($P143,$R143),IF(AND(申込書!$AH$4="SKY安心GIGAタブレット",SUM($T143,$V143)&lt;&gt;0),SUM($T143,$V143),"")),"")</f>
        <v/>
      </c>
      <c r="FB143" s="81" t="str">
        <f>IF($EY$3&lt;&gt;"コンテンツなし",IF(AND(申込書!$AH$4="GIGAスクールパック",SUM($Q143,$S143)&lt;&gt;0),SUM($Q143,$S143),IF(AND(申込書!$AH$4="SKY安心GIGAタブレット",SUM($U143,$W143)&lt;&gt;0),SUM($U143,$W143),"")),"")</f>
        <v/>
      </c>
      <c r="FC143" s="157"/>
      <c r="FD143" s="82"/>
      <c r="FE143" s="80" t="str">
        <f>IF(AND(申込書!$C$111&lt;&gt;"▼プルダウンより選択してください",申込書!$C$111&lt;&gt;"",申込書!$P$111&lt;&gt;"YYYY/MM/DD",$G143&lt;&gt;""),申込書!$P$111,"")</f>
        <v/>
      </c>
      <c r="FF143" s="81" t="str">
        <f>IF(AND(申込書!$C$111&lt;&gt;"▼プルダウンより選択してください",申込書!$C$111&lt;&gt;"",$G143&lt;&gt;""),申込書!$M$111,"")</f>
        <v/>
      </c>
      <c r="FG143" s="81" t="str">
        <f>IF($FE$3&lt;&gt;"コンテンツなし",IF(AND(申込書!$AH$4="GIGAスクールパック",SUM($P143,$R143)&lt;&gt;0),SUM($P143,$R143),IF(AND(申込書!$AH$4="SKY安心GIGAタブレット",SUM($T143,$V143)&lt;&gt;0),SUM($T143,$V143),"")),"")</f>
        <v/>
      </c>
      <c r="FH143" s="81" t="str">
        <f>IF($FE$3&lt;&gt;"コンテンツなし",IF(AND(申込書!$AH$4="GIGAスクールパック",SUM($Q143,$S143)&lt;&gt;0),SUM($Q143,$S143),IF(AND(申込書!$AH$4="SKY安心GIGAタブレット",SUM($U143,$W143)&lt;&gt;0),SUM($U143,$W143),"")),"")</f>
        <v/>
      </c>
      <c r="FI143" s="157"/>
      <c r="FJ143" s="82"/>
      <c r="FK143" s="80" t="str">
        <f>IF(AND(申込書!$C$112&lt;&gt;"▼プルダウンより選択してください",申込書!$C$112&lt;&gt;"",申込書!$P$112&lt;&gt;"YYYY/MM/DD",$G143&lt;&gt;""),申込書!$P$112,"")</f>
        <v/>
      </c>
      <c r="FL143" s="81" t="str">
        <f>IF(AND(申込書!$C$112&lt;&gt;"▼プルダウンより選択してください",申込書!$C$112&lt;&gt;"",$G143&lt;&gt;""),申込書!$M$112,"")</f>
        <v/>
      </c>
      <c r="FM143" s="81" t="str">
        <f>IF($FK$3&lt;&gt;"コンテンツなし",IF(AND(申込書!$AH$4="GIGAスクールパック",SUM($P143,$R143)&lt;&gt;0),SUM($P143,$R143),IF(AND(申込書!$AH$4="SKY安心GIGAタブレット",SUM($T143,$V143)&lt;&gt;0),SUM($T143,$V143),"")),"")</f>
        <v/>
      </c>
      <c r="FN143" s="81" t="str">
        <f>IF($FK$3&lt;&gt;"コンテンツなし",IF(AND(申込書!$AH$4="GIGAスクールパック",SUM($Q143,$S143)&lt;&gt;0),SUM($Q143,$S143),IF(AND(申込書!$AH$4="SKY安心GIGAタブレット",SUM($U143,$W143)&lt;&gt;0),SUM($U143,$W143),"")),"")</f>
        <v/>
      </c>
      <c r="FO143" s="157"/>
      <c r="FP143" s="82"/>
      <c r="FQ143" s="80" t="str">
        <f>IF(AND(申込書!$C$113&lt;&gt;"▼プルダウンより選択してください",申込書!$C$113&lt;&gt;"",申込書!$P$113&lt;&gt;"YYYY/MM/DD",$G143&lt;&gt;""),申込書!$P$113,"")</f>
        <v/>
      </c>
      <c r="FR143" s="81" t="str">
        <f>IF(AND(申込書!$C$113&lt;&gt;"▼プルダウンより選択してください",申込書!$C$113&lt;&gt;"",$G143&lt;&gt;""),申込書!$M$113,"")</f>
        <v/>
      </c>
      <c r="FS143" s="81" t="str">
        <f>IF($FQ$3&lt;&gt;"コンテンツなし",IF(AND(申込書!$AH$4="GIGAスクールパック",SUM($P143,$R143)&lt;&gt;0),SUM($P143,$R143),IF(AND(申込書!$AH$4="SKY安心GIGAタブレット",SUM($T143,$V143)&lt;&gt;0),SUM($T143,$V143),"")),"")</f>
        <v/>
      </c>
      <c r="FT143" s="81" t="str">
        <f>IF($FQ$3&lt;&gt;"コンテンツなし",IF(AND(申込書!$AH$4="GIGAスクールパック",SUM($Q143,$S143)&lt;&gt;0),SUM($Q143,$S143),IF(AND(申込書!$AH$4="SKY安心GIGAタブレット",SUM($U143,$W143)&lt;&gt;0),SUM($U143,$W143),"")),"")</f>
        <v/>
      </c>
      <c r="FU143" s="157"/>
      <c r="FV143" s="82"/>
      <c r="FW143" s="80" t="str">
        <f>IF(AND(申込書!$C$114&lt;&gt;"▼プルダウンより選択してください",申込書!$C$114&lt;&gt;"",申込書!$P$114&lt;&gt;"YYYY/MM/DD",$G143&lt;&gt;""),申込書!$P$114,"")</f>
        <v/>
      </c>
      <c r="FX143" s="81" t="str">
        <f>IF(AND(申込書!$C$114&lt;&gt;"▼プルダウンより選択してください",申込書!$C$114&lt;&gt;"",$G143&lt;&gt;""),申込書!$M$114,"")</f>
        <v/>
      </c>
      <c r="FY143" s="81" t="str">
        <f>IF($FW$3&lt;&gt;"コンテンツなし",IF(AND(申込書!$AH$4="GIGAスクールパック",SUM($P143,$R143)&lt;&gt;0),SUM($P143,$R143),IF(AND(申込書!$AH$4="SKY安心GIGAタブレット",SUM($T143,$V143)&lt;&gt;0),SUM($T143,$V143),"")),"")</f>
        <v/>
      </c>
      <c r="FZ143" s="81" t="str">
        <f>IF($FW$3&lt;&gt;"コンテンツなし",IF(AND(申込書!$AH$4="GIGAスクールパック",SUM($Q143,$S143)&lt;&gt;0),SUM($Q143,$S143),IF(AND(申込書!$AH$4="SKY安心GIGAタブレット",SUM($U143,$W143)&lt;&gt;0),SUM($U143,$W143),"")),"")</f>
        <v/>
      </c>
      <c r="GA143" s="157"/>
      <c r="GB143" s="82"/>
      <c r="GC143" s="80" t="str">
        <f>IF(AND(申込書!$C$115&lt;&gt;"▼プルダウンより選択してください",申込書!$C$115&lt;&gt;"",申込書!$P$115&lt;&gt;"YYYY/MM/DD",$G143&lt;&gt;""),申込書!$P$115,"")</f>
        <v/>
      </c>
      <c r="GD143" s="81" t="str">
        <f>IF(AND(申込書!$C$115&lt;&gt;"▼プルダウンより選択してください",申込書!$C$115&lt;&gt;"",$G143&lt;&gt;""),申込書!$M$115,"")</f>
        <v/>
      </c>
      <c r="GE143" s="81" t="str">
        <f>IF($GC$3&lt;&gt;"コンテンツなし",IF(AND(申込書!$AH$4="GIGAスクールパック",SUM($P143,$R143)&lt;&gt;0),SUM($P143,$R143),IF(AND(申込書!$AH$4="SKY安心GIGAタブレット",SUM($T143,$V143)&lt;&gt;0),SUM($T143,$V143),"")),"")</f>
        <v/>
      </c>
      <c r="GF143" s="81" t="str">
        <f>IF($GC$3&lt;&gt;"コンテンツなし",IF(AND(申込書!$AH$4="GIGAスクールパック",SUM($Q143,$S143)&lt;&gt;0),SUM($Q143,$S143),IF(AND(申込書!$AH$4="SKY安心GIGAタブレット",SUM($U143,$W143)&lt;&gt;0),SUM($U143,$W143),"")),"")</f>
        <v/>
      </c>
      <c r="GG143" s="157"/>
      <c r="GH143" s="82"/>
      <c r="GI143" s="80" t="str">
        <f>IF(AND(申込書!$C$116&lt;&gt;"▼プルダウンより選択してください",申込書!$C$116&lt;&gt;"",申込書!$P$116&lt;&gt;"YYYY/MM/DD",$G143&lt;&gt;""),申込書!$P$116,"")</f>
        <v/>
      </c>
      <c r="GJ143" s="81" t="str">
        <f>IF(AND(申込書!$C$116&lt;&gt;"▼プルダウンより選択してください",申込書!$C$116&lt;&gt;"",$G143&lt;&gt;""),申込書!$M$116,"")</f>
        <v/>
      </c>
      <c r="GK143" s="81" t="str">
        <f>IF($GI$3&lt;&gt;"コンテンツなし",IF(AND(申込書!$AH$4="GIGAスクールパック",SUM($P143,$R143)&lt;&gt;0),SUM($P143,$R143),IF(AND(申込書!$AH$4="SKY安心GIGAタブレット",SUM($T143,$V143)&lt;&gt;0),SUM($T143,$V143),"")),"")</f>
        <v/>
      </c>
      <c r="GL143" s="81" t="str">
        <f>IF($GI$3&lt;&gt;"コンテンツなし",IF(AND(申込書!$AH$4="GIGAスクールパック",SUM($Q143,$S143)&lt;&gt;0),SUM($Q143,$S143),IF(AND(申込書!$AH$4="SKY安心GIGAタブレット",SUM($U143,$W143)&lt;&gt;0),SUM($U143,$W143),"")),"")</f>
        <v/>
      </c>
      <c r="GM143" s="157"/>
      <c r="GN143" s="82"/>
      <c r="GO143" s="80" t="str">
        <f>IF(AND(申込書!$C$117&lt;&gt;"▼プルダウンより選択してください",申込書!$C$117&lt;&gt;"",申込書!$P$117&lt;&gt;"YYYY/MM/DD",$G143&lt;&gt;""),申込書!$P$117,"")</f>
        <v/>
      </c>
      <c r="GP143" s="81" t="str">
        <f>IF(AND(申込書!$C$117&lt;&gt;"▼プルダウンより選択してください",申込書!$C$117&lt;&gt;"",$G143&lt;&gt;""),申込書!$M$117,"")</f>
        <v/>
      </c>
      <c r="GQ143" s="81" t="str">
        <f>IF($GO$3&lt;&gt;"コンテンツなし",IF(AND(申込書!$AH$4="GIGAスクールパック",SUM($P143,$R143)&lt;&gt;0),SUM($P143,$R143),IF(AND(申込書!$AH$4="SKY安心GIGAタブレット",SUM($T143,$V143)&lt;&gt;0),SUM($T143,$V143),"")),"")</f>
        <v/>
      </c>
      <c r="GR143" s="81" t="str">
        <f>IF($GO$3&lt;&gt;"コンテンツなし",IF(AND(申込書!$AH$4="GIGAスクールパック",SUM($Q143,$S143)&lt;&gt;0),SUM($Q143,$S143),IF(AND(申込書!$AH$4="SKY安心GIGAタブレット",SUM($U143,$W143)&lt;&gt;0),SUM($U143,$W143),"")),"")</f>
        <v/>
      </c>
      <c r="GS143" s="157"/>
      <c r="GT143" s="82"/>
      <c r="GU143" s="80" t="str">
        <f>IF(AND(申込書!$C$118&lt;&gt;"▼プルダウンより選択してください",申込書!$C$118&lt;&gt;"",申込書!$P$118&lt;&gt;"YYYY/MM/DD",$G143&lt;&gt;""),申込書!$P$118,"")</f>
        <v/>
      </c>
      <c r="GV143" s="81" t="str">
        <f>IF(AND(申込書!$C$118&lt;&gt;"▼プルダウンより選択してください",申込書!$C$118&lt;&gt;"",$G143&lt;&gt;""),申込書!$M$118,"")</f>
        <v/>
      </c>
      <c r="GW143" s="81" t="str">
        <f>IF($GU$3&lt;&gt;"コンテンツなし",IF(AND(申込書!$AH$4="GIGAスクールパック",SUM($P143,$R143)&lt;&gt;0),SUM($P143,$R143),IF(AND(申込書!$AH$4="SKY安心GIGAタブレット",SUM($T143,$V143)&lt;&gt;0),SUM($T143,$V143),"")),"")</f>
        <v/>
      </c>
      <c r="GX143" s="81" t="str">
        <f>IF($GU$3&lt;&gt;"コンテンツなし",IF(AND(申込書!$AH$4="GIGAスクールパック",SUM($Q143,$S143)&lt;&gt;0),SUM($Q143,$S143),IF(AND(申込書!$AH$4="SKY安心GIGAタブレット",SUM($U143,$W143)&lt;&gt;0),SUM($U143,$W143),"")),"")</f>
        <v/>
      </c>
      <c r="GY143" s="157"/>
      <c r="GZ143" s="82"/>
      <c r="HA143" s="80" t="str">
        <f>IF(AND(申込書!$C$119&lt;&gt;"▼プルダウンより選択してください",申込書!$C$119&lt;&gt;"",申込書!$P$119&lt;&gt;"YYYY/MM/DD",$G143&lt;&gt;""),申込書!$P$119,"")</f>
        <v/>
      </c>
      <c r="HB143" s="81" t="str">
        <f>IF(AND(申込書!$C$119&lt;&gt;"▼プルダウンより選択してください",申込書!$C$119&lt;&gt;"",$G143&lt;&gt;""),申込書!$M$119,"")</f>
        <v/>
      </c>
      <c r="HC143" s="81" t="str">
        <f>IF($HA$3&lt;&gt;"コンテンツなし",IF(AND(申込書!$AH$4="GIGAスクールパック",SUM($P143,$R143)&lt;&gt;0),SUM($P143,$R143),IF(AND(申込書!$AH$4="SKY安心GIGAタブレット",SUM($T143,$V143)&lt;&gt;0),SUM($T143,$V143),"")),"")</f>
        <v/>
      </c>
      <c r="HD143" s="81" t="str">
        <f>IF($HA$3&lt;&gt;"コンテンツなし",IF(AND(申込書!$AH$4="GIGAスクールパック",SUM($Q143,$S143)&lt;&gt;0),SUM($Q143,$S143),IF(AND(申込書!$AH$4="SKY安心GIGAタブレット",SUM($U143,$W143)&lt;&gt;0),SUM($U143,$W143),"")),"")</f>
        <v/>
      </c>
      <c r="HE143" s="157"/>
      <c r="HF143" s="82"/>
      <c r="HG143" s="83"/>
    </row>
    <row r="144" spans="2:215" ht="26.85" customHeight="1">
      <c r="B144" s="62">
        <f t="shared" si="2"/>
        <v>139</v>
      </c>
      <c r="C144" s="63"/>
      <c r="D144" s="64"/>
      <c r="E144" s="207"/>
      <c r="F144" s="65"/>
      <c r="G144" s="66"/>
      <c r="H144" s="67"/>
      <c r="I144" s="68"/>
      <c r="J144" s="69"/>
      <c r="K144" s="70"/>
      <c r="L144" s="71"/>
      <c r="M144" s="72"/>
      <c r="N144" s="73"/>
      <c r="O144" s="74"/>
      <c r="P144" s="179"/>
      <c r="Q144" s="180"/>
      <c r="R144" s="180"/>
      <c r="S144" s="181"/>
      <c r="T144" s="179"/>
      <c r="U144" s="180"/>
      <c r="V144" s="182"/>
      <c r="W144" s="181"/>
      <c r="X144" s="75"/>
      <c r="Y144" s="76"/>
      <c r="Z144" s="77"/>
      <c r="AA144" s="78"/>
      <c r="AB144" s="79"/>
      <c r="AC144" s="79"/>
      <c r="AD144" s="79"/>
      <c r="AE144" s="77"/>
      <c r="AF144" s="139"/>
      <c r="AG144" s="139"/>
      <c r="AH144" s="139"/>
      <c r="AI144" s="80" t="str">
        <f>IF(AND(申込書!$C$90&lt;&gt;"▼プルダウンより選択してください",申込書!$C$90&lt;&gt;"",申込書!$P$90&lt;&gt;"YYYY/MM/DD",$G144&lt;&gt;""),申込書!$P$90,"")</f>
        <v/>
      </c>
      <c r="AJ144" s="81" t="str">
        <f>IF(AND(申込書!$C$90&lt;&gt;"▼プルダウンより選択してください",申込書!$C$90&lt;&gt;"",$G144&lt;&gt;""),申込書!$M$90,"")</f>
        <v/>
      </c>
      <c r="AK144" s="81" t="str">
        <f>IF($AI$3&lt;&gt;"コンテンツなし",IF(AND(申込書!$AH$4="GIGAスクールパック",SUM($P144,$R144)&lt;&gt;0),SUM($P144,$R144),IF(AND(申込書!$AH$4="SKY安心GIGAタブレット",SUM($T144,$V144)&lt;&gt;0),SUM($T144,$V144),"")),"")</f>
        <v/>
      </c>
      <c r="AL144" s="81" t="str">
        <f>IF($AI$3&lt;&gt;"コンテンツなし",IF(AND(申込書!$AH$4="GIGAスクールパック",SUM($Q144,$S144)&lt;&gt;0),SUM($Q144,$S144),IF(AND(申込書!$AH$4="SKY安心GIGAタブレット",SUM($U144,$W144)&lt;&gt;0),SUM($U144,$W144),"")),"")</f>
        <v/>
      </c>
      <c r="AM144" s="157"/>
      <c r="AN144" s="82"/>
      <c r="AO144" s="80" t="str">
        <f>IF(AND(申込書!$C$91&lt;&gt;"▼プルダウンより選択してください",申込書!$C$91&lt;&gt;"",申込書!$P$91&lt;&gt;"YYYY/MM/DD",$G144&lt;&gt;""),申込書!$P$91,"")</f>
        <v/>
      </c>
      <c r="AP144" s="81" t="str">
        <f>IF(AND(申込書!$C$91&lt;&gt;"▼プルダウンより選択してください",申込書!$C$91&lt;&gt;"",$G144&lt;&gt;""),申込書!$M$91,"")</f>
        <v/>
      </c>
      <c r="AQ144" s="81" t="str">
        <f>IF($AO$3&lt;&gt;"コンテンツなし",IF(AND(申込書!$AH$4="GIGAスクールパック",SUM($P144,$R144)&lt;&gt;0),SUM($P144,$R144),IF(AND(申込書!$AH$4="SKY安心GIGAタブレット",SUM($T144,$V144)&lt;&gt;0),SUM($T144,$V144),"")),"")</f>
        <v/>
      </c>
      <c r="AR144" s="81" t="str">
        <f>IF($AO$3&lt;&gt;"コンテンツなし",IF(AND(申込書!$AH$4="GIGAスクールパック",SUM($Q144,$S144)&lt;&gt;0),SUM($Q144,$S144),IF(AND(申込書!$AH$4="SKY安心GIGAタブレット",SUM($U144,$W144)&lt;&gt;0),SUM($U144,$W144),"")),"")</f>
        <v/>
      </c>
      <c r="AS144" s="157"/>
      <c r="AT144" s="82"/>
      <c r="AU144" s="80" t="str">
        <f>IF(AND(申込書!$C$92&lt;&gt;"▼プルダウンより選択してください",申込書!$C$92&lt;&gt;"",申込書!$P$92&lt;&gt;"YYYY/MM/DD",$G144&lt;&gt;""),申込書!$P$92,"")</f>
        <v/>
      </c>
      <c r="AV144" s="81" t="str">
        <f>IF(AND(申込書!$C$92&lt;&gt;"▼プルダウンより選択してください",申込書!$C$92&lt;&gt;"",$G144&lt;&gt;""),申込書!$M$92,"")</f>
        <v/>
      </c>
      <c r="AW144" s="81" t="str">
        <f>IF($AU$3&lt;&gt;"コンテンツなし",IF(AND(申込書!$AH$4="GIGAスクールパック",SUM($P144,$R144)&lt;&gt;0),SUM($P144,$R144),IF(AND(申込書!$AH$4="SKY安心GIGAタブレット",SUM($T144,$V144)&lt;&gt;0),SUM($T144,$V144),"")),"")</f>
        <v/>
      </c>
      <c r="AX144" s="81" t="str">
        <f>IF($AU$3&lt;&gt;"コンテンツなし",IF(AND(申込書!$AH$4="GIGAスクールパック",SUM($Q144,$S144)&lt;&gt;0),SUM($Q144,$S144),IF(AND(申込書!$AH$4="SKY安心GIGAタブレット",SUM($U144,$W144)&lt;&gt;0),SUM($U144,$W144),"")),"")</f>
        <v/>
      </c>
      <c r="AY144" s="157"/>
      <c r="AZ144" s="82"/>
      <c r="BA144" s="80" t="str">
        <f>IF(AND(申込書!$C$93&lt;&gt;"▼プルダウンより選択してください",申込書!$C$93&lt;&gt;"",申込書!$P$93&lt;&gt;"YYYY/MM/DD",$G144&lt;&gt;""),申込書!$P$93,"")</f>
        <v/>
      </c>
      <c r="BB144" s="81" t="str">
        <f>IF(AND(申込書!$C$93&lt;&gt;"▼プルダウンより選択してください",申込書!$C$93&lt;&gt;"",申込書!$M$93&gt;=1,$G144&lt;&gt;""),申込書!$M$93,"")</f>
        <v/>
      </c>
      <c r="BC144" s="81" t="str">
        <f>IF($BA$3&lt;&gt;"コンテンツなし",IF(AND(申込書!$AH$4="GIGAスクールパック",SUM($P144,$R144)&lt;&gt;0),SUM($P144,$R144),IF(AND(申込書!$AH$4="SKY安心GIGAタブレット",SUM($T144,$V144)&lt;&gt;0),SUM($T144,$V144),"")),"")</f>
        <v/>
      </c>
      <c r="BD144" s="81" t="str">
        <f>IF($BA$3&lt;&gt;"コンテンツなし",IF(AND(申込書!$AH$4="GIGAスクールパック",SUM($Q144,$S144)&lt;&gt;0),SUM($Q144,$S144),IF(AND(申込書!$AH$4="SKY安心GIGAタブレット",SUM($U144,$W144)&lt;&gt;0),SUM($U144,$W144),"")),"")</f>
        <v/>
      </c>
      <c r="BE144" s="157"/>
      <c r="BF144" s="82"/>
      <c r="BG144" s="80" t="str">
        <f>IF(AND(申込書!$C$94&lt;&gt;"▼プルダウンより選択してください",申込書!$C$94&lt;&gt;"",申込書!$P$94&lt;&gt;"YYYY/MM/DD",$G144&lt;&gt;""),申込書!$P$94,"")</f>
        <v/>
      </c>
      <c r="BH144" s="81" t="str">
        <f>IF(AND(申込書!$C$94&lt;&gt;"▼プルダウンより選択してください",申込書!$C$94&lt;&gt;"",$G144&lt;&gt;""),申込書!$M$94,"")</f>
        <v/>
      </c>
      <c r="BI144" s="81" t="str">
        <f>IF($BG$3&lt;&gt;"コンテンツなし",IF(AND(申込書!$AH$4="GIGAスクールパック",SUM($P144,$R144)&lt;&gt;0),SUM($P144,$R144),IF(AND(申込書!$AH$4="SKY安心GIGAタブレット",SUM($T144,$V144)&lt;&gt;0),SUM($T144,$V144),"")),"")</f>
        <v/>
      </c>
      <c r="BJ144" s="81" t="str">
        <f>IF($BG$3&lt;&gt;"コンテンツなし",IF(AND(申込書!$AH$4="GIGAスクールパック",SUM($Q144,$S144)&lt;&gt;0),SUM($Q144,$S144),IF(AND(申込書!$AH$4="SKY安心GIGAタブレット",SUM($U144,$W144)&lt;&gt;0),SUM($U144,$W144),"")),"")</f>
        <v/>
      </c>
      <c r="BK144" s="157"/>
      <c r="BL144" s="82"/>
      <c r="BM144" s="80" t="str">
        <f>IF(AND(申込書!$C$95&lt;&gt;"▼プルダウンより選択してください",申込書!$C$95&lt;&gt;"",申込書!$P$95&lt;&gt;"YYYY/MM/DD",$G144&lt;&gt;""),申込書!$P$95,"")</f>
        <v/>
      </c>
      <c r="BN144" s="81" t="str">
        <f>IF(AND(申込書!$C$95&lt;&gt;"▼プルダウンより選択してください",申込書!$C$95&lt;&gt;"",$G144&lt;&gt;""),申込書!$M$95,"")</f>
        <v/>
      </c>
      <c r="BO144" s="81" t="str">
        <f>IF($BM$3&lt;&gt;"コンテンツなし",IF(AND(申込書!$AH$4="GIGAスクールパック",SUM($P144,$R144)&lt;&gt;0),SUM($P144,$R144),IF(AND(申込書!$AH$4="SKY安心GIGAタブレット",SUM($T144,$V144)&lt;&gt;0),SUM($T144,$V144),"")),"")</f>
        <v/>
      </c>
      <c r="BP144" s="81" t="str">
        <f>IF($BM$3&lt;&gt;"コンテンツなし",IF(AND(申込書!$AH$4="GIGAスクールパック",SUM($Q144,$S144)&lt;&gt;0),SUM($Q144,$S144),IF(AND(申込書!$AH$4="SKY安心GIGAタブレット",SUM($U144,$W144)&lt;&gt;0),SUM($U144,$W144),"")),"")</f>
        <v/>
      </c>
      <c r="BQ144" s="157"/>
      <c r="BR144" s="82"/>
      <c r="BS144" s="80" t="str">
        <f>IF(AND(申込書!$C$96&lt;&gt;"▼プルダウンより選択してください",申込書!$C$96&lt;&gt;"",申込書!$P$96&lt;&gt;"YYYY/MM/DD",$G144&lt;&gt;""),申込書!$P$96,"")</f>
        <v/>
      </c>
      <c r="BT144" s="81" t="str">
        <f>IF(AND(申込書!$C$96&lt;&gt;"▼プルダウンより選択してください",申込書!$C$96&lt;&gt;"",$G144&lt;&gt;""),申込書!$M$96,"")</f>
        <v/>
      </c>
      <c r="BU144" s="81" t="str">
        <f>IF($BS$3&lt;&gt;"コンテンツなし",IF(AND(申込書!$AH$4="GIGAスクールパック",SUM($P144,$R144)&lt;&gt;0),SUM($P144,$R144),IF(AND(申込書!$AH$4="SKY安心GIGAタブレット",SUM($T144,$V144)&lt;&gt;0),SUM($T144,$V144),"")),"")</f>
        <v/>
      </c>
      <c r="BV144" s="81" t="str">
        <f>IF($BS$3&lt;&gt;"コンテンツなし",IF(AND(申込書!$AH$4="GIGAスクールパック",SUM($Q144,$S144)&lt;&gt;0),SUM($Q144,$S144),IF(AND(申込書!$AH$4="SKY安心GIGAタブレット",SUM($U144,$W144)&lt;&gt;0),SUM($U144,$W144),"")),"")</f>
        <v/>
      </c>
      <c r="BW144" s="157"/>
      <c r="BX144" s="82"/>
      <c r="BY144" s="80" t="str">
        <f>IF(AND(申込書!$C$97&lt;&gt;"▼プルダウンより選択してください",申込書!$C$97&lt;&gt;"",申込書!$P$97&lt;&gt;"YYYY/MM/DD",$G144&lt;&gt;""),申込書!$P$97,"")</f>
        <v/>
      </c>
      <c r="BZ144" s="81" t="str">
        <f>IF(AND(申込書!$C$97&lt;&gt;"▼プルダウンより選択してください",申込書!$C$97&lt;&gt;"",$G144&lt;&gt;""),申込書!$M$97,"")</f>
        <v/>
      </c>
      <c r="CA144" s="81" t="str">
        <f>IF($BY$3&lt;&gt;"コンテンツなし",IF(AND(申込書!$AH$4="GIGAスクールパック",SUM($P144,$R144)&lt;&gt;0),SUM($P144,$R144),IF(AND(申込書!$AH$4="SKY安心GIGAタブレット",SUM($T144,$V144)&lt;&gt;0),SUM($T144,$V144),"")),"")</f>
        <v/>
      </c>
      <c r="CB144" s="81" t="str">
        <f>IF($BY$3&lt;&gt;"コンテンツなし",IF(AND(申込書!$AH$4="GIGAスクールパック",SUM($Q144,$S144)&lt;&gt;0),SUM($Q144,$S144),IF(AND(申込書!$AH$4="SKY安心GIGAタブレット",SUM($U144,$W144)&lt;&gt;0),SUM($U144,$W144),"")),"")</f>
        <v/>
      </c>
      <c r="CC144" s="157"/>
      <c r="CD144" s="82"/>
      <c r="CE144" s="80" t="str">
        <f>IF(AND(申込書!$C$98&lt;&gt;"▼プルダウンより選択してください",申込書!$C$98&lt;&gt;"",申込書!$P$98&lt;&gt;"YYYY/MM/DD",$G144&lt;&gt;""),申込書!$P$98,"")</f>
        <v/>
      </c>
      <c r="CF144" s="81" t="str">
        <f>IF(AND(申込書!$C$98&lt;&gt;"▼プルダウンより選択してください",申込書!$C$98&lt;&gt;"",$G144&lt;&gt;""),申込書!$M$98,"")</f>
        <v/>
      </c>
      <c r="CG144" s="81" t="str">
        <f>IF($CE$3&lt;&gt;"コンテンツなし",IF(AND(申込書!$AH$4="GIGAスクールパック",SUM($P144,$R144)&lt;&gt;0),SUM($P144,$R144),IF(AND(申込書!$AH$4="SKY安心GIGAタブレット",SUM($T144,$V144)&lt;&gt;0),SUM($T144,$V144),"")),"")</f>
        <v/>
      </c>
      <c r="CH144" s="81" t="str">
        <f>IF($CE$3&lt;&gt;"コンテンツなし",IF(AND(申込書!$AH$4="GIGAスクールパック",SUM($Q144,$S144)&lt;&gt;0),SUM($Q144,$S144),IF(AND(申込書!$AH$4="SKY安心GIGAタブレット",SUM($U144,$W144)&lt;&gt;0),SUM($U144,$W144),"")),"")</f>
        <v/>
      </c>
      <c r="CI144" s="157"/>
      <c r="CJ144" s="82"/>
      <c r="CK144" s="80" t="str">
        <f>IF(AND(申込書!$C$99&lt;&gt;"▼プルダウンより選択してください",申込書!$C$99&lt;&gt;"",申込書!$P$99&lt;&gt;"YYYY/MM/DD",$G144&lt;&gt;""),申込書!$P$99,"")</f>
        <v/>
      </c>
      <c r="CL144" s="81" t="str">
        <f>IF(AND(申込書!$C$99&lt;&gt;"▼プルダウンより選択してください",申込書!$C$99&lt;&gt;"",$G144&lt;&gt;""),申込書!$M$99,"")</f>
        <v/>
      </c>
      <c r="CM144" s="81" t="str">
        <f>IF($CK$3&lt;&gt;"コンテンツなし",IF(AND(申込書!$AH$4="GIGAスクールパック",SUM($P144,$R144)&lt;&gt;0),SUM($P144,$R144),IF(AND(申込書!$AH$4="SKY安心GIGAタブレット",SUM($T144,$V144)&lt;&gt;0),SUM($T144,$V144),"")),"")</f>
        <v/>
      </c>
      <c r="CN144" s="81" t="str">
        <f>IF($CK$3&lt;&gt;"コンテンツなし",IF(AND(申込書!$AH$4="GIGAスクールパック",SUM($Q144,$S144)&lt;&gt;0),SUM($Q144,$S144),IF(AND(申込書!$AH$4="SKY安心GIGAタブレット",SUM($U144,$W144)&lt;&gt;0),SUM($U144,$W144),"")),"")</f>
        <v/>
      </c>
      <c r="CO144" s="157"/>
      <c r="CP144" s="82"/>
      <c r="CQ144" s="80" t="str">
        <f>IF(AND(申込書!$C$100&lt;&gt;"▼プルダウンより選択してください",申込書!$C$100&lt;&gt;"",申込書!$P$100&lt;&gt;"YYYY/MM/DD",$G144&lt;&gt;""),申込書!$P$100,"")</f>
        <v/>
      </c>
      <c r="CR144" s="81" t="str">
        <f>IF(AND(申込書!$C$100&lt;&gt;"▼プルダウンより選択してください",申込書!$C$100&lt;&gt;"",$G144&lt;&gt;""),申込書!$M$100,"")</f>
        <v/>
      </c>
      <c r="CS144" s="81" t="str">
        <f>IF($CQ$3&lt;&gt;"コンテンツなし",IF(AND(申込書!$AH$4="GIGAスクールパック",SUM($P144,$R144)&lt;&gt;0),SUM($P144,$R144),IF(AND(申込書!$AH$4="SKY安心GIGAタブレット",SUM($T144,$V144)&lt;&gt;0),SUM($T144,$V144),"")),"")</f>
        <v/>
      </c>
      <c r="CT144" s="81" t="str">
        <f>IF($CQ$3&lt;&gt;"コンテンツなし",IF(AND(申込書!$AH$4="GIGAスクールパック",SUM($Q144,$S144)&lt;&gt;0),SUM($Q144,$S144),IF(AND(申込書!$AH$4="SKY安心GIGAタブレット",SUM($U144,$W144)&lt;&gt;0),SUM($U144,$W144),"")),"")</f>
        <v/>
      </c>
      <c r="CU144" s="81"/>
      <c r="CV144" s="82"/>
      <c r="CW144" s="80" t="str">
        <f>IF(AND(申込書!$C$101&lt;&gt;"▼プルダウンより選択してください",申込書!$C$101&lt;&gt;"",申込書!$P$101&lt;&gt;"YYYY/MM/DD",$G144&lt;&gt;""),申込書!$P$101,"")</f>
        <v/>
      </c>
      <c r="CX144" s="81" t="str">
        <f>IF(AND(申込書!$C$101&lt;&gt;"▼プルダウンより選択してください",申込書!$C$101&lt;&gt;"",$G144&lt;&gt;""),申込書!$M$101,"")</f>
        <v/>
      </c>
      <c r="CY144" s="81" t="str">
        <f>IF($CW$3&lt;&gt;"コンテンツなし",IF(AND(申込書!$AH$4="GIGAスクールパック",SUM($P144,$R144)&lt;&gt;0),SUM($P144,$R144),IF(AND(申込書!$AH$4="SKY安心GIGAタブレット",SUM($T144,$V144)&lt;&gt;0),SUM($T144,$V144),"")),"")</f>
        <v/>
      </c>
      <c r="CZ144" s="81" t="str">
        <f>IF($CW$3&lt;&gt;"コンテンツなし",IF(AND(申込書!$AH$4="GIGAスクールパック",SUM($Q144,$S144)&lt;&gt;0),SUM($Q144,$S144),IF(AND(申込書!$AH$4="SKY安心GIGAタブレット",SUM($U144,$W144)&lt;&gt;0),SUM($U144,$W144),"")),"")</f>
        <v/>
      </c>
      <c r="DA144" s="81"/>
      <c r="DB144" s="82"/>
      <c r="DC144" s="80" t="str">
        <f>IF(AND(申込書!$C$102&lt;&gt;"▼プルダウンより選択してください",申込書!$C$102&lt;&gt;"",申込書!$P$102&lt;&gt;"YYYY/MM/DD",$G144&lt;&gt;""),申込書!$P$102,"")</f>
        <v/>
      </c>
      <c r="DD144" s="81" t="str">
        <f>IF(AND(申込書!$C$102&lt;&gt;"▼プルダウンより選択してください",申込書!$C$102&lt;&gt;"",$G144&lt;&gt;""),申込書!$M$102,"")</f>
        <v/>
      </c>
      <c r="DE144" s="81" t="str">
        <f>IF($DC$3&lt;&gt;"コンテンツなし",IF(AND(申込書!$AH$4="GIGAスクールパック",SUM($P144,$R144)&lt;&gt;0),SUM($P144,$R144),IF(AND(申込書!$AH$4="SKY安心GIGAタブレット",SUM($T144,$V144)&lt;&gt;0),SUM($T144,$V144),"")),"")</f>
        <v/>
      </c>
      <c r="DF144" s="81" t="str">
        <f>IF($DC$3&lt;&gt;"コンテンツなし",IF(AND(申込書!$AH$4="GIGAスクールパック",SUM($Q144,$S144)&lt;&gt;0),SUM($Q144,$S144),IF(AND(申込書!$AH$4="SKY安心GIGAタブレット",SUM($U144,$W144)&lt;&gt;0),SUM($U144,$W144),"")),"")</f>
        <v/>
      </c>
      <c r="DG144" s="81"/>
      <c r="DH144" s="82"/>
      <c r="DI144" s="80" t="str">
        <f>IF(AND(申込書!$C$103&lt;&gt;"▼プルダウンより選択してください",申込書!$C$103&lt;&gt;"",申込書!$P$103&lt;&gt;"YYYY/MM/DD",$G144&lt;&gt;""),申込書!$P$103,"")</f>
        <v/>
      </c>
      <c r="DJ144" s="81" t="str">
        <f>IF(AND(申込書!$C$103&lt;&gt;"▼プルダウンより選択してください",申込書!$C$103&lt;&gt;"",$G144&lt;&gt;""),申込書!$M$103,"")</f>
        <v/>
      </c>
      <c r="DK144" s="81" t="str">
        <f>IF($DI$3&lt;&gt;"コンテンツなし",IF(AND(申込書!$AH$4="GIGAスクールパック",SUM($P144,$R144)&lt;&gt;0),SUM($P144,$R144),IF(AND(申込書!$AH$4="SKY安心GIGAタブレット",SUM($T144,$V144)&lt;&gt;0),SUM($T144,$V144),"")),"")</f>
        <v/>
      </c>
      <c r="DL144" s="81" t="str">
        <f>IF($DI$3&lt;&gt;"コンテンツなし",IF(AND(申込書!$AH$4="GIGAスクールパック",SUM($Q144,$S144)&lt;&gt;0),SUM($Q144,$S144),IF(AND(申込書!$AH$4="SKY安心GIGAタブレット",SUM($U144,$W144)&lt;&gt;0),SUM($U144,$W144),"")),"")</f>
        <v/>
      </c>
      <c r="DM144" s="81"/>
      <c r="DN144" s="82"/>
      <c r="DO144" s="80" t="str">
        <f>IF(AND(申込書!$C$104&lt;&gt;"▼プルダウンより選択してください",申込書!$C$104&lt;&gt;"",申込書!$P$104&lt;&gt;"YYYY/MM/DD",$G144&lt;&gt;""),申込書!$P$104,"")</f>
        <v/>
      </c>
      <c r="DP144" s="81" t="str">
        <f>IF(AND(申込書!$C$104&lt;&gt;"▼プルダウンより選択してください",申込書!$C$104&lt;&gt;"",$G144&lt;&gt;""),申込書!$M$104,"")</f>
        <v/>
      </c>
      <c r="DQ144" s="81" t="str">
        <f>IF($DO$3&lt;&gt;"コンテンツなし",IF(AND(申込書!$AH$4="GIGAスクールパック",SUM($P144,$R144)&lt;&gt;0),SUM($P144,$R144),IF(AND(申込書!$AH$4="SKY安心GIGAタブレット",SUM($T144,$V144)&lt;&gt;0),SUM($T144,$V144),"")),"")</f>
        <v/>
      </c>
      <c r="DR144" s="81" t="str">
        <f>IF($DO$3&lt;&gt;"コンテンツなし",IF(AND(申込書!$AH$4="GIGAスクールパック",SUM($Q144,$S144)&lt;&gt;0),SUM($Q144,$S144),IF(AND(申込書!$AH$4="SKY安心GIGAタブレット",SUM($U144,$W144)&lt;&gt;0),SUM($U144,$W144),"")),"")</f>
        <v/>
      </c>
      <c r="DS144" s="81"/>
      <c r="DT144" s="82"/>
      <c r="DU144" s="80" t="str">
        <f>IF(AND(申込書!$C$105&lt;&gt;"▼プルダウンより選択してください",申込書!$C$105&lt;&gt;"",申込書!$P$105&lt;&gt;"YYYY/MM/DD",$G144&lt;&gt;""),申込書!$P$105,"")</f>
        <v/>
      </c>
      <c r="DV144" s="81" t="str">
        <f>IF(AND(申込書!$C$105&lt;&gt;"▼プルダウンより選択してください",申込書!$C$105&lt;&gt;"",$G144&lt;&gt;""),申込書!$M$105,"")</f>
        <v/>
      </c>
      <c r="DW144" s="81" t="str">
        <f>IF($DU$3&lt;&gt;"コンテンツなし",IF(AND(申込書!$AH$4="GIGAスクールパック",SUM($P144,$R144)&lt;&gt;0),SUM($P144,$R144),IF(AND(申込書!$AH$4="SKY安心GIGAタブレット",SUM($T144,$V144)&lt;&gt;0),SUM($T144,$V144),"")),"")</f>
        <v/>
      </c>
      <c r="DX144" s="81" t="str">
        <f>IF($DU$3&lt;&gt;"コンテンツなし",IF(AND(申込書!$AH$4="GIGAスクールパック",SUM($Q144,$S144)&lt;&gt;0),SUM($Q144,$S144),IF(AND(申込書!$AH$4="SKY安心GIGAタブレット",SUM($U144,$W144)&lt;&gt;0),SUM($U144,$W144),"")),"")</f>
        <v/>
      </c>
      <c r="DY144" s="157"/>
      <c r="DZ144" s="82"/>
      <c r="EA144" s="80" t="str">
        <f>IF(AND(申込書!$C$106&lt;&gt;"▼プルダウンより選択してください",申込書!$C$106&lt;&gt;"",申込書!$P$106&lt;&gt;"YYYY/MM/DD",$G144&lt;&gt;""),申込書!$P$106,"")</f>
        <v/>
      </c>
      <c r="EB144" s="81" t="str">
        <f>IF(AND(申込書!$C$106&lt;&gt;"▼プルダウンより選択してください",申込書!$C$106&lt;&gt;"",$G144&lt;&gt;""),申込書!$M$106,"")</f>
        <v/>
      </c>
      <c r="EC144" s="81" t="str">
        <f>IF($EA$3&lt;&gt;"コンテンツなし",IF(AND(申込書!$AH$4="GIGAスクールパック",SUM($P144,$R144)&lt;&gt;0),SUM($P144,$R144),IF(AND(申込書!$AH$4="SKY安心GIGAタブレット",SUM($T144,$V144)&lt;&gt;0),SUM($T144,$V144),"")),"")</f>
        <v/>
      </c>
      <c r="ED144" s="81" t="str">
        <f>IF($EA$3&lt;&gt;"コンテンツなし",IF(AND(申込書!$AH$4="GIGAスクールパック",SUM($Q144,$S144)&lt;&gt;0),SUM($Q144,$S144),IF(AND(申込書!$AH$4="SKY安心GIGAタブレット",SUM($U144,$W144)&lt;&gt;0),SUM($U144,$W144),"")),"")</f>
        <v/>
      </c>
      <c r="EE144" s="157"/>
      <c r="EF144" s="82"/>
      <c r="EG144" s="80" t="str">
        <f>IF(AND(申込書!$C$107&lt;&gt;"▼プルダウンより選択してください",申込書!$C$107&lt;&gt;"",申込書!$P$107&lt;&gt;"YYYY/MM/DD",$G144&lt;&gt;""),申込書!$P$107,"")</f>
        <v/>
      </c>
      <c r="EH144" s="81" t="str">
        <f>IF(AND(申込書!$C$107&lt;&gt;"▼プルダウンより選択してください",申込書!$C$107&lt;&gt;"",$G144&lt;&gt;""),申込書!$M$107,"")</f>
        <v/>
      </c>
      <c r="EI144" s="81" t="str">
        <f>IF($EG$3&lt;&gt;"コンテンツなし",IF(AND(申込書!$AH$4="GIGAスクールパック",SUM($P144,$R144)&lt;&gt;0),SUM($P144,$R144),IF(AND(申込書!$AH$4="SKY安心GIGAタブレット",SUM($T144,$V144)&lt;&gt;0),SUM($T144,$V144),"")),"")</f>
        <v/>
      </c>
      <c r="EJ144" s="81" t="str">
        <f>IF($EG$3&lt;&gt;"コンテンツなし",IF(AND(申込書!$AH$4="GIGAスクールパック",SUM($Q144,$S144)&lt;&gt;0),SUM($Q144,$S144),IF(AND(申込書!$AH$4="SKY安心GIGAタブレット",SUM($U144,$W144)&lt;&gt;0),SUM($U144,$W144),"")),"")</f>
        <v/>
      </c>
      <c r="EK144" s="157"/>
      <c r="EL144" s="82"/>
      <c r="EM144" s="80" t="str">
        <f>IF(AND(申込書!$C$108&lt;&gt;"▼プルダウンより選択してください",申込書!$C$108&lt;&gt;"",申込書!$P$108&lt;&gt;"YYYY/MM/DD",$G144&lt;&gt;""),申込書!$P$108,"")</f>
        <v/>
      </c>
      <c r="EN144" s="81" t="str">
        <f>IF(AND(申込書!$C$108&lt;&gt;"▼プルダウンより選択してください",申込書!$C$108&lt;&gt;"",$G144&lt;&gt;""),申込書!$M$108,"")</f>
        <v/>
      </c>
      <c r="EO144" s="81" t="str">
        <f>IF($EM$3&lt;&gt;"コンテンツなし",IF(AND(申込書!$AH$4="GIGAスクールパック",SUM($P144,$R144)&lt;&gt;0),SUM($P144,$R144),IF(AND(申込書!$AH$4="SKY安心GIGAタブレット",SUM($T144,$V144)&lt;&gt;0),SUM($T144,$V144),"")),"")</f>
        <v/>
      </c>
      <c r="EP144" s="81" t="str">
        <f>IF($EM$3&lt;&gt;"コンテンツなし",IF(AND(申込書!$AH$4="GIGAスクールパック",SUM($Q144,$S144)&lt;&gt;0),SUM($Q144,$S144),IF(AND(申込書!$AH$4="SKY安心GIGAタブレット",SUM($U144,$W144)&lt;&gt;0),SUM($U144,$W144),"")),"")</f>
        <v/>
      </c>
      <c r="EQ144" s="157"/>
      <c r="ER144" s="82"/>
      <c r="ES144" s="80" t="str">
        <f>IF(AND(申込書!$C$109&lt;&gt;"▼プルダウンより選択してください",申込書!$C$109&lt;&gt;"",申込書!$P$109&lt;&gt;"YYYY/MM/DD",$G144&lt;&gt;""),申込書!$P$109,"")</f>
        <v/>
      </c>
      <c r="ET144" s="81" t="str">
        <f>IF(AND(申込書!$C$109&lt;&gt;"▼プルダウンより選択してください",申込書!$C$109&lt;&gt;"",$G144&lt;&gt;""),申込書!$M$109,"")</f>
        <v/>
      </c>
      <c r="EU144" s="81" t="str">
        <f>IF($ES$3&lt;&gt;"コンテンツなし",IF(AND(申込書!$AH$4="GIGAスクールパック",SUM($P144,$R144)&lt;&gt;0),SUM($P144,$R144),IF(AND(申込書!$AH$4="SKY安心GIGAタブレット",SUM($T144,$V144)&lt;&gt;0),SUM($T144,$V144),"")),"")</f>
        <v/>
      </c>
      <c r="EV144" s="81" t="str">
        <f>IF($ES$3&lt;&gt;"コンテンツなし",IF(AND(申込書!$AH$4="GIGAスクールパック",SUM($Q144,$S144)&lt;&gt;0),SUM($Q144,$S144),IF(AND(申込書!$AH$4="SKY安心GIGAタブレット",SUM($U144,$W144)&lt;&gt;0),SUM($U144,$W144),"")),"")</f>
        <v/>
      </c>
      <c r="EW144" s="157"/>
      <c r="EX144" s="82"/>
      <c r="EY144" s="80" t="str">
        <f>IF(AND(申込書!$C$110&lt;&gt;"▼プルダウンより選択してください",申込書!$C$110&lt;&gt;"",申込書!$P$110&lt;&gt;"YYYY/MM/DD",$G144&lt;&gt;""),申込書!$P$110,"")</f>
        <v/>
      </c>
      <c r="EZ144" s="81" t="str">
        <f>IF(AND(申込書!$C$110&lt;&gt;"▼プルダウンより選択してください",申込書!$C$110&lt;&gt;"",$G144&lt;&gt;""),申込書!$M$110,"")</f>
        <v/>
      </c>
      <c r="FA144" s="81" t="str">
        <f>IF($EY$3&lt;&gt;"コンテンツなし",IF(AND(申込書!$AH$4="GIGAスクールパック",SUM($P144,$R144)&lt;&gt;0),SUM($P144,$R144),IF(AND(申込書!$AH$4="SKY安心GIGAタブレット",SUM($T144,$V144)&lt;&gt;0),SUM($T144,$V144),"")),"")</f>
        <v/>
      </c>
      <c r="FB144" s="81" t="str">
        <f>IF($EY$3&lt;&gt;"コンテンツなし",IF(AND(申込書!$AH$4="GIGAスクールパック",SUM($Q144,$S144)&lt;&gt;0),SUM($Q144,$S144),IF(AND(申込書!$AH$4="SKY安心GIGAタブレット",SUM($U144,$W144)&lt;&gt;0),SUM($U144,$W144),"")),"")</f>
        <v/>
      </c>
      <c r="FC144" s="157"/>
      <c r="FD144" s="82"/>
      <c r="FE144" s="80" t="str">
        <f>IF(AND(申込書!$C$111&lt;&gt;"▼プルダウンより選択してください",申込書!$C$111&lt;&gt;"",申込書!$P$111&lt;&gt;"YYYY/MM/DD",$G144&lt;&gt;""),申込書!$P$111,"")</f>
        <v/>
      </c>
      <c r="FF144" s="81" t="str">
        <f>IF(AND(申込書!$C$111&lt;&gt;"▼プルダウンより選択してください",申込書!$C$111&lt;&gt;"",$G144&lt;&gt;""),申込書!$M$111,"")</f>
        <v/>
      </c>
      <c r="FG144" s="81" t="str">
        <f>IF($FE$3&lt;&gt;"コンテンツなし",IF(AND(申込書!$AH$4="GIGAスクールパック",SUM($P144,$R144)&lt;&gt;0),SUM($P144,$R144),IF(AND(申込書!$AH$4="SKY安心GIGAタブレット",SUM($T144,$V144)&lt;&gt;0),SUM($T144,$V144),"")),"")</f>
        <v/>
      </c>
      <c r="FH144" s="81" t="str">
        <f>IF($FE$3&lt;&gt;"コンテンツなし",IF(AND(申込書!$AH$4="GIGAスクールパック",SUM($Q144,$S144)&lt;&gt;0),SUM($Q144,$S144),IF(AND(申込書!$AH$4="SKY安心GIGAタブレット",SUM($U144,$W144)&lt;&gt;0),SUM($U144,$W144),"")),"")</f>
        <v/>
      </c>
      <c r="FI144" s="157"/>
      <c r="FJ144" s="82"/>
      <c r="FK144" s="80" t="str">
        <f>IF(AND(申込書!$C$112&lt;&gt;"▼プルダウンより選択してください",申込書!$C$112&lt;&gt;"",申込書!$P$112&lt;&gt;"YYYY/MM/DD",$G144&lt;&gt;""),申込書!$P$112,"")</f>
        <v/>
      </c>
      <c r="FL144" s="81" t="str">
        <f>IF(AND(申込書!$C$112&lt;&gt;"▼プルダウンより選択してください",申込書!$C$112&lt;&gt;"",$G144&lt;&gt;""),申込書!$M$112,"")</f>
        <v/>
      </c>
      <c r="FM144" s="81" t="str">
        <f>IF($FK$3&lt;&gt;"コンテンツなし",IF(AND(申込書!$AH$4="GIGAスクールパック",SUM($P144,$R144)&lt;&gt;0),SUM($P144,$R144),IF(AND(申込書!$AH$4="SKY安心GIGAタブレット",SUM($T144,$V144)&lt;&gt;0),SUM($T144,$V144),"")),"")</f>
        <v/>
      </c>
      <c r="FN144" s="81" t="str">
        <f>IF($FK$3&lt;&gt;"コンテンツなし",IF(AND(申込書!$AH$4="GIGAスクールパック",SUM($Q144,$S144)&lt;&gt;0),SUM($Q144,$S144),IF(AND(申込書!$AH$4="SKY安心GIGAタブレット",SUM($U144,$W144)&lt;&gt;0),SUM($U144,$W144),"")),"")</f>
        <v/>
      </c>
      <c r="FO144" s="157"/>
      <c r="FP144" s="82"/>
      <c r="FQ144" s="80" t="str">
        <f>IF(AND(申込書!$C$113&lt;&gt;"▼プルダウンより選択してください",申込書!$C$113&lt;&gt;"",申込書!$P$113&lt;&gt;"YYYY/MM/DD",$G144&lt;&gt;""),申込書!$P$113,"")</f>
        <v/>
      </c>
      <c r="FR144" s="81" t="str">
        <f>IF(AND(申込書!$C$113&lt;&gt;"▼プルダウンより選択してください",申込書!$C$113&lt;&gt;"",$G144&lt;&gt;""),申込書!$M$113,"")</f>
        <v/>
      </c>
      <c r="FS144" s="81" t="str">
        <f>IF($FQ$3&lt;&gt;"コンテンツなし",IF(AND(申込書!$AH$4="GIGAスクールパック",SUM($P144,$R144)&lt;&gt;0),SUM($P144,$R144),IF(AND(申込書!$AH$4="SKY安心GIGAタブレット",SUM($T144,$V144)&lt;&gt;0),SUM($T144,$V144),"")),"")</f>
        <v/>
      </c>
      <c r="FT144" s="81" t="str">
        <f>IF($FQ$3&lt;&gt;"コンテンツなし",IF(AND(申込書!$AH$4="GIGAスクールパック",SUM($Q144,$S144)&lt;&gt;0),SUM($Q144,$S144),IF(AND(申込書!$AH$4="SKY安心GIGAタブレット",SUM($U144,$W144)&lt;&gt;0),SUM($U144,$W144),"")),"")</f>
        <v/>
      </c>
      <c r="FU144" s="157"/>
      <c r="FV144" s="82"/>
      <c r="FW144" s="80" t="str">
        <f>IF(AND(申込書!$C$114&lt;&gt;"▼プルダウンより選択してください",申込書!$C$114&lt;&gt;"",申込書!$P$114&lt;&gt;"YYYY/MM/DD",$G144&lt;&gt;""),申込書!$P$114,"")</f>
        <v/>
      </c>
      <c r="FX144" s="81" t="str">
        <f>IF(AND(申込書!$C$114&lt;&gt;"▼プルダウンより選択してください",申込書!$C$114&lt;&gt;"",$G144&lt;&gt;""),申込書!$M$114,"")</f>
        <v/>
      </c>
      <c r="FY144" s="81" t="str">
        <f>IF($FW$3&lt;&gt;"コンテンツなし",IF(AND(申込書!$AH$4="GIGAスクールパック",SUM($P144,$R144)&lt;&gt;0),SUM($P144,$R144),IF(AND(申込書!$AH$4="SKY安心GIGAタブレット",SUM($T144,$V144)&lt;&gt;0),SUM($T144,$V144),"")),"")</f>
        <v/>
      </c>
      <c r="FZ144" s="81" t="str">
        <f>IF($FW$3&lt;&gt;"コンテンツなし",IF(AND(申込書!$AH$4="GIGAスクールパック",SUM($Q144,$S144)&lt;&gt;0),SUM($Q144,$S144),IF(AND(申込書!$AH$4="SKY安心GIGAタブレット",SUM($U144,$W144)&lt;&gt;0),SUM($U144,$W144),"")),"")</f>
        <v/>
      </c>
      <c r="GA144" s="157"/>
      <c r="GB144" s="82"/>
      <c r="GC144" s="80" t="str">
        <f>IF(AND(申込書!$C$115&lt;&gt;"▼プルダウンより選択してください",申込書!$C$115&lt;&gt;"",申込書!$P$115&lt;&gt;"YYYY/MM/DD",$G144&lt;&gt;""),申込書!$P$115,"")</f>
        <v/>
      </c>
      <c r="GD144" s="81" t="str">
        <f>IF(AND(申込書!$C$115&lt;&gt;"▼プルダウンより選択してください",申込書!$C$115&lt;&gt;"",$G144&lt;&gt;""),申込書!$M$115,"")</f>
        <v/>
      </c>
      <c r="GE144" s="81" t="str">
        <f>IF($GC$3&lt;&gt;"コンテンツなし",IF(AND(申込書!$AH$4="GIGAスクールパック",SUM($P144,$R144)&lt;&gt;0),SUM($P144,$R144),IF(AND(申込書!$AH$4="SKY安心GIGAタブレット",SUM($T144,$V144)&lt;&gt;0),SUM($T144,$V144),"")),"")</f>
        <v/>
      </c>
      <c r="GF144" s="81" t="str">
        <f>IF($GC$3&lt;&gt;"コンテンツなし",IF(AND(申込書!$AH$4="GIGAスクールパック",SUM($Q144,$S144)&lt;&gt;0),SUM($Q144,$S144),IF(AND(申込書!$AH$4="SKY安心GIGAタブレット",SUM($U144,$W144)&lt;&gt;0),SUM($U144,$W144),"")),"")</f>
        <v/>
      </c>
      <c r="GG144" s="157"/>
      <c r="GH144" s="82"/>
      <c r="GI144" s="80" t="str">
        <f>IF(AND(申込書!$C$116&lt;&gt;"▼プルダウンより選択してください",申込書!$C$116&lt;&gt;"",申込書!$P$116&lt;&gt;"YYYY/MM/DD",$G144&lt;&gt;""),申込書!$P$116,"")</f>
        <v/>
      </c>
      <c r="GJ144" s="81" t="str">
        <f>IF(AND(申込書!$C$116&lt;&gt;"▼プルダウンより選択してください",申込書!$C$116&lt;&gt;"",$G144&lt;&gt;""),申込書!$M$116,"")</f>
        <v/>
      </c>
      <c r="GK144" s="81" t="str">
        <f>IF($GI$3&lt;&gt;"コンテンツなし",IF(AND(申込書!$AH$4="GIGAスクールパック",SUM($P144,$R144)&lt;&gt;0),SUM($P144,$R144),IF(AND(申込書!$AH$4="SKY安心GIGAタブレット",SUM($T144,$V144)&lt;&gt;0),SUM($T144,$V144),"")),"")</f>
        <v/>
      </c>
      <c r="GL144" s="81" t="str">
        <f>IF($GI$3&lt;&gt;"コンテンツなし",IF(AND(申込書!$AH$4="GIGAスクールパック",SUM($Q144,$S144)&lt;&gt;0),SUM($Q144,$S144),IF(AND(申込書!$AH$4="SKY安心GIGAタブレット",SUM($U144,$W144)&lt;&gt;0),SUM($U144,$W144),"")),"")</f>
        <v/>
      </c>
      <c r="GM144" s="157"/>
      <c r="GN144" s="82"/>
      <c r="GO144" s="80" t="str">
        <f>IF(AND(申込書!$C$117&lt;&gt;"▼プルダウンより選択してください",申込書!$C$117&lt;&gt;"",申込書!$P$117&lt;&gt;"YYYY/MM/DD",$G144&lt;&gt;""),申込書!$P$117,"")</f>
        <v/>
      </c>
      <c r="GP144" s="81" t="str">
        <f>IF(AND(申込書!$C$117&lt;&gt;"▼プルダウンより選択してください",申込書!$C$117&lt;&gt;"",$G144&lt;&gt;""),申込書!$M$117,"")</f>
        <v/>
      </c>
      <c r="GQ144" s="81" t="str">
        <f>IF($GO$3&lt;&gt;"コンテンツなし",IF(AND(申込書!$AH$4="GIGAスクールパック",SUM($P144,$R144)&lt;&gt;0),SUM($P144,$R144),IF(AND(申込書!$AH$4="SKY安心GIGAタブレット",SUM($T144,$V144)&lt;&gt;0),SUM($T144,$V144),"")),"")</f>
        <v/>
      </c>
      <c r="GR144" s="81" t="str">
        <f>IF($GO$3&lt;&gt;"コンテンツなし",IF(AND(申込書!$AH$4="GIGAスクールパック",SUM($Q144,$S144)&lt;&gt;0),SUM($Q144,$S144),IF(AND(申込書!$AH$4="SKY安心GIGAタブレット",SUM($U144,$W144)&lt;&gt;0),SUM($U144,$W144),"")),"")</f>
        <v/>
      </c>
      <c r="GS144" s="157"/>
      <c r="GT144" s="82"/>
      <c r="GU144" s="80" t="str">
        <f>IF(AND(申込書!$C$118&lt;&gt;"▼プルダウンより選択してください",申込書!$C$118&lt;&gt;"",申込書!$P$118&lt;&gt;"YYYY/MM/DD",$G144&lt;&gt;""),申込書!$P$118,"")</f>
        <v/>
      </c>
      <c r="GV144" s="81" t="str">
        <f>IF(AND(申込書!$C$118&lt;&gt;"▼プルダウンより選択してください",申込書!$C$118&lt;&gt;"",$G144&lt;&gt;""),申込書!$M$118,"")</f>
        <v/>
      </c>
      <c r="GW144" s="81" t="str">
        <f>IF($GU$3&lt;&gt;"コンテンツなし",IF(AND(申込書!$AH$4="GIGAスクールパック",SUM($P144,$R144)&lt;&gt;0),SUM($P144,$R144),IF(AND(申込書!$AH$4="SKY安心GIGAタブレット",SUM($T144,$V144)&lt;&gt;0),SUM($T144,$V144),"")),"")</f>
        <v/>
      </c>
      <c r="GX144" s="81" t="str">
        <f>IF($GU$3&lt;&gt;"コンテンツなし",IF(AND(申込書!$AH$4="GIGAスクールパック",SUM($Q144,$S144)&lt;&gt;0),SUM($Q144,$S144),IF(AND(申込書!$AH$4="SKY安心GIGAタブレット",SUM($U144,$W144)&lt;&gt;0),SUM($U144,$W144),"")),"")</f>
        <v/>
      </c>
      <c r="GY144" s="157"/>
      <c r="GZ144" s="82"/>
      <c r="HA144" s="80" t="str">
        <f>IF(AND(申込書!$C$119&lt;&gt;"▼プルダウンより選択してください",申込書!$C$119&lt;&gt;"",申込書!$P$119&lt;&gt;"YYYY/MM/DD",$G144&lt;&gt;""),申込書!$P$119,"")</f>
        <v/>
      </c>
      <c r="HB144" s="81" t="str">
        <f>IF(AND(申込書!$C$119&lt;&gt;"▼プルダウンより選択してください",申込書!$C$119&lt;&gt;"",$G144&lt;&gt;""),申込書!$M$119,"")</f>
        <v/>
      </c>
      <c r="HC144" s="81" t="str">
        <f>IF($HA$3&lt;&gt;"コンテンツなし",IF(AND(申込書!$AH$4="GIGAスクールパック",SUM($P144,$R144)&lt;&gt;0),SUM($P144,$R144),IF(AND(申込書!$AH$4="SKY安心GIGAタブレット",SUM($T144,$V144)&lt;&gt;0),SUM($T144,$V144),"")),"")</f>
        <v/>
      </c>
      <c r="HD144" s="81" t="str">
        <f>IF($HA$3&lt;&gt;"コンテンツなし",IF(AND(申込書!$AH$4="GIGAスクールパック",SUM($Q144,$S144)&lt;&gt;0),SUM($Q144,$S144),IF(AND(申込書!$AH$4="SKY安心GIGAタブレット",SUM($U144,$W144)&lt;&gt;0),SUM($U144,$W144),"")),"")</f>
        <v/>
      </c>
      <c r="HE144" s="157"/>
      <c r="HF144" s="82"/>
      <c r="HG144" s="83"/>
    </row>
    <row r="145" spans="2:215" ht="26.85" customHeight="1">
      <c r="B145" s="62">
        <f t="shared" si="2"/>
        <v>140</v>
      </c>
      <c r="C145" s="63"/>
      <c r="D145" s="64"/>
      <c r="E145" s="207"/>
      <c r="F145" s="65"/>
      <c r="G145" s="66"/>
      <c r="H145" s="67"/>
      <c r="I145" s="68"/>
      <c r="J145" s="69"/>
      <c r="K145" s="70"/>
      <c r="L145" s="71"/>
      <c r="M145" s="72"/>
      <c r="N145" s="73"/>
      <c r="O145" s="74"/>
      <c r="P145" s="179"/>
      <c r="Q145" s="180"/>
      <c r="R145" s="180"/>
      <c r="S145" s="181"/>
      <c r="T145" s="179"/>
      <c r="U145" s="180"/>
      <c r="V145" s="182"/>
      <c r="W145" s="181"/>
      <c r="X145" s="75"/>
      <c r="Y145" s="76"/>
      <c r="Z145" s="77"/>
      <c r="AA145" s="78"/>
      <c r="AB145" s="79"/>
      <c r="AC145" s="79"/>
      <c r="AD145" s="79"/>
      <c r="AE145" s="77"/>
      <c r="AF145" s="139"/>
      <c r="AG145" s="139"/>
      <c r="AH145" s="139"/>
      <c r="AI145" s="80" t="str">
        <f>IF(AND(申込書!$C$90&lt;&gt;"▼プルダウンより選択してください",申込書!$C$90&lt;&gt;"",申込書!$P$90&lt;&gt;"YYYY/MM/DD",$G145&lt;&gt;""),申込書!$P$90,"")</f>
        <v/>
      </c>
      <c r="AJ145" s="81" t="str">
        <f>IF(AND(申込書!$C$90&lt;&gt;"▼プルダウンより選択してください",申込書!$C$90&lt;&gt;"",$G145&lt;&gt;""),申込書!$M$90,"")</f>
        <v/>
      </c>
      <c r="AK145" s="81" t="str">
        <f>IF($AI$3&lt;&gt;"コンテンツなし",IF(AND(申込書!$AH$4="GIGAスクールパック",SUM($P145,$R145)&lt;&gt;0),SUM($P145,$R145),IF(AND(申込書!$AH$4="SKY安心GIGAタブレット",SUM($T145,$V145)&lt;&gt;0),SUM($T145,$V145),"")),"")</f>
        <v/>
      </c>
      <c r="AL145" s="81" t="str">
        <f>IF($AI$3&lt;&gt;"コンテンツなし",IF(AND(申込書!$AH$4="GIGAスクールパック",SUM($Q145,$S145)&lt;&gt;0),SUM($Q145,$S145),IF(AND(申込書!$AH$4="SKY安心GIGAタブレット",SUM($U145,$W145)&lt;&gt;0),SUM($U145,$W145),"")),"")</f>
        <v/>
      </c>
      <c r="AM145" s="157"/>
      <c r="AN145" s="82"/>
      <c r="AO145" s="80" t="str">
        <f>IF(AND(申込書!$C$91&lt;&gt;"▼プルダウンより選択してください",申込書!$C$91&lt;&gt;"",申込書!$P$91&lt;&gt;"YYYY/MM/DD",$G145&lt;&gt;""),申込書!$P$91,"")</f>
        <v/>
      </c>
      <c r="AP145" s="81" t="str">
        <f>IF(AND(申込書!$C$91&lt;&gt;"▼プルダウンより選択してください",申込書!$C$91&lt;&gt;"",$G145&lt;&gt;""),申込書!$M$91,"")</f>
        <v/>
      </c>
      <c r="AQ145" s="81" t="str">
        <f>IF($AO$3&lt;&gt;"コンテンツなし",IF(AND(申込書!$AH$4="GIGAスクールパック",SUM($P145,$R145)&lt;&gt;0),SUM($P145,$R145),IF(AND(申込書!$AH$4="SKY安心GIGAタブレット",SUM($T145,$V145)&lt;&gt;0),SUM($T145,$V145),"")),"")</f>
        <v/>
      </c>
      <c r="AR145" s="81" t="str">
        <f>IF($AO$3&lt;&gt;"コンテンツなし",IF(AND(申込書!$AH$4="GIGAスクールパック",SUM($Q145,$S145)&lt;&gt;0),SUM($Q145,$S145),IF(AND(申込書!$AH$4="SKY安心GIGAタブレット",SUM($U145,$W145)&lt;&gt;0),SUM($U145,$W145),"")),"")</f>
        <v/>
      </c>
      <c r="AS145" s="157"/>
      <c r="AT145" s="82"/>
      <c r="AU145" s="80" t="str">
        <f>IF(AND(申込書!$C$92&lt;&gt;"▼プルダウンより選択してください",申込書!$C$92&lt;&gt;"",申込書!$P$92&lt;&gt;"YYYY/MM/DD",$G145&lt;&gt;""),申込書!$P$92,"")</f>
        <v/>
      </c>
      <c r="AV145" s="81" t="str">
        <f>IF(AND(申込書!$C$92&lt;&gt;"▼プルダウンより選択してください",申込書!$C$92&lt;&gt;"",$G145&lt;&gt;""),申込書!$M$92,"")</f>
        <v/>
      </c>
      <c r="AW145" s="81" t="str">
        <f>IF($AU$3&lt;&gt;"コンテンツなし",IF(AND(申込書!$AH$4="GIGAスクールパック",SUM($P145,$R145)&lt;&gt;0),SUM($P145,$R145),IF(AND(申込書!$AH$4="SKY安心GIGAタブレット",SUM($T145,$V145)&lt;&gt;0),SUM($T145,$V145),"")),"")</f>
        <v/>
      </c>
      <c r="AX145" s="81" t="str">
        <f>IF($AU$3&lt;&gt;"コンテンツなし",IF(AND(申込書!$AH$4="GIGAスクールパック",SUM($Q145,$S145)&lt;&gt;0),SUM($Q145,$S145),IF(AND(申込書!$AH$4="SKY安心GIGAタブレット",SUM($U145,$W145)&lt;&gt;0),SUM($U145,$W145),"")),"")</f>
        <v/>
      </c>
      <c r="AY145" s="157"/>
      <c r="AZ145" s="82"/>
      <c r="BA145" s="80" t="str">
        <f>IF(AND(申込書!$C$93&lt;&gt;"▼プルダウンより選択してください",申込書!$C$93&lt;&gt;"",申込書!$P$93&lt;&gt;"YYYY/MM/DD",$G145&lt;&gt;""),申込書!$P$93,"")</f>
        <v/>
      </c>
      <c r="BB145" s="81" t="str">
        <f>IF(AND(申込書!$C$93&lt;&gt;"▼プルダウンより選択してください",申込書!$C$93&lt;&gt;"",申込書!$M$93&gt;=1,$G145&lt;&gt;""),申込書!$M$93,"")</f>
        <v/>
      </c>
      <c r="BC145" s="81" t="str">
        <f>IF($BA$3&lt;&gt;"コンテンツなし",IF(AND(申込書!$AH$4="GIGAスクールパック",SUM($P145,$R145)&lt;&gt;0),SUM($P145,$R145),IF(AND(申込書!$AH$4="SKY安心GIGAタブレット",SUM($T145,$V145)&lt;&gt;0),SUM($T145,$V145),"")),"")</f>
        <v/>
      </c>
      <c r="BD145" s="81" t="str">
        <f>IF($BA$3&lt;&gt;"コンテンツなし",IF(AND(申込書!$AH$4="GIGAスクールパック",SUM($Q145,$S145)&lt;&gt;0),SUM($Q145,$S145),IF(AND(申込書!$AH$4="SKY安心GIGAタブレット",SUM($U145,$W145)&lt;&gt;0),SUM($U145,$W145),"")),"")</f>
        <v/>
      </c>
      <c r="BE145" s="157"/>
      <c r="BF145" s="82"/>
      <c r="BG145" s="80" t="str">
        <f>IF(AND(申込書!$C$94&lt;&gt;"▼プルダウンより選択してください",申込書!$C$94&lt;&gt;"",申込書!$P$94&lt;&gt;"YYYY/MM/DD",$G145&lt;&gt;""),申込書!$P$94,"")</f>
        <v/>
      </c>
      <c r="BH145" s="81" t="str">
        <f>IF(AND(申込書!$C$94&lt;&gt;"▼プルダウンより選択してください",申込書!$C$94&lt;&gt;"",$G145&lt;&gt;""),申込書!$M$94,"")</f>
        <v/>
      </c>
      <c r="BI145" s="81" t="str">
        <f>IF($BG$3&lt;&gt;"コンテンツなし",IF(AND(申込書!$AH$4="GIGAスクールパック",SUM($P145,$R145)&lt;&gt;0),SUM($P145,$R145),IF(AND(申込書!$AH$4="SKY安心GIGAタブレット",SUM($T145,$V145)&lt;&gt;0),SUM($T145,$V145),"")),"")</f>
        <v/>
      </c>
      <c r="BJ145" s="81" t="str">
        <f>IF($BG$3&lt;&gt;"コンテンツなし",IF(AND(申込書!$AH$4="GIGAスクールパック",SUM($Q145,$S145)&lt;&gt;0),SUM($Q145,$S145),IF(AND(申込書!$AH$4="SKY安心GIGAタブレット",SUM($U145,$W145)&lt;&gt;0),SUM($U145,$W145),"")),"")</f>
        <v/>
      </c>
      <c r="BK145" s="157"/>
      <c r="BL145" s="82"/>
      <c r="BM145" s="80" t="str">
        <f>IF(AND(申込書!$C$95&lt;&gt;"▼プルダウンより選択してください",申込書!$C$95&lt;&gt;"",申込書!$P$95&lt;&gt;"YYYY/MM/DD",$G145&lt;&gt;""),申込書!$P$95,"")</f>
        <v/>
      </c>
      <c r="BN145" s="81" t="str">
        <f>IF(AND(申込書!$C$95&lt;&gt;"▼プルダウンより選択してください",申込書!$C$95&lt;&gt;"",$G145&lt;&gt;""),申込書!$M$95,"")</f>
        <v/>
      </c>
      <c r="BO145" s="81" t="str">
        <f>IF($BM$3&lt;&gt;"コンテンツなし",IF(AND(申込書!$AH$4="GIGAスクールパック",SUM($P145,$R145)&lt;&gt;0),SUM($P145,$R145),IF(AND(申込書!$AH$4="SKY安心GIGAタブレット",SUM($T145,$V145)&lt;&gt;0),SUM($T145,$V145),"")),"")</f>
        <v/>
      </c>
      <c r="BP145" s="81" t="str">
        <f>IF($BM$3&lt;&gt;"コンテンツなし",IF(AND(申込書!$AH$4="GIGAスクールパック",SUM($Q145,$S145)&lt;&gt;0),SUM($Q145,$S145),IF(AND(申込書!$AH$4="SKY安心GIGAタブレット",SUM($U145,$W145)&lt;&gt;0),SUM($U145,$W145),"")),"")</f>
        <v/>
      </c>
      <c r="BQ145" s="157"/>
      <c r="BR145" s="82"/>
      <c r="BS145" s="80" t="str">
        <f>IF(AND(申込書!$C$96&lt;&gt;"▼プルダウンより選択してください",申込書!$C$96&lt;&gt;"",申込書!$P$96&lt;&gt;"YYYY/MM/DD",$G145&lt;&gt;""),申込書!$P$96,"")</f>
        <v/>
      </c>
      <c r="BT145" s="81" t="str">
        <f>IF(AND(申込書!$C$96&lt;&gt;"▼プルダウンより選択してください",申込書!$C$96&lt;&gt;"",$G145&lt;&gt;""),申込書!$M$96,"")</f>
        <v/>
      </c>
      <c r="BU145" s="81" t="str">
        <f>IF($BS$3&lt;&gt;"コンテンツなし",IF(AND(申込書!$AH$4="GIGAスクールパック",SUM($P145,$R145)&lt;&gt;0),SUM($P145,$R145),IF(AND(申込書!$AH$4="SKY安心GIGAタブレット",SUM($T145,$V145)&lt;&gt;0),SUM($T145,$V145),"")),"")</f>
        <v/>
      </c>
      <c r="BV145" s="81" t="str">
        <f>IF($BS$3&lt;&gt;"コンテンツなし",IF(AND(申込書!$AH$4="GIGAスクールパック",SUM($Q145,$S145)&lt;&gt;0),SUM($Q145,$S145),IF(AND(申込書!$AH$4="SKY安心GIGAタブレット",SUM($U145,$W145)&lt;&gt;0),SUM($U145,$W145),"")),"")</f>
        <v/>
      </c>
      <c r="BW145" s="157"/>
      <c r="BX145" s="82"/>
      <c r="BY145" s="80" t="str">
        <f>IF(AND(申込書!$C$97&lt;&gt;"▼プルダウンより選択してください",申込書!$C$97&lt;&gt;"",申込書!$P$97&lt;&gt;"YYYY/MM/DD",$G145&lt;&gt;""),申込書!$P$97,"")</f>
        <v/>
      </c>
      <c r="BZ145" s="81" t="str">
        <f>IF(AND(申込書!$C$97&lt;&gt;"▼プルダウンより選択してください",申込書!$C$97&lt;&gt;"",$G145&lt;&gt;""),申込書!$M$97,"")</f>
        <v/>
      </c>
      <c r="CA145" s="81" t="str">
        <f>IF($BY$3&lt;&gt;"コンテンツなし",IF(AND(申込書!$AH$4="GIGAスクールパック",SUM($P145,$R145)&lt;&gt;0),SUM($P145,$R145),IF(AND(申込書!$AH$4="SKY安心GIGAタブレット",SUM($T145,$V145)&lt;&gt;0),SUM($T145,$V145),"")),"")</f>
        <v/>
      </c>
      <c r="CB145" s="81" t="str">
        <f>IF($BY$3&lt;&gt;"コンテンツなし",IF(AND(申込書!$AH$4="GIGAスクールパック",SUM($Q145,$S145)&lt;&gt;0),SUM($Q145,$S145),IF(AND(申込書!$AH$4="SKY安心GIGAタブレット",SUM($U145,$W145)&lt;&gt;0),SUM($U145,$W145),"")),"")</f>
        <v/>
      </c>
      <c r="CC145" s="157"/>
      <c r="CD145" s="82"/>
      <c r="CE145" s="80" t="str">
        <f>IF(AND(申込書!$C$98&lt;&gt;"▼プルダウンより選択してください",申込書!$C$98&lt;&gt;"",申込書!$P$98&lt;&gt;"YYYY/MM/DD",$G145&lt;&gt;""),申込書!$P$98,"")</f>
        <v/>
      </c>
      <c r="CF145" s="81" t="str">
        <f>IF(AND(申込書!$C$98&lt;&gt;"▼プルダウンより選択してください",申込書!$C$98&lt;&gt;"",$G145&lt;&gt;""),申込書!$M$98,"")</f>
        <v/>
      </c>
      <c r="CG145" s="81" t="str">
        <f>IF($CE$3&lt;&gt;"コンテンツなし",IF(AND(申込書!$AH$4="GIGAスクールパック",SUM($P145,$R145)&lt;&gt;0),SUM($P145,$R145),IF(AND(申込書!$AH$4="SKY安心GIGAタブレット",SUM($T145,$V145)&lt;&gt;0),SUM($T145,$V145),"")),"")</f>
        <v/>
      </c>
      <c r="CH145" s="81" t="str">
        <f>IF($CE$3&lt;&gt;"コンテンツなし",IF(AND(申込書!$AH$4="GIGAスクールパック",SUM($Q145,$S145)&lt;&gt;0),SUM($Q145,$S145),IF(AND(申込書!$AH$4="SKY安心GIGAタブレット",SUM($U145,$W145)&lt;&gt;0),SUM($U145,$W145),"")),"")</f>
        <v/>
      </c>
      <c r="CI145" s="157"/>
      <c r="CJ145" s="82"/>
      <c r="CK145" s="80" t="str">
        <f>IF(AND(申込書!$C$99&lt;&gt;"▼プルダウンより選択してください",申込書!$C$99&lt;&gt;"",申込書!$P$99&lt;&gt;"YYYY/MM/DD",$G145&lt;&gt;""),申込書!$P$99,"")</f>
        <v/>
      </c>
      <c r="CL145" s="81" t="str">
        <f>IF(AND(申込書!$C$99&lt;&gt;"▼プルダウンより選択してください",申込書!$C$99&lt;&gt;"",$G145&lt;&gt;""),申込書!$M$99,"")</f>
        <v/>
      </c>
      <c r="CM145" s="81" t="str">
        <f>IF($CK$3&lt;&gt;"コンテンツなし",IF(AND(申込書!$AH$4="GIGAスクールパック",SUM($P145,$R145)&lt;&gt;0),SUM($P145,$R145),IF(AND(申込書!$AH$4="SKY安心GIGAタブレット",SUM($T145,$V145)&lt;&gt;0),SUM($T145,$V145),"")),"")</f>
        <v/>
      </c>
      <c r="CN145" s="81" t="str">
        <f>IF($CK$3&lt;&gt;"コンテンツなし",IF(AND(申込書!$AH$4="GIGAスクールパック",SUM($Q145,$S145)&lt;&gt;0),SUM($Q145,$S145),IF(AND(申込書!$AH$4="SKY安心GIGAタブレット",SUM($U145,$W145)&lt;&gt;0),SUM($U145,$W145),"")),"")</f>
        <v/>
      </c>
      <c r="CO145" s="157"/>
      <c r="CP145" s="82"/>
      <c r="CQ145" s="80" t="str">
        <f>IF(AND(申込書!$C$100&lt;&gt;"▼プルダウンより選択してください",申込書!$C$100&lt;&gt;"",申込書!$P$100&lt;&gt;"YYYY/MM/DD",$G145&lt;&gt;""),申込書!$P$100,"")</f>
        <v/>
      </c>
      <c r="CR145" s="81" t="str">
        <f>IF(AND(申込書!$C$100&lt;&gt;"▼プルダウンより選択してください",申込書!$C$100&lt;&gt;"",$G145&lt;&gt;""),申込書!$M$100,"")</f>
        <v/>
      </c>
      <c r="CS145" s="81" t="str">
        <f>IF($CQ$3&lt;&gt;"コンテンツなし",IF(AND(申込書!$AH$4="GIGAスクールパック",SUM($P145,$R145)&lt;&gt;0),SUM($P145,$R145),IF(AND(申込書!$AH$4="SKY安心GIGAタブレット",SUM($T145,$V145)&lt;&gt;0),SUM($T145,$V145),"")),"")</f>
        <v/>
      </c>
      <c r="CT145" s="81" t="str">
        <f>IF($CQ$3&lt;&gt;"コンテンツなし",IF(AND(申込書!$AH$4="GIGAスクールパック",SUM($Q145,$S145)&lt;&gt;0),SUM($Q145,$S145),IF(AND(申込書!$AH$4="SKY安心GIGAタブレット",SUM($U145,$W145)&lt;&gt;0),SUM($U145,$W145),"")),"")</f>
        <v/>
      </c>
      <c r="CU145" s="81"/>
      <c r="CV145" s="82"/>
      <c r="CW145" s="80" t="str">
        <f>IF(AND(申込書!$C$101&lt;&gt;"▼プルダウンより選択してください",申込書!$C$101&lt;&gt;"",申込書!$P$101&lt;&gt;"YYYY/MM/DD",$G145&lt;&gt;""),申込書!$P$101,"")</f>
        <v/>
      </c>
      <c r="CX145" s="81" t="str">
        <f>IF(AND(申込書!$C$101&lt;&gt;"▼プルダウンより選択してください",申込書!$C$101&lt;&gt;"",$G145&lt;&gt;""),申込書!$M$101,"")</f>
        <v/>
      </c>
      <c r="CY145" s="81" t="str">
        <f>IF($CW$3&lt;&gt;"コンテンツなし",IF(AND(申込書!$AH$4="GIGAスクールパック",SUM($P145,$R145)&lt;&gt;0),SUM($P145,$R145),IF(AND(申込書!$AH$4="SKY安心GIGAタブレット",SUM($T145,$V145)&lt;&gt;0),SUM($T145,$V145),"")),"")</f>
        <v/>
      </c>
      <c r="CZ145" s="81" t="str">
        <f>IF($CW$3&lt;&gt;"コンテンツなし",IF(AND(申込書!$AH$4="GIGAスクールパック",SUM($Q145,$S145)&lt;&gt;0),SUM($Q145,$S145),IF(AND(申込書!$AH$4="SKY安心GIGAタブレット",SUM($U145,$W145)&lt;&gt;0),SUM($U145,$W145),"")),"")</f>
        <v/>
      </c>
      <c r="DA145" s="81"/>
      <c r="DB145" s="82"/>
      <c r="DC145" s="80" t="str">
        <f>IF(AND(申込書!$C$102&lt;&gt;"▼プルダウンより選択してください",申込書!$C$102&lt;&gt;"",申込書!$P$102&lt;&gt;"YYYY/MM/DD",$G145&lt;&gt;""),申込書!$P$102,"")</f>
        <v/>
      </c>
      <c r="DD145" s="81" t="str">
        <f>IF(AND(申込書!$C$102&lt;&gt;"▼プルダウンより選択してください",申込書!$C$102&lt;&gt;"",$G145&lt;&gt;""),申込書!$M$102,"")</f>
        <v/>
      </c>
      <c r="DE145" s="81" t="str">
        <f>IF($DC$3&lt;&gt;"コンテンツなし",IF(AND(申込書!$AH$4="GIGAスクールパック",SUM($P145,$R145)&lt;&gt;0),SUM($P145,$R145),IF(AND(申込書!$AH$4="SKY安心GIGAタブレット",SUM($T145,$V145)&lt;&gt;0),SUM($T145,$V145),"")),"")</f>
        <v/>
      </c>
      <c r="DF145" s="81" t="str">
        <f>IF($DC$3&lt;&gt;"コンテンツなし",IF(AND(申込書!$AH$4="GIGAスクールパック",SUM($Q145,$S145)&lt;&gt;0),SUM($Q145,$S145),IF(AND(申込書!$AH$4="SKY安心GIGAタブレット",SUM($U145,$W145)&lt;&gt;0),SUM($U145,$W145),"")),"")</f>
        <v/>
      </c>
      <c r="DG145" s="81"/>
      <c r="DH145" s="82"/>
      <c r="DI145" s="80" t="str">
        <f>IF(AND(申込書!$C$103&lt;&gt;"▼プルダウンより選択してください",申込書!$C$103&lt;&gt;"",申込書!$P$103&lt;&gt;"YYYY/MM/DD",$G145&lt;&gt;""),申込書!$P$103,"")</f>
        <v/>
      </c>
      <c r="DJ145" s="81" t="str">
        <f>IF(AND(申込書!$C$103&lt;&gt;"▼プルダウンより選択してください",申込書!$C$103&lt;&gt;"",$G145&lt;&gt;""),申込書!$M$103,"")</f>
        <v/>
      </c>
      <c r="DK145" s="81" t="str">
        <f>IF($DI$3&lt;&gt;"コンテンツなし",IF(AND(申込書!$AH$4="GIGAスクールパック",SUM($P145,$R145)&lt;&gt;0),SUM($P145,$R145),IF(AND(申込書!$AH$4="SKY安心GIGAタブレット",SUM($T145,$V145)&lt;&gt;0),SUM($T145,$V145),"")),"")</f>
        <v/>
      </c>
      <c r="DL145" s="81" t="str">
        <f>IF($DI$3&lt;&gt;"コンテンツなし",IF(AND(申込書!$AH$4="GIGAスクールパック",SUM($Q145,$S145)&lt;&gt;0),SUM($Q145,$S145),IF(AND(申込書!$AH$4="SKY安心GIGAタブレット",SUM($U145,$W145)&lt;&gt;0),SUM($U145,$W145),"")),"")</f>
        <v/>
      </c>
      <c r="DM145" s="81"/>
      <c r="DN145" s="82"/>
      <c r="DO145" s="80" t="str">
        <f>IF(AND(申込書!$C$104&lt;&gt;"▼プルダウンより選択してください",申込書!$C$104&lt;&gt;"",申込書!$P$104&lt;&gt;"YYYY/MM/DD",$G145&lt;&gt;""),申込書!$P$104,"")</f>
        <v/>
      </c>
      <c r="DP145" s="81" t="str">
        <f>IF(AND(申込書!$C$104&lt;&gt;"▼プルダウンより選択してください",申込書!$C$104&lt;&gt;"",$G145&lt;&gt;""),申込書!$M$104,"")</f>
        <v/>
      </c>
      <c r="DQ145" s="81" t="str">
        <f>IF($DO$3&lt;&gt;"コンテンツなし",IF(AND(申込書!$AH$4="GIGAスクールパック",SUM($P145,$R145)&lt;&gt;0),SUM($P145,$R145),IF(AND(申込書!$AH$4="SKY安心GIGAタブレット",SUM($T145,$V145)&lt;&gt;0),SUM($T145,$V145),"")),"")</f>
        <v/>
      </c>
      <c r="DR145" s="81" t="str">
        <f>IF($DO$3&lt;&gt;"コンテンツなし",IF(AND(申込書!$AH$4="GIGAスクールパック",SUM($Q145,$S145)&lt;&gt;0),SUM($Q145,$S145),IF(AND(申込書!$AH$4="SKY安心GIGAタブレット",SUM($U145,$W145)&lt;&gt;0),SUM($U145,$W145),"")),"")</f>
        <v/>
      </c>
      <c r="DS145" s="81"/>
      <c r="DT145" s="82"/>
      <c r="DU145" s="80" t="str">
        <f>IF(AND(申込書!$C$105&lt;&gt;"▼プルダウンより選択してください",申込書!$C$105&lt;&gt;"",申込書!$P$105&lt;&gt;"YYYY/MM/DD",$G145&lt;&gt;""),申込書!$P$105,"")</f>
        <v/>
      </c>
      <c r="DV145" s="81" t="str">
        <f>IF(AND(申込書!$C$105&lt;&gt;"▼プルダウンより選択してください",申込書!$C$105&lt;&gt;"",$G145&lt;&gt;""),申込書!$M$105,"")</f>
        <v/>
      </c>
      <c r="DW145" s="81" t="str">
        <f>IF($DU$3&lt;&gt;"コンテンツなし",IF(AND(申込書!$AH$4="GIGAスクールパック",SUM($P145,$R145)&lt;&gt;0),SUM($P145,$R145),IF(AND(申込書!$AH$4="SKY安心GIGAタブレット",SUM($T145,$V145)&lt;&gt;0),SUM($T145,$V145),"")),"")</f>
        <v/>
      </c>
      <c r="DX145" s="81" t="str">
        <f>IF($DU$3&lt;&gt;"コンテンツなし",IF(AND(申込書!$AH$4="GIGAスクールパック",SUM($Q145,$S145)&lt;&gt;0),SUM($Q145,$S145),IF(AND(申込書!$AH$4="SKY安心GIGAタブレット",SUM($U145,$W145)&lt;&gt;0),SUM($U145,$W145),"")),"")</f>
        <v/>
      </c>
      <c r="DY145" s="157"/>
      <c r="DZ145" s="82"/>
      <c r="EA145" s="80" t="str">
        <f>IF(AND(申込書!$C$106&lt;&gt;"▼プルダウンより選択してください",申込書!$C$106&lt;&gt;"",申込書!$P$106&lt;&gt;"YYYY/MM/DD",$G145&lt;&gt;""),申込書!$P$106,"")</f>
        <v/>
      </c>
      <c r="EB145" s="81" t="str">
        <f>IF(AND(申込書!$C$106&lt;&gt;"▼プルダウンより選択してください",申込書!$C$106&lt;&gt;"",$G145&lt;&gt;""),申込書!$M$106,"")</f>
        <v/>
      </c>
      <c r="EC145" s="81" t="str">
        <f>IF($EA$3&lt;&gt;"コンテンツなし",IF(AND(申込書!$AH$4="GIGAスクールパック",SUM($P145,$R145)&lt;&gt;0),SUM($P145,$R145),IF(AND(申込書!$AH$4="SKY安心GIGAタブレット",SUM($T145,$V145)&lt;&gt;0),SUM($T145,$V145),"")),"")</f>
        <v/>
      </c>
      <c r="ED145" s="81" t="str">
        <f>IF($EA$3&lt;&gt;"コンテンツなし",IF(AND(申込書!$AH$4="GIGAスクールパック",SUM($Q145,$S145)&lt;&gt;0),SUM($Q145,$S145),IF(AND(申込書!$AH$4="SKY安心GIGAタブレット",SUM($U145,$W145)&lt;&gt;0),SUM($U145,$W145),"")),"")</f>
        <v/>
      </c>
      <c r="EE145" s="157"/>
      <c r="EF145" s="82"/>
      <c r="EG145" s="80" t="str">
        <f>IF(AND(申込書!$C$107&lt;&gt;"▼プルダウンより選択してください",申込書!$C$107&lt;&gt;"",申込書!$P$107&lt;&gt;"YYYY/MM/DD",$G145&lt;&gt;""),申込書!$P$107,"")</f>
        <v/>
      </c>
      <c r="EH145" s="81" t="str">
        <f>IF(AND(申込書!$C$107&lt;&gt;"▼プルダウンより選択してください",申込書!$C$107&lt;&gt;"",$G145&lt;&gt;""),申込書!$M$107,"")</f>
        <v/>
      </c>
      <c r="EI145" s="81" t="str">
        <f>IF($EG$3&lt;&gt;"コンテンツなし",IF(AND(申込書!$AH$4="GIGAスクールパック",SUM($P145,$R145)&lt;&gt;0),SUM($P145,$R145),IF(AND(申込書!$AH$4="SKY安心GIGAタブレット",SUM($T145,$V145)&lt;&gt;0),SUM($T145,$V145),"")),"")</f>
        <v/>
      </c>
      <c r="EJ145" s="81" t="str">
        <f>IF($EG$3&lt;&gt;"コンテンツなし",IF(AND(申込書!$AH$4="GIGAスクールパック",SUM($Q145,$S145)&lt;&gt;0),SUM($Q145,$S145),IF(AND(申込書!$AH$4="SKY安心GIGAタブレット",SUM($U145,$W145)&lt;&gt;0),SUM($U145,$W145),"")),"")</f>
        <v/>
      </c>
      <c r="EK145" s="157"/>
      <c r="EL145" s="82"/>
      <c r="EM145" s="80" t="str">
        <f>IF(AND(申込書!$C$108&lt;&gt;"▼プルダウンより選択してください",申込書!$C$108&lt;&gt;"",申込書!$P$108&lt;&gt;"YYYY/MM/DD",$G145&lt;&gt;""),申込書!$P$108,"")</f>
        <v/>
      </c>
      <c r="EN145" s="81" t="str">
        <f>IF(AND(申込書!$C$108&lt;&gt;"▼プルダウンより選択してください",申込書!$C$108&lt;&gt;"",$G145&lt;&gt;""),申込書!$M$108,"")</f>
        <v/>
      </c>
      <c r="EO145" s="81" t="str">
        <f>IF($EM$3&lt;&gt;"コンテンツなし",IF(AND(申込書!$AH$4="GIGAスクールパック",SUM($P145,$R145)&lt;&gt;0),SUM($P145,$R145),IF(AND(申込書!$AH$4="SKY安心GIGAタブレット",SUM($T145,$V145)&lt;&gt;0),SUM($T145,$V145),"")),"")</f>
        <v/>
      </c>
      <c r="EP145" s="81" t="str">
        <f>IF($EM$3&lt;&gt;"コンテンツなし",IF(AND(申込書!$AH$4="GIGAスクールパック",SUM($Q145,$S145)&lt;&gt;0),SUM($Q145,$S145),IF(AND(申込書!$AH$4="SKY安心GIGAタブレット",SUM($U145,$W145)&lt;&gt;0),SUM($U145,$W145),"")),"")</f>
        <v/>
      </c>
      <c r="EQ145" s="157"/>
      <c r="ER145" s="82"/>
      <c r="ES145" s="80" t="str">
        <f>IF(AND(申込書!$C$109&lt;&gt;"▼プルダウンより選択してください",申込書!$C$109&lt;&gt;"",申込書!$P$109&lt;&gt;"YYYY/MM/DD",$G145&lt;&gt;""),申込書!$P$109,"")</f>
        <v/>
      </c>
      <c r="ET145" s="81" t="str">
        <f>IF(AND(申込書!$C$109&lt;&gt;"▼プルダウンより選択してください",申込書!$C$109&lt;&gt;"",$G145&lt;&gt;""),申込書!$M$109,"")</f>
        <v/>
      </c>
      <c r="EU145" s="81" t="str">
        <f>IF($ES$3&lt;&gt;"コンテンツなし",IF(AND(申込書!$AH$4="GIGAスクールパック",SUM($P145,$R145)&lt;&gt;0),SUM($P145,$R145),IF(AND(申込書!$AH$4="SKY安心GIGAタブレット",SUM($T145,$V145)&lt;&gt;0),SUM($T145,$V145),"")),"")</f>
        <v/>
      </c>
      <c r="EV145" s="81" t="str">
        <f>IF($ES$3&lt;&gt;"コンテンツなし",IF(AND(申込書!$AH$4="GIGAスクールパック",SUM($Q145,$S145)&lt;&gt;0),SUM($Q145,$S145),IF(AND(申込書!$AH$4="SKY安心GIGAタブレット",SUM($U145,$W145)&lt;&gt;0),SUM($U145,$W145),"")),"")</f>
        <v/>
      </c>
      <c r="EW145" s="157"/>
      <c r="EX145" s="82"/>
      <c r="EY145" s="80" t="str">
        <f>IF(AND(申込書!$C$110&lt;&gt;"▼プルダウンより選択してください",申込書!$C$110&lt;&gt;"",申込書!$P$110&lt;&gt;"YYYY/MM/DD",$G145&lt;&gt;""),申込書!$P$110,"")</f>
        <v/>
      </c>
      <c r="EZ145" s="81" t="str">
        <f>IF(AND(申込書!$C$110&lt;&gt;"▼プルダウンより選択してください",申込書!$C$110&lt;&gt;"",$G145&lt;&gt;""),申込書!$M$110,"")</f>
        <v/>
      </c>
      <c r="FA145" s="81" t="str">
        <f>IF($EY$3&lt;&gt;"コンテンツなし",IF(AND(申込書!$AH$4="GIGAスクールパック",SUM($P145,$R145)&lt;&gt;0),SUM($P145,$R145),IF(AND(申込書!$AH$4="SKY安心GIGAタブレット",SUM($T145,$V145)&lt;&gt;0),SUM($T145,$V145),"")),"")</f>
        <v/>
      </c>
      <c r="FB145" s="81" t="str">
        <f>IF($EY$3&lt;&gt;"コンテンツなし",IF(AND(申込書!$AH$4="GIGAスクールパック",SUM($Q145,$S145)&lt;&gt;0),SUM($Q145,$S145),IF(AND(申込書!$AH$4="SKY安心GIGAタブレット",SUM($U145,$W145)&lt;&gt;0),SUM($U145,$W145),"")),"")</f>
        <v/>
      </c>
      <c r="FC145" s="157"/>
      <c r="FD145" s="82"/>
      <c r="FE145" s="80" t="str">
        <f>IF(AND(申込書!$C$111&lt;&gt;"▼プルダウンより選択してください",申込書!$C$111&lt;&gt;"",申込書!$P$111&lt;&gt;"YYYY/MM/DD",$G145&lt;&gt;""),申込書!$P$111,"")</f>
        <v/>
      </c>
      <c r="FF145" s="81" t="str">
        <f>IF(AND(申込書!$C$111&lt;&gt;"▼プルダウンより選択してください",申込書!$C$111&lt;&gt;"",$G145&lt;&gt;""),申込書!$M$111,"")</f>
        <v/>
      </c>
      <c r="FG145" s="81" t="str">
        <f>IF($FE$3&lt;&gt;"コンテンツなし",IF(AND(申込書!$AH$4="GIGAスクールパック",SUM($P145,$R145)&lt;&gt;0),SUM($P145,$R145),IF(AND(申込書!$AH$4="SKY安心GIGAタブレット",SUM($T145,$V145)&lt;&gt;0),SUM($T145,$V145),"")),"")</f>
        <v/>
      </c>
      <c r="FH145" s="81" t="str">
        <f>IF($FE$3&lt;&gt;"コンテンツなし",IF(AND(申込書!$AH$4="GIGAスクールパック",SUM($Q145,$S145)&lt;&gt;0),SUM($Q145,$S145),IF(AND(申込書!$AH$4="SKY安心GIGAタブレット",SUM($U145,$W145)&lt;&gt;0),SUM($U145,$W145),"")),"")</f>
        <v/>
      </c>
      <c r="FI145" s="157"/>
      <c r="FJ145" s="82"/>
      <c r="FK145" s="80" t="str">
        <f>IF(AND(申込書!$C$112&lt;&gt;"▼プルダウンより選択してください",申込書!$C$112&lt;&gt;"",申込書!$P$112&lt;&gt;"YYYY/MM/DD",$G145&lt;&gt;""),申込書!$P$112,"")</f>
        <v/>
      </c>
      <c r="FL145" s="81" t="str">
        <f>IF(AND(申込書!$C$112&lt;&gt;"▼プルダウンより選択してください",申込書!$C$112&lt;&gt;"",$G145&lt;&gt;""),申込書!$M$112,"")</f>
        <v/>
      </c>
      <c r="FM145" s="81" t="str">
        <f>IF($FK$3&lt;&gt;"コンテンツなし",IF(AND(申込書!$AH$4="GIGAスクールパック",SUM($P145,$R145)&lt;&gt;0),SUM($P145,$R145),IF(AND(申込書!$AH$4="SKY安心GIGAタブレット",SUM($T145,$V145)&lt;&gt;0),SUM($T145,$V145),"")),"")</f>
        <v/>
      </c>
      <c r="FN145" s="81" t="str">
        <f>IF($FK$3&lt;&gt;"コンテンツなし",IF(AND(申込書!$AH$4="GIGAスクールパック",SUM($Q145,$S145)&lt;&gt;0),SUM($Q145,$S145),IF(AND(申込書!$AH$4="SKY安心GIGAタブレット",SUM($U145,$W145)&lt;&gt;0),SUM($U145,$W145),"")),"")</f>
        <v/>
      </c>
      <c r="FO145" s="157"/>
      <c r="FP145" s="82"/>
      <c r="FQ145" s="80" t="str">
        <f>IF(AND(申込書!$C$113&lt;&gt;"▼プルダウンより選択してください",申込書!$C$113&lt;&gt;"",申込書!$P$113&lt;&gt;"YYYY/MM/DD",$G145&lt;&gt;""),申込書!$P$113,"")</f>
        <v/>
      </c>
      <c r="FR145" s="81" t="str">
        <f>IF(AND(申込書!$C$113&lt;&gt;"▼プルダウンより選択してください",申込書!$C$113&lt;&gt;"",$G145&lt;&gt;""),申込書!$M$113,"")</f>
        <v/>
      </c>
      <c r="FS145" s="81" t="str">
        <f>IF($FQ$3&lt;&gt;"コンテンツなし",IF(AND(申込書!$AH$4="GIGAスクールパック",SUM($P145,$R145)&lt;&gt;0),SUM($P145,$R145),IF(AND(申込書!$AH$4="SKY安心GIGAタブレット",SUM($T145,$V145)&lt;&gt;0),SUM($T145,$V145),"")),"")</f>
        <v/>
      </c>
      <c r="FT145" s="81" t="str">
        <f>IF($FQ$3&lt;&gt;"コンテンツなし",IF(AND(申込書!$AH$4="GIGAスクールパック",SUM($Q145,$S145)&lt;&gt;0),SUM($Q145,$S145),IF(AND(申込書!$AH$4="SKY安心GIGAタブレット",SUM($U145,$W145)&lt;&gt;0),SUM($U145,$W145),"")),"")</f>
        <v/>
      </c>
      <c r="FU145" s="157"/>
      <c r="FV145" s="82"/>
      <c r="FW145" s="80" t="str">
        <f>IF(AND(申込書!$C$114&lt;&gt;"▼プルダウンより選択してください",申込書!$C$114&lt;&gt;"",申込書!$P$114&lt;&gt;"YYYY/MM/DD",$G145&lt;&gt;""),申込書!$P$114,"")</f>
        <v/>
      </c>
      <c r="FX145" s="81" t="str">
        <f>IF(AND(申込書!$C$114&lt;&gt;"▼プルダウンより選択してください",申込書!$C$114&lt;&gt;"",$G145&lt;&gt;""),申込書!$M$114,"")</f>
        <v/>
      </c>
      <c r="FY145" s="81" t="str">
        <f>IF($FW$3&lt;&gt;"コンテンツなし",IF(AND(申込書!$AH$4="GIGAスクールパック",SUM($P145,$R145)&lt;&gt;0),SUM($P145,$R145),IF(AND(申込書!$AH$4="SKY安心GIGAタブレット",SUM($T145,$V145)&lt;&gt;0),SUM($T145,$V145),"")),"")</f>
        <v/>
      </c>
      <c r="FZ145" s="81" t="str">
        <f>IF($FW$3&lt;&gt;"コンテンツなし",IF(AND(申込書!$AH$4="GIGAスクールパック",SUM($Q145,$S145)&lt;&gt;0),SUM($Q145,$S145),IF(AND(申込書!$AH$4="SKY安心GIGAタブレット",SUM($U145,$W145)&lt;&gt;0),SUM($U145,$W145),"")),"")</f>
        <v/>
      </c>
      <c r="GA145" s="157"/>
      <c r="GB145" s="82"/>
      <c r="GC145" s="80" t="str">
        <f>IF(AND(申込書!$C$115&lt;&gt;"▼プルダウンより選択してください",申込書!$C$115&lt;&gt;"",申込書!$P$115&lt;&gt;"YYYY/MM/DD",$G145&lt;&gt;""),申込書!$P$115,"")</f>
        <v/>
      </c>
      <c r="GD145" s="81" t="str">
        <f>IF(AND(申込書!$C$115&lt;&gt;"▼プルダウンより選択してください",申込書!$C$115&lt;&gt;"",$G145&lt;&gt;""),申込書!$M$115,"")</f>
        <v/>
      </c>
      <c r="GE145" s="81" t="str">
        <f>IF($GC$3&lt;&gt;"コンテンツなし",IF(AND(申込書!$AH$4="GIGAスクールパック",SUM($P145,$R145)&lt;&gt;0),SUM($P145,$R145),IF(AND(申込書!$AH$4="SKY安心GIGAタブレット",SUM($T145,$V145)&lt;&gt;0),SUM($T145,$V145),"")),"")</f>
        <v/>
      </c>
      <c r="GF145" s="81" t="str">
        <f>IF($GC$3&lt;&gt;"コンテンツなし",IF(AND(申込書!$AH$4="GIGAスクールパック",SUM($Q145,$S145)&lt;&gt;0),SUM($Q145,$S145),IF(AND(申込書!$AH$4="SKY安心GIGAタブレット",SUM($U145,$W145)&lt;&gt;0),SUM($U145,$W145),"")),"")</f>
        <v/>
      </c>
      <c r="GG145" s="157"/>
      <c r="GH145" s="82"/>
      <c r="GI145" s="80" t="str">
        <f>IF(AND(申込書!$C$116&lt;&gt;"▼プルダウンより選択してください",申込書!$C$116&lt;&gt;"",申込書!$P$116&lt;&gt;"YYYY/MM/DD",$G145&lt;&gt;""),申込書!$P$116,"")</f>
        <v/>
      </c>
      <c r="GJ145" s="81" t="str">
        <f>IF(AND(申込書!$C$116&lt;&gt;"▼プルダウンより選択してください",申込書!$C$116&lt;&gt;"",$G145&lt;&gt;""),申込書!$M$116,"")</f>
        <v/>
      </c>
      <c r="GK145" s="81" t="str">
        <f>IF($GI$3&lt;&gt;"コンテンツなし",IF(AND(申込書!$AH$4="GIGAスクールパック",SUM($P145,$R145)&lt;&gt;0),SUM($P145,$R145),IF(AND(申込書!$AH$4="SKY安心GIGAタブレット",SUM($T145,$V145)&lt;&gt;0),SUM($T145,$V145),"")),"")</f>
        <v/>
      </c>
      <c r="GL145" s="81" t="str">
        <f>IF($GI$3&lt;&gt;"コンテンツなし",IF(AND(申込書!$AH$4="GIGAスクールパック",SUM($Q145,$S145)&lt;&gt;0),SUM($Q145,$S145),IF(AND(申込書!$AH$4="SKY安心GIGAタブレット",SUM($U145,$W145)&lt;&gt;0),SUM($U145,$W145),"")),"")</f>
        <v/>
      </c>
      <c r="GM145" s="157"/>
      <c r="GN145" s="82"/>
      <c r="GO145" s="80" t="str">
        <f>IF(AND(申込書!$C$117&lt;&gt;"▼プルダウンより選択してください",申込書!$C$117&lt;&gt;"",申込書!$P$117&lt;&gt;"YYYY/MM/DD",$G145&lt;&gt;""),申込書!$P$117,"")</f>
        <v/>
      </c>
      <c r="GP145" s="81" t="str">
        <f>IF(AND(申込書!$C$117&lt;&gt;"▼プルダウンより選択してください",申込書!$C$117&lt;&gt;"",$G145&lt;&gt;""),申込書!$M$117,"")</f>
        <v/>
      </c>
      <c r="GQ145" s="81" t="str">
        <f>IF($GO$3&lt;&gt;"コンテンツなし",IF(AND(申込書!$AH$4="GIGAスクールパック",SUM($P145,$R145)&lt;&gt;0),SUM($P145,$R145),IF(AND(申込書!$AH$4="SKY安心GIGAタブレット",SUM($T145,$V145)&lt;&gt;0),SUM($T145,$V145),"")),"")</f>
        <v/>
      </c>
      <c r="GR145" s="81" t="str">
        <f>IF($GO$3&lt;&gt;"コンテンツなし",IF(AND(申込書!$AH$4="GIGAスクールパック",SUM($Q145,$S145)&lt;&gt;0),SUM($Q145,$S145),IF(AND(申込書!$AH$4="SKY安心GIGAタブレット",SUM($U145,$W145)&lt;&gt;0),SUM($U145,$W145),"")),"")</f>
        <v/>
      </c>
      <c r="GS145" s="157"/>
      <c r="GT145" s="82"/>
      <c r="GU145" s="80" t="str">
        <f>IF(AND(申込書!$C$118&lt;&gt;"▼プルダウンより選択してください",申込書!$C$118&lt;&gt;"",申込書!$P$118&lt;&gt;"YYYY/MM/DD",$G145&lt;&gt;""),申込書!$P$118,"")</f>
        <v/>
      </c>
      <c r="GV145" s="81" t="str">
        <f>IF(AND(申込書!$C$118&lt;&gt;"▼プルダウンより選択してください",申込書!$C$118&lt;&gt;"",$G145&lt;&gt;""),申込書!$M$118,"")</f>
        <v/>
      </c>
      <c r="GW145" s="81" t="str">
        <f>IF($GU$3&lt;&gt;"コンテンツなし",IF(AND(申込書!$AH$4="GIGAスクールパック",SUM($P145,$R145)&lt;&gt;0),SUM($P145,$R145),IF(AND(申込書!$AH$4="SKY安心GIGAタブレット",SUM($T145,$V145)&lt;&gt;0),SUM($T145,$V145),"")),"")</f>
        <v/>
      </c>
      <c r="GX145" s="81" t="str">
        <f>IF($GU$3&lt;&gt;"コンテンツなし",IF(AND(申込書!$AH$4="GIGAスクールパック",SUM($Q145,$S145)&lt;&gt;0),SUM($Q145,$S145),IF(AND(申込書!$AH$4="SKY安心GIGAタブレット",SUM($U145,$W145)&lt;&gt;0),SUM($U145,$W145),"")),"")</f>
        <v/>
      </c>
      <c r="GY145" s="157"/>
      <c r="GZ145" s="82"/>
      <c r="HA145" s="80" t="str">
        <f>IF(AND(申込書!$C$119&lt;&gt;"▼プルダウンより選択してください",申込書!$C$119&lt;&gt;"",申込書!$P$119&lt;&gt;"YYYY/MM/DD",$G145&lt;&gt;""),申込書!$P$119,"")</f>
        <v/>
      </c>
      <c r="HB145" s="81" t="str">
        <f>IF(AND(申込書!$C$119&lt;&gt;"▼プルダウンより選択してください",申込書!$C$119&lt;&gt;"",$G145&lt;&gt;""),申込書!$M$119,"")</f>
        <v/>
      </c>
      <c r="HC145" s="81" t="str">
        <f>IF($HA$3&lt;&gt;"コンテンツなし",IF(AND(申込書!$AH$4="GIGAスクールパック",SUM($P145,$R145)&lt;&gt;0),SUM($P145,$R145),IF(AND(申込書!$AH$4="SKY安心GIGAタブレット",SUM($T145,$V145)&lt;&gt;0),SUM($T145,$V145),"")),"")</f>
        <v/>
      </c>
      <c r="HD145" s="81" t="str">
        <f>IF($HA$3&lt;&gt;"コンテンツなし",IF(AND(申込書!$AH$4="GIGAスクールパック",SUM($Q145,$S145)&lt;&gt;0),SUM($Q145,$S145),IF(AND(申込書!$AH$4="SKY安心GIGAタブレット",SUM($U145,$W145)&lt;&gt;0),SUM($U145,$W145),"")),"")</f>
        <v/>
      </c>
      <c r="HE145" s="157"/>
      <c r="HF145" s="82"/>
      <c r="HG145" s="83"/>
    </row>
    <row r="146" spans="2:215" ht="26.85" customHeight="1">
      <c r="B146" s="62">
        <f t="shared" si="2"/>
        <v>141</v>
      </c>
      <c r="C146" s="63"/>
      <c r="D146" s="64"/>
      <c r="E146" s="207"/>
      <c r="F146" s="65"/>
      <c r="G146" s="66"/>
      <c r="H146" s="67"/>
      <c r="I146" s="68"/>
      <c r="J146" s="69"/>
      <c r="K146" s="70"/>
      <c r="L146" s="71"/>
      <c r="M146" s="72"/>
      <c r="N146" s="73"/>
      <c r="O146" s="74"/>
      <c r="P146" s="179"/>
      <c r="Q146" s="180"/>
      <c r="R146" s="180"/>
      <c r="S146" s="181"/>
      <c r="T146" s="179"/>
      <c r="U146" s="180"/>
      <c r="V146" s="182"/>
      <c r="W146" s="181"/>
      <c r="X146" s="75"/>
      <c r="Y146" s="76"/>
      <c r="Z146" s="77"/>
      <c r="AA146" s="78"/>
      <c r="AB146" s="79"/>
      <c r="AC146" s="79"/>
      <c r="AD146" s="79"/>
      <c r="AE146" s="77"/>
      <c r="AF146" s="139"/>
      <c r="AG146" s="139"/>
      <c r="AH146" s="139"/>
      <c r="AI146" s="80" t="str">
        <f>IF(AND(申込書!$C$90&lt;&gt;"▼プルダウンより選択してください",申込書!$C$90&lt;&gt;"",申込書!$P$90&lt;&gt;"YYYY/MM/DD",$G146&lt;&gt;""),申込書!$P$90,"")</f>
        <v/>
      </c>
      <c r="AJ146" s="81" t="str">
        <f>IF(AND(申込書!$C$90&lt;&gt;"▼プルダウンより選択してください",申込書!$C$90&lt;&gt;"",$G146&lt;&gt;""),申込書!$M$90,"")</f>
        <v/>
      </c>
      <c r="AK146" s="81" t="str">
        <f>IF($AI$3&lt;&gt;"コンテンツなし",IF(AND(申込書!$AH$4="GIGAスクールパック",SUM($P146,$R146)&lt;&gt;0),SUM($P146,$R146),IF(AND(申込書!$AH$4="SKY安心GIGAタブレット",SUM($T146,$V146)&lt;&gt;0),SUM($T146,$V146),"")),"")</f>
        <v/>
      </c>
      <c r="AL146" s="81" t="str">
        <f>IF($AI$3&lt;&gt;"コンテンツなし",IF(AND(申込書!$AH$4="GIGAスクールパック",SUM($Q146,$S146)&lt;&gt;0),SUM($Q146,$S146),IF(AND(申込書!$AH$4="SKY安心GIGAタブレット",SUM($U146,$W146)&lt;&gt;0),SUM($U146,$W146),"")),"")</f>
        <v/>
      </c>
      <c r="AM146" s="157"/>
      <c r="AN146" s="82"/>
      <c r="AO146" s="80" t="str">
        <f>IF(AND(申込書!$C$91&lt;&gt;"▼プルダウンより選択してください",申込書!$C$91&lt;&gt;"",申込書!$P$91&lt;&gt;"YYYY/MM/DD",$G146&lt;&gt;""),申込書!$P$91,"")</f>
        <v/>
      </c>
      <c r="AP146" s="81" t="str">
        <f>IF(AND(申込書!$C$91&lt;&gt;"▼プルダウンより選択してください",申込書!$C$91&lt;&gt;"",$G146&lt;&gt;""),申込書!$M$91,"")</f>
        <v/>
      </c>
      <c r="AQ146" s="81" t="str">
        <f>IF($AO$3&lt;&gt;"コンテンツなし",IF(AND(申込書!$AH$4="GIGAスクールパック",SUM($P146,$R146)&lt;&gt;0),SUM($P146,$R146),IF(AND(申込書!$AH$4="SKY安心GIGAタブレット",SUM($T146,$V146)&lt;&gt;0),SUM($T146,$V146),"")),"")</f>
        <v/>
      </c>
      <c r="AR146" s="81" t="str">
        <f>IF($AO$3&lt;&gt;"コンテンツなし",IF(AND(申込書!$AH$4="GIGAスクールパック",SUM($Q146,$S146)&lt;&gt;0),SUM($Q146,$S146),IF(AND(申込書!$AH$4="SKY安心GIGAタブレット",SUM($U146,$W146)&lt;&gt;0),SUM($U146,$W146),"")),"")</f>
        <v/>
      </c>
      <c r="AS146" s="157"/>
      <c r="AT146" s="82"/>
      <c r="AU146" s="80" t="str">
        <f>IF(AND(申込書!$C$92&lt;&gt;"▼プルダウンより選択してください",申込書!$C$92&lt;&gt;"",申込書!$P$92&lt;&gt;"YYYY/MM/DD",$G146&lt;&gt;""),申込書!$P$92,"")</f>
        <v/>
      </c>
      <c r="AV146" s="81" t="str">
        <f>IF(AND(申込書!$C$92&lt;&gt;"▼プルダウンより選択してください",申込書!$C$92&lt;&gt;"",$G146&lt;&gt;""),申込書!$M$92,"")</f>
        <v/>
      </c>
      <c r="AW146" s="81" t="str">
        <f>IF($AU$3&lt;&gt;"コンテンツなし",IF(AND(申込書!$AH$4="GIGAスクールパック",SUM($P146,$R146)&lt;&gt;0),SUM($P146,$R146),IF(AND(申込書!$AH$4="SKY安心GIGAタブレット",SUM($T146,$V146)&lt;&gt;0),SUM($T146,$V146),"")),"")</f>
        <v/>
      </c>
      <c r="AX146" s="81" t="str">
        <f>IF($AU$3&lt;&gt;"コンテンツなし",IF(AND(申込書!$AH$4="GIGAスクールパック",SUM($Q146,$S146)&lt;&gt;0),SUM($Q146,$S146),IF(AND(申込書!$AH$4="SKY安心GIGAタブレット",SUM($U146,$W146)&lt;&gt;0),SUM($U146,$W146),"")),"")</f>
        <v/>
      </c>
      <c r="AY146" s="157"/>
      <c r="AZ146" s="82"/>
      <c r="BA146" s="80" t="str">
        <f>IF(AND(申込書!$C$93&lt;&gt;"▼プルダウンより選択してください",申込書!$C$93&lt;&gt;"",申込書!$P$93&lt;&gt;"YYYY/MM/DD",$G146&lt;&gt;""),申込書!$P$93,"")</f>
        <v/>
      </c>
      <c r="BB146" s="81" t="str">
        <f>IF(AND(申込書!$C$93&lt;&gt;"▼プルダウンより選択してください",申込書!$C$93&lt;&gt;"",申込書!$M$93&gt;=1,$G146&lt;&gt;""),申込書!$M$93,"")</f>
        <v/>
      </c>
      <c r="BC146" s="81" t="str">
        <f>IF($BA$3&lt;&gt;"コンテンツなし",IF(AND(申込書!$AH$4="GIGAスクールパック",SUM($P146,$R146)&lt;&gt;0),SUM($P146,$R146),IF(AND(申込書!$AH$4="SKY安心GIGAタブレット",SUM($T146,$V146)&lt;&gt;0),SUM($T146,$V146),"")),"")</f>
        <v/>
      </c>
      <c r="BD146" s="81" t="str">
        <f>IF($BA$3&lt;&gt;"コンテンツなし",IF(AND(申込書!$AH$4="GIGAスクールパック",SUM($Q146,$S146)&lt;&gt;0),SUM($Q146,$S146),IF(AND(申込書!$AH$4="SKY安心GIGAタブレット",SUM($U146,$W146)&lt;&gt;0),SUM($U146,$W146),"")),"")</f>
        <v/>
      </c>
      <c r="BE146" s="157"/>
      <c r="BF146" s="82"/>
      <c r="BG146" s="80" t="str">
        <f>IF(AND(申込書!$C$94&lt;&gt;"▼プルダウンより選択してください",申込書!$C$94&lt;&gt;"",申込書!$P$94&lt;&gt;"YYYY/MM/DD",$G146&lt;&gt;""),申込書!$P$94,"")</f>
        <v/>
      </c>
      <c r="BH146" s="81" t="str">
        <f>IF(AND(申込書!$C$94&lt;&gt;"▼プルダウンより選択してください",申込書!$C$94&lt;&gt;"",$G146&lt;&gt;""),申込書!$M$94,"")</f>
        <v/>
      </c>
      <c r="BI146" s="81" t="str">
        <f>IF($BG$3&lt;&gt;"コンテンツなし",IF(AND(申込書!$AH$4="GIGAスクールパック",SUM($P146,$R146)&lt;&gt;0),SUM($P146,$R146),IF(AND(申込書!$AH$4="SKY安心GIGAタブレット",SUM($T146,$V146)&lt;&gt;0),SUM($T146,$V146),"")),"")</f>
        <v/>
      </c>
      <c r="BJ146" s="81" t="str">
        <f>IF($BG$3&lt;&gt;"コンテンツなし",IF(AND(申込書!$AH$4="GIGAスクールパック",SUM($Q146,$S146)&lt;&gt;0),SUM($Q146,$S146),IF(AND(申込書!$AH$4="SKY安心GIGAタブレット",SUM($U146,$W146)&lt;&gt;0),SUM($U146,$W146),"")),"")</f>
        <v/>
      </c>
      <c r="BK146" s="157"/>
      <c r="BL146" s="82"/>
      <c r="BM146" s="80" t="str">
        <f>IF(AND(申込書!$C$95&lt;&gt;"▼プルダウンより選択してください",申込書!$C$95&lt;&gt;"",申込書!$P$95&lt;&gt;"YYYY/MM/DD",$G146&lt;&gt;""),申込書!$P$95,"")</f>
        <v/>
      </c>
      <c r="BN146" s="81" t="str">
        <f>IF(AND(申込書!$C$95&lt;&gt;"▼プルダウンより選択してください",申込書!$C$95&lt;&gt;"",$G146&lt;&gt;""),申込書!$M$95,"")</f>
        <v/>
      </c>
      <c r="BO146" s="81" t="str">
        <f>IF($BM$3&lt;&gt;"コンテンツなし",IF(AND(申込書!$AH$4="GIGAスクールパック",SUM($P146,$R146)&lt;&gt;0),SUM($P146,$R146),IF(AND(申込書!$AH$4="SKY安心GIGAタブレット",SUM($T146,$V146)&lt;&gt;0),SUM($T146,$V146),"")),"")</f>
        <v/>
      </c>
      <c r="BP146" s="81" t="str">
        <f>IF($BM$3&lt;&gt;"コンテンツなし",IF(AND(申込書!$AH$4="GIGAスクールパック",SUM($Q146,$S146)&lt;&gt;0),SUM($Q146,$S146),IF(AND(申込書!$AH$4="SKY安心GIGAタブレット",SUM($U146,$W146)&lt;&gt;0),SUM($U146,$W146),"")),"")</f>
        <v/>
      </c>
      <c r="BQ146" s="157"/>
      <c r="BR146" s="82"/>
      <c r="BS146" s="80" t="str">
        <f>IF(AND(申込書!$C$96&lt;&gt;"▼プルダウンより選択してください",申込書!$C$96&lt;&gt;"",申込書!$P$96&lt;&gt;"YYYY/MM/DD",$G146&lt;&gt;""),申込書!$P$96,"")</f>
        <v/>
      </c>
      <c r="BT146" s="81" t="str">
        <f>IF(AND(申込書!$C$96&lt;&gt;"▼プルダウンより選択してください",申込書!$C$96&lt;&gt;"",$G146&lt;&gt;""),申込書!$M$96,"")</f>
        <v/>
      </c>
      <c r="BU146" s="81" t="str">
        <f>IF($BS$3&lt;&gt;"コンテンツなし",IF(AND(申込書!$AH$4="GIGAスクールパック",SUM($P146,$R146)&lt;&gt;0),SUM($P146,$R146),IF(AND(申込書!$AH$4="SKY安心GIGAタブレット",SUM($T146,$V146)&lt;&gt;0),SUM($T146,$V146),"")),"")</f>
        <v/>
      </c>
      <c r="BV146" s="81" t="str">
        <f>IF($BS$3&lt;&gt;"コンテンツなし",IF(AND(申込書!$AH$4="GIGAスクールパック",SUM($Q146,$S146)&lt;&gt;0),SUM($Q146,$S146),IF(AND(申込書!$AH$4="SKY安心GIGAタブレット",SUM($U146,$W146)&lt;&gt;0),SUM($U146,$W146),"")),"")</f>
        <v/>
      </c>
      <c r="BW146" s="157"/>
      <c r="BX146" s="82"/>
      <c r="BY146" s="80" t="str">
        <f>IF(AND(申込書!$C$97&lt;&gt;"▼プルダウンより選択してください",申込書!$C$97&lt;&gt;"",申込書!$P$97&lt;&gt;"YYYY/MM/DD",$G146&lt;&gt;""),申込書!$P$97,"")</f>
        <v/>
      </c>
      <c r="BZ146" s="81" t="str">
        <f>IF(AND(申込書!$C$97&lt;&gt;"▼プルダウンより選択してください",申込書!$C$97&lt;&gt;"",$G146&lt;&gt;""),申込書!$M$97,"")</f>
        <v/>
      </c>
      <c r="CA146" s="81" t="str">
        <f>IF($BY$3&lt;&gt;"コンテンツなし",IF(AND(申込書!$AH$4="GIGAスクールパック",SUM($P146,$R146)&lt;&gt;0),SUM($P146,$R146),IF(AND(申込書!$AH$4="SKY安心GIGAタブレット",SUM($T146,$V146)&lt;&gt;0),SUM($T146,$V146),"")),"")</f>
        <v/>
      </c>
      <c r="CB146" s="81" t="str">
        <f>IF($BY$3&lt;&gt;"コンテンツなし",IF(AND(申込書!$AH$4="GIGAスクールパック",SUM($Q146,$S146)&lt;&gt;0),SUM($Q146,$S146),IF(AND(申込書!$AH$4="SKY安心GIGAタブレット",SUM($U146,$W146)&lt;&gt;0),SUM($U146,$W146),"")),"")</f>
        <v/>
      </c>
      <c r="CC146" s="157"/>
      <c r="CD146" s="82"/>
      <c r="CE146" s="80" t="str">
        <f>IF(AND(申込書!$C$98&lt;&gt;"▼プルダウンより選択してください",申込書!$C$98&lt;&gt;"",申込書!$P$98&lt;&gt;"YYYY/MM/DD",$G146&lt;&gt;""),申込書!$P$98,"")</f>
        <v/>
      </c>
      <c r="CF146" s="81" t="str">
        <f>IF(AND(申込書!$C$98&lt;&gt;"▼プルダウンより選択してください",申込書!$C$98&lt;&gt;"",$G146&lt;&gt;""),申込書!$M$98,"")</f>
        <v/>
      </c>
      <c r="CG146" s="81" t="str">
        <f>IF($CE$3&lt;&gt;"コンテンツなし",IF(AND(申込書!$AH$4="GIGAスクールパック",SUM($P146,$R146)&lt;&gt;0),SUM($P146,$R146),IF(AND(申込書!$AH$4="SKY安心GIGAタブレット",SUM($T146,$V146)&lt;&gt;0),SUM($T146,$V146),"")),"")</f>
        <v/>
      </c>
      <c r="CH146" s="81" t="str">
        <f>IF($CE$3&lt;&gt;"コンテンツなし",IF(AND(申込書!$AH$4="GIGAスクールパック",SUM($Q146,$S146)&lt;&gt;0),SUM($Q146,$S146),IF(AND(申込書!$AH$4="SKY安心GIGAタブレット",SUM($U146,$W146)&lt;&gt;0),SUM($U146,$W146),"")),"")</f>
        <v/>
      </c>
      <c r="CI146" s="157"/>
      <c r="CJ146" s="82"/>
      <c r="CK146" s="80" t="str">
        <f>IF(AND(申込書!$C$99&lt;&gt;"▼プルダウンより選択してください",申込書!$C$99&lt;&gt;"",申込書!$P$99&lt;&gt;"YYYY/MM/DD",$G146&lt;&gt;""),申込書!$P$99,"")</f>
        <v/>
      </c>
      <c r="CL146" s="81" t="str">
        <f>IF(AND(申込書!$C$99&lt;&gt;"▼プルダウンより選択してください",申込書!$C$99&lt;&gt;"",$G146&lt;&gt;""),申込書!$M$99,"")</f>
        <v/>
      </c>
      <c r="CM146" s="81" t="str">
        <f>IF($CK$3&lt;&gt;"コンテンツなし",IF(AND(申込書!$AH$4="GIGAスクールパック",SUM($P146,$R146)&lt;&gt;0),SUM($P146,$R146),IF(AND(申込書!$AH$4="SKY安心GIGAタブレット",SUM($T146,$V146)&lt;&gt;0),SUM($T146,$V146),"")),"")</f>
        <v/>
      </c>
      <c r="CN146" s="81" t="str">
        <f>IF($CK$3&lt;&gt;"コンテンツなし",IF(AND(申込書!$AH$4="GIGAスクールパック",SUM($Q146,$S146)&lt;&gt;0),SUM($Q146,$S146),IF(AND(申込書!$AH$4="SKY安心GIGAタブレット",SUM($U146,$W146)&lt;&gt;0),SUM($U146,$W146),"")),"")</f>
        <v/>
      </c>
      <c r="CO146" s="157"/>
      <c r="CP146" s="82"/>
      <c r="CQ146" s="80" t="str">
        <f>IF(AND(申込書!$C$100&lt;&gt;"▼プルダウンより選択してください",申込書!$C$100&lt;&gt;"",申込書!$P$100&lt;&gt;"YYYY/MM/DD",$G146&lt;&gt;""),申込書!$P$100,"")</f>
        <v/>
      </c>
      <c r="CR146" s="81" t="str">
        <f>IF(AND(申込書!$C$100&lt;&gt;"▼プルダウンより選択してください",申込書!$C$100&lt;&gt;"",$G146&lt;&gt;""),申込書!$M$100,"")</f>
        <v/>
      </c>
      <c r="CS146" s="81" t="str">
        <f>IF($CQ$3&lt;&gt;"コンテンツなし",IF(AND(申込書!$AH$4="GIGAスクールパック",SUM($P146,$R146)&lt;&gt;0),SUM($P146,$R146),IF(AND(申込書!$AH$4="SKY安心GIGAタブレット",SUM($T146,$V146)&lt;&gt;0),SUM($T146,$V146),"")),"")</f>
        <v/>
      </c>
      <c r="CT146" s="81" t="str">
        <f>IF($CQ$3&lt;&gt;"コンテンツなし",IF(AND(申込書!$AH$4="GIGAスクールパック",SUM($Q146,$S146)&lt;&gt;0),SUM($Q146,$S146),IF(AND(申込書!$AH$4="SKY安心GIGAタブレット",SUM($U146,$W146)&lt;&gt;0),SUM($U146,$W146),"")),"")</f>
        <v/>
      </c>
      <c r="CU146" s="81"/>
      <c r="CV146" s="82"/>
      <c r="CW146" s="80" t="str">
        <f>IF(AND(申込書!$C$101&lt;&gt;"▼プルダウンより選択してください",申込書!$C$101&lt;&gt;"",申込書!$P$101&lt;&gt;"YYYY/MM/DD",$G146&lt;&gt;""),申込書!$P$101,"")</f>
        <v/>
      </c>
      <c r="CX146" s="81" t="str">
        <f>IF(AND(申込書!$C$101&lt;&gt;"▼プルダウンより選択してください",申込書!$C$101&lt;&gt;"",$G146&lt;&gt;""),申込書!$M$101,"")</f>
        <v/>
      </c>
      <c r="CY146" s="81" t="str">
        <f>IF($CW$3&lt;&gt;"コンテンツなし",IF(AND(申込書!$AH$4="GIGAスクールパック",SUM($P146,$R146)&lt;&gt;0),SUM($P146,$R146),IF(AND(申込書!$AH$4="SKY安心GIGAタブレット",SUM($T146,$V146)&lt;&gt;0),SUM($T146,$V146),"")),"")</f>
        <v/>
      </c>
      <c r="CZ146" s="81" t="str">
        <f>IF($CW$3&lt;&gt;"コンテンツなし",IF(AND(申込書!$AH$4="GIGAスクールパック",SUM($Q146,$S146)&lt;&gt;0),SUM($Q146,$S146),IF(AND(申込書!$AH$4="SKY安心GIGAタブレット",SUM($U146,$W146)&lt;&gt;0),SUM($U146,$W146),"")),"")</f>
        <v/>
      </c>
      <c r="DA146" s="81"/>
      <c r="DB146" s="82"/>
      <c r="DC146" s="80" t="str">
        <f>IF(AND(申込書!$C$102&lt;&gt;"▼プルダウンより選択してください",申込書!$C$102&lt;&gt;"",申込書!$P$102&lt;&gt;"YYYY/MM/DD",$G146&lt;&gt;""),申込書!$P$102,"")</f>
        <v/>
      </c>
      <c r="DD146" s="81" t="str">
        <f>IF(AND(申込書!$C$102&lt;&gt;"▼プルダウンより選択してください",申込書!$C$102&lt;&gt;"",$G146&lt;&gt;""),申込書!$M$102,"")</f>
        <v/>
      </c>
      <c r="DE146" s="81" t="str">
        <f>IF($DC$3&lt;&gt;"コンテンツなし",IF(AND(申込書!$AH$4="GIGAスクールパック",SUM($P146,$R146)&lt;&gt;0),SUM($P146,$R146),IF(AND(申込書!$AH$4="SKY安心GIGAタブレット",SUM($T146,$V146)&lt;&gt;0),SUM($T146,$V146),"")),"")</f>
        <v/>
      </c>
      <c r="DF146" s="81" t="str">
        <f>IF($DC$3&lt;&gt;"コンテンツなし",IF(AND(申込書!$AH$4="GIGAスクールパック",SUM($Q146,$S146)&lt;&gt;0),SUM($Q146,$S146),IF(AND(申込書!$AH$4="SKY安心GIGAタブレット",SUM($U146,$W146)&lt;&gt;0),SUM($U146,$W146),"")),"")</f>
        <v/>
      </c>
      <c r="DG146" s="81"/>
      <c r="DH146" s="82"/>
      <c r="DI146" s="80" t="str">
        <f>IF(AND(申込書!$C$103&lt;&gt;"▼プルダウンより選択してください",申込書!$C$103&lt;&gt;"",申込書!$P$103&lt;&gt;"YYYY/MM/DD",$G146&lt;&gt;""),申込書!$P$103,"")</f>
        <v/>
      </c>
      <c r="DJ146" s="81" t="str">
        <f>IF(AND(申込書!$C$103&lt;&gt;"▼プルダウンより選択してください",申込書!$C$103&lt;&gt;"",$G146&lt;&gt;""),申込書!$M$103,"")</f>
        <v/>
      </c>
      <c r="DK146" s="81" t="str">
        <f>IF($DI$3&lt;&gt;"コンテンツなし",IF(AND(申込書!$AH$4="GIGAスクールパック",SUM($P146,$R146)&lt;&gt;0),SUM($P146,$R146),IF(AND(申込書!$AH$4="SKY安心GIGAタブレット",SUM($T146,$V146)&lt;&gt;0),SUM($T146,$V146),"")),"")</f>
        <v/>
      </c>
      <c r="DL146" s="81" t="str">
        <f>IF($DI$3&lt;&gt;"コンテンツなし",IF(AND(申込書!$AH$4="GIGAスクールパック",SUM($Q146,$S146)&lt;&gt;0),SUM($Q146,$S146),IF(AND(申込書!$AH$4="SKY安心GIGAタブレット",SUM($U146,$W146)&lt;&gt;0),SUM($U146,$W146),"")),"")</f>
        <v/>
      </c>
      <c r="DM146" s="81"/>
      <c r="DN146" s="82"/>
      <c r="DO146" s="80" t="str">
        <f>IF(AND(申込書!$C$104&lt;&gt;"▼プルダウンより選択してください",申込書!$C$104&lt;&gt;"",申込書!$P$104&lt;&gt;"YYYY/MM/DD",$G146&lt;&gt;""),申込書!$P$104,"")</f>
        <v/>
      </c>
      <c r="DP146" s="81" t="str">
        <f>IF(AND(申込書!$C$104&lt;&gt;"▼プルダウンより選択してください",申込書!$C$104&lt;&gt;"",$G146&lt;&gt;""),申込書!$M$104,"")</f>
        <v/>
      </c>
      <c r="DQ146" s="81" t="str">
        <f>IF($DO$3&lt;&gt;"コンテンツなし",IF(AND(申込書!$AH$4="GIGAスクールパック",SUM($P146,$R146)&lt;&gt;0),SUM($P146,$R146),IF(AND(申込書!$AH$4="SKY安心GIGAタブレット",SUM($T146,$V146)&lt;&gt;0),SUM($T146,$V146),"")),"")</f>
        <v/>
      </c>
      <c r="DR146" s="81" t="str">
        <f>IF($DO$3&lt;&gt;"コンテンツなし",IF(AND(申込書!$AH$4="GIGAスクールパック",SUM($Q146,$S146)&lt;&gt;0),SUM($Q146,$S146),IF(AND(申込書!$AH$4="SKY安心GIGAタブレット",SUM($U146,$W146)&lt;&gt;0),SUM($U146,$W146),"")),"")</f>
        <v/>
      </c>
      <c r="DS146" s="81"/>
      <c r="DT146" s="82"/>
      <c r="DU146" s="80" t="str">
        <f>IF(AND(申込書!$C$105&lt;&gt;"▼プルダウンより選択してください",申込書!$C$105&lt;&gt;"",申込書!$P$105&lt;&gt;"YYYY/MM/DD",$G146&lt;&gt;""),申込書!$P$105,"")</f>
        <v/>
      </c>
      <c r="DV146" s="81" t="str">
        <f>IF(AND(申込書!$C$105&lt;&gt;"▼プルダウンより選択してください",申込書!$C$105&lt;&gt;"",$G146&lt;&gt;""),申込書!$M$105,"")</f>
        <v/>
      </c>
      <c r="DW146" s="81" t="str">
        <f>IF($DU$3&lt;&gt;"コンテンツなし",IF(AND(申込書!$AH$4="GIGAスクールパック",SUM($P146,$R146)&lt;&gt;0),SUM($P146,$R146),IF(AND(申込書!$AH$4="SKY安心GIGAタブレット",SUM($T146,$V146)&lt;&gt;0),SUM($T146,$V146),"")),"")</f>
        <v/>
      </c>
      <c r="DX146" s="81" t="str">
        <f>IF($DU$3&lt;&gt;"コンテンツなし",IF(AND(申込書!$AH$4="GIGAスクールパック",SUM($Q146,$S146)&lt;&gt;0),SUM($Q146,$S146),IF(AND(申込書!$AH$4="SKY安心GIGAタブレット",SUM($U146,$W146)&lt;&gt;0),SUM($U146,$W146),"")),"")</f>
        <v/>
      </c>
      <c r="DY146" s="157"/>
      <c r="DZ146" s="82"/>
      <c r="EA146" s="80" t="str">
        <f>IF(AND(申込書!$C$106&lt;&gt;"▼プルダウンより選択してください",申込書!$C$106&lt;&gt;"",申込書!$P$106&lt;&gt;"YYYY/MM/DD",$G146&lt;&gt;""),申込書!$P$106,"")</f>
        <v/>
      </c>
      <c r="EB146" s="81" t="str">
        <f>IF(AND(申込書!$C$106&lt;&gt;"▼プルダウンより選択してください",申込書!$C$106&lt;&gt;"",$G146&lt;&gt;""),申込書!$M$106,"")</f>
        <v/>
      </c>
      <c r="EC146" s="81" t="str">
        <f>IF($EA$3&lt;&gt;"コンテンツなし",IF(AND(申込書!$AH$4="GIGAスクールパック",SUM($P146,$R146)&lt;&gt;0),SUM($P146,$R146),IF(AND(申込書!$AH$4="SKY安心GIGAタブレット",SUM($T146,$V146)&lt;&gt;0),SUM($T146,$V146),"")),"")</f>
        <v/>
      </c>
      <c r="ED146" s="81" t="str">
        <f>IF($EA$3&lt;&gt;"コンテンツなし",IF(AND(申込書!$AH$4="GIGAスクールパック",SUM($Q146,$S146)&lt;&gt;0),SUM($Q146,$S146),IF(AND(申込書!$AH$4="SKY安心GIGAタブレット",SUM($U146,$W146)&lt;&gt;0),SUM($U146,$W146),"")),"")</f>
        <v/>
      </c>
      <c r="EE146" s="157"/>
      <c r="EF146" s="82"/>
      <c r="EG146" s="80" t="str">
        <f>IF(AND(申込書!$C$107&lt;&gt;"▼プルダウンより選択してください",申込書!$C$107&lt;&gt;"",申込書!$P$107&lt;&gt;"YYYY/MM/DD",$G146&lt;&gt;""),申込書!$P$107,"")</f>
        <v/>
      </c>
      <c r="EH146" s="81" t="str">
        <f>IF(AND(申込書!$C$107&lt;&gt;"▼プルダウンより選択してください",申込書!$C$107&lt;&gt;"",$G146&lt;&gt;""),申込書!$M$107,"")</f>
        <v/>
      </c>
      <c r="EI146" s="81" t="str">
        <f>IF($EG$3&lt;&gt;"コンテンツなし",IF(AND(申込書!$AH$4="GIGAスクールパック",SUM($P146,$R146)&lt;&gt;0),SUM($P146,$R146),IF(AND(申込書!$AH$4="SKY安心GIGAタブレット",SUM($T146,$V146)&lt;&gt;0),SUM($T146,$V146),"")),"")</f>
        <v/>
      </c>
      <c r="EJ146" s="81" t="str">
        <f>IF($EG$3&lt;&gt;"コンテンツなし",IF(AND(申込書!$AH$4="GIGAスクールパック",SUM($Q146,$S146)&lt;&gt;0),SUM($Q146,$S146),IF(AND(申込書!$AH$4="SKY安心GIGAタブレット",SUM($U146,$W146)&lt;&gt;0),SUM($U146,$W146),"")),"")</f>
        <v/>
      </c>
      <c r="EK146" s="157"/>
      <c r="EL146" s="82"/>
      <c r="EM146" s="80" t="str">
        <f>IF(AND(申込書!$C$108&lt;&gt;"▼プルダウンより選択してください",申込書!$C$108&lt;&gt;"",申込書!$P$108&lt;&gt;"YYYY/MM/DD",$G146&lt;&gt;""),申込書!$P$108,"")</f>
        <v/>
      </c>
      <c r="EN146" s="81" t="str">
        <f>IF(AND(申込書!$C$108&lt;&gt;"▼プルダウンより選択してください",申込書!$C$108&lt;&gt;"",$G146&lt;&gt;""),申込書!$M$108,"")</f>
        <v/>
      </c>
      <c r="EO146" s="81" t="str">
        <f>IF($EM$3&lt;&gt;"コンテンツなし",IF(AND(申込書!$AH$4="GIGAスクールパック",SUM($P146,$R146)&lt;&gt;0),SUM($P146,$R146),IF(AND(申込書!$AH$4="SKY安心GIGAタブレット",SUM($T146,$V146)&lt;&gt;0),SUM($T146,$V146),"")),"")</f>
        <v/>
      </c>
      <c r="EP146" s="81" t="str">
        <f>IF($EM$3&lt;&gt;"コンテンツなし",IF(AND(申込書!$AH$4="GIGAスクールパック",SUM($Q146,$S146)&lt;&gt;0),SUM($Q146,$S146),IF(AND(申込書!$AH$4="SKY安心GIGAタブレット",SUM($U146,$W146)&lt;&gt;0),SUM($U146,$W146),"")),"")</f>
        <v/>
      </c>
      <c r="EQ146" s="157"/>
      <c r="ER146" s="82"/>
      <c r="ES146" s="80" t="str">
        <f>IF(AND(申込書!$C$109&lt;&gt;"▼プルダウンより選択してください",申込書!$C$109&lt;&gt;"",申込書!$P$109&lt;&gt;"YYYY/MM/DD",$G146&lt;&gt;""),申込書!$P$109,"")</f>
        <v/>
      </c>
      <c r="ET146" s="81" t="str">
        <f>IF(AND(申込書!$C$109&lt;&gt;"▼プルダウンより選択してください",申込書!$C$109&lt;&gt;"",$G146&lt;&gt;""),申込書!$M$109,"")</f>
        <v/>
      </c>
      <c r="EU146" s="81" t="str">
        <f>IF($ES$3&lt;&gt;"コンテンツなし",IF(AND(申込書!$AH$4="GIGAスクールパック",SUM($P146,$R146)&lt;&gt;0),SUM($P146,$R146),IF(AND(申込書!$AH$4="SKY安心GIGAタブレット",SUM($T146,$V146)&lt;&gt;0),SUM($T146,$V146),"")),"")</f>
        <v/>
      </c>
      <c r="EV146" s="81" t="str">
        <f>IF($ES$3&lt;&gt;"コンテンツなし",IF(AND(申込書!$AH$4="GIGAスクールパック",SUM($Q146,$S146)&lt;&gt;0),SUM($Q146,$S146),IF(AND(申込書!$AH$4="SKY安心GIGAタブレット",SUM($U146,$W146)&lt;&gt;0),SUM($U146,$W146),"")),"")</f>
        <v/>
      </c>
      <c r="EW146" s="157"/>
      <c r="EX146" s="82"/>
      <c r="EY146" s="80" t="str">
        <f>IF(AND(申込書!$C$110&lt;&gt;"▼プルダウンより選択してください",申込書!$C$110&lt;&gt;"",申込書!$P$110&lt;&gt;"YYYY/MM/DD",$G146&lt;&gt;""),申込書!$P$110,"")</f>
        <v/>
      </c>
      <c r="EZ146" s="81" t="str">
        <f>IF(AND(申込書!$C$110&lt;&gt;"▼プルダウンより選択してください",申込書!$C$110&lt;&gt;"",$G146&lt;&gt;""),申込書!$M$110,"")</f>
        <v/>
      </c>
      <c r="FA146" s="81" t="str">
        <f>IF($EY$3&lt;&gt;"コンテンツなし",IF(AND(申込書!$AH$4="GIGAスクールパック",SUM($P146,$R146)&lt;&gt;0),SUM($P146,$R146),IF(AND(申込書!$AH$4="SKY安心GIGAタブレット",SUM($T146,$V146)&lt;&gt;0),SUM($T146,$V146),"")),"")</f>
        <v/>
      </c>
      <c r="FB146" s="81" t="str">
        <f>IF($EY$3&lt;&gt;"コンテンツなし",IF(AND(申込書!$AH$4="GIGAスクールパック",SUM($Q146,$S146)&lt;&gt;0),SUM($Q146,$S146),IF(AND(申込書!$AH$4="SKY安心GIGAタブレット",SUM($U146,$W146)&lt;&gt;0),SUM($U146,$W146),"")),"")</f>
        <v/>
      </c>
      <c r="FC146" s="157"/>
      <c r="FD146" s="82"/>
      <c r="FE146" s="80" t="str">
        <f>IF(AND(申込書!$C$111&lt;&gt;"▼プルダウンより選択してください",申込書!$C$111&lt;&gt;"",申込書!$P$111&lt;&gt;"YYYY/MM/DD",$G146&lt;&gt;""),申込書!$P$111,"")</f>
        <v/>
      </c>
      <c r="FF146" s="81" t="str">
        <f>IF(AND(申込書!$C$111&lt;&gt;"▼プルダウンより選択してください",申込書!$C$111&lt;&gt;"",$G146&lt;&gt;""),申込書!$M$111,"")</f>
        <v/>
      </c>
      <c r="FG146" s="81" t="str">
        <f>IF($FE$3&lt;&gt;"コンテンツなし",IF(AND(申込書!$AH$4="GIGAスクールパック",SUM($P146,$R146)&lt;&gt;0),SUM($P146,$R146),IF(AND(申込書!$AH$4="SKY安心GIGAタブレット",SUM($T146,$V146)&lt;&gt;0),SUM($T146,$V146),"")),"")</f>
        <v/>
      </c>
      <c r="FH146" s="81" t="str">
        <f>IF($FE$3&lt;&gt;"コンテンツなし",IF(AND(申込書!$AH$4="GIGAスクールパック",SUM($Q146,$S146)&lt;&gt;0),SUM($Q146,$S146),IF(AND(申込書!$AH$4="SKY安心GIGAタブレット",SUM($U146,$W146)&lt;&gt;0),SUM($U146,$W146),"")),"")</f>
        <v/>
      </c>
      <c r="FI146" s="157"/>
      <c r="FJ146" s="82"/>
      <c r="FK146" s="80" t="str">
        <f>IF(AND(申込書!$C$112&lt;&gt;"▼プルダウンより選択してください",申込書!$C$112&lt;&gt;"",申込書!$P$112&lt;&gt;"YYYY/MM/DD",$G146&lt;&gt;""),申込書!$P$112,"")</f>
        <v/>
      </c>
      <c r="FL146" s="81" t="str">
        <f>IF(AND(申込書!$C$112&lt;&gt;"▼プルダウンより選択してください",申込書!$C$112&lt;&gt;"",$G146&lt;&gt;""),申込書!$M$112,"")</f>
        <v/>
      </c>
      <c r="FM146" s="81" t="str">
        <f>IF($FK$3&lt;&gt;"コンテンツなし",IF(AND(申込書!$AH$4="GIGAスクールパック",SUM($P146,$R146)&lt;&gt;0),SUM($P146,$R146),IF(AND(申込書!$AH$4="SKY安心GIGAタブレット",SUM($T146,$V146)&lt;&gt;0),SUM($T146,$V146),"")),"")</f>
        <v/>
      </c>
      <c r="FN146" s="81" t="str">
        <f>IF($FK$3&lt;&gt;"コンテンツなし",IF(AND(申込書!$AH$4="GIGAスクールパック",SUM($Q146,$S146)&lt;&gt;0),SUM($Q146,$S146),IF(AND(申込書!$AH$4="SKY安心GIGAタブレット",SUM($U146,$W146)&lt;&gt;0),SUM($U146,$W146),"")),"")</f>
        <v/>
      </c>
      <c r="FO146" s="157"/>
      <c r="FP146" s="82"/>
      <c r="FQ146" s="80" t="str">
        <f>IF(AND(申込書!$C$113&lt;&gt;"▼プルダウンより選択してください",申込書!$C$113&lt;&gt;"",申込書!$P$113&lt;&gt;"YYYY/MM/DD",$G146&lt;&gt;""),申込書!$P$113,"")</f>
        <v/>
      </c>
      <c r="FR146" s="81" t="str">
        <f>IF(AND(申込書!$C$113&lt;&gt;"▼プルダウンより選択してください",申込書!$C$113&lt;&gt;"",$G146&lt;&gt;""),申込書!$M$113,"")</f>
        <v/>
      </c>
      <c r="FS146" s="81" t="str">
        <f>IF($FQ$3&lt;&gt;"コンテンツなし",IF(AND(申込書!$AH$4="GIGAスクールパック",SUM($P146,$R146)&lt;&gt;0),SUM($P146,$R146),IF(AND(申込書!$AH$4="SKY安心GIGAタブレット",SUM($T146,$V146)&lt;&gt;0),SUM($T146,$V146),"")),"")</f>
        <v/>
      </c>
      <c r="FT146" s="81" t="str">
        <f>IF($FQ$3&lt;&gt;"コンテンツなし",IF(AND(申込書!$AH$4="GIGAスクールパック",SUM($Q146,$S146)&lt;&gt;0),SUM($Q146,$S146),IF(AND(申込書!$AH$4="SKY安心GIGAタブレット",SUM($U146,$W146)&lt;&gt;0),SUM($U146,$W146),"")),"")</f>
        <v/>
      </c>
      <c r="FU146" s="157"/>
      <c r="FV146" s="82"/>
      <c r="FW146" s="80" t="str">
        <f>IF(AND(申込書!$C$114&lt;&gt;"▼プルダウンより選択してください",申込書!$C$114&lt;&gt;"",申込書!$P$114&lt;&gt;"YYYY/MM/DD",$G146&lt;&gt;""),申込書!$P$114,"")</f>
        <v/>
      </c>
      <c r="FX146" s="81" t="str">
        <f>IF(AND(申込書!$C$114&lt;&gt;"▼プルダウンより選択してください",申込書!$C$114&lt;&gt;"",$G146&lt;&gt;""),申込書!$M$114,"")</f>
        <v/>
      </c>
      <c r="FY146" s="81" t="str">
        <f>IF($FW$3&lt;&gt;"コンテンツなし",IF(AND(申込書!$AH$4="GIGAスクールパック",SUM($P146,$R146)&lt;&gt;0),SUM($P146,$R146),IF(AND(申込書!$AH$4="SKY安心GIGAタブレット",SUM($T146,$V146)&lt;&gt;0),SUM($T146,$V146),"")),"")</f>
        <v/>
      </c>
      <c r="FZ146" s="81" t="str">
        <f>IF($FW$3&lt;&gt;"コンテンツなし",IF(AND(申込書!$AH$4="GIGAスクールパック",SUM($Q146,$S146)&lt;&gt;0),SUM($Q146,$S146),IF(AND(申込書!$AH$4="SKY安心GIGAタブレット",SUM($U146,$W146)&lt;&gt;0),SUM($U146,$W146),"")),"")</f>
        <v/>
      </c>
      <c r="GA146" s="157"/>
      <c r="GB146" s="82"/>
      <c r="GC146" s="80" t="str">
        <f>IF(AND(申込書!$C$115&lt;&gt;"▼プルダウンより選択してください",申込書!$C$115&lt;&gt;"",申込書!$P$115&lt;&gt;"YYYY/MM/DD",$G146&lt;&gt;""),申込書!$P$115,"")</f>
        <v/>
      </c>
      <c r="GD146" s="81" t="str">
        <f>IF(AND(申込書!$C$115&lt;&gt;"▼プルダウンより選択してください",申込書!$C$115&lt;&gt;"",$G146&lt;&gt;""),申込書!$M$115,"")</f>
        <v/>
      </c>
      <c r="GE146" s="81" t="str">
        <f>IF($GC$3&lt;&gt;"コンテンツなし",IF(AND(申込書!$AH$4="GIGAスクールパック",SUM($P146,$R146)&lt;&gt;0),SUM($P146,$R146),IF(AND(申込書!$AH$4="SKY安心GIGAタブレット",SUM($T146,$V146)&lt;&gt;0),SUM($T146,$V146),"")),"")</f>
        <v/>
      </c>
      <c r="GF146" s="81" t="str">
        <f>IF($GC$3&lt;&gt;"コンテンツなし",IF(AND(申込書!$AH$4="GIGAスクールパック",SUM($Q146,$S146)&lt;&gt;0),SUM($Q146,$S146),IF(AND(申込書!$AH$4="SKY安心GIGAタブレット",SUM($U146,$W146)&lt;&gt;0),SUM($U146,$W146),"")),"")</f>
        <v/>
      </c>
      <c r="GG146" s="157"/>
      <c r="GH146" s="82"/>
      <c r="GI146" s="80" t="str">
        <f>IF(AND(申込書!$C$116&lt;&gt;"▼プルダウンより選択してください",申込書!$C$116&lt;&gt;"",申込書!$P$116&lt;&gt;"YYYY/MM/DD",$G146&lt;&gt;""),申込書!$P$116,"")</f>
        <v/>
      </c>
      <c r="GJ146" s="81" t="str">
        <f>IF(AND(申込書!$C$116&lt;&gt;"▼プルダウンより選択してください",申込書!$C$116&lt;&gt;"",$G146&lt;&gt;""),申込書!$M$116,"")</f>
        <v/>
      </c>
      <c r="GK146" s="81" t="str">
        <f>IF($GI$3&lt;&gt;"コンテンツなし",IF(AND(申込書!$AH$4="GIGAスクールパック",SUM($P146,$R146)&lt;&gt;0),SUM($P146,$R146),IF(AND(申込書!$AH$4="SKY安心GIGAタブレット",SUM($T146,$V146)&lt;&gt;0),SUM($T146,$V146),"")),"")</f>
        <v/>
      </c>
      <c r="GL146" s="81" t="str">
        <f>IF($GI$3&lt;&gt;"コンテンツなし",IF(AND(申込書!$AH$4="GIGAスクールパック",SUM($Q146,$S146)&lt;&gt;0),SUM($Q146,$S146),IF(AND(申込書!$AH$4="SKY安心GIGAタブレット",SUM($U146,$W146)&lt;&gt;0),SUM($U146,$W146),"")),"")</f>
        <v/>
      </c>
      <c r="GM146" s="157"/>
      <c r="GN146" s="82"/>
      <c r="GO146" s="80" t="str">
        <f>IF(AND(申込書!$C$117&lt;&gt;"▼プルダウンより選択してください",申込書!$C$117&lt;&gt;"",申込書!$P$117&lt;&gt;"YYYY/MM/DD",$G146&lt;&gt;""),申込書!$P$117,"")</f>
        <v/>
      </c>
      <c r="GP146" s="81" t="str">
        <f>IF(AND(申込書!$C$117&lt;&gt;"▼プルダウンより選択してください",申込書!$C$117&lt;&gt;"",$G146&lt;&gt;""),申込書!$M$117,"")</f>
        <v/>
      </c>
      <c r="GQ146" s="81" t="str">
        <f>IF($GO$3&lt;&gt;"コンテンツなし",IF(AND(申込書!$AH$4="GIGAスクールパック",SUM($P146,$R146)&lt;&gt;0),SUM($P146,$R146),IF(AND(申込書!$AH$4="SKY安心GIGAタブレット",SUM($T146,$V146)&lt;&gt;0),SUM($T146,$V146),"")),"")</f>
        <v/>
      </c>
      <c r="GR146" s="81" t="str">
        <f>IF($GO$3&lt;&gt;"コンテンツなし",IF(AND(申込書!$AH$4="GIGAスクールパック",SUM($Q146,$S146)&lt;&gt;0),SUM($Q146,$S146),IF(AND(申込書!$AH$4="SKY安心GIGAタブレット",SUM($U146,$W146)&lt;&gt;0),SUM($U146,$W146),"")),"")</f>
        <v/>
      </c>
      <c r="GS146" s="157"/>
      <c r="GT146" s="82"/>
      <c r="GU146" s="80" t="str">
        <f>IF(AND(申込書!$C$118&lt;&gt;"▼プルダウンより選択してください",申込書!$C$118&lt;&gt;"",申込書!$P$118&lt;&gt;"YYYY/MM/DD",$G146&lt;&gt;""),申込書!$P$118,"")</f>
        <v/>
      </c>
      <c r="GV146" s="81" t="str">
        <f>IF(AND(申込書!$C$118&lt;&gt;"▼プルダウンより選択してください",申込書!$C$118&lt;&gt;"",$G146&lt;&gt;""),申込書!$M$118,"")</f>
        <v/>
      </c>
      <c r="GW146" s="81" t="str">
        <f>IF($GU$3&lt;&gt;"コンテンツなし",IF(AND(申込書!$AH$4="GIGAスクールパック",SUM($P146,$R146)&lt;&gt;0),SUM($P146,$R146),IF(AND(申込書!$AH$4="SKY安心GIGAタブレット",SUM($T146,$V146)&lt;&gt;0),SUM($T146,$V146),"")),"")</f>
        <v/>
      </c>
      <c r="GX146" s="81" t="str">
        <f>IF($GU$3&lt;&gt;"コンテンツなし",IF(AND(申込書!$AH$4="GIGAスクールパック",SUM($Q146,$S146)&lt;&gt;0),SUM($Q146,$S146),IF(AND(申込書!$AH$4="SKY安心GIGAタブレット",SUM($U146,$W146)&lt;&gt;0),SUM($U146,$W146),"")),"")</f>
        <v/>
      </c>
      <c r="GY146" s="157"/>
      <c r="GZ146" s="82"/>
      <c r="HA146" s="80" t="str">
        <f>IF(AND(申込書!$C$119&lt;&gt;"▼プルダウンより選択してください",申込書!$C$119&lt;&gt;"",申込書!$P$119&lt;&gt;"YYYY/MM/DD",$G146&lt;&gt;""),申込書!$P$119,"")</f>
        <v/>
      </c>
      <c r="HB146" s="81" t="str">
        <f>IF(AND(申込書!$C$119&lt;&gt;"▼プルダウンより選択してください",申込書!$C$119&lt;&gt;"",$G146&lt;&gt;""),申込書!$M$119,"")</f>
        <v/>
      </c>
      <c r="HC146" s="81" t="str">
        <f>IF($HA$3&lt;&gt;"コンテンツなし",IF(AND(申込書!$AH$4="GIGAスクールパック",SUM($P146,$R146)&lt;&gt;0),SUM($P146,$R146),IF(AND(申込書!$AH$4="SKY安心GIGAタブレット",SUM($T146,$V146)&lt;&gt;0),SUM($T146,$V146),"")),"")</f>
        <v/>
      </c>
      <c r="HD146" s="81" t="str">
        <f>IF($HA$3&lt;&gt;"コンテンツなし",IF(AND(申込書!$AH$4="GIGAスクールパック",SUM($Q146,$S146)&lt;&gt;0),SUM($Q146,$S146),IF(AND(申込書!$AH$4="SKY安心GIGAタブレット",SUM($U146,$W146)&lt;&gt;0),SUM($U146,$W146),"")),"")</f>
        <v/>
      </c>
      <c r="HE146" s="157"/>
      <c r="HF146" s="82"/>
      <c r="HG146" s="83"/>
    </row>
    <row r="147" spans="2:215" ht="26.85" customHeight="1">
      <c r="B147" s="62">
        <f t="shared" si="2"/>
        <v>142</v>
      </c>
      <c r="C147" s="63"/>
      <c r="D147" s="64"/>
      <c r="E147" s="207"/>
      <c r="F147" s="65"/>
      <c r="G147" s="66"/>
      <c r="H147" s="67"/>
      <c r="I147" s="68"/>
      <c r="J147" s="69"/>
      <c r="K147" s="70"/>
      <c r="L147" s="71"/>
      <c r="M147" s="72"/>
      <c r="N147" s="73"/>
      <c r="O147" s="74"/>
      <c r="P147" s="179"/>
      <c r="Q147" s="180"/>
      <c r="R147" s="180"/>
      <c r="S147" s="181"/>
      <c r="T147" s="179"/>
      <c r="U147" s="180"/>
      <c r="V147" s="182"/>
      <c r="W147" s="181"/>
      <c r="X147" s="75"/>
      <c r="Y147" s="76"/>
      <c r="Z147" s="77"/>
      <c r="AA147" s="78"/>
      <c r="AB147" s="79"/>
      <c r="AC147" s="79"/>
      <c r="AD147" s="79"/>
      <c r="AE147" s="77"/>
      <c r="AF147" s="139"/>
      <c r="AG147" s="139"/>
      <c r="AH147" s="139"/>
      <c r="AI147" s="80" t="str">
        <f>IF(AND(申込書!$C$90&lt;&gt;"▼プルダウンより選択してください",申込書!$C$90&lt;&gt;"",申込書!$P$90&lt;&gt;"YYYY/MM/DD",$G147&lt;&gt;""),申込書!$P$90,"")</f>
        <v/>
      </c>
      <c r="AJ147" s="81" t="str">
        <f>IF(AND(申込書!$C$90&lt;&gt;"▼プルダウンより選択してください",申込書!$C$90&lt;&gt;"",$G147&lt;&gt;""),申込書!$M$90,"")</f>
        <v/>
      </c>
      <c r="AK147" s="81" t="str">
        <f>IF($AI$3&lt;&gt;"コンテンツなし",IF(AND(申込書!$AH$4="GIGAスクールパック",SUM($P147,$R147)&lt;&gt;0),SUM($P147,$R147),IF(AND(申込書!$AH$4="SKY安心GIGAタブレット",SUM($T147,$V147)&lt;&gt;0),SUM($T147,$V147),"")),"")</f>
        <v/>
      </c>
      <c r="AL147" s="81" t="str">
        <f>IF($AI$3&lt;&gt;"コンテンツなし",IF(AND(申込書!$AH$4="GIGAスクールパック",SUM($Q147,$S147)&lt;&gt;0),SUM($Q147,$S147),IF(AND(申込書!$AH$4="SKY安心GIGAタブレット",SUM($U147,$W147)&lt;&gt;0),SUM($U147,$W147),"")),"")</f>
        <v/>
      </c>
      <c r="AM147" s="157"/>
      <c r="AN147" s="82"/>
      <c r="AO147" s="80" t="str">
        <f>IF(AND(申込書!$C$91&lt;&gt;"▼プルダウンより選択してください",申込書!$C$91&lt;&gt;"",申込書!$P$91&lt;&gt;"YYYY/MM/DD",$G147&lt;&gt;""),申込書!$P$91,"")</f>
        <v/>
      </c>
      <c r="AP147" s="81" t="str">
        <f>IF(AND(申込書!$C$91&lt;&gt;"▼プルダウンより選択してください",申込書!$C$91&lt;&gt;"",$G147&lt;&gt;""),申込書!$M$91,"")</f>
        <v/>
      </c>
      <c r="AQ147" s="81" t="str">
        <f>IF($AO$3&lt;&gt;"コンテンツなし",IF(AND(申込書!$AH$4="GIGAスクールパック",SUM($P147,$R147)&lt;&gt;0),SUM($P147,$R147),IF(AND(申込書!$AH$4="SKY安心GIGAタブレット",SUM($T147,$V147)&lt;&gt;0),SUM($T147,$V147),"")),"")</f>
        <v/>
      </c>
      <c r="AR147" s="81" t="str">
        <f>IF($AO$3&lt;&gt;"コンテンツなし",IF(AND(申込書!$AH$4="GIGAスクールパック",SUM($Q147,$S147)&lt;&gt;0),SUM($Q147,$S147),IF(AND(申込書!$AH$4="SKY安心GIGAタブレット",SUM($U147,$W147)&lt;&gt;0),SUM($U147,$W147),"")),"")</f>
        <v/>
      </c>
      <c r="AS147" s="157"/>
      <c r="AT147" s="82"/>
      <c r="AU147" s="80" t="str">
        <f>IF(AND(申込書!$C$92&lt;&gt;"▼プルダウンより選択してください",申込書!$C$92&lt;&gt;"",申込書!$P$92&lt;&gt;"YYYY/MM/DD",$G147&lt;&gt;""),申込書!$P$92,"")</f>
        <v/>
      </c>
      <c r="AV147" s="81" t="str">
        <f>IF(AND(申込書!$C$92&lt;&gt;"▼プルダウンより選択してください",申込書!$C$92&lt;&gt;"",$G147&lt;&gt;""),申込書!$M$92,"")</f>
        <v/>
      </c>
      <c r="AW147" s="81" t="str">
        <f>IF($AU$3&lt;&gt;"コンテンツなし",IF(AND(申込書!$AH$4="GIGAスクールパック",SUM($P147,$R147)&lt;&gt;0),SUM($P147,$R147),IF(AND(申込書!$AH$4="SKY安心GIGAタブレット",SUM($T147,$V147)&lt;&gt;0),SUM($T147,$V147),"")),"")</f>
        <v/>
      </c>
      <c r="AX147" s="81" t="str">
        <f>IF($AU$3&lt;&gt;"コンテンツなし",IF(AND(申込書!$AH$4="GIGAスクールパック",SUM($Q147,$S147)&lt;&gt;0),SUM($Q147,$S147),IF(AND(申込書!$AH$4="SKY安心GIGAタブレット",SUM($U147,$W147)&lt;&gt;0),SUM($U147,$W147),"")),"")</f>
        <v/>
      </c>
      <c r="AY147" s="157"/>
      <c r="AZ147" s="82"/>
      <c r="BA147" s="80" t="str">
        <f>IF(AND(申込書!$C$93&lt;&gt;"▼プルダウンより選択してください",申込書!$C$93&lt;&gt;"",申込書!$P$93&lt;&gt;"YYYY/MM/DD",$G147&lt;&gt;""),申込書!$P$93,"")</f>
        <v/>
      </c>
      <c r="BB147" s="81" t="str">
        <f>IF(AND(申込書!$C$93&lt;&gt;"▼プルダウンより選択してください",申込書!$C$93&lt;&gt;"",申込書!$M$93&gt;=1,$G147&lt;&gt;""),申込書!$M$93,"")</f>
        <v/>
      </c>
      <c r="BC147" s="81" t="str">
        <f>IF($BA$3&lt;&gt;"コンテンツなし",IF(AND(申込書!$AH$4="GIGAスクールパック",SUM($P147,$R147)&lt;&gt;0),SUM($P147,$R147),IF(AND(申込書!$AH$4="SKY安心GIGAタブレット",SUM($T147,$V147)&lt;&gt;0),SUM($T147,$V147),"")),"")</f>
        <v/>
      </c>
      <c r="BD147" s="81" t="str">
        <f>IF($BA$3&lt;&gt;"コンテンツなし",IF(AND(申込書!$AH$4="GIGAスクールパック",SUM($Q147,$S147)&lt;&gt;0),SUM($Q147,$S147),IF(AND(申込書!$AH$4="SKY安心GIGAタブレット",SUM($U147,$W147)&lt;&gt;0),SUM($U147,$W147),"")),"")</f>
        <v/>
      </c>
      <c r="BE147" s="157"/>
      <c r="BF147" s="82"/>
      <c r="BG147" s="80" t="str">
        <f>IF(AND(申込書!$C$94&lt;&gt;"▼プルダウンより選択してください",申込書!$C$94&lt;&gt;"",申込書!$P$94&lt;&gt;"YYYY/MM/DD",$G147&lt;&gt;""),申込書!$P$94,"")</f>
        <v/>
      </c>
      <c r="BH147" s="81" t="str">
        <f>IF(AND(申込書!$C$94&lt;&gt;"▼プルダウンより選択してください",申込書!$C$94&lt;&gt;"",$G147&lt;&gt;""),申込書!$M$94,"")</f>
        <v/>
      </c>
      <c r="BI147" s="81" t="str">
        <f>IF($BG$3&lt;&gt;"コンテンツなし",IF(AND(申込書!$AH$4="GIGAスクールパック",SUM($P147,$R147)&lt;&gt;0),SUM($P147,$R147),IF(AND(申込書!$AH$4="SKY安心GIGAタブレット",SUM($T147,$V147)&lt;&gt;0),SUM($T147,$V147),"")),"")</f>
        <v/>
      </c>
      <c r="BJ147" s="81" t="str">
        <f>IF($BG$3&lt;&gt;"コンテンツなし",IF(AND(申込書!$AH$4="GIGAスクールパック",SUM($Q147,$S147)&lt;&gt;0),SUM($Q147,$S147),IF(AND(申込書!$AH$4="SKY安心GIGAタブレット",SUM($U147,$W147)&lt;&gt;0),SUM($U147,$W147),"")),"")</f>
        <v/>
      </c>
      <c r="BK147" s="157"/>
      <c r="BL147" s="82"/>
      <c r="BM147" s="80" t="str">
        <f>IF(AND(申込書!$C$95&lt;&gt;"▼プルダウンより選択してください",申込書!$C$95&lt;&gt;"",申込書!$P$95&lt;&gt;"YYYY/MM/DD",$G147&lt;&gt;""),申込書!$P$95,"")</f>
        <v/>
      </c>
      <c r="BN147" s="81" t="str">
        <f>IF(AND(申込書!$C$95&lt;&gt;"▼プルダウンより選択してください",申込書!$C$95&lt;&gt;"",$G147&lt;&gt;""),申込書!$M$95,"")</f>
        <v/>
      </c>
      <c r="BO147" s="81" t="str">
        <f>IF($BM$3&lt;&gt;"コンテンツなし",IF(AND(申込書!$AH$4="GIGAスクールパック",SUM($P147,$R147)&lt;&gt;0),SUM($P147,$R147),IF(AND(申込書!$AH$4="SKY安心GIGAタブレット",SUM($T147,$V147)&lt;&gt;0),SUM($T147,$V147),"")),"")</f>
        <v/>
      </c>
      <c r="BP147" s="81" t="str">
        <f>IF($BM$3&lt;&gt;"コンテンツなし",IF(AND(申込書!$AH$4="GIGAスクールパック",SUM($Q147,$S147)&lt;&gt;0),SUM($Q147,$S147),IF(AND(申込書!$AH$4="SKY安心GIGAタブレット",SUM($U147,$W147)&lt;&gt;0),SUM($U147,$W147),"")),"")</f>
        <v/>
      </c>
      <c r="BQ147" s="157"/>
      <c r="BR147" s="82"/>
      <c r="BS147" s="80" t="str">
        <f>IF(AND(申込書!$C$96&lt;&gt;"▼プルダウンより選択してください",申込書!$C$96&lt;&gt;"",申込書!$P$96&lt;&gt;"YYYY/MM/DD",$G147&lt;&gt;""),申込書!$P$96,"")</f>
        <v/>
      </c>
      <c r="BT147" s="81" t="str">
        <f>IF(AND(申込書!$C$96&lt;&gt;"▼プルダウンより選択してください",申込書!$C$96&lt;&gt;"",$G147&lt;&gt;""),申込書!$M$96,"")</f>
        <v/>
      </c>
      <c r="BU147" s="81" t="str">
        <f>IF($BS$3&lt;&gt;"コンテンツなし",IF(AND(申込書!$AH$4="GIGAスクールパック",SUM($P147,$R147)&lt;&gt;0),SUM($P147,$R147),IF(AND(申込書!$AH$4="SKY安心GIGAタブレット",SUM($T147,$V147)&lt;&gt;0),SUM($T147,$V147),"")),"")</f>
        <v/>
      </c>
      <c r="BV147" s="81" t="str">
        <f>IF($BS$3&lt;&gt;"コンテンツなし",IF(AND(申込書!$AH$4="GIGAスクールパック",SUM($Q147,$S147)&lt;&gt;0),SUM($Q147,$S147),IF(AND(申込書!$AH$4="SKY安心GIGAタブレット",SUM($U147,$W147)&lt;&gt;0),SUM($U147,$W147),"")),"")</f>
        <v/>
      </c>
      <c r="BW147" s="157"/>
      <c r="BX147" s="82"/>
      <c r="BY147" s="80" t="str">
        <f>IF(AND(申込書!$C$97&lt;&gt;"▼プルダウンより選択してください",申込書!$C$97&lt;&gt;"",申込書!$P$97&lt;&gt;"YYYY/MM/DD",$G147&lt;&gt;""),申込書!$P$97,"")</f>
        <v/>
      </c>
      <c r="BZ147" s="81" t="str">
        <f>IF(AND(申込書!$C$97&lt;&gt;"▼プルダウンより選択してください",申込書!$C$97&lt;&gt;"",$G147&lt;&gt;""),申込書!$M$97,"")</f>
        <v/>
      </c>
      <c r="CA147" s="81" t="str">
        <f>IF($BY$3&lt;&gt;"コンテンツなし",IF(AND(申込書!$AH$4="GIGAスクールパック",SUM($P147,$R147)&lt;&gt;0),SUM($P147,$R147),IF(AND(申込書!$AH$4="SKY安心GIGAタブレット",SUM($T147,$V147)&lt;&gt;0),SUM($T147,$V147),"")),"")</f>
        <v/>
      </c>
      <c r="CB147" s="81" t="str">
        <f>IF($BY$3&lt;&gt;"コンテンツなし",IF(AND(申込書!$AH$4="GIGAスクールパック",SUM($Q147,$S147)&lt;&gt;0),SUM($Q147,$S147),IF(AND(申込書!$AH$4="SKY安心GIGAタブレット",SUM($U147,$W147)&lt;&gt;0),SUM($U147,$W147),"")),"")</f>
        <v/>
      </c>
      <c r="CC147" s="157"/>
      <c r="CD147" s="82"/>
      <c r="CE147" s="80" t="str">
        <f>IF(AND(申込書!$C$98&lt;&gt;"▼プルダウンより選択してください",申込書!$C$98&lt;&gt;"",申込書!$P$98&lt;&gt;"YYYY/MM/DD",$G147&lt;&gt;""),申込書!$P$98,"")</f>
        <v/>
      </c>
      <c r="CF147" s="81" t="str">
        <f>IF(AND(申込書!$C$98&lt;&gt;"▼プルダウンより選択してください",申込書!$C$98&lt;&gt;"",$G147&lt;&gt;""),申込書!$M$98,"")</f>
        <v/>
      </c>
      <c r="CG147" s="81" t="str">
        <f>IF($CE$3&lt;&gt;"コンテンツなし",IF(AND(申込書!$AH$4="GIGAスクールパック",SUM($P147,$R147)&lt;&gt;0),SUM($P147,$R147),IF(AND(申込書!$AH$4="SKY安心GIGAタブレット",SUM($T147,$V147)&lt;&gt;0),SUM($T147,$V147),"")),"")</f>
        <v/>
      </c>
      <c r="CH147" s="81" t="str">
        <f>IF($CE$3&lt;&gt;"コンテンツなし",IF(AND(申込書!$AH$4="GIGAスクールパック",SUM($Q147,$S147)&lt;&gt;0),SUM($Q147,$S147),IF(AND(申込書!$AH$4="SKY安心GIGAタブレット",SUM($U147,$W147)&lt;&gt;0),SUM($U147,$W147),"")),"")</f>
        <v/>
      </c>
      <c r="CI147" s="157"/>
      <c r="CJ147" s="82"/>
      <c r="CK147" s="80" t="str">
        <f>IF(AND(申込書!$C$99&lt;&gt;"▼プルダウンより選択してください",申込書!$C$99&lt;&gt;"",申込書!$P$99&lt;&gt;"YYYY/MM/DD",$G147&lt;&gt;""),申込書!$P$99,"")</f>
        <v/>
      </c>
      <c r="CL147" s="81" t="str">
        <f>IF(AND(申込書!$C$99&lt;&gt;"▼プルダウンより選択してください",申込書!$C$99&lt;&gt;"",$G147&lt;&gt;""),申込書!$M$99,"")</f>
        <v/>
      </c>
      <c r="CM147" s="81" t="str">
        <f>IF($CK$3&lt;&gt;"コンテンツなし",IF(AND(申込書!$AH$4="GIGAスクールパック",SUM($P147,$R147)&lt;&gt;0),SUM($P147,$R147),IF(AND(申込書!$AH$4="SKY安心GIGAタブレット",SUM($T147,$V147)&lt;&gt;0),SUM($T147,$V147),"")),"")</f>
        <v/>
      </c>
      <c r="CN147" s="81" t="str">
        <f>IF($CK$3&lt;&gt;"コンテンツなし",IF(AND(申込書!$AH$4="GIGAスクールパック",SUM($Q147,$S147)&lt;&gt;0),SUM($Q147,$S147),IF(AND(申込書!$AH$4="SKY安心GIGAタブレット",SUM($U147,$W147)&lt;&gt;0),SUM($U147,$W147),"")),"")</f>
        <v/>
      </c>
      <c r="CO147" s="157"/>
      <c r="CP147" s="82"/>
      <c r="CQ147" s="80" t="str">
        <f>IF(AND(申込書!$C$100&lt;&gt;"▼プルダウンより選択してください",申込書!$C$100&lt;&gt;"",申込書!$P$100&lt;&gt;"YYYY/MM/DD",$G147&lt;&gt;""),申込書!$P$100,"")</f>
        <v/>
      </c>
      <c r="CR147" s="81" t="str">
        <f>IF(AND(申込書!$C$100&lt;&gt;"▼プルダウンより選択してください",申込書!$C$100&lt;&gt;"",$G147&lt;&gt;""),申込書!$M$100,"")</f>
        <v/>
      </c>
      <c r="CS147" s="81" t="str">
        <f>IF($CQ$3&lt;&gt;"コンテンツなし",IF(AND(申込書!$AH$4="GIGAスクールパック",SUM($P147,$R147)&lt;&gt;0),SUM($P147,$R147),IF(AND(申込書!$AH$4="SKY安心GIGAタブレット",SUM($T147,$V147)&lt;&gt;0),SUM($T147,$V147),"")),"")</f>
        <v/>
      </c>
      <c r="CT147" s="81" t="str">
        <f>IF($CQ$3&lt;&gt;"コンテンツなし",IF(AND(申込書!$AH$4="GIGAスクールパック",SUM($Q147,$S147)&lt;&gt;0),SUM($Q147,$S147),IF(AND(申込書!$AH$4="SKY安心GIGAタブレット",SUM($U147,$W147)&lt;&gt;0),SUM($U147,$W147),"")),"")</f>
        <v/>
      </c>
      <c r="CU147" s="81"/>
      <c r="CV147" s="82"/>
      <c r="CW147" s="80" t="str">
        <f>IF(AND(申込書!$C$101&lt;&gt;"▼プルダウンより選択してください",申込書!$C$101&lt;&gt;"",申込書!$P$101&lt;&gt;"YYYY/MM/DD",$G147&lt;&gt;""),申込書!$P$101,"")</f>
        <v/>
      </c>
      <c r="CX147" s="81" t="str">
        <f>IF(AND(申込書!$C$101&lt;&gt;"▼プルダウンより選択してください",申込書!$C$101&lt;&gt;"",$G147&lt;&gt;""),申込書!$M$101,"")</f>
        <v/>
      </c>
      <c r="CY147" s="81" t="str">
        <f>IF($CW$3&lt;&gt;"コンテンツなし",IF(AND(申込書!$AH$4="GIGAスクールパック",SUM($P147,$R147)&lt;&gt;0),SUM($P147,$R147),IF(AND(申込書!$AH$4="SKY安心GIGAタブレット",SUM($T147,$V147)&lt;&gt;0),SUM($T147,$V147),"")),"")</f>
        <v/>
      </c>
      <c r="CZ147" s="81" t="str">
        <f>IF($CW$3&lt;&gt;"コンテンツなし",IF(AND(申込書!$AH$4="GIGAスクールパック",SUM($Q147,$S147)&lt;&gt;0),SUM($Q147,$S147),IF(AND(申込書!$AH$4="SKY安心GIGAタブレット",SUM($U147,$W147)&lt;&gt;0),SUM($U147,$W147),"")),"")</f>
        <v/>
      </c>
      <c r="DA147" s="81"/>
      <c r="DB147" s="82"/>
      <c r="DC147" s="80" t="str">
        <f>IF(AND(申込書!$C$102&lt;&gt;"▼プルダウンより選択してください",申込書!$C$102&lt;&gt;"",申込書!$P$102&lt;&gt;"YYYY/MM/DD",$G147&lt;&gt;""),申込書!$P$102,"")</f>
        <v/>
      </c>
      <c r="DD147" s="81" t="str">
        <f>IF(AND(申込書!$C$102&lt;&gt;"▼プルダウンより選択してください",申込書!$C$102&lt;&gt;"",$G147&lt;&gt;""),申込書!$M$102,"")</f>
        <v/>
      </c>
      <c r="DE147" s="81" t="str">
        <f>IF($DC$3&lt;&gt;"コンテンツなし",IF(AND(申込書!$AH$4="GIGAスクールパック",SUM($P147,$R147)&lt;&gt;0),SUM($P147,$R147),IF(AND(申込書!$AH$4="SKY安心GIGAタブレット",SUM($T147,$V147)&lt;&gt;0),SUM($T147,$V147),"")),"")</f>
        <v/>
      </c>
      <c r="DF147" s="81" t="str">
        <f>IF($DC$3&lt;&gt;"コンテンツなし",IF(AND(申込書!$AH$4="GIGAスクールパック",SUM($Q147,$S147)&lt;&gt;0),SUM($Q147,$S147),IF(AND(申込書!$AH$4="SKY安心GIGAタブレット",SUM($U147,$W147)&lt;&gt;0),SUM($U147,$W147),"")),"")</f>
        <v/>
      </c>
      <c r="DG147" s="81"/>
      <c r="DH147" s="82"/>
      <c r="DI147" s="80" t="str">
        <f>IF(AND(申込書!$C$103&lt;&gt;"▼プルダウンより選択してください",申込書!$C$103&lt;&gt;"",申込書!$P$103&lt;&gt;"YYYY/MM/DD",$G147&lt;&gt;""),申込書!$P$103,"")</f>
        <v/>
      </c>
      <c r="DJ147" s="81" t="str">
        <f>IF(AND(申込書!$C$103&lt;&gt;"▼プルダウンより選択してください",申込書!$C$103&lt;&gt;"",$G147&lt;&gt;""),申込書!$M$103,"")</f>
        <v/>
      </c>
      <c r="DK147" s="81" t="str">
        <f>IF($DI$3&lt;&gt;"コンテンツなし",IF(AND(申込書!$AH$4="GIGAスクールパック",SUM($P147,$R147)&lt;&gt;0),SUM($P147,$R147),IF(AND(申込書!$AH$4="SKY安心GIGAタブレット",SUM($T147,$V147)&lt;&gt;0),SUM($T147,$V147),"")),"")</f>
        <v/>
      </c>
      <c r="DL147" s="81" t="str">
        <f>IF($DI$3&lt;&gt;"コンテンツなし",IF(AND(申込書!$AH$4="GIGAスクールパック",SUM($Q147,$S147)&lt;&gt;0),SUM($Q147,$S147),IF(AND(申込書!$AH$4="SKY安心GIGAタブレット",SUM($U147,$W147)&lt;&gt;0),SUM($U147,$W147),"")),"")</f>
        <v/>
      </c>
      <c r="DM147" s="81"/>
      <c r="DN147" s="82"/>
      <c r="DO147" s="80" t="str">
        <f>IF(AND(申込書!$C$104&lt;&gt;"▼プルダウンより選択してください",申込書!$C$104&lt;&gt;"",申込書!$P$104&lt;&gt;"YYYY/MM/DD",$G147&lt;&gt;""),申込書!$P$104,"")</f>
        <v/>
      </c>
      <c r="DP147" s="81" t="str">
        <f>IF(AND(申込書!$C$104&lt;&gt;"▼プルダウンより選択してください",申込書!$C$104&lt;&gt;"",$G147&lt;&gt;""),申込書!$M$104,"")</f>
        <v/>
      </c>
      <c r="DQ147" s="81" t="str">
        <f>IF($DO$3&lt;&gt;"コンテンツなし",IF(AND(申込書!$AH$4="GIGAスクールパック",SUM($P147,$R147)&lt;&gt;0),SUM($P147,$R147),IF(AND(申込書!$AH$4="SKY安心GIGAタブレット",SUM($T147,$V147)&lt;&gt;0),SUM($T147,$V147),"")),"")</f>
        <v/>
      </c>
      <c r="DR147" s="81" t="str">
        <f>IF($DO$3&lt;&gt;"コンテンツなし",IF(AND(申込書!$AH$4="GIGAスクールパック",SUM($Q147,$S147)&lt;&gt;0),SUM($Q147,$S147),IF(AND(申込書!$AH$4="SKY安心GIGAタブレット",SUM($U147,$W147)&lt;&gt;0),SUM($U147,$W147),"")),"")</f>
        <v/>
      </c>
      <c r="DS147" s="81"/>
      <c r="DT147" s="82"/>
      <c r="DU147" s="80" t="str">
        <f>IF(AND(申込書!$C$105&lt;&gt;"▼プルダウンより選択してください",申込書!$C$105&lt;&gt;"",申込書!$P$105&lt;&gt;"YYYY/MM/DD",$G147&lt;&gt;""),申込書!$P$105,"")</f>
        <v/>
      </c>
      <c r="DV147" s="81" t="str">
        <f>IF(AND(申込書!$C$105&lt;&gt;"▼プルダウンより選択してください",申込書!$C$105&lt;&gt;"",$G147&lt;&gt;""),申込書!$M$105,"")</f>
        <v/>
      </c>
      <c r="DW147" s="81" t="str">
        <f>IF($DU$3&lt;&gt;"コンテンツなし",IF(AND(申込書!$AH$4="GIGAスクールパック",SUM($P147,$R147)&lt;&gt;0),SUM($P147,$R147),IF(AND(申込書!$AH$4="SKY安心GIGAタブレット",SUM($T147,$V147)&lt;&gt;0),SUM($T147,$V147),"")),"")</f>
        <v/>
      </c>
      <c r="DX147" s="81" t="str">
        <f>IF($DU$3&lt;&gt;"コンテンツなし",IF(AND(申込書!$AH$4="GIGAスクールパック",SUM($Q147,$S147)&lt;&gt;0),SUM($Q147,$S147),IF(AND(申込書!$AH$4="SKY安心GIGAタブレット",SUM($U147,$W147)&lt;&gt;0),SUM($U147,$W147),"")),"")</f>
        <v/>
      </c>
      <c r="DY147" s="157"/>
      <c r="DZ147" s="82"/>
      <c r="EA147" s="80" t="str">
        <f>IF(AND(申込書!$C$106&lt;&gt;"▼プルダウンより選択してください",申込書!$C$106&lt;&gt;"",申込書!$P$106&lt;&gt;"YYYY/MM/DD",$G147&lt;&gt;""),申込書!$P$106,"")</f>
        <v/>
      </c>
      <c r="EB147" s="81" t="str">
        <f>IF(AND(申込書!$C$106&lt;&gt;"▼プルダウンより選択してください",申込書!$C$106&lt;&gt;"",$G147&lt;&gt;""),申込書!$M$106,"")</f>
        <v/>
      </c>
      <c r="EC147" s="81" t="str">
        <f>IF($EA$3&lt;&gt;"コンテンツなし",IF(AND(申込書!$AH$4="GIGAスクールパック",SUM($P147,$R147)&lt;&gt;0),SUM($P147,$R147),IF(AND(申込書!$AH$4="SKY安心GIGAタブレット",SUM($T147,$V147)&lt;&gt;0),SUM($T147,$V147),"")),"")</f>
        <v/>
      </c>
      <c r="ED147" s="81" t="str">
        <f>IF($EA$3&lt;&gt;"コンテンツなし",IF(AND(申込書!$AH$4="GIGAスクールパック",SUM($Q147,$S147)&lt;&gt;0),SUM($Q147,$S147),IF(AND(申込書!$AH$4="SKY安心GIGAタブレット",SUM($U147,$W147)&lt;&gt;0),SUM($U147,$W147),"")),"")</f>
        <v/>
      </c>
      <c r="EE147" s="157"/>
      <c r="EF147" s="82"/>
      <c r="EG147" s="80" t="str">
        <f>IF(AND(申込書!$C$107&lt;&gt;"▼プルダウンより選択してください",申込書!$C$107&lt;&gt;"",申込書!$P$107&lt;&gt;"YYYY/MM/DD",$G147&lt;&gt;""),申込書!$P$107,"")</f>
        <v/>
      </c>
      <c r="EH147" s="81" t="str">
        <f>IF(AND(申込書!$C$107&lt;&gt;"▼プルダウンより選択してください",申込書!$C$107&lt;&gt;"",$G147&lt;&gt;""),申込書!$M$107,"")</f>
        <v/>
      </c>
      <c r="EI147" s="81" t="str">
        <f>IF($EG$3&lt;&gt;"コンテンツなし",IF(AND(申込書!$AH$4="GIGAスクールパック",SUM($P147,$R147)&lt;&gt;0),SUM($P147,$R147),IF(AND(申込書!$AH$4="SKY安心GIGAタブレット",SUM($T147,$V147)&lt;&gt;0),SUM($T147,$V147),"")),"")</f>
        <v/>
      </c>
      <c r="EJ147" s="81" t="str">
        <f>IF($EG$3&lt;&gt;"コンテンツなし",IF(AND(申込書!$AH$4="GIGAスクールパック",SUM($Q147,$S147)&lt;&gt;0),SUM($Q147,$S147),IF(AND(申込書!$AH$4="SKY安心GIGAタブレット",SUM($U147,$W147)&lt;&gt;0),SUM($U147,$W147),"")),"")</f>
        <v/>
      </c>
      <c r="EK147" s="157"/>
      <c r="EL147" s="82"/>
      <c r="EM147" s="80" t="str">
        <f>IF(AND(申込書!$C$108&lt;&gt;"▼プルダウンより選択してください",申込書!$C$108&lt;&gt;"",申込書!$P$108&lt;&gt;"YYYY/MM/DD",$G147&lt;&gt;""),申込書!$P$108,"")</f>
        <v/>
      </c>
      <c r="EN147" s="81" t="str">
        <f>IF(AND(申込書!$C$108&lt;&gt;"▼プルダウンより選択してください",申込書!$C$108&lt;&gt;"",$G147&lt;&gt;""),申込書!$M$108,"")</f>
        <v/>
      </c>
      <c r="EO147" s="81" t="str">
        <f>IF($EM$3&lt;&gt;"コンテンツなし",IF(AND(申込書!$AH$4="GIGAスクールパック",SUM($P147,$R147)&lt;&gt;0),SUM($P147,$R147),IF(AND(申込書!$AH$4="SKY安心GIGAタブレット",SUM($T147,$V147)&lt;&gt;0),SUM($T147,$V147),"")),"")</f>
        <v/>
      </c>
      <c r="EP147" s="81" t="str">
        <f>IF($EM$3&lt;&gt;"コンテンツなし",IF(AND(申込書!$AH$4="GIGAスクールパック",SUM($Q147,$S147)&lt;&gt;0),SUM($Q147,$S147),IF(AND(申込書!$AH$4="SKY安心GIGAタブレット",SUM($U147,$W147)&lt;&gt;0),SUM($U147,$W147),"")),"")</f>
        <v/>
      </c>
      <c r="EQ147" s="157"/>
      <c r="ER147" s="82"/>
      <c r="ES147" s="80" t="str">
        <f>IF(AND(申込書!$C$109&lt;&gt;"▼プルダウンより選択してください",申込書!$C$109&lt;&gt;"",申込書!$P$109&lt;&gt;"YYYY/MM/DD",$G147&lt;&gt;""),申込書!$P$109,"")</f>
        <v/>
      </c>
      <c r="ET147" s="81" t="str">
        <f>IF(AND(申込書!$C$109&lt;&gt;"▼プルダウンより選択してください",申込書!$C$109&lt;&gt;"",$G147&lt;&gt;""),申込書!$M$109,"")</f>
        <v/>
      </c>
      <c r="EU147" s="81" t="str">
        <f>IF($ES$3&lt;&gt;"コンテンツなし",IF(AND(申込書!$AH$4="GIGAスクールパック",SUM($P147,$R147)&lt;&gt;0),SUM($P147,$R147),IF(AND(申込書!$AH$4="SKY安心GIGAタブレット",SUM($T147,$V147)&lt;&gt;0),SUM($T147,$V147),"")),"")</f>
        <v/>
      </c>
      <c r="EV147" s="81" t="str">
        <f>IF($ES$3&lt;&gt;"コンテンツなし",IF(AND(申込書!$AH$4="GIGAスクールパック",SUM($Q147,$S147)&lt;&gt;0),SUM($Q147,$S147),IF(AND(申込書!$AH$4="SKY安心GIGAタブレット",SUM($U147,$W147)&lt;&gt;0),SUM($U147,$W147),"")),"")</f>
        <v/>
      </c>
      <c r="EW147" s="157"/>
      <c r="EX147" s="82"/>
      <c r="EY147" s="80" t="str">
        <f>IF(AND(申込書!$C$110&lt;&gt;"▼プルダウンより選択してください",申込書!$C$110&lt;&gt;"",申込書!$P$110&lt;&gt;"YYYY/MM/DD",$G147&lt;&gt;""),申込書!$P$110,"")</f>
        <v/>
      </c>
      <c r="EZ147" s="81" t="str">
        <f>IF(AND(申込書!$C$110&lt;&gt;"▼プルダウンより選択してください",申込書!$C$110&lt;&gt;"",$G147&lt;&gt;""),申込書!$M$110,"")</f>
        <v/>
      </c>
      <c r="FA147" s="81" t="str">
        <f>IF($EY$3&lt;&gt;"コンテンツなし",IF(AND(申込書!$AH$4="GIGAスクールパック",SUM($P147,$R147)&lt;&gt;0),SUM($P147,$R147),IF(AND(申込書!$AH$4="SKY安心GIGAタブレット",SUM($T147,$V147)&lt;&gt;0),SUM($T147,$V147),"")),"")</f>
        <v/>
      </c>
      <c r="FB147" s="81" t="str">
        <f>IF($EY$3&lt;&gt;"コンテンツなし",IF(AND(申込書!$AH$4="GIGAスクールパック",SUM($Q147,$S147)&lt;&gt;0),SUM($Q147,$S147),IF(AND(申込書!$AH$4="SKY安心GIGAタブレット",SUM($U147,$W147)&lt;&gt;0),SUM($U147,$W147),"")),"")</f>
        <v/>
      </c>
      <c r="FC147" s="157"/>
      <c r="FD147" s="82"/>
      <c r="FE147" s="80" t="str">
        <f>IF(AND(申込書!$C$111&lt;&gt;"▼プルダウンより選択してください",申込書!$C$111&lt;&gt;"",申込書!$P$111&lt;&gt;"YYYY/MM/DD",$G147&lt;&gt;""),申込書!$P$111,"")</f>
        <v/>
      </c>
      <c r="FF147" s="81" t="str">
        <f>IF(AND(申込書!$C$111&lt;&gt;"▼プルダウンより選択してください",申込書!$C$111&lt;&gt;"",$G147&lt;&gt;""),申込書!$M$111,"")</f>
        <v/>
      </c>
      <c r="FG147" s="81" t="str">
        <f>IF($FE$3&lt;&gt;"コンテンツなし",IF(AND(申込書!$AH$4="GIGAスクールパック",SUM($P147,$R147)&lt;&gt;0),SUM($P147,$R147),IF(AND(申込書!$AH$4="SKY安心GIGAタブレット",SUM($T147,$V147)&lt;&gt;0),SUM($T147,$V147),"")),"")</f>
        <v/>
      </c>
      <c r="FH147" s="81" t="str">
        <f>IF($FE$3&lt;&gt;"コンテンツなし",IF(AND(申込書!$AH$4="GIGAスクールパック",SUM($Q147,$S147)&lt;&gt;0),SUM($Q147,$S147),IF(AND(申込書!$AH$4="SKY安心GIGAタブレット",SUM($U147,$W147)&lt;&gt;0),SUM($U147,$W147),"")),"")</f>
        <v/>
      </c>
      <c r="FI147" s="157"/>
      <c r="FJ147" s="82"/>
      <c r="FK147" s="80" t="str">
        <f>IF(AND(申込書!$C$112&lt;&gt;"▼プルダウンより選択してください",申込書!$C$112&lt;&gt;"",申込書!$P$112&lt;&gt;"YYYY/MM/DD",$G147&lt;&gt;""),申込書!$P$112,"")</f>
        <v/>
      </c>
      <c r="FL147" s="81" t="str">
        <f>IF(AND(申込書!$C$112&lt;&gt;"▼プルダウンより選択してください",申込書!$C$112&lt;&gt;"",$G147&lt;&gt;""),申込書!$M$112,"")</f>
        <v/>
      </c>
      <c r="FM147" s="81" t="str">
        <f>IF($FK$3&lt;&gt;"コンテンツなし",IF(AND(申込書!$AH$4="GIGAスクールパック",SUM($P147,$R147)&lt;&gt;0),SUM($P147,$R147),IF(AND(申込書!$AH$4="SKY安心GIGAタブレット",SUM($T147,$V147)&lt;&gt;0),SUM($T147,$V147),"")),"")</f>
        <v/>
      </c>
      <c r="FN147" s="81" t="str">
        <f>IF($FK$3&lt;&gt;"コンテンツなし",IF(AND(申込書!$AH$4="GIGAスクールパック",SUM($Q147,$S147)&lt;&gt;0),SUM($Q147,$S147),IF(AND(申込書!$AH$4="SKY安心GIGAタブレット",SUM($U147,$W147)&lt;&gt;0),SUM($U147,$W147),"")),"")</f>
        <v/>
      </c>
      <c r="FO147" s="157"/>
      <c r="FP147" s="82"/>
      <c r="FQ147" s="80" t="str">
        <f>IF(AND(申込書!$C$113&lt;&gt;"▼プルダウンより選択してください",申込書!$C$113&lt;&gt;"",申込書!$P$113&lt;&gt;"YYYY/MM/DD",$G147&lt;&gt;""),申込書!$P$113,"")</f>
        <v/>
      </c>
      <c r="FR147" s="81" t="str">
        <f>IF(AND(申込書!$C$113&lt;&gt;"▼プルダウンより選択してください",申込書!$C$113&lt;&gt;"",$G147&lt;&gt;""),申込書!$M$113,"")</f>
        <v/>
      </c>
      <c r="FS147" s="81" t="str">
        <f>IF($FQ$3&lt;&gt;"コンテンツなし",IF(AND(申込書!$AH$4="GIGAスクールパック",SUM($P147,$R147)&lt;&gt;0),SUM($P147,$R147),IF(AND(申込書!$AH$4="SKY安心GIGAタブレット",SUM($T147,$V147)&lt;&gt;0),SUM($T147,$V147),"")),"")</f>
        <v/>
      </c>
      <c r="FT147" s="81" t="str">
        <f>IF($FQ$3&lt;&gt;"コンテンツなし",IF(AND(申込書!$AH$4="GIGAスクールパック",SUM($Q147,$S147)&lt;&gt;0),SUM($Q147,$S147),IF(AND(申込書!$AH$4="SKY安心GIGAタブレット",SUM($U147,$W147)&lt;&gt;0),SUM($U147,$W147),"")),"")</f>
        <v/>
      </c>
      <c r="FU147" s="157"/>
      <c r="FV147" s="82"/>
      <c r="FW147" s="80" t="str">
        <f>IF(AND(申込書!$C$114&lt;&gt;"▼プルダウンより選択してください",申込書!$C$114&lt;&gt;"",申込書!$P$114&lt;&gt;"YYYY/MM/DD",$G147&lt;&gt;""),申込書!$P$114,"")</f>
        <v/>
      </c>
      <c r="FX147" s="81" t="str">
        <f>IF(AND(申込書!$C$114&lt;&gt;"▼プルダウンより選択してください",申込書!$C$114&lt;&gt;"",$G147&lt;&gt;""),申込書!$M$114,"")</f>
        <v/>
      </c>
      <c r="FY147" s="81" t="str">
        <f>IF($FW$3&lt;&gt;"コンテンツなし",IF(AND(申込書!$AH$4="GIGAスクールパック",SUM($P147,$R147)&lt;&gt;0),SUM($P147,$R147),IF(AND(申込書!$AH$4="SKY安心GIGAタブレット",SUM($T147,$V147)&lt;&gt;0),SUM($T147,$V147),"")),"")</f>
        <v/>
      </c>
      <c r="FZ147" s="81" t="str">
        <f>IF($FW$3&lt;&gt;"コンテンツなし",IF(AND(申込書!$AH$4="GIGAスクールパック",SUM($Q147,$S147)&lt;&gt;0),SUM($Q147,$S147),IF(AND(申込書!$AH$4="SKY安心GIGAタブレット",SUM($U147,$W147)&lt;&gt;0),SUM($U147,$W147),"")),"")</f>
        <v/>
      </c>
      <c r="GA147" s="157"/>
      <c r="GB147" s="82"/>
      <c r="GC147" s="80" t="str">
        <f>IF(AND(申込書!$C$115&lt;&gt;"▼プルダウンより選択してください",申込書!$C$115&lt;&gt;"",申込書!$P$115&lt;&gt;"YYYY/MM/DD",$G147&lt;&gt;""),申込書!$P$115,"")</f>
        <v/>
      </c>
      <c r="GD147" s="81" t="str">
        <f>IF(AND(申込書!$C$115&lt;&gt;"▼プルダウンより選択してください",申込書!$C$115&lt;&gt;"",$G147&lt;&gt;""),申込書!$M$115,"")</f>
        <v/>
      </c>
      <c r="GE147" s="81" t="str">
        <f>IF($GC$3&lt;&gt;"コンテンツなし",IF(AND(申込書!$AH$4="GIGAスクールパック",SUM($P147,$R147)&lt;&gt;0),SUM($P147,$R147),IF(AND(申込書!$AH$4="SKY安心GIGAタブレット",SUM($T147,$V147)&lt;&gt;0),SUM($T147,$V147),"")),"")</f>
        <v/>
      </c>
      <c r="GF147" s="81" t="str">
        <f>IF($GC$3&lt;&gt;"コンテンツなし",IF(AND(申込書!$AH$4="GIGAスクールパック",SUM($Q147,$S147)&lt;&gt;0),SUM($Q147,$S147),IF(AND(申込書!$AH$4="SKY安心GIGAタブレット",SUM($U147,$W147)&lt;&gt;0),SUM($U147,$W147),"")),"")</f>
        <v/>
      </c>
      <c r="GG147" s="157"/>
      <c r="GH147" s="82"/>
      <c r="GI147" s="80" t="str">
        <f>IF(AND(申込書!$C$116&lt;&gt;"▼プルダウンより選択してください",申込書!$C$116&lt;&gt;"",申込書!$P$116&lt;&gt;"YYYY/MM/DD",$G147&lt;&gt;""),申込書!$P$116,"")</f>
        <v/>
      </c>
      <c r="GJ147" s="81" t="str">
        <f>IF(AND(申込書!$C$116&lt;&gt;"▼プルダウンより選択してください",申込書!$C$116&lt;&gt;"",$G147&lt;&gt;""),申込書!$M$116,"")</f>
        <v/>
      </c>
      <c r="GK147" s="81" t="str">
        <f>IF($GI$3&lt;&gt;"コンテンツなし",IF(AND(申込書!$AH$4="GIGAスクールパック",SUM($P147,$R147)&lt;&gt;0),SUM($P147,$R147),IF(AND(申込書!$AH$4="SKY安心GIGAタブレット",SUM($T147,$V147)&lt;&gt;0),SUM($T147,$V147),"")),"")</f>
        <v/>
      </c>
      <c r="GL147" s="81" t="str">
        <f>IF($GI$3&lt;&gt;"コンテンツなし",IF(AND(申込書!$AH$4="GIGAスクールパック",SUM($Q147,$S147)&lt;&gt;0),SUM($Q147,$S147),IF(AND(申込書!$AH$4="SKY安心GIGAタブレット",SUM($U147,$W147)&lt;&gt;0),SUM($U147,$W147),"")),"")</f>
        <v/>
      </c>
      <c r="GM147" s="157"/>
      <c r="GN147" s="82"/>
      <c r="GO147" s="80" t="str">
        <f>IF(AND(申込書!$C$117&lt;&gt;"▼プルダウンより選択してください",申込書!$C$117&lt;&gt;"",申込書!$P$117&lt;&gt;"YYYY/MM/DD",$G147&lt;&gt;""),申込書!$P$117,"")</f>
        <v/>
      </c>
      <c r="GP147" s="81" t="str">
        <f>IF(AND(申込書!$C$117&lt;&gt;"▼プルダウンより選択してください",申込書!$C$117&lt;&gt;"",$G147&lt;&gt;""),申込書!$M$117,"")</f>
        <v/>
      </c>
      <c r="GQ147" s="81" t="str">
        <f>IF($GO$3&lt;&gt;"コンテンツなし",IF(AND(申込書!$AH$4="GIGAスクールパック",SUM($P147,$R147)&lt;&gt;0),SUM($P147,$R147),IF(AND(申込書!$AH$4="SKY安心GIGAタブレット",SUM($T147,$V147)&lt;&gt;0),SUM($T147,$V147),"")),"")</f>
        <v/>
      </c>
      <c r="GR147" s="81" t="str">
        <f>IF($GO$3&lt;&gt;"コンテンツなし",IF(AND(申込書!$AH$4="GIGAスクールパック",SUM($Q147,$S147)&lt;&gt;0),SUM($Q147,$S147),IF(AND(申込書!$AH$4="SKY安心GIGAタブレット",SUM($U147,$W147)&lt;&gt;0),SUM($U147,$W147),"")),"")</f>
        <v/>
      </c>
      <c r="GS147" s="157"/>
      <c r="GT147" s="82"/>
      <c r="GU147" s="80" t="str">
        <f>IF(AND(申込書!$C$118&lt;&gt;"▼プルダウンより選択してください",申込書!$C$118&lt;&gt;"",申込書!$P$118&lt;&gt;"YYYY/MM/DD",$G147&lt;&gt;""),申込書!$P$118,"")</f>
        <v/>
      </c>
      <c r="GV147" s="81" t="str">
        <f>IF(AND(申込書!$C$118&lt;&gt;"▼プルダウンより選択してください",申込書!$C$118&lt;&gt;"",$G147&lt;&gt;""),申込書!$M$118,"")</f>
        <v/>
      </c>
      <c r="GW147" s="81" t="str">
        <f>IF($GU$3&lt;&gt;"コンテンツなし",IF(AND(申込書!$AH$4="GIGAスクールパック",SUM($P147,$R147)&lt;&gt;0),SUM($P147,$R147),IF(AND(申込書!$AH$4="SKY安心GIGAタブレット",SUM($T147,$V147)&lt;&gt;0),SUM($T147,$V147),"")),"")</f>
        <v/>
      </c>
      <c r="GX147" s="81" t="str">
        <f>IF($GU$3&lt;&gt;"コンテンツなし",IF(AND(申込書!$AH$4="GIGAスクールパック",SUM($Q147,$S147)&lt;&gt;0),SUM($Q147,$S147),IF(AND(申込書!$AH$4="SKY安心GIGAタブレット",SUM($U147,$W147)&lt;&gt;0),SUM($U147,$W147),"")),"")</f>
        <v/>
      </c>
      <c r="GY147" s="157"/>
      <c r="GZ147" s="82"/>
      <c r="HA147" s="80" t="str">
        <f>IF(AND(申込書!$C$119&lt;&gt;"▼プルダウンより選択してください",申込書!$C$119&lt;&gt;"",申込書!$P$119&lt;&gt;"YYYY/MM/DD",$G147&lt;&gt;""),申込書!$P$119,"")</f>
        <v/>
      </c>
      <c r="HB147" s="81" t="str">
        <f>IF(AND(申込書!$C$119&lt;&gt;"▼プルダウンより選択してください",申込書!$C$119&lt;&gt;"",$G147&lt;&gt;""),申込書!$M$119,"")</f>
        <v/>
      </c>
      <c r="HC147" s="81" t="str">
        <f>IF($HA$3&lt;&gt;"コンテンツなし",IF(AND(申込書!$AH$4="GIGAスクールパック",SUM($P147,$R147)&lt;&gt;0),SUM($P147,$R147),IF(AND(申込書!$AH$4="SKY安心GIGAタブレット",SUM($T147,$V147)&lt;&gt;0),SUM($T147,$V147),"")),"")</f>
        <v/>
      </c>
      <c r="HD147" s="81" t="str">
        <f>IF($HA$3&lt;&gt;"コンテンツなし",IF(AND(申込書!$AH$4="GIGAスクールパック",SUM($Q147,$S147)&lt;&gt;0),SUM($Q147,$S147),IF(AND(申込書!$AH$4="SKY安心GIGAタブレット",SUM($U147,$W147)&lt;&gt;0),SUM($U147,$W147),"")),"")</f>
        <v/>
      </c>
      <c r="HE147" s="157"/>
      <c r="HF147" s="82"/>
      <c r="HG147" s="83"/>
    </row>
    <row r="148" spans="2:215" ht="26.85" customHeight="1">
      <c r="B148" s="62">
        <f t="shared" si="2"/>
        <v>143</v>
      </c>
      <c r="C148" s="63"/>
      <c r="D148" s="64"/>
      <c r="E148" s="207"/>
      <c r="F148" s="65"/>
      <c r="G148" s="66"/>
      <c r="H148" s="67"/>
      <c r="I148" s="68"/>
      <c r="J148" s="69"/>
      <c r="K148" s="70"/>
      <c r="L148" s="71"/>
      <c r="M148" s="72"/>
      <c r="N148" s="73"/>
      <c r="O148" s="74"/>
      <c r="P148" s="179"/>
      <c r="Q148" s="180"/>
      <c r="R148" s="180"/>
      <c r="S148" s="181"/>
      <c r="T148" s="179"/>
      <c r="U148" s="180"/>
      <c r="V148" s="182"/>
      <c r="W148" s="181"/>
      <c r="X148" s="75"/>
      <c r="Y148" s="76"/>
      <c r="Z148" s="77"/>
      <c r="AA148" s="78"/>
      <c r="AB148" s="79"/>
      <c r="AC148" s="79"/>
      <c r="AD148" s="79"/>
      <c r="AE148" s="77"/>
      <c r="AF148" s="139"/>
      <c r="AG148" s="139"/>
      <c r="AH148" s="139"/>
      <c r="AI148" s="80" t="str">
        <f>IF(AND(申込書!$C$90&lt;&gt;"▼プルダウンより選択してください",申込書!$C$90&lt;&gt;"",申込書!$P$90&lt;&gt;"YYYY/MM/DD",$G148&lt;&gt;""),申込書!$P$90,"")</f>
        <v/>
      </c>
      <c r="AJ148" s="81" t="str">
        <f>IF(AND(申込書!$C$90&lt;&gt;"▼プルダウンより選択してください",申込書!$C$90&lt;&gt;"",$G148&lt;&gt;""),申込書!$M$90,"")</f>
        <v/>
      </c>
      <c r="AK148" s="81" t="str">
        <f>IF($AI$3&lt;&gt;"コンテンツなし",IF(AND(申込書!$AH$4="GIGAスクールパック",SUM($P148,$R148)&lt;&gt;0),SUM($P148,$R148),IF(AND(申込書!$AH$4="SKY安心GIGAタブレット",SUM($T148,$V148)&lt;&gt;0),SUM($T148,$V148),"")),"")</f>
        <v/>
      </c>
      <c r="AL148" s="81" t="str">
        <f>IF($AI$3&lt;&gt;"コンテンツなし",IF(AND(申込書!$AH$4="GIGAスクールパック",SUM($Q148,$S148)&lt;&gt;0),SUM($Q148,$S148),IF(AND(申込書!$AH$4="SKY安心GIGAタブレット",SUM($U148,$W148)&lt;&gt;0),SUM($U148,$W148),"")),"")</f>
        <v/>
      </c>
      <c r="AM148" s="157"/>
      <c r="AN148" s="82"/>
      <c r="AO148" s="80" t="str">
        <f>IF(AND(申込書!$C$91&lt;&gt;"▼プルダウンより選択してください",申込書!$C$91&lt;&gt;"",申込書!$P$91&lt;&gt;"YYYY/MM/DD",$G148&lt;&gt;""),申込書!$P$91,"")</f>
        <v/>
      </c>
      <c r="AP148" s="81" t="str">
        <f>IF(AND(申込書!$C$91&lt;&gt;"▼プルダウンより選択してください",申込書!$C$91&lt;&gt;"",$G148&lt;&gt;""),申込書!$M$91,"")</f>
        <v/>
      </c>
      <c r="AQ148" s="81" t="str">
        <f>IF($AO$3&lt;&gt;"コンテンツなし",IF(AND(申込書!$AH$4="GIGAスクールパック",SUM($P148,$R148)&lt;&gt;0),SUM($P148,$R148),IF(AND(申込書!$AH$4="SKY安心GIGAタブレット",SUM($T148,$V148)&lt;&gt;0),SUM($T148,$V148),"")),"")</f>
        <v/>
      </c>
      <c r="AR148" s="81" t="str">
        <f>IF($AO$3&lt;&gt;"コンテンツなし",IF(AND(申込書!$AH$4="GIGAスクールパック",SUM($Q148,$S148)&lt;&gt;0),SUM($Q148,$S148),IF(AND(申込書!$AH$4="SKY安心GIGAタブレット",SUM($U148,$W148)&lt;&gt;0),SUM($U148,$W148),"")),"")</f>
        <v/>
      </c>
      <c r="AS148" s="157"/>
      <c r="AT148" s="82"/>
      <c r="AU148" s="80" t="str">
        <f>IF(AND(申込書!$C$92&lt;&gt;"▼プルダウンより選択してください",申込書!$C$92&lt;&gt;"",申込書!$P$92&lt;&gt;"YYYY/MM/DD",$G148&lt;&gt;""),申込書!$P$92,"")</f>
        <v/>
      </c>
      <c r="AV148" s="81" t="str">
        <f>IF(AND(申込書!$C$92&lt;&gt;"▼プルダウンより選択してください",申込書!$C$92&lt;&gt;"",$G148&lt;&gt;""),申込書!$M$92,"")</f>
        <v/>
      </c>
      <c r="AW148" s="81" t="str">
        <f>IF($AU$3&lt;&gt;"コンテンツなし",IF(AND(申込書!$AH$4="GIGAスクールパック",SUM($P148,$R148)&lt;&gt;0),SUM($P148,$R148),IF(AND(申込書!$AH$4="SKY安心GIGAタブレット",SUM($T148,$V148)&lt;&gt;0),SUM($T148,$V148),"")),"")</f>
        <v/>
      </c>
      <c r="AX148" s="81" t="str">
        <f>IF($AU$3&lt;&gt;"コンテンツなし",IF(AND(申込書!$AH$4="GIGAスクールパック",SUM($Q148,$S148)&lt;&gt;0),SUM($Q148,$S148),IF(AND(申込書!$AH$4="SKY安心GIGAタブレット",SUM($U148,$W148)&lt;&gt;0),SUM($U148,$W148),"")),"")</f>
        <v/>
      </c>
      <c r="AY148" s="157"/>
      <c r="AZ148" s="82"/>
      <c r="BA148" s="80" t="str">
        <f>IF(AND(申込書!$C$93&lt;&gt;"▼プルダウンより選択してください",申込書!$C$93&lt;&gt;"",申込書!$P$93&lt;&gt;"YYYY/MM/DD",$G148&lt;&gt;""),申込書!$P$93,"")</f>
        <v/>
      </c>
      <c r="BB148" s="81" t="str">
        <f>IF(AND(申込書!$C$93&lt;&gt;"▼プルダウンより選択してください",申込書!$C$93&lt;&gt;"",申込書!$M$93&gt;=1,$G148&lt;&gt;""),申込書!$M$93,"")</f>
        <v/>
      </c>
      <c r="BC148" s="81" t="str">
        <f>IF($BA$3&lt;&gt;"コンテンツなし",IF(AND(申込書!$AH$4="GIGAスクールパック",SUM($P148,$R148)&lt;&gt;0),SUM($P148,$R148),IF(AND(申込書!$AH$4="SKY安心GIGAタブレット",SUM($T148,$V148)&lt;&gt;0),SUM($T148,$V148),"")),"")</f>
        <v/>
      </c>
      <c r="BD148" s="81" t="str">
        <f>IF($BA$3&lt;&gt;"コンテンツなし",IF(AND(申込書!$AH$4="GIGAスクールパック",SUM($Q148,$S148)&lt;&gt;0),SUM($Q148,$S148),IF(AND(申込書!$AH$4="SKY安心GIGAタブレット",SUM($U148,$W148)&lt;&gt;0),SUM($U148,$W148),"")),"")</f>
        <v/>
      </c>
      <c r="BE148" s="157"/>
      <c r="BF148" s="82"/>
      <c r="BG148" s="80" t="str">
        <f>IF(AND(申込書!$C$94&lt;&gt;"▼プルダウンより選択してください",申込書!$C$94&lt;&gt;"",申込書!$P$94&lt;&gt;"YYYY/MM/DD",$G148&lt;&gt;""),申込書!$P$94,"")</f>
        <v/>
      </c>
      <c r="BH148" s="81" t="str">
        <f>IF(AND(申込書!$C$94&lt;&gt;"▼プルダウンより選択してください",申込書!$C$94&lt;&gt;"",$G148&lt;&gt;""),申込書!$M$94,"")</f>
        <v/>
      </c>
      <c r="BI148" s="81" t="str">
        <f>IF($BG$3&lt;&gt;"コンテンツなし",IF(AND(申込書!$AH$4="GIGAスクールパック",SUM($P148,$R148)&lt;&gt;0),SUM($P148,$R148),IF(AND(申込書!$AH$4="SKY安心GIGAタブレット",SUM($T148,$V148)&lt;&gt;0),SUM($T148,$V148),"")),"")</f>
        <v/>
      </c>
      <c r="BJ148" s="81" t="str">
        <f>IF($BG$3&lt;&gt;"コンテンツなし",IF(AND(申込書!$AH$4="GIGAスクールパック",SUM($Q148,$S148)&lt;&gt;0),SUM($Q148,$S148),IF(AND(申込書!$AH$4="SKY安心GIGAタブレット",SUM($U148,$W148)&lt;&gt;0),SUM($U148,$W148),"")),"")</f>
        <v/>
      </c>
      <c r="BK148" s="157"/>
      <c r="BL148" s="82"/>
      <c r="BM148" s="80" t="str">
        <f>IF(AND(申込書!$C$95&lt;&gt;"▼プルダウンより選択してください",申込書!$C$95&lt;&gt;"",申込書!$P$95&lt;&gt;"YYYY/MM/DD",$G148&lt;&gt;""),申込書!$P$95,"")</f>
        <v/>
      </c>
      <c r="BN148" s="81" t="str">
        <f>IF(AND(申込書!$C$95&lt;&gt;"▼プルダウンより選択してください",申込書!$C$95&lt;&gt;"",$G148&lt;&gt;""),申込書!$M$95,"")</f>
        <v/>
      </c>
      <c r="BO148" s="81" t="str">
        <f>IF($BM$3&lt;&gt;"コンテンツなし",IF(AND(申込書!$AH$4="GIGAスクールパック",SUM($P148,$R148)&lt;&gt;0),SUM($P148,$R148),IF(AND(申込書!$AH$4="SKY安心GIGAタブレット",SUM($T148,$V148)&lt;&gt;0),SUM($T148,$V148),"")),"")</f>
        <v/>
      </c>
      <c r="BP148" s="81" t="str">
        <f>IF($BM$3&lt;&gt;"コンテンツなし",IF(AND(申込書!$AH$4="GIGAスクールパック",SUM($Q148,$S148)&lt;&gt;0),SUM($Q148,$S148),IF(AND(申込書!$AH$4="SKY安心GIGAタブレット",SUM($U148,$W148)&lt;&gt;0),SUM($U148,$W148),"")),"")</f>
        <v/>
      </c>
      <c r="BQ148" s="157"/>
      <c r="BR148" s="82"/>
      <c r="BS148" s="80" t="str">
        <f>IF(AND(申込書!$C$96&lt;&gt;"▼プルダウンより選択してください",申込書!$C$96&lt;&gt;"",申込書!$P$96&lt;&gt;"YYYY/MM/DD",$G148&lt;&gt;""),申込書!$P$96,"")</f>
        <v/>
      </c>
      <c r="BT148" s="81" t="str">
        <f>IF(AND(申込書!$C$96&lt;&gt;"▼プルダウンより選択してください",申込書!$C$96&lt;&gt;"",$G148&lt;&gt;""),申込書!$M$96,"")</f>
        <v/>
      </c>
      <c r="BU148" s="81" t="str">
        <f>IF($BS$3&lt;&gt;"コンテンツなし",IF(AND(申込書!$AH$4="GIGAスクールパック",SUM($P148,$R148)&lt;&gt;0),SUM($P148,$R148),IF(AND(申込書!$AH$4="SKY安心GIGAタブレット",SUM($T148,$V148)&lt;&gt;0),SUM($T148,$V148),"")),"")</f>
        <v/>
      </c>
      <c r="BV148" s="81" t="str">
        <f>IF($BS$3&lt;&gt;"コンテンツなし",IF(AND(申込書!$AH$4="GIGAスクールパック",SUM($Q148,$S148)&lt;&gt;0),SUM($Q148,$S148),IF(AND(申込書!$AH$4="SKY安心GIGAタブレット",SUM($U148,$W148)&lt;&gt;0),SUM($U148,$W148),"")),"")</f>
        <v/>
      </c>
      <c r="BW148" s="157"/>
      <c r="BX148" s="82"/>
      <c r="BY148" s="80" t="str">
        <f>IF(AND(申込書!$C$97&lt;&gt;"▼プルダウンより選択してください",申込書!$C$97&lt;&gt;"",申込書!$P$97&lt;&gt;"YYYY/MM/DD",$G148&lt;&gt;""),申込書!$P$97,"")</f>
        <v/>
      </c>
      <c r="BZ148" s="81" t="str">
        <f>IF(AND(申込書!$C$97&lt;&gt;"▼プルダウンより選択してください",申込書!$C$97&lt;&gt;"",$G148&lt;&gt;""),申込書!$M$97,"")</f>
        <v/>
      </c>
      <c r="CA148" s="81" t="str">
        <f>IF($BY$3&lt;&gt;"コンテンツなし",IF(AND(申込書!$AH$4="GIGAスクールパック",SUM($P148,$R148)&lt;&gt;0),SUM($P148,$R148),IF(AND(申込書!$AH$4="SKY安心GIGAタブレット",SUM($T148,$V148)&lt;&gt;0),SUM($T148,$V148),"")),"")</f>
        <v/>
      </c>
      <c r="CB148" s="81" t="str">
        <f>IF($BY$3&lt;&gt;"コンテンツなし",IF(AND(申込書!$AH$4="GIGAスクールパック",SUM($Q148,$S148)&lt;&gt;0),SUM($Q148,$S148),IF(AND(申込書!$AH$4="SKY安心GIGAタブレット",SUM($U148,$W148)&lt;&gt;0),SUM($U148,$W148),"")),"")</f>
        <v/>
      </c>
      <c r="CC148" s="157"/>
      <c r="CD148" s="82"/>
      <c r="CE148" s="80" t="str">
        <f>IF(AND(申込書!$C$98&lt;&gt;"▼プルダウンより選択してください",申込書!$C$98&lt;&gt;"",申込書!$P$98&lt;&gt;"YYYY/MM/DD",$G148&lt;&gt;""),申込書!$P$98,"")</f>
        <v/>
      </c>
      <c r="CF148" s="81" t="str">
        <f>IF(AND(申込書!$C$98&lt;&gt;"▼プルダウンより選択してください",申込書!$C$98&lt;&gt;"",$G148&lt;&gt;""),申込書!$M$98,"")</f>
        <v/>
      </c>
      <c r="CG148" s="81" t="str">
        <f>IF($CE$3&lt;&gt;"コンテンツなし",IF(AND(申込書!$AH$4="GIGAスクールパック",SUM($P148,$R148)&lt;&gt;0),SUM($P148,$R148),IF(AND(申込書!$AH$4="SKY安心GIGAタブレット",SUM($T148,$V148)&lt;&gt;0),SUM($T148,$V148),"")),"")</f>
        <v/>
      </c>
      <c r="CH148" s="81" t="str">
        <f>IF($CE$3&lt;&gt;"コンテンツなし",IF(AND(申込書!$AH$4="GIGAスクールパック",SUM($Q148,$S148)&lt;&gt;0),SUM($Q148,$S148),IF(AND(申込書!$AH$4="SKY安心GIGAタブレット",SUM($U148,$W148)&lt;&gt;0),SUM($U148,$W148),"")),"")</f>
        <v/>
      </c>
      <c r="CI148" s="157"/>
      <c r="CJ148" s="82"/>
      <c r="CK148" s="80" t="str">
        <f>IF(AND(申込書!$C$99&lt;&gt;"▼プルダウンより選択してください",申込書!$C$99&lt;&gt;"",申込書!$P$99&lt;&gt;"YYYY/MM/DD",$G148&lt;&gt;""),申込書!$P$99,"")</f>
        <v/>
      </c>
      <c r="CL148" s="81" t="str">
        <f>IF(AND(申込書!$C$99&lt;&gt;"▼プルダウンより選択してください",申込書!$C$99&lt;&gt;"",$G148&lt;&gt;""),申込書!$M$99,"")</f>
        <v/>
      </c>
      <c r="CM148" s="81" t="str">
        <f>IF($CK$3&lt;&gt;"コンテンツなし",IF(AND(申込書!$AH$4="GIGAスクールパック",SUM($P148,$R148)&lt;&gt;0),SUM($P148,$R148),IF(AND(申込書!$AH$4="SKY安心GIGAタブレット",SUM($T148,$V148)&lt;&gt;0),SUM($T148,$V148),"")),"")</f>
        <v/>
      </c>
      <c r="CN148" s="81" t="str">
        <f>IF($CK$3&lt;&gt;"コンテンツなし",IF(AND(申込書!$AH$4="GIGAスクールパック",SUM($Q148,$S148)&lt;&gt;0),SUM($Q148,$S148),IF(AND(申込書!$AH$4="SKY安心GIGAタブレット",SUM($U148,$W148)&lt;&gt;0),SUM($U148,$W148),"")),"")</f>
        <v/>
      </c>
      <c r="CO148" s="157"/>
      <c r="CP148" s="82"/>
      <c r="CQ148" s="80" t="str">
        <f>IF(AND(申込書!$C$100&lt;&gt;"▼プルダウンより選択してください",申込書!$C$100&lt;&gt;"",申込書!$P$100&lt;&gt;"YYYY/MM/DD",$G148&lt;&gt;""),申込書!$P$100,"")</f>
        <v/>
      </c>
      <c r="CR148" s="81" t="str">
        <f>IF(AND(申込書!$C$100&lt;&gt;"▼プルダウンより選択してください",申込書!$C$100&lt;&gt;"",$G148&lt;&gt;""),申込書!$M$100,"")</f>
        <v/>
      </c>
      <c r="CS148" s="81" t="str">
        <f>IF($CQ$3&lt;&gt;"コンテンツなし",IF(AND(申込書!$AH$4="GIGAスクールパック",SUM($P148,$R148)&lt;&gt;0),SUM($P148,$R148),IF(AND(申込書!$AH$4="SKY安心GIGAタブレット",SUM($T148,$V148)&lt;&gt;0),SUM($T148,$V148),"")),"")</f>
        <v/>
      </c>
      <c r="CT148" s="81" t="str">
        <f>IF($CQ$3&lt;&gt;"コンテンツなし",IF(AND(申込書!$AH$4="GIGAスクールパック",SUM($Q148,$S148)&lt;&gt;0),SUM($Q148,$S148),IF(AND(申込書!$AH$4="SKY安心GIGAタブレット",SUM($U148,$W148)&lt;&gt;0),SUM($U148,$W148),"")),"")</f>
        <v/>
      </c>
      <c r="CU148" s="81"/>
      <c r="CV148" s="82"/>
      <c r="CW148" s="80" t="str">
        <f>IF(AND(申込書!$C$101&lt;&gt;"▼プルダウンより選択してください",申込書!$C$101&lt;&gt;"",申込書!$P$101&lt;&gt;"YYYY/MM/DD",$G148&lt;&gt;""),申込書!$P$101,"")</f>
        <v/>
      </c>
      <c r="CX148" s="81" t="str">
        <f>IF(AND(申込書!$C$101&lt;&gt;"▼プルダウンより選択してください",申込書!$C$101&lt;&gt;"",$G148&lt;&gt;""),申込書!$M$101,"")</f>
        <v/>
      </c>
      <c r="CY148" s="81" t="str">
        <f>IF($CW$3&lt;&gt;"コンテンツなし",IF(AND(申込書!$AH$4="GIGAスクールパック",SUM($P148,$R148)&lt;&gt;0),SUM($P148,$R148),IF(AND(申込書!$AH$4="SKY安心GIGAタブレット",SUM($T148,$V148)&lt;&gt;0),SUM($T148,$V148),"")),"")</f>
        <v/>
      </c>
      <c r="CZ148" s="81" t="str">
        <f>IF($CW$3&lt;&gt;"コンテンツなし",IF(AND(申込書!$AH$4="GIGAスクールパック",SUM($Q148,$S148)&lt;&gt;0),SUM($Q148,$S148),IF(AND(申込書!$AH$4="SKY安心GIGAタブレット",SUM($U148,$W148)&lt;&gt;0),SUM($U148,$W148),"")),"")</f>
        <v/>
      </c>
      <c r="DA148" s="81"/>
      <c r="DB148" s="82"/>
      <c r="DC148" s="80" t="str">
        <f>IF(AND(申込書!$C$102&lt;&gt;"▼プルダウンより選択してください",申込書!$C$102&lt;&gt;"",申込書!$P$102&lt;&gt;"YYYY/MM/DD",$G148&lt;&gt;""),申込書!$P$102,"")</f>
        <v/>
      </c>
      <c r="DD148" s="81" t="str">
        <f>IF(AND(申込書!$C$102&lt;&gt;"▼プルダウンより選択してください",申込書!$C$102&lt;&gt;"",$G148&lt;&gt;""),申込書!$M$102,"")</f>
        <v/>
      </c>
      <c r="DE148" s="81" t="str">
        <f>IF($DC$3&lt;&gt;"コンテンツなし",IF(AND(申込書!$AH$4="GIGAスクールパック",SUM($P148,$R148)&lt;&gt;0),SUM($P148,$R148),IF(AND(申込書!$AH$4="SKY安心GIGAタブレット",SUM($T148,$V148)&lt;&gt;0),SUM($T148,$V148),"")),"")</f>
        <v/>
      </c>
      <c r="DF148" s="81" t="str">
        <f>IF($DC$3&lt;&gt;"コンテンツなし",IF(AND(申込書!$AH$4="GIGAスクールパック",SUM($Q148,$S148)&lt;&gt;0),SUM($Q148,$S148),IF(AND(申込書!$AH$4="SKY安心GIGAタブレット",SUM($U148,$W148)&lt;&gt;0),SUM($U148,$W148),"")),"")</f>
        <v/>
      </c>
      <c r="DG148" s="81"/>
      <c r="DH148" s="82"/>
      <c r="DI148" s="80" t="str">
        <f>IF(AND(申込書!$C$103&lt;&gt;"▼プルダウンより選択してください",申込書!$C$103&lt;&gt;"",申込書!$P$103&lt;&gt;"YYYY/MM/DD",$G148&lt;&gt;""),申込書!$P$103,"")</f>
        <v/>
      </c>
      <c r="DJ148" s="81" t="str">
        <f>IF(AND(申込書!$C$103&lt;&gt;"▼プルダウンより選択してください",申込書!$C$103&lt;&gt;"",$G148&lt;&gt;""),申込書!$M$103,"")</f>
        <v/>
      </c>
      <c r="DK148" s="81" t="str">
        <f>IF($DI$3&lt;&gt;"コンテンツなし",IF(AND(申込書!$AH$4="GIGAスクールパック",SUM($P148,$R148)&lt;&gt;0),SUM($P148,$R148),IF(AND(申込書!$AH$4="SKY安心GIGAタブレット",SUM($T148,$V148)&lt;&gt;0),SUM($T148,$V148),"")),"")</f>
        <v/>
      </c>
      <c r="DL148" s="81" t="str">
        <f>IF($DI$3&lt;&gt;"コンテンツなし",IF(AND(申込書!$AH$4="GIGAスクールパック",SUM($Q148,$S148)&lt;&gt;0),SUM($Q148,$S148),IF(AND(申込書!$AH$4="SKY安心GIGAタブレット",SUM($U148,$W148)&lt;&gt;0),SUM($U148,$W148),"")),"")</f>
        <v/>
      </c>
      <c r="DM148" s="81"/>
      <c r="DN148" s="82"/>
      <c r="DO148" s="80" t="str">
        <f>IF(AND(申込書!$C$104&lt;&gt;"▼プルダウンより選択してください",申込書!$C$104&lt;&gt;"",申込書!$P$104&lt;&gt;"YYYY/MM/DD",$G148&lt;&gt;""),申込書!$P$104,"")</f>
        <v/>
      </c>
      <c r="DP148" s="81" t="str">
        <f>IF(AND(申込書!$C$104&lt;&gt;"▼プルダウンより選択してください",申込書!$C$104&lt;&gt;"",$G148&lt;&gt;""),申込書!$M$104,"")</f>
        <v/>
      </c>
      <c r="DQ148" s="81" t="str">
        <f>IF($DO$3&lt;&gt;"コンテンツなし",IF(AND(申込書!$AH$4="GIGAスクールパック",SUM($P148,$R148)&lt;&gt;0),SUM($P148,$R148),IF(AND(申込書!$AH$4="SKY安心GIGAタブレット",SUM($T148,$V148)&lt;&gt;0),SUM($T148,$V148),"")),"")</f>
        <v/>
      </c>
      <c r="DR148" s="81" t="str">
        <f>IF($DO$3&lt;&gt;"コンテンツなし",IF(AND(申込書!$AH$4="GIGAスクールパック",SUM($Q148,$S148)&lt;&gt;0),SUM($Q148,$S148),IF(AND(申込書!$AH$4="SKY安心GIGAタブレット",SUM($U148,$W148)&lt;&gt;0),SUM($U148,$W148),"")),"")</f>
        <v/>
      </c>
      <c r="DS148" s="81"/>
      <c r="DT148" s="82"/>
      <c r="DU148" s="80" t="str">
        <f>IF(AND(申込書!$C$105&lt;&gt;"▼プルダウンより選択してください",申込書!$C$105&lt;&gt;"",申込書!$P$105&lt;&gt;"YYYY/MM/DD",$G148&lt;&gt;""),申込書!$P$105,"")</f>
        <v/>
      </c>
      <c r="DV148" s="81" t="str">
        <f>IF(AND(申込書!$C$105&lt;&gt;"▼プルダウンより選択してください",申込書!$C$105&lt;&gt;"",$G148&lt;&gt;""),申込書!$M$105,"")</f>
        <v/>
      </c>
      <c r="DW148" s="81" t="str">
        <f>IF($DU$3&lt;&gt;"コンテンツなし",IF(AND(申込書!$AH$4="GIGAスクールパック",SUM($P148,$R148)&lt;&gt;0),SUM($P148,$R148),IF(AND(申込書!$AH$4="SKY安心GIGAタブレット",SUM($T148,$V148)&lt;&gt;0),SUM($T148,$V148),"")),"")</f>
        <v/>
      </c>
      <c r="DX148" s="81" t="str">
        <f>IF($DU$3&lt;&gt;"コンテンツなし",IF(AND(申込書!$AH$4="GIGAスクールパック",SUM($Q148,$S148)&lt;&gt;0),SUM($Q148,$S148),IF(AND(申込書!$AH$4="SKY安心GIGAタブレット",SUM($U148,$W148)&lt;&gt;0),SUM($U148,$W148),"")),"")</f>
        <v/>
      </c>
      <c r="DY148" s="157"/>
      <c r="DZ148" s="82"/>
      <c r="EA148" s="80" t="str">
        <f>IF(AND(申込書!$C$106&lt;&gt;"▼プルダウンより選択してください",申込書!$C$106&lt;&gt;"",申込書!$P$106&lt;&gt;"YYYY/MM/DD",$G148&lt;&gt;""),申込書!$P$106,"")</f>
        <v/>
      </c>
      <c r="EB148" s="81" t="str">
        <f>IF(AND(申込書!$C$106&lt;&gt;"▼プルダウンより選択してください",申込書!$C$106&lt;&gt;"",$G148&lt;&gt;""),申込書!$M$106,"")</f>
        <v/>
      </c>
      <c r="EC148" s="81" t="str">
        <f>IF($EA$3&lt;&gt;"コンテンツなし",IF(AND(申込書!$AH$4="GIGAスクールパック",SUM($P148,$R148)&lt;&gt;0),SUM($P148,$R148),IF(AND(申込書!$AH$4="SKY安心GIGAタブレット",SUM($T148,$V148)&lt;&gt;0),SUM($T148,$V148),"")),"")</f>
        <v/>
      </c>
      <c r="ED148" s="81" t="str">
        <f>IF($EA$3&lt;&gt;"コンテンツなし",IF(AND(申込書!$AH$4="GIGAスクールパック",SUM($Q148,$S148)&lt;&gt;0),SUM($Q148,$S148),IF(AND(申込書!$AH$4="SKY安心GIGAタブレット",SUM($U148,$W148)&lt;&gt;0),SUM($U148,$W148),"")),"")</f>
        <v/>
      </c>
      <c r="EE148" s="157"/>
      <c r="EF148" s="82"/>
      <c r="EG148" s="80" t="str">
        <f>IF(AND(申込書!$C$107&lt;&gt;"▼プルダウンより選択してください",申込書!$C$107&lt;&gt;"",申込書!$P$107&lt;&gt;"YYYY/MM/DD",$G148&lt;&gt;""),申込書!$P$107,"")</f>
        <v/>
      </c>
      <c r="EH148" s="81" t="str">
        <f>IF(AND(申込書!$C$107&lt;&gt;"▼プルダウンより選択してください",申込書!$C$107&lt;&gt;"",$G148&lt;&gt;""),申込書!$M$107,"")</f>
        <v/>
      </c>
      <c r="EI148" s="81" t="str">
        <f>IF($EG$3&lt;&gt;"コンテンツなし",IF(AND(申込書!$AH$4="GIGAスクールパック",SUM($P148,$R148)&lt;&gt;0),SUM($P148,$R148),IF(AND(申込書!$AH$4="SKY安心GIGAタブレット",SUM($T148,$V148)&lt;&gt;0),SUM($T148,$V148),"")),"")</f>
        <v/>
      </c>
      <c r="EJ148" s="81" t="str">
        <f>IF($EG$3&lt;&gt;"コンテンツなし",IF(AND(申込書!$AH$4="GIGAスクールパック",SUM($Q148,$S148)&lt;&gt;0),SUM($Q148,$S148),IF(AND(申込書!$AH$4="SKY安心GIGAタブレット",SUM($U148,$W148)&lt;&gt;0),SUM($U148,$W148),"")),"")</f>
        <v/>
      </c>
      <c r="EK148" s="157"/>
      <c r="EL148" s="82"/>
      <c r="EM148" s="80" t="str">
        <f>IF(AND(申込書!$C$108&lt;&gt;"▼プルダウンより選択してください",申込書!$C$108&lt;&gt;"",申込書!$P$108&lt;&gt;"YYYY/MM/DD",$G148&lt;&gt;""),申込書!$P$108,"")</f>
        <v/>
      </c>
      <c r="EN148" s="81" t="str">
        <f>IF(AND(申込書!$C$108&lt;&gt;"▼プルダウンより選択してください",申込書!$C$108&lt;&gt;"",$G148&lt;&gt;""),申込書!$M$108,"")</f>
        <v/>
      </c>
      <c r="EO148" s="81" t="str">
        <f>IF($EM$3&lt;&gt;"コンテンツなし",IF(AND(申込書!$AH$4="GIGAスクールパック",SUM($P148,$R148)&lt;&gt;0),SUM($P148,$R148),IF(AND(申込書!$AH$4="SKY安心GIGAタブレット",SUM($T148,$V148)&lt;&gt;0),SUM($T148,$V148),"")),"")</f>
        <v/>
      </c>
      <c r="EP148" s="81" t="str">
        <f>IF($EM$3&lt;&gt;"コンテンツなし",IF(AND(申込書!$AH$4="GIGAスクールパック",SUM($Q148,$S148)&lt;&gt;0),SUM($Q148,$S148),IF(AND(申込書!$AH$4="SKY安心GIGAタブレット",SUM($U148,$W148)&lt;&gt;0),SUM($U148,$W148),"")),"")</f>
        <v/>
      </c>
      <c r="EQ148" s="157"/>
      <c r="ER148" s="82"/>
      <c r="ES148" s="80" t="str">
        <f>IF(AND(申込書!$C$109&lt;&gt;"▼プルダウンより選択してください",申込書!$C$109&lt;&gt;"",申込書!$P$109&lt;&gt;"YYYY/MM/DD",$G148&lt;&gt;""),申込書!$P$109,"")</f>
        <v/>
      </c>
      <c r="ET148" s="81" t="str">
        <f>IF(AND(申込書!$C$109&lt;&gt;"▼プルダウンより選択してください",申込書!$C$109&lt;&gt;"",$G148&lt;&gt;""),申込書!$M$109,"")</f>
        <v/>
      </c>
      <c r="EU148" s="81" t="str">
        <f>IF($ES$3&lt;&gt;"コンテンツなし",IF(AND(申込書!$AH$4="GIGAスクールパック",SUM($P148,$R148)&lt;&gt;0),SUM($P148,$R148),IF(AND(申込書!$AH$4="SKY安心GIGAタブレット",SUM($T148,$V148)&lt;&gt;0),SUM($T148,$V148),"")),"")</f>
        <v/>
      </c>
      <c r="EV148" s="81" t="str">
        <f>IF($ES$3&lt;&gt;"コンテンツなし",IF(AND(申込書!$AH$4="GIGAスクールパック",SUM($Q148,$S148)&lt;&gt;0),SUM($Q148,$S148),IF(AND(申込書!$AH$4="SKY安心GIGAタブレット",SUM($U148,$W148)&lt;&gt;0),SUM($U148,$W148),"")),"")</f>
        <v/>
      </c>
      <c r="EW148" s="157"/>
      <c r="EX148" s="82"/>
      <c r="EY148" s="80" t="str">
        <f>IF(AND(申込書!$C$110&lt;&gt;"▼プルダウンより選択してください",申込書!$C$110&lt;&gt;"",申込書!$P$110&lt;&gt;"YYYY/MM/DD",$G148&lt;&gt;""),申込書!$P$110,"")</f>
        <v/>
      </c>
      <c r="EZ148" s="81" t="str">
        <f>IF(AND(申込書!$C$110&lt;&gt;"▼プルダウンより選択してください",申込書!$C$110&lt;&gt;"",$G148&lt;&gt;""),申込書!$M$110,"")</f>
        <v/>
      </c>
      <c r="FA148" s="81" t="str">
        <f>IF($EY$3&lt;&gt;"コンテンツなし",IF(AND(申込書!$AH$4="GIGAスクールパック",SUM($P148,$R148)&lt;&gt;0),SUM($P148,$R148),IF(AND(申込書!$AH$4="SKY安心GIGAタブレット",SUM($T148,$V148)&lt;&gt;0),SUM($T148,$V148),"")),"")</f>
        <v/>
      </c>
      <c r="FB148" s="81" t="str">
        <f>IF($EY$3&lt;&gt;"コンテンツなし",IF(AND(申込書!$AH$4="GIGAスクールパック",SUM($Q148,$S148)&lt;&gt;0),SUM($Q148,$S148),IF(AND(申込書!$AH$4="SKY安心GIGAタブレット",SUM($U148,$W148)&lt;&gt;0),SUM($U148,$W148),"")),"")</f>
        <v/>
      </c>
      <c r="FC148" s="157"/>
      <c r="FD148" s="82"/>
      <c r="FE148" s="80" t="str">
        <f>IF(AND(申込書!$C$111&lt;&gt;"▼プルダウンより選択してください",申込書!$C$111&lt;&gt;"",申込書!$P$111&lt;&gt;"YYYY/MM/DD",$G148&lt;&gt;""),申込書!$P$111,"")</f>
        <v/>
      </c>
      <c r="FF148" s="81" t="str">
        <f>IF(AND(申込書!$C$111&lt;&gt;"▼プルダウンより選択してください",申込書!$C$111&lt;&gt;"",$G148&lt;&gt;""),申込書!$M$111,"")</f>
        <v/>
      </c>
      <c r="FG148" s="81" t="str">
        <f>IF($FE$3&lt;&gt;"コンテンツなし",IF(AND(申込書!$AH$4="GIGAスクールパック",SUM($P148,$R148)&lt;&gt;0),SUM($P148,$R148),IF(AND(申込書!$AH$4="SKY安心GIGAタブレット",SUM($T148,$V148)&lt;&gt;0),SUM($T148,$V148),"")),"")</f>
        <v/>
      </c>
      <c r="FH148" s="81" t="str">
        <f>IF($FE$3&lt;&gt;"コンテンツなし",IF(AND(申込書!$AH$4="GIGAスクールパック",SUM($Q148,$S148)&lt;&gt;0),SUM($Q148,$S148),IF(AND(申込書!$AH$4="SKY安心GIGAタブレット",SUM($U148,$W148)&lt;&gt;0),SUM($U148,$W148),"")),"")</f>
        <v/>
      </c>
      <c r="FI148" s="157"/>
      <c r="FJ148" s="82"/>
      <c r="FK148" s="80" t="str">
        <f>IF(AND(申込書!$C$112&lt;&gt;"▼プルダウンより選択してください",申込書!$C$112&lt;&gt;"",申込書!$P$112&lt;&gt;"YYYY/MM/DD",$G148&lt;&gt;""),申込書!$P$112,"")</f>
        <v/>
      </c>
      <c r="FL148" s="81" t="str">
        <f>IF(AND(申込書!$C$112&lt;&gt;"▼プルダウンより選択してください",申込書!$C$112&lt;&gt;"",$G148&lt;&gt;""),申込書!$M$112,"")</f>
        <v/>
      </c>
      <c r="FM148" s="81" t="str">
        <f>IF($FK$3&lt;&gt;"コンテンツなし",IF(AND(申込書!$AH$4="GIGAスクールパック",SUM($P148,$R148)&lt;&gt;0),SUM($P148,$R148),IF(AND(申込書!$AH$4="SKY安心GIGAタブレット",SUM($T148,$V148)&lt;&gt;0),SUM($T148,$V148),"")),"")</f>
        <v/>
      </c>
      <c r="FN148" s="81" t="str">
        <f>IF($FK$3&lt;&gt;"コンテンツなし",IF(AND(申込書!$AH$4="GIGAスクールパック",SUM($Q148,$S148)&lt;&gt;0),SUM($Q148,$S148),IF(AND(申込書!$AH$4="SKY安心GIGAタブレット",SUM($U148,$W148)&lt;&gt;0),SUM($U148,$W148),"")),"")</f>
        <v/>
      </c>
      <c r="FO148" s="157"/>
      <c r="FP148" s="82"/>
      <c r="FQ148" s="80" t="str">
        <f>IF(AND(申込書!$C$113&lt;&gt;"▼プルダウンより選択してください",申込書!$C$113&lt;&gt;"",申込書!$P$113&lt;&gt;"YYYY/MM/DD",$G148&lt;&gt;""),申込書!$P$113,"")</f>
        <v/>
      </c>
      <c r="FR148" s="81" t="str">
        <f>IF(AND(申込書!$C$113&lt;&gt;"▼プルダウンより選択してください",申込書!$C$113&lt;&gt;"",$G148&lt;&gt;""),申込書!$M$113,"")</f>
        <v/>
      </c>
      <c r="FS148" s="81" t="str">
        <f>IF($FQ$3&lt;&gt;"コンテンツなし",IF(AND(申込書!$AH$4="GIGAスクールパック",SUM($P148,$R148)&lt;&gt;0),SUM($P148,$R148),IF(AND(申込書!$AH$4="SKY安心GIGAタブレット",SUM($T148,$V148)&lt;&gt;0),SUM($T148,$V148),"")),"")</f>
        <v/>
      </c>
      <c r="FT148" s="81" t="str">
        <f>IF($FQ$3&lt;&gt;"コンテンツなし",IF(AND(申込書!$AH$4="GIGAスクールパック",SUM($Q148,$S148)&lt;&gt;0),SUM($Q148,$S148),IF(AND(申込書!$AH$4="SKY安心GIGAタブレット",SUM($U148,$W148)&lt;&gt;0),SUM($U148,$W148),"")),"")</f>
        <v/>
      </c>
      <c r="FU148" s="157"/>
      <c r="FV148" s="82"/>
      <c r="FW148" s="80" t="str">
        <f>IF(AND(申込書!$C$114&lt;&gt;"▼プルダウンより選択してください",申込書!$C$114&lt;&gt;"",申込書!$P$114&lt;&gt;"YYYY/MM/DD",$G148&lt;&gt;""),申込書!$P$114,"")</f>
        <v/>
      </c>
      <c r="FX148" s="81" t="str">
        <f>IF(AND(申込書!$C$114&lt;&gt;"▼プルダウンより選択してください",申込書!$C$114&lt;&gt;"",$G148&lt;&gt;""),申込書!$M$114,"")</f>
        <v/>
      </c>
      <c r="FY148" s="81" t="str">
        <f>IF($FW$3&lt;&gt;"コンテンツなし",IF(AND(申込書!$AH$4="GIGAスクールパック",SUM($P148,$R148)&lt;&gt;0),SUM($P148,$R148),IF(AND(申込書!$AH$4="SKY安心GIGAタブレット",SUM($T148,$V148)&lt;&gt;0),SUM($T148,$V148),"")),"")</f>
        <v/>
      </c>
      <c r="FZ148" s="81" t="str">
        <f>IF($FW$3&lt;&gt;"コンテンツなし",IF(AND(申込書!$AH$4="GIGAスクールパック",SUM($Q148,$S148)&lt;&gt;0),SUM($Q148,$S148),IF(AND(申込書!$AH$4="SKY安心GIGAタブレット",SUM($U148,$W148)&lt;&gt;0),SUM($U148,$W148),"")),"")</f>
        <v/>
      </c>
      <c r="GA148" s="157"/>
      <c r="GB148" s="82"/>
      <c r="GC148" s="80" t="str">
        <f>IF(AND(申込書!$C$115&lt;&gt;"▼プルダウンより選択してください",申込書!$C$115&lt;&gt;"",申込書!$P$115&lt;&gt;"YYYY/MM/DD",$G148&lt;&gt;""),申込書!$P$115,"")</f>
        <v/>
      </c>
      <c r="GD148" s="81" t="str">
        <f>IF(AND(申込書!$C$115&lt;&gt;"▼プルダウンより選択してください",申込書!$C$115&lt;&gt;"",$G148&lt;&gt;""),申込書!$M$115,"")</f>
        <v/>
      </c>
      <c r="GE148" s="81" t="str">
        <f>IF($GC$3&lt;&gt;"コンテンツなし",IF(AND(申込書!$AH$4="GIGAスクールパック",SUM($P148,$R148)&lt;&gt;0),SUM($P148,$R148),IF(AND(申込書!$AH$4="SKY安心GIGAタブレット",SUM($T148,$V148)&lt;&gt;0),SUM($T148,$V148),"")),"")</f>
        <v/>
      </c>
      <c r="GF148" s="81" t="str">
        <f>IF($GC$3&lt;&gt;"コンテンツなし",IF(AND(申込書!$AH$4="GIGAスクールパック",SUM($Q148,$S148)&lt;&gt;0),SUM($Q148,$S148),IF(AND(申込書!$AH$4="SKY安心GIGAタブレット",SUM($U148,$W148)&lt;&gt;0),SUM($U148,$W148),"")),"")</f>
        <v/>
      </c>
      <c r="GG148" s="157"/>
      <c r="GH148" s="82"/>
      <c r="GI148" s="80" t="str">
        <f>IF(AND(申込書!$C$116&lt;&gt;"▼プルダウンより選択してください",申込書!$C$116&lt;&gt;"",申込書!$P$116&lt;&gt;"YYYY/MM/DD",$G148&lt;&gt;""),申込書!$P$116,"")</f>
        <v/>
      </c>
      <c r="GJ148" s="81" t="str">
        <f>IF(AND(申込書!$C$116&lt;&gt;"▼プルダウンより選択してください",申込書!$C$116&lt;&gt;"",$G148&lt;&gt;""),申込書!$M$116,"")</f>
        <v/>
      </c>
      <c r="GK148" s="81" t="str">
        <f>IF($GI$3&lt;&gt;"コンテンツなし",IF(AND(申込書!$AH$4="GIGAスクールパック",SUM($P148,$R148)&lt;&gt;0),SUM($P148,$R148),IF(AND(申込書!$AH$4="SKY安心GIGAタブレット",SUM($T148,$V148)&lt;&gt;0),SUM($T148,$V148),"")),"")</f>
        <v/>
      </c>
      <c r="GL148" s="81" t="str">
        <f>IF($GI$3&lt;&gt;"コンテンツなし",IF(AND(申込書!$AH$4="GIGAスクールパック",SUM($Q148,$S148)&lt;&gt;0),SUM($Q148,$S148),IF(AND(申込書!$AH$4="SKY安心GIGAタブレット",SUM($U148,$W148)&lt;&gt;0),SUM($U148,$W148),"")),"")</f>
        <v/>
      </c>
      <c r="GM148" s="157"/>
      <c r="GN148" s="82"/>
      <c r="GO148" s="80" t="str">
        <f>IF(AND(申込書!$C$117&lt;&gt;"▼プルダウンより選択してください",申込書!$C$117&lt;&gt;"",申込書!$P$117&lt;&gt;"YYYY/MM/DD",$G148&lt;&gt;""),申込書!$P$117,"")</f>
        <v/>
      </c>
      <c r="GP148" s="81" t="str">
        <f>IF(AND(申込書!$C$117&lt;&gt;"▼プルダウンより選択してください",申込書!$C$117&lt;&gt;"",$G148&lt;&gt;""),申込書!$M$117,"")</f>
        <v/>
      </c>
      <c r="GQ148" s="81" t="str">
        <f>IF($GO$3&lt;&gt;"コンテンツなし",IF(AND(申込書!$AH$4="GIGAスクールパック",SUM($P148,$R148)&lt;&gt;0),SUM($P148,$R148),IF(AND(申込書!$AH$4="SKY安心GIGAタブレット",SUM($T148,$V148)&lt;&gt;0),SUM($T148,$V148),"")),"")</f>
        <v/>
      </c>
      <c r="GR148" s="81" t="str">
        <f>IF($GO$3&lt;&gt;"コンテンツなし",IF(AND(申込書!$AH$4="GIGAスクールパック",SUM($Q148,$S148)&lt;&gt;0),SUM($Q148,$S148),IF(AND(申込書!$AH$4="SKY安心GIGAタブレット",SUM($U148,$W148)&lt;&gt;0),SUM($U148,$W148),"")),"")</f>
        <v/>
      </c>
      <c r="GS148" s="157"/>
      <c r="GT148" s="82"/>
      <c r="GU148" s="80" t="str">
        <f>IF(AND(申込書!$C$118&lt;&gt;"▼プルダウンより選択してください",申込書!$C$118&lt;&gt;"",申込書!$P$118&lt;&gt;"YYYY/MM/DD",$G148&lt;&gt;""),申込書!$P$118,"")</f>
        <v/>
      </c>
      <c r="GV148" s="81" t="str">
        <f>IF(AND(申込書!$C$118&lt;&gt;"▼プルダウンより選択してください",申込書!$C$118&lt;&gt;"",$G148&lt;&gt;""),申込書!$M$118,"")</f>
        <v/>
      </c>
      <c r="GW148" s="81" t="str">
        <f>IF($GU$3&lt;&gt;"コンテンツなし",IF(AND(申込書!$AH$4="GIGAスクールパック",SUM($P148,$R148)&lt;&gt;0),SUM($P148,$R148),IF(AND(申込書!$AH$4="SKY安心GIGAタブレット",SUM($T148,$V148)&lt;&gt;0),SUM($T148,$V148),"")),"")</f>
        <v/>
      </c>
      <c r="GX148" s="81" t="str">
        <f>IF($GU$3&lt;&gt;"コンテンツなし",IF(AND(申込書!$AH$4="GIGAスクールパック",SUM($Q148,$S148)&lt;&gt;0),SUM($Q148,$S148),IF(AND(申込書!$AH$4="SKY安心GIGAタブレット",SUM($U148,$W148)&lt;&gt;0),SUM($U148,$W148),"")),"")</f>
        <v/>
      </c>
      <c r="GY148" s="157"/>
      <c r="GZ148" s="82"/>
      <c r="HA148" s="80" t="str">
        <f>IF(AND(申込書!$C$119&lt;&gt;"▼プルダウンより選択してください",申込書!$C$119&lt;&gt;"",申込書!$P$119&lt;&gt;"YYYY/MM/DD",$G148&lt;&gt;""),申込書!$P$119,"")</f>
        <v/>
      </c>
      <c r="HB148" s="81" t="str">
        <f>IF(AND(申込書!$C$119&lt;&gt;"▼プルダウンより選択してください",申込書!$C$119&lt;&gt;"",$G148&lt;&gt;""),申込書!$M$119,"")</f>
        <v/>
      </c>
      <c r="HC148" s="81" t="str">
        <f>IF($HA$3&lt;&gt;"コンテンツなし",IF(AND(申込書!$AH$4="GIGAスクールパック",SUM($P148,$R148)&lt;&gt;0),SUM($P148,$R148),IF(AND(申込書!$AH$4="SKY安心GIGAタブレット",SUM($T148,$V148)&lt;&gt;0),SUM($T148,$V148),"")),"")</f>
        <v/>
      </c>
      <c r="HD148" s="81" t="str">
        <f>IF($HA$3&lt;&gt;"コンテンツなし",IF(AND(申込書!$AH$4="GIGAスクールパック",SUM($Q148,$S148)&lt;&gt;0),SUM($Q148,$S148),IF(AND(申込書!$AH$4="SKY安心GIGAタブレット",SUM($U148,$W148)&lt;&gt;0),SUM($U148,$W148),"")),"")</f>
        <v/>
      </c>
      <c r="HE148" s="157"/>
      <c r="HF148" s="82"/>
      <c r="HG148" s="83"/>
    </row>
    <row r="149" spans="2:215" ht="26.85" customHeight="1">
      <c r="B149" s="62">
        <f t="shared" si="2"/>
        <v>144</v>
      </c>
      <c r="C149" s="63"/>
      <c r="D149" s="64"/>
      <c r="E149" s="207"/>
      <c r="F149" s="65"/>
      <c r="G149" s="66"/>
      <c r="H149" s="67"/>
      <c r="I149" s="68"/>
      <c r="J149" s="69"/>
      <c r="K149" s="70"/>
      <c r="L149" s="71"/>
      <c r="M149" s="72"/>
      <c r="N149" s="73"/>
      <c r="O149" s="74"/>
      <c r="P149" s="179"/>
      <c r="Q149" s="180"/>
      <c r="R149" s="180"/>
      <c r="S149" s="181"/>
      <c r="T149" s="179"/>
      <c r="U149" s="180"/>
      <c r="V149" s="182"/>
      <c r="W149" s="181"/>
      <c r="X149" s="75"/>
      <c r="Y149" s="76"/>
      <c r="Z149" s="77"/>
      <c r="AA149" s="78"/>
      <c r="AB149" s="79"/>
      <c r="AC149" s="79"/>
      <c r="AD149" s="79"/>
      <c r="AE149" s="77"/>
      <c r="AF149" s="139"/>
      <c r="AG149" s="139"/>
      <c r="AH149" s="139"/>
      <c r="AI149" s="80" t="str">
        <f>IF(AND(申込書!$C$90&lt;&gt;"▼プルダウンより選択してください",申込書!$C$90&lt;&gt;"",申込書!$P$90&lt;&gt;"YYYY/MM/DD",$G149&lt;&gt;""),申込書!$P$90,"")</f>
        <v/>
      </c>
      <c r="AJ149" s="81" t="str">
        <f>IF(AND(申込書!$C$90&lt;&gt;"▼プルダウンより選択してください",申込書!$C$90&lt;&gt;"",$G149&lt;&gt;""),申込書!$M$90,"")</f>
        <v/>
      </c>
      <c r="AK149" s="81" t="str">
        <f>IF($AI$3&lt;&gt;"コンテンツなし",IF(AND(申込書!$AH$4="GIGAスクールパック",SUM($P149,$R149)&lt;&gt;0),SUM($P149,$R149),IF(AND(申込書!$AH$4="SKY安心GIGAタブレット",SUM($T149,$V149)&lt;&gt;0),SUM($T149,$V149),"")),"")</f>
        <v/>
      </c>
      <c r="AL149" s="81" t="str">
        <f>IF($AI$3&lt;&gt;"コンテンツなし",IF(AND(申込書!$AH$4="GIGAスクールパック",SUM($Q149,$S149)&lt;&gt;0),SUM($Q149,$S149),IF(AND(申込書!$AH$4="SKY安心GIGAタブレット",SUM($U149,$W149)&lt;&gt;0),SUM($U149,$W149),"")),"")</f>
        <v/>
      </c>
      <c r="AM149" s="157"/>
      <c r="AN149" s="82"/>
      <c r="AO149" s="80" t="str">
        <f>IF(AND(申込書!$C$91&lt;&gt;"▼プルダウンより選択してください",申込書!$C$91&lt;&gt;"",申込書!$P$91&lt;&gt;"YYYY/MM/DD",$G149&lt;&gt;""),申込書!$P$91,"")</f>
        <v/>
      </c>
      <c r="AP149" s="81" t="str">
        <f>IF(AND(申込書!$C$91&lt;&gt;"▼プルダウンより選択してください",申込書!$C$91&lt;&gt;"",$G149&lt;&gt;""),申込書!$M$91,"")</f>
        <v/>
      </c>
      <c r="AQ149" s="81" t="str">
        <f>IF($AO$3&lt;&gt;"コンテンツなし",IF(AND(申込書!$AH$4="GIGAスクールパック",SUM($P149,$R149)&lt;&gt;0),SUM($P149,$R149),IF(AND(申込書!$AH$4="SKY安心GIGAタブレット",SUM($T149,$V149)&lt;&gt;0),SUM($T149,$V149),"")),"")</f>
        <v/>
      </c>
      <c r="AR149" s="81" t="str">
        <f>IF($AO$3&lt;&gt;"コンテンツなし",IF(AND(申込書!$AH$4="GIGAスクールパック",SUM($Q149,$S149)&lt;&gt;0),SUM($Q149,$S149),IF(AND(申込書!$AH$4="SKY安心GIGAタブレット",SUM($U149,$W149)&lt;&gt;0),SUM($U149,$W149),"")),"")</f>
        <v/>
      </c>
      <c r="AS149" s="157"/>
      <c r="AT149" s="82"/>
      <c r="AU149" s="80" t="str">
        <f>IF(AND(申込書!$C$92&lt;&gt;"▼プルダウンより選択してください",申込書!$C$92&lt;&gt;"",申込書!$P$92&lt;&gt;"YYYY/MM/DD",$G149&lt;&gt;""),申込書!$P$92,"")</f>
        <v/>
      </c>
      <c r="AV149" s="81" t="str">
        <f>IF(AND(申込書!$C$92&lt;&gt;"▼プルダウンより選択してください",申込書!$C$92&lt;&gt;"",$G149&lt;&gt;""),申込書!$M$92,"")</f>
        <v/>
      </c>
      <c r="AW149" s="81" t="str">
        <f>IF($AU$3&lt;&gt;"コンテンツなし",IF(AND(申込書!$AH$4="GIGAスクールパック",SUM($P149,$R149)&lt;&gt;0),SUM($P149,$R149),IF(AND(申込書!$AH$4="SKY安心GIGAタブレット",SUM($T149,$V149)&lt;&gt;0),SUM($T149,$V149),"")),"")</f>
        <v/>
      </c>
      <c r="AX149" s="81" t="str">
        <f>IF($AU$3&lt;&gt;"コンテンツなし",IF(AND(申込書!$AH$4="GIGAスクールパック",SUM($Q149,$S149)&lt;&gt;0),SUM($Q149,$S149),IF(AND(申込書!$AH$4="SKY安心GIGAタブレット",SUM($U149,$W149)&lt;&gt;0),SUM($U149,$W149),"")),"")</f>
        <v/>
      </c>
      <c r="AY149" s="157"/>
      <c r="AZ149" s="82"/>
      <c r="BA149" s="80" t="str">
        <f>IF(AND(申込書!$C$93&lt;&gt;"▼プルダウンより選択してください",申込書!$C$93&lt;&gt;"",申込書!$P$93&lt;&gt;"YYYY/MM/DD",$G149&lt;&gt;""),申込書!$P$93,"")</f>
        <v/>
      </c>
      <c r="BB149" s="81" t="str">
        <f>IF(AND(申込書!$C$93&lt;&gt;"▼プルダウンより選択してください",申込書!$C$93&lt;&gt;"",申込書!$M$93&gt;=1,$G149&lt;&gt;""),申込書!$M$93,"")</f>
        <v/>
      </c>
      <c r="BC149" s="81" t="str">
        <f>IF($BA$3&lt;&gt;"コンテンツなし",IF(AND(申込書!$AH$4="GIGAスクールパック",SUM($P149,$R149)&lt;&gt;0),SUM($P149,$R149),IF(AND(申込書!$AH$4="SKY安心GIGAタブレット",SUM($T149,$V149)&lt;&gt;0),SUM($T149,$V149),"")),"")</f>
        <v/>
      </c>
      <c r="BD149" s="81" t="str">
        <f>IF($BA$3&lt;&gt;"コンテンツなし",IF(AND(申込書!$AH$4="GIGAスクールパック",SUM($Q149,$S149)&lt;&gt;0),SUM($Q149,$S149),IF(AND(申込書!$AH$4="SKY安心GIGAタブレット",SUM($U149,$W149)&lt;&gt;0),SUM($U149,$W149),"")),"")</f>
        <v/>
      </c>
      <c r="BE149" s="157"/>
      <c r="BF149" s="82"/>
      <c r="BG149" s="80" t="str">
        <f>IF(AND(申込書!$C$94&lt;&gt;"▼プルダウンより選択してください",申込書!$C$94&lt;&gt;"",申込書!$P$94&lt;&gt;"YYYY/MM/DD",$G149&lt;&gt;""),申込書!$P$94,"")</f>
        <v/>
      </c>
      <c r="BH149" s="81" t="str">
        <f>IF(AND(申込書!$C$94&lt;&gt;"▼プルダウンより選択してください",申込書!$C$94&lt;&gt;"",$G149&lt;&gt;""),申込書!$M$94,"")</f>
        <v/>
      </c>
      <c r="BI149" s="81" t="str">
        <f>IF($BG$3&lt;&gt;"コンテンツなし",IF(AND(申込書!$AH$4="GIGAスクールパック",SUM($P149,$R149)&lt;&gt;0),SUM($P149,$R149),IF(AND(申込書!$AH$4="SKY安心GIGAタブレット",SUM($T149,$V149)&lt;&gt;0),SUM($T149,$V149),"")),"")</f>
        <v/>
      </c>
      <c r="BJ149" s="81" t="str">
        <f>IF($BG$3&lt;&gt;"コンテンツなし",IF(AND(申込書!$AH$4="GIGAスクールパック",SUM($Q149,$S149)&lt;&gt;0),SUM($Q149,$S149),IF(AND(申込書!$AH$4="SKY安心GIGAタブレット",SUM($U149,$W149)&lt;&gt;0),SUM($U149,$W149),"")),"")</f>
        <v/>
      </c>
      <c r="BK149" s="157"/>
      <c r="BL149" s="82"/>
      <c r="BM149" s="80" t="str">
        <f>IF(AND(申込書!$C$95&lt;&gt;"▼プルダウンより選択してください",申込書!$C$95&lt;&gt;"",申込書!$P$95&lt;&gt;"YYYY/MM/DD",$G149&lt;&gt;""),申込書!$P$95,"")</f>
        <v/>
      </c>
      <c r="BN149" s="81" t="str">
        <f>IF(AND(申込書!$C$95&lt;&gt;"▼プルダウンより選択してください",申込書!$C$95&lt;&gt;"",$G149&lt;&gt;""),申込書!$M$95,"")</f>
        <v/>
      </c>
      <c r="BO149" s="81" t="str">
        <f>IF($BM$3&lt;&gt;"コンテンツなし",IF(AND(申込書!$AH$4="GIGAスクールパック",SUM($P149,$R149)&lt;&gt;0),SUM($P149,$R149),IF(AND(申込書!$AH$4="SKY安心GIGAタブレット",SUM($T149,$V149)&lt;&gt;0),SUM($T149,$V149),"")),"")</f>
        <v/>
      </c>
      <c r="BP149" s="81" t="str">
        <f>IF($BM$3&lt;&gt;"コンテンツなし",IF(AND(申込書!$AH$4="GIGAスクールパック",SUM($Q149,$S149)&lt;&gt;0),SUM($Q149,$S149),IF(AND(申込書!$AH$4="SKY安心GIGAタブレット",SUM($U149,$W149)&lt;&gt;0),SUM($U149,$W149),"")),"")</f>
        <v/>
      </c>
      <c r="BQ149" s="157"/>
      <c r="BR149" s="82"/>
      <c r="BS149" s="80" t="str">
        <f>IF(AND(申込書!$C$96&lt;&gt;"▼プルダウンより選択してください",申込書!$C$96&lt;&gt;"",申込書!$P$96&lt;&gt;"YYYY/MM/DD",$G149&lt;&gt;""),申込書!$P$96,"")</f>
        <v/>
      </c>
      <c r="BT149" s="81" t="str">
        <f>IF(AND(申込書!$C$96&lt;&gt;"▼プルダウンより選択してください",申込書!$C$96&lt;&gt;"",$G149&lt;&gt;""),申込書!$M$96,"")</f>
        <v/>
      </c>
      <c r="BU149" s="81" t="str">
        <f>IF($BS$3&lt;&gt;"コンテンツなし",IF(AND(申込書!$AH$4="GIGAスクールパック",SUM($P149,$R149)&lt;&gt;0),SUM($P149,$R149),IF(AND(申込書!$AH$4="SKY安心GIGAタブレット",SUM($T149,$V149)&lt;&gt;0),SUM($T149,$V149),"")),"")</f>
        <v/>
      </c>
      <c r="BV149" s="81" t="str">
        <f>IF($BS$3&lt;&gt;"コンテンツなし",IF(AND(申込書!$AH$4="GIGAスクールパック",SUM($Q149,$S149)&lt;&gt;0),SUM($Q149,$S149),IF(AND(申込書!$AH$4="SKY安心GIGAタブレット",SUM($U149,$W149)&lt;&gt;0),SUM($U149,$W149),"")),"")</f>
        <v/>
      </c>
      <c r="BW149" s="157"/>
      <c r="BX149" s="82"/>
      <c r="BY149" s="80" t="str">
        <f>IF(AND(申込書!$C$97&lt;&gt;"▼プルダウンより選択してください",申込書!$C$97&lt;&gt;"",申込書!$P$97&lt;&gt;"YYYY/MM/DD",$G149&lt;&gt;""),申込書!$P$97,"")</f>
        <v/>
      </c>
      <c r="BZ149" s="81" t="str">
        <f>IF(AND(申込書!$C$97&lt;&gt;"▼プルダウンより選択してください",申込書!$C$97&lt;&gt;"",$G149&lt;&gt;""),申込書!$M$97,"")</f>
        <v/>
      </c>
      <c r="CA149" s="81" t="str">
        <f>IF($BY$3&lt;&gt;"コンテンツなし",IF(AND(申込書!$AH$4="GIGAスクールパック",SUM($P149,$R149)&lt;&gt;0),SUM($P149,$R149),IF(AND(申込書!$AH$4="SKY安心GIGAタブレット",SUM($T149,$V149)&lt;&gt;0),SUM($T149,$V149),"")),"")</f>
        <v/>
      </c>
      <c r="CB149" s="81" t="str">
        <f>IF($BY$3&lt;&gt;"コンテンツなし",IF(AND(申込書!$AH$4="GIGAスクールパック",SUM($Q149,$S149)&lt;&gt;0),SUM($Q149,$S149),IF(AND(申込書!$AH$4="SKY安心GIGAタブレット",SUM($U149,$W149)&lt;&gt;0),SUM($U149,$W149),"")),"")</f>
        <v/>
      </c>
      <c r="CC149" s="157"/>
      <c r="CD149" s="82"/>
      <c r="CE149" s="80" t="str">
        <f>IF(AND(申込書!$C$98&lt;&gt;"▼プルダウンより選択してください",申込書!$C$98&lt;&gt;"",申込書!$P$98&lt;&gt;"YYYY/MM/DD",$G149&lt;&gt;""),申込書!$P$98,"")</f>
        <v/>
      </c>
      <c r="CF149" s="81" t="str">
        <f>IF(AND(申込書!$C$98&lt;&gt;"▼プルダウンより選択してください",申込書!$C$98&lt;&gt;"",$G149&lt;&gt;""),申込書!$M$98,"")</f>
        <v/>
      </c>
      <c r="CG149" s="81" t="str">
        <f>IF($CE$3&lt;&gt;"コンテンツなし",IF(AND(申込書!$AH$4="GIGAスクールパック",SUM($P149,$R149)&lt;&gt;0),SUM($P149,$R149),IF(AND(申込書!$AH$4="SKY安心GIGAタブレット",SUM($T149,$V149)&lt;&gt;0),SUM($T149,$V149),"")),"")</f>
        <v/>
      </c>
      <c r="CH149" s="81" t="str">
        <f>IF($CE$3&lt;&gt;"コンテンツなし",IF(AND(申込書!$AH$4="GIGAスクールパック",SUM($Q149,$S149)&lt;&gt;0),SUM($Q149,$S149),IF(AND(申込書!$AH$4="SKY安心GIGAタブレット",SUM($U149,$W149)&lt;&gt;0),SUM($U149,$W149),"")),"")</f>
        <v/>
      </c>
      <c r="CI149" s="157"/>
      <c r="CJ149" s="82"/>
      <c r="CK149" s="80" t="str">
        <f>IF(AND(申込書!$C$99&lt;&gt;"▼プルダウンより選択してください",申込書!$C$99&lt;&gt;"",申込書!$P$99&lt;&gt;"YYYY/MM/DD",$G149&lt;&gt;""),申込書!$P$99,"")</f>
        <v/>
      </c>
      <c r="CL149" s="81" t="str">
        <f>IF(AND(申込書!$C$99&lt;&gt;"▼プルダウンより選択してください",申込書!$C$99&lt;&gt;"",$G149&lt;&gt;""),申込書!$M$99,"")</f>
        <v/>
      </c>
      <c r="CM149" s="81" t="str">
        <f>IF($CK$3&lt;&gt;"コンテンツなし",IF(AND(申込書!$AH$4="GIGAスクールパック",SUM($P149,$R149)&lt;&gt;0),SUM($P149,$R149),IF(AND(申込書!$AH$4="SKY安心GIGAタブレット",SUM($T149,$V149)&lt;&gt;0),SUM($T149,$V149),"")),"")</f>
        <v/>
      </c>
      <c r="CN149" s="81" t="str">
        <f>IF($CK$3&lt;&gt;"コンテンツなし",IF(AND(申込書!$AH$4="GIGAスクールパック",SUM($Q149,$S149)&lt;&gt;0),SUM($Q149,$S149),IF(AND(申込書!$AH$4="SKY安心GIGAタブレット",SUM($U149,$W149)&lt;&gt;0),SUM($U149,$W149),"")),"")</f>
        <v/>
      </c>
      <c r="CO149" s="157"/>
      <c r="CP149" s="82"/>
      <c r="CQ149" s="80" t="str">
        <f>IF(AND(申込書!$C$100&lt;&gt;"▼プルダウンより選択してください",申込書!$C$100&lt;&gt;"",申込書!$P$100&lt;&gt;"YYYY/MM/DD",$G149&lt;&gt;""),申込書!$P$100,"")</f>
        <v/>
      </c>
      <c r="CR149" s="81" t="str">
        <f>IF(AND(申込書!$C$100&lt;&gt;"▼プルダウンより選択してください",申込書!$C$100&lt;&gt;"",$G149&lt;&gt;""),申込書!$M$100,"")</f>
        <v/>
      </c>
      <c r="CS149" s="81" t="str">
        <f>IF($CQ$3&lt;&gt;"コンテンツなし",IF(AND(申込書!$AH$4="GIGAスクールパック",SUM($P149,$R149)&lt;&gt;0),SUM($P149,$R149),IF(AND(申込書!$AH$4="SKY安心GIGAタブレット",SUM($T149,$V149)&lt;&gt;0),SUM($T149,$V149),"")),"")</f>
        <v/>
      </c>
      <c r="CT149" s="81" t="str">
        <f>IF($CQ$3&lt;&gt;"コンテンツなし",IF(AND(申込書!$AH$4="GIGAスクールパック",SUM($Q149,$S149)&lt;&gt;0),SUM($Q149,$S149),IF(AND(申込書!$AH$4="SKY安心GIGAタブレット",SUM($U149,$W149)&lt;&gt;0),SUM($U149,$W149),"")),"")</f>
        <v/>
      </c>
      <c r="CU149" s="81"/>
      <c r="CV149" s="82"/>
      <c r="CW149" s="80" t="str">
        <f>IF(AND(申込書!$C$101&lt;&gt;"▼プルダウンより選択してください",申込書!$C$101&lt;&gt;"",申込書!$P$101&lt;&gt;"YYYY/MM/DD",$G149&lt;&gt;""),申込書!$P$101,"")</f>
        <v/>
      </c>
      <c r="CX149" s="81" t="str">
        <f>IF(AND(申込書!$C$101&lt;&gt;"▼プルダウンより選択してください",申込書!$C$101&lt;&gt;"",$G149&lt;&gt;""),申込書!$M$101,"")</f>
        <v/>
      </c>
      <c r="CY149" s="81" t="str">
        <f>IF($CW$3&lt;&gt;"コンテンツなし",IF(AND(申込書!$AH$4="GIGAスクールパック",SUM($P149,$R149)&lt;&gt;0),SUM($P149,$R149),IF(AND(申込書!$AH$4="SKY安心GIGAタブレット",SUM($T149,$V149)&lt;&gt;0),SUM($T149,$V149),"")),"")</f>
        <v/>
      </c>
      <c r="CZ149" s="81" t="str">
        <f>IF($CW$3&lt;&gt;"コンテンツなし",IF(AND(申込書!$AH$4="GIGAスクールパック",SUM($Q149,$S149)&lt;&gt;0),SUM($Q149,$S149),IF(AND(申込書!$AH$4="SKY安心GIGAタブレット",SUM($U149,$W149)&lt;&gt;0),SUM($U149,$W149),"")),"")</f>
        <v/>
      </c>
      <c r="DA149" s="81"/>
      <c r="DB149" s="82"/>
      <c r="DC149" s="80" t="str">
        <f>IF(AND(申込書!$C$102&lt;&gt;"▼プルダウンより選択してください",申込書!$C$102&lt;&gt;"",申込書!$P$102&lt;&gt;"YYYY/MM/DD",$G149&lt;&gt;""),申込書!$P$102,"")</f>
        <v/>
      </c>
      <c r="DD149" s="81" t="str">
        <f>IF(AND(申込書!$C$102&lt;&gt;"▼プルダウンより選択してください",申込書!$C$102&lt;&gt;"",$G149&lt;&gt;""),申込書!$M$102,"")</f>
        <v/>
      </c>
      <c r="DE149" s="81" t="str">
        <f>IF($DC$3&lt;&gt;"コンテンツなし",IF(AND(申込書!$AH$4="GIGAスクールパック",SUM($P149,$R149)&lt;&gt;0),SUM($P149,$R149),IF(AND(申込書!$AH$4="SKY安心GIGAタブレット",SUM($T149,$V149)&lt;&gt;0),SUM($T149,$V149),"")),"")</f>
        <v/>
      </c>
      <c r="DF149" s="81" t="str">
        <f>IF($DC$3&lt;&gt;"コンテンツなし",IF(AND(申込書!$AH$4="GIGAスクールパック",SUM($Q149,$S149)&lt;&gt;0),SUM($Q149,$S149),IF(AND(申込書!$AH$4="SKY安心GIGAタブレット",SUM($U149,$W149)&lt;&gt;0),SUM($U149,$W149),"")),"")</f>
        <v/>
      </c>
      <c r="DG149" s="81"/>
      <c r="DH149" s="82"/>
      <c r="DI149" s="80" t="str">
        <f>IF(AND(申込書!$C$103&lt;&gt;"▼プルダウンより選択してください",申込書!$C$103&lt;&gt;"",申込書!$P$103&lt;&gt;"YYYY/MM/DD",$G149&lt;&gt;""),申込書!$P$103,"")</f>
        <v/>
      </c>
      <c r="DJ149" s="81" t="str">
        <f>IF(AND(申込書!$C$103&lt;&gt;"▼プルダウンより選択してください",申込書!$C$103&lt;&gt;"",$G149&lt;&gt;""),申込書!$M$103,"")</f>
        <v/>
      </c>
      <c r="DK149" s="81" t="str">
        <f>IF($DI$3&lt;&gt;"コンテンツなし",IF(AND(申込書!$AH$4="GIGAスクールパック",SUM($P149,$R149)&lt;&gt;0),SUM($P149,$R149),IF(AND(申込書!$AH$4="SKY安心GIGAタブレット",SUM($T149,$V149)&lt;&gt;0),SUM($T149,$V149),"")),"")</f>
        <v/>
      </c>
      <c r="DL149" s="81" t="str">
        <f>IF($DI$3&lt;&gt;"コンテンツなし",IF(AND(申込書!$AH$4="GIGAスクールパック",SUM($Q149,$S149)&lt;&gt;0),SUM($Q149,$S149),IF(AND(申込書!$AH$4="SKY安心GIGAタブレット",SUM($U149,$W149)&lt;&gt;0),SUM($U149,$W149),"")),"")</f>
        <v/>
      </c>
      <c r="DM149" s="81"/>
      <c r="DN149" s="82"/>
      <c r="DO149" s="80" t="str">
        <f>IF(AND(申込書!$C$104&lt;&gt;"▼プルダウンより選択してください",申込書!$C$104&lt;&gt;"",申込書!$P$104&lt;&gt;"YYYY/MM/DD",$G149&lt;&gt;""),申込書!$P$104,"")</f>
        <v/>
      </c>
      <c r="DP149" s="81" t="str">
        <f>IF(AND(申込書!$C$104&lt;&gt;"▼プルダウンより選択してください",申込書!$C$104&lt;&gt;"",$G149&lt;&gt;""),申込書!$M$104,"")</f>
        <v/>
      </c>
      <c r="DQ149" s="81" t="str">
        <f>IF($DO$3&lt;&gt;"コンテンツなし",IF(AND(申込書!$AH$4="GIGAスクールパック",SUM($P149,$R149)&lt;&gt;0),SUM($P149,$R149),IF(AND(申込書!$AH$4="SKY安心GIGAタブレット",SUM($T149,$V149)&lt;&gt;0),SUM($T149,$V149),"")),"")</f>
        <v/>
      </c>
      <c r="DR149" s="81" t="str">
        <f>IF($DO$3&lt;&gt;"コンテンツなし",IF(AND(申込書!$AH$4="GIGAスクールパック",SUM($Q149,$S149)&lt;&gt;0),SUM($Q149,$S149),IF(AND(申込書!$AH$4="SKY安心GIGAタブレット",SUM($U149,$W149)&lt;&gt;0),SUM($U149,$W149),"")),"")</f>
        <v/>
      </c>
      <c r="DS149" s="81"/>
      <c r="DT149" s="82"/>
      <c r="DU149" s="80" t="str">
        <f>IF(AND(申込書!$C$105&lt;&gt;"▼プルダウンより選択してください",申込書!$C$105&lt;&gt;"",申込書!$P$105&lt;&gt;"YYYY/MM/DD",$G149&lt;&gt;""),申込書!$P$105,"")</f>
        <v/>
      </c>
      <c r="DV149" s="81" t="str">
        <f>IF(AND(申込書!$C$105&lt;&gt;"▼プルダウンより選択してください",申込書!$C$105&lt;&gt;"",$G149&lt;&gt;""),申込書!$M$105,"")</f>
        <v/>
      </c>
      <c r="DW149" s="81" t="str">
        <f>IF($DU$3&lt;&gt;"コンテンツなし",IF(AND(申込書!$AH$4="GIGAスクールパック",SUM($P149,$R149)&lt;&gt;0),SUM($P149,$R149),IF(AND(申込書!$AH$4="SKY安心GIGAタブレット",SUM($T149,$V149)&lt;&gt;0),SUM($T149,$V149),"")),"")</f>
        <v/>
      </c>
      <c r="DX149" s="81" t="str">
        <f>IF($DU$3&lt;&gt;"コンテンツなし",IF(AND(申込書!$AH$4="GIGAスクールパック",SUM($Q149,$S149)&lt;&gt;0),SUM($Q149,$S149),IF(AND(申込書!$AH$4="SKY安心GIGAタブレット",SUM($U149,$W149)&lt;&gt;0),SUM($U149,$W149),"")),"")</f>
        <v/>
      </c>
      <c r="DY149" s="157"/>
      <c r="DZ149" s="82"/>
      <c r="EA149" s="80" t="str">
        <f>IF(AND(申込書!$C$106&lt;&gt;"▼プルダウンより選択してください",申込書!$C$106&lt;&gt;"",申込書!$P$106&lt;&gt;"YYYY/MM/DD",$G149&lt;&gt;""),申込書!$P$106,"")</f>
        <v/>
      </c>
      <c r="EB149" s="81" t="str">
        <f>IF(AND(申込書!$C$106&lt;&gt;"▼プルダウンより選択してください",申込書!$C$106&lt;&gt;"",$G149&lt;&gt;""),申込書!$M$106,"")</f>
        <v/>
      </c>
      <c r="EC149" s="81" t="str">
        <f>IF($EA$3&lt;&gt;"コンテンツなし",IF(AND(申込書!$AH$4="GIGAスクールパック",SUM($P149,$R149)&lt;&gt;0),SUM($P149,$R149),IF(AND(申込書!$AH$4="SKY安心GIGAタブレット",SUM($T149,$V149)&lt;&gt;0),SUM($T149,$V149),"")),"")</f>
        <v/>
      </c>
      <c r="ED149" s="81" t="str">
        <f>IF($EA$3&lt;&gt;"コンテンツなし",IF(AND(申込書!$AH$4="GIGAスクールパック",SUM($Q149,$S149)&lt;&gt;0),SUM($Q149,$S149),IF(AND(申込書!$AH$4="SKY安心GIGAタブレット",SUM($U149,$W149)&lt;&gt;0),SUM($U149,$W149),"")),"")</f>
        <v/>
      </c>
      <c r="EE149" s="157"/>
      <c r="EF149" s="82"/>
      <c r="EG149" s="80" t="str">
        <f>IF(AND(申込書!$C$107&lt;&gt;"▼プルダウンより選択してください",申込書!$C$107&lt;&gt;"",申込書!$P$107&lt;&gt;"YYYY/MM/DD",$G149&lt;&gt;""),申込書!$P$107,"")</f>
        <v/>
      </c>
      <c r="EH149" s="81" t="str">
        <f>IF(AND(申込書!$C$107&lt;&gt;"▼プルダウンより選択してください",申込書!$C$107&lt;&gt;"",$G149&lt;&gt;""),申込書!$M$107,"")</f>
        <v/>
      </c>
      <c r="EI149" s="81" t="str">
        <f>IF($EG$3&lt;&gt;"コンテンツなし",IF(AND(申込書!$AH$4="GIGAスクールパック",SUM($P149,$R149)&lt;&gt;0),SUM($P149,$R149),IF(AND(申込書!$AH$4="SKY安心GIGAタブレット",SUM($T149,$V149)&lt;&gt;0),SUM($T149,$V149),"")),"")</f>
        <v/>
      </c>
      <c r="EJ149" s="81" t="str">
        <f>IF($EG$3&lt;&gt;"コンテンツなし",IF(AND(申込書!$AH$4="GIGAスクールパック",SUM($Q149,$S149)&lt;&gt;0),SUM($Q149,$S149),IF(AND(申込書!$AH$4="SKY安心GIGAタブレット",SUM($U149,$W149)&lt;&gt;0),SUM($U149,$W149),"")),"")</f>
        <v/>
      </c>
      <c r="EK149" s="157"/>
      <c r="EL149" s="82"/>
      <c r="EM149" s="80" t="str">
        <f>IF(AND(申込書!$C$108&lt;&gt;"▼プルダウンより選択してください",申込書!$C$108&lt;&gt;"",申込書!$P$108&lt;&gt;"YYYY/MM/DD",$G149&lt;&gt;""),申込書!$P$108,"")</f>
        <v/>
      </c>
      <c r="EN149" s="81" t="str">
        <f>IF(AND(申込書!$C$108&lt;&gt;"▼プルダウンより選択してください",申込書!$C$108&lt;&gt;"",$G149&lt;&gt;""),申込書!$M$108,"")</f>
        <v/>
      </c>
      <c r="EO149" s="81" t="str">
        <f>IF($EM$3&lt;&gt;"コンテンツなし",IF(AND(申込書!$AH$4="GIGAスクールパック",SUM($P149,$R149)&lt;&gt;0),SUM($P149,$R149),IF(AND(申込書!$AH$4="SKY安心GIGAタブレット",SUM($T149,$V149)&lt;&gt;0),SUM($T149,$V149),"")),"")</f>
        <v/>
      </c>
      <c r="EP149" s="81" t="str">
        <f>IF($EM$3&lt;&gt;"コンテンツなし",IF(AND(申込書!$AH$4="GIGAスクールパック",SUM($Q149,$S149)&lt;&gt;0),SUM($Q149,$S149),IF(AND(申込書!$AH$4="SKY安心GIGAタブレット",SUM($U149,$W149)&lt;&gt;0),SUM($U149,$W149),"")),"")</f>
        <v/>
      </c>
      <c r="EQ149" s="157"/>
      <c r="ER149" s="82"/>
      <c r="ES149" s="80" t="str">
        <f>IF(AND(申込書!$C$109&lt;&gt;"▼プルダウンより選択してください",申込書!$C$109&lt;&gt;"",申込書!$P$109&lt;&gt;"YYYY/MM/DD",$G149&lt;&gt;""),申込書!$P$109,"")</f>
        <v/>
      </c>
      <c r="ET149" s="81" t="str">
        <f>IF(AND(申込書!$C$109&lt;&gt;"▼プルダウンより選択してください",申込書!$C$109&lt;&gt;"",$G149&lt;&gt;""),申込書!$M$109,"")</f>
        <v/>
      </c>
      <c r="EU149" s="81" t="str">
        <f>IF($ES$3&lt;&gt;"コンテンツなし",IF(AND(申込書!$AH$4="GIGAスクールパック",SUM($P149,$R149)&lt;&gt;0),SUM($P149,$R149),IF(AND(申込書!$AH$4="SKY安心GIGAタブレット",SUM($T149,$V149)&lt;&gt;0),SUM($T149,$V149),"")),"")</f>
        <v/>
      </c>
      <c r="EV149" s="81" t="str">
        <f>IF($ES$3&lt;&gt;"コンテンツなし",IF(AND(申込書!$AH$4="GIGAスクールパック",SUM($Q149,$S149)&lt;&gt;0),SUM($Q149,$S149),IF(AND(申込書!$AH$4="SKY安心GIGAタブレット",SUM($U149,$W149)&lt;&gt;0),SUM($U149,$W149),"")),"")</f>
        <v/>
      </c>
      <c r="EW149" s="157"/>
      <c r="EX149" s="82"/>
      <c r="EY149" s="80" t="str">
        <f>IF(AND(申込書!$C$110&lt;&gt;"▼プルダウンより選択してください",申込書!$C$110&lt;&gt;"",申込書!$P$110&lt;&gt;"YYYY/MM/DD",$G149&lt;&gt;""),申込書!$P$110,"")</f>
        <v/>
      </c>
      <c r="EZ149" s="81" t="str">
        <f>IF(AND(申込書!$C$110&lt;&gt;"▼プルダウンより選択してください",申込書!$C$110&lt;&gt;"",$G149&lt;&gt;""),申込書!$M$110,"")</f>
        <v/>
      </c>
      <c r="FA149" s="81" t="str">
        <f>IF($EY$3&lt;&gt;"コンテンツなし",IF(AND(申込書!$AH$4="GIGAスクールパック",SUM($P149,$R149)&lt;&gt;0),SUM($P149,$R149),IF(AND(申込書!$AH$4="SKY安心GIGAタブレット",SUM($T149,$V149)&lt;&gt;0),SUM($T149,$V149),"")),"")</f>
        <v/>
      </c>
      <c r="FB149" s="81" t="str">
        <f>IF($EY$3&lt;&gt;"コンテンツなし",IF(AND(申込書!$AH$4="GIGAスクールパック",SUM($Q149,$S149)&lt;&gt;0),SUM($Q149,$S149),IF(AND(申込書!$AH$4="SKY安心GIGAタブレット",SUM($U149,$W149)&lt;&gt;0),SUM($U149,$W149),"")),"")</f>
        <v/>
      </c>
      <c r="FC149" s="157"/>
      <c r="FD149" s="82"/>
      <c r="FE149" s="80" t="str">
        <f>IF(AND(申込書!$C$111&lt;&gt;"▼プルダウンより選択してください",申込書!$C$111&lt;&gt;"",申込書!$P$111&lt;&gt;"YYYY/MM/DD",$G149&lt;&gt;""),申込書!$P$111,"")</f>
        <v/>
      </c>
      <c r="FF149" s="81" t="str">
        <f>IF(AND(申込書!$C$111&lt;&gt;"▼プルダウンより選択してください",申込書!$C$111&lt;&gt;"",$G149&lt;&gt;""),申込書!$M$111,"")</f>
        <v/>
      </c>
      <c r="FG149" s="81" t="str">
        <f>IF($FE$3&lt;&gt;"コンテンツなし",IF(AND(申込書!$AH$4="GIGAスクールパック",SUM($P149,$R149)&lt;&gt;0),SUM($P149,$R149),IF(AND(申込書!$AH$4="SKY安心GIGAタブレット",SUM($T149,$V149)&lt;&gt;0),SUM($T149,$V149),"")),"")</f>
        <v/>
      </c>
      <c r="FH149" s="81" t="str">
        <f>IF($FE$3&lt;&gt;"コンテンツなし",IF(AND(申込書!$AH$4="GIGAスクールパック",SUM($Q149,$S149)&lt;&gt;0),SUM($Q149,$S149),IF(AND(申込書!$AH$4="SKY安心GIGAタブレット",SUM($U149,$W149)&lt;&gt;0),SUM($U149,$W149),"")),"")</f>
        <v/>
      </c>
      <c r="FI149" s="157"/>
      <c r="FJ149" s="82"/>
      <c r="FK149" s="80" t="str">
        <f>IF(AND(申込書!$C$112&lt;&gt;"▼プルダウンより選択してください",申込書!$C$112&lt;&gt;"",申込書!$P$112&lt;&gt;"YYYY/MM/DD",$G149&lt;&gt;""),申込書!$P$112,"")</f>
        <v/>
      </c>
      <c r="FL149" s="81" t="str">
        <f>IF(AND(申込書!$C$112&lt;&gt;"▼プルダウンより選択してください",申込書!$C$112&lt;&gt;"",$G149&lt;&gt;""),申込書!$M$112,"")</f>
        <v/>
      </c>
      <c r="FM149" s="81" t="str">
        <f>IF($FK$3&lt;&gt;"コンテンツなし",IF(AND(申込書!$AH$4="GIGAスクールパック",SUM($P149,$R149)&lt;&gt;0),SUM($P149,$R149),IF(AND(申込書!$AH$4="SKY安心GIGAタブレット",SUM($T149,$V149)&lt;&gt;0),SUM($T149,$V149),"")),"")</f>
        <v/>
      </c>
      <c r="FN149" s="81" t="str">
        <f>IF($FK$3&lt;&gt;"コンテンツなし",IF(AND(申込書!$AH$4="GIGAスクールパック",SUM($Q149,$S149)&lt;&gt;0),SUM($Q149,$S149),IF(AND(申込書!$AH$4="SKY安心GIGAタブレット",SUM($U149,$W149)&lt;&gt;0),SUM($U149,$W149),"")),"")</f>
        <v/>
      </c>
      <c r="FO149" s="157"/>
      <c r="FP149" s="82"/>
      <c r="FQ149" s="80" t="str">
        <f>IF(AND(申込書!$C$113&lt;&gt;"▼プルダウンより選択してください",申込書!$C$113&lt;&gt;"",申込書!$P$113&lt;&gt;"YYYY/MM/DD",$G149&lt;&gt;""),申込書!$P$113,"")</f>
        <v/>
      </c>
      <c r="FR149" s="81" t="str">
        <f>IF(AND(申込書!$C$113&lt;&gt;"▼プルダウンより選択してください",申込書!$C$113&lt;&gt;"",$G149&lt;&gt;""),申込書!$M$113,"")</f>
        <v/>
      </c>
      <c r="FS149" s="81" t="str">
        <f>IF($FQ$3&lt;&gt;"コンテンツなし",IF(AND(申込書!$AH$4="GIGAスクールパック",SUM($P149,$R149)&lt;&gt;0),SUM($P149,$R149),IF(AND(申込書!$AH$4="SKY安心GIGAタブレット",SUM($T149,$V149)&lt;&gt;0),SUM($T149,$V149),"")),"")</f>
        <v/>
      </c>
      <c r="FT149" s="81" t="str">
        <f>IF($FQ$3&lt;&gt;"コンテンツなし",IF(AND(申込書!$AH$4="GIGAスクールパック",SUM($Q149,$S149)&lt;&gt;0),SUM($Q149,$S149),IF(AND(申込書!$AH$4="SKY安心GIGAタブレット",SUM($U149,$W149)&lt;&gt;0),SUM($U149,$W149),"")),"")</f>
        <v/>
      </c>
      <c r="FU149" s="157"/>
      <c r="FV149" s="82"/>
      <c r="FW149" s="80" t="str">
        <f>IF(AND(申込書!$C$114&lt;&gt;"▼プルダウンより選択してください",申込書!$C$114&lt;&gt;"",申込書!$P$114&lt;&gt;"YYYY/MM/DD",$G149&lt;&gt;""),申込書!$P$114,"")</f>
        <v/>
      </c>
      <c r="FX149" s="81" t="str">
        <f>IF(AND(申込書!$C$114&lt;&gt;"▼プルダウンより選択してください",申込書!$C$114&lt;&gt;"",$G149&lt;&gt;""),申込書!$M$114,"")</f>
        <v/>
      </c>
      <c r="FY149" s="81" t="str">
        <f>IF($FW$3&lt;&gt;"コンテンツなし",IF(AND(申込書!$AH$4="GIGAスクールパック",SUM($P149,$R149)&lt;&gt;0),SUM($P149,$R149),IF(AND(申込書!$AH$4="SKY安心GIGAタブレット",SUM($T149,$V149)&lt;&gt;0),SUM($T149,$V149),"")),"")</f>
        <v/>
      </c>
      <c r="FZ149" s="81" t="str">
        <f>IF($FW$3&lt;&gt;"コンテンツなし",IF(AND(申込書!$AH$4="GIGAスクールパック",SUM($Q149,$S149)&lt;&gt;0),SUM($Q149,$S149),IF(AND(申込書!$AH$4="SKY安心GIGAタブレット",SUM($U149,$W149)&lt;&gt;0),SUM($U149,$W149),"")),"")</f>
        <v/>
      </c>
      <c r="GA149" s="157"/>
      <c r="GB149" s="82"/>
      <c r="GC149" s="80" t="str">
        <f>IF(AND(申込書!$C$115&lt;&gt;"▼プルダウンより選択してください",申込書!$C$115&lt;&gt;"",申込書!$P$115&lt;&gt;"YYYY/MM/DD",$G149&lt;&gt;""),申込書!$P$115,"")</f>
        <v/>
      </c>
      <c r="GD149" s="81" t="str">
        <f>IF(AND(申込書!$C$115&lt;&gt;"▼プルダウンより選択してください",申込書!$C$115&lt;&gt;"",$G149&lt;&gt;""),申込書!$M$115,"")</f>
        <v/>
      </c>
      <c r="GE149" s="81" t="str">
        <f>IF($GC$3&lt;&gt;"コンテンツなし",IF(AND(申込書!$AH$4="GIGAスクールパック",SUM($P149,$R149)&lt;&gt;0),SUM($P149,$R149),IF(AND(申込書!$AH$4="SKY安心GIGAタブレット",SUM($T149,$V149)&lt;&gt;0),SUM($T149,$V149),"")),"")</f>
        <v/>
      </c>
      <c r="GF149" s="81" t="str">
        <f>IF($GC$3&lt;&gt;"コンテンツなし",IF(AND(申込書!$AH$4="GIGAスクールパック",SUM($Q149,$S149)&lt;&gt;0),SUM($Q149,$S149),IF(AND(申込書!$AH$4="SKY安心GIGAタブレット",SUM($U149,$W149)&lt;&gt;0),SUM($U149,$W149),"")),"")</f>
        <v/>
      </c>
      <c r="GG149" s="157"/>
      <c r="GH149" s="82"/>
      <c r="GI149" s="80" t="str">
        <f>IF(AND(申込書!$C$116&lt;&gt;"▼プルダウンより選択してください",申込書!$C$116&lt;&gt;"",申込書!$P$116&lt;&gt;"YYYY/MM/DD",$G149&lt;&gt;""),申込書!$P$116,"")</f>
        <v/>
      </c>
      <c r="GJ149" s="81" t="str">
        <f>IF(AND(申込書!$C$116&lt;&gt;"▼プルダウンより選択してください",申込書!$C$116&lt;&gt;"",$G149&lt;&gt;""),申込書!$M$116,"")</f>
        <v/>
      </c>
      <c r="GK149" s="81" t="str">
        <f>IF($GI$3&lt;&gt;"コンテンツなし",IF(AND(申込書!$AH$4="GIGAスクールパック",SUM($P149,$R149)&lt;&gt;0),SUM($P149,$R149),IF(AND(申込書!$AH$4="SKY安心GIGAタブレット",SUM($T149,$V149)&lt;&gt;0),SUM($T149,$V149),"")),"")</f>
        <v/>
      </c>
      <c r="GL149" s="81" t="str">
        <f>IF($GI$3&lt;&gt;"コンテンツなし",IF(AND(申込書!$AH$4="GIGAスクールパック",SUM($Q149,$S149)&lt;&gt;0),SUM($Q149,$S149),IF(AND(申込書!$AH$4="SKY安心GIGAタブレット",SUM($U149,$W149)&lt;&gt;0),SUM($U149,$W149),"")),"")</f>
        <v/>
      </c>
      <c r="GM149" s="157"/>
      <c r="GN149" s="82"/>
      <c r="GO149" s="80" t="str">
        <f>IF(AND(申込書!$C$117&lt;&gt;"▼プルダウンより選択してください",申込書!$C$117&lt;&gt;"",申込書!$P$117&lt;&gt;"YYYY/MM/DD",$G149&lt;&gt;""),申込書!$P$117,"")</f>
        <v/>
      </c>
      <c r="GP149" s="81" t="str">
        <f>IF(AND(申込書!$C$117&lt;&gt;"▼プルダウンより選択してください",申込書!$C$117&lt;&gt;"",$G149&lt;&gt;""),申込書!$M$117,"")</f>
        <v/>
      </c>
      <c r="GQ149" s="81" t="str">
        <f>IF($GO$3&lt;&gt;"コンテンツなし",IF(AND(申込書!$AH$4="GIGAスクールパック",SUM($P149,$R149)&lt;&gt;0),SUM($P149,$R149),IF(AND(申込書!$AH$4="SKY安心GIGAタブレット",SUM($T149,$V149)&lt;&gt;0),SUM($T149,$V149),"")),"")</f>
        <v/>
      </c>
      <c r="GR149" s="81" t="str">
        <f>IF($GO$3&lt;&gt;"コンテンツなし",IF(AND(申込書!$AH$4="GIGAスクールパック",SUM($Q149,$S149)&lt;&gt;0),SUM($Q149,$S149),IF(AND(申込書!$AH$4="SKY安心GIGAタブレット",SUM($U149,$W149)&lt;&gt;0),SUM($U149,$W149),"")),"")</f>
        <v/>
      </c>
      <c r="GS149" s="157"/>
      <c r="GT149" s="82"/>
      <c r="GU149" s="80" t="str">
        <f>IF(AND(申込書!$C$118&lt;&gt;"▼プルダウンより選択してください",申込書!$C$118&lt;&gt;"",申込書!$P$118&lt;&gt;"YYYY/MM/DD",$G149&lt;&gt;""),申込書!$P$118,"")</f>
        <v/>
      </c>
      <c r="GV149" s="81" t="str">
        <f>IF(AND(申込書!$C$118&lt;&gt;"▼プルダウンより選択してください",申込書!$C$118&lt;&gt;"",$G149&lt;&gt;""),申込書!$M$118,"")</f>
        <v/>
      </c>
      <c r="GW149" s="81" t="str">
        <f>IF($GU$3&lt;&gt;"コンテンツなし",IF(AND(申込書!$AH$4="GIGAスクールパック",SUM($P149,$R149)&lt;&gt;0),SUM($P149,$R149),IF(AND(申込書!$AH$4="SKY安心GIGAタブレット",SUM($T149,$V149)&lt;&gt;0),SUM($T149,$V149),"")),"")</f>
        <v/>
      </c>
      <c r="GX149" s="81" t="str">
        <f>IF($GU$3&lt;&gt;"コンテンツなし",IF(AND(申込書!$AH$4="GIGAスクールパック",SUM($Q149,$S149)&lt;&gt;0),SUM($Q149,$S149),IF(AND(申込書!$AH$4="SKY安心GIGAタブレット",SUM($U149,$W149)&lt;&gt;0),SUM($U149,$W149),"")),"")</f>
        <v/>
      </c>
      <c r="GY149" s="157"/>
      <c r="GZ149" s="82"/>
      <c r="HA149" s="80" t="str">
        <f>IF(AND(申込書!$C$119&lt;&gt;"▼プルダウンより選択してください",申込書!$C$119&lt;&gt;"",申込書!$P$119&lt;&gt;"YYYY/MM/DD",$G149&lt;&gt;""),申込書!$P$119,"")</f>
        <v/>
      </c>
      <c r="HB149" s="81" t="str">
        <f>IF(AND(申込書!$C$119&lt;&gt;"▼プルダウンより選択してください",申込書!$C$119&lt;&gt;"",$G149&lt;&gt;""),申込書!$M$119,"")</f>
        <v/>
      </c>
      <c r="HC149" s="81" t="str">
        <f>IF($HA$3&lt;&gt;"コンテンツなし",IF(AND(申込書!$AH$4="GIGAスクールパック",SUM($P149,$R149)&lt;&gt;0),SUM($P149,$R149),IF(AND(申込書!$AH$4="SKY安心GIGAタブレット",SUM($T149,$V149)&lt;&gt;0),SUM($T149,$V149),"")),"")</f>
        <v/>
      </c>
      <c r="HD149" s="81" t="str">
        <f>IF($HA$3&lt;&gt;"コンテンツなし",IF(AND(申込書!$AH$4="GIGAスクールパック",SUM($Q149,$S149)&lt;&gt;0),SUM($Q149,$S149),IF(AND(申込書!$AH$4="SKY安心GIGAタブレット",SUM($U149,$W149)&lt;&gt;0),SUM($U149,$W149),"")),"")</f>
        <v/>
      </c>
      <c r="HE149" s="157"/>
      <c r="HF149" s="82"/>
      <c r="HG149" s="83"/>
    </row>
    <row r="150" spans="2:215" ht="26.85" customHeight="1">
      <c r="B150" s="62">
        <f t="shared" si="2"/>
        <v>145</v>
      </c>
      <c r="C150" s="63"/>
      <c r="D150" s="64"/>
      <c r="E150" s="207"/>
      <c r="F150" s="65"/>
      <c r="G150" s="66"/>
      <c r="H150" s="67"/>
      <c r="I150" s="68"/>
      <c r="J150" s="69"/>
      <c r="K150" s="70"/>
      <c r="L150" s="71"/>
      <c r="M150" s="72"/>
      <c r="N150" s="73"/>
      <c r="O150" s="74"/>
      <c r="P150" s="179"/>
      <c r="Q150" s="180"/>
      <c r="R150" s="180"/>
      <c r="S150" s="181"/>
      <c r="T150" s="179"/>
      <c r="U150" s="180"/>
      <c r="V150" s="182"/>
      <c r="W150" s="181"/>
      <c r="X150" s="75"/>
      <c r="Y150" s="76"/>
      <c r="Z150" s="77"/>
      <c r="AA150" s="78"/>
      <c r="AB150" s="79"/>
      <c r="AC150" s="79"/>
      <c r="AD150" s="79"/>
      <c r="AE150" s="77"/>
      <c r="AF150" s="139"/>
      <c r="AG150" s="139"/>
      <c r="AH150" s="139"/>
      <c r="AI150" s="80" t="str">
        <f>IF(AND(申込書!$C$90&lt;&gt;"▼プルダウンより選択してください",申込書!$C$90&lt;&gt;"",申込書!$P$90&lt;&gt;"YYYY/MM/DD",$G150&lt;&gt;""),申込書!$P$90,"")</f>
        <v/>
      </c>
      <c r="AJ150" s="81" t="str">
        <f>IF(AND(申込書!$C$90&lt;&gt;"▼プルダウンより選択してください",申込書!$C$90&lt;&gt;"",$G150&lt;&gt;""),申込書!$M$90,"")</f>
        <v/>
      </c>
      <c r="AK150" s="81" t="str">
        <f>IF($AI$3&lt;&gt;"コンテンツなし",IF(AND(申込書!$AH$4="GIGAスクールパック",SUM($P150,$R150)&lt;&gt;0),SUM($P150,$R150),IF(AND(申込書!$AH$4="SKY安心GIGAタブレット",SUM($T150,$V150)&lt;&gt;0),SUM($T150,$V150),"")),"")</f>
        <v/>
      </c>
      <c r="AL150" s="81" t="str">
        <f>IF($AI$3&lt;&gt;"コンテンツなし",IF(AND(申込書!$AH$4="GIGAスクールパック",SUM($Q150,$S150)&lt;&gt;0),SUM($Q150,$S150),IF(AND(申込書!$AH$4="SKY安心GIGAタブレット",SUM($U150,$W150)&lt;&gt;0),SUM($U150,$W150),"")),"")</f>
        <v/>
      </c>
      <c r="AM150" s="157"/>
      <c r="AN150" s="82"/>
      <c r="AO150" s="80" t="str">
        <f>IF(AND(申込書!$C$91&lt;&gt;"▼プルダウンより選択してください",申込書!$C$91&lt;&gt;"",申込書!$P$91&lt;&gt;"YYYY/MM/DD",$G150&lt;&gt;""),申込書!$P$91,"")</f>
        <v/>
      </c>
      <c r="AP150" s="81" t="str">
        <f>IF(AND(申込書!$C$91&lt;&gt;"▼プルダウンより選択してください",申込書!$C$91&lt;&gt;"",$G150&lt;&gt;""),申込書!$M$91,"")</f>
        <v/>
      </c>
      <c r="AQ150" s="81" t="str">
        <f>IF($AO$3&lt;&gt;"コンテンツなし",IF(AND(申込書!$AH$4="GIGAスクールパック",SUM($P150,$R150)&lt;&gt;0),SUM($P150,$R150),IF(AND(申込書!$AH$4="SKY安心GIGAタブレット",SUM($T150,$V150)&lt;&gt;0),SUM($T150,$V150),"")),"")</f>
        <v/>
      </c>
      <c r="AR150" s="81" t="str">
        <f>IF($AO$3&lt;&gt;"コンテンツなし",IF(AND(申込書!$AH$4="GIGAスクールパック",SUM($Q150,$S150)&lt;&gt;0),SUM($Q150,$S150),IF(AND(申込書!$AH$4="SKY安心GIGAタブレット",SUM($U150,$W150)&lt;&gt;0),SUM($U150,$W150),"")),"")</f>
        <v/>
      </c>
      <c r="AS150" s="157"/>
      <c r="AT150" s="82"/>
      <c r="AU150" s="80" t="str">
        <f>IF(AND(申込書!$C$92&lt;&gt;"▼プルダウンより選択してください",申込書!$C$92&lt;&gt;"",申込書!$P$92&lt;&gt;"YYYY/MM/DD",$G150&lt;&gt;""),申込書!$P$92,"")</f>
        <v/>
      </c>
      <c r="AV150" s="81" t="str">
        <f>IF(AND(申込書!$C$92&lt;&gt;"▼プルダウンより選択してください",申込書!$C$92&lt;&gt;"",$G150&lt;&gt;""),申込書!$M$92,"")</f>
        <v/>
      </c>
      <c r="AW150" s="81" t="str">
        <f>IF($AU$3&lt;&gt;"コンテンツなし",IF(AND(申込書!$AH$4="GIGAスクールパック",SUM($P150,$R150)&lt;&gt;0),SUM($P150,$R150),IF(AND(申込書!$AH$4="SKY安心GIGAタブレット",SUM($T150,$V150)&lt;&gt;0),SUM($T150,$V150),"")),"")</f>
        <v/>
      </c>
      <c r="AX150" s="81" t="str">
        <f>IF($AU$3&lt;&gt;"コンテンツなし",IF(AND(申込書!$AH$4="GIGAスクールパック",SUM($Q150,$S150)&lt;&gt;0),SUM($Q150,$S150),IF(AND(申込書!$AH$4="SKY安心GIGAタブレット",SUM($U150,$W150)&lt;&gt;0),SUM($U150,$W150),"")),"")</f>
        <v/>
      </c>
      <c r="AY150" s="157"/>
      <c r="AZ150" s="82"/>
      <c r="BA150" s="80" t="str">
        <f>IF(AND(申込書!$C$93&lt;&gt;"▼プルダウンより選択してください",申込書!$C$93&lt;&gt;"",申込書!$P$93&lt;&gt;"YYYY/MM/DD",$G150&lt;&gt;""),申込書!$P$93,"")</f>
        <v/>
      </c>
      <c r="BB150" s="81" t="str">
        <f>IF(AND(申込書!$C$93&lt;&gt;"▼プルダウンより選択してください",申込書!$C$93&lt;&gt;"",申込書!$M$93&gt;=1,$G150&lt;&gt;""),申込書!$M$93,"")</f>
        <v/>
      </c>
      <c r="BC150" s="81" t="str">
        <f>IF($BA$3&lt;&gt;"コンテンツなし",IF(AND(申込書!$AH$4="GIGAスクールパック",SUM($P150,$R150)&lt;&gt;0),SUM($P150,$R150),IF(AND(申込書!$AH$4="SKY安心GIGAタブレット",SUM($T150,$V150)&lt;&gt;0),SUM($T150,$V150),"")),"")</f>
        <v/>
      </c>
      <c r="BD150" s="81" t="str">
        <f>IF($BA$3&lt;&gt;"コンテンツなし",IF(AND(申込書!$AH$4="GIGAスクールパック",SUM($Q150,$S150)&lt;&gt;0),SUM($Q150,$S150),IF(AND(申込書!$AH$4="SKY安心GIGAタブレット",SUM($U150,$W150)&lt;&gt;0),SUM($U150,$W150),"")),"")</f>
        <v/>
      </c>
      <c r="BE150" s="157"/>
      <c r="BF150" s="82"/>
      <c r="BG150" s="80" t="str">
        <f>IF(AND(申込書!$C$94&lt;&gt;"▼プルダウンより選択してください",申込書!$C$94&lt;&gt;"",申込書!$P$94&lt;&gt;"YYYY/MM/DD",$G150&lt;&gt;""),申込書!$P$94,"")</f>
        <v/>
      </c>
      <c r="BH150" s="81" t="str">
        <f>IF(AND(申込書!$C$94&lt;&gt;"▼プルダウンより選択してください",申込書!$C$94&lt;&gt;"",$G150&lt;&gt;""),申込書!$M$94,"")</f>
        <v/>
      </c>
      <c r="BI150" s="81" t="str">
        <f>IF($BG$3&lt;&gt;"コンテンツなし",IF(AND(申込書!$AH$4="GIGAスクールパック",SUM($P150,$R150)&lt;&gt;0),SUM($P150,$R150),IF(AND(申込書!$AH$4="SKY安心GIGAタブレット",SUM($T150,$V150)&lt;&gt;0),SUM($T150,$V150),"")),"")</f>
        <v/>
      </c>
      <c r="BJ150" s="81" t="str">
        <f>IF($BG$3&lt;&gt;"コンテンツなし",IF(AND(申込書!$AH$4="GIGAスクールパック",SUM($Q150,$S150)&lt;&gt;0),SUM($Q150,$S150),IF(AND(申込書!$AH$4="SKY安心GIGAタブレット",SUM($U150,$W150)&lt;&gt;0),SUM($U150,$W150),"")),"")</f>
        <v/>
      </c>
      <c r="BK150" s="157"/>
      <c r="BL150" s="82"/>
      <c r="BM150" s="80" t="str">
        <f>IF(AND(申込書!$C$95&lt;&gt;"▼プルダウンより選択してください",申込書!$C$95&lt;&gt;"",申込書!$P$95&lt;&gt;"YYYY/MM/DD",$G150&lt;&gt;""),申込書!$P$95,"")</f>
        <v/>
      </c>
      <c r="BN150" s="81" t="str">
        <f>IF(AND(申込書!$C$95&lt;&gt;"▼プルダウンより選択してください",申込書!$C$95&lt;&gt;"",$G150&lt;&gt;""),申込書!$M$95,"")</f>
        <v/>
      </c>
      <c r="BO150" s="81" t="str">
        <f>IF($BM$3&lt;&gt;"コンテンツなし",IF(AND(申込書!$AH$4="GIGAスクールパック",SUM($P150,$R150)&lt;&gt;0),SUM($P150,$R150),IF(AND(申込書!$AH$4="SKY安心GIGAタブレット",SUM($T150,$V150)&lt;&gt;0),SUM($T150,$V150),"")),"")</f>
        <v/>
      </c>
      <c r="BP150" s="81" t="str">
        <f>IF($BM$3&lt;&gt;"コンテンツなし",IF(AND(申込書!$AH$4="GIGAスクールパック",SUM($Q150,$S150)&lt;&gt;0),SUM($Q150,$S150),IF(AND(申込書!$AH$4="SKY安心GIGAタブレット",SUM($U150,$W150)&lt;&gt;0),SUM($U150,$W150),"")),"")</f>
        <v/>
      </c>
      <c r="BQ150" s="157"/>
      <c r="BR150" s="82"/>
      <c r="BS150" s="80" t="str">
        <f>IF(AND(申込書!$C$96&lt;&gt;"▼プルダウンより選択してください",申込書!$C$96&lt;&gt;"",申込書!$P$96&lt;&gt;"YYYY/MM/DD",$G150&lt;&gt;""),申込書!$P$96,"")</f>
        <v/>
      </c>
      <c r="BT150" s="81" t="str">
        <f>IF(AND(申込書!$C$96&lt;&gt;"▼プルダウンより選択してください",申込書!$C$96&lt;&gt;"",$G150&lt;&gt;""),申込書!$M$96,"")</f>
        <v/>
      </c>
      <c r="BU150" s="81" t="str">
        <f>IF($BS$3&lt;&gt;"コンテンツなし",IF(AND(申込書!$AH$4="GIGAスクールパック",SUM($P150,$R150)&lt;&gt;0),SUM($P150,$R150),IF(AND(申込書!$AH$4="SKY安心GIGAタブレット",SUM($T150,$V150)&lt;&gt;0),SUM($T150,$V150),"")),"")</f>
        <v/>
      </c>
      <c r="BV150" s="81" t="str">
        <f>IF($BS$3&lt;&gt;"コンテンツなし",IF(AND(申込書!$AH$4="GIGAスクールパック",SUM($Q150,$S150)&lt;&gt;0),SUM($Q150,$S150),IF(AND(申込書!$AH$4="SKY安心GIGAタブレット",SUM($U150,$W150)&lt;&gt;0),SUM($U150,$W150),"")),"")</f>
        <v/>
      </c>
      <c r="BW150" s="157"/>
      <c r="BX150" s="82"/>
      <c r="BY150" s="80" t="str">
        <f>IF(AND(申込書!$C$97&lt;&gt;"▼プルダウンより選択してください",申込書!$C$97&lt;&gt;"",申込書!$P$97&lt;&gt;"YYYY/MM/DD",$G150&lt;&gt;""),申込書!$P$97,"")</f>
        <v/>
      </c>
      <c r="BZ150" s="81" t="str">
        <f>IF(AND(申込書!$C$97&lt;&gt;"▼プルダウンより選択してください",申込書!$C$97&lt;&gt;"",$G150&lt;&gt;""),申込書!$M$97,"")</f>
        <v/>
      </c>
      <c r="CA150" s="81" t="str">
        <f>IF($BY$3&lt;&gt;"コンテンツなし",IF(AND(申込書!$AH$4="GIGAスクールパック",SUM($P150,$R150)&lt;&gt;0),SUM($P150,$R150),IF(AND(申込書!$AH$4="SKY安心GIGAタブレット",SUM($T150,$V150)&lt;&gt;0),SUM($T150,$V150),"")),"")</f>
        <v/>
      </c>
      <c r="CB150" s="81" t="str">
        <f>IF($BY$3&lt;&gt;"コンテンツなし",IF(AND(申込書!$AH$4="GIGAスクールパック",SUM($Q150,$S150)&lt;&gt;0),SUM($Q150,$S150),IF(AND(申込書!$AH$4="SKY安心GIGAタブレット",SUM($U150,$W150)&lt;&gt;0),SUM($U150,$W150),"")),"")</f>
        <v/>
      </c>
      <c r="CC150" s="157"/>
      <c r="CD150" s="82"/>
      <c r="CE150" s="80" t="str">
        <f>IF(AND(申込書!$C$98&lt;&gt;"▼プルダウンより選択してください",申込書!$C$98&lt;&gt;"",申込書!$P$98&lt;&gt;"YYYY/MM/DD",$G150&lt;&gt;""),申込書!$P$98,"")</f>
        <v/>
      </c>
      <c r="CF150" s="81" t="str">
        <f>IF(AND(申込書!$C$98&lt;&gt;"▼プルダウンより選択してください",申込書!$C$98&lt;&gt;"",$G150&lt;&gt;""),申込書!$M$98,"")</f>
        <v/>
      </c>
      <c r="CG150" s="81" t="str">
        <f>IF($CE$3&lt;&gt;"コンテンツなし",IF(AND(申込書!$AH$4="GIGAスクールパック",SUM($P150,$R150)&lt;&gt;0),SUM($P150,$R150),IF(AND(申込書!$AH$4="SKY安心GIGAタブレット",SUM($T150,$V150)&lt;&gt;0),SUM($T150,$V150),"")),"")</f>
        <v/>
      </c>
      <c r="CH150" s="81" t="str">
        <f>IF($CE$3&lt;&gt;"コンテンツなし",IF(AND(申込書!$AH$4="GIGAスクールパック",SUM($Q150,$S150)&lt;&gt;0),SUM($Q150,$S150),IF(AND(申込書!$AH$4="SKY安心GIGAタブレット",SUM($U150,$W150)&lt;&gt;0),SUM($U150,$W150),"")),"")</f>
        <v/>
      </c>
      <c r="CI150" s="157"/>
      <c r="CJ150" s="82"/>
      <c r="CK150" s="80" t="str">
        <f>IF(AND(申込書!$C$99&lt;&gt;"▼プルダウンより選択してください",申込書!$C$99&lt;&gt;"",申込書!$P$99&lt;&gt;"YYYY/MM/DD",$G150&lt;&gt;""),申込書!$P$99,"")</f>
        <v/>
      </c>
      <c r="CL150" s="81" t="str">
        <f>IF(AND(申込書!$C$99&lt;&gt;"▼プルダウンより選択してください",申込書!$C$99&lt;&gt;"",$G150&lt;&gt;""),申込書!$M$99,"")</f>
        <v/>
      </c>
      <c r="CM150" s="81" t="str">
        <f>IF($CK$3&lt;&gt;"コンテンツなし",IF(AND(申込書!$AH$4="GIGAスクールパック",SUM($P150,$R150)&lt;&gt;0),SUM($P150,$R150),IF(AND(申込書!$AH$4="SKY安心GIGAタブレット",SUM($T150,$V150)&lt;&gt;0),SUM($T150,$V150),"")),"")</f>
        <v/>
      </c>
      <c r="CN150" s="81" t="str">
        <f>IF($CK$3&lt;&gt;"コンテンツなし",IF(AND(申込書!$AH$4="GIGAスクールパック",SUM($Q150,$S150)&lt;&gt;0),SUM($Q150,$S150),IF(AND(申込書!$AH$4="SKY安心GIGAタブレット",SUM($U150,$W150)&lt;&gt;0),SUM($U150,$W150),"")),"")</f>
        <v/>
      </c>
      <c r="CO150" s="157"/>
      <c r="CP150" s="82"/>
      <c r="CQ150" s="80" t="str">
        <f>IF(AND(申込書!$C$100&lt;&gt;"▼プルダウンより選択してください",申込書!$C$100&lt;&gt;"",申込書!$P$100&lt;&gt;"YYYY/MM/DD",$G150&lt;&gt;""),申込書!$P$100,"")</f>
        <v/>
      </c>
      <c r="CR150" s="81" t="str">
        <f>IF(AND(申込書!$C$100&lt;&gt;"▼プルダウンより選択してください",申込書!$C$100&lt;&gt;"",$G150&lt;&gt;""),申込書!$M$100,"")</f>
        <v/>
      </c>
      <c r="CS150" s="81" t="str">
        <f>IF($CQ$3&lt;&gt;"コンテンツなし",IF(AND(申込書!$AH$4="GIGAスクールパック",SUM($P150,$R150)&lt;&gt;0),SUM($P150,$R150),IF(AND(申込書!$AH$4="SKY安心GIGAタブレット",SUM($T150,$V150)&lt;&gt;0),SUM($T150,$V150),"")),"")</f>
        <v/>
      </c>
      <c r="CT150" s="81" t="str">
        <f>IF($CQ$3&lt;&gt;"コンテンツなし",IF(AND(申込書!$AH$4="GIGAスクールパック",SUM($Q150,$S150)&lt;&gt;0),SUM($Q150,$S150),IF(AND(申込書!$AH$4="SKY安心GIGAタブレット",SUM($U150,$W150)&lt;&gt;0),SUM($U150,$W150),"")),"")</f>
        <v/>
      </c>
      <c r="CU150" s="81"/>
      <c r="CV150" s="82"/>
      <c r="CW150" s="80" t="str">
        <f>IF(AND(申込書!$C$101&lt;&gt;"▼プルダウンより選択してください",申込書!$C$101&lt;&gt;"",申込書!$P$101&lt;&gt;"YYYY/MM/DD",$G150&lt;&gt;""),申込書!$P$101,"")</f>
        <v/>
      </c>
      <c r="CX150" s="81" t="str">
        <f>IF(AND(申込書!$C$101&lt;&gt;"▼プルダウンより選択してください",申込書!$C$101&lt;&gt;"",$G150&lt;&gt;""),申込書!$M$101,"")</f>
        <v/>
      </c>
      <c r="CY150" s="81" t="str">
        <f>IF($CW$3&lt;&gt;"コンテンツなし",IF(AND(申込書!$AH$4="GIGAスクールパック",SUM($P150,$R150)&lt;&gt;0),SUM($P150,$R150),IF(AND(申込書!$AH$4="SKY安心GIGAタブレット",SUM($T150,$V150)&lt;&gt;0),SUM($T150,$V150),"")),"")</f>
        <v/>
      </c>
      <c r="CZ150" s="81" t="str">
        <f>IF($CW$3&lt;&gt;"コンテンツなし",IF(AND(申込書!$AH$4="GIGAスクールパック",SUM($Q150,$S150)&lt;&gt;0),SUM($Q150,$S150),IF(AND(申込書!$AH$4="SKY安心GIGAタブレット",SUM($U150,$W150)&lt;&gt;0),SUM($U150,$W150),"")),"")</f>
        <v/>
      </c>
      <c r="DA150" s="81"/>
      <c r="DB150" s="82"/>
      <c r="DC150" s="80" t="str">
        <f>IF(AND(申込書!$C$102&lt;&gt;"▼プルダウンより選択してください",申込書!$C$102&lt;&gt;"",申込書!$P$102&lt;&gt;"YYYY/MM/DD",$G150&lt;&gt;""),申込書!$P$102,"")</f>
        <v/>
      </c>
      <c r="DD150" s="81" t="str">
        <f>IF(AND(申込書!$C$102&lt;&gt;"▼プルダウンより選択してください",申込書!$C$102&lt;&gt;"",$G150&lt;&gt;""),申込書!$M$102,"")</f>
        <v/>
      </c>
      <c r="DE150" s="81" t="str">
        <f>IF($DC$3&lt;&gt;"コンテンツなし",IF(AND(申込書!$AH$4="GIGAスクールパック",SUM($P150,$R150)&lt;&gt;0),SUM($P150,$R150),IF(AND(申込書!$AH$4="SKY安心GIGAタブレット",SUM($T150,$V150)&lt;&gt;0),SUM($T150,$V150),"")),"")</f>
        <v/>
      </c>
      <c r="DF150" s="81" t="str">
        <f>IF($DC$3&lt;&gt;"コンテンツなし",IF(AND(申込書!$AH$4="GIGAスクールパック",SUM($Q150,$S150)&lt;&gt;0),SUM($Q150,$S150),IF(AND(申込書!$AH$4="SKY安心GIGAタブレット",SUM($U150,$W150)&lt;&gt;0),SUM($U150,$W150),"")),"")</f>
        <v/>
      </c>
      <c r="DG150" s="81"/>
      <c r="DH150" s="82"/>
      <c r="DI150" s="80" t="str">
        <f>IF(AND(申込書!$C$103&lt;&gt;"▼プルダウンより選択してください",申込書!$C$103&lt;&gt;"",申込書!$P$103&lt;&gt;"YYYY/MM/DD",$G150&lt;&gt;""),申込書!$P$103,"")</f>
        <v/>
      </c>
      <c r="DJ150" s="81" t="str">
        <f>IF(AND(申込書!$C$103&lt;&gt;"▼プルダウンより選択してください",申込書!$C$103&lt;&gt;"",$G150&lt;&gt;""),申込書!$M$103,"")</f>
        <v/>
      </c>
      <c r="DK150" s="81" t="str">
        <f>IF($DI$3&lt;&gt;"コンテンツなし",IF(AND(申込書!$AH$4="GIGAスクールパック",SUM($P150,$R150)&lt;&gt;0),SUM($P150,$R150),IF(AND(申込書!$AH$4="SKY安心GIGAタブレット",SUM($T150,$V150)&lt;&gt;0),SUM($T150,$V150),"")),"")</f>
        <v/>
      </c>
      <c r="DL150" s="81" t="str">
        <f>IF($DI$3&lt;&gt;"コンテンツなし",IF(AND(申込書!$AH$4="GIGAスクールパック",SUM($Q150,$S150)&lt;&gt;0),SUM($Q150,$S150),IF(AND(申込書!$AH$4="SKY安心GIGAタブレット",SUM($U150,$W150)&lt;&gt;0),SUM($U150,$W150),"")),"")</f>
        <v/>
      </c>
      <c r="DM150" s="81"/>
      <c r="DN150" s="82"/>
      <c r="DO150" s="80" t="str">
        <f>IF(AND(申込書!$C$104&lt;&gt;"▼プルダウンより選択してください",申込書!$C$104&lt;&gt;"",申込書!$P$104&lt;&gt;"YYYY/MM/DD",$G150&lt;&gt;""),申込書!$P$104,"")</f>
        <v/>
      </c>
      <c r="DP150" s="81" t="str">
        <f>IF(AND(申込書!$C$104&lt;&gt;"▼プルダウンより選択してください",申込書!$C$104&lt;&gt;"",$G150&lt;&gt;""),申込書!$M$104,"")</f>
        <v/>
      </c>
      <c r="DQ150" s="81" t="str">
        <f>IF($DO$3&lt;&gt;"コンテンツなし",IF(AND(申込書!$AH$4="GIGAスクールパック",SUM($P150,$R150)&lt;&gt;0),SUM($P150,$R150),IF(AND(申込書!$AH$4="SKY安心GIGAタブレット",SUM($T150,$V150)&lt;&gt;0),SUM($T150,$V150),"")),"")</f>
        <v/>
      </c>
      <c r="DR150" s="81" t="str">
        <f>IF($DO$3&lt;&gt;"コンテンツなし",IF(AND(申込書!$AH$4="GIGAスクールパック",SUM($Q150,$S150)&lt;&gt;0),SUM($Q150,$S150),IF(AND(申込書!$AH$4="SKY安心GIGAタブレット",SUM($U150,$W150)&lt;&gt;0),SUM($U150,$W150),"")),"")</f>
        <v/>
      </c>
      <c r="DS150" s="81"/>
      <c r="DT150" s="82"/>
      <c r="DU150" s="80" t="str">
        <f>IF(AND(申込書!$C$105&lt;&gt;"▼プルダウンより選択してください",申込書!$C$105&lt;&gt;"",申込書!$P$105&lt;&gt;"YYYY/MM/DD",$G150&lt;&gt;""),申込書!$P$105,"")</f>
        <v/>
      </c>
      <c r="DV150" s="81" t="str">
        <f>IF(AND(申込書!$C$105&lt;&gt;"▼プルダウンより選択してください",申込書!$C$105&lt;&gt;"",$G150&lt;&gt;""),申込書!$M$105,"")</f>
        <v/>
      </c>
      <c r="DW150" s="81" t="str">
        <f>IF($DU$3&lt;&gt;"コンテンツなし",IF(AND(申込書!$AH$4="GIGAスクールパック",SUM($P150,$R150)&lt;&gt;0),SUM($P150,$R150),IF(AND(申込書!$AH$4="SKY安心GIGAタブレット",SUM($T150,$V150)&lt;&gt;0),SUM($T150,$V150),"")),"")</f>
        <v/>
      </c>
      <c r="DX150" s="81" t="str">
        <f>IF($DU$3&lt;&gt;"コンテンツなし",IF(AND(申込書!$AH$4="GIGAスクールパック",SUM($Q150,$S150)&lt;&gt;0),SUM($Q150,$S150),IF(AND(申込書!$AH$4="SKY安心GIGAタブレット",SUM($U150,$W150)&lt;&gt;0),SUM($U150,$W150),"")),"")</f>
        <v/>
      </c>
      <c r="DY150" s="157"/>
      <c r="DZ150" s="82"/>
      <c r="EA150" s="80" t="str">
        <f>IF(AND(申込書!$C$106&lt;&gt;"▼プルダウンより選択してください",申込書!$C$106&lt;&gt;"",申込書!$P$106&lt;&gt;"YYYY/MM/DD",$G150&lt;&gt;""),申込書!$P$106,"")</f>
        <v/>
      </c>
      <c r="EB150" s="81" t="str">
        <f>IF(AND(申込書!$C$106&lt;&gt;"▼プルダウンより選択してください",申込書!$C$106&lt;&gt;"",$G150&lt;&gt;""),申込書!$M$106,"")</f>
        <v/>
      </c>
      <c r="EC150" s="81" t="str">
        <f>IF($EA$3&lt;&gt;"コンテンツなし",IF(AND(申込書!$AH$4="GIGAスクールパック",SUM($P150,$R150)&lt;&gt;0),SUM($P150,$R150),IF(AND(申込書!$AH$4="SKY安心GIGAタブレット",SUM($T150,$V150)&lt;&gt;0),SUM($T150,$V150),"")),"")</f>
        <v/>
      </c>
      <c r="ED150" s="81" t="str">
        <f>IF($EA$3&lt;&gt;"コンテンツなし",IF(AND(申込書!$AH$4="GIGAスクールパック",SUM($Q150,$S150)&lt;&gt;0),SUM($Q150,$S150),IF(AND(申込書!$AH$4="SKY安心GIGAタブレット",SUM($U150,$W150)&lt;&gt;0),SUM($U150,$W150),"")),"")</f>
        <v/>
      </c>
      <c r="EE150" s="157"/>
      <c r="EF150" s="82"/>
      <c r="EG150" s="80" t="str">
        <f>IF(AND(申込書!$C$107&lt;&gt;"▼プルダウンより選択してください",申込書!$C$107&lt;&gt;"",申込書!$P$107&lt;&gt;"YYYY/MM/DD",$G150&lt;&gt;""),申込書!$P$107,"")</f>
        <v/>
      </c>
      <c r="EH150" s="81" t="str">
        <f>IF(AND(申込書!$C$107&lt;&gt;"▼プルダウンより選択してください",申込書!$C$107&lt;&gt;"",$G150&lt;&gt;""),申込書!$M$107,"")</f>
        <v/>
      </c>
      <c r="EI150" s="81" t="str">
        <f>IF($EG$3&lt;&gt;"コンテンツなし",IF(AND(申込書!$AH$4="GIGAスクールパック",SUM($P150,$R150)&lt;&gt;0),SUM($P150,$R150),IF(AND(申込書!$AH$4="SKY安心GIGAタブレット",SUM($T150,$V150)&lt;&gt;0),SUM($T150,$V150),"")),"")</f>
        <v/>
      </c>
      <c r="EJ150" s="81" t="str">
        <f>IF($EG$3&lt;&gt;"コンテンツなし",IF(AND(申込書!$AH$4="GIGAスクールパック",SUM($Q150,$S150)&lt;&gt;0),SUM($Q150,$S150),IF(AND(申込書!$AH$4="SKY安心GIGAタブレット",SUM($U150,$W150)&lt;&gt;0),SUM($U150,$W150),"")),"")</f>
        <v/>
      </c>
      <c r="EK150" s="157"/>
      <c r="EL150" s="82"/>
      <c r="EM150" s="80" t="str">
        <f>IF(AND(申込書!$C$108&lt;&gt;"▼プルダウンより選択してください",申込書!$C$108&lt;&gt;"",申込書!$P$108&lt;&gt;"YYYY/MM/DD",$G150&lt;&gt;""),申込書!$P$108,"")</f>
        <v/>
      </c>
      <c r="EN150" s="81" t="str">
        <f>IF(AND(申込書!$C$108&lt;&gt;"▼プルダウンより選択してください",申込書!$C$108&lt;&gt;"",$G150&lt;&gt;""),申込書!$M$108,"")</f>
        <v/>
      </c>
      <c r="EO150" s="81" t="str">
        <f>IF($EM$3&lt;&gt;"コンテンツなし",IF(AND(申込書!$AH$4="GIGAスクールパック",SUM($P150,$R150)&lt;&gt;0),SUM($P150,$R150),IF(AND(申込書!$AH$4="SKY安心GIGAタブレット",SUM($T150,$V150)&lt;&gt;0),SUM($T150,$V150),"")),"")</f>
        <v/>
      </c>
      <c r="EP150" s="81" t="str">
        <f>IF($EM$3&lt;&gt;"コンテンツなし",IF(AND(申込書!$AH$4="GIGAスクールパック",SUM($Q150,$S150)&lt;&gt;0),SUM($Q150,$S150),IF(AND(申込書!$AH$4="SKY安心GIGAタブレット",SUM($U150,$W150)&lt;&gt;0),SUM($U150,$W150),"")),"")</f>
        <v/>
      </c>
      <c r="EQ150" s="157"/>
      <c r="ER150" s="82"/>
      <c r="ES150" s="80" t="str">
        <f>IF(AND(申込書!$C$109&lt;&gt;"▼プルダウンより選択してください",申込書!$C$109&lt;&gt;"",申込書!$P$109&lt;&gt;"YYYY/MM/DD",$G150&lt;&gt;""),申込書!$P$109,"")</f>
        <v/>
      </c>
      <c r="ET150" s="81" t="str">
        <f>IF(AND(申込書!$C$109&lt;&gt;"▼プルダウンより選択してください",申込書!$C$109&lt;&gt;"",$G150&lt;&gt;""),申込書!$M$109,"")</f>
        <v/>
      </c>
      <c r="EU150" s="81" t="str">
        <f>IF($ES$3&lt;&gt;"コンテンツなし",IF(AND(申込書!$AH$4="GIGAスクールパック",SUM($P150,$R150)&lt;&gt;0),SUM($P150,$R150),IF(AND(申込書!$AH$4="SKY安心GIGAタブレット",SUM($T150,$V150)&lt;&gt;0),SUM($T150,$V150),"")),"")</f>
        <v/>
      </c>
      <c r="EV150" s="81" t="str">
        <f>IF($ES$3&lt;&gt;"コンテンツなし",IF(AND(申込書!$AH$4="GIGAスクールパック",SUM($Q150,$S150)&lt;&gt;0),SUM($Q150,$S150),IF(AND(申込書!$AH$4="SKY安心GIGAタブレット",SUM($U150,$W150)&lt;&gt;0),SUM($U150,$W150),"")),"")</f>
        <v/>
      </c>
      <c r="EW150" s="157"/>
      <c r="EX150" s="82"/>
      <c r="EY150" s="80" t="str">
        <f>IF(AND(申込書!$C$110&lt;&gt;"▼プルダウンより選択してください",申込書!$C$110&lt;&gt;"",申込書!$P$110&lt;&gt;"YYYY/MM/DD",$G150&lt;&gt;""),申込書!$P$110,"")</f>
        <v/>
      </c>
      <c r="EZ150" s="81" t="str">
        <f>IF(AND(申込書!$C$110&lt;&gt;"▼プルダウンより選択してください",申込書!$C$110&lt;&gt;"",$G150&lt;&gt;""),申込書!$M$110,"")</f>
        <v/>
      </c>
      <c r="FA150" s="81" t="str">
        <f>IF($EY$3&lt;&gt;"コンテンツなし",IF(AND(申込書!$AH$4="GIGAスクールパック",SUM($P150,$R150)&lt;&gt;0),SUM($P150,$R150),IF(AND(申込書!$AH$4="SKY安心GIGAタブレット",SUM($T150,$V150)&lt;&gt;0),SUM($T150,$V150),"")),"")</f>
        <v/>
      </c>
      <c r="FB150" s="81" t="str">
        <f>IF($EY$3&lt;&gt;"コンテンツなし",IF(AND(申込書!$AH$4="GIGAスクールパック",SUM($Q150,$S150)&lt;&gt;0),SUM($Q150,$S150),IF(AND(申込書!$AH$4="SKY安心GIGAタブレット",SUM($U150,$W150)&lt;&gt;0),SUM($U150,$W150),"")),"")</f>
        <v/>
      </c>
      <c r="FC150" s="157"/>
      <c r="FD150" s="82"/>
      <c r="FE150" s="80" t="str">
        <f>IF(AND(申込書!$C$111&lt;&gt;"▼プルダウンより選択してください",申込書!$C$111&lt;&gt;"",申込書!$P$111&lt;&gt;"YYYY/MM/DD",$G150&lt;&gt;""),申込書!$P$111,"")</f>
        <v/>
      </c>
      <c r="FF150" s="81" t="str">
        <f>IF(AND(申込書!$C$111&lt;&gt;"▼プルダウンより選択してください",申込書!$C$111&lt;&gt;"",$G150&lt;&gt;""),申込書!$M$111,"")</f>
        <v/>
      </c>
      <c r="FG150" s="81" t="str">
        <f>IF($FE$3&lt;&gt;"コンテンツなし",IF(AND(申込書!$AH$4="GIGAスクールパック",SUM($P150,$R150)&lt;&gt;0),SUM($P150,$R150),IF(AND(申込書!$AH$4="SKY安心GIGAタブレット",SUM($T150,$V150)&lt;&gt;0),SUM($T150,$V150),"")),"")</f>
        <v/>
      </c>
      <c r="FH150" s="81" t="str">
        <f>IF($FE$3&lt;&gt;"コンテンツなし",IF(AND(申込書!$AH$4="GIGAスクールパック",SUM($Q150,$S150)&lt;&gt;0),SUM($Q150,$S150),IF(AND(申込書!$AH$4="SKY安心GIGAタブレット",SUM($U150,$W150)&lt;&gt;0),SUM($U150,$W150),"")),"")</f>
        <v/>
      </c>
      <c r="FI150" s="157"/>
      <c r="FJ150" s="82"/>
      <c r="FK150" s="80" t="str">
        <f>IF(AND(申込書!$C$112&lt;&gt;"▼プルダウンより選択してください",申込書!$C$112&lt;&gt;"",申込書!$P$112&lt;&gt;"YYYY/MM/DD",$G150&lt;&gt;""),申込書!$P$112,"")</f>
        <v/>
      </c>
      <c r="FL150" s="81" t="str">
        <f>IF(AND(申込書!$C$112&lt;&gt;"▼プルダウンより選択してください",申込書!$C$112&lt;&gt;"",$G150&lt;&gt;""),申込書!$M$112,"")</f>
        <v/>
      </c>
      <c r="FM150" s="81" t="str">
        <f>IF($FK$3&lt;&gt;"コンテンツなし",IF(AND(申込書!$AH$4="GIGAスクールパック",SUM($P150,$R150)&lt;&gt;0),SUM($P150,$R150),IF(AND(申込書!$AH$4="SKY安心GIGAタブレット",SUM($T150,$V150)&lt;&gt;0),SUM($T150,$V150),"")),"")</f>
        <v/>
      </c>
      <c r="FN150" s="81" t="str">
        <f>IF($FK$3&lt;&gt;"コンテンツなし",IF(AND(申込書!$AH$4="GIGAスクールパック",SUM($Q150,$S150)&lt;&gt;0),SUM($Q150,$S150),IF(AND(申込書!$AH$4="SKY安心GIGAタブレット",SUM($U150,$W150)&lt;&gt;0),SUM($U150,$W150),"")),"")</f>
        <v/>
      </c>
      <c r="FO150" s="157"/>
      <c r="FP150" s="82"/>
      <c r="FQ150" s="80" t="str">
        <f>IF(AND(申込書!$C$113&lt;&gt;"▼プルダウンより選択してください",申込書!$C$113&lt;&gt;"",申込書!$P$113&lt;&gt;"YYYY/MM/DD",$G150&lt;&gt;""),申込書!$P$113,"")</f>
        <v/>
      </c>
      <c r="FR150" s="81" t="str">
        <f>IF(AND(申込書!$C$113&lt;&gt;"▼プルダウンより選択してください",申込書!$C$113&lt;&gt;"",$G150&lt;&gt;""),申込書!$M$113,"")</f>
        <v/>
      </c>
      <c r="FS150" s="81" t="str">
        <f>IF($FQ$3&lt;&gt;"コンテンツなし",IF(AND(申込書!$AH$4="GIGAスクールパック",SUM($P150,$R150)&lt;&gt;0),SUM($P150,$R150),IF(AND(申込書!$AH$4="SKY安心GIGAタブレット",SUM($T150,$V150)&lt;&gt;0),SUM($T150,$V150),"")),"")</f>
        <v/>
      </c>
      <c r="FT150" s="81" t="str">
        <f>IF($FQ$3&lt;&gt;"コンテンツなし",IF(AND(申込書!$AH$4="GIGAスクールパック",SUM($Q150,$S150)&lt;&gt;0),SUM($Q150,$S150),IF(AND(申込書!$AH$4="SKY安心GIGAタブレット",SUM($U150,$W150)&lt;&gt;0),SUM($U150,$W150),"")),"")</f>
        <v/>
      </c>
      <c r="FU150" s="157"/>
      <c r="FV150" s="82"/>
      <c r="FW150" s="80" t="str">
        <f>IF(AND(申込書!$C$114&lt;&gt;"▼プルダウンより選択してください",申込書!$C$114&lt;&gt;"",申込書!$P$114&lt;&gt;"YYYY/MM/DD",$G150&lt;&gt;""),申込書!$P$114,"")</f>
        <v/>
      </c>
      <c r="FX150" s="81" t="str">
        <f>IF(AND(申込書!$C$114&lt;&gt;"▼プルダウンより選択してください",申込書!$C$114&lt;&gt;"",$G150&lt;&gt;""),申込書!$M$114,"")</f>
        <v/>
      </c>
      <c r="FY150" s="81" t="str">
        <f>IF($FW$3&lt;&gt;"コンテンツなし",IF(AND(申込書!$AH$4="GIGAスクールパック",SUM($P150,$R150)&lt;&gt;0),SUM($P150,$R150),IF(AND(申込書!$AH$4="SKY安心GIGAタブレット",SUM($T150,$V150)&lt;&gt;0),SUM($T150,$V150),"")),"")</f>
        <v/>
      </c>
      <c r="FZ150" s="81" t="str">
        <f>IF($FW$3&lt;&gt;"コンテンツなし",IF(AND(申込書!$AH$4="GIGAスクールパック",SUM($Q150,$S150)&lt;&gt;0),SUM($Q150,$S150),IF(AND(申込書!$AH$4="SKY安心GIGAタブレット",SUM($U150,$W150)&lt;&gt;0),SUM($U150,$W150),"")),"")</f>
        <v/>
      </c>
      <c r="GA150" s="157"/>
      <c r="GB150" s="82"/>
      <c r="GC150" s="80" t="str">
        <f>IF(AND(申込書!$C$115&lt;&gt;"▼プルダウンより選択してください",申込書!$C$115&lt;&gt;"",申込書!$P$115&lt;&gt;"YYYY/MM/DD",$G150&lt;&gt;""),申込書!$P$115,"")</f>
        <v/>
      </c>
      <c r="GD150" s="81" t="str">
        <f>IF(AND(申込書!$C$115&lt;&gt;"▼プルダウンより選択してください",申込書!$C$115&lt;&gt;"",$G150&lt;&gt;""),申込書!$M$115,"")</f>
        <v/>
      </c>
      <c r="GE150" s="81" t="str">
        <f>IF($GC$3&lt;&gt;"コンテンツなし",IF(AND(申込書!$AH$4="GIGAスクールパック",SUM($P150,$R150)&lt;&gt;0),SUM($P150,$R150),IF(AND(申込書!$AH$4="SKY安心GIGAタブレット",SUM($T150,$V150)&lt;&gt;0),SUM($T150,$V150),"")),"")</f>
        <v/>
      </c>
      <c r="GF150" s="81" t="str">
        <f>IF($GC$3&lt;&gt;"コンテンツなし",IF(AND(申込書!$AH$4="GIGAスクールパック",SUM($Q150,$S150)&lt;&gt;0),SUM($Q150,$S150),IF(AND(申込書!$AH$4="SKY安心GIGAタブレット",SUM($U150,$W150)&lt;&gt;0),SUM($U150,$W150),"")),"")</f>
        <v/>
      </c>
      <c r="GG150" s="157"/>
      <c r="GH150" s="82"/>
      <c r="GI150" s="80" t="str">
        <f>IF(AND(申込書!$C$116&lt;&gt;"▼プルダウンより選択してください",申込書!$C$116&lt;&gt;"",申込書!$P$116&lt;&gt;"YYYY/MM/DD",$G150&lt;&gt;""),申込書!$P$116,"")</f>
        <v/>
      </c>
      <c r="GJ150" s="81" t="str">
        <f>IF(AND(申込書!$C$116&lt;&gt;"▼プルダウンより選択してください",申込書!$C$116&lt;&gt;"",$G150&lt;&gt;""),申込書!$M$116,"")</f>
        <v/>
      </c>
      <c r="GK150" s="81" t="str">
        <f>IF($GI$3&lt;&gt;"コンテンツなし",IF(AND(申込書!$AH$4="GIGAスクールパック",SUM($P150,$R150)&lt;&gt;0),SUM($P150,$R150),IF(AND(申込書!$AH$4="SKY安心GIGAタブレット",SUM($T150,$V150)&lt;&gt;0),SUM($T150,$V150),"")),"")</f>
        <v/>
      </c>
      <c r="GL150" s="81" t="str">
        <f>IF($GI$3&lt;&gt;"コンテンツなし",IF(AND(申込書!$AH$4="GIGAスクールパック",SUM($Q150,$S150)&lt;&gt;0),SUM($Q150,$S150),IF(AND(申込書!$AH$4="SKY安心GIGAタブレット",SUM($U150,$W150)&lt;&gt;0),SUM($U150,$W150),"")),"")</f>
        <v/>
      </c>
      <c r="GM150" s="157"/>
      <c r="GN150" s="82"/>
      <c r="GO150" s="80" t="str">
        <f>IF(AND(申込書!$C$117&lt;&gt;"▼プルダウンより選択してください",申込書!$C$117&lt;&gt;"",申込書!$P$117&lt;&gt;"YYYY/MM/DD",$G150&lt;&gt;""),申込書!$P$117,"")</f>
        <v/>
      </c>
      <c r="GP150" s="81" t="str">
        <f>IF(AND(申込書!$C$117&lt;&gt;"▼プルダウンより選択してください",申込書!$C$117&lt;&gt;"",$G150&lt;&gt;""),申込書!$M$117,"")</f>
        <v/>
      </c>
      <c r="GQ150" s="81" t="str">
        <f>IF($GO$3&lt;&gt;"コンテンツなし",IF(AND(申込書!$AH$4="GIGAスクールパック",SUM($P150,$R150)&lt;&gt;0),SUM($P150,$R150),IF(AND(申込書!$AH$4="SKY安心GIGAタブレット",SUM($T150,$V150)&lt;&gt;0),SUM($T150,$V150),"")),"")</f>
        <v/>
      </c>
      <c r="GR150" s="81" t="str">
        <f>IF($GO$3&lt;&gt;"コンテンツなし",IF(AND(申込書!$AH$4="GIGAスクールパック",SUM($Q150,$S150)&lt;&gt;0),SUM($Q150,$S150),IF(AND(申込書!$AH$4="SKY安心GIGAタブレット",SUM($U150,$W150)&lt;&gt;0),SUM($U150,$W150),"")),"")</f>
        <v/>
      </c>
      <c r="GS150" s="157"/>
      <c r="GT150" s="82"/>
      <c r="GU150" s="80" t="str">
        <f>IF(AND(申込書!$C$118&lt;&gt;"▼プルダウンより選択してください",申込書!$C$118&lt;&gt;"",申込書!$P$118&lt;&gt;"YYYY/MM/DD",$G150&lt;&gt;""),申込書!$P$118,"")</f>
        <v/>
      </c>
      <c r="GV150" s="81" t="str">
        <f>IF(AND(申込書!$C$118&lt;&gt;"▼プルダウンより選択してください",申込書!$C$118&lt;&gt;"",$G150&lt;&gt;""),申込書!$M$118,"")</f>
        <v/>
      </c>
      <c r="GW150" s="81" t="str">
        <f>IF($GU$3&lt;&gt;"コンテンツなし",IF(AND(申込書!$AH$4="GIGAスクールパック",SUM($P150,$R150)&lt;&gt;0),SUM($P150,$R150),IF(AND(申込書!$AH$4="SKY安心GIGAタブレット",SUM($T150,$V150)&lt;&gt;0),SUM($T150,$V150),"")),"")</f>
        <v/>
      </c>
      <c r="GX150" s="81" t="str">
        <f>IF($GU$3&lt;&gt;"コンテンツなし",IF(AND(申込書!$AH$4="GIGAスクールパック",SUM($Q150,$S150)&lt;&gt;0),SUM($Q150,$S150),IF(AND(申込書!$AH$4="SKY安心GIGAタブレット",SUM($U150,$W150)&lt;&gt;0),SUM($U150,$W150),"")),"")</f>
        <v/>
      </c>
      <c r="GY150" s="157"/>
      <c r="GZ150" s="82"/>
      <c r="HA150" s="80" t="str">
        <f>IF(AND(申込書!$C$119&lt;&gt;"▼プルダウンより選択してください",申込書!$C$119&lt;&gt;"",申込書!$P$119&lt;&gt;"YYYY/MM/DD",$G150&lt;&gt;""),申込書!$P$119,"")</f>
        <v/>
      </c>
      <c r="HB150" s="81" t="str">
        <f>IF(AND(申込書!$C$119&lt;&gt;"▼プルダウンより選択してください",申込書!$C$119&lt;&gt;"",$G150&lt;&gt;""),申込書!$M$119,"")</f>
        <v/>
      </c>
      <c r="HC150" s="81" t="str">
        <f>IF($HA$3&lt;&gt;"コンテンツなし",IF(AND(申込書!$AH$4="GIGAスクールパック",SUM($P150,$R150)&lt;&gt;0),SUM($P150,$R150),IF(AND(申込書!$AH$4="SKY安心GIGAタブレット",SUM($T150,$V150)&lt;&gt;0),SUM($T150,$V150),"")),"")</f>
        <v/>
      </c>
      <c r="HD150" s="81" t="str">
        <f>IF($HA$3&lt;&gt;"コンテンツなし",IF(AND(申込書!$AH$4="GIGAスクールパック",SUM($Q150,$S150)&lt;&gt;0),SUM($Q150,$S150),IF(AND(申込書!$AH$4="SKY安心GIGAタブレット",SUM($U150,$W150)&lt;&gt;0),SUM($U150,$W150),"")),"")</f>
        <v/>
      </c>
      <c r="HE150" s="157"/>
      <c r="HF150" s="82"/>
      <c r="HG150" s="83"/>
    </row>
    <row r="151" spans="2:215" ht="26.85" customHeight="1">
      <c r="B151" s="62">
        <f t="shared" si="2"/>
        <v>146</v>
      </c>
      <c r="C151" s="63"/>
      <c r="D151" s="64"/>
      <c r="E151" s="207"/>
      <c r="F151" s="65"/>
      <c r="G151" s="66"/>
      <c r="H151" s="67"/>
      <c r="I151" s="68"/>
      <c r="J151" s="69"/>
      <c r="K151" s="70"/>
      <c r="L151" s="71"/>
      <c r="M151" s="72"/>
      <c r="N151" s="73"/>
      <c r="O151" s="74"/>
      <c r="P151" s="179"/>
      <c r="Q151" s="180"/>
      <c r="R151" s="180"/>
      <c r="S151" s="181"/>
      <c r="T151" s="179"/>
      <c r="U151" s="180"/>
      <c r="V151" s="182"/>
      <c r="W151" s="181"/>
      <c r="X151" s="75"/>
      <c r="Y151" s="76"/>
      <c r="Z151" s="77"/>
      <c r="AA151" s="78"/>
      <c r="AB151" s="79"/>
      <c r="AC151" s="79"/>
      <c r="AD151" s="79"/>
      <c r="AE151" s="77"/>
      <c r="AF151" s="139"/>
      <c r="AG151" s="139"/>
      <c r="AH151" s="139"/>
      <c r="AI151" s="80" t="str">
        <f>IF(AND(申込書!$C$90&lt;&gt;"▼プルダウンより選択してください",申込書!$C$90&lt;&gt;"",申込書!$P$90&lt;&gt;"YYYY/MM/DD",$G151&lt;&gt;""),申込書!$P$90,"")</f>
        <v/>
      </c>
      <c r="AJ151" s="81" t="str">
        <f>IF(AND(申込書!$C$90&lt;&gt;"▼プルダウンより選択してください",申込書!$C$90&lt;&gt;"",$G151&lt;&gt;""),申込書!$M$90,"")</f>
        <v/>
      </c>
      <c r="AK151" s="81" t="str">
        <f>IF($AI$3&lt;&gt;"コンテンツなし",IF(AND(申込書!$AH$4="GIGAスクールパック",SUM($P151,$R151)&lt;&gt;0),SUM($P151,$R151),IF(AND(申込書!$AH$4="SKY安心GIGAタブレット",SUM($T151,$V151)&lt;&gt;0),SUM($T151,$V151),"")),"")</f>
        <v/>
      </c>
      <c r="AL151" s="81" t="str">
        <f>IF($AI$3&lt;&gt;"コンテンツなし",IF(AND(申込書!$AH$4="GIGAスクールパック",SUM($Q151,$S151)&lt;&gt;0),SUM($Q151,$S151),IF(AND(申込書!$AH$4="SKY安心GIGAタブレット",SUM($U151,$W151)&lt;&gt;0),SUM($U151,$W151),"")),"")</f>
        <v/>
      </c>
      <c r="AM151" s="157"/>
      <c r="AN151" s="82"/>
      <c r="AO151" s="80" t="str">
        <f>IF(AND(申込書!$C$91&lt;&gt;"▼プルダウンより選択してください",申込書!$C$91&lt;&gt;"",申込書!$P$91&lt;&gt;"YYYY/MM/DD",$G151&lt;&gt;""),申込書!$P$91,"")</f>
        <v/>
      </c>
      <c r="AP151" s="81" t="str">
        <f>IF(AND(申込書!$C$91&lt;&gt;"▼プルダウンより選択してください",申込書!$C$91&lt;&gt;"",$G151&lt;&gt;""),申込書!$M$91,"")</f>
        <v/>
      </c>
      <c r="AQ151" s="81" t="str">
        <f>IF($AO$3&lt;&gt;"コンテンツなし",IF(AND(申込書!$AH$4="GIGAスクールパック",SUM($P151,$R151)&lt;&gt;0),SUM($P151,$R151),IF(AND(申込書!$AH$4="SKY安心GIGAタブレット",SUM($T151,$V151)&lt;&gt;0),SUM($T151,$V151),"")),"")</f>
        <v/>
      </c>
      <c r="AR151" s="81" t="str">
        <f>IF($AO$3&lt;&gt;"コンテンツなし",IF(AND(申込書!$AH$4="GIGAスクールパック",SUM($Q151,$S151)&lt;&gt;0),SUM($Q151,$S151),IF(AND(申込書!$AH$4="SKY安心GIGAタブレット",SUM($U151,$W151)&lt;&gt;0),SUM($U151,$W151),"")),"")</f>
        <v/>
      </c>
      <c r="AS151" s="157"/>
      <c r="AT151" s="82"/>
      <c r="AU151" s="80" t="str">
        <f>IF(AND(申込書!$C$92&lt;&gt;"▼プルダウンより選択してください",申込書!$C$92&lt;&gt;"",申込書!$P$92&lt;&gt;"YYYY/MM/DD",$G151&lt;&gt;""),申込書!$P$92,"")</f>
        <v/>
      </c>
      <c r="AV151" s="81" t="str">
        <f>IF(AND(申込書!$C$92&lt;&gt;"▼プルダウンより選択してください",申込書!$C$92&lt;&gt;"",$G151&lt;&gt;""),申込書!$M$92,"")</f>
        <v/>
      </c>
      <c r="AW151" s="81" t="str">
        <f>IF($AU$3&lt;&gt;"コンテンツなし",IF(AND(申込書!$AH$4="GIGAスクールパック",SUM($P151,$R151)&lt;&gt;0),SUM($P151,$R151),IF(AND(申込書!$AH$4="SKY安心GIGAタブレット",SUM($T151,$V151)&lt;&gt;0),SUM($T151,$V151),"")),"")</f>
        <v/>
      </c>
      <c r="AX151" s="81" t="str">
        <f>IF($AU$3&lt;&gt;"コンテンツなし",IF(AND(申込書!$AH$4="GIGAスクールパック",SUM($Q151,$S151)&lt;&gt;0),SUM($Q151,$S151),IF(AND(申込書!$AH$4="SKY安心GIGAタブレット",SUM($U151,$W151)&lt;&gt;0),SUM($U151,$W151),"")),"")</f>
        <v/>
      </c>
      <c r="AY151" s="157"/>
      <c r="AZ151" s="82"/>
      <c r="BA151" s="80" t="str">
        <f>IF(AND(申込書!$C$93&lt;&gt;"▼プルダウンより選択してください",申込書!$C$93&lt;&gt;"",申込書!$P$93&lt;&gt;"YYYY/MM/DD",$G151&lt;&gt;""),申込書!$P$93,"")</f>
        <v/>
      </c>
      <c r="BB151" s="81" t="str">
        <f>IF(AND(申込書!$C$93&lt;&gt;"▼プルダウンより選択してください",申込書!$C$93&lt;&gt;"",申込書!$M$93&gt;=1,$G151&lt;&gt;""),申込書!$M$93,"")</f>
        <v/>
      </c>
      <c r="BC151" s="81" t="str">
        <f>IF($BA$3&lt;&gt;"コンテンツなし",IF(AND(申込書!$AH$4="GIGAスクールパック",SUM($P151,$R151)&lt;&gt;0),SUM($P151,$R151),IF(AND(申込書!$AH$4="SKY安心GIGAタブレット",SUM($T151,$V151)&lt;&gt;0),SUM($T151,$V151),"")),"")</f>
        <v/>
      </c>
      <c r="BD151" s="81" t="str">
        <f>IF($BA$3&lt;&gt;"コンテンツなし",IF(AND(申込書!$AH$4="GIGAスクールパック",SUM($Q151,$S151)&lt;&gt;0),SUM($Q151,$S151),IF(AND(申込書!$AH$4="SKY安心GIGAタブレット",SUM($U151,$W151)&lt;&gt;0),SUM($U151,$W151),"")),"")</f>
        <v/>
      </c>
      <c r="BE151" s="157"/>
      <c r="BF151" s="82"/>
      <c r="BG151" s="80" t="str">
        <f>IF(AND(申込書!$C$94&lt;&gt;"▼プルダウンより選択してください",申込書!$C$94&lt;&gt;"",申込書!$P$94&lt;&gt;"YYYY/MM/DD",$G151&lt;&gt;""),申込書!$P$94,"")</f>
        <v/>
      </c>
      <c r="BH151" s="81" t="str">
        <f>IF(AND(申込書!$C$94&lt;&gt;"▼プルダウンより選択してください",申込書!$C$94&lt;&gt;"",$G151&lt;&gt;""),申込書!$M$94,"")</f>
        <v/>
      </c>
      <c r="BI151" s="81" t="str">
        <f>IF($BG$3&lt;&gt;"コンテンツなし",IF(AND(申込書!$AH$4="GIGAスクールパック",SUM($P151,$R151)&lt;&gt;0),SUM($P151,$R151),IF(AND(申込書!$AH$4="SKY安心GIGAタブレット",SUM($T151,$V151)&lt;&gt;0),SUM($T151,$V151),"")),"")</f>
        <v/>
      </c>
      <c r="BJ151" s="81" t="str">
        <f>IF($BG$3&lt;&gt;"コンテンツなし",IF(AND(申込書!$AH$4="GIGAスクールパック",SUM($Q151,$S151)&lt;&gt;0),SUM($Q151,$S151),IF(AND(申込書!$AH$4="SKY安心GIGAタブレット",SUM($U151,$W151)&lt;&gt;0),SUM($U151,$W151),"")),"")</f>
        <v/>
      </c>
      <c r="BK151" s="157"/>
      <c r="BL151" s="82"/>
      <c r="BM151" s="80" t="str">
        <f>IF(AND(申込書!$C$95&lt;&gt;"▼プルダウンより選択してください",申込書!$C$95&lt;&gt;"",申込書!$P$95&lt;&gt;"YYYY/MM/DD",$G151&lt;&gt;""),申込書!$P$95,"")</f>
        <v/>
      </c>
      <c r="BN151" s="81" t="str">
        <f>IF(AND(申込書!$C$95&lt;&gt;"▼プルダウンより選択してください",申込書!$C$95&lt;&gt;"",$G151&lt;&gt;""),申込書!$M$95,"")</f>
        <v/>
      </c>
      <c r="BO151" s="81" t="str">
        <f>IF($BM$3&lt;&gt;"コンテンツなし",IF(AND(申込書!$AH$4="GIGAスクールパック",SUM($P151,$R151)&lt;&gt;0),SUM($P151,$R151),IF(AND(申込書!$AH$4="SKY安心GIGAタブレット",SUM($T151,$V151)&lt;&gt;0),SUM($T151,$V151),"")),"")</f>
        <v/>
      </c>
      <c r="BP151" s="81" t="str">
        <f>IF($BM$3&lt;&gt;"コンテンツなし",IF(AND(申込書!$AH$4="GIGAスクールパック",SUM($Q151,$S151)&lt;&gt;0),SUM($Q151,$S151),IF(AND(申込書!$AH$4="SKY安心GIGAタブレット",SUM($U151,$W151)&lt;&gt;0),SUM($U151,$W151),"")),"")</f>
        <v/>
      </c>
      <c r="BQ151" s="157"/>
      <c r="BR151" s="82"/>
      <c r="BS151" s="80" t="str">
        <f>IF(AND(申込書!$C$96&lt;&gt;"▼プルダウンより選択してください",申込書!$C$96&lt;&gt;"",申込書!$P$96&lt;&gt;"YYYY/MM/DD",$G151&lt;&gt;""),申込書!$P$96,"")</f>
        <v/>
      </c>
      <c r="BT151" s="81" t="str">
        <f>IF(AND(申込書!$C$96&lt;&gt;"▼プルダウンより選択してください",申込書!$C$96&lt;&gt;"",$G151&lt;&gt;""),申込書!$M$96,"")</f>
        <v/>
      </c>
      <c r="BU151" s="81" t="str">
        <f>IF($BS$3&lt;&gt;"コンテンツなし",IF(AND(申込書!$AH$4="GIGAスクールパック",SUM($P151,$R151)&lt;&gt;0),SUM($P151,$R151),IF(AND(申込書!$AH$4="SKY安心GIGAタブレット",SUM($T151,$V151)&lt;&gt;0),SUM($T151,$V151),"")),"")</f>
        <v/>
      </c>
      <c r="BV151" s="81" t="str">
        <f>IF($BS$3&lt;&gt;"コンテンツなし",IF(AND(申込書!$AH$4="GIGAスクールパック",SUM($Q151,$S151)&lt;&gt;0),SUM($Q151,$S151),IF(AND(申込書!$AH$4="SKY安心GIGAタブレット",SUM($U151,$W151)&lt;&gt;0),SUM($U151,$W151),"")),"")</f>
        <v/>
      </c>
      <c r="BW151" s="157"/>
      <c r="BX151" s="82"/>
      <c r="BY151" s="80" t="str">
        <f>IF(AND(申込書!$C$97&lt;&gt;"▼プルダウンより選択してください",申込書!$C$97&lt;&gt;"",申込書!$P$97&lt;&gt;"YYYY/MM/DD",$G151&lt;&gt;""),申込書!$P$97,"")</f>
        <v/>
      </c>
      <c r="BZ151" s="81" t="str">
        <f>IF(AND(申込書!$C$97&lt;&gt;"▼プルダウンより選択してください",申込書!$C$97&lt;&gt;"",$G151&lt;&gt;""),申込書!$M$97,"")</f>
        <v/>
      </c>
      <c r="CA151" s="81" t="str">
        <f>IF($BY$3&lt;&gt;"コンテンツなし",IF(AND(申込書!$AH$4="GIGAスクールパック",SUM($P151,$R151)&lt;&gt;0),SUM($P151,$R151),IF(AND(申込書!$AH$4="SKY安心GIGAタブレット",SUM($T151,$V151)&lt;&gt;0),SUM($T151,$V151),"")),"")</f>
        <v/>
      </c>
      <c r="CB151" s="81" t="str">
        <f>IF($BY$3&lt;&gt;"コンテンツなし",IF(AND(申込書!$AH$4="GIGAスクールパック",SUM($Q151,$S151)&lt;&gt;0),SUM($Q151,$S151),IF(AND(申込書!$AH$4="SKY安心GIGAタブレット",SUM($U151,$W151)&lt;&gt;0),SUM($U151,$W151),"")),"")</f>
        <v/>
      </c>
      <c r="CC151" s="157"/>
      <c r="CD151" s="82"/>
      <c r="CE151" s="80" t="str">
        <f>IF(AND(申込書!$C$98&lt;&gt;"▼プルダウンより選択してください",申込書!$C$98&lt;&gt;"",申込書!$P$98&lt;&gt;"YYYY/MM/DD",$G151&lt;&gt;""),申込書!$P$98,"")</f>
        <v/>
      </c>
      <c r="CF151" s="81" t="str">
        <f>IF(AND(申込書!$C$98&lt;&gt;"▼プルダウンより選択してください",申込書!$C$98&lt;&gt;"",$G151&lt;&gt;""),申込書!$M$98,"")</f>
        <v/>
      </c>
      <c r="CG151" s="81" t="str">
        <f>IF($CE$3&lt;&gt;"コンテンツなし",IF(AND(申込書!$AH$4="GIGAスクールパック",SUM($P151,$R151)&lt;&gt;0),SUM($P151,$R151),IF(AND(申込書!$AH$4="SKY安心GIGAタブレット",SUM($T151,$V151)&lt;&gt;0),SUM($T151,$V151),"")),"")</f>
        <v/>
      </c>
      <c r="CH151" s="81" t="str">
        <f>IF($CE$3&lt;&gt;"コンテンツなし",IF(AND(申込書!$AH$4="GIGAスクールパック",SUM($Q151,$S151)&lt;&gt;0),SUM($Q151,$S151),IF(AND(申込書!$AH$4="SKY安心GIGAタブレット",SUM($U151,$W151)&lt;&gt;0),SUM($U151,$W151),"")),"")</f>
        <v/>
      </c>
      <c r="CI151" s="157"/>
      <c r="CJ151" s="82"/>
      <c r="CK151" s="80" t="str">
        <f>IF(AND(申込書!$C$99&lt;&gt;"▼プルダウンより選択してください",申込書!$C$99&lt;&gt;"",申込書!$P$99&lt;&gt;"YYYY/MM/DD",$G151&lt;&gt;""),申込書!$P$99,"")</f>
        <v/>
      </c>
      <c r="CL151" s="81" t="str">
        <f>IF(AND(申込書!$C$99&lt;&gt;"▼プルダウンより選択してください",申込書!$C$99&lt;&gt;"",$G151&lt;&gt;""),申込書!$M$99,"")</f>
        <v/>
      </c>
      <c r="CM151" s="81" t="str">
        <f>IF($CK$3&lt;&gt;"コンテンツなし",IF(AND(申込書!$AH$4="GIGAスクールパック",SUM($P151,$R151)&lt;&gt;0),SUM($P151,$R151),IF(AND(申込書!$AH$4="SKY安心GIGAタブレット",SUM($T151,$V151)&lt;&gt;0),SUM($T151,$V151),"")),"")</f>
        <v/>
      </c>
      <c r="CN151" s="81" t="str">
        <f>IF($CK$3&lt;&gt;"コンテンツなし",IF(AND(申込書!$AH$4="GIGAスクールパック",SUM($Q151,$S151)&lt;&gt;0),SUM($Q151,$S151),IF(AND(申込書!$AH$4="SKY安心GIGAタブレット",SUM($U151,$W151)&lt;&gt;0),SUM($U151,$W151),"")),"")</f>
        <v/>
      </c>
      <c r="CO151" s="157"/>
      <c r="CP151" s="82"/>
      <c r="CQ151" s="80" t="str">
        <f>IF(AND(申込書!$C$100&lt;&gt;"▼プルダウンより選択してください",申込書!$C$100&lt;&gt;"",申込書!$P$100&lt;&gt;"YYYY/MM/DD",$G151&lt;&gt;""),申込書!$P$100,"")</f>
        <v/>
      </c>
      <c r="CR151" s="81" t="str">
        <f>IF(AND(申込書!$C$100&lt;&gt;"▼プルダウンより選択してください",申込書!$C$100&lt;&gt;"",$G151&lt;&gt;""),申込書!$M$100,"")</f>
        <v/>
      </c>
      <c r="CS151" s="81" t="str">
        <f>IF($CQ$3&lt;&gt;"コンテンツなし",IF(AND(申込書!$AH$4="GIGAスクールパック",SUM($P151,$R151)&lt;&gt;0),SUM($P151,$R151),IF(AND(申込書!$AH$4="SKY安心GIGAタブレット",SUM($T151,$V151)&lt;&gt;0),SUM($T151,$V151),"")),"")</f>
        <v/>
      </c>
      <c r="CT151" s="81" t="str">
        <f>IF($CQ$3&lt;&gt;"コンテンツなし",IF(AND(申込書!$AH$4="GIGAスクールパック",SUM($Q151,$S151)&lt;&gt;0),SUM($Q151,$S151),IF(AND(申込書!$AH$4="SKY安心GIGAタブレット",SUM($U151,$W151)&lt;&gt;0),SUM($U151,$W151),"")),"")</f>
        <v/>
      </c>
      <c r="CU151" s="81"/>
      <c r="CV151" s="82"/>
      <c r="CW151" s="80" t="str">
        <f>IF(AND(申込書!$C$101&lt;&gt;"▼プルダウンより選択してください",申込書!$C$101&lt;&gt;"",申込書!$P$101&lt;&gt;"YYYY/MM/DD",$G151&lt;&gt;""),申込書!$P$101,"")</f>
        <v/>
      </c>
      <c r="CX151" s="81" t="str">
        <f>IF(AND(申込書!$C$101&lt;&gt;"▼プルダウンより選択してください",申込書!$C$101&lt;&gt;"",$G151&lt;&gt;""),申込書!$M$101,"")</f>
        <v/>
      </c>
      <c r="CY151" s="81" t="str">
        <f>IF($CW$3&lt;&gt;"コンテンツなし",IF(AND(申込書!$AH$4="GIGAスクールパック",SUM($P151,$R151)&lt;&gt;0),SUM($P151,$R151),IF(AND(申込書!$AH$4="SKY安心GIGAタブレット",SUM($T151,$V151)&lt;&gt;0),SUM($T151,$V151),"")),"")</f>
        <v/>
      </c>
      <c r="CZ151" s="81" t="str">
        <f>IF($CW$3&lt;&gt;"コンテンツなし",IF(AND(申込書!$AH$4="GIGAスクールパック",SUM($Q151,$S151)&lt;&gt;0),SUM($Q151,$S151),IF(AND(申込書!$AH$4="SKY安心GIGAタブレット",SUM($U151,$W151)&lt;&gt;0),SUM($U151,$W151),"")),"")</f>
        <v/>
      </c>
      <c r="DA151" s="81"/>
      <c r="DB151" s="82"/>
      <c r="DC151" s="80" t="str">
        <f>IF(AND(申込書!$C$102&lt;&gt;"▼プルダウンより選択してください",申込書!$C$102&lt;&gt;"",申込書!$P$102&lt;&gt;"YYYY/MM/DD",$G151&lt;&gt;""),申込書!$P$102,"")</f>
        <v/>
      </c>
      <c r="DD151" s="81" t="str">
        <f>IF(AND(申込書!$C$102&lt;&gt;"▼プルダウンより選択してください",申込書!$C$102&lt;&gt;"",$G151&lt;&gt;""),申込書!$M$102,"")</f>
        <v/>
      </c>
      <c r="DE151" s="81" t="str">
        <f>IF($DC$3&lt;&gt;"コンテンツなし",IF(AND(申込書!$AH$4="GIGAスクールパック",SUM($P151,$R151)&lt;&gt;0),SUM($P151,$R151),IF(AND(申込書!$AH$4="SKY安心GIGAタブレット",SUM($T151,$V151)&lt;&gt;0),SUM($T151,$V151),"")),"")</f>
        <v/>
      </c>
      <c r="DF151" s="81" t="str">
        <f>IF($DC$3&lt;&gt;"コンテンツなし",IF(AND(申込書!$AH$4="GIGAスクールパック",SUM($Q151,$S151)&lt;&gt;0),SUM($Q151,$S151),IF(AND(申込書!$AH$4="SKY安心GIGAタブレット",SUM($U151,$W151)&lt;&gt;0),SUM($U151,$W151),"")),"")</f>
        <v/>
      </c>
      <c r="DG151" s="81"/>
      <c r="DH151" s="82"/>
      <c r="DI151" s="80" t="str">
        <f>IF(AND(申込書!$C$103&lt;&gt;"▼プルダウンより選択してください",申込書!$C$103&lt;&gt;"",申込書!$P$103&lt;&gt;"YYYY/MM/DD",$G151&lt;&gt;""),申込書!$P$103,"")</f>
        <v/>
      </c>
      <c r="DJ151" s="81" t="str">
        <f>IF(AND(申込書!$C$103&lt;&gt;"▼プルダウンより選択してください",申込書!$C$103&lt;&gt;"",$G151&lt;&gt;""),申込書!$M$103,"")</f>
        <v/>
      </c>
      <c r="DK151" s="81" t="str">
        <f>IF($DI$3&lt;&gt;"コンテンツなし",IF(AND(申込書!$AH$4="GIGAスクールパック",SUM($P151,$R151)&lt;&gt;0),SUM($P151,$R151),IF(AND(申込書!$AH$4="SKY安心GIGAタブレット",SUM($T151,$V151)&lt;&gt;0),SUM($T151,$V151),"")),"")</f>
        <v/>
      </c>
      <c r="DL151" s="81" t="str">
        <f>IF($DI$3&lt;&gt;"コンテンツなし",IF(AND(申込書!$AH$4="GIGAスクールパック",SUM($Q151,$S151)&lt;&gt;0),SUM($Q151,$S151),IF(AND(申込書!$AH$4="SKY安心GIGAタブレット",SUM($U151,$W151)&lt;&gt;0),SUM($U151,$W151),"")),"")</f>
        <v/>
      </c>
      <c r="DM151" s="81"/>
      <c r="DN151" s="82"/>
      <c r="DO151" s="80" t="str">
        <f>IF(AND(申込書!$C$104&lt;&gt;"▼プルダウンより選択してください",申込書!$C$104&lt;&gt;"",申込書!$P$104&lt;&gt;"YYYY/MM/DD",$G151&lt;&gt;""),申込書!$P$104,"")</f>
        <v/>
      </c>
      <c r="DP151" s="81" t="str">
        <f>IF(AND(申込書!$C$104&lt;&gt;"▼プルダウンより選択してください",申込書!$C$104&lt;&gt;"",$G151&lt;&gt;""),申込書!$M$104,"")</f>
        <v/>
      </c>
      <c r="DQ151" s="81" t="str">
        <f>IF($DO$3&lt;&gt;"コンテンツなし",IF(AND(申込書!$AH$4="GIGAスクールパック",SUM($P151,$R151)&lt;&gt;0),SUM($P151,$R151),IF(AND(申込書!$AH$4="SKY安心GIGAタブレット",SUM($T151,$V151)&lt;&gt;0),SUM($T151,$V151),"")),"")</f>
        <v/>
      </c>
      <c r="DR151" s="81" t="str">
        <f>IF($DO$3&lt;&gt;"コンテンツなし",IF(AND(申込書!$AH$4="GIGAスクールパック",SUM($Q151,$S151)&lt;&gt;0),SUM($Q151,$S151),IF(AND(申込書!$AH$4="SKY安心GIGAタブレット",SUM($U151,$W151)&lt;&gt;0),SUM($U151,$W151),"")),"")</f>
        <v/>
      </c>
      <c r="DS151" s="81"/>
      <c r="DT151" s="82"/>
      <c r="DU151" s="80" t="str">
        <f>IF(AND(申込書!$C$105&lt;&gt;"▼プルダウンより選択してください",申込書!$C$105&lt;&gt;"",申込書!$P$105&lt;&gt;"YYYY/MM/DD",$G151&lt;&gt;""),申込書!$P$105,"")</f>
        <v/>
      </c>
      <c r="DV151" s="81" t="str">
        <f>IF(AND(申込書!$C$105&lt;&gt;"▼プルダウンより選択してください",申込書!$C$105&lt;&gt;"",$G151&lt;&gt;""),申込書!$M$105,"")</f>
        <v/>
      </c>
      <c r="DW151" s="81" t="str">
        <f>IF($DU$3&lt;&gt;"コンテンツなし",IF(AND(申込書!$AH$4="GIGAスクールパック",SUM($P151,$R151)&lt;&gt;0),SUM($P151,$R151),IF(AND(申込書!$AH$4="SKY安心GIGAタブレット",SUM($T151,$V151)&lt;&gt;0),SUM($T151,$V151),"")),"")</f>
        <v/>
      </c>
      <c r="DX151" s="81" t="str">
        <f>IF($DU$3&lt;&gt;"コンテンツなし",IF(AND(申込書!$AH$4="GIGAスクールパック",SUM($Q151,$S151)&lt;&gt;0),SUM($Q151,$S151),IF(AND(申込書!$AH$4="SKY安心GIGAタブレット",SUM($U151,$W151)&lt;&gt;0),SUM($U151,$W151),"")),"")</f>
        <v/>
      </c>
      <c r="DY151" s="157"/>
      <c r="DZ151" s="82"/>
      <c r="EA151" s="80" t="str">
        <f>IF(AND(申込書!$C$106&lt;&gt;"▼プルダウンより選択してください",申込書!$C$106&lt;&gt;"",申込書!$P$106&lt;&gt;"YYYY/MM/DD",$G151&lt;&gt;""),申込書!$P$106,"")</f>
        <v/>
      </c>
      <c r="EB151" s="81" t="str">
        <f>IF(AND(申込書!$C$106&lt;&gt;"▼プルダウンより選択してください",申込書!$C$106&lt;&gt;"",$G151&lt;&gt;""),申込書!$M$106,"")</f>
        <v/>
      </c>
      <c r="EC151" s="81" t="str">
        <f>IF($EA$3&lt;&gt;"コンテンツなし",IF(AND(申込書!$AH$4="GIGAスクールパック",SUM($P151,$R151)&lt;&gt;0),SUM($P151,$R151),IF(AND(申込書!$AH$4="SKY安心GIGAタブレット",SUM($T151,$V151)&lt;&gt;0),SUM($T151,$V151),"")),"")</f>
        <v/>
      </c>
      <c r="ED151" s="81" t="str">
        <f>IF($EA$3&lt;&gt;"コンテンツなし",IF(AND(申込書!$AH$4="GIGAスクールパック",SUM($Q151,$S151)&lt;&gt;0),SUM($Q151,$S151),IF(AND(申込書!$AH$4="SKY安心GIGAタブレット",SUM($U151,$W151)&lt;&gt;0),SUM($U151,$W151),"")),"")</f>
        <v/>
      </c>
      <c r="EE151" s="157"/>
      <c r="EF151" s="82"/>
      <c r="EG151" s="80" t="str">
        <f>IF(AND(申込書!$C$107&lt;&gt;"▼プルダウンより選択してください",申込書!$C$107&lt;&gt;"",申込書!$P$107&lt;&gt;"YYYY/MM/DD",$G151&lt;&gt;""),申込書!$P$107,"")</f>
        <v/>
      </c>
      <c r="EH151" s="81" t="str">
        <f>IF(AND(申込書!$C$107&lt;&gt;"▼プルダウンより選択してください",申込書!$C$107&lt;&gt;"",$G151&lt;&gt;""),申込書!$M$107,"")</f>
        <v/>
      </c>
      <c r="EI151" s="81" t="str">
        <f>IF($EG$3&lt;&gt;"コンテンツなし",IF(AND(申込書!$AH$4="GIGAスクールパック",SUM($P151,$R151)&lt;&gt;0),SUM($P151,$R151),IF(AND(申込書!$AH$4="SKY安心GIGAタブレット",SUM($T151,$V151)&lt;&gt;0),SUM($T151,$V151),"")),"")</f>
        <v/>
      </c>
      <c r="EJ151" s="81" t="str">
        <f>IF($EG$3&lt;&gt;"コンテンツなし",IF(AND(申込書!$AH$4="GIGAスクールパック",SUM($Q151,$S151)&lt;&gt;0),SUM($Q151,$S151),IF(AND(申込書!$AH$4="SKY安心GIGAタブレット",SUM($U151,$W151)&lt;&gt;0),SUM($U151,$W151),"")),"")</f>
        <v/>
      </c>
      <c r="EK151" s="157"/>
      <c r="EL151" s="82"/>
      <c r="EM151" s="80" t="str">
        <f>IF(AND(申込書!$C$108&lt;&gt;"▼プルダウンより選択してください",申込書!$C$108&lt;&gt;"",申込書!$P$108&lt;&gt;"YYYY/MM/DD",$G151&lt;&gt;""),申込書!$P$108,"")</f>
        <v/>
      </c>
      <c r="EN151" s="81" t="str">
        <f>IF(AND(申込書!$C$108&lt;&gt;"▼プルダウンより選択してください",申込書!$C$108&lt;&gt;"",$G151&lt;&gt;""),申込書!$M$108,"")</f>
        <v/>
      </c>
      <c r="EO151" s="81" t="str">
        <f>IF($EM$3&lt;&gt;"コンテンツなし",IF(AND(申込書!$AH$4="GIGAスクールパック",SUM($P151,$R151)&lt;&gt;0),SUM($P151,$R151),IF(AND(申込書!$AH$4="SKY安心GIGAタブレット",SUM($T151,$V151)&lt;&gt;0),SUM($T151,$V151),"")),"")</f>
        <v/>
      </c>
      <c r="EP151" s="81" t="str">
        <f>IF($EM$3&lt;&gt;"コンテンツなし",IF(AND(申込書!$AH$4="GIGAスクールパック",SUM($Q151,$S151)&lt;&gt;0),SUM($Q151,$S151),IF(AND(申込書!$AH$4="SKY安心GIGAタブレット",SUM($U151,$W151)&lt;&gt;0),SUM($U151,$W151),"")),"")</f>
        <v/>
      </c>
      <c r="EQ151" s="157"/>
      <c r="ER151" s="82"/>
      <c r="ES151" s="80" t="str">
        <f>IF(AND(申込書!$C$109&lt;&gt;"▼プルダウンより選択してください",申込書!$C$109&lt;&gt;"",申込書!$P$109&lt;&gt;"YYYY/MM/DD",$G151&lt;&gt;""),申込書!$P$109,"")</f>
        <v/>
      </c>
      <c r="ET151" s="81" t="str">
        <f>IF(AND(申込書!$C$109&lt;&gt;"▼プルダウンより選択してください",申込書!$C$109&lt;&gt;"",$G151&lt;&gt;""),申込書!$M$109,"")</f>
        <v/>
      </c>
      <c r="EU151" s="81" t="str">
        <f>IF($ES$3&lt;&gt;"コンテンツなし",IF(AND(申込書!$AH$4="GIGAスクールパック",SUM($P151,$R151)&lt;&gt;0),SUM($P151,$R151),IF(AND(申込書!$AH$4="SKY安心GIGAタブレット",SUM($T151,$V151)&lt;&gt;0),SUM($T151,$V151),"")),"")</f>
        <v/>
      </c>
      <c r="EV151" s="81" t="str">
        <f>IF($ES$3&lt;&gt;"コンテンツなし",IF(AND(申込書!$AH$4="GIGAスクールパック",SUM($Q151,$S151)&lt;&gt;0),SUM($Q151,$S151),IF(AND(申込書!$AH$4="SKY安心GIGAタブレット",SUM($U151,$W151)&lt;&gt;0),SUM($U151,$W151),"")),"")</f>
        <v/>
      </c>
      <c r="EW151" s="157"/>
      <c r="EX151" s="82"/>
      <c r="EY151" s="80" t="str">
        <f>IF(AND(申込書!$C$110&lt;&gt;"▼プルダウンより選択してください",申込書!$C$110&lt;&gt;"",申込書!$P$110&lt;&gt;"YYYY/MM/DD",$G151&lt;&gt;""),申込書!$P$110,"")</f>
        <v/>
      </c>
      <c r="EZ151" s="81" t="str">
        <f>IF(AND(申込書!$C$110&lt;&gt;"▼プルダウンより選択してください",申込書!$C$110&lt;&gt;"",$G151&lt;&gt;""),申込書!$M$110,"")</f>
        <v/>
      </c>
      <c r="FA151" s="81" t="str">
        <f>IF($EY$3&lt;&gt;"コンテンツなし",IF(AND(申込書!$AH$4="GIGAスクールパック",SUM($P151,$R151)&lt;&gt;0),SUM($P151,$R151),IF(AND(申込書!$AH$4="SKY安心GIGAタブレット",SUM($T151,$V151)&lt;&gt;0),SUM($T151,$V151),"")),"")</f>
        <v/>
      </c>
      <c r="FB151" s="81" t="str">
        <f>IF($EY$3&lt;&gt;"コンテンツなし",IF(AND(申込書!$AH$4="GIGAスクールパック",SUM($Q151,$S151)&lt;&gt;0),SUM($Q151,$S151),IF(AND(申込書!$AH$4="SKY安心GIGAタブレット",SUM($U151,$W151)&lt;&gt;0),SUM($U151,$W151),"")),"")</f>
        <v/>
      </c>
      <c r="FC151" s="157"/>
      <c r="FD151" s="82"/>
      <c r="FE151" s="80" t="str">
        <f>IF(AND(申込書!$C$111&lt;&gt;"▼プルダウンより選択してください",申込書!$C$111&lt;&gt;"",申込書!$P$111&lt;&gt;"YYYY/MM/DD",$G151&lt;&gt;""),申込書!$P$111,"")</f>
        <v/>
      </c>
      <c r="FF151" s="81" t="str">
        <f>IF(AND(申込書!$C$111&lt;&gt;"▼プルダウンより選択してください",申込書!$C$111&lt;&gt;"",$G151&lt;&gt;""),申込書!$M$111,"")</f>
        <v/>
      </c>
      <c r="FG151" s="81" t="str">
        <f>IF($FE$3&lt;&gt;"コンテンツなし",IF(AND(申込書!$AH$4="GIGAスクールパック",SUM($P151,$R151)&lt;&gt;0),SUM($P151,$R151),IF(AND(申込書!$AH$4="SKY安心GIGAタブレット",SUM($T151,$V151)&lt;&gt;0),SUM($T151,$V151),"")),"")</f>
        <v/>
      </c>
      <c r="FH151" s="81" t="str">
        <f>IF($FE$3&lt;&gt;"コンテンツなし",IF(AND(申込書!$AH$4="GIGAスクールパック",SUM($Q151,$S151)&lt;&gt;0),SUM($Q151,$S151),IF(AND(申込書!$AH$4="SKY安心GIGAタブレット",SUM($U151,$W151)&lt;&gt;0),SUM($U151,$W151),"")),"")</f>
        <v/>
      </c>
      <c r="FI151" s="157"/>
      <c r="FJ151" s="82"/>
      <c r="FK151" s="80" t="str">
        <f>IF(AND(申込書!$C$112&lt;&gt;"▼プルダウンより選択してください",申込書!$C$112&lt;&gt;"",申込書!$P$112&lt;&gt;"YYYY/MM/DD",$G151&lt;&gt;""),申込書!$P$112,"")</f>
        <v/>
      </c>
      <c r="FL151" s="81" t="str">
        <f>IF(AND(申込書!$C$112&lt;&gt;"▼プルダウンより選択してください",申込書!$C$112&lt;&gt;"",$G151&lt;&gt;""),申込書!$M$112,"")</f>
        <v/>
      </c>
      <c r="FM151" s="81" t="str">
        <f>IF($FK$3&lt;&gt;"コンテンツなし",IF(AND(申込書!$AH$4="GIGAスクールパック",SUM($P151,$R151)&lt;&gt;0),SUM($P151,$R151),IF(AND(申込書!$AH$4="SKY安心GIGAタブレット",SUM($T151,$V151)&lt;&gt;0),SUM($T151,$V151),"")),"")</f>
        <v/>
      </c>
      <c r="FN151" s="81" t="str">
        <f>IF($FK$3&lt;&gt;"コンテンツなし",IF(AND(申込書!$AH$4="GIGAスクールパック",SUM($Q151,$S151)&lt;&gt;0),SUM($Q151,$S151),IF(AND(申込書!$AH$4="SKY安心GIGAタブレット",SUM($U151,$W151)&lt;&gt;0),SUM($U151,$W151),"")),"")</f>
        <v/>
      </c>
      <c r="FO151" s="157"/>
      <c r="FP151" s="82"/>
      <c r="FQ151" s="80" t="str">
        <f>IF(AND(申込書!$C$113&lt;&gt;"▼プルダウンより選択してください",申込書!$C$113&lt;&gt;"",申込書!$P$113&lt;&gt;"YYYY/MM/DD",$G151&lt;&gt;""),申込書!$P$113,"")</f>
        <v/>
      </c>
      <c r="FR151" s="81" t="str">
        <f>IF(AND(申込書!$C$113&lt;&gt;"▼プルダウンより選択してください",申込書!$C$113&lt;&gt;"",$G151&lt;&gt;""),申込書!$M$113,"")</f>
        <v/>
      </c>
      <c r="FS151" s="81" t="str">
        <f>IF($FQ$3&lt;&gt;"コンテンツなし",IF(AND(申込書!$AH$4="GIGAスクールパック",SUM($P151,$R151)&lt;&gt;0),SUM($P151,$R151),IF(AND(申込書!$AH$4="SKY安心GIGAタブレット",SUM($T151,$V151)&lt;&gt;0),SUM($T151,$V151),"")),"")</f>
        <v/>
      </c>
      <c r="FT151" s="81" t="str">
        <f>IF($FQ$3&lt;&gt;"コンテンツなし",IF(AND(申込書!$AH$4="GIGAスクールパック",SUM($Q151,$S151)&lt;&gt;0),SUM($Q151,$S151),IF(AND(申込書!$AH$4="SKY安心GIGAタブレット",SUM($U151,$W151)&lt;&gt;0),SUM($U151,$W151),"")),"")</f>
        <v/>
      </c>
      <c r="FU151" s="157"/>
      <c r="FV151" s="82"/>
      <c r="FW151" s="80" t="str">
        <f>IF(AND(申込書!$C$114&lt;&gt;"▼プルダウンより選択してください",申込書!$C$114&lt;&gt;"",申込書!$P$114&lt;&gt;"YYYY/MM/DD",$G151&lt;&gt;""),申込書!$P$114,"")</f>
        <v/>
      </c>
      <c r="FX151" s="81" t="str">
        <f>IF(AND(申込書!$C$114&lt;&gt;"▼プルダウンより選択してください",申込書!$C$114&lt;&gt;"",$G151&lt;&gt;""),申込書!$M$114,"")</f>
        <v/>
      </c>
      <c r="FY151" s="81" t="str">
        <f>IF($FW$3&lt;&gt;"コンテンツなし",IF(AND(申込書!$AH$4="GIGAスクールパック",SUM($P151,$R151)&lt;&gt;0),SUM($P151,$R151),IF(AND(申込書!$AH$4="SKY安心GIGAタブレット",SUM($T151,$V151)&lt;&gt;0),SUM($T151,$V151),"")),"")</f>
        <v/>
      </c>
      <c r="FZ151" s="81" t="str">
        <f>IF($FW$3&lt;&gt;"コンテンツなし",IF(AND(申込書!$AH$4="GIGAスクールパック",SUM($Q151,$S151)&lt;&gt;0),SUM($Q151,$S151),IF(AND(申込書!$AH$4="SKY安心GIGAタブレット",SUM($U151,$W151)&lt;&gt;0),SUM($U151,$W151),"")),"")</f>
        <v/>
      </c>
      <c r="GA151" s="157"/>
      <c r="GB151" s="82"/>
      <c r="GC151" s="80" t="str">
        <f>IF(AND(申込書!$C$115&lt;&gt;"▼プルダウンより選択してください",申込書!$C$115&lt;&gt;"",申込書!$P$115&lt;&gt;"YYYY/MM/DD",$G151&lt;&gt;""),申込書!$P$115,"")</f>
        <v/>
      </c>
      <c r="GD151" s="81" t="str">
        <f>IF(AND(申込書!$C$115&lt;&gt;"▼プルダウンより選択してください",申込書!$C$115&lt;&gt;"",$G151&lt;&gt;""),申込書!$M$115,"")</f>
        <v/>
      </c>
      <c r="GE151" s="81" t="str">
        <f>IF($GC$3&lt;&gt;"コンテンツなし",IF(AND(申込書!$AH$4="GIGAスクールパック",SUM($P151,$R151)&lt;&gt;0),SUM($P151,$R151),IF(AND(申込書!$AH$4="SKY安心GIGAタブレット",SUM($T151,$V151)&lt;&gt;0),SUM($T151,$V151),"")),"")</f>
        <v/>
      </c>
      <c r="GF151" s="81" t="str">
        <f>IF($GC$3&lt;&gt;"コンテンツなし",IF(AND(申込書!$AH$4="GIGAスクールパック",SUM($Q151,$S151)&lt;&gt;0),SUM($Q151,$S151),IF(AND(申込書!$AH$4="SKY安心GIGAタブレット",SUM($U151,$W151)&lt;&gt;0),SUM($U151,$W151),"")),"")</f>
        <v/>
      </c>
      <c r="GG151" s="157"/>
      <c r="GH151" s="82"/>
      <c r="GI151" s="80" t="str">
        <f>IF(AND(申込書!$C$116&lt;&gt;"▼プルダウンより選択してください",申込書!$C$116&lt;&gt;"",申込書!$P$116&lt;&gt;"YYYY/MM/DD",$G151&lt;&gt;""),申込書!$P$116,"")</f>
        <v/>
      </c>
      <c r="GJ151" s="81" t="str">
        <f>IF(AND(申込書!$C$116&lt;&gt;"▼プルダウンより選択してください",申込書!$C$116&lt;&gt;"",$G151&lt;&gt;""),申込書!$M$116,"")</f>
        <v/>
      </c>
      <c r="GK151" s="81" t="str">
        <f>IF($GI$3&lt;&gt;"コンテンツなし",IF(AND(申込書!$AH$4="GIGAスクールパック",SUM($P151,$R151)&lt;&gt;0),SUM($P151,$R151),IF(AND(申込書!$AH$4="SKY安心GIGAタブレット",SUM($T151,$V151)&lt;&gt;0),SUM($T151,$V151),"")),"")</f>
        <v/>
      </c>
      <c r="GL151" s="81" t="str">
        <f>IF($GI$3&lt;&gt;"コンテンツなし",IF(AND(申込書!$AH$4="GIGAスクールパック",SUM($Q151,$S151)&lt;&gt;0),SUM($Q151,$S151),IF(AND(申込書!$AH$4="SKY安心GIGAタブレット",SUM($U151,$W151)&lt;&gt;0),SUM($U151,$W151),"")),"")</f>
        <v/>
      </c>
      <c r="GM151" s="157"/>
      <c r="GN151" s="82"/>
      <c r="GO151" s="80" t="str">
        <f>IF(AND(申込書!$C$117&lt;&gt;"▼プルダウンより選択してください",申込書!$C$117&lt;&gt;"",申込書!$P$117&lt;&gt;"YYYY/MM/DD",$G151&lt;&gt;""),申込書!$P$117,"")</f>
        <v/>
      </c>
      <c r="GP151" s="81" t="str">
        <f>IF(AND(申込書!$C$117&lt;&gt;"▼プルダウンより選択してください",申込書!$C$117&lt;&gt;"",$G151&lt;&gt;""),申込書!$M$117,"")</f>
        <v/>
      </c>
      <c r="GQ151" s="81" t="str">
        <f>IF($GO$3&lt;&gt;"コンテンツなし",IF(AND(申込書!$AH$4="GIGAスクールパック",SUM($P151,$R151)&lt;&gt;0),SUM($P151,$R151),IF(AND(申込書!$AH$4="SKY安心GIGAタブレット",SUM($T151,$V151)&lt;&gt;0),SUM($T151,$V151),"")),"")</f>
        <v/>
      </c>
      <c r="GR151" s="81" t="str">
        <f>IF($GO$3&lt;&gt;"コンテンツなし",IF(AND(申込書!$AH$4="GIGAスクールパック",SUM($Q151,$S151)&lt;&gt;0),SUM($Q151,$S151),IF(AND(申込書!$AH$4="SKY安心GIGAタブレット",SUM($U151,$W151)&lt;&gt;0),SUM($U151,$W151),"")),"")</f>
        <v/>
      </c>
      <c r="GS151" s="157"/>
      <c r="GT151" s="82"/>
      <c r="GU151" s="80" t="str">
        <f>IF(AND(申込書!$C$118&lt;&gt;"▼プルダウンより選択してください",申込書!$C$118&lt;&gt;"",申込書!$P$118&lt;&gt;"YYYY/MM/DD",$G151&lt;&gt;""),申込書!$P$118,"")</f>
        <v/>
      </c>
      <c r="GV151" s="81" t="str">
        <f>IF(AND(申込書!$C$118&lt;&gt;"▼プルダウンより選択してください",申込書!$C$118&lt;&gt;"",$G151&lt;&gt;""),申込書!$M$118,"")</f>
        <v/>
      </c>
      <c r="GW151" s="81" t="str">
        <f>IF($GU$3&lt;&gt;"コンテンツなし",IF(AND(申込書!$AH$4="GIGAスクールパック",SUM($P151,$R151)&lt;&gt;0),SUM($P151,$R151),IF(AND(申込書!$AH$4="SKY安心GIGAタブレット",SUM($T151,$V151)&lt;&gt;0),SUM($T151,$V151),"")),"")</f>
        <v/>
      </c>
      <c r="GX151" s="81" t="str">
        <f>IF($GU$3&lt;&gt;"コンテンツなし",IF(AND(申込書!$AH$4="GIGAスクールパック",SUM($Q151,$S151)&lt;&gt;0),SUM($Q151,$S151),IF(AND(申込書!$AH$4="SKY安心GIGAタブレット",SUM($U151,$W151)&lt;&gt;0),SUM($U151,$W151),"")),"")</f>
        <v/>
      </c>
      <c r="GY151" s="157"/>
      <c r="GZ151" s="82"/>
      <c r="HA151" s="80" t="str">
        <f>IF(AND(申込書!$C$119&lt;&gt;"▼プルダウンより選択してください",申込書!$C$119&lt;&gt;"",申込書!$P$119&lt;&gt;"YYYY/MM/DD",$G151&lt;&gt;""),申込書!$P$119,"")</f>
        <v/>
      </c>
      <c r="HB151" s="81" t="str">
        <f>IF(AND(申込書!$C$119&lt;&gt;"▼プルダウンより選択してください",申込書!$C$119&lt;&gt;"",$G151&lt;&gt;""),申込書!$M$119,"")</f>
        <v/>
      </c>
      <c r="HC151" s="81" t="str">
        <f>IF($HA$3&lt;&gt;"コンテンツなし",IF(AND(申込書!$AH$4="GIGAスクールパック",SUM($P151,$R151)&lt;&gt;0),SUM($P151,$R151),IF(AND(申込書!$AH$4="SKY安心GIGAタブレット",SUM($T151,$V151)&lt;&gt;0),SUM($T151,$V151),"")),"")</f>
        <v/>
      </c>
      <c r="HD151" s="81" t="str">
        <f>IF($HA$3&lt;&gt;"コンテンツなし",IF(AND(申込書!$AH$4="GIGAスクールパック",SUM($Q151,$S151)&lt;&gt;0),SUM($Q151,$S151),IF(AND(申込書!$AH$4="SKY安心GIGAタブレット",SUM($U151,$W151)&lt;&gt;0),SUM($U151,$W151),"")),"")</f>
        <v/>
      </c>
      <c r="HE151" s="157"/>
      <c r="HF151" s="82"/>
      <c r="HG151" s="83"/>
    </row>
    <row r="152" spans="2:215" ht="26.85" customHeight="1">
      <c r="B152" s="62">
        <f t="shared" si="2"/>
        <v>147</v>
      </c>
      <c r="C152" s="63"/>
      <c r="D152" s="64"/>
      <c r="E152" s="207"/>
      <c r="F152" s="65"/>
      <c r="G152" s="66"/>
      <c r="H152" s="67"/>
      <c r="I152" s="68"/>
      <c r="J152" s="69"/>
      <c r="K152" s="70"/>
      <c r="L152" s="71"/>
      <c r="M152" s="72"/>
      <c r="N152" s="73"/>
      <c r="O152" s="74"/>
      <c r="P152" s="179"/>
      <c r="Q152" s="180"/>
      <c r="R152" s="180"/>
      <c r="S152" s="181"/>
      <c r="T152" s="179"/>
      <c r="U152" s="180"/>
      <c r="V152" s="182"/>
      <c r="W152" s="181"/>
      <c r="X152" s="75"/>
      <c r="Y152" s="76"/>
      <c r="Z152" s="77"/>
      <c r="AA152" s="78"/>
      <c r="AB152" s="79"/>
      <c r="AC152" s="79"/>
      <c r="AD152" s="79"/>
      <c r="AE152" s="77"/>
      <c r="AF152" s="139"/>
      <c r="AG152" s="139"/>
      <c r="AH152" s="139"/>
      <c r="AI152" s="80" t="str">
        <f>IF(AND(申込書!$C$90&lt;&gt;"▼プルダウンより選択してください",申込書!$C$90&lt;&gt;"",申込書!$P$90&lt;&gt;"YYYY/MM/DD",$G152&lt;&gt;""),申込書!$P$90,"")</f>
        <v/>
      </c>
      <c r="AJ152" s="81" t="str">
        <f>IF(AND(申込書!$C$90&lt;&gt;"▼プルダウンより選択してください",申込書!$C$90&lt;&gt;"",$G152&lt;&gt;""),申込書!$M$90,"")</f>
        <v/>
      </c>
      <c r="AK152" s="81" t="str">
        <f>IF($AI$3&lt;&gt;"コンテンツなし",IF(AND(申込書!$AH$4="GIGAスクールパック",SUM($P152,$R152)&lt;&gt;0),SUM($P152,$R152),IF(AND(申込書!$AH$4="SKY安心GIGAタブレット",SUM($T152,$V152)&lt;&gt;0),SUM($T152,$V152),"")),"")</f>
        <v/>
      </c>
      <c r="AL152" s="81" t="str">
        <f>IF($AI$3&lt;&gt;"コンテンツなし",IF(AND(申込書!$AH$4="GIGAスクールパック",SUM($Q152,$S152)&lt;&gt;0),SUM($Q152,$S152),IF(AND(申込書!$AH$4="SKY安心GIGAタブレット",SUM($U152,$W152)&lt;&gt;0),SUM($U152,$W152),"")),"")</f>
        <v/>
      </c>
      <c r="AM152" s="157"/>
      <c r="AN152" s="82"/>
      <c r="AO152" s="80" t="str">
        <f>IF(AND(申込書!$C$91&lt;&gt;"▼プルダウンより選択してください",申込書!$C$91&lt;&gt;"",申込書!$P$91&lt;&gt;"YYYY/MM/DD",$G152&lt;&gt;""),申込書!$P$91,"")</f>
        <v/>
      </c>
      <c r="AP152" s="81" t="str">
        <f>IF(AND(申込書!$C$91&lt;&gt;"▼プルダウンより選択してください",申込書!$C$91&lt;&gt;"",$G152&lt;&gt;""),申込書!$M$91,"")</f>
        <v/>
      </c>
      <c r="AQ152" s="81" t="str">
        <f>IF($AO$3&lt;&gt;"コンテンツなし",IF(AND(申込書!$AH$4="GIGAスクールパック",SUM($P152,$R152)&lt;&gt;0),SUM($P152,$R152),IF(AND(申込書!$AH$4="SKY安心GIGAタブレット",SUM($T152,$V152)&lt;&gt;0),SUM($T152,$V152),"")),"")</f>
        <v/>
      </c>
      <c r="AR152" s="81" t="str">
        <f>IF($AO$3&lt;&gt;"コンテンツなし",IF(AND(申込書!$AH$4="GIGAスクールパック",SUM($Q152,$S152)&lt;&gt;0),SUM($Q152,$S152),IF(AND(申込書!$AH$4="SKY安心GIGAタブレット",SUM($U152,$W152)&lt;&gt;0),SUM($U152,$W152),"")),"")</f>
        <v/>
      </c>
      <c r="AS152" s="157"/>
      <c r="AT152" s="82"/>
      <c r="AU152" s="80" t="str">
        <f>IF(AND(申込書!$C$92&lt;&gt;"▼プルダウンより選択してください",申込書!$C$92&lt;&gt;"",申込書!$P$92&lt;&gt;"YYYY/MM/DD",$G152&lt;&gt;""),申込書!$P$92,"")</f>
        <v/>
      </c>
      <c r="AV152" s="81" t="str">
        <f>IF(AND(申込書!$C$92&lt;&gt;"▼プルダウンより選択してください",申込書!$C$92&lt;&gt;"",$G152&lt;&gt;""),申込書!$M$92,"")</f>
        <v/>
      </c>
      <c r="AW152" s="81" t="str">
        <f>IF($AU$3&lt;&gt;"コンテンツなし",IF(AND(申込書!$AH$4="GIGAスクールパック",SUM($P152,$R152)&lt;&gt;0),SUM($P152,$R152),IF(AND(申込書!$AH$4="SKY安心GIGAタブレット",SUM($T152,$V152)&lt;&gt;0),SUM($T152,$V152),"")),"")</f>
        <v/>
      </c>
      <c r="AX152" s="81" t="str">
        <f>IF($AU$3&lt;&gt;"コンテンツなし",IF(AND(申込書!$AH$4="GIGAスクールパック",SUM($Q152,$S152)&lt;&gt;0),SUM($Q152,$S152),IF(AND(申込書!$AH$4="SKY安心GIGAタブレット",SUM($U152,$W152)&lt;&gt;0),SUM($U152,$W152),"")),"")</f>
        <v/>
      </c>
      <c r="AY152" s="157"/>
      <c r="AZ152" s="82"/>
      <c r="BA152" s="80" t="str">
        <f>IF(AND(申込書!$C$93&lt;&gt;"▼プルダウンより選択してください",申込書!$C$93&lt;&gt;"",申込書!$P$93&lt;&gt;"YYYY/MM/DD",$G152&lt;&gt;""),申込書!$P$93,"")</f>
        <v/>
      </c>
      <c r="BB152" s="81" t="str">
        <f>IF(AND(申込書!$C$93&lt;&gt;"▼プルダウンより選択してください",申込書!$C$93&lt;&gt;"",申込書!$M$93&gt;=1,$G152&lt;&gt;""),申込書!$M$93,"")</f>
        <v/>
      </c>
      <c r="BC152" s="81" t="str">
        <f>IF($BA$3&lt;&gt;"コンテンツなし",IF(AND(申込書!$AH$4="GIGAスクールパック",SUM($P152,$R152)&lt;&gt;0),SUM($P152,$R152),IF(AND(申込書!$AH$4="SKY安心GIGAタブレット",SUM($T152,$V152)&lt;&gt;0),SUM($T152,$V152),"")),"")</f>
        <v/>
      </c>
      <c r="BD152" s="81" t="str">
        <f>IF($BA$3&lt;&gt;"コンテンツなし",IF(AND(申込書!$AH$4="GIGAスクールパック",SUM($Q152,$S152)&lt;&gt;0),SUM($Q152,$S152),IF(AND(申込書!$AH$4="SKY安心GIGAタブレット",SUM($U152,$W152)&lt;&gt;0),SUM($U152,$W152),"")),"")</f>
        <v/>
      </c>
      <c r="BE152" s="157"/>
      <c r="BF152" s="82"/>
      <c r="BG152" s="80" t="str">
        <f>IF(AND(申込書!$C$94&lt;&gt;"▼プルダウンより選択してください",申込書!$C$94&lt;&gt;"",申込書!$P$94&lt;&gt;"YYYY/MM/DD",$G152&lt;&gt;""),申込書!$P$94,"")</f>
        <v/>
      </c>
      <c r="BH152" s="81" t="str">
        <f>IF(AND(申込書!$C$94&lt;&gt;"▼プルダウンより選択してください",申込書!$C$94&lt;&gt;"",$G152&lt;&gt;""),申込書!$M$94,"")</f>
        <v/>
      </c>
      <c r="BI152" s="81" t="str">
        <f>IF($BG$3&lt;&gt;"コンテンツなし",IF(AND(申込書!$AH$4="GIGAスクールパック",SUM($P152,$R152)&lt;&gt;0),SUM($P152,$R152),IF(AND(申込書!$AH$4="SKY安心GIGAタブレット",SUM($T152,$V152)&lt;&gt;0),SUM($T152,$V152),"")),"")</f>
        <v/>
      </c>
      <c r="BJ152" s="81" t="str">
        <f>IF($BG$3&lt;&gt;"コンテンツなし",IF(AND(申込書!$AH$4="GIGAスクールパック",SUM($Q152,$S152)&lt;&gt;0),SUM($Q152,$S152),IF(AND(申込書!$AH$4="SKY安心GIGAタブレット",SUM($U152,$W152)&lt;&gt;0),SUM($U152,$W152),"")),"")</f>
        <v/>
      </c>
      <c r="BK152" s="157"/>
      <c r="BL152" s="82"/>
      <c r="BM152" s="80" t="str">
        <f>IF(AND(申込書!$C$95&lt;&gt;"▼プルダウンより選択してください",申込書!$C$95&lt;&gt;"",申込書!$P$95&lt;&gt;"YYYY/MM/DD",$G152&lt;&gt;""),申込書!$P$95,"")</f>
        <v/>
      </c>
      <c r="BN152" s="81" t="str">
        <f>IF(AND(申込書!$C$95&lt;&gt;"▼プルダウンより選択してください",申込書!$C$95&lt;&gt;"",$G152&lt;&gt;""),申込書!$M$95,"")</f>
        <v/>
      </c>
      <c r="BO152" s="81" t="str">
        <f>IF($BM$3&lt;&gt;"コンテンツなし",IF(AND(申込書!$AH$4="GIGAスクールパック",SUM($P152,$R152)&lt;&gt;0),SUM($P152,$R152),IF(AND(申込書!$AH$4="SKY安心GIGAタブレット",SUM($T152,$V152)&lt;&gt;0),SUM($T152,$V152),"")),"")</f>
        <v/>
      </c>
      <c r="BP152" s="81" t="str">
        <f>IF($BM$3&lt;&gt;"コンテンツなし",IF(AND(申込書!$AH$4="GIGAスクールパック",SUM($Q152,$S152)&lt;&gt;0),SUM($Q152,$S152),IF(AND(申込書!$AH$4="SKY安心GIGAタブレット",SUM($U152,$W152)&lt;&gt;0),SUM($U152,$W152),"")),"")</f>
        <v/>
      </c>
      <c r="BQ152" s="157"/>
      <c r="BR152" s="82"/>
      <c r="BS152" s="80" t="str">
        <f>IF(AND(申込書!$C$96&lt;&gt;"▼プルダウンより選択してください",申込書!$C$96&lt;&gt;"",申込書!$P$96&lt;&gt;"YYYY/MM/DD",$G152&lt;&gt;""),申込書!$P$96,"")</f>
        <v/>
      </c>
      <c r="BT152" s="81" t="str">
        <f>IF(AND(申込書!$C$96&lt;&gt;"▼プルダウンより選択してください",申込書!$C$96&lt;&gt;"",$G152&lt;&gt;""),申込書!$M$96,"")</f>
        <v/>
      </c>
      <c r="BU152" s="81" t="str">
        <f>IF($BS$3&lt;&gt;"コンテンツなし",IF(AND(申込書!$AH$4="GIGAスクールパック",SUM($P152,$R152)&lt;&gt;0),SUM($P152,$R152),IF(AND(申込書!$AH$4="SKY安心GIGAタブレット",SUM($T152,$V152)&lt;&gt;0),SUM($T152,$V152),"")),"")</f>
        <v/>
      </c>
      <c r="BV152" s="81" t="str">
        <f>IF($BS$3&lt;&gt;"コンテンツなし",IF(AND(申込書!$AH$4="GIGAスクールパック",SUM($Q152,$S152)&lt;&gt;0),SUM($Q152,$S152),IF(AND(申込書!$AH$4="SKY安心GIGAタブレット",SUM($U152,$W152)&lt;&gt;0),SUM($U152,$W152),"")),"")</f>
        <v/>
      </c>
      <c r="BW152" s="157"/>
      <c r="BX152" s="82"/>
      <c r="BY152" s="80" t="str">
        <f>IF(AND(申込書!$C$97&lt;&gt;"▼プルダウンより選択してください",申込書!$C$97&lt;&gt;"",申込書!$P$97&lt;&gt;"YYYY/MM/DD",$G152&lt;&gt;""),申込書!$P$97,"")</f>
        <v/>
      </c>
      <c r="BZ152" s="81" t="str">
        <f>IF(AND(申込書!$C$97&lt;&gt;"▼プルダウンより選択してください",申込書!$C$97&lt;&gt;"",$G152&lt;&gt;""),申込書!$M$97,"")</f>
        <v/>
      </c>
      <c r="CA152" s="81" t="str">
        <f>IF($BY$3&lt;&gt;"コンテンツなし",IF(AND(申込書!$AH$4="GIGAスクールパック",SUM($P152,$R152)&lt;&gt;0),SUM($P152,$R152),IF(AND(申込書!$AH$4="SKY安心GIGAタブレット",SUM($T152,$V152)&lt;&gt;0),SUM($T152,$V152),"")),"")</f>
        <v/>
      </c>
      <c r="CB152" s="81" t="str">
        <f>IF($BY$3&lt;&gt;"コンテンツなし",IF(AND(申込書!$AH$4="GIGAスクールパック",SUM($Q152,$S152)&lt;&gt;0),SUM($Q152,$S152),IF(AND(申込書!$AH$4="SKY安心GIGAタブレット",SUM($U152,$W152)&lt;&gt;0),SUM($U152,$W152),"")),"")</f>
        <v/>
      </c>
      <c r="CC152" s="157"/>
      <c r="CD152" s="82"/>
      <c r="CE152" s="80" t="str">
        <f>IF(AND(申込書!$C$98&lt;&gt;"▼プルダウンより選択してください",申込書!$C$98&lt;&gt;"",申込書!$P$98&lt;&gt;"YYYY/MM/DD",$G152&lt;&gt;""),申込書!$P$98,"")</f>
        <v/>
      </c>
      <c r="CF152" s="81" t="str">
        <f>IF(AND(申込書!$C$98&lt;&gt;"▼プルダウンより選択してください",申込書!$C$98&lt;&gt;"",$G152&lt;&gt;""),申込書!$M$98,"")</f>
        <v/>
      </c>
      <c r="CG152" s="81" t="str">
        <f>IF($CE$3&lt;&gt;"コンテンツなし",IF(AND(申込書!$AH$4="GIGAスクールパック",SUM($P152,$R152)&lt;&gt;0),SUM($P152,$R152),IF(AND(申込書!$AH$4="SKY安心GIGAタブレット",SUM($T152,$V152)&lt;&gt;0),SUM($T152,$V152),"")),"")</f>
        <v/>
      </c>
      <c r="CH152" s="81" t="str">
        <f>IF($CE$3&lt;&gt;"コンテンツなし",IF(AND(申込書!$AH$4="GIGAスクールパック",SUM($Q152,$S152)&lt;&gt;0),SUM($Q152,$S152),IF(AND(申込書!$AH$4="SKY安心GIGAタブレット",SUM($U152,$W152)&lt;&gt;0),SUM($U152,$W152),"")),"")</f>
        <v/>
      </c>
      <c r="CI152" s="157"/>
      <c r="CJ152" s="82"/>
      <c r="CK152" s="80" t="str">
        <f>IF(AND(申込書!$C$99&lt;&gt;"▼プルダウンより選択してください",申込書!$C$99&lt;&gt;"",申込書!$P$99&lt;&gt;"YYYY/MM/DD",$G152&lt;&gt;""),申込書!$P$99,"")</f>
        <v/>
      </c>
      <c r="CL152" s="81" t="str">
        <f>IF(AND(申込書!$C$99&lt;&gt;"▼プルダウンより選択してください",申込書!$C$99&lt;&gt;"",$G152&lt;&gt;""),申込書!$M$99,"")</f>
        <v/>
      </c>
      <c r="CM152" s="81" t="str">
        <f>IF($CK$3&lt;&gt;"コンテンツなし",IF(AND(申込書!$AH$4="GIGAスクールパック",SUM($P152,$R152)&lt;&gt;0),SUM($P152,$R152),IF(AND(申込書!$AH$4="SKY安心GIGAタブレット",SUM($T152,$V152)&lt;&gt;0),SUM($T152,$V152),"")),"")</f>
        <v/>
      </c>
      <c r="CN152" s="81" t="str">
        <f>IF($CK$3&lt;&gt;"コンテンツなし",IF(AND(申込書!$AH$4="GIGAスクールパック",SUM($Q152,$S152)&lt;&gt;0),SUM($Q152,$S152),IF(AND(申込書!$AH$4="SKY安心GIGAタブレット",SUM($U152,$W152)&lt;&gt;0),SUM($U152,$W152),"")),"")</f>
        <v/>
      </c>
      <c r="CO152" s="157"/>
      <c r="CP152" s="82"/>
      <c r="CQ152" s="80" t="str">
        <f>IF(AND(申込書!$C$100&lt;&gt;"▼プルダウンより選択してください",申込書!$C$100&lt;&gt;"",申込書!$P$100&lt;&gt;"YYYY/MM/DD",$G152&lt;&gt;""),申込書!$P$100,"")</f>
        <v/>
      </c>
      <c r="CR152" s="81" t="str">
        <f>IF(AND(申込書!$C$100&lt;&gt;"▼プルダウンより選択してください",申込書!$C$100&lt;&gt;"",$G152&lt;&gt;""),申込書!$M$100,"")</f>
        <v/>
      </c>
      <c r="CS152" s="81" t="str">
        <f>IF($CQ$3&lt;&gt;"コンテンツなし",IF(AND(申込書!$AH$4="GIGAスクールパック",SUM($P152,$R152)&lt;&gt;0),SUM($P152,$R152),IF(AND(申込書!$AH$4="SKY安心GIGAタブレット",SUM($T152,$V152)&lt;&gt;0),SUM($T152,$V152),"")),"")</f>
        <v/>
      </c>
      <c r="CT152" s="81" t="str">
        <f>IF($CQ$3&lt;&gt;"コンテンツなし",IF(AND(申込書!$AH$4="GIGAスクールパック",SUM($Q152,$S152)&lt;&gt;0),SUM($Q152,$S152),IF(AND(申込書!$AH$4="SKY安心GIGAタブレット",SUM($U152,$W152)&lt;&gt;0),SUM($U152,$W152),"")),"")</f>
        <v/>
      </c>
      <c r="CU152" s="81"/>
      <c r="CV152" s="82"/>
      <c r="CW152" s="80" t="str">
        <f>IF(AND(申込書!$C$101&lt;&gt;"▼プルダウンより選択してください",申込書!$C$101&lt;&gt;"",申込書!$P$101&lt;&gt;"YYYY/MM/DD",$G152&lt;&gt;""),申込書!$P$101,"")</f>
        <v/>
      </c>
      <c r="CX152" s="81" t="str">
        <f>IF(AND(申込書!$C$101&lt;&gt;"▼プルダウンより選択してください",申込書!$C$101&lt;&gt;"",$G152&lt;&gt;""),申込書!$M$101,"")</f>
        <v/>
      </c>
      <c r="CY152" s="81" t="str">
        <f>IF($CW$3&lt;&gt;"コンテンツなし",IF(AND(申込書!$AH$4="GIGAスクールパック",SUM($P152,$R152)&lt;&gt;0),SUM($P152,$R152),IF(AND(申込書!$AH$4="SKY安心GIGAタブレット",SUM($T152,$V152)&lt;&gt;0),SUM($T152,$V152),"")),"")</f>
        <v/>
      </c>
      <c r="CZ152" s="81" t="str">
        <f>IF($CW$3&lt;&gt;"コンテンツなし",IF(AND(申込書!$AH$4="GIGAスクールパック",SUM($Q152,$S152)&lt;&gt;0),SUM($Q152,$S152),IF(AND(申込書!$AH$4="SKY安心GIGAタブレット",SUM($U152,$W152)&lt;&gt;0),SUM($U152,$W152),"")),"")</f>
        <v/>
      </c>
      <c r="DA152" s="81"/>
      <c r="DB152" s="82"/>
      <c r="DC152" s="80" t="str">
        <f>IF(AND(申込書!$C$102&lt;&gt;"▼プルダウンより選択してください",申込書!$C$102&lt;&gt;"",申込書!$P$102&lt;&gt;"YYYY/MM/DD",$G152&lt;&gt;""),申込書!$P$102,"")</f>
        <v/>
      </c>
      <c r="DD152" s="81" t="str">
        <f>IF(AND(申込書!$C$102&lt;&gt;"▼プルダウンより選択してください",申込書!$C$102&lt;&gt;"",$G152&lt;&gt;""),申込書!$M$102,"")</f>
        <v/>
      </c>
      <c r="DE152" s="81" t="str">
        <f>IF($DC$3&lt;&gt;"コンテンツなし",IF(AND(申込書!$AH$4="GIGAスクールパック",SUM($P152,$R152)&lt;&gt;0),SUM($P152,$R152),IF(AND(申込書!$AH$4="SKY安心GIGAタブレット",SUM($T152,$V152)&lt;&gt;0),SUM($T152,$V152),"")),"")</f>
        <v/>
      </c>
      <c r="DF152" s="81" t="str">
        <f>IF($DC$3&lt;&gt;"コンテンツなし",IF(AND(申込書!$AH$4="GIGAスクールパック",SUM($Q152,$S152)&lt;&gt;0),SUM($Q152,$S152),IF(AND(申込書!$AH$4="SKY安心GIGAタブレット",SUM($U152,$W152)&lt;&gt;0),SUM($U152,$W152),"")),"")</f>
        <v/>
      </c>
      <c r="DG152" s="81"/>
      <c r="DH152" s="82"/>
      <c r="DI152" s="80" t="str">
        <f>IF(AND(申込書!$C$103&lt;&gt;"▼プルダウンより選択してください",申込書!$C$103&lt;&gt;"",申込書!$P$103&lt;&gt;"YYYY/MM/DD",$G152&lt;&gt;""),申込書!$P$103,"")</f>
        <v/>
      </c>
      <c r="DJ152" s="81" t="str">
        <f>IF(AND(申込書!$C$103&lt;&gt;"▼プルダウンより選択してください",申込書!$C$103&lt;&gt;"",$G152&lt;&gt;""),申込書!$M$103,"")</f>
        <v/>
      </c>
      <c r="DK152" s="81" t="str">
        <f>IF($DI$3&lt;&gt;"コンテンツなし",IF(AND(申込書!$AH$4="GIGAスクールパック",SUM($P152,$R152)&lt;&gt;0),SUM($P152,$R152),IF(AND(申込書!$AH$4="SKY安心GIGAタブレット",SUM($T152,$V152)&lt;&gt;0),SUM($T152,$V152),"")),"")</f>
        <v/>
      </c>
      <c r="DL152" s="81" t="str">
        <f>IF($DI$3&lt;&gt;"コンテンツなし",IF(AND(申込書!$AH$4="GIGAスクールパック",SUM($Q152,$S152)&lt;&gt;0),SUM($Q152,$S152),IF(AND(申込書!$AH$4="SKY安心GIGAタブレット",SUM($U152,$W152)&lt;&gt;0),SUM($U152,$W152),"")),"")</f>
        <v/>
      </c>
      <c r="DM152" s="81"/>
      <c r="DN152" s="82"/>
      <c r="DO152" s="80" t="str">
        <f>IF(AND(申込書!$C$104&lt;&gt;"▼プルダウンより選択してください",申込書!$C$104&lt;&gt;"",申込書!$P$104&lt;&gt;"YYYY/MM/DD",$G152&lt;&gt;""),申込書!$P$104,"")</f>
        <v/>
      </c>
      <c r="DP152" s="81" t="str">
        <f>IF(AND(申込書!$C$104&lt;&gt;"▼プルダウンより選択してください",申込書!$C$104&lt;&gt;"",$G152&lt;&gt;""),申込書!$M$104,"")</f>
        <v/>
      </c>
      <c r="DQ152" s="81" t="str">
        <f>IF($DO$3&lt;&gt;"コンテンツなし",IF(AND(申込書!$AH$4="GIGAスクールパック",SUM($P152,$R152)&lt;&gt;0),SUM($P152,$R152),IF(AND(申込書!$AH$4="SKY安心GIGAタブレット",SUM($T152,$V152)&lt;&gt;0),SUM($T152,$V152),"")),"")</f>
        <v/>
      </c>
      <c r="DR152" s="81" t="str">
        <f>IF($DO$3&lt;&gt;"コンテンツなし",IF(AND(申込書!$AH$4="GIGAスクールパック",SUM($Q152,$S152)&lt;&gt;0),SUM($Q152,$S152),IF(AND(申込書!$AH$4="SKY安心GIGAタブレット",SUM($U152,$W152)&lt;&gt;0),SUM($U152,$W152),"")),"")</f>
        <v/>
      </c>
      <c r="DS152" s="81"/>
      <c r="DT152" s="82"/>
      <c r="DU152" s="80" t="str">
        <f>IF(AND(申込書!$C$105&lt;&gt;"▼プルダウンより選択してください",申込書!$C$105&lt;&gt;"",申込書!$P$105&lt;&gt;"YYYY/MM/DD",$G152&lt;&gt;""),申込書!$P$105,"")</f>
        <v/>
      </c>
      <c r="DV152" s="81" t="str">
        <f>IF(AND(申込書!$C$105&lt;&gt;"▼プルダウンより選択してください",申込書!$C$105&lt;&gt;"",$G152&lt;&gt;""),申込書!$M$105,"")</f>
        <v/>
      </c>
      <c r="DW152" s="81" t="str">
        <f>IF($DU$3&lt;&gt;"コンテンツなし",IF(AND(申込書!$AH$4="GIGAスクールパック",SUM($P152,$R152)&lt;&gt;0),SUM($P152,$R152),IF(AND(申込書!$AH$4="SKY安心GIGAタブレット",SUM($T152,$V152)&lt;&gt;0),SUM($T152,$V152),"")),"")</f>
        <v/>
      </c>
      <c r="DX152" s="81" t="str">
        <f>IF($DU$3&lt;&gt;"コンテンツなし",IF(AND(申込書!$AH$4="GIGAスクールパック",SUM($Q152,$S152)&lt;&gt;0),SUM($Q152,$S152),IF(AND(申込書!$AH$4="SKY安心GIGAタブレット",SUM($U152,$W152)&lt;&gt;0),SUM($U152,$W152),"")),"")</f>
        <v/>
      </c>
      <c r="DY152" s="157"/>
      <c r="DZ152" s="82"/>
      <c r="EA152" s="80" t="str">
        <f>IF(AND(申込書!$C$106&lt;&gt;"▼プルダウンより選択してください",申込書!$C$106&lt;&gt;"",申込書!$P$106&lt;&gt;"YYYY/MM/DD",$G152&lt;&gt;""),申込書!$P$106,"")</f>
        <v/>
      </c>
      <c r="EB152" s="81" t="str">
        <f>IF(AND(申込書!$C$106&lt;&gt;"▼プルダウンより選択してください",申込書!$C$106&lt;&gt;"",$G152&lt;&gt;""),申込書!$M$106,"")</f>
        <v/>
      </c>
      <c r="EC152" s="81" t="str">
        <f>IF($EA$3&lt;&gt;"コンテンツなし",IF(AND(申込書!$AH$4="GIGAスクールパック",SUM($P152,$R152)&lt;&gt;0),SUM($P152,$R152),IF(AND(申込書!$AH$4="SKY安心GIGAタブレット",SUM($T152,$V152)&lt;&gt;0),SUM($T152,$V152),"")),"")</f>
        <v/>
      </c>
      <c r="ED152" s="81" t="str">
        <f>IF($EA$3&lt;&gt;"コンテンツなし",IF(AND(申込書!$AH$4="GIGAスクールパック",SUM($Q152,$S152)&lt;&gt;0),SUM($Q152,$S152),IF(AND(申込書!$AH$4="SKY安心GIGAタブレット",SUM($U152,$W152)&lt;&gt;0),SUM($U152,$W152),"")),"")</f>
        <v/>
      </c>
      <c r="EE152" s="157"/>
      <c r="EF152" s="82"/>
      <c r="EG152" s="80" t="str">
        <f>IF(AND(申込書!$C$107&lt;&gt;"▼プルダウンより選択してください",申込書!$C$107&lt;&gt;"",申込書!$P$107&lt;&gt;"YYYY/MM/DD",$G152&lt;&gt;""),申込書!$P$107,"")</f>
        <v/>
      </c>
      <c r="EH152" s="81" t="str">
        <f>IF(AND(申込書!$C$107&lt;&gt;"▼プルダウンより選択してください",申込書!$C$107&lt;&gt;"",$G152&lt;&gt;""),申込書!$M$107,"")</f>
        <v/>
      </c>
      <c r="EI152" s="81" t="str">
        <f>IF($EG$3&lt;&gt;"コンテンツなし",IF(AND(申込書!$AH$4="GIGAスクールパック",SUM($P152,$R152)&lt;&gt;0),SUM($P152,$R152),IF(AND(申込書!$AH$4="SKY安心GIGAタブレット",SUM($T152,$V152)&lt;&gt;0),SUM($T152,$V152),"")),"")</f>
        <v/>
      </c>
      <c r="EJ152" s="81" t="str">
        <f>IF($EG$3&lt;&gt;"コンテンツなし",IF(AND(申込書!$AH$4="GIGAスクールパック",SUM($Q152,$S152)&lt;&gt;0),SUM($Q152,$S152),IF(AND(申込書!$AH$4="SKY安心GIGAタブレット",SUM($U152,$W152)&lt;&gt;0),SUM($U152,$W152),"")),"")</f>
        <v/>
      </c>
      <c r="EK152" s="157"/>
      <c r="EL152" s="82"/>
      <c r="EM152" s="80" t="str">
        <f>IF(AND(申込書!$C$108&lt;&gt;"▼プルダウンより選択してください",申込書!$C$108&lt;&gt;"",申込書!$P$108&lt;&gt;"YYYY/MM/DD",$G152&lt;&gt;""),申込書!$P$108,"")</f>
        <v/>
      </c>
      <c r="EN152" s="81" t="str">
        <f>IF(AND(申込書!$C$108&lt;&gt;"▼プルダウンより選択してください",申込書!$C$108&lt;&gt;"",$G152&lt;&gt;""),申込書!$M$108,"")</f>
        <v/>
      </c>
      <c r="EO152" s="81" t="str">
        <f>IF($EM$3&lt;&gt;"コンテンツなし",IF(AND(申込書!$AH$4="GIGAスクールパック",SUM($P152,$R152)&lt;&gt;0),SUM($P152,$R152),IF(AND(申込書!$AH$4="SKY安心GIGAタブレット",SUM($T152,$V152)&lt;&gt;0),SUM($T152,$V152),"")),"")</f>
        <v/>
      </c>
      <c r="EP152" s="81" t="str">
        <f>IF($EM$3&lt;&gt;"コンテンツなし",IF(AND(申込書!$AH$4="GIGAスクールパック",SUM($Q152,$S152)&lt;&gt;0),SUM($Q152,$S152),IF(AND(申込書!$AH$4="SKY安心GIGAタブレット",SUM($U152,$W152)&lt;&gt;0),SUM($U152,$W152),"")),"")</f>
        <v/>
      </c>
      <c r="EQ152" s="157"/>
      <c r="ER152" s="82"/>
      <c r="ES152" s="80" t="str">
        <f>IF(AND(申込書!$C$109&lt;&gt;"▼プルダウンより選択してください",申込書!$C$109&lt;&gt;"",申込書!$P$109&lt;&gt;"YYYY/MM/DD",$G152&lt;&gt;""),申込書!$P$109,"")</f>
        <v/>
      </c>
      <c r="ET152" s="81" t="str">
        <f>IF(AND(申込書!$C$109&lt;&gt;"▼プルダウンより選択してください",申込書!$C$109&lt;&gt;"",$G152&lt;&gt;""),申込書!$M$109,"")</f>
        <v/>
      </c>
      <c r="EU152" s="81" t="str">
        <f>IF($ES$3&lt;&gt;"コンテンツなし",IF(AND(申込書!$AH$4="GIGAスクールパック",SUM($P152,$R152)&lt;&gt;0),SUM($P152,$R152),IF(AND(申込書!$AH$4="SKY安心GIGAタブレット",SUM($T152,$V152)&lt;&gt;0),SUM($T152,$V152),"")),"")</f>
        <v/>
      </c>
      <c r="EV152" s="81" t="str">
        <f>IF($ES$3&lt;&gt;"コンテンツなし",IF(AND(申込書!$AH$4="GIGAスクールパック",SUM($Q152,$S152)&lt;&gt;0),SUM($Q152,$S152),IF(AND(申込書!$AH$4="SKY安心GIGAタブレット",SUM($U152,$W152)&lt;&gt;0),SUM($U152,$W152),"")),"")</f>
        <v/>
      </c>
      <c r="EW152" s="157"/>
      <c r="EX152" s="82"/>
      <c r="EY152" s="80" t="str">
        <f>IF(AND(申込書!$C$110&lt;&gt;"▼プルダウンより選択してください",申込書!$C$110&lt;&gt;"",申込書!$P$110&lt;&gt;"YYYY/MM/DD",$G152&lt;&gt;""),申込書!$P$110,"")</f>
        <v/>
      </c>
      <c r="EZ152" s="81" t="str">
        <f>IF(AND(申込書!$C$110&lt;&gt;"▼プルダウンより選択してください",申込書!$C$110&lt;&gt;"",$G152&lt;&gt;""),申込書!$M$110,"")</f>
        <v/>
      </c>
      <c r="FA152" s="81" t="str">
        <f>IF($EY$3&lt;&gt;"コンテンツなし",IF(AND(申込書!$AH$4="GIGAスクールパック",SUM($P152,$R152)&lt;&gt;0),SUM($P152,$R152),IF(AND(申込書!$AH$4="SKY安心GIGAタブレット",SUM($T152,$V152)&lt;&gt;0),SUM($T152,$V152),"")),"")</f>
        <v/>
      </c>
      <c r="FB152" s="81" t="str">
        <f>IF($EY$3&lt;&gt;"コンテンツなし",IF(AND(申込書!$AH$4="GIGAスクールパック",SUM($Q152,$S152)&lt;&gt;0),SUM($Q152,$S152),IF(AND(申込書!$AH$4="SKY安心GIGAタブレット",SUM($U152,$W152)&lt;&gt;0),SUM($U152,$W152),"")),"")</f>
        <v/>
      </c>
      <c r="FC152" s="157"/>
      <c r="FD152" s="82"/>
      <c r="FE152" s="80" t="str">
        <f>IF(AND(申込書!$C$111&lt;&gt;"▼プルダウンより選択してください",申込書!$C$111&lt;&gt;"",申込書!$P$111&lt;&gt;"YYYY/MM/DD",$G152&lt;&gt;""),申込書!$P$111,"")</f>
        <v/>
      </c>
      <c r="FF152" s="81" t="str">
        <f>IF(AND(申込書!$C$111&lt;&gt;"▼プルダウンより選択してください",申込書!$C$111&lt;&gt;"",$G152&lt;&gt;""),申込書!$M$111,"")</f>
        <v/>
      </c>
      <c r="FG152" s="81" t="str">
        <f>IF($FE$3&lt;&gt;"コンテンツなし",IF(AND(申込書!$AH$4="GIGAスクールパック",SUM($P152,$R152)&lt;&gt;0),SUM($P152,$R152),IF(AND(申込書!$AH$4="SKY安心GIGAタブレット",SUM($T152,$V152)&lt;&gt;0),SUM($T152,$V152),"")),"")</f>
        <v/>
      </c>
      <c r="FH152" s="81" t="str">
        <f>IF($FE$3&lt;&gt;"コンテンツなし",IF(AND(申込書!$AH$4="GIGAスクールパック",SUM($Q152,$S152)&lt;&gt;0),SUM($Q152,$S152),IF(AND(申込書!$AH$4="SKY安心GIGAタブレット",SUM($U152,$W152)&lt;&gt;0),SUM($U152,$W152),"")),"")</f>
        <v/>
      </c>
      <c r="FI152" s="157"/>
      <c r="FJ152" s="82"/>
      <c r="FK152" s="80" t="str">
        <f>IF(AND(申込書!$C$112&lt;&gt;"▼プルダウンより選択してください",申込書!$C$112&lt;&gt;"",申込書!$P$112&lt;&gt;"YYYY/MM/DD",$G152&lt;&gt;""),申込書!$P$112,"")</f>
        <v/>
      </c>
      <c r="FL152" s="81" t="str">
        <f>IF(AND(申込書!$C$112&lt;&gt;"▼プルダウンより選択してください",申込書!$C$112&lt;&gt;"",$G152&lt;&gt;""),申込書!$M$112,"")</f>
        <v/>
      </c>
      <c r="FM152" s="81" t="str">
        <f>IF($FK$3&lt;&gt;"コンテンツなし",IF(AND(申込書!$AH$4="GIGAスクールパック",SUM($P152,$R152)&lt;&gt;0),SUM($P152,$R152),IF(AND(申込書!$AH$4="SKY安心GIGAタブレット",SUM($T152,$V152)&lt;&gt;0),SUM($T152,$V152),"")),"")</f>
        <v/>
      </c>
      <c r="FN152" s="81" t="str">
        <f>IF($FK$3&lt;&gt;"コンテンツなし",IF(AND(申込書!$AH$4="GIGAスクールパック",SUM($Q152,$S152)&lt;&gt;0),SUM($Q152,$S152),IF(AND(申込書!$AH$4="SKY安心GIGAタブレット",SUM($U152,$W152)&lt;&gt;0),SUM($U152,$W152),"")),"")</f>
        <v/>
      </c>
      <c r="FO152" s="157"/>
      <c r="FP152" s="82"/>
      <c r="FQ152" s="80" t="str">
        <f>IF(AND(申込書!$C$113&lt;&gt;"▼プルダウンより選択してください",申込書!$C$113&lt;&gt;"",申込書!$P$113&lt;&gt;"YYYY/MM/DD",$G152&lt;&gt;""),申込書!$P$113,"")</f>
        <v/>
      </c>
      <c r="FR152" s="81" t="str">
        <f>IF(AND(申込書!$C$113&lt;&gt;"▼プルダウンより選択してください",申込書!$C$113&lt;&gt;"",$G152&lt;&gt;""),申込書!$M$113,"")</f>
        <v/>
      </c>
      <c r="FS152" s="81" t="str">
        <f>IF($FQ$3&lt;&gt;"コンテンツなし",IF(AND(申込書!$AH$4="GIGAスクールパック",SUM($P152,$R152)&lt;&gt;0),SUM($P152,$R152),IF(AND(申込書!$AH$4="SKY安心GIGAタブレット",SUM($T152,$V152)&lt;&gt;0),SUM($T152,$V152),"")),"")</f>
        <v/>
      </c>
      <c r="FT152" s="81" t="str">
        <f>IF($FQ$3&lt;&gt;"コンテンツなし",IF(AND(申込書!$AH$4="GIGAスクールパック",SUM($Q152,$S152)&lt;&gt;0),SUM($Q152,$S152),IF(AND(申込書!$AH$4="SKY安心GIGAタブレット",SUM($U152,$W152)&lt;&gt;0),SUM($U152,$W152),"")),"")</f>
        <v/>
      </c>
      <c r="FU152" s="157"/>
      <c r="FV152" s="82"/>
      <c r="FW152" s="80" t="str">
        <f>IF(AND(申込書!$C$114&lt;&gt;"▼プルダウンより選択してください",申込書!$C$114&lt;&gt;"",申込書!$P$114&lt;&gt;"YYYY/MM/DD",$G152&lt;&gt;""),申込書!$P$114,"")</f>
        <v/>
      </c>
      <c r="FX152" s="81" t="str">
        <f>IF(AND(申込書!$C$114&lt;&gt;"▼プルダウンより選択してください",申込書!$C$114&lt;&gt;"",$G152&lt;&gt;""),申込書!$M$114,"")</f>
        <v/>
      </c>
      <c r="FY152" s="81" t="str">
        <f>IF($FW$3&lt;&gt;"コンテンツなし",IF(AND(申込書!$AH$4="GIGAスクールパック",SUM($P152,$R152)&lt;&gt;0),SUM($P152,$R152),IF(AND(申込書!$AH$4="SKY安心GIGAタブレット",SUM($T152,$V152)&lt;&gt;0),SUM($T152,$V152),"")),"")</f>
        <v/>
      </c>
      <c r="FZ152" s="81" t="str">
        <f>IF($FW$3&lt;&gt;"コンテンツなし",IF(AND(申込書!$AH$4="GIGAスクールパック",SUM($Q152,$S152)&lt;&gt;0),SUM($Q152,$S152),IF(AND(申込書!$AH$4="SKY安心GIGAタブレット",SUM($U152,$W152)&lt;&gt;0),SUM($U152,$W152),"")),"")</f>
        <v/>
      </c>
      <c r="GA152" s="157"/>
      <c r="GB152" s="82"/>
      <c r="GC152" s="80" t="str">
        <f>IF(AND(申込書!$C$115&lt;&gt;"▼プルダウンより選択してください",申込書!$C$115&lt;&gt;"",申込書!$P$115&lt;&gt;"YYYY/MM/DD",$G152&lt;&gt;""),申込書!$P$115,"")</f>
        <v/>
      </c>
      <c r="GD152" s="81" t="str">
        <f>IF(AND(申込書!$C$115&lt;&gt;"▼プルダウンより選択してください",申込書!$C$115&lt;&gt;"",$G152&lt;&gt;""),申込書!$M$115,"")</f>
        <v/>
      </c>
      <c r="GE152" s="81" t="str">
        <f>IF($GC$3&lt;&gt;"コンテンツなし",IF(AND(申込書!$AH$4="GIGAスクールパック",SUM($P152,$R152)&lt;&gt;0),SUM($P152,$R152),IF(AND(申込書!$AH$4="SKY安心GIGAタブレット",SUM($T152,$V152)&lt;&gt;0),SUM($T152,$V152),"")),"")</f>
        <v/>
      </c>
      <c r="GF152" s="81" t="str">
        <f>IF($GC$3&lt;&gt;"コンテンツなし",IF(AND(申込書!$AH$4="GIGAスクールパック",SUM($Q152,$S152)&lt;&gt;0),SUM($Q152,$S152),IF(AND(申込書!$AH$4="SKY安心GIGAタブレット",SUM($U152,$W152)&lt;&gt;0),SUM($U152,$W152),"")),"")</f>
        <v/>
      </c>
      <c r="GG152" s="157"/>
      <c r="GH152" s="82"/>
      <c r="GI152" s="80" t="str">
        <f>IF(AND(申込書!$C$116&lt;&gt;"▼プルダウンより選択してください",申込書!$C$116&lt;&gt;"",申込書!$P$116&lt;&gt;"YYYY/MM/DD",$G152&lt;&gt;""),申込書!$P$116,"")</f>
        <v/>
      </c>
      <c r="GJ152" s="81" t="str">
        <f>IF(AND(申込書!$C$116&lt;&gt;"▼プルダウンより選択してください",申込書!$C$116&lt;&gt;"",$G152&lt;&gt;""),申込書!$M$116,"")</f>
        <v/>
      </c>
      <c r="GK152" s="81" t="str">
        <f>IF($GI$3&lt;&gt;"コンテンツなし",IF(AND(申込書!$AH$4="GIGAスクールパック",SUM($P152,$R152)&lt;&gt;0),SUM($P152,$R152),IF(AND(申込書!$AH$4="SKY安心GIGAタブレット",SUM($T152,$V152)&lt;&gt;0),SUM($T152,$V152),"")),"")</f>
        <v/>
      </c>
      <c r="GL152" s="81" t="str">
        <f>IF($GI$3&lt;&gt;"コンテンツなし",IF(AND(申込書!$AH$4="GIGAスクールパック",SUM($Q152,$S152)&lt;&gt;0),SUM($Q152,$S152),IF(AND(申込書!$AH$4="SKY安心GIGAタブレット",SUM($U152,$W152)&lt;&gt;0),SUM($U152,$W152),"")),"")</f>
        <v/>
      </c>
      <c r="GM152" s="157"/>
      <c r="GN152" s="82"/>
      <c r="GO152" s="80" t="str">
        <f>IF(AND(申込書!$C$117&lt;&gt;"▼プルダウンより選択してください",申込書!$C$117&lt;&gt;"",申込書!$P$117&lt;&gt;"YYYY/MM/DD",$G152&lt;&gt;""),申込書!$P$117,"")</f>
        <v/>
      </c>
      <c r="GP152" s="81" t="str">
        <f>IF(AND(申込書!$C$117&lt;&gt;"▼プルダウンより選択してください",申込書!$C$117&lt;&gt;"",$G152&lt;&gt;""),申込書!$M$117,"")</f>
        <v/>
      </c>
      <c r="GQ152" s="81" t="str">
        <f>IF($GO$3&lt;&gt;"コンテンツなし",IF(AND(申込書!$AH$4="GIGAスクールパック",SUM($P152,$R152)&lt;&gt;0),SUM($P152,$R152),IF(AND(申込書!$AH$4="SKY安心GIGAタブレット",SUM($T152,$V152)&lt;&gt;0),SUM($T152,$V152),"")),"")</f>
        <v/>
      </c>
      <c r="GR152" s="81" t="str">
        <f>IF($GO$3&lt;&gt;"コンテンツなし",IF(AND(申込書!$AH$4="GIGAスクールパック",SUM($Q152,$S152)&lt;&gt;0),SUM($Q152,$S152),IF(AND(申込書!$AH$4="SKY安心GIGAタブレット",SUM($U152,$W152)&lt;&gt;0),SUM($U152,$W152),"")),"")</f>
        <v/>
      </c>
      <c r="GS152" s="157"/>
      <c r="GT152" s="82"/>
      <c r="GU152" s="80" t="str">
        <f>IF(AND(申込書!$C$118&lt;&gt;"▼プルダウンより選択してください",申込書!$C$118&lt;&gt;"",申込書!$P$118&lt;&gt;"YYYY/MM/DD",$G152&lt;&gt;""),申込書!$P$118,"")</f>
        <v/>
      </c>
      <c r="GV152" s="81" t="str">
        <f>IF(AND(申込書!$C$118&lt;&gt;"▼プルダウンより選択してください",申込書!$C$118&lt;&gt;"",$G152&lt;&gt;""),申込書!$M$118,"")</f>
        <v/>
      </c>
      <c r="GW152" s="81" t="str">
        <f>IF($GU$3&lt;&gt;"コンテンツなし",IF(AND(申込書!$AH$4="GIGAスクールパック",SUM($P152,$R152)&lt;&gt;0),SUM($P152,$R152),IF(AND(申込書!$AH$4="SKY安心GIGAタブレット",SUM($T152,$V152)&lt;&gt;0),SUM($T152,$V152),"")),"")</f>
        <v/>
      </c>
      <c r="GX152" s="81" t="str">
        <f>IF($GU$3&lt;&gt;"コンテンツなし",IF(AND(申込書!$AH$4="GIGAスクールパック",SUM($Q152,$S152)&lt;&gt;0),SUM($Q152,$S152),IF(AND(申込書!$AH$4="SKY安心GIGAタブレット",SUM($U152,$W152)&lt;&gt;0),SUM($U152,$W152),"")),"")</f>
        <v/>
      </c>
      <c r="GY152" s="157"/>
      <c r="GZ152" s="82"/>
      <c r="HA152" s="80" t="str">
        <f>IF(AND(申込書!$C$119&lt;&gt;"▼プルダウンより選択してください",申込書!$C$119&lt;&gt;"",申込書!$P$119&lt;&gt;"YYYY/MM/DD",$G152&lt;&gt;""),申込書!$P$119,"")</f>
        <v/>
      </c>
      <c r="HB152" s="81" t="str">
        <f>IF(AND(申込書!$C$119&lt;&gt;"▼プルダウンより選択してください",申込書!$C$119&lt;&gt;"",$G152&lt;&gt;""),申込書!$M$119,"")</f>
        <v/>
      </c>
      <c r="HC152" s="81" t="str">
        <f>IF($HA$3&lt;&gt;"コンテンツなし",IF(AND(申込書!$AH$4="GIGAスクールパック",SUM($P152,$R152)&lt;&gt;0),SUM($P152,$R152),IF(AND(申込書!$AH$4="SKY安心GIGAタブレット",SUM($T152,$V152)&lt;&gt;0),SUM($T152,$V152),"")),"")</f>
        <v/>
      </c>
      <c r="HD152" s="81" t="str">
        <f>IF($HA$3&lt;&gt;"コンテンツなし",IF(AND(申込書!$AH$4="GIGAスクールパック",SUM($Q152,$S152)&lt;&gt;0),SUM($Q152,$S152),IF(AND(申込書!$AH$4="SKY安心GIGAタブレット",SUM($U152,$W152)&lt;&gt;0),SUM($U152,$W152),"")),"")</f>
        <v/>
      </c>
      <c r="HE152" s="157"/>
      <c r="HF152" s="82"/>
      <c r="HG152" s="83"/>
    </row>
    <row r="153" spans="2:215" ht="26.85" customHeight="1">
      <c r="B153" s="62">
        <f t="shared" si="2"/>
        <v>148</v>
      </c>
      <c r="C153" s="63"/>
      <c r="D153" s="64"/>
      <c r="E153" s="207"/>
      <c r="F153" s="65"/>
      <c r="G153" s="66"/>
      <c r="H153" s="67"/>
      <c r="I153" s="68"/>
      <c r="J153" s="69"/>
      <c r="K153" s="70"/>
      <c r="L153" s="71"/>
      <c r="M153" s="72"/>
      <c r="N153" s="73"/>
      <c r="O153" s="74"/>
      <c r="P153" s="179"/>
      <c r="Q153" s="180"/>
      <c r="R153" s="180"/>
      <c r="S153" s="181"/>
      <c r="T153" s="179"/>
      <c r="U153" s="180"/>
      <c r="V153" s="182"/>
      <c r="W153" s="181"/>
      <c r="X153" s="75"/>
      <c r="Y153" s="76"/>
      <c r="Z153" s="77"/>
      <c r="AA153" s="78"/>
      <c r="AB153" s="79"/>
      <c r="AC153" s="79"/>
      <c r="AD153" s="79"/>
      <c r="AE153" s="77"/>
      <c r="AF153" s="139"/>
      <c r="AG153" s="139"/>
      <c r="AH153" s="139"/>
      <c r="AI153" s="80" t="str">
        <f>IF(AND(申込書!$C$90&lt;&gt;"▼プルダウンより選択してください",申込書!$C$90&lt;&gt;"",申込書!$P$90&lt;&gt;"YYYY/MM/DD",$G153&lt;&gt;""),申込書!$P$90,"")</f>
        <v/>
      </c>
      <c r="AJ153" s="81" t="str">
        <f>IF(AND(申込書!$C$90&lt;&gt;"▼プルダウンより選択してください",申込書!$C$90&lt;&gt;"",$G153&lt;&gt;""),申込書!$M$90,"")</f>
        <v/>
      </c>
      <c r="AK153" s="81" t="str">
        <f>IF($AI$3&lt;&gt;"コンテンツなし",IF(AND(申込書!$AH$4="GIGAスクールパック",SUM($P153,$R153)&lt;&gt;0),SUM($P153,$R153),IF(AND(申込書!$AH$4="SKY安心GIGAタブレット",SUM($T153,$V153)&lt;&gt;0),SUM($T153,$V153),"")),"")</f>
        <v/>
      </c>
      <c r="AL153" s="81" t="str">
        <f>IF($AI$3&lt;&gt;"コンテンツなし",IF(AND(申込書!$AH$4="GIGAスクールパック",SUM($Q153,$S153)&lt;&gt;0),SUM($Q153,$S153),IF(AND(申込書!$AH$4="SKY安心GIGAタブレット",SUM($U153,$W153)&lt;&gt;0),SUM($U153,$W153),"")),"")</f>
        <v/>
      </c>
      <c r="AM153" s="157"/>
      <c r="AN153" s="82"/>
      <c r="AO153" s="80" t="str">
        <f>IF(AND(申込書!$C$91&lt;&gt;"▼プルダウンより選択してください",申込書!$C$91&lt;&gt;"",申込書!$P$91&lt;&gt;"YYYY/MM/DD",$G153&lt;&gt;""),申込書!$P$91,"")</f>
        <v/>
      </c>
      <c r="AP153" s="81" t="str">
        <f>IF(AND(申込書!$C$91&lt;&gt;"▼プルダウンより選択してください",申込書!$C$91&lt;&gt;"",$G153&lt;&gt;""),申込書!$M$91,"")</f>
        <v/>
      </c>
      <c r="AQ153" s="81" t="str">
        <f>IF($AO$3&lt;&gt;"コンテンツなし",IF(AND(申込書!$AH$4="GIGAスクールパック",SUM($P153,$R153)&lt;&gt;0),SUM($P153,$R153),IF(AND(申込書!$AH$4="SKY安心GIGAタブレット",SUM($T153,$V153)&lt;&gt;0),SUM($T153,$V153),"")),"")</f>
        <v/>
      </c>
      <c r="AR153" s="81" t="str">
        <f>IF($AO$3&lt;&gt;"コンテンツなし",IF(AND(申込書!$AH$4="GIGAスクールパック",SUM($Q153,$S153)&lt;&gt;0),SUM($Q153,$S153),IF(AND(申込書!$AH$4="SKY安心GIGAタブレット",SUM($U153,$W153)&lt;&gt;0),SUM($U153,$W153),"")),"")</f>
        <v/>
      </c>
      <c r="AS153" s="157"/>
      <c r="AT153" s="82"/>
      <c r="AU153" s="80" t="str">
        <f>IF(AND(申込書!$C$92&lt;&gt;"▼プルダウンより選択してください",申込書!$C$92&lt;&gt;"",申込書!$P$92&lt;&gt;"YYYY/MM/DD",$G153&lt;&gt;""),申込書!$P$92,"")</f>
        <v/>
      </c>
      <c r="AV153" s="81" t="str">
        <f>IF(AND(申込書!$C$92&lt;&gt;"▼プルダウンより選択してください",申込書!$C$92&lt;&gt;"",$G153&lt;&gt;""),申込書!$M$92,"")</f>
        <v/>
      </c>
      <c r="AW153" s="81" t="str">
        <f>IF($AU$3&lt;&gt;"コンテンツなし",IF(AND(申込書!$AH$4="GIGAスクールパック",SUM($P153,$R153)&lt;&gt;0),SUM($P153,$R153),IF(AND(申込書!$AH$4="SKY安心GIGAタブレット",SUM($T153,$V153)&lt;&gt;0),SUM($T153,$V153),"")),"")</f>
        <v/>
      </c>
      <c r="AX153" s="81" t="str">
        <f>IF($AU$3&lt;&gt;"コンテンツなし",IF(AND(申込書!$AH$4="GIGAスクールパック",SUM($Q153,$S153)&lt;&gt;0),SUM($Q153,$S153),IF(AND(申込書!$AH$4="SKY安心GIGAタブレット",SUM($U153,$W153)&lt;&gt;0),SUM($U153,$W153),"")),"")</f>
        <v/>
      </c>
      <c r="AY153" s="157"/>
      <c r="AZ153" s="82"/>
      <c r="BA153" s="80" t="str">
        <f>IF(AND(申込書!$C$93&lt;&gt;"▼プルダウンより選択してください",申込書!$C$93&lt;&gt;"",申込書!$P$93&lt;&gt;"YYYY/MM/DD",$G153&lt;&gt;""),申込書!$P$93,"")</f>
        <v/>
      </c>
      <c r="BB153" s="81" t="str">
        <f>IF(AND(申込書!$C$93&lt;&gt;"▼プルダウンより選択してください",申込書!$C$93&lt;&gt;"",申込書!$M$93&gt;=1,$G153&lt;&gt;""),申込書!$M$93,"")</f>
        <v/>
      </c>
      <c r="BC153" s="81" t="str">
        <f>IF($BA$3&lt;&gt;"コンテンツなし",IF(AND(申込書!$AH$4="GIGAスクールパック",SUM($P153,$R153)&lt;&gt;0),SUM($P153,$R153),IF(AND(申込書!$AH$4="SKY安心GIGAタブレット",SUM($T153,$V153)&lt;&gt;0),SUM($T153,$V153),"")),"")</f>
        <v/>
      </c>
      <c r="BD153" s="81" t="str">
        <f>IF($BA$3&lt;&gt;"コンテンツなし",IF(AND(申込書!$AH$4="GIGAスクールパック",SUM($Q153,$S153)&lt;&gt;0),SUM($Q153,$S153),IF(AND(申込書!$AH$4="SKY安心GIGAタブレット",SUM($U153,$W153)&lt;&gt;0),SUM($U153,$W153),"")),"")</f>
        <v/>
      </c>
      <c r="BE153" s="157"/>
      <c r="BF153" s="82"/>
      <c r="BG153" s="80" t="str">
        <f>IF(AND(申込書!$C$94&lt;&gt;"▼プルダウンより選択してください",申込書!$C$94&lt;&gt;"",申込書!$P$94&lt;&gt;"YYYY/MM/DD",$G153&lt;&gt;""),申込書!$P$94,"")</f>
        <v/>
      </c>
      <c r="BH153" s="81" t="str">
        <f>IF(AND(申込書!$C$94&lt;&gt;"▼プルダウンより選択してください",申込書!$C$94&lt;&gt;"",$G153&lt;&gt;""),申込書!$M$94,"")</f>
        <v/>
      </c>
      <c r="BI153" s="81" t="str">
        <f>IF($BG$3&lt;&gt;"コンテンツなし",IF(AND(申込書!$AH$4="GIGAスクールパック",SUM($P153,$R153)&lt;&gt;0),SUM($P153,$R153),IF(AND(申込書!$AH$4="SKY安心GIGAタブレット",SUM($T153,$V153)&lt;&gt;0),SUM($T153,$V153),"")),"")</f>
        <v/>
      </c>
      <c r="BJ153" s="81" t="str">
        <f>IF($BG$3&lt;&gt;"コンテンツなし",IF(AND(申込書!$AH$4="GIGAスクールパック",SUM($Q153,$S153)&lt;&gt;0),SUM($Q153,$S153),IF(AND(申込書!$AH$4="SKY安心GIGAタブレット",SUM($U153,$W153)&lt;&gt;0),SUM($U153,$W153),"")),"")</f>
        <v/>
      </c>
      <c r="BK153" s="157"/>
      <c r="BL153" s="82"/>
      <c r="BM153" s="80" t="str">
        <f>IF(AND(申込書!$C$95&lt;&gt;"▼プルダウンより選択してください",申込書!$C$95&lt;&gt;"",申込書!$P$95&lt;&gt;"YYYY/MM/DD",$G153&lt;&gt;""),申込書!$P$95,"")</f>
        <v/>
      </c>
      <c r="BN153" s="81" t="str">
        <f>IF(AND(申込書!$C$95&lt;&gt;"▼プルダウンより選択してください",申込書!$C$95&lt;&gt;"",$G153&lt;&gt;""),申込書!$M$95,"")</f>
        <v/>
      </c>
      <c r="BO153" s="81" t="str">
        <f>IF($BM$3&lt;&gt;"コンテンツなし",IF(AND(申込書!$AH$4="GIGAスクールパック",SUM($P153,$R153)&lt;&gt;0),SUM($P153,$R153),IF(AND(申込書!$AH$4="SKY安心GIGAタブレット",SUM($T153,$V153)&lt;&gt;0),SUM($T153,$V153),"")),"")</f>
        <v/>
      </c>
      <c r="BP153" s="81" t="str">
        <f>IF($BM$3&lt;&gt;"コンテンツなし",IF(AND(申込書!$AH$4="GIGAスクールパック",SUM($Q153,$S153)&lt;&gt;0),SUM($Q153,$S153),IF(AND(申込書!$AH$4="SKY安心GIGAタブレット",SUM($U153,$W153)&lt;&gt;0),SUM($U153,$W153),"")),"")</f>
        <v/>
      </c>
      <c r="BQ153" s="157"/>
      <c r="BR153" s="82"/>
      <c r="BS153" s="80" t="str">
        <f>IF(AND(申込書!$C$96&lt;&gt;"▼プルダウンより選択してください",申込書!$C$96&lt;&gt;"",申込書!$P$96&lt;&gt;"YYYY/MM/DD",$G153&lt;&gt;""),申込書!$P$96,"")</f>
        <v/>
      </c>
      <c r="BT153" s="81" t="str">
        <f>IF(AND(申込書!$C$96&lt;&gt;"▼プルダウンより選択してください",申込書!$C$96&lt;&gt;"",$G153&lt;&gt;""),申込書!$M$96,"")</f>
        <v/>
      </c>
      <c r="BU153" s="81" t="str">
        <f>IF($BS$3&lt;&gt;"コンテンツなし",IF(AND(申込書!$AH$4="GIGAスクールパック",SUM($P153,$R153)&lt;&gt;0),SUM($P153,$R153),IF(AND(申込書!$AH$4="SKY安心GIGAタブレット",SUM($T153,$V153)&lt;&gt;0),SUM($T153,$V153),"")),"")</f>
        <v/>
      </c>
      <c r="BV153" s="81" t="str">
        <f>IF($BS$3&lt;&gt;"コンテンツなし",IF(AND(申込書!$AH$4="GIGAスクールパック",SUM($Q153,$S153)&lt;&gt;0),SUM($Q153,$S153),IF(AND(申込書!$AH$4="SKY安心GIGAタブレット",SUM($U153,$W153)&lt;&gt;0),SUM($U153,$W153),"")),"")</f>
        <v/>
      </c>
      <c r="BW153" s="157"/>
      <c r="BX153" s="82"/>
      <c r="BY153" s="80" t="str">
        <f>IF(AND(申込書!$C$97&lt;&gt;"▼プルダウンより選択してください",申込書!$C$97&lt;&gt;"",申込書!$P$97&lt;&gt;"YYYY/MM/DD",$G153&lt;&gt;""),申込書!$P$97,"")</f>
        <v/>
      </c>
      <c r="BZ153" s="81" t="str">
        <f>IF(AND(申込書!$C$97&lt;&gt;"▼プルダウンより選択してください",申込書!$C$97&lt;&gt;"",$G153&lt;&gt;""),申込書!$M$97,"")</f>
        <v/>
      </c>
      <c r="CA153" s="81" t="str">
        <f>IF($BY$3&lt;&gt;"コンテンツなし",IF(AND(申込書!$AH$4="GIGAスクールパック",SUM($P153,$R153)&lt;&gt;0),SUM($P153,$R153),IF(AND(申込書!$AH$4="SKY安心GIGAタブレット",SUM($T153,$V153)&lt;&gt;0),SUM($T153,$V153),"")),"")</f>
        <v/>
      </c>
      <c r="CB153" s="81" t="str">
        <f>IF($BY$3&lt;&gt;"コンテンツなし",IF(AND(申込書!$AH$4="GIGAスクールパック",SUM($Q153,$S153)&lt;&gt;0),SUM($Q153,$S153),IF(AND(申込書!$AH$4="SKY安心GIGAタブレット",SUM($U153,$W153)&lt;&gt;0),SUM($U153,$W153),"")),"")</f>
        <v/>
      </c>
      <c r="CC153" s="157"/>
      <c r="CD153" s="82"/>
      <c r="CE153" s="80" t="str">
        <f>IF(AND(申込書!$C$98&lt;&gt;"▼プルダウンより選択してください",申込書!$C$98&lt;&gt;"",申込書!$P$98&lt;&gt;"YYYY/MM/DD",$G153&lt;&gt;""),申込書!$P$98,"")</f>
        <v/>
      </c>
      <c r="CF153" s="81" t="str">
        <f>IF(AND(申込書!$C$98&lt;&gt;"▼プルダウンより選択してください",申込書!$C$98&lt;&gt;"",$G153&lt;&gt;""),申込書!$M$98,"")</f>
        <v/>
      </c>
      <c r="CG153" s="81" t="str">
        <f>IF($CE$3&lt;&gt;"コンテンツなし",IF(AND(申込書!$AH$4="GIGAスクールパック",SUM($P153,$R153)&lt;&gt;0),SUM($P153,$R153),IF(AND(申込書!$AH$4="SKY安心GIGAタブレット",SUM($T153,$V153)&lt;&gt;0),SUM($T153,$V153),"")),"")</f>
        <v/>
      </c>
      <c r="CH153" s="81" t="str">
        <f>IF($CE$3&lt;&gt;"コンテンツなし",IF(AND(申込書!$AH$4="GIGAスクールパック",SUM($Q153,$S153)&lt;&gt;0),SUM($Q153,$S153),IF(AND(申込書!$AH$4="SKY安心GIGAタブレット",SUM($U153,$W153)&lt;&gt;0),SUM($U153,$W153),"")),"")</f>
        <v/>
      </c>
      <c r="CI153" s="157"/>
      <c r="CJ153" s="82"/>
      <c r="CK153" s="80" t="str">
        <f>IF(AND(申込書!$C$99&lt;&gt;"▼プルダウンより選択してください",申込書!$C$99&lt;&gt;"",申込書!$P$99&lt;&gt;"YYYY/MM/DD",$G153&lt;&gt;""),申込書!$P$99,"")</f>
        <v/>
      </c>
      <c r="CL153" s="81" t="str">
        <f>IF(AND(申込書!$C$99&lt;&gt;"▼プルダウンより選択してください",申込書!$C$99&lt;&gt;"",$G153&lt;&gt;""),申込書!$M$99,"")</f>
        <v/>
      </c>
      <c r="CM153" s="81" t="str">
        <f>IF($CK$3&lt;&gt;"コンテンツなし",IF(AND(申込書!$AH$4="GIGAスクールパック",SUM($P153,$R153)&lt;&gt;0),SUM($P153,$R153),IF(AND(申込書!$AH$4="SKY安心GIGAタブレット",SUM($T153,$V153)&lt;&gt;0),SUM($T153,$V153),"")),"")</f>
        <v/>
      </c>
      <c r="CN153" s="81" t="str">
        <f>IF($CK$3&lt;&gt;"コンテンツなし",IF(AND(申込書!$AH$4="GIGAスクールパック",SUM($Q153,$S153)&lt;&gt;0),SUM($Q153,$S153),IF(AND(申込書!$AH$4="SKY安心GIGAタブレット",SUM($U153,$W153)&lt;&gt;0),SUM($U153,$W153),"")),"")</f>
        <v/>
      </c>
      <c r="CO153" s="157"/>
      <c r="CP153" s="82"/>
      <c r="CQ153" s="80" t="str">
        <f>IF(AND(申込書!$C$100&lt;&gt;"▼プルダウンより選択してください",申込書!$C$100&lt;&gt;"",申込書!$P$100&lt;&gt;"YYYY/MM/DD",$G153&lt;&gt;""),申込書!$P$100,"")</f>
        <v/>
      </c>
      <c r="CR153" s="81" t="str">
        <f>IF(AND(申込書!$C$100&lt;&gt;"▼プルダウンより選択してください",申込書!$C$100&lt;&gt;"",$G153&lt;&gt;""),申込書!$M$100,"")</f>
        <v/>
      </c>
      <c r="CS153" s="81" t="str">
        <f>IF($CQ$3&lt;&gt;"コンテンツなし",IF(AND(申込書!$AH$4="GIGAスクールパック",SUM($P153,$R153)&lt;&gt;0),SUM($P153,$R153),IF(AND(申込書!$AH$4="SKY安心GIGAタブレット",SUM($T153,$V153)&lt;&gt;0),SUM($T153,$V153),"")),"")</f>
        <v/>
      </c>
      <c r="CT153" s="81" t="str">
        <f>IF($CQ$3&lt;&gt;"コンテンツなし",IF(AND(申込書!$AH$4="GIGAスクールパック",SUM($Q153,$S153)&lt;&gt;0),SUM($Q153,$S153),IF(AND(申込書!$AH$4="SKY安心GIGAタブレット",SUM($U153,$W153)&lt;&gt;0),SUM($U153,$W153),"")),"")</f>
        <v/>
      </c>
      <c r="CU153" s="81"/>
      <c r="CV153" s="82"/>
      <c r="CW153" s="80" t="str">
        <f>IF(AND(申込書!$C$101&lt;&gt;"▼プルダウンより選択してください",申込書!$C$101&lt;&gt;"",申込書!$P$101&lt;&gt;"YYYY/MM/DD",$G153&lt;&gt;""),申込書!$P$101,"")</f>
        <v/>
      </c>
      <c r="CX153" s="81" t="str">
        <f>IF(AND(申込書!$C$101&lt;&gt;"▼プルダウンより選択してください",申込書!$C$101&lt;&gt;"",$G153&lt;&gt;""),申込書!$M$101,"")</f>
        <v/>
      </c>
      <c r="CY153" s="81" t="str">
        <f>IF($CW$3&lt;&gt;"コンテンツなし",IF(AND(申込書!$AH$4="GIGAスクールパック",SUM($P153,$R153)&lt;&gt;0),SUM($P153,$R153),IF(AND(申込書!$AH$4="SKY安心GIGAタブレット",SUM($T153,$V153)&lt;&gt;0),SUM($T153,$V153),"")),"")</f>
        <v/>
      </c>
      <c r="CZ153" s="81" t="str">
        <f>IF($CW$3&lt;&gt;"コンテンツなし",IF(AND(申込書!$AH$4="GIGAスクールパック",SUM($Q153,$S153)&lt;&gt;0),SUM($Q153,$S153),IF(AND(申込書!$AH$4="SKY安心GIGAタブレット",SUM($U153,$W153)&lt;&gt;0),SUM($U153,$W153),"")),"")</f>
        <v/>
      </c>
      <c r="DA153" s="81"/>
      <c r="DB153" s="82"/>
      <c r="DC153" s="80" t="str">
        <f>IF(AND(申込書!$C$102&lt;&gt;"▼プルダウンより選択してください",申込書!$C$102&lt;&gt;"",申込書!$P$102&lt;&gt;"YYYY/MM/DD",$G153&lt;&gt;""),申込書!$P$102,"")</f>
        <v/>
      </c>
      <c r="DD153" s="81" t="str">
        <f>IF(AND(申込書!$C$102&lt;&gt;"▼プルダウンより選択してください",申込書!$C$102&lt;&gt;"",$G153&lt;&gt;""),申込書!$M$102,"")</f>
        <v/>
      </c>
      <c r="DE153" s="81" t="str">
        <f>IF($DC$3&lt;&gt;"コンテンツなし",IF(AND(申込書!$AH$4="GIGAスクールパック",SUM($P153,$R153)&lt;&gt;0),SUM($P153,$R153),IF(AND(申込書!$AH$4="SKY安心GIGAタブレット",SUM($T153,$V153)&lt;&gt;0),SUM($T153,$V153),"")),"")</f>
        <v/>
      </c>
      <c r="DF153" s="81" t="str">
        <f>IF($DC$3&lt;&gt;"コンテンツなし",IF(AND(申込書!$AH$4="GIGAスクールパック",SUM($Q153,$S153)&lt;&gt;0),SUM($Q153,$S153),IF(AND(申込書!$AH$4="SKY安心GIGAタブレット",SUM($U153,$W153)&lt;&gt;0),SUM($U153,$W153),"")),"")</f>
        <v/>
      </c>
      <c r="DG153" s="81"/>
      <c r="DH153" s="82"/>
      <c r="DI153" s="80" t="str">
        <f>IF(AND(申込書!$C$103&lt;&gt;"▼プルダウンより選択してください",申込書!$C$103&lt;&gt;"",申込書!$P$103&lt;&gt;"YYYY/MM/DD",$G153&lt;&gt;""),申込書!$P$103,"")</f>
        <v/>
      </c>
      <c r="DJ153" s="81" t="str">
        <f>IF(AND(申込書!$C$103&lt;&gt;"▼プルダウンより選択してください",申込書!$C$103&lt;&gt;"",$G153&lt;&gt;""),申込書!$M$103,"")</f>
        <v/>
      </c>
      <c r="DK153" s="81" t="str">
        <f>IF($DI$3&lt;&gt;"コンテンツなし",IF(AND(申込書!$AH$4="GIGAスクールパック",SUM($P153,$R153)&lt;&gt;0),SUM($P153,$R153),IF(AND(申込書!$AH$4="SKY安心GIGAタブレット",SUM($T153,$V153)&lt;&gt;0),SUM($T153,$V153),"")),"")</f>
        <v/>
      </c>
      <c r="DL153" s="81" t="str">
        <f>IF($DI$3&lt;&gt;"コンテンツなし",IF(AND(申込書!$AH$4="GIGAスクールパック",SUM($Q153,$S153)&lt;&gt;0),SUM($Q153,$S153),IF(AND(申込書!$AH$4="SKY安心GIGAタブレット",SUM($U153,$W153)&lt;&gt;0),SUM($U153,$W153),"")),"")</f>
        <v/>
      </c>
      <c r="DM153" s="81"/>
      <c r="DN153" s="82"/>
      <c r="DO153" s="80" t="str">
        <f>IF(AND(申込書!$C$104&lt;&gt;"▼プルダウンより選択してください",申込書!$C$104&lt;&gt;"",申込書!$P$104&lt;&gt;"YYYY/MM/DD",$G153&lt;&gt;""),申込書!$P$104,"")</f>
        <v/>
      </c>
      <c r="DP153" s="81" t="str">
        <f>IF(AND(申込書!$C$104&lt;&gt;"▼プルダウンより選択してください",申込書!$C$104&lt;&gt;"",$G153&lt;&gt;""),申込書!$M$104,"")</f>
        <v/>
      </c>
      <c r="DQ153" s="81" t="str">
        <f>IF($DO$3&lt;&gt;"コンテンツなし",IF(AND(申込書!$AH$4="GIGAスクールパック",SUM($P153,$R153)&lt;&gt;0),SUM($P153,$R153),IF(AND(申込書!$AH$4="SKY安心GIGAタブレット",SUM($T153,$V153)&lt;&gt;0),SUM($T153,$V153),"")),"")</f>
        <v/>
      </c>
      <c r="DR153" s="81" t="str">
        <f>IF($DO$3&lt;&gt;"コンテンツなし",IF(AND(申込書!$AH$4="GIGAスクールパック",SUM($Q153,$S153)&lt;&gt;0),SUM($Q153,$S153),IF(AND(申込書!$AH$4="SKY安心GIGAタブレット",SUM($U153,$W153)&lt;&gt;0),SUM($U153,$W153),"")),"")</f>
        <v/>
      </c>
      <c r="DS153" s="81"/>
      <c r="DT153" s="82"/>
      <c r="DU153" s="80" t="str">
        <f>IF(AND(申込書!$C$105&lt;&gt;"▼プルダウンより選択してください",申込書!$C$105&lt;&gt;"",申込書!$P$105&lt;&gt;"YYYY/MM/DD",$G153&lt;&gt;""),申込書!$P$105,"")</f>
        <v/>
      </c>
      <c r="DV153" s="81" t="str">
        <f>IF(AND(申込書!$C$105&lt;&gt;"▼プルダウンより選択してください",申込書!$C$105&lt;&gt;"",$G153&lt;&gt;""),申込書!$M$105,"")</f>
        <v/>
      </c>
      <c r="DW153" s="81" t="str">
        <f>IF($DU$3&lt;&gt;"コンテンツなし",IF(AND(申込書!$AH$4="GIGAスクールパック",SUM($P153,$R153)&lt;&gt;0),SUM($P153,$R153),IF(AND(申込書!$AH$4="SKY安心GIGAタブレット",SUM($T153,$V153)&lt;&gt;0),SUM($T153,$V153),"")),"")</f>
        <v/>
      </c>
      <c r="DX153" s="81" t="str">
        <f>IF($DU$3&lt;&gt;"コンテンツなし",IF(AND(申込書!$AH$4="GIGAスクールパック",SUM($Q153,$S153)&lt;&gt;0),SUM($Q153,$S153),IF(AND(申込書!$AH$4="SKY安心GIGAタブレット",SUM($U153,$W153)&lt;&gt;0),SUM($U153,$W153),"")),"")</f>
        <v/>
      </c>
      <c r="DY153" s="157"/>
      <c r="DZ153" s="82"/>
      <c r="EA153" s="80" t="str">
        <f>IF(AND(申込書!$C$106&lt;&gt;"▼プルダウンより選択してください",申込書!$C$106&lt;&gt;"",申込書!$P$106&lt;&gt;"YYYY/MM/DD",$G153&lt;&gt;""),申込書!$P$106,"")</f>
        <v/>
      </c>
      <c r="EB153" s="81" t="str">
        <f>IF(AND(申込書!$C$106&lt;&gt;"▼プルダウンより選択してください",申込書!$C$106&lt;&gt;"",$G153&lt;&gt;""),申込書!$M$106,"")</f>
        <v/>
      </c>
      <c r="EC153" s="81" t="str">
        <f>IF($EA$3&lt;&gt;"コンテンツなし",IF(AND(申込書!$AH$4="GIGAスクールパック",SUM($P153,$R153)&lt;&gt;0),SUM($P153,$R153),IF(AND(申込書!$AH$4="SKY安心GIGAタブレット",SUM($T153,$V153)&lt;&gt;0),SUM($T153,$V153),"")),"")</f>
        <v/>
      </c>
      <c r="ED153" s="81" t="str">
        <f>IF($EA$3&lt;&gt;"コンテンツなし",IF(AND(申込書!$AH$4="GIGAスクールパック",SUM($Q153,$S153)&lt;&gt;0),SUM($Q153,$S153),IF(AND(申込書!$AH$4="SKY安心GIGAタブレット",SUM($U153,$W153)&lt;&gt;0),SUM($U153,$W153),"")),"")</f>
        <v/>
      </c>
      <c r="EE153" s="157"/>
      <c r="EF153" s="82"/>
      <c r="EG153" s="80" t="str">
        <f>IF(AND(申込書!$C$107&lt;&gt;"▼プルダウンより選択してください",申込書!$C$107&lt;&gt;"",申込書!$P$107&lt;&gt;"YYYY/MM/DD",$G153&lt;&gt;""),申込書!$P$107,"")</f>
        <v/>
      </c>
      <c r="EH153" s="81" t="str">
        <f>IF(AND(申込書!$C$107&lt;&gt;"▼プルダウンより選択してください",申込書!$C$107&lt;&gt;"",$G153&lt;&gt;""),申込書!$M$107,"")</f>
        <v/>
      </c>
      <c r="EI153" s="81" t="str">
        <f>IF($EG$3&lt;&gt;"コンテンツなし",IF(AND(申込書!$AH$4="GIGAスクールパック",SUM($P153,$R153)&lt;&gt;0),SUM($P153,$R153),IF(AND(申込書!$AH$4="SKY安心GIGAタブレット",SUM($T153,$V153)&lt;&gt;0),SUM($T153,$V153),"")),"")</f>
        <v/>
      </c>
      <c r="EJ153" s="81" t="str">
        <f>IF($EG$3&lt;&gt;"コンテンツなし",IF(AND(申込書!$AH$4="GIGAスクールパック",SUM($Q153,$S153)&lt;&gt;0),SUM($Q153,$S153),IF(AND(申込書!$AH$4="SKY安心GIGAタブレット",SUM($U153,$W153)&lt;&gt;0),SUM($U153,$W153),"")),"")</f>
        <v/>
      </c>
      <c r="EK153" s="157"/>
      <c r="EL153" s="82"/>
      <c r="EM153" s="80" t="str">
        <f>IF(AND(申込書!$C$108&lt;&gt;"▼プルダウンより選択してください",申込書!$C$108&lt;&gt;"",申込書!$P$108&lt;&gt;"YYYY/MM/DD",$G153&lt;&gt;""),申込書!$P$108,"")</f>
        <v/>
      </c>
      <c r="EN153" s="81" t="str">
        <f>IF(AND(申込書!$C$108&lt;&gt;"▼プルダウンより選択してください",申込書!$C$108&lt;&gt;"",$G153&lt;&gt;""),申込書!$M$108,"")</f>
        <v/>
      </c>
      <c r="EO153" s="81" t="str">
        <f>IF($EM$3&lt;&gt;"コンテンツなし",IF(AND(申込書!$AH$4="GIGAスクールパック",SUM($P153,$R153)&lt;&gt;0),SUM($P153,$R153),IF(AND(申込書!$AH$4="SKY安心GIGAタブレット",SUM($T153,$V153)&lt;&gt;0),SUM($T153,$V153),"")),"")</f>
        <v/>
      </c>
      <c r="EP153" s="81" t="str">
        <f>IF($EM$3&lt;&gt;"コンテンツなし",IF(AND(申込書!$AH$4="GIGAスクールパック",SUM($Q153,$S153)&lt;&gt;0),SUM($Q153,$S153),IF(AND(申込書!$AH$4="SKY安心GIGAタブレット",SUM($U153,$W153)&lt;&gt;0),SUM($U153,$W153),"")),"")</f>
        <v/>
      </c>
      <c r="EQ153" s="157"/>
      <c r="ER153" s="82"/>
      <c r="ES153" s="80" t="str">
        <f>IF(AND(申込書!$C$109&lt;&gt;"▼プルダウンより選択してください",申込書!$C$109&lt;&gt;"",申込書!$P$109&lt;&gt;"YYYY/MM/DD",$G153&lt;&gt;""),申込書!$P$109,"")</f>
        <v/>
      </c>
      <c r="ET153" s="81" t="str">
        <f>IF(AND(申込書!$C$109&lt;&gt;"▼プルダウンより選択してください",申込書!$C$109&lt;&gt;"",$G153&lt;&gt;""),申込書!$M$109,"")</f>
        <v/>
      </c>
      <c r="EU153" s="81" t="str">
        <f>IF($ES$3&lt;&gt;"コンテンツなし",IF(AND(申込書!$AH$4="GIGAスクールパック",SUM($P153,$R153)&lt;&gt;0),SUM($P153,$R153),IF(AND(申込書!$AH$4="SKY安心GIGAタブレット",SUM($T153,$V153)&lt;&gt;0),SUM($T153,$V153),"")),"")</f>
        <v/>
      </c>
      <c r="EV153" s="81" t="str">
        <f>IF($ES$3&lt;&gt;"コンテンツなし",IF(AND(申込書!$AH$4="GIGAスクールパック",SUM($Q153,$S153)&lt;&gt;0),SUM($Q153,$S153),IF(AND(申込書!$AH$4="SKY安心GIGAタブレット",SUM($U153,$W153)&lt;&gt;0),SUM($U153,$W153),"")),"")</f>
        <v/>
      </c>
      <c r="EW153" s="157"/>
      <c r="EX153" s="82"/>
      <c r="EY153" s="80" t="str">
        <f>IF(AND(申込書!$C$110&lt;&gt;"▼プルダウンより選択してください",申込書!$C$110&lt;&gt;"",申込書!$P$110&lt;&gt;"YYYY/MM/DD",$G153&lt;&gt;""),申込書!$P$110,"")</f>
        <v/>
      </c>
      <c r="EZ153" s="81" t="str">
        <f>IF(AND(申込書!$C$110&lt;&gt;"▼プルダウンより選択してください",申込書!$C$110&lt;&gt;"",$G153&lt;&gt;""),申込書!$M$110,"")</f>
        <v/>
      </c>
      <c r="FA153" s="81" t="str">
        <f>IF($EY$3&lt;&gt;"コンテンツなし",IF(AND(申込書!$AH$4="GIGAスクールパック",SUM($P153,$R153)&lt;&gt;0),SUM($P153,$R153),IF(AND(申込書!$AH$4="SKY安心GIGAタブレット",SUM($T153,$V153)&lt;&gt;0),SUM($T153,$V153),"")),"")</f>
        <v/>
      </c>
      <c r="FB153" s="81" t="str">
        <f>IF($EY$3&lt;&gt;"コンテンツなし",IF(AND(申込書!$AH$4="GIGAスクールパック",SUM($Q153,$S153)&lt;&gt;0),SUM($Q153,$S153),IF(AND(申込書!$AH$4="SKY安心GIGAタブレット",SUM($U153,$W153)&lt;&gt;0),SUM($U153,$W153),"")),"")</f>
        <v/>
      </c>
      <c r="FC153" s="157"/>
      <c r="FD153" s="82"/>
      <c r="FE153" s="80" t="str">
        <f>IF(AND(申込書!$C$111&lt;&gt;"▼プルダウンより選択してください",申込書!$C$111&lt;&gt;"",申込書!$P$111&lt;&gt;"YYYY/MM/DD",$G153&lt;&gt;""),申込書!$P$111,"")</f>
        <v/>
      </c>
      <c r="FF153" s="81" t="str">
        <f>IF(AND(申込書!$C$111&lt;&gt;"▼プルダウンより選択してください",申込書!$C$111&lt;&gt;"",$G153&lt;&gt;""),申込書!$M$111,"")</f>
        <v/>
      </c>
      <c r="FG153" s="81" t="str">
        <f>IF($FE$3&lt;&gt;"コンテンツなし",IF(AND(申込書!$AH$4="GIGAスクールパック",SUM($P153,$R153)&lt;&gt;0),SUM($P153,$R153),IF(AND(申込書!$AH$4="SKY安心GIGAタブレット",SUM($T153,$V153)&lt;&gt;0),SUM($T153,$V153),"")),"")</f>
        <v/>
      </c>
      <c r="FH153" s="81" t="str">
        <f>IF($FE$3&lt;&gt;"コンテンツなし",IF(AND(申込書!$AH$4="GIGAスクールパック",SUM($Q153,$S153)&lt;&gt;0),SUM($Q153,$S153),IF(AND(申込書!$AH$4="SKY安心GIGAタブレット",SUM($U153,$W153)&lt;&gt;0),SUM($U153,$W153),"")),"")</f>
        <v/>
      </c>
      <c r="FI153" s="157"/>
      <c r="FJ153" s="82"/>
      <c r="FK153" s="80" t="str">
        <f>IF(AND(申込書!$C$112&lt;&gt;"▼プルダウンより選択してください",申込書!$C$112&lt;&gt;"",申込書!$P$112&lt;&gt;"YYYY/MM/DD",$G153&lt;&gt;""),申込書!$P$112,"")</f>
        <v/>
      </c>
      <c r="FL153" s="81" t="str">
        <f>IF(AND(申込書!$C$112&lt;&gt;"▼プルダウンより選択してください",申込書!$C$112&lt;&gt;"",$G153&lt;&gt;""),申込書!$M$112,"")</f>
        <v/>
      </c>
      <c r="FM153" s="81" t="str">
        <f>IF($FK$3&lt;&gt;"コンテンツなし",IF(AND(申込書!$AH$4="GIGAスクールパック",SUM($P153,$R153)&lt;&gt;0),SUM($P153,$R153),IF(AND(申込書!$AH$4="SKY安心GIGAタブレット",SUM($T153,$V153)&lt;&gt;0),SUM($T153,$V153),"")),"")</f>
        <v/>
      </c>
      <c r="FN153" s="81" t="str">
        <f>IF($FK$3&lt;&gt;"コンテンツなし",IF(AND(申込書!$AH$4="GIGAスクールパック",SUM($Q153,$S153)&lt;&gt;0),SUM($Q153,$S153),IF(AND(申込書!$AH$4="SKY安心GIGAタブレット",SUM($U153,$W153)&lt;&gt;0),SUM($U153,$W153),"")),"")</f>
        <v/>
      </c>
      <c r="FO153" s="157"/>
      <c r="FP153" s="82"/>
      <c r="FQ153" s="80" t="str">
        <f>IF(AND(申込書!$C$113&lt;&gt;"▼プルダウンより選択してください",申込書!$C$113&lt;&gt;"",申込書!$P$113&lt;&gt;"YYYY/MM/DD",$G153&lt;&gt;""),申込書!$P$113,"")</f>
        <v/>
      </c>
      <c r="FR153" s="81" t="str">
        <f>IF(AND(申込書!$C$113&lt;&gt;"▼プルダウンより選択してください",申込書!$C$113&lt;&gt;"",$G153&lt;&gt;""),申込書!$M$113,"")</f>
        <v/>
      </c>
      <c r="FS153" s="81" t="str">
        <f>IF($FQ$3&lt;&gt;"コンテンツなし",IF(AND(申込書!$AH$4="GIGAスクールパック",SUM($P153,$R153)&lt;&gt;0),SUM($P153,$R153),IF(AND(申込書!$AH$4="SKY安心GIGAタブレット",SUM($T153,$V153)&lt;&gt;0),SUM($T153,$V153),"")),"")</f>
        <v/>
      </c>
      <c r="FT153" s="81" t="str">
        <f>IF($FQ$3&lt;&gt;"コンテンツなし",IF(AND(申込書!$AH$4="GIGAスクールパック",SUM($Q153,$S153)&lt;&gt;0),SUM($Q153,$S153),IF(AND(申込書!$AH$4="SKY安心GIGAタブレット",SUM($U153,$W153)&lt;&gt;0),SUM($U153,$W153),"")),"")</f>
        <v/>
      </c>
      <c r="FU153" s="157"/>
      <c r="FV153" s="82"/>
      <c r="FW153" s="80" t="str">
        <f>IF(AND(申込書!$C$114&lt;&gt;"▼プルダウンより選択してください",申込書!$C$114&lt;&gt;"",申込書!$P$114&lt;&gt;"YYYY/MM/DD",$G153&lt;&gt;""),申込書!$P$114,"")</f>
        <v/>
      </c>
      <c r="FX153" s="81" t="str">
        <f>IF(AND(申込書!$C$114&lt;&gt;"▼プルダウンより選択してください",申込書!$C$114&lt;&gt;"",$G153&lt;&gt;""),申込書!$M$114,"")</f>
        <v/>
      </c>
      <c r="FY153" s="81" t="str">
        <f>IF($FW$3&lt;&gt;"コンテンツなし",IF(AND(申込書!$AH$4="GIGAスクールパック",SUM($P153,$R153)&lt;&gt;0),SUM($P153,$R153),IF(AND(申込書!$AH$4="SKY安心GIGAタブレット",SUM($T153,$V153)&lt;&gt;0),SUM($T153,$V153),"")),"")</f>
        <v/>
      </c>
      <c r="FZ153" s="81" t="str">
        <f>IF($FW$3&lt;&gt;"コンテンツなし",IF(AND(申込書!$AH$4="GIGAスクールパック",SUM($Q153,$S153)&lt;&gt;0),SUM($Q153,$S153),IF(AND(申込書!$AH$4="SKY安心GIGAタブレット",SUM($U153,$W153)&lt;&gt;0),SUM($U153,$W153),"")),"")</f>
        <v/>
      </c>
      <c r="GA153" s="157"/>
      <c r="GB153" s="82"/>
      <c r="GC153" s="80" t="str">
        <f>IF(AND(申込書!$C$115&lt;&gt;"▼プルダウンより選択してください",申込書!$C$115&lt;&gt;"",申込書!$P$115&lt;&gt;"YYYY/MM/DD",$G153&lt;&gt;""),申込書!$P$115,"")</f>
        <v/>
      </c>
      <c r="GD153" s="81" t="str">
        <f>IF(AND(申込書!$C$115&lt;&gt;"▼プルダウンより選択してください",申込書!$C$115&lt;&gt;"",$G153&lt;&gt;""),申込書!$M$115,"")</f>
        <v/>
      </c>
      <c r="GE153" s="81" t="str">
        <f>IF($GC$3&lt;&gt;"コンテンツなし",IF(AND(申込書!$AH$4="GIGAスクールパック",SUM($P153,$R153)&lt;&gt;0),SUM($P153,$R153),IF(AND(申込書!$AH$4="SKY安心GIGAタブレット",SUM($T153,$V153)&lt;&gt;0),SUM($T153,$V153),"")),"")</f>
        <v/>
      </c>
      <c r="GF153" s="81" t="str">
        <f>IF($GC$3&lt;&gt;"コンテンツなし",IF(AND(申込書!$AH$4="GIGAスクールパック",SUM($Q153,$S153)&lt;&gt;0),SUM($Q153,$S153),IF(AND(申込書!$AH$4="SKY安心GIGAタブレット",SUM($U153,$W153)&lt;&gt;0),SUM($U153,$W153),"")),"")</f>
        <v/>
      </c>
      <c r="GG153" s="157"/>
      <c r="GH153" s="82"/>
      <c r="GI153" s="80" t="str">
        <f>IF(AND(申込書!$C$116&lt;&gt;"▼プルダウンより選択してください",申込書!$C$116&lt;&gt;"",申込書!$P$116&lt;&gt;"YYYY/MM/DD",$G153&lt;&gt;""),申込書!$P$116,"")</f>
        <v/>
      </c>
      <c r="GJ153" s="81" t="str">
        <f>IF(AND(申込書!$C$116&lt;&gt;"▼プルダウンより選択してください",申込書!$C$116&lt;&gt;"",$G153&lt;&gt;""),申込書!$M$116,"")</f>
        <v/>
      </c>
      <c r="GK153" s="81" t="str">
        <f>IF($GI$3&lt;&gt;"コンテンツなし",IF(AND(申込書!$AH$4="GIGAスクールパック",SUM($P153,$R153)&lt;&gt;0),SUM($P153,$R153),IF(AND(申込書!$AH$4="SKY安心GIGAタブレット",SUM($T153,$V153)&lt;&gt;0),SUM($T153,$V153),"")),"")</f>
        <v/>
      </c>
      <c r="GL153" s="81" t="str">
        <f>IF($GI$3&lt;&gt;"コンテンツなし",IF(AND(申込書!$AH$4="GIGAスクールパック",SUM($Q153,$S153)&lt;&gt;0),SUM($Q153,$S153),IF(AND(申込書!$AH$4="SKY安心GIGAタブレット",SUM($U153,$W153)&lt;&gt;0),SUM($U153,$W153),"")),"")</f>
        <v/>
      </c>
      <c r="GM153" s="157"/>
      <c r="GN153" s="82"/>
      <c r="GO153" s="80" t="str">
        <f>IF(AND(申込書!$C$117&lt;&gt;"▼プルダウンより選択してください",申込書!$C$117&lt;&gt;"",申込書!$P$117&lt;&gt;"YYYY/MM/DD",$G153&lt;&gt;""),申込書!$P$117,"")</f>
        <v/>
      </c>
      <c r="GP153" s="81" t="str">
        <f>IF(AND(申込書!$C$117&lt;&gt;"▼プルダウンより選択してください",申込書!$C$117&lt;&gt;"",$G153&lt;&gt;""),申込書!$M$117,"")</f>
        <v/>
      </c>
      <c r="GQ153" s="81" t="str">
        <f>IF($GO$3&lt;&gt;"コンテンツなし",IF(AND(申込書!$AH$4="GIGAスクールパック",SUM($P153,$R153)&lt;&gt;0),SUM($P153,$R153),IF(AND(申込書!$AH$4="SKY安心GIGAタブレット",SUM($T153,$V153)&lt;&gt;0),SUM($T153,$V153),"")),"")</f>
        <v/>
      </c>
      <c r="GR153" s="81" t="str">
        <f>IF($GO$3&lt;&gt;"コンテンツなし",IF(AND(申込書!$AH$4="GIGAスクールパック",SUM($Q153,$S153)&lt;&gt;0),SUM($Q153,$S153),IF(AND(申込書!$AH$4="SKY安心GIGAタブレット",SUM($U153,$W153)&lt;&gt;0),SUM($U153,$W153),"")),"")</f>
        <v/>
      </c>
      <c r="GS153" s="157"/>
      <c r="GT153" s="82"/>
      <c r="GU153" s="80" t="str">
        <f>IF(AND(申込書!$C$118&lt;&gt;"▼プルダウンより選択してください",申込書!$C$118&lt;&gt;"",申込書!$P$118&lt;&gt;"YYYY/MM/DD",$G153&lt;&gt;""),申込書!$P$118,"")</f>
        <v/>
      </c>
      <c r="GV153" s="81" t="str">
        <f>IF(AND(申込書!$C$118&lt;&gt;"▼プルダウンより選択してください",申込書!$C$118&lt;&gt;"",$G153&lt;&gt;""),申込書!$M$118,"")</f>
        <v/>
      </c>
      <c r="GW153" s="81" t="str">
        <f>IF($GU$3&lt;&gt;"コンテンツなし",IF(AND(申込書!$AH$4="GIGAスクールパック",SUM($P153,$R153)&lt;&gt;0),SUM($P153,$R153),IF(AND(申込書!$AH$4="SKY安心GIGAタブレット",SUM($T153,$V153)&lt;&gt;0),SUM($T153,$V153),"")),"")</f>
        <v/>
      </c>
      <c r="GX153" s="81" t="str">
        <f>IF($GU$3&lt;&gt;"コンテンツなし",IF(AND(申込書!$AH$4="GIGAスクールパック",SUM($Q153,$S153)&lt;&gt;0),SUM($Q153,$S153),IF(AND(申込書!$AH$4="SKY安心GIGAタブレット",SUM($U153,$W153)&lt;&gt;0),SUM($U153,$W153),"")),"")</f>
        <v/>
      </c>
      <c r="GY153" s="157"/>
      <c r="GZ153" s="82"/>
      <c r="HA153" s="80" t="str">
        <f>IF(AND(申込書!$C$119&lt;&gt;"▼プルダウンより選択してください",申込書!$C$119&lt;&gt;"",申込書!$P$119&lt;&gt;"YYYY/MM/DD",$G153&lt;&gt;""),申込書!$P$119,"")</f>
        <v/>
      </c>
      <c r="HB153" s="81" t="str">
        <f>IF(AND(申込書!$C$119&lt;&gt;"▼プルダウンより選択してください",申込書!$C$119&lt;&gt;"",$G153&lt;&gt;""),申込書!$M$119,"")</f>
        <v/>
      </c>
      <c r="HC153" s="81" t="str">
        <f>IF($HA$3&lt;&gt;"コンテンツなし",IF(AND(申込書!$AH$4="GIGAスクールパック",SUM($P153,$R153)&lt;&gt;0),SUM($P153,$R153),IF(AND(申込書!$AH$4="SKY安心GIGAタブレット",SUM($T153,$V153)&lt;&gt;0),SUM($T153,$V153),"")),"")</f>
        <v/>
      </c>
      <c r="HD153" s="81" t="str">
        <f>IF($HA$3&lt;&gt;"コンテンツなし",IF(AND(申込書!$AH$4="GIGAスクールパック",SUM($Q153,$S153)&lt;&gt;0),SUM($Q153,$S153),IF(AND(申込書!$AH$4="SKY安心GIGAタブレット",SUM($U153,$W153)&lt;&gt;0),SUM($U153,$W153),"")),"")</f>
        <v/>
      </c>
      <c r="HE153" s="157"/>
      <c r="HF153" s="82"/>
      <c r="HG153" s="83"/>
    </row>
    <row r="154" spans="2:215" ht="26.85" customHeight="1">
      <c r="B154" s="62">
        <f t="shared" si="2"/>
        <v>149</v>
      </c>
      <c r="C154" s="63"/>
      <c r="D154" s="64"/>
      <c r="E154" s="207"/>
      <c r="F154" s="65"/>
      <c r="G154" s="66"/>
      <c r="H154" s="67"/>
      <c r="I154" s="68"/>
      <c r="J154" s="69"/>
      <c r="K154" s="70"/>
      <c r="L154" s="71"/>
      <c r="M154" s="72"/>
      <c r="N154" s="73"/>
      <c r="O154" s="74"/>
      <c r="P154" s="179"/>
      <c r="Q154" s="180"/>
      <c r="R154" s="180"/>
      <c r="S154" s="181"/>
      <c r="T154" s="179"/>
      <c r="U154" s="180"/>
      <c r="V154" s="182"/>
      <c r="W154" s="181"/>
      <c r="X154" s="75"/>
      <c r="Y154" s="76"/>
      <c r="Z154" s="77"/>
      <c r="AA154" s="78"/>
      <c r="AB154" s="79"/>
      <c r="AC154" s="79"/>
      <c r="AD154" s="79"/>
      <c r="AE154" s="77"/>
      <c r="AF154" s="139"/>
      <c r="AG154" s="139"/>
      <c r="AH154" s="139"/>
      <c r="AI154" s="80" t="str">
        <f>IF(AND(申込書!$C$90&lt;&gt;"▼プルダウンより選択してください",申込書!$C$90&lt;&gt;"",申込書!$P$90&lt;&gt;"YYYY/MM/DD",$G154&lt;&gt;""),申込書!$P$90,"")</f>
        <v/>
      </c>
      <c r="AJ154" s="81" t="str">
        <f>IF(AND(申込書!$C$90&lt;&gt;"▼プルダウンより選択してください",申込書!$C$90&lt;&gt;"",$G154&lt;&gt;""),申込書!$M$90,"")</f>
        <v/>
      </c>
      <c r="AK154" s="81" t="str">
        <f>IF($AI$3&lt;&gt;"コンテンツなし",IF(AND(申込書!$AH$4="GIGAスクールパック",SUM($P154,$R154)&lt;&gt;0),SUM($P154,$R154),IF(AND(申込書!$AH$4="SKY安心GIGAタブレット",SUM($T154,$V154)&lt;&gt;0),SUM($T154,$V154),"")),"")</f>
        <v/>
      </c>
      <c r="AL154" s="81" t="str">
        <f>IF($AI$3&lt;&gt;"コンテンツなし",IF(AND(申込書!$AH$4="GIGAスクールパック",SUM($Q154,$S154)&lt;&gt;0),SUM($Q154,$S154),IF(AND(申込書!$AH$4="SKY安心GIGAタブレット",SUM($U154,$W154)&lt;&gt;0),SUM($U154,$W154),"")),"")</f>
        <v/>
      </c>
      <c r="AM154" s="157"/>
      <c r="AN154" s="82"/>
      <c r="AO154" s="80" t="str">
        <f>IF(AND(申込書!$C$91&lt;&gt;"▼プルダウンより選択してください",申込書!$C$91&lt;&gt;"",申込書!$P$91&lt;&gt;"YYYY/MM/DD",$G154&lt;&gt;""),申込書!$P$91,"")</f>
        <v/>
      </c>
      <c r="AP154" s="81" t="str">
        <f>IF(AND(申込書!$C$91&lt;&gt;"▼プルダウンより選択してください",申込書!$C$91&lt;&gt;"",$G154&lt;&gt;""),申込書!$M$91,"")</f>
        <v/>
      </c>
      <c r="AQ154" s="81" t="str">
        <f>IF($AO$3&lt;&gt;"コンテンツなし",IF(AND(申込書!$AH$4="GIGAスクールパック",SUM($P154,$R154)&lt;&gt;0),SUM($P154,$R154),IF(AND(申込書!$AH$4="SKY安心GIGAタブレット",SUM($T154,$V154)&lt;&gt;0),SUM($T154,$V154),"")),"")</f>
        <v/>
      </c>
      <c r="AR154" s="81" t="str">
        <f>IF($AO$3&lt;&gt;"コンテンツなし",IF(AND(申込書!$AH$4="GIGAスクールパック",SUM($Q154,$S154)&lt;&gt;0),SUM($Q154,$S154),IF(AND(申込書!$AH$4="SKY安心GIGAタブレット",SUM($U154,$W154)&lt;&gt;0),SUM($U154,$W154),"")),"")</f>
        <v/>
      </c>
      <c r="AS154" s="157"/>
      <c r="AT154" s="82"/>
      <c r="AU154" s="80" t="str">
        <f>IF(AND(申込書!$C$92&lt;&gt;"▼プルダウンより選択してください",申込書!$C$92&lt;&gt;"",申込書!$P$92&lt;&gt;"YYYY/MM/DD",$G154&lt;&gt;""),申込書!$P$92,"")</f>
        <v/>
      </c>
      <c r="AV154" s="81" t="str">
        <f>IF(AND(申込書!$C$92&lt;&gt;"▼プルダウンより選択してください",申込書!$C$92&lt;&gt;"",$G154&lt;&gt;""),申込書!$M$92,"")</f>
        <v/>
      </c>
      <c r="AW154" s="81" t="str">
        <f>IF($AU$3&lt;&gt;"コンテンツなし",IF(AND(申込書!$AH$4="GIGAスクールパック",SUM($P154,$R154)&lt;&gt;0),SUM($P154,$R154),IF(AND(申込書!$AH$4="SKY安心GIGAタブレット",SUM($T154,$V154)&lt;&gt;0),SUM($T154,$V154),"")),"")</f>
        <v/>
      </c>
      <c r="AX154" s="81" t="str">
        <f>IF($AU$3&lt;&gt;"コンテンツなし",IF(AND(申込書!$AH$4="GIGAスクールパック",SUM($Q154,$S154)&lt;&gt;0),SUM($Q154,$S154),IF(AND(申込書!$AH$4="SKY安心GIGAタブレット",SUM($U154,$W154)&lt;&gt;0),SUM($U154,$W154),"")),"")</f>
        <v/>
      </c>
      <c r="AY154" s="157"/>
      <c r="AZ154" s="82"/>
      <c r="BA154" s="80" t="str">
        <f>IF(AND(申込書!$C$93&lt;&gt;"▼プルダウンより選択してください",申込書!$C$93&lt;&gt;"",申込書!$P$93&lt;&gt;"YYYY/MM/DD",$G154&lt;&gt;""),申込書!$P$93,"")</f>
        <v/>
      </c>
      <c r="BB154" s="81" t="str">
        <f>IF(AND(申込書!$C$93&lt;&gt;"▼プルダウンより選択してください",申込書!$C$93&lt;&gt;"",申込書!$M$93&gt;=1,$G154&lt;&gt;""),申込書!$M$93,"")</f>
        <v/>
      </c>
      <c r="BC154" s="81" t="str">
        <f>IF($BA$3&lt;&gt;"コンテンツなし",IF(AND(申込書!$AH$4="GIGAスクールパック",SUM($P154,$R154)&lt;&gt;0),SUM($P154,$R154),IF(AND(申込書!$AH$4="SKY安心GIGAタブレット",SUM($T154,$V154)&lt;&gt;0),SUM($T154,$V154),"")),"")</f>
        <v/>
      </c>
      <c r="BD154" s="81" t="str">
        <f>IF($BA$3&lt;&gt;"コンテンツなし",IF(AND(申込書!$AH$4="GIGAスクールパック",SUM($Q154,$S154)&lt;&gt;0),SUM($Q154,$S154),IF(AND(申込書!$AH$4="SKY安心GIGAタブレット",SUM($U154,$W154)&lt;&gt;0),SUM($U154,$W154),"")),"")</f>
        <v/>
      </c>
      <c r="BE154" s="157"/>
      <c r="BF154" s="82"/>
      <c r="BG154" s="80" t="str">
        <f>IF(AND(申込書!$C$94&lt;&gt;"▼プルダウンより選択してください",申込書!$C$94&lt;&gt;"",申込書!$P$94&lt;&gt;"YYYY/MM/DD",$G154&lt;&gt;""),申込書!$P$94,"")</f>
        <v/>
      </c>
      <c r="BH154" s="81" t="str">
        <f>IF(AND(申込書!$C$94&lt;&gt;"▼プルダウンより選択してください",申込書!$C$94&lt;&gt;"",$G154&lt;&gt;""),申込書!$M$94,"")</f>
        <v/>
      </c>
      <c r="BI154" s="81" t="str">
        <f>IF($BG$3&lt;&gt;"コンテンツなし",IF(AND(申込書!$AH$4="GIGAスクールパック",SUM($P154,$R154)&lt;&gt;0),SUM($P154,$R154),IF(AND(申込書!$AH$4="SKY安心GIGAタブレット",SUM($T154,$V154)&lt;&gt;0),SUM($T154,$V154),"")),"")</f>
        <v/>
      </c>
      <c r="BJ154" s="81" t="str">
        <f>IF($BG$3&lt;&gt;"コンテンツなし",IF(AND(申込書!$AH$4="GIGAスクールパック",SUM($Q154,$S154)&lt;&gt;0),SUM($Q154,$S154),IF(AND(申込書!$AH$4="SKY安心GIGAタブレット",SUM($U154,$W154)&lt;&gt;0),SUM($U154,$W154),"")),"")</f>
        <v/>
      </c>
      <c r="BK154" s="157"/>
      <c r="BL154" s="82"/>
      <c r="BM154" s="80" t="str">
        <f>IF(AND(申込書!$C$95&lt;&gt;"▼プルダウンより選択してください",申込書!$C$95&lt;&gt;"",申込書!$P$95&lt;&gt;"YYYY/MM/DD",$G154&lt;&gt;""),申込書!$P$95,"")</f>
        <v/>
      </c>
      <c r="BN154" s="81" t="str">
        <f>IF(AND(申込書!$C$95&lt;&gt;"▼プルダウンより選択してください",申込書!$C$95&lt;&gt;"",$G154&lt;&gt;""),申込書!$M$95,"")</f>
        <v/>
      </c>
      <c r="BO154" s="81" t="str">
        <f>IF($BM$3&lt;&gt;"コンテンツなし",IF(AND(申込書!$AH$4="GIGAスクールパック",SUM($P154,$R154)&lt;&gt;0),SUM($P154,$R154),IF(AND(申込書!$AH$4="SKY安心GIGAタブレット",SUM($T154,$V154)&lt;&gt;0),SUM($T154,$V154),"")),"")</f>
        <v/>
      </c>
      <c r="BP154" s="81" t="str">
        <f>IF($BM$3&lt;&gt;"コンテンツなし",IF(AND(申込書!$AH$4="GIGAスクールパック",SUM($Q154,$S154)&lt;&gt;0),SUM($Q154,$S154),IF(AND(申込書!$AH$4="SKY安心GIGAタブレット",SUM($U154,$W154)&lt;&gt;0),SUM($U154,$W154),"")),"")</f>
        <v/>
      </c>
      <c r="BQ154" s="157"/>
      <c r="BR154" s="82"/>
      <c r="BS154" s="80" t="str">
        <f>IF(AND(申込書!$C$96&lt;&gt;"▼プルダウンより選択してください",申込書!$C$96&lt;&gt;"",申込書!$P$96&lt;&gt;"YYYY/MM/DD",$G154&lt;&gt;""),申込書!$P$96,"")</f>
        <v/>
      </c>
      <c r="BT154" s="81" t="str">
        <f>IF(AND(申込書!$C$96&lt;&gt;"▼プルダウンより選択してください",申込書!$C$96&lt;&gt;"",$G154&lt;&gt;""),申込書!$M$96,"")</f>
        <v/>
      </c>
      <c r="BU154" s="81" t="str">
        <f>IF($BS$3&lt;&gt;"コンテンツなし",IF(AND(申込書!$AH$4="GIGAスクールパック",SUM($P154,$R154)&lt;&gt;0),SUM($P154,$R154),IF(AND(申込書!$AH$4="SKY安心GIGAタブレット",SUM($T154,$V154)&lt;&gt;0),SUM($T154,$V154),"")),"")</f>
        <v/>
      </c>
      <c r="BV154" s="81" t="str">
        <f>IF($BS$3&lt;&gt;"コンテンツなし",IF(AND(申込書!$AH$4="GIGAスクールパック",SUM($Q154,$S154)&lt;&gt;0),SUM($Q154,$S154),IF(AND(申込書!$AH$4="SKY安心GIGAタブレット",SUM($U154,$W154)&lt;&gt;0),SUM($U154,$W154),"")),"")</f>
        <v/>
      </c>
      <c r="BW154" s="157"/>
      <c r="BX154" s="82"/>
      <c r="BY154" s="80" t="str">
        <f>IF(AND(申込書!$C$97&lt;&gt;"▼プルダウンより選択してください",申込書!$C$97&lt;&gt;"",申込書!$P$97&lt;&gt;"YYYY/MM/DD",$G154&lt;&gt;""),申込書!$P$97,"")</f>
        <v/>
      </c>
      <c r="BZ154" s="81" t="str">
        <f>IF(AND(申込書!$C$97&lt;&gt;"▼プルダウンより選択してください",申込書!$C$97&lt;&gt;"",$G154&lt;&gt;""),申込書!$M$97,"")</f>
        <v/>
      </c>
      <c r="CA154" s="81" t="str">
        <f>IF($BY$3&lt;&gt;"コンテンツなし",IF(AND(申込書!$AH$4="GIGAスクールパック",SUM($P154,$R154)&lt;&gt;0),SUM($P154,$R154),IF(AND(申込書!$AH$4="SKY安心GIGAタブレット",SUM($T154,$V154)&lt;&gt;0),SUM($T154,$V154),"")),"")</f>
        <v/>
      </c>
      <c r="CB154" s="81" t="str">
        <f>IF($BY$3&lt;&gt;"コンテンツなし",IF(AND(申込書!$AH$4="GIGAスクールパック",SUM($Q154,$S154)&lt;&gt;0),SUM($Q154,$S154),IF(AND(申込書!$AH$4="SKY安心GIGAタブレット",SUM($U154,$W154)&lt;&gt;0),SUM($U154,$W154),"")),"")</f>
        <v/>
      </c>
      <c r="CC154" s="157"/>
      <c r="CD154" s="82"/>
      <c r="CE154" s="80" t="str">
        <f>IF(AND(申込書!$C$98&lt;&gt;"▼プルダウンより選択してください",申込書!$C$98&lt;&gt;"",申込書!$P$98&lt;&gt;"YYYY/MM/DD",$G154&lt;&gt;""),申込書!$P$98,"")</f>
        <v/>
      </c>
      <c r="CF154" s="81" t="str">
        <f>IF(AND(申込書!$C$98&lt;&gt;"▼プルダウンより選択してください",申込書!$C$98&lt;&gt;"",$G154&lt;&gt;""),申込書!$M$98,"")</f>
        <v/>
      </c>
      <c r="CG154" s="81" t="str">
        <f>IF($CE$3&lt;&gt;"コンテンツなし",IF(AND(申込書!$AH$4="GIGAスクールパック",SUM($P154,$R154)&lt;&gt;0),SUM($P154,$R154),IF(AND(申込書!$AH$4="SKY安心GIGAタブレット",SUM($T154,$V154)&lt;&gt;0),SUM($T154,$V154),"")),"")</f>
        <v/>
      </c>
      <c r="CH154" s="81" t="str">
        <f>IF($CE$3&lt;&gt;"コンテンツなし",IF(AND(申込書!$AH$4="GIGAスクールパック",SUM($Q154,$S154)&lt;&gt;0),SUM($Q154,$S154),IF(AND(申込書!$AH$4="SKY安心GIGAタブレット",SUM($U154,$W154)&lt;&gt;0),SUM($U154,$W154),"")),"")</f>
        <v/>
      </c>
      <c r="CI154" s="157"/>
      <c r="CJ154" s="82"/>
      <c r="CK154" s="80" t="str">
        <f>IF(AND(申込書!$C$99&lt;&gt;"▼プルダウンより選択してください",申込書!$C$99&lt;&gt;"",申込書!$P$99&lt;&gt;"YYYY/MM/DD",$G154&lt;&gt;""),申込書!$P$99,"")</f>
        <v/>
      </c>
      <c r="CL154" s="81" t="str">
        <f>IF(AND(申込書!$C$99&lt;&gt;"▼プルダウンより選択してください",申込書!$C$99&lt;&gt;"",$G154&lt;&gt;""),申込書!$M$99,"")</f>
        <v/>
      </c>
      <c r="CM154" s="81" t="str">
        <f>IF($CK$3&lt;&gt;"コンテンツなし",IF(AND(申込書!$AH$4="GIGAスクールパック",SUM($P154,$R154)&lt;&gt;0),SUM($P154,$R154),IF(AND(申込書!$AH$4="SKY安心GIGAタブレット",SUM($T154,$V154)&lt;&gt;0),SUM($T154,$V154),"")),"")</f>
        <v/>
      </c>
      <c r="CN154" s="81" t="str">
        <f>IF($CK$3&lt;&gt;"コンテンツなし",IF(AND(申込書!$AH$4="GIGAスクールパック",SUM($Q154,$S154)&lt;&gt;0),SUM($Q154,$S154),IF(AND(申込書!$AH$4="SKY安心GIGAタブレット",SUM($U154,$W154)&lt;&gt;0),SUM($U154,$W154),"")),"")</f>
        <v/>
      </c>
      <c r="CO154" s="157"/>
      <c r="CP154" s="82"/>
      <c r="CQ154" s="80" t="str">
        <f>IF(AND(申込書!$C$100&lt;&gt;"▼プルダウンより選択してください",申込書!$C$100&lt;&gt;"",申込書!$P$100&lt;&gt;"YYYY/MM/DD",$G154&lt;&gt;""),申込書!$P$100,"")</f>
        <v/>
      </c>
      <c r="CR154" s="81" t="str">
        <f>IF(AND(申込書!$C$100&lt;&gt;"▼プルダウンより選択してください",申込書!$C$100&lt;&gt;"",$G154&lt;&gt;""),申込書!$M$100,"")</f>
        <v/>
      </c>
      <c r="CS154" s="81" t="str">
        <f>IF($CQ$3&lt;&gt;"コンテンツなし",IF(AND(申込書!$AH$4="GIGAスクールパック",SUM($P154,$R154)&lt;&gt;0),SUM($P154,$R154),IF(AND(申込書!$AH$4="SKY安心GIGAタブレット",SUM($T154,$V154)&lt;&gt;0),SUM($T154,$V154),"")),"")</f>
        <v/>
      </c>
      <c r="CT154" s="81" t="str">
        <f>IF($CQ$3&lt;&gt;"コンテンツなし",IF(AND(申込書!$AH$4="GIGAスクールパック",SUM($Q154,$S154)&lt;&gt;0),SUM($Q154,$S154),IF(AND(申込書!$AH$4="SKY安心GIGAタブレット",SUM($U154,$W154)&lt;&gt;0),SUM($U154,$W154),"")),"")</f>
        <v/>
      </c>
      <c r="CU154" s="81"/>
      <c r="CV154" s="82"/>
      <c r="CW154" s="80" t="str">
        <f>IF(AND(申込書!$C$101&lt;&gt;"▼プルダウンより選択してください",申込書!$C$101&lt;&gt;"",申込書!$P$101&lt;&gt;"YYYY/MM/DD",$G154&lt;&gt;""),申込書!$P$101,"")</f>
        <v/>
      </c>
      <c r="CX154" s="81" t="str">
        <f>IF(AND(申込書!$C$101&lt;&gt;"▼プルダウンより選択してください",申込書!$C$101&lt;&gt;"",$G154&lt;&gt;""),申込書!$M$101,"")</f>
        <v/>
      </c>
      <c r="CY154" s="81" t="str">
        <f>IF($CW$3&lt;&gt;"コンテンツなし",IF(AND(申込書!$AH$4="GIGAスクールパック",SUM($P154,$R154)&lt;&gt;0),SUM($P154,$R154),IF(AND(申込書!$AH$4="SKY安心GIGAタブレット",SUM($T154,$V154)&lt;&gt;0),SUM($T154,$V154),"")),"")</f>
        <v/>
      </c>
      <c r="CZ154" s="81" t="str">
        <f>IF($CW$3&lt;&gt;"コンテンツなし",IF(AND(申込書!$AH$4="GIGAスクールパック",SUM($Q154,$S154)&lt;&gt;0),SUM($Q154,$S154),IF(AND(申込書!$AH$4="SKY安心GIGAタブレット",SUM($U154,$W154)&lt;&gt;0),SUM($U154,$W154),"")),"")</f>
        <v/>
      </c>
      <c r="DA154" s="81"/>
      <c r="DB154" s="82"/>
      <c r="DC154" s="80" t="str">
        <f>IF(AND(申込書!$C$102&lt;&gt;"▼プルダウンより選択してください",申込書!$C$102&lt;&gt;"",申込書!$P$102&lt;&gt;"YYYY/MM/DD",$G154&lt;&gt;""),申込書!$P$102,"")</f>
        <v/>
      </c>
      <c r="DD154" s="81" t="str">
        <f>IF(AND(申込書!$C$102&lt;&gt;"▼プルダウンより選択してください",申込書!$C$102&lt;&gt;"",$G154&lt;&gt;""),申込書!$M$102,"")</f>
        <v/>
      </c>
      <c r="DE154" s="81" t="str">
        <f>IF($DC$3&lt;&gt;"コンテンツなし",IF(AND(申込書!$AH$4="GIGAスクールパック",SUM($P154,$R154)&lt;&gt;0),SUM($P154,$R154),IF(AND(申込書!$AH$4="SKY安心GIGAタブレット",SUM($T154,$V154)&lt;&gt;0),SUM($T154,$V154),"")),"")</f>
        <v/>
      </c>
      <c r="DF154" s="81" t="str">
        <f>IF($DC$3&lt;&gt;"コンテンツなし",IF(AND(申込書!$AH$4="GIGAスクールパック",SUM($Q154,$S154)&lt;&gt;0),SUM($Q154,$S154),IF(AND(申込書!$AH$4="SKY安心GIGAタブレット",SUM($U154,$W154)&lt;&gt;0),SUM($U154,$W154),"")),"")</f>
        <v/>
      </c>
      <c r="DG154" s="81"/>
      <c r="DH154" s="82"/>
      <c r="DI154" s="80" t="str">
        <f>IF(AND(申込書!$C$103&lt;&gt;"▼プルダウンより選択してください",申込書!$C$103&lt;&gt;"",申込書!$P$103&lt;&gt;"YYYY/MM/DD",$G154&lt;&gt;""),申込書!$P$103,"")</f>
        <v/>
      </c>
      <c r="DJ154" s="81" t="str">
        <f>IF(AND(申込書!$C$103&lt;&gt;"▼プルダウンより選択してください",申込書!$C$103&lt;&gt;"",$G154&lt;&gt;""),申込書!$M$103,"")</f>
        <v/>
      </c>
      <c r="DK154" s="81" t="str">
        <f>IF($DI$3&lt;&gt;"コンテンツなし",IF(AND(申込書!$AH$4="GIGAスクールパック",SUM($P154,$R154)&lt;&gt;0),SUM($P154,$R154),IF(AND(申込書!$AH$4="SKY安心GIGAタブレット",SUM($T154,$V154)&lt;&gt;0),SUM($T154,$V154),"")),"")</f>
        <v/>
      </c>
      <c r="DL154" s="81" t="str">
        <f>IF($DI$3&lt;&gt;"コンテンツなし",IF(AND(申込書!$AH$4="GIGAスクールパック",SUM($Q154,$S154)&lt;&gt;0),SUM($Q154,$S154),IF(AND(申込書!$AH$4="SKY安心GIGAタブレット",SUM($U154,$W154)&lt;&gt;0),SUM($U154,$W154),"")),"")</f>
        <v/>
      </c>
      <c r="DM154" s="81"/>
      <c r="DN154" s="82"/>
      <c r="DO154" s="80" t="str">
        <f>IF(AND(申込書!$C$104&lt;&gt;"▼プルダウンより選択してください",申込書!$C$104&lt;&gt;"",申込書!$P$104&lt;&gt;"YYYY/MM/DD",$G154&lt;&gt;""),申込書!$P$104,"")</f>
        <v/>
      </c>
      <c r="DP154" s="81" t="str">
        <f>IF(AND(申込書!$C$104&lt;&gt;"▼プルダウンより選択してください",申込書!$C$104&lt;&gt;"",$G154&lt;&gt;""),申込書!$M$104,"")</f>
        <v/>
      </c>
      <c r="DQ154" s="81" t="str">
        <f>IF($DO$3&lt;&gt;"コンテンツなし",IF(AND(申込書!$AH$4="GIGAスクールパック",SUM($P154,$R154)&lt;&gt;0),SUM($P154,$R154),IF(AND(申込書!$AH$4="SKY安心GIGAタブレット",SUM($T154,$V154)&lt;&gt;0),SUM($T154,$V154),"")),"")</f>
        <v/>
      </c>
      <c r="DR154" s="81" t="str">
        <f>IF($DO$3&lt;&gt;"コンテンツなし",IF(AND(申込書!$AH$4="GIGAスクールパック",SUM($Q154,$S154)&lt;&gt;0),SUM($Q154,$S154),IF(AND(申込書!$AH$4="SKY安心GIGAタブレット",SUM($U154,$W154)&lt;&gt;0),SUM($U154,$W154),"")),"")</f>
        <v/>
      </c>
      <c r="DS154" s="81"/>
      <c r="DT154" s="82"/>
      <c r="DU154" s="80" t="str">
        <f>IF(AND(申込書!$C$105&lt;&gt;"▼プルダウンより選択してください",申込書!$C$105&lt;&gt;"",申込書!$P$105&lt;&gt;"YYYY/MM/DD",$G154&lt;&gt;""),申込書!$P$105,"")</f>
        <v/>
      </c>
      <c r="DV154" s="81" t="str">
        <f>IF(AND(申込書!$C$105&lt;&gt;"▼プルダウンより選択してください",申込書!$C$105&lt;&gt;"",$G154&lt;&gt;""),申込書!$M$105,"")</f>
        <v/>
      </c>
      <c r="DW154" s="81" t="str">
        <f>IF($DU$3&lt;&gt;"コンテンツなし",IF(AND(申込書!$AH$4="GIGAスクールパック",SUM($P154,$R154)&lt;&gt;0),SUM($P154,$R154),IF(AND(申込書!$AH$4="SKY安心GIGAタブレット",SUM($T154,$V154)&lt;&gt;0),SUM($T154,$V154),"")),"")</f>
        <v/>
      </c>
      <c r="DX154" s="81" t="str">
        <f>IF($DU$3&lt;&gt;"コンテンツなし",IF(AND(申込書!$AH$4="GIGAスクールパック",SUM($Q154,$S154)&lt;&gt;0),SUM($Q154,$S154),IF(AND(申込書!$AH$4="SKY安心GIGAタブレット",SUM($U154,$W154)&lt;&gt;0),SUM($U154,$W154),"")),"")</f>
        <v/>
      </c>
      <c r="DY154" s="157"/>
      <c r="DZ154" s="82"/>
      <c r="EA154" s="80" t="str">
        <f>IF(AND(申込書!$C$106&lt;&gt;"▼プルダウンより選択してください",申込書!$C$106&lt;&gt;"",申込書!$P$106&lt;&gt;"YYYY/MM/DD",$G154&lt;&gt;""),申込書!$P$106,"")</f>
        <v/>
      </c>
      <c r="EB154" s="81" t="str">
        <f>IF(AND(申込書!$C$106&lt;&gt;"▼プルダウンより選択してください",申込書!$C$106&lt;&gt;"",$G154&lt;&gt;""),申込書!$M$106,"")</f>
        <v/>
      </c>
      <c r="EC154" s="81" t="str">
        <f>IF($EA$3&lt;&gt;"コンテンツなし",IF(AND(申込書!$AH$4="GIGAスクールパック",SUM($P154,$R154)&lt;&gt;0),SUM($P154,$R154),IF(AND(申込書!$AH$4="SKY安心GIGAタブレット",SUM($T154,$V154)&lt;&gt;0),SUM($T154,$V154),"")),"")</f>
        <v/>
      </c>
      <c r="ED154" s="81" t="str">
        <f>IF($EA$3&lt;&gt;"コンテンツなし",IF(AND(申込書!$AH$4="GIGAスクールパック",SUM($Q154,$S154)&lt;&gt;0),SUM($Q154,$S154),IF(AND(申込書!$AH$4="SKY安心GIGAタブレット",SUM($U154,$W154)&lt;&gt;0),SUM($U154,$W154),"")),"")</f>
        <v/>
      </c>
      <c r="EE154" s="157"/>
      <c r="EF154" s="82"/>
      <c r="EG154" s="80" t="str">
        <f>IF(AND(申込書!$C$107&lt;&gt;"▼プルダウンより選択してください",申込書!$C$107&lt;&gt;"",申込書!$P$107&lt;&gt;"YYYY/MM/DD",$G154&lt;&gt;""),申込書!$P$107,"")</f>
        <v/>
      </c>
      <c r="EH154" s="81" t="str">
        <f>IF(AND(申込書!$C$107&lt;&gt;"▼プルダウンより選択してください",申込書!$C$107&lt;&gt;"",$G154&lt;&gt;""),申込書!$M$107,"")</f>
        <v/>
      </c>
      <c r="EI154" s="81" t="str">
        <f>IF($EG$3&lt;&gt;"コンテンツなし",IF(AND(申込書!$AH$4="GIGAスクールパック",SUM($P154,$R154)&lt;&gt;0),SUM($P154,$R154),IF(AND(申込書!$AH$4="SKY安心GIGAタブレット",SUM($T154,$V154)&lt;&gt;0),SUM($T154,$V154),"")),"")</f>
        <v/>
      </c>
      <c r="EJ154" s="81" t="str">
        <f>IF($EG$3&lt;&gt;"コンテンツなし",IF(AND(申込書!$AH$4="GIGAスクールパック",SUM($Q154,$S154)&lt;&gt;0),SUM($Q154,$S154),IF(AND(申込書!$AH$4="SKY安心GIGAタブレット",SUM($U154,$W154)&lt;&gt;0),SUM($U154,$W154),"")),"")</f>
        <v/>
      </c>
      <c r="EK154" s="157"/>
      <c r="EL154" s="82"/>
      <c r="EM154" s="80" t="str">
        <f>IF(AND(申込書!$C$108&lt;&gt;"▼プルダウンより選択してください",申込書!$C$108&lt;&gt;"",申込書!$P$108&lt;&gt;"YYYY/MM/DD",$G154&lt;&gt;""),申込書!$P$108,"")</f>
        <v/>
      </c>
      <c r="EN154" s="81" t="str">
        <f>IF(AND(申込書!$C$108&lt;&gt;"▼プルダウンより選択してください",申込書!$C$108&lt;&gt;"",$G154&lt;&gt;""),申込書!$M$108,"")</f>
        <v/>
      </c>
      <c r="EO154" s="81" t="str">
        <f>IF($EM$3&lt;&gt;"コンテンツなし",IF(AND(申込書!$AH$4="GIGAスクールパック",SUM($P154,$R154)&lt;&gt;0),SUM($P154,$R154),IF(AND(申込書!$AH$4="SKY安心GIGAタブレット",SUM($T154,$V154)&lt;&gt;0),SUM($T154,$V154),"")),"")</f>
        <v/>
      </c>
      <c r="EP154" s="81" t="str">
        <f>IF($EM$3&lt;&gt;"コンテンツなし",IF(AND(申込書!$AH$4="GIGAスクールパック",SUM($Q154,$S154)&lt;&gt;0),SUM($Q154,$S154),IF(AND(申込書!$AH$4="SKY安心GIGAタブレット",SUM($U154,$W154)&lt;&gt;0),SUM($U154,$W154),"")),"")</f>
        <v/>
      </c>
      <c r="EQ154" s="157"/>
      <c r="ER154" s="82"/>
      <c r="ES154" s="80" t="str">
        <f>IF(AND(申込書!$C$109&lt;&gt;"▼プルダウンより選択してください",申込書!$C$109&lt;&gt;"",申込書!$P$109&lt;&gt;"YYYY/MM/DD",$G154&lt;&gt;""),申込書!$P$109,"")</f>
        <v/>
      </c>
      <c r="ET154" s="81" t="str">
        <f>IF(AND(申込書!$C$109&lt;&gt;"▼プルダウンより選択してください",申込書!$C$109&lt;&gt;"",$G154&lt;&gt;""),申込書!$M$109,"")</f>
        <v/>
      </c>
      <c r="EU154" s="81" t="str">
        <f>IF($ES$3&lt;&gt;"コンテンツなし",IF(AND(申込書!$AH$4="GIGAスクールパック",SUM($P154,$R154)&lt;&gt;0),SUM($P154,$R154),IF(AND(申込書!$AH$4="SKY安心GIGAタブレット",SUM($T154,$V154)&lt;&gt;0),SUM($T154,$V154),"")),"")</f>
        <v/>
      </c>
      <c r="EV154" s="81" t="str">
        <f>IF($ES$3&lt;&gt;"コンテンツなし",IF(AND(申込書!$AH$4="GIGAスクールパック",SUM($Q154,$S154)&lt;&gt;0),SUM($Q154,$S154),IF(AND(申込書!$AH$4="SKY安心GIGAタブレット",SUM($U154,$W154)&lt;&gt;0),SUM($U154,$W154),"")),"")</f>
        <v/>
      </c>
      <c r="EW154" s="157"/>
      <c r="EX154" s="82"/>
      <c r="EY154" s="80" t="str">
        <f>IF(AND(申込書!$C$110&lt;&gt;"▼プルダウンより選択してください",申込書!$C$110&lt;&gt;"",申込書!$P$110&lt;&gt;"YYYY/MM/DD",$G154&lt;&gt;""),申込書!$P$110,"")</f>
        <v/>
      </c>
      <c r="EZ154" s="81" t="str">
        <f>IF(AND(申込書!$C$110&lt;&gt;"▼プルダウンより選択してください",申込書!$C$110&lt;&gt;"",$G154&lt;&gt;""),申込書!$M$110,"")</f>
        <v/>
      </c>
      <c r="FA154" s="81" t="str">
        <f>IF($EY$3&lt;&gt;"コンテンツなし",IF(AND(申込書!$AH$4="GIGAスクールパック",SUM($P154,$R154)&lt;&gt;0),SUM($P154,$R154),IF(AND(申込書!$AH$4="SKY安心GIGAタブレット",SUM($T154,$V154)&lt;&gt;0),SUM($T154,$V154),"")),"")</f>
        <v/>
      </c>
      <c r="FB154" s="81" t="str">
        <f>IF($EY$3&lt;&gt;"コンテンツなし",IF(AND(申込書!$AH$4="GIGAスクールパック",SUM($Q154,$S154)&lt;&gt;0),SUM($Q154,$S154),IF(AND(申込書!$AH$4="SKY安心GIGAタブレット",SUM($U154,$W154)&lt;&gt;0),SUM($U154,$W154),"")),"")</f>
        <v/>
      </c>
      <c r="FC154" s="157"/>
      <c r="FD154" s="82"/>
      <c r="FE154" s="80" t="str">
        <f>IF(AND(申込書!$C$111&lt;&gt;"▼プルダウンより選択してください",申込書!$C$111&lt;&gt;"",申込書!$P$111&lt;&gt;"YYYY/MM/DD",$G154&lt;&gt;""),申込書!$P$111,"")</f>
        <v/>
      </c>
      <c r="FF154" s="81" t="str">
        <f>IF(AND(申込書!$C$111&lt;&gt;"▼プルダウンより選択してください",申込書!$C$111&lt;&gt;"",$G154&lt;&gt;""),申込書!$M$111,"")</f>
        <v/>
      </c>
      <c r="FG154" s="81" t="str">
        <f>IF($FE$3&lt;&gt;"コンテンツなし",IF(AND(申込書!$AH$4="GIGAスクールパック",SUM($P154,$R154)&lt;&gt;0),SUM($P154,$R154),IF(AND(申込書!$AH$4="SKY安心GIGAタブレット",SUM($T154,$V154)&lt;&gt;0),SUM($T154,$V154),"")),"")</f>
        <v/>
      </c>
      <c r="FH154" s="81" t="str">
        <f>IF($FE$3&lt;&gt;"コンテンツなし",IF(AND(申込書!$AH$4="GIGAスクールパック",SUM($Q154,$S154)&lt;&gt;0),SUM($Q154,$S154),IF(AND(申込書!$AH$4="SKY安心GIGAタブレット",SUM($U154,$W154)&lt;&gt;0),SUM($U154,$W154),"")),"")</f>
        <v/>
      </c>
      <c r="FI154" s="157"/>
      <c r="FJ154" s="82"/>
      <c r="FK154" s="80" t="str">
        <f>IF(AND(申込書!$C$112&lt;&gt;"▼プルダウンより選択してください",申込書!$C$112&lt;&gt;"",申込書!$P$112&lt;&gt;"YYYY/MM/DD",$G154&lt;&gt;""),申込書!$P$112,"")</f>
        <v/>
      </c>
      <c r="FL154" s="81" t="str">
        <f>IF(AND(申込書!$C$112&lt;&gt;"▼プルダウンより選択してください",申込書!$C$112&lt;&gt;"",$G154&lt;&gt;""),申込書!$M$112,"")</f>
        <v/>
      </c>
      <c r="FM154" s="81" t="str">
        <f>IF($FK$3&lt;&gt;"コンテンツなし",IF(AND(申込書!$AH$4="GIGAスクールパック",SUM($P154,$R154)&lt;&gt;0),SUM($P154,$R154),IF(AND(申込書!$AH$4="SKY安心GIGAタブレット",SUM($T154,$V154)&lt;&gt;0),SUM($T154,$V154),"")),"")</f>
        <v/>
      </c>
      <c r="FN154" s="81" t="str">
        <f>IF($FK$3&lt;&gt;"コンテンツなし",IF(AND(申込書!$AH$4="GIGAスクールパック",SUM($Q154,$S154)&lt;&gt;0),SUM($Q154,$S154),IF(AND(申込書!$AH$4="SKY安心GIGAタブレット",SUM($U154,$W154)&lt;&gt;0),SUM($U154,$W154),"")),"")</f>
        <v/>
      </c>
      <c r="FO154" s="157"/>
      <c r="FP154" s="82"/>
      <c r="FQ154" s="80" t="str">
        <f>IF(AND(申込書!$C$113&lt;&gt;"▼プルダウンより選択してください",申込書!$C$113&lt;&gt;"",申込書!$P$113&lt;&gt;"YYYY/MM/DD",$G154&lt;&gt;""),申込書!$P$113,"")</f>
        <v/>
      </c>
      <c r="FR154" s="81" t="str">
        <f>IF(AND(申込書!$C$113&lt;&gt;"▼プルダウンより選択してください",申込書!$C$113&lt;&gt;"",$G154&lt;&gt;""),申込書!$M$113,"")</f>
        <v/>
      </c>
      <c r="FS154" s="81" t="str">
        <f>IF($FQ$3&lt;&gt;"コンテンツなし",IF(AND(申込書!$AH$4="GIGAスクールパック",SUM($P154,$R154)&lt;&gt;0),SUM($P154,$R154),IF(AND(申込書!$AH$4="SKY安心GIGAタブレット",SUM($T154,$V154)&lt;&gt;0),SUM($T154,$V154),"")),"")</f>
        <v/>
      </c>
      <c r="FT154" s="81" t="str">
        <f>IF($FQ$3&lt;&gt;"コンテンツなし",IF(AND(申込書!$AH$4="GIGAスクールパック",SUM($Q154,$S154)&lt;&gt;0),SUM($Q154,$S154),IF(AND(申込書!$AH$4="SKY安心GIGAタブレット",SUM($U154,$W154)&lt;&gt;0),SUM($U154,$W154),"")),"")</f>
        <v/>
      </c>
      <c r="FU154" s="157"/>
      <c r="FV154" s="82"/>
      <c r="FW154" s="80" t="str">
        <f>IF(AND(申込書!$C$114&lt;&gt;"▼プルダウンより選択してください",申込書!$C$114&lt;&gt;"",申込書!$P$114&lt;&gt;"YYYY/MM/DD",$G154&lt;&gt;""),申込書!$P$114,"")</f>
        <v/>
      </c>
      <c r="FX154" s="81" t="str">
        <f>IF(AND(申込書!$C$114&lt;&gt;"▼プルダウンより選択してください",申込書!$C$114&lt;&gt;"",$G154&lt;&gt;""),申込書!$M$114,"")</f>
        <v/>
      </c>
      <c r="FY154" s="81" t="str">
        <f>IF($FW$3&lt;&gt;"コンテンツなし",IF(AND(申込書!$AH$4="GIGAスクールパック",SUM($P154,$R154)&lt;&gt;0),SUM($P154,$R154),IF(AND(申込書!$AH$4="SKY安心GIGAタブレット",SUM($T154,$V154)&lt;&gt;0),SUM($T154,$V154),"")),"")</f>
        <v/>
      </c>
      <c r="FZ154" s="81" t="str">
        <f>IF($FW$3&lt;&gt;"コンテンツなし",IF(AND(申込書!$AH$4="GIGAスクールパック",SUM($Q154,$S154)&lt;&gt;0),SUM($Q154,$S154),IF(AND(申込書!$AH$4="SKY安心GIGAタブレット",SUM($U154,$W154)&lt;&gt;0),SUM($U154,$W154),"")),"")</f>
        <v/>
      </c>
      <c r="GA154" s="157"/>
      <c r="GB154" s="82"/>
      <c r="GC154" s="80" t="str">
        <f>IF(AND(申込書!$C$115&lt;&gt;"▼プルダウンより選択してください",申込書!$C$115&lt;&gt;"",申込書!$P$115&lt;&gt;"YYYY/MM/DD",$G154&lt;&gt;""),申込書!$P$115,"")</f>
        <v/>
      </c>
      <c r="GD154" s="81" t="str">
        <f>IF(AND(申込書!$C$115&lt;&gt;"▼プルダウンより選択してください",申込書!$C$115&lt;&gt;"",$G154&lt;&gt;""),申込書!$M$115,"")</f>
        <v/>
      </c>
      <c r="GE154" s="81" t="str">
        <f>IF($GC$3&lt;&gt;"コンテンツなし",IF(AND(申込書!$AH$4="GIGAスクールパック",SUM($P154,$R154)&lt;&gt;0),SUM($P154,$R154),IF(AND(申込書!$AH$4="SKY安心GIGAタブレット",SUM($T154,$V154)&lt;&gt;0),SUM($T154,$V154),"")),"")</f>
        <v/>
      </c>
      <c r="GF154" s="81" t="str">
        <f>IF($GC$3&lt;&gt;"コンテンツなし",IF(AND(申込書!$AH$4="GIGAスクールパック",SUM($Q154,$S154)&lt;&gt;0),SUM($Q154,$S154),IF(AND(申込書!$AH$4="SKY安心GIGAタブレット",SUM($U154,$W154)&lt;&gt;0),SUM($U154,$W154),"")),"")</f>
        <v/>
      </c>
      <c r="GG154" s="157"/>
      <c r="GH154" s="82"/>
      <c r="GI154" s="80" t="str">
        <f>IF(AND(申込書!$C$116&lt;&gt;"▼プルダウンより選択してください",申込書!$C$116&lt;&gt;"",申込書!$P$116&lt;&gt;"YYYY/MM/DD",$G154&lt;&gt;""),申込書!$P$116,"")</f>
        <v/>
      </c>
      <c r="GJ154" s="81" t="str">
        <f>IF(AND(申込書!$C$116&lt;&gt;"▼プルダウンより選択してください",申込書!$C$116&lt;&gt;"",$G154&lt;&gt;""),申込書!$M$116,"")</f>
        <v/>
      </c>
      <c r="GK154" s="81" t="str">
        <f>IF($GI$3&lt;&gt;"コンテンツなし",IF(AND(申込書!$AH$4="GIGAスクールパック",SUM($P154,$R154)&lt;&gt;0),SUM($P154,$R154),IF(AND(申込書!$AH$4="SKY安心GIGAタブレット",SUM($T154,$V154)&lt;&gt;0),SUM($T154,$V154),"")),"")</f>
        <v/>
      </c>
      <c r="GL154" s="81" t="str">
        <f>IF($GI$3&lt;&gt;"コンテンツなし",IF(AND(申込書!$AH$4="GIGAスクールパック",SUM($Q154,$S154)&lt;&gt;0),SUM($Q154,$S154),IF(AND(申込書!$AH$4="SKY安心GIGAタブレット",SUM($U154,$W154)&lt;&gt;0),SUM($U154,$W154),"")),"")</f>
        <v/>
      </c>
      <c r="GM154" s="157"/>
      <c r="GN154" s="82"/>
      <c r="GO154" s="80" t="str">
        <f>IF(AND(申込書!$C$117&lt;&gt;"▼プルダウンより選択してください",申込書!$C$117&lt;&gt;"",申込書!$P$117&lt;&gt;"YYYY/MM/DD",$G154&lt;&gt;""),申込書!$P$117,"")</f>
        <v/>
      </c>
      <c r="GP154" s="81" t="str">
        <f>IF(AND(申込書!$C$117&lt;&gt;"▼プルダウンより選択してください",申込書!$C$117&lt;&gt;"",$G154&lt;&gt;""),申込書!$M$117,"")</f>
        <v/>
      </c>
      <c r="GQ154" s="81" t="str">
        <f>IF($GO$3&lt;&gt;"コンテンツなし",IF(AND(申込書!$AH$4="GIGAスクールパック",SUM($P154,$R154)&lt;&gt;0),SUM($P154,$R154),IF(AND(申込書!$AH$4="SKY安心GIGAタブレット",SUM($T154,$V154)&lt;&gt;0),SUM($T154,$V154),"")),"")</f>
        <v/>
      </c>
      <c r="GR154" s="81" t="str">
        <f>IF($GO$3&lt;&gt;"コンテンツなし",IF(AND(申込書!$AH$4="GIGAスクールパック",SUM($Q154,$S154)&lt;&gt;0),SUM($Q154,$S154),IF(AND(申込書!$AH$4="SKY安心GIGAタブレット",SUM($U154,$W154)&lt;&gt;0),SUM($U154,$W154),"")),"")</f>
        <v/>
      </c>
      <c r="GS154" s="157"/>
      <c r="GT154" s="82"/>
      <c r="GU154" s="80" t="str">
        <f>IF(AND(申込書!$C$118&lt;&gt;"▼プルダウンより選択してください",申込書!$C$118&lt;&gt;"",申込書!$P$118&lt;&gt;"YYYY/MM/DD",$G154&lt;&gt;""),申込書!$P$118,"")</f>
        <v/>
      </c>
      <c r="GV154" s="81" t="str">
        <f>IF(AND(申込書!$C$118&lt;&gt;"▼プルダウンより選択してください",申込書!$C$118&lt;&gt;"",$G154&lt;&gt;""),申込書!$M$118,"")</f>
        <v/>
      </c>
      <c r="GW154" s="81" t="str">
        <f>IF($GU$3&lt;&gt;"コンテンツなし",IF(AND(申込書!$AH$4="GIGAスクールパック",SUM($P154,$R154)&lt;&gt;0),SUM($P154,$R154),IF(AND(申込書!$AH$4="SKY安心GIGAタブレット",SUM($T154,$V154)&lt;&gt;0),SUM($T154,$V154),"")),"")</f>
        <v/>
      </c>
      <c r="GX154" s="81" t="str">
        <f>IF($GU$3&lt;&gt;"コンテンツなし",IF(AND(申込書!$AH$4="GIGAスクールパック",SUM($Q154,$S154)&lt;&gt;0),SUM($Q154,$S154),IF(AND(申込書!$AH$4="SKY安心GIGAタブレット",SUM($U154,$W154)&lt;&gt;0),SUM($U154,$W154),"")),"")</f>
        <v/>
      </c>
      <c r="GY154" s="157"/>
      <c r="GZ154" s="82"/>
      <c r="HA154" s="80" t="str">
        <f>IF(AND(申込書!$C$119&lt;&gt;"▼プルダウンより選択してください",申込書!$C$119&lt;&gt;"",申込書!$P$119&lt;&gt;"YYYY/MM/DD",$G154&lt;&gt;""),申込書!$P$119,"")</f>
        <v/>
      </c>
      <c r="HB154" s="81" t="str">
        <f>IF(AND(申込書!$C$119&lt;&gt;"▼プルダウンより選択してください",申込書!$C$119&lt;&gt;"",$G154&lt;&gt;""),申込書!$M$119,"")</f>
        <v/>
      </c>
      <c r="HC154" s="81" t="str">
        <f>IF($HA$3&lt;&gt;"コンテンツなし",IF(AND(申込書!$AH$4="GIGAスクールパック",SUM($P154,$R154)&lt;&gt;0),SUM($P154,$R154),IF(AND(申込書!$AH$4="SKY安心GIGAタブレット",SUM($T154,$V154)&lt;&gt;0),SUM($T154,$V154),"")),"")</f>
        <v/>
      </c>
      <c r="HD154" s="81" t="str">
        <f>IF($HA$3&lt;&gt;"コンテンツなし",IF(AND(申込書!$AH$4="GIGAスクールパック",SUM($Q154,$S154)&lt;&gt;0),SUM($Q154,$S154),IF(AND(申込書!$AH$4="SKY安心GIGAタブレット",SUM($U154,$W154)&lt;&gt;0),SUM($U154,$W154),"")),"")</f>
        <v/>
      </c>
      <c r="HE154" s="157"/>
      <c r="HF154" s="82"/>
      <c r="HG154" s="83"/>
    </row>
    <row r="155" spans="2:215" ht="26.85" customHeight="1">
      <c r="B155" s="62">
        <f t="shared" si="2"/>
        <v>150</v>
      </c>
      <c r="C155" s="63"/>
      <c r="D155" s="64"/>
      <c r="E155" s="207"/>
      <c r="F155" s="65"/>
      <c r="G155" s="66"/>
      <c r="H155" s="67"/>
      <c r="I155" s="68"/>
      <c r="J155" s="69"/>
      <c r="K155" s="70"/>
      <c r="L155" s="71"/>
      <c r="M155" s="72"/>
      <c r="N155" s="73"/>
      <c r="O155" s="74"/>
      <c r="P155" s="179"/>
      <c r="Q155" s="180"/>
      <c r="R155" s="180"/>
      <c r="S155" s="181"/>
      <c r="T155" s="179"/>
      <c r="U155" s="180"/>
      <c r="V155" s="182"/>
      <c r="W155" s="181"/>
      <c r="X155" s="75"/>
      <c r="Y155" s="76"/>
      <c r="Z155" s="77"/>
      <c r="AA155" s="78"/>
      <c r="AB155" s="79"/>
      <c r="AC155" s="79"/>
      <c r="AD155" s="79"/>
      <c r="AE155" s="77"/>
      <c r="AF155" s="139"/>
      <c r="AG155" s="139"/>
      <c r="AH155" s="139"/>
      <c r="AI155" s="80" t="str">
        <f>IF(AND(申込書!$C$90&lt;&gt;"▼プルダウンより選択してください",申込書!$C$90&lt;&gt;"",申込書!$P$90&lt;&gt;"YYYY/MM/DD",$G155&lt;&gt;""),申込書!$P$90,"")</f>
        <v/>
      </c>
      <c r="AJ155" s="81" t="str">
        <f>IF(AND(申込書!$C$90&lt;&gt;"▼プルダウンより選択してください",申込書!$C$90&lt;&gt;"",$G155&lt;&gt;""),申込書!$M$90,"")</f>
        <v/>
      </c>
      <c r="AK155" s="81" t="str">
        <f>IF($AI$3&lt;&gt;"コンテンツなし",IF(AND(申込書!$AH$4="GIGAスクールパック",SUM($P155,$R155)&lt;&gt;0),SUM($P155,$R155),IF(AND(申込書!$AH$4="SKY安心GIGAタブレット",SUM($T155,$V155)&lt;&gt;0),SUM($T155,$V155),"")),"")</f>
        <v/>
      </c>
      <c r="AL155" s="81" t="str">
        <f>IF($AI$3&lt;&gt;"コンテンツなし",IF(AND(申込書!$AH$4="GIGAスクールパック",SUM($Q155,$S155)&lt;&gt;0),SUM($Q155,$S155),IF(AND(申込書!$AH$4="SKY安心GIGAタブレット",SUM($U155,$W155)&lt;&gt;0),SUM($U155,$W155),"")),"")</f>
        <v/>
      </c>
      <c r="AM155" s="157"/>
      <c r="AN155" s="82"/>
      <c r="AO155" s="80" t="str">
        <f>IF(AND(申込書!$C$91&lt;&gt;"▼プルダウンより選択してください",申込書!$C$91&lt;&gt;"",申込書!$P$91&lt;&gt;"YYYY/MM/DD",$G155&lt;&gt;""),申込書!$P$91,"")</f>
        <v/>
      </c>
      <c r="AP155" s="81" t="str">
        <f>IF(AND(申込書!$C$91&lt;&gt;"▼プルダウンより選択してください",申込書!$C$91&lt;&gt;"",$G155&lt;&gt;""),申込書!$M$91,"")</f>
        <v/>
      </c>
      <c r="AQ155" s="81" t="str">
        <f>IF($AO$3&lt;&gt;"コンテンツなし",IF(AND(申込書!$AH$4="GIGAスクールパック",SUM($P155,$R155)&lt;&gt;0),SUM($P155,$R155),IF(AND(申込書!$AH$4="SKY安心GIGAタブレット",SUM($T155,$V155)&lt;&gt;0),SUM($T155,$V155),"")),"")</f>
        <v/>
      </c>
      <c r="AR155" s="81" t="str">
        <f>IF($AO$3&lt;&gt;"コンテンツなし",IF(AND(申込書!$AH$4="GIGAスクールパック",SUM($Q155,$S155)&lt;&gt;0),SUM($Q155,$S155),IF(AND(申込書!$AH$4="SKY安心GIGAタブレット",SUM($U155,$W155)&lt;&gt;0),SUM($U155,$W155),"")),"")</f>
        <v/>
      </c>
      <c r="AS155" s="157"/>
      <c r="AT155" s="82"/>
      <c r="AU155" s="80" t="str">
        <f>IF(AND(申込書!$C$92&lt;&gt;"▼プルダウンより選択してください",申込書!$C$92&lt;&gt;"",申込書!$P$92&lt;&gt;"YYYY/MM/DD",$G155&lt;&gt;""),申込書!$P$92,"")</f>
        <v/>
      </c>
      <c r="AV155" s="81" t="str">
        <f>IF(AND(申込書!$C$92&lt;&gt;"▼プルダウンより選択してください",申込書!$C$92&lt;&gt;"",$G155&lt;&gt;""),申込書!$M$92,"")</f>
        <v/>
      </c>
      <c r="AW155" s="81" t="str">
        <f>IF($AU$3&lt;&gt;"コンテンツなし",IF(AND(申込書!$AH$4="GIGAスクールパック",SUM($P155,$R155)&lt;&gt;0),SUM($P155,$R155),IF(AND(申込書!$AH$4="SKY安心GIGAタブレット",SUM($T155,$V155)&lt;&gt;0),SUM($T155,$V155),"")),"")</f>
        <v/>
      </c>
      <c r="AX155" s="81" t="str">
        <f>IF($AU$3&lt;&gt;"コンテンツなし",IF(AND(申込書!$AH$4="GIGAスクールパック",SUM($Q155,$S155)&lt;&gt;0),SUM($Q155,$S155),IF(AND(申込書!$AH$4="SKY安心GIGAタブレット",SUM($U155,$W155)&lt;&gt;0),SUM($U155,$W155),"")),"")</f>
        <v/>
      </c>
      <c r="AY155" s="157"/>
      <c r="AZ155" s="82"/>
      <c r="BA155" s="80" t="str">
        <f>IF(AND(申込書!$C$93&lt;&gt;"▼プルダウンより選択してください",申込書!$C$93&lt;&gt;"",申込書!$P$93&lt;&gt;"YYYY/MM/DD",$G155&lt;&gt;""),申込書!$P$93,"")</f>
        <v/>
      </c>
      <c r="BB155" s="81" t="str">
        <f>IF(AND(申込書!$C$93&lt;&gt;"▼プルダウンより選択してください",申込書!$C$93&lt;&gt;"",申込書!$M$93&gt;=1,$G155&lt;&gt;""),申込書!$M$93,"")</f>
        <v/>
      </c>
      <c r="BC155" s="81" t="str">
        <f>IF($BA$3&lt;&gt;"コンテンツなし",IF(AND(申込書!$AH$4="GIGAスクールパック",SUM($P155,$R155)&lt;&gt;0),SUM($P155,$R155),IF(AND(申込書!$AH$4="SKY安心GIGAタブレット",SUM($T155,$V155)&lt;&gt;0),SUM($T155,$V155),"")),"")</f>
        <v/>
      </c>
      <c r="BD155" s="81" t="str">
        <f>IF($BA$3&lt;&gt;"コンテンツなし",IF(AND(申込書!$AH$4="GIGAスクールパック",SUM($Q155,$S155)&lt;&gt;0),SUM($Q155,$S155),IF(AND(申込書!$AH$4="SKY安心GIGAタブレット",SUM($U155,$W155)&lt;&gt;0),SUM($U155,$W155),"")),"")</f>
        <v/>
      </c>
      <c r="BE155" s="157"/>
      <c r="BF155" s="82"/>
      <c r="BG155" s="80" t="str">
        <f>IF(AND(申込書!$C$94&lt;&gt;"▼プルダウンより選択してください",申込書!$C$94&lt;&gt;"",申込書!$P$94&lt;&gt;"YYYY/MM/DD",$G155&lt;&gt;""),申込書!$P$94,"")</f>
        <v/>
      </c>
      <c r="BH155" s="81" t="str">
        <f>IF(AND(申込書!$C$94&lt;&gt;"▼プルダウンより選択してください",申込書!$C$94&lt;&gt;"",$G155&lt;&gt;""),申込書!$M$94,"")</f>
        <v/>
      </c>
      <c r="BI155" s="81" t="str">
        <f>IF($BG$3&lt;&gt;"コンテンツなし",IF(AND(申込書!$AH$4="GIGAスクールパック",SUM($P155,$R155)&lt;&gt;0),SUM($P155,$R155),IF(AND(申込書!$AH$4="SKY安心GIGAタブレット",SUM($T155,$V155)&lt;&gt;0),SUM($T155,$V155),"")),"")</f>
        <v/>
      </c>
      <c r="BJ155" s="81" t="str">
        <f>IF($BG$3&lt;&gt;"コンテンツなし",IF(AND(申込書!$AH$4="GIGAスクールパック",SUM($Q155,$S155)&lt;&gt;0),SUM($Q155,$S155),IF(AND(申込書!$AH$4="SKY安心GIGAタブレット",SUM($U155,$W155)&lt;&gt;0),SUM($U155,$W155),"")),"")</f>
        <v/>
      </c>
      <c r="BK155" s="157"/>
      <c r="BL155" s="82"/>
      <c r="BM155" s="80" t="str">
        <f>IF(AND(申込書!$C$95&lt;&gt;"▼プルダウンより選択してください",申込書!$C$95&lt;&gt;"",申込書!$P$95&lt;&gt;"YYYY/MM/DD",$G155&lt;&gt;""),申込書!$P$95,"")</f>
        <v/>
      </c>
      <c r="BN155" s="81" t="str">
        <f>IF(AND(申込書!$C$95&lt;&gt;"▼プルダウンより選択してください",申込書!$C$95&lt;&gt;"",$G155&lt;&gt;""),申込書!$M$95,"")</f>
        <v/>
      </c>
      <c r="BO155" s="81" t="str">
        <f>IF($BM$3&lt;&gt;"コンテンツなし",IF(AND(申込書!$AH$4="GIGAスクールパック",SUM($P155,$R155)&lt;&gt;0),SUM($P155,$R155),IF(AND(申込書!$AH$4="SKY安心GIGAタブレット",SUM($T155,$V155)&lt;&gt;0),SUM($T155,$V155),"")),"")</f>
        <v/>
      </c>
      <c r="BP155" s="81" t="str">
        <f>IF($BM$3&lt;&gt;"コンテンツなし",IF(AND(申込書!$AH$4="GIGAスクールパック",SUM($Q155,$S155)&lt;&gt;0),SUM($Q155,$S155),IF(AND(申込書!$AH$4="SKY安心GIGAタブレット",SUM($U155,$W155)&lt;&gt;0),SUM($U155,$W155),"")),"")</f>
        <v/>
      </c>
      <c r="BQ155" s="157"/>
      <c r="BR155" s="82"/>
      <c r="BS155" s="80" t="str">
        <f>IF(AND(申込書!$C$96&lt;&gt;"▼プルダウンより選択してください",申込書!$C$96&lt;&gt;"",申込書!$P$96&lt;&gt;"YYYY/MM/DD",$G155&lt;&gt;""),申込書!$P$96,"")</f>
        <v/>
      </c>
      <c r="BT155" s="81" t="str">
        <f>IF(AND(申込書!$C$96&lt;&gt;"▼プルダウンより選択してください",申込書!$C$96&lt;&gt;"",$G155&lt;&gt;""),申込書!$M$96,"")</f>
        <v/>
      </c>
      <c r="BU155" s="81" t="str">
        <f>IF($BS$3&lt;&gt;"コンテンツなし",IF(AND(申込書!$AH$4="GIGAスクールパック",SUM($P155,$R155)&lt;&gt;0),SUM($P155,$R155),IF(AND(申込書!$AH$4="SKY安心GIGAタブレット",SUM($T155,$V155)&lt;&gt;0),SUM($T155,$V155),"")),"")</f>
        <v/>
      </c>
      <c r="BV155" s="81" t="str">
        <f>IF($BS$3&lt;&gt;"コンテンツなし",IF(AND(申込書!$AH$4="GIGAスクールパック",SUM($Q155,$S155)&lt;&gt;0),SUM($Q155,$S155),IF(AND(申込書!$AH$4="SKY安心GIGAタブレット",SUM($U155,$W155)&lt;&gt;0),SUM($U155,$W155),"")),"")</f>
        <v/>
      </c>
      <c r="BW155" s="157"/>
      <c r="BX155" s="82"/>
      <c r="BY155" s="80" t="str">
        <f>IF(AND(申込書!$C$97&lt;&gt;"▼プルダウンより選択してください",申込書!$C$97&lt;&gt;"",申込書!$P$97&lt;&gt;"YYYY/MM/DD",$G155&lt;&gt;""),申込書!$P$97,"")</f>
        <v/>
      </c>
      <c r="BZ155" s="81" t="str">
        <f>IF(AND(申込書!$C$97&lt;&gt;"▼プルダウンより選択してください",申込書!$C$97&lt;&gt;"",$G155&lt;&gt;""),申込書!$M$97,"")</f>
        <v/>
      </c>
      <c r="CA155" s="81" t="str">
        <f>IF($BY$3&lt;&gt;"コンテンツなし",IF(AND(申込書!$AH$4="GIGAスクールパック",SUM($P155,$R155)&lt;&gt;0),SUM($P155,$R155),IF(AND(申込書!$AH$4="SKY安心GIGAタブレット",SUM($T155,$V155)&lt;&gt;0),SUM($T155,$V155),"")),"")</f>
        <v/>
      </c>
      <c r="CB155" s="81" t="str">
        <f>IF($BY$3&lt;&gt;"コンテンツなし",IF(AND(申込書!$AH$4="GIGAスクールパック",SUM($Q155,$S155)&lt;&gt;0),SUM($Q155,$S155),IF(AND(申込書!$AH$4="SKY安心GIGAタブレット",SUM($U155,$W155)&lt;&gt;0),SUM($U155,$W155),"")),"")</f>
        <v/>
      </c>
      <c r="CC155" s="157"/>
      <c r="CD155" s="82"/>
      <c r="CE155" s="80" t="str">
        <f>IF(AND(申込書!$C$98&lt;&gt;"▼プルダウンより選択してください",申込書!$C$98&lt;&gt;"",申込書!$P$98&lt;&gt;"YYYY/MM/DD",$G155&lt;&gt;""),申込書!$P$98,"")</f>
        <v/>
      </c>
      <c r="CF155" s="81" t="str">
        <f>IF(AND(申込書!$C$98&lt;&gt;"▼プルダウンより選択してください",申込書!$C$98&lt;&gt;"",$G155&lt;&gt;""),申込書!$M$98,"")</f>
        <v/>
      </c>
      <c r="CG155" s="81" t="str">
        <f>IF($CE$3&lt;&gt;"コンテンツなし",IF(AND(申込書!$AH$4="GIGAスクールパック",SUM($P155,$R155)&lt;&gt;0),SUM($P155,$R155),IF(AND(申込書!$AH$4="SKY安心GIGAタブレット",SUM($T155,$V155)&lt;&gt;0),SUM($T155,$V155),"")),"")</f>
        <v/>
      </c>
      <c r="CH155" s="81" t="str">
        <f>IF($CE$3&lt;&gt;"コンテンツなし",IF(AND(申込書!$AH$4="GIGAスクールパック",SUM($Q155,$S155)&lt;&gt;0),SUM($Q155,$S155),IF(AND(申込書!$AH$4="SKY安心GIGAタブレット",SUM($U155,$W155)&lt;&gt;0),SUM($U155,$W155),"")),"")</f>
        <v/>
      </c>
      <c r="CI155" s="157"/>
      <c r="CJ155" s="82"/>
      <c r="CK155" s="80" t="str">
        <f>IF(AND(申込書!$C$99&lt;&gt;"▼プルダウンより選択してください",申込書!$C$99&lt;&gt;"",申込書!$P$99&lt;&gt;"YYYY/MM/DD",$G155&lt;&gt;""),申込書!$P$99,"")</f>
        <v/>
      </c>
      <c r="CL155" s="81" t="str">
        <f>IF(AND(申込書!$C$99&lt;&gt;"▼プルダウンより選択してください",申込書!$C$99&lt;&gt;"",$G155&lt;&gt;""),申込書!$M$99,"")</f>
        <v/>
      </c>
      <c r="CM155" s="81" t="str">
        <f>IF($CK$3&lt;&gt;"コンテンツなし",IF(AND(申込書!$AH$4="GIGAスクールパック",SUM($P155,$R155)&lt;&gt;0),SUM($P155,$R155),IF(AND(申込書!$AH$4="SKY安心GIGAタブレット",SUM($T155,$V155)&lt;&gt;0),SUM($T155,$V155),"")),"")</f>
        <v/>
      </c>
      <c r="CN155" s="81" t="str">
        <f>IF($CK$3&lt;&gt;"コンテンツなし",IF(AND(申込書!$AH$4="GIGAスクールパック",SUM($Q155,$S155)&lt;&gt;0),SUM($Q155,$S155),IF(AND(申込書!$AH$4="SKY安心GIGAタブレット",SUM($U155,$W155)&lt;&gt;0),SUM($U155,$W155),"")),"")</f>
        <v/>
      </c>
      <c r="CO155" s="157"/>
      <c r="CP155" s="82"/>
      <c r="CQ155" s="80" t="str">
        <f>IF(AND(申込書!$C$100&lt;&gt;"▼プルダウンより選択してください",申込書!$C$100&lt;&gt;"",申込書!$P$100&lt;&gt;"YYYY/MM/DD",$G155&lt;&gt;""),申込書!$P$100,"")</f>
        <v/>
      </c>
      <c r="CR155" s="81" t="str">
        <f>IF(AND(申込書!$C$100&lt;&gt;"▼プルダウンより選択してください",申込書!$C$100&lt;&gt;"",$G155&lt;&gt;""),申込書!$M$100,"")</f>
        <v/>
      </c>
      <c r="CS155" s="81" t="str">
        <f>IF($CQ$3&lt;&gt;"コンテンツなし",IF(AND(申込書!$AH$4="GIGAスクールパック",SUM($P155,$R155)&lt;&gt;0),SUM($P155,$R155),IF(AND(申込書!$AH$4="SKY安心GIGAタブレット",SUM($T155,$V155)&lt;&gt;0),SUM($T155,$V155),"")),"")</f>
        <v/>
      </c>
      <c r="CT155" s="81" t="str">
        <f>IF($CQ$3&lt;&gt;"コンテンツなし",IF(AND(申込書!$AH$4="GIGAスクールパック",SUM($Q155,$S155)&lt;&gt;0),SUM($Q155,$S155),IF(AND(申込書!$AH$4="SKY安心GIGAタブレット",SUM($U155,$W155)&lt;&gt;0),SUM($U155,$W155),"")),"")</f>
        <v/>
      </c>
      <c r="CU155" s="81"/>
      <c r="CV155" s="82"/>
      <c r="CW155" s="80" t="str">
        <f>IF(AND(申込書!$C$101&lt;&gt;"▼プルダウンより選択してください",申込書!$C$101&lt;&gt;"",申込書!$P$101&lt;&gt;"YYYY/MM/DD",$G155&lt;&gt;""),申込書!$P$101,"")</f>
        <v/>
      </c>
      <c r="CX155" s="81" t="str">
        <f>IF(AND(申込書!$C$101&lt;&gt;"▼プルダウンより選択してください",申込書!$C$101&lt;&gt;"",$G155&lt;&gt;""),申込書!$M$101,"")</f>
        <v/>
      </c>
      <c r="CY155" s="81" t="str">
        <f>IF($CW$3&lt;&gt;"コンテンツなし",IF(AND(申込書!$AH$4="GIGAスクールパック",SUM($P155,$R155)&lt;&gt;0),SUM($P155,$R155),IF(AND(申込書!$AH$4="SKY安心GIGAタブレット",SUM($T155,$V155)&lt;&gt;0),SUM($T155,$V155),"")),"")</f>
        <v/>
      </c>
      <c r="CZ155" s="81" t="str">
        <f>IF($CW$3&lt;&gt;"コンテンツなし",IF(AND(申込書!$AH$4="GIGAスクールパック",SUM($Q155,$S155)&lt;&gt;0),SUM($Q155,$S155),IF(AND(申込書!$AH$4="SKY安心GIGAタブレット",SUM($U155,$W155)&lt;&gt;0),SUM($U155,$W155),"")),"")</f>
        <v/>
      </c>
      <c r="DA155" s="81"/>
      <c r="DB155" s="82"/>
      <c r="DC155" s="80" t="str">
        <f>IF(AND(申込書!$C$102&lt;&gt;"▼プルダウンより選択してください",申込書!$C$102&lt;&gt;"",申込書!$P$102&lt;&gt;"YYYY/MM/DD",$G155&lt;&gt;""),申込書!$P$102,"")</f>
        <v/>
      </c>
      <c r="DD155" s="81" t="str">
        <f>IF(AND(申込書!$C$102&lt;&gt;"▼プルダウンより選択してください",申込書!$C$102&lt;&gt;"",$G155&lt;&gt;""),申込書!$M$102,"")</f>
        <v/>
      </c>
      <c r="DE155" s="81" t="str">
        <f>IF($DC$3&lt;&gt;"コンテンツなし",IF(AND(申込書!$AH$4="GIGAスクールパック",SUM($P155,$R155)&lt;&gt;0),SUM($P155,$R155),IF(AND(申込書!$AH$4="SKY安心GIGAタブレット",SUM($T155,$V155)&lt;&gt;0),SUM($T155,$V155),"")),"")</f>
        <v/>
      </c>
      <c r="DF155" s="81" t="str">
        <f>IF($DC$3&lt;&gt;"コンテンツなし",IF(AND(申込書!$AH$4="GIGAスクールパック",SUM($Q155,$S155)&lt;&gt;0),SUM($Q155,$S155),IF(AND(申込書!$AH$4="SKY安心GIGAタブレット",SUM($U155,$W155)&lt;&gt;0),SUM($U155,$W155),"")),"")</f>
        <v/>
      </c>
      <c r="DG155" s="81"/>
      <c r="DH155" s="82"/>
      <c r="DI155" s="80" t="str">
        <f>IF(AND(申込書!$C$103&lt;&gt;"▼プルダウンより選択してください",申込書!$C$103&lt;&gt;"",申込書!$P$103&lt;&gt;"YYYY/MM/DD",$G155&lt;&gt;""),申込書!$P$103,"")</f>
        <v/>
      </c>
      <c r="DJ155" s="81" t="str">
        <f>IF(AND(申込書!$C$103&lt;&gt;"▼プルダウンより選択してください",申込書!$C$103&lt;&gt;"",$G155&lt;&gt;""),申込書!$M$103,"")</f>
        <v/>
      </c>
      <c r="DK155" s="81" t="str">
        <f>IF($DI$3&lt;&gt;"コンテンツなし",IF(AND(申込書!$AH$4="GIGAスクールパック",SUM($P155,$R155)&lt;&gt;0),SUM($P155,$R155),IF(AND(申込書!$AH$4="SKY安心GIGAタブレット",SUM($T155,$V155)&lt;&gt;0),SUM($T155,$V155),"")),"")</f>
        <v/>
      </c>
      <c r="DL155" s="81" t="str">
        <f>IF($DI$3&lt;&gt;"コンテンツなし",IF(AND(申込書!$AH$4="GIGAスクールパック",SUM($Q155,$S155)&lt;&gt;0),SUM($Q155,$S155),IF(AND(申込書!$AH$4="SKY安心GIGAタブレット",SUM($U155,$W155)&lt;&gt;0),SUM($U155,$W155),"")),"")</f>
        <v/>
      </c>
      <c r="DM155" s="81"/>
      <c r="DN155" s="82"/>
      <c r="DO155" s="80" t="str">
        <f>IF(AND(申込書!$C$104&lt;&gt;"▼プルダウンより選択してください",申込書!$C$104&lt;&gt;"",申込書!$P$104&lt;&gt;"YYYY/MM/DD",$G155&lt;&gt;""),申込書!$P$104,"")</f>
        <v/>
      </c>
      <c r="DP155" s="81" t="str">
        <f>IF(AND(申込書!$C$104&lt;&gt;"▼プルダウンより選択してください",申込書!$C$104&lt;&gt;"",$G155&lt;&gt;""),申込書!$M$104,"")</f>
        <v/>
      </c>
      <c r="DQ155" s="81" t="str">
        <f>IF($DO$3&lt;&gt;"コンテンツなし",IF(AND(申込書!$AH$4="GIGAスクールパック",SUM($P155,$R155)&lt;&gt;0),SUM($P155,$R155),IF(AND(申込書!$AH$4="SKY安心GIGAタブレット",SUM($T155,$V155)&lt;&gt;0),SUM($T155,$V155),"")),"")</f>
        <v/>
      </c>
      <c r="DR155" s="81" t="str">
        <f>IF($DO$3&lt;&gt;"コンテンツなし",IF(AND(申込書!$AH$4="GIGAスクールパック",SUM($Q155,$S155)&lt;&gt;0),SUM($Q155,$S155),IF(AND(申込書!$AH$4="SKY安心GIGAタブレット",SUM($U155,$W155)&lt;&gt;0),SUM($U155,$W155),"")),"")</f>
        <v/>
      </c>
      <c r="DS155" s="81"/>
      <c r="DT155" s="82"/>
      <c r="DU155" s="80" t="str">
        <f>IF(AND(申込書!$C$105&lt;&gt;"▼プルダウンより選択してください",申込書!$C$105&lt;&gt;"",申込書!$P$105&lt;&gt;"YYYY/MM/DD",$G155&lt;&gt;""),申込書!$P$105,"")</f>
        <v/>
      </c>
      <c r="DV155" s="81" t="str">
        <f>IF(AND(申込書!$C$105&lt;&gt;"▼プルダウンより選択してください",申込書!$C$105&lt;&gt;"",$G155&lt;&gt;""),申込書!$M$105,"")</f>
        <v/>
      </c>
      <c r="DW155" s="81" t="str">
        <f>IF($DU$3&lt;&gt;"コンテンツなし",IF(AND(申込書!$AH$4="GIGAスクールパック",SUM($P155,$R155)&lt;&gt;0),SUM($P155,$R155),IF(AND(申込書!$AH$4="SKY安心GIGAタブレット",SUM($T155,$V155)&lt;&gt;0),SUM($T155,$V155),"")),"")</f>
        <v/>
      </c>
      <c r="DX155" s="81" t="str">
        <f>IF($DU$3&lt;&gt;"コンテンツなし",IF(AND(申込書!$AH$4="GIGAスクールパック",SUM($Q155,$S155)&lt;&gt;0),SUM($Q155,$S155),IF(AND(申込書!$AH$4="SKY安心GIGAタブレット",SUM($U155,$W155)&lt;&gt;0),SUM($U155,$W155),"")),"")</f>
        <v/>
      </c>
      <c r="DY155" s="157"/>
      <c r="DZ155" s="82"/>
      <c r="EA155" s="80" t="str">
        <f>IF(AND(申込書!$C$106&lt;&gt;"▼プルダウンより選択してください",申込書!$C$106&lt;&gt;"",申込書!$P$106&lt;&gt;"YYYY/MM/DD",$G155&lt;&gt;""),申込書!$P$106,"")</f>
        <v/>
      </c>
      <c r="EB155" s="81" t="str">
        <f>IF(AND(申込書!$C$106&lt;&gt;"▼プルダウンより選択してください",申込書!$C$106&lt;&gt;"",$G155&lt;&gt;""),申込書!$M$106,"")</f>
        <v/>
      </c>
      <c r="EC155" s="81" t="str">
        <f>IF($EA$3&lt;&gt;"コンテンツなし",IF(AND(申込書!$AH$4="GIGAスクールパック",SUM($P155,$R155)&lt;&gt;0),SUM($P155,$R155),IF(AND(申込書!$AH$4="SKY安心GIGAタブレット",SUM($T155,$V155)&lt;&gt;0),SUM($T155,$V155),"")),"")</f>
        <v/>
      </c>
      <c r="ED155" s="81" t="str">
        <f>IF($EA$3&lt;&gt;"コンテンツなし",IF(AND(申込書!$AH$4="GIGAスクールパック",SUM($Q155,$S155)&lt;&gt;0),SUM($Q155,$S155),IF(AND(申込書!$AH$4="SKY安心GIGAタブレット",SUM($U155,$W155)&lt;&gt;0),SUM($U155,$W155),"")),"")</f>
        <v/>
      </c>
      <c r="EE155" s="157"/>
      <c r="EF155" s="82"/>
      <c r="EG155" s="80" t="str">
        <f>IF(AND(申込書!$C$107&lt;&gt;"▼プルダウンより選択してください",申込書!$C$107&lt;&gt;"",申込書!$P$107&lt;&gt;"YYYY/MM/DD",$G155&lt;&gt;""),申込書!$P$107,"")</f>
        <v/>
      </c>
      <c r="EH155" s="81" t="str">
        <f>IF(AND(申込書!$C$107&lt;&gt;"▼プルダウンより選択してください",申込書!$C$107&lt;&gt;"",$G155&lt;&gt;""),申込書!$M$107,"")</f>
        <v/>
      </c>
      <c r="EI155" s="81" t="str">
        <f>IF($EG$3&lt;&gt;"コンテンツなし",IF(AND(申込書!$AH$4="GIGAスクールパック",SUM($P155,$R155)&lt;&gt;0),SUM($P155,$R155),IF(AND(申込書!$AH$4="SKY安心GIGAタブレット",SUM($T155,$V155)&lt;&gt;0),SUM($T155,$V155),"")),"")</f>
        <v/>
      </c>
      <c r="EJ155" s="81" t="str">
        <f>IF($EG$3&lt;&gt;"コンテンツなし",IF(AND(申込書!$AH$4="GIGAスクールパック",SUM($Q155,$S155)&lt;&gt;0),SUM($Q155,$S155),IF(AND(申込書!$AH$4="SKY安心GIGAタブレット",SUM($U155,$W155)&lt;&gt;0),SUM($U155,$W155),"")),"")</f>
        <v/>
      </c>
      <c r="EK155" s="157"/>
      <c r="EL155" s="82"/>
      <c r="EM155" s="80" t="str">
        <f>IF(AND(申込書!$C$108&lt;&gt;"▼プルダウンより選択してください",申込書!$C$108&lt;&gt;"",申込書!$P$108&lt;&gt;"YYYY/MM/DD",$G155&lt;&gt;""),申込書!$P$108,"")</f>
        <v/>
      </c>
      <c r="EN155" s="81" t="str">
        <f>IF(AND(申込書!$C$108&lt;&gt;"▼プルダウンより選択してください",申込書!$C$108&lt;&gt;"",$G155&lt;&gt;""),申込書!$M$108,"")</f>
        <v/>
      </c>
      <c r="EO155" s="81" t="str">
        <f>IF($EM$3&lt;&gt;"コンテンツなし",IF(AND(申込書!$AH$4="GIGAスクールパック",SUM($P155,$R155)&lt;&gt;0),SUM($P155,$R155),IF(AND(申込書!$AH$4="SKY安心GIGAタブレット",SUM($T155,$V155)&lt;&gt;0),SUM($T155,$V155),"")),"")</f>
        <v/>
      </c>
      <c r="EP155" s="81" t="str">
        <f>IF($EM$3&lt;&gt;"コンテンツなし",IF(AND(申込書!$AH$4="GIGAスクールパック",SUM($Q155,$S155)&lt;&gt;0),SUM($Q155,$S155),IF(AND(申込書!$AH$4="SKY安心GIGAタブレット",SUM($U155,$W155)&lt;&gt;0),SUM($U155,$W155),"")),"")</f>
        <v/>
      </c>
      <c r="EQ155" s="157"/>
      <c r="ER155" s="82"/>
      <c r="ES155" s="80" t="str">
        <f>IF(AND(申込書!$C$109&lt;&gt;"▼プルダウンより選択してください",申込書!$C$109&lt;&gt;"",申込書!$P$109&lt;&gt;"YYYY/MM/DD",$G155&lt;&gt;""),申込書!$P$109,"")</f>
        <v/>
      </c>
      <c r="ET155" s="81" t="str">
        <f>IF(AND(申込書!$C$109&lt;&gt;"▼プルダウンより選択してください",申込書!$C$109&lt;&gt;"",$G155&lt;&gt;""),申込書!$M$109,"")</f>
        <v/>
      </c>
      <c r="EU155" s="81" t="str">
        <f>IF($ES$3&lt;&gt;"コンテンツなし",IF(AND(申込書!$AH$4="GIGAスクールパック",SUM($P155,$R155)&lt;&gt;0),SUM($P155,$R155),IF(AND(申込書!$AH$4="SKY安心GIGAタブレット",SUM($T155,$V155)&lt;&gt;0),SUM($T155,$V155),"")),"")</f>
        <v/>
      </c>
      <c r="EV155" s="81" t="str">
        <f>IF($ES$3&lt;&gt;"コンテンツなし",IF(AND(申込書!$AH$4="GIGAスクールパック",SUM($Q155,$S155)&lt;&gt;0),SUM($Q155,$S155),IF(AND(申込書!$AH$4="SKY安心GIGAタブレット",SUM($U155,$W155)&lt;&gt;0),SUM($U155,$W155),"")),"")</f>
        <v/>
      </c>
      <c r="EW155" s="157"/>
      <c r="EX155" s="82"/>
      <c r="EY155" s="80" t="str">
        <f>IF(AND(申込書!$C$110&lt;&gt;"▼プルダウンより選択してください",申込書!$C$110&lt;&gt;"",申込書!$P$110&lt;&gt;"YYYY/MM/DD",$G155&lt;&gt;""),申込書!$P$110,"")</f>
        <v/>
      </c>
      <c r="EZ155" s="81" t="str">
        <f>IF(AND(申込書!$C$110&lt;&gt;"▼プルダウンより選択してください",申込書!$C$110&lt;&gt;"",$G155&lt;&gt;""),申込書!$M$110,"")</f>
        <v/>
      </c>
      <c r="FA155" s="81" t="str">
        <f>IF($EY$3&lt;&gt;"コンテンツなし",IF(AND(申込書!$AH$4="GIGAスクールパック",SUM($P155,$R155)&lt;&gt;0),SUM($P155,$R155),IF(AND(申込書!$AH$4="SKY安心GIGAタブレット",SUM($T155,$V155)&lt;&gt;0),SUM($T155,$V155),"")),"")</f>
        <v/>
      </c>
      <c r="FB155" s="81" t="str">
        <f>IF($EY$3&lt;&gt;"コンテンツなし",IF(AND(申込書!$AH$4="GIGAスクールパック",SUM($Q155,$S155)&lt;&gt;0),SUM($Q155,$S155),IF(AND(申込書!$AH$4="SKY安心GIGAタブレット",SUM($U155,$W155)&lt;&gt;0),SUM($U155,$W155),"")),"")</f>
        <v/>
      </c>
      <c r="FC155" s="157"/>
      <c r="FD155" s="82"/>
      <c r="FE155" s="80" t="str">
        <f>IF(AND(申込書!$C$111&lt;&gt;"▼プルダウンより選択してください",申込書!$C$111&lt;&gt;"",申込書!$P$111&lt;&gt;"YYYY/MM/DD",$G155&lt;&gt;""),申込書!$P$111,"")</f>
        <v/>
      </c>
      <c r="FF155" s="81" t="str">
        <f>IF(AND(申込書!$C$111&lt;&gt;"▼プルダウンより選択してください",申込書!$C$111&lt;&gt;"",$G155&lt;&gt;""),申込書!$M$111,"")</f>
        <v/>
      </c>
      <c r="FG155" s="81" t="str">
        <f>IF($FE$3&lt;&gt;"コンテンツなし",IF(AND(申込書!$AH$4="GIGAスクールパック",SUM($P155,$R155)&lt;&gt;0),SUM($P155,$R155),IF(AND(申込書!$AH$4="SKY安心GIGAタブレット",SUM($T155,$V155)&lt;&gt;0),SUM($T155,$V155),"")),"")</f>
        <v/>
      </c>
      <c r="FH155" s="81" t="str">
        <f>IF($FE$3&lt;&gt;"コンテンツなし",IF(AND(申込書!$AH$4="GIGAスクールパック",SUM($Q155,$S155)&lt;&gt;0),SUM($Q155,$S155),IF(AND(申込書!$AH$4="SKY安心GIGAタブレット",SUM($U155,$W155)&lt;&gt;0),SUM($U155,$W155),"")),"")</f>
        <v/>
      </c>
      <c r="FI155" s="157"/>
      <c r="FJ155" s="82"/>
      <c r="FK155" s="80" t="str">
        <f>IF(AND(申込書!$C$112&lt;&gt;"▼プルダウンより選択してください",申込書!$C$112&lt;&gt;"",申込書!$P$112&lt;&gt;"YYYY/MM/DD",$G155&lt;&gt;""),申込書!$P$112,"")</f>
        <v/>
      </c>
      <c r="FL155" s="81" t="str">
        <f>IF(AND(申込書!$C$112&lt;&gt;"▼プルダウンより選択してください",申込書!$C$112&lt;&gt;"",$G155&lt;&gt;""),申込書!$M$112,"")</f>
        <v/>
      </c>
      <c r="FM155" s="81" t="str">
        <f>IF($FK$3&lt;&gt;"コンテンツなし",IF(AND(申込書!$AH$4="GIGAスクールパック",SUM($P155,$R155)&lt;&gt;0),SUM($P155,$R155),IF(AND(申込書!$AH$4="SKY安心GIGAタブレット",SUM($T155,$V155)&lt;&gt;0),SUM($T155,$V155),"")),"")</f>
        <v/>
      </c>
      <c r="FN155" s="81" t="str">
        <f>IF($FK$3&lt;&gt;"コンテンツなし",IF(AND(申込書!$AH$4="GIGAスクールパック",SUM($Q155,$S155)&lt;&gt;0),SUM($Q155,$S155),IF(AND(申込書!$AH$4="SKY安心GIGAタブレット",SUM($U155,$W155)&lt;&gt;0),SUM($U155,$W155),"")),"")</f>
        <v/>
      </c>
      <c r="FO155" s="157"/>
      <c r="FP155" s="82"/>
      <c r="FQ155" s="80" t="str">
        <f>IF(AND(申込書!$C$113&lt;&gt;"▼プルダウンより選択してください",申込書!$C$113&lt;&gt;"",申込書!$P$113&lt;&gt;"YYYY/MM/DD",$G155&lt;&gt;""),申込書!$P$113,"")</f>
        <v/>
      </c>
      <c r="FR155" s="81" t="str">
        <f>IF(AND(申込書!$C$113&lt;&gt;"▼プルダウンより選択してください",申込書!$C$113&lt;&gt;"",$G155&lt;&gt;""),申込書!$M$113,"")</f>
        <v/>
      </c>
      <c r="FS155" s="81" t="str">
        <f>IF($FQ$3&lt;&gt;"コンテンツなし",IF(AND(申込書!$AH$4="GIGAスクールパック",SUM($P155,$R155)&lt;&gt;0),SUM($P155,$R155),IF(AND(申込書!$AH$4="SKY安心GIGAタブレット",SUM($T155,$V155)&lt;&gt;0),SUM($T155,$V155),"")),"")</f>
        <v/>
      </c>
      <c r="FT155" s="81" t="str">
        <f>IF($FQ$3&lt;&gt;"コンテンツなし",IF(AND(申込書!$AH$4="GIGAスクールパック",SUM($Q155,$S155)&lt;&gt;0),SUM($Q155,$S155),IF(AND(申込書!$AH$4="SKY安心GIGAタブレット",SUM($U155,$W155)&lt;&gt;0),SUM($U155,$W155),"")),"")</f>
        <v/>
      </c>
      <c r="FU155" s="157"/>
      <c r="FV155" s="82"/>
      <c r="FW155" s="80" t="str">
        <f>IF(AND(申込書!$C$114&lt;&gt;"▼プルダウンより選択してください",申込書!$C$114&lt;&gt;"",申込書!$P$114&lt;&gt;"YYYY/MM/DD",$G155&lt;&gt;""),申込書!$P$114,"")</f>
        <v/>
      </c>
      <c r="FX155" s="81" t="str">
        <f>IF(AND(申込書!$C$114&lt;&gt;"▼プルダウンより選択してください",申込書!$C$114&lt;&gt;"",$G155&lt;&gt;""),申込書!$M$114,"")</f>
        <v/>
      </c>
      <c r="FY155" s="81" t="str">
        <f>IF($FW$3&lt;&gt;"コンテンツなし",IF(AND(申込書!$AH$4="GIGAスクールパック",SUM($P155,$R155)&lt;&gt;0),SUM($P155,$R155),IF(AND(申込書!$AH$4="SKY安心GIGAタブレット",SUM($T155,$V155)&lt;&gt;0),SUM($T155,$V155),"")),"")</f>
        <v/>
      </c>
      <c r="FZ155" s="81" t="str">
        <f>IF($FW$3&lt;&gt;"コンテンツなし",IF(AND(申込書!$AH$4="GIGAスクールパック",SUM($Q155,$S155)&lt;&gt;0),SUM($Q155,$S155),IF(AND(申込書!$AH$4="SKY安心GIGAタブレット",SUM($U155,$W155)&lt;&gt;0),SUM($U155,$W155),"")),"")</f>
        <v/>
      </c>
      <c r="GA155" s="157"/>
      <c r="GB155" s="82"/>
      <c r="GC155" s="80" t="str">
        <f>IF(AND(申込書!$C$115&lt;&gt;"▼プルダウンより選択してください",申込書!$C$115&lt;&gt;"",申込書!$P$115&lt;&gt;"YYYY/MM/DD",$G155&lt;&gt;""),申込書!$P$115,"")</f>
        <v/>
      </c>
      <c r="GD155" s="81" t="str">
        <f>IF(AND(申込書!$C$115&lt;&gt;"▼プルダウンより選択してください",申込書!$C$115&lt;&gt;"",$G155&lt;&gt;""),申込書!$M$115,"")</f>
        <v/>
      </c>
      <c r="GE155" s="81" t="str">
        <f>IF($GC$3&lt;&gt;"コンテンツなし",IF(AND(申込書!$AH$4="GIGAスクールパック",SUM($P155,$R155)&lt;&gt;0),SUM($P155,$R155),IF(AND(申込書!$AH$4="SKY安心GIGAタブレット",SUM($T155,$V155)&lt;&gt;0),SUM($T155,$V155),"")),"")</f>
        <v/>
      </c>
      <c r="GF155" s="81" t="str">
        <f>IF($GC$3&lt;&gt;"コンテンツなし",IF(AND(申込書!$AH$4="GIGAスクールパック",SUM($Q155,$S155)&lt;&gt;0),SUM($Q155,$S155),IF(AND(申込書!$AH$4="SKY安心GIGAタブレット",SUM($U155,$W155)&lt;&gt;0),SUM($U155,$W155),"")),"")</f>
        <v/>
      </c>
      <c r="GG155" s="157"/>
      <c r="GH155" s="82"/>
      <c r="GI155" s="80" t="str">
        <f>IF(AND(申込書!$C$116&lt;&gt;"▼プルダウンより選択してください",申込書!$C$116&lt;&gt;"",申込書!$P$116&lt;&gt;"YYYY/MM/DD",$G155&lt;&gt;""),申込書!$P$116,"")</f>
        <v/>
      </c>
      <c r="GJ155" s="81" t="str">
        <f>IF(AND(申込書!$C$116&lt;&gt;"▼プルダウンより選択してください",申込書!$C$116&lt;&gt;"",$G155&lt;&gt;""),申込書!$M$116,"")</f>
        <v/>
      </c>
      <c r="GK155" s="81" t="str">
        <f>IF($GI$3&lt;&gt;"コンテンツなし",IF(AND(申込書!$AH$4="GIGAスクールパック",SUM($P155,$R155)&lt;&gt;0),SUM($P155,$R155),IF(AND(申込書!$AH$4="SKY安心GIGAタブレット",SUM($T155,$V155)&lt;&gt;0),SUM($T155,$V155),"")),"")</f>
        <v/>
      </c>
      <c r="GL155" s="81" t="str">
        <f>IF($GI$3&lt;&gt;"コンテンツなし",IF(AND(申込書!$AH$4="GIGAスクールパック",SUM($Q155,$S155)&lt;&gt;0),SUM($Q155,$S155),IF(AND(申込書!$AH$4="SKY安心GIGAタブレット",SUM($U155,$W155)&lt;&gt;0),SUM($U155,$W155),"")),"")</f>
        <v/>
      </c>
      <c r="GM155" s="157"/>
      <c r="GN155" s="82"/>
      <c r="GO155" s="80" t="str">
        <f>IF(AND(申込書!$C$117&lt;&gt;"▼プルダウンより選択してください",申込書!$C$117&lt;&gt;"",申込書!$P$117&lt;&gt;"YYYY/MM/DD",$G155&lt;&gt;""),申込書!$P$117,"")</f>
        <v/>
      </c>
      <c r="GP155" s="81" t="str">
        <f>IF(AND(申込書!$C$117&lt;&gt;"▼プルダウンより選択してください",申込書!$C$117&lt;&gt;"",$G155&lt;&gt;""),申込書!$M$117,"")</f>
        <v/>
      </c>
      <c r="GQ155" s="81" t="str">
        <f>IF($GO$3&lt;&gt;"コンテンツなし",IF(AND(申込書!$AH$4="GIGAスクールパック",SUM($P155,$R155)&lt;&gt;0),SUM($P155,$R155),IF(AND(申込書!$AH$4="SKY安心GIGAタブレット",SUM($T155,$V155)&lt;&gt;0),SUM($T155,$V155),"")),"")</f>
        <v/>
      </c>
      <c r="GR155" s="81" t="str">
        <f>IF($GO$3&lt;&gt;"コンテンツなし",IF(AND(申込書!$AH$4="GIGAスクールパック",SUM($Q155,$S155)&lt;&gt;0),SUM($Q155,$S155),IF(AND(申込書!$AH$4="SKY安心GIGAタブレット",SUM($U155,$W155)&lt;&gt;0),SUM($U155,$W155),"")),"")</f>
        <v/>
      </c>
      <c r="GS155" s="157"/>
      <c r="GT155" s="82"/>
      <c r="GU155" s="80" t="str">
        <f>IF(AND(申込書!$C$118&lt;&gt;"▼プルダウンより選択してください",申込書!$C$118&lt;&gt;"",申込書!$P$118&lt;&gt;"YYYY/MM/DD",$G155&lt;&gt;""),申込書!$P$118,"")</f>
        <v/>
      </c>
      <c r="GV155" s="81" t="str">
        <f>IF(AND(申込書!$C$118&lt;&gt;"▼プルダウンより選択してください",申込書!$C$118&lt;&gt;"",$G155&lt;&gt;""),申込書!$M$118,"")</f>
        <v/>
      </c>
      <c r="GW155" s="81" t="str">
        <f>IF($GU$3&lt;&gt;"コンテンツなし",IF(AND(申込書!$AH$4="GIGAスクールパック",SUM($P155,$R155)&lt;&gt;0),SUM($P155,$R155),IF(AND(申込書!$AH$4="SKY安心GIGAタブレット",SUM($T155,$V155)&lt;&gt;0),SUM($T155,$V155),"")),"")</f>
        <v/>
      </c>
      <c r="GX155" s="81" t="str">
        <f>IF($GU$3&lt;&gt;"コンテンツなし",IF(AND(申込書!$AH$4="GIGAスクールパック",SUM($Q155,$S155)&lt;&gt;0),SUM($Q155,$S155),IF(AND(申込書!$AH$4="SKY安心GIGAタブレット",SUM($U155,$W155)&lt;&gt;0),SUM($U155,$W155),"")),"")</f>
        <v/>
      </c>
      <c r="GY155" s="157"/>
      <c r="GZ155" s="82"/>
      <c r="HA155" s="80" t="str">
        <f>IF(AND(申込書!$C$119&lt;&gt;"▼プルダウンより選択してください",申込書!$C$119&lt;&gt;"",申込書!$P$119&lt;&gt;"YYYY/MM/DD",$G155&lt;&gt;""),申込書!$P$119,"")</f>
        <v/>
      </c>
      <c r="HB155" s="81" t="str">
        <f>IF(AND(申込書!$C$119&lt;&gt;"▼プルダウンより選択してください",申込書!$C$119&lt;&gt;"",$G155&lt;&gt;""),申込書!$M$119,"")</f>
        <v/>
      </c>
      <c r="HC155" s="81" t="str">
        <f>IF($HA$3&lt;&gt;"コンテンツなし",IF(AND(申込書!$AH$4="GIGAスクールパック",SUM($P155,$R155)&lt;&gt;0),SUM($P155,$R155),IF(AND(申込書!$AH$4="SKY安心GIGAタブレット",SUM($T155,$V155)&lt;&gt;0),SUM($T155,$V155),"")),"")</f>
        <v/>
      </c>
      <c r="HD155" s="81" t="str">
        <f>IF($HA$3&lt;&gt;"コンテンツなし",IF(AND(申込書!$AH$4="GIGAスクールパック",SUM($Q155,$S155)&lt;&gt;0),SUM($Q155,$S155),IF(AND(申込書!$AH$4="SKY安心GIGAタブレット",SUM($U155,$W155)&lt;&gt;0),SUM($U155,$W155),"")),"")</f>
        <v/>
      </c>
      <c r="HE155" s="157"/>
      <c r="HF155" s="82"/>
      <c r="HG155" s="83"/>
    </row>
    <row r="156" spans="2:215" ht="26.85" customHeight="1">
      <c r="B156" s="62">
        <f t="shared" si="2"/>
        <v>151</v>
      </c>
      <c r="C156" s="63"/>
      <c r="D156" s="64"/>
      <c r="E156" s="207"/>
      <c r="F156" s="65"/>
      <c r="G156" s="66"/>
      <c r="H156" s="67"/>
      <c r="I156" s="68"/>
      <c r="J156" s="69"/>
      <c r="K156" s="70"/>
      <c r="L156" s="71"/>
      <c r="M156" s="72"/>
      <c r="N156" s="73"/>
      <c r="O156" s="74"/>
      <c r="P156" s="179"/>
      <c r="Q156" s="180"/>
      <c r="R156" s="180"/>
      <c r="S156" s="181"/>
      <c r="T156" s="179"/>
      <c r="U156" s="180"/>
      <c r="V156" s="182"/>
      <c r="W156" s="181"/>
      <c r="X156" s="75"/>
      <c r="Y156" s="76"/>
      <c r="Z156" s="77"/>
      <c r="AA156" s="78"/>
      <c r="AB156" s="79"/>
      <c r="AC156" s="79"/>
      <c r="AD156" s="79"/>
      <c r="AE156" s="77"/>
      <c r="AF156" s="139"/>
      <c r="AG156" s="139"/>
      <c r="AH156" s="139"/>
      <c r="AI156" s="80" t="str">
        <f>IF(AND(申込書!$C$90&lt;&gt;"▼プルダウンより選択してください",申込書!$C$90&lt;&gt;"",申込書!$P$90&lt;&gt;"YYYY/MM/DD",$G156&lt;&gt;""),申込書!$P$90,"")</f>
        <v/>
      </c>
      <c r="AJ156" s="81" t="str">
        <f>IF(AND(申込書!$C$90&lt;&gt;"▼プルダウンより選択してください",申込書!$C$90&lt;&gt;"",$G156&lt;&gt;""),申込書!$M$90,"")</f>
        <v/>
      </c>
      <c r="AK156" s="81" t="str">
        <f>IF($AI$3&lt;&gt;"コンテンツなし",IF(AND(申込書!$AH$4="GIGAスクールパック",SUM($P156,$R156)&lt;&gt;0),SUM($P156,$R156),IF(AND(申込書!$AH$4="SKY安心GIGAタブレット",SUM($T156,$V156)&lt;&gt;0),SUM($T156,$V156),"")),"")</f>
        <v/>
      </c>
      <c r="AL156" s="81" t="str">
        <f>IF($AI$3&lt;&gt;"コンテンツなし",IF(AND(申込書!$AH$4="GIGAスクールパック",SUM($Q156,$S156)&lt;&gt;0),SUM($Q156,$S156),IF(AND(申込書!$AH$4="SKY安心GIGAタブレット",SUM($U156,$W156)&lt;&gt;0),SUM($U156,$W156),"")),"")</f>
        <v/>
      </c>
      <c r="AM156" s="157"/>
      <c r="AN156" s="82"/>
      <c r="AO156" s="80" t="str">
        <f>IF(AND(申込書!$C$91&lt;&gt;"▼プルダウンより選択してください",申込書!$C$91&lt;&gt;"",申込書!$P$91&lt;&gt;"YYYY/MM/DD",$G156&lt;&gt;""),申込書!$P$91,"")</f>
        <v/>
      </c>
      <c r="AP156" s="81" t="str">
        <f>IF(AND(申込書!$C$91&lt;&gt;"▼プルダウンより選択してください",申込書!$C$91&lt;&gt;"",$G156&lt;&gt;""),申込書!$M$91,"")</f>
        <v/>
      </c>
      <c r="AQ156" s="81" t="str">
        <f>IF($AO$3&lt;&gt;"コンテンツなし",IF(AND(申込書!$AH$4="GIGAスクールパック",SUM($P156,$R156)&lt;&gt;0),SUM($P156,$R156),IF(AND(申込書!$AH$4="SKY安心GIGAタブレット",SUM($T156,$V156)&lt;&gt;0),SUM($T156,$V156),"")),"")</f>
        <v/>
      </c>
      <c r="AR156" s="81" t="str">
        <f>IF($AO$3&lt;&gt;"コンテンツなし",IF(AND(申込書!$AH$4="GIGAスクールパック",SUM($Q156,$S156)&lt;&gt;0),SUM($Q156,$S156),IF(AND(申込書!$AH$4="SKY安心GIGAタブレット",SUM($U156,$W156)&lt;&gt;0),SUM($U156,$W156),"")),"")</f>
        <v/>
      </c>
      <c r="AS156" s="157"/>
      <c r="AT156" s="82"/>
      <c r="AU156" s="80" t="str">
        <f>IF(AND(申込書!$C$92&lt;&gt;"▼プルダウンより選択してください",申込書!$C$92&lt;&gt;"",申込書!$P$92&lt;&gt;"YYYY/MM/DD",$G156&lt;&gt;""),申込書!$P$92,"")</f>
        <v/>
      </c>
      <c r="AV156" s="81" t="str">
        <f>IF(AND(申込書!$C$92&lt;&gt;"▼プルダウンより選択してください",申込書!$C$92&lt;&gt;"",$G156&lt;&gt;""),申込書!$M$92,"")</f>
        <v/>
      </c>
      <c r="AW156" s="81" t="str">
        <f>IF($AU$3&lt;&gt;"コンテンツなし",IF(AND(申込書!$AH$4="GIGAスクールパック",SUM($P156,$R156)&lt;&gt;0),SUM($P156,$R156),IF(AND(申込書!$AH$4="SKY安心GIGAタブレット",SUM($T156,$V156)&lt;&gt;0),SUM($T156,$V156),"")),"")</f>
        <v/>
      </c>
      <c r="AX156" s="81" t="str">
        <f>IF($AU$3&lt;&gt;"コンテンツなし",IF(AND(申込書!$AH$4="GIGAスクールパック",SUM($Q156,$S156)&lt;&gt;0),SUM($Q156,$S156),IF(AND(申込書!$AH$4="SKY安心GIGAタブレット",SUM($U156,$W156)&lt;&gt;0),SUM($U156,$W156),"")),"")</f>
        <v/>
      </c>
      <c r="AY156" s="157"/>
      <c r="AZ156" s="82"/>
      <c r="BA156" s="80" t="str">
        <f>IF(AND(申込書!$C$93&lt;&gt;"▼プルダウンより選択してください",申込書!$C$93&lt;&gt;"",申込書!$P$93&lt;&gt;"YYYY/MM/DD",$G156&lt;&gt;""),申込書!$P$93,"")</f>
        <v/>
      </c>
      <c r="BB156" s="81" t="str">
        <f>IF(AND(申込書!$C$93&lt;&gt;"▼プルダウンより選択してください",申込書!$C$93&lt;&gt;"",申込書!$M$93&gt;=1,$G156&lt;&gt;""),申込書!$M$93,"")</f>
        <v/>
      </c>
      <c r="BC156" s="81" t="str">
        <f>IF($BA$3&lt;&gt;"コンテンツなし",IF(AND(申込書!$AH$4="GIGAスクールパック",SUM($P156,$R156)&lt;&gt;0),SUM($P156,$R156),IF(AND(申込書!$AH$4="SKY安心GIGAタブレット",SUM($T156,$V156)&lt;&gt;0),SUM($T156,$V156),"")),"")</f>
        <v/>
      </c>
      <c r="BD156" s="81" t="str">
        <f>IF($BA$3&lt;&gt;"コンテンツなし",IF(AND(申込書!$AH$4="GIGAスクールパック",SUM($Q156,$S156)&lt;&gt;0),SUM($Q156,$S156),IF(AND(申込書!$AH$4="SKY安心GIGAタブレット",SUM($U156,$W156)&lt;&gt;0),SUM($U156,$W156),"")),"")</f>
        <v/>
      </c>
      <c r="BE156" s="157"/>
      <c r="BF156" s="82"/>
      <c r="BG156" s="80" t="str">
        <f>IF(AND(申込書!$C$94&lt;&gt;"▼プルダウンより選択してください",申込書!$C$94&lt;&gt;"",申込書!$P$94&lt;&gt;"YYYY/MM/DD",$G156&lt;&gt;""),申込書!$P$94,"")</f>
        <v/>
      </c>
      <c r="BH156" s="81" t="str">
        <f>IF(AND(申込書!$C$94&lt;&gt;"▼プルダウンより選択してください",申込書!$C$94&lt;&gt;"",$G156&lt;&gt;""),申込書!$M$94,"")</f>
        <v/>
      </c>
      <c r="BI156" s="81" t="str">
        <f>IF($BG$3&lt;&gt;"コンテンツなし",IF(AND(申込書!$AH$4="GIGAスクールパック",SUM($P156,$R156)&lt;&gt;0),SUM($P156,$R156),IF(AND(申込書!$AH$4="SKY安心GIGAタブレット",SUM($T156,$V156)&lt;&gt;0),SUM($T156,$V156),"")),"")</f>
        <v/>
      </c>
      <c r="BJ156" s="81" t="str">
        <f>IF($BG$3&lt;&gt;"コンテンツなし",IF(AND(申込書!$AH$4="GIGAスクールパック",SUM($Q156,$S156)&lt;&gt;0),SUM($Q156,$S156),IF(AND(申込書!$AH$4="SKY安心GIGAタブレット",SUM($U156,$W156)&lt;&gt;0),SUM($U156,$W156),"")),"")</f>
        <v/>
      </c>
      <c r="BK156" s="157"/>
      <c r="BL156" s="82"/>
      <c r="BM156" s="80" t="str">
        <f>IF(AND(申込書!$C$95&lt;&gt;"▼プルダウンより選択してください",申込書!$C$95&lt;&gt;"",申込書!$P$95&lt;&gt;"YYYY/MM/DD",$G156&lt;&gt;""),申込書!$P$95,"")</f>
        <v/>
      </c>
      <c r="BN156" s="81" t="str">
        <f>IF(AND(申込書!$C$95&lt;&gt;"▼プルダウンより選択してください",申込書!$C$95&lt;&gt;"",$G156&lt;&gt;""),申込書!$M$95,"")</f>
        <v/>
      </c>
      <c r="BO156" s="81" t="str">
        <f>IF($BM$3&lt;&gt;"コンテンツなし",IF(AND(申込書!$AH$4="GIGAスクールパック",SUM($P156,$R156)&lt;&gt;0),SUM($P156,$R156),IF(AND(申込書!$AH$4="SKY安心GIGAタブレット",SUM($T156,$V156)&lt;&gt;0),SUM($T156,$V156),"")),"")</f>
        <v/>
      </c>
      <c r="BP156" s="81" t="str">
        <f>IF($BM$3&lt;&gt;"コンテンツなし",IF(AND(申込書!$AH$4="GIGAスクールパック",SUM($Q156,$S156)&lt;&gt;0),SUM($Q156,$S156),IF(AND(申込書!$AH$4="SKY安心GIGAタブレット",SUM($U156,$W156)&lt;&gt;0),SUM($U156,$W156),"")),"")</f>
        <v/>
      </c>
      <c r="BQ156" s="157"/>
      <c r="BR156" s="82"/>
      <c r="BS156" s="80" t="str">
        <f>IF(AND(申込書!$C$96&lt;&gt;"▼プルダウンより選択してください",申込書!$C$96&lt;&gt;"",申込書!$P$96&lt;&gt;"YYYY/MM/DD",$G156&lt;&gt;""),申込書!$P$96,"")</f>
        <v/>
      </c>
      <c r="BT156" s="81" t="str">
        <f>IF(AND(申込書!$C$96&lt;&gt;"▼プルダウンより選択してください",申込書!$C$96&lt;&gt;"",$G156&lt;&gt;""),申込書!$M$96,"")</f>
        <v/>
      </c>
      <c r="BU156" s="81" t="str">
        <f>IF($BS$3&lt;&gt;"コンテンツなし",IF(AND(申込書!$AH$4="GIGAスクールパック",SUM($P156,$R156)&lt;&gt;0),SUM($P156,$R156),IF(AND(申込書!$AH$4="SKY安心GIGAタブレット",SUM($T156,$V156)&lt;&gt;0),SUM($T156,$V156),"")),"")</f>
        <v/>
      </c>
      <c r="BV156" s="81" t="str">
        <f>IF($BS$3&lt;&gt;"コンテンツなし",IF(AND(申込書!$AH$4="GIGAスクールパック",SUM($Q156,$S156)&lt;&gt;0),SUM($Q156,$S156),IF(AND(申込書!$AH$4="SKY安心GIGAタブレット",SUM($U156,$W156)&lt;&gt;0),SUM($U156,$W156),"")),"")</f>
        <v/>
      </c>
      <c r="BW156" s="157"/>
      <c r="BX156" s="82"/>
      <c r="BY156" s="80" t="str">
        <f>IF(AND(申込書!$C$97&lt;&gt;"▼プルダウンより選択してください",申込書!$C$97&lt;&gt;"",申込書!$P$97&lt;&gt;"YYYY/MM/DD",$G156&lt;&gt;""),申込書!$P$97,"")</f>
        <v/>
      </c>
      <c r="BZ156" s="81" t="str">
        <f>IF(AND(申込書!$C$97&lt;&gt;"▼プルダウンより選択してください",申込書!$C$97&lt;&gt;"",$G156&lt;&gt;""),申込書!$M$97,"")</f>
        <v/>
      </c>
      <c r="CA156" s="81" t="str">
        <f>IF($BY$3&lt;&gt;"コンテンツなし",IF(AND(申込書!$AH$4="GIGAスクールパック",SUM($P156,$R156)&lt;&gt;0),SUM($P156,$R156),IF(AND(申込書!$AH$4="SKY安心GIGAタブレット",SUM($T156,$V156)&lt;&gt;0),SUM($T156,$V156),"")),"")</f>
        <v/>
      </c>
      <c r="CB156" s="81" t="str">
        <f>IF($BY$3&lt;&gt;"コンテンツなし",IF(AND(申込書!$AH$4="GIGAスクールパック",SUM($Q156,$S156)&lt;&gt;0),SUM($Q156,$S156),IF(AND(申込書!$AH$4="SKY安心GIGAタブレット",SUM($U156,$W156)&lt;&gt;0),SUM($U156,$W156),"")),"")</f>
        <v/>
      </c>
      <c r="CC156" s="157"/>
      <c r="CD156" s="82"/>
      <c r="CE156" s="80" t="str">
        <f>IF(AND(申込書!$C$98&lt;&gt;"▼プルダウンより選択してください",申込書!$C$98&lt;&gt;"",申込書!$P$98&lt;&gt;"YYYY/MM/DD",$G156&lt;&gt;""),申込書!$P$98,"")</f>
        <v/>
      </c>
      <c r="CF156" s="81" t="str">
        <f>IF(AND(申込書!$C$98&lt;&gt;"▼プルダウンより選択してください",申込書!$C$98&lt;&gt;"",$G156&lt;&gt;""),申込書!$M$98,"")</f>
        <v/>
      </c>
      <c r="CG156" s="81" t="str">
        <f>IF($CE$3&lt;&gt;"コンテンツなし",IF(AND(申込書!$AH$4="GIGAスクールパック",SUM($P156,$R156)&lt;&gt;0),SUM($P156,$R156),IF(AND(申込書!$AH$4="SKY安心GIGAタブレット",SUM($T156,$V156)&lt;&gt;0),SUM($T156,$V156),"")),"")</f>
        <v/>
      </c>
      <c r="CH156" s="81" t="str">
        <f>IF($CE$3&lt;&gt;"コンテンツなし",IF(AND(申込書!$AH$4="GIGAスクールパック",SUM($Q156,$S156)&lt;&gt;0),SUM($Q156,$S156),IF(AND(申込書!$AH$4="SKY安心GIGAタブレット",SUM($U156,$W156)&lt;&gt;0),SUM($U156,$W156),"")),"")</f>
        <v/>
      </c>
      <c r="CI156" s="157"/>
      <c r="CJ156" s="82"/>
      <c r="CK156" s="80" t="str">
        <f>IF(AND(申込書!$C$99&lt;&gt;"▼プルダウンより選択してください",申込書!$C$99&lt;&gt;"",申込書!$P$99&lt;&gt;"YYYY/MM/DD",$G156&lt;&gt;""),申込書!$P$99,"")</f>
        <v/>
      </c>
      <c r="CL156" s="81" t="str">
        <f>IF(AND(申込書!$C$99&lt;&gt;"▼プルダウンより選択してください",申込書!$C$99&lt;&gt;"",$G156&lt;&gt;""),申込書!$M$99,"")</f>
        <v/>
      </c>
      <c r="CM156" s="81" t="str">
        <f>IF($CK$3&lt;&gt;"コンテンツなし",IF(AND(申込書!$AH$4="GIGAスクールパック",SUM($P156,$R156)&lt;&gt;0),SUM($P156,$R156),IF(AND(申込書!$AH$4="SKY安心GIGAタブレット",SUM($T156,$V156)&lt;&gt;0),SUM($T156,$V156),"")),"")</f>
        <v/>
      </c>
      <c r="CN156" s="81" t="str">
        <f>IF($CK$3&lt;&gt;"コンテンツなし",IF(AND(申込書!$AH$4="GIGAスクールパック",SUM($Q156,$S156)&lt;&gt;0),SUM($Q156,$S156),IF(AND(申込書!$AH$4="SKY安心GIGAタブレット",SUM($U156,$W156)&lt;&gt;0),SUM($U156,$W156),"")),"")</f>
        <v/>
      </c>
      <c r="CO156" s="157"/>
      <c r="CP156" s="82"/>
      <c r="CQ156" s="80" t="str">
        <f>IF(AND(申込書!$C$100&lt;&gt;"▼プルダウンより選択してください",申込書!$C$100&lt;&gt;"",申込書!$P$100&lt;&gt;"YYYY/MM/DD",$G156&lt;&gt;""),申込書!$P$100,"")</f>
        <v/>
      </c>
      <c r="CR156" s="81" t="str">
        <f>IF(AND(申込書!$C$100&lt;&gt;"▼プルダウンより選択してください",申込書!$C$100&lt;&gt;"",$G156&lt;&gt;""),申込書!$M$100,"")</f>
        <v/>
      </c>
      <c r="CS156" s="81" t="str">
        <f>IF($CQ$3&lt;&gt;"コンテンツなし",IF(AND(申込書!$AH$4="GIGAスクールパック",SUM($P156,$R156)&lt;&gt;0),SUM($P156,$R156),IF(AND(申込書!$AH$4="SKY安心GIGAタブレット",SUM($T156,$V156)&lt;&gt;0),SUM($T156,$V156),"")),"")</f>
        <v/>
      </c>
      <c r="CT156" s="81" t="str">
        <f>IF($CQ$3&lt;&gt;"コンテンツなし",IF(AND(申込書!$AH$4="GIGAスクールパック",SUM($Q156,$S156)&lt;&gt;0),SUM($Q156,$S156),IF(AND(申込書!$AH$4="SKY安心GIGAタブレット",SUM($U156,$W156)&lt;&gt;0),SUM($U156,$W156),"")),"")</f>
        <v/>
      </c>
      <c r="CU156" s="81"/>
      <c r="CV156" s="82"/>
      <c r="CW156" s="80" t="str">
        <f>IF(AND(申込書!$C$101&lt;&gt;"▼プルダウンより選択してください",申込書!$C$101&lt;&gt;"",申込書!$P$101&lt;&gt;"YYYY/MM/DD",$G156&lt;&gt;""),申込書!$P$101,"")</f>
        <v/>
      </c>
      <c r="CX156" s="81" t="str">
        <f>IF(AND(申込書!$C$101&lt;&gt;"▼プルダウンより選択してください",申込書!$C$101&lt;&gt;"",$G156&lt;&gt;""),申込書!$M$101,"")</f>
        <v/>
      </c>
      <c r="CY156" s="81" t="str">
        <f>IF($CW$3&lt;&gt;"コンテンツなし",IF(AND(申込書!$AH$4="GIGAスクールパック",SUM($P156,$R156)&lt;&gt;0),SUM($P156,$R156),IF(AND(申込書!$AH$4="SKY安心GIGAタブレット",SUM($T156,$V156)&lt;&gt;0),SUM($T156,$V156),"")),"")</f>
        <v/>
      </c>
      <c r="CZ156" s="81" t="str">
        <f>IF($CW$3&lt;&gt;"コンテンツなし",IF(AND(申込書!$AH$4="GIGAスクールパック",SUM($Q156,$S156)&lt;&gt;0),SUM($Q156,$S156),IF(AND(申込書!$AH$4="SKY安心GIGAタブレット",SUM($U156,$W156)&lt;&gt;0),SUM($U156,$W156),"")),"")</f>
        <v/>
      </c>
      <c r="DA156" s="81"/>
      <c r="DB156" s="82"/>
      <c r="DC156" s="80" t="str">
        <f>IF(AND(申込書!$C$102&lt;&gt;"▼プルダウンより選択してください",申込書!$C$102&lt;&gt;"",申込書!$P$102&lt;&gt;"YYYY/MM/DD",$G156&lt;&gt;""),申込書!$P$102,"")</f>
        <v/>
      </c>
      <c r="DD156" s="81" t="str">
        <f>IF(AND(申込書!$C$102&lt;&gt;"▼プルダウンより選択してください",申込書!$C$102&lt;&gt;"",$G156&lt;&gt;""),申込書!$M$102,"")</f>
        <v/>
      </c>
      <c r="DE156" s="81" t="str">
        <f>IF($DC$3&lt;&gt;"コンテンツなし",IF(AND(申込書!$AH$4="GIGAスクールパック",SUM($P156,$R156)&lt;&gt;0),SUM($P156,$R156),IF(AND(申込書!$AH$4="SKY安心GIGAタブレット",SUM($T156,$V156)&lt;&gt;0),SUM($T156,$V156),"")),"")</f>
        <v/>
      </c>
      <c r="DF156" s="81" t="str">
        <f>IF($DC$3&lt;&gt;"コンテンツなし",IF(AND(申込書!$AH$4="GIGAスクールパック",SUM($Q156,$S156)&lt;&gt;0),SUM($Q156,$S156),IF(AND(申込書!$AH$4="SKY安心GIGAタブレット",SUM($U156,$W156)&lt;&gt;0),SUM($U156,$W156),"")),"")</f>
        <v/>
      </c>
      <c r="DG156" s="81"/>
      <c r="DH156" s="82"/>
      <c r="DI156" s="80" t="str">
        <f>IF(AND(申込書!$C$103&lt;&gt;"▼プルダウンより選択してください",申込書!$C$103&lt;&gt;"",申込書!$P$103&lt;&gt;"YYYY/MM/DD",$G156&lt;&gt;""),申込書!$P$103,"")</f>
        <v/>
      </c>
      <c r="DJ156" s="81" t="str">
        <f>IF(AND(申込書!$C$103&lt;&gt;"▼プルダウンより選択してください",申込書!$C$103&lt;&gt;"",$G156&lt;&gt;""),申込書!$M$103,"")</f>
        <v/>
      </c>
      <c r="DK156" s="81" t="str">
        <f>IF($DI$3&lt;&gt;"コンテンツなし",IF(AND(申込書!$AH$4="GIGAスクールパック",SUM($P156,$R156)&lt;&gt;0),SUM($P156,$R156),IF(AND(申込書!$AH$4="SKY安心GIGAタブレット",SUM($T156,$V156)&lt;&gt;0),SUM($T156,$V156),"")),"")</f>
        <v/>
      </c>
      <c r="DL156" s="81" t="str">
        <f>IF($DI$3&lt;&gt;"コンテンツなし",IF(AND(申込書!$AH$4="GIGAスクールパック",SUM($Q156,$S156)&lt;&gt;0),SUM($Q156,$S156),IF(AND(申込書!$AH$4="SKY安心GIGAタブレット",SUM($U156,$W156)&lt;&gt;0),SUM($U156,$W156),"")),"")</f>
        <v/>
      </c>
      <c r="DM156" s="81"/>
      <c r="DN156" s="82"/>
      <c r="DO156" s="80" t="str">
        <f>IF(AND(申込書!$C$104&lt;&gt;"▼プルダウンより選択してください",申込書!$C$104&lt;&gt;"",申込書!$P$104&lt;&gt;"YYYY/MM/DD",$G156&lt;&gt;""),申込書!$P$104,"")</f>
        <v/>
      </c>
      <c r="DP156" s="81" t="str">
        <f>IF(AND(申込書!$C$104&lt;&gt;"▼プルダウンより選択してください",申込書!$C$104&lt;&gt;"",$G156&lt;&gt;""),申込書!$M$104,"")</f>
        <v/>
      </c>
      <c r="DQ156" s="81" t="str">
        <f>IF($DO$3&lt;&gt;"コンテンツなし",IF(AND(申込書!$AH$4="GIGAスクールパック",SUM($P156,$R156)&lt;&gt;0),SUM($P156,$R156),IF(AND(申込書!$AH$4="SKY安心GIGAタブレット",SUM($T156,$V156)&lt;&gt;0),SUM($T156,$V156),"")),"")</f>
        <v/>
      </c>
      <c r="DR156" s="81" t="str">
        <f>IF($DO$3&lt;&gt;"コンテンツなし",IF(AND(申込書!$AH$4="GIGAスクールパック",SUM($Q156,$S156)&lt;&gt;0),SUM($Q156,$S156),IF(AND(申込書!$AH$4="SKY安心GIGAタブレット",SUM($U156,$W156)&lt;&gt;0),SUM($U156,$W156),"")),"")</f>
        <v/>
      </c>
      <c r="DS156" s="81"/>
      <c r="DT156" s="82"/>
      <c r="DU156" s="80" t="str">
        <f>IF(AND(申込書!$C$105&lt;&gt;"▼プルダウンより選択してください",申込書!$C$105&lt;&gt;"",申込書!$P$105&lt;&gt;"YYYY/MM/DD",$G156&lt;&gt;""),申込書!$P$105,"")</f>
        <v/>
      </c>
      <c r="DV156" s="81" t="str">
        <f>IF(AND(申込書!$C$105&lt;&gt;"▼プルダウンより選択してください",申込書!$C$105&lt;&gt;"",$G156&lt;&gt;""),申込書!$M$105,"")</f>
        <v/>
      </c>
      <c r="DW156" s="81" t="str">
        <f>IF($DU$3&lt;&gt;"コンテンツなし",IF(AND(申込書!$AH$4="GIGAスクールパック",SUM($P156,$R156)&lt;&gt;0),SUM($P156,$R156),IF(AND(申込書!$AH$4="SKY安心GIGAタブレット",SUM($T156,$V156)&lt;&gt;0),SUM($T156,$V156),"")),"")</f>
        <v/>
      </c>
      <c r="DX156" s="81" t="str">
        <f>IF($DU$3&lt;&gt;"コンテンツなし",IF(AND(申込書!$AH$4="GIGAスクールパック",SUM($Q156,$S156)&lt;&gt;0),SUM($Q156,$S156),IF(AND(申込書!$AH$4="SKY安心GIGAタブレット",SUM($U156,$W156)&lt;&gt;0),SUM($U156,$W156),"")),"")</f>
        <v/>
      </c>
      <c r="DY156" s="157"/>
      <c r="DZ156" s="82"/>
      <c r="EA156" s="80" t="str">
        <f>IF(AND(申込書!$C$106&lt;&gt;"▼プルダウンより選択してください",申込書!$C$106&lt;&gt;"",申込書!$P$106&lt;&gt;"YYYY/MM/DD",$G156&lt;&gt;""),申込書!$P$106,"")</f>
        <v/>
      </c>
      <c r="EB156" s="81" t="str">
        <f>IF(AND(申込書!$C$106&lt;&gt;"▼プルダウンより選択してください",申込書!$C$106&lt;&gt;"",$G156&lt;&gt;""),申込書!$M$106,"")</f>
        <v/>
      </c>
      <c r="EC156" s="81" t="str">
        <f>IF($EA$3&lt;&gt;"コンテンツなし",IF(AND(申込書!$AH$4="GIGAスクールパック",SUM($P156,$R156)&lt;&gt;0),SUM($P156,$R156),IF(AND(申込書!$AH$4="SKY安心GIGAタブレット",SUM($T156,$V156)&lt;&gt;0),SUM($T156,$V156),"")),"")</f>
        <v/>
      </c>
      <c r="ED156" s="81" t="str">
        <f>IF($EA$3&lt;&gt;"コンテンツなし",IF(AND(申込書!$AH$4="GIGAスクールパック",SUM($Q156,$S156)&lt;&gt;0),SUM($Q156,$S156),IF(AND(申込書!$AH$4="SKY安心GIGAタブレット",SUM($U156,$W156)&lt;&gt;0),SUM($U156,$W156),"")),"")</f>
        <v/>
      </c>
      <c r="EE156" s="157"/>
      <c r="EF156" s="82"/>
      <c r="EG156" s="80" t="str">
        <f>IF(AND(申込書!$C$107&lt;&gt;"▼プルダウンより選択してください",申込書!$C$107&lt;&gt;"",申込書!$P$107&lt;&gt;"YYYY/MM/DD",$G156&lt;&gt;""),申込書!$P$107,"")</f>
        <v/>
      </c>
      <c r="EH156" s="81" t="str">
        <f>IF(AND(申込書!$C$107&lt;&gt;"▼プルダウンより選択してください",申込書!$C$107&lt;&gt;"",$G156&lt;&gt;""),申込書!$M$107,"")</f>
        <v/>
      </c>
      <c r="EI156" s="81" t="str">
        <f>IF($EG$3&lt;&gt;"コンテンツなし",IF(AND(申込書!$AH$4="GIGAスクールパック",SUM($P156,$R156)&lt;&gt;0),SUM($P156,$R156),IF(AND(申込書!$AH$4="SKY安心GIGAタブレット",SUM($T156,$V156)&lt;&gt;0),SUM($T156,$V156),"")),"")</f>
        <v/>
      </c>
      <c r="EJ156" s="81" t="str">
        <f>IF($EG$3&lt;&gt;"コンテンツなし",IF(AND(申込書!$AH$4="GIGAスクールパック",SUM($Q156,$S156)&lt;&gt;0),SUM($Q156,$S156),IF(AND(申込書!$AH$4="SKY安心GIGAタブレット",SUM($U156,$W156)&lt;&gt;0),SUM($U156,$W156),"")),"")</f>
        <v/>
      </c>
      <c r="EK156" s="157"/>
      <c r="EL156" s="82"/>
      <c r="EM156" s="80" t="str">
        <f>IF(AND(申込書!$C$108&lt;&gt;"▼プルダウンより選択してください",申込書!$C$108&lt;&gt;"",申込書!$P$108&lt;&gt;"YYYY/MM/DD",$G156&lt;&gt;""),申込書!$P$108,"")</f>
        <v/>
      </c>
      <c r="EN156" s="81" t="str">
        <f>IF(AND(申込書!$C$108&lt;&gt;"▼プルダウンより選択してください",申込書!$C$108&lt;&gt;"",$G156&lt;&gt;""),申込書!$M$108,"")</f>
        <v/>
      </c>
      <c r="EO156" s="81" t="str">
        <f>IF($EM$3&lt;&gt;"コンテンツなし",IF(AND(申込書!$AH$4="GIGAスクールパック",SUM($P156,$R156)&lt;&gt;0),SUM($P156,$R156),IF(AND(申込書!$AH$4="SKY安心GIGAタブレット",SUM($T156,$V156)&lt;&gt;0),SUM($T156,$V156),"")),"")</f>
        <v/>
      </c>
      <c r="EP156" s="81" t="str">
        <f>IF($EM$3&lt;&gt;"コンテンツなし",IF(AND(申込書!$AH$4="GIGAスクールパック",SUM($Q156,$S156)&lt;&gt;0),SUM($Q156,$S156),IF(AND(申込書!$AH$4="SKY安心GIGAタブレット",SUM($U156,$W156)&lt;&gt;0),SUM($U156,$W156),"")),"")</f>
        <v/>
      </c>
      <c r="EQ156" s="157"/>
      <c r="ER156" s="82"/>
      <c r="ES156" s="80" t="str">
        <f>IF(AND(申込書!$C$109&lt;&gt;"▼プルダウンより選択してください",申込書!$C$109&lt;&gt;"",申込書!$P$109&lt;&gt;"YYYY/MM/DD",$G156&lt;&gt;""),申込書!$P$109,"")</f>
        <v/>
      </c>
      <c r="ET156" s="81" t="str">
        <f>IF(AND(申込書!$C$109&lt;&gt;"▼プルダウンより選択してください",申込書!$C$109&lt;&gt;"",$G156&lt;&gt;""),申込書!$M$109,"")</f>
        <v/>
      </c>
      <c r="EU156" s="81" t="str">
        <f>IF($ES$3&lt;&gt;"コンテンツなし",IF(AND(申込書!$AH$4="GIGAスクールパック",SUM($P156,$R156)&lt;&gt;0),SUM($P156,$R156),IF(AND(申込書!$AH$4="SKY安心GIGAタブレット",SUM($T156,$V156)&lt;&gt;0),SUM($T156,$V156),"")),"")</f>
        <v/>
      </c>
      <c r="EV156" s="81" t="str">
        <f>IF($ES$3&lt;&gt;"コンテンツなし",IF(AND(申込書!$AH$4="GIGAスクールパック",SUM($Q156,$S156)&lt;&gt;0),SUM($Q156,$S156),IF(AND(申込書!$AH$4="SKY安心GIGAタブレット",SUM($U156,$W156)&lt;&gt;0),SUM($U156,$W156),"")),"")</f>
        <v/>
      </c>
      <c r="EW156" s="157"/>
      <c r="EX156" s="82"/>
      <c r="EY156" s="80" t="str">
        <f>IF(AND(申込書!$C$110&lt;&gt;"▼プルダウンより選択してください",申込書!$C$110&lt;&gt;"",申込書!$P$110&lt;&gt;"YYYY/MM/DD",$G156&lt;&gt;""),申込書!$P$110,"")</f>
        <v/>
      </c>
      <c r="EZ156" s="81" t="str">
        <f>IF(AND(申込書!$C$110&lt;&gt;"▼プルダウンより選択してください",申込書!$C$110&lt;&gt;"",$G156&lt;&gt;""),申込書!$M$110,"")</f>
        <v/>
      </c>
      <c r="FA156" s="81" t="str">
        <f>IF($EY$3&lt;&gt;"コンテンツなし",IF(AND(申込書!$AH$4="GIGAスクールパック",SUM($P156,$R156)&lt;&gt;0),SUM($P156,$R156),IF(AND(申込書!$AH$4="SKY安心GIGAタブレット",SUM($T156,$V156)&lt;&gt;0),SUM($T156,$V156),"")),"")</f>
        <v/>
      </c>
      <c r="FB156" s="81" t="str">
        <f>IF($EY$3&lt;&gt;"コンテンツなし",IF(AND(申込書!$AH$4="GIGAスクールパック",SUM($Q156,$S156)&lt;&gt;0),SUM($Q156,$S156),IF(AND(申込書!$AH$4="SKY安心GIGAタブレット",SUM($U156,$W156)&lt;&gt;0),SUM($U156,$W156),"")),"")</f>
        <v/>
      </c>
      <c r="FC156" s="157"/>
      <c r="FD156" s="82"/>
      <c r="FE156" s="80" t="str">
        <f>IF(AND(申込書!$C$111&lt;&gt;"▼プルダウンより選択してください",申込書!$C$111&lt;&gt;"",申込書!$P$111&lt;&gt;"YYYY/MM/DD",$G156&lt;&gt;""),申込書!$P$111,"")</f>
        <v/>
      </c>
      <c r="FF156" s="81" t="str">
        <f>IF(AND(申込書!$C$111&lt;&gt;"▼プルダウンより選択してください",申込書!$C$111&lt;&gt;"",$G156&lt;&gt;""),申込書!$M$111,"")</f>
        <v/>
      </c>
      <c r="FG156" s="81" t="str">
        <f>IF($FE$3&lt;&gt;"コンテンツなし",IF(AND(申込書!$AH$4="GIGAスクールパック",SUM($P156,$R156)&lt;&gt;0),SUM($P156,$R156),IF(AND(申込書!$AH$4="SKY安心GIGAタブレット",SUM($T156,$V156)&lt;&gt;0),SUM($T156,$V156),"")),"")</f>
        <v/>
      </c>
      <c r="FH156" s="81" t="str">
        <f>IF($FE$3&lt;&gt;"コンテンツなし",IF(AND(申込書!$AH$4="GIGAスクールパック",SUM($Q156,$S156)&lt;&gt;0),SUM($Q156,$S156),IF(AND(申込書!$AH$4="SKY安心GIGAタブレット",SUM($U156,$W156)&lt;&gt;0),SUM($U156,$W156),"")),"")</f>
        <v/>
      </c>
      <c r="FI156" s="157"/>
      <c r="FJ156" s="82"/>
      <c r="FK156" s="80" t="str">
        <f>IF(AND(申込書!$C$112&lt;&gt;"▼プルダウンより選択してください",申込書!$C$112&lt;&gt;"",申込書!$P$112&lt;&gt;"YYYY/MM/DD",$G156&lt;&gt;""),申込書!$P$112,"")</f>
        <v/>
      </c>
      <c r="FL156" s="81" t="str">
        <f>IF(AND(申込書!$C$112&lt;&gt;"▼プルダウンより選択してください",申込書!$C$112&lt;&gt;"",$G156&lt;&gt;""),申込書!$M$112,"")</f>
        <v/>
      </c>
      <c r="FM156" s="81" t="str">
        <f>IF($FK$3&lt;&gt;"コンテンツなし",IF(AND(申込書!$AH$4="GIGAスクールパック",SUM($P156,$R156)&lt;&gt;0),SUM($P156,$R156),IF(AND(申込書!$AH$4="SKY安心GIGAタブレット",SUM($T156,$V156)&lt;&gt;0),SUM($T156,$V156),"")),"")</f>
        <v/>
      </c>
      <c r="FN156" s="81" t="str">
        <f>IF($FK$3&lt;&gt;"コンテンツなし",IF(AND(申込書!$AH$4="GIGAスクールパック",SUM($Q156,$S156)&lt;&gt;0),SUM($Q156,$S156),IF(AND(申込書!$AH$4="SKY安心GIGAタブレット",SUM($U156,$W156)&lt;&gt;0),SUM($U156,$W156),"")),"")</f>
        <v/>
      </c>
      <c r="FO156" s="157"/>
      <c r="FP156" s="82"/>
      <c r="FQ156" s="80" t="str">
        <f>IF(AND(申込書!$C$113&lt;&gt;"▼プルダウンより選択してください",申込書!$C$113&lt;&gt;"",申込書!$P$113&lt;&gt;"YYYY/MM/DD",$G156&lt;&gt;""),申込書!$P$113,"")</f>
        <v/>
      </c>
      <c r="FR156" s="81" t="str">
        <f>IF(AND(申込書!$C$113&lt;&gt;"▼プルダウンより選択してください",申込書!$C$113&lt;&gt;"",$G156&lt;&gt;""),申込書!$M$113,"")</f>
        <v/>
      </c>
      <c r="FS156" s="81" t="str">
        <f>IF($FQ$3&lt;&gt;"コンテンツなし",IF(AND(申込書!$AH$4="GIGAスクールパック",SUM($P156,$R156)&lt;&gt;0),SUM($P156,$R156),IF(AND(申込書!$AH$4="SKY安心GIGAタブレット",SUM($T156,$V156)&lt;&gt;0),SUM($T156,$V156),"")),"")</f>
        <v/>
      </c>
      <c r="FT156" s="81" t="str">
        <f>IF($FQ$3&lt;&gt;"コンテンツなし",IF(AND(申込書!$AH$4="GIGAスクールパック",SUM($Q156,$S156)&lt;&gt;0),SUM($Q156,$S156),IF(AND(申込書!$AH$4="SKY安心GIGAタブレット",SUM($U156,$W156)&lt;&gt;0),SUM($U156,$W156),"")),"")</f>
        <v/>
      </c>
      <c r="FU156" s="157"/>
      <c r="FV156" s="82"/>
      <c r="FW156" s="80" t="str">
        <f>IF(AND(申込書!$C$114&lt;&gt;"▼プルダウンより選択してください",申込書!$C$114&lt;&gt;"",申込書!$P$114&lt;&gt;"YYYY/MM/DD",$G156&lt;&gt;""),申込書!$P$114,"")</f>
        <v/>
      </c>
      <c r="FX156" s="81" t="str">
        <f>IF(AND(申込書!$C$114&lt;&gt;"▼プルダウンより選択してください",申込書!$C$114&lt;&gt;"",$G156&lt;&gt;""),申込書!$M$114,"")</f>
        <v/>
      </c>
      <c r="FY156" s="81" t="str">
        <f>IF($FW$3&lt;&gt;"コンテンツなし",IF(AND(申込書!$AH$4="GIGAスクールパック",SUM($P156,$R156)&lt;&gt;0),SUM($P156,$R156),IF(AND(申込書!$AH$4="SKY安心GIGAタブレット",SUM($T156,$V156)&lt;&gt;0),SUM($T156,$V156),"")),"")</f>
        <v/>
      </c>
      <c r="FZ156" s="81" t="str">
        <f>IF($FW$3&lt;&gt;"コンテンツなし",IF(AND(申込書!$AH$4="GIGAスクールパック",SUM($Q156,$S156)&lt;&gt;0),SUM($Q156,$S156),IF(AND(申込書!$AH$4="SKY安心GIGAタブレット",SUM($U156,$W156)&lt;&gt;0),SUM($U156,$W156),"")),"")</f>
        <v/>
      </c>
      <c r="GA156" s="157"/>
      <c r="GB156" s="82"/>
      <c r="GC156" s="80" t="str">
        <f>IF(AND(申込書!$C$115&lt;&gt;"▼プルダウンより選択してください",申込書!$C$115&lt;&gt;"",申込書!$P$115&lt;&gt;"YYYY/MM/DD",$G156&lt;&gt;""),申込書!$P$115,"")</f>
        <v/>
      </c>
      <c r="GD156" s="81" t="str">
        <f>IF(AND(申込書!$C$115&lt;&gt;"▼プルダウンより選択してください",申込書!$C$115&lt;&gt;"",$G156&lt;&gt;""),申込書!$M$115,"")</f>
        <v/>
      </c>
      <c r="GE156" s="81" t="str">
        <f>IF($GC$3&lt;&gt;"コンテンツなし",IF(AND(申込書!$AH$4="GIGAスクールパック",SUM($P156,$R156)&lt;&gt;0),SUM($P156,$R156),IF(AND(申込書!$AH$4="SKY安心GIGAタブレット",SUM($T156,$V156)&lt;&gt;0),SUM($T156,$V156),"")),"")</f>
        <v/>
      </c>
      <c r="GF156" s="81" t="str">
        <f>IF($GC$3&lt;&gt;"コンテンツなし",IF(AND(申込書!$AH$4="GIGAスクールパック",SUM($Q156,$S156)&lt;&gt;0),SUM($Q156,$S156),IF(AND(申込書!$AH$4="SKY安心GIGAタブレット",SUM($U156,$W156)&lt;&gt;0),SUM($U156,$W156),"")),"")</f>
        <v/>
      </c>
      <c r="GG156" s="157"/>
      <c r="GH156" s="82"/>
      <c r="GI156" s="80" t="str">
        <f>IF(AND(申込書!$C$116&lt;&gt;"▼プルダウンより選択してください",申込書!$C$116&lt;&gt;"",申込書!$P$116&lt;&gt;"YYYY/MM/DD",$G156&lt;&gt;""),申込書!$P$116,"")</f>
        <v/>
      </c>
      <c r="GJ156" s="81" t="str">
        <f>IF(AND(申込書!$C$116&lt;&gt;"▼プルダウンより選択してください",申込書!$C$116&lt;&gt;"",$G156&lt;&gt;""),申込書!$M$116,"")</f>
        <v/>
      </c>
      <c r="GK156" s="81" t="str">
        <f>IF($GI$3&lt;&gt;"コンテンツなし",IF(AND(申込書!$AH$4="GIGAスクールパック",SUM($P156,$R156)&lt;&gt;0),SUM($P156,$R156),IF(AND(申込書!$AH$4="SKY安心GIGAタブレット",SUM($T156,$V156)&lt;&gt;0),SUM($T156,$V156),"")),"")</f>
        <v/>
      </c>
      <c r="GL156" s="81" t="str">
        <f>IF($GI$3&lt;&gt;"コンテンツなし",IF(AND(申込書!$AH$4="GIGAスクールパック",SUM($Q156,$S156)&lt;&gt;0),SUM($Q156,$S156),IF(AND(申込書!$AH$4="SKY安心GIGAタブレット",SUM($U156,$W156)&lt;&gt;0),SUM($U156,$W156),"")),"")</f>
        <v/>
      </c>
      <c r="GM156" s="157"/>
      <c r="GN156" s="82"/>
      <c r="GO156" s="80" t="str">
        <f>IF(AND(申込書!$C$117&lt;&gt;"▼プルダウンより選択してください",申込書!$C$117&lt;&gt;"",申込書!$P$117&lt;&gt;"YYYY/MM/DD",$G156&lt;&gt;""),申込書!$P$117,"")</f>
        <v/>
      </c>
      <c r="GP156" s="81" t="str">
        <f>IF(AND(申込書!$C$117&lt;&gt;"▼プルダウンより選択してください",申込書!$C$117&lt;&gt;"",$G156&lt;&gt;""),申込書!$M$117,"")</f>
        <v/>
      </c>
      <c r="GQ156" s="81" t="str">
        <f>IF($GO$3&lt;&gt;"コンテンツなし",IF(AND(申込書!$AH$4="GIGAスクールパック",SUM($P156,$R156)&lt;&gt;0),SUM($P156,$R156),IF(AND(申込書!$AH$4="SKY安心GIGAタブレット",SUM($T156,$V156)&lt;&gt;0),SUM($T156,$V156),"")),"")</f>
        <v/>
      </c>
      <c r="GR156" s="81" t="str">
        <f>IF($GO$3&lt;&gt;"コンテンツなし",IF(AND(申込書!$AH$4="GIGAスクールパック",SUM($Q156,$S156)&lt;&gt;0),SUM($Q156,$S156),IF(AND(申込書!$AH$4="SKY安心GIGAタブレット",SUM($U156,$W156)&lt;&gt;0),SUM($U156,$W156),"")),"")</f>
        <v/>
      </c>
      <c r="GS156" s="157"/>
      <c r="GT156" s="82"/>
      <c r="GU156" s="80" t="str">
        <f>IF(AND(申込書!$C$118&lt;&gt;"▼プルダウンより選択してください",申込書!$C$118&lt;&gt;"",申込書!$P$118&lt;&gt;"YYYY/MM/DD",$G156&lt;&gt;""),申込書!$P$118,"")</f>
        <v/>
      </c>
      <c r="GV156" s="81" t="str">
        <f>IF(AND(申込書!$C$118&lt;&gt;"▼プルダウンより選択してください",申込書!$C$118&lt;&gt;"",$G156&lt;&gt;""),申込書!$M$118,"")</f>
        <v/>
      </c>
      <c r="GW156" s="81" t="str">
        <f>IF($GU$3&lt;&gt;"コンテンツなし",IF(AND(申込書!$AH$4="GIGAスクールパック",SUM($P156,$R156)&lt;&gt;0),SUM($P156,$R156),IF(AND(申込書!$AH$4="SKY安心GIGAタブレット",SUM($T156,$V156)&lt;&gt;0),SUM($T156,$V156),"")),"")</f>
        <v/>
      </c>
      <c r="GX156" s="81" t="str">
        <f>IF($GU$3&lt;&gt;"コンテンツなし",IF(AND(申込書!$AH$4="GIGAスクールパック",SUM($Q156,$S156)&lt;&gt;0),SUM($Q156,$S156),IF(AND(申込書!$AH$4="SKY安心GIGAタブレット",SUM($U156,$W156)&lt;&gt;0),SUM($U156,$W156),"")),"")</f>
        <v/>
      </c>
      <c r="GY156" s="157"/>
      <c r="GZ156" s="82"/>
      <c r="HA156" s="80" t="str">
        <f>IF(AND(申込書!$C$119&lt;&gt;"▼プルダウンより選択してください",申込書!$C$119&lt;&gt;"",申込書!$P$119&lt;&gt;"YYYY/MM/DD",$G156&lt;&gt;""),申込書!$P$119,"")</f>
        <v/>
      </c>
      <c r="HB156" s="81" t="str">
        <f>IF(AND(申込書!$C$119&lt;&gt;"▼プルダウンより選択してください",申込書!$C$119&lt;&gt;"",$G156&lt;&gt;""),申込書!$M$119,"")</f>
        <v/>
      </c>
      <c r="HC156" s="81" t="str">
        <f>IF($HA$3&lt;&gt;"コンテンツなし",IF(AND(申込書!$AH$4="GIGAスクールパック",SUM($P156,$R156)&lt;&gt;0),SUM($P156,$R156),IF(AND(申込書!$AH$4="SKY安心GIGAタブレット",SUM($T156,$V156)&lt;&gt;0),SUM($T156,$V156),"")),"")</f>
        <v/>
      </c>
      <c r="HD156" s="81" t="str">
        <f>IF($HA$3&lt;&gt;"コンテンツなし",IF(AND(申込書!$AH$4="GIGAスクールパック",SUM($Q156,$S156)&lt;&gt;0),SUM($Q156,$S156),IF(AND(申込書!$AH$4="SKY安心GIGAタブレット",SUM($U156,$W156)&lt;&gt;0),SUM($U156,$W156),"")),"")</f>
        <v/>
      </c>
      <c r="HE156" s="157"/>
      <c r="HF156" s="82"/>
      <c r="HG156" s="83"/>
    </row>
    <row r="157" spans="2:215" ht="26.85" customHeight="1">
      <c r="B157" s="62">
        <f t="shared" si="2"/>
        <v>152</v>
      </c>
      <c r="C157" s="63"/>
      <c r="D157" s="64"/>
      <c r="E157" s="207"/>
      <c r="F157" s="65"/>
      <c r="G157" s="66"/>
      <c r="H157" s="67"/>
      <c r="I157" s="68"/>
      <c r="J157" s="69"/>
      <c r="K157" s="70"/>
      <c r="L157" s="71"/>
      <c r="M157" s="72"/>
      <c r="N157" s="73"/>
      <c r="O157" s="74"/>
      <c r="P157" s="179"/>
      <c r="Q157" s="180"/>
      <c r="R157" s="180"/>
      <c r="S157" s="181"/>
      <c r="T157" s="179"/>
      <c r="U157" s="180"/>
      <c r="V157" s="182"/>
      <c r="W157" s="181"/>
      <c r="X157" s="75"/>
      <c r="Y157" s="76"/>
      <c r="Z157" s="77"/>
      <c r="AA157" s="78"/>
      <c r="AB157" s="79"/>
      <c r="AC157" s="79"/>
      <c r="AD157" s="79"/>
      <c r="AE157" s="77"/>
      <c r="AF157" s="139"/>
      <c r="AG157" s="139"/>
      <c r="AH157" s="139"/>
      <c r="AI157" s="80" t="str">
        <f>IF(AND(申込書!$C$90&lt;&gt;"▼プルダウンより選択してください",申込書!$C$90&lt;&gt;"",申込書!$P$90&lt;&gt;"YYYY/MM/DD",$G157&lt;&gt;""),申込書!$P$90,"")</f>
        <v/>
      </c>
      <c r="AJ157" s="81" t="str">
        <f>IF(AND(申込書!$C$90&lt;&gt;"▼プルダウンより選択してください",申込書!$C$90&lt;&gt;"",$G157&lt;&gt;""),申込書!$M$90,"")</f>
        <v/>
      </c>
      <c r="AK157" s="81" t="str">
        <f>IF($AI$3&lt;&gt;"コンテンツなし",IF(AND(申込書!$AH$4="GIGAスクールパック",SUM($P157,$R157)&lt;&gt;0),SUM($P157,$R157),IF(AND(申込書!$AH$4="SKY安心GIGAタブレット",SUM($T157,$V157)&lt;&gt;0),SUM($T157,$V157),"")),"")</f>
        <v/>
      </c>
      <c r="AL157" s="81" t="str">
        <f>IF($AI$3&lt;&gt;"コンテンツなし",IF(AND(申込書!$AH$4="GIGAスクールパック",SUM($Q157,$S157)&lt;&gt;0),SUM($Q157,$S157),IF(AND(申込書!$AH$4="SKY安心GIGAタブレット",SUM($U157,$W157)&lt;&gt;0),SUM($U157,$W157),"")),"")</f>
        <v/>
      </c>
      <c r="AM157" s="157"/>
      <c r="AN157" s="82"/>
      <c r="AO157" s="80" t="str">
        <f>IF(AND(申込書!$C$91&lt;&gt;"▼プルダウンより選択してください",申込書!$C$91&lt;&gt;"",申込書!$P$91&lt;&gt;"YYYY/MM/DD",$G157&lt;&gt;""),申込書!$P$91,"")</f>
        <v/>
      </c>
      <c r="AP157" s="81" t="str">
        <f>IF(AND(申込書!$C$91&lt;&gt;"▼プルダウンより選択してください",申込書!$C$91&lt;&gt;"",$G157&lt;&gt;""),申込書!$M$91,"")</f>
        <v/>
      </c>
      <c r="AQ157" s="81" t="str">
        <f>IF($AO$3&lt;&gt;"コンテンツなし",IF(AND(申込書!$AH$4="GIGAスクールパック",SUM($P157,$R157)&lt;&gt;0),SUM($P157,$R157),IF(AND(申込書!$AH$4="SKY安心GIGAタブレット",SUM($T157,$V157)&lt;&gt;0),SUM($T157,$V157),"")),"")</f>
        <v/>
      </c>
      <c r="AR157" s="81" t="str">
        <f>IF($AO$3&lt;&gt;"コンテンツなし",IF(AND(申込書!$AH$4="GIGAスクールパック",SUM($Q157,$S157)&lt;&gt;0),SUM($Q157,$S157),IF(AND(申込書!$AH$4="SKY安心GIGAタブレット",SUM($U157,$W157)&lt;&gt;0),SUM($U157,$W157),"")),"")</f>
        <v/>
      </c>
      <c r="AS157" s="157"/>
      <c r="AT157" s="82"/>
      <c r="AU157" s="80" t="str">
        <f>IF(AND(申込書!$C$92&lt;&gt;"▼プルダウンより選択してください",申込書!$C$92&lt;&gt;"",申込書!$P$92&lt;&gt;"YYYY/MM/DD",$G157&lt;&gt;""),申込書!$P$92,"")</f>
        <v/>
      </c>
      <c r="AV157" s="81" t="str">
        <f>IF(AND(申込書!$C$92&lt;&gt;"▼プルダウンより選択してください",申込書!$C$92&lt;&gt;"",$G157&lt;&gt;""),申込書!$M$92,"")</f>
        <v/>
      </c>
      <c r="AW157" s="81" t="str">
        <f>IF($AU$3&lt;&gt;"コンテンツなし",IF(AND(申込書!$AH$4="GIGAスクールパック",SUM($P157,$R157)&lt;&gt;0),SUM($P157,$R157),IF(AND(申込書!$AH$4="SKY安心GIGAタブレット",SUM($T157,$V157)&lt;&gt;0),SUM($T157,$V157),"")),"")</f>
        <v/>
      </c>
      <c r="AX157" s="81" t="str">
        <f>IF($AU$3&lt;&gt;"コンテンツなし",IF(AND(申込書!$AH$4="GIGAスクールパック",SUM($Q157,$S157)&lt;&gt;0),SUM($Q157,$S157),IF(AND(申込書!$AH$4="SKY安心GIGAタブレット",SUM($U157,$W157)&lt;&gt;0),SUM($U157,$W157),"")),"")</f>
        <v/>
      </c>
      <c r="AY157" s="157"/>
      <c r="AZ157" s="82"/>
      <c r="BA157" s="80" t="str">
        <f>IF(AND(申込書!$C$93&lt;&gt;"▼プルダウンより選択してください",申込書!$C$93&lt;&gt;"",申込書!$P$93&lt;&gt;"YYYY/MM/DD",$G157&lt;&gt;""),申込書!$P$93,"")</f>
        <v/>
      </c>
      <c r="BB157" s="81" t="str">
        <f>IF(AND(申込書!$C$93&lt;&gt;"▼プルダウンより選択してください",申込書!$C$93&lt;&gt;"",申込書!$M$93&gt;=1,$G157&lt;&gt;""),申込書!$M$93,"")</f>
        <v/>
      </c>
      <c r="BC157" s="81" t="str">
        <f>IF($BA$3&lt;&gt;"コンテンツなし",IF(AND(申込書!$AH$4="GIGAスクールパック",SUM($P157,$R157)&lt;&gt;0),SUM($P157,$R157),IF(AND(申込書!$AH$4="SKY安心GIGAタブレット",SUM($T157,$V157)&lt;&gt;0),SUM($T157,$V157),"")),"")</f>
        <v/>
      </c>
      <c r="BD157" s="81" t="str">
        <f>IF($BA$3&lt;&gt;"コンテンツなし",IF(AND(申込書!$AH$4="GIGAスクールパック",SUM($Q157,$S157)&lt;&gt;0),SUM($Q157,$S157),IF(AND(申込書!$AH$4="SKY安心GIGAタブレット",SUM($U157,$W157)&lt;&gt;0),SUM($U157,$W157),"")),"")</f>
        <v/>
      </c>
      <c r="BE157" s="157"/>
      <c r="BF157" s="82"/>
      <c r="BG157" s="80" t="str">
        <f>IF(AND(申込書!$C$94&lt;&gt;"▼プルダウンより選択してください",申込書!$C$94&lt;&gt;"",申込書!$P$94&lt;&gt;"YYYY/MM/DD",$G157&lt;&gt;""),申込書!$P$94,"")</f>
        <v/>
      </c>
      <c r="BH157" s="81" t="str">
        <f>IF(AND(申込書!$C$94&lt;&gt;"▼プルダウンより選択してください",申込書!$C$94&lt;&gt;"",$G157&lt;&gt;""),申込書!$M$94,"")</f>
        <v/>
      </c>
      <c r="BI157" s="81" t="str">
        <f>IF($BG$3&lt;&gt;"コンテンツなし",IF(AND(申込書!$AH$4="GIGAスクールパック",SUM($P157,$R157)&lt;&gt;0),SUM($P157,$R157),IF(AND(申込書!$AH$4="SKY安心GIGAタブレット",SUM($T157,$V157)&lt;&gt;0),SUM($T157,$V157),"")),"")</f>
        <v/>
      </c>
      <c r="BJ157" s="81" t="str">
        <f>IF($BG$3&lt;&gt;"コンテンツなし",IF(AND(申込書!$AH$4="GIGAスクールパック",SUM($Q157,$S157)&lt;&gt;0),SUM($Q157,$S157),IF(AND(申込書!$AH$4="SKY安心GIGAタブレット",SUM($U157,$W157)&lt;&gt;0),SUM($U157,$W157),"")),"")</f>
        <v/>
      </c>
      <c r="BK157" s="157"/>
      <c r="BL157" s="82"/>
      <c r="BM157" s="80" t="str">
        <f>IF(AND(申込書!$C$95&lt;&gt;"▼プルダウンより選択してください",申込書!$C$95&lt;&gt;"",申込書!$P$95&lt;&gt;"YYYY/MM/DD",$G157&lt;&gt;""),申込書!$P$95,"")</f>
        <v/>
      </c>
      <c r="BN157" s="81" t="str">
        <f>IF(AND(申込書!$C$95&lt;&gt;"▼プルダウンより選択してください",申込書!$C$95&lt;&gt;"",$G157&lt;&gt;""),申込書!$M$95,"")</f>
        <v/>
      </c>
      <c r="BO157" s="81" t="str">
        <f>IF($BM$3&lt;&gt;"コンテンツなし",IF(AND(申込書!$AH$4="GIGAスクールパック",SUM($P157,$R157)&lt;&gt;0),SUM($P157,$R157),IF(AND(申込書!$AH$4="SKY安心GIGAタブレット",SUM($T157,$V157)&lt;&gt;0),SUM($T157,$V157),"")),"")</f>
        <v/>
      </c>
      <c r="BP157" s="81" t="str">
        <f>IF($BM$3&lt;&gt;"コンテンツなし",IF(AND(申込書!$AH$4="GIGAスクールパック",SUM($Q157,$S157)&lt;&gt;0),SUM($Q157,$S157),IF(AND(申込書!$AH$4="SKY安心GIGAタブレット",SUM($U157,$W157)&lt;&gt;0),SUM($U157,$W157),"")),"")</f>
        <v/>
      </c>
      <c r="BQ157" s="157"/>
      <c r="BR157" s="82"/>
      <c r="BS157" s="80" t="str">
        <f>IF(AND(申込書!$C$96&lt;&gt;"▼プルダウンより選択してください",申込書!$C$96&lt;&gt;"",申込書!$P$96&lt;&gt;"YYYY/MM/DD",$G157&lt;&gt;""),申込書!$P$96,"")</f>
        <v/>
      </c>
      <c r="BT157" s="81" t="str">
        <f>IF(AND(申込書!$C$96&lt;&gt;"▼プルダウンより選択してください",申込書!$C$96&lt;&gt;"",$G157&lt;&gt;""),申込書!$M$96,"")</f>
        <v/>
      </c>
      <c r="BU157" s="81" t="str">
        <f>IF($BS$3&lt;&gt;"コンテンツなし",IF(AND(申込書!$AH$4="GIGAスクールパック",SUM($P157,$R157)&lt;&gt;0),SUM($P157,$R157),IF(AND(申込書!$AH$4="SKY安心GIGAタブレット",SUM($T157,$V157)&lt;&gt;0),SUM($T157,$V157),"")),"")</f>
        <v/>
      </c>
      <c r="BV157" s="81" t="str">
        <f>IF($BS$3&lt;&gt;"コンテンツなし",IF(AND(申込書!$AH$4="GIGAスクールパック",SUM($Q157,$S157)&lt;&gt;0),SUM($Q157,$S157),IF(AND(申込書!$AH$4="SKY安心GIGAタブレット",SUM($U157,$W157)&lt;&gt;0),SUM($U157,$W157),"")),"")</f>
        <v/>
      </c>
      <c r="BW157" s="157"/>
      <c r="BX157" s="82"/>
      <c r="BY157" s="80" t="str">
        <f>IF(AND(申込書!$C$97&lt;&gt;"▼プルダウンより選択してください",申込書!$C$97&lt;&gt;"",申込書!$P$97&lt;&gt;"YYYY/MM/DD",$G157&lt;&gt;""),申込書!$P$97,"")</f>
        <v/>
      </c>
      <c r="BZ157" s="81" t="str">
        <f>IF(AND(申込書!$C$97&lt;&gt;"▼プルダウンより選択してください",申込書!$C$97&lt;&gt;"",$G157&lt;&gt;""),申込書!$M$97,"")</f>
        <v/>
      </c>
      <c r="CA157" s="81" t="str">
        <f>IF($BY$3&lt;&gt;"コンテンツなし",IF(AND(申込書!$AH$4="GIGAスクールパック",SUM($P157,$R157)&lt;&gt;0),SUM($P157,$R157),IF(AND(申込書!$AH$4="SKY安心GIGAタブレット",SUM($T157,$V157)&lt;&gt;0),SUM($T157,$V157),"")),"")</f>
        <v/>
      </c>
      <c r="CB157" s="81" t="str">
        <f>IF($BY$3&lt;&gt;"コンテンツなし",IF(AND(申込書!$AH$4="GIGAスクールパック",SUM($Q157,$S157)&lt;&gt;0),SUM($Q157,$S157),IF(AND(申込書!$AH$4="SKY安心GIGAタブレット",SUM($U157,$W157)&lt;&gt;0),SUM($U157,$W157),"")),"")</f>
        <v/>
      </c>
      <c r="CC157" s="157"/>
      <c r="CD157" s="82"/>
      <c r="CE157" s="80" t="str">
        <f>IF(AND(申込書!$C$98&lt;&gt;"▼プルダウンより選択してください",申込書!$C$98&lt;&gt;"",申込書!$P$98&lt;&gt;"YYYY/MM/DD",$G157&lt;&gt;""),申込書!$P$98,"")</f>
        <v/>
      </c>
      <c r="CF157" s="81" t="str">
        <f>IF(AND(申込書!$C$98&lt;&gt;"▼プルダウンより選択してください",申込書!$C$98&lt;&gt;"",$G157&lt;&gt;""),申込書!$M$98,"")</f>
        <v/>
      </c>
      <c r="CG157" s="81" t="str">
        <f>IF($CE$3&lt;&gt;"コンテンツなし",IF(AND(申込書!$AH$4="GIGAスクールパック",SUM($P157,$R157)&lt;&gt;0),SUM($P157,$R157),IF(AND(申込書!$AH$4="SKY安心GIGAタブレット",SUM($T157,$V157)&lt;&gt;0),SUM($T157,$V157),"")),"")</f>
        <v/>
      </c>
      <c r="CH157" s="81" t="str">
        <f>IF($CE$3&lt;&gt;"コンテンツなし",IF(AND(申込書!$AH$4="GIGAスクールパック",SUM($Q157,$S157)&lt;&gt;0),SUM($Q157,$S157),IF(AND(申込書!$AH$4="SKY安心GIGAタブレット",SUM($U157,$W157)&lt;&gt;0),SUM($U157,$W157),"")),"")</f>
        <v/>
      </c>
      <c r="CI157" s="157"/>
      <c r="CJ157" s="82"/>
      <c r="CK157" s="80" t="str">
        <f>IF(AND(申込書!$C$99&lt;&gt;"▼プルダウンより選択してください",申込書!$C$99&lt;&gt;"",申込書!$P$99&lt;&gt;"YYYY/MM/DD",$G157&lt;&gt;""),申込書!$P$99,"")</f>
        <v/>
      </c>
      <c r="CL157" s="81" t="str">
        <f>IF(AND(申込書!$C$99&lt;&gt;"▼プルダウンより選択してください",申込書!$C$99&lt;&gt;"",$G157&lt;&gt;""),申込書!$M$99,"")</f>
        <v/>
      </c>
      <c r="CM157" s="81" t="str">
        <f>IF($CK$3&lt;&gt;"コンテンツなし",IF(AND(申込書!$AH$4="GIGAスクールパック",SUM($P157,$R157)&lt;&gt;0),SUM($P157,$R157),IF(AND(申込書!$AH$4="SKY安心GIGAタブレット",SUM($T157,$V157)&lt;&gt;0),SUM($T157,$V157),"")),"")</f>
        <v/>
      </c>
      <c r="CN157" s="81" t="str">
        <f>IF($CK$3&lt;&gt;"コンテンツなし",IF(AND(申込書!$AH$4="GIGAスクールパック",SUM($Q157,$S157)&lt;&gt;0),SUM($Q157,$S157),IF(AND(申込書!$AH$4="SKY安心GIGAタブレット",SUM($U157,$W157)&lt;&gt;0),SUM($U157,$W157),"")),"")</f>
        <v/>
      </c>
      <c r="CO157" s="157"/>
      <c r="CP157" s="82"/>
      <c r="CQ157" s="80" t="str">
        <f>IF(AND(申込書!$C$100&lt;&gt;"▼プルダウンより選択してください",申込書!$C$100&lt;&gt;"",申込書!$P$100&lt;&gt;"YYYY/MM/DD",$G157&lt;&gt;""),申込書!$P$100,"")</f>
        <v/>
      </c>
      <c r="CR157" s="81" t="str">
        <f>IF(AND(申込書!$C$100&lt;&gt;"▼プルダウンより選択してください",申込書!$C$100&lt;&gt;"",$G157&lt;&gt;""),申込書!$M$100,"")</f>
        <v/>
      </c>
      <c r="CS157" s="81" t="str">
        <f>IF($CQ$3&lt;&gt;"コンテンツなし",IF(AND(申込書!$AH$4="GIGAスクールパック",SUM($P157,$R157)&lt;&gt;0),SUM($P157,$R157),IF(AND(申込書!$AH$4="SKY安心GIGAタブレット",SUM($T157,$V157)&lt;&gt;0),SUM($T157,$V157),"")),"")</f>
        <v/>
      </c>
      <c r="CT157" s="81" t="str">
        <f>IF($CQ$3&lt;&gt;"コンテンツなし",IF(AND(申込書!$AH$4="GIGAスクールパック",SUM($Q157,$S157)&lt;&gt;0),SUM($Q157,$S157),IF(AND(申込書!$AH$4="SKY安心GIGAタブレット",SUM($U157,$W157)&lt;&gt;0),SUM($U157,$W157),"")),"")</f>
        <v/>
      </c>
      <c r="CU157" s="81"/>
      <c r="CV157" s="82"/>
      <c r="CW157" s="80" t="str">
        <f>IF(AND(申込書!$C$101&lt;&gt;"▼プルダウンより選択してください",申込書!$C$101&lt;&gt;"",申込書!$P$101&lt;&gt;"YYYY/MM/DD",$G157&lt;&gt;""),申込書!$P$101,"")</f>
        <v/>
      </c>
      <c r="CX157" s="81" t="str">
        <f>IF(AND(申込書!$C$101&lt;&gt;"▼プルダウンより選択してください",申込書!$C$101&lt;&gt;"",$G157&lt;&gt;""),申込書!$M$101,"")</f>
        <v/>
      </c>
      <c r="CY157" s="81" t="str">
        <f>IF($CW$3&lt;&gt;"コンテンツなし",IF(AND(申込書!$AH$4="GIGAスクールパック",SUM($P157,$R157)&lt;&gt;0),SUM($P157,$R157),IF(AND(申込書!$AH$4="SKY安心GIGAタブレット",SUM($T157,$V157)&lt;&gt;0),SUM($T157,$V157),"")),"")</f>
        <v/>
      </c>
      <c r="CZ157" s="81" t="str">
        <f>IF($CW$3&lt;&gt;"コンテンツなし",IF(AND(申込書!$AH$4="GIGAスクールパック",SUM($Q157,$S157)&lt;&gt;0),SUM($Q157,$S157),IF(AND(申込書!$AH$4="SKY安心GIGAタブレット",SUM($U157,$W157)&lt;&gt;0),SUM($U157,$W157),"")),"")</f>
        <v/>
      </c>
      <c r="DA157" s="81"/>
      <c r="DB157" s="82"/>
      <c r="DC157" s="80" t="str">
        <f>IF(AND(申込書!$C$102&lt;&gt;"▼プルダウンより選択してください",申込書!$C$102&lt;&gt;"",申込書!$P$102&lt;&gt;"YYYY/MM/DD",$G157&lt;&gt;""),申込書!$P$102,"")</f>
        <v/>
      </c>
      <c r="DD157" s="81" t="str">
        <f>IF(AND(申込書!$C$102&lt;&gt;"▼プルダウンより選択してください",申込書!$C$102&lt;&gt;"",$G157&lt;&gt;""),申込書!$M$102,"")</f>
        <v/>
      </c>
      <c r="DE157" s="81" t="str">
        <f>IF($DC$3&lt;&gt;"コンテンツなし",IF(AND(申込書!$AH$4="GIGAスクールパック",SUM($P157,$R157)&lt;&gt;0),SUM($P157,$R157),IF(AND(申込書!$AH$4="SKY安心GIGAタブレット",SUM($T157,$V157)&lt;&gt;0),SUM($T157,$V157),"")),"")</f>
        <v/>
      </c>
      <c r="DF157" s="81" t="str">
        <f>IF($DC$3&lt;&gt;"コンテンツなし",IF(AND(申込書!$AH$4="GIGAスクールパック",SUM($Q157,$S157)&lt;&gt;0),SUM($Q157,$S157),IF(AND(申込書!$AH$4="SKY安心GIGAタブレット",SUM($U157,$W157)&lt;&gt;0),SUM($U157,$W157),"")),"")</f>
        <v/>
      </c>
      <c r="DG157" s="81"/>
      <c r="DH157" s="82"/>
      <c r="DI157" s="80" t="str">
        <f>IF(AND(申込書!$C$103&lt;&gt;"▼プルダウンより選択してください",申込書!$C$103&lt;&gt;"",申込書!$P$103&lt;&gt;"YYYY/MM/DD",$G157&lt;&gt;""),申込書!$P$103,"")</f>
        <v/>
      </c>
      <c r="DJ157" s="81" t="str">
        <f>IF(AND(申込書!$C$103&lt;&gt;"▼プルダウンより選択してください",申込書!$C$103&lt;&gt;"",$G157&lt;&gt;""),申込書!$M$103,"")</f>
        <v/>
      </c>
      <c r="DK157" s="81" t="str">
        <f>IF($DI$3&lt;&gt;"コンテンツなし",IF(AND(申込書!$AH$4="GIGAスクールパック",SUM($P157,$R157)&lt;&gt;0),SUM($P157,$R157),IF(AND(申込書!$AH$4="SKY安心GIGAタブレット",SUM($T157,$V157)&lt;&gt;0),SUM($T157,$V157),"")),"")</f>
        <v/>
      </c>
      <c r="DL157" s="81" t="str">
        <f>IF($DI$3&lt;&gt;"コンテンツなし",IF(AND(申込書!$AH$4="GIGAスクールパック",SUM($Q157,$S157)&lt;&gt;0),SUM($Q157,$S157),IF(AND(申込書!$AH$4="SKY安心GIGAタブレット",SUM($U157,$W157)&lt;&gt;0),SUM($U157,$W157),"")),"")</f>
        <v/>
      </c>
      <c r="DM157" s="81"/>
      <c r="DN157" s="82"/>
      <c r="DO157" s="80" t="str">
        <f>IF(AND(申込書!$C$104&lt;&gt;"▼プルダウンより選択してください",申込書!$C$104&lt;&gt;"",申込書!$P$104&lt;&gt;"YYYY/MM/DD",$G157&lt;&gt;""),申込書!$P$104,"")</f>
        <v/>
      </c>
      <c r="DP157" s="81" t="str">
        <f>IF(AND(申込書!$C$104&lt;&gt;"▼プルダウンより選択してください",申込書!$C$104&lt;&gt;"",$G157&lt;&gt;""),申込書!$M$104,"")</f>
        <v/>
      </c>
      <c r="DQ157" s="81" t="str">
        <f>IF($DO$3&lt;&gt;"コンテンツなし",IF(AND(申込書!$AH$4="GIGAスクールパック",SUM($P157,$R157)&lt;&gt;0),SUM($P157,$R157),IF(AND(申込書!$AH$4="SKY安心GIGAタブレット",SUM($T157,$V157)&lt;&gt;0),SUM($T157,$V157),"")),"")</f>
        <v/>
      </c>
      <c r="DR157" s="81" t="str">
        <f>IF($DO$3&lt;&gt;"コンテンツなし",IF(AND(申込書!$AH$4="GIGAスクールパック",SUM($Q157,$S157)&lt;&gt;0),SUM($Q157,$S157),IF(AND(申込書!$AH$4="SKY安心GIGAタブレット",SUM($U157,$W157)&lt;&gt;0),SUM($U157,$W157),"")),"")</f>
        <v/>
      </c>
      <c r="DS157" s="81"/>
      <c r="DT157" s="82"/>
      <c r="DU157" s="80" t="str">
        <f>IF(AND(申込書!$C$105&lt;&gt;"▼プルダウンより選択してください",申込書!$C$105&lt;&gt;"",申込書!$P$105&lt;&gt;"YYYY/MM/DD",$G157&lt;&gt;""),申込書!$P$105,"")</f>
        <v/>
      </c>
      <c r="DV157" s="81" t="str">
        <f>IF(AND(申込書!$C$105&lt;&gt;"▼プルダウンより選択してください",申込書!$C$105&lt;&gt;"",$G157&lt;&gt;""),申込書!$M$105,"")</f>
        <v/>
      </c>
      <c r="DW157" s="81" t="str">
        <f>IF($DU$3&lt;&gt;"コンテンツなし",IF(AND(申込書!$AH$4="GIGAスクールパック",SUM($P157,$R157)&lt;&gt;0),SUM($P157,$R157),IF(AND(申込書!$AH$4="SKY安心GIGAタブレット",SUM($T157,$V157)&lt;&gt;0),SUM($T157,$V157),"")),"")</f>
        <v/>
      </c>
      <c r="DX157" s="81" t="str">
        <f>IF($DU$3&lt;&gt;"コンテンツなし",IF(AND(申込書!$AH$4="GIGAスクールパック",SUM($Q157,$S157)&lt;&gt;0),SUM($Q157,$S157),IF(AND(申込書!$AH$4="SKY安心GIGAタブレット",SUM($U157,$W157)&lt;&gt;0),SUM($U157,$W157),"")),"")</f>
        <v/>
      </c>
      <c r="DY157" s="157"/>
      <c r="DZ157" s="82"/>
      <c r="EA157" s="80" t="str">
        <f>IF(AND(申込書!$C$106&lt;&gt;"▼プルダウンより選択してください",申込書!$C$106&lt;&gt;"",申込書!$P$106&lt;&gt;"YYYY/MM/DD",$G157&lt;&gt;""),申込書!$P$106,"")</f>
        <v/>
      </c>
      <c r="EB157" s="81" t="str">
        <f>IF(AND(申込書!$C$106&lt;&gt;"▼プルダウンより選択してください",申込書!$C$106&lt;&gt;"",$G157&lt;&gt;""),申込書!$M$106,"")</f>
        <v/>
      </c>
      <c r="EC157" s="81" t="str">
        <f>IF($EA$3&lt;&gt;"コンテンツなし",IF(AND(申込書!$AH$4="GIGAスクールパック",SUM($P157,$R157)&lt;&gt;0),SUM($P157,$R157),IF(AND(申込書!$AH$4="SKY安心GIGAタブレット",SUM($T157,$V157)&lt;&gt;0),SUM($T157,$V157),"")),"")</f>
        <v/>
      </c>
      <c r="ED157" s="81" t="str">
        <f>IF($EA$3&lt;&gt;"コンテンツなし",IF(AND(申込書!$AH$4="GIGAスクールパック",SUM($Q157,$S157)&lt;&gt;0),SUM($Q157,$S157),IF(AND(申込書!$AH$4="SKY安心GIGAタブレット",SUM($U157,$W157)&lt;&gt;0),SUM($U157,$W157),"")),"")</f>
        <v/>
      </c>
      <c r="EE157" s="157"/>
      <c r="EF157" s="82"/>
      <c r="EG157" s="80" t="str">
        <f>IF(AND(申込書!$C$107&lt;&gt;"▼プルダウンより選択してください",申込書!$C$107&lt;&gt;"",申込書!$P$107&lt;&gt;"YYYY/MM/DD",$G157&lt;&gt;""),申込書!$P$107,"")</f>
        <v/>
      </c>
      <c r="EH157" s="81" t="str">
        <f>IF(AND(申込書!$C$107&lt;&gt;"▼プルダウンより選択してください",申込書!$C$107&lt;&gt;"",$G157&lt;&gt;""),申込書!$M$107,"")</f>
        <v/>
      </c>
      <c r="EI157" s="81" t="str">
        <f>IF($EG$3&lt;&gt;"コンテンツなし",IF(AND(申込書!$AH$4="GIGAスクールパック",SUM($P157,$R157)&lt;&gt;0),SUM($P157,$R157),IF(AND(申込書!$AH$4="SKY安心GIGAタブレット",SUM($T157,$V157)&lt;&gt;0),SUM($T157,$V157),"")),"")</f>
        <v/>
      </c>
      <c r="EJ157" s="81" t="str">
        <f>IF($EG$3&lt;&gt;"コンテンツなし",IF(AND(申込書!$AH$4="GIGAスクールパック",SUM($Q157,$S157)&lt;&gt;0),SUM($Q157,$S157),IF(AND(申込書!$AH$4="SKY安心GIGAタブレット",SUM($U157,$W157)&lt;&gt;0),SUM($U157,$W157),"")),"")</f>
        <v/>
      </c>
      <c r="EK157" s="157"/>
      <c r="EL157" s="82"/>
      <c r="EM157" s="80" t="str">
        <f>IF(AND(申込書!$C$108&lt;&gt;"▼プルダウンより選択してください",申込書!$C$108&lt;&gt;"",申込書!$P$108&lt;&gt;"YYYY/MM/DD",$G157&lt;&gt;""),申込書!$P$108,"")</f>
        <v/>
      </c>
      <c r="EN157" s="81" t="str">
        <f>IF(AND(申込書!$C$108&lt;&gt;"▼プルダウンより選択してください",申込書!$C$108&lt;&gt;"",$G157&lt;&gt;""),申込書!$M$108,"")</f>
        <v/>
      </c>
      <c r="EO157" s="81" t="str">
        <f>IF($EM$3&lt;&gt;"コンテンツなし",IF(AND(申込書!$AH$4="GIGAスクールパック",SUM($P157,$R157)&lt;&gt;0),SUM($P157,$R157),IF(AND(申込書!$AH$4="SKY安心GIGAタブレット",SUM($T157,$V157)&lt;&gt;0),SUM($T157,$V157),"")),"")</f>
        <v/>
      </c>
      <c r="EP157" s="81" t="str">
        <f>IF($EM$3&lt;&gt;"コンテンツなし",IF(AND(申込書!$AH$4="GIGAスクールパック",SUM($Q157,$S157)&lt;&gt;0),SUM($Q157,$S157),IF(AND(申込書!$AH$4="SKY安心GIGAタブレット",SUM($U157,$W157)&lt;&gt;0),SUM($U157,$W157),"")),"")</f>
        <v/>
      </c>
      <c r="EQ157" s="157"/>
      <c r="ER157" s="82"/>
      <c r="ES157" s="80" t="str">
        <f>IF(AND(申込書!$C$109&lt;&gt;"▼プルダウンより選択してください",申込書!$C$109&lt;&gt;"",申込書!$P$109&lt;&gt;"YYYY/MM/DD",$G157&lt;&gt;""),申込書!$P$109,"")</f>
        <v/>
      </c>
      <c r="ET157" s="81" t="str">
        <f>IF(AND(申込書!$C$109&lt;&gt;"▼プルダウンより選択してください",申込書!$C$109&lt;&gt;"",$G157&lt;&gt;""),申込書!$M$109,"")</f>
        <v/>
      </c>
      <c r="EU157" s="81" t="str">
        <f>IF($ES$3&lt;&gt;"コンテンツなし",IF(AND(申込書!$AH$4="GIGAスクールパック",SUM($P157,$R157)&lt;&gt;0),SUM($P157,$R157),IF(AND(申込書!$AH$4="SKY安心GIGAタブレット",SUM($T157,$V157)&lt;&gt;0),SUM($T157,$V157),"")),"")</f>
        <v/>
      </c>
      <c r="EV157" s="81" t="str">
        <f>IF($ES$3&lt;&gt;"コンテンツなし",IF(AND(申込書!$AH$4="GIGAスクールパック",SUM($Q157,$S157)&lt;&gt;0),SUM($Q157,$S157),IF(AND(申込書!$AH$4="SKY安心GIGAタブレット",SUM($U157,$W157)&lt;&gt;0),SUM($U157,$W157),"")),"")</f>
        <v/>
      </c>
      <c r="EW157" s="157"/>
      <c r="EX157" s="82"/>
      <c r="EY157" s="80" t="str">
        <f>IF(AND(申込書!$C$110&lt;&gt;"▼プルダウンより選択してください",申込書!$C$110&lt;&gt;"",申込書!$P$110&lt;&gt;"YYYY/MM/DD",$G157&lt;&gt;""),申込書!$P$110,"")</f>
        <v/>
      </c>
      <c r="EZ157" s="81" t="str">
        <f>IF(AND(申込書!$C$110&lt;&gt;"▼プルダウンより選択してください",申込書!$C$110&lt;&gt;"",$G157&lt;&gt;""),申込書!$M$110,"")</f>
        <v/>
      </c>
      <c r="FA157" s="81" t="str">
        <f>IF($EY$3&lt;&gt;"コンテンツなし",IF(AND(申込書!$AH$4="GIGAスクールパック",SUM($P157,$R157)&lt;&gt;0),SUM($P157,$R157),IF(AND(申込書!$AH$4="SKY安心GIGAタブレット",SUM($T157,$V157)&lt;&gt;0),SUM($T157,$V157),"")),"")</f>
        <v/>
      </c>
      <c r="FB157" s="81" t="str">
        <f>IF($EY$3&lt;&gt;"コンテンツなし",IF(AND(申込書!$AH$4="GIGAスクールパック",SUM($Q157,$S157)&lt;&gt;0),SUM($Q157,$S157),IF(AND(申込書!$AH$4="SKY安心GIGAタブレット",SUM($U157,$W157)&lt;&gt;0),SUM($U157,$W157),"")),"")</f>
        <v/>
      </c>
      <c r="FC157" s="157"/>
      <c r="FD157" s="82"/>
      <c r="FE157" s="80" t="str">
        <f>IF(AND(申込書!$C$111&lt;&gt;"▼プルダウンより選択してください",申込書!$C$111&lt;&gt;"",申込書!$P$111&lt;&gt;"YYYY/MM/DD",$G157&lt;&gt;""),申込書!$P$111,"")</f>
        <v/>
      </c>
      <c r="FF157" s="81" t="str">
        <f>IF(AND(申込書!$C$111&lt;&gt;"▼プルダウンより選択してください",申込書!$C$111&lt;&gt;"",$G157&lt;&gt;""),申込書!$M$111,"")</f>
        <v/>
      </c>
      <c r="FG157" s="81" t="str">
        <f>IF($FE$3&lt;&gt;"コンテンツなし",IF(AND(申込書!$AH$4="GIGAスクールパック",SUM($P157,$R157)&lt;&gt;0),SUM($P157,$R157),IF(AND(申込書!$AH$4="SKY安心GIGAタブレット",SUM($T157,$V157)&lt;&gt;0),SUM($T157,$V157),"")),"")</f>
        <v/>
      </c>
      <c r="FH157" s="81" t="str">
        <f>IF($FE$3&lt;&gt;"コンテンツなし",IF(AND(申込書!$AH$4="GIGAスクールパック",SUM($Q157,$S157)&lt;&gt;0),SUM($Q157,$S157),IF(AND(申込書!$AH$4="SKY安心GIGAタブレット",SUM($U157,$W157)&lt;&gt;0),SUM($U157,$W157),"")),"")</f>
        <v/>
      </c>
      <c r="FI157" s="157"/>
      <c r="FJ157" s="82"/>
      <c r="FK157" s="80" t="str">
        <f>IF(AND(申込書!$C$112&lt;&gt;"▼プルダウンより選択してください",申込書!$C$112&lt;&gt;"",申込書!$P$112&lt;&gt;"YYYY/MM/DD",$G157&lt;&gt;""),申込書!$P$112,"")</f>
        <v/>
      </c>
      <c r="FL157" s="81" t="str">
        <f>IF(AND(申込書!$C$112&lt;&gt;"▼プルダウンより選択してください",申込書!$C$112&lt;&gt;"",$G157&lt;&gt;""),申込書!$M$112,"")</f>
        <v/>
      </c>
      <c r="FM157" s="81" t="str">
        <f>IF($FK$3&lt;&gt;"コンテンツなし",IF(AND(申込書!$AH$4="GIGAスクールパック",SUM($P157,$R157)&lt;&gt;0),SUM($P157,$R157),IF(AND(申込書!$AH$4="SKY安心GIGAタブレット",SUM($T157,$V157)&lt;&gt;0),SUM($T157,$V157),"")),"")</f>
        <v/>
      </c>
      <c r="FN157" s="81" t="str">
        <f>IF($FK$3&lt;&gt;"コンテンツなし",IF(AND(申込書!$AH$4="GIGAスクールパック",SUM($Q157,$S157)&lt;&gt;0),SUM($Q157,$S157),IF(AND(申込書!$AH$4="SKY安心GIGAタブレット",SUM($U157,$W157)&lt;&gt;0),SUM($U157,$W157),"")),"")</f>
        <v/>
      </c>
      <c r="FO157" s="157"/>
      <c r="FP157" s="82"/>
      <c r="FQ157" s="80" t="str">
        <f>IF(AND(申込書!$C$113&lt;&gt;"▼プルダウンより選択してください",申込書!$C$113&lt;&gt;"",申込書!$P$113&lt;&gt;"YYYY/MM/DD",$G157&lt;&gt;""),申込書!$P$113,"")</f>
        <v/>
      </c>
      <c r="FR157" s="81" t="str">
        <f>IF(AND(申込書!$C$113&lt;&gt;"▼プルダウンより選択してください",申込書!$C$113&lt;&gt;"",$G157&lt;&gt;""),申込書!$M$113,"")</f>
        <v/>
      </c>
      <c r="FS157" s="81" t="str">
        <f>IF($FQ$3&lt;&gt;"コンテンツなし",IF(AND(申込書!$AH$4="GIGAスクールパック",SUM($P157,$R157)&lt;&gt;0),SUM($P157,$R157),IF(AND(申込書!$AH$4="SKY安心GIGAタブレット",SUM($T157,$V157)&lt;&gt;0),SUM($T157,$V157),"")),"")</f>
        <v/>
      </c>
      <c r="FT157" s="81" t="str">
        <f>IF($FQ$3&lt;&gt;"コンテンツなし",IF(AND(申込書!$AH$4="GIGAスクールパック",SUM($Q157,$S157)&lt;&gt;0),SUM($Q157,$S157),IF(AND(申込書!$AH$4="SKY安心GIGAタブレット",SUM($U157,$W157)&lt;&gt;0),SUM($U157,$W157),"")),"")</f>
        <v/>
      </c>
      <c r="FU157" s="157"/>
      <c r="FV157" s="82"/>
      <c r="FW157" s="80" t="str">
        <f>IF(AND(申込書!$C$114&lt;&gt;"▼プルダウンより選択してください",申込書!$C$114&lt;&gt;"",申込書!$P$114&lt;&gt;"YYYY/MM/DD",$G157&lt;&gt;""),申込書!$P$114,"")</f>
        <v/>
      </c>
      <c r="FX157" s="81" t="str">
        <f>IF(AND(申込書!$C$114&lt;&gt;"▼プルダウンより選択してください",申込書!$C$114&lt;&gt;"",$G157&lt;&gt;""),申込書!$M$114,"")</f>
        <v/>
      </c>
      <c r="FY157" s="81" t="str">
        <f>IF($FW$3&lt;&gt;"コンテンツなし",IF(AND(申込書!$AH$4="GIGAスクールパック",SUM($P157,$R157)&lt;&gt;0),SUM($P157,$R157),IF(AND(申込書!$AH$4="SKY安心GIGAタブレット",SUM($T157,$V157)&lt;&gt;0),SUM($T157,$V157),"")),"")</f>
        <v/>
      </c>
      <c r="FZ157" s="81" t="str">
        <f>IF($FW$3&lt;&gt;"コンテンツなし",IF(AND(申込書!$AH$4="GIGAスクールパック",SUM($Q157,$S157)&lt;&gt;0),SUM($Q157,$S157),IF(AND(申込書!$AH$4="SKY安心GIGAタブレット",SUM($U157,$W157)&lt;&gt;0),SUM($U157,$W157),"")),"")</f>
        <v/>
      </c>
      <c r="GA157" s="157"/>
      <c r="GB157" s="82"/>
      <c r="GC157" s="80" t="str">
        <f>IF(AND(申込書!$C$115&lt;&gt;"▼プルダウンより選択してください",申込書!$C$115&lt;&gt;"",申込書!$P$115&lt;&gt;"YYYY/MM/DD",$G157&lt;&gt;""),申込書!$P$115,"")</f>
        <v/>
      </c>
      <c r="GD157" s="81" t="str">
        <f>IF(AND(申込書!$C$115&lt;&gt;"▼プルダウンより選択してください",申込書!$C$115&lt;&gt;"",$G157&lt;&gt;""),申込書!$M$115,"")</f>
        <v/>
      </c>
      <c r="GE157" s="81" t="str">
        <f>IF($GC$3&lt;&gt;"コンテンツなし",IF(AND(申込書!$AH$4="GIGAスクールパック",SUM($P157,$R157)&lt;&gt;0),SUM($P157,$R157),IF(AND(申込書!$AH$4="SKY安心GIGAタブレット",SUM($T157,$V157)&lt;&gt;0),SUM($T157,$V157),"")),"")</f>
        <v/>
      </c>
      <c r="GF157" s="81" t="str">
        <f>IF($GC$3&lt;&gt;"コンテンツなし",IF(AND(申込書!$AH$4="GIGAスクールパック",SUM($Q157,$S157)&lt;&gt;0),SUM($Q157,$S157),IF(AND(申込書!$AH$4="SKY安心GIGAタブレット",SUM($U157,$W157)&lt;&gt;0),SUM($U157,$W157),"")),"")</f>
        <v/>
      </c>
      <c r="GG157" s="157"/>
      <c r="GH157" s="82"/>
      <c r="GI157" s="80" t="str">
        <f>IF(AND(申込書!$C$116&lt;&gt;"▼プルダウンより選択してください",申込書!$C$116&lt;&gt;"",申込書!$P$116&lt;&gt;"YYYY/MM/DD",$G157&lt;&gt;""),申込書!$P$116,"")</f>
        <v/>
      </c>
      <c r="GJ157" s="81" t="str">
        <f>IF(AND(申込書!$C$116&lt;&gt;"▼プルダウンより選択してください",申込書!$C$116&lt;&gt;"",$G157&lt;&gt;""),申込書!$M$116,"")</f>
        <v/>
      </c>
      <c r="GK157" s="81" t="str">
        <f>IF($GI$3&lt;&gt;"コンテンツなし",IF(AND(申込書!$AH$4="GIGAスクールパック",SUM($P157,$R157)&lt;&gt;0),SUM($P157,$R157),IF(AND(申込書!$AH$4="SKY安心GIGAタブレット",SUM($T157,$V157)&lt;&gt;0),SUM($T157,$V157),"")),"")</f>
        <v/>
      </c>
      <c r="GL157" s="81" t="str">
        <f>IF($GI$3&lt;&gt;"コンテンツなし",IF(AND(申込書!$AH$4="GIGAスクールパック",SUM($Q157,$S157)&lt;&gt;0),SUM($Q157,$S157),IF(AND(申込書!$AH$4="SKY安心GIGAタブレット",SUM($U157,$W157)&lt;&gt;0),SUM($U157,$W157),"")),"")</f>
        <v/>
      </c>
      <c r="GM157" s="157"/>
      <c r="GN157" s="82"/>
      <c r="GO157" s="80" t="str">
        <f>IF(AND(申込書!$C$117&lt;&gt;"▼プルダウンより選択してください",申込書!$C$117&lt;&gt;"",申込書!$P$117&lt;&gt;"YYYY/MM/DD",$G157&lt;&gt;""),申込書!$P$117,"")</f>
        <v/>
      </c>
      <c r="GP157" s="81" t="str">
        <f>IF(AND(申込書!$C$117&lt;&gt;"▼プルダウンより選択してください",申込書!$C$117&lt;&gt;"",$G157&lt;&gt;""),申込書!$M$117,"")</f>
        <v/>
      </c>
      <c r="GQ157" s="81" t="str">
        <f>IF($GO$3&lt;&gt;"コンテンツなし",IF(AND(申込書!$AH$4="GIGAスクールパック",SUM($P157,$R157)&lt;&gt;0),SUM($P157,$R157),IF(AND(申込書!$AH$4="SKY安心GIGAタブレット",SUM($T157,$V157)&lt;&gt;0),SUM($T157,$V157),"")),"")</f>
        <v/>
      </c>
      <c r="GR157" s="81" t="str">
        <f>IF($GO$3&lt;&gt;"コンテンツなし",IF(AND(申込書!$AH$4="GIGAスクールパック",SUM($Q157,$S157)&lt;&gt;0),SUM($Q157,$S157),IF(AND(申込書!$AH$4="SKY安心GIGAタブレット",SUM($U157,$W157)&lt;&gt;0),SUM($U157,$W157),"")),"")</f>
        <v/>
      </c>
      <c r="GS157" s="157"/>
      <c r="GT157" s="82"/>
      <c r="GU157" s="80" t="str">
        <f>IF(AND(申込書!$C$118&lt;&gt;"▼プルダウンより選択してください",申込書!$C$118&lt;&gt;"",申込書!$P$118&lt;&gt;"YYYY/MM/DD",$G157&lt;&gt;""),申込書!$P$118,"")</f>
        <v/>
      </c>
      <c r="GV157" s="81" t="str">
        <f>IF(AND(申込書!$C$118&lt;&gt;"▼プルダウンより選択してください",申込書!$C$118&lt;&gt;"",$G157&lt;&gt;""),申込書!$M$118,"")</f>
        <v/>
      </c>
      <c r="GW157" s="81" t="str">
        <f>IF($GU$3&lt;&gt;"コンテンツなし",IF(AND(申込書!$AH$4="GIGAスクールパック",SUM($P157,$R157)&lt;&gt;0),SUM($P157,$R157),IF(AND(申込書!$AH$4="SKY安心GIGAタブレット",SUM($T157,$V157)&lt;&gt;0),SUM($T157,$V157),"")),"")</f>
        <v/>
      </c>
      <c r="GX157" s="81" t="str">
        <f>IF($GU$3&lt;&gt;"コンテンツなし",IF(AND(申込書!$AH$4="GIGAスクールパック",SUM($Q157,$S157)&lt;&gt;0),SUM($Q157,$S157),IF(AND(申込書!$AH$4="SKY安心GIGAタブレット",SUM($U157,$W157)&lt;&gt;0),SUM($U157,$W157),"")),"")</f>
        <v/>
      </c>
      <c r="GY157" s="157"/>
      <c r="GZ157" s="82"/>
      <c r="HA157" s="80" t="str">
        <f>IF(AND(申込書!$C$119&lt;&gt;"▼プルダウンより選択してください",申込書!$C$119&lt;&gt;"",申込書!$P$119&lt;&gt;"YYYY/MM/DD",$G157&lt;&gt;""),申込書!$P$119,"")</f>
        <v/>
      </c>
      <c r="HB157" s="81" t="str">
        <f>IF(AND(申込書!$C$119&lt;&gt;"▼プルダウンより選択してください",申込書!$C$119&lt;&gt;"",$G157&lt;&gt;""),申込書!$M$119,"")</f>
        <v/>
      </c>
      <c r="HC157" s="81" t="str">
        <f>IF($HA$3&lt;&gt;"コンテンツなし",IF(AND(申込書!$AH$4="GIGAスクールパック",SUM($P157,$R157)&lt;&gt;0),SUM($P157,$R157),IF(AND(申込書!$AH$4="SKY安心GIGAタブレット",SUM($T157,$V157)&lt;&gt;0),SUM($T157,$V157),"")),"")</f>
        <v/>
      </c>
      <c r="HD157" s="81" t="str">
        <f>IF($HA$3&lt;&gt;"コンテンツなし",IF(AND(申込書!$AH$4="GIGAスクールパック",SUM($Q157,$S157)&lt;&gt;0),SUM($Q157,$S157),IF(AND(申込書!$AH$4="SKY安心GIGAタブレット",SUM($U157,$W157)&lt;&gt;0),SUM($U157,$W157),"")),"")</f>
        <v/>
      </c>
      <c r="HE157" s="157"/>
      <c r="HF157" s="82"/>
      <c r="HG157" s="83"/>
    </row>
    <row r="158" spans="2:215" ht="26.85" customHeight="1">
      <c r="B158" s="62">
        <f t="shared" si="2"/>
        <v>153</v>
      </c>
      <c r="C158" s="63"/>
      <c r="D158" s="64"/>
      <c r="E158" s="207"/>
      <c r="F158" s="65"/>
      <c r="G158" s="66"/>
      <c r="H158" s="67"/>
      <c r="I158" s="68"/>
      <c r="J158" s="69"/>
      <c r="K158" s="70"/>
      <c r="L158" s="71"/>
      <c r="M158" s="72"/>
      <c r="N158" s="73"/>
      <c r="O158" s="74"/>
      <c r="P158" s="179"/>
      <c r="Q158" s="180"/>
      <c r="R158" s="180"/>
      <c r="S158" s="181"/>
      <c r="T158" s="179"/>
      <c r="U158" s="180"/>
      <c r="V158" s="182"/>
      <c r="W158" s="181"/>
      <c r="X158" s="75"/>
      <c r="Y158" s="76"/>
      <c r="Z158" s="77"/>
      <c r="AA158" s="78"/>
      <c r="AB158" s="79"/>
      <c r="AC158" s="79"/>
      <c r="AD158" s="79"/>
      <c r="AE158" s="77"/>
      <c r="AF158" s="139"/>
      <c r="AG158" s="139"/>
      <c r="AH158" s="139"/>
      <c r="AI158" s="80" t="str">
        <f>IF(AND(申込書!$C$90&lt;&gt;"▼プルダウンより選択してください",申込書!$C$90&lt;&gt;"",申込書!$P$90&lt;&gt;"YYYY/MM/DD",$G158&lt;&gt;""),申込書!$P$90,"")</f>
        <v/>
      </c>
      <c r="AJ158" s="81" t="str">
        <f>IF(AND(申込書!$C$90&lt;&gt;"▼プルダウンより選択してください",申込書!$C$90&lt;&gt;"",$G158&lt;&gt;""),申込書!$M$90,"")</f>
        <v/>
      </c>
      <c r="AK158" s="81" t="str">
        <f>IF($AI$3&lt;&gt;"コンテンツなし",IF(AND(申込書!$AH$4="GIGAスクールパック",SUM($P158,$R158)&lt;&gt;0),SUM($P158,$R158),IF(AND(申込書!$AH$4="SKY安心GIGAタブレット",SUM($T158,$V158)&lt;&gt;0),SUM($T158,$V158),"")),"")</f>
        <v/>
      </c>
      <c r="AL158" s="81" t="str">
        <f>IF($AI$3&lt;&gt;"コンテンツなし",IF(AND(申込書!$AH$4="GIGAスクールパック",SUM($Q158,$S158)&lt;&gt;0),SUM($Q158,$S158),IF(AND(申込書!$AH$4="SKY安心GIGAタブレット",SUM($U158,$W158)&lt;&gt;0),SUM($U158,$W158),"")),"")</f>
        <v/>
      </c>
      <c r="AM158" s="157"/>
      <c r="AN158" s="82"/>
      <c r="AO158" s="80" t="str">
        <f>IF(AND(申込書!$C$91&lt;&gt;"▼プルダウンより選択してください",申込書!$C$91&lt;&gt;"",申込書!$P$91&lt;&gt;"YYYY/MM/DD",$G158&lt;&gt;""),申込書!$P$91,"")</f>
        <v/>
      </c>
      <c r="AP158" s="81" t="str">
        <f>IF(AND(申込書!$C$91&lt;&gt;"▼プルダウンより選択してください",申込書!$C$91&lt;&gt;"",$G158&lt;&gt;""),申込書!$M$91,"")</f>
        <v/>
      </c>
      <c r="AQ158" s="81" t="str">
        <f>IF($AO$3&lt;&gt;"コンテンツなし",IF(AND(申込書!$AH$4="GIGAスクールパック",SUM($P158,$R158)&lt;&gt;0),SUM($P158,$R158),IF(AND(申込書!$AH$4="SKY安心GIGAタブレット",SUM($T158,$V158)&lt;&gt;0),SUM($T158,$V158),"")),"")</f>
        <v/>
      </c>
      <c r="AR158" s="81" t="str">
        <f>IF($AO$3&lt;&gt;"コンテンツなし",IF(AND(申込書!$AH$4="GIGAスクールパック",SUM($Q158,$S158)&lt;&gt;0),SUM($Q158,$S158),IF(AND(申込書!$AH$4="SKY安心GIGAタブレット",SUM($U158,$W158)&lt;&gt;0),SUM($U158,$W158),"")),"")</f>
        <v/>
      </c>
      <c r="AS158" s="157"/>
      <c r="AT158" s="82"/>
      <c r="AU158" s="80" t="str">
        <f>IF(AND(申込書!$C$92&lt;&gt;"▼プルダウンより選択してください",申込書!$C$92&lt;&gt;"",申込書!$P$92&lt;&gt;"YYYY/MM/DD",$G158&lt;&gt;""),申込書!$P$92,"")</f>
        <v/>
      </c>
      <c r="AV158" s="81" t="str">
        <f>IF(AND(申込書!$C$92&lt;&gt;"▼プルダウンより選択してください",申込書!$C$92&lt;&gt;"",$G158&lt;&gt;""),申込書!$M$92,"")</f>
        <v/>
      </c>
      <c r="AW158" s="81" t="str">
        <f>IF($AU$3&lt;&gt;"コンテンツなし",IF(AND(申込書!$AH$4="GIGAスクールパック",SUM($P158,$R158)&lt;&gt;0),SUM($P158,$R158),IF(AND(申込書!$AH$4="SKY安心GIGAタブレット",SUM($T158,$V158)&lt;&gt;0),SUM($T158,$V158),"")),"")</f>
        <v/>
      </c>
      <c r="AX158" s="81" t="str">
        <f>IF($AU$3&lt;&gt;"コンテンツなし",IF(AND(申込書!$AH$4="GIGAスクールパック",SUM($Q158,$S158)&lt;&gt;0),SUM($Q158,$S158),IF(AND(申込書!$AH$4="SKY安心GIGAタブレット",SUM($U158,$W158)&lt;&gt;0),SUM($U158,$W158),"")),"")</f>
        <v/>
      </c>
      <c r="AY158" s="157"/>
      <c r="AZ158" s="82"/>
      <c r="BA158" s="80" t="str">
        <f>IF(AND(申込書!$C$93&lt;&gt;"▼プルダウンより選択してください",申込書!$C$93&lt;&gt;"",申込書!$P$93&lt;&gt;"YYYY/MM/DD",$G158&lt;&gt;""),申込書!$P$93,"")</f>
        <v/>
      </c>
      <c r="BB158" s="81" t="str">
        <f>IF(AND(申込書!$C$93&lt;&gt;"▼プルダウンより選択してください",申込書!$C$93&lt;&gt;"",申込書!$M$93&gt;=1,$G158&lt;&gt;""),申込書!$M$93,"")</f>
        <v/>
      </c>
      <c r="BC158" s="81" t="str">
        <f>IF($BA$3&lt;&gt;"コンテンツなし",IF(AND(申込書!$AH$4="GIGAスクールパック",SUM($P158,$R158)&lt;&gt;0),SUM($P158,$R158),IF(AND(申込書!$AH$4="SKY安心GIGAタブレット",SUM($T158,$V158)&lt;&gt;0),SUM($T158,$V158),"")),"")</f>
        <v/>
      </c>
      <c r="BD158" s="81" t="str">
        <f>IF($BA$3&lt;&gt;"コンテンツなし",IF(AND(申込書!$AH$4="GIGAスクールパック",SUM($Q158,$S158)&lt;&gt;0),SUM($Q158,$S158),IF(AND(申込書!$AH$4="SKY安心GIGAタブレット",SUM($U158,$W158)&lt;&gt;0),SUM($U158,$W158),"")),"")</f>
        <v/>
      </c>
      <c r="BE158" s="157"/>
      <c r="BF158" s="82"/>
      <c r="BG158" s="80" t="str">
        <f>IF(AND(申込書!$C$94&lt;&gt;"▼プルダウンより選択してください",申込書!$C$94&lt;&gt;"",申込書!$P$94&lt;&gt;"YYYY/MM/DD",$G158&lt;&gt;""),申込書!$P$94,"")</f>
        <v/>
      </c>
      <c r="BH158" s="81" t="str">
        <f>IF(AND(申込書!$C$94&lt;&gt;"▼プルダウンより選択してください",申込書!$C$94&lt;&gt;"",$G158&lt;&gt;""),申込書!$M$94,"")</f>
        <v/>
      </c>
      <c r="BI158" s="81" t="str">
        <f>IF($BG$3&lt;&gt;"コンテンツなし",IF(AND(申込書!$AH$4="GIGAスクールパック",SUM($P158,$R158)&lt;&gt;0),SUM($P158,$R158),IF(AND(申込書!$AH$4="SKY安心GIGAタブレット",SUM($T158,$V158)&lt;&gt;0),SUM($T158,$V158),"")),"")</f>
        <v/>
      </c>
      <c r="BJ158" s="81" t="str">
        <f>IF($BG$3&lt;&gt;"コンテンツなし",IF(AND(申込書!$AH$4="GIGAスクールパック",SUM($Q158,$S158)&lt;&gt;0),SUM($Q158,$S158),IF(AND(申込書!$AH$4="SKY安心GIGAタブレット",SUM($U158,$W158)&lt;&gt;0),SUM($U158,$W158),"")),"")</f>
        <v/>
      </c>
      <c r="BK158" s="157"/>
      <c r="BL158" s="82"/>
      <c r="BM158" s="80" t="str">
        <f>IF(AND(申込書!$C$95&lt;&gt;"▼プルダウンより選択してください",申込書!$C$95&lt;&gt;"",申込書!$P$95&lt;&gt;"YYYY/MM/DD",$G158&lt;&gt;""),申込書!$P$95,"")</f>
        <v/>
      </c>
      <c r="BN158" s="81" t="str">
        <f>IF(AND(申込書!$C$95&lt;&gt;"▼プルダウンより選択してください",申込書!$C$95&lt;&gt;"",$G158&lt;&gt;""),申込書!$M$95,"")</f>
        <v/>
      </c>
      <c r="BO158" s="81" t="str">
        <f>IF($BM$3&lt;&gt;"コンテンツなし",IF(AND(申込書!$AH$4="GIGAスクールパック",SUM($P158,$R158)&lt;&gt;0),SUM($P158,$R158),IF(AND(申込書!$AH$4="SKY安心GIGAタブレット",SUM($T158,$V158)&lt;&gt;0),SUM($T158,$V158),"")),"")</f>
        <v/>
      </c>
      <c r="BP158" s="81" t="str">
        <f>IF($BM$3&lt;&gt;"コンテンツなし",IF(AND(申込書!$AH$4="GIGAスクールパック",SUM($Q158,$S158)&lt;&gt;0),SUM($Q158,$S158),IF(AND(申込書!$AH$4="SKY安心GIGAタブレット",SUM($U158,$W158)&lt;&gt;0),SUM($U158,$W158),"")),"")</f>
        <v/>
      </c>
      <c r="BQ158" s="157"/>
      <c r="BR158" s="82"/>
      <c r="BS158" s="80" t="str">
        <f>IF(AND(申込書!$C$96&lt;&gt;"▼プルダウンより選択してください",申込書!$C$96&lt;&gt;"",申込書!$P$96&lt;&gt;"YYYY/MM/DD",$G158&lt;&gt;""),申込書!$P$96,"")</f>
        <v/>
      </c>
      <c r="BT158" s="81" t="str">
        <f>IF(AND(申込書!$C$96&lt;&gt;"▼プルダウンより選択してください",申込書!$C$96&lt;&gt;"",$G158&lt;&gt;""),申込書!$M$96,"")</f>
        <v/>
      </c>
      <c r="BU158" s="81" t="str">
        <f>IF($BS$3&lt;&gt;"コンテンツなし",IF(AND(申込書!$AH$4="GIGAスクールパック",SUM($P158,$R158)&lt;&gt;0),SUM($P158,$R158),IF(AND(申込書!$AH$4="SKY安心GIGAタブレット",SUM($T158,$V158)&lt;&gt;0),SUM($T158,$V158),"")),"")</f>
        <v/>
      </c>
      <c r="BV158" s="81" t="str">
        <f>IF($BS$3&lt;&gt;"コンテンツなし",IF(AND(申込書!$AH$4="GIGAスクールパック",SUM($Q158,$S158)&lt;&gt;0),SUM($Q158,$S158),IF(AND(申込書!$AH$4="SKY安心GIGAタブレット",SUM($U158,$W158)&lt;&gt;0),SUM($U158,$W158),"")),"")</f>
        <v/>
      </c>
      <c r="BW158" s="157"/>
      <c r="BX158" s="82"/>
      <c r="BY158" s="80" t="str">
        <f>IF(AND(申込書!$C$97&lt;&gt;"▼プルダウンより選択してください",申込書!$C$97&lt;&gt;"",申込書!$P$97&lt;&gt;"YYYY/MM/DD",$G158&lt;&gt;""),申込書!$P$97,"")</f>
        <v/>
      </c>
      <c r="BZ158" s="81" t="str">
        <f>IF(AND(申込書!$C$97&lt;&gt;"▼プルダウンより選択してください",申込書!$C$97&lt;&gt;"",$G158&lt;&gt;""),申込書!$M$97,"")</f>
        <v/>
      </c>
      <c r="CA158" s="81" t="str">
        <f>IF($BY$3&lt;&gt;"コンテンツなし",IF(AND(申込書!$AH$4="GIGAスクールパック",SUM($P158,$R158)&lt;&gt;0),SUM($P158,$R158),IF(AND(申込書!$AH$4="SKY安心GIGAタブレット",SUM($T158,$V158)&lt;&gt;0),SUM($T158,$V158),"")),"")</f>
        <v/>
      </c>
      <c r="CB158" s="81" t="str">
        <f>IF($BY$3&lt;&gt;"コンテンツなし",IF(AND(申込書!$AH$4="GIGAスクールパック",SUM($Q158,$S158)&lt;&gt;0),SUM($Q158,$S158),IF(AND(申込書!$AH$4="SKY安心GIGAタブレット",SUM($U158,$W158)&lt;&gt;0),SUM($U158,$W158),"")),"")</f>
        <v/>
      </c>
      <c r="CC158" s="157"/>
      <c r="CD158" s="82"/>
      <c r="CE158" s="80" t="str">
        <f>IF(AND(申込書!$C$98&lt;&gt;"▼プルダウンより選択してください",申込書!$C$98&lt;&gt;"",申込書!$P$98&lt;&gt;"YYYY/MM/DD",$G158&lt;&gt;""),申込書!$P$98,"")</f>
        <v/>
      </c>
      <c r="CF158" s="81" t="str">
        <f>IF(AND(申込書!$C$98&lt;&gt;"▼プルダウンより選択してください",申込書!$C$98&lt;&gt;"",$G158&lt;&gt;""),申込書!$M$98,"")</f>
        <v/>
      </c>
      <c r="CG158" s="81" t="str">
        <f>IF($CE$3&lt;&gt;"コンテンツなし",IF(AND(申込書!$AH$4="GIGAスクールパック",SUM($P158,$R158)&lt;&gt;0),SUM($P158,$R158),IF(AND(申込書!$AH$4="SKY安心GIGAタブレット",SUM($T158,$V158)&lt;&gt;0),SUM($T158,$V158),"")),"")</f>
        <v/>
      </c>
      <c r="CH158" s="81" t="str">
        <f>IF($CE$3&lt;&gt;"コンテンツなし",IF(AND(申込書!$AH$4="GIGAスクールパック",SUM($Q158,$S158)&lt;&gt;0),SUM($Q158,$S158),IF(AND(申込書!$AH$4="SKY安心GIGAタブレット",SUM($U158,$W158)&lt;&gt;0),SUM($U158,$W158),"")),"")</f>
        <v/>
      </c>
      <c r="CI158" s="157"/>
      <c r="CJ158" s="82"/>
      <c r="CK158" s="80" t="str">
        <f>IF(AND(申込書!$C$99&lt;&gt;"▼プルダウンより選択してください",申込書!$C$99&lt;&gt;"",申込書!$P$99&lt;&gt;"YYYY/MM/DD",$G158&lt;&gt;""),申込書!$P$99,"")</f>
        <v/>
      </c>
      <c r="CL158" s="81" t="str">
        <f>IF(AND(申込書!$C$99&lt;&gt;"▼プルダウンより選択してください",申込書!$C$99&lt;&gt;"",$G158&lt;&gt;""),申込書!$M$99,"")</f>
        <v/>
      </c>
      <c r="CM158" s="81" t="str">
        <f>IF($CK$3&lt;&gt;"コンテンツなし",IF(AND(申込書!$AH$4="GIGAスクールパック",SUM($P158,$R158)&lt;&gt;0),SUM($P158,$R158),IF(AND(申込書!$AH$4="SKY安心GIGAタブレット",SUM($T158,$V158)&lt;&gt;0),SUM($T158,$V158),"")),"")</f>
        <v/>
      </c>
      <c r="CN158" s="81" t="str">
        <f>IF($CK$3&lt;&gt;"コンテンツなし",IF(AND(申込書!$AH$4="GIGAスクールパック",SUM($Q158,$S158)&lt;&gt;0),SUM($Q158,$S158),IF(AND(申込書!$AH$4="SKY安心GIGAタブレット",SUM($U158,$W158)&lt;&gt;0),SUM($U158,$W158),"")),"")</f>
        <v/>
      </c>
      <c r="CO158" s="157"/>
      <c r="CP158" s="82"/>
      <c r="CQ158" s="80" t="str">
        <f>IF(AND(申込書!$C$100&lt;&gt;"▼プルダウンより選択してください",申込書!$C$100&lt;&gt;"",申込書!$P$100&lt;&gt;"YYYY/MM/DD",$G158&lt;&gt;""),申込書!$P$100,"")</f>
        <v/>
      </c>
      <c r="CR158" s="81" t="str">
        <f>IF(AND(申込書!$C$100&lt;&gt;"▼プルダウンより選択してください",申込書!$C$100&lt;&gt;"",$G158&lt;&gt;""),申込書!$M$100,"")</f>
        <v/>
      </c>
      <c r="CS158" s="81" t="str">
        <f>IF($CQ$3&lt;&gt;"コンテンツなし",IF(AND(申込書!$AH$4="GIGAスクールパック",SUM($P158,$R158)&lt;&gt;0),SUM($P158,$R158),IF(AND(申込書!$AH$4="SKY安心GIGAタブレット",SUM($T158,$V158)&lt;&gt;0),SUM($T158,$V158),"")),"")</f>
        <v/>
      </c>
      <c r="CT158" s="81" t="str">
        <f>IF($CQ$3&lt;&gt;"コンテンツなし",IF(AND(申込書!$AH$4="GIGAスクールパック",SUM($Q158,$S158)&lt;&gt;0),SUM($Q158,$S158),IF(AND(申込書!$AH$4="SKY安心GIGAタブレット",SUM($U158,$W158)&lt;&gt;0),SUM($U158,$W158),"")),"")</f>
        <v/>
      </c>
      <c r="CU158" s="81"/>
      <c r="CV158" s="82"/>
      <c r="CW158" s="80" t="str">
        <f>IF(AND(申込書!$C$101&lt;&gt;"▼プルダウンより選択してください",申込書!$C$101&lt;&gt;"",申込書!$P$101&lt;&gt;"YYYY/MM/DD",$G158&lt;&gt;""),申込書!$P$101,"")</f>
        <v/>
      </c>
      <c r="CX158" s="81" t="str">
        <f>IF(AND(申込書!$C$101&lt;&gt;"▼プルダウンより選択してください",申込書!$C$101&lt;&gt;"",$G158&lt;&gt;""),申込書!$M$101,"")</f>
        <v/>
      </c>
      <c r="CY158" s="81" t="str">
        <f>IF($CW$3&lt;&gt;"コンテンツなし",IF(AND(申込書!$AH$4="GIGAスクールパック",SUM($P158,$R158)&lt;&gt;0),SUM($P158,$R158),IF(AND(申込書!$AH$4="SKY安心GIGAタブレット",SUM($T158,$V158)&lt;&gt;0),SUM($T158,$V158),"")),"")</f>
        <v/>
      </c>
      <c r="CZ158" s="81" t="str">
        <f>IF($CW$3&lt;&gt;"コンテンツなし",IF(AND(申込書!$AH$4="GIGAスクールパック",SUM($Q158,$S158)&lt;&gt;0),SUM($Q158,$S158),IF(AND(申込書!$AH$4="SKY安心GIGAタブレット",SUM($U158,$W158)&lt;&gt;0),SUM($U158,$W158),"")),"")</f>
        <v/>
      </c>
      <c r="DA158" s="81"/>
      <c r="DB158" s="82"/>
      <c r="DC158" s="80" t="str">
        <f>IF(AND(申込書!$C$102&lt;&gt;"▼プルダウンより選択してください",申込書!$C$102&lt;&gt;"",申込書!$P$102&lt;&gt;"YYYY/MM/DD",$G158&lt;&gt;""),申込書!$P$102,"")</f>
        <v/>
      </c>
      <c r="DD158" s="81" t="str">
        <f>IF(AND(申込書!$C$102&lt;&gt;"▼プルダウンより選択してください",申込書!$C$102&lt;&gt;"",$G158&lt;&gt;""),申込書!$M$102,"")</f>
        <v/>
      </c>
      <c r="DE158" s="81" t="str">
        <f>IF($DC$3&lt;&gt;"コンテンツなし",IF(AND(申込書!$AH$4="GIGAスクールパック",SUM($P158,$R158)&lt;&gt;0),SUM($P158,$R158),IF(AND(申込書!$AH$4="SKY安心GIGAタブレット",SUM($T158,$V158)&lt;&gt;0),SUM($T158,$V158),"")),"")</f>
        <v/>
      </c>
      <c r="DF158" s="81" t="str">
        <f>IF($DC$3&lt;&gt;"コンテンツなし",IF(AND(申込書!$AH$4="GIGAスクールパック",SUM($Q158,$S158)&lt;&gt;0),SUM($Q158,$S158),IF(AND(申込書!$AH$4="SKY安心GIGAタブレット",SUM($U158,$W158)&lt;&gt;0),SUM($U158,$W158),"")),"")</f>
        <v/>
      </c>
      <c r="DG158" s="81"/>
      <c r="DH158" s="82"/>
      <c r="DI158" s="80" t="str">
        <f>IF(AND(申込書!$C$103&lt;&gt;"▼プルダウンより選択してください",申込書!$C$103&lt;&gt;"",申込書!$P$103&lt;&gt;"YYYY/MM/DD",$G158&lt;&gt;""),申込書!$P$103,"")</f>
        <v/>
      </c>
      <c r="DJ158" s="81" t="str">
        <f>IF(AND(申込書!$C$103&lt;&gt;"▼プルダウンより選択してください",申込書!$C$103&lt;&gt;"",$G158&lt;&gt;""),申込書!$M$103,"")</f>
        <v/>
      </c>
      <c r="DK158" s="81" t="str">
        <f>IF($DI$3&lt;&gt;"コンテンツなし",IF(AND(申込書!$AH$4="GIGAスクールパック",SUM($P158,$R158)&lt;&gt;0),SUM($P158,$R158),IF(AND(申込書!$AH$4="SKY安心GIGAタブレット",SUM($T158,$V158)&lt;&gt;0),SUM($T158,$V158),"")),"")</f>
        <v/>
      </c>
      <c r="DL158" s="81" t="str">
        <f>IF($DI$3&lt;&gt;"コンテンツなし",IF(AND(申込書!$AH$4="GIGAスクールパック",SUM($Q158,$S158)&lt;&gt;0),SUM($Q158,$S158),IF(AND(申込書!$AH$4="SKY安心GIGAタブレット",SUM($U158,$W158)&lt;&gt;0),SUM($U158,$W158),"")),"")</f>
        <v/>
      </c>
      <c r="DM158" s="81"/>
      <c r="DN158" s="82"/>
      <c r="DO158" s="80" t="str">
        <f>IF(AND(申込書!$C$104&lt;&gt;"▼プルダウンより選択してください",申込書!$C$104&lt;&gt;"",申込書!$P$104&lt;&gt;"YYYY/MM/DD",$G158&lt;&gt;""),申込書!$P$104,"")</f>
        <v/>
      </c>
      <c r="DP158" s="81" t="str">
        <f>IF(AND(申込書!$C$104&lt;&gt;"▼プルダウンより選択してください",申込書!$C$104&lt;&gt;"",$G158&lt;&gt;""),申込書!$M$104,"")</f>
        <v/>
      </c>
      <c r="DQ158" s="81" t="str">
        <f>IF($DO$3&lt;&gt;"コンテンツなし",IF(AND(申込書!$AH$4="GIGAスクールパック",SUM($P158,$R158)&lt;&gt;0),SUM($P158,$R158),IF(AND(申込書!$AH$4="SKY安心GIGAタブレット",SUM($T158,$V158)&lt;&gt;0),SUM($T158,$V158),"")),"")</f>
        <v/>
      </c>
      <c r="DR158" s="81" t="str">
        <f>IF($DO$3&lt;&gt;"コンテンツなし",IF(AND(申込書!$AH$4="GIGAスクールパック",SUM($Q158,$S158)&lt;&gt;0),SUM($Q158,$S158),IF(AND(申込書!$AH$4="SKY安心GIGAタブレット",SUM($U158,$W158)&lt;&gt;0),SUM($U158,$W158),"")),"")</f>
        <v/>
      </c>
      <c r="DS158" s="81"/>
      <c r="DT158" s="82"/>
      <c r="DU158" s="80" t="str">
        <f>IF(AND(申込書!$C$105&lt;&gt;"▼プルダウンより選択してください",申込書!$C$105&lt;&gt;"",申込書!$P$105&lt;&gt;"YYYY/MM/DD",$G158&lt;&gt;""),申込書!$P$105,"")</f>
        <v/>
      </c>
      <c r="DV158" s="81" t="str">
        <f>IF(AND(申込書!$C$105&lt;&gt;"▼プルダウンより選択してください",申込書!$C$105&lt;&gt;"",$G158&lt;&gt;""),申込書!$M$105,"")</f>
        <v/>
      </c>
      <c r="DW158" s="81" t="str">
        <f>IF($DU$3&lt;&gt;"コンテンツなし",IF(AND(申込書!$AH$4="GIGAスクールパック",SUM($P158,$R158)&lt;&gt;0),SUM($P158,$R158),IF(AND(申込書!$AH$4="SKY安心GIGAタブレット",SUM($T158,$V158)&lt;&gt;0),SUM($T158,$V158),"")),"")</f>
        <v/>
      </c>
      <c r="DX158" s="81" t="str">
        <f>IF($DU$3&lt;&gt;"コンテンツなし",IF(AND(申込書!$AH$4="GIGAスクールパック",SUM($Q158,$S158)&lt;&gt;0),SUM($Q158,$S158),IF(AND(申込書!$AH$4="SKY安心GIGAタブレット",SUM($U158,$W158)&lt;&gt;0),SUM($U158,$W158),"")),"")</f>
        <v/>
      </c>
      <c r="DY158" s="157"/>
      <c r="DZ158" s="82"/>
      <c r="EA158" s="80" t="str">
        <f>IF(AND(申込書!$C$106&lt;&gt;"▼プルダウンより選択してください",申込書!$C$106&lt;&gt;"",申込書!$P$106&lt;&gt;"YYYY/MM/DD",$G158&lt;&gt;""),申込書!$P$106,"")</f>
        <v/>
      </c>
      <c r="EB158" s="81" t="str">
        <f>IF(AND(申込書!$C$106&lt;&gt;"▼プルダウンより選択してください",申込書!$C$106&lt;&gt;"",$G158&lt;&gt;""),申込書!$M$106,"")</f>
        <v/>
      </c>
      <c r="EC158" s="81" t="str">
        <f>IF($EA$3&lt;&gt;"コンテンツなし",IF(AND(申込書!$AH$4="GIGAスクールパック",SUM($P158,$R158)&lt;&gt;0),SUM($P158,$R158),IF(AND(申込書!$AH$4="SKY安心GIGAタブレット",SUM($T158,$V158)&lt;&gt;0),SUM($T158,$V158),"")),"")</f>
        <v/>
      </c>
      <c r="ED158" s="81" t="str">
        <f>IF($EA$3&lt;&gt;"コンテンツなし",IF(AND(申込書!$AH$4="GIGAスクールパック",SUM($Q158,$S158)&lt;&gt;0),SUM($Q158,$S158),IF(AND(申込書!$AH$4="SKY安心GIGAタブレット",SUM($U158,$W158)&lt;&gt;0),SUM($U158,$W158),"")),"")</f>
        <v/>
      </c>
      <c r="EE158" s="157"/>
      <c r="EF158" s="82"/>
      <c r="EG158" s="80" t="str">
        <f>IF(AND(申込書!$C$107&lt;&gt;"▼プルダウンより選択してください",申込書!$C$107&lt;&gt;"",申込書!$P$107&lt;&gt;"YYYY/MM/DD",$G158&lt;&gt;""),申込書!$P$107,"")</f>
        <v/>
      </c>
      <c r="EH158" s="81" t="str">
        <f>IF(AND(申込書!$C$107&lt;&gt;"▼プルダウンより選択してください",申込書!$C$107&lt;&gt;"",$G158&lt;&gt;""),申込書!$M$107,"")</f>
        <v/>
      </c>
      <c r="EI158" s="81" t="str">
        <f>IF($EG$3&lt;&gt;"コンテンツなし",IF(AND(申込書!$AH$4="GIGAスクールパック",SUM($P158,$R158)&lt;&gt;0),SUM($P158,$R158),IF(AND(申込書!$AH$4="SKY安心GIGAタブレット",SUM($T158,$V158)&lt;&gt;0),SUM($T158,$V158),"")),"")</f>
        <v/>
      </c>
      <c r="EJ158" s="81" t="str">
        <f>IF($EG$3&lt;&gt;"コンテンツなし",IF(AND(申込書!$AH$4="GIGAスクールパック",SUM($Q158,$S158)&lt;&gt;0),SUM($Q158,$S158),IF(AND(申込書!$AH$4="SKY安心GIGAタブレット",SUM($U158,$W158)&lt;&gt;0),SUM($U158,$W158),"")),"")</f>
        <v/>
      </c>
      <c r="EK158" s="157"/>
      <c r="EL158" s="82"/>
      <c r="EM158" s="80" t="str">
        <f>IF(AND(申込書!$C$108&lt;&gt;"▼プルダウンより選択してください",申込書!$C$108&lt;&gt;"",申込書!$P$108&lt;&gt;"YYYY/MM/DD",$G158&lt;&gt;""),申込書!$P$108,"")</f>
        <v/>
      </c>
      <c r="EN158" s="81" t="str">
        <f>IF(AND(申込書!$C$108&lt;&gt;"▼プルダウンより選択してください",申込書!$C$108&lt;&gt;"",$G158&lt;&gt;""),申込書!$M$108,"")</f>
        <v/>
      </c>
      <c r="EO158" s="81" t="str">
        <f>IF($EM$3&lt;&gt;"コンテンツなし",IF(AND(申込書!$AH$4="GIGAスクールパック",SUM($P158,$R158)&lt;&gt;0),SUM($P158,$R158),IF(AND(申込書!$AH$4="SKY安心GIGAタブレット",SUM($T158,$V158)&lt;&gt;0),SUM($T158,$V158),"")),"")</f>
        <v/>
      </c>
      <c r="EP158" s="81" t="str">
        <f>IF($EM$3&lt;&gt;"コンテンツなし",IF(AND(申込書!$AH$4="GIGAスクールパック",SUM($Q158,$S158)&lt;&gt;0),SUM($Q158,$S158),IF(AND(申込書!$AH$4="SKY安心GIGAタブレット",SUM($U158,$W158)&lt;&gt;0),SUM($U158,$W158),"")),"")</f>
        <v/>
      </c>
      <c r="EQ158" s="157"/>
      <c r="ER158" s="82"/>
      <c r="ES158" s="80" t="str">
        <f>IF(AND(申込書!$C$109&lt;&gt;"▼プルダウンより選択してください",申込書!$C$109&lt;&gt;"",申込書!$P$109&lt;&gt;"YYYY/MM/DD",$G158&lt;&gt;""),申込書!$P$109,"")</f>
        <v/>
      </c>
      <c r="ET158" s="81" t="str">
        <f>IF(AND(申込書!$C$109&lt;&gt;"▼プルダウンより選択してください",申込書!$C$109&lt;&gt;"",$G158&lt;&gt;""),申込書!$M$109,"")</f>
        <v/>
      </c>
      <c r="EU158" s="81" t="str">
        <f>IF($ES$3&lt;&gt;"コンテンツなし",IF(AND(申込書!$AH$4="GIGAスクールパック",SUM($P158,$R158)&lt;&gt;0),SUM($P158,$R158),IF(AND(申込書!$AH$4="SKY安心GIGAタブレット",SUM($T158,$V158)&lt;&gt;0),SUM($T158,$V158),"")),"")</f>
        <v/>
      </c>
      <c r="EV158" s="81" t="str">
        <f>IF($ES$3&lt;&gt;"コンテンツなし",IF(AND(申込書!$AH$4="GIGAスクールパック",SUM($Q158,$S158)&lt;&gt;0),SUM($Q158,$S158),IF(AND(申込書!$AH$4="SKY安心GIGAタブレット",SUM($U158,$W158)&lt;&gt;0),SUM($U158,$W158),"")),"")</f>
        <v/>
      </c>
      <c r="EW158" s="157"/>
      <c r="EX158" s="82"/>
      <c r="EY158" s="80" t="str">
        <f>IF(AND(申込書!$C$110&lt;&gt;"▼プルダウンより選択してください",申込書!$C$110&lt;&gt;"",申込書!$P$110&lt;&gt;"YYYY/MM/DD",$G158&lt;&gt;""),申込書!$P$110,"")</f>
        <v/>
      </c>
      <c r="EZ158" s="81" t="str">
        <f>IF(AND(申込書!$C$110&lt;&gt;"▼プルダウンより選択してください",申込書!$C$110&lt;&gt;"",$G158&lt;&gt;""),申込書!$M$110,"")</f>
        <v/>
      </c>
      <c r="FA158" s="81" t="str">
        <f>IF($EY$3&lt;&gt;"コンテンツなし",IF(AND(申込書!$AH$4="GIGAスクールパック",SUM($P158,$R158)&lt;&gt;0),SUM($P158,$R158),IF(AND(申込書!$AH$4="SKY安心GIGAタブレット",SUM($T158,$V158)&lt;&gt;0),SUM($T158,$V158),"")),"")</f>
        <v/>
      </c>
      <c r="FB158" s="81" t="str">
        <f>IF($EY$3&lt;&gt;"コンテンツなし",IF(AND(申込書!$AH$4="GIGAスクールパック",SUM($Q158,$S158)&lt;&gt;0),SUM($Q158,$S158),IF(AND(申込書!$AH$4="SKY安心GIGAタブレット",SUM($U158,$W158)&lt;&gt;0),SUM($U158,$W158),"")),"")</f>
        <v/>
      </c>
      <c r="FC158" s="157"/>
      <c r="FD158" s="82"/>
      <c r="FE158" s="80" t="str">
        <f>IF(AND(申込書!$C$111&lt;&gt;"▼プルダウンより選択してください",申込書!$C$111&lt;&gt;"",申込書!$P$111&lt;&gt;"YYYY/MM/DD",$G158&lt;&gt;""),申込書!$P$111,"")</f>
        <v/>
      </c>
      <c r="FF158" s="81" t="str">
        <f>IF(AND(申込書!$C$111&lt;&gt;"▼プルダウンより選択してください",申込書!$C$111&lt;&gt;"",$G158&lt;&gt;""),申込書!$M$111,"")</f>
        <v/>
      </c>
      <c r="FG158" s="81" t="str">
        <f>IF($FE$3&lt;&gt;"コンテンツなし",IF(AND(申込書!$AH$4="GIGAスクールパック",SUM($P158,$R158)&lt;&gt;0),SUM($P158,$R158),IF(AND(申込書!$AH$4="SKY安心GIGAタブレット",SUM($T158,$V158)&lt;&gt;0),SUM($T158,$V158),"")),"")</f>
        <v/>
      </c>
      <c r="FH158" s="81" t="str">
        <f>IF($FE$3&lt;&gt;"コンテンツなし",IF(AND(申込書!$AH$4="GIGAスクールパック",SUM($Q158,$S158)&lt;&gt;0),SUM($Q158,$S158),IF(AND(申込書!$AH$4="SKY安心GIGAタブレット",SUM($U158,$W158)&lt;&gt;0),SUM($U158,$W158),"")),"")</f>
        <v/>
      </c>
      <c r="FI158" s="157"/>
      <c r="FJ158" s="82"/>
      <c r="FK158" s="80" t="str">
        <f>IF(AND(申込書!$C$112&lt;&gt;"▼プルダウンより選択してください",申込書!$C$112&lt;&gt;"",申込書!$P$112&lt;&gt;"YYYY/MM/DD",$G158&lt;&gt;""),申込書!$P$112,"")</f>
        <v/>
      </c>
      <c r="FL158" s="81" t="str">
        <f>IF(AND(申込書!$C$112&lt;&gt;"▼プルダウンより選択してください",申込書!$C$112&lt;&gt;"",$G158&lt;&gt;""),申込書!$M$112,"")</f>
        <v/>
      </c>
      <c r="FM158" s="81" t="str">
        <f>IF($FK$3&lt;&gt;"コンテンツなし",IF(AND(申込書!$AH$4="GIGAスクールパック",SUM($P158,$R158)&lt;&gt;0),SUM($P158,$R158),IF(AND(申込書!$AH$4="SKY安心GIGAタブレット",SUM($T158,$V158)&lt;&gt;0),SUM($T158,$V158),"")),"")</f>
        <v/>
      </c>
      <c r="FN158" s="81" t="str">
        <f>IF($FK$3&lt;&gt;"コンテンツなし",IF(AND(申込書!$AH$4="GIGAスクールパック",SUM($Q158,$S158)&lt;&gt;0),SUM($Q158,$S158),IF(AND(申込書!$AH$4="SKY安心GIGAタブレット",SUM($U158,$W158)&lt;&gt;0),SUM($U158,$W158),"")),"")</f>
        <v/>
      </c>
      <c r="FO158" s="157"/>
      <c r="FP158" s="82"/>
      <c r="FQ158" s="80" t="str">
        <f>IF(AND(申込書!$C$113&lt;&gt;"▼プルダウンより選択してください",申込書!$C$113&lt;&gt;"",申込書!$P$113&lt;&gt;"YYYY/MM/DD",$G158&lt;&gt;""),申込書!$P$113,"")</f>
        <v/>
      </c>
      <c r="FR158" s="81" t="str">
        <f>IF(AND(申込書!$C$113&lt;&gt;"▼プルダウンより選択してください",申込書!$C$113&lt;&gt;"",$G158&lt;&gt;""),申込書!$M$113,"")</f>
        <v/>
      </c>
      <c r="FS158" s="81" t="str">
        <f>IF($FQ$3&lt;&gt;"コンテンツなし",IF(AND(申込書!$AH$4="GIGAスクールパック",SUM($P158,$R158)&lt;&gt;0),SUM($P158,$R158),IF(AND(申込書!$AH$4="SKY安心GIGAタブレット",SUM($T158,$V158)&lt;&gt;0),SUM($T158,$V158),"")),"")</f>
        <v/>
      </c>
      <c r="FT158" s="81" t="str">
        <f>IF($FQ$3&lt;&gt;"コンテンツなし",IF(AND(申込書!$AH$4="GIGAスクールパック",SUM($Q158,$S158)&lt;&gt;0),SUM($Q158,$S158),IF(AND(申込書!$AH$4="SKY安心GIGAタブレット",SUM($U158,$W158)&lt;&gt;0),SUM($U158,$W158),"")),"")</f>
        <v/>
      </c>
      <c r="FU158" s="157"/>
      <c r="FV158" s="82"/>
      <c r="FW158" s="80" t="str">
        <f>IF(AND(申込書!$C$114&lt;&gt;"▼プルダウンより選択してください",申込書!$C$114&lt;&gt;"",申込書!$P$114&lt;&gt;"YYYY/MM/DD",$G158&lt;&gt;""),申込書!$P$114,"")</f>
        <v/>
      </c>
      <c r="FX158" s="81" t="str">
        <f>IF(AND(申込書!$C$114&lt;&gt;"▼プルダウンより選択してください",申込書!$C$114&lt;&gt;"",$G158&lt;&gt;""),申込書!$M$114,"")</f>
        <v/>
      </c>
      <c r="FY158" s="81" t="str">
        <f>IF($FW$3&lt;&gt;"コンテンツなし",IF(AND(申込書!$AH$4="GIGAスクールパック",SUM($P158,$R158)&lt;&gt;0),SUM($P158,$R158),IF(AND(申込書!$AH$4="SKY安心GIGAタブレット",SUM($T158,$V158)&lt;&gt;0),SUM($T158,$V158),"")),"")</f>
        <v/>
      </c>
      <c r="FZ158" s="81" t="str">
        <f>IF($FW$3&lt;&gt;"コンテンツなし",IF(AND(申込書!$AH$4="GIGAスクールパック",SUM($Q158,$S158)&lt;&gt;0),SUM($Q158,$S158),IF(AND(申込書!$AH$4="SKY安心GIGAタブレット",SUM($U158,$W158)&lt;&gt;0),SUM($U158,$W158),"")),"")</f>
        <v/>
      </c>
      <c r="GA158" s="157"/>
      <c r="GB158" s="82"/>
      <c r="GC158" s="80" t="str">
        <f>IF(AND(申込書!$C$115&lt;&gt;"▼プルダウンより選択してください",申込書!$C$115&lt;&gt;"",申込書!$P$115&lt;&gt;"YYYY/MM/DD",$G158&lt;&gt;""),申込書!$P$115,"")</f>
        <v/>
      </c>
      <c r="GD158" s="81" t="str">
        <f>IF(AND(申込書!$C$115&lt;&gt;"▼プルダウンより選択してください",申込書!$C$115&lt;&gt;"",$G158&lt;&gt;""),申込書!$M$115,"")</f>
        <v/>
      </c>
      <c r="GE158" s="81" t="str">
        <f>IF($GC$3&lt;&gt;"コンテンツなし",IF(AND(申込書!$AH$4="GIGAスクールパック",SUM($P158,$R158)&lt;&gt;0),SUM($P158,$R158),IF(AND(申込書!$AH$4="SKY安心GIGAタブレット",SUM($T158,$V158)&lt;&gt;0),SUM($T158,$V158),"")),"")</f>
        <v/>
      </c>
      <c r="GF158" s="81" t="str">
        <f>IF($GC$3&lt;&gt;"コンテンツなし",IF(AND(申込書!$AH$4="GIGAスクールパック",SUM($Q158,$S158)&lt;&gt;0),SUM($Q158,$S158),IF(AND(申込書!$AH$4="SKY安心GIGAタブレット",SUM($U158,$W158)&lt;&gt;0),SUM($U158,$W158),"")),"")</f>
        <v/>
      </c>
      <c r="GG158" s="157"/>
      <c r="GH158" s="82"/>
      <c r="GI158" s="80" t="str">
        <f>IF(AND(申込書!$C$116&lt;&gt;"▼プルダウンより選択してください",申込書!$C$116&lt;&gt;"",申込書!$P$116&lt;&gt;"YYYY/MM/DD",$G158&lt;&gt;""),申込書!$P$116,"")</f>
        <v/>
      </c>
      <c r="GJ158" s="81" t="str">
        <f>IF(AND(申込書!$C$116&lt;&gt;"▼プルダウンより選択してください",申込書!$C$116&lt;&gt;"",$G158&lt;&gt;""),申込書!$M$116,"")</f>
        <v/>
      </c>
      <c r="GK158" s="81" t="str">
        <f>IF($GI$3&lt;&gt;"コンテンツなし",IF(AND(申込書!$AH$4="GIGAスクールパック",SUM($P158,$R158)&lt;&gt;0),SUM($P158,$R158),IF(AND(申込書!$AH$4="SKY安心GIGAタブレット",SUM($T158,$V158)&lt;&gt;0),SUM($T158,$V158),"")),"")</f>
        <v/>
      </c>
      <c r="GL158" s="81" t="str">
        <f>IF($GI$3&lt;&gt;"コンテンツなし",IF(AND(申込書!$AH$4="GIGAスクールパック",SUM($Q158,$S158)&lt;&gt;0),SUM($Q158,$S158),IF(AND(申込書!$AH$4="SKY安心GIGAタブレット",SUM($U158,$W158)&lt;&gt;0),SUM($U158,$W158),"")),"")</f>
        <v/>
      </c>
      <c r="GM158" s="157"/>
      <c r="GN158" s="82"/>
      <c r="GO158" s="80" t="str">
        <f>IF(AND(申込書!$C$117&lt;&gt;"▼プルダウンより選択してください",申込書!$C$117&lt;&gt;"",申込書!$P$117&lt;&gt;"YYYY/MM/DD",$G158&lt;&gt;""),申込書!$P$117,"")</f>
        <v/>
      </c>
      <c r="GP158" s="81" t="str">
        <f>IF(AND(申込書!$C$117&lt;&gt;"▼プルダウンより選択してください",申込書!$C$117&lt;&gt;"",$G158&lt;&gt;""),申込書!$M$117,"")</f>
        <v/>
      </c>
      <c r="GQ158" s="81" t="str">
        <f>IF($GO$3&lt;&gt;"コンテンツなし",IF(AND(申込書!$AH$4="GIGAスクールパック",SUM($P158,$R158)&lt;&gt;0),SUM($P158,$R158),IF(AND(申込書!$AH$4="SKY安心GIGAタブレット",SUM($T158,$V158)&lt;&gt;0),SUM($T158,$V158),"")),"")</f>
        <v/>
      </c>
      <c r="GR158" s="81" t="str">
        <f>IF($GO$3&lt;&gt;"コンテンツなし",IF(AND(申込書!$AH$4="GIGAスクールパック",SUM($Q158,$S158)&lt;&gt;0),SUM($Q158,$S158),IF(AND(申込書!$AH$4="SKY安心GIGAタブレット",SUM($U158,$W158)&lt;&gt;0),SUM($U158,$W158),"")),"")</f>
        <v/>
      </c>
      <c r="GS158" s="157"/>
      <c r="GT158" s="82"/>
      <c r="GU158" s="80" t="str">
        <f>IF(AND(申込書!$C$118&lt;&gt;"▼プルダウンより選択してください",申込書!$C$118&lt;&gt;"",申込書!$P$118&lt;&gt;"YYYY/MM/DD",$G158&lt;&gt;""),申込書!$P$118,"")</f>
        <v/>
      </c>
      <c r="GV158" s="81" t="str">
        <f>IF(AND(申込書!$C$118&lt;&gt;"▼プルダウンより選択してください",申込書!$C$118&lt;&gt;"",$G158&lt;&gt;""),申込書!$M$118,"")</f>
        <v/>
      </c>
      <c r="GW158" s="81" t="str">
        <f>IF($GU$3&lt;&gt;"コンテンツなし",IF(AND(申込書!$AH$4="GIGAスクールパック",SUM($P158,$R158)&lt;&gt;0),SUM($P158,$R158),IF(AND(申込書!$AH$4="SKY安心GIGAタブレット",SUM($T158,$V158)&lt;&gt;0),SUM($T158,$V158),"")),"")</f>
        <v/>
      </c>
      <c r="GX158" s="81" t="str">
        <f>IF($GU$3&lt;&gt;"コンテンツなし",IF(AND(申込書!$AH$4="GIGAスクールパック",SUM($Q158,$S158)&lt;&gt;0),SUM($Q158,$S158),IF(AND(申込書!$AH$4="SKY安心GIGAタブレット",SUM($U158,$W158)&lt;&gt;0),SUM($U158,$W158),"")),"")</f>
        <v/>
      </c>
      <c r="GY158" s="157"/>
      <c r="GZ158" s="82"/>
      <c r="HA158" s="80" t="str">
        <f>IF(AND(申込書!$C$119&lt;&gt;"▼プルダウンより選択してください",申込書!$C$119&lt;&gt;"",申込書!$P$119&lt;&gt;"YYYY/MM/DD",$G158&lt;&gt;""),申込書!$P$119,"")</f>
        <v/>
      </c>
      <c r="HB158" s="81" t="str">
        <f>IF(AND(申込書!$C$119&lt;&gt;"▼プルダウンより選択してください",申込書!$C$119&lt;&gt;"",$G158&lt;&gt;""),申込書!$M$119,"")</f>
        <v/>
      </c>
      <c r="HC158" s="81" t="str">
        <f>IF($HA$3&lt;&gt;"コンテンツなし",IF(AND(申込書!$AH$4="GIGAスクールパック",SUM($P158,$R158)&lt;&gt;0),SUM($P158,$R158),IF(AND(申込書!$AH$4="SKY安心GIGAタブレット",SUM($T158,$V158)&lt;&gt;0),SUM($T158,$V158),"")),"")</f>
        <v/>
      </c>
      <c r="HD158" s="81" t="str">
        <f>IF($HA$3&lt;&gt;"コンテンツなし",IF(AND(申込書!$AH$4="GIGAスクールパック",SUM($Q158,$S158)&lt;&gt;0),SUM($Q158,$S158),IF(AND(申込書!$AH$4="SKY安心GIGAタブレット",SUM($U158,$W158)&lt;&gt;0),SUM($U158,$W158),"")),"")</f>
        <v/>
      </c>
      <c r="HE158" s="157"/>
      <c r="HF158" s="82"/>
      <c r="HG158" s="83"/>
    </row>
    <row r="159" spans="2:215" ht="26.85" customHeight="1">
      <c r="B159" s="62">
        <f t="shared" si="2"/>
        <v>154</v>
      </c>
      <c r="C159" s="63"/>
      <c r="D159" s="64"/>
      <c r="E159" s="207"/>
      <c r="F159" s="65"/>
      <c r="G159" s="66"/>
      <c r="H159" s="67"/>
      <c r="I159" s="68"/>
      <c r="J159" s="69"/>
      <c r="K159" s="70"/>
      <c r="L159" s="71"/>
      <c r="M159" s="72"/>
      <c r="N159" s="73"/>
      <c r="O159" s="74"/>
      <c r="P159" s="179"/>
      <c r="Q159" s="180"/>
      <c r="R159" s="180"/>
      <c r="S159" s="181"/>
      <c r="T159" s="179"/>
      <c r="U159" s="180"/>
      <c r="V159" s="182"/>
      <c r="W159" s="181"/>
      <c r="X159" s="75"/>
      <c r="Y159" s="76"/>
      <c r="Z159" s="77"/>
      <c r="AA159" s="78"/>
      <c r="AB159" s="79"/>
      <c r="AC159" s="79"/>
      <c r="AD159" s="79"/>
      <c r="AE159" s="77"/>
      <c r="AF159" s="139"/>
      <c r="AG159" s="139"/>
      <c r="AH159" s="139"/>
      <c r="AI159" s="80" t="str">
        <f>IF(AND(申込書!$C$90&lt;&gt;"▼プルダウンより選択してください",申込書!$C$90&lt;&gt;"",申込書!$P$90&lt;&gt;"YYYY/MM/DD",$G159&lt;&gt;""),申込書!$P$90,"")</f>
        <v/>
      </c>
      <c r="AJ159" s="81" t="str">
        <f>IF(AND(申込書!$C$90&lt;&gt;"▼プルダウンより選択してください",申込書!$C$90&lt;&gt;"",$G159&lt;&gt;""),申込書!$M$90,"")</f>
        <v/>
      </c>
      <c r="AK159" s="81" t="str">
        <f>IF($AI$3&lt;&gt;"コンテンツなし",IF(AND(申込書!$AH$4="GIGAスクールパック",SUM($P159,$R159)&lt;&gt;0),SUM($P159,$R159),IF(AND(申込書!$AH$4="SKY安心GIGAタブレット",SUM($T159,$V159)&lt;&gt;0),SUM($T159,$V159),"")),"")</f>
        <v/>
      </c>
      <c r="AL159" s="81" t="str">
        <f>IF($AI$3&lt;&gt;"コンテンツなし",IF(AND(申込書!$AH$4="GIGAスクールパック",SUM($Q159,$S159)&lt;&gt;0),SUM($Q159,$S159),IF(AND(申込書!$AH$4="SKY安心GIGAタブレット",SUM($U159,$W159)&lt;&gt;0),SUM($U159,$W159),"")),"")</f>
        <v/>
      </c>
      <c r="AM159" s="157"/>
      <c r="AN159" s="82"/>
      <c r="AO159" s="80" t="str">
        <f>IF(AND(申込書!$C$91&lt;&gt;"▼プルダウンより選択してください",申込書!$C$91&lt;&gt;"",申込書!$P$91&lt;&gt;"YYYY/MM/DD",$G159&lt;&gt;""),申込書!$P$91,"")</f>
        <v/>
      </c>
      <c r="AP159" s="81" t="str">
        <f>IF(AND(申込書!$C$91&lt;&gt;"▼プルダウンより選択してください",申込書!$C$91&lt;&gt;"",$G159&lt;&gt;""),申込書!$M$91,"")</f>
        <v/>
      </c>
      <c r="AQ159" s="81" t="str">
        <f>IF($AO$3&lt;&gt;"コンテンツなし",IF(AND(申込書!$AH$4="GIGAスクールパック",SUM($P159,$R159)&lt;&gt;0),SUM($P159,$R159),IF(AND(申込書!$AH$4="SKY安心GIGAタブレット",SUM($T159,$V159)&lt;&gt;0),SUM($T159,$V159),"")),"")</f>
        <v/>
      </c>
      <c r="AR159" s="81" t="str">
        <f>IF($AO$3&lt;&gt;"コンテンツなし",IF(AND(申込書!$AH$4="GIGAスクールパック",SUM($Q159,$S159)&lt;&gt;0),SUM($Q159,$S159),IF(AND(申込書!$AH$4="SKY安心GIGAタブレット",SUM($U159,$W159)&lt;&gt;0),SUM($U159,$W159),"")),"")</f>
        <v/>
      </c>
      <c r="AS159" s="157"/>
      <c r="AT159" s="82"/>
      <c r="AU159" s="80" t="str">
        <f>IF(AND(申込書!$C$92&lt;&gt;"▼プルダウンより選択してください",申込書!$C$92&lt;&gt;"",申込書!$P$92&lt;&gt;"YYYY/MM/DD",$G159&lt;&gt;""),申込書!$P$92,"")</f>
        <v/>
      </c>
      <c r="AV159" s="81" t="str">
        <f>IF(AND(申込書!$C$92&lt;&gt;"▼プルダウンより選択してください",申込書!$C$92&lt;&gt;"",$G159&lt;&gt;""),申込書!$M$92,"")</f>
        <v/>
      </c>
      <c r="AW159" s="81" t="str">
        <f>IF($AU$3&lt;&gt;"コンテンツなし",IF(AND(申込書!$AH$4="GIGAスクールパック",SUM($P159,$R159)&lt;&gt;0),SUM($P159,$R159),IF(AND(申込書!$AH$4="SKY安心GIGAタブレット",SUM($T159,$V159)&lt;&gt;0),SUM($T159,$V159),"")),"")</f>
        <v/>
      </c>
      <c r="AX159" s="81" t="str">
        <f>IF($AU$3&lt;&gt;"コンテンツなし",IF(AND(申込書!$AH$4="GIGAスクールパック",SUM($Q159,$S159)&lt;&gt;0),SUM($Q159,$S159),IF(AND(申込書!$AH$4="SKY安心GIGAタブレット",SUM($U159,$W159)&lt;&gt;0),SUM($U159,$W159),"")),"")</f>
        <v/>
      </c>
      <c r="AY159" s="157"/>
      <c r="AZ159" s="82"/>
      <c r="BA159" s="80" t="str">
        <f>IF(AND(申込書!$C$93&lt;&gt;"▼プルダウンより選択してください",申込書!$C$93&lt;&gt;"",申込書!$P$93&lt;&gt;"YYYY/MM/DD",$G159&lt;&gt;""),申込書!$P$93,"")</f>
        <v/>
      </c>
      <c r="BB159" s="81" t="str">
        <f>IF(AND(申込書!$C$93&lt;&gt;"▼プルダウンより選択してください",申込書!$C$93&lt;&gt;"",申込書!$M$93&gt;=1,$G159&lt;&gt;""),申込書!$M$93,"")</f>
        <v/>
      </c>
      <c r="BC159" s="81" t="str">
        <f>IF($BA$3&lt;&gt;"コンテンツなし",IF(AND(申込書!$AH$4="GIGAスクールパック",SUM($P159,$R159)&lt;&gt;0),SUM($P159,$R159),IF(AND(申込書!$AH$4="SKY安心GIGAタブレット",SUM($T159,$V159)&lt;&gt;0),SUM($T159,$V159),"")),"")</f>
        <v/>
      </c>
      <c r="BD159" s="81" t="str">
        <f>IF($BA$3&lt;&gt;"コンテンツなし",IF(AND(申込書!$AH$4="GIGAスクールパック",SUM($Q159,$S159)&lt;&gt;0),SUM($Q159,$S159),IF(AND(申込書!$AH$4="SKY安心GIGAタブレット",SUM($U159,$W159)&lt;&gt;0),SUM($U159,$W159),"")),"")</f>
        <v/>
      </c>
      <c r="BE159" s="157"/>
      <c r="BF159" s="82"/>
      <c r="BG159" s="80" t="str">
        <f>IF(AND(申込書!$C$94&lt;&gt;"▼プルダウンより選択してください",申込書!$C$94&lt;&gt;"",申込書!$P$94&lt;&gt;"YYYY/MM/DD",$G159&lt;&gt;""),申込書!$P$94,"")</f>
        <v/>
      </c>
      <c r="BH159" s="81" t="str">
        <f>IF(AND(申込書!$C$94&lt;&gt;"▼プルダウンより選択してください",申込書!$C$94&lt;&gt;"",$G159&lt;&gt;""),申込書!$M$94,"")</f>
        <v/>
      </c>
      <c r="BI159" s="81" t="str">
        <f>IF($BG$3&lt;&gt;"コンテンツなし",IF(AND(申込書!$AH$4="GIGAスクールパック",SUM($P159,$R159)&lt;&gt;0),SUM($P159,$R159),IF(AND(申込書!$AH$4="SKY安心GIGAタブレット",SUM($T159,$V159)&lt;&gt;0),SUM($T159,$V159),"")),"")</f>
        <v/>
      </c>
      <c r="BJ159" s="81" t="str">
        <f>IF($BG$3&lt;&gt;"コンテンツなし",IF(AND(申込書!$AH$4="GIGAスクールパック",SUM($Q159,$S159)&lt;&gt;0),SUM($Q159,$S159),IF(AND(申込書!$AH$4="SKY安心GIGAタブレット",SUM($U159,$W159)&lt;&gt;0),SUM($U159,$W159),"")),"")</f>
        <v/>
      </c>
      <c r="BK159" s="157"/>
      <c r="BL159" s="82"/>
      <c r="BM159" s="80" t="str">
        <f>IF(AND(申込書!$C$95&lt;&gt;"▼プルダウンより選択してください",申込書!$C$95&lt;&gt;"",申込書!$P$95&lt;&gt;"YYYY/MM/DD",$G159&lt;&gt;""),申込書!$P$95,"")</f>
        <v/>
      </c>
      <c r="BN159" s="81" t="str">
        <f>IF(AND(申込書!$C$95&lt;&gt;"▼プルダウンより選択してください",申込書!$C$95&lt;&gt;"",$G159&lt;&gt;""),申込書!$M$95,"")</f>
        <v/>
      </c>
      <c r="BO159" s="81" t="str">
        <f>IF($BM$3&lt;&gt;"コンテンツなし",IF(AND(申込書!$AH$4="GIGAスクールパック",SUM($P159,$R159)&lt;&gt;0),SUM($P159,$R159),IF(AND(申込書!$AH$4="SKY安心GIGAタブレット",SUM($T159,$V159)&lt;&gt;0),SUM($T159,$V159),"")),"")</f>
        <v/>
      </c>
      <c r="BP159" s="81" t="str">
        <f>IF($BM$3&lt;&gt;"コンテンツなし",IF(AND(申込書!$AH$4="GIGAスクールパック",SUM($Q159,$S159)&lt;&gt;0),SUM($Q159,$S159),IF(AND(申込書!$AH$4="SKY安心GIGAタブレット",SUM($U159,$W159)&lt;&gt;0),SUM($U159,$W159),"")),"")</f>
        <v/>
      </c>
      <c r="BQ159" s="157"/>
      <c r="BR159" s="82"/>
      <c r="BS159" s="80" t="str">
        <f>IF(AND(申込書!$C$96&lt;&gt;"▼プルダウンより選択してください",申込書!$C$96&lt;&gt;"",申込書!$P$96&lt;&gt;"YYYY/MM/DD",$G159&lt;&gt;""),申込書!$P$96,"")</f>
        <v/>
      </c>
      <c r="BT159" s="81" t="str">
        <f>IF(AND(申込書!$C$96&lt;&gt;"▼プルダウンより選択してください",申込書!$C$96&lt;&gt;"",$G159&lt;&gt;""),申込書!$M$96,"")</f>
        <v/>
      </c>
      <c r="BU159" s="81" t="str">
        <f>IF($BS$3&lt;&gt;"コンテンツなし",IF(AND(申込書!$AH$4="GIGAスクールパック",SUM($P159,$R159)&lt;&gt;0),SUM($P159,$R159),IF(AND(申込書!$AH$4="SKY安心GIGAタブレット",SUM($T159,$V159)&lt;&gt;0),SUM($T159,$V159),"")),"")</f>
        <v/>
      </c>
      <c r="BV159" s="81" t="str">
        <f>IF($BS$3&lt;&gt;"コンテンツなし",IF(AND(申込書!$AH$4="GIGAスクールパック",SUM($Q159,$S159)&lt;&gt;0),SUM($Q159,$S159),IF(AND(申込書!$AH$4="SKY安心GIGAタブレット",SUM($U159,$W159)&lt;&gt;0),SUM($U159,$W159),"")),"")</f>
        <v/>
      </c>
      <c r="BW159" s="157"/>
      <c r="BX159" s="82"/>
      <c r="BY159" s="80" t="str">
        <f>IF(AND(申込書!$C$97&lt;&gt;"▼プルダウンより選択してください",申込書!$C$97&lt;&gt;"",申込書!$P$97&lt;&gt;"YYYY/MM/DD",$G159&lt;&gt;""),申込書!$P$97,"")</f>
        <v/>
      </c>
      <c r="BZ159" s="81" t="str">
        <f>IF(AND(申込書!$C$97&lt;&gt;"▼プルダウンより選択してください",申込書!$C$97&lt;&gt;"",$G159&lt;&gt;""),申込書!$M$97,"")</f>
        <v/>
      </c>
      <c r="CA159" s="81" t="str">
        <f>IF($BY$3&lt;&gt;"コンテンツなし",IF(AND(申込書!$AH$4="GIGAスクールパック",SUM($P159,$R159)&lt;&gt;0),SUM($P159,$R159),IF(AND(申込書!$AH$4="SKY安心GIGAタブレット",SUM($T159,$V159)&lt;&gt;0),SUM($T159,$V159),"")),"")</f>
        <v/>
      </c>
      <c r="CB159" s="81" t="str">
        <f>IF($BY$3&lt;&gt;"コンテンツなし",IF(AND(申込書!$AH$4="GIGAスクールパック",SUM($Q159,$S159)&lt;&gt;0),SUM($Q159,$S159),IF(AND(申込書!$AH$4="SKY安心GIGAタブレット",SUM($U159,$W159)&lt;&gt;0),SUM($U159,$W159),"")),"")</f>
        <v/>
      </c>
      <c r="CC159" s="157"/>
      <c r="CD159" s="82"/>
      <c r="CE159" s="80" t="str">
        <f>IF(AND(申込書!$C$98&lt;&gt;"▼プルダウンより選択してください",申込書!$C$98&lt;&gt;"",申込書!$P$98&lt;&gt;"YYYY/MM/DD",$G159&lt;&gt;""),申込書!$P$98,"")</f>
        <v/>
      </c>
      <c r="CF159" s="81" t="str">
        <f>IF(AND(申込書!$C$98&lt;&gt;"▼プルダウンより選択してください",申込書!$C$98&lt;&gt;"",$G159&lt;&gt;""),申込書!$M$98,"")</f>
        <v/>
      </c>
      <c r="CG159" s="81" t="str">
        <f>IF($CE$3&lt;&gt;"コンテンツなし",IF(AND(申込書!$AH$4="GIGAスクールパック",SUM($P159,$R159)&lt;&gt;0),SUM($P159,$R159),IF(AND(申込書!$AH$4="SKY安心GIGAタブレット",SUM($T159,$V159)&lt;&gt;0),SUM($T159,$V159),"")),"")</f>
        <v/>
      </c>
      <c r="CH159" s="81" t="str">
        <f>IF($CE$3&lt;&gt;"コンテンツなし",IF(AND(申込書!$AH$4="GIGAスクールパック",SUM($Q159,$S159)&lt;&gt;0),SUM($Q159,$S159),IF(AND(申込書!$AH$4="SKY安心GIGAタブレット",SUM($U159,$W159)&lt;&gt;0),SUM($U159,$W159),"")),"")</f>
        <v/>
      </c>
      <c r="CI159" s="157"/>
      <c r="CJ159" s="82"/>
      <c r="CK159" s="80" t="str">
        <f>IF(AND(申込書!$C$99&lt;&gt;"▼プルダウンより選択してください",申込書!$C$99&lt;&gt;"",申込書!$P$99&lt;&gt;"YYYY/MM/DD",$G159&lt;&gt;""),申込書!$P$99,"")</f>
        <v/>
      </c>
      <c r="CL159" s="81" t="str">
        <f>IF(AND(申込書!$C$99&lt;&gt;"▼プルダウンより選択してください",申込書!$C$99&lt;&gt;"",$G159&lt;&gt;""),申込書!$M$99,"")</f>
        <v/>
      </c>
      <c r="CM159" s="81" t="str">
        <f>IF($CK$3&lt;&gt;"コンテンツなし",IF(AND(申込書!$AH$4="GIGAスクールパック",SUM($P159,$R159)&lt;&gt;0),SUM($P159,$R159),IF(AND(申込書!$AH$4="SKY安心GIGAタブレット",SUM($T159,$V159)&lt;&gt;0),SUM($T159,$V159),"")),"")</f>
        <v/>
      </c>
      <c r="CN159" s="81" t="str">
        <f>IF($CK$3&lt;&gt;"コンテンツなし",IF(AND(申込書!$AH$4="GIGAスクールパック",SUM($Q159,$S159)&lt;&gt;0),SUM($Q159,$S159),IF(AND(申込書!$AH$4="SKY安心GIGAタブレット",SUM($U159,$W159)&lt;&gt;0),SUM($U159,$W159),"")),"")</f>
        <v/>
      </c>
      <c r="CO159" s="157"/>
      <c r="CP159" s="82"/>
      <c r="CQ159" s="80" t="str">
        <f>IF(AND(申込書!$C$100&lt;&gt;"▼プルダウンより選択してください",申込書!$C$100&lt;&gt;"",申込書!$P$100&lt;&gt;"YYYY/MM/DD",$G159&lt;&gt;""),申込書!$P$100,"")</f>
        <v/>
      </c>
      <c r="CR159" s="81" t="str">
        <f>IF(AND(申込書!$C$100&lt;&gt;"▼プルダウンより選択してください",申込書!$C$100&lt;&gt;"",$G159&lt;&gt;""),申込書!$M$100,"")</f>
        <v/>
      </c>
      <c r="CS159" s="81" t="str">
        <f>IF($CQ$3&lt;&gt;"コンテンツなし",IF(AND(申込書!$AH$4="GIGAスクールパック",SUM($P159,$R159)&lt;&gt;0),SUM($P159,$R159),IF(AND(申込書!$AH$4="SKY安心GIGAタブレット",SUM($T159,$V159)&lt;&gt;0),SUM($T159,$V159),"")),"")</f>
        <v/>
      </c>
      <c r="CT159" s="81" t="str">
        <f>IF($CQ$3&lt;&gt;"コンテンツなし",IF(AND(申込書!$AH$4="GIGAスクールパック",SUM($Q159,$S159)&lt;&gt;0),SUM($Q159,$S159),IF(AND(申込書!$AH$4="SKY安心GIGAタブレット",SUM($U159,$W159)&lt;&gt;0),SUM($U159,$W159),"")),"")</f>
        <v/>
      </c>
      <c r="CU159" s="81"/>
      <c r="CV159" s="82"/>
      <c r="CW159" s="80" t="str">
        <f>IF(AND(申込書!$C$101&lt;&gt;"▼プルダウンより選択してください",申込書!$C$101&lt;&gt;"",申込書!$P$101&lt;&gt;"YYYY/MM/DD",$G159&lt;&gt;""),申込書!$P$101,"")</f>
        <v/>
      </c>
      <c r="CX159" s="81" t="str">
        <f>IF(AND(申込書!$C$101&lt;&gt;"▼プルダウンより選択してください",申込書!$C$101&lt;&gt;"",$G159&lt;&gt;""),申込書!$M$101,"")</f>
        <v/>
      </c>
      <c r="CY159" s="81" t="str">
        <f>IF($CW$3&lt;&gt;"コンテンツなし",IF(AND(申込書!$AH$4="GIGAスクールパック",SUM($P159,$R159)&lt;&gt;0),SUM($P159,$R159),IF(AND(申込書!$AH$4="SKY安心GIGAタブレット",SUM($T159,$V159)&lt;&gt;0),SUM($T159,$V159),"")),"")</f>
        <v/>
      </c>
      <c r="CZ159" s="81" t="str">
        <f>IF($CW$3&lt;&gt;"コンテンツなし",IF(AND(申込書!$AH$4="GIGAスクールパック",SUM($Q159,$S159)&lt;&gt;0),SUM($Q159,$S159),IF(AND(申込書!$AH$4="SKY安心GIGAタブレット",SUM($U159,$W159)&lt;&gt;0),SUM($U159,$W159),"")),"")</f>
        <v/>
      </c>
      <c r="DA159" s="81"/>
      <c r="DB159" s="82"/>
      <c r="DC159" s="80" t="str">
        <f>IF(AND(申込書!$C$102&lt;&gt;"▼プルダウンより選択してください",申込書!$C$102&lt;&gt;"",申込書!$P$102&lt;&gt;"YYYY/MM/DD",$G159&lt;&gt;""),申込書!$P$102,"")</f>
        <v/>
      </c>
      <c r="DD159" s="81" t="str">
        <f>IF(AND(申込書!$C$102&lt;&gt;"▼プルダウンより選択してください",申込書!$C$102&lt;&gt;"",$G159&lt;&gt;""),申込書!$M$102,"")</f>
        <v/>
      </c>
      <c r="DE159" s="81" t="str">
        <f>IF($DC$3&lt;&gt;"コンテンツなし",IF(AND(申込書!$AH$4="GIGAスクールパック",SUM($P159,$R159)&lt;&gt;0),SUM($P159,$R159),IF(AND(申込書!$AH$4="SKY安心GIGAタブレット",SUM($T159,$V159)&lt;&gt;0),SUM($T159,$V159),"")),"")</f>
        <v/>
      </c>
      <c r="DF159" s="81" t="str">
        <f>IF($DC$3&lt;&gt;"コンテンツなし",IF(AND(申込書!$AH$4="GIGAスクールパック",SUM($Q159,$S159)&lt;&gt;0),SUM($Q159,$S159),IF(AND(申込書!$AH$4="SKY安心GIGAタブレット",SUM($U159,$W159)&lt;&gt;0),SUM($U159,$W159),"")),"")</f>
        <v/>
      </c>
      <c r="DG159" s="81"/>
      <c r="DH159" s="82"/>
      <c r="DI159" s="80" t="str">
        <f>IF(AND(申込書!$C$103&lt;&gt;"▼プルダウンより選択してください",申込書!$C$103&lt;&gt;"",申込書!$P$103&lt;&gt;"YYYY/MM/DD",$G159&lt;&gt;""),申込書!$P$103,"")</f>
        <v/>
      </c>
      <c r="DJ159" s="81" t="str">
        <f>IF(AND(申込書!$C$103&lt;&gt;"▼プルダウンより選択してください",申込書!$C$103&lt;&gt;"",$G159&lt;&gt;""),申込書!$M$103,"")</f>
        <v/>
      </c>
      <c r="DK159" s="81" t="str">
        <f>IF($DI$3&lt;&gt;"コンテンツなし",IF(AND(申込書!$AH$4="GIGAスクールパック",SUM($P159,$R159)&lt;&gt;0),SUM($P159,$R159),IF(AND(申込書!$AH$4="SKY安心GIGAタブレット",SUM($T159,$V159)&lt;&gt;0),SUM($T159,$V159),"")),"")</f>
        <v/>
      </c>
      <c r="DL159" s="81" t="str">
        <f>IF($DI$3&lt;&gt;"コンテンツなし",IF(AND(申込書!$AH$4="GIGAスクールパック",SUM($Q159,$S159)&lt;&gt;0),SUM($Q159,$S159),IF(AND(申込書!$AH$4="SKY安心GIGAタブレット",SUM($U159,$W159)&lt;&gt;0),SUM($U159,$W159),"")),"")</f>
        <v/>
      </c>
      <c r="DM159" s="81"/>
      <c r="DN159" s="82"/>
      <c r="DO159" s="80" t="str">
        <f>IF(AND(申込書!$C$104&lt;&gt;"▼プルダウンより選択してください",申込書!$C$104&lt;&gt;"",申込書!$P$104&lt;&gt;"YYYY/MM/DD",$G159&lt;&gt;""),申込書!$P$104,"")</f>
        <v/>
      </c>
      <c r="DP159" s="81" t="str">
        <f>IF(AND(申込書!$C$104&lt;&gt;"▼プルダウンより選択してください",申込書!$C$104&lt;&gt;"",$G159&lt;&gt;""),申込書!$M$104,"")</f>
        <v/>
      </c>
      <c r="DQ159" s="81" t="str">
        <f>IF($DO$3&lt;&gt;"コンテンツなし",IF(AND(申込書!$AH$4="GIGAスクールパック",SUM($P159,$R159)&lt;&gt;0),SUM($P159,$R159),IF(AND(申込書!$AH$4="SKY安心GIGAタブレット",SUM($T159,$V159)&lt;&gt;0),SUM($T159,$V159),"")),"")</f>
        <v/>
      </c>
      <c r="DR159" s="81" t="str">
        <f>IF($DO$3&lt;&gt;"コンテンツなし",IF(AND(申込書!$AH$4="GIGAスクールパック",SUM($Q159,$S159)&lt;&gt;0),SUM($Q159,$S159),IF(AND(申込書!$AH$4="SKY安心GIGAタブレット",SUM($U159,$W159)&lt;&gt;0),SUM($U159,$W159),"")),"")</f>
        <v/>
      </c>
      <c r="DS159" s="81"/>
      <c r="DT159" s="82"/>
      <c r="DU159" s="80" t="str">
        <f>IF(AND(申込書!$C$105&lt;&gt;"▼プルダウンより選択してください",申込書!$C$105&lt;&gt;"",申込書!$P$105&lt;&gt;"YYYY/MM/DD",$G159&lt;&gt;""),申込書!$P$105,"")</f>
        <v/>
      </c>
      <c r="DV159" s="81" t="str">
        <f>IF(AND(申込書!$C$105&lt;&gt;"▼プルダウンより選択してください",申込書!$C$105&lt;&gt;"",$G159&lt;&gt;""),申込書!$M$105,"")</f>
        <v/>
      </c>
      <c r="DW159" s="81" t="str">
        <f>IF($DU$3&lt;&gt;"コンテンツなし",IF(AND(申込書!$AH$4="GIGAスクールパック",SUM($P159,$R159)&lt;&gt;0),SUM($P159,$R159),IF(AND(申込書!$AH$4="SKY安心GIGAタブレット",SUM($T159,$V159)&lt;&gt;0),SUM($T159,$V159),"")),"")</f>
        <v/>
      </c>
      <c r="DX159" s="81" t="str">
        <f>IF($DU$3&lt;&gt;"コンテンツなし",IF(AND(申込書!$AH$4="GIGAスクールパック",SUM($Q159,$S159)&lt;&gt;0),SUM($Q159,$S159),IF(AND(申込書!$AH$4="SKY安心GIGAタブレット",SUM($U159,$W159)&lt;&gt;0),SUM($U159,$W159),"")),"")</f>
        <v/>
      </c>
      <c r="DY159" s="157"/>
      <c r="DZ159" s="82"/>
      <c r="EA159" s="80" t="str">
        <f>IF(AND(申込書!$C$106&lt;&gt;"▼プルダウンより選択してください",申込書!$C$106&lt;&gt;"",申込書!$P$106&lt;&gt;"YYYY/MM/DD",$G159&lt;&gt;""),申込書!$P$106,"")</f>
        <v/>
      </c>
      <c r="EB159" s="81" t="str">
        <f>IF(AND(申込書!$C$106&lt;&gt;"▼プルダウンより選択してください",申込書!$C$106&lt;&gt;"",$G159&lt;&gt;""),申込書!$M$106,"")</f>
        <v/>
      </c>
      <c r="EC159" s="81" t="str">
        <f>IF($EA$3&lt;&gt;"コンテンツなし",IF(AND(申込書!$AH$4="GIGAスクールパック",SUM($P159,$R159)&lt;&gt;0),SUM($P159,$R159),IF(AND(申込書!$AH$4="SKY安心GIGAタブレット",SUM($T159,$V159)&lt;&gt;0),SUM($T159,$V159),"")),"")</f>
        <v/>
      </c>
      <c r="ED159" s="81" t="str">
        <f>IF($EA$3&lt;&gt;"コンテンツなし",IF(AND(申込書!$AH$4="GIGAスクールパック",SUM($Q159,$S159)&lt;&gt;0),SUM($Q159,$S159),IF(AND(申込書!$AH$4="SKY安心GIGAタブレット",SUM($U159,$W159)&lt;&gt;0),SUM($U159,$W159),"")),"")</f>
        <v/>
      </c>
      <c r="EE159" s="157"/>
      <c r="EF159" s="82"/>
      <c r="EG159" s="80" t="str">
        <f>IF(AND(申込書!$C$107&lt;&gt;"▼プルダウンより選択してください",申込書!$C$107&lt;&gt;"",申込書!$P$107&lt;&gt;"YYYY/MM/DD",$G159&lt;&gt;""),申込書!$P$107,"")</f>
        <v/>
      </c>
      <c r="EH159" s="81" t="str">
        <f>IF(AND(申込書!$C$107&lt;&gt;"▼プルダウンより選択してください",申込書!$C$107&lt;&gt;"",$G159&lt;&gt;""),申込書!$M$107,"")</f>
        <v/>
      </c>
      <c r="EI159" s="81" t="str">
        <f>IF($EG$3&lt;&gt;"コンテンツなし",IF(AND(申込書!$AH$4="GIGAスクールパック",SUM($P159,$R159)&lt;&gt;0),SUM($P159,$R159),IF(AND(申込書!$AH$4="SKY安心GIGAタブレット",SUM($T159,$V159)&lt;&gt;0),SUM($T159,$V159),"")),"")</f>
        <v/>
      </c>
      <c r="EJ159" s="81" t="str">
        <f>IF($EG$3&lt;&gt;"コンテンツなし",IF(AND(申込書!$AH$4="GIGAスクールパック",SUM($Q159,$S159)&lt;&gt;0),SUM($Q159,$S159),IF(AND(申込書!$AH$4="SKY安心GIGAタブレット",SUM($U159,$W159)&lt;&gt;0),SUM($U159,$W159),"")),"")</f>
        <v/>
      </c>
      <c r="EK159" s="157"/>
      <c r="EL159" s="82"/>
      <c r="EM159" s="80" t="str">
        <f>IF(AND(申込書!$C$108&lt;&gt;"▼プルダウンより選択してください",申込書!$C$108&lt;&gt;"",申込書!$P$108&lt;&gt;"YYYY/MM/DD",$G159&lt;&gt;""),申込書!$P$108,"")</f>
        <v/>
      </c>
      <c r="EN159" s="81" t="str">
        <f>IF(AND(申込書!$C$108&lt;&gt;"▼プルダウンより選択してください",申込書!$C$108&lt;&gt;"",$G159&lt;&gt;""),申込書!$M$108,"")</f>
        <v/>
      </c>
      <c r="EO159" s="81" t="str">
        <f>IF($EM$3&lt;&gt;"コンテンツなし",IF(AND(申込書!$AH$4="GIGAスクールパック",SUM($P159,$R159)&lt;&gt;0),SUM($P159,$R159),IF(AND(申込書!$AH$4="SKY安心GIGAタブレット",SUM($T159,$V159)&lt;&gt;0),SUM($T159,$V159),"")),"")</f>
        <v/>
      </c>
      <c r="EP159" s="81" t="str">
        <f>IF($EM$3&lt;&gt;"コンテンツなし",IF(AND(申込書!$AH$4="GIGAスクールパック",SUM($Q159,$S159)&lt;&gt;0),SUM($Q159,$S159),IF(AND(申込書!$AH$4="SKY安心GIGAタブレット",SUM($U159,$W159)&lt;&gt;0),SUM($U159,$W159),"")),"")</f>
        <v/>
      </c>
      <c r="EQ159" s="157"/>
      <c r="ER159" s="82"/>
      <c r="ES159" s="80" t="str">
        <f>IF(AND(申込書!$C$109&lt;&gt;"▼プルダウンより選択してください",申込書!$C$109&lt;&gt;"",申込書!$P$109&lt;&gt;"YYYY/MM/DD",$G159&lt;&gt;""),申込書!$P$109,"")</f>
        <v/>
      </c>
      <c r="ET159" s="81" t="str">
        <f>IF(AND(申込書!$C$109&lt;&gt;"▼プルダウンより選択してください",申込書!$C$109&lt;&gt;"",$G159&lt;&gt;""),申込書!$M$109,"")</f>
        <v/>
      </c>
      <c r="EU159" s="81" t="str">
        <f>IF($ES$3&lt;&gt;"コンテンツなし",IF(AND(申込書!$AH$4="GIGAスクールパック",SUM($P159,$R159)&lt;&gt;0),SUM($P159,$R159),IF(AND(申込書!$AH$4="SKY安心GIGAタブレット",SUM($T159,$V159)&lt;&gt;0),SUM($T159,$V159),"")),"")</f>
        <v/>
      </c>
      <c r="EV159" s="81" t="str">
        <f>IF($ES$3&lt;&gt;"コンテンツなし",IF(AND(申込書!$AH$4="GIGAスクールパック",SUM($Q159,$S159)&lt;&gt;0),SUM($Q159,$S159),IF(AND(申込書!$AH$4="SKY安心GIGAタブレット",SUM($U159,$W159)&lt;&gt;0),SUM($U159,$W159),"")),"")</f>
        <v/>
      </c>
      <c r="EW159" s="157"/>
      <c r="EX159" s="82"/>
      <c r="EY159" s="80" t="str">
        <f>IF(AND(申込書!$C$110&lt;&gt;"▼プルダウンより選択してください",申込書!$C$110&lt;&gt;"",申込書!$P$110&lt;&gt;"YYYY/MM/DD",$G159&lt;&gt;""),申込書!$P$110,"")</f>
        <v/>
      </c>
      <c r="EZ159" s="81" t="str">
        <f>IF(AND(申込書!$C$110&lt;&gt;"▼プルダウンより選択してください",申込書!$C$110&lt;&gt;"",$G159&lt;&gt;""),申込書!$M$110,"")</f>
        <v/>
      </c>
      <c r="FA159" s="81" t="str">
        <f>IF($EY$3&lt;&gt;"コンテンツなし",IF(AND(申込書!$AH$4="GIGAスクールパック",SUM($P159,$R159)&lt;&gt;0),SUM($P159,$R159),IF(AND(申込書!$AH$4="SKY安心GIGAタブレット",SUM($T159,$V159)&lt;&gt;0),SUM($T159,$V159),"")),"")</f>
        <v/>
      </c>
      <c r="FB159" s="81" t="str">
        <f>IF($EY$3&lt;&gt;"コンテンツなし",IF(AND(申込書!$AH$4="GIGAスクールパック",SUM($Q159,$S159)&lt;&gt;0),SUM($Q159,$S159),IF(AND(申込書!$AH$4="SKY安心GIGAタブレット",SUM($U159,$W159)&lt;&gt;0),SUM($U159,$W159),"")),"")</f>
        <v/>
      </c>
      <c r="FC159" s="157"/>
      <c r="FD159" s="82"/>
      <c r="FE159" s="80" t="str">
        <f>IF(AND(申込書!$C$111&lt;&gt;"▼プルダウンより選択してください",申込書!$C$111&lt;&gt;"",申込書!$P$111&lt;&gt;"YYYY/MM/DD",$G159&lt;&gt;""),申込書!$P$111,"")</f>
        <v/>
      </c>
      <c r="FF159" s="81" t="str">
        <f>IF(AND(申込書!$C$111&lt;&gt;"▼プルダウンより選択してください",申込書!$C$111&lt;&gt;"",$G159&lt;&gt;""),申込書!$M$111,"")</f>
        <v/>
      </c>
      <c r="FG159" s="81" t="str">
        <f>IF($FE$3&lt;&gt;"コンテンツなし",IF(AND(申込書!$AH$4="GIGAスクールパック",SUM($P159,$R159)&lt;&gt;0),SUM($P159,$R159),IF(AND(申込書!$AH$4="SKY安心GIGAタブレット",SUM($T159,$V159)&lt;&gt;0),SUM($T159,$V159),"")),"")</f>
        <v/>
      </c>
      <c r="FH159" s="81" t="str">
        <f>IF($FE$3&lt;&gt;"コンテンツなし",IF(AND(申込書!$AH$4="GIGAスクールパック",SUM($Q159,$S159)&lt;&gt;0),SUM($Q159,$S159),IF(AND(申込書!$AH$4="SKY安心GIGAタブレット",SUM($U159,$W159)&lt;&gt;0),SUM($U159,$W159),"")),"")</f>
        <v/>
      </c>
      <c r="FI159" s="157"/>
      <c r="FJ159" s="82"/>
      <c r="FK159" s="80" t="str">
        <f>IF(AND(申込書!$C$112&lt;&gt;"▼プルダウンより選択してください",申込書!$C$112&lt;&gt;"",申込書!$P$112&lt;&gt;"YYYY/MM/DD",$G159&lt;&gt;""),申込書!$P$112,"")</f>
        <v/>
      </c>
      <c r="FL159" s="81" t="str">
        <f>IF(AND(申込書!$C$112&lt;&gt;"▼プルダウンより選択してください",申込書!$C$112&lt;&gt;"",$G159&lt;&gt;""),申込書!$M$112,"")</f>
        <v/>
      </c>
      <c r="FM159" s="81" t="str">
        <f>IF($FK$3&lt;&gt;"コンテンツなし",IF(AND(申込書!$AH$4="GIGAスクールパック",SUM($P159,$R159)&lt;&gt;0),SUM($P159,$R159),IF(AND(申込書!$AH$4="SKY安心GIGAタブレット",SUM($T159,$V159)&lt;&gt;0),SUM($T159,$V159),"")),"")</f>
        <v/>
      </c>
      <c r="FN159" s="81" t="str">
        <f>IF($FK$3&lt;&gt;"コンテンツなし",IF(AND(申込書!$AH$4="GIGAスクールパック",SUM($Q159,$S159)&lt;&gt;0),SUM($Q159,$S159),IF(AND(申込書!$AH$4="SKY安心GIGAタブレット",SUM($U159,$W159)&lt;&gt;0),SUM($U159,$W159),"")),"")</f>
        <v/>
      </c>
      <c r="FO159" s="157"/>
      <c r="FP159" s="82"/>
      <c r="FQ159" s="80" t="str">
        <f>IF(AND(申込書!$C$113&lt;&gt;"▼プルダウンより選択してください",申込書!$C$113&lt;&gt;"",申込書!$P$113&lt;&gt;"YYYY/MM/DD",$G159&lt;&gt;""),申込書!$P$113,"")</f>
        <v/>
      </c>
      <c r="FR159" s="81" t="str">
        <f>IF(AND(申込書!$C$113&lt;&gt;"▼プルダウンより選択してください",申込書!$C$113&lt;&gt;"",$G159&lt;&gt;""),申込書!$M$113,"")</f>
        <v/>
      </c>
      <c r="FS159" s="81" t="str">
        <f>IF($FQ$3&lt;&gt;"コンテンツなし",IF(AND(申込書!$AH$4="GIGAスクールパック",SUM($P159,$R159)&lt;&gt;0),SUM($P159,$R159),IF(AND(申込書!$AH$4="SKY安心GIGAタブレット",SUM($T159,$V159)&lt;&gt;0),SUM($T159,$V159),"")),"")</f>
        <v/>
      </c>
      <c r="FT159" s="81" t="str">
        <f>IF($FQ$3&lt;&gt;"コンテンツなし",IF(AND(申込書!$AH$4="GIGAスクールパック",SUM($Q159,$S159)&lt;&gt;0),SUM($Q159,$S159),IF(AND(申込書!$AH$4="SKY安心GIGAタブレット",SUM($U159,$W159)&lt;&gt;0),SUM($U159,$W159),"")),"")</f>
        <v/>
      </c>
      <c r="FU159" s="157"/>
      <c r="FV159" s="82"/>
      <c r="FW159" s="80" t="str">
        <f>IF(AND(申込書!$C$114&lt;&gt;"▼プルダウンより選択してください",申込書!$C$114&lt;&gt;"",申込書!$P$114&lt;&gt;"YYYY/MM/DD",$G159&lt;&gt;""),申込書!$P$114,"")</f>
        <v/>
      </c>
      <c r="FX159" s="81" t="str">
        <f>IF(AND(申込書!$C$114&lt;&gt;"▼プルダウンより選択してください",申込書!$C$114&lt;&gt;"",$G159&lt;&gt;""),申込書!$M$114,"")</f>
        <v/>
      </c>
      <c r="FY159" s="81" t="str">
        <f>IF($FW$3&lt;&gt;"コンテンツなし",IF(AND(申込書!$AH$4="GIGAスクールパック",SUM($P159,$R159)&lt;&gt;0),SUM($P159,$R159),IF(AND(申込書!$AH$4="SKY安心GIGAタブレット",SUM($T159,$V159)&lt;&gt;0),SUM($T159,$V159),"")),"")</f>
        <v/>
      </c>
      <c r="FZ159" s="81" t="str">
        <f>IF($FW$3&lt;&gt;"コンテンツなし",IF(AND(申込書!$AH$4="GIGAスクールパック",SUM($Q159,$S159)&lt;&gt;0),SUM($Q159,$S159),IF(AND(申込書!$AH$4="SKY安心GIGAタブレット",SUM($U159,$W159)&lt;&gt;0),SUM($U159,$W159),"")),"")</f>
        <v/>
      </c>
      <c r="GA159" s="157"/>
      <c r="GB159" s="82"/>
      <c r="GC159" s="80" t="str">
        <f>IF(AND(申込書!$C$115&lt;&gt;"▼プルダウンより選択してください",申込書!$C$115&lt;&gt;"",申込書!$P$115&lt;&gt;"YYYY/MM/DD",$G159&lt;&gt;""),申込書!$P$115,"")</f>
        <v/>
      </c>
      <c r="GD159" s="81" t="str">
        <f>IF(AND(申込書!$C$115&lt;&gt;"▼プルダウンより選択してください",申込書!$C$115&lt;&gt;"",$G159&lt;&gt;""),申込書!$M$115,"")</f>
        <v/>
      </c>
      <c r="GE159" s="81" t="str">
        <f>IF($GC$3&lt;&gt;"コンテンツなし",IF(AND(申込書!$AH$4="GIGAスクールパック",SUM($P159,$R159)&lt;&gt;0),SUM($P159,$R159),IF(AND(申込書!$AH$4="SKY安心GIGAタブレット",SUM($T159,$V159)&lt;&gt;0),SUM($T159,$V159),"")),"")</f>
        <v/>
      </c>
      <c r="GF159" s="81" t="str">
        <f>IF($GC$3&lt;&gt;"コンテンツなし",IF(AND(申込書!$AH$4="GIGAスクールパック",SUM($Q159,$S159)&lt;&gt;0),SUM($Q159,$S159),IF(AND(申込書!$AH$4="SKY安心GIGAタブレット",SUM($U159,$W159)&lt;&gt;0),SUM($U159,$W159),"")),"")</f>
        <v/>
      </c>
      <c r="GG159" s="157"/>
      <c r="GH159" s="82"/>
      <c r="GI159" s="80" t="str">
        <f>IF(AND(申込書!$C$116&lt;&gt;"▼プルダウンより選択してください",申込書!$C$116&lt;&gt;"",申込書!$P$116&lt;&gt;"YYYY/MM/DD",$G159&lt;&gt;""),申込書!$P$116,"")</f>
        <v/>
      </c>
      <c r="GJ159" s="81" t="str">
        <f>IF(AND(申込書!$C$116&lt;&gt;"▼プルダウンより選択してください",申込書!$C$116&lt;&gt;"",$G159&lt;&gt;""),申込書!$M$116,"")</f>
        <v/>
      </c>
      <c r="GK159" s="81" t="str">
        <f>IF($GI$3&lt;&gt;"コンテンツなし",IF(AND(申込書!$AH$4="GIGAスクールパック",SUM($P159,$R159)&lt;&gt;0),SUM($P159,$R159),IF(AND(申込書!$AH$4="SKY安心GIGAタブレット",SUM($T159,$V159)&lt;&gt;0),SUM($T159,$V159),"")),"")</f>
        <v/>
      </c>
      <c r="GL159" s="81" t="str">
        <f>IF($GI$3&lt;&gt;"コンテンツなし",IF(AND(申込書!$AH$4="GIGAスクールパック",SUM($Q159,$S159)&lt;&gt;0),SUM($Q159,$S159),IF(AND(申込書!$AH$4="SKY安心GIGAタブレット",SUM($U159,$W159)&lt;&gt;0),SUM($U159,$W159),"")),"")</f>
        <v/>
      </c>
      <c r="GM159" s="157"/>
      <c r="GN159" s="82"/>
      <c r="GO159" s="80" t="str">
        <f>IF(AND(申込書!$C$117&lt;&gt;"▼プルダウンより選択してください",申込書!$C$117&lt;&gt;"",申込書!$P$117&lt;&gt;"YYYY/MM/DD",$G159&lt;&gt;""),申込書!$P$117,"")</f>
        <v/>
      </c>
      <c r="GP159" s="81" t="str">
        <f>IF(AND(申込書!$C$117&lt;&gt;"▼プルダウンより選択してください",申込書!$C$117&lt;&gt;"",$G159&lt;&gt;""),申込書!$M$117,"")</f>
        <v/>
      </c>
      <c r="GQ159" s="81" t="str">
        <f>IF($GO$3&lt;&gt;"コンテンツなし",IF(AND(申込書!$AH$4="GIGAスクールパック",SUM($P159,$R159)&lt;&gt;0),SUM($P159,$R159),IF(AND(申込書!$AH$4="SKY安心GIGAタブレット",SUM($T159,$V159)&lt;&gt;0),SUM($T159,$V159),"")),"")</f>
        <v/>
      </c>
      <c r="GR159" s="81" t="str">
        <f>IF($GO$3&lt;&gt;"コンテンツなし",IF(AND(申込書!$AH$4="GIGAスクールパック",SUM($Q159,$S159)&lt;&gt;0),SUM($Q159,$S159),IF(AND(申込書!$AH$4="SKY安心GIGAタブレット",SUM($U159,$W159)&lt;&gt;0),SUM($U159,$W159),"")),"")</f>
        <v/>
      </c>
      <c r="GS159" s="157"/>
      <c r="GT159" s="82"/>
      <c r="GU159" s="80" t="str">
        <f>IF(AND(申込書!$C$118&lt;&gt;"▼プルダウンより選択してください",申込書!$C$118&lt;&gt;"",申込書!$P$118&lt;&gt;"YYYY/MM/DD",$G159&lt;&gt;""),申込書!$P$118,"")</f>
        <v/>
      </c>
      <c r="GV159" s="81" t="str">
        <f>IF(AND(申込書!$C$118&lt;&gt;"▼プルダウンより選択してください",申込書!$C$118&lt;&gt;"",$G159&lt;&gt;""),申込書!$M$118,"")</f>
        <v/>
      </c>
      <c r="GW159" s="81" t="str">
        <f>IF($GU$3&lt;&gt;"コンテンツなし",IF(AND(申込書!$AH$4="GIGAスクールパック",SUM($P159,$R159)&lt;&gt;0),SUM($P159,$R159),IF(AND(申込書!$AH$4="SKY安心GIGAタブレット",SUM($T159,$V159)&lt;&gt;0),SUM($T159,$V159),"")),"")</f>
        <v/>
      </c>
      <c r="GX159" s="81" t="str">
        <f>IF($GU$3&lt;&gt;"コンテンツなし",IF(AND(申込書!$AH$4="GIGAスクールパック",SUM($Q159,$S159)&lt;&gt;0),SUM($Q159,$S159),IF(AND(申込書!$AH$4="SKY安心GIGAタブレット",SUM($U159,$W159)&lt;&gt;0),SUM($U159,$W159),"")),"")</f>
        <v/>
      </c>
      <c r="GY159" s="157"/>
      <c r="GZ159" s="82"/>
      <c r="HA159" s="80" t="str">
        <f>IF(AND(申込書!$C$119&lt;&gt;"▼プルダウンより選択してください",申込書!$C$119&lt;&gt;"",申込書!$P$119&lt;&gt;"YYYY/MM/DD",$G159&lt;&gt;""),申込書!$P$119,"")</f>
        <v/>
      </c>
      <c r="HB159" s="81" t="str">
        <f>IF(AND(申込書!$C$119&lt;&gt;"▼プルダウンより選択してください",申込書!$C$119&lt;&gt;"",$G159&lt;&gt;""),申込書!$M$119,"")</f>
        <v/>
      </c>
      <c r="HC159" s="81" t="str">
        <f>IF($HA$3&lt;&gt;"コンテンツなし",IF(AND(申込書!$AH$4="GIGAスクールパック",SUM($P159,$R159)&lt;&gt;0),SUM($P159,$R159),IF(AND(申込書!$AH$4="SKY安心GIGAタブレット",SUM($T159,$V159)&lt;&gt;0),SUM($T159,$V159),"")),"")</f>
        <v/>
      </c>
      <c r="HD159" s="81" t="str">
        <f>IF($HA$3&lt;&gt;"コンテンツなし",IF(AND(申込書!$AH$4="GIGAスクールパック",SUM($Q159,$S159)&lt;&gt;0),SUM($Q159,$S159),IF(AND(申込書!$AH$4="SKY安心GIGAタブレット",SUM($U159,$W159)&lt;&gt;0),SUM($U159,$W159),"")),"")</f>
        <v/>
      </c>
      <c r="HE159" s="157"/>
      <c r="HF159" s="82"/>
      <c r="HG159" s="83"/>
    </row>
    <row r="160" spans="2:215" ht="26.85" customHeight="1">
      <c r="B160" s="62">
        <f t="shared" si="2"/>
        <v>155</v>
      </c>
      <c r="C160" s="63"/>
      <c r="D160" s="64"/>
      <c r="E160" s="207"/>
      <c r="F160" s="65"/>
      <c r="G160" s="66"/>
      <c r="H160" s="67"/>
      <c r="I160" s="68"/>
      <c r="J160" s="69"/>
      <c r="K160" s="70"/>
      <c r="L160" s="71"/>
      <c r="M160" s="72"/>
      <c r="N160" s="73"/>
      <c r="O160" s="74"/>
      <c r="P160" s="179"/>
      <c r="Q160" s="180"/>
      <c r="R160" s="180"/>
      <c r="S160" s="181"/>
      <c r="T160" s="179"/>
      <c r="U160" s="180"/>
      <c r="V160" s="182"/>
      <c r="W160" s="181"/>
      <c r="X160" s="75"/>
      <c r="Y160" s="76"/>
      <c r="Z160" s="77"/>
      <c r="AA160" s="78"/>
      <c r="AB160" s="79"/>
      <c r="AC160" s="79"/>
      <c r="AD160" s="79"/>
      <c r="AE160" s="77"/>
      <c r="AF160" s="139"/>
      <c r="AG160" s="139"/>
      <c r="AH160" s="139"/>
      <c r="AI160" s="80" t="str">
        <f>IF(AND(申込書!$C$90&lt;&gt;"▼プルダウンより選択してください",申込書!$C$90&lt;&gt;"",申込書!$P$90&lt;&gt;"YYYY/MM/DD",$G160&lt;&gt;""),申込書!$P$90,"")</f>
        <v/>
      </c>
      <c r="AJ160" s="81" t="str">
        <f>IF(AND(申込書!$C$90&lt;&gt;"▼プルダウンより選択してください",申込書!$C$90&lt;&gt;"",$G160&lt;&gt;""),申込書!$M$90,"")</f>
        <v/>
      </c>
      <c r="AK160" s="81" t="str">
        <f>IF($AI$3&lt;&gt;"コンテンツなし",IF(AND(申込書!$AH$4="GIGAスクールパック",SUM($P160,$R160)&lt;&gt;0),SUM($P160,$R160),IF(AND(申込書!$AH$4="SKY安心GIGAタブレット",SUM($T160,$V160)&lt;&gt;0),SUM($T160,$V160),"")),"")</f>
        <v/>
      </c>
      <c r="AL160" s="81" t="str">
        <f>IF($AI$3&lt;&gt;"コンテンツなし",IF(AND(申込書!$AH$4="GIGAスクールパック",SUM($Q160,$S160)&lt;&gt;0),SUM($Q160,$S160),IF(AND(申込書!$AH$4="SKY安心GIGAタブレット",SUM($U160,$W160)&lt;&gt;0),SUM($U160,$W160),"")),"")</f>
        <v/>
      </c>
      <c r="AM160" s="157"/>
      <c r="AN160" s="82"/>
      <c r="AO160" s="80" t="str">
        <f>IF(AND(申込書!$C$91&lt;&gt;"▼プルダウンより選択してください",申込書!$C$91&lt;&gt;"",申込書!$P$91&lt;&gt;"YYYY/MM/DD",$G160&lt;&gt;""),申込書!$P$91,"")</f>
        <v/>
      </c>
      <c r="AP160" s="81" t="str">
        <f>IF(AND(申込書!$C$91&lt;&gt;"▼プルダウンより選択してください",申込書!$C$91&lt;&gt;"",$G160&lt;&gt;""),申込書!$M$91,"")</f>
        <v/>
      </c>
      <c r="AQ160" s="81" t="str">
        <f>IF($AO$3&lt;&gt;"コンテンツなし",IF(AND(申込書!$AH$4="GIGAスクールパック",SUM($P160,$R160)&lt;&gt;0),SUM($P160,$R160),IF(AND(申込書!$AH$4="SKY安心GIGAタブレット",SUM($T160,$V160)&lt;&gt;0),SUM($T160,$V160),"")),"")</f>
        <v/>
      </c>
      <c r="AR160" s="81" t="str">
        <f>IF($AO$3&lt;&gt;"コンテンツなし",IF(AND(申込書!$AH$4="GIGAスクールパック",SUM($Q160,$S160)&lt;&gt;0),SUM($Q160,$S160),IF(AND(申込書!$AH$4="SKY安心GIGAタブレット",SUM($U160,$W160)&lt;&gt;0),SUM($U160,$W160),"")),"")</f>
        <v/>
      </c>
      <c r="AS160" s="157"/>
      <c r="AT160" s="82"/>
      <c r="AU160" s="80" t="str">
        <f>IF(AND(申込書!$C$92&lt;&gt;"▼プルダウンより選択してください",申込書!$C$92&lt;&gt;"",申込書!$P$92&lt;&gt;"YYYY/MM/DD",$G160&lt;&gt;""),申込書!$P$92,"")</f>
        <v/>
      </c>
      <c r="AV160" s="81" t="str">
        <f>IF(AND(申込書!$C$92&lt;&gt;"▼プルダウンより選択してください",申込書!$C$92&lt;&gt;"",$G160&lt;&gt;""),申込書!$M$92,"")</f>
        <v/>
      </c>
      <c r="AW160" s="81" t="str">
        <f>IF($AU$3&lt;&gt;"コンテンツなし",IF(AND(申込書!$AH$4="GIGAスクールパック",SUM($P160,$R160)&lt;&gt;0),SUM($P160,$R160),IF(AND(申込書!$AH$4="SKY安心GIGAタブレット",SUM($T160,$V160)&lt;&gt;0),SUM($T160,$V160),"")),"")</f>
        <v/>
      </c>
      <c r="AX160" s="81" t="str">
        <f>IF($AU$3&lt;&gt;"コンテンツなし",IF(AND(申込書!$AH$4="GIGAスクールパック",SUM($Q160,$S160)&lt;&gt;0),SUM($Q160,$S160),IF(AND(申込書!$AH$4="SKY安心GIGAタブレット",SUM($U160,$W160)&lt;&gt;0),SUM($U160,$W160),"")),"")</f>
        <v/>
      </c>
      <c r="AY160" s="157"/>
      <c r="AZ160" s="82"/>
      <c r="BA160" s="80" t="str">
        <f>IF(AND(申込書!$C$93&lt;&gt;"▼プルダウンより選択してください",申込書!$C$93&lt;&gt;"",申込書!$P$93&lt;&gt;"YYYY/MM/DD",$G160&lt;&gt;""),申込書!$P$93,"")</f>
        <v/>
      </c>
      <c r="BB160" s="81" t="str">
        <f>IF(AND(申込書!$C$93&lt;&gt;"▼プルダウンより選択してください",申込書!$C$93&lt;&gt;"",申込書!$M$93&gt;=1,$G160&lt;&gt;""),申込書!$M$93,"")</f>
        <v/>
      </c>
      <c r="BC160" s="81" t="str">
        <f>IF($BA$3&lt;&gt;"コンテンツなし",IF(AND(申込書!$AH$4="GIGAスクールパック",SUM($P160,$R160)&lt;&gt;0),SUM($P160,$R160),IF(AND(申込書!$AH$4="SKY安心GIGAタブレット",SUM($T160,$V160)&lt;&gt;0),SUM($T160,$V160),"")),"")</f>
        <v/>
      </c>
      <c r="BD160" s="81" t="str">
        <f>IF($BA$3&lt;&gt;"コンテンツなし",IF(AND(申込書!$AH$4="GIGAスクールパック",SUM($Q160,$S160)&lt;&gt;0),SUM($Q160,$S160),IF(AND(申込書!$AH$4="SKY安心GIGAタブレット",SUM($U160,$W160)&lt;&gt;0),SUM($U160,$W160),"")),"")</f>
        <v/>
      </c>
      <c r="BE160" s="157"/>
      <c r="BF160" s="82"/>
      <c r="BG160" s="80" t="str">
        <f>IF(AND(申込書!$C$94&lt;&gt;"▼プルダウンより選択してください",申込書!$C$94&lt;&gt;"",申込書!$P$94&lt;&gt;"YYYY/MM/DD",$G160&lt;&gt;""),申込書!$P$94,"")</f>
        <v/>
      </c>
      <c r="BH160" s="81" t="str">
        <f>IF(AND(申込書!$C$94&lt;&gt;"▼プルダウンより選択してください",申込書!$C$94&lt;&gt;"",$G160&lt;&gt;""),申込書!$M$94,"")</f>
        <v/>
      </c>
      <c r="BI160" s="81" t="str">
        <f>IF($BG$3&lt;&gt;"コンテンツなし",IF(AND(申込書!$AH$4="GIGAスクールパック",SUM($P160,$R160)&lt;&gt;0),SUM($P160,$R160),IF(AND(申込書!$AH$4="SKY安心GIGAタブレット",SUM($T160,$V160)&lt;&gt;0),SUM($T160,$V160),"")),"")</f>
        <v/>
      </c>
      <c r="BJ160" s="81" t="str">
        <f>IF($BG$3&lt;&gt;"コンテンツなし",IF(AND(申込書!$AH$4="GIGAスクールパック",SUM($Q160,$S160)&lt;&gt;0),SUM($Q160,$S160),IF(AND(申込書!$AH$4="SKY安心GIGAタブレット",SUM($U160,$W160)&lt;&gt;0),SUM($U160,$W160),"")),"")</f>
        <v/>
      </c>
      <c r="BK160" s="157"/>
      <c r="BL160" s="82"/>
      <c r="BM160" s="80" t="str">
        <f>IF(AND(申込書!$C$95&lt;&gt;"▼プルダウンより選択してください",申込書!$C$95&lt;&gt;"",申込書!$P$95&lt;&gt;"YYYY/MM/DD",$G160&lt;&gt;""),申込書!$P$95,"")</f>
        <v/>
      </c>
      <c r="BN160" s="81" t="str">
        <f>IF(AND(申込書!$C$95&lt;&gt;"▼プルダウンより選択してください",申込書!$C$95&lt;&gt;"",$G160&lt;&gt;""),申込書!$M$95,"")</f>
        <v/>
      </c>
      <c r="BO160" s="81" t="str">
        <f>IF($BM$3&lt;&gt;"コンテンツなし",IF(AND(申込書!$AH$4="GIGAスクールパック",SUM($P160,$R160)&lt;&gt;0),SUM($P160,$R160),IF(AND(申込書!$AH$4="SKY安心GIGAタブレット",SUM($T160,$V160)&lt;&gt;0),SUM($T160,$V160),"")),"")</f>
        <v/>
      </c>
      <c r="BP160" s="81" t="str">
        <f>IF($BM$3&lt;&gt;"コンテンツなし",IF(AND(申込書!$AH$4="GIGAスクールパック",SUM($Q160,$S160)&lt;&gt;0),SUM($Q160,$S160),IF(AND(申込書!$AH$4="SKY安心GIGAタブレット",SUM($U160,$W160)&lt;&gt;0),SUM($U160,$W160),"")),"")</f>
        <v/>
      </c>
      <c r="BQ160" s="157"/>
      <c r="BR160" s="82"/>
      <c r="BS160" s="80" t="str">
        <f>IF(AND(申込書!$C$96&lt;&gt;"▼プルダウンより選択してください",申込書!$C$96&lt;&gt;"",申込書!$P$96&lt;&gt;"YYYY/MM/DD",$G160&lt;&gt;""),申込書!$P$96,"")</f>
        <v/>
      </c>
      <c r="BT160" s="81" t="str">
        <f>IF(AND(申込書!$C$96&lt;&gt;"▼プルダウンより選択してください",申込書!$C$96&lt;&gt;"",$G160&lt;&gt;""),申込書!$M$96,"")</f>
        <v/>
      </c>
      <c r="BU160" s="81" t="str">
        <f>IF($BS$3&lt;&gt;"コンテンツなし",IF(AND(申込書!$AH$4="GIGAスクールパック",SUM($P160,$R160)&lt;&gt;0),SUM($P160,$R160),IF(AND(申込書!$AH$4="SKY安心GIGAタブレット",SUM($T160,$V160)&lt;&gt;0),SUM($T160,$V160),"")),"")</f>
        <v/>
      </c>
      <c r="BV160" s="81" t="str">
        <f>IF($BS$3&lt;&gt;"コンテンツなし",IF(AND(申込書!$AH$4="GIGAスクールパック",SUM($Q160,$S160)&lt;&gt;0),SUM($Q160,$S160),IF(AND(申込書!$AH$4="SKY安心GIGAタブレット",SUM($U160,$W160)&lt;&gt;0),SUM($U160,$W160),"")),"")</f>
        <v/>
      </c>
      <c r="BW160" s="157"/>
      <c r="BX160" s="82"/>
      <c r="BY160" s="80" t="str">
        <f>IF(AND(申込書!$C$97&lt;&gt;"▼プルダウンより選択してください",申込書!$C$97&lt;&gt;"",申込書!$P$97&lt;&gt;"YYYY/MM/DD",$G160&lt;&gt;""),申込書!$P$97,"")</f>
        <v/>
      </c>
      <c r="BZ160" s="81" t="str">
        <f>IF(AND(申込書!$C$97&lt;&gt;"▼プルダウンより選択してください",申込書!$C$97&lt;&gt;"",$G160&lt;&gt;""),申込書!$M$97,"")</f>
        <v/>
      </c>
      <c r="CA160" s="81" t="str">
        <f>IF($BY$3&lt;&gt;"コンテンツなし",IF(AND(申込書!$AH$4="GIGAスクールパック",SUM($P160,$R160)&lt;&gt;0),SUM($P160,$R160),IF(AND(申込書!$AH$4="SKY安心GIGAタブレット",SUM($T160,$V160)&lt;&gt;0),SUM($T160,$V160),"")),"")</f>
        <v/>
      </c>
      <c r="CB160" s="81" t="str">
        <f>IF($BY$3&lt;&gt;"コンテンツなし",IF(AND(申込書!$AH$4="GIGAスクールパック",SUM($Q160,$S160)&lt;&gt;0),SUM($Q160,$S160),IF(AND(申込書!$AH$4="SKY安心GIGAタブレット",SUM($U160,$W160)&lt;&gt;0),SUM($U160,$W160),"")),"")</f>
        <v/>
      </c>
      <c r="CC160" s="157"/>
      <c r="CD160" s="82"/>
      <c r="CE160" s="80" t="str">
        <f>IF(AND(申込書!$C$98&lt;&gt;"▼プルダウンより選択してください",申込書!$C$98&lt;&gt;"",申込書!$P$98&lt;&gt;"YYYY/MM/DD",$G160&lt;&gt;""),申込書!$P$98,"")</f>
        <v/>
      </c>
      <c r="CF160" s="81" t="str">
        <f>IF(AND(申込書!$C$98&lt;&gt;"▼プルダウンより選択してください",申込書!$C$98&lt;&gt;"",$G160&lt;&gt;""),申込書!$M$98,"")</f>
        <v/>
      </c>
      <c r="CG160" s="81" t="str">
        <f>IF($CE$3&lt;&gt;"コンテンツなし",IF(AND(申込書!$AH$4="GIGAスクールパック",SUM($P160,$R160)&lt;&gt;0),SUM($P160,$R160),IF(AND(申込書!$AH$4="SKY安心GIGAタブレット",SUM($T160,$V160)&lt;&gt;0),SUM($T160,$V160),"")),"")</f>
        <v/>
      </c>
      <c r="CH160" s="81" t="str">
        <f>IF($CE$3&lt;&gt;"コンテンツなし",IF(AND(申込書!$AH$4="GIGAスクールパック",SUM($Q160,$S160)&lt;&gt;0),SUM($Q160,$S160),IF(AND(申込書!$AH$4="SKY安心GIGAタブレット",SUM($U160,$W160)&lt;&gt;0),SUM($U160,$W160),"")),"")</f>
        <v/>
      </c>
      <c r="CI160" s="157"/>
      <c r="CJ160" s="82"/>
      <c r="CK160" s="80" t="str">
        <f>IF(AND(申込書!$C$99&lt;&gt;"▼プルダウンより選択してください",申込書!$C$99&lt;&gt;"",申込書!$P$99&lt;&gt;"YYYY/MM/DD",$G160&lt;&gt;""),申込書!$P$99,"")</f>
        <v/>
      </c>
      <c r="CL160" s="81" t="str">
        <f>IF(AND(申込書!$C$99&lt;&gt;"▼プルダウンより選択してください",申込書!$C$99&lt;&gt;"",$G160&lt;&gt;""),申込書!$M$99,"")</f>
        <v/>
      </c>
      <c r="CM160" s="81" t="str">
        <f>IF($CK$3&lt;&gt;"コンテンツなし",IF(AND(申込書!$AH$4="GIGAスクールパック",SUM($P160,$R160)&lt;&gt;0),SUM($P160,$R160),IF(AND(申込書!$AH$4="SKY安心GIGAタブレット",SUM($T160,$V160)&lt;&gt;0),SUM($T160,$V160),"")),"")</f>
        <v/>
      </c>
      <c r="CN160" s="81" t="str">
        <f>IF($CK$3&lt;&gt;"コンテンツなし",IF(AND(申込書!$AH$4="GIGAスクールパック",SUM($Q160,$S160)&lt;&gt;0),SUM($Q160,$S160),IF(AND(申込書!$AH$4="SKY安心GIGAタブレット",SUM($U160,$W160)&lt;&gt;0),SUM($U160,$W160),"")),"")</f>
        <v/>
      </c>
      <c r="CO160" s="157"/>
      <c r="CP160" s="82"/>
      <c r="CQ160" s="80" t="str">
        <f>IF(AND(申込書!$C$100&lt;&gt;"▼プルダウンより選択してください",申込書!$C$100&lt;&gt;"",申込書!$P$100&lt;&gt;"YYYY/MM/DD",$G160&lt;&gt;""),申込書!$P$100,"")</f>
        <v/>
      </c>
      <c r="CR160" s="81" t="str">
        <f>IF(AND(申込書!$C$100&lt;&gt;"▼プルダウンより選択してください",申込書!$C$100&lt;&gt;"",$G160&lt;&gt;""),申込書!$M$100,"")</f>
        <v/>
      </c>
      <c r="CS160" s="81" t="str">
        <f>IF($CQ$3&lt;&gt;"コンテンツなし",IF(AND(申込書!$AH$4="GIGAスクールパック",SUM($P160,$R160)&lt;&gt;0),SUM($P160,$R160),IF(AND(申込書!$AH$4="SKY安心GIGAタブレット",SUM($T160,$V160)&lt;&gt;0),SUM($T160,$V160),"")),"")</f>
        <v/>
      </c>
      <c r="CT160" s="81" t="str">
        <f>IF($CQ$3&lt;&gt;"コンテンツなし",IF(AND(申込書!$AH$4="GIGAスクールパック",SUM($Q160,$S160)&lt;&gt;0),SUM($Q160,$S160),IF(AND(申込書!$AH$4="SKY安心GIGAタブレット",SUM($U160,$W160)&lt;&gt;0),SUM($U160,$W160),"")),"")</f>
        <v/>
      </c>
      <c r="CU160" s="81"/>
      <c r="CV160" s="82"/>
      <c r="CW160" s="80" t="str">
        <f>IF(AND(申込書!$C$101&lt;&gt;"▼プルダウンより選択してください",申込書!$C$101&lt;&gt;"",申込書!$P$101&lt;&gt;"YYYY/MM/DD",$G160&lt;&gt;""),申込書!$P$101,"")</f>
        <v/>
      </c>
      <c r="CX160" s="81" t="str">
        <f>IF(AND(申込書!$C$101&lt;&gt;"▼プルダウンより選択してください",申込書!$C$101&lt;&gt;"",$G160&lt;&gt;""),申込書!$M$101,"")</f>
        <v/>
      </c>
      <c r="CY160" s="81" t="str">
        <f>IF($CW$3&lt;&gt;"コンテンツなし",IF(AND(申込書!$AH$4="GIGAスクールパック",SUM($P160,$R160)&lt;&gt;0),SUM($P160,$R160),IF(AND(申込書!$AH$4="SKY安心GIGAタブレット",SUM($T160,$V160)&lt;&gt;0),SUM($T160,$V160),"")),"")</f>
        <v/>
      </c>
      <c r="CZ160" s="81" t="str">
        <f>IF($CW$3&lt;&gt;"コンテンツなし",IF(AND(申込書!$AH$4="GIGAスクールパック",SUM($Q160,$S160)&lt;&gt;0),SUM($Q160,$S160),IF(AND(申込書!$AH$4="SKY安心GIGAタブレット",SUM($U160,$W160)&lt;&gt;0),SUM($U160,$W160),"")),"")</f>
        <v/>
      </c>
      <c r="DA160" s="81"/>
      <c r="DB160" s="82"/>
      <c r="DC160" s="80" t="str">
        <f>IF(AND(申込書!$C$102&lt;&gt;"▼プルダウンより選択してください",申込書!$C$102&lt;&gt;"",申込書!$P$102&lt;&gt;"YYYY/MM/DD",$G160&lt;&gt;""),申込書!$P$102,"")</f>
        <v/>
      </c>
      <c r="DD160" s="81" t="str">
        <f>IF(AND(申込書!$C$102&lt;&gt;"▼プルダウンより選択してください",申込書!$C$102&lt;&gt;"",$G160&lt;&gt;""),申込書!$M$102,"")</f>
        <v/>
      </c>
      <c r="DE160" s="81" t="str">
        <f>IF($DC$3&lt;&gt;"コンテンツなし",IF(AND(申込書!$AH$4="GIGAスクールパック",SUM($P160,$R160)&lt;&gt;0),SUM($P160,$R160),IF(AND(申込書!$AH$4="SKY安心GIGAタブレット",SUM($T160,$V160)&lt;&gt;0),SUM($T160,$V160),"")),"")</f>
        <v/>
      </c>
      <c r="DF160" s="81" t="str">
        <f>IF($DC$3&lt;&gt;"コンテンツなし",IF(AND(申込書!$AH$4="GIGAスクールパック",SUM($Q160,$S160)&lt;&gt;0),SUM($Q160,$S160),IF(AND(申込書!$AH$4="SKY安心GIGAタブレット",SUM($U160,$W160)&lt;&gt;0),SUM($U160,$W160),"")),"")</f>
        <v/>
      </c>
      <c r="DG160" s="81"/>
      <c r="DH160" s="82"/>
      <c r="DI160" s="80" t="str">
        <f>IF(AND(申込書!$C$103&lt;&gt;"▼プルダウンより選択してください",申込書!$C$103&lt;&gt;"",申込書!$P$103&lt;&gt;"YYYY/MM/DD",$G160&lt;&gt;""),申込書!$P$103,"")</f>
        <v/>
      </c>
      <c r="DJ160" s="81" t="str">
        <f>IF(AND(申込書!$C$103&lt;&gt;"▼プルダウンより選択してください",申込書!$C$103&lt;&gt;"",$G160&lt;&gt;""),申込書!$M$103,"")</f>
        <v/>
      </c>
      <c r="DK160" s="81" t="str">
        <f>IF($DI$3&lt;&gt;"コンテンツなし",IF(AND(申込書!$AH$4="GIGAスクールパック",SUM($P160,$R160)&lt;&gt;0),SUM($P160,$R160),IF(AND(申込書!$AH$4="SKY安心GIGAタブレット",SUM($T160,$V160)&lt;&gt;0),SUM($T160,$V160),"")),"")</f>
        <v/>
      </c>
      <c r="DL160" s="81" t="str">
        <f>IF($DI$3&lt;&gt;"コンテンツなし",IF(AND(申込書!$AH$4="GIGAスクールパック",SUM($Q160,$S160)&lt;&gt;0),SUM($Q160,$S160),IF(AND(申込書!$AH$4="SKY安心GIGAタブレット",SUM($U160,$W160)&lt;&gt;0),SUM($U160,$W160),"")),"")</f>
        <v/>
      </c>
      <c r="DM160" s="81"/>
      <c r="DN160" s="82"/>
      <c r="DO160" s="80" t="str">
        <f>IF(AND(申込書!$C$104&lt;&gt;"▼プルダウンより選択してください",申込書!$C$104&lt;&gt;"",申込書!$P$104&lt;&gt;"YYYY/MM/DD",$G160&lt;&gt;""),申込書!$P$104,"")</f>
        <v/>
      </c>
      <c r="DP160" s="81" t="str">
        <f>IF(AND(申込書!$C$104&lt;&gt;"▼プルダウンより選択してください",申込書!$C$104&lt;&gt;"",$G160&lt;&gt;""),申込書!$M$104,"")</f>
        <v/>
      </c>
      <c r="DQ160" s="81" t="str">
        <f>IF($DO$3&lt;&gt;"コンテンツなし",IF(AND(申込書!$AH$4="GIGAスクールパック",SUM($P160,$R160)&lt;&gt;0),SUM($P160,$R160),IF(AND(申込書!$AH$4="SKY安心GIGAタブレット",SUM($T160,$V160)&lt;&gt;0),SUM($T160,$V160),"")),"")</f>
        <v/>
      </c>
      <c r="DR160" s="81" t="str">
        <f>IF($DO$3&lt;&gt;"コンテンツなし",IF(AND(申込書!$AH$4="GIGAスクールパック",SUM($Q160,$S160)&lt;&gt;0),SUM($Q160,$S160),IF(AND(申込書!$AH$4="SKY安心GIGAタブレット",SUM($U160,$W160)&lt;&gt;0),SUM($U160,$W160),"")),"")</f>
        <v/>
      </c>
      <c r="DS160" s="81"/>
      <c r="DT160" s="82"/>
      <c r="DU160" s="80" t="str">
        <f>IF(AND(申込書!$C$105&lt;&gt;"▼プルダウンより選択してください",申込書!$C$105&lt;&gt;"",申込書!$P$105&lt;&gt;"YYYY/MM/DD",$G160&lt;&gt;""),申込書!$P$105,"")</f>
        <v/>
      </c>
      <c r="DV160" s="81" t="str">
        <f>IF(AND(申込書!$C$105&lt;&gt;"▼プルダウンより選択してください",申込書!$C$105&lt;&gt;"",$G160&lt;&gt;""),申込書!$M$105,"")</f>
        <v/>
      </c>
      <c r="DW160" s="81" t="str">
        <f>IF($DU$3&lt;&gt;"コンテンツなし",IF(AND(申込書!$AH$4="GIGAスクールパック",SUM($P160,$R160)&lt;&gt;0),SUM($P160,$R160),IF(AND(申込書!$AH$4="SKY安心GIGAタブレット",SUM($T160,$V160)&lt;&gt;0),SUM($T160,$V160),"")),"")</f>
        <v/>
      </c>
      <c r="DX160" s="81" t="str">
        <f>IF($DU$3&lt;&gt;"コンテンツなし",IF(AND(申込書!$AH$4="GIGAスクールパック",SUM($Q160,$S160)&lt;&gt;0),SUM($Q160,$S160),IF(AND(申込書!$AH$4="SKY安心GIGAタブレット",SUM($U160,$W160)&lt;&gt;0),SUM($U160,$W160),"")),"")</f>
        <v/>
      </c>
      <c r="DY160" s="157"/>
      <c r="DZ160" s="82"/>
      <c r="EA160" s="80" t="str">
        <f>IF(AND(申込書!$C$106&lt;&gt;"▼プルダウンより選択してください",申込書!$C$106&lt;&gt;"",申込書!$P$106&lt;&gt;"YYYY/MM/DD",$G160&lt;&gt;""),申込書!$P$106,"")</f>
        <v/>
      </c>
      <c r="EB160" s="81" t="str">
        <f>IF(AND(申込書!$C$106&lt;&gt;"▼プルダウンより選択してください",申込書!$C$106&lt;&gt;"",$G160&lt;&gt;""),申込書!$M$106,"")</f>
        <v/>
      </c>
      <c r="EC160" s="81" t="str">
        <f>IF($EA$3&lt;&gt;"コンテンツなし",IF(AND(申込書!$AH$4="GIGAスクールパック",SUM($P160,$R160)&lt;&gt;0),SUM($P160,$R160),IF(AND(申込書!$AH$4="SKY安心GIGAタブレット",SUM($T160,$V160)&lt;&gt;0),SUM($T160,$V160),"")),"")</f>
        <v/>
      </c>
      <c r="ED160" s="81" t="str">
        <f>IF($EA$3&lt;&gt;"コンテンツなし",IF(AND(申込書!$AH$4="GIGAスクールパック",SUM($Q160,$S160)&lt;&gt;0),SUM($Q160,$S160),IF(AND(申込書!$AH$4="SKY安心GIGAタブレット",SUM($U160,$W160)&lt;&gt;0),SUM($U160,$W160),"")),"")</f>
        <v/>
      </c>
      <c r="EE160" s="157"/>
      <c r="EF160" s="82"/>
      <c r="EG160" s="80" t="str">
        <f>IF(AND(申込書!$C$107&lt;&gt;"▼プルダウンより選択してください",申込書!$C$107&lt;&gt;"",申込書!$P$107&lt;&gt;"YYYY/MM/DD",$G160&lt;&gt;""),申込書!$P$107,"")</f>
        <v/>
      </c>
      <c r="EH160" s="81" t="str">
        <f>IF(AND(申込書!$C$107&lt;&gt;"▼プルダウンより選択してください",申込書!$C$107&lt;&gt;"",$G160&lt;&gt;""),申込書!$M$107,"")</f>
        <v/>
      </c>
      <c r="EI160" s="81" t="str">
        <f>IF($EG$3&lt;&gt;"コンテンツなし",IF(AND(申込書!$AH$4="GIGAスクールパック",SUM($P160,$R160)&lt;&gt;0),SUM($P160,$R160),IF(AND(申込書!$AH$4="SKY安心GIGAタブレット",SUM($T160,$V160)&lt;&gt;0),SUM($T160,$V160),"")),"")</f>
        <v/>
      </c>
      <c r="EJ160" s="81" t="str">
        <f>IF($EG$3&lt;&gt;"コンテンツなし",IF(AND(申込書!$AH$4="GIGAスクールパック",SUM($Q160,$S160)&lt;&gt;0),SUM($Q160,$S160),IF(AND(申込書!$AH$4="SKY安心GIGAタブレット",SUM($U160,$W160)&lt;&gt;0),SUM($U160,$W160),"")),"")</f>
        <v/>
      </c>
      <c r="EK160" s="157"/>
      <c r="EL160" s="82"/>
      <c r="EM160" s="80" t="str">
        <f>IF(AND(申込書!$C$108&lt;&gt;"▼プルダウンより選択してください",申込書!$C$108&lt;&gt;"",申込書!$P$108&lt;&gt;"YYYY/MM/DD",$G160&lt;&gt;""),申込書!$P$108,"")</f>
        <v/>
      </c>
      <c r="EN160" s="81" t="str">
        <f>IF(AND(申込書!$C$108&lt;&gt;"▼プルダウンより選択してください",申込書!$C$108&lt;&gt;"",$G160&lt;&gt;""),申込書!$M$108,"")</f>
        <v/>
      </c>
      <c r="EO160" s="81" t="str">
        <f>IF($EM$3&lt;&gt;"コンテンツなし",IF(AND(申込書!$AH$4="GIGAスクールパック",SUM($P160,$R160)&lt;&gt;0),SUM($P160,$R160),IF(AND(申込書!$AH$4="SKY安心GIGAタブレット",SUM($T160,$V160)&lt;&gt;0),SUM($T160,$V160),"")),"")</f>
        <v/>
      </c>
      <c r="EP160" s="81" t="str">
        <f>IF($EM$3&lt;&gt;"コンテンツなし",IF(AND(申込書!$AH$4="GIGAスクールパック",SUM($Q160,$S160)&lt;&gt;0),SUM($Q160,$S160),IF(AND(申込書!$AH$4="SKY安心GIGAタブレット",SUM($U160,$W160)&lt;&gt;0),SUM($U160,$W160),"")),"")</f>
        <v/>
      </c>
      <c r="EQ160" s="157"/>
      <c r="ER160" s="82"/>
      <c r="ES160" s="80" t="str">
        <f>IF(AND(申込書!$C$109&lt;&gt;"▼プルダウンより選択してください",申込書!$C$109&lt;&gt;"",申込書!$P$109&lt;&gt;"YYYY/MM/DD",$G160&lt;&gt;""),申込書!$P$109,"")</f>
        <v/>
      </c>
      <c r="ET160" s="81" t="str">
        <f>IF(AND(申込書!$C$109&lt;&gt;"▼プルダウンより選択してください",申込書!$C$109&lt;&gt;"",$G160&lt;&gt;""),申込書!$M$109,"")</f>
        <v/>
      </c>
      <c r="EU160" s="81" t="str">
        <f>IF($ES$3&lt;&gt;"コンテンツなし",IF(AND(申込書!$AH$4="GIGAスクールパック",SUM($P160,$R160)&lt;&gt;0),SUM($P160,$R160),IF(AND(申込書!$AH$4="SKY安心GIGAタブレット",SUM($T160,$V160)&lt;&gt;0),SUM($T160,$V160),"")),"")</f>
        <v/>
      </c>
      <c r="EV160" s="81" t="str">
        <f>IF($ES$3&lt;&gt;"コンテンツなし",IF(AND(申込書!$AH$4="GIGAスクールパック",SUM($Q160,$S160)&lt;&gt;0),SUM($Q160,$S160),IF(AND(申込書!$AH$4="SKY安心GIGAタブレット",SUM($U160,$W160)&lt;&gt;0),SUM($U160,$W160),"")),"")</f>
        <v/>
      </c>
      <c r="EW160" s="157"/>
      <c r="EX160" s="82"/>
      <c r="EY160" s="80" t="str">
        <f>IF(AND(申込書!$C$110&lt;&gt;"▼プルダウンより選択してください",申込書!$C$110&lt;&gt;"",申込書!$P$110&lt;&gt;"YYYY/MM/DD",$G160&lt;&gt;""),申込書!$P$110,"")</f>
        <v/>
      </c>
      <c r="EZ160" s="81" t="str">
        <f>IF(AND(申込書!$C$110&lt;&gt;"▼プルダウンより選択してください",申込書!$C$110&lt;&gt;"",$G160&lt;&gt;""),申込書!$M$110,"")</f>
        <v/>
      </c>
      <c r="FA160" s="81" t="str">
        <f>IF($EY$3&lt;&gt;"コンテンツなし",IF(AND(申込書!$AH$4="GIGAスクールパック",SUM($P160,$R160)&lt;&gt;0),SUM($P160,$R160),IF(AND(申込書!$AH$4="SKY安心GIGAタブレット",SUM($T160,$V160)&lt;&gt;0),SUM($T160,$V160),"")),"")</f>
        <v/>
      </c>
      <c r="FB160" s="81" t="str">
        <f>IF($EY$3&lt;&gt;"コンテンツなし",IF(AND(申込書!$AH$4="GIGAスクールパック",SUM($Q160,$S160)&lt;&gt;0),SUM($Q160,$S160),IF(AND(申込書!$AH$4="SKY安心GIGAタブレット",SUM($U160,$W160)&lt;&gt;0),SUM($U160,$W160),"")),"")</f>
        <v/>
      </c>
      <c r="FC160" s="157"/>
      <c r="FD160" s="82"/>
      <c r="FE160" s="80" t="str">
        <f>IF(AND(申込書!$C$111&lt;&gt;"▼プルダウンより選択してください",申込書!$C$111&lt;&gt;"",申込書!$P$111&lt;&gt;"YYYY/MM/DD",$G160&lt;&gt;""),申込書!$P$111,"")</f>
        <v/>
      </c>
      <c r="FF160" s="81" t="str">
        <f>IF(AND(申込書!$C$111&lt;&gt;"▼プルダウンより選択してください",申込書!$C$111&lt;&gt;"",$G160&lt;&gt;""),申込書!$M$111,"")</f>
        <v/>
      </c>
      <c r="FG160" s="81" t="str">
        <f>IF($FE$3&lt;&gt;"コンテンツなし",IF(AND(申込書!$AH$4="GIGAスクールパック",SUM($P160,$R160)&lt;&gt;0),SUM($P160,$R160),IF(AND(申込書!$AH$4="SKY安心GIGAタブレット",SUM($T160,$V160)&lt;&gt;0),SUM($T160,$V160),"")),"")</f>
        <v/>
      </c>
      <c r="FH160" s="81" t="str">
        <f>IF($FE$3&lt;&gt;"コンテンツなし",IF(AND(申込書!$AH$4="GIGAスクールパック",SUM($Q160,$S160)&lt;&gt;0),SUM($Q160,$S160),IF(AND(申込書!$AH$4="SKY安心GIGAタブレット",SUM($U160,$W160)&lt;&gt;0),SUM($U160,$W160),"")),"")</f>
        <v/>
      </c>
      <c r="FI160" s="157"/>
      <c r="FJ160" s="82"/>
      <c r="FK160" s="80" t="str">
        <f>IF(AND(申込書!$C$112&lt;&gt;"▼プルダウンより選択してください",申込書!$C$112&lt;&gt;"",申込書!$P$112&lt;&gt;"YYYY/MM/DD",$G160&lt;&gt;""),申込書!$P$112,"")</f>
        <v/>
      </c>
      <c r="FL160" s="81" t="str">
        <f>IF(AND(申込書!$C$112&lt;&gt;"▼プルダウンより選択してください",申込書!$C$112&lt;&gt;"",$G160&lt;&gt;""),申込書!$M$112,"")</f>
        <v/>
      </c>
      <c r="FM160" s="81" t="str">
        <f>IF($FK$3&lt;&gt;"コンテンツなし",IF(AND(申込書!$AH$4="GIGAスクールパック",SUM($P160,$R160)&lt;&gt;0),SUM($P160,$R160),IF(AND(申込書!$AH$4="SKY安心GIGAタブレット",SUM($T160,$V160)&lt;&gt;0),SUM($T160,$V160),"")),"")</f>
        <v/>
      </c>
      <c r="FN160" s="81" t="str">
        <f>IF($FK$3&lt;&gt;"コンテンツなし",IF(AND(申込書!$AH$4="GIGAスクールパック",SUM($Q160,$S160)&lt;&gt;0),SUM($Q160,$S160),IF(AND(申込書!$AH$4="SKY安心GIGAタブレット",SUM($U160,$W160)&lt;&gt;0),SUM($U160,$W160),"")),"")</f>
        <v/>
      </c>
      <c r="FO160" s="157"/>
      <c r="FP160" s="82"/>
      <c r="FQ160" s="80" t="str">
        <f>IF(AND(申込書!$C$113&lt;&gt;"▼プルダウンより選択してください",申込書!$C$113&lt;&gt;"",申込書!$P$113&lt;&gt;"YYYY/MM/DD",$G160&lt;&gt;""),申込書!$P$113,"")</f>
        <v/>
      </c>
      <c r="FR160" s="81" t="str">
        <f>IF(AND(申込書!$C$113&lt;&gt;"▼プルダウンより選択してください",申込書!$C$113&lt;&gt;"",$G160&lt;&gt;""),申込書!$M$113,"")</f>
        <v/>
      </c>
      <c r="FS160" s="81" t="str">
        <f>IF($FQ$3&lt;&gt;"コンテンツなし",IF(AND(申込書!$AH$4="GIGAスクールパック",SUM($P160,$R160)&lt;&gt;0),SUM($P160,$R160),IF(AND(申込書!$AH$4="SKY安心GIGAタブレット",SUM($T160,$V160)&lt;&gt;0),SUM($T160,$V160),"")),"")</f>
        <v/>
      </c>
      <c r="FT160" s="81" t="str">
        <f>IF($FQ$3&lt;&gt;"コンテンツなし",IF(AND(申込書!$AH$4="GIGAスクールパック",SUM($Q160,$S160)&lt;&gt;0),SUM($Q160,$S160),IF(AND(申込書!$AH$4="SKY安心GIGAタブレット",SUM($U160,$W160)&lt;&gt;0),SUM($U160,$W160),"")),"")</f>
        <v/>
      </c>
      <c r="FU160" s="157"/>
      <c r="FV160" s="82"/>
      <c r="FW160" s="80" t="str">
        <f>IF(AND(申込書!$C$114&lt;&gt;"▼プルダウンより選択してください",申込書!$C$114&lt;&gt;"",申込書!$P$114&lt;&gt;"YYYY/MM/DD",$G160&lt;&gt;""),申込書!$P$114,"")</f>
        <v/>
      </c>
      <c r="FX160" s="81" t="str">
        <f>IF(AND(申込書!$C$114&lt;&gt;"▼プルダウンより選択してください",申込書!$C$114&lt;&gt;"",$G160&lt;&gt;""),申込書!$M$114,"")</f>
        <v/>
      </c>
      <c r="FY160" s="81" t="str">
        <f>IF($FW$3&lt;&gt;"コンテンツなし",IF(AND(申込書!$AH$4="GIGAスクールパック",SUM($P160,$R160)&lt;&gt;0),SUM($P160,$R160),IF(AND(申込書!$AH$4="SKY安心GIGAタブレット",SUM($T160,$V160)&lt;&gt;0),SUM($T160,$V160),"")),"")</f>
        <v/>
      </c>
      <c r="FZ160" s="81" t="str">
        <f>IF($FW$3&lt;&gt;"コンテンツなし",IF(AND(申込書!$AH$4="GIGAスクールパック",SUM($Q160,$S160)&lt;&gt;0),SUM($Q160,$S160),IF(AND(申込書!$AH$4="SKY安心GIGAタブレット",SUM($U160,$W160)&lt;&gt;0),SUM($U160,$W160),"")),"")</f>
        <v/>
      </c>
      <c r="GA160" s="157"/>
      <c r="GB160" s="82"/>
      <c r="GC160" s="80" t="str">
        <f>IF(AND(申込書!$C$115&lt;&gt;"▼プルダウンより選択してください",申込書!$C$115&lt;&gt;"",申込書!$P$115&lt;&gt;"YYYY/MM/DD",$G160&lt;&gt;""),申込書!$P$115,"")</f>
        <v/>
      </c>
      <c r="GD160" s="81" t="str">
        <f>IF(AND(申込書!$C$115&lt;&gt;"▼プルダウンより選択してください",申込書!$C$115&lt;&gt;"",$G160&lt;&gt;""),申込書!$M$115,"")</f>
        <v/>
      </c>
      <c r="GE160" s="81" t="str">
        <f>IF($GC$3&lt;&gt;"コンテンツなし",IF(AND(申込書!$AH$4="GIGAスクールパック",SUM($P160,$R160)&lt;&gt;0),SUM($P160,$R160),IF(AND(申込書!$AH$4="SKY安心GIGAタブレット",SUM($T160,$V160)&lt;&gt;0),SUM($T160,$V160),"")),"")</f>
        <v/>
      </c>
      <c r="GF160" s="81" t="str">
        <f>IF($GC$3&lt;&gt;"コンテンツなし",IF(AND(申込書!$AH$4="GIGAスクールパック",SUM($Q160,$S160)&lt;&gt;0),SUM($Q160,$S160),IF(AND(申込書!$AH$4="SKY安心GIGAタブレット",SUM($U160,$W160)&lt;&gt;0),SUM($U160,$W160),"")),"")</f>
        <v/>
      </c>
      <c r="GG160" s="157"/>
      <c r="GH160" s="82"/>
      <c r="GI160" s="80" t="str">
        <f>IF(AND(申込書!$C$116&lt;&gt;"▼プルダウンより選択してください",申込書!$C$116&lt;&gt;"",申込書!$P$116&lt;&gt;"YYYY/MM/DD",$G160&lt;&gt;""),申込書!$P$116,"")</f>
        <v/>
      </c>
      <c r="GJ160" s="81" t="str">
        <f>IF(AND(申込書!$C$116&lt;&gt;"▼プルダウンより選択してください",申込書!$C$116&lt;&gt;"",$G160&lt;&gt;""),申込書!$M$116,"")</f>
        <v/>
      </c>
      <c r="GK160" s="81" t="str">
        <f>IF($GI$3&lt;&gt;"コンテンツなし",IF(AND(申込書!$AH$4="GIGAスクールパック",SUM($P160,$R160)&lt;&gt;0),SUM($P160,$R160),IF(AND(申込書!$AH$4="SKY安心GIGAタブレット",SUM($T160,$V160)&lt;&gt;0),SUM($T160,$V160),"")),"")</f>
        <v/>
      </c>
      <c r="GL160" s="81" t="str">
        <f>IF($GI$3&lt;&gt;"コンテンツなし",IF(AND(申込書!$AH$4="GIGAスクールパック",SUM($Q160,$S160)&lt;&gt;0),SUM($Q160,$S160),IF(AND(申込書!$AH$4="SKY安心GIGAタブレット",SUM($U160,$W160)&lt;&gt;0),SUM($U160,$W160),"")),"")</f>
        <v/>
      </c>
      <c r="GM160" s="157"/>
      <c r="GN160" s="82"/>
      <c r="GO160" s="80" t="str">
        <f>IF(AND(申込書!$C$117&lt;&gt;"▼プルダウンより選択してください",申込書!$C$117&lt;&gt;"",申込書!$P$117&lt;&gt;"YYYY/MM/DD",$G160&lt;&gt;""),申込書!$P$117,"")</f>
        <v/>
      </c>
      <c r="GP160" s="81" t="str">
        <f>IF(AND(申込書!$C$117&lt;&gt;"▼プルダウンより選択してください",申込書!$C$117&lt;&gt;"",$G160&lt;&gt;""),申込書!$M$117,"")</f>
        <v/>
      </c>
      <c r="GQ160" s="81" t="str">
        <f>IF($GO$3&lt;&gt;"コンテンツなし",IF(AND(申込書!$AH$4="GIGAスクールパック",SUM($P160,$R160)&lt;&gt;0),SUM($P160,$R160),IF(AND(申込書!$AH$4="SKY安心GIGAタブレット",SUM($T160,$V160)&lt;&gt;0),SUM($T160,$V160),"")),"")</f>
        <v/>
      </c>
      <c r="GR160" s="81" t="str">
        <f>IF($GO$3&lt;&gt;"コンテンツなし",IF(AND(申込書!$AH$4="GIGAスクールパック",SUM($Q160,$S160)&lt;&gt;0),SUM($Q160,$S160),IF(AND(申込書!$AH$4="SKY安心GIGAタブレット",SUM($U160,$W160)&lt;&gt;0),SUM($U160,$W160),"")),"")</f>
        <v/>
      </c>
      <c r="GS160" s="157"/>
      <c r="GT160" s="82"/>
      <c r="GU160" s="80" t="str">
        <f>IF(AND(申込書!$C$118&lt;&gt;"▼プルダウンより選択してください",申込書!$C$118&lt;&gt;"",申込書!$P$118&lt;&gt;"YYYY/MM/DD",$G160&lt;&gt;""),申込書!$P$118,"")</f>
        <v/>
      </c>
      <c r="GV160" s="81" t="str">
        <f>IF(AND(申込書!$C$118&lt;&gt;"▼プルダウンより選択してください",申込書!$C$118&lt;&gt;"",$G160&lt;&gt;""),申込書!$M$118,"")</f>
        <v/>
      </c>
      <c r="GW160" s="81" t="str">
        <f>IF($GU$3&lt;&gt;"コンテンツなし",IF(AND(申込書!$AH$4="GIGAスクールパック",SUM($P160,$R160)&lt;&gt;0),SUM($P160,$R160),IF(AND(申込書!$AH$4="SKY安心GIGAタブレット",SUM($T160,$V160)&lt;&gt;0),SUM($T160,$V160),"")),"")</f>
        <v/>
      </c>
      <c r="GX160" s="81" t="str">
        <f>IF($GU$3&lt;&gt;"コンテンツなし",IF(AND(申込書!$AH$4="GIGAスクールパック",SUM($Q160,$S160)&lt;&gt;0),SUM($Q160,$S160),IF(AND(申込書!$AH$4="SKY安心GIGAタブレット",SUM($U160,$W160)&lt;&gt;0),SUM($U160,$W160),"")),"")</f>
        <v/>
      </c>
      <c r="GY160" s="157"/>
      <c r="GZ160" s="82"/>
      <c r="HA160" s="80" t="str">
        <f>IF(AND(申込書!$C$119&lt;&gt;"▼プルダウンより選択してください",申込書!$C$119&lt;&gt;"",申込書!$P$119&lt;&gt;"YYYY/MM/DD",$G160&lt;&gt;""),申込書!$P$119,"")</f>
        <v/>
      </c>
      <c r="HB160" s="81" t="str">
        <f>IF(AND(申込書!$C$119&lt;&gt;"▼プルダウンより選択してください",申込書!$C$119&lt;&gt;"",$G160&lt;&gt;""),申込書!$M$119,"")</f>
        <v/>
      </c>
      <c r="HC160" s="81" t="str">
        <f>IF($HA$3&lt;&gt;"コンテンツなし",IF(AND(申込書!$AH$4="GIGAスクールパック",SUM($P160,$R160)&lt;&gt;0),SUM($P160,$R160),IF(AND(申込書!$AH$4="SKY安心GIGAタブレット",SUM($T160,$V160)&lt;&gt;0),SUM($T160,$V160),"")),"")</f>
        <v/>
      </c>
      <c r="HD160" s="81" t="str">
        <f>IF($HA$3&lt;&gt;"コンテンツなし",IF(AND(申込書!$AH$4="GIGAスクールパック",SUM($Q160,$S160)&lt;&gt;0),SUM($Q160,$S160),IF(AND(申込書!$AH$4="SKY安心GIGAタブレット",SUM($U160,$W160)&lt;&gt;0),SUM($U160,$W160),"")),"")</f>
        <v/>
      </c>
      <c r="HE160" s="157"/>
      <c r="HF160" s="82"/>
      <c r="HG160" s="83"/>
    </row>
    <row r="161" spans="2:215" ht="26.85" customHeight="1">
      <c r="B161" s="62">
        <f t="shared" si="2"/>
        <v>156</v>
      </c>
      <c r="C161" s="63"/>
      <c r="D161" s="64"/>
      <c r="E161" s="207"/>
      <c r="F161" s="65"/>
      <c r="G161" s="66"/>
      <c r="H161" s="67"/>
      <c r="I161" s="68"/>
      <c r="J161" s="69"/>
      <c r="K161" s="70"/>
      <c r="L161" s="71"/>
      <c r="M161" s="72"/>
      <c r="N161" s="73"/>
      <c r="O161" s="74"/>
      <c r="P161" s="179"/>
      <c r="Q161" s="180"/>
      <c r="R161" s="180"/>
      <c r="S161" s="181"/>
      <c r="T161" s="179"/>
      <c r="U161" s="180"/>
      <c r="V161" s="182"/>
      <c r="W161" s="181"/>
      <c r="X161" s="75"/>
      <c r="Y161" s="76"/>
      <c r="Z161" s="77"/>
      <c r="AA161" s="78"/>
      <c r="AB161" s="79"/>
      <c r="AC161" s="79"/>
      <c r="AD161" s="79"/>
      <c r="AE161" s="77"/>
      <c r="AF161" s="139"/>
      <c r="AG161" s="139"/>
      <c r="AH161" s="139"/>
      <c r="AI161" s="80" t="str">
        <f>IF(AND(申込書!$C$90&lt;&gt;"▼プルダウンより選択してください",申込書!$C$90&lt;&gt;"",申込書!$P$90&lt;&gt;"YYYY/MM/DD",$G161&lt;&gt;""),申込書!$P$90,"")</f>
        <v/>
      </c>
      <c r="AJ161" s="81" t="str">
        <f>IF(AND(申込書!$C$90&lt;&gt;"▼プルダウンより選択してください",申込書!$C$90&lt;&gt;"",$G161&lt;&gt;""),申込書!$M$90,"")</f>
        <v/>
      </c>
      <c r="AK161" s="81" t="str">
        <f>IF($AI$3&lt;&gt;"コンテンツなし",IF(AND(申込書!$AH$4="GIGAスクールパック",SUM($P161,$R161)&lt;&gt;0),SUM($P161,$R161),IF(AND(申込書!$AH$4="SKY安心GIGAタブレット",SUM($T161,$V161)&lt;&gt;0),SUM($T161,$V161),"")),"")</f>
        <v/>
      </c>
      <c r="AL161" s="81" t="str">
        <f>IF($AI$3&lt;&gt;"コンテンツなし",IF(AND(申込書!$AH$4="GIGAスクールパック",SUM($Q161,$S161)&lt;&gt;0),SUM($Q161,$S161),IF(AND(申込書!$AH$4="SKY安心GIGAタブレット",SUM($U161,$W161)&lt;&gt;0),SUM($U161,$W161),"")),"")</f>
        <v/>
      </c>
      <c r="AM161" s="157"/>
      <c r="AN161" s="82"/>
      <c r="AO161" s="80" t="str">
        <f>IF(AND(申込書!$C$91&lt;&gt;"▼プルダウンより選択してください",申込書!$C$91&lt;&gt;"",申込書!$P$91&lt;&gt;"YYYY/MM/DD",$G161&lt;&gt;""),申込書!$P$91,"")</f>
        <v/>
      </c>
      <c r="AP161" s="81" t="str">
        <f>IF(AND(申込書!$C$91&lt;&gt;"▼プルダウンより選択してください",申込書!$C$91&lt;&gt;"",$G161&lt;&gt;""),申込書!$M$91,"")</f>
        <v/>
      </c>
      <c r="AQ161" s="81" t="str">
        <f>IF($AO$3&lt;&gt;"コンテンツなし",IF(AND(申込書!$AH$4="GIGAスクールパック",SUM($P161,$R161)&lt;&gt;0),SUM($P161,$R161),IF(AND(申込書!$AH$4="SKY安心GIGAタブレット",SUM($T161,$V161)&lt;&gt;0),SUM($T161,$V161),"")),"")</f>
        <v/>
      </c>
      <c r="AR161" s="81" t="str">
        <f>IF($AO$3&lt;&gt;"コンテンツなし",IF(AND(申込書!$AH$4="GIGAスクールパック",SUM($Q161,$S161)&lt;&gt;0),SUM($Q161,$S161),IF(AND(申込書!$AH$4="SKY安心GIGAタブレット",SUM($U161,$W161)&lt;&gt;0),SUM($U161,$W161),"")),"")</f>
        <v/>
      </c>
      <c r="AS161" s="157"/>
      <c r="AT161" s="82"/>
      <c r="AU161" s="80" t="str">
        <f>IF(AND(申込書!$C$92&lt;&gt;"▼プルダウンより選択してください",申込書!$C$92&lt;&gt;"",申込書!$P$92&lt;&gt;"YYYY/MM/DD",$G161&lt;&gt;""),申込書!$P$92,"")</f>
        <v/>
      </c>
      <c r="AV161" s="81" t="str">
        <f>IF(AND(申込書!$C$92&lt;&gt;"▼プルダウンより選択してください",申込書!$C$92&lt;&gt;"",$G161&lt;&gt;""),申込書!$M$92,"")</f>
        <v/>
      </c>
      <c r="AW161" s="81" t="str">
        <f>IF($AU$3&lt;&gt;"コンテンツなし",IF(AND(申込書!$AH$4="GIGAスクールパック",SUM($P161,$R161)&lt;&gt;0),SUM($P161,$R161),IF(AND(申込書!$AH$4="SKY安心GIGAタブレット",SUM($T161,$V161)&lt;&gt;0),SUM($T161,$V161),"")),"")</f>
        <v/>
      </c>
      <c r="AX161" s="81" t="str">
        <f>IF($AU$3&lt;&gt;"コンテンツなし",IF(AND(申込書!$AH$4="GIGAスクールパック",SUM($Q161,$S161)&lt;&gt;0),SUM($Q161,$S161),IF(AND(申込書!$AH$4="SKY安心GIGAタブレット",SUM($U161,$W161)&lt;&gt;0),SUM($U161,$W161),"")),"")</f>
        <v/>
      </c>
      <c r="AY161" s="157"/>
      <c r="AZ161" s="82"/>
      <c r="BA161" s="80" t="str">
        <f>IF(AND(申込書!$C$93&lt;&gt;"▼プルダウンより選択してください",申込書!$C$93&lt;&gt;"",申込書!$P$93&lt;&gt;"YYYY/MM/DD",$G161&lt;&gt;""),申込書!$P$93,"")</f>
        <v/>
      </c>
      <c r="BB161" s="81" t="str">
        <f>IF(AND(申込書!$C$93&lt;&gt;"▼プルダウンより選択してください",申込書!$C$93&lt;&gt;"",申込書!$M$93&gt;=1,$G161&lt;&gt;""),申込書!$M$93,"")</f>
        <v/>
      </c>
      <c r="BC161" s="81" t="str">
        <f>IF($BA$3&lt;&gt;"コンテンツなし",IF(AND(申込書!$AH$4="GIGAスクールパック",SUM($P161,$R161)&lt;&gt;0),SUM($P161,$R161),IF(AND(申込書!$AH$4="SKY安心GIGAタブレット",SUM($T161,$V161)&lt;&gt;0),SUM($T161,$V161),"")),"")</f>
        <v/>
      </c>
      <c r="BD161" s="81" t="str">
        <f>IF($BA$3&lt;&gt;"コンテンツなし",IF(AND(申込書!$AH$4="GIGAスクールパック",SUM($Q161,$S161)&lt;&gt;0),SUM($Q161,$S161),IF(AND(申込書!$AH$4="SKY安心GIGAタブレット",SUM($U161,$W161)&lt;&gt;0),SUM($U161,$W161),"")),"")</f>
        <v/>
      </c>
      <c r="BE161" s="157"/>
      <c r="BF161" s="82"/>
      <c r="BG161" s="80" t="str">
        <f>IF(AND(申込書!$C$94&lt;&gt;"▼プルダウンより選択してください",申込書!$C$94&lt;&gt;"",申込書!$P$94&lt;&gt;"YYYY/MM/DD",$G161&lt;&gt;""),申込書!$P$94,"")</f>
        <v/>
      </c>
      <c r="BH161" s="81" t="str">
        <f>IF(AND(申込書!$C$94&lt;&gt;"▼プルダウンより選択してください",申込書!$C$94&lt;&gt;"",$G161&lt;&gt;""),申込書!$M$94,"")</f>
        <v/>
      </c>
      <c r="BI161" s="81" t="str">
        <f>IF($BG$3&lt;&gt;"コンテンツなし",IF(AND(申込書!$AH$4="GIGAスクールパック",SUM($P161,$R161)&lt;&gt;0),SUM($P161,$R161),IF(AND(申込書!$AH$4="SKY安心GIGAタブレット",SUM($T161,$V161)&lt;&gt;0),SUM($T161,$V161),"")),"")</f>
        <v/>
      </c>
      <c r="BJ161" s="81" t="str">
        <f>IF($BG$3&lt;&gt;"コンテンツなし",IF(AND(申込書!$AH$4="GIGAスクールパック",SUM($Q161,$S161)&lt;&gt;0),SUM($Q161,$S161),IF(AND(申込書!$AH$4="SKY安心GIGAタブレット",SUM($U161,$W161)&lt;&gt;0),SUM($U161,$W161),"")),"")</f>
        <v/>
      </c>
      <c r="BK161" s="157"/>
      <c r="BL161" s="82"/>
      <c r="BM161" s="80" t="str">
        <f>IF(AND(申込書!$C$95&lt;&gt;"▼プルダウンより選択してください",申込書!$C$95&lt;&gt;"",申込書!$P$95&lt;&gt;"YYYY/MM/DD",$G161&lt;&gt;""),申込書!$P$95,"")</f>
        <v/>
      </c>
      <c r="BN161" s="81" t="str">
        <f>IF(AND(申込書!$C$95&lt;&gt;"▼プルダウンより選択してください",申込書!$C$95&lt;&gt;"",$G161&lt;&gt;""),申込書!$M$95,"")</f>
        <v/>
      </c>
      <c r="BO161" s="81" t="str">
        <f>IF($BM$3&lt;&gt;"コンテンツなし",IF(AND(申込書!$AH$4="GIGAスクールパック",SUM($P161,$R161)&lt;&gt;0),SUM($P161,$R161),IF(AND(申込書!$AH$4="SKY安心GIGAタブレット",SUM($T161,$V161)&lt;&gt;0),SUM($T161,$V161),"")),"")</f>
        <v/>
      </c>
      <c r="BP161" s="81" t="str">
        <f>IF($BM$3&lt;&gt;"コンテンツなし",IF(AND(申込書!$AH$4="GIGAスクールパック",SUM($Q161,$S161)&lt;&gt;0),SUM($Q161,$S161),IF(AND(申込書!$AH$4="SKY安心GIGAタブレット",SUM($U161,$W161)&lt;&gt;0),SUM($U161,$W161),"")),"")</f>
        <v/>
      </c>
      <c r="BQ161" s="157"/>
      <c r="BR161" s="82"/>
      <c r="BS161" s="80" t="str">
        <f>IF(AND(申込書!$C$96&lt;&gt;"▼プルダウンより選択してください",申込書!$C$96&lt;&gt;"",申込書!$P$96&lt;&gt;"YYYY/MM/DD",$G161&lt;&gt;""),申込書!$P$96,"")</f>
        <v/>
      </c>
      <c r="BT161" s="81" t="str">
        <f>IF(AND(申込書!$C$96&lt;&gt;"▼プルダウンより選択してください",申込書!$C$96&lt;&gt;"",$G161&lt;&gt;""),申込書!$M$96,"")</f>
        <v/>
      </c>
      <c r="BU161" s="81" t="str">
        <f>IF($BS$3&lt;&gt;"コンテンツなし",IF(AND(申込書!$AH$4="GIGAスクールパック",SUM($P161,$R161)&lt;&gt;0),SUM($P161,$R161),IF(AND(申込書!$AH$4="SKY安心GIGAタブレット",SUM($T161,$V161)&lt;&gt;0),SUM($T161,$V161),"")),"")</f>
        <v/>
      </c>
      <c r="BV161" s="81" t="str">
        <f>IF($BS$3&lt;&gt;"コンテンツなし",IF(AND(申込書!$AH$4="GIGAスクールパック",SUM($Q161,$S161)&lt;&gt;0),SUM($Q161,$S161),IF(AND(申込書!$AH$4="SKY安心GIGAタブレット",SUM($U161,$W161)&lt;&gt;0),SUM($U161,$W161),"")),"")</f>
        <v/>
      </c>
      <c r="BW161" s="157"/>
      <c r="BX161" s="82"/>
      <c r="BY161" s="80" t="str">
        <f>IF(AND(申込書!$C$97&lt;&gt;"▼プルダウンより選択してください",申込書!$C$97&lt;&gt;"",申込書!$P$97&lt;&gt;"YYYY/MM/DD",$G161&lt;&gt;""),申込書!$P$97,"")</f>
        <v/>
      </c>
      <c r="BZ161" s="81" t="str">
        <f>IF(AND(申込書!$C$97&lt;&gt;"▼プルダウンより選択してください",申込書!$C$97&lt;&gt;"",$G161&lt;&gt;""),申込書!$M$97,"")</f>
        <v/>
      </c>
      <c r="CA161" s="81" t="str">
        <f>IF($BY$3&lt;&gt;"コンテンツなし",IF(AND(申込書!$AH$4="GIGAスクールパック",SUM($P161,$R161)&lt;&gt;0),SUM($P161,$R161),IF(AND(申込書!$AH$4="SKY安心GIGAタブレット",SUM($T161,$V161)&lt;&gt;0),SUM($T161,$V161),"")),"")</f>
        <v/>
      </c>
      <c r="CB161" s="81" t="str">
        <f>IF($BY$3&lt;&gt;"コンテンツなし",IF(AND(申込書!$AH$4="GIGAスクールパック",SUM($Q161,$S161)&lt;&gt;0),SUM($Q161,$S161),IF(AND(申込書!$AH$4="SKY安心GIGAタブレット",SUM($U161,$W161)&lt;&gt;0),SUM($U161,$W161),"")),"")</f>
        <v/>
      </c>
      <c r="CC161" s="157"/>
      <c r="CD161" s="82"/>
      <c r="CE161" s="80" t="str">
        <f>IF(AND(申込書!$C$98&lt;&gt;"▼プルダウンより選択してください",申込書!$C$98&lt;&gt;"",申込書!$P$98&lt;&gt;"YYYY/MM/DD",$G161&lt;&gt;""),申込書!$P$98,"")</f>
        <v/>
      </c>
      <c r="CF161" s="81" t="str">
        <f>IF(AND(申込書!$C$98&lt;&gt;"▼プルダウンより選択してください",申込書!$C$98&lt;&gt;"",$G161&lt;&gt;""),申込書!$M$98,"")</f>
        <v/>
      </c>
      <c r="CG161" s="81" t="str">
        <f>IF($CE$3&lt;&gt;"コンテンツなし",IF(AND(申込書!$AH$4="GIGAスクールパック",SUM($P161,$R161)&lt;&gt;0),SUM($P161,$R161),IF(AND(申込書!$AH$4="SKY安心GIGAタブレット",SUM($T161,$V161)&lt;&gt;0),SUM($T161,$V161),"")),"")</f>
        <v/>
      </c>
      <c r="CH161" s="81" t="str">
        <f>IF($CE$3&lt;&gt;"コンテンツなし",IF(AND(申込書!$AH$4="GIGAスクールパック",SUM($Q161,$S161)&lt;&gt;0),SUM($Q161,$S161),IF(AND(申込書!$AH$4="SKY安心GIGAタブレット",SUM($U161,$W161)&lt;&gt;0),SUM($U161,$W161),"")),"")</f>
        <v/>
      </c>
      <c r="CI161" s="157"/>
      <c r="CJ161" s="82"/>
      <c r="CK161" s="80" t="str">
        <f>IF(AND(申込書!$C$99&lt;&gt;"▼プルダウンより選択してください",申込書!$C$99&lt;&gt;"",申込書!$P$99&lt;&gt;"YYYY/MM/DD",$G161&lt;&gt;""),申込書!$P$99,"")</f>
        <v/>
      </c>
      <c r="CL161" s="81" t="str">
        <f>IF(AND(申込書!$C$99&lt;&gt;"▼プルダウンより選択してください",申込書!$C$99&lt;&gt;"",$G161&lt;&gt;""),申込書!$M$99,"")</f>
        <v/>
      </c>
      <c r="CM161" s="81" t="str">
        <f>IF($CK$3&lt;&gt;"コンテンツなし",IF(AND(申込書!$AH$4="GIGAスクールパック",SUM($P161,$R161)&lt;&gt;0),SUM($P161,$R161),IF(AND(申込書!$AH$4="SKY安心GIGAタブレット",SUM($T161,$V161)&lt;&gt;0),SUM($T161,$V161),"")),"")</f>
        <v/>
      </c>
      <c r="CN161" s="81" t="str">
        <f>IF($CK$3&lt;&gt;"コンテンツなし",IF(AND(申込書!$AH$4="GIGAスクールパック",SUM($Q161,$S161)&lt;&gt;0),SUM($Q161,$S161),IF(AND(申込書!$AH$4="SKY安心GIGAタブレット",SUM($U161,$W161)&lt;&gt;0),SUM($U161,$W161),"")),"")</f>
        <v/>
      </c>
      <c r="CO161" s="157"/>
      <c r="CP161" s="82"/>
      <c r="CQ161" s="80" t="str">
        <f>IF(AND(申込書!$C$100&lt;&gt;"▼プルダウンより選択してください",申込書!$C$100&lt;&gt;"",申込書!$P$100&lt;&gt;"YYYY/MM/DD",$G161&lt;&gt;""),申込書!$P$100,"")</f>
        <v/>
      </c>
      <c r="CR161" s="81" t="str">
        <f>IF(AND(申込書!$C$100&lt;&gt;"▼プルダウンより選択してください",申込書!$C$100&lt;&gt;"",$G161&lt;&gt;""),申込書!$M$100,"")</f>
        <v/>
      </c>
      <c r="CS161" s="81" t="str">
        <f>IF($CQ$3&lt;&gt;"コンテンツなし",IF(AND(申込書!$AH$4="GIGAスクールパック",SUM($P161,$R161)&lt;&gt;0),SUM($P161,$R161),IF(AND(申込書!$AH$4="SKY安心GIGAタブレット",SUM($T161,$V161)&lt;&gt;0),SUM($T161,$V161),"")),"")</f>
        <v/>
      </c>
      <c r="CT161" s="81" t="str">
        <f>IF($CQ$3&lt;&gt;"コンテンツなし",IF(AND(申込書!$AH$4="GIGAスクールパック",SUM($Q161,$S161)&lt;&gt;0),SUM($Q161,$S161),IF(AND(申込書!$AH$4="SKY安心GIGAタブレット",SUM($U161,$W161)&lt;&gt;0),SUM($U161,$W161),"")),"")</f>
        <v/>
      </c>
      <c r="CU161" s="81"/>
      <c r="CV161" s="82"/>
      <c r="CW161" s="80" t="str">
        <f>IF(AND(申込書!$C$101&lt;&gt;"▼プルダウンより選択してください",申込書!$C$101&lt;&gt;"",申込書!$P$101&lt;&gt;"YYYY/MM/DD",$G161&lt;&gt;""),申込書!$P$101,"")</f>
        <v/>
      </c>
      <c r="CX161" s="81" t="str">
        <f>IF(AND(申込書!$C$101&lt;&gt;"▼プルダウンより選択してください",申込書!$C$101&lt;&gt;"",$G161&lt;&gt;""),申込書!$M$101,"")</f>
        <v/>
      </c>
      <c r="CY161" s="81" t="str">
        <f>IF($CW$3&lt;&gt;"コンテンツなし",IF(AND(申込書!$AH$4="GIGAスクールパック",SUM($P161,$R161)&lt;&gt;0),SUM($P161,$R161),IF(AND(申込書!$AH$4="SKY安心GIGAタブレット",SUM($T161,$V161)&lt;&gt;0),SUM($T161,$V161),"")),"")</f>
        <v/>
      </c>
      <c r="CZ161" s="81" t="str">
        <f>IF($CW$3&lt;&gt;"コンテンツなし",IF(AND(申込書!$AH$4="GIGAスクールパック",SUM($Q161,$S161)&lt;&gt;0),SUM($Q161,$S161),IF(AND(申込書!$AH$4="SKY安心GIGAタブレット",SUM($U161,$W161)&lt;&gt;0),SUM($U161,$W161),"")),"")</f>
        <v/>
      </c>
      <c r="DA161" s="81"/>
      <c r="DB161" s="82"/>
      <c r="DC161" s="80" t="str">
        <f>IF(AND(申込書!$C$102&lt;&gt;"▼プルダウンより選択してください",申込書!$C$102&lt;&gt;"",申込書!$P$102&lt;&gt;"YYYY/MM/DD",$G161&lt;&gt;""),申込書!$P$102,"")</f>
        <v/>
      </c>
      <c r="DD161" s="81" t="str">
        <f>IF(AND(申込書!$C$102&lt;&gt;"▼プルダウンより選択してください",申込書!$C$102&lt;&gt;"",$G161&lt;&gt;""),申込書!$M$102,"")</f>
        <v/>
      </c>
      <c r="DE161" s="81" t="str">
        <f>IF($DC$3&lt;&gt;"コンテンツなし",IF(AND(申込書!$AH$4="GIGAスクールパック",SUM($P161,$R161)&lt;&gt;0),SUM($P161,$R161),IF(AND(申込書!$AH$4="SKY安心GIGAタブレット",SUM($T161,$V161)&lt;&gt;0),SUM($T161,$V161),"")),"")</f>
        <v/>
      </c>
      <c r="DF161" s="81" t="str">
        <f>IF($DC$3&lt;&gt;"コンテンツなし",IF(AND(申込書!$AH$4="GIGAスクールパック",SUM($Q161,$S161)&lt;&gt;0),SUM($Q161,$S161),IF(AND(申込書!$AH$4="SKY安心GIGAタブレット",SUM($U161,$W161)&lt;&gt;0),SUM($U161,$W161),"")),"")</f>
        <v/>
      </c>
      <c r="DG161" s="81"/>
      <c r="DH161" s="82"/>
      <c r="DI161" s="80" t="str">
        <f>IF(AND(申込書!$C$103&lt;&gt;"▼プルダウンより選択してください",申込書!$C$103&lt;&gt;"",申込書!$P$103&lt;&gt;"YYYY/MM/DD",$G161&lt;&gt;""),申込書!$P$103,"")</f>
        <v/>
      </c>
      <c r="DJ161" s="81" t="str">
        <f>IF(AND(申込書!$C$103&lt;&gt;"▼プルダウンより選択してください",申込書!$C$103&lt;&gt;"",$G161&lt;&gt;""),申込書!$M$103,"")</f>
        <v/>
      </c>
      <c r="DK161" s="81" t="str">
        <f>IF($DI$3&lt;&gt;"コンテンツなし",IF(AND(申込書!$AH$4="GIGAスクールパック",SUM($P161,$R161)&lt;&gt;0),SUM($P161,$R161),IF(AND(申込書!$AH$4="SKY安心GIGAタブレット",SUM($T161,$V161)&lt;&gt;0),SUM($T161,$V161),"")),"")</f>
        <v/>
      </c>
      <c r="DL161" s="81" t="str">
        <f>IF($DI$3&lt;&gt;"コンテンツなし",IF(AND(申込書!$AH$4="GIGAスクールパック",SUM($Q161,$S161)&lt;&gt;0),SUM($Q161,$S161),IF(AND(申込書!$AH$4="SKY安心GIGAタブレット",SUM($U161,$W161)&lt;&gt;0),SUM($U161,$W161),"")),"")</f>
        <v/>
      </c>
      <c r="DM161" s="81"/>
      <c r="DN161" s="82"/>
      <c r="DO161" s="80" t="str">
        <f>IF(AND(申込書!$C$104&lt;&gt;"▼プルダウンより選択してください",申込書!$C$104&lt;&gt;"",申込書!$P$104&lt;&gt;"YYYY/MM/DD",$G161&lt;&gt;""),申込書!$P$104,"")</f>
        <v/>
      </c>
      <c r="DP161" s="81" t="str">
        <f>IF(AND(申込書!$C$104&lt;&gt;"▼プルダウンより選択してください",申込書!$C$104&lt;&gt;"",$G161&lt;&gt;""),申込書!$M$104,"")</f>
        <v/>
      </c>
      <c r="DQ161" s="81" t="str">
        <f>IF($DO$3&lt;&gt;"コンテンツなし",IF(AND(申込書!$AH$4="GIGAスクールパック",SUM($P161,$R161)&lt;&gt;0),SUM($P161,$R161),IF(AND(申込書!$AH$4="SKY安心GIGAタブレット",SUM($T161,$V161)&lt;&gt;0),SUM($T161,$V161),"")),"")</f>
        <v/>
      </c>
      <c r="DR161" s="81" t="str">
        <f>IF($DO$3&lt;&gt;"コンテンツなし",IF(AND(申込書!$AH$4="GIGAスクールパック",SUM($Q161,$S161)&lt;&gt;0),SUM($Q161,$S161),IF(AND(申込書!$AH$4="SKY安心GIGAタブレット",SUM($U161,$W161)&lt;&gt;0),SUM($U161,$W161),"")),"")</f>
        <v/>
      </c>
      <c r="DS161" s="81"/>
      <c r="DT161" s="82"/>
      <c r="DU161" s="80" t="str">
        <f>IF(AND(申込書!$C$105&lt;&gt;"▼プルダウンより選択してください",申込書!$C$105&lt;&gt;"",申込書!$P$105&lt;&gt;"YYYY/MM/DD",$G161&lt;&gt;""),申込書!$P$105,"")</f>
        <v/>
      </c>
      <c r="DV161" s="81" t="str">
        <f>IF(AND(申込書!$C$105&lt;&gt;"▼プルダウンより選択してください",申込書!$C$105&lt;&gt;"",$G161&lt;&gt;""),申込書!$M$105,"")</f>
        <v/>
      </c>
      <c r="DW161" s="81" t="str">
        <f>IF($DU$3&lt;&gt;"コンテンツなし",IF(AND(申込書!$AH$4="GIGAスクールパック",SUM($P161,$R161)&lt;&gt;0),SUM($P161,$R161),IF(AND(申込書!$AH$4="SKY安心GIGAタブレット",SUM($T161,$V161)&lt;&gt;0),SUM($T161,$V161),"")),"")</f>
        <v/>
      </c>
      <c r="DX161" s="81" t="str">
        <f>IF($DU$3&lt;&gt;"コンテンツなし",IF(AND(申込書!$AH$4="GIGAスクールパック",SUM($Q161,$S161)&lt;&gt;0),SUM($Q161,$S161),IF(AND(申込書!$AH$4="SKY安心GIGAタブレット",SUM($U161,$W161)&lt;&gt;0),SUM($U161,$W161),"")),"")</f>
        <v/>
      </c>
      <c r="DY161" s="157"/>
      <c r="DZ161" s="82"/>
      <c r="EA161" s="80" t="str">
        <f>IF(AND(申込書!$C$106&lt;&gt;"▼プルダウンより選択してください",申込書!$C$106&lt;&gt;"",申込書!$P$106&lt;&gt;"YYYY/MM/DD",$G161&lt;&gt;""),申込書!$P$106,"")</f>
        <v/>
      </c>
      <c r="EB161" s="81" t="str">
        <f>IF(AND(申込書!$C$106&lt;&gt;"▼プルダウンより選択してください",申込書!$C$106&lt;&gt;"",$G161&lt;&gt;""),申込書!$M$106,"")</f>
        <v/>
      </c>
      <c r="EC161" s="81" t="str">
        <f>IF($EA$3&lt;&gt;"コンテンツなし",IF(AND(申込書!$AH$4="GIGAスクールパック",SUM($P161,$R161)&lt;&gt;0),SUM($P161,$R161),IF(AND(申込書!$AH$4="SKY安心GIGAタブレット",SUM($T161,$V161)&lt;&gt;0),SUM($T161,$V161),"")),"")</f>
        <v/>
      </c>
      <c r="ED161" s="81" t="str">
        <f>IF($EA$3&lt;&gt;"コンテンツなし",IF(AND(申込書!$AH$4="GIGAスクールパック",SUM($Q161,$S161)&lt;&gt;0),SUM($Q161,$S161),IF(AND(申込書!$AH$4="SKY安心GIGAタブレット",SUM($U161,$W161)&lt;&gt;0),SUM($U161,$W161),"")),"")</f>
        <v/>
      </c>
      <c r="EE161" s="157"/>
      <c r="EF161" s="82"/>
      <c r="EG161" s="80" t="str">
        <f>IF(AND(申込書!$C$107&lt;&gt;"▼プルダウンより選択してください",申込書!$C$107&lt;&gt;"",申込書!$P$107&lt;&gt;"YYYY/MM/DD",$G161&lt;&gt;""),申込書!$P$107,"")</f>
        <v/>
      </c>
      <c r="EH161" s="81" t="str">
        <f>IF(AND(申込書!$C$107&lt;&gt;"▼プルダウンより選択してください",申込書!$C$107&lt;&gt;"",$G161&lt;&gt;""),申込書!$M$107,"")</f>
        <v/>
      </c>
      <c r="EI161" s="81" t="str">
        <f>IF($EG$3&lt;&gt;"コンテンツなし",IF(AND(申込書!$AH$4="GIGAスクールパック",SUM($P161,$R161)&lt;&gt;0),SUM($P161,$R161),IF(AND(申込書!$AH$4="SKY安心GIGAタブレット",SUM($T161,$V161)&lt;&gt;0),SUM($T161,$V161),"")),"")</f>
        <v/>
      </c>
      <c r="EJ161" s="81" t="str">
        <f>IF($EG$3&lt;&gt;"コンテンツなし",IF(AND(申込書!$AH$4="GIGAスクールパック",SUM($Q161,$S161)&lt;&gt;0),SUM($Q161,$S161),IF(AND(申込書!$AH$4="SKY安心GIGAタブレット",SUM($U161,$W161)&lt;&gt;0),SUM($U161,$W161),"")),"")</f>
        <v/>
      </c>
      <c r="EK161" s="157"/>
      <c r="EL161" s="82"/>
      <c r="EM161" s="80" t="str">
        <f>IF(AND(申込書!$C$108&lt;&gt;"▼プルダウンより選択してください",申込書!$C$108&lt;&gt;"",申込書!$P$108&lt;&gt;"YYYY/MM/DD",$G161&lt;&gt;""),申込書!$P$108,"")</f>
        <v/>
      </c>
      <c r="EN161" s="81" t="str">
        <f>IF(AND(申込書!$C$108&lt;&gt;"▼プルダウンより選択してください",申込書!$C$108&lt;&gt;"",$G161&lt;&gt;""),申込書!$M$108,"")</f>
        <v/>
      </c>
      <c r="EO161" s="81" t="str">
        <f>IF($EM$3&lt;&gt;"コンテンツなし",IF(AND(申込書!$AH$4="GIGAスクールパック",SUM($P161,$R161)&lt;&gt;0),SUM($P161,$R161),IF(AND(申込書!$AH$4="SKY安心GIGAタブレット",SUM($T161,$V161)&lt;&gt;0),SUM($T161,$V161),"")),"")</f>
        <v/>
      </c>
      <c r="EP161" s="81" t="str">
        <f>IF($EM$3&lt;&gt;"コンテンツなし",IF(AND(申込書!$AH$4="GIGAスクールパック",SUM($Q161,$S161)&lt;&gt;0),SUM($Q161,$S161),IF(AND(申込書!$AH$4="SKY安心GIGAタブレット",SUM($U161,$W161)&lt;&gt;0),SUM($U161,$W161),"")),"")</f>
        <v/>
      </c>
      <c r="EQ161" s="157"/>
      <c r="ER161" s="82"/>
      <c r="ES161" s="80" t="str">
        <f>IF(AND(申込書!$C$109&lt;&gt;"▼プルダウンより選択してください",申込書!$C$109&lt;&gt;"",申込書!$P$109&lt;&gt;"YYYY/MM/DD",$G161&lt;&gt;""),申込書!$P$109,"")</f>
        <v/>
      </c>
      <c r="ET161" s="81" t="str">
        <f>IF(AND(申込書!$C$109&lt;&gt;"▼プルダウンより選択してください",申込書!$C$109&lt;&gt;"",$G161&lt;&gt;""),申込書!$M$109,"")</f>
        <v/>
      </c>
      <c r="EU161" s="81" t="str">
        <f>IF($ES$3&lt;&gt;"コンテンツなし",IF(AND(申込書!$AH$4="GIGAスクールパック",SUM($P161,$R161)&lt;&gt;0),SUM($P161,$R161),IF(AND(申込書!$AH$4="SKY安心GIGAタブレット",SUM($T161,$V161)&lt;&gt;0),SUM($T161,$V161),"")),"")</f>
        <v/>
      </c>
      <c r="EV161" s="81" t="str">
        <f>IF($ES$3&lt;&gt;"コンテンツなし",IF(AND(申込書!$AH$4="GIGAスクールパック",SUM($Q161,$S161)&lt;&gt;0),SUM($Q161,$S161),IF(AND(申込書!$AH$4="SKY安心GIGAタブレット",SUM($U161,$W161)&lt;&gt;0),SUM($U161,$W161),"")),"")</f>
        <v/>
      </c>
      <c r="EW161" s="157"/>
      <c r="EX161" s="82"/>
      <c r="EY161" s="80" t="str">
        <f>IF(AND(申込書!$C$110&lt;&gt;"▼プルダウンより選択してください",申込書!$C$110&lt;&gt;"",申込書!$P$110&lt;&gt;"YYYY/MM/DD",$G161&lt;&gt;""),申込書!$P$110,"")</f>
        <v/>
      </c>
      <c r="EZ161" s="81" t="str">
        <f>IF(AND(申込書!$C$110&lt;&gt;"▼プルダウンより選択してください",申込書!$C$110&lt;&gt;"",$G161&lt;&gt;""),申込書!$M$110,"")</f>
        <v/>
      </c>
      <c r="FA161" s="81" t="str">
        <f>IF($EY$3&lt;&gt;"コンテンツなし",IF(AND(申込書!$AH$4="GIGAスクールパック",SUM($P161,$R161)&lt;&gt;0),SUM($P161,$R161),IF(AND(申込書!$AH$4="SKY安心GIGAタブレット",SUM($T161,$V161)&lt;&gt;0),SUM($T161,$V161),"")),"")</f>
        <v/>
      </c>
      <c r="FB161" s="81" t="str">
        <f>IF($EY$3&lt;&gt;"コンテンツなし",IF(AND(申込書!$AH$4="GIGAスクールパック",SUM($Q161,$S161)&lt;&gt;0),SUM($Q161,$S161),IF(AND(申込書!$AH$4="SKY安心GIGAタブレット",SUM($U161,$W161)&lt;&gt;0),SUM($U161,$W161),"")),"")</f>
        <v/>
      </c>
      <c r="FC161" s="157"/>
      <c r="FD161" s="82"/>
      <c r="FE161" s="80" t="str">
        <f>IF(AND(申込書!$C$111&lt;&gt;"▼プルダウンより選択してください",申込書!$C$111&lt;&gt;"",申込書!$P$111&lt;&gt;"YYYY/MM/DD",$G161&lt;&gt;""),申込書!$P$111,"")</f>
        <v/>
      </c>
      <c r="FF161" s="81" t="str">
        <f>IF(AND(申込書!$C$111&lt;&gt;"▼プルダウンより選択してください",申込書!$C$111&lt;&gt;"",$G161&lt;&gt;""),申込書!$M$111,"")</f>
        <v/>
      </c>
      <c r="FG161" s="81" t="str">
        <f>IF($FE$3&lt;&gt;"コンテンツなし",IF(AND(申込書!$AH$4="GIGAスクールパック",SUM($P161,$R161)&lt;&gt;0),SUM($P161,$R161),IF(AND(申込書!$AH$4="SKY安心GIGAタブレット",SUM($T161,$V161)&lt;&gt;0),SUM($T161,$V161),"")),"")</f>
        <v/>
      </c>
      <c r="FH161" s="81" t="str">
        <f>IF($FE$3&lt;&gt;"コンテンツなし",IF(AND(申込書!$AH$4="GIGAスクールパック",SUM($Q161,$S161)&lt;&gt;0),SUM($Q161,$S161),IF(AND(申込書!$AH$4="SKY安心GIGAタブレット",SUM($U161,$W161)&lt;&gt;0),SUM($U161,$W161),"")),"")</f>
        <v/>
      </c>
      <c r="FI161" s="157"/>
      <c r="FJ161" s="82"/>
      <c r="FK161" s="80" t="str">
        <f>IF(AND(申込書!$C$112&lt;&gt;"▼プルダウンより選択してください",申込書!$C$112&lt;&gt;"",申込書!$P$112&lt;&gt;"YYYY/MM/DD",$G161&lt;&gt;""),申込書!$P$112,"")</f>
        <v/>
      </c>
      <c r="FL161" s="81" t="str">
        <f>IF(AND(申込書!$C$112&lt;&gt;"▼プルダウンより選択してください",申込書!$C$112&lt;&gt;"",$G161&lt;&gt;""),申込書!$M$112,"")</f>
        <v/>
      </c>
      <c r="FM161" s="81" t="str">
        <f>IF($FK$3&lt;&gt;"コンテンツなし",IF(AND(申込書!$AH$4="GIGAスクールパック",SUM($P161,$R161)&lt;&gt;0),SUM($P161,$R161),IF(AND(申込書!$AH$4="SKY安心GIGAタブレット",SUM($T161,$V161)&lt;&gt;0),SUM($T161,$V161),"")),"")</f>
        <v/>
      </c>
      <c r="FN161" s="81" t="str">
        <f>IF($FK$3&lt;&gt;"コンテンツなし",IF(AND(申込書!$AH$4="GIGAスクールパック",SUM($Q161,$S161)&lt;&gt;0),SUM($Q161,$S161),IF(AND(申込書!$AH$4="SKY安心GIGAタブレット",SUM($U161,$W161)&lt;&gt;0),SUM($U161,$W161),"")),"")</f>
        <v/>
      </c>
      <c r="FO161" s="157"/>
      <c r="FP161" s="82"/>
      <c r="FQ161" s="80" t="str">
        <f>IF(AND(申込書!$C$113&lt;&gt;"▼プルダウンより選択してください",申込書!$C$113&lt;&gt;"",申込書!$P$113&lt;&gt;"YYYY/MM/DD",$G161&lt;&gt;""),申込書!$P$113,"")</f>
        <v/>
      </c>
      <c r="FR161" s="81" t="str">
        <f>IF(AND(申込書!$C$113&lt;&gt;"▼プルダウンより選択してください",申込書!$C$113&lt;&gt;"",$G161&lt;&gt;""),申込書!$M$113,"")</f>
        <v/>
      </c>
      <c r="FS161" s="81" t="str">
        <f>IF($FQ$3&lt;&gt;"コンテンツなし",IF(AND(申込書!$AH$4="GIGAスクールパック",SUM($P161,$R161)&lt;&gt;0),SUM($P161,$R161),IF(AND(申込書!$AH$4="SKY安心GIGAタブレット",SUM($T161,$V161)&lt;&gt;0),SUM($T161,$V161),"")),"")</f>
        <v/>
      </c>
      <c r="FT161" s="81" t="str">
        <f>IF($FQ$3&lt;&gt;"コンテンツなし",IF(AND(申込書!$AH$4="GIGAスクールパック",SUM($Q161,$S161)&lt;&gt;0),SUM($Q161,$S161),IF(AND(申込書!$AH$4="SKY安心GIGAタブレット",SUM($U161,$W161)&lt;&gt;0),SUM($U161,$W161),"")),"")</f>
        <v/>
      </c>
      <c r="FU161" s="157"/>
      <c r="FV161" s="82"/>
      <c r="FW161" s="80" t="str">
        <f>IF(AND(申込書!$C$114&lt;&gt;"▼プルダウンより選択してください",申込書!$C$114&lt;&gt;"",申込書!$P$114&lt;&gt;"YYYY/MM/DD",$G161&lt;&gt;""),申込書!$P$114,"")</f>
        <v/>
      </c>
      <c r="FX161" s="81" t="str">
        <f>IF(AND(申込書!$C$114&lt;&gt;"▼プルダウンより選択してください",申込書!$C$114&lt;&gt;"",$G161&lt;&gt;""),申込書!$M$114,"")</f>
        <v/>
      </c>
      <c r="FY161" s="81" t="str">
        <f>IF($FW$3&lt;&gt;"コンテンツなし",IF(AND(申込書!$AH$4="GIGAスクールパック",SUM($P161,$R161)&lt;&gt;0),SUM($P161,$R161),IF(AND(申込書!$AH$4="SKY安心GIGAタブレット",SUM($T161,$V161)&lt;&gt;0),SUM($T161,$V161),"")),"")</f>
        <v/>
      </c>
      <c r="FZ161" s="81" t="str">
        <f>IF($FW$3&lt;&gt;"コンテンツなし",IF(AND(申込書!$AH$4="GIGAスクールパック",SUM($Q161,$S161)&lt;&gt;0),SUM($Q161,$S161),IF(AND(申込書!$AH$4="SKY安心GIGAタブレット",SUM($U161,$W161)&lt;&gt;0),SUM($U161,$W161),"")),"")</f>
        <v/>
      </c>
      <c r="GA161" s="157"/>
      <c r="GB161" s="82"/>
      <c r="GC161" s="80" t="str">
        <f>IF(AND(申込書!$C$115&lt;&gt;"▼プルダウンより選択してください",申込書!$C$115&lt;&gt;"",申込書!$P$115&lt;&gt;"YYYY/MM/DD",$G161&lt;&gt;""),申込書!$P$115,"")</f>
        <v/>
      </c>
      <c r="GD161" s="81" t="str">
        <f>IF(AND(申込書!$C$115&lt;&gt;"▼プルダウンより選択してください",申込書!$C$115&lt;&gt;"",$G161&lt;&gt;""),申込書!$M$115,"")</f>
        <v/>
      </c>
      <c r="GE161" s="81" t="str">
        <f>IF($GC$3&lt;&gt;"コンテンツなし",IF(AND(申込書!$AH$4="GIGAスクールパック",SUM($P161,$R161)&lt;&gt;0),SUM($P161,$R161),IF(AND(申込書!$AH$4="SKY安心GIGAタブレット",SUM($T161,$V161)&lt;&gt;0),SUM($T161,$V161),"")),"")</f>
        <v/>
      </c>
      <c r="GF161" s="81" t="str">
        <f>IF($GC$3&lt;&gt;"コンテンツなし",IF(AND(申込書!$AH$4="GIGAスクールパック",SUM($Q161,$S161)&lt;&gt;0),SUM($Q161,$S161),IF(AND(申込書!$AH$4="SKY安心GIGAタブレット",SUM($U161,$W161)&lt;&gt;0),SUM($U161,$W161),"")),"")</f>
        <v/>
      </c>
      <c r="GG161" s="157"/>
      <c r="GH161" s="82"/>
      <c r="GI161" s="80" t="str">
        <f>IF(AND(申込書!$C$116&lt;&gt;"▼プルダウンより選択してください",申込書!$C$116&lt;&gt;"",申込書!$P$116&lt;&gt;"YYYY/MM/DD",$G161&lt;&gt;""),申込書!$P$116,"")</f>
        <v/>
      </c>
      <c r="GJ161" s="81" t="str">
        <f>IF(AND(申込書!$C$116&lt;&gt;"▼プルダウンより選択してください",申込書!$C$116&lt;&gt;"",$G161&lt;&gt;""),申込書!$M$116,"")</f>
        <v/>
      </c>
      <c r="GK161" s="81" t="str">
        <f>IF($GI$3&lt;&gt;"コンテンツなし",IF(AND(申込書!$AH$4="GIGAスクールパック",SUM($P161,$R161)&lt;&gt;0),SUM($P161,$R161),IF(AND(申込書!$AH$4="SKY安心GIGAタブレット",SUM($T161,$V161)&lt;&gt;0),SUM($T161,$V161),"")),"")</f>
        <v/>
      </c>
      <c r="GL161" s="81" t="str">
        <f>IF($GI$3&lt;&gt;"コンテンツなし",IF(AND(申込書!$AH$4="GIGAスクールパック",SUM($Q161,$S161)&lt;&gt;0),SUM($Q161,$S161),IF(AND(申込書!$AH$4="SKY安心GIGAタブレット",SUM($U161,$W161)&lt;&gt;0),SUM($U161,$W161),"")),"")</f>
        <v/>
      </c>
      <c r="GM161" s="157"/>
      <c r="GN161" s="82"/>
      <c r="GO161" s="80" t="str">
        <f>IF(AND(申込書!$C$117&lt;&gt;"▼プルダウンより選択してください",申込書!$C$117&lt;&gt;"",申込書!$P$117&lt;&gt;"YYYY/MM/DD",$G161&lt;&gt;""),申込書!$P$117,"")</f>
        <v/>
      </c>
      <c r="GP161" s="81" t="str">
        <f>IF(AND(申込書!$C$117&lt;&gt;"▼プルダウンより選択してください",申込書!$C$117&lt;&gt;"",$G161&lt;&gt;""),申込書!$M$117,"")</f>
        <v/>
      </c>
      <c r="GQ161" s="81" t="str">
        <f>IF($GO$3&lt;&gt;"コンテンツなし",IF(AND(申込書!$AH$4="GIGAスクールパック",SUM($P161,$R161)&lt;&gt;0),SUM($P161,$R161),IF(AND(申込書!$AH$4="SKY安心GIGAタブレット",SUM($T161,$V161)&lt;&gt;0),SUM($T161,$V161),"")),"")</f>
        <v/>
      </c>
      <c r="GR161" s="81" t="str">
        <f>IF($GO$3&lt;&gt;"コンテンツなし",IF(AND(申込書!$AH$4="GIGAスクールパック",SUM($Q161,$S161)&lt;&gt;0),SUM($Q161,$S161),IF(AND(申込書!$AH$4="SKY安心GIGAタブレット",SUM($U161,$W161)&lt;&gt;0),SUM($U161,$W161),"")),"")</f>
        <v/>
      </c>
      <c r="GS161" s="157"/>
      <c r="GT161" s="82"/>
      <c r="GU161" s="80" t="str">
        <f>IF(AND(申込書!$C$118&lt;&gt;"▼プルダウンより選択してください",申込書!$C$118&lt;&gt;"",申込書!$P$118&lt;&gt;"YYYY/MM/DD",$G161&lt;&gt;""),申込書!$P$118,"")</f>
        <v/>
      </c>
      <c r="GV161" s="81" t="str">
        <f>IF(AND(申込書!$C$118&lt;&gt;"▼プルダウンより選択してください",申込書!$C$118&lt;&gt;"",$G161&lt;&gt;""),申込書!$M$118,"")</f>
        <v/>
      </c>
      <c r="GW161" s="81" t="str">
        <f>IF($GU$3&lt;&gt;"コンテンツなし",IF(AND(申込書!$AH$4="GIGAスクールパック",SUM($P161,$R161)&lt;&gt;0),SUM($P161,$R161),IF(AND(申込書!$AH$4="SKY安心GIGAタブレット",SUM($T161,$V161)&lt;&gt;0),SUM($T161,$V161),"")),"")</f>
        <v/>
      </c>
      <c r="GX161" s="81" t="str">
        <f>IF($GU$3&lt;&gt;"コンテンツなし",IF(AND(申込書!$AH$4="GIGAスクールパック",SUM($Q161,$S161)&lt;&gt;0),SUM($Q161,$S161),IF(AND(申込書!$AH$4="SKY安心GIGAタブレット",SUM($U161,$W161)&lt;&gt;0),SUM($U161,$W161),"")),"")</f>
        <v/>
      </c>
      <c r="GY161" s="157"/>
      <c r="GZ161" s="82"/>
      <c r="HA161" s="80" t="str">
        <f>IF(AND(申込書!$C$119&lt;&gt;"▼プルダウンより選択してください",申込書!$C$119&lt;&gt;"",申込書!$P$119&lt;&gt;"YYYY/MM/DD",$G161&lt;&gt;""),申込書!$P$119,"")</f>
        <v/>
      </c>
      <c r="HB161" s="81" t="str">
        <f>IF(AND(申込書!$C$119&lt;&gt;"▼プルダウンより選択してください",申込書!$C$119&lt;&gt;"",$G161&lt;&gt;""),申込書!$M$119,"")</f>
        <v/>
      </c>
      <c r="HC161" s="81" t="str">
        <f>IF($HA$3&lt;&gt;"コンテンツなし",IF(AND(申込書!$AH$4="GIGAスクールパック",SUM($P161,$R161)&lt;&gt;0),SUM($P161,$R161),IF(AND(申込書!$AH$4="SKY安心GIGAタブレット",SUM($T161,$V161)&lt;&gt;0),SUM($T161,$V161),"")),"")</f>
        <v/>
      </c>
      <c r="HD161" s="81" t="str">
        <f>IF($HA$3&lt;&gt;"コンテンツなし",IF(AND(申込書!$AH$4="GIGAスクールパック",SUM($Q161,$S161)&lt;&gt;0),SUM($Q161,$S161),IF(AND(申込書!$AH$4="SKY安心GIGAタブレット",SUM($U161,$W161)&lt;&gt;0),SUM($U161,$W161),"")),"")</f>
        <v/>
      </c>
      <c r="HE161" s="157"/>
      <c r="HF161" s="82"/>
      <c r="HG161" s="83"/>
    </row>
    <row r="162" spans="2:215" ht="26.85" customHeight="1">
      <c r="B162" s="62">
        <f t="shared" si="2"/>
        <v>157</v>
      </c>
      <c r="C162" s="63"/>
      <c r="D162" s="64"/>
      <c r="E162" s="207"/>
      <c r="F162" s="65"/>
      <c r="G162" s="66"/>
      <c r="H162" s="67"/>
      <c r="I162" s="68"/>
      <c r="J162" s="69"/>
      <c r="K162" s="70"/>
      <c r="L162" s="71"/>
      <c r="M162" s="72"/>
      <c r="N162" s="73"/>
      <c r="O162" s="74"/>
      <c r="P162" s="179"/>
      <c r="Q162" s="180"/>
      <c r="R162" s="180"/>
      <c r="S162" s="181"/>
      <c r="T162" s="179"/>
      <c r="U162" s="180"/>
      <c r="V162" s="182"/>
      <c r="W162" s="181"/>
      <c r="X162" s="75"/>
      <c r="Y162" s="76"/>
      <c r="Z162" s="77"/>
      <c r="AA162" s="78"/>
      <c r="AB162" s="79"/>
      <c r="AC162" s="79"/>
      <c r="AD162" s="79"/>
      <c r="AE162" s="77"/>
      <c r="AF162" s="139"/>
      <c r="AG162" s="139"/>
      <c r="AH162" s="139"/>
      <c r="AI162" s="80" t="str">
        <f>IF(AND(申込書!$C$90&lt;&gt;"▼プルダウンより選択してください",申込書!$C$90&lt;&gt;"",申込書!$P$90&lt;&gt;"YYYY/MM/DD",$G162&lt;&gt;""),申込書!$P$90,"")</f>
        <v/>
      </c>
      <c r="AJ162" s="81" t="str">
        <f>IF(AND(申込書!$C$90&lt;&gt;"▼プルダウンより選択してください",申込書!$C$90&lt;&gt;"",$G162&lt;&gt;""),申込書!$M$90,"")</f>
        <v/>
      </c>
      <c r="AK162" s="81" t="str">
        <f>IF($AI$3&lt;&gt;"コンテンツなし",IF(AND(申込書!$AH$4="GIGAスクールパック",SUM($P162,$R162)&lt;&gt;0),SUM($P162,$R162),IF(AND(申込書!$AH$4="SKY安心GIGAタブレット",SUM($T162,$V162)&lt;&gt;0),SUM($T162,$V162),"")),"")</f>
        <v/>
      </c>
      <c r="AL162" s="81" t="str">
        <f>IF($AI$3&lt;&gt;"コンテンツなし",IF(AND(申込書!$AH$4="GIGAスクールパック",SUM($Q162,$S162)&lt;&gt;0),SUM($Q162,$S162),IF(AND(申込書!$AH$4="SKY安心GIGAタブレット",SUM($U162,$W162)&lt;&gt;0),SUM($U162,$W162),"")),"")</f>
        <v/>
      </c>
      <c r="AM162" s="157"/>
      <c r="AN162" s="82"/>
      <c r="AO162" s="80" t="str">
        <f>IF(AND(申込書!$C$91&lt;&gt;"▼プルダウンより選択してください",申込書!$C$91&lt;&gt;"",申込書!$P$91&lt;&gt;"YYYY/MM/DD",$G162&lt;&gt;""),申込書!$P$91,"")</f>
        <v/>
      </c>
      <c r="AP162" s="81" t="str">
        <f>IF(AND(申込書!$C$91&lt;&gt;"▼プルダウンより選択してください",申込書!$C$91&lt;&gt;"",$G162&lt;&gt;""),申込書!$M$91,"")</f>
        <v/>
      </c>
      <c r="AQ162" s="81" t="str">
        <f>IF($AO$3&lt;&gt;"コンテンツなし",IF(AND(申込書!$AH$4="GIGAスクールパック",SUM($P162,$R162)&lt;&gt;0),SUM($P162,$R162),IF(AND(申込書!$AH$4="SKY安心GIGAタブレット",SUM($T162,$V162)&lt;&gt;0),SUM($T162,$V162),"")),"")</f>
        <v/>
      </c>
      <c r="AR162" s="81" t="str">
        <f>IF($AO$3&lt;&gt;"コンテンツなし",IF(AND(申込書!$AH$4="GIGAスクールパック",SUM($Q162,$S162)&lt;&gt;0),SUM($Q162,$S162),IF(AND(申込書!$AH$4="SKY安心GIGAタブレット",SUM($U162,$W162)&lt;&gt;0),SUM($U162,$W162),"")),"")</f>
        <v/>
      </c>
      <c r="AS162" s="157"/>
      <c r="AT162" s="82"/>
      <c r="AU162" s="80" t="str">
        <f>IF(AND(申込書!$C$92&lt;&gt;"▼プルダウンより選択してください",申込書!$C$92&lt;&gt;"",申込書!$P$92&lt;&gt;"YYYY/MM/DD",$G162&lt;&gt;""),申込書!$P$92,"")</f>
        <v/>
      </c>
      <c r="AV162" s="81" t="str">
        <f>IF(AND(申込書!$C$92&lt;&gt;"▼プルダウンより選択してください",申込書!$C$92&lt;&gt;"",$G162&lt;&gt;""),申込書!$M$92,"")</f>
        <v/>
      </c>
      <c r="AW162" s="81" t="str">
        <f>IF($AU$3&lt;&gt;"コンテンツなし",IF(AND(申込書!$AH$4="GIGAスクールパック",SUM($P162,$R162)&lt;&gt;0),SUM($P162,$R162),IF(AND(申込書!$AH$4="SKY安心GIGAタブレット",SUM($T162,$V162)&lt;&gt;0),SUM($T162,$V162),"")),"")</f>
        <v/>
      </c>
      <c r="AX162" s="81" t="str">
        <f>IF($AU$3&lt;&gt;"コンテンツなし",IF(AND(申込書!$AH$4="GIGAスクールパック",SUM($Q162,$S162)&lt;&gt;0),SUM($Q162,$S162),IF(AND(申込書!$AH$4="SKY安心GIGAタブレット",SUM($U162,$W162)&lt;&gt;0),SUM($U162,$W162),"")),"")</f>
        <v/>
      </c>
      <c r="AY162" s="157"/>
      <c r="AZ162" s="82"/>
      <c r="BA162" s="80" t="str">
        <f>IF(AND(申込書!$C$93&lt;&gt;"▼プルダウンより選択してください",申込書!$C$93&lt;&gt;"",申込書!$P$93&lt;&gt;"YYYY/MM/DD",$G162&lt;&gt;""),申込書!$P$93,"")</f>
        <v/>
      </c>
      <c r="BB162" s="81" t="str">
        <f>IF(AND(申込書!$C$93&lt;&gt;"▼プルダウンより選択してください",申込書!$C$93&lt;&gt;"",申込書!$M$93&gt;=1,$G162&lt;&gt;""),申込書!$M$93,"")</f>
        <v/>
      </c>
      <c r="BC162" s="81" t="str">
        <f>IF($BA$3&lt;&gt;"コンテンツなし",IF(AND(申込書!$AH$4="GIGAスクールパック",SUM($P162,$R162)&lt;&gt;0),SUM($P162,$R162),IF(AND(申込書!$AH$4="SKY安心GIGAタブレット",SUM($T162,$V162)&lt;&gt;0),SUM($T162,$V162),"")),"")</f>
        <v/>
      </c>
      <c r="BD162" s="81" t="str">
        <f>IF($BA$3&lt;&gt;"コンテンツなし",IF(AND(申込書!$AH$4="GIGAスクールパック",SUM($Q162,$S162)&lt;&gt;0),SUM($Q162,$S162),IF(AND(申込書!$AH$4="SKY安心GIGAタブレット",SUM($U162,$W162)&lt;&gt;0),SUM($U162,$W162),"")),"")</f>
        <v/>
      </c>
      <c r="BE162" s="157"/>
      <c r="BF162" s="82"/>
      <c r="BG162" s="80" t="str">
        <f>IF(AND(申込書!$C$94&lt;&gt;"▼プルダウンより選択してください",申込書!$C$94&lt;&gt;"",申込書!$P$94&lt;&gt;"YYYY/MM/DD",$G162&lt;&gt;""),申込書!$P$94,"")</f>
        <v/>
      </c>
      <c r="BH162" s="81" t="str">
        <f>IF(AND(申込書!$C$94&lt;&gt;"▼プルダウンより選択してください",申込書!$C$94&lt;&gt;"",$G162&lt;&gt;""),申込書!$M$94,"")</f>
        <v/>
      </c>
      <c r="BI162" s="81" t="str">
        <f>IF($BG$3&lt;&gt;"コンテンツなし",IF(AND(申込書!$AH$4="GIGAスクールパック",SUM($P162,$R162)&lt;&gt;0),SUM($P162,$R162),IF(AND(申込書!$AH$4="SKY安心GIGAタブレット",SUM($T162,$V162)&lt;&gt;0),SUM($T162,$V162),"")),"")</f>
        <v/>
      </c>
      <c r="BJ162" s="81" t="str">
        <f>IF($BG$3&lt;&gt;"コンテンツなし",IF(AND(申込書!$AH$4="GIGAスクールパック",SUM($Q162,$S162)&lt;&gt;0),SUM($Q162,$S162),IF(AND(申込書!$AH$4="SKY安心GIGAタブレット",SUM($U162,$W162)&lt;&gt;0),SUM($U162,$W162),"")),"")</f>
        <v/>
      </c>
      <c r="BK162" s="157"/>
      <c r="BL162" s="82"/>
      <c r="BM162" s="80" t="str">
        <f>IF(AND(申込書!$C$95&lt;&gt;"▼プルダウンより選択してください",申込書!$C$95&lt;&gt;"",申込書!$P$95&lt;&gt;"YYYY/MM/DD",$G162&lt;&gt;""),申込書!$P$95,"")</f>
        <v/>
      </c>
      <c r="BN162" s="81" t="str">
        <f>IF(AND(申込書!$C$95&lt;&gt;"▼プルダウンより選択してください",申込書!$C$95&lt;&gt;"",$G162&lt;&gt;""),申込書!$M$95,"")</f>
        <v/>
      </c>
      <c r="BO162" s="81" t="str">
        <f>IF($BM$3&lt;&gt;"コンテンツなし",IF(AND(申込書!$AH$4="GIGAスクールパック",SUM($P162,$R162)&lt;&gt;0),SUM($P162,$R162),IF(AND(申込書!$AH$4="SKY安心GIGAタブレット",SUM($T162,$V162)&lt;&gt;0),SUM($T162,$V162),"")),"")</f>
        <v/>
      </c>
      <c r="BP162" s="81" t="str">
        <f>IF($BM$3&lt;&gt;"コンテンツなし",IF(AND(申込書!$AH$4="GIGAスクールパック",SUM($Q162,$S162)&lt;&gt;0),SUM($Q162,$S162),IF(AND(申込書!$AH$4="SKY安心GIGAタブレット",SUM($U162,$W162)&lt;&gt;0),SUM($U162,$W162),"")),"")</f>
        <v/>
      </c>
      <c r="BQ162" s="157"/>
      <c r="BR162" s="82"/>
      <c r="BS162" s="80" t="str">
        <f>IF(AND(申込書!$C$96&lt;&gt;"▼プルダウンより選択してください",申込書!$C$96&lt;&gt;"",申込書!$P$96&lt;&gt;"YYYY/MM/DD",$G162&lt;&gt;""),申込書!$P$96,"")</f>
        <v/>
      </c>
      <c r="BT162" s="81" t="str">
        <f>IF(AND(申込書!$C$96&lt;&gt;"▼プルダウンより選択してください",申込書!$C$96&lt;&gt;"",$G162&lt;&gt;""),申込書!$M$96,"")</f>
        <v/>
      </c>
      <c r="BU162" s="81" t="str">
        <f>IF($BS$3&lt;&gt;"コンテンツなし",IF(AND(申込書!$AH$4="GIGAスクールパック",SUM($P162,$R162)&lt;&gt;0),SUM($P162,$R162),IF(AND(申込書!$AH$4="SKY安心GIGAタブレット",SUM($T162,$V162)&lt;&gt;0),SUM($T162,$V162),"")),"")</f>
        <v/>
      </c>
      <c r="BV162" s="81" t="str">
        <f>IF($BS$3&lt;&gt;"コンテンツなし",IF(AND(申込書!$AH$4="GIGAスクールパック",SUM($Q162,$S162)&lt;&gt;0),SUM($Q162,$S162),IF(AND(申込書!$AH$4="SKY安心GIGAタブレット",SUM($U162,$W162)&lt;&gt;0),SUM($U162,$W162),"")),"")</f>
        <v/>
      </c>
      <c r="BW162" s="157"/>
      <c r="BX162" s="82"/>
      <c r="BY162" s="80" t="str">
        <f>IF(AND(申込書!$C$97&lt;&gt;"▼プルダウンより選択してください",申込書!$C$97&lt;&gt;"",申込書!$P$97&lt;&gt;"YYYY/MM/DD",$G162&lt;&gt;""),申込書!$P$97,"")</f>
        <v/>
      </c>
      <c r="BZ162" s="81" t="str">
        <f>IF(AND(申込書!$C$97&lt;&gt;"▼プルダウンより選択してください",申込書!$C$97&lt;&gt;"",$G162&lt;&gt;""),申込書!$M$97,"")</f>
        <v/>
      </c>
      <c r="CA162" s="81" t="str">
        <f>IF($BY$3&lt;&gt;"コンテンツなし",IF(AND(申込書!$AH$4="GIGAスクールパック",SUM($P162,$R162)&lt;&gt;0),SUM($P162,$R162),IF(AND(申込書!$AH$4="SKY安心GIGAタブレット",SUM($T162,$V162)&lt;&gt;0),SUM($T162,$V162),"")),"")</f>
        <v/>
      </c>
      <c r="CB162" s="81" t="str">
        <f>IF($BY$3&lt;&gt;"コンテンツなし",IF(AND(申込書!$AH$4="GIGAスクールパック",SUM($Q162,$S162)&lt;&gt;0),SUM($Q162,$S162),IF(AND(申込書!$AH$4="SKY安心GIGAタブレット",SUM($U162,$W162)&lt;&gt;0),SUM($U162,$W162),"")),"")</f>
        <v/>
      </c>
      <c r="CC162" s="157"/>
      <c r="CD162" s="82"/>
      <c r="CE162" s="80" t="str">
        <f>IF(AND(申込書!$C$98&lt;&gt;"▼プルダウンより選択してください",申込書!$C$98&lt;&gt;"",申込書!$P$98&lt;&gt;"YYYY/MM/DD",$G162&lt;&gt;""),申込書!$P$98,"")</f>
        <v/>
      </c>
      <c r="CF162" s="81" t="str">
        <f>IF(AND(申込書!$C$98&lt;&gt;"▼プルダウンより選択してください",申込書!$C$98&lt;&gt;"",$G162&lt;&gt;""),申込書!$M$98,"")</f>
        <v/>
      </c>
      <c r="CG162" s="81" t="str">
        <f>IF($CE$3&lt;&gt;"コンテンツなし",IF(AND(申込書!$AH$4="GIGAスクールパック",SUM($P162,$R162)&lt;&gt;0),SUM($P162,$R162),IF(AND(申込書!$AH$4="SKY安心GIGAタブレット",SUM($T162,$V162)&lt;&gt;0),SUM($T162,$V162),"")),"")</f>
        <v/>
      </c>
      <c r="CH162" s="81" t="str">
        <f>IF($CE$3&lt;&gt;"コンテンツなし",IF(AND(申込書!$AH$4="GIGAスクールパック",SUM($Q162,$S162)&lt;&gt;0),SUM($Q162,$S162),IF(AND(申込書!$AH$4="SKY安心GIGAタブレット",SUM($U162,$W162)&lt;&gt;0),SUM($U162,$W162),"")),"")</f>
        <v/>
      </c>
      <c r="CI162" s="157"/>
      <c r="CJ162" s="82"/>
      <c r="CK162" s="80" t="str">
        <f>IF(AND(申込書!$C$99&lt;&gt;"▼プルダウンより選択してください",申込書!$C$99&lt;&gt;"",申込書!$P$99&lt;&gt;"YYYY/MM/DD",$G162&lt;&gt;""),申込書!$P$99,"")</f>
        <v/>
      </c>
      <c r="CL162" s="81" t="str">
        <f>IF(AND(申込書!$C$99&lt;&gt;"▼プルダウンより選択してください",申込書!$C$99&lt;&gt;"",$G162&lt;&gt;""),申込書!$M$99,"")</f>
        <v/>
      </c>
      <c r="CM162" s="81" t="str">
        <f>IF($CK$3&lt;&gt;"コンテンツなし",IF(AND(申込書!$AH$4="GIGAスクールパック",SUM($P162,$R162)&lt;&gt;0),SUM($P162,$R162),IF(AND(申込書!$AH$4="SKY安心GIGAタブレット",SUM($T162,$V162)&lt;&gt;0),SUM($T162,$V162),"")),"")</f>
        <v/>
      </c>
      <c r="CN162" s="81" t="str">
        <f>IF($CK$3&lt;&gt;"コンテンツなし",IF(AND(申込書!$AH$4="GIGAスクールパック",SUM($Q162,$S162)&lt;&gt;0),SUM($Q162,$S162),IF(AND(申込書!$AH$4="SKY安心GIGAタブレット",SUM($U162,$W162)&lt;&gt;0),SUM($U162,$W162),"")),"")</f>
        <v/>
      </c>
      <c r="CO162" s="157"/>
      <c r="CP162" s="82"/>
      <c r="CQ162" s="80" t="str">
        <f>IF(AND(申込書!$C$100&lt;&gt;"▼プルダウンより選択してください",申込書!$C$100&lt;&gt;"",申込書!$P$100&lt;&gt;"YYYY/MM/DD",$G162&lt;&gt;""),申込書!$P$100,"")</f>
        <v/>
      </c>
      <c r="CR162" s="81" t="str">
        <f>IF(AND(申込書!$C$100&lt;&gt;"▼プルダウンより選択してください",申込書!$C$100&lt;&gt;"",$G162&lt;&gt;""),申込書!$M$100,"")</f>
        <v/>
      </c>
      <c r="CS162" s="81" t="str">
        <f>IF($CQ$3&lt;&gt;"コンテンツなし",IF(AND(申込書!$AH$4="GIGAスクールパック",SUM($P162,$R162)&lt;&gt;0),SUM($P162,$R162),IF(AND(申込書!$AH$4="SKY安心GIGAタブレット",SUM($T162,$V162)&lt;&gt;0),SUM($T162,$V162),"")),"")</f>
        <v/>
      </c>
      <c r="CT162" s="81" t="str">
        <f>IF($CQ$3&lt;&gt;"コンテンツなし",IF(AND(申込書!$AH$4="GIGAスクールパック",SUM($Q162,$S162)&lt;&gt;0),SUM($Q162,$S162),IF(AND(申込書!$AH$4="SKY安心GIGAタブレット",SUM($U162,$W162)&lt;&gt;0),SUM($U162,$W162),"")),"")</f>
        <v/>
      </c>
      <c r="CU162" s="81"/>
      <c r="CV162" s="82"/>
      <c r="CW162" s="80" t="str">
        <f>IF(AND(申込書!$C$101&lt;&gt;"▼プルダウンより選択してください",申込書!$C$101&lt;&gt;"",申込書!$P$101&lt;&gt;"YYYY/MM/DD",$G162&lt;&gt;""),申込書!$P$101,"")</f>
        <v/>
      </c>
      <c r="CX162" s="81" t="str">
        <f>IF(AND(申込書!$C$101&lt;&gt;"▼プルダウンより選択してください",申込書!$C$101&lt;&gt;"",$G162&lt;&gt;""),申込書!$M$101,"")</f>
        <v/>
      </c>
      <c r="CY162" s="81" t="str">
        <f>IF($CW$3&lt;&gt;"コンテンツなし",IF(AND(申込書!$AH$4="GIGAスクールパック",SUM($P162,$R162)&lt;&gt;0),SUM($P162,$R162),IF(AND(申込書!$AH$4="SKY安心GIGAタブレット",SUM($T162,$V162)&lt;&gt;0),SUM($T162,$V162),"")),"")</f>
        <v/>
      </c>
      <c r="CZ162" s="81" t="str">
        <f>IF($CW$3&lt;&gt;"コンテンツなし",IF(AND(申込書!$AH$4="GIGAスクールパック",SUM($Q162,$S162)&lt;&gt;0),SUM($Q162,$S162),IF(AND(申込書!$AH$4="SKY安心GIGAタブレット",SUM($U162,$W162)&lt;&gt;0),SUM($U162,$W162),"")),"")</f>
        <v/>
      </c>
      <c r="DA162" s="81"/>
      <c r="DB162" s="82"/>
      <c r="DC162" s="80" t="str">
        <f>IF(AND(申込書!$C$102&lt;&gt;"▼プルダウンより選択してください",申込書!$C$102&lt;&gt;"",申込書!$P$102&lt;&gt;"YYYY/MM/DD",$G162&lt;&gt;""),申込書!$P$102,"")</f>
        <v/>
      </c>
      <c r="DD162" s="81" t="str">
        <f>IF(AND(申込書!$C$102&lt;&gt;"▼プルダウンより選択してください",申込書!$C$102&lt;&gt;"",$G162&lt;&gt;""),申込書!$M$102,"")</f>
        <v/>
      </c>
      <c r="DE162" s="81" t="str">
        <f>IF($DC$3&lt;&gt;"コンテンツなし",IF(AND(申込書!$AH$4="GIGAスクールパック",SUM($P162,$R162)&lt;&gt;0),SUM($P162,$R162),IF(AND(申込書!$AH$4="SKY安心GIGAタブレット",SUM($T162,$V162)&lt;&gt;0),SUM($T162,$V162),"")),"")</f>
        <v/>
      </c>
      <c r="DF162" s="81" t="str">
        <f>IF($DC$3&lt;&gt;"コンテンツなし",IF(AND(申込書!$AH$4="GIGAスクールパック",SUM($Q162,$S162)&lt;&gt;0),SUM($Q162,$S162),IF(AND(申込書!$AH$4="SKY安心GIGAタブレット",SUM($U162,$W162)&lt;&gt;0),SUM($U162,$W162),"")),"")</f>
        <v/>
      </c>
      <c r="DG162" s="81"/>
      <c r="DH162" s="82"/>
      <c r="DI162" s="80" t="str">
        <f>IF(AND(申込書!$C$103&lt;&gt;"▼プルダウンより選択してください",申込書!$C$103&lt;&gt;"",申込書!$P$103&lt;&gt;"YYYY/MM/DD",$G162&lt;&gt;""),申込書!$P$103,"")</f>
        <v/>
      </c>
      <c r="DJ162" s="81" t="str">
        <f>IF(AND(申込書!$C$103&lt;&gt;"▼プルダウンより選択してください",申込書!$C$103&lt;&gt;"",$G162&lt;&gt;""),申込書!$M$103,"")</f>
        <v/>
      </c>
      <c r="DK162" s="81" t="str">
        <f>IF($DI$3&lt;&gt;"コンテンツなし",IF(AND(申込書!$AH$4="GIGAスクールパック",SUM($P162,$R162)&lt;&gt;0),SUM($P162,$R162),IF(AND(申込書!$AH$4="SKY安心GIGAタブレット",SUM($T162,$V162)&lt;&gt;0),SUM($T162,$V162),"")),"")</f>
        <v/>
      </c>
      <c r="DL162" s="81" t="str">
        <f>IF($DI$3&lt;&gt;"コンテンツなし",IF(AND(申込書!$AH$4="GIGAスクールパック",SUM($Q162,$S162)&lt;&gt;0),SUM($Q162,$S162),IF(AND(申込書!$AH$4="SKY安心GIGAタブレット",SUM($U162,$W162)&lt;&gt;0),SUM($U162,$W162),"")),"")</f>
        <v/>
      </c>
      <c r="DM162" s="81"/>
      <c r="DN162" s="82"/>
      <c r="DO162" s="80" t="str">
        <f>IF(AND(申込書!$C$104&lt;&gt;"▼プルダウンより選択してください",申込書!$C$104&lt;&gt;"",申込書!$P$104&lt;&gt;"YYYY/MM/DD",$G162&lt;&gt;""),申込書!$P$104,"")</f>
        <v/>
      </c>
      <c r="DP162" s="81" t="str">
        <f>IF(AND(申込書!$C$104&lt;&gt;"▼プルダウンより選択してください",申込書!$C$104&lt;&gt;"",$G162&lt;&gt;""),申込書!$M$104,"")</f>
        <v/>
      </c>
      <c r="DQ162" s="81" t="str">
        <f>IF($DO$3&lt;&gt;"コンテンツなし",IF(AND(申込書!$AH$4="GIGAスクールパック",SUM($P162,$R162)&lt;&gt;0),SUM($P162,$R162),IF(AND(申込書!$AH$4="SKY安心GIGAタブレット",SUM($T162,$V162)&lt;&gt;0),SUM($T162,$V162),"")),"")</f>
        <v/>
      </c>
      <c r="DR162" s="81" t="str">
        <f>IF($DO$3&lt;&gt;"コンテンツなし",IF(AND(申込書!$AH$4="GIGAスクールパック",SUM($Q162,$S162)&lt;&gt;0),SUM($Q162,$S162),IF(AND(申込書!$AH$4="SKY安心GIGAタブレット",SUM($U162,$W162)&lt;&gt;0),SUM($U162,$W162),"")),"")</f>
        <v/>
      </c>
      <c r="DS162" s="81"/>
      <c r="DT162" s="82"/>
      <c r="DU162" s="80" t="str">
        <f>IF(AND(申込書!$C$105&lt;&gt;"▼プルダウンより選択してください",申込書!$C$105&lt;&gt;"",申込書!$P$105&lt;&gt;"YYYY/MM/DD",$G162&lt;&gt;""),申込書!$P$105,"")</f>
        <v/>
      </c>
      <c r="DV162" s="81" t="str">
        <f>IF(AND(申込書!$C$105&lt;&gt;"▼プルダウンより選択してください",申込書!$C$105&lt;&gt;"",$G162&lt;&gt;""),申込書!$M$105,"")</f>
        <v/>
      </c>
      <c r="DW162" s="81" t="str">
        <f>IF($DU$3&lt;&gt;"コンテンツなし",IF(AND(申込書!$AH$4="GIGAスクールパック",SUM($P162,$R162)&lt;&gt;0),SUM($P162,$R162),IF(AND(申込書!$AH$4="SKY安心GIGAタブレット",SUM($T162,$V162)&lt;&gt;0),SUM($T162,$V162),"")),"")</f>
        <v/>
      </c>
      <c r="DX162" s="81" t="str">
        <f>IF($DU$3&lt;&gt;"コンテンツなし",IF(AND(申込書!$AH$4="GIGAスクールパック",SUM($Q162,$S162)&lt;&gt;0),SUM($Q162,$S162),IF(AND(申込書!$AH$4="SKY安心GIGAタブレット",SUM($U162,$W162)&lt;&gt;0),SUM($U162,$W162),"")),"")</f>
        <v/>
      </c>
      <c r="DY162" s="157"/>
      <c r="DZ162" s="82"/>
      <c r="EA162" s="80" t="str">
        <f>IF(AND(申込書!$C$106&lt;&gt;"▼プルダウンより選択してください",申込書!$C$106&lt;&gt;"",申込書!$P$106&lt;&gt;"YYYY/MM/DD",$G162&lt;&gt;""),申込書!$P$106,"")</f>
        <v/>
      </c>
      <c r="EB162" s="81" t="str">
        <f>IF(AND(申込書!$C$106&lt;&gt;"▼プルダウンより選択してください",申込書!$C$106&lt;&gt;"",$G162&lt;&gt;""),申込書!$M$106,"")</f>
        <v/>
      </c>
      <c r="EC162" s="81" t="str">
        <f>IF($EA$3&lt;&gt;"コンテンツなし",IF(AND(申込書!$AH$4="GIGAスクールパック",SUM($P162,$R162)&lt;&gt;0),SUM($P162,$R162),IF(AND(申込書!$AH$4="SKY安心GIGAタブレット",SUM($T162,$V162)&lt;&gt;0),SUM($T162,$V162),"")),"")</f>
        <v/>
      </c>
      <c r="ED162" s="81" t="str">
        <f>IF($EA$3&lt;&gt;"コンテンツなし",IF(AND(申込書!$AH$4="GIGAスクールパック",SUM($Q162,$S162)&lt;&gt;0),SUM($Q162,$S162),IF(AND(申込書!$AH$4="SKY安心GIGAタブレット",SUM($U162,$W162)&lt;&gt;0),SUM($U162,$W162),"")),"")</f>
        <v/>
      </c>
      <c r="EE162" s="157"/>
      <c r="EF162" s="82"/>
      <c r="EG162" s="80" t="str">
        <f>IF(AND(申込書!$C$107&lt;&gt;"▼プルダウンより選択してください",申込書!$C$107&lt;&gt;"",申込書!$P$107&lt;&gt;"YYYY/MM/DD",$G162&lt;&gt;""),申込書!$P$107,"")</f>
        <v/>
      </c>
      <c r="EH162" s="81" t="str">
        <f>IF(AND(申込書!$C$107&lt;&gt;"▼プルダウンより選択してください",申込書!$C$107&lt;&gt;"",$G162&lt;&gt;""),申込書!$M$107,"")</f>
        <v/>
      </c>
      <c r="EI162" s="81" t="str">
        <f>IF($EG$3&lt;&gt;"コンテンツなし",IF(AND(申込書!$AH$4="GIGAスクールパック",SUM($P162,$R162)&lt;&gt;0),SUM($P162,$R162),IF(AND(申込書!$AH$4="SKY安心GIGAタブレット",SUM($T162,$V162)&lt;&gt;0),SUM($T162,$V162),"")),"")</f>
        <v/>
      </c>
      <c r="EJ162" s="81" t="str">
        <f>IF($EG$3&lt;&gt;"コンテンツなし",IF(AND(申込書!$AH$4="GIGAスクールパック",SUM($Q162,$S162)&lt;&gt;0),SUM($Q162,$S162),IF(AND(申込書!$AH$4="SKY安心GIGAタブレット",SUM($U162,$W162)&lt;&gt;0),SUM($U162,$W162),"")),"")</f>
        <v/>
      </c>
      <c r="EK162" s="157"/>
      <c r="EL162" s="82"/>
      <c r="EM162" s="80" t="str">
        <f>IF(AND(申込書!$C$108&lt;&gt;"▼プルダウンより選択してください",申込書!$C$108&lt;&gt;"",申込書!$P$108&lt;&gt;"YYYY/MM/DD",$G162&lt;&gt;""),申込書!$P$108,"")</f>
        <v/>
      </c>
      <c r="EN162" s="81" t="str">
        <f>IF(AND(申込書!$C$108&lt;&gt;"▼プルダウンより選択してください",申込書!$C$108&lt;&gt;"",$G162&lt;&gt;""),申込書!$M$108,"")</f>
        <v/>
      </c>
      <c r="EO162" s="81" t="str">
        <f>IF($EM$3&lt;&gt;"コンテンツなし",IF(AND(申込書!$AH$4="GIGAスクールパック",SUM($P162,$R162)&lt;&gt;0),SUM($P162,$R162),IF(AND(申込書!$AH$4="SKY安心GIGAタブレット",SUM($T162,$V162)&lt;&gt;0),SUM($T162,$V162),"")),"")</f>
        <v/>
      </c>
      <c r="EP162" s="81" t="str">
        <f>IF($EM$3&lt;&gt;"コンテンツなし",IF(AND(申込書!$AH$4="GIGAスクールパック",SUM($Q162,$S162)&lt;&gt;0),SUM($Q162,$S162),IF(AND(申込書!$AH$4="SKY安心GIGAタブレット",SUM($U162,$W162)&lt;&gt;0),SUM($U162,$W162),"")),"")</f>
        <v/>
      </c>
      <c r="EQ162" s="157"/>
      <c r="ER162" s="82"/>
      <c r="ES162" s="80" t="str">
        <f>IF(AND(申込書!$C$109&lt;&gt;"▼プルダウンより選択してください",申込書!$C$109&lt;&gt;"",申込書!$P$109&lt;&gt;"YYYY/MM/DD",$G162&lt;&gt;""),申込書!$P$109,"")</f>
        <v/>
      </c>
      <c r="ET162" s="81" t="str">
        <f>IF(AND(申込書!$C$109&lt;&gt;"▼プルダウンより選択してください",申込書!$C$109&lt;&gt;"",$G162&lt;&gt;""),申込書!$M$109,"")</f>
        <v/>
      </c>
      <c r="EU162" s="81" t="str">
        <f>IF($ES$3&lt;&gt;"コンテンツなし",IF(AND(申込書!$AH$4="GIGAスクールパック",SUM($P162,$R162)&lt;&gt;0),SUM($P162,$R162),IF(AND(申込書!$AH$4="SKY安心GIGAタブレット",SUM($T162,$V162)&lt;&gt;0),SUM($T162,$V162),"")),"")</f>
        <v/>
      </c>
      <c r="EV162" s="81" t="str">
        <f>IF($ES$3&lt;&gt;"コンテンツなし",IF(AND(申込書!$AH$4="GIGAスクールパック",SUM($Q162,$S162)&lt;&gt;0),SUM($Q162,$S162),IF(AND(申込書!$AH$4="SKY安心GIGAタブレット",SUM($U162,$W162)&lt;&gt;0),SUM($U162,$W162),"")),"")</f>
        <v/>
      </c>
      <c r="EW162" s="157"/>
      <c r="EX162" s="82"/>
      <c r="EY162" s="80" t="str">
        <f>IF(AND(申込書!$C$110&lt;&gt;"▼プルダウンより選択してください",申込書!$C$110&lt;&gt;"",申込書!$P$110&lt;&gt;"YYYY/MM/DD",$G162&lt;&gt;""),申込書!$P$110,"")</f>
        <v/>
      </c>
      <c r="EZ162" s="81" t="str">
        <f>IF(AND(申込書!$C$110&lt;&gt;"▼プルダウンより選択してください",申込書!$C$110&lt;&gt;"",$G162&lt;&gt;""),申込書!$M$110,"")</f>
        <v/>
      </c>
      <c r="FA162" s="81" t="str">
        <f>IF($EY$3&lt;&gt;"コンテンツなし",IF(AND(申込書!$AH$4="GIGAスクールパック",SUM($P162,$R162)&lt;&gt;0),SUM($P162,$R162),IF(AND(申込書!$AH$4="SKY安心GIGAタブレット",SUM($T162,$V162)&lt;&gt;0),SUM($T162,$V162),"")),"")</f>
        <v/>
      </c>
      <c r="FB162" s="81" t="str">
        <f>IF($EY$3&lt;&gt;"コンテンツなし",IF(AND(申込書!$AH$4="GIGAスクールパック",SUM($Q162,$S162)&lt;&gt;0),SUM($Q162,$S162),IF(AND(申込書!$AH$4="SKY安心GIGAタブレット",SUM($U162,$W162)&lt;&gt;0),SUM($U162,$W162),"")),"")</f>
        <v/>
      </c>
      <c r="FC162" s="157"/>
      <c r="FD162" s="82"/>
      <c r="FE162" s="80" t="str">
        <f>IF(AND(申込書!$C$111&lt;&gt;"▼プルダウンより選択してください",申込書!$C$111&lt;&gt;"",申込書!$P$111&lt;&gt;"YYYY/MM/DD",$G162&lt;&gt;""),申込書!$P$111,"")</f>
        <v/>
      </c>
      <c r="FF162" s="81" t="str">
        <f>IF(AND(申込書!$C$111&lt;&gt;"▼プルダウンより選択してください",申込書!$C$111&lt;&gt;"",$G162&lt;&gt;""),申込書!$M$111,"")</f>
        <v/>
      </c>
      <c r="FG162" s="81" t="str">
        <f>IF($FE$3&lt;&gt;"コンテンツなし",IF(AND(申込書!$AH$4="GIGAスクールパック",SUM($P162,$R162)&lt;&gt;0),SUM($P162,$R162),IF(AND(申込書!$AH$4="SKY安心GIGAタブレット",SUM($T162,$V162)&lt;&gt;0),SUM($T162,$V162),"")),"")</f>
        <v/>
      </c>
      <c r="FH162" s="81" t="str">
        <f>IF($FE$3&lt;&gt;"コンテンツなし",IF(AND(申込書!$AH$4="GIGAスクールパック",SUM($Q162,$S162)&lt;&gt;0),SUM($Q162,$S162),IF(AND(申込書!$AH$4="SKY安心GIGAタブレット",SUM($U162,$W162)&lt;&gt;0),SUM($U162,$W162),"")),"")</f>
        <v/>
      </c>
      <c r="FI162" s="157"/>
      <c r="FJ162" s="82"/>
      <c r="FK162" s="80" t="str">
        <f>IF(AND(申込書!$C$112&lt;&gt;"▼プルダウンより選択してください",申込書!$C$112&lt;&gt;"",申込書!$P$112&lt;&gt;"YYYY/MM/DD",$G162&lt;&gt;""),申込書!$P$112,"")</f>
        <v/>
      </c>
      <c r="FL162" s="81" t="str">
        <f>IF(AND(申込書!$C$112&lt;&gt;"▼プルダウンより選択してください",申込書!$C$112&lt;&gt;"",$G162&lt;&gt;""),申込書!$M$112,"")</f>
        <v/>
      </c>
      <c r="FM162" s="81" t="str">
        <f>IF($FK$3&lt;&gt;"コンテンツなし",IF(AND(申込書!$AH$4="GIGAスクールパック",SUM($P162,$R162)&lt;&gt;0),SUM($P162,$R162),IF(AND(申込書!$AH$4="SKY安心GIGAタブレット",SUM($T162,$V162)&lt;&gt;0),SUM($T162,$V162),"")),"")</f>
        <v/>
      </c>
      <c r="FN162" s="81" t="str">
        <f>IF($FK$3&lt;&gt;"コンテンツなし",IF(AND(申込書!$AH$4="GIGAスクールパック",SUM($Q162,$S162)&lt;&gt;0),SUM($Q162,$S162),IF(AND(申込書!$AH$4="SKY安心GIGAタブレット",SUM($U162,$W162)&lt;&gt;0),SUM($U162,$W162),"")),"")</f>
        <v/>
      </c>
      <c r="FO162" s="157"/>
      <c r="FP162" s="82"/>
      <c r="FQ162" s="80" t="str">
        <f>IF(AND(申込書!$C$113&lt;&gt;"▼プルダウンより選択してください",申込書!$C$113&lt;&gt;"",申込書!$P$113&lt;&gt;"YYYY/MM/DD",$G162&lt;&gt;""),申込書!$P$113,"")</f>
        <v/>
      </c>
      <c r="FR162" s="81" t="str">
        <f>IF(AND(申込書!$C$113&lt;&gt;"▼プルダウンより選択してください",申込書!$C$113&lt;&gt;"",$G162&lt;&gt;""),申込書!$M$113,"")</f>
        <v/>
      </c>
      <c r="FS162" s="81" t="str">
        <f>IF($FQ$3&lt;&gt;"コンテンツなし",IF(AND(申込書!$AH$4="GIGAスクールパック",SUM($P162,$R162)&lt;&gt;0),SUM($P162,$R162),IF(AND(申込書!$AH$4="SKY安心GIGAタブレット",SUM($T162,$V162)&lt;&gt;0),SUM($T162,$V162),"")),"")</f>
        <v/>
      </c>
      <c r="FT162" s="81" t="str">
        <f>IF($FQ$3&lt;&gt;"コンテンツなし",IF(AND(申込書!$AH$4="GIGAスクールパック",SUM($Q162,$S162)&lt;&gt;0),SUM($Q162,$S162),IF(AND(申込書!$AH$4="SKY安心GIGAタブレット",SUM($U162,$W162)&lt;&gt;0),SUM($U162,$W162),"")),"")</f>
        <v/>
      </c>
      <c r="FU162" s="157"/>
      <c r="FV162" s="82"/>
      <c r="FW162" s="80" t="str">
        <f>IF(AND(申込書!$C$114&lt;&gt;"▼プルダウンより選択してください",申込書!$C$114&lt;&gt;"",申込書!$P$114&lt;&gt;"YYYY/MM/DD",$G162&lt;&gt;""),申込書!$P$114,"")</f>
        <v/>
      </c>
      <c r="FX162" s="81" t="str">
        <f>IF(AND(申込書!$C$114&lt;&gt;"▼プルダウンより選択してください",申込書!$C$114&lt;&gt;"",$G162&lt;&gt;""),申込書!$M$114,"")</f>
        <v/>
      </c>
      <c r="FY162" s="81" t="str">
        <f>IF($FW$3&lt;&gt;"コンテンツなし",IF(AND(申込書!$AH$4="GIGAスクールパック",SUM($P162,$R162)&lt;&gt;0),SUM($P162,$R162),IF(AND(申込書!$AH$4="SKY安心GIGAタブレット",SUM($T162,$V162)&lt;&gt;0),SUM($T162,$V162),"")),"")</f>
        <v/>
      </c>
      <c r="FZ162" s="81" t="str">
        <f>IF($FW$3&lt;&gt;"コンテンツなし",IF(AND(申込書!$AH$4="GIGAスクールパック",SUM($Q162,$S162)&lt;&gt;0),SUM($Q162,$S162),IF(AND(申込書!$AH$4="SKY安心GIGAタブレット",SUM($U162,$W162)&lt;&gt;0),SUM($U162,$W162),"")),"")</f>
        <v/>
      </c>
      <c r="GA162" s="157"/>
      <c r="GB162" s="82"/>
      <c r="GC162" s="80" t="str">
        <f>IF(AND(申込書!$C$115&lt;&gt;"▼プルダウンより選択してください",申込書!$C$115&lt;&gt;"",申込書!$P$115&lt;&gt;"YYYY/MM/DD",$G162&lt;&gt;""),申込書!$P$115,"")</f>
        <v/>
      </c>
      <c r="GD162" s="81" t="str">
        <f>IF(AND(申込書!$C$115&lt;&gt;"▼プルダウンより選択してください",申込書!$C$115&lt;&gt;"",$G162&lt;&gt;""),申込書!$M$115,"")</f>
        <v/>
      </c>
      <c r="GE162" s="81" t="str">
        <f>IF($GC$3&lt;&gt;"コンテンツなし",IF(AND(申込書!$AH$4="GIGAスクールパック",SUM($P162,$R162)&lt;&gt;0),SUM($P162,$R162),IF(AND(申込書!$AH$4="SKY安心GIGAタブレット",SUM($T162,$V162)&lt;&gt;0),SUM($T162,$V162),"")),"")</f>
        <v/>
      </c>
      <c r="GF162" s="81" t="str">
        <f>IF($GC$3&lt;&gt;"コンテンツなし",IF(AND(申込書!$AH$4="GIGAスクールパック",SUM($Q162,$S162)&lt;&gt;0),SUM($Q162,$S162),IF(AND(申込書!$AH$4="SKY安心GIGAタブレット",SUM($U162,$W162)&lt;&gt;0),SUM($U162,$W162),"")),"")</f>
        <v/>
      </c>
      <c r="GG162" s="157"/>
      <c r="GH162" s="82"/>
      <c r="GI162" s="80" t="str">
        <f>IF(AND(申込書!$C$116&lt;&gt;"▼プルダウンより選択してください",申込書!$C$116&lt;&gt;"",申込書!$P$116&lt;&gt;"YYYY/MM/DD",$G162&lt;&gt;""),申込書!$P$116,"")</f>
        <v/>
      </c>
      <c r="GJ162" s="81" t="str">
        <f>IF(AND(申込書!$C$116&lt;&gt;"▼プルダウンより選択してください",申込書!$C$116&lt;&gt;"",$G162&lt;&gt;""),申込書!$M$116,"")</f>
        <v/>
      </c>
      <c r="GK162" s="81" t="str">
        <f>IF($GI$3&lt;&gt;"コンテンツなし",IF(AND(申込書!$AH$4="GIGAスクールパック",SUM($P162,$R162)&lt;&gt;0),SUM($P162,$R162),IF(AND(申込書!$AH$4="SKY安心GIGAタブレット",SUM($T162,$V162)&lt;&gt;0),SUM($T162,$V162),"")),"")</f>
        <v/>
      </c>
      <c r="GL162" s="81" t="str">
        <f>IF($GI$3&lt;&gt;"コンテンツなし",IF(AND(申込書!$AH$4="GIGAスクールパック",SUM($Q162,$S162)&lt;&gt;0),SUM($Q162,$S162),IF(AND(申込書!$AH$4="SKY安心GIGAタブレット",SUM($U162,$W162)&lt;&gt;0),SUM($U162,$W162),"")),"")</f>
        <v/>
      </c>
      <c r="GM162" s="157"/>
      <c r="GN162" s="82"/>
      <c r="GO162" s="80" t="str">
        <f>IF(AND(申込書!$C$117&lt;&gt;"▼プルダウンより選択してください",申込書!$C$117&lt;&gt;"",申込書!$P$117&lt;&gt;"YYYY/MM/DD",$G162&lt;&gt;""),申込書!$P$117,"")</f>
        <v/>
      </c>
      <c r="GP162" s="81" t="str">
        <f>IF(AND(申込書!$C$117&lt;&gt;"▼プルダウンより選択してください",申込書!$C$117&lt;&gt;"",$G162&lt;&gt;""),申込書!$M$117,"")</f>
        <v/>
      </c>
      <c r="GQ162" s="81" t="str">
        <f>IF($GO$3&lt;&gt;"コンテンツなし",IF(AND(申込書!$AH$4="GIGAスクールパック",SUM($P162,$R162)&lt;&gt;0),SUM($P162,$R162),IF(AND(申込書!$AH$4="SKY安心GIGAタブレット",SUM($T162,$V162)&lt;&gt;0),SUM($T162,$V162),"")),"")</f>
        <v/>
      </c>
      <c r="GR162" s="81" t="str">
        <f>IF($GO$3&lt;&gt;"コンテンツなし",IF(AND(申込書!$AH$4="GIGAスクールパック",SUM($Q162,$S162)&lt;&gt;0),SUM($Q162,$S162),IF(AND(申込書!$AH$4="SKY安心GIGAタブレット",SUM($U162,$W162)&lt;&gt;0),SUM($U162,$W162),"")),"")</f>
        <v/>
      </c>
      <c r="GS162" s="157"/>
      <c r="GT162" s="82"/>
      <c r="GU162" s="80" t="str">
        <f>IF(AND(申込書!$C$118&lt;&gt;"▼プルダウンより選択してください",申込書!$C$118&lt;&gt;"",申込書!$P$118&lt;&gt;"YYYY/MM/DD",$G162&lt;&gt;""),申込書!$P$118,"")</f>
        <v/>
      </c>
      <c r="GV162" s="81" t="str">
        <f>IF(AND(申込書!$C$118&lt;&gt;"▼プルダウンより選択してください",申込書!$C$118&lt;&gt;"",$G162&lt;&gt;""),申込書!$M$118,"")</f>
        <v/>
      </c>
      <c r="GW162" s="81" t="str">
        <f>IF($GU$3&lt;&gt;"コンテンツなし",IF(AND(申込書!$AH$4="GIGAスクールパック",SUM($P162,$R162)&lt;&gt;0),SUM($P162,$R162),IF(AND(申込書!$AH$4="SKY安心GIGAタブレット",SUM($T162,$V162)&lt;&gt;0),SUM($T162,$V162),"")),"")</f>
        <v/>
      </c>
      <c r="GX162" s="81" t="str">
        <f>IF($GU$3&lt;&gt;"コンテンツなし",IF(AND(申込書!$AH$4="GIGAスクールパック",SUM($Q162,$S162)&lt;&gt;0),SUM($Q162,$S162),IF(AND(申込書!$AH$4="SKY安心GIGAタブレット",SUM($U162,$W162)&lt;&gt;0),SUM($U162,$W162),"")),"")</f>
        <v/>
      </c>
      <c r="GY162" s="157"/>
      <c r="GZ162" s="82"/>
      <c r="HA162" s="80" t="str">
        <f>IF(AND(申込書!$C$119&lt;&gt;"▼プルダウンより選択してください",申込書!$C$119&lt;&gt;"",申込書!$P$119&lt;&gt;"YYYY/MM/DD",$G162&lt;&gt;""),申込書!$P$119,"")</f>
        <v/>
      </c>
      <c r="HB162" s="81" t="str">
        <f>IF(AND(申込書!$C$119&lt;&gt;"▼プルダウンより選択してください",申込書!$C$119&lt;&gt;"",$G162&lt;&gt;""),申込書!$M$119,"")</f>
        <v/>
      </c>
      <c r="HC162" s="81" t="str">
        <f>IF($HA$3&lt;&gt;"コンテンツなし",IF(AND(申込書!$AH$4="GIGAスクールパック",SUM($P162,$R162)&lt;&gt;0),SUM($P162,$R162),IF(AND(申込書!$AH$4="SKY安心GIGAタブレット",SUM($T162,$V162)&lt;&gt;0),SUM($T162,$V162),"")),"")</f>
        <v/>
      </c>
      <c r="HD162" s="81" t="str">
        <f>IF($HA$3&lt;&gt;"コンテンツなし",IF(AND(申込書!$AH$4="GIGAスクールパック",SUM($Q162,$S162)&lt;&gt;0),SUM($Q162,$S162),IF(AND(申込書!$AH$4="SKY安心GIGAタブレット",SUM($U162,$W162)&lt;&gt;0),SUM($U162,$W162),"")),"")</f>
        <v/>
      </c>
      <c r="HE162" s="157"/>
      <c r="HF162" s="82"/>
      <c r="HG162" s="83"/>
    </row>
    <row r="163" spans="2:215" ht="26.85" customHeight="1">
      <c r="B163" s="62">
        <f t="shared" si="2"/>
        <v>158</v>
      </c>
      <c r="C163" s="63"/>
      <c r="D163" s="64"/>
      <c r="E163" s="207"/>
      <c r="F163" s="65"/>
      <c r="G163" s="66"/>
      <c r="H163" s="67"/>
      <c r="I163" s="68"/>
      <c r="J163" s="69"/>
      <c r="K163" s="70"/>
      <c r="L163" s="71"/>
      <c r="M163" s="72"/>
      <c r="N163" s="73"/>
      <c r="O163" s="74"/>
      <c r="P163" s="179"/>
      <c r="Q163" s="180"/>
      <c r="R163" s="180"/>
      <c r="S163" s="181"/>
      <c r="T163" s="179"/>
      <c r="U163" s="180"/>
      <c r="V163" s="182"/>
      <c r="W163" s="181"/>
      <c r="X163" s="75"/>
      <c r="Y163" s="76"/>
      <c r="Z163" s="77"/>
      <c r="AA163" s="78"/>
      <c r="AB163" s="79"/>
      <c r="AC163" s="79"/>
      <c r="AD163" s="79"/>
      <c r="AE163" s="77"/>
      <c r="AF163" s="139"/>
      <c r="AG163" s="139"/>
      <c r="AH163" s="139"/>
      <c r="AI163" s="80" t="str">
        <f>IF(AND(申込書!$C$90&lt;&gt;"▼プルダウンより選択してください",申込書!$C$90&lt;&gt;"",申込書!$P$90&lt;&gt;"YYYY/MM/DD",$G163&lt;&gt;""),申込書!$P$90,"")</f>
        <v/>
      </c>
      <c r="AJ163" s="81" t="str">
        <f>IF(AND(申込書!$C$90&lt;&gt;"▼プルダウンより選択してください",申込書!$C$90&lt;&gt;"",$G163&lt;&gt;""),申込書!$M$90,"")</f>
        <v/>
      </c>
      <c r="AK163" s="81" t="str">
        <f>IF($AI$3&lt;&gt;"コンテンツなし",IF(AND(申込書!$AH$4="GIGAスクールパック",SUM($P163,$R163)&lt;&gt;0),SUM($P163,$R163),IF(AND(申込書!$AH$4="SKY安心GIGAタブレット",SUM($T163,$V163)&lt;&gt;0),SUM($T163,$V163),"")),"")</f>
        <v/>
      </c>
      <c r="AL163" s="81" t="str">
        <f>IF($AI$3&lt;&gt;"コンテンツなし",IF(AND(申込書!$AH$4="GIGAスクールパック",SUM($Q163,$S163)&lt;&gt;0),SUM($Q163,$S163),IF(AND(申込書!$AH$4="SKY安心GIGAタブレット",SUM($U163,$W163)&lt;&gt;0),SUM($U163,$W163),"")),"")</f>
        <v/>
      </c>
      <c r="AM163" s="157"/>
      <c r="AN163" s="82"/>
      <c r="AO163" s="80" t="str">
        <f>IF(AND(申込書!$C$91&lt;&gt;"▼プルダウンより選択してください",申込書!$C$91&lt;&gt;"",申込書!$P$91&lt;&gt;"YYYY/MM/DD",$G163&lt;&gt;""),申込書!$P$91,"")</f>
        <v/>
      </c>
      <c r="AP163" s="81" t="str">
        <f>IF(AND(申込書!$C$91&lt;&gt;"▼プルダウンより選択してください",申込書!$C$91&lt;&gt;"",$G163&lt;&gt;""),申込書!$M$91,"")</f>
        <v/>
      </c>
      <c r="AQ163" s="81" t="str">
        <f>IF($AO$3&lt;&gt;"コンテンツなし",IF(AND(申込書!$AH$4="GIGAスクールパック",SUM($P163,$R163)&lt;&gt;0),SUM($P163,$R163),IF(AND(申込書!$AH$4="SKY安心GIGAタブレット",SUM($T163,$V163)&lt;&gt;0),SUM($T163,$V163),"")),"")</f>
        <v/>
      </c>
      <c r="AR163" s="81" t="str">
        <f>IF($AO$3&lt;&gt;"コンテンツなし",IF(AND(申込書!$AH$4="GIGAスクールパック",SUM($Q163,$S163)&lt;&gt;0),SUM($Q163,$S163),IF(AND(申込書!$AH$4="SKY安心GIGAタブレット",SUM($U163,$W163)&lt;&gt;0),SUM($U163,$W163),"")),"")</f>
        <v/>
      </c>
      <c r="AS163" s="157"/>
      <c r="AT163" s="82"/>
      <c r="AU163" s="80" t="str">
        <f>IF(AND(申込書!$C$92&lt;&gt;"▼プルダウンより選択してください",申込書!$C$92&lt;&gt;"",申込書!$P$92&lt;&gt;"YYYY/MM/DD",$G163&lt;&gt;""),申込書!$P$92,"")</f>
        <v/>
      </c>
      <c r="AV163" s="81" t="str">
        <f>IF(AND(申込書!$C$92&lt;&gt;"▼プルダウンより選択してください",申込書!$C$92&lt;&gt;"",$G163&lt;&gt;""),申込書!$M$92,"")</f>
        <v/>
      </c>
      <c r="AW163" s="81" t="str">
        <f>IF($AU$3&lt;&gt;"コンテンツなし",IF(AND(申込書!$AH$4="GIGAスクールパック",SUM($P163,$R163)&lt;&gt;0),SUM($P163,$R163),IF(AND(申込書!$AH$4="SKY安心GIGAタブレット",SUM($T163,$V163)&lt;&gt;0),SUM($T163,$V163),"")),"")</f>
        <v/>
      </c>
      <c r="AX163" s="81" t="str">
        <f>IF($AU$3&lt;&gt;"コンテンツなし",IF(AND(申込書!$AH$4="GIGAスクールパック",SUM($Q163,$S163)&lt;&gt;0),SUM($Q163,$S163),IF(AND(申込書!$AH$4="SKY安心GIGAタブレット",SUM($U163,$W163)&lt;&gt;0),SUM($U163,$W163),"")),"")</f>
        <v/>
      </c>
      <c r="AY163" s="157"/>
      <c r="AZ163" s="82"/>
      <c r="BA163" s="80" t="str">
        <f>IF(AND(申込書!$C$93&lt;&gt;"▼プルダウンより選択してください",申込書!$C$93&lt;&gt;"",申込書!$P$93&lt;&gt;"YYYY/MM/DD",$G163&lt;&gt;""),申込書!$P$93,"")</f>
        <v/>
      </c>
      <c r="BB163" s="81" t="str">
        <f>IF(AND(申込書!$C$93&lt;&gt;"▼プルダウンより選択してください",申込書!$C$93&lt;&gt;"",申込書!$M$93&gt;=1,$G163&lt;&gt;""),申込書!$M$93,"")</f>
        <v/>
      </c>
      <c r="BC163" s="81" t="str">
        <f>IF($BA$3&lt;&gt;"コンテンツなし",IF(AND(申込書!$AH$4="GIGAスクールパック",SUM($P163,$R163)&lt;&gt;0),SUM($P163,$R163),IF(AND(申込書!$AH$4="SKY安心GIGAタブレット",SUM($T163,$V163)&lt;&gt;0),SUM($T163,$V163),"")),"")</f>
        <v/>
      </c>
      <c r="BD163" s="81" t="str">
        <f>IF($BA$3&lt;&gt;"コンテンツなし",IF(AND(申込書!$AH$4="GIGAスクールパック",SUM($Q163,$S163)&lt;&gt;0),SUM($Q163,$S163),IF(AND(申込書!$AH$4="SKY安心GIGAタブレット",SUM($U163,$W163)&lt;&gt;0),SUM($U163,$W163),"")),"")</f>
        <v/>
      </c>
      <c r="BE163" s="157"/>
      <c r="BF163" s="82"/>
      <c r="BG163" s="80" t="str">
        <f>IF(AND(申込書!$C$94&lt;&gt;"▼プルダウンより選択してください",申込書!$C$94&lt;&gt;"",申込書!$P$94&lt;&gt;"YYYY/MM/DD",$G163&lt;&gt;""),申込書!$P$94,"")</f>
        <v/>
      </c>
      <c r="BH163" s="81" t="str">
        <f>IF(AND(申込書!$C$94&lt;&gt;"▼プルダウンより選択してください",申込書!$C$94&lt;&gt;"",$G163&lt;&gt;""),申込書!$M$94,"")</f>
        <v/>
      </c>
      <c r="BI163" s="81" t="str">
        <f>IF($BG$3&lt;&gt;"コンテンツなし",IF(AND(申込書!$AH$4="GIGAスクールパック",SUM($P163,$R163)&lt;&gt;0),SUM($P163,$R163),IF(AND(申込書!$AH$4="SKY安心GIGAタブレット",SUM($T163,$V163)&lt;&gt;0),SUM($T163,$V163),"")),"")</f>
        <v/>
      </c>
      <c r="BJ163" s="81" t="str">
        <f>IF($BG$3&lt;&gt;"コンテンツなし",IF(AND(申込書!$AH$4="GIGAスクールパック",SUM($Q163,$S163)&lt;&gt;0),SUM($Q163,$S163),IF(AND(申込書!$AH$4="SKY安心GIGAタブレット",SUM($U163,$W163)&lt;&gt;0),SUM($U163,$W163),"")),"")</f>
        <v/>
      </c>
      <c r="BK163" s="157"/>
      <c r="BL163" s="82"/>
      <c r="BM163" s="80" t="str">
        <f>IF(AND(申込書!$C$95&lt;&gt;"▼プルダウンより選択してください",申込書!$C$95&lt;&gt;"",申込書!$P$95&lt;&gt;"YYYY/MM/DD",$G163&lt;&gt;""),申込書!$P$95,"")</f>
        <v/>
      </c>
      <c r="BN163" s="81" t="str">
        <f>IF(AND(申込書!$C$95&lt;&gt;"▼プルダウンより選択してください",申込書!$C$95&lt;&gt;"",$G163&lt;&gt;""),申込書!$M$95,"")</f>
        <v/>
      </c>
      <c r="BO163" s="81" t="str">
        <f>IF($BM$3&lt;&gt;"コンテンツなし",IF(AND(申込書!$AH$4="GIGAスクールパック",SUM($P163,$R163)&lt;&gt;0),SUM($P163,$R163),IF(AND(申込書!$AH$4="SKY安心GIGAタブレット",SUM($T163,$V163)&lt;&gt;0),SUM($T163,$V163),"")),"")</f>
        <v/>
      </c>
      <c r="BP163" s="81" t="str">
        <f>IF($BM$3&lt;&gt;"コンテンツなし",IF(AND(申込書!$AH$4="GIGAスクールパック",SUM($Q163,$S163)&lt;&gt;0),SUM($Q163,$S163),IF(AND(申込書!$AH$4="SKY安心GIGAタブレット",SUM($U163,$W163)&lt;&gt;0),SUM($U163,$W163),"")),"")</f>
        <v/>
      </c>
      <c r="BQ163" s="157"/>
      <c r="BR163" s="82"/>
      <c r="BS163" s="80" t="str">
        <f>IF(AND(申込書!$C$96&lt;&gt;"▼プルダウンより選択してください",申込書!$C$96&lt;&gt;"",申込書!$P$96&lt;&gt;"YYYY/MM/DD",$G163&lt;&gt;""),申込書!$P$96,"")</f>
        <v/>
      </c>
      <c r="BT163" s="81" t="str">
        <f>IF(AND(申込書!$C$96&lt;&gt;"▼プルダウンより選択してください",申込書!$C$96&lt;&gt;"",$G163&lt;&gt;""),申込書!$M$96,"")</f>
        <v/>
      </c>
      <c r="BU163" s="81" t="str">
        <f>IF($BS$3&lt;&gt;"コンテンツなし",IF(AND(申込書!$AH$4="GIGAスクールパック",SUM($P163,$R163)&lt;&gt;0),SUM($P163,$R163),IF(AND(申込書!$AH$4="SKY安心GIGAタブレット",SUM($T163,$V163)&lt;&gt;0),SUM($T163,$V163),"")),"")</f>
        <v/>
      </c>
      <c r="BV163" s="81" t="str">
        <f>IF($BS$3&lt;&gt;"コンテンツなし",IF(AND(申込書!$AH$4="GIGAスクールパック",SUM($Q163,$S163)&lt;&gt;0),SUM($Q163,$S163),IF(AND(申込書!$AH$4="SKY安心GIGAタブレット",SUM($U163,$W163)&lt;&gt;0),SUM($U163,$W163),"")),"")</f>
        <v/>
      </c>
      <c r="BW163" s="157"/>
      <c r="BX163" s="82"/>
      <c r="BY163" s="80" t="str">
        <f>IF(AND(申込書!$C$97&lt;&gt;"▼プルダウンより選択してください",申込書!$C$97&lt;&gt;"",申込書!$P$97&lt;&gt;"YYYY/MM/DD",$G163&lt;&gt;""),申込書!$P$97,"")</f>
        <v/>
      </c>
      <c r="BZ163" s="81" t="str">
        <f>IF(AND(申込書!$C$97&lt;&gt;"▼プルダウンより選択してください",申込書!$C$97&lt;&gt;"",$G163&lt;&gt;""),申込書!$M$97,"")</f>
        <v/>
      </c>
      <c r="CA163" s="81" t="str">
        <f>IF($BY$3&lt;&gt;"コンテンツなし",IF(AND(申込書!$AH$4="GIGAスクールパック",SUM($P163,$R163)&lt;&gt;0),SUM($P163,$R163),IF(AND(申込書!$AH$4="SKY安心GIGAタブレット",SUM($T163,$V163)&lt;&gt;0),SUM($T163,$V163),"")),"")</f>
        <v/>
      </c>
      <c r="CB163" s="81" t="str">
        <f>IF($BY$3&lt;&gt;"コンテンツなし",IF(AND(申込書!$AH$4="GIGAスクールパック",SUM($Q163,$S163)&lt;&gt;0),SUM($Q163,$S163),IF(AND(申込書!$AH$4="SKY安心GIGAタブレット",SUM($U163,$W163)&lt;&gt;0),SUM($U163,$W163),"")),"")</f>
        <v/>
      </c>
      <c r="CC163" s="157"/>
      <c r="CD163" s="82"/>
      <c r="CE163" s="80" t="str">
        <f>IF(AND(申込書!$C$98&lt;&gt;"▼プルダウンより選択してください",申込書!$C$98&lt;&gt;"",申込書!$P$98&lt;&gt;"YYYY/MM/DD",$G163&lt;&gt;""),申込書!$P$98,"")</f>
        <v/>
      </c>
      <c r="CF163" s="81" t="str">
        <f>IF(AND(申込書!$C$98&lt;&gt;"▼プルダウンより選択してください",申込書!$C$98&lt;&gt;"",$G163&lt;&gt;""),申込書!$M$98,"")</f>
        <v/>
      </c>
      <c r="CG163" s="81" t="str">
        <f>IF($CE$3&lt;&gt;"コンテンツなし",IF(AND(申込書!$AH$4="GIGAスクールパック",SUM($P163,$R163)&lt;&gt;0),SUM($P163,$R163),IF(AND(申込書!$AH$4="SKY安心GIGAタブレット",SUM($T163,$V163)&lt;&gt;0),SUM($T163,$V163),"")),"")</f>
        <v/>
      </c>
      <c r="CH163" s="81" t="str">
        <f>IF($CE$3&lt;&gt;"コンテンツなし",IF(AND(申込書!$AH$4="GIGAスクールパック",SUM($Q163,$S163)&lt;&gt;0),SUM($Q163,$S163),IF(AND(申込書!$AH$4="SKY安心GIGAタブレット",SUM($U163,$W163)&lt;&gt;0),SUM($U163,$W163),"")),"")</f>
        <v/>
      </c>
      <c r="CI163" s="157"/>
      <c r="CJ163" s="82"/>
      <c r="CK163" s="80" t="str">
        <f>IF(AND(申込書!$C$99&lt;&gt;"▼プルダウンより選択してください",申込書!$C$99&lt;&gt;"",申込書!$P$99&lt;&gt;"YYYY/MM/DD",$G163&lt;&gt;""),申込書!$P$99,"")</f>
        <v/>
      </c>
      <c r="CL163" s="81" t="str">
        <f>IF(AND(申込書!$C$99&lt;&gt;"▼プルダウンより選択してください",申込書!$C$99&lt;&gt;"",$G163&lt;&gt;""),申込書!$M$99,"")</f>
        <v/>
      </c>
      <c r="CM163" s="81" t="str">
        <f>IF($CK$3&lt;&gt;"コンテンツなし",IF(AND(申込書!$AH$4="GIGAスクールパック",SUM($P163,$R163)&lt;&gt;0),SUM($P163,$R163),IF(AND(申込書!$AH$4="SKY安心GIGAタブレット",SUM($T163,$V163)&lt;&gt;0),SUM($T163,$V163),"")),"")</f>
        <v/>
      </c>
      <c r="CN163" s="81" t="str">
        <f>IF($CK$3&lt;&gt;"コンテンツなし",IF(AND(申込書!$AH$4="GIGAスクールパック",SUM($Q163,$S163)&lt;&gt;0),SUM($Q163,$S163),IF(AND(申込書!$AH$4="SKY安心GIGAタブレット",SUM($U163,$W163)&lt;&gt;0),SUM($U163,$W163),"")),"")</f>
        <v/>
      </c>
      <c r="CO163" s="157"/>
      <c r="CP163" s="82"/>
      <c r="CQ163" s="80" t="str">
        <f>IF(AND(申込書!$C$100&lt;&gt;"▼プルダウンより選択してください",申込書!$C$100&lt;&gt;"",申込書!$P$100&lt;&gt;"YYYY/MM/DD",$G163&lt;&gt;""),申込書!$P$100,"")</f>
        <v/>
      </c>
      <c r="CR163" s="81" t="str">
        <f>IF(AND(申込書!$C$100&lt;&gt;"▼プルダウンより選択してください",申込書!$C$100&lt;&gt;"",$G163&lt;&gt;""),申込書!$M$100,"")</f>
        <v/>
      </c>
      <c r="CS163" s="81" t="str">
        <f>IF($CQ$3&lt;&gt;"コンテンツなし",IF(AND(申込書!$AH$4="GIGAスクールパック",SUM($P163,$R163)&lt;&gt;0),SUM($P163,$R163),IF(AND(申込書!$AH$4="SKY安心GIGAタブレット",SUM($T163,$V163)&lt;&gt;0),SUM($T163,$V163),"")),"")</f>
        <v/>
      </c>
      <c r="CT163" s="81" t="str">
        <f>IF($CQ$3&lt;&gt;"コンテンツなし",IF(AND(申込書!$AH$4="GIGAスクールパック",SUM($Q163,$S163)&lt;&gt;0),SUM($Q163,$S163),IF(AND(申込書!$AH$4="SKY安心GIGAタブレット",SUM($U163,$W163)&lt;&gt;0),SUM($U163,$W163),"")),"")</f>
        <v/>
      </c>
      <c r="CU163" s="81"/>
      <c r="CV163" s="82"/>
      <c r="CW163" s="80" t="str">
        <f>IF(AND(申込書!$C$101&lt;&gt;"▼プルダウンより選択してください",申込書!$C$101&lt;&gt;"",申込書!$P$101&lt;&gt;"YYYY/MM/DD",$G163&lt;&gt;""),申込書!$P$101,"")</f>
        <v/>
      </c>
      <c r="CX163" s="81" t="str">
        <f>IF(AND(申込書!$C$101&lt;&gt;"▼プルダウンより選択してください",申込書!$C$101&lt;&gt;"",$G163&lt;&gt;""),申込書!$M$101,"")</f>
        <v/>
      </c>
      <c r="CY163" s="81" t="str">
        <f>IF($CW$3&lt;&gt;"コンテンツなし",IF(AND(申込書!$AH$4="GIGAスクールパック",SUM($P163,$R163)&lt;&gt;0),SUM($P163,$R163),IF(AND(申込書!$AH$4="SKY安心GIGAタブレット",SUM($T163,$V163)&lt;&gt;0),SUM($T163,$V163),"")),"")</f>
        <v/>
      </c>
      <c r="CZ163" s="81" t="str">
        <f>IF($CW$3&lt;&gt;"コンテンツなし",IF(AND(申込書!$AH$4="GIGAスクールパック",SUM($Q163,$S163)&lt;&gt;0),SUM($Q163,$S163),IF(AND(申込書!$AH$4="SKY安心GIGAタブレット",SUM($U163,$W163)&lt;&gt;0),SUM($U163,$W163),"")),"")</f>
        <v/>
      </c>
      <c r="DA163" s="81"/>
      <c r="DB163" s="82"/>
      <c r="DC163" s="80" t="str">
        <f>IF(AND(申込書!$C$102&lt;&gt;"▼プルダウンより選択してください",申込書!$C$102&lt;&gt;"",申込書!$P$102&lt;&gt;"YYYY/MM/DD",$G163&lt;&gt;""),申込書!$P$102,"")</f>
        <v/>
      </c>
      <c r="DD163" s="81" t="str">
        <f>IF(AND(申込書!$C$102&lt;&gt;"▼プルダウンより選択してください",申込書!$C$102&lt;&gt;"",$G163&lt;&gt;""),申込書!$M$102,"")</f>
        <v/>
      </c>
      <c r="DE163" s="81" t="str">
        <f>IF($DC$3&lt;&gt;"コンテンツなし",IF(AND(申込書!$AH$4="GIGAスクールパック",SUM($P163,$R163)&lt;&gt;0),SUM($P163,$R163),IF(AND(申込書!$AH$4="SKY安心GIGAタブレット",SUM($T163,$V163)&lt;&gt;0),SUM($T163,$V163),"")),"")</f>
        <v/>
      </c>
      <c r="DF163" s="81" t="str">
        <f>IF($DC$3&lt;&gt;"コンテンツなし",IF(AND(申込書!$AH$4="GIGAスクールパック",SUM($Q163,$S163)&lt;&gt;0),SUM($Q163,$S163),IF(AND(申込書!$AH$4="SKY安心GIGAタブレット",SUM($U163,$W163)&lt;&gt;0),SUM($U163,$W163),"")),"")</f>
        <v/>
      </c>
      <c r="DG163" s="81"/>
      <c r="DH163" s="82"/>
      <c r="DI163" s="80" t="str">
        <f>IF(AND(申込書!$C$103&lt;&gt;"▼プルダウンより選択してください",申込書!$C$103&lt;&gt;"",申込書!$P$103&lt;&gt;"YYYY/MM/DD",$G163&lt;&gt;""),申込書!$P$103,"")</f>
        <v/>
      </c>
      <c r="DJ163" s="81" t="str">
        <f>IF(AND(申込書!$C$103&lt;&gt;"▼プルダウンより選択してください",申込書!$C$103&lt;&gt;"",$G163&lt;&gt;""),申込書!$M$103,"")</f>
        <v/>
      </c>
      <c r="DK163" s="81" t="str">
        <f>IF($DI$3&lt;&gt;"コンテンツなし",IF(AND(申込書!$AH$4="GIGAスクールパック",SUM($P163,$R163)&lt;&gt;0),SUM($P163,$R163),IF(AND(申込書!$AH$4="SKY安心GIGAタブレット",SUM($T163,$V163)&lt;&gt;0),SUM($T163,$V163),"")),"")</f>
        <v/>
      </c>
      <c r="DL163" s="81" t="str">
        <f>IF($DI$3&lt;&gt;"コンテンツなし",IF(AND(申込書!$AH$4="GIGAスクールパック",SUM($Q163,$S163)&lt;&gt;0),SUM($Q163,$S163),IF(AND(申込書!$AH$4="SKY安心GIGAタブレット",SUM($U163,$W163)&lt;&gt;0),SUM($U163,$W163),"")),"")</f>
        <v/>
      </c>
      <c r="DM163" s="81"/>
      <c r="DN163" s="82"/>
      <c r="DO163" s="80" t="str">
        <f>IF(AND(申込書!$C$104&lt;&gt;"▼プルダウンより選択してください",申込書!$C$104&lt;&gt;"",申込書!$P$104&lt;&gt;"YYYY/MM/DD",$G163&lt;&gt;""),申込書!$P$104,"")</f>
        <v/>
      </c>
      <c r="DP163" s="81" t="str">
        <f>IF(AND(申込書!$C$104&lt;&gt;"▼プルダウンより選択してください",申込書!$C$104&lt;&gt;"",$G163&lt;&gt;""),申込書!$M$104,"")</f>
        <v/>
      </c>
      <c r="DQ163" s="81" t="str">
        <f>IF($DO$3&lt;&gt;"コンテンツなし",IF(AND(申込書!$AH$4="GIGAスクールパック",SUM($P163,$R163)&lt;&gt;0),SUM($P163,$R163),IF(AND(申込書!$AH$4="SKY安心GIGAタブレット",SUM($T163,$V163)&lt;&gt;0),SUM($T163,$V163),"")),"")</f>
        <v/>
      </c>
      <c r="DR163" s="81" t="str">
        <f>IF($DO$3&lt;&gt;"コンテンツなし",IF(AND(申込書!$AH$4="GIGAスクールパック",SUM($Q163,$S163)&lt;&gt;0),SUM($Q163,$S163),IF(AND(申込書!$AH$4="SKY安心GIGAタブレット",SUM($U163,$W163)&lt;&gt;0),SUM($U163,$W163),"")),"")</f>
        <v/>
      </c>
      <c r="DS163" s="81"/>
      <c r="DT163" s="82"/>
      <c r="DU163" s="80" t="str">
        <f>IF(AND(申込書!$C$105&lt;&gt;"▼プルダウンより選択してください",申込書!$C$105&lt;&gt;"",申込書!$P$105&lt;&gt;"YYYY/MM/DD",$G163&lt;&gt;""),申込書!$P$105,"")</f>
        <v/>
      </c>
      <c r="DV163" s="81" t="str">
        <f>IF(AND(申込書!$C$105&lt;&gt;"▼プルダウンより選択してください",申込書!$C$105&lt;&gt;"",$G163&lt;&gt;""),申込書!$M$105,"")</f>
        <v/>
      </c>
      <c r="DW163" s="81" t="str">
        <f>IF($DU$3&lt;&gt;"コンテンツなし",IF(AND(申込書!$AH$4="GIGAスクールパック",SUM($P163,$R163)&lt;&gt;0),SUM($P163,$R163),IF(AND(申込書!$AH$4="SKY安心GIGAタブレット",SUM($T163,$V163)&lt;&gt;0),SUM($T163,$V163),"")),"")</f>
        <v/>
      </c>
      <c r="DX163" s="81" t="str">
        <f>IF($DU$3&lt;&gt;"コンテンツなし",IF(AND(申込書!$AH$4="GIGAスクールパック",SUM($Q163,$S163)&lt;&gt;0),SUM($Q163,$S163),IF(AND(申込書!$AH$4="SKY安心GIGAタブレット",SUM($U163,$W163)&lt;&gt;0),SUM($U163,$W163),"")),"")</f>
        <v/>
      </c>
      <c r="DY163" s="157"/>
      <c r="DZ163" s="82"/>
      <c r="EA163" s="80" t="str">
        <f>IF(AND(申込書!$C$106&lt;&gt;"▼プルダウンより選択してください",申込書!$C$106&lt;&gt;"",申込書!$P$106&lt;&gt;"YYYY/MM/DD",$G163&lt;&gt;""),申込書!$P$106,"")</f>
        <v/>
      </c>
      <c r="EB163" s="81" t="str">
        <f>IF(AND(申込書!$C$106&lt;&gt;"▼プルダウンより選択してください",申込書!$C$106&lt;&gt;"",$G163&lt;&gt;""),申込書!$M$106,"")</f>
        <v/>
      </c>
      <c r="EC163" s="81" t="str">
        <f>IF($EA$3&lt;&gt;"コンテンツなし",IF(AND(申込書!$AH$4="GIGAスクールパック",SUM($P163,$R163)&lt;&gt;0),SUM($P163,$R163),IF(AND(申込書!$AH$4="SKY安心GIGAタブレット",SUM($T163,$V163)&lt;&gt;0),SUM($T163,$V163),"")),"")</f>
        <v/>
      </c>
      <c r="ED163" s="81" t="str">
        <f>IF($EA$3&lt;&gt;"コンテンツなし",IF(AND(申込書!$AH$4="GIGAスクールパック",SUM($Q163,$S163)&lt;&gt;0),SUM($Q163,$S163),IF(AND(申込書!$AH$4="SKY安心GIGAタブレット",SUM($U163,$W163)&lt;&gt;0),SUM($U163,$W163),"")),"")</f>
        <v/>
      </c>
      <c r="EE163" s="157"/>
      <c r="EF163" s="82"/>
      <c r="EG163" s="80" t="str">
        <f>IF(AND(申込書!$C$107&lt;&gt;"▼プルダウンより選択してください",申込書!$C$107&lt;&gt;"",申込書!$P$107&lt;&gt;"YYYY/MM/DD",$G163&lt;&gt;""),申込書!$P$107,"")</f>
        <v/>
      </c>
      <c r="EH163" s="81" t="str">
        <f>IF(AND(申込書!$C$107&lt;&gt;"▼プルダウンより選択してください",申込書!$C$107&lt;&gt;"",$G163&lt;&gt;""),申込書!$M$107,"")</f>
        <v/>
      </c>
      <c r="EI163" s="81" t="str">
        <f>IF($EG$3&lt;&gt;"コンテンツなし",IF(AND(申込書!$AH$4="GIGAスクールパック",SUM($P163,$R163)&lt;&gt;0),SUM($P163,$R163),IF(AND(申込書!$AH$4="SKY安心GIGAタブレット",SUM($T163,$V163)&lt;&gt;0),SUM($T163,$V163),"")),"")</f>
        <v/>
      </c>
      <c r="EJ163" s="81" t="str">
        <f>IF($EG$3&lt;&gt;"コンテンツなし",IF(AND(申込書!$AH$4="GIGAスクールパック",SUM($Q163,$S163)&lt;&gt;0),SUM($Q163,$S163),IF(AND(申込書!$AH$4="SKY安心GIGAタブレット",SUM($U163,$W163)&lt;&gt;0),SUM($U163,$W163),"")),"")</f>
        <v/>
      </c>
      <c r="EK163" s="157"/>
      <c r="EL163" s="82"/>
      <c r="EM163" s="80" t="str">
        <f>IF(AND(申込書!$C$108&lt;&gt;"▼プルダウンより選択してください",申込書!$C$108&lt;&gt;"",申込書!$P$108&lt;&gt;"YYYY/MM/DD",$G163&lt;&gt;""),申込書!$P$108,"")</f>
        <v/>
      </c>
      <c r="EN163" s="81" t="str">
        <f>IF(AND(申込書!$C$108&lt;&gt;"▼プルダウンより選択してください",申込書!$C$108&lt;&gt;"",$G163&lt;&gt;""),申込書!$M$108,"")</f>
        <v/>
      </c>
      <c r="EO163" s="81" t="str">
        <f>IF($EM$3&lt;&gt;"コンテンツなし",IF(AND(申込書!$AH$4="GIGAスクールパック",SUM($P163,$R163)&lt;&gt;0),SUM($P163,$R163),IF(AND(申込書!$AH$4="SKY安心GIGAタブレット",SUM($T163,$V163)&lt;&gt;0),SUM($T163,$V163),"")),"")</f>
        <v/>
      </c>
      <c r="EP163" s="81" t="str">
        <f>IF($EM$3&lt;&gt;"コンテンツなし",IF(AND(申込書!$AH$4="GIGAスクールパック",SUM($Q163,$S163)&lt;&gt;0),SUM($Q163,$S163),IF(AND(申込書!$AH$4="SKY安心GIGAタブレット",SUM($U163,$W163)&lt;&gt;0),SUM($U163,$W163),"")),"")</f>
        <v/>
      </c>
      <c r="EQ163" s="157"/>
      <c r="ER163" s="82"/>
      <c r="ES163" s="80" t="str">
        <f>IF(AND(申込書!$C$109&lt;&gt;"▼プルダウンより選択してください",申込書!$C$109&lt;&gt;"",申込書!$P$109&lt;&gt;"YYYY/MM/DD",$G163&lt;&gt;""),申込書!$P$109,"")</f>
        <v/>
      </c>
      <c r="ET163" s="81" t="str">
        <f>IF(AND(申込書!$C$109&lt;&gt;"▼プルダウンより選択してください",申込書!$C$109&lt;&gt;"",$G163&lt;&gt;""),申込書!$M$109,"")</f>
        <v/>
      </c>
      <c r="EU163" s="81" t="str">
        <f>IF($ES$3&lt;&gt;"コンテンツなし",IF(AND(申込書!$AH$4="GIGAスクールパック",SUM($P163,$R163)&lt;&gt;0),SUM($P163,$R163),IF(AND(申込書!$AH$4="SKY安心GIGAタブレット",SUM($T163,$V163)&lt;&gt;0),SUM($T163,$V163),"")),"")</f>
        <v/>
      </c>
      <c r="EV163" s="81" t="str">
        <f>IF($ES$3&lt;&gt;"コンテンツなし",IF(AND(申込書!$AH$4="GIGAスクールパック",SUM($Q163,$S163)&lt;&gt;0),SUM($Q163,$S163),IF(AND(申込書!$AH$4="SKY安心GIGAタブレット",SUM($U163,$W163)&lt;&gt;0),SUM($U163,$W163),"")),"")</f>
        <v/>
      </c>
      <c r="EW163" s="157"/>
      <c r="EX163" s="82"/>
      <c r="EY163" s="80" t="str">
        <f>IF(AND(申込書!$C$110&lt;&gt;"▼プルダウンより選択してください",申込書!$C$110&lt;&gt;"",申込書!$P$110&lt;&gt;"YYYY/MM/DD",$G163&lt;&gt;""),申込書!$P$110,"")</f>
        <v/>
      </c>
      <c r="EZ163" s="81" t="str">
        <f>IF(AND(申込書!$C$110&lt;&gt;"▼プルダウンより選択してください",申込書!$C$110&lt;&gt;"",$G163&lt;&gt;""),申込書!$M$110,"")</f>
        <v/>
      </c>
      <c r="FA163" s="81" t="str">
        <f>IF($EY$3&lt;&gt;"コンテンツなし",IF(AND(申込書!$AH$4="GIGAスクールパック",SUM($P163,$R163)&lt;&gt;0),SUM($P163,$R163),IF(AND(申込書!$AH$4="SKY安心GIGAタブレット",SUM($T163,$V163)&lt;&gt;0),SUM($T163,$V163),"")),"")</f>
        <v/>
      </c>
      <c r="FB163" s="81" t="str">
        <f>IF($EY$3&lt;&gt;"コンテンツなし",IF(AND(申込書!$AH$4="GIGAスクールパック",SUM($Q163,$S163)&lt;&gt;0),SUM($Q163,$S163),IF(AND(申込書!$AH$4="SKY安心GIGAタブレット",SUM($U163,$W163)&lt;&gt;0),SUM($U163,$W163),"")),"")</f>
        <v/>
      </c>
      <c r="FC163" s="157"/>
      <c r="FD163" s="82"/>
      <c r="FE163" s="80" t="str">
        <f>IF(AND(申込書!$C$111&lt;&gt;"▼プルダウンより選択してください",申込書!$C$111&lt;&gt;"",申込書!$P$111&lt;&gt;"YYYY/MM/DD",$G163&lt;&gt;""),申込書!$P$111,"")</f>
        <v/>
      </c>
      <c r="FF163" s="81" t="str">
        <f>IF(AND(申込書!$C$111&lt;&gt;"▼プルダウンより選択してください",申込書!$C$111&lt;&gt;"",$G163&lt;&gt;""),申込書!$M$111,"")</f>
        <v/>
      </c>
      <c r="FG163" s="81" t="str">
        <f>IF($FE$3&lt;&gt;"コンテンツなし",IF(AND(申込書!$AH$4="GIGAスクールパック",SUM($P163,$R163)&lt;&gt;0),SUM($P163,$R163),IF(AND(申込書!$AH$4="SKY安心GIGAタブレット",SUM($T163,$V163)&lt;&gt;0),SUM($T163,$V163),"")),"")</f>
        <v/>
      </c>
      <c r="FH163" s="81" t="str">
        <f>IF($FE$3&lt;&gt;"コンテンツなし",IF(AND(申込書!$AH$4="GIGAスクールパック",SUM($Q163,$S163)&lt;&gt;0),SUM($Q163,$S163),IF(AND(申込書!$AH$4="SKY安心GIGAタブレット",SUM($U163,$W163)&lt;&gt;0),SUM($U163,$W163),"")),"")</f>
        <v/>
      </c>
      <c r="FI163" s="157"/>
      <c r="FJ163" s="82"/>
      <c r="FK163" s="80" t="str">
        <f>IF(AND(申込書!$C$112&lt;&gt;"▼プルダウンより選択してください",申込書!$C$112&lt;&gt;"",申込書!$P$112&lt;&gt;"YYYY/MM/DD",$G163&lt;&gt;""),申込書!$P$112,"")</f>
        <v/>
      </c>
      <c r="FL163" s="81" t="str">
        <f>IF(AND(申込書!$C$112&lt;&gt;"▼プルダウンより選択してください",申込書!$C$112&lt;&gt;"",$G163&lt;&gt;""),申込書!$M$112,"")</f>
        <v/>
      </c>
      <c r="FM163" s="81" t="str">
        <f>IF($FK$3&lt;&gt;"コンテンツなし",IF(AND(申込書!$AH$4="GIGAスクールパック",SUM($P163,$R163)&lt;&gt;0),SUM($P163,$R163),IF(AND(申込書!$AH$4="SKY安心GIGAタブレット",SUM($T163,$V163)&lt;&gt;0),SUM($T163,$V163),"")),"")</f>
        <v/>
      </c>
      <c r="FN163" s="81" t="str">
        <f>IF($FK$3&lt;&gt;"コンテンツなし",IF(AND(申込書!$AH$4="GIGAスクールパック",SUM($Q163,$S163)&lt;&gt;0),SUM($Q163,$S163),IF(AND(申込書!$AH$4="SKY安心GIGAタブレット",SUM($U163,$W163)&lt;&gt;0),SUM($U163,$W163),"")),"")</f>
        <v/>
      </c>
      <c r="FO163" s="157"/>
      <c r="FP163" s="82"/>
      <c r="FQ163" s="80" t="str">
        <f>IF(AND(申込書!$C$113&lt;&gt;"▼プルダウンより選択してください",申込書!$C$113&lt;&gt;"",申込書!$P$113&lt;&gt;"YYYY/MM/DD",$G163&lt;&gt;""),申込書!$P$113,"")</f>
        <v/>
      </c>
      <c r="FR163" s="81" t="str">
        <f>IF(AND(申込書!$C$113&lt;&gt;"▼プルダウンより選択してください",申込書!$C$113&lt;&gt;"",$G163&lt;&gt;""),申込書!$M$113,"")</f>
        <v/>
      </c>
      <c r="FS163" s="81" t="str">
        <f>IF($FQ$3&lt;&gt;"コンテンツなし",IF(AND(申込書!$AH$4="GIGAスクールパック",SUM($P163,$R163)&lt;&gt;0),SUM($P163,$R163),IF(AND(申込書!$AH$4="SKY安心GIGAタブレット",SUM($T163,$V163)&lt;&gt;0),SUM($T163,$V163),"")),"")</f>
        <v/>
      </c>
      <c r="FT163" s="81" t="str">
        <f>IF($FQ$3&lt;&gt;"コンテンツなし",IF(AND(申込書!$AH$4="GIGAスクールパック",SUM($Q163,$S163)&lt;&gt;0),SUM($Q163,$S163),IF(AND(申込書!$AH$4="SKY安心GIGAタブレット",SUM($U163,$W163)&lt;&gt;0),SUM($U163,$W163),"")),"")</f>
        <v/>
      </c>
      <c r="FU163" s="157"/>
      <c r="FV163" s="82"/>
      <c r="FW163" s="80" t="str">
        <f>IF(AND(申込書!$C$114&lt;&gt;"▼プルダウンより選択してください",申込書!$C$114&lt;&gt;"",申込書!$P$114&lt;&gt;"YYYY/MM/DD",$G163&lt;&gt;""),申込書!$P$114,"")</f>
        <v/>
      </c>
      <c r="FX163" s="81" t="str">
        <f>IF(AND(申込書!$C$114&lt;&gt;"▼プルダウンより選択してください",申込書!$C$114&lt;&gt;"",$G163&lt;&gt;""),申込書!$M$114,"")</f>
        <v/>
      </c>
      <c r="FY163" s="81" t="str">
        <f>IF($FW$3&lt;&gt;"コンテンツなし",IF(AND(申込書!$AH$4="GIGAスクールパック",SUM($P163,$R163)&lt;&gt;0),SUM($P163,$R163),IF(AND(申込書!$AH$4="SKY安心GIGAタブレット",SUM($T163,$V163)&lt;&gt;0),SUM($T163,$V163),"")),"")</f>
        <v/>
      </c>
      <c r="FZ163" s="81" t="str">
        <f>IF($FW$3&lt;&gt;"コンテンツなし",IF(AND(申込書!$AH$4="GIGAスクールパック",SUM($Q163,$S163)&lt;&gt;0),SUM($Q163,$S163),IF(AND(申込書!$AH$4="SKY安心GIGAタブレット",SUM($U163,$W163)&lt;&gt;0),SUM($U163,$W163),"")),"")</f>
        <v/>
      </c>
      <c r="GA163" s="157"/>
      <c r="GB163" s="82"/>
      <c r="GC163" s="80" t="str">
        <f>IF(AND(申込書!$C$115&lt;&gt;"▼プルダウンより選択してください",申込書!$C$115&lt;&gt;"",申込書!$P$115&lt;&gt;"YYYY/MM/DD",$G163&lt;&gt;""),申込書!$P$115,"")</f>
        <v/>
      </c>
      <c r="GD163" s="81" t="str">
        <f>IF(AND(申込書!$C$115&lt;&gt;"▼プルダウンより選択してください",申込書!$C$115&lt;&gt;"",$G163&lt;&gt;""),申込書!$M$115,"")</f>
        <v/>
      </c>
      <c r="GE163" s="81" t="str">
        <f>IF($GC$3&lt;&gt;"コンテンツなし",IF(AND(申込書!$AH$4="GIGAスクールパック",SUM($P163,$R163)&lt;&gt;0),SUM($P163,$R163),IF(AND(申込書!$AH$4="SKY安心GIGAタブレット",SUM($T163,$V163)&lt;&gt;0),SUM($T163,$V163),"")),"")</f>
        <v/>
      </c>
      <c r="GF163" s="81" t="str">
        <f>IF($GC$3&lt;&gt;"コンテンツなし",IF(AND(申込書!$AH$4="GIGAスクールパック",SUM($Q163,$S163)&lt;&gt;0),SUM($Q163,$S163),IF(AND(申込書!$AH$4="SKY安心GIGAタブレット",SUM($U163,$W163)&lt;&gt;0),SUM($U163,$W163),"")),"")</f>
        <v/>
      </c>
      <c r="GG163" s="157"/>
      <c r="GH163" s="82"/>
      <c r="GI163" s="80" t="str">
        <f>IF(AND(申込書!$C$116&lt;&gt;"▼プルダウンより選択してください",申込書!$C$116&lt;&gt;"",申込書!$P$116&lt;&gt;"YYYY/MM/DD",$G163&lt;&gt;""),申込書!$P$116,"")</f>
        <v/>
      </c>
      <c r="GJ163" s="81" t="str">
        <f>IF(AND(申込書!$C$116&lt;&gt;"▼プルダウンより選択してください",申込書!$C$116&lt;&gt;"",$G163&lt;&gt;""),申込書!$M$116,"")</f>
        <v/>
      </c>
      <c r="GK163" s="81" t="str">
        <f>IF($GI$3&lt;&gt;"コンテンツなし",IF(AND(申込書!$AH$4="GIGAスクールパック",SUM($P163,$R163)&lt;&gt;0),SUM($P163,$R163),IF(AND(申込書!$AH$4="SKY安心GIGAタブレット",SUM($T163,$V163)&lt;&gt;0),SUM($T163,$V163),"")),"")</f>
        <v/>
      </c>
      <c r="GL163" s="81" t="str">
        <f>IF($GI$3&lt;&gt;"コンテンツなし",IF(AND(申込書!$AH$4="GIGAスクールパック",SUM($Q163,$S163)&lt;&gt;0),SUM($Q163,$S163),IF(AND(申込書!$AH$4="SKY安心GIGAタブレット",SUM($U163,$W163)&lt;&gt;0),SUM($U163,$W163),"")),"")</f>
        <v/>
      </c>
      <c r="GM163" s="157"/>
      <c r="GN163" s="82"/>
      <c r="GO163" s="80" t="str">
        <f>IF(AND(申込書!$C$117&lt;&gt;"▼プルダウンより選択してください",申込書!$C$117&lt;&gt;"",申込書!$P$117&lt;&gt;"YYYY/MM/DD",$G163&lt;&gt;""),申込書!$P$117,"")</f>
        <v/>
      </c>
      <c r="GP163" s="81" t="str">
        <f>IF(AND(申込書!$C$117&lt;&gt;"▼プルダウンより選択してください",申込書!$C$117&lt;&gt;"",$G163&lt;&gt;""),申込書!$M$117,"")</f>
        <v/>
      </c>
      <c r="GQ163" s="81" t="str">
        <f>IF($GO$3&lt;&gt;"コンテンツなし",IF(AND(申込書!$AH$4="GIGAスクールパック",SUM($P163,$R163)&lt;&gt;0),SUM($P163,$R163),IF(AND(申込書!$AH$4="SKY安心GIGAタブレット",SUM($T163,$V163)&lt;&gt;0),SUM($T163,$V163),"")),"")</f>
        <v/>
      </c>
      <c r="GR163" s="81" t="str">
        <f>IF($GO$3&lt;&gt;"コンテンツなし",IF(AND(申込書!$AH$4="GIGAスクールパック",SUM($Q163,$S163)&lt;&gt;0),SUM($Q163,$S163),IF(AND(申込書!$AH$4="SKY安心GIGAタブレット",SUM($U163,$W163)&lt;&gt;0),SUM($U163,$W163),"")),"")</f>
        <v/>
      </c>
      <c r="GS163" s="157"/>
      <c r="GT163" s="82"/>
      <c r="GU163" s="80" t="str">
        <f>IF(AND(申込書!$C$118&lt;&gt;"▼プルダウンより選択してください",申込書!$C$118&lt;&gt;"",申込書!$P$118&lt;&gt;"YYYY/MM/DD",$G163&lt;&gt;""),申込書!$P$118,"")</f>
        <v/>
      </c>
      <c r="GV163" s="81" t="str">
        <f>IF(AND(申込書!$C$118&lt;&gt;"▼プルダウンより選択してください",申込書!$C$118&lt;&gt;"",$G163&lt;&gt;""),申込書!$M$118,"")</f>
        <v/>
      </c>
      <c r="GW163" s="81" t="str">
        <f>IF($GU$3&lt;&gt;"コンテンツなし",IF(AND(申込書!$AH$4="GIGAスクールパック",SUM($P163,$R163)&lt;&gt;0),SUM($P163,$R163),IF(AND(申込書!$AH$4="SKY安心GIGAタブレット",SUM($T163,$V163)&lt;&gt;0),SUM($T163,$V163),"")),"")</f>
        <v/>
      </c>
      <c r="GX163" s="81" t="str">
        <f>IF($GU$3&lt;&gt;"コンテンツなし",IF(AND(申込書!$AH$4="GIGAスクールパック",SUM($Q163,$S163)&lt;&gt;0),SUM($Q163,$S163),IF(AND(申込書!$AH$4="SKY安心GIGAタブレット",SUM($U163,$W163)&lt;&gt;0),SUM($U163,$W163),"")),"")</f>
        <v/>
      </c>
      <c r="GY163" s="157"/>
      <c r="GZ163" s="82"/>
      <c r="HA163" s="80" t="str">
        <f>IF(AND(申込書!$C$119&lt;&gt;"▼プルダウンより選択してください",申込書!$C$119&lt;&gt;"",申込書!$P$119&lt;&gt;"YYYY/MM/DD",$G163&lt;&gt;""),申込書!$P$119,"")</f>
        <v/>
      </c>
      <c r="HB163" s="81" t="str">
        <f>IF(AND(申込書!$C$119&lt;&gt;"▼プルダウンより選択してください",申込書!$C$119&lt;&gt;"",$G163&lt;&gt;""),申込書!$M$119,"")</f>
        <v/>
      </c>
      <c r="HC163" s="81" t="str">
        <f>IF($HA$3&lt;&gt;"コンテンツなし",IF(AND(申込書!$AH$4="GIGAスクールパック",SUM($P163,$R163)&lt;&gt;0),SUM($P163,$R163),IF(AND(申込書!$AH$4="SKY安心GIGAタブレット",SUM($T163,$V163)&lt;&gt;0),SUM($T163,$V163),"")),"")</f>
        <v/>
      </c>
      <c r="HD163" s="81" t="str">
        <f>IF($HA$3&lt;&gt;"コンテンツなし",IF(AND(申込書!$AH$4="GIGAスクールパック",SUM($Q163,$S163)&lt;&gt;0),SUM($Q163,$S163),IF(AND(申込書!$AH$4="SKY安心GIGAタブレット",SUM($U163,$W163)&lt;&gt;0),SUM($U163,$W163),"")),"")</f>
        <v/>
      </c>
      <c r="HE163" s="157"/>
      <c r="HF163" s="82"/>
      <c r="HG163" s="83"/>
    </row>
    <row r="164" spans="2:215" ht="26.85" customHeight="1">
      <c r="B164" s="62">
        <f t="shared" si="2"/>
        <v>159</v>
      </c>
      <c r="C164" s="63"/>
      <c r="D164" s="64"/>
      <c r="E164" s="207"/>
      <c r="F164" s="65"/>
      <c r="G164" s="66"/>
      <c r="H164" s="67"/>
      <c r="I164" s="68"/>
      <c r="J164" s="69"/>
      <c r="K164" s="70"/>
      <c r="L164" s="71"/>
      <c r="M164" s="72"/>
      <c r="N164" s="73"/>
      <c r="O164" s="74"/>
      <c r="P164" s="179"/>
      <c r="Q164" s="180"/>
      <c r="R164" s="180"/>
      <c r="S164" s="181"/>
      <c r="T164" s="179"/>
      <c r="U164" s="180"/>
      <c r="V164" s="182"/>
      <c r="W164" s="181"/>
      <c r="X164" s="75"/>
      <c r="Y164" s="76"/>
      <c r="Z164" s="77"/>
      <c r="AA164" s="78"/>
      <c r="AB164" s="79"/>
      <c r="AC164" s="79"/>
      <c r="AD164" s="79"/>
      <c r="AE164" s="77"/>
      <c r="AF164" s="139"/>
      <c r="AG164" s="139"/>
      <c r="AH164" s="139"/>
      <c r="AI164" s="80" t="str">
        <f>IF(AND(申込書!$C$90&lt;&gt;"▼プルダウンより選択してください",申込書!$C$90&lt;&gt;"",申込書!$P$90&lt;&gt;"YYYY/MM/DD",$G164&lt;&gt;""),申込書!$P$90,"")</f>
        <v/>
      </c>
      <c r="AJ164" s="81" t="str">
        <f>IF(AND(申込書!$C$90&lt;&gt;"▼プルダウンより選択してください",申込書!$C$90&lt;&gt;"",$G164&lt;&gt;""),申込書!$M$90,"")</f>
        <v/>
      </c>
      <c r="AK164" s="81" t="str">
        <f>IF($AI$3&lt;&gt;"コンテンツなし",IF(AND(申込書!$AH$4="GIGAスクールパック",SUM($P164,$R164)&lt;&gt;0),SUM($P164,$R164),IF(AND(申込書!$AH$4="SKY安心GIGAタブレット",SUM($T164,$V164)&lt;&gt;0),SUM($T164,$V164),"")),"")</f>
        <v/>
      </c>
      <c r="AL164" s="81" t="str">
        <f>IF($AI$3&lt;&gt;"コンテンツなし",IF(AND(申込書!$AH$4="GIGAスクールパック",SUM($Q164,$S164)&lt;&gt;0),SUM($Q164,$S164),IF(AND(申込書!$AH$4="SKY安心GIGAタブレット",SUM($U164,$W164)&lt;&gt;0),SUM($U164,$W164),"")),"")</f>
        <v/>
      </c>
      <c r="AM164" s="157"/>
      <c r="AN164" s="82"/>
      <c r="AO164" s="80" t="str">
        <f>IF(AND(申込書!$C$91&lt;&gt;"▼プルダウンより選択してください",申込書!$C$91&lt;&gt;"",申込書!$P$91&lt;&gt;"YYYY/MM/DD",$G164&lt;&gt;""),申込書!$P$91,"")</f>
        <v/>
      </c>
      <c r="AP164" s="81" t="str">
        <f>IF(AND(申込書!$C$91&lt;&gt;"▼プルダウンより選択してください",申込書!$C$91&lt;&gt;"",$G164&lt;&gt;""),申込書!$M$91,"")</f>
        <v/>
      </c>
      <c r="AQ164" s="81" t="str">
        <f>IF($AO$3&lt;&gt;"コンテンツなし",IF(AND(申込書!$AH$4="GIGAスクールパック",SUM($P164,$R164)&lt;&gt;0),SUM($P164,$R164),IF(AND(申込書!$AH$4="SKY安心GIGAタブレット",SUM($T164,$V164)&lt;&gt;0),SUM($T164,$V164),"")),"")</f>
        <v/>
      </c>
      <c r="AR164" s="81" t="str">
        <f>IF($AO$3&lt;&gt;"コンテンツなし",IF(AND(申込書!$AH$4="GIGAスクールパック",SUM($Q164,$S164)&lt;&gt;0),SUM($Q164,$S164),IF(AND(申込書!$AH$4="SKY安心GIGAタブレット",SUM($U164,$W164)&lt;&gt;0),SUM($U164,$W164),"")),"")</f>
        <v/>
      </c>
      <c r="AS164" s="157"/>
      <c r="AT164" s="82"/>
      <c r="AU164" s="80" t="str">
        <f>IF(AND(申込書!$C$92&lt;&gt;"▼プルダウンより選択してください",申込書!$C$92&lt;&gt;"",申込書!$P$92&lt;&gt;"YYYY/MM/DD",$G164&lt;&gt;""),申込書!$P$92,"")</f>
        <v/>
      </c>
      <c r="AV164" s="81" t="str">
        <f>IF(AND(申込書!$C$92&lt;&gt;"▼プルダウンより選択してください",申込書!$C$92&lt;&gt;"",$G164&lt;&gt;""),申込書!$M$92,"")</f>
        <v/>
      </c>
      <c r="AW164" s="81" t="str">
        <f>IF($AU$3&lt;&gt;"コンテンツなし",IF(AND(申込書!$AH$4="GIGAスクールパック",SUM($P164,$R164)&lt;&gt;0),SUM($P164,$R164),IF(AND(申込書!$AH$4="SKY安心GIGAタブレット",SUM($T164,$V164)&lt;&gt;0),SUM($T164,$V164),"")),"")</f>
        <v/>
      </c>
      <c r="AX164" s="81" t="str">
        <f>IF($AU$3&lt;&gt;"コンテンツなし",IF(AND(申込書!$AH$4="GIGAスクールパック",SUM($Q164,$S164)&lt;&gt;0),SUM($Q164,$S164),IF(AND(申込書!$AH$4="SKY安心GIGAタブレット",SUM($U164,$W164)&lt;&gt;0),SUM($U164,$W164),"")),"")</f>
        <v/>
      </c>
      <c r="AY164" s="157"/>
      <c r="AZ164" s="82"/>
      <c r="BA164" s="80" t="str">
        <f>IF(AND(申込書!$C$93&lt;&gt;"▼プルダウンより選択してください",申込書!$C$93&lt;&gt;"",申込書!$P$93&lt;&gt;"YYYY/MM/DD",$G164&lt;&gt;""),申込書!$P$93,"")</f>
        <v/>
      </c>
      <c r="BB164" s="81" t="str">
        <f>IF(AND(申込書!$C$93&lt;&gt;"▼プルダウンより選択してください",申込書!$C$93&lt;&gt;"",申込書!$M$93&gt;=1,$G164&lt;&gt;""),申込書!$M$93,"")</f>
        <v/>
      </c>
      <c r="BC164" s="81" t="str">
        <f>IF($BA$3&lt;&gt;"コンテンツなし",IF(AND(申込書!$AH$4="GIGAスクールパック",SUM($P164,$R164)&lt;&gt;0),SUM($P164,$R164),IF(AND(申込書!$AH$4="SKY安心GIGAタブレット",SUM($T164,$V164)&lt;&gt;0),SUM($T164,$V164),"")),"")</f>
        <v/>
      </c>
      <c r="BD164" s="81" t="str">
        <f>IF($BA$3&lt;&gt;"コンテンツなし",IF(AND(申込書!$AH$4="GIGAスクールパック",SUM($Q164,$S164)&lt;&gt;0),SUM($Q164,$S164),IF(AND(申込書!$AH$4="SKY安心GIGAタブレット",SUM($U164,$W164)&lt;&gt;0),SUM($U164,$W164),"")),"")</f>
        <v/>
      </c>
      <c r="BE164" s="157"/>
      <c r="BF164" s="82"/>
      <c r="BG164" s="80" t="str">
        <f>IF(AND(申込書!$C$94&lt;&gt;"▼プルダウンより選択してください",申込書!$C$94&lt;&gt;"",申込書!$P$94&lt;&gt;"YYYY/MM/DD",$G164&lt;&gt;""),申込書!$P$94,"")</f>
        <v/>
      </c>
      <c r="BH164" s="81" t="str">
        <f>IF(AND(申込書!$C$94&lt;&gt;"▼プルダウンより選択してください",申込書!$C$94&lt;&gt;"",$G164&lt;&gt;""),申込書!$M$94,"")</f>
        <v/>
      </c>
      <c r="BI164" s="81" t="str">
        <f>IF($BG$3&lt;&gt;"コンテンツなし",IF(AND(申込書!$AH$4="GIGAスクールパック",SUM($P164,$R164)&lt;&gt;0),SUM($P164,$R164),IF(AND(申込書!$AH$4="SKY安心GIGAタブレット",SUM($T164,$V164)&lt;&gt;0),SUM($T164,$V164),"")),"")</f>
        <v/>
      </c>
      <c r="BJ164" s="81" t="str">
        <f>IF($BG$3&lt;&gt;"コンテンツなし",IF(AND(申込書!$AH$4="GIGAスクールパック",SUM($Q164,$S164)&lt;&gt;0),SUM($Q164,$S164),IF(AND(申込書!$AH$4="SKY安心GIGAタブレット",SUM($U164,$W164)&lt;&gt;0),SUM($U164,$W164),"")),"")</f>
        <v/>
      </c>
      <c r="BK164" s="157"/>
      <c r="BL164" s="82"/>
      <c r="BM164" s="80" t="str">
        <f>IF(AND(申込書!$C$95&lt;&gt;"▼プルダウンより選択してください",申込書!$C$95&lt;&gt;"",申込書!$P$95&lt;&gt;"YYYY/MM/DD",$G164&lt;&gt;""),申込書!$P$95,"")</f>
        <v/>
      </c>
      <c r="BN164" s="81" t="str">
        <f>IF(AND(申込書!$C$95&lt;&gt;"▼プルダウンより選択してください",申込書!$C$95&lt;&gt;"",$G164&lt;&gt;""),申込書!$M$95,"")</f>
        <v/>
      </c>
      <c r="BO164" s="81" t="str">
        <f>IF($BM$3&lt;&gt;"コンテンツなし",IF(AND(申込書!$AH$4="GIGAスクールパック",SUM($P164,$R164)&lt;&gt;0),SUM($P164,$R164),IF(AND(申込書!$AH$4="SKY安心GIGAタブレット",SUM($T164,$V164)&lt;&gt;0),SUM($T164,$V164),"")),"")</f>
        <v/>
      </c>
      <c r="BP164" s="81" t="str">
        <f>IF($BM$3&lt;&gt;"コンテンツなし",IF(AND(申込書!$AH$4="GIGAスクールパック",SUM($Q164,$S164)&lt;&gt;0),SUM($Q164,$S164),IF(AND(申込書!$AH$4="SKY安心GIGAタブレット",SUM($U164,$W164)&lt;&gt;0),SUM($U164,$W164),"")),"")</f>
        <v/>
      </c>
      <c r="BQ164" s="157"/>
      <c r="BR164" s="82"/>
      <c r="BS164" s="80" t="str">
        <f>IF(AND(申込書!$C$96&lt;&gt;"▼プルダウンより選択してください",申込書!$C$96&lt;&gt;"",申込書!$P$96&lt;&gt;"YYYY/MM/DD",$G164&lt;&gt;""),申込書!$P$96,"")</f>
        <v/>
      </c>
      <c r="BT164" s="81" t="str">
        <f>IF(AND(申込書!$C$96&lt;&gt;"▼プルダウンより選択してください",申込書!$C$96&lt;&gt;"",$G164&lt;&gt;""),申込書!$M$96,"")</f>
        <v/>
      </c>
      <c r="BU164" s="81" t="str">
        <f>IF($BS$3&lt;&gt;"コンテンツなし",IF(AND(申込書!$AH$4="GIGAスクールパック",SUM($P164,$R164)&lt;&gt;0),SUM($P164,$R164),IF(AND(申込書!$AH$4="SKY安心GIGAタブレット",SUM($T164,$V164)&lt;&gt;0),SUM($T164,$V164),"")),"")</f>
        <v/>
      </c>
      <c r="BV164" s="81" t="str">
        <f>IF($BS$3&lt;&gt;"コンテンツなし",IF(AND(申込書!$AH$4="GIGAスクールパック",SUM($Q164,$S164)&lt;&gt;0),SUM($Q164,$S164),IF(AND(申込書!$AH$4="SKY安心GIGAタブレット",SUM($U164,$W164)&lt;&gt;0),SUM($U164,$W164),"")),"")</f>
        <v/>
      </c>
      <c r="BW164" s="157"/>
      <c r="BX164" s="82"/>
      <c r="BY164" s="80" t="str">
        <f>IF(AND(申込書!$C$97&lt;&gt;"▼プルダウンより選択してください",申込書!$C$97&lt;&gt;"",申込書!$P$97&lt;&gt;"YYYY/MM/DD",$G164&lt;&gt;""),申込書!$P$97,"")</f>
        <v/>
      </c>
      <c r="BZ164" s="81" t="str">
        <f>IF(AND(申込書!$C$97&lt;&gt;"▼プルダウンより選択してください",申込書!$C$97&lt;&gt;"",$G164&lt;&gt;""),申込書!$M$97,"")</f>
        <v/>
      </c>
      <c r="CA164" s="81" t="str">
        <f>IF($BY$3&lt;&gt;"コンテンツなし",IF(AND(申込書!$AH$4="GIGAスクールパック",SUM($P164,$R164)&lt;&gt;0),SUM($P164,$R164),IF(AND(申込書!$AH$4="SKY安心GIGAタブレット",SUM($T164,$V164)&lt;&gt;0),SUM($T164,$V164),"")),"")</f>
        <v/>
      </c>
      <c r="CB164" s="81" t="str">
        <f>IF($BY$3&lt;&gt;"コンテンツなし",IF(AND(申込書!$AH$4="GIGAスクールパック",SUM($Q164,$S164)&lt;&gt;0),SUM($Q164,$S164),IF(AND(申込書!$AH$4="SKY安心GIGAタブレット",SUM($U164,$W164)&lt;&gt;0),SUM($U164,$W164),"")),"")</f>
        <v/>
      </c>
      <c r="CC164" s="157"/>
      <c r="CD164" s="82"/>
      <c r="CE164" s="80" t="str">
        <f>IF(AND(申込書!$C$98&lt;&gt;"▼プルダウンより選択してください",申込書!$C$98&lt;&gt;"",申込書!$P$98&lt;&gt;"YYYY/MM/DD",$G164&lt;&gt;""),申込書!$P$98,"")</f>
        <v/>
      </c>
      <c r="CF164" s="81" t="str">
        <f>IF(AND(申込書!$C$98&lt;&gt;"▼プルダウンより選択してください",申込書!$C$98&lt;&gt;"",$G164&lt;&gt;""),申込書!$M$98,"")</f>
        <v/>
      </c>
      <c r="CG164" s="81" t="str">
        <f>IF($CE$3&lt;&gt;"コンテンツなし",IF(AND(申込書!$AH$4="GIGAスクールパック",SUM($P164,$R164)&lt;&gt;0),SUM($P164,$R164),IF(AND(申込書!$AH$4="SKY安心GIGAタブレット",SUM($T164,$V164)&lt;&gt;0),SUM($T164,$V164),"")),"")</f>
        <v/>
      </c>
      <c r="CH164" s="81" t="str">
        <f>IF($CE$3&lt;&gt;"コンテンツなし",IF(AND(申込書!$AH$4="GIGAスクールパック",SUM($Q164,$S164)&lt;&gt;0),SUM($Q164,$S164),IF(AND(申込書!$AH$4="SKY安心GIGAタブレット",SUM($U164,$W164)&lt;&gt;0),SUM($U164,$W164),"")),"")</f>
        <v/>
      </c>
      <c r="CI164" s="157"/>
      <c r="CJ164" s="82"/>
      <c r="CK164" s="80" t="str">
        <f>IF(AND(申込書!$C$99&lt;&gt;"▼プルダウンより選択してください",申込書!$C$99&lt;&gt;"",申込書!$P$99&lt;&gt;"YYYY/MM/DD",$G164&lt;&gt;""),申込書!$P$99,"")</f>
        <v/>
      </c>
      <c r="CL164" s="81" t="str">
        <f>IF(AND(申込書!$C$99&lt;&gt;"▼プルダウンより選択してください",申込書!$C$99&lt;&gt;"",$G164&lt;&gt;""),申込書!$M$99,"")</f>
        <v/>
      </c>
      <c r="CM164" s="81" t="str">
        <f>IF($CK$3&lt;&gt;"コンテンツなし",IF(AND(申込書!$AH$4="GIGAスクールパック",SUM($P164,$R164)&lt;&gt;0),SUM($P164,$R164),IF(AND(申込書!$AH$4="SKY安心GIGAタブレット",SUM($T164,$V164)&lt;&gt;0),SUM($T164,$V164),"")),"")</f>
        <v/>
      </c>
      <c r="CN164" s="81" t="str">
        <f>IF($CK$3&lt;&gt;"コンテンツなし",IF(AND(申込書!$AH$4="GIGAスクールパック",SUM($Q164,$S164)&lt;&gt;0),SUM($Q164,$S164),IF(AND(申込書!$AH$4="SKY安心GIGAタブレット",SUM($U164,$W164)&lt;&gt;0),SUM($U164,$W164),"")),"")</f>
        <v/>
      </c>
      <c r="CO164" s="157"/>
      <c r="CP164" s="82"/>
      <c r="CQ164" s="80" t="str">
        <f>IF(AND(申込書!$C$100&lt;&gt;"▼プルダウンより選択してください",申込書!$C$100&lt;&gt;"",申込書!$P$100&lt;&gt;"YYYY/MM/DD",$G164&lt;&gt;""),申込書!$P$100,"")</f>
        <v/>
      </c>
      <c r="CR164" s="81" t="str">
        <f>IF(AND(申込書!$C$100&lt;&gt;"▼プルダウンより選択してください",申込書!$C$100&lt;&gt;"",$G164&lt;&gt;""),申込書!$M$100,"")</f>
        <v/>
      </c>
      <c r="CS164" s="81" t="str">
        <f>IF($CQ$3&lt;&gt;"コンテンツなし",IF(AND(申込書!$AH$4="GIGAスクールパック",SUM($P164,$R164)&lt;&gt;0),SUM($P164,$R164),IF(AND(申込書!$AH$4="SKY安心GIGAタブレット",SUM($T164,$V164)&lt;&gt;0),SUM($T164,$V164),"")),"")</f>
        <v/>
      </c>
      <c r="CT164" s="81" t="str">
        <f>IF($CQ$3&lt;&gt;"コンテンツなし",IF(AND(申込書!$AH$4="GIGAスクールパック",SUM($Q164,$S164)&lt;&gt;0),SUM($Q164,$S164),IF(AND(申込書!$AH$4="SKY安心GIGAタブレット",SUM($U164,$W164)&lt;&gt;0),SUM($U164,$W164),"")),"")</f>
        <v/>
      </c>
      <c r="CU164" s="81"/>
      <c r="CV164" s="82"/>
      <c r="CW164" s="80" t="str">
        <f>IF(AND(申込書!$C$101&lt;&gt;"▼プルダウンより選択してください",申込書!$C$101&lt;&gt;"",申込書!$P$101&lt;&gt;"YYYY/MM/DD",$G164&lt;&gt;""),申込書!$P$101,"")</f>
        <v/>
      </c>
      <c r="CX164" s="81" t="str">
        <f>IF(AND(申込書!$C$101&lt;&gt;"▼プルダウンより選択してください",申込書!$C$101&lt;&gt;"",$G164&lt;&gt;""),申込書!$M$101,"")</f>
        <v/>
      </c>
      <c r="CY164" s="81" t="str">
        <f>IF($CW$3&lt;&gt;"コンテンツなし",IF(AND(申込書!$AH$4="GIGAスクールパック",SUM($P164,$R164)&lt;&gt;0),SUM($P164,$R164),IF(AND(申込書!$AH$4="SKY安心GIGAタブレット",SUM($T164,$V164)&lt;&gt;0),SUM($T164,$V164),"")),"")</f>
        <v/>
      </c>
      <c r="CZ164" s="81" t="str">
        <f>IF($CW$3&lt;&gt;"コンテンツなし",IF(AND(申込書!$AH$4="GIGAスクールパック",SUM($Q164,$S164)&lt;&gt;0),SUM($Q164,$S164),IF(AND(申込書!$AH$4="SKY安心GIGAタブレット",SUM($U164,$W164)&lt;&gt;0),SUM($U164,$W164),"")),"")</f>
        <v/>
      </c>
      <c r="DA164" s="81"/>
      <c r="DB164" s="82"/>
      <c r="DC164" s="80" t="str">
        <f>IF(AND(申込書!$C$102&lt;&gt;"▼プルダウンより選択してください",申込書!$C$102&lt;&gt;"",申込書!$P$102&lt;&gt;"YYYY/MM/DD",$G164&lt;&gt;""),申込書!$P$102,"")</f>
        <v/>
      </c>
      <c r="DD164" s="81" t="str">
        <f>IF(AND(申込書!$C$102&lt;&gt;"▼プルダウンより選択してください",申込書!$C$102&lt;&gt;"",$G164&lt;&gt;""),申込書!$M$102,"")</f>
        <v/>
      </c>
      <c r="DE164" s="81" t="str">
        <f>IF($DC$3&lt;&gt;"コンテンツなし",IF(AND(申込書!$AH$4="GIGAスクールパック",SUM($P164,$R164)&lt;&gt;0),SUM($P164,$R164),IF(AND(申込書!$AH$4="SKY安心GIGAタブレット",SUM($T164,$V164)&lt;&gt;0),SUM($T164,$V164),"")),"")</f>
        <v/>
      </c>
      <c r="DF164" s="81" t="str">
        <f>IF($DC$3&lt;&gt;"コンテンツなし",IF(AND(申込書!$AH$4="GIGAスクールパック",SUM($Q164,$S164)&lt;&gt;0),SUM($Q164,$S164),IF(AND(申込書!$AH$4="SKY安心GIGAタブレット",SUM($U164,$W164)&lt;&gt;0),SUM($U164,$W164),"")),"")</f>
        <v/>
      </c>
      <c r="DG164" s="81"/>
      <c r="DH164" s="82"/>
      <c r="DI164" s="80" t="str">
        <f>IF(AND(申込書!$C$103&lt;&gt;"▼プルダウンより選択してください",申込書!$C$103&lt;&gt;"",申込書!$P$103&lt;&gt;"YYYY/MM/DD",$G164&lt;&gt;""),申込書!$P$103,"")</f>
        <v/>
      </c>
      <c r="DJ164" s="81" t="str">
        <f>IF(AND(申込書!$C$103&lt;&gt;"▼プルダウンより選択してください",申込書!$C$103&lt;&gt;"",$G164&lt;&gt;""),申込書!$M$103,"")</f>
        <v/>
      </c>
      <c r="DK164" s="81" t="str">
        <f>IF($DI$3&lt;&gt;"コンテンツなし",IF(AND(申込書!$AH$4="GIGAスクールパック",SUM($P164,$R164)&lt;&gt;0),SUM($P164,$R164),IF(AND(申込書!$AH$4="SKY安心GIGAタブレット",SUM($T164,$V164)&lt;&gt;0),SUM($T164,$V164),"")),"")</f>
        <v/>
      </c>
      <c r="DL164" s="81" t="str">
        <f>IF($DI$3&lt;&gt;"コンテンツなし",IF(AND(申込書!$AH$4="GIGAスクールパック",SUM($Q164,$S164)&lt;&gt;0),SUM($Q164,$S164),IF(AND(申込書!$AH$4="SKY安心GIGAタブレット",SUM($U164,$W164)&lt;&gt;0),SUM($U164,$W164),"")),"")</f>
        <v/>
      </c>
      <c r="DM164" s="81"/>
      <c r="DN164" s="82"/>
      <c r="DO164" s="80" t="str">
        <f>IF(AND(申込書!$C$104&lt;&gt;"▼プルダウンより選択してください",申込書!$C$104&lt;&gt;"",申込書!$P$104&lt;&gt;"YYYY/MM/DD",$G164&lt;&gt;""),申込書!$P$104,"")</f>
        <v/>
      </c>
      <c r="DP164" s="81" t="str">
        <f>IF(AND(申込書!$C$104&lt;&gt;"▼プルダウンより選択してください",申込書!$C$104&lt;&gt;"",$G164&lt;&gt;""),申込書!$M$104,"")</f>
        <v/>
      </c>
      <c r="DQ164" s="81" t="str">
        <f>IF($DO$3&lt;&gt;"コンテンツなし",IF(AND(申込書!$AH$4="GIGAスクールパック",SUM($P164,$R164)&lt;&gt;0),SUM($P164,$R164),IF(AND(申込書!$AH$4="SKY安心GIGAタブレット",SUM($T164,$V164)&lt;&gt;0),SUM($T164,$V164),"")),"")</f>
        <v/>
      </c>
      <c r="DR164" s="81" t="str">
        <f>IF($DO$3&lt;&gt;"コンテンツなし",IF(AND(申込書!$AH$4="GIGAスクールパック",SUM($Q164,$S164)&lt;&gt;0),SUM($Q164,$S164),IF(AND(申込書!$AH$4="SKY安心GIGAタブレット",SUM($U164,$W164)&lt;&gt;0),SUM($U164,$W164),"")),"")</f>
        <v/>
      </c>
      <c r="DS164" s="81"/>
      <c r="DT164" s="82"/>
      <c r="DU164" s="80" t="str">
        <f>IF(AND(申込書!$C$105&lt;&gt;"▼プルダウンより選択してください",申込書!$C$105&lt;&gt;"",申込書!$P$105&lt;&gt;"YYYY/MM/DD",$G164&lt;&gt;""),申込書!$P$105,"")</f>
        <v/>
      </c>
      <c r="DV164" s="81" t="str">
        <f>IF(AND(申込書!$C$105&lt;&gt;"▼プルダウンより選択してください",申込書!$C$105&lt;&gt;"",$G164&lt;&gt;""),申込書!$M$105,"")</f>
        <v/>
      </c>
      <c r="DW164" s="81" t="str">
        <f>IF($DU$3&lt;&gt;"コンテンツなし",IF(AND(申込書!$AH$4="GIGAスクールパック",SUM($P164,$R164)&lt;&gt;0),SUM($P164,$R164),IF(AND(申込書!$AH$4="SKY安心GIGAタブレット",SUM($T164,$V164)&lt;&gt;0),SUM($T164,$V164),"")),"")</f>
        <v/>
      </c>
      <c r="DX164" s="81" t="str">
        <f>IF($DU$3&lt;&gt;"コンテンツなし",IF(AND(申込書!$AH$4="GIGAスクールパック",SUM($Q164,$S164)&lt;&gt;0),SUM($Q164,$S164),IF(AND(申込書!$AH$4="SKY安心GIGAタブレット",SUM($U164,$W164)&lt;&gt;0),SUM($U164,$W164),"")),"")</f>
        <v/>
      </c>
      <c r="DY164" s="157"/>
      <c r="DZ164" s="82"/>
      <c r="EA164" s="80" t="str">
        <f>IF(AND(申込書!$C$106&lt;&gt;"▼プルダウンより選択してください",申込書!$C$106&lt;&gt;"",申込書!$P$106&lt;&gt;"YYYY/MM/DD",$G164&lt;&gt;""),申込書!$P$106,"")</f>
        <v/>
      </c>
      <c r="EB164" s="81" t="str">
        <f>IF(AND(申込書!$C$106&lt;&gt;"▼プルダウンより選択してください",申込書!$C$106&lt;&gt;"",$G164&lt;&gt;""),申込書!$M$106,"")</f>
        <v/>
      </c>
      <c r="EC164" s="81" t="str">
        <f>IF($EA$3&lt;&gt;"コンテンツなし",IF(AND(申込書!$AH$4="GIGAスクールパック",SUM($P164,$R164)&lt;&gt;0),SUM($P164,$R164),IF(AND(申込書!$AH$4="SKY安心GIGAタブレット",SUM($T164,$V164)&lt;&gt;0),SUM($T164,$V164),"")),"")</f>
        <v/>
      </c>
      <c r="ED164" s="81" t="str">
        <f>IF($EA$3&lt;&gt;"コンテンツなし",IF(AND(申込書!$AH$4="GIGAスクールパック",SUM($Q164,$S164)&lt;&gt;0),SUM($Q164,$S164),IF(AND(申込書!$AH$4="SKY安心GIGAタブレット",SUM($U164,$W164)&lt;&gt;0),SUM($U164,$W164),"")),"")</f>
        <v/>
      </c>
      <c r="EE164" s="157"/>
      <c r="EF164" s="82"/>
      <c r="EG164" s="80" t="str">
        <f>IF(AND(申込書!$C$107&lt;&gt;"▼プルダウンより選択してください",申込書!$C$107&lt;&gt;"",申込書!$P$107&lt;&gt;"YYYY/MM/DD",$G164&lt;&gt;""),申込書!$P$107,"")</f>
        <v/>
      </c>
      <c r="EH164" s="81" t="str">
        <f>IF(AND(申込書!$C$107&lt;&gt;"▼プルダウンより選択してください",申込書!$C$107&lt;&gt;"",$G164&lt;&gt;""),申込書!$M$107,"")</f>
        <v/>
      </c>
      <c r="EI164" s="81" t="str">
        <f>IF($EG$3&lt;&gt;"コンテンツなし",IF(AND(申込書!$AH$4="GIGAスクールパック",SUM($P164,$R164)&lt;&gt;0),SUM($P164,$R164),IF(AND(申込書!$AH$4="SKY安心GIGAタブレット",SUM($T164,$V164)&lt;&gt;0),SUM($T164,$V164),"")),"")</f>
        <v/>
      </c>
      <c r="EJ164" s="81" t="str">
        <f>IF($EG$3&lt;&gt;"コンテンツなし",IF(AND(申込書!$AH$4="GIGAスクールパック",SUM($Q164,$S164)&lt;&gt;0),SUM($Q164,$S164),IF(AND(申込書!$AH$4="SKY安心GIGAタブレット",SUM($U164,$W164)&lt;&gt;0),SUM($U164,$W164),"")),"")</f>
        <v/>
      </c>
      <c r="EK164" s="157"/>
      <c r="EL164" s="82"/>
      <c r="EM164" s="80" t="str">
        <f>IF(AND(申込書!$C$108&lt;&gt;"▼プルダウンより選択してください",申込書!$C$108&lt;&gt;"",申込書!$P$108&lt;&gt;"YYYY/MM/DD",$G164&lt;&gt;""),申込書!$P$108,"")</f>
        <v/>
      </c>
      <c r="EN164" s="81" t="str">
        <f>IF(AND(申込書!$C$108&lt;&gt;"▼プルダウンより選択してください",申込書!$C$108&lt;&gt;"",$G164&lt;&gt;""),申込書!$M$108,"")</f>
        <v/>
      </c>
      <c r="EO164" s="81" t="str">
        <f>IF($EM$3&lt;&gt;"コンテンツなし",IF(AND(申込書!$AH$4="GIGAスクールパック",SUM($P164,$R164)&lt;&gt;0),SUM($P164,$R164),IF(AND(申込書!$AH$4="SKY安心GIGAタブレット",SUM($T164,$V164)&lt;&gt;0),SUM($T164,$V164),"")),"")</f>
        <v/>
      </c>
      <c r="EP164" s="81" t="str">
        <f>IF($EM$3&lt;&gt;"コンテンツなし",IF(AND(申込書!$AH$4="GIGAスクールパック",SUM($Q164,$S164)&lt;&gt;0),SUM($Q164,$S164),IF(AND(申込書!$AH$4="SKY安心GIGAタブレット",SUM($U164,$W164)&lt;&gt;0),SUM($U164,$W164),"")),"")</f>
        <v/>
      </c>
      <c r="EQ164" s="157"/>
      <c r="ER164" s="82"/>
      <c r="ES164" s="80" t="str">
        <f>IF(AND(申込書!$C$109&lt;&gt;"▼プルダウンより選択してください",申込書!$C$109&lt;&gt;"",申込書!$P$109&lt;&gt;"YYYY/MM/DD",$G164&lt;&gt;""),申込書!$P$109,"")</f>
        <v/>
      </c>
      <c r="ET164" s="81" t="str">
        <f>IF(AND(申込書!$C$109&lt;&gt;"▼プルダウンより選択してください",申込書!$C$109&lt;&gt;"",$G164&lt;&gt;""),申込書!$M$109,"")</f>
        <v/>
      </c>
      <c r="EU164" s="81" t="str">
        <f>IF($ES$3&lt;&gt;"コンテンツなし",IF(AND(申込書!$AH$4="GIGAスクールパック",SUM($P164,$R164)&lt;&gt;0),SUM($P164,$R164),IF(AND(申込書!$AH$4="SKY安心GIGAタブレット",SUM($T164,$V164)&lt;&gt;0),SUM($T164,$V164),"")),"")</f>
        <v/>
      </c>
      <c r="EV164" s="81" t="str">
        <f>IF($ES$3&lt;&gt;"コンテンツなし",IF(AND(申込書!$AH$4="GIGAスクールパック",SUM($Q164,$S164)&lt;&gt;0),SUM($Q164,$S164),IF(AND(申込書!$AH$4="SKY安心GIGAタブレット",SUM($U164,$W164)&lt;&gt;0),SUM($U164,$W164),"")),"")</f>
        <v/>
      </c>
      <c r="EW164" s="157"/>
      <c r="EX164" s="82"/>
      <c r="EY164" s="80" t="str">
        <f>IF(AND(申込書!$C$110&lt;&gt;"▼プルダウンより選択してください",申込書!$C$110&lt;&gt;"",申込書!$P$110&lt;&gt;"YYYY/MM/DD",$G164&lt;&gt;""),申込書!$P$110,"")</f>
        <v/>
      </c>
      <c r="EZ164" s="81" t="str">
        <f>IF(AND(申込書!$C$110&lt;&gt;"▼プルダウンより選択してください",申込書!$C$110&lt;&gt;"",$G164&lt;&gt;""),申込書!$M$110,"")</f>
        <v/>
      </c>
      <c r="FA164" s="81" t="str">
        <f>IF($EY$3&lt;&gt;"コンテンツなし",IF(AND(申込書!$AH$4="GIGAスクールパック",SUM($P164,$R164)&lt;&gt;0),SUM($P164,$R164),IF(AND(申込書!$AH$4="SKY安心GIGAタブレット",SUM($T164,$V164)&lt;&gt;0),SUM($T164,$V164),"")),"")</f>
        <v/>
      </c>
      <c r="FB164" s="81" t="str">
        <f>IF($EY$3&lt;&gt;"コンテンツなし",IF(AND(申込書!$AH$4="GIGAスクールパック",SUM($Q164,$S164)&lt;&gt;0),SUM($Q164,$S164),IF(AND(申込書!$AH$4="SKY安心GIGAタブレット",SUM($U164,$W164)&lt;&gt;0),SUM($U164,$W164),"")),"")</f>
        <v/>
      </c>
      <c r="FC164" s="157"/>
      <c r="FD164" s="82"/>
      <c r="FE164" s="80" t="str">
        <f>IF(AND(申込書!$C$111&lt;&gt;"▼プルダウンより選択してください",申込書!$C$111&lt;&gt;"",申込書!$P$111&lt;&gt;"YYYY/MM/DD",$G164&lt;&gt;""),申込書!$P$111,"")</f>
        <v/>
      </c>
      <c r="FF164" s="81" t="str">
        <f>IF(AND(申込書!$C$111&lt;&gt;"▼プルダウンより選択してください",申込書!$C$111&lt;&gt;"",$G164&lt;&gt;""),申込書!$M$111,"")</f>
        <v/>
      </c>
      <c r="FG164" s="81" t="str">
        <f>IF($FE$3&lt;&gt;"コンテンツなし",IF(AND(申込書!$AH$4="GIGAスクールパック",SUM($P164,$R164)&lt;&gt;0),SUM($P164,$R164),IF(AND(申込書!$AH$4="SKY安心GIGAタブレット",SUM($T164,$V164)&lt;&gt;0),SUM($T164,$V164),"")),"")</f>
        <v/>
      </c>
      <c r="FH164" s="81" t="str">
        <f>IF($FE$3&lt;&gt;"コンテンツなし",IF(AND(申込書!$AH$4="GIGAスクールパック",SUM($Q164,$S164)&lt;&gt;0),SUM($Q164,$S164),IF(AND(申込書!$AH$4="SKY安心GIGAタブレット",SUM($U164,$W164)&lt;&gt;0),SUM($U164,$W164),"")),"")</f>
        <v/>
      </c>
      <c r="FI164" s="157"/>
      <c r="FJ164" s="82"/>
      <c r="FK164" s="80" t="str">
        <f>IF(AND(申込書!$C$112&lt;&gt;"▼プルダウンより選択してください",申込書!$C$112&lt;&gt;"",申込書!$P$112&lt;&gt;"YYYY/MM/DD",$G164&lt;&gt;""),申込書!$P$112,"")</f>
        <v/>
      </c>
      <c r="FL164" s="81" t="str">
        <f>IF(AND(申込書!$C$112&lt;&gt;"▼プルダウンより選択してください",申込書!$C$112&lt;&gt;"",$G164&lt;&gt;""),申込書!$M$112,"")</f>
        <v/>
      </c>
      <c r="FM164" s="81" t="str">
        <f>IF($FK$3&lt;&gt;"コンテンツなし",IF(AND(申込書!$AH$4="GIGAスクールパック",SUM($P164,$R164)&lt;&gt;0),SUM($P164,$R164),IF(AND(申込書!$AH$4="SKY安心GIGAタブレット",SUM($T164,$V164)&lt;&gt;0),SUM($T164,$V164),"")),"")</f>
        <v/>
      </c>
      <c r="FN164" s="81" t="str">
        <f>IF($FK$3&lt;&gt;"コンテンツなし",IF(AND(申込書!$AH$4="GIGAスクールパック",SUM($Q164,$S164)&lt;&gt;0),SUM($Q164,$S164),IF(AND(申込書!$AH$4="SKY安心GIGAタブレット",SUM($U164,$W164)&lt;&gt;0),SUM($U164,$W164),"")),"")</f>
        <v/>
      </c>
      <c r="FO164" s="157"/>
      <c r="FP164" s="82"/>
      <c r="FQ164" s="80" t="str">
        <f>IF(AND(申込書!$C$113&lt;&gt;"▼プルダウンより選択してください",申込書!$C$113&lt;&gt;"",申込書!$P$113&lt;&gt;"YYYY/MM/DD",$G164&lt;&gt;""),申込書!$P$113,"")</f>
        <v/>
      </c>
      <c r="FR164" s="81" t="str">
        <f>IF(AND(申込書!$C$113&lt;&gt;"▼プルダウンより選択してください",申込書!$C$113&lt;&gt;"",$G164&lt;&gt;""),申込書!$M$113,"")</f>
        <v/>
      </c>
      <c r="FS164" s="81" t="str">
        <f>IF($FQ$3&lt;&gt;"コンテンツなし",IF(AND(申込書!$AH$4="GIGAスクールパック",SUM($P164,$R164)&lt;&gt;0),SUM($P164,$R164),IF(AND(申込書!$AH$4="SKY安心GIGAタブレット",SUM($T164,$V164)&lt;&gt;0),SUM($T164,$V164),"")),"")</f>
        <v/>
      </c>
      <c r="FT164" s="81" t="str">
        <f>IF($FQ$3&lt;&gt;"コンテンツなし",IF(AND(申込書!$AH$4="GIGAスクールパック",SUM($Q164,$S164)&lt;&gt;0),SUM($Q164,$S164),IF(AND(申込書!$AH$4="SKY安心GIGAタブレット",SUM($U164,$W164)&lt;&gt;0),SUM($U164,$W164),"")),"")</f>
        <v/>
      </c>
      <c r="FU164" s="157"/>
      <c r="FV164" s="82"/>
      <c r="FW164" s="80" t="str">
        <f>IF(AND(申込書!$C$114&lt;&gt;"▼プルダウンより選択してください",申込書!$C$114&lt;&gt;"",申込書!$P$114&lt;&gt;"YYYY/MM/DD",$G164&lt;&gt;""),申込書!$P$114,"")</f>
        <v/>
      </c>
      <c r="FX164" s="81" t="str">
        <f>IF(AND(申込書!$C$114&lt;&gt;"▼プルダウンより選択してください",申込書!$C$114&lt;&gt;"",$G164&lt;&gt;""),申込書!$M$114,"")</f>
        <v/>
      </c>
      <c r="FY164" s="81" t="str">
        <f>IF($FW$3&lt;&gt;"コンテンツなし",IF(AND(申込書!$AH$4="GIGAスクールパック",SUM($P164,$R164)&lt;&gt;0),SUM($P164,$R164),IF(AND(申込書!$AH$4="SKY安心GIGAタブレット",SUM($T164,$V164)&lt;&gt;0),SUM($T164,$V164),"")),"")</f>
        <v/>
      </c>
      <c r="FZ164" s="81" t="str">
        <f>IF($FW$3&lt;&gt;"コンテンツなし",IF(AND(申込書!$AH$4="GIGAスクールパック",SUM($Q164,$S164)&lt;&gt;0),SUM($Q164,$S164),IF(AND(申込書!$AH$4="SKY安心GIGAタブレット",SUM($U164,$W164)&lt;&gt;0),SUM($U164,$W164),"")),"")</f>
        <v/>
      </c>
      <c r="GA164" s="157"/>
      <c r="GB164" s="82"/>
      <c r="GC164" s="80" t="str">
        <f>IF(AND(申込書!$C$115&lt;&gt;"▼プルダウンより選択してください",申込書!$C$115&lt;&gt;"",申込書!$P$115&lt;&gt;"YYYY/MM/DD",$G164&lt;&gt;""),申込書!$P$115,"")</f>
        <v/>
      </c>
      <c r="GD164" s="81" t="str">
        <f>IF(AND(申込書!$C$115&lt;&gt;"▼プルダウンより選択してください",申込書!$C$115&lt;&gt;"",$G164&lt;&gt;""),申込書!$M$115,"")</f>
        <v/>
      </c>
      <c r="GE164" s="81" t="str">
        <f>IF($GC$3&lt;&gt;"コンテンツなし",IF(AND(申込書!$AH$4="GIGAスクールパック",SUM($P164,$R164)&lt;&gt;0),SUM($P164,$R164),IF(AND(申込書!$AH$4="SKY安心GIGAタブレット",SUM($T164,$V164)&lt;&gt;0),SUM($T164,$V164),"")),"")</f>
        <v/>
      </c>
      <c r="GF164" s="81" t="str">
        <f>IF($GC$3&lt;&gt;"コンテンツなし",IF(AND(申込書!$AH$4="GIGAスクールパック",SUM($Q164,$S164)&lt;&gt;0),SUM($Q164,$S164),IF(AND(申込書!$AH$4="SKY安心GIGAタブレット",SUM($U164,$W164)&lt;&gt;0),SUM($U164,$W164),"")),"")</f>
        <v/>
      </c>
      <c r="GG164" s="157"/>
      <c r="GH164" s="82"/>
      <c r="GI164" s="80" t="str">
        <f>IF(AND(申込書!$C$116&lt;&gt;"▼プルダウンより選択してください",申込書!$C$116&lt;&gt;"",申込書!$P$116&lt;&gt;"YYYY/MM/DD",$G164&lt;&gt;""),申込書!$P$116,"")</f>
        <v/>
      </c>
      <c r="GJ164" s="81" t="str">
        <f>IF(AND(申込書!$C$116&lt;&gt;"▼プルダウンより選択してください",申込書!$C$116&lt;&gt;"",$G164&lt;&gt;""),申込書!$M$116,"")</f>
        <v/>
      </c>
      <c r="GK164" s="81" t="str">
        <f>IF($GI$3&lt;&gt;"コンテンツなし",IF(AND(申込書!$AH$4="GIGAスクールパック",SUM($P164,$R164)&lt;&gt;0),SUM($P164,$R164),IF(AND(申込書!$AH$4="SKY安心GIGAタブレット",SUM($T164,$V164)&lt;&gt;0),SUM($T164,$V164),"")),"")</f>
        <v/>
      </c>
      <c r="GL164" s="81" t="str">
        <f>IF($GI$3&lt;&gt;"コンテンツなし",IF(AND(申込書!$AH$4="GIGAスクールパック",SUM($Q164,$S164)&lt;&gt;0),SUM($Q164,$S164),IF(AND(申込書!$AH$4="SKY安心GIGAタブレット",SUM($U164,$W164)&lt;&gt;0),SUM($U164,$W164),"")),"")</f>
        <v/>
      </c>
      <c r="GM164" s="157"/>
      <c r="GN164" s="82"/>
      <c r="GO164" s="80" t="str">
        <f>IF(AND(申込書!$C$117&lt;&gt;"▼プルダウンより選択してください",申込書!$C$117&lt;&gt;"",申込書!$P$117&lt;&gt;"YYYY/MM/DD",$G164&lt;&gt;""),申込書!$P$117,"")</f>
        <v/>
      </c>
      <c r="GP164" s="81" t="str">
        <f>IF(AND(申込書!$C$117&lt;&gt;"▼プルダウンより選択してください",申込書!$C$117&lt;&gt;"",$G164&lt;&gt;""),申込書!$M$117,"")</f>
        <v/>
      </c>
      <c r="GQ164" s="81" t="str">
        <f>IF($GO$3&lt;&gt;"コンテンツなし",IF(AND(申込書!$AH$4="GIGAスクールパック",SUM($P164,$R164)&lt;&gt;0),SUM($P164,$R164),IF(AND(申込書!$AH$4="SKY安心GIGAタブレット",SUM($T164,$V164)&lt;&gt;0),SUM($T164,$V164),"")),"")</f>
        <v/>
      </c>
      <c r="GR164" s="81" t="str">
        <f>IF($GO$3&lt;&gt;"コンテンツなし",IF(AND(申込書!$AH$4="GIGAスクールパック",SUM($Q164,$S164)&lt;&gt;0),SUM($Q164,$S164),IF(AND(申込書!$AH$4="SKY安心GIGAタブレット",SUM($U164,$W164)&lt;&gt;0),SUM($U164,$W164),"")),"")</f>
        <v/>
      </c>
      <c r="GS164" s="157"/>
      <c r="GT164" s="82"/>
      <c r="GU164" s="80" t="str">
        <f>IF(AND(申込書!$C$118&lt;&gt;"▼プルダウンより選択してください",申込書!$C$118&lt;&gt;"",申込書!$P$118&lt;&gt;"YYYY/MM/DD",$G164&lt;&gt;""),申込書!$P$118,"")</f>
        <v/>
      </c>
      <c r="GV164" s="81" t="str">
        <f>IF(AND(申込書!$C$118&lt;&gt;"▼プルダウンより選択してください",申込書!$C$118&lt;&gt;"",$G164&lt;&gt;""),申込書!$M$118,"")</f>
        <v/>
      </c>
      <c r="GW164" s="81" t="str">
        <f>IF($GU$3&lt;&gt;"コンテンツなし",IF(AND(申込書!$AH$4="GIGAスクールパック",SUM($P164,$R164)&lt;&gt;0),SUM($P164,$R164),IF(AND(申込書!$AH$4="SKY安心GIGAタブレット",SUM($T164,$V164)&lt;&gt;0),SUM($T164,$V164),"")),"")</f>
        <v/>
      </c>
      <c r="GX164" s="81" t="str">
        <f>IF($GU$3&lt;&gt;"コンテンツなし",IF(AND(申込書!$AH$4="GIGAスクールパック",SUM($Q164,$S164)&lt;&gt;0),SUM($Q164,$S164),IF(AND(申込書!$AH$4="SKY安心GIGAタブレット",SUM($U164,$W164)&lt;&gt;0),SUM($U164,$W164),"")),"")</f>
        <v/>
      </c>
      <c r="GY164" s="157"/>
      <c r="GZ164" s="82"/>
      <c r="HA164" s="80" t="str">
        <f>IF(AND(申込書!$C$119&lt;&gt;"▼プルダウンより選択してください",申込書!$C$119&lt;&gt;"",申込書!$P$119&lt;&gt;"YYYY/MM/DD",$G164&lt;&gt;""),申込書!$P$119,"")</f>
        <v/>
      </c>
      <c r="HB164" s="81" t="str">
        <f>IF(AND(申込書!$C$119&lt;&gt;"▼プルダウンより選択してください",申込書!$C$119&lt;&gt;"",$G164&lt;&gt;""),申込書!$M$119,"")</f>
        <v/>
      </c>
      <c r="HC164" s="81" t="str">
        <f>IF($HA$3&lt;&gt;"コンテンツなし",IF(AND(申込書!$AH$4="GIGAスクールパック",SUM($P164,$R164)&lt;&gt;0),SUM($P164,$R164),IF(AND(申込書!$AH$4="SKY安心GIGAタブレット",SUM($T164,$V164)&lt;&gt;0),SUM($T164,$V164),"")),"")</f>
        <v/>
      </c>
      <c r="HD164" s="81" t="str">
        <f>IF($HA$3&lt;&gt;"コンテンツなし",IF(AND(申込書!$AH$4="GIGAスクールパック",SUM($Q164,$S164)&lt;&gt;0),SUM($Q164,$S164),IF(AND(申込書!$AH$4="SKY安心GIGAタブレット",SUM($U164,$W164)&lt;&gt;0),SUM($U164,$W164),"")),"")</f>
        <v/>
      </c>
      <c r="HE164" s="157"/>
      <c r="HF164" s="82"/>
      <c r="HG164" s="83"/>
    </row>
    <row r="165" spans="2:215" ht="26.85" customHeight="1">
      <c r="B165" s="62">
        <f t="shared" si="2"/>
        <v>160</v>
      </c>
      <c r="C165" s="63"/>
      <c r="D165" s="64"/>
      <c r="E165" s="207"/>
      <c r="F165" s="65"/>
      <c r="G165" s="66"/>
      <c r="H165" s="67"/>
      <c r="I165" s="68"/>
      <c r="J165" s="69"/>
      <c r="K165" s="70"/>
      <c r="L165" s="71"/>
      <c r="M165" s="72"/>
      <c r="N165" s="73"/>
      <c r="O165" s="74"/>
      <c r="P165" s="179"/>
      <c r="Q165" s="180"/>
      <c r="R165" s="180"/>
      <c r="S165" s="181"/>
      <c r="T165" s="179"/>
      <c r="U165" s="180"/>
      <c r="V165" s="182"/>
      <c r="W165" s="181"/>
      <c r="X165" s="75"/>
      <c r="Y165" s="76"/>
      <c r="Z165" s="77"/>
      <c r="AA165" s="78"/>
      <c r="AB165" s="79"/>
      <c r="AC165" s="79"/>
      <c r="AD165" s="79"/>
      <c r="AE165" s="77"/>
      <c r="AF165" s="139"/>
      <c r="AG165" s="139"/>
      <c r="AH165" s="139"/>
      <c r="AI165" s="80" t="str">
        <f>IF(AND(申込書!$C$90&lt;&gt;"▼プルダウンより選択してください",申込書!$C$90&lt;&gt;"",申込書!$P$90&lt;&gt;"YYYY/MM/DD",$G165&lt;&gt;""),申込書!$P$90,"")</f>
        <v/>
      </c>
      <c r="AJ165" s="81" t="str">
        <f>IF(AND(申込書!$C$90&lt;&gt;"▼プルダウンより選択してください",申込書!$C$90&lt;&gt;"",$G165&lt;&gt;""),申込書!$M$90,"")</f>
        <v/>
      </c>
      <c r="AK165" s="81" t="str">
        <f>IF($AI$3&lt;&gt;"コンテンツなし",IF(AND(申込書!$AH$4="GIGAスクールパック",SUM($P165,$R165)&lt;&gt;0),SUM($P165,$R165),IF(AND(申込書!$AH$4="SKY安心GIGAタブレット",SUM($T165,$V165)&lt;&gt;0),SUM($T165,$V165),"")),"")</f>
        <v/>
      </c>
      <c r="AL165" s="81" t="str">
        <f>IF($AI$3&lt;&gt;"コンテンツなし",IF(AND(申込書!$AH$4="GIGAスクールパック",SUM($Q165,$S165)&lt;&gt;0),SUM($Q165,$S165),IF(AND(申込書!$AH$4="SKY安心GIGAタブレット",SUM($U165,$W165)&lt;&gt;0),SUM($U165,$W165),"")),"")</f>
        <v/>
      </c>
      <c r="AM165" s="157"/>
      <c r="AN165" s="82"/>
      <c r="AO165" s="80" t="str">
        <f>IF(AND(申込書!$C$91&lt;&gt;"▼プルダウンより選択してください",申込書!$C$91&lt;&gt;"",申込書!$P$91&lt;&gt;"YYYY/MM/DD",$G165&lt;&gt;""),申込書!$P$91,"")</f>
        <v/>
      </c>
      <c r="AP165" s="81" t="str">
        <f>IF(AND(申込書!$C$91&lt;&gt;"▼プルダウンより選択してください",申込書!$C$91&lt;&gt;"",$G165&lt;&gt;""),申込書!$M$91,"")</f>
        <v/>
      </c>
      <c r="AQ165" s="81" t="str">
        <f>IF($AO$3&lt;&gt;"コンテンツなし",IF(AND(申込書!$AH$4="GIGAスクールパック",SUM($P165,$R165)&lt;&gt;0),SUM($P165,$R165),IF(AND(申込書!$AH$4="SKY安心GIGAタブレット",SUM($T165,$V165)&lt;&gt;0),SUM($T165,$V165),"")),"")</f>
        <v/>
      </c>
      <c r="AR165" s="81" t="str">
        <f>IF($AO$3&lt;&gt;"コンテンツなし",IF(AND(申込書!$AH$4="GIGAスクールパック",SUM($Q165,$S165)&lt;&gt;0),SUM($Q165,$S165),IF(AND(申込書!$AH$4="SKY安心GIGAタブレット",SUM($U165,$W165)&lt;&gt;0),SUM($U165,$W165),"")),"")</f>
        <v/>
      </c>
      <c r="AS165" s="157"/>
      <c r="AT165" s="82"/>
      <c r="AU165" s="80" t="str">
        <f>IF(AND(申込書!$C$92&lt;&gt;"▼プルダウンより選択してください",申込書!$C$92&lt;&gt;"",申込書!$P$92&lt;&gt;"YYYY/MM/DD",$G165&lt;&gt;""),申込書!$P$92,"")</f>
        <v/>
      </c>
      <c r="AV165" s="81" t="str">
        <f>IF(AND(申込書!$C$92&lt;&gt;"▼プルダウンより選択してください",申込書!$C$92&lt;&gt;"",$G165&lt;&gt;""),申込書!$M$92,"")</f>
        <v/>
      </c>
      <c r="AW165" s="81" t="str">
        <f>IF($AU$3&lt;&gt;"コンテンツなし",IF(AND(申込書!$AH$4="GIGAスクールパック",SUM($P165,$R165)&lt;&gt;0),SUM($P165,$R165),IF(AND(申込書!$AH$4="SKY安心GIGAタブレット",SUM($T165,$V165)&lt;&gt;0),SUM($T165,$V165),"")),"")</f>
        <v/>
      </c>
      <c r="AX165" s="81" t="str">
        <f>IF($AU$3&lt;&gt;"コンテンツなし",IF(AND(申込書!$AH$4="GIGAスクールパック",SUM($Q165,$S165)&lt;&gt;0),SUM($Q165,$S165),IF(AND(申込書!$AH$4="SKY安心GIGAタブレット",SUM($U165,$W165)&lt;&gt;0),SUM($U165,$W165),"")),"")</f>
        <v/>
      </c>
      <c r="AY165" s="157"/>
      <c r="AZ165" s="82"/>
      <c r="BA165" s="80" t="str">
        <f>IF(AND(申込書!$C$93&lt;&gt;"▼プルダウンより選択してください",申込書!$C$93&lt;&gt;"",申込書!$P$93&lt;&gt;"YYYY/MM/DD",$G165&lt;&gt;""),申込書!$P$93,"")</f>
        <v/>
      </c>
      <c r="BB165" s="81" t="str">
        <f>IF(AND(申込書!$C$93&lt;&gt;"▼プルダウンより選択してください",申込書!$C$93&lt;&gt;"",申込書!$M$93&gt;=1,$G165&lt;&gt;""),申込書!$M$93,"")</f>
        <v/>
      </c>
      <c r="BC165" s="81" t="str">
        <f>IF($BA$3&lt;&gt;"コンテンツなし",IF(AND(申込書!$AH$4="GIGAスクールパック",SUM($P165,$R165)&lt;&gt;0),SUM($P165,$R165),IF(AND(申込書!$AH$4="SKY安心GIGAタブレット",SUM($T165,$V165)&lt;&gt;0),SUM($T165,$V165),"")),"")</f>
        <v/>
      </c>
      <c r="BD165" s="81" t="str">
        <f>IF($BA$3&lt;&gt;"コンテンツなし",IF(AND(申込書!$AH$4="GIGAスクールパック",SUM($Q165,$S165)&lt;&gt;0),SUM($Q165,$S165),IF(AND(申込書!$AH$4="SKY安心GIGAタブレット",SUM($U165,$W165)&lt;&gt;0),SUM($U165,$W165),"")),"")</f>
        <v/>
      </c>
      <c r="BE165" s="157"/>
      <c r="BF165" s="82"/>
      <c r="BG165" s="80" t="str">
        <f>IF(AND(申込書!$C$94&lt;&gt;"▼プルダウンより選択してください",申込書!$C$94&lt;&gt;"",申込書!$P$94&lt;&gt;"YYYY/MM/DD",$G165&lt;&gt;""),申込書!$P$94,"")</f>
        <v/>
      </c>
      <c r="BH165" s="81" t="str">
        <f>IF(AND(申込書!$C$94&lt;&gt;"▼プルダウンより選択してください",申込書!$C$94&lt;&gt;"",$G165&lt;&gt;""),申込書!$M$94,"")</f>
        <v/>
      </c>
      <c r="BI165" s="81" t="str">
        <f>IF($BG$3&lt;&gt;"コンテンツなし",IF(AND(申込書!$AH$4="GIGAスクールパック",SUM($P165,$R165)&lt;&gt;0),SUM($P165,$R165),IF(AND(申込書!$AH$4="SKY安心GIGAタブレット",SUM($T165,$V165)&lt;&gt;0),SUM($T165,$V165),"")),"")</f>
        <v/>
      </c>
      <c r="BJ165" s="81" t="str">
        <f>IF($BG$3&lt;&gt;"コンテンツなし",IF(AND(申込書!$AH$4="GIGAスクールパック",SUM($Q165,$S165)&lt;&gt;0),SUM($Q165,$S165),IF(AND(申込書!$AH$4="SKY安心GIGAタブレット",SUM($U165,$W165)&lt;&gt;0),SUM($U165,$W165),"")),"")</f>
        <v/>
      </c>
      <c r="BK165" s="157"/>
      <c r="BL165" s="82"/>
      <c r="BM165" s="80" t="str">
        <f>IF(AND(申込書!$C$95&lt;&gt;"▼プルダウンより選択してください",申込書!$C$95&lt;&gt;"",申込書!$P$95&lt;&gt;"YYYY/MM/DD",$G165&lt;&gt;""),申込書!$P$95,"")</f>
        <v/>
      </c>
      <c r="BN165" s="81" t="str">
        <f>IF(AND(申込書!$C$95&lt;&gt;"▼プルダウンより選択してください",申込書!$C$95&lt;&gt;"",$G165&lt;&gt;""),申込書!$M$95,"")</f>
        <v/>
      </c>
      <c r="BO165" s="81" t="str">
        <f>IF($BM$3&lt;&gt;"コンテンツなし",IF(AND(申込書!$AH$4="GIGAスクールパック",SUM($P165,$R165)&lt;&gt;0),SUM($P165,$R165),IF(AND(申込書!$AH$4="SKY安心GIGAタブレット",SUM($T165,$V165)&lt;&gt;0),SUM($T165,$V165),"")),"")</f>
        <v/>
      </c>
      <c r="BP165" s="81" t="str">
        <f>IF($BM$3&lt;&gt;"コンテンツなし",IF(AND(申込書!$AH$4="GIGAスクールパック",SUM($Q165,$S165)&lt;&gt;0),SUM($Q165,$S165),IF(AND(申込書!$AH$4="SKY安心GIGAタブレット",SUM($U165,$W165)&lt;&gt;0),SUM($U165,$W165),"")),"")</f>
        <v/>
      </c>
      <c r="BQ165" s="157"/>
      <c r="BR165" s="82"/>
      <c r="BS165" s="80" t="str">
        <f>IF(AND(申込書!$C$96&lt;&gt;"▼プルダウンより選択してください",申込書!$C$96&lt;&gt;"",申込書!$P$96&lt;&gt;"YYYY/MM/DD",$G165&lt;&gt;""),申込書!$P$96,"")</f>
        <v/>
      </c>
      <c r="BT165" s="81" t="str">
        <f>IF(AND(申込書!$C$96&lt;&gt;"▼プルダウンより選択してください",申込書!$C$96&lt;&gt;"",$G165&lt;&gt;""),申込書!$M$96,"")</f>
        <v/>
      </c>
      <c r="BU165" s="81" t="str">
        <f>IF($BS$3&lt;&gt;"コンテンツなし",IF(AND(申込書!$AH$4="GIGAスクールパック",SUM($P165,$R165)&lt;&gt;0),SUM($P165,$R165),IF(AND(申込書!$AH$4="SKY安心GIGAタブレット",SUM($T165,$V165)&lt;&gt;0),SUM($T165,$V165),"")),"")</f>
        <v/>
      </c>
      <c r="BV165" s="81" t="str">
        <f>IF($BS$3&lt;&gt;"コンテンツなし",IF(AND(申込書!$AH$4="GIGAスクールパック",SUM($Q165,$S165)&lt;&gt;0),SUM($Q165,$S165),IF(AND(申込書!$AH$4="SKY安心GIGAタブレット",SUM($U165,$W165)&lt;&gt;0),SUM($U165,$W165),"")),"")</f>
        <v/>
      </c>
      <c r="BW165" s="157"/>
      <c r="BX165" s="82"/>
      <c r="BY165" s="80" t="str">
        <f>IF(AND(申込書!$C$97&lt;&gt;"▼プルダウンより選択してください",申込書!$C$97&lt;&gt;"",申込書!$P$97&lt;&gt;"YYYY/MM/DD",$G165&lt;&gt;""),申込書!$P$97,"")</f>
        <v/>
      </c>
      <c r="BZ165" s="81" t="str">
        <f>IF(AND(申込書!$C$97&lt;&gt;"▼プルダウンより選択してください",申込書!$C$97&lt;&gt;"",$G165&lt;&gt;""),申込書!$M$97,"")</f>
        <v/>
      </c>
      <c r="CA165" s="81" t="str">
        <f>IF($BY$3&lt;&gt;"コンテンツなし",IF(AND(申込書!$AH$4="GIGAスクールパック",SUM($P165,$R165)&lt;&gt;0),SUM($P165,$R165),IF(AND(申込書!$AH$4="SKY安心GIGAタブレット",SUM($T165,$V165)&lt;&gt;0),SUM($T165,$V165),"")),"")</f>
        <v/>
      </c>
      <c r="CB165" s="81" t="str">
        <f>IF($BY$3&lt;&gt;"コンテンツなし",IF(AND(申込書!$AH$4="GIGAスクールパック",SUM($Q165,$S165)&lt;&gt;0),SUM($Q165,$S165),IF(AND(申込書!$AH$4="SKY安心GIGAタブレット",SUM($U165,$W165)&lt;&gt;0),SUM($U165,$W165),"")),"")</f>
        <v/>
      </c>
      <c r="CC165" s="157"/>
      <c r="CD165" s="82"/>
      <c r="CE165" s="80" t="str">
        <f>IF(AND(申込書!$C$98&lt;&gt;"▼プルダウンより選択してください",申込書!$C$98&lt;&gt;"",申込書!$P$98&lt;&gt;"YYYY/MM/DD",$G165&lt;&gt;""),申込書!$P$98,"")</f>
        <v/>
      </c>
      <c r="CF165" s="81" t="str">
        <f>IF(AND(申込書!$C$98&lt;&gt;"▼プルダウンより選択してください",申込書!$C$98&lt;&gt;"",$G165&lt;&gt;""),申込書!$M$98,"")</f>
        <v/>
      </c>
      <c r="CG165" s="81" t="str">
        <f>IF($CE$3&lt;&gt;"コンテンツなし",IF(AND(申込書!$AH$4="GIGAスクールパック",SUM($P165,$R165)&lt;&gt;0),SUM($P165,$R165),IF(AND(申込書!$AH$4="SKY安心GIGAタブレット",SUM($T165,$V165)&lt;&gt;0),SUM($T165,$V165),"")),"")</f>
        <v/>
      </c>
      <c r="CH165" s="81" t="str">
        <f>IF($CE$3&lt;&gt;"コンテンツなし",IF(AND(申込書!$AH$4="GIGAスクールパック",SUM($Q165,$S165)&lt;&gt;0),SUM($Q165,$S165),IF(AND(申込書!$AH$4="SKY安心GIGAタブレット",SUM($U165,$W165)&lt;&gt;0),SUM($U165,$W165),"")),"")</f>
        <v/>
      </c>
      <c r="CI165" s="157"/>
      <c r="CJ165" s="82"/>
      <c r="CK165" s="80" t="str">
        <f>IF(AND(申込書!$C$99&lt;&gt;"▼プルダウンより選択してください",申込書!$C$99&lt;&gt;"",申込書!$P$99&lt;&gt;"YYYY/MM/DD",$G165&lt;&gt;""),申込書!$P$99,"")</f>
        <v/>
      </c>
      <c r="CL165" s="81" t="str">
        <f>IF(AND(申込書!$C$99&lt;&gt;"▼プルダウンより選択してください",申込書!$C$99&lt;&gt;"",$G165&lt;&gt;""),申込書!$M$99,"")</f>
        <v/>
      </c>
      <c r="CM165" s="81" t="str">
        <f>IF($CK$3&lt;&gt;"コンテンツなし",IF(AND(申込書!$AH$4="GIGAスクールパック",SUM($P165,$R165)&lt;&gt;0),SUM($P165,$R165),IF(AND(申込書!$AH$4="SKY安心GIGAタブレット",SUM($T165,$V165)&lt;&gt;0),SUM($T165,$V165),"")),"")</f>
        <v/>
      </c>
      <c r="CN165" s="81" t="str">
        <f>IF($CK$3&lt;&gt;"コンテンツなし",IF(AND(申込書!$AH$4="GIGAスクールパック",SUM($Q165,$S165)&lt;&gt;0),SUM($Q165,$S165),IF(AND(申込書!$AH$4="SKY安心GIGAタブレット",SUM($U165,$W165)&lt;&gt;0),SUM($U165,$W165),"")),"")</f>
        <v/>
      </c>
      <c r="CO165" s="157"/>
      <c r="CP165" s="82"/>
      <c r="CQ165" s="80" t="str">
        <f>IF(AND(申込書!$C$100&lt;&gt;"▼プルダウンより選択してください",申込書!$C$100&lt;&gt;"",申込書!$P$100&lt;&gt;"YYYY/MM/DD",$G165&lt;&gt;""),申込書!$P$100,"")</f>
        <v/>
      </c>
      <c r="CR165" s="81" t="str">
        <f>IF(AND(申込書!$C$100&lt;&gt;"▼プルダウンより選択してください",申込書!$C$100&lt;&gt;"",$G165&lt;&gt;""),申込書!$M$100,"")</f>
        <v/>
      </c>
      <c r="CS165" s="81" t="str">
        <f>IF($CQ$3&lt;&gt;"コンテンツなし",IF(AND(申込書!$AH$4="GIGAスクールパック",SUM($P165,$R165)&lt;&gt;0),SUM($P165,$R165),IF(AND(申込書!$AH$4="SKY安心GIGAタブレット",SUM($T165,$V165)&lt;&gt;0),SUM($T165,$V165),"")),"")</f>
        <v/>
      </c>
      <c r="CT165" s="81" t="str">
        <f>IF($CQ$3&lt;&gt;"コンテンツなし",IF(AND(申込書!$AH$4="GIGAスクールパック",SUM($Q165,$S165)&lt;&gt;0),SUM($Q165,$S165),IF(AND(申込書!$AH$4="SKY安心GIGAタブレット",SUM($U165,$W165)&lt;&gt;0),SUM($U165,$W165),"")),"")</f>
        <v/>
      </c>
      <c r="CU165" s="81"/>
      <c r="CV165" s="82"/>
      <c r="CW165" s="80" t="str">
        <f>IF(AND(申込書!$C$101&lt;&gt;"▼プルダウンより選択してください",申込書!$C$101&lt;&gt;"",申込書!$P$101&lt;&gt;"YYYY/MM/DD",$G165&lt;&gt;""),申込書!$P$101,"")</f>
        <v/>
      </c>
      <c r="CX165" s="81" t="str">
        <f>IF(AND(申込書!$C$101&lt;&gt;"▼プルダウンより選択してください",申込書!$C$101&lt;&gt;"",$G165&lt;&gt;""),申込書!$M$101,"")</f>
        <v/>
      </c>
      <c r="CY165" s="81" t="str">
        <f>IF($CW$3&lt;&gt;"コンテンツなし",IF(AND(申込書!$AH$4="GIGAスクールパック",SUM($P165,$R165)&lt;&gt;0),SUM($P165,$R165),IF(AND(申込書!$AH$4="SKY安心GIGAタブレット",SUM($T165,$V165)&lt;&gt;0),SUM($T165,$V165),"")),"")</f>
        <v/>
      </c>
      <c r="CZ165" s="81" t="str">
        <f>IF($CW$3&lt;&gt;"コンテンツなし",IF(AND(申込書!$AH$4="GIGAスクールパック",SUM($Q165,$S165)&lt;&gt;0),SUM($Q165,$S165),IF(AND(申込書!$AH$4="SKY安心GIGAタブレット",SUM($U165,$W165)&lt;&gt;0),SUM($U165,$W165),"")),"")</f>
        <v/>
      </c>
      <c r="DA165" s="81"/>
      <c r="DB165" s="82"/>
      <c r="DC165" s="80" t="str">
        <f>IF(AND(申込書!$C$102&lt;&gt;"▼プルダウンより選択してください",申込書!$C$102&lt;&gt;"",申込書!$P$102&lt;&gt;"YYYY/MM/DD",$G165&lt;&gt;""),申込書!$P$102,"")</f>
        <v/>
      </c>
      <c r="DD165" s="81" t="str">
        <f>IF(AND(申込書!$C$102&lt;&gt;"▼プルダウンより選択してください",申込書!$C$102&lt;&gt;"",$G165&lt;&gt;""),申込書!$M$102,"")</f>
        <v/>
      </c>
      <c r="DE165" s="81" t="str">
        <f>IF($DC$3&lt;&gt;"コンテンツなし",IF(AND(申込書!$AH$4="GIGAスクールパック",SUM($P165,$R165)&lt;&gt;0),SUM($P165,$R165),IF(AND(申込書!$AH$4="SKY安心GIGAタブレット",SUM($T165,$V165)&lt;&gt;0),SUM($T165,$V165),"")),"")</f>
        <v/>
      </c>
      <c r="DF165" s="81" t="str">
        <f>IF($DC$3&lt;&gt;"コンテンツなし",IF(AND(申込書!$AH$4="GIGAスクールパック",SUM($Q165,$S165)&lt;&gt;0),SUM($Q165,$S165),IF(AND(申込書!$AH$4="SKY安心GIGAタブレット",SUM($U165,$W165)&lt;&gt;0),SUM($U165,$W165),"")),"")</f>
        <v/>
      </c>
      <c r="DG165" s="81"/>
      <c r="DH165" s="82"/>
      <c r="DI165" s="80" t="str">
        <f>IF(AND(申込書!$C$103&lt;&gt;"▼プルダウンより選択してください",申込書!$C$103&lt;&gt;"",申込書!$P$103&lt;&gt;"YYYY/MM/DD",$G165&lt;&gt;""),申込書!$P$103,"")</f>
        <v/>
      </c>
      <c r="DJ165" s="81" t="str">
        <f>IF(AND(申込書!$C$103&lt;&gt;"▼プルダウンより選択してください",申込書!$C$103&lt;&gt;"",$G165&lt;&gt;""),申込書!$M$103,"")</f>
        <v/>
      </c>
      <c r="DK165" s="81" t="str">
        <f>IF($DI$3&lt;&gt;"コンテンツなし",IF(AND(申込書!$AH$4="GIGAスクールパック",SUM($P165,$R165)&lt;&gt;0),SUM($P165,$R165),IF(AND(申込書!$AH$4="SKY安心GIGAタブレット",SUM($T165,$V165)&lt;&gt;0),SUM($T165,$V165),"")),"")</f>
        <v/>
      </c>
      <c r="DL165" s="81" t="str">
        <f>IF($DI$3&lt;&gt;"コンテンツなし",IF(AND(申込書!$AH$4="GIGAスクールパック",SUM($Q165,$S165)&lt;&gt;0),SUM($Q165,$S165),IF(AND(申込書!$AH$4="SKY安心GIGAタブレット",SUM($U165,$W165)&lt;&gt;0),SUM($U165,$W165),"")),"")</f>
        <v/>
      </c>
      <c r="DM165" s="81"/>
      <c r="DN165" s="82"/>
      <c r="DO165" s="80" t="str">
        <f>IF(AND(申込書!$C$104&lt;&gt;"▼プルダウンより選択してください",申込書!$C$104&lt;&gt;"",申込書!$P$104&lt;&gt;"YYYY/MM/DD",$G165&lt;&gt;""),申込書!$P$104,"")</f>
        <v/>
      </c>
      <c r="DP165" s="81" t="str">
        <f>IF(AND(申込書!$C$104&lt;&gt;"▼プルダウンより選択してください",申込書!$C$104&lt;&gt;"",$G165&lt;&gt;""),申込書!$M$104,"")</f>
        <v/>
      </c>
      <c r="DQ165" s="81" t="str">
        <f>IF($DO$3&lt;&gt;"コンテンツなし",IF(AND(申込書!$AH$4="GIGAスクールパック",SUM($P165,$R165)&lt;&gt;0),SUM($P165,$R165),IF(AND(申込書!$AH$4="SKY安心GIGAタブレット",SUM($T165,$V165)&lt;&gt;0),SUM($T165,$V165),"")),"")</f>
        <v/>
      </c>
      <c r="DR165" s="81" t="str">
        <f>IF($DO$3&lt;&gt;"コンテンツなし",IF(AND(申込書!$AH$4="GIGAスクールパック",SUM($Q165,$S165)&lt;&gt;0),SUM($Q165,$S165),IF(AND(申込書!$AH$4="SKY安心GIGAタブレット",SUM($U165,$W165)&lt;&gt;0),SUM($U165,$W165),"")),"")</f>
        <v/>
      </c>
      <c r="DS165" s="81"/>
      <c r="DT165" s="82"/>
      <c r="DU165" s="80" t="str">
        <f>IF(AND(申込書!$C$105&lt;&gt;"▼プルダウンより選択してください",申込書!$C$105&lt;&gt;"",申込書!$P$105&lt;&gt;"YYYY/MM/DD",$G165&lt;&gt;""),申込書!$P$105,"")</f>
        <v/>
      </c>
      <c r="DV165" s="81" t="str">
        <f>IF(AND(申込書!$C$105&lt;&gt;"▼プルダウンより選択してください",申込書!$C$105&lt;&gt;"",$G165&lt;&gt;""),申込書!$M$105,"")</f>
        <v/>
      </c>
      <c r="DW165" s="81" t="str">
        <f>IF($DU$3&lt;&gt;"コンテンツなし",IF(AND(申込書!$AH$4="GIGAスクールパック",SUM($P165,$R165)&lt;&gt;0),SUM($P165,$R165),IF(AND(申込書!$AH$4="SKY安心GIGAタブレット",SUM($T165,$V165)&lt;&gt;0),SUM($T165,$V165),"")),"")</f>
        <v/>
      </c>
      <c r="DX165" s="81" t="str">
        <f>IF($DU$3&lt;&gt;"コンテンツなし",IF(AND(申込書!$AH$4="GIGAスクールパック",SUM($Q165,$S165)&lt;&gt;0),SUM($Q165,$S165),IF(AND(申込書!$AH$4="SKY安心GIGAタブレット",SUM($U165,$W165)&lt;&gt;0),SUM($U165,$W165),"")),"")</f>
        <v/>
      </c>
      <c r="DY165" s="157"/>
      <c r="DZ165" s="82"/>
      <c r="EA165" s="80" t="str">
        <f>IF(AND(申込書!$C$106&lt;&gt;"▼プルダウンより選択してください",申込書!$C$106&lt;&gt;"",申込書!$P$106&lt;&gt;"YYYY/MM/DD",$G165&lt;&gt;""),申込書!$P$106,"")</f>
        <v/>
      </c>
      <c r="EB165" s="81" t="str">
        <f>IF(AND(申込書!$C$106&lt;&gt;"▼プルダウンより選択してください",申込書!$C$106&lt;&gt;"",$G165&lt;&gt;""),申込書!$M$106,"")</f>
        <v/>
      </c>
      <c r="EC165" s="81" t="str">
        <f>IF($EA$3&lt;&gt;"コンテンツなし",IF(AND(申込書!$AH$4="GIGAスクールパック",SUM($P165,$R165)&lt;&gt;0),SUM($P165,$R165),IF(AND(申込書!$AH$4="SKY安心GIGAタブレット",SUM($T165,$V165)&lt;&gt;0),SUM($T165,$V165),"")),"")</f>
        <v/>
      </c>
      <c r="ED165" s="81" t="str">
        <f>IF($EA$3&lt;&gt;"コンテンツなし",IF(AND(申込書!$AH$4="GIGAスクールパック",SUM($Q165,$S165)&lt;&gt;0),SUM($Q165,$S165),IF(AND(申込書!$AH$4="SKY安心GIGAタブレット",SUM($U165,$W165)&lt;&gt;0),SUM($U165,$W165),"")),"")</f>
        <v/>
      </c>
      <c r="EE165" s="157"/>
      <c r="EF165" s="82"/>
      <c r="EG165" s="80" t="str">
        <f>IF(AND(申込書!$C$107&lt;&gt;"▼プルダウンより選択してください",申込書!$C$107&lt;&gt;"",申込書!$P$107&lt;&gt;"YYYY/MM/DD",$G165&lt;&gt;""),申込書!$P$107,"")</f>
        <v/>
      </c>
      <c r="EH165" s="81" t="str">
        <f>IF(AND(申込書!$C$107&lt;&gt;"▼プルダウンより選択してください",申込書!$C$107&lt;&gt;"",$G165&lt;&gt;""),申込書!$M$107,"")</f>
        <v/>
      </c>
      <c r="EI165" s="81" t="str">
        <f>IF($EG$3&lt;&gt;"コンテンツなし",IF(AND(申込書!$AH$4="GIGAスクールパック",SUM($P165,$R165)&lt;&gt;0),SUM($P165,$R165),IF(AND(申込書!$AH$4="SKY安心GIGAタブレット",SUM($T165,$V165)&lt;&gt;0),SUM($T165,$V165),"")),"")</f>
        <v/>
      </c>
      <c r="EJ165" s="81" t="str">
        <f>IF($EG$3&lt;&gt;"コンテンツなし",IF(AND(申込書!$AH$4="GIGAスクールパック",SUM($Q165,$S165)&lt;&gt;0),SUM($Q165,$S165),IF(AND(申込書!$AH$4="SKY安心GIGAタブレット",SUM($U165,$W165)&lt;&gt;0),SUM($U165,$W165),"")),"")</f>
        <v/>
      </c>
      <c r="EK165" s="157"/>
      <c r="EL165" s="82"/>
      <c r="EM165" s="80" t="str">
        <f>IF(AND(申込書!$C$108&lt;&gt;"▼プルダウンより選択してください",申込書!$C$108&lt;&gt;"",申込書!$P$108&lt;&gt;"YYYY/MM/DD",$G165&lt;&gt;""),申込書!$P$108,"")</f>
        <v/>
      </c>
      <c r="EN165" s="81" t="str">
        <f>IF(AND(申込書!$C$108&lt;&gt;"▼プルダウンより選択してください",申込書!$C$108&lt;&gt;"",$G165&lt;&gt;""),申込書!$M$108,"")</f>
        <v/>
      </c>
      <c r="EO165" s="81" t="str">
        <f>IF($EM$3&lt;&gt;"コンテンツなし",IF(AND(申込書!$AH$4="GIGAスクールパック",SUM($P165,$R165)&lt;&gt;0),SUM($P165,$R165),IF(AND(申込書!$AH$4="SKY安心GIGAタブレット",SUM($T165,$V165)&lt;&gt;0),SUM($T165,$V165),"")),"")</f>
        <v/>
      </c>
      <c r="EP165" s="81" t="str">
        <f>IF($EM$3&lt;&gt;"コンテンツなし",IF(AND(申込書!$AH$4="GIGAスクールパック",SUM($Q165,$S165)&lt;&gt;0),SUM($Q165,$S165),IF(AND(申込書!$AH$4="SKY安心GIGAタブレット",SUM($U165,$W165)&lt;&gt;0),SUM($U165,$W165),"")),"")</f>
        <v/>
      </c>
      <c r="EQ165" s="157"/>
      <c r="ER165" s="82"/>
      <c r="ES165" s="80" t="str">
        <f>IF(AND(申込書!$C$109&lt;&gt;"▼プルダウンより選択してください",申込書!$C$109&lt;&gt;"",申込書!$P$109&lt;&gt;"YYYY/MM/DD",$G165&lt;&gt;""),申込書!$P$109,"")</f>
        <v/>
      </c>
      <c r="ET165" s="81" t="str">
        <f>IF(AND(申込書!$C$109&lt;&gt;"▼プルダウンより選択してください",申込書!$C$109&lt;&gt;"",$G165&lt;&gt;""),申込書!$M$109,"")</f>
        <v/>
      </c>
      <c r="EU165" s="81" t="str">
        <f>IF($ES$3&lt;&gt;"コンテンツなし",IF(AND(申込書!$AH$4="GIGAスクールパック",SUM($P165,$R165)&lt;&gt;0),SUM($P165,$R165),IF(AND(申込書!$AH$4="SKY安心GIGAタブレット",SUM($T165,$V165)&lt;&gt;0),SUM($T165,$V165),"")),"")</f>
        <v/>
      </c>
      <c r="EV165" s="81" t="str">
        <f>IF($ES$3&lt;&gt;"コンテンツなし",IF(AND(申込書!$AH$4="GIGAスクールパック",SUM($Q165,$S165)&lt;&gt;0),SUM($Q165,$S165),IF(AND(申込書!$AH$4="SKY安心GIGAタブレット",SUM($U165,$W165)&lt;&gt;0),SUM($U165,$W165),"")),"")</f>
        <v/>
      </c>
      <c r="EW165" s="157"/>
      <c r="EX165" s="82"/>
      <c r="EY165" s="80" t="str">
        <f>IF(AND(申込書!$C$110&lt;&gt;"▼プルダウンより選択してください",申込書!$C$110&lt;&gt;"",申込書!$P$110&lt;&gt;"YYYY/MM/DD",$G165&lt;&gt;""),申込書!$P$110,"")</f>
        <v/>
      </c>
      <c r="EZ165" s="81" t="str">
        <f>IF(AND(申込書!$C$110&lt;&gt;"▼プルダウンより選択してください",申込書!$C$110&lt;&gt;"",$G165&lt;&gt;""),申込書!$M$110,"")</f>
        <v/>
      </c>
      <c r="FA165" s="81" t="str">
        <f>IF($EY$3&lt;&gt;"コンテンツなし",IF(AND(申込書!$AH$4="GIGAスクールパック",SUM($P165,$R165)&lt;&gt;0),SUM($P165,$R165),IF(AND(申込書!$AH$4="SKY安心GIGAタブレット",SUM($T165,$V165)&lt;&gt;0),SUM($T165,$V165),"")),"")</f>
        <v/>
      </c>
      <c r="FB165" s="81" t="str">
        <f>IF($EY$3&lt;&gt;"コンテンツなし",IF(AND(申込書!$AH$4="GIGAスクールパック",SUM($Q165,$S165)&lt;&gt;0),SUM($Q165,$S165),IF(AND(申込書!$AH$4="SKY安心GIGAタブレット",SUM($U165,$W165)&lt;&gt;0),SUM($U165,$W165),"")),"")</f>
        <v/>
      </c>
      <c r="FC165" s="157"/>
      <c r="FD165" s="82"/>
      <c r="FE165" s="80" t="str">
        <f>IF(AND(申込書!$C$111&lt;&gt;"▼プルダウンより選択してください",申込書!$C$111&lt;&gt;"",申込書!$P$111&lt;&gt;"YYYY/MM/DD",$G165&lt;&gt;""),申込書!$P$111,"")</f>
        <v/>
      </c>
      <c r="FF165" s="81" t="str">
        <f>IF(AND(申込書!$C$111&lt;&gt;"▼プルダウンより選択してください",申込書!$C$111&lt;&gt;"",$G165&lt;&gt;""),申込書!$M$111,"")</f>
        <v/>
      </c>
      <c r="FG165" s="81" t="str">
        <f>IF($FE$3&lt;&gt;"コンテンツなし",IF(AND(申込書!$AH$4="GIGAスクールパック",SUM($P165,$R165)&lt;&gt;0),SUM($P165,$R165),IF(AND(申込書!$AH$4="SKY安心GIGAタブレット",SUM($T165,$V165)&lt;&gt;0),SUM($T165,$V165),"")),"")</f>
        <v/>
      </c>
      <c r="FH165" s="81" t="str">
        <f>IF($FE$3&lt;&gt;"コンテンツなし",IF(AND(申込書!$AH$4="GIGAスクールパック",SUM($Q165,$S165)&lt;&gt;0),SUM($Q165,$S165),IF(AND(申込書!$AH$4="SKY安心GIGAタブレット",SUM($U165,$W165)&lt;&gt;0),SUM($U165,$W165),"")),"")</f>
        <v/>
      </c>
      <c r="FI165" s="157"/>
      <c r="FJ165" s="82"/>
      <c r="FK165" s="80" t="str">
        <f>IF(AND(申込書!$C$112&lt;&gt;"▼プルダウンより選択してください",申込書!$C$112&lt;&gt;"",申込書!$P$112&lt;&gt;"YYYY/MM/DD",$G165&lt;&gt;""),申込書!$P$112,"")</f>
        <v/>
      </c>
      <c r="FL165" s="81" t="str">
        <f>IF(AND(申込書!$C$112&lt;&gt;"▼プルダウンより選択してください",申込書!$C$112&lt;&gt;"",$G165&lt;&gt;""),申込書!$M$112,"")</f>
        <v/>
      </c>
      <c r="FM165" s="81" t="str">
        <f>IF($FK$3&lt;&gt;"コンテンツなし",IF(AND(申込書!$AH$4="GIGAスクールパック",SUM($P165,$R165)&lt;&gt;0),SUM($P165,$R165),IF(AND(申込書!$AH$4="SKY安心GIGAタブレット",SUM($T165,$V165)&lt;&gt;0),SUM($T165,$V165),"")),"")</f>
        <v/>
      </c>
      <c r="FN165" s="81" t="str">
        <f>IF($FK$3&lt;&gt;"コンテンツなし",IF(AND(申込書!$AH$4="GIGAスクールパック",SUM($Q165,$S165)&lt;&gt;0),SUM($Q165,$S165),IF(AND(申込書!$AH$4="SKY安心GIGAタブレット",SUM($U165,$W165)&lt;&gt;0),SUM($U165,$W165),"")),"")</f>
        <v/>
      </c>
      <c r="FO165" s="157"/>
      <c r="FP165" s="82"/>
      <c r="FQ165" s="80" t="str">
        <f>IF(AND(申込書!$C$113&lt;&gt;"▼プルダウンより選択してください",申込書!$C$113&lt;&gt;"",申込書!$P$113&lt;&gt;"YYYY/MM/DD",$G165&lt;&gt;""),申込書!$P$113,"")</f>
        <v/>
      </c>
      <c r="FR165" s="81" t="str">
        <f>IF(AND(申込書!$C$113&lt;&gt;"▼プルダウンより選択してください",申込書!$C$113&lt;&gt;"",$G165&lt;&gt;""),申込書!$M$113,"")</f>
        <v/>
      </c>
      <c r="FS165" s="81" t="str">
        <f>IF($FQ$3&lt;&gt;"コンテンツなし",IF(AND(申込書!$AH$4="GIGAスクールパック",SUM($P165,$R165)&lt;&gt;0),SUM($P165,$R165),IF(AND(申込書!$AH$4="SKY安心GIGAタブレット",SUM($T165,$V165)&lt;&gt;0),SUM($T165,$V165),"")),"")</f>
        <v/>
      </c>
      <c r="FT165" s="81" t="str">
        <f>IF($FQ$3&lt;&gt;"コンテンツなし",IF(AND(申込書!$AH$4="GIGAスクールパック",SUM($Q165,$S165)&lt;&gt;0),SUM($Q165,$S165),IF(AND(申込書!$AH$4="SKY安心GIGAタブレット",SUM($U165,$W165)&lt;&gt;0),SUM($U165,$W165),"")),"")</f>
        <v/>
      </c>
      <c r="FU165" s="157"/>
      <c r="FV165" s="82"/>
      <c r="FW165" s="80" t="str">
        <f>IF(AND(申込書!$C$114&lt;&gt;"▼プルダウンより選択してください",申込書!$C$114&lt;&gt;"",申込書!$P$114&lt;&gt;"YYYY/MM/DD",$G165&lt;&gt;""),申込書!$P$114,"")</f>
        <v/>
      </c>
      <c r="FX165" s="81" t="str">
        <f>IF(AND(申込書!$C$114&lt;&gt;"▼プルダウンより選択してください",申込書!$C$114&lt;&gt;"",$G165&lt;&gt;""),申込書!$M$114,"")</f>
        <v/>
      </c>
      <c r="FY165" s="81" t="str">
        <f>IF($FW$3&lt;&gt;"コンテンツなし",IF(AND(申込書!$AH$4="GIGAスクールパック",SUM($P165,$R165)&lt;&gt;0),SUM($P165,$R165),IF(AND(申込書!$AH$4="SKY安心GIGAタブレット",SUM($T165,$V165)&lt;&gt;0),SUM($T165,$V165),"")),"")</f>
        <v/>
      </c>
      <c r="FZ165" s="81" t="str">
        <f>IF($FW$3&lt;&gt;"コンテンツなし",IF(AND(申込書!$AH$4="GIGAスクールパック",SUM($Q165,$S165)&lt;&gt;0),SUM($Q165,$S165),IF(AND(申込書!$AH$4="SKY安心GIGAタブレット",SUM($U165,$W165)&lt;&gt;0),SUM($U165,$W165),"")),"")</f>
        <v/>
      </c>
      <c r="GA165" s="157"/>
      <c r="GB165" s="82"/>
      <c r="GC165" s="80" t="str">
        <f>IF(AND(申込書!$C$115&lt;&gt;"▼プルダウンより選択してください",申込書!$C$115&lt;&gt;"",申込書!$P$115&lt;&gt;"YYYY/MM/DD",$G165&lt;&gt;""),申込書!$P$115,"")</f>
        <v/>
      </c>
      <c r="GD165" s="81" t="str">
        <f>IF(AND(申込書!$C$115&lt;&gt;"▼プルダウンより選択してください",申込書!$C$115&lt;&gt;"",$G165&lt;&gt;""),申込書!$M$115,"")</f>
        <v/>
      </c>
      <c r="GE165" s="81" t="str">
        <f>IF($GC$3&lt;&gt;"コンテンツなし",IF(AND(申込書!$AH$4="GIGAスクールパック",SUM($P165,$R165)&lt;&gt;0),SUM($P165,$R165),IF(AND(申込書!$AH$4="SKY安心GIGAタブレット",SUM($T165,$V165)&lt;&gt;0),SUM($T165,$V165),"")),"")</f>
        <v/>
      </c>
      <c r="GF165" s="81" t="str">
        <f>IF($GC$3&lt;&gt;"コンテンツなし",IF(AND(申込書!$AH$4="GIGAスクールパック",SUM($Q165,$S165)&lt;&gt;0),SUM($Q165,$S165),IF(AND(申込書!$AH$4="SKY安心GIGAタブレット",SUM($U165,$W165)&lt;&gt;0),SUM($U165,$W165),"")),"")</f>
        <v/>
      </c>
      <c r="GG165" s="157"/>
      <c r="GH165" s="82"/>
      <c r="GI165" s="80" t="str">
        <f>IF(AND(申込書!$C$116&lt;&gt;"▼プルダウンより選択してください",申込書!$C$116&lt;&gt;"",申込書!$P$116&lt;&gt;"YYYY/MM/DD",$G165&lt;&gt;""),申込書!$P$116,"")</f>
        <v/>
      </c>
      <c r="GJ165" s="81" t="str">
        <f>IF(AND(申込書!$C$116&lt;&gt;"▼プルダウンより選択してください",申込書!$C$116&lt;&gt;"",$G165&lt;&gt;""),申込書!$M$116,"")</f>
        <v/>
      </c>
      <c r="GK165" s="81" t="str">
        <f>IF($GI$3&lt;&gt;"コンテンツなし",IF(AND(申込書!$AH$4="GIGAスクールパック",SUM($P165,$R165)&lt;&gt;0),SUM($P165,$R165),IF(AND(申込書!$AH$4="SKY安心GIGAタブレット",SUM($T165,$V165)&lt;&gt;0),SUM($T165,$V165),"")),"")</f>
        <v/>
      </c>
      <c r="GL165" s="81" t="str">
        <f>IF($GI$3&lt;&gt;"コンテンツなし",IF(AND(申込書!$AH$4="GIGAスクールパック",SUM($Q165,$S165)&lt;&gt;0),SUM($Q165,$S165),IF(AND(申込書!$AH$4="SKY安心GIGAタブレット",SUM($U165,$W165)&lt;&gt;0),SUM($U165,$W165),"")),"")</f>
        <v/>
      </c>
      <c r="GM165" s="157"/>
      <c r="GN165" s="82"/>
      <c r="GO165" s="80" t="str">
        <f>IF(AND(申込書!$C$117&lt;&gt;"▼プルダウンより選択してください",申込書!$C$117&lt;&gt;"",申込書!$P$117&lt;&gt;"YYYY/MM/DD",$G165&lt;&gt;""),申込書!$P$117,"")</f>
        <v/>
      </c>
      <c r="GP165" s="81" t="str">
        <f>IF(AND(申込書!$C$117&lt;&gt;"▼プルダウンより選択してください",申込書!$C$117&lt;&gt;"",$G165&lt;&gt;""),申込書!$M$117,"")</f>
        <v/>
      </c>
      <c r="GQ165" s="81" t="str">
        <f>IF($GO$3&lt;&gt;"コンテンツなし",IF(AND(申込書!$AH$4="GIGAスクールパック",SUM($P165,$R165)&lt;&gt;0),SUM($P165,$R165),IF(AND(申込書!$AH$4="SKY安心GIGAタブレット",SUM($T165,$V165)&lt;&gt;0),SUM($T165,$V165),"")),"")</f>
        <v/>
      </c>
      <c r="GR165" s="81" t="str">
        <f>IF($GO$3&lt;&gt;"コンテンツなし",IF(AND(申込書!$AH$4="GIGAスクールパック",SUM($Q165,$S165)&lt;&gt;0),SUM($Q165,$S165),IF(AND(申込書!$AH$4="SKY安心GIGAタブレット",SUM($U165,$W165)&lt;&gt;0),SUM($U165,$W165),"")),"")</f>
        <v/>
      </c>
      <c r="GS165" s="157"/>
      <c r="GT165" s="82"/>
      <c r="GU165" s="80" t="str">
        <f>IF(AND(申込書!$C$118&lt;&gt;"▼プルダウンより選択してください",申込書!$C$118&lt;&gt;"",申込書!$P$118&lt;&gt;"YYYY/MM/DD",$G165&lt;&gt;""),申込書!$P$118,"")</f>
        <v/>
      </c>
      <c r="GV165" s="81" t="str">
        <f>IF(AND(申込書!$C$118&lt;&gt;"▼プルダウンより選択してください",申込書!$C$118&lt;&gt;"",$G165&lt;&gt;""),申込書!$M$118,"")</f>
        <v/>
      </c>
      <c r="GW165" s="81" t="str">
        <f>IF($GU$3&lt;&gt;"コンテンツなし",IF(AND(申込書!$AH$4="GIGAスクールパック",SUM($P165,$R165)&lt;&gt;0),SUM($P165,$R165),IF(AND(申込書!$AH$4="SKY安心GIGAタブレット",SUM($T165,$V165)&lt;&gt;0),SUM($T165,$V165),"")),"")</f>
        <v/>
      </c>
      <c r="GX165" s="81" t="str">
        <f>IF($GU$3&lt;&gt;"コンテンツなし",IF(AND(申込書!$AH$4="GIGAスクールパック",SUM($Q165,$S165)&lt;&gt;0),SUM($Q165,$S165),IF(AND(申込書!$AH$4="SKY安心GIGAタブレット",SUM($U165,$W165)&lt;&gt;0),SUM($U165,$W165),"")),"")</f>
        <v/>
      </c>
      <c r="GY165" s="157"/>
      <c r="GZ165" s="82"/>
      <c r="HA165" s="80" t="str">
        <f>IF(AND(申込書!$C$119&lt;&gt;"▼プルダウンより選択してください",申込書!$C$119&lt;&gt;"",申込書!$P$119&lt;&gt;"YYYY/MM/DD",$G165&lt;&gt;""),申込書!$P$119,"")</f>
        <v/>
      </c>
      <c r="HB165" s="81" t="str">
        <f>IF(AND(申込書!$C$119&lt;&gt;"▼プルダウンより選択してください",申込書!$C$119&lt;&gt;"",$G165&lt;&gt;""),申込書!$M$119,"")</f>
        <v/>
      </c>
      <c r="HC165" s="81" t="str">
        <f>IF($HA$3&lt;&gt;"コンテンツなし",IF(AND(申込書!$AH$4="GIGAスクールパック",SUM($P165,$R165)&lt;&gt;0),SUM($P165,$R165),IF(AND(申込書!$AH$4="SKY安心GIGAタブレット",SUM($T165,$V165)&lt;&gt;0),SUM($T165,$V165),"")),"")</f>
        <v/>
      </c>
      <c r="HD165" s="81" t="str">
        <f>IF($HA$3&lt;&gt;"コンテンツなし",IF(AND(申込書!$AH$4="GIGAスクールパック",SUM($Q165,$S165)&lt;&gt;0),SUM($Q165,$S165),IF(AND(申込書!$AH$4="SKY安心GIGAタブレット",SUM($U165,$W165)&lt;&gt;0),SUM($U165,$W165),"")),"")</f>
        <v/>
      </c>
      <c r="HE165" s="157"/>
      <c r="HF165" s="82"/>
      <c r="HG165" s="83"/>
    </row>
    <row r="166" spans="2:215" ht="26.85" customHeight="1">
      <c r="B166" s="62">
        <f t="shared" si="2"/>
        <v>161</v>
      </c>
      <c r="C166" s="63"/>
      <c r="D166" s="64"/>
      <c r="E166" s="207"/>
      <c r="F166" s="65"/>
      <c r="G166" s="66"/>
      <c r="H166" s="67"/>
      <c r="I166" s="68"/>
      <c r="J166" s="69"/>
      <c r="K166" s="70"/>
      <c r="L166" s="71"/>
      <c r="M166" s="72"/>
      <c r="N166" s="73"/>
      <c r="O166" s="74"/>
      <c r="P166" s="179"/>
      <c r="Q166" s="180"/>
      <c r="R166" s="180"/>
      <c r="S166" s="181"/>
      <c r="T166" s="179"/>
      <c r="U166" s="180"/>
      <c r="V166" s="182"/>
      <c r="W166" s="181"/>
      <c r="X166" s="75"/>
      <c r="Y166" s="76"/>
      <c r="Z166" s="77"/>
      <c r="AA166" s="78"/>
      <c r="AB166" s="79"/>
      <c r="AC166" s="79"/>
      <c r="AD166" s="79"/>
      <c r="AE166" s="77"/>
      <c r="AF166" s="139"/>
      <c r="AG166" s="139"/>
      <c r="AH166" s="139"/>
      <c r="AI166" s="80" t="str">
        <f>IF(AND(申込書!$C$90&lt;&gt;"▼プルダウンより選択してください",申込書!$C$90&lt;&gt;"",申込書!$P$90&lt;&gt;"YYYY/MM/DD",$G166&lt;&gt;""),申込書!$P$90,"")</f>
        <v/>
      </c>
      <c r="AJ166" s="81" t="str">
        <f>IF(AND(申込書!$C$90&lt;&gt;"▼プルダウンより選択してください",申込書!$C$90&lt;&gt;"",$G166&lt;&gt;""),申込書!$M$90,"")</f>
        <v/>
      </c>
      <c r="AK166" s="81" t="str">
        <f>IF($AI$3&lt;&gt;"コンテンツなし",IF(AND(申込書!$AH$4="GIGAスクールパック",SUM($P166,$R166)&lt;&gt;0),SUM($P166,$R166),IF(AND(申込書!$AH$4="SKY安心GIGAタブレット",SUM($T166,$V166)&lt;&gt;0),SUM($T166,$V166),"")),"")</f>
        <v/>
      </c>
      <c r="AL166" s="81" t="str">
        <f>IF($AI$3&lt;&gt;"コンテンツなし",IF(AND(申込書!$AH$4="GIGAスクールパック",SUM($Q166,$S166)&lt;&gt;0),SUM($Q166,$S166),IF(AND(申込書!$AH$4="SKY安心GIGAタブレット",SUM($U166,$W166)&lt;&gt;0),SUM($U166,$W166),"")),"")</f>
        <v/>
      </c>
      <c r="AM166" s="157"/>
      <c r="AN166" s="82"/>
      <c r="AO166" s="80" t="str">
        <f>IF(AND(申込書!$C$91&lt;&gt;"▼プルダウンより選択してください",申込書!$C$91&lt;&gt;"",申込書!$P$91&lt;&gt;"YYYY/MM/DD",$G166&lt;&gt;""),申込書!$P$91,"")</f>
        <v/>
      </c>
      <c r="AP166" s="81" t="str">
        <f>IF(AND(申込書!$C$91&lt;&gt;"▼プルダウンより選択してください",申込書!$C$91&lt;&gt;"",$G166&lt;&gt;""),申込書!$M$91,"")</f>
        <v/>
      </c>
      <c r="AQ166" s="81" t="str">
        <f>IF($AO$3&lt;&gt;"コンテンツなし",IF(AND(申込書!$AH$4="GIGAスクールパック",SUM($P166,$R166)&lt;&gt;0),SUM($P166,$R166),IF(AND(申込書!$AH$4="SKY安心GIGAタブレット",SUM($T166,$V166)&lt;&gt;0),SUM($T166,$V166),"")),"")</f>
        <v/>
      </c>
      <c r="AR166" s="81" t="str">
        <f>IF($AO$3&lt;&gt;"コンテンツなし",IF(AND(申込書!$AH$4="GIGAスクールパック",SUM($Q166,$S166)&lt;&gt;0),SUM($Q166,$S166),IF(AND(申込書!$AH$4="SKY安心GIGAタブレット",SUM($U166,$W166)&lt;&gt;0),SUM($U166,$W166),"")),"")</f>
        <v/>
      </c>
      <c r="AS166" s="157"/>
      <c r="AT166" s="82"/>
      <c r="AU166" s="80" t="str">
        <f>IF(AND(申込書!$C$92&lt;&gt;"▼プルダウンより選択してください",申込書!$C$92&lt;&gt;"",申込書!$P$92&lt;&gt;"YYYY/MM/DD",$G166&lt;&gt;""),申込書!$P$92,"")</f>
        <v/>
      </c>
      <c r="AV166" s="81" t="str">
        <f>IF(AND(申込書!$C$92&lt;&gt;"▼プルダウンより選択してください",申込書!$C$92&lt;&gt;"",$G166&lt;&gt;""),申込書!$M$92,"")</f>
        <v/>
      </c>
      <c r="AW166" s="81" t="str">
        <f>IF($AU$3&lt;&gt;"コンテンツなし",IF(AND(申込書!$AH$4="GIGAスクールパック",SUM($P166,$R166)&lt;&gt;0),SUM($P166,$R166),IF(AND(申込書!$AH$4="SKY安心GIGAタブレット",SUM($T166,$V166)&lt;&gt;0),SUM($T166,$V166),"")),"")</f>
        <v/>
      </c>
      <c r="AX166" s="81" t="str">
        <f>IF($AU$3&lt;&gt;"コンテンツなし",IF(AND(申込書!$AH$4="GIGAスクールパック",SUM($Q166,$S166)&lt;&gt;0),SUM($Q166,$S166),IF(AND(申込書!$AH$4="SKY安心GIGAタブレット",SUM($U166,$W166)&lt;&gt;0),SUM($U166,$W166),"")),"")</f>
        <v/>
      </c>
      <c r="AY166" s="157"/>
      <c r="AZ166" s="82"/>
      <c r="BA166" s="80" t="str">
        <f>IF(AND(申込書!$C$93&lt;&gt;"▼プルダウンより選択してください",申込書!$C$93&lt;&gt;"",申込書!$P$93&lt;&gt;"YYYY/MM/DD",$G166&lt;&gt;""),申込書!$P$93,"")</f>
        <v/>
      </c>
      <c r="BB166" s="81" t="str">
        <f>IF(AND(申込書!$C$93&lt;&gt;"▼プルダウンより選択してください",申込書!$C$93&lt;&gt;"",申込書!$M$93&gt;=1,$G166&lt;&gt;""),申込書!$M$93,"")</f>
        <v/>
      </c>
      <c r="BC166" s="81" t="str">
        <f>IF($BA$3&lt;&gt;"コンテンツなし",IF(AND(申込書!$AH$4="GIGAスクールパック",SUM($P166,$R166)&lt;&gt;0),SUM($P166,$R166),IF(AND(申込書!$AH$4="SKY安心GIGAタブレット",SUM($T166,$V166)&lt;&gt;0),SUM($T166,$V166),"")),"")</f>
        <v/>
      </c>
      <c r="BD166" s="81" t="str">
        <f>IF($BA$3&lt;&gt;"コンテンツなし",IF(AND(申込書!$AH$4="GIGAスクールパック",SUM($Q166,$S166)&lt;&gt;0),SUM($Q166,$S166),IF(AND(申込書!$AH$4="SKY安心GIGAタブレット",SUM($U166,$W166)&lt;&gt;0),SUM($U166,$W166),"")),"")</f>
        <v/>
      </c>
      <c r="BE166" s="157"/>
      <c r="BF166" s="82"/>
      <c r="BG166" s="80" t="str">
        <f>IF(AND(申込書!$C$94&lt;&gt;"▼プルダウンより選択してください",申込書!$C$94&lt;&gt;"",申込書!$P$94&lt;&gt;"YYYY/MM/DD",$G166&lt;&gt;""),申込書!$P$94,"")</f>
        <v/>
      </c>
      <c r="BH166" s="81" t="str">
        <f>IF(AND(申込書!$C$94&lt;&gt;"▼プルダウンより選択してください",申込書!$C$94&lt;&gt;"",$G166&lt;&gt;""),申込書!$M$94,"")</f>
        <v/>
      </c>
      <c r="BI166" s="81" t="str">
        <f>IF($BG$3&lt;&gt;"コンテンツなし",IF(AND(申込書!$AH$4="GIGAスクールパック",SUM($P166,$R166)&lt;&gt;0),SUM($P166,$R166),IF(AND(申込書!$AH$4="SKY安心GIGAタブレット",SUM($T166,$V166)&lt;&gt;0),SUM($T166,$V166),"")),"")</f>
        <v/>
      </c>
      <c r="BJ166" s="81" t="str">
        <f>IF($BG$3&lt;&gt;"コンテンツなし",IF(AND(申込書!$AH$4="GIGAスクールパック",SUM($Q166,$S166)&lt;&gt;0),SUM($Q166,$S166),IF(AND(申込書!$AH$4="SKY安心GIGAタブレット",SUM($U166,$W166)&lt;&gt;0),SUM($U166,$W166),"")),"")</f>
        <v/>
      </c>
      <c r="BK166" s="157"/>
      <c r="BL166" s="82"/>
      <c r="BM166" s="80" t="str">
        <f>IF(AND(申込書!$C$95&lt;&gt;"▼プルダウンより選択してください",申込書!$C$95&lt;&gt;"",申込書!$P$95&lt;&gt;"YYYY/MM/DD",$G166&lt;&gt;""),申込書!$P$95,"")</f>
        <v/>
      </c>
      <c r="BN166" s="81" t="str">
        <f>IF(AND(申込書!$C$95&lt;&gt;"▼プルダウンより選択してください",申込書!$C$95&lt;&gt;"",$G166&lt;&gt;""),申込書!$M$95,"")</f>
        <v/>
      </c>
      <c r="BO166" s="81" t="str">
        <f>IF($BM$3&lt;&gt;"コンテンツなし",IF(AND(申込書!$AH$4="GIGAスクールパック",SUM($P166,$R166)&lt;&gt;0),SUM($P166,$R166),IF(AND(申込書!$AH$4="SKY安心GIGAタブレット",SUM($T166,$V166)&lt;&gt;0),SUM($T166,$V166),"")),"")</f>
        <v/>
      </c>
      <c r="BP166" s="81" t="str">
        <f>IF($BM$3&lt;&gt;"コンテンツなし",IF(AND(申込書!$AH$4="GIGAスクールパック",SUM($Q166,$S166)&lt;&gt;0),SUM($Q166,$S166),IF(AND(申込書!$AH$4="SKY安心GIGAタブレット",SUM($U166,$W166)&lt;&gt;0),SUM($U166,$W166),"")),"")</f>
        <v/>
      </c>
      <c r="BQ166" s="157"/>
      <c r="BR166" s="82"/>
      <c r="BS166" s="80" t="str">
        <f>IF(AND(申込書!$C$96&lt;&gt;"▼プルダウンより選択してください",申込書!$C$96&lt;&gt;"",申込書!$P$96&lt;&gt;"YYYY/MM/DD",$G166&lt;&gt;""),申込書!$P$96,"")</f>
        <v/>
      </c>
      <c r="BT166" s="81" t="str">
        <f>IF(AND(申込書!$C$96&lt;&gt;"▼プルダウンより選択してください",申込書!$C$96&lt;&gt;"",$G166&lt;&gt;""),申込書!$M$96,"")</f>
        <v/>
      </c>
      <c r="BU166" s="81" t="str">
        <f>IF($BS$3&lt;&gt;"コンテンツなし",IF(AND(申込書!$AH$4="GIGAスクールパック",SUM($P166,$R166)&lt;&gt;0),SUM($P166,$R166),IF(AND(申込書!$AH$4="SKY安心GIGAタブレット",SUM($T166,$V166)&lt;&gt;0),SUM($T166,$V166),"")),"")</f>
        <v/>
      </c>
      <c r="BV166" s="81" t="str">
        <f>IF($BS$3&lt;&gt;"コンテンツなし",IF(AND(申込書!$AH$4="GIGAスクールパック",SUM($Q166,$S166)&lt;&gt;0),SUM($Q166,$S166),IF(AND(申込書!$AH$4="SKY安心GIGAタブレット",SUM($U166,$W166)&lt;&gt;0),SUM($U166,$W166),"")),"")</f>
        <v/>
      </c>
      <c r="BW166" s="157"/>
      <c r="BX166" s="82"/>
      <c r="BY166" s="80" t="str">
        <f>IF(AND(申込書!$C$97&lt;&gt;"▼プルダウンより選択してください",申込書!$C$97&lt;&gt;"",申込書!$P$97&lt;&gt;"YYYY/MM/DD",$G166&lt;&gt;""),申込書!$P$97,"")</f>
        <v/>
      </c>
      <c r="BZ166" s="81" t="str">
        <f>IF(AND(申込書!$C$97&lt;&gt;"▼プルダウンより選択してください",申込書!$C$97&lt;&gt;"",$G166&lt;&gt;""),申込書!$M$97,"")</f>
        <v/>
      </c>
      <c r="CA166" s="81" t="str">
        <f>IF($BY$3&lt;&gt;"コンテンツなし",IF(AND(申込書!$AH$4="GIGAスクールパック",SUM($P166,$R166)&lt;&gt;0),SUM($P166,$R166),IF(AND(申込書!$AH$4="SKY安心GIGAタブレット",SUM($T166,$V166)&lt;&gt;0),SUM($T166,$V166),"")),"")</f>
        <v/>
      </c>
      <c r="CB166" s="81" t="str">
        <f>IF($BY$3&lt;&gt;"コンテンツなし",IF(AND(申込書!$AH$4="GIGAスクールパック",SUM($Q166,$S166)&lt;&gt;0),SUM($Q166,$S166),IF(AND(申込書!$AH$4="SKY安心GIGAタブレット",SUM($U166,$W166)&lt;&gt;0),SUM($U166,$W166),"")),"")</f>
        <v/>
      </c>
      <c r="CC166" s="157"/>
      <c r="CD166" s="82"/>
      <c r="CE166" s="80" t="str">
        <f>IF(AND(申込書!$C$98&lt;&gt;"▼プルダウンより選択してください",申込書!$C$98&lt;&gt;"",申込書!$P$98&lt;&gt;"YYYY/MM/DD",$G166&lt;&gt;""),申込書!$P$98,"")</f>
        <v/>
      </c>
      <c r="CF166" s="81" t="str">
        <f>IF(AND(申込書!$C$98&lt;&gt;"▼プルダウンより選択してください",申込書!$C$98&lt;&gt;"",$G166&lt;&gt;""),申込書!$M$98,"")</f>
        <v/>
      </c>
      <c r="CG166" s="81" t="str">
        <f>IF($CE$3&lt;&gt;"コンテンツなし",IF(AND(申込書!$AH$4="GIGAスクールパック",SUM($P166,$R166)&lt;&gt;0),SUM($P166,$R166),IF(AND(申込書!$AH$4="SKY安心GIGAタブレット",SUM($T166,$V166)&lt;&gt;0),SUM($T166,$V166),"")),"")</f>
        <v/>
      </c>
      <c r="CH166" s="81" t="str">
        <f>IF($CE$3&lt;&gt;"コンテンツなし",IF(AND(申込書!$AH$4="GIGAスクールパック",SUM($Q166,$S166)&lt;&gt;0),SUM($Q166,$S166),IF(AND(申込書!$AH$4="SKY安心GIGAタブレット",SUM($U166,$W166)&lt;&gt;0),SUM($U166,$W166),"")),"")</f>
        <v/>
      </c>
      <c r="CI166" s="157"/>
      <c r="CJ166" s="82"/>
      <c r="CK166" s="80" t="str">
        <f>IF(AND(申込書!$C$99&lt;&gt;"▼プルダウンより選択してください",申込書!$C$99&lt;&gt;"",申込書!$P$99&lt;&gt;"YYYY/MM/DD",$G166&lt;&gt;""),申込書!$P$99,"")</f>
        <v/>
      </c>
      <c r="CL166" s="81" t="str">
        <f>IF(AND(申込書!$C$99&lt;&gt;"▼プルダウンより選択してください",申込書!$C$99&lt;&gt;"",$G166&lt;&gt;""),申込書!$M$99,"")</f>
        <v/>
      </c>
      <c r="CM166" s="81" t="str">
        <f>IF($CK$3&lt;&gt;"コンテンツなし",IF(AND(申込書!$AH$4="GIGAスクールパック",SUM($P166,$R166)&lt;&gt;0),SUM($P166,$R166),IF(AND(申込書!$AH$4="SKY安心GIGAタブレット",SUM($T166,$V166)&lt;&gt;0),SUM($T166,$V166),"")),"")</f>
        <v/>
      </c>
      <c r="CN166" s="81" t="str">
        <f>IF($CK$3&lt;&gt;"コンテンツなし",IF(AND(申込書!$AH$4="GIGAスクールパック",SUM($Q166,$S166)&lt;&gt;0),SUM($Q166,$S166),IF(AND(申込書!$AH$4="SKY安心GIGAタブレット",SUM($U166,$W166)&lt;&gt;0),SUM($U166,$W166),"")),"")</f>
        <v/>
      </c>
      <c r="CO166" s="157"/>
      <c r="CP166" s="82"/>
      <c r="CQ166" s="80" t="str">
        <f>IF(AND(申込書!$C$100&lt;&gt;"▼プルダウンより選択してください",申込書!$C$100&lt;&gt;"",申込書!$P$100&lt;&gt;"YYYY/MM/DD",$G166&lt;&gt;""),申込書!$P$100,"")</f>
        <v/>
      </c>
      <c r="CR166" s="81" t="str">
        <f>IF(AND(申込書!$C$100&lt;&gt;"▼プルダウンより選択してください",申込書!$C$100&lt;&gt;"",$G166&lt;&gt;""),申込書!$M$100,"")</f>
        <v/>
      </c>
      <c r="CS166" s="81" t="str">
        <f>IF($CQ$3&lt;&gt;"コンテンツなし",IF(AND(申込書!$AH$4="GIGAスクールパック",SUM($P166,$R166)&lt;&gt;0),SUM($P166,$R166),IF(AND(申込書!$AH$4="SKY安心GIGAタブレット",SUM($T166,$V166)&lt;&gt;0),SUM($T166,$V166),"")),"")</f>
        <v/>
      </c>
      <c r="CT166" s="81" t="str">
        <f>IF($CQ$3&lt;&gt;"コンテンツなし",IF(AND(申込書!$AH$4="GIGAスクールパック",SUM($Q166,$S166)&lt;&gt;0),SUM($Q166,$S166),IF(AND(申込書!$AH$4="SKY安心GIGAタブレット",SUM($U166,$W166)&lt;&gt;0),SUM($U166,$W166),"")),"")</f>
        <v/>
      </c>
      <c r="CU166" s="81"/>
      <c r="CV166" s="82"/>
      <c r="CW166" s="80" t="str">
        <f>IF(AND(申込書!$C$101&lt;&gt;"▼プルダウンより選択してください",申込書!$C$101&lt;&gt;"",申込書!$P$101&lt;&gt;"YYYY/MM/DD",$G166&lt;&gt;""),申込書!$P$101,"")</f>
        <v/>
      </c>
      <c r="CX166" s="81" t="str">
        <f>IF(AND(申込書!$C$101&lt;&gt;"▼プルダウンより選択してください",申込書!$C$101&lt;&gt;"",$G166&lt;&gt;""),申込書!$M$101,"")</f>
        <v/>
      </c>
      <c r="CY166" s="81" t="str">
        <f>IF($CW$3&lt;&gt;"コンテンツなし",IF(AND(申込書!$AH$4="GIGAスクールパック",SUM($P166,$R166)&lt;&gt;0),SUM($P166,$R166),IF(AND(申込書!$AH$4="SKY安心GIGAタブレット",SUM($T166,$V166)&lt;&gt;0),SUM($T166,$V166),"")),"")</f>
        <v/>
      </c>
      <c r="CZ166" s="81" t="str">
        <f>IF($CW$3&lt;&gt;"コンテンツなし",IF(AND(申込書!$AH$4="GIGAスクールパック",SUM($Q166,$S166)&lt;&gt;0),SUM($Q166,$S166),IF(AND(申込書!$AH$4="SKY安心GIGAタブレット",SUM($U166,$W166)&lt;&gt;0),SUM($U166,$W166),"")),"")</f>
        <v/>
      </c>
      <c r="DA166" s="81"/>
      <c r="DB166" s="82"/>
      <c r="DC166" s="80" t="str">
        <f>IF(AND(申込書!$C$102&lt;&gt;"▼プルダウンより選択してください",申込書!$C$102&lt;&gt;"",申込書!$P$102&lt;&gt;"YYYY/MM/DD",$G166&lt;&gt;""),申込書!$P$102,"")</f>
        <v/>
      </c>
      <c r="DD166" s="81" t="str">
        <f>IF(AND(申込書!$C$102&lt;&gt;"▼プルダウンより選択してください",申込書!$C$102&lt;&gt;"",$G166&lt;&gt;""),申込書!$M$102,"")</f>
        <v/>
      </c>
      <c r="DE166" s="81" t="str">
        <f>IF($DC$3&lt;&gt;"コンテンツなし",IF(AND(申込書!$AH$4="GIGAスクールパック",SUM($P166,$R166)&lt;&gt;0),SUM($P166,$R166),IF(AND(申込書!$AH$4="SKY安心GIGAタブレット",SUM($T166,$V166)&lt;&gt;0),SUM($T166,$V166),"")),"")</f>
        <v/>
      </c>
      <c r="DF166" s="81" t="str">
        <f>IF($DC$3&lt;&gt;"コンテンツなし",IF(AND(申込書!$AH$4="GIGAスクールパック",SUM($Q166,$S166)&lt;&gt;0),SUM($Q166,$S166),IF(AND(申込書!$AH$4="SKY安心GIGAタブレット",SUM($U166,$W166)&lt;&gt;0),SUM($U166,$W166),"")),"")</f>
        <v/>
      </c>
      <c r="DG166" s="81"/>
      <c r="DH166" s="82"/>
      <c r="DI166" s="80" t="str">
        <f>IF(AND(申込書!$C$103&lt;&gt;"▼プルダウンより選択してください",申込書!$C$103&lt;&gt;"",申込書!$P$103&lt;&gt;"YYYY/MM/DD",$G166&lt;&gt;""),申込書!$P$103,"")</f>
        <v/>
      </c>
      <c r="DJ166" s="81" t="str">
        <f>IF(AND(申込書!$C$103&lt;&gt;"▼プルダウンより選択してください",申込書!$C$103&lt;&gt;"",$G166&lt;&gt;""),申込書!$M$103,"")</f>
        <v/>
      </c>
      <c r="DK166" s="81" t="str">
        <f>IF($DI$3&lt;&gt;"コンテンツなし",IF(AND(申込書!$AH$4="GIGAスクールパック",SUM($P166,$R166)&lt;&gt;0),SUM($P166,$R166),IF(AND(申込書!$AH$4="SKY安心GIGAタブレット",SUM($T166,$V166)&lt;&gt;0),SUM($T166,$V166),"")),"")</f>
        <v/>
      </c>
      <c r="DL166" s="81" t="str">
        <f>IF($DI$3&lt;&gt;"コンテンツなし",IF(AND(申込書!$AH$4="GIGAスクールパック",SUM($Q166,$S166)&lt;&gt;0),SUM($Q166,$S166),IF(AND(申込書!$AH$4="SKY安心GIGAタブレット",SUM($U166,$W166)&lt;&gt;0),SUM($U166,$W166),"")),"")</f>
        <v/>
      </c>
      <c r="DM166" s="81"/>
      <c r="DN166" s="82"/>
      <c r="DO166" s="80" t="str">
        <f>IF(AND(申込書!$C$104&lt;&gt;"▼プルダウンより選択してください",申込書!$C$104&lt;&gt;"",申込書!$P$104&lt;&gt;"YYYY/MM/DD",$G166&lt;&gt;""),申込書!$P$104,"")</f>
        <v/>
      </c>
      <c r="DP166" s="81" t="str">
        <f>IF(AND(申込書!$C$104&lt;&gt;"▼プルダウンより選択してください",申込書!$C$104&lt;&gt;"",$G166&lt;&gt;""),申込書!$M$104,"")</f>
        <v/>
      </c>
      <c r="DQ166" s="81" t="str">
        <f>IF($DO$3&lt;&gt;"コンテンツなし",IF(AND(申込書!$AH$4="GIGAスクールパック",SUM($P166,$R166)&lt;&gt;0),SUM($P166,$R166),IF(AND(申込書!$AH$4="SKY安心GIGAタブレット",SUM($T166,$V166)&lt;&gt;0),SUM($T166,$V166),"")),"")</f>
        <v/>
      </c>
      <c r="DR166" s="81" t="str">
        <f>IF($DO$3&lt;&gt;"コンテンツなし",IF(AND(申込書!$AH$4="GIGAスクールパック",SUM($Q166,$S166)&lt;&gt;0),SUM($Q166,$S166),IF(AND(申込書!$AH$4="SKY安心GIGAタブレット",SUM($U166,$W166)&lt;&gt;0),SUM($U166,$W166),"")),"")</f>
        <v/>
      </c>
      <c r="DS166" s="81"/>
      <c r="DT166" s="82"/>
      <c r="DU166" s="80" t="str">
        <f>IF(AND(申込書!$C$105&lt;&gt;"▼プルダウンより選択してください",申込書!$C$105&lt;&gt;"",申込書!$P$105&lt;&gt;"YYYY/MM/DD",$G166&lt;&gt;""),申込書!$P$105,"")</f>
        <v/>
      </c>
      <c r="DV166" s="81" t="str">
        <f>IF(AND(申込書!$C$105&lt;&gt;"▼プルダウンより選択してください",申込書!$C$105&lt;&gt;"",$G166&lt;&gt;""),申込書!$M$105,"")</f>
        <v/>
      </c>
      <c r="DW166" s="81" t="str">
        <f>IF($DU$3&lt;&gt;"コンテンツなし",IF(AND(申込書!$AH$4="GIGAスクールパック",SUM($P166,$R166)&lt;&gt;0),SUM($P166,$R166),IF(AND(申込書!$AH$4="SKY安心GIGAタブレット",SUM($T166,$V166)&lt;&gt;0),SUM($T166,$V166),"")),"")</f>
        <v/>
      </c>
      <c r="DX166" s="81" t="str">
        <f>IF($DU$3&lt;&gt;"コンテンツなし",IF(AND(申込書!$AH$4="GIGAスクールパック",SUM($Q166,$S166)&lt;&gt;0),SUM($Q166,$S166),IF(AND(申込書!$AH$4="SKY安心GIGAタブレット",SUM($U166,$W166)&lt;&gt;0),SUM($U166,$W166),"")),"")</f>
        <v/>
      </c>
      <c r="DY166" s="157"/>
      <c r="DZ166" s="82"/>
      <c r="EA166" s="80" t="str">
        <f>IF(AND(申込書!$C$106&lt;&gt;"▼プルダウンより選択してください",申込書!$C$106&lt;&gt;"",申込書!$P$106&lt;&gt;"YYYY/MM/DD",$G166&lt;&gt;""),申込書!$P$106,"")</f>
        <v/>
      </c>
      <c r="EB166" s="81" t="str">
        <f>IF(AND(申込書!$C$106&lt;&gt;"▼プルダウンより選択してください",申込書!$C$106&lt;&gt;"",$G166&lt;&gt;""),申込書!$M$106,"")</f>
        <v/>
      </c>
      <c r="EC166" s="81" t="str">
        <f>IF($EA$3&lt;&gt;"コンテンツなし",IF(AND(申込書!$AH$4="GIGAスクールパック",SUM($P166,$R166)&lt;&gt;0),SUM($P166,$R166),IF(AND(申込書!$AH$4="SKY安心GIGAタブレット",SUM($T166,$V166)&lt;&gt;0),SUM($T166,$V166),"")),"")</f>
        <v/>
      </c>
      <c r="ED166" s="81" t="str">
        <f>IF($EA$3&lt;&gt;"コンテンツなし",IF(AND(申込書!$AH$4="GIGAスクールパック",SUM($Q166,$S166)&lt;&gt;0),SUM($Q166,$S166),IF(AND(申込書!$AH$4="SKY安心GIGAタブレット",SUM($U166,$W166)&lt;&gt;0),SUM($U166,$W166),"")),"")</f>
        <v/>
      </c>
      <c r="EE166" s="157"/>
      <c r="EF166" s="82"/>
      <c r="EG166" s="80" t="str">
        <f>IF(AND(申込書!$C$107&lt;&gt;"▼プルダウンより選択してください",申込書!$C$107&lt;&gt;"",申込書!$P$107&lt;&gt;"YYYY/MM/DD",$G166&lt;&gt;""),申込書!$P$107,"")</f>
        <v/>
      </c>
      <c r="EH166" s="81" t="str">
        <f>IF(AND(申込書!$C$107&lt;&gt;"▼プルダウンより選択してください",申込書!$C$107&lt;&gt;"",$G166&lt;&gt;""),申込書!$M$107,"")</f>
        <v/>
      </c>
      <c r="EI166" s="81" t="str">
        <f>IF($EG$3&lt;&gt;"コンテンツなし",IF(AND(申込書!$AH$4="GIGAスクールパック",SUM($P166,$R166)&lt;&gt;0),SUM($P166,$R166),IF(AND(申込書!$AH$4="SKY安心GIGAタブレット",SUM($T166,$V166)&lt;&gt;0),SUM($T166,$V166),"")),"")</f>
        <v/>
      </c>
      <c r="EJ166" s="81" t="str">
        <f>IF($EG$3&lt;&gt;"コンテンツなし",IF(AND(申込書!$AH$4="GIGAスクールパック",SUM($Q166,$S166)&lt;&gt;0),SUM($Q166,$S166),IF(AND(申込書!$AH$4="SKY安心GIGAタブレット",SUM($U166,$W166)&lt;&gt;0),SUM($U166,$W166),"")),"")</f>
        <v/>
      </c>
      <c r="EK166" s="157"/>
      <c r="EL166" s="82"/>
      <c r="EM166" s="80" t="str">
        <f>IF(AND(申込書!$C$108&lt;&gt;"▼プルダウンより選択してください",申込書!$C$108&lt;&gt;"",申込書!$P$108&lt;&gt;"YYYY/MM/DD",$G166&lt;&gt;""),申込書!$P$108,"")</f>
        <v/>
      </c>
      <c r="EN166" s="81" t="str">
        <f>IF(AND(申込書!$C$108&lt;&gt;"▼プルダウンより選択してください",申込書!$C$108&lt;&gt;"",$G166&lt;&gt;""),申込書!$M$108,"")</f>
        <v/>
      </c>
      <c r="EO166" s="81" t="str">
        <f>IF($EM$3&lt;&gt;"コンテンツなし",IF(AND(申込書!$AH$4="GIGAスクールパック",SUM($P166,$R166)&lt;&gt;0),SUM($P166,$R166),IF(AND(申込書!$AH$4="SKY安心GIGAタブレット",SUM($T166,$V166)&lt;&gt;0),SUM($T166,$V166),"")),"")</f>
        <v/>
      </c>
      <c r="EP166" s="81" t="str">
        <f>IF($EM$3&lt;&gt;"コンテンツなし",IF(AND(申込書!$AH$4="GIGAスクールパック",SUM($Q166,$S166)&lt;&gt;0),SUM($Q166,$S166),IF(AND(申込書!$AH$4="SKY安心GIGAタブレット",SUM($U166,$W166)&lt;&gt;0),SUM($U166,$W166),"")),"")</f>
        <v/>
      </c>
      <c r="EQ166" s="157"/>
      <c r="ER166" s="82"/>
      <c r="ES166" s="80" t="str">
        <f>IF(AND(申込書!$C$109&lt;&gt;"▼プルダウンより選択してください",申込書!$C$109&lt;&gt;"",申込書!$P$109&lt;&gt;"YYYY/MM/DD",$G166&lt;&gt;""),申込書!$P$109,"")</f>
        <v/>
      </c>
      <c r="ET166" s="81" t="str">
        <f>IF(AND(申込書!$C$109&lt;&gt;"▼プルダウンより選択してください",申込書!$C$109&lt;&gt;"",$G166&lt;&gt;""),申込書!$M$109,"")</f>
        <v/>
      </c>
      <c r="EU166" s="81" t="str">
        <f>IF($ES$3&lt;&gt;"コンテンツなし",IF(AND(申込書!$AH$4="GIGAスクールパック",SUM($P166,$R166)&lt;&gt;0),SUM($P166,$R166),IF(AND(申込書!$AH$4="SKY安心GIGAタブレット",SUM($T166,$V166)&lt;&gt;0),SUM($T166,$V166),"")),"")</f>
        <v/>
      </c>
      <c r="EV166" s="81" t="str">
        <f>IF($ES$3&lt;&gt;"コンテンツなし",IF(AND(申込書!$AH$4="GIGAスクールパック",SUM($Q166,$S166)&lt;&gt;0),SUM($Q166,$S166),IF(AND(申込書!$AH$4="SKY安心GIGAタブレット",SUM($U166,$W166)&lt;&gt;0),SUM($U166,$W166),"")),"")</f>
        <v/>
      </c>
      <c r="EW166" s="157"/>
      <c r="EX166" s="82"/>
      <c r="EY166" s="80" t="str">
        <f>IF(AND(申込書!$C$110&lt;&gt;"▼プルダウンより選択してください",申込書!$C$110&lt;&gt;"",申込書!$P$110&lt;&gt;"YYYY/MM/DD",$G166&lt;&gt;""),申込書!$P$110,"")</f>
        <v/>
      </c>
      <c r="EZ166" s="81" t="str">
        <f>IF(AND(申込書!$C$110&lt;&gt;"▼プルダウンより選択してください",申込書!$C$110&lt;&gt;"",$G166&lt;&gt;""),申込書!$M$110,"")</f>
        <v/>
      </c>
      <c r="FA166" s="81" t="str">
        <f>IF($EY$3&lt;&gt;"コンテンツなし",IF(AND(申込書!$AH$4="GIGAスクールパック",SUM($P166,$R166)&lt;&gt;0),SUM($P166,$R166),IF(AND(申込書!$AH$4="SKY安心GIGAタブレット",SUM($T166,$V166)&lt;&gt;0),SUM($T166,$V166),"")),"")</f>
        <v/>
      </c>
      <c r="FB166" s="81" t="str">
        <f>IF($EY$3&lt;&gt;"コンテンツなし",IF(AND(申込書!$AH$4="GIGAスクールパック",SUM($Q166,$S166)&lt;&gt;0),SUM($Q166,$S166),IF(AND(申込書!$AH$4="SKY安心GIGAタブレット",SUM($U166,$W166)&lt;&gt;0),SUM($U166,$W166),"")),"")</f>
        <v/>
      </c>
      <c r="FC166" s="157"/>
      <c r="FD166" s="82"/>
      <c r="FE166" s="80" t="str">
        <f>IF(AND(申込書!$C$111&lt;&gt;"▼プルダウンより選択してください",申込書!$C$111&lt;&gt;"",申込書!$P$111&lt;&gt;"YYYY/MM/DD",$G166&lt;&gt;""),申込書!$P$111,"")</f>
        <v/>
      </c>
      <c r="FF166" s="81" t="str">
        <f>IF(AND(申込書!$C$111&lt;&gt;"▼プルダウンより選択してください",申込書!$C$111&lt;&gt;"",$G166&lt;&gt;""),申込書!$M$111,"")</f>
        <v/>
      </c>
      <c r="FG166" s="81" t="str">
        <f>IF($FE$3&lt;&gt;"コンテンツなし",IF(AND(申込書!$AH$4="GIGAスクールパック",SUM($P166,$R166)&lt;&gt;0),SUM($P166,$R166),IF(AND(申込書!$AH$4="SKY安心GIGAタブレット",SUM($T166,$V166)&lt;&gt;0),SUM($T166,$V166),"")),"")</f>
        <v/>
      </c>
      <c r="FH166" s="81" t="str">
        <f>IF($FE$3&lt;&gt;"コンテンツなし",IF(AND(申込書!$AH$4="GIGAスクールパック",SUM($Q166,$S166)&lt;&gt;0),SUM($Q166,$S166),IF(AND(申込書!$AH$4="SKY安心GIGAタブレット",SUM($U166,$W166)&lt;&gt;0),SUM($U166,$W166),"")),"")</f>
        <v/>
      </c>
      <c r="FI166" s="157"/>
      <c r="FJ166" s="82"/>
      <c r="FK166" s="80" t="str">
        <f>IF(AND(申込書!$C$112&lt;&gt;"▼プルダウンより選択してください",申込書!$C$112&lt;&gt;"",申込書!$P$112&lt;&gt;"YYYY/MM/DD",$G166&lt;&gt;""),申込書!$P$112,"")</f>
        <v/>
      </c>
      <c r="FL166" s="81" t="str">
        <f>IF(AND(申込書!$C$112&lt;&gt;"▼プルダウンより選択してください",申込書!$C$112&lt;&gt;"",$G166&lt;&gt;""),申込書!$M$112,"")</f>
        <v/>
      </c>
      <c r="FM166" s="81" t="str">
        <f>IF($FK$3&lt;&gt;"コンテンツなし",IF(AND(申込書!$AH$4="GIGAスクールパック",SUM($P166,$R166)&lt;&gt;0),SUM($P166,$R166),IF(AND(申込書!$AH$4="SKY安心GIGAタブレット",SUM($T166,$V166)&lt;&gt;0),SUM($T166,$V166),"")),"")</f>
        <v/>
      </c>
      <c r="FN166" s="81" t="str">
        <f>IF($FK$3&lt;&gt;"コンテンツなし",IF(AND(申込書!$AH$4="GIGAスクールパック",SUM($Q166,$S166)&lt;&gt;0),SUM($Q166,$S166),IF(AND(申込書!$AH$4="SKY安心GIGAタブレット",SUM($U166,$W166)&lt;&gt;0),SUM($U166,$W166),"")),"")</f>
        <v/>
      </c>
      <c r="FO166" s="157"/>
      <c r="FP166" s="82"/>
      <c r="FQ166" s="80" t="str">
        <f>IF(AND(申込書!$C$113&lt;&gt;"▼プルダウンより選択してください",申込書!$C$113&lt;&gt;"",申込書!$P$113&lt;&gt;"YYYY/MM/DD",$G166&lt;&gt;""),申込書!$P$113,"")</f>
        <v/>
      </c>
      <c r="FR166" s="81" t="str">
        <f>IF(AND(申込書!$C$113&lt;&gt;"▼プルダウンより選択してください",申込書!$C$113&lt;&gt;"",$G166&lt;&gt;""),申込書!$M$113,"")</f>
        <v/>
      </c>
      <c r="FS166" s="81" t="str">
        <f>IF($FQ$3&lt;&gt;"コンテンツなし",IF(AND(申込書!$AH$4="GIGAスクールパック",SUM($P166,$R166)&lt;&gt;0),SUM($P166,$R166),IF(AND(申込書!$AH$4="SKY安心GIGAタブレット",SUM($T166,$V166)&lt;&gt;0),SUM($T166,$V166),"")),"")</f>
        <v/>
      </c>
      <c r="FT166" s="81" t="str">
        <f>IF($FQ$3&lt;&gt;"コンテンツなし",IF(AND(申込書!$AH$4="GIGAスクールパック",SUM($Q166,$S166)&lt;&gt;0),SUM($Q166,$S166),IF(AND(申込書!$AH$4="SKY安心GIGAタブレット",SUM($U166,$W166)&lt;&gt;0),SUM($U166,$W166),"")),"")</f>
        <v/>
      </c>
      <c r="FU166" s="157"/>
      <c r="FV166" s="82"/>
      <c r="FW166" s="80" t="str">
        <f>IF(AND(申込書!$C$114&lt;&gt;"▼プルダウンより選択してください",申込書!$C$114&lt;&gt;"",申込書!$P$114&lt;&gt;"YYYY/MM/DD",$G166&lt;&gt;""),申込書!$P$114,"")</f>
        <v/>
      </c>
      <c r="FX166" s="81" t="str">
        <f>IF(AND(申込書!$C$114&lt;&gt;"▼プルダウンより選択してください",申込書!$C$114&lt;&gt;"",$G166&lt;&gt;""),申込書!$M$114,"")</f>
        <v/>
      </c>
      <c r="FY166" s="81" t="str">
        <f>IF($FW$3&lt;&gt;"コンテンツなし",IF(AND(申込書!$AH$4="GIGAスクールパック",SUM($P166,$R166)&lt;&gt;0),SUM($P166,$R166),IF(AND(申込書!$AH$4="SKY安心GIGAタブレット",SUM($T166,$V166)&lt;&gt;0),SUM($T166,$V166),"")),"")</f>
        <v/>
      </c>
      <c r="FZ166" s="81" t="str">
        <f>IF($FW$3&lt;&gt;"コンテンツなし",IF(AND(申込書!$AH$4="GIGAスクールパック",SUM($Q166,$S166)&lt;&gt;0),SUM($Q166,$S166),IF(AND(申込書!$AH$4="SKY安心GIGAタブレット",SUM($U166,$W166)&lt;&gt;0),SUM($U166,$W166),"")),"")</f>
        <v/>
      </c>
      <c r="GA166" s="157"/>
      <c r="GB166" s="82"/>
      <c r="GC166" s="80" t="str">
        <f>IF(AND(申込書!$C$115&lt;&gt;"▼プルダウンより選択してください",申込書!$C$115&lt;&gt;"",申込書!$P$115&lt;&gt;"YYYY/MM/DD",$G166&lt;&gt;""),申込書!$P$115,"")</f>
        <v/>
      </c>
      <c r="GD166" s="81" t="str">
        <f>IF(AND(申込書!$C$115&lt;&gt;"▼プルダウンより選択してください",申込書!$C$115&lt;&gt;"",$G166&lt;&gt;""),申込書!$M$115,"")</f>
        <v/>
      </c>
      <c r="GE166" s="81" t="str">
        <f>IF($GC$3&lt;&gt;"コンテンツなし",IF(AND(申込書!$AH$4="GIGAスクールパック",SUM($P166,$R166)&lt;&gt;0),SUM($P166,$R166),IF(AND(申込書!$AH$4="SKY安心GIGAタブレット",SUM($T166,$V166)&lt;&gt;0),SUM($T166,$V166),"")),"")</f>
        <v/>
      </c>
      <c r="GF166" s="81" t="str">
        <f>IF($GC$3&lt;&gt;"コンテンツなし",IF(AND(申込書!$AH$4="GIGAスクールパック",SUM($Q166,$S166)&lt;&gt;0),SUM($Q166,$S166),IF(AND(申込書!$AH$4="SKY安心GIGAタブレット",SUM($U166,$W166)&lt;&gt;0),SUM($U166,$W166),"")),"")</f>
        <v/>
      </c>
      <c r="GG166" s="157"/>
      <c r="GH166" s="82"/>
      <c r="GI166" s="80" t="str">
        <f>IF(AND(申込書!$C$116&lt;&gt;"▼プルダウンより選択してください",申込書!$C$116&lt;&gt;"",申込書!$P$116&lt;&gt;"YYYY/MM/DD",$G166&lt;&gt;""),申込書!$P$116,"")</f>
        <v/>
      </c>
      <c r="GJ166" s="81" t="str">
        <f>IF(AND(申込書!$C$116&lt;&gt;"▼プルダウンより選択してください",申込書!$C$116&lt;&gt;"",$G166&lt;&gt;""),申込書!$M$116,"")</f>
        <v/>
      </c>
      <c r="GK166" s="81" t="str">
        <f>IF($GI$3&lt;&gt;"コンテンツなし",IF(AND(申込書!$AH$4="GIGAスクールパック",SUM($P166,$R166)&lt;&gt;0),SUM($P166,$R166),IF(AND(申込書!$AH$4="SKY安心GIGAタブレット",SUM($T166,$V166)&lt;&gt;0),SUM($T166,$V166),"")),"")</f>
        <v/>
      </c>
      <c r="GL166" s="81" t="str">
        <f>IF($GI$3&lt;&gt;"コンテンツなし",IF(AND(申込書!$AH$4="GIGAスクールパック",SUM($Q166,$S166)&lt;&gt;0),SUM($Q166,$S166),IF(AND(申込書!$AH$4="SKY安心GIGAタブレット",SUM($U166,$W166)&lt;&gt;0),SUM($U166,$W166),"")),"")</f>
        <v/>
      </c>
      <c r="GM166" s="157"/>
      <c r="GN166" s="82"/>
      <c r="GO166" s="80" t="str">
        <f>IF(AND(申込書!$C$117&lt;&gt;"▼プルダウンより選択してください",申込書!$C$117&lt;&gt;"",申込書!$P$117&lt;&gt;"YYYY/MM/DD",$G166&lt;&gt;""),申込書!$P$117,"")</f>
        <v/>
      </c>
      <c r="GP166" s="81" t="str">
        <f>IF(AND(申込書!$C$117&lt;&gt;"▼プルダウンより選択してください",申込書!$C$117&lt;&gt;"",$G166&lt;&gt;""),申込書!$M$117,"")</f>
        <v/>
      </c>
      <c r="GQ166" s="81" t="str">
        <f>IF($GO$3&lt;&gt;"コンテンツなし",IF(AND(申込書!$AH$4="GIGAスクールパック",SUM($P166,$R166)&lt;&gt;0),SUM($P166,$R166),IF(AND(申込書!$AH$4="SKY安心GIGAタブレット",SUM($T166,$V166)&lt;&gt;0),SUM($T166,$V166),"")),"")</f>
        <v/>
      </c>
      <c r="GR166" s="81" t="str">
        <f>IF($GO$3&lt;&gt;"コンテンツなし",IF(AND(申込書!$AH$4="GIGAスクールパック",SUM($Q166,$S166)&lt;&gt;0),SUM($Q166,$S166),IF(AND(申込書!$AH$4="SKY安心GIGAタブレット",SUM($U166,$W166)&lt;&gt;0),SUM($U166,$W166),"")),"")</f>
        <v/>
      </c>
      <c r="GS166" s="157"/>
      <c r="GT166" s="82"/>
      <c r="GU166" s="80" t="str">
        <f>IF(AND(申込書!$C$118&lt;&gt;"▼プルダウンより選択してください",申込書!$C$118&lt;&gt;"",申込書!$P$118&lt;&gt;"YYYY/MM/DD",$G166&lt;&gt;""),申込書!$P$118,"")</f>
        <v/>
      </c>
      <c r="GV166" s="81" t="str">
        <f>IF(AND(申込書!$C$118&lt;&gt;"▼プルダウンより選択してください",申込書!$C$118&lt;&gt;"",$G166&lt;&gt;""),申込書!$M$118,"")</f>
        <v/>
      </c>
      <c r="GW166" s="81" t="str">
        <f>IF($GU$3&lt;&gt;"コンテンツなし",IF(AND(申込書!$AH$4="GIGAスクールパック",SUM($P166,$R166)&lt;&gt;0),SUM($P166,$R166),IF(AND(申込書!$AH$4="SKY安心GIGAタブレット",SUM($T166,$V166)&lt;&gt;0),SUM($T166,$V166),"")),"")</f>
        <v/>
      </c>
      <c r="GX166" s="81" t="str">
        <f>IF($GU$3&lt;&gt;"コンテンツなし",IF(AND(申込書!$AH$4="GIGAスクールパック",SUM($Q166,$S166)&lt;&gt;0),SUM($Q166,$S166),IF(AND(申込書!$AH$4="SKY安心GIGAタブレット",SUM($U166,$W166)&lt;&gt;0),SUM($U166,$W166),"")),"")</f>
        <v/>
      </c>
      <c r="GY166" s="157"/>
      <c r="GZ166" s="82"/>
      <c r="HA166" s="80" t="str">
        <f>IF(AND(申込書!$C$119&lt;&gt;"▼プルダウンより選択してください",申込書!$C$119&lt;&gt;"",申込書!$P$119&lt;&gt;"YYYY/MM/DD",$G166&lt;&gt;""),申込書!$P$119,"")</f>
        <v/>
      </c>
      <c r="HB166" s="81" t="str">
        <f>IF(AND(申込書!$C$119&lt;&gt;"▼プルダウンより選択してください",申込書!$C$119&lt;&gt;"",$G166&lt;&gt;""),申込書!$M$119,"")</f>
        <v/>
      </c>
      <c r="HC166" s="81" t="str">
        <f>IF($HA$3&lt;&gt;"コンテンツなし",IF(AND(申込書!$AH$4="GIGAスクールパック",SUM($P166,$R166)&lt;&gt;0),SUM($P166,$R166),IF(AND(申込書!$AH$4="SKY安心GIGAタブレット",SUM($T166,$V166)&lt;&gt;0),SUM($T166,$V166),"")),"")</f>
        <v/>
      </c>
      <c r="HD166" s="81" t="str">
        <f>IF($HA$3&lt;&gt;"コンテンツなし",IF(AND(申込書!$AH$4="GIGAスクールパック",SUM($Q166,$S166)&lt;&gt;0),SUM($Q166,$S166),IF(AND(申込書!$AH$4="SKY安心GIGAタブレット",SUM($U166,$W166)&lt;&gt;0),SUM($U166,$W166),"")),"")</f>
        <v/>
      </c>
      <c r="HE166" s="157"/>
      <c r="HF166" s="82"/>
      <c r="HG166" s="83"/>
    </row>
    <row r="167" spans="2:215" ht="26.85" customHeight="1">
      <c r="B167" s="62">
        <f t="shared" si="2"/>
        <v>162</v>
      </c>
      <c r="C167" s="63"/>
      <c r="D167" s="64"/>
      <c r="E167" s="207"/>
      <c r="F167" s="65"/>
      <c r="G167" s="66"/>
      <c r="H167" s="67"/>
      <c r="I167" s="68"/>
      <c r="J167" s="69"/>
      <c r="K167" s="70"/>
      <c r="L167" s="71"/>
      <c r="M167" s="72"/>
      <c r="N167" s="73"/>
      <c r="O167" s="74"/>
      <c r="P167" s="179"/>
      <c r="Q167" s="180"/>
      <c r="R167" s="180"/>
      <c r="S167" s="181"/>
      <c r="T167" s="179"/>
      <c r="U167" s="180"/>
      <c r="V167" s="182"/>
      <c r="W167" s="181"/>
      <c r="X167" s="75"/>
      <c r="Y167" s="76"/>
      <c r="Z167" s="77"/>
      <c r="AA167" s="78"/>
      <c r="AB167" s="79"/>
      <c r="AC167" s="79"/>
      <c r="AD167" s="79"/>
      <c r="AE167" s="77"/>
      <c r="AF167" s="139"/>
      <c r="AG167" s="139"/>
      <c r="AH167" s="139"/>
      <c r="AI167" s="80" t="str">
        <f>IF(AND(申込書!$C$90&lt;&gt;"▼プルダウンより選択してください",申込書!$C$90&lt;&gt;"",申込書!$P$90&lt;&gt;"YYYY/MM/DD",$G167&lt;&gt;""),申込書!$P$90,"")</f>
        <v/>
      </c>
      <c r="AJ167" s="81" t="str">
        <f>IF(AND(申込書!$C$90&lt;&gt;"▼プルダウンより選択してください",申込書!$C$90&lt;&gt;"",$G167&lt;&gt;""),申込書!$M$90,"")</f>
        <v/>
      </c>
      <c r="AK167" s="81" t="str">
        <f>IF($AI$3&lt;&gt;"コンテンツなし",IF(AND(申込書!$AH$4="GIGAスクールパック",SUM($P167,$R167)&lt;&gt;0),SUM($P167,$R167),IF(AND(申込書!$AH$4="SKY安心GIGAタブレット",SUM($T167,$V167)&lt;&gt;0),SUM($T167,$V167),"")),"")</f>
        <v/>
      </c>
      <c r="AL167" s="81" t="str">
        <f>IF($AI$3&lt;&gt;"コンテンツなし",IF(AND(申込書!$AH$4="GIGAスクールパック",SUM($Q167,$S167)&lt;&gt;0),SUM($Q167,$S167),IF(AND(申込書!$AH$4="SKY安心GIGAタブレット",SUM($U167,$W167)&lt;&gt;0),SUM($U167,$W167),"")),"")</f>
        <v/>
      </c>
      <c r="AM167" s="157"/>
      <c r="AN167" s="82"/>
      <c r="AO167" s="80" t="str">
        <f>IF(AND(申込書!$C$91&lt;&gt;"▼プルダウンより選択してください",申込書!$C$91&lt;&gt;"",申込書!$P$91&lt;&gt;"YYYY/MM/DD",$G167&lt;&gt;""),申込書!$P$91,"")</f>
        <v/>
      </c>
      <c r="AP167" s="81" t="str">
        <f>IF(AND(申込書!$C$91&lt;&gt;"▼プルダウンより選択してください",申込書!$C$91&lt;&gt;"",$G167&lt;&gt;""),申込書!$M$91,"")</f>
        <v/>
      </c>
      <c r="AQ167" s="81" t="str">
        <f>IF($AO$3&lt;&gt;"コンテンツなし",IF(AND(申込書!$AH$4="GIGAスクールパック",SUM($P167,$R167)&lt;&gt;0),SUM($P167,$R167),IF(AND(申込書!$AH$4="SKY安心GIGAタブレット",SUM($T167,$V167)&lt;&gt;0),SUM($T167,$V167),"")),"")</f>
        <v/>
      </c>
      <c r="AR167" s="81" t="str">
        <f>IF($AO$3&lt;&gt;"コンテンツなし",IF(AND(申込書!$AH$4="GIGAスクールパック",SUM($Q167,$S167)&lt;&gt;0),SUM($Q167,$S167),IF(AND(申込書!$AH$4="SKY安心GIGAタブレット",SUM($U167,$W167)&lt;&gt;0),SUM($U167,$W167),"")),"")</f>
        <v/>
      </c>
      <c r="AS167" s="157"/>
      <c r="AT167" s="82"/>
      <c r="AU167" s="80" t="str">
        <f>IF(AND(申込書!$C$92&lt;&gt;"▼プルダウンより選択してください",申込書!$C$92&lt;&gt;"",申込書!$P$92&lt;&gt;"YYYY/MM/DD",$G167&lt;&gt;""),申込書!$P$92,"")</f>
        <v/>
      </c>
      <c r="AV167" s="81" t="str">
        <f>IF(AND(申込書!$C$92&lt;&gt;"▼プルダウンより選択してください",申込書!$C$92&lt;&gt;"",$G167&lt;&gt;""),申込書!$M$92,"")</f>
        <v/>
      </c>
      <c r="AW167" s="81" t="str">
        <f>IF($AU$3&lt;&gt;"コンテンツなし",IF(AND(申込書!$AH$4="GIGAスクールパック",SUM($P167,$R167)&lt;&gt;0),SUM($P167,$R167),IF(AND(申込書!$AH$4="SKY安心GIGAタブレット",SUM($T167,$V167)&lt;&gt;0),SUM($T167,$V167),"")),"")</f>
        <v/>
      </c>
      <c r="AX167" s="81" t="str">
        <f>IF($AU$3&lt;&gt;"コンテンツなし",IF(AND(申込書!$AH$4="GIGAスクールパック",SUM($Q167,$S167)&lt;&gt;0),SUM($Q167,$S167),IF(AND(申込書!$AH$4="SKY安心GIGAタブレット",SUM($U167,$W167)&lt;&gt;0),SUM($U167,$W167),"")),"")</f>
        <v/>
      </c>
      <c r="AY167" s="157"/>
      <c r="AZ167" s="82"/>
      <c r="BA167" s="80" t="str">
        <f>IF(AND(申込書!$C$93&lt;&gt;"▼プルダウンより選択してください",申込書!$C$93&lt;&gt;"",申込書!$P$93&lt;&gt;"YYYY/MM/DD",$G167&lt;&gt;""),申込書!$P$93,"")</f>
        <v/>
      </c>
      <c r="BB167" s="81" t="str">
        <f>IF(AND(申込書!$C$93&lt;&gt;"▼プルダウンより選択してください",申込書!$C$93&lt;&gt;"",申込書!$M$93&gt;=1,$G167&lt;&gt;""),申込書!$M$93,"")</f>
        <v/>
      </c>
      <c r="BC167" s="81" t="str">
        <f>IF($BA$3&lt;&gt;"コンテンツなし",IF(AND(申込書!$AH$4="GIGAスクールパック",SUM($P167,$R167)&lt;&gt;0),SUM($P167,$R167),IF(AND(申込書!$AH$4="SKY安心GIGAタブレット",SUM($T167,$V167)&lt;&gt;0),SUM($T167,$V167),"")),"")</f>
        <v/>
      </c>
      <c r="BD167" s="81" t="str">
        <f>IF($BA$3&lt;&gt;"コンテンツなし",IF(AND(申込書!$AH$4="GIGAスクールパック",SUM($Q167,$S167)&lt;&gt;0),SUM($Q167,$S167),IF(AND(申込書!$AH$4="SKY安心GIGAタブレット",SUM($U167,$W167)&lt;&gt;0),SUM($U167,$W167),"")),"")</f>
        <v/>
      </c>
      <c r="BE167" s="157"/>
      <c r="BF167" s="82"/>
      <c r="BG167" s="80" t="str">
        <f>IF(AND(申込書!$C$94&lt;&gt;"▼プルダウンより選択してください",申込書!$C$94&lt;&gt;"",申込書!$P$94&lt;&gt;"YYYY/MM/DD",$G167&lt;&gt;""),申込書!$P$94,"")</f>
        <v/>
      </c>
      <c r="BH167" s="81" t="str">
        <f>IF(AND(申込書!$C$94&lt;&gt;"▼プルダウンより選択してください",申込書!$C$94&lt;&gt;"",$G167&lt;&gt;""),申込書!$M$94,"")</f>
        <v/>
      </c>
      <c r="BI167" s="81" t="str">
        <f>IF($BG$3&lt;&gt;"コンテンツなし",IF(AND(申込書!$AH$4="GIGAスクールパック",SUM($P167,$R167)&lt;&gt;0),SUM($P167,$R167),IF(AND(申込書!$AH$4="SKY安心GIGAタブレット",SUM($T167,$V167)&lt;&gt;0),SUM($T167,$V167),"")),"")</f>
        <v/>
      </c>
      <c r="BJ167" s="81" t="str">
        <f>IF($BG$3&lt;&gt;"コンテンツなし",IF(AND(申込書!$AH$4="GIGAスクールパック",SUM($Q167,$S167)&lt;&gt;0),SUM($Q167,$S167),IF(AND(申込書!$AH$4="SKY安心GIGAタブレット",SUM($U167,$W167)&lt;&gt;0),SUM($U167,$W167),"")),"")</f>
        <v/>
      </c>
      <c r="BK167" s="157"/>
      <c r="BL167" s="82"/>
      <c r="BM167" s="80" t="str">
        <f>IF(AND(申込書!$C$95&lt;&gt;"▼プルダウンより選択してください",申込書!$C$95&lt;&gt;"",申込書!$P$95&lt;&gt;"YYYY/MM/DD",$G167&lt;&gt;""),申込書!$P$95,"")</f>
        <v/>
      </c>
      <c r="BN167" s="81" t="str">
        <f>IF(AND(申込書!$C$95&lt;&gt;"▼プルダウンより選択してください",申込書!$C$95&lt;&gt;"",$G167&lt;&gt;""),申込書!$M$95,"")</f>
        <v/>
      </c>
      <c r="BO167" s="81" t="str">
        <f>IF($BM$3&lt;&gt;"コンテンツなし",IF(AND(申込書!$AH$4="GIGAスクールパック",SUM($P167,$R167)&lt;&gt;0),SUM($P167,$R167),IF(AND(申込書!$AH$4="SKY安心GIGAタブレット",SUM($T167,$V167)&lt;&gt;0),SUM($T167,$V167),"")),"")</f>
        <v/>
      </c>
      <c r="BP167" s="81" t="str">
        <f>IF($BM$3&lt;&gt;"コンテンツなし",IF(AND(申込書!$AH$4="GIGAスクールパック",SUM($Q167,$S167)&lt;&gt;0),SUM($Q167,$S167),IF(AND(申込書!$AH$4="SKY安心GIGAタブレット",SUM($U167,$W167)&lt;&gt;0),SUM($U167,$W167),"")),"")</f>
        <v/>
      </c>
      <c r="BQ167" s="157"/>
      <c r="BR167" s="82"/>
      <c r="BS167" s="80" t="str">
        <f>IF(AND(申込書!$C$96&lt;&gt;"▼プルダウンより選択してください",申込書!$C$96&lt;&gt;"",申込書!$P$96&lt;&gt;"YYYY/MM/DD",$G167&lt;&gt;""),申込書!$P$96,"")</f>
        <v/>
      </c>
      <c r="BT167" s="81" t="str">
        <f>IF(AND(申込書!$C$96&lt;&gt;"▼プルダウンより選択してください",申込書!$C$96&lt;&gt;"",$G167&lt;&gt;""),申込書!$M$96,"")</f>
        <v/>
      </c>
      <c r="BU167" s="81" t="str">
        <f>IF($BS$3&lt;&gt;"コンテンツなし",IF(AND(申込書!$AH$4="GIGAスクールパック",SUM($P167,$R167)&lt;&gt;0),SUM($P167,$R167),IF(AND(申込書!$AH$4="SKY安心GIGAタブレット",SUM($T167,$V167)&lt;&gt;0),SUM($T167,$V167),"")),"")</f>
        <v/>
      </c>
      <c r="BV167" s="81" t="str">
        <f>IF($BS$3&lt;&gt;"コンテンツなし",IF(AND(申込書!$AH$4="GIGAスクールパック",SUM($Q167,$S167)&lt;&gt;0),SUM($Q167,$S167),IF(AND(申込書!$AH$4="SKY安心GIGAタブレット",SUM($U167,$W167)&lt;&gt;0),SUM($U167,$W167),"")),"")</f>
        <v/>
      </c>
      <c r="BW167" s="157"/>
      <c r="BX167" s="82"/>
      <c r="BY167" s="80" t="str">
        <f>IF(AND(申込書!$C$97&lt;&gt;"▼プルダウンより選択してください",申込書!$C$97&lt;&gt;"",申込書!$P$97&lt;&gt;"YYYY/MM/DD",$G167&lt;&gt;""),申込書!$P$97,"")</f>
        <v/>
      </c>
      <c r="BZ167" s="81" t="str">
        <f>IF(AND(申込書!$C$97&lt;&gt;"▼プルダウンより選択してください",申込書!$C$97&lt;&gt;"",$G167&lt;&gt;""),申込書!$M$97,"")</f>
        <v/>
      </c>
      <c r="CA167" s="81" t="str">
        <f>IF($BY$3&lt;&gt;"コンテンツなし",IF(AND(申込書!$AH$4="GIGAスクールパック",SUM($P167,$R167)&lt;&gt;0),SUM($P167,$R167),IF(AND(申込書!$AH$4="SKY安心GIGAタブレット",SUM($T167,$V167)&lt;&gt;0),SUM($T167,$V167),"")),"")</f>
        <v/>
      </c>
      <c r="CB167" s="81" t="str">
        <f>IF($BY$3&lt;&gt;"コンテンツなし",IF(AND(申込書!$AH$4="GIGAスクールパック",SUM($Q167,$S167)&lt;&gt;0),SUM($Q167,$S167),IF(AND(申込書!$AH$4="SKY安心GIGAタブレット",SUM($U167,$W167)&lt;&gt;0),SUM($U167,$W167),"")),"")</f>
        <v/>
      </c>
      <c r="CC167" s="157"/>
      <c r="CD167" s="82"/>
      <c r="CE167" s="80" t="str">
        <f>IF(AND(申込書!$C$98&lt;&gt;"▼プルダウンより選択してください",申込書!$C$98&lt;&gt;"",申込書!$P$98&lt;&gt;"YYYY/MM/DD",$G167&lt;&gt;""),申込書!$P$98,"")</f>
        <v/>
      </c>
      <c r="CF167" s="81" t="str">
        <f>IF(AND(申込書!$C$98&lt;&gt;"▼プルダウンより選択してください",申込書!$C$98&lt;&gt;"",$G167&lt;&gt;""),申込書!$M$98,"")</f>
        <v/>
      </c>
      <c r="CG167" s="81" t="str">
        <f>IF($CE$3&lt;&gt;"コンテンツなし",IF(AND(申込書!$AH$4="GIGAスクールパック",SUM($P167,$R167)&lt;&gt;0),SUM($P167,$R167),IF(AND(申込書!$AH$4="SKY安心GIGAタブレット",SUM($T167,$V167)&lt;&gt;0),SUM($T167,$V167),"")),"")</f>
        <v/>
      </c>
      <c r="CH167" s="81" t="str">
        <f>IF($CE$3&lt;&gt;"コンテンツなし",IF(AND(申込書!$AH$4="GIGAスクールパック",SUM($Q167,$S167)&lt;&gt;0),SUM($Q167,$S167),IF(AND(申込書!$AH$4="SKY安心GIGAタブレット",SUM($U167,$W167)&lt;&gt;0),SUM($U167,$W167),"")),"")</f>
        <v/>
      </c>
      <c r="CI167" s="157"/>
      <c r="CJ167" s="82"/>
      <c r="CK167" s="80" t="str">
        <f>IF(AND(申込書!$C$99&lt;&gt;"▼プルダウンより選択してください",申込書!$C$99&lt;&gt;"",申込書!$P$99&lt;&gt;"YYYY/MM/DD",$G167&lt;&gt;""),申込書!$P$99,"")</f>
        <v/>
      </c>
      <c r="CL167" s="81" t="str">
        <f>IF(AND(申込書!$C$99&lt;&gt;"▼プルダウンより選択してください",申込書!$C$99&lt;&gt;"",$G167&lt;&gt;""),申込書!$M$99,"")</f>
        <v/>
      </c>
      <c r="CM167" s="81" t="str">
        <f>IF($CK$3&lt;&gt;"コンテンツなし",IF(AND(申込書!$AH$4="GIGAスクールパック",SUM($P167,$R167)&lt;&gt;0),SUM($P167,$R167),IF(AND(申込書!$AH$4="SKY安心GIGAタブレット",SUM($T167,$V167)&lt;&gt;0),SUM($T167,$V167),"")),"")</f>
        <v/>
      </c>
      <c r="CN167" s="81" t="str">
        <f>IF($CK$3&lt;&gt;"コンテンツなし",IF(AND(申込書!$AH$4="GIGAスクールパック",SUM($Q167,$S167)&lt;&gt;0),SUM($Q167,$S167),IF(AND(申込書!$AH$4="SKY安心GIGAタブレット",SUM($U167,$W167)&lt;&gt;0),SUM($U167,$W167),"")),"")</f>
        <v/>
      </c>
      <c r="CO167" s="157"/>
      <c r="CP167" s="82"/>
      <c r="CQ167" s="80" t="str">
        <f>IF(AND(申込書!$C$100&lt;&gt;"▼プルダウンより選択してください",申込書!$C$100&lt;&gt;"",申込書!$P$100&lt;&gt;"YYYY/MM/DD",$G167&lt;&gt;""),申込書!$P$100,"")</f>
        <v/>
      </c>
      <c r="CR167" s="81" t="str">
        <f>IF(AND(申込書!$C$100&lt;&gt;"▼プルダウンより選択してください",申込書!$C$100&lt;&gt;"",$G167&lt;&gt;""),申込書!$M$100,"")</f>
        <v/>
      </c>
      <c r="CS167" s="81" t="str">
        <f>IF($CQ$3&lt;&gt;"コンテンツなし",IF(AND(申込書!$AH$4="GIGAスクールパック",SUM($P167,$R167)&lt;&gt;0),SUM($P167,$R167),IF(AND(申込書!$AH$4="SKY安心GIGAタブレット",SUM($T167,$V167)&lt;&gt;0),SUM($T167,$V167),"")),"")</f>
        <v/>
      </c>
      <c r="CT167" s="81" t="str">
        <f>IF($CQ$3&lt;&gt;"コンテンツなし",IF(AND(申込書!$AH$4="GIGAスクールパック",SUM($Q167,$S167)&lt;&gt;0),SUM($Q167,$S167),IF(AND(申込書!$AH$4="SKY安心GIGAタブレット",SUM($U167,$W167)&lt;&gt;0),SUM($U167,$W167),"")),"")</f>
        <v/>
      </c>
      <c r="CU167" s="81"/>
      <c r="CV167" s="82"/>
      <c r="CW167" s="80" t="str">
        <f>IF(AND(申込書!$C$101&lt;&gt;"▼プルダウンより選択してください",申込書!$C$101&lt;&gt;"",申込書!$P$101&lt;&gt;"YYYY/MM/DD",$G167&lt;&gt;""),申込書!$P$101,"")</f>
        <v/>
      </c>
      <c r="CX167" s="81" t="str">
        <f>IF(AND(申込書!$C$101&lt;&gt;"▼プルダウンより選択してください",申込書!$C$101&lt;&gt;"",$G167&lt;&gt;""),申込書!$M$101,"")</f>
        <v/>
      </c>
      <c r="CY167" s="81" t="str">
        <f>IF($CW$3&lt;&gt;"コンテンツなし",IF(AND(申込書!$AH$4="GIGAスクールパック",SUM($P167,$R167)&lt;&gt;0),SUM($P167,$R167),IF(AND(申込書!$AH$4="SKY安心GIGAタブレット",SUM($T167,$V167)&lt;&gt;0),SUM($T167,$V167),"")),"")</f>
        <v/>
      </c>
      <c r="CZ167" s="81" t="str">
        <f>IF($CW$3&lt;&gt;"コンテンツなし",IF(AND(申込書!$AH$4="GIGAスクールパック",SUM($Q167,$S167)&lt;&gt;0),SUM($Q167,$S167),IF(AND(申込書!$AH$4="SKY安心GIGAタブレット",SUM($U167,$W167)&lt;&gt;0),SUM($U167,$W167),"")),"")</f>
        <v/>
      </c>
      <c r="DA167" s="81"/>
      <c r="DB167" s="82"/>
      <c r="DC167" s="80" t="str">
        <f>IF(AND(申込書!$C$102&lt;&gt;"▼プルダウンより選択してください",申込書!$C$102&lt;&gt;"",申込書!$P$102&lt;&gt;"YYYY/MM/DD",$G167&lt;&gt;""),申込書!$P$102,"")</f>
        <v/>
      </c>
      <c r="DD167" s="81" t="str">
        <f>IF(AND(申込書!$C$102&lt;&gt;"▼プルダウンより選択してください",申込書!$C$102&lt;&gt;"",$G167&lt;&gt;""),申込書!$M$102,"")</f>
        <v/>
      </c>
      <c r="DE167" s="81" t="str">
        <f>IF($DC$3&lt;&gt;"コンテンツなし",IF(AND(申込書!$AH$4="GIGAスクールパック",SUM($P167,$R167)&lt;&gt;0),SUM($P167,$R167),IF(AND(申込書!$AH$4="SKY安心GIGAタブレット",SUM($T167,$V167)&lt;&gt;0),SUM($T167,$V167),"")),"")</f>
        <v/>
      </c>
      <c r="DF167" s="81" t="str">
        <f>IF($DC$3&lt;&gt;"コンテンツなし",IF(AND(申込書!$AH$4="GIGAスクールパック",SUM($Q167,$S167)&lt;&gt;0),SUM($Q167,$S167),IF(AND(申込書!$AH$4="SKY安心GIGAタブレット",SUM($U167,$W167)&lt;&gt;0),SUM($U167,$W167),"")),"")</f>
        <v/>
      </c>
      <c r="DG167" s="81"/>
      <c r="DH167" s="82"/>
      <c r="DI167" s="80" t="str">
        <f>IF(AND(申込書!$C$103&lt;&gt;"▼プルダウンより選択してください",申込書!$C$103&lt;&gt;"",申込書!$P$103&lt;&gt;"YYYY/MM/DD",$G167&lt;&gt;""),申込書!$P$103,"")</f>
        <v/>
      </c>
      <c r="DJ167" s="81" t="str">
        <f>IF(AND(申込書!$C$103&lt;&gt;"▼プルダウンより選択してください",申込書!$C$103&lt;&gt;"",$G167&lt;&gt;""),申込書!$M$103,"")</f>
        <v/>
      </c>
      <c r="DK167" s="81" t="str">
        <f>IF($DI$3&lt;&gt;"コンテンツなし",IF(AND(申込書!$AH$4="GIGAスクールパック",SUM($P167,$R167)&lt;&gt;0),SUM($P167,$R167),IF(AND(申込書!$AH$4="SKY安心GIGAタブレット",SUM($T167,$V167)&lt;&gt;0),SUM($T167,$V167),"")),"")</f>
        <v/>
      </c>
      <c r="DL167" s="81" t="str">
        <f>IF($DI$3&lt;&gt;"コンテンツなし",IF(AND(申込書!$AH$4="GIGAスクールパック",SUM($Q167,$S167)&lt;&gt;0),SUM($Q167,$S167),IF(AND(申込書!$AH$4="SKY安心GIGAタブレット",SUM($U167,$W167)&lt;&gt;0),SUM($U167,$W167),"")),"")</f>
        <v/>
      </c>
      <c r="DM167" s="81"/>
      <c r="DN167" s="82"/>
      <c r="DO167" s="80" t="str">
        <f>IF(AND(申込書!$C$104&lt;&gt;"▼プルダウンより選択してください",申込書!$C$104&lt;&gt;"",申込書!$P$104&lt;&gt;"YYYY/MM/DD",$G167&lt;&gt;""),申込書!$P$104,"")</f>
        <v/>
      </c>
      <c r="DP167" s="81" t="str">
        <f>IF(AND(申込書!$C$104&lt;&gt;"▼プルダウンより選択してください",申込書!$C$104&lt;&gt;"",$G167&lt;&gt;""),申込書!$M$104,"")</f>
        <v/>
      </c>
      <c r="DQ167" s="81" t="str">
        <f>IF($DO$3&lt;&gt;"コンテンツなし",IF(AND(申込書!$AH$4="GIGAスクールパック",SUM($P167,$R167)&lt;&gt;0),SUM($P167,$R167),IF(AND(申込書!$AH$4="SKY安心GIGAタブレット",SUM($T167,$V167)&lt;&gt;0),SUM($T167,$V167),"")),"")</f>
        <v/>
      </c>
      <c r="DR167" s="81" t="str">
        <f>IF($DO$3&lt;&gt;"コンテンツなし",IF(AND(申込書!$AH$4="GIGAスクールパック",SUM($Q167,$S167)&lt;&gt;0),SUM($Q167,$S167),IF(AND(申込書!$AH$4="SKY安心GIGAタブレット",SUM($U167,$W167)&lt;&gt;0),SUM($U167,$W167),"")),"")</f>
        <v/>
      </c>
      <c r="DS167" s="81"/>
      <c r="DT167" s="82"/>
      <c r="DU167" s="80" t="str">
        <f>IF(AND(申込書!$C$105&lt;&gt;"▼プルダウンより選択してください",申込書!$C$105&lt;&gt;"",申込書!$P$105&lt;&gt;"YYYY/MM/DD",$G167&lt;&gt;""),申込書!$P$105,"")</f>
        <v/>
      </c>
      <c r="DV167" s="81" t="str">
        <f>IF(AND(申込書!$C$105&lt;&gt;"▼プルダウンより選択してください",申込書!$C$105&lt;&gt;"",$G167&lt;&gt;""),申込書!$M$105,"")</f>
        <v/>
      </c>
      <c r="DW167" s="81" t="str">
        <f>IF($DU$3&lt;&gt;"コンテンツなし",IF(AND(申込書!$AH$4="GIGAスクールパック",SUM($P167,$R167)&lt;&gt;0),SUM($P167,$R167),IF(AND(申込書!$AH$4="SKY安心GIGAタブレット",SUM($T167,$V167)&lt;&gt;0),SUM($T167,$V167),"")),"")</f>
        <v/>
      </c>
      <c r="DX167" s="81" t="str">
        <f>IF($DU$3&lt;&gt;"コンテンツなし",IF(AND(申込書!$AH$4="GIGAスクールパック",SUM($Q167,$S167)&lt;&gt;0),SUM($Q167,$S167),IF(AND(申込書!$AH$4="SKY安心GIGAタブレット",SUM($U167,$W167)&lt;&gt;0),SUM($U167,$W167),"")),"")</f>
        <v/>
      </c>
      <c r="DY167" s="157"/>
      <c r="DZ167" s="82"/>
      <c r="EA167" s="80" t="str">
        <f>IF(AND(申込書!$C$106&lt;&gt;"▼プルダウンより選択してください",申込書!$C$106&lt;&gt;"",申込書!$P$106&lt;&gt;"YYYY/MM/DD",$G167&lt;&gt;""),申込書!$P$106,"")</f>
        <v/>
      </c>
      <c r="EB167" s="81" t="str">
        <f>IF(AND(申込書!$C$106&lt;&gt;"▼プルダウンより選択してください",申込書!$C$106&lt;&gt;"",$G167&lt;&gt;""),申込書!$M$106,"")</f>
        <v/>
      </c>
      <c r="EC167" s="81" t="str">
        <f>IF($EA$3&lt;&gt;"コンテンツなし",IF(AND(申込書!$AH$4="GIGAスクールパック",SUM($P167,$R167)&lt;&gt;0),SUM($P167,$R167),IF(AND(申込書!$AH$4="SKY安心GIGAタブレット",SUM($T167,$V167)&lt;&gt;0),SUM($T167,$V167),"")),"")</f>
        <v/>
      </c>
      <c r="ED167" s="81" t="str">
        <f>IF($EA$3&lt;&gt;"コンテンツなし",IF(AND(申込書!$AH$4="GIGAスクールパック",SUM($Q167,$S167)&lt;&gt;0),SUM($Q167,$S167),IF(AND(申込書!$AH$4="SKY安心GIGAタブレット",SUM($U167,$W167)&lt;&gt;0),SUM($U167,$W167),"")),"")</f>
        <v/>
      </c>
      <c r="EE167" s="157"/>
      <c r="EF167" s="82"/>
      <c r="EG167" s="80" t="str">
        <f>IF(AND(申込書!$C$107&lt;&gt;"▼プルダウンより選択してください",申込書!$C$107&lt;&gt;"",申込書!$P$107&lt;&gt;"YYYY/MM/DD",$G167&lt;&gt;""),申込書!$P$107,"")</f>
        <v/>
      </c>
      <c r="EH167" s="81" t="str">
        <f>IF(AND(申込書!$C$107&lt;&gt;"▼プルダウンより選択してください",申込書!$C$107&lt;&gt;"",$G167&lt;&gt;""),申込書!$M$107,"")</f>
        <v/>
      </c>
      <c r="EI167" s="81" t="str">
        <f>IF($EG$3&lt;&gt;"コンテンツなし",IF(AND(申込書!$AH$4="GIGAスクールパック",SUM($P167,$R167)&lt;&gt;0),SUM($P167,$R167),IF(AND(申込書!$AH$4="SKY安心GIGAタブレット",SUM($T167,$V167)&lt;&gt;0),SUM($T167,$V167),"")),"")</f>
        <v/>
      </c>
      <c r="EJ167" s="81" t="str">
        <f>IF($EG$3&lt;&gt;"コンテンツなし",IF(AND(申込書!$AH$4="GIGAスクールパック",SUM($Q167,$S167)&lt;&gt;0),SUM($Q167,$S167),IF(AND(申込書!$AH$4="SKY安心GIGAタブレット",SUM($U167,$W167)&lt;&gt;0),SUM($U167,$W167),"")),"")</f>
        <v/>
      </c>
      <c r="EK167" s="157"/>
      <c r="EL167" s="82"/>
      <c r="EM167" s="80" t="str">
        <f>IF(AND(申込書!$C$108&lt;&gt;"▼プルダウンより選択してください",申込書!$C$108&lt;&gt;"",申込書!$P$108&lt;&gt;"YYYY/MM/DD",$G167&lt;&gt;""),申込書!$P$108,"")</f>
        <v/>
      </c>
      <c r="EN167" s="81" t="str">
        <f>IF(AND(申込書!$C$108&lt;&gt;"▼プルダウンより選択してください",申込書!$C$108&lt;&gt;"",$G167&lt;&gt;""),申込書!$M$108,"")</f>
        <v/>
      </c>
      <c r="EO167" s="81" t="str">
        <f>IF($EM$3&lt;&gt;"コンテンツなし",IF(AND(申込書!$AH$4="GIGAスクールパック",SUM($P167,$R167)&lt;&gt;0),SUM($P167,$R167),IF(AND(申込書!$AH$4="SKY安心GIGAタブレット",SUM($T167,$V167)&lt;&gt;0),SUM($T167,$V167),"")),"")</f>
        <v/>
      </c>
      <c r="EP167" s="81" t="str">
        <f>IF($EM$3&lt;&gt;"コンテンツなし",IF(AND(申込書!$AH$4="GIGAスクールパック",SUM($Q167,$S167)&lt;&gt;0),SUM($Q167,$S167),IF(AND(申込書!$AH$4="SKY安心GIGAタブレット",SUM($U167,$W167)&lt;&gt;0),SUM($U167,$W167),"")),"")</f>
        <v/>
      </c>
      <c r="EQ167" s="157"/>
      <c r="ER167" s="82"/>
      <c r="ES167" s="80" t="str">
        <f>IF(AND(申込書!$C$109&lt;&gt;"▼プルダウンより選択してください",申込書!$C$109&lt;&gt;"",申込書!$P$109&lt;&gt;"YYYY/MM/DD",$G167&lt;&gt;""),申込書!$P$109,"")</f>
        <v/>
      </c>
      <c r="ET167" s="81" t="str">
        <f>IF(AND(申込書!$C$109&lt;&gt;"▼プルダウンより選択してください",申込書!$C$109&lt;&gt;"",$G167&lt;&gt;""),申込書!$M$109,"")</f>
        <v/>
      </c>
      <c r="EU167" s="81" t="str">
        <f>IF($ES$3&lt;&gt;"コンテンツなし",IF(AND(申込書!$AH$4="GIGAスクールパック",SUM($P167,$R167)&lt;&gt;0),SUM($P167,$R167),IF(AND(申込書!$AH$4="SKY安心GIGAタブレット",SUM($T167,$V167)&lt;&gt;0),SUM($T167,$V167),"")),"")</f>
        <v/>
      </c>
      <c r="EV167" s="81" t="str">
        <f>IF($ES$3&lt;&gt;"コンテンツなし",IF(AND(申込書!$AH$4="GIGAスクールパック",SUM($Q167,$S167)&lt;&gt;0),SUM($Q167,$S167),IF(AND(申込書!$AH$4="SKY安心GIGAタブレット",SUM($U167,$W167)&lt;&gt;0),SUM($U167,$W167),"")),"")</f>
        <v/>
      </c>
      <c r="EW167" s="157"/>
      <c r="EX167" s="82"/>
      <c r="EY167" s="80" t="str">
        <f>IF(AND(申込書!$C$110&lt;&gt;"▼プルダウンより選択してください",申込書!$C$110&lt;&gt;"",申込書!$P$110&lt;&gt;"YYYY/MM/DD",$G167&lt;&gt;""),申込書!$P$110,"")</f>
        <v/>
      </c>
      <c r="EZ167" s="81" t="str">
        <f>IF(AND(申込書!$C$110&lt;&gt;"▼プルダウンより選択してください",申込書!$C$110&lt;&gt;"",$G167&lt;&gt;""),申込書!$M$110,"")</f>
        <v/>
      </c>
      <c r="FA167" s="81" t="str">
        <f>IF($EY$3&lt;&gt;"コンテンツなし",IF(AND(申込書!$AH$4="GIGAスクールパック",SUM($P167,$R167)&lt;&gt;0),SUM($P167,$R167),IF(AND(申込書!$AH$4="SKY安心GIGAタブレット",SUM($T167,$V167)&lt;&gt;0),SUM($T167,$V167),"")),"")</f>
        <v/>
      </c>
      <c r="FB167" s="81" t="str">
        <f>IF($EY$3&lt;&gt;"コンテンツなし",IF(AND(申込書!$AH$4="GIGAスクールパック",SUM($Q167,$S167)&lt;&gt;0),SUM($Q167,$S167),IF(AND(申込書!$AH$4="SKY安心GIGAタブレット",SUM($U167,$W167)&lt;&gt;0),SUM($U167,$W167),"")),"")</f>
        <v/>
      </c>
      <c r="FC167" s="157"/>
      <c r="FD167" s="82"/>
      <c r="FE167" s="80" t="str">
        <f>IF(AND(申込書!$C$111&lt;&gt;"▼プルダウンより選択してください",申込書!$C$111&lt;&gt;"",申込書!$P$111&lt;&gt;"YYYY/MM/DD",$G167&lt;&gt;""),申込書!$P$111,"")</f>
        <v/>
      </c>
      <c r="FF167" s="81" t="str">
        <f>IF(AND(申込書!$C$111&lt;&gt;"▼プルダウンより選択してください",申込書!$C$111&lt;&gt;"",$G167&lt;&gt;""),申込書!$M$111,"")</f>
        <v/>
      </c>
      <c r="FG167" s="81" t="str">
        <f>IF($FE$3&lt;&gt;"コンテンツなし",IF(AND(申込書!$AH$4="GIGAスクールパック",SUM($P167,$R167)&lt;&gt;0),SUM($P167,$R167),IF(AND(申込書!$AH$4="SKY安心GIGAタブレット",SUM($T167,$V167)&lt;&gt;0),SUM($T167,$V167),"")),"")</f>
        <v/>
      </c>
      <c r="FH167" s="81" t="str">
        <f>IF($FE$3&lt;&gt;"コンテンツなし",IF(AND(申込書!$AH$4="GIGAスクールパック",SUM($Q167,$S167)&lt;&gt;0),SUM($Q167,$S167),IF(AND(申込書!$AH$4="SKY安心GIGAタブレット",SUM($U167,$W167)&lt;&gt;0),SUM($U167,$W167),"")),"")</f>
        <v/>
      </c>
      <c r="FI167" s="157"/>
      <c r="FJ167" s="82"/>
      <c r="FK167" s="80" t="str">
        <f>IF(AND(申込書!$C$112&lt;&gt;"▼プルダウンより選択してください",申込書!$C$112&lt;&gt;"",申込書!$P$112&lt;&gt;"YYYY/MM/DD",$G167&lt;&gt;""),申込書!$P$112,"")</f>
        <v/>
      </c>
      <c r="FL167" s="81" t="str">
        <f>IF(AND(申込書!$C$112&lt;&gt;"▼プルダウンより選択してください",申込書!$C$112&lt;&gt;"",$G167&lt;&gt;""),申込書!$M$112,"")</f>
        <v/>
      </c>
      <c r="FM167" s="81" t="str">
        <f>IF($FK$3&lt;&gt;"コンテンツなし",IF(AND(申込書!$AH$4="GIGAスクールパック",SUM($P167,$R167)&lt;&gt;0),SUM($P167,$R167),IF(AND(申込書!$AH$4="SKY安心GIGAタブレット",SUM($T167,$V167)&lt;&gt;0),SUM($T167,$V167),"")),"")</f>
        <v/>
      </c>
      <c r="FN167" s="81" t="str">
        <f>IF($FK$3&lt;&gt;"コンテンツなし",IF(AND(申込書!$AH$4="GIGAスクールパック",SUM($Q167,$S167)&lt;&gt;0),SUM($Q167,$S167),IF(AND(申込書!$AH$4="SKY安心GIGAタブレット",SUM($U167,$W167)&lt;&gt;0),SUM($U167,$W167),"")),"")</f>
        <v/>
      </c>
      <c r="FO167" s="157"/>
      <c r="FP167" s="82"/>
      <c r="FQ167" s="80" t="str">
        <f>IF(AND(申込書!$C$113&lt;&gt;"▼プルダウンより選択してください",申込書!$C$113&lt;&gt;"",申込書!$P$113&lt;&gt;"YYYY/MM/DD",$G167&lt;&gt;""),申込書!$P$113,"")</f>
        <v/>
      </c>
      <c r="FR167" s="81" t="str">
        <f>IF(AND(申込書!$C$113&lt;&gt;"▼プルダウンより選択してください",申込書!$C$113&lt;&gt;"",$G167&lt;&gt;""),申込書!$M$113,"")</f>
        <v/>
      </c>
      <c r="FS167" s="81" t="str">
        <f>IF($FQ$3&lt;&gt;"コンテンツなし",IF(AND(申込書!$AH$4="GIGAスクールパック",SUM($P167,$R167)&lt;&gt;0),SUM($P167,$R167),IF(AND(申込書!$AH$4="SKY安心GIGAタブレット",SUM($T167,$V167)&lt;&gt;0),SUM($T167,$V167),"")),"")</f>
        <v/>
      </c>
      <c r="FT167" s="81" t="str">
        <f>IF($FQ$3&lt;&gt;"コンテンツなし",IF(AND(申込書!$AH$4="GIGAスクールパック",SUM($Q167,$S167)&lt;&gt;0),SUM($Q167,$S167),IF(AND(申込書!$AH$4="SKY安心GIGAタブレット",SUM($U167,$W167)&lt;&gt;0),SUM($U167,$W167),"")),"")</f>
        <v/>
      </c>
      <c r="FU167" s="157"/>
      <c r="FV167" s="82"/>
      <c r="FW167" s="80" t="str">
        <f>IF(AND(申込書!$C$114&lt;&gt;"▼プルダウンより選択してください",申込書!$C$114&lt;&gt;"",申込書!$P$114&lt;&gt;"YYYY/MM/DD",$G167&lt;&gt;""),申込書!$P$114,"")</f>
        <v/>
      </c>
      <c r="FX167" s="81" t="str">
        <f>IF(AND(申込書!$C$114&lt;&gt;"▼プルダウンより選択してください",申込書!$C$114&lt;&gt;"",$G167&lt;&gt;""),申込書!$M$114,"")</f>
        <v/>
      </c>
      <c r="FY167" s="81" t="str">
        <f>IF($FW$3&lt;&gt;"コンテンツなし",IF(AND(申込書!$AH$4="GIGAスクールパック",SUM($P167,$R167)&lt;&gt;0),SUM($P167,$R167),IF(AND(申込書!$AH$4="SKY安心GIGAタブレット",SUM($T167,$V167)&lt;&gt;0),SUM($T167,$V167),"")),"")</f>
        <v/>
      </c>
      <c r="FZ167" s="81" t="str">
        <f>IF($FW$3&lt;&gt;"コンテンツなし",IF(AND(申込書!$AH$4="GIGAスクールパック",SUM($Q167,$S167)&lt;&gt;0),SUM($Q167,$S167),IF(AND(申込書!$AH$4="SKY安心GIGAタブレット",SUM($U167,$W167)&lt;&gt;0),SUM($U167,$W167),"")),"")</f>
        <v/>
      </c>
      <c r="GA167" s="157"/>
      <c r="GB167" s="82"/>
      <c r="GC167" s="80" t="str">
        <f>IF(AND(申込書!$C$115&lt;&gt;"▼プルダウンより選択してください",申込書!$C$115&lt;&gt;"",申込書!$P$115&lt;&gt;"YYYY/MM/DD",$G167&lt;&gt;""),申込書!$P$115,"")</f>
        <v/>
      </c>
      <c r="GD167" s="81" t="str">
        <f>IF(AND(申込書!$C$115&lt;&gt;"▼プルダウンより選択してください",申込書!$C$115&lt;&gt;"",$G167&lt;&gt;""),申込書!$M$115,"")</f>
        <v/>
      </c>
      <c r="GE167" s="81" t="str">
        <f>IF($GC$3&lt;&gt;"コンテンツなし",IF(AND(申込書!$AH$4="GIGAスクールパック",SUM($P167,$R167)&lt;&gt;0),SUM($P167,$R167),IF(AND(申込書!$AH$4="SKY安心GIGAタブレット",SUM($T167,$V167)&lt;&gt;0),SUM($T167,$V167),"")),"")</f>
        <v/>
      </c>
      <c r="GF167" s="81" t="str">
        <f>IF($GC$3&lt;&gt;"コンテンツなし",IF(AND(申込書!$AH$4="GIGAスクールパック",SUM($Q167,$S167)&lt;&gt;0),SUM($Q167,$S167),IF(AND(申込書!$AH$4="SKY安心GIGAタブレット",SUM($U167,$W167)&lt;&gt;0),SUM($U167,$W167),"")),"")</f>
        <v/>
      </c>
      <c r="GG167" s="157"/>
      <c r="GH167" s="82"/>
      <c r="GI167" s="80" t="str">
        <f>IF(AND(申込書!$C$116&lt;&gt;"▼プルダウンより選択してください",申込書!$C$116&lt;&gt;"",申込書!$P$116&lt;&gt;"YYYY/MM/DD",$G167&lt;&gt;""),申込書!$P$116,"")</f>
        <v/>
      </c>
      <c r="GJ167" s="81" t="str">
        <f>IF(AND(申込書!$C$116&lt;&gt;"▼プルダウンより選択してください",申込書!$C$116&lt;&gt;"",$G167&lt;&gt;""),申込書!$M$116,"")</f>
        <v/>
      </c>
      <c r="GK167" s="81" t="str">
        <f>IF($GI$3&lt;&gt;"コンテンツなし",IF(AND(申込書!$AH$4="GIGAスクールパック",SUM($P167,$R167)&lt;&gt;0),SUM($P167,$R167),IF(AND(申込書!$AH$4="SKY安心GIGAタブレット",SUM($T167,$V167)&lt;&gt;0),SUM($T167,$V167),"")),"")</f>
        <v/>
      </c>
      <c r="GL167" s="81" t="str">
        <f>IF($GI$3&lt;&gt;"コンテンツなし",IF(AND(申込書!$AH$4="GIGAスクールパック",SUM($Q167,$S167)&lt;&gt;0),SUM($Q167,$S167),IF(AND(申込書!$AH$4="SKY安心GIGAタブレット",SUM($U167,$W167)&lt;&gt;0),SUM($U167,$W167),"")),"")</f>
        <v/>
      </c>
      <c r="GM167" s="157"/>
      <c r="GN167" s="82"/>
      <c r="GO167" s="80" t="str">
        <f>IF(AND(申込書!$C$117&lt;&gt;"▼プルダウンより選択してください",申込書!$C$117&lt;&gt;"",申込書!$P$117&lt;&gt;"YYYY/MM/DD",$G167&lt;&gt;""),申込書!$P$117,"")</f>
        <v/>
      </c>
      <c r="GP167" s="81" t="str">
        <f>IF(AND(申込書!$C$117&lt;&gt;"▼プルダウンより選択してください",申込書!$C$117&lt;&gt;"",$G167&lt;&gt;""),申込書!$M$117,"")</f>
        <v/>
      </c>
      <c r="GQ167" s="81" t="str">
        <f>IF($GO$3&lt;&gt;"コンテンツなし",IF(AND(申込書!$AH$4="GIGAスクールパック",SUM($P167,$R167)&lt;&gt;0),SUM($P167,$R167),IF(AND(申込書!$AH$4="SKY安心GIGAタブレット",SUM($T167,$V167)&lt;&gt;0),SUM($T167,$V167),"")),"")</f>
        <v/>
      </c>
      <c r="GR167" s="81" t="str">
        <f>IF($GO$3&lt;&gt;"コンテンツなし",IF(AND(申込書!$AH$4="GIGAスクールパック",SUM($Q167,$S167)&lt;&gt;0),SUM($Q167,$S167),IF(AND(申込書!$AH$4="SKY安心GIGAタブレット",SUM($U167,$W167)&lt;&gt;0),SUM($U167,$W167),"")),"")</f>
        <v/>
      </c>
      <c r="GS167" s="157"/>
      <c r="GT167" s="82"/>
      <c r="GU167" s="80" t="str">
        <f>IF(AND(申込書!$C$118&lt;&gt;"▼プルダウンより選択してください",申込書!$C$118&lt;&gt;"",申込書!$P$118&lt;&gt;"YYYY/MM/DD",$G167&lt;&gt;""),申込書!$P$118,"")</f>
        <v/>
      </c>
      <c r="GV167" s="81" t="str">
        <f>IF(AND(申込書!$C$118&lt;&gt;"▼プルダウンより選択してください",申込書!$C$118&lt;&gt;"",$G167&lt;&gt;""),申込書!$M$118,"")</f>
        <v/>
      </c>
      <c r="GW167" s="81" t="str">
        <f>IF($GU$3&lt;&gt;"コンテンツなし",IF(AND(申込書!$AH$4="GIGAスクールパック",SUM($P167,$R167)&lt;&gt;0),SUM($P167,$R167),IF(AND(申込書!$AH$4="SKY安心GIGAタブレット",SUM($T167,$V167)&lt;&gt;0),SUM($T167,$V167),"")),"")</f>
        <v/>
      </c>
      <c r="GX167" s="81" t="str">
        <f>IF($GU$3&lt;&gt;"コンテンツなし",IF(AND(申込書!$AH$4="GIGAスクールパック",SUM($Q167,$S167)&lt;&gt;0),SUM($Q167,$S167),IF(AND(申込書!$AH$4="SKY安心GIGAタブレット",SUM($U167,$W167)&lt;&gt;0),SUM($U167,$W167),"")),"")</f>
        <v/>
      </c>
      <c r="GY167" s="157"/>
      <c r="GZ167" s="82"/>
      <c r="HA167" s="80" t="str">
        <f>IF(AND(申込書!$C$119&lt;&gt;"▼プルダウンより選択してください",申込書!$C$119&lt;&gt;"",申込書!$P$119&lt;&gt;"YYYY/MM/DD",$G167&lt;&gt;""),申込書!$P$119,"")</f>
        <v/>
      </c>
      <c r="HB167" s="81" t="str">
        <f>IF(AND(申込書!$C$119&lt;&gt;"▼プルダウンより選択してください",申込書!$C$119&lt;&gt;"",$G167&lt;&gt;""),申込書!$M$119,"")</f>
        <v/>
      </c>
      <c r="HC167" s="81" t="str">
        <f>IF($HA$3&lt;&gt;"コンテンツなし",IF(AND(申込書!$AH$4="GIGAスクールパック",SUM($P167,$R167)&lt;&gt;0),SUM($P167,$R167),IF(AND(申込書!$AH$4="SKY安心GIGAタブレット",SUM($T167,$V167)&lt;&gt;0),SUM($T167,$V167),"")),"")</f>
        <v/>
      </c>
      <c r="HD167" s="81" t="str">
        <f>IF($HA$3&lt;&gt;"コンテンツなし",IF(AND(申込書!$AH$4="GIGAスクールパック",SUM($Q167,$S167)&lt;&gt;0),SUM($Q167,$S167),IF(AND(申込書!$AH$4="SKY安心GIGAタブレット",SUM($U167,$W167)&lt;&gt;0),SUM($U167,$W167),"")),"")</f>
        <v/>
      </c>
      <c r="HE167" s="157"/>
      <c r="HF167" s="82"/>
      <c r="HG167" s="83"/>
    </row>
    <row r="168" spans="2:215" ht="26.85" customHeight="1">
      <c r="B168" s="62">
        <f t="shared" si="2"/>
        <v>163</v>
      </c>
      <c r="C168" s="63"/>
      <c r="D168" s="64"/>
      <c r="E168" s="207"/>
      <c r="F168" s="65"/>
      <c r="G168" s="66"/>
      <c r="H168" s="67"/>
      <c r="I168" s="68"/>
      <c r="J168" s="69"/>
      <c r="K168" s="70"/>
      <c r="L168" s="71"/>
      <c r="M168" s="72"/>
      <c r="N168" s="73"/>
      <c r="O168" s="74"/>
      <c r="P168" s="179"/>
      <c r="Q168" s="180"/>
      <c r="R168" s="180"/>
      <c r="S168" s="181"/>
      <c r="T168" s="179"/>
      <c r="U168" s="180"/>
      <c r="V168" s="182"/>
      <c r="W168" s="181"/>
      <c r="X168" s="75"/>
      <c r="Y168" s="76"/>
      <c r="Z168" s="77"/>
      <c r="AA168" s="78"/>
      <c r="AB168" s="79"/>
      <c r="AC168" s="79"/>
      <c r="AD168" s="79"/>
      <c r="AE168" s="77"/>
      <c r="AF168" s="139"/>
      <c r="AG168" s="139"/>
      <c r="AH168" s="139"/>
      <c r="AI168" s="80" t="str">
        <f>IF(AND(申込書!$C$90&lt;&gt;"▼プルダウンより選択してください",申込書!$C$90&lt;&gt;"",申込書!$P$90&lt;&gt;"YYYY/MM/DD",$G168&lt;&gt;""),申込書!$P$90,"")</f>
        <v/>
      </c>
      <c r="AJ168" s="81" t="str">
        <f>IF(AND(申込書!$C$90&lt;&gt;"▼プルダウンより選択してください",申込書!$C$90&lt;&gt;"",$G168&lt;&gt;""),申込書!$M$90,"")</f>
        <v/>
      </c>
      <c r="AK168" s="81" t="str">
        <f>IF($AI$3&lt;&gt;"コンテンツなし",IF(AND(申込書!$AH$4="GIGAスクールパック",SUM($P168,$R168)&lt;&gt;0),SUM($P168,$R168),IF(AND(申込書!$AH$4="SKY安心GIGAタブレット",SUM($T168,$V168)&lt;&gt;0),SUM($T168,$V168),"")),"")</f>
        <v/>
      </c>
      <c r="AL168" s="81" t="str">
        <f>IF($AI$3&lt;&gt;"コンテンツなし",IF(AND(申込書!$AH$4="GIGAスクールパック",SUM($Q168,$S168)&lt;&gt;0),SUM($Q168,$S168),IF(AND(申込書!$AH$4="SKY安心GIGAタブレット",SUM($U168,$W168)&lt;&gt;0),SUM($U168,$W168),"")),"")</f>
        <v/>
      </c>
      <c r="AM168" s="157"/>
      <c r="AN168" s="82"/>
      <c r="AO168" s="80" t="str">
        <f>IF(AND(申込書!$C$91&lt;&gt;"▼プルダウンより選択してください",申込書!$C$91&lt;&gt;"",申込書!$P$91&lt;&gt;"YYYY/MM/DD",$G168&lt;&gt;""),申込書!$P$91,"")</f>
        <v/>
      </c>
      <c r="AP168" s="81" t="str">
        <f>IF(AND(申込書!$C$91&lt;&gt;"▼プルダウンより選択してください",申込書!$C$91&lt;&gt;"",$G168&lt;&gt;""),申込書!$M$91,"")</f>
        <v/>
      </c>
      <c r="AQ168" s="81" t="str">
        <f>IF($AO$3&lt;&gt;"コンテンツなし",IF(AND(申込書!$AH$4="GIGAスクールパック",SUM($P168,$R168)&lt;&gt;0),SUM($P168,$R168),IF(AND(申込書!$AH$4="SKY安心GIGAタブレット",SUM($T168,$V168)&lt;&gt;0),SUM($T168,$V168),"")),"")</f>
        <v/>
      </c>
      <c r="AR168" s="81" t="str">
        <f>IF($AO$3&lt;&gt;"コンテンツなし",IF(AND(申込書!$AH$4="GIGAスクールパック",SUM($Q168,$S168)&lt;&gt;0),SUM($Q168,$S168),IF(AND(申込書!$AH$4="SKY安心GIGAタブレット",SUM($U168,$W168)&lt;&gt;0),SUM($U168,$W168),"")),"")</f>
        <v/>
      </c>
      <c r="AS168" s="157"/>
      <c r="AT168" s="82"/>
      <c r="AU168" s="80" t="str">
        <f>IF(AND(申込書!$C$92&lt;&gt;"▼プルダウンより選択してください",申込書!$C$92&lt;&gt;"",申込書!$P$92&lt;&gt;"YYYY/MM/DD",$G168&lt;&gt;""),申込書!$P$92,"")</f>
        <v/>
      </c>
      <c r="AV168" s="81" t="str">
        <f>IF(AND(申込書!$C$92&lt;&gt;"▼プルダウンより選択してください",申込書!$C$92&lt;&gt;"",$G168&lt;&gt;""),申込書!$M$92,"")</f>
        <v/>
      </c>
      <c r="AW168" s="81" t="str">
        <f>IF($AU$3&lt;&gt;"コンテンツなし",IF(AND(申込書!$AH$4="GIGAスクールパック",SUM($P168,$R168)&lt;&gt;0),SUM($P168,$R168),IF(AND(申込書!$AH$4="SKY安心GIGAタブレット",SUM($T168,$V168)&lt;&gt;0),SUM($T168,$V168),"")),"")</f>
        <v/>
      </c>
      <c r="AX168" s="81" t="str">
        <f>IF($AU$3&lt;&gt;"コンテンツなし",IF(AND(申込書!$AH$4="GIGAスクールパック",SUM($Q168,$S168)&lt;&gt;0),SUM($Q168,$S168),IF(AND(申込書!$AH$4="SKY安心GIGAタブレット",SUM($U168,$W168)&lt;&gt;0),SUM($U168,$W168),"")),"")</f>
        <v/>
      </c>
      <c r="AY168" s="157"/>
      <c r="AZ168" s="82"/>
      <c r="BA168" s="80" t="str">
        <f>IF(AND(申込書!$C$93&lt;&gt;"▼プルダウンより選択してください",申込書!$C$93&lt;&gt;"",申込書!$P$93&lt;&gt;"YYYY/MM/DD",$G168&lt;&gt;""),申込書!$P$93,"")</f>
        <v/>
      </c>
      <c r="BB168" s="81" t="str">
        <f>IF(AND(申込書!$C$93&lt;&gt;"▼プルダウンより選択してください",申込書!$C$93&lt;&gt;"",申込書!$M$93&gt;=1,$G168&lt;&gt;""),申込書!$M$93,"")</f>
        <v/>
      </c>
      <c r="BC168" s="81" t="str">
        <f>IF($BA$3&lt;&gt;"コンテンツなし",IF(AND(申込書!$AH$4="GIGAスクールパック",SUM($P168,$R168)&lt;&gt;0),SUM($P168,$R168),IF(AND(申込書!$AH$4="SKY安心GIGAタブレット",SUM($T168,$V168)&lt;&gt;0),SUM($T168,$V168),"")),"")</f>
        <v/>
      </c>
      <c r="BD168" s="81" t="str">
        <f>IF($BA$3&lt;&gt;"コンテンツなし",IF(AND(申込書!$AH$4="GIGAスクールパック",SUM($Q168,$S168)&lt;&gt;0),SUM($Q168,$S168),IF(AND(申込書!$AH$4="SKY安心GIGAタブレット",SUM($U168,$W168)&lt;&gt;0),SUM($U168,$W168),"")),"")</f>
        <v/>
      </c>
      <c r="BE168" s="157"/>
      <c r="BF168" s="82"/>
      <c r="BG168" s="80" t="str">
        <f>IF(AND(申込書!$C$94&lt;&gt;"▼プルダウンより選択してください",申込書!$C$94&lt;&gt;"",申込書!$P$94&lt;&gt;"YYYY/MM/DD",$G168&lt;&gt;""),申込書!$P$94,"")</f>
        <v/>
      </c>
      <c r="BH168" s="81" t="str">
        <f>IF(AND(申込書!$C$94&lt;&gt;"▼プルダウンより選択してください",申込書!$C$94&lt;&gt;"",$G168&lt;&gt;""),申込書!$M$94,"")</f>
        <v/>
      </c>
      <c r="BI168" s="81" t="str">
        <f>IF($BG$3&lt;&gt;"コンテンツなし",IF(AND(申込書!$AH$4="GIGAスクールパック",SUM($P168,$R168)&lt;&gt;0),SUM($P168,$R168),IF(AND(申込書!$AH$4="SKY安心GIGAタブレット",SUM($T168,$V168)&lt;&gt;0),SUM($T168,$V168),"")),"")</f>
        <v/>
      </c>
      <c r="BJ168" s="81" t="str">
        <f>IF($BG$3&lt;&gt;"コンテンツなし",IF(AND(申込書!$AH$4="GIGAスクールパック",SUM($Q168,$S168)&lt;&gt;0),SUM($Q168,$S168),IF(AND(申込書!$AH$4="SKY安心GIGAタブレット",SUM($U168,$W168)&lt;&gt;0),SUM($U168,$W168),"")),"")</f>
        <v/>
      </c>
      <c r="BK168" s="157"/>
      <c r="BL168" s="82"/>
      <c r="BM168" s="80" t="str">
        <f>IF(AND(申込書!$C$95&lt;&gt;"▼プルダウンより選択してください",申込書!$C$95&lt;&gt;"",申込書!$P$95&lt;&gt;"YYYY/MM/DD",$G168&lt;&gt;""),申込書!$P$95,"")</f>
        <v/>
      </c>
      <c r="BN168" s="81" t="str">
        <f>IF(AND(申込書!$C$95&lt;&gt;"▼プルダウンより選択してください",申込書!$C$95&lt;&gt;"",$G168&lt;&gt;""),申込書!$M$95,"")</f>
        <v/>
      </c>
      <c r="BO168" s="81" t="str">
        <f>IF($BM$3&lt;&gt;"コンテンツなし",IF(AND(申込書!$AH$4="GIGAスクールパック",SUM($P168,$R168)&lt;&gt;0),SUM($P168,$R168),IF(AND(申込書!$AH$4="SKY安心GIGAタブレット",SUM($T168,$V168)&lt;&gt;0),SUM($T168,$V168),"")),"")</f>
        <v/>
      </c>
      <c r="BP168" s="81" t="str">
        <f>IF($BM$3&lt;&gt;"コンテンツなし",IF(AND(申込書!$AH$4="GIGAスクールパック",SUM($Q168,$S168)&lt;&gt;0),SUM($Q168,$S168),IF(AND(申込書!$AH$4="SKY安心GIGAタブレット",SUM($U168,$W168)&lt;&gt;0),SUM($U168,$W168),"")),"")</f>
        <v/>
      </c>
      <c r="BQ168" s="157"/>
      <c r="BR168" s="82"/>
      <c r="BS168" s="80" t="str">
        <f>IF(AND(申込書!$C$96&lt;&gt;"▼プルダウンより選択してください",申込書!$C$96&lt;&gt;"",申込書!$P$96&lt;&gt;"YYYY/MM/DD",$G168&lt;&gt;""),申込書!$P$96,"")</f>
        <v/>
      </c>
      <c r="BT168" s="81" t="str">
        <f>IF(AND(申込書!$C$96&lt;&gt;"▼プルダウンより選択してください",申込書!$C$96&lt;&gt;"",$G168&lt;&gt;""),申込書!$M$96,"")</f>
        <v/>
      </c>
      <c r="BU168" s="81" t="str">
        <f>IF($BS$3&lt;&gt;"コンテンツなし",IF(AND(申込書!$AH$4="GIGAスクールパック",SUM($P168,$R168)&lt;&gt;0),SUM($P168,$R168),IF(AND(申込書!$AH$4="SKY安心GIGAタブレット",SUM($T168,$V168)&lt;&gt;0),SUM($T168,$V168),"")),"")</f>
        <v/>
      </c>
      <c r="BV168" s="81" t="str">
        <f>IF($BS$3&lt;&gt;"コンテンツなし",IF(AND(申込書!$AH$4="GIGAスクールパック",SUM($Q168,$S168)&lt;&gt;0),SUM($Q168,$S168),IF(AND(申込書!$AH$4="SKY安心GIGAタブレット",SUM($U168,$W168)&lt;&gt;0),SUM($U168,$W168),"")),"")</f>
        <v/>
      </c>
      <c r="BW168" s="157"/>
      <c r="BX168" s="82"/>
      <c r="BY168" s="80" t="str">
        <f>IF(AND(申込書!$C$97&lt;&gt;"▼プルダウンより選択してください",申込書!$C$97&lt;&gt;"",申込書!$P$97&lt;&gt;"YYYY/MM/DD",$G168&lt;&gt;""),申込書!$P$97,"")</f>
        <v/>
      </c>
      <c r="BZ168" s="81" t="str">
        <f>IF(AND(申込書!$C$97&lt;&gt;"▼プルダウンより選択してください",申込書!$C$97&lt;&gt;"",$G168&lt;&gt;""),申込書!$M$97,"")</f>
        <v/>
      </c>
      <c r="CA168" s="81" t="str">
        <f>IF($BY$3&lt;&gt;"コンテンツなし",IF(AND(申込書!$AH$4="GIGAスクールパック",SUM($P168,$R168)&lt;&gt;0),SUM($P168,$R168),IF(AND(申込書!$AH$4="SKY安心GIGAタブレット",SUM($T168,$V168)&lt;&gt;0),SUM($T168,$V168),"")),"")</f>
        <v/>
      </c>
      <c r="CB168" s="81" t="str">
        <f>IF($BY$3&lt;&gt;"コンテンツなし",IF(AND(申込書!$AH$4="GIGAスクールパック",SUM($Q168,$S168)&lt;&gt;0),SUM($Q168,$S168),IF(AND(申込書!$AH$4="SKY安心GIGAタブレット",SUM($U168,$W168)&lt;&gt;0),SUM($U168,$W168),"")),"")</f>
        <v/>
      </c>
      <c r="CC168" s="157"/>
      <c r="CD168" s="82"/>
      <c r="CE168" s="80" t="str">
        <f>IF(AND(申込書!$C$98&lt;&gt;"▼プルダウンより選択してください",申込書!$C$98&lt;&gt;"",申込書!$P$98&lt;&gt;"YYYY/MM/DD",$G168&lt;&gt;""),申込書!$P$98,"")</f>
        <v/>
      </c>
      <c r="CF168" s="81" t="str">
        <f>IF(AND(申込書!$C$98&lt;&gt;"▼プルダウンより選択してください",申込書!$C$98&lt;&gt;"",$G168&lt;&gt;""),申込書!$M$98,"")</f>
        <v/>
      </c>
      <c r="CG168" s="81" t="str">
        <f>IF($CE$3&lt;&gt;"コンテンツなし",IF(AND(申込書!$AH$4="GIGAスクールパック",SUM($P168,$R168)&lt;&gt;0),SUM($P168,$R168),IF(AND(申込書!$AH$4="SKY安心GIGAタブレット",SUM($T168,$V168)&lt;&gt;0),SUM($T168,$V168),"")),"")</f>
        <v/>
      </c>
      <c r="CH168" s="81" t="str">
        <f>IF($CE$3&lt;&gt;"コンテンツなし",IF(AND(申込書!$AH$4="GIGAスクールパック",SUM($Q168,$S168)&lt;&gt;0),SUM($Q168,$S168),IF(AND(申込書!$AH$4="SKY安心GIGAタブレット",SUM($U168,$W168)&lt;&gt;0),SUM($U168,$W168),"")),"")</f>
        <v/>
      </c>
      <c r="CI168" s="157"/>
      <c r="CJ168" s="82"/>
      <c r="CK168" s="80" t="str">
        <f>IF(AND(申込書!$C$99&lt;&gt;"▼プルダウンより選択してください",申込書!$C$99&lt;&gt;"",申込書!$P$99&lt;&gt;"YYYY/MM/DD",$G168&lt;&gt;""),申込書!$P$99,"")</f>
        <v/>
      </c>
      <c r="CL168" s="81" t="str">
        <f>IF(AND(申込書!$C$99&lt;&gt;"▼プルダウンより選択してください",申込書!$C$99&lt;&gt;"",$G168&lt;&gt;""),申込書!$M$99,"")</f>
        <v/>
      </c>
      <c r="CM168" s="81" t="str">
        <f>IF($CK$3&lt;&gt;"コンテンツなし",IF(AND(申込書!$AH$4="GIGAスクールパック",SUM($P168,$R168)&lt;&gt;0),SUM($P168,$R168),IF(AND(申込書!$AH$4="SKY安心GIGAタブレット",SUM($T168,$V168)&lt;&gt;0),SUM($T168,$V168),"")),"")</f>
        <v/>
      </c>
      <c r="CN168" s="81" t="str">
        <f>IF($CK$3&lt;&gt;"コンテンツなし",IF(AND(申込書!$AH$4="GIGAスクールパック",SUM($Q168,$S168)&lt;&gt;0),SUM($Q168,$S168),IF(AND(申込書!$AH$4="SKY安心GIGAタブレット",SUM($U168,$W168)&lt;&gt;0),SUM($U168,$W168),"")),"")</f>
        <v/>
      </c>
      <c r="CO168" s="157"/>
      <c r="CP168" s="82"/>
      <c r="CQ168" s="80" t="str">
        <f>IF(AND(申込書!$C$100&lt;&gt;"▼プルダウンより選択してください",申込書!$C$100&lt;&gt;"",申込書!$P$100&lt;&gt;"YYYY/MM/DD",$G168&lt;&gt;""),申込書!$P$100,"")</f>
        <v/>
      </c>
      <c r="CR168" s="81" t="str">
        <f>IF(AND(申込書!$C$100&lt;&gt;"▼プルダウンより選択してください",申込書!$C$100&lt;&gt;"",$G168&lt;&gt;""),申込書!$M$100,"")</f>
        <v/>
      </c>
      <c r="CS168" s="81" t="str">
        <f>IF($CQ$3&lt;&gt;"コンテンツなし",IF(AND(申込書!$AH$4="GIGAスクールパック",SUM($P168,$R168)&lt;&gt;0),SUM($P168,$R168),IF(AND(申込書!$AH$4="SKY安心GIGAタブレット",SUM($T168,$V168)&lt;&gt;0),SUM($T168,$V168),"")),"")</f>
        <v/>
      </c>
      <c r="CT168" s="81" t="str">
        <f>IF($CQ$3&lt;&gt;"コンテンツなし",IF(AND(申込書!$AH$4="GIGAスクールパック",SUM($Q168,$S168)&lt;&gt;0),SUM($Q168,$S168),IF(AND(申込書!$AH$4="SKY安心GIGAタブレット",SUM($U168,$W168)&lt;&gt;0),SUM($U168,$W168),"")),"")</f>
        <v/>
      </c>
      <c r="CU168" s="81"/>
      <c r="CV168" s="82"/>
      <c r="CW168" s="80" t="str">
        <f>IF(AND(申込書!$C$101&lt;&gt;"▼プルダウンより選択してください",申込書!$C$101&lt;&gt;"",申込書!$P$101&lt;&gt;"YYYY/MM/DD",$G168&lt;&gt;""),申込書!$P$101,"")</f>
        <v/>
      </c>
      <c r="CX168" s="81" t="str">
        <f>IF(AND(申込書!$C$101&lt;&gt;"▼プルダウンより選択してください",申込書!$C$101&lt;&gt;"",$G168&lt;&gt;""),申込書!$M$101,"")</f>
        <v/>
      </c>
      <c r="CY168" s="81" t="str">
        <f>IF($CW$3&lt;&gt;"コンテンツなし",IF(AND(申込書!$AH$4="GIGAスクールパック",SUM($P168,$R168)&lt;&gt;0),SUM($P168,$R168),IF(AND(申込書!$AH$4="SKY安心GIGAタブレット",SUM($T168,$V168)&lt;&gt;0),SUM($T168,$V168),"")),"")</f>
        <v/>
      </c>
      <c r="CZ168" s="81" t="str">
        <f>IF($CW$3&lt;&gt;"コンテンツなし",IF(AND(申込書!$AH$4="GIGAスクールパック",SUM($Q168,$S168)&lt;&gt;0),SUM($Q168,$S168),IF(AND(申込書!$AH$4="SKY安心GIGAタブレット",SUM($U168,$W168)&lt;&gt;0),SUM($U168,$W168),"")),"")</f>
        <v/>
      </c>
      <c r="DA168" s="81"/>
      <c r="DB168" s="82"/>
      <c r="DC168" s="80" t="str">
        <f>IF(AND(申込書!$C$102&lt;&gt;"▼プルダウンより選択してください",申込書!$C$102&lt;&gt;"",申込書!$P$102&lt;&gt;"YYYY/MM/DD",$G168&lt;&gt;""),申込書!$P$102,"")</f>
        <v/>
      </c>
      <c r="DD168" s="81" t="str">
        <f>IF(AND(申込書!$C$102&lt;&gt;"▼プルダウンより選択してください",申込書!$C$102&lt;&gt;"",$G168&lt;&gt;""),申込書!$M$102,"")</f>
        <v/>
      </c>
      <c r="DE168" s="81" t="str">
        <f>IF($DC$3&lt;&gt;"コンテンツなし",IF(AND(申込書!$AH$4="GIGAスクールパック",SUM($P168,$R168)&lt;&gt;0),SUM($P168,$R168),IF(AND(申込書!$AH$4="SKY安心GIGAタブレット",SUM($T168,$V168)&lt;&gt;0),SUM($T168,$V168),"")),"")</f>
        <v/>
      </c>
      <c r="DF168" s="81" t="str">
        <f>IF($DC$3&lt;&gt;"コンテンツなし",IF(AND(申込書!$AH$4="GIGAスクールパック",SUM($Q168,$S168)&lt;&gt;0),SUM($Q168,$S168),IF(AND(申込書!$AH$4="SKY安心GIGAタブレット",SUM($U168,$W168)&lt;&gt;0),SUM($U168,$W168),"")),"")</f>
        <v/>
      </c>
      <c r="DG168" s="81"/>
      <c r="DH168" s="82"/>
      <c r="DI168" s="80" t="str">
        <f>IF(AND(申込書!$C$103&lt;&gt;"▼プルダウンより選択してください",申込書!$C$103&lt;&gt;"",申込書!$P$103&lt;&gt;"YYYY/MM/DD",$G168&lt;&gt;""),申込書!$P$103,"")</f>
        <v/>
      </c>
      <c r="DJ168" s="81" t="str">
        <f>IF(AND(申込書!$C$103&lt;&gt;"▼プルダウンより選択してください",申込書!$C$103&lt;&gt;"",$G168&lt;&gt;""),申込書!$M$103,"")</f>
        <v/>
      </c>
      <c r="DK168" s="81" t="str">
        <f>IF($DI$3&lt;&gt;"コンテンツなし",IF(AND(申込書!$AH$4="GIGAスクールパック",SUM($P168,$R168)&lt;&gt;0),SUM($P168,$R168),IF(AND(申込書!$AH$4="SKY安心GIGAタブレット",SUM($T168,$V168)&lt;&gt;0),SUM($T168,$V168),"")),"")</f>
        <v/>
      </c>
      <c r="DL168" s="81" t="str">
        <f>IF($DI$3&lt;&gt;"コンテンツなし",IF(AND(申込書!$AH$4="GIGAスクールパック",SUM($Q168,$S168)&lt;&gt;0),SUM($Q168,$S168),IF(AND(申込書!$AH$4="SKY安心GIGAタブレット",SUM($U168,$W168)&lt;&gt;0),SUM($U168,$W168),"")),"")</f>
        <v/>
      </c>
      <c r="DM168" s="81"/>
      <c r="DN168" s="82"/>
      <c r="DO168" s="80" t="str">
        <f>IF(AND(申込書!$C$104&lt;&gt;"▼プルダウンより選択してください",申込書!$C$104&lt;&gt;"",申込書!$P$104&lt;&gt;"YYYY/MM/DD",$G168&lt;&gt;""),申込書!$P$104,"")</f>
        <v/>
      </c>
      <c r="DP168" s="81" t="str">
        <f>IF(AND(申込書!$C$104&lt;&gt;"▼プルダウンより選択してください",申込書!$C$104&lt;&gt;"",$G168&lt;&gt;""),申込書!$M$104,"")</f>
        <v/>
      </c>
      <c r="DQ168" s="81" t="str">
        <f>IF($DO$3&lt;&gt;"コンテンツなし",IF(AND(申込書!$AH$4="GIGAスクールパック",SUM($P168,$R168)&lt;&gt;0),SUM($P168,$R168),IF(AND(申込書!$AH$4="SKY安心GIGAタブレット",SUM($T168,$V168)&lt;&gt;0),SUM($T168,$V168),"")),"")</f>
        <v/>
      </c>
      <c r="DR168" s="81" t="str">
        <f>IF($DO$3&lt;&gt;"コンテンツなし",IF(AND(申込書!$AH$4="GIGAスクールパック",SUM($Q168,$S168)&lt;&gt;0),SUM($Q168,$S168),IF(AND(申込書!$AH$4="SKY安心GIGAタブレット",SUM($U168,$W168)&lt;&gt;0),SUM($U168,$W168),"")),"")</f>
        <v/>
      </c>
      <c r="DS168" s="81"/>
      <c r="DT168" s="82"/>
      <c r="DU168" s="80" t="str">
        <f>IF(AND(申込書!$C$105&lt;&gt;"▼プルダウンより選択してください",申込書!$C$105&lt;&gt;"",申込書!$P$105&lt;&gt;"YYYY/MM/DD",$G168&lt;&gt;""),申込書!$P$105,"")</f>
        <v/>
      </c>
      <c r="DV168" s="81" t="str">
        <f>IF(AND(申込書!$C$105&lt;&gt;"▼プルダウンより選択してください",申込書!$C$105&lt;&gt;"",$G168&lt;&gt;""),申込書!$M$105,"")</f>
        <v/>
      </c>
      <c r="DW168" s="81" t="str">
        <f>IF($DU$3&lt;&gt;"コンテンツなし",IF(AND(申込書!$AH$4="GIGAスクールパック",SUM($P168,$R168)&lt;&gt;0),SUM($P168,$R168),IF(AND(申込書!$AH$4="SKY安心GIGAタブレット",SUM($T168,$V168)&lt;&gt;0),SUM($T168,$V168),"")),"")</f>
        <v/>
      </c>
      <c r="DX168" s="81" t="str">
        <f>IF($DU$3&lt;&gt;"コンテンツなし",IF(AND(申込書!$AH$4="GIGAスクールパック",SUM($Q168,$S168)&lt;&gt;0),SUM($Q168,$S168),IF(AND(申込書!$AH$4="SKY安心GIGAタブレット",SUM($U168,$W168)&lt;&gt;0),SUM($U168,$W168),"")),"")</f>
        <v/>
      </c>
      <c r="DY168" s="157"/>
      <c r="DZ168" s="82"/>
      <c r="EA168" s="80" t="str">
        <f>IF(AND(申込書!$C$106&lt;&gt;"▼プルダウンより選択してください",申込書!$C$106&lt;&gt;"",申込書!$P$106&lt;&gt;"YYYY/MM/DD",$G168&lt;&gt;""),申込書!$P$106,"")</f>
        <v/>
      </c>
      <c r="EB168" s="81" t="str">
        <f>IF(AND(申込書!$C$106&lt;&gt;"▼プルダウンより選択してください",申込書!$C$106&lt;&gt;"",$G168&lt;&gt;""),申込書!$M$106,"")</f>
        <v/>
      </c>
      <c r="EC168" s="81" t="str">
        <f>IF($EA$3&lt;&gt;"コンテンツなし",IF(AND(申込書!$AH$4="GIGAスクールパック",SUM($P168,$R168)&lt;&gt;0),SUM($P168,$R168),IF(AND(申込書!$AH$4="SKY安心GIGAタブレット",SUM($T168,$V168)&lt;&gt;0),SUM($T168,$V168),"")),"")</f>
        <v/>
      </c>
      <c r="ED168" s="81" t="str">
        <f>IF($EA$3&lt;&gt;"コンテンツなし",IF(AND(申込書!$AH$4="GIGAスクールパック",SUM($Q168,$S168)&lt;&gt;0),SUM($Q168,$S168),IF(AND(申込書!$AH$4="SKY安心GIGAタブレット",SUM($U168,$W168)&lt;&gt;0),SUM($U168,$W168),"")),"")</f>
        <v/>
      </c>
      <c r="EE168" s="157"/>
      <c r="EF168" s="82"/>
      <c r="EG168" s="80" t="str">
        <f>IF(AND(申込書!$C$107&lt;&gt;"▼プルダウンより選択してください",申込書!$C$107&lt;&gt;"",申込書!$P$107&lt;&gt;"YYYY/MM/DD",$G168&lt;&gt;""),申込書!$P$107,"")</f>
        <v/>
      </c>
      <c r="EH168" s="81" t="str">
        <f>IF(AND(申込書!$C$107&lt;&gt;"▼プルダウンより選択してください",申込書!$C$107&lt;&gt;"",$G168&lt;&gt;""),申込書!$M$107,"")</f>
        <v/>
      </c>
      <c r="EI168" s="81" t="str">
        <f>IF($EG$3&lt;&gt;"コンテンツなし",IF(AND(申込書!$AH$4="GIGAスクールパック",SUM($P168,$R168)&lt;&gt;0),SUM($P168,$R168),IF(AND(申込書!$AH$4="SKY安心GIGAタブレット",SUM($T168,$V168)&lt;&gt;0),SUM($T168,$V168),"")),"")</f>
        <v/>
      </c>
      <c r="EJ168" s="81" t="str">
        <f>IF($EG$3&lt;&gt;"コンテンツなし",IF(AND(申込書!$AH$4="GIGAスクールパック",SUM($Q168,$S168)&lt;&gt;0),SUM($Q168,$S168),IF(AND(申込書!$AH$4="SKY安心GIGAタブレット",SUM($U168,$W168)&lt;&gt;0),SUM($U168,$W168),"")),"")</f>
        <v/>
      </c>
      <c r="EK168" s="157"/>
      <c r="EL168" s="82"/>
      <c r="EM168" s="80" t="str">
        <f>IF(AND(申込書!$C$108&lt;&gt;"▼プルダウンより選択してください",申込書!$C$108&lt;&gt;"",申込書!$P$108&lt;&gt;"YYYY/MM/DD",$G168&lt;&gt;""),申込書!$P$108,"")</f>
        <v/>
      </c>
      <c r="EN168" s="81" t="str">
        <f>IF(AND(申込書!$C$108&lt;&gt;"▼プルダウンより選択してください",申込書!$C$108&lt;&gt;"",$G168&lt;&gt;""),申込書!$M$108,"")</f>
        <v/>
      </c>
      <c r="EO168" s="81" t="str">
        <f>IF($EM$3&lt;&gt;"コンテンツなし",IF(AND(申込書!$AH$4="GIGAスクールパック",SUM($P168,$R168)&lt;&gt;0),SUM($P168,$R168),IF(AND(申込書!$AH$4="SKY安心GIGAタブレット",SUM($T168,$V168)&lt;&gt;0),SUM($T168,$V168),"")),"")</f>
        <v/>
      </c>
      <c r="EP168" s="81" t="str">
        <f>IF($EM$3&lt;&gt;"コンテンツなし",IF(AND(申込書!$AH$4="GIGAスクールパック",SUM($Q168,$S168)&lt;&gt;0),SUM($Q168,$S168),IF(AND(申込書!$AH$4="SKY安心GIGAタブレット",SUM($U168,$W168)&lt;&gt;0),SUM($U168,$W168),"")),"")</f>
        <v/>
      </c>
      <c r="EQ168" s="157"/>
      <c r="ER168" s="82"/>
      <c r="ES168" s="80" t="str">
        <f>IF(AND(申込書!$C$109&lt;&gt;"▼プルダウンより選択してください",申込書!$C$109&lt;&gt;"",申込書!$P$109&lt;&gt;"YYYY/MM/DD",$G168&lt;&gt;""),申込書!$P$109,"")</f>
        <v/>
      </c>
      <c r="ET168" s="81" t="str">
        <f>IF(AND(申込書!$C$109&lt;&gt;"▼プルダウンより選択してください",申込書!$C$109&lt;&gt;"",$G168&lt;&gt;""),申込書!$M$109,"")</f>
        <v/>
      </c>
      <c r="EU168" s="81" t="str">
        <f>IF($ES$3&lt;&gt;"コンテンツなし",IF(AND(申込書!$AH$4="GIGAスクールパック",SUM($P168,$R168)&lt;&gt;0),SUM($P168,$R168),IF(AND(申込書!$AH$4="SKY安心GIGAタブレット",SUM($T168,$V168)&lt;&gt;0),SUM($T168,$V168),"")),"")</f>
        <v/>
      </c>
      <c r="EV168" s="81" t="str">
        <f>IF($ES$3&lt;&gt;"コンテンツなし",IF(AND(申込書!$AH$4="GIGAスクールパック",SUM($Q168,$S168)&lt;&gt;0),SUM($Q168,$S168),IF(AND(申込書!$AH$4="SKY安心GIGAタブレット",SUM($U168,$W168)&lt;&gt;0),SUM($U168,$W168),"")),"")</f>
        <v/>
      </c>
      <c r="EW168" s="157"/>
      <c r="EX168" s="82"/>
      <c r="EY168" s="80" t="str">
        <f>IF(AND(申込書!$C$110&lt;&gt;"▼プルダウンより選択してください",申込書!$C$110&lt;&gt;"",申込書!$P$110&lt;&gt;"YYYY/MM/DD",$G168&lt;&gt;""),申込書!$P$110,"")</f>
        <v/>
      </c>
      <c r="EZ168" s="81" t="str">
        <f>IF(AND(申込書!$C$110&lt;&gt;"▼プルダウンより選択してください",申込書!$C$110&lt;&gt;"",$G168&lt;&gt;""),申込書!$M$110,"")</f>
        <v/>
      </c>
      <c r="FA168" s="81" t="str">
        <f>IF($EY$3&lt;&gt;"コンテンツなし",IF(AND(申込書!$AH$4="GIGAスクールパック",SUM($P168,$R168)&lt;&gt;0),SUM($P168,$R168),IF(AND(申込書!$AH$4="SKY安心GIGAタブレット",SUM($T168,$V168)&lt;&gt;0),SUM($T168,$V168),"")),"")</f>
        <v/>
      </c>
      <c r="FB168" s="81" t="str">
        <f>IF($EY$3&lt;&gt;"コンテンツなし",IF(AND(申込書!$AH$4="GIGAスクールパック",SUM($Q168,$S168)&lt;&gt;0),SUM($Q168,$S168),IF(AND(申込書!$AH$4="SKY安心GIGAタブレット",SUM($U168,$W168)&lt;&gt;0),SUM($U168,$W168),"")),"")</f>
        <v/>
      </c>
      <c r="FC168" s="157"/>
      <c r="FD168" s="82"/>
      <c r="FE168" s="80" t="str">
        <f>IF(AND(申込書!$C$111&lt;&gt;"▼プルダウンより選択してください",申込書!$C$111&lt;&gt;"",申込書!$P$111&lt;&gt;"YYYY/MM/DD",$G168&lt;&gt;""),申込書!$P$111,"")</f>
        <v/>
      </c>
      <c r="FF168" s="81" t="str">
        <f>IF(AND(申込書!$C$111&lt;&gt;"▼プルダウンより選択してください",申込書!$C$111&lt;&gt;"",$G168&lt;&gt;""),申込書!$M$111,"")</f>
        <v/>
      </c>
      <c r="FG168" s="81" t="str">
        <f>IF($FE$3&lt;&gt;"コンテンツなし",IF(AND(申込書!$AH$4="GIGAスクールパック",SUM($P168,$R168)&lt;&gt;0),SUM($P168,$R168),IF(AND(申込書!$AH$4="SKY安心GIGAタブレット",SUM($T168,$V168)&lt;&gt;0),SUM($T168,$V168),"")),"")</f>
        <v/>
      </c>
      <c r="FH168" s="81" t="str">
        <f>IF($FE$3&lt;&gt;"コンテンツなし",IF(AND(申込書!$AH$4="GIGAスクールパック",SUM($Q168,$S168)&lt;&gt;0),SUM($Q168,$S168),IF(AND(申込書!$AH$4="SKY安心GIGAタブレット",SUM($U168,$W168)&lt;&gt;0),SUM($U168,$W168),"")),"")</f>
        <v/>
      </c>
      <c r="FI168" s="157"/>
      <c r="FJ168" s="82"/>
      <c r="FK168" s="80" t="str">
        <f>IF(AND(申込書!$C$112&lt;&gt;"▼プルダウンより選択してください",申込書!$C$112&lt;&gt;"",申込書!$P$112&lt;&gt;"YYYY/MM/DD",$G168&lt;&gt;""),申込書!$P$112,"")</f>
        <v/>
      </c>
      <c r="FL168" s="81" t="str">
        <f>IF(AND(申込書!$C$112&lt;&gt;"▼プルダウンより選択してください",申込書!$C$112&lt;&gt;"",$G168&lt;&gt;""),申込書!$M$112,"")</f>
        <v/>
      </c>
      <c r="FM168" s="81" t="str">
        <f>IF($FK$3&lt;&gt;"コンテンツなし",IF(AND(申込書!$AH$4="GIGAスクールパック",SUM($P168,$R168)&lt;&gt;0),SUM($P168,$R168),IF(AND(申込書!$AH$4="SKY安心GIGAタブレット",SUM($T168,$V168)&lt;&gt;0),SUM($T168,$V168),"")),"")</f>
        <v/>
      </c>
      <c r="FN168" s="81" t="str">
        <f>IF($FK$3&lt;&gt;"コンテンツなし",IF(AND(申込書!$AH$4="GIGAスクールパック",SUM($Q168,$S168)&lt;&gt;0),SUM($Q168,$S168),IF(AND(申込書!$AH$4="SKY安心GIGAタブレット",SUM($U168,$W168)&lt;&gt;0),SUM($U168,$W168),"")),"")</f>
        <v/>
      </c>
      <c r="FO168" s="157"/>
      <c r="FP168" s="82"/>
      <c r="FQ168" s="80" t="str">
        <f>IF(AND(申込書!$C$113&lt;&gt;"▼プルダウンより選択してください",申込書!$C$113&lt;&gt;"",申込書!$P$113&lt;&gt;"YYYY/MM/DD",$G168&lt;&gt;""),申込書!$P$113,"")</f>
        <v/>
      </c>
      <c r="FR168" s="81" t="str">
        <f>IF(AND(申込書!$C$113&lt;&gt;"▼プルダウンより選択してください",申込書!$C$113&lt;&gt;"",$G168&lt;&gt;""),申込書!$M$113,"")</f>
        <v/>
      </c>
      <c r="FS168" s="81" t="str">
        <f>IF($FQ$3&lt;&gt;"コンテンツなし",IF(AND(申込書!$AH$4="GIGAスクールパック",SUM($P168,$R168)&lt;&gt;0),SUM($P168,$R168),IF(AND(申込書!$AH$4="SKY安心GIGAタブレット",SUM($T168,$V168)&lt;&gt;0),SUM($T168,$V168),"")),"")</f>
        <v/>
      </c>
      <c r="FT168" s="81" t="str">
        <f>IF($FQ$3&lt;&gt;"コンテンツなし",IF(AND(申込書!$AH$4="GIGAスクールパック",SUM($Q168,$S168)&lt;&gt;0),SUM($Q168,$S168),IF(AND(申込書!$AH$4="SKY安心GIGAタブレット",SUM($U168,$W168)&lt;&gt;0),SUM($U168,$W168),"")),"")</f>
        <v/>
      </c>
      <c r="FU168" s="157"/>
      <c r="FV168" s="82"/>
      <c r="FW168" s="80" t="str">
        <f>IF(AND(申込書!$C$114&lt;&gt;"▼プルダウンより選択してください",申込書!$C$114&lt;&gt;"",申込書!$P$114&lt;&gt;"YYYY/MM/DD",$G168&lt;&gt;""),申込書!$P$114,"")</f>
        <v/>
      </c>
      <c r="FX168" s="81" t="str">
        <f>IF(AND(申込書!$C$114&lt;&gt;"▼プルダウンより選択してください",申込書!$C$114&lt;&gt;"",$G168&lt;&gt;""),申込書!$M$114,"")</f>
        <v/>
      </c>
      <c r="FY168" s="81" t="str">
        <f>IF($FW$3&lt;&gt;"コンテンツなし",IF(AND(申込書!$AH$4="GIGAスクールパック",SUM($P168,$R168)&lt;&gt;0),SUM($P168,$R168),IF(AND(申込書!$AH$4="SKY安心GIGAタブレット",SUM($T168,$V168)&lt;&gt;0),SUM($T168,$V168),"")),"")</f>
        <v/>
      </c>
      <c r="FZ168" s="81" t="str">
        <f>IF($FW$3&lt;&gt;"コンテンツなし",IF(AND(申込書!$AH$4="GIGAスクールパック",SUM($Q168,$S168)&lt;&gt;0),SUM($Q168,$S168),IF(AND(申込書!$AH$4="SKY安心GIGAタブレット",SUM($U168,$W168)&lt;&gt;0),SUM($U168,$W168),"")),"")</f>
        <v/>
      </c>
      <c r="GA168" s="157"/>
      <c r="GB168" s="82"/>
      <c r="GC168" s="80" t="str">
        <f>IF(AND(申込書!$C$115&lt;&gt;"▼プルダウンより選択してください",申込書!$C$115&lt;&gt;"",申込書!$P$115&lt;&gt;"YYYY/MM/DD",$G168&lt;&gt;""),申込書!$P$115,"")</f>
        <v/>
      </c>
      <c r="GD168" s="81" t="str">
        <f>IF(AND(申込書!$C$115&lt;&gt;"▼プルダウンより選択してください",申込書!$C$115&lt;&gt;"",$G168&lt;&gt;""),申込書!$M$115,"")</f>
        <v/>
      </c>
      <c r="GE168" s="81" t="str">
        <f>IF($GC$3&lt;&gt;"コンテンツなし",IF(AND(申込書!$AH$4="GIGAスクールパック",SUM($P168,$R168)&lt;&gt;0),SUM($P168,$R168),IF(AND(申込書!$AH$4="SKY安心GIGAタブレット",SUM($T168,$V168)&lt;&gt;0),SUM($T168,$V168),"")),"")</f>
        <v/>
      </c>
      <c r="GF168" s="81" t="str">
        <f>IF($GC$3&lt;&gt;"コンテンツなし",IF(AND(申込書!$AH$4="GIGAスクールパック",SUM($Q168,$S168)&lt;&gt;0),SUM($Q168,$S168),IF(AND(申込書!$AH$4="SKY安心GIGAタブレット",SUM($U168,$W168)&lt;&gt;0),SUM($U168,$W168),"")),"")</f>
        <v/>
      </c>
      <c r="GG168" s="157"/>
      <c r="GH168" s="82"/>
      <c r="GI168" s="80" t="str">
        <f>IF(AND(申込書!$C$116&lt;&gt;"▼プルダウンより選択してください",申込書!$C$116&lt;&gt;"",申込書!$P$116&lt;&gt;"YYYY/MM/DD",$G168&lt;&gt;""),申込書!$P$116,"")</f>
        <v/>
      </c>
      <c r="GJ168" s="81" t="str">
        <f>IF(AND(申込書!$C$116&lt;&gt;"▼プルダウンより選択してください",申込書!$C$116&lt;&gt;"",$G168&lt;&gt;""),申込書!$M$116,"")</f>
        <v/>
      </c>
      <c r="GK168" s="81" t="str">
        <f>IF($GI$3&lt;&gt;"コンテンツなし",IF(AND(申込書!$AH$4="GIGAスクールパック",SUM($P168,$R168)&lt;&gt;0),SUM($P168,$R168),IF(AND(申込書!$AH$4="SKY安心GIGAタブレット",SUM($T168,$V168)&lt;&gt;0),SUM($T168,$V168),"")),"")</f>
        <v/>
      </c>
      <c r="GL168" s="81" t="str">
        <f>IF($GI$3&lt;&gt;"コンテンツなし",IF(AND(申込書!$AH$4="GIGAスクールパック",SUM($Q168,$S168)&lt;&gt;0),SUM($Q168,$S168),IF(AND(申込書!$AH$4="SKY安心GIGAタブレット",SUM($U168,$W168)&lt;&gt;0),SUM($U168,$W168),"")),"")</f>
        <v/>
      </c>
      <c r="GM168" s="157"/>
      <c r="GN168" s="82"/>
      <c r="GO168" s="80" t="str">
        <f>IF(AND(申込書!$C$117&lt;&gt;"▼プルダウンより選択してください",申込書!$C$117&lt;&gt;"",申込書!$P$117&lt;&gt;"YYYY/MM/DD",$G168&lt;&gt;""),申込書!$P$117,"")</f>
        <v/>
      </c>
      <c r="GP168" s="81" t="str">
        <f>IF(AND(申込書!$C$117&lt;&gt;"▼プルダウンより選択してください",申込書!$C$117&lt;&gt;"",$G168&lt;&gt;""),申込書!$M$117,"")</f>
        <v/>
      </c>
      <c r="GQ168" s="81" t="str">
        <f>IF($GO$3&lt;&gt;"コンテンツなし",IF(AND(申込書!$AH$4="GIGAスクールパック",SUM($P168,$R168)&lt;&gt;0),SUM($P168,$R168),IF(AND(申込書!$AH$4="SKY安心GIGAタブレット",SUM($T168,$V168)&lt;&gt;0),SUM($T168,$V168),"")),"")</f>
        <v/>
      </c>
      <c r="GR168" s="81" t="str">
        <f>IF($GO$3&lt;&gt;"コンテンツなし",IF(AND(申込書!$AH$4="GIGAスクールパック",SUM($Q168,$S168)&lt;&gt;0),SUM($Q168,$S168),IF(AND(申込書!$AH$4="SKY安心GIGAタブレット",SUM($U168,$W168)&lt;&gt;0),SUM($U168,$W168),"")),"")</f>
        <v/>
      </c>
      <c r="GS168" s="157"/>
      <c r="GT168" s="82"/>
      <c r="GU168" s="80" t="str">
        <f>IF(AND(申込書!$C$118&lt;&gt;"▼プルダウンより選択してください",申込書!$C$118&lt;&gt;"",申込書!$P$118&lt;&gt;"YYYY/MM/DD",$G168&lt;&gt;""),申込書!$P$118,"")</f>
        <v/>
      </c>
      <c r="GV168" s="81" t="str">
        <f>IF(AND(申込書!$C$118&lt;&gt;"▼プルダウンより選択してください",申込書!$C$118&lt;&gt;"",$G168&lt;&gt;""),申込書!$M$118,"")</f>
        <v/>
      </c>
      <c r="GW168" s="81" t="str">
        <f>IF($GU$3&lt;&gt;"コンテンツなし",IF(AND(申込書!$AH$4="GIGAスクールパック",SUM($P168,$R168)&lt;&gt;0),SUM($P168,$R168),IF(AND(申込書!$AH$4="SKY安心GIGAタブレット",SUM($T168,$V168)&lt;&gt;0),SUM($T168,$V168),"")),"")</f>
        <v/>
      </c>
      <c r="GX168" s="81" t="str">
        <f>IF($GU$3&lt;&gt;"コンテンツなし",IF(AND(申込書!$AH$4="GIGAスクールパック",SUM($Q168,$S168)&lt;&gt;0),SUM($Q168,$S168),IF(AND(申込書!$AH$4="SKY安心GIGAタブレット",SUM($U168,$W168)&lt;&gt;0),SUM($U168,$W168),"")),"")</f>
        <v/>
      </c>
      <c r="GY168" s="157"/>
      <c r="GZ168" s="82"/>
      <c r="HA168" s="80" t="str">
        <f>IF(AND(申込書!$C$119&lt;&gt;"▼プルダウンより選択してください",申込書!$C$119&lt;&gt;"",申込書!$P$119&lt;&gt;"YYYY/MM/DD",$G168&lt;&gt;""),申込書!$P$119,"")</f>
        <v/>
      </c>
      <c r="HB168" s="81" t="str">
        <f>IF(AND(申込書!$C$119&lt;&gt;"▼プルダウンより選択してください",申込書!$C$119&lt;&gt;"",$G168&lt;&gt;""),申込書!$M$119,"")</f>
        <v/>
      </c>
      <c r="HC168" s="81" t="str">
        <f>IF($HA$3&lt;&gt;"コンテンツなし",IF(AND(申込書!$AH$4="GIGAスクールパック",SUM($P168,$R168)&lt;&gt;0),SUM($P168,$R168),IF(AND(申込書!$AH$4="SKY安心GIGAタブレット",SUM($T168,$V168)&lt;&gt;0),SUM($T168,$V168),"")),"")</f>
        <v/>
      </c>
      <c r="HD168" s="81" t="str">
        <f>IF($HA$3&lt;&gt;"コンテンツなし",IF(AND(申込書!$AH$4="GIGAスクールパック",SUM($Q168,$S168)&lt;&gt;0),SUM($Q168,$S168),IF(AND(申込書!$AH$4="SKY安心GIGAタブレット",SUM($U168,$W168)&lt;&gt;0),SUM($U168,$W168),"")),"")</f>
        <v/>
      </c>
      <c r="HE168" s="157"/>
      <c r="HF168" s="82"/>
      <c r="HG168" s="83"/>
    </row>
    <row r="169" spans="2:215" ht="26.85" customHeight="1">
      <c r="B169" s="62">
        <f t="shared" si="2"/>
        <v>164</v>
      </c>
      <c r="C169" s="63"/>
      <c r="D169" s="64"/>
      <c r="E169" s="207"/>
      <c r="F169" s="65"/>
      <c r="G169" s="66"/>
      <c r="H169" s="67"/>
      <c r="I169" s="68"/>
      <c r="J169" s="69"/>
      <c r="K169" s="70"/>
      <c r="L169" s="71"/>
      <c r="M169" s="72"/>
      <c r="N169" s="73"/>
      <c r="O169" s="74"/>
      <c r="P169" s="179"/>
      <c r="Q169" s="180"/>
      <c r="R169" s="180"/>
      <c r="S169" s="181"/>
      <c r="T169" s="179"/>
      <c r="U169" s="180"/>
      <c r="V169" s="182"/>
      <c r="W169" s="181"/>
      <c r="X169" s="75"/>
      <c r="Y169" s="76"/>
      <c r="Z169" s="77"/>
      <c r="AA169" s="78"/>
      <c r="AB169" s="79"/>
      <c r="AC169" s="79"/>
      <c r="AD169" s="79"/>
      <c r="AE169" s="77"/>
      <c r="AF169" s="139"/>
      <c r="AG169" s="139"/>
      <c r="AH169" s="139"/>
      <c r="AI169" s="80" t="str">
        <f>IF(AND(申込書!$C$90&lt;&gt;"▼プルダウンより選択してください",申込書!$C$90&lt;&gt;"",申込書!$P$90&lt;&gt;"YYYY/MM/DD",$G169&lt;&gt;""),申込書!$P$90,"")</f>
        <v/>
      </c>
      <c r="AJ169" s="81" t="str">
        <f>IF(AND(申込書!$C$90&lt;&gt;"▼プルダウンより選択してください",申込書!$C$90&lt;&gt;"",$G169&lt;&gt;""),申込書!$M$90,"")</f>
        <v/>
      </c>
      <c r="AK169" s="81" t="str">
        <f>IF($AI$3&lt;&gt;"コンテンツなし",IF(AND(申込書!$AH$4="GIGAスクールパック",SUM($P169,$R169)&lt;&gt;0),SUM($P169,$R169),IF(AND(申込書!$AH$4="SKY安心GIGAタブレット",SUM($T169,$V169)&lt;&gt;0),SUM($T169,$V169),"")),"")</f>
        <v/>
      </c>
      <c r="AL169" s="81" t="str">
        <f>IF($AI$3&lt;&gt;"コンテンツなし",IF(AND(申込書!$AH$4="GIGAスクールパック",SUM($Q169,$S169)&lt;&gt;0),SUM($Q169,$S169),IF(AND(申込書!$AH$4="SKY安心GIGAタブレット",SUM($U169,$W169)&lt;&gt;0),SUM($U169,$W169),"")),"")</f>
        <v/>
      </c>
      <c r="AM169" s="157"/>
      <c r="AN169" s="82"/>
      <c r="AO169" s="80" t="str">
        <f>IF(AND(申込書!$C$91&lt;&gt;"▼プルダウンより選択してください",申込書!$C$91&lt;&gt;"",申込書!$P$91&lt;&gt;"YYYY/MM/DD",$G169&lt;&gt;""),申込書!$P$91,"")</f>
        <v/>
      </c>
      <c r="AP169" s="81" t="str">
        <f>IF(AND(申込書!$C$91&lt;&gt;"▼プルダウンより選択してください",申込書!$C$91&lt;&gt;"",$G169&lt;&gt;""),申込書!$M$91,"")</f>
        <v/>
      </c>
      <c r="AQ169" s="81" t="str">
        <f>IF($AO$3&lt;&gt;"コンテンツなし",IF(AND(申込書!$AH$4="GIGAスクールパック",SUM($P169,$R169)&lt;&gt;0),SUM($P169,$R169),IF(AND(申込書!$AH$4="SKY安心GIGAタブレット",SUM($T169,$V169)&lt;&gt;0),SUM($T169,$V169),"")),"")</f>
        <v/>
      </c>
      <c r="AR169" s="81" t="str">
        <f>IF($AO$3&lt;&gt;"コンテンツなし",IF(AND(申込書!$AH$4="GIGAスクールパック",SUM($Q169,$S169)&lt;&gt;0),SUM($Q169,$S169),IF(AND(申込書!$AH$4="SKY安心GIGAタブレット",SUM($U169,$W169)&lt;&gt;0),SUM($U169,$W169),"")),"")</f>
        <v/>
      </c>
      <c r="AS169" s="157"/>
      <c r="AT169" s="82"/>
      <c r="AU169" s="80" t="str">
        <f>IF(AND(申込書!$C$92&lt;&gt;"▼プルダウンより選択してください",申込書!$C$92&lt;&gt;"",申込書!$P$92&lt;&gt;"YYYY/MM/DD",$G169&lt;&gt;""),申込書!$P$92,"")</f>
        <v/>
      </c>
      <c r="AV169" s="81" t="str">
        <f>IF(AND(申込書!$C$92&lt;&gt;"▼プルダウンより選択してください",申込書!$C$92&lt;&gt;"",$G169&lt;&gt;""),申込書!$M$92,"")</f>
        <v/>
      </c>
      <c r="AW169" s="81" t="str">
        <f>IF($AU$3&lt;&gt;"コンテンツなし",IF(AND(申込書!$AH$4="GIGAスクールパック",SUM($P169,$R169)&lt;&gt;0),SUM($P169,$R169),IF(AND(申込書!$AH$4="SKY安心GIGAタブレット",SUM($T169,$V169)&lt;&gt;0),SUM($T169,$V169),"")),"")</f>
        <v/>
      </c>
      <c r="AX169" s="81" t="str">
        <f>IF($AU$3&lt;&gt;"コンテンツなし",IF(AND(申込書!$AH$4="GIGAスクールパック",SUM($Q169,$S169)&lt;&gt;0),SUM($Q169,$S169),IF(AND(申込書!$AH$4="SKY安心GIGAタブレット",SUM($U169,$W169)&lt;&gt;0),SUM($U169,$W169),"")),"")</f>
        <v/>
      </c>
      <c r="AY169" s="157"/>
      <c r="AZ169" s="82"/>
      <c r="BA169" s="80" t="str">
        <f>IF(AND(申込書!$C$93&lt;&gt;"▼プルダウンより選択してください",申込書!$C$93&lt;&gt;"",申込書!$P$93&lt;&gt;"YYYY/MM/DD",$G169&lt;&gt;""),申込書!$P$93,"")</f>
        <v/>
      </c>
      <c r="BB169" s="81" t="str">
        <f>IF(AND(申込書!$C$93&lt;&gt;"▼プルダウンより選択してください",申込書!$C$93&lt;&gt;"",申込書!$M$93&gt;=1,$G169&lt;&gt;""),申込書!$M$93,"")</f>
        <v/>
      </c>
      <c r="BC169" s="81" t="str">
        <f>IF($BA$3&lt;&gt;"コンテンツなし",IF(AND(申込書!$AH$4="GIGAスクールパック",SUM($P169,$R169)&lt;&gt;0),SUM($P169,$R169),IF(AND(申込書!$AH$4="SKY安心GIGAタブレット",SUM($T169,$V169)&lt;&gt;0),SUM($T169,$V169),"")),"")</f>
        <v/>
      </c>
      <c r="BD169" s="81" t="str">
        <f>IF($BA$3&lt;&gt;"コンテンツなし",IF(AND(申込書!$AH$4="GIGAスクールパック",SUM($Q169,$S169)&lt;&gt;0),SUM($Q169,$S169),IF(AND(申込書!$AH$4="SKY安心GIGAタブレット",SUM($U169,$W169)&lt;&gt;0),SUM($U169,$W169),"")),"")</f>
        <v/>
      </c>
      <c r="BE169" s="157"/>
      <c r="BF169" s="82"/>
      <c r="BG169" s="80" t="str">
        <f>IF(AND(申込書!$C$94&lt;&gt;"▼プルダウンより選択してください",申込書!$C$94&lt;&gt;"",申込書!$P$94&lt;&gt;"YYYY/MM/DD",$G169&lt;&gt;""),申込書!$P$94,"")</f>
        <v/>
      </c>
      <c r="BH169" s="81" t="str">
        <f>IF(AND(申込書!$C$94&lt;&gt;"▼プルダウンより選択してください",申込書!$C$94&lt;&gt;"",$G169&lt;&gt;""),申込書!$M$94,"")</f>
        <v/>
      </c>
      <c r="BI169" s="81" t="str">
        <f>IF($BG$3&lt;&gt;"コンテンツなし",IF(AND(申込書!$AH$4="GIGAスクールパック",SUM($P169,$R169)&lt;&gt;0),SUM($P169,$R169),IF(AND(申込書!$AH$4="SKY安心GIGAタブレット",SUM($T169,$V169)&lt;&gt;0),SUM($T169,$V169),"")),"")</f>
        <v/>
      </c>
      <c r="BJ169" s="81" t="str">
        <f>IF($BG$3&lt;&gt;"コンテンツなし",IF(AND(申込書!$AH$4="GIGAスクールパック",SUM($Q169,$S169)&lt;&gt;0),SUM($Q169,$S169),IF(AND(申込書!$AH$4="SKY安心GIGAタブレット",SUM($U169,$W169)&lt;&gt;0),SUM($U169,$W169),"")),"")</f>
        <v/>
      </c>
      <c r="BK169" s="157"/>
      <c r="BL169" s="82"/>
      <c r="BM169" s="80" t="str">
        <f>IF(AND(申込書!$C$95&lt;&gt;"▼プルダウンより選択してください",申込書!$C$95&lt;&gt;"",申込書!$P$95&lt;&gt;"YYYY/MM/DD",$G169&lt;&gt;""),申込書!$P$95,"")</f>
        <v/>
      </c>
      <c r="BN169" s="81" t="str">
        <f>IF(AND(申込書!$C$95&lt;&gt;"▼プルダウンより選択してください",申込書!$C$95&lt;&gt;"",$G169&lt;&gt;""),申込書!$M$95,"")</f>
        <v/>
      </c>
      <c r="BO169" s="81" t="str">
        <f>IF($BM$3&lt;&gt;"コンテンツなし",IF(AND(申込書!$AH$4="GIGAスクールパック",SUM($P169,$R169)&lt;&gt;0),SUM($P169,$R169),IF(AND(申込書!$AH$4="SKY安心GIGAタブレット",SUM($T169,$V169)&lt;&gt;0),SUM($T169,$V169),"")),"")</f>
        <v/>
      </c>
      <c r="BP169" s="81" t="str">
        <f>IF($BM$3&lt;&gt;"コンテンツなし",IF(AND(申込書!$AH$4="GIGAスクールパック",SUM($Q169,$S169)&lt;&gt;0),SUM($Q169,$S169),IF(AND(申込書!$AH$4="SKY安心GIGAタブレット",SUM($U169,$W169)&lt;&gt;0),SUM($U169,$W169),"")),"")</f>
        <v/>
      </c>
      <c r="BQ169" s="157"/>
      <c r="BR169" s="82"/>
      <c r="BS169" s="80" t="str">
        <f>IF(AND(申込書!$C$96&lt;&gt;"▼プルダウンより選択してください",申込書!$C$96&lt;&gt;"",申込書!$P$96&lt;&gt;"YYYY/MM/DD",$G169&lt;&gt;""),申込書!$P$96,"")</f>
        <v/>
      </c>
      <c r="BT169" s="81" t="str">
        <f>IF(AND(申込書!$C$96&lt;&gt;"▼プルダウンより選択してください",申込書!$C$96&lt;&gt;"",$G169&lt;&gt;""),申込書!$M$96,"")</f>
        <v/>
      </c>
      <c r="BU169" s="81" t="str">
        <f>IF($BS$3&lt;&gt;"コンテンツなし",IF(AND(申込書!$AH$4="GIGAスクールパック",SUM($P169,$R169)&lt;&gt;0),SUM($P169,$R169),IF(AND(申込書!$AH$4="SKY安心GIGAタブレット",SUM($T169,$V169)&lt;&gt;0),SUM($T169,$V169),"")),"")</f>
        <v/>
      </c>
      <c r="BV169" s="81" t="str">
        <f>IF($BS$3&lt;&gt;"コンテンツなし",IF(AND(申込書!$AH$4="GIGAスクールパック",SUM($Q169,$S169)&lt;&gt;0),SUM($Q169,$S169),IF(AND(申込書!$AH$4="SKY安心GIGAタブレット",SUM($U169,$W169)&lt;&gt;0),SUM($U169,$W169),"")),"")</f>
        <v/>
      </c>
      <c r="BW169" s="157"/>
      <c r="BX169" s="82"/>
      <c r="BY169" s="80" t="str">
        <f>IF(AND(申込書!$C$97&lt;&gt;"▼プルダウンより選択してください",申込書!$C$97&lt;&gt;"",申込書!$P$97&lt;&gt;"YYYY/MM/DD",$G169&lt;&gt;""),申込書!$P$97,"")</f>
        <v/>
      </c>
      <c r="BZ169" s="81" t="str">
        <f>IF(AND(申込書!$C$97&lt;&gt;"▼プルダウンより選択してください",申込書!$C$97&lt;&gt;"",$G169&lt;&gt;""),申込書!$M$97,"")</f>
        <v/>
      </c>
      <c r="CA169" s="81" t="str">
        <f>IF($BY$3&lt;&gt;"コンテンツなし",IF(AND(申込書!$AH$4="GIGAスクールパック",SUM($P169,$R169)&lt;&gt;0),SUM($P169,$R169),IF(AND(申込書!$AH$4="SKY安心GIGAタブレット",SUM($T169,$V169)&lt;&gt;0),SUM($T169,$V169),"")),"")</f>
        <v/>
      </c>
      <c r="CB169" s="81" t="str">
        <f>IF($BY$3&lt;&gt;"コンテンツなし",IF(AND(申込書!$AH$4="GIGAスクールパック",SUM($Q169,$S169)&lt;&gt;0),SUM($Q169,$S169),IF(AND(申込書!$AH$4="SKY安心GIGAタブレット",SUM($U169,$W169)&lt;&gt;0),SUM($U169,$W169),"")),"")</f>
        <v/>
      </c>
      <c r="CC169" s="157"/>
      <c r="CD169" s="82"/>
      <c r="CE169" s="80" t="str">
        <f>IF(AND(申込書!$C$98&lt;&gt;"▼プルダウンより選択してください",申込書!$C$98&lt;&gt;"",申込書!$P$98&lt;&gt;"YYYY/MM/DD",$G169&lt;&gt;""),申込書!$P$98,"")</f>
        <v/>
      </c>
      <c r="CF169" s="81" t="str">
        <f>IF(AND(申込書!$C$98&lt;&gt;"▼プルダウンより選択してください",申込書!$C$98&lt;&gt;"",$G169&lt;&gt;""),申込書!$M$98,"")</f>
        <v/>
      </c>
      <c r="CG169" s="81" t="str">
        <f>IF($CE$3&lt;&gt;"コンテンツなし",IF(AND(申込書!$AH$4="GIGAスクールパック",SUM($P169,$R169)&lt;&gt;0),SUM($P169,$R169),IF(AND(申込書!$AH$4="SKY安心GIGAタブレット",SUM($T169,$V169)&lt;&gt;0),SUM($T169,$V169),"")),"")</f>
        <v/>
      </c>
      <c r="CH169" s="81" t="str">
        <f>IF($CE$3&lt;&gt;"コンテンツなし",IF(AND(申込書!$AH$4="GIGAスクールパック",SUM($Q169,$S169)&lt;&gt;0),SUM($Q169,$S169),IF(AND(申込書!$AH$4="SKY安心GIGAタブレット",SUM($U169,$W169)&lt;&gt;0),SUM($U169,$W169),"")),"")</f>
        <v/>
      </c>
      <c r="CI169" s="157"/>
      <c r="CJ169" s="82"/>
      <c r="CK169" s="80" t="str">
        <f>IF(AND(申込書!$C$99&lt;&gt;"▼プルダウンより選択してください",申込書!$C$99&lt;&gt;"",申込書!$P$99&lt;&gt;"YYYY/MM/DD",$G169&lt;&gt;""),申込書!$P$99,"")</f>
        <v/>
      </c>
      <c r="CL169" s="81" t="str">
        <f>IF(AND(申込書!$C$99&lt;&gt;"▼プルダウンより選択してください",申込書!$C$99&lt;&gt;"",$G169&lt;&gt;""),申込書!$M$99,"")</f>
        <v/>
      </c>
      <c r="CM169" s="81" t="str">
        <f>IF($CK$3&lt;&gt;"コンテンツなし",IF(AND(申込書!$AH$4="GIGAスクールパック",SUM($P169,$R169)&lt;&gt;0),SUM($P169,$R169),IF(AND(申込書!$AH$4="SKY安心GIGAタブレット",SUM($T169,$V169)&lt;&gt;0),SUM($T169,$V169),"")),"")</f>
        <v/>
      </c>
      <c r="CN169" s="81" t="str">
        <f>IF($CK$3&lt;&gt;"コンテンツなし",IF(AND(申込書!$AH$4="GIGAスクールパック",SUM($Q169,$S169)&lt;&gt;0),SUM($Q169,$S169),IF(AND(申込書!$AH$4="SKY安心GIGAタブレット",SUM($U169,$W169)&lt;&gt;0),SUM($U169,$W169),"")),"")</f>
        <v/>
      </c>
      <c r="CO169" s="157"/>
      <c r="CP169" s="82"/>
      <c r="CQ169" s="80" t="str">
        <f>IF(AND(申込書!$C$100&lt;&gt;"▼プルダウンより選択してください",申込書!$C$100&lt;&gt;"",申込書!$P$100&lt;&gt;"YYYY/MM/DD",$G169&lt;&gt;""),申込書!$P$100,"")</f>
        <v/>
      </c>
      <c r="CR169" s="81" t="str">
        <f>IF(AND(申込書!$C$100&lt;&gt;"▼プルダウンより選択してください",申込書!$C$100&lt;&gt;"",$G169&lt;&gt;""),申込書!$M$100,"")</f>
        <v/>
      </c>
      <c r="CS169" s="81" t="str">
        <f>IF($CQ$3&lt;&gt;"コンテンツなし",IF(AND(申込書!$AH$4="GIGAスクールパック",SUM($P169,$R169)&lt;&gt;0),SUM($P169,$R169),IF(AND(申込書!$AH$4="SKY安心GIGAタブレット",SUM($T169,$V169)&lt;&gt;0),SUM($T169,$V169),"")),"")</f>
        <v/>
      </c>
      <c r="CT169" s="81" t="str">
        <f>IF($CQ$3&lt;&gt;"コンテンツなし",IF(AND(申込書!$AH$4="GIGAスクールパック",SUM($Q169,$S169)&lt;&gt;0),SUM($Q169,$S169),IF(AND(申込書!$AH$4="SKY安心GIGAタブレット",SUM($U169,$W169)&lt;&gt;0),SUM($U169,$W169),"")),"")</f>
        <v/>
      </c>
      <c r="CU169" s="81"/>
      <c r="CV169" s="82"/>
      <c r="CW169" s="80" t="str">
        <f>IF(AND(申込書!$C$101&lt;&gt;"▼プルダウンより選択してください",申込書!$C$101&lt;&gt;"",申込書!$P$101&lt;&gt;"YYYY/MM/DD",$G169&lt;&gt;""),申込書!$P$101,"")</f>
        <v/>
      </c>
      <c r="CX169" s="81" t="str">
        <f>IF(AND(申込書!$C$101&lt;&gt;"▼プルダウンより選択してください",申込書!$C$101&lt;&gt;"",$G169&lt;&gt;""),申込書!$M$101,"")</f>
        <v/>
      </c>
      <c r="CY169" s="81" t="str">
        <f>IF($CW$3&lt;&gt;"コンテンツなし",IF(AND(申込書!$AH$4="GIGAスクールパック",SUM($P169,$R169)&lt;&gt;0),SUM($P169,$R169),IF(AND(申込書!$AH$4="SKY安心GIGAタブレット",SUM($T169,$V169)&lt;&gt;0),SUM($T169,$V169),"")),"")</f>
        <v/>
      </c>
      <c r="CZ169" s="81" t="str">
        <f>IF($CW$3&lt;&gt;"コンテンツなし",IF(AND(申込書!$AH$4="GIGAスクールパック",SUM($Q169,$S169)&lt;&gt;0),SUM($Q169,$S169),IF(AND(申込書!$AH$4="SKY安心GIGAタブレット",SUM($U169,$W169)&lt;&gt;0),SUM($U169,$W169),"")),"")</f>
        <v/>
      </c>
      <c r="DA169" s="81"/>
      <c r="DB169" s="82"/>
      <c r="DC169" s="80" t="str">
        <f>IF(AND(申込書!$C$102&lt;&gt;"▼プルダウンより選択してください",申込書!$C$102&lt;&gt;"",申込書!$P$102&lt;&gt;"YYYY/MM/DD",$G169&lt;&gt;""),申込書!$P$102,"")</f>
        <v/>
      </c>
      <c r="DD169" s="81" t="str">
        <f>IF(AND(申込書!$C$102&lt;&gt;"▼プルダウンより選択してください",申込書!$C$102&lt;&gt;"",$G169&lt;&gt;""),申込書!$M$102,"")</f>
        <v/>
      </c>
      <c r="DE169" s="81" t="str">
        <f>IF($DC$3&lt;&gt;"コンテンツなし",IF(AND(申込書!$AH$4="GIGAスクールパック",SUM($P169,$R169)&lt;&gt;0),SUM($P169,$R169),IF(AND(申込書!$AH$4="SKY安心GIGAタブレット",SUM($T169,$V169)&lt;&gt;0),SUM($T169,$V169),"")),"")</f>
        <v/>
      </c>
      <c r="DF169" s="81" t="str">
        <f>IF($DC$3&lt;&gt;"コンテンツなし",IF(AND(申込書!$AH$4="GIGAスクールパック",SUM($Q169,$S169)&lt;&gt;0),SUM($Q169,$S169),IF(AND(申込書!$AH$4="SKY安心GIGAタブレット",SUM($U169,$W169)&lt;&gt;0),SUM($U169,$W169),"")),"")</f>
        <v/>
      </c>
      <c r="DG169" s="81"/>
      <c r="DH169" s="82"/>
      <c r="DI169" s="80" t="str">
        <f>IF(AND(申込書!$C$103&lt;&gt;"▼プルダウンより選択してください",申込書!$C$103&lt;&gt;"",申込書!$P$103&lt;&gt;"YYYY/MM/DD",$G169&lt;&gt;""),申込書!$P$103,"")</f>
        <v/>
      </c>
      <c r="DJ169" s="81" t="str">
        <f>IF(AND(申込書!$C$103&lt;&gt;"▼プルダウンより選択してください",申込書!$C$103&lt;&gt;"",$G169&lt;&gt;""),申込書!$M$103,"")</f>
        <v/>
      </c>
      <c r="DK169" s="81" t="str">
        <f>IF($DI$3&lt;&gt;"コンテンツなし",IF(AND(申込書!$AH$4="GIGAスクールパック",SUM($P169,$R169)&lt;&gt;0),SUM($P169,$R169),IF(AND(申込書!$AH$4="SKY安心GIGAタブレット",SUM($T169,$V169)&lt;&gt;0),SUM($T169,$V169),"")),"")</f>
        <v/>
      </c>
      <c r="DL169" s="81" t="str">
        <f>IF($DI$3&lt;&gt;"コンテンツなし",IF(AND(申込書!$AH$4="GIGAスクールパック",SUM($Q169,$S169)&lt;&gt;0),SUM($Q169,$S169),IF(AND(申込書!$AH$4="SKY安心GIGAタブレット",SUM($U169,$W169)&lt;&gt;0),SUM($U169,$W169),"")),"")</f>
        <v/>
      </c>
      <c r="DM169" s="81"/>
      <c r="DN169" s="82"/>
      <c r="DO169" s="80" t="str">
        <f>IF(AND(申込書!$C$104&lt;&gt;"▼プルダウンより選択してください",申込書!$C$104&lt;&gt;"",申込書!$P$104&lt;&gt;"YYYY/MM/DD",$G169&lt;&gt;""),申込書!$P$104,"")</f>
        <v/>
      </c>
      <c r="DP169" s="81" t="str">
        <f>IF(AND(申込書!$C$104&lt;&gt;"▼プルダウンより選択してください",申込書!$C$104&lt;&gt;"",$G169&lt;&gt;""),申込書!$M$104,"")</f>
        <v/>
      </c>
      <c r="DQ169" s="81" t="str">
        <f>IF($DO$3&lt;&gt;"コンテンツなし",IF(AND(申込書!$AH$4="GIGAスクールパック",SUM($P169,$R169)&lt;&gt;0),SUM($P169,$R169),IF(AND(申込書!$AH$4="SKY安心GIGAタブレット",SUM($T169,$V169)&lt;&gt;0),SUM($T169,$V169),"")),"")</f>
        <v/>
      </c>
      <c r="DR169" s="81" t="str">
        <f>IF($DO$3&lt;&gt;"コンテンツなし",IF(AND(申込書!$AH$4="GIGAスクールパック",SUM($Q169,$S169)&lt;&gt;0),SUM($Q169,$S169),IF(AND(申込書!$AH$4="SKY安心GIGAタブレット",SUM($U169,$W169)&lt;&gt;0),SUM($U169,$W169),"")),"")</f>
        <v/>
      </c>
      <c r="DS169" s="81"/>
      <c r="DT169" s="82"/>
      <c r="DU169" s="80" t="str">
        <f>IF(AND(申込書!$C$105&lt;&gt;"▼プルダウンより選択してください",申込書!$C$105&lt;&gt;"",申込書!$P$105&lt;&gt;"YYYY/MM/DD",$G169&lt;&gt;""),申込書!$P$105,"")</f>
        <v/>
      </c>
      <c r="DV169" s="81" t="str">
        <f>IF(AND(申込書!$C$105&lt;&gt;"▼プルダウンより選択してください",申込書!$C$105&lt;&gt;"",$G169&lt;&gt;""),申込書!$M$105,"")</f>
        <v/>
      </c>
      <c r="DW169" s="81" t="str">
        <f>IF($DU$3&lt;&gt;"コンテンツなし",IF(AND(申込書!$AH$4="GIGAスクールパック",SUM($P169,$R169)&lt;&gt;0),SUM($P169,$R169),IF(AND(申込書!$AH$4="SKY安心GIGAタブレット",SUM($T169,$V169)&lt;&gt;0),SUM($T169,$V169),"")),"")</f>
        <v/>
      </c>
      <c r="DX169" s="81" t="str">
        <f>IF($DU$3&lt;&gt;"コンテンツなし",IF(AND(申込書!$AH$4="GIGAスクールパック",SUM($Q169,$S169)&lt;&gt;0),SUM($Q169,$S169),IF(AND(申込書!$AH$4="SKY安心GIGAタブレット",SUM($U169,$W169)&lt;&gt;0),SUM($U169,$W169),"")),"")</f>
        <v/>
      </c>
      <c r="DY169" s="157"/>
      <c r="DZ169" s="82"/>
      <c r="EA169" s="80" t="str">
        <f>IF(AND(申込書!$C$106&lt;&gt;"▼プルダウンより選択してください",申込書!$C$106&lt;&gt;"",申込書!$P$106&lt;&gt;"YYYY/MM/DD",$G169&lt;&gt;""),申込書!$P$106,"")</f>
        <v/>
      </c>
      <c r="EB169" s="81" t="str">
        <f>IF(AND(申込書!$C$106&lt;&gt;"▼プルダウンより選択してください",申込書!$C$106&lt;&gt;"",$G169&lt;&gt;""),申込書!$M$106,"")</f>
        <v/>
      </c>
      <c r="EC169" s="81" t="str">
        <f>IF($EA$3&lt;&gt;"コンテンツなし",IF(AND(申込書!$AH$4="GIGAスクールパック",SUM($P169,$R169)&lt;&gt;0),SUM($P169,$R169),IF(AND(申込書!$AH$4="SKY安心GIGAタブレット",SUM($T169,$V169)&lt;&gt;0),SUM($T169,$V169),"")),"")</f>
        <v/>
      </c>
      <c r="ED169" s="81" t="str">
        <f>IF($EA$3&lt;&gt;"コンテンツなし",IF(AND(申込書!$AH$4="GIGAスクールパック",SUM($Q169,$S169)&lt;&gt;0),SUM($Q169,$S169),IF(AND(申込書!$AH$4="SKY安心GIGAタブレット",SUM($U169,$W169)&lt;&gt;0),SUM($U169,$W169),"")),"")</f>
        <v/>
      </c>
      <c r="EE169" s="157"/>
      <c r="EF169" s="82"/>
      <c r="EG169" s="80" t="str">
        <f>IF(AND(申込書!$C$107&lt;&gt;"▼プルダウンより選択してください",申込書!$C$107&lt;&gt;"",申込書!$P$107&lt;&gt;"YYYY/MM/DD",$G169&lt;&gt;""),申込書!$P$107,"")</f>
        <v/>
      </c>
      <c r="EH169" s="81" t="str">
        <f>IF(AND(申込書!$C$107&lt;&gt;"▼プルダウンより選択してください",申込書!$C$107&lt;&gt;"",$G169&lt;&gt;""),申込書!$M$107,"")</f>
        <v/>
      </c>
      <c r="EI169" s="81" t="str">
        <f>IF($EG$3&lt;&gt;"コンテンツなし",IF(AND(申込書!$AH$4="GIGAスクールパック",SUM($P169,$R169)&lt;&gt;0),SUM($P169,$R169),IF(AND(申込書!$AH$4="SKY安心GIGAタブレット",SUM($T169,$V169)&lt;&gt;0),SUM($T169,$V169),"")),"")</f>
        <v/>
      </c>
      <c r="EJ169" s="81" t="str">
        <f>IF($EG$3&lt;&gt;"コンテンツなし",IF(AND(申込書!$AH$4="GIGAスクールパック",SUM($Q169,$S169)&lt;&gt;0),SUM($Q169,$S169),IF(AND(申込書!$AH$4="SKY安心GIGAタブレット",SUM($U169,$W169)&lt;&gt;0),SUM($U169,$W169),"")),"")</f>
        <v/>
      </c>
      <c r="EK169" s="157"/>
      <c r="EL169" s="82"/>
      <c r="EM169" s="80" t="str">
        <f>IF(AND(申込書!$C$108&lt;&gt;"▼プルダウンより選択してください",申込書!$C$108&lt;&gt;"",申込書!$P$108&lt;&gt;"YYYY/MM/DD",$G169&lt;&gt;""),申込書!$P$108,"")</f>
        <v/>
      </c>
      <c r="EN169" s="81" t="str">
        <f>IF(AND(申込書!$C$108&lt;&gt;"▼プルダウンより選択してください",申込書!$C$108&lt;&gt;"",$G169&lt;&gt;""),申込書!$M$108,"")</f>
        <v/>
      </c>
      <c r="EO169" s="81" t="str">
        <f>IF($EM$3&lt;&gt;"コンテンツなし",IF(AND(申込書!$AH$4="GIGAスクールパック",SUM($P169,$R169)&lt;&gt;0),SUM($P169,$R169),IF(AND(申込書!$AH$4="SKY安心GIGAタブレット",SUM($T169,$V169)&lt;&gt;0),SUM($T169,$V169),"")),"")</f>
        <v/>
      </c>
      <c r="EP169" s="81" t="str">
        <f>IF($EM$3&lt;&gt;"コンテンツなし",IF(AND(申込書!$AH$4="GIGAスクールパック",SUM($Q169,$S169)&lt;&gt;0),SUM($Q169,$S169),IF(AND(申込書!$AH$4="SKY安心GIGAタブレット",SUM($U169,$W169)&lt;&gt;0),SUM($U169,$W169),"")),"")</f>
        <v/>
      </c>
      <c r="EQ169" s="157"/>
      <c r="ER169" s="82"/>
      <c r="ES169" s="80" t="str">
        <f>IF(AND(申込書!$C$109&lt;&gt;"▼プルダウンより選択してください",申込書!$C$109&lt;&gt;"",申込書!$P$109&lt;&gt;"YYYY/MM/DD",$G169&lt;&gt;""),申込書!$P$109,"")</f>
        <v/>
      </c>
      <c r="ET169" s="81" t="str">
        <f>IF(AND(申込書!$C$109&lt;&gt;"▼プルダウンより選択してください",申込書!$C$109&lt;&gt;"",$G169&lt;&gt;""),申込書!$M$109,"")</f>
        <v/>
      </c>
      <c r="EU169" s="81" t="str">
        <f>IF($ES$3&lt;&gt;"コンテンツなし",IF(AND(申込書!$AH$4="GIGAスクールパック",SUM($P169,$R169)&lt;&gt;0),SUM($P169,$R169),IF(AND(申込書!$AH$4="SKY安心GIGAタブレット",SUM($T169,$V169)&lt;&gt;0),SUM($T169,$V169),"")),"")</f>
        <v/>
      </c>
      <c r="EV169" s="81" t="str">
        <f>IF($ES$3&lt;&gt;"コンテンツなし",IF(AND(申込書!$AH$4="GIGAスクールパック",SUM($Q169,$S169)&lt;&gt;0),SUM($Q169,$S169),IF(AND(申込書!$AH$4="SKY安心GIGAタブレット",SUM($U169,$W169)&lt;&gt;0),SUM($U169,$W169),"")),"")</f>
        <v/>
      </c>
      <c r="EW169" s="157"/>
      <c r="EX169" s="82"/>
      <c r="EY169" s="80" t="str">
        <f>IF(AND(申込書!$C$110&lt;&gt;"▼プルダウンより選択してください",申込書!$C$110&lt;&gt;"",申込書!$P$110&lt;&gt;"YYYY/MM/DD",$G169&lt;&gt;""),申込書!$P$110,"")</f>
        <v/>
      </c>
      <c r="EZ169" s="81" t="str">
        <f>IF(AND(申込書!$C$110&lt;&gt;"▼プルダウンより選択してください",申込書!$C$110&lt;&gt;"",$G169&lt;&gt;""),申込書!$M$110,"")</f>
        <v/>
      </c>
      <c r="FA169" s="81" t="str">
        <f>IF($EY$3&lt;&gt;"コンテンツなし",IF(AND(申込書!$AH$4="GIGAスクールパック",SUM($P169,$R169)&lt;&gt;0),SUM($P169,$R169),IF(AND(申込書!$AH$4="SKY安心GIGAタブレット",SUM($T169,$V169)&lt;&gt;0),SUM($T169,$V169),"")),"")</f>
        <v/>
      </c>
      <c r="FB169" s="81" t="str">
        <f>IF($EY$3&lt;&gt;"コンテンツなし",IF(AND(申込書!$AH$4="GIGAスクールパック",SUM($Q169,$S169)&lt;&gt;0),SUM($Q169,$S169),IF(AND(申込書!$AH$4="SKY安心GIGAタブレット",SUM($U169,$W169)&lt;&gt;0),SUM($U169,$W169),"")),"")</f>
        <v/>
      </c>
      <c r="FC169" s="157"/>
      <c r="FD169" s="82"/>
      <c r="FE169" s="80" t="str">
        <f>IF(AND(申込書!$C$111&lt;&gt;"▼プルダウンより選択してください",申込書!$C$111&lt;&gt;"",申込書!$P$111&lt;&gt;"YYYY/MM/DD",$G169&lt;&gt;""),申込書!$P$111,"")</f>
        <v/>
      </c>
      <c r="FF169" s="81" t="str">
        <f>IF(AND(申込書!$C$111&lt;&gt;"▼プルダウンより選択してください",申込書!$C$111&lt;&gt;"",$G169&lt;&gt;""),申込書!$M$111,"")</f>
        <v/>
      </c>
      <c r="FG169" s="81" t="str">
        <f>IF($FE$3&lt;&gt;"コンテンツなし",IF(AND(申込書!$AH$4="GIGAスクールパック",SUM($P169,$R169)&lt;&gt;0),SUM($P169,$R169),IF(AND(申込書!$AH$4="SKY安心GIGAタブレット",SUM($T169,$V169)&lt;&gt;0),SUM($T169,$V169),"")),"")</f>
        <v/>
      </c>
      <c r="FH169" s="81" t="str">
        <f>IF($FE$3&lt;&gt;"コンテンツなし",IF(AND(申込書!$AH$4="GIGAスクールパック",SUM($Q169,$S169)&lt;&gt;0),SUM($Q169,$S169),IF(AND(申込書!$AH$4="SKY安心GIGAタブレット",SUM($U169,$W169)&lt;&gt;0),SUM($U169,$W169),"")),"")</f>
        <v/>
      </c>
      <c r="FI169" s="157"/>
      <c r="FJ169" s="82"/>
      <c r="FK169" s="80" t="str">
        <f>IF(AND(申込書!$C$112&lt;&gt;"▼プルダウンより選択してください",申込書!$C$112&lt;&gt;"",申込書!$P$112&lt;&gt;"YYYY/MM/DD",$G169&lt;&gt;""),申込書!$P$112,"")</f>
        <v/>
      </c>
      <c r="FL169" s="81" t="str">
        <f>IF(AND(申込書!$C$112&lt;&gt;"▼プルダウンより選択してください",申込書!$C$112&lt;&gt;"",$G169&lt;&gt;""),申込書!$M$112,"")</f>
        <v/>
      </c>
      <c r="FM169" s="81" t="str">
        <f>IF($FK$3&lt;&gt;"コンテンツなし",IF(AND(申込書!$AH$4="GIGAスクールパック",SUM($P169,$R169)&lt;&gt;0),SUM($P169,$R169),IF(AND(申込書!$AH$4="SKY安心GIGAタブレット",SUM($T169,$V169)&lt;&gt;0),SUM($T169,$V169),"")),"")</f>
        <v/>
      </c>
      <c r="FN169" s="81" t="str">
        <f>IF($FK$3&lt;&gt;"コンテンツなし",IF(AND(申込書!$AH$4="GIGAスクールパック",SUM($Q169,$S169)&lt;&gt;0),SUM($Q169,$S169),IF(AND(申込書!$AH$4="SKY安心GIGAタブレット",SUM($U169,$W169)&lt;&gt;0),SUM($U169,$W169),"")),"")</f>
        <v/>
      </c>
      <c r="FO169" s="157"/>
      <c r="FP169" s="82"/>
      <c r="FQ169" s="80" t="str">
        <f>IF(AND(申込書!$C$113&lt;&gt;"▼プルダウンより選択してください",申込書!$C$113&lt;&gt;"",申込書!$P$113&lt;&gt;"YYYY/MM/DD",$G169&lt;&gt;""),申込書!$P$113,"")</f>
        <v/>
      </c>
      <c r="FR169" s="81" t="str">
        <f>IF(AND(申込書!$C$113&lt;&gt;"▼プルダウンより選択してください",申込書!$C$113&lt;&gt;"",$G169&lt;&gt;""),申込書!$M$113,"")</f>
        <v/>
      </c>
      <c r="FS169" s="81" t="str">
        <f>IF($FQ$3&lt;&gt;"コンテンツなし",IF(AND(申込書!$AH$4="GIGAスクールパック",SUM($P169,$R169)&lt;&gt;0),SUM($P169,$R169),IF(AND(申込書!$AH$4="SKY安心GIGAタブレット",SUM($T169,$V169)&lt;&gt;0),SUM($T169,$V169),"")),"")</f>
        <v/>
      </c>
      <c r="FT169" s="81" t="str">
        <f>IF($FQ$3&lt;&gt;"コンテンツなし",IF(AND(申込書!$AH$4="GIGAスクールパック",SUM($Q169,$S169)&lt;&gt;0),SUM($Q169,$S169),IF(AND(申込書!$AH$4="SKY安心GIGAタブレット",SUM($U169,$W169)&lt;&gt;0),SUM($U169,$W169),"")),"")</f>
        <v/>
      </c>
      <c r="FU169" s="157"/>
      <c r="FV169" s="82"/>
      <c r="FW169" s="80" t="str">
        <f>IF(AND(申込書!$C$114&lt;&gt;"▼プルダウンより選択してください",申込書!$C$114&lt;&gt;"",申込書!$P$114&lt;&gt;"YYYY/MM/DD",$G169&lt;&gt;""),申込書!$P$114,"")</f>
        <v/>
      </c>
      <c r="FX169" s="81" t="str">
        <f>IF(AND(申込書!$C$114&lt;&gt;"▼プルダウンより選択してください",申込書!$C$114&lt;&gt;"",$G169&lt;&gt;""),申込書!$M$114,"")</f>
        <v/>
      </c>
      <c r="FY169" s="81" t="str">
        <f>IF($FW$3&lt;&gt;"コンテンツなし",IF(AND(申込書!$AH$4="GIGAスクールパック",SUM($P169,$R169)&lt;&gt;0),SUM($P169,$R169),IF(AND(申込書!$AH$4="SKY安心GIGAタブレット",SUM($T169,$V169)&lt;&gt;0),SUM($T169,$V169),"")),"")</f>
        <v/>
      </c>
      <c r="FZ169" s="81" t="str">
        <f>IF($FW$3&lt;&gt;"コンテンツなし",IF(AND(申込書!$AH$4="GIGAスクールパック",SUM($Q169,$S169)&lt;&gt;0),SUM($Q169,$S169),IF(AND(申込書!$AH$4="SKY安心GIGAタブレット",SUM($U169,$W169)&lt;&gt;0),SUM($U169,$W169),"")),"")</f>
        <v/>
      </c>
      <c r="GA169" s="157"/>
      <c r="GB169" s="82"/>
      <c r="GC169" s="80" t="str">
        <f>IF(AND(申込書!$C$115&lt;&gt;"▼プルダウンより選択してください",申込書!$C$115&lt;&gt;"",申込書!$P$115&lt;&gt;"YYYY/MM/DD",$G169&lt;&gt;""),申込書!$P$115,"")</f>
        <v/>
      </c>
      <c r="GD169" s="81" t="str">
        <f>IF(AND(申込書!$C$115&lt;&gt;"▼プルダウンより選択してください",申込書!$C$115&lt;&gt;"",$G169&lt;&gt;""),申込書!$M$115,"")</f>
        <v/>
      </c>
      <c r="GE169" s="81" t="str">
        <f>IF($GC$3&lt;&gt;"コンテンツなし",IF(AND(申込書!$AH$4="GIGAスクールパック",SUM($P169,$R169)&lt;&gt;0),SUM($P169,$R169),IF(AND(申込書!$AH$4="SKY安心GIGAタブレット",SUM($T169,$V169)&lt;&gt;0),SUM($T169,$V169),"")),"")</f>
        <v/>
      </c>
      <c r="GF169" s="81" t="str">
        <f>IF($GC$3&lt;&gt;"コンテンツなし",IF(AND(申込書!$AH$4="GIGAスクールパック",SUM($Q169,$S169)&lt;&gt;0),SUM($Q169,$S169),IF(AND(申込書!$AH$4="SKY安心GIGAタブレット",SUM($U169,$W169)&lt;&gt;0),SUM($U169,$W169),"")),"")</f>
        <v/>
      </c>
      <c r="GG169" s="157"/>
      <c r="GH169" s="82"/>
      <c r="GI169" s="80" t="str">
        <f>IF(AND(申込書!$C$116&lt;&gt;"▼プルダウンより選択してください",申込書!$C$116&lt;&gt;"",申込書!$P$116&lt;&gt;"YYYY/MM/DD",$G169&lt;&gt;""),申込書!$P$116,"")</f>
        <v/>
      </c>
      <c r="GJ169" s="81" t="str">
        <f>IF(AND(申込書!$C$116&lt;&gt;"▼プルダウンより選択してください",申込書!$C$116&lt;&gt;"",$G169&lt;&gt;""),申込書!$M$116,"")</f>
        <v/>
      </c>
      <c r="GK169" s="81" t="str">
        <f>IF($GI$3&lt;&gt;"コンテンツなし",IF(AND(申込書!$AH$4="GIGAスクールパック",SUM($P169,$R169)&lt;&gt;0),SUM($P169,$R169),IF(AND(申込書!$AH$4="SKY安心GIGAタブレット",SUM($T169,$V169)&lt;&gt;0),SUM($T169,$V169),"")),"")</f>
        <v/>
      </c>
      <c r="GL169" s="81" t="str">
        <f>IF($GI$3&lt;&gt;"コンテンツなし",IF(AND(申込書!$AH$4="GIGAスクールパック",SUM($Q169,$S169)&lt;&gt;0),SUM($Q169,$S169),IF(AND(申込書!$AH$4="SKY安心GIGAタブレット",SUM($U169,$W169)&lt;&gt;0),SUM($U169,$W169),"")),"")</f>
        <v/>
      </c>
      <c r="GM169" s="157"/>
      <c r="GN169" s="82"/>
      <c r="GO169" s="80" t="str">
        <f>IF(AND(申込書!$C$117&lt;&gt;"▼プルダウンより選択してください",申込書!$C$117&lt;&gt;"",申込書!$P$117&lt;&gt;"YYYY/MM/DD",$G169&lt;&gt;""),申込書!$P$117,"")</f>
        <v/>
      </c>
      <c r="GP169" s="81" t="str">
        <f>IF(AND(申込書!$C$117&lt;&gt;"▼プルダウンより選択してください",申込書!$C$117&lt;&gt;"",$G169&lt;&gt;""),申込書!$M$117,"")</f>
        <v/>
      </c>
      <c r="GQ169" s="81" t="str">
        <f>IF($GO$3&lt;&gt;"コンテンツなし",IF(AND(申込書!$AH$4="GIGAスクールパック",SUM($P169,$R169)&lt;&gt;0),SUM($P169,$R169),IF(AND(申込書!$AH$4="SKY安心GIGAタブレット",SUM($T169,$V169)&lt;&gt;0),SUM($T169,$V169),"")),"")</f>
        <v/>
      </c>
      <c r="GR169" s="81" t="str">
        <f>IF($GO$3&lt;&gt;"コンテンツなし",IF(AND(申込書!$AH$4="GIGAスクールパック",SUM($Q169,$S169)&lt;&gt;0),SUM($Q169,$S169),IF(AND(申込書!$AH$4="SKY安心GIGAタブレット",SUM($U169,$W169)&lt;&gt;0),SUM($U169,$W169),"")),"")</f>
        <v/>
      </c>
      <c r="GS169" s="157"/>
      <c r="GT169" s="82"/>
      <c r="GU169" s="80" t="str">
        <f>IF(AND(申込書!$C$118&lt;&gt;"▼プルダウンより選択してください",申込書!$C$118&lt;&gt;"",申込書!$P$118&lt;&gt;"YYYY/MM/DD",$G169&lt;&gt;""),申込書!$P$118,"")</f>
        <v/>
      </c>
      <c r="GV169" s="81" t="str">
        <f>IF(AND(申込書!$C$118&lt;&gt;"▼プルダウンより選択してください",申込書!$C$118&lt;&gt;"",$G169&lt;&gt;""),申込書!$M$118,"")</f>
        <v/>
      </c>
      <c r="GW169" s="81" t="str">
        <f>IF($GU$3&lt;&gt;"コンテンツなし",IF(AND(申込書!$AH$4="GIGAスクールパック",SUM($P169,$R169)&lt;&gt;0),SUM($P169,$R169),IF(AND(申込書!$AH$4="SKY安心GIGAタブレット",SUM($T169,$V169)&lt;&gt;0),SUM($T169,$V169),"")),"")</f>
        <v/>
      </c>
      <c r="GX169" s="81" t="str">
        <f>IF($GU$3&lt;&gt;"コンテンツなし",IF(AND(申込書!$AH$4="GIGAスクールパック",SUM($Q169,$S169)&lt;&gt;0),SUM($Q169,$S169),IF(AND(申込書!$AH$4="SKY安心GIGAタブレット",SUM($U169,$W169)&lt;&gt;0),SUM($U169,$W169),"")),"")</f>
        <v/>
      </c>
      <c r="GY169" s="157"/>
      <c r="GZ169" s="82"/>
      <c r="HA169" s="80" t="str">
        <f>IF(AND(申込書!$C$119&lt;&gt;"▼プルダウンより選択してください",申込書!$C$119&lt;&gt;"",申込書!$P$119&lt;&gt;"YYYY/MM/DD",$G169&lt;&gt;""),申込書!$P$119,"")</f>
        <v/>
      </c>
      <c r="HB169" s="81" t="str">
        <f>IF(AND(申込書!$C$119&lt;&gt;"▼プルダウンより選択してください",申込書!$C$119&lt;&gt;"",$G169&lt;&gt;""),申込書!$M$119,"")</f>
        <v/>
      </c>
      <c r="HC169" s="81" t="str">
        <f>IF($HA$3&lt;&gt;"コンテンツなし",IF(AND(申込書!$AH$4="GIGAスクールパック",SUM($P169,$R169)&lt;&gt;0),SUM($P169,$R169),IF(AND(申込書!$AH$4="SKY安心GIGAタブレット",SUM($T169,$V169)&lt;&gt;0),SUM($T169,$V169),"")),"")</f>
        <v/>
      </c>
      <c r="HD169" s="81" t="str">
        <f>IF($HA$3&lt;&gt;"コンテンツなし",IF(AND(申込書!$AH$4="GIGAスクールパック",SUM($Q169,$S169)&lt;&gt;0),SUM($Q169,$S169),IF(AND(申込書!$AH$4="SKY安心GIGAタブレット",SUM($U169,$W169)&lt;&gt;0),SUM($U169,$W169),"")),"")</f>
        <v/>
      </c>
      <c r="HE169" s="157"/>
      <c r="HF169" s="82"/>
      <c r="HG169" s="83"/>
    </row>
    <row r="170" spans="2:215" ht="26.85" customHeight="1">
      <c r="B170" s="62">
        <f t="shared" si="2"/>
        <v>165</v>
      </c>
      <c r="C170" s="63"/>
      <c r="D170" s="64"/>
      <c r="E170" s="207"/>
      <c r="F170" s="65"/>
      <c r="G170" s="66"/>
      <c r="H170" s="67"/>
      <c r="I170" s="68"/>
      <c r="J170" s="69"/>
      <c r="K170" s="70"/>
      <c r="L170" s="71"/>
      <c r="M170" s="72"/>
      <c r="N170" s="73"/>
      <c r="O170" s="74"/>
      <c r="P170" s="179"/>
      <c r="Q170" s="180"/>
      <c r="R170" s="180"/>
      <c r="S170" s="181"/>
      <c r="T170" s="179"/>
      <c r="U170" s="180"/>
      <c r="V170" s="182"/>
      <c r="W170" s="181"/>
      <c r="X170" s="75"/>
      <c r="Y170" s="76"/>
      <c r="Z170" s="77"/>
      <c r="AA170" s="78"/>
      <c r="AB170" s="79"/>
      <c r="AC170" s="79"/>
      <c r="AD170" s="79"/>
      <c r="AE170" s="77"/>
      <c r="AF170" s="139"/>
      <c r="AG170" s="139"/>
      <c r="AH170" s="139"/>
      <c r="AI170" s="80" t="str">
        <f>IF(AND(申込書!$C$90&lt;&gt;"▼プルダウンより選択してください",申込書!$C$90&lt;&gt;"",申込書!$P$90&lt;&gt;"YYYY/MM/DD",$G170&lt;&gt;""),申込書!$P$90,"")</f>
        <v/>
      </c>
      <c r="AJ170" s="81" t="str">
        <f>IF(AND(申込書!$C$90&lt;&gt;"▼プルダウンより選択してください",申込書!$C$90&lt;&gt;"",$G170&lt;&gt;""),申込書!$M$90,"")</f>
        <v/>
      </c>
      <c r="AK170" s="81" t="str">
        <f>IF($AI$3&lt;&gt;"コンテンツなし",IF(AND(申込書!$AH$4="GIGAスクールパック",SUM($P170,$R170)&lt;&gt;0),SUM($P170,$R170),IF(AND(申込書!$AH$4="SKY安心GIGAタブレット",SUM($T170,$V170)&lt;&gt;0),SUM($T170,$V170),"")),"")</f>
        <v/>
      </c>
      <c r="AL170" s="81" t="str">
        <f>IF($AI$3&lt;&gt;"コンテンツなし",IF(AND(申込書!$AH$4="GIGAスクールパック",SUM($Q170,$S170)&lt;&gt;0),SUM($Q170,$S170),IF(AND(申込書!$AH$4="SKY安心GIGAタブレット",SUM($U170,$W170)&lt;&gt;0),SUM($U170,$W170),"")),"")</f>
        <v/>
      </c>
      <c r="AM170" s="157"/>
      <c r="AN170" s="82"/>
      <c r="AO170" s="80" t="str">
        <f>IF(AND(申込書!$C$91&lt;&gt;"▼プルダウンより選択してください",申込書!$C$91&lt;&gt;"",申込書!$P$91&lt;&gt;"YYYY/MM/DD",$G170&lt;&gt;""),申込書!$P$91,"")</f>
        <v/>
      </c>
      <c r="AP170" s="81" t="str">
        <f>IF(AND(申込書!$C$91&lt;&gt;"▼プルダウンより選択してください",申込書!$C$91&lt;&gt;"",$G170&lt;&gt;""),申込書!$M$91,"")</f>
        <v/>
      </c>
      <c r="AQ170" s="81" t="str">
        <f>IF($AO$3&lt;&gt;"コンテンツなし",IF(AND(申込書!$AH$4="GIGAスクールパック",SUM($P170,$R170)&lt;&gt;0),SUM($P170,$R170),IF(AND(申込書!$AH$4="SKY安心GIGAタブレット",SUM($T170,$V170)&lt;&gt;0),SUM($T170,$V170),"")),"")</f>
        <v/>
      </c>
      <c r="AR170" s="81" t="str">
        <f>IF($AO$3&lt;&gt;"コンテンツなし",IF(AND(申込書!$AH$4="GIGAスクールパック",SUM($Q170,$S170)&lt;&gt;0),SUM($Q170,$S170),IF(AND(申込書!$AH$4="SKY安心GIGAタブレット",SUM($U170,$W170)&lt;&gt;0),SUM($U170,$W170),"")),"")</f>
        <v/>
      </c>
      <c r="AS170" s="157"/>
      <c r="AT170" s="82"/>
      <c r="AU170" s="80" t="str">
        <f>IF(AND(申込書!$C$92&lt;&gt;"▼プルダウンより選択してください",申込書!$C$92&lt;&gt;"",申込書!$P$92&lt;&gt;"YYYY/MM/DD",$G170&lt;&gt;""),申込書!$P$92,"")</f>
        <v/>
      </c>
      <c r="AV170" s="81" t="str">
        <f>IF(AND(申込書!$C$92&lt;&gt;"▼プルダウンより選択してください",申込書!$C$92&lt;&gt;"",$G170&lt;&gt;""),申込書!$M$92,"")</f>
        <v/>
      </c>
      <c r="AW170" s="81" t="str">
        <f>IF($AU$3&lt;&gt;"コンテンツなし",IF(AND(申込書!$AH$4="GIGAスクールパック",SUM($P170,$R170)&lt;&gt;0),SUM($P170,$R170),IF(AND(申込書!$AH$4="SKY安心GIGAタブレット",SUM($T170,$V170)&lt;&gt;0),SUM($T170,$V170),"")),"")</f>
        <v/>
      </c>
      <c r="AX170" s="81" t="str">
        <f>IF($AU$3&lt;&gt;"コンテンツなし",IF(AND(申込書!$AH$4="GIGAスクールパック",SUM($Q170,$S170)&lt;&gt;0),SUM($Q170,$S170),IF(AND(申込書!$AH$4="SKY安心GIGAタブレット",SUM($U170,$W170)&lt;&gt;0),SUM($U170,$W170),"")),"")</f>
        <v/>
      </c>
      <c r="AY170" s="157"/>
      <c r="AZ170" s="82"/>
      <c r="BA170" s="80" t="str">
        <f>IF(AND(申込書!$C$93&lt;&gt;"▼プルダウンより選択してください",申込書!$C$93&lt;&gt;"",申込書!$P$93&lt;&gt;"YYYY/MM/DD",$G170&lt;&gt;""),申込書!$P$93,"")</f>
        <v/>
      </c>
      <c r="BB170" s="81" t="str">
        <f>IF(AND(申込書!$C$93&lt;&gt;"▼プルダウンより選択してください",申込書!$C$93&lt;&gt;"",申込書!$M$93&gt;=1,$G170&lt;&gt;""),申込書!$M$93,"")</f>
        <v/>
      </c>
      <c r="BC170" s="81" t="str">
        <f>IF($BA$3&lt;&gt;"コンテンツなし",IF(AND(申込書!$AH$4="GIGAスクールパック",SUM($P170,$R170)&lt;&gt;0),SUM($P170,$R170),IF(AND(申込書!$AH$4="SKY安心GIGAタブレット",SUM($T170,$V170)&lt;&gt;0),SUM($T170,$V170),"")),"")</f>
        <v/>
      </c>
      <c r="BD170" s="81" t="str">
        <f>IF($BA$3&lt;&gt;"コンテンツなし",IF(AND(申込書!$AH$4="GIGAスクールパック",SUM($Q170,$S170)&lt;&gt;0),SUM($Q170,$S170),IF(AND(申込書!$AH$4="SKY安心GIGAタブレット",SUM($U170,$W170)&lt;&gt;0),SUM($U170,$W170),"")),"")</f>
        <v/>
      </c>
      <c r="BE170" s="157"/>
      <c r="BF170" s="82"/>
      <c r="BG170" s="80" t="str">
        <f>IF(AND(申込書!$C$94&lt;&gt;"▼プルダウンより選択してください",申込書!$C$94&lt;&gt;"",申込書!$P$94&lt;&gt;"YYYY/MM/DD",$G170&lt;&gt;""),申込書!$P$94,"")</f>
        <v/>
      </c>
      <c r="BH170" s="81" t="str">
        <f>IF(AND(申込書!$C$94&lt;&gt;"▼プルダウンより選択してください",申込書!$C$94&lt;&gt;"",$G170&lt;&gt;""),申込書!$M$94,"")</f>
        <v/>
      </c>
      <c r="BI170" s="81" t="str">
        <f>IF($BG$3&lt;&gt;"コンテンツなし",IF(AND(申込書!$AH$4="GIGAスクールパック",SUM($P170,$R170)&lt;&gt;0),SUM($P170,$R170),IF(AND(申込書!$AH$4="SKY安心GIGAタブレット",SUM($T170,$V170)&lt;&gt;0),SUM($T170,$V170),"")),"")</f>
        <v/>
      </c>
      <c r="BJ170" s="81" t="str">
        <f>IF($BG$3&lt;&gt;"コンテンツなし",IF(AND(申込書!$AH$4="GIGAスクールパック",SUM($Q170,$S170)&lt;&gt;0),SUM($Q170,$S170),IF(AND(申込書!$AH$4="SKY安心GIGAタブレット",SUM($U170,$W170)&lt;&gt;0),SUM($U170,$W170),"")),"")</f>
        <v/>
      </c>
      <c r="BK170" s="157"/>
      <c r="BL170" s="82"/>
      <c r="BM170" s="80" t="str">
        <f>IF(AND(申込書!$C$95&lt;&gt;"▼プルダウンより選択してください",申込書!$C$95&lt;&gt;"",申込書!$P$95&lt;&gt;"YYYY/MM/DD",$G170&lt;&gt;""),申込書!$P$95,"")</f>
        <v/>
      </c>
      <c r="BN170" s="81" t="str">
        <f>IF(AND(申込書!$C$95&lt;&gt;"▼プルダウンより選択してください",申込書!$C$95&lt;&gt;"",$G170&lt;&gt;""),申込書!$M$95,"")</f>
        <v/>
      </c>
      <c r="BO170" s="81" t="str">
        <f>IF($BM$3&lt;&gt;"コンテンツなし",IF(AND(申込書!$AH$4="GIGAスクールパック",SUM($P170,$R170)&lt;&gt;0),SUM($P170,$R170),IF(AND(申込書!$AH$4="SKY安心GIGAタブレット",SUM($T170,$V170)&lt;&gt;0),SUM($T170,$V170),"")),"")</f>
        <v/>
      </c>
      <c r="BP170" s="81" t="str">
        <f>IF($BM$3&lt;&gt;"コンテンツなし",IF(AND(申込書!$AH$4="GIGAスクールパック",SUM($Q170,$S170)&lt;&gt;0),SUM($Q170,$S170),IF(AND(申込書!$AH$4="SKY安心GIGAタブレット",SUM($U170,$W170)&lt;&gt;0),SUM($U170,$W170),"")),"")</f>
        <v/>
      </c>
      <c r="BQ170" s="157"/>
      <c r="BR170" s="82"/>
      <c r="BS170" s="80" t="str">
        <f>IF(AND(申込書!$C$96&lt;&gt;"▼プルダウンより選択してください",申込書!$C$96&lt;&gt;"",申込書!$P$96&lt;&gt;"YYYY/MM/DD",$G170&lt;&gt;""),申込書!$P$96,"")</f>
        <v/>
      </c>
      <c r="BT170" s="81" t="str">
        <f>IF(AND(申込書!$C$96&lt;&gt;"▼プルダウンより選択してください",申込書!$C$96&lt;&gt;"",$G170&lt;&gt;""),申込書!$M$96,"")</f>
        <v/>
      </c>
      <c r="BU170" s="81" t="str">
        <f>IF($BS$3&lt;&gt;"コンテンツなし",IF(AND(申込書!$AH$4="GIGAスクールパック",SUM($P170,$R170)&lt;&gt;0),SUM($P170,$R170),IF(AND(申込書!$AH$4="SKY安心GIGAタブレット",SUM($T170,$V170)&lt;&gt;0),SUM($T170,$V170),"")),"")</f>
        <v/>
      </c>
      <c r="BV170" s="81" t="str">
        <f>IF($BS$3&lt;&gt;"コンテンツなし",IF(AND(申込書!$AH$4="GIGAスクールパック",SUM($Q170,$S170)&lt;&gt;0),SUM($Q170,$S170),IF(AND(申込書!$AH$4="SKY安心GIGAタブレット",SUM($U170,$W170)&lt;&gt;0),SUM($U170,$W170),"")),"")</f>
        <v/>
      </c>
      <c r="BW170" s="157"/>
      <c r="BX170" s="82"/>
      <c r="BY170" s="80" t="str">
        <f>IF(AND(申込書!$C$97&lt;&gt;"▼プルダウンより選択してください",申込書!$C$97&lt;&gt;"",申込書!$P$97&lt;&gt;"YYYY/MM/DD",$G170&lt;&gt;""),申込書!$P$97,"")</f>
        <v/>
      </c>
      <c r="BZ170" s="81" t="str">
        <f>IF(AND(申込書!$C$97&lt;&gt;"▼プルダウンより選択してください",申込書!$C$97&lt;&gt;"",$G170&lt;&gt;""),申込書!$M$97,"")</f>
        <v/>
      </c>
      <c r="CA170" s="81" t="str">
        <f>IF($BY$3&lt;&gt;"コンテンツなし",IF(AND(申込書!$AH$4="GIGAスクールパック",SUM($P170,$R170)&lt;&gt;0),SUM($P170,$R170),IF(AND(申込書!$AH$4="SKY安心GIGAタブレット",SUM($T170,$V170)&lt;&gt;0),SUM($T170,$V170),"")),"")</f>
        <v/>
      </c>
      <c r="CB170" s="81" t="str">
        <f>IF($BY$3&lt;&gt;"コンテンツなし",IF(AND(申込書!$AH$4="GIGAスクールパック",SUM($Q170,$S170)&lt;&gt;0),SUM($Q170,$S170),IF(AND(申込書!$AH$4="SKY安心GIGAタブレット",SUM($U170,$W170)&lt;&gt;0),SUM($U170,$W170),"")),"")</f>
        <v/>
      </c>
      <c r="CC170" s="157"/>
      <c r="CD170" s="82"/>
      <c r="CE170" s="80" t="str">
        <f>IF(AND(申込書!$C$98&lt;&gt;"▼プルダウンより選択してください",申込書!$C$98&lt;&gt;"",申込書!$P$98&lt;&gt;"YYYY/MM/DD",$G170&lt;&gt;""),申込書!$P$98,"")</f>
        <v/>
      </c>
      <c r="CF170" s="81" t="str">
        <f>IF(AND(申込書!$C$98&lt;&gt;"▼プルダウンより選択してください",申込書!$C$98&lt;&gt;"",$G170&lt;&gt;""),申込書!$M$98,"")</f>
        <v/>
      </c>
      <c r="CG170" s="81" t="str">
        <f>IF($CE$3&lt;&gt;"コンテンツなし",IF(AND(申込書!$AH$4="GIGAスクールパック",SUM($P170,$R170)&lt;&gt;0),SUM($P170,$R170),IF(AND(申込書!$AH$4="SKY安心GIGAタブレット",SUM($T170,$V170)&lt;&gt;0),SUM($T170,$V170),"")),"")</f>
        <v/>
      </c>
      <c r="CH170" s="81" t="str">
        <f>IF($CE$3&lt;&gt;"コンテンツなし",IF(AND(申込書!$AH$4="GIGAスクールパック",SUM($Q170,$S170)&lt;&gt;0),SUM($Q170,$S170),IF(AND(申込書!$AH$4="SKY安心GIGAタブレット",SUM($U170,$W170)&lt;&gt;0),SUM($U170,$W170),"")),"")</f>
        <v/>
      </c>
      <c r="CI170" s="157"/>
      <c r="CJ170" s="82"/>
      <c r="CK170" s="80" t="str">
        <f>IF(AND(申込書!$C$99&lt;&gt;"▼プルダウンより選択してください",申込書!$C$99&lt;&gt;"",申込書!$P$99&lt;&gt;"YYYY/MM/DD",$G170&lt;&gt;""),申込書!$P$99,"")</f>
        <v/>
      </c>
      <c r="CL170" s="81" t="str">
        <f>IF(AND(申込書!$C$99&lt;&gt;"▼プルダウンより選択してください",申込書!$C$99&lt;&gt;"",$G170&lt;&gt;""),申込書!$M$99,"")</f>
        <v/>
      </c>
      <c r="CM170" s="81" t="str">
        <f>IF($CK$3&lt;&gt;"コンテンツなし",IF(AND(申込書!$AH$4="GIGAスクールパック",SUM($P170,$R170)&lt;&gt;0),SUM($P170,$R170),IF(AND(申込書!$AH$4="SKY安心GIGAタブレット",SUM($T170,$V170)&lt;&gt;0),SUM($T170,$V170),"")),"")</f>
        <v/>
      </c>
      <c r="CN170" s="81" t="str">
        <f>IF($CK$3&lt;&gt;"コンテンツなし",IF(AND(申込書!$AH$4="GIGAスクールパック",SUM($Q170,$S170)&lt;&gt;0),SUM($Q170,$S170),IF(AND(申込書!$AH$4="SKY安心GIGAタブレット",SUM($U170,$W170)&lt;&gt;0),SUM($U170,$W170),"")),"")</f>
        <v/>
      </c>
      <c r="CO170" s="157"/>
      <c r="CP170" s="82"/>
      <c r="CQ170" s="80" t="str">
        <f>IF(AND(申込書!$C$100&lt;&gt;"▼プルダウンより選択してください",申込書!$C$100&lt;&gt;"",申込書!$P$100&lt;&gt;"YYYY/MM/DD",$G170&lt;&gt;""),申込書!$P$100,"")</f>
        <v/>
      </c>
      <c r="CR170" s="81" t="str">
        <f>IF(AND(申込書!$C$100&lt;&gt;"▼プルダウンより選択してください",申込書!$C$100&lt;&gt;"",$G170&lt;&gt;""),申込書!$M$100,"")</f>
        <v/>
      </c>
      <c r="CS170" s="81" t="str">
        <f>IF($CQ$3&lt;&gt;"コンテンツなし",IF(AND(申込書!$AH$4="GIGAスクールパック",SUM($P170,$R170)&lt;&gt;0),SUM($P170,$R170),IF(AND(申込書!$AH$4="SKY安心GIGAタブレット",SUM($T170,$V170)&lt;&gt;0),SUM($T170,$V170),"")),"")</f>
        <v/>
      </c>
      <c r="CT170" s="81" t="str">
        <f>IF($CQ$3&lt;&gt;"コンテンツなし",IF(AND(申込書!$AH$4="GIGAスクールパック",SUM($Q170,$S170)&lt;&gt;0),SUM($Q170,$S170),IF(AND(申込書!$AH$4="SKY安心GIGAタブレット",SUM($U170,$W170)&lt;&gt;0),SUM($U170,$W170),"")),"")</f>
        <v/>
      </c>
      <c r="CU170" s="81"/>
      <c r="CV170" s="82"/>
      <c r="CW170" s="80" t="str">
        <f>IF(AND(申込書!$C$101&lt;&gt;"▼プルダウンより選択してください",申込書!$C$101&lt;&gt;"",申込書!$P$101&lt;&gt;"YYYY/MM/DD",$G170&lt;&gt;""),申込書!$P$101,"")</f>
        <v/>
      </c>
      <c r="CX170" s="81" t="str">
        <f>IF(AND(申込書!$C$101&lt;&gt;"▼プルダウンより選択してください",申込書!$C$101&lt;&gt;"",$G170&lt;&gt;""),申込書!$M$101,"")</f>
        <v/>
      </c>
      <c r="CY170" s="81" t="str">
        <f>IF($CW$3&lt;&gt;"コンテンツなし",IF(AND(申込書!$AH$4="GIGAスクールパック",SUM($P170,$R170)&lt;&gt;0),SUM($P170,$R170),IF(AND(申込書!$AH$4="SKY安心GIGAタブレット",SUM($T170,$V170)&lt;&gt;0),SUM($T170,$V170),"")),"")</f>
        <v/>
      </c>
      <c r="CZ170" s="81" t="str">
        <f>IF($CW$3&lt;&gt;"コンテンツなし",IF(AND(申込書!$AH$4="GIGAスクールパック",SUM($Q170,$S170)&lt;&gt;0),SUM($Q170,$S170),IF(AND(申込書!$AH$4="SKY安心GIGAタブレット",SUM($U170,$W170)&lt;&gt;0),SUM($U170,$W170),"")),"")</f>
        <v/>
      </c>
      <c r="DA170" s="81"/>
      <c r="DB170" s="82"/>
      <c r="DC170" s="80" t="str">
        <f>IF(AND(申込書!$C$102&lt;&gt;"▼プルダウンより選択してください",申込書!$C$102&lt;&gt;"",申込書!$P$102&lt;&gt;"YYYY/MM/DD",$G170&lt;&gt;""),申込書!$P$102,"")</f>
        <v/>
      </c>
      <c r="DD170" s="81" t="str">
        <f>IF(AND(申込書!$C$102&lt;&gt;"▼プルダウンより選択してください",申込書!$C$102&lt;&gt;"",$G170&lt;&gt;""),申込書!$M$102,"")</f>
        <v/>
      </c>
      <c r="DE170" s="81" t="str">
        <f>IF($DC$3&lt;&gt;"コンテンツなし",IF(AND(申込書!$AH$4="GIGAスクールパック",SUM($P170,$R170)&lt;&gt;0),SUM($P170,$R170),IF(AND(申込書!$AH$4="SKY安心GIGAタブレット",SUM($T170,$V170)&lt;&gt;0),SUM($T170,$V170),"")),"")</f>
        <v/>
      </c>
      <c r="DF170" s="81" t="str">
        <f>IF($DC$3&lt;&gt;"コンテンツなし",IF(AND(申込書!$AH$4="GIGAスクールパック",SUM($Q170,$S170)&lt;&gt;0),SUM($Q170,$S170),IF(AND(申込書!$AH$4="SKY安心GIGAタブレット",SUM($U170,$W170)&lt;&gt;0),SUM($U170,$W170),"")),"")</f>
        <v/>
      </c>
      <c r="DG170" s="81"/>
      <c r="DH170" s="82"/>
      <c r="DI170" s="80" t="str">
        <f>IF(AND(申込書!$C$103&lt;&gt;"▼プルダウンより選択してください",申込書!$C$103&lt;&gt;"",申込書!$P$103&lt;&gt;"YYYY/MM/DD",$G170&lt;&gt;""),申込書!$P$103,"")</f>
        <v/>
      </c>
      <c r="DJ170" s="81" t="str">
        <f>IF(AND(申込書!$C$103&lt;&gt;"▼プルダウンより選択してください",申込書!$C$103&lt;&gt;"",$G170&lt;&gt;""),申込書!$M$103,"")</f>
        <v/>
      </c>
      <c r="DK170" s="81" t="str">
        <f>IF($DI$3&lt;&gt;"コンテンツなし",IF(AND(申込書!$AH$4="GIGAスクールパック",SUM($P170,$R170)&lt;&gt;0),SUM($P170,$R170),IF(AND(申込書!$AH$4="SKY安心GIGAタブレット",SUM($T170,$V170)&lt;&gt;0),SUM($T170,$V170),"")),"")</f>
        <v/>
      </c>
      <c r="DL170" s="81" t="str">
        <f>IF($DI$3&lt;&gt;"コンテンツなし",IF(AND(申込書!$AH$4="GIGAスクールパック",SUM($Q170,$S170)&lt;&gt;0),SUM($Q170,$S170),IF(AND(申込書!$AH$4="SKY安心GIGAタブレット",SUM($U170,$W170)&lt;&gt;0),SUM($U170,$W170),"")),"")</f>
        <v/>
      </c>
      <c r="DM170" s="81"/>
      <c r="DN170" s="82"/>
      <c r="DO170" s="80" t="str">
        <f>IF(AND(申込書!$C$104&lt;&gt;"▼プルダウンより選択してください",申込書!$C$104&lt;&gt;"",申込書!$P$104&lt;&gt;"YYYY/MM/DD",$G170&lt;&gt;""),申込書!$P$104,"")</f>
        <v/>
      </c>
      <c r="DP170" s="81" t="str">
        <f>IF(AND(申込書!$C$104&lt;&gt;"▼プルダウンより選択してください",申込書!$C$104&lt;&gt;"",$G170&lt;&gt;""),申込書!$M$104,"")</f>
        <v/>
      </c>
      <c r="DQ170" s="81" t="str">
        <f>IF($DO$3&lt;&gt;"コンテンツなし",IF(AND(申込書!$AH$4="GIGAスクールパック",SUM($P170,$R170)&lt;&gt;0),SUM($P170,$R170),IF(AND(申込書!$AH$4="SKY安心GIGAタブレット",SUM($T170,$V170)&lt;&gt;0),SUM($T170,$V170),"")),"")</f>
        <v/>
      </c>
      <c r="DR170" s="81" t="str">
        <f>IF($DO$3&lt;&gt;"コンテンツなし",IF(AND(申込書!$AH$4="GIGAスクールパック",SUM($Q170,$S170)&lt;&gt;0),SUM($Q170,$S170),IF(AND(申込書!$AH$4="SKY安心GIGAタブレット",SUM($U170,$W170)&lt;&gt;0),SUM($U170,$W170),"")),"")</f>
        <v/>
      </c>
      <c r="DS170" s="81"/>
      <c r="DT170" s="82"/>
      <c r="DU170" s="80" t="str">
        <f>IF(AND(申込書!$C$105&lt;&gt;"▼プルダウンより選択してください",申込書!$C$105&lt;&gt;"",申込書!$P$105&lt;&gt;"YYYY/MM/DD",$G170&lt;&gt;""),申込書!$P$105,"")</f>
        <v/>
      </c>
      <c r="DV170" s="81" t="str">
        <f>IF(AND(申込書!$C$105&lt;&gt;"▼プルダウンより選択してください",申込書!$C$105&lt;&gt;"",$G170&lt;&gt;""),申込書!$M$105,"")</f>
        <v/>
      </c>
      <c r="DW170" s="81" t="str">
        <f>IF($DU$3&lt;&gt;"コンテンツなし",IF(AND(申込書!$AH$4="GIGAスクールパック",SUM($P170,$R170)&lt;&gt;0),SUM($P170,$R170),IF(AND(申込書!$AH$4="SKY安心GIGAタブレット",SUM($T170,$V170)&lt;&gt;0),SUM($T170,$V170),"")),"")</f>
        <v/>
      </c>
      <c r="DX170" s="81" t="str">
        <f>IF($DU$3&lt;&gt;"コンテンツなし",IF(AND(申込書!$AH$4="GIGAスクールパック",SUM($Q170,$S170)&lt;&gt;0),SUM($Q170,$S170),IF(AND(申込書!$AH$4="SKY安心GIGAタブレット",SUM($U170,$W170)&lt;&gt;0),SUM($U170,$W170),"")),"")</f>
        <v/>
      </c>
      <c r="DY170" s="157"/>
      <c r="DZ170" s="82"/>
      <c r="EA170" s="80" t="str">
        <f>IF(AND(申込書!$C$106&lt;&gt;"▼プルダウンより選択してください",申込書!$C$106&lt;&gt;"",申込書!$P$106&lt;&gt;"YYYY/MM/DD",$G170&lt;&gt;""),申込書!$P$106,"")</f>
        <v/>
      </c>
      <c r="EB170" s="81" t="str">
        <f>IF(AND(申込書!$C$106&lt;&gt;"▼プルダウンより選択してください",申込書!$C$106&lt;&gt;"",$G170&lt;&gt;""),申込書!$M$106,"")</f>
        <v/>
      </c>
      <c r="EC170" s="81" t="str">
        <f>IF($EA$3&lt;&gt;"コンテンツなし",IF(AND(申込書!$AH$4="GIGAスクールパック",SUM($P170,$R170)&lt;&gt;0),SUM($P170,$R170),IF(AND(申込書!$AH$4="SKY安心GIGAタブレット",SUM($T170,$V170)&lt;&gt;0),SUM($T170,$V170),"")),"")</f>
        <v/>
      </c>
      <c r="ED170" s="81" t="str">
        <f>IF($EA$3&lt;&gt;"コンテンツなし",IF(AND(申込書!$AH$4="GIGAスクールパック",SUM($Q170,$S170)&lt;&gt;0),SUM($Q170,$S170),IF(AND(申込書!$AH$4="SKY安心GIGAタブレット",SUM($U170,$W170)&lt;&gt;0),SUM($U170,$W170),"")),"")</f>
        <v/>
      </c>
      <c r="EE170" s="157"/>
      <c r="EF170" s="82"/>
      <c r="EG170" s="80" t="str">
        <f>IF(AND(申込書!$C$107&lt;&gt;"▼プルダウンより選択してください",申込書!$C$107&lt;&gt;"",申込書!$P$107&lt;&gt;"YYYY/MM/DD",$G170&lt;&gt;""),申込書!$P$107,"")</f>
        <v/>
      </c>
      <c r="EH170" s="81" t="str">
        <f>IF(AND(申込書!$C$107&lt;&gt;"▼プルダウンより選択してください",申込書!$C$107&lt;&gt;"",$G170&lt;&gt;""),申込書!$M$107,"")</f>
        <v/>
      </c>
      <c r="EI170" s="81" t="str">
        <f>IF($EG$3&lt;&gt;"コンテンツなし",IF(AND(申込書!$AH$4="GIGAスクールパック",SUM($P170,$R170)&lt;&gt;0),SUM($P170,$R170),IF(AND(申込書!$AH$4="SKY安心GIGAタブレット",SUM($T170,$V170)&lt;&gt;0),SUM($T170,$V170),"")),"")</f>
        <v/>
      </c>
      <c r="EJ170" s="81" t="str">
        <f>IF($EG$3&lt;&gt;"コンテンツなし",IF(AND(申込書!$AH$4="GIGAスクールパック",SUM($Q170,$S170)&lt;&gt;0),SUM($Q170,$S170),IF(AND(申込書!$AH$4="SKY安心GIGAタブレット",SUM($U170,$W170)&lt;&gt;0),SUM($U170,$W170),"")),"")</f>
        <v/>
      </c>
      <c r="EK170" s="157"/>
      <c r="EL170" s="82"/>
      <c r="EM170" s="80" t="str">
        <f>IF(AND(申込書!$C$108&lt;&gt;"▼プルダウンより選択してください",申込書!$C$108&lt;&gt;"",申込書!$P$108&lt;&gt;"YYYY/MM/DD",$G170&lt;&gt;""),申込書!$P$108,"")</f>
        <v/>
      </c>
      <c r="EN170" s="81" t="str">
        <f>IF(AND(申込書!$C$108&lt;&gt;"▼プルダウンより選択してください",申込書!$C$108&lt;&gt;"",$G170&lt;&gt;""),申込書!$M$108,"")</f>
        <v/>
      </c>
      <c r="EO170" s="81" t="str">
        <f>IF($EM$3&lt;&gt;"コンテンツなし",IF(AND(申込書!$AH$4="GIGAスクールパック",SUM($P170,$R170)&lt;&gt;0),SUM($P170,$R170),IF(AND(申込書!$AH$4="SKY安心GIGAタブレット",SUM($T170,$V170)&lt;&gt;0),SUM($T170,$V170),"")),"")</f>
        <v/>
      </c>
      <c r="EP170" s="81" t="str">
        <f>IF($EM$3&lt;&gt;"コンテンツなし",IF(AND(申込書!$AH$4="GIGAスクールパック",SUM($Q170,$S170)&lt;&gt;0),SUM($Q170,$S170),IF(AND(申込書!$AH$4="SKY安心GIGAタブレット",SUM($U170,$W170)&lt;&gt;0),SUM($U170,$W170),"")),"")</f>
        <v/>
      </c>
      <c r="EQ170" s="157"/>
      <c r="ER170" s="82"/>
      <c r="ES170" s="80" t="str">
        <f>IF(AND(申込書!$C$109&lt;&gt;"▼プルダウンより選択してください",申込書!$C$109&lt;&gt;"",申込書!$P$109&lt;&gt;"YYYY/MM/DD",$G170&lt;&gt;""),申込書!$P$109,"")</f>
        <v/>
      </c>
      <c r="ET170" s="81" t="str">
        <f>IF(AND(申込書!$C$109&lt;&gt;"▼プルダウンより選択してください",申込書!$C$109&lt;&gt;"",$G170&lt;&gt;""),申込書!$M$109,"")</f>
        <v/>
      </c>
      <c r="EU170" s="81" t="str">
        <f>IF($ES$3&lt;&gt;"コンテンツなし",IF(AND(申込書!$AH$4="GIGAスクールパック",SUM($P170,$R170)&lt;&gt;0),SUM($P170,$R170),IF(AND(申込書!$AH$4="SKY安心GIGAタブレット",SUM($T170,$V170)&lt;&gt;0),SUM($T170,$V170),"")),"")</f>
        <v/>
      </c>
      <c r="EV170" s="81" t="str">
        <f>IF($ES$3&lt;&gt;"コンテンツなし",IF(AND(申込書!$AH$4="GIGAスクールパック",SUM($Q170,$S170)&lt;&gt;0),SUM($Q170,$S170),IF(AND(申込書!$AH$4="SKY安心GIGAタブレット",SUM($U170,$W170)&lt;&gt;0),SUM($U170,$W170),"")),"")</f>
        <v/>
      </c>
      <c r="EW170" s="157"/>
      <c r="EX170" s="82"/>
      <c r="EY170" s="80" t="str">
        <f>IF(AND(申込書!$C$110&lt;&gt;"▼プルダウンより選択してください",申込書!$C$110&lt;&gt;"",申込書!$P$110&lt;&gt;"YYYY/MM/DD",$G170&lt;&gt;""),申込書!$P$110,"")</f>
        <v/>
      </c>
      <c r="EZ170" s="81" t="str">
        <f>IF(AND(申込書!$C$110&lt;&gt;"▼プルダウンより選択してください",申込書!$C$110&lt;&gt;"",$G170&lt;&gt;""),申込書!$M$110,"")</f>
        <v/>
      </c>
      <c r="FA170" s="81" t="str">
        <f>IF($EY$3&lt;&gt;"コンテンツなし",IF(AND(申込書!$AH$4="GIGAスクールパック",SUM($P170,$R170)&lt;&gt;0),SUM($P170,$R170),IF(AND(申込書!$AH$4="SKY安心GIGAタブレット",SUM($T170,$V170)&lt;&gt;0),SUM($T170,$V170),"")),"")</f>
        <v/>
      </c>
      <c r="FB170" s="81" t="str">
        <f>IF($EY$3&lt;&gt;"コンテンツなし",IF(AND(申込書!$AH$4="GIGAスクールパック",SUM($Q170,$S170)&lt;&gt;0),SUM($Q170,$S170),IF(AND(申込書!$AH$4="SKY安心GIGAタブレット",SUM($U170,$W170)&lt;&gt;0),SUM($U170,$W170),"")),"")</f>
        <v/>
      </c>
      <c r="FC170" s="157"/>
      <c r="FD170" s="82"/>
      <c r="FE170" s="80" t="str">
        <f>IF(AND(申込書!$C$111&lt;&gt;"▼プルダウンより選択してください",申込書!$C$111&lt;&gt;"",申込書!$P$111&lt;&gt;"YYYY/MM/DD",$G170&lt;&gt;""),申込書!$P$111,"")</f>
        <v/>
      </c>
      <c r="FF170" s="81" t="str">
        <f>IF(AND(申込書!$C$111&lt;&gt;"▼プルダウンより選択してください",申込書!$C$111&lt;&gt;"",$G170&lt;&gt;""),申込書!$M$111,"")</f>
        <v/>
      </c>
      <c r="FG170" s="81" t="str">
        <f>IF($FE$3&lt;&gt;"コンテンツなし",IF(AND(申込書!$AH$4="GIGAスクールパック",SUM($P170,$R170)&lt;&gt;0),SUM($P170,$R170),IF(AND(申込書!$AH$4="SKY安心GIGAタブレット",SUM($T170,$V170)&lt;&gt;0),SUM($T170,$V170),"")),"")</f>
        <v/>
      </c>
      <c r="FH170" s="81" t="str">
        <f>IF($FE$3&lt;&gt;"コンテンツなし",IF(AND(申込書!$AH$4="GIGAスクールパック",SUM($Q170,$S170)&lt;&gt;0),SUM($Q170,$S170),IF(AND(申込書!$AH$4="SKY安心GIGAタブレット",SUM($U170,$W170)&lt;&gt;0),SUM($U170,$W170),"")),"")</f>
        <v/>
      </c>
      <c r="FI170" s="157"/>
      <c r="FJ170" s="82"/>
      <c r="FK170" s="80" t="str">
        <f>IF(AND(申込書!$C$112&lt;&gt;"▼プルダウンより選択してください",申込書!$C$112&lt;&gt;"",申込書!$P$112&lt;&gt;"YYYY/MM/DD",$G170&lt;&gt;""),申込書!$P$112,"")</f>
        <v/>
      </c>
      <c r="FL170" s="81" t="str">
        <f>IF(AND(申込書!$C$112&lt;&gt;"▼プルダウンより選択してください",申込書!$C$112&lt;&gt;"",$G170&lt;&gt;""),申込書!$M$112,"")</f>
        <v/>
      </c>
      <c r="FM170" s="81" t="str">
        <f>IF($FK$3&lt;&gt;"コンテンツなし",IF(AND(申込書!$AH$4="GIGAスクールパック",SUM($P170,$R170)&lt;&gt;0),SUM($P170,$R170),IF(AND(申込書!$AH$4="SKY安心GIGAタブレット",SUM($T170,$V170)&lt;&gt;0),SUM($T170,$V170),"")),"")</f>
        <v/>
      </c>
      <c r="FN170" s="81" t="str">
        <f>IF($FK$3&lt;&gt;"コンテンツなし",IF(AND(申込書!$AH$4="GIGAスクールパック",SUM($Q170,$S170)&lt;&gt;0),SUM($Q170,$S170),IF(AND(申込書!$AH$4="SKY安心GIGAタブレット",SUM($U170,$W170)&lt;&gt;0),SUM($U170,$W170),"")),"")</f>
        <v/>
      </c>
      <c r="FO170" s="157"/>
      <c r="FP170" s="82"/>
      <c r="FQ170" s="80" t="str">
        <f>IF(AND(申込書!$C$113&lt;&gt;"▼プルダウンより選択してください",申込書!$C$113&lt;&gt;"",申込書!$P$113&lt;&gt;"YYYY/MM/DD",$G170&lt;&gt;""),申込書!$P$113,"")</f>
        <v/>
      </c>
      <c r="FR170" s="81" t="str">
        <f>IF(AND(申込書!$C$113&lt;&gt;"▼プルダウンより選択してください",申込書!$C$113&lt;&gt;"",$G170&lt;&gt;""),申込書!$M$113,"")</f>
        <v/>
      </c>
      <c r="FS170" s="81" t="str">
        <f>IF($FQ$3&lt;&gt;"コンテンツなし",IF(AND(申込書!$AH$4="GIGAスクールパック",SUM($P170,$R170)&lt;&gt;0),SUM($P170,$R170),IF(AND(申込書!$AH$4="SKY安心GIGAタブレット",SUM($T170,$V170)&lt;&gt;0),SUM($T170,$V170),"")),"")</f>
        <v/>
      </c>
      <c r="FT170" s="81" t="str">
        <f>IF($FQ$3&lt;&gt;"コンテンツなし",IF(AND(申込書!$AH$4="GIGAスクールパック",SUM($Q170,$S170)&lt;&gt;0),SUM($Q170,$S170),IF(AND(申込書!$AH$4="SKY安心GIGAタブレット",SUM($U170,$W170)&lt;&gt;0),SUM($U170,$W170),"")),"")</f>
        <v/>
      </c>
      <c r="FU170" s="157"/>
      <c r="FV170" s="82"/>
      <c r="FW170" s="80" t="str">
        <f>IF(AND(申込書!$C$114&lt;&gt;"▼プルダウンより選択してください",申込書!$C$114&lt;&gt;"",申込書!$P$114&lt;&gt;"YYYY/MM/DD",$G170&lt;&gt;""),申込書!$P$114,"")</f>
        <v/>
      </c>
      <c r="FX170" s="81" t="str">
        <f>IF(AND(申込書!$C$114&lt;&gt;"▼プルダウンより選択してください",申込書!$C$114&lt;&gt;"",$G170&lt;&gt;""),申込書!$M$114,"")</f>
        <v/>
      </c>
      <c r="FY170" s="81" t="str">
        <f>IF($FW$3&lt;&gt;"コンテンツなし",IF(AND(申込書!$AH$4="GIGAスクールパック",SUM($P170,$R170)&lt;&gt;0),SUM($P170,$R170),IF(AND(申込書!$AH$4="SKY安心GIGAタブレット",SUM($T170,$V170)&lt;&gt;0),SUM($T170,$V170),"")),"")</f>
        <v/>
      </c>
      <c r="FZ170" s="81" t="str">
        <f>IF($FW$3&lt;&gt;"コンテンツなし",IF(AND(申込書!$AH$4="GIGAスクールパック",SUM($Q170,$S170)&lt;&gt;0),SUM($Q170,$S170),IF(AND(申込書!$AH$4="SKY安心GIGAタブレット",SUM($U170,$W170)&lt;&gt;0),SUM($U170,$W170),"")),"")</f>
        <v/>
      </c>
      <c r="GA170" s="157"/>
      <c r="GB170" s="82"/>
      <c r="GC170" s="80" t="str">
        <f>IF(AND(申込書!$C$115&lt;&gt;"▼プルダウンより選択してください",申込書!$C$115&lt;&gt;"",申込書!$P$115&lt;&gt;"YYYY/MM/DD",$G170&lt;&gt;""),申込書!$P$115,"")</f>
        <v/>
      </c>
      <c r="GD170" s="81" t="str">
        <f>IF(AND(申込書!$C$115&lt;&gt;"▼プルダウンより選択してください",申込書!$C$115&lt;&gt;"",$G170&lt;&gt;""),申込書!$M$115,"")</f>
        <v/>
      </c>
      <c r="GE170" s="81" t="str">
        <f>IF($GC$3&lt;&gt;"コンテンツなし",IF(AND(申込書!$AH$4="GIGAスクールパック",SUM($P170,$R170)&lt;&gt;0),SUM($P170,$R170),IF(AND(申込書!$AH$4="SKY安心GIGAタブレット",SUM($T170,$V170)&lt;&gt;0),SUM($T170,$V170),"")),"")</f>
        <v/>
      </c>
      <c r="GF170" s="81" t="str">
        <f>IF($GC$3&lt;&gt;"コンテンツなし",IF(AND(申込書!$AH$4="GIGAスクールパック",SUM($Q170,$S170)&lt;&gt;0),SUM($Q170,$S170),IF(AND(申込書!$AH$4="SKY安心GIGAタブレット",SUM($U170,$W170)&lt;&gt;0),SUM($U170,$W170),"")),"")</f>
        <v/>
      </c>
      <c r="GG170" s="157"/>
      <c r="GH170" s="82"/>
      <c r="GI170" s="80" t="str">
        <f>IF(AND(申込書!$C$116&lt;&gt;"▼プルダウンより選択してください",申込書!$C$116&lt;&gt;"",申込書!$P$116&lt;&gt;"YYYY/MM/DD",$G170&lt;&gt;""),申込書!$P$116,"")</f>
        <v/>
      </c>
      <c r="GJ170" s="81" t="str">
        <f>IF(AND(申込書!$C$116&lt;&gt;"▼プルダウンより選択してください",申込書!$C$116&lt;&gt;"",$G170&lt;&gt;""),申込書!$M$116,"")</f>
        <v/>
      </c>
      <c r="GK170" s="81" t="str">
        <f>IF($GI$3&lt;&gt;"コンテンツなし",IF(AND(申込書!$AH$4="GIGAスクールパック",SUM($P170,$R170)&lt;&gt;0),SUM($P170,$R170),IF(AND(申込書!$AH$4="SKY安心GIGAタブレット",SUM($T170,$V170)&lt;&gt;0),SUM($T170,$V170),"")),"")</f>
        <v/>
      </c>
      <c r="GL170" s="81" t="str">
        <f>IF($GI$3&lt;&gt;"コンテンツなし",IF(AND(申込書!$AH$4="GIGAスクールパック",SUM($Q170,$S170)&lt;&gt;0),SUM($Q170,$S170),IF(AND(申込書!$AH$4="SKY安心GIGAタブレット",SUM($U170,$W170)&lt;&gt;0),SUM($U170,$W170),"")),"")</f>
        <v/>
      </c>
      <c r="GM170" s="157"/>
      <c r="GN170" s="82"/>
      <c r="GO170" s="80" t="str">
        <f>IF(AND(申込書!$C$117&lt;&gt;"▼プルダウンより選択してください",申込書!$C$117&lt;&gt;"",申込書!$P$117&lt;&gt;"YYYY/MM/DD",$G170&lt;&gt;""),申込書!$P$117,"")</f>
        <v/>
      </c>
      <c r="GP170" s="81" t="str">
        <f>IF(AND(申込書!$C$117&lt;&gt;"▼プルダウンより選択してください",申込書!$C$117&lt;&gt;"",$G170&lt;&gt;""),申込書!$M$117,"")</f>
        <v/>
      </c>
      <c r="GQ170" s="81" t="str">
        <f>IF($GO$3&lt;&gt;"コンテンツなし",IF(AND(申込書!$AH$4="GIGAスクールパック",SUM($P170,$R170)&lt;&gt;0),SUM($P170,$R170),IF(AND(申込書!$AH$4="SKY安心GIGAタブレット",SUM($T170,$V170)&lt;&gt;0),SUM($T170,$V170),"")),"")</f>
        <v/>
      </c>
      <c r="GR170" s="81" t="str">
        <f>IF($GO$3&lt;&gt;"コンテンツなし",IF(AND(申込書!$AH$4="GIGAスクールパック",SUM($Q170,$S170)&lt;&gt;0),SUM($Q170,$S170),IF(AND(申込書!$AH$4="SKY安心GIGAタブレット",SUM($U170,$W170)&lt;&gt;0),SUM($U170,$W170),"")),"")</f>
        <v/>
      </c>
      <c r="GS170" s="157"/>
      <c r="GT170" s="82"/>
      <c r="GU170" s="80" t="str">
        <f>IF(AND(申込書!$C$118&lt;&gt;"▼プルダウンより選択してください",申込書!$C$118&lt;&gt;"",申込書!$P$118&lt;&gt;"YYYY/MM/DD",$G170&lt;&gt;""),申込書!$P$118,"")</f>
        <v/>
      </c>
      <c r="GV170" s="81" t="str">
        <f>IF(AND(申込書!$C$118&lt;&gt;"▼プルダウンより選択してください",申込書!$C$118&lt;&gt;"",$G170&lt;&gt;""),申込書!$M$118,"")</f>
        <v/>
      </c>
      <c r="GW170" s="81" t="str">
        <f>IF($GU$3&lt;&gt;"コンテンツなし",IF(AND(申込書!$AH$4="GIGAスクールパック",SUM($P170,$R170)&lt;&gt;0),SUM($P170,$R170),IF(AND(申込書!$AH$4="SKY安心GIGAタブレット",SUM($T170,$V170)&lt;&gt;0),SUM($T170,$V170),"")),"")</f>
        <v/>
      </c>
      <c r="GX170" s="81" t="str">
        <f>IF($GU$3&lt;&gt;"コンテンツなし",IF(AND(申込書!$AH$4="GIGAスクールパック",SUM($Q170,$S170)&lt;&gt;0),SUM($Q170,$S170),IF(AND(申込書!$AH$4="SKY安心GIGAタブレット",SUM($U170,$W170)&lt;&gt;0),SUM($U170,$W170),"")),"")</f>
        <v/>
      </c>
      <c r="GY170" s="157"/>
      <c r="GZ170" s="82"/>
      <c r="HA170" s="80" t="str">
        <f>IF(AND(申込書!$C$119&lt;&gt;"▼プルダウンより選択してください",申込書!$C$119&lt;&gt;"",申込書!$P$119&lt;&gt;"YYYY/MM/DD",$G170&lt;&gt;""),申込書!$P$119,"")</f>
        <v/>
      </c>
      <c r="HB170" s="81" t="str">
        <f>IF(AND(申込書!$C$119&lt;&gt;"▼プルダウンより選択してください",申込書!$C$119&lt;&gt;"",$G170&lt;&gt;""),申込書!$M$119,"")</f>
        <v/>
      </c>
      <c r="HC170" s="81" t="str">
        <f>IF($HA$3&lt;&gt;"コンテンツなし",IF(AND(申込書!$AH$4="GIGAスクールパック",SUM($P170,$R170)&lt;&gt;0),SUM($P170,$R170),IF(AND(申込書!$AH$4="SKY安心GIGAタブレット",SUM($T170,$V170)&lt;&gt;0),SUM($T170,$V170),"")),"")</f>
        <v/>
      </c>
      <c r="HD170" s="81" t="str">
        <f>IF($HA$3&lt;&gt;"コンテンツなし",IF(AND(申込書!$AH$4="GIGAスクールパック",SUM($Q170,$S170)&lt;&gt;0),SUM($Q170,$S170),IF(AND(申込書!$AH$4="SKY安心GIGAタブレット",SUM($U170,$W170)&lt;&gt;0),SUM($U170,$W170),"")),"")</f>
        <v/>
      </c>
      <c r="HE170" s="157"/>
      <c r="HF170" s="82"/>
      <c r="HG170" s="83"/>
    </row>
    <row r="171" spans="2:215" ht="26.85" customHeight="1">
      <c r="B171" s="62">
        <f t="shared" si="2"/>
        <v>166</v>
      </c>
      <c r="C171" s="63"/>
      <c r="D171" s="64"/>
      <c r="E171" s="207"/>
      <c r="F171" s="65"/>
      <c r="G171" s="66"/>
      <c r="H171" s="67"/>
      <c r="I171" s="68"/>
      <c r="J171" s="69"/>
      <c r="K171" s="70"/>
      <c r="L171" s="71"/>
      <c r="M171" s="72"/>
      <c r="N171" s="73"/>
      <c r="O171" s="74"/>
      <c r="P171" s="179"/>
      <c r="Q171" s="180"/>
      <c r="R171" s="180"/>
      <c r="S171" s="181"/>
      <c r="T171" s="179"/>
      <c r="U171" s="180"/>
      <c r="V171" s="182"/>
      <c r="W171" s="181"/>
      <c r="X171" s="75"/>
      <c r="Y171" s="76"/>
      <c r="Z171" s="77"/>
      <c r="AA171" s="78"/>
      <c r="AB171" s="79"/>
      <c r="AC171" s="79"/>
      <c r="AD171" s="79"/>
      <c r="AE171" s="77"/>
      <c r="AF171" s="139"/>
      <c r="AG171" s="139"/>
      <c r="AH171" s="139"/>
      <c r="AI171" s="80" t="str">
        <f>IF(AND(申込書!$C$90&lt;&gt;"▼プルダウンより選択してください",申込書!$C$90&lt;&gt;"",申込書!$P$90&lt;&gt;"YYYY/MM/DD",$G171&lt;&gt;""),申込書!$P$90,"")</f>
        <v/>
      </c>
      <c r="AJ171" s="81" t="str">
        <f>IF(AND(申込書!$C$90&lt;&gt;"▼プルダウンより選択してください",申込書!$C$90&lt;&gt;"",$G171&lt;&gt;""),申込書!$M$90,"")</f>
        <v/>
      </c>
      <c r="AK171" s="81" t="str">
        <f>IF($AI$3&lt;&gt;"コンテンツなし",IF(AND(申込書!$AH$4="GIGAスクールパック",SUM($P171,$R171)&lt;&gt;0),SUM($P171,$R171),IF(AND(申込書!$AH$4="SKY安心GIGAタブレット",SUM($T171,$V171)&lt;&gt;0),SUM($T171,$V171),"")),"")</f>
        <v/>
      </c>
      <c r="AL171" s="81" t="str">
        <f>IF($AI$3&lt;&gt;"コンテンツなし",IF(AND(申込書!$AH$4="GIGAスクールパック",SUM($Q171,$S171)&lt;&gt;0),SUM($Q171,$S171),IF(AND(申込書!$AH$4="SKY安心GIGAタブレット",SUM($U171,$W171)&lt;&gt;0),SUM($U171,$W171),"")),"")</f>
        <v/>
      </c>
      <c r="AM171" s="157"/>
      <c r="AN171" s="82"/>
      <c r="AO171" s="80" t="str">
        <f>IF(AND(申込書!$C$91&lt;&gt;"▼プルダウンより選択してください",申込書!$C$91&lt;&gt;"",申込書!$P$91&lt;&gt;"YYYY/MM/DD",$G171&lt;&gt;""),申込書!$P$91,"")</f>
        <v/>
      </c>
      <c r="AP171" s="81" t="str">
        <f>IF(AND(申込書!$C$91&lt;&gt;"▼プルダウンより選択してください",申込書!$C$91&lt;&gt;"",$G171&lt;&gt;""),申込書!$M$91,"")</f>
        <v/>
      </c>
      <c r="AQ171" s="81" t="str">
        <f>IF($AO$3&lt;&gt;"コンテンツなし",IF(AND(申込書!$AH$4="GIGAスクールパック",SUM($P171,$R171)&lt;&gt;0),SUM($P171,$R171),IF(AND(申込書!$AH$4="SKY安心GIGAタブレット",SUM($T171,$V171)&lt;&gt;0),SUM($T171,$V171),"")),"")</f>
        <v/>
      </c>
      <c r="AR171" s="81" t="str">
        <f>IF($AO$3&lt;&gt;"コンテンツなし",IF(AND(申込書!$AH$4="GIGAスクールパック",SUM($Q171,$S171)&lt;&gt;0),SUM($Q171,$S171),IF(AND(申込書!$AH$4="SKY安心GIGAタブレット",SUM($U171,$W171)&lt;&gt;0),SUM($U171,$W171),"")),"")</f>
        <v/>
      </c>
      <c r="AS171" s="157"/>
      <c r="AT171" s="82"/>
      <c r="AU171" s="80" t="str">
        <f>IF(AND(申込書!$C$92&lt;&gt;"▼プルダウンより選択してください",申込書!$C$92&lt;&gt;"",申込書!$P$92&lt;&gt;"YYYY/MM/DD",$G171&lt;&gt;""),申込書!$P$92,"")</f>
        <v/>
      </c>
      <c r="AV171" s="81" t="str">
        <f>IF(AND(申込書!$C$92&lt;&gt;"▼プルダウンより選択してください",申込書!$C$92&lt;&gt;"",$G171&lt;&gt;""),申込書!$M$92,"")</f>
        <v/>
      </c>
      <c r="AW171" s="81" t="str">
        <f>IF($AU$3&lt;&gt;"コンテンツなし",IF(AND(申込書!$AH$4="GIGAスクールパック",SUM($P171,$R171)&lt;&gt;0),SUM($P171,$R171),IF(AND(申込書!$AH$4="SKY安心GIGAタブレット",SUM($T171,$V171)&lt;&gt;0),SUM($T171,$V171),"")),"")</f>
        <v/>
      </c>
      <c r="AX171" s="81" t="str">
        <f>IF($AU$3&lt;&gt;"コンテンツなし",IF(AND(申込書!$AH$4="GIGAスクールパック",SUM($Q171,$S171)&lt;&gt;0),SUM($Q171,$S171),IF(AND(申込書!$AH$4="SKY安心GIGAタブレット",SUM($U171,$W171)&lt;&gt;0),SUM($U171,$W171),"")),"")</f>
        <v/>
      </c>
      <c r="AY171" s="157"/>
      <c r="AZ171" s="82"/>
      <c r="BA171" s="80" t="str">
        <f>IF(AND(申込書!$C$93&lt;&gt;"▼プルダウンより選択してください",申込書!$C$93&lt;&gt;"",申込書!$P$93&lt;&gt;"YYYY/MM/DD",$G171&lt;&gt;""),申込書!$P$93,"")</f>
        <v/>
      </c>
      <c r="BB171" s="81" t="str">
        <f>IF(AND(申込書!$C$93&lt;&gt;"▼プルダウンより選択してください",申込書!$C$93&lt;&gt;"",申込書!$M$93&gt;=1,$G171&lt;&gt;""),申込書!$M$93,"")</f>
        <v/>
      </c>
      <c r="BC171" s="81" t="str">
        <f>IF($BA$3&lt;&gt;"コンテンツなし",IF(AND(申込書!$AH$4="GIGAスクールパック",SUM($P171,$R171)&lt;&gt;0),SUM($P171,$R171),IF(AND(申込書!$AH$4="SKY安心GIGAタブレット",SUM($T171,$V171)&lt;&gt;0),SUM($T171,$V171),"")),"")</f>
        <v/>
      </c>
      <c r="BD171" s="81" t="str">
        <f>IF($BA$3&lt;&gt;"コンテンツなし",IF(AND(申込書!$AH$4="GIGAスクールパック",SUM($Q171,$S171)&lt;&gt;0),SUM($Q171,$S171),IF(AND(申込書!$AH$4="SKY安心GIGAタブレット",SUM($U171,$W171)&lt;&gt;0),SUM($U171,$W171),"")),"")</f>
        <v/>
      </c>
      <c r="BE171" s="157"/>
      <c r="BF171" s="82"/>
      <c r="BG171" s="80" t="str">
        <f>IF(AND(申込書!$C$94&lt;&gt;"▼プルダウンより選択してください",申込書!$C$94&lt;&gt;"",申込書!$P$94&lt;&gt;"YYYY/MM/DD",$G171&lt;&gt;""),申込書!$P$94,"")</f>
        <v/>
      </c>
      <c r="BH171" s="81" t="str">
        <f>IF(AND(申込書!$C$94&lt;&gt;"▼プルダウンより選択してください",申込書!$C$94&lt;&gt;"",$G171&lt;&gt;""),申込書!$M$94,"")</f>
        <v/>
      </c>
      <c r="BI171" s="81" t="str">
        <f>IF($BG$3&lt;&gt;"コンテンツなし",IF(AND(申込書!$AH$4="GIGAスクールパック",SUM($P171,$R171)&lt;&gt;0),SUM($P171,$R171),IF(AND(申込書!$AH$4="SKY安心GIGAタブレット",SUM($T171,$V171)&lt;&gt;0),SUM($T171,$V171),"")),"")</f>
        <v/>
      </c>
      <c r="BJ171" s="81" t="str">
        <f>IF($BG$3&lt;&gt;"コンテンツなし",IF(AND(申込書!$AH$4="GIGAスクールパック",SUM($Q171,$S171)&lt;&gt;0),SUM($Q171,$S171),IF(AND(申込書!$AH$4="SKY安心GIGAタブレット",SUM($U171,$W171)&lt;&gt;0),SUM($U171,$W171),"")),"")</f>
        <v/>
      </c>
      <c r="BK171" s="157"/>
      <c r="BL171" s="82"/>
      <c r="BM171" s="80" t="str">
        <f>IF(AND(申込書!$C$95&lt;&gt;"▼プルダウンより選択してください",申込書!$C$95&lt;&gt;"",申込書!$P$95&lt;&gt;"YYYY/MM/DD",$G171&lt;&gt;""),申込書!$P$95,"")</f>
        <v/>
      </c>
      <c r="BN171" s="81" t="str">
        <f>IF(AND(申込書!$C$95&lt;&gt;"▼プルダウンより選択してください",申込書!$C$95&lt;&gt;"",$G171&lt;&gt;""),申込書!$M$95,"")</f>
        <v/>
      </c>
      <c r="BO171" s="81" t="str">
        <f>IF($BM$3&lt;&gt;"コンテンツなし",IF(AND(申込書!$AH$4="GIGAスクールパック",SUM($P171,$R171)&lt;&gt;0),SUM($P171,$R171),IF(AND(申込書!$AH$4="SKY安心GIGAタブレット",SUM($T171,$V171)&lt;&gt;0),SUM($T171,$V171),"")),"")</f>
        <v/>
      </c>
      <c r="BP171" s="81" t="str">
        <f>IF($BM$3&lt;&gt;"コンテンツなし",IF(AND(申込書!$AH$4="GIGAスクールパック",SUM($Q171,$S171)&lt;&gt;0),SUM($Q171,$S171),IF(AND(申込書!$AH$4="SKY安心GIGAタブレット",SUM($U171,$W171)&lt;&gt;0),SUM($U171,$W171),"")),"")</f>
        <v/>
      </c>
      <c r="BQ171" s="157"/>
      <c r="BR171" s="82"/>
      <c r="BS171" s="80" t="str">
        <f>IF(AND(申込書!$C$96&lt;&gt;"▼プルダウンより選択してください",申込書!$C$96&lt;&gt;"",申込書!$P$96&lt;&gt;"YYYY/MM/DD",$G171&lt;&gt;""),申込書!$P$96,"")</f>
        <v/>
      </c>
      <c r="BT171" s="81" t="str">
        <f>IF(AND(申込書!$C$96&lt;&gt;"▼プルダウンより選択してください",申込書!$C$96&lt;&gt;"",$G171&lt;&gt;""),申込書!$M$96,"")</f>
        <v/>
      </c>
      <c r="BU171" s="81" t="str">
        <f>IF($BS$3&lt;&gt;"コンテンツなし",IF(AND(申込書!$AH$4="GIGAスクールパック",SUM($P171,$R171)&lt;&gt;0),SUM($P171,$R171),IF(AND(申込書!$AH$4="SKY安心GIGAタブレット",SUM($T171,$V171)&lt;&gt;0),SUM($T171,$V171),"")),"")</f>
        <v/>
      </c>
      <c r="BV171" s="81" t="str">
        <f>IF($BS$3&lt;&gt;"コンテンツなし",IF(AND(申込書!$AH$4="GIGAスクールパック",SUM($Q171,$S171)&lt;&gt;0),SUM($Q171,$S171),IF(AND(申込書!$AH$4="SKY安心GIGAタブレット",SUM($U171,$W171)&lt;&gt;0),SUM($U171,$W171),"")),"")</f>
        <v/>
      </c>
      <c r="BW171" s="157"/>
      <c r="BX171" s="82"/>
      <c r="BY171" s="80" t="str">
        <f>IF(AND(申込書!$C$97&lt;&gt;"▼プルダウンより選択してください",申込書!$C$97&lt;&gt;"",申込書!$P$97&lt;&gt;"YYYY/MM/DD",$G171&lt;&gt;""),申込書!$P$97,"")</f>
        <v/>
      </c>
      <c r="BZ171" s="81" t="str">
        <f>IF(AND(申込書!$C$97&lt;&gt;"▼プルダウンより選択してください",申込書!$C$97&lt;&gt;"",$G171&lt;&gt;""),申込書!$M$97,"")</f>
        <v/>
      </c>
      <c r="CA171" s="81" t="str">
        <f>IF($BY$3&lt;&gt;"コンテンツなし",IF(AND(申込書!$AH$4="GIGAスクールパック",SUM($P171,$R171)&lt;&gt;0),SUM($P171,$R171),IF(AND(申込書!$AH$4="SKY安心GIGAタブレット",SUM($T171,$V171)&lt;&gt;0),SUM($T171,$V171),"")),"")</f>
        <v/>
      </c>
      <c r="CB171" s="81" t="str">
        <f>IF($BY$3&lt;&gt;"コンテンツなし",IF(AND(申込書!$AH$4="GIGAスクールパック",SUM($Q171,$S171)&lt;&gt;0),SUM($Q171,$S171),IF(AND(申込書!$AH$4="SKY安心GIGAタブレット",SUM($U171,$W171)&lt;&gt;0),SUM($U171,$W171),"")),"")</f>
        <v/>
      </c>
      <c r="CC171" s="157"/>
      <c r="CD171" s="82"/>
      <c r="CE171" s="80" t="str">
        <f>IF(AND(申込書!$C$98&lt;&gt;"▼プルダウンより選択してください",申込書!$C$98&lt;&gt;"",申込書!$P$98&lt;&gt;"YYYY/MM/DD",$G171&lt;&gt;""),申込書!$P$98,"")</f>
        <v/>
      </c>
      <c r="CF171" s="81" t="str">
        <f>IF(AND(申込書!$C$98&lt;&gt;"▼プルダウンより選択してください",申込書!$C$98&lt;&gt;"",$G171&lt;&gt;""),申込書!$M$98,"")</f>
        <v/>
      </c>
      <c r="CG171" s="81" t="str">
        <f>IF($CE$3&lt;&gt;"コンテンツなし",IF(AND(申込書!$AH$4="GIGAスクールパック",SUM($P171,$R171)&lt;&gt;0),SUM($P171,$R171),IF(AND(申込書!$AH$4="SKY安心GIGAタブレット",SUM($T171,$V171)&lt;&gt;0),SUM($T171,$V171),"")),"")</f>
        <v/>
      </c>
      <c r="CH171" s="81" t="str">
        <f>IF($CE$3&lt;&gt;"コンテンツなし",IF(AND(申込書!$AH$4="GIGAスクールパック",SUM($Q171,$S171)&lt;&gt;0),SUM($Q171,$S171),IF(AND(申込書!$AH$4="SKY安心GIGAタブレット",SUM($U171,$W171)&lt;&gt;0),SUM($U171,$W171),"")),"")</f>
        <v/>
      </c>
      <c r="CI171" s="157"/>
      <c r="CJ171" s="82"/>
      <c r="CK171" s="80" t="str">
        <f>IF(AND(申込書!$C$99&lt;&gt;"▼プルダウンより選択してください",申込書!$C$99&lt;&gt;"",申込書!$P$99&lt;&gt;"YYYY/MM/DD",$G171&lt;&gt;""),申込書!$P$99,"")</f>
        <v/>
      </c>
      <c r="CL171" s="81" t="str">
        <f>IF(AND(申込書!$C$99&lt;&gt;"▼プルダウンより選択してください",申込書!$C$99&lt;&gt;"",$G171&lt;&gt;""),申込書!$M$99,"")</f>
        <v/>
      </c>
      <c r="CM171" s="81" t="str">
        <f>IF($CK$3&lt;&gt;"コンテンツなし",IF(AND(申込書!$AH$4="GIGAスクールパック",SUM($P171,$R171)&lt;&gt;0),SUM($P171,$R171),IF(AND(申込書!$AH$4="SKY安心GIGAタブレット",SUM($T171,$V171)&lt;&gt;0),SUM($T171,$V171),"")),"")</f>
        <v/>
      </c>
      <c r="CN171" s="81" t="str">
        <f>IF($CK$3&lt;&gt;"コンテンツなし",IF(AND(申込書!$AH$4="GIGAスクールパック",SUM($Q171,$S171)&lt;&gt;0),SUM($Q171,$S171),IF(AND(申込書!$AH$4="SKY安心GIGAタブレット",SUM($U171,$W171)&lt;&gt;0),SUM($U171,$W171),"")),"")</f>
        <v/>
      </c>
      <c r="CO171" s="157"/>
      <c r="CP171" s="82"/>
      <c r="CQ171" s="80" t="str">
        <f>IF(AND(申込書!$C$100&lt;&gt;"▼プルダウンより選択してください",申込書!$C$100&lt;&gt;"",申込書!$P$100&lt;&gt;"YYYY/MM/DD",$G171&lt;&gt;""),申込書!$P$100,"")</f>
        <v/>
      </c>
      <c r="CR171" s="81" t="str">
        <f>IF(AND(申込書!$C$100&lt;&gt;"▼プルダウンより選択してください",申込書!$C$100&lt;&gt;"",$G171&lt;&gt;""),申込書!$M$100,"")</f>
        <v/>
      </c>
      <c r="CS171" s="81" t="str">
        <f>IF($CQ$3&lt;&gt;"コンテンツなし",IF(AND(申込書!$AH$4="GIGAスクールパック",SUM($P171,$R171)&lt;&gt;0),SUM($P171,$R171),IF(AND(申込書!$AH$4="SKY安心GIGAタブレット",SUM($T171,$V171)&lt;&gt;0),SUM($T171,$V171),"")),"")</f>
        <v/>
      </c>
      <c r="CT171" s="81" t="str">
        <f>IF($CQ$3&lt;&gt;"コンテンツなし",IF(AND(申込書!$AH$4="GIGAスクールパック",SUM($Q171,$S171)&lt;&gt;0),SUM($Q171,$S171),IF(AND(申込書!$AH$4="SKY安心GIGAタブレット",SUM($U171,$W171)&lt;&gt;0),SUM($U171,$W171),"")),"")</f>
        <v/>
      </c>
      <c r="CU171" s="81"/>
      <c r="CV171" s="82"/>
      <c r="CW171" s="80" t="str">
        <f>IF(AND(申込書!$C$101&lt;&gt;"▼プルダウンより選択してください",申込書!$C$101&lt;&gt;"",申込書!$P$101&lt;&gt;"YYYY/MM/DD",$G171&lt;&gt;""),申込書!$P$101,"")</f>
        <v/>
      </c>
      <c r="CX171" s="81" t="str">
        <f>IF(AND(申込書!$C$101&lt;&gt;"▼プルダウンより選択してください",申込書!$C$101&lt;&gt;"",$G171&lt;&gt;""),申込書!$M$101,"")</f>
        <v/>
      </c>
      <c r="CY171" s="81" t="str">
        <f>IF($CW$3&lt;&gt;"コンテンツなし",IF(AND(申込書!$AH$4="GIGAスクールパック",SUM($P171,$R171)&lt;&gt;0),SUM($P171,$R171),IF(AND(申込書!$AH$4="SKY安心GIGAタブレット",SUM($T171,$V171)&lt;&gt;0),SUM($T171,$V171),"")),"")</f>
        <v/>
      </c>
      <c r="CZ171" s="81" t="str">
        <f>IF($CW$3&lt;&gt;"コンテンツなし",IF(AND(申込書!$AH$4="GIGAスクールパック",SUM($Q171,$S171)&lt;&gt;0),SUM($Q171,$S171),IF(AND(申込書!$AH$4="SKY安心GIGAタブレット",SUM($U171,$W171)&lt;&gt;0),SUM($U171,$W171),"")),"")</f>
        <v/>
      </c>
      <c r="DA171" s="81"/>
      <c r="DB171" s="82"/>
      <c r="DC171" s="80" t="str">
        <f>IF(AND(申込書!$C$102&lt;&gt;"▼プルダウンより選択してください",申込書!$C$102&lt;&gt;"",申込書!$P$102&lt;&gt;"YYYY/MM/DD",$G171&lt;&gt;""),申込書!$P$102,"")</f>
        <v/>
      </c>
      <c r="DD171" s="81" t="str">
        <f>IF(AND(申込書!$C$102&lt;&gt;"▼プルダウンより選択してください",申込書!$C$102&lt;&gt;"",$G171&lt;&gt;""),申込書!$M$102,"")</f>
        <v/>
      </c>
      <c r="DE171" s="81" t="str">
        <f>IF($DC$3&lt;&gt;"コンテンツなし",IF(AND(申込書!$AH$4="GIGAスクールパック",SUM($P171,$R171)&lt;&gt;0),SUM($P171,$R171),IF(AND(申込書!$AH$4="SKY安心GIGAタブレット",SUM($T171,$V171)&lt;&gt;0),SUM($T171,$V171),"")),"")</f>
        <v/>
      </c>
      <c r="DF171" s="81" t="str">
        <f>IF($DC$3&lt;&gt;"コンテンツなし",IF(AND(申込書!$AH$4="GIGAスクールパック",SUM($Q171,$S171)&lt;&gt;0),SUM($Q171,$S171),IF(AND(申込書!$AH$4="SKY安心GIGAタブレット",SUM($U171,$W171)&lt;&gt;0),SUM($U171,$W171),"")),"")</f>
        <v/>
      </c>
      <c r="DG171" s="81"/>
      <c r="DH171" s="82"/>
      <c r="DI171" s="80" t="str">
        <f>IF(AND(申込書!$C$103&lt;&gt;"▼プルダウンより選択してください",申込書!$C$103&lt;&gt;"",申込書!$P$103&lt;&gt;"YYYY/MM/DD",$G171&lt;&gt;""),申込書!$P$103,"")</f>
        <v/>
      </c>
      <c r="DJ171" s="81" t="str">
        <f>IF(AND(申込書!$C$103&lt;&gt;"▼プルダウンより選択してください",申込書!$C$103&lt;&gt;"",$G171&lt;&gt;""),申込書!$M$103,"")</f>
        <v/>
      </c>
      <c r="DK171" s="81" t="str">
        <f>IF($DI$3&lt;&gt;"コンテンツなし",IF(AND(申込書!$AH$4="GIGAスクールパック",SUM($P171,$R171)&lt;&gt;0),SUM($P171,$R171),IF(AND(申込書!$AH$4="SKY安心GIGAタブレット",SUM($T171,$V171)&lt;&gt;0),SUM($T171,$V171),"")),"")</f>
        <v/>
      </c>
      <c r="DL171" s="81" t="str">
        <f>IF($DI$3&lt;&gt;"コンテンツなし",IF(AND(申込書!$AH$4="GIGAスクールパック",SUM($Q171,$S171)&lt;&gt;0),SUM($Q171,$S171),IF(AND(申込書!$AH$4="SKY安心GIGAタブレット",SUM($U171,$W171)&lt;&gt;0),SUM($U171,$W171),"")),"")</f>
        <v/>
      </c>
      <c r="DM171" s="81"/>
      <c r="DN171" s="82"/>
      <c r="DO171" s="80" t="str">
        <f>IF(AND(申込書!$C$104&lt;&gt;"▼プルダウンより選択してください",申込書!$C$104&lt;&gt;"",申込書!$P$104&lt;&gt;"YYYY/MM/DD",$G171&lt;&gt;""),申込書!$P$104,"")</f>
        <v/>
      </c>
      <c r="DP171" s="81" t="str">
        <f>IF(AND(申込書!$C$104&lt;&gt;"▼プルダウンより選択してください",申込書!$C$104&lt;&gt;"",$G171&lt;&gt;""),申込書!$M$104,"")</f>
        <v/>
      </c>
      <c r="DQ171" s="81" t="str">
        <f>IF($DO$3&lt;&gt;"コンテンツなし",IF(AND(申込書!$AH$4="GIGAスクールパック",SUM($P171,$R171)&lt;&gt;0),SUM($P171,$R171),IF(AND(申込書!$AH$4="SKY安心GIGAタブレット",SUM($T171,$V171)&lt;&gt;0),SUM($T171,$V171),"")),"")</f>
        <v/>
      </c>
      <c r="DR171" s="81" t="str">
        <f>IF($DO$3&lt;&gt;"コンテンツなし",IF(AND(申込書!$AH$4="GIGAスクールパック",SUM($Q171,$S171)&lt;&gt;0),SUM($Q171,$S171),IF(AND(申込書!$AH$4="SKY安心GIGAタブレット",SUM($U171,$W171)&lt;&gt;0),SUM($U171,$W171),"")),"")</f>
        <v/>
      </c>
      <c r="DS171" s="81"/>
      <c r="DT171" s="82"/>
      <c r="DU171" s="80" t="str">
        <f>IF(AND(申込書!$C$105&lt;&gt;"▼プルダウンより選択してください",申込書!$C$105&lt;&gt;"",申込書!$P$105&lt;&gt;"YYYY/MM/DD",$G171&lt;&gt;""),申込書!$P$105,"")</f>
        <v/>
      </c>
      <c r="DV171" s="81" t="str">
        <f>IF(AND(申込書!$C$105&lt;&gt;"▼プルダウンより選択してください",申込書!$C$105&lt;&gt;"",$G171&lt;&gt;""),申込書!$M$105,"")</f>
        <v/>
      </c>
      <c r="DW171" s="81" t="str">
        <f>IF($DU$3&lt;&gt;"コンテンツなし",IF(AND(申込書!$AH$4="GIGAスクールパック",SUM($P171,$R171)&lt;&gt;0),SUM($P171,$R171),IF(AND(申込書!$AH$4="SKY安心GIGAタブレット",SUM($T171,$V171)&lt;&gt;0),SUM($T171,$V171),"")),"")</f>
        <v/>
      </c>
      <c r="DX171" s="81" t="str">
        <f>IF($DU$3&lt;&gt;"コンテンツなし",IF(AND(申込書!$AH$4="GIGAスクールパック",SUM($Q171,$S171)&lt;&gt;0),SUM($Q171,$S171),IF(AND(申込書!$AH$4="SKY安心GIGAタブレット",SUM($U171,$W171)&lt;&gt;0),SUM($U171,$W171),"")),"")</f>
        <v/>
      </c>
      <c r="DY171" s="157"/>
      <c r="DZ171" s="82"/>
      <c r="EA171" s="80" t="str">
        <f>IF(AND(申込書!$C$106&lt;&gt;"▼プルダウンより選択してください",申込書!$C$106&lt;&gt;"",申込書!$P$106&lt;&gt;"YYYY/MM/DD",$G171&lt;&gt;""),申込書!$P$106,"")</f>
        <v/>
      </c>
      <c r="EB171" s="81" t="str">
        <f>IF(AND(申込書!$C$106&lt;&gt;"▼プルダウンより選択してください",申込書!$C$106&lt;&gt;"",$G171&lt;&gt;""),申込書!$M$106,"")</f>
        <v/>
      </c>
      <c r="EC171" s="81" t="str">
        <f>IF($EA$3&lt;&gt;"コンテンツなし",IF(AND(申込書!$AH$4="GIGAスクールパック",SUM($P171,$R171)&lt;&gt;0),SUM($P171,$R171),IF(AND(申込書!$AH$4="SKY安心GIGAタブレット",SUM($T171,$V171)&lt;&gt;0),SUM($T171,$V171),"")),"")</f>
        <v/>
      </c>
      <c r="ED171" s="81" t="str">
        <f>IF($EA$3&lt;&gt;"コンテンツなし",IF(AND(申込書!$AH$4="GIGAスクールパック",SUM($Q171,$S171)&lt;&gt;0),SUM($Q171,$S171),IF(AND(申込書!$AH$4="SKY安心GIGAタブレット",SUM($U171,$W171)&lt;&gt;0),SUM($U171,$W171),"")),"")</f>
        <v/>
      </c>
      <c r="EE171" s="157"/>
      <c r="EF171" s="82"/>
      <c r="EG171" s="80" t="str">
        <f>IF(AND(申込書!$C$107&lt;&gt;"▼プルダウンより選択してください",申込書!$C$107&lt;&gt;"",申込書!$P$107&lt;&gt;"YYYY/MM/DD",$G171&lt;&gt;""),申込書!$P$107,"")</f>
        <v/>
      </c>
      <c r="EH171" s="81" t="str">
        <f>IF(AND(申込書!$C$107&lt;&gt;"▼プルダウンより選択してください",申込書!$C$107&lt;&gt;"",$G171&lt;&gt;""),申込書!$M$107,"")</f>
        <v/>
      </c>
      <c r="EI171" s="81" t="str">
        <f>IF($EG$3&lt;&gt;"コンテンツなし",IF(AND(申込書!$AH$4="GIGAスクールパック",SUM($P171,$R171)&lt;&gt;0),SUM($P171,$R171),IF(AND(申込書!$AH$4="SKY安心GIGAタブレット",SUM($T171,$V171)&lt;&gt;0),SUM($T171,$V171),"")),"")</f>
        <v/>
      </c>
      <c r="EJ171" s="81" t="str">
        <f>IF($EG$3&lt;&gt;"コンテンツなし",IF(AND(申込書!$AH$4="GIGAスクールパック",SUM($Q171,$S171)&lt;&gt;0),SUM($Q171,$S171),IF(AND(申込書!$AH$4="SKY安心GIGAタブレット",SUM($U171,$W171)&lt;&gt;0),SUM($U171,$W171),"")),"")</f>
        <v/>
      </c>
      <c r="EK171" s="157"/>
      <c r="EL171" s="82"/>
      <c r="EM171" s="80" t="str">
        <f>IF(AND(申込書!$C$108&lt;&gt;"▼プルダウンより選択してください",申込書!$C$108&lt;&gt;"",申込書!$P$108&lt;&gt;"YYYY/MM/DD",$G171&lt;&gt;""),申込書!$P$108,"")</f>
        <v/>
      </c>
      <c r="EN171" s="81" t="str">
        <f>IF(AND(申込書!$C$108&lt;&gt;"▼プルダウンより選択してください",申込書!$C$108&lt;&gt;"",$G171&lt;&gt;""),申込書!$M$108,"")</f>
        <v/>
      </c>
      <c r="EO171" s="81" t="str">
        <f>IF($EM$3&lt;&gt;"コンテンツなし",IF(AND(申込書!$AH$4="GIGAスクールパック",SUM($P171,$R171)&lt;&gt;0),SUM($P171,$R171),IF(AND(申込書!$AH$4="SKY安心GIGAタブレット",SUM($T171,$V171)&lt;&gt;0),SUM($T171,$V171),"")),"")</f>
        <v/>
      </c>
      <c r="EP171" s="81" t="str">
        <f>IF($EM$3&lt;&gt;"コンテンツなし",IF(AND(申込書!$AH$4="GIGAスクールパック",SUM($Q171,$S171)&lt;&gt;0),SUM($Q171,$S171),IF(AND(申込書!$AH$4="SKY安心GIGAタブレット",SUM($U171,$W171)&lt;&gt;0),SUM($U171,$W171),"")),"")</f>
        <v/>
      </c>
      <c r="EQ171" s="157"/>
      <c r="ER171" s="82"/>
      <c r="ES171" s="80" t="str">
        <f>IF(AND(申込書!$C$109&lt;&gt;"▼プルダウンより選択してください",申込書!$C$109&lt;&gt;"",申込書!$P$109&lt;&gt;"YYYY/MM/DD",$G171&lt;&gt;""),申込書!$P$109,"")</f>
        <v/>
      </c>
      <c r="ET171" s="81" t="str">
        <f>IF(AND(申込書!$C$109&lt;&gt;"▼プルダウンより選択してください",申込書!$C$109&lt;&gt;"",$G171&lt;&gt;""),申込書!$M$109,"")</f>
        <v/>
      </c>
      <c r="EU171" s="81" t="str">
        <f>IF($ES$3&lt;&gt;"コンテンツなし",IF(AND(申込書!$AH$4="GIGAスクールパック",SUM($P171,$R171)&lt;&gt;0),SUM($P171,$R171),IF(AND(申込書!$AH$4="SKY安心GIGAタブレット",SUM($T171,$V171)&lt;&gt;0),SUM($T171,$V171),"")),"")</f>
        <v/>
      </c>
      <c r="EV171" s="81" t="str">
        <f>IF($ES$3&lt;&gt;"コンテンツなし",IF(AND(申込書!$AH$4="GIGAスクールパック",SUM($Q171,$S171)&lt;&gt;0),SUM($Q171,$S171),IF(AND(申込書!$AH$4="SKY安心GIGAタブレット",SUM($U171,$W171)&lt;&gt;0),SUM($U171,$W171),"")),"")</f>
        <v/>
      </c>
      <c r="EW171" s="157"/>
      <c r="EX171" s="82"/>
      <c r="EY171" s="80" t="str">
        <f>IF(AND(申込書!$C$110&lt;&gt;"▼プルダウンより選択してください",申込書!$C$110&lt;&gt;"",申込書!$P$110&lt;&gt;"YYYY/MM/DD",$G171&lt;&gt;""),申込書!$P$110,"")</f>
        <v/>
      </c>
      <c r="EZ171" s="81" t="str">
        <f>IF(AND(申込書!$C$110&lt;&gt;"▼プルダウンより選択してください",申込書!$C$110&lt;&gt;"",$G171&lt;&gt;""),申込書!$M$110,"")</f>
        <v/>
      </c>
      <c r="FA171" s="81" t="str">
        <f>IF($EY$3&lt;&gt;"コンテンツなし",IF(AND(申込書!$AH$4="GIGAスクールパック",SUM($P171,$R171)&lt;&gt;0),SUM($P171,$R171),IF(AND(申込書!$AH$4="SKY安心GIGAタブレット",SUM($T171,$V171)&lt;&gt;0),SUM($T171,$V171),"")),"")</f>
        <v/>
      </c>
      <c r="FB171" s="81" t="str">
        <f>IF($EY$3&lt;&gt;"コンテンツなし",IF(AND(申込書!$AH$4="GIGAスクールパック",SUM($Q171,$S171)&lt;&gt;0),SUM($Q171,$S171),IF(AND(申込書!$AH$4="SKY安心GIGAタブレット",SUM($U171,$W171)&lt;&gt;0),SUM($U171,$W171),"")),"")</f>
        <v/>
      </c>
      <c r="FC171" s="157"/>
      <c r="FD171" s="82"/>
      <c r="FE171" s="80" t="str">
        <f>IF(AND(申込書!$C$111&lt;&gt;"▼プルダウンより選択してください",申込書!$C$111&lt;&gt;"",申込書!$P$111&lt;&gt;"YYYY/MM/DD",$G171&lt;&gt;""),申込書!$P$111,"")</f>
        <v/>
      </c>
      <c r="FF171" s="81" t="str">
        <f>IF(AND(申込書!$C$111&lt;&gt;"▼プルダウンより選択してください",申込書!$C$111&lt;&gt;"",$G171&lt;&gt;""),申込書!$M$111,"")</f>
        <v/>
      </c>
      <c r="FG171" s="81" t="str">
        <f>IF($FE$3&lt;&gt;"コンテンツなし",IF(AND(申込書!$AH$4="GIGAスクールパック",SUM($P171,$R171)&lt;&gt;0),SUM($P171,$R171),IF(AND(申込書!$AH$4="SKY安心GIGAタブレット",SUM($T171,$V171)&lt;&gt;0),SUM($T171,$V171),"")),"")</f>
        <v/>
      </c>
      <c r="FH171" s="81" t="str">
        <f>IF($FE$3&lt;&gt;"コンテンツなし",IF(AND(申込書!$AH$4="GIGAスクールパック",SUM($Q171,$S171)&lt;&gt;0),SUM($Q171,$S171),IF(AND(申込書!$AH$4="SKY安心GIGAタブレット",SUM($U171,$W171)&lt;&gt;0),SUM($U171,$W171),"")),"")</f>
        <v/>
      </c>
      <c r="FI171" s="157"/>
      <c r="FJ171" s="82"/>
      <c r="FK171" s="80" t="str">
        <f>IF(AND(申込書!$C$112&lt;&gt;"▼プルダウンより選択してください",申込書!$C$112&lt;&gt;"",申込書!$P$112&lt;&gt;"YYYY/MM/DD",$G171&lt;&gt;""),申込書!$P$112,"")</f>
        <v/>
      </c>
      <c r="FL171" s="81" t="str">
        <f>IF(AND(申込書!$C$112&lt;&gt;"▼プルダウンより選択してください",申込書!$C$112&lt;&gt;"",$G171&lt;&gt;""),申込書!$M$112,"")</f>
        <v/>
      </c>
      <c r="FM171" s="81" t="str">
        <f>IF($FK$3&lt;&gt;"コンテンツなし",IF(AND(申込書!$AH$4="GIGAスクールパック",SUM($P171,$R171)&lt;&gt;0),SUM($P171,$R171),IF(AND(申込書!$AH$4="SKY安心GIGAタブレット",SUM($T171,$V171)&lt;&gt;0),SUM($T171,$V171),"")),"")</f>
        <v/>
      </c>
      <c r="FN171" s="81" t="str">
        <f>IF($FK$3&lt;&gt;"コンテンツなし",IF(AND(申込書!$AH$4="GIGAスクールパック",SUM($Q171,$S171)&lt;&gt;0),SUM($Q171,$S171),IF(AND(申込書!$AH$4="SKY安心GIGAタブレット",SUM($U171,$W171)&lt;&gt;0),SUM($U171,$W171),"")),"")</f>
        <v/>
      </c>
      <c r="FO171" s="157"/>
      <c r="FP171" s="82"/>
      <c r="FQ171" s="80" t="str">
        <f>IF(AND(申込書!$C$113&lt;&gt;"▼プルダウンより選択してください",申込書!$C$113&lt;&gt;"",申込書!$P$113&lt;&gt;"YYYY/MM/DD",$G171&lt;&gt;""),申込書!$P$113,"")</f>
        <v/>
      </c>
      <c r="FR171" s="81" t="str">
        <f>IF(AND(申込書!$C$113&lt;&gt;"▼プルダウンより選択してください",申込書!$C$113&lt;&gt;"",$G171&lt;&gt;""),申込書!$M$113,"")</f>
        <v/>
      </c>
      <c r="FS171" s="81" t="str">
        <f>IF($FQ$3&lt;&gt;"コンテンツなし",IF(AND(申込書!$AH$4="GIGAスクールパック",SUM($P171,$R171)&lt;&gt;0),SUM($P171,$R171),IF(AND(申込書!$AH$4="SKY安心GIGAタブレット",SUM($T171,$V171)&lt;&gt;0),SUM($T171,$V171),"")),"")</f>
        <v/>
      </c>
      <c r="FT171" s="81" t="str">
        <f>IF($FQ$3&lt;&gt;"コンテンツなし",IF(AND(申込書!$AH$4="GIGAスクールパック",SUM($Q171,$S171)&lt;&gt;0),SUM($Q171,$S171),IF(AND(申込書!$AH$4="SKY安心GIGAタブレット",SUM($U171,$W171)&lt;&gt;0),SUM($U171,$W171),"")),"")</f>
        <v/>
      </c>
      <c r="FU171" s="157"/>
      <c r="FV171" s="82"/>
      <c r="FW171" s="80" t="str">
        <f>IF(AND(申込書!$C$114&lt;&gt;"▼プルダウンより選択してください",申込書!$C$114&lt;&gt;"",申込書!$P$114&lt;&gt;"YYYY/MM/DD",$G171&lt;&gt;""),申込書!$P$114,"")</f>
        <v/>
      </c>
      <c r="FX171" s="81" t="str">
        <f>IF(AND(申込書!$C$114&lt;&gt;"▼プルダウンより選択してください",申込書!$C$114&lt;&gt;"",$G171&lt;&gt;""),申込書!$M$114,"")</f>
        <v/>
      </c>
      <c r="FY171" s="81" t="str">
        <f>IF($FW$3&lt;&gt;"コンテンツなし",IF(AND(申込書!$AH$4="GIGAスクールパック",SUM($P171,$R171)&lt;&gt;0),SUM($P171,$R171),IF(AND(申込書!$AH$4="SKY安心GIGAタブレット",SUM($T171,$V171)&lt;&gt;0),SUM($T171,$V171),"")),"")</f>
        <v/>
      </c>
      <c r="FZ171" s="81" t="str">
        <f>IF($FW$3&lt;&gt;"コンテンツなし",IF(AND(申込書!$AH$4="GIGAスクールパック",SUM($Q171,$S171)&lt;&gt;0),SUM($Q171,$S171),IF(AND(申込書!$AH$4="SKY安心GIGAタブレット",SUM($U171,$W171)&lt;&gt;0),SUM($U171,$W171),"")),"")</f>
        <v/>
      </c>
      <c r="GA171" s="157"/>
      <c r="GB171" s="82"/>
      <c r="GC171" s="80" t="str">
        <f>IF(AND(申込書!$C$115&lt;&gt;"▼プルダウンより選択してください",申込書!$C$115&lt;&gt;"",申込書!$P$115&lt;&gt;"YYYY/MM/DD",$G171&lt;&gt;""),申込書!$P$115,"")</f>
        <v/>
      </c>
      <c r="GD171" s="81" t="str">
        <f>IF(AND(申込書!$C$115&lt;&gt;"▼プルダウンより選択してください",申込書!$C$115&lt;&gt;"",$G171&lt;&gt;""),申込書!$M$115,"")</f>
        <v/>
      </c>
      <c r="GE171" s="81" t="str">
        <f>IF($GC$3&lt;&gt;"コンテンツなし",IF(AND(申込書!$AH$4="GIGAスクールパック",SUM($P171,$R171)&lt;&gt;0),SUM($P171,$R171),IF(AND(申込書!$AH$4="SKY安心GIGAタブレット",SUM($T171,$V171)&lt;&gt;0),SUM($T171,$V171),"")),"")</f>
        <v/>
      </c>
      <c r="GF171" s="81" t="str">
        <f>IF($GC$3&lt;&gt;"コンテンツなし",IF(AND(申込書!$AH$4="GIGAスクールパック",SUM($Q171,$S171)&lt;&gt;0),SUM($Q171,$S171),IF(AND(申込書!$AH$4="SKY安心GIGAタブレット",SUM($U171,$W171)&lt;&gt;0),SUM($U171,$W171),"")),"")</f>
        <v/>
      </c>
      <c r="GG171" s="157"/>
      <c r="GH171" s="82"/>
      <c r="GI171" s="80" t="str">
        <f>IF(AND(申込書!$C$116&lt;&gt;"▼プルダウンより選択してください",申込書!$C$116&lt;&gt;"",申込書!$P$116&lt;&gt;"YYYY/MM/DD",$G171&lt;&gt;""),申込書!$P$116,"")</f>
        <v/>
      </c>
      <c r="GJ171" s="81" t="str">
        <f>IF(AND(申込書!$C$116&lt;&gt;"▼プルダウンより選択してください",申込書!$C$116&lt;&gt;"",$G171&lt;&gt;""),申込書!$M$116,"")</f>
        <v/>
      </c>
      <c r="GK171" s="81" t="str">
        <f>IF($GI$3&lt;&gt;"コンテンツなし",IF(AND(申込書!$AH$4="GIGAスクールパック",SUM($P171,$R171)&lt;&gt;0),SUM($P171,$R171),IF(AND(申込書!$AH$4="SKY安心GIGAタブレット",SUM($T171,$V171)&lt;&gt;0),SUM($T171,$V171),"")),"")</f>
        <v/>
      </c>
      <c r="GL171" s="81" t="str">
        <f>IF($GI$3&lt;&gt;"コンテンツなし",IF(AND(申込書!$AH$4="GIGAスクールパック",SUM($Q171,$S171)&lt;&gt;0),SUM($Q171,$S171),IF(AND(申込書!$AH$4="SKY安心GIGAタブレット",SUM($U171,$W171)&lt;&gt;0),SUM($U171,$W171),"")),"")</f>
        <v/>
      </c>
      <c r="GM171" s="157"/>
      <c r="GN171" s="82"/>
      <c r="GO171" s="80" t="str">
        <f>IF(AND(申込書!$C$117&lt;&gt;"▼プルダウンより選択してください",申込書!$C$117&lt;&gt;"",申込書!$P$117&lt;&gt;"YYYY/MM/DD",$G171&lt;&gt;""),申込書!$P$117,"")</f>
        <v/>
      </c>
      <c r="GP171" s="81" t="str">
        <f>IF(AND(申込書!$C$117&lt;&gt;"▼プルダウンより選択してください",申込書!$C$117&lt;&gt;"",$G171&lt;&gt;""),申込書!$M$117,"")</f>
        <v/>
      </c>
      <c r="GQ171" s="81" t="str">
        <f>IF($GO$3&lt;&gt;"コンテンツなし",IF(AND(申込書!$AH$4="GIGAスクールパック",SUM($P171,$R171)&lt;&gt;0),SUM($P171,$R171),IF(AND(申込書!$AH$4="SKY安心GIGAタブレット",SUM($T171,$V171)&lt;&gt;0),SUM($T171,$V171),"")),"")</f>
        <v/>
      </c>
      <c r="GR171" s="81" t="str">
        <f>IF($GO$3&lt;&gt;"コンテンツなし",IF(AND(申込書!$AH$4="GIGAスクールパック",SUM($Q171,$S171)&lt;&gt;0),SUM($Q171,$S171),IF(AND(申込書!$AH$4="SKY安心GIGAタブレット",SUM($U171,$W171)&lt;&gt;0),SUM($U171,$W171),"")),"")</f>
        <v/>
      </c>
      <c r="GS171" s="157"/>
      <c r="GT171" s="82"/>
      <c r="GU171" s="80" t="str">
        <f>IF(AND(申込書!$C$118&lt;&gt;"▼プルダウンより選択してください",申込書!$C$118&lt;&gt;"",申込書!$P$118&lt;&gt;"YYYY/MM/DD",$G171&lt;&gt;""),申込書!$P$118,"")</f>
        <v/>
      </c>
      <c r="GV171" s="81" t="str">
        <f>IF(AND(申込書!$C$118&lt;&gt;"▼プルダウンより選択してください",申込書!$C$118&lt;&gt;"",$G171&lt;&gt;""),申込書!$M$118,"")</f>
        <v/>
      </c>
      <c r="GW171" s="81" t="str">
        <f>IF($GU$3&lt;&gt;"コンテンツなし",IF(AND(申込書!$AH$4="GIGAスクールパック",SUM($P171,$R171)&lt;&gt;0),SUM($P171,$R171),IF(AND(申込書!$AH$4="SKY安心GIGAタブレット",SUM($T171,$V171)&lt;&gt;0),SUM($T171,$V171),"")),"")</f>
        <v/>
      </c>
      <c r="GX171" s="81" t="str">
        <f>IF($GU$3&lt;&gt;"コンテンツなし",IF(AND(申込書!$AH$4="GIGAスクールパック",SUM($Q171,$S171)&lt;&gt;0),SUM($Q171,$S171),IF(AND(申込書!$AH$4="SKY安心GIGAタブレット",SUM($U171,$W171)&lt;&gt;0),SUM($U171,$W171),"")),"")</f>
        <v/>
      </c>
      <c r="GY171" s="157"/>
      <c r="GZ171" s="82"/>
      <c r="HA171" s="80" t="str">
        <f>IF(AND(申込書!$C$119&lt;&gt;"▼プルダウンより選択してください",申込書!$C$119&lt;&gt;"",申込書!$P$119&lt;&gt;"YYYY/MM/DD",$G171&lt;&gt;""),申込書!$P$119,"")</f>
        <v/>
      </c>
      <c r="HB171" s="81" t="str">
        <f>IF(AND(申込書!$C$119&lt;&gt;"▼プルダウンより選択してください",申込書!$C$119&lt;&gt;"",$G171&lt;&gt;""),申込書!$M$119,"")</f>
        <v/>
      </c>
      <c r="HC171" s="81" t="str">
        <f>IF($HA$3&lt;&gt;"コンテンツなし",IF(AND(申込書!$AH$4="GIGAスクールパック",SUM($P171,$R171)&lt;&gt;0),SUM($P171,$R171),IF(AND(申込書!$AH$4="SKY安心GIGAタブレット",SUM($T171,$V171)&lt;&gt;0),SUM($T171,$V171),"")),"")</f>
        <v/>
      </c>
      <c r="HD171" s="81" t="str">
        <f>IF($HA$3&lt;&gt;"コンテンツなし",IF(AND(申込書!$AH$4="GIGAスクールパック",SUM($Q171,$S171)&lt;&gt;0),SUM($Q171,$S171),IF(AND(申込書!$AH$4="SKY安心GIGAタブレット",SUM($U171,$W171)&lt;&gt;0),SUM($U171,$W171),"")),"")</f>
        <v/>
      </c>
      <c r="HE171" s="157"/>
      <c r="HF171" s="82"/>
      <c r="HG171" s="83"/>
    </row>
    <row r="172" spans="2:215" ht="26.85" customHeight="1">
      <c r="B172" s="62">
        <f t="shared" si="2"/>
        <v>167</v>
      </c>
      <c r="C172" s="63"/>
      <c r="D172" s="64"/>
      <c r="E172" s="207"/>
      <c r="F172" s="65"/>
      <c r="G172" s="66"/>
      <c r="H172" s="67"/>
      <c r="I172" s="68"/>
      <c r="J172" s="69"/>
      <c r="K172" s="70"/>
      <c r="L172" s="71"/>
      <c r="M172" s="72"/>
      <c r="N172" s="73"/>
      <c r="O172" s="74"/>
      <c r="P172" s="179"/>
      <c r="Q172" s="180"/>
      <c r="R172" s="180"/>
      <c r="S172" s="181"/>
      <c r="T172" s="179"/>
      <c r="U172" s="180"/>
      <c r="V172" s="182"/>
      <c r="W172" s="181"/>
      <c r="X172" s="75"/>
      <c r="Y172" s="76"/>
      <c r="Z172" s="77"/>
      <c r="AA172" s="78"/>
      <c r="AB172" s="79"/>
      <c r="AC172" s="79"/>
      <c r="AD172" s="79"/>
      <c r="AE172" s="77"/>
      <c r="AF172" s="139"/>
      <c r="AG172" s="139"/>
      <c r="AH172" s="139"/>
      <c r="AI172" s="80" t="str">
        <f>IF(AND(申込書!$C$90&lt;&gt;"▼プルダウンより選択してください",申込書!$C$90&lt;&gt;"",申込書!$P$90&lt;&gt;"YYYY/MM/DD",$G172&lt;&gt;""),申込書!$P$90,"")</f>
        <v/>
      </c>
      <c r="AJ172" s="81" t="str">
        <f>IF(AND(申込書!$C$90&lt;&gt;"▼プルダウンより選択してください",申込書!$C$90&lt;&gt;"",$G172&lt;&gt;""),申込書!$M$90,"")</f>
        <v/>
      </c>
      <c r="AK172" s="81" t="str">
        <f>IF($AI$3&lt;&gt;"コンテンツなし",IF(AND(申込書!$AH$4="GIGAスクールパック",SUM($P172,$R172)&lt;&gt;0),SUM($P172,$R172),IF(AND(申込書!$AH$4="SKY安心GIGAタブレット",SUM($T172,$V172)&lt;&gt;0),SUM($T172,$V172),"")),"")</f>
        <v/>
      </c>
      <c r="AL172" s="81" t="str">
        <f>IF($AI$3&lt;&gt;"コンテンツなし",IF(AND(申込書!$AH$4="GIGAスクールパック",SUM($Q172,$S172)&lt;&gt;0),SUM($Q172,$S172),IF(AND(申込書!$AH$4="SKY安心GIGAタブレット",SUM($U172,$W172)&lt;&gt;0),SUM($U172,$W172),"")),"")</f>
        <v/>
      </c>
      <c r="AM172" s="157"/>
      <c r="AN172" s="82"/>
      <c r="AO172" s="80" t="str">
        <f>IF(AND(申込書!$C$91&lt;&gt;"▼プルダウンより選択してください",申込書!$C$91&lt;&gt;"",申込書!$P$91&lt;&gt;"YYYY/MM/DD",$G172&lt;&gt;""),申込書!$P$91,"")</f>
        <v/>
      </c>
      <c r="AP172" s="81" t="str">
        <f>IF(AND(申込書!$C$91&lt;&gt;"▼プルダウンより選択してください",申込書!$C$91&lt;&gt;"",$G172&lt;&gt;""),申込書!$M$91,"")</f>
        <v/>
      </c>
      <c r="AQ172" s="81" t="str">
        <f>IF($AO$3&lt;&gt;"コンテンツなし",IF(AND(申込書!$AH$4="GIGAスクールパック",SUM($P172,$R172)&lt;&gt;0),SUM($P172,$R172),IF(AND(申込書!$AH$4="SKY安心GIGAタブレット",SUM($T172,$V172)&lt;&gt;0),SUM($T172,$V172),"")),"")</f>
        <v/>
      </c>
      <c r="AR172" s="81" t="str">
        <f>IF($AO$3&lt;&gt;"コンテンツなし",IF(AND(申込書!$AH$4="GIGAスクールパック",SUM($Q172,$S172)&lt;&gt;0),SUM($Q172,$S172),IF(AND(申込書!$AH$4="SKY安心GIGAタブレット",SUM($U172,$W172)&lt;&gt;0),SUM($U172,$W172),"")),"")</f>
        <v/>
      </c>
      <c r="AS172" s="157"/>
      <c r="AT172" s="82"/>
      <c r="AU172" s="80" t="str">
        <f>IF(AND(申込書!$C$92&lt;&gt;"▼プルダウンより選択してください",申込書!$C$92&lt;&gt;"",申込書!$P$92&lt;&gt;"YYYY/MM/DD",$G172&lt;&gt;""),申込書!$P$92,"")</f>
        <v/>
      </c>
      <c r="AV172" s="81" t="str">
        <f>IF(AND(申込書!$C$92&lt;&gt;"▼プルダウンより選択してください",申込書!$C$92&lt;&gt;"",$G172&lt;&gt;""),申込書!$M$92,"")</f>
        <v/>
      </c>
      <c r="AW172" s="81" t="str">
        <f>IF($AU$3&lt;&gt;"コンテンツなし",IF(AND(申込書!$AH$4="GIGAスクールパック",SUM($P172,$R172)&lt;&gt;0),SUM($P172,$R172),IF(AND(申込書!$AH$4="SKY安心GIGAタブレット",SUM($T172,$V172)&lt;&gt;0),SUM($T172,$V172),"")),"")</f>
        <v/>
      </c>
      <c r="AX172" s="81" t="str">
        <f>IF($AU$3&lt;&gt;"コンテンツなし",IF(AND(申込書!$AH$4="GIGAスクールパック",SUM($Q172,$S172)&lt;&gt;0),SUM($Q172,$S172),IF(AND(申込書!$AH$4="SKY安心GIGAタブレット",SUM($U172,$W172)&lt;&gt;0),SUM($U172,$W172),"")),"")</f>
        <v/>
      </c>
      <c r="AY172" s="157"/>
      <c r="AZ172" s="82"/>
      <c r="BA172" s="80" t="str">
        <f>IF(AND(申込書!$C$93&lt;&gt;"▼プルダウンより選択してください",申込書!$C$93&lt;&gt;"",申込書!$P$93&lt;&gt;"YYYY/MM/DD",$G172&lt;&gt;""),申込書!$P$93,"")</f>
        <v/>
      </c>
      <c r="BB172" s="81" t="str">
        <f>IF(AND(申込書!$C$93&lt;&gt;"▼プルダウンより選択してください",申込書!$C$93&lt;&gt;"",申込書!$M$93&gt;=1,$G172&lt;&gt;""),申込書!$M$93,"")</f>
        <v/>
      </c>
      <c r="BC172" s="81" t="str">
        <f>IF($BA$3&lt;&gt;"コンテンツなし",IF(AND(申込書!$AH$4="GIGAスクールパック",SUM($P172,$R172)&lt;&gt;0),SUM($P172,$R172),IF(AND(申込書!$AH$4="SKY安心GIGAタブレット",SUM($T172,$V172)&lt;&gt;0),SUM($T172,$V172),"")),"")</f>
        <v/>
      </c>
      <c r="BD172" s="81" t="str">
        <f>IF($BA$3&lt;&gt;"コンテンツなし",IF(AND(申込書!$AH$4="GIGAスクールパック",SUM($Q172,$S172)&lt;&gt;0),SUM($Q172,$S172),IF(AND(申込書!$AH$4="SKY安心GIGAタブレット",SUM($U172,$W172)&lt;&gt;0),SUM($U172,$W172),"")),"")</f>
        <v/>
      </c>
      <c r="BE172" s="157"/>
      <c r="BF172" s="82"/>
      <c r="BG172" s="80" t="str">
        <f>IF(AND(申込書!$C$94&lt;&gt;"▼プルダウンより選択してください",申込書!$C$94&lt;&gt;"",申込書!$P$94&lt;&gt;"YYYY/MM/DD",$G172&lt;&gt;""),申込書!$P$94,"")</f>
        <v/>
      </c>
      <c r="BH172" s="81" t="str">
        <f>IF(AND(申込書!$C$94&lt;&gt;"▼プルダウンより選択してください",申込書!$C$94&lt;&gt;"",$G172&lt;&gt;""),申込書!$M$94,"")</f>
        <v/>
      </c>
      <c r="BI172" s="81" t="str">
        <f>IF($BG$3&lt;&gt;"コンテンツなし",IF(AND(申込書!$AH$4="GIGAスクールパック",SUM($P172,$R172)&lt;&gt;0),SUM($P172,$R172),IF(AND(申込書!$AH$4="SKY安心GIGAタブレット",SUM($T172,$V172)&lt;&gt;0),SUM($T172,$V172),"")),"")</f>
        <v/>
      </c>
      <c r="BJ172" s="81" t="str">
        <f>IF($BG$3&lt;&gt;"コンテンツなし",IF(AND(申込書!$AH$4="GIGAスクールパック",SUM($Q172,$S172)&lt;&gt;0),SUM($Q172,$S172),IF(AND(申込書!$AH$4="SKY安心GIGAタブレット",SUM($U172,$W172)&lt;&gt;0),SUM($U172,$W172),"")),"")</f>
        <v/>
      </c>
      <c r="BK172" s="157"/>
      <c r="BL172" s="82"/>
      <c r="BM172" s="80" t="str">
        <f>IF(AND(申込書!$C$95&lt;&gt;"▼プルダウンより選択してください",申込書!$C$95&lt;&gt;"",申込書!$P$95&lt;&gt;"YYYY/MM/DD",$G172&lt;&gt;""),申込書!$P$95,"")</f>
        <v/>
      </c>
      <c r="BN172" s="81" t="str">
        <f>IF(AND(申込書!$C$95&lt;&gt;"▼プルダウンより選択してください",申込書!$C$95&lt;&gt;"",$G172&lt;&gt;""),申込書!$M$95,"")</f>
        <v/>
      </c>
      <c r="BO172" s="81" t="str">
        <f>IF($BM$3&lt;&gt;"コンテンツなし",IF(AND(申込書!$AH$4="GIGAスクールパック",SUM($P172,$R172)&lt;&gt;0),SUM($P172,$R172),IF(AND(申込書!$AH$4="SKY安心GIGAタブレット",SUM($T172,$V172)&lt;&gt;0),SUM($T172,$V172),"")),"")</f>
        <v/>
      </c>
      <c r="BP172" s="81" t="str">
        <f>IF($BM$3&lt;&gt;"コンテンツなし",IF(AND(申込書!$AH$4="GIGAスクールパック",SUM($Q172,$S172)&lt;&gt;0),SUM($Q172,$S172),IF(AND(申込書!$AH$4="SKY安心GIGAタブレット",SUM($U172,$W172)&lt;&gt;0),SUM($U172,$W172),"")),"")</f>
        <v/>
      </c>
      <c r="BQ172" s="157"/>
      <c r="BR172" s="82"/>
      <c r="BS172" s="80" t="str">
        <f>IF(AND(申込書!$C$96&lt;&gt;"▼プルダウンより選択してください",申込書!$C$96&lt;&gt;"",申込書!$P$96&lt;&gt;"YYYY/MM/DD",$G172&lt;&gt;""),申込書!$P$96,"")</f>
        <v/>
      </c>
      <c r="BT172" s="81" t="str">
        <f>IF(AND(申込書!$C$96&lt;&gt;"▼プルダウンより選択してください",申込書!$C$96&lt;&gt;"",$G172&lt;&gt;""),申込書!$M$96,"")</f>
        <v/>
      </c>
      <c r="BU172" s="81" t="str">
        <f>IF($BS$3&lt;&gt;"コンテンツなし",IF(AND(申込書!$AH$4="GIGAスクールパック",SUM($P172,$R172)&lt;&gt;0),SUM($P172,$R172),IF(AND(申込書!$AH$4="SKY安心GIGAタブレット",SUM($T172,$V172)&lt;&gt;0),SUM($T172,$V172),"")),"")</f>
        <v/>
      </c>
      <c r="BV172" s="81" t="str">
        <f>IF($BS$3&lt;&gt;"コンテンツなし",IF(AND(申込書!$AH$4="GIGAスクールパック",SUM($Q172,$S172)&lt;&gt;0),SUM($Q172,$S172),IF(AND(申込書!$AH$4="SKY安心GIGAタブレット",SUM($U172,$W172)&lt;&gt;0),SUM($U172,$W172),"")),"")</f>
        <v/>
      </c>
      <c r="BW172" s="157"/>
      <c r="BX172" s="82"/>
      <c r="BY172" s="80" t="str">
        <f>IF(AND(申込書!$C$97&lt;&gt;"▼プルダウンより選択してください",申込書!$C$97&lt;&gt;"",申込書!$P$97&lt;&gt;"YYYY/MM/DD",$G172&lt;&gt;""),申込書!$P$97,"")</f>
        <v/>
      </c>
      <c r="BZ172" s="81" t="str">
        <f>IF(AND(申込書!$C$97&lt;&gt;"▼プルダウンより選択してください",申込書!$C$97&lt;&gt;"",$G172&lt;&gt;""),申込書!$M$97,"")</f>
        <v/>
      </c>
      <c r="CA172" s="81" t="str">
        <f>IF($BY$3&lt;&gt;"コンテンツなし",IF(AND(申込書!$AH$4="GIGAスクールパック",SUM($P172,$R172)&lt;&gt;0),SUM($P172,$R172),IF(AND(申込書!$AH$4="SKY安心GIGAタブレット",SUM($T172,$V172)&lt;&gt;0),SUM($T172,$V172),"")),"")</f>
        <v/>
      </c>
      <c r="CB172" s="81" t="str">
        <f>IF($BY$3&lt;&gt;"コンテンツなし",IF(AND(申込書!$AH$4="GIGAスクールパック",SUM($Q172,$S172)&lt;&gt;0),SUM($Q172,$S172),IF(AND(申込書!$AH$4="SKY安心GIGAタブレット",SUM($U172,$W172)&lt;&gt;0),SUM($U172,$W172),"")),"")</f>
        <v/>
      </c>
      <c r="CC172" s="157"/>
      <c r="CD172" s="82"/>
      <c r="CE172" s="80" t="str">
        <f>IF(AND(申込書!$C$98&lt;&gt;"▼プルダウンより選択してください",申込書!$C$98&lt;&gt;"",申込書!$P$98&lt;&gt;"YYYY/MM/DD",$G172&lt;&gt;""),申込書!$P$98,"")</f>
        <v/>
      </c>
      <c r="CF172" s="81" t="str">
        <f>IF(AND(申込書!$C$98&lt;&gt;"▼プルダウンより選択してください",申込書!$C$98&lt;&gt;"",$G172&lt;&gt;""),申込書!$M$98,"")</f>
        <v/>
      </c>
      <c r="CG172" s="81" t="str">
        <f>IF($CE$3&lt;&gt;"コンテンツなし",IF(AND(申込書!$AH$4="GIGAスクールパック",SUM($P172,$R172)&lt;&gt;0),SUM($P172,$R172),IF(AND(申込書!$AH$4="SKY安心GIGAタブレット",SUM($T172,$V172)&lt;&gt;0),SUM($T172,$V172),"")),"")</f>
        <v/>
      </c>
      <c r="CH172" s="81" t="str">
        <f>IF($CE$3&lt;&gt;"コンテンツなし",IF(AND(申込書!$AH$4="GIGAスクールパック",SUM($Q172,$S172)&lt;&gt;0),SUM($Q172,$S172),IF(AND(申込書!$AH$4="SKY安心GIGAタブレット",SUM($U172,$W172)&lt;&gt;0),SUM($U172,$W172),"")),"")</f>
        <v/>
      </c>
      <c r="CI172" s="157"/>
      <c r="CJ172" s="82"/>
      <c r="CK172" s="80" t="str">
        <f>IF(AND(申込書!$C$99&lt;&gt;"▼プルダウンより選択してください",申込書!$C$99&lt;&gt;"",申込書!$P$99&lt;&gt;"YYYY/MM/DD",$G172&lt;&gt;""),申込書!$P$99,"")</f>
        <v/>
      </c>
      <c r="CL172" s="81" t="str">
        <f>IF(AND(申込書!$C$99&lt;&gt;"▼プルダウンより選択してください",申込書!$C$99&lt;&gt;"",$G172&lt;&gt;""),申込書!$M$99,"")</f>
        <v/>
      </c>
      <c r="CM172" s="81" t="str">
        <f>IF($CK$3&lt;&gt;"コンテンツなし",IF(AND(申込書!$AH$4="GIGAスクールパック",SUM($P172,$R172)&lt;&gt;0),SUM($P172,$R172),IF(AND(申込書!$AH$4="SKY安心GIGAタブレット",SUM($T172,$V172)&lt;&gt;0),SUM($T172,$V172),"")),"")</f>
        <v/>
      </c>
      <c r="CN172" s="81" t="str">
        <f>IF($CK$3&lt;&gt;"コンテンツなし",IF(AND(申込書!$AH$4="GIGAスクールパック",SUM($Q172,$S172)&lt;&gt;0),SUM($Q172,$S172),IF(AND(申込書!$AH$4="SKY安心GIGAタブレット",SUM($U172,$W172)&lt;&gt;0),SUM($U172,$W172),"")),"")</f>
        <v/>
      </c>
      <c r="CO172" s="157"/>
      <c r="CP172" s="82"/>
      <c r="CQ172" s="80" t="str">
        <f>IF(AND(申込書!$C$100&lt;&gt;"▼プルダウンより選択してください",申込書!$C$100&lt;&gt;"",申込書!$P$100&lt;&gt;"YYYY/MM/DD",$G172&lt;&gt;""),申込書!$P$100,"")</f>
        <v/>
      </c>
      <c r="CR172" s="81" t="str">
        <f>IF(AND(申込書!$C$100&lt;&gt;"▼プルダウンより選択してください",申込書!$C$100&lt;&gt;"",$G172&lt;&gt;""),申込書!$M$100,"")</f>
        <v/>
      </c>
      <c r="CS172" s="81" t="str">
        <f>IF($CQ$3&lt;&gt;"コンテンツなし",IF(AND(申込書!$AH$4="GIGAスクールパック",SUM($P172,$R172)&lt;&gt;0),SUM($P172,$R172),IF(AND(申込書!$AH$4="SKY安心GIGAタブレット",SUM($T172,$V172)&lt;&gt;0),SUM($T172,$V172),"")),"")</f>
        <v/>
      </c>
      <c r="CT172" s="81" t="str">
        <f>IF($CQ$3&lt;&gt;"コンテンツなし",IF(AND(申込書!$AH$4="GIGAスクールパック",SUM($Q172,$S172)&lt;&gt;0),SUM($Q172,$S172),IF(AND(申込書!$AH$4="SKY安心GIGAタブレット",SUM($U172,$W172)&lt;&gt;0),SUM($U172,$W172),"")),"")</f>
        <v/>
      </c>
      <c r="CU172" s="81"/>
      <c r="CV172" s="82"/>
      <c r="CW172" s="80" t="str">
        <f>IF(AND(申込書!$C$101&lt;&gt;"▼プルダウンより選択してください",申込書!$C$101&lt;&gt;"",申込書!$P$101&lt;&gt;"YYYY/MM/DD",$G172&lt;&gt;""),申込書!$P$101,"")</f>
        <v/>
      </c>
      <c r="CX172" s="81" t="str">
        <f>IF(AND(申込書!$C$101&lt;&gt;"▼プルダウンより選択してください",申込書!$C$101&lt;&gt;"",$G172&lt;&gt;""),申込書!$M$101,"")</f>
        <v/>
      </c>
      <c r="CY172" s="81" t="str">
        <f>IF($CW$3&lt;&gt;"コンテンツなし",IF(AND(申込書!$AH$4="GIGAスクールパック",SUM($P172,$R172)&lt;&gt;0),SUM($P172,$R172),IF(AND(申込書!$AH$4="SKY安心GIGAタブレット",SUM($T172,$V172)&lt;&gt;0),SUM($T172,$V172),"")),"")</f>
        <v/>
      </c>
      <c r="CZ172" s="81" t="str">
        <f>IF($CW$3&lt;&gt;"コンテンツなし",IF(AND(申込書!$AH$4="GIGAスクールパック",SUM($Q172,$S172)&lt;&gt;0),SUM($Q172,$S172),IF(AND(申込書!$AH$4="SKY安心GIGAタブレット",SUM($U172,$W172)&lt;&gt;0),SUM($U172,$W172),"")),"")</f>
        <v/>
      </c>
      <c r="DA172" s="81"/>
      <c r="DB172" s="82"/>
      <c r="DC172" s="80" t="str">
        <f>IF(AND(申込書!$C$102&lt;&gt;"▼プルダウンより選択してください",申込書!$C$102&lt;&gt;"",申込書!$P$102&lt;&gt;"YYYY/MM/DD",$G172&lt;&gt;""),申込書!$P$102,"")</f>
        <v/>
      </c>
      <c r="DD172" s="81" t="str">
        <f>IF(AND(申込書!$C$102&lt;&gt;"▼プルダウンより選択してください",申込書!$C$102&lt;&gt;"",$G172&lt;&gt;""),申込書!$M$102,"")</f>
        <v/>
      </c>
      <c r="DE172" s="81" t="str">
        <f>IF($DC$3&lt;&gt;"コンテンツなし",IF(AND(申込書!$AH$4="GIGAスクールパック",SUM($P172,$R172)&lt;&gt;0),SUM($P172,$R172),IF(AND(申込書!$AH$4="SKY安心GIGAタブレット",SUM($T172,$V172)&lt;&gt;0),SUM($T172,$V172),"")),"")</f>
        <v/>
      </c>
      <c r="DF172" s="81" t="str">
        <f>IF($DC$3&lt;&gt;"コンテンツなし",IF(AND(申込書!$AH$4="GIGAスクールパック",SUM($Q172,$S172)&lt;&gt;0),SUM($Q172,$S172),IF(AND(申込書!$AH$4="SKY安心GIGAタブレット",SUM($U172,$W172)&lt;&gt;0),SUM($U172,$W172),"")),"")</f>
        <v/>
      </c>
      <c r="DG172" s="81"/>
      <c r="DH172" s="82"/>
      <c r="DI172" s="80" t="str">
        <f>IF(AND(申込書!$C$103&lt;&gt;"▼プルダウンより選択してください",申込書!$C$103&lt;&gt;"",申込書!$P$103&lt;&gt;"YYYY/MM/DD",$G172&lt;&gt;""),申込書!$P$103,"")</f>
        <v/>
      </c>
      <c r="DJ172" s="81" t="str">
        <f>IF(AND(申込書!$C$103&lt;&gt;"▼プルダウンより選択してください",申込書!$C$103&lt;&gt;"",$G172&lt;&gt;""),申込書!$M$103,"")</f>
        <v/>
      </c>
      <c r="DK172" s="81" t="str">
        <f>IF($DI$3&lt;&gt;"コンテンツなし",IF(AND(申込書!$AH$4="GIGAスクールパック",SUM($P172,$R172)&lt;&gt;0),SUM($P172,$R172),IF(AND(申込書!$AH$4="SKY安心GIGAタブレット",SUM($T172,$V172)&lt;&gt;0),SUM($T172,$V172),"")),"")</f>
        <v/>
      </c>
      <c r="DL172" s="81" t="str">
        <f>IF($DI$3&lt;&gt;"コンテンツなし",IF(AND(申込書!$AH$4="GIGAスクールパック",SUM($Q172,$S172)&lt;&gt;0),SUM($Q172,$S172),IF(AND(申込書!$AH$4="SKY安心GIGAタブレット",SUM($U172,$W172)&lt;&gt;0),SUM($U172,$W172),"")),"")</f>
        <v/>
      </c>
      <c r="DM172" s="81"/>
      <c r="DN172" s="82"/>
      <c r="DO172" s="80" t="str">
        <f>IF(AND(申込書!$C$104&lt;&gt;"▼プルダウンより選択してください",申込書!$C$104&lt;&gt;"",申込書!$P$104&lt;&gt;"YYYY/MM/DD",$G172&lt;&gt;""),申込書!$P$104,"")</f>
        <v/>
      </c>
      <c r="DP172" s="81" t="str">
        <f>IF(AND(申込書!$C$104&lt;&gt;"▼プルダウンより選択してください",申込書!$C$104&lt;&gt;"",$G172&lt;&gt;""),申込書!$M$104,"")</f>
        <v/>
      </c>
      <c r="DQ172" s="81" t="str">
        <f>IF($DO$3&lt;&gt;"コンテンツなし",IF(AND(申込書!$AH$4="GIGAスクールパック",SUM($P172,$R172)&lt;&gt;0),SUM($P172,$R172),IF(AND(申込書!$AH$4="SKY安心GIGAタブレット",SUM($T172,$V172)&lt;&gt;0),SUM($T172,$V172),"")),"")</f>
        <v/>
      </c>
      <c r="DR172" s="81" t="str">
        <f>IF($DO$3&lt;&gt;"コンテンツなし",IF(AND(申込書!$AH$4="GIGAスクールパック",SUM($Q172,$S172)&lt;&gt;0),SUM($Q172,$S172),IF(AND(申込書!$AH$4="SKY安心GIGAタブレット",SUM($U172,$W172)&lt;&gt;0),SUM($U172,$W172),"")),"")</f>
        <v/>
      </c>
      <c r="DS172" s="81"/>
      <c r="DT172" s="82"/>
      <c r="DU172" s="80" t="str">
        <f>IF(AND(申込書!$C$105&lt;&gt;"▼プルダウンより選択してください",申込書!$C$105&lt;&gt;"",申込書!$P$105&lt;&gt;"YYYY/MM/DD",$G172&lt;&gt;""),申込書!$P$105,"")</f>
        <v/>
      </c>
      <c r="DV172" s="81" t="str">
        <f>IF(AND(申込書!$C$105&lt;&gt;"▼プルダウンより選択してください",申込書!$C$105&lt;&gt;"",$G172&lt;&gt;""),申込書!$M$105,"")</f>
        <v/>
      </c>
      <c r="DW172" s="81" t="str">
        <f>IF($DU$3&lt;&gt;"コンテンツなし",IF(AND(申込書!$AH$4="GIGAスクールパック",SUM($P172,$R172)&lt;&gt;0),SUM($P172,$R172),IF(AND(申込書!$AH$4="SKY安心GIGAタブレット",SUM($T172,$V172)&lt;&gt;0),SUM($T172,$V172),"")),"")</f>
        <v/>
      </c>
      <c r="DX172" s="81" t="str">
        <f>IF($DU$3&lt;&gt;"コンテンツなし",IF(AND(申込書!$AH$4="GIGAスクールパック",SUM($Q172,$S172)&lt;&gt;0),SUM($Q172,$S172),IF(AND(申込書!$AH$4="SKY安心GIGAタブレット",SUM($U172,$W172)&lt;&gt;0),SUM($U172,$W172),"")),"")</f>
        <v/>
      </c>
      <c r="DY172" s="157"/>
      <c r="DZ172" s="82"/>
      <c r="EA172" s="80" t="str">
        <f>IF(AND(申込書!$C$106&lt;&gt;"▼プルダウンより選択してください",申込書!$C$106&lt;&gt;"",申込書!$P$106&lt;&gt;"YYYY/MM/DD",$G172&lt;&gt;""),申込書!$P$106,"")</f>
        <v/>
      </c>
      <c r="EB172" s="81" t="str">
        <f>IF(AND(申込書!$C$106&lt;&gt;"▼プルダウンより選択してください",申込書!$C$106&lt;&gt;"",$G172&lt;&gt;""),申込書!$M$106,"")</f>
        <v/>
      </c>
      <c r="EC172" s="81" t="str">
        <f>IF($EA$3&lt;&gt;"コンテンツなし",IF(AND(申込書!$AH$4="GIGAスクールパック",SUM($P172,$R172)&lt;&gt;0),SUM($P172,$R172),IF(AND(申込書!$AH$4="SKY安心GIGAタブレット",SUM($T172,$V172)&lt;&gt;0),SUM($T172,$V172),"")),"")</f>
        <v/>
      </c>
      <c r="ED172" s="81" t="str">
        <f>IF($EA$3&lt;&gt;"コンテンツなし",IF(AND(申込書!$AH$4="GIGAスクールパック",SUM($Q172,$S172)&lt;&gt;0),SUM($Q172,$S172),IF(AND(申込書!$AH$4="SKY安心GIGAタブレット",SUM($U172,$W172)&lt;&gt;0),SUM($U172,$W172),"")),"")</f>
        <v/>
      </c>
      <c r="EE172" s="157"/>
      <c r="EF172" s="82"/>
      <c r="EG172" s="80" t="str">
        <f>IF(AND(申込書!$C$107&lt;&gt;"▼プルダウンより選択してください",申込書!$C$107&lt;&gt;"",申込書!$P$107&lt;&gt;"YYYY/MM/DD",$G172&lt;&gt;""),申込書!$P$107,"")</f>
        <v/>
      </c>
      <c r="EH172" s="81" t="str">
        <f>IF(AND(申込書!$C$107&lt;&gt;"▼プルダウンより選択してください",申込書!$C$107&lt;&gt;"",$G172&lt;&gt;""),申込書!$M$107,"")</f>
        <v/>
      </c>
      <c r="EI172" s="81" t="str">
        <f>IF($EG$3&lt;&gt;"コンテンツなし",IF(AND(申込書!$AH$4="GIGAスクールパック",SUM($P172,$R172)&lt;&gt;0),SUM($P172,$R172),IF(AND(申込書!$AH$4="SKY安心GIGAタブレット",SUM($T172,$V172)&lt;&gt;0),SUM($T172,$V172),"")),"")</f>
        <v/>
      </c>
      <c r="EJ172" s="81" t="str">
        <f>IF($EG$3&lt;&gt;"コンテンツなし",IF(AND(申込書!$AH$4="GIGAスクールパック",SUM($Q172,$S172)&lt;&gt;0),SUM($Q172,$S172),IF(AND(申込書!$AH$4="SKY安心GIGAタブレット",SUM($U172,$W172)&lt;&gt;0),SUM($U172,$W172),"")),"")</f>
        <v/>
      </c>
      <c r="EK172" s="157"/>
      <c r="EL172" s="82"/>
      <c r="EM172" s="80" t="str">
        <f>IF(AND(申込書!$C$108&lt;&gt;"▼プルダウンより選択してください",申込書!$C$108&lt;&gt;"",申込書!$P$108&lt;&gt;"YYYY/MM/DD",$G172&lt;&gt;""),申込書!$P$108,"")</f>
        <v/>
      </c>
      <c r="EN172" s="81" t="str">
        <f>IF(AND(申込書!$C$108&lt;&gt;"▼プルダウンより選択してください",申込書!$C$108&lt;&gt;"",$G172&lt;&gt;""),申込書!$M$108,"")</f>
        <v/>
      </c>
      <c r="EO172" s="81" t="str">
        <f>IF($EM$3&lt;&gt;"コンテンツなし",IF(AND(申込書!$AH$4="GIGAスクールパック",SUM($P172,$R172)&lt;&gt;0),SUM($P172,$R172),IF(AND(申込書!$AH$4="SKY安心GIGAタブレット",SUM($T172,$V172)&lt;&gt;0),SUM($T172,$V172),"")),"")</f>
        <v/>
      </c>
      <c r="EP172" s="81" t="str">
        <f>IF($EM$3&lt;&gt;"コンテンツなし",IF(AND(申込書!$AH$4="GIGAスクールパック",SUM($Q172,$S172)&lt;&gt;0),SUM($Q172,$S172),IF(AND(申込書!$AH$4="SKY安心GIGAタブレット",SUM($U172,$W172)&lt;&gt;0),SUM($U172,$W172),"")),"")</f>
        <v/>
      </c>
      <c r="EQ172" s="157"/>
      <c r="ER172" s="82"/>
      <c r="ES172" s="80" t="str">
        <f>IF(AND(申込書!$C$109&lt;&gt;"▼プルダウンより選択してください",申込書!$C$109&lt;&gt;"",申込書!$P$109&lt;&gt;"YYYY/MM/DD",$G172&lt;&gt;""),申込書!$P$109,"")</f>
        <v/>
      </c>
      <c r="ET172" s="81" t="str">
        <f>IF(AND(申込書!$C$109&lt;&gt;"▼プルダウンより選択してください",申込書!$C$109&lt;&gt;"",$G172&lt;&gt;""),申込書!$M$109,"")</f>
        <v/>
      </c>
      <c r="EU172" s="81" t="str">
        <f>IF($ES$3&lt;&gt;"コンテンツなし",IF(AND(申込書!$AH$4="GIGAスクールパック",SUM($P172,$R172)&lt;&gt;0),SUM($P172,$R172),IF(AND(申込書!$AH$4="SKY安心GIGAタブレット",SUM($T172,$V172)&lt;&gt;0),SUM($T172,$V172),"")),"")</f>
        <v/>
      </c>
      <c r="EV172" s="81" t="str">
        <f>IF($ES$3&lt;&gt;"コンテンツなし",IF(AND(申込書!$AH$4="GIGAスクールパック",SUM($Q172,$S172)&lt;&gt;0),SUM($Q172,$S172),IF(AND(申込書!$AH$4="SKY安心GIGAタブレット",SUM($U172,$W172)&lt;&gt;0),SUM($U172,$W172),"")),"")</f>
        <v/>
      </c>
      <c r="EW172" s="157"/>
      <c r="EX172" s="82"/>
      <c r="EY172" s="80" t="str">
        <f>IF(AND(申込書!$C$110&lt;&gt;"▼プルダウンより選択してください",申込書!$C$110&lt;&gt;"",申込書!$P$110&lt;&gt;"YYYY/MM/DD",$G172&lt;&gt;""),申込書!$P$110,"")</f>
        <v/>
      </c>
      <c r="EZ172" s="81" t="str">
        <f>IF(AND(申込書!$C$110&lt;&gt;"▼プルダウンより選択してください",申込書!$C$110&lt;&gt;"",$G172&lt;&gt;""),申込書!$M$110,"")</f>
        <v/>
      </c>
      <c r="FA172" s="81" t="str">
        <f>IF($EY$3&lt;&gt;"コンテンツなし",IF(AND(申込書!$AH$4="GIGAスクールパック",SUM($P172,$R172)&lt;&gt;0),SUM($P172,$R172),IF(AND(申込書!$AH$4="SKY安心GIGAタブレット",SUM($T172,$V172)&lt;&gt;0),SUM($T172,$V172),"")),"")</f>
        <v/>
      </c>
      <c r="FB172" s="81" t="str">
        <f>IF($EY$3&lt;&gt;"コンテンツなし",IF(AND(申込書!$AH$4="GIGAスクールパック",SUM($Q172,$S172)&lt;&gt;0),SUM($Q172,$S172),IF(AND(申込書!$AH$4="SKY安心GIGAタブレット",SUM($U172,$W172)&lt;&gt;0),SUM($U172,$W172),"")),"")</f>
        <v/>
      </c>
      <c r="FC172" s="157"/>
      <c r="FD172" s="82"/>
      <c r="FE172" s="80" t="str">
        <f>IF(AND(申込書!$C$111&lt;&gt;"▼プルダウンより選択してください",申込書!$C$111&lt;&gt;"",申込書!$P$111&lt;&gt;"YYYY/MM/DD",$G172&lt;&gt;""),申込書!$P$111,"")</f>
        <v/>
      </c>
      <c r="FF172" s="81" t="str">
        <f>IF(AND(申込書!$C$111&lt;&gt;"▼プルダウンより選択してください",申込書!$C$111&lt;&gt;"",$G172&lt;&gt;""),申込書!$M$111,"")</f>
        <v/>
      </c>
      <c r="FG172" s="81" t="str">
        <f>IF($FE$3&lt;&gt;"コンテンツなし",IF(AND(申込書!$AH$4="GIGAスクールパック",SUM($P172,$R172)&lt;&gt;0),SUM($P172,$R172),IF(AND(申込書!$AH$4="SKY安心GIGAタブレット",SUM($T172,$V172)&lt;&gt;0),SUM($T172,$V172),"")),"")</f>
        <v/>
      </c>
      <c r="FH172" s="81" t="str">
        <f>IF($FE$3&lt;&gt;"コンテンツなし",IF(AND(申込書!$AH$4="GIGAスクールパック",SUM($Q172,$S172)&lt;&gt;0),SUM($Q172,$S172),IF(AND(申込書!$AH$4="SKY安心GIGAタブレット",SUM($U172,$W172)&lt;&gt;0),SUM($U172,$W172),"")),"")</f>
        <v/>
      </c>
      <c r="FI172" s="157"/>
      <c r="FJ172" s="82"/>
      <c r="FK172" s="80" t="str">
        <f>IF(AND(申込書!$C$112&lt;&gt;"▼プルダウンより選択してください",申込書!$C$112&lt;&gt;"",申込書!$P$112&lt;&gt;"YYYY/MM/DD",$G172&lt;&gt;""),申込書!$P$112,"")</f>
        <v/>
      </c>
      <c r="FL172" s="81" t="str">
        <f>IF(AND(申込書!$C$112&lt;&gt;"▼プルダウンより選択してください",申込書!$C$112&lt;&gt;"",$G172&lt;&gt;""),申込書!$M$112,"")</f>
        <v/>
      </c>
      <c r="FM172" s="81" t="str">
        <f>IF($FK$3&lt;&gt;"コンテンツなし",IF(AND(申込書!$AH$4="GIGAスクールパック",SUM($P172,$R172)&lt;&gt;0),SUM($P172,$R172),IF(AND(申込書!$AH$4="SKY安心GIGAタブレット",SUM($T172,$V172)&lt;&gt;0),SUM($T172,$V172),"")),"")</f>
        <v/>
      </c>
      <c r="FN172" s="81" t="str">
        <f>IF($FK$3&lt;&gt;"コンテンツなし",IF(AND(申込書!$AH$4="GIGAスクールパック",SUM($Q172,$S172)&lt;&gt;0),SUM($Q172,$S172),IF(AND(申込書!$AH$4="SKY安心GIGAタブレット",SUM($U172,$W172)&lt;&gt;0),SUM($U172,$W172),"")),"")</f>
        <v/>
      </c>
      <c r="FO172" s="157"/>
      <c r="FP172" s="82"/>
      <c r="FQ172" s="80" t="str">
        <f>IF(AND(申込書!$C$113&lt;&gt;"▼プルダウンより選択してください",申込書!$C$113&lt;&gt;"",申込書!$P$113&lt;&gt;"YYYY/MM/DD",$G172&lt;&gt;""),申込書!$P$113,"")</f>
        <v/>
      </c>
      <c r="FR172" s="81" t="str">
        <f>IF(AND(申込書!$C$113&lt;&gt;"▼プルダウンより選択してください",申込書!$C$113&lt;&gt;"",$G172&lt;&gt;""),申込書!$M$113,"")</f>
        <v/>
      </c>
      <c r="FS172" s="81" t="str">
        <f>IF($FQ$3&lt;&gt;"コンテンツなし",IF(AND(申込書!$AH$4="GIGAスクールパック",SUM($P172,$R172)&lt;&gt;0),SUM($P172,$R172),IF(AND(申込書!$AH$4="SKY安心GIGAタブレット",SUM($T172,$V172)&lt;&gt;0),SUM($T172,$V172),"")),"")</f>
        <v/>
      </c>
      <c r="FT172" s="81" t="str">
        <f>IF($FQ$3&lt;&gt;"コンテンツなし",IF(AND(申込書!$AH$4="GIGAスクールパック",SUM($Q172,$S172)&lt;&gt;0),SUM($Q172,$S172),IF(AND(申込書!$AH$4="SKY安心GIGAタブレット",SUM($U172,$W172)&lt;&gt;0),SUM($U172,$W172),"")),"")</f>
        <v/>
      </c>
      <c r="FU172" s="157"/>
      <c r="FV172" s="82"/>
      <c r="FW172" s="80" t="str">
        <f>IF(AND(申込書!$C$114&lt;&gt;"▼プルダウンより選択してください",申込書!$C$114&lt;&gt;"",申込書!$P$114&lt;&gt;"YYYY/MM/DD",$G172&lt;&gt;""),申込書!$P$114,"")</f>
        <v/>
      </c>
      <c r="FX172" s="81" t="str">
        <f>IF(AND(申込書!$C$114&lt;&gt;"▼プルダウンより選択してください",申込書!$C$114&lt;&gt;"",$G172&lt;&gt;""),申込書!$M$114,"")</f>
        <v/>
      </c>
      <c r="FY172" s="81" t="str">
        <f>IF($FW$3&lt;&gt;"コンテンツなし",IF(AND(申込書!$AH$4="GIGAスクールパック",SUM($P172,$R172)&lt;&gt;0),SUM($P172,$R172),IF(AND(申込書!$AH$4="SKY安心GIGAタブレット",SUM($T172,$V172)&lt;&gt;0),SUM($T172,$V172),"")),"")</f>
        <v/>
      </c>
      <c r="FZ172" s="81" t="str">
        <f>IF($FW$3&lt;&gt;"コンテンツなし",IF(AND(申込書!$AH$4="GIGAスクールパック",SUM($Q172,$S172)&lt;&gt;0),SUM($Q172,$S172),IF(AND(申込書!$AH$4="SKY安心GIGAタブレット",SUM($U172,$W172)&lt;&gt;0),SUM($U172,$W172),"")),"")</f>
        <v/>
      </c>
      <c r="GA172" s="157"/>
      <c r="GB172" s="82"/>
      <c r="GC172" s="80" t="str">
        <f>IF(AND(申込書!$C$115&lt;&gt;"▼プルダウンより選択してください",申込書!$C$115&lt;&gt;"",申込書!$P$115&lt;&gt;"YYYY/MM/DD",$G172&lt;&gt;""),申込書!$P$115,"")</f>
        <v/>
      </c>
      <c r="GD172" s="81" t="str">
        <f>IF(AND(申込書!$C$115&lt;&gt;"▼プルダウンより選択してください",申込書!$C$115&lt;&gt;"",$G172&lt;&gt;""),申込書!$M$115,"")</f>
        <v/>
      </c>
      <c r="GE172" s="81" t="str">
        <f>IF($GC$3&lt;&gt;"コンテンツなし",IF(AND(申込書!$AH$4="GIGAスクールパック",SUM($P172,$R172)&lt;&gt;0),SUM($P172,$R172),IF(AND(申込書!$AH$4="SKY安心GIGAタブレット",SUM($T172,$V172)&lt;&gt;0),SUM($T172,$V172),"")),"")</f>
        <v/>
      </c>
      <c r="GF172" s="81" t="str">
        <f>IF($GC$3&lt;&gt;"コンテンツなし",IF(AND(申込書!$AH$4="GIGAスクールパック",SUM($Q172,$S172)&lt;&gt;0),SUM($Q172,$S172),IF(AND(申込書!$AH$4="SKY安心GIGAタブレット",SUM($U172,$W172)&lt;&gt;0),SUM($U172,$W172),"")),"")</f>
        <v/>
      </c>
      <c r="GG172" s="157"/>
      <c r="GH172" s="82"/>
      <c r="GI172" s="80" t="str">
        <f>IF(AND(申込書!$C$116&lt;&gt;"▼プルダウンより選択してください",申込書!$C$116&lt;&gt;"",申込書!$P$116&lt;&gt;"YYYY/MM/DD",$G172&lt;&gt;""),申込書!$P$116,"")</f>
        <v/>
      </c>
      <c r="GJ172" s="81" t="str">
        <f>IF(AND(申込書!$C$116&lt;&gt;"▼プルダウンより選択してください",申込書!$C$116&lt;&gt;"",$G172&lt;&gt;""),申込書!$M$116,"")</f>
        <v/>
      </c>
      <c r="GK172" s="81" t="str">
        <f>IF($GI$3&lt;&gt;"コンテンツなし",IF(AND(申込書!$AH$4="GIGAスクールパック",SUM($P172,$R172)&lt;&gt;0),SUM($P172,$R172),IF(AND(申込書!$AH$4="SKY安心GIGAタブレット",SUM($T172,$V172)&lt;&gt;0),SUM($T172,$V172),"")),"")</f>
        <v/>
      </c>
      <c r="GL172" s="81" t="str">
        <f>IF($GI$3&lt;&gt;"コンテンツなし",IF(AND(申込書!$AH$4="GIGAスクールパック",SUM($Q172,$S172)&lt;&gt;0),SUM($Q172,$S172),IF(AND(申込書!$AH$4="SKY安心GIGAタブレット",SUM($U172,$W172)&lt;&gt;0),SUM($U172,$W172),"")),"")</f>
        <v/>
      </c>
      <c r="GM172" s="157"/>
      <c r="GN172" s="82"/>
      <c r="GO172" s="80" t="str">
        <f>IF(AND(申込書!$C$117&lt;&gt;"▼プルダウンより選択してください",申込書!$C$117&lt;&gt;"",申込書!$P$117&lt;&gt;"YYYY/MM/DD",$G172&lt;&gt;""),申込書!$P$117,"")</f>
        <v/>
      </c>
      <c r="GP172" s="81" t="str">
        <f>IF(AND(申込書!$C$117&lt;&gt;"▼プルダウンより選択してください",申込書!$C$117&lt;&gt;"",$G172&lt;&gt;""),申込書!$M$117,"")</f>
        <v/>
      </c>
      <c r="GQ172" s="81" t="str">
        <f>IF($GO$3&lt;&gt;"コンテンツなし",IF(AND(申込書!$AH$4="GIGAスクールパック",SUM($P172,$R172)&lt;&gt;0),SUM($P172,$R172),IF(AND(申込書!$AH$4="SKY安心GIGAタブレット",SUM($T172,$V172)&lt;&gt;0),SUM($T172,$V172),"")),"")</f>
        <v/>
      </c>
      <c r="GR172" s="81" t="str">
        <f>IF($GO$3&lt;&gt;"コンテンツなし",IF(AND(申込書!$AH$4="GIGAスクールパック",SUM($Q172,$S172)&lt;&gt;0),SUM($Q172,$S172),IF(AND(申込書!$AH$4="SKY安心GIGAタブレット",SUM($U172,$W172)&lt;&gt;0),SUM($U172,$W172),"")),"")</f>
        <v/>
      </c>
      <c r="GS172" s="157"/>
      <c r="GT172" s="82"/>
      <c r="GU172" s="80" t="str">
        <f>IF(AND(申込書!$C$118&lt;&gt;"▼プルダウンより選択してください",申込書!$C$118&lt;&gt;"",申込書!$P$118&lt;&gt;"YYYY/MM/DD",$G172&lt;&gt;""),申込書!$P$118,"")</f>
        <v/>
      </c>
      <c r="GV172" s="81" t="str">
        <f>IF(AND(申込書!$C$118&lt;&gt;"▼プルダウンより選択してください",申込書!$C$118&lt;&gt;"",$G172&lt;&gt;""),申込書!$M$118,"")</f>
        <v/>
      </c>
      <c r="GW172" s="81" t="str">
        <f>IF($GU$3&lt;&gt;"コンテンツなし",IF(AND(申込書!$AH$4="GIGAスクールパック",SUM($P172,$R172)&lt;&gt;0),SUM($P172,$R172),IF(AND(申込書!$AH$4="SKY安心GIGAタブレット",SUM($T172,$V172)&lt;&gt;0),SUM($T172,$V172),"")),"")</f>
        <v/>
      </c>
      <c r="GX172" s="81" t="str">
        <f>IF($GU$3&lt;&gt;"コンテンツなし",IF(AND(申込書!$AH$4="GIGAスクールパック",SUM($Q172,$S172)&lt;&gt;0),SUM($Q172,$S172),IF(AND(申込書!$AH$4="SKY安心GIGAタブレット",SUM($U172,$W172)&lt;&gt;0),SUM($U172,$W172),"")),"")</f>
        <v/>
      </c>
      <c r="GY172" s="157"/>
      <c r="GZ172" s="82"/>
      <c r="HA172" s="80" t="str">
        <f>IF(AND(申込書!$C$119&lt;&gt;"▼プルダウンより選択してください",申込書!$C$119&lt;&gt;"",申込書!$P$119&lt;&gt;"YYYY/MM/DD",$G172&lt;&gt;""),申込書!$P$119,"")</f>
        <v/>
      </c>
      <c r="HB172" s="81" t="str">
        <f>IF(AND(申込書!$C$119&lt;&gt;"▼プルダウンより選択してください",申込書!$C$119&lt;&gt;"",$G172&lt;&gt;""),申込書!$M$119,"")</f>
        <v/>
      </c>
      <c r="HC172" s="81" t="str">
        <f>IF($HA$3&lt;&gt;"コンテンツなし",IF(AND(申込書!$AH$4="GIGAスクールパック",SUM($P172,$R172)&lt;&gt;0),SUM($P172,$R172),IF(AND(申込書!$AH$4="SKY安心GIGAタブレット",SUM($T172,$V172)&lt;&gt;0),SUM($T172,$V172),"")),"")</f>
        <v/>
      </c>
      <c r="HD172" s="81" t="str">
        <f>IF($HA$3&lt;&gt;"コンテンツなし",IF(AND(申込書!$AH$4="GIGAスクールパック",SUM($Q172,$S172)&lt;&gt;0),SUM($Q172,$S172),IF(AND(申込書!$AH$4="SKY安心GIGAタブレット",SUM($U172,$W172)&lt;&gt;0),SUM($U172,$W172),"")),"")</f>
        <v/>
      </c>
      <c r="HE172" s="157"/>
      <c r="HF172" s="82"/>
      <c r="HG172" s="83"/>
    </row>
    <row r="173" spans="2:215" ht="26.85" customHeight="1">
      <c r="B173" s="62">
        <f t="shared" si="2"/>
        <v>168</v>
      </c>
      <c r="C173" s="63"/>
      <c r="D173" s="64"/>
      <c r="E173" s="207"/>
      <c r="F173" s="65"/>
      <c r="G173" s="66"/>
      <c r="H173" s="67"/>
      <c r="I173" s="68"/>
      <c r="J173" s="69"/>
      <c r="K173" s="70"/>
      <c r="L173" s="71"/>
      <c r="M173" s="72"/>
      <c r="N173" s="73"/>
      <c r="O173" s="74"/>
      <c r="P173" s="179"/>
      <c r="Q173" s="180"/>
      <c r="R173" s="180"/>
      <c r="S173" s="181"/>
      <c r="T173" s="179"/>
      <c r="U173" s="180"/>
      <c r="V173" s="182"/>
      <c r="W173" s="181"/>
      <c r="X173" s="75"/>
      <c r="Y173" s="76"/>
      <c r="Z173" s="77"/>
      <c r="AA173" s="78"/>
      <c r="AB173" s="79"/>
      <c r="AC173" s="79"/>
      <c r="AD173" s="79"/>
      <c r="AE173" s="77"/>
      <c r="AF173" s="139"/>
      <c r="AG173" s="139"/>
      <c r="AH173" s="139"/>
      <c r="AI173" s="80" t="str">
        <f>IF(AND(申込書!$C$90&lt;&gt;"▼プルダウンより選択してください",申込書!$C$90&lt;&gt;"",申込書!$P$90&lt;&gt;"YYYY/MM/DD",$G173&lt;&gt;""),申込書!$P$90,"")</f>
        <v/>
      </c>
      <c r="AJ173" s="81" t="str">
        <f>IF(AND(申込書!$C$90&lt;&gt;"▼プルダウンより選択してください",申込書!$C$90&lt;&gt;"",$G173&lt;&gt;""),申込書!$M$90,"")</f>
        <v/>
      </c>
      <c r="AK173" s="81" t="str">
        <f>IF($AI$3&lt;&gt;"コンテンツなし",IF(AND(申込書!$AH$4="GIGAスクールパック",SUM($P173,$R173)&lt;&gt;0),SUM($P173,$R173),IF(AND(申込書!$AH$4="SKY安心GIGAタブレット",SUM($T173,$V173)&lt;&gt;0),SUM($T173,$V173),"")),"")</f>
        <v/>
      </c>
      <c r="AL173" s="81" t="str">
        <f>IF($AI$3&lt;&gt;"コンテンツなし",IF(AND(申込書!$AH$4="GIGAスクールパック",SUM($Q173,$S173)&lt;&gt;0),SUM($Q173,$S173),IF(AND(申込書!$AH$4="SKY安心GIGAタブレット",SUM($U173,$W173)&lt;&gt;0),SUM($U173,$W173),"")),"")</f>
        <v/>
      </c>
      <c r="AM173" s="157"/>
      <c r="AN173" s="82"/>
      <c r="AO173" s="80" t="str">
        <f>IF(AND(申込書!$C$91&lt;&gt;"▼プルダウンより選択してください",申込書!$C$91&lt;&gt;"",申込書!$P$91&lt;&gt;"YYYY/MM/DD",$G173&lt;&gt;""),申込書!$P$91,"")</f>
        <v/>
      </c>
      <c r="AP173" s="81" t="str">
        <f>IF(AND(申込書!$C$91&lt;&gt;"▼プルダウンより選択してください",申込書!$C$91&lt;&gt;"",$G173&lt;&gt;""),申込書!$M$91,"")</f>
        <v/>
      </c>
      <c r="AQ173" s="81" t="str">
        <f>IF($AO$3&lt;&gt;"コンテンツなし",IF(AND(申込書!$AH$4="GIGAスクールパック",SUM($P173,$R173)&lt;&gt;0),SUM($P173,$R173),IF(AND(申込書!$AH$4="SKY安心GIGAタブレット",SUM($T173,$V173)&lt;&gt;0),SUM($T173,$V173),"")),"")</f>
        <v/>
      </c>
      <c r="AR173" s="81" t="str">
        <f>IF($AO$3&lt;&gt;"コンテンツなし",IF(AND(申込書!$AH$4="GIGAスクールパック",SUM($Q173,$S173)&lt;&gt;0),SUM($Q173,$S173),IF(AND(申込書!$AH$4="SKY安心GIGAタブレット",SUM($U173,$W173)&lt;&gt;0),SUM($U173,$W173),"")),"")</f>
        <v/>
      </c>
      <c r="AS173" s="157"/>
      <c r="AT173" s="82"/>
      <c r="AU173" s="80" t="str">
        <f>IF(AND(申込書!$C$92&lt;&gt;"▼プルダウンより選択してください",申込書!$C$92&lt;&gt;"",申込書!$P$92&lt;&gt;"YYYY/MM/DD",$G173&lt;&gt;""),申込書!$P$92,"")</f>
        <v/>
      </c>
      <c r="AV173" s="81" t="str">
        <f>IF(AND(申込書!$C$92&lt;&gt;"▼プルダウンより選択してください",申込書!$C$92&lt;&gt;"",$G173&lt;&gt;""),申込書!$M$92,"")</f>
        <v/>
      </c>
      <c r="AW173" s="81" t="str">
        <f>IF($AU$3&lt;&gt;"コンテンツなし",IF(AND(申込書!$AH$4="GIGAスクールパック",SUM($P173,$R173)&lt;&gt;0),SUM($P173,$R173),IF(AND(申込書!$AH$4="SKY安心GIGAタブレット",SUM($T173,$V173)&lt;&gt;0),SUM($T173,$V173),"")),"")</f>
        <v/>
      </c>
      <c r="AX173" s="81" t="str">
        <f>IF($AU$3&lt;&gt;"コンテンツなし",IF(AND(申込書!$AH$4="GIGAスクールパック",SUM($Q173,$S173)&lt;&gt;0),SUM($Q173,$S173),IF(AND(申込書!$AH$4="SKY安心GIGAタブレット",SUM($U173,$W173)&lt;&gt;0),SUM($U173,$W173),"")),"")</f>
        <v/>
      </c>
      <c r="AY173" s="157"/>
      <c r="AZ173" s="82"/>
      <c r="BA173" s="80" t="str">
        <f>IF(AND(申込書!$C$93&lt;&gt;"▼プルダウンより選択してください",申込書!$C$93&lt;&gt;"",申込書!$P$93&lt;&gt;"YYYY/MM/DD",$G173&lt;&gt;""),申込書!$P$93,"")</f>
        <v/>
      </c>
      <c r="BB173" s="81" t="str">
        <f>IF(AND(申込書!$C$93&lt;&gt;"▼プルダウンより選択してください",申込書!$C$93&lt;&gt;"",申込書!$M$93&gt;=1,$G173&lt;&gt;""),申込書!$M$93,"")</f>
        <v/>
      </c>
      <c r="BC173" s="81" t="str">
        <f>IF($BA$3&lt;&gt;"コンテンツなし",IF(AND(申込書!$AH$4="GIGAスクールパック",SUM($P173,$R173)&lt;&gt;0),SUM($P173,$R173),IF(AND(申込書!$AH$4="SKY安心GIGAタブレット",SUM($T173,$V173)&lt;&gt;0),SUM($T173,$V173),"")),"")</f>
        <v/>
      </c>
      <c r="BD173" s="81" t="str">
        <f>IF($BA$3&lt;&gt;"コンテンツなし",IF(AND(申込書!$AH$4="GIGAスクールパック",SUM($Q173,$S173)&lt;&gt;0),SUM($Q173,$S173),IF(AND(申込書!$AH$4="SKY安心GIGAタブレット",SUM($U173,$W173)&lt;&gt;0),SUM($U173,$W173),"")),"")</f>
        <v/>
      </c>
      <c r="BE173" s="157"/>
      <c r="BF173" s="82"/>
      <c r="BG173" s="80" t="str">
        <f>IF(AND(申込書!$C$94&lt;&gt;"▼プルダウンより選択してください",申込書!$C$94&lt;&gt;"",申込書!$P$94&lt;&gt;"YYYY/MM/DD",$G173&lt;&gt;""),申込書!$P$94,"")</f>
        <v/>
      </c>
      <c r="BH173" s="81" t="str">
        <f>IF(AND(申込書!$C$94&lt;&gt;"▼プルダウンより選択してください",申込書!$C$94&lt;&gt;"",$G173&lt;&gt;""),申込書!$M$94,"")</f>
        <v/>
      </c>
      <c r="BI173" s="81" t="str">
        <f>IF($BG$3&lt;&gt;"コンテンツなし",IF(AND(申込書!$AH$4="GIGAスクールパック",SUM($P173,$R173)&lt;&gt;0),SUM($P173,$R173),IF(AND(申込書!$AH$4="SKY安心GIGAタブレット",SUM($T173,$V173)&lt;&gt;0),SUM($T173,$V173),"")),"")</f>
        <v/>
      </c>
      <c r="BJ173" s="81" t="str">
        <f>IF($BG$3&lt;&gt;"コンテンツなし",IF(AND(申込書!$AH$4="GIGAスクールパック",SUM($Q173,$S173)&lt;&gt;0),SUM($Q173,$S173),IF(AND(申込書!$AH$4="SKY安心GIGAタブレット",SUM($U173,$W173)&lt;&gt;0),SUM($U173,$W173),"")),"")</f>
        <v/>
      </c>
      <c r="BK173" s="157"/>
      <c r="BL173" s="82"/>
      <c r="BM173" s="80" t="str">
        <f>IF(AND(申込書!$C$95&lt;&gt;"▼プルダウンより選択してください",申込書!$C$95&lt;&gt;"",申込書!$P$95&lt;&gt;"YYYY/MM/DD",$G173&lt;&gt;""),申込書!$P$95,"")</f>
        <v/>
      </c>
      <c r="BN173" s="81" t="str">
        <f>IF(AND(申込書!$C$95&lt;&gt;"▼プルダウンより選択してください",申込書!$C$95&lt;&gt;"",$G173&lt;&gt;""),申込書!$M$95,"")</f>
        <v/>
      </c>
      <c r="BO173" s="81" t="str">
        <f>IF($BM$3&lt;&gt;"コンテンツなし",IF(AND(申込書!$AH$4="GIGAスクールパック",SUM($P173,$R173)&lt;&gt;0),SUM($P173,$R173),IF(AND(申込書!$AH$4="SKY安心GIGAタブレット",SUM($T173,$V173)&lt;&gt;0),SUM($T173,$V173),"")),"")</f>
        <v/>
      </c>
      <c r="BP173" s="81" t="str">
        <f>IF($BM$3&lt;&gt;"コンテンツなし",IF(AND(申込書!$AH$4="GIGAスクールパック",SUM($Q173,$S173)&lt;&gt;0),SUM($Q173,$S173),IF(AND(申込書!$AH$4="SKY安心GIGAタブレット",SUM($U173,$W173)&lt;&gt;0),SUM($U173,$W173),"")),"")</f>
        <v/>
      </c>
      <c r="BQ173" s="157"/>
      <c r="BR173" s="82"/>
      <c r="BS173" s="80" t="str">
        <f>IF(AND(申込書!$C$96&lt;&gt;"▼プルダウンより選択してください",申込書!$C$96&lt;&gt;"",申込書!$P$96&lt;&gt;"YYYY/MM/DD",$G173&lt;&gt;""),申込書!$P$96,"")</f>
        <v/>
      </c>
      <c r="BT173" s="81" t="str">
        <f>IF(AND(申込書!$C$96&lt;&gt;"▼プルダウンより選択してください",申込書!$C$96&lt;&gt;"",$G173&lt;&gt;""),申込書!$M$96,"")</f>
        <v/>
      </c>
      <c r="BU173" s="81" t="str">
        <f>IF($BS$3&lt;&gt;"コンテンツなし",IF(AND(申込書!$AH$4="GIGAスクールパック",SUM($P173,$R173)&lt;&gt;0),SUM($P173,$R173),IF(AND(申込書!$AH$4="SKY安心GIGAタブレット",SUM($T173,$V173)&lt;&gt;0),SUM($T173,$V173),"")),"")</f>
        <v/>
      </c>
      <c r="BV173" s="81" t="str">
        <f>IF($BS$3&lt;&gt;"コンテンツなし",IF(AND(申込書!$AH$4="GIGAスクールパック",SUM($Q173,$S173)&lt;&gt;0),SUM($Q173,$S173),IF(AND(申込書!$AH$4="SKY安心GIGAタブレット",SUM($U173,$W173)&lt;&gt;0),SUM($U173,$W173),"")),"")</f>
        <v/>
      </c>
      <c r="BW173" s="157"/>
      <c r="BX173" s="82"/>
      <c r="BY173" s="80" t="str">
        <f>IF(AND(申込書!$C$97&lt;&gt;"▼プルダウンより選択してください",申込書!$C$97&lt;&gt;"",申込書!$P$97&lt;&gt;"YYYY/MM/DD",$G173&lt;&gt;""),申込書!$P$97,"")</f>
        <v/>
      </c>
      <c r="BZ173" s="81" t="str">
        <f>IF(AND(申込書!$C$97&lt;&gt;"▼プルダウンより選択してください",申込書!$C$97&lt;&gt;"",$G173&lt;&gt;""),申込書!$M$97,"")</f>
        <v/>
      </c>
      <c r="CA173" s="81" t="str">
        <f>IF($BY$3&lt;&gt;"コンテンツなし",IF(AND(申込書!$AH$4="GIGAスクールパック",SUM($P173,$R173)&lt;&gt;0),SUM($P173,$R173),IF(AND(申込書!$AH$4="SKY安心GIGAタブレット",SUM($T173,$V173)&lt;&gt;0),SUM($T173,$V173),"")),"")</f>
        <v/>
      </c>
      <c r="CB173" s="81" t="str">
        <f>IF($BY$3&lt;&gt;"コンテンツなし",IF(AND(申込書!$AH$4="GIGAスクールパック",SUM($Q173,$S173)&lt;&gt;0),SUM($Q173,$S173),IF(AND(申込書!$AH$4="SKY安心GIGAタブレット",SUM($U173,$W173)&lt;&gt;0),SUM($U173,$W173),"")),"")</f>
        <v/>
      </c>
      <c r="CC173" s="157"/>
      <c r="CD173" s="82"/>
      <c r="CE173" s="80" t="str">
        <f>IF(AND(申込書!$C$98&lt;&gt;"▼プルダウンより選択してください",申込書!$C$98&lt;&gt;"",申込書!$P$98&lt;&gt;"YYYY/MM/DD",$G173&lt;&gt;""),申込書!$P$98,"")</f>
        <v/>
      </c>
      <c r="CF173" s="81" t="str">
        <f>IF(AND(申込書!$C$98&lt;&gt;"▼プルダウンより選択してください",申込書!$C$98&lt;&gt;"",$G173&lt;&gt;""),申込書!$M$98,"")</f>
        <v/>
      </c>
      <c r="CG173" s="81" t="str">
        <f>IF($CE$3&lt;&gt;"コンテンツなし",IF(AND(申込書!$AH$4="GIGAスクールパック",SUM($P173,$R173)&lt;&gt;0),SUM($P173,$R173),IF(AND(申込書!$AH$4="SKY安心GIGAタブレット",SUM($T173,$V173)&lt;&gt;0),SUM($T173,$V173),"")),"")</f>
        <v/>
      </c>
      <c r="CH173" s="81" t="str">
        <f>IF($CE$3&lt;&gt;"コンテンツなし",IF(AND(申込書!$AH$4="GIGAスクールパック",SUM($Q173,$S173)&lt;&gt;0),SUM($Q173,$S173),IF(AND(申込書!$AH$4="SKY安心GIGAタブレット",SUM($U173,$W173)&lt;&gt;0),SUM($U173,$W173),"")),"")</f>
        <v/>
      </c>
      <c r="CI173" s="157"/>
      <c r="CJ173" s="82"/>
      <c r="CK173" s="80" t="str">
        <f>IF(AND(申込書!$C$99&lt;&gt;"▼プルダウンより選択してください",申込書!$C$99&lt;&gt;"",申込書!$P$99&lt;&gt;"YYYY/MM/DD",$G173&lt;&gt;""),申込書!$P$99,"")</f>
        <v/>
      </c>
      <c r="CL173" s="81" t="str">
        <f>IF(AND(申込書!$C$99&lt;&gt;"▼プルダウンより選択してください",申込書!$C$99&lt;&gt;"",$G173&lt;&gt;""),申込書!$M$99,"")</f>
        <v/>
      </c>
      <c r="CM173" s="81" t="str">
        <f>IF($CK$3&lt;&gt;"コンテンツなし",IF(AND(申込書!$AH$4="GIGAスクールパック",SUM($P173,$R173)&lt;&gt;0),SUM($P173,$R173),IF(AND(申込書!$AH$4="SKY安心GIGAタブレット",SUM($T173,$V173)&lt;&gt;0),SUM($T173,$V173),"")),"")</f>
        <v/>
      </c>
      <c r="CN173" s="81" t="str">
        <f>IF($CK$3&lt;&gt;"コンテンツなし",IF(AND(申込書!$AH$4="GIGAスクールパック",SUM($Q173,$S173)&lt;&gt;0),SUM($Q173,$S173),IF(AND(申込書!$AH$4="SKY安心GIGAタブレット",SUM($U173,$W173)&lt;&gt;0),SUM($U173,$W173),"")),"")</f>
        <v/>
      </c>
      <c r="CO173" s="157"/>
      <c r="CP173" s="82"/>
      <c r="CQ173" s="80" t="str">
        <f>IF(AND(申込書!$C$100&lt;&gt;"▼プルダウンより選択してください",申込書!$C$100&lt;&gt;"",申込書!$P$100&lt;&gt;"YYYY/MM/DD",$G173&lt;&gt;""),申込書!$P$100,"")</f>
        <v/>
      </c>
      <c r="CR173" s="81" t="str">
        <f>IF(AND(申込書!$C$100&lt;&gt;"▼プルダウンより選択してください",申込書!$C$100&lt;&gt;"",$G173&lt;&gt;""),申込書!$M$100,"")</f>
        <v/>
      </c>
      <c r="CS173" s="81" t="str">
        <f>IF($CQ$3&lt;&gt;"コンテンツなし",IF(AND(申込書!$AH$4="GIGAスクールパック",SUM($P173,$R173)&lt;&gt;0),SUM($P173,$R173),IF(AND(申込書!$AH$4="SKY安心GIGAタブレット",SUM($T173,$V173)&lt;&gt;0),SUM($T173,$V173),"")),"")</f>
        <v/>
      </c>
      <c r="CT173" s="81" t="str">
        <f>IF($CQ$3&lt;&gt;"コンテンツなし",IF(AND(申込書!$AH$4="GIGAスクールパック",SUM($Q173,$S173)&lt;&gt;0),SUM($Q173,$S173),IF(AND(申込書!$AH$4="SKY安心GIGAタブレット",SUM($U173,$W173)&lt;&gt;0),SUM($U173,$W173),"")),"")</f>
        <v/>
      </c>
      <c r="CU173" s="81"/>
      <c r="CV173" s="82"/>
      <c r="CW173" s="80" t="str">
        <f>IF(AND(申込書!$C$101&lt;&gt;"▼プルダウンより選択してください",申込書!$C$101&lt;&gt;"",申込書!$P$101&lt;&gt;"YYYY/MM/DD",$G173&lt;&gt;""),申込書!$P$101,"")</f>
        <v/>
      </c>
      <c r="CX173" s="81" t="str">
        <f>IF(AND(申込書!$C$101&lt;&gt;"▼プルダウンより選択してください",申込書!$C$101&lt;&gt;"",$G173&lt;&gt;""),申込書!$M$101,"")</f>
        <v/>
      </c>
      <c r="CY173" s="81" t="str">
        <f>IF($CW$3&lt;&gt;"コンテンツなし",IF(AND(申込書!$AH$4="GIGAスクールパック",SUM($P173,$R173)&lt;&gt;0),SUM($P173,$R173),IF(AND(申込書!$AH$4="SKY安心GIGAタブレット",SUM($T173,$V173)&lt;&gt;0),SUM($T173,$V173),"")),"")</f>
        <v/>
      </c>
      <c r="CZ173" s="81" t="str">
        <f>IF($CW$3&lt;&gt;"コンテンツなし",IF(AND(申込書!$AH$4="GIGAスクールパック",SUM($Q173,$S173)&lt;&gt;0),SUM($Q173,$S173),IF(AND(申込書!$AH$4="SKY安心GIGAタブレット",SUM($U173,$W173)&lt;&gt;0),SUM($U173,$W173),"")),"")</f>
        <v/>
      </c>
      <c r="DA173" s="81"/>
      <c r="DB173" s="82"/>
      <c r="DC173" s="80" t="str">
        <f>IF(AND(申込書!$C$102&lt;&gt;"▼プルダウンより選択してください",申込書!$C$102&lt;&gt;"",申込書!$P$102&lt;&gt;"YYYY/MM/DD",$G173&lt;&gt;""),申込書!$P$102,"")</f>
        <v/>
      </c>
      <c r="DD173" s="81" t="str">
        <f>IF(AND(申込書!$C$102&lt;&gt;"▼プルダウンより選択してください",申込書!$C$102&lt;&gt;"",$G173&lt;&gt;""),申込書!$M$102,"")</f>
        <v/>
      </c>
      <c r="DE173" s="81" t="str">
        <f>IF($DC$3&lt;&gt;"コンテンツなし",IF(AND(申込書!$AH$4="GIGAスクールパック",SUM($P173,$R173)&lt;&gt;0),SUM($P173,$R173),IF(AND(申込書!$AH$4="SKY安心GIGAタブレット",SUM($T173,$V173)&lt;&gt;0),SUM($T173,$V173),"")),"")</f>
        <v/>
      </c>
      <c r="DF173" s="81" t="str">
        <f>IF($DC$3&lt;&gt;"コンテンツなし",IF(AND(申込書!$AH$4="GIGAスクールパック",SUM($Q173,$S173)&lt;&gt;0),SUM($Q173,$S173),IF(AND(申込書!$AH$4="SKY安心GIGAタブレット",SUM($U173,$W173)&lt;&gt;0),SUM($U173,$W173),"")),"")</f>
        <v/>
      </c>
      <c r="DG173" s="81"/>
      <c r="DH173" s="82"/>
      <c r="DI173" s="80" t="str">
        <f>IF(AND(申込書!$C$103&lt;&gt;"▼プルダウンより選択してください",申込書!$C$103&lt;&gt;"",申込書!$P$103&lt;&gt;"YYYY/MM/DD",$G173&lt;&gt;""),申込書!$P$103,"")</f>
        <v/>
      </c>
      <c r="DJ173" s="81" t="str">
        <f>IF(AND(申込書!$C$103&lt;&gt;"▼プルダウンより選択してください",申込書!$C$103&lt;&gt;"",$G173&lt;&gt;""),申込書!$M$103,"")</f>
        <v/>
      </c>
      <c r="DK173" s="81" t="str">
        <f>IF($DI$3&lt;&gt;"コンテンツなし",IF(AND(申込書!$AH$4="GIGAスクールパック",SUM($P173,$R173)&lt;&gt;0),SUM($P173,$R173),IF(AND(申込書!$AH$4="SKY安心GIGAタブレット",SUM($T173,$V173)&lt;&gt;0),SUM($T173,$V173),"")),"")</f>
        <v/>
      </c>
      <c r="DL173" s="81" t="str">
        <f>IF($DI$3&lt;&gt;"コンテンツなし",IF(AND(申込書!$AH$4="GIGAスクールパック",SUM($Q173,$S173)&lt;&gt;0),SUM($Q173,$S173),IF(AND(申込書!$AH$4="SKY安心GIGAタブレット",SUM($U173,$W173)&lt;&gt;0),SUM($U173,$W173),"")),"")</f>
        <v/>
      </c>
      <c r="DM173" s="81"/>
      <c r="DN173" s="82"/>
      <c r="DO173" s="80" t="str">
        <f>IF(AND(申込書!$C$104&lt;&gt;"▼プルダウンより選択してください",申込書!$C$104&lt;&gt;"",申込書!$P$104&lt;&gt;"YYYY/MM/DD",$G173&lt;&gt;""),申込書!$P$104,"")</f>
        <v/>
      </c>
      <c r="DP173" s="81" t="str">
        <f>IF(AND(申込書!$C$104&lt;&gt;"▼プルダウンより選択してください",申込書!$C$104&lt;&gt;"",$G173&lt;&gt;""),申込書!$M$104,"")</f>
        <v/>
      </c>
      <c r="DQ173" s="81" t="str">
        <f>IF($DO$3&lt;&gt;"コンテンツなし",IF(AND(申込書!$AH$4="GIGAスクールパック",SUM($P173,$R173)&lt;&gt;0),SUM($P173,$R173),IF(AND(申込書!$AH$4="SKY安心GIGAタブレット",SUM($T173,$V173)&lt;&gt;0),SUM($T173,$V173),"")),"")</f>
        <v/>
      </c>
      <c r="DR173" s="81" t="str">
        <f>IF($DO$3&lt;&gt;"コンテンツなし",IF(AND(申込書!$AH$4="GIGAスクールパック",SUM($Q173,$S173)&lt;&gt;0),SUM($Q173,$S173),IF(AND(申込書!$AH$4="SKY安心GIGAタブレット",SUM($U173,$W173)&lt;&gt;0),SUM($U173,$W173),"")),"")</f>
        <v/>
      </c>
      <c r="DS173" s="81"/>
      <c r="DT173" s="82"/>
      <c r="DU173" s="80" t="str">
        <f>IF(AND(申込書!$C$105&lt;&gt;"▼プルダウンより選択してください",申込書!$C$105&lt;&gt;"",申込書!$P$105&lt;&gt;"YYYY/MM/DD",$G173&lt;&gt;""),申込書!$P$105,"")</f>
        <v/>
      </c>
      <c r="DV173" s="81" t="str">
        <f>IF(AND(申込書!$C$105&lt;&gt;"▼プルダウンより選択してください",申込書!$C$105&lt;&gt;"",$G173&lt;&gt;""),申込書!$M$105,"")</f>
        <v/>
      </c>
      <c r="DW173" s="81" t="str">
        <f>IF($DU$3&lt;&gt;"コンテンツなし",IF(AND(申込書!$AH$4="GIGAスクールパック",SUM($P173,$R173)&lt;&gt;0),SUM($P173,$R173),IF(AND(申込書!$AH$4="SKY安心GIGAタブレット",SUM($T173,$V173)&lt;&gt;0),SUM($T173,$V173),"")),"")</f>
        <v/>
      </c>
      <c r="DX173" s="81" t="str">
        <f>IF($DU$3&lt;&gt;"コンテンツなし",IF(AND(申込書!$AH$4="GIGAスクールパック",SUM($Q173,$S173)&lt;&gt;0),SUM($Q173,$S173),IF(AND(申込書!$AH$4="SKY安心GIGAタブレット",SUM($U173,$W173)&lt;&gt;0),SUM($U173,$W173),"")),"")</f>
        <v/>
      </c>
      <c r="DY173" s="157"/>
      <c r="DZ173" s="82"/>
      <c r="EA173" s="80" t="str">
        <f>IF(AND(申込書!$C$106&lt;&gt;"▼プルダウンより選択してください",申込書!$C$106&lt;&gt;"",申込書!$P$106&lt;&gt;"YYYY/MM/DD",$G173&lt;&gt;""),申込書!$P$106,"")</f>
        <v/>
      </c>
      <c r="EB173" s="81" t="str">
        <f>IF(AND(申込書!$C$106&lt;&gt;"▼プルダウンより選択してください",申込書!$C$106&lt;&gt;"",$G173&lt;&gt;""),申込書!$M$106,"")</f>
        <v/>
      </c>
      <c r="EC173" s="81" t="str">
        <f>IF($EA$3&lt;&gt;"コンテンツなし",IF(AND(申込書!$AH$4="GIGAスクールパック",SUM($P173,$R173)&lt;&gt;0),SUM($P173,$R173),IF(AND(申込書!$AH$4="SKY安心GIGAタブレット",SUM($T173,$V173)&lt;&gt;0),SUM($T173,$V173),"")),"")</f>
        <v/>
      </c>
      <c r="ED173" s="81" t="str">
        <f>IF($EA$3&lt;&gt;"コンテンツなし",IF(AND(申込書!$AH$4="GIGAスクールパック",SUM($Q173,$S173)&lt;&gt;0),SUM($Q173,$S173),IF(AND(申込書!$AH$4="SKY安心GIGAタブレット",SUM($U173,$W173)&lt;&gt;0),SUM($U173,$W173),"")),"")</f>
        <v/>
      </c>
      <c r="EE173" s="157"/>
      <c r="EF173" s="82"/>
      <c r="EG173" s="80" t="str">
        <f>IF(AND(申込書!$C$107&lt;&gt;"▼プルダウンより選択してください",申込書!$C$107&lt;&gt;"",申込書!$P$107&lt;&gt;"YYYY/MM/DD",$G173&lt;&gt;""),申込書!$P$107,"")</f>
        <v/>
      </c>
      <c r="EH173" s="81" t="str">
        <f>IF(AND(申込書!$C$107&lt;&gt;"▼プルダウンより選択してください",申込書!$C$107&lt;&gt;"",$G173&lt;&gt;""),申込書!$M$107,"")</f>
        <v/>
      </c>
      <c r="EI173" s="81" t="str">
        <f>IF($EG$3&lt;&gt;"コンテンツなし",IF(AND(申込書!$AH$4="GIGAスクールパック",SUM($P173,$R173)&lt;&gt;0),SUM($P173,$R173),IF(AND(申込書!$AH$4="SKY安心GIGAタブレット",SUM($T173,$V173)&lt;&gt;0),SUM($T173,$V173),"")),"")</f>
        <v/>
      </c>
      <c r="EJ173" s="81" t="str">
        <f>IF($EG$3&lt;&gt;"コンテンツなし",IF(AND(申込書!$AH$4="GIGAスクールパック",SUM($Q173,$S173)&lt;&gt;0),SUM($Q173,$S173),IF(AND(申込書!$AH$4="SKY安心GIGAタブレット",SUM($U173,$W173)&lt;&gt;0),SUM($U173,$W173),"")),"")</f>
        <v/>
      </c>
      <c r="EK173" s="157"/>
      <c r="EL173" s="82"/>
      <c r="EM173" s="80" t="str">
        <f>IF(AND(申込書!$C$108&lt;&gt;"▼プルダウンより選択してください",申込書!$C$108&lt;&gt;"",申込書!$P$108&lt;&gt;"YYYY/MM/DD",$G173&lt;&gt;""),申込書!$P$108,"")</f>
        <v/>
      </c>
      <c r="EN173" s="81" t="str">
        <f>IF(AND(申込書!$C$108&lt;&gt;"▼プルダウンより選択してください",申込書!$C$108&lt;&gt;"",$G173&lt;&gt;""),申込書!$M$108,"")</f>
        <v/>
      </c>
      <c r="EO173" s="81" t="str">
        <f>IF($EM$3&lt;&gt;"コンテンツなし",IF(AND(申込書!$AH$4="GIGAスクールパック",SUM($P173,$R173)&lt;&gt;0),SUM($P173,$R173),IF(AND(申込書!$AH$4="SKY安心GIGAタブレット",SUM($T173,$V173)&lt;&gt;0),SUM($T173,$V173),"")),"")</f>
        <v/>
      </c>
      <c r="EP173" s="81" t="str">
        <f>IF($EM$3&lt;&gt;"コンテンツなし",IF(AND(申込書!$AH$4="GIGAスクールパック",SUM($Q173,$S173)&lt;&gt;0),SUM($Q173,$S173),IF(AND(申込書!$AH$4="SKY安心GIGAタブレット",SUM($U173,$W173)&lt;&gt;0),SUM($U173,$W173),"")),"")</f>
        <v/>
      </c>
      <c r="EQ173" s="157"/>
      <c r="ER173" s="82"/>
      <c r="ES173" s="80" t="str">
        <f>IF(AND(申込書!$C$109&lt;&gt;"▼プルダウンより選択してください",申込書!$C$109&lt;&gt;"",申込書!$P$109&lt;&gt;"YYYY/MM/DD",$G173&lt;&gt;""),申込書!$P$109,"")</f>
        <v/>
      </c>
      <c r="ET173" s="81" t="str">
        <f>IF(AND(申込書!$C$109&lt;&gt;"▼プルダウンより選択してください",申込書!$C$109&lt;&gt;"",$G173&lt;&gt;""),申込書!$M$109,"")</f>
        <v/>
      </c>
      <c r="EU173" s="81" t="str">
        <f>IF($ES$3&lt;&gt;"コンテンツなし",IF(AND(申込書!$AH$4="GIGAスクールパック",SUM($P173,$R173)&lt;&gt;0),SUM($P173,$R173),IF(AND(申込書!$AH$4="SKY安心GIGAタブレット",SUM($T173,$V173)&lt;&gt;0),SUM($T173,$V173),"")),"")</f>
        <v/>
      </c>
      <c r="EV173" s="81" t="str">
        <f>IF($ES$3&lt;&gt;"コンテンツなし",IF(AND(申込書!$AH$4="GIGAスクールパック",SUM($Q173,$S173)&lt;&gt;0),SUM($Q173,$S173),IF(AND(申込書!$AH$4="SKY安心GIGAタブレット",SUM($U173,$W173)&lt;&gt;0),SUM($U173,$W173),"")),"")</f>
        <v/>
      </c>
      <c r="EW173" s="157"/>
      <c r="EX173" s="82"/>
      <c r="EY173" s="80" t="str">
        <f>IF(AND(申込書!$C$110&lt;&gt;"▼プルダウンより選択してください",申込書!$C$110&lt;&gt;"",申込書!$P$110&lt;&gt;"YYYY/MM/DD",$G173&lt;&gt;""),申込書!$P$110,"")</f>
        <v/>
      </c>
      <c r="EZ173" s="81" t="str">
        <f>IF(AND(申込書!$C$110&lt;&gt;"▼プルダウンより選択してください",申込書!$C$110&lt;&gt;"",$G173&lt;&gt;""),申込書!$M$110,"")</f>
        <v/>
      </c>
      <c r="FA173" s="81" t="str">
        <f>IF($EY$3&lt;&gt;"コンテンツなし",IF(AND(申込書!$AH$4="GIGAスクールパック",SUM($P173,$R173)&lt;&gt;0),SUM($P173,$R173),IF(AND(申込書!$AH$4="SKY安心GIGAタブレット",SUM($T173,$V173)&lt;&gt;0),SUM($T173,$V173),"")),"")</f>
        <v/>
      </c>
      <c r="FB173" s="81" t="str">
        <f>IF($EY$3&lt;&gt;"コンテンツなし",IF(AND(申込書!$AH$4="GIGAスクールパック",SUM($Q173,$S173)&lt;&gt;0),SUM($Q173,$S173),IF(AND(申込書!$AH$4="SKY安心GIGAタブレット",SUM($U173,$W173)&lt;&gt;0),SUM($U173,$W173),"")),"")</f>
        <v/>
      </c>
      <c r="FC173" s="157"/>
      <c r="FD173" s="82"/>
      <c r="FE173" s="80" t="str">
        <f>IF(AND(申込書!$C$111&lt;&gt;"▼プルダウンより選択してください",申込書!$C$111&lt;&gt;"",申込書!$P$111&lt;&gt;"YYYY/MM/DD",$G173&lt;&gt;""),申込書!$P$111,"")</f>
        <v/>
      </c>
      <c r="FF173" s="81" t="str">
        <f>IF(AND(申込書!$C$111&lt;&gt;"▼プルダウンより選択してください",申込書!$C$111&lt;&gt;"",$G173&lt;&gt;""),申込書!$M$111,"")</f>
        <v/>
      </c>
      <c r="FG173" s="81" t="str">
        <f>IF($FE$3&lt;&gt;"コンテンツなし",IF(AND(申込書!$AH$4="GIGAスクールパック",SUM($P173,$R173)&lt;&gt;0),SUM($P173,$R173),IF(AND(申込書!$AH$4="SKY安心GIGAタブレット",SUM($T173,$V173)&lt;&gt;0),SUM($T173,$V173),"")),"")</f>
        <v/>
      </c>
      <c r="FH173" s="81" t="str">
        <f>IF($FE$3&lt;&gt;"コンテンツなし",IF(AND(申込書!$AH$4="GIGAスクールパック",SUM($Q173,$S173)&lt;&gt;0),SUM($Q173,$S173),IF(AND(申込書!$AH$4="SKY安心GIGAタブレット",SUM($U173,$W173)&lt;&gt;0),SUM($U173,$W173),"")),"")</f>
        <v/>
      </c>
      <c r="FI173" s="157"/>
      <c r="FJ173" s="82"/>
      <c r="FK173" s="80" t="str">
        <f>IF(AND(申込書!$C$112&lt;&gt;"▼プルダウンより選択してください",申込書!$C$112&lt;&gt;"",申込書!$P$112&lt;&gt;"YYYY/MM/DD",$G173&lt;&gt;""),申込書!$P$112,"")</f>
        <v/>
      </c>
      <c r="FL173" s="81" t="str">
        <f>IF(AND(申込書!$C$112&lt;&gt;"▼プルダウンより選択してください",申込書!$C$112&lt;&gt;"",$G173&lt;&gt;""),申込書!$M$112,"")</f>
        <v/>
      </c>
      <c r="FM173" s="81" t="str">
        <f>IF($FK$3&lt;&gt;"コンテンツなし",IF(AND(申込書!$AH$4="GIGAスクールパック",SUM($P173,$R173)&lt;&gt;0),SUM($P173,$R173),IF(AND(申込書!$AH$4="SKY安心GIGAタブレット",SUM($T173,$V173)&lt;&gt;0),SUM($T173,$V173),"")),"")</f>
        <v/>
      </c>
      <c r="FN173" s="81" t="str">
        <f>IF($FK$3&lt;&gt;"コンテンツなし",IF(AND(申込書!$AH$4="GIGAスクールパック",SUM($Q173,$S173)&lt;&gt;0),SUM($Q173,$S173),IF(AND(申込書!$AH$4="SKY安心GIGAタブレット",SUM($U173,$W173)&lt;&gt;0),SUM($U173,$W173),"")),"")</f>
        <v/>
      </c>
      <c r="FO173" s="157"/>
      <c r="FP173" s="82"/>
      <c r="FQ173" s="80" t="str">
        <f>IF(AND(申込書!$C$113&lt;&gt;"▼プルダウンより選択してください",申込書!$C$113&lt;&gt;"",申込書!$P$113&lt;&gt;"YYYY/MM/DD",$G173&lt;&gt;""),申込書!$P$113,"")</f>
        <v/>
      </c>
      <c r="FR173" s="81" t="str">
        <f>IF(AND(申込書!$C$113&lt;&gt;"▼プルダウンより選択してください",申込書!$C$113&lt;&gt;"",$G173&lt;&gt;""),申込書!$M$113,"")</f>
        <v/>
      </c>
      <c r="FS173" s="81" t="str">
        <f>IF($FQ$3&lt;&gt;"コンテンツなし",IF(AND(申込書!$AH$4="GIGAスクールパック",SUM($P173,$R173)&lt;&gt;0),SUM($P173,$R173),IF(AND(申込書!$AH$4="SKY安心GIGAタブレット",SUM($T173,$V173)&lt;&gt;0),SUM($T173,$V173),"")),"")</f>
        <v/>
      </c>
      <c r="FT173" s="81" t="str">
        <f>IF($FQ$3&lt;&gt;"コンテンツなし",IF(AND(申込書!$AH$4="GIGAスクールパック",SUM($Q173,$S173)&lt;&gt;0),SUM($Q173,$S173),IF(AND(申込書!$AH$4="SKY安心GIGAタブレット",SUM($U173,$W173)&lt;&gt;0),SUM($U173,$W173),"")),"")</f>
        <v/>
      </c>
      <c r="FU173" s="157"/>
      <c r="FV173" s="82"/>
      <c r="FW173" s="80" t="str">
        <f>IF(AND(申込書!$C$114&lt;&gt;"▼プルダウンより選択してください",申込書!$C$114&lt;&gt;"",申込書!$P$114&lt;&gt;"YYYY/MM/DD",$G173&lt;&gt;""),申込書!$P$114,"")</f>
        <v/>
      </c>
      <c r="FX173" s="81" t="str">
        <f>IF(AND(申込書!$C$114&lt;&gt;"▼プルダウンより選択してください",申込書!$C$114&lt;&gt;"",$G173&lt;&gt;""),申込書!$M$114,"")</f>
        <v/>
      </c>
      <c r="FY173" s="81" t="str">
        <f>IF($FW$3&lt;&gt;"コンテンツなし",IF(AND(申込書!$AH$4="GIGAスクールパック",SUM($P173,$R173)&lt;&gt;0),SUM($P173,$R173),IF(AND(申込書!$AH$4="SKY安心GIGAタブレット",SUM($T173,$V173)&lt;&gt;0),SUM($T173,$V173),"")),"")</f>
        <v/>
      </c>
      <c r="FZ173" s="81" t="str">
        <f>IF($FW$3&lt;&gt;"コンテンツなし",IF(AND(申込書!$AH$4="GIGAスクールパック",SUM($Q173,$S173)&lt;&gt;0),SUM($Q173,$S173),IF(AND(申込書!$AH$4="SKY安心GIGAタブレット",SUM($U173,$W173)&lt;&gt;0),SUM($U173,$W173),"")),"")</f>
        <v/>
      </c>
      <c r="GA173" s="157"/>
      <c r="GB173" s="82"/>
      <c r="GC173" s="80" t="str">
        <f>IF(AND(申込書!$C$115&lt;&gt;"▼プルダウンより選択してください",申込書!$C$115&lt;&gt;"",申込書!$P$115&lt;&gt;"YYYY/MM/DD",$G173&lt;&gt;""),申込書!$P$115,"")</f>
        <v/>
      </c>
      <c r="GD173" s="81" t="str">
        <f>IF(AND(申込書!$C$115&lt;&gt;"▼プルダウンより選択してください",申込書!$C$115&lt;&gt;"",$G173&lt;&gt;""),申込書!$M$115,"")</f>
        <v/>
      </c>
      <c r="GE173" s="81" t="str">
        <f>IF($GC$3&lt;&gt;"コンテンツなし",IF(AND(申込書!$AH$4="GIGAスクールパック",SUM($P173,$R173)&lt;&gt;0),SUM($P173,$R173),IF(AND(申込書!$AH$4="SKY安心GIGAタブレット",SUM($T173,$V173)&lt;&gt;0),SUM($T173,$V173),"")),"")</f>
        <v/>
      </c>
      <c r="GF173" s="81" t="str">
        <f>IF($GC$3&lt;&gt;"コンテンツなし",IF(AND(申込書!$AH$4="GIGAスクールパック",SUM($Q173,$S173)&lt;&gt;0),SUM($Q173,$S173),IF(AND(申込書!$AH$4="SKY安心GIGAタブレット",SUM($U173,$W173)&lt;&gt;0),SUM($U173,$W173),"")),"")</f>
        <v/>
      </c>
      <c r="GG173" s="157"/>
      <c r="GH173" s="82"/>
      <c r="GI173" s="80" t="str">
        <f>IF(AND(申込書!$C$116&lt;&gt;"▼プルダウンより選択してください",申込書!$C$116&lt;&gt;"",申込書!$P$116&lt;&gt;"YYYY/MM/DD",$G173&lt;&gt;""),申込書!$P$116,"")</f>
        <v/>
      </c>
      <c r="GJ173" s="81" t="str">
        <f>IF(AND(申込書!$C$116&lt;&gt;"▼プルダウンより選択してください",申込書!$C$116&lt;&gt;"",$G173&lt;&gt;""),申込書!$M$116,"")</f>
        <v/>
      </c>
      <c r="GK173" s="81" t="str">
        <f>IF($GI$3&lt;&gt;"コンテンツなし",IF(AND(申込書!$AH$4="GIGAスクールパック",SUM($P173,$R173)&lt;&gt;0),SUM($P173,$R173),IF(AND(申込書!$AH$4="SKY安心GIGAタブレット",SUM($T173,$V173)&lt;&gt;0),SUM($T173,$V173),"")),"")</f>
        <v/>
      </c>
      <c r="GL173" s="81" t="str">
        <f>IF($GI$3&lt;&gt;"コンテンツなし",IF(AND(申込書!$AH$4="GIGAスクールパック",SUM($Q173,$S173)&lt;&gt;0),SUM($Q173,$S173),IF(AND(申込書!$AH$4="SKY安心GIGAタブレット",SUM($U173,$W173)&lt;&gt;0),SUM($U173,$W173),"")),"")</f>
        <v/>
      </c>
      <c r="GM173" s="157"/>
      <c r="GN173" s="82"/>
      <c r="GO173" s="80" t="str">
        <f>IF(AND(申込書!$C$117&lt;&gt;"▼プルダウンより選択してください",申込書!$C$117&lt;&gt;"",申込書!$P$117&lt;&gt;"YYYY/MM/DD",$G173&lt;&gt;""),申込書!$P$117,"")</f>
        <v/>
      </c>
      <c r="GP173" s="81" t="str">
        <f>IF(AND(申込書!$C$117&lt;&gt;"▼プルダウンより選択してください",申込書!$C$117&lt;&gt;"",$G173&lt;&gt;""),申込書!$M$117,"")</f>
        <v/>
      </c>
      <c r="GQ173" s="81" t="str">
        <f>IF($GO$3&lt;&gt;"コンテンツなし",IF(AND(申込書!$AH$4="GIGAスクールパック",SUM($P173,$R173)&lt;&gt;0),SUM($P173,$R173),IF(AND(申込書!$AH$4="SKY安心GIGAタブレット",SUM($T173,$V173)&lt;&gt;0),SUM($T173,$V173),"")),"")</f>
        <v/>
      </c>
      <c r="GR173" s="81" t="str">
        <f>IF($GO$3&lt;&gt;"コンテンツなし",IF(AND(申込書!$AH$4="GIGAスクールパック",SUM($Q173,$S173)&lt;&gt;0),SUM($Q173,$S173),IF(AND(申込書!$AH$4="SKY安心GIGAタブレット",SUM($U173,$W173)&lt;&gt;0),SUM($U173,$W173),"")),"")</f>
        <v/>
      </c>
      <c r="GS173" s="157"/>
      <c r="GT173" s="82"/>
      <c r="GU173" s="80" t="str">
        <f>IF(AND(申込書!$C$118&lt;&gt;"▼プルダウンより選択してください",申込書!$C$118&lt;&gt;"",申込書!$P$118&lt;&gt;"YYYY/MM/DD",$G173&lt;&gt;""),申込書!$P$118,"")</f>
        <v/>
      </c>
      <c r="GV173" s="81" t="str">
        <f>IF(AND(申込書!$C$118&lt;&gt;"▼プルダウンより選択してください",申込書!$C$118&lt;&gt;"",$G173&lt;&gt;""),申込書!$M$118,"")</f>
        <v/>
      </c>
      <c r="GW173" s="81" t="str">
        <f>IF($GU$3&lt;&gt;"コンテンツなし",IF(AND(申込書!$AH$4="GIGAスクールパック",SUM($P173,$R173)&lt;&gt;0),SUM($P173,$R173),IF(AND(申込書!$AH$4="SKY安心GIGAタブレット",SUM($T173,$V173)&lt;&gt;0),SUM($T173,$V173),"")),"")</f>
        <v/>
      </c>
      <c r="GX173" s="81" t="str">
        <f>IF($GU$3&lt;&gt;"コンテンツなし",IF(AND(申込書!$AH$4="GIGAスクールパック",SUM($Q173,$S173)&lt;&gt;0),SUM($Q173,$S173),IF(AND(申込書!$AH$4="SKY安心GIGAタブレット",SUM($U173,$W173)&lt;&gt;0),SUM($U173,$W173),"")),"")</f>
        <v/>
      </c>
      <c r="GY173" s="157"/>
      <c r="GZ173" s="82"/>
      <c r="HA173" s="80" t="str">
        <f>IF(AND(申込書!$C$119&lt;&gt;"▼プルダウンより選択してください",申込書!$C$119&lt;&gt;"",申込書!$P$119&lt;&gt;"YYYY/MM/DD",$G173&lt;&gt;""),申込書!$P$119,"")</f>
        <v/>
      </c>
      <c r="HB173" s="81" t="str">
        <f>IF(AND(申込書!$C$119&lt;&gt;"▼プルダウンより選択してください",申込書!$C$119&lt;&gt;"",$G173&lt;&gt;""),申込書!$M$119,"")</f>
        <v/>
      </c>
      <c r="HC173" s="81" t="str">
        <f>IF($HA$3&lt;&gt;"コンテンツなし",IF(AND(申込書!$AH$4="GIGAスクールパック",SUM($P173,$R173)&lt;&gt;0),SUM($P173,$R173),IF(AND(申込書!$AH$4="SKY安心GIGAタブレット",SUM($T173,$V173)&lt;&gt;0),SUM($T173,$V173),"")),"")</f>
        <v/>
      </c>
      <c r="HD173" s="81" t="str">
        <f>IF($HA$3&lt;&gt;"コンテンツなし",IF(AND(申込書!$AH$4="GIGAスクールパック",SUM($Q173,$S173)&lt;&gt;0),SUM($Q173,$S173),IF(AND(申込書!$AH$4="SKY安心GIGAタブレット",SUM($U173,$W173)&lt;&gt;0),SUM($U173,$W173),"")),"")</f>
        <v/>
      </c>
      <c r="HE173" s="157"/>
      <c r="HF173" s="82"/>
      <c r="HG173" s="83"/>
    </row>
    <row r="174" spans="2:215" ht="26.85" customHeight="1">
      <c r="B174" s="62">
        <f t="shared" si="2"/>
        <v>169</v>
      </c>
      <c r="C174" s="63"/>
      <c r="D174" s="64"/>
      <c r="E174" s="207"/>
      <c r="F174" s="65"/>
      <c r="G174" s="66"/>
      <c r="H174" s="67"/>
      <c r="I174" s="68"/>
      <c r="J174" s="69"/>
      <c r="K174" s="70"/>
      <c r="L174" s="71"/>
      <c r="M174" s="72"/>
      <c r="N174" s="73"/>
      <c r="O174" s="74"/>
      <c r="P174" s="179"/>
      <c r="Q174" s="180"/>
      <c r="R174" s="180"/>
      <c r="S174" s="181"/>
      <c r="T174" s="179"/>
      <c r="U174" s="180"/>
      <c r="V174" s="182"/>
      <c r="W174" s="181"/>
      <c r="X174" s="75"/>
      <c r="Y174" s="76"/>
      <c r="Z174" s="77"/>
      <c r="AA174" s="78"/>
      <c r="AB174" s="79"/>
      <c r="AC174" s="79"/>
      <c r="AD174" s="79"/>
      <c r="AE174" s="77"/>
      <c r="AF174" s="139"/>
      <c r="AG174" s="139"/>
      <c r="AH174" s="139"/>
      <c r="AI174" s="80" t="str">
        <f>IF(AND(申込書!$C$90&lt;&gt;"▼プルダウンより選択してください",申込書!$C$90&lt;&gt;"",申込書!$P$90&lt;&gt;"YYYY/MM/DD",$G174&lt;&gt;""),申込書!$P$90,"")</f>
        <v/>
      </c>
      <c r="AJ174" s="81" t="str">
        <f>IF(AND(申込書!$C$90&lt;&gt;"▼プルダウンより選択してください",申込書!$C$90&lt;&gt;"",$G174&lt;&gt;""),申込書!$M$90,"")</f>
        <v/>
      </c>
      <c r="AK174" s="81" t="str">
        <f>IF($AI$3&lt;&gt;"コンテンツなし",IF(AND(申込書!$AH$4="GIGAスクールパック",SUM($P174,$R174)&lt;&gt;0),SUM($P174,$R174),IF(AND(申込書!$AH$4="SKY安心GIGAタブレット",SUM($T174,$V174)&lt;&gt;0),SUM($T174,$V174),"")),"")</f>
        <v/>
      </c>
      <c r="AL174" s="81" t="str">
        <f>IF($AI$3&lt;&gt;"コンテンツなし",IF(AND(申込書!$AH$4="GIGAスクールパック",SUM($Q174,$S174)&lt;&gt;0),SUM($Q174,$S174),IF(AND(申込書!$AH$4="SKY安心GIGAタブレット",SUM($U174,$W174)&lt;&gt;0),SUM($U174,$W174),"")),"")</f>
        <v/>
      </c>
      <c r="AM174" s="157"/>
      <c r="AN174" s="82"/>
      <c r="AO174" s="80" t="str">
        <f>IF(AND(申込書!$C$91&lt;&gt;"▼プルダウンより選択してください",申込書!$C$91&lt;&gt;"",申込書!$P$91&lt;&gt;"YYYY/MM/DD",$G174&lt;&gt;""),申込書!$P$91,"")</f>
        <v/>
      </c>
      <c r="AP174" s="81" t="str">
        <f>IF(AND(申込書!$C$91&lt;&gt;"▼プルダウンより選択してください",申込書!$C$91&lt;&gt;"",$G174&lt;&gt;""),申込書!$M$91,"")</f>
        <v/>
      </c>
      <c r="AQ174" s="81" t="str">
        <f>IF($AO$3&lt;&gt;"コンテンツなし",IF(AND(申込書!$AH$4="GIGAスクールパック",SUM($P174,$R174)&lt;&gt;0),SUM($P174,$R174),IF(AND(申込書!$AH$4="SKY安心GIGAタブレット",SUM($T174,$V174)&lt;&gt;0),SUM($T174,$V174),"")),"")</f>
        <v/>
      </c>
      <c r="AR174" s="81" t="str">
        <f>IF($AO$3&lt;&gt;"コンテンツなし",IF(AND(申込書!$AH$4="GIGAスクールパック",SUM($Q174,$S174)&lt;&gt;0),SUM($Q174,$S174),IF(AND(申込書!$AH$4="SKY安心GIGAタブレット",SUM($U174,$W174)&lt;&gt;0),SUM($U174,$W174),"")),"")</f>
        <v/>
      </c>
      <c r="AS174" s="157"/>
      <c r="AT174" s="82"/>
      <c r="AU174" s="80" t="str">
        <f>IF(AND(申込書!$C$92&lt;&gt;"▼プルダウンより選択してください",申込書!$C$92&lt;&gt;"",申込書!$P$92&lt;&gt;"YYYY/MM/DD",$G174&lt;&gt;""),申込書!$P$92,"")</f>
        <v/>
      </c>
      <c r="AV174" s="81" t="str">
        <f>IF(AND(申込書!$C$92&lt;&gt;"▼プルダウンより選択してください",申込書!$C$92&lt;&gt;"",$G174&lt;&gt;""),申込書!$M$92,"")</f>
        <v/>
      </c>
      <c r="AW174" s="81" t="str">
        <f>IF($AU$3&lt;&gt;"コンテンツなし",IF(AND(申込書!$AH$4="GIGAスクールパック",SUM($P174,$R174)&lt;&gt;0),SUM($P174,$R174),IF(AND(申込書!$AH$4="SKY安心GIGAタブレット",SUM($T174,$V174)&lt;&gt;0),SUM($T174,$V174),"")),"")</f>
        <v/>
      </c>
      <c r="AX174" s="81" t="str">
        <f>IF($AU$3&lt;&gt;"コンテンツなし",IF(AND(申込書!$AH$4="GIGAスクールパック",SUM($Q174,$S174)&lt;&gt;0),SUM($Q174,$S174),IF(AND(申込書!$AH$4="SKY安心GIGAタブレット",SUM($U174,$W174)&lt;&gt;0),SUM($U174,$W174),"")),"")</f>
        <v/>
      </c>
      <c r="AY174" s="157"/>
      <c r="AZ174" s="82"/>
      <c r="BA174" s="80" t="str">
        <f>IF(AND(申込書!$C$93&lt;&gt;"▼プルダウンより選択してください",申込書!$C$93&lt;&gt;"",申込書!$P$93&lt;&gt;"YYYY/MM/DD",$G174&lt;&gt;""),申込書!$P$93,"")</f>
        <v/>
      </c>
      <c r="BB174" s="81" t="str">
        <f>IF(AND(申込書!$C$93&lt;&gt;"▼プルダウンより選択してください",申込書!$C$93&lt;&gt;"",申込書!$M$93&gt;=1,$G174&lt;&gt;""),申込書!$M$93,"")</f>
        <v/>
      </c>
      <c r="BC174" s="81" t="str">
        <f>IF($BA$3&lt;&gt;"コンテンツなし",IF(AND(申込書!$AH$4="GIGAスクールパック",SUM($P174,$R174)&lt;&gt;0),SUM($P174,$R174),IF(AND(申込書!$AH$4="SKY安心GIGAタブレット",SUM($T174,$V174)&lt;&gt;0),SUM($T174,$V174),"")),"")</f>
        <v/>
      </c>
      <c r="BD174" s="81" t="str">
        <f>IF($BA$3&lt;&gt;"コンテンツなし",IF(AND(申込書!$AH$4="GIGAスクールパック",SUM($Q174,$S174)&lt;&gt;0),SUM($Q174,$S174),IF(AND(申込書!$AH$4="SKY安心GIGAタブレット",SUM($U174,$W174)&lt;&gt;0),SUM($U174,$W174),"")),"")</f>
        <v/>
      </c>
      <c r="BE174" s="157"/>
      <c r="BF174" s="82"/>
      <c r="BG174" s="80" t="str">
        <f>IF(AND(申込書!$C$94&lt;&gt;"▼プルダウンより選択してください",申込書!$C$94&lt;&gt;"",申込書!$P$94&lt;&gt;"YYYY/MM/DD",$G174&lt;&gt;""),申込書!$P$94,"")</f>
        <v/>
      </c>
      <c r="BH174" s="81" t="str">
        <f>IF(AND(申込書!$C$94&lt;&gt;"▼プルダウンより選択してください",申込書!$C$94&lt;&gt;"",$G174&lt;&gt;""),申込書!$M$94,"")</f>
        <v/>
      </c>
      <c r="BI174" s="81" t="str">
        <f>IF($BG$3&lt;&gt;"コンテンツなし",IF(AND(申込書!$AH$4="GIGAスクールパック",SUM($P174,$R174)&lt;&gt;0),SUM($P174,$R174),IF(AND(申込書!$AH$4="SKY安心GIGAタブレット",SUM($T174,$V174)&lt;&gt;0),SUM($T174,$V174),"")),"")</f>
        <v/>
      </c>
      <c r="BJ174" s="81" t="str">
        <f>IF($BG$3&lt;&gt;"コンテンツなし",IF(AND(申込書!$AH$4="GIGAスクールパック",SUM($Q174,$S174)&lt;&gt;0),SUM($Q174,$S174),IF(AND(申込書!$AH$4="SKY安心GIGAタブレット",SUM($U174,$W174)&lt;&gt;0),SUM($U174,$W174),"")),"")</f>
        <v/>
      </c>
      <c r="BK174" s="157"/>
      <c r="BL174" s="82"/>
      <c r="BM174" s="80" t="str">
        <f>IF(AND(申込書!$C$95&lt;&gt;"▼プルダウンより選択してください",申込書!$C$95&lt;&gt;"",申込書!$P$95&lt;&gt;"YYYY/MM/DD",$G174&lt;&gt;""),申込書!$P$95,"")</f>
        <v/>
      </c>
      <c r="BN174" s="81" t="str">
        <f>IF(AND(申込書!$C$95&lt;&gt;"▼プルダウンより選択してください",申込書!$C$95&lt;&gt;"",$G174&lt;&gt;""),申込書!$M$95,"")</f>
        <v/>
      </c>
      <c r="BO174" s="81" t="str">
        <f>IF($BM$3&lt;&gt;"コンテンツなし",IF(AND(申込書!$AH$4="GIGAスクールパック",SUM($P174,$R174)&lt;&gt;0),SUM($P174,$R174),IF(AND(申込書!$AH$4="SKY安心GIGAタブレット",SUM($T174,$V174)&lt;&gt;0),SUM($T174,$V174),"")),"")</f>
        <v/>
      </c>
      <c r="BP174" s="81" t="str">
        <f>IF($BM$3&lt;&gt;"コンテンツなし",IF(AND(申込書!$AH$4="GIGAスクールパック",SUM($Q174,$S174)&lt;&gt;0),SUM($Q174,$S174),IF(AND(申込書!$AH$4="SKY安心GIGAタブレット",SUM($U174,$W174)&lt;&gt;0),SUM($U174,$W174),"")),"")</f>
        <v/>
      </c>
      <c r="BQ174" s="157"/>
      <c r="BR174" s="82"/>
      <c r="BS174" s="80" t="str">
        <f>IF(AND(申込書!$C$96&lt;&gt;"▼プルダウンより選択してください",申込書!$C$96&lt;&gt;"",申込書!$P$96&lt;&gt;"YYYY/MM/DD",$G174&lt;&gt;""),申込書!$P$96,"")</f>
        <v/>
      </c>
      <c r="BT174" s="81" t="str">
        <f>IF(AND(申込書!$C$96&lt;&gt;"▼プルダウンより選択してください",申込書!$C$96&lt;&gt;"",$G174&lt;&gt;""),申込書!$M$96,"")</f>
        <v/>
      </c>
      <c r="BU174" s="81" t="str">
        <f>IF($BS$3&lt;&gt;"コンテンツなし",IF(AND(申込書!$AH$4="GIGAスクールパック",SUM($P174,$R174)&lt;&gt;0),SUM($P174,$R174),IF(AND(申込書!$AH$4="SKY安心GIGAタブレット",SUM($T174,$V174)&lt;&gt;0),SUM($T174,$V174),"")),"")</f>
        <v/>
      </c>
      <c r="BV174" s="81" t="str">
        <f>IF($BS$3&lt;&gt;"コンテンツなし",IF(AND(申込書!$AH$4="GIGAスクールパック",SUM($Q174,$S174)&lt;&gt;0),SUM($Q174,$S174),IF(AND(申込書!$AH$4="SKY安心GIGAタブレット",SUM($U174,$W174)&lt;&gt;0),SUM($U174,$W174),"")),"")</f>
        <v/>
      </c>
      <c r="BW174" s="157"/>
      <c r="BX174" s="82"/>
      <c r="BY174" s="80" t="str">
        <f>IF(AND(申込書!$C$97&lt;&gt;"▼プルダウンより選択してください",申込書!$C$97&lt;&gt;"",申込書!$P$97&lt;&gt;"YYYY/MM/DD",$G174&lt;&gt;""),申込書!$P$97,"")</f>
        <v/>
      </c>
      <c r="BZ174" s="81" t="str">
        <f>IF(AND(申込書!$C$97&lt;&gt;"▼プルダウンより選択してください",申込書!$C$97&lt;&gt;"",$G174&lt;&gt;""),申込書!$M$97,"")</f>
        <v/>
      </c>
      <c r="CA174" s="81" t="str">
        <f>IF($BY$3&lt;&gt;"コンテンツなし",IF(AND(申込書!$AH$4="GIGAスクールパック",SUM($P174,$R174)&lt;&gt;0),SUM($P174,$R174),IF(AND(申込書!$AH$4="SKY安心GIGAタブレット",SUM($T174,$V174)&lt;&gt;0),SUM($T174,$V174),"")),"")</f>
        <v/>
      </c>
      <c r="CB174" s="81" t="str">
        <f>IF($BY$3&lt;&gt;"コンテンツなし",IF(AND(申込書!$AH$4="GIGAスクールパック",SUM($Q174,$S174)&lt;&gt;0),SUM($Q174,$S174),IF(AND(申込書!$AH$4="SKY安心GIGAタブレット",SUM($U174,$W174)&lt;&gt;0),SUM($U174,$W174),"")),"")</f>
        <v/>
      </c>
      <c r="CC174" s="157"/>
      <c r="CD174" s="82"/>
      <c r="CE174" s="80" t="str">
        <f>IF(AND(申込書!$C$98&lt;&gt;"▼プルダウンより選択してください",申込書!$C$98&lt;&gt;"",申込書!$P$98&lt;&gt;"YYYY/MM/DD",$G174&lt;&gt;""),申込書!$P$98,"")</f>
        <v/>
      </c>
      <c r="CF174" s="81" t="str">
        <f>IF(AND(申込書!$C$98&lt;&gt;"▼プルダウンより選択してください",申込書!$C$98&lt;&gt;"",$G174&lt;&gt;""),申込書!$M$98,"")</f>
        <v/>
      </c>
      <c r="CG174" s="81" t="str">
        <f>IF($CE$3&lt;&gt;"コンテンツなし",IF(AND(申込書!$AH$4="GIGAスクールパック",SUM($P174,$R174)&lt;&gt;0),SUM($P174,$R174),IF(AND(申込書!$AH$4="SKY安心GIGAタブレット",SUM($T174,$V174)&lt;&gt;0),SUM($T174,$V174),"")),"")</f>
        <v/>
      </c>
      <c r="CH174" s="81" t="str">
        <f>IF($CE$3&lt;&gt;"コンテンツなし",IF(AND(申込書!$AH$4="GIGAスクールパック",SUM($Q174,$S174)&lt;&gt;0),SUM($Q174,$S174),IF(AND(申込書!$AH$4="SKY安心GIGAタブレット",SUM($U174,$W174)&lt;&gt;0),SUM($U174,$W174),"")),"")</f>
        <v/>
      </c>
      <c r="CI174" s="157"/>
      <c r="CJ174" s="82"/>
      <c r="CK174" s="80" t="str">
        <f>IF(AND(申込書!$C$99&lt;&gt;"▼プルダウンより選択してください",申込書!$C$99&lt;&gt;"",申込書!$P$99&lt;&gt;"YYYY/MM/DD",$G174&lt;&gt;""),申込書!$P$99,"")</f>
        <v/>
      </c>
      <c r="CL174" s="81" t="str">
        <f>IF(AND(申込書!$C$99&lt;&gt;"▼プルダウンより選択してください",申込書!$C$99&lt;&gt;"",$G174&lt;&gt;""),申込書!$M$99,"")</f>
        <v/>
      </c>
      <c r="CM174" s="81" t="str">
        <f>IF($CK$3&lt;&gt;"コンテンツなし",IF(AND(申込書!$AH$4="GIGAスクールパック",SUM($P174,$R174)&lt;&gt;0),SUM($P174,$R174),IF(AND(申込書!$AH$4="SKY安心GIGAタブレット",SUM($T174,$V174)&lt;&gt;0),SUM($T174,$V174),"")),"")</f>
        <v/>
      </c>
      <c r="CN174" s="81" t="str">
        <f>IF($CK$3&lt;&gt;"コンテンツなし",IF(AND(申込書!$AH$4="GIGAスクールパック",SUM($Q174,$S174)&lt;&gt;0),SUM($Q174,$S174),IF(AND(申込書!$AH$4="SKY安心GIGAタブレット",SUM($U174,$W174)&lt;&gt;0),SUM($U174,$W174),"")),"")</f>
        <v/>
      </c>
      <c r="CO174" s="157"/>
      <c r="CP174" s="82"/>
      <c r="CQ174" s="80" t="str">
        <f>IF(AND(申込書!$C$100&lt;&gt;"▼プルダウンより選択してください",申込書!$C$100&lt;&gt;"",申込書!$P$100&lt;&gt;"YYYY/MM/DD",$G174&lt;&gt;""),申込書!$P$100,"")</f>
        <v/>
      </c>
      <c r="CR174" s="81" t="str">
        <f>IF(AND(申込書!$C$100&lt;&gt;"▼プルダウンより選択してください",申込書!$C$100&lt;&gt;"",$G174&lt;&gt;""),申込書!$M$100,"")</f>
        <v/>
      </c>
      <c r="CS174" s="81" t="str">
        <f>IF($CQ$3&lt;&gt;"コンテンツなし",IF(AND(申込書!$AH$4="GIGAスクールパック",SUM($P174,$R174)&lt;&gt;0),SUM($P174,$R174),IF(AND(申込書!$AH$4="SKY安心GIGAタブレット",SUM($T174,$V174)&lt;&gt;0),SUM($T174,$V174),"")),"")</f>
        <v/>
      </c>
      <c r="CT174" s="81" t="str">
        <f>IF($CQ$3&lt;&gt;"コンテンツなし",IF(AND(申込書!$AH$4="GIGAスクールパック",SUM($Q174,$S174)&lt;&gt;0),SUM($Q174,$S174),IF(AND(申込書!$AH$4="SKY安心GIGAタブレット",SUM($U174,$W174)&lt;&gt;0),SUM($U174,$W174),"")),"")</f>
        <v/>
      </c>
      <c r="CU174" s="81"/>
      <c r="CV174" s="82"/>
      <c r="CW174" s="80" t="str">
        <f>IF(AND(申込書!$C$101&lt;&gt;"▼プルダウンより選択してください",申込書!$C$101&lt;&gt;"",申込書!$P$101&lt;&gt;"YYYY/MM/DD",$G174&lt;&gt;""),申込書!$P$101,"")</f>
        <v/>
      </c>
      <c r="CX174" s="81" t="str">
        <f>IF(AND(申込書!$C$101&lt;&gt;"▼プルダウンより選択してください",申込書!$C$101&lt;&gt;"",$G174&lt;&gt;""),申込書!$M$101,"")</f>
        <v/>
      </c>
      <c r="CY174" s="81" t="str">
        <f>IF($CW$3&lt;&gt;"コンテンツなし",IF(AND(申込書!$AH$4="GIGAスクールパック",SUM($P174,$R174)&lt;&gt;0),SUM($P174,$R174),IF(AND(申込書!$AH$4="SKY安心GIGAタブレット",SUM($T174,$V174)&lt;&gt;0),SUM($T174,$V174),"")),"")</f>
        <v/>
      </c>
      <c r="CZ174" s="81" t="str">
        <f>IF($CW$3&lt;&gt;"コンテンツなし",IF(AND(申込書!$AH$4="GIGAスクールパック",SUM($Q174,$S174)&lt;&gt;0),SUM($Q174,$S174),IF(AND(申込書!$AH$4="SKY安心GIGAタブレット",SUM($U174,$W174)&lt;&gt;0),SUM($U174,$W174),"")),"")</f>
        <v/>
      </c>
      <c r="DA174" s="81"/>
      <c r="DB174" s="82"/>
      <c r="DC174" s="80" t="str">
        <f>IF(AND(申込書!$C$102&lt;&gt;"▼プルダウンより選択してください",申込書!$C$102&lt;&gt;"",申込書!$P$102&lt;&gt;"YYYY/MM/DD",$G174&lt;&gt;""),申込書!$P$102,"")</f>
        <v/>
      </c>
      <c r="DD174" s="81" t="str">
        <f>IF(AND(申込書!$C$102&lt;&gt;"▼プルダウンより選択してください",申込書!$C$102&lt;&gt;"",$G174&lt;&gt;""),申込書!$M$102,"")</f>
        <v/>
      </c>
      <c r="DE174" s="81" t="str">
        <f>IF($DC$3&lt;&gt;"コンテンツなし",IF(AND(申込書!$AH$4="GIGAスクールパック",SUM($P174,$R174)&lt;&gt;0),SUM($P174,$R174),IF(AND(申込書!$AH$4="SKY安心GIGAタブレット",SUM($T174,$V174)&lt;&gt;0),SUM($T174,$V174),"")),"")</f>
        <v/>
      </c>
      <c r="DF174" s="81" t="str">
        <f>IF($DC$3&lt;&gt;"コンテンツなし",IF(AND(申込書!$AH$4="GIGAスクールパック",SUM($Q174,$S174)&lt;&gt;0),SUM($Q174,$S174),IF(AND(申込書!$AH$4="SKY安心GIGAタブレット",SUM($U174,$W174)&lt;&gt;0),SUM($U174,$W174),"")),"")</f>
        <v/>
      </c>
      <c r="DG174" s="81"/>
      <c r="DH174" s="82"/>
      <c r="DI174" s="80" t="str">
        <f>IF(AND(申込書!$C$103&lt;&gt;"▼プルダウンより選択してください",申込書!$C$103&lt;&gt;"",申込書!$P$103&lt;&gt;"YYYY/MM/DD",$G174&lt;&gt;""),申込書!$P$103,"")</f>
        <v/>
      </c>
      <c r="DJ174" s="81" t="str">
        <f>IF(AND(申込書!$C$103&lt;&gt;"▼プルダウンより選択してください",申込書!$C$103&lt;&gt;"",$G174&lt;&gt;""),申込書!$M$103,"")</f>
        <v/>
      </c>
      <c r="DK174" s="81" t="str">
        <f>IF($DI$3&lt;&gt;"コンテンツなし",IF(AND(申込書!$AH$4="GIGAスクールパック",SUM($P174,$R174)&lt;&gt;0),SUM($P174,$R174),IF(AND(申込書!$AH$4="SKY安心GIGAタブレット",SUM($T174,$V174)&lt;&gt;0),SUM($T174,$V174),"")),"")</f>
        <v/>
      </c>
      <c r="DL174" s="81" t="str">
        <f>IF($DI$3&lt;&gt;"コンテンツなし",IF(AND(申込書!$AH$4="GIGAスクールパック",SUM($Q174,$S174)&lt;&gt;0),SUM($Q174,$S174),IF(AND(申込書!$AH$4="SKY安心GIGAタブレット",SUM($U174,$W174)&lt;&gt;0),SUM($U174,$W174),"")),"")</f>
        <v/>
      </c>
      <c r="DM174" s="81"/>
      <c r="DN174" s="82"/>
      <c r="DO174" s="80" t="str">
        <f>IF(AND(申込書!$C$104&lt;&gt;"▼プルダウンより選択してください",申込書!$C$104&lt;&gt;"",申込書!$P$104&lt;&gt;"YYYY/MM/DD",$G174&lt;&gt;""),申込書!$P$104,"")</f>
        <v/>
      </c>
      <c r="DP174" s="81" t="str">
        <f>IF(AND(申込書!$C$104&lt;&gt;"▼プルダウンより選択してください",申込書!$C$104&lt;&gt;"",$G174&lt;&gt;""),申込書!$M$104,"")</f>
        <v/>
      </c>
      <c r="DQ174" s="81" t="str">
        <f>IF($DO$3&lt;&gt;"コンテンツなし",IF(AND(申込書!$AH$4="GIGAスクールパック",SUM($P174,$R174)&lt;&gt;0),SUM($P174,$R174),IF(AND(申込書!$AH$4="SKY安心GIGAタブレット",SUM($T174,$V174)&lt;&gt;0),SUM($T174,$V174),"")),"")</f>
        <v/>
      </c>
      <c r="DR174" s="81" t="str">
        <f>IF($DO$3&lt;&gt;"コンテンツなし",IF(AND(申込書!$AH$4="GIGAスクールパック",SUM($Q174,$S174)&lt;&gt;0),SUM($Q174,$S174),IF(AND(申込書!$AH$4="SKY安心GIGAタブレット",SUM($U174,$W174)&lt;&gt;0),SUM($U174,$W174),"")),"")</f>
        <v/>
      </c>
      <c r="DS174" s="81"/>
      <c r="DT174" s="82"/>
      <c r="DU174" s="80" t="str">
        <f>IF(AND(申込書!$C$105&lt;&gt;"▼プルダウンより選択してください",申込書!$C$105&lt;&gt;"",申込書!$P$105&lt;&gt;"YYYY/MM/DD",$G174&lt;&gt;""),申込書!$P$105,"")</f>
        <v/>
      </c>
      <c r="DV174" s="81" t="str">
        <f>IF(AND(申込書!$C$105&lt;&gt;"▼プルダウンより選択してください",申込書!$C$105&lt;&gt;"",$G174&lt;&gt;""),申込書!$M$105,"")</f>
        <v/>
      </c>
      <c r="DW174" s="81" t="str">
        <f>IF($DU$3&lt;&gt;"コンテンツなし",IF(AND(申込書!$AH$4="GIGAスクールパック",SUM($P174,$R174)&lt;&gt;0),SUM($P174,$R174),IF(AND(申込書!$AH$4="SKY安心GIGAタブレット",SUM($T174,$V174)&lt;&gt;0),SUM($T174,$V174),"")),"")</f>
        <v/>
      </c>
      <c r="DX174" s="81" t="str">
        <f>IF($DU$3&lt;&gt;"コンテンツなし",IF(AND(申込書!$AH$4="GIGAスクールパック",SUM($Q174,$S174)&lt;&gt;0),SUM($Q174,$S174),IF(AND(申込書!$AH$4="SKY安心GIGAタブレット",SUM($U174,$W174)&lt;&gt;0),SUM($U174,$W174),"")),"")</f>
        <v/>
      </c>
      <c r="DY174" s="157"/>
      <c r="DZ174" s="82"/>
      <c r="EA174" s="80" t="str">
        <f>IF(AND(申込書!$C$106&lt;&gt;"▼プルダウンより選択してください",申込書!$C$106&lt;&gt;"",申込書!$P$106&lt;&gt;"YYYY/MM/DD",$G174&lt;&gt;""),申込書!$P$106,"")</f>
        <v/>
      </c>
      <c r="EB174" s="81" t="str">
        <f>IF(AND(申込書!$C$106&lt;&gt;"▼プルダウンより選択してください",申込書!$C$106&lt;&gt;"",$G174&lt;&gt;""),申込書!$M$106,"")</f>
        <v/>
      </c>
      <c r="EC174" s="81" t="str">
        <f>IF($EA$3&lt;&gt;"コンテンツなし",IF(AND(申込書!$AH$4="GIGAスクールパック",SUM($P174,$R174)&lt;&gt;0),SUM($P174,$R174),IF(AND(申込書!$AH$4="SKY安心GIGAタブレット",SUM($T174,$V174)&lt;&gt;0),SUM($T174,$V174),"")),"")</f>
        <v/>
      </c>
      <c r="ED174" s="81" t="str">
        <f>IF($EA$3&lt;&gt;"コンテンツなし",IF(AND(申込書!$AH$4="GIGAスクールパック",SUM($Q174,$S174)&lt;&gt;0),SUM($Q174,$S174),IF(AND(申込書!$AH$4="SKY安心GIGAタブレット",SUM($U174,$W174)&lt;&gt;0),SUM($U174,$W174),"")),"")</f>
        <v/>
      </c>
      <c r="EE174" s="157"/>
      <c r="EF174" s="82"/>
      <c r="EG174" s="80" t="str">
        <f>IF(AND(申込書!$C$107&lt;&gt;"▼プルダウンより選択してください",申込書!$C$107&lt;&gt;"",申込書!$P$107&lt;&gt;"YYYY/MM/DD",$G174&lt;&gt;""),申込書!$P$107,"")</f>
        <v/>
      </c>
      <c r="EH174" s="81" t="str">
        <f>IF(AND(申込書!$C$107&lt;&gt;"▼プルダウンより選択してください",申込書!$C$107&lt;&gt;"",$G174&lt;&gt;""),申込書!$M$107,"")</f>
        <v/>
      </c>
      <c r="EI174" s="81" t="str">
        <f>IF($EG$3&lt;&gt;"コンテンツなし",IF(AND(申込書!$AH$4="GIGAスクールパック",SUM($P174,$R174)&lt;&gt;0),SUM($P174,$R174),IF(AND(申込書!$AH$4="SKY安心GIGAタブレット",SUM($T174,$V174)&lt;&gt;0),SUM($T174,$V174),"")),"")</f>
        <v/>
      </c>
      <c r="EJ174" s="81" t="str">
        <f>IF($EG$3&lt;&gt;"コンテンツなし",IF(AND(申込書!$AH$4="GIGAスクールパック",SUM($Q174,$S174)&lt;&gt;0),SUM($Q174,$S174),IF(AND(申込書!$AH$4="SKY安心GIGAタブレット",SUM($U174,$W174)&lt;&gt;0),SUM($U174,$W174),"")),"")</f>
        <v/>
      </c>
      <c r="EK174" s="157"/>
      <c r="EL174" s="82"/>
      <c r="EM174" s="80" t="str">
        <f>IF(AND(申込書!$C$108&lt;&gt;"▼プルダウンより選択してください",申込書!$C$108&lt;&gt;"",申込書!$P$108&lt;&gt;"YYYY/MM/DD",$G174&lt;&gt;""),申込書!$P$108,"")</f>
        <v/>
      </c>
      <c r="EN174" s="81" t="str">
        <f>IF(AND(申込書!$C$108&lt;&gt;"▼プルダウンより選択してください",申込書!$C$108&lt;&gt;"",$G174&lt;&gt;""),申込書!$M$108,"")</f>
        <v/>
      </c>
      <c r="EO174" s="81" t="str">
        <f>IF($EM$3&lt;&gt;"コンテンツなし",IF(AND(申込書!$AH$4="GIGAスクールパック",SUM($P174,$R174)&lt;&gt;0),SUM($P174,$R174),IF(AND(申込書!$AH$4="SKY安心GIGAタブレット",SUM($T174,$V174)&lt;&gt;0),SUM($T174,$V174),"")),"")</f>
        <v/>
      </c>
      <c r="EP174" s="81" t="str">
        <f>IF($EM$3&lt;&gt;"コンテンツなし",IF(AND(申込書!$AH$4="GIGAスクールパック",SUM($Q174,$S174)&lt;&gt;0),SUM($Q174,$S174),IF(AND(申込書!$AH$4="SKY安心GIGAタブレット",SUM($U174,$W174)&lt;&gt;0),SUM($U174,$W174),"")),"")</f>
        <v/>
      </c>
      <c r="EQ174" s="157"/>
      <c r="ER174" s="82"/>
      <c r="ES174" s="80" t="str">
        <f>IF(AND(申込書!$C$109&lt;&gt;"▼プルダウンより選択してください",申込書!$C$109&lt;&gt;"",申込書!$P$109&lt;&gt;"YYYY/MM/DD",$G174&lt;&gt;""),申込書!$P$109,"")</f>
        <v/>
      </c>
      <c r="ET174" s="81" t="str">
        <f>IF(AND(申込書!$C$109&lt;&gt;"▼プルダウンより選択してください",申込書!$C$109&lt;&gt;"",$G174&lt;&gt;""),申込書!$M$109,"")</f>
        <v/>
      </c>
      <c r="EU174" s="81" t="str">
        <f>IF($ES$3&lt;&gt;"コンテンツなし",IF(AND(申込書!$AH$4="GIGAスクールパック",SUM($P174,$R174)&lt;&gt;0),SUM($P174,$R174),IF(AND(申込書!$AH$4="SKY安心GIGAタブレット",SUM($T174,$V174)&lt;&gt;0),SUM($T174,$V174),"")),"")</f>
        <v/>
      </c>
      <c r="EV174" s="81" t="str">
        <f>IF($ES$3&lt;&gt;"コンテンツなし",IF(AND(申込書!$AH$4="GIGAスクールパック",SUM($Q174,$S174)&lt;&gt;0),SUM($Q174,$S174),IF(AND(申込書!$AH$4="SKY安心GIGAタブレット",SUM($U174,$W174)&lt;&gt;0),SUM($U174,$W174),"")),"")</f>
        <v/>
      </c>
      <c r="EW174" s="157"/>
      <c r="EX174" s="82"/>
      <c r="EY174" s="80" t="str">
        <f>IF(AND(申込書!$C$110&lt;&gt;"▼プルダウンより選択してください",申込書!$C$110&lt;&gt;"",申込書!$P$110&lt;&gt;"YYYY/MM/DD",$G174&lt;&gt;""),申込書!$P$110,"")</f>
        <v/>
      </c>
      <c r="EZ174" s="81" t="str">
        <f>IF(AND(申込書!$C$110&lt;&gt;"▼プルダウンより選択してください",申込書!$C$110&lt;&gt;"",$G174&lt;&gt;""),申込書!$M$110,"")</f>
        <v/>
      </c>
      <c r="FA174" s="81" t="str">
        <f>IF($EY$3&lt;&gt;"コンテンツなし",IF(AND(申込書!$AH$4="GIGAスクールパック",SUM($P174,$R174)&lt;&gt;0),SUM($P174,$R174),IF(AND(申込書!$AH$4="SKY安心GIGAタブレット",SUM($T174,$V174)&lt;&gt;0),SUM($T174,$V174),"")),"")</f>
        <v/>
      </c>
      <c r="FB174" s="81" t="str">
        <f>IF($EY$3&lt;&gt;"コンテンツなし",IF(AND(申込書!$AH$4="GIGAスクールパック",SUM($Q174,$S174)&lt;&gt;0),SUM($Q174,$S174),IF(AND(申込書!$AH$4="SKY安心GIGAタブレット",SUM($U174,$W174)&lt;&gt;0),SUM($U174,$W174),"")),"")</f>
        <v/>
      </c>
      <c r="FC174" s="157"/>
      <c r="FD174" s="82"/>
      <c r="FE174" s="80" t="str">
        <f>IF(AND(申込書!$C$111&lt;&gt;"▼プルダウンより選択してください",申込書!$C$111&lt;&gt;"",申込書!$P$111&lt;&gt;"YYYY/MM/DD",$G174&lt;&gt;""),申込書!$P$111,"")</f>
        <v/>
      </c>
      <c r="FF174" s="81" t="str">
        <f>IF(AND(申込書!$C$111&lt;&gt;"▼プルダウンより選択してください",申込書!$C$111&lt;&gt;"",$G174&lt;&gt;""),申込書!$M$111,"")</f>
        <v/>
      </c>
      <c r="FG174" s="81" t="str">
        <f>IF($FE$3&lt;&gt;"コンテンツなし",IF(AND(申込書!$AH$4="GIGAスクールパック",SUM($P174,$R174)&lt;&gt;0),SUM($P174,$R174),IF(AND(申込書!$AH$4="SKY安心GIGAタブレット",SUM($T174,$V174)&lt;&gt;0),SUM($T174,$V174),"")),"")</f>
        <v/>
      </c>
      <c r="FH174" s="81" t="str">
        <f>IF($FE$3&lt;&gt;"コンテンツなし",IF(AND(申込書!$AH$4="GIGAスクールパック",SUM($Q174,$S174)&lt;&gt;0),SUM($Q174,$S174),IF(AND(申込書!$AH$4="SKY安心GIGAタブレット",SUM($U174,$W174)&lt;&gt;0),SUM($U174,$W174),"")),"")</f>
        <v/>
      </c>
      <c r="FI174" s="157"/>
      <c r="FJ174" s="82"/>
      <c r="FK174" s="80" t="str">
        <f>IF(AND(申込書!$C$112&lt;&gt;"▼プルダウンより選択してください",申込書!$C$112&lt;&gt;"",申込書!$P$112&lt;&gt;"YYYY/MM/DD",$G174&lt;&gt;""),申込書!$P$112,"")</f>
        <v/>
      </c>
      <c r="FL174" s="81" t="str">
        <f>IF(AND(申込書!$C$112&lt;&gt;"▼プルダウンより選択してください",申込書!$C$112&lt;&gt;"",$G174&lt;&gt;""),申込書!$M$112,"")</f>
        <v/>
      </c>
      <c r="FM174" s="81" t="str">
        <f>IF($FK$3&lt;&gt;"コンテンツなし",IF(AND(申込書!$AH$4="GIGAスクールパック",SUM($P174,$R174)&lt;&gt;0),SUM($P174,$R174),IF(AND(申込書!$AH$4="SKY安心GIGAタブレット",SUM($T174,$V174)&lt;&gt;0),SUM($T174,$V174),"")),"")</f>
        <v/>
      </c>
      <c r="FN174" s="81" t="str">
        <f>IF($FK$3&lt;&gt;"コンテンツなし",IF(AND(申込書!$AH$4="GIGAスクールパック",SUM($Q174,$S174)&lt;&gt;0),SUM($Q174,$S174),IF(AND(申込書!$AH$4="SKY安心GIGAタブレット",SUM($U174,$W174)&lt;&gt;0),SUM($U174,$W174),"")),"")</f>
        <v/>
      </c>
      <c r="FO174" s="157"/>
      <c r="FP174" s="82"/>
      <c r="FQ174" s="80" t="str">
        <f>IF(AND(申込書!$C$113&lt;&gt;"▼プルダウンより選択してください",申込書!$C$113&lt;&gt;"",申込書!$P$113&lt;&gt;"YYYY/MM/DD",$G174&lt;&gt;""),申込書!$P$113,"")</f>
        <v/>
      </c>
      <c r="FR174" s="81" t="str">
        <f>IF(AND(申込書!$C$113&lt;&gt;"▼プルダウンより選択してください",申込書!$C$113&lt;&gt;"",$G174&lt;&gt;""),申込書!$M$113,"")</f>
        <v/>
      </c>
      <c r="FS174" s="81" t="str">
        <f>IF($FQ$3&lt;&gt;"コンテンツなし",IF(AND(申込書!$AH$4="GIGAスクールパック",SUM($P174,$R174)&lt;&gt;0),SUM($P174,$R174),IF(AND(申込書!$AH$4="SKY安心GIGAタブレット",SUM($T174,$V174)&lt;&gt;0),SUM($T174,$V174),"")),"")</f>
        <v/>
      </c>
      <c r="FT174" s="81" t="str">
        <f>IF($FQ$3&lt;&gt;"コンテンツなし",IF(AND(申込書!$AH$4="GIGAスクールパック",SUM($Q174,$S174)&lt;&gt;0),SUM($Q174,$S174),IF(AND(申込書!$AH$4="SKY安心GIGAタブレット",SUM($U174,$W174)&lt;&gt;0),SUM($U174,$W174),"")),"")</f>
        <v/>
      </c>
      <c r="FU174" s="157"/>
      <c r="FV174" s="82"/>
      <c r="FW174" s="80" t="str">
        <f>IF(AND(申込書!$C$114&lt;&gt;"▼プルダウンより選択してください",申込書!$C$114&lt;&gt;"",申込書!$P$114&lt;&gt;"YYYY/MM/DD",$G174&lt;&gt;""),申込書!$P$114,"")</f>
        <v/>
      </c>
      <c r="FX174" s="81" t="str">
        <f>IF(AND(申込書!$C$114&lt;&gt;"▼プルダウンより選択してください",申込書!$C$114&lt;&gt;"",$G174&lt;&gt;""),申込書!$M$114,"")</f>
        <v/>
      </c>
      <c r="FY174" s="81" t="str">
        <f>IF($FW$3&lt;&gt;"コンテンツなし",IF(AND(申込書!$AH$4="GIGAスクールパック",SUM($P174,$R174)&lt;&gt;0),SUM($P174,$R174),IF(AND(申込書!$AH$4="SKY安心GIGAタブレット",SUM($T174,$V174)&lt;&gt;0),SUM($T174,$V174),"")),"")</f>
        <v/>
      </c>
      <c r="FZ174" s="81" t="str">
        <f>IF($FW$3&lt;&gt;"コンテンツなし",IF(AND(申込書!$AH$4="GIGAスクールパック",SUM($Q174,$S174)&lt;&gt;0),SUM($Q174,$S174),IF(AND(申込書!$AH$4="SKY安心GIGAタブレット",SUM($U174,$W174)&lt;&gt;0),SUM($U174,$W174),"")),"")</f>
        <v/>
      </c>
      <c r="GA174" s="157"/>
      <c r="GB174" s="82"/>
      <c r="GC174" s="80" t="str">
        <f>IF(AND(申込書!$C$115&lt;&gt;"▼プルダウンより選択してください",申込書!$C$115&lt;&gt;"",申込書!$P$115&lt;&gt;"YYYY/MM/DD",$G174&lt;&gt;""),申込書!$P$115,"")</f>
        <v/>
      </c>
      <c r="GD174" s="81" t="str">
        <f>IF(AND(申込書!$C$115&lt;&gt;"▼プルダウンより選択してください",申込書!$C$115&lt;&gt;"",$G174&lt;&gt;""),申込書!$M$115,"")</f>
        <v/>
      </c>
      <c r="GE174" s="81" t="str">
        <f>IF($GC$3&lt;&gt;"コンテンツなし",IF(AND(申込書!$AH$4="GIGAスクールパック",SUM($P174,$R174)&lt;&gt;0),SUM($P174,$R174),IF(AND(申込書!$AH$4="SKY安心GIGAタブレット",SUM($T174,$V174)&lt;&gt;0),SUM($T174,$V174),"")),"")</f>
        <v/>
      </c>
      <c r="GF174" s="81" t="str">
        <f>IF($GC$3&lt;&gt;"コンテンツなし",IF(AND(申込書!$AH$4="GIGAスクールパック",SUM($Q174,$S174)&lt;&gt;0),SUM($Q174,$S174),IF(AND(申込書!$AH$4="SKY安心GIGAタブレット",SUM($U174,$W174)&lt;&gt;0),SUM($U174,$W174),"")),"")</f>
        <v/>
      </c>
      <c r="GG174" s="157"/>
      <c r="GH174" s="82"/>
      <c r="GI174" s="80" t="str">
        <f>IF(AND(申込書!$C$116&lt;&gt;"▼プルダウンより選択してください",申込書!$C$116&lt;&gt;"",申込書!$P$116&lt;&gt;"YYYY/MM/DD",$G174&lt;&gt;""),申込書!$P$116,"")</f>
        <v/>
      </c>
      <c r="GJ174" s="81" t="str">
        <f>IF(AND(申込書!$C$116&lt;&gt;"▼プルダウンより選択してください",申込書!$C$116&lt;&gt;"",$G174&lt;&gt;""),申込書!$M$116,"")</f>
        <v/>
      </c>
      <c r="GK174" s="81" t="str">
        <f>IF($GI$3&lt;&gt;"コンテンツなし",IF(AND(申込書!$AH$4="GIGAスクールパック",SUM($P174,$R174)&lt;&gt;0),SUM($P174,$R174),IF(AND(申込書!$AH$4="SKY安心GIGAタブレット",SUM($T174,$V174)&lt;&gt;0),SUM($T174,$V174),"")),"")</f>
        <v/>
      </c>
      <c r="GL174" s="81" t="str">
        <f>IF($GI$3&lt;&gt;"コンテンツなし",IF(AND(申込書!$AH$4="GIGAスクールパック",SUM($Q174,$S174)&lt;&gt;0),SUM($Q174,$S174),IF(AND(申込書!$AH$4="SKY安心GIGAタブレット",SUM($U174,$W174)&lt;&gt;0),SUM($U174,$W174),"")),"")</f>
        <v/>
      </c>
      <c r="GM174" s="157"/>
      <c r="GN174" s="82"/>
      <c r="GO174" s="80" t="str">
        <f>IF(AND(申込書!$C$117&lt;&gt;"▼プルダウンより選択してください",申込書!$C$117&lt;&gt;"",申込書!$P$117&lt;&gt;"YYYY/MM/DD",$G174&lt;&gt;""),申込書!$P$117,"")</f>
        <v/>
      </c>
      <c r="GP174" s="81" t="str">
        <f>IF(AND(申込書!$C$117&lt;&gt;"▼プルダウンより選択してください",申込書!$C$117&lt;&gt;"",$G174&lt;&gt;""),申込書!$M$117,"")</f>
        <v/>
      </c>
      <c r="GQ174" s="81" t="str">
        <f>IF($GO$3&lt;&gt;"コンテンツなし",IF(AND(申込書!$AH$4="GIGAスクールパック",SUM($P174,$R174)&lt;&gt;0),SUM($P174,$R174),IF(AND(申込書!$AH$4="SKY安心GIGAタブレット",SUM($T174,$V174)&lt;&gt;0),SUM($T174,$V174),"")),"")</f>
        <v/>
      </c>
      <c r="GR174" s="81" t="str">
        <f>IF($GO$3&lt;&gt;"コンテンツなし",IF(AND(申込書!$AH$4="GIGAスクールパック",SUM($Q174,$S174)&lt;&gt;0),SUM($Q174,$S174),IF(AND(申込書!$AH$4="SKY安心GIGAタブレット",SUM($U174,$W174)&lt;&gt;0),SUM($U174,$W174),"")),"")</f>
        <v/>
      </c>
      <c r="GS174" s="157"/>
      <c r="GT174" s="82"/>
      <c r="GU174" s="80" t="str">
        <f>IF(AND(申込書!$C$118&lt;&gt;"▼プルダウンより選択してください",申込書!$C$118&lt;&gt;"",申込書!$P$118&lt;&gt;"YYYY/MM/DD",$G174&lt;&gt;""),申込書!$P$118,"")</f>
        <v/>
      </c>
      <c r="GV174" s="81" t="str">
        <f>IF(AND(申込書!$C$118&lt;&gt;"▼プルダウンより選択してください",申込書!$C$118&lt;&gt;"",$G174&lt;&gt;""),申込書!$M$118,"")</f>
        <v/>
      </c>
      <c r="GW174" s="81" t="str">
        <f>IF($GU$3&lt;&gt;"コンテンツなし",IF(AND(申込書!$AH$4="GIGAスクールパック",SUM($P174,$R174)&lt;&gt;0),SUM($P174,$R174),IF(AND(申込書!$AH$4="SKY安心GIGAタブレット",SUM($T174,$V174)&lt;&gt;0),SUM($T174,$V174),"")),"")</f>
        <v/>
      </c>
      <c r="GX174" s="81" t="str">
        <f>IF($GU$3&lt;&gt;"コンテンツなし",IF(AND(申込書!$AH$4="GIGAスクールパック",SUM($Q174,$S174)&lt;&gt;0),SUM($Q174,$S174),IF(AND(申込書!$AH$4="SKY安心GIGAタブレット",SUM($U174,$W174)&lt;&gt;0),SUM($U174,$W174),"")),"")</f>
        <v/>
      </c>
      <c r="GY174" s="157"/>
      <c r="GZ174" s="82"/>
      <c r="HA174" s="80" t="str">
        <f>IF(AND(申込書!$C$119&lt;&gt;"▼プルダウンより選択してください",申込書!$C$119&lt;&gt;"",申込書!$P$119&lt;&gt;"YYYY/MM/DD",$G174&lt;&gt;""),申込書!$P$119,"")</f>
        <v/>
      </c>
      <c r="HB174" s="81" t="str">
        <f>IF(AND(申込書!$C$119&lt;&gt;"▼プルダウンより選択してください",申込書!$C$119&lt;&gt;"",$G174&lt;&gt;""),申込書!$M$119,"")</f>
        <v/>
      </c>
      <c r="HC174" s="81" t="str">
        <f>IF($HA$3&lt;&gt;"コンテンツなし",IF(AND(申込書!$AH$4="GIGAスクールパック",SUM($P174,$R174)&lt;&gt;0),SUM($P174,$R174),IF(AND(申込書!$AH$4="SKY安心GIGAタブレット",SUM($T174,$V174)&lt;&gt;0),SUM($T174,$V174),"")),"")</f>
        <v/>
      </c>
      <c r="HD174" s="81" t="str">
        <f>IF($HA$3&lt;&gt;"コンテンツなし",IF(AND(申込書!$AH$4="GIGAスクールパック",SUM($Q174,$S174)&lt;&gt;0),SUM($Q174,$S174),IF(AND(申込書!$AH$4="SKY安心GIGAタブレット",SUM($U174,$W174)&lt;&gt;0),SUM($U174,$W174),"")),"")</f>
        <v/>
      </c>
      <c r="HE174" s="157"/>
      <c r="HF174" s="82"/>
      <c r="HG174" s="83"/>
    </row>
    <row r="175" spans="2:215" ht="26.85" customHeight="1">
      <c r="B175" s="62">
        <f t="shared" si="2"/>
        <v>170</v>
      </c>
      <c r="C175" s="63"/>
      <c r="D175" s="64"/>
      <c r="E175" s="207"/>
      <c r="F175" s="65"/>
      <c r="G175" s="66"/>
      <c r="H175" s="67"/>
      <c r="I175" s="68"/>
      <c r="J175" s="69"/>
      <c r="K175" s="70"/>
      <c r="L175" s="71"/>
      <c r="M175" s="72"/>
      <c r="N175" s="73"/>
      <c r="O175" s="74"/>
      <c r="P175" s="179"/>
      <c r="Q175" s="180"/>
      <c r="R175" s="180"/>
      <c r="S175" s="181"/>
      <c r="T175" s="179"/>
      <c r="U175" s="180"/>
      <c r="V175" s="182"/>
      <c r="W175" s="181"/>
      <c r="X175" s="75"/>
      <c r="Y175" s="76"/>
      <c r="Z175" s="77"/>
      <c r="AA175" s="78"/>
      <c r="AB175" s="79"/>
      <c r="AC175" s="79"/>
      <c r="AD175" s="79"/>
      <c r="AE175" s="77"/>
      <c r="AF175" s="139"/>
      <c r="AG175" s="139"/>
      <c r="AH175" s="139"/>
      <c r="AI175" s="80" t="str">
        <f>IF(AND(申込書!$C$90&lt;&gt;"▼プルダウンより選択してください",申込書!$C$90&lt;&gt;"",申込書!$P$90&lt;&gt;"YYYY/MM/DD",$G175&lt;&gt;""),申込書!$P$90,"")</f>
        <v/>
      </c>
      <c r="AJ175" s="81" t="str">
        <f>IF(AND(申込書!$C$90&lt;&gt;"▼プルダウンより選択してください",申込書!$C$90&lt;&gt;"",$G175&lt;&gt;""),申込書!$M$90,"")</f>
        <v/>
      </c>
      <c r="AK175" s="81" t="str">
        <f>IF($AI$3&lt;&gt;"コンテンツなし",IF(AND(申込書!$AH$4="GIGAスクールパック",SUM($P175,$R175)&lt;&gt;0),SUM($P175,$R175),IF(AND(申込書!$AH$4="SKY安心GIGAタブレット",SUM($T175,$V175)&lt;&gt;0),SUM($T175,$V175),"")),"")</f>
        <v/>
      </c>
      <c r="AL175" s="81" t="str">
        <f>IF($AI$3&lt;&gt;"コンテンツなし",IF(AND(申込書!$AH$4="GIGAスクールパック",SUM($Q175,$S175)&lt;&gt;0),SUM($Q175,$S175),IF(AND(申込書!$AH$4="SKY安心GIGAタブレット",SUM($U175,$W175)&lt;&gt;0),SUM($U175,$W175),"")),"")</f>
        <v/>
      </c>
      <c r="AM175" s="157"/>
      <c r="AN175" s="82"/>
      <c r="AO175" s="80" t="str">
        <f>IF(AND(申込書!$C$91&lt;&gt;"▼プルダウンより選択してください",申込書!$C$91&lt;&gt;"",申込書!$P$91&lt;&gt;"YYYY/MM/DD",$G175&lt;&gt;""),申込書!$P$91,"")</f>
        <v/>
      </c>
      <c r="AP175" s="81" t="str">
        <f>IF(AND(申込書!$C$91&lt;&gt;"▼プルダウンより選択してください",申込書!$C$91&lt;&gt;"",$G175&lt;&gt;""),申込書!$M$91,"")</f>
        <v/>
      </c>
      <c r="AQ175" s="81" t="str">
        <f>IF($AO$3&lt;&gt;"コンテンツなし",IF(AND(申込書!$AH$4="GIGAスクールパック",SUM($P175,$R175)&lt;&gt;0),SUM($P175,$R175),IF(AND(申込書!$AH$4="SKY安心GIGAタブレット",SUM($T175,$V175)&lt;&gt;0),SUM($T175,$V175),"")),"")</f>
        <v/>
      </c>
      <c r="AR175" s="81" t="str">
        <f>IF($AO$3&lt;&gt;"コンテンツなし",IF(AND(申込書!$AH$4="GIGAスクールパック",SUM($Q175,$S175)&lt;&gt;0),SUM($Q175,$S175),IF(AND(申込書!$AH$4="SKY安心GIGAタブレット",SUM($U175,$W175)&lt;&gt;0),SUM($U175,$W175),"")),"")</f>
        <v/>
      </c>
      <c r="AS175" s="157"/>
      <c r="AT175" s="82"/>
      <c r="AU175" s="80" t="str">
        <f>IF(AND(申込書!$C$92&lt;&gt;"▼プルダウンより選択してください",申込書!$C$92&lt;&gt;"",申込書!$P$92&lt;&gt;"YYYY/MM/DD",$G175&lt;&gt;""),申込書!$P$92,"")</f>
        <v/>
      </c>
      <c r="AV175" s="81" t="str">
        <f>IF(AND(申込書!$C$92&lt;&gt;"▼プルダウンより選択してください",申込書!$C$92&lt;&gt;"",$G175&lt;&gt;""),申込書!$M$92,"")</f>
        <v/>
      </c>
      <c r="AW175" s="81" t="str">
        <f>IF($AU$3&lt;&gt;"コンテンツなし",IF(AND(申込書!$AH$4="GIGAスクールパック",SUM($P175,$R175)&lt;&gt;0),SUM($P175,$R175),IF(AND(申込書!$AH$4="SKY安心GIGAタブレット",SUM($T175,$V175)&lt;&gt;0),SUM($T175,$V175),"")),"")</f>
        <v/>
      </c>
      <c r="AX175" s="81" t="str">
        <f>IF($AU$3&lt;&gt;"コンテンツなし",IF(AND(申込書!$AH$4="GIGAスクールパック",SUM($Q175,$S175)&lt;&gt;0),SUM($Q175,$S175),IF(AND(申込書!$AH$4="SKY安心GIGAタブレット",SUM($U175,$W175)&lt;&gt;0),SUM($U175,$W175),"")),"")</f>
        <v/>
      </c>
      <c r="AY175" s="157"/>
      <c r="AZ175" s="82"/>
      <c r="BA175" s="80" t="str">
        <f>IF(AND(申込書!$C$93&lt;&gt;"▼プルダウンより選択してください",申込書!$C$93&lt;&gt;"",申込書!$P$93&lt;&gt;"YYYY/MM/DD",$G175&lt;&gt;""),申込書!$P$93,"")</f>
        <v/>
      </c>
      <c r="BB175" s="81" t="str">
        <f>IF(AND(申込書!$C$93&lt;&gt;"▼プルダウンより選択してください",申込書!$C$93&lt;&gt;"",申込書!$M$93&gt;=1,$G175&lt;&gt;""),申込書!$M$93,"")</f>
        <v/>
      </c>
      <c r="BC175" s="81" t="str">
        <f>IF($BA$3&lt;&gt;"コンテンツなし",IF(AND(申込書!$AH$4="GIGAスクールパック",SUM($P175,$R175)&lt;&gt;0),SUM($P175,$R175),IF(AND(申込書!$AH$4="SKY安心GIGAタブレット",SUM($T175,$V175)&lt;&gt;0),SUM($T175,$V175),"")),"")</f>
        <v/>
      </c>
      <c r="BD175" s="81" t="str">
        <f>IF($BA$3&lt;&gt;"コンテンツなし",IF(AND(申込書!$AH$4="GIGAスクールパック",SUM($Q175,$S175)&lt;&gt;0),SUM($Q175,$S175),IF(AND(申込書!$AH$4="SKY安心GIGAタブレット",SUM($U175,$W175)&lt;&gt;0),SUM($U175,$W175),"")),"")</f>
        <v/>
      </c>
      <c r="BE175" s="157"/>
      <c r="BF175" s="82"/>
      <c r="BG175" s="80" t="str">
        <f>IF(AND(申込書!$C$94&lt;&gt;"▼プルダウンより選択してください",申込書!$C$94&lt;&gt;"",申込書!$P$94&lt;&gt;"YYYY/MM/DD",$G175&lt;&gt;""),申込書!$P$94,"")</f>
        <v/>
      </c>
      <c r="BH175" s="81" t="str">
        <f>IF(AND(申込書!$C$94&lt;&gt;"▼プルダウンより選択してください",申込書!$C$94&lt;&gt;"",$G175&lt;&gt;""),申込書!$M$94,"")</f>
        <v/>
      </c>
      <c r="BI175" s="81" t="str">
        <f>IF($BG$3&lt;&gt;"コンテンツなし",IF(AND(申込書!$AH$4="GIGAスクールパック",SUM($P175,$R175)&lt;&gt;0),SUM($P175,$R175),IF(AND(申込書!$AH$4="SKY安心GIGAタブレット",SUM($T175,$V175)&lt;&gt;0),SUM($T175,$V175),"")),"")</f>
        <v/>
      </c>
      <c r="BJ175" s="81" t="str">
        <f>IF($BG$3&lt;&gt;"コンテンツなし",IF(AND(申込書!$AH$4="GIGAスクールパック",SUM($Q175,$S175)&lt;&gt;0),SUM($Q175,$S175),IF(AND(申込書!$AH$4="SKY安心GIGAタブレット",SUM($U175,$W175)&lt;&gt;0),SUM($U175,$W175),"")),"")</f>
        <v/>
      </c>
      <c r="BK175" s="157"/>
      <c r="BL175" s="82"/>
      <c r="BM175" s="80" t="str">
        <f>IF(AND(申込書!$C$95&lt;&gt;"▼プルダウンより選択してください",申込書!$C$95&lt;&gt;"",申込書!$P$95&lt;&gt;"YYYY/MM/DD",$G175&lt;&gt;""),申込書!$P$95,"")</f>
        <v/>
      </c>
      <c r="BN175" s="81" t="str">
        <f>IF(AND(申込書!$C$95&lt;&gt;"▼プルダウンより選択してください",申込書!$C$95&lt;&gt;"",$G175&lt;&gt;""),申込書!$M$95,"")</f>
        <v/>
      </c>
      <c r="BO175" s="81" t="str">
        <f>IF($BM$3&lt;&gt;"コンテンツなし",IF(AND(申込書!$AH$4="GIGAスクールパック",SUM($P175,$R175)&lt;&gt;0),SUM($P175,$R175),IF(AND(申込書!$AH$4="SKY安心GIGAタブレット",SUM($T175,$V175)&lt;&gt;0),SUM($T175,$V175),"")),"")</f>
        <v/>
      </c>
      <c r="BP175" s="81" t="str">
        <f>IF($BM$3&lt;&gt;"コンテンツなし",IF(AND(申込書!$AH$4="GIGAスクールパック",SUM($Q175,$S175)&lt;&gt;0),SUM($Q175,$S175),IF(AND(申込書!$AH$4="SKY安心GIGAタブレット",SUM($U175,$W175)&lt;&gt;0),SUM($U175,$W175),"")),"")</f>
        <v/>
      </c>
      <c r="BQ175" s="157"/>
      <c r="BR175" s="82"/>
      <c r="BS175" s="80" t="str">
        <f>IF(AND(申込書!$C$96&lt;&gt;"▼プルダウンより選択してください",申込書!$C$96&lt;&gt;"",申込書!$P$96&lt;&gt;"YYYY/MM/DD",$G175&lt;&gt;""),申込書!$P$96,"")</f>
        <v/>
      </c>
      <c r="BT175" s="81" t="str">
        <f>IF(AND(申込書!$C$96&lt;&gt;"▼プルダウンより選択してください",申込書!$C$96&lt;&gt;"",$G175&lt;&gt;""),申込書!$M$96,"")</f>
        <v/>
      </c>
      <c r="BU175" s="81" t="str">
        <f>IF($BS$3&lt;&gt;"コンテンツなし",IF(AND(申込書!$AH$4="GIGAスクールパック",SUM($P175,$R175)&lt;&gt;0),SUM($P175,$R175),IF(AND(申込書!$AH$4="SKY安心GIGAタブレット",SUM($T175,$V175)&lt;&gt;0),SUM($T175,$V175),"")),"")</f>
        <v/>
      </c>
      <c r="BV175" s="81" t="str">
        <f>IF($BS$3&lt;&gt;"コンテンツなし",IF(AND(申込書!$AH$4="GIGAスクールパック",SUM($Q175,$S175)&lt;&gt;0),SUM($Q175,$S175),IF(AND(申込書!$AH$4="SKY安心GIGAタブレット",SUM($U175,$W175)&lt;&gt;0),SUM($U175,$W175),"")),"")</f>
        <v/>
      </c>
      <c r="BW175" s="157"/>
      <c r="BX175" s="82"/>
      <c r="BY175" s="80" t="str">
        <f>IF(AND(申込書!$C$97&lt;&gt;"▼プルダウンより選択してください",申込書!$C$97&lt;&gt;"",申込書!$P$97&lt;&gt;"YYYY/MM/DD",$G175&lt;&gt;""),申込書!$P$97,"")</f>
        <v/>
      </c>
      <c r="BZ175" s="81" t="str">
        <f>IF(AND(申込書!$C$97&lt;&gt;"▼プルダウンより選択してください",申込書!$C$97&lt;&gt;"",$G175&lt;&gt;""),申込書!$M$97,"")</f>
        <v/>
      </c>
      <c r="CA175" s="81" t="str">
        <f>IF($BY$3&lt;&gt;"コンテンツなし",IF(AND(申込書!$AH$4="GIGAスクールパック",SUM($P175,$R175)&lt;&gt;0),SUM($P175,$R175),IF(AND(申込書!$AH$4="SKY安心GIGAタブレット",SUM($T175,$V175)&lt;&gt;0),SUM($T175,$V175),"")),"")</f>
        <v/>
      </c>
      <c r="CB175" s="81" t="str">
        <f>IF($BY$3&lt;&gt;"コンテンツなし",IF(AND(申込書!$AH$4="GIGAスクールパック",SUM($Q175,$S175)&lt;&gt;0),SUM($Q175,$S175),IF(AND(申込書!$AH$4="SKY安心GIGAタブレット",SUM($U175,$W175)&lt;&gt;0),SUM($U175,$W175),"")),"")</f>
        <v/>
      </c>
      <c r="CC175" s="157"/>
      <c r="CD175" s="82"/>
      <c r="CE175" s="80" t="str">
        <f>IF(AND(申込書!$C$98&lt;&gt;"▼プルダウンより選択してください",申込書!$C$98&lt;&gt;"",申込書!$P$98&lt;&gt;"YYYY/MM/DD",$G175&lt;&gt;""),申込書!$P$98,"")</f>
        <v/>
      </c>
      <c r="CF175" s="81" t="str">
        <f>IF(AND(申込書!$C$98&lt;&gt;"▼プルダウンより選択してください",申込書!$C$98&lt;&gt;"",$G175&lt;&gt;""),申込書!$M$98,"")</f>
        <v/>
      </c>
      <c r="CG175" s="81" t="str">
        <f>IF($CE$3&lt;&gt;"コンテンツなし",IF(AND(申込書!$AH$4="GIGAスクールパック",SUM($P175,$R175)&lt;&gt;0),SUM($P175,$R175),IF(AND(申込書!$AH$4="SKY安心GIGAタブレット",SUM($T175,$V175)&lt;&gt;0),SUM($T175,$V175),"")),"")</f>
        <v/>
      </c>
      <c r="CH175" s="81" t="str">
        <f>IF($CE$3&lt;&gt;"コンテンツなし",IF(AND(申込書!$AH$4="GIGAスクールパック",SUM($Q175,$S175)&lt;&gt;0),SUM($Q175,$S175),IF(AND(申込書!$AH$4="SKY安心GIGAタブレット",SUM($U175,$W175)&lt;&gt;0),SUM($U175,$W175),"")),"")</f>
        <v/>
      </c>
      <c r="CI175" s="157"/>
      <c r="CJ175" s="82"/>
      <c r="CK175" s="80" t="str">
        <f>IF(AND(申込書!$C$99&lt;&gt;"▼プルダウンより選択してください",申込書!$C$99&lt;&gt;"",申込書!$P$99&lt;&gt;"YYYY/MM/DD",$G175&lt;&gt;""),申込書!$P$99,"")</f>
        <v/>
      </c>
      <c r="CL175" s="81" t="str">
        <f>IF(AND(申込書!$C$99&lt;&gt;"▼プルダウンより選択してください",申込書!$C$99&lt;&gt;"",$G175&lt;&gt;""),申込書!$M$99,"")</f>
        <v/>
      </c>
      <c r="CM175" s="81" t="str">
        <f>IF($CK$3&lt;&gt;"コンテンツなし",IF(AND(申込書!$AH$4="GIGAスクールパック",SUM($P175,$R175)&lt;&gt;0),SUM($P175,$R175),IF(AND(申込書!$AH$4="SKY安心GIGAタブレット",SUM($T175,$V175)&lt;&gt;0),SUM($T175,$V175),"")),"")</f>
        <v/>
      </c>
      <c r="CN175" s="81" t="str">
        <f>IF($CK$3&lt;&gt;"コンテンツなし",IF(AND(申込書!$AH$4="GIGAスクールパック",SUM($Q175,$S175)&lt;&gt;0),SUM($Q175,$S175),IF(AND(申込書!$AH$4="SKY安心GIGAタブレット",SUM($U175,$W175)&lt;&gt;0),SUM($U175,$W175),"")),"")</f>
        <v/>
      </c>
      <c r="CO175" s="157"/>
      <c r="CP175" s="82"/>
      <c r="CQ175" s="80" t="str">
        <f>IF(AND(申込書!$C$100&lt;&gt;"▼プルダウンより選択してください",申込書!$C$100&lt;&gt;"",申込書!$P$100&lt;&gt;"YYYY/MM/DD",$G175&lt;&gt;""),申込書!$P$100,"")</f>
        <v/>
      </c>
      <c r="CR175" s="81" t="str">
        <f>IF(AND(申込書!$C$100&lt;&gt;"▼プルダウンより選択してください",申込書!$C$100&lt;&gt;"",$G175&lt;&gt;""),申込書!$M$100,"")</f>
        <v/>
      </c>
      <c r="CS175" s="81" t="str">
        <f>IF($CQ$3&lt;&gt;"コンテンツなし",IF(AND(申込書!$AH$4="GIGAスクールパック",SUM($P175,$R175)&lt;&gt;0),SUM($P175,$R175),IF(AND(申込書!$AH$4="SKY安心GIGAタブレット",SUM($T175,$V175)&lt;&gt;0),SUM($T175,$V175),"")),"")</f>
        <v/>
      </c>
      <c r="CT175" s="81" t="str">
        <f>IF($CQ$3&lt;&gt;"コンテンツなし",IF(AND(申込書!$AH$4="GIGAスクールパック",SUM($Q175,$S175)&lt;&gt;0),SUM($Q175,$S175),IF(AND(申込書!$AH$4="SKY安心GIGAタブレット",SUM($U175,$W175)&lt;&gt;0),SUM($U175,$W175),"")),"")</f>
        <v/>
      </c>
      <c r="CU175" s="81"/>
      <c r="CV175" s="82"/>
      <c r="CW175" s="80" t="str">
        <f>IF(AND(申込書!$C$101&lt;&gt;"▼プルダウンより選択してください",申込書!$C$101&lt;&gt;"",申込書!$P$101&lt;&gt;"YYYY/MM/DD",$G175&lt;&gt;""),申込書!$P$101,"")</f>
        <v/>
      </c>
      <c r="CX175" s="81" t="str">
        <f>IF(AND(申込書!$C$101&lt;&gt;"▼プルダウンより選択してください",申込書!$C$101&lt;&gt;"",$G175&lt;&gt;""),申込書!$M$101,"")</f>
        <v/>
      </c>
      <c r="CY175" s="81" t="str">
        <f>IF($CW$3&lt;&gt;"コンテンツなし",IF(AND(申込書!$AH$4="GIGAスクールパック",SUM($P175,$R175)&lt;&gt;0),SUM($P175,$R175),IF(AND(申込書!$AH$4="SKY安心GIGAタブレット",SUM($T175,$V175)&lt;&gt;0),SUM($T175,$V175),"")),"")</f>
        <v/>
      </c>
      <c r="CZ175" s="81" t="str">
        <f>IF($CW$3&lt;&gt;"コンテンツなし",IF(AND(申込書!$AH$4="GIGAスクールパック",SUM($Q175,$S175)&lt;&gt;0),SUM($Q175,$S175),IF(AND(申込書!$AH$4="SKY安心GIGAタブレット",SUM($U175,$W175)&lt;&gt;0),SUM($U175,$W175),"")),"")</f>
        <v/>
      </c>
      <c r="DA175" s="81"/>
      <c r="DB175" s="82"/>
      <c r="DC175" s="80" t="str">
        <f>IF(AND(申込書!$C$102&lt;&gt;"▼プルダウンより選択してください",申込書!$C$102&lt;&gt;"",申込書!$P$102&lt;&gt;"YYYY/MM/DD",$G175&lt;&gt;""),申込書!$P$102,"")</f>
        <v/>
      </c>
      <c r="DD175" s="81" t="str">
        <f>IF(AND(申込書!$C$102&lt;&gt;"▼プルダウンより選択してください",申込書!$C$102&lt;&gt;"",$G175&lt;&gt;""),申込書!$M$102,"")</f>
        <v/>
      </c>
      <c r="DE175" s="81" t="str">
        <f>IF($DC$3&lt;&gt;"コンテンツなし",IF(AND(申込書!$AH$4="GIGAスクールパック",SUM($P175,$R175)&lt;&gt;0),SUM($P175,$R175),IF(AND(申込書!$AH$4="SKY安心GIGAタブレット",SUM($T175,$V175)&lt;&gt;0),SUM($T175,$V175),"")),"")</f>
        <v/>
      </c>
      <c r="DF175" s="81" t="str">
        <f>IF($DC$3&lt;&gt;"コンテンツなし",IF(AND(申込書!$AH$4="GIGAスクールパック",SUM($Q175,$S175)&lt;&gt;0),SUM($Q175,$S175),IF(AND(申込書!$AH$4="SKY安心GIGAタブレット",SUM($U175,$W175)&lt;&gt;0),SUM($U175,$W175),"")),"")</f>
        <v/>
      </c>
      <c r="DG175" s="81"/>
      <c r="DH175" s="82"/>
      <c r="DI175" s="80" t="str">
        <f>IF(AND(申込書!$C$103&lt;&gt;"▼プルダウンより選択してください",申込書!$C$103&lt;&gt;"",申込書!$P$103&lt;&gt;"YYYY/MM/DD",$G175&lt;&gt;""),申込書!$P$103,"")</f>
        <v/>
      </c>
      <c r="DJ175" s="81" t="str">
        <f>IF(AND(申込書!$C$103&lt;&gt;"▼プルダウンより選択してください",申込書!$C$103&lt;&gt;"",$G175&lt;&gt;""),申込書!$M$103,"")</f>
        <v/>
      </c>
      <c r="DK175" s="81" t="str">
        <f>IF($DI$3&lt;&gt;"コンテンツなし",IF(AND(申込書!$AH$4="GIGAスクールパック",SUM($P175,$R175)&lt;&gt;0),SUM($P175,$R175),IF(AND(申込書!$AH$4="SKY安心GIGAタブレット",SUM($T175,$V175)&lt;&gt;0),SUM($T175,$V175),"")),"")</f>
        <v/>
      </c>
      <c r="DL175" s="81" t="str">
        <f>IF($DI$3&lt;&gt;"コンテンツなし",IF(AND(申込書!$AH$4="GIGAスクールパック",SUM($Q175,$S175)&lt;&gt;0),SUM($Q175,$S175),IF(AND(申込書!$AH$4="SKY安心GIGAタブレット",SUM($U175,$W175)&lt;&gt;0),SUM($U175,$W175),"")),"")</f>
        <v/>
      </c>
      <c r="DM175" s="81"/>
      <c r="DN175" s="82"/>
      <c r="DO175" s="80" t="str">
        <f>IF(AND(申込書!$C$104&lt;&gt;"▼プルダウンより選択してください",申込書!$C$104&lt;&gt;"",申込書!$P$104&lt;&gt;"YYYY/MM/DD",$G175&lt;&gt;""),申込書!$P$104,"")</f>
        <v/>
      </c>
      <c r="DP175" s="81" t="str">
        <f>IF(AND(申込書!$C$104&lt;&gt;"▼プルダウンより選択してください",申込書!$C$104&lt;&gt;"",$G175&lt;&gt;""),申込書!$M$104,"")</f>
        <v/>
      </c>
      <c r="DQ175" s="81" t="str">
        <f>IF($DO$3&lt;&gt;"コンテンツなし",IF(AND(申込書!$AH$4="GIGAスクールパック",SUM($P175,$R175)&lt;&gt;0),SUM($P175,$R175),IF(AND(申込書!$AH$4="SKY安心GIGAタブレット",SUM($T175,$V175)&lt;&gt;0),SUM($T175,$V175),"")),"")</f>
        <v/>
      </c>
      <c r="DR175" s="81" t="str">
        <f>IF($DO$3&lt;&gt;"コンテンツなし",IF(AND(申込書!$AH$4="GIGAスクールパック",SUM($Q175,$S175)&lt;&gt;0),SUM($Q175,$S175),IF(AND(申込書!$AH$4="SKY安心GIGAタブレット",SUM($U175,$W175)&lt;&gt;0),SUM($U175,$W175),"")),"")</f>
        <v/>
      </c>
      <c r="DS175" s="81"/>
      <c r="DT175" s="82"/>
      <c r="DU175" s="80" t="str">
        <f>IF(AND(申込書!$C$105&lt;&gt;"▼プルダウンより選択してください",申込書!$C$105&lt;&gt;"",申込書!$P$105&lt;&gt;"YYYY/MM/DD",$G175&lt;&gt;""),申込書!$P$105,"")</f>
        <v/>
      </c>
      <c r="DV175" s="81" t="str">
        <f>IF(AND(申込書!$C$105&lt;&gt;"▼プルダウンより選択してください",申込書!$C$105&lt;&gt;"",$G175&lt;&gt;""),申込書!$M$105,"")</f>
        <v/>
      </c>
      <c r="DW175" s="81" t="str">
        <f>IF($DU$3&lt;&gt;"コンテンツなし",IF(AND(申込書!$AH$4="GIGAスクールパック",SUM($P175,$R175)&lt;&gt;0),SUM($P175,$R175),IF(AND(申込書!$AH$4="SKY安心GIGAタブレット",SUM($T175,$V175)&lt;&gt;0),SUM($T175,$V175),"")),"")</f>
        <v/>
      </c>
      <c r="DX175" s="81" t="str">
        <f>IF($DU$3&lt;&gt;"コンテンツなし",IF(AND(申込書!$AH$4="GIGAスクールパック",SUM($Q175,$S175)&lt;&gt;0),SUM($Q175,$S175),IF(AND(申込書!$AH$4="SKY安心GIGAタブレット",SUM($U175,$W175)&lt;&gt;0),SUM($U175,$W175),"")),"")</f>
        <v/>
      </c>
      <c r="DY175" s="157"/>
      <c r="DZ175" s="82"/>
      <c r="EA175" s="80" t="str">
        <f>IF(AND(申込書!$C$106&lt;&gt;"▼プルダウンより選択してください",申込書!$C$106&lt;&gt;"",申込書!$P$106&lt;&gt;"YYYY/MM/DD",$G175&lt;&gt;""),申込書!$P$106,"")</f>
        <v/>
      </c>
      <c r="EB175" s="81" t="str">
        <f>IF(AND(申込書!$C$106&lt;&gt;"▼プルダウンより選択してください",申込書!$C$106&lt;&gt;"",$G175&lt;&gt;""),申込書!$M$106,"")</f>
        <v/>
      </c>
      <c r="EC175" s="81" t="str">
        <f>IF($EA$3&lt;&gt;"コンテンツなし",IF(AND(申込書!$AH$4="GIGAスクールパック",SUM($P175,$R175)&lt;&gt;0),SUM($P175,$R175),IF(AND(申込書!$AH$4="SKY安心GIGAタブレット",SUM($T175,$V175)&lt;&gt;0),SUM($T175,$V175),"")),"")</f>
        <v/>
      </c>
      <c r="ED175" s="81" t="str">
        <f>IF($EA$3&lt;&gt;"コンテンツなし",IF(AND(申込書!$AH$4="GIGAスクールパック",SUM($Q175,$S175)&lt;&gt;0),SUM($Q175,$S175),IF(AND(申込書!$AH$4="SKY安心GIGAタブレット",SUM($U175,$W175)&lt;&gt;0),SUM($U175,$W175),"")),"")</f>
        <v/>
      </c>
      <c r="EE175" s="157"/>
      <c r="EF175" s="82"/>
      <c r="EG175" s="80" t="str">
        <f>IF(AND(申込書!$C$107&lt;&gt;"▼プルダウンより選択してください",申込書!$C$107&lt;&gt;"",申込書!$P$107&lt;&gt;"YYYY/MM/DD",$G175&lt;&gt;""),申込書!$P$107,"")</f>
        <v/>
      </c>
      <c r="EH175" s="81" t="str">
        <f>IF(AND(申込書!$C$107&lt;&gt;"▼プルダウンより選択してください",申込書!$C$107&lt;&gt;"",$G175&lt;&gt;""),申込書!$M$107,"")</f>
        <v/>
      </c>
      <c r="EI175" s="81" t="str">
        <f>IF($EG$3&lt;&gt;"コンテンツなし",IF(AND(申込書!$AH$4="GIGAスクールパック",SUM($P175,$R175)&lt;&gt;0),SUM($P175,$R175),IF(AND(申込書!$AH$4="SKY安心GIGAタブレット",SUM($T175,$V175)&lt;&gt;0),SUM($T175,$V175),"")),"")</f>
        <v/>
      </c>
      <c r="EJ175" s="81" t="str">
        <f>IF($EG$3&lt;&gt;"コンテンツなし",IF(AND(申込書!$AH$4="GIGAスクールパック",SUM($Q175,$S175)&lt;&gt;0),SUM($Q175,$S175),IF(AND(申込書!$AH$4="SKY安心GIGAタブレット",SUM($U175,$W175)&lt;&gt;0),SUM($U175,$W175),"")),"")</f>
        <v/>
      </c>
      <c r="EK175" s="157"/>
      <c r="EL175" s="82"/>
      <c r="EM175" s="80" t="str">
        <f>IF(AND(申込書!$C$108&lt;&gt;"▼プルダウンより選択してください",申込書!$C$108&lt;&gt;"",申込書!$P$108&lt;&gt;"YYYY/MM/DD",$G175&lt;&gt;""),申込書!$P$108,"")</f>
        <v/>
      </c>
      <c r="EN175" s="81" t="str">
        <f>IF(AND(申込書!$C$108&lt;&gt;"▼プルダウンより選択してください",申込書!$C$108&lt;&gt;"",$G175&lt;&gt;""),申込書!$M$108,"")</f>
        <v/>
      </c>
      <c r="EO175" s="81" t="str">
        <f>IF($EM$3&lt;&gt;"コンテンツなし",IF(AND(申込書!$AH$4="GIGAスクールパック",SUM($P175,$R175)&lt;&gt;0),SUM($P175,$R175),IF(AND(申込書!$AH$4="SKY安心GIGAタブレット",SUM($T175,$V175)&lt;&gt;0),SUM($T175,$V175),"")),"")</f>
        <v/>
      </c>
      <c r="EP175" s="81" t="str">
        <f>IF($EM$3&lt;&gt;"コンテンツなし",IF(AND(申込書!$AH$4="GIGAスクールパック",SUM($Q175,$S175)&lt;&gt;0),SUM($Q175,$S175),IF(AND(申込書!$AH$4="SKY安心GIGAタブレット",SUM($U175,$W175)&lt;&gt;0),SUM($U175,$W175),"")),"")</f>
        <v/>
      </c>
      <c r="EQ175" s="157"/>
      <c r="ER175" s="82"/>
      <c r="ES175" s="80" t="str">
        <f>IF(AND(申込書!$C$109&lt;&gt;"▼プルダウンより選択してください",申込書!$C$109&lt;&gt;"",申込書!$P$109&lt;&gt;"YYYY/MM/DD",$G175&lt;&gt;""),申込書!$P$109,"")</f>
        <v/>
      </c>
      <c r="ET175" s="81" t="str">
        <f>IF(AND(申込書!$C$109&lt;&gt;"▼プルダウンより選択してください",申込書!$C$109&lt;&gt;"",$G175&lt;&gt;""),申込書!$M$109,"")</f>
        <v/>
      </c>
      <c r="EU175" s="81" t="str">
        <f>IF($ES$3&lt;&gt;"コンテンツなし",IF(AND(申込書!$AH$4="GIGAスクールパック",SUM($P175,$R175)&lt;&gt;0),SUM($P175,$R175),IF(AND(申込書!$AH$4="SKY安心GIGAタブレット",SUM($T175,$V175)&lt;&gt;0),SUM($T175,$V175),"")),"")</f>
        <v/>
      </c>
      <c r="EV175" s="81" t="str">
        <f>IF($ES$3&lt;&gt;"コンテンツなし",IF(AND(申込書!$AH$4="GIGAスクールパック",SUM($Q175,$S175)&lt;&gt;0),SUM($Q175,$S175),IF(AND(申込書!$AH$4="SKY安心GIGAタブレット",SUM($U175,$W175)&lt;&gt;0),SUM($U175,$W175),"")),"")</f>
        <v/>
      </c>
      <c r="EW175" s="157"/>
      <c r="EX175" s="82"/>
      <c r="EY175" s="80" t="str">
        <f>IF(AND(申込書!$C$110&lt;&gt;"▼プルダウンより選択してください",申込書!$C$110&lt;&gt;"",申込書!$P$110&lt;&gt;"YYYY/MM/DD",$G175&lt;&gt;""),申込書!$P$110,"")</f>
        <v/>
      </c>
      <c r="EZ175" s="81" t="str">
        <f>IF(AND(申込書!$C$110&lt;&gt;"▼プルダウンより選択してください",申込書!$C$110&lt;&gt;"",$G175&lt;&gt;""),申込書!$M$110,"")</f>
        <v/>
      </c>
      <c r="FA175" s="81" t="str">
        <f>IF($EY$3&lt;&gt;"コンテンツなし",IF(AND(申込書!$AH$4="GIGAスクールパック",SUM($P175,$R175)&lt;&gt;0),SUM($P175,$R175),IF(AND(申込書!$AH$4="SKY安心GIGAタブレット",SUM($T175,$V175)&lt;&gt;0),SUM($T175,$V175),"")),"")</f>
        <v/>
      </c>
      <c r="FB175" s="81" t="str">
        <f>IF($EY$3&lt;&gt;"コンテンツなし",IF(AND(申込書!$AH$4="GIGAスクールパック",SUM($Q175,$S175)&lt;&gt;0),SUM($Q175,$S175),IF(AND(申込書!$AH$4="SKY安心GIGAタブレット",SUM($U175,$W175)&lt;&gt;0),SUM($U175,$W175),"")),"")</f>
        <v/>
      </c>
      <c r="FC175" s="157"/>
      <c r="FD175" s="82"/>
      <c r="FE175" s="80" t="str">
        <f>IF(AND(申込書!$C$111&lt;&gt;"▼プルダウンより選択してください",申込書!$C$111&lt;&gt;"",申込書!$P$111&lt;&gt;"YYYY/MM/DD",$G175&lt;&gt;""),申込書!$P$111,"")</f>
        <v/>
      </c>
      <c r="FF175" s="81" t="str">
        <f>IF(AND(申込書!$C$111&lt;&gt;"▼プルダウンより選択してください",申込書!$C$111&lt;&gt;"",$G175&lt;&gt;""),申込書!$M$111,"")</f>
        <v/>
      </c>
      <c r="FG175" s="81" t="str">
        <f>IF($FE$3&lt;&gt;"コンテンツなし",IF(AND(申込書!$AH$4="GIGAスクールパック",SUM($P175,$R175)&lt;&gt;0),SUM($P175,$R175),IF(AND(申込書!$AH$4="SKY安心GIGAタブレット",SUM($T175,$V175)&lt;&gt;0),SUM($T175,$V175),"")),"")</f>
        <v/>
      </c>
      <c r="FH175" s="81" t="str">
        <f>IF($FE$3&lt;&gt;"コンテンツなし",IF(AND(申込書!$AH$4="GIGAスクールパック",SUM($Q175,$S175)&lt;&gt;0),SUM($Q175,$S175),IF(AND(申込書!$AH$4="SKY安心GIGAタブレット",SUM($U175,$W175)&lt;&gt;0),SUM($U175,$W175),"")),"")</f>
        <v/>
      </c>
      <c r="FI175" s="157"/>
      <c r="FJ175" s="82"/>
      <c r="FK175" s="80" t="str">
        <f>IF(AND(申込書!$C$112&lt;&gt;"▼プルダウンより選択してください",申込書!$C$112&lt;&gt;"",申込書!$P$112&lt;&gt;"YYYY/MM/DD",$G175&lt;&gt;""),申込書!$P$112,"")</f>
        <v/>
      </c>
      <c r="FL175" s="81" t="str">
        <f>IF(AND(申込書!$C$112&lt;&gt;"▼プルダウンより選択してください",申込書!$C$112&lt;&gt;"",$G175&lt;&gt;""),申込書!$M$112,"")</f>
        <v/>
      </c>
      <c r="FM175" s="81" t="str">
        <f>IF($FK$3&lt;&gt;"コンテンツなし",IF(AND(申込書!$AH$4="GIGAスクールパック",SUM($P175,$R175)&lt;&gt;0),SUM($P175,$R175),IF(AND(申込書!$AH$4="SKY安心GIGAタブレット",SUM($T175,$V175)&lt;&gt;0),SUM($T175,$V175),"")),"")</f>
        <v/>
      </c>
      <c r="FN175" s="81" t="str">
        <f>IF($FK$3&lt;&gt;"コンテンツなし",IF(AND(申込書!$AH$4="GIGAスクールパック",SUM($Q175,$S175)&lt;&gt;0),SUM($Q175,$S175),IF(AND(申込書!$AH$4="SKY安心GIGAタブレット",SUM($U175,$W175)&lt;&gt;0),SUM($U175,$W175),"")),"")</f>
        <v/>
      </c>
      <c r="FO175" s="157"/>
      <c r="FP175" s="82"/>
      <c r="FQ175" s="80" t="str">
        <f>IF(AND(申込書!$C$113&lt;&gt;"▼プルダウンより選択してください",申込書!$C$113&lt;&gt;"",申込書!$P$113&lt;&gt;"YYYY/MM/DD",$G175&lt;&gt;""),申込書!$P$113,"")</f>
        <v/>
      </c>
      <c r="FR175" s="81" t="str">
        <f>IF(AND(申込書!$C$113&lt;&gt;"▼プルダウンより選択してください",申込書!$C$113&lt;&gt;"",$G175&lt;&gt;""),申込書!$M$113,"")</f>
        <v/>
      </c>
      <c r="FS175" s="81" t="str">
        <f>IF($FQ$3&lt;&gt;"コンテンツなし",IF(AND(申込書!$AH$4="GIGAスクールパック",SUM($P175,$R175)&lt;&gt;0),SUM($P175,$R175),IF(AND(申込書!$AH$4="SKY安心GIGAタブレット",SUM($T175,$V175)&lt;&gt;0),SUM($T175,$V175),"")),"")</f>
        <v/>
      </c>
      <c r="FT175" s="81" t="str">
        <f>IF($FQ$3&lt;&gt;"コンテンツなし",IF(AND(申込書!$AH$4="GIGAスクールパック",SUM($Q175,$S175)&lt;&gt;0),SUM($Q175,$S175),IF(AND(申込書!$AH$4="SKY安心GIGAタブレット",SUM($U175,$W175)&lt;&gt;0),SUM($U175,$W175),"")),"")</f>
        <v/>
      </c>
      <c r="FU175" s="157"/>
      <c r="FV175" s="82"/>
      <c r="FW175" s="80" t="str">
        <f>IF(AND(申込書!$C$114&lt;&gt;"▼プルダウンより選択してください",申込書!$C$114&lt;&gt;"",申込書!$P$114&lt;&gt;"YYYY/MM/DD",$G175&lt;&gt;""),申込書!$P$114,"")</f>
        <v/>
      </c>
      <c r="FX175" s="81" t="str">
        <f>IF(AND(申込書!$C$114&lt;&gt;"▼プルダウンより選択してください",申込書!$C$114&lt;&gt;"",$G175&lt;&gt;""),申込書!$M$114,"")</f>
        <v/>
      </c>
      <c r="FY175" s="81" t="str">
        <f>IF($FW$3&lt;&gt;"コンテンツなし",IF(AND(申込書!$AH$4="GIGAスクールパック",SUM($P175,$R175)&lt;&gt;0),SUM($P175,$R175),IF(AND(申込書!$AH$4="SKY安心GIGAタブレット",SUM($T175,$V175)&lt;&gt;0),SUM($T175,$V175),"")),"")</f>
        <v/>
      </c>
      <c r="FZ175" s="81" t="str">
        <f>IF($FW$3&lt;&gt;"コンテンツなし",IF(AND(申込書!$AH$4="GIGAスクールパック",SUM($Q175,$S175)&lt;&gt;0),SUM($Q175,$S175),IF(AND(申込書!$AH$4="SKY安心GIGAタブレット",SUM($U175,$W175)&lt;&gt;0),SUM($U175,$W175),"")),"")</f>
        <v/>
      </c>
      <c r="GA175" s="157"/>
      <c r="GB175" s="82"/>
      <c r="GC175" s="80" t="str">
        <f>IF(AND(申込書!$C$115&lt;&gt;"▼プルダウンより選択してください",申込書!$C$115&lt;&gt;"",申込書!$P$115&lt;&gt;"YYYY/MM/DD",$G175&lt;&gt;""),申込書!$P$115,"")</f>
        <v/>
      </c>
      <c r="GD175" s="81" t="str">
        <f>IF(AND(申込書!$C$115&lt;&gt;"▼プルダウンより選択してください",申込書!$C$115&lt;&gt;"",$G175&lt;&gt;""),申込書!$M$115,"")</f>
        <v/>
      </c>
      <c r="GE175" s="81" t="str">
        <f>IF($GC$3&lt;&gt;"コンテンツなし",IF(AND(申込書!$AH$4="GIGAスクールパック",SUM($P175,$R175)&lt;&gt;0),SUM($P175,$R175),IF(AND(申込書!$AH$4="SKY安心GIGAタブレット",SUM($T175,$V175)&lt;&gt;0),SUM($T175,$V175),"")),"")</f>
        <v/>
      </c>
      <c r="GF175" s="81" t="str">
        <f>IF($GC$3&lt;&gt;"コンテンツなし",IF(AND(申込書!$AH$4="GIGAスクールパック",SUM($Q175,$S175)&lt;&gt;0),SUM($Q175,$S175),IF(AND(申込書!$AH$4="SKY安心GIGAタブレット",SUM($U175,$W175)&lt;&gt;0),SUM($U175,$W175),"")),"")</f>
        <v/>
      </c>
      <c r="GG175" s="157"/>
      <c r="GH175" s="82"/>
      <c r="GI175" s="80" t="str">
        <f>IF(AND(申込書!$C$116&lt;&gt;"▼プルダウンより選択してください",申込書!$C$116&lt;&gt;"",申込書!$P$116&lt;&gt;"YYYY/MM/DD",$G175&lt;&gt;""),申込書!$P$116,"")</f>
        <v/>
      </c>
      <c r="GJ175" s="81" t="str">
        <f>IF(AND(申込書!$C$116&lt;&gt;"▼プルダウンより選択してください",申込書!$C$116&lt;&gt;"",$G175&lt;&gt;""),申込書!$M$116,"")</f>
        <v/>
      </c>
      <c r="GK175" s="81" t="str">
        <f>IF($GI$3&lt;&gt;"コンテンツなし",IF(AND(申込書!$AH$4="GIGAスクールパック",SUM($P175,$R175)&lt;&gt;0),SUM($P175,$R175),IF(AND(申込書!$AH$4="SKY安心GIGAタブレット",SUM($T175,$V175)&lt;&gt;0),SUM($T175,$V175),"")),"")</f>
        <v/>
      </c>
      <c r="GL175" s="81" t="str">
        <f>IF($GI$3&lt;&gt;"コンテンツなし",IF(AND(申込書!$AH$4="GIGAスクールパック",SUM($Q175,$S175)&lt;&gt;0),SUM($Q175,$S175),IF(AND(申込書!$AH$4="SKY安心GIGAタブレット",SUM($U175,$W175)&lt;&gt;0),SUM($U175,$W175),"")),"")</f>
        <v/>
      </c>
      <c r="GM175" s="157"/>
      <c r="GN175" s="82"/>
      <c r="GO175" s="80" t="str">
        <f>IF(AND(申込書!$C$117&lt;&gt;"▼プルダウンより選択してください",申込書!$C$117&lt;&gt;"",申込書!$P$117&lt;&gt;"YYYY/MM/DD",$G175&lt;&gt;""),申込書!$P$117,"")</f>
        <v/>
      </c>
      <c r="GP175" s="81" t="str">
        <f>IF(AND(申込書!$C$117&lt;&gt;"▼プルダウンより選択してください",申込書!$C$117&lt;&gt;"",$G175&lt;&gt;""),申込書!$M$117,"")</f>
        <v/>
      </c>
      <c r="GQ175" s="81" t="str">
        <f>IF($GO$3&lt;&gt;"コンテンツなし",IF(AND(申込書!$AH$4="GIGAスクールパック",SUM($P175,$R175)&lt;&gt;0),SUM($P175,$R175),IF(AND(申込書!$AH$4="SKY安心GIGAタブレット",SUM($T175,$V175)&lt;&gt;0),SUM($T175,$V175),"")),"")</f>
        <v/>
      </c>
      <c r="GR175" s="81" t="str">
        <f>IF($GO$3&lt;&gt;"コンテンツなし",IF(AND(申込書!$AH$4="GIGAスクールパック",SUM($Q175,$S175)&lt;&gt;0),SUM($Q175,$S175),IF(AND(申込書!$AH$4="SKY安心GIGAタブレット",SUM($U175,$W175)&lt;&gt;0),SUM($U175,$W175),"")),"")</f>
        <v/>
      </c>
      <c r="GS175" s="157"/>
      <c r="GT175" s="82"/>
      <c r="GU175" s="80" t="str">
        <f>IF(AND(申込書!$C$118&lt;&gt;"▼プルダウンより選択してください",申込書!$C$118&lt;&gt;"",申込書!$P$118&lt;&gt;"YYYY/MM/DD",$G175&lt;&gt;""),申込書!$P$118,"")</f>
        <v/>
      </c>
      <c r="GV175" s="81" t="str">
        <f>IF(AND(申込書!$C$118&lt;&gt;"▼プルダウンより選択してください",申込書!$C$118&lt;&gt;"",$G175&lt;&gt;""),申込書!$M$118,"")</f>
        <v/>
      </c>
      <c r="GW175" s="81" t="str">
        <f>IF($GU$3&lt;&gt;"コンテンツなし",IF(AND(申込書!$AH$4="GIGAスクールパック",SUM($P175,$R175)&lt;&gt;0),SUM($P175,$R175),IF(AND(申込書!$AH$4="SKY安心GIGAタブレット",SUM($T175,$V175)&lt;&gt;0),SUM($T175,$V175),"")),"")</f>
        <v/>
      </c>
      <c r="GX175" s="81" t="str">
        <f>IF($GU$3&lt;&gt;"コンテンツなし",IF(AND(申込書!$AH$4="GIGAスクールパック",SUM($Q175,$S175)&lt;&gt;0),SUM($Q175,$S175),IF(AND(申込書!$AH$4="SKY安心GIGAタブレット",SUM($U175,$W175)&lt;&gt;0),SUM($U175,$W175),"")),"")</f>
        <v/>
      </c>
      <c r="GY175" s="157"/>
      <c r="GZ175" s="82"/>
      <c r="HA175" s="80" t="str">
        <f>IF(AND(申込書!$C$119&lt;&gt;"▼プルダウンより選択してください",申込書!$C$119&lt;&gt;"",申込書!$P$119&lt;&gt;"YYYY/MM/DD",$G175&lt;&gt;""),申込書!$P$119,"")</f>
        <v/>
      </c>
      <c r="HB175" s="81" t="str">
        <f>IF(AND(申込書!$C$119&lt;&gt;"▼プルダウンより選択してください",申込書!$C$119&lt;&gt;"",$G175&lt;&gt;""),申込書!$M$119,"")</f>
        <v/>
      </c>
      <c r="HC175" s="81" t="str">
        <f>IF($HA$3&lt;&gt;"コンテンツなし",IF(AND(申込書!$AH$4="GIGAスクールパック",SUM($P175,$R175)&lt;&gt;0),SUM($P175,$R175),IF(AND(申込書!$AH$4="SKY安心GIGAタブレット",SUM($T175,$V175)&lt;&gt;0),SUM($T175,$V175),"")),"")</f>
        <v/>
      </c>
      <c r="HD175" s="81" t="str">
        <f>IF($HA$3&lt;&gt;"コンテンツなし",IF(AND(申込書!$AH$4="GIGAスクールパック",SUM($Q175,$S175)&lt;&gt;0),SUM($Q175,$S175),IF(AND(申込書!$AH$4="SKY安心GIGAタブレット",SUM($U175,$W175)&lt;&gt;0),SUM($U175,$W175),"")),"")</f>
        <v/>
      </c>
      <c r="HE175" s="157"/>
      <c r="HF175" s="82"/>
      <c r="HG175" s="83"/>
    </row>
    <row r="176" spans="2:215" ht="26.85" customHeight="1">
      <c r="B176" s="62">
        <f t="shared" si="2"/>
        <v>171</v>
      </c>
      <c r="C176" s="63"/>
      <c r="D176" s="64"/>
      <c r="E176" s="207"/>
      <c r="F176" s="65"/>
      <c r="G176" s="66"/>
      <c r="H176" s="67"/>
      <c r="I176" s="68"/>
      <c r="J176" s="69"/>
      <c r="K176" s="70"/>
      <c r="L176" s="71"/>
      <c r="M176" s="72"/>
      <c r="N176" s="73"/>
      <c r="O176" s="74"/>
      <c r="P176" s="179"/>
      <c r="Q176" s="180"/>
      <c r="R176" s="180"/>
      <c r="S176" s="181"/>
      <c r="T176" s="179"/>
      <c r="U176" s="180"/>
      <c r="V176" s="182"/>
      <c r="W176" s="181"/>
      <c r="X176" s="75"/>
      <c r="Y176" s="76"/>
      <c r="Z176" s="77"/>
      <c r="AA176" s="78"/>
      <c r="AB176" s="79"/>
      <c r="AC176" s="79"/>
      <c r="AD176" s="79"/>
      <c r="AE176" s="77"/>
      <c r="AF176" s="139"/>
      <c r="AG176" s="139"/>
      <c r="AH176" s="139"/>
      <c r="AI176" s="80" t="str">
        <f>IF(AND(申込書!$C$90&lt;&gt;"▼プルダウンより選択してください",申込書!$C$90&lt;&gt;"",申込書!$P$90&lt;&gt;"YYYY/MM/DD",$G176&lt;&gt;""),申込書!$P$90,"")</f>
        <v/>
      </c>
      <c r="AJ176" s="81" t="str">
        <f>IF(AND(申込書!$C$90&lt;&gt;"▼プルダウンより選択してください",申込書!$C$90&lt;&gt;"",$G176&lt;&gt;""),申込書!$M$90,"")</f>
        <v/>
      </c>
      <c r="AK176" s="81" t="str">
        <f>IF($AI$3&lt;&gt;"コンテンツなし",IF(AND(申込書!$AH$4="GIGAスクールパック",SUM($P176,$R176)&lt;&gt;0),SUM($P176,$R176),IF(AND(申込書!$AH$4="SKY安心GIGAタブレット",SUM($T176,$V176)&lt;&gt;0),SUM($T176,$V176),"")),"")</f>
        <v/>
      </c>
      <c r="AL176" s="81" t="str">
        <f>IF($AI$3&lt;&gt;"コンテンツなし",IF(AND(申込書!$AH$4="GIGAスクールパック",SUM($Q176,$S176)&lt;&gt;0),SUM($Q176,$S176),IF(AND(申込書!$AH$4="SKY安心GIGAタブレット",SUM($U176,$W176)&lt;&gt;0),SUM($U176,$W176),"")),"")</f>
        <v/>
      </c>
      <c r="AM176" s="157"/>
      <c r="AN176" s="82"/>
      <c r="AO176" s="80" t="str">
        <f>IF(AND(申込書!$C$91&lt;&gt;"▼プルダウンより選択してください",申込書!$C$91&lt;&gt;"",申込書!$P$91&lt;&gt;"YYYY/MM/DD",$G176&lt;&gt;""),申込書!$P$91,"")</f>
        <v/>
      </c>
      <c r="AP176" s="81" t="str">
        <f>IF(AND(申込書!$C$91&lt;&gt;"▼プルダウンより選択してください",申込書!$C$91&lt;&gt;"",$G176&lt;&gt;""),申込書!$M$91,"")</f>
        <v/>
      </c>
      <c r="AQ176" s="81" t="str">
        <f>IF($AO$3&lt;&gt;"コンテンツなし",IF(AND(申込書!$AH$4="GIGAスクールパック",SUM($P176,$R176)&lt;&gt;0),SUM($P176,$R176),IF(AND(申込書!$AH$4="SKY安心GIGAタブレット",SUM($T176,$V176)&lt;&gt;0),SUM($T176,$V176),"")),"")</f>
        <v/>
      </c>
      <c r="AR176" s="81" t="str">
        <f>IF($AO$3&lt;&gt;"コンテンツなし",IF(AND(申込書!$AH$4="GIGAスクールパック",SUM($Q176,$S176)&lt;&gt;0),SUM($Q176,$S176),IF(AND(申込書!$AH$4="SKY安心GIGAタブレット",SUM($U176,$W176)&lt;&gt;0),SUM($U176,$W176),"")),"")</f>
        <v/>
      </c>
      <c r="AS176" s="157"/>
      <c r="AT176" s="82"/>
      <c r="AU176" s="80" t="str">
        <f>IF(AND(申込書!$C$92&lt;&gt;"▼プルダウンより選択してください",申込書!$C$92&lt;&gt;"",申込書!$P$92&lt;&gt;"YYYY/MM/DD",$G176&lt;&gt;""),申込書!$P$92,"")</f>
        <v/>
      </c>
      <c r="AV176" s="81" t="str">
        <f>IF(AND(申込書!$C$92&lt;&gt;"▼プルダウンより選択してください",申込書!$C$92&lt;&gt;"",$G176&lt;&gt;""),申込書!$M$92,"")</f>
        <v/>
      </c>
      <c r="AW176" s="81" t="str">
        <f>IF($AU$3&lt;&gt;"コンテンツなし",IF(AND(申込書!$AH$4="GIGAスクールパック",SUM($P176,$R176)&lt;&gt;0),SUM($P176,$R176),IF(AND(申込書!$AH$4="SKY安心GIGAタブレット",SUM($T176,$V176)&lt;&gt;0),SUM($T176,$V176),"")),"")</f>
        <v/>
      </c>
      <c r="AX176" s="81" t="str">
        <f>IF($AU$3&lt;&gt;"コンテンツなし",IF(AND(申込書!$AH$4="GIGAスクールパック",SUM($Q176,$S176)&lt;&gt;0),SUM($Q176,$S176),IF(AND(申込書!$AH$4="SKY安心GIGAタブレット",SUM($U176,$W176)&lt;&gt;0),SUM($U176,$W176),"")),"")</f>
        <v/>
      </c>
      <c r="AY176" s="157"/>
      <c r="AZ176" s="82"/>
      <c r="BA176" s="80" t="str">
        <f>IF(AND(申込書!$C$93&lt;&gt;"▼プルダウンより選択してください",申込書!$C$93&lt;&gt;"",申込書!$P$93&lt;&gt;"YYYY/MM/DD",$G176&lt;&gt;""),申込書!$P$93,"")</f>
        <v/>
      </c>
      <c r="BB176" s="81" t="str">
        <f>IF(AND(申込書!$C$93&lt;&gt;"▼プルダウンより選択してください",申込書!$C$93&lt;&gt;"",申込書!$M$93&gt;=1,$G176&lt;&gt;""),申込書!$M$93,"")</f>
        <v/>
      </c>
      <c r="BC176" s="81" t="str">
        <f>IF($BA$3&lt;&gt;"コンテンツなし",IF(AND(申込書!$AH$4="GIGAスクールパック",SUM($P176,$R176)&lt;&gt;0),SUM($P176,$R176),IF(AND(申込書!$AH$4="SKY安心GIGAタブレット",SUM($T176,$V176)&lt;&gt;0),SUM($T176,$V176),"")),"")</f>
        <v/>
      </c>
      <c r="BD176" s="81" t="str">
        <f>IF($BA$3&lt;&gt;"コンテンツなし",IF(AND(申込書!$AH$4="GIGAスクールパック",SUM($Q176,$S176)&lt;&gt;0),SUM($Q176,$S176),IF(AND(申込書!$AH$4="SKY安心GIGAタブレット",SUM($U176,$W176)&lt;&gt;0),SUM($U176,$W176),"")),"")</f>
        <v/>
      </c>
      <c r="BE176" s="157"/>
      <c r="BF176" s="82"/>
      <c r="BG176" s="80" t="str">
        <f>IF(AND(申込書!$C$94&lt;&gt;"▼プルダウンより選択してください",申込書!$C$94&lt;&gt;"",申込書!$P$94&lt;&gt;"YYYY/MM/DD",$G176&lt;&gt;""),申込書!$P$94,"")</f>
        <v/>
      </c>
      <c r="BH176" s="81" t="str">
        <f>IF(AND(申込書!$C$94&lt;&gt;"▼プルダウンより選択してください",申込書!$C$94&lt;&gt;"",$G176&lt;&gt;""),申込書!$M$94,"")</f>
        <v/>
      </c>
      <c r="BI176" s="81" t="str">
        <f>IF($BG$3&lt;&gt;"コンテンツなし",IF(AND(申込書!$AH$4="GIGAスクールパック",SUM($P176,$R176)&lt;&gt;0),SUM($P176,$R176),IF(AND(申込書!$AH$4="SKY安心GIGAタブレット",SUM($T176,$V176)&lt;&gt;0),SUM($T176,$V176),"")),"")</f>
        <v/>
      </c>
      <c r="BJ176" s="81" t="str">
        <f>IF($BG$3&lt;&gt;"コンテンツなし",IF(AND(申込書!$AH$4="GIGAスクールパック",SUM($Q176,$S176)&lt;&gt;0),SUM($Q176,$S176),IF(AND(申込書!$AH$4="SKY安心GIGAタブレット",SUM($U176,$W176)&lt;&gt;0),SUM($U176,$W176),"")),"")</f>
        <v/>
      </c>
      <c r="BK176" s="157"/>
      <c r="BL176" s="82"/>
      <c r="BM176" s="80" t="str">
        <f>IF(AND(申込書!$C$95&lt;&gt;"▼プルダウンより選択してください",申込書!$C$95&lt;&gt;"",申込書!$P$95&lt;&gt;"YYYY/MM/DD",$G176&lt;&gt;""),申込書!$P$95,"")</f>
        <v/>
      </c>
      <c r="BN176" s="81" t="str">
        <f>IF(AND(申込書!$C$95&lt;&gt;"▼プルダウンより選択してください",申込書!$C$95&lt;&gt;"",$G176&lt;&gt;""),申込書!$M$95,"")</f>
        <v/>
      </c>
      <c r="BO176" s="81" t="str">
        <f>IF($BM$3&lt;&gt;"コンテンツなし",IF(AND(申込書!$AH$4="GIGAスクールパック",SUM($P176,$R176)&lt;&gt;0),SUM($P176,$R176),IF(AND(申込書!$AH$4="SKY安心GIGAタブレット",SUM($T176,$V176)&lt;&gt;0),SUM($T176,$V176),"")),"")</f>
        <v/>
      </c>
      <c r="BP176" s="81" t="str">
        <f>IF($BM$3&lt;&gt;"コンテンツなし",IF(AND(申込書!$AH$4="GIGAスクールパック",SUM($Q176,$S176)&lt;&gt;0),SUM($Q176,$S176),IF(AND(申込書!$AH$4="SKY安心GIGAタブレット",SUM($U176,$W176)&lt;&gt;0),SUM($U176,$W176),"")),"")</f>
        <v/>
      </c>
      <c r="BQ176" s="157"/>
      <c r="BR176" s="82"/>
      <c r="BS176" s="80" t="str">
        <f>IF(AND(申込書!$C$96&lt;&gt;"▼プルダウンより選択してください",申込書!$C$96&lt;&gt;"",申込書!$P$96&lt;&gt;"YYYY/MM/DD",$G176&lt;&gt;""),申込書!$P$96,"")</f>
        <v/>
      </c>
      <c r="BT176" s="81" t="str">
        <f>IF(AND(申込書!$C$96&lt;&gt;"▼プルダウンより選択してください",申込書!$C$96&lt;&gt;"",$G176&lt;&gt;""),申込書!$M$96,"")</f>
        <v/>
      </c>
      <c r="BU176" s="81" t="str">
        <f>IF($BS$3&lt;&gt;"コンテンツなし",IF(AND(申込書!$AH$4="GIGAスクールパック",SUM($P176,$R176)&lt;&gt;0),SUM($P176,$R176),IF(AND(申込書!$AH$4="SKY安心GIGAタブレット",SUM($T176,$V176)&lt;&gt;0),SUM($T176,$V176),"")),"")</f>
        <v/>
      </c>
      <c r="BV176" s="81" t="str">
        <f>IF($BS$3&lt;&gt;"コンテンツなし",IF(AND(申込書!$AH$4="GIGAスクールパック",SUM($Q176,$S176)&lt;&gt;0),SUM($Q176,$S176),IF(AND(申込書!$AH$4="SKY安心GIGAタブレット",SUM($U176,$W176)&lt;&gt;0),SUM($U176,$W176),"")),"")</f>
        <v/>
      </c>
      <c r="BW176" s="157"/>
      <c r="BX176" s="82"/>
      <c r="BY176" s="80" t="str">
        <f>IF(AND(申込書!$C$97&lt;&gt;"▼プルダウンより選択してください",申込書!$C$97&lt;&gt;"",申込書!$P$97&lt;&gt;"YYYY/MM/DD",$G176&lt;&gt;""),申込書!$P$97,"")</f>
        <v/>
      </c>
      <c r="BZ176" s="81" t="str">
        <f>IF(AND(申込書!$C$97&lt;&gt;"▼プルダウンより選択してください",申込書!$C$97&lt;&gt;"",$G176&lt;&gt;""),申込書!$M$97,"")</f>
        <v/>
      </c>
      <c r="CA176" s="81" t="str">
        <f>IF($BY$3&lt;&gt;"コンテンツなし",IF(AND(申込書!$AH$4="GIGAスクールパック",SUM($P176,$R176)&lt;&gt;0),SUM($P176,$R176),IF(AND(申込書!$AH$4="SKY安心GIGAタブレット",SUM($T176,$V176)&lt;&gt;0),SUM($T176,$V176),"")),"")</f>
        <v/>
      </c>
      <c r="CB176" s="81" t="str">
        <f>IF($BY$3&lt;&gt;"コンテンツなし",IF(AND(申込書!$AH$4="GIGAスクールパック",SUM($Q176,$S176)&lt;&gt;0),SUM($Q176,$S176),IF(AND(申込書!$AH$4="SKY安心GIGAタブレット",SUM($U176,$W176)&lt;&gt;0),SUM($U176,$W176),"")),"")</f>
        <v/>
      </c>
      <c r="CC176" s="157"/>
      <c r="CD176" s="82"/>
      <c r="CE176" s="80" t="str">
        <f>IF(AND(申込書!$C$98&lt;&gt;"▼プルダウンより選択してください",申込書!$C$98&lt;&gt;"",申込書!$P$98&lt;&gt;"YYYY/MM/DD",$G176&lt;&gt;""),申込書!$P$98,"")</f>
        <v/>
      </c>
      <c r="CF176" s="81" t="str">
        <f>IF(AND(申込書!$C$98&lt;&gt;"▼プルダウンより選択してください",申込書!$C$98&lt;&gt;"",$G176&lt;&gt;""),申込書!$M$98,"")</f>
        <v/>
      </c>
      <c r="CG176" s="81" t="str">
        <f>IF($CE$3&lt;&gt;"コンテンツなし",IF(AND(申込書!$AH$4="GIGAスクールパック",SUM($P176,$R176)&lt;&gt;0),SUM($P176,$R176),IF(AND(申込書!$AH$4="SKY安心GIGAタブレット",SUM($T176,$V176)&lt;&gt;0),SUM($T176,$V176),"")),"")</f>
        <v/>
      </c>
      <c r="CH176" s="81" t="str">
        <f>IF($CE$3&lt;&gt;"コンテンツなし",IF(AND(申込書!$AH$4="GIGAスクールパック",SUM($Q176,$S176)&lt;&gt;0),SUM($Q176,$S176),IF(AND(申込書!$AH$4="SKY安心GIGAタブレット",SUM($U176,$W176)&lt;&gt;0),SUM($U176,$W176),"")),"")</f>
        <v/>
      </c>
      <c r="CI176" s="157"/>
      <c r="CJ176" s="82"/>
      <c r="CK176" s="80" t="str">
        <f>IF(AND(申込書!$C$99&lt;&gt;"▼プルダウンより選択してください",申込書!$C$99&lt;&gt;"",申込書!$P$99&lt;&gt;"YYYY/MM/DD",$G176&lt;&gt;""),申込書!$P$99,"")</f>
        <v/>
      </c>
      <c r="CL176" s="81" t="str">
        <f>IF(AND(申込書!$C$99&lt;&gt;"▼プルダウンより選択してください",申込書!$C$99&lt;&gt;"",$G176&lt;&gt;""),申込書!$M$99,"")</f>
        <v/>
      </c>
      <c r="CM176" s="81" t="str">
        <f>IF($CK$3&lt;&gt;"コンテンツなし",IF(AND(申込書!$AH$4="GIGAスクールパック",SUM($P176,$R176)&lt;&gt;0),SUM($P176,$R176),IF(AND(申込書!$AH$4="SKY安心GIGAタブレット",SUM($T176,$V176)&lt;&gt;0),SUM($T176,$V176),"")),"")</f>
        <v/>
      </c>
      <c r="CN176" s="81" t="str">
        <f>IF($CK$3&lt;&gt;"コンテンツなし",IF(AND(申込書!$AH$4="GIGAスクールパック",SUM($Q176,$S176)&lt;&gt;0),SUM($Q176,$S176),IF(AND(申込書!$AH$4="SKY安心GIGAタブレット",SUM($U176,$W176)&lt;&gt;0),SUM($U176,$W176),"")),"")</f>
        <v/>
      </c>
      <c r="CO176" s="157"/>
      <c r="CP176" s="82"/>
      <c r="CQ176" s="80" t="str">
        <f>IF(AND(申込書!$C$100&lt;&gt;"▼プルダウンより選択してください",申込書!$C$100&lt;&gt;"",申込書!$P$100&lt;&gt;"YYYY/MM/DD",$G176&lt;&gt;""),申込書!$P$100,"")</f>
        <v/>
      </c>
      <c r="CR176" s="81" t="str">
        <f>IF(AND(申込書!$C$100&lt;&gt;"▼プルダウンより選択してください",申込書!$C$100&lt;&gt;"",$G176&lt;&gt;""),申込書!$M$100,"")</f>
        <v/>
      </c>
      <c r="CS176" s="81" t="str">
        <f>IF($CQ$3&lt;&gt;"コンテンツなし",IF(AND(申込書!$AH$4="GIGAスクールパック",SUM($P176,$R176)&lt;&gt;0),SUM($P176,$R176),IF(AND(申込書!$AH$4="SKY安心GIGAタブレット",SUM($T176,$V176)&lt;&gt;0),SUM($T176,$V176),"")),"")</f>
        <v/>
      </c>
      <c r="CT176" s="81" t="str">
        <f>IF($CQ$3&lt;&gt;"コンテンツなし",IF(AND(申込書!$AH$4="GIGAスクールパック",SUM($Q176,$S176)&lt;&gt;0),SUM($Q176,$S176),IF(AND(申込書!$AH$4="SKY安心GIGAタブレット",SUM($U176,$W176)&lt;&gt;0),SUM($U176,$W176),"")),"")</f>
        <v/>
      </c>
      <c r="CU176" s="81"/>
      <c r="CV176" s="82"/>
      <c r="CW176" s="80" t="str">
        <f>IF(AND(申込書!$C$101&lt;&gt;"▼プルダウンより選択してください",申込書!$C$101&lt;&gt;"",申込書!$P$101&lt;&gt;"YYYY/MM/DD",$G176&lt;&gt;""),申込書!$P$101,"")</f>
        <v/>
      </c>
      <c r="CX176" s="81" t="str">
        <f>IF(AND(申込書!$C$101&lt;&gt;"▼プルダウンより選択してください",申込書!$C$101&lt;&gt;"",$G176&lt;&gt;""),申込書!$M$101,"")</f>
        <v/>
      </c>
      <c r="CY176" s="81" t="str">
        <f>IF($CW$3&lt;&gt;"コンテンツなし",IF(AND(申込書!$AH$4="GIGAスクールパック",SUM($P176,$R176)&lt;&gt;0),SUM($P176,$R176),IF(AND(申込書!$AH$4="SKY安心GIGAタブレット",SUM($T176,$V176)&lt;&gt;0),SUM($T176,$V176),"")),"")</f>
        <v/>
      </c>
      <c r="CZ176" s="81" t="str">
        <f>IF($CW$3&lt;&gt;"コンテンツなし",IF(AND(申込書!$AH$4="GIGAスクールパック",SUM($Q176,$S176)&lt;&gt;0),SUM($Q176,$S176),IF(AND(申込書!$AH$4="SKY安心GIGAタブレット",SUM($U176,$W176)&lt;&gt;0),SUM($U176,$W176),"")),"")</f>
        <v/>
      </c>
      <c r="DA176" s="81"/>
      <c r="DB176" s="82"/>
      <c r="DC176" s="80" t="str">
        <f>IF(AND(申込書!$C$102&lt;&gt;"▼プルダウンより選択してください",申込書!$C$102&lt;&gt;"",申込書!$P$102&lt;&gt;"YYYY/MM/DD",$G176&lt;&gt;""),申込書!$P$102,"")</f>
        <v/>
      </c>
      <c r="DD176" s="81" t="str">
        <f>IF(AND(申込書!$C$102&lt;&gt;"▼プルダウンより選択してください",申込書!$C$102&lt;&gt;"",$G176&lt;&gt;""),申込書!$M$102,"")</f>
        <v/>
      </c>
      <c r="DE176" s="81" t="str">
        <f>IF($DC$3&lt;&gt;"コンテンツなし",IF(AND(申込書!$AH$4="GIGAスクールパック",SUM($P176,$R176)&lt;&gt;0),SUM($P176,$R176),IF(AND(申込書!$AH$4="SKY安心GIGAタブレット",SUM($T176,$V176)&lt;&gt;0),SUM($T176,$V176),"")),"")</f>
        <v/>
      </c>
      <c r="DF176" s="81" t="str">
        <f>IF($DC$3&lt;&gt;"コンテンツなし",IF(AND(申込書!$AH$4="GIGAスクールパック",SUM($Q176,$S176)&lt;&gt;0),SUM($Q176,$S176),IF(AND(申込書!$AH$4="SKY安心GIGAタブレット",SUM($U176,$W176)&lt;&gt;0),SUM($U176,$W176),"")),"")</f>
        <v/>
      </c>
      <c r="DG176" s="81"/>
      <c r="DH176" s="82"/>
      <c r="DI176" s="80" t="str">
        <f>IF(AND(申込書!$C$103&lt;&gt;"▼プルダウンより選択してください",申込書!$C$103&lt;&gt;"",申込書!$P$103&lt;&gt;"YYYY/MM/DD",$G176&lt;&gt;""),申込書!$P$103,"")</f>
        <v/>
      </c>
      <c r="DJ176" s="81" t="str">
        <f>IF(AND(申込書!$C$103&lt;&gt;"▼プルダウンより選択してください",申込書!$C$103&lt;&gt;"",$G176&lt;&gt;""),申込書!$M$103,"")</f>
        <v/>
      </c>
      <c r="DK176" s="81" t="str">
        <f>IF($DI$3&lt;&gt;"コンテンツなし",IF(AND(申込書!$AH$4="GIGAスクールパック",SUM($P176,$R176)&lt;&gt;0),SUM($P176,$R176),IF(AND(申込書!$AH$4="SKY安心GIGAタブレット",SUM($T176,$V176)&lt;&gt;0),SUM($T176,$V176),"")),"")</f>
        <v/>
      </c>
      <c r="DL176" s="81" t="str">
        <f>IF($DI$3&lt;&gt;"コンテンツなし",IF(AND(申込書!$AH$4="GIGAスクールパック",SUM($Q176,$S176)&lt;&gt;0),SUM($Q176,$S176),IF(AND(申込書!$AH$4="SKY安心GIGAタブレット",SUM($U176,$W176)&lt;&gt;0),SUM($U176,$W176),"")),"")</f>
        <v/>
      </c>
      <c r="DM176" s="81"/>
      <c r="DN176" s="82"/>
      <c r="DO176" s="80" t="str">
        <f>IF(AND(申込書!$C$104&lt;&gt;"▼プルダウンより選択してください",申込書!$C$104&lt;&gt;"",申込書!$P$104&lt;&gt;"YYYY/MM/DD",$G176&lt;&gt;""),申込書!$P$104,"")</f>
        <v/>
      </c>
      <c r="DP176" s="81" t="str">
        <f>IF(AND(申込書!$C$104&lt;&gt;"▼プルダウンより選択してください",申込書!$C$104&lt;&gt;"",$G176&lt;&gt;""),申込書!$M$104,"")</f>
        <v/>
      </c>
      <c r="DQ176" s="81" t="str">
        <f>IF($DO$3&lt;&gt;"コンテンツなし",IF(AND(申込書!$AH$4="GIGAスクールパック",SUM($P176,$R176)&lt;&gt;0),SUM($P176,$R176),IF(AND(申込書!$AH$4="SKY安心GIGAタブレット",SUM($T176,$V176)&lt;&gt;0),SUM($T176,$V176),"")),"")</f>
        <v/>
      </c>
      <c r="DR176" s="81" t="str">
        <f>IF($DO$3&lt;&gt;"コンテンツなし",IF(AND(申込書!$AH$4="GIGAスクールパック",SUM($Q176,$S176)&lt;&gt;0),SUM($Q176,$S176),IF(AND(申込書!$AH$4="SKY安心GIGAタブレット",SUM($U176,$W176)&lt;&gt;0),SUM($U176,$W176),"")),"")</f>
        <v/>
      </c>
      <c r="DS176" s="81"/>
      <c r="DT176" s="82"/>
      <c r="DU176" s="80" t="str">
        <f>IF(AND(申込書!$C$105&lt;&gt;"▼プルダウンより選択してください",申込書!$C$105&lt;&gt;"",申込書!$P$105&lt;&gt;"YYYY/MM/DD",$G176&lt;&gt;""),申込書!$P$105,"")</f>
        <v/>
      </c>
      <c r="DV176" s="81" t="str">
        <f>IF(AND(申込書!$C$105&lt;&gt;"▼プルダウンより選択してください",申込書!$C$105&lt;&gt;"",$G176&lt;&gt;""),申込書!$M$105,"")</f>
        <v/>
      </c>
      <c r="DW176" s="81" t="str">
        <f>IF($DU$3&lt;&gt;"コンテンツなし",IF(AND(申込書!$AH$4="GIGAスクールパック",SUM($P176,$R176)&lt;&gt;0),SUM($P176,$R176),IF(AND(申込書!$AH$4="SKY安心GIGAタブレット",SUM($T176,$V176)&lt;&gt;0),SUM($T176,$V176),"")),"")</f>
        <v/>
      </c>
      <c r="DX176" s="81" t="str">
        <f>IF($DU$3&lt;&gt;"コンテンツなし",IF(AND(申込書!$AH$4="GIGAスクールパック",SUM($Q176,$S176)&lt;&gt;0),SUM($Q176,$S176),IF(AND(申込書!$AH$4="SKY安心GIGAタブレット",SUM($U176,$W176)&lt;&gt;0),SUM($U176,$W176),"")),"")</f>
        <v/>
      </c>
      <c r="DY176" s="157"/>
      <c r="DZ176" s="82"/>
      <c r="EA176" s="80" t="str">
        <f>IF(AND(申込書!$C$106&lt;&gt;"▼プルダウンより選択してください",申込書!$C$106&lt;&gt;"",申込書!$P$106&lt;&gt;"YYYY/MM/DD",$G176&lt;&gt;""),申込書!$P$106,"")</f>
        <v/>
      </c>
      <c r="EB176" s="81" t="str">
        <f>IF(AND(申込書!$C$106&lt;&gt;"▼プルダウンより選択してください",申込書!$C$106&lt;&gt;"",$G176&lt;&gt;""),申込書!$M$106,"")</f>
        <v/>
      </c>
      <c r="EC176" s="81" t="str">
        <f>IF($EA$3&lt;&gt;"コンテンツなし",IF(AND(申込書!$AH$4="GIGAスクールパック",SUM($P176,$R176)&lt;&gt;0),SUM($P176,$R176),IF(AND(申込書!$AH$4="SKY安心GIGAタブレット",SUM($T176,$V176)&lt;&gt;0),SUM($T176,$V176),"")),"")</f>
        <v/>
      </c>
      <c r="ED176" s="81" t="str">
        <f>IF($EA$3&lt;&gt;"コンテンツなし",IF(AND(申込書!$AH$4="GIGAスクールパック",SUM($Q176,$S176)&lt;&gt;0),SUM($Q176,$S176),IF(AND(申込書!$AH$4="SKY安心GIGAタブレット",SUM($U176,$W176)&lt;&gt;0),SUM($U176,$W176),"")),"")</f>
        <v/>
      </c>
      <c r="EE176" s="157"/>
      <c r="EF176" s="82"/>
      <c r="EG176" s="80" t="str">
        <f>IF(AND(申込書!$C$107&lt;&gt;"▼プルダウンより選択してください",申込書!$C$107&lt;&gt;"",申込書!$P$107&lt;&gt;"YYYY/MM/DD",$G176&lt;&gt;""),申込書!$P$107,"")</f>
        <v/>
      </c>
      <c r="EH176" s="81" t="str">
        <f>IF(AND(申込書!$C$107&lt;&gt;"▼プルダウンより選択してください",申込書!$C$107&lt;&gt;"",$G176&lt;&gt;""),申込書!$M$107,"")</f>
        <v/>
      </c>
      <c r="EI176" s="81" t="str">
        <f>IF($EG$3&lt;&gt;"コンテンツなし",IF(AND(申込書!$AH$4="GIGAスクールパック",SUM($P176,$R176)&lt;&gt;0),SUM($P176,$R176),IF(AND(申込書!$AH$4="SKY安心GIGAタブレット",SUM($T176,$V176)&lt;&gt;0),SUM($T176,$V176),"")),"")</f>
        <v/>
      </c>
      <c r="EJ176" s="81" t="str">
        <f>IF($EG$3&lt;&gt;"コンテンツなし",IF(AND(申込書!$AH$4="GIGAスクールパック",SUM($Q176,$S176)&lt;&gt;0),SUM($Q176,$S176),IF(AND(申込書!$AH$4="SKY安心GIGAタブレット",SUM($U176,$W176)&lt;&gt;0),SUM($U176,$W176),"")),"")</f>
        <v/>
      </c>
      <c r="EK176" s="157"/>
      <c r="EL176" s="82"/>
      <c r="EM176" s="80" t="str">
        <f>IF(AND(申込書!$C$108&lt;&gt;"▼プルダウンより選択してください",申込書!$C$108&lt;&gt;"",申込書!$P$108&lt;&gt;"YYYY/MM/DD",$G176&lt;&gt;""),申込書!$P$108,"")</f>
        <v/>
      </c>
      <c r="EN176" s="81" t="str">
        <f>IF(AND(申込書!$C$108&lt;&gt;"▼プルダウンより選択してください",申込書!$C$108&lt;&gt;"",$G176&lt;&gt;""),申込書!$M$108,"")</f>
        <v/>
      </c>
      <c r="EO176" s="81" t="str">
        <f>IF($EM$3&lt;&gt;"コンテンツなし",IF(AND(申込書!$AH$4="GIGAスクールパック",SUM($P176,$R176)&lt;&gt;0),SUM($P176,$R176),IF(AND(申込書!$AH$4="SKY安心GIGAタブレット",SUM($T176,$V176)&lt;&gt;0),SUM($T176,$V176),"")),"")</f>
        <v/>
      </c>
      <c r="EP176" s="81" t="str">
        <f>IF($EM$3&lt;&gt;"コンテンツなし",IF(AND(申込書!$AH$4="GIGAスクールパック",SUM($Q176,$S176)&lt;&gt;0),SUM($Q176,$S176),IF(AND(申込書!$AH$4="SKY安心GIGAタブレット",SUM($U176,$W176)&lt;&gt;0),SUM($U176,$W176),"")),"")</f>
        <v/>
      </c>
      <c r="EQ176" s="157"/>
      <c r="ER176" s="82"/>
      <c r="ES176" s="80" t="str">
        <f>IF(AND(申込書!$C$109&lt;&gt;"▼プルダウンより選択してください",申込書!$C$109&lt;&gt;"",申込書!$P$109&lt;&gt;"YYYY/MM/DD",$G176&lt;&gt;""),申込書!$P$109,"")</f>
        <v/>
      </c>
      <c r="ET176" s="81" t="str">
        <f>IF(AND(申込書!$C$109&lt;&gt;"▼プルダウンより選択してください",申込書!$C$109&lt;&gt;"",$G176&lt;&gt;""),申込書!$M$109,"")</f>
        <v/>
      </c>
      <c r="EU176" s="81" t="str">
        <f>IF($ES$3&lt;&gt;"コンテンツなし",IF(AND(申込書!$AH$4="GIGAスクールパック",SUM($P176,$R176)&lt;&gt;0),SUM($P176,$R176),IF(AND(申込書!$AH$4="SKY安心GIGAタブレット",SUM($T176,$V176)&lt;&gt;0),SUM($T176,$V176),"")),"")</f>
        <v/>
      </c>
      <c r="EV176" s="81" t="str">
        <f>IF($ES$3&lt;&gt;"コンテンツなし",IF(AND(申込書!$AH$4="GIGAスクールパック",SUM($Q176,$S176)&lt;&gt;0),SUM($Q176,$S176),IF(AND(申込書!$AH$4="SKY安心GIGAタブレット",SUM($U176,$W176)&lt;&gt;0),SUM($U176,$W176),"")),"")</f>
        <v/>
      </c>
      <c r="EW176" s="157"/>
      <c r="EX176" s="82"/>
      <c r="EY176" s="80" t="str">
        <f>IF(AND(申込書!$C$110&lt;&gt;"▼プルダウンより選択してください",申込書!$C$110&lt;&gt;"",申込書!$P$110&lt;&gt;"YYYY/MM/DD",$G176&lt;&gt;""),申込書!$P$110,"")</f>
        <v/>
      </c>
      <c r="EZ176" s="81" t="str">
        <f>IF(AND(申込書!$C$110&lt;&gt;"▼プルダウンより選択してください",申込書!$C$110&lt;&gt;"",$G176&lt;&gt;""),申込書!$M$110,"")</f>
        <v/>
      </c>
      <c r="FA176" s="81" t="str">
        <f>IF($EY$3&lt;&gt;"コンテンツなし",IF(AND(申込書!$AH$4="GIGAスクールパック",SUM($P176,$R176)&lt;&gt;0),SUM($P176,$R176),IF(AND(申込書!$AH$4="SKY安心GIGAタブレット",SUM($T176,$V176)&lt;&gt;0),SUM($T176,$V176),"")),"")</f>
        <v/>
      </c>
      <c r="FB176" s="81" t="str">
        <f>IF($EY$3&lt;&gt;"コンテンツなし",IF(AND(申込書!$AH$4="GIGAスクールパック",SUM($Q176,$S176)&lt;&gt;0),SUM($Q176,$S176),IF(AND(申込書!$AH$4="SKY安心GIGAタブレット",SUM($U176,$W176)&lt;&gt;0),SUM($U176,$W176),"")),"")</f>
        <v/>
      </c>
      <c r="FC176" s="157"/>
      <c r="FD176" s="82"/>
      <c r="FE176" s="80" t="str">
        <f>IF(AND(申込書!$C$111&lt;&gt;"▼プルダウンより選択してください",申込書!$C$111&lt;&gt;"",申込書!$P$111&lt;&gt;"YYYY/MM/DD",$G176&lt;&gt;""),申込書!$P$111,"")</f>
        <v/>
      </c>
      <c r="FF176" s="81" t="str">
        <f>IF(AND(申込書!$C$111&lt;&gt;"▼プルダウンより選択してください",申込書!$C$111&lt;&gt;"",$G176&lt;&gt;""),申込書!$M$111,"")</f>
        <v/>
      </c>
      <c r="FG176" s="81" t="str">
        <f>IF($FE$3&lt;&gt;"コンテンツなし",IF(AND(申込書!$AH$4="GIGAスクールパック",SUM($P176,$R176)&lt;&gt;0),SUM($P176,$R176),IF(AND(申込書!$AH$4="SKY安心GIGAタブレット",SUM($T176,$V176)&lt;&gt;0),SUM($T176,$V176),"")),"")</f>
        <v/>
      </c>
      <c r="FH176" s="81" t="str">
        <f>IF($FE$3&lt;&gt;"コンテンツなし",IF(AND(申込書!$AH$4="GIGAスクールパック",SUM($Q176,$S176)&lt;&gt;0),SUM($Q176,$S176),IF(AND(申込書!$AH$4="SKY安心GIGAタブレット",SUM($U176,$W176)&lt;&gt;0),SUM($U176,$W176),"")),"")</f>
        <v/>
      </c>
      <c r="FI176" s="157"/>
      <c r="FJ176" s="82"/>
      <c r="FK176" s="80" t="str">
        <f>IF(AND(申込書!$C$112&lt;&gt;"▼プルダウンより選択してください",申込書!$C$112&lt;&gt;"",申込書!$P$112&lt;&gt;"YYYY/MM/DD",$G176&lt;&gt;""),申込書!$P$112,"")</f>
        <v/>
      </c>
      <c r="FL176" s="81" t="str">
        <f>IF(AND(申込書!$C$112&lt;&gt;"▼プルダウンより選択してください",申込書!$C$112&lt;&gt;"",$G176&lt;&gt;""),申込書!$M$112,"")</f>
        <v/>
      </c>
      <c r="FM176" s="81" t="str">
        <f>IF($FK$3&lt;&gt;"コンテンツなし",IF(AND(申込書!$AH$4="GIGAスクールパック",SUM($P176,$R176)&lt;&gt;0),SUM($P176,$R176),IF(AND(申込書!$AH$4="SKY安心GIGAタブレット",SUM($T176,$V176)&lt;&gt;0),SUM($T176,$V176),"")),"")</f>
        <v/>
      </c>
      <c r="FN176" s="81" t="str">
        <f>IF($FK$3&lt;&gt;"コンテンツなし",IF(AND(申込書!$AH$4="GIGAスクールパック",SUM($Q176,$S176)&lt;&gt;0),SUM($Q176,$S176),IF(AND(申込書!$AH$4="SKY安心GIGAタブレット",SUM($U176,$W176)&lt;&gt;0),SUM($U176,$W176),"")),"")</f>
        <v/>
      </c>
      <c r="FO176" s="157"/>
      <c r="FP176" s="82"/>
      <c r="FQ176" s="80" t="str">
        <f>IF(AND(申込書!$C$113&lt;&gt;"▼プルダウンより選択してください",申込書!$C$113&lt;&gt;"",申込書!$P$113&lt;&gt;"YYYY/MM/DD",$G176&lt;&gt;""),申込書!$P$113,"")</f>
        <v/>
      </c>
      <c r="FR176" s="81" t="str">
        <f>IF(AND(申込書!$C$113&lt;&gt;"▼プルダウンより選択してください",申込書!$C$113&lt;&gt;"",$G176&lt;&gt;""),申込書!$M$113,"")</f>
        <v/>
      </c>
      <c r="FS176" s="81" t="str">
        <f>IF($FQ$3&lt;&gt;"コンテンツなし",IF(AND(申込書!$AH$4="GIGAスクールパック",SUM($P176,$R176)&lt;&gt;0),SUM($P176,$R176),IF(AND(申込書!$AH$4="SKY安心GIGAタブレット",SUM($T176,$V176)&lt;&gt;0),SUM($T176,$V176),"")),"")</f>
        <v/>
      </c>
      <c r="FT176" s="81" t="str">
        <f>IF($FQ$3&lt;&gt;"コンテンツなし",IF(AND(申込書!$AH$4="GIGAスクールパック",SUM($Q176,$S176)&lt;&gt;0),SUM($Q176,$S176),IF(AND(申込書!$AH$4="SKY安心GIGAタブレット",SUM($U176,$W176)&lt;&gt;0),SUM($U176,$W176),"")),"")</f>
        <v/>
      </c>
      <c r="FU176" s="157"/>
      <c r="FV176" s="82"/>
      <c r="FW176" s="80" t="str">
        <f>IF(AND(申込書!$C$114&lt;&gt;"▼プルダウンより選択してください",申込書!$C$114&lt;&gt;"",申込書!$P$114&lt;&gt;"YYYY/MM/DD",$G176&lt;&gt;""),申込書!$P$114,"")</f>
        <v/>
      </c>
      <c r="FX176" s="81" t="str">
        <f>IF(AND(申込書!$C$114&lt;&gt;"▼プルダウンより選択してください",申込書!$C$114&lt;&gt;"",$G176&lt;&gt;""),申込書!$M$114,"")</f>
        <v/>
      </c>
      <c r="FY176" s="81" t="str">
        <f>IF($FW$3&lt;&gt;"コンテンツなし",IF(AND(申込書!$AH$4="GIGAスクールパック",SUM($P176,$R176)&lt;&gt;0),SUM($P176,$R176),IF(AND(申込書!$AH$4="SKY安心GIGAタブレット",SUM($T176,$V176)&lt;&gt;0),SUM($T176,$V176),"")),"")</f>
        <v/>
      </c>
      <c r="FZ176" s="81" t="str">
        <f>IF($FW$3&lt;&gt;"コンテンツなし",IF(AND(申込書!$AH$4="GIGAスクールパック",SUM($Q176,$S176)&lt;&gt;0),SUM($Q176,$S176),IF(AND(申込書!$AH$4="SKY安心GIGAタブレット",SUM($U176,$W176)&lt;&gt;0),SUM($U176,$W176),"")),"")</f>
        <v/>
      </c>
      <c r="GA176" s="157"/>
      <c r="GB176" s="82"/>
      <c r="GC176" s="80" t="str">
        <f>IF(AND(申込書!$C$115&lt;&gt;"▼プルダウンより選択してください",申込書!$C$115&lt;&gt;"",申込書!$P$115&lt;&gt;"YYYY/MM/DD",$G176&lt;&gt;""),申込書!$P$115,"")</f>
        <v/>
      </c>
      <c r="GD176" s="81" t="str">
        <f>IF(AND(申込書!$C$115&lt;&gt;"▼プルダウンより選択してください",申込書!$C$115&lt;&gt;"",$G176&lt;&gt;""),申込書!$M$115,"")</f>
        <v/>
      </c>
      <c r="GE176" s="81" t="str">
        <f>IF($GC$3&lt;&gt;"コンテンツなし",IF(AND(申込書!$AH$4="GIGAスクールパック",SUM($P176,$R176)&lt;&gt;0),SUM($P176,$R176),IF(AND(申込書!$AH$4="SKY安心GIGAタブレット",SUM($T176,$V176)&lt;&gt;0),SUM($T176,$V176),"")),"")</f>
        <v/>
      </c>
      <c r="GF176" s="81" t="str">
        <f>IF($GC$3&lt;&gt;"コンテンツなし",IF(AND(申込書!$AH$4="GIGAスクールパック",SUM($Q176,$S176)&lt;&gt;0),SUM($Q176,$S176),IF(AND(申込書!$AH$4="SKY安心GIGAタブレット",SUM($U176,$W176)&lt;&gt;0),SUM($U176,$W176),"")),"")</f>
        <v/>
      </c>
      <c r="GG176" s="157"/>
      <c r="GH176" s="82"/>
      <c r="GI176" s="80" t="str">
        <f>IF(AND(申込書!$C$116&lt;&gt;"▼プルダウンより選択してください",申込書!$C$116&lt;&gt;"",申込書!$P$116&lt;&gt;"YYYY/MM/DD",$G176&lt;&gt;""),申込書!$P$116,"")</f>
        <v/>
      </c>
      <c r="GJ176" s="81" t="str">
        <f>IF(AND(申込書!$C$116&lt;&gt;"▼プルダウンより選択してください",申込書!$C$116&lt;&gt;"",$G176&lt;&gt;""),申込書!$M$116,"")</f>
        <v/>
      </c>
      <c r="GK176" s="81" t="str">
        <f>IF($GI$3&lt;&gt;"コンテンツなし",IF(AND(申込書!$AH$4="GIGAスクールパック",SUM($P176,$R176)&lt;&gt;0),SUM($P176,$R176),IF(AND(申込書!$AH$4="SKY安心GIGAタブレット",SUM($T176,$V176)&lt;&gt;0),SUM($T176,$V176),"")),"")</f>
        <v/>
      </c>
      <c r="GL176" s="81" t="str">
        <f>IF($GI$3&lt;&gt;"コンテンツなし",IF(AND(申込書!$AH$4="GIGAスクールパック",SUM($Q176,$S176)&lt;&gt;0),SUM($Q176,$S176),IF(AND(申込書!$AH$4="SKY安心GIGAタブレット",SUM($U176,$W176)&lt;&gt;0),SUM($U176,$W176),"")),"")</f>
        <v/>
      </c>
      <c r="GM176" s="157"/>
      <c r="GN176" s="82"/>
      <c r="GO176" s="80" t="str">
        <f>IF(AND(申込書!$C$117&lt;&gt;"▼プルダウンより選択してください",申込書!$C$117&lt;&gt;"",申込書!$P$117&lt;&gt;"YYYY/MM/DD",$G176&lt;&gt;""),申込書!$P$117,"")</f>
        <v/>
      </c>
      <c r="GP176" s="81" t="str">
        <f>IF(AND(申込書!$C$117&lt;&gt;"▼プルダウンより選択してください",申込書!$C$117&lt;&gt;"",$G176&lt;&gt;""),申込書!$M$117,"")</f>
        <v/>
      </c>
      <c r="GQ176" s="81" t="str">
        <f>IF($GO$3&lt;&gt;"コンテンツなし",IF(AND(申込書!$AH$4="GIGAスクールパック",SUM($P176,$R176)&lt;&gt;0),SUM($P176,$R176),IF(AND(申込書!$AH$4="SKY安心GIGAタブレット",SUM($T176,$V176)&lt;&gt;0),SUM($T176,$V176),"")),"")</f>
        <v/>
      </c>
      <c r="GR176" s="81" t="str">
        <f>IF($GO$3&lt;&gt;"コンテンツなし",IF(AND(申込書!$AH$4="GIGAスクールパック",SUM($Q176,$S176)&lt;&gt;0),SUM($Q176,$S176),IF(AND(申込書!$AH$4="SKY安心GIGAタブレット",SUM($U176,$W176)&lt;&gt;0),SUM($U176,$W176),"")),"")</f>
        <v/>
      </c>
      <c r="GS176" s="157"/>
      <c r="GT176" s="82"/>
      <c r="GU176" s="80" t="str">
        <f>IF(AND(申込書!$C$118&lt;&gt;"▼プルダウンより選択してください",申込書!$C$118&lt;&gt;"",申込書!$P$118&lt;&gt;"YYYY/MM/DD",$G176&lt;&gt;""),申込書!$P$118,"")</f>
        <v/>
      </c>
      <c r="GV176" s="81" t="str">
        <f>IF(AND(申込書!$C$118&lt;&gt;"▼プルダウンより選択してください",申込書!$C$118&lt;&gt;"",$G176&lt;&gt;""),申込書!$M$118,"")</f>
        <v/>
      </c>
      <c r="GW176" s="81" t="str">
        <f>IF($GU$3&lt;&gt;"コンテンツなし",IF(AND(申込書!$AH$4="GIGAスクールパック",SUM($P176,$R176)&lt;&gt;0),SUM($P176,$R176),IF(AND(申込書!$AH$4="SKY安心GIGAタブレット",SUM($T176,$V176)&lt;&gt;0),SUM($T176,$V176),"")),"")</f>
        <v/>
      </c>
      <c r="GX176" s="81" t="str">
        <f>IF($GU$3&lt;&gt;"コンテンツなし",IF(AND(申込書!$AH$4="GIGAスクールパック",SUM($Q176,$S176)&lt;&gt;0),SUM($Q176,$S176),IF(AND(申込書!$AH$4="SKY安心GIGAタブレット",SUM($U176,$W176)&lt;&gt;0),SUM($U176,$W176),"")),"")</f>
        <v/>
      </c>
      <c r="GY176" s="157"/>
      <c r="GZ176" s="82"/>
      <c r="HA176" s="80" t="str">
        <f>IF(AND(申込書!$C$119&lt;&gt;"▼プルダウンより選択してください",申込書!$C$119&lt;&gt;"",申込書!$P$119&lt;&gt;"YYYY/MM/DD",$G176&lt;&gt;""),申込書!$P$119,"")</f>
        <v/>
      </c>
      <c r="HB176" s="81" t="str">
        <f>IF(AND(申込書!$C$119&lt;&gt;"▼プルダウンより選択してください",申込書!$C$119&lt;&gt;"",$G176&lt;&gt;""),申込書!$M$119,"")</f>
        <v/>
      </c>
      <c r="HC176" s="81" t="str">
        <f>IF($HA$3&lt;&gt;"コンテンツなし",IF(AND(申込書!$AH$4="GIGAスクールパック",SUM($P176,$R176)&lt;&gt;0),SUM($P176,$R176),IF(AND(申込書!$AH$4="SKY安心GIGAタブレット",SUM($T176,$V176)&lt;&gt;0),SUM($T176,$V176),"")),"")</f>
        <v/>
      </c>
      <c r="HD176" s="81" t="str">
        <f>IF($HA$3&lt;&gt;"コンテンツなし",IF(AND(申込書!$AH$4="GIGAスクールパック",SUM($Q176,$S176)&lt;&gt;0),SUM($Q176,$S176),IF(AND(申込書!$AH$4="SKY安心GIGAタブレット",SUM($U176,$W176)&lt;&gt;0),SUM($U176,$W176),"")),"")</f>
        <v/>
      </c>
      <c r="HE176" s="157"/>
      <c r="HF176" s="82"/>
      <c r="HG176" s="83"/>
    </row>
    <row r="177" spans="2:215" ht="26.85" customHeight="1">
      <c r="B177" s="62">
        <f t="shared" si="2"/>
        <v>172</v>
      </c>
      <c r="C177" s="63"/>
      <c r="D177" s="64"/>
      <c r="E177" s="207"/>
      <c r="F177" s="65"/>
      <c r="G177" s="66"/>
      <c r="H177" s="67"/>
      <c r="I177" s="68"/>
      <c r="J177" s="69"/>
      <c r="K177" s="70"/>
      <c r="L177" s="71"/>
      <c r="M177" s="72"/>
      <c r="N177" s="73"/>
      <c r="O177" s="74"/>
      <c r="P177" s="179"/>
      <c r="Q177" s="180"/>
      <c r="R177" s="180"/>
      <c r="S177" s="181"/>
      <c r="T177" s="179"/>
      <c r="U177" s="180"/>
      <c r="V177" s="182"/>
      <c r="W177" s="181"/>
      <c r="X177" s="75"/>
      <c r="Y177" s="76"/>
      <c r="Z177" s="77"/>
      <c r="AA177" s="78"/>
      <c r="AB177" s="79"/>
      <c r="AC177" s="79"/>
      <c r="AD177" s="79"/>
      <c r="AE177" s="77"/>
      <c r="AF177" s="139"/>
      <c r="AG177" s="139"/>
      <c r="AH177" s="139"/>
      <c r="AI177" s="80" t="str">
        <f>IF(AND(申込書!$C$90&lt;&gt;"▼プルダウンより選択してください",申込書!$C$90&lt;&gt;"",申込書!$P$90&lt;&gt;"YYYY/MM/DD",$G177&lt;&gt;""),申込書!$P$90,"")</f>
        <v/>
      </c>
      <c r="AJ177" s="81" t="str">
        <f>IF(AND(申込書!$C$90&lt;&gt;"▼プルダウンより選択してください",申込書!$C$90&lt;&gt;"",$G177&lt;&gt;""),申込書!$M$90,"")</f>
        <v/>
      </c>
      <c r="AK177" s="81" t="str">
        <f>IF($AI$3&lt;&gt;"コンテンツなし",IF(AND(申込書!$AH$4="GIGAスクールパック",SUM($P177,$R177)&lt;&gt;0),SUM($P177,$R177),IF(AND(申込書!$AH$4="SKY安心GIGAタブレット",SUM($T177,$V177)&lt;&gt;0),SUM($T177,$V177),"")),"")</f>
        <v/>
      </c>
      <c r="AL177" s="81" t="str">
        <f>IF($AI$3&lt;&gt;"コンテンツなし",IF(AND(申込書!$AH$4="GIGAスクールパック",SUM($Q177,$S177)&lt;&gt;0),SUM($Q177,$S177),IF(AND(申込書!$AH$4="SKY安心GIGAタブレット",SUM($U177,$W177)&lt;&gt;0),SUM($U177,$W177),"")),"")</f>
        <v/>
      </c>
      <c r="AM177" s="157"/>
      <c r="AN177" s="82"/>
      <c r="AO177" s="80" t="str">
        <f>IF(AND(申込書!$C$91&lt;&gt;"▼プルダウンより選択してください",申込書!$C$91&lt;&gt;"",申込書!$P$91&lt;&gt;"YYYY/MM/DD",$G177&lt;&gt;""),申込書!$P$91,"")</f>
        <v/>
      </c>
      <c r="AP177" s="81" t="str">
        <f>IF(AND(申込書!$C$91&lt;&gt;"▼プルダウンより選択してください",申込書!$C$91&lt;&gt;"",$G177&lt;&gt;""),申込書!$M$91,"")</f>
        <v/>
      </c>
      <c r="AQ177" s="81" t="str">
        <f>IF($AO$3&lt;&gt;"コンテンツなし",IF(AND(申込書!$AH$4="GIGAスクールパック",SUM($P177,$R177)&lt;&gt;0),SUM($P177,$R177),IF(AND(申込書!$AH$4="SKY安心GIGAタブレット",SUM($T177,$V177)&lt;&gt;0),SUM($T177,$V177),"")),"")</f>
        <v/>
      </c>
      <c r="AR177" s="81" t="str">
        <f>IF($AO$3&lt;&gt;"コンテンツなし",IF(AND(申込書!$AH$4="GIGAスクールパック",SUM($Q177,$S177)&lt;&gt;0),SUM($Q177,$S177),IF(AND(申込書!$AH$4="SKY安心GIGAタブレット",SUM($U177,$W177)&lt;&gt;0),SUM($U177,$W177),"")),"")</f>
        <v/>
      </c>
      <c r="AS177" s="157"/>
      <c r="AT177" s="82"/>
      <c r="AU177" s="80" t="str">
        <f>IF(AND(申込書!$C$92&lt;&gt;"▼プルダウンより選択してください",申込書!$C$92&lt;&gt;"",申込書!$P$92&lt;&gt;"YYYY/MM/DD",$G177&lt;&gt;""),申込書!$P$92,"")</f>
        <v/>
      </c>
      <c r="AV177" s="81" t="str">
        <f>IF(AND(申込書!$C$92&lt;&gt;"▼プルダウンより選択してください",申込書!$C$92&lt;&gt;"",$G177&lt;&gt;""),申込書!$M$92,"")</f>
        <v/>
      </c>
      <c r="AW177" s="81" t="str">
        <f>IF($AU$3&lt;&gt;"コンテンツなし",IF(AND(申込書!$AH$4="GIGAスクールパック",SUM($P177,$R177)&lt;&gt;0),SUM($P177,$R177),IF(AND(申込書!$AH$4="SKY安心GIGAタブレット",SUM($T177,$V177)&lt;&gt;0),SUM($T177,$V177),"")),"")</f>
        <v/>
      </c>
      <c r="AX177" s="81" t="str">
        <f>IF($AU$3&lt;&gt;"コンテンツなし",IF(AND(申込書!$AH$4="GIGAスクールパック",SUM($Q177,$S177)&lt;&gt;0),SUM($Q177,$S177),IF(AND(申込書!$AH$4="SKY安心GIGAタブレット",SUM($U177,$W177)&lt;&gt;0),SUM($U177,$W177),"")),"")</f>
        <v/>
      </c>
      <c r="AY177" s="157"/>
      <c r="AZ177" s="82"/>
      <c r="BA177" s="80" t="str">
        <f>IF(AND(申込書!$C$93&lt;&gt;"▼プルダウンより選択してください",申込書!$C$93&lt;&gt;"",申込書!$P$93&lt;&gt;"YYYY/MM/DD",$G177&lt;&gt;""),申込書!$P$93,"")</f>
        <v/>
      </c>
      <c r="BB177" s="81" t="str">
        <f>IF(AND(申込書!$C$93&lt;&gt;"▼プルダウンより選択してください",申込書!$C$93&lt;&gt;"",申込書!$M$93&gt;=1,$G177&lt;&gt;""),申込書!$M$93,"")</f>
        <v/>
      </c>
      <c r="BC177" s="81" t="str">
        <f>IF($BA$3&lt;&gt;"コンテンツなし",IF(AND(申込書!$AH$4="GIGAスクールパック",SUM($P177,$R177)&lt;&gt;0),SUM($P177,$R177),IF(AND(申込書!$AH$4="SKY安心GIGAタブレット",SUM($T177,$V177)&lt;&gt;0),SUM($T177,$V177),"")),"")</f>
        <v/>
      </c>
      <c r="BD177" s="81" t="str">
        <f>IF($BA$3&lt;&gt;"コンテンツなし",IF(AND(申込書!$AH$4="GIGAスクールパック",SUM($Q177,$S177)&lt;&gt;0),SUM($Q177,$S177),IF(AND(申込書!$AH$4="SKY安心GIGAタブレット",SUM($U177,$W177)&lt;&gt;0),SUM($U177,$W177),"")),"")</f>
        <v/>
      </c>
      <c r="BE177" s="157"/>
      <c r="BF177" s="82"/>
      <c r="BG177" s="80" t="str">
        <f>IF(AND(申込書!$C$94&lt;&gt;"▼プルダウンより選択してください",申込書!$C$94&lt;&gt;"",申込書!$P$94&lt;&gt;"YYYY/MM/DD",$G177&lt;&gt;""),申込書!$P$94,"")</f>
        <v/>
      </c>
      <c r="BH177" s="81" t="str">
        <f>IF(AND(申込書!$C$94&lt;&gt;"▼プルダウンより選択してください",申込書!$C$94&lt;&gt;"",$G177&lt;&gt;""),申込書!$M$94,"")</f>
        <v/>
      </c>
      <c r="BI177" s="81" t="str">
        <f>IF($BG$3&lt;&gt;"コンテンツなし",IF(AND(申込書!$AH$4="GIGAスクールパック",SUM($P177,$R177)&lt;&gt;0),SUM($P177,$R177),IF(AND(申込書!$AH$4="SKY安心GIGAタブレット",SUM($T177,$V177)&lt;&gt;0),SUM($T177,$V177),"")),"")</f>
        <v/>
      </c>
      <c r="BJ177" s="81" t="str">
        <f>IF($BG$3&lt;&gt;"コンテンツなし",IF(AND(申込書!$AH$4="GIGAスクールパック",SUM($Q177,$S177)&lt;&gt;0),SUM($Q177,$S177),IF(AND(申込書!$AH$4="SKY安心GIGAタブレット",SUM($U177,$W177)&lt;&gt;0),SUM($U177,$W177),"")),"")</f>
        <v/>
      </c>
      <c r="BK177" s="157"/>
      <c r="BL177" s="82"/>
      <c r="BM177" s="80" t="str">
        <f>IF(AND(申込書!$C$95&lt;&gt;"▼プルダウンより選択してください",申込書!$C$95&lt;&gt;"",申込書!$P$95&lt;&gt;"YYYY/MM/DD",$G177&lt;&gt;""),申込書!$P$95,"")</f>
        <v/>
      </c>
      <c r="BN177" s="81" t="str">
        <f>IF(AND(申込書!$C$95&lt;&gt;"▼プルダウンより選択してください",申込書!$C$95&lt;&gt;"",$G177&lt;&gt;""),申込書!$M$95,"")</f>
        <v/>
      </c>
      <c r="BO177" s="81" t="str">
        <f>IF($BM$3&lt;&gt;"コンテンツなし",IF(AND(申込書!$AH$4="GIGAスクールパック",SUM($P177,$R177)&lt;&gt;0),SUM($P177,$R177),IF(AND(申込書!$AH$4="SKY安心GIGAタブレット",SUM($T177,$V177)&lt;&gt;0),SUM($T177,$V177),"")),"")</f>
        <v/>
      </c>
      <c r="BP177" s="81" t="str">
        <f>IF($BM$3&lt;&gt;"コンテンツなし",IF(AND(申込書!$AH$4="GIGAスクールパック",SUM($Q177,$S177)&lt;&gt;0),SUM($Q177,$S177),IF(AND(申込書!$AH$4="SKY安心GIGAタブレット",SUM($U177,$W177)&lt;&gt;0),SUM($U177,$W177),"")),"")</f>
        <v/>
      </c>
      <c r="BQ177" s="157"/>
      <c r="BR177" s="82"/>
      <c r="BS177" s="80" t="str">
        <f>IF(AND(申込書!$C$96&lt;&gt;"▼プルダウンより選択してください",申込書!$C$96&lt;&gt;"",申込書!$P$96&lt;&gt;"YYYY/MM/DD",$G177&lt;&gt;""),申込書!$P$96,"")</f>
        <v/>
      </c>
      <c r="BT177" s="81" t="str">
        <f>IF(AND(申込書!$C$96&lt;&gt;"▼プルダウンより選択してください",申込書!$C$96&lt;&gt;"",$G177&lt;&gt;""),申込書!$M$96,"")</f>
        <v/>
      </c>
      <c r="BU177" s="81" t="str">
        <f>IF($BS$3&lt;&gt;"コンテンツなし",IF(AND(申込書!$AH$4="GIGAスクールパック",SUM($P177,$R177)&lt;&gt;0),SUM($P177,$R177),IF(AND(申込書!$AH$4="SKY安心GIGAタブレット",SUM($T177,$V177)&lt;&gt;0),SUM($T177,$V177),"")),"")</f>
        <v/>
      </c>
      <c r="BV177" s="81" t="str">
        <f>IF($BS$3&lt;&gt;"コンテンツなし",IF(AND(申込書!$AH$4="GIGAスクールパック",SUM($Q177,$S177)&lt;&gt;0),SUM($Q177,$S177),IF(AND(申込書!$AH$4="SKY安心GIGAタブレット",SUM($U177,$W177)&lt;&gt;0),SUM($U177,$W177),"")),"")</f>
        <v/>
      </c>
      <c r="BW177" s="157"/>
      <c r="BX177" s="82"/>
      <c r="BY177" s="80" t="str">
        <f>IF(AND(申込書!$C$97&lt;&gt;"▼プルダウンより選択してください",申込書!$C$97&lt;&gt;"",申込書!$P$97&lt;&gt;"YYYY/MM/DD",$G177&lt;&gt;""),申込書!$P$97,"")</f>
        <v/>
      </c>
      <c r="BZ177" s="81" t="str">
        <f>IF(AND(申込書!$C$97&lt;&gt;"▼プルダウンより選択してください",申込書!$C$97&lt;&gt;"",$G177&lt;&gt;""),申込書!$M$97,"")</f>
        <v/>
      </c>
      <c r="CA177" s="81" t="str">
        <f>IF($BY$3&lt;&gt;"コンテンツなし",IF(AND(申込書!$AH$4="GIGAスクールパック",SUM($P177,$R177)&lt;&gt;0),SUM($P177,$R177),IF(AND(申込書!$AH$4="SKY安心GIGAタブレット",SUM($T177,$V177)&lt;&gt;0),SUM($T177,$V177),"")),"")</f>
        <v/>
      </c>
      <c r="CB177" s="81" t="str">
        <f>IF($BY$3&lt;&gt;"コンテンツなし",IF(AND(申込書!$AH$4="GIGAスクールパック",SUM($Q177,$S177)&lt;&gt;0),SUM($Q177,$S177),IF(AND(申込書!$AH$4="SKY安心GIGAタブレット",SUM($U177,$W177)&lt;&gt;0),SUM($U177,$W177),"")),"")</f>
        <v/>
      </c>
      <c r="CC177" s="157"/>
      <c r="CD177" s="82"/>
      <c r="CE177" s="80" t="str">
        <f>IF(AND(申込書!$C$98&lt;&gt;"▼プルダウンより選択してください",申込書!$C$98&lt;&gt;"",申込書!$P$98&lt;&gt;"YYYY/MM/DD",$G177&lt;&gt;""),申込書!$P$98,"")</f>
        <v/>
      </c>
      <c r="CF177" s="81" t="str">
        <f>IF(AND(申込書!$C$98&lt;&gt;"▼プルダウンより選択してください",申込書!$C$98&lt;&gt;"",$G177&lt;&gt;""),申込書!$M$98,"")</f>
        <v/>
      </c>
      <c r="CG177" s="81" t="str">
        <f>IF($CE$3&lt;&gt;"コンテンツなし",IF(AND(申込書!$AH$4="GIGAスクールパック",SUM($P177,$R177)&lt;&gt;0),SUM($P177,$R177),IF(AND(申込書!$AH$4="SKY安心GIGAタブレット",SUM($T177,$V177)&lt;&gt;0),SUM($T177,$V177),"")),"")</f>
        <v/>
      </c>
      <c r="CH177" s="81" t="str">
        <f>IF($CE$3&lt;&gt;"コンテンツなし",IF(AND(申込書!$AH$4="GIGAスクールパック",SUM($Q177,$S177)&lt;&gt;0),SUM($Q177,$S177),IF(AND(申込書!$AH$4="SKY安心GIGAタブレット",SUM($U177,$W177)&lt;&gt;0),SUM($U177,$W177),"")),"")</f>
        <v/>
      </c>
      <c r="CI177" s="157"/>
      <c r="CJ177" s="82"/>
      <c r="CK177" s="80" t="str">
        <f>IF(AND(申込書!$C$99&lt;&gt;"▼プルダウンより選択してください",申込書!$C$99&lt;&gt;"",申込書!$P$99&lt;&gt;"YYYY/MM/DD",$G177&lt;&gt;""),申込書!$P$99,"")</f>
        <v/>
      </c>
      <c r="CL177" s="81" t="str">
        <f>IF(AND(申込書!$C$99&lt;&gt;"▼プルダウンより選択してください",申込書!$C$99&lt;&gt;"",$G177&lt;&gt;""),申込書!$M$99,"")</f>
        <v/>
      </c>
      <c r="CM177" s="81" t="str">
        <f>IF($CK$3&lt;&gt;"コンテンツなし",IF(AND(申込書!$AH$4="GIGAスクールパック",SUM($P177,$R177)&lt;&gt;0),SUM($P177,$R177),IF(AND(申込書!$AH$4="SKY安心GIGAタブレット",SUM($T177,$V177)&lt;&gt;0),SUM($T177,$V177),"")),"")</f>
        <v/>
      </c>
      <c r="CN177" s="81" t="str">
        <f>IF($CK$3&lt;&gt;"コンテンツなし",IF(AND(申込書!$AH$4="GIGAスクールパック",SUM($Q177,$S177)&lt;&gt;0),SUM($Q177,$S177),IF(AND(申込書!$AH$4="SKY安心GIGAタブレット",SUM($U177,$W177)&lt;&gt;0),SUM($U177,$W177),"")),"")</f>
        <v/>
      </c>
      <c r="CO177" s="157"/>
      <c r="CP177" s="82"/>
      <c r="CQ177" s="80" t="str">
        <f>IF(AND(申込書!$C$100&lt;&gt;"▼プルダウンより選択してください",申込書!$C$100&lt;&gt;"",申込書!$P$100&lt;&gt;"YYYY/MM/DD",$G177&lt;&gt;""),申込書!$P$100,"")</f>
        <v/>
      </c>
      <c r="CR177" s="81" t="str">
        <f>IF(AND(申込書!$C$100&lt;&gt;"▼プルダウンより選択してください",申込書!$C$100&lt;&gt;"",$G177&lt;&gt;""),申込書!$M$100,"")</f>
        <v/>
      </c>
      <c r="CS177" s="81" t="str">
        <f>IF($CQ$3&lt;&gt;"コンテンツなし",IF(AND(申込書!$AH$4="GIGAスクールパック",SUM($P177,$R177)&lt;&gt;0),SUM($P177,$R177),IF(AND(申込書!$AH$4="SKY安心GIGAタブレット",SUM($T177,$V177)&lt;&gt;0),SUM($T177,$V177),"")),"")</f>
        <v/>
      </c>
      <c r="CT177" s="81" t="str">
        <f>IF($CQ$3&lt;&gt;"コンテンツなし",IF(AND(申込書!$AH$4="GIGAスクールパック",SUM($Q177,$S177)&lt;&gt;0),SUM($Q177,$S177),IF(AND(申込書!$AH$4="SKY安心GIGAタブレット",SUM($U177,$W177)&lt;&gt;0),SUM($U177,$W177),"")),"")</f>
        <v/>
      </c>
      <c r="CU177" s="81"/>
      <c r="CV177" s="82"/>
      <c r="CW177" s="80" t="str">
        <f>IF(AND(申込書!$C$101&lt;&gt;"▼プルダウンより選択してください",申込書!$C$101&lt;&gt;"",申込書!$P$101&lt;&gt;"YYYY/MM/DD",$G177&lt;&gt;""),申込書!$P$101,"")</f>
        <v/>
      </c>
      <c r="CX177" s="81" t="str">
        <f>IF(AND(申込書!$C$101&lt;&gt;"▼プルダウンより選択してください",申込書!$C$101&lt;&gt;"",$G177&lt;&gt;""),申込書!$M$101,"")</f>
        <v/>
      </c>
      <c r="CY177" s="81" t="str">
        <f>IF($CW$3&lt;&gt;"コンテンツなし",IF(AND(申込書!$AH$4="GIGAスクールパック",SUM($P177,$R177)&lt;&gt;0),SUM($P177,$R177),IF(AND(申込書!$AH$4="SKY安心GIGAタブレット",SUM($T177,$V177)&lt;&gt;0),SUM($T177,$V177),"")),"")</f>
        <v/>
      </c>
      <c r="CZ177" s="81" t="str">
        <f>IF($CW$3&lt;&gt;"コンテンツなし",IF(AND(申込書!$AH$4="GIGAスクールパック",SUM($Q177,$S177)&lt;&gt;0),SUM($Q177,$S177),IF(AND(申込書!$AH$4="SKY安心GIGAタブレット",SUM($U177,$W177)&lt;&gt;0),SUM($U177,$W177),"")),"")</f>
        <v/>
      </c>
      <c r="DA177" s="81"/>
      <c r="DB177" s="82"/>
      <c r="DC177" s="80" t="str">
        <f>IF(AND(申込書!$C$102&lt;&gt;"▼プルダウンより選択してください",申込書!$C$102&lt;&gt;"",申込書!$P$102&lt;&gt;"YYYY/MM/DD",$G177&lt;&gt;""),申込書!$P$102,"")</f>
        <v/>
      </c>
      <c r="DD177" s="81" t="str">
        <f>IF(AND(申込書!$C$102&lt;&gt;"▼プルダウンより選択してください",申込書!$C$102&lt;&gt;"",$G177&lt;&gt;""),申込書!$M$102,"")</f>
        <v/>
      </c>
      <c r="DE177" s="81" t="str">
        <f>IF($DC$3&lt;&gt;"コンテンツなし",IF(AND(申込書!$AH$4="GIGAスクールパック",SUM($P177,$R177)&lt;&gt;0),SUM($P177,$R177),IF(AND(申込書!$AH$4="SKY安心GIGAタブレット",SUM($T177,$V177)&lt;&gt;0),SUM($T177,$V177),"")),"")</f>
        <v/>
      </c>
      <c r="DF177" s="81" t="str">
        <f>IF($DC$3&lt;&gt;"コンテンツなし",IF(AND(申込書!$AH$4="GIGAスクールパック",SUM($Q177,$S177)&lt;&gt;0),SUM($Q177,$S177),IF(AND(申込書!$AH$4="SKY安心GIGAタブレット",SUM($U177,$W177)&lt;&gt;0),SUM($U177,$W177),"")),"")</f>
        <v/>
      </c>
      <c r="DG177" s="81"/>
      <c r="DH177" s="82"/>
      <c r="DI177" s="80" t="str">
        <f>IF(AND(申込書!$C$103&lt;&gt;"▼プルダウンより選択してください",申込書!$C$103&lt;&gt;"",申込書!$P$103&lt;&gt;"YYYY/MM/DD",$G177&lt;&gt;""),申込書!$P$103,"")</f>
        <v/>
      </c>
      <c r="DJ177" s="81" t="str">
        <f>IF(AND(申込書!$C$103&lt;&gt;"▼プルダウンより選択してください",申込書!$C$103&lt;&gt;"",$G177&lt;&gt;""),申込書!$M$103,"")</f>
        <v/>
      </c>
      <c r="DK177" s="81" t="str">
        <f>IF($DI$3&lt;&gt;"コンテンツなし",IF(AND(申込書!$AH$4="GIGAスクールパック",SUM($P177,$R177)&lt;&gt;0),SUM($P177,$R177),IF(AND(申込書!$AH$4="SKY安心GIGAタブレット",SUM($T177,$V177)&lt;&gt;0),SUM($T177,$V177),"")),"")</f>
        <v/>
      </c>
      <c r="DL177" s="81" t="str">
        <f>IF($DI$3&lt;&gt;"コンテンツなし",IF(AND(申込書!$AH$4="GIGAスクールパック",SUM($Q177,$S177)&lt;&gt;0),SUM($Q177,$S177),IF(AND(申込書!$AH$4="SKY安心GIGAタブレット",SUM($U177,$W177)&lt;&gt;0),SUM($U177,$W177),"")),"")</f>
        <v/>
      </c>
      <c r="DM177" s="81"/>
      <c r="DN177" s="82"/>
      <c r="DO177" s="80" t="str">
        <f>IF(AND(申込書!$C$104&lt;&gt;"▼プルダウンより選択してください",申込書!$C$104&lt;&gt;"",申込書!$P$104&lt;&gt;"YYYY/MM/DD",$G177&lt;&gt;""),申込書!$P$104,"")</f>
        <v/>
      </c>
      <c r="DP177" s="81" t="str">
        <f>IF(AND(申込書!$C$104&lt;&gt;"▼プルダウンより選択してください",申込書!$C$104&lt;&gt;"",$G177&lt;&gt;""),申込書!$M$104,"")</f>
        <v/>
      </c>
      <c r="DQ177" s="81" t="str">
        <f>IF($DO$3&lt;&gt;"コンテンツなし",IF(AND(申込書!$AH$4="GIGAスクールパック",SUM($P177,$R177)&lt;&gt;0),SUM($P177,$R177),IF(AND(申込書!$AH$4="SKY安心GIGAタブレット",SUM($T177,$V177)&lt;&gt;0),SUM($T177,$V177),"")),"")</f>
        <v/>
      </c>
      <c r="DR177" s="81" t="str">
        <f>IF($DO$3&lt;&gt;"コンテンツなし",IF(AND(申込書!$AH$4="GIGAスクールパック",SUM($Q177,$S177)&lt;&gt;0),SUM($Q177,$S177),IF(AND(申込書!$AH$4="SKY安心GIGAタブレット",SUM($U177,$W177)&lt;&gt;0),SUM($U177,$W177),"")),"")</f>
        <v/>
      </c>
      <c r="DS177" s="81"/>
      <c r="DT177" s="82"/>
      <c r="DU177" s="80" t="str">
        <f>IF(AND(申込書!$C$105&lt;&gt;"▼プルダウンより選択してください",申込書!$C$105&lt;&gt;"",申込書!$P$105&lt;&gt;"YYYY/MM/DD",$G177&lt;&gt;""),申込書!$P$105,"")</f>
        <v/>
      </c>
      <c r="DV177" s="81" t="str">
        <f>IF(AND(申込書!$C$105&lt;&gt;"▼プルダウンより選択してください",申込書!$C$105&lt;&gt;"",$G177&lt;&gt;""),申込書!$M$105,"")</f>
        <v/>
      </c>
      <c r="DW177" s="81" t="str">
        <f>IF($DU$3&lt;&gt;"コンテンツなし",IF(AND(申込書!$AH$4="GIGAスクールパック",SUM($P177,$R177)&lt;&gt;0),SUM($P177,$R177),IF(AND(申込書!$AH$4="SKY安心GIGAタブレット",SUM($T177,$V177)&lt;&gt;0),SUM($T177,$V177),"")),"")</f>
        <v/>
      </c>
      <c r="DX177" s="81" t="str">
        <f>IF($DU$3&lt;&gt;"コンテンツなし",IF(AND(申込書!$AH$4="GIGAスクールパック",SUM($Q177,$S177)&lt;&gt;0),SUM($Q177,$S177),IF(AND(申込書!$AH$4="SKY安心GIGAタブレット",SUM($U177,$W177)&lt;&gt;0),SUM($U177,$W177),"")),"")</f>
        <v/>
      </c>
      <c r="DY177" s="157"/>
      <c r="DZ177" s="82"/>
      <c r="EA177" s="80" t="str">
        <f>IF(AND(申込書!$C$106&lt;&gt;"▼プルダウンより選択してください",申込書!$C$106&lt;&gt;"",申込書!$P$106&lt;&gt;"YYYY/MM/DD",$G177&lt;&gt;""),申込書!$P$106,"")</f>
        <v/>
      </c>
      <c r="EB177" s="81" t="str">
        <f>IF(AND(申込書!$C$106&lt;&gt;"▼プルダウンより選択してください",申込書!$C$106&lt;&gt;"",$G177&lt;&gt;""),申込書!$M$106,"")</f>
        <v/>
      </c>
      <c r="EC177" s="81" t="str">
        <f>IF($EA$3&lt;&gt;"コンテンツなし",IF(AND(申込書!$AH$4="GIGAスクールパック",SUM($P177,$R177)&lt;&gt;0),SUM($P177,$R177),IF(AND(申込書!$AH$4="SKY安心GIGAタブレット",SUM($T177,$V177)&lt;&gt;0),SUM($T177,$V177),"")),"")</f>
        <v/>
      </c>
      <c r="ED177" s="81" t="str">
        <f>IF($EA$3&lt;&gt;"コンテンツなし",IF(AND(申込書!$AH$4="GIGAスクールパック",SUM($Q177,$S177)&lt;&gt;0),SUM($Q177,$S177),IF(AND(申込書!$AH$4="SKY安心GIGAタブレット",SUM($U177,$W177)&lt;&gt;0),SUM($U177,$W177),"")),"")</f>
        <v/>
      </c>
      <c r="EE177" s="157"/>
      <c r="EF177" s="82"/>
      <c r="EG177" s="80" t="str">
        <f>IF(AND(申込書!$C$107&lt;&gt;"▼プルダウンより選択してください",申込書!$C$107&lt;&gt;"",申込書!$P$107&lt;&gt;"YYYY/MM/DD",$G177&lt;&gt;""),申込書!$P$107,"")</f>
        <v/>
      </c>
      <c r="EH177" s="81" t="str">
        <f>IF(AND(申込書!$C$107&lt;&gt;"▼プルダウンより選択してください",申込書!$C$107&lt;&gt;"",$G177&lt;&gt;""),申込書!$M$107,"")</f>
        <v/>
      </c>
      <c r="EI177" s="81" t="str">
        <f>IF($EG$3&lt;&gt;"コンテンツなし",IF(AND(申込書!$AH$4="GIGAスクールパック",SUM($P177,$R177)&lt;&gt;0),SUM($P177,$R177),IF(AND(申込書!$AH$4="SKY安心GIGAタブレット",SUM($T177,$V177)&lt;&gt;0),SUM($T177,$V177),"")),"")</f>
        <v/>
      </c>
      <c r="EJ177" s="81" t="str">
        <f>IF($EG$3&lt;&gt;"コンテンツなし",IF(AND(申込書!$AH$4="GIGAスクールパック",SUM($Q177,$S177)&lt;&gt;0),SUM($Q177,$S177),IF(AND(申込書!$AH$4="SKY安心GIGAタブレット",SUM($U177,$W177)&lt;&gt;0),SUM($U177,$W177),"")),"")</f>
        <v/>
      </c>
      <c r="EK177" s="157"/>
      <c r="EL177" s="82"/>
      <c r="EM177" s="80" t="str">
        <f>IF(AND(申込書!$C$108&lt;&gt;"▼プルダウンより選択してください",申込書!$C$108&lt;&gt;"",申込書!$P$108&lt;&gt;"YYYY/MM/DD",$G177&lt;&gt;""),申込書!$P$108,"")</f>
        <v/>
      </c>
      <c r="EN177" s="81" t="str">
        <f>IF(AND(申込書!$C$108&lt;&gt;"▼プルダウンより選択してください",申込書!$C$108&lt;&gt;"",$G177&lt;&gt;""),申込書!$M$108,"")</f>
        <v/>
      </c>
      <c r="EO177" s="81" t="str">
        <f>IF($EM$3&lt;&gt;"コンテンツなし",IF(AND(申込書!$AH$4="GIGAスクールパック",SUM($P177,$R177)&lt;&gt;0),SUM($P177,$R177),IF(AND(申込書!$AH$4="SKY安心GIGAタブレット",SUM($T177,$V177)&lt;&gt;0),SUM($T177,$V177),"")),"")</f>
        <v/>
      </c>
      <c r="EP177" s="81" t="str">
        <f>IF($EM$3&lt;&gt;"コンテンツなし",IF(AND(申込書!$AH$4="GIGAスクールパック",SUM($Q177,$S177)&lt;&gt;0),SUM($Q177,$S177),IF(AND(申込書!$AH$4="SKY安心GIGAタブレット",SUM($U177,$W177)&lt;&gt;0),SUM($U177,$W177),"")),"")</f>
        <v/>
      </c>
      <c r="EQ177" s="157"/>
      <c r="ER177" s="82"/>
      <c r="ES177" s="80" t="str">
        <f>IF(AND(申込書!$C$109&lt;&gt;"▼プルダウンより選択してください",申込書!$C$109&lt;&gt;"",申込書!$P$109&lt;&gt;"YYYY/MM/DD",$G177&lt;&gt;""),申込書!$P$109,"")</f>
        <v/>
      </c>
      <c r="ET177" s="81" t="str">
        <f>IF(AND(申込書!$C$109&lt;&gt;"▼プルダウンより選択してください",申込書!$C$109&lt;&gt;"",$G177&lt;&gt;""),申込書!$M$109,"")</f>
        <v/>
      </c>
      <c r="EU177" s="81" t="str">
        <f>IF($ES$3&lt;&gt;"コンテンツなし",IF(AND(申込書!$AH$4="GIGAスクールパック",SUM($P177,$R177)&lt;&gt;0),SUM($P177,$R177),IF(AND(申込書!$AH$4="SKY安心GIGAタブレット",SUM($T177,$V177)&lt;&gt;0),SUM($T177,$V177),"")),"")</f>
        <v/>
      </c>
      <c r="EV177" s="81" t="str">
        <f>IF($ES$3&lt;&gt;"コンテンツなし",IF(AND(申込書!$AH$4="GIGAスクールパック",SUM($Q177,$S177)&lt;&gt;0),SUM($Q177,$S177),IF(AND(申込書!$AH$4="SKY安心GIGAタブレット",SUM($U177,$W177)&lt;&gt;0),SUM($U177,$W177),"")),"")</f>
        <v/>
      </c>
      <c r="EW177" s="157"/>
      <c r="EX177" s="82"/>
      <c r="EY177" s="80" t="str">
        <f>IF(AND(申込書!$C$110&lt;&gt;"▼プルダウンより選択してください",申込書!$C$110&lt;&gt;"",申込書!$P$110&lt;&gt;"YYYY/MM/DD",$G177&lt;&gt;""),申込書!$P$110,"")</f>
        <v/>
      </c>
      <c r="EZ177" s="81" t="str">
        <f>IF(AND(申込書!$C$110&lt;&gt;"▼プルダウンより選択してください",申込書!$C$110&lt;&gt;"",$G177&lt;&gt;""),申込書!$M$110,"")</f>
        <v/>
      </c>
      <c r="FA177" s="81" t="str">
        <f>IF($EY$3&lt;&gt;"コンテンツなし",IF(AND(申込書!$AH$4="GIGAスクールパック",SUM($P177,$R177)&lt;&gt;0),SUM($P177,$R177),IF(AND(申込書!$AH$4="SKY安心GIGAタブレット",SUM($T177,$V177)&lt;&gt;0),SUM($T177,$V177),"")),"")</f>
        <v/>
      </c>
      <c r="FB177" s="81" t="str">
        <f>IF($EY$3&lt;&gt;"コンテンツなし",IF(AND(申込書!$AH$4="GIGAスクールパック",SUM($Q177,$S177)&lt;&gt;0),SUM($Q177,$S177),IF(AND(申込書!$AH$4="SKY安心GIGAタブレット",SUM($U177,$W177)&lt;&gt;0),SUM($U177,$W177),"")),"")</f>
        <v/>
      </c>
      <c r="FC177" s="157"/>
      <c r="FD177" s="82"/>
      <c r="FE177" s="80" t="str">
        <f>IF(AND(申込書!$C$111&lt;&gt;"▼プルダウンより選択してください",申込書!$C$111&lt;&gt;"",申込書!$P$111&lt;&gt;"YYYY/MM/DD",$G177&lt;&gt;""),申込書!$P$111,"")</f>
        <v/>
      </c>
      <c r="FF177" s="81" t="str">
        <f>IF(AND(申込書!$C$111&lt;&gt;"▼プルダウンより選択してください",申込書!$C$111&lt;&gt;"",$G177&lt;&gt;""),申込書!$M$111,"")</f>
        <v/>
      </c>
      <c r="FG177" s="81" t="str">
        <f>IF($FE$3&lt;&gt;"コンテンツなし",IF(AND(申込書!$AH$4="GIGAスクールパック",SUM($P177,$R177)&lt;&gt;0),SUM($P177,$R177),IF(AND(申込書!$AH$4="SKY安心GIGAタブレット",SUM($T177,$V177)&lt;&gt;0),SUM($T177,$V177),"")),"")</f>
        <v/>
      </c>
      <c r="FH177" s="81" t="str">
        <f>IF($FE$3&lt;&gt;"コンテンツなし",IF(AND(申込書!$AH$4="GIGAスクールパック",SUM($Q177,$S177)&lt;&gt;0),SUM($Q177,$S177),IF(AND(申込書!$AH$4="SKY安心GIGAタブレット",SUM($U177,$W177)&lt;&gt;0),SUM($U177,$W177),"")),"")</f>
        <v/>
      </c>
      <c r="FI177" s="157"/>
      <c r="FJ177" s="82"/>
      <c r="FK177" s="80" t="str">
        <f>IF(AND(申込書!$C$112&lt;&gt;"▼プルダウンより選択してください",申込書!$C$112&lt;&gt;"",申込書!$P$112&lt;&gt;"YYYY/MM/DD",$G177&lt;&gt;""),申込書!$P$112,"")</f>
        <v/>
      </c>
      <c r="FL177" s="81" t="str">
        <f>IF(AND(申込書!$C$112&lt;&gt;"▼プルダウンより選択してください",申込書!$C$112&lt;&gt;"",$G177&lt;&gt;""),申込書!$M$112,"")</f>
        <v/>
      </c>
      <c r="FM177" s="81" t="str">
        <f>IF($FK$3&lt;&gt;"コンテンツなし",IF(AND(申込書!$AH$4="GIGAスクールパック",SUM($P177,$R177)&lt;&gt;0),SUM($P177,$R177),IF(AND(申込書!$AH$4="SKY安心GIGAタブレット",SUM($T177,$V177)&lt;&gt;0),SUM($T177,$V177),"")),"")</f>
        <v/>
      </c>
      <c r="FN177" s="81" t="str">
        <f>IF($FK$3&lt;&gt;"コンテンツなし",IF(AND(申込書!$AH$4="GIGAスクールパック",SUM($Q177,$S177)&lt;&gt;0),SUM($Q177,$S177),IF(AND(申込書!$AH$4="SKY安心GIGAタブレット",SUM($U177,$W177)&lt;&gt;0),SUM($U177,$W177),"")),"")</f>
        <v/>
      </c>
      <c r="FO177" s="157"/>
      <c r="FP177" s="82"/>
      <c r="FQ177" s="80" t="str">
        <f>IF(AND(申込書!$C$113&lt;&gt;"▼プルダウンより選択してください",申込書!$C$113&lt;&gt;"",申込書!$P$113&lt;&gt;"YYYY/MM/DD",$G177&lt;&gt;""),申込書!$P$113,"")</f>
        <v/>
      </c>
      <c r="FR177" s="81" t="str">
        <f>IF(AND(申込書!$C$113&lt;&gt;"▼プルダウンより選択してください",申込書!$C$113&lt;&gt;"",$G177&lt;&gt;""),申込書!$M$113,"")</f>
        <v/>
      </c>
      <c r="FS177" s="81" t="str">
        <f>IF($FQ$3&lt;&gt;"コンテンツなし",IF(AND(申込書!$AH$4="GIGAスクールパック",SUM($P177,$R177)&lt;&gt;0),SUM($P177,$R177),IF(AND(申込書!$AH$4="SKY安心GIGAタブレット",SUM($T177,$V177)&lt;&gt;0),SUM($T177,$V177),"")),"")</f>
        <v/>
      </c>
      <c r="FT177" s="81" t="str">
        <f>IF($FQ$3&lt;&gt;"コンテンツなし",IF(AND(申込書!$AH$4="GIGAスクールパック",SUM($Q177,$S177)&lt;&gt;0),SUM($Q177,$S177),IF(AND(申込書!$AH$4="SKY安心GIGAタブレット",SUM($U177,$W177)&lt;&gt;0),SUM($U177,$W177),"")),"")</f>
        <v/>
      </c>
      <c r="FU177" s="157"/>
      <c r="FV177" s="82"/>
      <c r="FW177" s="80" t="str">
        <f>IF(AND(申込書!$C$114&lt;&gt;"▼プルダウンより選択してください",申込書!$C$114&lt;&gt;"",申込書!$P$114&lt;&gt;"YYYY/MM/DD",$G177&lt;&gt;""),申込書!$P$114,"")</f>
        <v/>
      </c>
      <c r="FX177" s="81" t="str">
        <f>IF(AND(申込書!$C$114&lt;&gt;"▼プルダウンより選択してください",申込書!$C$114&lt;&gt;"",$G177&lt;&gt;""),申込書!$M$114,"")</f>
        <v/>
      </c>
      <c r="FY177" s="81" t="str">
        <f>IF($FW$3&lt;&gt;"コンテンツなし",IF(AND(申込書!$AH$4="GIGAスクールパック",SUM($P177,$R177)&lt;&gt;0),SUM($P177,$R177),IF(AND(申込書!$AH$4="SKY安心GIGAタブレット",SUM($T177,$V177)&lt;&gt;0),SUM($T177,$V177),"")),"")</f>
        <v/>
      </c>
      <c r="FZ177" s="81" t="str">
        <f>IF($FW$3&lt;&gt;"コンテンツなし",IF(AND(申込書!$AH$4="GIGAスクールパック",SUM($Q177,$S177)&lt;&gt;0),SUM($Q177,$S177),IF(AND(申込書!$AH$4="SKY安心GIGAタブレット",SUM($U177,$W177)&lt;&gt;0),SUM($U177,$W177),"")),"")</f>
        <v/>
      </c>
      <c r="GA177" s="157"/>
      <c r="GB177" s="82"/>
      <c r="GC177" s="80" t="str">
        <f>IF(AND(申込書!$C$115&lt;&gt;"▼プルダウンより選択してください",申込書!$C$115&lt;&gt;"",申込書!$P$115&lt;&gt;"YYYY/MM/DD",$G177&lt;&gt;""),申込書!$P$115,"")</f>
        <v/>
      </c>
      <c r="GD177" s="81" t="str">
        <f>IF(AND(申込書!$C$115&lt;&gt;"▼プルダウンより選択してください",申込書!$C$115&lt;&gt;"",$G177&lt;&gt;""),申込書!$M$115,"")</f>
        <v/>
      </c>
      <c r="GE177" s="81" t="str">
        <f>IF($GC$3&lt;&gt;"コンテンツなし",IF(AND(申込書!$AH$4="GIGAスクールパック",SUM($P177,$R177)&lt;&gt;0),SUM($P177,$R177),IF(AND(申込書!$AH$4="SKY安心GIGAタブレット",SUM($T177,$V177)&lt;&gt;0),SUM($T177,$V177),"")),"")</f>
        <v/>
      </c>
      <c r="GF177" s="81" t="str">
        <f>IF($GC$3&lt;&gt;"コンテンツなし",IF(AND(申込書!$AH$4="GIGAスクールパック",SUM($Q177,$S177)&lt;&gt;0),SUM($Q177,$S177),IF(AND(申込書!$AH$4="SKY安心GIGAタブレット",SUM($U177,$W177)&lt;&gt;0),SUM($U177,$W177),"")),"")</f>
        <v/>
      </c>
      <c r="GG177" s="157"/>
      <c r="GH177" s="82"/>
      <c r="GI177" s="80" t="str">
        <f>IF(AND(申込書!$C$116&lt;&gt;"▼プルダウンより選択してください",申込書!$C$116&lt;&gt;"",申込書!$P$116&lt;&gt;"YYYY/MM/DD",$G177&lt;&gt;""),申込書!$P$116,"")</f>
        <v/>
      </c>
      <c r="GJ177" s="81" t="str">
        <f>IF(AND(申込書!$C$116&lt;&gt;"▼プルダウンより選択してください",申込書!$C$116&lt;&gt;"",$G177&lt;&gt;""),申込書!$M$116,"")</f>
        <v/>
      </c>
      <c r="GK177" s="81" t="str">
        <f>IF($GI$3&lt;&gt;"コンテンツなし",IF(AND(申込書!$AH$4="GIGAスクールパック",SUM($P177,$R177)&lt;&gt;0),SUM($P177,$R177),IF(AND(申込書!$AH$4="SKY安心GIGAタブレット",SUM($T177,$V177)&lt;&gt;0),SUM($T177,$V177),"")),"")</f>
        <v/>
      </c>
      <c r="GL177" s="81" t="str">
        <f>IF($GI$3&lt;&gt;"コンテンツなし",IF(AND(申込書!$AH$4="GIGAスクールパック",SUM($Q177,$S177)&lt;&gt;0),SUM($Q177,$S177),IF(AND(申込書!$AH$4="SKY安心GIGAタブレット",SUM($U177,$W177)&lt;&gt;0),SUM($U177,$W177),"")),"")</f>
        <v/>
      </c>
      <c r="GM177" s="157"/>
      <c r="GN177" s="82"/>
      <c r="GO177" s="80" t="str">
        <f>IF(AND(申込書!$C$117&lt;&gt;"▼プルダウンより選択してください",申込書!$C$117&lt;&gt;"",申込書!$P$117&lt;&gt;"YYYY/MM/DD",$G177&lt;&gt;""),申込書!$P$117,"")</f>
        <v/>
      </c>
      <c r="GP177" s="81" t="str">
        <f>IF(AND(申込書!$C$117&lt;&gt;"▼プルダウンより選択してください",申込書!$C$117&lt;&gt;"",$G177&lt;&gt;""),申込書!$M$117,"")</f>
        <v/>
      </c>
      <c r="GQ177" s="81" t="str">
        <f>IF($GO$3&lt;&gt;"コンテンツなし",IF(AND(申込書!$AH$4="GIGAスクールパック",SUM($P177,$R177)&lt;&gt;0),SUM($P177,$R177),IF(AND(申込書!$AH$4="SKY安心GIGAタブレット",SUM($T177,$V177)&lt;&gt;0),SUM($T177,$V177),"")),"")</f>
        <v/>
      </c>
      <c r="GR177" s="81" t="str">
        <f>IF($GO$3&lt;&gt;"コンテンツなし",IF(AND(申込書!$AH$4="GIGAスクールパック",SUM($Q177,$S177)&lt;&gt;0),SUM($Q177,$S177),IF(AND(申込書!$AH$4="SKY安心GIGAタブレット",SUM($U177,$W177)&lt;&gt;0),SUM($U177,$W177),"")),"")</f>
        <v/>
      </c>
      <c r="GS177" s="157"/>
      <c r="GT177" s="82"/>
      <c r="GU177" s="80" t="str">
        <f>IF(AND(申込書!$C$118&lt;&gt;"▼プルダウンより選択してください",申込書!$C$118&lt;&gt;"",申込書!$P$118&lt;&gt;"YYYY/MM/DD",$G177&lt;&gt;""),申込書!$P$118,"")</f>
        <v/>
      </c>
      <c r="GV177" s="81" t="str">
        <f>IF(AND(申込書!$C$118&lt;&gt;"▼プルダウンより選択してください",申込書!$C$118&lt;&gt;"",$G177&lt;&gt;""),申込書!$M$118,"")</f>
        <v/>
      </c>
      <c r="GW177" s="81" t="str">
        <f>IF($GU$3&lt;&gt;"コンテンツなし",IF(AND(申込書!$AH$4="GIGAスクールパック",SUM($P177,$R177)&lt;&gt;0),SUM($P177,$R177),IF(AND(申込書!$AH$4="SKY安心GIGAタブレット",SUM($T177,$V177)&lt;&gt;0),SUM($T177,$V177),"")),"")</f>
        <v/>
      </c>
      <c r="GX177" s="81" t="str">
        <f>IF($GU$3&lt;&gt;"コンテンツなし",IF(AND(申込書!$AH$4="GIGAスクールパック",SUM($Q177,$S177)&lt;&gt;0),SUM($Q177,$S177),IF(AND(申込書!$AH$4="SKY安心GIGAタブレット",SUM($U177,$W177)&lt;&gt;0),SUM($U177,$W177),"")),"")</f>
        <v/>
      </c>
      <c r="GY177" s="157"/>
      <c r="GZ177" s="82"/>
      <c r="HA177" s="80" t="str">
        <f>IF(AND(申込書!$C$119&lt;&gt;"▼プルダウンより選択してください",申込書!$C$119&lt;&gt;"",申込書!$P$119&lt;&gt;"YYYY/MM/DD",$G177&lt;&gt;""),申込書!$P$119,"")</f>
        <v/>
      </c>
      <c r="HB177" s="81" t="str">
        <f>IF(AND(申込書!$C$119&lt;&gt;"▼プルダウンより選択してください",申込書!$C$119&lt;&gt;"",$G177&lt;&gt;""),申込書!$M$119,"")</f>
        <v/>
      </c>
      <c r="HC177" s="81" t="str">
        <f>IF($HA$3&lt;&gt;"コンテンツなし",IF(AND(申込書!$AH$4="GIGAスクールパック",SUM($P177,$R177)&lt;&gt;0),SUM($P177,$R177),IF(AND(申込書!$AH$4="SKY安心GIGAタブレット",SUM($T177,$V177)&lt;&gt;0),SUM($T177,$V177),"")),"")</f>
        <v/>
      </c>
      <c r="HD177" s="81" t="str">
        <f>IF($HA$3&lt;&gt;"コンテンツなし",IF(AND(申込書!$AH$4="GIGAスクールパック",SUM($Q177,$S177)&lt;&gt;0),SUM($Q177,$S177),IF(AND(申込書!$AH$4="SKY安心GIGAタブレット",SUM($U177,$W177)&lt;&gt;0),SUM($U177,$W177),"")),"")</f>
        <v/>
      </c>
      <c r="HE177" s="157"/>
      <c r="HF177" s="82"/>
      <c r="HG177" s="83"/>
    </row>
    <row r="178" spans="2:215" ht="26.85" customHeight="1">
      <c r="B178" s="62">
        <f t="shared" si="2"/>
        <v>173</v>
      </c>
      <c r="C178" s="63"/>
      <c r="D178" s="64"/>
      <c r="E178" s="207"/>
      <c r="F178" s="65"/>
      <c r="G178" s="66"/>
      <c r="H178" s="67"/>
      <c r="I178" s="68"/>
      <c r="J178" s="69"/>
      <c r="K178" s="70"/>
      <c r="L178" s="71"/>
      <c r="M178" s="72"/>
      <c r="N178" s="73"/>
      <c r="O178" s="74"/>
      <c r="P178" s="179"/>
      <c r="Q178" s="180"/>
      <c r="R178" s="180"/>
      <c r="S178" s="181"/>
      <c r="T178" s="179"/>
      <c r="U178" s="180"/>
      <c r="V178" s="182"/>
      <c r="W178" s="181"/>
      <c r="X178" s="75"/>
      <c r="Y178" s="76"/>
      <c r="Z178" s="77"/>
      <c r="AA178" s="78"/>
      <c r="AB178" s="79"/>
      <c r="AC178" s="79"/>
      <c r="AD178" s="79"/>
      <c r="AE178" s="77"/>
      <c r="AF178" s="139"/>
      <c r="AG178" s="139"/>
      <c r="AH178" s="139"/>
      <c r="AI178" s="80" t="str">
        <f>IF(AND(申込書!$C$90&lt;&gt;"▼プルダウンより選択してください",申込書!$C$90&lt;&gt;"",申込書!$P$90&lt;&gt;"YYYY/MM/DD",$G178&lt;&gt;""),申込書!$P$90,"")</f>
        <v/>
      </c>
      <c r="AJ178" s="81" t="str">
        <f>IF(AND(申込書!$C$90&lt;&gt;"▼プルダウンより選択してください",申込書!$C$90&lt;&gt;"",$G178&lt;&gt;""),申込書!$M$90,"")</f>
        <v/>
      </c>
      <c r="AK178" s="81" t="str">
        <f>IF($AI$3&lt;&gt;"コンテンツなし",IF(AND(申込書!$AH$4="GIGAスクールパック",SUM($P178,$R178)&lt;&gt;0),SUM($P178,$R178),IF(AND(申込書!$AH$4="SKY安心GIGAタブレット",SUM($T178,$V178)&lt;&gt;0),SUM($T178,$V178),"")),"")</f>
        <v/>
      </c>
      <c r="AL178" s="81" t="str">
        <f>IF($AI$3&lt;&gt;"コンテンツなし",IF(AND(申込書!$AH$4="GIGAスクールパック",SUM($Q178,$S178)&lt;&gt;0),SUM($Q178,$S178),IF(AND(申込書!$AH$4="SKY安心GIGAタブレット",SUM($U178,$W178)&lt;&gt;0),SUM($U178,$W178),"")),"")</f>
        <v/>
      </c>
      <c r="AM178" s="157"/>
      <c r="AN178" s="82"/>
      <c r="AO178" s="80" t="str">
        <f>IF(AND(申込書!$C$91&lt;&gt;"▼プルダウンより選択してください",申込書!$C$91&lt;&gt;"",申込書!$P$91&lt;&gt;"YYYY/MM/DD",$G178&lt;&gt;""),申込書!$P$91,"")</f>
        <v/>
      </c>
      <c r="AP178" s="81" t="str">
        <f>IF(AND(申込書!$C$91&lt;&gt;"▼プルダウンより選択してください",申込書!$C$91&lt;&gt;"",$G178&lt;&gt;""),申込書!$M$91,"")</f>
        <v/>
      </c>
      <c r="AQ178" s="81" t="str">
        <f>IF($AO$3&lt;&gt;"コンテンツなし",IF(AND(申込書!$AH$4="GIGAスクールパック",SUM($P178,$R178)&lt;&gt;0),SUM($P178,$R178),IF(AND(申込書!$AH$4="SKY安心GIGAタブレット",SUM($T178,$V178)&lt;&gt;0),SUM($T178,$V178),"")),"")</f>
        <v/>
      </c>
      <c r="AR178" s="81" t="str">
        <f>IF($AO$3&lt;&gt;"コンテンツなし",IF(AND(申込書!$AH$4="GIGAスクールパック",SUM($Q178,$S178)&lt;&gt;0),SUM($Q178,$S178),IF(AND(申込書!$AH$4="SKY安心GIGAタブレット",SUM($U178,$W178)&lt;&gt;0),SUM($U178,$W178),"")),"")</f>
        <v/>
      </c>
      <c r="AS178" s="157"/>
      <c r="AT178" s="82"/>
      <c r="AU178" s="80" t="str">
        <f>IF(AND(申込書!$C$92&lt;&gt;"▼プルダウンより選択してください",申込書!$C$92&lt;&gt;"",申込書!$P$92&lt;&gt;"YYYY/MM/DD",$G178&lt;&gt;""),申込書!$P$92,"")</f>
        <v/>
      </c>
      <c r="AV178" s="81" t="str">
        <f>IF(AND(申込書!$C$92&lt;&gt;"▼プルダウンより選択してください",申込書!$C$92&lt;&gt;"",$G178&lt;&gt;""),申込書!$M$92,"")</f>
        <v/>
      </c>
      <c r="AW178" s="81" t="str">
        <f>IF($AU$3&lt;&gt;"コンテンツなし",IF(AND(申込書!$AH$4="GIGAスクールパック",SUM($P178,$R178)&lt;&gt;0),SUM($P178,$R178),IF(AND(申込書!$AH$4="SKY安心GIGAタブレット",SUM($T178,$V178)&lt;&gt;0),SUM($T178,$V178),"")),"")</f>
        <v/>
      </c>
      <c r="AX178" s="81" t="str">
        <f>IF($AU$3&lt;&gt;"コンテンツなし",IF(AND(申込書!$AH$4="GIGAスクールパック",SUM($Q178,$S178)&lt;&gt;0),SUM($Q178,$S178),IF(AND(申込書!$AH$4="SKY安心GIGAタブレット",SUM($U178,$W178)&lt;&gt;0),SUM($U178,$W178),"")),"")</f>
        <v/>
      </c>
      <c r="AY178" s="157"/>
      <c r="AZ178" s="82"/>
      <c r="BA178" s="80" t="str">
        <f>IF(AND(申込書!$C$93&lt;&gt;"▼プルダウンより選択してください",申込書!$C$93&lt;&gt;"",申込書!$P$93&lt;&gt;"YYYY/MM/DD",$G178&lt;&gt;""),申込書!$P$93,"")</f>
        <v/>
      </c>
      <c r="BB178" s="81" t="str">
        <f>IF(AND(申込書!$C$93&lt;&gt;"▼プルダウンより選択してください",申込書!$C$93&lt;&gt;"",申込書!$M$93&gt;=1,$G178&lt;&gt;""),申込書!$M$93,"")</f>
        <v/>
      </c>
      <c r="BC178" s="81" t="str">
        <f>IF($BA$3&lt;&gt;"コンテンツなし",IF(AND(申込書!$AH$4="GIGAスクールパック",SUM($P178,$R178)&lt;&gt;0),SUM($P178,$R178),IF(AND(申込書!$AH$4="SKY安心GIGAタブレット",SUM($T178,$V178)&lt;&gt;0),SUM($T178,$V178),"")),"")</f>
        <v/>
      </c>
      <c r="BD178" s="81" t="str">
        <f>IF($BA$3&lt;&gt;"コンテンツなし",IF(AND(申込書!$AH$4="GIGAスクールパック",SUM($Q178,$S178)&lt;&gt;0),SUM($Q178,$S178),IF(AND(申込書!$AH$4="SKY安心GIGAタブレット",SUM($U178,$W178)&lt;&gt;0),SUM($U178,$W178),"")),"")</f>
        <v/>
      </c>
      <c r="BE178" s="157"/>
      <c r="BF178" s="82"/>
      <c r="BG178" s="80" t="str">
        <f>IF(AND(申込書!$C$94&lt;&gt;"▼プルダウンより選択してください",申込書!$C$94&lt;&gt;"",申込書!$P$94&lt;&gt;"YYYY/MM/DD",$G178&lt;&gt;""),申込書!$P$94,"")</f>
        <v/>
      </c>
      <c r="BH178" s="81" t="str">
        <f>IF(AND(申込書!$C$94&lt;&gt;"▼プルダウンより選択してください",申込書!$C$94&lt;&gt;"",$G178&lt;&gt;""),申込書!$M$94,"")</f>
        <v/>
      </c>
      <c r="BI178" s="81" t="str">
        <f>IF($BG$3&lt;&gt;"コンテンツなし",IF(AND(申込書!$AH$4="GIGAスクールパック",SUM($P178,$R178)&lt;&gt;0),SUM($P178,$R178),IF(AND(申込書!$AH$4="SKY安心GIGAタブレット",SUM($T178,$V178)&lt;&gt;0),SUM($T178,$V178),"")),"")</f>
        <v/>
      </c>
      <c r="BJ178" s="81" t="str">
        <f>IF($BG$3&lt;&gt;"コンテンツなし",IF(AND(申込書!$AH$4="GIGAスクールパック",SUM($Q178,$S178)&lt;&gt;0),SUM($Q178,$S178),IF(AND(申込書!$AH$4="SKY安心GIGAタブレット",SUM($U178,$W178)&lt;&gt;0),SUM($U178,$W178),"")),"")</f>
        <v/>
      </c>
      <c r="BK178" s="157"/>
      <c r="BL178" s="82"/>
      <c r="BM178" s="80" t="str">
        <f>IF(AND(申込書!$C$95&lt;&gt;"▼プルダウンより選択してください",申込書!$C$95&lt;&gt;"",申込書!$P$95&lt;&gt;"YYYY/MM/DD",$G178&lt;&gt;""),申込書!$P$95,"")</f>
        <v/>
      </c>
      <c r="BN178" s="81" t="str">
        <f>IF(AND(申込書!$C$95&lt;&gt;"▼プルダウンより選択してください",申込書!$C$95&lt;&gt;"",$G178&lt;&gt;""),申込書!$M$95,"")</f>
        <v/>
      </c>
      <c r="BO178" s="81" t="str">
        <f>IF($BM$3&lt;&gt;"コンテンツなし",IF(AND(申込書!$AH$4="GIGAスクールパック",SUM($P178,$R178)&lt;&gt;0),SUM($P178,$R178),IF(AND(申込書!$AH$4="SKY安心GIGAタブレット",SUM($T178,$V178)&lt;&gt;0),SUM($T178,$V178),"")),"")</f>
        <v/>
      </c>
      <c r="BP178" s="81" t="str">
        <f>IF($BM$3&lt;&gt;"コンテンツなし",IF(AND(申込書!$AH$4="GIGAスクールパック",SUM($Q178,$S178)&lt;&gt;0),SUM($Q178,$S178),IF(AND(申込書!$AH$4="SKY安心GIGAタブレット",SUM($U178,$W178)&lt;&gt;0),SUM($U178,$W178),"")),"")</f>
        <v/>
      </c>
      <c r="BQ178" s="157"/>
      <c r="BR178" s="82"/>
      <c r="BS178" s="80" t="str">
        <f>IF(AND(申込書!$C$96&lt;&gt;"▼プルダウンより選択してください",申込書!$C$96&lt;&gt;"",申込書!$P$96&lt;&gt;"YYYY/MM/DD",$G178&lt;&gt;""),申込書!$P$96,"")</f>
        <v/>
      </c>
      <c r="BT178" s="81" t="str">
        <f>IF(AND(申込書!$C$96&lt;&gt;"▼プルダウンより選択してください",申込書!$C$96&lt;&gt;"",$G178&lt;&gt;""),申込書!$M$96,"")</f>
        <v/>
      </c>
      <c r="BU178" s="81" t="str">
        <f>IF($BS$3&lt;&gt;"コンテンツなし",IF(AND(申込書!$AH$4="GIGAスクールパック",SUM($P178,$R178)&lt;&gt;0),SUM($P178,$R178),IF(AND(申込書!$AH$4="SKY安心GIGAタブレット",SUM($T178,$V178)&lt;&gt;0),SUM($T178,$V178),"")),"")</f>
        <v/>
      </c>
      <c r="BV178" s="81" t="str">
        <f>IF($BS$3&lt;&gt;"コンテンツなし",IF(AND(申込書!$AH$4="GIGAスクールパック",SUM($Q178,$S178)&lt;&gt;0),SUM($Q178,$S178),IF(AND(申込書!$AH$4="SKY安心GIGAタブレット",SUM($U178,$W178)&lt;&gt;0),SUM($U178,$W178),"")),"")</f>
        <v/>
      </c>
      <c r="BW178" s="157"/>
      <c r="BX178" s="82"/>
      <c r="BY178" s="80" t="str">
        <f>IF(AND(申込書!$C$97&lt;&gt;"▼プルダウンより選択してください",申込書!$C$97&lt;&gt;"",申込書!$P$97&lt;&gt;"YYYY/MM/DD",$G178&lt;&gt;""),申込書!$P$97,"")</f>
        <v/>
      </c>
      <c r="BZ178" s="81" t="str">
        <f>IF(AND(申込書!$C$97&lt;&gt;"▼プルダウンより選択してください",申込書!$C$97&lt;&gt;"",$G178&lt;&gt;""),申込書!$M$97,"")</f>
        <v/>
      </c>
      <c r="CA178" s="81" t="str">
        <f>IF($BY$3&lt;&gt;"コンテンツなし",IF(AND(申込書!$AH$4="GIGAスクールパック",SUM($P178,$R178)&lt;&gt;0),SUM($P178,$R178),IF(AND(申込書!$AH$4="SKY安心GIGAタブレット",SUM($T178,$V178)&lt;&gt;0),SUM($T178,$V178),"")),"")</f>
        <v/>
      </c>
      <c r="CB178" s="81" t="str">
        <f>IF($BY$3&lt;&gt;"コンテンツなし",IF(AND(申込書!$AH$4="GIGAスクールパック",SUM($Q178,$S178)&lt;&gt;0),SUM($Q178,$S178),IF(AND(申込書!$AH$4="SKY安心GIGAタブレット",SUM($U178,$W178)&lt;&gt;0),SUM($U178,$W178),"")),"")</f>
        <v/>
      </c>
      <c r="CC178" s="157"/>
      <c r="CD178" s="82"/>
      <c r="CE178" s="80" t="str">
        <f>IF(AND(申込書!$C$98&lt;&gt;"▼プルダウンより選択してください",申込書!$C$98&lt;&gt;"",申込書!$P$98&lt;&gt;"YYYY/MM/DD",$G178&lt;&gt;""),申込書!$P$98,"")</f>
        <v/>
      </c>
      <c r="CF178" s="81" t="str">
        <f>IF(AND(申込書!$C$98&lt;&gt;"▼プルダウンより選択してください",申込書!$C$98&lt;&gt;"",$G178&lt;&gt;""),申込書!$M$98,"")</f>
        <v/>
      </c>
      <c r="CG178" s="81" t="str">
        <f>IF($CE$3&lt;&gt;"コンテンツなし",IF(AND(申込書!$AH$4="GIGAスクールパック",SUM($P178,$R178)&lt;&gt;0),SUM($P178,$R178),IF(AND(申込書!$AH$4="SKY安心GIGAタブレット",SUM($T178,$V178)&lt;&gt;0),SUM($T178,$V178),"")),"")</f>
        <v/>
      </c>
      <c r="CH178" s="81" t="str">
        <f>IF($CE$3&lt;&gt;"コンテンツなし",IF(AND(申込書!$AH$4="GIGAスクールパック",SUM($Q178,$S178)&lt;&gt;0),SUM($Q178,$S178),IF(AND(申込書!$AH$4="SKY安心GIGAタブレット",SUM($U178,$W178)&lt;&gt;0),SUM($U178,$W178),"")),"")</f>
        <v/>
      </c>
      <c r="CI178" s="157"/>
      <c r="CJ178" s="82"/>
      <c r="CK178" s="80" t="str">
        <f>IF(AND(申込書!$C$99&lt;&gt;"▼プルダウンより選択してください",申込書!$C$99&lt;&gt;"",申込書!$P$99&lt;&gt;"YYYY/MM/DD",$G178&lt;&gt;""),申込書!$P$99,"")</f>
        <v/>
      </c>
      <c r="CL178" s="81" t="str">
        <f>IF(AND(申込書!$C$99&lt;&gt;"▼プルダウンより選択してください",申込書!$C$99&lt;&gt;"",$G178&lt;&gt;""),申込書!$M$99,"")</f>
        <v/>
      </c>
      <c r="CM178" s="81" t="str">
        <f>IF($CK$3&lt;&gt;"コンテンツなし",IF(AND(申込書!$AH$4="GIGAスクールパック",SUM($P178,$R178)&lt;&gt;0),SUM($P178,$R178),IF(AND(申込書!$AH$4="SKY安心GIGAタブレット",SUM($T178,$V178)&lt;&gt;0),SUM($T178,$V178),"")),"")</f>
        <v/>
      </c>
      <c r="CN178" s="81" t="str">
        <f>IF($CK$3&lt;&gt;"コンテンツなし",IF(AND(申込書!$AH$4="GIGAスクールパック",SUM($Q178,$S178)&lt;&gt;0),SUM($Q178,$S178),IF(AND(申込書!$AH$4="SKY安心GIGAタブレット",SUM($U178,$W178)&lt;&gt;0),SUM($U178,$W178),"")),"")</f>
        <v/>
      </c>
      <c r="CO178" s="157"/>
      <c r="CP178" s="82"/>
      <c r="CQ178" s="80" t="str">
        <f>IF(AND(申込書!$C$100&lt;&gt;"▼プルダウンより選択してください",申込書!$C$100&lt;&gt;"",申込書!$P$100&lt;&gt;"YYYY/MM/DD",$G178&lt;&gt;""),申込書!$P$100,"")</f>
        <v/>
      </c>
      <c r="CR178" s="81" t="str">
        <f>IF(AND(申込書!$C$100&lt;&gt;"▼プルダウンより選択してください",申込書!$C$100&lt;&gt;"",$G178&lt;&gt;""),申込書!$M$100,"")</f>
        <v/>
      </c>
      <c r="CS178" s="81" t="str">
        <f>IF($CQ$3&lt;&gt;"コンテンツなし",IF(AND(申込書!$AH$4="GIGAスクールパック",SUM($P178,$R178)&lt;&gt;0),SUM($P178,$R178),IF(AND(申込書!$AH$4="SKY安心GIGAタブレット",SUM($T178,$V178)&lt;&gt;0),SUM($T178,$V178),"")),"")</f>
        <v/>
      </c>
      <c r="CT178" s="81" t="str">
        <f>IF($CQ$3&lt;&gt;"コンテンツなし",IF(AND(申込書!$AH$4="GIGAスクールパック",SUM($Q178,$S178)&lt;&gt;0),SUM($Q178,$S178),IF(AND(申込書!$AH$4="SKY安心GIGAタブレット",SUM($U178,$W178)&lt;&gt;0),SUM($U178,$W178),"")),"")</f>
        <v/>
      </c>
      <c r="CU178" s="81"/>
      <c r="CV178" s="82"/>
      <c r="CW178" s="80" t="str">
        <f>IF(AND(申込書!$C$101&lt;&gt;"▼プルダウンより選択してください",申込書!$C$101&lt;&gt;"",申込書!$P$101&lt;&gt;"YYYY/MM/DD",$G178&lt;&gt;""),申込書!$P$101,"")</f>
        <v/>
      </c>
      <c r="CX178" s="81" t="str">
        <f>IF(AND(申込書!$C$101&lt;&gt;"▼プルダウンより選択してください",申込書!$C$101&lt;&gt;"",$G178&lt;&gt;""),申込書!$M$101,"")</f>
        <v/>
      </c>
      <c r="CY178" s="81" t="str">
        <f>IF($CW$3&lt;&gt;"コンテンツなし",IF(AND(申込書!$AH$4="GIGAスクールパック",SUM($P178,$R178)&lt;&gt;0),SUM($P178,$R178),IF(AND(申込書!$AH$4="SKY安心GIGAタブレット",SUM($T178,$V178)&lt;&gt;0),SUM($T178,$V178),"")),"")</f>
        <v/>
      </c>
      <c r="CZ178" s="81" t="str">
        <f>IF($CW$3&lt;&gt;"コンテンツなし",IF(AND(申込書!$AH$4="GIGAスクールパック",SUM($Q178,$S178)&lt;&gt;0),SUM($Q178,$S178),IF(AND(申込書!$AH$4="SKY安心GIGAタブレット",SUM($U178,$W178)&lt;&gt;0),SUM($U178,$W178),"")),"")</f>
        <v/>
      </c>
      <c r="DA178" s="81"/>
      <c r="DB178" s="82"/>
      <c r="DC178" s="80" t="str">
        <f>IF(AND(申込書!$C$102&lt;&gt;"▼プルダウンより選択してください",申込書!$C$102&lt;&gt;"",申込書!$P$102&lt;&gt;"YYYY/MM/DD",$G178&lt;&gt;""),申込書!$P$102,"")</f>
        <v/>
      </c>
      <c r="DD178" s="81" t="str">
        <f>IF(AND(申込書!$C$102&lt;&gt;"▼プルダウンより選択してください",申込書!$C$102&lt;&gt;"",$G178&lt;&gt;""),申込書!$M$102,"")</f>
        <v/>
      </c>
      <c r="DE178" s="81" t="str">
        <f>IF($DC$3&lt;&gt;"コンテンツなし",IF(AND(申込書!$AH$4="GIGAスクールパック",SUM($P178,$R178)&lt;&gt;0),SUM($P178,$R178),IF(AND(申込書!$AH$4="SKY安心GIGAタブレット",SUM($T178,$V178)&lt;&gt;0),SUM($T178,$V178),"")),"")</f>
        <v/>
      </c>
      <c r="DF178" s="81" t="str">
        <f>IF($DC$3&lt;&gt;"コンテンツなし",IF(AND(申込書!$AH$4="GIGAスクールパック",SUM($Q178,$S178)&lt;&gt;0),SUM($Q178,$S178),IF(AND(申込書!$AH$4="SKY安心GIGAタブレット",SUM($U178,$W178)&lt;&gt;0),SUM($U178,$W178),"")),"")</f>
        <v/>
      </c>
      <c r="DG178" s="81"/>
      <c r="DH178" s="82"/>
      <c r="DI178" s="80" t="str">
        <f>IF(AND(申込書!$C$103&lt;&gt;"▼プルダウンより選択してください",申込書!$C$103&lt;&gt;"",申込書!$P$103&lt;&gt;"YYYY/MM/DD",$G178&lt;&gt;""),申込書!$P$103,"")</f>
        <v/>
      </c>
      <c r="DJ178" s="81" t="str">
        <f>IF(AND(申込書!$C$103&lt;&gt;"▼プルダウンより選択してください",申込書!$C$103&lt;&gt;"",$G178&lt;&gt;""),申込書!$M$103,"")</f>
        <v/>
      </c>
      <c r="DK178" s="81" t="str">
        <f>IF($DI$3&lt;&gt;"コンテンツなし",IF(AND(申込書!$AH$4="GIGAスクールパック",SUM($P178,$R178)&lt;&gt;0),SUM($P178,$R178),IF(AND(申込書!$AH$4="SKY安心GIGAタブレット",SUM($T178,$V178)&lt;&gt;0),SUM($T178,$V178),"")),"")</f>
        <v/>
      </c>
      <c r="DL178" s="81" t="str">
        <f>IF($DI$3&lt;&gt;"コンテンツなし",IF(AND(申込書!$AH$4="GIGAスクールパック",SUM($Q178,$S178)&lt;&gt;0),SUM($Q178,$S178),IF(AND(申込書!$AH$4="SKY安心GIGAタブレット",SUM($U178,$W178)&lt;&gt;0),SUM($U178,$W178),"")),"")</f>
        <v/>
      </c>
      <c r="DM178" s="81"/>
      <c r="DN178" s="82"/>
      <c r="DO178" s="80" t="str">
        <f>IF(AND(申込書!$C$104&lt;&gt;"▼プルダウンより選択してください",申込書!$C$104&lt;&gt;"",申込書!$P$104&lt;&gt;"YYYY/MM/DD",$G178&lt;&gt;""),申込書!$P$104,"")</f>
        <v/>
      </c>
      <c r="DP178" s="81" t="str">
        <f>IF(AND(申込書!$C$104&lt;&gt;"▼プルダウンより選択してください",申込書!$C$104&lt;&gt;"",$G178&lt;&gt;""),申込書!$M$104,"")</f>
        <v/>
      </c>
      <c r="DQ178" s="81" t="str">
        <f>IF($DO$3&lt;&gt;"コンテンツなし",IF(AND(申込書!$AH$4="GIGAスクールパック",SUM($P178,$R178)&lt;&gt;0),SUM($P178,$R178),IF(AND(申込書!$AH$4="SKY安心GIGAタブレット",SUM($T178,$V178)&lt;&gt;0),SUM($T178,$V178),"")),"")</f>
        <v/>
      </c>
      <c r="DR178" s="81" t="str">
        <f>IF($DO$3&lt;&gt;"コンテンツなし",IF(AND(申込書!$AH$4="GIGAスクールパック",SUM($Q178,$S178)&lt;&gt;0),SUM($Q178,$S178),IF(AND(申込書!$AH$4="SKY安心GIGAタブレット",SUM($U178,$W178)&lt;&gt;0),SUM($U178,$W178),"")),"")</f>
        <v/>
      </c>
      <c r="DS178" s="81"/>
      <c r="DT178" s="82"/>
      <c r="DU178" s="80" t="str">
        <f>IF(AND(申込書!$C$105&lt;&gt;"▼プルダウンより選択してください",申込書!$C$105&lt;&gt;"",申込書!$P$105&lt;&gt;"YYYY/MM/DD",$G178&lt;&gt;""),申込書!$P$105,"")</f>
        <v/>
      </c>
      <c r="DV178" s="81" t="str">
        <f>IF(AND(申込書!$C$105&lt;&gt;"▼プルダウンより選択してください",申込書!$C$105&lt;&gt;"",$G178&lt;&gt;""),申込書!$M$105,"")</f>
        <v/>
      </c>
      <c r="DW178" s="81" t="str">
        <f>IF($DU$3&lt;&gt;"コンテンツなし",IF(AND(申込書!$AH$4="GIGAスクールパック",SUM($P178,$R178)&lt;&gt;0),SUM($P178,$R178),IF(AND(申込書!$AH$4="SKY安心GIGAタブレット",SUM($T178,$V178)&lt;&gt;0),SUM($T178,$V178),"")),"")</f>
        <v/>
      </c>
      <c r="DX178" s="81" t="str">
        <f>IF($DU$3&lt;&gt;"コンテンツなし",IF(AND(申込書!$AH$4="GIGAスクールパック",SUM($Q178,$S178)&lt;&gt;0),SUM($Q178,$S178),IF(AND(申込書!$AH$4="SKY安心GIGAタブレット",SUM($U178,$W178)&lt;&gt;0),SUM($U178,$W178),"")),"")</f>
        <v/>
      </c>
      <c r="DY178" s="157"/>
      <c r="DZ178" s="82"/>
      <c r="EA178" s="80" t="str">
        <f>IF(AND(申込書!$C$106&lt;&gt;"▼プルダウンより選択してください",申込書!$C$106&lt;&gt;"",申込書!$P$106&lt;&gt;"YYYY/MM/DD",$G178&lt;&gt;""),申込書!$P$106,"")</f>
        <v/>
      </c>
      <c r="EB178" s="81" t="str">
        <f>IF(AND(申込書!$C$106&lt;&gt;"▼プルダウンより選択してください",申込書!$C$106&lt;&gt;"",$G178&lt;&gt;""),申込書!$M$106,"")</f>
        <v/>
      </c>
      <c r="EC178" s="81" t="str">
        <f>IF($EA$3&lt;&gt;"コンテンツなし",IF(AND(申込書!$AH$4="GIGAスクールパック",SUM($P178,$R178)&lt;&gt;0),SUM($P178,$R178),IF(AND(申込書!$AH$4="SKY安心GIGAタブレット",SUM($T178,$V178)&lt;&gt;0),SUM($T178,$V178),"")),"")</f>
        <v/>
      </c>
      <c r="ED178" s="81" t="str">
        <f>IF($EA$3&lt;&gt;"コンテンツなし",IF(AND(申込書!$AH$4="GIGAスクールパック",SUM($Q178,$S178)&lt;&gt;0),SUM($Q178,$S178),IF(AND(申込書!$AH$4="SKY安心GIGAタブレット",SUM($U178,$W178)&lt;&gt;0),SUM($U178,$W178),"")),"")</f>
        <v/>
      </c>
      <c r="EE178" s="157"/>
      <c r="EF178" s="82"/>
      <c r="EG178" s="80" t="str">
        <f>IF(AND(申込書!$C$107&lt;&gt;"▼プルダウンより選択してください",申込書!$C$107&lt;&gt;"",申込書!$P$107&lt;&gt;"YYYY/MM/DD",$G178&lt;&gt;""),申込書!$P$107,"")</f>
        <v/>
      </c>
      <c r="EH178" s="81" t="str">
        <f>IF(AND(申込書!$C$107&lt;&gt;"▼プルダウンより選択してください",申込書!$C$107&lt;&gt;"",$G178&lt;&gt;""),申込書!$M$107,"")</f>
        <v/>
      </c>
      <c r="EI178" s="81" t="str">
        <f>IF($EG$3&lt;&gt;"コンテンツなし",IF(AND(申込書!$AH$4="GIGAスクールパック",SUM($P178,$R178)&lt;&gt;0),SUM($P178,$R178),IF(AND(申込書!$AH$4="SKY安心GIGAタブレット",SUM($T178,$V178)&lt;&gt;0),SUM($T178,$V178),"")),"")</f>
        <v/>
      </c>
      <c r="EJ178" s="81" t="str">
        <f>IF($EG$3&lt;&gt;"コンテンツなし",IF(AND(申込書!$AH$4="GIGAスクールパック",SUM($Q178,$S178)&lt;&gt;0),SUM($Q178,$S178),IF(AND(申込書!$AH$4="SKY安心GIGAタブレット",SUM($U178,$W178)&lt;&gt;0),SUM($U178,$W178),"")),"")</f>
        <v/>
      </c>
      <c r="EK178" s="157"/>
      <c r="EL178" s="82"/>
      <c r="EM178" s="80" t="str">
        <f>IF(AND(申込書!$C$108&lt;&gt;"▼プルダウンより選択してください",申込書!$C$108&lt;&gt;"",申込書!$P$108&lt;&gt;"YYYY/MM/DD",$G178&lt;&gt;""),申込書!$P$108,"")</f>
        <v/>
      </c>
      <c r="EN178" s="81" t="str">
        <f>IF(AND(申込書!$C$108&lt;&gt;"▼プルダウンより選択してください",申込書!$C$108&lt;&gt;"",$G178&lt;&gt;""),申込書!$M$108,"")</f>
        <v/>
      </c>
      <c r="EO178" s="81" t="str">
        <f>IF($EM$3&lt;&gt;"コンテンツなし",IF(AND(申込書!$AH$4="GIGAスクールパック",SUM($P178,$R178)&lt;&gt;0),SUM($P178,$R178),IF(AND(申込書!$AH$4="SKY安心GIGAタブレット",SUM($T178,$V178)&lt;&gt;0),SUM($T178,$V178),"")),"")</f>
        <v/>
      </c>
      <c r="EP178" s="81" t="str">
        <f>IF($EM$3&lt;&gt;"コンテンツなし",IF(AND(申込書!$AH$4="GIGAスクールパック",SUM($Q178,$S178)&lt;&gt;0),SUM($Q178,$S178),IF(AND(申込書!$AH$4="SKY安心GIGAタブレット",SUM($U178,$W178)&lt;&gt;0),SUM($U178,$W178),"")),"")</f>
        <v/>
      </c>
      <c r="EQ178" s="157"/>
      <c r="ER178" s="82"/>
      <c r="ES178" s="80" t="str">
        <f>IF(AND(申込書!$C$109&lt;&gt;"▼プルダウンより選択してください",申込書!$C$109&lt;&gt;"",申込書!$P$109&lt;&gt;"YYYY/MM/DD",$G178&lt;&gt;""),申込書!$P$109,"")</f>
        <v/>
      </c>
      <c r="ET178" s="81" t="str">
        <f>IF(AND(申込書!$C$109&lt;&gt;"▼プルダウンより選択してください",申込書!$C$109&lt;&gt;"",$G178&lt;&gt;""),申込書!$M$109,"")</f>
        <v/>
      </c>
      <c r="EU178" s="81" t="str">
        <f>IF($ES$3&lt;&gt;"コンテンツなし",IF(AND(申込書!$AH$4="GIGAスクールパック",SUM($P178,$R178)&lt;&gt;0),SUM($P178,$R178),IF(AND(申込書!$AH$4="SKY安心GIGAタブレット",SUM($T178,$V178)&lt;&gt;0),SUM($T178,$V178),"")),"")</f>
        <v/>
      </c>
      <c r="EV178" s="81" t="str">
        <f>IF($ES$3&lt;&gt;"コンテンツなし",IF(AND(申込書!$AH$4="GIGAスクールパック",SUM($Q178,$S178)&lt;&gt;0),SUM($Q178,$S178),IF(AND(申込書!$AH$4="SKY安心GIGAタブレット",SUM($U178,$W178)&lt;&gt;0),SUM($U178,$W178),"")),"")</f>
        <v/>
      </c>
      <c r="EW178" s="157"/>
      <c r="EX178" s="82"/>
      <c r="EY178" s="80" t="str">
        <f>IF(AND(申込書!$C$110&lt;&gt;"▼プルダウンより選択してください",申込書!$C$110&lt;&gt;"",申込書!$P$110&lt;&gt;"YYYY/MM/DD",$G178&lt;&gt;""),申込書!$P$110,"")</f>
        <v/>
      </c>
      <c r="EZ178" s="81" t="str">
        <f>IF(AND(申込書!$C$110&lt;&gt;"▼プルダウンより選択してください",申込書!$C$110&lt;&gt;"",$G178&lt;&gt;""),申込書!$M$110,"")</f>
        <v/>
      </c>
      <c r="FA178" s="81" t="str">
        <f>IF($EY$3&lt;&gt;"コンテンツなし",IF(AND(申込書!$AH$4="GIGAスクールパック",SUM($P178,$R178)&lt;&gt;0),SUM($P178,$R178),IF(AND(申込書!$AH$4="SKY安心GIGAタブレット",SUM($T178,$V178)&lt;&gt;0),SUM($T178,$V178),"")),"")</f>
        <v/>
      </c>
      <c r="FB178" s="81" t="str">
        <f>IF($EY$3&lt;&gt;"コンテンツなし",IF(AND(申込書!$AH$4="GIGAスクールパック",SUM($Q178,$S178)&lt;&gt;0),SUM($Q178,$S178),IF(AND(申込書!$AH$4="SKY安心GIGAタブレット",SUM($U178,$W178)&lt;&gt;0),SUM($U178,$W178),"")),"")</f>
        <v/>
      </c>
      <c r="FC178" s="157"/>
      <c r="FD178" s="82"/>
      <c r="FE178" s="80" t="str">
        <f>IF(AND(申込書!$C$111&lt;&gt;"▼プルダウンより選択してください",申込書!$C$111&lt;&gt;"",申込書!$P$111&lt;&gt;"YYYY/MM/DD",$G178&lt;&gt;""),申込書!$P$111,"")</f>
        <v/>
      </c>
      <c r="FF178" s="81" t="str">
        <f>IF(AND(申込書!$C$111&lt;&gt;"▼プルダウンより選択してください",申込書!$C$111&lt;&gt;"",$G178&lt;&gt;""),申込書!$M$111,"")</f>
        <v/>
      </c>
      <c r="FG178" s="81" t="str">
        <f>IF($FE$3&lt;&gt;"コンテンツなし",IF(AND(申込書!$AH$4="GIGAスクールパック",SUM($P178,$R178)&lt;&gt;0),SUM($P178,$R178),IF(AND(申込書!$AH$4="SKY安心GIGAタブレット",SUM($T178,$V178)&lt;&gt;0),SUM($T178,$V178),"")),"")</f>
        <v/>
      </c>
      <c r="FH178" s="81" t="str">
        <f>IF($FE$3&lt;&gt;"コンテンツなし",IF(AND(申込書!$AH$4="GIGAスクールパック",SUM($Q178,$S178)&lt;&gt;0),SUM($Q178,$S178),IF(AND(申込書!$AH$4="SKY安心GIGAタブレット",SUM($U178,$W178)&lt;&gt;0),SUM($U178,$W178),"")),"")</f>
        <v/>
      </c>
      <c r="FI178" s="157"/>
      <c r="FJ178" s="82"/>
      <c r="FK178" s="80" t="str">
        <f>IF(AND(申込書!$C$112&lt;&gt;"▼プルダウンより選択してください",申込書!$C$112&lt;&gt;"",申込書!$P$112&lt;&gt;"YYYY/MM/DD",$G178&lt;&gt;""),申込書!$P$112,"")</f>
        <v/>
      </c>
      <c r="FL178" s="81" t="str">
        <f>IF(AND(申込書!$C$112&lt;&gt;"▼プルダウンより選択してください",申込書!$C$112&lt;&gt;"",$G178&lt;&gt;""),申込書!$M$112,"")</f>
        <v/>
      </c>
      <c r="FM178" s="81" t="str">
        <f>IF($FK$3&lt;&gt;"コンテンツなし",IF(AND(申込書!$AH$4="GIGAスクールパック",SUM($P178,$R178)&lt;&gt;0),SUM($P178,$R178),IF(AND(申込書!$AH$4="SKY安心GIGAタブレット",SUM($T178,$V178)&lt;&gt;0),SUM($T178,$V178),"")),"")</f>
        <v/>
      </c>
      <c r="FN178" s="81" t="str">
        <f>IF($FK$3&lt;&gt;"コンテンツなし",IF(AND(申込書!$AH$4="GIGAスクールパック",SUM($Q178,$S178)&lt;&gt;0),SUM($Q178,$S178),IF(AND(申込書!$AH$4="SKY安心GIGAタブレット",SUM($U178,$W178)&lt;&gt;0),SUM($U178,$W178),"")),"")</f>
        <v/>
      </c>
      <c r="FO178" s="157"/>
      <c r="FP178" s="82"/>
      <c r="FQ178" s="80" t="str">
        <f>IF(AND(申込書!$C$113&lt;&gt;"▼プルダウンより選択してください",申込書!$C$113&lt;&gt;"",申込書!$P$113&lt;&gt;"YYYY/MM/DD",$G178&lt;&gt;""),申込書!$P$113,"")</f>
        <v/>
      </c>
      <c r="FR178" s="81" t="str">
        <f>IF(AND(申込書!$C$113&lt;&gt;"▼プルダウンより選択してください",申込書!$C$113&lt;&gt;"",$G178&lt;&gt;""),申込書!$M$113,"")</f>
        <v/>
      </c>
      <c r="FS178" s="81" t="str">
        <f>IF($FQ$3&lt;&gt;"コンテンツなし",IF(AND(申込書!$AH$4="GIGAスクールパック",SUM($P178,$R178)&lt;&gt;0),SUM($P178,$R178),IF(AND(申込書!$AH$4="SKY安心GIGAタブレット",SUM($T178,$V178)&lt;&gt;0),SUM($T178,$V178),"")),"")</f>
        <v/>
      </c>
      <c r="FT178" s="81" t="str">
        <f>IF($FQ$3&lt;&gt;"コンテンツなし",IF(AND(申込書!$AH$4="GIGAスクールパック",SUM($Q178,$S178)&lt;&gt;0),SUM($Q178,$S178),IF(AND(申込書!$AH$4="SKY安心GIGAタブレット",SUM($U178,$W178)&lt;&gt;0),SUM($U178,$W178),"")),"")</f>
        <v/>
      </c>
      <c r="FU178" s="157"/>
      <c r="FV178" s="82"/>
      <c r="FW178" s="80" t="str">
        <f>IF(AND(申込書!$C$114&lt;&gt;"▼プルダウンより選択してください",申込書!$C$114&lt;&gt;"",申込書!$P$114&lt;&gt;"YYYY/MM/DD",$G178&lt;&gt;""),申込書!$P$114,"")</f>
        <v/>
      </c>
      <c r="FX178" s="81" t="str">
        <f>IF(AND(申込書!$C$114&lt;&gt;"▼プルダウンより選択してください",申込書!$C$114&lt;&gt;"",$G178&lt;&gt;""),申込書!$M$114,"")</f>
        <v/>
      </c>
      <c r="FY178" s="81" t="str">
        <f>IF($FW$3&lt;&gt;"コンテンツなし",IF(AND(申込書!$AH$4="GIGAスクールパック",SUM($P178,$R178)&lt;&gt;0),SUM($P178,$R178),IF(AND(申込書!$AH$4="SKY安心GIGAタブレット",SUM($T178,$V178)&lt;&gt;0),SUM($T178,$V178),"")),"")</f>
        <v/>
      </c>
      <c r="FZ178" s="81" t="str">
        <f>IF($FW$3&lt;&gt;"コンテンツなし",IF(AND(申込書!$AH$4="GIGAスクールパック",SUM($Q178,$S178)&lt;&gt;0),SUM($Q178,$S178),IF(AND(申込書!$AH$4="SKY安心GIGAタブレット",SUM($U178,$W178)&lt;&gt;0),SUM($U178,$W178),"")),"")</f>
        <v/>
      </c>
      <c r="GA178" s="157"/>
      <c r="GB178" s="82"/>
      <c r="GC178" s="80" t="str">
        <f>IF(AND(申込書!$C$115&lt;&gt;"▼プルダウンより選択してください",申込書!$C$115&lt;&gt;"",申込書!$P$115&lt;&gt;"YYYY/MM/DD",$G178&lt;&gt;""),申込書!$P$115,"")</f>
        <v/>
      </c>
      <c r="GD178" s="81" t="str">
        <f>IF(AND(申込書!$C$115&lt;&gt;"▼プルダウンより選択してください",申込書!$C$115&lt;&gt;"",$G178&lt;&gt;""),申込書!$M$115,"")</f>
        <v/>
      </c>
      <c r="GE178" s="81" t="str">
        <f>IF($GC$3&lt;&gt;"コンテンツなし",IF(AND(申込書!$AH$4="GIGAスクールパック",SUM($P178,$R178)&lt;&gt;0),SUM($P178,$R178),IF(AND(申込書!$AH$4="SKY安心GIGAタブレット",SUM($T178,$V178)&lt;&gt;0),SUM($T178,$V178),"")),"")</f>
        <v/>
      </c>
      <c r="GF178" s="81" t="str">
        <f>IF($GC$3&lt;&gt;"コンテンツなし",IF(AND(申込書!$AH$4="GIGAスクールパック",SUM($Q178,$S178)&lt;&gt;0),SUM($Q178,$S178),IF(AND(申込書!$AH$4="SKY安心GIGAタブレット",SUM($U178,$W178)&lt;&gt;0),SUM($U178,$W178),"")),"")</f>
        <v/>
      </c>
      <c r="GG178" s="157"/>
      <c r="GH178" s="82"/>
      <c r="GI178" s="80" t="str">
        <f>IF(AND(申込書!$C$116&lt;&gt;"▼プルダウンより選択してください",申込書!$C$116&lt;&gt;"",申込書!$P$116&lt;&gt;"YYYY/MM/DD",$G178&lt;&gt;""),申込書!$P$116,"")</f>
        <v/>
      </c>
      <c r="GJ178" s="81" t="str">
        <f>IF(AND(申込書!$C$116&lt;&gt;"▼プルダウンより選択してください",申込書!$C$116&lt;&gt;"",$G178&lt;&gt;""),申込書!$M$116,"")</f>
        <v/>
      </c>
      <c r="GK178" s="81" t="str">
        <f>IF($GI$3&lt;&gt;"コンテンツなし",IF(AND(申込書!$AH$4="GIGAスクールパック",SUM($P178,$R178)&lt;&gt;0),SUM($P178,$R178),IF(AND(申込書!$AH$4="SKY安心GIGAタブレット",SUM($T178,$V178)&lt;&gt;0),SUM($T178,$V178),"")),"")</f>
        <v/>
      </c>
      <c r="GL178" s="81" t="str">
        <f>IF($GI$3&lt;&gt;"コンテンツなし",IF(AND(申込書!$AH$4="GIGAスクールパック",SUM($Q178,$S178)&lt;&gt;0),SUM($Q178,$S178),IF(AND(申込書!$AH$4="SKY安心GIGAタブレット",SUM($U178,$W178)&lt;&gt;0),SUM($U178,$W178),"")),"")</f>
        <v/>
      </c>
      <c r="GM178" s="157"/>
      <c r="GN178" s="82"/>
      <c r="GO178" s="80" t="str">
        <f>IF(AND(申込書!$C$117&lt;&gt;"▼プルダウンより選択してください",申込書!$C$117&lt;&gt;"",申込書!$P$117&lt;&gt;"YYYY/MM/DD",$G178&lt;&gt;""),申込書!$P$117,"")</f>
        <v/>
      </c>
      <c r="GP178" s="81" t="str">
        <f>IF(AND(申込書!$C$117&lt;&gt;"▼プルダウンより選択してください",申込書!$C$117&lt;&gt;"",$G178&lt;&gt;""),申込書!$M$117,"")</f>
        <v/>
      </c>
      <c r="GQ178" s="81" t="str">
        <f>IF($GO$3&lt;&gt;"コンテンツなし",IF(AND(申込書!$AH$4="GIGAスクールパック",SUM($P178,$R178)&lt;&gt;0),SUM($P178,$R178),IF(AND(申込書!$AH$4="SKY安心GIGAタブレット",SUM($T178,$V178)&lt;&gt;0),SUM($T178,$V178),"")),"")</f>
        <v/>
      </c>
      <c r="GR178" s="81" t="str">
        <f>IF($GO$3&lt;&gt;"コンテンツなし",IF(AND(申込書!$AH$4="GIGAスクールパック",SUM($Q178,$S178)&lt;&gt;0),SUM($Q178,$S178),IF(AND(申込書!$AH$4="SKY安心GIGAタブレット",SUM($U178,$W178)&lt;&gt;0),SUM($U178,$W178),"")),"")</f>
        <v/>
      </c>
      <c r="GS178" s="157"/>
      <c r="GT178" s="82"/>
      <c r="GU178" s="80" t="str">
        <f>IF(AND(申込書!$C$118&lt;&gt;"▼プルダウンより選択してください",申込書!$C$118&lt;&gt;"",申込書!$P$118&lt;&gt;"YYYY/MM/DD",$G178&lt;&gt;""),申込書!$P$118,"")</f>
        <v/>
      </c>
      <c r="GV178" s="81" t="str">
        <f>IF(AND(申込書!$C$118&lt;&gt;"▼プルダウンより選択してください",申込書!$C$118&lt;&gt;"",$G178&lt;&gt;""),申込書!$M$118,"")</f>
        <v/>
      </c>
      <c r="GW178" s="81" t="str">
        <f>IF($GU$3&lt;&gt;"コンテンツなし",IF(AND(申込書!$AH$4="GIGAスクールパック",SUM($P178,$R178)&lt;&gt;0),SUM($P178,$R178),IF(AND(申込書!$AH$4="SKY安心GIGAタブレット",SUM($T178,$V178)&lt;&gt;0),SUM($T178,$V178),"")),"")</f>
        <v/>
      </c>
      <c r="GX178" s="81" t="str">
        <f>IF($GU$3&lt;&gt;"コンテンツなし",IF(AND(申込書!$AH$4="GIGAスクールパック",SUM($Q178,$S178)&lt;&gt;0),SUM($Q178,$S178),IF(AND(申込書!$AH$4="SKY安心GIGAタブレット",SUM($U178,$W178)&lt;&gt;0),SUM($U178,$W178),"")),"")</f>
        <v/>
      </c>
      <c r="GY178" s="157"/>
      <c r="GZ178" s="82"/>
      <c r="HA178" s="80" t="str">
        <f>IF(AND(申込書!$C$119&lt;&gt;"▼プルダウンより選択してください",申込書!$C$119&lt;&gt;"",申込書!$P$119&lt;&gt;"YYYY/MM/DD",$G178&lt;&gt;""),申込書!$P$119,"")</f>
        <v/>
      </c>
      <c r="HB178" s="81" t="str">
        <f>IF(AND(申込書!$C$119&lt;&gt;"▼プルダウンより選択してください",申込書!$C$119&lt;&gt;"",$G178&lt;&gt;""),申込書!$M$119,"")</f>
        <v/>
      </c>
      <c r="HC178" s="81" t="str">
        <f>IF($HA$3&lt;&gt;"コンテンツなし",IF(AND(申込書!$AH$4="GIGAスクールパック",SUM($P178,$R178)&lt;&gt;0),SUM($P178,$R178),IF(AND(申込書!$AH$4="SKY安心GIGAタブレット",SUM($T178,$V178)&lt;&gt;0),SUM($T178,$V178),"")),"")</f>
        <v/>
      </c>
      <c r="HD178" s="81" t="str">
        <f>IF($HA$3&lt;&gt;"コンテンツなし",IF(AND(申込書!$AH$4="GIGAスクールパック",SUM($Q178,$S178)&lt;&gt;0),SUM($Q178,$S178),IF(AND(申込書!$AH$4="SKY安心GIGAタブレット",SUM($U178,$W178)&lt;&gt;0),SUM($U178,$W178),"")),"")</f>
        <v/>
      </c>
      <c r="HE178" s="157"/>
      <c r="HF178" s="82"/>
      <c r="HG178" s="83"/>
    </row>
    <row r="179" spans="2:215" ht="26.85" customHeight="1">
      <c r="B179" s="62">
        <f t="shared" si="2"/>
        <v>174</v>
      </c>
      <c r="C179" s="63"/>
      <c r="D179" s="64"/>
      <c r="E179" s="207"/>
      <c r="F179" s="65"/>
      <c r="G179" s="66"/>
      <c r="H179" s="67"/>
      <c r="I179" s="68"/>
      <c r="J179" s="69"/>
      <c r="K179" s="70"/>
      <c r="L179" s="71"/>
      <c r="M179" s="72"/>
      <c r="N179" s="73"/>
      <c r="O179" s="74"/>
      <c r="P179" s="179"/>
      <c r="Q179" s="180"/>
      <c r="R179" s="180"/>
      <c r="S179" s="181"/>
      <c r="T179" s="179"/>
      <c r="U179" s="180"/>
      <c r="V179" s="182"/>
      <c r="W179" s="181"/>
      <c r="X179" s="75"/>
      <c r="Y179" s="76"/>
      <c r="Z179" s="77"/>
      <c r="AA179" s="78"/>
      <c r="AB179" s="79"/>
      <c r="AC179" s="79"/>
      <c r="AD179" s="79"/>
      <c r="AE179" s="77"/>
      <c r="AF179" s="139"/>
      <c r="AG179" s="139"/>
      <c r="AH179" s="139"/>
      <c r="AI179" s="80" t="str">
        <f>IF(AND(申込書!$C$90&lt;&gt;"▼プルダウンより選択してください",申込書!$C$90&lt;&gt;"",申込書!$P$90&lt;&gt;"YYYY/MM/DD",$G179&lt;&gt;""),申込書!$P$90,"")</f>
        <v/>
      </c>
      <c r="AJ179" s="81" t="str">
        <f>IF(AND(申込書!$C$90&lt;&gt;"▼プルダウンより選択してください",申込書!$C$90&lt;&gt;"",$G179&lt;&gt;""),申込書!$M$90,"")</f>
        <v/>
      </c>
      <c r="AK179" s="81" t="str">
        <f>IF($AI$3&lt;&gt;"コンテンツなし",IF(AND(申込書!$AH$4="GIGAスクールパック",SUM($P179,$R179)&lt;&gt;0),SUM($P179,$R179),IF(AND(申込書!$AH$4="SKY安心GIGAタブレット",SUM($T179,$V179)&lt;&gt;0),SUM($T179,$V179),"")),"")</f>
        <v/>
      </c>
      <c r="AL179" s="81" t="str">
        <f>IF($AI$3&lt;&gt;"コンテンツなし",IF(AND(申込書!$AH$4="GIGAスクールパック",SUM($Q179,$S179)&lt;&gt;0),SUM($Q179,$S179),IF(AND(申込書!$AH$4="SKY安心GIGAタブレット",SUM($U179,$W179)&lt;&gt;0),SUM($U179,$W179),"")),"")</f>
        <v/>
      </c>
      <c r="AM179" s="157"/>
      <c r="AN179" s="82"/>
      <c r="AO179" s="80" t="str">
        <f>IF(AND(申込書!$C$91&lt;&gt;"▼プルダウンより選択してください",申込書!$C$91&lt;&gt;"",申込書!$P$91&lt;&gt;"YYYY/MM/DD",$G179&lt;&gt;""),申込書!$P$91,"")</f>
        <v/>
      </c>
      <c r="AP179" s="81" t="str">
        <f>IF(AND(申込書!$C$91&lt;&gt;"▼プルダウンより選択してください",申込書!$C$91&lt;&gt;"",$G179&lt;&gt;""),申込書!$M$91,"")</f>
        <v/>
      </c>
      <c r="AQ179" s="81" t="str">
        <f>IF($AO$3&lt;&gt;"コンテンツなし",IF(AND(申込書!$AH$4="GIGAスクールパック",SUM($P179,$R179)&lt;&gt;0),SUM($P179,$R179),IF(AND(申込書!$AH$4="SKY安心GIGAタブレット",SUM($T179,$V179)&lt;&gt;0),SUM($T179,$V179),"")),"")</f>
        <v/>
      </c>
      <c r="AR179" s="81" t="str">
        <f>IF($AO$3&lt;&gt;"コンテンツなし",IF(AND(申込書!$AH$4="GIGAスクールパック",SUM($Q179,$S179)&lt;&gt;0),SUM($Q179,$S179),IF(AND(申込書!$AH$4="SKY安心GIGAタブレット",SUM($U179,$W179)&lt;&gt;0),SUM($U179,$W179),"")),"")</f>
        <v/>
      </c>
      <c r="AS179" s="157"/>
      <c r="AT179" s="82"/>
      <c r="AU179" s="80" t="str">
        <f>IF(AND(申込書!$C$92&lt;&gt;"▼プルダウンより選択してください",申込書!$C$92&lt;&gt;"",申込書!$P$92&lt;&gt;"YYYY/MM/DD",$G179&lt;&gt;""),申込書!$P$92,"")</f>
        <v/>
      </c>
      <c r="AV179" s="81" t="str">
        <f>IF(AND(申込書!$C$92&lt;&gt;"▼プルダウンより選択してください",申込書!$C$92&lt;&gt;"",$G179&lt;&gt;""),申込書!$M$92,"")</f>
        <v/>
      </c>
      <c r="AW179" s="81" t="str">
        <f>IF($AU$3&lt;&gt;"コンテンツなし",IF(AND(申込書!$AH$4="GIGAスクールパック",SUM($P179,$R179)&lt;&gt;0),SUM($P179,$R179),IF(AND(申込書!$AH$4="SKY安心GIGAタブレット",SUM($T179,$V179)&lt;&gt;0),SUM($T179,$V179),"")),"")</f>
        <v/>
      </c>
      <c r="AX179" s="81" t="str">
        <f>IF($AU$3&lt;&gt;"コンテンツなし",IF(AND(申込書!$AH$4="GIGAスクールパック",SUM($Q179,$S179)&lt;&gt;0),SUM($Q179,$S179),IF(AND(申込書!$AH$4="SKY安心GIGAタブレット",SUM($U179,$W179)&lt;&gt;0),SUM($U179,$W179),"")),"")</f>
        <v/>
      </c>
      <c r="AY179" s="157"/>
      <c r="AZ179" s="82"/>
      <c r="BA179" s="80" t="str">
        <f>IF(AND(申込書!$C$93&lt;&gt;"▼プルダウンより選択してください",申込書!$C$93&lt;&gt;"",申込書!$P$93&lt;&gt;"YYYY/MM/DD",$G179&lt;&gt;""),申込書!$P$93,"")</f>
        <v/>
      </c>
      <c r="BB179" s="81" t="str">
        <f>IF(AND(申込書!$C$93&lt;&gt;"▼プルダウンより選択してください",申込書!$C$93&lt;&gt;"",申込書!$M$93&gt;=1,$G179&lt;&gt;""),申込書!$M$93,"")</f>
        <v/>
      </c>
      <c r="BC179" s="81" t="str">
        <f>IF($BA$3&lt;&gt;"コンテンツなし",IF(AND(申込書!$AH$4="GIGAスクールパック",SUM($P179,$R179)&lt;&gt;0),SUM($P179,$R179),IF(AND(申込書!$AH$4="SKY安心GIGAタブレット",SUM($T179,$V179)&lt;&gt;0),SUM($T179,$V179),"")),"")</f>
        <v/>
      </c>
      <c r="BD179" s="81" t="str">
        <f>IF($BA$3&lt;&gt;"コンテンツなし",IF(AND(申込書!$AH$4="GIGAスクールパック",SUM($Q179,$S179)&lt;&gt;0),SUM($Q179,$S179),IF(AND(申込書!$AH$4="SKY安心GIGAタブレット",SUM($U179,$W179)&lt;&gt;0),SUM($U179,$W179),"")),"")</f>
        <v/>
      </c>
      <c r="BE179" s="157"/>
      <c r="BF179" s="82"/>
      <c r="BG179" s="80" t="str">
        <f>IF(AND(申込書!$C$94&lt;&gt;"▼プルダウンより選択してください",申込書!$C$94&lt;&gt;"",申込書!$P$94&lt;&gt;"YYYY/MM/DD",$G179&lt;&gt;""),申込書!$P$94,"")</f>
        <v/>
      </c>
      <c r="BH179" s="81" t="str">
        <f>IF(AND(申込書!$C$94&lt;&gt;"▼プルダウンより選択してください",申込書!$C$94&lt;&gt;"",$G179&lt;&gt;""),申込書!$M$94,"")</f>
        <v/>
      </c>
      <c r="BI179" s="81" t="str">
        <f>IF($BG$3&lt;&gt;"コンテンツなし",IF(AND(申込書!$AH$4="GIGAスクールパック",SUM($P179,$R179)&lt;&gt;0),SUM($P179,$R179),IF(AND(申込書!$AH$4="SKY安心GIGAタブレット",SUM($T179,$V179)&lt;&gt;0),SUM($T179,$V179),"")),"")</f>
        <v/>
      </c>
      <c r="BJ179" s="81" t="str">
        <f>IF($BG$3&lt;&gt;"コンテンツなし",IF(AND(申込書!$AH$4="GIGAスクールパック",SUM($Q179,$S179)&lt;&gt;0),SUM($Q179,$S179),IF(AND(申込書!$AH$4="SKY安心GIGAタブレット",SUM($U179,$W179)&lt;&gt;0),SUM($U179,$W179),"")),"")</f>
        <v/>
      </c>
      <c r="BK179" s="157"/>
      <c r="BL179" s="82"/>
      <c r="BM179" s="80" t="str">
        <f>IF(AND(申込書!$C$95&lt;&gt;"▼プルダウンより選択してください",申込書!$C$95&lt;&gt;"",申込書!$P$95&lt;&gt;"YYYY/MM/DD",$G179&lt;&gt;""),申込書!$P$95,"")</f>
        <v/>
      </c>
      <c r="BN179" s="81" t="str">
        <f>IF(AND(申込書!$C$95&lt;&gt;"▼プルダウンより選択してください",申込書!$C$95&lt;&gt;"",$G179&lt;&gt;""),申込書!$M$95,"")</f>
        <v/>
      </c>
      <c r="BO179" s="81" t="str">
        <f>IF($BM$3&lt;&gt;"コンテンツなし",IF(AND(申込書!$AH$4="GIGAスクールパック",SUM($P179,$R179)&lt;&gt;0),SUM($P179,$R179),IF(AND(申込書!$AH$4="SKY安心GIGAタブレット",SUM($T179,$V179)&lt;&gt;0),SUM($T179,$V179),"")),"")</f>
        <v/>
      </c>
      <c r="BP179" s="81" t="str">
        <f>IF($BM$3&lt;&gt;"コンテンツなし",IF(AND(申込書!$AH$4="GIGAスクールパック",SUM($Q179,$S179)&lt;&gt;0),SUM($Q179,$S179),IF(AND(申込書!$AH$4="SKY安心GIGAタブレット",SUM($U179,$W179)&lt;&gt;0),SUM($U179,$W179),"")),"")</f>
        <v/>
      </c>
      <c r="BQ179" s="157"/>
      <c r="BR179" s="82"/>
      <c r="BS179" s="80" t="str">
        <f>IF(AND(申込書!$C$96&lt;&gt;"▼プルダウンより選択してください",申込書!$C$96&lt;&gt;"",申込書!$P$96&lt;&gt;"YYYY/MM/DD",$G179&lt;&gt;""),申込書!$P$96,"")</f>
        <v/>
      </c>
      <c r="BT179" s="81" t="str">
        <f>IF(AND(申込書!$C$96&lt;&gt;"▼プルダウンより選択してください",申込書!$C$96&lt;&gt;"",$G179&lt;&gt;""),申込書!$M$96,"")</f>
        <v/>
      </c>
      <c r="BU179" s="81" t="str">
        <f>IF($BS$3&lt;&gt;"コンテンツなし",IF(AND(申込書!$AH$4="GIGAスクールパック",SUM($P179,$R179)&lt;&gt;0),SUM($P179,$R179),IF(AND(申込書!$AH$4="SKY安心GIGAタブレット",SUM($T179,$V179)&lt;&gt;0),SUM($T179,$V179),"")),"")</f>
        <v/>
      </c>
      <c r="BV179" s="81" t="str">
        <f>IF($BS$3&lt;&gt;"コンテンツなし",IF(AND(申込書!$AH$4="GIGAスクールパック",SUM($Q179,$S179)&lt;&gt;0),SUM($Q179,$S179),IF(AND(申込書!$AH$4="SKY安心GIGAタブレット",SUM($U179,$W179)&lt;&gt;0),SUM($U179,$W179),"")),"")</f>
        <v/>
      </c>
      <c r="BW179" s="157"/>
      <c r="BX179" s="82"/>
      <c r="BY179" s="80" t="str">
        <f>IF(AND(申込書!$C$97&lt;&gt;"▼プルダウンより選択してください",申込書!$C$97&lt;&gt;"",申込書!$P$97&lt;&gt;"YYYY/MM/DD",$G179&lt;&gt;""),申込書!$P$97,"")</f>
        <v/>
      </c>
      <c r="BZ179" s="81" t="str">
        <f>IF(AND(申込書!$C$97&lt;&gt;"▼プルダウンより選択してください",申込書!$C$97&lt;&gt;"",$G179&lt;&gt;""),申込書!$M$97,"")</f>
        <v/>
      </c>
      <c r="CA179" s="81" t="str">
        <f>IF($BY$3&lt;&gt;"コンテンツなし",IF(AND(申込書!$AH$4="GIGAスクールパック",SUM($P179,$R179)&lt;&gt;0),SUM($P179,$R179),IF(AND(申込書!$AH$4="SKY安心GIGAタブレット",SUM($T179,$V179)&lt;&gt;0),SUM($T179,$V179),"")),"")</f>
        <v/>
      </c>
      <c r="CB179" s="81" t="str">
        <f>IF($BY$3&lt;&gt;"コンテンツなし",IF(AND(申込書!$AH$4="GIGAスクールパック",SUM($Q179,$S179)&lt;&gt;0),SUM($Q179,$S179),IF(AND(申込書!$AH$4="SKY安心GIGAタブレット",SUM($U179,$W179)&lt;&gt;0),SUM($U179,$W179),"")),"")</f>
        <v/>
      </c>
      <c r="CC179" s="157"/>
      <c r="CD179" s="82"/>
      <c r="CE179" s="80" t="str">
        <f>IF(AND(申込書!$C$98&lt;&gt;"▼プルダウンより選択してください",申込書!$C$98&lt;&gt;"",申込書!$P$98&lt;&gt;"YYYY/MM/DD",$G179&lt;&gt;""),申込書!$P$98,"")</f>
        <v/>
      </c>
      <c r="CF179" s="81" t="str">
        <f>IF(AND(申込書!$C$98&lt;&gt;"▼プルダウンより選択してください",申込書!$C$98&lt;&gt;"",$G179&lt;&gt;""),申込書!$M$98,"")</f>
        <v/>
      </c>
      <c r="CG179" s="81" t="str">
        <f>IF($CE$3&lt;&gt;"コンテンツなし",IF(AND(申込書!$AH$4="GIGAスクールパック",SUM($P179,$R179)&lt;&gt;0),SUM($P179,$R179),IF(AND(申込書!$AH$4="SKY安心GIGAタブレット",SUM($T179,$V179)&lt;&gt;0),SUM($T179,$V179),"")),"")</f>
        <v/>
      </c>
      <c r="CH179" s="81" t="str">
        <f>IF($CE$3&lt;&gt;"コンテンツなし",IF(AND(申込書!$AH$4="GIGAスクールパック",SUM($Q179,$S179)&lt;&gt;0),SUM($Q179,$S179),IF(AND(申込書!$AH$4="SKY安心GIGAタブレット",SUM($U179,$W179)&lt;&gt;0),SUM($U179,$W179),"")),"")</f>
        <v/>
      </c>
      <c r="CI179" s="157"/>
      <c r="CJ179" s="82"/>
      <c r="CK179" s="80" t="str">
        <f>IF(AND(申込書!$C$99&lt;&gt;"▼プルダウンより選択してください",申込書!$C$99&lt;&gt;"",申込書!$P$99&lt;&gt;"YYYY/MM/DD",$G179&lt;&gt;""),申込書!$P$99,"")</f>
        <v/>
      </c>
      <c r="CL179" s="81" t="str">
        <f>IF(AND(申込書!$C$99&lt;&gt;"▼プルダウンより選択してください",申込書!$C$99&lt;&gt;"",$G179&lt;&gt;""),申込書!$M$99,"")</f>
        <v/>
      </c>
      <c r="CM179" s="81" t="str">
        <f>IF($CK$3&lt;&gt;"コンテンツなし",IF(AND(申込書!$AH$4="GIGAスクールパック",SUM($P179,$R179)&lt;&gt;0),SUM($P179,$R179),IF(AND(申込書!$AH$4="SKY安心GIGAタブレット",SUM($T179,$V179)&lt;&gt;0),SUM($T179,$V179),"")),"")</f>
        <v/>
      </c>
      <c r="CN179" s="81" t="str">
        <f>IF($CK$3&lt;&gt;"コンテンツなし",IF(AND(申込書!$AH$4="GIGAスクールパック",SUM($Q179,$S179)&lt;&gt;0),SUM($Q179,$S179),IF(AND(申込書!$AH$4="SKY安心GIGAタブレット",SUM($U179,$W179)&lt;&gt;0),SUM($U179,$W179),"")),"")</f>
        <v/>
      </c>
      <c r="CO179" s="157"/>
      <c r="CP179" s="82"/>
      <c r="CQ179" s="80" t="str">
        <f>IF(AND(申込書!$C$100&lt;&gt;"▼プルダウンより選択してください",申込書!$C$100&lt;&gt;"",申込書!$P$100&lt;&gt;"YYYY/MM/DD",$G179&lt;&gt;""),申込書!$P$100,"")</f>
        <v/>
      </c>
      <c r="CR179" s="81" t="str">
        <f>IF(AND(申込書!$C$100&lt;&gt;"▼プルダウンより選択してください",申込書!$C$100&lt;&gt;"",$G179&lt;&gt;""),申込書!$M$100,"")</f>
        <v/>
      </c>
      <c r="CS179" s="81" t="str">
        <f>IF($CQ$3&lt;&gt;"コンテンツなし",IF(AND(申込書!$AH$4="GIGAスクールパック",SUM($P179,$R179)&lt;&gt;0),SUM($P179,$R179),IF(AND(申込書!$AH$4="SKY安心GIGAタブレット",SUM($T179,$V179)&lt;&gt;0),SUM($T179,$V179),"")),"")</f>
        <v/>
      </c>
      <c r="CT179" s="81" t="str">
        <f>IF($CQ$3&lt;&gt;"コンテンツなし",IF(AND(申込書!$AH$4="GIGAスクールパック",SUM($Q179,$S179)&lt;&gt;0),SUM($Q179,$S179),IF(AND(申込書!$AH$4="SKY安心GIGAタブレット",SUM($U179,$W179)&lt;&gt;0),SUM($U179,$W179),"")),"")</f>
        <v/>
      </c>
      <c r="CU179" s="81"/>
      <c r="CV179" s="82"/>
      <c r="CW179" s="80" t="str">
        <f>IF(AND(申込書!$C$101&lt;&gt;"▼プルダウンより選択してください",申込書!$C$101&lt;&gt;"",申込書!$P$101&lt;&gt;"YYYY/MM/DD",$G179&lt;&gt;""),申込書!$P$101,"")</f>
        <v/>
      </c>
      <c r="CX179" s="81" t="str">
        <f>IF(AND(申込書!$C$101&lt;&gt;"▼プルダウンより選択してください",申込書!$C$101&lt;&gt;"",$G179&lt;&gt;""),申込書!$M$101,"")</f>
        <v/>
      </c>
      <c r="CY179" s="81" t="str">
        <f>IF($CW$3&lt;&gt;"コンテンツなし",IF(AND(申込書!$AH$4="GIGAスクールパック",SUM($P179,$R179)&lt;&gt;0),SUM($P179,$R179),IF(AND(申込書!$AH$4="SKY安心GIGAタブレット",SUM($T179,$V179)&lt;&gt;0),SUM($T179,$V179),"")),"")</f>
        <v/>
      </c>
      <c r="CZ179" s="81" t="str">
        <f>IF($CW$3&lt;&gt;"コンテンツなし",IF(AND(申込書!$AH$4="GIGAスクールパック",SUM($Q179,$S179)&lt;&gt;0),SUM($Q179,$S179),IF(AND(申込書!$AH$4="SKY安心GIGAタブレット",SUM($U179,$W179)&lt;&gt;0),SUM($U179,$W179),"")),"")</f>
        <v/>
      </c>
      <c r="DA179" s="81"/>
      <c r="DB179" s="82"/>
      <c r="DC179" s="80" t="str">
        <f>IF(AND(申込書!$C$102&lt;&gt;"▼プルダウンより選択してください",申込書!$C$102&lt;&gt;"",申込書!$P$102&lt;&gt;"YYYY/MM/DD",$G179&lt;&gt;""),申込書!$P$102,"")</f>
        <v/>
      </c>
      <c r="DD179" s="81" t="str">
        <f>IF(AND(申込書!$C$102&lt;&gt;"▼プルダウンより選択してください",申込書!$C$102&lt;&gt;"",$G179&lt;&gt;""),申込書!$M$102,"")</f>
        <v/>
      </c>
      <c r="DE179" s="81" t="str">
        <f>IF($DC$3&lt;&gt;"コンテンツなし",IF(AND(申込書!$AH$4="GIGAスクールパック",SUM($P179,$R179)&lt;&gt;0),SUM($P179,$R179),IF(AND(申込書!$AH$4="SKY安心GIGAタブレット",SUM($T179,$V179)&lt;&gt;0),SUM($T179,$V179),"")),"")</f>
        <v/>
      </c>
      <c r="DF179" s="81" t="str">
        <f>IF($DC$3&lt;&gt;"コンテンツなし",IF(AND(申込書!$AH$4="GIGAスクールパック",SUM($Q179,$S179)&lt;&gt;0),SUM($Q179,$S179),IF(AND(申込書!$AH$4="SKY安心GIGAタブレット",SUM($U179,$W179)&lt;&gt;0),SUM($U179,$W179),"")),"")</f>
        <v/>
      </c>
      <c r="DG179" s="81"/>
      <c r="DH179" s="82"/>
      <c r="DI179" s="80" t="str">
        <f>IF(AND(申込書!$C$103&lt;&gt;"▼プルダウンより選択してください",申込書!$C$103&lt;&gt;"",申込書!$P$103&lt;&gt;"YYYY/MM/DD",$G179&lt;&gt;""),申込書!$P$103,"")</f>
        <v/>
      </c>
      <c r="DJ179" s="81" t="str">
        <f>IF(AND(申込書!$C$103&lt;&gt;"▼プルダウンより選択してください",申込書!$C$103&lt;&gt;"",$G179&lt;&gt;""),申込書!$M$103,"")</f>
        <v/>
      </c>
      <c r="DK179" s="81" t="str">
        <f>IF($DI$3&lt;&gt;"コンテンツなし",IF(AND(申込書!$AH$4="GIGAスクールパック",SUM($P179,$R179)&lt;&gt;0),SUM($P179,$R179),IF(AND(申込書!$AH$4="SKY安心GIGAタブレット",SUM($T179,$V179)&lt;&gt;0),SUM($T179,$V179),"")),"")</f>
        <v/>
      </c>
      <c r="DL179" s="81" t="str">
        <f>IF($DI$3&lt;&gt;"コンテンツなし",IF(AND(申込書!$AH$4="GIGAスクールパック",SUM($Q179,$S179)&lt;&gt;0),SUM($Q179,$S179),IF(AND(申込書!$AH$4="SKY安心GIGAタブレット",SUM($U179,$W179)&lt;&gt;0),SUM($U179,$W179),"")),"")</f>
        <v/>
      </c>
      <c r="DM179" s="81"/>
      <c r="DN179" s="82"/>
      <c r="DO179" s="80" t="str">
        <f>IF(AND(申込書!$C$104&lt;&gt;"▼プルダウンより選択してください",申込書!$C$104&lt;&gt;"",申込書!$P$104&lt;&gt;"YYYY/MM/DD",$G179&lt;&gt;""),申込書!$P$104,"")</f>
        <v/>
      </c>
      <c r="DP179" s="81" t="str">
        <f>IF(AND(申込書!$C$104&lt;&gt;"▼プルダウンより選択してください",申込書!$C$104&lt;&gt;"",$G179&lt;&gt;""),申込書!$M$104,"")</f>
        <v/>
      </c>
      <c r="DQ179" s="81" t="str">
        <f>IF($DO$3&lt;&gt;"コンテンツなし",IF(AND(申込書!$AH$4="GIGAスクールパック",SUM($P179,$R179)&lt;&gt;0),SUM($P179,$R179),IF(AND(申込書!$AH$4="SKY安心GIGAタブレット",SUM($T179,$V179)&lt;&gt;0),SUM($T179,$V179),"")),"")</f>
        <v/>
      </c>
      <c r="DR179" s="81" t="str">
        <f>IF($DO$3&lt;&gt;"コンテンツなし",IF(AND(申込書!$AH$4="GIGAスクールパック",SUM($Q179,$S179)&lt;&gt;0),SUM($Q179,$S179),IF(AND(申込書!$AH$4="SKY安心GIGAタブレット",SUM($U179,$W179)&lt;&gt;0),SUM($U179,$W179),"")),"")</f>
        <v/>
      </c>
      <c r="DS179" s="81"/>
      <c r="DT179" s="82"/>
      <c r="DU179" s="80" t="str">
        <f>IF(AND(申込書!$C$105&lt;&gt;"▼プルダウンより選択してください",申込書!$C$105&lt;&gt;"",申込書!$P$105&lt;&gt;"YYYY/MM/DD",$G179&lt;&gt;""),申込書!$P$105,"")</f>
        <v/>
      </c>
      <c r="DV179" s="81" t="str">
        <f>IF(AND(申込書!$C$105&lt;&gt;"▼プルダウンより選択してください",申込書!$C$105&lt;&gt;"",$G179&lt;&gt;""),申込書!$M$105,"")</f>
        <v/>
      </c>
      <c r="DW179" s="81" t="str">
        <f>IF($DU$3&lt;&gt;"コンテンツなし",IF(AND(申込書!$AH$4="GIGAスクールパック",SUM($P179,$R179)&lt;&gt;0),SUM($P179,$R179),IF(AND(申込書!$AH$4="SKY安心GIGAタブレット",SUM($T179,$V179)&lt;&gt;0),SUM($T179,$V179),"")),"")</f>
        <v/>
      </c>
      <c r="DX179" s="81" t="str">
        <f>IF($DU$3&lt;&gt;"コンテンツなし",IF(AND(申込書!$AH$4="GIGAスクールパック",SUM($Q179,$S179)&lt;&gt;0),SUM($Q179,$S179),IF(AND(申込書!$AH$4="SKY安心GIGAタブレット",SUM($U179,$W179)&lt;&gt;0),SUM($U179,$W179),"")),"")</f>
        <v/>
      </c>
      <c r="DY179" s="157"/>
      <c r="DZ179" s="82"/>
      <c r="EA179" s="80" t="str">
        <f>IF(AND(申込書!$C$106&lt;&gt;"▼プルダウンより選択してください",申込書!$C$106&lt;&gt;"",申込書!$P$106&lt;&gt;"YYYY/MM/DD",$G179&lt;&gt;""),申込書!$P$106,"")</f>
        <v/>
      </c>
      <c r="EB179" s="81" t="str">
        <f>IF(AND(申込書!$C$106&lt;&gt;"▼プルダウンより選択してください",申込書!$C$106&lt;&gt;"",$G179&lt;&gt;""),申込書!$M$106,"")</f>
        <v/>
      </c>
      <c r="EC179" s="81" t="str">
        <f>IF($EA$3&lt;&gt;"コンテンツなし",IF(AND(申込書!$AH$4="GIGAスクールパック",SUM($P179,$R179)&lt;&gt;0),SUM($P179,$R179),IF(AND(申込書!$AH$4="SKY安心GIGAタブレット",SUM($T179,$V179)&lt;&gt;0),SUM($T179,$V179),"")),"")</f>
        <v/>
      </c>
      <c r="ED179" s="81" t="str">
        <f>IF($EA$3&lt;&gt;"コンテンツなし",IF(AND(申込書!$AH$4="GIGAスクールパック",SUM($Q179,$S179)&lt;&gt;0),SUM($Q179,$S179),IF(AND(申込書!$AH$4="SKY安心GIGAタブレット",SUM($U179,$W179)&lt;&gt;0),SUM($U179,$W179),"")),"")</f>
        <v/>
      </c>
      <c r="EE179" s="157"/>
      <c r="EF179" s="82"/>
      <c r="EG179" s="80" t="str">
        <f>IF(AND(申込書!$C$107&lt;&gt;"▼プルダウンより選択してください",申込書!$C$107&lt;&gt;"",申込書!$P$107&lt;&gt;"YYYY/MM/DD",$G179&lt;&gt;""),申込書!$P$107,"")</f>
        <v/>
      </c>
      <c r="EH179" s="81" t="str">
        <f>IF(AND(申込書!$C$107&lt;&gt;"▼プルダウンより選択してください",申込書!$C$107&lt;&gt;"",$G179&lt;&gt;""),申込書!$M$107,"")</f>
        <v/>
      </c>
      <c r="EI179" s="81" t="str">
        <f>IF($EG$3&lt;&gt;"コンテンツなし",IF(AND(申込書!$AH$4="GIGAスクールパック",SUM($P179,$R179)&lt;&gt;0),SUM($P179,$R179),IF(AND(申込書!$AH$4="SKY安心GIGAタブレット",SUM($T179,$V179)&lt;&gt;0),SUM($T179,$V179),"")),"")</f>
        <v/>
      </c>
      <c r="EJ179" s="81" t="str">
        <f>IF($EG$3&lt;&gt;"コンテンツなし",IF(AND(申込書!$AH$4="GIGAスクールパック",SUM($Q179,$S179)&lt;&gt;0),SUM($Q179,$S179),IF(AND(申込書!$AH$4="SKY安心GIGAタブレット",SUM($U179,$W179)&lt;&gt;0),SUM($U179,$W179),"")),"")</f>
        <v/>
      </c>
      <c r="EK179" s="157"/>
      <c r="EL179" s="82"/>
      <c r="EM179" s="80" t="str">
        <f>IF(AND(申込書!$C$108&lt;&gt;"▼プルダウンより選択してください",申込書!$C$108&lt;&gt;"",申込書!$P$108&lt;&gt;"YYYY/MM/DD",$G179&lt;&gt;""),申込書!$P$108,"")</f>
        <v/>
      </c>
      <c r="EN179" s="81" t="str">
        <f>IF(AND(申込書!$C$108&lt;&gt;"▼プルダウンより選択してください",申込書!$C$108&lt;&gt;"",$G179&lt;&gt;""),申込書!$M$108,"")</f>
        <v/>
      </c>
      <c r="EO179" s="81" t="str">
        <f>IF($EM$3&lt;&gt;"コンテンツなし",IF(AND(申込書!$AH$4="GIGAスクールパック",SUM($P179,$R179)&lt;&gt;0),SUM($P179,$R179),IF(AND(申込書!$AH$4="SKY安心GIGAタブレット",SUM($T179,$V179)&lt;&gt;0),SUM($T179,$V179),"")),"")</f>
        <v/>
      </c>
      <c r="EP179" s="81" t="str">
        <f>IF($EM$3&lt;&gt;"コンテンツなし",IF(AND(申込書!$AH$4="GIGAスクールパック",SUM($Q179,$S179)&lt;&gt;0),SUM($Q179,$S179),IF(AND(申込書!$AH$4="SKY安心GIGAタブレット",SUM($U179,$W179)&lt;&gt;0),SUM($U179,$W179),"")),"")</f>
        <v/>
      </c>
      <c r="EQ179" s="157"/>
      <c r="ER179" s="82"/>
      <c r="ES179" s="80" t="str">
        <f>IF(AND(申込書!$C$109&lt;&gt;"▼プルダウンより選択してください",申込書!$C$109&lt;&gt;"",申込書!$P$109&lt;&gt;"YYYY/MM/DD",$G179&lt;&gt;""),申込書!$P$109,"")</f>
        <v/>
      </c>
      <c r="ET179" s="81" t="str">
        <f>IF(AND(申込書!$C$109&lt;&gt;"▼プルダウンより選択してください",申込書!$C$109&lt;&gt;"",$G179&lt;&gt;""),申込書!$M$109,"")</f>
        <v/>
      </c>
      <c r="EU179" s="81" t="str">
        <f>IF($ES$3&lt;&gt;"コンテンツなし",IF(AND(申込書!$AH$4="GIGAスクールパック",SUM($P179,$R179)&lt;&gt;0),SUM($P179,$R179),IF(AND(申込書!$AH$4="SKY安心GIGAタブレット",SUM($T179,$V179)&lt;&gt;0),SUM($T179,$V179),"")),"")</f>
        <v/>
      </c>
      <c r="EV179" s="81" t="str">
        <f>IF($ES$3&lt;&gt;"コンテンツなし",IF(AND(申込書!$AH$4="GIGAスクールパック",SUM($Q179,$S179)&lt;&gt;0),SUM($Q179,$S179),IF(AND(申込書!$AH$4="SKY安心GIGAタブレット",SUM($U179,$W179)&lt;&gt;0),SUM($U179,$W179),"")),"")</f>
        <v/>
      </c>
      <c r="EW179" s="157"/>
      <c r="EX179" s="82"/>
      <c r="EY179" s="80" t="str">
        <f>IF(AND(申込書!$C$110&lt;&gt;"▼プルダウンより選択してください",申込書!$C$110&lt;&gt;"",申込書!$P$110&lt;&gt;"YYYY/MM/DD",$G179&lt;&gt;""),申込書!$P$110,"")</f>
        <v/>
      </c>
      <c r="EZ179" s="81" t="str">
        <f>IF(AND(申込書!$C$110&lt;&gt;"▼プルダウンより選択してください",申込書!$C$110&lt;&gt;"",$G179&lt;&gt;""),申込書!$M$110,"")</f>
        <v/>
      </c>
      <c r="FA179" s="81" t="str">
        <f>IF($EY$3&lt;&gt;"コンテンツなし",IF(AND(申込書!$AH$4="GIGAスクールパック",SUM($P179,$R179)&lt;&gt;0),SUM($P179,$R179),IF(AND(申込書!$AH$4="SKY安心GIGAタブレット",SUM($T179,$V179)&lt;&gt;0),SUM($T179,$V179),"")),"")</f>
        <v/>
      </c>
      <c r="FB179" s="81" t="str">
        <f>IF($EY$3&lt;&gt;"コンテンツなし",IF(AND(申込書!$AH$4="GIGAスクールパック",SUM($Q179,$S179)&lt;&gt;0),SUM($Q179,$S179),IF(AND(申込書!$AH$4="SKY安心GIGAタブレット",SUM($U179,$W179)&lt;&gt;0),SUM($U179,$W179),"")),"")</f>
        <v/>
      </c>
      <c r="FC179" s="157"/>
      <c r="FD179" s="82"/>
      <c r="FE179" s="80" t="str">
        <f>IF(AND(申込書!$C$111&lt;&gt;"▼プルダウンより選択してください",申込書!$C$111&lt;&gt;"",申込書!$P$111&lt;&gt;"YYYY/MM/DD",$G179&lt;&gt;""),申込書!$P$111,"")</f>
        <v/>
      </c>
      <c r="FF179" s="81" t="str">
        <f>IF(AND(申込書!$C$111&lt;&gt;"▼プルダウンより選択してください",申込書!$C$111&lt;&gt;"",$G179&lt;&gt;""),申込書!$M$111,"")</f>
        <v/>
      </c>
      <c r="FG179" s="81" t="str">
        <f>IF($FE$3&lt;&gt;"コンテンツなし",IF(AND(申込書!$AH$4="GIGAスクールパック",SUM($P179,$R179)&lt;&gt;0),SUM($P179,$R179),IF(AND(申込書!$AH$4="SKY安心GIGAタブレット",SUM($T179,$V179)&lt;&gt;0),SUM($T179,$V179),"")),"")</f>
        <v/>
      </c>
      <c r="FH179" s="81" t="str">
        <f>IF($FE$3&lt;&gt;"コンテンツなし",IF(AND(申込書!$AH$4="GIGAスクールパック",SUM($Q179,$S179)&lt;&gt;0),SUM($Q179,$S179),IF(AND(申込書!$AH$4="SKY安心GIGAタブレット",SUM($U179,$W179)&lt;&gt;0),SUM($U179,$W179),"")),"")</f>
        <v/>
      </c>
      <c r="FI179" s="157"/>
      <c r="FJ179" s="82"/>
      <c r="FK179" s="80" t="str">
        <f>IF(AND(申込書!$C$112&lt;&gt;"▼プルダウンより選択してください",申込書!$C$112&lt;&gt;"",申込書!$P$112&lt;&gt;"YYYY/MM/DD",$G179&lt;&gt;""),申込書!$P$112,"")</f>
        <v/>
      </c>
      <c r="FL179" s="81" t="str">
        <f>IF(AND(申込書!$C$112&lt;&gt;"▼プルダウンより選択してください",申込書!$C$112&lt;&gt;"",$G179&lt;&gt;""),申込書!$M$112,"")</f>
        <v/>
      </c>
      <c r="FM179" s="81" t="str">
        <f>IF($FK$3&lt;&gt;"コンテンツなし",IF(AND(申込書!$AH$4="GIGAスクールパック",SUM($P179,$R179)&lt;&gt;0),SUM($P179,$R179),IF(AND(申込書!$AH$4="SKY安心GIGAタブレット",SUM($T179,$V179)&lt;&gt;0),SUM($T179,$V179),"")),"")</f>
        <v/>
      </c>
      <c r="FN179" s="81" t="str">
        <f>IF($FK$3&lt;&gt;"コンテンツなし",IF(AND(申込書!$AH$4="GIGAスクールパック",SUM($Q179,$S179)&lt;&gt;0),SUM($Q179,$S179),IF(AND(申込書!$AH$4="SKY安心GIGAタブレット",SUM($U179,$W179)&lt;&gt;0),SUM($U179,$W179),"")),"")</f>
        <v/>
      </c>
      <c r="FO179" s="157"/>
      <c r="FP179" s="82"/>
      <c r="FQ179" s="80" t="str">
        <f>IF(AND(申込書!$C$113&lt;&gt;"▼プルダウンより選択してください",申込書!$C$113&lt;&gt;"",申込書!$P$113&lt;&gt;"YYYY/MM/DD",$G179&lt;&gt;""),申込書!$P$113,"")</f>
        <v/>
      </c>
      <c r="FR179" s="81" t="str">
        <f>IF(AND(申込書!$C$113&lt;&gt;"▼プルダウンより選択してください",申込書!$C$113&lt;&gt;"",$G179&lt;&gt;""),申込書!$M$113,"")</f>
        <v/>
      </c>
      <c r="FS179" s="81" t="str">
        <f>IF($FQ$3&lt;&gt;"コンテンツなし",IF(AND(申込書!$AH$4="GIGAスクールパック",SUM($P179,$R179)&lt;&gt;0),SUM($P179,$R179),IF(AND(申込書!$AH$4="SKY安心GIGAタブレット",SUM($T179,$V179)&lt;&gt;0),SUM($T179,$V179),"")),"")</f>
        <v/>
      </c>
      <c r="FT179" s="81" t="str">
        <f>IF($FQ$3&lt;&gt;"コンテンツなし",IF(AND(申込書!$AH$4="GIGAスクールパック",SUM($Q179,$S179)&lt;&gt;0),SUM($Q179,$S179),IF(AND(申込書!$AH$4="SKY安心GIGAタブレット",SUM($U179,$W179)&lt;&gt;0),SUM($U179,$W179),"")),"")</f>
        <v/>
      </c>
      <c r="FU179" s="157"/>
      <c r="FV179" s="82"/>
      <c r="FW179" s="80" t="str">
        <f>IF(AND(申込書!$C$114&lt;&gt;"▼プルダウンより選択してください",申込書!$C$114&lt;&gt;"",申込書!$P$114&lt;&gt;"YYYY/MM/DD",$G179&lt;&gt;""),申込書!$P$114,"")</f>
        <v/>
      </c>
      <c r="FX179" s="81" t="str">
        <f>IF(AND(申込書!$C$114&lt;&gt;"▼プルダウンより選択してください",申込書!$C$114&lt;&gt;"",$G179&lt;&gt;""),申込書!$M$114,"")</f>
        <v/>
      </c>
      <c r="FY179" s="81" t="str">
        <f>IF($FW$3&lt;&gt;"コンテンツなし",IF(AND(申込書!$AH$4="GIGAスクールパック",SUM($P179,$R179)&lt;&gt;0),SUM($P179,$R179),IF(AND(申込書!$AH$4="SKY安心GIGAタブレット",SUM($T179,$V179)&lt;&gt;0),SUM($T179,$V179),"")),"")</f>
        <v/>
      </c>
      <c r="FZ179" s="81" t="str">
        <f>IF($FW$3&lt;&gt;"コンテンツなし",IF(AND(申込書!$AH$4="GIGAスクールパック",SUM($Q179,$S179)&lt;&gt;0),SUM($Q179,$S179),IF(AND(申込書!$AH$4="SKY安心GIGAタブレット",SUM($U179,$W179)&lt;&gt;0),SUM($U179,$W179),"")),"")</f>
        <v/>
      </c>
      <c r="GA179" s="157"/>
      <c r="GB179" s="82"/>
      <c r="GC179" s="80" t="str">
        <f>IF(AND(申込書!$C$115&lt;&gt;"▼プルダウンより選択してください",申込書!$C$115&lt;&gt;"",申込書!$P$115&lt;&gt;"YYYY/MM/DD",$G179&lt;&gt;""),申込書!$P$115,"")</f>
        <v/>
      </c>
      <c r="GD179" s="81" t="str">
        <f>IF(AND(申込書!$C$115&lt;&gt;"▼プルダウンより選択してください",申込書!$C$115&lt;&gt;"",$G179&lt;&gt;""),申込書!$M$115,"")</f>
        <v/>
      </c>
      <c r="GE179" s="81" t="str">
        <f>IF($GC$3&lt;&gt;"コンテンツなし",IF(AND(申込書!$AH$4="GIGAスクールパック",SUM($P179,$R179)&lt;&gt;0),SUM($P179,$R179),IF(AND(申込書!$AH$4="SKY安心GIGAタブレット",SUM($T179,$V179)&lt;&gt;0),SUM($T179,$V179),"")),"")</f>
        <v/>
      </c>
      <c r="GF179" s="81" t="str">
        <f>IF($GC$3&lt;&gt;"コンテンツなし",IF(AND(申込書!$AH$4="GIGAスクールパック",SUM($Q179,$S179)&lt;&gt;0),SUM($Q179,$S179),IF(AND(申込書!$AH$4="SKY安心GIGAタブレット",SUM($U179,$W179)&lt;&gt;0),SUM($U179,$W179),"")),"")</f>
        <v/>
      </c>
      <c r="GG179" s="157"/>
      <c r="GH179" s="82"/>
      <c r="GI179" s="80" t="str">
        <f>IF(AND(申込書!$C$116&lt;&gt;"▼プルダウンより選択してください",申込書!$C$116&lt;&gt;"",申込書!$P$116&lt;&gt;"YYYY/MM/DD",$G179&lt;&gt;""),申込書!$P$116,"")</f>
        <v/>
      </c>
      <c r="GJ179" s="81" t="str">
        <f>IF(AND(申込書!$C$116&lt;&gt;"▼プルダウンより選択してください",申込書!$C$116&lt;&gt;"",$G179&lt;&gt;""),申込書!$M$116,"")</f>
        <v/>
      </c>
      <c r="GK179" s="81" t="str">
        <f>IF($GI$3&lt;&gt;"コンテンツなし",IF(AND(申込書!$AH$4="GIGAスクールパック",SUM($P179,$R179)&lt;&gt;0),SUM($P179,$R179),IF(AND(申込書!$AH$4="SKY安心GIGAタブレット",SUM($T179,$V179)&lt;&gt;0),SUM($T179,$V179),"")),"")</f>
        <v/>
      </c>
      <c r="GL179" s="81" t="str">
        <f>IF($GI$3&lt;&gt;"コンテンツなし",IF(AND(申込書!$AH$4="GIGAスクールパック",SUM($Q179,$S179)&lt;&gt;0),SUM($Q179,$S179),IF(AND(申込書!$AH$4="SKY安心GIGAタブレット",SUM($U179,$W179)&lt;&gt;0),SUM($U179,$W179),"")),"")</f>
        <v/>
      </c>
      <c r="GM179" s="157"/>
      <c r="GN179" s="82"/>
      <c r="GO179" s="80" t="str">
        <f>IF(AND(申込書!$C$117&lt;&gt;"▼プルダウンより選択してください",申込書!$C$117&lt;&gt;"",申込書!$P$117&lt;&gt;"YYYY/MM/DD",$G179&lt;&gt;""),申込書!$P$117,"")</f>
        <v/>
      </c>
      <c r="GP179" s="81" t="str">
        <f>IF(AND(申込書!$C$117&lt;&gt;"▼プルダウンより選択してください",申込書!$C$117&lt;&gt;"",$G179&lt;&gt;""),申込書!$M$117,"")</f>
        <v/>
      </c>
      <c r="GQ179" s="81" t="str">
        <f>IF($GO$3&lt;&gt;"コンテンツなし",IF(AND(申込書!$AH$4="GIGAスクールパック",SUM($P179,$R179)&lt;&gt;0),SUM($P179,$R179),IF(AND(申込書!$AH$4="SKY安心GIGAタブレット",SUM($T179,$V179)&lt;&gt;0),SUM($T179,$V179),"")),"")</f>
        <v/>
      </c>
      <c r="GR179" s="81" t="str">
        <f>IF($GO$3&lt;&gt;"コンテンツなし",IF(AND(申込書!$AH$4="GIGAスクールパック",SUM($Q179,$S179)&lt;&gt;0),SUM($Q179,$S179),IF(AND(申込書!$AH$4="SKY安心GIGAタブレット",SUM($U179,$W179)&lt;&gt;0),SUM($U179,$W179),"")),"")</f>
        <v/>
      </c>
      <c r="GS179" s="157"/>
      <c r="GT179" s="82"/>
      <c r="GU179" s="80" t="str">
        <f>IF(AND(申込書!$C$118&lt;&gt;"▼プルダウンより選択してください",申込書!$C$118&lt;&gt;"",申込書!$P$118&lt;&gt;"YYYY/MM/DD",$G179&lt;&gt;""),申込書!$P$118,"")</f>
        <v/>
      </c>
      <c r="GV179" s="81" t="str">
        <f>IF(AND(申込書!$C$118&lt;&gt;"▼プルダウンより選択してください",申込書!$C$118&lt;&gt;"",$G179&lt;&gt;""),申込書!$M$118,"")</f>
        <v/>
      </c>
      <c r="GW179" s="81" t="str">
        <f>IF($GU$3&lt;&gt;"コンテンツなし",IF(AND(申込書!$AH$4="GIGAスクールパック",SUM($P179,$R179)&lt;&gt;0),SUM($P179,$R179),IF(AND(申込書!$AH$4="SKY安心GIGAタブレット",SUM($T179,$V179)&lt;&gt;0),SUM($T179,$V179),"")),"")</f>
        <v/>
      </c>
      <c r="GX179" s="81" t="str">
        <f>IF($GU$3&lt;&gt;"コンテンツなし",IF(AND(申込書!$AH$4="GIGAスクールパック",SUM($Q179,$S179)&lt;&gt;0),SUM($Q179,$S179),IF(AND(申込書!$AH$4="SKY安心GIGAタブレット",SUM($U179,$W179)&lt;&gt;0),SUM($U179,$W179),"")),"")</f>
        <v/>
      </c>
      <c r="GY179" s="157"/>
      <c r="GZ179" s="82"/>
      <c r="HA179" s="80" t="str">
        <f>IF(AND(申込書!$C$119&lt;&gt;"▼プルダウンより選択してください",申込書!$C$119&lt;&gt;"",申込書!$P$119&lt;&gt;"YYYY/MM/DD",$G179&lt;&gt;""),申込書!$P$119,"")</f>
        <v/>
      </c>
      <c r="HB179" s="81" t="str">
        <f>IF(AND(申込書!$C$119&lt;&gt;"▼プルダウンより選択してください",申込書!$C$119&lt;&gt;"",$G179&lt;&gt;""),申込書!$M$119,"")</f>
        <v/>
      </c>
      <c r="HC179" s="81" t="str">
        <f>IF($HA$3&lt;&gt;"コンテンツなし",IF(AND(申込書!$AH$4="GIGAスクールパック",SUM($P179,$R179)&lt;&gt;0),SUM($P179,$R179),IF(AND(申込書!$AH$4="SKY安心GIGAタブレット",SUM($T179,$V179)&lt;&gt;0),SUM($T179,$V179),"")),"")</f>
        <v/>
      </c>
      <c r="HD179" s="81" t="str">
        <f>IF($HA$3&lt;&gt;"コンテンツなし",IF(AND(申込書!$AH$4="GIGAスクールパック",SUM($Q179,$S179)&lt;&gt;0),SUM($Q179,$S179),IF(AND(申込書!$AH$4="SKY安心GIGAタブレット",SUM($U179,$W179)&lt;&gt;0),SUM($U179,$W179),"")),"")</f>
        <v/>
      </c>
      <c r="HE179" s="157"/>
      <c r="HF179" s="82"/>
      <c r="HG179" s="83"/>
    </row>
    <row r="180" spans="2:215" ht="26.85" customHeight="1">
      <c r="B180" s="62">
        <f t="shared" si="2"/>
        <v>175</v>
      </c>
      <c r="C180" s="63"/>
      <c r="D180" s="64"/>
      <c r="E180" s="207"/>
      <c r="F180" s="65"/>
      <c r="G180" s="66"/>
      <c r="H180" s="67"/>
      <c r="I180" s="68"/>
      <c r="J180" s="69"/>
      <c r="K180" s="70"/>
      <c r="L180" s="71"/>
      <c r="M180" s="72"/>
      <c r="N180" s="73"/>
      <c r="O180" s="74"/>
      <c r="P180" s="179"/>
      <c r="Q180" s="180"/>
      <c r="R180" s="180"/>
      <c r="S180" s="181"/>
      <c r="T180" s="179"/>
      <c r="U180" s="180"/>
      <c r="V180" s="182"/>
      <c r="W180" s="181"/>
      <c r="X180" s="75"/>
      <c r="Y180" s="76"/>
      <c r="Z180" s="77"/>
      <c r="AA180" s="78"/>
      <c r="AB180" s="79"/>
      <c r="AC180" s="79"/>
      <c r="AD180" s="79"/>
      <c r="AE180" s="77"/>
      <c r="AF180" s="139"/>
      <c r="AG180" s="139"/>
      <c r="AH180" s="139"/>
      <c r="AI180" s="80" t="str">
        <f>IF(AND(申込書!$C$90&lt;&gt;"▼プルダウンより選択してください",申込書!$C$90&lt;&gt;"",申込書!$P$90&lt;&gt;"YYYY/MM/DD",$G180&lt;&gt;""),申込書!$P$90,"")</f>
        <v/>
      </c>
      <c r="AJ180" s="81" t="str">
        <f>IF(AND(申込書!$C$90&lt;&gt;"▼プルダウンより選択してください",申込書!$C$90&lt;&gt;"",$G180&lt;&gt;""),申込書!$M$90,"")</f>
        <v/>
      </c>
      <c r="AK180" s="81" t="str">
        <f>IF($AI$3&lt;&gt;"コンテンツなし",IF(AND(申込書!$AH$4="GIGAスクールパック",SUM($P180,$R180)&lt;&gt;0),SUM($P180,$R180),IF(AND(申込書!$AH$4="SKY安心GIGAタブレット",SUM($T180,$V180)&lt;&gt;0),SUM($T180,$V180),"")),"")</f>
        <v/>
      </c>
      <c r="AL180" s="81" t="str">
        <f>IF($AI$3&lt;&gt;"コンテンツなし",IF(AND(申込書!$AH$4="GIGAスクールパック",SUM($Q180,$S180)&lt;&gt;0),SUM($Q180,$S180),IF(AND(申込書!$AH$4="SKY安心GIGAタブレット",SUM($U180,$W180)&lt;&gt;0),SUM($U180,$W180),"")),"")</f>
        <v/>
      </c>
      <c r="AM180" s="157"/>
      <c r="AN180" s="82"/>
      <c r="AO180" s="80" t="str">
        <f>IF(AND(申込書!$C$91&lt;&gt;"▼プルダウンより選択してください",申込書!$C$91&lt;&gt;"",申込書!$P$91&lt;&gt;"YYYY/MM/DD",$G180&lt;&gt;""),申込書!$P$91,"")</f>
        <v/>
      </c>
      <c r="AP180" s="81" t="str">
        <f>IF(AND(申込書!$C$91&lt;&gt;"▼プルダウンより選択してください",申込書!$C$91&lt;&gt;"",$G180&lt;&gt;""),申込書!$M$91,"")</f>
        <v/>
      </c>
      <c r="AQ180" s="81" t="str">
        <f>IF($AO$3&lt;&gt;"コンテンツなし",IF(AND(申込書!$AH$4="GIGAスクールパック",SUM($P180,$R180)&lt;&gt;0),SUM($P180,$R180),IF(AND(申込書!$AH$4="SKY安心GIGAタブレット",SUM($T180,$V180)&lt;&gt;0),SUM($T180,$V180),"")),"")</f>
        <v/>
      </c>
      <c r="AR180" s="81" t="str">
        <f>IF($AO$3&lt;&gt;"コンテンツなし",IF(AND(申込書!$AH$4="GIGAスクールパック",SUM($Q180,$S180)&lt;&gt;0),SUM($Q180,$S180),IF(AND(申込書!$AH$4="SKY安心GIGAタブレット",SUM($U180,$W180)&lt;&gt;0),SUM($U180,$W180),"")),"")</f>
        <v/>
      </c>
      <c r="AS180" s="157"/>
      <c r="AT180" s="82"/>
      <c r="AU180" s="80" t="str">
        <f>IF(AND(申込書!$C$92&lt;&gt;"▼プルダウンより選択してください",申込書!$C$92&lt;&gt;"",申込書!$P$92&lt;&gt;"YYYY/MM/DD",$G180&lt;&gt;""),申込書!$P$92,"")</f>
        <v/>
      </c>
      <c r="AV180" s="81" t="str">
        <f>IF(AND(申込書!$C$92&lt;&gt;"▼プルダウンより選択してください",申込書!$C$92&lt;&gt;"",$G180&lt;&gt;""),申込書!$M$92,"")</f>
        <v/>
      </c>
      <c r="AW180" s="81" t="str">
        <f>IF($AU$3&lt;&gt;"コンテンツなし",IF(AND(申込書!$AH$4="GIGAスクールパック",SUM($P180,$R180)&lt;&gt;0),SUM($P180,$R180),IF(AND(申込書!$AH$4="SKY安心GIGAタブレット",SUM($T180,$V180)&lt;&gt;0),SUM($T180,$V180),"")),"")</f>
        <v/>
      </c>
      <c r="AX180" s="81" t="str">
        <f>IF($AU$3&lt;&gt;"コンテンツなし",IF(AND(申込書!$AH$4="GIGAスクールパック",SUM($Q180,$S180)&lt;&gt;0),SUM($Q180,$S180),IF(AND(申込書!$AH$4="SKY安心GIGAタブレット",SUM($U180,$W180)&lt;&gt;0),SUM($U180,$W180),"")),"")</f>
        <v/>
      </c>
      <c r="AY180" s="157"/>
      <c r="AZ180" s="82"/>
      <c r="BA180" s="80" t="str">
        <f>IF(AND(申込書!$C$93&lt;&gt;"▼プルダウンより選択してください",申込書!$C$93&lt;&gt;"",申込書!$P$93&lt;&gt;"YYYY/MM/DD",$G180&lt;&gt;""),申込書!$P$93,"")</f>
        <v/>
      </c>
      <c r="BB180" s="81" t="str">
        <f>IF(AND(申込書!$C$93&lt;&gt;"▼プルダウンより選択してください",申込書!$C$93&lt;&gt;"",申込書!$M$93&gt;=1,$G180&lt;&gt;""),申込書!$M$93,"")</f>
        <v/>
      </c>
      <c r="BC180" s="81" t="str">
        <f>IF($BA$3&lt;&gt;"コンテンツなし",IF(AND(申込書!$AH$4="GIGAスクールパック",SUM($P180,$R180)&lt;&gt;0),SUM($P180,$R180),IF(AND(申込書!$AH$4="SKY安心GIGAタブレット",SUM($T180,$V180)&lt;&gt;0),SUM($T180,$V180),"")),"")</f>
        <v/>
      </c>
      <c r="BD180" s="81" t="str">
        <f>IF($BA$3&lt;&gt;"コンテンツなし",IF(AND(申込書!$AH$4="GIGAスクールパック",SUM($Q180,$S180)&lt;&gt;0),SUM($Q180,$S180),IF(AND(申込書!$AH$4="SKY安心GIGAタブレット",SUM($U180,$W180)&lt;&gt;0),SUM($U180,$W180),"")),"")</f>
        <v/>
      </c>
      <c r="BE180" s="157"/>
      <c r="BF180" s="82"/>
      <c r="BG180" s="80" t="str">
        <f>IF(AND(申込書!$C$94&lt;&gt;"▼プルダウンより選択してください",申込書!$C$94&lt;&gt;"",申込書!$P$94&lt;&gt;"YYYY/MM/DD",$G180&lt;&gt;""),申込書!$P$94,"")</f>
        <v/>
      </c>
      <c r="BH180" s="81" t="str">
        <f>IF(AND(申込書!$C$94&lt;&gt;"▼プルダウンより選択してください",申込書!$C$94&lt;&gt;"",$G180&lt;&gt;""),申込書!$M$94,"")</f>
        <v/>
      </c>
      <c r="BI180" s="81" t="str">
        <f>IF($BG$3&lt;&gt;"コンテンツなし",IF(AND(申込書!$AH$4="GIGAスクールパック",SUM($P180,$R180)&lt;&gt;0),SUM($P180,$R180),IF(AND(申込書!$AH$4="SKY安心GIGAタブレット",SUM($T180,$V180)&lt;&gt;0),SUM($T180,$V180),"")),"")</f>
        <v/>
      </c>
      <c r="BJ180" s="81" t="str">
        <f>IF($BG$3&lt;&gt;"コンテンツなし",IF(AND(申込書!$AH$4="GIGAスクールパック",SUM($Q180,$S180)&lt;&gt;0),SUM($Q180,$S180),IF(AND(申込書!$AH$4="SKY安心GIGAタブレット",SUM($U180,$W180)&lt;&gt;0),SUM($U180,$W180),"")),"")</f>
        <v/>
      </c>
      <c r="BK180" s="157"/>
      <c r="BL180" s="82"/>
      <c r="BM180" s="80" t="str">
        <f>IF(AND(申込書!$C$95&lt;&gt;"▼プルダウンより選択してください",申込書!$C$95&lt;&gt;"",申込書!$P$95&lt;&gt;"YYYY/MM/DD",$G180&lt;&gt;""),申込書!$P$95,"")</f>
        <v/>
      </c>
      <c r="BN180" s="81" t="str">
        <f>IF(AND(申込書!$C$95&lt;&gt;"▼プルダウンより選択してください",申込書!$C$95&lt;&gt;"",$G180&lt;&gt;""),申込書!$M$95,"")</f>
        <v/>
      </c>
      <c r="BO180" s="81" t="str">
        <f>IF($BM$3&lt;&gt;"コンテンツなし",IF(AND(申込書!$AH$4="GIGAスクールパック",SUM($P180,$R180)&lt;&gt;0),SUM($P180,$R180),IF(AND(申込書!$AH$4="SKY安心GIGAタブレット",SUM($T180,$V180)&lt;&gt;0),SUM($T180,$V180),"")),"")</f>
        <v/>
      </c>
      <c r="BP180" s="81" t="str">
        <f>IF($BM$3&lt;&gt;"コンテンツなし",IF(AND(申込書!$AH$4="GIGAスクールパック",SUM($Q180,$S180)&lt;&gt;0),SUM($Q180,$S180),IF(AND(申込書!$AH$4="SKY安心GIGAタブレット",SUM($U180,$W180)&lt;&gt;0),SUM($U180,$W180),"")),"")</f>
        <v/>
      </c>
      <c r="BQ180" s="157"/>
      <c r="BR180" s="82"/>
      <c r="BS180" s="80" t="str">
        <f>IF(AND(申込書!$C$96&lt;&gt;"▼プルダウンより選択してください",申込書!$C$96&lt;&gt;"",申込書!$P$96&lt;&gt;"YYYY/MM/DD",$G180&lt;&gt;""),申込書!$P$96,"")</f>
        <v/>
      </c>
      <c r="BT180" s="81" t="str">
        <f>IF(AND(申込書!$C$96&lt;&gt;"▼プルダウンより選択してください",申込書!$C$96&lt;&gt;"",$G180&lt;&gt;""),申込書!$M$96,"")</f>
        <v/>
      </c>
      <c r="BU180" s="81" t="str">
        <f>IF($BS$3&lt;&gt;"コンテンツなし",IF(AND(申込書!$AH$4="GIGAスクールパック",SUM($P180,$R180)&lt;&gt;0),SUM($P180,$R180),IF(AND(申込書!$AH$4="SKY安心GIGAタブレット",SUM($T180,$V180)&lt;&gt;0),SUM($T180,$V180),"")),"")</f>
        <v/>
      </c>
      <c r="BV180" s="81" t="str">
        <f>IF($BS$3&lt;&gt;"コンテンツなし",IF(AND(申込書!$AH$4="GIGAスクールパック",SUM($Q180,$S180)&lt;&gt;0),SUM($Q180,$S180),IF(AND(申込書!$AH$4="SKY安心GIGAタブレット",SUM($U180,$W180)&lt;&gt;0),SUM($U180,$W180),"")),"")</f>
        <v/>
      </c>
      <c r="BW180" s="157"/>
      <c r="BX180" s="82"/>
      <c r="BY180" s="80" t="str">
        <f>IF(AND(申込書!$C$97&lt;&gt;"▼プルダウンより選択してください",申込書!$C$97&lt;&gt;"",申込書!$P$97&lt;&gt;"YYYY/MM/DD",$G180&lt;&gt;""),申込書!$P$97,"")</f>
        <v/>
      </c>
      <c r="BZ180" s="81" t="str">
        <f>IF(AND(申込書!$C$97&lt;&gt;"▼プルダウンより選択してください",申込書!$C$97&lt;&gt;"",$G180&lt;&gt;""),申込書!$M$97,"")</f>
        <v/>
      </c>
      <c r="CA180" s="81" t="str">
        <f>IF($BY$3&lt;&gt;"コンテンツなし",IF(AND(申込書!$AH$4="GIGAスクールパック",SUM($P180,$R180)&lt;&gt;0),SUM($P180,$R180),IF(AND(申込書!$AH$4="SKY安心GIGAタブレット",SUM($T180,$V180)&lt;&gt;0),SUM($T180,$V180),"")),"")</f>
        <v/>
      </c>
      <c r="CB180" s="81" t="str">
        <f>IF($BY$3&lt;&gt;"コンテンツなし",IF(AND(申込書!$AH$4="GIGAスクールパック",SUM($Q180,$S180)&lt;&gt;0),SUM($Q180,$S180),IF(AND(申込書!$AH$4="SKY安心GIGAタブレット",SUM($U180,$W180)&lt;&gt;0),SUM($U180,$W180),"")),"")</f>
        <v/>
      </c>
      <c r="CC180" s="157"/>
      <c r="CD180" s="82"/>
      <c r="CE180" s="80" t="str">
        <f>IF(AND(申込書!$C$98&lt;&gt;"▼プルダウンより選択してください",申込書!$C$98&lt;&gt;"",申込書!$P$98&lt;&gt;"YYYY/MM/DD",$G180&lt;&gt;""),申込書!$P$98,"")</f>
        <v/>
      </c>
      <c r="CF180" s="81" t="str">
        <f>IF(AND(申込書!$C$98&lt;&gt;"▼プルダウンより選択してください",申込書!$C$98&lt;&gt;"",$G180&lt;&gt;""),申込書!$M$98,"")</f>
        <v/>
      </c>
      <c r="CG180" s="81" t="str">
        <f>IF($CE$3&lt;&gt;"コンテンツなし",IF(AND(申込書!$AH$4="GIGAスクールパック",SUM($P180,$R180)&lt;&gt;0),SUM($P180,$R180),IF(AND(申込書!$AH$4="SKY安心GIGAタブレット",SUM($T180,$V180)&lt;&gt;0),SUM($T180,$V180),"")),"")</f>
        <v/>
      </c>
      <c r="CH180" s="81" t="str">
        <f>IF($CE$3&lt;&gt;"コンテンツなし",IF(AND(申込書!$AH$4="GIGAスクールパック",SUM($Q180,$S180)&lt;&gt;0),SUM($Q180,$S180),IF(AND(申込書!$AH$4="SKY安心GIGAタブレット",SUM($U180,$W180)&lt;&gt;0),SUM($U180,$W180),"")),"")</f>
        <v/>
      </c>
      <c r="CI180" s="157"/>
      <c r="CJ180" s="82"/>
      <c r="CK180" s="80" t="str">
        <f>IF(AND(申込書!$C$99&lt;&gt;"▼プルダウンより選択してください",申込書!$C$99&lt;&gt;"",申込書!$P$99&lt;&gt;"YYYY/MM/DD",$G180&lt;&gt;""),申込書!$P$99,"")</f>
        <v/>
      </c>
      <c r="CL180" s="81" t="str">
        <f>IF(AND(申込書!$C$99&lt;&gt;"▼プルダウンより選択してください",申込書!$C$99&lt;&gt;"",$G180&lt;&gt;""),申込書!$M$99,"")</f>
        <v/>
      </c>
      <c r="CM180" s="81" t="str">
        <f>IF($CK$3&lt;&gt;"コンテンツなし",IF(AND(申込書!$AH$4="GIGAスクールパック",SUM($P180,$R180)&lt;&gt;0),SUM($P180,$R180),IF(AND(申込書!$AH$4="SKY安心GIGAタブレット",SUM($T180,$V180)&lt;&gt;0),SUM($T180,$V180),"")),"")</f>
        <v/>
      </c>
      <c r="CN180" s="81" t="str">
        <f>IF($CK$3&lt;&gt;"コンテンツなし",IF(AND(申込書!$AH$4="GIGAスクールパック",SUM($Q180,$S180)&lt;&gt;0),SUM($Q180,$S180),IF(AND(申込書!$AH$4="SKY安心GIGAタブレット",SUM($U180,$W180)&lt;&gt;0),SUM($U180,$W180),"")),"")</f>
        <v/>
      </c>
      <c r="CO180" s="157"/>
      <c r="CP180" s="82"/>
      <c r="CQ180" s="80" t="str">
        <f>IF(AND(申込書!$C$100&lt;&gt;"▼プルダウンより選択してください",申込書!$C$100&lt;&gt;"",申込書!$P$100&lt;&gt;"YYYY/MM/DD",$G180&lt;&gt;""),申込書!$P$100,"")</f>
        <v/>
      </c>
      <c r="CR180" s="81" t="str">
        <f>IF(AND(申込書!$C$100&lt;&gt;"▼プルダウンより選択してください",申込書!$C$100&lt;&gt;"",$G180&lt;&gt;""),申込書!$M$100,"")</f>
        <v/>
      </c>
      <c r="CS180" s="81" t="str">
        <f>IF($CQ$3&lt;&gt;"コンテンツなし",IF(AND(申込書!$AH$4="GIGAスクールパック",SUM($P180,$R180)&lt;&gt;0),SUM($P180,$R180),IF(AND(申込書!$AH$4="SKY安心GIGAタブレット",SUM($T180,$V180)&lt;&gt;0),SUM($T180,$V180),"")),"")</f>
        <v/>
      </c>
      <c r="CT180" s="81" t="str">
        <f>IF($CQ$3&lt;&gt;"コンテンツなし",IF(AND(申込書!$AH$4="GIGAスクールパック",SUM($Q180,$S180)&lt;&gt;0),SUM($Q180,$S180),IF(AND(申込書!$AH$4="SKY安心GIGAタブレット",SUM($U180,$W180)&lt;&gt;0),SUM($U180,$W180),"")),"")</f>
        <v/>
      </c>
      <c r="CU180" s="81"/>
      <c r="CV180" s="82"/>
      <c r="CW180" s="80" t="str">
        <f>IF(AND(申込書!$C$101&lt;&gt;"▼プルダウンより選択してください",申込書!$C$101&lt;&gt;"",申込書!$P$101&lt;&gt;"YYYY/MM/DD",$G180&lt;&gt;""),申込書!$P$101,"")</f>
        <v/>
      </c>
      <c r="CX180" s="81" t="str">
        <f>IF(AND(申込書!$C$101&lt;&gt;"▼プルダウンより選択してください",申込書!$C$101&lt;&gt;"",$G180&lt;&gt;""),申込書!$M$101,"")</f>
        <v/>
      </c>
      <c r="CY180" s="81" t="str">
        <f>IF($CW$3&lt;&gt;"コンテンツなし",IF(AND(申込書!$AH$4="GIGAスクールパック",SUM($P180,$R180)&lt;&gt;0),SUM($P180,$R180),IF(AND(申込書!$AH$4="SKY安心GIGAタブレット",SUM($T180,$V180)&lt;&gt;0),SUM($T180,$V180),"")),"")</f>
        <v/>
      </c>
      <c r="CZ180" s="81" t="str">
        <f>IF($CW$3&lt;&gt;"コンテンツなし",IF(AND(申込書!$AH$4="GIGAスクールパック",SUM($Q180,$S180)&lt;&gt;0),SUM($Q180,$S180),IF(AND(申込書!$AH$4="SKY安心GIGAタブレット",SUM($U180,$W180)&lt;&gt;0),SUM($U180,$W180),"")),"")</f>
        <v/>
      </c>
      <c r="DA180" s="81"/>
      <c r="DB180" s="82"/>
      <c r="DC180" s="80" t="str">
        <f>IF(AND(申込書!$C$102&lt;&gt;"▼プルダウンより選択してください",申込書!$C$102&lt;&gt;"",申込書!$P$102&lt;&gt;"YYYY/MM/DD",$G180&lt;&gt;""),申込書!$P$102,"")</f>
        <v/>
      </c>
      <c r="DD180" s="81" t="str">
        <f>IF(AND(申込書!$C$102&lt;&gt;"▼プルダウンより選択してください",申込書!$C$102&lt;&gt;"",$G180&lt;&gt;""),申込書!$M$102,"")</f>
        <v/>
      </c>
      <c r="DE180" s="81" t="str">
        <f>IF($DC$3&lt;&gt;"コンテンツなし",IF(AND(申込書!$AH$4="GIGAスクールパック",SUM($P180,$R180)&lt;&gt;0),SUM($P180,$R180),IF(AND(申込書!$AH$4="SKY安心GIGAタブレット",SUM($T180,$V180)&lt;&gt;0),SUM($T180,$V180),"")),"")</f>
        <v/>
      </c>
      <c r="DF180" s="81" t="str">
        <f>IF($DC$3&lt;&gt;"コンテンツなし",IF(AND(申込書!$AH$4="GIGAスクールパック",SUM($Q180,$S180)&lt;&gt;0),SUM($Q180,$S180),IF(AND(申込書!$AH$4="SKY安心GIGAタブレット",SUM($U180,$W180)&lt;&gt;0),SUM($U180,$W180),"")),"")</f>
        <v/>
      </c>
      <c r="DG180" s="81"/>
      <c r="DH180" s="82"/>
      <c r="DI180" s="80" t="str">
        <f>IF(AND(申込書!$C$103&lt;&gt;"▼プルダウンより選択してください",申込書!$C$103&lt;&gt;"",申込書!$P$103&lt;&gt;"YYYY/MM/DD",$G180&lt;&gt;""),申込書!$P$103,"")</f>
        <v/>
      </c>
      <c r="DJ180" s="81" t="str">
        <f>IF(AND(申込書!$C$103&lt;&gt;"▼プルダウンより選択してください",申込書!$C$103&lt;&gt;"",$G180&lt;&gt;""),申込書!$M$103,"")</f>
        <v/>
      </c>
      <c r="DK180" s="81" t="str">
        <f>IF($DI$3&lt;&gt;"コンテンツなし",IF(AND(申込書!$AH$4="GIGAスクールパック",SUM($P180,$R180)&lt;&gt;0),SUM($P180,$R180),IF(AND(申込書!$AH$4="SKY安心GIGAタブレット",SUM($T180,$V180)&lt;&gt;0),SUM($T180,$V180),"")),"")</f>
        <v/>
      </c>
      <c r="DL180" s="81" t="str">
        <f>IF($DI$3&lt;&gt;"コンテンツなし",IF(AND(申込書!$AH$4="GIGAスクールパック",SUM($Q180,$S180)&lt;&gt;0),SUM($Q180,$S180),IF(AND(申込書!$AH$4="SKY安心GIGAタブレット",SUM($U180,$W180)&lt;&gt;0),SUM($U180,$W180),"")),"")</f>
        <v/>
      </c>
      <c r="DM180" s="81"/>
      <c r="DN180" s="82"/>
      <c r="DO180" s="80" t="str">
        <f>IF(AND(申込書!$C$104&lt;&gt;"▼プルダウンより選択してください",申込書!$C$104&lt;&gt;"",申込書!$P$104&lt;&gt;"YYYY/MM/DD",$G180&lt;&gt;""),申込書!$P$104,"")</f>
        <v/>
      </c>
      <c r="DP180" s="81" t="str">
        <f>IF(AND(申込書!$C$104&lt;&gt;"▼プルダウンより選択してください",申込書!$C$104&lt;&gt;"",$G180&lt;&gt;""),申込書!$M$104,"")</f>
        <v/>
      </c>
      <c r="DQ180" s="81" t="str">
        <f>IF($DO$3&lt;&gt;"コンテンツなし",IF(AND(申込書!$AH$4="GIGAスクールパック",SUM($P180,$R180)&lt;&gt;0),SUM($P180,$R180),IF(AND(申込書!$AH$4="SKY安心GIGAタブレット",SUM($T180,$V180)&lt;&gt;0),SUM($T180,$V180),"")),"")</f>
        <v/>
      </c>
      <c r="DR180" s="81" t="str">
        <f>IF($DO$3&lt;&gt;"コンテンツなし",IF(AND(申込書!$AH$4="GIGAスクールパック",SUM($Q180,$S180)&lt;&gt;0),SUM($Q180,$S180),IF(AND(申込書!$AH$4="SKY安心GIGAタブレット",SUM($U180,$W180)&lt;&gt;0),SUM($U180,$W180),"")),"")</f>
        <v/>
      </c>
      <c r="DS180" s="81"/>
      <c r="DT180" s="82"/>
      <c r="DU180" s="80" t="str">
        <f>IF(AND(申込書!$C$105&lt;&gt;"▼プルダウンより選択してください",申込書!$C$105&lt;&gt;"",申込書!$P$105&lt;&gt;"YYYY/MM/DD",$G180&lt;&gt;""),申込書!$P$105,"")</f>
        <v/>
      </c>
      <c r="DV180" s="81" t="str">
        <f>IF(AND(申込書!$C$105&lt;&gt;"▼プルダウンより選択してください",申込書!$C$105&lt;&gt;"",$G180&lt;&gt;""),申込書!$M$105,"")</f>
        <v/>
      </c>
      <c r="DW180" s="81" t="str">
        <f>IF($DU$3&lt;&gt;"コンテンツなし",IF(AND(申込書!$AH$4="GIGAスクールパック",SUM($P180,$R180)&lt;&gt;0),SUM($P180,$R180),IF(AND(申込書!$AH$4="SKY安心GIGAタブレット",SUM($T180,$V180)&lt;&gt;0),SUM($T180,$V180),"")),"")</f>
        <v/>
      </c>
      <c r="DX180" s="81" t="str">
        <f>IF($DU$3&lt;&gt;"コンテンツなし",IF(AND(申込書!$AH$4="GIGAスクールパック",SUM($Q180,$S180)&lt;&gt;0),SUM($Q180,$S180),IF(AND(申込書!$AH$4="SKY安心GIGAタブレット",SUM($U180,$W180)&lt;&gt;0),SUM($U180,$W180),"")),"")</f>
        <v/>
      </c>
      <c r="DY180" s="157"/>
      <c r="DZ180" s="82"/>
      <c r="EA180" s="80" t="str">
        <f>IF(AND(申込書!$C$106&lt;&gt;"▼プルダウンより選択してください",申込書!$C$106&lt;&gt;"",申込書!$P$106&lt;&gt;"YYYY/MM/DD",$G180&lt;&gt;""),申込書!$P$106,"")</f>
        <v/>
      </c>
      <c r="EB180" s="81" t="str">
        <f>IF(AND(申込書!$C$106&lt;&gt;"▼プルダウンより選択してください",申込書!$C$106&lt;&gt;"",$G180&lt;&gt;""),申込書!$M$106,"")</f>
        <v/>
      </c>
      <c r="EC180" s="81" t="str">
        <f>IF($EA$3&lt;&gt;"コンテンツなし",IF(AND(申込書!$AH$4="GIGAスクールパック",SUM($P180,$R180)&lt;&gt;0),SUM($P180,$R180),IF(AND(申込書!$AH$4="SKY安心GIGAタブレット",SUM($T180,$V180)&lt;&gt;0),SUM($T180,$V180),"")),"")</f>
        <v/>
      </c>
      <c r="ED180" s="81" t="str">
        <f>IF($EA$3&lt;&gt;"コンテンツなし",IF(AND(申込書!$AH$4="GIGAスクールパック",SUM($Q180,$S180)&lt;&gt;0),SUM($Q180,$S180),IF(AND(申込書!$AH$4="SKY安心GIGAタブレット",SUM($U180,$W180)&lt;&gt;0),SUM($U180,$W180),"")),"")</f>
        <v/>
      </c>
      <c r="EE180" s="157"/>
      <c r="EF180" s="82"/>
      <c r="EG180" s="80" t="str">
        <f>IF(AND(申込書!$C$107&lt;&gt;"▼プルダウンより選択してください",申込書!$C$107&lt;&gt;"",申込書!$P$107&lt;&gt;"YYYY/MM/DD",$G180&lt;&gt;""),申込書!$P$107,"")</f>
        <v/>
      </c>
      <c r="EH180" s="81" t="str">
        <f>IF(AND(申込書!$C$107&lt;&gt;"▼プルダウンより選択してください",申込書!$C$107&lt;&gt;"",$G180&lt;&gt;""),申込書!$M$107,"")</f>
        <v/>
      </c>
      <c r="EI180" s="81" t="str">
        <f>IF($EG$3&lt;&gt;"コンテンツなし",IF(AND(申込書!$AH$4="GIGAスクールパック",SUM($P180,$R180)&lt;&gt;0),SUM($P180,$R180),IF(AND(申込書!$AH$4="SKY安心GIGAタブレット",SUM($T180,$V180)&lt;&gt;0),SUM($T180,$V180),"")),"")</f>
        <v/>
      </c>
      <c r="EJ180" s="81" t="str">
        <f>IF($EG$3&lt;&gt;"コンテンツなし",IF(AND(申込書!$AH$4="GIGAスクールパック",SUM($Q180,$S180)&lt;&gt;0),SUM($Q180,$S180),IF(AND(申込書!$AH$4="SKY安心GIGAタブレット",SUM($U180,$W180)&lt;&gt;0),SUM($U180,$W180),"")),"")</f>
        <v/>
      </c>
      <c r="EK180" s="157"/>
      <c r="EL180" s="82"/>
      <c r="EM180" s="80" t="str">
        <f>IF(AND(申込書!$C$108&lt;&gt;"▼プルダウンより選択してください",申込書!$C$108&lt;&gt;"",申込書!$P$108&lt;&gt;"YYYY/MM/DD",$G180&lt;&gt;""),申込書!$P$108,"")</f>
        <v/>
      </c>
      <c r="EN180" s="81" t="str">
        <f>IF(AND(申込書!$C$108&lt;&gt;"▼プルダウンより選択してください",申込書!$C$108&lt;&gt;"",$G180&lt;&gt;""),申込書!$M$108,"")</f>
        <v/>
      </c>
      <c r="EO180" s="81" t="str">
        <f>IF($EM$3&lt;&gt;"コンテンツなし",IF(AND(申込書!$AH$4="GIGAスクールパック",SUM($P180,$R180)&lt;&gt;0),SUM($P180,$R180),IF(AND(申込書!$AH$4="SKY安心GIGAタブレット",SUM($T180,$V180)&lt;&gt;0),SUM($T180,$V180),"")),"")</f>
        <v/>
      </c>
      <c r="EP180" s="81" t="str">
        <f>IF($EM$3&lt;&gt;"コンテンツなし",IF(AND(申込書!$AH$4="GIGAスクールパック",SUM($Q180,$S180)&lt;&gt;0),SUM($Q180,$S180),IF(AND(申込書!$AH$4="SKY安心GIGAタブレット",SUM($U180,$W180)&lt;&gt;0),SUM($U180,$W180),"")),"")</f>
        <v/>
      </c>
      <c r="EQ180" s="157"/>
      <c r="ER180" s="82"/>
      <c r="ES180" s="80" t="str">
        <f>IF(AND(申込書!$C$109&lt;&gt;"▼プルダウンより選択してください",申込書!$C$109&lt;&gt;"",申込書!$P$109&lt;&gt;"YYYY/MM/DD",$G180&lt;&gt;""),申込書!$P$109,"")</f>
        <v/>
      </c>
      <c r="ET180" s="81" t="str">
        <f>IF(AND(申込書!$C$109&lt;&gt;"▼プルダウンより選択してください",申込書!$C$109&lt;&gt;"",$G180&lt;&gt;""),申込書!$M$109,"")</f>
        <v/>
      </c>
      <c r="EU180" s="81" t="str">
        <f>IF($ES$3&lt;&gt;"コンテンツなし",IF(AND(申込書!$AH$4="GIGAスクールパック",SUM($P180,$R180)&lt;&gt;0),SUM($P180,$R180),IF(AND(申込書!$AH$4="SKY安心GIGAタブレット",SUM($T180,$V180)&lt;&gt;0),SUM($T180,$V180),"")),"")</f>
        <v/>
      </c>
      <c r="EV180" s="81" t="str">
        <f>IF($ES$3&lt;&gt;"コンテンツなし",IF(AND(申込書!$AH$4="GIGAスクールパック",SUM($Q180,$S180)&lt;&gt;0),SUM($Q180,$S180),IF(AND(申込書!$AH$4="SKY安心GIGAタブレット",SUM($U180,$W180)&lt;&gt;0),SUM($U180,$W180),"")),"")</f>
        <v/>
      </c>
      <c r="EW180" s="157"/>
      <c r="EX180" s="82"/>
      <c r="EY180" s="80" t="str">
        <f>IF(AND(申込書!$C$110&lt;&gt;"▼プルダウンより選択してください",申込書!$C$110&lt;&gt;"",申込書!$P$110&lt;&gt;"YYYY/MM/DD",$G180&lt;&gt;""),申込書!$P$110,"")</f>
        <v/>
      </c>
      <c r="EZ180" s="81" t="str">
        <f>IF(AND(申込書!$C$110&lt;&gt;"▼プルダウンより選択してください",申込書!$C$110&lt;&gt;"",$G180&lt;&gt;""),申込書!$M$110,"")</f>
        <v/>
      </c>
      <c r="FA180" s="81" t="str">
        <f>IF($EY$3&lt;&gt;"コンテンツなし",IF(AND(申込書!$AH$4="GIGAスクールパック",SUM($P180,$R180)&lt;&gt;0),SUM($P180,$R180),IF(AND(申込書!$AH$4="SKY安心GIGAタブレット",SUM($T180,$V180)&lt;&gt;0),SUM($T180,$V180),"")),"")</f>
        <v/>
      </c>
      <c r="FB180" s="81" t="str">
        <f>IF($EY$3&lt;&gt;"コンテンツなし",IF(AND(申込書!$AH$4="GIGAスクールパック",SUM($Q180,$S180)&lt;&gt;0),SUM($Q180,$S180),IF(AND(申込書!$AH$4="SKY安心GIGAタブレット",SUM($U180,$W180)&lt;&gt;0),SUM($U180,$W180),"")),"")</f>
        <v/>
      </c>
      <c r="FC180" s="157"/>
      <c r="FD180" s="82"/>
      <c r="FE180" s="80" t="str">
        <f>IF(AND(申込書!$C$111&lt;&gt;"▼プルダウンより選択してください",申込書!$C$111&lt;&gt;"",申込書!$P$111&lt;&gt;"YYYY/MM/DD",$G180&lt;&gt;""),申込書!$P$111,"")</f>
        <v/>
      </c>
      <c r="FF180" s="81" t="str">
        <f>IF(AND(申込書!$C$111&lt;&gt;"▼プルダウンより選択してください",申込書!$C$111&lt;&gt;"",$G180&lt;&gt;""),申込書!$M$111,"")</f>
        <v/>
      </c>
      <c r="FG180" s="81" t="str">
        <f>IF($FE$3&lt;&gt;"コンテンツなし",IF(AND(申込書!$AH$4="GIGAスクールパック",SUM($P180,$R180)&lt;&gt;0),SUM($P180,$R180),IF(AND(申込書!$AH$4="SKY安心GIGAタブレット",SUM($T180,$V180)&lt;&gt;0),SUM($T180,$V180),"")),"")</f>
        <v/>
      </c>
      <c r="FH180" s="81" t="str">
        <f>IF($FE$3&lt;&gt;"コンテンツなし",IF(AND(申込書!$AH$4="GIGAスクールパック",SUM($Q180,$S180)&lt;&gt;0),SUM($Q180,$S180),IF(AND(申込書!$AH$4="SKY安心GIGAタブレット",SUM($U180,$W180)&lt;&gt;0),SUM($U180,$W180),"")),"")</f>
        <v/>
      </c>
      <c r="FI180" s="157"/>
      <c r="FJ180" s="82"/>
      <c r="FK180" s="80" t="str">
        <f>IF(AND(申込書!$C$112&lt;&gt;"▼プルダウンより選択してください",申込書!$C$112&lt;&gt;"",申込書!$P$112&lt;&gt;"YYYY/MM/DD",$G180&lt;&gt;""),申込書!$P$112,"")</f>
        <v/>
      </c>
      <c r="FL180" s="81" t="str">
        <f>IF(AND(申込書!$C$112&lt;&gt;"▼プルダウンより選択してください",申込書!$C$112&lt;&gt;"",$G180&lt;&gt;""),申込書!$M$112,"")</f>
        <v/>
      </c>
      <c r="FM180" s="81" t="str">
        <f>IF($FK$3&lt;&gt;"コンテンツなし",IF(AND(申込書!$AH$4="GIGAスクールパック",SUM($P180,$R180)&lt;&gt;0),SUM($P180,$R180),IF(AND(申込書!$AH$4="SKY安心GIGAタブレット",SUM($T180,$V180)&lt;&gt;0),SUM($T180,$V180),"")),"")</f>
        <v/>
      </c>
      <c r="FN180" s="81" t="str">
        <f>IF($FK$3&lt;&gt;"コンテンツなし",IF(AND(申込書!$AH$4="GIGAスクールパック",SUM($Q180,$S180)&lt;&gt;0),SUM($Q180,$S180),IF(AND(申込書!$AH$4="SKY安心GIGAタブレット",SUM($U180,$W180)&lt;&gt;0),SUM($U180,$W180),"")),"")</f>
        <v/>
      </c>
      <c r="FO180" s="157"/>
      <c r="FP180" s="82"/>
      <c r="FQ180" s="80" t="str">
        <f>IF(AND(申込書!$C$113&lt;&gt;"▼プルダウンより選択してください",申込書!$C$113&lt;&gt;"",申込書!$P$113&lt;&gt;"YYYY/MM/DD",$G180&lt;&gt;""),申込書!$P$113,"")</f>
        <v/>
      </c>
      <c r="FR180" s="81" t="str">
        <f>IF(AND(申込書!$C$113&lt;&gt;"▼プルダウンより選択してください",申込書!$C$113&lt;&gt;"",$G180&lt;&gt;""),申込書!$M$113,"")</f>
        <v/>
      </c>
      <c r="FS180" s="81" t="str">
        <f>IF($FQ$3&lt;&gt;"コンテンツなし",IF(AND(申込書!$AH$4="GIGAスクールパック",SUM($P180,$R180)&lt;&gt;0),SUM($P180,$R180),IF(AND(申込書!$AH$4="SKY安心GIGAタブレット",SUM($T180,$V180)&lt;&gt;0),SUM($T180,$V180),"")),"")</f>
        <v/>
      </c>
      <c r="FT180" s="81" t="str">
        <f>IF($FQ$3&lt;&gt;"コンテンツなし",IF(AND(申込書!$AH$4="GIGAスクールパック",SUM($Q180,$S180)&lt;&gt;0),SUM($Q180,$S180),IF(AND(申込書!$AH$4="SKY安心GIGAタブレット",SUM($U180,$W180)&lt;&gt;0),SUM($U180,$W180),"")),"")</f>
        <v/>
      </c>
      <c r="FU180" s="157"/>
      <c r="FV180" s="82"/>
      <c r="FW180" s="80" t="str">
        <f>IF(AND(申込書!$C$114&lt;&gt;"▼プルダウンより選択してください",申込書!$C$114&lt;&gt;"",申込書!$P$114&lt;&gt;"YYYY/MM/DD",$G180&lt;&gt;""),申込書!$P$114,"")</f>
        <v/>
      </c>
      <c r="FX180" s="81" t="str">
        <f>IF(AND(申込書!$C$114&lt;&gt;"▼プルダウンより選択してください",申込書!$C$114&lt;&gt;"",$G180&lt;&gt;""),申込書!$M$114,"")</f>
        <v/>
      </c>
      <c r="FY180" s="81" t="str">
        <f>IF($FW$3&lt;&gt;"コンテンツなし",IF(AND(申込書!$AH$4="GIGAスクールパック",SUM($P180,$R180)&lt;&gt;0),SUM($P180,$R180),IF(AND(申込書!$AH$4="SKY安心GIGAタブレット",SUM($T180,$V180)&lt;&gt;0),SUM($T180,$V180),"")),"")</f>
        <v/>
      </c>
      <c r="FZ180" s="81" t="str">
        <f>IF($FW$3&lt;&gt;"コンテンツなし",IF(AND(申込書!$AH$4="GIGAスクールパック",SUM($Q180,$S180)&lt;&gt;0),SUM($Q180,$S180),IF(AND(申込書!$AH$4="SKY安心GIGAタブレット",SUM($U180,$W180)&lt;&gt;0),SUM($U180,$W180),"")),"")</f>
        <v/>
      </c>
      <c r="GA180" s="157"/>
      <c r="GB180" s="82"/>
      <c r="GC180" s="80" t="str">
        <f>IF(AND(申込書!$C$115&lt;&gt;"▼プルダウンより選択してください",申込書!$C$115&lt;&gt;"",申込書!$P$115&lt;&gt;"YYYY/MM/DD",$G180&lt;&gt;""),申込書!$P$115,"")</f>
        <v/>
      </c>
      <c r="GD180" s="81" t="str">
        <f>IF(AND(申込書!$C$115&lt;&gt;"▼プルダウンより選択してください",申込書!$C$115&lt;&gt;"",$G180&lt;&gt;""),申込書!$M$115,"")</f>
        <v/>
      </c>
      <c r="GE180" s="81" t="str">
        <f>IF($GC$3&lt;&gt;"コンテンツなし",IF(AND(申込書!$AH$4="GIGAスクールパック",SUM($P180,$R180)&lt;&gt;0),SUM($P180,$R180),IF(AND(申込書!$AH$4="SKY安心GIGAタブレット",SUM($T180,$V180)&lt;&gt;0),SUM($T180,$V180),"")),"")</f>
        <v/>
      </c>
      <c r="GF180" s="81" t="str">
        <f>IF($GC$3&lt;&gt;"コンテンツなし",IF(AND(申込書!$AH$4="GIGAスクールパック",SUM($Q180,$S180)&lt;&gt;0),SUM($Q180,$S180),IF(AND(申込書!$AH$4="SKY安心GIGAタブレット",SUM($U180,$W180)&lt;&gt;0),SUM($U180,$W180),"")),"")</f>
        <v/>
      </c>
      <c r="GG180" s="157"/>
      <c r="GH180" s="82"/>
      <c r="GI180" s="80" t="str">
        <f>IF(AND(申込書!$C$116&lt;&gt;"▼プルダウンより選択してください",申込書!$C$116&lt;&gt;"",申込書!$P$116&lt;&gt;"YYYY/MM/DD",$G180&lt;&gt;""),申込書!$P$116,"")</f>
        <v/>
      </c>
      <c r="GJ180" s="81" t="str">
        <f>IF(AND(申込書!$C$116&lt;&gt;"▼プルダウンより選択してください",申込書!$C$116&lt;&gt;"",$G180&lt;&gt;""),申込書!$M$116,"")</f>
        <v/>
      </c>
      <c r="GK180" s="81" t="str">
        <f>IF($GI$3&lt;&gt;"コンテンツなし",IF(AND(申込書!$AH$4="GIGAスクールパック",SUM($P180,$R180)&lt;&gt;0),SUM($P180,$R180),IF(AND(申込書!$AH$4="SKY安心GIGAタブレット",SUM($T180,$V180)&lt;&gt;0),SUM($T180,$V180),"")),"")</f>
        <v/>
      </c>
      <c r="GL180" s="81" t="str">
        <f>IF($GI$3&lt;&gt;"コンテンツなし",IF(AND(申込書!$AH$4="GIGAスクールパック",SUM($Q180,$S180)&lt;&gt;0),SUM($Q180,$S180),IF(AND(申込書!$AH$4="SKY安心GIGAタブレット",SUM($U180,$W180)&lt;&gt;0),SUM($U180,$W180),"")),"")</f>
        <v/>
      </c>
      <c r="GM180" s="157"/>
      <c r="GN180" s="82"/>
      <c r="GO180" s="80" t="str">
        <f>IF(AND(申込書!$C$117&lt;&gt;"▼プルダウンより選択してください",申込書!$C$117&lt;&gt;"",申込書!$P$117&lt;&gt;"YYYY/MM/DD",$G180&lt;&gt;""),申込書!$P$117,"")</f>
        <v/>
      </c>
      <c r="GP180" s="81" t="str">
        <f>IF(AND(申込書!$C$117&lt;&gt;"▼プルダウンより選択してください",申込書!$C$117&lt;&gt;"",$G180&lt;&gt;""),申込書!$M$117,"")</f>
        <v/>
      </c>
      <c r="GQ180" s="81" t="str">
        <f>IF($GO$3&lt;&gt;"コンテンツなし",IF(AND(申込書!$AH$4="GIGAスクールパック",SUM($P180,$R180)&lt;&gt;0),SUM($P180,$R180),IF(AND(申込書!$AH$4="SKY安心GIGAタブレット",SUM($T180,$V180)&lt;&gt;0),SUM($T180,$V180),"")),"")</f>
        <v/>
      </c>
      <c r="GR180" s="81" t="str">
        <f>IF($GO$3&lt;&gt;"コンテンツなし",IF(AND(申込書!$AH$4="GIGAスクールパック",SUM($Q180,$S180)&lt;&gt;0),SUM($Q180,$S180),IF(AND(申込書!$AH$4="SKY安心GIGAタブレット",SUM($U180,$W180)&lt;&gt;0),SUM($U180,$W180),"")),"")</f>
        <v/>
      </c>
      <c r="GS180" s="157"/>
      <c r="GT180" s="82"/>
      <c r="GU180" s="80" t="str">
        <f>IF(AND(申込書!$C$118&lt;&gt;"▼プルダウンより選択してください",申込書!$C$118&lt;&gt;"",申込書!$P$118&lt;&gt;"YYYY/MM/DD",$G180&lt;&gt;""),申込書!$P$118,"")</f>
        <v/>
      </c>
      <c r="GV180" s="81" t="str">
        <f>IF(AND(申込書!$C$118&lt;&gt;"▼プルダウンより選択してください",申込書!$C$118&lt;&gt;"",$G180&lt;&gt;""),申込書!$M$118,"")</f>
        <v/>
      </c>
      <c r="GW180" s="81" t="str">
        <f>IF($GU$3&lt;&gt;"コンテンツなし",IF(AND(申込書!$AH$4="GIGAスクールパック",SUM($P180,$R180)&lt;&gt;0),SUM($P180,$R180),IF(AND(申込書!$AH$4="SKY安心GIGAタブレット",SUM($T180,$V180)&lt;&gt;0),SUM($T180,$V180),"")),"")</f>
        <v/>
      </c>
      <c r="GX180" s="81" t="str">
        <f>IF($GU$3&lt;&gt;"コンテンツなし",IF(AND(申込書!$AH$4="GIGAスクールパック",SUM($Q180,$S180)&lt;&gt;0),SUM($Q180,$S180),IF(AND(申込書!$AH$4="SKY安心GIGAタブレット",SUM($U180,$W180)&lt;&gt;0),SUM($U180,$W180),"")),"")</f>
        <v/>
      </c>
      <c r="GY180" s="157"/>
      <c r="GZ180" s="82"/>
      <c r="HA180" s="80" t="str">
        <f>IF(AND(申込書!$C$119&lt;&gt;"▼プルダウンより選択してください",申込書!$C$119&lt;&gt;"",申込書!$P$119&lt;&gt;"YYYY/MM/DD",$G180&lt;&gt;""),申込書!$P$119,"")</f>
        <v/>
      </c>
      <c r="HB180" s="81" t="str">
        <f>IF(AND(申込書!$C$119&lt;&gt;"▼プルダウンより選択してください",申込書!$C$119&lt;&gt;"",$G180&lt;&gt;""),申込書!$M$119,"")</f>
        <v/>
      </c>
      <c r="HC180" s="81" t="str">
        <f>IF($HA$3&lt;&gt;"コンテンツなし",IF(AND(申込書!$AH$4="GIGAスクールパック",SUM($P180,$R180)&lt;&gt;0),SUM($P180,$R180),IF(AND(申込書!$AH$4="SKY安心GIGAタブレット",SUM($T180,$V180)&lt;&gt;0),SUM($T180,$V180),"")),"")</f>
        <v/>
      </c>
      <c r="HD180" s="81" t="str">
        <f>IF($HA$3&lt;&gt;"コンテンツなし",IF(AND(申込書!$AH$4="GIGAスクールパック",SUM($Q180,$S180)&lt;&gt;0),SUM($Q180,$S180),IF(AND(申込書!$AH$4="SKY安心GIGAタブレット",SUM($U180,$W180)&lt;&gt;0),SUM($U180,$W180),"")),"")</f>
        <v/>
      </c>
      <c r="HE180" s="157"/>
      <c r="HF180" s="82"/>
      <c r="HG180" s="83"/>
    </row>
    <row r="181" spans="2:215" ht="26.85" customHeight="1">
      <c r="B181" s="62">
        <f t="shared" si="2"/>
        <v>176</v>
      </c>
      <c r="C181" s="63"/>
      <c r="D181" s="64"/>
      <c r="E181" s="207"/>
      <c r="F181" s="65"/>
      <c r="G181" s="66"/>
      <c r="H181" s="67"/>
      <c r="I181" s="68"/>
      <c r="J181" s="69"/>
      <c r="K181" s="70"/>
      <c r="L181" s="71"/>
      <c r="M181" s="72"/>
      <c r="N181" s="73"/>
      <c r="O181" s="74"/>
      <c r="P181" s="179"/>
      <c r="Q181" s="180"/>
      <c r="R181" s="180"/>
      <c r="S181" s="181"/>
      <c r="T181" s="179"/>
      <c r="U181" s="180"/>
      <c r="V181" s="182"/>
      <c r="W181" s="181"/>
      <c r="X181" s="75"/>
      <c r="Y181" s="76"/>
      <c r="Z181" s="77"/>
      <c r="AA181" s="78"/>
      <c r="AB181" s="79"/>
      <c r="AC181" s="79"/>
      <c r="AD181" s="79"/>
      <c r="AE181" s="77"/>
      <c r="AF181" s="139"/>
      <c r="AG181" s="139"/>
      <c r="AH181" s="139"/>
      <c r="AI181" s="80" t="str">
        <f>IF(AND(申込書!$C$90&lt;&gt;"▼プルダウンより選択してください",申込書!$C$90&lt;&gt;"",申込書!$P$90&lt;&gt;"YYYY/MM/DD",$G181&lt;&gt;""),申込書!$P$90,"")</f>
        <v/>
      </c>
      <c r="AJ181" s="81" t="str">
        <f>IF(AND(申込書!$C$90&lt;&gt;"▼プルダウンより選択してください",申込書!$C$90&lt;&gt;"",$G181&lt;&gt;""),申込書!$M$90,"")</f>
        <v/>
      </c>
      <c r="AK181" s="81" t="str">
        <f>IF($AI$3&lt;&gt;"コンテンツなし",IF(AND(申込書!$AH$4="GIGAスクールパック",SUM($P181,$R181)&lt;&gt;0),SUM($P181,$R181),IF(AND(申込書!$AH$4="SKY安心GIGAタブレット",SUM($T181,$V181)&lt;&gt;0),SUM($T181,$V181),"")),"")</f>
        <v/>
      </c>
      <c r="AL181" s="81" t="str">
        <f>IF($AI$3&lt;&gt;"コンテンツなし",IF(AND(申込書!$AH$4="GIGAスクールパック",SUM($Q181,$S181)&lt;&gt;0),SUM($Q181,$S181),IF(AND(申込書!$AH$4="SKY安心GIGAタブレット",SUM($U181,$W181)&lt;&gt;0),SUM($U181,$W181),"")),"")</f>
        <v/>
      </c>
      <c r="AM181" s="157"/>
      <c r="AN181" s="82"/>
      <c r="AO181" s="80" t="str">
        <f>IF(AND(申込書!$C$91&lt;&gt;"▼プルダウンより選択してください",申込書!$C$91&lt;&gt;"",申込書!$P$91&lt;&gt;"YYYY/MM/DD",$G181&lt;&gt;""),申込書!$P$91,"")</f>
        <v/>
      </c>
      <c r="AP181" s="81" t="str">
        <f>IF(AND(申込書!$C$91&lt;&gt;"▼プルダウンより選択してください",申込書!$C$91&lt;&gt;"",$G181&lt;&gt;""),申込書!$M$91,"")</f>
        <v/>
      </c>
      <c r="AQ181" s="81" t="str">
        <f>IF($AO$3&lt;&gt;"コンテンツなし",IF(AND(申込書!$AH$4="GIGAスクールパック",SUM($P181,$R181)&lt;&gt;0),SUM($P181,$R181),IF(AND(申込書!$AH$4="SKY安心GIGAタブレット",SUM($T181,$V181)&lt;&gt;0),SUM($T181,$V181),"")),"")</f>
        <v/>
      </c>
      <c r="AR181" s="81" t="str">
        <f>IF($AO$3&lt;&gt;"コンテンツなし",IF(AND(申込書!$AH$4="GIGAスクールパック",SUM($Q181,$S181)&lt;&gt;0),SUM($Q181,$S181),IF(AND(申込書!$AH$4="SKY安心GIGAタブレット",SUM($U181,$W181)&lt;&gt;0),SUM($U181,$W181),"")),"")</f>
        <v/>
      </c>
      <c r="AS181" s="157"/>
      <c r="AT181" s="82"/>
      <c r="AU181" s="80" t="str">
        <f>IF(AND(申込書!$C$92&lt;&gt;"▼プルダウンより選択してください",申込書!$C$92&lt;&gt;"",申込書!$P$92&lt;&gt;"YYYY/MM/DD",$G181&lt;&gt;""),申込書!$P$92,"")</f>
        <v/>
      </c>
      <c r="AV181" s="81" t="str">
        <f>IF(AND(申込書!$C$92&lt;&gt;"▼プルダウンより選択してください",申込書!$C$92&lt;&gt;"",$G181&lt;&gt;""),申込書!$M$92,"")</f>
        <v/>
      </c>
      <c r="AW181" s="81" t="str">
        <f>IF($AU$3&lt;&gt;"コンテンツなし",IF(AND(申込書!$AH$4="GIGAスクールパック",SUM($P181,$R181)&lt;&gt;0),SUM($P181,$R181),IF(AND(申込書!$AH$4="SKY安心GIGAタブレット",SUM($T181,$V181)&lt;&gt;0),SUM($T181,$V181),"")),"")</f>
        <v/>
      </c>
      <c r="AX181" s="81" t="str">
        <f>IF($AU$3&lt;&gt;"コンテンツなし",IF(AND(申込書!$AH$4="GIGAスクールパック",SUM($Q181,$S181)&lt;&gt;0),SUM($Q181,$S181),IF(AND(申込書!$AH$4="SKY安心GIGAタブレット",SUM($U181,$W181)&lt;&gt;0),SUM($U181,$W181),"")),"")</f>
        <v/>
      </c>
      <c r="AY181" s="157"/>
      <c r="AZ181" s="82"/>
      <c r="BA181" s="80" t="str">
        <f>IF(AND(申込書!$C$93&lt;&gt;"▼プルダウンより選択してください",申込書!$C$93&lt;&gt;"",申込書!$P$93&lt;&gt;"YYYY/MM/DD",$G181&lt;&gt;""),申込書!$P$93,"")</f>
        <v/>
      </c>
      <c r="BB181" s="81" t="str">
        <f>IF(AND(申込書!$C$93&lt;&gt;"▼プルダウンより選択してください",申込書!$C$93&lt;&gt;"",申込書!$M$93&gt;=1,$G181&lt;&gt;""),申込書!$M$93,"")</f>
        <v/>
      </c>
      <c r="BC181" s="81" t="str">
        <f>IF($BA$3&lt;&gt;"コンテンツなし",IF(AND(申込書!$AH$4="GIGAスクールパック",SUM($P181,$R181)&lt;&gt;0),SUM($P181,$R181),IF(AND(申込書!$AH$4="SKY安心GIGAタブレット",SUM($T181,$V181)&lt;&gt;0),SUM($T181,$V181),"")),"")</f>
        <v/>
      </c>
      <c r="BD181" s="81" t="str">
        <f>IF($BA$3&lt;&gt;"コンテンツなし",IF(AND(申込書!$AH$4="GIGAスクールパック",SUM($Q181,$S181)&lt;&gt;0),SUM($Q181,$S181),IF(AND(申込書!$AH$4="SKY安心GIGAタブレット",SUM($U181,$W181)&lt;&gt;0),SUM($U181,$W181),"")),"")</f>
        <v/>
      </c>
      <c r="BE181" s="157"/>
      <c r="BF181" s="82"/>
      <c r="BG181" s="80" t="str">
        <f>IF(AND(申込書!$C$94&lt;&gt;"▼プルダウンより選択してください",申込書!$C$94&lt;&gt;"",申込書!$P$94&lt;&gt;"YYYY/MM/DD",$G181&lt;&gt;""),申込書!$P$94,"")</f>
        <v/>
      </c>
      <c r="BH181" s="81" t="str">
        <f>IF(AND(申込書!$C$94&lt;&gt;"▼プルダウンより選択してください",申込書!$C$94&lt;&gt;"",$G181&lt;&gt;""),申込書!$M$94,"")</f>
        <v/>
      </c>
      <c r="BI181" s="81" t="str">
        <f>IF($BG$3&lt;&gt;"コンテンツなし",IF(AND(申込書!$AH$4="GIGAスクールパック",SUM($P181,$R181)&lt;&gt;0),SUM($P181,$R181),IF(AND(申込書!$AH$4="SKY安心GIGAタブレット",SUM($T181,$V181)&lt;&gt;0),SUM($T181,$V181),"")),"")</f>
        <v/>
      </c>
      <c r="BJ181" s="81" t="str">
        <f>IF($BG$3&lt;&gt;"コンテンツなし",IF(AND(申込書!$AH$4="GIGAスクールパック",SUM($Q181,$S181)&lt;&gt;0),SUM($Q181,$S181),IF(AND(申込書!$AH$4="SKY安心GIGAタブレット",SUM($U181,$W181)&lt;&gt;0),SUM($U181,$W181),"")),"")</f>
        <v/>
      </c>
      <c r="BK181" s="157"/>
      <c r="BL181" s="82"/>
      <c r="BM181" s="80" t="str">
        <f>IF(AND(申込書!$C$95&lt;&gt;"▼プルダウンより選択してください",申込書!$C$95&lt;&gt;"",申込書!$P$95&lt;&gt;"YYYY/MM/DD",$G181&lt;&gt;""),申込書!$P$95,"")</f>
        <v/>
      </c>
      <c r="BN181" s="81" t="str">
        <f>IF(AND(申込書!$C$95&lt;&gt;"▼プルダウンより選択してください",申込書!$C$95&lt;&gt;"",$G181&lt;&gt;""),申込書!$M$95,"")</f>
        <v/>
      </c>
      <c r="BO181" s="81" t="str">
        <f>IF($BM$3&lt;&gt;"コンテンツなし",IF(AND(申込書!$AH$4="GIGAスクールパック",SUM($P181,$R181)&lt;&gt;0),SUM($P181,$R181),IF(AND(申込書!$AH$4="SKY安心GIGAタブレット",SUM($T181,$V181)&lt;&gt;0),SUM($T181,$V181),"")),"")</f>
        <v/>
      </c>
      <c r="BP181" s="81" t="str">
        <f>IF($BM$3&lt;&gt;"コンテンツなし",IF(AND(申込書!$AH$4="GIGAスクールパック",SUM($Q181,$S181)&lt;&gt;0),SUM($Q181,$S181),IF(AND(申込書!$AH$4="SKY安心GIGAタブレット",SUM($U181,$W181)&lt;&gt;0),SUM($U181,$W181),"")),"")</f>
        <v/>
      </c>
      <c r="BQ181" s="157"/>
      <c r="BR181" s="82"/>
      <c r="BS181" s="80" t="str">
        <f>IF(AND(申込書!$C$96&lt;&gt;"▼プルダウンより選択してください",申込書!$C$96&lt;&gt;"",申込書!$P$96&lt;&gt;"YYYY/MM/DD",$G181&lt;&gt;""),申込書!$P$96,"")</f>
        <v/>
      </c>
      <c r="BT181" s="81" t="str">
        <f>IF(AND(申込書!$C$96&lt;&gt;"▼プルダウンより選択してください",申込書!$C$96&lt;&gt;"",$G181&lt;&gt;""),申込書!$M$96,"")</f>
        <v/>
      </c>
      <c r="BU181" s="81" t="str">
        <f>IF($BS$3&lt;&gt;"コンテンツなし",IF(AND(申込書!$AH$4="GIGAスクールパック",SUM($P181,$R181)&lt;&gt;0),SUM($P181,$R181),IF(AND(申込書!$AH$4="SKY安心GIGAタブレット",SUM($T181,$V181)&lt;&gt;0),SUM($T181,$V181),"")),"")</f>
        <v/>
      </c>
      <c r="BV181" s="81" t="str">
        <f>IF($BS$3&lt;&gt;"コンテンツなし",IF(AND(申込書!$AH$4="GIGAスクールパック",SUM($Q181,$S181)&lt;&gt;0),SUM($Q181,$S181),IF(AND(申込書!$AH$4="SKY安心GIGAタブレット",SUM($U181,$W181)&lt;&gt;0),SUM($U181,$W181),"")),"")</f>
        <v/>
      </c>
      <c r="BW181" s="157"/>
      <c r="BX181" s="82"/>
      <c r="BY181" s="80" t="str">
        <f>IF(AND(申込書!$C$97&lt;&gt;"▼プルダウンより選択してください",申込書!$C$97&lt;&gt;"",申込書!$P$97&lt;&gt;"YYYY/MM/DD",$G181&lt;&gt;""),申込書!$P$97,"")</f>
        <v/>
      </c>
      <c r="BZ181" s="81" t="str">
        <f>IF(AND(申込書!$C$97&lt;&gt;"▼プルダウンより選択してください",申込書!$C$97&lt;&gt;"",$G181&lt;&gt;""),申込書!$M$97,"")</f>
        <v/>
      </c>
      <c r="CA181" s="81" t="str">
        <f>IF($BY$3&lt;&gt;"コンテンツなし",IF(AND(申込書!$AH$4="GIGAスクールパック",SUM($P181,$R181)&lt;&gt;0),SUM($P181,$R181),IF(AND(申込書!$AH$4="SKY安心GIGAタブレット",SUM($T181,$V181)&lt;&gt;0),SUM($T181,$V181),"")),"")</f>
        <v/>
      </c>
      <c r="CB181" s="81" t="str">
        <f>IF($BY$3&lt;&gt;"コンテンツなし",IF(AND(申込書!$AH$4="GIGAスクールパック",SUM($Q181,$S181)&lt;&gt;0),SUM($Q181,$S181),IF(AND(申込書!$AH$4="SKY安心GIGAタブレット",SUM($U181,$W181)&lt;&gt;0),SUM($U181,$W181),"")),"")</f>
        <v/>
      </c>
      <c r="CC181" s="157"/>
      <c r="CD181" s="82"/>
      <c r="CE181" s="80" t="str">
        <f>IF(AND(申込書!$C$98&lt;&gt;"▼プルダウンより選択してください",申込書!$C$98&lt;&gt;"",申込書!$P$98&lt;&gt;"YYYY/MM/DD",$G181&lt;&gt;""),申込書!$P$98,"")</f>
        <v/>
      </c>
      <c r="CF181" s="81" t="str">
        <f>IF(AND(申込書!$C$98&lt;&gt;"▼プルダウンより選択してください",申込書!$C$98&lt;&gt;"",$G181&lt;&gt;""),申込書!$M$98,"")</f>
        <v/>
      </c>
      <c r="CG181" s="81" t="str">
        <f>IF($CE$3&lt;&gt;"コンテンツなし",IF(AND(申込書!$AH$4="GIGAスクールパック",SUM($P181,$R181)&lt;&gt;0),SUM($P181,$R181),IF(AND(申込書!$AH$4="SKY安心GIGAタブレット",SUM($T181,$V181)&lt;&gt;0),SUM($T181,$V181),"")),"")</f>
        <v/>
      </c>
      <c r="CH181" s="81" t="str">
        <f>IF($CE$3&lt;&gt;"コンテンツなし",IF(AND(申込書!$AH$4="GIGAスクールパック",SUM($Q181,$S181)&lt;&gt;0),SUM($Q181,$S181),IF(AND(申込書!$AH$4="SKY安心GIGAタブレット",SUM($U181,$W181)&lt;&gt;0),SUM($U181,$W181),"")),"")</f>
        <v/>
      </c>
      <c r="CI181" s="157"/>
      <c r="CJ181" s="82"/>
      <c r="CK181" s="80" t="str">
        <f>IF(AND(申込書!$C$99&lt;&gt;"▼プルダウンより選択してください",申込書!$C$99&lt;&gt;"",申込書!$P$99&lt;&gt;"YYYY/MM/DD",$G181&lt;&gt;""),申込書!$P$99,"")</f>
        <v/>
      </c>
      <c r="CL181" s="81" t="str">
        <f>IF(AND(申込書!$C$99&lt;&gt;"▼プルダウンより選択してください",申込書!$C$99&lt;&gt;"",$G181&lt;&gt;""),申込書!$M$99,"")</f>
        <v/>
      </c>
      <c r="CM181" s="81" t="str">
        <f>IF($CK$3&lt;&gt;"コンテンツなし",IF(AND(申込書!$AH$4="GIGAスクールパック",SUM($P181,$R181)&lt;&gt;0),SUM($P181,$R181),IF(AND(申込書!$AH$4="SKY安心GIGAタブレット",SUM($T181,$V181)&lt;&gt;0),SUM($T181,$V181),"")),"")</f>
        <v/>
      </c>
      <c r="CN181" s="81" t="str">
        <f>IF($CK$3&lt;&gt;"コンテンツなし",IF(AND(申込書!$AH$4="GIGAスクールパック",SUM($Q181,$S181)&lt;&gt;0),SUM($Q181,$S181),IF(AND(申込書!$AH$4="SKY安心GIGAタブレット",SUM($U181,$W181)&lt;&gt;0),SUM($U181,$W181),"")),"")</f>
        <v/>
      </c>
      <c r="CO181" s="157"/>
      <c r="CP181" s="82"/>
      <c r="CQ181" s="80" t="str">
        <f>IF(AND(申込書!$C$100&lt;&gt;"▼プルダウンより選択してください",申込書!$C$100&lt;&gt;"",申込書!$P$100&lt;&gt;"YYYY/MM/DD",$G181&lt;&gt;""),申込書!$P$100,"")</f>
        <v/>
      </c>
      <c r="CR181" s="81" t="str">
        <f>IF(AND(申込書!$C$100&lt;&gt;"▼プルダウンより選択してください",申込書!$C$100&lt;&gt;"",$G181&lt;&gt;""),申込書!$M$100,"")</f>
        <v/>
      </c>
      <c r="CS181" s="81" t="str">
        <f>IF($CQ$3&lt;&gt;"コンテンツなし",IF(AND(申込書!$AH$4="GIGAスクールパック",SUM($P181,$R181)&lt;&gt;0),SUM($P181,$R181),IF(AND(申込書!$AH$4="SKY安心GIGAタブレット",SUM($T181,$V181)&lt;&gt;0),SUM($T181,$V181),"")),"")</f>
        <v/>
      </c>
      <c r="CT181" s="81" t="str">
        <f>IF($CQ$3&lt;&gt;"コンテンツなし",IF(AND(申込書!$AH$4="GIGAスクールパック",SUM($Q181,$S181)&lt;&gt;0),SUM($Q181,$S181),IF(AND(申込書!$AH$4="SKY安心GIGAタブレット",SUM($U181,$W181)&lt;&gt;0),SUM($U181,$W181),"")),"")</f>
        <v/>
      </c>
      <c r="CU181" s="81"/>
      <c r="CV181" s="82"/>
      <c r="CW181" s="80" t="str">
        <f>IF(AND(申込書!$C$101&lt;&gt;"▼プルダウンより選択してください",申込書!$C$101&lt;&gt;"",申込書!$P$101&lt;&gt;"YYYY/MM/DD",$G181&lt;&gt;""),申込書!$P$101,"")</f>
        <v/>
      </c>
      <c r="CX181" s="81" t="str">
        <f>IF(AND(申込書!$C$101&lt;&gt;"▼プルダウンより選択してください",申込書!$C$101&lt;&gt;"",$G181&lt;&gt;""),申込書!$M$101,"")</f>
        <v/>
      </c>
      <c r="CY181" s="81" t="str">
        <f>IF($CW$3&lt;&gt;"コンテンツなし",IF(AND(申込書!$AH$4="GIGAスクールパック",SUM($P181,$R181)&lt;&gt;0),SUM($P181,$R181),IF(AND(申込書!$AH$4="SKY安心GIGAタブレット",SUM($T181,$V181)&lt;&gt;0),SUM($T181,$V181),"")),"")</f>
        <v/>
      </c>
      <c r="CZ181" s="81" t="str">
        <f>IF($CW$3&lt;&gt;"コンテンツなし",IF(AND(申込書!$AH$4="GIGAスクールパック",SUM($Q181,$S181)&lt;&gt;0),SUM($Q181,$S181),IF(AND(申込書!$AH$4="SKY安心GIGAタブレット",SUM($U181,$W181)&lt;&gt;0),SUM($U181,$W181),"")),"")</f>
        <v/>
      </c>
      <c r="DA181" s="81"/>
      <c r="DB181" s="82"/>
      <c r="DC181" s="80" t="str">
        <f>IF(AND(申込書!$C$102&lt;&gt;"▼プルダウンより選択してください",申込書!$C$102&lt;&gt;"",申込書!$P$102&lt;&gt;"YYYY/MM/DD",$G181&lt;&gt;""),申込書!$P$102,"")</f>
        <v/>
      </c>
      <c r="DD181" s="81" t="str">
        <f>IF(AND(申込書!$C$102&lt;&gt;"▼プルダウンより選択してください",申込書!$C$102&lt;&gt;"",$G181&lt;&gt;""),申込書!$M$102,"")</f>
        <v/>
      </c>
      <c r="DE181" s="81" t="str">
        <f>IF($DC$3&lt;&gt;"コンテンツなし",IF(AND(申込書!$AH$4="GIGAスクールパック",SUM($P181,$R181)&lt;&gt;0),SUM($P181,$R181),IF(AND(申込書!$AH$4="SKY安心GIGAタブレット",SUM($T181,$V181)&lt;&gt;0),SUM($T181,$V181),"")),"")</f>
        <v/>
      </c>
      <c r="DF181" s="81" t="str">
        <f>IF($DC$3&lt;&gt;"コンテンツなし",IF(AND(申込書!$AH$4="GIGAスクールパック",SUM($Q181,$S181)&lt;&gt;0),SUM($Q181,$S181),IF(AND(申込書!$AH$4="SKY安心GIGAタブレット",SUM($U181,$W181)&lt;&gt;0),SUM($U181,$W181),"")),"")</f>
        <v/>
      </c>
      <c r="DG181" s="81"/>
      <c r="DH181" s="82"/>
      <c r="DI181" s="80" t="str">
        <f>IF(AND(申込書!$C$103&lt;&gt;"▼プルダウンより選択してください",申込書!$C$103&lt;&gt;"",申込書!$P$103&lt;&gt;"YYYY/MM/DD",$G181&lt;&gt;""),申込書!$P$103,"")</f>
        <v/>
      </c>
      <c r="DJ181" s="81" t="str">
        <f>IF(AND(申込書!$C$103&lt;&gt;"▼プルダウンより選択してください",申込書!$C$103&lt;&gt;"",$G181&lt;&gt;""),申込書!$M$103,"")</f>
        <v/>
      </c>
      <c r="DK181" s="81" t="str">
        <f>IF($DI$3&lt;&gt;"コンテンツなし",IF(AND(申込書!$AH$4="GIGAスクールパック",SUM($P181,$R181)&lt;&gt;0),SUM($P181,$R181),IF(AND(申込書!$AH$4="SKY安心GIGAタブレット",SUM($T181,$V181)&lt;&gt;0),SUM($T181,$V181),"")),"")</f>
        <v/>
      </c>
      <c r="DL181" s="81" t="str">
        <f>IF($DI$3&lt;&gt;"コンテンツなし",IF(AND(申込書!$AH$4="GIGAスクールパック",SUM($Q181,$S181)&lt;&gt;0),SUM($Q181,$S181),IF(AND(申込書!$AH$4="SKY安心GIGAタブレット",SUM($U181,$W181)&lt;&gt;0),SUM($U181,$W181),"")),"")</f>
        <v/>
      </c>
      <c r="DM181" s="81"/>
      <c r="DN181" s="82"/>
      <c r="DO181" s="80" t="str">
        <f>IF(AND(申込書!$C$104&lt;&gt;"▼プルダウンより選択してください",申込書!$C$104&lt;&gt;"",申込書!$P$104&lt;&gt;"YYYY/MM/DD",$G181&lt;&gt;""),申込書!$P$104,"")</f>
        <v/>
      </c>
      <c r="DP181" s="81" t="str">
        <f>IF(AND(申込書!$C$104&lt;&gt;"▼プルダウンより選択してください",申込書!$C$104&lt;&gt;"",$G181&lt;&gt;""),申込書!$M$104,"")</f>
        <v/>
      </c>
      <c r="DQ181" s="81" t="str">
        <f>IF($DO$3&lt;&gt;"コンテンツなし",IF(AND(申込書!$AH$4="GIGAスクールパック",SUM($P181,$R181)&lt;&gt;0),SUM($P181,$R181),IF(AND(申込書!$AH$4="SKY安心GIGAタブレット",SUM($T181,$V181)&lt;&gt;0),SUM($T181,$V181),"")),"")</f>
        <v/>
      </c>
      <c r="DR181" s="81" t="str">
        <f>IF($DO$3&lt;&gt;"コンテンツなし",IF(AND(申込書!$AH$4="GIGAスクールパック",SUM($Q181,$S181)&lt;&gt;0),SUM($Q181,$S181),IF(AND(申込書!$AH$4="SKY安心GIGAタブレット",SUM($U181,$W181)&lt;&gt;0),SUM($U181,$W181),"")),"")</f>
        <v/>
      </c>
      <c r="DS181" s="81"/>
      <c r="DT181" s="82"/>
      <c r="DU181" s="80" t="str">
        <f>IF(AND(申込書!$C$105&lt;&gt;"▼プルダウンより選択してください",申込書!$C$105&lt;&gt;"",申込書!$P$105&lt;&gt;"YYYY/MM/DD",$G181&lt;&gt;""),申込書!$P$105,"")</f>
        <v/>
      </c>
      <c r="DV181" s="81" t="str">
        <f>IF(AND(申込書!$C$105&lt;&gt;"▼プルダウンより選択してください",申込書!$C$105&lt;&gt;"",$G181&lt;&gt;""),申込書!$M$105,"")</f>
        <v/>
      </c>
      <c r="DW181" s="81" t="str">
        <f>IF($DU$3&lt;&gt;"コンテンツなし",IF(AND(申込書!$AH$4="GIGAスクールパック",SUM($P181,$R181)&lt;&gt;0),SUM($P181,$R181),IF(AND(申込書!$AH$4="SKY安心GIGAタブレット",SUM($T181,$V181)&lt;&gt;0),SUM($T181,$V181),"")),"")</f>
        <v/>
      </c>
      <c r="DX181" s="81" t="str">
        <f>IF($DU$3&lt;&gt;"コンテンツなし",IF(AND(申込書!$AH$4="GIGAスクールパック",SUM($Q181,$S181)&lt;&gt;0),SUM($Q181,$S181),IF(AND(申込書!$AH$4="SKY安心GIGAタブレット",SUM($U181,$W181)&lt;&gt;0),SUM($U181,$W181),"")),"")</f>
        <v/>
      </c>
      <c r="DY181" s="157"/>
      <c r="DZ181" s="82"/>
      <c r="EA181" s="80" t="str">
        <f>IF(AND(申込書!$C$106&lt;&gt;"▼プルダウンより選択してください",申込書!$C$106&lt;&gt;"",申込書!$P$106&lt;&gt;"YYYY/MM/DD",$G181&lt;&gt;""),申込書!$P$106,"")</f>
        <v/>
      </c>
      <c r="EB181" s="81" t="str">
        <f>IF(AND(申込書!$C$106&lt;&gt;"▼プルダウンより選択してください",申込書!$C$106&lt;&gt;"",$G181&lt;&gt;""),申込書!$M$106,"")</f>
        <v/>
      </c>
      <c r="EC181" s="81" t="str">
        <f>IF($EA$3&lt;&gt;"コンテンツなし",IF(AND(申込書!$AH$4="GIGAスクールパック",SUM($P181,$R181)&lt;&gt;0),SUM($P181,$R181),IF(AND(申込書!$AH$4="SKY安心GIGAタブレット",SUM($T181,$V181)&lt;&gt;0),SUM($T181,$V181),"")),"")</f>
        <v/>
      </c>
      <c r="ED181" s="81" t="str">
        <f>IF($EA$3&lt;&gt;"コンテンツなし",IF(AND(申込書!$AH$4="GIGAスクールパック",SUM($Q181,$S181)&lt;&gt;0),SUM($Q181,$S181),IF(AND(申込書!$AH$4="SKY安心GIGAタブレット",SUM($U181,$W181)&lt;&gt;0),SUM($U181,$W181),"")),"")</f>
        <v/>
      </c>
      <c r="EE181" s="157"/>
      <c r="EF181" s="82"/>
      <c r="EG181" s="80" t="str">
        <f>IF(AND(申込書!$C$107&lt;&gt;"▼プルダウンより選択してください",申込書!$C$107&lt;&gt;"",申込書!$P$107&lt;&gt;"YYYY/MM/DD",$G181&lt;&gt;""),申込書!$P$107,"")</f>
        <v/>
      </c>
      <c r="EH181" s="81" t="str">
        <f>IF(AND(申込書!$C$107&lt;&gt;"▼プルダウンより選択してください",申込書!$C$107&lt;&gt;"",$G181&lt;&gt;""),申込書!$M$107,"")</f>
        <v/>
      </c>
      <c r="EI181" s="81" t="str">
        <f>IF($EG$3&lt;&gt;"コンテンツなし",IF(AND(申込書!$AH$4="GIGAスクールパック",SUM($P181,$R181)&lt;&gt;0),SUM($P181,$R181),IF(AND(申込書!$AH$4="SKY安心GIGAタブレット",SUM($T181,$V181)&lt;&gt;0),SUM($T181,$V181),"")),"")</f>
        <v/>
      </c>
      <c r="EJ181" s="81" t="str">
        <f>IF($EG$3&lt;&gt;"コンテンツなし",IF(AND(申込書!$AH$4="GIGAスクールパック",SUM($Q181,$S181)&lt;&gt;0),SUM($Q181,$S181),IF(AND(申込書!$AH$4="SKY安心GIGAタブレット",SUM($U181,$W181)&lt;&gt;0),SUM($U181,$W181),"")),"")</f>
        <v/>
      </c>
      <c r="EK181" s="157"/>
      <c r="EL181" s="82"/>
      <c r="EM181" s="80" t="str">
        <f>IF(AND(申込書!$C$108&lt;&gt;"▼プルダウンより選択してください",申込書!$C$108&lt;&gt;"",申込書!$P$108&lt;&gt;"YYYY/MM/DD",$G181&lt;&gt;""),申込書!$P$108,"")</f>
        <v/>
      </c>
      <c r="EN181" s="81" t="str">
        <f>IF(AND(申込書!$C$108&lt;&gt;"▼プルダウンより選択してください",申込書!$C$108&lt;&gt;"",$G181&lt;&gt;""),申込書!$M$108,"")</f>
        <v/>
      </c>
      <c r="EO181" s="81" t="str">
        <f>IF($EM$3&lt;&gt;"コンテンツなし",IF(AND(申込書!$AH$4="GIGAスクールパック",SUM($P181,$R181)&lt;&gt;0),SUM($P181,$R181),IF(AND(申込書!$AH$4="SKY安心GIGAタブレット",SUM($T181,$V181)&lt;&gt;0),SUM($T181,$V181),"")),"")</f>
        <v/>
      </c>
      <c r="EP181" s="81" t="str">
        <f>IF($EM$3&lt;&gt;"コンテンツなし",IF(AND(申込書!$AH$4="GIGAスクールパック",SUM($Q181,$S181)&lt;&gt;0),SUM($Q181,$S181),IF(AND(申込書!$AH$4="SKY安心GIGAタブレット",SUM($U181,$W181)&lt;&gt;0),SUM($U181,$W181),"")),"")</f>
        <v/>
      </c>
      <c r="EQ181" s="157"/>
      <c r="ER181" s="82"/>
      <c r="ES181" s="80" t="str">
        <f>IF(AND(申込書!$C$109&lt;&gt;"▼プルダウンより選択してください",申込書!$C$109&lt;&gt;"",申込書!$P$109&lt;&gt;"YYYY/MM/DD",$G181&lt;&gt;""),申込書!$P$109,"")</f>
        <v/>
      </c>
      <c r="ET181" s="81" t="str">
        <f>IF(AND(申込書!$C$109&lt;&gt;"▼プルダウンより選択してください",申込書!$C$109&lt;&gt;"",$G181&lt;&gt;""),申込書!$M$109,"")</f>
        <v/>
      </c>
      <c r="EU181" s="81" t="str">
        <f>IF($ES$3&lt;&gt;"コンテンツなし",IF(AND(申込書!$AH$4="GIGAスクールパック",SUM($P181,$R181)&lt;&gt;0),SUM($P181,$R181),IF(AND(申込書!$AH$4="SKY安心GIGAタブレット",SUM($T181,$V181)&lt;&gt;0),SUM($T181,$V181),"")),"")</f>
        <v/>
      </c>
      <c r="EV181" s="81" t="str">
        <f>IF($ES$3&lt;&gt;"コンテンツなし",IF(AND(申込書!$AH$4="GIGAスクールパック",SUM($Q181,$S181)&lt;&gt;0),SUM($Q181,$S181),IF(AND(申込書!$AH$4="SKY安心GIGAタブレット",SUM($U181,$W181)&lt;&gt;0),SUM($U181,$W181),"")),"")</f>
        <v/>
      </c>
      <c r="EW181" s="157"/>
      <c r="EX181" s="82"/>
      <c r="EY181" s="80" t="str">
        <f>IF(AND(申込書!$C$110&lt;&gt;"▼プルダウンより選択してください",申込書!$C$110&lt;&gt;"",申込書!$P$110&lt;&gt;"YYYY/MM/DD",$G181&lt;&gt;""),申込書!$P$110,"")</f>
        <v/>
      </c>
      <c r="EZ181" s="81" t="str">
        <f>IF(AND(申込書!$C$110&lt;&gt;"▼プルダウンより選択してください",申込書!$C$110&lt;&gt;"",$G181&lt;&gt;""),申込書!$M$110,"")</f>
        <v/>
      </c>
      <c r="FA181" s="81" t="str">
        <f>IF($EY$3&lt;&gt;"コンテンツなし",IF(AND(申込書!$AH$4="GIGAスクールパック",SUM($P181,$R181)&lt;&gt;0),SUM($P181,$R181),IF(AND(申込書!$AH$4="SKY安心GIGAタブレット",SUM($T181,$V181)&lt;&gt;0),SUM($T181,$V181),"")),"")</f>
        <v/>
      </c>
      <c r="FB181" s="81" t="str">
        <f>IF($EY$3&lt;&gt;"コンテンツなし",IF(AND(申込書!$AH$4="GIGAスクールパック",SUM($Q181,$S181)&lt;&gt;0),SUM($Q181,$S181),IF(AND(申込書!$AH$4="SKY安心GIGAタブレット",SUM($U181,$W181)&lt;&gt;0),SUM($U181,$W181),"")),"")</f>
        <v/>
      </c>
      <c r="FC181" s="157"/>
      <c r="FD181" s="82"/>
      <c r="FE181" s="80" t="str">
        <f>IF(AND(申込書!$C$111&lt;&gt;"▼プルダウンより選択してください",申込書!$C$111&lt;&gt;"",申込書!$P$111&lt;&gt;"YYYY/MM/DD",$G181&lt;&gt;""),申込書!$P$111,"")</f>
        <v/>
      </c>
      <c r="FF181" s="81" t="str">
        <f>IF(AND(申込書!$C$111&lt;&gt;"▼プルダウンより選択してください",申込書!$C$111&lt;&gt;"",$G181&lt;&gt;""),申込書!$M$111,"")</f>
        <v/>
      </c>
      <c r="FG181" s="81" t="str">
        <f>IF($FE$3&lt;&gt;"コンテンツなし",IF(AND(申込書!$AH$4="GIGAスクールパック",SUM($P181,$R181)&lt;&gt;0),SUM($P181,$R181),IF(AND(申込書!$AH$4="SKY安心GIGAタブレット",SUM($T181,$V181)&lt;&gt;0),SUM($T181,$V181),"")),"")</f>
        <v/>
      </c>
      <c r="FH181" s="81" t="str">
        <f>IF($FE$3&lt;&gt;"コンテンツなし",IF(AND(申込書!$AH$4="GIGAスクールパック",SUM($Q181,$S181)&lt;&gt;0),SUM($Q181,$S181),IF(AND(申込書!$AH$4="SKY安心GIGAタブレット",SUM($U181,$W181)&lt;&gt;0),SUM($U181,$W181),"")),"")</f>
        <v/>
      </c>
      <c r="FI181" s="157"/>
      <c r="FJ181" s="82"/>
      <c r="FK181" s="80" t="str">
        <f>IF(AND(申込書!$C$112&lt;&gt;"▼プルダウンより選択してください",申込書!$C$112&lt;&gt;"",申込書!$P$112&lt;&gt;"YYYY/MM/DD",$G181&lt;&gt;""),申込書!$P$112,"")</f>
        <v/>
      </c>
      <c r="FL181" s="81" t="str">
        <f>IF(AND(申込書!$C$112&lt;&gt;"▼プルダウンより選択してください",申込書!$C$112&lt;&gt;"",$G181&lt;&gt;""),申込書!$M$112,"")</f>
        <v/>
      </c>
      <c r="FM181" s="81" t="str">
        <f>IF($FK$3&lt;&gt;"コンテンツなし",IF(AND(申込書!$AH$4="GIGAスクールパック",SUM($P181,$R181)&lt;&gt;0),SUM($P181,$R181),IF(AND(申込書!$AH$4="SKY安心GIGAタブレット",SUM($T181,$V181)&lt;&gt;0),SUM($T181,$V181),"")),"")</f>
        <v/>
      </c>
      <c r="FN181" s="81" t="str">
        <f>IF($FK$3&lt;&gt;"コンテンツなし",IF(AND(申込書!$AH$4="GIGAスクールパック",SUM($Q181,$S181)&lt;&gt;0),SUM($Q181,$S181),IF(AND(申込書!$AH$4="SKY安心GIGAタブレット",SUM($U181,$W181)&lt;&gt;0),SUM($U181,$W181),"")),"")</f>
        <v/>
      </c>
      <c r="FO181" s="157"/>
      <c r="FP181" s="82"/>
      <c r="FQ181" s="80" t="str">
        <f>IF(AND(申込書!$C$113&lt;&gt;"▼プルダウンより選択してください",申込書!$C$113&lt;&gt;"",申込書!$P$113&lt;&gt;"YYYY/MM/DD",$G181&lt;&gt;""),申込書!$P$113,"")</f>
        <v/>
      </c>
      <c r="FR181" s="81" t="str">
        <f>IF(AND(申込書!$C$113&lt;&gt;"▼プルダウンより選択してください",申込書!$C$113&lt;&gt;"",$G181&lt;&gt;""),申込書!$M$113,"")</f>
        <v/>
      </c>
      <c r="FS181" s="81" t="str">
        <f>IF($FQ$3&lt;&gt;"コンテンツなし",IF(AND(申込書!$AH$4="GIGAスクールパック",SUM($P181,$R181)&lt;&gt;0),SUM($P181,$R181),IF(AND(申込書!$AH$4="SKY安心GIGAタブレット",SUM($T181,$V181)&lt;&gt;0),SUM($T181,$V181),"")),"")</f>
        <v/>
      </c>
      <c r="FT181" s="81" t="str">
        <f>IF($FQ$3&lt;&gt;"コンテンツなし",IF(AND(申込書!$AH$4="GIGAスクールパック",SUM($Q181,$S181)&lt;&gt;0),SUM($Q181,$S181),IF(AND(申込書!$AH$4="SKY安心GIGAタブレット",SUM($U181,$W181)&lt;&gt;0),SUM($U181,$W181),"")),"")</f>
        <v/>
      </c>
      <c r="FU181" s="157"/>
      <c r="FV181" s="82"/>
      <c r="FW181" s="80" t="str">
        <f>IF(AND(申込書!$C$114&lt;&gt;"▼プルダウンより選択してください",申込書!$C$114&lt;&gt;"",申込書!$P$114&lt;&gt;"YYYY/MM/DD",$G181&lt;&gt;""),申込書!$P$114,"")</f>
        <v/>
      </c>
      <c r="FX181" s="81" t="str">
        <f>IF(AND(申込書!$C$114&lt;&gt;"▼プルダウンより選択してください",申込書!$C$114&lt;&gt;"",$G181&lt;&gt;""),申込書!$M$114,"")</f>
        <v/>
      </c>
      <c r="FY181" s="81" t="str">
        <f>IF($FW$3&lt;&gt;"コンテンツなし",IF(AND(申込書!$AH$4="GIGAスクールパック",SUM($P181,$R181)&lt;&gt;0),SUM($P181,$R181),IF(AND(申込書!$AH$4="SKY安心GIGAタブレット",SUM($T181,$V181)&lt;&gt;0),SUM($T181,$V181),"")),"")</f>
        <v/>
      </c>
      <c r="FZ181" s="81" t="str">
        <f>IF($FW$3&lt;&gt;"コンテンツなし",IF(AND(申込書!$AH$4="GIGAスクールパック",SUM($Q181,$S181)&lt;&gt;0),SUM($Q181,$S181),IF(AND(申込書!$AH$4="SKY安心GIGAタブレット",SUM($U181,$W181)&lt;&gt;0),SUM($U181,$W181),"")),"")</f>
        <v/>
      </c>
      <c r="GA181" s="157"/>
      <c r="GB181" s="82"/>
      <c r="GC181" s="80" t="str">
        <f>IF(AND(申込書!$C$115&lt;&gt;"▼プルダウンより選択してください",申込書!$C$115&lt;&gt;"",申込書!$P$115&lt;&gt;"YYYY/MM/DD",$G181&lt;&gt;""),申込書!$P$115,"")</f>
        <v/>
      </c>
      <c r="GD181" s="81" t="str">
        <f>IF(AND(申込書!$C$115&lt;&gt;"▼プルダウンより選択してください",申込書!$C$115&lt;&gt;"",$G181&lt;&gt;""),申込書!$M$115,"")</f>
        <v/>
      </c>
      <c r="GE181" s="81" t="str">
        <f>IF($GC$3&lt;&gt;"コンテンツなし",IF(AND(申込書!$AH$4="GIGAスクールパック",SUM($P181,$R181)&lt;&gt;0),SUM($P181,$R181),IF(AND(申込書!$AH$4="SKY安心GIGAタブレット",SUM($T181,$V181)&lt;&gt;0),SUM($T181,$V181),"")),"")</f>
        <v/>
      </c>
      <c r="GF181" s="81" t="str">
        <f>IF($GC$3&lt;&gt;"コンテンツなし",IF(AND(申込書!$AH$4="GIGAスクールパック",SUM($Q181,$S181)&lt;&gt;0),SUM($Q181,$S181),IF(AND(申込書!$AH$4="SKY安心GIGAタブレット",SUM($U181,$W181)&lt;&gt;0),SUM($U181,$W181),"")),"")</f>
        <v/>
      </c>
      <c r="GG181" s="157"/>
      <c r="GH181" s="82"/>
      <c r="GI181" s="80" t="str">
        <f>IF(AND(申込書!$C$116&lt;&gt;"▼プルダウンより選択してください",申込書!$C$116&lt;&gt;"",申込書!$P$116&lt;&gt;"YYYY/MM/DD",$G181&lt;&gt;""),申込書!$P$116,"")</f>
        <v/>
      </c>
      <c r="GJ181" s="81" t="str">
        <f>IF(AND(申込書!$C$116&lt;&gt;"▼プルダウンより選択してください",申込書!$C$116&lt;&gt;"",$G181&lt;&gt;""),申込書!$M$116,"")</f>
        <v/>
      </c>
      <c r="GK181" s="81" t="str">
        <f>IF($GI$3&lt;&gt;"コンテンツなし",IF(AND(申込書!$AH$4="GIGAスクールパック",SUM($P181,$R181)&lt;&gt;0),SUM($P181,$R181),IF(AND(申込書!$AH$4="SKY安心GIGAタブレット",SUM($T181,$V181)&lt;&gt;0),SUM($T181,$V181),"")),"")</f>
        <v/>
      </c>
      <c r="GL181" s="81" t="str">
        <f>IF($GI$3&lt;&gt;"コンテンツなし",IF(AND(申込書!$AH$4="GIGAスクールパック",SUM($Q181,$S181)&lt;&gt;0),SUM($Q181,$S181),IF(AND(申込書!$AH$4="SKY安心GIGAタブレット",SUM($U181,$W181)&lt;&gt;0),SUM($U181,$W181),"")),"")</f>
        <v/>
      </c>
      <c r="GM181" s="157"/>
      <c r="GN181" s="82"/>
      <c r="GO181" s="80" t="str">
        <f>IF(AND(申込書!$C$117&lt;&gt;"▼プルダウンより選択してください",申込書!$C$117&lt;&gt;"",申込書!$P$117&lt;&gt;"YYYY/MM/DD",$G181&lt;&gt;""),申込書!$P$117,"")</f>
        <v/>
      </c>
      <c r="GP181" s="81" t="str">
        <f>IF(AND(申込書!$C$117&lt;&gt;"▼プルダウンより選択してください",申込書!$C$117&lt;&gt;"",$G181&lt;&gt;""),申込書!$M$117,"")</f>
        <v/>
      </c>
      <c r="GQ181" s="81" t="str">
        <f>IF($GO$3&lt;&gt;"コンテンツなし",IF(AND(申込書!$AH$4="GIGAスクールパック",SUM($P181,$R181)&lt;&gt;0),SUM($P181,$R181),IF(AND(申込書!$AH$4="SKY安心GIGAタブレット",SUM($T181,$V181)&lt;&gt;0),SUM($T181,$V181),"")),"")</f>
        <v/>
      </c>
      <c r="GR181" s="81" t="str">
        <f>IF($GO$3&lt;&gt;"コンテンツなし",IF(AND(申込書!$AH$4="GIGAスクールパック",SUM($Q181,$S181)&lt;&gt;0),SUM($Q181,$S181),IF(AND(申込書!$AH$4="SKY安心GIGAタブレット",SUM($U181,$W181)&lt;&gt;0),SUM($U181,$W181),"")),"")</f>
        <v/>
      </c>
      <c r="GS181" s="157"/>
      <c r="GT181" s="82"/>
      <c r="GU181" s="80" t="str">
        <f>IF(AND(申込書!$C$118&lt;&gt;"▼プルダウンより選択してください",申込書!$C$118&lt;&gt;"",申込書!$P$118&lt;&gt;"YYYY/MM/DD",$G181&lt;&gt;""),申込書!$P$118,"")</f>
        <v/>
      </c>
      <c r="GV181" s="81" t="str">
        <f>IF(AND(申込書!$C$118&lt;&gt;"▼プルダウンより選択してください",申込書!$C$118&lt;&gt;"",$G181&lt;&gt;""),申込書!$M$118,"")</f>
        <v/>
      </c>
      <c r="GW181" s="81" t="str">
        <f>IF($GU$3&lt;&gt;"コンテンツなし",IF(AND(申込書!$AH$4="GIGAスクールパック",SUM($P181,$R181)&lt;&gt;0),SUM($P181,$R181),IF(AND(申込書!$AH$4="SKY安心GIGAタブレット",SUM($T181,$V181)&lt;&gt;0),SUM($T181,$V181),"")),"")</f>
        <v/>
      </c>
      <c r="GX181" s="81" t="str">
        <f>IF($GU$3&lt;&gt;"コンテンツなし",IF(AND(申込書!$AH$4="GIGAスクールパック",SUM($Q181,$S181)&lt;&gt;0),SUM($Q181,$S181),IF(AND(申込書!$AH$4="SKY安心GIGAタブレット",SUM($U181,$W181)&lt;&gt;0),SUM($U181,$W181),"")),"")</f>
        <v/>
      </c>
      <c r="GY181" s="157"/>
      <c r="GZ181" s="82"/>
      <c r="HA181" s="80" t="str">
        <f>IF(AND(申込書!$C$119&lt;&gt;"▼プルダウンより選択してください",申込書!$C$119&lt;&gt;"",申込書!$P$119&lt;&gt;"YYYY/MM/DD",$G181&lt;&gt;""),申込書!$P$119,"")</f>
        <v/>
      </c>
      <c r="HB181" s="81" t="str">
        <f>IF(AND(申込書!$C$119&lt;&gt;"▼プルダウンより選択してください",申込書!$C$119&lt;&gt;"",$G181&lt;&gt;""),申込書!$M$119,"")</f>
        <v/>
      </c>
      <c r="HC181" s="81" t="str">
        <f>IF($HA$3&lt;&gt;"コンテンツなし",IF(AND(申込書!$AH$4="GIGAスクールパック",SUM($P181,$R181)&lt;&gt;0),SUM($P181,$R181),IF(AND(申込書!$AH$4="SKY安心GIGAタブレット",SUM($T181,$V181)&lt;&gt;0),SUM($T181,$V181),"")),"")</f>
        <v/>
      </c>
      <c r="HD181" s="81" t="str">
        <f>IF($HA$3&lt;&gt;"コンテンツなし",IF(AND(申込書!$AH$4="GIGAスクールパック",SUM($Q181,$S181)&lt;&gt;0),SUM($Q181,$S181),IF(AND(申込書!$AH$4="SKY安心GIGAタブレット",SUM($U181,$W181)&lt;&gt;0),SUM($U181,$W181),"")),"")</f>
        <v/>
      </c>
      <c r="HE181" s="157"/>
      <c r="HF181" s="82"/>
      <c r="HG181" s="83"/>
    </row>
    <row r="182" spans="2:215" ht="26.85" customHeight="1">
      <c r="B182" s="62">
        <f t="shared" si="2"/>
        <v>177</v>
      </c>
      <c r="C182" s="63"/>
      <c r="D182" s="64"/>
      <c r="E182" s="207"/>
      <c r="F182" s="65"/>
      <c r="G182" s="66"/>
      <c r="H182" s="67"/>
      <c r="I182" s="68"/>
      <c r="J182" s="69"/>
      <c r="K182" s="70"/>
      <c r="L182" s="71"/>
      <c r="M182" s="72"/>
      <c r="N182" s="73"/>
      <c r="O182" s="74"/>
      <c r="P182" s="179"/>
      <c r="Q182" s="180"/>
      <c r="R182" s="180"/>
      <c r="S182" s="181"/>
      <c r="T182" s="179"/>
      <c r="U182" s="180"/>
      <c r="V182" s="182"/>
      <c r="W182" s="181"/>
      <c r="X182" s="75"/>
      <c r="Y182" s="76"/>
      <c r="Z182" s="77"/>
      <c r="AA182" s="78"/>
      <c r="AB182" s="79"/>
      <c r="AC182" s="79"/>
      <c r="AD182" s="79"/>
      <c r="AE182" s="77"/>
      <c r="AF182" s="139"/>
      <c r="AG182" s="139"/>
      <c r="AH182" s="139"/>
      <c r="AI182" s="80" t="str">
        <f>IF(AND(申込書!$C$90&lt;&gt;"▼プルダウンより選択してください",申込書!$C$90&lt;&gt;"",申込書!$P$90&lt;&gt;"YYYY/MM/DD",$G182&lt;&gt;""),申込書!$P$90,"")</f>
        <v/>
      </c>
      <c r="AJ182" s="81" t="str">
        <f>IF(AND(申込書!$C$90&lt;&gt;"▼プルダウンより選択してください",申込書!$C$90&lt;&gt;"",$G182&lt;&gt;""),申込書!$M$90,"")</f>
        <v/>
      </c>
      <c r="AK182" s="81" t="str">
        <f>IF($AI$3&lt;&gt;"コンテンツなし",IF(AND(申込書!$AH$4="GIGAスクールパック",SUM($P182,$R182)&lt;&gt;0),SUM($P182,$R182),IF(AND(申込書!$AH$4="SKY安心GIGAタブレット",SUM($T182,$V182)&lt;&gt;0),SUM($T182,$V182),"")),"")</f>
        <v/>
      </c>
      <c r="AL182" s="81" t="str">
        <f>IF($AI$3&lt;&gt;"コンテンツなし",IF(AND(申込書!$AH$4="GIGAスクールパック",SUM($Q182,$S182)&lt;&gt;0),SUM($Q182,$S182),IF(AND(申込書!$AH$4="SKY安心GIGAタブレット",SUM($U182,$W182)&lt;&gt;0),SUM($U182,$W182),"")),"")</f>
        <v/>
      </c>
      <c r="AM182" s="157"/>
      <c r="AN182" s="82"/>
      <c r="AO182" s="80" t="str">
        <f>IF(AND(申込書!$C$91&lt;&gt;"▼プルダウンより選択してください",申込書!$C$91&lt;&gt;"",申込書!$P$91&lt;&gt;"YYYY/MM/DD",$G182&lt;&gt;""),申込書!$P$91,"")</f>
        <v/>
      </c>
      <c r="AP182" s="81" t="str">
        <f>IF(AND(申込書!$C$91&lt;&gt;"▼プルダウンより選択してください",申込書!$C$91&lt;&gt;"",$G182&lt;&gt;""),申込書!$M$91,"")</f>
        <v/>
      </c>
      <c r="AQ182" s="81" t="str">
        <f>IF($AO$3&lt;&gt;"コンテンツなし",IF(AND(申込書!$AH$4="GIGAスクールパック",SUM($P182,$R182)&lt;&gt;0),SUM($P182,$R182),IF(AND(申込書!$AH$4="SKY安心GIGAタブレット",SUM($T182,$V182)&lt;&gt;0),SUM($T182,$V182),"")),"")</f>
        <v/>
      </c>
      <c r="AR182" s="81" t="str">
        <f>IF($AO$3&lt;&gt;"コンテンツなし",IF(AND(申込書!$AH$4="GIGAスクールパック",SUM($Q182,$S182)&lt;&gt;0),SUM($Q182,$S182),IF(AND(申込書!$AH$4="SKY安心GIGAタブレット",SUM($U182,$W182)&lt;&gt;0),SUM($U182,$W182),"")),"")</f>
        <v/>
      </c>
      <c r="AS182" s="157"/>
      <c r="AT182" s="82"/>
      <c r="AU182" s="80" t="str">
        <f>IF(AND(申込書!$C$92&lt;&gt;"▼プルダウンより選択してください",申込書!$C$92&lt;&gt;"",申込書!$P$92&lt;&gt;"YYYY/MM/DD",$G182&lt;&gt;""),申込書!$P$92,"")</f>
        <v/>
      </c>
      <c r="AV182" s="81" t="str">
        <f>IF(AND(申込書!$C$92&lt;&gt;"▼プルダウンより選択してください",申込書!$C$92&lt;&gt;"",$G182&lt;&gt;""),申込書!$M$92,"")</f>
        <v/>
      </c>
      <c r="AW182" s="81" t="str">
        <f>IF($AU$3&lt;&gt;"コンテンツなし",IF(AND(申込書!$AH$4="GIGAスクールパック",SUM($P182,$R182)&lt;&gt;0),SUM($P182,$R182),IF(AND(申込書!$AH$4="SKY安心GIGAタブレット",SUM($T182,$V182)&lt;&gt;0),SUM($T182,$V182),"")),"")</f>
        <v/>
      </c>
      <c r="AX182" s="81" t="str">
        <f>IF($AU$3&lt;&gt;"コンテンツなし",IF(AND(申込書!$AH$4="GIGAスクールパック",SUM($Q182,$S182)&lt;&gt;0),SUM($Q182,$S182),IF(AND(申込書!$AH$4="SKY安心GIGAタブレット",SUM($U182,$W182)&lt;&gt;0),SUM($U182,$W182),"")),"")</f>
        <v/>
      </c>
      <c r="AY182" s="157"/>
      <c r="AZ182" s="82"/>
      <c r="BA182" s="80" t="str">
        <f>IF(AND(申込書!$C$93&lt;&gt;"▼プルダウンより選択してください",申込書!$C$93&lt;&gt;"",申込書!$P$93&lt;&gt;"YYYY/MM/DD",$G182&lt;&gt;""),申込書!$P$93,"")</f>
        <v/>
      </c>
      <c r="BB182" s="81" t="str">
        <f>IF(AND(申込書!$C$93&lt;&gt;"▼プルダウンより選択してください",申込書!$C$93&lt;&gt;"",申込書!$M$93&gt;=1,$G182&lt;&gt;""),申込書!$M$93,"")</f>
        <v/>
      </c>
      <c r="BC182" s="81" t="str">
        <f>IF($BA$3&lt;&gt;"コンテンツなし",IF(AND(申込書!$AH$4="GIGAスクールパック",SUM($P182,$R182)&lt;&gt;0),SUM($P182,$R182),IF(AND(申込書!$AH$4="SKY安心GIGAタブレット",SUM($T182,$V182)&lt;&gt;0),SUM($T182,$V182),"")),"")</f>
        <v/>
      </c>
      <c r="BD182" s="81" t="str">
        <f>IF($BA$3&lt;&gt;"コンテンツなし",IF(AND(申込書!$AH$4="GIGAスクールパック",SUM($Q182,$S182)&lt;&gt;0),SUM($Q182,$S182),IF(AND(申込書!$AH$4="SKY安心GIGAタブレット",SUM($U182,$W182)&lt;&gt;0),SUM($U182,$W182),"")),"")</f>
        <v/>
      </c>
      <c r="BE182" s="157"/>
      <c r="BF182" s="82"/>
      <c r="BG182" s="80" t="str">
        <f>IF(AND(申込書!$C$94&lt;&gt;"▼プルダウンより選択してください",申込書!$C$94&lt;&gt;"",申込書!$P$94&lt;&gt;"YYYY/MM/DD",$G182&lt;&gt;""),申込書!$P$94,"")</f>
        <v/>
      </c>
      <c r="BH182" s="81" t="str">
        <f>IF(AND(申込書!$C$94&lt;&gt;"▼プルダウンより選択してください",申込書!$C$94&lt;&gt;"",$G182&lt;&gt;""),申込書!$M$94,"")</f>
        <v/>
      </c>
      <c r="BI182" s="81" t="str">
        <f>IF($BG$3&lt;&gt;"コンテンツなし",IF(AND(申込書!$AH$4="GIGAスクールパック",SUM($P182,$R182)&lt;&gt;0),SUM($P182,$R182),IF(AND(申込書!$AH$4="SKY安心GIGAタブレット",SUM($T182,$V182)&lt;&gt;0),SUM($T182,$V182),"")),"")</f>
        <v/>
      </c>
      <c r="BJ182" s="81" t="str">
        <f>IF($BG$3&lt;&gt;"コンテンツなし",IF(AND(申込書!$AH$4="GIGAスクールパック",SUM($Q182,$S182)&lt;&gt;0),SUM($Q182,$S182),IF(AND(申込書!$AH$4="SKY安心GIGAタブレット",SUM($U182,$W182)&lt;&gt;0),SUM($U182,$W182),"")),"")</f>
        <v/>
      </c>
      <c r="BK182" s="157"/>
      <c r="BL182" s="82"/>
      <c r="BM182" s="80" t="str">
        <f>IF(AND(申込書!$C$95&lt;&gt;"▼プルダウンより選択してください",申込書!$C$95&lt;&gt;"",申込書!$P$95&lt;&gt;"YYYY/MM/DD",$G182&lt;&gt;""),申込書!$P$95,"")</f>
        <v/>
      </c>
      <c r="BN182" s="81" t="str">
        <f>IF(AND(申込書!$C$95&lt;&gt;"▼プルダウンより選択してください",申込書!$C$95&lt;&gt;"",$G182&lt;&gt;""),申込書!$M$95,"")</f>
        <v/>
      </c>
      <c r="BO182" s="81" t="str">
        <f>IF($BM$3&lt;&gt;"コンテンツなし",IF(AND(申込書!$AH$4="GIGAスクールパック",SUM($P182,$R182)&lt;&gt;0),SUM($P182,$R182),IF(AND(申込書!$AH$4="SKY安心GIGAタブレット",SUM($T182,$V182)&lt;&gt;0),SUM($T182,$V182),"")),"")</f>
        <v/>
      </c>
      <c r="BP182" s="81" t="str">
        <f>IF($BM$3&lt;&gt;"コンテンツなし",IF(AND(申込書!$AH$4="GIGAスクールパック",SUM($Q182,$S182)&lt;&gt;0),SUM($Q182,$S182),IF(AND(申込書!$AH$4="SKY安心GIGAタブレット",SUM($U182,$W182)&lt;&gt;0),SUM($U182,$W182),"")),"")</f>
        <v/>
      </c>
      <c r="BQ182" s="157"/>
      <c r="BR182" s="82"/>
      <c r="BS182" s="80" t="str">
        <f>IF(AND(申込書!$C$96&lt;&gt;"▼プルダウンより選択してください",申込書!$C$96&lt;&gt;"",申込書!$P$96&lt;&gt;"YYYY/MM/DD",$G182&lt;&gt;""),申込書!$P$96,"")</f>
        <v/>
      </c>
      <c r="BT182" s="81" t="str">
        <f>IF(AND(申込書!$C$96&lt;&gt;"▼プルダウンより選択してください",申込書!$C$96&lt;&gt;"",$G182&lt;&gt;""),申込書!$M$96,"")</f>
        <v/>
      </c>
      <c r="BU182" s="81" t="str">
        <f>IF($BS$3&lt;&gt;"コンテンツなし",IF(AND(申込書!$AH$4="GIGAスクールパック",SUM($P182,$R182)&lt;&gt;0),SUM($P182,$R182),IF(AND(申込書!$AH$4="SKY安心GIGAタブレット",SUM($T182,$V182)&lt;&gt;0),SUM($T182,$V182),"")),"")</f>
        <v/>
      </c>
      <c r="BV182" s="81" t="str">
        <f>IF($BS$3&lt;&gt;"コンテンツなし",IF(AND(申込書!$AH$4="GIGAスクールパック",SUM($Q182,$S182)&lt;&gt;0),SUM($Q182,$S182),IF(AND(申込書!$AH$4="SKY安心GIGAタブレット",SUM($U182,$W182)&lt;&gt;0),SUM($U182,$W182),"")),"")</f>
        <v/>
      </c>
      <c r="BW182" s="157"/>
      <c r="BX182" s="82"/>
      <c r="BY182" s="80" t="str">
        <f>IF(AND(申込書!$C$97&lt;&gt;"▼プルダウンより選択してください",申込書!$C$97&lt;&gt;"",申込書!$P$97&lt;&gt;"YYYY/MM/DD",$G182&lt;&gt;""),申込書!$P$97,"")</f>
        <v/>
      </c>
      <c r="BZ182" s="81" t="str">
        <f>IF(AND(申込書!$C$97&lt;&gt;"▼プルダウンより選択してください",申込書!$C$97&lt;&gt;"",$G182&lt;&gt;""),申込書!$M$97,"")</f>
        <v/>
      </c>
      <c r="CA182" s="81" t="str">
        <f>IF($BY$3&lt;&gt;"コンテンツなし",IF(AND(申込書!$AH$4="GIGAスクールパック",SUM($P182,$R182)&lt;&gt;0),SUM($P182,$R182),IF(AND(申込書!$AH$4="SKY安心GIGAタブレット",SUM($T182,$V182)&lt;&gt;0),SUM($T182,$V182),"")),"")</f>
        <v/>
      </c>
      <c r="CB182" s="81" t="str">
        <f>IF($BY$3&lt;&gt;"コンテンツなし",IF(AND(申込書!$AH$4="GIGAスクールパック",SUM($Q182,$S182)&lt;&gt;0),SUM($Q182,$S182),IF(AND(申込書!$AH$4="SKY安心GIGAタブレット",SUM($U182,$W182)&lt;&gt;0),SUM($U182,$W182),"")),"")</f>
        <v/>
      </c>
      <c r="CC182" s="157"/>
      <c r="CD182" s="82"/>
      <c r="CE182" s="80" t="str">
        <f>IF(AND(申込書!$C$98&lt;&gt;"▼プルダウンより選択してください",申込書!$C$98&lt;&gt;"",申込書!$P$98&lt;&gt;"YYYY/MM/DD",$G182&lt;&gt;""),申込書!$P$98,"")</f>
        <v/>
      </c>
      <c r="CF182" s="81" t="str">
        <f>IF(AND(申込書!$C$98&lt;&gt;"▼プルダウンより選択してください",申込書!$C$98&lt;&gt;"",$G182&lt;&gt;""),申込書!$M$98,"")</f>
        <v/>
      </c>
      <c r="CG182" s="81" t="str">
        <f>IF($CE$3&lt;&gt;"コンテンツなし",IF(AND(申込書!$AH$4="GIGAスクールパック",SUM($P182,$R182)&lt;&gt;0),SUM($P182,$R182),IF(AND(申込書!$AH$4="SKY安心GIGAタブレット",SUM($T182,$V182)&lt;&gt;0),SUM($T182,$V182),"")),"")</f>
        <v/>
      </c>
      <c r="CH182" s="81" t="str">
        <f>IF($CE$3&lt;&gt;"コンテンツなし",IF(AND(申込書!$AH$4="GIGAスクールパック",SUM($Q182,$S182)&lt;&gt;0),SUM($Q182,$S182),IF(AND(申込書!$AH$4="SKY安心GIGAタブレット",SUM($U182,$W182)&lt;&gt;0),SUM($U182,$W182),"")),"")</f>
        <v/>
      </c>
      <c r="CI182" s="157"/>
      <c r="CJ182" s="82"/>
      <c r="CK182" s="80" t="str">
        <f>IF(AND(申込書!$C$99&lt;&gt;"▼プルダウンより選択してください",申込書!$C$99&lt;&gt;"",申込書!$P$99&lt;&gt;"YYYY/MM/DD",$G182&lt;&gt;""),申込書!$P$99,"")</f>
        <v/>
      </c>
      <c r="CL182" s="81" t="str">
        <f>IF(AND(申込書!$C$99&lt;&gt;"▼プルダウンより選択してください",申込書!$C$99&lt;&gt;"",$G182&lt;&gt;""),申込書!$M$99,"")</f>
        <v/>
      </c>
      <c r="CM182" s="81" t="str">
        <f>IF($CK$3&lt;&gt;"コンテンツなし",IF(AND(申込書!$AH$4="GIGAスクールパック",SUM($P182,$R182)&lt;&gt;0),SUM($P182,$R182),IF(AND(申込書!$AH$4="SKY安心GIGAタブレット",SUM($T182,$V182)&lt;&gt;0),SUM($T182,$V182),"")),"")</f>
        <v/>
      </c>
      <c r="CN182" s="81" t="str">
        <f>IF($CK$3&lt;&gt;"コンテンツなし",IF(AND(申込書!$AH$4="GIGAスクールパック",SUM($Q182,$S182)&lt;&gt;0),SUM($Q182,$S182),IF(AND(申込書!$AH$4="SKY安心GIGAタブレット",SUM($U182,$W182)&lt;&gt;0),SUM($U182,$W182),"")),"")</f>
        <v/>
      </c>
      <c r="CO182" s="157"/>
      <c r="CP182" s="82"/>
      <c r="CQ182" s="80" t="str">
        <f>IF(AND(申込書!$C$100&lt;&gt;"▼プルダウンより選択してください",申込書!$C$100&lt;&gt;"",申込書!$P$100&lt;&gt;"YYYY/MM/DD",$G182&lt;&gt;""),申込書!$P$100,"")</f>
        <v/>
      </c>
      <c r="CR182" s="81" t="str">
        <f>IF(AND(申込書!$C$100&lt;&gt;"▼プルダウンより選択してください",申込書!$C$100&lt;&gt;"",$G182&lt;&gt;""),申込書!$M$100,"")</f>
        <v/>
      </c>
      <c r="CS182" s="81" t="str">
        <f>IF($CQ$3&lt;&gt;"コンテンツなし",IF(AND(申込書!$AH$4="GIGAスクールパック",SUM($P182,$R182)&lt;&gt;0),SUM($P182,$R182),IF(AND(申込書!$AH$4="SKY安心GIGAタブレット",SUM($T182,$V182)&lt;&gt;0),SUM($T182,$V182),"")),"")</f>
        <v/>
      </c>
      <c r="CT182" s="81" t="str">
        <f>IF($CQ$3&lt;&gt;"コンテンツなし",IF(AND(申込書!$AH$4="GIGAスクールパック",SUM($Q182,$S182)&lt;&gt;0),SUM($Q182,$S182),IF(AND(申込書!$AH$4="SKY安心GIGAタブレット",SUM($U182,$W182)&lt;&gt;0),SUM($U182,$W182),"")),"")</f>
        <v/>
      </c>
      <c r="CU182" s="81"/>
      <c r="CV182" s="82"/>
      <c r="CW182" s="80" t="str">
        <f>IF(AND(申込書!$C$101&lt;&gt;"▼プルダウンより選択してください",申込書!$C$101&lt;&gt;"",申込書!$P$101&lt;&gt;"YYYY/MM/DD",$G182&lt;&gt;""),申込書!$P$101,"")</f>
        <v/>
      </c>
      <c r="CX182" s="81" t="str">
        <f>IF(AND(申込書!$C$101&lt;&gt;"▼プルダウンより選択してください",申込書!$C$101&lt;&gt;"",$G182&lt;&gt;""),申込書!$M$101,"")</f>
        <v/>
      </c>
      <c r="CY182" s="81" t="str">
        <f>IF($CW$3&lt;&gt;"コンテンツなし",IF(AND(申込書!$AH$4="GIGAスクールパック",SUM($P182,$R182)&lt;&gt;0),SUM($P182,$R182),IF(AND(申込書!$AH$4="SKY安心GIGAタブレット",SUM($T182,$V182)&lt;&gt;0),SUM($T182,$V182),"")),"")</f>
        <v/>
      </c>
      <c r="CZ182" s="81" t="str">
        <f>IF($CW$3&lt;&gt;"コンテンツなし",IF(AND(申込書!$AH$4="GIGAスクールパック",SUM($Q182,$S182)&lt;&gt;0),SUM($Q182,$S182),IF(AND(申込書!$AH$4="SKY安心GIGAタブレット",SUM($U182,$W182)&lt;&gt;0),SUM($U182,$W182),"")),"")</f>
        <v/>
      </c>
      <c r="DA182" s="81"/>
      <c r="DB182" s="82"/>
      <c r="DC182" s="80" t="str">
        <f>IF(AND(申込書!$C$102&lt;&gt;"▼プルダウンより選択してください",申込書!$C$102&lt;&gt;"",申込書!$P$102&lt;&gt;"YYYY/MM/DD",$G182&lt;&gt;""),申込書!$P$102,"")</f>
        <v/>
      </c>
      <c r="DD182" s="81" t="str">
        <f>IF(AND(申込書!$C$102&lt;&gt;"▼プルダウンより選択してください",申込書!$C$102&lt;&gt;"",$G182&lt;&gt;""),申込書!$M$102,"")</f>
        <v/>
      </c>
      <c r="DE182" s="81" t="str">
        <f>IF($DC$3&lt;&gt;"コンテンツなし",IF(AND(申込書!$AH$4="GIGAスクールパック",SUM($P182,$R182)&lt;&gt;0),SUM($P182,$R182),IF(AND(申込書!$AH$4="SKY安心GIGAタブレット",SUM($T182,$V182)&lt;&gt;0),SUM($T182,$V182),"")),"")</f>
        <v/>
      </c>
      <c r="DF182" s="81" t="str">
        <f>IF($DC$3&lt;&gt;"コンテンツなし",IF(AND(申込書!$AH$4="GIGAスクールパック",SUM($Q182,$S182)&lt;&gt;0),SUM($Q182,$S182),IF(AND(申込書!$AH$4="SKY安心GIGAタブレット",SUM($U182,$W182)&lt;&gt;0),SUM($U182,$W182),"")),"")</f>
        <v/>
      </c>
      <c r="DG182" s="81"/>
      <c r="DH182" s="82"/>
      <c r="DI182" s="80" t="str">
        <f>IF(AND(申込書!$C$103&lt;&gt;"▼プルダウンより選択してください",申込書!$C$103&lt;&gt;"",申込書!$P$103&lt;&gt;"YYYY/MM/DD",$G182&lt;&gt;""),申込書!$P$103,"")</f>
        <v/>
      </c>
      <c r="DJ182" s="81" t="str">
        <f>IF(AND(申込書!$C$103&lt;&gt;"▼プルダウンより選択してください",申込書!$C$103&lt;&gt;"",$G182&lt;&gt;""),申込書!$M$103,"")</f>
        <v/>
      </c>
      <c r="DK182" s="81" t="str">
        <f>IF($DI$3&lt;&gt;"コンテンツなし",IF(AND(申込書!$AH$4="GIGAスクールパック",SUM($P182,$R182)&lt;&gt;0),SUM($P182,$R182),IF(AND(申込書!$AH$4="SKY安心GIGAタブレット",SUM($T182,$V182)&lt;&gt;0),SUM($T182,$V182),"")),"")</f>
        <v/>
      </c>
      <c r="DL182" s="81" t="str">
        <f>IF($DI$3&lt;&gt;"コンテンツなし",IF(AND(申込書!$AH$4="GIGAスクールパック",SUM($Q182,$S182)&lt;&gt;0),SUM($Q182,$S182),IF(AND(申込書!$AH$4="SKY安心GIGAタブレット",SUM($U182,$W182)&lt;&gt;0),SUM($U182,$W182),"")),"")</f>
        <v/>
      </c>
      <c r="DM182" s="81"/>
      <c r="DN182" s="82"/>
      <c r="DO182" s="80" t="str">
        <f>IF(AND(申込書!$C$104&lt;&gt;"▼プルダウンより選択してください",申込書!$C$104&lt;&gt;"",申込書!$P$104&lt;&gt;"YYYY/MM/DD",$G182&lt;&gt;""),申込書!$P$104,"")</f>
        <v/>
      </c>
      <c r="DP182" s="81" t="str">
        <f>IF(AND(申込書!$C$104&lt;&gt;"▼プルダウンより選択してください",申込書!$C$104&lt;&gt;"",$G182&lt;&gt;""),申込書!$M$104,"")</f>
        <v/>
      </c>
      <c r="DQ182" s="81" t="str">
        <f>IF($DO$3&lt;&gt;"コンテンツなし",IF(AND(申込書!$AH$4="GIGAスクールパック",SUM($P182,$R182)&lt;&gt;0),SUM($P182,$R182),IF(AND(申込書!$AH$4="SKY安心GIGAタブレット",SUM($T182,$V182)&lt;&gt;0),SUM($T182,$V182),"")),"")</f>
        <v/>
      </c>
      <c r="DR182" s="81" t="str">
        <f>IF($DO$3&lt;&gt;"コンテンツなし",IF(AND(申込書!$AH$4="GIGAスクールパック",SUM($Q182,$S182)&lt;&gt;0),SUM($Q182,$S182),IF(AND(申込書!$AH$4="SKY安心GIGAタブレット",SUM($U182,$W182)&lt;&gt;0),SUM($U182,$W182),"")),"")</f>
        <v/>
      </c>
      <c r="DS182" s="81"/>
      <c r="DT182" s="82"/>
      <c r="DU182" s="80" t="str">
        <f>IF(AND(申込書!$C$105&lt;&gt;"▼プルダウンより選択してください",申込書!$C$105&lt;&gt;"",申込書!$P$105&lt;&gt;"YYYY/MM/DD",$G182&lt;&gt;""),申込書!$P$105,"")</f>
        <v/>
      </c>
      <c r="DV182" s="81" t="str">
        <f>IF(AND(申込書!$C$105&lt;&gt;"▼プルダウンより選択してください",申込書!$C$105&lt;&gt;"",$G182&lt;&gt;""),申込書!$M$105,"")</f>
        <v/>
      </c>
      <c r="DW182" s="81" t="str">
        <f>IF($DU$3&lt;&gt;"コンテンツなし",IF(AND(申込書!$AH$4="GIGAスクールパック",SUM($P182,$R182)&lt;&gt;0),SUM($P182,$R182),IF(AND(申込書!$AH$4="SKY安心GIGAタブレット",SUM($T182,$V182)&lt;&gt;0),SUM($T182,$V182),"")),"")</f>
        <v/>
      </c>
      <c r="DX182" s="81" t="str">
        <f>IF($DU$3&lt;&gt;"コンテンツなし",IF(AND(申込書!$AH$4="GIGAスクールパック",SUM($Q182,$S182)&lt;&gt;0),SUM($Q182,$S182),IF(AND(申込書!$AH$4="SKY安心GIGAタブレット",SUM($U182,$W182)&lt;&gt;0),SUM($U182,$W182),"")),"")</f>
        <v/>
      </c>
      <c r="DY182" s="157"/>
      <c r="DZ182" s="82"/>
      <c r="EA182" s="80" t="str">
        <f>IF(AND(申込書!$C$106&lt;&gt;"▼プルダウンより選択してください",申込書!$C$106&lt;&gt;"",申込書!$P$106&lt;&gt;"YYYY/MM/DD",$G182&lt;&gt;""),申込書!$P$106,"")</f>
        <v/>
      </c>
      <c r="EB182" s="81" t="str">
        <f>IF(AND(申込書!$C$106&lt;&gt;"▼プルダウンより選択してください",申込書!$C$106&lt;&gt;"",$G182&lt;&gt;""),申込書!$M$106,"")</f>
        <v/>
      </c>
      <c r="EC182" s="81" t="str">
        <f>IF($EA$3&lt;&gt;"コンテンツなし",IF(AND(申込書!$AH$4="GIGAスクールパック",SUM($P182,$R182)&lt;&gt;0),SUM($P182,$R182),IF(AND(申込書!$AH$4="SKY安心GIGAタブレット",SUM($T182,$V182)&lt;&gt;0),SUM($T182,$V182),"")),"")</f>
        <v/>
      </c>
      <c r="ED182" s="81" t="str">
        <f>IF($EA$3&lt;&gt;"コンテンツなし",IF(AND(申込書!$AH$4="GIGAスクールパック",SUM($Q182,$S182)&lt;&gt;0),SUM($Q182,$S182),IF(AND(申込書!$AH$4="SKY安心GIGAタブレット",SUM($U182,$W182)&lt;&gt;0),SUM($U182,$W182),"")),"")</f>
        <v/>
      </c>
      <c r="EE182" s="157"/>
      <c r="EF182" s="82"/>
      <c r="EG182" s="80" t="str">
        <f>IF(AND(申込書!$C$107&lt;&gt;"▼プルダウンより選択してください",申込書!$C$107&lt;&gt;"",申込書!$P$107&lt;&gt;"YYYY/MM/DD",$G182&lt;&gt;""),申込書!$P$107,"")</f>
        <v/>
      </c>
      <c r="EH182" s="81" t="str">
        <f>IF(AND(申込書!$C$107&lt;&gt;"▼プルダウンより選択してください",申込書!$C$107&lt;&gt;"",$G182&lt;&gt;""),申込書!$M$107,"")</f>
        <v/>
      </c>
      <c r="EI182" s="81" t="str">
        <f>IF($EG$3&lt;&gt;"コンテンツなし",IF(AND(申込書!$AH$4="GIGAスクールパック",SUM($P182,$R182)&lt;&gt;0),SUM($P182,$R182),IF(AND(申込書!$AH$4="SKY安心GIGAタブレット",SUM($T182,$V182)&lt;&gt;0),SUM($T182,$V182),"")),"")</f>
        <v/>
      </c>
      <c r="EJ182" s="81" t="str">
        <f>IF($EG$3&lt;&gt;"コンテンツなし",IF(AND(申込書!$AH$4="GIGAスクールパック",SUM($Q182,$S182)&lt;&gt;0),SUM($Q182,$S182),IF(AND(申込書!$AH$4="SKY安心GIGAタブレット",SUM($U182,$W182)&lt;&gt;0),SUM($U182,$W182),"")),"")</f>
        <v/>
      </c>
      <c r="EK182" s="157"/>
      <c r="EL182" s="82"/>
      <c r="EM182" s="80" t="str">
        <f>IF(AND(申込書!$C$108&lt;&gt;"▼プルダウンより選択してください",申込書!$C$108&lt;&gt;"",申込書!$P$108&lt;&gt;"YYYY/MM/DD",$G182&lt;&gt;""),申込書!$P$108,"")</f>
        <v/>
      </c>
      <c r="EN182" s="81" t="str">
        <f>IF(AND(申込書!$C$108&lt;&gt;"▼プルダウンより選択してください",申込書!$C$108&lt;&gt;"",$G182&lt;&gt;""),申込書!$M$108,"")</f>
        <v/>
      </c>
      <c r="EO182" s="81" t="str">
        <f>IF($EM$3&lt;&gt;"コンテンツなし",IF(AND(申込書!$AH$4="GIGAスクールパック",SUM($P182,$R182)&lt;&gt;0),SUM($P182,$R182),IF(AND(申込書!$AH$4="SKY安心GIGAタブレット",SUM($T182,$V182)&lt;&gt;0),SUM($T182,$V182),"")),"")</f>
        <v/>
      </c>
      <c r="EP182" s="81" t="str">
        <f>IF($EM$3&lt;&gt;"コンテンツなし",IF(AND(申込書!$AH$4="GIGAスクールパック",SUM($Q182,$S182)&lt;&gt;0),SUM($Q182,$S182),IF(AND(申込書!$AH$4="SKY安心GIGAタブレット",SUM($U182,$W182)&lt;&gt;0),SUM($U182,$W182),"")),"")</f>
        <v/>
      </c>
      <c r="EQ182" s="157"/>
      <c r="ER182" s="82"/>
      <c r="ES182" s="80" t="str">
        <f>IF(AND(申込書!$C$109&lt;&gt;"▼プルダウンより選択してください",申込書!$C$109&lt;&gt;"",申込書!$P$109&lt;&gt;"YYYY/MM/DD",$G182&lt;&gt;""),申込書!$P$109,"")</f>
        <v/>
      </c>
      <c r="ET182" s="81" t="str">
        <f>IF(AND(申込書!$C$109&lt;&gt;"▼プルダウンより選択してください",申込書!$C$109&lt;&gt;"",$G182&lt;&gt;""),申込書!$M$109,"")</f>
        <v/>
      </c>
      <c r="EU182" s="81" t="str">
        <f>IF($ES$3&lt;&gt;"コンテンツなし",IF(AND(申込書!$AH$4="GIGAスクールパック",SUM($P182,$R182)&lt;&gt;0),SUM($P182,$R182),IF(AND(申込書!$AH$4="SKY安心GIGAタブレット",SUM($T182,$V182)&lt;&gt;0),SUM($T182,$V182),"")),"")</f>
        <v/>
      </c>
      <c r="EV182" s="81" t="str">
        <f>IF($ES$3&lt;&gt;"コンテンツなし",IF(AND(申込書!$AH$4="GIGAスクールパック",SUM($Q182,$S182)&lt;&gt;0),SUM($Q182,$S182),IF(AND(申込書!$AH$4="SKY安心GIGAタブレット",SUM($U182,$W182)&lt;&gt;0),SUM($U182,$W182),"")),"")</f>
        <v/>
      </c>
      <c r="EW182" s="157"/>
      <c r="EX182" s="82"/>
      <c r="EY182" s="80" t="str">
        <f>IF(AND(申込書!$C$110&lt;&gt;"▼プルダウンより選択してください",申込書!$C$110&lt;&gt;"",申込書!$P$110&lt;&gt;"YYYY/MM/DD",$G182&lt;&gt;""),申込書!$P$110,"")</f>
        <v/>
      </c>
      <c r="EZ182" s="81" t="str">
        <f>IF(AND(申込書!$C$110&lt;&gt;"▼プルダウンより選択してください",申込書!$C$110&lt;&gt;"",$G182&lt;&gt;""),申込書!$M$110,"")</f>
        <v/>
      </c>
      <c r="FA182" s="81" t="str">
        <f>IF($EY$3&lt;&gt;"コンテンツなし",IF(AND(申込書!$AH$4="GIGAスクールパック",SUM($P182,$R182)&lt;&gt;0),SUM($P182,$R182),IF(AND(申込書!$AH$4="SKY安心GIGAタブレット",SUM($T182,$V182)&lt;&gt;0),SUM($T182,$V182),"")),"")</f>
        <v/>
      </c>
      <c r="FB182" s="81" t="str">
        <f>IF($EY$3&lt;&gt;"コンテンツなし",IF(AND(申込書!$AH$4="GIGAスクールパック",SUM($Q182,$S182)&lt;&gt;0),SUM($Q182,$S182),IF(AND(申込書!$AH$4="SKY安心GIGAタブレット",SUM($U182,$W182)&lt;&gt;0),SUM($U182,$W182),"")),"")</f>
        <v/>
      </c>
      <c r="FC182" s="157"/>
      <c r="FD182" s="82"/>
      <c r="FE182" s="80" t="str">
        <f>IF(AND(申込書!$C$111&lt;&gt;"▼プルダウンより選択してください",申込書!$C$111&lt;&gt;"",申込書!$P$111&lt;&gt;"YYYY/MM/DD",$G182&lt;&gt;""),申込書!$P$111,"")</f>
        <v/>
      </c>
      <c r="FF182" s="81" t="str">
        <f>IF(AND(申込書!$C$111&lt;&gt;"▼プルダウンより選択してください",申込書!$C$111&lt;&gt;"",$G182&lt;&gt;""),申込書!$M$111,"")</f>
        <v/>
      </c>
      <c r="FG182" s="81" t="str">
        <f>IF($FE$3&lt;&gt;"コンテンツなし",IF(AND(申込書!$AH$4="GIGAスクールパック",SUM($P182,$R182)&lt;&gt;0),SUM($P182,$R182),IF(AND(申込書!$AH$4="SKY安心GIGAタブレット",SUM($T182,$V182)&lt;&gt;0),SUM($T182,$V182),"")),"")</f>
        <v/>
      </c>
      <c r="FH182" s="81" t="str">
        <f>IF($FE$3&lt;&gt;"コンテンツなし",IF(AND(申込書!$AH$4="GIGAスクールパック",SUM($Q182,$S182)&lt;&gt;0),SUM($Q182,$S182),IF(AND(申込書!$AH$4="SKY安心GIGAタブレット",SUM($U182,$W182)&lt;&gt;0),SUM($U182,$W182),"")),"")</f>
        <v/>
      </c>
      <c r="FI182" s="157"/>
      <c r="FJ182" s="82"/>
      <c r="FK182" s="80" t="str">
        <f>IF(AND(申込書!$C$112&lt;&gt;"▼プルダウンより選択してください",申込書!$C$112&lt;&gt;"",申込書!$P$112&lt;&gt;"YYYY/MM/DD",$G182&lt;&gt;""),申込書!$P$112,"")</f>
        <v/>
      </c>
      <c r="FL182" s="81" t="str">
        <f>IF(AND(申込書!$C$112&lt;&gt;"▼プルダウンより選択してください",申込書!$C$112&lt;&gt;"",$G182&lt;&gt;""),申込書!$M$112,"")</f>
        <v/>
      </c>
      <c r="FM182" s="81" t="str">
        <f>IF($FK$3&lt;&gt;"コンテンツなし",IF(AND(申込書!$AH$4="GIGAスクールパック",SUM($P182,$R182)&lt;&gt;0),SUM($P182,$R182),IF(AND(申込書!$AH$4="SKY安心GIGAタブレット",SUM($T182,$V182)&lt;&gt;0),SUM($T182,$V182),"")),"")</f>
        <v/>
      </c>
      <c r="FN182" s="81" t="str">
        <f>IF($FK$3&lt;&gt;"コンテンツなし",IF(AND(申込書!$AH$4="GIGAスクールパック",SUM($Q182,$S182)&lt;&gt;0),SUM($Q182,$S182),IF(AND(申込書!$AH$4="SKY安心GIGAタブレット",SUM($U182,$W182)&lt;&gt;0),SUM($U182,$W182),"")),"")</f>
        <v/>
      </c>
      <c r="FO182" s="157"/>
      <c r="FP182" s="82"/>
      <c r="FQ182" s="80" t="str">
        <f>IF(AND(申込書!$C$113&lt;&gt;"▼プルダウンより選択してください",申込書!$C$113&lt;&gt;"",申込書!$P$113&lt;&gt;"YYYY/MM/DD",$G182&lt;&gt;""),申込書!$P$113,"")</f>
        <v/>
      </c>
      <c r="FR182" s="81" t="str">
        <f>IF(AND(申込書!$C$113&lt;&gt;"▼プルダウンより選択してください",申込書!$C$113&lt;&gt;"",$G182&lt;&gt;""),申込書!$M$113,"")</f>
        <v/>
      </c>
      <c r="FS182" s="81" t="str">
        <f>IF($FQ$3&lt;&gt;"コンテンツなし",IF(AND(申込書!$AH$4="GIGAスクールパック",SUM($P182,$R182)&lt;&gt;0),SUM($P182,$R182),IF(AND(申込書!$AH$4="SKY安心GIGAタブレット",SUM($T182,$V182)&lt;&gt;0),SUM($T182,$V182),"")),"")</f>
        <v/>
      </c>
      <c r="FT182" s="81" t="str">
        <f>IF($FQ$3&lt;&gt;"コンテンツなし",IF(AND(申込書!$AH$4="GIGAスクールパック",SUM($Q182,$S182)&lt;&gt;0),SUM($Q182,$S182),IF(AND(申込書!$AH$4="SKY安心GIGAタブレット",SUM($U182,$W182)&lt;&gt;0),SUM($U182,$W182),"")),"")</f>
        <v/>
      </c>
      <c r="FU182" s="157"/>
      <c r="FV182" s="82"/>
      <c r="FW182" s="80" t="str">
        <f>IF(AND(申込書!$C$114&lt;&gt;"▼プルダウンより選択してください",申込書!$C$114&lt;&gt;"",申込書!$P$114&lt;&gt;"YYYY/MM/DD",$G182&lt;&gt;""),申込書!$P$114,"")</f>
        <v/>
      </c>
      <c r="FX182" s="81" t="str">
        <f>IF(AND(申込書!$C$114&lt;&gt;"▼プルダウンより選択してください",申込書!$C$114&lt;&gt;"",$G182&lt;&gt;""),申込書!$M$114,"")</f>
        <v/>
      </c>
      <c r="FY182" s="81" t="str">
        <f>IF($FW$3&lt;&gt;"コンテンツなし",IF(AND(申込書!$AH$4="GIGAスクールパック",SUM($P182,$R182)&lt;&gt;0),SUM($P182,$R182),IF(AND(申込書!$AH$4="SKY安心GIGAタブレット",SUM($T182,$V182)&lt;&gt;0),SUM($T182,$V182),"")),"")</f>
        <v/>
      </c>
      <c r="FZ182" s="81" t="str">
        <f>IF($FW$3&lt;&gt;"コンテンツなし",IF(AND(申込書!$AH$4="GIGAスクールパック",SUM($Q182,$S182)&lt;&gt;0),SUM($Q182,$S182),IF(AND(申込書!$AH$4="SKY安心GIGAタブレット",SUM($U182,$W182)&lt;&gt;0),SUM($U182,$W182),"")),"")</f>
        <v/>
      </c>
      <c r="GA182" s="157"/>
      <c r="GB182" s="82"/>
      <c r="GC182" s="80" t="str">
        <f>IF(AND(申込書!$C$115&lt;&gt;"▼プルダウンより選択してください",申込書!$C$115&lt;&gt;"",申込書!$P$115&lt;&gt;"YYYY/MM/DD",$G182&lt;&gt;""),申込書!$P$115,"")</f>
        <v/>
      </c>
      <c r="GD182" s="81" t="str">
        <f>IF(AND(申込書!$C$115&lt;&gt;"▼プルダウンより選択してください",申込書!$C$115&lt;&gt;"",$G182&lt;&gt;""),申込書!$M$115,"")</f>
        <v/>
      </c>
      <c r="GE182" s="81" t="str">
        <f>IF($GC$3&lt;&gt;"コンテンツなし",IF(AND(申込書!$AH$4="GIGAスクールパック",SUM($P182,$R182)&lt;&gt;0),SUM($P182,$R182),IF(AND(申込書!$AH$4="SKY安心GIGAタブレット",SUM($T182,$V182)&lt;&gt;0),SUM($T182,$V182),"")),"")</f>
        <v/>
      </c>
      <c r="GF182" s="81" t="str">
        <f>IF($GC$3&lt;&gt;"コンテンツなし",IF(AND(申込書!$AH$4="GIGAスクールパック",SUM($Q182,$S182)&lt;&gt;0),SUM($Q182,$S182),IF(AND(申込書!$AH$4="SKY安心GIGAタブレット",SUM($U182,$W182)&lt;&gt;0),SUM($U182,$W182),"")),"")</f>
        <v/>
      </c>
      <c r="GG182" s="157"/>
      <c r="GH182" s="82"/>
      <c r="GI182" s="80" t="str">
        <f>IF(AND(申込書!$C$116&lt;&gt;"▼プルダウンより選択してください",申込書!$C$116&lt;&gt;"",申込書!$P$116&lt;&gt;"YYYY/MM/DD",$G182&lt;&gt;""),申込書!$P$116,"")</f>
        <v/>
      </c>
      <c r="GJ182" s="81" t="str">
        <f>IF(AND(申込書!$C$116&lt;&gt;"▼プルダウンより選択してください",申込書!$C$116&lt;&gt;"",$G182&lt;&gt;""),申込書!$M$116,"")</f>
        <v/>
      </c>
      <c r="GK182" s="81" t="str">
        <f>IF($GI$3&lt;&gt;"コンテンツなし",IF(AND(申込書!$AH$4="GIGAスクールパック",SUM($P182,$R182)&lt;&gt;0),SUM($P182,$R182),IF(AND(申込書!$AH$4="SKY安心GIGAタブレット",SUM($T182,$V182)&lt;&gt;0),SUM($T182,$V182),"")),"")</f>
        <v/>
      </c>
      <c r="GL182" s="81" t="str">
        <f>IF($GI$3&lt;&gt;"コンテンツなし",IF(AND(申込書!$AH$4="GIGAスクールパック",SUM($Q182,$S182)&lt;&gt;0),SUM($Q182,$S182),IF(AND(申込書!$AH$4="SKY安心GIGAタブレット",SUM($U182,$W182)&lt;&gt;0),SUM($U182,$W182),"")),"")</f>
        <v/>
      </c>
      <c r="GM182" s="157"/>
      <c r="GN182" s="82"/>
      <c r="GO182" s="80" t="str">
        <f>IF(AND(申込書!$C$117&lt;&gt;"▼プルダウンより選択してください",申込書!$C$117&lt;&gt;"",申込書!$P$117&lt;&gt;"YYYY/MM/DD",$G182&lt;&gt;""),申込書!$P$117,"")</f>
        <v/>
      </c>
      <c r="GP182" s="81" t="str">
        <f>IF(AND(申込書!$C$117&lt;&gt;"▼プルダウンより選択してください",申込書!$C$117&lt;&gt;"",$G182&lt;&gt;""),申込書!$M$117,"")</f>
        <v/>
      </c>
      <c r="GQ182" s="81" t="str">
        <f>IF($GO$3&lt;&gt;"コンテンツなし",IF(AND(申込書!$AH$4="GIGAスクールパック",SUM($P182,$R182)&lt;&gt;0),SUM($P182,$R182),IF(AND(申込書!$AH$4="SKY安心GIGAタブレット",SUM($T182,$V182)&lt;&gt;0),SUM($T182,$V182),"")),"")</f>
        <v/>
      </c>
      <c r="GR182" s="81" t="str">
        <f>IF($GO$3&lt;&gt;"コンテンツなし",IF(AND(申込書!$AH$4="GIGAスクールパック",SUM($Q182,$S182)&lt;&gt;0),SUM($Q182,$S182),IF(AND(申込書!$AH$4="SKY安心GIGAタブレット",SUM($U182,$W182)&lt;&gt;0),SUM($U182,$W182),"")),"")</f>
        <v/>
      </c>
      <c r="GS182" s="157"/>
      <c r="GT182" s="82"/>
      <c r="GU182" s="80" t="str">
        <f>IF(AND(申込書!$C$118&lt;&gt;"▼プルダウンより選択してください",申込書!$C$118&lt;&gt;"",申込書!$P$118&lt;&gt;"YYYY/MM/DD",$G182&lt;&gt;""),申込書!$P$118,"")</f>
        <v/>
      </c>
      <c r="GV182" s="81" t="str">
        <f>IF(AND(申込書!$C$118&lt;&gt;"▼プルダウンより選択してください",申込書!$C$118&lt;&gt;"",$G182&lt;&gt;""),申込書!$M$118,"")</f>
        <v/>
      </c>
      <c r="GW182" s="81" t="str">
        <f>IF($GU$3&lt;&gt;"コンテンツなし",IF(AND(申込書!$AH$4="GIGAスクールパック",SUM($P182,$R182)&lt;&gt;0),SUM($P182,$R182),IF(AND(申込書!$AH$4="SKY安心GIGAタブレット",SUM($T182,$V182)&lt;&gt;0),SUM($T182,$V182),"")),"")</f>
        <v/>
      </c>
      <c r="GX182" s="81" t="str">
        <f>IF($GU$3&lt;&gt;"コンテンツなし",IF(AND(申込書!$AH$4="GIGAスクールパック",SUM($Q182,$S182)&lt;&gt;0),SUM($Q182,$S182),IF(AND(申込書!$AH$4="SKY安心GIGAタブレット",SUM($U182,$W182)&lt;&gt;0),SUM($U182,$W182),"")),"")</f>
        <v/>
      </c>
      <c r="GY182" s="157"/>
      <c r="GZ182" s="82"/>
      <c r="HA182" s="80" t="str">
        <f>IF(AND(申込書!$C$119&lt;&gt;"▼プルダウンより選択してください",申込書!$C$119&lt;&gt;"",申込書!$P$119&lt;&gt;"YYYY/MM/DD",$G182&lt;&gt;""),申込書!$P$119,"")</f>
        <v/>
      </c>
      <c r="HB182" s="81" t="str">
        <f>IF(AND(申込書!$C$119&lt;&gt;"▼プルダウンより選択してください",申込書!$C$119&lt;&gt;"",$G182&lt;&gt;""),申込書!$M$119,"")</f>
        <v/>
      </c>
      <c r="HC182" s="81" t="str">
        <f>IF($HA$3&lt;&gt;"コンテンツなし",IF(AND(申込書!$AH$4="GIGAスクールパック",SUM($P182,$R182)&lt;&gt;0),SUM($P182,$R182),IF(AND(申込書!$AH$4="SKY安心GIGAタブレット",SUM($T182,$V182)&lt;&gt;0),SUM($T182,$V182),"")),"")</f>
        <v/>
      </c>
      <c r="HD182" s="81" t="str">
        <f>IF($HA$3&lt;&gt;"コンテンツなし",IF(AND(申込書!$AH$4="GIGAスクールパック",SUM($Q182,$S182)&lt;&gt;0),SUM($Q182,$S182),IF(AND(申込書!$AH$4="SKY安心GIGAタブレット",SUM($U182,$W182)&lt;&gt;0),SUM($U182,$W182),"")),"")</f>
        <v/>
      </c>
      <c r="HE182" s="157"/>
      <c r="HF182" s="82"/>
      <c r="HG182" s="83"/>
    </row>
    <row r="183" spans="2:215" ht="26.85" customHeight="1">
      <c r="B183" s="62">
        <f t="shared" si="2"/>
        <v>178</v>
      </c>
      <c r="C183" s="63"/>
      <c r="D183" s="64"/>
      <c r="E183" s="207"/>
      <c r="F183" s="65"/>
      <c r="G183" s="66"/>
      <c r="H183" s="67"/>
      <c r="I183" s="68"/>
      <c r="J183" s="69"/>
      <c r="K183" s="70"/>
      <c r="L183" s="71"/>
      <c r="M183" s="72"/>
      <c r="N183" s="73"/>
      <c r="O183" s="74"/>
      <c r="P183" s="179"/>
      <c r="Q183" s="180"/>
      <c r="R183" s="180"/>
      <c r="S183" s="181"/>
      <c r="T183" s="179"/>
      <c r="U183" s="180"/>
      <c r="V183" s="182"/>
      <c r="W183" s="181"/>
      <c r="X183" s="75"/>
      <c r="Y183" s="76"/>
      <c r="Z183" s="77"/>
      <c r="AA183" s="78"/>
      <c r="AB183" s="79"/>
      <c r="AC183" s="79"/>
      <c r="AD183" s="79"/>
      <c r="AE183" s="77"/>
      <c r="AF183" s="139"/>
      <c r="AG183" s="139"/>
      <c r="AH183" s="139"/>
      <c r="AI183" s="80" t="str">
        <f>IF(AND(申込書!$C$90&lt;&gt;"▼プルダウンより選択してください",申込書!$C$90&lt;&gt;"",申込書!$P$90&lt;&gt;"YYYY/MM/DD",$G183&lt;&gt;""),申込書!$P$90,"")</f>
        <v/>
      </c>
      <c r="AJ183" s="81" t="str">
        <f>IF(AND(申込書!$C$90&lt;&gt;"▼プルダウンより選択してください",申込書!$C$90&lt;&gt;"",$G183&lt;&gt;""),申込書!$M$90,"")</f>
        <v/>
      </c>
      <c r="AK183" s="81" t="str">
        <f>IF($AI$3&lt;&gt;"コンテンツなし",IF(AND(申込書!$AH$4="GIGAスクールパック",SUM($P183,$R183)&lt;&gt;0),SUM($P183,$R183),IF(AND(申込書!$AH$4="SKY安心GIGAタブレット",SUM($T183,$V183)&lt;&gt;0),SUM($T183,$V183),"")),"")</f>
        <v/>
      </c>
      <c r="AL183" s="81" t="str">
        <f>IF($AI$3&lt;&gt;"コンテンツなし",IF(AND(申込書!$AH$4="GIGAスクールパック",SUM($Q183,$S183)&lt;&gt;0),SUM($Q183,$S183),IF(AND(申込書!$AH$4="SKY安心GIGAタブレット",SUM($U183,$W183)&lt;&gt;0),SUM($U183,$W183),"")),"")</f>
        <v/>
      </c>
      <c r="AM183" s="157"/>
      <c r="AN183" s="82"/>
      <c r="AO183" s="80" t="str">
        <f>IF(AND(申込書!$C$91&lt;&gt;"▼プルダウンより選択してください",申込書!$C$91&lt;&gt;"",申込書!$P$91&lt;&gt;"YYYY/MM/DD",$G183&lt;&gt;""),申込書!$P$91,"")</f>
        <v/>
      </c>
      <c r="AP183" s="81" t="str">
        <f>IF(AND(申込書!$C$91&lt;&gt;"▼プルダウンより選択してください",申込書!$C$91&lt;&gt;"",$G183&lt;&gt;""),申込書!$M$91,"")</f>
        <v/>
      </c>
      <c r="AQ183" s="81" t="str">
        <f>IF($AO$3&lt;&gt;"コンテンツなし",IF(AND(申込書!$AH$4="GIGAスクールパック",SUM($P183,$R183)&lt;&gt;0),SUM($P183,$R183),IF(AND(申込書!$AH$4="SKY安心GIGAタブレット",SUM($T183,$V183)&lt;&gt;0),SUM($T183,$V183),"")),"")</f>
        <v/>
      </c>
      <c r="AR183" s="81" t="str">
        <f>IF($AO$3&lt;&gt;"コンテンツなし",IF(AND(申込書!$AH$4="GIGAスクールパック",SUM($Q183,$S183)&lt;&gt;0),SUM($Q183,$S183),IF(AND(申込書!$AH$4="SKY安心GIGAタブレット",SUM($U183,$W183)&lt;&gt;0),SUM($U183,$W183),"")),"")</f>
        <v/>
      </c>
      <c r="AS183" s="157"/>
      <c r="AT183" s="82"/>
      <c r="AU183" s="80" t="str">
        <f>IF(AND(申込書!$C$92&lt;&gt;"▼プルダウンより選択してください",申込書!$C$92&lt;&gt;"",申込書!$P$92&lt;&gt;"YYYY/MM/DD",$G183&lt;&gt;""),申込書!$P$92,"")</f>
        <v/>
      </c>
      <c r="AV183" s="81" t="str">
        <f>IF(AND(申込書!$C$92&lt;&gt;"▼プルダウンより選択してください",申込書!$C$92&lt;&gt;"",$G183&lt;&gt;""),申込書!$M$92,"")</f>
        <v/>
      </c>
      <c r="AW183" s="81" t="str">
        <f>IF($AU$3&lt;&gt;"コンテンツなし",IF(AND(申込書!$AH$4="GIGAスクールパック",SUM($P183,$R183)&lt;&gt;0),SUM($P183,$R183),IF(AND(申込書!$AH$4="SKY安心GIGAタブレット",SUM($T183,$V183)&lt;&gt;0),SUM($T183,$V183),"")),"")</f>
        <v/>
      </c>
      <c r="AX183" s="81" t="str">
        <f>IF($AU$3&lt;&gt;"コンテンツなし",IF(AND(申込書!$AH$4="GIGAスクールパック",SUM($Q183,$S183)&lt;&gt;0),SUM($Q183,$S183),IF(AND(申込書!$AH$4="SKY安心GIGAタブレット",SUM($U183,$W183)&lt;&gt;0),SUM($U183,$W183),"")),"")</f>
        <v/>
      </c>
      <c r="AY183" s="157"/>
      <c r="AZ183" s="82"/>
      <c r="BA183" s="80" t="str">
        <f>IF(AND(申込書!$C$93&lt;&gt;"▼プルダウンより選択してください",申込書!$C$93&lt;&gt;"",申込書!$P$93&lt;&gt;"YYYY/MM/DD",$G183&lt;&gt;""),申込書!$P$93,"")</f>
        <v/>
      </c>
      <c r="BB183" s="81" t="str">
        <f>IF(AND(申込書!$C$93&lt;&gt;"▼プルダウンより選択してください",申込書!$C$93&lt;&gt;"",申込書!$M$93&gt;=1,$G183&lt;&gt;""),申込書!$M$93,"")</f>
        <v/>
      </c>
      <c r="BC183" s="81" t="str">
        <f>IF($BA$3&lt;&gt;"コンテンツなし",IF(AND(申込書!$AH$4="GIGAスクールパック",SUM($P183,$R183)&lt;&gt;0),SUM($P183,$R183),IF(AND(申込書!$AH$4="SKY安心GIGAタブレット",SUM($T183,$V183)&lt;&gt;0),SUM($T183,$V183),"")),"")</f>
        <v/>
      </c>
      <c r="BD183" s="81" t="str">
        <f>IF($BA$3&lt;&gt;"コンテンツなし",IF(AND(申込書!$AH$4="GIGAスクールパック",SUM($Q183,$S183)&lt;&gt;0),SUM($Q183,$S183),IF(AND(申込書!$AH$4="SKY安心GIGAタブレット",SUM($U183,$W183)&lt;&gt;0),SUM($U183,$W183),"")),"")</f>
        <v/>
      </c>
      <c r="BE183" s="157"/>
      <c r="BF183" s="82"/>
      <c r="BG183" s="80" t="str">
        <f>IF(AND(申込書!$C$94&lt;&gt;"▼プルダウンより選択してください",申込書!$C$94&lt;&gt;"",申込書!$P$94&lt;&gt;"YYYY/MM/DD",$G183&lt;&gt;""),申込書!$P$94,"")</f>
        <v/>
      </c>
      <c r="BH183" s="81" t="str">
        <f>IF(AND(申込書!$C$94&lt;&gt;"▼プルダウンより選択してください",申込書!$C$94&lt;&gt;"",$G183&lt;&gt;""),申込書!$M$94,"")</f>
        <v/>
      </c>
      <c r="BI183" s="81" t="str">
        <f>IF($BG$3&lt;&gt;"コンテンツなし",IF(AND(申込書!$AH$4="GIGAスクールパック",SUM($P183,$R183)&lt;&gt;0),SUM($P183,$R183),IF(AND(申込書!$AH$4="SKY安心GIGAタブレット",SUM($T183,$V183)&lt;&gt;0),SUM($T183,$V183),"")),"")</f>
        <v/>
      </c>
      <c r="BJ183" s="81" t="str">
        <f>IF($BG$3&lt;&gt;"コンテンツなし",IF(AND(申込書!$AH$4="GIGAスクールパック",SUM($Q183,$S183)&lt;&gt;0),SUM($Q183,$S183),IF(AND(申込書!$AH$4="SKY安心GIGAタブレット",SUM($U183,$W183)&lt;&gt;0),SUM($U183,$W183),"")),"")</f>
        <v/>
      </c>
      <c r="BK183" s="157"/>
      <c r="BL183" s="82"/>
      <c r="BM183" s="80" t="str">
        <f>IF(AND(申込書!$C$95&lt;&gt;"▼プルダウンより選択してください",申込書!$C$95&lt;&gt;"",申込書!$P$95&lt;&gt;"YYYY/MM/DD",$G183&lt;&gt;""),申込書!$P$95,"")</f>
        <v/>
      </c>
      <c r="BN183" s="81" t="str">
        <f>IF(AND(申込書!$C$95&lt;&gt;"▼プルダウンより選択してください",申込書!$C$95&lt;&gt;"",$G183&lt;&gt;""),申込書!$M$95,"")</f>
        <v/>
      </c>
      <c r="BO183" s="81" t="str">
        <f>IF($BM$3&lt;&gt;"コンテンツなし",IF(AND(申込書!$AH$4="GIGAスクールパック",SUM($P183,$R183)&lt;&gt;0),SUM($P183,$R183),IF(AND(申込書!$AH$4="SKY安心GIGAタブレット",SUM($T183,$V183)&lt;&gt;0),SUM($T183,$V183),"")),"")</f>
        <v/>
      </c>
      <c r="BP183" s="81" t="str">
        <f>IF($BM$3&lt;&gt;"コンテンツなし",IF(AND(申込書!$AH$4="GIGAスクールパック",SUM($Q183,$S183)&lt;&gt;0),SUM($Q183,$S183),IF(AND(申込書!$AH$4="SKY安心GIGAタブレット",SUM($U183,$W183)&lt;&gt;0),SUM($U183,$W183),"")),"")</f>
        <v/>
      </c>
      <c r="BQ183" s="157"/>
      <c r="BR183" s="82"/>
      <c r="BS183" s="80" t="str">
        <f>IF(AND(申込書!$C$96&lt;&gt;"▼プルダウンより選択してください",申込書!$C$96&lt;&gt;"",申込書!$P$96&lt;&gt;"YYYY/MM/DD",$G183&lt;&gt;""),申込書!$P$96,"")</f>
        <v/>
      </c>
      <c r="BT183" s="81" t="str">
        <f>IF(AND(申込書!$C$96&lt;&gt;"▼プルダウンより選択してください",申込書!$C$96&lt;&gt;"",$G183&lt;&gt;""),申込書!$M$96,"")</f>
        <v/>
      </c>
      <c r="BU183" s="81" t="str">
        <f>IF($BS$3&lt;&gt;"コンテンツなし",IF(AND(申込書!$AH$4="GIGAスクールパック",SUM($P183,$R183)&lt;&gt;0),SUM($P183,$R183),IF(AND(申込書!$AH$4="SKY安心GIGAタブレット",SUM($T183,$V183)&lt;&gt;0),SUM($T183,$V183),"")),"")</f>
        <v/>
      </c>
      <c r="BV183" s="81" t="str">
        <f>IF($BS$3&lt;&gt;"コンテンツなし",IF(AND(申込書!$AH$4="GIGAスクールパック",SUM($Q183,$S183)&lt;&gt;0),SUM($Q183,$S183),IF(AND(申込書!$AH$4="SKY安心GIGAタブレット",SUM($U183,$W183)&lt;&gt;0),SUM($U183,$W183),"")),"")</f>
        <v/>
      </c>
      <c r="BW183" s="157"/>
      <c r="BX183" s="82"/>
      <c r="BY183" s="80" t="str">
        <f>IF(AND(申込書!$C$97&lt;&gt;"▼プルダウンより選択してください",申込書!$C$97&lt;&gt;"",申込書!$P$97&lt;&gt;"YYYY/MM/DD",$G183&lt;&gt;""),申込書!$P$97,"")</f>
        <v/>
      </c>
      <c r="BZ183" s="81" t="str">
        <f>IF(AND(申込書!$C$97&lt;&gt;"▼プルダウンより選択してください",申込書!$C$97&lt;&gt;"",$G183&lt;&gt;""),申込書!$M$97,"")</f>
        <v/>
      </c>
      <c r="CA183" s="81" t="str">
        <f>IF($BY$3&lt;&gt;"コンテンツなし",IF(AND(申込書!$AH$4="GIGAスクールパック",SUM($P183,$R183)&lt;&gt;0),SUM($P183,$R183),IF(AND(申込書!$AH$4="SKY安心GIGAタブレット",SUM($T183,$V183)&lt;&gt;0),SUM($T183,$V183),"")),"")</f>
        <v/>
      </c>
      <c r="CB183" s="81" t="str">
        <f>IF($BY$3&lt;&gt;"コンテンツなし",IF(AND(申込書!$AH$4="GIGAスクールパック",SUM($Q183,$S183)&lt;&gt;0),SUM($Q183,$S183),IF(AND(申込書!$AH$4="SKY安心GIGAタブレット",SUM($U183,$W183)&lt;&gt;0),SUM($U183,$W183),"")),"")</f>
        <v/>
      </c>
      <c r="CC183" s="157"/>
      <c r="CD183" s="82"/>
      <c r="CE183" s="80" t="str">
        <f>IF(AND(申込書!$C$98&lt;&gt;"▼プルダウンより選択してください",申込書!$C$98&lt;&gt;"",申込書!$P$98&lt;&gt;"YYYY/MM/DD",$G183&lt;&gt;""),申込書!$P$98,"")</f>
        <v/>
      </c>
      <c r="CF183" s="81" t="str">
        <f>IF(AND(申込書!$C$98&lt;&gt;"▼プルダウンより選択してください",申込書!$C$98&lt;&gt;"",$G183&lt;&gt;""),申込書!$M$98,"")</f>
        <v/>
      </c>
      <c r="CG183" s="81" t="str">
        <f>IF($CE$3&lt;&gt;"コンテンツなし",IF(AND(申込書!$AH$4="GIGAスクールパック",SUM($P183,$R183)&lt;&gt;0),SUM($P183,$R183),IF(AND(申込書!$AH$4="SKY安心GIGAタブレット",SUM($T183,$V183)&lt;&gt;0),SUM($T183,$V183),"")),"")</f>
        <v/>
      </c>
      <c r="CH183" s="81" t="str">
        <f>IF($CE$3&lt;&gt;"コンテンツなし",IF(AND(申込書!$AH$4="GIGAスクールパック",SUM($Q183,$S183)&lt;&gt;0),SUM($Q183,$S183),IF(AND(申込書!$AH$4="SKY安心GIGAタブレット",SUM($U183,$W183)&lt;&gt;0),SUM($U183,$W183),"")),"")</f>
        <v/>
      </c>
      <c r="CI183" s="157"/>
      <c r="CJ183" s="82"/>
      <c r="CK183" s="80" t="str">
        <f>IF(AND(申込書!$C$99&lt;&gt;"▼プルダウンより選択してください",申込書!$C$99&lt;&gt;"",申込書!$P$99&lt;&gt;"YYYY/MM/DD",$G183&lt;&gt;""),申込書!$P$99,"")</f>
        <v/>
      </c>
      <c r="CL183" s="81" t="str">
        <f>IF(AND(申込書!$C$99&lt;&gt;"▼プルダウンより選択してください",申込書!$C$99&lt;&gt;"",$G183&lt;&gt;""),申込書!$M$99,"")</f>
        <v/>
      </c>
      <c r="CM183" s="81" t="str">
        <f>IF($CK$3&lt;&gt;"コンテンツなし",IF(AND(申込書!$AH$4="GIGAスクールパック",SUM($P183,$R183)&lt;&gt;0),SUM($P183,$R183),IF(AND(申込書!$AH$4="SKY安心GIGAタブレット",SUM($T183,$V183)&lt;&gt;0),SUM($T183,$V183),"")),"")</f>
        <v/>
      </c>
      <c r="CN183" s="81" t="str">
        <f>IF($CK$3&lt;&gt;"コンテンツなし",IF(AND(申込書!$AH$4="GIGAスクールパック",SUM($Q183,$S183)&lt;&gt;0),SUM($Q183,$S183),IF(AND(申込書!$AH$4="SKY安心GIGAタブレット",SUM($U183,$W183)&lt;&gt;0),SUM($U183,$W183),"")),"")</f>
        <v/>
      </c>
      <c r="CO183" s="157"/>
      <c r="CP183" s="82"/>
      <c r="CQ183" s="80" t="str">
        <f>IF(AND(申込書!$C$100&lt;&gt;"▼プルダウンより選択してください",申込書!$C$100&lt;&gt;"",申込書!$P$100&lt;&gt;"YYYY/MM/DD",$G183&lt;&gt;""),申込書!$P$100,"")</f>
        <v/>
      </c>
      <c r="CR183" s="81" t="str">
        <f>IF(AND(申込書!$C$100&lt;&gt;"▼プルダウンより選択してください",申込書!$C$100&lt;&gt;"",$G183&lt;&gt;""),申込書!$M$100,"")</f>
        <v/>
      </c>
      <c r="CS183" s="81" t="str">
        <f>IF($CQ$3&lt;&gt;"コンテンツなし",IF(AND(申込書!$AH$4="GIGAスクールパック",SUM($P183,$R183)&lt;&gt;0),SUM($P183,$R183),IF(AND(申込書!$AH$4="SKY安心GIGAタブレット",SUM($T183,$V183)&lt;&gt;0),SUM($T183,$V183),"")),"")</f>
        <v/>
      </c>
      <c r="CT183" s="81" t="str">
        <f>IF($CQ$3&lt;&gt;"コンテンツなし",IF(AND(申込書!$AH$4="GIGAスクールパック",SUM($Q183,$S183)&lt;&gt;0),SUM($Q183,$S183),IF(AND(申込書!$AH$4="SKY安心GIGAタブレット",SUM($U183,$W183)&lt;&gt;0),SUM($U183,$W183),"")),"")</f>
        <v/>
      </c>
      <c r="CU183" s="81"/>
      <c r="CV183" s="82"/>
      <c r="CW183" s="80" t="str">
        <f>IF(AND(申込書!$C$101&lt;&gt;"▼プルダウンより選択してください",申込書!$C$101&lt;&gt;"",申込書!$P$101&lt;&gt;"YYYY/MM/DD",$G183&lt;&gt;""),申込書!$P$101,"")</f>
        <v/>
      </c>
      <c r="CX183" s="81" t="str">
        <f>IF(AND(申込書!$C$101&lt;&gt;"▼プルダウンより選択してください",申込書!$C$101&lt;&gt;"",$G183&lt;&gt;""),申込書!$M$101,"")</f>
        <v/>
      </c>
      <c r="CY183" s="81" t="str">
        <f>IF($CW$3&lt;&gt;"コンテンツなし",IF(AND(申込書!$AH$4="GIGAスクールパック",SUM($P183,$R183)&lt;&gt;0),SUM($P183,$R183),IF(AND(申込書!$AH$4="SKY安心GIGAタブレット",SUM($T183,$V183)&lt;&gt;0),SUM($T183,$V183),"")),"")</f>
        <v/>
      </c>
      <c r="CZ183" s="81" t="str">
        <f>IF($CW$3&lt;&gt;"コンテンツなし",IF(AND(申込書!$AH$4="GIGAスクールパック",SUM($Q183,$S183)&lt;&gt;0),SUM($Q183,$S183),IF(AND(申込書!$AH$4="SKY安心GIGAタブレット",SUM($U183,$W183)&lt;&gt;0),SUM($U183,$W183),"")),"")</f>
        <v/>
      </c>
      <c r="DA183" s="81"/>
      <c r="DB183" s="82"/>
      <c r="DC183" s="80" t="str">
        <f>IF(AND(申込書!$C$102&lt;&gt;"▼プルダウンより選択してください",申込書!$C$102&lt;&gt;"",申込書!$P$102&lt;&gt;"YYYY/MM/DD",$G183&lt;&gt;""),申込書!$P$102,"")</f>
        <v/>
      </c>
      <c r="DD183" s="81" t="str">
        <f>IF(AND(申込書!$C$102&lt;&gt;"▼プルダウンより選択してください",申込書!$C$102&lt;&gt;"",$G183&lt;&gt;""),申込書!$M$102,"")</f>
        <v/>
      </c>
      <c r="DE183" s="81" t="str">
        <f>IF($DC$3&lt;&gt;"コンテンツなし",IF(AND(申込書!$AH$4="GIGAスクールパック",SUM($P183,$R183)&lt;&gt;0),SUM($P183,$R183),IF(AND(申込書!$AH$4="SKY安心GIGAタブレット",SUM($T183,$V183)&lt;&gt;0),SUM($T183,$V183),"")),"")</f>
        <v/>
      </c>
      <c r="DF183" s="81" t="str">
        <f>IF($DC$3&lt;&gt;"コンテンツなし",IF(AND(申込書!$AH$4="GIGAスクールパック",SUM($Q183,$S183)&lt;&gt;0),SUM($Q183,$S183),IF(AND(申込書!$AH$4="SKY安心GIGAタブレット",SUM($U183,$W183)&lt;&gt;0),SUM($U183,$W183),"")),"")</f>
        <v/>
      </c>
      <c r="DG183" s="81"/>
      <c r="DH183" s="82"/>
      <c r="DI183" s="80" t="str">
        <f>IF(AND(申込書!$C$103&lt;&gt;"▼プルダウンより選択してください",申込書!$C$103&lt;&gt;"",申込書!$P$103&lt;&gt;"YYYY/MM/DD",$G183&lt;&gt;""),申込書!$P$103,"")</f>
        <v/>
      </c>
      <c r="DJ183" s="81" t="str">
        <f>IF(AND(申込書!$C$103&lt;&gt;"▼プルダウンより選択してください",申込書!$C$103&lt;&gt;"",$G183&lt;&gt;""),申込書!$M$103,"")</f>
        <v/>
      </c>
      <c r="DK183" s="81" t="str">
        <f>IF($DI$3&lt;&gt;"コンテンツなし",IF(AND(申込書!$AH$4="GIGAスクールパック",SUM($P183,$R183)&lt;&gt;0),SUM($P183,$R183),IF(AND(申込書!$AH$4="SKY安心GIGAタブレット",SUM($T183,$V183)&lt;&gt;0),SUM($T183,$V183),"")),"")</f>
        <v/>
      </c>
      <c r="DL183" s="81" t="str">
        <f>IF($DI$3&lt;&gt;"コンテンツなし",IF(AND(申込書!$AH$4="GIGAスクールパック",SUM($Q183,$S183)&lt;&gt;0),SUM($Q183,$S183),IF(AND(申込書!$AH$4="SKY安心GIGAタブレット",SUM($U183,$W183)&lt;&gt;0),SUM($U183,$W183),"")),"")</f>
        <v/>
      </c>
      <c r="DM183" s="81"/>
      <c r="DN183" s="82"/>
      <c r="DO183" s="80" t="str">
        <f>IF(AND(申込書!$C$104&lt;&gt;"▼プルダウンより選択してください",申込書!$C$104&lt;&gt;"",申込書!$P$104&lt;&gt;"YYYY/MM/DD",$G183&lt;&gt;""),申込書!$P$104,"")</f>
        <v/>
      </c>
      <c r="DP183" s="81" t="str">
        <f>IF(AND(申込書!$C$104&lt;&gt;"▼プルダウンより選択してください",申込書!$C$104&lt;&gt;"",$G183&lt;&gt;""),申込書!$M$104,"")</f>
        <v/>
      </c>
      <c r="DQ183" s="81" t="str">
        <f>IF($DO$3&lt;&gt;"コンテンツなし",IF(AND(申込書!$AH$4="GIGAスクールパック",SUM($P183,$R183)&lt;&gt;0),SUM($P183,$R183),IF(AND(申込書!$AH$4="SKY安心GIGAタブレット",SUM($T183,$V183)&lt;&gt;0),SUM($T183,$V183),"")),"")</f>
        <v/>
      </c>
      <c r="DR183" s="81" t="str">
        <f>IF($DO$3&lt;&gt;"コンテンツなし",IF(AND(申込書!$AH$4="GIGAスクールパック",SUM($Q183,$S183)&lt;&gt;0),SUM($Q183,$S183),IF(AND(申込書!$AH$4="SKY安心GIGAタブレット",SUM($U183,$W183)&lt;&gt;0),SUM($U183,$W183),"")),"")</f>
        <v/>
      </c>
      <c r="DS183" s="81"/>
      <c r="DT183" s="82"/>
      <c r="DU183" s="80" t="str">
        <f>IF(AND(申込書!$C$105&lt;&gt;"▼プルダウンより選択してください",申込書!$C$105&lt;&gt;"",申込書!$P$105&lt;&gt;"YYYY/MM/DD",$G183&lt;&gt;""),申込書!$P$105,"")</f>
        <v/>
      </c>
      <c r="DV183" s="81" t="str">
        <f>IF(AND(申込書!$C$105&lt;&gt;"▼プルダウンより選択してください",申込書!$C$105&lt;&gt;"",$G183&lt;&gt;""),申込書!$M$105,"")</f>
        <v/>
      </c>
      <c r="DW183" s="81" t="str">
        <f>IF($DU$3&lt;&gt;"コンテンツなし",IF(AND(申込書!$AH$4="GIGAスクールパック",SUM($P183,$R183)&lt;&gt;0),SUM($P183,$R183),IF(AND(申込書!$AH$4="SKY安心GIGAタブレット",SUM($T183,$V183)&lt;&gt;0),SUM($T183,$V183),"")),"")</f>
        <v/>
      </c>
      <c r="DX183" s="81" t="str">
        <f>IF($DU$3&lt;&gt;"コンテンツなし",IF(AND(申込書!$AH$4="GIGAスクールパック",SUM($Q183,$S183)&lt;&gt;0),SUM($Q183,$S183),IF(AND(申込書!$AH$4="SKY安心GIGAタブレット",SUM($U183,$W183)&lt;&gt;0),SUM($U183,$W183),"")),"")</f>
        <v/>
      </c>
      <c r="DY183" s="157"/>
      <c r="DZ183" s="82"/>
      <c r="EA183" s="80" t="str">
        <f>IF(AND(申込書!$C$106&lt;&gt;"▼プルダウンより選択してください",申込書!$C$106&lt;&gt;"",申込書!$P$106&lt;&gt;"YYYY/MM/DD",$G183&lt;&gt;""),申込書!$P$106,"")</f>
        <v/>
      </c>
      <c r="EB183" s="81" t="str">
        <f>IF(AND(申込書!$C$106&lt;&gt;"▼プルダウンより選択してください",申込書!$C$106&lt;&gt;"",$G183&lt;&gt;""),申込書!$M$106,"")</f>
        <v/>
      </c>
      <c r="EC183" s="81" t="str">
        <f>IF($EA$3&lt;&gt;"コンテンツなし",IF(AND(申込書!$AH$4="GIGAスクールパック",SUM($P183,$R183)&lt;&gt;0),SUM($P183,$R183),IF(AND(申込書!$AH$4="SKY安心GIGAタブレット",SUM($T183,$V183)&lt;&gt;0),SUM($T183,$V183),"")),"")</f>
        <v/>
      </c>
      <c r="ED183" s="81" t="str">
        <f>IF($EA$3&lt;&gt;"コンテンツなし",IF(AND(申込書!$AH$4="GIGAスクールパック",SUM($Q183,$S183)&lt;&gt;0),SUM($Q183,$S183),IF(AND(申込書!$AH$4="SKY安心GIGAタブレット",SUM($U183,$W183)&lt;&gt;0),SUM($U183,$W183),"")),"")</f>
        <v/>
      </c>
      <c r="EE183" s="157"/>
      <c r="EF183" s="82"/>
      <c r="EG183" s="80" t="str">
        <f>IF(AND(申込書!$C$107&lt;&gt;"▼プルダウンより選択してください",申込書!$C$107&lt;&gt;"",申込書!$P$107&lt;&gt;"YYYY/MM/DD",$G183&lt;&gt;""),申込書!$P$107,"")</f>
        <v/>
      </c>
      <c r="EH183" s="81" t="str">
        <f>IF(AND(申込書!$C$107&lt;&gt;"▼プルダウンより選択してください",申込書!$C$107&lt;&gt;"",$G183&lt;&gt;""),申込書!$M$107,"")</f>
        <v/>
      </c>
      <c r="EI183" s="81" t="str">
        <f>IF($EG$3&lt;&gt;"コンテンツなし",IF(AND(申込書!$AH$4="GIGAスクールパック",SUM($P183,$R183)&lt;&gt;0),SUM($P183,$R183),IF(AND(申込書!$AH$4="SKY安心GIGAタブレット",SUM($T183,$V183)&lt;&gt;0),SUM($T183,$V183),"")),"")</f>
        <v/>
      </c>
      <c r="EJ183" s="81" t="str">
        <f>IF($EG$3&lt;&gt;"コンテンツなし",IF(AND(申込書!$AH$4="GIGAスクールパック",SUM($Q183,$S183)&lt;&gt;0),SUM($Q183,$S183),IF(AND(申込書!$AH$4="SKY安心GIGAタブレット",SUM($U183,$W183)&lt;&gt;0),SUM($U183,$W183),"")),"")</f>
        <v/>
      </c>
      <c r="EK183" s="157"/>
      <c r="EL183" s="82"/>
      <c r="EM183" s="80" t="str">
        <f>IF(AND(申込書!$C$108&lt;&gt;"▼プルダウンより選択してください",申込書!$C$108&lt;&gt;"",申込書!$P$108&lt;&gt;"YYYY/MM/DD",$G183&lt;&gt;""),申込書!$P$108,"")</f>
        <v/>
      </c>
      <c r="EN183" s="81" t="str">
        <f>IF(AND(申込書!$C$108&lt;&gt;"▼プルダウンより選択してください",申込書!$C$108&lt;&gt;"",$G183&lt;&gt;""),申込書!$M$108,"")</f>
        <v/>
      </c>
      <c r="EO183" s="81" t="str">
        <f>IF($EM$3&lt;&gt;"コンテンツなし",IF(AND(申込書!$AH$4="GIGAスクールパック",SUM($P183,$R183)&lt;&gt;0),SUM($P183,$R183),IF(AND(申込書!$AH$4="SKY安心GIGAタブレット",SUM($T183,$V183)&lt;&gt;0),SUM($T183,$V183),"")),"")</f>
        <v/>
      </c>
      <c r="EP183" s="81" t="str">
        <f>IF($EM$3&lt;&gt;"コンテンツなし",IF(AND(申込書!$AH$4="GIGAスクールパック",SUM($Q183,$S183)&lt;&gt;0),SUM($Q183,$S183),IF(AND(申込書!$AH$4="SKY安心GIGAタブレット",SUM($U183,$W183)&lt;&gt;0),SUM($U183,$W183),"")),"")</f>
        <v/>
      </c>
      <c r="EQ183" s="157"/>
      <c r="ER183" s="82"/>
      <c r="ES183" s="80" t="str">
        <f>IF(AND(申込書!$C$109&lt;&gt;"▼プルダウンより選択してください",申込書!$C$109&lt;&gt;"",申込書!$P$109&lt;&gt;"YYYY/MM/DD",$G183&lt;&gt;""),申込書!$P$109,"")</f>
        <v/>
      </c>
      <c r="ET183" s="81" t="str">
        <f>IF(AND(申込書!$C$109&lt;&gt;"▼プルダウンより選択してください",申込書!$C$109&lt;&gt;"",$G183&lt;&gt;""),申込書!$M$109,"")</f>
        <v/>
      </c>
      <c r="EU183" s="81" t="str">
        <f>IF($ES$3&lt;&gt;"コンテンツなし",IF(AND(申込書!$AH$4="GIGAスクールパック",SUM($P183,$R183)&lt;&gt;0),SUM($P183,$R183),IF(AND(申込書!$AH$4="SKY安心GIGAタブレット",SUM($T183,$V183)&lt;&gt;0),SUM($T183,$V183),"")),"")</f>
        <v/>
      </c>
      <c r="EV183" s="81" t="str">
        <f>IF($ES$3&lt;&gt;"コンテンツなし",IF(AND(申込書!$AH$4="GIGAスクールパック",SUM($Q183,$S183)&lt;&gt;0),SUM($Q183,$S183),IF(AND(申込書!$AH$4="SKY安心GIGAタブレット",SUM($U183,$W183)&lt;&gt;0),SUM($U183,$W183),"")),"")</f>
        <v/>
      </c>
      <c r="EW183" s="157"/>
      <c r="EX183" s="82"/>
      <c r="EY183" s="80" t="str">
        <f>IF(AND(申込書!$C$110&lt;&gt;"▼プルダウンより選択してください",申込書!$C$110&lt;&gt;"",申込書!$P$110&lt;&gt;"YYYY/MM/DD",$G183&lt;&gt;""),申込書!$P$110,"")</f>
        <v/>
      </c>
      <c r="EZ183" s="81" t="str">
        <f>IF(AND(申込書!$C$110&lt;&gt;"▼プルダウンより選択してください",申込書!$C$110&lt;&gt;"",$G183&lt;&gt;""),申込書!$M$110,"")</f>
        <v/>
      </c>
      <c r="FA183" s="81" t="str">
        <f>IF($EY$3&lt;&gt;"コンテンツなし",IF(AND(申込書!$AH$4="GIGAスクールパック",SUM($P183,$R183)&lt;&gt;0),SUM($P183,$R183),IF(AND(申込書!$AH$4="SKY安心GIGAタブレット",SUM($T183,$V183)&lt;&gt;0),SUM($T183,$V183),"")),"")</f>
        <v/>
      </c>
      <c r="FB183" s="81" t="str">
        <f>IF($EY$3&lt;&gt;"コンテンツなし",IF(AND(申込書!$AH$4="GIGAスクールパック",SUM($Q183,$S183)&lt;&gt;0),SUM($Q183,$S183),IF(AND(申込書!$AH$4="SKY安心GIGAタブレット",SUM($U183,$W183)&lt;&gt;0),SUM($U183,$W183),"")),"")</f>
        <v/>
      </c>
      <c r="FC183" s="157"/>
      <c r="FD183" s="82"/>
      <c r="FE183" s="80" t="str">
        <f>IF(AND(申込書!$C$111&lt;&gt;"▼プルダウンより選択してください",申込書!$C$111&lt;&gt;"",申込書!$P$111&lt;&gt;"YYYY/MM/DD",$G183&lt;&gt;""),申込書!$P$111,"")</f>
        <v/>
      </c>
      <c r="FF183" s="81" t="str">
        <f>IF(AND(申込書!$C$111&lt;&gt;"▼プルダウンより選択してください",申込書!$C$111&lt;&gt;"",$G183&lt;&gt;""),申込書!$M$111,"")</f>
        <v/>
      </c>
      <c r="FG183" s="81" t="str">
        <f>IF($FE$3&lt;&gt;"コンテンツなし",IF(AND(申込書!$AH$4="GIGAスクールパック",SUM($P183,$R183)&lt;&gt;0),SUM($P183,$R183),IF(AND(申込書!$AH$4="SKY安心GIGAタブレット",SUM($T183,$V183)&lt;&gt;0),SUM($T183,$V183),"")),"")</f>
        <v/>
      </c>
      <c r="FH183" s="81" t="str">
        <f>IF($FE$3&lt;&gt;"コンテンツなし",IF(AND(申込書!$AH$4="GIGAスクールパック",SUM($Q183,$S183)&lt;&gt;0),SUM($Q183,$S183),IF(AND(申込書!$AH$4="SKY安心GIGAタブレット",SUM($U183,$W183)&lt;&gt;0),SUM($U183,$W183),"")),"")</f>
        <v/>
      </c>
      <c r="FI183" s="157"/>
      <c r="FJ183" s="82"/>
      <c r="FK183" s="80" t="str">
        <f>IF(AND(申込書!$C$112&lt;&gt;"▼プルダウンより選択してください",申込書!$C$112&lt;&gt;"",申込書!$P$112&lt;&gt;"YYYY/MM/DD",$G183&lt;&gt;""),申込書!$P$112,"")</f>
        <v/>
      </c>
      <c r="FL183" s="81" t="str">
        <f>IF(AND(申込書!$C$112&lt;&gt;"▼プルダウンより選択してください",申込書!$C$112&lt;&gt;"",$G183&lt;&gt;""),申込書!$M$112,"")</f>
        <v/>
      </c>
      <c r="FM183" s="81" t="str">
        <f>IF($FK$3&lt;&gt;"コンテンツなし",IF(AND(申込書!$AH$4="GIGAスクールパック",SUM($P183,$R183)&lt;&gt;0),SUM($P183,$R183),IF(AND(申込書!$AH$4="SKY安心GIGAタブレット",SUM($T183,$V183)&lt;&gt;0),SUM($T183,$V183),"")),"")</f>
        <v/>
      </c>
      <c r="FN183" s="81" t="str">
        <f>IF($FK$3&lt;&gt;"コンテンツなし",IF(AND(申込書!$AH$4="GIGAスクールパック",SUM($Q183,$S183)&lt;&gt;0),SUM($Q183,$S183),IF(AND(申込書!$AH$4="SKY安心GIGAタブレット",SUM($U183,$W183)&lt;&gt;0),SUM($U183,$W183),"")),"")</f>
        <v/>
      </c>
      <c r="FO183" s="157"/>
      <c r="FP183" s="82"/>
      <c r="FQ183" s="80" t="str">
        <f>IF(AND(申込書!$C$113&lt;&gt;"▼プルダウンより選択してください",申込書!$C$113&lt;&gt;"",申込書!$P$113&lt;&gt;"YYYY/MM/DD",$G183&lt;&gt;""),申込書!$P$113,"")</f>
        <v/>
      </c>
      <c r="FR183" s="81" t="str">
        <f>IF(AND(申込書!$C$113&lt;&gt;"▼プルダウンより選択してください",申込書!$C$113&lt;&gt;"",$G183&lt;&gt;""),申込書!$M$113,"")</f>
        <v/>
      </c>
      <c r="FS183" s="81" t="str">
        <f>IF($FQ$3&lt;&gt;"コンテンツなし",IF(AND(申込書!$AH$4="GIGAスクールパック",SUM($P183,$R183)&lt;&gt;0),SUM($P183,$R183),IF(AND(申込書!$AH$4="SKY安心GIGAタブレット",SUM($T183,$V183)&lt;&gt;0),SUM($T183,$V183),"")),"")</f>
        <v/>
      </c>
      <c r="FT183" s="81" t="str">
        <f>IF($FQ$3&lt;&gt;"コンテンツなし",IF(AND(申込書!$AH$4="GIGAスクールパック",SUM($Q183,$S183)&lt;&gt;0),SUM($Q183,$S183),IF(AND(申込書!$AH$4="SKY安心GIGAタブレット",SUM($U183,$W183)&lt;&gt;0),SUM($U183,$W183),"")),"")</f>
        <v/>
      </c>
      <c r="FU183" s="157"/>
      <c r="FV183" s="82"/>
      <c r="FW183" s="80" t="str">
        <f>IF(AND(申込書!$C$114&lt;&gt;"▼プルダウンより選択してください",申込書!$C$114&lt;&gt;"",申込書!$P$114&lt;&gt;"YYYY/MM/DD",$G183&lt;&gt;""),申込書!$P$114,"")</f>
        <v/>
      </c>
      <c r="FX183" s="81" t="str">
        <f>IF(AND(申込書!$C$114&lt;&gt;"▼プルダウンより選択してください",申込書!$C$114&lt;&gt;"",$G183&lt;&gt;""),申込書!$M$114,"")</f>
        <v/>
      </c>
      <c r="FY183" s="81" t="str">
        <f>IF($FW$3&lt;&gt;"コンテンツなし",IF(AND(申込書!$AH$4="GIGAスクールパック",SUM($P183,$R183)&lt;&gt;0),SUM($P183,$R183),IF(AND(申込書!$AH$4="SKY安心GIGAタブレット",SUM($T183,$V183)&lt;&gt;0),SUM($T183,$V183),"")),"")</f>
        <v/>
      </c>
      <c r="FZ183" s="81" t="str">
        <f>IF($FW$3&lt;&gt;"コンテンツなし",IF(AND(申込書!$AH$4="GIGAスクールパック",SUM($Q183,$S183)&lt;&gt;0),SUM($Q183,$S183),IF(AND(申込書!$AH$4="SKY安心GIGAタブレット",SUM($U183,$W183)&lt;&gt;0),SUM($U183,$W183),"")),"")</f>
        <v/>
      </c>
      <c r="GA183" s="157"/>
      <c r="GB183" s="82"/>
      <c r="GC183" s="80" t="str">
        <f>IF(AND(申込書!$C$115&lt;&gt;"▼プルダウンより選択してください",申込書!$C$115&lt;&gt;"",申込書!$P$115&lt;&gt;"YYYY/MM/DD",$G183&lt;&gt;""),申込書!$P$115,"")</f>
        <v/>
      </c>
      <c r="GD183" s="81" t="str">
        <f>IF(AND(申込書!$C$115&lt;&gt;"▼プルダウンより選択してください",申込書!$C$115&lt;&gt;"",$G183&lt;&gt;""),申込書!$M$115,"")</f>
        <v/>
      </c>
      <c r="GE183" s="81" t="str">
        <f>IF($GC$3&lt;&gt;"コンテンツなし",IF(AND(申込書!$AH$4="GIGAスクールパック",SUM($P183,$R183)&lt;&gt;0),SUM($P183,$R183),IF(AND(申込書!$AH$4="SKY安心GIGAタブレット",SUM($T183,$V183)&lt;&gt;0),SUM($T183,$V183),"")),"")</f>
        <v/>
      </c>
      <c r="GF183" s="81" t="str">
        <f>IF($GC$3&lt;&gt;"コンテンツなし",IF(AND(申込書!$AH$4="GIGAスクールパック",SUM($Q183,$S183)&lt;&gt;0),SUM($Q183,$S183),IF(AND(申込書!$AH$4="SKY安心GIGAタブレット",SUM($U183,$W183)&lt;&gt;0),SUM($U183,$W183),"")),"")</f>
        <v/>
      </c>
      <c r="GG183" s="157"/>
      <c r="GH183" s="82"/>
      <c r="GI183" s="80" t="str">
        <f>IF(AND(申込書!$C$116&lt;&gt;"▼プルダウンより選択してください",申込書!$C$116&lt;&gt;"",申込書!$P$116&lt;&gt;"YYYY/MM/DD",$G183&lt;&gt;""),申込書!$P$116,"")</f>
        <v/>
      </c>
      <c r="GJ183" s="81" t="str">
        <f>IF(AND(申込書!$C$116&lt;&gt;"▼プルダウンより選択してください",申込書!$C$116&lt;&gt;"",$G183&lt;&gt;""),申込書!$M$116,"")</f>
        <v/>
      </c>
      <c r="GK183" s="81" t="str">
        <f>IF($GI$3&lt;&gt;"コンテンツなし",IF(AND(申込書!$AH$4="GIGAスクールパック",SUM($P183,$R183)&lt;&gt;0),SUM($P183,$R183),IF(AND(申込書!$AH$4="SKY安心GIGAタブレット",SUM($T183,$V183)&lt;&gt;0),SUM($T183,$V183),"")),"")</f>
        <v/>
      </c>
      <c r="GL183" s="81" t="str">
        <f>IF($GI$3&lt;&gt;"コンテンツなし",IF(AND(申込書!$AH$4="GIGAスクールパック",SUM($Q183,$S183)&lt;&gt;0),SUM($Q183,$S183),IF(AND(申込書!$AH$4="SKY安心GIGAタブレット",SUM($U183,$W183)&lt;&gt;0),SUM($U183,$W183),"")),"")</f>
        <v/>
      </c>
      <c r="GM183" s="157"/>
      <c r="GN183" s="82"/>
      <c r="GO183" s="80" t="str">
        <f>IF(AND(申込書!$C$117&lt;&gt;"▼プルダウンより選択してください",申込書!$C$117&lt;&gt;"",申込書!$P$117&lt;&gt;"YYYY/MM/DD",$G183&lt;&gt;""),申込書!$P$117,"")</f>
        <v/>
      </c>
      <c r="GP183" s="81" t="str">
        <f>IF(AND(申込書!$C$117&lt;&gt;"▼プルダウンより選択してください",申込書!$C$117&lt;&gt;"",$G183&lt;&gt;""),申込書!$M$117,"")</f>
        <v/>
      </c>
      <c r="GQ183" s="81" t="str">
        <f>IF($GO$3&lt;&gt;"コンテンツなし",IF(AND(申込書!$AH$4="GIGAスクールパック",SUM($P183,$R183)&lt;&gt;0),SUM($P183,$R183),IF(AND(申込書!$AH$4="SKY安心GIGAタブレット",SUM($T183,$V183)&lt;&gt;0),SUM($T183,$V183),"")),"")</f>
        <v/>
      </c>
      <c r="GR183" s="81" t="str">
        <f>IF($GO$3&lt;&gt;"コンテンツなし",IF(AND(申込書!$AH$4="GIGAスクールパック",SUM($Q183,$S183)&lt;&gt;0),SUM($Q183,$S183),IF(AND(申込書!$AH$4="SKY安心GIGAタブレット",SUM($U183,$W183)&lt;&gt;0),SUM($U183,$W183),"")),"")</f>
        <v/>
      </c>
      <c r="GS183" s="157"/>
      <c r="GT183" s="82"/>
      <c r="GU183" s="80" t="str">
        <f>IF(AND(申込書!$C$118&lt;&gt;"▼プルダウンより選択してください",申込書!$C$118&lt;&gt;"",申込書!$P$118&lt;&gt;"YYYY/MM/DD",$G183&lt;&gt;""),申込書!$P$118,"")</f>
        <v/>
      </c>
      <c r="GV183" s="81" t="str">
        <f>IF(AND(申込書!$C$118&lt;&gt;"▼プルダウンより選択してください",申込書!$C$118&lt;&gt;"",$G183&lt;&gt;""),申込書!$M$118,"")</f>
        <v/>
      </c>
      <c r="GW183" s="81" t="str">
        <f>IF($GU$3&lt;&gt;"コンテンツなし",IF(AND(申込書!$AH$4="GIGAスクールパック",SUM($P183,$R183)&lt;&gt;0),SUM($P183,$R183),IF(AND(申込書!$AH$4="SKY安心GIGAタブレット",SUM($T183,$V183)&lt;&gt;0),SUM($T183,$V183),"")),"")</f>
        <v/>
      </c>
      <c r="GX183" s="81" t="str">
        <f>IF($GU$3&lt;&gt;"コンテンツなし",IF(AND(申込書!$AH$4="GIGAスクールパック",SUM($Q183,$S183)&lt;&gt;0),SUM($Q183,$S183),IF(AND(申込書!$AH$4="SKY安心GIGAタブレット",SUM($U183,$W183)&lt;&gt;0),SUM($U183,$W183),"")),"")</f>
        <v/>
      </c>
      <c r="GY183" s="157"/>
      <c r="GZ183" s="82"/>
      <c r="HA183" s="80" t="str">
        <f>IF(AND(申込書!$C$119&lt;&gt;"▼プルダウンより選択してください",申込書!$C$119&lt;&gt;"",申込書!$P$119&lt;&gt;"YYYY/MM/DD",$G183&lt;&gt;""),申込書!$P$119,"")</f>
        <v/>
      </c>
      <c r="HB183" s="81" t="str">
        <f>IF(AND(申込書!$C$119&lt;&gt;"▼プルダウンより選択してください",申込書!$C$119&lt;&gt;"",$G183&lt;&gt;""),申込書!$M$119,"")</f>
        <v/>
      </c>
      <c r="HC183" s="81" t="str">
        <f>IF($HA$3&lt;&gt;"コンテンツなし",IF(AND(申込書!$AH$4="GIGAスクールパック",SUM($P183,$R183)&lt;&gt;0),SUM($P183,$R183),IF(AND(申込書!$AH$4="SKY安心GIGAタブレット",SUM($T183,$V183)&lt;&gt;0),SUM($T183,$V183),"")),"")</f>
        <v/>
      </c>
      <c r="HD183" s="81" t="str">
        <f>IF($HA$3&lt;&gt;"コンテンツなし",IF(AND(申込書!$AH$4="GIGAスクールパック",SUM($Q183,$S183)&lt;&gt;0),SUM($Q183,$S183),IF(AND(申込書!$AH$4="SKY安心GIGAタブレット",SUM($U183,$W183)&lt;&gt;0),SUM($U183,$W183),"")),"")</f>
        <v/>
      </c>
      <c r="HE183" s="157"/>
      <c r="HF183" s="82"/>
      <c r="HG183" s="83"/>
    </row>
    <row r="184" spans="2:215" ht="26.85" customHeight="1">
      <c r="B184" s="62">
        <f t="shared" si="2"/>
        <v>179</v>
      </c>
      <c r="C184" s="63"/>
      <c r="D184" s="64"/>
      <c r="E184" s="207"/>
      <c r="F184" s="65"/>
      <c r="G184" s="66"/>
      <c r="H184" s="67"/>
      <c r="I184" s="68"/>
      <c r="J184" s="69"/>
      <c r="K184" s="70"/>
      <c r="L184" s="71"/>
      <c r="M184" s="72"/>
      <c r="N184" s="73"/>
      <c r="O184" s="74"/>
      <c r="P184" s="179"/>
      <c r="Q184" s="180"/>
      <c r="R184" s="180"/>
      <c r="S184" s="181"/>
      <c r="T184" s="179"/>
      <c r="U184" s="180"/>
      <c r="V184" s="182"/>
      <c r="W184" s="181"/>
      <c r="X184" s="75"/>
      <c r="Y184" s="76"/>
      <c r="Z184" s="77"/>
      <c r="AA184" s="78"/>
      <c r="AB184" s="79"/>
      <c r="AC184" s="79"/>
      <c r="AD184" s="79"/>
      <c r="AE184" s="77"/>
      <c r="AF184" s="139"/>
      <c r="AG184" s="139"/>
      <c r="AH184" s="139"/>
      <c r="AI184" s="80" t="str">
        <f>IF(AND(申込書!$C$90&lt;&gt;"▼プルダウンより選択してください",申込書!$C$90&lt;&gt;"",申込書!$P$90&lt;&gt;"YYYY/MM/DD",$G184&lt;&gt;""),申込書!$P$90,"")</f>
        <v/>
      </c>
      <c r="AJ184" s="81" t="str">
        <f>IF(AND(申込書!$C$90&lt;&gt;"▼プルダウンより選択してください",申込書!$C$90&lt;&gt;"",$G184&lt;&gt;""),申込書!$M$90,"")</f>
        <v/>
      </c>
      <c r="AK184" s="81" t="str">
        <f>IF($AI$3&lt;&gt;"コンテンツなし",IF(AND(申込書!$AH$4="GIGAスクールパック",SUM($P184,$R184)&lt;&gt;0),SUM($P184,$R184),IF(AND(申込書!$AH$4="SKY安心GIGAタブレット",SUM($T184,$V184)&lt;&gt;0),SUM($T184,$V184),"")),"")</f>
        <v/>
      </c>
      <c r="AL184" s="81" t="str">
        <f>IF($AI$3&lt;&gt;"コンテンツなし",IF(AND(申込書!$AH$4="GIGAスクールパック",SUM($Q184,$S184)&lt;&gt;0),SUM($Q184,$S184),IF(AND(申込書!$AH$4="SKY安心GIGAタブレット",SUM($U184,$W184)&lt;&gt;0),SUM($U184,$W184),"")),"")</f>
        <v/>
      </c>
      <c r="AM184" s="157"/>
      <c r="AN184" s="82"/>
      <c r="AO184" s="80" t="str">
        <f>IF(AND(申込書!$C$91&lt;&gt;"▼プルダウンより選択してください",申込書!$C$91&lt;&gt;"",申込書!$P$91&lt;&gt;"YYYY/MM/DD",$G184&lt;&gt;""),申込書!$P$91,"")</f>
        <v/>
      </c>
      <c r="AP184" s="81" t="str">
        <f>IF(AND(申込書!$C$91&lt;&gt;"▼プルダウンより選択してください",申込書!$C$91&lt;&gt;"",$G184&lt;&gt;""),申込書!$M$91,"")</f>
        <v/>
      </c>
      <c r="AQ184" s="81" t="str">
        <f>IF($AO$3&lt;&gt;"コンテンツなし",IF(AND(申込書!$AH$4="GIGAスクールパック",SUM($P184,$R184)&lt;&gt;0),SUM($P184,$R184),IF(AND(申込書!$AH$4="SKY安心GIGAタブレット",SUM($T184,$V184)&lt;&gt;0),SUM($T184,$V184),"")),"")</f>
        <v/>
      </c>
      <c r="AR184" s="81" t="str">
        <f>IF($AO$3&lt;&gt;"コンテンツなし",IF(AND(申込書!$AH$4="GIGAスクールパック",SUM($Q184,$S184)&lt;&gt;0),SUM($Q184,$S184),IF(AND(申込書!$AH$4="SKY安心GIGAタブレット",SUM($U184,$W184)&lt;&gt;0),SUM($U184,$W184),"")),"")</f>
        <v/>
      </c>
      <c r="AS184" s="157"/>
      <c r="AT184" s="82"/>
      <c r="AU184" s="80" t="str">
        <f>IF(AND(申込書!$C$92&lt;&gt;"▼プルダウンより選択してください",申込書!$C$92&lt;&gt;"",申込書!$P$92&lt;&gt;"YYYY/MM/DD",$G184&lt;&gt;""),申込書!$P$92,"")</f>
        <v/>
      </c>
      <c r="AV184" s="81" t="str">
        <f>IF(AND(申込書!$C$92&lt;&gt;"▼プルダウンより選択してください",申込書!$C$92&lt;&gt;"",$G184&lt;&gt;""),申込書!$M$92,"")</f>
        <v/>
      </c>
      <c r="AW184" s="81" t="str">
        <f>IF($AU$3&lt;&gt;"コンテンツなし",IF(AND(申込書!$AH$4="GIGAスクールパック",SUM($P184,$R184)&lt;&gt;0),SUM($P184,$R184),IF(AND(申込書!$AH$4="SKY安心GIGAタブレット",SUM($T184,$V184)&lt;&gt;0),SUM($T184,$V184),"")),"")</f>
        <v/>
      </c>
      <c r="AX184" s="81" t="str">
        <f>IF($AU$3&lt;&gt;"コンテンツなし",IF(AND(申込書!$AH$4="GIGAスクールパック",SUM($Q184,$S184)&lt;&gt;0),SUM($Q184,$S184),IF(AND(申込書!$AH$4="SKY安心GIGAタブレット",SUM($U184,$W184)&lt;&gt;0),SUM($U184,$W184),"")),"")</f>
        <v/>
      </c>
      <c r="AY184" s="157"/>
      <c r="AZ184" s="82"/>
      <c r="BA184" s="80" t="str">
        <f>IF(AND(申込書!$C$93&lt;&gt;"▼プルダウンより選択してください",申込書!$C$93&lt;&gt;"",申込書!$P$93&lt;&gt;"YYYY/MM/DD",$G184&lt;&gt;""),申込書!$P$93,"")</f>
        <v/>
      </c>
      <c r="BB184" s="81" t="str">
        <f>IF(AND(申込書!$C$93&lt;&gt;"▼プルダウンより選択してください",申込書!$C$93&lt;&gt;"",申込書!$M$93&gt;=1,$G184&lt;&gt;""),申込書!$M$93,"")</f>
        <v/>
      </c>
      <c r="BC184" s="81" t="str">
        <f>IF($BA$3&lt;&gt;"コンテンツなし",IF(AND(申込書!$AH$4="GIGAスクールパック",SUM($P184,$R184)&lt;&gt;0),SUM($P184,$R184),IF(AND(申込書!$AH$4="SKY安心GIGAタブレット",SUM($T184,$V184)&lt;&gt;0),SUM($T184,$V184),"")),"")</f>
        <v/>
      </c>
      <c r="BD184" s="81" t="str">
        <f>IF($BA$3&lt;&gt;"コンテンツなし",IF(AND(申込書!$AH$4="GIGAスクールパック",SUM($Q184,$S184)&lt;&gt;0),SUM($Q184,$S184),IF(AND(申込書!$AH$4="SKY安心GIGAタブレット",SUM($U184,$W184)&lt;&gt;0),SUM($U184,$W184),"")),"")</f>
        <v/>
      </c>
      <c r="BE184" s="157"/>
      <c r="BF184" s="82"/>
      <c r="BG184" s="80" t="str">
        <f>IF(AND(申込書!$C$94&lt;&gt;"▼プルダウンより選択してください",申込書!$C$94&lt;&gt;"",申込書!$P$94&lt;&gt;"YYYY/MM/DD",$G184&lt;&gt;""),申込書!$P$94,"")</f>
        <v/>
      </c>
      <c r="BH184" s="81" t="str">
        <f>IF(AND(申込書!$C$94&lt;&gt;"▼プルダウンより選択してください",申込書!$C$94&lt;&gt;"",$G184&lt;&gt;""),申込書!$M$94,"")</f>
        <v/>
      </c>
      <c r="BI184" s="81" t="str">
        <f>IF($BG$3&lt;&gt;"コンテンツなし",IF(AND(申込書!$AH$4="GIGAスクールパック",SUM($P184,$R184)&lt;&gt;0),SUM($P184,$R184),IF(AND(申込書!$AH$4="SKY安心GIGAタブレット",SUM($T184,$V184)&lt;&gt;0),SUM($T184,$V184),"")),"")</f>
        <v/>
      </c>
      <c r="BJ184" s="81" t="str">
        <f>IF($BG$3&lt;&gt;"コンテンツなし",IF(AND(申込書!$AH$4="GIGAスクールパック",SUM($Q184,$S184)&lt;&gt;0),SUM($Q184,$S184),IF(AND(申込書!$AH$4="SKY安心GIGAタブレット",SUM($U184,$W184)&lt;&gt;0),SUM($U184,$W184),"")),"")</f>
        <v/>
      </c>
      <c r="BK184" s="157"/>
      <c r="BL184" s="82"/>
      <c r="BM184" s="80" t="str">
        <f>IF(AND(申込書!$C$95&lt;&gt;"▼プルダウンより選択してください",申込書!$C$95&lt;&gt;"",申込書!$P$95&lt;&gt;"YYYY/MM/DD",$G184&lt;&gt;""),申込書!$P$95,"")</f>
        <v/>
      </c>
      <c r="BN184" s="81" t="str">
        <f>IF(AND(申込書!$C$95&lt;&gt;"▼プルダウンより選択してください",申込書!$C$95&lt;&gt;"",$G184&lt;&gt;""),申込書!$M$95,"")</f>
        <v/>
      </c>
      <c r="BO184" s="81" t="str">
        <f>IF($BM$3&lt;&gt;"コンテンツなし",IF(AND(申込書!$AH$4="GIGAスクールパック",SUM($P184,$R184)&lt;&gt;0),SUM($P184,$R184),IF(AND(申込書!$AH$4="SKY安心GIGAタブレット",SUM($T184,$V184)&lt;&gt;0),SUM($T184,$V184),"")),"")</f>
        <v/>
      </c>
      <c r="BP184" s="81" t="str">
        <f>IF($BM$3&lt;&gt;"コンテンツなし",IF(AND(申込書!$AH$4="GIGAスクールパック",SUM($Q184,$S184)&lt;&gt;0),SUM($Q184,$S184),IF(AND(申込書!$AH$4="SKY安心GIGAタブレット",SUM($U184,$W184)&lt;&gt;0),SUM($U184,$W184),"")),"")</f>
        <v/>
      </c>
      <c r="BQ184" s="157"/>
      <c r="BR184" s="82"/>
      <c r="BS184" s="80" t="str">
        <f>IF(AND(申込書!$C$96&lt;&gt;"▼プルダウンより選択してください",申込書!$C$96&lt;&gt;"",申込書!$P$96&lt;&gt;"YYYY/MM/DD",$G184&lt;&gt;""),申込書!$P$96,"")</f>
        <v/>
      </c>
      <c r="BT184" s="81" t="str">
        <f>IF(AND(申込書!$C$96&lt;&gt;"▼プルダウンより選択してください",申込書!$C$96&lt;&gt;"",$G184&lt;&gt;""),申込書!$M$96,"")</f>
        <v/>
      </c>
      <c r="BU184" s="81" t="str">
        <f>IF($BS$3&lt;&gt;"コンテンツなし",IF(AND(申込書!$AH$4="GIGAスクールパック",SUM($P184,$R184)&lt;&gt;0),SUM($P184,$R184),IF(AND(申込書!$AH$4="SKY安心GIGAタブレット",SUM($T184,$V184)&lt;&gt;0),SUM($T184,$V184),"")),"")</f>
        <v/>
      </c>
      <c r="BV184" s="81" t="str">
        <f>IF($BS$3&lt;&gt;"コンテンツなし",IF(AND(申込書!$AH$4="GIGAスクールパック",SUM($Q184,$S184)&lt;&gt;0),SUM($Q184,$S184),IF(AND(申込書!$AH$4="SKY安心GIGAタブレット",SUM($U184,$W184)&lt;&gt;0),SUM($U184,$W184),"")),"")</f>
        <v/>
      </c>
      <c r="BW184" s="157"/>
      <c r="BX184" s="82"/>
      <c r="BY184" s="80" t="str">
        <f>IF(AND(申込書!$C$97&lt;&gt;"▼プルダウンより選択してください",申込書!$C$97&lt;&gt;"",申込書!$P$97&lt;&gt;"YYYY/MM/DD",$G184&lt;&gt;""),申込書!$P$97,"")</f>
        <v/>
      </c>
      <c r="BZ184" s="81" t="str">
        <f>IF(AND(申込書!$C$97&lt;&gt;"▼プルダウンより選択してください",申込書!$C$97&lt;&gt;"",$G184&lt;&gt;""),申込書!$M$97,"")</f>
        <v/>
      </c>
      <c r="CA184" s="81" t="str">
        <f>IF($BY$3&lt;&gt;"コンテンツなし",IF(AND(申込書!$AH$4="GIGAスクールパック",SUM($P184,$R184)&lt;&gt;0),SUM($P184,$R184),IF(AND(申込書!$AH$4="SKY安心GIGAタブレット",SUM($T184,$V184)&lt;&gt;0),SUM($T184,$V184),"")),"")</f>
        <v/>
      </c>
      <c r="CB184" s="81" t="str">
        <f>IF($BY$3&lt;&gt;"コンテンツなし",IF(AND(申込書!$AH$4="GIGAスクールパック",SUM($Q184,$S184)&lt;&gt;0),SUM($Q184,$S184),IF(AND(申込書!$AH$4="SKY安心GIGAタブレット",SUM($U184,$W184)&lt;&gt;0),SUM($U184,$W184),"")),"")</f>
        <v/>
      </c>
      <c r="CC184" s="157"/>
      <c r="CD184" s="82"/>
      <c r="CE184" s="80" t="str">
        <f>IF(AND(申込書!$C$98&lt;&gt;"▼プルダウンより選択してください",申込書!$C$98&lt;&gt;"",申込書!$P$98&lt;&gt;"YYYY/MM/DD",$G184&lt;&gt;""),申込書!$P$98,"")</f>
        <v/>
      </c>
      <c r="CF184" s="81" t="str">
        <f>IF(AND(申込書!$C$98&lt;&gt;"▼プルダウンより選択してください",申込書!$C$98&lt;&gt;"",$G184&lt;&gt;""),申込書!$M$98,"")</f>
        <v/>
      </c>
      <c r="CG184" s="81" t="str">
        <f>IF($CE$3&lt;&gt;"コンテンツなし",IF(AND(申込書!$AH$4="GIGAスクールパック",SUM($P184,$R184)&lt;&gt;0),SUM($P184,$R184),IF(AND(申込書!$AH$4="SKY安心GIGAタブレット",SUM($T184,$V184)&lt;&gt;0),SUM($T184,$V184),"")),"")</f>
        <v/>
      </c>
      <c r="CH184" s="81" t="str">
        <f>IF($CE$3&lt;&gt;"コンテンツなし",IF(AND(申込書!$AH$4="GIGAスクールパック",SUM($Q184,$S184)&lt;&gt;0),SUM($Q184,$S184),IF(AND(申込書!$AH$4="SKY安心GIGAタブレット",SUM($U184,$W184)&lt;&gt;0),SUM($U184,$W184),"")),"")</f>
        <v/>
      </c>
      <c r="CI184" s="157"/>
      <c r="CJ184" s="82"/>
      <c r="CK184" s="80" t="str">
        <f>IF(AND(申込書!$C$99&lt;&gt;"▼プルダウンより選択してください",申込書!$C$99&lt;&gt;"",申込書!$P$99&lt;&gt;"YYYY/MM/DD",$G184&lt;&gt;""),申込書!$P$99,"")</f>
        <v/>
      </c>
      <c r="CL184" s="81" t="str">
        <f>IF(AND(申込書!$C$99&lt;&gt;"▼プルダウンより選択してください",申込書!$C$99&lt;&gt;"",$G184&lt;&gt;""),申込書!$M$99,"")</f>
        <v/>
      </c>
      <c r="CM184" s="81" t="str">
        <f>IF($CK$3&lt;&gt;"コンテンツなし",IF(AND(申込書!$AH$4="GIGAスクールパック",SUM($P184,$R184)&lt;&gt;0),SUM($P184,$R184),IF(AND(申込書!$AH$4="SKY安心GIGAタブレット",SUM($T184,$V184)&lt;&gt;0),SUM($T184,$V184),"")),"")</f>
        <v/>
      </c>
      <c r="CN184" s="81" t="str">
        <f>IF($CK$3&lt;&gt;"コンテンツなし",IF(AND(申込書!$AH$4="GIGAスクールパック",SUM($Q184,$S184)&lt;&gt;0),SUM($Q184,$S184),IF(AND(申込書!$AH$4="SKY安心GIGAタブレット",SUM($U184,$W184)&lt;&gt;0),SUM($U184,$W184),"")),"")</f>
        <v/>
      </c>
      <c r="CO184" s="157"/>
      <c r="CP184" s="82"/>
      <c r="CQ184" s="80" t="str">
        <f>IF(AND(申込書!$C$100&lt;&gt;"▼プルダウンより選択してください",申込書!$C$100&lt;&gt;"",申込書!$P$100&lt;&gt;"YYYY/MM/DD",$G184&lt;&gt;""),申込書!$P$100,"")</f>
        <v/>
      </c>
      <c r="CR184" s="81" t="str">
        <f>IF(AND(申込書!$C$100&lt;&gt;"▼プルダウンより選択してください",申込書!$C$100&lt;&gt;"",$G184&lt;&gt;""),申込書!$M$100,"")</f>
        <v/>
      </c>
      <c r="CS184" s="81" t="str">
        <f>IF($CQ$3&lt;&gt;"コンテンツなし",IF(AND(申込書!$AH$4="GIGAスクールパック",SUM($P184,$R184)&lt;&gt;0),SUM($P184,$R184),IF(AND(申込書!$AH$4="SKY安心GIGAタブレット",SUM($T184,$V184)&lt;&gt;0),SUM($T184,$V184),"")),"")</f>
        <v/>
      </c>
      <c r="CT184" s="81" t="str">
        <f>IF($CQ$3&lt;&gt;"コンテンツなし",IF(AND(申込書!$AH$4="GIGAスクールパック",SUM($Q184,$S184)&lt;&gt;0),SUM($Q184,$S184),IF(AND(申込書!$AH$4="SKY安心GIGAタブレット",SUM($U184,$W184)&lt;&gt;0),SUM($U184,$W184),"")),"")</f>
        <v/>
      </c>
      <c r="CU184" s="81"/>
      <c r="CV184" s="82"/>
      <c r="CW184" s="80" t="str">
        <f>IF(AND(申込書!$C$101&lt;&gt;"▼プルダウンより選択してください",申込書!$C$101&lt;&gt;"",申込書!$P$101&lt;&gt;"YYYY/MM/DD",$G184&lt;&gt;""),申込書!$P$101,"")</f>
        <v/>
      </c>
      <c r="CX184" s="81" t="str">
        <f>IF(AND(申込書!$C$101&lt;&gt;"▼プルダウンより選択してください",申込書!$C$101&lt;&gt;"",$G184&lt;&gt;""),申込書!$M$101,"")</f>
        <v/>
      </c>
      <c r="CY184" s="81" t="str">
        <f>IF($CW$3&lt;&gt;"コンテンツなし",IF(AND(申込書!$AH$4="GIGAスクールパック",SUM($P184,$R184)&lt;&gt;0),SUM($P184,$R184),IF(AND(申込書!$AH$4="SKY安心GIGAタブレット",SUM($T184,$V184)&lt;&gt;0),SUM($T184,$V184),"")),"")</f>
        <v/>
      </c>
      <c r="CZ184" s="81" t="str">
        <f>IF($CW$3&lt;&gt;"コンテンツなし",IF(AND(申込書!$AH$4="GIGAスクールパック",SUM($Q184,$S184)&lt;&gt;0),SUM($Q184,$S184),IF(AND(申込書!$AH$4="SKY安心GIGAタブレット",SUM($U184,$W184)&lt;&gt;0),SUM($U184,$W184),"")),"")</f>
        <v/>
      </c>
      <c r="DA184" s="81"/>
      <c r="DB184" s="82"/>
      <c r="DC184" s="80" t="str">
        <f>IF(AND(申込書!$C$102&lt;&gt;"▼プルダウンより選択してください",申込書!$C$102&lt;&gt;"",申込書!$P$102&lt;&gt;"YYYY/MM/DD",$G184&lt;&gt;""),申込書!$P$102,"")</f>
        <v/>
      </c>
      <c r="DD184" s="81" t="str">
        <f>IF(AND(申込書!$C$102&lt;&gt;"▼プルダウンより選択してください",申込書!$C$102&lt;&gt;"",$G184&lt;&gt;""),申込書!$M$102,"")</f>
        <v/>
      </c>
      <c r="DE184" s="81" t="str">
        <f>IF($DC$3&lt;&gt;"コンテンツなし",IF(AND(申込書!$AH$4="GIGAスクールパック",SUM($P184,$R184)&lt;&gt;0),SUM($P184,$R184),IF(AND(申込書!$AH$4="SKY安心GIGAタブレット",SUM($T184,$V184)&lt;&gt;0),SUM($T184,$V184),"")),"")</f>
        <v/>
      </c>
      <c r="DF184" s="81" t="str">
        <f>IF($DC$3&lt;&gt;"コンテンツなし",IF(AND(申込書!$AH$4="GIGAスクールパック",SUM($Q184,$S184)&lt;&gt;0),SUM($Q184,$S184),IF(AND(申込書!$AH$4="SKY安心GIGAタブレット",SUM($U184,$W184)&lt;&gt;0),SUM($U184,$W184),"")),"")</f>
        <v/>
      </c>
      <c r="DG184" s="81"/>
      <c r="DH184" s="82"/>
      <c r="DI184" s="80" t="str">
        <f>IF(AND(申込書!$C$103&lt;&gt;"▼プルダウンより選択してください",申込書!$C$103&lt;&gt;"",申込書!$P$103&lt;&gt;"YYYY/MM/DD",$G184&lt;&gt;""),申込書!$P$103,"")</f>
        <v/>
      </c>
      <c r="DJ184" s="81" t="str">
        <f>IF(AND(申込書!$C$103&lt;&gt;"▼プルダウンより選択してください",申込書!$C$103&lt;&gt;"",$G184&lt;&gt;""),申込書!$M$103,"")</f>
        <v/>
      </c>
      <c r="DK184" s="81" t="str">
        <f>IF($DI$3&lt;&gt;"コンテンツなし",IF(AND(申込書!$AH$4="GIGAスクールパック",SUM($P184,$R184)&lt;&gt;0),SUM($P184,$R184),IF(AND(申込書!$AH$4="SKY安心GIGAタブレット",SUM($T184,$V184)&lt;&gt;0),SUM($T184,$V184),"")),"")</f>
        <v/>
      </c>
      <c r="DL184" s="81" t="str">
        <f>IF($DI$3&lt;&gt;"コンテンツなし",IF(AND(申込書!$AH$4="GIGAスクールパック",SUM($Q184,$S184)&lt;&gt;0),SUM($Q184,$S184),IF(AND(申込書!$AH$4="SKY安心GIGAタブレット",SUM($U184,$W184)&lt;&gt;0),SUM($U184,$W184),"")),"")</f>
        <v/>
      </c>
      <c r="DM184" s="81"/>
      <c r="DN184" s="82"/>
      <c r="DO184" s="80" t="str">
        <f>IF(AND(申込書!$C$104&lt;&gt;"▼プルダウンより選択してください",申込書!$C$104&lt;&gt;"",申込書!$P$104&lt;&gt;"YYYY/MM/DD",$G184&lt;&gt;""),申込書!$P$104,"")</f>
        <v/>
      </c>
      <c r="DP184" s="81" t="str">
        <f>IF(AND(申込書!$C$104&lt;&gt;"▼プルダウンより選択してください",申込書!$C$104&lt;&gt;"",$G184&lt;&gt;""),申込書!$M$104,"")</f>
        <v/>
      </c>
      <c r="DQ184" s="81" t="str">
        <f>IF($DO$3&lt;&gt;"コンテンツなし",IF(AND(申込書!$AH$4="GIGAスクールパック",SUM($P184,$R184)&lt;&gt;0),SUM($P184,$R184),IF(AND(申込書!$AH$4="SKY安心GIGAタブレット",SUM($T184,$V184)&lt;&gt;0),SUM($T184,$V184),"")),"")</f>
        <v/>
      </c>
      <c r="DR184" s="81" t="str">
        <f>IF($DO$3&lt;&gt;"コンテンツなし",IF(AND(申込書!$AH$4="GIGAスクールパック",SUM($Q184,$S184)&lt;&gt;0),SUM($Q184,$S184),IF(AND(申込書!$AH$4="SKY安心GIGAタブレット",SUM($U184,$W184)&lt;&gt;0),SUM($U184,$W184),"")),"")</f>
        <v/>
      </c>
      <c r="DS184" s="81"/>
      <c r="DT184" s="82"/>
      <c r="DU184" s="80" t="str">
        <f>IF(AND(申込書!$C$105&lt;&gt;"▼プルダウンより選択してください",申込書!$C$105&lt;&gt;"",申込書!$P$105&lt;&gt;"YYYY/MM/DD",$G184&lt;&gt;""),申込書!$P$105,"")</f>
        <v/>
      </c>
      <c r="DV184" s="81" t="str">
        <f>IF(AND(申込書!$C$105&lt;&gt;"▼プルダウンより選択してください",申込書!$C$105&lt;&gt;"",$G184&lt;&gt;""),申込書!$M$105,"")</f>
        <v/>
      </c>
      <c r="DW184" s="81" t="str">
        <f>IF($DU$3&lt;&gt;"コンテンツなし",IF(AND(申込書!$AH$4="GIGAスクールパック",SUM($P184,$R184)&lt;&gt;0),SUM($P184,$R184),IF(AND(申込書!$AH$4="SKY安心GIGAタブレット",SUM($T184,$V184)&lt;&gt;0),SUM($T184,$V184),"")),"")</f>
        <v/>
      </c>
      <c r="DX184" s="81" t="str">
        <f>IF($DU$3&lt;&gt;"コンテンツなし",IF(AND(申込書!$AH$4="GIGAスクールパック",SUM($Q184,$S184)&lt;&gt;0),SUM($Q184,$S184),IF(AND(申込書!$AH$4="SKY安心GIGAタブレット",SUM($U184,$W184)&lt;&gt;0),SUM($U184,$W184),"")),"")</f>
        <v/>
      </c>
      <c r="DY184" s="157"/>
      <c r="DZ184" s="82"/>
      <c r="EA184" s="80" t="str">
        <f>IF(AND(申込書!$C$106&lt;&gt;"▼プルダウンより選択してください",申込書!$C$106&lt;&gt;"",申込書!$P$106&lt;&gt;"YYYY/MM/DD",$G184&lt;&gt;""),申込書!$P$106,"")</f>
        <v/>
      </c>
      <c r="EB184" s="81" t="str">
        <f>IF(AND(申込書!$C$106&lt;&gt;"▼プルダウンより選択してください",申込書!$C$106&lt;&gt;"",$G184&lt;&gt;""),申込書!$M$106,"")</f>
        <v/>
      </c>
      <c r="EC184" s="81" t="str">
        <f>IF($EA$3&lt;&gt;"コンテンツなし",IF(AND(申込書!$AH$4="GIGAスクールパック",SUM($P184,$R184)&lt;&gt;0),SUM($P184,$R184),IF(AND(申込書!$AH$4="SKY安心GIGAタブレット",SUM($T184,$V184)&lt;&gt;0),SUM($T184,$V184),"")),"")</f>
        <v/>
      </c>
      <c r="ED184" s="81" t="str">
        <f>IF($EA$3&lt;&gt;"コンテンツなし",IF(AND(申込書!$AH$4="GIGAスクールパック",SUM($Q184,$S184)&lt;&gt;0),SUM($Q184,$S184),IF(AND(申込書!$AH$4="SKY安心GIGAタブレット",SUM($U184,$W184)&lt;&gt;0),SUM($U184,$W184),"")),"")</f>
        <v/>
      </c>
      <c r="EE184" s="157"/>
      <c r="EF184" s="82"/>
      <c r="EG184" s="80" t="str">
        <f>IF(AND(申込書!$C$107&lt;&gt;"▼プルダウンより選択してください",申込書!$C$107&lt;&gt;"",申込書!$P$107&lt;&gt;"YYYY/MM/DD",$G184&lt;&gt;""),申込書!$P$107,"")</f>
        <v/>
      </c>
      <c r="EH184" s="81" t="str">
        <f>IF(AND(申込書!$C$107&lt;&gt;"▼プルダウンより選択してください",申込書!$C$107&lt;&gt;"",$G184&lt;&gt;""),申込書!$M$107,"")</f>
        <v/>
      </c>
      <c r="EI184" s="81" t="str">
        <f>IF($EG$3&lt;&gt;"コンテンツなし",IF(AND(申込書!$AH$4="GIGAスクールパック",SUM($P184,$R184)&lt;&gt;0),SUM($P184,$R184),IF(AND(申込書!$AH$4="SKY安心GIGAタブレット",SUM($T184,$V184)&lt;&gt;0),SUM($T184,$V184),"")),"")</f>
        <v/>
      </c>
      <c r="EJ184" s="81" t="str">
        <f>IF($EG$3&lt;&gt;"コンテンツなし",IF(AND(申込書!$AH$4="GIGAスクールパック",SUM($Q184,$S184)&lt;&gt;0),SUM($Q184,$S184),IF(AND(申込書!$AH$4="SKY安心GIGAタブレット",SUM($U184,$W184)&lt;&gt;0),SUM($U184,$W184),"")),"")</f>
        <v/>
      </c>
      <c r="EK184" s="157"/>
      <c r="EL184" s="82"/>
      <c r="EM184" s="80" t="str">
        <f>IF(AND(申込書!$C$108&lt;&gt;"▼プルダウンより選択してください",申込書!$C$108&lt;&gt;"",申込書!$P$108&lt;&gt;"YYYY/MM/DD",$G184&lt;&gt;""),申込書!$P$108,"")</f>
        <v/>
      </c>
      <c r="EN184" s="81" t="str">
        <f>IF(AND(申込書!$C$108&lt;&gt;"▼プルダウンより選択してください",申込書!$C$108&lt;&gt;"",$G184&lt;&gt;""),申込書!$M$108,"")</f>
        <v/>
      </c>
      <c r="EO184" s="81" t="str">
        <f>IF($EM$3&lt;&gt;"コンテンツなし",IF(AND(申込書!$AH$4="GIGAスクールパック",SUM($P184,$R184)&lt;&gt;0),SUM($P184,$R184),IF(AND(申込書!$AH$4="SKY安心GIGAタブレット",SUM($T184,$V184)&lt;&gt;0),SUM($T184,$V184),"")),"")</f>
        <v/>
      </c>
      <c r="EP184" s="81" t="str">
        <f>IF($EM$3&lt;&gt;"コンテンツなし",IF(AND(申込書!$AH$4="GIGAスクールパック",SUM($Q184,$S184)&lt;&gt;0),SUM($Q184,$S184),IF(AND(申込書!$AH$4="SKY安心GIGAタブレット",SUM($U184,$W184)&lt;&gt;0),SUM($U184,$W184),"")),"")</f>
        <v/>
      </c>
      <c r="EQ184" s="157"/>
      <c r="ER184" s="82"/>
      <c r="ES184" s="80" t="str">
        <f>IF(AND(申込書!$C$109&lt;&gt;"▼プルダウンより選択してください",申込書!$C$109&lt;&gt;"",申込書!$P$109&lt;&gt;"YYYY/MM/DD",$G184&lt;&gt;""),申込書!$P$109,"")</f>
        <v/>
      </c>
      <c r="ET184" s="81" t="str">
        <f>IF(AND(申込書!$C$109&lt;&gt;"▼プルダウンより選択してください",申込書!$C$109&lt;&gt;"",$G184&lt;&gt;""),申込書!$M$109,"")</f>
        <v/>
      </c>
      <c r="EU184" s="81" t="str">
        <f>IF($ES$3&lt;&gt;"コンテンツなし",IF(AND(申込書!$AH$4="GIGAスクールパック",SUM($P184,$R184)&lt;&gt;0),SUM($P184,$R184),IF(AND(申込書!$AH$4="SKY安心GIGAタブレット",SUM($T184,$V184)&lt;&gt;0),SUM($T184,$V184),"")),"")</f>
        <v/>
      </c>
      <c r="EV184" s="81" t="str">
        <f>IF($ES$3&lt;&gt;"コンテンツなし",IF(AND(申込書!$AH$4="GIGAスクールパック",SUM($Q184,$S184)&lt;&gt;0),SUM($Q184,$S184),IF(AND(申込書!$AH$4="SKY安心GIGAタブレット",SUM($U184,$W184)&lt;&gt;0),SUM($U184,$W184),"")),"")</f>
        <v/>
      </c>
      <c r="EW184" s="157"/>
      <c r="EX184" s="82"/>
      <c r="EY184" s="80" t="str">
        <f>IF(AND(申込書!$C$110&lt;&gt;"▼プルダウンより選択してください",申込書!$C$110&lt;&gt;"",申込書!$P$110&lt;&gt;"YYYY/MM/DD",$G184&lt;&gt;""),申込書!$P$110,"")</f>
        <v/>
      </c>
      <c r="EZ184" s="81" t="str">
        <f>IF(AND(申込書!$C$110&lt;&gt;"▼プルダウンより選択してください",申込書!$C$110&lt;&gt;"",$G184&lt;&gt;""),申込書!$M$110,"")</f>
        <v/>
      </c>
      <c r="FA184" s="81" t="str">
        <f>IF($EY$3&lt;&gt;"コンテンツなし",IF(AND(申込書!$AH$4="GIGAスクールパック",SUM($P184,$R184)&lt;&gt;0),SUM($P184,$R184),IF(AND(申込書!$AH$4="SKY安心GIGAタブレット",SUM($T184,$V184)&lt;&gt;0),SUM($T184,$V184),"")),"")</f>
        <v/>
      </c>
      <c r="FB184" s="81" t="str">
        <f>IF($EY$3&lt;&gt;"コンテンツなし",IF(AND(申込書!$AH$4="GIGAスクールパック",SUM($Q184,$S184)&lt;&gt;0),SUM($Q184,$S184),IF(AND(申込書!$AH$4="SKY安心GIGAタブレット",SUM($U184,$W184)&lt;&gt;0),SUM($U184,$W184),"")),"")</f>
        <v/>
      </c>
      <c r="FC184" s="157"/>
      <c r="FD184" s="82"/>
      <c r="FE184" s="80" t="str">
        <f>IF(AND(申込書!$C$111&lt;&gt;"▼プルダウンより選択してください",申込書!$C$111&lt;&gt;"",申込書!$P$111&lt;&gt;"YYYY/MM/DD",$G184&lt;&gt;""),申込書!$P$111,"")</f>
        <v/>
      </c>
      <c r="FF184" s="81" t="str">
        <f>IF(AND(申込書!$C$111&lt;&gt;"▼プルダウンより選択してください",申込書!$C$111&lt;&gt;"",$G184&lt;&gt;""),申込書!$M$111,"")</f>
        <v/>
      </c>
      <c r="FG184" s="81" t="str">
        <f>IF($FE$3&lt;&gt;"コンテンツなし",IF(AND(申込書!$AH$4="GIGAスクールパック",SUM($P184,$R184)&lt;&gt;0),SUM($P184,$R184),IF(AND(申込書!$AH$4="SKY安心GIGAタブレット",SUM($T184,$V184)&lt;&gt;0),SUM($T184,$V184),"")),"")</f>
        <v/>
      </c>
      <c r="FH184" s="81" t="str">
        <f>IF($FE$3&lt;&gt;"コンテンツなし",IF(AND(申込書!$AH$4="GIGAスクールパック",SUM($Q184,$S184)&lt;&gt;0),SUM($Q184,$S184),IF(AND(申込書!$AH$4="SKY安心GIGAタブレット",SUM($U184,$W184)&lt;&gt;0),SUM($U184,$W184),"")),"")</f>
        <v/>
      </c>
      <c r="FI184" s="157"/>
      <c r="FJ184" s="82"/>
      <c r="FK184" s="80" t="str">
        <f>IF(AND(申込書!$C$112&lt;&gt;"▼プルダウンより選択してください",申込書!$C$112&lt;&gt;"",申込書!$P$112&lt;&gt;"YYYY/MM/DD",$G184&lt;&gt;""),申込書!$P$112,"")</f>
        <v/>
      </c>
      <c r="FL184" s="81" t="str">
        <f>IF(AND(申込書!$C$112&lt;&gt;"▼プルダウンより選択してください",申込書!$C$112&lt;&gt;"",$G184&lt;&gt;""),申込書!$M$112,"")</f>
        <v/>
      </c>
      <c r="FM184" s="81" t="str">
        <f>IF($FK$3&lt;&gt;"コンテンツなし",IF(AND(申込書!$AH$4="GIGAスクールパック",SUM($P184,$R184)&lt;&gt;0),SUM($P184,$R184),IF(AND(申込書!$AH$4="SKY安心GIGAタブレット",SUM($T184,$V184)&lt;&gt;0),SUM($T184,$V184),"")),"")</f>
        <v/>
      </c>
      <c r="FN184" s="81" t="str">
        <f>IF($FK$3&lt;&gt;"コンテンツなし",IF(AND(申込書!$AH$4="GIGAスクールパック",SUM($Q184,$S184)&lt;&gt;0),SUM($Q184,$S184),IF(AND(申込書!$AH$4="SKY安心GIGAタブレット",SUM($U184,$W184)&lt;&gt;0),SUM($U184,$W184),"")),"")</f>
        <v/>
      </c>
      <c r="FO184" s="157"/>
      <c r="FP184" s="82"/>
      <c r="FQ184" s="80" t="str">
        <f>IF(AND(申込書!$C$113&lt;&gt;"▼プルダウンより選択してください",申込書!$C$113&lt;&gt;"",申込書!$P$113&lt;&gt;"YYYY/MM/DD",$G184&lt;&gt;""),申込書!$P$113,"")</f>
        <v/>
      </c>
      <c r="FR184" s="81" t="str">
        <f>IF(AND(申込書!$C$113&lt;&gt;"▼プルダウンより選択してください",申込書!$C$113&lt;&gt;"",$G184&lt;&gt;""),申込書!$M$113,"")</f>
        <v/>
      </c>
      <c r="FS184" s="81" t="str">
        <f>IF($FQ$3&lt;&gt;"コンテンツなし",IF(AND(申込書!$AH$4="GIGAスクールパック",SUM($P184,$R184)&lt;&gt;0),SUM($P184,$R184),IF(AND(申込書!$AH$4="SKY安心GIGAタブレット",SUM($T184,$V184)&lt;&gt;0),SUM($T184,$V184),"")),"")</f>
        <v/>
      </c>
      <c r="FT184" s="81" t="str">
        <f>IF($FQ$3&lt;&gt;"コンテンツなし",IF(AND(申込書!$AH$4="GIGAスクールパック",SUM($Q184,$S184)&lt;&gt;0),SUM($Q184,$S184),IF(AND(申込書!$AH$4="SKY安心GIGAタブレット",SUM($U184,$W184)&lt;&gt;0),SUM($U184,$W184),"")),"")</f>
        <v/>
      </c>
      <c r="FU184" s="157"/>
      <c r="FV184" s="82"/>
      <c r="FW184" s="80" t="str">
        <f>IF(AND(申込書!$C$114&lt;&gt;"▼プルダウンより選択してください",申込書!$C$114&lt;&gt;"",申込書!$P$114&lt;&gt;"YYYY/MM/DD",$G184&lt;&gt;""),申込書!$P$114,"")</f>
        <v/>
      </c>
      <c r="FX184" s="81" t="str">
        <f>IF(AND(申込書!$C$114&lt;&gt;"▼プルダウンより選択してください",申込書!$C$114&lt;&gt;"",$G184&lt;&gt;""),申込書!$M$114,"")</f>
        <v/>
      </c>
      <c r="FY184" s="81" t="str">
        <f>IF($FW$3&lt;&gt;"コンテンツなし",IF(AND(申込書!$AH$4="GIGAスクールパック",SUM($P184,$R184)&lt;&gt;0),SUM($P184,$R184),IF(AND(申込書!$AH$4="SKY安心GIGAタブレット",SUM($T184,$V184)&lt;&gt;0),SUM($T184,$V184),"")),"")</f>
        <v/>
      </c>
      <c r="FZ184" s="81" t="str">
        <f>IF($FW$3&lt;&gt;"コンテンツなし",IF(AND(申込書!$AH$4="GIGAスクールパック",SUM($Q184,$S184)&lt;&gt;0),SUM($Q184,$S184),IF(AND(申込書!$AH$4="SKY安心GIGAタブレット",SUM($U184,$W184)&lt;&gt;0),SUM($U184,$W184),"")),"")</f>
        <v/>
      </c>
      <c r="GA184" s="157"/>
      <c r="GB184" s="82"/>
      <c r="GC184" s="80" t="str">
        <f>IF(AND(申込書!$C$115&lt;&gt;"▼プルダウンより選択してください",申込書!$C$115&lt;&gt;"",申込書!$P$115&lt;&gt;"YYYY/MM/DD",$G184&lt;&gt;""),申込書!$P$115,"")</f>
        <v/>
      </c>
      <c r="GD184" s="81" t="str">
        <f>IF(AND(申込書!$C$115&lt;&gt;"▼プルダウンより選択してください",申込書!$C$115&lt;&gt;"",$G184&lt;&gt;""),申込書!$M$115,"")</f>
        <v/>
      </c>
      <c r="GE184" s="81" t="str">
        <f>IF($GC$3&lt;&gt;"コンテンツなし",IF(AND(申込書!$AH$4="GIGAスクールパック",SUM($P184,$R184)&lt;&gt;0),SUM($P184,$R184),IF(AND(申込書!$AH$4="SKY安心GIGAタブレット",SUM($T184,$V184)&lt;&gt;0),SUM($T184,$V184),"")),"")</f>
        <v/>
      </c>
      <c r="GF184" s="81" t="str">
        <f>IF($GC$3&lt;&gt;"コンテンツなし",IF(AND(申込書!$AH$4="GIGAスクールパック",SUM($Q184,$S184)&lt;&gt;0),SUM($Q184,$S184),IF(AND(申込書!$AH$4="SKY安心GIGAタブレット",SUM($U184,$W184)&lt;&gt;0),SUM($U184,$W184),"")),"")</f>
        <v/>
      </c>
      <c r="GG184" s="157"/>
      <c r="GH184" s="82"/>
      <c r="GI184" s="80" t="str">
        <f>IF(AND(申込書!$C$116&lt;&gt;"▼プルダウンより選択してください",申込書!$C$116&lt;&gt;"",申込書!$P$116&lt;&gt;"YYYY/MM/DD",$G184&lt;&gt;""),申込書!$P$116,"")</f>
        <v/>
      </c>
      <c r="GJ184" s="81" t="str">
        <f>IF(AND(申込書!$C$116&lt;&gt;"▼プルダウンより選択してください",申込書!$C$116&lt;&gt;"",$G184&lt;&gt;""),申込書!$M$116,"")</f>
        <v/>
      </c>
      <c r="GK184" s="81" t="str">
        <f>IF($GI$3&lt;&gt;"コンテンツなし",IF(AND(申込書!$AH$4="GIGAスクールパック",SUM($P184,$R184)&lt;&gt;0),SUM($P184,$R184),IF(AND(申込書!$AH$4="SKY安心GIGAタブレット",SUM($T184,$V184)&lt;&gt;0),SUM($T184,$V184),"")),"")</f>
        <v/>
      </c>
      <c r="GL184" s="81" t="str">
        <f>IF($GI$3&lt;&gt;"コンテンツなし",IF(AND(申込書!$AH$4="GIGAスクールパック",SUM($Q184,$S184)&lt;&gt;0),SUM($Q184,$S184),IF(AND(申込書!$AH$4="SKY安心GIGAタブレット",SUM($U184,$W184)&lt;&gt;0),SUM($U184,$W184),"")),"")</f>
        <v/>
      </c>
      <c r="GM184" s="157"/>
      <c r="GN184" s="82"/>
      <c r="GO184" s="80" t="str">
        <f>IF(AND(申込書!$C$117&lt;&gt;"▼プルダウンより選択してください",申込書!$C$117&lt;&gt;"",申込書!$P$117&lt;&gt;"YYYY/MM/DD",$G184&lt;&gt;""),申込書!$P$117,"")</f>
        <v/>
      </c>
      <c r="GP184" s="81" t="str">
        <f>IF(AND(申込書!$C$117&lt;&gt;"▼プルダウンより選択してください",申込書!$C$117&lt;&gt;"",$G184&lt;&gt;""),申込書!$M$117,"")</f>
        <v/>
      </c>
      <c r="GQ184" s="81" t="str">
        <f>IF($GO$3&lt;&gt;"コンテンツなし",IF(AND(申込書!$AH$4="GIGAスクールパック",SUM($P184,$R184)&lt;&gt;0),SUM($P184,$R184),IF(AND(申込書!$AH$4="SKY安心GIGAタブレット",SUM($T184,$V184)&lt;&gt;0),SUM($T184,$V184),"")),"")</f>
        <v/>
      </c>
      <c r="GR184" s="81" t="str">
        <f>IF($GO$3&lt;&gt;"コンテンツなし",IF(AND(申込書!$AH$4="GIGAスクールパック",SUM($Q184,$S184)&lt;&gt;0),SUM($Q184,$S184),IF(AND(申込書!$AH$4="SKY安心GIGAタブレット",SUM($U184,$W184)&lt;&gt;0),SUM($U184,$W184),"")),"")</f>
        <v/>
      </c>
      <c r="GS184" s="157"/>
      <c r="GT184" s="82"/>
      <c r="GU184" s="80" t="str">
        <f>IF(AND(申込書!$C$118&lt;&gt;"▼プルダウンより選択してください",申込書!$C$118&lt;&gt;"",申込書!$P$118&lt;&gt;"YYYY/MM/DD",$G184&lt;&gt;""),申込書!$P$118,"")</f>
        <v/>
      </c>
      <c r="GV184" s="81" t="str">
        <f>IF(AND(申込書!$C$118&lt;&gt;"▼プルダウンより選択してください",申込書!$C$118&lt;&gt;"",$G184&lt;&gt;""),申込書!$M$118,"")</f>
        <v/>
      </c>
      <c r="GW184" s="81" t="str">
        <f>IF($GU$3&lt;&gt;"コンテンツなし",IF(AND(申込書!$AH$4="GIGAスクールパック",SUM($P184,$R184)&lt;&gt;0),SUM($P184,$R184),IF(AND(申込書!$AH$4="SKY安心GIGAタブレット",SUM($T184,$V184)&lt;&gt;0),SUM($T184,$V184),"")),"")</f>
        <v/>
      </c>
      <c r="GX184" s="81" t="str">
        <f>IF($GU$3&lt;&gt;"コンテンツなし",IF(AND(申込書!$AH$4="GIGAスクールパック",SUM($Q184,$S184)&lt;&gt;0),SUM($Q184,$S184),IF(AND(申込書!$AH$4="SKY安心GIGAタブレット",SUM($U184,$W184)&lt;&gt;0),SUM($U184,$W184),"")),"")</f>
        <v/>
      </c>
      <c r="GY184" s="157"/>
      <c r="GZ184" s="82"/>
      <c r="HA184" s="80" t="str">
        <f>IF(AND(申込書!$C$119&lt;&gt;"▼プルダウンより選択してください",申込書!$C$119&lt;&gt;"",申込書!$P$119&lt;&gt;"YYYY/MM/DD",$G184&lt;&gt;""),申込書!$P$119,"")</f>
        <v/>
      </c>
      <c r="HB184" s="81" t="str">
        <f>IF(AND(申込書!$C$119&lt;&gt;"▼プルダウンより選択してください",申込書!$C$119&lt;&gt;"",$G184&lt;&gt;""),申込書!$M$119,"")</f>
        <v/>
      </c>
      <c r="HC184" s="81" t="str">
        <f>IF($HA$3&lt;&gt;"コンテンツなし",IF(AND(申込書!$AH$4="GIGAスクールパック",SUM($P184,$R184)&lt;&gt;0),SUM($P184,$R184),IF(AND(申込書!$AH$4="SKY安心GIGAタブレット",SUM($T184,$V184)&lt;&gt;0),SUM($T184,$V184),"")),"")</f>
        <v/>
      </c>
      <c r="HD184" s="81" t="str">
        <f>IF($HA$3&lt;&gt;"コンテンツなし",IF(AND(申込書!$AH$4="GIGAスクールパック",SUM($Q184,$S184)&lt;&gt;0),SUM($Q184,$S184),IF(AND(申込書!$AH$4="SKY安心GIGAタブレット",SUM($U184,$W184)&lt;&gt;0),SUM($U184,$W184),"")),"")</f>
        <v/>
      </c>
      <c r="HE184" s="157"/>
      <c r="HF184" s="82"/>
      <c r="HG184" s="83"/>
    </row>
    <row r="185" spans="2:215" ht="26.85" customHeight="1">
      <c r="B185" s="62">
        <f t="shared" si="2"/>
        <v>180</v>
      </c>
      <c r="C185" s="63"/>
      <c r="D185" s="64"/>
      <c r="E185" s="207"/>
      <c r="F185" s="65"/>
      <c r="G185" s="66"/>
      <c r="H185" s="67"/>
      <c r="I185" s="68"/>
      <c r="J185" s="69"/>
      <c r="K185" s="70"/>
      <c r="L185" s="71"/>
      <c r="M185" s="72"/>
      <c r="N185" s="73"/>
      <c r="O185" s="74"/>
      <c r="P185" s="179"/>
      <c r="Q185" s="180"/>
      <c r="R185" s="180"/>
      <c r="S185" s="181"/>
      <c r="T185" s="179"/>
      <c r="U185" s="180"/>
      <c r="V185" s="182"/>
      <c r="W185" s="181"/>
      <c r="X185" s="75"/>
      <c r="Y185" s="76"/>
      <c r="Z185" s="77"/>
      <c r="AA185" s="78"/>
      <c r="AB185" s="79"/>
      <c r="AC185" s="79"/>
      <c r="AD185" s="79"/>
      <c r="AE185" s="77"/>
      <c r="AF185" s="139"/>
      <c r="AG185" s="139"/>
      <c r="AH185" s="139"/>
      <c r="AI185" s="80" t="str">
        <f>IF(AND(申込書!$C$90&lt;&gt;"▼プルダウンより選択してください",申込書!$C$90&lt;&gt;"",申込書!$P$90&lt;&gt;"YYYY/MM/DD",$G185&lt;&gt;""),申込書!$P$90,"")</f>
        <v/>
      </c>
      <c r="AJ185" s="81" t="str">
        <f>IF(AND(申込書!$C$90&lt;&gt;"▼プルダウンより選択してください",申込書!$C$90&lt;&gt;"",$G185&lt;&gt;""),申込書!$M$90,"")</f>
        <v/>
      </c>
      <c r="AK185" s="81" t="str">
        <f>IF($AI$3&lt;&gt;"コンテンツなし",IF(AND(申込書!$AH$4="GIGAスクールパック",SUM($P185,$R185)&lt;&gt;0),SUM($P185,$R185),IF(AND(申込書!$AH$4="SKY安心GIGAタブレット",SUM($T185,$V185)&lt;&gt;0),SUM($T185,$V185),"")),"")</f>
        <v/>
      </c>
      <c r="AL185" s="81" t="str">
        <f>IF($AI$3&lt;&gt;"コンテンツなし",IF(AND(申込書!$AH$4="GIGAスクールパック",SUM($Q185,$S185)&lt;&gt;0),SUM($Q185,$S185),IF(AND(申込書!$AH$4="SKY安心GIGAタブレット",SUM($U185,$W185)&lt;&gt;0),SUM($U185,$W185),"")),"")</f>
        <v/>
      </c>
      <c r="AM185" s="157"/>
      <c r="AN185" s="82"/>
      <c r="AO185" s="80" t="str">
        <f>IF(AND(申込書!$C$91&lt;&gt;"▼プルダウンより選択してください",申込書!$C$91&lt;&gt;"",申込書!$P$91&lt;&gt;"YYYY/MM/DD",$G185&lt;&gt;""),申込書!$P$91,"")</f>
        <v/>
      </c>
      <c r="AP185" s="81" t="str">
        <f>IF(AND(申込書!$C$91&lt;&gt;"▼プルダウンより選択してください",申込書!$C$91&lt;&gt;"",$G185&lt;&gt;""),申込書!$M$91,"")</f>
        <v/>
      </c>
      <c r="AQ185" s="81" t="str">
        <f>IF($AO$3&lt;&gt;"コンテンツなし",IF(AND(申込書!$AH$4="GIGAスクールパック",SUM($P185,$R185)&lt;&gt;0),SUM($P185,$R185),IF(AND(申込書!$AH$4="SKY安心GIGAタブレット",SUM($T185,$V185)&lt;&gt;0),SUM($T185,$V185),"")),"")</f>
        <v/>
      </c>
      <c r="AR185" s="81" t="str">
        <f>IF($AO$3&lt;&gt;"コンテンツなし",IF(AND(申込書!$AH$4="GIGAスクールパック",SUM($Q185,$S185)&lt;&gt;0),SUM($Q185,$S185),IF(AND(申込書!$AH$4="SKY安心GIGAタブレット",SUM($U185,$W185)&lt;&gt;0),SUM($U185,$W185),"")),"")</f>
        <v/>
      </c>
      <c r="AS185" s="157"/>
      <c r="AT185" s="82"/>
      <c r="AU185" s="80" t="str">
        <f>IF(AND(申込書!$C$92&lt;&gt;"▼プルダウンより選択してください",申込書!$C$92&lt;&gt;"",申込書!$P$92&lt;&gt;"YYYY/MM/DD",$G185&lt;&gt;""),申込書!$P$92,"")</f>
        <v/>
      </c>
      <c r="AV185" s="81" t="str">
        <f>IF(AND(申込書!$C$92&lt;&gt;"▼プルダウンより選択してください",申込書!$C$92&lt;&gt;"",$G185&lt;&gt;""),申込書!$M$92,"")</f>
        <v/>
      </c>
      <c r="AW185" s="81" t="str">
        <f>IF($AU$3&lt;&gt;"コンテンツなし",IF(AND(申込書!$AH$4="GIGAスクールパック",SUM($P185,$R185)&lt;&gt;0),SUM($P185,$R185),IF(AND(申込書!$AH$4="SKY安心GIGAタブレット",SUM($T185,$V185)&lt;&gt;0),SUM($T185,$V185),"")),"")</f>
        <v/>
      </c>
      <c r="AX185" s="81" t="str">
        <f>IF($AU$3&lt;&gt;"コンテンツなし",IF(AND(申込書!$AH$4="GIGAスクールパック",SUM($Q185,$S185)&lt;&gt;0),SUM($Q185,$S185),IF(AND(申込書!$AH$4="SKY安心GIGAタブレット",SUM($U185,$W185)&lt;&gt;0),SUM($U185,$W185),"")),"")</f>
        <v/>
      </c>
      <c r="AY185" s="157"/>
      <c r="AZ185" s="82"/>
      <c r="BA185" s="80" t="str">
        <f>IF(AND(申込書!$C$93&lt;&gt;"▼プルダウンより選択してください",申込書!$C$93&lt;&gt;"",申込書!$P$93&lt;&gt;"YYYY/MM/DD",$G185&lt;&gt;""),申込書!$P$93,"")</f>
        <v/>
      </c>
      <c r="BB185" s="81" t="str">
        <f>IF(AND(申込書!$C$93&lt;&gt;"▼プルダウンより選択してください",申込書!$C$93&lt;&gt;"",申込書!$M$93&gt;=1,$G185&lt;&gt;""),申込書!$M$93,"")</f>
        <v/>
      </c>
      <c r="BC185" s="81" t="str">
        <f>IF($BA$3&lt;&gt;"コンテンツなし",IF(AND(申込書!$AH$4="GIGAスクールパック",SUM($P185,$R185)&lt;&gt;0),SUM($P185,$R185),IF(AND(申込書!$AH$4="SKY安心GIGAタブレット",SUM($T185,$V185)&lt;&gt;0),SUM($T185,$V185),"")),"")</f>
        <v/>
      </c>
      <c r="BD185" s="81" t="str">
        <f>IF($BA$3&lt;&gt;"コンテンツなし",IF(AND(申込書!$AH$4="GIGAスクールパック",SUM($Q185,$S185)&lt;&gt;0),SUM($Q185,$S185),IF(AND(申込書!$AH$4="SKY安心GIGAタブレット",SUM($U185,$W185)&lt;&gt;0),SUM($U185,$W185),"")),"")</f>
        <v/>
      </c>
      <c r="BE185" s="157"/>
      <c r="BF185" s="82"/>
      <c r="BG185" s="80" t="str">
        <f>IF(AND(申込書!$C$94&lt;&gt;"▼プルダウンより選択してください",申込書!$C$94&lt;&gt;"",申込書!$P$94&lt;&gt;"YYYY/MM/DD",$G185&lt;&gt;""),申込書!$P$94,"")</f>
        <v/>
      </c>
      <c r="BH185" s="81" t="str">
        <f>IF(AND(申込書!$C$94&lt;&gt;"▼プルダウンより選択してください",申込書!$C$94&lt;&gt;"",$G185&lt;&gt;""),申込書!$M$94,"")</f>
        <v/>
      </c>
      <c r="BI185" s="81" t="str">
        <f>IF($BG$3&lt;&gt;"コンテンツなし",IF(AND(申込書!$AH$4="GIGAスクールパック",SUM($P185,$R185)&lt;&gt;0),SUM($P185,$R185),IF(AND(申込書!$AH$4="SKY安心GIGAタブレット",SUM($T185,$V185)&lt;&gt;0),SUM($T185,$V185),"")),"")</f>
        <v/>
      </c>
      <c r="BJ185" s="81" t="str">
        <f>IF($BG$3&lt;&gt;"コンテンツなし",IF(AND(申込書!$AH$4="GIGAスクールパック",SUM($Q185,$S185)&lt;&gt;0),SUM($Q185,$S185),IF(AND(申込書!$AH$4="SKY安心GIGAタブレット",SUM($U185,$W185)&lt;&gt;0),SUM($U185,$W185),"")),"")</f>
        <v/>
      </c>
      <c r="BK185" s="157"/>
      <c r="BL185" s="82"/>
      <c r="BM185" s="80" t="str">
        <f>IF(AND(申込書!$C$95&lt;&gt;"▼プルダウンより選択してください",申込書!$C$95&lt;&gt;"",申込書!$P$95&lt;&gt;"YYYY/MM/DD",$G185&lt;&gt;""),申込書!$P$95,"")</f>
        <v/>
      </c>
      <c r="BN185" s="81" t="str">
        <f>IF(AND(申込書!$C$95&lt;&gt;"▼プルダウンより選択してください",申込書!$C$95&lt;&gt;"",$G185&lt;&gt;""),申込書!$M$95,"")</f>
        <v/>
      </c>
      <c r="BO185" s="81" t="str">
        <f>IF($BM$3&lt;&gt;"コンテンツなし",IF(AND(申込書!$AH$4="GIGAスクールパック",SUM($P185,$R185)&lt;&gt;0),SUM($P185,$R185),IF(AND(申込書!$AH$4="SKY安心GIGAタブレット",SUM($T185,$V185)&lt;&gt;0),SUM($T185,$V185),"")),"")</f>
        <v/>
      </c>
      <c r="BP185" s="81" t="str">
        <f>IF($BM$3&lt;&gt;"コンテンツなし",IF(AND(申込書!$AH$4="GIGAスクールパック",SUM($Q185,$S185)&lt;&gt;0),SUM($Q185,$S185),IF(AND(申込書!$AH$4="SKY安心GIGAタブレット",SUM($U185,$W185)&lt;&gt;0),SUM($U185,$W185),"")),"")</f>
        <v/>
      </c>
      <c r="BQ185" s="157"/>
      <c r="BR185" s="82"/>
      <c r="BS185" s="80" t="str">
        <f>IF(AND(申込書!$C$96&lt;&gt;"▼プルダウンより選択してください",申込書!$C$96&lt;&gt;"",申込書!$P$96&lt;&gt;"YYYY/MM/DD",$G185&lt;&gt;""),申込書!$P$96,"")</f>
        <v/>
      </c>
      <c r="BT185" s="81" t="str">
        <f>IF(AND(申込書!$C$96&lt;&gt;"▼プルダウンより選択してください",申込書!$C$96&lt;&gt;"",$G185&lt;&gt;""),申込書!$M$96,"")</f>
        <v/>
      </c>
      <c r="BU185" s="81" t="str">
        <f>IF($BS$3&lt;&gt;"コンテンツなし",IF(AND(申込書!$AH$4="GIGAスクールパック",SUM($P185,$R185)&lt;&gt;0),SUM($P185,$R185),IF(AND(申込書!$AH$4="SKY安心GIGAタブレット",SUM($T185,$V185)&lt;&gt;0),SUM($T185,$V185),"")),"")</f>
        <v/>
      </c>
      <c r="BV185" s="81" t="str">
        <f>IF($BS$3&lt;&gt;"コンテンツなし",IF(AND(申込書!$AH$4="GIGAスクールパック",SUM($Q185,$S185)&lt;&gt;0),SUM($Q185,$S185),IF(AND(申込書!$AH$4="SKY安心GIGAタブレット",SUM($U185,$W185)&lt;&gt;0),SUM($U185,$W185),"")),"")</f>
        <v/>
      </c>
      <c r="BW185" s="157"/>
      <c r="BX185" s="82"/>
      <c r="BY185" s="80" t="str">
        <f>IF(AND(申込書!$C$97&lt;&gt;"▼プルダウンより選択してください",申込書!$C$97&lt;&gt;"",申込書!$P$97&lt;&gt;"YYYY/MM/DD",$G185&lt;&gt;""),申込書!$P$97,"")</f>
        <v/>
      </c>
      <c r="BZ185" s="81" t="str">
        <f>IF(AND(申込書!$C$97&lt;&gt;"▼プルダウンより選択してください",申込書!$C$97&lt;&gt;"",$G185&lt;&gt;""),申込書!$M$97,"")</f>
        <v/>
      </c>
      <c r="CA185" s="81" t="str">
        <f>IF($BY$3&lt;&gt;"コンテンツなし",IF(AND(申込書!$AH$4="GIGAスクールパック",SUM($P185,$R185)&lt;&gt;0),SUM($P185,$R185),IF(AND(申込書!$AH$4="SKY安心GIGAタブレット",SUM($T185,$V185)&lt;&gt;0),SUM($T185,$V185),"")),"")</f>
        <v/>
      </c>
      <c r="CB185" s="81" t="str">
        <f>IF($BY$3&lt;&gt;"コンテンツなし",IF(AND(申込書!$AH$4="GIGAスクールパック",SUM($Q185,$S185)&lt;&gt;0),SUM($Q185,$S185),IF(AND(申込書!$AH$4="SKY安心GIGAタブレット",SUM($U185,$W185)&lt;&gt;0),SUM($U185,$W185),"")),"")</f>
        <v/>
      </c>
      <c r="CC185" s="157"/>
      <c r="CD185" s="82"/>
      <c r="CE185" s="80" t="str">
        <f>IF(AND(申込書!$C$98&lt;&gt;"▼プルダウンより選択してください",申込書!$C$98&lt;&gt;"",申込書!$P$98&lt;&gt;"YYYY/MM/DD",$G185&lt;&gt;""),申込書!$P$98,"")</f>
        <v/>
      </c>
      <c r="CF185" s="81" t="str">
        <f>IF(AND(申込書!$C$98&lt;&gt;"▼プルダウンより選択してください",申込書!$C$98&lt;&gt;"",$G185&lt;&gt;""),申込書!$M$98,"")</f>
        <v/>
      </c>
      <c r="CG185" s="81" t="str">
        <f>IF($CE$3&lt;&gt;"コンテンツなし",IF(AND(申込書!$AH$4="GIGAスクールパック",SUM($P185,$R185)&lt;&gt;0),SUM($P185,$R185),IF(AND(申込書!$AH$4="SKY安心GIGAタブレット",SUM($T185,$V185)&lt;&gt;0),SUM($T185,$V185),"")),"")</f>
        <v/>
      </c>
      <c r="CH185" s="81" t="str">
        <f>IF($CE$3&lt;&gt;"コンテンツなし",IF(AND(申込書!$AH$4="GIGAスクールパック",SUM($Q185,$S185)&lt;&gt;0),SUM($Q185,$S185),IF(AND(申込書!$AH$4="SKY安心GIGAタブレット",SUM($U185,$W185)&lt;&gt;0),SUM($U185,$W185),"")),"")</f>
        <v/>
      </c>
      <c r="CI185" s="157"/>
      <c r="CJ185" s="82"/>
      <c r="CK185" s="80" t="str">
        <f>IF(AND(申込書!$C$99&lt;&gt;"▼プルダウンより選択してください",申込書!$C$99&lt;&gt;"",申込書!$P$99&lt;&gt;"YYYY/MM/DD",$G185&lt;&gt;""),申込書!$P$99,"")</f>
        <v/>
      </c>
      <c r="CL185" s="81" t="str">
        <f>IF(AND(申込書!$C$99&lt;&gt;"▼プルダウンより選択してください",申込書!$C$99&lt;&gt;"",$G185&lt;&gt;""),申込書!$M$99,"")</f>
        <v/>
      </c>
      <c r="CM185" s="81" t="str">
        <f>IF($CK$3&lt;&gt;"コンテンツなし",IF(AND(申込書!$AH$4="GIGAスクールパック",SUM($P185,$R185)&lt;&gt;0),SUM($P185,$R185),IF(AND(申込書!$AH$4="SKY安心GIGAタブレット",SUM($T185,$V185)&lt;&gt;0),SUM($T185,$V185),"")),"")</f>
        <v/>
      </c>
      <c r="CN185" s="81" t="str">
        <f>IF($CK$3&lt;&gt;"コンテンツなし",IF(AND(申込書!$AH$4="GIGAスクールパック",SUM($Q185,$S185)&lt;&gt;0),SUM($Q185,$S185),IF(AND(申込書!$AH$4="SKY安心GIGAタブレット",SUM($U185,$W185)&lt;&gt;0),SUM($U185,$W185),"")),"")</f>
        <v/>
      </c>
      <c r="CO185" s="157"/>
      <c r="CP185" s="82"/>
      <c r="CQ185" s="80" t="str">
        <f>IF(AND(申込書!$C$100&lt;&gt;"▼プルダウンより選択してください",申込書!$C$100&lt;&gt;"",申込書!$P$100&lt;&gt;"YYYY/MM/DD",$G185&lt;&gt;""),申込書!$P$100,"")</f>
        <v/>
      </c>
      <c r="CR185" s="81" t="str">
        <f>IF(AND(申込書!$C$100&lt;&gt;"▼プルダウンより選択してください",申込書!$C$100&lt;&gt;"",$G185&lt;&gt;""),申込書!$M$100,"")</f>
        <v/>
      </c>
      <c r="CS185" s="81" t="str">
        <f>IF($CQ$3&lt;&gt;"コンテンツなし",IF(AND(申込書!$AH$4="GIGAスクールパック",SUM($P185,$R185)&lt;&gt;0),SUM($P185,$R185),IF(AND(申込書!$AH$4="SKY安心GIGAタブレット",SUM($T185,$V185)&lt;&gt;0),SUM($T185,$V185),"")),"")</f>
        <v/>
      </c>
      <c r="CT185" s="81" t="str">
        <f>IF($CQ$3&lt;&gt;"コンテンツなし",IF(AND(申込書!$AH$4="GIGAスクールパック",SUM($Q185,$S185)&lt;&gt;0),SUM($Q185,$S185),IF(AND(申込書!$AH$4="SKY安心GIGAタブレット",SUM($U185,$W185)&lt;&gt;0),SUM($U185,$W185),"")),"")</f>
        <v/>
      </c>
      <c r="CU185" s="81"/>
      <c r="CV185" s="82"/>
      <c r="CW185" s="80" t="str">
        <f>IF(AND(申込書!$C$101&lt;&gt;"▼プルダウンより選択してください",申込書!$C$101&lt;&gt;"",申込書!$P$101&lt;&gt;"YYYY/MM/DD",$G185&lt;&gt;""),申込書!$P$101,"")</f>
        <v/>
      </c>
      <c r="CX185" s="81" t="str">
        <f>IF(AND(申込書!$C$101&lt;&gt;"▼プルダウンより選択してください",申込書!$C$101&lt;&gt;"",$G185&lt;&gt;""),申込書!$M$101,"")</f>
        <v/>
      </c>
      <c r="CY185" s="81" t="str">
        <f>IF($CW$3&lt;&gt;"コンテンツなし",IF(AND(申込書!$AH$4="GIGAスクールパック",SUM($P185,$R185)&lt;&gt;0),SUM($P185,$R185),IF(AND(申込書!$AH$4="SKY安心GIGAタブレット",SUM($T185,$V185)&lt;&gt;0),SUM($T185,$V185),"")),"")</f>
        <v/>
      </c>
      <c r="CZ185" s="81" t="str">
        <f>IF($CW$3&lt;&gt;"コンテンツなし",IF(AND(申込書!$AH$4="GIGAスクールパック",SUM($Q185,$S185)&lt;&gt;0),SUM($Q185,$S185),IF(AND(申込書!$AH$4="SKY安心GIGAタブレット",SUM($U185,$W185)&lt;&gt;0),SUM($U185,$W185),"")),"")</f>
        <v/>
      </c>
      <c r="DA185" s="81"/>
      <c r="DB185" s="82"/>
      <c r="DC185" s="80" t="str">
        <f>IF(AND(申込書!$C$102&lt;&gt;"▼プルダウンより選択してください",申込書!$C$102&lt;&gt;"",申込書!$P$102&lt;&gt;"YYYY/MM/DD",$G185&lt;&gt;""),申込書!$P$102,"")</f>
        <v/>
      </c>
      <c r="DD185" s="81" t="str">
        <f>IF(AND(申込書!$C$102&lt;&gt;"▼プルダウンより選択してください",申込書!$C$102&lt;&gt;"",$G185&lt;&gt;""),申込書!$M$102,"")</f>
        <v/>
      </c>
      <c r="DE185" s="81" t="str">
        <f>IF($DC$3&lt;&gt;"コンテンツなし",IF(AND(申込書!$AH$4="GIGAスクールパック",SUM($P185,$R185)&lt;&gt;0),SUM($P185,$R185),IF(AND(申込書!$AH$4="SKY安心GIGAタブレット",SUM($T185,$V185)&lt;&gt;0),SUM($T185,$V185),"")),"")</f>
        <v/>
      </c>
      <c r="DF185" s="81" t="str">
        <f>IF($DC$3&lt;&gt;"コンテンツなし",IF(AND(申込書!$AH$4="GIGAスクールパック",SUM($Q185,$S185)&lt;&gt;0),SUM($Q185,$S185),IF(AND(申込書!$AH$4="SKY安心GIGAタブレット",SUM($U185,$W185)&lt;&gt;0),SUM($U185,$W185),"")),"")</f>
        <v/>
      </c>
      <c r="DG185" s="81"/>
      <c r="DH185" s="82"/>
      <c r="DI185" s="80" t="str">
        <f>IF(AND(申込書!$C$103&lt;&gt;"▼プルダウンより選択してください",申込書!$C$103&lt;&gt;"",申込書!$P$103&lt;&gt;"YYYY/MM/DD",$G185&lt;&gt;""),申込書!$P$103,"")</f>
        <v/>
      </c>
      <c r="DJ185" s="81" t="str">
        <f>IF(AND(申込書!$C$103&lt;&gt;"▼プルダウンより選択してください",申込書!$C$103&lt;&gt;"",$G185&lt;&gt;""),申込書!$M$103,"")</f>
        <v/>
      </c>
      <c r="DK185" s="81" t="str">
        <f>IF($DI$3&lt;&gt;"コンテンツなし",IF(AND(申込書!$AH$4="GIGAスクールパック",SUM($P185,$R185)&lt;&gt;0),SUM($P185,$R185),IF(AND(申込書!$AH$4="SKY安心GIGAタブレット",SUM($T185,$V185)&lt;&gt;0),SUM($T185,$V185),"")),"")</f>
        <v/>
      </c>
      <c r="DL185" s="81" t="str">
        <f>IF($DI$3&lt;&gt;"コンテンツなし",IF(AND(申込書!$AH$4="GIGAスクールパック",SUM($Q185,$S185)&lt;&gt;0),SUM($Q185,$S185),IF(AND(申込書!$AH$4="SKY安心GIGAタブレット",SUM($U185,$W185)&lt;&gt;0),SUM($U185,$W185),"")),"")</f>
        <v/>
      </c>
      <c r="DM185" s="81"/>
      <c r="DN185" s="82"/>
      <c r="DO185" s="80" t="str">
        <f>IF(AND(申込書!$C$104&lt;&gt;"▼プルダウンより選択してください",申込書!$C$104&lt;&gt;"",申込書!$P$104&lt;&gt;"YYYY/MM/DD",$G185&lt;&gt;""),申込書!$P$104,"")</f>
        <v/>
      </c>
      <c r="DP185" s="81" t="str">
        <f>IF(AND(申込書!$C$104&lt;&gt;"▼プルダウンより選択してください",申込書!$C$104&lt;&gt;"",$G185&lt;&gt;""),申込書!$M$104,"")</f>
        <v/>
      </c>
      <c r="DQ185" s="81" t="str">
        <f>IF($DO$3&lt;&gt;"コンテンツなし",IF(AND(申込書!$AH$4="GIGAスクールパック",SUM($P185,$R185)&lt;&gt;0),SUM($P185,$R185),IF(AND(申込書!$AH$4="SKY安心GIGAタブレット",SUM($T185,$V185)&lt;&gt;0),SUM($T185,$V185),"")),"")</f>
        <v/>
      </c>
      <c r="DR185" s="81" t="str">
        <f>IF($DO$3&lt;&gt;"コンテンツなし",IF(AND(申込書!$AH$4="GIGAスクールパック",SUM($Q185,$S185)&lt;&gt;0),SUM($Q185,$S185),IF(AND(申込書!$AH$4="SKY安心GIGAタブレット",SUM($U185,$W185)&lt;&gt;0),SUM($U185,$W185),"")),"")</f>
        <v/>
      </c>
      <c r="DS185" s="81"/>
      <c r="DT185" s="82"/>
      <c r="DU185" s="80" t="str">
        <f>IF(AND(申込書!$C$105&lt;&gt;"▼プルダウンより選択してください",申込書!$C$105&lt;&gt;"",申込書!$P$105&lt;&gt;"YYYY/MM/DD",$G185&lt;&gt;""),申込書!$P$105,"")</f>
        <v/>
      </c>
      <c r="DV185" s="81" t="str">
        <f>IF(AND(申込書!$C$105&lt;&gt;"▼プルダウンより選択してください",申込書!$C$105&lt;&gt;"",$G185&lt;&gt;""),申込書!$M$105,"")</f>
        <v/>
      </c>
      <c r="DW185" s="81" t="str">
        <f>IF($DU$3&lt;&gt;"コンテンツなし",IF(AND(申込書!$AH$4="GIGAスクールパック",SUM($P185,$R185)&lt;&gt;0),SUM($P185,$R185),IF(AND(申込書!$AH$4="SKY安心GIGAタブレット",SUM($T185,$V185)&lt;&gt;0),SUM($T185,$V185),"")),"")</f>
        <v/>
      </c>
      <c r="DX185" s="81" t="str">
        <f>IF($DU$3&lt;&gt;"コンテンツなし",IF(AND(申込書!$AH$4="GIGAスクールパック",SUM($Q185,$S185)&lt;&gt;0),SUM($Q185,$S185),IF(AND(申込書!$AH$4="SKY安心GIGAタブレット",SUM($U185,$W185)&lt;&gt;0),SUM($U185,$W185),"")),"")</f>
        <v/>
      </c>
      <c r="DY185" s="157"/>
      <c r="DZ185" s="82"/>
      <c r="EA185" s="80" t="str">
        <f>IF(AND(申込書!$C$106&lt;&gt;"▼プルダウンより選択してください",申込書!$C$106&lt;&gt;"",申込書!$P$106&lt;&gt;"YYYY/MM/DD",$G185&lt;&gt;""),申込書!$P$106,"")</f>
        <v/>
      </c>
      <c r="EB185" s="81" t="str">
        <f>IF(AND(申込書!$C$106&lt;&gt;"▼プルダウンより選択してください",申込書!$C$106&lt;&gt;"",$G185&lt;&gt;""),申込書!$M$106,"")</f>
        <v/>
      </c>
      <c r="EC185" s="81" t="str">
        <f>IF($EA$3&lt;&gt;"コンテンツなし",IF(AND(申込書!$AH$4="GIGAスクールパック",SUM($P185,$R185)&lt;&gt;0),SUM($P185,$R185),IF(AND(申込書!$AH$4="SKY安心GIGAタブレット",SUM($T185,$V185)&lt;&gt;0),SUM($T185,$V185),"")),"")</f>
        <v/>
      </c>
      <c r="ED185" s="81" t="str">
        <f>IF($EA$3&lt;&gt;"コンテンツなし",IF(AND(申込書!$AH$4="GIGAスクールパック",SUM($Q185,$S185)&lt;&gt;0),SUM($Q185,$S185),IF(AND(申込書!$AH$4="SKY安心GIGAタブレット",SUM($U185,$W185)&lt;&gt;0),SUM($U185,$W185),"")),"")</f>
        <v/>
      </c>
      <c r="EE185" s="157"/>
      <c r="EF185" s="82"/>
      <c r="EG185" s="80" t="str">
        <f>IF(AND(申込書!$C$107&lt;&gt;"▼プルダウンより選択してください",申込書!$C$107&lt;&gt;"",申込書!$P$107&lt;&gt;"YYYY/MM/DD",$G185&lt;&gt;""),申込書!$P$107,"")</f>
        <v/>
      </c>
      <c r="EH185" s="81" t="str">
        <f>IF(AND(申込書!$C$107&lt;&gt;"▼プルダウンより選択してください",申込書!$C$107&lt;&gt;"",$G185&lt;&gt;""),申込書!$M$107,"")</f>
        <v/>
      </c>
      <c r="EI185" s="81" t="str">
        <f>IF($EG$3&lt;&gt;"コンテンツなし",IF(AND(申込書!$AH$4="GIGAスクールパック",SUM($P185,$R185)&lt;&gt;0),SUM($P185,$R185),IF(AND(申込書!$AH$4="SKY安心GIGAタブレット",SUM($T185,$V185)&lt;&gt;0),SUM($T185,$V185),"")),"")</f>
        <v/>
      </c>
      <c r="EJ185" s="81" t="str">
        <f>IF($EG$3&lt;&gt;"コンテンツなし",IF(AND(申込書!$AH$4="GIGAスクールパック",SUM($Q185,$S185)&lt;&gt;0),SUM($Q185,$S185),IF(AND(申込書!$AH$4="SKY安心GIGAタブレット",SUM($U185,$W185)&lt;&gt;0),SUM($U185,$W185),"")),"")</f>
        <v/>
      </c>
      <c r="EK185" s="157"/>
      <c r="EL185" s="82"/>
      <c r="EM185" s="80" t="str">
        <f>IF(AND(申込書!$C$108&lt;&gt;"▼プルダウンより選択してください",申込書!$C$108&lt;&gt;"",申込書!$P$108&lt;&gt;"YYYY/MM/DD",$G185&lt;&gt;""),申込書!$P$108,"")</f>
        <v/>
      </c>
      <c r="EN185" s="81" t="str">
        <f>IF(AND(申込書!$C$108&lt;&gt;"▼プルダウンより選択してください",申込書!$C$108&lt;&gt;"",$G185&lt;&gt;""),申込書!$M$108,"")</f>
        <v/>
      </c>
      <c r="EO185" s="81" t="str">
        <f>IF($EM$3&lt;&gt;"コンテンツなし",IF(AND(申込書!$AH$4="GIGAスクールパック",SUM($P185,$R185)&lt;&gt;0),SUM($P185,$R185),IF(AND(申込書!$AH$4="SKY安心GIGAタブレット",SUM($T185,$V185)&lt;&gt;0),SUM($T185,$V185),"")),"")</f>
        <v/>
      </c>
      <c r="EP185" s="81" t="str">
        <f>IF($EM$3&lt;&gt;"コンテンツなし",IF(AND(申込書!$AH$4="GIGAスクールパック",SUM($Q185,$S185)&lt;&gt;0),SUM($Q185,$S185),IF(AND(申込書!$AH$4="SKY安心GIGAタブレット",SUM($U185,$W185)&lt;&gt;0),SUM($U185,$W185),"")),"")</f>
        <v/>
      </c>
      <c r="EQ185" s="157"/>
      <c r="ER185" s="82"/>
      <c r="ES185" s="80" t="str">
        <f>IF(AND(申込書!$C$109&lt;&gt;"▼プルダウンより選択してください",申込書!$C$109&lt;&gt;"",申込書!$P$109&lt;&gt;"YYYY/MM/DD",$G185&lt;&gt;""),申込書!$P$109,"")</f>
        <v/>
      </c>
      <c r="ET185" s="81" t="str">
        <f>IF(AND(申込書!$C$109&lt;&gt;"▼プルダウンより選択してください",申込書!$C$109&lt;&gt;"",$G185&lt;&gt;""),申込書!$M$109,"")</f>
        <v/>
      </c>
      <c r="EU185" s="81" t="str">
        <f>IF($ES$3&lt;&gt;"コンテンツなし",IF(AND(申込書!$AH$4="GIGAスクールパック",SUM($P185,$R185)&lt;&gt;0),SUM($P185,$R185),IF(AND(申込書!$AH$4="SKY安心GIGAタブレット",SUM($T185,$V185)&lt;&gt;0),SUM($T185,$V185),"")),"")</f>
        <v/>
      </c>
      <c r="EV185" s="81" t="str">
        <f>IF($ES$3&lt;&gt;"コンテンツなし",IF(AND(申込書!$AH$4="GIGAスクールパック",SUM($Q185,$S185)&lt;&gt;0),SUM($Q185,$S185),IF(AND(申込書!$AH$4="SKY安心GIGAタブレット",SUM($U185,$W185)&lt;&gt;0),SUM($U185,$W185),"")),"")</f>
        <v/>
      </c>
      <c r="EW185" s="157"/>
      <c r="EX185" s="82"/>
      <c r="EY185" s="80" t="str">
        <f>IF(AND(申込書!$C$110&lt;&gt;"▼プルダウンより選択してください",申込書!$C$110&lt;&gt;"",申込書!$P$110&lt;&gt;"YYYY/MM/DD",$G185&lt;&gt;""),申込書!$P$110,"")</f>
        <v/>
      </c>
      <c r="EZ185" s="81" t="str">
        <f>IF(AND(申込書!$C$110&lt;&gt;"▼プルダウンより選択してください",申込書!$C$110&lt;&gt;"",$G185&lt;&gt;""),申込書!$M$110,"")</f>
        <v/>
      </c>
      <c r="FA185" s="81" t="str">
        <f>IF($EY$3&lt;&gt;"コンテンツなし",IF(AND(申込書!$AH$4="GIGAスクールパック",SUM($P185,$R185)&lt;&gt;0),SUM($P185,$R185),IF(AND(申込書!$AH$4="SKY安心GIGAタブレット",SUM($T185,$V185)&lt;&gt;0),SUM($T185,$V185),"")),"")</f>
        <v/>
      </c>
      <c r="FB185" s="81" t="str">
        <f>IF($EY$3&lt;&gt;"コンテンツなし",IF(AND(申込書!$AH$4="GIGAスクールパック",SUM($Q185,$S185)&lt;&gt;0),SUM($Q185,$S185),IF(AND(申込書!$AH$4="SKY安心GIGAタブレット",SUM($U185,$W185)&lt;&gt;0),SUM($U185,$W185),"")),"")</f>
        <v/>
      </c>
      <c r="FC185" s="157"/>
      <c r="FD185" s="82"/>
      <c r="FE185" s="80" t="str">
        <f>IF(AND(申込書!$C$111&lt;&gt;"▼プルダウンより選択してください",申込書!$C$111&lt;&gt;"",申込書!$P$111&lt;&gt;"YYYY/MM/DD",$G185&lt;&gt;""),申込書!$P$111,"")</f>
        <v/>
      </c>
      <c r="FF185" s="81" t="str">
        <f>IF(AND(申込書!$C$111&lt;&gt;"▼プルダウンより選択してください",申込書!$C$111&lt;&gt;"",$G185&lt;&gt;""),申込書!$M$111,"")</f>
        <v/>
      </c>
      <c r="FG185" s="81" t="str">
        <f>IF($FE$3&lt;&gt;"コンテンツなし",IF(AND(申込書!$AH$4="GIGAスクールパック",SUM($P185,$R185)&lt;&gt;0),SUM($P185,$R185),IF(AND(申込書!$AH$4="SKY安心GIGAタブレット",SUM($T185,$V185)&lt;&gt;0),SUM($T185,$V185),"")),"")</f>
        <v/>
      </c>
      <c r="FH185" s="81" t="str">
        <f>IF($FE$3&lt;&gt;"コンテンツなし",IF(AND(申込書!$AH$4="GIGAスクールパック",SUM($Q185,$S185)&lt;&gt;0),SUM($Q185,$S185),IF(AND(申込書!$AH$4="SKY安心GIGAタブレット",SUM($U185,$W185)&lt;&gt;0),SUM($U185,$W185),"")),"")</f>
        <v/>
      </c>
      <c r="FI185" s="157"/>
      <c r="FJ185" s="82"/>
      <c r="FK185" s="80" t="str">
        <f>IF(AND(申込書!$C$112&lt;&gt;"▼プルダウンより選択してください",申込書!$C$112&lt;&gt;"",申込書!$P$112&lt;&gt;"YYYY/MM/DD",$G185&lt;&gt;""),申込書!$P$112,"")</f>
        <v/>
      </c>
      <c r="FL185" s="81" t="str">
        <f>IF(AND(申込書!$C$112&lt;&gt;"▼プルダウンより選択してください",申込書!$C$112&lt;&gt;"",$G185&lt;&gt;""),申込書!$M$112,"")</f>
        <v/>
      </c>
      <c r="FM185" s="81" t="str">
        <f>IF($FK$3&lt;&gt;"コンテンツなし",IF(AND(申込書!$AH$4="GIGAスクールパック",SUM($P185,$R185)&lt;&gt;0),SUM($P185,$R185),IF(AND(申込書!$AH$4="SKY安心GIGAタブレット",SUM($T185,$V185)&lt;&gt;0),SUM($T185,$V185),"")),"")</f>
        <v/>
      </c>
      <c r="FN185" s="81" t="str">
        <f>IF($FK$3&lt;&gt;"コンテンツなし",IF(AND(申込書!$AH$4="GIGAスクールパック",SUM($Q185,$S185)&lt;&gt;0),SUM($Q185,$S185),IF(AND(申込書!$AH$4="SKY安心GIGAタブレット",SUM($U185,$W185)&lt;&gt;0),SUM($U185,$W185),"")),"")</f>
        <v/>
      </c>
      <c r="FO185" s="157"/>
      <c r="FP185" s="82"/>
      <c r="FQ185" s="80" t="str">
        <f>IF(AND(申込書!$C$113&lt;&gt;"▼プルダウンより選択してください",申込書!$C$113&lt;&gt;"",申込書!$P$113&lt;&gt;"YYYY/MM/DD",$G185&lt;&gt;""),申込書!$P$113,"")</f>
        <v/>
      </c>
      <c r="FR185" s="81" t="str">
        <f>IF(AND(申込書!$C$113&lt;&gt;"▼プルダウンより選択してください",申込書!$C$113&lt;&gt;"",$G185&lt;&gt;""),申込書!$M$113,"")</f>
        <v/>
      </c>
      <c r="FS185" s="81" t="str">
        <f>IF($FQ$3&lt;&gt;"コンテンツなし",IF(AND(申込書!$AH$4="GIGAスクールパック",SUM($P185,$R185)&lt;&gt;0),SUM($P185,$R185),IF(AND(申込書!$AH$4="SKY安心GIGAタブレット",SUM($T185,$V185)&lt;&gt;0),SUM($T185,$V185),"")),"")</f>
        <v/>
      </c>
      <c r="FT185" s="81" t="str">
        <f>IF($FQ$3&lt;&gt;"コンテンツなし",IF(AND(申込書!$AH$4="GIGAスクールパック",SUM($Q185,$S185)&lt;&gt;0),SUM($Q185,$S185),IF(AND(申込書!$AH$4="SKY安心GIGAタブレット",SUM($U185,$W185)&lt;&gt;0),SUM($U185,$W185),"")),"")</f>
        <v/>
      </c>
      <c r="FU185" s="157"/>
      <c r="FV185" s="82"/>
      <c r="FW185" s="80" t="str">
        <f>IF(AND(申込書!$C$114&lt;&gt;"▼プルダウンより選択してください",申込書!$C$114&lt;&gt;"",申込書!$P$114&lt;&gt;"YYYY/MM/DD",$G185&lt;&gt;""),申込書!$P$114,"")</f>
        <v/>
      </c>
      <c r="FX185" s="81" t="str">
        <f>IF(AND(申込書!$C$114&lt;&gt;"▼プルダウンより選択してください",申込書!$C$114&lt;&gt;"",$G185&lt;&gt;""),申込書!$M$114,"")</f>
        <v/>
      </c>
      <c r="FY185" s="81" t="str">
        <f>IF($FW$3&lt;&gt;"コンテンツなし",IF(AND(申込書!$AH$4="GIGAスクールパック",SUM($P185,$R185)&lt;&gt;0),SUM($P185,$R185),IF(AND(申込書!$AH$4="SKY安心GIGAタブレット",SUM($T185,$V185)&lt;&gt;0),SUM($T185,$V185),"")),"")</f>
        <v/>
      </c>
      <c r="FZ185" s="81" t="str">
        <f>IF($FW$3&lt;&gt;"コンテンツなし",IF(AND(申込書!$AH$4="GIGAスクールパック",SUM($Q185,$S185)&lt;&gt;0),SUM($Q185,$S185),IF(AND(申込書!$AH$4="SKY安心GIGAタブレット",SUM($U185,$W185)&lt;&gt;0),SUM($U185,$W185),"")),"")</f>
        <v/>
      </c>
      <c r="GA185" s="157"/>
      <c r="GB185" s="82"/>
      <c r="GC185" s="80" t="str">
        <f>IF(AND(申込書!$C$115&lt;&gt;"▼プルダウンより選択してください",申込書!$C$115&lt;&gt;"",申込書!$P$115&lt;&gt;"YYYY/MM/DD",$G185&lt;&gt;""),申込書!$P$115,"")</f>
        <v/>
      </c>
      <c r="GD185" s="81" t="str">
        <f>IF(AND(申込書!$C$115&lt;&gt;"▼プルダウンより選択してください",申込書!$C$115&lt;&gt;"",$G185&lt;&gt;""),申込書!$M$115,"")</f>
        <v/>
      </c>
      <c r="GE185" s="81" t="str">
        <f>IF($GC$3&lt;&gt;"コンテンツなし",IF(AND(申込書!$AH$4="GIGAスクールパック",SUM($P185,$R185)&lt;&gt;0),SUM($P185,$R185),IF(AND(申込書!$AH$4="SKY安心GIGAタブレット",SUM($T185,$V185)&lt;&gt;0),SUM($T185,$V185),"")),"")</f>
        <v/>
      </c>
      <c r="GF185" s="81" t="str">
        <f>IF($GC$3&lt;&gt;"コンテンツなし",IF(AND(申込書!$AH$4="GIGAスクールパック",SUM($Q185,$S185)&lt;&gt;0),SUM($Q185,$S185),IF(AND(申込書!$AH$4="SKY安心GIGAタブレット",SUM($U185,$W185)&lt;&gt;0),SUM($U185,$W185),"")),"")</f>
        <v/>
      </c>
      <c r="GG185" s="157"/>
      <c r="GH185" s="82"/>
      <c r="GI185" s="80" t="str">
        <f>IF(AND(申込書!$C$116&lt;&gt;"▼プルダウンより選択してください",申込書!$C$116&lt;&gt;"",申込書!$P$116&lt;&gt;"YYYY/MM/DD",$G185&lt;&gt;""),申込書!$P$116,"")</f>
        <v/>
      </c>
      <c r="GJ185" s="81" t="str">
        <f>IF(AND(申込書!$C$116&lt;&gt;"▼プルダウンより選択してください",申込書!$C$116&lt;&gt;"",$G185&lt;&gt;""),申込書!$M$116,"")</f>
        <v/>
      </c>
      <c r="GK185" s="81" t="str">
        <f>IF($GI$3&lt;&gt;"コンテンツなし",IF(AND(申込書!$AH$4="GIGAスクールパック",SUM($P185,$R185)&lt;&gt;0),SUM($P185,$R185),IF(AND(申込書!$AH$4="SKY安心GIGAタブレット",SUM($T185,$V185)&lt;&gt;0),SUM($T185,$V185),"")),"")</f>
        <v/>
      </c>
      <c r="GL185" s="81" t="str">
        <f>IF($GI$3&lt;&gt;"コンテンツなし",IF(AND(申込書!$AH$4="GIGAスクールパック",SUM($Q185,$S185)&lt;&gt;0),SUM($Q185,$S185),IF(AND(申込書!$AH$4="SKY安心GIGAタブレット",SUM($U185,$W185)&lt;&gt;0),SUM($U185,$W185),"")),"")</f>
        <v/>
      </c>
      <c r="GM185" s="157"/>
      <c r="GN185" s="82"/>
      <c r="GO185" s="80" t="str">
        <f>IF(AND(申込書!$C$117&lt;&gt;"▼プルダウンより選択してください",申込書!$C$117&lt;&gt;"",申込書!$P$117&lt;&gt;"YYYY/MM/DD",$G185&lt;&gt;""),申込書!$P$117,"")</f>
        <v/>
      </c>
      <c r="GP185" s="81" t="str">
        <f>IF(AND(申込書!$C$117&lt;&gt;"▼プルダウンより選択してください",申込書!$C$117&lt;&gt;"",$G185&lt;&gt;""),申込書!$M$117,"")</f>
        <v/>
      </c>
      <c r="GQ185" s="81" t="str">
        <f>IF($GO$3&lt;&gt;"コンテンツなし",IF(AND(申込書!$AH$4="GIGAスクールパック",SUM($P185,$R185)&lt;&gt;0),SUM($P185,$R185),IF(AND(申込書!$AH$4="SKY安心GIGAタブレット",SUM($T185,$V185)&lt;&gt;0),SUM($T185,$V185),"")),"")</f>
        <v/>
      </c>
      <c r="GR185" s="81" t="str">
        <f>IF($GO$3&lt;&gt;"コンテンツなし",IF(AND(申込書!$AH$4="GIGAスクールパック",SUM($Q185,$S185)&lt;&gt;0),SUM($Q185,$S185),IF(AND(申込書!$AH$4="SKY安心GIGAタブレット",SUM($U185,$W185)&lt;&gt;0),SUM($U185,$W185),"")),"")</f>
        <v/>
      </c>
      <c r="GS185" s="157"/>
      <c r="GT185" s="82"/>
      <c r="GU185" s="80" t="str">
        <f>IF(AND(申込書!$C$118&lt;&gt;"▼プルダウンより選択してください",申込書!$C$118&lt;&gt;"",申込書!$P$118&lt;&gt;"YYYY/MM/DD",$G185&lt;&gt;""),申込書!$P$118,"")</f>
        <v/>
      </c>
      <c r="GV185" s="81" t="str">
        <f>IF(AND(申込書!$C$118&lt;&gt;"▼プルダウンより選択してください",申込書!$C$118&lt;&gt;"",$G185&lt;&gt;""),申込書!$M$118,"")</f>
        <v/>
      </c>
      <c r="GW185" s="81" t="str">
        <f>IF($GU$3&lt;&gt;"コンテンツなし",IF(AND(申込書!$AH$4="GIGAスクールパック",SUM($P185,$R185)&lt;&gt;0),SUM($P185,$R185),IF(AND(申込書!$AH$4="SKY安心GIGAタブレット",SUM($T185,$V185)&lt;&gt;0),SUM($T185,$V185),"")),"")</f>
        <v/>
      </c>
      <c r="GX185" s="81" t="str">
        <f>IF($GU$3&lt;&gt;"コンテンツなし",IF(AND(申込書!$AH$4="GIGAスクールパック",SUM($Q185,$S185)&lt;&gt;0),SUM($Q185,$S185),IF(AND(申込書!$AH$4="SKY安心GIGAタブレット",SUM($U185,$W185)&lt;&gt;0),SUM($U185,$W185),"")),"")</f>
        <v/>
      </c>
      <c r="GY185" s="157"/>
      <c r="GZ185" s="82"/>
      <c r="HA185" s="80" t="str">
        <f>IF(AND(申込書!$C$119&lt;&gt;"▼プルダウンより選択してください",申込書!$C$119&lt;&gt;"",申込書!$P$119&lt;&gt;"YYYY/MM/DD",$G185&lt;&gt;""),申込書!$P$119,"")</f>
        <v/>
      </c>
      <c r="HB185" s="81" t="str">
        <f>IF(AND(申込書!$C$119&lt;&gt;"▼プルダウンより選択してください",申込書!$C$119&lt;&gt;"",$G185&lt;&gt;""),申込書!$M$119,"")</f>
        <v/>
      </c>
      <c r="HC185" s="81" t="str">
        <f>IF($HA$3&lt;&gt;"コンテンツなし",IF(AND(申込書!$AH$4="GIGAスクールパック",SUM($P185,$R185)&lt;&gt;0),SUM($P185,$R185),IF(AND(申込書!$AH$4="SKY安心GIGAタブレット",SUM($T185,$V185)&lt;&gt;0),SUM($T185,$V185),"")),"")</f>
        <v/>
      </c>
      <c r="HD185" s="81" t="str">
        <f>IF($HA$3&lt;&gt;"コンテンツなし",IF(AND(申込書!$AH$4="GIGAスクールパック",SUM($Q185,$S185)&lt;&gt;0),SUM($Q185,$S185),IF(AND(申込書!$AH$4="SKY安心GIGAタブレット",SUM($U185,$W185)&lt;&gt;0),SUM($U185,$W185),"")),"")</f>
        <v/>
      </c>
      <c r="HE185" s="157"/>
      <c r="HF185" s="82"/>
      <c r="HG185" s="83"/>
    </row>
    <row r="186" spans="2:215" ht="26.85" customHeight="1">
      <c r="B186" s="62">
        <f t="shared" si="2"/>
        <v>181</v>
      </c>
      <c r="C186" s="63"/>
      <c r="D186" s="64"/>
      <c r="E186" s="207"/>
      <c r="F186" s="65"/>
      <c r="G186" s="66"/>
      <c r="H186" s="67"/>
      <c r="I186" s="68"/>
      <c r="J186" s="69"/>
      <c r="K186" s="70"/>
      <c r="L186" s="71"/>
      <c r="M186" s="72"/>
      <c r="N186" s="73"/>
      <c r="O186" s="74"/>
      <c r="P186" s="179"/>
      <c r="Q186" s="180"/>
      <c r="R186" s="180"/>
      <c r="S186" s="181"/>
      <c r="T186" s="179"/>
      <c r="U186" s="180"/>
      <c r="V186" s="182"/>
      <c r="W186" s="181"/>
      <c r="X186" s="75"/>
      <c r="Y186" s="76"/>
      <c r="Z186" s="77"/>
      <c r="AA186" s="78"/>
      <c r="AB186" s="79"/>
      <c r="AC186" s="79"/>
      <c r="AD186" s="79"/>
      <c r="AE186" s="77"/>
      <c r="AF186" s="139"/>
      <c r="AG186" s="139"/>
      <c r="AH186" s="139"/>
      <c r="AI186" s="80" t="str">
        <f>IF(AND(申込書!$C$90&lt;&gt;"▼プルダウンより選択してください",申込書!$C$90&lt;&gt;"",申込書!$P$90&lt;&gt;"YYYY/MM/DD",$G186&lt;&gt;""),申込書!$P$90,"")</f>
        <v/>
      </c>
      <c r="AJ186" s="81" t="str">
        <f>IF(AND(申込書!$C$90&lt;&gt;"▼プルダウンより選択してください",申込書!$C$90&lt;&gt;"",$G186&lt;&gt;""),申込書!$M$90,"")</f>
        <v/>
      </c>
      <c r="AK186" s="81" t="str">
        <f>IF($AI$3&lt;&gt;"コンテンツなし",IF(AND(申込書!$AH$4="GIGAスクールパック",SUM($P186,$R186)&lt;&gt;0),SUM($P186,$R186),IF(AND(申込書!$AH$4="SKY安心GIGAタブレット",SUM($T186,$V186)&lt;&gt;0),SUM($T186,$V186),"")),"")</f>
        <v/>
      </c>
      <c r="AL186" s="81" t="str">
        <f>IF($AI$3&lt;&gt;"コンテンツなし",IF(AND(申込書!$AH$4="GIGAスクールパック",SUM($Q186,$S186)&lt;&gt;0),SUM($Q186,$S186),IF(AND(申込書!$AH$4="SKY安心GIGAタブレット",SUM($U186,$W186)&lt;&gt;0),SUM($U186,$W186),"")),"")</f>
        <v/>
      </c>
      <c r="AM186" s="157"/>
      <c r="AN186" s="82"/>
      <c r="AO186" s="80" t="str">
        <f>IF(AND(申込書!$C$91&lt;&gt;"▼プルダウンより選択してください",申込書!$C$91&lt;&gt;"",申込書!$P$91&lt;&gt;"YYYY/MM/DD",$G186&lt;&gt;""),申込書!$P$91,"")</f>
        <v/>
      </c>
      <c r="AP186" s="81" t="str">
        <f>IF(AND(申込書!$C$91&lt;&gt;"▼プルダウンより選択してください",申込書!$C$91&lt;&gt;"",$G186&lt;&gt;""),申込書!$M$91,"")</f>
        <v/>
      </c>
      <c r="AQ186" s="81" t="str">
        <f>IF($AO$3&lt;&gt;"コンテンツなし",IF(AND(申込書!$AH$4="GIGAスクールパック",SUM($P186,$R186)&lt;&gt;0),SUM($P186,$R186),IF(AND(申込書!$AH$4="SKY安心GIGAタブレット",SUM($T186,$V186)&lt;&gt;0),SUM($T186,$V186),"")),"")</f>
        <v/>
      </c>
      <c r="AR186" s="81" t="str">
        <f>IF($AO$3&lt;&gt;"コンテンツなし",IF(AND(申込書!$AH$4="GIGAスクールパック",SUM($Q186,$S186)&lt;&gt;0),SUM($Q186,$S186),IF(AND(申込書!$AH$4="SKY安心GIGAタブレット",SUM($U186,$W186)&lt;&gt;0),SUM($U186,$W186),"")),"")</f>
        <v/>
      </c>
      <c r="AS186" s="157"/>
      <c r="AT186" s="82"/>
      <c r="AU186" s="80" t="str">
        <f>IF(AND(申込書!$C$92&lt;&gt;"▼プルダウンより選択してください",申込書!$C$92&lt;&gt;"",申込書!$P$92&lt;&gt;"YYYY/MM/DD",$G186&lt;&gt;""),申込書!$P$92,"")</f>
        <v/>
      </c>
      <c r="AV186" s="81" t="str">
        <f>IF(AND(申込書!$C$92&lt;&gt;"▼プルダウンより選択してください",申込書!$C$92&lt;&gt;"",$G186&lt;&gt;""),申込書!$M$92,"")</f>
        <v/>
      </c>
      <c r="AW186" s="81" t="str">
        <f>IF($AU$3&lt;&gt;"コンテンツなし",IF(AND(申込書!$AH$4="GIGAスクールパック",SUM($P186,$R186)&lt;&gt;0),SUM($P186,$R186),IF(AND(申込書!$AH$4="SKY安心GIGAタブレット",SUM($T186,$V186)&lt;&gt;0),SUM($T186,$V186),"")),"")</f>
        <v/>
      </c>
      <c r="AX186" s="81" t="str">
        <f>IF($AU$3&lt;&gt;"コンテンツなし",IF(AND(申込書!$AH$4="GIGAスクールパック",SUM($Q186,$S186)&lt;&gt;0),SUM($Q186,$S186),IF(AND(申込書!$AH$4="SKY安心GIGAタブレット",SUM($U186,$W186)&lt;&gt;0),SUM($U186,$W186),"")),"")</f>
        <v/>
      </c>
      <c r="AY186" s="157"/>
      <c r="AZ186" s="82"/>
      <c r="BA186" s="80" t="str">
        <f>IF(AND(申込書!$C$93&lt;&gt;"▼プルダウンより選択してください",申込書!$C$93&lt;&gt;"",申込書!$P$93&lt;&gt;"YYYY/MM/DD",$G186&lt;&gt;""),申込書!$P$93,"")</f>
        <v/>
      </c>
      <c r="BB186" s="81" t="str">
        <f>IF(AND(申込書!$C$93&lt;&gt;"▼プルダウンより選択してください",申込書!$C$93&lt;&gt;"",申込書!$M$93&gt;=1,$G186&lt;&gt;""),申込書!$M$93,"")</f>
        <v/>
      </c>
      <c r="BC186" s="81" t="str">
        <f>IF($BA$3&lt;&gt;"コンテンツなし",IF(AND(申込書!$AH$4="GIGAスクールパック",SUM($P186,$R186)&lt;&gt;0),SUM($P186,$R186),IF(AND(申込書!$AH$4="SKY安心GIGAタブレット",SUM($T186,$V186)&lt;&gt;0),SUM($T186,$V186),"")),"")</f>
        <v/>
      </c>
      <c r="BD186" s="81" t="str">
        <f>IF($BA$3&lt;&gt;"コンテンツなし",IF(AND(申込書!$AH$4="GIGAスクールパック",SUM($Q186,$S186)&lt;&gt;0),SUM($Q186,$S186),IF(AND(申込書!$AH$4="SKY安心GIGAタブレット",SUM($U186,$W186)&lt;&gt;0),SUM($U186,$W186),"")),"")</f>
        <v/>
      </c>
      <c r="BE186" s="157"/>
      <c r="BF186" s="82"/>
      <c r="BG186" s="80" t="str">
        <f>IF(AND(申込書!$C$94&lt;&gt;"▼プルダウンより選択してください",申込書!$C$94&lt;&gt;"",申込書!$P$94&lt;&gt;"YYYY/MM/DD",$G186&lt;&gt;""),申込書!$P$94,"")</f>
        <v/>
      </c>
      <c r="BH186" s="81" t="str">
        <f>IF(AND(申込書!$C$94&lt;&gt;"▼プルダウンより選択してください",申込書!$C$94&lt;&gt;"",$G186&lt;&gt;""),申込書!$M$94,"")</f>
        <v/>
      </c>
      <c r="BI186" s="81" t="str">
        <f>IF($BG$3&lt;&gt;"コンテンツなし",IF(AND(申込書!$AH$4="GIGAスクールパック",SUM($P186,$R186)&lt;&gt;0),SUM($P186,$R186),IF(AND(申込書!$AH$4="SKY安心GIGAタブレット",SUM($T186,$V186)&lt;&gt;0),SUM($T186,$V186),"")),"")</f>
        <v/>
      </c>
      <c r="BJ186" s="81" t="str">
        <f>IF($BG$3&lt;&gt;"コンテンツなし",IF(AND(申込書!$AH$4="GIGAスクールパック",SUM($Q186,$S186)&lt;&gt;0),SUM($Q186,$S186),IF(AND(申込書!$AH$4="SKY安心GIGAタブレット",SUM($U186,$W186)&lt;&gt;0),SUM($U186,$W186),"")),"")</f>
        <v/>
      </c>
      <c r="BK186" s="157"/>
      <c r="BL186" s="82"/>
      <c r="BM186" s="80" t="str">
        <f>IF(AND(申込書!$C$95&lt;&gt;"▼プルダウンより選択してください",申込書!$C$95&lt;&gt;"",申込書!$P$95&lt;&gt;"YYYY/MM/DD",$G186&lt;&gt;""),申込書!$P$95,"")</f>
        <v/>
      </c>
      <c r="BN186" s="81" t="str">
        <f>IF(AND(申込書!$C$95&lt;&gt;"▼プルダウンより選択してください",申込書!$C$95&lt;&gt;"",$G186&lt;&gt;""),申込書!$M$95,"")</f>
        <v/>
      </c>
      <c r="BO186" s="81" t="str">
        <f>IF($BM$3&lt;&gt;"コンテンツなし",IF(AND(申込書!$AH$4="GIGAスクールパック",SUM($P186,$R186)&lt;&gt;0),SUM($P186,$R186),IF(AND(申込書!$AH$4="SKY安心GIGAタブレット",SUM($T186,$V186)&lt;&gt;0),SUM($T186,$V186),"")),"")</f>
        <v/>
      </c>
      <c r="BP186" s="81" t="str">
        <f>IF($BM$3&lt;&gt;"コンテンツなし",IF(AND(申込書!$AH$4="GIGAスクールパック",SUM($Q186,$S186)&lt;&gt;0),SUM($Q186,$S186),IF(AND(申込書!$AH$4="SKY安心GIGAタブレット",SUM($U186,$W186)&lt;&gt;0),SUM($U186,$W186),"")),"")</f>
        <v/>
      </c>
      <c r="BQ186" s="157"/>
      <c r="BR186" s="82"/>
      <c r="BS186" s="80" t="str">
        <f>IF(AND(申込書!$C$96&lt;&gt;"▼プルダウンより選択してください",申込書!$C$96&lt;&gt;"",申込書!$P$96&lt;&gt;"YYYY/MM/DD",$G186&lt;&gt;""),申込書!$P$96,"")</f>
        <v/>
      </c>
      <c r="BT186" s="81" t="str">
        <f>IF(AND(申込書!$C$96&lt;&gt;"▼プルダウンより選択してください",申込書!$C$96&lt;&gt;"",$G186&lt;&gt;""),申込書!$M$96,"")</f>
        <v/>
      </c>
      <c r="BU186" s="81" t="str">
        <f>IF($BS$3&lt;&gt;"コンテンツなし",IF(AND(申込書!$AH$4="GIGAスクールパック",SUM($P186,$R186)&lt;&gt;0),SUM($P186,$R186),IF(AND(申込書!$AH$4="SKY安心GIGAタブレット",SUM($T186,$V186)&lt;&gt;0),SUM($T186,$V186),"")),"")</f>
        <v/>
      </c>
      <c r="BV186" s="81" t="str">
        <f>IF($BS$3&lt;&gt;"コンテンツなし",IF(AND(申込書!$AH$4="GIGAスクールパック",SUM($Q186,$S186)&lt;&gt;0),SUM($Q186,$S186),IF(AND(申込書!$AH$4="SKY安心GIGAタブレット",SUM($U186,$W186)&lt;&gt;0),SUM($U186,$W186),"")),"")</f>
        <v/>
      </c>
      <c r="BW186" s="157"/>
      <c r="BX186" s="82"/>
      <c r="BY186" s="80" t="str">
        <f>IF(AND(申込書!$C$97&lt;&gt;"▼プルダウンより選択してください",申込書!$C$97&lt;&gt;"",申込書!$P$97&lt;&gt;"YYYY/MM/DD",$G186&lt;&gt;""),申込書!$P$97,"")</f>
        <v/>
      </c>
      <c r="BZ186" s="81" t="str">
        <f>IF(AND(申込書!$C$97&lt;&gt;"▼プルダウンより選択してください",申込書!$C$97&lt;&gt;"",$G186&lt;&gt;""),申込書!$M$97,"")</f>
        <v/>
      </c>
      <c r="CA186" s="81" t="str">
        <f>IF($BY$3&lt;&gt;"コンテンツなし",IF(AND(申込書!$AH$4="GIGAスクールパック",SUM($P186,$R186)&lt;&gt;0),SUM($P186,$R186),IF(AND(申込書!$AH$4="SKY安心GIGAタブレット",SUM($T186,$V186)&lt;&gt;0),SUM($T186,$V186),"")),"")</f>
        <v/>
      </c>
      <c r="CB186" s="81" t="str">
        <f>IF($BY$3&lt;&gt;"コンテンツなし",IF(AND(申込書!$AH$4="GIGAスクールパック",SUM($Q186,$S186)&lt;&gt;0),SUM($Q186,$S186),IF(AND(申込書!$AH$4="SKY安心GIGAタブレット",SUM($U186,$W186)&lt;&gt;0),SUM($U186,$W186),"")),"")</f>
        <v/>
      </c>
      <c r="CC186" s="157"/>
      <c r="CD186" s="82"/>
      <c r="CE186" s="80" t="str">
        <f>IF(AND(申込書!$C$98&lt;&gt;"▼プルダウンより選択してください",申込書!$C$98&lt;&gt;"",申込書!$P$98&lt;&gt;"YYYY/MM/DD",$G186&lt;&gt;""),申込書!$P$98,"")</f>
        <v/>
      </c>
      <c r="CF186" s="81" t="str">
        <f>IF(AND(申込書!$C$98&lt;&gt;"▼プルダウンより選択してください",申込書!$C$98&lt;&gt;"",$G186&lt;&gt;""),申込書!$M$98,"")</f>
        <v/>
      </c>
      <c r="CG186" s="81" t="str">
        <f>IF($CE$3&lt;&gt;"コンテンツなし",IF(AND(申込書!$AH$4="GIGAスクールパック",SUM($P186,$R186)&lt;&gt;0),SUM($P186,$R186),IF(AND(申込書!$AH$4="SKY安心GIGAタブレット",SUM($T186,$V186)&lt;&gt;0),SUM($T186,$V186),"")),"")</f>
        <v/>
      </c>
      <c r="CH186" s="81" t="str">
        <f>IF($CE$3&lt;&gt;"コンテンツなし",IF(AND(申込書!$AH$4="GIGAスクールパック",SUM($Q186,$S186)&lt;&gt;0),SUM($Q186,$S186),IF(AND(申込書!$AH$4="SKY安心GIGAタブレット",SUM($U186,$W186)&lt;&gt;0),SUM($U186,$W186),"")),"")</f>
        <v/>
      </c>
      <c r="CI186" s="157"/>
      <c r="CJ186" s="82"/>
      <c r="CK186" s="80" t="str">
        <f>IF(AND(申込書!$C$99&lt;&gt;"▼プルダウンより選択してください",申込書!$C$99&lt;&gt;"",申込書!$P$99&lt;&gt;"YYYY/MM/DD",$G186&lt;&gt;""),申込書!$P$99,"")</f>
        <v/>
      </c>
      <c r="CL186" s="81" t="str">
        <f>IF(AND(申込書!$C$99&lt;&gt;"▼プルダウンより選択してください",申込書!$C$99&lt;&gt;"",$G186&lt;&gt;""),申込書!$M$99,"")</f>
        <v/>
      </c>
      <c r="CM186" s="81" t="str">
        <f>IF($CK$3&lt;&gt;"コンテンツなし",IF(AND(申込書!$AH$4="GIGAスクールパック",SUM($P186,$R186)&lt;&gt;0),SUM($P186,$R186),IF(AND(申込書!$AH$4="SKY安心GIGAタブレット",SUM($T186,$V186)&lt;&gt;0),SUM($T186,$V186),"")),"")</f>
        <v/>
      </c>
      <c r="CN186" s="81" t="str">
        <f>IF($CK$3&lt;&gt;"コンテンツなし",IF(AND(申込書!$AH$4="GIGAスクールパック",SUM($Q186,$S186)&lt;&gt;0),SUM($Q186,$S186),IF(AND(申込書!$AH$4="SKY安心GIGAタブレット",SUM($U186,$W186)&lt;&gt;0),SUM($U186,$W186),"")),"")</f>
        <v/>
      </c>
      <c r="CO186" s="157"/>
      <c r="CP186" s="82"/>
      <c r="CQ186" s="80" t="str">
        <f>IF(AND(申込書!$C$100&lt;&gt;"▼プルダウンより選択してください",申込書!$C$100&lt;&gt;"",申込書!$P$100&lt;&gt;"YYYY/MM/DD",$G186&lt;&gt;""),申込書!$P$100,"")</f>
        <v/>
      </c>
      <c r="CR186" s="81" t="str">
        <f>IF(AND(申込書!$C$100&lt;&gt;"▼プルダウンより選択してください",申込書!$C$100&lt;&gt;"",$G186&lt;&gt;""),申込書!$M$100,"")</f>
        <v/>
      </c>
      <c r="CS186" s="81" t="str">
        <f>IF($CQ$3&lt;&gt;"コンテンツなし",IF(AND(申込書!$AH$4="GIGAスクールパック",SUM($P186,$R186)&lt;&gt;0),SUM($P186,$R186),IF(AND(申込書!$AH$4="SKY安心GIGAタブレット",SUM($T186,$V186)&lt;&gt;0),SUM($T186,$V186),"")),"")</f>
        <v/>
      </c>
      <c r="CT186" s="81" t="str">
        <f>IF($CQ$3&lt;&gt;"コンテンツなし",IF(AND(申込書!$AH$4="GIGAスクールパック",SUM($Q186,$S186)&lt;&gt;0),SUM($Q186,$S186),IF(AND(申込書!$AH$4="SKY安心GIGAタブレット",SUM($U186,$W186)&lt;&gt;0),SUM($U186,$W186),"")),"")</f>
        <v/>
      </c>
      <c r="CU186" s="81"/>
      <c r="CV186" s="82"/>
      <c r="CW186" s="80" t="str">
        <f>IF(AND(申込書!$C$101&lt;&gt;"▼プルダウンより選択してください",申込書!$C$101&lt;&gt;"",申込書!$P$101&lt;&gt;"YYYY/MM/DD",$G186&lt;&gt;""),申込書!$P$101,"")</f>
        <v/>
      </c>
      <c r="CX186" s="81" t="str">
        <f>IF(AND(申込書!$C$101&lt;&gt;"▼プルダウンより選択してください",申込書!$C$101&lt;&gt;"",$G186&lt;&gt;""),申込書!$M$101,"")</f>
        <v/>
      </c>
      <c r="CY186" s="81" t="str">
        <f>IF($CW$3&lt;&gt;"コンテンツなし",IF(AND(申込書!$AH$4="GIGAスクールパック",SUM($P186,$R186)&lt;&gt;0),SUM($P186,$R186),IF(AND(申込書!$AH$4="SKY安心GIGAタブレット",SUM($T186,$V186)&lt;&gt;0),SUM($T186,$V186),"")),"")</f>
        <v/>
      </c>
      <c r="CZ186" s="81" t="str">
        <f>IF($CW$3&lt;&gt;"コンテンツなし",IF(AND(申込書!$AH$4="GIGAスクールパック",SUM($Q186,$S186)&lt;&gt;0),SUM($Q186,$S186),IF(AND(申込書!$AH$4="SKY安心GIGAタブレット",SUM($U186,$W186)&lt;&gt;0),SUM($U186,$W186),"")),"")</f>
        <v/>
      </c>
      <c r="DA186" s="81"/>
      <c r="DB186" s="82"/>
      <c r="DC186" s="80" t="str">
        <f>IF(AND(申込書!$C$102&lt;&gt;"▼プルダウンより選択してください",申込書!$C$102&lt;&gt;"",申込書!$P$102&lt;&gt;"YYYY/MM/DD",$G186&lt;&gt;""),申込書!$P$102,"")</f>
        <v/>
      </c>
      <c r="DD186" s="81" t="str">
        <f>IF(AND(申込書!$C$102&lt;&gt;"▼プルダウンより選択してください",申込書!$C$102&lt;&gt;"",$G186&lt;&gt;""),申込書!$M$102,"")</f>
        <v/>
      </c>
      <c r="DE186" s="81" t="str">
        <f>IF($DC$3&lt;&gt;"コンテンツなし",IF(AND(申込書!$AH$4="GIGAスクールパック",SUM($P186,$R186)&lt;&gt;0),SUM($P186,$R186),IF(AND(申込書!$AH$4="SKY安心GIGAタブレット",SUM($T186,$V186)&lt;&gt;0),SUM($T186,$V186),"")),"")</f>
        <v/>
      </c>
      <c r="DF186" s="81" t="str">
        <f>IF($DC$3&lt;&gt;"コンテンツなし",IF(AND(申込書!$AH$4="GIGAスクールパック",SUM($Q186,$S186)&lt;&gt;0),SUM($Q186,$S186),IF(AND(申込書!$AH$4="SKY安心GIGAタブレット",SUM($U186,$W186)&lt;&gt;0),SUM($U186,$W186),"")),"")</f>
        <v/>
      </c>
      <c r="DG186" s="81"/>
      <c r="DH186" s="82"/>
      <c r="DI186" s="80" t="str">
        <f>IF(AND(申込書!$C$103&lt;&gt;"▼プルダウンより選択してください",申込書!$C$103&lt;&gt;"",申込書!$P$103&lt;&gt;"YYYY/MM/DD",$G186&lt;&gt;""),申込書!$P$103,"")</f>
        <v/>
      </c>
      <c r="DJ186" s="81" t="str">
        <f>IF(AND(申込書!$C$103&lt;&gt;"▼プルダウンより選択してください",申込書!$C$103&lt;&gt;"",$G186&lt;&gt;""),申込書!$M$103,"")</f>
        <v/>
      </c>
      <c r="DK186" s="81" t="str">
        <f>IF($DI$3&lt;&gt;"コンテンツなし",IF(AND(申込書!$AH$4="GIGAスクールパック",SUM($P186,$R186)&lt;&gt;0),SUM($P186,$R186),IF(AND(申込書!$AH$4="SKY安心GIGAタブレット",SUM($T186,$V186)&lt;&gt;0),SUM($T186,$V186),"")),"")</f>
        <v/>
      </c>
      <c r="DL186" s="81" t="str">
        <f>IF($DI$3&lt;&gt;"コンテンツなし",IF(AND(申込書!$AH$4="GIGAスクールパック",SUM($Q186,$S186)&lt;&gt;0),SUM($Q186,$S186),IF(AND(申込書!$AH$4="SKY安心GIGAタブレット",SUM($U186,$W186)&lt;&gt;0),SUM($U186,$W186),"")),"")</f>
        <v/>
      </c>
      <c r="DM186" s="81"/>
      <c r="DN186" s="82"/>
      <c r="DO186" s="80" t="str">
        <f>IF(AND(申込書!$C$104&lt;&gt;"▼プルダウンより選択してください",申込書!$C$104&lt;&gt;"",申込書!$P$104&lt;&gt;"YYYY/MM/DD",$G186&lt;&gt;""),申込書!$P$104,"")</f>
        <v/>
      </c>
      <c r="DP186" s="81" t="str">
        <f>IF(AND(申込書!$C$104&lt;&gt;"▼プルダウンより選択してください",申込書!$C$104&lt;&gt;"",$G186&lt;&gt;""),申込書!$M$104,"")</f>
        <v/>
      </c>
      <c r="DQ186" s="81" t="str">
        <f>IF($DO$3&lt;&gt;"コンテンツなし",IF(AND(申込書!$AH$4="GIGAスクールパック",SUM($P186,$R186)&lt;&gt;0),SUM($P186,$R186),IF(AND(申込書!$AH$4="SKY安心GIGAタブレット",SUM($T186,$V186)&lt;&gt;0),SUM($T186,$V186),"")),"")</f>
        <v/>
      </c>
      <c r="DR186" s="81" t="str">
        <f>IF($DO$3&lt;&gt;"コンテンツなし",IF(AND(申込書!$AH$4="GIGAスクールパック",SUM($Q186,$S186)&lt;&gt;0),SUM($Q186,$S186),IF(AND(申込書!$AH$4="SKY安心GIGAタブレット",SUM($U186,$W186)&lt;&gt;0),SUM($U186,$W186),"")),"")</f>
        <v/>
      </c>
      <c r="DS186" s="81"/>
      <c r="DT186" s="82"/>
      <c r="DU186" s="80" t="str">
        <f>IF(AND(申込書!$C$105&lt;&gt;"▼プルダウンより選択してください",申込書!$C$105&lt;&gt;"",申込書!$P$105&lt;&gt;"YYYY/MM/DD",$G186&lt;&gt;""),申込書!$P$105,"")</f>
        <v/>
      </c>
      <c r="DV186" s="81" t="str">
        <f>IF(AND(申込書!$C$105&lt;&gt;"▼プルダウンより選択してください",申込書!$C$105&lt;&gt;"",$G186&lt;&gt;""),申込書!$M$105,"")</f>
        <v/>
      </c>
      <c r="DW186" s="81" t="str">
        <f>IF($DU$3&lt;&gt;"コンテンツなし",IF(AND(申込書!$AH$4="GIGAスクールパック",SUM($P186,$R186)&lt;&gt;0),SUM($P186,$R186),IF(AND(申込書!$AH$4="SKY安心GIGAタブレット",SUM($T186,$V186)&lt;&gt;0),SUM($T186,$V186),"")),"")</f>
        <v/>
      </c>
      <c r="DX186" s="81" t="str">
        <f>IF($DU$3&lt;&gt;"コンテンツなし",IF(AND(申込書!$AH$4="GIGAスクールパック",SUM($Q186,$S186)&lt;&gt;0),SUM($Q186,$S186),IF(AND(申込書!$AH$4="SKY安心GIGAタブレット",SUM($U186,$W186)&lt;&gt;0),SUM($U186,$W186),"")),"")</f>
        <v/>
      </c>
      <c r="DY186" s="157"/>
      <c r="DZ186" s="82"/>
      <c r="EA186" s="80" t="str">
        <f>IF(AND(申込書!$C$106&lt;&gt;"▼プルダウンより選択してください",申込書!$C$106&lt;&gt;"",申込書!$P$106&lt;&gt;"YYYY/MM/DD",$G186&lt;&gt;""),申込書!$P$106,"")</f>
        <v/>
      </c>
      <c r="EB186" s="81" t="str">
        <f>IF(AND(申込書!$C$106&lt;&gt;"▼プルダウンより選択してください",申込書!$C$106&lt;&gt;"",$G186&lt;&gt;""),申込書!$M$106,"")</f>
        <v/>
      </c>
      <c r="EC186" s="81" t="str">
        <f>IF($EA$3&lt;&gt;"コンテンツなし",IF(AND(申込書!$AH$4="GIGAスクールパック",SUM($P186,$R186)&lt;&gt;0),SUM($P186,$R186),IF(AND(申込書!$AH$4="SKY安心GIGAタブレット",SUM($T186,$V186)&lt;&gt;0),SUM($T186,$V186),"")),"")</f>
        <v/>
      </c>
      <c r="ED186" s="81" t="str">
        <f>IF($EA$3&lt;&gt;"コンテンツなし",IF(AND(申込書!$AH$4="GIGAスクールパック",SUM($Q186,$S186)&lt;&gt;0),SUM($Q186,$S186),IF(AND(申込書!$AH$4="SKY安心GIGAタブレット",SUM($U186,$W186)&lt;&gt;0),SUM($U186,$W186),"")),"")</f>
        <v/>
      </c>
      <c r="EE186" s="157"/>
      <c r="EF186" s="82"/>
      <c r="EG186" s="80" t="str">
        <f>IF(AND(申込書!$C$107&lt;&gt;"▼プルダウンより選択してください",申込書!$C$107&lt;&gt;"",申込書!$P$107&lt;&gt;"YYYY/MM/DD",$G186&lt;&gt;""),申込書!$P$107,"")</f>
        <v/>
      </c>
      <c r="EH186" s="81" t="str">
        <f>IF(AND(申込書!$C$107&lt;&gt;"▼プルダウンより選択してください",申込書!$C$107&lt;&gt;"",$G186&lt;&gt;""),申込書!$M$107,"")</f>
        <v/>
      </c>
      <c r="EI186" s="81" t="str">
        <f>IF($EG$3&lt;&gt;"コンテンツなし",IF(AND(申込書!$AH$4="GIGAスクールパック",SUM($P186,$R186)&lt;&gt;0),SUM($P186,$R186),IF(AND(申込書!$AH$4="SKY安心GIGAタブレット",SUM($T186,$V186)&lt;&gt;0),SUM($T186,$V186),"")),"")</f>
        <v/>
      </c>
      <c r="EJ186" s="81" t="str">
        <f>IF($EG$3&lt;&gt;"コンテンツなし",IF(AND(申込書!$AH$4="GIGAスクールパック",SUM($Q186,$S186)&lt;&gt;0),SUM($Q186,$S186),IF(AND(申込書!$AH$4="SKY安心GIGAタブレット",SUM($U186,$W186)&lt;&gt;0),SUM($U186,$W186),"")),"")</f>
        <v/>
      </c>
      <c r="EK186" s="157"/>
      <c r="EL186" s="82"/>
      <c r="EM186" s="80" t="str">
        <f>IF(AND(申込書!$C$108&lt;&gt;"▼プルダウンより選択してください",申込書!$C$108&lt;&gt;"",申込書!$P$108&lt;&gt;"YYYY/MM/DD",$G186&lt;&gt;""),申込書!$P$108,"")</f>
        <v/>
      </c>
      <c r="EN186" s="81" t="str">
        <f>IF(AND(申込書!$C$108&lt;&gt;"▼プルダウンより選択してください",申込書!$C$108&lt;&gt;"",$G186&lt;&gt;""),申込書!$M$108,"")</f>
        <v/>
      </c>
      <c r="EO186" s="81" t="str">
        <f>IF($EM$3&lt;&gt;"コンテンツなし",IF(AND(申込書!$AH$4="GIGAスクールパック",SUM($P186,$R186)&lt;&gt;0),SUM($P186,$R186),IF(AND(申込書!$AH$4="SKY安心GIGAタブレット",SUM($T186,$V186)&lt;&gt;0),SUM($T186,$V186),"")),"")</f>
        <v/>
      </c>
      <c r="EP186" s="81" t="str">
        <f>IF($EM$3&lt;&gt;"コンテンツなし",IF(AND(申込書!$AH$4="GIGAスクールパック",SUM($Q186,$S186)&lt;&gt;0),SUM($Q186,$S186),IF(AND(申込書!$AH$4="SKY安心GIGAタブレット",SUM($U186,$W186)&lt;&gt;0),SUM($U186,$W186),"")),"")</f>
        <v/>
      </c>
      <c r="EQ186" s="157"/>
      <c r="ER186" s="82"/>
      <c r="ES186" s="80" t="str">
        <f>IF(AND(申込書!$C$109&lt;&gt;"▼プルダウンより選択してください",申込書!$C$109&lt;&gt;"",申込書!$P$109&lt;&gt;"YYYY/MM/DD",$G186&lt;&gt;""),申込書!$P$109,"")</f>
        <v/>
      </c>
      <c r="ET186" s="81" t="str">
        <f>IF(AND(申込書!$C$109&lt;&gt;"▼プルダウンより選択してください",申込書!$C$109&lt;&gt;"",$G186&lt;&gt;""),申込書!$M$109,"")</f>
        <v/>
      </c>
      <c r="EU186" s="81" t="str">
        <f>IF($ES$3&lt;&gt;"コンテンツなし",IF(AND(申込書!$AH$4="GIGAスクールパック",SUM($P186,$R186)&lt;&gt;0),SUM($P186,$R186),IF(AND(申込書!$AH$4="SKY安心GIGAタブレット",SUM($T186,$V186)&lt;&gt;0),SUM($T186,$V186),"")),"")</f>
        <v/>
      </c>
      <c r="EV186" s="81" t="str">
        <f>IF($ES$3&lt;&gt;"コンテンツなし",IF(AND(申込書!$AH$4="GIGAスクールパック",SUM($Q186,$S186)&lt;&gt;0),SUM($Q186,$S186),IF(AND(申込書!$AH$4="SKY安心GIGAタブレット",SUM($U186,$W186)&lt;&gt;0),SUM($U186,$W186),"")),"")</f>
        <v/>
      </c>
      <c r="EW186" s="157"/>
      <c r="EX186" s="82"/>
      <c r="EY186" s="80" t="str">
        <f>IF(AND(申込書!$C$110&lt;&gt;"▼プルダウンより選択してください",申込書!$C$110&lt;&gt;"",申込書!$P$110&lt;&gt;"YYYY/MM/DD",$G186&lt;&gt;""),申込書!$P$110,"")</f>
        <v/>
      </c>
      <c r="EZ186" s="81" t="str">
        <f>IF(AND(申込書!$C$110&lt;&gt;"▼プルダウンより選択してください",申込書!$C$110&lt;&gt;"",$G186&lt;&gt;""),申込書!$M$110,"")</f>
        <v/>
      </c>
      <c r="FA186" s="81" t="str">
        <f>IF($EY$3&lt;&gt;"コンテンツなし",IF(AND(申込書!$AH$4="GIGAスクールパック",SUM($P186,$R186)&lt;&gt;0),SUM($P186,$R186),IF(AND(申込書!$AH$4="SKY安心GIGAタブレット",SUM($T186,$V186)&lt;&gt;0),SUM($T186,$V186),"")),"")</f>
        <v/>
      </c>
      <c r="FB186" s="81" t="str">
        <f>IF($EY$3&lt;&gt;"コンテンツなし",IF(AND(申込書!$AH$4="GIGAスクールパック",SUM($Q186,$S186)&lt;&gt;0),SUM($Q186,$S186),IF(AND(申込書!$AH$4="SKY安心GIGAタブレット",SUM($U186,$W186)&lt;&gt;0),SUM($U186,$W186),"")),"")</f>
        <v/>
      </c>
      <c r="FC186" s="157"/>
      <c r="FD186" s="82"/>
      <c r="FE186" s="80" t="str">
        <f>IF(AND(申込書!$C$111&lt;&gt;"▼プルダウンより選択してください",申込書!$C$111&lt;&gt;"",申込書!$P$111&lt;&gt;"YYYY/MM/DD",$G186&lt;&gt;""),申込書!$P$111,"")</f>
        <v/>
      </c>
      <c r="FF186" s="81" t="str">
        <f>IF(AND(申込書!$C$111&lt;&gt;"▼プルダウンより選択してください",申込書!$C$111&lt;&gt;"",$G186&lt;&gt;""),申込書!$M$111,"")</f>
        <v/>
      </c>
      <c r="FG186" s="81" t="str">
        <f>IF($FE$3&lt;&gt;"コンテンツなし",IF(AND(申込書!$AH$4="GIGAスクールパック",SUM($P186,$R186)&lt;&gt;0),SUM($P186,$R186),IF(AND(申込書!$AH$4="SKY安心GIGAタブレット",SUM($T186,$V186)&lt;&gt;0),SUM($T186,$V186),"")),"")</f>
        <v/>
      </c>
      <c r="FH186" s="81" t="str">
        <f>IF($FE$3&lt;&gt;"コンテンツなし",IF(AND(申込書!$AH$4="GIGAスクールパック",SUM($Q186,$S186)&lt;&gt;0),SUM($Q186,$S186),IF(AND(申込書!$AH$4="SKY安心GIGAタブレット",SUM($U186,$W186)&lt;&gt;0),SUM($U186,$W186),"")),"")</f>
        <v/>
      </c>
      <c r="FI186" s="157"/>
      <c r="FJ186" s="82"/>
      <c r="FK186" s="80" t="str">
        <f>IF(AND(申込書!$C$112&lt;&gt;"▼プルダウンより選択してください",申込書!$C$112&lt;&gt;"",申込書!$P$112&lt;&gt;"YYYY/MM/DD",$G186&lt;&gt;""),申込書!$P$112,"")</f>
        <v/>
      </c>
      <c r="FL186" s="81" t="str">
        <f>IF(AND(申込書!$C$112&lt;&gt;"▼プルダウンより選択してください",申込書!$C$112&lt;&gt;"",$G186&lt;&gt;""),申込書!$M$112,"")</f>
        <v/>
      </c>
      <c r="FM186" s="81" t="str">
        <f>IF($FK$3&lt;&gt;"コンテンツなし",IF(AND(申込書!$AH$4="GIGAスクールパック",SUM($P186,$R186)&lt;&gt;0),SUM($P186,$R186),IF(AND(申込書!$AH$4="SKY安心GIGAタブレット",SUM($T186,$V186)&lt;&gt;0),SUM($T186,$V186),"")),"")</f>
        <v/>
      </c>
      <c r="FN186" s="81" t="str">
        <f>IF($FK$3&lt;&gt;"コンテンツなし",IF(AND(申込書!$AH$4="GIGAスクールパック",SUM($Q186,$S186)&lt;&gt;0),SUM($Q186,$S186),IF(AND(申込書!$AH$4="SKY安心GIGAタブレット",SUM($U186,$W186)&lt;&gt;0),SUM($U186,$W186),"")),"")</f>
        <v/>
      </c>
      <c r="FO186" s="157"/>
      <c r="FP186" s="82"/>
      <c r="FQ186" s="80" t="str">
        <f>IF(AND(申込書!$C$113&lt;&gt;"▼プルダウンより選択してください",申込書!$C$113&lt;&gt;"",申込書!$P$113&lt;&gt;"YYYY/MM/DD",$G186&lt;&gt;""),申込書!$P$113,"")</f>
        <v/>
      </c>
      <c r="FR186" s="81" t="str">
        <f>IF(AND(申込書!$C$113&lt;&gt;"▼プルダウンより選択してください",申込書!$C$113&lt;&gt;"",$G186&lt;&gt;""),申込書!$M$113,"")</f>
        <v/>
      </c>
      <c r="FS186" s="81" t="str">
        <f>IF($FQ$3&lt;&gt;"コンテンツなし",IF(AND(申込書!$AH$4="GIGAスクールパック",SUM($P186,$R186)&lt;&gt;0),SUM($P186,$R186),IF(AND(申込書!$AH$4="SKY安心GIGAタブレット",SUM($T186,$V186)&lt;&gt;0),SUM($T186,$V186),"")),"")</f>
        <v/>
      </c>
      <c r="FT186" s="81" t="str">
        <f>IF($FQ$3&lt;&gt;"コンテンツなし",IF(AND(申込書!$AH$4="GIGAスクールパック",SUM($Q186,$S186)&lt;&gt;0),SUM($Q186,$S186),IF(AND(申込書!$AH$4="SKY安心GIGAタブレット",SUM($U186,$W186)&lt;&gt;0),SUM($U186,$W186),"")),"")</f>
        <v/>
      </c>
      <c r="FU186" s="157"/>
      <c r="FV186" s="82"/>
      <c r="FW186" s="80" t="str">
        <f>IF(AND(申込書!$C$114&lt;&gt;"▼プルダウンより選択してください",申込書!$C$114&lt;&gt;"",申込書!$P$114&lt;&gt;"YYYY/MM/DD",$G186&lt;&gt;""),申込書!$P$114,"")</f>
        <v/>
      </c>
      <c r="FX186" s="81" t="str">
        <f>IF(AND(申込書!$C$114&lt;&gt;"▼プルダウンより選択してください",申込書!$C$114&lt;&gt;"",$G186&lt;&gt;""),申込書!$M$114,"")</f>
        <v/>
      </c>
      <c r="FY186" s="81" t="str">
        <f>IF($FW$3&lt;&gt;"コンテンツなし",IF(AND(申込書!$AH$4="GIGAスクールパック",SUM($P186,$R186)&lt;&gt;0),SUM($P186,$R186),IF(AND(申込書!$AH$4="SKY安心GIGAタブレット",SUM($T186,$V186)&lt;&gt;0),SUM($T186,$V186),"")),"")</f>
        <v/>
      </c>
      <c r="FZ186" s="81" t="str">
        <f>IF($FW$3&lt;&gt;"コンテンツなし",IF(AND(申込書!$AH$4="GIGAスクールパック",SUM($Q186,$S186)&lt;&gt;0),SUM($Q186,$S186),IF(AND(申込書!$AH$4="SKY安心GIGAタブレット",SUM($U186,$W186)&lt;&gt;0),SUM($U186,$W186),"")),"")</f>
        <v/>
      </c>
      <c r="GA186" s="157"/>
      <c r="GB186" s="82"/>
      <c r="GC186" s="80" t="str">
        <f>IF(AND(申込書!$C$115&lt;&gt;"▼プルダウンより選択してください",申込書!$C$115&lt;&gt;"",申込書!$P$115&lt;&gt;"YYYY/MM/DD",$G186&lt;&gt;""),申込書!$P$115,"")</f>
        <v/>
      </c>
      <c r="GD186" s="81" t="str">
        <f>IF(AND(申込書!$C$115&lt;&gt;"▼プルダウンより選択してください",申込書!$C$115&lt;&gt;"",$G186&lt;&gt;""),申込書!$M$115,"")</f>
        <v/>
      </c>
      <c r="GE186" s="81" t="str">
        <f>IF($GC$3&lt;&gt;"コンテンツなし",IF(AND(申込書!$AH$4="GIGAスクールパック",SUM($P186,$R186)&lt;&gt;0),SUM($P186,$R186),IF(AND(申込書!$AH$4="SKY安心GIGAタブレット",SUM($T186,$V186)&lt;&gt;0),SUM($T186,$V186),"")),"")</f>
        <v/>
      </c>
      <c r="GF186" s="81" t="str">
        <f>IF($GC$3&lt;&gt;"コンテンツなし",IF(AND(申込書!$AH$4="GIGAスクールパック",SUM($Q186,$S186)&lt;&gt;0),SUM($Q186,$S186),IF(AND(申込書!$AH$4="SKY安心GIGAタブレット",SUM($U186,$W186)&lt;&gt;0),SUM($U186,$W186),"")),"")</f>
        <v/>
      </c>
      <c r="GG186" s="157"/>
      <c r="GH186" s="82"/>
      <c r="GI186" s="80" t="str">
        <f>IF(AND(申込書!$C$116&lt;&gt;"▼プルダウンより選択してください",申込書!$C$116&lt;&gt;"",申込書!$P$116&lt;&gt;"YYYY/MM/DD",$G186&lt;&gt;""),申込書!$P$116,"")</f>
        <v/>
      </c>
      <c r="GJ186" s="81" t="str">
        <f>IF(AND(申込書!$C$116&lt;&gt;"▼プルダウンより選択してください",申込書!$C$116&lt;&gt;"",$G186&lt;&gt;""),申込書!$M$116,"")</f>
        <v/>
      </c>
      <c r="GK186" s="81" t="str">
        <f>IF($GI$3&lt;&gt;"コンテンツなし",IF(AND(申込書!$AH$4="GIGAスクールパック",SUM($P186,$R186)&lt;&gt;0),SUM($P186,$R186),IF(AND(申込書!$AH$4="SKY安心GIGAタブレット",SUM($T186,$V186)&lt;&gt;0),SUM($T186,$V186),"")),"")</f>
        <v/>
      </c>
      <c r="GL186" s="81" t="str">
        <f>IF($GI$3&lt;&gt;"コンテンツなし",IF(AND(申込書!$AH$4="GIGAスクールパック",SUM($Q186,$S186)&lt;&gt;0),SUM($Q186,$S186),IF(AND(申込書!$AH$4="SKY安心GIGAタブレット",SUM($U186,$W186)&lt;&gt;0),SUM($U186,$W186),"")),"")</f>
        <v/>
      </c>
      <c r="GM186" s="157"/>
      <c r="GN186" s="82"/>
      <c r="GO186" s="80" t="str">
        <f>IF(AND(申込書!$C$117&lt;&gt;"▼プルダウンより選択してください",申込書!$C$117&lt;&gt;"",申込書!$P$117&lt;&gt;"YYYY/MM/DD",$G186&lt;&gt;""),申込書!$P$117,"")</f>
        <v/>
      </c>
      <c r="GP186" s="81" t="str">
        <f>IF(AND(申込書!$C$117&lt;&gt;"▼プルダウンより選択してください",申込書!$C$117&lt;&gt;"",$G186&lt;&gt;""),申込書!$M$117,"")</f>
        <v/>
      </c>
      <c r="GQ186" s="81" t="str">
        <f>IF($GO$3&lt;&gt;"コンテンツなし",IF(AND(申込書!$AH$4="GIGAスクールパック",SUM($P186,$R186)&lt;&gt;0),SUM($P186,$R186),IF(AND(申込書!$AH$4="SKY安心GIGAタブレット",SUM($T186,$V186)&lt;&gt;0),SUM($T186,$V186),"")),"")</f>
        <v/>
      </c>
      <c r="GR186" s="81" t="str">
        <f>IF($GO$3&lt;&gt;"コンテンツなし",IF(AND(申込書!$AH$4="GIGAスクールパック",SUM($Q186,$S186)&lt;&gt;0),SUM($Q186,$S186),IF(AND(申込書!$AH$4="SKY安心GIGAタブレット",SUM($U186,$W186)&lt;&gt;0),SUM($U186,$W186),"")),"")</f>
        <v/>
      </c>
      <c r="GS186" s="157"/>
      <c r="GT186" s="82"/>
      <c r="GU186" s="80" t="str">
        <f>IF(AND(申込書!$C$118&lt;&gt;"▼プルダウンより選択してください",申込書!$C$118&lt;&gt;"",申込書!$P$118&lt;&gt;"YYYY/MM/DD",$G186&lt;&gt;""),申込書!$P$118,"")</f>
        <v/>
      </c>
      <c r="GV186" s="81" t="str">
        <f>IF(AND(申込書!$C$118&lt;&gt;"▼プルダウンより選択してください",申込書!$C$118&lt;&gt;"",$G186&lt;&gt;""),申込書!$M$118,"")</f>
        <v/>
      </c>
      <c r="GW186" s="81" t="str">
        <f>IF($GU$3&lt;&gt;"コンテンツなし",IF(AND(申込書!$AH$4="GIGAスクールパック",SUM($P186,$R186)&lt;&gt;0),SUM($P186,$R186),IF(AND(申込書!$AH$4="SKY安心GIGAタブレット",SUM($T186,$V186)&lt;&gt;0),SUM($T186,$V186),"")),"")</f>
        <v/>
      </c>
      <c r="GX186" s="81" t="str">
        <f>IF($GU$3&lt;&gt;"コンテンツなし",IF(AND(申込書!$AH$4="GIGAスクールパック",SUM($Q186,$S186)&lt;&gt;0),SUM($Q186,$S186),IF(AND(申込書!$AH$4="SKY安心GIGAタブレット",SUM($U186,$W186)&lt;&gt;0),SUM($U186,$W186),"")),"")</f>
        <v/>
      </c>
      <c r="GY186" s="157"/>
      <c r="GZ186" s="82"/>
      <c r="HA186" s="80" t="str">
        <f>IF(AND(申込書!$C$119&lt;&gt;"▼プルダウンより選択してください",申込書!$C$119&lt;&gt;"",申込書!$P$119&lt;&gt;"YYYY/MM/DD",$G186&lt;&gt;""),申込書!$P$119,"")</f>
        <v/>
      </c>
      <c r="HB186" s="81" t="str">
        <f>IF(AND(申込書!$C$119&lt;&gt;"▼プルダウンより選択してください",申込書!$C$119&lt;&gt;"",$G186&lt;&gt;""),申込書!$M$119,"")</f>
        <v/>
      </c>
      <c r="HC186" s="81" t="str">
        <f>IF($HA$3&lt;&gt;"コンテンツなし",IF(AND(申込書!$AH$4="GIGAスクールパック",SUM($P186,$R186)&lt;&gt;0),SUM($P186,$R186),IF(AND(申込書!$AH$4="SKY安心GIGAタブレット",SUM($T186,$V186)&lt;&gt;0),SUM($T186,$V186),"")),"")</f>
        <v/>
      </c>
      <c r="HD186" s="81" t="str">
        <f>IF($HA$3&lt;&gt;"コンテンツなし",IF(AND(申込書!$AH$4="GIGAスクールパック",SUM($Q186,$S186)&lt;&gt;0),SUM($Q186,$S186),IF(AND(申込書!$AH$4="SKY安心GIGAタブレット",SUM($U186,$W186)&lt;&gt;0),SUM($U186,$W186),"")),"")</f>
        <v/>
      </c>
      <c r="HE186" s="157"/>
      <c r="HF186" s="82"/>
      <c r="HG186" s="83"/>
    </row>
    <row r="187" spans="2:215" ht="26.85" customHeight="1">
      <c r="B187" s="62">
        <f t="shared" si="2"/>
        <v>182</v>
      </c>
      <c r="C187" s="63"/>
      <c r="D187" s="64"/>
      <c r="E187" s="207"/>
      <c r="F187" s="65"/>
      <c r="G187" s="66"/>
      <c r="H187" s="67"/>
      <c r="I187" s="68"/>
      <c r="J187" s="69"/>
      <c r="K187" s="70"/>
      <c r="L187" s="71"/>
      <c r="M187" s="72"/>
      <c r="N187" s="73"/>
      <c r="O187" s="74"/>
      <c r="P187" s="179"/>
      <c r="Q187" s="180"/>
      <c r="R187" s="180"/>
      <c r="S187" s="181"/>
      <c r="T187" s="179"/>
      <c r="U187" s="180"/>
      <c r="V187" s="182"/>
      <c r="W187" s="181"/>
      <c r="X187" s="75"/>
      <c r="Y187" s="76"/>
      <c r="Z187" s="77"/>
      <c r="AA187" s="78"/>
      <c r="AB187" s="79"/>
      <c r="AC187" s="79"/>
      <c r="AD187" s="79"/>
      <c r="AE187" s="77"/>
      <c r="AF187" s="139"/>
      <c r="AG187" s="139"/>
      <c r="AH187" s="139"/>
      <c r="AI187" s="80" t="str">
        <f>IF(AND(申込書!$C$90&lt;&gt;"▼プルダウンより選択してください",申込書!$C$90&lt;&gt;"",申込書!$P$90&lt;&gt;"YYYY/MM/DD",$G187&lt;&gt;""),申込書!$P$90,"")</f>
        <v/>
      </c>
      <c r="AJ187" s="81" t="str">
        <f>IF(AND(申込書!$C$90&lt;&gt;"▼プルダウンより選択してください",申込書!$C$90&lt;&gt;"",$G187&lt;&gt;""),申込書!$M$90,"")</f>
        <v/>
      </c>
      <c r="AK187" s="81" t="str">
        <f>IF($AI$3&lt;&gt;"コンテンツなし",IF(AND(申込書!$AH$4="GIGAスクールパック",SUM($P187,$R187)&lt;&gt;0),SUM($P187,$R187),IF(AND(申込書!$AH$4="SKY安心GIGAタブレット",SUM($T187,$V187)&lt;&gt;0),SUM($T187,$V187),"")),"")</f>
        <v/>
      </c>
      <c r="AL187" s="81" t="str">
        <f>IF($AI$3&lt;&gt;"コンテンツなし",IF(AND(申込書!$AH$4="GIGAスクールパック",SUM($Q187,$S187)&lt;&gt;0),SUM($Q187,$S187),IF(AND(申込書!$AH$4="SKY安心GIGAタブレット",SUM($U187,$W187)&lt;&gt;0),SUM($U187,$W187),"")),"")</f>
        <v/>
      </c>
      <c r="AM187" s="157"/>
      <c r="AN187" s="82"/>
      <c r="AO187" s="80" t="str">
        <f>IF(AND(申込書!$C$91&lt;&gt;"▼プルダウンより選択してください",申込書!$C$91&lt;&gt;"",申込書!$P$91&lt;&gt;"YYYY/MM/DD",$G187&lt;&gt;""),申込書!$P$91,"")</f>
        <v/>
      </c>
      <c r="AP187" s="81" t="str">
        <f>IF(AND(申込書!$C$91&lt;&gt;"▼プルダウンより選択してください",申込書!$C$91&lt;&gt;"",$G187&lt;&gt;""),申込書!$M$91,"")</f>
        <v/>
      </c>
      <c r="AQ187" s="81" t="str">
        <f>IF($AO$3&lt;&gt;"コンテンツなし",IF(AND(申込書!$AH$4="GIGAスクールパック",SUM($P187,$R187)&lt;&gt;0),SUM($P187,$R187),IF(AND(申込書!$AH$4="SKY安心GIGAタブレット",SUM($T187,$V187)&lt;&gt;0),SUM($T187,$V187),"")),"")</f>
        <v/>
      </c>
      <c r="AR187" s="81" t="str">
        <f>IF($AO$3&lt;&gt;"コンテンツなし",IF(AND(申込書!$AH$4="GIGAスクールパック",SUM($Q187,$S187)&lt;&gt;0),SUM($Q187,$S187),IF(AND(申込書!$AH$4="SKY安心GIGAタブレット",SUM($U187,$W187)&lt;&gt;0),SUM($U187,$W187),"")),"")</f>
        <v/>
      </c>
      <c r="AS187" s="157"/>
      <c r="AT187" s="82"/>
      <c r="AU187" s="80" t="str">
        <f>IF(AND(申込書!$C$92&lt;&gt;"▼プルダウンより選択してください",申込書!$C$92&lt;&gt;"",申込書!$P$92&lt;&gt;"YYYY/MM/DD",$G187&lt;&gt;""),申込書!$P$92,"")</f>
        <v/>
      </c>
      <c r="AV187" s="81" t="str">
        <f>IF(AND(申込書!$C$92&lt;&gt;"▼プルダウンより選択してください",申込書!$C$92&lt;&gt;"",$G187&lt;&gt;""),申込書!$M$92,"")</f>
        <v/>
      </c>
      <c r="AW187" s="81" t="str">
        <f>IF($AU$3&lt;&gt;"コンテンツなし",IF(AND(申込書!$AH$4="GIGAスクールパック",SUM($P187,$R187)&lt;&gt;0),SUM($P187,$R187),IF(AND(申込書!$AH$4="SKY安心GIGAタブレット",SUM($T187,$V187)&lt;&gt;0),SUM($T187,$V187),"")),"")</f>
        <v/>
      </c>
      <c r="AX187" s="81" t="str">
        <f>IF($AU$3&lt;&gt;"コンテンツなし",IF(AND(申込書!$AH$4="GIGAスクールパック",SUM($Q187,$S187)&lt;&gt;0),SUM($Q187,$S187),IF(AND(申込書!$AH$4="SKY安心GIGAタブレット",SUM($U187,$W187)&lt;&gt;0),SUM($U187,$W187),"")),"")</f>
        <v/>
      </c>
      <c r="AY187" s="157"/>
      <c r="AZ187" s="82"/>
      <c r="BA187" s="80" t="str">
        <f>IF(AND(申込書!$C$93&lt;&gt;"▼プルダウンより選択してください",申込書!$C$93&lt;&gt;"",申込書!$P$93&lt;&gt;"YYYY/MM/DD",$G187&lt;&gt;""),申込書!$P$93,"")</f>
        <v/>
      </c>
      <c r="BB187" s="81" t="str">
        <f>IF(AND(申込書!$C$93&lt;&gt;"▼プルダウンより選択してください",申込書!$C$93&lt;&gt;"",申込書!$M$93&gt;=1,$G187&lt;&gt;""),申込書!$M$93,"")</f>
        <v/>
      </c>
      <c r="BC187" s="81" t="str">
        <f>IF($BA$3&lt;&gt;"コンテンツなし",IF(AND(申込書!$AH$4="GIGAスクールパック",SUM($P187,$R187)&lt;&gt;0),SUM($P187,$R187),IF(AND(申込書!$AH$4="SKY安心GIGAタブレット",SUM($T187,$V187)&lt;&gt;0),SUM($T187,$V187),"")),"")</f>
        <v/>
      </c>
      <c r="BD187" s="81" t="str">
        <f>IF($BA$3&lt;&gt;"コンテンツなし",IF(AND(申込書!$AH$4="GIGAスクールパック",SUM($Q187,$S187)&lt;&gt;0),SUM($Q187,$S187),IF(AND(申込書!$AH$4="SKY安心GIGAタブレット",SUM($U187,$W187)&lt;&gt;0),SUM($U187,$W187),"")),"")</f>
        <v/>
      </c>
      <c r="BE187" s="157"/>
      <c r="BF187" s="82"/>
      <c r="BG187" s="80" t="str">
        <f>IF(AND(申込書!$C$94&lt;&gt;"▼プルダウンより選択してください",申込書!$C$94&lt;&gt;"",申込書!$P$94&lt;&gt;"YYYY/MM/DD",$G187&lt;&gt;""),申込書!$P$94,"")</f>
        <v/>
      </c>
      <c r="BH187" s="81" t="str">
        <f>IF(AND(申込書!$C$94&lt;&gt;"▼プルダウンより選択してください",申込書!$C$94&lt;&gt;"",$G187&lt;&gt;""),申込書!$M$94,"")</f>
        <v/>
      </c>
      <c r="BI187" s="81" t="str">
        <f>IF($BG$3&lt;&gt;"コンテンツなし",IF(AND(申込書!$AH$4="GIGAスクールパック",SUM($P187,$R187)&lt;&gt;0),SUM($P187,$R187),IF(AND(申込書!$AH$4="SKY安心GIGAタブレット",SUM($T187,$V187)&lt;&gt;0),SUM($T187,$V187),"")),"")</f>
        <v/>
      </c>
      <c r="BJ187" s="81" t="str">
        <f>IF($BG$3&lt;&gt;"コンテンツなし",IF(AND(申込書!$AH$4="GIGAスクールパック",SUM($Q187,$S187)&lt;&gt;0),SUM($Q187,$S187),IF(AND(申込書!$AH$4="SKY安心GIGAタブレット",SUM($U187,$W187)&lt;&gt;0),SUM($U187,$W187),"")),"")</f>
        <v/>
      </c>
      <c r="BK187" s="157"/>
      <c r="BL187" s="82"/>
      <c r="BM187" s="80" t="str">
        <f>IF(AND(申込書!$C$95&lt;&gt;"▼プルダウンより選択してください",申込書!$C$95&lt;&gt;"",申込書!$P$95&lt;&gt;"YYYY/MM/DD",$G187&lt;&gt;""),申込書!$P$95,"")</f>
        <v/>
      </c>
      <c r="BN187" s="81" t="str">
        <f>IF(AND(申込書!$C$95&lt;&gt;"▼プルダウンより選択してください",申込書!$C$95&lt;&gt;"",$G187&lt;&gt;""),申込書!$M$95,"")</f>
        <v/>
      </c>
      <c r="BO187" s="81" t="str">
        <f>IF($BM$3&lt;&gt;"コンテンツなし",IF(AND(申込書!$AH$4="GIGAスクールパック",SUM($P187,$R187)&lt;&gt;0),SUM($P187,$R187),IF(AND(申込書!$AH$4="SKY安心GIGAタブレット",SUM($T187,$V187)&lt;&gt;0),SUM($T187,$V187),"")),"")</f>
        <v/>
      </c>
      <c r="BP187" s="81" t="str">
        <f>IF($BM$3&lt;&gt;"コンテンツなし",IF(AND(申込書!$AH$4="GIGAスクールパック",SUM($Q187,$S187)&lt;&gt;0),SUM($Q187,$S187),IF(AND(申込書!$AH$4="SKY安心GIGAタブレット",SUM($U187,$W187)&lt;&gt;0),SUM($U187,$W187),"")),"")</f>
        <v/>
      </c>
      <c r="BQ187" s="157"/>
      <c r="BR187" s="82"/>
      <c r="BS187" s="80" t="str">
        <f>IF(AND(申込書!$C$96&lt;&gt;"▼プルダウンより選択してください",申込書!$C$96&lt;&gt;"",申込書!$P$96&lt;&gt;"YYYY/MM/DD",$G187&lt;&gt;""),申込書!$P$96,"")</f>
        <v/>
      </c>
      <c r="BT187" s="81" t="str">
        <f>IF(AND(申込書!$C$96&lt;&gt;"▼プルダウンより選択してください",申込書!$C$96&lt;&gt;"",$G187&lt;&gt;""),申込書!$M$96,"")</f>
        <v/>
      </c>
      <c r="BU187" s="81" t="str">
        <f>IF($BS$3&lt;&gt;"コンテンツなし",IF(AND(申込書!$AH$4="GIGAスクールパック",SUM($P187,$R187)&lt;&gt;0),SUM($P187,$R187),IF(AND(申込書!$AH$4="SKY安心GIGAタブレット",SUM($T187,$V187)&lt;&gt;0),SUM($T187,$V187),"")),"")</f>
        <v/>
      </c>
      <c r="BV187" s="81" t="str">
        <f>IF($BS$3&lt;&gt;"コンテンツなし",IF(AND(申込書!$AH$4="GIGAスクールパック",SUM($Q187,$S187)&lt;&gt;0),SUM($Q187,$S187),IF(AND(申込書!$AH$4="SKY安心GIGAタブレット",SUM($U187,$W187)&lt;&gt;0),SUM($U187,$W187),"")),"")</f>
        <v/>
      </c>
      <c r="BW187" s="157"/>
      <c r="BX187" s="82"/>
      <c r="BY187" s="80" t="str">
        <f>IF(AND(申込書!$C$97&lt;&gt;"▼プルダウンより選択してください",申込書!$C$97&lt;&gt;"",申込書!$P$97&lt;&gt;"YYYY/MM/DD",$G187&lt;&gt;""),申込書!$P$97,"")</f>
        <v/>
      </c>
      <c r="BZ187" s="81" t="str">
        <f>IF(AND(申込書!$C$97&lt;&gt;"▼プルダウンより選択してください",申込書!$C$97&lt;&gt;"",$G187&lt;&gt;""),申込書!$M$97,"")</f>
        <v/>
      </c>
      <c r="CA187" s="81" t="str">
        <f>IF($BY$3&lt;&gt;"コンテンツなし",IF(AND(申込書!$AH$4="GIGAスクールパック",SUM($P187,$R187)&lt;&gt;0),SUM($P187,$R187),IF(AND(申込書!$AH$4="SKY安心GIGAタブレット",SUM($T187,$V187)&lt;&gt;0),SUM($T187,$V187),"")),"")</f>
        <v/>
      </c>
      <c r="CB187" s="81" t="str">
        <f>IF($BY$3&lt;&gt;"コンテンツなし",IF(AND(申込書!$AH$4="GIGAスクールパック",SUM($Q187,$S187)&lt;&gt;0),SUM($Q187,$S187),IF(AND(申込書!$AH$4="SKY安心GIGAタブレット",SUM($U187,$W187)&lt;&gt;0),SUM($U187,$W187),"")),"")</f>
        <v/>
      </c>
      <c r="CC187" s="157"/>
      <c r="CD187" s="82"/>
      <c r="CE187" s="80" t="str">
        <f>IF(AND(申込書!$C$98&lt;&gt;"▼プルダウンより選択してください",申込書!$C$98&lt;&gt;"",申込書!$P$98&lt;&gt;"YYYY/MM/DD",$G187&lt;&gt;""),申込書!$P$98,"")</f>
        <v/>
      </c>
      <c r="CF187" s="81" t="str">
        <f>IF(AND(申込書!$C$98&lt;&gt;"▼プルダウンより選択してください",申込書!$C$98&lt;&gt;"",$G187&lt;&gt;""),申込書!$M$98,"")</f>
        <v/>
      </c>
      <c r="CG187" s="81" t="str">
        <f>IF($CE$3&lt;&gt;"コンテンツなし",IF(AND(申込書!$AH$4="GIGAスクールパック",SUM($P187,$R187)&lt;&gt;0),SUM($P187,$R187),IF(AND(申込書!$AH$4="SKY安心GIGAタブレット",SUM($T187,$V187)&lt;&gt;0),SUM($T187,$V187),"")),"")</f>
        <v/>
      </c>
      <c r="CH187" s="81" t="str">
        <f>IF($CE$3&lt;&gt;"コンテンツなし",IF(AND(申込書!$AH$4="GIGAスクールパック",SUM($Q187,$S187)&lt;&gt;0),SUM($Q187,$S187),IF(AND(申込書!$AH$4="SKY安心GIGAタブレット",SUM($U187,$W187)&lt;&gt;0),SUM($U187,$W187),"")),"")</f>
        <v/>
      </c>
      <c r="CI187" s="157"/>
      <c r="CJ187" s="82"/>
      <c r="CK187" s="80" t="str">
        <f>IF(AND(申込書!$C$99&lt;&gt;"▼プルダウンより選択してください",申込書!$C$99&lt;&gt;"",申込書!$P$99&lt;&gt;"YYYY/MM/DD",$G187&lt;&gt;""),申込書!$P$99,"")</f>
        <v/>
      </c>
      <c r="CL187" s="81" t="str">
        <f>IF(AND(申込書!$C$99&lt;&gt;"▼プルダウンより選択してください",申込書!$C$99&lt;&gt;"",$G187&lt;&gt;""),申込書!$M$99,"")</f>
        <v/>
      </c>
      <c r="CM187" s="81" t="str">
        <f>IF($CK$3&lt;&gt;"コンテンツなし",IF(AND(申込書!$AH$4="GIGAスクールパック",SUM($P187,$R187)&lt;&gt;0),SUM($P187,$R187),IF(AND(申込書!$AH$4="SKY安心GIGAタブレット",SUM($T187,$V187)&lt;&gt;0),SUM($T187,$V187),"")),"")</f>
        <v/>
      </c>
      <c r="CN187" s="81" t="str">
        <f>IF($CK$3&lt;&gt;"コンテンツなし",IF(AND(申込書!$AH$4="GIGAスクールパック",SUM($Q187,$S187)&lt;&gt;0),SUM($Q187,$S187),IF(AND(申込書!$AH$4="SKY安心GIGAタブレット",SUM($U187,$W187)&lt;&gt;0),SUM($U187,$W187),"")),"")</f>
        <v/>
      </c>
      <c r="CO187" s="157"/>
      <c r="CP187" s="82"/>
      <c r="CQ187" s="80" t="str">
        <f>IF(AND(申込書!$C$100&lt;&gt;"▼プルダウンより選択してください",申込書!$C$100&lt;&gt;"",申込書!$P$100&lt;&gt;"YYYY/MM/DD",$G187&lt;&gt;""),申込書!$P$100,"")</f>
        <v/>
      </c>
      <c r="CR187" s="81" t="str">
        <f>IF(AND(申込書!$C$100&lt;&gt;"▼プルダウンより選択してください",申込書!$C$100&lt;&gt;"",$G187&lt;&gt;""),申込書!$M$100,"")</f>
        <v/>
      </c>
      <c r="CS187" s="81" t="str">
        <f>IF($CQ$3&lt;&gt;"コンテンツなし",IF(AND(申込書!$AH$4="GIGAスクールパック",SUM($P187,$R187)&lt;&gt;0),SUM($P187,$R187),IF(AND(申込書!$AH$4="SKY安心GIGAタブレット",SUM($T187,$V187)&lt;&gt;0),SUM($T187,$V187),"")),"")</f>
        <v/>
      </c>
      <c r="CT187" s="81" t="str">
        <f>IF($CQ$3&lt;&gt;"コンテンツなし",IF(AND(申込書!$AH$4="GIGAスクールパック",SUM($Q187,$S187)&lt;&gt;0),SUM($Q187,$S187),IF(AND(申込書!$AH$4="SKY安心GIGAタブレット",SUM($U187,$W187)&lt;&gt;0),SUM($U187,$W187),"")),"")</f>
        <v/>
      </c>
      <c r="CU187" s="81"/>
      <c r="CV187" s="82"/>
      <c r="CW187" s="80" t="str">
        <f>IF(AND(申込書!$C$101&lt;&gt;"▼プルダウンより選択してください",申込書!$C$101&lt;&gt;"",申込書!$P$101&lt;&gt;"YYYY/MM/DD",$G187&lt;&gt;""),申込書!$P$101,"")</f>
        <v/>
      </c>
      <c r="CX187" s="81" t="str">
        <f>IF(AND(申込書!$C$101&lt;&gt;"▼プルダウンより選択してください",申込書!$C$101&lt;&gt;"",$G187&lt;&gt;""),申込書!$M$101,"")</f>
        <v/>
      </c>
      <c r="CY187" s="81" t="str">
        <f>IF($CW$3&lt;&gt;"コンテンツなし",IF(AND(申込書!$AH$4="GIGAスクールパック",SUM($P187,$R187)&lt;&gt;0),SUM($P187,$R187),IF(AND(申込書!$AH$4="SKY安心GIGAタブレット",SUM($T187,$V187)&lt;&gt;0),SUM($T187,$V187),"")),"")</f>
        <v/>
      </c>
      <c r="CZ187" s="81" t="str">
        <f>IF($CW$3&lt;&gt;"コンテンツなし",IF(AND(申込書!$AH$4="GIGAスクールパック",SUM($Q187,$S187)&lt;&gt;0),SUM($Q187,$S187),IF(AND(申込書!$AH$4="SKY安心GIGAタブレット",SUM($U187,$W187)&lt;&gt;0),SUM($U187,$W187),"")),"")</f>
        <v/>
      </c>
      <c r="DA187" s="81"/>
      <c r="DB187" s="82"/>
      <c r="DC187" s="80" t="str">
        <f>IF(AND(申込書!$C$102&lt;&gt;"▼プルダウンより選択してください",申込書!$C$102&lt;&gt;"",申込書!$P$102&lt;&gt;"YYYY/MM/DD",$G187&lt;&gt;""),申込書!$P$102,"")</f>
        <v/>
      </c>
      <c r="DD187" s="81" t="str">
        <f>IF(AND(申込書!$C$102&lt;&gt;"▼プルダウンより選択してください",申込書!$C$102&lt;&gt;"",$G187&lt;&gt;""),申込書!$M$102,"")</f>
        <v/>
      </c>
      <c r="DE187" s="81" t="str">
        <f>IF($DC$3&lt;&gt;"コンテンツなし",IF(AND(申込書!$AH$4="GIGAスクールパック",SUM($P187,$R187)&lt;&gt;0),SUM($P187,$R187),IF(AND(申込書!$AH$4="SKY安心GIGAタブレット",SUM($T187,$V187)&lt;&gt;0),SUM($T187,$V187),"")),"")</f>
        <v/>
      </c>
      <c r="DF187" s="81" t="str">
        <f>IF($DC$3&lt;&gt;"コンテンツなし",IF(AND(申込書!$AH$4="GIGAスクールパック",SUM($Q187,$S187)&lt;&gt;0),SUM($Q187,$S187),IF(AND(申込書!$AH$4="SKY安心GIGAタブレット",SUM($U187,$W187)&lt;&gt;0),SUM($U187,$W187),"")),"")</f>
        <v/>
      </c>
      <c r="DG187" s="81"/>
      <c r="DH187" s="82"/>
      <c r="DI187" s="80" t="str">
        <f>IF(AND(申込書!$C$103&lt;&gt;"▼プルダウンより選択してください",申込書!$C$103&lt;&gt;"",申込書!$P$103&lt;&gt;"YYYY/MM/DD",$G187&lt;&gt;""),申込書!$P$103,"")</f>
        <v/>
      </c>
      <c r="DJ187" s="81" t="str">
        <f>IF(AND(申込書!$C$103&lt;&gt;"▼プルダウンより選択してください",申込書!$C$103&lt;&gt;"",$G187&lt;&gt;""),申込書!$M$103,"")</f>
        <v/>
      </c>
      <c r="DK187" s="81" t="str">
        <f>IF($DI$3&lt;&gt;"コンテンツなし",IF(AND(申込書!$AH$4="GIGAスクールパック",SUM($P187,$R187)&lt;&gt;0),SUM($P187,$R187),IF(AND(申込書!$AH$4="SKY安心GIGAタブレット",SUM($T187,$V187)&lt;&gt;0),SUM($T187,$V187),"")),"")</f>
        <v/>
      </c>
      <c r="DL187" s="81" t="str">
        <f>IF($DI$3&lt;&gt;"コンテンツなし",IF(AND(申込書!$AH$4="GIGAスクールパック",SUM($Q187,$S187)&lt;&gt;0),SUM($Q187,$S187),IF(AND(申込書!$AH$4="SKY安心GIGAタブレット",SUM($U187,$W187)&lt;&gt;0),SUM($U187,$W187),"")),"")</f>
        <v/>
      </c>
      <c r="DM187" s="81"/>
      <c r="DN187" s="82"/>
      <c r="DO187" s="80" t="str">
        <f>IF(AND(申込書!$C$104&lt;&gt;"▼プルダウンより選択してください",申込書!$C$104&lt;&gt;"",申込書!$P$104&lt;&gt;"YYYY/MM/DD",$G187&lt;&gt;""),申込書!$P$104,"")</f>
        <v/>
      </c>
      <c r="DP187" s="81" t="str">
        <f>IF(AND(申込書!$C$104&lt;&gt;"▼プルダウンより選択してください",申込書!$C$104&lt;&gt;"",$G187&lt;&gt;""),申込書!$M$104,"")</f>
        <v/>
      </c>
      <c r="DQ187" s="81" t="str">
        <f>IF($DO$3&lt;&gt;"コンテンツなし",IF(AND(申込書!$AH$4="GIGAスクールパック",SUM($P187,$R187)&lt;&gt;0),SUM($P187,$R187),IF(AND(申込書!$AH$4="SKY安心GIGAタブレット",SUM($T187,$V187)&lt;&gt;0),SUM($T187,$V187),"")),"")</f>
        <v/>
      </c>
      <c r="DR187" s="81" t="str">
        <f>IF($DO$3&lt;&gt;"コンテンツなし",IF(AND(申込書!$AH$4="GIGAスクールパック",SUM($Q187,$S187)&lt;&gt;0),SUM($Q187,$S187),IF(AND(申込書!$AH$4="SKY安心GIGAタブレット",SUM($U187,$W187)&lt;&gt;0),SUM($U187,$W187),"")),"")</f>
        <v/>
      </c>
      <c r="DS187" s="81"/>
      <c r="DT187" s="82"/>
      <c r="DU187" s="80" t="str">
        <f>IF(AND(申込書!$C$105&lt;&gt;"▼プルダウンより選択してください",申込書!$C$105&lt;&gt;"",申込書!$P$105&lt;&gt;"YYYY/MM/DD",$G187&lt;&gt;""),申込書!$P$105,"")</f>
        <v/>
      </c>
      <c r="DV187" s="81" t="str">
        <f>IF(AND(申込書!$C$105&lt;&gt;"▼プルダウンより選択してください",申込書!$C$105&lt;&gt;"",$G187&lt;&gt;""),申込書!$M$105,"")</f>
        <v/>
      </c>
      <c r="DW187" s="81" t="str">
        <f>IF($DU$3&lt;&gt;"コンテンツなし",IF(AND(申込書!$AH$4="GIGAスクールパック",SUM($P187,$R187)&lt;&gt;0),SUM($P187,$R187),IF(AND(申込書!$AH$4="SKY安心GIGAタブレット",SUM($T187,$V187)&lt;&gt;0),SUM($T187,$V187),"")),"")</f>
        <v/>
      </c>
      <c r="DX187" s="81" t="str">
        <f>IF($DU$3&lt;&gt;"コンテンツなし",IF(AND(申込書!$AH$4="GIGAスクールパック",SUM($Q187,$S187)&lt;&gt;0),SUM($Q187,$S187),IF(AND(申込書!$AH$4="SKY安心GIGAタブレット",SUM($U187,$W187)&lt;&gt;0),SUM($U187,$W187),"")),"")</f>
        <v/>
      </c>
      <c r="DY187" s="157"/>
      <c r="DZ187" s="82"/>
      <c r="EA187" s="80" t="str">
        <f>IF(AND(申込書!$C$106&lt;&gt;"▼プルダウンより選択してください",申込書!$C$106&lt;&gt;"",申込書!$P$106&lt;&gt;"YYYY/MM/DD",$G187&lt;&gt;""),申込書!$P$106,"")</f>
        <v/>
      </c>
      <c r="EB187" s="81" t="str">
        <f>IF(AND(申込書!$C$106&lt;&gt;"▼プルダウンより選択してください",申込書!$C$106&lt;&gt;"",$G187&lt;&gt;""),申込書!$M$106,"")</f>
        <v/>
      </c>
      <c r="EC187" s="81" t="str">
        <f>IF($EA$3&lt;&gt;"コンテンツなし",IF(AND(申込書!$AH$4="GIGAスクールパック",SUM($P187,$R187)&lt;&gt;0),SUM($P187,$R187),IF(AND(申込書!$AH$4="SKY安心GIGAタブレット",SUM($T187,$V187)&lt;&gt;0),SUM($T187,$V187),"")),"")</f>
        <v/>
      </c>
      <c r="ED187" s="81" t="str">
        <f>IF($EA$3&lt;&gt;"コンテンツなし",IF(AND(申込書!$AH$4="GIGAスクールパック",SUM($Q187,$S187)&lt;&gt;0),SUM($Q187,$S187),IF(AND(申込書!$AH$4="SKY安心GIGAタブレット",SUM($U187,$W187)&lt;&gt;0),SUM($U187,$W187),"")),"")</f>
        <v/>
      </c>
      <c r="EE187" s="157"/>
      <c r="EF187" s="82"/>
      <c r="EG187" s="80" t="str">
        <f>IF(AND(申込書!$C$107&lt;&gt;"▼プルダウンより選択してください",申込書!$C$107&lt;&gt;"",申込書!$P$107&lt;&gt;"YYYY/MM/DD",$G187&lt;&gt;""),申込書!$P$107,"")</f>
        <v/>
      </c>
      <c r="EH187" s="81" t="str">
        <f>IF(AND(申込書!$C$107&lt;&gt;"▼プルダウンより選択してください",申込書!$C$107&lt;&gt;"",$G187&lt;&gt;""),申込書!$M$107,"")</f>
        <v/>
      </c>
      <c r="EI187" s="81" t="str">
        <f>IF($EG$3&lt;&gt;"コンテンツなし",IF(AND(申込書!$AH$4="GIGAスクールパック",SUM($P187,$R187)&lt;&gt;0),SUM($P187,$R187),IF(AND(申込書!$AH$4="SKY安心GIGAタブレット",SUM($T187,$V187)&lt;&gt;0),SUM($T187,$V187),"")),"")</f>
        <v/>
      </c>
      <c r="EJ187" s="81" t="str">
        <f>IF($EG$3&lt;&gt;"コンテンツなし",IF(AND(申込書!$AH$4="GIGAスクールパック",SUM($Q187,$S187)&lt;&gt;0),SUM($Q187,$S187),IF(AND(申込書!$AH$4="SKY安心GIGAタブレット",SUM($U187,$W187)&lt;&gt;0),SUM($U187,$W187),"")),"")</f>
        <v/>
      </c>
      <c r="EK187" s="157"/>
      <c r="EL187" s="82"/>
      <c r="EM187" s="80" t="str">
        <f>IF(AND(申込書!$C$108&lt;&gt;"▼プルダウンより選択してください",申込書!$C$108&lt;&gt;"",申込書!$P$108&lt;&gt;"YYYY/MM/DD",$G187&lt;&gt;""),申込書!$P$108,"")</f>
        <v/>
      </c>
      <c r="EN187" s="81" t="str">
        <f>IF(AND(申込書!$C$108&lt;&gt;"▼プルダウンより選択してください",申込書!$C$108&lt;&gt;"",$G187&lt;&gt;""),申込書!$M$108,"")</f>
        <v/>
      </c>
      <c r="EO187" s="81" t="str">
        <f>IF($EM$3&lt;&gt;"コンテンツなし",IF(AND(申込書!$AH$4="GIGAスクールパック",SUM($P187,$R187)&lt;&gt;0),SUM($P187,$R187),IF(AND(申込書!$AH$4="SKY安心GIGAタブレット",SUM($T187,$V187)&lt;&gt;0),SUM($T187,$V187),"")),"")</f>
        <v/>
      </c>
      <c r="EP187" s="81" t="str">
        <f>IF($EM$3&lt;&gt;"コンテンツなし",IF(AND(申込書!$AH$4="GIGAスクールパック",SUM($Q187,$S187)&lt;&gt;0),SUM($Q187,$S187),IF(AND(申込書!$AH$4="SKY安心GIGAタブレット",SUM($U187,$W187)&lt;&gt;0),SUM($U187,$W187),"")),"")</f>
        <v/>
      </c>
      <c r="EQ187" s="157"/>
      <c r="ER187" s="82"/>
      <c r="ES187" s="80" t="str">
        <f>IF(AND(申込書!$C$109&lt;&gt;"▼プルダウンより選択してください",申込書!$C$109&lt;&gt;"",申込書!$P$109&lt;&gt;"YYYY/MM/DD",$G187&lt;&gt;""),申込書!$P$109,"")</f>
        <v/>
      </c>
      <c r="ET187" s="81" t="str">
        <f>IF(AND(申込書!$C$109&lt;&gt;"▼プルダウンより選択してください",申込書!$C$109&lt;&gt;"",$G187&lt;&gt;""),申込書!$M$109,"")</f>
        <v/>
      </c>
      <c r="EU187" s="81" t="str">
        <f>IF($ES$3&lt;&gt;"コンテンツなし",IF(AND(申込書!$AH$4="GIGAスクールパック",SUM($P187,$R187)&lt;&gt;0),SUM($P187,$R187),IF(AND(申込書!$AH$4="SKY安心GIGAタブレット",SUM($T187,$V187)&lt;&gt;0),SUM($T187,$V187),"")),"")</f>
        <v/>
      </c>
      <c r="EV187" s="81" t="str">
        <f>IF($ES$3&lt;&gt;"コンテンツなし",IF(AND(申込書!$AH$4="GIGAスクールパック",SUM($Q187,$S187)&lt;&gt;0),SUM($Q187,$S187),IF(AND(申込書!$AH$4="SKY安心GIGAタブレット",SUM($U187,$W187)&lt;&gt;0),SUM($U187,$W187),"")),"")</f>
        <v/>
      </c>
      <c r="EW187" s="157"/>
      <c r="EX187" s="82"/>
      <c r="EY187" s="80" t="str">
        <f>IF(AND(申込書!$C$110&lt;&gt;"▼プルダウンより選択してください",申込書!$C$110&lt;&gt;"",申込書!$P$110&lt;&gt;"YYYY/MM/DD",$G187&lt;&gt;""),申込書!$P$110,"")</f>
        <v/>
      </c>
      <c r="EZ187" s="81" t="str">
        <f>IF(AND(申込書!$C$110&lt;&gt;"▼プルダウンより選択してください",申込書!$C$110&lt;&gt;"",$G187&lt;&gt;""),申込書!$M$110,"")</f>
        <v/>
      </c>
      <c r="FA187" s="81" t="str">
        <f>IF($EY$3&lt;&gt;"コンテンツなし",IF(AND(申込書!$AH$4="GIGAスクールパック",SUM($P187,$R187)&lt;&gt;0),SUM($P187,$R187),IF(AND(申込書!$AH$4="SKY安心GIGAタブレット",SUM($T187,$V187)&lt;&gt;0),SUM($T187,$V187),"")),"")</f>
        <v/>
      </c>
      <c r="FB187" s="81" t="str">
        <f>IF($EY$3&lt;&gt;"コンテンツなし",IF(AND(申込書!$AH$4="GIGAスクールパック",SUM($Q187,$S187)&lt;&gt;0),SUM($Q187,$S187),IF(AND(申込書!$AH$4="SKY安心GIGAタブレット",SUM($U187,$W187)&lt;&gt;0),SUM($U187,$W187),"")),"")</f>
        <v/>
      </c>
      <c r="FC187" s="157"/>
      <c r="FD187" s="82"/>
      <c r="FE187" s="80" t="str">
        <f>IF(AND(申込書!$C$111&lt;&gt;"▼プルダウンより選択してください",申込書!$C$111&lt;&gt;"",申込書!$P$111&lt;&gt;"YYYY/MM/DD",$G187&lt;&gt;""),申込書!$P$111,"")</f>
        <v/>
      </c>
      <c r="FF187" s="81" t="str">
        <f>IF(AND(申込書!$C$111&lt;&gt;"▼プルダウンより選択してください",申込書!$C$111&lt;&gt;"",$G187&lt;&gt;""),申込書!$M$111,"")</f>
        <v/>
      </c>
      <c r="FG187" s="81" t="str">
        <f>IF($FE$3&lt;&gt;"コンテンツなし",IF(AND(申込書!$AH$4="GIGAスクールパック",SUM($P187,$R187)&lt;&gt;0),SUM($P187,$R187),IF(AND(申込書!$AH$4="SKY安心GIGAタブレット",SUM($T187,$V187)&lt;&gt;0),SUM($T187,$V187),"")),"")</f>
        <v/>
      </c>
      <c r="FH187" s="81" t="str">
        <f>IF($FE$3&lt;&gt;"コンテンツなし",IF(AND(申込書!$AH$4="GIGAスクールパック",SUM($Q187,$S187)&lt;&gt;0),SUM($Q187,$S187),IF(AND(申込書!$AH$4="SKY安心GIGAタブレット",SUM($U187,$W187)&lt;&gt;0),SUM($U187,$W187),"")),"")</f>
        <v/>
      </c>
      <c r="FI187" s="157"/>
      <c r="FJ187" s="82"/>
      <c r="FK187" s="80" t="str">
        <f>IF(AND(申込書!$C$112&lt;&gt;"▼プルダウンより選択してください",申込書!$C$112&lt;&gt;"",申込書!$P$112&lt;&gt;"YYYY/MM/DD",$G187&lt;&gt;""),申込書!$P$112,"")</f>
        <v/>
      </c>
      <c r="FL187" s="81" t="str">
        <f>IF(AND(申込書!$C$112&lt;&gt;"▼プルダウンより選択してください",申込書!$C$112&lt;&gt;"",$G187&lt;&gt;""),申込書!$M$112,"")</f>
        <v/>
      </c>
      <c r="FM187" s="81" t="str">
        <f>IF($FK$3&lt;&gt;"コンテンツなし",IF(AND(申込書!$AH$4="GIGAスクールパック",SUM($P187,$R187)&lt;&gt;0),SUM($P187,$R187),IF(AND(申込書!$AH$4="SKY安心GIGAタブレット",SUM($T187,$V187)&lt;&gt;0),SUM($T187,$V187),"")),"")</f>
        <v/>
      </c>
      <c r="FN187" s="81" t="str">
        <f>IF($FK$3&lt;&gt;"コンテンツなし",IF(AND(申込書!$AH$4="GIGAスクールパック",SUM($Q187,$S187)&lt;&gt;0),SUM($Q187,$S187),IF(AND(申込書!$AH$4="SKY安心GIGAタブレット",SUM($U187,$W187)&lt;&gt;0),SUM($U187,$W187),"")),"")</f>
        <v/>
      </c>
      <c r="FO187" s="157"/>
      <c r="FP187" s="82"/>
      <c r="FQ187" s="80" t="str">
        <f>IF(AND(申込書!$C$113&lt;&gt;"▼プルダウンより選択してください",申込書!$C$113&lt;&gt;"",申込書!$P$113&lt;&gt;"YYYY/MM/DD",$G187&lt;&gt;""),申込書!$P$113,"")</f>
        <v/>
      </c>
      <c r="FR187" s="81" t="str">
        <f>IF(AND(申込書!$C$113&lt;&gt;"▼プルダウンより選択してください",申込書!$C$113&lt;&gt;"",$G187&lt;&gt;""),申込書!$M$113,"")</f>
        <v/>
      </c>
      <c r="FS187" s="81" t="str">
        <f>IF($FQ$3&lt;&gt;"コンテンツなし",IF(AND(申込書!$AH$4="GIGAスクールパック",SUM($P187,$R187)&lt;&gt;0),SUM($P187,$R187),IF(AND(申込書!$AH$4="SKY安心GIGAタブレット",SUM($T187,$V187)&lt;&gt;0),SUM($T187,$V187),"")),"")</f>
        <v/>
      </c>
      <c r="FT187" s="81" t="str">
        <f>IF($FQ$3&lt;&gt;"コンテンツなし",IF(AND(申込書!$AH$4="GIGAスクールパック",SUM($Q187,$S187)&lt;&gt;0),SUM($Q187,$S187),IF(AND(申込書!$AH$4="SKY安心GIGAタブレット",SUM($U187,$W187)&lt;&gt;0),SUM($U187,$W187),"")),"")</f>
        <v/>
      </c>
      <c r="FU187" s="157"/>
      <c r="FV187" s="82"/>
      <c r="FW187" s="80" t="str">
        <f>IF(AND(申込書!$C$114&lt;&gt;"▼プルダウンより選択してください",申込書!$C$114&lt;&gt;"",申込書!$P$114&lt;&gt;"YYYY/MM/DD",$G187&lt;&gt;""),申込書!$P$114,"")</f>
        <v/>
      </c>
      <c r="FX187" s="81" t="str">
        <f>IF(AND(申込書!$C$114&lt;&gt;"▼プルダウンより選択してください",申込書!$C$114&lt;&gt;"",$G187&lt;&gt;""),申込書!$M$114,"")</f>
        <v/>
      </c>
      <c r="FY187" s="81" t="str">
        <f>IF($FW$3&lt;&gt;"コンテンツなし",IF(AND(申込書!$AH$4="GIGAスクールパック",SUM($P187,$R187)&lt;&gt;0),SUM($P187,$R187),IF(AND(申込書!$AH$4="SKY安心GIGAタブレット",SUM($T187,$V187)&lt;&gt;0),SUM($T187,$V187),"")),"")</f>
        <v/>
      </c>
      <c r="FZ187" s="81" t="str">
        <f>IF($FW$3&lt;&gt;"コンテンツなし",IF(AND(申込書!$AH$4="GIGAスクールパック",SUM($Q187,$S187)&lt;&gt;0),SUM($Q187,$S187),IF(AND(申込書!$AH$4="SKY安心GIGAタブレット",SUM($U187,$W187)&lt;&gt;0),SUM($U187,$W187),"")),"")</f>
        <v/>
      </c>
      <c r="GA187" s="157"/>
      <c r="GB187" s="82"/>
      <c r="GC187" s="80" t="str">
        <f>IF(AND(申込書!$C$115&lt;&gt;"▼プルダウンより選択してください",申込書!$C$115&lt;&gt;"",申込書!$P$115&lt;&gt;"YYYY/MM/DD",$G187&lt;&gt;""),申込書!$P$115,"")</f>
        <v/>
      </c>
      <c r="GD187" s="81" t="str">
        <f>IF(AND(申込書!$C$115&lt;&gt;"▼プルダウンより選択してください",申込書!$C$115&lt;&gt;"",$G187&lt;&gt;""),申込書!$M$115,"")</f>
        <v/>
      </c>
      <c r="GE187" s="81" t="str">
        <f>IF($GC$3&lt;&gt;"コンテンツなし",IF(AND(申込書!$AH$4="GIGAスクールパック",SUM($P187,$R187)&lt;&gt;0),SUM($P187,$R187),IF(AND(申込書!$AH$4="SKY安心GIGAタブレット",SUM($T187,$V187)&lt;&gt;0),SUM($T187,$V187),"")),"")</f>
        <v/>
      </c>
      <c r="GF187" s="81" t="str">
        <f>IF($GC$3&lt;&gt;"コンテンツなし",IF(AND(申込書!$AH$4="GIGAスクールパック",SUM($Q187,$S187)&lt;&gt;0),SUM($Q187,$S187),IF(AND(申込書!$AH$4="SKY安心GIGAタブレット",SUM($U187,$W187)&lt;&gt;0),SUM($U187,$W187),"")),"")</f>
        <v/>
      </c>
      <c r="GG187" s="157"/>
      <c r="GH187" s="82"/>
      <c r="GI187" s="80" t="str">
        <f>IF(AND(申込書!$C$116&lt;&gt;"▼プルダウンより選択してください",申込書!$C$116&lt;&gt;"",申込書!$P$116&lt;&gt;"YYYY/MM/DD",$G187&lt;&gt;""),申込書!$P$116,"")</f>
        <v/>
      </c>
      <c r="GJ187" s="81" t="str">
        <f>IF(AND(申込書!$C$116&lt;&gt;"▼プルダウンより選択してください",申込書!$C$116&lt;&gt;"",$G187&lt;&gt;""),申込書!$M$116,"")</f>
        <v/>
      </c>
      <c r="GK187" s="81" t="str">
        <f>IF($GI$3&lt;&gt;"コンテンツなし",IF(AND(申込書!$AH$4="GIGAスクールパック",SUM($P187,$R187)&lt;&gt;0),SUM($P187,$R187),IF(AND(申込書!$AH$4="SKY安心GIGAタブレット",SUM($T187,$V187)&lt;&gt;0),SUM($T187,$V187),"")),"")</f>
        <v/>
      </c>
      <c r="GL187" s="81" t="str">
        <f>IF($GI$3&lt;&gt;"コンテンツなし",IF(AND(申込書!$AH$4="GIGAスクールパック",SUM($Q187,$S187)&lt;&gt;0),SUM($Q187,$S187),IF(AND(申込書!$AH$4="SKY安心GIGAタブレット",SUM($U187,$W187)&lt;&gt;0),SUM($U187,$W187),"")),"")</f>
        <v/>
      </c>
      <c r="GM187" s="157"/>
      <c r="GN187" s="82"/>
      <c r="GO187" s="80" t="str">
        <f>IF(AND(申込書!$C$117&lt;&gt;"▼プルダウンより選択してください",申込書!$C$117&lt;&gt;"",申込書!$P$117&lt;&gt;"YYYY/MM/DD",$G187&lt;&gt;""),申込書!$P$117,"")</f>
        <v/>
      </c>
      <c r="GP187" s="81" t="str">
        <f>IF(AND(申込書!$C$117&lt;&gt;"▼プルダウンより選択してください",申込書!$C$117&lt;&gt;"",$G187&lt;&gt;""),申込書!$M$117,"")</f>
        <v/>
      </c>
      <c r="GQ187" s="81" t="str">
        <f>IF($GO$3&lt;&gt;"コンテンツなし",IF(AND(申込書!$AH$4="GIGAスクールパック",SUM($P187,$R187)&lt;&gt;0),SUM($P187,$R187),IF(AND(申込書!$AH$4="SKY安心GIGAタブレット",SUM($T187,$V187)&lt;&gt;0),SUM($T187,$V187),"")),"")</f>
        <v/>
      </c>
      <c r="GR187" s="81" t="str">
        <f>IF($GO$3&lt;&gt;"コンテンツなし",IF(AND(申込書!$AH$4="GIGAスクールパック",SUM($Q187,$S187)&lt;&gt;0),SUM($Q187,$S187),IF(AND(申込書!$AH$4="SKY安心GIGAタブレット",SUM($U187,$W187)&lt;&gt;0),SUM($U187,$W187),"")),"")</f>
        <v/>
      </c>
      <c r="GS187" s="157"/>
      <c r="GT187" s="82"/>
      <c r="GU187" s="80" t="str">
        <f>IF(AND(申込書!$C$118&lt;&gt;"▼プルダウンより選択してください",申込書!$C$118&lt;&gt;"",申込書!$P$118&lt;&gt;"YYYY/MM/DD",$G187&lt;&gt;""),申込書!$P$118,"")</f>
        <v/>
      </c>
      <c r="GV187" s="81" t="str">
        <f>IF(AND(申込書!$C$118&lt;&gt;"▼プルダウンより選択してください",申込書!$C$118&lt;&gt;"",$G187&lt;&gt;""),申込書!$M$118,"")</f>
        <v/>
      </c>
      <c r="GW187" s="81" t="str">
        <f>IF($GU$3&lt;&gt;"コンテンツなし",IF(AND(申込書!$AH$4="GIGAスクールパック",SUM($P187,$R187)&lt;&gt;0),SUM($P187,$R187),IF(AND(申込書!$AH$4="SKY安心GIGAタブレット",SUM($T187,$V187)&lt;&gt;0),SUM($T187,$V187),"")),"")</f>
        <v/>
      </c>
      <c r="GX187" s="81" t="str">
        <f>IF($GU$3&lt;&gt;"コンテンツなし",IF(AND(申込書!$AH$4="GIGAスクールパック",SUM($Q187,$S187)&lt;&gt;0),SUM($Q187,$S187),IF(AND(申込書!$AH$4="SKY安心GIGAタブレット",SUM($U187,$W187)&lt;&gt;0),SUM($U187,$W187),"")),"")</f>
        <v/>
      </c>
      <c r="GY187" s="157"/>
      <c r="GZ187" s="82"/>
      <c r="HA187" s="80" t="str">
        <f>IF(AND(申込書!$C$119&lt;&gt;"▼プルダウンより選択してください",申込書!$C$119&lt;&gt;"",申込書!$P$119&lt;&gt;"YYYY/MM/DD",$G187&lt;&gt;""),申込書!$P$119,"")</f>
        <v/>
      </c>
      <c r="HB187" s="81" t="str">
        <f>IF(AND(申込書!$C$119&lt;&gt;"▼プルダウンより選択してください",申込書!$C$119&lt;&gt;"",$G187&lt;&gt;""),申込書!$M$119,"")</f>
        <v/>
      </c>
      <c r="HC187" s="81" t="str">
        <f>IF($HA$3&lt;&gt;"コンテンツなし",IF(AND(申込書!$AH$4="GIGAスクールパック",SUM($P187,$R187)&lt;&gt;0),SUM($P187,$R187),IF(AND(申込書!$AH$4="SKY安心GIGAタブレット",SUM($T187,$V187)&lt;&gt;0),SUM($T187,$V187),"")),"")</f>
        <v/>
      </c>
      <c r="HD187" s="81" t="str">
        <f>IF($HA$3&lt;&gt;"コンテンツなし",IF(AND(申込書!$AH$4="GIGAスクールパック",SUM($Q187,$S187)&lt;&gt;0),SUM($Q187,$S187),IF(AND(申込書!$AH$4="SKY安心GIGAタブレット",SUM($U187,$W187)&lt;&gt;0),SUM($U187,$W187),"")),"")</f>
        <v/>
      </c>
      <c r="HE187" s="157"/>
      <c r="HF187" s="82"/>
      <c r="HG187" s="83"/>
    </row>
    <row r="188" spans="2:215" ht="26.85" customHeight="1">
      <c r="B188" s="62">
        <f t="shared" si="2"/>
        <v>183</v>
      </c>
      <c r="C188" s="63"/>
      <c r="D188" s="64"/>
      <c r="E188" s="207"/>
      <c r="F188" s="65"/>
      <c r="G188" s="66"/>
      <c r="H188" s="67"/>
      <c r="I188" s="68"/>
      <c r="J188" s="69"/>
      <c r="K188" s="70"/>
      <c r="L188" s="71"/>
      <c r="M188" s="72"/>
      <c r="N188" s="73"/>
      <c r="O188" s="74"/>
      <c r="P188" s="179"/>
      <c r="Q188" s="180"/>
      <c r="R188" s="180"/>
      <c r="S188" s="181"/>
      <c r="T188" s="179"/>
      <c r="U188" s="180"/>
      <c r="V188" s="182"/>
      <c r="W188" s="181"/>
      <c r="X188" s="75"/>
      <c r="Y188" s="76"/>
      <c r="Z188" s="77"/>
      <c r="AA188" s="78"/>
      <c r="AB188" s="79"/>
      <c r="AC188" s="79"/>
      <c r="AD188" s="79"/>
      <c r="AE188" s="77"/>
      <c r="AF188" s="139"/>
      <c r="AG188" s="139"/>
      <c r="AH188" s="139"/>
      <c r="AI188" s="80" t="str">
        <f>IF(AND(申込書!$C$90&lt;&gt;"▼プルダウンより選択してください",申込書!$C$90&lt;&gt;"",申込書!$P$90&lt;&gt;"YYYY/MM/DD",$G188&lt;&gt;""),申込書!$P$90,"")</f>
        <v/>
      </c>
      <c r="AJ188" s="81" t="str">
        <f>IF(AND(申込書!$C$90&lt;&gt;"▼プルダウンより選択してください",申込書!$C$90&lt;&gt;"",$G188&lt;&gt;""),申込書!$M$90,"")</f>
        <v/>
      </c>
      <c r="AK188" s="81" t="str">
        <f>IF($AI$3&lt;&gt;"コンテンツなし",IF(AND(申込書!$AH$4="GIGAスクールパック",SUM($P188,$R188)&lt;&gt;0),SUM($P188,$R188),IF(AND(申込書!$AH$4="SKY安心GIGAタブレット",SUM($T188,$V188)&lt;&gt;0),SUM($T188,$V188),"")),"")</f>
        <v/>
      </c>
      <c r="AL188" s="81" t="str">
        <f>IF($AI$3&lt;&gt;"コンテンツなし",IF(AND(申込書!$AH$4="GIGAスクールパック",SUM($Q188,$S188)&lt;&gt;0),SUM($Q188,$S188),IF(AND(申込書!$AH$4="SKY安心GIGAタブレット",SUM($U188,$W188)&lt;&gt;0),SUM($U188,$W188),"")),"")</f>
        <v/>
      </c>
      <c r="AM188" s="157"/>
      <c r="AN188" s="82"/>
      <c r="AO188" s="80" t="str">
        <f>IF(AND(申込書!$C$91&lt;&gt;"▼プルダウンより選択してください",申込書!$C$91&lt;&gt;"",申込書!$P$91&lt;&gt;"YYYY/MM/DD",$G188&lt;&gt;""),申込書!$P$91,"")</f>
        <v/>
      </c>
      <c r="AP188" s="81" t="str">
        <f>IF(AND(申込書!$C$91&lt;&gt;"▼プルダウンより選択してください",申込書!$C$91&lt;&gt;"",$G188&lt;&gt;""),申込書!$M$91,"")</f>
        <v/>
      </c>
      <c r="AQ188" s="81" t="str">
        <f>IF($AO$3&lt;&gt;"コンテンツなし",IF(AND(申込書!$AH$4="GIGAスクールパック",SUM($P188,$R188)&lt;&gt;0),SUM($P188,$R188),IF(AND(申込書!$AH$4="SKY安心GIGAタブレット",SUM($T188,$V188)&lt;&gt;0),SUM($T188,$V188),"")),"")</f>
        <v/>
      </c>
      <c r="AR188" s="81" t="str">
        <f>IF($AO$3&lt;&gt;"コンテンツなし",IF(AND(申込書!$AH$4="GIGAスクールパック",SUM($Q188,$S188)&lt;&gt;0),SUM($Q188,$S188),IF(AND(申込書!$AH$4="SKY安心GIGAタブレット",SUM($U188,$W188)&lt;&gt;0),SUM($U188,$W188),"")),"")</f>
        <v/>
      </c>
      <c r="AS188" s="157"/>
      <c r="AT188" s="82"/>
      <c r="AU188" s="80" t="str">
        <f>IF(AND(申込書!$C$92&lt;&gt;"▼プルダウンより選択してください",申込書!$C$92&lt;&gt;"",申込書!$P$92&lt;&gt;"YYYY/MM/DD",$G188&lt;&gt;""),申込書!$P$92,"")</f>
        <v/>
      </c>
      <c r="AV188" s="81" t="str">
        <f>IF(AND(申込書!$C$92&lt;&gt;"▼プルダウンより選択してください",申込書!$C$92&lt;&gt;"",$G188&lt;&gt;""),申込書!$M$92,"")</f>
        <v/>
      </c>
      <c r="AW188" s="81" t="str">
        <f>IF($AU$3&lt;&gt;"コンテンツなし",IF(AND(申込書!$AH$4="GIGAスクールパック",SUM($P188,$R188)&lt;&gt;0),SUM($P188,$R188),IF(AND(申込書!$AH$4="SKY安心GIGAタブレット",SUM($T188,$V188)&lt;&gt;0),SUM($T188,$V188),"")),"")</f>
        <v/>
      </c>
      <c r="AX188" s="81" t="str">
        <f>IF($AU$3&lt;&gt;"コンテンツなし",IF(AND(申込書!$AH$4="GIGAスクールパック",SUM($Q188,$S188)&lt;&gt;0),SUM($Q188,$S188),IF(AND(申込書!$AH$4="SKY安心GIGAタブレット",SUM($U188,$W188)&lt;&gt;0),SUM($U188,$W188),"")),"")</f>
        <v/>
      </c>
      <c r="AY188" s="157"/>
      <c r="AZ188" s="82"/>
      <c r="BA188" s="80" t="str">
        <f>IF(AND(申込書!$C$93&lt;&gt;"▼プルダウンより選択してください",申込書!$C$93&lt;&gt;"",申込書!$P$93&lt;&gt;"YYYY/MM/DD",$G188&lt;&gt;""),申込書!$P$93,"")</f>
        <v/>
      </c>
      <c r="BB188" s="81" t="str">
        <f>IF(AND(申込書!$C$93&lt;&gt;"▼プルダウンより選択してください",申込書!$C$93&lt;&gt;"",申込書!$M$93&gt;=1,$G188&lt;&gt;""),申込書!$M$93,"")</f>
        <v/>
      </c>
      <c r="BC188" s="81" t="str">
        <f>IF($BA$3&lt;&gt;"コンテンツなし",IF(AND(申込書!$AH$4="GIGAスクールパック",SUM($P188,$R188)&lt;&gt;0),SUM($P188,$R188),IF(AND(申込書!$AH$4="SKY安心GIGAタブレット",SUM($T188,$V188)&lt;&gt;0),SUM($T188,$V188),"")),"")</f>
        <v/>
      </c>
      <c r="BD188" s="81" t="str">
        <f>IF($BA$3&lt;&gt;"コンテンツなし",IF(AND(申込書!$AH$4="GIGAスクールパック",SUM($Q188,$S188)&lt;&gt;0),SUM($Q188,$S188),IF(AND(申込書!$AH$4="SKY安心GIGAタブレット",SUM($U188,$W188)&lt;&gt;0),SUM($U188,$W188),"")),"")</f>
        <v/>
      </c>
      <c r="BE188" s="157"/>
      <c r="BF188" s="82"/>
      <c r="BG188" s="80" t="str">
        <f>IF(AND(申込書!$C$94&lt;&gt;"▼プルダウンより選択してください",申込書!$C$94&lt;&gt;"",申込書!$P$94&lt;&gt;"YYYY/MM/DD",$G188&lt;&gt;""),申込書!$P$94,"")</f>
        <v/>
      </c>
      <c r="BH188" s="81" t="str">
        <f>IF(AND(申込書!$C$94&lt;&gt;"▼プルダウンより選択してください",申込書!$C$94&lt;&gt;"",$G188&lt;&gt;""),申込書!$M$94,"")</f>
        <v/>
      </c>
      <c r="BI188" s="81" t="str">
        <f>IF($BG$3&lt;&gt;"コンテンツなし",IF(AND(申込書!$AH$4="GIGAスクールパック",SUM($P188,$R188)&lt;&gt;0),SUM($P188,$R188),IF(AND(申込書!$AH$4="SKY安心GIGAタブレット",SUM($T188,$V188)&lt;&gt;0),SUM($T188,$V188),"")),"")</f>
        <v/>
      </c>
      <c r="BJ188" s="81" t="str">
        <f>IF($BG$3&lt;&gt;"コンテンツなし",IF(AND(申込書!$AH$4="GIGAスクールパック",SUM($Q188,$S188)&lt;&gt;0),SUM($Q188,$S188),IF(AND(申込書!$AH$4="SKY安心GIGAタブレット",SUM($U188,$W188)&lt;&gt;0),SUM($U188,$W188),"")),"")</f>
        <v/>
      </c>
      <c r="BK188" s="157"/>
      <c r="BL188" s="82"/>
      <c r="BM188" s="80" t="str">
        <f>IF(AND(申込書!$C$95&lt;&gt;"▼プルダウンより選択してください",申込書!$C$95&lt;&gt;"",申込書!$P$95&lt;&gt;"YYYY/MM/DD",$G188&lt;&gt;""),申込書!$P$95,"")</f>
        <v/>
      </c>
      <c r="BN188" s="81" t="str">
        <f>IF(AND(申込書!$C$95&lt;&gt;"▼プルダウンより選択してください",申込書!$C$95&lt;&gt;"",$G188&lt;&gt;""),申込書!$M$95,"")</f>
        <v/>
      </c>
      <c r="BO188" s="81" t="str">
        <f>IF($BM$3&lt;&gt;"コンテンツなし",IF(AND(申込書!$AH$4="GIGAスクールパック",SUM($P188,$R188)&lt;&gt;0),SUM($P188,$R188),IF(AND(申込書!$AH$4="SKY安心GIGAタブレット",SUM($T188,$V188)&lt;&gt;0),SUM($T188,$V188),"")),"")</f>
        <v/>
      </c>
      <c r="BP188" s="81" t="str">
        <f>IF($BM$3&lt;&gt;"コンテンツなし",IF(AND(申込書!$AH$4="GIGAスクールパック",SUM($Q188,$S188)&lt;&gt;0),SUM($Q188,$S188),IF(AND(申込書!$AH$4="SKY安心GIGAタブレット",SUM($U188,$W188)&lt;&gt;0),SUM($U188,$W188),"")),"")</f>
        <v/>
      </c>
      <c r="BQ188" s="157"/>
      <c r="BR188" s="82"/>
      <c r="BS188" s="80" t="str">
        <f>IF(AND(申込書!$C$96&lt;&gt;"▼プルダウンより選択してください",申込書!$C$96&lt;&gt;"",申込書!$P$96&lt;&gt;"YYYY/MM/DD",$G188&lt;&gt;""),申込書!$P$96,"")</f>
        <v/>
      </c>
      <c r="BT188" s="81" t="str">
        <f>IF(AND(申込書!$C$96&lt;&gt;"▼プルダウンより選択してください",申込書!$C$96&lt;&gt;"",$G188&lt;&gt;""),申込書!$M$96,"")</f>
        <v/>
      </c>
      <c r="BU188" s="81" t="str">
        <f>IF($BS$3&lt;&gt;"コンテンツなし",IF(AND(申込書!$AH$4="GIGAスクールパック",SUM($P188,$R188)&lt;&gt;0),SUM($P188,$R188),IF(AND(申込書!$AH$4="SKY安心GIGAタブレット",SUM($T188,$V188)&lt;&gt;0),SUM($T188,$V188),"")),"")</f>
        <v/>
      </c>
      <c r="BV188" s="81" t="str">
        <f>IF($BS$3&lt;&gt;"コンテンツなし",IF(AND(申込書!$AH$4="GIGAスクールパック",SUM($Q188,$S188)&lt;&gt;0),SUM($Q188,$S188),IF(AND(申込書!$AH$4="SKY安心GIGAタブレット",SUM($U188,$W188)&lt;&gt;0),SUM($U188,$W188),"")),"")</f>
        <v/>
      </c>
      <c r="BW188" s="157"/>
      <c r="BX188" s="82"/>
      <c r="BY188" s="80" t="str">
        <f>IF(AND(申込書!$C$97&lt;&gt;"▼プルダウンより選択してください",申込書!$C$97&lt;&gt;"",申込書!$P$97&lt;&gt;"YYYY/MM/DD",$G188&lt;&gt;""),申込書!$P$97,"")</f>
        <v/>
      </c>
      <c r="BZ188" s="81" t="str">
        <f>IF(AND(申込書!$C$97&lt;&gt;"▼プルダウンより選択してください",申込書!$C$97&lt;&gt;"",$G188&lt;&gt;""),申込書!$M$97,"")</f>
        <v/>
      </c>
      <c r="CA188" s="81" t="str">
        <f>IF($BY$3&lt;&gt;"コンテンツなし",IF(AND(申込書!$AH$4="GIGAスクールパック",SUM($P188,$R188)&lt;&gt;0),SUM($P188,$R188),IF(AND(申込書!$AH$4="SKY安心GIGAタブレット",SUM($T188,$V188)&lt;&gt;0),SUM($T188,$V188),"")),"")</f>
        <v/>
      </c>
      <c r="CB188" s="81" t="str">
        <f>IF($BY$3&lt;&gt;"コンテンツなし",IF(AND(申込書!$AH$4="GIGAスクールパック",SUM($Q188,$S188)&lt;&gt;0),SUM($Q188,$S188),IF(AND(申込書!$AH$4="SKY安心GIGAタブレット",SUM($U188,$W188)&lt;&gt;0),SUM($U188,$W188),"")),"")</f>
        <v/>
      </c>
      <c r="CC188" s="157"/>
      <c r="CD188" s="82"/>
      <c r="CE188" s="80" t="str">
        <f>IF(AND(申込書!$C$98&lt;&gt;"▼プルダウンより選択してください",申込書!$C$98&lt;&gt;"",申込書!$P$98&lt;&gt;"YYYY/MM/DD",$G188&lt;&gt;""),申込書!$P$98,"")</f>
        <v/>
      </c>
      <c r="CF188" s="81" t="str">
        <f>IF(AND(申込書!$C$98&lt;&gt;"▼プルダウンより選択してください",申込書!$C$98&lt;&gt;"",$G188&lt;&gt;""),申込書!$M$98,"")</f>
        <v/>
      </c>
      <c r="CG188" s="81" t="str">
        <f>IF($CE$3&lt;&gt;"コンテンツなし",IF(AND(申込書!$AH$4="GIGAスクールパック",SUM($P188,$R188)&lt;&gt;0),SUM($P188,$R188),IF(AND(申込書!$AH$4="SKY安心GIGAタブレット",SUM($T188,$V188)&lt;&gt;0),SUM($T188,$V188),"")),"")</f>
        <v/>
      </c>
      <c r="CH188" s="81" t="str">
        <f>IF($CE$3&lt;&gt;"コンテンツなし",IF(AND(申込書!$AH$4="GIGAスクールパック",SUM($Q188,$S188)&lt;&gt;0),SUM($Q188,$S188),IF(AND(申込書!$AH$4="SKY安心GIGAタブレット",SUM($U188,$W188)&lt;&gt;0),SUM($U188,$W188),"")),"")</f>
        <v/>
      </c>
      <c r="CI188" s="157"/>
      <c r="CJ188" s="82"/>
      <c r="CK188" s="80" t="str">
        <f>IF(AND(申込書!$C$99&lt;&gt;"▼プルダウンより選択してください",申込書!$C$99&lt;&gt;"",申込書!$P$99&lt;&gt;"YYYY/MM/DD",$G188&lt;&gt;""),申込書!$P$99,"")</f>
        <v/>
      </c>
      <c r="CL188" s="81" t="str">
        <f>IF(AND(申込書!$C$99&lt;&gt;"▼プルダウンより選択してください",申込書!$C$99&lt;&gt;"",$G188&lt;&gt;""),申込書!$M$99,"")</f>
        <v/>
      </c>
      <c r="CM188" s="81" t="str">
        <f>IF($CK$3&lt;&gt;"コンテンツなし",IF(AND(申込書!$AH$4="GIGAスクールパック",SUM($P188,$R188)&lt;&gt;0),SUM($P188,$R188),IF(AND(申込書!$AH$4="SKY安心GIGAタブレット",SUM($T188,$V188)&lt;&gt;0),SUM($T188,$V188),"")),"")</f>
        <v/>
      </c>
      <c r="CN188" s="81" t="str">
        <f>IF($CK$3&lt;&gt;"コンテンツなし",IF(AND(申込書!$AH$4="GIGAスクールパック",SUM($Q188,$S188)&lt;&gt;0),SUM($Q188,$S188),IF(AND(申込書!$AH$4="SKY安心GIGAタブレット",SUM($U188,$W188)&lt;&gt;0),SUM($U188,$W188),"")),"")</f>
        <v/>
      </c>
      <c r="CO188" s="157"/>
      <c r="CP188" s="82"/>
      <c r="CQ188" s="80" t="str">
        <f>IF(AND(申込書!$C$100&lt;&gt;"▼プルダウンより選択してください",申込書!$C$100&lt;&gt;"",申込書!$P$100&lt;&gt;"YYYY/MM/DD",$G188&lt;&gt;""),申込書!$P$100,"")</f>
        <v/>
      </c>
      <c r="CR188" s="81" t="str">
        <f>IF(AND(申込書!$C$100&lt;&gt;"▼プルダウンより選択してください",申込書!$C$100&lt;&gt;"",$G188&lt;&gt;""),申込書!$M$100,"")</f>
        <v/>
      </c>
      <c r="CS188" s="81" t="str">
        <f>IF($CQ$3&lt;&gt;"コンテンツなし",IF(AND(申込書!$AH$4="GIGAスクールパック",SUM($P188,$R188)&lt;&gt;0),SUM($P188,$R188),IF(AND(申込書!$AH$4="SKY安心GIGAタブレット",SUM($T188,$V188)&lt;&gt;0),SUM($T188,$V188),"")),"")</f>
        <v/>
      </c>
      <c r="CT188" s="81" t="str">
        <f>IF($CQ$3&lt;&gt;"コンテンツなし",IF(AND(申込書!$AH$4="GIGAスクールパック",SUM($Q188,$S188)&lt;&gt;0),SUM($Q188,$S188),IF(AND(申込書!$AH$4="SKY安心GIGAタブレット",SUM($U188,$W188)&lt;&gt;0),SUM($U188,$W188),"")),"")</f>
        <v/>
      </c>
      <c r="CU188" s="81"/>
      <c r="CV188" s="82"/>
      <c r="CW188" s="80" t="str">
        <f>IF(AND(申込書!$C$101&lt;&gt;"▼プルダウンより選択してください",申込書!$C$101&lt;&gt;"",申込書!$P$101&lt;&gt;"YYYY/MM/DD",$G188&lt;&gt;""),申込書!$P$101,"")</f>
        <v/>
      </c>
      <c r="CX188" s="81" t="str">
        <f>IF(AND(申込書!$C$101&lt;&gt;"▼プルダウンより選択してください",申込書!$C$101&lt;&gt;"",$G188&lt;&gt;""),申込書!$M$101,"")</f>
        <v/>
      </c>
      <c r="CY188" s="81" t="str">
        <f>IF($CW$3&lt;&gt;"コンテンツなし",IF(AND(申込書!$AH$4="GIGAスクールパック",SUM($P188,$R188)&lt;&gt;0),SUM($P188,$R188),IF(AND(申込書!$AH$4="SKY安心GIGAタブレット",SUM($T188,$V188)&lt;&gt;0),SUM($T188,$V188),"")),"")</f>
        <v/>
      </c>
      <c r="CZ188" s="81" t="str">
        <f>IF($CW$3&lt;&gt;"コンテンツなし",IF(AND(申込書!$AH$4="GIGAスクールパック",SUM($Q188,$S188)&lt;&gt;0),SUM($Q188,$S188),IF(AND(申込書!$AH$4="SKY安心GIGAタブレット",SUM($U188,$W188)&lt;&gt;0),SUM($U188,$W188),"")),"")</f>
        <v/>
      </c>
      <c r="DA188" s="81"/>
      <c r="DB188" s="82"/>
      <c r="DC188" s="80" t="str">
        <f>IF(AND(申込書!$C$102&lt;&gt;"▼プルダウンより選択してください",申込書!$C$102&lt;&gt;"",申込書!$P$102&lt;&gt;"YYYY/MM/DD",$G188&lt;&gt;""),申込書!$P$102,"")</f>
        <v/>
      </c>
      <c r="DD188" s="81" t="str">
        <f>IF(AND(申込書!$C$102&lt;&gt;"▼プルダウンより選択してください",申込書!$C$102&lt;&gt;"",$G188&lt;&gt;""),申込書!$M$102,"")</f>
        <v/>
      </c>
      <c r="DE188" s="81" t="str">
        <f>IF($DC$3&lt;&gt;"コンテンツなし",IF(AND(申込書!$AH$4="GIGAスクールパック",SUM($P188,$R188)&lt;&gt;0),SUM($P188,$R188),IF(AND(申込書!$AH$4="SKY安心GIGAタブレット",SUM($T188,$V188)&lt;&gt;0),SUM($T188,$V188),"")),"")</f>
        <v/>
      </c>
      <c r="DF188" s="81" t="str">
        <f>IF($DC$3&lt;&gt;"コンテンツなし",IF(AND(申込書!$AH$4="GIGAスクールパック",SUM($Q188,$S188)&lt;&gt;0),SUM($Q188,$S188),IF(AND(申込書!$AH$4="SKY安心GIGAタブレット",SUM($U188,$W188)&lt;&gt;0),SUM($U188,$W188),"")),"")</f>
        <v/>
      </c>
      <c r="DG188" s="81"/>
      <c r="DH188" s="82"/>
      <c r="DI188" s="80" t="str">
        <f>IF(AND(申込書!$C$103&lt;&gt;"▼プルダウンより選択してください",申込書!$C$103&lt;&gt;"",申込書!$P$103&lt;&gt;"YYYY/MM/DD",$G188&lt;&gt;""),申込書!$P$103,"")</f>
        <v/>
      </c>
      <c r="DJ188" s="81" t="str">
        <f>IF(AND(申込書!$C$103&lt;&gt;"▼プルダウンより選択してください",申込書!$C$103&lt;&gt;"",$G188&lt;&gt;""),申込書!$M$103,"")</f>
        <v/>
      </c>
      <c r="DK188" s="81" t="str">
        <f>IF($DI$3&lt;&gt;"コンテンツなし",IF(AND(申込書!$AH$4="GIGAスクールパック",SUM($P188,$R188)&lt;&gt;0),SUM($P188,$R188),IF(AND(申込書!$AH$4="SKY安心GIGAタブレット",SUM($T188,$V188)&lt;&gt;0),SUM($T188,$V188),"")),"")</f>
        <v/>
      </c>
      <c r="DL188" s="81" t="str">
        <f>IF($DI$3&lt;&gt;"コンテンツなし",IF(AND(申込書!$AH$4="GIGAスクールパック",SUM($Q188,$S188)&lt;&gt;0),SUM($Q188,$S188),IF(AND(申込書!$AH$4="SKY安心GIGAタブレット",SUM($U188,$W188)&lt;&gt;0),SUM($U188,$W188),"")),"")</f>
        <v/>
      </c>
      <c r="DM188" s="81"/>
      <c r="DN188" s="82"/>
      <c r="DO188" s="80" t="str">
        <f>IF(AND(申込書!$C$104&lt;&gt;"▼プルダウンより選択してください",申込書!$C$104&lt;&gt;"",申込書!$P$104&lt;&gt;"YYYY/MM/DD",$G188&lt;&gt;""),申込書!$P$104,"")</f>
        <v/>
      </c>
      <c r="DP188" s="81" t="str">
        <f>IF(AND(申込書!$C$104&lt;&gt;"▼プルダウンより選択してください",申込書!$C$104&lt;&gt;"",$G188&lt;&gt;""),申込書!$M$104,"")</f>
        <v/>
      </c>
      <c r="DQ188" s="81" t="str">
        <f>IF($DO$3&lt;&gt;"コンテンツなし",IF(AND(申込書!$AH$4="GIGAスクールパック",SUM($P188,$R188)&lt;&gt;0),SUM($P188,$R188),IF(AND(申込書!$AH$4="SKY安心GIGAタブレット",SUM($T188,$V188)&lt;&gt;0),SUM($T188,$V188),"")),"")</f>
        <v/>
      </c>
      <c r="DR188" s="81" t="str">
        <f>IF($DO$3&lt;&gt;"コンテンツなし",IF(AND(申込書!$AH$4="GIGAスクールパック",SUM($Q188,$S188)&lt;&gt;0),SUM($Q188,$S188),IF(AND(申込書!$AH$4="SKY安心GIGAタブレット",SUM($U188,$W188)&lt;&gt;0),SUM($U188,$W188),"")),"")</f>
        <v/>
      </c>
      <c r="DS188" s="81"/>
      <c r="DT188" s="82"/>
      <c r="DU188" s="80" t="str">
        <f>IF(AND(申込書!$C$105&lt;&gt;"▼プルダウンより選択してください",申込書!$C$105&lt;&gt;"",申込書!$P$105&lt;&gt;"YYYY/MM/DD",$G188&lt;&gt;""),申込書!$P$105,"")</f>
        <v/>
      </c>
      <c r="DV188" s="81" t="str">
        <f>IF(AND(申込書!$C$105&lt;&gt;"▼プルダウンより選択してください",申込書!$C$105&lt;&gt;"",$G188&lt;&gt;""),申込書!$M$105,"")</f>
        <v/>
      </c>
      <c r="DW188" s="81" t="str">
        <f>IF($DU$3&lt;&gt;"コンテンツなし",IF(AND(申込書!$AH$4="GIGAスクールパック",SUM($P188,$R188)&lt;&gt;0),SUM($P188,$R188),IF(AND(申込書!$AH$4="SKY安心GIGAタブレット",SUM($T188,$V188)&lt;&gt;0),SUM($T188,$V188),"")),"")</f>
        <v/>
      </c>
      <c r="DX188" s="81" t="str">
        <f>IF($DU$3&lt;&gt;"コンテンツなし",IF(AND(申込書!$AH$4="GIGAスクールパック",SUM($Q188,$S188)&lt;&gt;0),SUM($Q188,$S188),IF(AND(申込書!$AH$4="SKY安心GIGAタブレット",SUM($U188,$W188)&lt;&gt;0),SUM($U188,$W188),"")),"")</f>
        <v/>
      </c>
      <c r="DY188" s="157"/>
      <c r="DZ188" s="82"/>
      <c r="EA188" s="80" t="str">
        <f>IF(AND(申込書!$C$106&lt;&gt;"▼プルダウンより選択してください",申込書!$C$106&lt;&gt;"",申込書!$P$106&lt;&gt;"YYYY/MM/DD",$G188&lt;&gt;""),申込書!$P$106,"")</f>
        <v/>
      </c>
      <c r="EB188" s="81" t="str">
        <f>IF(AND(申込書!$C$106&lt;&gt;"▼プルダウンより選択してください",申込書!$C$106&lt;&gt;"",$G188&lt;&gt;""),申込書!$M$106,"")</f>
        <v/>
      </c>
      <c r="EC188" s="81" t="str">
        <f>IF($EA$3&lt;&gt;"コンテンツなし",IF(AND(申込書!$AH$4="GIGAスクールパック",SUM($P188,$R188)&lt;&gt;0),SUM($P188,$R188),IF(AND(申込書!$AH$4="SKY安心GIGAタブレット",SUM($T188,$V188)&lt;&gt;0),SUM($T188,$V188),"")),"")</f>
        <v/>
      </c>
      <c r="ED188" s="81" t="str">
        <f>IF($EA$3&lt;&gt;"コンテンツなし",IF(AND(申込書!$AH$4="GIGAスクールパック",SUM($Q188,$S188)&lt;&gt;0),SUM($Q188,$S188),IF(AND(申込書!$AH$4="SKY安心GIGAタブレット",SUM($U188,$W188)&lt;&gt;0),SUM($U188,$W188),"")),"")</f>
        <v/>
      </c>
      <c r="EE188" s="157"/>
      <c r="EF188" s="82"/>
      <c r="EG188" s="80" t="str">
        <f>IF(AND(申込書!$C$107&lt;&gt;"▼プルダウンより選択してください",申込書!$C$107&lt;&gt;"",申込書!$P$107&lt;&gt;"YYYY/MM/DD",$G188&lt;&gt;""),申込書!$P$107,"")</f>
        <v/>
      </c>
      <c r="EH188" s="81" t="str">
        <f>IF(AND(申込書!$C$107&lt;&gt;"▼プルダウンより選択してください",申込書!$C$107&lt;&gt;"",$G188&lt;&gt;""),申込書!$M$107,"")</f>
        <v/>
      </c>
      <c r="EI188" s="81" t="str">
        <f>IF($EG$3&lt;&gt;"コンテンツなし",IF(AND(申込書!$AH$4="GIGAスクールパック",SUM($P188,$R188)&lt;&gt;0),SUM($P188,$R188),IF(AND(申込書!$AH$4="SKY安心GIGAタブレット",SUM($T188,$V188)&lt;&gt;0),SUM($T188,$V188),"")),"")</f>
        <v/>
      </c>
      <c r="EJ188" s="81" t="str">
        <f>IF($EG$3&lt;&gt;"コンテンツなし",IF(AND(申込書!$AH$4="GIGAスクールパック",SUM($Q188,$S188)&lt;&gt;0),SUM($Q188,$S188),IF(AND(申込書!$AH$4="SKY安心GIGAタブレット",SUM($U188,$W188)&lt;&gt;0),SUM($U188,$W188),"")),"")</f>
        <v/>
      </c>
      <c r="EK188" s="157"/>
      <c r="EL188" s="82"/>
      <c r="EM188" s="80" t="str">
        <f>IF(AND(申込書!$C$108&lt;&gt;"▼プルダウンより選択してください",申込書!$C$108&lt;&gt;"",申込書!$P$108&lt;&gt;"YYYY/MM/DD",$G188&lt;&gt;""),申込書!$P$108,"")</f>
        <v/>
      </c>
      <c r="EN188" s="81" t="str">
        <f>IF(AND(申込書!$C$108&lt;&gt;"▼プルダウンより選択してください",申込書!$C$108&lt;&gt;"",$G188&lt;&gt;""),申込書!$M$108,"")</f>
        <v/>
      </c>
      <c r="EO188" s="81" t="str">
        <f>IF($EM$3&lt;&gt;"コンテンツなし",IF(AND(申込書!$AH$4="GIGAスクールパック",SUM($P188,$R188)&lt;&gt;0),SUM($P188,$R188),IF(AND(申込書!$AH$4="SKY安心GIGAタブレット",SUM($T188,$V188)&lt;&gt;0),SUM($T188,$V188),"")),"")</f>
        <v/>
      </c>
      <c r="EP188" s="81" t="str">
        <f>IF($EM$3&lt;&gt;"コンテンツなし",IF(AND(申込書!$AH$4="GIGAスクールパック",SUM($Q188,$S188)&lt;&gt;0),SUM($Q188,$S188),IF(AND(申込書!$AH$4="SKY安心GIGAタブレット",SUM($U188,$W188)&lt;&gt;0),SUM($U188,$W188),"")),"")</f>
        <v/>
      </c>
      <c r="EQ188" s="157"/>
      <c r="ER188" s="82"/>
      <c r="ES188" s="80" t="str">
        <f>IF(AND(申込書!$C$109&lt;&gt;"▼プルダウンより選択してください",申込書!$C$109&lt;&gt;"",申込書!$P$109&lt;&gt;"YYYY/MM/DD",$G188&lt;&gt;""),申込書!$P$109,"")</f>
        <v/>
      </c>
      <c r="ET188" s="81" t="str">
        <f>IF(AND(申込書!$C$109&lt;&gt;"▼プルダウンより選択してください",申込書!$C$109&lt;&gt;"",$G188&lt;&gt;""),申込書!$M$109,"")</f>
        <v/>
      </c>
      <c r="EU188" s="81" t="str">
        <f>IF($ES$3&lt;&gt;"コンテンツなし",IF(AND(申込書!$AH$4="GIGAスクールパック",SUM($P188,$R188)&lt;&gt;0),SUM($P188,$R188),IF(AND(申込書!$AH$4="SKY安心GIGAタブレット",SUM($T188,$V188)&lt;&gt;0),SUM($T188,$V188),"")),"")</f>
        <v/>
      </c>
      <c r="EV188" s="81" t="str">
        <f>IF($ES$3&lt;&gt;"コンテンツなし",IF(AND(申込書!$AH$4="GIGAスクールパック",SUM($Q188,$S188)&lt;&gt;0),SUM($Q188,$S188),IF(AND(申込書!$AH$4="SKY安心GIGAタブレット",SUM($U188,$W188)&lt;&gt;0),SUM($U188,$W188),"")),"")</f>
        <v/>
      </c>
      <c r="EW188" s="157"/>
      <c r="EX188" s="82"/>
      <c r="EY188" s="80" t="str">
        <f>IF(AND(申込書!$C$110&lt;&gt;"▼プルダウンより選択してください",申込書!$C$110&lt;&gt;"",申込書!$P$110&lt;&gt;"YYYY/MM/DD",$G188&lt;&gt;""),申込書!$P$110,"")</f>
        <v/>
      </c>
      <c r="EZ188" s="81" t="str">
        <f>IF(AND(申込書!$C$110&lt;&gt;"▼プルダウンより選択してください",申込書!$C$110&lt;&gt;"",$G188&lt;&gt;""),申込書!$M$110,"")</f>
        <v/>
      </c>
      <c r="FA188" s="81" t="str">
        <f>IF($EY$3&lt;&gt;"コンテンツなし",IF(AND(申込書!$AH$4="GIGAスクールパック",SUM($P188,$R188)&lt;&gt;0),SUM($P188,$R188),IF(AND(申込書!$AH$4="SKY安心GIGAタブレット",SUM($T188,$V188)&lt;&gt;0),SUM($T188,$V188),"")),"")</f>
        <v/>
      </c>
      <c r="FB188" s="81" t="str">
        <f>IF($EY$3&lt;&gt;"コンテンツなし",IF(AND(申込書!$AH$4="GIGAスクールパック",SUM($Q188,$S188)&lt;&gt;0),SUM($Q188,$S188),IF(AND(申込書!$AH$4="SKY安心GIGAタブレット",SUM($U188,$W188)&lt;&gt;0),SUM($U188,$W188),"")),"")</f>
        <v/>
      </c>
      <c r="FC188" s="157"/>
      <c r="FD188" s="82"/>
      <c r="FE188" s="80" t="str">
        <f>IF(AND(申込書!$C$111&lt;&gt;"▼プルダウンより選択してください",申込書!$C$111&lt;&gt;"",申込書!$P$111&lt;&gt;"YYYY/MM/DD",$G188&lt;&gt;""),申込書!$P$111,"")</f>
        <v/>
      </c>
      <c r="FF188" s="81" t="str">
        <f>IF(AND(申込書!$C$111&lt;&gt;"▼プルダウンより選択してください",申込書!$C$111&lt;&gt;"",$G188&lt;&gt;""),申込書!$M$111,"")</f>
        <v/>
      </c>
      <c r="FG188" s="81" t="str">
        <f>IF($FE$3&lt;&gt;"コンテンツなし",IF(AND(申込書!$AH$4="GIGAスクールパック",SUM($P188,$R188)&lt;&gt;0),SUM($P188,$R188),IF(AND(申込書!$AH$4="SKY安心GIGAタブレット",SUM($T188,$V188)&lt;&gt;0),SUM($T188,$V188),"")),"")</f>
        <v/>
      </c>
      <c r="FH188" s="81" t="str">
        <f>IF($FE$3&lt;&gt;"コンテンツなし",IF(AND(申込書!$AH$4="GIGAスクールパック",SUM($Q188,$S188)&lt;&gt;0),SUM($Q188,$S188),IF(AND(申込書!$AH$4="SKY安心GIGAタブレット",SUM($U188,$W188)&lt;&gt;0),SUM($U188,$W188),"")),"")</f>
        <v/>
      </c>
      <c r="FI188" s="157"/>
      <c r="FJ188" s="82"/>
      <c r="FK188" s="80" t="str">
        <f>IF(AND(申込書!$C$112&lt;&gt;"▼プルダウンより選択してください",申込書!$C$112&lt;&gt;"",申込書!$P$112&lt;&gt;"YYYY/MM/DD",$G188&lt;&gt;""),申込書!$P$112,"")</f>
        <v/>
      </c>
      <c r="FL188" s="81" t="str">
        <f>IF(AND(申込書!$C$112&lt;&gt;"▼プルダウンより選択してください",申込書!$C$112&lt;&gt;"",$G188&lt;&gt;""),申込書!$M$112,"")</f>
        <v/>
      </c>
      <c r="FM188" s="81" t="str">
        <f>IF($FK$3&lt;&gt;"コンテンツなし",IF(AND(申込書!$AH$4="GIGAスクールパック",SUM($P188,$R188)&lt;&gt;0),SUM($P188,$R188),IF(AND(申込書!$AH$4="SKY安心GIGAタブレット",SUM($T188,$V188)&lt;&gt;0),SUM($T188,$V188),"")),"")</f>
        <v/>
      </c>
      <c r="FN188" s="81" t="str">
        <f>IF($FK$3&lt;&gt;"コンテンツなし",IF(AND(申込書!$AH$4="GIGAスクールパック",SUM($Q188,$S188)&lt;&gt;0),SUM($Q188,$S188),IF(AND(申込書!$AH$4="SKY安心GIGAタブレット",SUM($U188,$W188)&lt;&gt;0),SUM($U188,$W188),"")),"")</f>
        <v/>
      </c>
      <c r="FO188" s="157"/>
      <c r="FP188" s="82"/>
      <c r="FQ188" s="80" t="str">
        <f>IF(AND(申込書!$C$113&lt;&gt;"▼プルダウンより選択してください",申込書!$C$113&lt;&gt;"",申込書!$P$113&lt;&gt;"YYYY/MM/DD",$G188&lt;&gt;""),申込書!$P$113,"")</f>
        <v/>
      </c>
      <c r="FR188" s="81" t="str">
        <f>IF(AND(申込書!$C$113&lt;&gt;"▼プルダウンより選択してください",申込書!$C$113&lt;&gt;"",$G188&lt;&gt;""),申込書!$M$113,"")</f>
        <v/>
      </c>
      <c r="FS188" s="81" t="str">
        <f>IF($FQ$3&lt;&gt;"コンテンツなし",IF(AND(申込書!$AH$4="GIGAスクールパック",SUM($P188,$R188)&lt;&gt;0),SUM($P188,$R188),IF(AND(申込書!$AH$4="SKY安心GIGAタブレット",SUM($T188,$V188)&lt;&gt;0),SUM($T188,$V188),"")),"")</f>
        <v/>
      </c>
      <c r="FT188" s="81" t="str">
        <f>IF($FQ$3&lt;&gt;"コンテンツなし",IF(AND(申込書!$AH$4="GIGAスクールパック",SUM($Q188,$S188)&lt;&gt;0),SUM($Q188,$S188),IF(AND(申込書!$AH$4="SKY安心GIGAタブレット",SUM($U188,$W188)&lt;&gt;0),SUM($U188,$W188),"")),"")</f>
        <v/>
      </c>
      <c r="FU188" s="157"/>
      <c r="FV188" s="82"/>
      <c r="FW188" s="80" t="str">
        <f>IF(AND(申込書!$C$114&lt;&gt;"▼プルダウンより選択してください",申込書!$C$114&lt;&gt;"",申込書!$P$114&lt;&gt;"YYYY/MM/DD",$G188&lt;&gt;""),申込書!$P$114,"")</f>
        <v/>
      </c>
      <c r="FX188" s="81" t="str">
        <f>IF(AND(申込書!$C$114&lt;&gt;"▼プルダウンより選択してください",申込書!$C$114&lt;&gt;"",$G188&lt;&gt;""),申込書!$M$114,"")</f>
        <v/>
      </c>
      <c r="FY188" s="81" t="str">
        <f>IF($FW$3&lt;&gt;"コンテンツなし",IF(AND(申込書!$AH$4="GIGAスクールパック",SUM($P188,$R188)&lt;&gt;0),SUM($P188,$R188),IF(AND(申込書!$AH$4="SKY安心GIGAタブレット",SUM($T188,$V188)&lt;&gt;0),SUM($T188,$V188),"")),"")</f>
        <v/>
      </c>
      <c r="FZ188" s="81" t="str">
        <f>IF($FW$3&lt;&gt;"コンテンツなし",IF(AND(申込書!$AH$4="GIGAスクールパック",SUM($Q188,$S188)&lt;&gt;0),SUM($Q188,$S188),IF(AND(申込書!$AH$4="SKY安心GIGAタブレット",SUM($U188,$W188)&lt;&gt;0),SUM($U188,$W188),"")),"")</f>
        <v/>
      </c>
      <c r="GA188" s="157"/>
      <c r="GB188" s="82"/>
      <c r="GC188" s="80" t="str">
        <f>IF(AND(申込書!$C$115&lt;&gt;"▼プルダウンより選択してください",申込書!$C$115&lt;&gt;"",申込書!$P$115&lt;&gt;"YYYY/MM/DD",$G188&lt;&gt;""),申込書!$P$115,"")</f>
        <v/>
      </c>
      <c r="GD188" s="81" t="str">
        <f>IF(AND(申込書!$C$115&lt;&gt;"▼プルダウンより選択してください",申込書!$C$115&lt;&gt;"",$G188&lt;&gt;""),申込書!$M$115,"")</f>
        <v/>
      </c>
      <c r="GE188" s="81" t="str">
        <f>IF($GC$3&lt;&gt;"コンテンツなし",IF(AND(申込書!$AH$4="GIGAスクールパック",SUM($P188,$R188)&lt;&gt;0),SUM($P188,$R188),IF(AND(申込書!$AH$4="SKY安心GIGAタブレット",SUM($T188,$V188)&lt;&gt;0),SUM($T188,$V188),"")),"")</f>
        <v/>
      </c>
      <c r="GF188" s="81" t="str">
        <f>IF($GC$3&lt;&gt;"コンテンツなし",IF(AND(申込書!$AH$4="GIGAスクールパック",SUM($Q188,$S188)&lt;&gt;0),SUM($Q188,$S188),IF(AND(申込書!$AH$4="SKY安心GIGAタブレット",SUM($U188,$W188)&lt;&gt;0),SUM($U188,$W188),"")),"")</f>
        <v/>
      </c>
      <c r="GG188" s="157"/>
      <c r="GH188" s="82"/>
      <c r="GI188" s="80" t="str">
        <f>IF(AND(申込書!$C$116&lt;&gt;"▼プルダウンより選択してください",申込書!$C$116&lt;&gt;"",申込書!$P$116&lt;&gt;"YYYY/MM/DD",$G188&lt;&gt;""),申込書!$P$116,"")</f>
        <v/>
      </c>
      <c r="GJ188" s="81" t="str">
        <f>IF(AND(申込書!$C$116&lt;&gt;"▼プルダウンより選択してください",申込書!$C$116&lt;&gt;"",$G188&lt;&gt;""),申込書!$M$116,"")</f>
        <v/>
      </c>
      <c r="GK188" s="81" t="str">
        <f>IF($GI$3&lt;&gt;"コンテンツなし",IF(AND(申込書!$AH$4="GIGAスクールパック",SUM($P188,$R188)&lt;&gt;0),SUM($P188,$R188),IF(AND(申込書!$AH$4="SKY安心GIGAタブレット",SUM($T188,$V188)&lt;&gt;0),SUM($T188,$V188),"")),"")</f>
        <v/>
      </c>
      <c r="GL188" s="81" t="str">
        <f>IF($GI$3&lt;&gt;"コンテンツなし",IF(AND(申込書!$AH$4="GIGAスクールパック",SUM($Q188,$S188)&lt;&gt;0),SUM($Q188,$S188),IF(AND(申込書!$AH$4="SKY安心GIGAタブレット",SUM($U188,$W188)&lt;&gt;0),SUM($U188,$W188),"")),"")</f>
        <v/>
      </c>
      <c r="GM188" s="157"/>
      <c r="GN188" s="82"/>
      <c r="GO188" s="80" t="str">
        <f>IF(AND(申込書!$C$117&lt;&gt;"▼プルダウンより選択してください",申込書!$C$117&lt;&gt;"",申込書!$P$117&lt;&gt;"YYYY/MM/DD",$G188&lt;&gt;""),申込書!$P$117,"")</f>
        <v/>
      </c>
      <c r="GP188" s="81" t="str">
        <f>IF(AND(申込書!$C$117&lt;&gt;"▼プルダウンより選択してください",申込書!$C$117&lt;&gt;"",$G188&lt;&gt;""),申込書!$M$117,"")</f>
        <v/>
      </c>
      <c r="GQ188" s="81" t="str">
        <f>IF($GO$3&lt;&gt;"コンテンツなし",IF(AND(申込書!$AH$4="GIGAスクールパック",SUM($P188,$R188)&lt;&gt;0),SUM($P188,$R188),IF(AND(申込書!$AH$4="SKY安心GIGAタブレット",SUM($T188,$V188)&lt;&gt;0),SUM($T188,$V188),"")),"")</f>
        <v/>
      </c>
      <c r="GR188" s="81" t="str">
        <f>IF($GO$3&lt;&gt;"コンテンツなし",IF(AND(申込書!$AH$4="GIGAスクールパック",SUM($Q188,$S188)&lt;&gt;0),SUM($Q188,$S188),IF(AND(申込書!$AH$4="SKY安心GIGAタブレット",SUM($U188,$W188)&lt;&gt;0),SUM($U188,$W188),"")),"")</f>
        <v/>
      </c>
      <c r="GS188" s="157"/>
      <c r="GT188" s="82"/>
      <c r="GU188" s="80" t="str">
        <f>IF(AND(申込書!$C$118&lt;&gt;"▼プルダウンより選択してください",申込書!$C$118&lt;&gt;"",申込書!$P$118&lt;&gt;"YYYY/MM/DD",$G188&lt;&gt;""),申込書!$P$118,"")</f>
        <v/>
      </c>
      <c r="GV188" s="81" t="str">
        <f>IF(AND(申込書!$C$118&lt;&gt;"▼プルダウンより選択してください",申込書!$C$118&lt;&gt;"",$G188&lt;&gt;""),申込書!$M$118,"")</f>
        <v/>
      </c>
      <c r="GW188" s="81" t="str">
        <f>IF($GU$3&lt;&gt;"コンテンツなし",IF(AND(申込書!$AH$4="GIGAスクールパック",SUM($P188,$R188)&lt;&gt;0),SUM($P188,$R188),IF(AND(申込書!$AH$4="SKY安心GIGAタブレット",SUM($T188,$V188)&lt;&gt;0),SUM($T188,$V188),"")),"")</f>
        <v/>
      </c>
      <c r="GX188" s="81" t="str">
        <f>IF($GU$3&lt;&gt;"コンテンツなし",IF(AND(申込書!$AH$4="GIGAスクールパック",SUM($Q188,$S188)&lt;&gt;0),SUM($Q188,$S188),IF(AND(申込書!$AH$4="SKY安心GIGAタブレット",SUM($U188,$W188)&lt;&gt;0),SUM($U188,$W188),"")),"")</f>
        <v/>
      </c>
      <c r="GY188" s="157"/>
      <c r="GZ188" s="82"/>
      <c r="HA188" s="80" t="str">
        <f>IF(AND(申込書!$C$119&lt;&gt;"▼プルダウンより選択してください",申込書!$C$119&lt;&gt;"",申込書!$P$119&lt;&gt;"YYYY/MM/DD",$G188&lt;&gt;""),申込書!$P$119,"")</f>
        <v/>
      </c>
      <c r="HB188" s="81" t="str">
        <f>IF(AND(申込書!$C$119&lt;&gt;"▼プルダウンより選択してください",申込書!$C$119&lt;&gt;"",$G188&lt;&gt;""),申込書!$M$119,"")</f>
        <v/>
      </c>
      <c r="HC188" s="81" t="str">
        <f>IF($HA$3&lt;&gt;"コンテンツなし",IF(AND(申込書!$AH$4="GIGAスクールパック",SUM($P188,$R188)&lt;&gt;0),SUM($P188,$R188),IF(AND(申込書!$AH$4="SKY安心GIGAタブレット",SUM($T188,$V188)&lt;&gt;0),SUM($T188,$V188),"")),"")</f>
        <v/>
      </c>
      <c r="HD188" s="81" t="str">
        <f>IF($HA$3&lt;&gt;"コンテンツなし",IF(AND(申込書!$AH$4="GIGAスクールパック",SUM($Q188,$S188)&lt;&gt;0),SUM($Q188,$S188),IF(AND(申込書!$AH$4="SKY安心GIGAタブレット",SUM($U188,$W188)&lt;&gt;0),SUM($U188,$W188),"")),"")</f>
        <v/>
      </c>
      <c r="HE188" s="157"/>
      <c r="HF188" s="82"/>
      <c r="HG188" s="83"/>
    </row>
    <row r="189" spans="2:215" ht="26.85" customHeight="1">
      <c r="B189" s="62">
        <f t="shared" si="2"/>
        <v>184</v>
      </c>
      <c r="C189" s="63"/>
      <c r="D189" s="64"/>
      <c r="E189" s="207"/>
      <c r="F189" s="65"/>
      <c r="G189" s="66"/>
      <c r="H189" s="67"/>
      <c r="I189" s="68"/>
      <c r="J189" s="69"/>
      <c r="K189" s="70"/>
      <c r="L189" s="71"/>
      <c r="M189" s="72"/>
      <c r="N189" s="73"/>
      <c r="O189" s="74"/>
      <c r="P189" s="179"/>
      <c r="Q189" s="180"/>
      <c r="R189" s="180"/>
      <c r="S189" s="181"/>
      <c r="T189" s="179"/>
      <c r="U189" s="180"/>
      <c r="V189" s="182"/>
      <c r="W189" s="181"/>
      <c r="X189" s="75"/>
      <c r="Y189" s="76"/>
      <c r="Z189" s="77"/>
      <c r="AA189" s="78"/>
      <c r="AB189" s="79"/>
      <c r="AC189" s="79"/>
      <c r="AD189" s="79"/>
      <c r="AE189" s="77"/>
      <c r="AF189" s="139"/>
      <c r="AG189" s="139"/>
      <c r="AH189" s="139"/>
      <c r="AI189" s="80" t="str">
        <f>IF(AND(申込書!$C$90&lt;&gt;"▼プルダウンより選択してください",申込書!$C$90&lt;&gt;"",申込書!$P$90&lt;&gt;"YYYY/MM/DD",$G189&lt;&gt;""),申込書!$P$90,"")</f>
        <v/>
      </c>
      <c r="AJ189" s="81" t="str">
        <f>IF(AND(申込書!$C$90&lt;&gt;"▼プルダウンより選択してください",申込書!$C$90&lt;&gt;"",$G189&lt;&gt;""),申込書!$M$90,"")</f>
        <v/>
      </c>
      <c r="AK189" s="81" t="str">
        <f>IF($AI$3&lt;&gt;"コンテンツなし",IF(AND(申込書!$AH$4="GIGAスクールパック",SUM($P189,$R189)&lt;&gt;0),SUM($P189,$R189),IF(AND(申込書!$AH$4="SKY安心GIGAタブレット",SUM($T189,$V189)&lt;&gt;0),SUM($T189,$V189),"")),"")</f>
        <v/>
      </c>
      <c r="AL189" s="81" t="str">
        <f>IF($AI$3&lt;&gt;"コンテンツなし",IF(AND(申込書!$AH$4="GIGAスクールパック",SUM($Q189,$S189)&lt;&gt;0),SUM($Q189,$S189),IF(AND(申込書!$AH$4="SKY安心GIGAタブレット",SUM($U189,$W189)&lt;&gt;0),SUM($U189,$W189),"")),"")</f>
        <v/>
      </c>
      <c r="AM189" s="157"/>
      <c r="AN189" s="82"/>
      <c r="AO189" s="80" t="str">
        <f>IF(AND(申込書!$C$91&lt;&gt;"▼プルダウンより選択してください",申込書!$C$91&lt;&gt;"",申込書!$P$91&lt;&gt;"YYYY/MM/DD",$G189&lt;&gt;""),申込書!$P$91,"")</f>
        <v/>
      </c>
      <c r="AP189" s="81" t="str">
        <f>IF(AND(申込書!$C$91&lt;&gt;"▼プルダウンより選択してください",申込書!$C$91&lt;&gt;"",$G189&lt;&gt;""),申込書!$M$91,"")</f>
        <v/>
      </c>
      <c r="AQ189" s="81" t="str">
        <f>IF($AO$3&lt;&gt;"コンテンツなし",IF(AND(申込書!$AH$4="GIGAスクールパック",SUM($P189,$R189)&lt;&gt;0),SUM($P189,$R189),IF(AND(申込書!$AH$4="SKY安心GIGAタブレット",SUM($T189,$V189)&lt;&gt;0),SUM($T189,$V189),"")),"")</f>
        <v/>
      </c>
      <c r="AR189" s="81" t="str">
        <f>IF($AO$3&lt;&gt;"コンテンツなし",IF(AND(申込書!$AH$4="GIGAスクールパック",SUM($Q189,$S189)&lt;&gt;0),SUM($Q189,$S189),IF(AND(申込書!$AH$4="SKY安心GIGAタブレット",SUM($U189,$W189)&lt;&gt;0),SUM($U189,$W189),"")),"")</f>
        <v/>
      </c>
      <c r="AS189" s="157"/>
      <c r="AT189" s="82"/>
      <c r="AU189" s="80" t="str">
        <f>IF(AND(申込書!$C$92&lt;&gt;"▼プルダウンより選択してください",申込書!$C$92&lt;&gt;"",申込書!$P$92&lt;&gt;"YYYY/MM/DD",$G189&lt;&gt;""),申込書!$P$92,"")</f>
        <v/>
      </c>
      <c r="AV189" s="81" t="str">
        <f>IF(AND(申込書!$C$92&lt;&gt;"▼プルダウンより選択してください",申込書!$C$92&lt;&gt;"",$G189&lt;&gt;""),申込書!$M$92,"")</f>
        <v/>
      </c>
      <c r="AW189" s="81" t="str">
        <f>IF($AU$3&lt;&gt;"コンテンツなし",IF(AND(申込書!$AH$4="GIGAスクールパック",SUM($P189,$R189)&lt;&gt;0),SUM($P189,$R189),IF(AND(申込書!$AH$4="SKY安心GIGAタブレット",SUM($T189,$V189)&lt;&gt;0),SUM($T189,$V189),"")),"")</f>
        <v/>
      </c>
      <c r="AX189" s="81" t="str">
        <f>IF($AU$3&lt;&gt;"コンテンツなし",IF(AND(申込書!$AH$4="GIGAスクールパック",SUM($Q189,$S189)&lt;&gt;0),SUM($Q189,$S189),IF(AND(申込書!$AH$4="SKY安心GIGAタブレット",SUM($U189,$W189)&lt;&gt;0),SUM($U189,$W189),"")),"")</f>
        <v/>
      </c>
      <c r="AY189" s="157"/>
      <c r="AZ189" s="82"/>
      <c r="BA189" s="80" t="str">
        <f>IF(AND(申込書!$C$93&lt;&gt;"▼プルダウンより選択してください",申込書!$C$93&lt;&gt;"",申込書!$P$93&lt;&gt;"YYYY/MM/DD",$G189&lt;&gt;""),申込書!$P$93,"")</f>
        <v/>
      </c>
      <c r="BB189" s="81" t="str">
        <f>IF(AND(申込書!$C$93&lt;&gt;"▼プルダウンより選択してください",申込書!$C$93&lt;&gt;"",申込書!$M$93&gt;=1,$G189&lt;&gt;""),申込書!$M$93,"")</f>
        <v/>
      </c>
      <c r="BC189" s="81" t="str">
        <f>IF($BA$3&lt;&gt;"コンテンツなし",IF(AND(申込書!$AH$4="GIGAスクールパック",SUM($P189,$R189)&lt;&gt;0),SUM($P189,$R189),IF(AND(申込書!$AH$4="SKY安心GIGAタブレット",SUM($T189,$V189)&lt;&gt;0),SUM($T189,$V189),"")),"")</f>
        <v/>
      </c>
      <c r="BD189" s="81" t="str">
        <f>IF($BA$3&lt;&gt;"コンテンツなし",IF(AND(申込書!$AH$4="GIGAスクールパック",SUM($Q189,$S189)&lt;&gt;0),SUM($Q189,$S189),IF(AND(申込書!$AH$4="SKY安心GIGAタブレット",SUM($U189,$W189)&lt;&gt;0),SUM($U189,$W189),"")),"")</f>
        <v/>
      </c>
      <c r="BE189" s="157"/>
      <c r="BF189" s="82"/>
      <c r="BG189" s="80" t="str">
        <f>IF(AND(申込書!$C$94&lt;&gt;"▼プルダウンより選択してください",申込書!$C$94&lt;&gt;"",申込書!$P$94&lt;&gt;"YYYY/MM/DD",$G189&lt;&gt;""),申込書!$P$94,"")</f>
        <v/>
      </c>
      <c r="BH189" s="81" t="str">
        <f>IF(AND(申込書!$C$94&lt;&gt;"▼プルダウンより選択してください",申込書!$C$94&lt;&gt;"",$G189&lt;&gt;""),申込書!$M$94,"")</f>
        <v/>
      </c>
      <c r="BI189" s="81" t="str">
        <f>IF($BG$3&lt;&gt;"コンテンツなし",IF(AND(申込書!$AH$4="GIGAスクールパック",SUM($P189,$R189)&lt;&gt;0),SUM($P189,$R189),IF(AND(申込書!$AH$4="SKY安心GIGAタブレット",SUM($T189,$V189)&lt;&gt;0),SUM($T189,$V189),"")),"")</f>
        <v/>
      </c>
      <c r="BJ189" s="81" t="str">
        <f>IF($BG$3&lt;&gt;"コンテンツなし",IF(AND(申込書!$AH$4="GIGAスクールパック",SUM($Q189,$S189)&lt;&gt;0),SUM($Q189,$S189),IF(AND(申込書!$AH$4="SKY安心GIGAタブレット",SUM($U189,$W189)&lt;&gt;0),SUM($U189,$W189),"")),"")</f>
        <v/>
      </c>
      <c r="BK189" s="157"/>
      <c r="BL189" s="82"/>
      <c r="BM189" s="80" t="str">
        <f>IF(AND(申込書!$C$95&lt;&gt;"▼プルダウンより選択してください",申込書!$C$95&lt;&gt;"",申込書!$P$95&lt;&gt;"YYYY/MM/DD",$G189&lt;&gt;""),申込書!$P$95,"")</f>
        <v/>
      </c>
      <c r="BN189" s="81" t="str">
        <f>IF(AND(申込書!$C$95&lt;&gt;"▼プルダウンより選択してください",申込書!$C$95&lt;&gt;"",$G189&lt;&gt;""),申込書!$M$95,"")</f>
        <v/>
      </c>
      <c r="BO189" s="81" t="str">
        <f>IF($BM$3&lt;&gt;"コンテンツなし",IF(AND(申込書!$AH$4="GIGAスクールパック",SUM($P189,$R189)&lt;&gt;0),SUM($P189,$R189),IF(AND(申込書!$AH$4="SKY安心GIGAタブレット",SUM($T189,$V189)&lt;&gt;0),SUM($T189,$V189),"")),"")</f>
        <v/>
      </c>
      <c r="BP189" s="81" t="str">
        <f>IF($BM$3&lt;&gt;"コンテンツなし",IF(AND(申込書!$AH$4="GIGAスクールパック",SUM($Q189,$S189)&lt;&gt;0),SUM($Q189,$S189),IF(AND(申込書!$AH$4="SKY安心GIGAタブレット",SUM($U189,$W189)&lt;&gt;0),SUM($U189,$W189),"")),"")</f>
        <v/>
      </c>
      <c r="BQ189" s="157"/>
      <c r="BR189" s="82"/>
      <c r="BS189" s="80" t="str">
        <f>IF(AND(申込書!$C$96&lt;&gt;"▼プルダウンより選択してください",申込書!$C$96&lt;&gt;"",申込書!$P$96&lt;&gt;"YYYY/MM/DD",$G189&lt;&gt;""),申込書!$P$96,"")</f>
        <v/>
      </c>
      <c r="BT189" s="81" t="str">
        <f>IF(AND(申込書!$C$96&lt;&gt;"▼プルダウンより選択してください",申込書!$C$96&lt;&gt;"",$G189&lt;&gt;""),申込書!$M$96,"")</f>
        <v/>
      </c>
      <c r="BU189" s="81" t="str">
        <f>IF($BS$3&lt;&gt;"コンテンツなし",IF(AND(申込書!$AH$4="GIGAスクールパック",SUM($P189,$R189)&lt;&gt;0),SUM($P189,$R189),IF(AND(申込書!$AH$4="SKY安心GIGAタブレット",SUM($T189,$V189)&lt;&gt;0),SUM($T189,$V189),"")),"")</f>
        <v/>
      </c>
      <c r="BV189" s="81" t="str">
        <f>IF($BS$3&lt;&gt;"コンテンツなし",IF(AND(申込書!$AH$4="GIGAスクールパック",SUM($Q189,$S189)&lt;&gt;0),SUM($Q189,$S189),IF(AND(申込書!$AH$4="SKY安心GIGAタブレット",SUM($U189,$W189)&lt;&gt;0),SUM($U189,$W189),"")),"")</f>
        <v/>
      </c>
      <c r="BW189" s="157"/>
      <c r="BX189" s="82"/>
      <c r="BY189" s="80" t="str">
        <f>IF(AND(申込書!$C$97&lt;&gt;"▼プルダウンより選択してください",申込書!$C$97&lt;&gt;"",申込書!$P$97&lt;&gt;"YYYY/MM/DD",$G189&lt;&gt;""),申込書!$P$97,"")</f>
        <v/>
      </c>
      <c r="BZ189" s="81" t="str">
        <f>IF(AND(申込書!$C$97&lt;&gt;"▼プルダウンより選択してください",申込書!$C$97&lt;&gt;"",$G189&lt;&gt;""),申込書!$M$97,"")</f>
        <v/>
      </c>
      <c r="CA189" s="81" t="str">
        <f>IF($BY$3&lt;&gt;"コンテンツなし",IF(AND(申込書!$AH$4="GIGAスクールパック",SUM($P189,$R189)&lt;&gt;0),SUM($P189,$R189),IF(AND(申込書!$AH$4="SKY安心GIGAタブレット",SUM($T189,$V189)&lt;&gt;0),SUM($T189,$V189),"")),"")</f>
        <v/>
      </c>
      <c r="CB189" s="81" t="str">
        <f>IF($BY$3&lt;&gt;"コンテンツなし",IF(AND(申込書!$AH$4="GIGAスクールパック",SUM($Q189,$S189)&lt;&gt;0),SUM($Q189,$S189),IF(AND(申込書!$AH$4="SKY安心GIGAタブレット",SUM($U189,$W189)&lt;&gt;0),SUM($U189,$W189),"")),"")</f>
        <v/>
      </c>
      <c r="CC189" s="157"/>
      <c r="CD189" s="82"/>
      <c r="CE189" s="80" t="str">
        <f>IF(AND(申込書!$C$98&lt;&gt;"▼プルダウンより選択してください",申込書!$C$98&lt;&gt;"",申込書!$P$98&lt;&gt;"YYYY/MM/DD",$G189&lt;&gt;""),申込書!$P$98,"")</f>
        <v/>
      </c>
      <c r="CF189" s="81" t="str">
        <f>IF(AND(申込書!$C$98&lt;&gt;"▼プルダウンより選択してください",申込書!$C$98&lt;&gt;"",$G189&lt;&gt;""),申込書!$M$98,"")</f>
        <v/>
      </c>
      <c r="CG189" s="81" t="str">
        <f>IF($CE$3&lt;&gt;"コンテンツなし",IF(AND(申込書!$AH$4="GIGAスクールパック",SUM($P189,$R189)&lt;&gt;0),SUM($P189,$R189),IF(AND(申込書!$AH$4="SKY安心GIGAタブレット",SUM($T189,$V189)&lt;&gt;0),SUM($T189,$V189),"")),"")</f>
        <v/>
      </c>
      <c r="CH189" s="81" t="str">
        <f>IF($CE$3&lt;&gt;"コンテンツなし",IF(AND(申込書!$AH$4="GIGAスクールパック",SUM($Q189,$S189)&lt;&gt;0),SUM($Q189,$S189),IF(AND(申込書!$AH$4="SKY安心GIGAタブレット",SUM($U189,$W189)&lt;&gt;0),SUM($U189,$W189),"")),"")</f>
        <v/>
      </c>
      <c r="CI189" s="157"/>
      <c r="CJ189" s="82"/>
      <c r="CK189" s="80" t="str">
        <f>IF(AND(申込書!$C$99&lt;&gt;"▼プルダウンより選択してください",申込書!$C$99&lt;&gt;"",申込書!$P$99&lt;&gt;"YYYY/MM/DD",$G189&lt;&gt;""),申込書!$P$99,"")</f>
        <v/>
      </c>
      <c r="CL189" s="81" t="str">
        <f>IF(AND(申込書!$C$99&lt;&gt;"▼プルダウンより選択してください",申込書!$C$99&lt;&gt;"",$G189&lt;&gt;""),申込書!$M$99,"")</f>
        <v/>
      </c>
      <c r="CM189" s="81" t="str">
        <f>IF($CK$3&lt;&gt;"コンテンツなし",IF(AND(申込書!$AH$4="GIGAスクールパック",SUM($P189,$R189)&lt;&gt;0),SUM($P189,$R189),IF(AND(申込書!$AH$4="SKY安心GIGAタブレット",SUM($T189,$V189)&lt;&gt;0),SUM($T189,$V189),"")),"")</f>
        <v/>
      </c>
      <c r="CN189" s="81" t="str">
        <f>IF($CK$3&lt;&gt;"コンテンツなし",IF(AND(申込書!$AH$4="GIGAスクールパック",SUM($Q189,$S189)&lt;&gt;0),SUM($Q189,$S189),IF(AND(申込書!$AH$4="SKY安心GIGAタブレット",SUM($U189,$W189)&lt;&gt;0),SUM($U189,$W189),"")),"")</f>
        <v/>
      </c>
      <c r="CO189" s="157"/>
      <c r="CP189" s="82"/>
      <c r="CQ189" s="80" t="str">
        <f>IF(AND(申込書!$C$100&lt;&gt;"▼プルダウンより選択してください",申込書!$C$100&lt;&gt;"",申込書!$P$100&lt;&gt;"YYYY/MM/DD",$G189&lt;&gt;""),申込書!$P$100,"")</f>
        <v/>
      </c>
      <c r="CR189" s="81" t="str">
        <f>IF(AND(申込書!$C$100&lt;&gt;"▼プルダウンより選択してください",申込書!$C$100&lt;&gt;"",$G189&lt;&gt;""),申込書!$M$100,"")</f>
        <v/>
      </c>
      <c r="CS189" s="81" t="str">
        <f>IF($CQ$3&lt;&gt;"コンテンツなし",IF(AND(申込書!$AH$4="GIGAスクールパック",SUM($P189,$R189)&lt;&gt;0),SUM($P189,$R189),IF(AND(申込書!$AH$4="SKY安心GIGAタブレット",SUM($T189,$V189)&lt;&gt;0),SUM($T189,$V189),"")),"")</f>
        <v/>
      </c>
      <c r="CT189" s="81" t="str">
        <f>IF($CQ$3&lt;&gt;"コンテンツなし",IF(AND(申込書!$AH$4="GIGAスクールパック",SUM($Q189,$S189)&lt;&gt;0),SUM($Q189,$S189),IF(AND(申込書!$AH$4="SKY安心GIGAタブレット",SUM($U189,$W189)&lt;&gt;0),SUM($U189,$W189),"")),"")</f>
        <v/>
      </c>
      <c r="CU189" s="81"/>
      <c r="CV189" s="82"/>
      <c r="CW189" s="80" t="str">
        <f>IF(AND(申込書!$C$101&lt;&gt;"▼プルダウンより選択してください",申込書!$C$101&lt;&gt;"",申込書!$P$101&lt;&gt;"YYYY/MM/DD",$G189&lt;&gt;""),申込書!$P$101,"")</f>
        <v/>
      </c>
      <c r="CX189" s="81" t="str">
        <f>IF(AND(申込書!$C$101&lt;&gt;"▼プルダウンより選択してください",申込書!$C$101&lt;&gt;"",$G189&lt;&gt;""),申込書!$M$101,"")</f>
        <v/>
      </c>
      <c r="CY189" s="81" t="str">
        <f>IF($CW$3&lt;&gt;"コンテンツなし",IF(AND(申込書!$AH$4="GIGAスクールパック",SUM($P189,$R189)&lt;&gt;0),SUM($P189,$R189),IF(AND(申込書!$AH$4="SKY安心GIGAタブレット",SUM($T189,$V189)&lt;&gt;0),SUM($T189,$V189),"")),"")</f>
        <v/>
      </c>
      <c r="CZ189" s="81" t="str">
        <f>IF($CW$3&lt;&gt;"コンテンツなし",IF(AND(申込書!$AH$4="GIGAスクールパック",SUM($Q189,$S189)&lt;&gt;0),SUM($Q189,$S189),IF(AND(申込書!$AH$4="SKY安心GIGAタブレット",SUM($U189,$W189)&lt;&gt;0),SUM($U189,$W189),"")),"")</f>
        <v/>
      </c>
      <c r="DA189" s="81"/>
      <c r="DB189" s="82"/>
      <c r="DC189" s="80" t="str">
        <f>IF(AND(申込書!$C$102&lt;&gt;"▼プルダウンより選択してください",申込書!$C$102&lt;&gt;"",申込書!$P$102&lt;&gt;"YYYY/MM/DD",$G189&lt;&gt;""),申込書!$P$102,"")</f>
        <v/>
      </c>
      <c r="DD189" s="81" t="str">
        <f>IF(AND(申込書!$C$102&lt;&gt;"▼プルダウンより選択してください",申込書!$C$102&lt;&gt;"",$G189&lt;&gt;""),申込書!$M$102,"")</f>
        <v/>
      </c>
      <c r="DE189" s="81" t="str">
        <f>IF($DC$3&lt;&gt;"コンテンツなし",IF(AND(申込書!$AH$4="GIGAスクールパック",SUM($P189,$R189)&lt;&gt;0),SUM($P189,$R189),IF(AND(申込書!$AH$4="SKY安心GIGAタブレット",SUM($T189,$V189)&lt;&gt;0),SUM($T189,$V189),"")),"")</f>
        <v/>
      </c>
      <c r="DF189" s="81" t="str">
        <f>IF($DC$3&lt;&gt;"コンテンツなし",IF(AND(申込書!$AH$4="GIGAスクールパック",SUM($Q189,$S189)&lt;&gt;0),SUM($Q189,$S189),IF(AND(申込書!$AH$4="SKY安心GIGAタブレット",SUM($U189,$W189)&lt;&gt;0),SUM($U189,$W189),"")),"")</f>
        <v/>
      </c>
      <c r="DG189" s="81"/>
      <c r="DH189" s="82"/>
      <c r="DI189" s="80" t="str">
        <f>IF(AND(申込書!$C$103&lt;&gt;"▼プルダウンより選択してください",申込書!$C$103&lt;&gt;"",申込書!$P$103&lt;&gt;"YYYY/MM/DD",$G189&lt;&gt;""),申込書!$P$103,"")</f>
        <v/>
      </c>
      <c r="DJ189" s="81" t="str">
        <f>IF(AND(申込書!$C$103&lt;&gt;"▼プルダウンより選択してください",申込書!$C$103&lt;&gt;"",$G189&lt;&gt;""),申込書!$M$103,"")</f>
        <v/>
      </c>
      <c r="DK189" s="81" t="str">
        <f>IF($DI$3&lt;&gt;"コンテンツなし",IF(AND(申込書!$AH$4="GIGAスクールパック",SUM($P189,$R189)&lt;&gt;0),SUM($P189,$R189),IF(AND(申込書!$AH$4="SKY安心GIGAタブレット",SUM($T189,$V189)&lt;&gt;0),SUM($T189,$V189),"")),"")</f>
        <v/>
      </c>
      <c r="DL189" s="81" t="str">
        <f>IF($DI$3&lt;&gt;"コンテンツなし",IF(AND(申込書!$AH$4="GIGAスクールパック",SUM($Q189,$S189)&lt;&gt;0),SUM($Q189,$S189),IF(AND(申込書!$AH$4="SKY安心GIGAタブレット",SUM($U189,$W189)&lt;&gt;0),SUM($U189,$W189),"")),"")</f>
        <v/>
      </c>
      <c r="DM189" s="81"/>
      <c r="DN189" s="82"/>
      <c r="DO189" s="80" t="str">
        <f>IF(AND(申込書!$C$104&lt;&gt;"▼プルダウンより選択してください",申込書!$C$104&lt;&gt;"",申込書!$P$104&lt;&gt;"YYYY/MM/DD",$G189&lt;&gt;""),申込書!$P$104,"")</f>
        <v/>
      </c>
      <c r="DP189" s="81" t="str">
        <f>IF(AND(申込書!$C$104&lt;&gt;"▼プルダウンより選択してください",申込書!$C$104&lt;&gt;"",$G189&lt;&gt;""),申込書!$M$104,"")</f>
        <v/>
      </c>
      <c r="DQ189" s="81" t="str">
        <f>IF($DO$3&lt;&gt;"コンテンツなし",IF(AND(申込書!$AH$4="GIGAスクールパック",SUM($P189,$R189)&lt;&gt;0),SUM($P189,$R189),IF(AND(申込書!$AH$4="SKY安心GIGAタブレット",SUM($T189,$V189)&lt;&gt;0),SUM($T189,$V189),"")),"")</f>
        <v/>
      </c>
      <c r="DR189" s="81" t="str">
        <f>IF($DO$3&lt;&gt;"コンテンツなし",IF(AND(申込書!$AH$4="GIGAスクールパック",SUM($Q189,$S189)&lt;&gt;0),SUM($Q189,$S189),IF(AND(申込書!$AH$4="SKY安心GIGAタブレット",SUM($U189,$W189)&lt;&gt;0),SUM($U189,$W189),"")),"")</f>
        <v/>
      </c>
      <c r="DS189" s="81"/>
      <c r="DT189" s="82"/>
      <c r="DU189" s="80" t="str">
        <f>IF(AND(申込書!$C$105&lt;&gt;"▼プルダウンより選択してください",申込書!$C$105&lt;&gt;"",申込書!$P$105&lt;&gt;"YYYY/MM/DD",$G189&lt;&gt;""),申込書!$P$105,"")</f>
        <v/>
      </c>
      <c r="DV189" s="81" t="str">
        <f>IF(AND(申込書!$C$105&lt;&gt;"▼プルダウンより選択してください",申込書!$C$105&lt;&gt;"",$G189&lt;&gt;""),申込書!$M$105,"")</f>
        <v/>
      </c>
      <c r="DW189" s="81" t="str">
        <f>IF($DU$3&lt;&gt;"コンテンツなし",IF(AND(申込書!$AH$4="GIGAスクールパック",SUM($P189,$R189)&lt;&gt;0),SUM($P189,$R189),IF(AND(申込書!$AH$4="SKY安心GIGAタブレット",SUM($T189,$V189)&lt;&gt;0),SUM($T189,$V189),"")),"")</f>
        <v/>
      </c>
      <c r="DX189" s="81" t="str">
        <f>IF($DU$3&lt;&gt;"コンテンツなし",IF(AND(申込書!$AH$4="GIGAスクールパック",SUM($Q189,$S189)&lt;&gt;0),SUM($Q189,$S189),IF(AND(申込書!$AH$4="SKY安心GIGAタブレット",SUM($U189,$W189)&lt;&gt;0),SUM($U189,$W189),"")),"")</f>
        <v/>
      </c>
      <c r="DY189" s="157"/>
      <c r="DZ189" s="82"/>
      <c r="EA189" s="80" t="str">
        <f>IF(AND(申込書!$C$106&lt;&gt;"▼プルダウンより選択してください",申込書!$C$106&lt;&gt;"",申込書!$P$106&lt;&gt;"YYYY/MM/DD",$G189&lt;&gt;""),申込書!$P$106,"")</f>
        <v/>
      </c>
      <c r="EB189" s="81" t="str">
        <f>IF(AND(申込書!$C$106&lt;&gt;"▼プルダウンより選択してください",申込書!$C$106&lt;&gt;"",$G189&lt;&gt;""),申込書!$M$106,"")</f>
        <v/>
      </c>
      <c r="EC189" s="81" t="str">
        <f>IF($EA$3&lt;&gt;"コンテンツなし",IF(AND(申込書!$AH$4="GIGAスクールパック",SUM($P189,$R189)&lt;&gt;0),SUM($P189,$R189),IF(AND(申込書!$AH$4="SKY安心GIGAタブレット",SUM($T189,$V189)&lt;&gt;0),SUM($T189,$V189),"")),"")</f>
        <v/>
      </c>
      <c r="ED189" s="81" t="str">
        <f>IF($EA$3&lt;&gt;"コンテンツなし",IF(AND(申込書!$AH$4="GIGAスクールパック",SUM($Q189,$S189)&lt;&gt;0),SUM($Q189,$S189),IF(AND(申込書!$AH$4="SKY安心GIGAタブレット",SUM($U189,$W189)&lt;&gt;0),SUM($U189,$W189),"")),"")</f>
        <v/>
      </c>
      <c r="EE189" s="157"/>
      <c r="EF189" s="82"/>
      <c r="EG189" s="80" t="str">
        <f>IF(AND(申込書!$C$107&lt;&gt;"▼プルダウンより選択してください",申込書!$C$107&lt;&gt;"",申込書!$P$107&lt;&gt;"YYYY/MM/DD",$G189&lt;&gt;""),申込書!$P$107,"")</f>
        <v/>
      </c>
      <c r="EH189" s="81" t="str">
        <f>IF(AND(申込書!$C$107&lt;&gt;"▼プルダウンより選択してください",申込書!$C$107&lt;&gt;"",$G189&lt;&gt;""),申込書!$M$107,"")</f>
        <v/>
      </c>
      <c r="EI189" s="81" t="str">
        <f>IF($EG$3&lt;&gt;"コンテンツなし",IF(AND(申込書!$AH$4="GIGAスクールパック",SUM($P189,$R189)&lt;&gt;0),SUM($P189,$R189),IF(AND(申込書!$AH$4="SKY安心GIGAタブレット",SUM($T189,$V189)&lt;&gt;0),SUM($T189,$V189),"")),"")</f>
        <v/>
      </c>
      <c r="EJ189" s="81" t="str">
        <f>IF($EG$3&lt;&gt;"コンテンツなし",IF(AND(申込書!$AH$4="GIGAスクールパック",SUM($Q189,$S189)&lt;&gt;0),SUM($Q189,$S189),IF(AND(申込書!$AH$4="SKY安心GIGAタブレット",SUM($U189,$W189)&lt;&gt;0),SUM($U189,$W189),"")),"")</f>
        <v/>
      </c>
      <c r="EK189" s="157"/>
      <c r="EL189" s="82"/>
      <c r="EM189" s="80" t="str">
        <f>IF(AND(申込書!$C$108&lt;&gt;"▼プルダウンより選択してください",申込書!$C$108&lt;&gt;"",申込書!$P$108&lt;&gt;"YYYY/MM/DD",$G189&lt;&gt;""),申込書!$P$108,"")</f>
        <v/>
      </c>
      <c r="EN189" s="81" t="str">
        <f>IF(AND(申込書!$C$108&lt;&gt;"▼プルダウンより選択してください",申込書!$C$108&lt;&gt;"",$G189&lt;&gt;""),申込書!$M$108,"")</f>
        <v/>
      </c>
      <c r="EO189" s="81" t="str">
        <f>IF($EM$3&lt;&gt;"コンテンツなし",IF(AND(申込書!$AH$4="GIGAスクールパック",SUM($P189,$R189)&lt;&gt;0),SUM($P189,$R189),IF(AND(申込書!$AH$4="SKY安心GIGAタブレット",SUM($T189,$V189)&lt;&gt;0),SUM($T189,$V189),"")),"")</f>
        <v/>
      </c>
      <c r="EP189" s="81" t="str">
        <f>IF($EM$3&lt;&gt;"コンテンツなし",IF(AND(申込書!$AH$4="GIGAスクールパック",SUM($Q189,$S189)&lt;&gt;0),SUM($Q189,$S189),IF(AND(申込書!$AH$4="SKY安心GIGAタブレット",SUM($U189,$W189)&lt;&gt;0),SUM($U189,$W189),"")),"")</f>
        <v/>
      </c>
      <c r="EQ189" s="157"/>
      <c r="ER189" s="82"/>
      <c r="ES189" s="80" t="str">
        <f>IF(AND(申込書!$C$109&lt;&gt;"▼プルダウンより選択してください",申込書!$C$109&lt;&gt;"",申込書!$P$109&lt;&gt;"YYYY/MM/DD",$G189&lt;&gt;""),申込書!$P$109,"")</f>
        <v/>
      </c>
      <c r="ET189" s="81" t="str">
        <f>IF(AND(申込書!$C$109&lt;&gt;"▼プルダウンより選択してください",申込書!$C$109&lt;&gt;"",$G189&lt;&gt;""),申込書!$M$109,"")</f>
        <v/>
      </c>
      <c r="EU189" s="81" t="str">
        <f>IF($ES$3&lt;&gt;"コンテンツなし",IF(AND(申込書!$AH$4="GIGAスクールパック",SUM($P189,$R189)&lt;&gt;0),SUM($P189,$R189),IF(AND(申込書!$AH$4="SKY安心GIGAタブレット",SUM($T189,$V189)&lt;&gt;0),SUM($T189,$V189),"")),"")</f>
        <v/>
      </c>
      <c r="EV189" s="81" t="str">
        <f>IF($ES$3&lt;&gt;"コンテンツなし",IF(AND(申込書!$AH$4="GIGAスクールパック",SUM($Q189,$S189)&lt;&gt;0),SUM($Q189,$S189),IF(AND(申込書!$AH$4="SKY安心GIGAタブレット",SUM($U189,$W189)&lt;&gt;0),SUM($U189,$W189),"")),"")</f>
        <v/>
      </c>
      <c r="EW189" s="157"/>
      <c r="EX189" s="82"/>
      <c r="EY189" s="80" t="str">
        <f>IF(AND(申込書!$C$110&lt;&gt;"▼プルダウンより選択してください",申込書!$C$110&lt;&gt;"",申込書!$P$110&lt;&gt;"YYYY/MM/DD",$G189&lt;&gt;""),申込書!$P$110,"")</f>
        <v/>
      </c>
      <c r="EZ189" s="81" t="str">
        <f>IF(AND(申込書!$C$110&lt;&gt;"▼プルダウンより選択してください",申込書!$C$110&lt;&gt;"",$G189&lt;&gt;""),申込書!$M$110,"")</f>
        <v/>
      </c>
      <c r="FA189" s="81" t="str">
        <f>IF($EY$3&lt;&gt;"コンテンツなし",IF(AND(申込書!$AH$4="GIGAスクールパック",SUM($P189,$R189)&lt;&gt;0),SUM($P189,$R189),IF(AND(申込書!$AH$4="SKY安心GIGAタブレット",SUM($T189,$V189)&lt;&gt;0),SUM($T189,$V189),"")),"")</f>
        <v/>
      </c>
      <c r="FB189" s="81" t="str">
        <f>IF($EY$3&lt;&gt;"コンテンツなし",IF(AND(申込書!$AH$4="GIGAスクールパック",SUM($Q189,$S189)&lt;&gt;0),SUM($Q189,$S189),IF(AND(申込書!$AH$4="SKY安心GIGAタブレット",SUM($U189,$W189)&lt;&gt;0),SUM($U189,$W189),"")),"")</f>
        <v/>
      </c>
      <c r="FC189" s="157"/>
      <c r="FD189" s="82"/>
      <c r="FE189" s="80" t="str">
        <f>IF(AND(申込書!$C$111&lt;&gt;"▼プルダウンより選択してください",申込書!$C$111&lt;&gt;"",申込書!$P$111&lt;&gt;"YYYY/MM/DD",$G189&lt;&gt;""),申込書!$P$111,"")</f>
        <v/>
      </c>
      <c r="FF189" s="81" t="str">
        <f>IF(AND(申込書!$C$111&lt;&gt;"▼プルダウンより選択してください",申込書!$C$111&lt;&gt;"",$G189&lt;&gt;""),申込書!$M$111,"")</f>
        <v/>
      </c>
      <c r="FG189" s="81" t="str">
        <f>IF($FE$3&lt;&gt;"コンテンツなし",IF(AND(申込書!$AH$4="GIGAスクールパック",SUM($P189,$R189)&lt;&gt;0),SUM($P189,$R189),IF(AND(申込書!$AH$4="SKY安心GIGAタブレット",SUM($T189,$V189)&lt;&gt;0),SUM($T189,$V189),"")),"")</f>
        <v/>
      </c>
      <c r="FH189" s="81" t="str">
        <f>IF($FE$3&lt;&gt;"コンテンツなし",IF(AND(申込書!$AH$4="GIGAスクールパック",SUM($Q189,$S189)&lt;&gt;0),SUM($Q189,$S189),IF(AND(申込書!$AH$4="SKY安心GIGAタブレット",SUM($U189,$W189)&lt;&gt;0),SUM($U189,$W189),"")),"")</f>
        <v/>
      </c>
      <c r="FI189" s="157"/>
      <c r="FJ189" s="82"/>
      <c r="FK189" s="80" t="str">
        <f>IF(AND(申込書!$C$112&lt;&gt;"▼プルダウンより選択してください",申込書!$C$112&lt;&gt;"",申込書!$P$112&lt;&gt;"YYYY/MM/DD",$G189&lt;&gt;""),申込書!$P$112,"")</f>
        <v/>
      </c>
      <c r="FL189" s="81" t="str">
        <f>IF(AND(申込書!$C$112&lt;&gt;"▼プルダウンより選択してください",申込書!$C$112&lt;&gt;"",$G189&lt;&gt;""),申込書!$M$112,"")</f>
        <v/>
      </c>
      <c r="FM189" s="81" t="str">
        <f>IF($FK$3&lt;&gt;"コンテンツなし",IF(AND(申込書!$AH$4="GIGAスクールパック",SUM($P189,$R189)&lt;&gt;0),SUM($P189,$R189),IF(AND(申込書!$AH$4="SKY安心GIGAタブレット",SUM($T189,$V189)&lt;&gt;0),SUM($T189,$V189),"")),"")</f>
        <v/>
      </c>
      <c r="FN189" s="81" t="str">
        <f>IF($FK$3&lt;&gt;"コンテンツなし",IF(AND(申込書!$AH$4="GIGAスクールパック",SUM($Q189,$S189)&lt;&gt;0),SUM($Q189,$S189),IF(AND(申込書!$AH$4="SKY安心GIGAタブレット",SUM($U189,$W189)&lt;&gt;0),SUM($U189,$W189),"")),"")</f>
        <v/>
      </c>
      <c r="FO189" s="157"/>
      <c r="FP189" s="82"/>
      <c r="FQ189" s="80" t="str">
        <f>IF(AND(申込書!$C$113&lt;&gt;"▼プルダウンより選択してください",申込書!$C$113&lt;&gt;"",申込書!$P$113&lt;&gt;"YYYY/MM/DD",$G189&lt;&gt;""),申込書!$P$113,"")</f>
        <v/>
      </c>
      <c r="FR189" s="81" t="str">
        <f>IF(AND(申込書!$C$113&lt;&gt;"▼プルダウンより選択してください",申込書!$C$113&lt;&gt;"",$G189&lt;&gt;""),申込書!$M$113,"")</f>
        <v/>
      </c>
      <c r="FS189" s="81" t="str">
        <f>IF($FQ$3&lt;&gt;"コンテンツなし",IF(AND(申込書!$AH$4="GIGAスクールパック",SUM($P189,$R189)&lt;&gt;0),SUM($P189,$R189),IF(AND(申込書!$AH$4="SKY安心GIGAタブレット",SUM($T189,$V189)&lt;&gt;0),SUM($T189,$V189),"")),"")</f>
        <v/>
      </c>
      <c r="FT189" s="81" t="str">
        <f>IF($FQ$3&lt;&gt;"コンテンツなし",IF(AND(申込書!$AH$4="GIGAスクールパック",SUM($Q189,$S189)&lt;&gt;0),SUM($Q189,$S189),IF(AND(申込書!$AH$4="SKY安心GIGAタブレット",SUM($U189,$W189)&lt;&gt;0),SUM($U189,$W189),"")),"")</f>
        <v/>
      </c>
      <c r="FU189" s="157"/>
      <c r="FV189" s="82"/>
      <c r="FW189" s="80" t="str">
        <f>IF(AND(申込書!$C$114&lt;&gt;"▼プルダウンより選択してください",申込書!$C$114&lt;&gt;"",申込書!$P$114&lt;&gt;"YYYY/MM/DD",$G189&lt;&gt;""),申込書!$P$114,"")</f>
        <v/>
      </c>
      <c r="FX189" s="81" t="str">
        <f>IF(AND(申込書!$C$114&lt;&gt;"▼プルダウンより選択してください",申込書!$C$114&lt;&gt;"",$G189&lt;&gt;""),申込書!$M$114,"")</f>
        <v/>
      </c>
      <c r="FY189" s="81" t="str">
        <f>IF($FW$3&lt;&gt;"コンテンツなし",IF(AND(申込書!$AH$4="GIGAスクールパック",SUM($P189,$R189)&lt;&gt;0),SUM($P189,$R189),IF(AND(申込書!$AH$4="SKY安心GIGAタブレット",SUM($T189,$V189)&lt;&gt;0),SUM($T189,$V189),"")),"")</f>
        <v/>
      </c>
      <c r="FZ189" s="81" t="str">
        <f>IF($FW$3&lt;&gt;"コンテンツなし",IF(AND(申込書!$AH$4="GIGAスクールパック",SUM($Q189,$S189)&lt;&gt;0),SUM($Q189,$S189),IF(AND(申込書!$AH$4="SKY安心GIGAタブレット",SUM($U189,$W189)&lt;&gt;0),SUM($U189,$W189),"")),"")</f>
        <v/>
      </c>
      <c r="GA189" s="157"/>
      <c r="GB189" s="82"/>
      <c r="GC189" s="80" t="str">
        <f>IF(AND(申込書!$C$115&lt;&gt;"▼プルダウンより選択してください",申込書!$C$115&lt;&gt;"",申込書!$P$115&lt;&gt;"YYYY/MM/DD",$G189&lt;&gt;""),申込書!$P$115,"")</f>
        <v/>
      </c>
      <c r="GD189" s="81" t="str">
        <f>IF(AND(申込書!$C$115&lt;&gt;"▼プルダウンより選択してください",申込書!$C$115&lt;&gt;"",$G189&lt;&gt;""),申込書!$M$115,"")</f>
        <v/>
      </c>
      <c r="GE189" s="81" t="str">
        <f>IF($GC$3&lt;&gt;"コンテンツなし",IF(AND(申込書!$AH$4="GIGAスクールパック",SUM($P189,$R189)&lt;&gt;0),SUM($P189,$R189),IF(AND(申込書!$AH$4="SKY安心GIGAタブレット",SUM($T189,$V189)&lt;&gt;0),SUM($T189,$V189),"")),"")</f>
        <v/>
      </c>
      <c r="GF189" s="81" t="str">
        <f>IF($GC$3&lt;&gt;"コンテンツなし",IF(AND(申込書!$AH$4="GIGAスクールパック",SUM($Q189,$S189)&lt;&gt;0),SUM($Q189,$S189),IF(AND(申込書!$AH$4="SKY安心GIGAタブレット",SUM($U189,$W189)&lt;&gt;0),SUM($U189,$W189),"")),"")</f>
        <v/>
      </c>
      <c r="GG189" s="157"/>
      <c r="GH189" s="82"/>
      <c r="GI189" s="80" t="str">
        <f>IF(AND(申込書!$C$116&lt;&gt;"▼プルダウンより選択してください",申込書!$C$116&lt;&gt;"",申込書!$P$116&lt;&gt;"YYYY/MM/DD",$G189&lt;&gt;""),申込書!$P$116,"")</f>
        <v/>
      </c>
      <c r="GJ189" s="81" t="str">
        <f>IF(AND(申込書!$C$116&lt;&gt;"▼プルダウンより選択してください",申込書!$C$116&lt;&gt;"",$G189&lt;&gt;""),申込書!$M$116,"")</f>
        <v/>
      </c>
      <c r="GK189" s="81" t="str">
        <f>IF($GI$3&lt;&gt;"コンテンツなし",IF(AND(申込書!$AH$4="GIGAスクールパック",SUM($P189,$R189)&lt;&gt;0),SUM($P189,$R189),IF(AND(申込書!$AH$4="SKY安心GIGAタブレット",SUM($T189,$V189)&lt;&gt;0),SUM($T189,$V189),"")),"")</f>
        <v/>
      </c>
      <c r="GL189" s="81" t="str">
        <f>IF($GI$3&lt;&gt;"コンテンツなし",IF(AND(申込書!$AH$4="GIGAスクールパック",SUM($Q189,$S189)&lt;&gt;0),SUM($Q189,$S189),IF(AND(申込書!$AH$4="SKY安心GIGAタブレット",SUM($U189,$W189)&lt;&gt;0),SUM($U189,$W189),"")),"")</f>
        <v/>
      </c>
      <c r="GM189" s="157"/>
      <c r="GN189" s="82"/>
      <c r="GO189" s="80" t="str">
        <f>IF(AND(申込書!$C$117&lt;&gt;"▼プルダウンより選択してください",申込書!$C$117&lt;&gt;"",申込書!$P$117&lt;&gt;"YYYY/MM/DD",$G189&lt;&gt;""),申込書!$P$117,"")</f>
        <v/>
      </c>
      <c r="GP189" s="81" t="str">
        <f>IF(AND(申込書!$C$117&lt;&gt;"▼プルダウンより選択してください",申込書!$C$117&lt;&gt;"",$G189&lt;&gt;""),申込書!$M$117,"")</f>
        <v/>
      </c>
      <c r="GQ189" s="81" t="str">
        <f>IF($GO$3&lt;&gt;"コンテンツなし",IF(AND(申込書!$AH$4="GIGAスクールパック",SUM($P189,$R189)&lt;&gt;0),SUM($P189,$R189),IF(AND(申込書!$AH$4="SKY安心GIGAタブレット",SUM($T189,$V189)&lt;&gt;0),SUM($T189,$V189),"")),"")</f>
        <v/>
      </c>
      <c r="GR189" s="81" t="str">
        <f>IF($GO$3&lt;&gt;"コンテンツなし",IF(AND(申込書!$AH$4="GIGAスクールパック",SUM($Q189,$S189)&lt;&gt;0),SUM($Q189,$S189),IF(AND(申込書!$AH$4="SKY安心GIGAタブレット",SUM($U189,$W189)&lt;&gt;0),SUM($U189,$W189),"")),"")</f>
        <v/>
      </c>
      <c r="GS189" s="157"/>
      <c r="GT189" s="82"/>
      <c r="GU189" s="80" t="str">
        <f>IF(AND(申込書!$C$118&lt;&gt;"▼プルダウンより選択してください",申込書!$C$118&lt;&gt;"",申込書!$P$118&lt;&gt;"YYYY/MM/DD",$G189&lt;&gt;""),申込書!$P$118,"")</f>
        <v/>
      </c>
      <c r="GV189" s="81" t="str">
        <f>IF(AND(申込書!$C$118&lt;&gt;"▼プルダウンより選択してください",申込書!$C$118&lt;&gt;"",$G189&lt;&gt;""),申込書!$M$118,"")</f>
        <v/>
      </c>
      <c r="GW189" s="81" t="str">
        <f>IF($GU$3&lt;&gt;"コンテンツなし",IF(AND(申込書!$AH$4="GIGAスクールパック",SUM($P189,$R189)&lt;&gt;0),SUM($P189,$R189),IF(AND(申込書!$AH$4="SKY安心GIGAタブレット",SUM($T189,$V189)&lt;&gt;0),SUM($T189,$V189),"")),"")</f>
        <v/>
      </c>
      <c r="GX189" s="81" t="str">
        <f>IF($GU$3&lt;&gt;"コンテンツなし",IF(AND(申込書!$AH$4="GIGAスクールパック",SUM($Q189,$S189)&lt;&gt;0),SUM($Q189,$S189),IF(AND(申込書!$AH$4="SKY安心GIGAタブレット",SUM($U189,$W189)&lt;&gt;0),SUM($U189,$W189),"")),"")</f>
        <v/>
      </c>
      <c r="GY189" s="157"/>
      <c r="GZ189" s="82"/>
      <c r="HA189" s="80" t="str">
        <f>IF(AND(申込書!$C$119&lt;&gt;"▼プルダウンより選択してください",申込書!$C$119&lt;&gt;"",申込書!$P$119&lt;&gt;"YYYY/MM/DD",$G189&lt;&gt;""),申込書!$P$119,"")</f>
        <v/>
      </c>
      <c r="HB189" s="81" t="str">
        <f>IF(AND(申込書!$C$119&lt;&gt;"▼プルダウンより選択してください",申込書!$C$119&lt;&gt;"",$G189&lt;&gt;""),申込書!$M$119,"")</f>
        <v/>
      </c>
      <c r="HC189" s="81" t="str">
        <f>IF($HA$3&lt;&gt;"コンテンツなし",IF(AND(申込書!$AH$4="GIGAスクールパック",SUM($P189,$R189)&lt;&gt;0),SUM($P189,$R189),IF(AND(申込書!$AH$4="SKY安心GIGAタブレット",SUM($T189,$V189)&lt;&gt;0),SUM($T189,$V189),"")),"")</f>
        <v/>
      </c>
      <c r="HD189" s="81" t="str">
        <f>IF($HA$3&lt;&gt;"コンテンツなし",IF(AND(申込書!$AH$4="GIGAスクールパック",SUM($Q189,$S189)&lt;&gt;0),SUM($Q189,$S189),IF(AND(申込書!$AH$4="SKY安心GIGAタブレット",SUM($U189,$W189)&lt;&gt;0),SUM($U189,$W189),"")),"")</f>
        <v/>
      </c>
      <c r="HE189" s="157"/>
      <c r="HF189" s="82"/>
      <c r="HG189" s="83"/>
    </row>
    <row r="190" spans="2:215" ht="26.85" customHeight="1">
      <c r="B190" s="62">
        <f t="shared" si="2"/>
        <v>185</v>
      </c>
      <c r="C190" s="63"/>
      <c r="D190" s="64"/>
      <c r="E190" s="207"/>
      <c r="F190" s="65"/>
      <c r="G190" s="66"/>
      <c r="H190" s="67"/>
      <c r="I190" s="68"/>
      <c r="J190" s="69"/>
      <c r="K190" s="70"/>
      <c r="L190" s="71"/>
      <c r="M190" s="72"/>
      <c r="N190" s="73"/>
      <c r="O190" s="74"/>
      <c r="P190" s="179"/>
      <c r="Q190" s="180"/>
      <c r="R190" s="180"/>
      <c r="S190" s="181"/>
      <c r="T190" s="179"/>
      <c r="U190" s="180"/>
      <c r="V190" s="182"/>
      <c r="W190" s="181"/>
      <c r="X190" s="75"/>
      <c r="Y190" s="76"/>
      <c r="Z190" s="77"/>
      <c r="AA190" s="78"/>
      <c r="AB190" s="79"/>
      <c r="AC190" s="79"/>
      <c r="AD190" s="79"/>
      <c r="AE190" s="77"/>
      <c r="AF190" s="139"/>
      <c r="AG190" s="139"/>
      <c r="AH190" s="139"/>
      <c r="AI190" s="80" t="str">
        <f>IF(AND(申込書!$C$90&lt;&gt;"▼プルダウンより選択してください",申込書!$C$90&lt;&gt;"",申込書!$P$90&lt;&gt;"YYYY/MM/DD",$G190&lt;&gt;""),申込書!$P$90,"")</f>
        <v/>
      </c>
      <c r="AJ190" s="81" t="str">
        <f>IF(AND(申込書!$C$90&lt;&gt;"▼プルダウンより選択してください",申込書!$C$90&lt;&gt;"",$G190&lt;&gt;""),申込書!$M$90,"")</f>
        <v/>
      </c>
      <c r="AK190" s="81" t="str">
        <f>IF($AI$3&lt;&gt;"コンテンツなし",IF(AND(申込書!$AH$4="GIGAスクールパック",SUM($P190,$R190)&lt;&gt;0),SUM($P190,$R190),IF(AND(申込書!$AH$4="SKY安心GIGAタブレット",SUM($T190,$V190)&lt;&gt;0),SUM($T190,$V190),"")),"")</f>
        <v/>
      </c>
      <c r="AL190" s="81" t="str">
        <f>IF($AI$3&lt;&gt;"コンテンツなし",IF(AND(申込書!$AH$4="GIGAスクールパック",SUM($Q190,$S190)&lt;&gt;0),SUM($Q190,$S190),IF(AND(申込書!$AH$4="SKY安心GIGAタブレット",SUM($U190,$W190)&lt;&gt;0),SUM($U190,$W190),"")),"")</f>
        <v/>
      </c>
      <c r="AM190" s="157"/>
      <c r="AN190" s="82"/>
      <c r="AO190" s="80" t="str">
        <f>IF(AND(申込書!$C$91&lt;&gt;"▼プルダウンより選択してください",申込書!$C$91&lt;&gt;"",申込書!$P$91&lt;&gt;"YYYY/MM/DD",$G190&lt;&gt;""),申込書!$P$91,"")</f>
        <v/>
      </c>
      <c r="AP190" s="81" t="str">
        <f>IF(AND(申込書!$C$91&lt;&gt;"▼プルダウンより選択してください",申込書!$C$91&lt;&gt;"",$G190&lt;&gt;""),申込書!$M$91,"")</f>
        <v/>
      </c>
      <c r="AQ190" s="81" t="str">
        <f>IF($AO$3&lt;&gt;"コンテンツなし",IF(AND(申込書!$AH$4="GIGAスクールパック",SUM($P190,$R190)&lt;&gt;0),SUM($P190,$R190),IF(AND(申込書!$AH$4="SKY安心GIGAタブレット",SUM($T190,$V190)&lt;&gt;0),SUM($T190,$V190),"")),"")</f>
        <v/>
      </c>
      <c r="AR190" s="81" t="str">
        <f>IF($AO$3&lt;&gt;"コンテンツなし",IF(AND(申込書!$AH$4="GIGAスクールパック",SUM($Q190,$S190)&lt;&gt;0),SUM($Q190,$S190),IF(AND(申込書!$AH$4="SKY安心GIGAタブレット",SUM($U190,$W190)&lt;&gt;0),SUM($U190,$W190),"")),"")</f>
        <v/>
      </c>
      <c r="AS190" s="157"/>
      <c r="AT190" s="82"/>
      <c r="AU190" s="80" t="str">
        <f>IF(AND(申込書!$C$92&lt;&gt;"▼プルダウンより選択してください",申込書!$C$92&lt;&gt;"",申込書!$P$92&lt;&gt;"YYYY/MM/DD",$G190&lt;&gt;""),申込書!$P$92,"")</f>
        <v/>
      </c>
      <c r="AV190" s="81" t="str">
        <f>IF(AND(申込書!$C$92&lt;&gt;"▼プルダウンより選択してください",申込書!$C$92&lt;&gt;"",$G190&lt;&gt;""),申込書!$M$92,"")</f>
        <v/>
      </c>
      <c r="AW190" s="81" t="str">
        <f>IF($AU$3&lt;&gt;"コンテンツなし",IF(AND(申込書!$AH$4="GIGAスクールパック",SUM($P190,$R190)&lt;&gt;0),SUM($P190,$R190),IF(AND(申込書!$AH$4="SKY安心GIGAタブレット",SUM($T190,$V190)&lt;&gt;0),SUM($T190,$V190),"")),"")</f>
        <v/>
      </c>
      <c r="AX190" s="81" t="str">
        <f>IF($AU$3&lt;&gt;"コンテンツなし",IF(AND(申込書!$AH$4="GIGAスクールパック",SUM($Q190,$S190)&lt;&gt;0),SUM($Q190,$S190),IF(AND(申込書!$AH$4="SKY安心GIGAタブレット",SUM($U190,$W190)&lt;&gt;0),SUM($U190,$W190),"")),"")</f>
        <v/>
      </c>
      <c r="AY190" s="157"/>
      <c r="AZ190" s="82"/>
      <c r="BA190" s="80" t="str">
        <f>IF(AND(申込書!$C$93&lt;&gt;"▼プルダウンより選択してください",申込書!$C$93&lt;&gt;"",申込書!$P$93&lt;&gt;"YYYY/MM/DD",$G190&lt;&gt;""),申込書!$P$93,"")</f>
        <v/>
      </c>
      <c r="BB190" s="81" t="str">
        <f>IF(AND(申込書!$C$93&lt;&gt;"▼プルダウンより選択してください",申込書!$C$93&lt;&gt;"",申込書!$M$93&gt;=1,$G190&lt;&gt;""),申込書!$M$93,"")</f>
        <v/>
      </c>
      <c r="BC190" s="81" t="str">
        <f>IF($BA$3&lt;&gt;"コンテンツなし",IF(AND(申込書!$AH$4="GIGAスクールパック",SUM($P190,$R190)&lt;&gt;0),SUM($P190,$R190),IF(AND(申込書!$AH$4="SKY安心GIGAタブレット",SUM($T190,$V190)&lt;&gt;0),SUM($T190,$V190),"")),"")</f>
        <v/>
      </c>
      <c r="BD190" s="81" t="str">
        <f>IF($BA$3&lt;&gt;"コンテンツなし",IF(AND(申込書!$AH$4="GIGAスクールパック",SUM($Q190,$S190)&lt;&gt;0),SUM($Q190,$S190),IF(AND(申込書!$AH$4="SKY安心GIGAタブレット",SUM($U190,$W190)&lt;&gt;0),SUM($U190,$W190),"")),"")</f>
        <v/>
      </c>
      <c r="BE190" s="157"/>
      <c r="BF190" s="82"/>
      <c r="BG190" s="80" t="str">
        <f>IF(AND(申込書!$C$94&lt;&gt;"▼プルダウンより選択してください",申込書!$C$94&lt;&gt;"",申込書!$P$94&lt;&gt;"YYYY/MM/DD",$G190&lt;&gt;""),申込書!$P$94,"")</f>
        <v/>
      </c>
      <c r="BH190" s="81" t="str">
        <f>IF(AND(申込書!$C$94&lt;&gt;"▼プルダウンより選択してください",申込書!$C$94&lt;&gt;"",$G190&lt;&gt;""),申込書!$M$94,"")</f>
        <v/>
      </c>
      <c r="BI190" s="81" t="str">
        <f>IF($BG$3&lt;&gt;"コンテンツなし",IF(AND(申込書!$AH$4="GIGAスクールパック",SUM($P190,$R190)&lt;&gt;0),SUM($P190,$R190),IF(AND(申込書!$AH$4="SKY安心GIGAタブレット",SUM($T190,$V190)&lt;&gt;0),SUM($T190,$V190),"")),"")</f>
        <v/>
      </c>
      <c r="BJ190" s="81" t="str">
        <f>IF($BG$3&lt;&gt;"コンテンツなし",IF(AND(申込書!$AH$4="GIGAスクールパック",SUM($Q190,$S190)&lt;&gt;0),SUM($Q190,$S190),IF(AND(申込書!$AH$4="SKY安心GIGAタブレット",SUM($U190,$W190)&lt;&gt;0),SUM($U190,$W190),"")),"")</f>
        <v/>
      </c>
      <c r="BK190" s="157"/>
      <c r="BL190" s="82"/>
      <c r="BM190" s="80" t="str">
        <f>IF(AND(申込書!$C$95&lt;&gt;"▼プルダウンより選択してください",申込書!$C$95&lt;&gt;"",申込書!$P$95&lt;&gt;"YYYY/MM/DD",$G190&lt;&gt;""),申込書!$P$95,"")</f>
        <v/>
      </c>
      <c r="BN190" s="81" t="str">
        <f>IF(AND(申込書!$C$95&lt;&gt;"▼プルダウンより選択してください",申込書!$C$95&lt;&gt;"",$G190&lt;&gt;""),申込書!$M$95,"")</f>
        <v/>
      </c>
      <c r="BO190" s="81" t="str">
        <f>IF($BM$3&lt;&gt;"コンテンツなし",IF(AND(申込書!$AH$4="GIGAスクールパック",SUM($P190,$R190)&lt;&gt;0),SUM($P190,$R190),IF(AND(申込書!$AH$4="SKY安心GIGAタブレット",SUM($T190,$V190)&lt;&gt;0),SUM($T190,$V190),"")),"")</f>
        <v/>
      </c>
      <c r="BP190" s="81" t="str">
        <f>IF($BM$3&lt;&gt;"コンテンツなし",IF(AND(申込書!$AH$4="GIGAスクールパック",SUM($Q190,$S190)&lt;&gt;0),SUM($Q190,$S190),IF(AND(申込書!$AH$4="SKY安心GIGAタブレット",SUM($U190,$W190)&lt;&gt;0),SUM($U190,$W190),"")),"")</f>
        <v/>
      </c>
      <c r="BQ190" s="157"/>
      <c r="BR190" s="82"/>
      <c r="BS190" s="80" t="str">
        <f>IF(AND(申込書!$C$96&lt;&gt;"▼プルダウンより選択してください",申込書!$C$96&lt;&gt;"",申込書!$P$96&lt;&gt;"YYYY/MM/DD",$G190&lt;&gt;""),申込書!$P$96,"")</f>
        <v/>
      </c>
      <c r="BT190" s="81" t="str">
        <f>IF(AND(申込書!$C$96&lt;&gt;"▼プルダウンより選択してください",申込書!$C$96&lt;&gt;"",$G190&lt;&gt;""),申込書!$M$96,"")</f>
        <v/>
      </c>
      <c r="BU190" s="81" t="str">
        <f>IF($BS$3&lt;&gt;"コンテンツなし",IF(AND(申込書!$AH$4="GIGAスクールパック",SUM($P190,$R190)&lt;&gt;0),SUM($P190,$R190),IF(AND(申込書!$AH$4="SKY安心GIGAタブレット",SUM($T190,$V190)&lt;&gt;0),SUM($T190,$V190),"")),"")</f>
        <v/>
      </c>
      <c r="BV190" s="81" t="str">
        <f>IF($BS$3&lt;&gt;"コンテンツなし",IF(AND(申込書!$AH$4="GIGAスクールパック",SUM($Q190,$S190)&lt;&gt;0),SUM($Q190,$S190),IF(AND(申込書!$AH$4="SKY安心GIGAタブレット",SUM($U190,$W190)&lt;&gt;0),SUM($U190,$W190),"")),"")</f>
        <v/>
      </c>
      <c r="BW190" s="157"/>
      <c r="BX190" s="82"/>
      <c r="BY190" s="80" t="str">
        <f>IF(AND(申込書!$C$97&lt;&gt;"▼プルダウンより選択してください",申込書!$C$97&lt;&gt;"",申込書!$P$97&lt;&gt;"YYYY/MM/DD",$G190&lt;&gt;""),申込書!$P$97,"")</f>
        <v/>
      </c>
      <c r="BZ190" s="81" t="str">
        <f>IF(AND(申込書!$C$97&lt;&gt;"▼プルダウンより選択してください",申込書!$C$97&lt;&gt;"",$G190&lt;&gt;""),申込書!$M$97,"")</f>
        <v/>
      </c>
      <c r="CA190" s="81" t="str">
        <f>IF($BY$3&lt;&gt;"コンテンツなし",IF(AND(申込書!$AH$4="GIGAスクールパック",SUM($P190,$R190)&lt;&gt;0),SUM($P190,$R190),IF(AND(申込書!$AH$4="SKY安心GIGAタブレット",SUM($T190,$V190)&lt;&gt;0),SUM($T190,$V190),"")),"")</f>
        <v/>
      </c>
      <c r="CB190" s="81" t="str">
        <f>IF($BY$3&lt;&gt;"コンテンツなし",IF(AND(申込書!$AH$4="GIGAスクールパック",SUM($Q190,$S190)&lt;&gt;0),SUM($Q190,$S190),IF(AND(申込書!$AH$4="SKY安心GIGAタブレット",SUM($U190,$W190)&lt;&gt;0),SUM($U190,$W190),"")),"")</f>
        <v/>
      </c>
      <c r="CC190" s="157"/>
      <c r="CD190" s="82"/>
      <c r="CE190" s="80" t="str">
        <f>IF(AND(申込書!$C$98&lt;&gt;"▼プルダウンより選択してください",申込書!$C$98&lt;&gt;"",申込書!$P$98&lt;&gt;"YYYY/MM/DD",$G190&lt;&gt;""),申込書!$P$98,"")</f>
        <v/>
      </c>
      <c r="CF190" s="81" t="str">
        <f>IF(AND(申込書!$C$98&lt;&gt;"▼プルダウンより選択してください",申込書!$C$98&lt;&gt;"",$G190&lt;&gt;""),申込書!$M$98,"")</f>
        <v/>
      </c>
      <c r="CG190" s="81" t="str">
        <f>IF($CE$3&lt;&gt;"コンテンツなし",IF(AND(申込書!$AH$4="GIGAスクールパック",SUM($P190,$R190)&lt;&gt;0),SUM($P190,$R190),IF(AND(申込書!$AH$4="SKY安心GIGAタブレット",SUM($T190,$V190)&lt;&gt;0),SUM($T190,$V190),"")),"")</f>
        <v/>
      </c>
      <c r="CH190" s="81" t="str">
        <f>IF($CE$3&lt;&gt;"コンテンツなし",IF(AND(申込書!$AH$4="GIGAスクールパック",SUM($Q190,$S190)&lt;&gt;0),SUM($Q190,$S190),IF(AND(申込書!$AH$4="SKY安心GIGAタブレット",SUM($U190,$W190)&lt;&gt;0),SUM($U190,$W190),"")),"")</f>
        <v/>
      </c>
      <c r="CI190" s="157"/>
      <c r="CJ190" s="82"/>
      <c r="CK190" s="80" t="str">
        <f>IF(AND(申込書!$C$99&lt;&gt;"▼プルダウンより選択してください",申込書!$C$99&lt;&gt;"",申込書!$P$99&lt;&gt;"YYYY/MM/DD",$G190&lt;&gt;""),申込書!$P$99,"")</f>
        <v/>
      </c>
      <c r="CL190" s="81" t="str">
        <f>IF(AND(申込書!$C$99&lt;&gt;"▼プルダウンより選択してください",申込書!$C$99&lt;&gt;"",$G190&lt;&gt;""),申込書!$M$99,"")</f>
        <v/>
      </c>
      <c r="CM190" s="81" t="str">
        <f>IF($CK$3&lt;&gt;"コンテンツなし",IF(AND(申込書!$AH$4="GIGAスクールパック",SUM($P190,$R190)&lt;&gt;0),SUM($P190,$R190),IF(AND(申込書!$AH$4="SKY安心GIGAタブレット",SUM($T190,$V190)&lt;&gt;0),SUM($T190,$V190),"")),"")</f>
        <v/>
      </c>
      <c r="CN190" s="81" t="str">
        <f>IF($CK$3&lt;&gt;"コンテンツなし",IF(AND(申込書!$AH$4="GIGAスクールパック",SUM($Q190,$S190)&lt;&gt;0),SUM($Q190,$S190),IF(AND(申込書!$AH$4="SKY安心GIGAタブレット",SUM($U190,$W190)&lt;&gt;0),SUM($U190,$W190),"")),"")</f>
        <v/>
      </c>
      <c r="CO190" s="157"/>
      <c r="CP190" s="82"/>
      <c r="CQ190" s="80" t="str">
        <f>IF(AND(申込書!$C$100&lt;&gt;"▼プルダウンより選択してください",申込書!$C$100&lt;&gt;"",申込書!$P$100&lt;&gt;"YYYY/MM/DD",$G190&lt;&gt;""),申込書!$P$100,"")</f>
        <v/>
      </c>
      <c r="CR190" s="81" t="str">
        <f>IF(AND(申込書!$C$100&lt;&gt;"▼プルダウンより選択してください",申込書!$C$100&lt;&gt;"",$G190&lt;&gt;""),申込書!$M$100,"")</f>
        <v/>
      </c>
      <c r="CS190" s="81" t="str">
        <f>IF($CQ$3&lt;&gt;"コンテンツなし",IF(AND(申込書!$AH$4="GIGAスクールパック",SUM($P190,$R190)&lt;&gt;0),SUM($P190,$R190),IF(AND(申込書!$AH$4="SKY安心GIGAタブレット",SUM($T190,$V190)&lt;&gt;0),SUM($T190,$V190),"")),"")</f>
        <v/>
      </c>
      <c r="CT190" s="81" t="str">
        <f>IF($CQ$3&lt;&gt;"コンテンツなし",IF(AND(申込書!$AH$4="GIGAスクールパック",SUM($Q190,$S190)&lt;&gt;0),SUM($Q190,$S190),IF(AND(申込書!$AH$4="SKY安心GIGAタブレット",SUM($U190,$W190)&lt;&gt;0),SUM($U190,$W190),"")),"")</f>
        <v/>
      </c>
      <c r="CU190" s="81"/>
      <c r="CV190" s="82"/>
      <c r="CW190" s="80" t="str">
        <f>IF(AND(申込書!$C$101&lt;&gt;"▼プルダウンより選択してください",申込書!$C$101&lt;&gt;"",申込書!$P$101&lt;&gt;"YYYY/MM/DD",$G190&lt;&gt;""),申込書!$P$101,"")</f>
        <v/>
      </c>
      <c r="CX190" s="81" t="str">
        <f>IF(AND(申込書!$C$101&lt;&gt;"▼プルダウンより選択してください",申込書!$C$101&lt;&gt;"",$G190&lt;&gt;""),申込書!$M$101,"")</f>
        <v/>
      </c>
      <c r="CY190" s="81" t="str">
        <f>IF($CW$3&lt;&gt;"コンテンツなし",IF(AND(申込書!$AH$4="GIGAスクールパック",SUM($P190,$R190)&lt;&gt;0),SUM($P190,$R190),IF(AND(申込書!$AH$4="SKY安心GIGAタブレット",SUM($T190,$V190)&lt;&gt;0),SUM($T190,$V190),"")),"")</f>
        <v/>
      </c>
      <c r="CZ190" s="81" t="str">
        <f>IF($CW$3&lt;&gt;"コンテンツなし",IF(AND(申込書!$AH$4="GIGAスクールパック",SUM($Q190,$S190)&lt;&gt;0),SUM($Q190,$S190),IF(AND(申込書!$AH$4="SKY安心GIGAタブレット",SUM($U190,$W190)&lt;&gt;0),SUM($U190,$W190),"")),"")</f>
        <v/>
      </c>
      <c r="DA190" s="81"/>
      <c r="DB190" s="82"/>
      <c r="DC190" s="80" t="str">
        <f>IF(AND(申込書!$C$102&lt;&gt;"▼プルダウンより選択してください",申込書!$C$102&lt;&gt;"",申込書!$P$102&lt;&gt;"YYYY/MM/DD",$G190&lt;&gt;""),申込書!$P$102,"")</f>
        <v/>
      </c>
      <c r="DD190" s="81" t="str">
        <f>IF(AND(申込書!$C$102&lt;&gt;"▼プルダウンより選択してください",申込書!$C$102&lt;&gt;"",$G190&lt;&gt;""),申込書!$M$102,"")</f>
        <v/>
      </c>
      <c r="DE190" s="81" t="str">
        <f>IF($DC$3&lt;&gt;"コンテンツなし",IF(AND(申込書!$AH$4="GIGAスクールパック",SUM($P190,$R190)&lt;&gt;0),SUM($P190,$R190),IF(AND(申込書!$AH$4="SKY安心GIGAタブレット",SUM($T190,$V190)&lt;&gt;0),SUM($T190,$V190),"")),"")</f>
        <v/>
      </c>
      <c r="DF190" s="81" t="str">
        <f>IF($DC$3&lt;&gt;"コンテンツなし",IF(AND(申込書!$AH$4="GIGAスクールパック",SUM($Q190,$S190)&lt;&gt;0),SUM($Q190,$S190),IF(AND(申込書!$AH$4="SKY安心GIGAタブレット",SUM($U190,$W190)&lt;&gt;0),SUM($U190,$W190),"")),"")</f>
        <v/>
      </c>
      <c r="DG190" s="81"/>
      <c r="DH190" s="82"/>
      <c r="DI190" s="80" t="str">
        <f>IF(AND(申込書!$C$103&lt;&gt;"▼プルダウンより選択してください",申込書!$C$103&lt;&gt;"",申込書!$P$103&lt;&gt;"YYYY/MM/DD",$G190&lt;&gt;""),申込書!$P$103,"")</f>
        <v/>
      </c>
      <c r="DJ190" s="81" t="str">
        <f>IF(AND(申込書!$C$103&lt;&gt;"▼プルダウンより選択してください",申込書!$C$103&lt;&gt;"",$G190&lt;&gt;""),申込書!$M$103,"")</f>
        <v/>
      </c>
      <c r="DK190" s="81" t="str">
        <f>IF($DI$3&lt;&gt;"コンテンツなし",IF(AND(申込書!$AH$4="GIGAスクールパック",SUM($P190,$R190)&lt;&gt;0),SUM($P190,$R190),IF(AND(申込書!$AH$4="SKY安心GIGAタブレット",SUM($T190,$V190)&lt;&gt;0),SUM($T190,$V190),"")),"")</f>
        <v/>
      </c>
      <c r="DL190" s="81" t="str">
        <f>IF($DI$3&lt;&gt;"コンテンツなし",IF(AND(申込書!$AH$4="GIGAスクールパック",SUM($Q190,$S190)&lt;&gt;0),SUM($Q190,$S190),IF(AND(申込書!$AH$4="SKY安心GIGAタブレット",SUM($U190,$W190)&lt;&gt;0),SUM($U190,$W190),"")),"")</f>
        <v/>
      </c>
      <c r="DM190" s="81"/>
      <c r="DN190" s="82"/>
      <c r="DO190" s="80" t="str">
        <f>IF(AND(申込書!$C$104&lt;&gt;"▼プルダウンより選択してください",申込書!$C$104&lt;&gt;"",申込書!$P$104&lt;&gt;"YYYY/MM/DD",$G190&lt;&gt;""),申込書!$P$104,"")</f>
        <v/>
      </c>
      <c r="DP190" s="81" t="str">
        <f>IF(AND(申込書!$C$104&lt;&gt;"▼プルダウンより選択してください",申込書!$C$104&lt;&gt;"",$G190&lt;&gt;""),申込書!$M$104,"")</f>
        <v/>
      </c>
      <c r="DQ190" s="81" t="str">
        <f>IF($DO$3&lt;&gt;"コンテンツなし",IF(AND(申込書!$AH$4="GIGAスクールパック",SUM($P190,$R190)&lt;&gt;0),SUM($P190,$R190),IF(AND(申込書!$AH$4="SKY安心GIGAタブレット",SUM($T190,$V190)&lt;&gt;0),SUM($T190,$V190),"")),"")</f>
        <v/>
      </c>
      <c r="DR190" s="81" t="str">
        <f>IF($DO$3&lt;&gt;"コンテンツなし",IF(AND(申込書!$AH$4="GIGAスクールパック",SUM($Q190,$S190)&lt;&gt;0),SUM($Q190,$S190),IF(AND(申込書!$AH$4="SKY安心GIGAタブレット",SUM($U190,$W190)&lt;&gt;0),SUM($U190,$W190),"")),"")</f>
        <v/>
      </c>
      <c r="DS190" s="81"/>
      <c r="DT190" s="82"/>
      <c r="DU190" s="80" t="str">
        <f>IF(AND(申込書!$C$105&lt;&gt;"▼プルダウンより選択してください",申込書!$C$105&lt;&gt;"",申込書!$P$105&lt;&gt;"YYYY/MM/DD",$G190&lt;&gt;""),申込書!$P$105,"")</f>
        <v/>
      </c>
      <c r="DV190" s="81" t="str">
        <f>IF(AND(申込書!$C$105&lt;&gt;"▼プルダウンより選択してください",申込書!$C$105&lt;&gt;"",$G190&lt;&gt;""),申込書!$M$105,"")</f>
        <v/>
      </c>
      <c r="DW190" s="81" t="str">
        <f>IF($DU$3&lt;&gt;"コンテンツなし",IF(AND(申込書!$AH$4="GIGAスクールパック",SUM($P190,$R190)&lt;&gt;0),SUM($P190,$R190),IF(AND(申込書!$AH$4="SKY安心GIGAタブレット",SUM($T190,$V190)&lt;&gt;0),SUM($T190,$V190),"")),"")</f>
        <v/>
      </c>
      <c r="DX190" s="81" t="str">
        <f>IF($DU$3&lt;&gt;"コンテンツなし",IF(AND(申込書!$AH$4="GIGAスクールパック",SUM($Q190,$S190)&lt;&gt;0),SUM($Q190,$S190),IF(AND(申込書!$AH$4="SKY安心GIGAタブレット",SUM($U190,$W190)&lt;&gt;0),SUM($U190,$W190),"")),"")</f>
        <v/>
      </c>
      <c r="DY190" s="157"/>
      <c r="DZ190" s="82"/>
      <c r="EA190" s="80" t="str">
        <f>IF(AND(申込書!$C$106&lt;&gt;"▼プルダウンより選択してください",申込書!$C$106&lt;&gt;"",申込書!$P$106&lt;&gt;"YYYY/MM/DD",$G190&lt;&gt;""),申込書!$P$106,"")</f>
        <v/>
      </c>
      <c r="EB190" s="81" t="str">
        <f>IF(AND(申込書!$C$106&lt;&gt;"▼プルダウンより選択してください",申込書!$C$106&lt;&gt;"",$G190&lt;&gt;""),申込書!$M$106,"")</f>
        <v/>
      </c>
      <c r="EC190" s="81" t="str">
        <f>IF($EA$3&lt;&gt;"コンテンツなし",IF(AND(申込書!$AH$4="GIGAスクールパック",SUM($P190,$R190)&lt;&gt;0),SUM($P190,$R190),IF(AND(申込書!$AH$4="SKY安心GIGAタブレット",SUM($T190,$V190)&lt;&gt;0),SUM($T190,$V190),"")),"")</f>
        <v/>
      </c>
      <c r="ED190" s="81" t="str">
        <f>IF($EA$3&lt;&gt;"コンテンツなし",IF(AND(申込書!$AH$4="GIGAスクールパック",SUM($Q190,$S190)&lt;&gt;0),SUM($Q190,$S190),IF(AND(申込書!$AH$4="SKY安心GIGAタブレット",SUM($U190,$W190)&lt;&gt;0),SUM($U190,$W190),"")),"")</f>
        <v/>
      </c>
      <c r="EE190" s="157"/>
      <c r="EF190" s="82"/>
      <c r="EG190" s="80" t="str">
        <f>IF(AND(申込書!$C$107&lt;&gt;"▼プルダウンより選択してください",申込書!$C$107&lt;&gt;"",申込書!$P$107&lt;&gt;"YYYY/MM/DD",$G190&lt;&gt;""),申込書!$P$107,"")</f>
        <v/>
      </c>
      <c r="EH190" s="81" t="str">
        <f>IF(AND(申込書!$C$107&lt;&gt;"▼プルダウンより選択してください",申込書!$C$107&lt;&gt;"",$G190&lt;&gt;""),申込書!$M$107,"")</f>
        <v/>
      </c>
      <c r="EI190" s="81" t="str">
        <f>IF($EG$3&lt;&gt;"コンテンツなし",IF(AND(申込書!$AH$4="GIGAスクールパック",SUM($P190,$R190)&lt;&gt;0),SUM($P190,$R190),IF(AND(申込書!$AH$4="SKY安心GIGAタブレット",SUM($T190,$V190)&lt;&gt;0),SUM($T190,$V190),"")),"")</f>
        <v/>
      </c>
      <c r="EJ190" s="81" t="str">
        <f>IF($EG$3&lt;&gt;"コンテンツなし",IF(AND(申込書!$AH$4="GIGAスクールパック",SUM($Q190,$S190)&lt;&gt;0),SUM($Q190,$S190),IF(AND(申込書!$AH$4="SKY安心GIGAタブレット",SUM($U190,$W190)&lt;&gt;0),SUM($U190,$W190),"")),"")</f>
        <v/>
      </c>
      <c r="EK190" s="157"/>
      <c r="EL190" s="82"/>
      <c r="EM190" s="80" t="str">
        <f>IF(AND(申込書!$C$108&lt;&gt;"▼プルダウンより選択してください",申込書!$C$108&lt;&gt;"",申込書!$P$108&lt;&gt;"YYYY/MM/DD",$G190&lt;&gt;""),申込書!$P$108,"")</f>
        <v/>
      </c>
      <c r="EN190" s="81" t="str">
        <f>IF(AND(申込書!$C$108&lt;&gt;"▼プルダウンより選択してください",申込書!$C$108&lt;&gt;"",$G190&lt;&gt;""),申込書!$M$108,"")</f>
        <v/>
      </c>
      <c r="EO190" s="81" t="str">
        <f>IF($EM$3&lt;&gt;"コンテンツなし",IF(AND(申込書!$AH$4="GIGAスクールパック",SUM($P190,$R190)&lt;&gt;0),SUM($P190,$R190),IF(AND(申込書!$AH$4="SKY安心GIGAタブレット",SUM($T190,$V190)&lt;&gt;0),SUM($T190,$V190),"")),"")</f>
        <v/>
      </c>
      <c r="EP190" s="81" t="str">
        <f>IF($EM$3&lt;&gt;"コンテンツなし",IF(AND(申込書!$AH$4="GIGAスクールパック",SUM($Q190,$S190)&lt;&gt;0),SUM($Q190,$S190),IF(AND(申込書!$AH$4="SKY安心GIGAタブレット",SUM($U190,$W190)&lt;&gt;0),SUM($U190,$W190),"")),"")</f>
        <v/>
      </c>
      <c r="EQ190" s="157"/>
      <c r="ER190" s="82"/>
      <c r="ES190" s="80" t="str">
        <f>IF(AND(申込書!$C$109&lt;&gt;"▼プルダウンより選択してください",申込書!$C$109&lt;&gt;"",申込書!$P$109&lt;&gt;"YYYY/MM/DD",$G190&lt;&gt;""),申込書!$P$109,"")</f>
        <v/>
      </c>
      <c r="ET190" s="81" t="str">
        <f>IF(AND(申込書!$C$109&lt;&gt;"▼プルダウンより選択してください",申込書!$C$109&lt;&gt;"",$G190&lt;&gt;""),申込書!$M$109,"")</f>
        <v/>
      </c>
      <c r="EU190" s="81" t="str">
        <f>IF($ES$3&lt;&gt;"コンテンツなし",IF(AND(申込書!$AH$4="GIGAスクールパック",SUM($P190,$R190)&lt;&gt;0),SUM($P190,$R190),IF(AND(申込書!$AH$4="SKY安心GIGAタブレット",SUM($T190,$V190)&lt;&gt;0),SUM($T190,$V190),"")),"")</f>
        <v/>
      </c>
      <c r="EV190" s="81" t="str">
        <f>IF($ES$3&lt;&gt;"コンテンツなし",IF(AND(申込書!$AH$4="GIGAスクールパック",SUM($Q190,$S190)&lt;&gt;0),SUM($Q190,$S190),IF(AND(申込書!$AH$4="SKY安心GIGAタブレット",SUM($U190,$W190)&lt;&gt;0),SUM($U190,$W190),"")),"")</f>
        <v/>
      </c>
      <c r="EW190" s="157"/>
      <c r="EX190" s="82"/>
      <c r="EY190" s="80" t="str">
        <f>IF(AND(申込書!$C$110&lt;&gt;"▼プルダウンより選択してください",申込書!$C$110&lt;&gt;"",申込書!$P$110&lt;&gt;"YYYY/MM/DD",$G190&lt;&gt;""),申込書!$P$110,"")</f>
        <v/>
      </c>
      <c r="EZ190" s="81" t="str">
        <f>IF(AND(申込書!$C$110&lt;&gt;"▼プルダウンより選択してください",申込書!$C$110&lt;&gt;"",$G190&lt;&gt;""),申込書!$M$110,"")</f>
        <v/>
      </c>
      <c r="FA190" s="81" t="str">
        <f>IF($EY$3&lt;&gt;"コンテンツなし",IF(AND(申込書!$AH$4="GIGAスクールパック",SUM($P190,$R190)&lt;&gt;0),SUM($P190,$R190),IF(AND(申込書!$AH$4="SKY安心GIGAタブレット",SUM($T190,$V190)&lt;&gt;0),SUM($T190,$V190),"")),"")</f>
        <v/>
      </c>
      <c r="FB190" s="81" t="str">
        <f>IF($EY$3&lt;&gt;"コンテンツなし",IF(AND(申込書!$AH$4="GIGAスクールパック",SUM($Q190,$S190)&lt;&gt;0),SUM($Q190,$S190),IF(AND(申込書!$AH$4="SKY安心GIGAタブレット",SUM($U190,$W190)&lt;&gt;0),SUM($U190,$W190),"")),"")</f>
        <v/>
      </c>
      <c r="FC190" s="157"/>
      <c r="FD190" s="82"/>
      <c r="FE190" s="80" t="str">
        <f>IF(AND(申込書!$C$111&lt;&gt;"▼プルダウンより選択してください",申込書!$C$111&lt;&gt;"",申込書!$P$111&lt;&gt;"YYYY/MM/DD",$G190&lt;&gt;""),申込書!$P$111,"")</f>
        <v/>
      </c>
      <c r="FF190" s="81" t="str">
        <f>IF(AND(申込書!$C$111&lt;&gt;"▼プルダウンより選択してください",申込書!$C$111&lt;&gt;"",$G190&lt;&gt;""),申込書!$M$111,"")</f>
        <v/>
      </c>
      <c r="FG190" s="81" t="str">
        <f>IF($FE$3&lt;&gt;"コンテンツなし",IF(AND(申込書!$AH$4="GIGAスクールパック",SUM($P190,$R190)&lt;&gt;0),SUM($P190,$R190),IF(AND(申込書!$AH$4="SKY安心GIGAタブレット",SUM($T190,$V190)&lt;&gt;0),SUM($T190,$V190),"")),"")</f>
        <v/>
      </c>
      <c r="FH190" s="81" t="str">
        <f>IF($FE$3&lt;&gt;"コンテンツなし",IF(AND(申込書!$AH$4="GIGAスクールパック",SUM($Q190,$S190)&lt;&gt;0),SUM($Q190,$S190),IF(AND(申込書!$AH$4="SKY安心GIGAタブレット",SUM($U190,$W190)&lt;&gt;0),SUM($U190,$W190),"")),"")</f>
        <v/>
      </c>
      <c r="FI190" s="157"/>
      <c r="FJ190" s="82"/>
      <c r="FK190" s="80" t="str">
        <f>IF(AND(申込書!$C$112&lt;&gt;"▼プルダウンより選択してください",申込書!$C$112&lt;&gt;"",申込書!$P$112&lt;&gt;"YYYY/MM/DD",$G190&lt;&gt;""),申込書!$P$112,"")</f>
        <v/>
      </c>
      <c r="FL190" s="81" t="str">
        <f>IF(AND(申込書!$C$112&lt;&gt;"▼プルダウンより選択してください",申込書!$C$112&lt;&gt;"",$G190&lt;&gt;""),申込書!$M$112,"")</f>
        <v/>
      </c>
      <c r="FM190" s="81" t="str">
        <f>IF($FK$3&lt;&gt;"コンテンツなし",IF(AND(申込書!$AH$4="GIGAスクールパック",SUM($P190,$R190)&lt;&gt;0),SUM($P190,$R190),IF(AND(申込書!$AH$4="SKY安心GIGAタブレット",SUM($T190,$V190)&lt;&gt;0),SUM($T190,$V190),"")),"")</f>
        <v/>
      </c>
      <c r="FN190" s="81" t="str">
        <f>IF($FK$3&lt;&gt;"コンテンツなし",IF(AND(申込書!$AH$4="GIGAスクールパック",SUM($Q190,$S190)&lt;&gt;0),SUM($Q190,$S190),IF(AND(申込書!$AH$4="SKY安心GIGAタブレット",SUM($U190,$W190)&lt;&gt;0),SUM($U190,$W190),"")),"")</f>
        <v/>
      </c>
      <c r="FO190" s="157"/>
      <c r="FP190" s="82"/>
      <c r="FQ190" s="80" t="str">
        <f>IF(AND(申込書!$C$113&lt;&gt;"▼プルダウンより選択してください",申込書!$C$113&lt;&gt;"",申込書!$P$113&lt;&gt;"YYYY/MM/DD",$G190&lt;&gt;""),申込書!$P$113,"")</f>
        <v/>
      </c>
      <c r="FR190" s="81" t="str">
        <f>IF(AND(申込書!$C$113&lt;&gt;"▼プルダウンより選択してください",申込書!$C$113&lt;&gt;"",$G190&lt;&gt;""),申込書!$M$113,"")</f>
        <v/>
      </c>
      <c r="FS190" s="81" t="str">
        <f>IF($FQ$3&lt;&gt;"コンテンツなし",IF(AND(申込書!$AH$4="GIGAスクールパック",SUM($P190,$R190)&lt;&gt;0),SUM($P190,$R190),IF(AND(申込書!$AH$4="SKY安心GIGAタブレット",SUM($T190,$V190)&lt;&gt;0),SUM($T190,$V190),"")),"")</f>
        <v/>
      </c>
      <c r="FT190" s="81" t="str">
        <f>IF($FQ$3&lt;&gt;"コンテンツなし",IF(AND(申込書!$AH$4="GIGAスクールパック",SUM($Q190,$S190)&lt;&gt;0),SUM($Q190,$S190),IF(AND(申込書!$AH$4="SKY安心GIGAタブレット",SUM($U190,$W190)&lt;&gt;0),SUM($U190,$W190),"")),"")</f>
        <v/>
      </c>
      <c r="FU190" s="157"/>
      <c r="FV190" s="82"/>
      <c r="FW190" s="80" t="str">
        <f>IF(AND(申込書!$C$114&lt;&gt;"▼プルダウンより選択してください",申込書!$C$114&lt;&gt;"",申込書!$P$114&lt;&gt;"YYYY/MM/DD",$G190&lt;&gt;""),申込書!$P$114,"")</f>
        <v/>
      </c>
      <c r="FX190" s="81" t="str">
        <f>IF(AND(申込書!$C$114&lt;&gt;"▼プルダウンより選択してください",申込書!$C$114&lt;&gt;"",$G190&lt;&gt;""),申込書!$M$114,"")</f>
        <v/>
      </c>
      <c r="FY190" s="81" t="str">
        <f>IF($FW$3&lt;&gt;"コンテンツなし",IF(AND(申込書!$AH$4="GIGAスクールパック",SUM($P190,$R190)&lt;&gt;0),SUM($P190,$R190),IF(AND(申込書!$AH$4="SKY安心GIGAタブレット",SUM($T190,$V190)&lt;&gt;0),SUM($T190,$V190),"")),"")</f>
        <v/>
      </c>
      <c r="FZ190" s="81" t="str">
        <f>IF($FW$3&lt;&gt;"コンテンツなし",IF(AND(申込書!$AH$4="GIGAスクールパック",SUM($Q190,$S190)&lt;&gt;0),SUM($Q190,$S190),IF(AND(申込書!$AH$4="SKY安心GIGAタブレット",SUM($U190,$W190)&lt;&gt;0),SUM($U190,$W190),"")),"")</f>
        <v/>
      </c>
      <c r="GA190" s="157"/>
      <c r="GB190" s="82"/>
      <c r="GC190" s="80" t="str">
        <f>IF(AND(申込書!$C$115&lt;&gt;"▼プルダウンより選択してください",申込書!$C$115&lt;&gt;"",申込書!$P$115&lt;&gt;"YYYY/MM/DD",$G190&lt;&gt;""),申込書!$P$115,"")</f>
        <v/>
      </c>
      <c r="GD190" s="81" t="str">
        <f>IF(AND(申込書!$C$115&lt;&gt;"▼プルダウンより選択してください",申込書!$C$115&lt;&gt;"",$G190&lt;&gt;""),申込書!$M$115,"")</f>
        <v/>
      </c>
      <c r="GE190" s="81" t="str">
        <f>IF($GC$3&lt;&gt;"コンテンツなし",IF(AND(申込書!$AH$4="GIGAスクールパック",SUM($P190,$R190)&lt;&gt;0),SUM($P190,$R190),IF(AND(申込書!$AH$4="SKY安心GIGAタブレット",SUM($T190,$V190)&lt;&gt;0),SUM($T190,$V190),"")),"")</f>
        <v/>
      </c>
      <c r="GF190" s="81" t="str">
        <f>IF($GC$3&lt;&gt;"コンテンツなし",IF(AND(申込書!$AH$4="GIGAスクールパック",SUM($Q190,$S190)&lt;&gt;0),SUM($Q190,$S190),IF(AND(申込書!$AH$4="SKY安心GIGAタブレット",SUM($U190,$W190)&lt;&gt;0),SUM($U190,$W190),"")),"")</f>
        <v/>
      </c>
      <c r="GG190" s="157"/>
      <c r="GH190" s="82"/>
      <c r="GI190" s="80" t="str">
        <f>IF(AND(申込書!$C$116&lt;&gt;"▼プルダウンより選択してください",申込書!$C$116&lt;&gt;"",申込書!$P$116&lt;&gt;"YYYY/MM/DD",$G190&lt;&gt;""),申込書!$P$116,"")</f>
        <v/>
      </c>
      <c r="GJ190" s="81" t="str">
        <f>IF(AND(申込書!$C$116&lt;&gt;"▼プルダウンより選択してください",申込書!$C$116&lt;&gt;"",$G190&lt;&gt;""),申込書!$M$116,"")</f>
        <v/>
      </c>
      <c r="GK190" s="81" t="str">
        <f>IF($GI$3&lt;&gt;"コンテンツなし",IF(AND(申込書!$AH$4="GIGAスクールパック",SUM($P190,$R190)&lt;&gt;0),SUM($P190,$R190),IF(AND(申込書!$AH$4="SKY安心GIGAタブレット",SUM($T190,$V190)&lt;&gt;0),SUM($T190,$V190),"")),"")</f>
        <v/>
      </c>
      <c r="GL190" s="81" t="str">
        <f>IF($GI$3&lt;&gt;"コンテンツなし",IF(AND(申込書!$AH$4="GIGAスクールパック",SUM($Q190,$S190)&lt;&gt;0),SUM($Q190,$S190),IF(AND(申込書!$AH$4="SKY安心GIGAタブレット",SUM($U190,$W190)&lt;&gt;0),SUM($U190,$W190),"")),"")</f>
        <v/>
      </c>
      <c r="GM190" s="157"/>
      <c r="GN190" s="82"/>
      <c r="GO190" s="80" t="str">
        <f>IF(AND(申込書!$C$117&lt;&gt;"▼プルダウンより選択してください",申込書!$C$117&lt;&gt;"",申込書!$P$117&lt;&gt;"YYYY/MM/DD",$G190&lt;&gt;""),申込書!$P$117,"")</f>
        <v/>
      </c>
      <c r="GP190" s="81" t="str">
        <f>IF(AND(申込書!$C$117&lt;&gt;"▼プルダウンより選択してください",申込書!$C$117&lt;&gt;"",$G190&lt;&gt;""),申込書!$M$117,"")</f>
        <v/>
      </c>
      <c r="GQ190" s="81" t="str">
        <f>IF($GO$3&lt;&gt;"コンテンツなし",IF(AND(申込書!$AH$4="GIGAスクールパック",SUM($P190,$R190)&lt;&gt;0),SUM($P190,$R190),IF(AND(申込書!$AH$4="SKY安心GIGAタブレット",SUM($T190,$V190)&lt;&gt;0),SUM($T190,$V190),"")),"")</f>
        <v/>
      </c>
      <c r="GR190" s="81" t="str">
        <f>IF($GO$3&lt;&gt;"コンテンツなし",IF(AND(申込書!$AH$4="GIGAスクールパック",SUM($Q190,$S190)&lt;&gt;0),SUM($Q190,$S190),IF(AND(申込書!$AH$4="SKY安心GIGAタブレット",SUM($U190,$W190)&lt;&gt;0),SUM($U190,$W190),"")),"")</f>
        <v/>
      </c>
      <c r="GS190" s="157"/>
      <c r="GT190" s="82"/>
      <c r="GU190" s="80" t="str">
        <f>IF(AND(申込書!$C$118&lt;&gt;"▼プルダウンより選択してください",申込書!$C$118&lt;&gt;"",申込書!$P$118&lt;&gt;"YYYY/MM/DD",$G190&lt;&gt;""),申込書!$P$118,"")</f>
        <v/>
      </c>
      <c r="GV190" s="81" t="str">
        <f>IF(AND(申込書!$C$118&lt;&gt;"▼プルダウンより選択してください",申込書!$C$118&lt;&gt;"",$G190&lt;&gt;""),申込書!$M$118,"")</f>
        <v/>
      </c>
      <c r="GW190" s="81" t="str">
        <f>IF($GU$3&lt;&gt;"コンテンツなし",IF(AND(申込書!$AH$4="GIGAスクールパック",SUM($P190,$R190)&lt;&gt;0),SUM($P190,$R190),IF(AND(申込書!$AH$4="SKY安心GIGAタブレット",SUM($T190,$V190)&lt;&gt;0),SUM($T190,$V190),"")),"")</f>
        <v/>
      </c>
      <c r="GX190" s="81" t="str">
        <f>IF($GU$3&lt;&gt;"コンテンツなし",IF(AND(申込書!$AH$4="GIGAスクールパック",SUM($Q190,$S190)&lt;&gt;0),SUM($Q190,$S190),IF(AND(申込書!$AH$4="SKY安心GIGAタブレット",SUM($U190,$W190)&lt;&gt;0),SUM($U190,$W190),"")),"")</f>
        <v/>
      </c>
      <c r="GY190" s="157"/>
      <c r="GZ190" s="82"/>
      <c r="HA190" s="80" t="str">
        <f>IF(AND(申込書!$C$119&lt;&gt;"▼プルダウンより選択してください",申込書!$C$119&lt;&gt;"",申込書!$P$119&lt;&gt;"YYYY/MM/DD",$G190&lt;&gt;""),申込書!$P$119,"")</f>
        <v/>
      </c>
      <c r="HB190" s="81" t="str">
        <f>IF(AND(申込書!$C$119&lt;&gt;"▼プルダウンより選択してください",申込書!$C$119&lt;&gt;"",$G190&lt;&gt;""),申込書!$M$119,"")</f>
        <v/>
      </c>
      <c r="HC190" s="81" t="str">
        <f>IF($HA$3&lt;&gt;"コンテンツなし",IF(AND(申込書!$AH$4="GIGAスクールパック",SUM($P190,$R190)&lt;&gt;0),SUM($P190,$R190),IF(AND(申込書!$AH$4="SKY安心GIGAタブレット",SUM($T190,$V190)&lt;&gt;0),SUM($T190,$V190),"")),"")</f>
        <v/>
      </c>
      <c r="HD190" s="81" t="str">
        <f>IF($HA$3&lt;&gt;"コンテンツなし",IF(AND(申込書!$AH$4="GIGAスクールパック",SUM($Q190,$S190)&lt;&gt;0),SUM($Q190,$S190),IF(AND(申込書!$AH$4="SKY安心GIGAタブレット",SUM($U190,$W190)&lt;&gt;0),SUM($U190,$W190),"")),"")</f>
        <v/>
      </c>
      <c r="HE190" s="157"/>
      <c r="HF190" s="82"/>
      <c r="HG190" s="83"/>
    </row>
    <row r="191" spans="2:215" ht="26.85" customHeight="1">
      <c r="B191" s="62">
        <f t="shared" si="2"/>
        <v>186</v>
      </c>
      <c r="C191" s="63"/>
      <c r="D191" s="64"/>
      <c r="E191" s="207"/>
      <c r="F191" s="65"/>
      <c r="G191" s="66"/>
      <c r="H191" s="67"/>
      <c r="I191" s="68"/>
      <c r="J191" s="69"/>
      <c r="K191" s="70"/>
      <c r="L191" s="71"/>
      <c r="M191" s="72"/>
      <c r="N191" s="73"/>
      <c r="O191" s="74"/>
      <c r="P191" s="179"/>
      <c r="Q191" s="180"/>
      <c r="R191" s="180"/>
      <c r="S191" s="181"/>
      <c r="T191" s="179"/>
      <c r="U191" s="180"/>
      <c r="V191" s="182"/>
      <c r="W191" s="181"/>
      <c r="X191" s="75"/>
      <c r="Y191" s="76"/>
      <c r="Z191" s="77"/>
      <c r="AA191" s="78"/>
      <c r="AB191" s="79"/>
      <c r="AC191" s="79"/>
      <c r="AD191" s="79"/>
      <c r="AE191" s="77"/>
      <c r="AF191" s="139"/>
      <c r="AG191" s="139"/>
      <c r="AH191" s="139"/>
      <c r="AI191" s="80" t="str">
        <f>IF(AND(申込書!$C$90&lt;&gt;"▼プルダウンより選択してください",申込書!$C$90&lt;&gt;"",申込書!$P$90&lt;&gt;"YYYY/MM/DD",$G191&lt;&gt;""),申込書!$P$90,"")</f>
        <v/>
      </c>
      <c r="AJ191" s="81" t="str">
        <f>IF(AND(申込書!$C$90&lt;&gt;"▼プルダウンより選択してください",申込書!$C$90&lt;&gt;"",$G191&lt;&gt;""),申込書!$M$90,"")</f>
        <v/>
      </c>
      <c r="AK191" s="81" t="str">
        <f>IF($AI$3&lt;&gt;"コンテンツなし",IF(AND(申込書!$AH$4="GIGAスクールパック",SUM($P191,$R191)&lt;&gt;0),SUM($P191,$R191),IF(AND(申込書!$AH$4="SKY安心GIGAタブレット",SUM($T191,$V191)&lt;&gt;0),SUM($T191,$V191),"")),"")</f>
        <v/>
      </c>
      <c r="AL191" s="81" t="str">
        <f>IF($AI$3&lt;&gt;"コンテンツなし",IF(AND(申込書!$AH$4="GIGAスクールパック",SUM($Q191,$S191)&lt;&gt;0),SUM($Q191,$S191),IF(AND(申込書!$AH$4="SKY安心GIGAタブレット",SUM($U191,$W191)&lt;&gt;0),SUM($U191,$W191),"")),"")</f>
        <v/>
      </c>
      <c r="AM191" s="157"/>
      <c r="AN191" s="82"/>
      <c r="AO191" s="80" t="str">
        <f>IF(AND(申込書!$C$91&lt;&gt;"▼プルダウンより選択してください",申込書!$C$91&lt;&gt;"",申込書!$P$91&lt;&gt;"YYYY/MM/DD",$G191&lt;&gt;""),申込書!$P$91,"")</f>
        <v/>
      </c>
      <c r="AP191" s="81" t="str">
        <f>IF(AND(申込書!$C$91&lt;&gt;"▼プルダウンより選択してください",申込書!$C$91&lt;&gt;"",$G191&lt;&gt;""),申込書!$M$91,"")</f>
        <v/>
      </c>
      <c r="AQ191" s="81" t="str">
        <f>IF($AO$3&lt;&gt;"コンテンツなし",IF(AND(申込書!$AH$4="GIGAスクールパック",SUM($P191,$R191)&lt;&gt;0),SUM($P191,$R191),IF(AND(申込書!$AH$4="SKY安心GIGAタブレット",SUM($T191,$V191)&lt;&gt;0),SUM($T191,$V191),"")),"")</f>
        <v/>
      </c>
      <c r="AR191" s="81" t="str">
        <f>IF($AO$3&lt;&gt;"コンテンツなし",IF(AND(申込書!$AH$4="GIGAスクールパック",SUM($Q191,$S191)&lt;&gt;0),SUM($Q191,$S191),IF(AND(申込書!$AH$4="SKY安心GIGAタブレット",SUM($U191,$W191)&lt;&gt;0),SUM($U191,$W191),"")),"")</f>
        <v/>
      </c>
      <c r="AS191" s="157"/>
      <c r="AT191" s="82"/>
      <c r="AU191" s="80" t="str">
        <f>IF(AND(申込書!$C$92&lt;&gt;"▼プルダウンより選択してください",申込書!$C$92&lt;&gt;"",申込書!$P$92&lt;&gt;"YYYY/MM/DD",$G191&lt;&gt;""),申込書!$P$92,"")</f>
        <v/>
      </c>
      <c r="AV191" s="81" t="str">
        <f>IF(AND(申込書!$C$92&lt;&gt;"▼プルダウンより選択してください",申込書!$C$92&lt;&gt;"",$G191&lt;&gt;""),申込書!$M$92,"")</f>
        <v/>
      </c>
      <c r="AW191" s="81" t="str">
        <f>IF($AU$3&lt;&gt;"コンテンツなし",IF(AND(申込書!$AH$4="GIGAスクールパック",SUM($P191,$R191)&lt;&gt;0),SUM($P191,$R191),IF(AND(申込書!$AH$4="SKY安心GIGAタブレット",SUM($T191,$V191)&lt;&gt;0),SUM($T191,$V191),"")),"")</f>
        <v/>
      </c>
      <c r="AX191" s="81" t="str">
        <f>IF($AU$3&lt;&gt;"コンテンツなし",IF(AND(申込書!$AH$4="GIGAスクールパック",SUM($Q191,$S191)&lt;&gt;0),SUM($Q191,$S191),IF(AND(申込書!$AH$4="SKY安心GIGAタブレット",SUM($U191,$W191)&lt;&gt;0),SUM($U191,$W191),"")),"")</f>
        <v/>
      </c>
      <c r="AY191" s="157"/>
      <c r="AZ191" s="82"/>
      <c r="BA191" s="80" t="str">
        <f>IF(AND(申込書!$C$93&lt;&gt;"▼プルダウンより選択してください",申込書!$C$93&lt;&gt;"",申込書!$P$93&lt;&gt;"YYYY/MM/DD",$G191&lt;&gt;""),申込書!$P$93,"")</f>
        <v/>
      </c>
      <c r="BB191" s="81" t="str">
        <f>IF(AND(申込書!$C$93&lt;&gt;"▼プルダウンより選択してください",申込書!$C$93&lt;&gt;"",申込書!$M$93&gt;=1,$G191&lt;&gt;""),申込書!$M$93,"")</f>
        <v/>
      </c>
      <c r="BC191" s="81" t="str">
        <f>IF($BA$3&lt;&gt;"コンテンツなし",IF(AND(申込書!$AH$4="GIGAスクールパック",SUM($P191,$R191)&lt;&gt;0),SUM($P191,$R191),IF(AND(申込書!$AH$4="SKY安心GIGAタブレット",SUM($T191,$V191)&lt;&gt;0),SUM($T191,$V191),"")),"")</f>
        <v/>
      </c>
      <c r="BD191" s="81" t="str">
        <f>IF($BA$3&lt;&gt;"コンテンツなし",IF(AND(申込書!$AH$4="GIGAスクールパック",SUM($Q191,$S191)&lt;&gt;0),SUM($Q191,$S191),IF(AND(申込書!$AH$4="SKY安心GIGAタブレット",SUM($U191,$W191)&lt;&gt;0),SUM($U191,$W191),"")),"")</f>
        <v/>
      </c>
      <c r="BE191" s="157"/>
      <c r="BF191" s="82"/>
      <c r="BG191" s="80" t="str">
        <f>IF(AND(申込書!$C$94&lt;&gt;"▼プルダウンより選択してください",申込書!$C$94&lt;&gt;"",申込書!$P$94&lt;&gt;"YYYY/MM/DD",$G191&lt;&gt;""),申込書!$P$94,"")</f>
        <v/>
      </c>
      <c r="BH191" s="81" t="str">
        <f>IF(AND(申込書!$C$94&lt;&gt;"▼プルダウンより選択してください",申込書!$C$94&lt;&gt;"",$G191&lt;&gt;""),申込書!$M$94,"")</f>
        <v/>
      </c>
      <c r="BI191" s="81" t="str">
        <f>IF($BG$3&lt;&gt;"コンテンツなし",IF(AND(申込書!$AH$4="GIGAスクールパック",SUM($P191,$R191)&lt;&gt;0),SUM($P191,$R191),IF(AND(申込書!$AH$4="SKY安心GIGAタブレット",SUM($T191,$V191)&lt;&gt;0),SUM($T191,$V191),"")),"")</f>
        <v/>
      </c>
      <c r="BJ191" s="81" t="str">
        <f>IF($BG$3&lt;&gt;"コンテンツなし",IF(AND(申込書!$AH$4="GIGAスクールパック",SUM($Q191,$S191)&lt;&gt;0),SUM($Q191,$S191),IF(AND(申込書!$AH$4="SKY安心GIGAタブレット",SUM($U191,$W191)&lt;&gt;0),SUM($U191,$W191),"")),"")</f>
        <v/>
      </c>
      <c r="BK191" s="157"/>
      <c r="BL191" s="82"/>
      <c r="BM191" s="80" t="str">
        <f>IF(AND(申込書!$C$95&lt;&gt;"▼プルダウンより選択してください",申込書!$C$95&lt;&gt;"",申込書!$P$95&lt;&gt;"YYYY/MM/DD",$G191&lt;&gt;""),申込書!$P$95,"")</f>
        <v/>
      </c>
      <c r="BN191" s="81" t="str">
        <f>IF(AND(申込書!$C$95&lt;&gt;"▼プルダウンより選択してください",申込書!$C$95&lt;&gt;"",$G191&lt;&gt;""),申込書!$M$95,"")</f>
        <v/>
      </c>
      <c r="BO191" s="81" t="str">
        <f>IF($BM$3&lt;&gt;"コンテンツなし",IF(AND(申込書!$AH$4="GIGAスクールパック",SUM($P191,$R191)&lt;&gt;0),SUM($P191,$R191),IF(AND(申込書!$AH$4="SKY安心GIGAタブレット",SUM($T191,$V191)&lt;&gt;0),SUM($T191,$V191),"")),"")</f>
        <v/>
      </c>
      <c r="BP191" s="81" t="str">
        <f>IF($BM$3&lt;&gt;"コンテンツなし",IF(AND(申込書!$AH$4="GIGAスクールパック",SUM($Q191,$S191)&lt;&gt;0),SUM($Q191,$S191),IF(AND(申込書!$AH$4="SKY安心GIGAタブレット",SUM($U191,$W191)&lt;&gt;0),SUM($U191,$W191),"")),"")</f>
        <v/>
      </c>
      <c r="BQ191" s="157"/>
      <c r="BR191" s="82"/>
      <c r="BS191" s="80" t="str">
        <f>IF(AND(申込書!$C$96&lt;&gt;"▼プルダウンより選択してください",申込書!$C$96&lt;&gt;"",申込書!$P$96&lt;&gt;"YYYY/MM/DD",$G191&lt;&gt;""),申込書!$P$96,"")</f>
        <v/>
      </c>
      <c r="BT191" s="81" t="str">
        <f>IF(AND(申込書!$C$96&lt;&gt;"▼プルダウンより選択してください",申込書!$C$96&lt;&gt;"",$G191&lt;&gt;""),申込書!$M$96,"")</f>
        <v/>
      </c>
      <c r="BU191" s="81" t="str">
        <f>IF($BS$3&lt;&gt;"コンテンツなし",IF(AND(申込書!$AH$4="GIGAスクールパック",SUM($P191,$R191)&lt;&gt;0),SUM($P191,$R191),IF(AND(申込書!$AH$4="SKY安心GIGAタブレット",SUM($T191,$V191)&lt;&gt;0),SUM($T191,$V191),"")),"")</f>
        <v/>
      </c>
      <c r="BV191" s="81" t="str">
        <f>IF($BS$3&lt;&gt;"コンテンツなし",IF(AND(申込書!$AH$4="GIGAスクールパック",SUM($Q191,$S191)&lt;&gt;0),SUM($Q191,$S191),IF(AND(申込書!$AH$4="SKY安心GIGAタブレット",SUM($U191,$W191)&lt;&gt;0),SUM($U191,$W191),"")),"")</f>
        <v/>
      </c>
      <c r="BW191" s="157"/>
      <c r="BX191" s="82"/>
      <c r="BY191" s="80" t="str">
        <f>IF(AND(申込書!$C$97&lt;&gt;"▼プルダウンより選択してください",申込書!$C$97&lt;&gt;"",申込書!$P$97&lt;&gt;"YYYY/MM/DD",$G191&lt;&gt;""),申込書!$P$97,"")</f>
        <v/>
      </c>
      <c r="BZ191" s="81" t="str">
        <f>IF(AND(申込書!$C$97&lt;&gt;"▼プルダウンより選択してください",申込書!$C$97&lt;&gt;"",$G191&lt;&gt;""),申込書!$M$97,"")</f>
        <v/>
      </c>
      <c r="CA191" s="81" t="str">
        <f>IF($BY$3&lt;&gt;"コンテンツなし",IF(AND(申込書!$AH$4="GIGAスクールパック",SUM($P191,$R191)&lt;&gt;0),SUM($P191,$R191),IF(AND(申込書!$AH$4="SKY安心GIGAタブレット",SUM($T191,$V191)&lt;&gt;0),SUM($T191,$V191),"")),"")</f>
        <v/>
      </c>
      <c r="CB191" s="81" t="str">
        <f>IF($BY$3&lt;&gt;"コンテンツなし",IF(AND(申込書!$AH$4="GIGAスクールパック",SUM($Q191,$S191)&lt;&gt;0),SUM($Q191,$S191),IF(AND(申込書!$AH$4="SKY安心GIGAタブレット",SUM($U191,$W191)&lt;&gt;0),SUM($U191,$W191),"")),"")</f>
        <v/>
      </c>
      <c r="CC191" s="157"/>
      <c r="CD191" s="82"/>
      <c r="CE191" s="80" t="str">
        <f>IF(AND(申込書!$C$98&lt;&gt;"▼プルダウンより選択してください",申込書!$C$98&lt;&gt;"",申込書!$P$98&lt;&gt;"YYYY/MM/DD",$G191&lt;&gt;""),申込書!$P$98,"")</f>
        <v/>
      </c>
      <c r="CF191" s="81" t="str">
        <f>IF(AND(申込書!$C$98&lt;&gt;"▼プルダウンより選択してください",申込書!$C$98&lt;&gt;"",$G191&lt;&gt;""),申込書!$M$98,"")</f>
        <v/>
      </c>
      <c r="CG191" s="81" t="str">
        <f>IF($CE$3&lt;&gt;"コンテンツなし",IF(AND(申込書!$AH$4="GIGAスクールパック",SUM($P191,$R191)&lt;&gt;0),SUM($P191,$R191),IF(AND(申込書!$AH$4="SKY安心GIGAタブレット",SUM($T191,$V191)&lt;&gt;0),SUM($T191,$V191),"")),"")</f>
        <v/>
      </c>
      <c r="CH191" s="81" t="str">
        <f>IF($CE$3&lt;&gt;"コンテンツなし",IF(AND(申込書!$AH$4="GIGAスクールパック",SUM($Q191,$S191)&lt;&gt;0),SUM($Q191,$S191),IF(AND(申込書!$AH$4="SKY安心GIGAタブレット",SUM($U191,$W191)&lt;&gt;0),SUM($U191,$W191),"")),"")</f>
        <v/>
      </c>
      <c r="CI191" s="157"/>
      <c r="CJ191" s="82"/>
      <c r="CK191" s="80" t="str">
        <f>IF(AND(申込書!$C$99&lt;&gt;"▼プルダウンより選択してください",申込書!$C$99&lt;&gt;"",申込書!$P$99&lt;&gt;"YYYY/MM/DD",$G191&lt;&gt;""),申込書!$P$99,"")</f>
        <v/>
      </c>
      <c r="CL191" s="81" t="str">
        <f>IF(AND(申込書!$C$99&lt;&gt;"▼プルダウンより選択してください",申込書!$C$99&lt;&gt;"",$G191&lt;&gt;""),申込書!$M$99,"")</f>
        <v/>
      </c>
      <c r="CM191" s="81" t="str">
        <f>IF($CK$3&lt;&gt;"コンテンツなし",IF(AND(申込書!$AH$4="GIGAスクールパック",SUM($P191,$R191)&lt;&gt;0),SUM($P191,$R191),IF(AND(申込書!$AH$4="SKY安心GIGAタブレット",SUM($T191,$V191)&lt;&gt;0),SUM($T191,$V191),"")),"")</f>
        <v/>
      </c>
      <c r="CN191" s="81" t="str">
        <f>IF($CK$3&lt;&gt;"コンテンツなし",IF(AND(申込書!$AH$4="GIGAスクールパック",SUM($Q191,$S191)&lt;&gt;0),SUM($Q191,$S191),IF(AND(申込書!$AH$4="SKY安心GIGAタブレット",SUM($U191,$W191)&lt;&gt;0),SUM($U191,$W191),"")),"")</f>
        <v/>
      </c>
      <c r="CO191" s="157"/>
      <c r="CP191" s="82"/>
      <c r="CQ191" s="80" t="str">
        <f>IF(AND(申込書!$C$100&lt;&gt;"▼プルダウンより選択してください",申込書!$C$100&lt;&gt;"",申込書!$P$100&lt;&gt;"YYYY/MM/DD",$G191&lt;&gt;""),申込書!$P$100,"")</f>
        <v/>
      </c>
      <c r="CR191" s="81" t="str">
        <f>IF(AND(申込書!$C$100&lt;&gt;"▼プルダウンより選択してください",申込書!$C$100&lt;&gt;"",$G191&lt;&gt;""),申込書!$M$100,"")</f>
        <v/>
      </c>
      <c r="CS191" s="81" t="str">
        <f>IF($CQ$3&lt;&gt;"コンテンツなし",IF(AND(申込書!$AH$4="GIGAスクールパック",SUM($P191,$R191)&lt;&gt;0),SUM($P191,$R191),IF(AND(申込書!$AH$4="SKY安心GIGAタブレット",SUM($T191,$V191)&lt;&gt;0),SUM($T191,$V191),"")),"")</f>
        <v/>
      </c>
      <c r="CT191" s="81" t="str">
        <f>IF($CQ$3&lt;&gt;"コンテンツなし",IF(AND(申込書!$AH$4="GIGAスクールパック",SUM($Q191,$S191)&lt;&gt;0),SUM($Q191,$S191),IF(AND(申込書!$AH$4="SKY安心GIGAタブレット",SUM($U191,$W191)&lt;&gt;0),SUM($U191,$W191),"")),"")</f>
        <v/>
      </c>
      <c r="CU191" s="81"/>
      <c r="CV191" s="82"/>
      <c r="CW191" s="80" t="str">
        <f>IF(AND(申込書!$C$101&lt;&gt;"▼プルダウンより選択してください",申込書!$C$101&lt;&gt;"",申込書!$P$101&lt;&gt;"YYYY/MM/DD",$G191&lt;&gt;""),申込書!$P$101,"")</f>
        <v/>
      </c>
      <c r="CX191" s="81" t="str">
        <f>IF(AND(申込書!$C$101&lt;&gt;"▼プルダウンより選択してください",申込書!$C$101&lt;&gt;"",$G191&lt;&gt;""),申込書!$M$101,"")</f>
        <v/>
      </c>
      <c r="CY191" s="81" t="str">
        <f>IF($CW$3&lt;&gt;"コンテンツなし",IF(AND(申込書!$AH$4="GIGAスクールパック",SUM($P191,$R191)&lt;&gt;0),SUM($P191,$R191),IF(AND(申込書!$AH$4="SKY安心GIGAタブレット",SUM($T191,$V191)&lt;&gt;0),SUM($T191,$V191),"")),"")</f>
        <v/>
      </c>
      <c r="CZ191" s="81" t="str">
        <f>IF($CW$3&lt;&gt;"コンテンツなし",IF(AND(申込書!$AH$4="GIGAスクールパック",SUM($Q191,$S191)&lt;&gt;0),SUM($Q191,$S191),IF(AND(申込書!$AH$4="SKY安心GIGAタブレット",SUM($U191,$W191)&lt;&gt;0),SUM($U191,$W191),"")),"")</f>
        <v/>
      </c>
      <c r="DA191" s="81"/>
      <c r="DB191" s="82"/>
      <c r="DC191" s="80" t="str">
        <f>IF(AND(申込書!$C$102&lt;&gt;"▼プルダウンより選択してください",申込書!$C$102&lt;&gt;"",申込書!$P$102&lt;&gt;"YYYY/MM/DD",$G191&lt;&gt;""),申込書!$P$102,"")</f>
        <v/>
      </c>
      <c r="DD191" s="81" t="str">
        <f>IF(AND(申込書!$C$102&lt;&gt;"▼プルダウンより選択してください",申込書!$C$102&lt;&gt;"",$G191&lt;&gt;""),申込書!$M$102,"")</f>
        <v/>
      </c>
      <c r="DE191" s="81" t="str">
        <f>IF($DC$3&lt;&gt;"コンテンツなし",IF(AND(申込書!$AH$4="GIGAスクールパック",SUM($P191,$R191)&lt;&gt;0),SUM($P191,$R191),IF(AND(申込書!$AH$4="SKY安心GIGAタブレット",SUM($T191,$V191)&lt;&gt;0),SUM($T191,$V191),"")),"")</f>
        <v/>
      </c>
      <c r="DF191" s="81" t="str">
        <f>IF($DC$3&lt;&gt;"コンテンツなし",IF(AND(申込書!$AH$4="GIGAスクールパック",SUM($Q191,$S191)&lt;&gt;0),SUM($Q191,$S191),IF(AND(申込書!$AH$4="SKY安心GIGAタブレット",SUM($U191,$W191)&lt;&gt;0),SUM($U191,$W191),"")),"")</f>
        <v/>
      </c>
      <c r="DG191" s="81"/>
      <c r="DH191" s="82"/>
      <c r="DI191" s="80" t="str">
        <f>IF(AND(申込書!$C$103&lt;&gt;"▼プルダウンより選択してください",申込書!$C$103&lt;&gt;"",申込書!$P$103&lt;&gt;"YYYY/MM/DD",$G191&lt;&gt;""),申込書!$P$103,"")</f>
        <v/>
      </c>
      <c r="DJ191" s="81" t="str">
        <f>IF(AND(申込書!$C$103&lt;&gt;"▼プルダウンより選択してください",申込書!$C$103&lt;&gt;"",$G191&lt;&gt;""),申込書!$M$103,"")</f>
        <v/>
      </c>
      <c r="DK191" s="81" t="str">
        <f>IF($DI$3&lt;&gt;"コンテンツなし",IF(AND(申込書!$AH$4="GIGAスクールパック",SUM($P191,$R191)&lt;&gt;0),SUM($P191,$R191),IF(AND(申込書!$AH$4="SKY安心GIGAタブレット",SUM($T191,$V191)&lt;&gt;0),SUM($T191,$V191),"")),"")</f>
        <v/>
      </c>
      <c r="DL191" s="81" t="str">
        <f>IF($DI$3&lt;&gt;"コンテンツなし",IF(AND(申込書!$AH$4="GIGAスクールパック",SUM($Q191,$S191)&lt;&gt;0),SUM($Q191,$S191),IF(AND(申込書!$AH$4="SKY安心GIGAタブレット",SUM($U191,$W191)&lt;&gt;0),SUM($U191,$W191),"")),"")</f>
        <v/>
      </c>
      <c r="DM191" s="81"/>
      <c r="DN191" s="82"/>
      <c r="DO191" s="80" t="str">
        <f>IF(AND(申込書!$C$104&lt;&gt;"▼プルダウンより選択してください",申込書!$C$104&lt;&gt;"",申込書!$P$104&lt;&gt;"YYYY/MM/DD",$G191&lt;&gt;""),申込書!$P$104,"")</f>
        <v/>
      </c>
      <c r="DP191" s="81" t="str">
        <f>IF(AND(申込書!$C$104&lt;&gt;"▼プルダウンより選択してください",申込書!$C$104&lt;&gt;"",$G191&lt;&gt;""),申込書!$M$104,"")</f>
        <v/>
      </c>
      <c r="DQ191" s="81" t="str">
        <f>IF($DO$3&lt;&gt;"コンテンツなし",IF(AND(申込書!$AH$4="GIGAスクールパック",SUM($P191,$R191)&lt;&gt;0),SUM($P191,$R191),IF(AND(申込書!$AH$4="SKY安心GIGAタブレット",SUM($T191,$V191)&lt;&gt;0),SUM($T191,$V191),"")),"")</f>
        <v/>
      </c>
      <c r="DR191" s="81" t="str">
        <f>IF($DO$3&lt;&gt;"コンテンツなし",IF(AND(申込書!$AH$4="GIGAスクールパック",SUM($Q191,$S191)&lt;&gt;0),SUM($Q191,$S191),IF(AND(申込書!$AH$4="SKY安心GIGAタブレット",SUM($U191,$W191)&lt;&gt;0),SUM($U191,$W191),"")),"")</f>
        <v/>
      </c>
      <c r="DS191" s="81"/>
      <c r="DT191" s="82"/>
      <c r="DU191" s="80" t="str">
        <f>IF(AND(申込書!$C$105&lt;&gt;"▼プルダウンより選択してください",申込書!$C$105&lt;&gt;"",申込書!$P$105&lt;&gt;"YYYY/MM/DD",$G191&lt;&gt;""),申込書!$P$105,"")</f>
        <v/>
      </c>
      <c r="DV191" s="81" t="str">
        <f>IF(AND(申込書!$C$105&lt;&gt;"▼プルダウンより選択してください",申込書!$C$105&lt;&gt;"",$G191&lt;&gt;""),申込書!$M$105,"")</f>
        <v/>
      </c>
      <c r="DW191" s="81" t="str">
        <f>IF($DU$3&lt;&gt;"コンテンツなし",IF(AND(申込書!$AH$4="GIGAスクールパック",SUM($P191,$R191)&lt;&gt;0),SUM($P191,$R191),IF(AND(申込書!$AH$4="SKY安心GIGAタブレット",SUM($T191,$V191)&lt;&gt;0),SUM($T191,$V191),"")),"")</f>
        <v/>
      </c>
      <c r="DX191" s="81" t="str">
        <f>IF($DU$3&lt;&gt;"コンテンツなし",IF(AND(申込書!$AH$4="GIGAスクールパック",SUM($Q191,$S191)&lt;&gt;0),SUM($Q191,$S191),IF(AND(申込書!$AH$4="SKY安心GIGAタブレット",SUM($U191,$W191)&lt;&gt;0),SUM($U191,$W191),"")),"")</f>
        <v/>
      </c>
      <c r="DY191" s="157"/>
      <c r="DZ191" s="82"/>
      <c r="EA191" s="80" t="str">
        <f>IF(AND(申込書!$C$106&lt;&gt;"▼プルダウンより選択してください",申込書!$C$106&lt;&gt;"",申込書!$P$106&lt;&gt;"YYYY/MM/DD",$G191&lt;&gt;""),申込書!$P$106,"")</f>
        <v/>
      </c>
      <c r="EB191" s="81" t="str">
        <f>IF(AND(申込書!$C$106&lt;&gt;"▼プルダウンより選択してください",申込書!$C$106&lt;&gt;"",$G191&lt;&gt;""),申込書!$M$106,"")</f>
        <v/>
      </c>
      <c r="EC191" s="81" t="str">
        <f>IF($EA$3&lt;&gt;"コンテンツなし",IF(AND(申込書!$AH$4="GIGAスクールパック",SUM($P191,$R191)&lt;&gt;0),SUM($P191,$R191),IF(AND(申込書!$AH$4="SKY安心GIGAタブレット",SUM($T191,$V191)&lt;&gt;0),SUM($T191,$V191),"")),"")</f>
        <v/>
      </c>
      <c r="ED191" s="81" t="str">
        <f>IF($EA$3&lt;&gt;"コンテンツなし",IF(AND(申込書!$AH$4="GIGAスクールパック",SUM($Q191,$S191)&lt;&gt;0),SUM($Q191,$S191),IF(AND(申込書!$AH$4="SKY安心GIGAタブレット",SUM($U191,$W191)&lt;&gt;0),SUM($U191,$W191),"")),"")</f>
        <v/>
      </c>
      <c r="EE191" s="157"/>
      <c r="EF191" s="82"/>
      <c r="EG191" s="80" t="str">
        <f>IF(AND(申込書!$C$107&lt;&gt;"▼プルダウンより選択してください",申込書!$C$107&lt;&gt;"",申込書!$P$107&lt;&gt;"YYYY/MM/DD",$G191&lt;&gt;""),申込書!$P$107,"")</f>
        <v/>
      </c>
      <c r="EH191" s="81" t="str">
        <f>IF(AND(申込書!$C$107&lt;&gt;"▼プルダウンより選択してください",申込書!$C$107&lt;&gt;"",$G191&lt;&gt;""),申込書!$M$107,"")</f>
        <v/>
      </c>
      <c r="EI191" s="81" t="str">
        <f>IF($EG$3&lt;&gt;"コンテンツなし",IF(AND(申込書!$AH$4="GIGAスクールパック",SUM($P191,$R191)&lt;&gt;0),SUM($P191,$R191),IF(AND(申込書!$AH$4="SKY安心GIGAタブレット",SUM($T191,$V191)&lt;&gt;0),SUM($T191,$V191),"")),"")</f>
        <v/>
      </c>
      <c r="EJ191" s="81" t="str">
        <f>IF($EG$3&lt;&gt;"コンテンツなし",IF(AND(申込書!$AH$4="GIGAスクールパック",SUM($Q191,$S191)&lt;&gt;0),SUM($Q191,$S191),IF(AND(申込書!$AH$4="SKY安心GIGAタブレット",SUM($U191,$W191)&lt;&gt;0),SUM($U191,$W191),"")),"")</f>
        <v/>
      </c>
      <c r="EK191" s="157"/>
      <c r="EL191" s="82"/>
      <c r="EM191" s="80" t="str">
        <f>IF(AND(申込書!$C$108&lt;&gt;"▼プルダウンより選択してください",申込書!$C$108&lt;&gt;"",申込書!$P$108&lt;&gt;"YYYY/MM/DD",$G191&lt;&gt;""),申込書!$P$108,"")</f>
        <v/>
      </c>
      <c r="EN191" s="81" t="str">
        <f>IF(AND(申込書!$C$108&lt;&gt;"▼プルダウンより選択してください",申込書!$C$108&lt;&gt;"",$G191&lt;&gt;""),申込書!$M$108,"")</f>
        <v/>
      </c>
      <c r="EO191" s="81" t="str">
        <f>IF($EM$3&lt;&gt;"コンテンツなし",IF(AND(申込書!$AH$4="GIGAスクールパック",SUM($P191,$R191)&lt;&gt;0),SUM($P191,$R191),IF(AND(申込書!$AH$4="SKY安心GIGAタブレット",SUM($T191,$V191)&lt;&gt;0),SUM($T191,$V191),"")),"")</f>
        <v/>
      </c>
      <c r="EP191" s="81" t="str">
        <f>IF($EM$3&lt;&gt;"コンテンツなし",IF(AND(申込書!$AH$4="GIGAスクールパック",SUM($Q191,$S191)&lt;&gt;0),SUM($Q191,$S191),IF(AND(申込書!$AH$4="SKY安心GIGAタブレット",SUM($U191,$W191)&lt;&gt;0),SUM($U191,$W191),"")),"")</f>
        <v/>
      </c>
      <c r="EQ191" s="157"/>
      <c r="ER191" s="82"/>
      <c r="ES191" s="80" t="str">
        <f>IF(AND(申込書!$C$109&lt;&gt;"▼プルダウンより選択してください",申込書!$C$109&lt;&gt;"",申込書!$P$109&lt;&gt;"YYYY/MM/DD",$G191&lt;&gt;""),申込書!$P$109,"")</f>
        <v/>
      </c>
      <c r="ET191" s="81" t="str">
        <f>IF(AND(申込書!$C$109&lt;&gt;"▼プルダウンより選択してください",申込書!$C$109&lt;&gt;"",$G191&lt;&gt;""),申込書!$M$109,"")</f>
        <v/>
      </c>
      <c r="EU191" s="81" t="str">
        <f>IF($ES$3&lt;&gt;"コンテンツなし",IF(AND(申込書!$AH$4="GIGAスクールパック",SUM($P191,$R191)&lt;&gt;0),SUM($P191,$R191),IF(AND(申込書!$AH$4="SKY安心GIGAタブレット",SUM($T191,$V191)&lt;&gt;0),SUM($T191,$V191),"")),"")</f>
        <v/>
      </c>
      <c r="EV191" s="81" t="str">
        <f>IF($ES$3&lt;&gt;"コンテンツなし",IF(AND(申込書!$AH$4="GIGAスクールパック",SUM($Q191,$S191)&lt;&gt;0),SUM($Q191,$S191),IF(AND(申込書!$AH$4="SKY安心GIGAタブレット",SUM($U191,$W191)&lt;&gt;0),SUM($U191,$W191),"")),"")</f>
        <v/>
      </c>
      <c r="EW191" s="157"/>
      <c r="EX191" s="82"/>
      <c r="EY191" s="80" t="str">
        <f>IF(AND(申込書!$C$110&lt;&gt;"▼プルダウンより選択してください",申込書!$C$110&lt;&gt;"",申込書!$P$110&lt;&gt;"YYYY/MM/DD",$G191&lt;&gt;""),申込書!$P$110,"")</f>
        <v/>
      </c>
      <c r="EZ191" s="81" t="str">
        <f>IF(AND(申込書!$C$110&lt;&gt;"▼プルダウンより選択してください",申込書!$C$110&lt;&gt;"",$G191&lt;&gt;""),申込書!$M$110,"")</f>
        <v/>
      </c>
      <c r="FA191" s="81" t="str">
        <f>IF($EY$3&lt;&gt;"コンテンツなし",IF(AND(申込書!$AH$4="GIGAスクールパック",SUM($P191,$R191)&lt;&gt;0),SUM($P191,$R191),IF(AND(申込書!$AH$4="SKY安心GIGAタブレット",SUM($T191,$V191)&lt;&gt;0),SUM($T191,$V191),"")),"")</f>
        <v/>
      </c>
      <c r="FB191" s="81" t="str">
        <f>IF($EY$3&lt;&gt;"コンテンツなし",IF(AND(申込書!$AH$4="GIGAスクールパック",SUM($Q191,$S191)&lt;&gt;0),SUM($Q191,$S191),IF(AND(申込書!$AH$4="SKY安心GIGAタブレット",SUM($U191,$W191)&lt;&gt;0),SUM($U191,$W191),"")),"")</f>
        <v/>
      </c>
      <c r="FC191" s="157"/>
      <c r="FD191" s="82"/>
      <c r="FE191" s="80" t="str">
        <f>IF(AND(申込書!$C$111&lt;&gt;"▼プルダウンより選択してください",申込書!$C$111&lt;&gt;"",申込書!$P$111&lt;&gt;"YYYY/MM/DD",$G191&lt;&gt;""),申込書!$P$111,"")</f>
        <v/>
      </c>
      <c r="FF191" s="81" t="str">
        <f>IF(AND(申込書!$C$111&lt;&gt;"▼プルダウンより選択してください",申込書!$C$111&lt;&gt;"",$G191&lt;&gt;""),申込書!$M$111,"")</f>
        <v/>
      </c>
      <c r="FG191" s="81" t="str">
        <f>IF($FE$3&lt;&gt;"コンテンツなし",IF(AND(申込書!$AH$4="GIGAスクールパック",SUM($P191,$R191)&lt;&gt;0),SUM($P191,$R191),IF(AND(申込書!$AH$4="SKY安心GIGAタブレット",SUM($T191,$V191)&lt;&gt;0),SUM($T191,$V191),"")),"")</f>
        <v/>
      </c>
      <c r="FH191" s="81" t="str">
        <f>IF($FE$3&lt;&gt;"コンテンツなし",IF(AND(申込書!$AH$4="GIGAスクールパック",SUM($Q191,$S191)&lt;&gt;0),SUM($Q191,$S191),IF(AND(申込書!$AH$4="SKY安心GIGAタブレット",SUM($U191,$W191)&lt;&gt;0),SUM($U191,$W191),"")),"")</f>
        <v/>
      </c>
      <c r="FI191" s="157"/>
      <c r="FJ191" s="82"/>
      <c r="FK191" s="80" t="str">
        <f>IF(AND(申込書!$C$112&lt;&gt;"▼プルダウンより選択してください",申込書!$C$112&lt;&gt;"",申込書!$P$112&lt;&gt;"YYYY/MM/DD",$G191&lt;&gt;""),申込書!$P$112,"")</f>
        <v/>
      </c>
      <c r="FL191" s="81" t="str">
        <f>IF(AND(申込書!$C$112&lt;&gt;"▼プルダウンより選択してください",申込書!$C$112&lt;&gt;"",$G191&lt;&gt;""),申込書!$M$112,"")</f>
        <v/>
      </c>
      <c r="FM191" s="81" t="str">
        <f>IF($FK$3&lt;&gt;"コンテンツなし",IF(AND(申込書!$AH$4="GIGAスクールパック",SUM($P191,$R191)&lt;&gt;0),SUM($P191,$R191),IF(AND(申込書!$AH$4="SKY安心GIGAタブレット",SUM($T191,$V191)&lt;&gt;0),SUM($T191,$V191),"")),"")</f>
        <v/>
      </c>
      <c r="FN191" s="81" t="str">
        <f>IF($FK$3&lt;&gt;"コンテンツなし",IF(AND(申込書!$AH$4="GIGAスクールパック",SUM($Q191,$S191)&lt;&gt;0),SUM($Q191,$S191),IF(AND(申込書!$AH$4="SKY安心GIGAタブレット",SUM($U191,$W191)&lt;&gt;0),SUM($U191,$W191),"")),"")</f>
        <v/>
      </c>
      <c r="FO191" s="157"/>
      <c r="FP191" s="82"/>
      <c r="FQ191" s="80" t="str">
        <f>IF(AND(申込書!$C$113&lt;&gt;"▼プルダウンより選択してください",申込書!$C$113&lt;&gt;"",申込書!$P$113&lt;&gt;"YYYY/MM/DD",$G191&lt;&gt;""),申込書!$P$113,"")</f>
        <v/>
      </c>
      <c r="FR191" s="81" t="str">
        <f>IF(AND(申込書!$C$113&lt;&gt;"▼プルダウンより選択してください",申込書!$C$113&lt;&gt;"",$G191&lt;&gt;""),申込書!$M$113,"")</f>
        <v/>
      </c>
      <c r="FS191" s="81" t="str">
        <f>IF($FQ$3&lt;&gt;"コンテンツなし",IF(AND(申込書!$AH$4="GIGAスクールパック",SUM($P191,$R191)&lt;&gt;0),SUM($P191,$R191),IF(AND(申込書!$AH$4="SKY安心GIGAタブレット",SUM($T191,$V191)&lt;&gt;0),SUM($T191,$V191),"")),"")</f>
        <v/>
      </c>
      <c r="FT191" s="81" t="str">
        <f>IF($FQ$3&lt;&gt;"コンテンツなし",IF(AND(申込書!$AH$4="GIGAスクールパック",SUM($Q191,$S191)&lt;&gt;0),SUM($Q191,$S191),IF(AND(申込書!$AH$4="SKY安心GIGAタブレット",SUM($U191,$W191)&lt;&gt;0),SUM($U191,$W191),"")),"")</f>
        <v/>
      </c>
      <c r="FU191" s="157"/>
      <c r="FV191" s="82"/>
      <c r="FW191" s="80" t="str">
        <f>IF(AND(申込書!$C$114&lt;&gt;"▼プルダウンより選択してください",申込書!$C$114&lt;&gt;"",申込書!$P$114&lt;&gt;"YYYY/MM/DD",$G191&lt;&gt;""),申込書!$P$114,"")</f>
        <v/>
      </c>
      <c r="FX191" s="81" t="str">
        <f>IF(AND(申込書!$C$114&lt;&gt;"▼プルダウンより選択してください",申込書!$C$114&lt;&gt;"",$G191&lt;&gt;""),申込書!$M$114,"")</f>
        <v/>
      </c>
      <c r="FY191" s="81" t="str">
        <f>IF($FW$3&lt;&gt;"コンテンツなし",IF(AND(申込書!$AH$4="GIGAスクールパック",SUM($P191,$R191)&lt;&gt;0),SUM($P191,$R191),IF(AND(申込書!$AH$4="SKY安心GIGAタブレット",SUM($T191,$V191)&lt;&gt;0),SUM($T191,$V191),"")),"")</f>
        <v/>
      </c>
      <c r="FZ191" s="81" t="str">
        <f>IF($FW$3&lt;&gt;"コンテンツなし",IF(AND(申込書!$AH$4="GIGAスクールパック",SUM($Q191,$S191)&lt;&gt;0),SUM($Q191,$S191),IF(AND(申込書!$AH$4="SKY安心GIGAタブレット",SUM($U191,$W191)&lt;&gt;0),SUM($U191,$W191),"")),"")</f>
        <v/>
      </c>
      <c r="GA191" s="157"/>
      <c r="GB191" s="82"/>
      <c r="GC191" s="80" t="str">
        <f>IF(AND(申込書!$C$115&lt;&gt;"▼プルダウンより選択してください",申込書!$C$115&lt;&gt;"",申込書!$P$115&lt;&gt;"YYYY/MM/DD",$G191&lt;&gt;""),申込書!$P$115,"")</f>
        <v/>
      </c>
      <c r="GD191" s="81" t="str">
        <f>IF(AND(申込書!$C$115&lt;&gt;"▼プルダウンより選択してください",申込書!$C$115&lt;&gt;"",$G191&lt;&gt;""),申込書!$M$115,"")</f>
        <v/>
      </c>
      <c r="GE191" s="81" t="str">
        <f>IF($GC$3&lt;&gt;"コンテンツなし",IF(AND(申込書!$AH$4="GIGAスクールパック",SUM($P191,$R191)&lt;&gt;0),SUM($P191,$R191),IF(AND(申込書!$AH$4="SKY安心GIGAタブレット",SUM($T191,$V191)&lt;&gt;0),SUM($T191,$V191),"")),"")</f>
        <v/>
      </c>
      <c r="GF191" s="81" t="str">
        <f>IF($GC$3&lt;&gt;"コンテンツなし",IF(AND(申込書!$AH$4="GIGAスクールパック",SUM($Q191,$S191)&lt;&gt;0),SUM($Q191,$S191),IF(AND(申込書!$AH$4="SKY安心GIGAタブレット",SUM($U191,$W191)&lt;&gt;0),SUM($U191,$W191),"")),"")</f>
        <v/>
      </c>
      <c r="GG191" s="157"/>
      <c r="GH191" s="82"/>
      <c r="GI191" s="80" t="str">
        <f>IF(AND(申込書!$C$116&lt;&gt;"▼プルダウンより選択してください",申込書!$C$116&lt;&gt;"",申込書!$P$116&lt;&gt;"YYYY/MM/DD",$G191&lt;&gt;""),申込書!$P$116,"")</f>
        <v/>
      </c>
      <c r="GJ191" s="81" t="str">
        <f>IF(AND(申込書!$C$116&lt;&gt;"▼プルダウンより選択してください",申込書!$C$116&lt;&gt;"",$G191&lt;&gt;""),申込書!$M$116,"")</f>
        <v/>
      </c>
      <c r="GK191" s="81" t="str">
        <f>IF($GI$3&lt;&gt;"コンテンツなし",IF(AND(申込書!$AH$4="GIGAスクールパック",SUM($P191,$R191)&lt;&gt;0),SUM($P191,$R191),IF(AND(申込書!$AH$4="SKY安心GIGAタブレット",SUM($T191,$V191)&lt;&gt;0),SUM($T191,$V191),"")),"")</f>
        <v/>
      </c>
      <c r="GL191" s="81" t="str">
        <f>IF($GI$3&lt;&gt;"コンテンツなし",IF(AND(申込書!$AH$4="GIGAスクールパック",SUM($Q191,$S191)&lt;&gt;0),SUM($Q191,$S191),IF(AND(申込書!$AH$4="SKY安心GIGAタブレット",SUM($U191,$W191)&lt;&gt;0),SUM($U191,$W191),"")),"")</f>
        <v/>
      </c>
      <c r="GM191" s="157"/>
      <c r="GN191" s="82"/>
      <c r="GO191" s="80" t="str">
        <f>IF(AND(申込書!$C$117&lt;&gt;"▼プルダウンより選択してください",申込書!$C$117&lt;&gt;"",申込書!$P$117&lt;&gt;"YYYY/MM/DD",$G191&lt;&gt;""),申込書!$P$117,"")</f>
        <v/>
      </c>
      <c r="GP191" s="81" t="str">
        <f>IF(AND(申込書!$C$117&lt;&gt;"▼プルダウンより選択してください",申込書!$C$117&lt;&gt;"",$G191&lt;&gt;""),申込書!$M$117,"")</f>
        <v/>
      </c>
      <c r="GQ191" s="81" t="str">
        <f>IF($GO$3&lt;&gt;"コンテンツなし",IF(AND(申込書!$AH$4="GIGAスクールパック",SUM($P191,$R191)&lt;&gt;0),SUM($P191,$R191),IF(AND(申込書!$AH$4="SKY安心GIGAタブレット",SUM($T191,$V191)&lt;&gt;0),SUM($T191,$V191),"")),"")</f>
        <v/>
      </c>
      <c r="GR191" s="81" t="str">
        <f>IF($GO$3&lt;&gt;"コンテンツなし",IF(AND(申込書!$AH$4="GIGAスクールパック",SUM($Q191,$S191)&lt;&gt;0),SUM($Q191,$S191),IF(AND(申込書!$AH$4="SKY安心GIGAタブレット",SUM($U191,$W191)&lt;&gt;0),SUM($U191,$W191),"")),"")</f>
        <v/>
      </c>
      <c r="GS191" s="157"/>
      <c r="GT191" s="82"/>
      <c r="GU191" s="80" t="str">
        <f>IF(AND(申込書!$C$118&lt;&gt;"▼プルダウンより選択してください",申込書!$C$118&lt;&gt;"",申込書!$P$118&lt;&gt;"YYYY/MM/DD",$G191&lt;&gt;""),申込書!$P$118,"")</f>
        <v/>
      </c>
      <c r="GV191" s="81" t="str">
        <f>IF(AND(申込書!$C$118&lt;&gt;"▼プルダウンより選択してください",申込書!$C$118&lt;&gt;"",$G191&lt;&gt;""),申込書!$M$118,"")</f>
        <v/>
      </c>
      <c r="GW191" s="81" t="str">
        <f>IF($GU$3&lt;&gt;"コンテンツなし",IF(AND(申込書!$AH$4="GIGAスクールパック",SUM($P191,$R191)&lt;&gt;0),SUM($P191,$R191),IF(AND(申込書!$AH$4="SKY安心GIGAタブレット",SUM($T191,$V191)&lt;&gt;0),SUM($T191,$V191),"")),"")</f>
        <v/>
      </c>
      <c r="GX191" s="81" t="str">
        <f>IF($GU$3&lt;&gt;"コンテンツなし",IF(AND(申込書!$AH$4="GIGAスクールパック",SUM($Q191,$S191)&lt;&gt;0),SUM($Q191,$S191),IF(AND(申込書!$AH$4="SKY安心GIGAタブレット",SUM($U191,$W191)&lt;&gt;0),SUM($U191,$W191),"")),"")</f>
        <v/>
      </c>
      <c r="GY191" s="157"/>
      <c r="GZ191" s="82"/>
      <c r="HA191" s="80" t="str">
        <f>IF(AND(申込書!$C$119&lt;&gt;"▼プルダウンより選択してください",申込書!$C$119&lt;&gt;"",申込書!$P$119&lt;&gt;"YYYY/MM/DD",$G191&lt;&gt;""),申込書!$P$119,"")</f>
        <v/>
      </c>
      <c r="HB191" s="81" t="str">
        <f>IF(AND(申込書!$C$119&lt;&gt;"▼プルダウンより選択してください",申込書!$C$119&lt;&gt;"",$G191&lt;&gt;""),申込書!$M$119,"")</f>
        <v/>
      </c>
      <c r="HC191" s="81" t="str">
        <f>IF($HA$3&lt;&gt;"コンテンツなし",IF(AND(申込書!$AH$4="GIGAスクールパック",SUM($P191,$R191)&lt;&gt;0),SUM($P191,$R191),IF(AND(申込書!$AH$4="SKY安心GIGAタブレット",SUM($T191,$V191)&lt;&gt;0),SUM($T191,$V191),"")),"")</f>
        <v/>
      </c>
      <c r="HD191" s="81" t="str">
        <f>IF($HA$3&lt;&gt;"コンテンツなし",IF(AND(申込書!$AH$4="GIGAスクールパック",SUM($Q191,$S191)&lt;&gt;0),SUM($Q191,$S191),IF(AND(申込書!$AH$4="SKY安心GIGAタブレット",SUM($U191,$W191)&lt;&gt;0),SUM($U191,$W191),"")),"")</f>
        <v/>
      </c>
      <c r="HE191" s="157"/>
      <c r="HF191" s="82"/>
      <c r="HG191" s="83"/>
    </row>
    <row r="192" spans="2:215" ht="26.85" customHeight="1">
      <c r="B192" s="62">
        <f t="shared" si="2"/>
        <v>187</v>
      </c>
      <c r="C192" s="63"/>
      <c r="D192" s="64"/>
      <c r="E192" s="207"/>
      <c r="F192" s="65"/>
      <c r="G192" s="66"/>
      <c r="H192" s="67"/>
      <c r="I192" s="68"/>
      <c r="J192" s="69"/>
      <c r="K192" s="70"/>
      <c r="L192" s="71"/>
      <c r="M192" s="72"/>
      <c r="N192" s="73"/>
      <c r="O192" s="74"/>
      <c r="P192" s="179"/>
      <c r="Q192" s="180"/>
      <c r="R192" s="180"/>
      <c r="S192" s="181"/>
      <c r="T192" s="179"/>
      <c r="U192" s="180"/>
      <c r="V192" s="182"/>
      <c r="W192" s="181"/>
      <c r="X192" s="75"/>
      <c r="Y192" s="76"/>
      <c r="Z192" s="77"/>
      <c r="AA192" s="78"/>
      <c r="AB192" s="79"/>
      <c r="AC192" s="79"/>
      <c r="AD192" s="79"/>
      <c r="AE192" s="77"/>
      <c r="AF192" s="139"/>
      <c r="AG192" s="139"/>
      <c r="AH192" s="139"/>
      <c r="AI192" s="80" t="str">
        <f>IF(AND(申込書!$C$90&lt;&gt;"▼プルダウンより選択してください",申込書!$C$90&lt;&gt;"",申込書!$P$90&lt;&gt;"YYYY/MM/DD",$G192&lt;&gt;""),申込書!$P$90,"")</f>
        <v/>
      </c>
      <c r="AJ192" s="81" t="str">
        <f>IF(AND(申込書!$C$90&lt;&gt;"▼プルダウンより選択してください",申込書!$C$90&lt;&gt;"",$G192&lt;&gt;""),申込書!$M$90,"")</f>
        <v/>
      </c>
      <c r="AK192" s="81" t="str">
        <f>IF($AI$3&lt;&gt;"コンテンツなし",IF(AND(申込書!$AH$4="GIGAスクールパック",SUM($P192,$R192)&lt;&gt;0),SUM($P192,$R192),IF(AND(申込書!$AH$4="SKY安心GIGAタブレット",SUM($T192,$V192)&lt;&gt;0),SUM($T192,$V192),"")),"")</f>
        <v/>
      </c>
      <c r="AL192" s="81" t="str">
        <f>IF($AI$3&lt;&gt;"コンテンツなし",IF(AND(申込書!$AH$4="GIGAスクールパック",SUM($Q192,$S192)&lt;&gt;0),SUM($Q192,$S192),IF(AND(申込書!$AH$4="SKY安心GIGAタブレット",SUM($U192,$W192)&lt;&gt;0),SUM($U192,$W192),"")),"")</f>
        <v/>
      </c>
      <c r="AM192" s="157"/>
      <c r="AN192" s="82"/>
      <c r="AO192" s="80" t="str">
        <f>IF(AND(申込書!$C$91&lt;&gt;"▼プルダウンより選択してください",申込書!$C$91&lt;&gt;"",申込書!$P$91&lt;&gt;"YYYY/MM/DD",$G192&lt;&gt;""),申込書!$P$91,"")</f>
        <v/>
      </c>
      <c r="AP192" s="81" t="str">
        <f>IF(AND(申込書!$C$91&lt;&gt;"▼プルダウンより選択してください",申込書!$C$91&lt;&gt;"",$G192&lt;&gt;""),申込書!$M$91,"")</f>
        <v/>
      </c>
      <c r="AQ192" s="81" t="str">
        <f>IF($AO$3&lt;&gt;"コンテンツなし",IF(AND(申込書!$AH$4="GIGAスクールパック",SUM($P192,$R192)&lt;&gt;0),SUM($P192,$R192),IF(AND(申込書!$AH$4="SKY安心GIGAタブレット",SUM($T192,$V192)&lt;&gt;0),SUM($T192,$V192),"")),"")</f>
        <v/>
      </c>
      <c r="AR192" s="81" t="str">
        <f>IF($AO$3&lt;&gt;"コンテンツなし",IF(AND(申込書!$AH$4="GIGAスクールパック",SUM($Q192,$S192)&lt;&gt;0),SUM($Q192,$S192),IF(AND(申込書!$AH$4="SKY安心GIGAタブレット",SUM($U192,$W192)&lt;&gt;0),SUM($U192,$W192),"")),"")</f>
        <v/>
      </c>
      <c r="AS192" s="157"/>
      <c r="AT192" s="82"/>
      <c r="AU192" s="80" t="str">
        <f>IF(AND(申込書!$C$92&lt;&gt;"▼プルダウンより選択してください",申込書!$C$92&lt;&gt;"",申込書!$P$92&lt;&gt;"YYYY/MM/DD",$G192&lt;&gt;""),申込書!$P$92,"")</f>
        <v/>
      </c>
      <c r="AV192" s="81" t="str">
        <f>IF(AND(申込書!$C$92&lt;&gt;"▼プルダウンより選択してください",申込書!$C$92&lt;&gt;"",$G192&lt;&gt;""),申込書!$M$92,"")</f>
        <v/>
      </c>
      <c r="AW192" s="81" t="str">
        <f>IF($AU$3&lt;&gt;"コンテンツなし",IF(AND(申込書!$AH$4="GIGAスクールパック",SUM($P192,$R192)&lt;&gt;0),SUM($P192,$R192),IF(AND(申込書!$AH$4="SKY安心GIGAタブレット",SUM($T192,$V192)&lt;&gt;0),SUM($T192,$V192),"")),"")</f>
        <v/>
      </c>
      <c r="AX192" s="81" t="str">
        <f>IF($AU$3&lt;&gt;"コンテンツなし",IF(AND(申込書!$AH$4="GIGAスクールパック",SUM($Q192,$S192)&lt;&gt;0),SUM($Q192,$S192),IF(AND(申込書!$AH$4="SKY安心GIGAタブレット",SUM($U192,$W192)&lt;&gt;0),SUM($U192,$W192),"")),"")</f>
        <v/>
      </c>
      <c r="AY192" s="157"/>
      <c r="AZ192" s="82"/>
      <c r="BA192" s="80" t="str">
        <f>IF(AND(申込書!$C$93&lt;&gt;"▼プルダウンより選択してください",申込書!$C$93&lt;&gt;"",申込書!$P$93&lt;&gt;"YYYY/MM/DD",$G192&lt;&gt;""),申込書!$P$93,"")</f>
        <v/>
      </c>
      <c r="BB192" s="81" t="str">
        <f>IF(AND(申込書!$C$93&lt;&gt;"▼プルダウンより選択してください",申込書!$C$93&lt;&gt;"",申込書!$M$93&gt;=1,$G192&lt;&gt;""),申込書!$M$93,"")</f>
        <v/>
      </c>
      <c r="BC192" s="81" t="str">
        <f>IF($BA$3&lt;&gt;"コンテンツなし",IF(AND(申込書!$AH$4="GIGAスクールパック",SUM($P192,$R192)&lt;&gt;0),SUM($P192,$R192),IF(AND(申込書!$AH$4="SKY安心GIGAタブレット",SUM($T192,$V192)&lt;&gt;0),SUM($T192,$V192),"")),"")</f>
        <v/>
      </c>
      <c r="BD192" s="81" t="str">
        <f>IF($BA$3&lt;&gt;"コンテンツなし",IF(AND(申込書!$AH$4="GIGAスクールパック",SUM($Q192,$S192)&lt;&gt;0),SUM($Q192,$S192),IF(AND(申込書!$AH$4="SKY安心GIGAタブレット",SUM($U192,$W192)&lt;&gt;0),SUM($U192,$W192),"")),"")</f>
        <v/>
      </c>
      <c r="BE192" s="157"/>
      <c r="BF192" s="82"/>
      <c r="BG192" s="80" t="str">
        <f>IF(AND(申込書!$C$94&lt;&gt;"▼プルダウンより選択してください",申込書!$C$94&lt;&gt;"",申込書!$P$94&lt;&gt;"YYYY/MM/DD",$G192&lt;&gt;""),申込書!$P$94,"")</f>
        <v/>
      </c>
      <c r="BH192" s="81" t="str">
        <f>IF(AND(申込書!$C$94&lt;&gt;"▼プルダウンより選択してください",申込書!$C$94&lt;&gt;"",$G192&lt;&gt;""),申込書!$M$94,"")</f>
        <v/>
      </c>
      <c r="BI192" s="81" t="str">
        <f>IF($BG$3&lt;&gt;"コンテンツなし",IF(AND(申込書!$AH$4="GIGAスクールパック",SUM($P192,$R192)&lt;&gt;0),SUM($P192,$R192),IF(AND(申込書!$AH$4="SKY安心GIGAタブレット",SUM($T192,$V192)&lt;&gt;0),SUM($T192,$V192),"")),"")</f>
        <v/>
      </c>
      <c r="BJ192" s="81" t="str">
        <f>IF($BG$3&lt;&gt;"コンテンツなし",IF(AND(申込書!$AH$4="GIGAスクールパック",SUM($Q192,$S192)&lt;&gt;0),SUM($Q192,$S192),IF(AND(申込書!$AH$4="SKY安心GIGAタブレット",SUM($U192,$W192)&lt;&gt;0),SUM($U192,$W192),"")),"")</f>
        <v/>
      </c>
      <c r="BK192" s="157"/>
      <c r="BL192" s="82"/>
      <c r="BM192" s="80" t="str">
        <f>IF(AND(申込書!$C$95&lt;&gt;"▼プルダウンより選択してください",申込書!$C$95&lt;&gt;"",申込書!$P$95&lt;&gt;"YYYY/MM/DD",$G192&lt;&gt;""),申込書!$P$95,"")</f>
        <v/>
      </c>
      <c r="BN192" s="81" t="str">
        <f>IF(AND(申込書!$C$95&lt;&gt;"▼プルダウンより選択してください",申込書!$C$95&lt;&gt;"",$G192&lt;&gt;""),申込書!$M$95,"")</f>
        <v/>
      </c>
      <c r="BO192" s="81" t="str">
        <f>IF($BM$3&lt;&gt;"コンテンツなし",IF(AND(申込書!$AH$4="GIGAスクールパック",SUM($P192,$R192)&lt;&gt;0),SUM($P192,$R192),IF(AND(申込書!$AH$4="SKY安心GIGAタブレット",SUM($T192,$V192)&lt;&gt;0),SUM($T192,$V192),"")),"")</f>
        <v/>
      </c>
      <c r="BP192" s="81" t="str">
        <f>IF($BM$3&lt;&gt;"コンテンツなし",IF(AND(申込書!$AH$4="GIGAスクールパック",SUM($Q192,$S192)&lt;&gt;0),SUM($Q192,$S192),IF(AND(申込書!$AH$4="SKY安心GIGAタブレット",SUM($U192,$W192)&lt;&gt;0),SUM($U192,$W192),"")),"")</f>
        <v/>
      </c>
      <c r="BQ192" s="157"/>
      <c r="BR192" s="82"/>
      <c r="BS192" s="80" t="str">
        <f>IF(AND(申込書!$C$96&lt;&gt;"▼プルダウンより選択してください",申込書!$C$96&lt;&gt;"",申込書!$P$96&lt;&gt;"YYYY/MM/DD",$G192&lt;&gt;""),申込書!$P$96,"")</f>
        <v/>
      </c>
      <c r="BT192" s="81" t="str">
        <f>IF(AND(申込書!$C$96&lt;&gt;"▼プルダウンより選択してください",申込書!$C$96&lt;&gt;"",$G192&lt;&gt;""),申込書!$M$96,"")</f>
        <v/>
      </c>
      <c r="BU192" s="81" t="str">
        <f>IF($BS$3&lt;&gt;"コンテンツなし",IF(AND(申込書!$AH$4="GIGAスクールパック",SUM($P192,$R192)&lt;&gt;0),SUM($P192,$R192),IF(AND(申込書!$AH$4="SKY安心GIGAタブレット",SUM($T192,$V192)&lt;&gt;0),SUM($T192,$V192),"")),"")</f>
        <v/>
      </c>
      <c r="BV192" s="81" t="str">
        <f>IF($BS$3&lt;&gt;"コンテンツなし",IF(AND(申込書!$AH$4="GIGAスクールパック",SUM($Q192,$S192)&lt;&gt;0),SUM($Q192,$S192),IF(AND(申込書!$AH$4="SKY安心GIGAタブレット",SUM($U192,$W192)&lt;&gt;0),SUM($U192,$W192),"")),"")</f>
        <v/>
      </c>
      <c r="BW192" s="157"/>
      <c r="BX192" s="82"/>
      <c r="BY192" s="80" t="str">
        <f>IF(AND(申込書!$C$97&lt;&gt;"▼プルダウンより選択してください",申込書!$C$97&lt;&gt;"",申込書!$P$97&lt;&gt;"YYYY/MM/DD",$G192&lt;&gt;""),申込書!$P$97,"")</f>
        <v/>
      </c>
      <c r="BZ192" s="81" t="str">
        <f>IF(AND(申込書!$C$97&lt;&gt;"▼プルダウンより選択してください",申込書!$C$97&lt;&gt;"",$G192&lt;&gt;""),申込書!$M$97,"")</f>
        <v/>
      </c>
      <c r="CA192" s="81" t="str">
        <f>IF($BY$3&lt;&gt;"コンテンツなし",IF(AND(申込書!$AH$4="GIGAスクールパック",SUM($P192,$R192)&lt;&gt;0),SUM($P192,$R192),IF(AND(申込書!$AH$4="SKY安心GIGAタブレット",SUM($T192,$V192)&lt;&gt;0),SUM($T192,$V192),"")),"")</f>
        <v/>
      </c>
      <c r="CB192" s="81" t="str">
        <f>IF($BY$3&lt;&gt;"コンテンツなし",IF(AND(申込書!$AH$4="GIGAスクールパック",SUM($Q192,$S192)&lt;&gt;0),SUM($Q192,$S192),IF(AND(申込書!$AH$4="SKY安心GIGAタブレット",SUM($U192,$W192)&lt;&gt;0),SUM($U192,$W192),"")),"")</f>
        <v/>
      </c>
      <c r="CC192" s="157"/>
      <c r="CD192" s="82"/>
      <c r="CE192" s="80" t="str">
        <f>IF(AND(申込書!$C$98&lt;&gt;"▼プルダウンより選択してください",申込書!$C$98&lt;&gt;"",申込書!$P$98&lt;&gt;"YYYY/MM/DD",$G192&lt;&gt;""),申込書!$P$98,"")</f>
        <v/>
      </c>
      <c r="CF192" s="81" t="str">
        <f>IF(AND(申込書!$C$98&lt;&gt;"▼プルダウンより選択してください",申込書!$C$98&lt;&gt;"",$G192&lt;&gt;""),申込書!$M$98,"")</f>
        <v/>
      </c>
      <c r="CG192" s="81" t="str">
        <f>IF($CE$3&lt;&gt;"コンテンツなし",IF(AND(申込書!$AH$4="GIGAスクールパック",SUM($P192,$R192)&lt;&gt;0),SUM($P192,$R192),IF(AND(申込書!$AH$4="SKY安心GIGAタブレット",SUM($T192,$V192)&lt;&gt;0),SUM($T192,$V192),"")),"")</f>
        <v/>
      </c>
      <c r="CH192" s="81" t="str">
        <f>IF($CE$3&lt;&gt;"コンテンツなし",IF(AND(申込書!$AH$4="GIGAスクールパック",SUM($Q192,$S192)&lt;&gt;0),SUM($Q192,$S192),IF(AND(申込書!$AH$4="SKY安心GIGAタブレット",SUM($U192,$W192)&lt;&gt;0),SUM($U192,$W192),"")),"")</f>
        <v/>
      </c>
      <c r="CI192" s="157"/>
      <c r="CJ192" s="82"/>
      <c r="CK192" s="80" t="str">
        <f>IF(AND(申込書!$C$99&lt;&gt;"▼プルダウンより選択してください",申込書!$C$99&lt;&gt;"",申込書!$P$99&lt;&gt;"YYYY/MM/DD",$G192&lt;&gt;""),申込書!$P$99,"")</f>
        <v/>
      </c>
      <c r="CL192" s="81" t="str">
        <f>IF(AND(申込書!$C$99&lt;&gt;"▼プルダウンより選択してください",申込書!$C$99&lt;&gt;"",$G192&lt;&gt;""),申込書!$M$99,"")</f>
        <v/>
      </c>
      <c r="CM192" s="81" t="str">
        <f>IF($CK$3&lt;&gt;"コンテンツなし",IF(AND(申込書!$AH$4="GIGAスクールパック",SUM($P192,$R192)&lt;&gt;0),SUM($P192,$R192),IF(AND(申込書!$AH$4="SKY安心GIGAタブレット",SUM($T192,$V192)&lt;&gt;0),SUM($T192,$V192),"")),"")</f>
        <v/>
      </c>
      <c r="CN192" s="81" t="str">
        <f>IF($CK$3&lt;&gt;"コンテンツなし",IF(AND(申込書!$AH$4="GIGAスクールパック",SUM($Q192,$S192)&lt;&gt;0),SUM($Q192,$S192),IF(AND(申込書!$AH$4="SKY安心GIGAタブレット",SUM($U192,$W192)&lt;&gt;0),SUM($U192,$W192),"")),"")</f>
        <v/>
      </c>
      <c r="CO192" s="157"/>
      <c r="CP192" s="82"/>
      <c r="CQ192" s="80" t="str">
        <f>IF(AND(申込書!$C$100&lt;&gt;"▼プルダウンより選択してください",申込書!$C$100&lt;&gt;"",申込書!$P$100&lt;&gt;"YYYY/MM/DD",$G192&lt;&gt;""),申込書!$P$100,"")</f>
        <v/>
      </c>
      <c r="CR192" s="81" t="str">
        <f>IF(AND(申込書!$C$100&lt;&gt;"▼プルダウンより選択してください",申込書!$C$100&lt;&gt;"",$G192&lt;&gt;""),申込書!$M$100,"")</f>
        <v/>
      </c>
      <c r="CS192" s="81" t="str">
        <f>IF($CQ$3&lt;&gt;"コンテンツなし",IF(AND(申込書!$AH$4="GIGAスクールパック",SUM($P192,$R192)&lt;&gt;0),SUM($P192,$R192),IF(AND(申込書!$AH$4="SKY安心GIGAタブレット",SUM($T192,$V192)&lt;&gt;0),SUM($T192,$V192),"")),"")</f>
        <v/>
      </c>
      <c r="CT192" s="81" t="str">
        <f>IF($CQ$3&lt;&gt;"コンテンツなし",IF(AND(申込書!$AH$4="GIGAスクールパック",SUM($Q192,$S192)&lt;&gt;0),SUM($Q192,$S192),IF(AND(申込書!$AH$4="SKY安心GIGAタブレット",SUM($U192,$W192)&lt;&gt;0),SUM($U192,$W192),"")),"")</f>
        <v/>
      </c>
      <c r="CU192" s="81"/>
      <c r="CV192" s="82"/>
      <c r="CW192" s="80" t="str">
        <f>IF(AND(申込書!$C$101&lt;&gt;"▼プルダウンより選択してください",申込書!$C$101&lt;&gt;"",申込書!$P$101&lt;&gt;"YYYY/MM/DD",$G192&lt;&gt;""),申込書!$P$101,"")</f>
        <v/>
      </c>
      <c r="CX192" s="81" t="str">
        <f>IF(AND(申込書!$C$101&lt;&gt;"▼プルダウンより選択してください",申込書!$C$101&lt;&gt;"",$G192&lt;&gt;""),申込書!$M$101,"")</f>
        <v/>
      </c>
      <c r="CY192" s="81" t="str">
        <f>IF($CW$3&lt;&gt;"コンテンツなし",IF(AND(申込書!$AH$4="GIGAスクールパック",SUM($P192,$R192)&lt;&gt;0),SUM($P192,$R192),IF(AND(申込書!$AH$4="SKY安心GIGAタブレット",SUM($T192,$V192)&lt;&gt;0),SUM($T192,$V192),"")),"")</f>
        <v/>
      </c>
      <c r="CZ192" s="81" t="str">
        <f>IF($CW$3&lt;&gt;"コンテンツなし",IF(AND(申込書!$AH$4="GIGAスクールパック",SUM($Q192,$S192)&lt;&gt;0),SUM($Q192,$S192),IF(AND(申込書!$AH$4="SKY安心GIGAタブレット",SUM($U192,$W192)&lt;&gt;0),SUM($U192,$W192),"")),"")</f>
        <v/>
      </c>
      <c r="DA192" s="81"/>
      <c r="DB192" s="82"/>
      <c r="DC192" s="80" t="str">
        <f>IF(AND(申込書!$C$102&lt;&gt;"▼プルダウンより選択してください",申込書!$C$102&lt;&gt;"",申込書!$P$102&lt;&gt;"YYYY/MM/DD",$G192&lt;&gt;""),申込書!$P$102,"")</f>
        <v/>
      </c>
      <c r="DD192" s="81" t="str">
        <f>IF(AND(申込書!$C$102&lt;&gt;"▼プルダウンより選択してください",申込書!$C$102&lt;&gt;"",$G192&lt;&gt;""),申込書!$M$102,"")</f>
        <v/>
      </c>
      <c r="DE192" s="81" t="str">
        <f>IF($DC$3&lt;&gt;"コンテンツなし",IF(AND(申込書!$AH$4="GIGAスクールパック",SUM($P192,$R192)&lt;&gt;0),SUM($P192,$R192),IF(AND(申込書!$AH$4="SKY安心GIGAタブレット",SUM($T192,$V192)&lt;&gt;0),SUM($T192,$V192),"")),"")</f>
        <v/>
      </c>
      <c r="DF192" s="81" t="str">
        <f>IF($DC$3&lt;&gt;"コンテンツなし",IF(AND(申込書!$AH$4="GIGAスクールパック",SUM($Q192,$S192)&lt;&gt;0),SUM($Q192,$S192),IF(AND(申込書!$AH$4="SKY安心GIGAタブレット",SUM($U192,$W192)&lt;&gt;0),SUM($U192,$W192),"")),"")</f>
        <v/>
      </c>
      <c r="DG192" s="81"/>
      <c r="DH192" s="82"/>
      <c r="DI192" s="80" t="str">
        <f>IF(AND(申込書!$C$103&lt;&gt;"▼プルダウンより選択してください",申込書!$C$103&lt;&gt;"",申込書!$P$103&lt;&gt;"YYYY/MM/DD",$G192&lt;&gt;""),申込書!$P$103,"")</f>
        <v/>
      </c>
      <c r="DJ192" s="81" t="str">
        <f>IF(AND(申込書!$C$103&lt;&gt;"▼プルダウンより選択してください",申込書!$C$103&lt;&gt;"",$G192&lt;&gt;""),申込書!$M$103,"")</f>
        <v/>
      </c>
      <c r="DK192" s="81" t="str">
        <f>IF($DI$3&lt;&gt;"コンテンツなし",IF(AND(申込書!$AH$4="GIGAスクールパック",SUM($P192,$R192)&lt;&gt;0),SUM($P192,$R192),IF(AND(申込書!$AH$4="SKY安心GIGAタブレット",SUM($T192,$V192)&lt;&gt;0),SUM($T192,$V192),"")),"")</f>
        <v/>
      </c>
      <c r="DL192" s="81" t="str">
        <f>IF($DI$3&lt;&gt;"コンテンツなし",IF(AND(申込書!$AH$4="GIGAスクールパック",SUM($Q192,$S192)&lt;&gt;0),SUM($Q192,$S192),IF(AND(申込書!$AH$4="SKY安心GIGAタブレット",SUM($U192,$W192)&lt;&gt;0),SUM($U192,$W192),"")),"")</f>
        <v/>
      </c>
      <c r="DM192" s="81"/>
      <c r="DN192" s="82"/>
      <c r="DO192" s="80" t="str">
        <f>IF(AND(申込書!$C$104&lt;&gt;"▼プルダウンより選択してください",申込書!$C$104&lt;&gt;"",申込書!$P$104&lt;&gt;"YYYY/MM/DD",$G192&lt;&gt;""),申込書!$P$104,"")</f>
        <v/>
      </c>
      <c r="DP192" s="81" t="str">
        <f>IF(AND(申込書!$C$104&lt;&gt;"▼プルダウンより選択してください",申込書!$C$104&lt;&gt;"",$G192&lt;&gt;""),申込書!$M$104,"")</f>
        <v/>
      </c>
      <c r="DQ192" s="81" t="str">
        <f>IF($DO$3&lt;&gt;"コンテンツなし",IF(AND(申込書!$AH$4="GIGAスクールパック",SUM($P192,$R192)&lt;&gt;0),SUM($P192,$R192),IF(AND(申込書!$AH$4="SKY安心GIGAタブレット",SUM($T192,$V192)&lt;&gt;0),SUM($T192,$V192),"")),"")</f>
        <v/>
      </c>
      <c r="DR192" s="81" t="str">
        <f>IF($DO$3&lt;&gt;"コンテンツなし",IF(AND(申込書!$AH$4="GIGAスクールパック",SUM($Q192,$S192)&lt;&gt;0),SUM($Q192,$S192),IF(AND(申込書!$AH$4="SKY安心GIGAタブレット",SUM($U192,$W192)&lt;&gt;0),SUM($U192,$W192),"")),"")</f>
        <v/>
      </c>
      <c r="DS192" s="81"/>
      <c r="DT192" s="82"/>
      <c r="DU192" s="80" t="str">
        <f>IF(AND(申込書!$C$105&lt;&gt;"▼プルダウンより選択してください",申込書!$C$105&lt;&gt;"",申込書!$P$105&lt;&gt;"YYYY/MM/DD",$G192&lt;&gt;""),申込書!$P$105,"")</f>
        <v/>
      </c>
      <c r="DV192" s="81" t="str">
        <f>IF(AND(申込書!$C$105&lt;&gt;"▼プルダウンより選択してください",申込書!$C$105&lt;&gt;"",$G192&lt;&gt;""),申込書!$M$105,"")</f>
        <v/>
      </c>
      <c r="DW192" s="81" t="str">
        <f>IF($DU$3&lt;&gt;"コンテンツなし",IF(AND(申込書!$AH$4="GIGAスクールパック",SUM($P192,$R192)&lt;&gt;0),SUM($P192,$R192),IF(AND(申込書!$AH$4="SKY安心GIGAタブレット",SUM($T192,$V192)&lt;&gt;0),SUM($T192,$V192),"")),"")</f>
        <v/>
      </c>
      <c r="DX192" s="81" t="str">
        <f>IF($DU$3&lt;&gt;"コンテンツなし",IF(AND(申込書!$AH$4="GIGAスクールパック",SUM($Q192,$S192)&lt;&gt;0),SUM($Q192,$S192),IF(AND(申込書!$AH$4="SKY安心GIGAタブレット",SUM($U192,$W192)&lt;&gt;0),SUM($U192,$W192),"")),"")</f>
        <v/>
      </c>
      <c r="DY192" s="157"/>
      <c r="DZ192" s="82"/>
      <c r="EA192" s="80" t="str">
        <f>IF(AND(申込書!$C$106&lt;&gt;"▼プルダウンより選択してください",申込書!$C$106&lt;&gt;"",申込書!$P$106&lt;&gt;"YYYY/MM/DD",$G192&lt;&gt;""),申込書!$P$106,"")</f>
        <v/>
      </c>
      <c r="EB192" s="81" t="str">
        <f>IF(AND(申込書!$C$106&lt;&gt;"▼プルダウンより選択してください",申込書!$C$106&lt;&gt;"",$G192&lt;&gt;""),申込書!$M$106,"")</f>
        <v/>
      </c>
      <c r="EC192" s="81" t="str">
        <f>IF($EA$3&lt;&gt;"コンテンツなし",IF(AND(申込書!$AH$4="GIGAスクールパック",SUM($P192,$R192)&lt;&gt;0),SUM($P192,$R192),IF(AND(申込書!$AH$4="SKY安心GIGAタブレット",SUM($T192,$V192)&lt;&gt;0),SUM($T192,$V192),"")),"")</f>
        <v/>
      </c>
      <c r="ED192" s="81" t="str">
        <f>IF($EA$3&lt;&gt;"コンテンツなし",IF(AND(申込書!$AH$4="GIGAスクールパック",SUM($Q192,$S192)&lt;&gt;0),SUM($Q192,$S192),IF(AND(申込書!$AH$4="SKY安心GIGAタブレット",SUM($U192,$W192)&lt;&gt;0),SUM($U192,$W192),"")),"")</f>
        <v/>
      </c>
      <c r="EE192" s="157"/>
      <c r="EF192" s="82"/>
      <c r="EG192" s="80" t="str">
        <f>IF(AND(申込書!$C$107&lt;&gt;"▼プルダウンより選択してください",申込書!$C$107&lt;&gt;"",申込書!$P$107&lt;&gt;"YYYY/MM/DD",$G192&lt;&gt;""),申込書!$P$107,"")</f>
        <v/>
      </c>
      <c r="EH192" s="81" t="str">
        <f>IF(AND(申込書!$C$107&lt;&gt;"▼プルダウンより選択してください",申込書!$C$107&lt;&gt;"",$G192&lt;&gt;""),申込書!$M$107,"")</f>
        <v/>
      </c>
      <c r="EI192" s="81" t="str">
        <f>IF($EG$3&lt;&gt;"コンテンツなし",IF(AND(申込書!$AH$4="GIGAスクールパック",SUM($P192,$R192)&lt;&gt;0),SUM($P192,$R192),IF(AND(申込書!$AH$4="SKY安心GIGAタブレット",SUM($T192,$V192)&lt;&gt;0),SUM($T192,$V192),"")),"")</f>
        <v/>
      </c>
      <c r="EJ192" s="81" t="str">
        <f>IF($EG$3&lt;&gt;"コンテンツなし",IF(AND(申込書!$AH$4="GIGAスクールパック",SUM($Q192,$S192)&lt;&gt;0),SUM($Q192,$S192),IF(AND(申込書!$AH$4="SKY安心GIGAタブレット",SUM($U192,$W192)&lt;&gt;0),SUM($U192,$W192),"")),"")</f>
        <v/>
      </c>
      <c r="EK192" s="157"/>
      <c r="EL192" s="82"/>
      <c r="EM192" s="80" t="str">
        <f>IF(AND(申込書!$C$108&lt;&gt;"▼プルダウンより選択してください",申込書!$C$108&lt;&gt;"",申込書!$P$108&lt;&gt;"YYYY/MM/DD",$G192&lt;&gt;""),申込書!$P$108,"")</f>
        <v/>
      </c>
      <c r="EN192" s="81" t="str">
        <f>IF(AND(申込書!$C$108&lt;&gt;"▼プルダウンより選択してください",申込書!$C$108&lt;&gt;"",$G192&lt;&gt;""),申込書!$M$108,"")</f>
        <v/>
      </c>
      <c r="EO192" s="81" t="str">
        <f>IF($EM$3&lt;&gt;"コンテンツなし",IF(AND(申込書!$AH$4="GIGAスクールパック",SUM($P192,$R192)&lt;&gt;0),SUM($P192,$R192),IF(AND(申込書!$AH$4="SKY安心GIGAタブレット",SUM($T192,$V192)&lt;&gt;0),SUM($T192,$V192),"")),"")</f>
        <v/>
      </c>
      <c r="EP192" s="81" t="str">
        <f>IF($EM$3&lt;&gt;"コンテンツなし",IF(AND(申込書!$AH$4="GIGAスクールパック",SUM($Q192,$S192)&lt;&gt;0),SUM($Q192,$S192),IF(AND(申込書!$AH$4="SKY安心GIGAタブレット",SUM($U192,$W192)&lt;&gt;0),SUM($U192,$W192),"")),"")</f>
        <v/>
      </c>
      <c r="EQ192" s="157"/>
      <c r="ER192" s="82"/>
      <c r="ES192" s="80" t="str">
        <f>IF(AND(申込書!$C$109&lt;&gt;"▼プルダウンより選択してください",申込書!$C$109&lt;&gt;"",申込書!$P$109&lt;&gt;"YYYY/MM/DD",$G192&lt;&gt;""),申込書!$P$109,"")</f>
        <v/>
      </c>
      <c r="ET192" s="81" t="str">
        <f>IF(AND(申込書!$C$109&lt;&gt;"▼プルダウンより選択してください",申込書!$C$109&lt;&gt;"",$G192&lt;&gt;""),申込書!$M$109,"")</f>
        <v/>
      </c>
      <c r="EU192" s="81" t="str">
        <f>IF($ES$3&lt;&gt;"コンテンツなし",IF(AND(申込書!$AH$4="GIGAスクールパック",SUM($P192,$R192)&lt;&gt;0),SUM($P192,$R192),IF(AND(申込書!$AH$4="SKY安心GIGAタブレット",SUM($T192,$V192)&lt;&gt;0),SUM($T192,$V192),"")),"")</f>
        <v/>
      </c>
      <c r="EV192" s="81" t="str">
        <f>IF($ES$3&lt;&gt;"コンテンツなし",IF(AND(申込書!$AH$4="GIGAスクールパック",SUM($Q192,$S192)&lt;&gt;0),SUM($Q192,$S192),IF(AND(申込書!$AH$4="SKY安心GIGAタブレット",SUM($U192,$W192)&lt;&gt;0),SUM($U192,$W192),"")),"")</f>
        <v/>
      </c>
      <c r="EW192" s="157"/>
      <c r="EX192" s="82"/>
      <c r="EY192" s="80" t="str">
        <f>IF(AND(申込書!$C$110&lt;&gt;"▼プルダウンより選択してください",申込書!$C$110&lt;&gt;"",申込書!$P$110&lt;&gt;"YYYY/MM/DD",$G192&lt;&gt;""),申込書!$P$110,"")</f>
        <v/>
      </c>
      <c r="EZ192" s="81" t="str">
        <f>IF(AND(申込書!$C$110&lt;&gt;"▼プルダウンより選択してください",申込書!$C$110&lt;&gt;"",$G192&lt;&gt;""),申込書!$M$110,"")</f>
        <v/>
      </c>
      <c r="FA192" s="81" t="str">
        <f>IF($EY$3&lt;&gt;"コンテンツなし",IF(AND(申込書!$AH$4="GIGAスクールパック",SUM($P192,$R192)&lt;&gt;0),SUM($P192,$R192),IF(AND(申込書!$AH$4="SKY安心GIGAタブレット",SUM($T192,$V192)&lt;&gt;0),SUM($T192,$V192),"")),"")</f>
        <v/>
      </c>
      <c r="FB192" s="81" t="str">
        <f>IF($EY$3&lt;&gt;"コンテンツなし",IF(AND(申込書!$AH$4="GIGAスクールパック",SUM($Q192,$S192)&lt;&gt;0),SUM($Q192,$S192),IF(AND(申込書!$AH$4="SKY安心GIGAタブレット",SUM($U192,$W192)&lt;&gt;0),SUM($U192,$W192),"")),"")</f>
        <v/>
      </c>
      <c r="FC192" s="157"/>
      <c r="FD192" s="82"/>
      <c r="FE192" s="80" t="str">
        <f>IF(AND(申込書!$C$111&lt;&gt;"▼プルダウンより選択してください",申込書!$C$111&lt;&gt;"",申込書!$P$111&lt;&gt;"YYYY/MM/DD",$G192&lt;&gt;""),申込書!$P$111,"")</f>
        <v/>
      </c>
      <c r="FF192" s="81" t="str">
        <f>IF(AND(申込書!$C$111&lt;&gt;"▼プルダウンより選択してください",申込書!$C$111&lt;&gt;"",$G192&lt;&gt;""),申込書!$M$111,"")</f>
        <v/>
      </c>
      <c r="FG192" s="81" t="str">
        <f>IF($FE$3&lt;&gt;"コンテンツなし",IF(AND(申込書!$AH$4="GIGAスクールパック",SUM($P192,$R192)&lt;&gt;0),SUM($P192,$R192),IF(AND(申込書!$AH$4="SKY安心GIGAタブレット",SUM($T192,$V192)&lt;&gt;0),SUM($T192,$V192),"")),"")</f>
        <v/>
      </c>
      <c r="FH192" s="81" t="str">
        <f>IF($FE$3&lt;&gt;"コンテンツなし",IF(AND(申込書!$AH$4="GIGAスクールパック",SUM($Q192,$S192)&lt;&gt;0),SUM($Q192,$S192),IF(AND(申込書!$AH$4="SKY安心GIGAタブレット",SUM($U192,$W192)&lt;&gt;0),SUM($U192,$W192),"")),"")</f>
        <v/>
      </c>
      <c r="FI192" s="157"/>
      <c r="FJ192" s="82"/>
      <c r="FK192" s="80" t="str">
        <f>IF(AND(申込書!$C$112&lt;&gt;"▼プルダウンより選択してください",申込書!$C$112&lt;&gt;"",申込書!$P$112&lt;&gt;"YYYY/MM/DD",$G192&lt;&gt;""),申込書!$P$112,"")</f>
        <v/>
      </c>
      <c r="FL192" s="81" t="str">
        <f>IF(AND(申込書!$C$112&lt;&gt;"▼プルダウンより選択してください",申込書!$C$112&lt;&gt;"",$G192&lt;&gt;""),申込書!$M$112,"")</f>
        <v/>
      </c>
      <c r="FM192" s="81" t="str">
        <f>IF($FK$3&lt;&gt;"コンテンツなし",IF(AND(申込書!$AH$4="GIGAスクールパック",SUM($P192,$R192)&lt;&gt;0),SUM($P192,$R192),IF(AND(申込書!$AH$4="SKY安心GIGAタブレット",SUM($T192,$V192)&lt;&gt;0),SUM($T192,$V192),"")),"")</f>
        <v/>
      </c>
      <c r="FN192" s="81" t="str">
        <f>IF($FK$3&lt;&gt;"コンテンツなし",IF(AND(申込書!$AH$4="GIGAスクールパック",SUM($Q192,$S192)&lt;&gt;0),SUM($Q192,$S192),IF(AND(申込書!$AH$4="SKY安心GIGAタブレット",SUM($U192,$W192)&lt;&gt;0),SUM($U192,$W192),"")),"")</f>
        <v/>
      </c>
      <c r="FO192" s="157"/>
      <c r="FP192" s="82"/>
      <c r="FQ192" s="80" t="str">
        <f>IF(AND(申込書!$C$113&lt;&gt;"▼プルダウンより選択してください",申込書!$C$113&lt;&gt;"",申込書!$P$113&lt;&gt;"YYYY/MM/DD",$G192&lt;&gt;""),申込書!$P$113,"")</f>
        <v/>
      </c>
      <c r="FR192" s="81" t="str">
        <f>IF(AND(申込書!$C$113&lt;&gt;"▼プルダウンより選択してください",申込書!$C$113&lt;&gt;"",$G192&lt;&gt;""),申込書!$M$113,"")</f>
        <v/>
      </c>
      <c r="FS192" s="81" t="str">
        <f>IF($FQ$3&lt;&gt;"コンテンツなし",IF(AND(申込書!$AH$4="GIGAスクールパック",SUM($P192,$R192)&lt;&gt;0),SUM($P192,$R192),IF(AND(申込書!$AH$4="SKY安心GIGAタブレット",SUM($T192,$V192)&lt;&gt;0),SUM($T192,$V192),"")),"")</f>
        <v/>
      </c>
      <c r="FT192" s="81" t="str">
        <f>IF($FQ$3&lt;&gt;"コンテンツなし",IF(AND(申込書!$AH$4="GIGAスクールパック",SUM($Q192,$S192)&lt;&gt;0),SUM($Q192,$S192),IF(AND(申込書!$AH$4="SKY安心GIGAタブレット",SUM($U192,$W192)&lt;&gt;0),SUM($U192,$W192),"")),"")</f>
        <v/>
      </c>
      <c r="FU192" s="157"/>
      <c r="FV192" s="82"/>
      <c r="FW192" s="80" t="str">
        <f>IF(AND(申込書!$C$114&lt;&gt;"▼プルダウンより選択してください",申込書!$C$114&lt;&gt;"",申込書!$P$114&lt;&gt;"YYYY/MM/DD",$G192&lt;&gt;""),申込書!$P$114,"")</f>
        <v/>
      </c>
      <c r="FX192" s="81" t="str">
        <f>IF(AND(申込書!$C$114&lt;&gt;"▼プルダウンより選択してください",申込書!$C$114&lt;&gt;"",$G192&lt;&gt;""),申込書!$M$114,"")</f>
        <v/>
      </c>
      <c r="FY192" s="81" t="str">
        <f>IF($FW$3&lt;&gt;"コンテンツなし",IF(AND(申込書!$AH$4="GIGAスクールパック",SUM($P192,$R192)&lt;&gt;0),SUM($P192,$R192),IF(AND(申込書!$AH$4="SKY安心GIGAタブレット",SUM($T192,$V192)&lt;&gt;0),SUM($T192,$V192),"")),"")</f>
        <v/>
      </c>
      <c r="FZ192" s="81" t="str">
        <f>IF($FW$3&lt;&gt;"コンテンツなし",IF(AND(申込書!$AH$4="GIGAスクールパック",SUM($Q192,$S192)&lt;&gt;0),SUM($Q192,$S192),IF(AND(申込書!$AH$4="SKY安心GIGAタブレット",SUM($U192,$W192)&lt;&gt;0),SUM($U192,$W192),"")),"")</f>
        <v/>
      </c>
      <c r="GA192" s="157"/>
      <c r="GB192" s="82"/>
      <c r="GC192" s="80" t="str">
        <f>IF(AND(申込書!$C$115&lt;&gt;"▼プルダウンより選択してください",申込書!$C$115&lt;&gt;"",申込書!$P$115&lt;&gt;"YYYY/MM/DD",$G192&lt;&gt;""),申込書!$P$115,"")</f>
        <v/>
      </c>
      <c r="GD192" s="81" t="str">
        <f>IF(AND(申込書!$C$115&lt;&gt;"▼プルダウンより選択してください",申込書!$C$115&lt;&gt;"",$G192&lt;&gt;""),申込書!$M$115,"")</f>
        <v/>
      </c>
      <c r="GE192" s="81" t="str">
        <f>IF($GC$3&lt;&gt;"コンテンツなし",IF(AND(申込書!$AH$4="GIGAスクールパック",SUM($P192,$R192)&lt;&gt;0),SUM($P192,$R192),IF(AND(申込書!$AH$4="SKY安心GIGAタブレット",SUM($T192,$V192)&lt;&gt;0),SUM($T192,$V192),"")),"")</f>
        <v/>
      </c>
      <c r="GF192" s="81" t="str">
        <f>IF($GC$3&lt;&gt;"コンテンツなし",IF(AND(申込書!$AH$4="GIGAスクールパック",SUM($Q192,$S192)&lt;&gt;0),SUM($Q192,$S192),IF(AND(申込書!$AH$4="SKY安心GIGAタブレット",SUM($U192,$W192)&lt;&gt;0),SUM($U192,$W192),"")),"")</f>
        <v/>
      </c>
      <c r="GG192" s="157"/>
      <c r="GH192" s="82"/>
      <c r="GI192" s="80" t="str">
        <f>IF(AND(申込書!$C$116&lt;&gt;"▼プルダウンより選択してください",申込書!$C$116&lt;&gt;"",申込書!$P$116&lt;&gt;"YYYY/MM/DD",$G192&lt;&gt;""),申込書!$P$116,"")</f>
        <v/>
      </c>
      <c r="GJ192" s="81" t="str">
        <f>IF(AND(申込書!$C$116&lt;&gt;"▼プルダウンより選択してください",申込書!$C$116&lt;&gt;"",$G192&lt;&gt;""),申込書!$M$116,"")</f>
        <v/>
      </c>
      <c r="GK192" s="81" t="str">
        <f>IF($GI$3&lt;&gt;"コンテンツなし",IF(AND(申込書!$AH$4="GIGAスクールパック",SUM($P192,$R192)&lt;&gt;0),SUM($P192,$R192),IF(AND(申込書!$AH$4="SKY安心GIGAタブレット",SUM($T192,$V192)&lt;&gt;0),SUM($T192,$V192),"")),"")</f>
        <v/>
      </c>
      <c r="GL192" s="81" t="str">
        <f>IF($GI$3&lt;&gt;"コンテンツなし",IF(AND(申込書!$AH$4="GIGAスクールパック",SUM($Q192,$S192)&lt;&gt;0),SUM($Q192,$S192),IF(AND(申込書!$AH$4="SKY安心GIGAタブレット",SUM($U192,$W192)&lt;&gt;0),SUM($U192,$W192),"")),"")</f>
        <v/>
      </c>
      <c r="GM192" s="157"/>
      <c r="GN192" s="82"/>
      <c r="GO192" s="80" t="str">
        <f>IF(AND(申込書!$C$117&lt;&gt;"▼プルダウンより選択してください",申込書!$C$117&lt;&gt;"",申込書!$P$117&lt;&gt;"YYYY/MM/DD",$G192&lt;&gt;""),申込書!$P$117,"")</f>
        <v/>
      </c>
      <c r="GP192" s="81" t="str">
        <f>IF(AND(申込書!$C$117&lt;&gt;"▼プルダウンより選択してください",申込書!$C$117&lt;&gt;"",$G192&lt;&gt;""),申込書!$M$117,"")</f>
        <v/>
      </c>
      <c r="GQ192" s="81" t="str">
        <f>IF($GO$3&lt;&gt;"コンテンツなし",IF(AND(申込書!$AH$4="GIGAスクールパック",SUM($P192,$R192)&lt;&gt;0),SUM($P192,$R192),IF(AND(申込書!$AH$4="SKY安心GIGAタブレット",SUM($T192,$V192)&lt;&gt;0),SUM($T192,$V192),"")),"")</f>
        <v/>
      </c>
      <c r="GR192" s="81" t="str">
        <f>IF($GO$3&lt;&gt;"コンテンツなし",IF(AND(申込書!$AH$4="GIGAスクールパック",SUM($Q192,$S192)&lt;&gt;0),SUM($Q192,$S192),IF(AND(申込書!$AH$4="SKY安心GIGAタブレット",SUM($U192,$W192)&lt;&gt;0),SUM($U192,$W192),"")),"")</f>
        <v/>
      </c>
      <c r="GS192" s="157"/>
      <c r="GT192" s="82"/>
      <c r="GU192" s="80" t="str">
        <f>IF(AND(申込書!$C$118&lt;&gt;"▼プルダウンより選択してください",申込書!$C$118&lt;&gt;"",申込書!$P$118&lt;&gt;"YYYY/MM/DD",$G192&lt;&gt;""),申込書!$P$118,"")</f>
        <v/>
      </c>
      <c r="GV192" s="81" t="str">
        <f>IF(AND(申込書!$C$118&lt;&gt;"▼プルダウンより選択してください",申込書!$C$118&lt;&gt;"",$G192&lt;&gt;""),申込書!$M$118,"")</f>
        <v/>
      </c>
      <c r="GW192" s="81" t="str">
        <f>IF($GU$3&lt;&gt;"コンテンツなし",IF(AND(申込書!$AH$4="GIGAスクールパック",SUM($P192,$R192)&lt;&gt;0),SUM($P192,$R192),IF(AND(申込書!$AH$4="SKY安心GIGAタブレット",SUM($T192,$V192)&lt;&gt;0),SUM($T192,$V192),"")),"")</f>
        <v/>
      </c>
      <c r="GX192" s="81" t="str">
        <f>IF($GU$3&lt;&gt;"コンテンツなし",IF(AND(申込書!$AH$4="GIGAスクールパック",SUM($Q192,$S192)&lt;&gt;0),SUM($Q192,$S192),IF(AND(申込書!$AH$4="SKY安心GIGAタブレット",SUM($U192,$W192)&lt;&gt;0),SUM($U192,$W192),"")),"")</f>
        <v/>
      </c>
      <c r="GY192" s="157"/>
      <c r="GZ192" s="82"/>
      <c r="HA192" s="80" t="str">
        <f>IF(AND(申込書!$C$119&lt;&gt;"▼プルダウンより選択してください",申込書!$C$119&lt;&gt;"",申込書!$P$119&lt;&gt;"YYYY/MM/DD",$G192&lt;&gt;""),申込書!$P$119,"")</f>
        <v/>
      </c>
      <c r="HB192" s="81" t="str">
        <f>IF(AND(申込書!$C$119&lt;&gt;"▼プルダウンより選択してください",申込書!$C$119&lt;&gt;"",$G192&lt;&gt;""),申込書!$M$119,"")</f>
        <v/>
      </c>
      <c r="HC192" s="81" t="str">
        <f>IF($HA$3&lt;&gt;"コンテンツなし",IF(AND(申込書!$AH$4="GIGAスクールパック",SUM($P192,$R192)&lt;&gt;0),SUM($P192,$R192),IF(AND(申込書!$AH$4="SKY安心GIGAタブレット",SUM($T192,$V192)&lt;&gt;0),SUM($T192,$V192),"")),"")</f>
        <v/>
      </c>
      <c r="HD192" s="81" t="str">
        <f>IF($HA$3&lt;&gt;"コンテンツなし",IF(AND(申込書!$AH$4="GIGAスクールパック",SUM($Q192,$S192)&lt;&gt;0),SUM($Q192,$S192),IF(AND(申込書!$AH$4="SKY安心GIGAタブレット",SUM($U192,$W192)&lt;&gt;0),SUM($U192,$W192),"")),"")</f>
        <v/>
      </c>
      <c r="HE192" s="157"/>
      <c r="HF192" s="82"/>
      <c r="HG192" s="83"/>
    </row>
    <row r="193" spans="2:215" ht="26.85" customHeight="1">
      <c r="B193" s="62">
        <f t="shared" si="2"/>
        <v>188</v>
      </c>
      <c r="C193" s="63"/>
      <c r="D193" s="64"/>
      <c r="E193" s="207"/>
      <c r="F193" s="65"/>
      <c r="G193" s="66"/>
      <c r="H193" s="67"/>
      <c r="I193" s="68"/>
      <c r="J193" s="69"/>
      <c r="K193" s="70"/>
      <c r="L193" s="71"/>
      <c r="M193" s="72"/>
      <c r="N193" s="73"/>
      <c r="O193" s="74"/>
      <c r="P193" s="179"/>
      <c r="Q193" s="180"/>
      <c r="R193" s="180"/>
      <c r="S193" s="181"/>
      <c r="T193" s="179"/>
      <c r="U193" s="180"/>
      <c r="V193" s="182"/>
      <c r="W193" s="181"/>
      <c r="X193" s="75"/>
      <c r="Y193" s="76"/>
      <c r="Z193" s="77"/>
      <c r="AA193" s="78"/>
      <c r="AB193" s="79"/>
      <c r="AC193" s="79"/>
      <c r="AD193" s="79"/>
      <c r="AE193" s="77"/>
      <c r="AF193" s="139"/>
      <c r="AG193" s="139"/>
      <c r="AH193" s="139"/>
      <c r="AI193" s="80" t="str">
        <f>IF(AND(申込書!$C$90&lt;&gt;"▼プルダウンより選択してください",申込書!$C$90&lt;&gt;"",申込書!$P$90&lt;&gt;"YYYY/MM/DD",$G193&lt;&gt;""),申込書!$P$90,"")</f>
        <v/>
      </c>
      <c r="AJ193" s="81" t="str">
        <f>IF(AND(申込書!$C$90&lt;&gt;"▼プルダウンより選択してください",申込書!$C$90&lt;&gt;"",$G193&lt;&gt;""),申込書!$M$90,"")</f>
        <v/>
      </c>
      <c r="AK193" s="81" t="str">
        <f>IF($AI$3&lt;&gt;"コンテンツなし",IF(AND(申込書!$AH$4="GIGAスクールパック",SUM($P193,$R193)&lt;&gt;0),SUM($P193,$R193),IF(AND(申込書!$AH$4="SKY安心GIGAタブレット",SUM($T193,$V193)&lt;&gt;0),SUM($T193,$V193),"")),"")</f>
        <v/>
      </c>
      <c r="AL193" s="81" t="str">
        <f>IF($AI$3&lt;&gt;"コンテンツなし",IF(AND(申込書!$AH$4="GIGAスクールパック",SUM($Q193,$S193)&lt;&gt;0),SUM($Q193,$S193),IF(AND(申込書!$AH$4="SKY安心GIGAタブレット",SUM($U193,$W193)&lt;&gt;0),SUM($U193,$W193),"")),"")</f>
        <v/>
      </c>
      <c r="AM193" s="157"/>
      <c r="AN193" s="82"/>
      <c r="AO193" s="80" t="str">
        <f>IF(AND(申込書!$C$91&lt;&gt;"▼プルダウンより選択してください",申込書!$C$91&lt;&gt;"",申込書!$P$91&lt;&gt;"YYYY/MM/DD",$G193&lt;&gt;""),申込書!$P$91,"")</f>
        <v/>
      </c>
      <c r="AP193" s="81" t="str">
        <f>IF(AND(申込書!$C$91&lt;&gt;"▼プルダウンより選択してください",申込書!$C$91&lt;&gt;"",$G193&lt;&gt;""),申込書!$M$91,"")</f>
        <v/>
      </c>
      <c r="AQ193" s="81" t="str">
        <f>IF($AO$3&lt;&gt;"コンテンツなし",IF(AND(申込書!$AH$4="GIGAスクールパック",SUM($P193,$R193)&lt;&gt;0),SUM($P193,$R193),IF(AND(申込書!$AH$4="SKY安心GIGAタブレット",SUM($T193,$V193)&lt;&gt;0),SUM($T193,$V193),"")),"")</f>
        <v/>
      </c>
      <c r="AR193" s="81" t="str">
        <f>IF($AO$3&lt;&gt;"コンテンツなし",IF(AND(申込書!$AH$4="GIGAスクールパック",SUM($Q193,$S193)&lt;&gt;0),SUM($Q193,$S193),IF(AND(申込書!$AH$4="SKY安心GIGAタブレット",SUM($U193,$W193)&lt;&gt;0),SUM($U193,$W193),"")),"")</f>
        <v/>
      </c>
      <c r="AS193" s="157"/>
      <c r="AT193" s="82"/>
      <c r="AU193" s="80" t="str">
        <f>IF(AND(申込書!$C$92&lt;&gt;"▼プルダウンより選択してください",申込書!$C$92&lt;&gt;"",申込書!$P$92&lt;&gt;"YYYY/MM/DD",$G193&lt;&gt;""),申込書!$P$92,"")</f>
        <v/>
      </c>
      <c r="AV193" s="81" t="str">
        <f>IF(AND(申込書!$C$92&lt;&gt;"▼プルダウンより選択してください",申込書!$C$92&lt;&gt;"",$G193&lt;&gt;""),申込書!$M$92,"")</f>
        <v/>
      </c>
      <c r="AW193" s="81" t="str">
        <f>IF($AU$3&lt;&gt;"コンテンツなし",IF(AND(申込書!$AH$4="GIGAスクールパック",SUM($P193,$R193)&lt;&gt;0),SUM($P193,$R193),IF(AND(申込書!$AH$4="SKY安心GIGAタブレット",SUM($T193,$V193)&lt;&gt;0),SUM($T193,$V193),"")),"")</f>
        <v/>
      </c>
      <c r="AX193" s="81" t="str">
        <f>IF($AU$3&lt;&gt;"コンテンツなし",IF(AND(申込書!$AH$4="GIGAスクールパック",SUM($Q193,$S193)&lt;&gt;0),SUM($Q193,$S193),IF(AND(申込書!$AH$4="SKY安心GIGAタブレット",SUM($U193,$W193)&lt;&gt;0),SUM($U193,$W193),"")),"")</f>
        <v/>
      </c>
      <c r="AY193" s="157"/>
      <c r="AZ193" s="82"/>
      <c r="BA193" s="80" t="str">
        <f>IF(AND(申込書!$C$93&lt;&gt;"▼プルダウンより選択してください",申込書!$C$93&lt;&gt;"",申込書!$P$93&lt;&gt;"YYYY/MM/DD",$G193&lt;&gt;""),申込書!$P$93,"")</f>
        <v/>
      </c>
      <c r="BB193" s="81" t="str">
        <f>IF(AND(申込書!$C$93&lt;&gt;"▼プルダウンより選択してください",申込書!$C$93&lt;&gt;"",申込書!$M$93&gt;=1,$G193&lt;&gt;""),申込書!$M$93,"")</f>
        <v/>
      </c>
      <c r="BC193" s="81" t="str">
        <f>IF($BA$3&lt;&gt;"コンテンツなし",IF(AND(申込書!$AH$4="GIGAスクールパック",SUM($P193,$R193)&lt;&gt;0),SUM($P193,$R193),IF(AND(申込書!$AH$4="SKY安心GIGAタブレット",SUM($T193,$V193)&lt;&gt;0),SUM($T193,$V193),"")),"")</f>
        <v/>
      </c>
      <c r="BD193" s="81" t="str">
        <f>IF($BA$3&lt;&gt;"コンテンツなし",IF(AND(申込書!$AH$4="GIGAスクールパック",SUM($Q193,$S193)&lt;&gt;0),SUM($Q193,$S193),IF(AND(申込書!$AH$4="SKY安心GIGAタブレット",SUM($U193,$W193)&lt;&gt;0),SUM($U193,$W193),"")),"")</f>
        <v/>
      </c>
      <c r="BE193" s="157"/>
      <c r="BF193" s="82"/>
      <c r="BG193" s="80" t="str">
        <f>IF(AND(申込書!$C$94&lt;&gt;"▼プルダウンより選択してください",申込書!$C$94&lt;&gt;"",申込書!$P$94&lt;&gt;"YYYY/MM/DD",$G193&lt;&gt;""),申込書!$P$94,"")</f>
        <v/>
      </c>
      <c r="BH193" s="81" t="str">
        <f>IF(AND(申込書!$C$94&lt;&gt;"▼プルダウンより選択してください",申込書!$C$94&lt;&gt;"",$G193&lt;&gt;""),申込書!$M$94,"")</f>
        <v/>
      </c>
      <c r="BI193" s="81" t="str">
        <f>IF($BG$3&lt;&gt;"コンテンツなし",IF(AND(申込書!$AH$4="GIGAスクールパック",SUM($P193,$R193)&lt;&gt;0),SUM($P193,$R193),IF(AND(申込書!$AH$4="SKY安心GIGAタブレット",SUM($T193,$V193)&lt;&gt;0),SUM($T193,$V193),"")),"")</f>
        <v/>
      </c>
      <c r="BJ193" s="81" t="str">
        <f>IF($BG$3&lt;&gt;"コンテンツなし",IF(AND(申込書!$AH$4="GIGAスクールパック",SUM($Q193,$S193)&lt;&gt;0),SUM($Q193,$S193),IF(AND(申込書!$AH$4="SKY安心GIGAタブレット",SUM($U193,$W193)&lt;&gt;0),SUM($U193,$W193),"")),"")</f>
        <v/>
      </c>
      <c r="BK193" s="157"/>
      <c r="BL193" s="82"/>
      <c r="BM193" s="80" t="str">
        <f>IF(AND(申込書!$C$95&lt;&gt;"▼プルダウンより選択してください",申込書!$C$95&lt;&gt;"",申込書!$P$95&lt;&gt;"YYYY/MM/DD",$G193&lt;&gt;""),申込書!$P$95,"")</f>
        <v/>
      </c>
      <c r="BN193" s="81" t="str">
        <f>IF(AND(申込書!$C$95&lt;&gt;"▼プルダウンより選択してください",申込書!$C$95&lt;&gt;"",$G193&lt;&gt;""),申込書!$M$95,"")</f>
        <v/>
      </c>
      <c r="BO193" s="81" t="str">
        <f>IF($BM$3&lt;&gt;"コンテンツなし",IF(AND(申込書!$AH$4="GIGAスクールパック",SUM($P193,$R193)&lt;&gt;0),SUM($P193,$R193),IF(AND(申込書!$AH$4="SKY安心GIGAタブレット",SUM($T193,$V193)&lt;&gt;0),SUM($T193,$V193),"")),"")</f>
        <v/>
      </c>
      <c r="BP193" s="81" t="str">
        <f>IF($BM$3&lt;&gt;"コンテンツなし",IF(AND(申込書!$AH$4="GIGAスクールパック",SUM($Q193,$S193)&lt;&gt;0),SUM($Q193,$S193),IF(AND(申込書!$AH$4="SKY安心GIGAタブレット",SUM($U193,$W193)&lt;&gt;0),SUM($U193,$W193),"")),"")</f>
        <v/>
      </c>
      <c r="BQ193" s="157"/>
      <c r="BR193" s="82"/>
      <c r="BS193" s="80" t="str">
        <f>IF(AND(申込書!$C$96&lt;&gt;"▼プルダウンより選択してください",申込書!$C$96&lt;&gt;"",申込書!$P$96&lt;&gt;"YYYY/MM/DD",$G193&lt;&gt;""),申込書!$P$96,"")</f>
        <v/>
      </c>
      <c r="BT193" s="81" t="str">
        <f>IF(AND(申込書!$C$96&lt;&gt;"▼プルダウンより選択してください",申込書!$C$96&lt;&gt;"",$G193&lt;&gt;""),申込書!$M$96,"")</f>
        <v/>
      </c>
      <c r="BU193" s="81" t="str">
        <f>IF($BS$3&lt;&gt;"コンテンツなし",IF(AND(申込書!$AH$4="GIGAスクールパック",SUM($P193,$R193)&lt;&gt;0),SUM($P193,$R193),IF(AND(申込書!$AH$4="SKY安心GIGAタブレット",SUM($T193,$V193)&lt;&gt;0),SUM($T193,$V193),"")),"")</f>
        <v/>
      </c>
      <c r="BV193" s="81" t="str">
        <f>IF($BS$3&lt;&gt;"コンテンツなし",IF(AND(申込書!$AH$4="GIGAスクールパック",SUM($Q193,$S193)&lt;&gt;0),SUM($Q193,$S193),IF(AND(申込書!$AH$4="SKY安心GIGAタブレット",SUM($U193,$W193)&lt;&gt;0),SUM($U193,$W193),"")),"")</f>
        <v/>
      </c>
      <c r="BW193" s="157"/>
      <c r="BX193" s="82"/>
      <c r="BY193" s="80" t="str">
        <f>IF(AND(申込書!$C$97&lt;&gt;"▼プルダウンより選択してください",申込書!$C$97&lt;&gt;"",申込書!$P$97&lt;&gt;"YYYY/MM/DD",$G193&lt;&gt;""),申込書!$P$97,"")</f>
        <v/>
      </c>
      <c r="BZ193" s="81" t="str">
        <f>IF(AND(申込書!$C$97&lt;&gt;"▼プルダウンより選択してください",申込書!$C$97&lt;&gt;"",$G193&lt;&gt;""),申込書!$M$97,"")</f>
        <v/>
      </c>
      <c r="CA193" s="81" t="str">
        <f>IF($BY$3&lt;&gt;"コンテンツなし",IF(AND(申込書!$AH$4="GIGAスクールパック",SUM($P193,$R193)&lt;&gt;0),SUM($P193,$R193),IF(AND(申込書!$AH$4="SKY安心GIGAタブレット",SUM($T193,$V193)&lt;&gt;0),SUM($T193,$V193),"")),"")</f>
        <v/>
      </c>
      <c r="CB193" s="81" t="str">
        <f>IF($BY$3&lt;&gt;"コンテンツなし",IF(AND(申込書!$AH$4="GIGAスクールパック",SUM($Q193,$S193)&lt;&gt;0),SUM($Q193,$S193),IF(AND(申込書!$AH$4="SKY安心GIGAタブレット",SUM($U193,$W193)&lt;&gt;0),SUM($U193,$W193),"")),"")</f>
        <v/>
      </c>
      <c r="CC193" s="157"/>
      <c r="CD193" s="82"/>
      <c r="CE193" s="80" t="str">
        <f>IF(AND(申込書!$C$98&lt;&gt;"▼プルダウンより選択してください",申込書!$C$98&lt;&gt;"",申込書!$P$98&lt;&gt;"YYYY/MM/DD",$G193&lt;&gt;""),申込書!$P$98,"")</f>
        <v/>
      </c>
      <c r="CF193" s="81" t="str">
        <f>IF(AND(申込書!$C$98&lt;&gt;"▼プルダウンより選択してください",申込書!$C$98&lt;&gt;"",$G193&lt;&gt;""),申込書!$M$98,"")</f>
        <v/>
      </c>
      <c r="CG193" s="81" t="str">
        <f>IF($CE$3&lt;&gt;"コンテンツなし",IF(AND(申込書!$AH$4="GIGAスクールパック",SUM($P193,$R193)&lt;&gt;0),SUM($P193,$R193),IF(AND(申込書!$AH$4="SKY安心GIGAタブレット",SUM($T193,$V193)&lt;&gt;0),SUM($T193,$V193),"")),"")</f>
        <v/>
      </c>
      <c r="CH193" s="81" t="str">
        <f>IF($CE$3&lt;&gt;"コンテンツなし",IF(AND(申込書!$AH$4="GIGAスクールパック",SUM($Q193,$S193)&lt;&gt;0),SUM($Q193,$S193),IF(AND(申込書!$AH$4="SKY安心GIGAタブレット",SUM($U193,$W193)&lt;&gt;0),SUM($U193,$W193),"")),"")</f>
        <v/>
      </c>
      <c r="CI193" s="157"/>
      <c r="CJ193" s="82"/>
      <c r="CK193" s="80" t="str">
        <f>IF(AND(申込書!$C$99&lt;&gt;"▼プルダウンより選択してください",申込書!$C$99&lt;&gt;"",申込書!$P$99&lt;&gt;"YYYY/MM/DD",$G193&lt;&gt;""),申込書!$P$99,"")</f>
        <v/>
      </c>
      <c r="CL193" s="81" t="str">
        <f>IF(AND(申込書!$C$99&lt;&gt;"▼プルダウンより選択してください",申込書!$C$99&lt;&gt;"",$G193&lt;&gt;""),申込書!$M$99,"")</f>
        <v/>
      </c>
      <c r="CM193" s="81" t="str">
        <f>IF($CK$3&lt;&gt;"コンテンツなし",IF(AND(申込書!$AH$4="GIGAスクールパック",SUM($P193,$R193)&lt;&gt;0),SUM($P193,$R193),IF(AND(申込書!$AH$4="SKY安心GIGAタブレット",SUM($T193,$V193)&lt;&gt;0),SUM($T193,$V193),"")),"")</f>
        <v/>
      </c>
      <c r="CN193" s="81" t="str">
        <f>IF($CK$3&lt;&gt;"コンテンツなし",IF(AND(申込書!$AH$4="GIGAスクールパック",SUM($Q193,$S193)&lt;&gt;0),SUM($Q193,$S193),IF(AND(申込書!$AH$4="SKY安心GIGAタブレット",SUM($U193,$W193)&lt;&gt;0),SUM($U193,$W193),"")),"")</f>
        <v/>
      </c>
      <c r="CO193" s="157"/>
      <c r="CP193" s="82"/>
      <c r="CQ193" s="80" t="str">
        <f>IF(AND(申込書!$C$100&lt;&gt;"▼プルダウンより選択してください",申込書!$C$100&lt;&gt;"",申込書!$P$100&lt;&gt;"YYYY/MM/DD",$G193&lt;&gt;""),申込書!$P$100,"")</f>
        <v/>
      </c>
      <c r="CR193" s="81" t="str">
        <f>IF(AND(申込書!$C$100&lt;&gt;"▼プルダウンより選択してください",申込書!$C$100&lt;&gt;"",$G193&lt;&gt;""),申込書!$M$100,"")</f>
        <v/>
      </c>
      <c r="CS193" s="81" t="str">
        <f>IF($CQ$3&lt;&gt;"コンテンツなし",IF(AND(申込書!$AH$4="GIGAスクールパック",SUM($P193,$R193)&lt;&gt;0),SUM($P193,$R193),IF(AND(申込書!$AH$4="SKY安心GIGAタブレット",SUM($T193,$V193)&lt;&gt;0),SUM($T193,$V193),"")),"")</f>
        <v/>
      </c>
      <c r="CT193" s="81" t="str">
        <f>IF($CQ$3&lt;&gt;"コンテンツなし",IF(AND(申込書!$AH$4="GIGAスクールパック",SUM($Q193,$S193)&lt;&gt;0),SUM($Q193,$S193),IF(AND(申込書!$AH$4="SKY安心GIGAタブレット",SUM($U193,$W193)&lt;&gt;0),SUM($U193,$W193),"")),"")</f>
        <v/>
      </c>
      <c r="CU193" s="81"/>
      <c r="CV193" s="82"/>
      <c r="CW193" s="80" t="str">
        <f>IF(AND(申込書!$C$101&lt;&gt;"▼プルダウンより選択してください",申込書!$C$101&lt;&gt;"",申込書!$P$101&lt;&gt;"YYYY/MM/DD",$G193&lt;&gt;""),申込書!$P$101,"")</f>
        <v/>
      </c>
      <c r="CX193" s="81" t="str">
        <f>IF(AND(申込書!$C$101&lt;&gt;"▼プルダウンより選択してください",申込書!$C$101&lt;&gt;"",$G193&lt;&gt;""),申込書!$M$101,"")</f>
        <v/>
      </c>
      <c r="CY193" s="81" t="str">
        <f>IF($CW$3&lt;&gt;"コンテンツなし",IF(AND(申込書!$AH$4="GIGAスクールパック",SUM($P193,$R193)&lt;&gt;0),SUM($P193,$R193),IF(AND(申込書!$AH$4="SKY安心GIGAタブレット",SUM($T193,$V193)&lt;&gt;0),SUM($T193,$V193),"")),"")</f>
        <v/>
      </c>
      <c r="CZ193" s="81" t="str">
        <f>IF($CW$3&lt;&gt;"コンテンツなし",IF(AND(申込書!$AH$4="GIGAスクールパック",SUM($Q193,$S193)&lt;&gt;0),SUM($Q193,$S193),IF(AND(申込書!$AH$4="SKY安心GIGAタブレット",SUM($U193,$W193)&lt;&gt;0),SUM($U193,$W193),"")),"")</f>
        <v/>
      </c>
      <c r="DA193" s="81"/>
      <c r="DB193" s="82"/>
      <c r="DC193" s="80" t="str">
        <f>IF(AND(申込書!$C$102&lt;&gt;"▼プルダウンより選択してください",申込書!$C$102&lt;&gt;"",申込書!$P$102&lt;&gt;"YYYY/MM/DD",$G193&lt;&gt;""),申込書!$P$102,"")</f>
        <v/>
      </c>
      <c r="DD193" s="81" t="str">
        <f>IF(AND(申込書!$C$102&lt;&gt;"▼プルダウンより選択してください",申込書!$C$102&lt;&gt;"",$G193&lt;&gt;""),申込書!$M$102,"")</f>
        <v/>
      </c>
      <c r="DE193" s="81" t="str">
        <f>IF($DC$3&lt;&gt;"コンテンツなし",IF(AND(申込書!$AH$4="GIGAスクールパック",SUM($P193,$R193)&lt;&gt;0),SUM($P193,$R193),IF(AND(申込書!$AH$4="SKY安心GIGAタブレット",SUM($T193,$V193)&lt;&gt;0),SUM($T193,$V193),"")),"")</f>
        <v/>
      </c>
      <c r="DF193" s="81" t="str">
        <f>IF($DC$3&lt;&gt;"コンテンツなし",IF(AND(申込書!$AH$4="GIGAスクールパック",SUM($Q193,$S193)&lt;&gt;0),SUM($Q193,$S193),IF(AND(申込書!$AH$4="SKY安心GIGAタブレット",SUM($U193,$W193)&lt;&gt;0),SUM($U193,$W193),"")),"")</f>
        <v/>
      </c>
      <c r="DG193" s="81"/>
      <c r="DH193" s="82"/>
      <c r="DI193" s="80" t="str">
        <f>IF(AND(申込書!$C$103&lt;&gt;"▼プルダウンより選択してください",申込書!$C$103&lt;&gt;"",申込書!$P$103&lt;&gt;"YYYY/MM/DD",$G193&lt;&gt;""),申込書!$P$103,"")</f>
        <v/>
      </c>
      <c r="DJ193" s="81" t="str">
        <f>IF(AND(申込書!$C$103&lt;&gt;"▼プルダウンより選択してください",申込書!$C$103&lt;&gt;"",$G193&lt;&gt;""),申込書!$M$103,"")</f>
        <v/>
      </c>
      <c r="DK193" s="81" t="str">
        <f>IF($DI$3&lt;&gt;"コンテンツなし",IF(AND(申込書!$AH$4="GIGAスクールパック",SUM($P193,$R193)&lt;&gt;0),SUM($P193,$R193),IF(AND(申込書!$AH$4="SKY安心GIGAタブレット",SUM($T193,$V193)&lt;&gt;0),SUM($T193,$V193),"")),"")</f>
        <v/>
      </c>
      <c r="DL193" s="81" t="str">
        <f>IF($DI$3&lt;&gt;"コンテンツなし",IF(AND(申込書!$AH$4="GIGAスクールパック",SUM($Q193,$S193)&lt;&gt;0),SUM($Q193,$S193),IF(AND(申込書!$AH$4="SKY安心GIGAタブレット",SUM($U193,$W193)&lt;&gt;0),SUM($U193,$W193),"")),"")</f>
        <v/>
      </c>
      <c r="DM193" s="81"/>
      <c r="DN193" s="82"/>
      <c r="DO193" s="80" t="str">
        <f>IF(AND(申込書!$C$104&lt;&gt;"▼プルダウンより選択してください",申込書!$C$104&lt;&gt;"",申込書!$P$104&lt;&gt;"YYYY/MM/DD",$G193&lt;&gt;""),申込書!$P$104,"")</f>
        <v/>
      </c>
      <c r="DP193" s="81" t="str">
        <f>IF(AND(申込書!$C$104&lt;&gt;"▼プルダウンより選択してください",申込書!$C$104&lt;&gt;"",$G193&lt;&gt;""),申込書!$M$104,"")</f>
        <v/>
      </c>
      <c r="DQ193" s="81" t="str">
        <f>IF($DO$3&lt;&gt;"コンテンツなし",IF(AND(申込書!$AH$4="GIGAスクールパック",SUM($P193,$R193)&lt;&gt;0),SUM($P193,$R193),IF(AND(申込書!$AH$4="SKY安心GIGAタブレット",SUM($T193,$V193)&lt;&gt;0),SUM($T193,$V193),"")),"")</f>
        <v/>
      </c>
      <c r="DR193" s="81" t="str">
        <f>IF($DO$3&lt;&gt;"コンテンツなし",IF(AND(申込書!$AH$4="GIGAスクールパック",SUM($Q193,$S193)&lt;&gt;0),SUM($Q193,$S193),IF(AND(申込書!$AH$4="SKY安心GIGAタブレット",SUM($U193,$W193)&lt;&gt;0),SUM($U193,$W193),"")),"")</f>
        <v/>
      </c>
      <c r="DS193" s="81"/>
      <c r="DT193" s="82"/>
      <c r="DU193" s="80" t="str">
        <f>IF(AND(申込書!$C$105&lt;&gt;"▼プルダウンより選択してください",申込書!$C$105&lt;&gt;"",申込書!$P$105&lt;&gt;"YYYY/MM/DD",$G193&lt;&gt;""),申込書!$P$105,"")</f>
        <v/>
      </c>
      <c r="DV193" s="81" t="str">
        <f>IF(AND(申込書!$C$105&lt;&gt;"▼プルダウンより選択してください",申込書!$C$105&lt;&gt;"",$G193&lt;&gt;""),申込書!$M$105,"")</f>
        <v/>
      </c>
      <c r="DW193" s="81" t="str">
        <f>IF($DU$3&lt;&gt;"コンテンツなし",IF(AND(申込書!$AH$4="GIGAスクールパック",SUM($P193,$R193)&lt;&gt;0),SUM($P193,$R193),IF(AND(申込書!$AH$4="SKY安心GIGAタブレット",SUM($T193,$V193)&lt;&gt;0),SUM($T193,$V193),"")),"")</f>
        <v/>
      </c>
      <c r="DX193" s="81" t="str">
        <f>IF($DU$3&lt;&gt;"コンテンツなし",IF(AND(申込書!$AH$4="GIGAスクールパック",SUM($Q193,$S193)&lt;&gt;0),SUM($Q193,$S193),IF(AND(申込書!$AH$4="SKY安心GIGAタブレット",SUM($U193,$W193)&lt;&gt;0),SUM($U193,$W193),"")),"")</f>
        <v/>
      </c>
      <c r="DY193" s="157"/>
      <c r="DZ193" s="82"/>
      <c r="EA193" s="80" t="str">
        <f>IF(AND(申込書!$C$106&lt;&gt;"▼プルダウンより選択してください",申込書!$C$106&lt;&gt;"",申込書!$P$106&lt;&gt;"YYYY/MM/DD",$G193&lt;&gt;""),申込書!$P$106,"")</f>
        <v/>
      </c>
      <c r="EB193" s="81" t="str">
        <f>IF(AND(申込書!$C$106&lt;&gt;"▼プルダウンより選択してください",申込書!$C$106&lt;&gt;"",$G193&lt;&gt;""),申込書!$M$106,"")</f>
        <v/>
      </c>
      <c r="EC193" s="81" t="str">
        <f>IF($EA$3&lt;&gt;"コンテンツなし",IF(AND(申込書!$AH$4="GIGAスクールパック",SUM($P193,$R193)&lt;&gt;0),SUM($P193,$R193),IF(AND(申込書!$AH$4="SKY安心GIGAタブレット",SUM($T193,$V193)&lt;&gt;0),SUM($T193,$V193),"")),"")</f>
        <v/>
      </c>
      <c r="ED193" s="81" t="str">
        <f>IF($EA$3&lt;&gt;"コンテンツなし",IF(AND(申込書!$AH$4="GIGAスクールパック",SUM($Q193,$S193)&lt;&gt;0),SUM($Q193,$S193),IF(AND(申込書!$AH$4="SKY安心GIGAタブレット",SUM($U193,$W193)&lt;&gt;0),SUM($U193,$W193),"")),"")</f>
        <v/>
      </c>
      <c r="EE193" s="157"/>
      <c r="EF193" s="82"/>
      <c r="EG193" s="80" t="str">
        <f>IF(AND(申込書!$C$107&lt;&gt;"▼プルダウンより選択してください",申込書!$C$107&lt;&gt;"",申込書!$P$107&lt;&gt;"YYYY/MM/DD",$G193&lt;&gt;""),申込書!$P$107,"")</f>
        <v/>
      </c>
      <c r="EH193" s="81" t="str">
        <f>IF(AND(申込書!$C$107&lt;&gt;"▼プルダウンより選択してください",申込書!$C$107&lt;&gt;"",$G193&lt;&gt;""),申込書!$M$107,"")</f>
        <v/>
      </c>
      <c r="EI193" s="81" t="str">
        <f>IF($EG$3&lt;&gt;"コンテンツなし",IF(AND(申込書!$AH$4="GIGAスクールパック",SUM($P193,$R193)&lt;&gt;0),SUM($P193,$R193),IF(AND(申込書!$AH$4="SKY安心GIGAタブレット",SUM($T193,$V193)&lt;&gt;0),SUM($T193,$V193),"")),"")</f>
        <v/>
      </c>
      <c r="EJ193" s="81" t="str">
        <f>IF($EG$3&lt;&gt;"コンテンツなし",IF(AND(申込書!$AH$4="GIGAスクールパック",SUM($Q193,$S193)&lt;&gt;0),SUM($Q193,$S193),IF(AND(申込書!$AH$4="SKY安心GIGAタブレット",SUM($U193,$W193)&lt;&gt;0),SUM($U193,$W193),"")),"")</f>
        <v/>
      </c>
      <c r="EK193" s="157"/>
      <c r="EL193" s="82"/>
      <c r="EM193" s="80" t="str">
        <f>IF(AND(申込書!$C$108&lt;&gt;"▼プルダウンより選択してください",申込書!$C$108&lt;&gt;"",申込書!$P$108&lt;&gt;"YYYY/MM/DD",$G193&lt;&gt;""),申込書!$P$108,"")</f>
        <v/>
      </c>
      <c r="EN193" s="81" t="str">
        <f>IF(AND(申込書!$C$108&lt;&gt;"▼プルダウンより選択してください",申込書!$C$108&lt;&gt;"",$G193&lt;&gt;""),申込書!$M$108,"")</f>
        <v/>
      </c>
      <c r="EO193" s="81" t="str">
        <f>IF($EM$3&lt;&gt;"コンテンツなし",IF(AND(申込書!$AH$4="GIGAスクールパック",SUM($P193,$R193)&lt;&gt;0),SUM($P193,$R193),IF(AND(申込書!$AH$4="SKY安心GIGAタブレット",SUM($T193,$V193)&lt;&gt;0),SUM($T193,$V193),"")),"")</f>
        <v/>
      </c>
      <c r="EP193" s="81" t="str">
        <f>IF($EM$3&lt;&gt;"コンテンツなし",IF(AND(申込書!$AH$4="GIGAスクールパック",SUM($Q193,$S193)&lt;&gt;0),SUM($Q193,$S193),IF(AND(申込書!$AH$4="SKY安心GIGAタブレット",SUM($U193,$W193)&lt;&gt;0),SUM($U193,$W193),"")),"")</f>
        <v/>
      </c>
      <c r="EQ193" s="157"/>
      <c r="ER193" s="82"/>
      <c r="ES193" s="80" t="str">
        <f>IF(AND(申込書!$C$109&lt;&gt;"▼プルダウンより選択してください",申込書!$C$109&lt;&gt;"",申込書!$P$109&lt;&gt;"YYYY/MM/DD",$G193&lt;&gt;""),申込書!$P$109,"")</f>
        <v/>
      </c>
      <c r="ET193" s="81" t="str">
        <f>IF(AND(申込書!$C$109&lt;&gt;"▼プルダウンより選択してください",申込書!$C$109&lt;&gt;"",$G193&lt;&gt;""),申込書!$M$109,"")</f>
        <v/>
      </c>
      <c r="EU193" s="81" t="str">
        <f>IF($ES$3&lt;&gt;"コンテンツなし",IF(AND(申込書!$AH$4="GIGAスクールパック",SUM($P193,$R193)&lt;&gt;0),SUM($P193,$R193),IF(AND(申込書!$AH$4="SKY安心GIGAタブレット",SUM($T193,$V193)&lt;&gt;0),SUM($T193,$V193),"")),"")</f>
        <v/>
      </c>
      <c r="EV193" s="81" t="str">
        <f>IF($ES$3&lt;&gt;"コンテンツなし",IF(AND(申込書!$AH$4="GIGAスクールパック",SUM($Q193,$S193)&lt;&gt;0),SUM($Q193,$S193),IF(AND(申込書!$AH$4="SKY安心GIGAタブレット",SUM($U193,$W193)&lt;&gt;0),SUM($U193,$W193),"")),"")</f>
        <v/>
      </c>
      <c r="EW193" s="157"/>
      <c r="EX193" s="82"/>
      <c r="EY193" s="80" t="str">
        <f>IF(AND(申込書!$C$110&lt;&gt;"▼プルダウンより選択してください",申込書!$C$110&lt;&gt;"",申込書!$P$110&lt;&gt;"YYYY/MM/DD",$G193&lt;&gt;""),申込書!$P$110,"")</f>
        <v/>
      </c>
      <c r="EZ193" s="81" t="str">
        <f>IF(AND(申込書!$C$110&lt;&gt;"▼プルダウンより選択してください",申込書!$C$110&lt;&gt;"",$G193&lt;&gt;""),申込書!$M$110,"")</f>
        <v/>
      </c>
      <c r="FA193" s="81" t="str">
        <f>IF($EY$3&lt;&gt;"コンテンツなし",IF(AND(申込書!$AH$4="GIGAスクールパック",SUM($P193,$R193)&lt;&gt;0),SUM($P193,$R193),IF(AND(申込書!$AH$4="SKY安心GIGAタブレット",SUM($T193,$V193)&lt;&gt;0),SUM($T193,$V193),"")),"")</f>
        <v/>
      </c>
      <c r="FB193" s="81" t="str">
        <f>IF($EY$3&lt;&gt;"コンテンツなし",IF(AND(申込書!$AH$4="GIGAスクールパック",SUM($Q193,$S193)&lt;&gt;0),SUM($Q193,$S193),IF(AND(申込書!$AH$4="SKY安心GIGAタブレット",SUM($U193,$W193)&lt;&gt;0),SUM($U193,$W193),"")),"")</f>
        <v/>
      </c>
      <c r="FC193" s="157"/>
      <c r="FD193" s="82"/>
      <c r="FE193" s="80" t="str">
        <f>IF(AND(申込書!$C$111&lt;&gt;"▼プルダウンより選択してください",申込書!$C$111&lt;&gt;"",申込書!$P$111&lt;&gt;"YYYY/MM/DD",$G193&lt;&gt;""),申込書!$P$111,"")</f>
        <v/>
      </c>
      <c r="FF193" s="81" t="str">
        <f>IF(AND(申込書!$C$111&lt;&gt;"▼プルダウンより選択してください",申込書!$C$111&lt;&gt;"",$G193&lt;&gt;""),申込書!$M$111,"")</f>
        <v/>
      </c>
      <c r="FG193" s="81" t="str">
        <f>IF($FE$3&lt;&gt;"コンテンツなし",IF(AND(申込書!$AH$4="GIGAスクールパック",SUM($P193,$R193)&lt;&gt;0),SUM($P193,$R193),IF(AND(申込書!$AH$4="SKY安心GIGAタブレット",SUM($T193,$V193)&lt;&gt;0),SUM($T193,$V193),"")),"")</f>
        <v/>
      </c>
      <c r="FH193" s="81" t="str">
        <f>IF($FE$3&lt;&gt;"コンテンツなし",IF(AND(申込書!$AH$4="GIGAスクールパック",SUM($Q193,$S193)&lt;&gt;0),SUM($Q193,$S193),IF(AND(申込書!$AH$4="SKY安心GIGAタブレット",SUM($U193,$W193)&lt;&gt;0),SUM($U193,$W193),"")),"")</f>
        <v/>
      </c>
      <c r="FI193" s="157"/>
      <c r="FJ193" s="82"/>
      <c r="FK193" s="80" t="str">
        <f>IF(AND(申込書!$C$112&lt;&gt;"▼プルダウンより選択してください",申込書!$C$112&lt;&gt;"",申込書!$P$112&lt;&gt;"YYYY/MM/DD",$G193&lt;&gt;""),申込書!$P$112,"")</f>
        <v/>
      </c>
      <c r="FL193" s="81" t="str">
        <f>IF(AND(申込書!$C$112&lt;&gt;"▼プルダウンより選択してください",申込書!$C$112&lt;&gt;"",$G193&lt;&gt;""),申込書!$M$112,"")</f>
        <v/>
      </c>
      <c r="FM193" s="81" t="str">
        <f>IF($FK$3&lt;&gt;"コンテンツなし",IF(AND(申込書!$AH$4="GIGAスクールパック",SUM($P193,$R193)&lt;&gt;0),SUM($P193,$R193),IF(AND(申込書!$AH$4="SKY安心GIGAタブレット",SUM($T193,$V193)&lt;&gt;0),SUM($T193,$V193),"")),"")</f>
        <v/>
      </c>
      <c r="FN193" s="81" t="str">
        <f>IF($FK$3&lt;&gt;"コンテンツなし",IF(AND(申込書!$AH$4="GIGAスクールパック",SUM($Q193,$S193)&lt;&gt;0),SUM($Q193,$S193),IF(AND(申込書!$AH$4="SKY安心GIGAタブレット",SUM($U193,$W193)&lt;&gt;0),SUM($U193,$W193),"")),"")</f>
        <v/>
      </c>
      <c r="FO193" s="157"/>
      <c r="FP193" s="82"/>
      <c r="FQ193" s="80" t="str">
        <f>IF(AND(申込書!$C$113&lt;&gt;"▼プルダウンより選択してください",申込書!$C$113&lt;&gt;"",申込書!$P$113&lt;&gt;"YYYY/MM/DD",$G193&lt;&gt;""),申込書!$P$113,"")</f>
        <v/>
      </c>
      <c r="FR193" s="81" t="str">
        <f>IF(AND(申込書!$C$113&lt;&gt;"▼プルダウンより選択してください",申込書!$C$113&lt;&gt;"",$G193&lt;&gt;""),申込書!$M$113,"")</f>
        <v/>
      </c>
      <c r="FS193" s="81" t="str">
        <f>IF($FQ$3&lt;&gt;"コンテンツなし",IF(AND(申込書!$AH$4="GIGAスクールパック",SUM($P193,$R193)&lt;&gt;0),SUM($P193,$R193),IF(AND(申込書!$AH$4="SKY安心GIGAタブレット",SUM($T193,$V193)&lt;&gt;0),SUM($T193,$V193),"")),"")</f>
        <v/>
      </c>
      <c r="FT193" s="81" t="str">
        <f>IF($FQ$3&lt;&gt;"コンテンツなし",IF(AND(申込書!$AH$4="GIGAスクールパック",SUM($Q193,$S193)&lt;&gt;0),SUM($Q193,$S193),IF(AND(申込書!$AH$4="SKY安心GIGAタブレット",SUM($U193,$W193)&lt;&gt;0),SUM($U193,$W193),"")),"")</f>
        <v/>
      </c>
      <c r="FU193" s="157"/>
      <c r="FV193" s="82"/>
      <c r="FW193" s="80" t="str">
        <f>IF(AND(申込書!$C$114&lt;&gt;"▼プルダウンより選択してください",申込書!$C$114&lt;&gt;"",申込書!$P$114&lt;&gt;"YYYY/MM/DD",$G193&lt;&gt;""),申込書!$P$114,"")</f>
        <v/>
      </c>
      <c r="FX193" s="81" t="str">
        <f>IF(AND(申込書!$C$114&lt;&gt;"▼プルダウンより選択してください",申込書!$C$114&lt;&gt;"",$G193&lt;&gt;""),申込書!$M$114,"")</f>
        <v/>
      </c>
      <c r="FY193" s="81" t="str">
        <f>IF($FW$3&lt;&gt;"コンテンツなし",IF(AND(申込書!$AH$4="GIGAスクールパック",SUM($P193,$R193)&lt;&gt;0),SUM($P193,$R193),IF(AND(申込書!$AH$4="SKY安心GIGAタブレット",SUM($T193,$V193)&lt;&gt;0),SUM($T193,$V193),"")),"")</f>
        <v/>
      </c>
      <c r="FZ193" s="81" t="str">
        <f>IF($FW$3&lt;&gt;"コンテンツなし",IF(AND(申込書!$AH$4="GIGAスクールパック",SUM($Q193,$S193)&lt;&gt;0),SUM($Q193,$S193),IF(AND(申込書!$AH$4="SKY安心GIGAタブレット",SUM($U193,$W193)&lt;&gt;0),SUM($U193,$W193),"")),"")</f>
        <v/>
      </c>
      <c r="GA193" s="157"/>
      <c r="GB193" s="82"/>
      <c r="GC193" s="80" t="str">
        <f>IF(AND(申込書!$C$115&lt;&gt;"▼プルダウンより選択してください",申込書!$C$115&lt;&gt;"",申込書!$P$115&lt;&gt;"YYYY/MM/DD",$G193&lt;&gt;""),申込書!$P$115,"")</f>
        <v/>
      </c>
      <c r="GD193" s="81" t="str">
        <f>IF(AND(申込書!$C$115&lt;&gt;"▼プルダウンより選択してください",申込書!$C$115&lt;&gt;"",$G193&lt;&gt;""),申込書!$M$115,"")</f>
        <v/>
      </c>
      <c r="GE193" s="81" t="str">
        <f>IF($GC$3&lt;&gt;"コンテンツなし",IF(AND(申込書!$AH$4="GIGAスクールパック",SUM($P193,$R193)&lt;&gt;0),SUM($P193,$R193),IF(AND(申込書!$AH$4="SKY安心GIGAタブレット",SUM($T193,$V193)&lt;&gt;0),SUM($T193,$V193),"")),"")</f>
        <v/>
      </c>
      <c r="GF193" s="81" t="str">
        <f>IF($GC$3&lt;&gt;"コンテンツなし",IF(AND(申込書!$AH$4="GIGAスクールパック",SUM($Q193,$S193)&lt;&gt;0),SUM($Q193,$S193),IF(AND(申込書!$AH$4="SKY安心GIGAタブレット",SUM($U193,$W193)&lt;&gt;0),SUM($U193,$W193),"")),"")</f>
        <v/>
      </c>
      <c r="GG193" s="157"/>
      <c r="GH193" s="82"/>
      <c r="GI193" s="80" t="str">
        <f>IF(AND(申込書!$C$116&lt;&gt;"▼プルダウンより選択してください",申込書!$C$116&lt;&gt;"",申込書!$P$116&lt;&gt;"YYYY/MM/DD",$G193&lt;&gt;""),申込書!$P$116,"")</f>
        <v/>
      </c>
      <c r="GJ193" s="81" t="str">
        <f>IF(AND(申込書!$C$116&lt;&gt;"▼プルダウンより選択してください",申込書!$C$116&lt;&gt;"",$G193&lt;&gt;""),申込書!$M$116,"")</f>
        <v/>
      </c>
      <c r="GK193" s="81" t="str">
        <f>IF($GI$3&lt;&gt;"コンテンツなし",IF(AND(申込書!$AH$4="GIGAスクールパック",SUM($P193,$R193)&lt;&gt;0),SUM($P193,$R193),IF(AND(申込書!$AH$4="SKY安心GIGAタブレット",SUM($T193,$V193)&lt;&gt;0),SUM($T193,$V193),"")),"")</f>
        <v/>
      </c>
      <c r="GL193" s="81" t="str">
        <f>IF($GI$3&lt;&gt;"コンテンツなし",IF(AND(申込書!$AH$4="GIGAスクールパック",SUM($Q193,$S193)&lt;&gt;0),SUM($Q193,$S193),IF(AND(申込書!$AH$4="SKY安心GIGAタブレット",SUM($U193,$W193)&lt;&gt;0),SUM($U193,$W193),"")),"")</f>
        <v/>
      </c>
      <c r="GM193" s="157"/>
      <c r="GN193" s="82"/>
      <c r="GO193" s="80" t="str">
        <f>IF(AND(申込書!$C$117&lt;&gt;"▼プルダウンより選択してください",申込書!$C$117&lt;&gt;"",申込書!$P$117&lt;&gt;"YYYY/MM/DD",$G193&lt;&gt;""),申込書!$P$117,"")</f>
        <v/>
      </c>
      <c r="GP193" s="81" t="str">
        <f>IF(AND(申込書!$C$117&lt;&gt;"▼プルダウンより選択してください",申込書!$C$117&lt;&gt;"",$G193&lt;&gt;""),申込書!$M$117,"")</f>
        <v/>
      </c>
      <c r="GQ193" s="81" t="str">
        <f>IF($GO$3&lt;&gt;"コンテンツなし",IF(AND(申込書!$AH$4="GIGAスクールパック",SUM($P193,$R193)&lt;&gt;0),SUM($P193,$R193),IF(AND(申込書!$AH$4="SKY安心GIGAタブレット",SUM($T193,$V193)&lt;&gt;0),SUM($T193,$V193),"")),"")</f>
        <v/>
      </c>
      <c r="GR193" s="81" t="str">
        <f>IF($GO$3&lt;&gt;"コンテンツなし",IF(AND(申込書!$AH$4="GIGAスクールパック",SUM($Q193,$S193)&lt;&gt;0),SUM($Q193,$S193),IF(AND(申込書!$AH$4="SKY安心GIGAタブレット",SUM($U193,$W193)&lt;&gt;0),SUM($U193,$W193),"")),"")</f>
        <v/>
      </c>
      <c r="GS193" s="157"/>
      <c r="GT193" s="82"/>
      <c r="GU193" s="80" t="str">
        <f>IF(AND(申込書!$C$118&lt;&gt;"▼プルダウンより選択してください",申込書!$C$118&lt;&gt;"",申込書!$P$118&lt;&gt;"YYYY/MM/DD",$G193&lt;&gt;""),申込書!$P$118,"")</f>
        <v/>
      </c>
      <c r="GV193" s="81" t="str">
        <f>IF(AND(申込書!$C$118&lt;&gt;"▼プルダウンより選択してください",申込書!$C$118&lt;&gt;"",$G193&lt;&gt;""),申込書!$M$118,"")</f>
        <v/>
      </c>
      <c r="GW193" s="81" t="str">
        <f>IF($GU$3&lt;&gt;"コンテンツなし",IF(AND(申込書!$AH$4="GIGAスクールパック",SUM($P193,$R193)&lt;&gt;0),SUM($P193,$R193),IF(AND(申込書!$AH$4="SKY安心GIGAタブレット",SUM($T193,$V193)&lt;&gt;0),SUM($T193,$V193),"")),"")</f>
        <v/>
      </c>
      <c r="GX193" s="81" t="str">
        <f>IF($GU$3&lt;&gt;"コンテンツなし",IF(AND(申込書!$AH$4="GIGAスクールパック",SUM($Q193,$S193)&lt;&gt;0),SUM($Q193,$S193),IF(AND(申込書!$AH$4="SKY安心GIGAタブレット",SUM($U193,$W193)&lt;&gt;0),SUM($U193,$W193),"")),"")</f>
        <v/>
      </c>
      <c r="GY193" s="157"/>
      <c r="GZ193" s="82"/>
      <c r="HA193" s="80" t="str">
        <f>IF(AND(申込書!$C$119&lt;&gt;"▼プルダウンより選択してください",申込書!$C$119&lt;&gt;"",申込書!$P$119&lt;&gt;"YYYY/MM/DD",$G193&lt;&gt;""),申込書!$P$119,"")</f>
        <v/>
      </c>
      <c r="HB193" s="81" t="str">
        <f>IF(AND(申込書!$C$119&lt;&gt;"▼プルダウンより選択してください",申込書!$C$119&lt;&gt;"",$G193&lt;&gt;""),申込書!$M$119,"")</f>
        <v/>
      </c>
      <c r="HC193" s="81" t="str">
        <f>IF($HA$3&lt;&gt;"コンテンツなし",IF(AND(申込書!$AH$4="GIGAスクールパック",SUM($P193,$R193)&lt;&gt;0),SUM($P193,$R193),IF(AND(申込書!$AH$4="SKY安心GIGAタブレット",SUM($T193,$V193)&lt;&gt;0),SUM($T193,$V193),"")),"")</f>
        <v/>
      </c>
      <c r="HD193" s="81" t="str">
        <f>IF($HA$3&lt;&gt;"コンテンツなし",IF(AND(申込書!$AH$4="GIGAスクールパック",SUM($Q193,$S193)&lt;&gt;0),SUM($Q193,$S193),IF(AND(申込書!$AH$4="SKY安心GIGAタブレット",SUM($U193,$W193)&lt;&gt;0),SUM($U193,$W193),"")),"")</f>
        <v/>
      </c>
      <c r="HE193" s="157"/>
      <c r="HF193" s="82"/>
      <c r="HG193" s="83"/>
    </row>
    <row r="194" spans="2:215" ht="26.85" customHeight="1">
      <c r="B194" s="62">
        <f t="shared" si="2"/>
        <v>189</v>
      </c>
      <c r="C194" s="63"/>
      <c r="D194" s="64"/>
      <c r="E194" s="207"/>
      <c r="F194" s="65"/>
      <c r="G194" s="66"/>
      <c r="H194" s="67"/>
      <c r="I194" s="68"/>
      <c r="J194" s="69"/>
      <c r="K194" s="70"/>
      <c r="L194" s="71"/>
      <c r="M194" s="72"/>
      <c r="N194" s="73"/>
      <c r="O194" s="74"/>
      <c r="P194" s="179"/>
      <c r="Q194" s="180"/>
      <c r="R194" s="180"/>
      <c r="S194" s="181"/>
      <c r="T194" s="179"/>
      <c r="U194" s="180"/>
      <c r="V194" s="182"/>
      <c r="W194" s="181"/>
      <c r="X194" s="75"/>
      <c r="Y194" s="76"/>
      <c r="Z194" s="77"/>
      <c r="AA194" s="78"/>
      <c r="AB194" s="79"/>
      <c r="AC194" s="79"/>
      <c r="AD194" s="79"/>
      <c r="AE194" s="77"/>
      <c r="AF194" s="139"/>
      <c r="AG194" s="139"/>
      <c r="AH194" s="139"/>
      <c r="AI194" s="80" t="str">
        <f>IF(AND(申込書!$C$90&lt;&gt;"▼プルダウンより選択してください",申込書!$C$90&lt;&gt;"",申込書!$P$90&lt;&gt;"YYYY/MM/DD",$G194&lt;&gt;""),申込書!$P$90,"")</f>
        <v/>
      </c>
      <c r="AJ194" s="81" t="str">
        <f>IF(AND(申込書!$C$90&lt;&gt;"▼プルダウンより選択してください",申込書!$C$90&lt;&gt;"",$G194&lt;&gt;""),申込書!$M$90,"")</f>
        <v/>
      </c>
      <c r="AK194" s="81" t="str">
        <f>IF($AI$3&lt;&gt;"コンテンツなし",IF(AND(申込書!$AH$4="GIGAスクールパック",SUM($P194,$R194)&lt;&gt;0),SUM($P194,$R194),IF(AND(申込書!$AH$4="SKY安心GIGAタブレット",SUM($T194,$V194)&lt;&gt;0),SUM($T194,$V194),"")),"")</f>
        <v/>
      </c>
      <c r="AL194" s="81" t="str">
        <f>IF($AI$3&lt;&gt;"コンテンツなし",IF(AND(申込書!$AH$4="GIGAスクールパック",SUM($Q194,$S194)&lt;&gt;0),SUM($Q194,$S194),IF(AND(申込書!$AH$4="SKY安心GIGAタブレット",SUM($U194,$W194)&lt;&gt;0),SUM($U194,$W194),"")),"")</f>
        <v/>
      </c>
      <c r="AM194" s="157"/>
      <c r="AN194" s="82"/>
      <c r="AO194" s="80" t="str">
        <f>IF(AND(申込書!$C$91&lt;&gt;"▼プルダウンより選択してください",申込書!$C$91&lt;&gt;"",申込書!$P$91&lt;&gt;"YYYY/MM/DD",$G194&lt;&gt;""),申込書!$P$91,"")</f>
        <v/>
      </c>
      <c r="AP194" s="81" t="str">
        <f>IF(AND(申込書!$C$91&lt;&gt;"▼プルダウンより選択してください",申込書!$C$91&lt;&gt;"",$G194&lt;&gt;""),申込書!$M$91,"")</f>
        <v/>
      </c>
      <c r="AQ194" s="81" t="str">
        <f>IF($AO$3&lt;&gt;"コンテンツなし",IF(AND(申込書!$AH$4="GIGAスクールパック",SUM($P194,$R194)&lt;&gt;0),SUM($P194,$R194),IF(AND(申込書!$AH$4="SKY安心GIGAタブレット",SUM($T194,$V194)&lt;&gt;0),SUM($T194,$V194),"")),"")</f>
        <v/>
      </c>
      <c r="AR194" s="81" t="str">
        <f>IF($AO$3&lt;&gt;"コンテンツなし",IF(AND(申込書!$AH$4="GIGAスクールパック",SUM($Q194,$S194)&lt;&gt;0),SUM($Q194,$S194),IF(AND(申込書!$AH$4="SKY安心GIGAタブレット",SUM($U194,$W194)&lt;&gt;0),SUM($U194,$W194),"")),"")</f>
        <v/>
      </c>
      <c r="AS194" s="157"/>
      <c r="AT194" s="82"/>
      <c r="AU194" s="80" t="str">
        <f>IF(AND(申込書!$C$92&lt;&gt;"▼プルダウンより選択してください",申込書!$C$92&lt;&gt;"",申込書!$P$92&lt;&gt;"YYYY/MM/DD",$G194&lt;&gt;""),申込書!$P$92,"")</f>
        <v/>
      </c>
      <c r="AV194" s="81" t="str">
        <f>IF(AND(申込書!$C$92&lt;&gt;"▼プルダウンより選択してください",申込書!$C$92&lt;&gt;"",$G194&lt;&gt;""),申込書!$M$92,"")</f>
        <v/>
      </c>
      <c r="AW194" s="81" t="str">
        <f>IF($AU$3&lt;&gt;"コンテンツなし",IF(AND(申込書!$AH$4="GIGAスクールパック",SUM($P194,$R194)&lt;&gt;0),SUM($P194,$R194),IF(AND(申込書!$AH$4="SKY安心GIGAタブレット",SUM($T194,$V194)&lt;&gt;0),SUM($T194,$V194),"")),"")</f>
        <v/>
      </c>
      <c r="AX194" s="81" t="str">
        <f>IF($AU$3&lt;&gt;"コンテンツなし",IF(AND(申込書!$AH$4="GIGAスクールパック",SUM($Q194,$S194)&lt;&gt;0),SUM($Q194,$S194),IF(AND(申込書!$AH$4="SKY安心GIGAタブレット",SUM($U194,$W194)&lt;&gt;0),SUM($U194,$W194),"")),"")</f>
        <v/>
      </c>
      <c r="AY194" s="157"/>
      <c r="AZ194" s="82"/>
      <c r="BA194" s="80" t="str">
        <f>IF(AND(申込書!$C$93&lt;&gt;"▼プルダウンより選択してください",申込書!$C$93&lt;&gt;"",申込書!$P$93&lt;&gt;"YYYY/MM/DD",$G194&lt;&gt;""),申込書!$P$93,"")</f>
        <v/>
      </c>
      <c r="BB194" s="81" t="str">
        <f>IF(AND(申込書!$C$93&lt;&gt;"▼プルダウンより選択してください",申込書!$C$93&lt;&gt;"",申込書!$M$93&gt;=1,$G194&lt;&gt;""),申込書!$M$93,"")</f>
        <v/>
      </c>
      <c r="BC194" s="81" t="str">
        <f>IF($BA$3&lt;&gt;"コンテンツなし",IF(AND(申込書!$AH$4="GIGAスクールパック",SUM($P194,$R194)&lt;&gt;0),SUM($P194,$R194),IF(AND(申込書!$AH$4="SKY安心GIGAタブレット",SUM($T194,$V194)&lt;&gt;0),SUM($T194,$V194),"")),"")</f>
        <v/>
      </c>
      <c r="BD194" s="81" t="str">
        <f>IF($BA$3&lt;&gt;"コンテンツなし",IF(AND(申込書!$AH$4="GIGAスクールパック",SUM($Q194,$S194)&lt;&gt;0),SUM($Q194,$S194),IF(AND(申込書!$AH$4="SKY安心GIGAタブレット",SUM($U194,$W194)&lt;&gt;0),SUM($U194,$W194),"")),"")</f>
        <v/>
      </c>
      <c r="BE194" s="157"/>
      <c r="BF194" s="82"/>
      <c r="BG194" s="80" t="str">
        <f>IF(AND(申込書!$C$94&lt;&gt;"▼プルダウンより選択してください",申込書!$C$94&lt;&gt;"",申込書!$P$94&lt;&gt;"YYYY/MM/DD",$G194&lt;&gt;""),申込書!$P$94,"")</f>
        <v/>
      </c>
      <c r="BH194" s="81" t="str">
        <f>IF(AND(申込書!$C$94&lt;&gt;"▼プルダウンより選択してください",申込書!$C$94&lt;&gt;"",$G194&lt;&gt;""),申込書!$M$94,"")</f>
        <v/>
      </c>
      <c r="BI194" s="81" t="str">
        <f>IF($BG$3&lt;&gt;"コンテンツなし",IF(AND(申込書!$AH$4="GIGAスクールパック",SUM($P194,$R194)&lt;&gt;0),SUM($P194,$R194),IF(AND(申込書!$AH$4="SKY安心GIGAタブレット",SUM($T194,$V194)&lt;&gt;0),SUM($T194,$V194),"")),"")</f>
        <v/>
      </c>
      <c r="BJ194" s="81" t="str">
        <f>IF($BG$3&lt;&gt;"コンテンツなし",IF(AND(申込書!$AH$4="GIGAスクールパック",SUM($Q194,$S194)&lt;&gt;0),SUM($Q194,$S194),IF(AND(申込書!$AH$4="SKY安心GIGAタブレット",SUM($U194,$W194)&lt;&gt;0),SUM($U194,$W194),"")),"")</f>
        <v/>
      </c>
      <c r="BK194" s="157"/>
      <c r="BL194" s="82"/>
      <c r="BM194" s="80" t="str">
        <f>IF(AND(申込書!$C$95&lt;&gt;"▼プルダウンより選択してください",申込書!$C$95&lt;&gt;"",申込書!$P$95&lt;&gt;"YYYY/MM/DD",$G194&lt;&gt;""),申込書!$P$95,"")</f>
        <v/>
      </c>
      <c r="BN194" s="81" t="str">
        <f>IF(AND(申込書!$C$95&lt;&gt;"▼プルダウンより選択してください",申込書!$C$95&lt;&gt;"",$G194&lt;&gt;""),申込書!$M$95,"")</f>
        <v/>
      </c>
      <c r="BO194" s="81" t="str">
        <f>IF($BM$3&lt;&gt;"コンテンツなし",IF(AND(申込書!$AH$4="GIGAスクールパック",SUM($P194,$R194)&lt;&gt;0),SUM($P194,$R194),IF(AND(申込書!$AH$4="SKY安心GIGAタブレット",SUM($T194,$V194)&lt;&gt;0),SUM($T194,$V194),"")),"")</f>
        <v/>
      </c>
      <c r="BP194" s="81" t="str">
        <f>IF($BM$3&lt;&gt;"コンテンツなし",IF(AND(申込書!$AH$4="GIGAスクールパック",SUM($Q194,$S194)&lt;&gt;0),SUM($Q194,$S194),IF(AND(申込書!$AH$4="SKY安心GIGAタブレット",SUM($U194,$W194)&lt;&gt;0),SUM($U194,$W194),"")),"")</f>
        <v/>
      </c>
      <c r="BQ194" s="157"/>
      <c r="BR194" s="82"/>
      <c r="BS194" s="80" t="str">
        <f>IF(AND(申込書!$C$96&lt;&gt;"▼プルダウンより選択してください",申込書!$C$96&lt;&gt;"",申込書!$P$96&lt;&gt;"YYYY/MM/DD",$G194&lt;&gt;""),申込書!$P$96,"")</f>
        <v/>
      </c>
      <c r="BT194" s="81" t="str">
        <f>IF(AND(申込書!$C$96&lt;&gt;"▼プルダウンより選択してください",申込書!$C$96&lt;&gt;"",$G194&lt;&gt;""),申込書!$M$96,"")</f>
        <v/>
      </c>
      <c r="BU194" s="81" t="str">
        <f>IF($BS$3&lt;&gt;"コンテンツなし",IF(AND(申込書!$AH$4="GIGAスクールパック",SUM($P194,$R194)&lt;&gt;0),SUM($P194,$R194),IF(AND(申込書!$AH$4="SKY安心GIGAタブレット",SUM($T194,$V194)&lt;&gt;0),SUM($T194,$V194),"")),"")</f>
        <v/>
      </c>
      <c r="BV194" s="81" t="str">
        <f>IF($BS$3&lt;&gt;"コンテンツなし",IF(AND(申込書!$AH$4="GIGAスクールパック",SUM($Q194,$S194)&lt;&gt;0),SUM($Q194,$S194),IF(AND(申込書!$AH$4="SKY安心GIGAタブレット",SUM($U194,$W194)&lt;&gt;0),SUM($U194,$W194),"")),"")</f>
        <v/>
      </c>
      <c r="BW194" s="157"/>
      <c r="BX194" s="82"/>
      <c r="BY194" s="80" t="str">
        <f>IF(AND(申込書!$C$97&lt;&gt;"▼プルダウンより選択してください",申込書!$C$97&lt;&gt;"",申込書!$P$97&lt;&gt;"YYYY/MM/DD",$G194&lt;&gt;""),申込書!$P$97,"")</f>
        <v/>
      </c>
      <c r="BZ194" s="81" t="str">
        <f>IF(AND(申込書!$C$97&lt;&gt;"▼プルダウンより選択してください",申込書!$C$97&lt;&gt;"",$G194&lt;&gt;""),申込書!$M$97,"")</f>
        <v/>
      </c>
      <c r="CA194" s="81" t="str">
        <f>IF($BY$3&lt;&gt;"コンテンツなし",IF(AND(申込書!$AH$4="GIGAスクールパック",SUM($P194,$R194)&lt;&gt;0),SUM($P194,$R194),IF(AND(申込書!$AH$4="SKY安心GIGAタブレット",SUM($T194,$V194)&lt;&gt;0),SUM($T194,$V194),"")),"")</f>
        <v/>
      </c>
      <c r="CB194" s="81" t="str">
        <f>IF($BY$3&lt;&gt;"コンテンツなし",IF(AND(申込書!$AH$4="GIGAスクールパック",SUM($Q194,$S194)&lt;&gt;0),SUM($Q194,$S194),IF(AND(申込書!$AH$4="SKY安心GIGAタブレット",SUM($U194,$W194)&lt;&gt;0),SUM($U194,$W194),"")),"")</f>
        <v/>
      </c>
      <c r="CC194" s="157"/>
      <c r="CD194" s="82"/>
      <c r="CE194" s="80" t="str">
        <f>IF(AND(申込書!$C$98&lt;&gt;"▼プルダウンより選択してください",申込書!$C$98&lt;&gt;"",申込書!$P$98&lt;&gt;"YYYY/MM/DD",$G194&lt;&gt;""),申込書!$P$98,"")</f>
        <v/>
      </c>
      <c r="CF194" s="81" t="str">
        <f>IF(AND(申込書!$C$98&lt;&gt;"▼プルダウンより選択してください",申込書!$C$98&lt;&gt;"",$G194&lt;&gt;""),申込書!$M$98,"")</f>
        <v/>
      </c>
      <c r="CG194" s="81" t="str">
        <f>IF($CE$3&lt;&gt;"コンテンツなし",IF(AND(申込書!$AH$4="GIGAスクールパック",SUM($P194,$R194)&lt;&gt;0),SUM($P194,$R194),IF(AND(申込書!$AH$4="SKY安心GIGAタブレット",SUM($T194,$V194)&lt;&gt;0),SUM($T194,$V194),"")),"")</f>
        <v/>
      </c>
      <c r="CH194" s="81" t="str">
        <f>IF($CE$3&lt;&gt;"コンテンツなし",IF(AND(申込書!$AH$4="GIGAスクールパック",SUM($Q194,$S194)&lt;&gt;0),SUM($Q194,$S194),IF(AND(申込書!$AH$4="SKY安心GIGAタブレット",SUM($U194,$W194)&lt;&gt;0),SUM($U194,$W194),"")),"")</f>
        <v/>
      </c>
      <c r="CI194" s="157"/>
      <c r="CJ194" s="82"/>
      <c r="CK194" s="80" t="str">
        <f>IF(AND(申込書!$C$99&lt;&gt;"▼プルダウンより選択してください",申込書!$C$99&lt;&gt;"",申込書!$P$99&lt;&gt;"YYYY/MM/DD",$G194&lt;&gt;""),申込書!$P$99,"")</f>
        <v/>
      </c>
      <c r="CL194" s="81" t="str">
        <f>IF(AND(申込書!$C$99&lt;&gt;"▼プルダウンより選択してください",申込書!$C$99&lt;&gt;"",$G194&lt;&gt;""),申込書!$M$99,"")</f>
        <v/>
      </c>
      <c r="CM194" s="81" t="str">
        <f>IF($CK$3&lt;&gt;"コンテンツなし",IF(AND(申込書!$AH$4="GIGAスクールパック",SUM($P194,$R194)&lt;&gt;0),SUM($P194,$R194),IF(AND(申込書!$AH$4="SKY安心GIGAタブレット",SUM($T194,$V194)&lt;&gt;0),SUM($T194,$V194),"")),"")</f>
        <v/>
      </c>
      <c r="CN194" s="81" t="str">
        <f>IF($CK$3&lt;&gt;"コンテンツなし",IF(AND(申込書!$AH$4="GIGAスクールパック",SUM($Q194,$S194)&lt;&gt;0),SUM($Q194,$S194),IF(AND(申込書!$AH$4="SKY安心GIGAタブレット",SUM($U194,$W194)&lt;&gt;0),SUM($U194,$W194),"")),"")</f>
        <v/>
      </c>
      <c r="CO194" s="157"/>
      <c r="CP194" s="82"/>
      <c r="CQ194" s="80" t="str">
        <f>IF(AND(申込書!$C$100&lt;&gt;"▼プルダウンより選択してください",申込書!$C$100&lt;&gt;"",申込書!$P$100&lt;&gt;"YYYY/MM/DD",$G194&lt;&gt;""),申込書!$P$100,"")</f>
        <v/>
      </c>
      <c r="CR194" s="81" t="str">
        <f>IF(AND(申込書!$C$100&lt;&gt;"▼プルダウンより選択してください",申込書!$C$100&lt;&gt;"",$G194&lt;&gt;""),申込書!$M$100,"")</f>
        <v/>
      </c>
      <c r="CS194" s="81" t="str">
        <f>IF($CQ$3&lt;&gt;"コンテンツなし",IF(AND(申込書!$AH$4="GIGAスクールパック",SUM($P194,$R194)&lt;&gt;0),SUM($P194,$R194),IF(AND(申込書!$AH$4="SKY安心GIGAタブレット",SUM($T194,$V194)&lt;&gt;0),SUM($T194,$V194),"")),"")</f>
        <v/>
      </c>
      <c r="CT194" s="81" t="str">
        <f>IF($CQ$3&lt;&gt;"コンテンツなし",IF(AND(申込書!$AH$4="GIGAスクールパック",SUM($Q194,$S194)&lt;&gt;0),SUM($Q194,$S194),IF(AND(申込書!$AH$4="SKY安心GIGAタブレット",SUM($U194,$W194)&lt;&gt;0),SUM($U194,$W194),"")),"")</f>
        <v/>
      </c>
      <c r="CU194" s="81"/>
      <c r="CV194" s="82"/>
      <c r="CW194" s="80" t="str">
        <f>IF(AND(申込書!$C$101&lt;&gt;"▼プルダウンより選択してください",申込書!$C$101&lt;&gt;"",申込書!$P$101&lt;&gt;"YYYY/MM/DD",$G194&lt;&gt;""),申込書!$P$101,"")</f>
        <v/>
      </c>
      <c r="CX194" s="81" t="str">
        <f>IF(AND(申込書!$C$101&lt;&gt;"▼プルダウンより選択してください",申込書!$C$101&lt;&gt;"",$G194&lt;&gt;""),申込書!$M$101,"")</f>
        <v/>
      </c>
      <c r="CY194" s="81" t="str">
        <f>IF($CW$3&lt;&gt;"コンテンツなし",IF(AND(申込書!$AH$4="GIGAスクールパック",SUM($P194,$R194)&lt;&gt;0),SUM($P194,$R194),IF(AND(申込書!$AH$4="SKY安心GIGAタブレット",SUM($T194,$V194)&lt;&gt;0),SUM($T194,$V194),"")),"")</f>
        <v/>
      </c>
      <c r="CZ194" s="81" t="str">
        <f>IF($CW$3&lt;&gt;"コンテンツなし",IF(AND(申込書!$AH$4="GIGAスクールパック",SUM($Q194,$S194)&lt;&gt;0),SUM($Q194,$S194),IF(AND(申込書!$AH$4="SKY安心GIGAタブレット",SUM($U194,$W194)&lt;&gt;0),SUM($U194,$W194),"")),"")</f>
        <v/>
      </c>
      <c r="DA194" s="81"/>
      <c r="DB194" s="82"/>
      <c r="DC194" s="80" t="str">
        <f>IF(AND(申込書!$C$102&lt;&gt;"▼プルダウンより選択してください",申込書!$C$102&lt;&gt;"",申込書!$P$102&lt;&gt;"YYYY/MM/DD",$G194&lt;&gt;""),申込書!$P$102,"")</f>
        <v/>
      </c>
      <c r="DD194" s="81" t="str">
        <f>IF(AND(申込書!$C$102&lt;&gt;"▼プルダウンより選択してください",申込書!$C$102&lt;&gt;"",$G194&lt;&gt;""),申込書!$M$102,"")</f>
        <v/>
      </c>
      <c r="DE194" s="81" t="str">
        <f>IF($DC$3&lt;&gt;"コンテンツなし",IF(AND(申込書!$AH$4="GIGAスクールパック",SUM($P194,$R194)&lt;&gt;0),SUM($P194,$R194),IF(AND(申込書!$AH$4="SKY安心GIGAタブレット",SUM($T194,$V194)&lt;&gt;0),SUM($T194,$V194),"")),"")</f>
        <v/>
      </c>
      <c r="DF194" s="81" t="str">
        <f>IF($DC$3&lt;&gt;"コンテンツなし",IF(AND(申込書!$AH$4="GIGAスクールパック",SUM($Q194,$S194)&lt;&gt;0),SUM($Q194,$S194),IF(AND(申込書!$AH$4="SKY安心GIGAタブレット",SUM($U194,$W194)&lt;&gt;0),SUM($U194,$W194),"")),"")</f>
        <v/>
      </c>
      <c r="DG194" s="81"/>
      <c r="DH194" s="82"/>
      <c r="DI194" s="80" t="str">
        <f>IF(AND(申込書!$C$103&lt;&gt;"▼プルダウンより選択してください",申込書!$C$103&lt;&gt;"",申込書!$P$103&lt;&gt;"YYYY/MM/DD",$G194&lt;&gt;""),申込書!$P$103,"")</f>
        <v/>
      </c>
      <c r="DJ194" s="81" t="str">
        <f>IF(AND(申込書!$C$103&lt;&gt;"▼プルダウンより選択してください",申込書!$C$103&lt;&gt;"",$G194&lt;&gt;""),申込書!$M$103,"")</f>
        <v/>
      </c>
      <c r="DK194" s="81" t="str">
        <f>IF($DI$3&lt;&gt;"コンテンツなし",IF(AND(申込書!$AH$4="GIGAスクールパック",SUM($P194,$R194)&lt;&gt;0),SUM($P194,$R194),IF(AND(申込書!$AH$4="SKY安心GIGAタブレット",SUM($T194,$V194)&lt;&gt;0),SUM($T194,$V194),"")),"")</f>
        <v/>
      </c>
      <c r="DL194" s="81" t="str">
        <f>IF($DI$3&lt;&gt;"コンテンツなし",IF(AND(申込書!$AH$4="GIGAスクールパック",SUM($Q194,$S194)&lt;&gt;0),SUM($Q194,$S194),IF(AND(申込書!$AH$4="SKY安心GIGAタブレット",SUM($U194,$W194)&lt;&gt;0),SUM($U194,$W194),"")),"")</f>
        <v/>
      </c>
      <c r="DM194" s="81"/>
      <c r="DN194" s="82"/>
      <c r="DO194" s="80" t="str">
        <f>IF(AND(申込書!$C$104&lt;&gt;"▼プルダウンより選択してください",申込書!$C$104&lt;&gt;"",申込書!$P$104&lt;&gt;"YYYY/MM/DD",$G194&lt;&gt;""),申込書!$P$104,"")</f>
        <v/>
      </c>
      <c r="DP194" s="81" t="str">
        <f>IF(AND(申込書!$C$104&lt;&gt;"▼プルダウンより選択してください",申込書!$C$104&lt;&gt;"",$G194&lt;&gt;""),申込書!$M$104,"")</f>
        <v/>
      </c>
      <c r="DQ194" s="81" t="str">
        <f>IF($DO$3&lt;&gt;"コンテンツなし",IF(AND(申込書!$AH$4="GIGAスクールパック",SUM($P194,$R194)&lt;&gt;0),SUM($P194,$R194),IF(AND(申込書!$AH$4="SKY安心GIGAタブレット",SUM($T194,$V194)&lt;&gt;0),SUM($T194,$V194),"")),"")</f>
        <v/>
      </c>
      <c r="DR194" s="81" t="str">
        <f>IF($DO$3&lt;&gt;"コンテンツなし",IF(AND(申込書!$AH$4="GIGAスクールパック",SUM($Q194,$S194)&lt;&gt;0),SUM($Q194,$S194),IF(AND(申込書!$AH$4="SKY安心GIGAタブレット",SUM($U194,$W194)&lt;&gt;0),SUM($U194,$W194),"")),"")</f>
        <v/>
      </c>
      <c r="DS194" s="81"/>
      <c r="DT194" s="82"/>
      <c r="DU194" s="80" t="str">
        <f>IF(AND(申込書!$C$105&lt;&gt;"▼プルダウンより選択してください",申込書!$C$105&lt;&gt;"",申込書!$P$105&lt;&gt;"YYYY/MM/DD",$G194&lt;&gt;""),申込書!$P$105,"")</f>
        <v/>
      </c>
      <c r="DV194" s="81" t="str">
        <f>IF(AND(申込書!$C$105&lt;&gt;"▼プルダウンより選択してください",申込書!$C$105&lt;&gt;"",$G194&lt;&gt;""),申込書!$M$105,"")</f>
        <v/>
      </c>
      <c r="DW194" s="81" t="str">
        <f>IF($DU$3&lt;&gt;"コンテンツなし",IF(AND(申込書!$AH$4="GIGAスクールパック",SUM($P194,$R194)&lt;&gt;0),SUM($P194,$R194),IF(AND(申込書!$AH$4="SKY安心GIGAタブレット",SUM($T194,$V194)&lt;&gt;0),SUM($T194,$V194),"")),"")</f>
        <v/>
      </c>
      <c r="DX194" s="81" t="str">
        <f>IF($DU$3&lt;&gt;"コンテンツなし",IF(AND(申込書!$AH$4="GIGAスクールパック",SUM($Q194,$S194)&lt;&gt;0),SUM($Q194,$S194),IF(AND(申込書!$AH$4="SKY安心GIGAタブレット",SUM($U194,$W194)&lt;&gt;0),SUM($U194,$W194),"")),"")</f>
        <v/>
      </c>
      <c r="DY194" s="157"/>
      <c r="DZ194" s="82"/>
      <c r="EA194" s="80" t="str">
        <f>IF(AND(申込書!$C$106&lt;&gt;"▼プルダウンより選択してください",申込書!$C$106&lt;&gt;"",申込書!$P$106&lt;&gt;"YYYY/MM/DD",$G194&lt;&gt;""),申込書!$P$106,"")</f>
        <v/>
      </c>
      <c r="EB194" s="81" t="str">
        <f>IF(AND(申込書!$C$106&lt;&gt;"▼プルダウンより選択してください",申込書!$C$106&lt;&gt;"",$G194&lt;&gt;""),申込書!$M$106,"")</f>
        <v/>
      </c>
      <c r="EC194" s="81" t="str">
        <f>IF($EA$3&lt;&gt;"コンテンツなし",IF(AND(申込書!$AH$4="GIGAスクールパック",SUM($P194,$R194)&lt;&gt;0),SUM($P194,$R194),IF(AND(申込書!$AH$4="SKY安心GIGAタブレット",SUM($T194,$V194)&lt;&gt;0),SUM($T194,$V194),"")),"")</f>
        <v/>
      </c>
      <c r="ED194" s="81" t="str">
        <f>IF($EA$3&lt;&gt;"コンテンツなし",IF(AND(申込書!$AH$4="GIGAスクールパック",SUM($Q194,$S194)&lt;&gt;0),SUM($Q194,$S194),IF(AND(申込書!$AH$4="SKY安心GIGAタブレット",SUM($U194,$W194)&lt;&gt;0),SUM($U194,$W194),"")),"")</f>
        <v/>
      </c>
      <c r="EE194" s="157"/>
      <c r="EF194" s="82"/>
      <c r="EG194" s="80" t="str">
        <f>IF(AND(申込書!$C$107&lt;&gt;"▼プルダウンより選択してください",申込書!$C$107&lt;&gt;"",申込書!$P$107&lt;&gt;"YYYY/MM/DD",$G194&lt;&gt;""),申込書!$P$107,"")</f>
        <v/>
      </c>
      <c r="EH194" s="81" t="str">
        <f>IF(AND(申込書!$C$107&lt;&gt;"▼プルダウンより選択してください",申込書!$C$107&lt;&gt;"",$G194&lt;&gt;""),申込書!$M$107,"")</f>
        <v/>
      </c>
      <c r="EI194" s="81" t="str">
        <f>IF($EG$3&lt;&gt;"コンテンツなし",IF(AND(申込書!$AH$4="GIGAスクールパック",SUM($P194,$R194)&lt;&gt;0),SUM($P194,$R194),IF(AND(申込書!$AH$4="SKY安心GIGAタブレット",SUM($T194,$V194)&lt;&gt;0),SUM($T194,$V194),"")),"")</f>
        <v/>
      </c>
      <c r="EJ194" s="81" t="str">
        <f>IF($EG$3&lt;&gt;"コンテンツなし",IF(AND(申込書!$AH$4="GIGAスクールパック",SUM($Q194,$S194)&lt;&gt;0),SUM($Q194,$S194),IF(AND(申込書!$AH$4="SKY安心GIGAタブレット",SUM($U194,$W194)&lt;&gt;0),SUM($U194,$W194),"")),"")</f>
        <v/>
      </c>
      <c r="EK194" s="157"/>
      <c r="EL194" s="82"/>
      <c r="EM194" s="80" t="str">
        <f>IF(AND(申込書!$C$108&lt;&gt;"▼プルダウンより選択してください",申込書!$C$108&lt;&gt;"",申込書!$P$108&lt;&gt;"YYYY/MM/DD",$G194&lt;&gt;""),申込書!$P$108,"")</f>
        <v/>
      </c>
      <c r="EN194" s="81" t="str">
        <f>IF(AND(申込書!$C$108&lt;&gt;"▼プルダウンより選択してください",申込書!$C$108&lt;&gt;"",$G194&lt;&gt;""),申込書!$M$108,"")</f>
        <v/>
      </c>
      <c r="EO194" s="81" t="str">
        <f>IF($EM$3&lt;&gt;"コンテンツなし",IF(AND(申込書!$AH$4="GIGAスクールパック",SUM($P194,$R194)&lt;&gt;0),SUM($P194,$R194),IF(AND(申込書!$AH$4="SKY安心GIGAタブレット",SUM($T194,$V194)&lt;&gt;0),SUM($T194,$V194),"")),"")</f>
        <v/>
      </c>
      <c r="EP194" s="81" t="str">
        <f>IF($EM$3&lt;&gt;"コンテンツなし",IF(AND(申込書!$AH$4="GIGAスクールパック",SUM($Q194,$S194)&lt;&gt;0),SUM($Q194,$S194),IF(AND(申込書!$AH$4="SKY安心GIGAタブレット",SUM($U194,$W194)&lt;&gt;0),SUM($U194,$W194),"")),"")</f>
        <v/>
      </c>
      <c r="EQ194" s="157"/>
      <c r="ER194" s="82"/>
      <c r="ES194" s="80" t="str">
        <f>IF(AND(申込書!$C$109&lt;&gt;"▼プルダウンより選択してください",申込書!$C$109&lt;&gt;"",申込書!$P$109&lt;&gt;"YYYY/MM/DD",$G194&lt;&gt;""),申込書!$P$109,"")</f>
        <v/>
      </c>
      <c r="ET194" s="81" t="str">
        <f>IF(AND(申込書!$C$109&lt;&gt;"▼プルダウンより選択してください",申込書!$C$109&lt;&gt;"",$G194&lt;&gt;""),申込書!$M$109,"")</f>
        <v/>
      </c>
      <c r="EU194" s="81" t="str">
        <f>IF($ES$3&lt;&gt;"コンテンツなし",IF(AND(申込書!$AH$4="GIGAスクールパック",SUM($P194,$R194)&lt;&gt;0),SUM($P194,$R194),IF(AND(申込書!$AH$4="SKY安心GIGAタブレット",SUM($T194,$V194)&lt;&gt;0),SUM($T194,$V194),"")),"")</f>
        <v/>
      </c>
      <c r="EV194" s="81" t="str">
        <f>IF($ES$3&lt;&gt;"コンテンツなし",IF(AND(申込書!$AH$4="GIGAスクールパック",SUM($Q194,$S194)&lt;&gt;0),SUM($Q194,$S194),IF(AND(申込書!$AH$4="SKY安心GIGAタブレット",SUM($U194,$W194)&lt;&gt;0),SUM($U194,$W194),"")),"")</f>
        <v/>
      </c>
      <c r="EW194" s="157"/>
      <c r="EX194" s="82"/>
      <c r="EY194" s="80" t="str">
        <f>IF(AND(申込書!$C$110&lt;&gt;"▼プルダウンより選択してください",申込書!$C$110&lt;&gt;"",申込書!$P$110&lt;&gt;"YYYY/MM/DD",$G194&lt;&gt;""),申込書!$P$110,"")</f>
        <v/>
      </c>
      <c r="EZ194" s="81" t="str">
        <f>IF(AND(申込書!$C$110&lt;&gt;"▼プルダウンより選択してください",申込書!$C$110&lt;&gt;"",$G194&lt;&gt;""),申込書!$M$110,"")</f>
        <v/>
      </c>
      <c r="FA194" s="81" t="str">
        <f>IF($EY$3&lt;&gt;"コンテンツなし",IF(AND(申込書!$AH$4="GIGAスクールパック",SUM($P194,$R194)&lt;&gt;0),SUM($P194,$R194),IF(AND(申込書!$AH$4="SKY安心GIGAタブレット",SUM($T194,$V194)&lt;&gt;0),SUM($T194,$V194),"")),"")</f>
        <v/>
      </c>
      <c r="FB194" s="81" t="str">
        <f>IF($EY$3&lt;&gt;"コンテンツなし",IF(AND(申込書!$AH$4="GIGAスクールパック",SUM($Q194,$S194)&lt;&gt;0),SUM($Q194,$S194),IF(AND(申込書!$AH$4="SKY安心GIGAタブレット",SUM($U194,$W194)&lt;&gt;0),SUM($U194,$W194),"")),"")</f>
        <v/>
      </c>
      <c r="FC194" s="157"/>
      <c r="FD194" s="82"/>
      <c r="FE194" s="80" t="str">
        <f>IF(AND(申込書!$C$111&lt;&gt;"▼プルダウンより選択してください",申込書!$C$111&lt;&gt;"",申込書!$P$111&lt;&gt;"YYYY/MM/DD",$G194&lt;&gt;""),申込書!$P$111,"")</f>
        <v/>
      </c>
      <c r="FF194" s="81" t="str">
        <f>IF(AND(申込書!$C$111&lt;&gt;"▼プルダウンより選択してください",申込書!$C$111&lt;&gt;"",$G194&lt;&gt;""),申込書!$M$111,"")</f>
        <v/>
      </c>
      <c r="FG194" s="81" t="str">
        <f>IF($FE$3&lt;&gt;"コンテンツなし",IF(AND(申込書!$AH$4="GIGAスクールパック",SUM($P194,$R194)&lt;&gt;0),SUM($P194,$R194),IF(AND(申込書!$AH$4="SKY安心GIGAタブレット",SUM($T194,$V194)&lt;&gt;0),SUM($T194,$V194),"")),"")</f>
        <v/>
      </c>
      <c r="FH194" s="81" t="str">
        <f>IF($FE$3&lt;&gt;"コンテンツなし",IF(AND(申込書!$AH$4="GIGAスクールパック",SUM($Q194,$S194)&lt;&gt;0),SUM($Q194,$S194),IF(AND(申込書!$AH$4="SKY安心GIGAタブレット",SUM($U194,$W194)&lt;&gt;0),SUM($U194,$W194),"")),"")</f>
        <v/>
      </c>
      <c r="FI194" s="157"/>
      <c r="FJ194" s="82"/>
      <c r="FK194" s="80" t="str">
        <f>IF(AND(申込書!$C$112&lt;&gt;"▼プルダウンより選択してください",申込書!$C$112&lt;&gt;"",申込書!$P$112&lt;&gt;"YYYY/MM/DD",$G194&lt;&gt;""),申込書!$P$112,"")</f>
        <v/>
      </c>
      <c r="FL194" s="81" t="str">
        <f>IF(AND(申込書!$C$112&lt;&gt;"▼プルダウンより選択してください",申込書!$C$112&lt;&gt;"",$G194&lt;&gt;""),申込書!$M$112,"")</f>
        <v/>
      </c>
      <c r="FM194" s="81" t="str">
        <f>IF($FK$3&lt;&gt;"コンテンツなし",IF(AND(申込書!$AH$4="GIGAスクールパック",SUM($P194,$R194)&lt;&gt;0),SUM($P194,$R194),IF(AND(申込書!$AH$4="SKY安心GIGAタブレット",SUM($T194,$V194)&lt;&gt;0),SUM($T194,$V194),"")),"")</f>
        <v/>
      </c>
      <c r="FN194" s="81" t="str">
        <f>IF($FK$3&lt;&gt;"コンテンツなし",IF(AND(申込書!$AH$4="GIGAスクールパック",SUM($Q194,$S194)&lt;&gt;0),SUM($Q194,$S194),IF(AND(申込書!$AH$4="SKY安心GIGAタブレット",SUM($U194,$W194)&lt;&gt;0),SUM($U194,$W194),"")),"")</f>
        <v/>
      </c>
      <c r="FO194" s="157"/>
      <c r="FP194" s="82"/>
      <c r="FQ194" s="80" t="str">
        <f>IF(AND(申込書!$C$113&lt;&gt;"▼プルダウンより選択してください",申込書!$C$113&lt;&gt;"",申込書!$P$113&lt;&gt;"YYYY/MM/DD",$G194&lt;&gt;""),申込書!$P$113,"")</f>
        <v/>
      </c>
      <c r="FR194" s="81" t="str">
        <f>IF(AND(申込書!$C$113&lt;&gt;"▼プルダウンより選択してください",申込書!$C$113&lt;&gt;"",$G194&lt;&gt;""),申込書!$M$113,"")</f>
        <v/>
      </c>
      <c r="FS194" s="81" t="str">
        <f>IF($FQ$3&lt;&gt;"コンテンツなし",IF(AND(申込書!$AH$4="GIGAスクールパック",SUM($P194,$R194)&lt;&gt;0),SUM($P194,$R194),IF(AND(申込書!$AH$4="SKY安心GIGAタブレット",SUM($T194,$V194)&lt;&gt;0),SUM($T194,$V194),"")),"")</f>
        <v/>
      </c>
      <c r="FT194" s="81" t="str">
        <f>IF($FQ$3&lt;&gt;"コンテンツなし",IF(AND(申込書!$AH$4="GIGAスクールパック",SUM($Q194,$S194)&lt;&gt;0),SUM($Q194,$S194),IF(AND(申込書!$AH$4="SKY安心GIGAタブレット",SUM($U194,$W194)&lt;&gt;0),SUM($U194,$W194),"")),"")</f>
        <v/>
      </c>
      <c r="FU194" s="157"/>
      <c r="FV194" s="82"/>
      <c r="FW194" s="80" t="str">
        <f>IF(AND(申込書!$C$114&lt;&gt;"▼プルダウンより選択してください",申込書!$C$114&lt;&gt;"",申込書!$P$114&lt;&gt;"YYYY/MM/DD",$G194&lt;&gt;""),申込書!$P$114,"")</f>
        <v/>
      </c>
      <c r="FX194" s="81" t="str">
        <f>IF(AND(申込書!$C$114&lt;&gt;"▼プルダウンより選択してください",申込書!$C$114&lt;&gt;"",$G194&lt;&gt;""),申込書!$M$114,"")</f>
        <v/>
      </c>
      <c r="FY194" s="81" t="str">
        <f>IF($FW$3&lt;&gt;"コンテンツなし",IF(AND(申込書!$AH$4="GIGAスクールパック",SUM($P194,$R194)&lt;&gt;0),SUM($P194,$R194),IF(AND(申込書!$AH$4="SKY安心GIGAタブレット",SUM($T194,$V194)&lt;&gt;0),SUM($T194,$V194),"")),"")</f>
        <v/>
      </c>
      <c r="FZ194" s="81" t="str">
        <f>IF($FW$3&lt;&gt;"コンテンツなし",IF(AND(申込書!$AH$4="GIGAスクールパック",SUM($Q194,$S194)&lt;&gt;0),SUM($Q194,$S194),IF(AND(申込書!$AH$4="SKY安心GIGAタブレット",SUM($U194,$W194)&lt;&gt;0),SUM($U194,$W194),"")),"")</f>
        <v/>
      </c>
      <c r="GA194" s="157"/>
      <c r="GB194" s="82"/>
      <c r="GC194" s="80" t="str">
        <f>IF(AND(申込書!$C$115&lt;&gt;"▼プルダウンより選択してください",申込書!$C$115&lt;&gt;"",申込書!$P$115&lt;&gt;"YYYY/MM/DD",$G194&lt;&gt;""),申込書!$P$115,"")</f>
        <v/>
      </c>
      <c r="GD194" s="81" t="str">
        <f>IF(AND(申込書!$C$115&lt;&gt;"▼プルダウンより選択してください",申込書!$C$115&lt;&gt;"",$G194&lt;&gt;""),申込書!$M$115,"")</f>
        <v/>
      </c>
      <c r="GE194" s="81" t="str">
        <f>IF($GC$3&lt;&gt;"コンテンツなし",IF(AND(申込書!$AH$4="GIGAスクールパック",SUM($P194,$R194)&lt;&gt;0),SUM($P194,$R194),IF(AND(申込書!$AH$4="SKY安心GIGAタブレット",SUM($T194,$V194)&lt;&gt;0),SUM($T194,$V194),"")),"")</f>
        <v/>
      </c>
      <c r="GF194" s="81" t="str">
        <f>IF($GC$3&lt;&gt;"コンテンツなし",IF(AND(申込書!$AH$4="GIGAスクールパック",SUM($Q194,$S194)&lt;&gt;0),SUM($Q194,$S194),IF(AND(申込書!$AH$4="SKY安心GIGAタブレット",SUM($U194,$W194)&lt;&gt;0),SUM($U194,$W194),"")),"")</f>
        <v/>
      </c>
      <c r="GG194" s="157"/>
      <c r="GH194" s="82"/>
      <c r="GI194" s="80" t="str">
        <f>IF(AND(申込書!$C$116&lt;&gt;"▼プルダウンより選択してください",申込書!$C$116&lt;&gt;"",申込書!$P$116&lt;&gt;"YYYY/MM/DD",$G194&lt;&gt;""),申込書!$P$116,"")</f>
        <v/>
      </c>
      <c r="GJ194" s="81" t="str">
        <f>IF(AND(申込書!$C$116&lt;&gt;"▼プルダウンより選択してください",申込書!$C$116&lt;&gt;"",$G194&lt;&gt;""),申込書!$M$116,"")</f>
        <v/>
      </c>
      <c r="GK194" s="81" t="str">
        <f>IF($GI$3&lt;&gt;"コンテンツなし",IF(AND(申込書!$AH$4="GIGAスクールパック",SUM($P194,$R194)&lt;&gt;0),SUM($P194,$R194),IF(AND(申込書!$AH$4="SKY安心GIGAタブレット",SUM($T194,$V194)&lt;&gt;0),SUM($T194,$V194),"")),"")</f>
        <v/>
      </c>
      <c r="GL194" s="81" t="str">
        <f>IF($GI$3&lt;&gt;"コンテンツなし",IF(AND(申込書!$AH$4="GIGAスクールパック",SUM($Q194,$S194)&lt;&gt;0),SUM($Q194,$S194),IF(AND(申込書!$AH$4="SKY安心GIGAタブレット",SUM($U194,$W194)&lt;&gt;0),SUM($U194,$W194),"")),"")</f>
        <v/>
      </c>
      <c r="GM194" s="157"/>
      <c r="GN194" s="82"/>
      <c r="GO194" s="80" t="str">
        <f>IF(AND(申込書!$C$117&lt;&gt;"▼プルダウンより選択してください",申込書!$C$117&lt;&gt;"",申込書!$P$117&lt;&gt;"YYYY/MM/DD",$G194&lt;&gt;""),申込書!$P$117,"")</f>
        <v/>
      </c>
      <c r="GP194" s="81" t="str">
        <f>IF(AND(申込書!$C$117&lt;&gt;"▼プルダウンより選択してください",申込書!$C$117&lt;&gt;"",$G194&lt;&gt;""),申込書!$M$117,"")</f>
        <v/>
      </c>
      <c r="GQ194" s="81" t="str">
        <f>IF($GO$3&lt;&gt;"コンテンツなし",IF(AND(申込書!$AH$4="GIGAスクールパック",SUM($P194,$R194)&lt;&gt;0),SUM($P194,$R194),IF(AND(申込書!$AH$4="SKY安心GIGAタブレット",SUM($T194,$V194)&lt;&gt;0),SUM($T194,$V194),"")),"")</f>
        <v/>
      </c>
      <c r="GR194" s="81" t="str">
        <f>IF($GO$3&lt;&gt;"コンテンツなし",IF(AND(申込書!$AH$4="GIGAスクールパック",SUM($Q194,$S194)&lt;&gt;0),SUM($Q194,$S194),IF(AND(申込書!$AH$4="SKY安心GIGAタブレット",SUM($U194,$W194)&lt;&gt;0),SUM($U194,$W194),"")),"")</f>
        <v/>
      </c>
      <c r="GS194" s="157"/>
      <c r="GT194" s="82"/>
      <c r="GU194" s="80" t="str">
        <f>IF(AND(申込書!$C$118&lt;&gt;"▼プルダウンより選択してください",申込書!$C$118&lt;&gt;"",申込書!$P$118&lt;&gt;"YYYY/MM/DD",$G194&lt;&gt;""),申込書!$P$118,"")</f>
        <v/>
      </c>
      <c r="GV194" s="81" t="str">
        <f>IF(AND(申込書!$C$118&lt;&gt;"▼プルダウンより選択してください",申込書!$C$118&lt;&gt;"",$G194&lt;&gt;""),申込書!$M$118,"")</f>
        <v/>
      </c>
      <c r="GW194" s="81" t="str">
        <f>IF($GU$3&lt;&gt;"コンテンツなし",IF(AND(申込書!$AH$4="GIGAスクールパック",SUM($P194,$R194)&lt;&gt;0),SUM($P194,$R194),IF(AND(申込書!$AH$4="SKY安心GIGAタブレット",SUM($T194,$V194)&lt;&gt;0),SUM($T194,$V194),"")),"")</f>
        <v/>
      </c>
      <c r="GX194" s="81" t="str">
        <f>IF($GU$3&lt;&gt;"コンテンツなし",IF(AND(申込書!$AH$4="GIGAスクールパック",SUM($Q194,$S194)&lt;&gt;0),SUM($Q194,$S194),IF(AND(申込書!$AH$4="SKY安心GIGAタブレット",SUM($U194,$W194)&lt;&gt;0),SUM($U194,$W194),"")),"")</f>
        <v/>
      </c>
      <c r="GY194" s="157"/>
      <c r="GZ194" s="82"/>
      <c r="HA194" s="80" t="str">
        <f>IF(AND(申込書!$C$119&lt;&gt;"▼プルダウンより選択してください",申込書!$C$119&lt;&gt;"",申込書!$P$119&lt;&gt;"YYYY/MM/DD",$G194&lt;&gt;""),申込書!$P$119,"")</f>
        <v/>
      </c>
      <c r="HB194" s="81" t="str">
        <f>IF(AND(申込書!$C$119&lt;&gt;"▼プルダウンより選択してください",申込書!$C$119&lt;&gt;"",$G194&lt;&gt;""),申込書!$M$119,"")</f>
        <v/>
      </c>
      <c r="HC194" s="81" t="str">
        <f>IF($HA$3&lt;&gt;"コンテンツなし",IF(AND(申込書!$AH$4="GIGAスクールパック",SUM($P194,$R194)&lt;&gt;0),SUM($P194,$R194),IF(AND(申込書!$AH$4="SKY安心GIGAタブレット",SUM($T194,$V194)&lt;&gt;0),SUM($T194,$V194),"")),"")</f>
        <v/>
      </c>
      <c r="HD194" s="81" t="str">
        <f>IF($HA$3&lt;&gt;"コンテンツなし",IF(AND(申込書!$AH$4="GIGAスクールパック",SUM($Q194,$S194)&lt;&gt;0),SUM($Q194,$S194),IF(AND(申込書!$AH$4="SKY安心GIGAタブレット",SUM($U194,$W194)&lt;&gt;0),SUM($U194,$W194),"")),"")</f>
        <v/>
      </c>
      <c r="HE194" s="157"/>
      <c r="HF194" s="82"/>
      <c r="HG194" s="83"/>
    </row>
    <row r="195" spans="2:215" ht="26.85" customHeight="1">
      <c r="B195" s="62">
        <f t="shared" si="2"/>
        <v>190</v>
      </c>
      <c r="C195" s="63"/>
      <c r="D195" s="64"/>
      <c r="E195" s="207"/>
      <c r="F195" s="65"/>
      <c r="G195" s="66"/>
      <c r="H195" s="67"/>
      <c r="I195" s="68"/>
      <c r="J195" s="69"/>
      <c r="K195" s="70"/>
      <c r="L195" s="71"/>
      <c r="M195" s="72"/>
      <c r="N195" s="73"/>
      <c r="O195" s="74"/>
      <c r="P195" s="179"/>
      <c r="Q195" s="180"/>
      <c r="R195" s="180"/>
      <c r="S195" s="181"/>
      <c r="T195" s="179"/>
      <c r="U195" s="180"/>
      <c r="V195" s="182"/>
      <c r="W195" s="181"/>
      <c r="X195" s="75"/>
      <c r="Y195" s="76"/>
      <c r="Z195" s="77"/>
      <c r="AA195" s="78"/>
      <c r="AB195" s="79"/>
      <c r="AC195" s="79"/>
      <c r="AD195" s="79"/>
      <c r="AE195" s="77"/>
      <c r="AF195" s="139"/>
      <c r="AG195" s="139"/>
      <c r="AH195" s="139"/>
      <c r="AI195" s="80" t="str">
        <f>IF(AND(申込書!$C$90&lt;&gt;"▼プルダウンより選択してください",申込書!$C$90&lt;&gt;"",申込書!$P$90&lt;&gt;"YYYY/MM/DD",$G195&lt;&gt;""),申込書!$P$90,"")</f>
        <v/>
      </c>
      <c r="AJ195" s="81" t="str">
        <f>IF(AND(申込書!$C$90&lt;&gt;"▼プルダウンより選択してください",申込書!$C$90&lt;&gt;"",$G195&lt;&gt;""),申込書!$M$90,"")</f>
        <v/>
      </c>
      <c r="AK195" s="81" t="str">
        <f>IF($AI$3&lt;&gt;"コンテンツなし",IF(AND(申込書!$AH$4="GIGAスクールパック",SUM($P195,$R195)&lt;&gt;0),SUM($P195,$R195),IF(AND(申込書!$AH$4="SKY安心GIGAタブレット",SUM($T195,$V195)&lt;&gt;0),SUM($T195,$V195),"")),"")</f>
        <v/>
      </c>
      <c r="AL195" s="81" t="str">
        <f>IF($AI$3&lt;&gt;"コンテンツなし",IF(AND(申込書!$AH$4="GIGAスクールパック",SUM($Q195,$S195)&lt;&gt;0),SUM($Q195,$S195),IF(AND(申込書!$AH$4="SKY安心GIGAタブレット",SUM($U195,$W195)&lt;&gt;0),SUM($U195,$W195),"")),"")</f>
        <v/>
      </c>
      <c r="AM195" s="157"/>
      <c r="AN195" s="82"/>
      <c r="AO195" s="80" t="str">
        <f>IF(AND(申込書!$C$91&lt;&gt;"▼プルダウンより選択してください",申込書!$C$91&lt;&gt;"",申込書!$P$91&lt;&gt;"YYYY/MM/DD",$G195&lt;&gt;""),申込書!$P$91,"")</f>
        <v/>
      </c>
      <c r="AP195" s="81" t="str">
        <f>IF(AND(申込書!$C$91&lt;&gt;"▼プルダウンより選択してください",申込書!$C$91&lt;&gt;"",$G195&lt;&gt;""),申込書!$M$91,"")</f>
        <v/>
      </c>
      <c r="AQ195" s="81" t="str">
        <f>IF($AO$3&lt;&gt;"コンテンツなし",IF(AND(申込書!$AH$4="GIGAスクールパック",SUM($P195,$R195)&lt;&gt;0),SUM($P195,$R195),IF(AND(申込書!$AH$4="SKY安心GIGAタブレット",SUM($T195,$V195)&lt;&gt;0),SUM($T195,$V195),"")),"")</f>
        <v/>
      </c>
      <c r="AR195" s="81" t="str">
        <f>IF($AO$3&lt;&gt;"コンテンツなし",IF(AND(申込書!$AH$4="GIGAスクールパック",SUM($Q195,$S195)&lt;&gt;0),SUM($Q195,$S195),IF(AND(申込書!$AH$4="SKY安心GIGAタブレット",SUM($U195,$W195)&lt;&gt;0),SUM($U195,$W195),"")),"")</f>
        <v/>
      </c>
      <c r="AS195" s="157"/>
      <c r="AT195" s="82"/>
      <c r="AU195" s="80" t="str">
        <f>IF(AND(申込書!$C$92&lt;&gt;"▼プルダウンより選択してください",申込書!$C$92&lt;&gt;"",申込書!$P$92&lt;&gt;"YYYY/MM/DD",$G195&lt;&gt;""),申込書!$P$92,"")</f>
        <v/>
      </c>
      <c r="AV195" s="81" t="str">
        <f>IF(AND(申込書!$C$92&lt;&gt;"▼プルダウンより選択してください",申込書!$C$92&lt;&gt;"",$G195&lt;&gt;""),申込書!$M$92,"")</f>
        <v/>
      </c>
      <c r="AW195" s="81" t="str">
        <f>IF($AU$3&lt;&gt;"コンテンツなし",IF(AND(申込書!$AH$4="GIGAスクールパック",SUM($P195,$R195)&lt;&gt;0),SUM($P195,$R195),IF(AND(申込書!$AH$4="SKY安心GIGAタブレット",SUM($T195,$V195)&lt;&gt;0),SUM($T195,$V195),"")),"")</f>
        <v/>
      </c>
      <c r="AX195" s="81" t="str">
        <f>IF($AU$3&lt;&gt;"コンテンツなし",IF(AND(申込書!$AH$4="GIGAスクールパック",SUM($Q195,$S195)&lt;&gt;0),SUM($Q195,$S195),IF(AND(申込書!$AH$4="SKY安心GIGAタブレット",SUM($U195,$W195)&lt;&gt;0),SUM($U195,$W195),"")),"")</f>
        <v/>
      </c>
      <c r="AY195" s="157"/>
      <c r="AZ195" s="82"/>
      <c r="BA195" s="80" t="str">
        <f>IF(AND(申込書!$C$93&lt;&gt;"▼プルダウンより選択してください",申込書!$C$93&lt;&gt;"",申込書!$P$93&lt;&gt;"YYYY/MM/DD",$G195&lt;&gt;""),申込書!$P$93,"")</f>
        <v/>
      </c>
      <c r="BB195" s="81" t="str">
        <f>IF(AND(申込書!$C$93&lt;&gt;"▼プルダウンより選択してください",申込書!$C$93&lt;&gt;"",申込書!$M$93&gt;=1,$G195&lt;&gt;""),申込書!$M$93,"")</f>
        <v/>
      </c>
      <c r="BC195" s="81" t="str">
        <f>IF($BA$3&lt;&gt;"コンテンツなし",IF(AND(申込書!$AH$4="GIGAスクールパック",SUM($P195,$R195)&lt;&gt;0),SUM($P195,$R195),IF(AND(申込書!$AH$4="SKY安心GIGAタブレット",SUM($T195,$V195)&lt;&gt;0),SUM($T195,$V195),"")),"")</f>
        <v/>
      </c>
      <c r="BD195" s="81" t="str">
        <f>IF($BA$3&lt;&gt;"コンテンツなし",IF(AND(申込書!$AH$4="GIGAスクールパック",SUM($Q195,$S195)&lt;&gt;0),SUM($Q195,$S195),IF(AND(申込書!$AH$4="SKY安心GIGAタブレット",SUM($U195,$W195)&lt;&gt;0),SUM($U195,$W195),"")),"")</f>
        <v/>
      </c>
      <c r="BE195" s="157"/>
      <c r="BF195" s="82"/>
      <c r="BG195" s="80" t="str">
        <f>IF(AND(申込書!$C$94&lt;&gt;"▼プルダウンより選択してください",申込書!$C$94&lt;&gt;"",申込書!$P$94&lt;&gt;"YYYY/MM/DD",$G195&lt;&gt;""),申込書!$P$94,"")</f>
        <v/>
      </c>
      <c r="BH195" s="81" t="str">
        <f>IF(AND(申込書!$C$94&lt;&gt;"▼プルダウンより選択してください",申込書!$C$94&lt;&gt;"",$G195&lt;&gt;""),申込書!$M$94,"")</f>
        <v/>
      </c>
      <c r="BI195" s="81" t="str">
        <f>IF($BG$3&lt;&gt;"コンテンツなし",IF(AND(申込書!$AH$4="GIGAスクールパック",SUM($P195,$R195)&lt;&gt;0),SUM($P195,$R195),IF(AND(申込書!$AH$4="SKY安心GIGAタブレット",SUM($T195,$V195)&lt;&gt;0),SUM($T195,$V195),"")),"")</f>
        <v/>
      </c>
      <c r="BJ195" s="81" t="str">
        <f>IF($BG$3&lt;&gt;"コンテンツなし",IF(AND(申込書!$AH$4="GIGAスクールパック",SUM($Q195,$S195)&lt;&gt;0),SUM($Q195,$S195),IF(AND(申込書!$AH$4="SKY安心GIGAタブレット",SUM($U195,$W195)&lt;&gt;0),SUM($U195,$W195),"")),"")</f>
        <v/>
      </c>
      <c r="BK195" s="157"/>
      <c r="BL195" s="82"/>
      <c r="BM195" s="80" t="str">
        <f>IF(AND(申込書!$C$95&lt;&gt;"▼プルダウンより選択してください",申込書!$C$95&lt;&gt;"",申込書!$P$95&lt;&gt;"YYYY/MM/DD",$G195&lt;&gt;""),申込書!$P$95,"")</f>
        <v/>
      </c>
      <c r="BN195" s="81" t="str">
        <f>IF(AND(申込書!$C$95&lt;&gt;"▼プルダウンより選択してください",申込書!$C$95&lt;&gt;"",$G195&lt;&gt;""),申込書!$M$95,"")</f>
        <v/>
      </c>
      <c r="BO195" s="81" t="str">
        <f>IF($BM$3&lt;&gt;"コンテンツなし",IF(AND(申込書!$AH$4="GIGAスクールパック",SUM($P195,$R195)&lt;&gt;0),SUM($P195,$R195),IF(AND(申込書!$AH$4="SKY安心GIGAタブレット",SUM($T195,$V195)&lt;&gt;0),SUM($T195,$V195),"")),"")</f>
        <v/>
      </c>
      <c r="BP195" s="81" t="str">
        <f>IF($BM$3&lt;&gt;"コンテンツなし",IF(AND(申込書!$AH$4="GIGAスクールパック",SUM($Q195,$S195)&lt;&gt;0),SUM($Q195,$S195),IF(AND(申込書!$AH$4="SKY安心GIGAタブレット",SUM($U195,$W195)&lt;&gt;0),SUM($U195,$W195),"")),"")</f>
        <v/>
      </c>
      <c r="BQ195" s="157"/>
      <c r="BR195" s="82"/>
      <c r="BS195" s="80" t="str">
        <f>IF(AND(申込書!$C$96&lt;&gt;"▼プルダウンより選択してください",申込書!$C$96&lt;&gt;"",申込書!$P$96&lt;&gt;"YYYY/MM/DD",$G195&lt;&gt;""),申込書!$P$96,"")</f>
        <v/>
      </c>
      <c r="BT195" s="81" t="str">
        <f>IF(AND(申込書!$C$96&lt;&gt;"▼プルダウンより選択してください",申込書!$C$96&lt;&gt;"",$G195&lt;&gt;""),申込書!$M$96,"")</f>
        <v/>
      </c>
      <c r="BU195" s="81" t="str">
        <f>IF($BS$3&lt;&gt;"コンテンツなし",IF(AND(申込書!$AH$4="GIGAスクールパック",SUM($P195,$R195)&lt;&gt;0),SUM($P195,$R195),IF(AND(申込書!$AH$4="SKY安心GIGAタブレット",SUM($T195,$V195)&lt;&gt;0),SUM($T195,$V195),"")),"")</f>
        <v/>
      </c>
      <c r="BV195" s="81" t="str">
        <f>IF($BS$3&lt;&gt;"コンテンツなし",IF(AND(申込書!$AH$4="GIGAスクールパック",SUM($Q195,$S195)&lt;&gt;0),SUM($Q195,$S195),IF(AND(申込書!$AH$4="SKY安心GIGAタブレット",SUM($U195,$W195)&lt;&gt;0),SUM($U195,$W195),"")),"")</f>
        <v/>
      </c>
      <c r="BW195" s="157"/>
      <c r="BX195" s="82"/>
      <c r="BY195" s="80" t="str">
        <f>IF(AND(申込書!$C$97&lt;&gt;"▼プルダウンより選択してください",申込書!$C$97&lt;&gt;"",申込書!$P$97&lt;&gt;"YYYY/MM/DD",$G195&lt;&gt;""),申込書!$P$97,"")</f>
        <v/>
      </c>
      <c r="BZ195" s="81" t="str">
        <f>IF(AND(申込書!$C$97&lt;&gt;"▼プルダウンより選択してください",申込書!$C$97&lt;&gt;"",$G195&lt;&gt;""),申込書!$M$97,"")</f>
        <v/>
      </c>
      <c r="CA195" s="81" t="str">
        <f>IF($BY$3&lt;&gt;"コンテンツなし",IF(AND(申込書!$AH$4="GIGAスクールパック",SUM($P195,$R195)&lt;&gt;0),SUM($P195,$R195),IF(AND(申込書!$AH$4="SKY安心GIGAタブレット",SUM($T195,$V195)&lt;&gt;0),SUM($T195,$V195),"")),"")</f>
        <v/>
      </c>
      <c r="CB195" s="81" t="str">
        <f>IF($BY$3&lt;&gt;"コンテンツなし",IF(AND(申込書!$AH$4="GIGAスクールパック",SUM($Q195,$S195)&lt;&gt;0),SUM($Q195,$S195),IF(AND(申込書!$AH$4="SKY安心GIGAタブレット",SUM($U195,$W195)&lt;&gt;0),SUM($U195,$W195),"")),"")</f>
        <v/>
      </c>
      <c r="CC195" s="157"/>
      <c r="CD195" s="82"/>
      <c r="CE195" s="80" t="str">
        <f>IF(AND(申込書!$C$98&lt;&gt;"▼プルダウンより選択してください",申込書!$C$98&lt;&gt;"",申込書!$P$98&lt;&gt;"YYYY/MM/DD",$G195&lt;&gt;""),申込書!$P$98,"")</f>
        <v/>
      </c>
      <c r="CF195" s="81" t="str">
        <f>IF(AND(申込書!$C$98&lt;&gt;"▼プルダウンより選択してください",申込書!$C$98&lt;&gt;"",$G195&lt;&gt;""),申込書!$M$98,"")</f>
        <v/>
      </c>
      <c r="CG195" s="81" t="str">
        <f>IF($CE$3&lt;&gt;"コンテンツなし",IF(AND(申込書!$AH$4="GIGAスクールパック",SUM($P195,$R195)&lt;&gt;0),SUM($P195,$R195),IF(AND(申込書!$AH$4="SKY安心GIGAタブレット",SUM($T195,$V195)&lt;&gt;0),SUM($T195,$V195),"")),"")</f>
        <v/>
      </c>
      <c r="CH195" s="81" t="str">
        <f>IF($CE$3&lt;&gt;"コンテンツなし",IF(AND(申込書!$AH$4="GIGAスクールパック",SUM($Q195,$S195)&lt;&gt;0),SUM($Q195,$S195),IF(AND(申込書!$AH$4="SKY安心GIGAタブレット",SUM($U195,$W195)&lt;&gt;0),SUM($U195,$W195),"")),"")</f>
        <v/>
      </c>
      <c r="CI195" s="157"/>
      <c r="CJ195" s="82"/>
      <c r="CK195" s="80" t="str">
        <f>IF(AND(申込書!$C$99&lt;&gt;"▼プルダウンより選択してください",申込書!$C$99&lt;&gt;"",申込書!$P$99&lt;&gt;"YYYY/MM/DD",$G195&lt;&gt;""),申込書!$P$99,"")</f>
        <v/>
      </c>
      <c r="CL195" s="81" t="str">
        <f>IF(AND(申込書!$C$99&lt;&gt;"▼プルダウンより選択してください",申込書!$C$99&lt;&gt;"",$G195&lt;&gt;""),申込書!$M$99,"")</f>
        <v/>
      </c>
      <c r="CM195" s="81" t="str">
        <f>IF($CK$3&lt;&gt;"コンテンツなし",IF(AND(申込書!$AH$4="GIGAスクールパック",SUM($P195,$R195)&lt;&gt;0),SUM($P195,$R195),IF(AND(申込書!$AH$4="SKY安心GIGAタブレット",SUM($T195,$V195)&lt;&gt;0),SUM($T195,$V195),"")),"")</f>
        <v/>
      </c>
      <c r="CN195" s="81" t="str">
        <f>IF($CK$3&lt;&gt;"コンテンツなし",IF(AND(申込書!$AH$4="GIGAスクールパック",SUM($Q195,$S195)&lt;&gt;0),SUM($Q195,$S195),IF(AND(申込書!$AH$4="SKY安心GIGAタブレット",SUM($U195,$W195)&lt;&gt;0),SUM($U195,$W195),"")),"")</f>
        <v/>
      </c>
      <c r="CO195" s="157"/>
      <c r="CP195" s="82"/>
      <c r="CQ195" s="80" t="str">
        <f>IF(AND(申込書!$C$100&lt;&gt;"▼プルダウンより選択してください",申込書!$C$100&lt;&gt;"",申込書!$P$100&lt;&gt;"YYYY/MM/DD",$G195&lt;&gt;""),申込書!$P$100,"")</f>
        <v/>
      </c>
      <c r="CR195" s="81" t="str">
        <f>IF(AND(申込書!$C$100&lt;&gt;"▼プルダウンより選択してください",申込書!$C$100&lt;&gt;"",$G195&lt;&gt;""),申込書!$M$100,"")</f>
        <v/>
      </c>
      <c r="CS195" s="81" t="str">
        <f>IF($CQ$3&lt;&gt;"コンテンツなし",IF(AND(申込書!$AH$4="GIGAスクールパック",SUM($P195,$R195)&lt;&gt;0),SUM($P195,$R195),IF(AND(申込書!$AH$4="SKY安心GIGAタブレット",SUM($T195,$V195)&lt;&gt;0),SUM($T195,$V195),"")),"")</f>
        <v/>
      </c>
      <c r="CT195" s="81" t="str">
        <f>IF($CQ$3&lt;&gt;"コンテンツなし",IF(AND(申込書!$AH$4="GIGAスクールパック",SUM($Q195,$S195)&lt;&gt;0),SUM($Q195,$S195),IF(AND(申込書!$AH$4="SKY安心GIGAタブレット",SUM($U195,$W195)&lt;&gt;0),SUM($U195,$W195),"")),"")</f>
        <v/>
      </c>
      <c r="CU195" s="81"/>
      <c r="CV195" s="82"/>
      <c r="CW195" s="80" t="str">
        <f>IF(AND(申込書!$C$101&lt;&gt;"▼プルダウンより選択してください",申込書!$C$101&lt;&gt;"",申込書!$P$101&lt;&gt;"YYYY/MM/DD",$G195&lt;&gt;""),申込書!$P$101,"")</f>
        <v/>
      </c>
      <c r="CX195" s="81" t="str">
        <f>IF(AND(申込書!$C$101&lt;&gt;"▼プルダウンより選択してください",申込書!$C$101&lt;&gt;"",$G195&lt;&gt;""),申込書!$M$101,"")</f>
        <v/>
      </c>
      <c r="CY195" s="81" t="str">
        <f>IF($CW$3&lt;&gt;"コンテンツなし",IF(AND(申込書!$AH$4="GIGAスクールパック",SUM($P195,$R195)&lt;&gt;0),SUM($P195,$R195),IF(AND(申込書!$AH$4="SKY安心GIGAタブレット",SUM($T195,$V195)&lt;&gt;0),SUM($T195,$V195),"")),"")</f>
        <v/>
      </c>
      <c r="CZ195" s="81" t="str">
        <f>IF($CW$3&lt;&gt;"コンテンツなし",IF(AND(申込書!$AH$4="GIGAスクールパック",SUM($Q195,$S195)&lt;&gt;0),SUM($Q195,$S195),IF(AND(申込書!$AH$4="SKY安心GIGAタブレット",SUM($U195,$W195)&lt;&gt;0),SUM($U195,$W195),"")),"")</f>
        <v/>
      </c>
      <c r="DA195" s="81"/>
      <c r="DB195" s="82"/>
      <c r="DC195" s="80" t="str">
        <f>IF(AND(申込書!$C$102&lt;&gt;"▼プルダウンより選択してください",申込書!$C$102&lt;&gt;"",申込書!$P$102&lt;&gt;"YYYY/MM/DD",$G195&lt;&gt;""),申込書!$P$102,"")</f>
        <v/>
      </c>
      <c r="DD195" s="81" t="str">
        <f>IF(AND(申込書!$C$102&lt;&gt;"▼プルダウンより選択してください",申込書!$C$102&lt;&gt;"",$G195&lt;&gt;""),申込書!$M$102,"")</f>
        <v/>
      </c>
      <c r="DE195" s="81" t="str">
        <f>IF($DC$3&lt;&gt;"コンテンツなし",IF(AND(申込書!$AH$4="GIGAスクールパック",SUM($P195,$R195)&lt;&gt;0),SUM($P195,$R195),IF(AND(申込書!$AH$4="SKY安心GIGAタブレット",SUM($T195,$V195)&lt;&gt;0),SUM($T195,$V195),"")),"")</f>
        <v/>
      </c>
      <c r="DF195" s="81" t="str">
        <f>IF($DC$3&lt;&gt;"コンテンツなし",IF(AND(申込書!$AH$4="GIGAスクールパック",SUM($Q195,$S195)&lt;&gt;0),SUM($Q195,$S195),IF(AND(申込書!$AH$4="SKY安心GIGAタブレット",SUM($U195,$W195)&lt;&gt;0),SUM($U195,$W195),"")),"")</f>
        <v/>
      </c>
      <c r="DG195" s="81"/>
      <c r="DH195" s="82"/>
      <c r="DI195" s="80" t="str">
        <f>IF(AND(申込書!$C$103&lt;&gt;"▼プルダウンより選択してください",申込書!$C$103&lt;&gt;"",申込書!$P$103&lt;&gt;"YYYY/MM/DD",$G195&lt;&gt;""),申込書!$P$103,"")</f>
        <v/>
      </c>
      <c r="DJ195" s="81" t="str">
        <f>IF(AND(申込書!$C$103&lt;&gt;"▼プルダウンより選択してください",申込書!$C$103&lt;&gt;"",$G195&lt;&gt;""),申込書!$M$103,"")</f>
        <v/>
      </c>
      <c r="DK195" s="81" t="str">
        <f>IF($DI$3&lt;&gt;"コンテンツなし",IF(AND(申込書!$AH$4="GIGAスクールパック",SUM($P195,$R195)&lt;&gt;0),SUM($P195,$R195),IF(AND(申込書!$AH$4="SKY安心GIGAタブレット",SUM($T195,$V195)&lt;&gt;0),SUM($T195,$V195),"")),"")</f>
        <v/>
      </c>
      <c r="DL195" s="81" t="str">
        <f>IF($DI$3&lt;&gt;"コンテンツなし",IF(AND(申込書!$AH$4="GIGAスクールパック",SUM($Q195,$S195)&lt;&gt;0),SUM($Q195,$S195),IF(AND(申込書!$AH$4="SKY安心GIGAタブレット",SUM($U195,$W195)&lt;&gt;0),SUM($U195,$W195),"")),"")</f>
        <v/>
      </c>
      <c r="DM195" s="81"/>
      <c r="DN195" s="82"/>
      <c r="DO195" s="80" t="str">
        <f>IF(AND(申込書!$C$104&lt;&gt;"▼プルダウンより選択してください",申込書!$C$104&lt;&gt;"",申込書!$P$104&lt;&gt;"YYYY/MM/DD",$G195&lt;&gt;""),申込書!$P$104,"")</f>
        <v/>
      </c>
      <c r="DP195" s="81" t="str">
        <f>IF(AND(申込書!$C$104&lt;&gt;"▼プルダウンより選択してください",申込書!$C$104&lt;&gt;"",$G195&lt;&gt;""),申込書!$M$104,"")</f>
        <v/>
      </c>
      <c r="DQ195" s="81" t="str">
        <f>IF($DO$3&lt;&gt;"コンテンツなし",IF(AND(申込書!$AH$4="GIGAスクールパック",SUM($P195,$R195)&lt;&gt;0),SUM($P195,$R195),IF(AND(申込書!$AH$4="SKY安心GIGAタブレット",SUM($T195,$V195)&lt;&gt;0),SUM($T195,$V195),"")),"")</f>
        <v/>
      </c>
      <c r="DR195" s="81" t="str">
        <f>IF($DO$3&lt;&gt;"コンテンツなし",IF(AND(申込書!$AH$4="GIGAスクールパック",SUM($Q195,$S195)&lt;&gt;0),SUM($Q195,$S195),IF(AND(申込書!$AH$4="SKY安心GIGAタブレット",SUM($U195,$W195)&lt;&gt;0),SUM($U195,$W195),"")),"")</f>
        <v/>
      </c>
      <c r="DS195" s="81"/>
      <c r="DT195" s="82"/>
      <c r="DU195" s="80" t="str">
        <f>IF(AND(申込書!$C$105&lt;&gt;"▼プルダウンより選択してください",申込書!$C$105&lt;&gt;"",申込書!$P$105&lt;&gt;"YYYY/MM/DD",$G195&lt;&gt;""),申込書!$P$105,"")</f>
        <v/>
      </c>
      <c r="DV195" s="81" t="str">
        <f>IF(AND(申込書!$C$105&lt;&gt;"▼プルダウンより選択してください",申込書!$C$105&lt;&gt;"",$G195&lt;&gt;""),申込書!$M$105,"")</f>
        <v/>
      </c>
      <c r="DW195" s="81" t="str">
        <f>IF($DU$3&lt;&gt;"コンテンツなし",IF(AND(申込書!$AH$4="GIGAスクールパック",SUM($P195,$R195)&lt;&gt;0),SUM($P195,$R195),IF(AND(申込書!$AH$4="SKY安心GIGAタブレット",SUM($T195,$V195)&lt;&gt;0),SUM($T195,$V195),"")),"")</f>
        <v/>
      </c>
      <c r="DX195" s="81" t="str">
        <f>IF($DU$3&lt;&gt;"コンテンツなし",IF(AND(申込書!$AH$4="GIGAスクールパック",SUM($Q195,$S195)&lt;&gt;0),SUM($Q195,$S195),IF(AND(申込書!$AH$4="SKY安心GIGAタブレット",SUM($U195,$W195)&lt;&gt;0),SUM($U195,$W195),"")),"")</f>
        <v/>
      </c>
      <c r="DY195" s="157"/>
      <c r="DZ195" s="82"/>
      <c r="EA195" s="80" t="str">
        <f>IF(AND(申込書!$C$106&lt;&gt;"▼プルダウンより選択してください",申込書!$C$106&lt;&gt;"",申込書!$P$106&lt;&gt;"YYYY/MM/DD",$G195&lt;&gt;""),申込書!$P$106,"")</f>
        <v/>
      </c>
      <c r="EB195" s="81" t="str">
        <f>IF(AND(申込書!$C$106&lt;&gt;"▼プルダウンより選択してください",申込書!$C$106&lt;&gt;"",$G195&lt;&gt;""),申込書!$M$106,"")</f>
        <v/>
      </c>
      <c r="EC195" s="81" t="str">
        <f>IF($EA$3&lt;&gt;"コンテンツなし",IF(AND(申込書!$AH$4="GIGAスクールパック",SUM($P195,$R195)&lt;&gt;0),SUM($P195,$R195),IF(AND(申込書!$AH$4="SKY安心GIGAタブレット",SUM($T195,$V195)&lt;&gt;0),SUM($T195,$V195),"")),"")</f>
        <v/>
      </c>
      <c r="ED195" s="81" t="str">
        <f>IF($EA$3&lt;&gt;"コンテンツなし",IF(AND(申込書!$AH$4="GIGAスクールパック",SUM($Q195,$S195)&lt;&gt;0),SUM($Q195,$S195),IF(AND(申込書!$AH$4="SKY安心GIGAタブレット",SUM($U195,$W195)&lt;&gt;0),SUM($U195,$W195),"")),"")</f>
        <v/>
      </c>
      <c r="EE195" s="157"/>
      <c r="EF195" s="82"/>
      <c r="EG195" s="80" t="str">
        <f>IF(AND(申込書!$C$107&lt;&gt;"▼プルダウンより選択してください",申込書!$C$107&lt;&gt;"",申込書!$P$107&lt;&gt;"YYYY/MM/DD",$G195&lt;&gt;""),申込書!$P$107,"")</f>
        <v/>
      </c>
      <c r="EH195" s="81" t="str">
        <f>IF(AND(申込書!$C$107&lt;&gt;"▼プルダウンより選択してください",申込書!$C$107&lt;&gt;"",$G195&lt;&gt;""),申込書!$M$107,"")</f>
        <v/>
      </c>
      <c r="EI195" s="81" t="str">
        <f>IF($EG$3&lt;&gt;"コンテンツなし",IF(AND(申込書!$AH$4="GIGAスクールパック",SUM($P195,$R195)&lt;&gt;0),SUM($P195,$R195),IF(AND(申込書!$AH$4="SKY安心GIGAタブレット",SUM($T195,$V195)&lt;&gt;0),SUM($T195,$V195),"")),"")</f>
        <v/>
      </c>
      <c r="EJ195" s="81" t="str">
        <f>IF($EG$3&lt;&gt;"コンテンツなし",IF(AND(申込書!$AH$4="GIGAスクールパック",SUM($Q195,$S195)&lt;&gt;0),SUM($Q195,$S195),IF(AND(申込書!$AH$4="SKY安心GIGAタブレット",SUM($U195,$W195)&lt;&gt;0),SUM($U195,$W195),"")),"")</f>
        <v/>
      </c>
      <c r="EK195" s="157"/>
      <c r="EL195" s="82"/>
      <c r="EM195" s="80" t="str">
        <f>IF(AND(申込書!$C$108&lt;&gt;"▼プルダウンより選択してください",申込書!$C$108&lt;&gt;"",申込書!$P$108&lt;&gt;"YYYY/MM/DD",$G195&lt;&gt;""),申込書!$P$108,"")</f>
        <v/>
      </c>
      <c r="EN195" s="81" t="str">
        <f>IF(AND(申込書!$C$108&lt;&gt;"▼プルダウンより選択してください",申込書!$C$108&lt;&gt;"",$G195&lt;&gt;""),申込書!$M$108,"")</f>
        <v/>
      </c>
      <c r="EO195" s="81" t="str">
        <f>IF($EM$3&lt;&gt;"コンテンツなし",IF(AND(申込書!$AH$4="GIGAスクールパック",SUM($P195,$R195)&lt;&gt;0),SUM($P195,$R195),IF(AND(申込書!$AH$4="SKY安心GIGAタブレット",SUM($T195,$V195)&lt;&gt;0),SUM($T195,$V195),"")),"")</f>
        <v/>
      </c>
      <c r="EP195" s="81" t="str">
        <f>IF($EM$3&lt;&gt;"コンテンツなし",IF(AND(申込書!$AH$4="GIGAスクールパック",SUM($Q195,$S195)&lt;&gt;0),SUM($Q195,$S195),IF(AND(申込書!$AH$4="SKY安心GIGAタブレット",SUM($U195,$W195)&lt;&gt;0),SUM($U195,$W195),"")),"")</f>
        <v/>
      </c>
      <c r="EQ195" s="157"/>
      <c r="ER195" s="82"/>
      <c r="ES195" s="80" t="str">
        <f>IF(AND(申込書!$C$109&lt;&gt;"▼プルダウンより選択してください",申込書!$C$109&lt;&gt;"",申込書!$P$109&lt;&gt;"YYYY/MM/DD",$G195&lt;&gt;""),申込書!$P$109,"")</f>
        <v/>
      </c>
      <c r="ET195" s="81" t="str">
        <f>IF(AND(申込書!$C$109&lt;&gt;"▼プルダウンより選択してください",申込書!$C$109&lt;&gt;"",$G195&lt;&gt;""),申込書!$M$109,"")</f>
        <v/>
      </c>
      <c r="EU195" s="81" t="str">
        <f>IF($ES$3&lt;&gt;"コンテンツなし",IF(AND(申込書!$AH$4="GIGAスクールパック",SUM($P195,$R195)&lt;&gt;0),SUM($P195,$R195),IF(AND(申込書!$AH$4="SKY安心GIGAタブレット",SUM($T195,$V195)&lt;&gt;0),SUM($T195,$V195),"")),"")</f>
        <v/>
      </c>
      <c r="EV195" s="81" t="str">
        <f>IF($ES$3&lt;&gt;"コンテンツなし",IF(AND(申込書!$AH$4="GIGAスクールパック",SUM($Q195,$S195)&lt;&gt;0),SUM($Q195,$S195),IF(AND(申込書!$AH$4="SKY安心GIGAタブレット",SUM($U195,$W195)&lt;&gt;0),SUM($U195,$W195),"")),"")</f>
        <v/>
      </c>
      <c r="EW195" s="157"/>
      <c r="EX195" s="82"/>
      <c r="EY195" s="80" t="str">
        <f>IF(AND(申込書!$C$110&lt;&gt;"▼プルダウンより選択してください",申込書!$C$110&lt;&gt;"",申込書!$P$110&lt;&gt;"YYYY/MM/DD",$G195&lt;&gt;""),申込書!$P$110,"")</f>
        <v/>
      </c>
      <c r="EZ195" s="81" t="str">
        <f>IF(AND(申込書!$C$110&lt;&gt;"▼プルダウンより選択してください",申込書!$C$110&lt;&gt;"",$G195&lt;&gt;""),申込書!$M$110,"")</f>
        <v/>
      </c>
      <c r="FA195" s="81" t="str">
        <f>IF($EY$3&lt;&gt;"コンテンツなし",IF(AND(申込書!$AH$4="GIGAスクールパック",SUM($P195,$R195)&lt;&gt;0),SUM($P195,$R195),IF(AND(申込書!$AH$4="SKY安心GIGAタブレット",SUM($T195,$V195)&lt;&gt;0),SUM($T195,$V195),"")),"")</f>
        <v/>
      </c>
      <c r="FB195" s="81" t="str">
        <f>IF($EY$3&lt;&gt;"コンテンツなし",IF(AND(申込書!$AH$4="GIGAスクールパック",SUM($Q195,$S195)&lt;&gt;0),SUM($Q195,$S195),IF(AND(申込書!$AH$4="SKY安心GIGAタブレット",SUM($U195,$W195)&lt;&gt;0),SUM($U195,$W195),"")),"")</f>
        <v/>
      </c>
      <c r="FC195" s="157"/>
      <c r="FD195" s="82"/>
      <c r="FE195" s="80" t="str">
        <f>IF(AND(申込書!$C$111&lt;&gt;"▼プルダウンより選択してください",申込書!$C$111&lt;&gt;"",申込書!$P$111&lt;&gt;"YYYY/MM/DD",$G195&lt;&gt;""),申込書!$P$111,"")</f>
        <v/>
      </c>
      <c r="FF195" s="81" t="str">
        <f>IF(AND(申込書!$C$111&lt;&gt;"▼プルダウンより選択してください",申込書!$C$111&lt;&gt;"",$G195&lt;&gt;""),申込書!$M$111,"")</f>
        <v/>
      </c>
      <c r="FG195" s="81" t="str">
        <f>IF($FE$3&lt;&gt;"コンテンツなし",IF(AND(申込書!$AH$4="GIGAスクールパック",SUM($P195,$R195)&lt;&gt;0),SUM($P195,$R195),IF(AND(申込書!$AH$4="SKY安心GIGAタブレット",SUM($T195,$V195)&lt;&gt;0),SUM($T195,$V195),"")),"")</f>
        <v/>
      </c>
      <c r="FH195" s="81" t="str">
        <f>IF($FE$3&lt;&gt;"コンテンツなし",IF(AND(申込書!$AH$4="GIGAスクールパック",SUM($Q195,$S195)&lt;&gt;0),SUM($Q195,$S195),IF(AND(申込書!$AH$4="SKY安心GIGAタブレット",SUM($U195,$W195)&lt;&gt;0),SUM($U195,$W195),"")),"")</f>
        <v/>
      </c>
      <c r="FI195" s="157"/>
      <c r="FJ195" s="82"/>
      <c r="FK195" s="80" t="str">
        <f>IF(AND(申込書!$C$112&lt;&gt;"▼プルダウンより選択してください",申込書!$C$112&lt;&gt;"",申込書!$P$112&lt;&gt;"YYYY/MM/DD",$G195&lt;&gt;""),申込書!$P$112,"")</f>
        <v/>
      </c>
      <c r="FL195" s="81" t="str">
        <f>IF(AND(申込書!$C$112&lt;&gt;"▼プルダウンより選択してください",申込書!$C$112&lt;&gt;"",$G195&lt;&gt;""),申込書!$M$112,"")</f>
        <v/>
      </c>
      <c r="FM195" s="81" t="str">
        <f>IF($FK$3&lt;&gt;"コンテンツなし",IF(AND(申込書!$AH$4="GIGAスクールパック",SUM($P195,$R195)&lt;&gt;0),SUM($P195,$R195),IF(AND(申込書!$AH$4="SKY安心GIGAタブレット",SUM($T195,$V195)&lt;&gt;0),SUM($T195,$V195),"")),"")</f>
        <v/>
      </c>
      <c r="FN195" s="81" t="str">
        <f>IF($FK$3&lt;&gt;"コンテンツなし",IF(AND(申込書!$AH$4="GIGAスクールパック",SUM($Q195,$S195)&lt;&gt;0),SUM($Q195,$S195),IF(AND(申込書!$AH$4="SKY安心GIGAタブレット",SUM($U195,$W195)&lt;&gt;0),SUM($U195,$W195),"")),"")</f>
        <v/>
      </c>
      <c r="FO195" s="157"/>
      <c r="FP195" s="82"/>
      <c r="FQ195" s="80" t="str">
        <f>IF(AND(申込書!$C$113&lt;&gt;"▼プルダウンより選択してください",申込書!$C$113&lt;&gt;"",申込書!$P$113&lt;&gt;"YYYY/MM/DD",$G195&lt;&gt;""),申込書!$P$113,"")</f>
        <v/>
      </c>
      <c r="FR195" s="81" t="str">
        <f>IF(AND(申込書!$C$113&lt;&gt;"▼プルダウンより選択してください",申込書!$C$113&lt;&gt;"",$G195&lt;&gt;""),申込書!$M$113,"")</f>
        <v/>
      </c>
      <c r="FS195" s="81" t="str">
        <f>IF($FQ$3&lt;&gt;"コンテンツなし",IF(AND(申込書!$AH$4="GIGAスクールパック",SUM($P195,$R195)&lt;&gt;0),SUM($P195,$R195),IF(AND(申込書!$AH$4="SKY安心GIGAタブレット",SUM($T195,$V195)&lt;&gt;0),SUM($T195,$V195),"")),"")</f>
        <v/>
      </c>
      <c r="FT195" s="81" t="str">
        <f>IF($FQ$3&lt;&gt;"コンテンツなし",IF(AND(申込書!$AH$4="GIGAスクールパック",SUM($Q195,$S195)&lt;&gt;0),SUM($Q195,$S195),IF(AND(申込書!$AH$4="SKY安心GIGAタブレット",SUM($U195,$W195)&lt;&gt;0),SUM($U195,$W195),"")),"")</f>
        <v/>
      </c>
      <c r="FU195" s="157"/>
      <c r="FV195" s="82"/>
      <c r="FW195" s="80" t="str">
        <f>IF(AND(申込書!$C$114&lt;&gt;"▼プルダウンより選択してください",申込書!$C$114&lt;&gt;"",申込書!$P$114&lt;&gt;"YYYY/MM/DD",$G195&lt;&gt;""),申込書!$P$114,"")</f>
        <v/>
      </c>
      <c r="FX195" s="81" t="str">
        <f>IF(AND(申込書!$C$114&lt;&gt;"▼プルダウンより選択してください",申込書!$C$114&lt;&gt;"",$G195&lt;&gt;""),申込書!$M$114,"")</f>
        <v/>
      </c>
      <c r="FY195" s="81" t="str">
        <f>IF($FW$3&lt;&gt;"コンテンツなし",IF(AND(申込書!$AH$4="GIGAスクールパック",SUM($P195,$R195)&lt;&gt;0),SUM($P195,$R195),IF(AND(申込書!$AH$4="SKY安心GIGAタブレット",SUM($T195,$V195)&lt;&gt;0),SUM($T195,$V195),"")),"")</f>
        <v/>
      </c>
      <c r="FZ195" s="81" t="str">
        <f>IF($FW$3&lt;&gt;"コンテンツなし",IF(AND(申込書!$AH$4="GIGAスクールパック",SUM($Q195,$S195)&lt;&gt;0),SUM($Q195,$S195),IF(AND(申込書!$AH$4="SKY安心GIGAタブレット",SUM($U195,$W195)&lt;&gt;0),SUM($U195,$W195),"")),"")</f>
        <v/>
      </c>
      <c r="GA195" s="157"/>
      <c r="GB195" s="82"/>
      <c r="GC195" s="80" t="str">
        <f>IF(AND(申込書!$C$115&lt;&gt;"▼プルダウンより選択してください",申込書!$C$115&lt;&gt;"",申込書!$P$115&lt;&gt;"YYYY/MM/DD",$G195&lt;&gt;""),申込書!$P$115,"")</f>
        <v/>
      </c>
      <c r="GD195" s="81" t="str">
        <f>IF(AND(申込書!$C$115&lt;&gt;"▼プルダウンより選択してください",申込書!$C$115&lt;&gt;"",$G195&lt;&gt;""),申込書!$M$115,"")</f>
        <v/>
      </c>
      <c r="GE195" s="81" t="str">
        <f>IF($GC$3&lt;&gt;"コンテンツなし",IF(AND(申込書!$AH$4="GIGAスクールパック",SUM($P195,$R195)&lt;&gt;0),SUM($P195,$R195),IF(AND(申込書!$AH$4="SKY安心GIGAタブレット",SUM($T195,$V195)&lt;&gt;0),SUM($T195,$V195),"")),"")</f>
        <v/>
      </c>
      <c r="GF195" s="81" t="str">
        <f>IF($GC$3&lt;&gt;"コンテンツなし",IF(AND(申込書!$AH$4="GIGAスクールパック",SUM($Q195,$S195)&lt;&gt;0),SUM($Q195,$S195),IF(AND(申込書!$AH$4="SKY安心GIGAタブレット",SUM($U195,$W195)&lt;&gt;0),SUM($U195,$W195),"")),"")</f>
        <v/>
      </c>
      <c r="GG195" s="157"/>
      <c r="GH195" s="82"/>
      <c r="GI195" s="80" t="str">
        <f>IF(AND(申込書!$C$116&lt;&gt;"▼プルダウンより選択してください",申込書!$C$116&lt;&gt;"",申込書!$P$116&lt;&gt;"YYYY/MM/DD",$G195&lt;&gt;""),申込書!$P$116,"")</f>
        <v/>
      </c>
      <c r="GJ195" s="81" t="str">
        <f>IF(AND(申込書!$C$116&lt;&gt;"▼プルダウンより選択してください",申込書!$C$116&lt;&gt;"",$G195&lt;&gt;""),申込書!$M$116,"")</f>
        <v/>
      </c>
      <c r="GK195" s="81" t="str">
        <f>IF($GI$3&lt;&gt;"コンテンツなし",IF(AND(申込書!$AH$4="GIGAスクールパック",SUM($P195,$R195)&lt;&gt;0),SUM($P195,$R195),IF(AND(申込書!$AH$4="SKY安心GIGAタブレット",SUM($T195,$V195)&lt;&gt;0),SUM($T195,$V195),"")),"")</f>
        <v/>
      </c>
      <c r="GL195" s="81" t="str">
        <f>IF($GI$3&lt;&gt;"コンテンツなし",IF(AND(申込書!$AH$4="GIGAスクールパック",SUM($Q195,$S195)&lt;&gt;0),SUM($Q195,$S195),IF(AND(申込書!$AH$4="SKY安心GIGAタブレット",SUM($U195,$W195)&lt;&gt;0),SUM($U195,$W195),"")),"")</f>
        <v/>
      </c>
      <c r="GM195" s="157"/>
      <c r="GN195" s="82"/>
      <c r="GO195" s="80" t="str">
        <f>IF(AND(申込書!$C$117&lt;&gt;"▼プルダウンより選択してください",申込書!$C$117&lt;&gt;"",申込書!$P$117&lt;&gt;"YYYY/MM/DD",$G195&lt;&gt;""),申込書!$P$117,"")</f>
        <v/>
      </c>
      <c r="GP195" s="81" t="str">
        <f>IF(AND(申込書!$C$117&lt;&gt;"▼プルダウンより選択してください",申込書!$C$117&lt;&gt;"",$G195&lt;&gt;""),申込書!$M$117,"")</f>
        <v/>
      </c>
      <c r="GQ195" s="81" t="str">
        <f>IF($GO$3&lt;&gt;"コンテンツなし",IF(AND(申込書!$AH$4="GIGAスクールパック",SUM($P195,$R195)&lt;&gt;0),SUM($P195,$R195),IF(AND(申込書!$AH$4="SKY安心GIGAタブレット",SUM($T195,$V195)&lt;&gt;0),SUM($T195,$V195),"")),"")</f>
        <v/>
      </c>
      <c r="GR195" s="81" t="str">
        <f>IF($GO$3&lt;&gt;"コンテンツなし",IF(AND(申込書!$AH$4="GIGAスクールパック",SUM($Q195,$S195)&lt;&gt;0),SUM($Q195,$S195),IF(AND(申込書!$AH$4="SKY安心GIGAタブレット",SUM($U195,$W195)&lt;&gt;0),SUM($U195,$W195),"")),"")</f>
        <v/>
      </c>
      <c r="GS195" s="157"/>
      <c r="GT195" s="82"/>
      <c r="GU195" s="80" t="str">
        <f>IF(AND(申込書!$C$118&lt;&gt;"▼プルダウンより選択してください",申込書!$C$118&lt;&gt;"",申込書!$P$118&lt;&gt;"YYYY/MM/DD",$G195&lt;&gt;""),申込書!$P$118,"")</f>
        <v/>
      </c>
      <c r="GV195" s="81" t="str">
        <f>IF(AND(申込書!$C$118&lt;&gt;"▼プルダウンより選択してください",申込書!$C$118&lt;&gt;"",$G195&lt;&gt;""),申込書!$M$118,"")</f>
        <v/>
      </c>
      <c r="GW195" s="81" t="str">
        <f>IF($GU$3&lt;&gt;"コンテンツなし",IF(AND(申込書!$AH$4="GIGAスクールパック",SUM($P195,$R195)&lt;&gt;0),SUM($P195,$R195),IF(AND(申込書!$AH$4="SKY安心GIGAタブレット",SUM($T195,$V195)&lt;&gt;0),SUM($T195,$V195),"")),"")</f>
        <v/>
      </c>
      <c r="GX195" s="81" t="str">
        <f>IF($GU$3&lt;&gt;"コンテンツなし",IF(AND(申込書!$AH$4="GIGAスクールパック",SUM($Q195,$S195)&lt;&gt;0),SUM($Q195,$S195),IF(AND(申込書!$AH$4="SKY安心GIGAタブレット",SUM($U195,$W195)&lt;&gt;0),SUM($U195,$W195),"")),"")</f>
        <v/>
      </c>
      <c r="GY195" s="157"/>
      <c r="GZ195" s="82"/>
      <c r="HA195" s="80" t="str">
        <f>IF(AND(申込書!$C$119&lt;&gt;"▼プルダウンより選択してください",申込書!$C$119&lt;&gt;"",申込書!$P$119&lt;&gt;"YYYY/MM/DD",$G195&lt;&gt;""),申込書!$P$119,"")</f>
        <v/>
      </c>
      <c r="HB195" s="81" t="str">
        <f>IF(AND(申込書!$C$119&lt;&gt;"▼プルダウンより選択してください",申込書!$C$119&lt;&gt;"",$G195&lt;&gt;""),申込書!$M$119,"")</f>
        <v/>
      </c>
      <c r="HC195" s="81" t="str">
        <f>IF($HA$3&lt;&gt;"コンテンツなし",IF(AND(申込書!$AH$4="GIGAスクールパック",SUM($P195,$R195)&lt;&gt;0),SUM($P195,$R195),IF(AND(申込書!$AH$4="SKY安心GIGAタブレット",SUM($T195,$V195)&lt;&gt;0),SUM($T195,$V195),"")),"")</f>
        <v/>
      </c>
      <c r="HD195" s="81" t="str">
        <f>IF($HA$3&lt;&gt;"コンテンツなし",IF(AND(申込書!$AH$4="GIGAスクールパック",SUM($Q195,$S195)&lt;&gt;0),SUM($Q195,$S195),IF(AND(申込書!$AH$4="SKY安心GIGAタブレット",SUM($U195,$W195)&lt;&gt;0),SUM($U195,$W195),"")),"")</f>
        <v/>
      </c>
      <c r="HE195" s="157"/>
      <c r="HF195" s="82"/>
      <c r="HG195" s="83"/>
    </row>
    <row r="196" spans="2:215" ht="26.85" customHeight="1">
      <c r="B196" s="62">
        <f t="shared" si="2"/>
        <v>191</v>
      </c>
      <c r="C196" s="63"/>
      <c r="D196" s="64"/>
      <c r="E196" s="207"/>
      <c r="F196" s="65"/>
      <c r="G196" s="66"/>
      <c r="H196" s="67"/>
      <c r="I196" s="68"/>
      <c r="J196" s="69"/>
      <c r="K196" s="70"/>
      <c r="L196" s="71"/>
      <c r="M196" s="72"/>
      <c r="N196" s="73"/>
      <c r="O196" s="74"/>
      <c r="P196" s="179"/>
      <c r="Q196" s="180"/>
      <c r="R196" s="180"/>
      <c r="S196" s="181"/>
      <c r="T196" s="179"/>
      <c r="U196" s="180"/>
      <c r="V196" s="182"/>
      <c r="W196" s="181"/>
      <c r="X196" s="75"/>
      <c r="Y196" s="76"/>
      <c r="Z196" s="77"/>
      <c r="AA196" s="78"/>
      <c r="AB196" s="79"/>
      <c r="AC196" s="79"/>
      <c r="AD196" s="79"/>
      <c r="AE196" s="77"/>
      <c r="AF196" s="139"/>
      <c r="AG196" s="139"/>
      <c r="AH196" s="139"/>
      <c r="AI196" s="80" t="str">
        <f>IF(AND(申込書!$C$90&lt;&gt;"▼プルダウンより選択してください",申込書!$C$90&lt;&gt;"",申込書!$P$90&lt;&gt;"YYYY/MM/DD",$G196&lt;&gt;""),申込書!$P$90,"")</f>
        <v/>
      </c>
      <c r="AJ196" s="81" t="str">
        <f>IF(AND(申込書!$C$90&lt;&gt;"▼プルダウンより選択してください",申込書!$C$90&lt;&gt;"",$G196&lt;&gt;""),申込書!$M$90,"")</f>
        <v/>
      </c>
      <c r="AK196" s="81" t="str">
        <f>IF($AI$3&lt;&gt;"コンテンツなし",IF(AND(申込書!$AH$4="GIGAスクールパック",SUM($P196,$R196)&lt;&gt;0),SUM($P196,$R196),IF(AND(申込書!$AH$4="SKY安心GIGAタブレット",SUM($T196,$V196)&lt;&gt;0),SUM($T196,$V196),"")),"")</f>
        <v/>
      </c>
      <c r="AL196" s="81" t="str">
        <f>IF($AI$3&lt;&gt;"コンテンツなし",IF(AND(申込書!$AH$4="GIGAスクールパック",SUM($Q196,$S196)&lt;&gt;0),SUM($Q196,$S196),IF(AND(申込書!$AH$4="SKY安心GIGAタブレット",SUM($U196,$W196)&lt;&gt;0),SUM($U196,$W196),"")),"")</f>
        <v/>
      </c>
      <c r="AM196" s="157"/>
      <c r="AN196" s="82"/>
      <c r="AO196" s="80" t="str">
        <f>IF(AND(申込書!$C$91&lt;&gt;"▼プルダウンより選択してください",申込書!$C$91&lt;&gt;"",申込書!$P$91&lt;&gt;"YYYY/MM/DD",$G196&lt;&gt;""),申込書!$P$91,"")</f>
        <v/>
      </c>
      <c r="AP196" s="81" t="str">
        <f>IF(AND(申込書!$C$91&lt;&gt;"▼プルダウンより選択してください",申込書!$C$91&lt;&gt;"",$G196&lt;&gt;""),申込書!$M$91,"")</f>
        <v/>
      </c>
      <c r="AQ196" s="81" t="str">
        <f>IF($AO$3&lt;&gt;"コンテンツなし",IF(AND(申込書!$AH$4="GIGAスクールパック",SUM($P196,$R196)&lt;&gt;0),SUM($P196,$R196),IF(AND(申込書!$AH$4="SKY安心GIGAタブレット",SUM($T196,$V196)&lt;&gt;0),SUM($T196,$V196),"")),"")</f>
        <v/>
      </c>
      <c r="AR196" s="81" t="str">
        <f>IF($AO$3&lt;&gt;"コンテンツなし",IF(AND(申込書!$AH$4="GIGAスクールパック",SUM($Q196,$S196)&lt;&gt;0),SUM($Q196,$S196),IF(AND(申込書!$AH$4="SKY安心GIGAタブレット",SUM($U196,$W196)&lt;&gt;0),SUM($U196,$W196),"")),"")</f>
        <v/>
      </c>
      <c r="AS196" s="157"/>
      <c r="AT196" s="82"/>
      <c r="AU196" s="80" t="str">
        <f>IF(AND(申込書!$C$92&lt;&gt;"▼プルダウンより選択してください",申込書!$C$92&lt;&gt;"",申込書!$P$92&lt;&gt;"YYYY/MM/DD",$G196&lt;&gt;""),申込書!$P$92,"")</f>
        <v/>
      </c>
      <c r="AV196" s="81" t="str">
        <f>IF(AND(申込書!$C$92&lt;&gt;"▼プルダウンより選択してください",申込書!$C$92&lt;&gt;"",$G196&lt;&gt;""),申込書!$M$92,"")</f>
        <v/>
      </c>
      <c r="AW196" s="81" t="str">
        <f>IF($AU$3&lt;&gt;"コンテンツなし",IF(AND(申込書!$AH$4="GIGAスクールパック",SUM($P196,$R196)&lt;&gt;0),SUM($P196,$R196),IF(AND(申込書!$AH$4="SKY安心GIGAタブレット",SUM($T196,$V196)&lt;&gt;0),SUM($T196,$V196),"")),"")</f>
        <v/>
      </c>
      <c r="AX196" s="81" t="str">
        <f>IF($AU$3&lt;&gt;"コンテンツなし",IF(AND(申込書!$AH$4="GIGAスクールパック",SUM($Q196,$S196)&lt;&gt;0),SUM($Q196,$S196),IF(AND(申込書!$AH$4="SKY安心GIGAタブレット",SUM($U196,$W196)&lt;&gt;0),SUM($U196,$W196),"")),"")</f>
        <v/>
      </c>
      <c r="AY196" s="157"/>
      <c r="AZ196" s="82"/>
      <c r="BA196" s="80" t="str">
        <f>IF(AND(申込書!$C$93&lt;&gt;"▼プルダウンより選択してください",申込書!$C$93&lt;&gt;"",申込書!$P$93&lt;&gt;"YYYY/MM/DD",$G196&lt;&gt;""),申込書!$P$93,"")</f>
        <v/>
      </c>
      <c r="BB196" s="81" t="str">
        <f>IF(AND(申込書!$C$93&lt;&gt;"▼プルダウンより選択してください",申込書!$C$93&lt;&gt;"",申込書!$M$93&gt;=1,$G196&lt;&gt;""),申込書!$M$93,"")</f>
        <v/>
      </c>
      <c r="BC196" s="81" t="str">
        <f>IF($BA$3&lt;&gt;"コンテンツなし",IF(AND(申込書!$AH$4="GIGAスクールパック",SUM($P196,$R196)&lt;&gt;0),SUM($P196,$R196),IF(AND(申込書!$AH$4="SKY安心GIGAタブレット",SUM($T196,$V196)&lt;&gt;0),SUM($T196,$V196),"")),"")</f>
        <v/>
      </c>
      <c r="BD196" s="81" t="str">
        <f>IF($BA$3&lt;&gt;"コンテンツなし",IF(AND(申込書!$AH$4="GIGAスクールパック",SUM($Q196,$S196)&lt;&gt;0),SUM($Q196,$S196),IF(AND(申込書!$AH$4="SKY安心GIGAタブレット",SUM($U196,$W196)&lt;&gt;0),SUM($U196,$W196),"")),"")</f>
        <v/>
      </c>
      <c r="BE196" s="157"/>
      <c r="BF196" s="82"/>
      <c r="BG196" s="80" t="str">
        <f>IF(AND(申込書!$C$94&lt;&gt;"▼プルダウンより選択してください",申込書!$C$94&lt;&gt;"",申込書!$P$94&lt;&gt;"YYYY/MM/DD",$G196&lt;&gt;""),申込書!$P$94,"")</f>
        <v/>
      </c>
      <c r="BH196" s="81" t="str">
        <f>IF(AND(申込書!$C$94&lt;&gt;"▼プルダウンより選択してください",申込書!$C$94&lt;&gt;"",$G196&lt;&gt;""),申込書!$M$94,"")</f>
        <v/>
      </c>
      <c r="BI196" s="81" t="str">
        <f>IF($BG$3&lt;&gt;"コンテンツなし",IF(AND(申込書!$AH$4="GIGAスクールパック",SUM($P196,$R196)&lt;&gt;0),SUM($P196,$R196),IF(AND(申込書!$AH$4="SKY安心GIGAタブレット",SUM($T196,$V196)&lt;&gt;0),SUM($T196,$V196),"")),"")</f>
        <v/>
      </c>
      <c r="BJ196" s="81" t="str">
        <f>IF($BG$3&lt;&gt;"コンテンツなし",IF(AND(申込書!$AH$4="GIGAスクールパック",SUM($Q196,$S196)&lt;&gt;0),SUM($Q196,$S196),IF(AND(申込書!$AH$4="SKY安心GIGAタブレット",SUM($U196,$W196)&lt;&gt;0),SUM($U196,$W196),"")),"")</f>
        <v/>
      </c>
      <c r="BK196" s="157"/>
      <c r="BL196" s="82"/>
      <c r="BM196" s="80" t="str">
        <f>IF(AND(申込書!$C$95&lt;&gt;"▼プルダウンより選択してください",申込書!$C$95&lt;&gt;"",申込書!$P$95&lt;&gt;"YYYY/MM/DD",$G196&lt;&gt;""),申込書!$P$95,"")</f>
        <v/>
      </c>
      <c r="BN196" s="81" t="str">
        <f>IF(AND(申込書!$C$95&lt;&gt;"▼プルダウンより選択してください",申込書!$C$95&lt;&gt;"",$G196&lt;&gt;""),申込書!$M$95,"")</f>
        <v/>
      </c>
      <c r="BO196" s="81" t="str">
        <f>IF($BM$3&lt;&gt;"コンテンツなし",IF(AND(申込書!$AH$4="GIGAスクールパック",SUM($P196,$R196)&lt;&gt;0),SUM($P196,$R196),IF(AND(申込書!$AH$4="SKY安心GIGAタブレット",SUM($T196,$V196)&lt;&gt;0),SUM($T196,$V196),"")),"")</f>
        <v/>
      </c>
      <c r="BP196" s="81" t="str">
        <f>IF($BM$3&lt;&gt;"コンテンツなし",IF(AND(申込書!$AH$4="GIGAスクールパック",SUM($Q196,$S196)&lt;&gt;0),SUM($Q196,$S196),IF(AND(申込書!$AH$4="SKY安心GIGAタブレット",SUM($U196,$W196)&lt;&gt;0),SUM($U196,$W196),"")),"")</f>
        <v/>
      </c>
      <c r="BQ196" s="157"/>
      <c r="BR196" s="82"/>
      <c r="BS196" s="80" t="str">
        <f>IF(AND(申込書!$C$96&lt;&gt;"▼プルダウンより選択してください",申込書!$C$96&lt;&gt;"",申込書!$P$96&lt;&gt;"YYYY/MM/DD",$G196&lt;&gt;""),申込書!$P$96,"")</f>
        <v/>
      </c>
      <c r="BT196" s="81" t="str">
        <f>IF(AND(申込書!$C$96&lt;&gt;"▼プルダウンより選択してください",申込書!$C$96&lt;&gt;"",$G196&lt;&gt;""),申込書!$M$96,"")</f>
        <v/>
      </c>
      <c r="BU196" s="81" t="str">
        <f>IF($BS$3&lt;&gt;"コンテンツなし",IF(AND(申込書!$AH$4="GIGAスクールパック",SUM($P196,$R196)&lt;&gt;0),SUM($P196,$R196),IF(AND(申込書!$AH$4="SKY安心GIGAタブレット",SUM($T196,$V196)&lt;&gt;0),SUM($T196,$V196),"")),"")</f>
        <v/>
      </c>
      <c r="BV196" s="81" t="str">
        <f>IF($BS$3&lt;&gt;"コンテンツなし",IF(AND(申込書!$AH$4="GIGAスクールパック",SUM($Q196,$S196)&lt;&gt;0),SUM($Q196,$S196),IF(AND(申込書!$AH$4="SKY安心GIGAタブレット",SUM($U196,$W196)&lt;&gt;0),SUM($U196,$W196),"")),"")</f>
        <v/>
      </c>
      <c r="BW196" s="157"/>
      <c r="BX196" s="82"/>
      <c r="BY196" s="80" t="str">
        <f>IF(AND(申込書!$C$97&lt;&gt;"▼プルダウンより選択してください",申込書!$C$97&lt;&gt;"",申込書!$P$97&lt;&gt;"YYYY/MM/DD",$G196&lt;&gt;""),申込書!$P$97,"")</f>
        <v/>
      </c>
      <c r="BZ196" s="81" t="str">
        <f>IF(AND(申込書!$C$97&lt;&gt;"▼プルダウンより選択してください",申込書!$C$97&lt;&gt;"",$G196&lt;&gt;""),申込書!$M$97,"")</f>
        <v/>
      </c>
      <c r="CA196" s="81" t="str">
        <f>IF($BY$3&lt;&gt;"コンテンツなし",IF(AND(申込書!$AH$4="GIGAスクールパック",SUM($P196,$R196)&lt;&gt;0),SUM($P196,$R196),IF(AND(申込書!$AH$4="SKY安心GIGAタブレット",SUM($T196,$V196)&lt;&gt;0),SUM($T196,$V196),"")),"")</f>
        <v/>
      </c>
      <c r="CB196" s="81" t="str">
        <f>IF($BY$3&lt;&gt;"コンテンツなし",IF(AND(申込書!$AH$4="GIGAスクールパック",SUM($Q196,$S196)&lt;&gt;0),SUM($Q196,$S196),IF(AND(申込書!$AH$4="SKY安心GIGAタブレット",SUM($U196,$W196)&lt;&gt;0),SUM($U196,$W196),"")),"")</f>
        <v/>
      </c>
      <c r="CC196" s="157"/>
      <c r="CD196" s="82"/>
      <c r="CE196" s="80" t="str">
        <f>IF(AND(申込書!$C$98&lt;&gt;"▼プルダウンより選択してください",申込書!$C$98&lt;&gt;"",申込書!$P$98&lt;&gt;"YYYY/MM/DD",$G196&lt;&gt;""),申込書!$P$98,"")</f>
        <v/>
      </c>
      <c r="CF196" s="81" t="str">
        <f>IF(AND(申込書!$C$98&lt;&gt;"▼プルダウンより選択してください",申込書!$C$98&lt;&gt;"",$G196&lt;&gt;""),申込書!$M$98,"")</f>
        <v/>
      </c>
      <c r="CG196" s="81" t="str">
        <f>IF($CE$3&lt;&gt;"コンテンツなし",IF(AND(申込書!$AH$4="GIGAスクールパック",SUM($P196,$R196)&lt;&gt;0),SUM($P196,$R196),IF(AND(申込書!$AH$4="SKY安心GIGAタブレット",SUM($T196,$V196)&lt;&gt;0),SUM($T196,$V196),"")),"")</f>
        <v/>
      </c>
      <c r="CH196" s="81" t="str">
        <f>IF($CE$3&lt;&gt;"コンテンツなし",IF(AND(申込書!$AH$4="GIGAスクールパック",SUM($Q196,$S196)&lt;&gt;0),SUM($Q196,$S196),IF(AND(申込書!$AH$4="SKY安心GIGAタブレット",SUM($U196,$W196)&lt;&gt;0),SUM($U196,$W196),"")),"")</f>
        <v/>
      </c>
      <c r="CI196" s="157"/>
      <c r="CJ196" s="82"/>
      <c r="CK196" s="80" t="str">
        <f>IF(AND(申込書!$C$99&lt;&gt;"▼プルダウンより選択してください",申込書!$C$99&lt;&gt;"",申込書!$P$99&lt;&gt;"YYYY/MM/DD",$G196&lt;&gt;""),申込書!$P$99,"")</f>
        <v/>
      </c>
      <c r="CL196" s="81" t="str">
        <f>IF(AND(申込書!$C$99&lt;&gt;"▼プルダウンより選択してください",申込書!$C$99&lt;&gt;"",$G196&lt;&gt;""),申込書!$M$99,"")</f>
        <v/>
      </c>
      <c r="CM196" s="81" t="str">
        <f>IF($CK$3&lt;&gt;"コンテンツなし",IF(AND(申込書!$AH$4="GIGAスクールパック",SUM($P196,$R196)&lt;&gt;0),SUM($P196,$R196),IF(AND(申込書!$AH$4="SKY安心GIGAタブレット",SUM($T196,$V196)&lt;&gt;0),SUM($T196,$V196),"")),"")</f>
        <v/>
      </c>
      <c r="CN196" s="81" t="str">
        <f>IF($CK$3&lt;&gt;"コンテンツなし",IF(AND(申込書!$AH$4="GIGAスクールパック",SUM($Q196,$S196)&lt;&gt;0),SUM($Q196,$S196),IF(AND(申込書!$AH$4="SKY安心GIGAタブレット",SUM($U196,$W196)&lt;&gt;0),SUM($U196,$W196),"")),"")</f>
        <v/>
      </c>
      <c r="CO196" s="157"/>
      <c r="CP196" s="82"/>
      <c r="CQ196" s="80" t="str">
        <f>IF(AND(申込書!$C$100&lt;&gt;"▼プルダウンより選択してください",申込書!$C$100&lt;&gt;"",申込書!$P$100&lt;&gt;"YYYY/MM/DD",$G196&lt;&gt;""),申込書!$P$100,"")</f>
        <v/>
      </c>
      <c r="CR196" s="81" t="str">
        <f>IF(AND(申込書!$C$100&lt;&gt;"▼プルダウンより選択してください",申込書!$C$100&lt;&gt;"",$G196&lt;&gt;""),申込書!$M$100,"")</f>
        <v/>
      </c>
      <c r="CS196" s="81" t="str">
        <f>IF($CQ$3&lt;&gt;"コンテンツなし",IF(AND(申込書!$AH$4="GIGAスクールパック",SUM($P196,$R196)&lt;&gt;0),SUM($P196,$R196),IF(AND(申込書!$AH$4="SKY安心GIGAタブレット",SUM($T196,$V196)&lt;&gt;0),SUM($T196,$V196),"")),"")</f>
        <v/>
      </c>
      <c r="CT196" s="81" t="str">
        <f>IF($CQ$3&lt;&gt;"コンテンツなし",IF(AND(申込書!$AH$4="GIGAスクールパック",SUM($Q196,$S196)&lt;&gt;0),SUM($Q196,$S196),IF(AND(申込書!$AH$4="SKY安心GIGAタブレット",SUM($U196,$W196)&lt;&gt;0),SUM($U196,$W196),"")),"")</f>
        <v/>
      </c>
      <c r="CU196" s="81"/>
      <c r="CV196" s="82"/>
      <c r="CW196" s="80" t="str">
        <f>IF(AND(申込書!$C$101&lt;&gt;"▼プルダウンより選択してください",申込書!$C$101&lt;&gt;"",申込書!$P$101&lt;&gt;"YYYY/MM/DD",$G196&lt;&gt;""),申込書!$P$101,"")</f>
        <v/>
      </c>
      <c r="CX196" s="81" t="str">
        <f>IF(AND(申込書!$C$101&lt;&gt;"▼プルダウンより選択してください",申込書!$C$101&lt;&gt;"",$G196&lt;&gt;""),申込書!$M$101,"")</f>
        <v/>
      </c>
      <c r="CY196" s="81" t="str">
        <f>IF($CW$3&lt;&gt;"コンテンツなし",IF(AND(申込書!$AH$4="GIGAスクールパック",SUM($P196,$R196)&lt;&gt;0),SUM($P196,$R196),IF(AND(申込書!$AH$4="SKY安心GIGAタブレット",SUM($T196,$V196)&lt;&gt;0),SUM($T196,$V196),"")),"")</f>
        <v/>
      </c>
      <c r="CZ196" s="81" t="str">
        <f>IF($CW$3&lt;&gt;"コンテンツなし",IF(AND(申込書!$AH$4="GIGAスクールパック",SUM($Q196,$S196)&lt;&gt;0),SUM($Q196,$S196),IF(AND(申込書!$AH$4="SKY安心GIGAタブレット",SUM($U196,$W196)&lt;&gt;0),SUM($U196,$W196),"")),"")</f>
        <v/>
      </c>
      <c r="DA196" s="81"/>
      <c r="DB196" s="82"/>
      <c r="DC196" s="80" t="str">
        <f>IF(AND(申込書!$C$102&lt;&gt;"▼プルダウンより選択してください",申込書!$C$102&lt;&gt;"",申込書!$P$102&lt;&gt;"YYYY/MM/DD",$G196&lt;&gt;""),申込書!$P$102,"")</f>
        <v/>
      </c>
      <c r="DD196" s="81" t="str">
        <f>IF(AND(申込書!$C$102&lt;&gt;"▼プルダウンより選択してください",申込書!$C$102&lt;&gt;"",$G196&lt;&gt;""),申込書!$M$102,"")</f>
        <v/>
      </c>
      <c r="DE196" s="81" t="str">
        <f>IF($DC$3&lt;&gt;"コンテンツなし",IF(AND(申込書!$AH$4="GIGAスクールパック",SUM($P196,$R196)&lt;&gt;0),SUM($P196,$R196),IF(AND(申込書!$AH$4="SKY安心GIGAタブレット",SUM($T196,$V196)&lt;&gt;0),SUM($T196,$V196),"")),"")</f>
        <v/>
      </c>
      <c r="DF196" s="81" t="str">
        <f>IF($DC$3&lt;&gt;"コンテンツなし",IF(AND(申込書!$AH$4="GIGAスクールパック",SUM($Q196,$S196)&lt;&gt;0),SUM($Q196,$S196),IF(AND(申込書!$AH$4="SKY安心GIGAタブレット",SUM($U196,$W196)&lt;&gt;0),SUM($U196,$W196),"")),"")</f>
        <v/>
      </c>
      <c r="DG196" s="81"/>
      <c r="DH196" s="82"/>
      <c r="DI196" s="80" t="str">
        <f>IF(AND(申込書!$C$103&lt;&gt;"▼プルダウンより選択してください",申込書!$C$103&lt;&gt;"",申込書!$P$103&lt;&gt;"YYYY/MM/DD",$G196&lt;&gt;""),申込書!$P$103,"")</f>
        <v/>
      </c>
      <c r="DJ196" s="81" t="str">
        <f>IF(AND(申込書!$C$103&lt;&gt;"▼プルダウンより選択してください",申込書!$C$103&lt;&gt;"",$G196&lt;&gt;""),申込書!$M$103,"")</f>
        <v/>
      </c>
      <c r="DK196" s="81" t="str">
        <f>IF($DI$3&lt;&gt;"コンテンツなし",IF(AND(申込書!$AH$4="GIGAスクールパック",SUM($P196,$R196)&lt;&gt;0),SUM($P196,$R196),IF(AND(申込書!$AH$4="SKY安心GIGAタブレット",SUM($T196,$V196)&lt;&gt;0),SUM($T196,$V196),"")),"")</f>
        <v/>
      </c>
      <c r="DL196" s="81" t="str">
        <f>IF($DI$3&lt;&gt;"コンテンツなし",IF(AND(申込書!$AH$4="GIGAスクールパック",SUM($Q196,$S196)&lt;&gt;0),SUM($Q196,$S196),IF(AND(申込書!$AH$4="SKY安心GIGAタブレット",SUM($U196,$W196)&lt;&gt;0),SUM($U196,$W196),"")),"")</f>
        <v/>
      </c>
      <c r="DM196" s="81"/>
      <c r="DN196" s="82"/>
      <c r="DO196" s="80" t="str">
        <f>IF(AND(申込書!$C$104&lt;&gt;"▼プルダウンより選択してください",申込書!$C$104&lt;&gt;"",申込書!$P$104&lt;&gt;"YYYY/MM/DD",$G196&lt;&gt;""),申込書!$P$104,"")</f>
        <v/>
      </c>
      <c r="DP196" s="81" t="str">
        <f>IF(AND(申込書!$C$104&lt;&gt;"▼プルダウンより選択してください",申込書!$C$104&lt;&gt;"",$G196&lt;&gt;""),申込書!$M$104,"")</f>
        <v/>
      </c>
      <c r="DQ196" s="81" t="str">
        <f>IF($DO$3&lt;&gt;"コンテンツなし",IF(AND(申込書!$AH$4="GIGAスクールパック",SUM($P196,$R196)&lt;&gt;0),SUM($P196,$R196),IF(AND(申込書!$AH$4="SKY安心GIGAタブレット",SUM($T196,$V196)&lt;&gt;0),SUM($T196,$V196),"")),"")</f>
        <v/>
      </c>
      <c r="DR196" s="81" t="str">
        <f>IF($DO$3&lt;&gt;"コンテンツなし",IF(AND(申込書!$AH$4="GIGAスクールパック",SUM($Q196,$S196)&lt;&gt;0),SUM($Q196,$S196),IF(AND(申込書!$AH$4="SKY安心GIGAタブレット",SUM($U196,$W196)&lt;&gt;0),SUM($U196,$W196),"")),"")</f>
        <v/>
      </c>
      <c r="DS196" s="81"/>
      <c r="DT196" s="82"/>
      <c r="DU196" s="80" t="str">
        <f>IF(AND(申込書!$C$105&lt;&gt;"▼プルダウンより選択してください",申込書!$C$105&lt;&gt;"",申込書!$P$105&lt;&gt;"YYYY/MM/DD",$G196&lt;&gt;""),申込書!$P$105,"")</f>
        <v/>
      </c>
      <c r="DV196" s="81" t="str">
        <f>IF(AND(申込書!$C$105&lt;&gt;"▼プルダウンより選択してください",申込書!$C$105&lt;&gt;"",$G196&lt;&gt;""),申込書!$M$105,"")</f>
        <v/>
      </c>
      <c r="DW196" s="81" t="str">
        <f>IF($DU$3&lt;&gt;"コンテンツなし",IF(AND(申込書!$AH$4="GIGAスクールパック",SUM($P196,$R196)&lt;&gt;0),SUM($P196,$R196),IF(AND(申込書!$AH$4="SKY安心GIGAタブレット",SUM($T196,$V196)&lt;&gt;0),SUM($T196,$V196),"")),"")</f>
        <v/>
      </c>
      <c r="DX196" s="81" t="str">
        <f>IF($DU$3&lt;&gt;"コンテンツなし",IF(AND(申込書!$AH$4="GIGAスクールパック",SUM($Q196,$S196)&lt;&gt;0),SUM($Q196,$S196),IF(AND(申込書!$AH$4="SKY安心GIGAタブレット",SUM($U196,$W196)&lt;&gt;0),SUM($U196,$W196),"")),"")</f>
        <v/>
      </c>
      <c r="DY196" s="157"/>
      <c r="DZ196" s="82"/>
      <c r="EA196" s="80" t="str">
        <f>IF(AND(申込書!$C$106&lt;&gt;"▼プルダウンより選択してください",申込書!$C$106&lt;&gt;"",申込書!$P$106&lt;&gt;"YYYY/MM/DD",$G196&lt;&gt;""),申込書!$P$106,"")</f>
        <v/>
      </c>
      <c r="EB196" s="81" t="str">
        <f>IF(AND(申込書!$C$106&lt;&gt;"▼プルダウンより選択してください",申込書!$C$106&lt;&gt;"",$G196&lt;&gt;""),申込書!$M$106,"")</f>
        <v/>
      </c>
      <c r="EC196" s="81" t="str">
        <f>IF($EA$3&lt;&gt;"コンテンツなし",IF(AND(申込書!$AH$4="GIGAスクールパック",SUM($P196,$R196)&lt;&gt;0),SUM($P196,$R196),IF(AND(申込書!$AH$4="SKY安心GIGAタブレット",SUM($T196,$V196)&lt;&gt;0),SUM($T196,$V196),"")),"")</f>
        <v/>
      </c>
      <c r="ED196" s="81" t="str">
        <f>IF($EA$3&lt;&gt;"コンテンツなし",IF(AND(申込書!$AH$4="GIGAスクールパック",SUM($Q196,$S196)&lt;&gt;0),SUM($Q196,$S196),IF(AND(申込書!$AH$4="SKY安心GIGAタブレット",SUM($U196,$W196)&lt;&gt;0),SUM($U196,$W196),"")),"")</f>
        <v/>
      </c>
      <c r="EE196" s="157"/>
      <c r="EF196" s="82"/>
      <c r="EG196" s="80" t="str">
        <f>IF(AND(申込書!$C$107&lt;&gt;"▼プルダウンより選択してください",申込書!$C$107&lt;&gt;"",申込書!$P$107&lt;&gt;"YYYY/MM/DD",$G196&lt;&gt;""),申込書!$P$107,"")</f>
        <v/>
      </c>
      <c r="EH196" s="81" t="str">
        <f>IF(AND(申込書!$C$107&lt;&gt;"▼プルダウンより選択してください",申込書!$C$107&lt;&gt;"",$G196&lt;&gt;""),申込書!$M$107,"")</f>
        <v/>
      </c>
      <c r="EI196" s="81" t="str">
        <f>IF($EG$3&lt;&gt;"コンテンツなし",IF(AND(申込書!$AH$4="GIGAスクールパック",SUM($P196,$R196)&lt;&gt;0),SUM($P196,$R196),IF(AND(申込書!$AH$4="SKY安心GIGAタブレット",SUM($T196,$V196)&lt;&gt;0),SUM($T196,$V196),"")),"")</f>
        <v/>
      </c>
      <c r="EJ196" s="81" t="str">
        <f>IF($EG$3&lt;&gt;"コンテンツなし",IF(AND(申込書!$AH$4="GIGAスクールパック",SUM($Q196,$S196)&lt;&gt;0),SUM($Q196,$S196),IF(AND(申込書!$AH$4="SKY安心GIGAタブレット",SUM($U196,$W196)&lt;&gt;0),SUM($U196,$W196),"")),"")</f>
        <v/>
      </c>
      <c r="EK196" s="157"/>
      <c r="EL196" s="82"/>
      <c r="EM196" s="80" t="str">
        <f>IF(AND(申込書!$C$108&lt;&gt;"▼プルダウンより選択してください",申込書!$C$108&lt;&gt;"",申込書!$P$108&lt;&gt;"YYYY/MM/DD",$G196&lt;&gt;""),申込書!$P$108,"")</f>
        <v/>
      </c>
      <c r="EN196" s="81" t="str">
        <f>IF(AND(申込書!$C$108&lt;&gt;"▼プルダウンより選択してください",申込書!$C$108&lt;&gt;"",$G196&lt;&gt;""),申込書!$M$108,"")</f>
        <v/>
      </c>
      <c r="EO196" s="81" t="str">
        <f>IF($EM$3&lt;&gt;"コンテンツなし",IF(AND(申込書!$AH$4="GIGAスクールパック",SUM($P196,$R196)&lt;&gt;0),SUM($P196,$R196),IF(AND(申込書!$AH$4="SKY安心GIGAタブレット",SUM($T196,$V196)&lt;&gt;0),SUM($T196,$V196),"")),"")</f>
        <v/>
      </c>
      <c r="EP196" s="81" t="str">
        <f>IF($EM$3&lt;&gt;"コンテンツなし",IF(AND(申込書!$AH$4="GIGAスクールパック",SUM($Q196,$S196)&lt;&gt;0),SUM($Q196,$S196),IF(AND(申込書!$AH$4="SKY安心GIGAタブレット",SUM($U196,$W196)&lt;&gt;0),SUM($U196,$W196),"")),"")</f>
        <v/>
      </c>
      <c r="EQ196" s="157"/>
      <c r="ER196" s="82"/>
      <c r="ES196" s="80" t="str">
        <f>IF(AND(申込書!$C$109&lt;&gt;"▼プルダウンより選択してください",申込書!$C$109&lt;&gt;"",申込書!$P$109&lt;&gt;"YYYY/MM/DD",$G196&lt;&gt;""),申込書!$P$109,"")</f>
        <v/>
      </c>
      <c r="ET196" s="81" t="str">
        <f>IF(AND(申込書!$C$109&lt;&gt;"▼プルダウンより選択してください",申込書!$C$109&lt;&gt;"",$G196&lt;&gt;""),申込書!$M$109,"")</f>
        <v/>
      </c>
      <c r="EU196" s="81" t="str">
        <f>IF($ES$3&lt;&gt;"コンテンツなし",IF(AND(申込書!$AH$4="GIGAスクールパック",SUM($P196,$R196)&lt;&gt;0),SUM($P196,$R196),IF(AND(申込書!$AH$4="SKY安心GIGAタブレット",SUM($T196,$V196)&lt;&gt;0),SUM($T196,$V196),"")),"")</f>
        <v/>
      </c>
      <c r="EV196" s="81" t="str">
        <f>IF($ES$3&lt;&gt;"コンテンツなし",IF(AND(申込書!$AH$4="GIGAスクールパック",SUM($Q196,$S196)&lt;&gt;0),SUM($Q196,$S196),IF(AND(申込書!$AH$4="SKY安心GIGAタブレット",SUM($U196,$W196)&lt;&gt;0),SUM($U196,$W196),"")),"")</f>
        <v/>
      </c>
      <c r="EW196" s="157"/>
      <c r="EX196" s="82"/>
      <c r="EY196" s="80" t="str">
        <f>IF(AND(申込書!$C$110&lt;&gt;"▼プルダウンより選択してください",申込書!$C$110&lt;&gt;"",申込書!$P$110&lt;&gt;"YYYY/MM/DD",$G196&lt;&gt;""),申込書!$P$110,"")</f>
        <v/>
      </c>
      <c r="EZ196" s="81" t="str">
        <f>IF(AND(申込書!$C$110&lt;&gt;"▼プルダウンより選択してください",申込書!$C$110&lt;&gt;"",$G196&lt;&gt;""),申込書!$M$110,"")</f>
        <v/>
      </c>
      <c r="FA196" s="81" t="str">
        <f>IF($EY$3&lt;&gt;"コンテンツなし",IF(AND(申込書!$AH$4="GIGAスクールパック",SUM($P196,$R196)&lt;&gt;0),SUM($P196,$R196),IF(AND(申込書!$AH$4="SKY安心GIGAタブレット",SUM($T196,$V196)&lt;&gt;0),SUM($T196,$V196),"")),"")</f>
        <v/>
      </c>
      <c r="FB196" s="81" t="str">
        <f>IF($EY$3&lt;&gt;"コンテンツなし",IF(AND(申込書!$AH$4="GIGAスクールパック",SUM($Q196,$S196)&lt;&gt;0),SUM($Q196,$S196),IF(AND(申込書!$AH$4="SKY安心GIGAタブレット",SUM($U196,$W196)&lt;&gt;0),SUM($U196,$W196),"")),"")</f>
        <v/>
      </c>
      <c r="FC196" s="157"/>
      <c r="FD196" s="82"/>
      <c r="FE196" s="80" t="str">
        <f>IF(AND(申込書!$C$111&lt;&gt;"▼プルダウンより選択してください",申込書!$C$111&lt;&gt;"",申込書!$P$111&lt;&gt;"YYYY/MM/DD",$G196&lt;&gt;""),申込書!$P$111,"")</f>
        <v/>
      </c>
      <c r="FF196" s="81" t="str">
        <f>IF(AND(申込書!$C$111&lt;&gt;"▼プルダウンより選択してください",申込書!$C$111&lt;&gt;"",$G196&lt;&gt;""),申込書!$M$111,"")</f>
        <v/>
      </c>
      <c r="FG196" s="81" t="str">
        <f>IF($FE$3&lt;&gt;"コンテンツなし",IF(AND(申込書!$AH$4="GIGAスクールパック",SUM($P196,$R196)&lt;&gt;0),SUM($P196,$R196),IF(AND(申込書!$AH$4="SKY安心GIGAタブレット",SUM($T196,$V196)&lt;&gt;0),SUM($T196,$V196),"")),"")</f>
        <v/>
      </c>
      <c r="FH196" s="81" t="str">
        <f>IF($FE$3&lt;&gt;"コンテンツなし",IF(AND(申込書!$AH$4="GIGAスクールパック",SUM($Q196,$S196)&lt;&gt;0),SUM($Q196,$S196),IF(AND(申込書!$AH$4="SKY安心GIGAタブレット",SUM($U196,$W196)&lt;&gt;0),SUM($U196,$W196),"")),"")</f>
        <v/>
      </c>
      <c r="FI196" s="157"/>
      <c r="FJ196" s="82"/>
      <c r="FK196" s="80" t="str">
        <f>IF(AND(申込書!$C$112&lt;&gt;"▼プルダウンより選択してください",申込書!$C$112&lt;&gt;"",申込書!$P$112&lt;&gt;"YYYY/MM/DD",$G196&lt;&gt;""),申込書!$P$112,"")</f>
        <v/>
      </c>
      <c r="FL196" s="81" t="str">
        <f>IF(AND(申込書!$C$112&lt;&gt;"▼プルダウンより選択してください",申込書!$C$112&lt;&gt;"",$G196&lt;&gt;""),申込書!$M$112,"")</f>
        <v/>
      </c>
      <c r="FM196" s="81" t="str">
        <f>IF($FK$3&lt;&gt;"コンテンツなし",IF(AND(申込書!$AH$4="GIGAスクールパック",SUM($P196,$R196)&lt;&gt;0),SUM($P196,$R196),IF(AND(申込書!$AH$4="SKY安心GIGAタブレット",SUM($T196,$V196)&lt;&gt;0),SUM($T196,$V196),"")),"")</f>
        <v/>
      </c>
      <c r="FN196" s="81" t="str">
        <f>IF($FK$3&lt;&gt;"コンテンツなし",IF(AND(申込書!$AH$4="GIGAスクールパック",SUM($Q196,$S196)&lt;&gt;0),SUM($Q196,$S196),IF(AND(申込書!$AH$4="SKY安心GIGAタブレット",SUM($U196,$W196)&lt;&gt;0),SUM($U196,$W196),"")),"")</f>
        <v/>
      </c>
      <c r="FO196" s="157"/>
      <c r="FP196" s="82"/>
      <c r="FQ196" s="80" t="str">
        <f>IF(AND(申込書!$C$113&lt;&gt;"▼プルダウンより選択してください",申込書!$C$113&lt;&gt;"",申込書!$P$113&lt;&gt;"YYYY/MM/DD",$G196&lt;&gt;""),申込書!$P$113,"")</f>
        <v/>
      </c>
      <c r="FR196" s="81" t="str">
        <f>IF(AND(申込書!$C$113&lt;&gt;"▼プルダウンより選択してください",申込書!$C$113&lt;&gt;"",$G196&lt;&gt;""),申込書!$M$113,"")</f>
        <v/>
      </c>
      <c r="FS196" s="81" t="str">
        <f>IF($FQ$3&lt;&gt;"コンテンツなし",IF(AND(申込書!$AH$4="GIGAスクールパック",SUM($P196,$R196)&lt;&gt;0),SUM($P196,$R196),IF(AND(申込書!$AH$4="SKY安心GIGAタブレット",SUM($T196,$V196)&lt;&gt;0),SUM($T196,$V196),"")),"")</f>
        <v/>
      </c>
      <c r="FT196" s="81" t="str">
        <f>IF($FQ$3&lt;&gt;"コンテンツなし",IF(AND(申込書!$AH$4="GIGAスクールパック",SUM($Q196,$S196)&lt;&gt;0),SUM($Q196,$S196),IF(AND(申込書!$AH$4="SKY安心GIGAタブレット",SUM($U196,$W196)&lt;&gt;0),SUM($U196,$W196),"")),"")</f>
        <v/>
      </c>
      <c r="FU196" s="157"/>
      <c r="FV196" s="82"/>
      <c r="FW196" s="80" t="str">
        <f>IF(AND(申込書!$C$114&lt;&gt;"▼プルダウンより選択してください",申込書!$C$114&lt;&gt;"",申込書!$P$114&lt;&gt;"YYYY/MM/DD",$G196&lt;&gt;""),申込書!$P$114,"")</f>
        <v/>
      </c>
      <c r="FX196" s="81" t="str">
        <f>IF(AND(申込書!$C$114&lt;&gt;"▼プルダウンより選択してください",申込書!$C$114&lt;&gt;"",$G196&lt;&gt;""),申込書!$M$114,"")</f>
        <v/>
      </c>
      <c r="FY196" s="81" t="str">
        <f>IF($FW$3&lt;&gt;"コンテンツなし",IF(AND(申込書!$AH$4="GIGAスクールパック",SUM($P196,$R196)&lt;&gt;0),SUM($P196,$R196),IF(AND(申込書!$AH$4="SKY安心GIGAタブレット",SUM($T196,$V196)&lt;&gt;0),SUM($T196,$V196),"")),"")</f>
        <v/>
      </c>
      <c r="FZ196" s="81" t="str">
        <f>IF($FW$3&lt;&gt;"コンテンツなし",IF(AND(申込書!$AH$4="GIGAスクールパック",SUM($Q196,$S196)&lt;&gt;0),SUM($Q196,$S196),IF(AND(申込書!$AH$4="SKY安心GIGAタブレット",SUM($U196,$W196)&lt;&gt;0),SUM($U196,$W196),"")),"")</f>
        <v/>
      </c>
      <c r="GA196" s="157"/>
      <c r="GB196" s="82"/>
      <c r="GC196" s="80" t="str">
        <f>IF(AND(申込書!$C$115&lt;&gt;"▼プルダウンより選択してください",申込書!$C$115&lt;&gt;"",申込書!$P$115&lt;&gt;"YYYY/MM/DD",$G196&lt;&gt;""),申込書!$P$115,"")</f>
        <v/>
      </c>
      <c r="GD196" s="81" t="str">
        <f>IF(AND(申込書!$C$115&lt;&gt;"▼プルダウンより選択してください",申込書!$C$115&lt;&gt;"",$G196&lt;&gt;""),申込書!$M$115,"")</f>
        <v/>
      </c>
      <c r="GE196" s="81" t="str">
        <f>IF($GC$3&lt;&gt;"コンテンツなし",IF(AND(申込書!$AH$4="GIGAスクールパック",SUM($P196,$R196)&lt;&gt;0),SUM($P196,$R196),IF(AND(申込書!$AH$4="SKY安心GIGAタブレット",SUM($T196,$V196)&lt;&gt;0),SUM($T196,$V196),"")),"")</f>
        <v/>
      </c>
      <c r="GF196" s="81" t="str">
        <f>IF($GC$3&lt;&gt;"コンテンツなし",IF(AND(申込書!$AH$4="GIGAスクールパック",SUM($Q196,$S196)&lt;&gt;0),SUM($Q196,$S196),IF(AND(申込書!$AH$4="SKY安心GIGAタブレット",SUM($U196,$W196)&lt;&gt;0),SUM($U196,$W196),"")),"")</f>
        <v/>
      </c>
      <c r="GG196" s="157"/>
      <c r="GH196" s="82"/>
      <c r="GI196" s="80" t="str">
        <f>IF(AND(申込書!$C$116&lt;&gt;"▼プルダウンより選択してください",申込書!$C$116&lt;&gt;"",申込書!$P$116&lt;&gt;"YYYY/MM/DD",$G196&lt;&gt;""),申込書!$P$116,"")</f>
        <v/>
      </c>
      <c r="GJ196" s="81" t="str">
        <f>IF(AND(申込書!$C$116&lt;&gt;"▼プルダウンより選択してください",申込書!$C$116&lt;&gt;"",$G196&lt;&gt;""),申込書!$M$116,"")</f>
        <v/>
      </c>
      <c r="GK196" s="81" t="str">
        <f>IF($GI$3&lt;&gt;"コンテンツなし",IF(AND(申込書!$AH$4="GIGAスクールパック",SUM($P196,$R196)&lt;&gt;0),SUM($P196,$R196),IF(AND(申込書!$AH$4="SKY安心GIGAタブレット",SUM($T196,$V196)&lt;&gt;0),SUM($T196,$V196),"")),"")</f>
        <v/>
      </c>
      <c r="GL196" s="81" t="str">
        <f>IF($GI$3&lt;&gt;"コンテンツなし",IF(AND(申込書!$AH$4="GIGAスクールパック",SUM($Q196,$S196)&lt;&gt;0),SUM($Q196,$S196),IF(AND(申込書!$AH$4="SKY安心GIGAタブレット",SUM($U196,$W196)&lt;&gt;0),SUM($U196,$W196),"")),"")</f>
        <v/>
      </c>
      <c r="GM196" s="157"/>
      <c r="GN196" s="82"/>
      <c r="GO196" s="80" t="str">
        <f>IF(AND(申込書!$C$117&lt;&gt;"▼プルダウンより選択してください",申込書!$C$117&lt;&gt;"",申込書!$P$117&lt;&gt;"YYYY/MM/DD",$G196&lt;&gt;""),申込書!$P$117,"")</f>
        <v/>
      </c>
      <c r="GP196" s="81" t="str">
        <f>IF(AND(申込書!$C$117&lt;&gt;"▼プルダウンより選択してください",申込書!$C$117&lt;&gt;"",$G196&lt;&gt;""),申込書!$M$117,"")</f>
        <v/>
      </c>
      <c r="GQ196" s="81" t="str">
        <f>IF($GO$3&lt;&gt;"コンテンツなし",IF(AND(申込書!$AH$4="GIGAスクールパック",SUM($P196,$R196)&lt;&gt;0),SUM($P196,$R196),IF(AND(申込書!$AH$4="SKY安心GIGAタブレット",SUM($T196,$V196)&lt;&gt;0),SUM($T196,$V196),"")),"")</f>
        <v/>
      </c>
      <c r="GR196" s="81" t="str">
        <f>IF($GO$3&lt;&gt;"コンテンツなし",IF(AND(申込書!$AH$4="GIGAスクールパック",SUM($Q196,$S196)&lt;&gt;0),SUM($Q196,$S196),IF(AND(申込書!$AH$4="SKY安心GIGAタブレット",SUM($U196,$W196)&lt;&gt;0),SUM($U196,$W196),"")),"")</f>
        <v/>
      </c>
      <c r="GS196" s="157"/>
      <c r="GT196" s="82"/>
      <c r="GU196" s="80" t="str">
        <f>IF(AND(申込書!$C$118&lt;&gt;"▼プルダウンより選択してください",申込書!$C$118&lt;&gt;"",申込書!$P$118&lt;&gt;"YYYY/MM/DD",$G196&lt;&gt;""),申込書!$P$118,"")</f>
        <v/>
      </c>
      <c r="GV196" s="81" t="str">
        <f>IF(AND(申込書!$C$118&lt;&gt;"▼プルダウンより選択してください",申込書!$C$118&lt;&gt;"",$G196&lt;&gt;""),申込書!$M$118,"")</f>
        <v/>
      </c>
      <c r="GW196" s="81" t="str">
        <f>IF($GU$3&lt;&gt;"コンテンツなし",IF(AND(申込書!$AH$4="GIGAスクールパック",SUM($P196,$R196)&lt;&gt;0),SUM($P196,$R196),IF(AND(申込書!$AH$4="SKY安心GIGAタブレット",SUM($T196,$V196)&lt;&gt;0),SUM($T196,$V196),"")),"")</f>
        <v/>
      </c>
      <c r="GX196" s="81" t="str">
        <f>IF($GU$3&lt;&gt;"コンテンツなし",IF(AND(申込書!$AH$4="GIGAスクールパック",SUM($Q196,$S196)&lt;&gt;0),SUM($Q196,$S196),IF(AND(申込書!$AH$4="SKY安心GIGAタブレット",SUM($U196,$W196)&lt;&gt;0),SUM($U196,$W196),"")),"")</f>
        <v/>
      </c>
      <c r="GY196" s="157"/>
      <c r="GZ196" s="82"/>
      <c r="HA196" s="80" t="str">
        <f>IF(AND(申込書!$C$119&lt;&gt;"▼プルダウンより選択してください",申込書!$C$119&lt;&gt;"",申込書!$P$119&lt;&gt;"YYYY/MM/DD",$G196&lt;&gt;""),申込書!$P$119,"")</f>
        <v/>
      </c>
      <c r="HB196" s="81" t="str">
        <f>IF(AND(申込書!$C$119&lt;&gt;"▼プルダウンより選択してください",申込書!$C$119&lt;&gt;"",$G196&lt;&gt;""),申込書!$M$119,"")</f>
        <v/>
      </c>
      <c r="HC196" s="81" t="str">
        <f>IF($HA$3&lt;&gt;"コンテンツなし",IF(AND(申込書!$AH$4="GIGAスクールパック",SUM($P196,$R196)&lt;&gt;0),SUM($P196,$R196),IF(AND(申込書!$AH$4="SKY安心GIGAタブレット",SUM($T196,$V196)&lt;&gt;0),SUM($T196,$V196),"")),"")</f>
        <v/>
      </c>
      <c r="HD196" s="81" t="str">
        <f>IF($HA$3&lt;&gt;"コンテンツなし",IF(AND(申込書!$AH$4="GIGAスクールパック",SUM($Q196,$S196)&lt;&gt;0),SUM($Q196,$S196),IF(AND(申込書!$AH$4="SKY安心GIGAタブレット",SUM($U196,$W196)&lt;&gt;0),SUM($U196,$W196),"")),"")</f>
        <v/>
      </c>
      <c r="HE196" s="157"/>
      <c r="HF196" s="82"/>
      <c r="HG196" s="83"/>
    </row>
    <row r="197" spans="2:215" ht="26.85" customHeight="1">
      <c r="B197" s="62">
        <f t="shared" si="2"/>
        <v>192</v>
      </c>
      <c r="C197" s="63"/>
      <c r="D197" s="64"/>
      <c r="E197" s="207"/>
      <c r="F197" s="65"/>
      <c r="G197" s="66"/>
      <c r="H197" s="67"/>
      <c r="I197" s="68"/>
      <c r="J197" s="69"/>
      <c r="K197" s="70"/>
      <c r="L197" s="71"/>
      <c r="M197" s="72"/>
      <c r="N197" s="73"/>
      <c r="O197" s="74"/>
      <c r="P197" s="179"/>
      <c r="Q197" s="180"/>
      <c r="R197" s="180"/>
      <c r="S197" s="181"/>
      <c r="T197" s="179"/>
      <c r="U197" s="180"/>
      <c r="V197" s="182"/>
      <c r="W197" s="181"/>
      <c r="X197" s="75"/>
      <c r="Y197" s="76"/>
      <c r="Z197" s="77"/>
      <c r="AA197" s="78"/>
      <c r="AB197" s="79"/>
      <c r="AC197" s="79"/>
      <c r="AD197" s="79"/>
      <c r="AE197" s="77"/>
      <c r="AF197" s="139"/>
      <c r="AG197" s="139"/>
      <c r="AH197" s="139"/>
      <c r="AI197" s="80" t="str">
        <f>IF(AND(申込書!$C$90&lt;&gt;"▼プルダウンより選択してください",申込書!$C$90&lt;&gt;"",申込書!$P$90&lt;&gt;"YYYY/MM/DD",$G197&lt;&gt;""),申込書!$P$90,"")</f>
        <v/>
      </c>
      <c r="AJ197" s="81" t="str">
        <f>IF(AND(申込書!$C$90&lt;&gt;"▼プルダウンより選択してください",申込書!$C$90&lt;&gt;"",$G197&lt;&gt;""),申込書!$M$90,"")</f>
        <v/>
      </c>
      <c r="AK197" s="81" t="str">
        <f>IF($AI$3&lt;&gt;"コンテンツなし",IF(AND(申込書!$AH$4="GIGAスクールパック",SUM($P197,$R197)&lt;&gt;0),SUM($P197,$R197),IF(AND(申込書!$AH$4="SKY安心GIGAタブレット",SUM($T197,$V197)&lt;&gt;0),SUM($T197,$V197),"")),"")</f>
        <v/>
      </c>
      <c r="AL197" s="81" t="str">
        <f>IF($AI$3&lt;&gt;"コンテンツなし",IF(AND(申込書!$AH$4="GIGAスクールパック",SUM($Q197,$S197)&lt;&gt;0),SUM($Q197,$S197),IF(AND(申込書!$AH$4="SKY安心GIGAタブレット",SUM($U197,$W197)&lt;&gt;0),SUM($U197,$W197),"")),"")</f>
        <v/>
      </c>
      <c r="AM197" s="157"/>
      <c r="AN197" s="82"/>
      <c r="AO197" s="80" t="str">
        <f>IF(AND(申込書!$C$91&lt;&gt;"▼プルダウンより選択してください",申込書!$C$91&lt;&gt;"",申込書!$P$91&lt;&gt;"YYYY/MM/DD",$G197&lt;&gt;""),申込書!$P$91,"")</f>
        <v/>
      </c>
      <c r="AP197" s="81" t="str">
        <f>IF(AND(申込書!$C$91&lt;&gt;"▼プルダウンより選択してください",申込書!$C$91&lt;&gt;"",$G197&lt;&gt;""),申込書!$M$91,"")</f>
        <v/>
      </c>
      <c r="AQ197" s="81" t="str">
        <f>IF($AO$3&lt;&gt;"コンテンツなし",IF(AND(申込書!$AH$4="GIGAスクールパック",SUM($P197,$R197)&lt;&gt;0),SUM($P197,$R197),IF(AND(申込書!$AH$4="SKY安心GIGAタブレット",SUM($T197,$V197)&lt;&gt;0),SUM($T197,$V197),"")),"")</f>
        <v/>
      </c>
      <c r="AR197" s="81" t="str">
        <f>IF($AO$3&lt;&gt;"コンテンツなし",IF(AND(申込書!$AH$4="GIGAスクールパック",SUM($Q197,$S197)&lt;&gt;0),SUM($Q197,$S197),IF(AND(申込書!$AH$4="SKY安心GIGAタブレット",SUM($U197,$W197)&lt;&gt;0),SUM($U197,$W197),"")),"")</f>
        <v/>
      </c>
      <c r="AS197" s="157"/>
      <c r="AT197" s="82"/>
      <c r="AU197" s="80" t="str">
        <f>IF(AND(申込書!$C$92&lt;&gt;"▼プルダウンより選択してください",申込書!$C$92&lt;&gt;"",申込書!$P$92&lt;&gt;"YYYY/MM/DD",$G197&lt;&gt;""),申込書!$P$92,"")</f>
        <v/>
      </c>
      <c r="AV197" s="81" t="str">
        <f>IF(AND(申込書!$C$92&lt;&gt;"▼プルダウンより選択してください",申込書!$C$92&lt;&gt;"",$G197&lt;&gt;""),申込書!$M$92,"")</f>
        <v/>
      </c>
      <c r="AW197" s="81" t="str">
        <f>IF($AU$3&lt;&gt;"コンテンツなし",IF(AND(申込書!$AH$4="GIGAスクールパック",SUM($P197,$R197)&lt;&gt;0),SUM($P197,$R197),IF(AND(申込書!$AH$4="SKY安心GIGAタブレット",SUM($T197,$V197)&lt;&gt;0),SUM($T197,$V197),"")),"")</f>
        <v/>
      </c>
      <c r="AX197" s="81" t="str">
        <f>IF($AU$3&lt;&gt;"コンテンツなし",IF(AND(申込書!$AH$4="GIGAスクールパック",SUM($Q197,$S197)&lt;&gt;0),SUM($Q197,$S197),IF(AND(申込書!$AH$4="SKY安心GIGAタブレット",SUM($U197,$W197)&lt;&gt;0),SUM($U197,$W197),"")),"")</f>
        <v/>
      </c>
      <c r="AY197" s="157"/>
      <c r="AZ197" s="82"/>
      <c r="BA197" s="80" t="str">
        <f>IF(AND(申込書!$C$93&lt;&gt;"▼プルダウンより選択してください",申込書!$C$93&lt;&gt;"",申込書!$P$93&lt;&gt;"YYYY/MM/DD",$G197&lt;&gt;""),申込書!$P$93,"")</f>
        <v/>
      </c>
      <c r="BB197" s="81" t="str">
        <f>IF(AND(申込書!$C$93&lt;&gt;"▼プルダウンより選択してください",申込書!$C$93&lt;&gt;"",申込書!$M$93&gt;=1,$G197&lt;&gt;""),申込書!$M$93,"")</f>
        <v/>
      </c>
      <c r="BC197" s="81" t="str">
        <f>IF($BA$3&lt;&gt;"コンテンツなし",IF(AND(申込書!$AH$4="GIGAスクールパック",SUM($P197,$R197)&lt;&gt;0),SUM($P197,$R197),IF(AND(申込書!$AH$4="SKY安心GIGAタブレット",SUM($T197,$V197)&lt;&gt;0),SUM($T197,$V197),"")),"")</f>
        <v/>
      </c>
      <c r="BD197" s="81" t="str">
        <f>IF($BA$3&lt;&gt;"コンテンツなし",IF(AND(申込書!$AH$4="GIGAスクールパック",SUM($Q197,$S197)&lt;&gt;0),SUM($Q197,$S197),IF(AND(申込書!$AH$4="SKY安心GIGAタブレット",SUM($U197,$W197)&lt;&gt;0),SUM($U197,$W197),"")),"")</f>
        <v/>
      </c>
      <c r="BE197" s="157"/>
      <c r="BF197" s="82"/>
      <c r="BG197" s="80" t="str">
        <f>IF(AND(申込書!$C$94&lt;&gt;"▼プルダウンより選択してください",申込書!$C$94&lt;&gt;"",申込書!$P$94&lt;&gt;"YYYY/MM/DD",$G197&lt;&gt;""),申込書!$P$94,"")</f>
        <v/>
      </c>
      <c r="BH197" s="81" t="str">
        <f>IF(AND(申込書!$C$94&lt;&gt;"▼プルダウンより選択してください",申込書!$C$94&lt;&gt;"",$G197&lt;&gt;""),申込書!$M$94,"")</f>
        <v/>
      </c>
      <c r="BI197" s="81" t="str">
        <f>IF($BG$3&lt;&gt;"コンテンツなし",IF(AND(申込書!$AH$4="GIGAスクールパック",SUM($P197,$R197)&lt;&gt;0),SUM($P197,$R197),IF(AND(申込書!$AH$4="SKY安心GIGAタブレット",SUM($T197,$V197)&lt;&gt;0),SUM($T197,$V197),"")),"")</f>
        <v/>
      </c>
      <c r="BJ197" s="81" t="str">
        <f>IF($BG$3&lt;&gt;"コンテンツなし",IF(AND(申込書!$AH$4="GIGAスクールパック",SUM($Q197,$S197)&lt;&gt;0),SUM($Q197,$S197),IF(AND(申込書!$AH$4="SKY安心GIGAタブレット",SUM($U197,$W197)&lt;&gt;0),SUM($U197,$W197),"")),"")</f>
        <v/>
      </c>
      <c r="BK197" s="157"/>
      <c r="BL197" s="82"/>
      <c r="BM197" s="80" t="str">
        <f>IF(AND(申込書!$C$95&lt;&gt;"▼プルダウンより選択してください",申込書!$C$95&lt;&gt;"",申込書!$P$95&lt;&gt;"YYYY/MM/DD",$G197&lt;&gt;""),申込書!$P$95,"")</f>
        <v/>
      </c>
      <c r="BN197" s="81" t="str">
        <f>IF(AND(申込書!$C$95&lt;&gt;"▼プルダウンより選択してください",申込書!$C$95&lt;&gt;"",$G197&lt;&gt;""),申込書!$M$95,"")</f>
        <v/>
      </c>
      <c r="BO197" s="81" t="str">
        <f>IF($BM$3&lt;&gt;"コンテンツなし",IF(AND(申込書!$AH$4="GIGAスクールパック",SUM($P197,$R197)&lt;&gt;0),SUM($P197,$R197),IF(AND(申込書!$AH$4="SKY安心GIGAタブレット",SUM($T197,$V197)&lt;&gt;0),SUM($T197,$V197),"")),"")</f>
        <v/>
      </c>
      <c r="BP197" s="81" t="str">
        <f>IF($BM$3&lt;&gt;"コンテンツなし",IF(AND(申込書!$AH$4="GIGAスクールパック",SUM($Q197,$S197)&lt;&gt;0),SUM($Q197,$S197),IF(AND(申込書!$AH$4="SKY安心GIGAタブレット",SUM($U197,$W197)&lt;&gt;0),SUM($U197,$W197),"")),"")</f>
        <v/>
      </c>
      <c r="BQ197" s="157"/>
      <c r="BR197" s="82"/>
      <c r="BS197" s="80" t="str">
        <f>IF(AND(申込書!$C$96&lt;&gt;"▼プルダウンより選択してください",申込書!$C$96&lt;&gt;"",申込書!$P$96&lt;&gt;"YYYY/MM/DD",$G197&lt;&gt;""),申込書!$P$96,"")</f>
        <v/>
      </c>
      <c r="BT197" s="81" t="str">
        <f>IF(AND(申込書!$C$96&lt;&gt;"▼プルダウンより選択してください",申込書!$C$96&lt;&gt;"",$G197&lt;&gt;""),申込書!$M$96,"")</f>
        <v/>
      </c>
      <c r="BU197" s="81" t="str">
        <f>IF($BS$3&lt;&gt;"コンテンツなし",IF(AND(申込書!$AH$4="GIGAスクールパック",SUM($P197,$R197)&lt;&gt;0),SUM($P197,$R197),IF(AND(申込書!$AH$4="SKY安心GIGAタブレット",SUM($T197,$V197)&lt;&gt;0),SUM($T197,$V197),"")),"")</f>
        <v/>
      </c>
      <c r="BV197" s="81" t="str">
        <f>IF($BS$3&lt;&gt;"コンテンツなし",IF(AND(申込書!$AH$4="GIGAスクールパック",SUM($Q197,$S197)&lt;&gt;0),SUM($Q197,$S197),IF(AND(申込書!$AH$4="SKY安心GIGAタブレット",SUM($U197,$W197)&lt;&gt;0),SUM($U197,$W197),"")),"")</f>
        <v/>
      </c>
      <c r="BW197" s="157"/>
      <c r="BX197" s="82"/>
      <c r="BY197" s="80" t="str">
        <f>IF(AND(申込書!$C$97&lt;&gt;"▼プルダウンより選択してください",申込書!$C$97&lt;&gt;"",申込書!$P$97&lt;&gt;"YYYY/MM/DD",$G197&lt;&gt;""),申込書!$P$97,"")</f>
        <v/>
      </c>
      <c r="BZ197" s="81" t="str">
        <f>IF(AND(申込書!$C$97&lt;&gt;"▼プルダウンより選択してください",申込書!$C$97&lt;&gt;"",$G197&lt;&gt;""),申込書!$M$97,"")</f>
        <v/>
      </c>
      <c r="CA197" s="81" t="str">
        <f>IF($BY$3&lt;&gt;"コンテンツなし",IF(AND(申込書!$AH$4="GIGAスクールパック",SUM($P197,$R197)&lt;&gt;0),SUM($P197,$R197),IF(AND(申込書!$AH$4="SKY安心GIGAタブレット",SUM($T197,$V197)&lt;&gt;0),SUM($T197,$V197),"")),"")</f>
        <v/>
      </c>
      <c r="CB197" s="81" t="str">
        <f>IF($BY$3&lt;&gt;"コンテンツなし",IF(AND(申込書!$AH$4="GIGAスクールパック",SUM($Q197,$S197)&lt;&gt;0),SUM($Q197,$S197),IF(AND(申込書!$AH$4="SKY安心GIGAタブレット",SUM($U197,$W197)&lt;&gt;0),SUM($U197,$W197),"")),"")</f>
        <v/>
      </c>
      <c r="CC197" s="157"/>
      <c r="CD197" s="82"/>
      <c r="CE197" s="80" t="str">
        <f>IF(AND(申込書!$C$98&lt;&gt;"▼プルダウンより選択してください",申込書!$C$98&lt;&gt;"",申込書!$P$98&lt;&gt;"YYYY/MM/DD",$G197&lt;&gt;""),申込書!$P$98,"")</f>
        <v/>
      </c>
      <c r="CF197" s="81" t="str">
        <f>IF(AND(申込書!$C$98&lt;&gt;"▼プルダウンより選択してください",申込書!$C$98&lt;&gt;"",$G197&lt;&gt;""),申込書!$M$98,"")</f>
        <v/>
      </c>
      <c r="CG197" s="81" t="str">
        <f>IF($CE$3&lt;&gt;"コンテンツなし",IF(AND(申込書!$AH$4="GIGAスクールパック",SUM($P197,$R197)&lt;&gt;0),SUM($P197,$R197),IF(AND(申込書!$AH$4="SKY安心GIGAタブレット",SUM($T197,$V197)&lt;&gt;0),SUM($T197,$V197),"")),"")</f>
        <v/>
      </c>
      <c r="CH197" s="81" t="str">
        <f>IF($CE$3&lt;&gt;"コンテンツなし",IF(AND(申込書!$AH$4="GIGAスクールパック",SUM($Q197,$S197)&lt;&gt;0),SUM($Q197,$S197),IF(AND(申込書!$AH$4="SKY安心GIGAタブレット",SUM($U197,$W197)&lt;&gt;0),SUM($U197,$W197),"")),"")</f>
        <v/>
      </c>
      <c r="CI197" s="157"/>
      <c r="CJ197" s="82"/>
      <c r="CK197" s="80" t="str">
        <f>IF(AND(申込書!$C$99&lt;&gt;"▼プルダウンより選択してください",申込書!$C$99&lt;&gt;"",申込書!$P$99&lt;&gt;"YYYY/MM/DD",$G197&lt;&gt;""),申込書!$P$99,"")</f>
        <v/>
      </c>
      <c r="CL197" s="81" t="str">
        <f>IF(AND(申込書!$C$99&lt;&gt;"▼プルダウンより選択してください",申込書!$C$99&lt;&gt;"",$G197&lt;&gt;""),申込書!$M$99,"")</f>
        <v/>
      </c>
      <c r="CM197" s="81" t="str">
        <f>IF($CK$3&lt;&gt;"コンテンツなし",IF(AND(申込書!$AH$4="GIGAスクールパック",SUM($P197,$R197)&lt;&gt;0),SUM($P197,$R197),IF(AND(申込書!$AH$4="SKY安心GIGAタブレット",SUM($T197,$V197)&lt;&gt;0),SUM($T197,$V197),"")),"")</f>
        <v/>
      </c>
      <c r="CN197" s="81" t="str">
        <f>IF($CK$3&lt;&gt;"コンテンツなし",IF(AND(申込書!$AH$4="GIGAスクールパック",SUM($Q197,$S197)&lt;&gt;0),SUM($Q197,$S197),IF(AND(申込書!$AH$4="SKY安心GIGAタブレット",SUM($U197,$W197)&lt;&gt;0),SUM($U197,$W197),"")),"")</f>
        <v/>
      </c>
      <c r="CO197" s="157"/>
      <c r="CP197" s="82"/>
      <c r="CQ197" s="80" t="str">
        <f>IF(AND(申込書!$C$100&lt;&gt;"▼プルダウンより選択してください",申込書!$C$100&lt;&gt;"",申込書!$P$100&lt;&gt;"YYYY/MM/DD",$G197&lt;&gt;""),申込書!$P$100,"")</f>
        <v/>
      </c>
      <c r="CR197" s="81" t="str">
        <f>IF(AND(申込書!$C$100&lt;&gt;"▼プルダウンより選択してください",申込書!$C$100&lt;&gt;"",$G197&lt;&gt;""),申込書!$M$100,"")</f>
        <v/>
      </c>
      <c r="CS197" s="81" t="str">
        <f>IF($CQ$3&lt;&gt;"コンテンツなし",IF(AND(申込書!$AH$4="GIGAスクールパック",SUM($P197,$R197)&lt;&gt;0),SUM($P197,$R197),IF(AND(申込書!$AH$4="SKY安心GIGAタブレット",SUM($T197,$V197)&lt;&gt;0),SUM($T197,$V197),"")),"")</f>
        <v/>
      </c>
      <c r="CT197" s="81" t="str">
        <f>IF($CQ$3&lt;&gt;"コンテンツなし",IF(AND(申込書!$AH$4="GIGAスクールパック",SUM($Q197,$S197)&lt;&gt;0),SUM($Q197,$S197),IF(AND(申込書!$AH$4="SKY安心GIGAタブレット",SUM($U197,$W197)&lt;&gt;0),SUM($U197,$W197),"")),"")</f>
        <v/>
      </c>
      <c r="CU197" s="81"/>
      <c r="CV197" s="82"/>
      <c r="CW197" s="80" t="str">
        <f>IF(AND(申込書!$C$101&lt;&gt;"▼プルダウンより選択してください",申込書!$C$101&lt;&gt;"",申込書!$P$101&lt;&gt;"YYYY/MM/DD",$G197&lt;&gt;""),申込書!$P$101,"")</f>
        <v/>
      </c>
      <c r="CX197" s="81" t="str">
        <f>IF(AND(申込書!$C$101&lt;&gt;"▼プルダウンより選択してください",申込書!$C$101&lt;&gt;"",$G197&lt;&gt;""),申込書!$M$101,"")</f>
        <v/>
      </c>
      <c r="CY197" s="81" t="str">
        <f>IF($CW$3&lt;&gt;"コンテンツなし",IF(AND(申込書!$AH$4="GIGAスクールパック",SUM($P197,$R197)&lt;&gt;0),SUM($P197,$R197),IF(AND(申込書!$AH$4="SKY安心GIGAタブレット",SUM($T197,$V197)&lt;&gt;0),SUM($T197,$V197),"")),"")</f>
        <v/>
      </c>
      <c r="CZ197" s="81" t="str">
        <f>IF($CW$3&lt;&gt;"コンテンツなし",IF(AND(申込書!$AH$4="GIGAスクールパック",SUM($Q197,$S197)&lt;&gt;0),SUM($Q197,$S197),IF(AND(申込書!$AH$4="SKY安心GIGAタブレット",SUM($U197,$W197)&lt;&gt;0),SUM($U197,$W197),"")),"")</f>
        <v/>
      </c>
      <c r="DA197" s="81"/>
      <c r="DB197" s="82"/>
      <c r="DC197" s="80" t="str">
        <f>IF(AND(申込書!$C$102&lt;&gt;"▼プルダウンより選択してください",申込書!$C$102&lt;&gt;"",申込書!$P$102&lt;&gt;"YYYY/MM/DD",$G197&lt;&gt;""),申込書!$P$102,"")</f>
        <v/>
      </c>
      <c r="DD197" s="81" t="str">
        <f>IF(AND(申込書!$C$102&lt;&gt;"▼プルダウンより選択してください",申込書!$C$102&lt;&gt;"",$G197&lt;&gt;""),申込書!$M$102,"")</f>
        <v/>
      </c>
      <c r="DE197" s="81" t="str">
        <f>IF($DC$3&lt;&gt;"コンテンツなし",IF(AND(申込書!$AH$4="GIGAスクールパック",SUM($P197,$R197)&lt;&gt;0),SUM($P197,$R197),IF(AND(申込書!$AH$4="SKY安心GIGAタブレット",SUM($T197,$V197)&lt;&gt;0),SUM($T197,$V197),"")),"")</f>
        <v/>
      </c>
      <c r="DF197" s="81" t="str">
        <f>IF($DC$3&lt;&gt;"コンテンツなし",IF(AND(申込書!$AH$4="GIGAスクールパック",SUM($Q197,$S197)&lt;&gt;0),SUM($Q197,$S197),IF(AND(申込書!$AH$4="SKY安心GIGAタブレット",SUM($U197,$W197)&lt;&gt;0),SUM($U197,$W197),"")),"")</f>
        <v/>
      </c>
      <c r="DG197" s="81"/>
      <c r="DH197" s="82"/>
      <c r="DI197" s="80" t="str">
        <f>IF(AND(申込書!$C$103&lt;&gt;"▼プルダウンより選択してください",申込書!$C$103&lt;&gt;"",申込書!$P$103&lt;&gt;"YYYY/MM/DD",$G197&lt;&gt;""),申込書!$P$103,"")</f>
        <v/>
      </c>
      <c r="DJ197" s="81" t="str">
        <f>IF(AND(申込書!$C$103&lt;&gt;"▼プルダウンより選択してください",申込書!$C$103&lt;&gt;"",$G197&lt;&gt;""),申込書!$M$103,"")</f>
        <v/>
      </c>
      <c r="DK197" s="81" t="str">
        <f>IF($DI$3&lt;&gt;"コンテンツなし",IF(AND(申込書!$AH$4="GIGAスクールパック",SUM($P197,$R197)&lt;&gt;0),SUM($P197,$R197),IF(AND(申込書!$AH$4="SKY安心GIGAタブレット",SUM($T197,$V197)&lt;&gt;0),SUM($T197,$V197),"")),"")</f>
        <v/>
      </c>
      <c r="DL197" s="81" t="str">
        <f>IF($DI$3&lt;&gt;"コンテンツなし",IF(AND(申込書!$AH$4="GIGAスクールパック",SUM($Q197,$S197)&lt;&gt;0),SUM($Q197,$S197),IF(AND(申込書!$AH$4="SKY安心GIGAタブレット",SUM($U197,$W197)&lt;&gt;0),SUM($U197,$W197),"")),"")</f>
        <v/>
      </c>
      <c r="DM197" s="81"/>
      <c r="DN197" s="82"/>
      <c r="DO197" s="80" t="str">
        <f>IF(AND(申込書!$C$104&lt;&gt;"▼プルダウンより選択してください",申込書!$C$104&lt;&gt;"",申込書!$P$104&lt;&gt;"YYYY/MM/DD",$G197&lt;&gt;""),申込書!$P$104,"")</f>
        <v/>
      </c>
      <c r="DP197" s="81" t="str">
        <f>IF(AND(申込書!$C$104&lt;&gt;"▼プルダウンより選択してください",申込書!$C$104&lt;&gt;"",$G197&lt;&gt;""),申込書!$M$104,"")</f>
        <v/>
      </c>
      <c r="DQ197" s="81" t="str">
        <f>IF($DO$3&lt;&gt;"コンテンツなし",IF(AND(申込書!$AH$4="GIGAスクールパック",SUM($P197,$R197)&lt;&gt;0),SUM($P197,$R197),IF(AND(申込書!$AH$4="SKY安心GIGAタブレット",SUM($T197,$V197)&lt;&gt;0),SUM($T197,$V197),"")),"")</f>
        <v/>
      </c>
      <c r="DR197" s="81" t="str">
        <f>IF($DO$3&lt;&gt;"コンテンツなし",IF(AND(申込書!$AH$4="GIGAスクールパック",SUM($Q197,$S197)&lt;&gt;0),SUM($Q197,$S197),IF(AND(申込書!$AH$4="SKY安心GIGAタブレット",SUM($U197,$W197)&lt;&gt;0),SUM($U197,$W197),"")),"")</f>
        <v/>
      </c>
      <c r="DS197" s="81"/>
      <c r="DT197" s="82"/>
      <c r="DU197" s="80" t="str">
        <f>IF(AND(申込書!$C$105&lt;&gt;"▼プルダウンより選択してください",申込書!$C$105&lt;&gt;"",申込書!$P$105&lt;&gt;"YYYY/MM/DD",$G197&lt;&gt;""),申込書!$P$105,"")</f>
        <v/>
      </c>
      <c r="DV197" s="81" t="str">
        <f>IF(AND(申込書!$C$105&lt;&gt;"▼プルダウンより選択してください",申込書!$C$105&lt;&gt;"",$G197&lt;&gt;""),申込書!$M$105,"")</f>
        <v/>
      </c>
      <c r="DW197" s="81" t="str">
        <f>IF($DU$3&lt;&gt;"コンテンツなし",IF(AND(申込書!$AH$4="GIGAスクールパック",SUM($P197,$R197)&lt;&gt;0),SUM($P197,$R197),IF(AND(申込書!$AH$4="SKY安心GIGAタブレット",SUM($T197,$V197)&lt;&gt;0),SUM($T197,$V197),"")),"")</f>
        <v/>
      </c>
      <c r="DX197" s="81" t="str">
        <f>IF($DU$3&lt;&gt;"コンテンツなし",IF(AND(申込書!$AH$4="GIGAスクールパック",SUM($Q197,$S197)&lt;&gt;0),SUM($Q197,$S197),IF(AND(申込書!$AH$4="SKY安心GIGAタブレット",SUM($U197,$W197)&lt;&gt;0),SUM($U197,$W197),"")),"")</f>
        <v/>
      </c>
      <c r="DY197" s="157"/>
      <c r="DZ197" s="82"/>
      <c r="EA197" s="80" t="str">
        <f>IF(AND(申込書!$C$106&lt;&gt;"▼プルダウンより選択してください",申込書!$C$106&lt;&gt;"",申込書!$P$106&lt;&gt;"YYYY/MM/DD",$G197&lt;&gt;""),申込書!$P$106,"")</f>
        <v/>
      </c>
      <c r="EB197" s="81" t="str">
        <f>IF(AND(申込書!$C$106&lt;&gt;"▼プルダウンより選択してください",申込書!$C$106&lt;&gt;"",$G197&lt;&gt;""),申込書!$M$106,"")</f>
        <v/>
      </c>
      <c r="EC197" s="81" t="str">
        <f>IF($EA$3&lt;&gt;"コンテンツなし",IF(AND(申込書!$AH$4="GIGAスクールパック",SUM($P197,$R197)&lt;&gt;0),SUM($P197,$R197),IF(AND(申込書!$AH$4="SKY安心GIGAタブレット",SUM($T197,$V197)&lt;&gt;0),SUM($T197,$V197),"")),"")</f>
        <v/>
      </c>
      <c r="ED197" s="81" t="str">
        <f>IF($EA$3&lt;&gt;"コンテンツなし",IF(AND(申込書!$AH$4="GIGAスクールパック",SUM($Q197,$S197)&lt;&gt;0),SUM($Q197,$S197),IF(AND(申込書!$AH$4="SKY安心GIGAタブレット",SUM($U197,$W197)&lt;&gt;0),SUM($U197,$W197),"")),"")</f>
        <v/>
      </c>
      <c r="EE197" s="157"/>
      <c r="EF197" s="82"/>
      <c r="EG197" s="80" t="str">
        <f>IF(AND(申込書!$C$107&lt;&gt;"▼プルダウンより選択してください",申込書!$C$107&lt;&gt;"",申込書!$P$107&lt;&gt;"YYYY/MM/DD",$G197&lt;&gt;""),申込書!$P$107,"")</f>
        <v/>
      </c>
      <c r="EH197" s="81" t="str">
        <f>IF(AND(申込書!$C$107&lt;&gt;"▼プルダウンより選択してください",申込書!$C$107&lt;&gt;"",$G197&lt;&gt;""),申込書!$M$107,"")</f>
        <v/>
      </c>
      <c r="EI197" s="81" t="str">
        <f>IF($EG$3&lt;&gt;"コンテンツなし",IF(AND(申込書!$AH$4="GIGAスクールパック",SUM($P197,$R197)&lt;&gt;0),SUM($P197,$R197),IF(AND(申込書!$AH$4="SKY安心GIGAタブレット",SUM($T197,$V197)&lt;&gt;0),SUM($T197,$V197),"")),"")</f>
        <v/>
      </c>
      <c r="EJ197" s="81" t="str">
        <f>IF($EG$3&lt;&gt;"コンテンツなし",IF(AND(申込書!$AH$4="GIGAスクールパック",SUM($Q197,$S197)&lt;&gt;0),SUM($Q197,$S197),IF(AND(申込書!$AH$4="SKY安心GIGAタブレット",SUM($U197,$W197)&lt;&gt;0),SUM($U197,$W197),"")),"")</f>
        <v/>
      </c>
      <c r="EK197" s="157"/>
      <c r="EL197" s="82"/>
      <c r="EM197" s="80" t="str">
        <f>IF(AND(申込書!$C$108&lt;&gt;"▼プルダウンより選択してください",申込書!$C$108&lt;&gt;"",申込書!$P$108&lt;&gt;"YYYY/MM/DD",$G197&lt;&gt;""),申込書!$P$108,"")</f>
        <v/>
      </c>
      <c r="EN197" s="81" t="str">
        <f>IF(AND(申込書!$C$108&lt;&gt;"▼プルダウンより選択してください",申込書!$C$108&lt;&gt;"",$G197&lt;&gt;""),申込書!$M$108,"")</f>
        <v/>
      </c>
      <c r="EO197" s="81" t="str">
        <f>IF($EM$3&lt;&gt;"コンテンツなし",IF(AND(申込書!$AH$4="GIGAスクールパック",SUM($P197,$R197)&lt;&gt;0),SUM($P197,$R197),IF(AND(申込書!$AH$4="SKY安心GIGAタブレット",SUM($T197,$V197)&lt;&gt;0),SUM($T197,$V197),"")),"")</f>
        <v/>
      </c>
      <c r="EP197" s="81" t="str">
        <f>IF($EM$3&lt;&gt;"コンテンツなし",IF(AND(申込書!$AH$4="GIGAスクールパック",SUM($Q197,$S197)&lt;&gt;0),SUM($Q197,$S197),IF(AND(申込書!$AH$4="SKY安心GIGAタブレット",SUM($U197,$W197)&lt;&gt;0),SUM($U197,$W197),"")),"")</f>
        <v/>
      </c>
      <c r="EQ197" s="157"/>
      <c r="ER197" s="82"/>
      <c r="ES197" s="80" t="str">
        <f>IF(AND(申込書!$C$109&lt;&gt;"▼プルダウンより選択してください",申込書!$C$109&lt;&gt;"",申込書!$P$109&lt;&gt;"YYYY/MM/DD",$G197&lt;&gt;""),申込書!$P$109,"")</f>
        <v/>
      </c>
      <c r="ET197" s="81" t="str">
        <f>IF(AND(申込書!$C$109&lt;&gt;"▼プルダウンより選択してください",申込書!$C$109&lt;&gt;"",$G197&lt;&gt;""),申込書!$M$109,"")</f>
        <v/>
      </c>
      <c r="EU197" s="81" t="str">
        <f>IF($ES$3&lt;&gt;"コンテンツなし",IF(AND(申込書!$AH$4="GIGAスクールパック",SUM($P197,$R197)&lt;&gt;0),SUM($P197,$R197),IF(AND(申込書!$AH$4="SKY安心GIGAタブレット",SUM($T197,$V197)&lt;&gt;0),SUM($T197,$V197),"")),"")</f>
        <v/>
      </c>
      <c r="EV197" s="81" t="str">
        <f>IF($ES$3&lt;&gt;"コンテンツなし",IF(AND(申込書!$AH$4="GIGAスクールパック",SUM($Q197,$S197)&lt;&gt;0),SUM($Q197,$S197),IF(AND(申込書!$AH$4="SKY安心GIGAタブレット",SUM($U197,$W197)&lt;&gt;0),SUM($U197,$W197),"")),"")</f>
        <v/>
      </c>
      <c r="EW197" s="157"/>
      <c r="EX197" s="82"/>
      <c r="EY197" s="80" t="str">
        <f>IF(AND(申込書!$C$110&lt;&gt;"▼プルダウンより選択してください",申込書!$C$110&lt;&gt;"",申込書!$P$110&lt;&gt;"YYYY/MM/DD",$G197&lt;&gt;""),申込書!$P$110,"")</f>
        <v/>
      </c>
      <c r="EZ197" s="81" t="str">
        <f>IF(AND(申込書!$C$110&lt;&gt;"▼プルダウンより選択してください",申込書!$C$110&lt;&gt;"",$G197&lt;&gt;""),申込書!$M$110,"")</f>
        <v/>
      </c>
      <c r="FA197" s="81" t="str">
        <f>IF($EY$3&lt;&gt;"コンテンツなし",IF(AND(申込書!$AH$4="GIGAスクールパック",SUM($P197,$R197)&lt;&gt;0),SUM($P197,$R197),IF(AND(申込書!$AH$4="SKY安心GIGAタブレット",SUM($T197,$V197)&lt;&gt;0),SUM($T197,$V197),"")),"")</f>
        <v/>
      </c>
      <c r="FB197" s="81" t="str">
        <f>IF($EY$3&lt;&gt;"コンテンツなし",IF(AND(申込書!$AH$4="GIGAスクールパック",SUM($Q197,$S197)&lt;&gt;0),SUM($Q197,$S197),IF(AND(申込書!$AH$4="SKY安心GIGAタブレット",SUM($U197,$W197)&lt;&gt;0),SUM($U197,$W197),"")),"")</f>
        <v/>
      </c>
      <c r="FC197" s="157"/>
      <c r="FD197" s="82"/>
      <c r="FE197" s="80" t="str">
        <f>IF(AND(申込書!$C$111&lt;&gt;"▼プルダウンより選択してください",申込書!$C$111&lt;&gt;"",申込書!$P$111&lt;&gt;"YYYY/MM/DD",$G197&lt;&gt;""),申込書!$P$111,"")</f>
        <v/>
      </c>
      <c r="FF197" s="81" t="str">
        <f>IF(AND(申込書!$C$111&lt;&gt;"▼プルダウンより選択してください",申込書!$C$111&lt;&gt;"",$G197&lt;&gt;""),申込書!$M$111,"")</f>
        <v/>
      </c>
      <c r="FG197" s="81" t="str">
        <f>IF($FE$3&lt;&gt;"コンテンツなし",IF(AND(申込書!$AH$4="GIGAスクールパック",SUM($P197,$R197)&lt;&gt;0),SUM($P197,$R197),IF(AND(申込書!$AH$4="SKY安心GIGAタブレット",SUM($T197,$V197)&lt;&gt;0),SUM($T197,$V197),"")),"")</f>
        <v/>
      </c>
      <c r="FH197" s="81" t="str">
        <f>IF($FE$3&lt;&gt;"コンテンツなし",IF(AND(申込書!$AH$4="GIGAスクールパック",SUM($Q197,$S197)&lt;&gt;0),SUM($Q197,$S197),IF(AND(申込書!$AH$4="SKY安心GIGAタブレット",SUM($U197,$W197)&lt;&gt;0),SUM($U197,$W197),"")),"")</f>
        <v/>
      </c>
      <c r="FI197" s="157"/>
      <c r="FJ197" s="82"/>
      <c r="FK197" s="80" t="str">
        <f>IF(AND(申込書!$C$112&lt;&gt;"▼プルダウンより選択してください",申込書!$C$112&lt;&gt;"",申込書!$P$112&lt;&gt;"YYYY/MM/DD",$G197&lt;&gt;""),申込書!$P$112,"")</f>
        <v/>
      </c>
      <c r="FL197" s="81" t="str">
        <f>IF(AND(申込書!$C$112&lt;&gt;"▼プルダウンより選択してください",申込書!$C$112&lt;&gt;"",$G197&lt;&gt;""),申込書!$M$112,"")</f>
        <v/>
      </c>
      <c r="FM197" s="81" t="str">
        <f>IF($FK$3&lt;&gt;"コンテンツなし",IF(AND(申込書!$AH$4="GIGAスクールパック",SUM($P197,$R197)&lt;&gt;0),SUM($P197,$R197),IF(AND(申込書!$AH$4="SKY安心GIGAタブレット",SUM($T197,$V197)&lt;&gt;0),SUM($T197,$V197),"")),"")</f>
        <v/>
      </c>
      <c r="FN197" s="81" t="str">
        <f>IF($FK$3&lt;&gt;"コンテンツなし",IF(AND(申込書!$AH$4="GIGAスクールパック",SUM($Q197,$S197)&lt;&gt;0),SUM($Q197,$S197),IF(AND(申込書!$AH$4="SKY安心GIGAタブレット",SUM($U197,$W197)&lt;&gt;0),SUM($U197,$W197),"")),"")</f>
        <v/>
      </c>
      <c r="FO197" s="157"/>
      <c r="FP197" s="82"/>
      <c r="FQ197" s="80" t="str">
        <f>IF(AND(申込書!$C$113&lt;&gt;"▼プルダウンより選択してください",申込書!$C$113&lt;&gt;"",申込書!$P$113&lt;&gt;"YYYY/MM/DD",$G197&lt;&gt;""),申込書!$P$113,"")</f>
        <v/>
      </c>
      <c r="FR197" s="81" t="str">
        <f>IF(AND(申込書!$C$113&lt;&gt;"▼プルダウンより選択してください",申込書!$C$113&lt;&gt;"",$G197&lt;&gt;""),申込書!$M$113,"")</f>
        <v/>
      </c>
      <c r="FS197" s="81" t="str">
        <f>IF($FQ$3&lt;&gt;"コンテンツなし",IF(AND(申込書!$AH$4="GIGAスクールパック",SUM($P197,$R197)&lt;&gt;0),SUM($P197,$R197),IF(AND(申込書!$AH$4="SKY安心GIGAタブレット",SUM($T197,$V197)&lt;&gt;0),SUM($T197,$V197),"")),"")</f>
        <v/>
      </c>
      <c r="FT197" s="81" t="str">
        <f>IF($FQ$3&lt;&gt;"コンテンツなし",IF(AND(申込書!$AH$4="GIGAスクールパック",SUM($Q197,$S197)&lt;&gt;0),SUM($Q197,$S197),IF(AND(申込書!$AH$4="SKY安心GIGAタブレット",SUM($U197,$W197)&lt;&gt;0),SUM($U197,$W197),"")),"")</f>
        <v/>
      </c>
      <c r="FU197" s="157"/>
      <c r="FV197" s="82"/>
      <c r="FW197" s="80" t="str">
        <f>IF(AND(申込書!$C$114&lt;&gt;"▼プルダウンより選択してください",申込書!$C$114&lt;&gt;"",申込書!$P$114&lt;&gt;"YYYY/MM/DD",$G197&lt;&gt;""),申込書!$P$114,"")</f>
        <v/>
      </c>
      <c r="FX197" s="81" t="str">
        <f>IF(AND(申込書!$C$114&lt;&gt;"▼プルダウンより選択してください",申込書!$C$114&lt;&gt;"",$G197&lt;&gt;""),申込書!$M$114,"")</f>
        <v/>
      </c>
      <c r="FY197" s="81" t="str">
        <f>IF($FW$3&lt;&gt;"コンテンツなし",IF(AND(申込書!$AH$4="GIGAスクールパック",SUM($P197,$R197)&lt;&gt;0),SUM($P197,$R197),IF(AND(申込書!$AH$4="SKY安心GIGAタブレット",SUM($T197,$V197)&lt;&gt;0),SUM($T197,$V197),"")),"")</f>
        <v/>
      </c>
      <c r="FZ197" s="81" t="str">
        <f>IF($FW$3&lt;&gt;"コンテンツなし",IF(AND(申込書!$AH$4="GIGAスクールパック",SUM($Q197,$S197)&lt;&gt;0),SUM($Q197,$S197),IF(AND(申込書!$AH$4="SKY安心GIGAタブレット",SUM($U197,$W197)&lt;&gt;0),SUM($U197,$W197),"")),"")</f>
        <v/>
      </c>
      <c r="GA197" s="157"/>
      <c r="GB197" s="82"/>
      <c r="GC197" s="80" t="str">
        <f>IF(AND(申込書!$C$115&lt;&gt;"▼プルダウンより選択してください",申込書!$C$115&lt;&gt;"",申込書!$P$115&lt;&gt;"YYYY/MM/DD",$G197&lt;&gt;""),申込書!$P$115,"")</f>
        <v/>
      </c>
      <c r="GD197" s="81" t="str">
        <f>IF(AND(申込書!$C$115&lt;&gt;"▼プルダウンより選択してください",申込書!$C$115&lt;&gt;"",$G197&lt;&gt;""),申込書!$M$115,"")</f>
        <v/>
      </c>
      <c r="GE197" s="81" t="str">
        <f>IF($GC$3&lt;&gt;"コンテンツなし",IF(AND(申込書!$AH$4="GIGAスクールパック",SUM($P197,$R197)&lt;&gt;0),SUM($P197,$R197),IF(AND(申込書!$AH$4="SKY安心GIGAタブレット",SUM($T197,$V197)&lt;&gt;0),SUM($T197,$V197),"")),"")</f>
        <v/>
      </c>
      <c r="GF197" s="81" t="str">
        <f>IF($GC$3&lt;&gt;"コンテンツなし",IF(AND(申込書!$AH$4="GIGAスクールパック",SUM($Q197,$S197)&lt;&gt;0),SUM($Q197,$S197),IF(AND(申込書!$AH$4="SKY安心GIGAタブレット",SUM($U197,$W197)&lt;&gt;0),SUM($U197,$W197),"")),"")</f>
        <v/>
      </c>
      <c r="GG197" s="157"/>
      <c r="GH197" s="82"/>
      <c r="GI197" s="80" t="str">
        <f>IF(AND(申込書!$C$116&lt;&gt;"▼プルダウンより選択してください",申込書!$C$116&lt;&gt;"",申込書!$P$116&lt;&gt;"YYYY/MM/DD",$G197&lt;&gt;""),申込書!$P$116,"")</f>
        <v/>
      </c>
      <c r="GJ197" s="81" t="str">
        <f>IF(AND(申込書!$C$116&lt;&gt;"▼プルダウンより選択してください",申込書!$C$116&lt;&gt;"",$G197&lt;&gt;""),申込書!$M$116,"")</f>
        <v/>
      </c>
      <c r="GK197" s="81" t="str">
        <f>IF($GI$3&lt;&gt;"コンテンツなし",IF(AND(申込書!$AH$4="GIGAスクールパック",SUM($P197,$R197)&lt;&gt;0),SUM($P197,$R197),IF(AND(申込書!$AH$4="SKY安心GIGAタブレット",SUM($T197,$V197)&lt;&gt;0),SUM($T197,$V197),"")),"")</f>
        <v/>
      </c>
      <c r="GL197" s="81" t="str">
        <f>IF($GI$3&lt;&gt;"コンテンツなし",IF(AND(申込書!$AH$4="GIGAスクールパック",SUM($Q197,$S197)&lt;&gt;0),SUM($Q197,$S197),IF(AND(申込書!$AH$4="SKY安心GIGAタブレット",SUM($U197,$W197)&lt;&gt;0),SUM($U197,$W197),"")),"")</f>
        <v/>
      </c>
      <c r="GM197" s="157"/>
      <c r="GN197" s="82"/>
      <c r="GO197" s="80" t="str">
        <f>IF(AND(申込書!$C$117&lt;&gt;"▼プルダウンより選択してください",申込書!$C$117&lt;&gt;"",申込書!$P$117&lt;&gt;"YYYY/MM/DD",$G197&lt;&gt;""),申込書!$P$117,"")</f>
        <v/>
      </c>
      <c r="GP197" s="81" t="str">
        <f>IF(AND(申込書!$C$117&lt;&gt;"▼プルダウンより選択してください",申込書!$C$117&lt;&gt;"",$G197&lt;&gt;""),申込書!$M$117,"")</f>
        <v/>
      </c>
      <c r="GQ197" s="81" t="str">
        <f>IF($GO$3&lt;&gt;"コンテンツなし",IF(AND(申込書!$AH$4="GIGAスクールパック",SUM($P197,$R197)&lt;&gt;0),SUM($P197,$R197),IF(AND(申込書!$AH$4="SKY安心GIGAタブレット",SUM($T197,$V197)&lt;&gt;0),SUM($T197,$V197),"")),"")</f>
        <v/>
      </c>
      <c r="GR197" s="81" t="str">
        <f>IF($GO$3&lt;&gt;"コンテンツなし",IF(AND(申込書!$AH$4="GIGAスクールパック",SUM($Q197,$S197)&lt;&gt;0),SUM($Q197,$S197),IF(AND(申込書!$AH$4="SKY安心GIGAタブレット",SUM($U197,$W197)&lt;&gt;0),SUM($U197,$W197),"")),"")</f>
        <v/>
      </c>
      <c r="GS197" s="157"/>
      <c r="GT197" s="82"/>
      <c r="GU197" s="80" t="str">
        <f>IF(AND(申込書!$C$118&lt;&gt;"▼プルダウンより選択してください",申込書!$C$118&lt;&gt;"",申込書!$P$118&lt;&gt;"YYYY/MM/DD",$G197&lt;&gt;""),申込書!$P$118,"")</f>
        <v/>
      </c>
      <c r="GV197" s="81" t="str">
        <f>IF(AND(申込書!$C$118&lt;&gt;"▼プルダウンより選択してください",申込書!$C$118&lt;&gt;"",$G197&lt;&gt;""),申込書!$M$118,"")</f>
        <v/>
      </c>
      <c r="GW197" s="81" t="str">
        <f>IF($GU$3&lt;&gt;"コンテンツなし",IF(AND(申込書!$AH$4="GIGAスクールパック",SUM($P197,$R197)&lt;&gt;0),SUM($P197,$R197),IF(AND(申込書!$AH$4="SKY安心GIGAタブレット",SUM($T197,$V197)&lt;&gt;0),SUM($T197,$V197),"")),"")</f>
        <v/>
      </c>
      <c r="GX197" s="81" t="str">
        <f>IF($GU$3&lt;&gt;"コンテンツなし",IF(AND(申込書!$AH$4="GIGAスクールパック",SUM($Q197,$S197)&lt;&gt;0),SUM($Q197,$S197),IF(AND(申込書!$AH$4="SKY安心GIGAタブレット",SUM($U197,$W197)&lt;&gt;0),SUM($U197,$W197),"")),"")</f>
        <v/>
      </c>
      <c r="GY197" s="157"/>
      <c r="GZ197" s="82"/>
      <c r="HA197" s="80" t="str">
        <f>IF(AND(申込書!$C$119&lt;&gt;"▼プルダウンより選択してください",申込書!$C$119&lt;&gt;"",申込書!$P$119&lt;&gt;"YYYY/MM/DD",$G197&lt;&gt;""),申込書!$P$119,"")</f>
        <v/>
      </c>
      <c r="HB197" s="81" t="str">
        <f>IF(AND(申込書!$C$119&lt;&gt;"▼プルダウンより選択してください",申込書!$C$119&lt;&gt;"",$G197&lt;&gt;""),申込書!$M$119,"")</f>
        <v/>
      </c>
      <c r="HC197" s="81" t="str">
        <f>IF($HA$3&lt;&gt;"コンテンツなし",IF(AND(申込書!$AH$4="GIGAスクールパック",SUM($P197,$R197)&lt;&gt;0),SUM($P197,$R197),IF(AND(申込書!$AH$4="SKY安心GIGAタブレット",SUM($T197,$V197)&lt;&gt;0),SUM($T197,$V197),"")),"")</f>
        <v/>
      </c>
      <c r="HD197" s="81" t="str">
        <f>IF($HA$3&lt;&gt;"コンテンツなし",IF(AND(申込書!$AH$4="GIGAスクールパック",SUM($Q197,$S197)&lt;&gt;0),SUM($Q197,$S197),IF(AND(申込書!$AH$4="SKY安心GIGAタブレット",SUM($U197,$W197)&lt;&gt;0),SUM($U197,$W197),"")),"")</f>
        <v/>
      </c>
      <c r="HE197" s="157"/>
      <c r="HF197" s="82"/>
      <c r="HG197" s="83"/>
    </row>
    <row r="198" spans="2:215" ht="26.85" customHeight="1">
      <c r="B198" s="62">
        <f t="shared" si="2"/>
        <v>193</v>
      </c>
      <c r="C198" s="63"/>
      <c r="D198" s="64"/>
      <c r="E198" s="207"/>
      <c r="F198" s="65"/>
      <c r="G198" s="66"/>
      <c r="H198" s="67"/>
      <c r="I198" s="68"/>
      <c r="J198" s="69"/>
      <c r="K198" s="70"/>
      <c r="L198" s="71"/>
      <c r="M198" s="72"/>
      <c r="N198" s="73"/>
      <c r="O198" s="74"/>
      <c r="P198" s="179"/>
      <c r="Q198" s="180"/>
      <c r="R198" s="180"/>
      <c r="S198" s="181"/>
      <c r="T198" s="179"/>
      <c r="U198" s="180"/>
      <c r="V198" s="182"/>
      <c r="W198" s="181"/>
      <c r="X198" s="75"/>
      <c r="Y198" s="76"/>
      <c r="Z198" s="77"/>
      <c r="AA198" s="78"/>
      <c r="AB198" s="79"/>
      <c r="AC198" s="79"/>
      <c r="AD198" s="79"/>
      <c r="AE198" s="77"/>
      <c r="AF198" s="139"/>
      <c r="AG198" s="139"/>
      <c r="AH198" s="139"/>
      <c r="AI198" s="80" t="str">
        <f>IF(AND(申込書!$C$90&lt;&gt;"▼プルダウンより選択してください",申込書!$C$90&lt;&gt;"",申込書!$P$90&lt;&gt;"YYYY/MM/DD",$G198&lt;&gt;""),申込書!$P$90,"")</f>
        <v/>
      </c>
      <c r="AJ198" s="81" t="str">
        <f>IF(AND(申込書!$C$90&lt;&gt;"▼プルダウンより選択してください",申込書!$C$90&lt;&gt;"",$G198&lt;&gt;""),申込書!$M$90,"")</f>
        <v/>
      </c>
      <c r="AK198" s="81" t="str">
        <f>IF($AI$3&lt;&gt;"コンテンツなし",IF(AND(申込書!$AH$4="GIGAスクールパック",SUM($P198,$R198)&lt;&gt;0),SUM($P198,$R198),IF(AND(申込書!$AH$4="SKY安心GIGAタブレット",SUM($T198,$V198)&lt;&gt;0),SUM($T198,$V198),"")),"")</f>
        <v/>
      </c>
      <c r="AL198" s="81" t="str">
        <f>IF($AI$3&lt;&gt;"コンテンツなし",IF(AND(申込書!$AH$4="GIGAスクールパック",SUM($Q198,$S198)&lt;&gt;0),SUM($Q198,$S198),IF(AND(申込書!$AH$4="SKY安心GIGAタブレット",SUM($U198,$W198)&lt;&gt;0),SUM($U198,$W198),"")),"")</f>
        <v/>
      </c>
      <c r="AM198" s="157"/>
      <c r="AN198" s="82"/>
      <c r="AO198" s="80" t="str">
        <f>IF(AND(申込書!$C$91&lt;&gt;"▼プルダウンより選択してください",申込書!$C$91&lt;&gt;"",申込書!$P$91&lt;&gt;"YYYY/MM/DD",$G198&lt;&gt;""),申込書!$P$91,"")</f>
        <v/>
      </c>
      <c r="AP198" s="81" t="str">
        <f>IF(AND(申込書!$C$91&lt;&gt;"▼プルダウンより選択してください",申込書!$C$91&lt;&gt;"",$G198&lt;&gt;""),申込書!$M$91,"")</f>
        <v/>
      </c>
      <c r="AQ198" s="81" t="str">
        <f>IF($AO$3&lt;&gt;"コンテンツなし",IF(AND(申込書!$AH$4="GIGAスクールパック",SUM($P198,$R198)&lt;&gt;0),SUM($P198,$R198),IF(AND(申込書!$AH$4="SKY安心GIGAタブレット",SUM($T198,$V198)&lt;&gt;0),SUM($T198,$V198),"")),"")</f>
        <v/>
      </c>
      <c r="AR198" s="81" t="str">
        <f>IF($AO$3&lt;&gt;"コンテンツなし",IF(AND(申込書!$AH$4="GIGAスクールパック",SUM($Q198,$S198)&lt;&gt;0),SUM($Q198,$S198),IF(AND(申込書!$AH$4="SKY安心GIGAタブレット",SUM($U198,$W198)&lt;&gt;0),SUM($U198,$W198),"")),"")</f>
        <v/>
      </c>
      <c r="AS198" s="157"/>
      <c r="AT198" s="82"/>
      <c r="AU198" s="80" t="str">
        <f>IF(AND(申込書!$C$92&lt;&gt;"▼プルダウンより選択してください",申込書!$C$92&lt;&gt;"",申込書!$P$92&lt;&gt;"YYYY/MM/DD",$G198&lt;&gt;""),申込書!$P$92,"")</f>
        <v/>
      </c>
      <c r="AV198" s="81" t="str">
        <f>IF(AND(申込書!$C$92&lt;&gt;"▼プルダウンより選択してください",申込書!$C$92&lt;&gt;"",$G198&lt;&gt;""),申込書!$M$92,"")</f>
        <v/>
      </c>
      <c r="AW198" s="81" t="str">
        <f>IF($AU$3&lt;&gt;"コンテンツなし",IF(AND(申込書!$AH$4="GIGAスクールパック",SUM($P198,$R198)&lt;&gt;0),SUM($P198,$R198),IF(AND(申込書!$AH$4="SKY安心GIGAタブレット",SUM($T198,$V198)&lt;&gt;0),SUM($T198,$V198),"")),"")</f>
        <v/>
      </c>
      <c r="AX198" s="81" t="str">
        <f>IF($AU$3&lt;&gt;"コンテンツなし",IF(AND(申込書!$AH$4="GIGAスクールパック",SUM($Q198,$S198)&lt;&gt;0),SUM($Q198,$S198),IF(AND(申込書!$AH$4="SKY安心GIGAタブレット",SUM($U198,$W198)&lt;&gt;0),SUM($U198,$W198),"")),"")</f>
        <v/>
      </c>
      <c r="AY198" s="157"/>
      <c r="AZ198" s="82"/>
      <c r="BA198" s="80" t="str">
        <f>IF(AND(申込書!$C$93&lt;&gt;"▼プルダウンより選択してください",申込書!$C$93&lt;&gt;"",申込書!$P$93&lt;&gt;"YYYY/MM/DD",$G198&lt;&gt;""),申込書!$P$93,"")</f>
        <v/>
      </c>
      <c r="BB198" s="81" t="str">
        <f>IF(AND(申込書!$C$93&lt;&gt;"▼プルダウンより選択してください",申込書!$C$93&lt;&gt;"",申込書!$M$93&gt;=1,$G198&lt;&gt;""),申込書!$M$93,"")</f>
        <v/>
      </c>
      <c r="BC198" s="81" t="str">
        <f>IF($BA$3&lt;&gt;"コンテンツなし",IF(AND(申込書!$AH$4="GIGAスクールパック",SUM($P198,$R198)&lt;&gt;0),SUM($P198,$R198),IF(AND(申込書!$AH$4="SKY安心GIGAタブレット",SUM($T198,$V198)&lt;&gt;0),SUM($T198,$V198),"")),"")</f>
        <v/>
      </c>
      <c r="BD198" s="81" t="str">
        <f>IF($BA$3&lt;&gt;"コンテンツなし",IF(AND(申込書!$AH$4="GIGAスクールパック",SUM($Q198,$S198)&lt;&gt;0),SUM($Q198,$S198),IF(AND(申込書!$AH$4="SKY安心GIGAタブレット",SUM($U198,$W198)&lt;&gt;0),SUM($U198,$W198),"")),"")</f>
        <v/>
      </c>
      <c r="BE198" s="157"/>
      <c r="BF198" s="82"/>
      <c r="BG198" s="80" t="str">
        <f>IF(AND(申込書!$C$94&lt;&gt;"▼プルダウンより選択してください",申込書!$C$94&lt;&gt;"",申込書!$P$94&lt;&gt;"YYYY/MM/DD",$G198&lt;&gt;""),申込書!$P$94,"")</f>
        <v/>
      </c>
      <c r="BH198" s="81" t="str">
        <f>IF(AND(申込書!$C$94&lt;&gt;"▼プルダウンより選択してください",申込書!$C$94&lt;&gt;"",$G198&lt;&gt;""),申込書!$M$94,"")</f>
        <v/>
      </c>
      <c r="BI198" s="81" t="str">
        <f>IF($BG$3&lt;&gt;"コンテンツなし",IF(AND(申込書!$AH$4="GIGAスクールパック",SUM($P198,$R198)&lt;&gt;0),SUM($P198,$R198),IF(AND(申込書!$AH$4="SKY安心GIGAタブレット",SUM($T198,$V198)&lt;&gt;0),SUM($T198,$V198),"")),"")</f>
        <v/>
      </c>
      <c r="BJ198" s="81" t="str">
        <f>IF($BG$3&lt;&gt;"コンテンツなし",IF(AND(申込書!$AH$4="GIGAスクールパック",SUM($Q198,$S198)&lt;&gt;0),SUM($Q198,$S198),IF(AND(申込書!$AH$4="SKY安心GIGAタブレット",SUM($U198,$W198)&lt;&gt;0),SUM($U198,$W198),"")),"")</f>
        <v/>
      </c>
      <c r="BK198" s="157"/>
      <c r="BL198" s="82"/>
      <c r="BM198" s="80" t="str">
        <f>IF(AND(申込書!$C$95&lt;&gt;"▼プルダウンより選択してください",申込書!$C$95&lt;&gt;"",申込書!$P$95&lt;&gt;"YYYY/MM/DD",$G198&lt;&gt;""),申込書!$P$95,"")</f>
        <v/>
      </c>
      <c r="BN198" s="81" t="str">
        <f>IF(AND(申込書!$C$95&lt;&gt;"▼プルダウンより選択してください",申込書!$C$95&lt;&gt;"",$G198&lt;&gt;""),申込書!$M$95,"")</f>
        <v/>
      </c>
      <c r="BO198" s="81" t="str">
        <f>IF($BM$3&lt;&gt;"コンテンツなし",IF(AND(申込書!$AH$4="GIGAスクールパック",SUM($P198,$R198)&lt;&gt;0),SUM($P198,$R198),IF(AND(申込書!$AH$4="SKY安心GIGAタブレット",SUM($T198,$V198)&lt;&gt;0),SUM($T198,$V198),"")),"")</f>
        <v/>
      </c>
      <c r="BP198" s="81" t="str">
        <f>IF($BM$3&lt;&gt;"コンテンツなし",IF(AND(申込書!$AH$4="GIGAスクールパック",SUM($Q198,$S198)&lt;&gt;0),SUM($Q198,$S198),IF(AND(申込書!$AH$4="SKY安心GIGAタブレット",SUM($U198,$W198)&lt;&gt;0),SUM($U198,$W198),"")),"")</f>
        <v/>
      </c>
      <c r="BQ198" s="157"/>
      <c r="BR198" s="82"/>
      <c r="BS198" s="80" t="str">
        <f>IF(AND(申込書!$C$96&lt;&gt;"▼プルダウンより選択してください",申込書!$C$96&lt;&gt;"",申込書!$P$96&lt;&gt;"YYYY/MM/DD",$G198&lt;&gt;""),申込書!$P$96,"")</f>
        <v/>
      </c>
      <c r="BT198" s="81" t="str">
        <f>IF(AND(申込書!$C$96&lt;&gt;"▼プルダウンより選択してください",申込書!$C$96&lt;&gt;"",$G198&lt;&gt;""),申込書!$M$96,"")</f>
        <v/>
      </c>
      <c r="BU198" s="81" t="str">
        <f>IF($BS$3&lt;&gt;"コンテンツなし",IF(AND(申込書!$AH$4="GIGAスクールパック",SUM($P198,$R198)&lt;&gt;0),SUM($P198,$R198),IF(AND(申込書!$AH$4="SKY安心GIGAタブレット",SUM($T198,$V198)&lt;&gt;0),SUM($T198,$V198),"")),"")</f>
        <v/>
      </c>
      <c r="BV198" s="81" t="str">
        <f>IF($BS$3&lt;&gt;"コンテンツなし",IF(AND(申込書!$AH$4="GIGAスクールパック",SUM($Q198,$S198)&lt;&gt;0),SUM($Q198,$S198),IF(AND(申込書!$AH$4="SKY安心GIGAタブレット",SUM($U198,$W198)&lt;&gt;0),SUM($U198,$W198),"")),"")</f>
        <v/>
      </c>
      <c r="BW198" s="157"/>
      <c r="BX198" s="82"/>
      <c r="BY198" s="80" t="str">
        <f>IF(AND(申込書!$C$97&lt;&gt;"▼プルダウンより選択してください",申込書!$C$97&lt;&gt;"",申込書!$P$97&lt;&gt;"YYYY/MM/DD",$G198&lt;&gt;""),申込書!$P$97,"")</f>
        <v/>
      </c>
      <c r="BZ198" s="81" t="str">
        <f>IF(AND(申込書!$C$97&lt;&gt;"▼プルダウンより選択してください",申込書!$C$97&lt;&gt;"",$G198&lt;&gt;""),申込書!$M$97,"")</f>
        <v/>
      </c>
      <c r="CA198" s="81" t="str">
        <f>IF($BY$3&lt;&gt;"コンテンツなし",IF(AND(申込書!$AH$4="GIGAスクールパック",SUM($P198,$R198)&lt;&gt;0),SUM($P198,$R198),IF(AND(申込書!$AH$4="SKY安心GIGAタブレット",SUM($T198,$V198)&lt;&gt;0),SUM($T198,$V198),"")),"")</f>
        <v/>
      </c>
      <c r="CB198" s="81" t="str">
        <f>IF($BY$3&lt;&gt;"コンテンツなし",IF(AND(申込書!$AH$4="GIGAスクールパック",SUM($Q198,$S198)&lt;&gt;0),SUM($Q198,$S198),IF(AND(申込書!$AH$4="SKY安心GIGAタブレット",SUM($U198,$W198)&lt;&gt;0),SUM($U198,$W198),"")),"")</f>
        <v/>
      </c>
      <c r="CC198" s="157"/>
      <c r="CD198" s="82"/>
      <c r="CE198" s="80" t="str">
        <f>IF(AND(申込書!$C$98&lt;&gt;"▼プルダウンより選択してください",申込書!$C$98&lt;&gt;"",申込書!$P$98&lt;&gt;"YYYY/MM/DD",$G198&lt;&gt;""),申込書!$P$98,"")</f>
        <v/>
      </c>
      <c r="CF198" s="81" t="str">
        <f>IF(AND(申込書!$C$98&lt;&gt;"▼プルダウンより選択してください",申込書!$C$98&lt;&gt;"",$G198&lt;&gt;""),申込書!$M$98,"")</f>
        <v/>
      </c>
      <c r="CG198" s="81" t="str">
        <f>IF($CE$3&lt;&gt;"コンテンツなし",IF(AND(申込書!$AH$4="GIGAスクールパック",SUM($P198,$R198)&lt;&gt;0),SUM($P198,$R198),IF(AND(申込書!$AH$4="SKY安心GIGAタブレット",SUM($T198,$V198)&lt;&gt;0),SUM($T198,$V198),"")),"")</f>
        <v/>
      </c>
      <c r="CH198" s="81" t="str">
        <f>IF($CE$3&lt;&gt;"コンテンツなし",IF(AND(申込書!$AH$4="GIGAスクールパック",SUM($Q198,$S198)&lt;&gt;0),SUM($Q198,$S198),IF(AND(申込書!$AH$4="SKY安心GIGAタブレット",SUM($U198,$W198)&lt;&gt;0),SUM($U198,$W198),"")),"")</f>
        <v/>
      </c>
      <c r="CI198" s="157"/>
      <c r="CJ198" s="82"/>
      <c r="CK198" s="80" t="str">
        <f>IF(AND(申込書!$C$99&lt;&gt;"▼プルダウンより選択してください",申込書!$C$99&lt;&gt;"",申込書!$P$99&lt;&gt;"YYYY/MM/DD",$G198&lt;&gt;""),申込書!$P$99,"")</f>
        <v/>
      </c>
      <c r="CL198" s="81" t="str">
        <f>IF(AND(申込書!$C$99&lt;&gt;"▼プルダウンより選択してください",申込書!$C$99&lt;&gt;"",$G198&lt;&gt;""),申込書!$M$99,"")</f>
        <v/>
      </c>
      <c r="CM198" s="81" t="str">
        <f>IF($CK$3&lt;&gt;"コンテンツなし",IF(AND(申込書!$AH$4="GIGAスクールパック",SUM($P198,$R198)&lt;&gt;0),SUM($P198,$R198),IF(AND(申込書!$AH$4="SKY安心GIGAタブレット",SUM($T198,$V198)&lt;&gt;0),SUM($T198,$V198),"")),"")</f>
        <v/>
      </c>
      <c r="CN198" s="81" t="str">
        <f>IF($CK$3&lt;&gt;"コンテンツなし",IF(AND(申込書!$AH$4="GIGAスクールパック",SUM($Q198,$S198)&lt;&gt;0),SUM($Q198,$S198),IF(AND(申込書!$AH$4="SKY安心GIGAタブレット",SUM($U198,$W198)&lt;&gt;0),SUM($U198,$W198),"")),"")</f>
        <v/>
      </c>
      <c r="CO198" s="157"/>
      <c r="CP198" s="82"/>
      <c r="CQ198" s="80" t="str">
        <f>IF(AND(申込書!$C$100&lt;&gt;"▼プルダウンより選択してください",申込書!$C$100&lt;&gt;"",申込書!$P$100&lt;&gt;"YYYY/MM/DD",$G198&lt;&gt;""),申込書!$P$100,"")</f>
        <v/>
      </c>
      <c r="CR198" s="81" t="str">
        <f>IF(AND(申込書!$C$100&lt;&gt;"▼プルダウンより選択してください",申込書!$C$100&lt;&gt;"",$G198&lt;&gt;""),申込書!$M$100,"")</f>
        <v/>
      </c>
      <c r="CS198" s="81" t="str">
        <f>IF($CQ$3&lt;&gt;"コンテンツなし",IF(AND(申込書!$AH$4="GIGAスクールパック",SUM($P198,$R198)&lt;&gt;0),SUM($P198,$R198),IF(AND(申込書!$AH$4="SKY安心GIGAタブレット",SUM($T198,$V198)&lt;&gt;0),SUM($T198,$V198),"")),"")</f>
        <v/>
      </c>
      <c r="CT198" s="81" t="str">
        <f>IF($CQ$3&lt;&gt;"コンテンツなし",IF(AND(申込書!$AH$4="GIGAスクールパック",SUM($Q198,$S198)&lt;&gt;0),SUM($Q198,$S198),IF(AND(申込書!$AH$4="SKY安心GIGAタブレット",SUM($U198,$W198)&lt;&gt;0),SUM($U198,$W198),"")),"")</f>
        <v/>
      </c>
      <c r="CU198" s="81"/>
      <c r="CV198" s="82"/>
      <c r="CW198" s="80" t="str">
        <f>IF(AND(申込書!$C$101&lt;&gt;"▼プルダウンより選択してください",申込書!$C$101&lt;&gt;"",申込書!$P$101&lt;&gt;"YYYY/MM/DD",$G198&lt;&gt;""),申込書!$P$101,"")</f>
        <v/>
      </c>
      <c r="CX198" s="81" t="str">
        <f>IF(AND(申込書!$C$101&lt;&gt;"▼プルダウンより選択してください",申込書!$C$101&lt;&gt;"",$G198&lt;&gt;""),申込書!$M$101,"")</f>
        <v/>
      </c>
      <c r="CY198" s="81" t="str">
        <f>IF($CW$3&lt;&gt;"コンテンツなし",IF(AND(申込書!$AH$4="GIGAスクールパック",SUM($P198,$R198)&lt;&gt;0),SUM($P198,$R198),IF(AND(申込書!$AH$4="SKY安心GIGAタブレット",SUM($T198,$V198)&lt;&gt;0),SUM($T198,$V198),"")),"")</f>
        <v/>
      </c>
      <c r="CZ198" s="81" t="str">
        <f>IF($CW$3&lt;&gt;"コンテンツなし",IF(AND(申込書!$AH$4="GIGAスクールパック",SUM($Q198,$S198)&lt;&gt;0),SUM($Q198,$S198),IF(AND(申込書!$AH$4="SKY安心GIGAタブレット",SUM($U198,$W198)&lt;&gt;0),SUM($U198,$W198),"")),"")</f>
        <v/>
      </c>
      <c r="DA198" s="81"/>
      <c r="DB198" s="82"/>
      <c r="DC198" s="80" t="str">
        <f>IF(AND(申込書!$C$102&lt;&gt;"▼プルダウンより選択してください",申込書!$C$102&lt;&gt;"",申込書!$P$102&lt;&gt;"YYYY/MM/DD",$G198&lt;&gt;""),申込書!$P$102,"")</f>
        <v/>
      </c>
      <c r="DD198" s="81" t="str">
        <f>IF(AND(申込書!$C$102&lt;&gt;"▼プルダウンより選択してください",申込書!$C$102&lt;&gt;"",$G198&lt;&gt;""),申込書!$M$102,"")</f>
        <v/>
      </c>
      <c r="DE198" s="81" t="str">
        <f>IF($DC$3&lt;&gt;"コンテンツなし",IF(AND(申込書!$AH$4="GIGAスクールパック",SUM($P198,$R198)&lt;&gt;0),SUM($P198,$R198),IF(AND(申込書!$AH$4="SKY安心GIGAタブレット",SUM($T198,$V198)&lt;&gt;0),SUM($T198,$V198),"")),"")</f>
        <v/>
      </c>
      <c r="DF198" s="81" t="str">
        <f>IF($DC$3&lt;&gt;"コンテンツなし",IF(AND(申込書!$AH$4="GIGAスクールパック",SUM($Q198,$S198)&lt;&gt;0),SUM($Q198,$S198),IF(AND(申込書!$AH$4="SKY安心GIGAタブレット",SUM($U198,$W198)&lt;&gt;0),SUM($U198,$W198),"")),"")</f>
        <v/>
      </c>
      <c r="DG198" s="81"/>
      <c r="DH198" s="82"/>
      <c r="DI198" s="80" t="str">
        <f>IF(AND(申込書!$C$103&lt;&gt;"▼プルダウンより選択してください",申込書!$C$103&lt;&gt;"",申込書!$P$103&lt;&gt;"YYYY/MM/DD",$G198&lt;&gt;""),申込書!$P$103,"")</f>
        <v/>
      </c>
      <c r="DJ198" s="81" t="str">
        <f>IF(AND(申込書!$C$103&lt;&gt;"▼プルダウンより選択してください",申込書!$C$103&lt;&gt;"",$G198&lt;&gt;""),申込書!$M$103,"")</f>
        <v/>
      </c>
      <c r="DK198" s="81" t="str">
        <f>IF($DI$3&lt;&gt;"コンテンツなし",IF(AND(申込書!$AH$4="GIGAスクールパック",SUM($P198,$R198)&lt;&gt;0),SUM($P198,$R198),IF(AND(申込書!$AH$4="SKY安心GIGAタブレット",SUM($T198,$V198)&lt;&gt;0),SUM($T198,$V198),"")),"")</f>
        <v/>
      </c>
      <c r="DL198" s="81" t="str">
        <f>IF($DI$3&lt;&gt;"コンテンツなし",IF(AND(申込書!$AH$4="GIGAスクールパック",SUM($Q198,$S198)&lt;&gt;0),SUM($Q198,$S198),IF(AND(申込書!$AH$4="SKY安心GIGAタブレット",SUM($U198,$W198)&lt;&gt;0),SUM($U198,$W198),"")),"")</f>
        <v/>
      </c>
      <c r="DM198" s="81"/>
      <c r="DN198" s="82"/>
      <c r="DO198" s="80" t="str">
        <f>IF(AND(申込書!$C$104&lt;&gt;"▼プルダウンより選択してください",申込書!$C$104&lt;&gt;"",申込書!$P$104&lt;&gt;"YYYY/MM/DD",$G198&lt;&gt;""),申込書!$P$104,"")</f>
        <v/>
      </c>
      <c r="DP198" s="81" t="str">
        <f>IF(AND(申込書!$C$104&lt;&gt;"▼プルダウンより選択してください",申込書!$C$104&lt;&gt;"",$G198&lt;&gt;""),申込書!$M$104,"")</f>
        <v/>
      </c>
      <c r="DQ198" s="81" t="str">
        <f>IF($DO$3&lt;&gt;"コンテンツなし",IF(AND(申込書!$AH$4="GIGAスクールパック",SUM($P198,$R198)&lt;&gt;0),SUM($P198,$R198),IF(AND(申込書!$AH$4="SKY安心GIGAタブレット",SUM($T198,$V198)&lt;&gt;0),SUM($T198,$V198),"")),"")</f>
        <v/>
      </c>
      <c r="DR198" s="81" t="str">
        <f>IF($DO$3&lt;&gt;"コンテンツなし",IF(AND(申込書!$AH$4="GIGAスクールパック",SUM($Q198,$S198)&lt;&gt;0),SUM($Q198,$S198),IF(AND(申込書!$AH$4="SKY安心GIGAタブレット",SUM($U198,$W198)&lt;&gt;0),SUM($U198,$W198),"")),"")</f>
        <v/>
      </c>
      <c r="DS198" s="81"/>
      <c r="DT198" s="82"/>
      <c r="DU198" s="80" t="str">
        <f>IF(AND(申込書!$C$105&lt;&gt;"▼プルダウンより選択してください",申込書!$C$105&lt;&gt;"",申込書!$P$105&lt;&gt;"YYYY/MM/DD",$G198&lt;&gt;""),申込書!$P$105,"")</f>
        <v/>
      </c>
      <c r="DV198" s="81" t="str">
        <f>IF(AND(申込書!$C$105&lt;&gt;"▼プルダウンより選択してください",申込書!$C$105&lt;&gt;"",$G198&lt;&gt;""),申込書!$M$105,"")</f>
        <v/>
      </c>
      <c r="DW198" s="81" t="str">
        <f>IF($DU$3&lt;&gt;"コンテンツなし",IF(AND(申込書!$AH$4="GIGAスクールパック",SUM($P198,$R198)&lt;&gt;0),SUM($P198,$R198),IF(AND(申込書!$AH$4="SKY安心GIGAタブレット",SUM($T198,$V198)&lt;&gt;0),SUM($T198,$V198),"")),"")</f>
        <v/>
      </c>
      <c r="DX198" s="81" t="str">
        <f>IF($DU$3&lt;&gt;"コンテンツなし",IF(AND(申込書!$AH$4="GIGAスクールパック",SUM($Q198,$S198)&lt;&gt;0),SUM($Q198,$S198),IF(AND(申込書!$AH$4="SKY安心GIGAタブレット",SUM($U198,$W198)&lt;&gt;0),SUM($U198,$W198),"")),"")</f>
        <v/>
      </c>
      <c r="DY198" s="157"/>
      <c r="DZ198" s="82"/>
      <c r="EA198" s="80" t="str">
        <f>IF(AND(申込書!$C$106&lt;&gt;"▼プルダウンより選択してください",申込書!$C$106&lt;&gt;"",申込書!$P$106&lt;&gt;"YYYY/MM/DD",$G198&lt;&gt;""),申込書!$P$106,"")</f>
        <v/>
      </c>
      <c r="EB198" s="81" t="str">
        <f>IF(AND(申込書!$C$106&lt;&gt;"▼プルダウンより選択してください",申込書!$C$106&lt;&gt;"",$G198&lt;&gt;""),申込書!$M$106,"")</f>
        <v/>
      </c>
      <c r="EC198" s="81" t="str">
        <f>IF($EA$3&lt;&gt;"コンテンツなし",IF(AND(申込書!$AH$4="GIGAスクールパック",SUM($P198,$R198)&lt;&gt;0),SUM($P198,$R198),IF(AND(申込書!$AH$4="SKY安心GIGAタブレット",SUM($T198,$V198)&lt;&gt;0),SUM($T198,$V198),"")),"")</f>
        <v/>
      </c>
      <c r="ED198" s="81" t="str">
        <f>IF($EA$3&lt;&gt;"コンテンツなし",IF(AND(申込書!$AH$4="GIGAスクールパック",SUM($Q198,$S198)&lt;&gt;0),SUM($Q198,$S198),IF(AND(申込書!$AH$4="SKY安心GIGAタブレット",SUM($U198,$W198)&lt;&gt;0),SUM($U198,$W198),"")),"")</f>
        <v/>
      </c>
      <c r="EE198" s="157"/>
      <c r="EF198" s="82"/>
      <c r="EG198" s="80" t="str">
        <f>IF(AND(申込書!$C$107&lt;&gt;"▼プルダウンより選択してください",申込書!$C$107&lt;&gt;"",申込書!$P$107&lt;&gt;"YYYY/MM/DD",$G198&lt;&gt;""),申込書!$P$107,"")</f>
        <v/>
      </c>
      <c r="EH198" s="81" t="str">
        <f>IF(AND(申込書!$C$107&lt;&gt;"▼プルダウンより選択してください",申込書!$C$107&lt;&gt;"",$G198&lt;&gt;""),申込書!$M$107,"")</f>
        <v/>
      </c>
      <c r="EI198" s="81" t="str">
        <f>IF($EG$3&lt;&gt;"コンテンツなし",IF(AND(申込書!$AH$4="GIGAスクールパック",SUM($P198,$R198)&lt;&gt;0),SUM($P198,$R198),IF(AND(申込書!$AH$4="SKY安心GIGAタブレット",SUM($T198,$V198)&lt;&gt;0),SUM($T198,$V198),"")),"")</f>
        <v/>
      </c>
      <c r="EJ198" s="81" t="str">
        <f>IF($EG$3&lt;&gt;"コンテンツなし",IF(AND(申込書!$AH$4="GIGAスクールパック",SUM($Q198,$S198)&lt;&gt;0),SUM($Q198,$S198),IF(AND(申込書!$AH$4="SKY安心GIGAタブレット",SUM($U198,$W198)&lt;&gt;0),SUM($U198,$W198),"")),"")</f>
        <v/>
      </c>
      <c r="EK198" s="157"/>
      <c r="EL198" s="82"/>
      <c r="EM198" s="80" t="str">
        <f>IF(AND(申込書!$C$108&lt;&gt;"▼プルダウンより選択してください",申込書!$C$108&lt;&gt;"",申込書!$P$108&lt;&gt;"YYYY/MM/DD",$G198&lt;&gt;""),申込書!$P$108,"")</f>
        <v/>
      </c>
      <c r="EN198" s="81" t="str">
        <f>IF(AND(申込書!$C$108&lt;&gt;"▼プルダウンより選択してください",申込書!$C$108&lt;&gt;"",$G198&lt;&gt;""),申込書!$M$108,"")</f>
        <v/>
      </c>
      <c r="EO198" s="81" t="str">
        <f>IF($EM$3&lt;&gt;"コンテンツなし",IF(AND(申込書!$AH$4="GIGAスクールパック",SUM($P198,$R198)&lt;&gt;0),SUM($P198,$R198),IF(AND(申込書!$AH$4="SKY安心GIGAタブレット",SUM($T198,$V198)&lt;&gt;0),SUM($T198,$V198),"")),"")</f>
        <v/>
      </c>
      <c r="EP198" s="81" t="str">
        <f>IF($EM$3&lt;&gt;"コンテンツなし",IF(AND(申込書!$AH$4="GIGAスクールパック",SUM($Q198,$S198)&lt;&gt;0),SUM($Q198,$S198),IF(AND(申込書!$AH$4="SKY安心GIGAタブレット",SUM($U198,$W198)&lt;&gt;0),SUM($U198,$W198),"")),"")</f>
        <v/>
      </c>
      <c r="EQ198" s="157"/>
      <c r="ER198" s="82"/>
      <c r="ES198" s="80" t="str">
        <f>IF(AND(申込書!$C$109&lt;&gt;"▼プルダウンより選択してください",申込書!$C$109&lt;&gt;"",申込書!$P$109&lt;&gt;"YYYY/MM/DD",$G198&lt;&gt;""),申込書!$P$109,"")</f>
        <v/>
      </c>
      <c r="ET198" s="81" t="str">
        <f>IF(AND(申込書!$C$109&lt;&gt;"▼プルダウンより選択してください",申込書!$C$109&lt;&gt;"",$G198&lt;&gt;""),申込書!$M$109,"")</f>
        <v/>
      </c>
      <c r="EU198" s="81" t="str">
        <f>IF($ES$3&lt;&gt;"コンテンツなし",IF(AND(申込書!$AH$4="GIGAスクールパック",SUM($P198,$R198)&lt;&gt;0),SUM($P198,$R198),IF(AND(申込書!$AH$4="SKY安心GIGAタブレット",SUM($T198,$V198)&lt;&gt;0),SUM($T198,$V198),"")),"")</f>
        <v/>
      </c>
      <c r="EV198" s="81" t="str">
        <f>IF($ES$3&lt;&gt;"コンテンツなし",IF(AND(申込書!$AH$4="GIGAスクールパック",SUM($Q198,$S198)&lt;&gt;0),SUM($Q198,$S198),IF(AND(申込書!$AH$4="SKY安心GIGAタブレット",SUM($U198,$W198)&lt;&gt;0),SUM($U198,$W198),"")),"")</f>
        <v/>
      </c>
      <c r="EW198" s="157"/>
      <c r="EX198" s="82"/>
      <c r="EY198" s="80" t="str">
        <f>IF(AND(申込書!$C$110&lt;&gt;"▼プルダウンより選択してください",申込書!$C$110&lt;&gt;"",申込書!$P$110&lt;&gt;"YYYY/MM/DD",$G198&lt;&gt;""),申込書!$P$110,"")</f>
        <v/>
      </c>
      <c r="EZ198" s="81" t="str">
        <f>IF(AND(申込書!$C$110&lt;&gt;"▼プルダウンより選択してください",申込書!$C$110&lt;&gt;"",$G198&lt;&gt;""),申込書!$M$110,"")</f>
        <v/>
      </c>
      <c r="FA198" s="81" t="str">
        <f>IF($EY$3&lt;&gt;"コンテンツなし",IF(AND(申込書!$AH$4="GIGAスクールパック",SUM($P198,$R198)&lt;&gt;0),SUM($P198,$R198),IF(AND(申込書!$AH$4="SKY安心GIGAタブレット",SUM($T198,$V198)&lt;&gt;0),SUM($T198,$V198),"")),"")</f>
        <v/>
      </c>
      <c r="FB198" s="81" t="str">
        <f>IF($EY$3&lt;&gt;"コンテンツなし",IF(AND(申込書!$AH$4="GIGAスクールパック",SUM($Q198,$S198)&lt;&gt;0),SUM($Q198,$S198),IF(AND(申込書!$AH$4="SKY安心GIGAタブレット",SUM($U198,$W198)&lt;&gt;0),SUM($U198,$W198),"")),"")</f>
        <v/>
      </c>
      <c r="FC198" s="157"/>
      <c r="FD198" s="82"/>
      <c r="FE198" s="80" t="str">
        <f>IF(AND(申込書!$C$111&lt;&gt;"▼プルダウンより選択してください",申込書!$C$111&lt;&gt;"",申込書!$P$111&lt;&gt;"YYYY/MM/DD",$G198&lt;&gt;""),申込書!$P$111,"")</f>
        <v/>
      </c>
      <c r="FF198" s="81" t="str">
        <f>IF(AND(申込書!$C$111&lt;&gt;"▼プルダウンより選択してください",申込書!$C$111&lt;&gt;"",$G198&lt;&gt;""),申込書!$M$111,"")</f>
        <v/>
      </c>
      <c r="FG198" s="81" t="str">
        <f>IF($FE$3&lt;&gt;"コンテンツなし",IF(AND(申込書!$AH$4="GIGAスクールパック",SUM($P198,$R198)&lt;&gt;0),SUM($P198,$R198),IF(AND(申込書!$AH$4="SKY安心GIGAタブレット",SUM($T198,$V198)&lt;&gt;0),SUM($T198,$V198),"")),"")</f>
        <v/>
      </c>
      <c r="FH198" s="81" t="str">
        <f>IF($FE$3&lt;&gt;"コンテンツなし",IF(AND(申込書!$AH$4="GIGAスクールパック",SUM($Q198,$S198)&lt;&gt;0),SUM($Q198,$S198),IF(AND(申込書!$AH$4="SKY安心GIGAタブレット",SUM($U198,$W198)&lt;&gt;0),SUM($U198,$W198),"")),"")</f>
        <v/>
      </c>
      <c r="FI198" s="157"/>
      <c r="FJ198" s="82"/>
      <c r="FK198" s="80" t="str">
        <f>IF(AND(申込書!$C$112&lt;&gt;"▼プルダウンより選択してください",申込書!$C$112&lt;&gt;"",申込書!$P$112&lt;&gt;"YYYY/MM/DD",$G198&lt;&gt;""),申込書!$P$112,"")</f>
        <v/>
      </c>
      <c r="FL198" s="81" t="str">
        <f>IF(AND(申込書!$C$112&lt;&gt;"▼プルダウンより選択してください",申込書!$C$112&lt;&gt;"",$G198&lt;&gt;""),申込書!$M$112,"")</f>
        <v/>
      </c>
      <c r="FM198" s="81" t="str">
        <f>IF($FK$3&lt;&gt;"コンテンツなし",IF(AND(申込書!$AH$4="GIGAスクールパック",SUM($P198,$R198)&lt;&gt;0),SUM($P198,$R198),IF(AND(申込書!$AH$4="SKY安心GIGAタブレット",SUM($T198,$V198)&lt;&gt;0),SUM($T198,$V198),"")),"")</f>
        <v/>
      </c>
      <c r="FN198" s="81" t="str">
        <f>IF($FK$3&lt;&gt;"コンテンツなし",IF(AND(申込書!$AH$4="GIGAスクールパック",SUM($Q198,$S198)&lt;&gt;0),SUM($Q198,$S198),IF(AND(申込書!$AH$4="SKY安心GIGAタブレット",SUM($U198,$W198)&lt;&gt;0),SUM($U198,$W198),"")),"")</f>
        <v/>
      </c>
      <c r="FO198" s="157"/>
      <c r="FP198" s="82"/>
      <c r="FQ198" s="80" t="str">
        <f>IF(AND(申込書!$C$113&lt;&gt;"▼プルダウンより選択してください",申込書!$C$113&lt;&gt;"",申込書!$P$113&lt;&gt;"YYYY/MM/DD",$G198&lt;&gt;""),申込書!$P$113,"")</f>
        <v/>
      </c>
      <c r="FR198" s="81" t="str">
        <f>IF(AND(申込書!$C$113&lt;&gt;"▼プルダウンより選択してください",申込書!$C$113&lt;&gt;"",$G198&lt;&gt;""),申込書!$M$113,"")</f>
        <v/>
      </c>
      <c r="FS198" s="81" t="str">
        <f>IF($FQ$3&lt;&gt;"コンテンツなし",IF(AND(申込書!$AH$4="GIGAスクールパック",SUM($P198,$R198)&lt;&gt;0),SUM($P198,$R198),IF(AND(申込書!$AH$4="SKY安心GIGAタブレット",SUM($T198,$V198)&lt;&gt;0),SUM($T198,$V198),"")),"")</f>
        <v/>
      </c>
      <c r="FT198" s="81" t="str">
        <f>IF($FQ$3&lt;&gt;"コンテンツなし",IF(AND(申込書!$AH$4="GIGAスクールパック",SUM($Q198,$S198)&lt;&gt;0),SUM($Q198,$S198),IF(AND(申込書!$AH$4="SKY安心GIGAタブレット",SUM($U198,$W198)&lt;&gt;0),SUM($U198,$W198),"")),"")</f>
        <v/>
      </c>
      <c r="FU198" s="157"/>
      <c r="FV198" s="82"/>
      <c r="FW198" s="80" t="str">
        <f>IF(AND(申込書!$C$114&lt;&gt;"▼プルダウンより選択してください",申込書!$C$114&lt;&gt;"",申込書!$P$114&lt;&gt;"YYYY/MM/DD",$G198&lt;&gt;""),申込書!$P$114,"")</f>
        <v/>
      </c>
      <c r="FX198" s="81" t="str">
        <f>IF(AND(申込書!$C$114&lt;&gt;"▼プルダウンより選択してください",申込書!$C$114&lt;&gt;"",$G198&lt;&gt;""),申込書!$M$114,"")</f>
        <v/>
      </c>
      <c r="FY198" s="81" t="str">
        <f>IF($FW$3&lt;&gt;"コンテンツなし",IF(AND(申込書!$AH$4="GIGAスクールパック",SUM($P198,$R198)&lt;&gt;0),SUM($P198,$R198),IF(AND(申込書!$AH$4="SKY安心GIGAタブレット",SUM($T198,$V198)&lt;&gt;0),SUM($T198,$V198),"")),"")</f>
        <v/>
      </c>
      <c r="FZ198" s="81" t="str">
        <f>IF($FW$3&lt;&gt;"コンテンツなし",IF(AND(申込書!$AH$4="GIGAスクールパック",SUM($Q198,$S198)&lt;&gt;0),SUM($Q198,$S198),IF(AND(申込書!$AH$4="SKY安心GIGAタブレット",SUM($U198,$W198)&lt;&gt;0),SUM($U198,$W198),"")),"")</f>
        <v/>
      </c>
      <c r="GA198" s="157"/>
      <c r="GB198" s="82"/>
      <c r="GC198" s="80" t="str">
        <f>IF(AND(申込書!$C$115&lt;&gt;"▼プルダウンより選択してください",申込書!$C$115&lt;&gt;"",申込書!$P$115&lt;&gt;"YYYY/MM/DD",$G198&lt;&gt;""),申込書!$P$115,"")</f>
        <v/>
      </c>
      <c r="GD198" s="81" t="str">
        <f>IF(AND(申込書!$C$115&lt;&gt;"▼プルダウンより選択してください",申込書!$C$115&lt;&gt;"",$G198&lt;&gt;""),申込書!$M$115,"")</f>
        <v/>
      </c>
      <c r="GE198" s="81" t="str">
        <f>IF($GC$3&lt;&gt;"コンテンツなし",IF(AND(申込書!$AH$4="GIGAスクールパック",SUM($P198,$R198)&lt;&gt;0),SUM($P198,$R198),IF(AND(申込書!$AH$4="SKY安心GIGAタブレット",SUM($T198,$V198)&lt;&gt;0),SUM($T198,$V198),"")),"")</f>
        <v/>
      </c>
      <c r="GF198" s="81" t="str">
        <f>IF($GC$3&lt;&gt;"コンテンツなし",IF(AND(申込書!$AH$4="GIGAスクールパック",SUM($Q198,$S198)&lt;&gt;0),SUM($Q198,$S198),IF(AND(申込書!$AH$4="SKY安心GIGAタブレット",SUM($U198,$W198)&lt;&gt;0),SUM($U198,$W198),"")),"")</f>
        <v/>
      </c>
      <c r="GG198" s="157"/>
      <c r="GH198" s="82"/>
      <c r="GI198" s="80" t="str">
        <f>IF(AND(申込書!$C$116&lt;&gt;"▼プルダウンより選択してください",申込書!$C$116&lt;&gt;"",申込書!$P$116&lt;&gt;"YYYY/MM/DD",$G198&lt;&gt;""),申込書!$P$116,"")</f>
        <v/>
      </c>
      <c r="GJ198" s="81" t="str">
        <f>IF(AND(申込書!$C$116&lt;&gt;"▼プルダウンより選択してください",申込書!$C$116&lt;&gt;"",$G198&lt;&gt;""),申込書!$M$116,"")</f>
        <v/>
      </c>
      <c r="GK198" s="81" t="str">
        <f>IF($GI$3&lt;&gt;"コンテンツなし",IF(AND(申込書!$AH$4="GIGAスクールパック",SUM($P198,$R198)&lt;&gt;0),SUM($P198,$R198),IF(AND(申込書!$AH$4="SKY安心GIGAタブレット",SUM($T198,$V198)&lt;&gt;0),SUM($T198,$V198),"")),"")</f>
        <v/>
      </c>
      <c r="GL198" s="81" t="str">
        <f>IF($GI$3&lt;&gt;"コンテンツなし",IF(AND(申込書!$AH$4="GIGAスクールパック",SUM($Q198,$S198)&lt;&gt;0),SUM($Q198,$S198),IF(AND(申込書!$AH$4="SKY安心GIGAタブレット",SUM($U198,$W198)&lt;&gt;0),SUM($U198,$W198),"")),"")</f>
        <v/>
      </c>
      <c r="GM198" s="157"/>
      <c r="GN198" s="82"/>
      <c r="GO198" s="80" t="str">
        <f>IF(AND(申込書!$C$117&lt;&gt;"▼プルダウンより選択してください",申込書!$C$117&lt;&gt;"",申込書!$P$117&lt;&gt;"YYYY/MM/DD",$G198&lt;&gt;""),申込書!$P$117,"")</f>
        <v/>
      </c>
      <c r="GP198" s="81" t="str">
        <f>IF(AND(申込書!$C$117&lt;&gt;"▼プルダウンより選択してください",申込書!$C$117&lt;&gt;"",$G198&lt;&gt;""),申込書!$M$117,"")</f>
        <v/>
      </c>
      <c r="GQ198" s="81" t="str">
        <f>IF($GO$3&lt;&gt;"コンテンツなし",IF(AND(申込書!$AH$4="GIGAスクールパック",SUM($P198,$R198)&lt;&gt;0),SUM($P198,$R198),IF(AND(申込書!$AH$4="SKY安心GIGAタブレット",SUM($T198,$V198)&lt;&gt;0),SUM($T198,$V198),"")),"")</f>
        <v/>
      </c>
      <c r="GR198" s="81" t="str">
        <f>IF($GO$3&lt;&gt;"コンテンツなし",IF(AND(申込書!$AH$4="GIGAスクールパック",SUM($Q198,$S198)&lt;&gt;0),SUM($Q198,$S198),IF(AND(申込書!$AH$4="SKY安心GIGAタブレット",SUM($U198,$W198)&lt;&gt;0),SUM($U198,$W198),"")),"")</f>
        <v/>
      </c>
      <c r="GS198" s="157"/>
      <c r="GT198" s="82"/>
      <c r="GU198" s="80" t="str">
        <f>IF(AND(申込書!$C$118&lt;&gt;"▼プルダウンより選択してください",申込書!$C$118&lt;&gt;"",申込書!$P$118&lt;&gt;"YYYY/MM/DD",$G198&lt;&gt;""),申込書!$P$118,"")</f>
        <v/>
      </c>
      <c r="GV198" s="81" t="str">
        <f>IF(AND(申込書!$C$118&lt;&gt;"▼プルダウンより選択してください",申込書!$C$118&lt;&gt;"",$G198&lt;&gt;""),申込書!$M$118,"")</f>
        <v/>
      </c>
      <c r="GW198" s="81" t="str">
        <f>IF($GU$3&lt;&gt;"コンテンツなし",IF(AND(申込書!$AH$4="GIGAスクールパック",SUM($P198,$R198)&lt;&gt;0),SUM($P198,$R198),IF(AND(申込書!$AH$4="SKY安心GIGAタブレット",SUM($T198,$V198)&lt;&gt;0),SUM($T198,$V198),"")),"")</f>
        <v/>
      </c>
      <c r="GX198" s="81" t="str">
        <f>IF($GU$3&lt;&gt;"コンテンツなし",IF(AND(申込書!$AH$4="GIGAスクールパック",SUM($Q198,$S198)&lt;&gt;0),SUM($Q198,$S198),IF(AND(申込書!$AH$4="SKY安心GIGAタブレット",SUM($U198,$W198)&lt;&gt;0),SUM($U198,$W198),"")),"")</f>
        <v/>
      </c>
      <c r="GY198" s="157"/>
      <c r="GZ198" s="82"/>
      <c r="HA198" s="80" t="str">
        <f>IF(AND(申込書!$C$119&lt;&gt;"▼プルダウンより選択してください",申込書!$C$119&lt;&gt;"",申込書!$P$119&lt;&gt;"YYYY/MM/DD",$G198&lt;&gt;""),申込書!$P$119,"")</f>
        <v/>
      </c>
      <c r="HB198" s="81" t="str">
        <f>IF(AND(申込書!$C$119&lt;&gt;"▼プルダウンより選択してください",申込書!$C$119&lt;&gt;"",$G198&lt;&gt;""),申込書!$M$119,"")</f>
        <v/>
      </c>
      <c r="HC198" s="81" t="str">
        <f>IF($HA$3&lt;&gt;"コンテンツなし",IF(AND(申込書!$AH$4="GIGAスクールパック",SUM($P198,$R198)&lt;&gt;0),SUM($P198,$R198),IF(AND(申込書!$AH$4="SKY安心GIGAタブレット",SUM($T198,$V198)&lt;&gt;0),SUM($T198,$V198),"")),"")</f>
        <v/>
      </c>
      <c r="HD198" s="81" t="str">
        <f>IF($HA$3&lt;&gt;"コンテンツなし",IF(AND(申込書!$AH$4="GIGAスクールパック",SUM($Q198,$S198)&lt;&gt;0),SUM($Q198,$S198),IF(AND(申込書!$AH$4="SKY安心GIGAタブレット",SUM($U198,$W198)&lt;&gt;0),SUM($U198,$W198),"")),"")</f>
        <v/>
      </c>
      <c r="HE198" s="157"/>
      <c r="HF198" s="82"/>
      <c r="HG198" s="83"/>
    </row>
    <row r="199" spans="2:215" ht="26.85" customHeight="1">
      <c r="B199" s="62">
        <f t="shared" ref="B199:B262" si="3">ROW()-5</f>
        <v>194</v>
      </c>
      <c r="C199" s="63"/>
      <c r="D199" s="64"/>
      <c r="E199" s="207"/>
      <c r="F199" s="65"/>
      <c r="G199" s="66"/>
      <c r="H199" s="67"/>
      <c r="I199" s="68"/>
      <c r="J199" s="69"/>
      <c r="K199" s="70"/>
      <c r="L199" s="71"/>
      <c r="M199" s="72"/>
      <c r="N199" s="73"/>
      <c r="O199" s="74"/>
      <c r="P199" s="179"/>
      <c r="Q199" s="180"/>
      <c r="R199" s="180"/>
      <c r="S199" s="181"/>
      <c r="T199" s="179"/>
      <c r="U199" s="180"/>
      <c r="V199" s="182"/>
      <c r="W199" s="181"/>
      <c r="X199" s="75"/>
      <c r="Y199" s="76"/>
      <c r="Z199" s="77"/>
      <c r="AA199" s="78"/>
      <c r="AB199" s="79"/>
      <c r="AC199" s="79"/>
      <c r="AD199" s="79"/>
      <c r="AE199" s="77"/>
      <c r="AF199" s="139"/>
      <c r="AG199" s="139"/>
      <c r="AH199" s="139"/>
      <c r="AI199" s="80" t="str">
        <f>IF(AND(申込書!$C$90&lt;&gt;"▼プルダウンより選択してください",申込書!$C$90&lt;&gt;"",申込書!$P$90&lt;&gt;"YYYY/MM/DD",$G199&lt;&gt;""),申込書!$P$90,"")</f>
        <v/>
      </c>
      <c r="AJ199" s="81" t="str">
        <f>IF(AND(申込書!$C$90&lt;&gt;"▼プルダウンより選択してください",申込書!$C$90&lt;&gt;"",$G199&lt;&gt;""),申込書!$M$90,"")</f>
        <v/>
      </c>
      <c r="AK199" s="81" t="str">
        <f>IF($AI$3&lt;&gt;"コンテンツなし",IF(AND(申込書!$AH$4="GIGAスクールパック",SUM($P199,$R199)&lt;&gt;0),SUM($P199,$R199),IF(AND(申込書!$AH$4="SKY安心GIGAタブレット",SUM($T199,$V199)&lt;&gt;0),SUM($T199,$V199),"")),"")</f>
        <v/>
      </c>
      <c r="AL199" s="81" t="str">
        <f>IF($AI$3&lt;&gt;"コンテンツなし",IF(AND(申込書!$AH$4="GIGAスクールパック",SUM($Q199,$S199)&lt;&gt;0),SUM($Q199,$S199),IF(AND(申込書!$AH$4="SKY安心GIGAタブレット",SUM($U199,$W199)&lt;&gt;0),SUM($U199,$W199),"")),"")</f>
        <v/>
      </c>
      <c r="AM199" s="157"/>
      <c r="AN199" s="82"/>
      <c r="AO199" s="80" t="str">
        <f>IF(AND(申込書!$C$91&lt;&gt;"▼プルダウンより選択してください",申込書!$C$91&lt;&gt;"",申込書!$P$91&lt;&gt;"YYYY/MM/DD",$G199&lt;&gt;""),申込書!$P$91,"")</f>
        <v/>
      </c>
      <c r="AP199" s="81" t="str">
        <f>IF(AND(申込書!$C$91&lt;&gt;"▼プルダウンより選択してください",申込書!$C$91&lt;&gt;"",$G199&lt;&gt;""),申込書!$M$91,"")</f>
        <v/>
      </c>
      <c r="AQ199" s="81" t="str">
        <f>IF($AO$3&lt;&gt;"コンテンツなし",IF(AND(申込書!$AH$4="GIGAスクールパック",SUM($P199,$R199)&lt;&gt;0),SUM($P199,$R199),IF(AND(申込書!$AH$4="SKY安心GIGAタブレット",SUM($T199,$V199)&lt;&gt;0),SUM($T199,$V199),"")),"")</f>
        <v/>
      </c>
      <c r="AR199" s="81" t="str">
        <f>IF($AO$3&lt;&gt;"コンテンツなし",IF(AND(申込書!$AH$4="GIGAスクールパック",SUM($Q199,$S199)&lt;&gt;0),SUM($Q199,$S199),IF(AND(申込書!$AH$4="SKY安心GIGAタブレット",SUM($U199,$W199)&lt;&gt;0),SUM($U199,$W199),"")),"")</f>
        <v/>
      </c>
      <c r="AS199" s="157"/>
      <c r="AT199" s="82"/>
      <c r="AU199" s="80" t="str">
        <f>IF(AND(申込書!$C$92&lt;&gt;"▼プルダウンより選択してください",申込書!$C$92&lt;&gt;"",申込書!$P$92&lt;&gt;"YYYY/MM/DD",$G199&lt;&gt;""),申込書!$P$92,"")</f>
        <v/>
      </c>
      <c r="AV199" s="81" t="str">
        <f>IF(AND(申込書!$C$92&lt;&gt;"▼プルダウンより選択してください",申込書!$C$92&lt;&gt;"",$G199&lt;&gt;""),申込書!$M$92,"")</f>
        <v/>
      </c>
      <c r="AW199" s="81" t="str">
        <f>IF($AU$3&lt;&gt;"コンテンツなし",IF(AND(申込書!$AH$4="GIGAスクールパック",SUM($P199,$R199)&lt;&gt;0),SUM($P199,$R199),IF(AND(申込書!$AH$4="SKY安心GIGAタブレット",SUM($T199,$V199)&lt;&gt;0),SUM($T199,$V199),"")),"")</f>
        <v/>
      </c>
      <c r="AX199" s="81" t="str">
        <f>IF($AU$3&lt;&gt;"コンテンツなし",IF(AND(申込書!$AH$4="GIGAスクールパック",SUM($Q199,$S199)&lt;&gt;0),SUM($Q199,$S199),IF(AND(申込書!$AH$4="SKY安心GIGAタブレット",SUM($U199,$W199)&lt;&gt;0),SUM($U199,$W199),"")),"")</f>
        <v/>
      </c>
      <c r="AY199" s="157"/>
      <c r="AZ199" s="82"/>
      <c r="BA199" s="80" t="str">
        <f>IF(AND(申込書!$C$93&lt;&gt;"▼プルダウンより選択してください",申込書!$C$93&lt;&gt;"",申込書!$P$93&lt;&gt;"YYYY/MM/DD",$G199&lt;&gt;""),申込書!$P$93,"")</f>
        <v/>
      </c>
      <c r="BB199" s="81" t="str">
        <f>IF(AND(申込書!$C$93&lt;&gt;"▼プルダウンより選択してください",申込書!$C$93&lt;&gt;"",申込書!$M$93&gt;=1,$G199&lt;&gt;""),申込書!$M$93,"")</f>
        <v/>
      </c>
      <c r="BC199" s="81" t="str">
        <f>IF($BA$3&lt;&gt;"コンテンツなし",IF(AND(申込書!$AH$4="GIGAスクールパック",SUM($P199,$R199)&lt;&gt;0),SUM($P199,$R199),IF(AND(申込書!$AH$4="SKY安心GIGAタブレット",SUM($T199,$V199)&lt;&gt;0),SUM($T199,$V199),"")),"")</f>
        <v/>
      </c>
      <c r="BD199" s="81" t="str">
        <f>IF($BA$3&lt;&gt;"コンテンツなし",IF(AND(申込書!$AH$4="GIGAスクールパック",SUM($Q199,$S199)&lt;&gt;0),SUM($Q199,$S199),IF(AND(申込書!$AH$4="SKY安心GIGAタブレット",SUM($U199,$W199)&lt;&gt;0),SUM($U199,$W199),"")),"")</f>
        <v/>
      </c>
      <c r="BE199" s="157"/>
      <c r="BF199" s="82"/>
      <c r="BG199" s="80" t="str">
        <f>IF(AND(申込書!$C$94&lt;&gt;"▼プルダウンより選択してください",申込書!$C$94&lt;&gt;"",申込書!$P$94&lt;&gt;"YYYY/MM/DD",$G199&lt;&gt;""),申込書!$P$94,"")</f>
        <v/>
      </c>
      <c r="BH199" s="81" t="str">
        <f>IF(AND(申込書!$C$94&lt;&gt;"▼プルダウンより選択してください",申込書!$C$94&lt;&gt;"",$G199&lt;&gt;""),申込書!$M$94,"")</f>
        <v/>
      </c>
      <c r="BI199" s="81" t="str">
        <f>IF($BG$3&lt;&gt;"コンテンツなし",IF(AND(申込書!$AH$4="GIGAスクールパック",SUM($P199,$R199)&lt;&gt;0),SUM($P199,$R199),IF(AND(申込書!$AH$4="SKY安心GIGAタブレット",SUM($T199,$V199)&lt;&gt;0),SUM($T199,$V199),"")),"")</f>
        <v/>
      </c>
      <c r="BJ199" s="81" t="str">
        <f>IF($BG$3&lt;&gt;"コンテンツなし",IF(AND(申込書!$AH$4="GIGAスクールパック",SUM($Q199,$S199)&lt;&gt;0),SUM($Q199,$S199),IF(AND(申込書!$AH$4="SKY安心GIGAタブレット",SUM($U199,$W199)&lt;&gt;0),SUM($U199,$W199),"")),"")</f>
        <v/>
      </c>
      <c r="BK199" s="157"/>
      <c r="BL199" s="82"/>
      <c r="BM199" s="80" t="str">
        <f>IF(AND(申込書!$C$95&lt;&gt;"▼プルダウンより選択してください",申込書!$C$95&lt;&gt;"",申込書!$P$95&lt;&gt;"YYYY/MM/DD",$G199&lt;&gt;""),申込書!$P$95,"")</f>
        <v/>
      </c>
      <c r="BN199" s="81" t="str">
        <f>IF(AND(申込書!$C$95&lt;&gt;"▼プルダウンより選択してください",申込書!$C$95&lt;&gt;"",$G199&lt;&gt;""),申込書!$M$95,"")</f>
        <v/>
      </c>
      <c r="BO199" s="81" t="str">
        <f>IF($BM$3&lt;&gt;"コンテンツなし",IF(AND(申込書!$AH$4="GIGAスクールパック",SUM($P199,$R199)&lt;&gt;0),SUM($P199,$R199),IF(AND(申込書!$AH$4="SKY安心GIGAタブレット",SUM($T199,$V199)&lt;&gt;0),SUM($T199,$V199),"")),"")</f>
        <v/>
      </c>
      <c r="BP199" s="81" t="str">
        <f>IF($BM$3&lt;&gt;"コンテンツなし",IF(AND(申込書!$AH$4="GIGAスクールパック",SUM($Q199,$S199)&lt;&gt;0),SUM($Q199,$S199),IF(AND(申込書!$AH$4="SKY安心GIGAタブレット",SUM($U199,$W199)&lt;&gt;0),SUM($U199,$W199),"")),"")</f>
        <v/>
      </c>
      <c r="BQ199" s="157"/>
      <c r="BR199" s="82"/>
      <c r="BS199" s="80" t="str">
        <f>IF(AND(申込書!$C$96&lt;&gt;"▼プルダウンより選択してください",申込書!$C$96&lt;&gt;"",申込書!$P$96&lt;&gt;"YYYY/MM/DD",$G199&lt;&gt;""),申込書!$P$96,"")</f>
        <v/>
      </c>
      <c r="BT199" s="81" t="str">
        <f>IF(AND(申込書!$C$96&lt;&gt;"▼プルダウンより選択してください",申込書!$C$96&lt;&gt;"",$G199&lt;&gt;""),申込書!$M$96,"")</f>
        <v/>
      </c>
      <c r="BU199" s="81" t="str">
        <f>IF($BS$3&lt;&gt;"コンテンツなし",IF(AND(申込書!$AH$4="GIGAスクールパック",SUM($P199,$R199)&lt;&gt;0),SUM($P199,$R199),IF(AND(申込書!$AH$4="SKY安心GIGAタブレット",SUM($T199,$V199)&lt;&gt;0),SUM($T199,$V199),"")),"")</f>
        <v/>
      </c>
      <c r="BV199" s="81" t="str">
        <f>IF($BS$3&lt;&gt;"コンテンツなし",IF(AND(申込書!$AH$4="GIGAスクールパック",SUM($Q199,$S199)&lt;&gt;0),SUM($Q199,$S199),IF(AND(申込書!$AH$4="SKY安心GIGAタブレット",SUM($U199,$W199)&lt;&gt;0),SUM($U199,$W199),"")),"")</f>
        <v/>
      </c>
      <c r="BW199" s="157"/>
      <c r="BX199" s="82"/>
      <c r="BY199" s="80" t="str">
        <f>IF(AND(申込書!$C$97&lt;&gt;"▼プルダウンより選択してください",申込書!$C$97&lt;&gt;"",申込書!$P$97&lt;&gt;"YYYY/MM/DD",$G199&lt;&gt;""),申込書!$P$97,"")</f>
        <v/>
      </c>
      <c r="BZ199" s="81" t="str">
        <f>IF(AND(申込書!$C$97&lt;&gt;"▼プルダウンより選択してください",申込書!$C$97&lt;&gt;"",$G199&lt;&gt;""),申込書!$M$97,"")</f>
        <v/>
      </c>
      <c r="CA199" s="81" t="str">
        <f>IF($BY$3&lt;&gt;"コンテンツなし",IF(AND(申込書!$AH$4="GIGAスクールパック",SUM($P199,$R199)&lt;&gt;0),SUM($P199,$R199),IF(AND(申込書!$AH$4="SKY安心GIGAタブレット",SUM($T199,$V199)&lt;&gt;0),SUM($T199,$V199),"")),"")</f>
        <v/>
      </c>
      <c r="CB199" s="81" t="str">
        <f>IF($BY$3&lt;&gt;"コンテンツなし",IF(AND(申込書!$AH$4="GIGAスクールパック",SUM($Q199,$S199)&lt;&gt;0),SUM($Q199,$S199),IF(AND(申込書!$AH$4="SKY安心GIGAタブレット",SUM($U199,$W199)&lt;&gt;0),SUM($U199,$W199),"")),"")</f>
        <v/>
      </c>
      <c r="CC199" s="157"/>
      <c r="CD199" s="82"/>
      <c r="CE199" s="80" t="str">
        <f>IF(AND(申込書!$C$98&lt;&gt;"▼プルダウンより選択してください",申込書!$C$98&lt;&gt;"",申込書!$P$98&lt;&gt;"YYYY/MM/DD",$G199&lt;&gt;""),申込書!$P$98,"")</f>
        <v/>
      </c>
      <c r="CF199" s="81" t="str">
        <f>IF(AND(申込書!$C$98&lt;&gt;"▼プルダウンより選択してください",申込書!$C$98&lt;&gt;"",$G199&lt;&gt;""),申込書!$M$98,"")</f>
        <v/>
      </c>
      <c r="CG199" s="81" t="str">
        <f>IF($CE$3&lt;&gt;"コンテンツなし",IF(AND(申込書!$AH$4="GIGAスクールパック",SUM($P199,$R199)&lt;&gt;0),SUM($P199,$R199),IF(AND(申込書!$AH$4="SKY安心GIGAタブレット",SUM($T199,$V199)&lt;&gt;0),SUM($T199,$V199),"")),"")</f>
        <v/>
      </c>
      <c r="CH199" s="81" t="str">
        <f>IF($CE$3&lt;&gt;"コンテンツなし",IF(AND(申込書!$AH$4="GIGAスクールパック",SUM($Q199,$S199)&lt;&gt;0),SUM($Q199,$S199),IF(AND(申込書!$AH$4="SKY安心GIGAタブレット",SUM($U199,$W199)&lt;&gt;0),SUM($U199,$W199),"")),"")</f>
        <v/>
      </c>
      <c r="CI199" s="157"/>
      <c r="CJ199" s="82"/>
      <c r="CK199" s="80" t="str">
        <f>IF(AND(申込書!$C$99&lt;&gt;"▼プルダウンより選択してください",申込書!$C$99&lt;&gt;"",申込書!$P$99&lt;&gt;"YYYY/MM/DD",$G199&lt;&gt;""),申込書!$P$99,"")</f>
        <v/>
      </c>
      <c r="CL199" s="81" t="str">
        <f>IF(AND(申込書!$C$99&lt;&gt;"▼プルダウンより選択してください",申込書!$C$99&lt;&gt;"",$G199&lt;&gt;""),申込書!$M$99,"")</f>
        <v/>
      </c>
      <c r="CM199" s="81" t="str">
        <f>IF($CK$3&lt;&gt;"コンテンツなし",IF(AND(申込書!$AH$4="GIGAスクールパック",SUM($P199,$R199)&lt;&gt;0),SUM($P199,$R199),IF(AND(申込書!$AH$4="SKY安心GIGAタブレット",SUM($T199,$V199)&lt;&gt;0),SUM($T199,$V199),"")),"")</f>
        <v/>
      </c>
      <c r="CN199" s="81" t="str">
        <f>IF($CK$3&lt;&gt;"コンテンツなし",IF(AND(申込書!$AH$4="GIGAスクールパック",SUM($Q199,$S199)&lt;&gt;0),SUM($Q199,$S199),IF(AND(申込書!$AH$4="SKY安心GIGAタブレット",SUM($U199,$W199)&lt;&gt;0),SUM($U199,$W199),"")),"")</f>
        <v/>
      </c>
      <c r="CO199" s="157"/>
      <c r="CP199" s="82"/>
      <c r="CQ199" s="80" t="str">
        <f>IF(AND(申込書!$C$100&lt;&gt;"▼プルダウンより選択してください",申込書!$C$100&lt;&gt;"",申込書!$P$100&lt;&gt;"YYYY/MM/DD",$G199&lt;&gt;""),申込書!$P$100,"")</f>
        <v/>
      </c>
      <c r="CR199" s="81" t="str">
        <f>IF(AND(申込書!$C$100&lt;&gt;"▼プルダウンより選択してください",申込書!$C$100&lt;&gt;"",$G199&lt;&gt;""),申込書!$M$100,"")</f>
        <v/>
      </c>
      <c r="CS199" s="81" t="str">
        <f>IF($CQ$3&lt;&gt;"コンテンツなし",IF(AND(申込書!$AH$4="GIGAスクールパック",SUM($P199,$R199)&lt;&gt;0),SUM($P199,$R199),IF(AND(申込書!$AH$4="SKY安心GIGAタブレット",SUM($T199,$V199)&lt;&gt;0),SUM($T199,$V199),"")),"")</f>
        <v/>
      </c>
      <c r="CT199" s="81" t="str">
        <f>IF($CQ$3&lt;&gt;"コンテンツなし",IF(AND(申込書!$AH$4="GIGAスクールパック",SUM($Q199,$S199)&lt;&gt;0),SUM($Q199,$S199),IF(AND(申込書!$AH$4="SKY安心GIGAタブレット",SUM($U199,$W199)&lt;&gt;0),SUM($U199,$W199),"")),"")</f>
        <v/>
      </c>
      <c r="CU199" s="81"/>
      <c r="CV199" s="82"/>
      <c r="CW199" s="80" t="str">
        <f>IF(AND(申込書!$C$101&lt;&gt;"▼プルダウンより選択してください",申込書!$C$101&lt;&gt;"",申込書!$P$101&lt;&gt;"YYYY/MM/DD",$G199&lt;&gt;""),申込書!$P$101,"")</f>
        <v/>
      </c>
      <c r="CX199" s="81" t="str">
        <f>IF(AND(申込書!$C$101&lt;&gt;"▼プルダウンより選択してください",申込書!$C$101&lt;&gt;"",$G199&lt;&gt;""),申込書!$M$101,"")</f>
        <v/>
      </c>
      <c r="CY199" s="81" t="str">
        <f>IF($CW$3&lt;&gt;"コンテンツなし",IF(AND(申込書!$AH$4="GIGAスクールパック",SUM($P199,$R199)&lt;&gt;0),SUM($P199,$R199),IF(AND(申込書!$AH$4="SKY安心GIGAタブレット",SUM($T199,$V199)&lt;&gt;0),SUM($T199,$V199),"")),"")</f>
        <v/>
      </c>
      <c r="CZ199" s="81" t="str">
        <f>IF($CW$3&lt;&gt;"コンテンツなし",IF(AND(申込書!$AH$4="GIGAスクールパック",SUM($Q199,$S199)&lt;&gt;0),SUM($Q199,$S199),IF(AND(申込書!$AH$4="SKY安心GIGAタブレット",SUM($U199,$W199)&lt;&gt;0),SUM($U199,$W199),"")),"")</f>
        <v/>
      </c>
      <c r="DA199" s="81"/>
      <c r="DB199" s="82"/>
      <c r="DC199" s="80" t="str">
        <f>IF(AND(申込書!$C$102&lt;&gt;"▼プルダウンより選択してください",申込書!$C$102&lt;&gt;"",申込書!$P$102&lt;&gt;"YYYY/MM/DD",$G199&lt;&gt;""),申込書!$P$102,"")</f>
        <v/>
      </c>
      <c r="DD199" s="81" t="str">
        <f>IF(AND(申込書!$C$102&lt;&gt;"▼プルダウンより選択してください",申込書!$C$102&lt;&gt;"",$G199&lt;&gt;""),申込書!$M$102,"")</f>
        <v/>
      </c>
      <c r="DE199" s="81" t="str">
        <f>IF($DC$3&lt;&gt;"コンテンツなし",IF(AND(申込書!$AH$4="GIGAスクールパック",SUM($P199,$R199)&lt;&gt;0),SUM($P199,$R199),IF(AND(申込書!$AH$4="SKY安心GIGAタブレット",SUM($T199,$V199)&lt;&gt;0),SUM($T199,$V199),"")),"")</f>
        <v/>
      </c>
      <c r="DF199" s="81" t="str">
        <f>IF($DC$3&lt;&gt;"コンテンツなし",IF(AND(申込書!$AH$4="GIGAスクールパック",SUM($Q199,$S199)&lt;&gt;0),SUM($Q199,$S199),IF(AND(申込書!$AH$4="SKY安心GIGAタブレット",SUM($U199,$W199)&lt;&gt;0),SUM($U199,$W199),"")),"")</f>
        <v/>
      </c>
      <c r="DG199" s="81"/>
      <c r="DH199" s="82"/>
      <c r="DI199" s="80" t="str">
        <f>IF(AND(申込書!$C$103&lt;&gt;"▼プルダウンより選択してください",申込書!$C$103&lt;&gt;"",申込書!$P$103&lt;&gt;"YYYY/MM/DD",$G199&lt;&gt;""),申込書!$P$103,"")</f>
        <v/>
      </c>
      <c r="DJ199" s="81" t="str">
        <f>IF(AND(申込書!$C$103&lt;&gt;"▼プルダウンより選択してください",申込書!$C$103&lt;&gt;"",$G199&lt;&gt;""),申込書!$M$103,"")</f>
        <v/>
      </c>
      <c r="DK199" s="81" t="str">
        <f>IF($DI$3&lt;&gt;"コンテンツなし",IF(AND(申込書!$AH$4="GIGAスクールパック",SUM($P199,$R199)&lt;&gt;0),SUM($P199,$R199),IF(AND(申込書!$AH$4="SKY安心GIGAタブレット",SUM($T199,$V199)&lt;&gt;0),SUM($T199,$V199),"")),"")</f>
        <v/>
      </c>
      <c r="DL199" s="81" t="str">
        <f>IF($DI$3&lt;&gt;"コンテンツなし",IF(AND(申込書!$AH$4="GIGAスクールパック",SUM($Q199,$S199)&lt;&gt;0),SUM($Q199,$S199),IF(AND(申込書!$AH$4="SKY安心GIGAタブレット",SUM($U199,$W199)&lt;&gt;0),SUM($U199,$W199),"")),"")</f>
        <v/>
      </c>
      <c r="DM199" s="81"/>
      <c r="DN199" s="82"/>
      <c r="DO199" s="80" t="str">
        <f>IF(AND(申込書!$C$104&lt;&gt;"▼プルダウンより選択してください",申込書!$C$104&lt;&gt;"",申込書!$P$104&lt;&gt;"YYYY/MM/DD",$G199&lt;&gt;""),申込書!$P$104,"")</f>
        <v/>
      </c>
      <c r="DP199" s="81" t="str">
        <f>IF(AND(申込書!$C$104&lt;&gt;"▼プルダウンより選択してください",申込書!$C$104&lt;&gt;"",$G199&lt;&gt;""),申込書!$M$104,"")</f>
        <v/>
      </c>
      <c r="DQ199" s="81" t="str">
        <f>IF($DO$3&lt;&gt;"コンテンツなし",IF(AND(申込書!$AH$4="GIGAスクールパック",SUM($P199,$R199)&lt;&gt;0),SUM($P199,$R199),IF(AND(申込書!$AH$4="SKY安心GIGAタブレット",SUM($T199,$V199)&lt;&gt;0),SUM($T199,$V199),"")),"")</f>
        <v/>
      </c>
      <c r="DR199" s="81" t="str">
        <f>IF($DO$3&lt;&gt;"コンテンツなし",IF(AND(申込書!$AH$4="GIGAスクールパック",SUM($Q199,$S199)&lt;&gt;0),SUM($Q199,$S199),IF(AND(申込書!$AH$4="SKY安心GIGAタブレット",SUM($U199,$W199)&lt;&gt;0),SUM($U199,$W199),"")),"")</f>
        <v/>
      </c>
      <c r="DS199" s="81"/>
      <c r="DT199" s="82"/>
      <c r="DU199" s="80" t="str">
        <f>IF(AND(申込書!$C$105&lt;&gt;"▼プルダウンより選択してください",申込書!$C$105&lt;&gt;"",申込書!$P$105&lt;&gt;"YYYY/MM/DD",$G199&lt;&gt;""),申込書!$P$105,"")</f>
        <v/>
      </c>
      <c r="DV199" s="81" t="str">
        <f>IF(AND(申込書!$C$105&lt;&gt;"▼プルダウンより選択してください",申込書!$C$105&lt;&gt;"",$G199&lt;&gt;""),申込書!$M$105,"")</f>
        <v/>
      </c>
      <c r="DW199" s="81" t="str">
        <f>IF($DU$3&lt;&gt;"コンテンツなし",IF(AND(申込書!$AH$4="GIGAスクールパック",SUM($P199,$R199)&lt;&gt;0),SUM($P199,$R199),IF(AND(申込書!$AH$4="SKY安心GIGAタブレット",SUM($T199,$V199)&lt;&gt;0),SUM($T199,$V199),"")),"")</f>
        <v/>
      </c>
      <c r="DX199" s="81" t="str">
        <f>IF($DU$3&lt;&gt;"コンテンツなし",IF(AND(申込書!$AH$4="GIGAスクールパック",SUM($Q199,$S199)&lt;&gt;0),SUM($Q199,$S199),IF(AND(申込書!$AH$4="SKY安心GIGAタブレット",SUM($U199,$W199)&lt;&gt;0),SUM($U199,$W199),"")),"")</f>
        <v/>
      </c>
      <c r="DY199" s="157"/>
      <c r="DZ199" s="82"/>
      <c r="EA199" s="80" t="str">
        <f>IF(AND(申込書!$C$106&lt;&gt;"▼プルダウンより選択してください",申込書!$C$106&lt;&gt;"",申込書!$P$106&lt;&gt;"YYYY/MM/DD",$G199&lt;&gt;""),申込書!$P$106,"")</f>
        <v/>
      </c>
      <c r="EB199" s="81" t="str">
        <f>IF(AND(申込書!$C$106&lt;&gt;"▼プルダウンより選択してください",申込書!$C$106&lt;&gt;"",$G199&lt;&gt;""),申込書!$M$106,"")</f>
        <v/>
      </c>
      <c r="EC199" s="81" t="str">
        <f>IF($EA$3&lt;&gt;"コンテンツなし",IF(AND(申込書!$AH$4="GIGAスクールパック",SUM($P199,$R199)&lt;&gt;0),SUM($P199,$R199),IF(AND(申込書!$AH$4="SKY安心GIGAタブレット",SUM($T199,$V199)&lt;&gt;0),SUM($T199,$V199),"")),"")</f>
        <v/>
      </c>
      <c r="ED199" s="81" t="str">
        <f>IF($EA$3&lt;&gt;"コンテンツなし",IF(AND(申込書!$AH$4="GIGAスクールパック",SUM($Q199,$S199)&lt;&gt;0),SUM($Q199,$S199),IF(AND(申込書!$AH$4="SKY安心GIGAタブレット",SUM($U199,$W199)&lt;&gt;0),SUM($U199,$W199),"")),"")</f>
        <v/>
      </c>
      <c r="EE199" s="157"/>
      <c r="EF199" s="82"/>
      <c r="EG199" s="80" t="str">
        <f>IF(AND(申込書!$C$107&lt;&gt;"▼プルダウンより選択してください",申込書!$C$107&lt;&gt;"",申込書!$P$107&lt;&gt;"YYYY/MM/DD",$G199&lt;&gt;""),申込書!$P$107,"")</f>
        <v/>
      </c>
      <c r="EH199" s="81" t="str">
        <f>IF(AND(申込書!$C$107&lt;&gt;"▼プルダウンより選択してください",申込書!$C$107&lt;&gt;"",$G199&lt;&gt;""),申込書!$M$107,"")</f>
        <v/>
      </c>
      <c r="EI199" s="81" t="str">
        <f>IF($EG$3&lt;&gt;"コンテンツなし",IF(AND(申込書!$AH$4="GIGAスクールパック",SUM($P199,$R199)&lt;&gt;0),SUM($P199,$R199),IF(AND(申込書!$AH$4="SKY安心GIGAタブレット",SUM($T199,$V199)&lt;&gt;0),SUM($T199,$V199),"")),"")</f>
        <v/>
      </c>
      <c r="EJ199" s="81" t="str">
        <f>IF($EG$3&lt;&gt;"コンテンツなし",IF(AND(申込書!$AH$4="GIGAスクールパック",SUM($Q199,$S199)&lt;&gt;0),SUM($Q199,$S199),IF(AND(申込書!$AH$4="SKY安心GIGAタブレット",SUM($U199,$W199)&lt;&gt;0),SUM($U199,$W199),"")),"")</f>
        <v/>
      </c>
      <c r="EK199" s="157"/>
      <c r="EL199" s="82"/>
      <c r="EM199" s="80" t="str">
        <f>IF(AND(申込書!$C$108&lt;&gt;"▼プルダウンより選択してください",申込書!$C$108&lt;&gt;"",申込書!$P$108&lt;&gt;"YYYY/MM/DD",$G199&lt;&gt;""),申込書!$P$108,"")</f>
        <v/>
      </c>
      <c r="EN199" s="81" t="str">
        <f>IF(AND(申込書!$C$108&lt;&gt;"▼プルダウンより選択してください",申込書!$C$108&lt;&gt;"",$G199&lt;&gt;""),申込書!$M$108,"")</f>
        <v/>
      </c>
      <c r="EO199" s="81" t="str">
        <f>IF($EM$3&lt;&gt;"コンテンツなし",IF(AND(申込書!$AH$4="GIGAスクールパック",SUM($P199,$R199)&lt;&gt;0),SUM($P199,$R199),IF(AND(申込書!$AH$4="SKY安心GIGAタブレット",SUM($T199,$V199)&lt;&gt;0),SUM($T199,$V199),"")),"")</f>
        <v/>
      </c>
      <c r="EP199" s="81" t="str">
        <f>IF($EM$3&lt;&gt;"コンテンツなし",IF(AND(申込書!$AH$4="GIGAスクールパック",SUM($Q199,$S199)&lt;&gt;0),SUM($Q199,$S199),IF(AND(申込書!$AH$4="SKY安心GIGAタブレット",SUM($U199,$W199)&lt;&gt;0),SUM($U199,$W199),"")),"")</f>
        <v/>
      </c>
      <c r="EQ199" s="157"/>
      <c r="ER199" s="82"/>
      <c r="ES199" s="80" t="str">
        <f>IF(AND(申込書!$C$109&lt;&gt;"▼プルダウンより選択してください",申込書!$C$109&lt;&gt;"",申込書!$P$109&lt;&gt;"YYYY/MM/DD",$G199&lt;&gt;""),申込書!$P$109,"")</f>
        <v/>
      </c>
      <c r="ET199" s="81" t="str">
        <f>IF(AND(申込書!$C$109&lt;&gt;"▼プルダウンより選択してください",申込書!$C$109&lt;&gt;"",$G199&lt;&gt;""),申込書!$M$109,"")</f>
        <v/>
      </c>
      <c r="EU199" s="81" t="str">
        <f>IF($ES$3&lt;&gt;"コンテンツなし",IF(AND(申込書!$AH$4="GIGAスクールパック",SUM($P199,$R199)&lt;&gt;0),SUM($P199,$R199),IF(AND(申込書!$AH$4="SKY安心GIGAタブレット",SUM($T199,$V199)&lt;&gt;0),SUM($T199,$V199),"")),"")</f>
        <v/>
      </c>
      <c r="EV199" s="81" t="str">
        <f>IF($ES$3&lt;&gt;"コンテンツなし",IF(AND(申込書!$AH$4="GIGAスクールパック",SUM($Q199,$S199)&lt;&gt;0),SUM($Q199,$S199),IF(AND(申込書!$AH$4="SKY安心GIGAタブレット",SUM($U199,$W199)&lt;&gt;0),SUM($U199,$W199),"")),"")</f>
        <v/>
      </c>
      <c r="EW199" s="157"/>
      <c r="EX199" s="82"/>
      <c r="EY199" s="80" t="str">
        <f>IF(AND(申込書!$C$110&lt;&gt;"▼プルダウンより選択してください",申込書!$C$110&lt;&gt;"",申込書!$P$110&lt;&gt;"YYYY/MM/DD",$G199&lt;&gt;""),申込書!$P$110,"")</f>
        <v/>
      </c>
      <c r="EZ199" s="81" t="str">
        <f>IF(AND(申込書!$C$110&lt;&gt;"▼プルダウンより選択してください",申込書!$C$110&lt;&gt;"",$G199&lt;&gt;""),申込書!$M$110,"")</f>
        <v/>
      </c>
      <c r="FA199" s="81" t="str">
        <f>IF($EY$3&lt;&gt;"コンテンツなし",IF(AND(申込書!$AH$4="GIGAスクールパック",SUM($P199,$R199)&lt;&gt;0),SUM($P199,$R199),IF(AND(申込書!$AH$4="SKY安心GIGAタブレット",SUM($T199,$V199)&lt;&gt;0),SUM($T199,$V199),"")),"")</f>
        <v/>
      </c>
      <c r="FB199" s="81" t="str">
        <f>IF($EY$3&lt;&gt;"コンテンツなし",IF(AND(申込書!$AH$4="GIGAスクールパック",SUM($Q199,$S199)&lt;&gt;0),SUM($Q199,$S199),IF(AND(申込書!$AH$4="SKY安心GIGAタブレット",SUM($U199,$W199)&lt;&gt;0),SUM($U199,$W199),"")),"")</f>
        <v/>
      </c>
      <c r="FC199" s="157"/>
      <c r="FD199" s="82"/>
      <c r="FE199" s="80" t="str">
        <f>IF(AND(申込書!$C$111&lt;&gt;"▼プルダウンより選択してください",申込書!$C$111&lt;&gt;"",申込書!$P$111&lt;&gt;"YYYY/MM/DD",$G199&lt;&gt;""),申込書!$P$111,"")</f>
        <v/>
      </c>
      <c r="FF199" s="81" t="str">
        <f>IF(AND(申込書!$C$111&lt;&gt;"▼プルダウンより選択してください",申込書!$C$111&lt;&gt;"",$G199&lt;&gt;""),申込書!$M$111,"")</f>
        <v/>
      </c>
      <c r="FG199" s="81" t="str">
        <f>IF($FE$3&lt;&gt;"コンテンツなし",IF(AND(申込書!$AH$4="GIGAスクールパック",SUM($P199,$R199)&lt;&gt;0),SUM($P199,$R199),IF(AND(申込書!$AH$4="SKY安心GIGAタブレット",SUM($T199,$V199)&lt;&gt;0),SUM($T199,$V199),"")),"")</f>
        <v/>
      </c>
      <c r="FH199" s="81" t="str">
        <f>IF($FE$3&lt;&gt;"コンテンツなし",IF(AND(申込書!$AH$4="GIGAスクールパック",SUM($Q199,$S199)&lt;&gt;0),SUM($Q199,$S199),IF(AND(申込書!$AH$4="SKY安心GIGAタブレット",SUM($U199,$W199)&lt;&gt;0),SUM($U199,$W199),"")),"")</f>
        <v/>
      </c>
      <c r="FI199" s="157"/>
      <c r="FJ199" s="82"/>
      <c r="FK199" s="80" t="str">
        <f>IF(AND(申込書!$C$112&lt;&gt;"▼プルダウンより選択してください",申込書!$C$112&lt;&gt;"",申込書!$P$112&lt;&gt;"YYYY/MM/DD",$G199&lt;&gt;""),申込書!$P$112,"")</f>
        <v/>
      </c>
      <c r="FL199" s="81" t="str">
        <f>IF(AND(申込書!$C$112&lt;&gt;"▼プルダウンより選択してください",申込書!$C$112&lt;&gt;"",$G199&lt;&gt;""),申込書!$M$112,"")</f>
        <v/>
      </c>
      <c r="FM199" s="81" t="str">
        <f>IF($FK$3&lt;&gt;"コンテンツなし",IF(AND(申込書!$AH$4="GIGAスクールパック",SUM($P199,$R199)&lt;&gt;0),SUM($P199,$R199),IF(AND(申込書!$AH$4="SKY安心GIGAタブレット",SUM($T199,$V199)&lt;&gt;0),SUM($T199,$V199),"")),"")</f>
        <v/>
      </c>
      <c r="FN199" s="81" t="str">
        <f>IF($FK$3&lt;&gt;"コンテンツなし",IF(AND(申込書!$AH$4="GIGAスクールパック",SUM($Q199,$S199)&lt;&gt;0),SUM($Q199,$S199),IF(AND(申込書!$AH$4="SKY安心GIGAタブレット",SUM($U199,$W199)&lt;&gt;0),SUM($U199,$W199),"")),"")</f>
        <v/>
      </c>
      <c r="FO199" s="157"/>
      <c r="FP199" s="82"/>
      <c r="FQ199" s="80" t="str">
        <f>IF(AND(申込書!$C$113&lt;&gt;"▼プルダウンより選択してください",申込書!$C$113&lt;&gt;"",申込書!$P$113&lt;&gt;"YYYY/MM/DD",$G199&lt;&gt;""),申込書!$P$113,"")</f>
        <v/>
      </c>
      <c r="FR199" s="81" t="str">
        <f>IF(AND(申込書!$C$113&lt;&gt;"▼プルダウンより選択してください",申込書!$C$113&lt;&gt;"",$G199&lt;&gt;""),申込書!$M$113,"")</f>
        <v/>
      </c>
      <c r="FS199" s="81" t="str">
        <f>IF($FQ$3&lt;&gt;"コンテンツなし",IF(AND(申込書!$AH$4="GIGAスクールパック",SUM($P199,$R199)&lt;&gt;0),SUM($P199,$R199),IF(AND(申込書!$AH$4="SKY安心GIGAタブレット",SUM($T199,$V199)&lt;&gt;0),SUM($T199,$V199),"")),"")</f>
        <v/>
      </c>
      <c r="FT199" s="81" t="str">
        <f>IF($FQ$3&lt;&gt;"コンテンツなし",IF(AND(申込書!$AH$4="GIGAスクールパック",SUM($Q199,$S199)&lt;&gt;0),SUM($Q199,$S199),IF(AND(申込書!$AH$4="SKY安心GIGAタブレット",SUM($U199,$W199)&lt;&gt;0),SUM($U199,$W199),"")),"")</f>
        <v/>
      </c>
      <c r="FU199" s="157"/>
      <c r="FV199" s="82"/>
      <c r="FW199" s="80" t="str">
        <f>IF(AND(申込書!$C$114&lt;&gt;"▼プルダウンより選択してください",申込書!$C$114&lt;&gt;"",申込書!$P$114&lt;&gt;"YYYY/MM/DD",$G199&lt;&gt;""),申込書!$P$114,"")</f>
        <v/>
      </c>
      <c r="FX199" s="81" t="str">
        <f>IF(AND(申込書!$C$114&lt;&gt;"▼プルダウンより選択してください",申込書!$C$114&lt;&gt;"",$G199&lt;&gt;""),申込書!$M$114,"")</f>
        <v/>
      </c>
      <c r="FY199" s="81" t="str">
        <f>IF($FW$3&lt;&gt;"コンテンツなし",IF(AND(申込書!$AH$4="GIGAスクールパック",SUM($P199,$R199)&lt;&gt;0),SUM($P199,$R199),IF(AND(申込書!$AH$4="SKY安心GIGAタブレット",SUM($T199,$V199)&lt;&gt;0),SUM($T199,$V199),"")),"")</f>
        <v/>
      </c>
      <c r="FZ199" s="81" t="str">
        <f>IF($FW$3&lt;&gt;"コンテンツなし",IF(AND(申込書!$AH$4="GIGAスクールパック",SUM($Q199,$S199)&lt;&gt;0),SUM($Q199,$S199),IF(AND(申込書!$AH$4="SKY安心GIGAタブレット",SUM($U199,$W199)&lt;&gt;0),SUM($U199,$W199),"")),"")</f>
        <v/>
      </c>
      <c r="GA199" s="157"/>
      <c r="GB199" s="82"/>
      <c r="GC199" s="80" t="str">
        <f>IF(AND(申込書!$C$115&lt;&gt;"▼プルダウンより選択してください",申込書!$C$115&lt;&gt;"",申込書!$P$115&lt;&gt;"YYYY/MM/DD",$G199&lt;&gt;""),申込書!$P$115,"")</f>
        <v/>
      </c>
      <c r="GD199" s="81" t="str">
        <f>IF(AND(申込書!$C$115&lt;&gt;"▼プルダウンより選択してください",申込書!$C$115&lt;&gt;"",$G199&lt;&gt;""),申込書!$M$115,"")</f>
        <v/>
      </c>
      <c r="GE199" s="81" t="str">
        <f>IF($GC$3&lt;&gt;"コンテンツなし",IF(AND(申込書!$AH$4="GIGAスクールパック",SUM($P199,$R199)&lt;&gt;0),SUM($P199,$R199),IF(AND(申込書!$AH$4="SKY安心GIGAタブレット",SUM($T199,$V199)&lt;&gt;0),SUM($T199,$V199),"")),"")</f>
        <v/>
      </c>
      <c r="GF199" s="81" t="str">
        <f>IF($GC$3&lt;&gt;"コンテンツなし",IF(AND(申込書!$AH$4="GIGAスクールパック",SUM($Q199,$S199)&lt;&gt;0),SUM($Q199,$S199),IF(AND(申込書!$AH$4="SKY安心GIGAタブレット",SUM($U199,$W199)&lt;&gt;0),SUM($U199,$W199),"")),"")</f>
        <v/>
      </c>
      <c r="GG199" s="157"/>
      <c r="GH199" s="82"/>
      <c r="GI199" s="80" t="str">
        <f>IF(AND(申込書!$C$116&lt;&gt;"▼プルダウンより選択してください",申込書!$C$116&lt;&gt;"",申込書!$P$116&lt;&gt;"YYYY/MM/DD",$G199&lt;&gt;""),申込書!$P$116,"")</f>
        <v/>
      </c>
      <c r="GJ199" s="81" t="str">
        <f>IF(AND(申込書!$C$116&lt;&gt;"▼プルダウンより選択してください",申込書!$C$116&lt;&gt;"",$G199&lt;&gt;""),申込書!$M$116,"")</f>
        <v/>
      </c>
      <c r="GK199" s="81" t="str">
        <f>IF($GI$3&lt;&gt;"コンテンツなし",IF(AND(申込書!$AH$4="GIGAスクールパック",SUM($P199,$R199)&lt;&gt;0),SUM($P199,$R199),IF(AND(申込書!$AH$4="SKY安心GIGAタブレット",SUM($T199,$V199)&lt;&gt;0),SUM($T199,$V199),"")),"")</f>
        <v/>
      </c>
      <c r="GL199" s="81" t="str">
        <f>IF($GI$3&lt;&gt;"コンテンツなし",IF(AND(申込書!$AH$4="GIGAスクールパック",SUM($Q199,$S199)&lt;&gt;0),SUM($Q199,$S199),IF(AND(申込書!$AH$4="SKY安心GIGAタブレット",SUM($U199,$W199)&lt;&gt;0),SUM($U199,$W199),"")),"")</f>
        <v/>
      </c>
      <c r="GM199" s="157"/>
      <c r="GN199" s="82"/>
      <c r="GO199" s="80" t="str">
        <f>IF(AND(申込書!$C$117&lt;&gt;"▼プルダウンより選択してください",申込書!$C$117&lt;&gt;"",申込書!$P$117&lt;&gt;"YYYY/MM/DD",$G199&lt;&gt;""),申込書!$P$117,"")</f>
        <v/>
      </c>
      <c r="GP199" s="81" t="str">
        <f>IF(AND(申込書!$C$117&lt;&gt;"▼プルダウンより選択してください",申込書!$C$117&lt;&gt;"",$G199&lt;&gt;""),申込書!$M$117,"")</f>
        <v/>
      </c>
      <c r="GQ199" s="81" t="str">
        <f>IF($GO$3&lt;&gt;"コンテンツなし",IF(AND(申込書!$AH$4="GIGAスクールパック",SUM($P199,$R199)&lt;&gt;0),SUM($P199,$R199),IF(AND(申込書!$AH$4="SKY安心GIGAタブレット",SUM($T199,$V199)&lt;&gt;0),SUM($T199,$V199),"")),"")</f>
        <v/>
      </c>
      <c r="GR199" s="81" t="str">
        <f>IF($GO$3&lt;&gt;"コンテンツなし",IF(AND(申込書!$AH$4="GIGAスクールパック",SUM($Q199,$S199)&lt;&gt;0),SUM($Q199,$S199),IF(AND(申込書!$AH$4="SKY安心GIGAタブレット",SUM($U199,$W199)&lt;&gt;0),SUM($U199,$W199),"")),"")</f>
        <v/>
      </c>
      <c r="GS199" s="157"/>
      <c r="GT199" s="82"/>
      <c r="GU199" s="80" t="str">
        <f>IF(AND(申込書!$C$118&lt;&gt;"▼プルダウンより選択してください",申込書!$C$118&lt;&gt;"",申込書!$P$118&lt;&gt;"YYYY/MM/DD",$G199&lt;&gt;""),申込書!$P$118,"")</f>
        <v/>
      </c>
      <c r="GV199" s="81" t="str">
        <f>IF(AND(申込書!$C$118&lt;&gt;"▼プルダウンより選択してください",申込書!$C$118&lt;&gt;"",$G199&lt;&gt;""),申込書!$M$118,"")</f>
        <v/>
      </c>
      <c r="GW199" s="81" t="str">
        <f>IF($GU$3&lt;&gt;"コンテンツなし",IF(AND(申込書!$AH$4="GIGAスクールパック",SUM($P199,$R199)&lt;&gt;0),SUM($P199,$R199),IF(AND(申込書!$AH$4="SKY安心GIGAタブレット",SUM($T199,$V199)&lt;&gt;0),SUM($T199,$V199),"")),"")</f>
        <v/>
      </c>
      <c r="GX199" s="81" t="str">
        <f>IF($GU$3&lt;&gt;"コンテンツなし",IF(AND(申込書!$AH$4="GIGAスクールパック",SUM($Q199,$S199)&lt;&gt;0),SUM($Q199,$S199),IF(AND(申込書!$AH$4="SKY安心GIGAタブレット",SUM($U199,$W199)&lt;&gt;0),SUM($U199,$W199),"")),"")</f>
        <v/>
      </c>
      <c r="GY199" s="157"/>
      <c r="GZ199" s="82"/>
      <c r="HA199" s="80" t="str">
        <f>IF(AND(申込書!$C$119&lt;&gt;"▼プルダウンより選択してください",申込書!$C$119&lt;&gt;"",申込書!$P$119&lt;&gt;"YYYY/MM/DD",$G199&lt;&gt;""),申込書!$P$119,"")</f>
        <v/>
      </c>
      <c r="HB199" s="81" t="str">
        <f>IF(AND(申込書!$C$119&lt;&gt;"▼プルダウンより選択してください",申込書!$C$119&lt;&gt;"",$G199&lt;&gt;""),申込書!$M$119,"")</f>
        <v/>
      </c>
      <c r="HC199" s="81" t="str">
        <f>IF($HA$3&lt;&gt;"コンテンツなし",IF(AND(申込書!$AH$4="GIGAスクールパック",SUM($P199,$R199)&lt;&gt;0),SUM($P199,$R199),IF(AND(申込書!$AH$4="SKY安心GIGAタブレット",SUM($T199,$V199)&lt;&gt;0),SUM($T199,$V199),"")),"")</f>
        <v/>
      </c>
      <c r="HD199" s="81" t="str">
        <f>IF($HA$3&lt;&gt;"コンテンツなし",IF(AND(申込書!$AH$4="GIGAスクールパック",SUM($Q199,$S199)&lt;&gt;0),SUM($Q199,$S199),IF(AND(申込書!$AH$4="SKY安心GIGAタブレット",SUM($U199,$W199)&lt;&gt;0),SUM($U199,$W199),"")),"")</f>
        <v/>
      </c>
      <c r="HE199" s="157"/>
      <c r="HF199" s="82"/>
      <c r="HG199" s="83"/>
    </row>
    <row r="200" spans="2:215" ht="26.85" customHeight="1">
      <c r="B200" s="62">
        <f t="shared" si="3"/>
        <v>195</v>
      </c>
      <c r="C200" s="63"/>
      <c r="D200" s="64"/>
      <c r="E200" s="207"/>
      <c r="F200" s="65"/>
      <c r="G200" s="66"/>
      <c r="H200" s="67"/>
      <c r="I200" s="68"/>
      <c r="J200" s="69"/>
      <c r="K200" s="70"/>
      <c r="L200" s="71"/>
      <c r="M200" s="72"/>
      <c r="N200" s="73"/>
      <c r="O200" s="74"/>
      <c r="P200" s="179"/>
      <c r="Q200" s="180"/>
      <c r="R200" s="180"/>
      <c r="S200" s="181"/>
      <c r="T200" s="179"/>
      <c r="U200" s="180"/>
      <c r="V200" s="182"/>
      <c r="W200" s="181"/>
      <c r="X200" s="75"/>
      <c r="Y200" s="76"/>
      <c r="Z200" s="77"/>
      <c r="AA200" s="78"/>
      <c r="AB200" s="79"/>
      <c r="AC200" s="79"/>
      <c r="AD200" s="79"/>
      <c r="AE200" s="77"/>
      <c r="AF200" s="139"/>
      <c r="AG200" s="139"/>
      <c r="AH200" s="139"/>
      <c r="AI200" s="80" t="str">
        <f>IF(AND(申込書!$C$90&lt;&gt;"▼プルダウンより選択してください",申込書!$C$90&lt;&gt;"",申込書!$P$90&lt;&gt;"YYYY/MM/DD",$G200&lt;&gt;""),申込書!$P$90,"")</f>
        <v/>
      </c>
      <c r="AJ200" s="81" t="str">
        <f>IF(AND(申込書!$C$90&lt;&gt;"▼プルダウンより選択してください",申込書!$C$90&lt;&gt;"",$G200&lt;&gt;""),申込書!$M$90,"")</f>
        <v/>
      </c>
      <c r="AK200" s="81" t="str">
        <f>IF($AI$3&lt;&gt;"コンテンツなし",IF(AND(申込書!$AH$4="GIGAスクールパック",SUM($P200,$R200)&lt;&gt;0),SUM($P200,$R200),IF(AND(申込書!$AH$4="SKY安心GIGAタブレット",SUM($T200,$V200)&lt;&gt;0),SUM($T200,$V200),"")),"")</f>
        <v/>
      </c>
      <c r="AL200" s="81" t="str">
        <f>IF($AI$3&lt;&gt;"コンテンツなし",IF(AND(申込書!$AH$4="GIGAスクールパック",SUM($Q200,$S200)&lt;&gt;0),SUM($Q200,$S200),IF(AND(申込書!$AH$4="SKY安心GIGAタブレット",SUM($U200,$W200)&lt;&gt;0),SUM($U200,$W200),"")),"")</f>
        <v/>
      </c>
      <c r="AM200" s="157"/>
      <c r="AN200" s="82"/>
      <c r="AO200" s="80" t="str">
        <f>IF(AND(申込書!$C$91&lt;&gt;"▼プルダウンより選択してください",申込書!$C$91&lt;&gt;"",申込書!$P$91&lt;&gt;"YYYY/MM/DD",$G200&lt;&gt;""),申込書!$P$91,"")</f>
        <v/>
      </c>
      <c r="AP200" s="81" t="str">
        <f>IF(AND(申込書!$C$91&lt;&gt;"▼プルダウンより選択してください",申込書!$C$91&lt;&gt;"",$G200&lt;&gt;""),申込書!$M$91,"")</f>
        <v/>
      </c>
      <c r="AQ200" s="81" t="str">
        <f>IF($AO$3&lt;&gt;"コンテンツなし",IF(AND(申込書!$AH$4="GIGAスクールパック",SUM($P200,$R200)&lt;&gt;0),SUM($P200,$R200),IF(AND(申込書!$AH$4="SKY安心GIGAタブレット",SUM($T200,$V200)&lt;&gt;0),SUM($T200,$V200),"")),"")</f>
        <v/>
      </c>
      <c r="AR200" s="81" t="str">
        <f>IF($AO$3&lt;&gt;"コンテンツなし",IF(AND(申込書!$AH$4="GIGAスクールパック",SUM($Q200,$S200)&lt;&gt;0),SUM($Q200,$S200),IF(AND(申込書!$AH$4="SKY安心GIGAタブレット",SUM($U200,$W200)&lt;&gt;0),SUM($U200,$W200),"")),"")</f>
        <v/>
      </c>
      <c r="AS200" s="157"/>
      <c r="AT200" s="82"/>
      <c r="AU200" s="80" t="str">
        <f>IF(AND(申込書!$C$92&lt;&gt;"▼プルダウンより選択してください",申込書!$C$92&lt;&gt;"",申込書!$P$92&lt;&gt;"YYYY/MM/DD",$G200&lt;&gt;""),申込書!$P$92,"")</f>
        <v/>
      </c>
      <c r="AV200" s="81" t="str">
        <f>IF(AND(申込書!$C$92&lt;&gt;"▼プルダウンより選択してください",申込書!$C$92&lt;&gt;"",$G200&lt;&gt;""),申込書!$M$92,"")</f>
        <v/>
      </c>
      <c r="AW200" s="81" t="str">
        <f>IF($AU$3&lt;&gt;"コンテンツなし",IF(AND(申込書!$AH$4="GIGAスクールパック",SUM($P200,$R200)&lt;&gt;0),SUM($P200,$R200),IF(AND(申込書!$AH$4="SKY安心GIGAタブレット",SUM($T200,$V200)&lt;&gt;0),SUM($T200,$V200),"")),"")</f>
        <v/>
      </c>
      <c r="AX200" s="81" t="str">
        <f>IF($AU$3&lt;&gt;"コンテンツなし",IF(AND(申込書!$AH$4="GIGAスクールパック",SUM($Q200,$S200)&lt;&gt;0),SUM($Q200,$S200),IF(AND(申込書!$AH$4="SKY安心GIGAタブレット",SUM($U200,$W200)&lt;&gt;0),SUM($U200,$W200),"")),"")</f>
        <v/>
      </c>
      <c r="AY200" s="157"/>
      <c r="AZ200" s="82"/>
      <c r="BA200" s="80" t="str">
        <f>IF(AND(申込書!$C$93&lt;&gt;"▼プルダウンより選択してください",申込書!$C$93&lt;&gt;"",申込書!$P$93&lt;&gt;"YYYY/MM/DD",$G200&lt;&gt;""),申込書!$P$93,"")</f>
        <v/>
      </c>
      <c r="BB200" s="81" t="str">
        <f>IF(AND(申込書!$C$93&lt;&gt;"▼プルダウンより選択してください",申込書!$C$93&lt;&gt;"",申込書!$M$93&gt;=1,$G200&lt;&gt;""),申込書!$M$93,"")</f>
        <v/>
      </c>
      <c r="BC200" s="81" t="str">
        <f>IF($BA$3&lt;&gt;"コンテンツなし",IF(AND(申込書!$AH$4="GIGAスクールパック",SUM($P200,$R200)&lt;&gt;0),SUM($P200,$R200),IF(AND(申込書!$AH$4="SKY安心GIGAタブレット",SUM($T200,$V200)&lt;&gt;0),SUM($T200,$V200),"")),"")</f>
        <v/>
      </c>
      <c r="BD200" s="81" t="str">
        <f>IF($BA$3&lt;&gt;"コンテンツなし",IF(AND(申込書!$AH$4="GIGAスクールパック",SUM($Q200,$S200)&lt;&gt;0),SUM($Q200,$S200),IF(AND(申込書!$AH$4="SKY安心GIGAタブレット",SUM($U200,$W200)&lt;&gt;0),SUM($U200,$W200),"")),"")</f>
        <v/>
      </c>
      <c r="BE200" s="157"/>
      <c r="BF200" s="82"/>
      <c r="BG200" s="80" t="str">
        <f>IF(AND(申込書!$C$94&lt;&gt;"▼プルダウンより選択してください",申込書!$C$94&lt;&gt;"",申込書!$P$94&lt;&gt;"YYYY/MM/DD",$G200&lt;&gt;""),申込書!$P$94,"")</f>
        <v/>
      </c>
      <c r="BH200" s="81" t="str">
        <f>IF(AND(申込書!$C$94&lt;&gt;"▼プルダウンより選択してください",申込書!$C$94&lt;&gt;"",$G200&lt;&gt;""),申込書!$M$94,"")</f>
        <v/>
      </c>
      <c r="BI200" s="81" t="str">
        <f>IF($BG$3&lt;&gt;"コンテンツなし",IF(AND(申込書!$AH$4="GIGAスクールパック",SUM($P200,$R200)&lt;&gt;0),SUM($P200,$R200),IF(AND(申込書!$AH$4="SKY安心GIGAタブレット",SUM($T200,$V200)&lt;&gt;0),SUM($T200,$V200),"")),"")</f>
        <v/>
      </c>
      <c r="BJ200" s="81" t="str">
        <f>IF($BG$3&lt;&gt;"コンテンツなし",IF(AND(申込書!$AH$4="GIGAスクールパック",SUM($Q200,$S200)&lt;&gt;0),SUM($Q200,$S200),IF(AND(申込書!$AH$4="SKY安心GIGAタブレット",SUM($U200,$W200)&lt;&gt;0),SUM($U200,$W200),"")),"")</f>
        <v/>
      </c>
      <c r="BK200" s="157"/>
      <c r="BL200" s="82"/>
      <c r="BM200" s="80" t="str">
        <f>IF(AND(申込書!$C$95&lt;&gt;"▼プルダウンより選択してください",申込書!$C$95&lt;&gt;"",申込書!$P$95&lt;&gt;"YYYY/MM/DD",$G200&lt;&gt;""),申込書!$P$95,"")</f>
        <v/>
      </c>
      <c r="BN200" s="81" t="str">
        <f>IF(AND(申込書!$C$95&lt;&gt;"▼プルダウンより選択してください",申込書!$C$95&lt;&gt;"",$G200&lt;&gt;""),申込書!$M$95,"")</f>
        <v/>
      </c>
      <c r="BO200" s="81" t="str">
        <f>IF($BM$3&lt;&gt;"コンテンツなし",IF(AND(申込書!$AH$4="GIGAスクールパック",SUM($P200,$R200)&lt;&gt;0),SUM($P200,$R200),IF(AND(申込書!$AH$4="SKY安心GIGAタブレット",SUM($T200,$V200)&lt;&gt;0),SUM($T200,$V200),"")),"")</f>
        <v/>
      </c>
      <c r="BP200" s="81" t="str">
        <f>IF($BM$3&lt;&gt;"コンテンツなし",IF(AND(申込書!$AH$4="GIGAスクールパック",SUM($Q200,$S200)&lt;&gt;0),SUM($Q200,$S200),IF(AND(申込書!$AH$4="SKY安心GIGAタブレット",SUM($U200,$W200)&lt;&gt;0),SUM($U200,$W200),"")),"")</f>
        <v/>
      </c>
      <c r="BQ200" s="157"/>
      <c r="BR200" s="82"/>
      <c r="BS200" s="80" t="str">
        <f>IF(AND(申込書!$C$96&lt;&gt;"▼プルダウンより選択してください",申込書!$C$96&lt;&gt;"",申込書!$P$96&lt;&gt;"YYYY/MM/DD",$G200&lt;&gt;""),申込書!$P$96,"")</f>
        <v/>
      </c>
      <c r="BT200" s="81" t="str">
        <f>IF(AND(申込書!$C$96&lt;&gt;"▼プルダウンより選択してください",申込書!$C$96&lt;&gt;"",$G200&lt;&gt;""),申込書!$M$96,"")</f>
        <v/>
      </c>
      <c r="BU200" s="81" t="str">
        <f>IF($BS$3&lt;&gt;"コンテンツなし",IF(AND(申込書!$AH$4="GIGAスクールパック",SUM($P200,$R200)&lt;&gt;0),SUM($P200,$R200),IF(AND(申込書!$AH$4="SKY安心GIGAタブレット",SUM($T200,$V200)&lt;&gt;0),SUM($T200,$V200),"")),"")</f>
        <v/>
      </c>
      <c r="BV200" s="81" t="str">
        <f>IF($BS$3&lt;&gt;"コンテンツなし",IF(AND(申込書!$AH$4="GIGAスクールパック",SUM($Q200,$S200)&lt;&gt;0),SUM($Q200,$S200),IF(AND(申込書!$AH$4="SKY安心GIGAタブレット",SUM($U200,$W200)&lt;&gt;0),SUM($U200,$W200),"")),"")</f>
        <v/>
      </c>
      <c r="BW200" s="157"/>
      <c r="BX200" s="82"/>
      <c r="BY200" s="80" t="str">
        <f>IF(AND(申込書!$C$97&lt;&gt;"▼プルダウンより選択してください",申込書!$C$97&lt;&gt;"",申込書!$P$97&lt;&gt;"YYYY/MM/DD",$G200&lt;&gt;""),申込書!$P$97,"")</f>
        <v/>
      </c>
      <c r="BZ200" s="81" t="str">
        <f>IF(AND(申込書!$C$97&lt;&gt;"▼プルダウンより選択してください",申込書!$C$97&lt;&gt;"",$G200&lt;&gt;""),申込書!$M$97,"")</f>
        <v/>
      </c>
      <c r="CA200" s="81" t="str">
        <f>IF($BY$3&lt;&gt;"コンテンツなし",IF(AND(申込書!$AH$4="GIGAスクールパック",SUM($P200,$R200)&lt;&gt;0),SUM($P200,$R200),IF(AND(申込書!$AH$4="SKY安心GIGAタブレット",SUM($T200,$V200)&lt;&gt;0),SUM($T200,$V200),"")),"")</f>
        <v/>
      </c>
      <c r="CB200" s="81" t="str">
        <f>IF($BY$3&lt;&gt;"コンテンツなし",IF(AND(申込書!$AH$4="GIGAスクールパック",SUM($Q200,$S200)&lt;&gt;0),SUM($Q200,$S200),IF(AND(申込書!$AH$4="SKY安心GIGAタブレット",SUM($U200,$W200)&lt;&gt;0),SUM($U200,$W200),"")),"")</f>
        <v/>
      </c>
      <c r="CC200" s="157"/>
      <c r="CD200" s="82"/>
      <c r="CE200" s="80" t="str">
        <f>IF(AND(申込書!$C$98&lt;&gt;"▼プルダウンより選択してください",申込書!$C$98&lt;&gt;"",申込書!$P$98&lt;&gt;"YYYY/MM/DD",$G200&lt;&gt;""),申込書!$P$98,"")</f>
        <v/>
      </c>
      <c r="CF200" s="81" t="str">
        <f>IF(AND(申込書!$C$98&lt;&gt;"▼プルダウンより選択してください",申込書!$C$98&lt;&gt;"",$G200&lt;&gt;""),申込書!$M$98,"")</f>
        <v/>
      </c>
      <c r="CG200" s="81" t="str">
        <f>IF($CE$3&lt;&gt;"コンテンツなし",IF(AND(申込書!$AH$4="GIGAスクールパック",SUM($P200,$R200)&lt;&gt;0),SUM($P200,$R200),IF(AND(申込書!$AH$4="SKY安心GIGAタブレット",SUM($T200,$V200)&lt;&gt;0),SUM($T200,$V200),"")),"")</f>
        <v/>
      </c>
      <c r="CH200" s="81" t="str">
        <f>IF($CE$3&lt;&gt;"コンテンツなし",IF(AND(申込書!$AH$4="GIGAスクールパック",SUM($Q200,$S200)&lt;&gt;0),SUM($Q200,$S200),IF(AND(申込書!$AH$4="SKY安心GIGAタブレット",SUM($U200,$W200)&lt;&gt;0),SUM($U200,$W200),"")),"")</f>
        <v/>
      </c>
      <c r="CI200" s="157"/>
      <c r="CJ200" s="82"/>
      <c r="CK200" s="80" t="str">
        <f>IF(AND(申込書!$C$99&lt;&gt;"▼プルダウンより選択してください",申込書!$C$99&lt;&gt;"",申込書!$P$99&lt;&gt;"YYYY/MM/DD",$G200&lt;&gt;""),申込書!$P$99,"")</f>
        <v/>
      </c>
      <c r="CL200" s="81" t="str">
        <f>IF(AND(申込書!$C$99&lt;&gt;"▼プルダウンより選択してください",申込書!$C$99&lt;&gt;"",$G200&lt;&gt;""),申込書!$M$99,"")</f>
        <v/>
      </c>
      <c r="CM200" s="81" t="str">
        <f>IF($CK$3&lt;&gt;"コンテンツなし",IF(AND(申込書!$AH$4="GIGAスクールパック",SUM($P200,$R200)&lt;&gt;0),SUM($P200,$R200),IF(AND(申込書!$AH$4="SKY安心GIGAタブレット",SUM($T200,$V200)&lt;&gt;0),SUM($T200,$V200),"")),"")</f>
        <v/>
      </c>
      <c r="CN200" s="81" t="str">
        <f>IF($CK$3&lt;&gt;"コンテンツなし",IF(AND(申込書!$AH$4="GIGAスクールパック",SUM($Q200,$S200)&lt;&gt;0),SUM($Q200,$S200),IF(AND(申込書!$AH$4="SKY安心GIGAタブレット",SUM($U200,$W200)&lt;&gt;0),SUM($U200,$W200),"")),"")</f>
        <v/>
      </c>
      <c r="CO200" s="157"/>
      <c r="CP200" s="82"/>
      <c r="CQ200" s="80" t="str">
        <f>IF(AND(申込書!$C$100&lt;&gt;"▼プルダウンより選択してください",申込書!$C$100&lt;&gt;"",申込書!$P$100&lt;&gt;"YYYY/MM/DD",$G200&lt;&gt;""),申込書!$P$100,"")</f>
        <v/>
      </c>
      <c r="CR200" s="81" t="str">
        <f>IF(AND(申込書!$C$100&lt;&gt;"▼プルダウンより選択してください",申込書!$C$100&lt;&gt;"",$G200&lt;&gt;""),申込書!$M$100,"")</f>
        <v/>
      </c>
      <c r="CS200" s="81" t="str">
        <f>IF($CQ$3&lt;&gt;"コンテンツなし",IF(AND(申込書!$AH$4="GIGAスクールパック",SUM($P200,$R200)&lt;&gt;0),SUM($P200,$R200),IF(AND(申込書!$AH$4="SKY安心GIGAタブレット",SUM($T200,$V200)&lt;&gt;0),SUM($T200,$V200),"")),"")</f>
        <v/>
      </c>
      <c r="CT200" s="81" t="str">
        <f>IF($CQ$3&lt;&gt;"コンテンツなし",IF(AND(申込書!$AH$4="GIGAスクールパック",SUM($Q200,$S200)&lt;&gt;0),SUM($Q200,$S200),IF(AND(申込書!$AH$4="SKY安心GIGAタブレット",SUM($U200,$W200)&lt;&gt;0),SUM($U200,$W200),"")),"")</f>
        <v/>
      </c>
      <c r="CU200" s="81"/>
      <c r="CV200" s="82"/>
      <c r="CW200" s="80" t="str">
        <f>IF(AND(申込書!$C$101&lt;&gt;"▼プルダウンより選択してください",申込書!$C$101&lt;&gt;"",申込書!$P$101&lt;&gt;"YYYY/MM/DD",$G200&lt;&gt;""),申込書!$P$101,"")</f>
        <v/>
      </c>
      <c r="CX200" s="81" t="str">
        <f>IF(AND(申込書!$C$101&lt;&gt;"▼プルダウンより選択してください",申込書!$C$101&lt;&gt;"",$G200&lt;&gt;""),申込書!$M$101,"")</f>
        <v/>
      </c>
      <c r="CY200" s="81" t="str">
        <f>IF($CW$3&lt;&gt;"コンテンツなし",IF(AND(申込書!$AH$4="GIGAスクールパック",SUM($P200,$R200)&lt;&gt;0),SUM($P200,$R200),IF(AND(申込書!$AH$4="SKY安心GIGAタブレット",SUM($T200,$V200)&lt;&gt;0),SUM($T200,$V200),"")),"")</f>
        <v/>
      </c>
      <c r="CZ200" s="81" t="str">
        <f>IF($CW$3&lt;&gt;"コンテンツなし",IF(AND(申込書!$AH$4="GIGAスクールパック",SUM($Q200,$S200)&lt;&gt;0),SUM($Q200,$S200),IF(AND(申込書!$AH$4="SKY安心GIGAタブレット",SUM($U200,$W200)&lt;&gt;0),SUM($U200,$W200),"")),"")</f>
        <v/>
      </c>
      <c r="DA200" s="81"/>
      <c r="DB200" s="82"/>
      <c r="DC200" s="80" t="str">
        <f>IF(AND(申込書!$C$102&lt;&gt;"▼プルダウンより選択してください",申込書!$C$102&lt;&gt;"",申込書!$P$102&lt;&gt;"YYYY/MM/DD",$G200&lt;&gt;""),申込書!$P$102,"")</f>
        <v/>
      </c>
      <c r="DD200" s="81" t="str">
        <f>IF(AND(申込書!$C$102&lt;&gt;"▼プルダウンより選択してください",申込書!$C$102&lt;&gt;"",$G200&lt;&gt;""),申込書!$M$102,"")</f>
        <v/>
      </c>
      <c r="DE200" s="81" t="str">
        <f>IF($DC$3&lt;&gt;"コンテンツなし",IF(AND(申込書!$AH$4="GIGAスクールパック",SUM($P200,$R200)&lt;&gt;0),SUM($P200,$R200),IF(AND(申込書!$AH$4="SKY安心GIGAタブレット",SUM($T200,$V200)&lt;&gt;0),SUM($T200,$V200),"")),"")</f>
        <v/>
      </c>
      <c r="DF200" s="81" t="str">
        <f>IF($DC$3&lt;&gt;"コンテンツなし",IF(AND(申込書!$AH$4="GIGAスクールパック",SUM($Q200,$S200)&lt;&gt;0),SUM($Q200,$S200),IF(AND(申込書!$AH$4="SKY安心GIGAタブレット",SUM($U200,$W200)&lt;&gt;0),SUM($U200,$W200),"")),"")</f>
        <v/>
      </c>
      <c r="DG200" s="81"/>
      <c r="DH200" s="82"/>
      <c r="DI200" s="80" t="str">
        <f>IF(AND(申込書!$C$103&lt;&gt;"▼プルダウンより選択してください",申込書!$C$103&lt;&gt;"",申込書!$P$103&lt;&gt;"YYYY/MM/DD",$G200&lt;&gt;""),申込書!$P$103,"")</f>
        <v/>
      </c>
      <c r="DJ200" s="81" t="str">
        <f>IF(AND(申込書!$C$103&lt;&gt;"▼プルダウンより選択してください",申込書!$C$103&lt;&gt;"",$G200&lt;&gt;""),申込書!$M$103,"")</f>
        <v/>
      </c>
      <c r="DK200" s="81" t="str">
        <f>IF($DI$3&lt;&gt;"コンテンツなし",IF(AND(申込書!$AH$4="GIGAスクールパック",SUM($P200,$R200)&lt;&gt;0),SUM($P200,$R200),IF(AND(申込書!$AH$4="SKY安心GIGAタブレット",SUM($T200,$V200)&lt;&gt;0),SUM($T200,$V200),"")),"")</f>
        <v/>
      </c>
      <c r="DL200" s="81" t="str">
        <f>IF($DI$3&lt;&gt;"コンテンツなし",IF(AND(申込書!$AH$4="GIGAスクールパック",SUM($Q200,$S200)&lt;&gt;0),SUM($Q200,$S200),IF(AND(申込書!$AH$4="SKY安心GIGAタブレット",SUM($U200,$W200)&lt;&gt;0),SUM($U200,$W200),"")),"")</f>
        <v/>
      </c>
      <c r="DM200" s="81"/>
      <c r="DN200" s="82"/>
      <c r="DO200" s="80" t="str">
        <f>IF(AND(申込書!$C$104&lt;&gt;"▼プルダウンより選択してください",申込書!$C$104&lt;&gt;"",申込書!$P$104&lt;&gt;"YYYY/MM/DD",$G200&lt;&gt;""),申込書!$P$104,"")</f>
        <v/>
      </c>
      <c r="DP200" s="81" t="str">
        <f>IF(AND(申込書!$C$104&lt;&gt;"▼プルダウンより選択してください",申込書!$C$104&lt;&gt;"",$G200&lt;&gt;""),申込書!$M$104,"")</f>
        <v/>
      </c>
      <c r="DQ200" s="81" t="str">
        <f>IF($DO$3&lt;&gt;"コンテンツなし",IF(AND(申込書!$AH$4="GIGAスクールパック",SUM($P200,$R200)&lt;&gt;0),SUM($P200,$R200),IF(AND(申込書!$AH$4="SKY安心GIGAタブレット",SUM($T200,$V200)&lt;&gt;0),SUM($T200,$V200),"")),"")</f>
        <v/>
      </c>
      <c r="DR200" s="81" t="str">
        <f>IF($DO$3&lt;&gt;"コンテンツなし",IF(AND(申込書!$AH$4="GIGAスクールパック",SUM($Q200,$S200)&lt;&gt;0),SUM($Q200,$S200),IF(AND(申込書!$AH$4="SKY安心GIGAタブレット",SUM($U200,$W200)&lt;&gt;0),SUM($U200,$W200),"")),"")</f>
        <v/>
      </c>
      <c r="DS200" s="81"/>
      <c r="DT200" s="82"/>
      <c r="DU200" s="80" t="str">
        <f>IF(AND(申込書!$C$105&lt;&gt;"▼プルダウンより選択してください",申込書!$C$105&lt;&gt;"",申込書!$P$105&lt;&gt;"YYYY/MM/DD",$G200&lt;&gt;""),申込書!$P$105,"")</f>
        <v/>
      </c>
      <c r="DV200" s="81" t="str">
        <f>IF(AND(申込書!$C$105&lt;&gt;"▼プルダウンより選択してください",申込書!$C$105&lt;&gt;"",$G200&lt;&gt;""),申込書!$M$105,"")</f>
        <v/>
      </c>
      <c r="DW200" s="81" t="str">
        <f>IF($DU$3&lt;&gt;"コンテンツなし",IF(AND(申込書!$AH$4="GIGAスクールパック",SUM($P200,$R200)&lt;&gt;0),SUM($P200,$R200),IF(AND(申込書!$AH$4="SKY安心GIGAタブレット",SUM($T200,$V200)&lt;&gt;0),SUM($T200,$V200),"")),"")</f>
        <v/>
      </c>
      <c r="DX200" s="81" t="str">
        <f>IF($DU$3&lt;&gt;"コンテンツなし",IF(AND(申込書!$AH$4="GIGAスクールパック",SUM($Q200,$S200)&lt;&gt;0),SUM($Q200,$S200),IF(AND(申込書!$AH$4="SKY安心GIGAタブレット",SUM($U200,$W200)&lt;&gt;0),SUM($U200,$W200),"")),"")</f>
        <v/>
      </c>
      <c r="DY200" s="157"/>
      <c r="DZ200" s="82"/>
      <c r="EA200" s="80" t="str">
        <f>IF(AND(申込書!$C$106&lt;&gt;"▼プルダウンより選択してください",申込書!$C$106&lt;&gt;"",申込書!$P$106&lt;&gt;"YYYY/MM/DD",$G200&lt;&gt;""),申込書!$P$106,"")</f>
        <v/>
      </c>
      <c r="EB200" s="81" t="str">
        <f>IF(AND(申込書!$C$106&lt;&gt;"▼プルダウンより選択してください",申込書!$C$106&lt;&gt;"",$G200&lt;&gt;""),申込書!$M$106,"")</f>
        <v/>
      </c>
      <c r="EC200" s="81" t="str">
        <f>IF($EA$3&lt;&gt;"コンテンツなし",IF(AND(申込書!$AH$4="GIGAスクールパック",SUM($P200,$R200)&lt;&gt;0),SUM($P200,$R200),IF(AND(申込書!$AH$4="SKY安心GIGAタブレット",SUM($T200,$V200)&lt;&gt;0),SUM($T200,$V200),"")),"")</f>
        <v/>
      </c>
      <c r="ED200" s="81" t="str">
        <f>IF($EA$3&lt;&gt;"コンテンツなし",IF(AND(申込書!$AH$4="GIGAスクールパック",SUM($Q200,$S200)&lt;&gt;0),SUM($Q200,$S200),IF(AND(申込書!$AH$4="SKY安心GIGAタブレット",SUM($U200,$W200)&lt;&gt;0),SUM($U200,$W200),"")),"")</f>
        <v/>
      </c>
      <c r="EE200" s="157"/>
      <c r="EF200" s="82"/>
      <c r="EG200" s="80" t="str">
        <f>IF(AND(申込書!$C$107&lt;&gt;"▼プルダウンより選択してください",申込書!$C$107&lt;&gt;"",申込書!$P$107&lt;&gt;"YYYY/MM/DD",$G200&lt;&gt;""),申込書!$P$107,"")</f>
        <v/>
      </c>
      <c r="EH200" s="81" t="str">
        <f>IF(AND(申込書!$C$107&lt;&gt;"▼プルダウンより選択してください",申込書!$C$107&lt;&gt;"",$G200&lt;&gt;""),申込書!$M$107,"")</f>
        <v/>
      </c>
      <c r="EI200" s="81" t="str">
        <f>IF($EG$3&lt;&gt;"コンテンツなし",IF(AND(申込書!$AH$4="GIGAスクールパック",SUM($P200,$R200)&lt;&gt;0),SUM($P200,$R200),IF(AND(申込書!$AH$4="SKY安心GIGAタブレット",SUM($T200,$V200)&lt;&gt;0),SUM($T200,$V200),"")),"")</f>
        <v/>
      </c>
      <c r="EJ200" s="81" t="str">
        <f>IF($EG$3&lt;&gt;"コンテンツなし",IF(AND(申込書!$AH$4="GIGAスクールパック",SUM($Q200,$S200)&lt;&gt;0),SUM($Q200,$S200),IF(AND(申込書!$AH$4="SKY安心GIGAタブレット",SUM($U200,$W200)&lt;&gt;0),SUM($U200,$W200),"")),"")</f>
        <v/>
      </c>
      <c r="EK200" s="157"/>
      <c r="EL200" s="82"/>
      <c r="EM200" s="80" t="str">
        <f>IF(AND(申込書!$C$108&lt;&gt;"▼プルダウンより選択してください",申込書!$C$108&lt;&gt;"",申込書!$P$108&lt;&gt;"YYYY/MM/DD",$G200&lt;&gt;""),申込書!$P$108,"")</f>
        <v/>
      </c>
      <c r="EN200" s="81" t="str">
        <f>IF(AND(申込書!$C$108&lt;&gt;"▼プルダウンより選択してください",申込書!$C$108&lt;&gt;"",$G200&lt;&gt;""),申込書!$M$108,"")</f>
        <v/>
      </c>
      <c r="EO200" s="81" t="str">
        <f>IF($EM$3&lt;&gt;"コンテンツなし",IF(AND(申込書!$AH$4="GIGAスクールパック",SUM($P200,$R200)&lt;&gt;0),SUM($P200,$R200),IF(AND(申込書!$AH$4="SKY安心GIGAタブレット",SUM($T200,$V200)&lt;&gt;0),SUM($T200,$V200),"")),"")</f>
        <v/>
      </c>
      <c r="EP200" s="81" t="str">
        <f>IF($EM$3&lt;&gt;"コンテンツなし",IF(AND(申込書!$AH$4="GIGAスクールパック",SUM($Q200,$S200)&lt;&gt;0),SUM($Q200,$S200),IF(AND(申込書!$AH$4="SKY安心GIGAタブレット",SUM($U200,$W200)&lt;&gt;0),SUM($U200,$W200),"")),"")</f>
        <v/>
      </c>
      <c r="EQ200" s="157"/>
      <c r="ER200" s="82"/>
      <c r="ES200" s="80" t="str">
        <f>IF(AND(申込書!$C$109&lt;&gt;"▼プルダウンより選択してください",申込書!$C$109&lt;&gt;"",申込書!$P$109&lt;&gt;"YYYY/MM/DD",$G200&lt;&gt;""),申込書!$P$109,"")</f>
        <v/>
      </c>
      <c r="ET200" s="81" t="str">
        <f>IF(AND(申込書!$C$109&lt;&gt;"▼プルダウンより選択してください",申込書!$C$109&lt;&gt;"",$G200&lt;&gt;""),申込書!$M$109,"")</f>
        <v/>
      </c>
      <c r="EU200" s="81" t="str">
        <f>IF($ES$3&lt;&gt;"コンテンツなし",IF(AND(申込書!$AH$4="GIGAスクールパック",SUM($P200,$R200)&lt;&gt;0),SUM($P200,$R200),IF(AND(申込書!$AH$4="SKY安心GIGAタブレット",SUM($T200,$V200)&lt;&gt;0),SUM($T200,$V200),"")),"")</f>
        <v/>
      </c>
      <c r="EV200" s="81" t="str">
        <f>IF($ES$3&lt;&gt;"コンテンツなし",IF(AND(申込書!$AH$4="GIGAスクールパック",SUM($Q200,$S200)&lt;&gt;0),SUM($Q200,$S200),IF(AND(申込書!$AH$4="SKY安心GIGAタブレット",SUM($U200,$W200)&lt;&gt;0),SUM($U200,$W200),"")),"")</f>
        <v/>
      </c>
      <c r="EW200" s="157"/>
      <c r="EX200" s="82"/>
      <c r="EY200" s="80" t="str">
        <f>IF(AND(申込書!$C$110&lt;&gt;"▼プルダウンより選択してください",申込書!$C$110&lt;&gt;"",申込書!$P$110&lt;&gt;"YYYY/MM/DD",$G200&lt;&gt;""),申込書!$P$110,"")</f>
        <v/>
      </c>
      <c r="EZ200" s="81" t="str">
        <f>IF(AND(申込書!$C$110&lt;&gt;"▼プルダウンより選択してください",申込書!$C$110&lt;&gt;"",$G200&lt;&gt;""),申込書!$M$110,"")</f>
        <v/>
      </c>
      <c r="FA200" s="81" t="str">
        <f>IF($EY$3&lt;&gt;"コンテンツなし",IF(AND(申込書!$AH$4="GIGAスクールパック",SUM($P200,$R200)&lt;&gt;0),SUM($P200,$R200),IF(AND(申込書!$AH$4="SKY安心GIGAタブレット",SUM($T200,$V200)&lt;&gt;0),SUM($T200,$V200),"")),"")</f>
        <v/>
      </c>
      <c r="FB200" s="81" t="str">
        <f>IF($EY$3&lt;&gt;"コンテンツなし",IF(AND(申込書!$AH$4="GIGAスクールパック",SUM($Q200,$S200)&lt;&gt;0),SUM($Q200,$S200),IF(AND(申込書!$AH$4="SKY安心GIGAタブレット",SUM($U200,$W200)&lt;&gt;0),SUM($U200,$W200),"")),"")</f>
        <v/>
      </c>
      <c r="FC200" s="157"/>
      <c r="FD200" s="82"/>
      <c r="FE200" s="80" t="str">
        <f>IF(AND(申込書!$C$111&lt;&gt;"▼プルダウンより選択してください",申込書!$C$111&lt;&gt;"",申込書!$P$111&lt;&gt;"YYYY/MM/DD",$G200&lt;&gt;""),申込書!$P$111,"")</f>
        <v/>
      </c>
      <c r="FF200" s="81" t="str">
        <f>IF(AND(申込書!$C$111&lt;&gt;"▼プルダウンより選択してください",申込書!$C$111&lt;&gt;"",$G200&lt;&gt;""),申込書!$M$111,"")</f>
        <v/>
      </c>
      <c r="FG200" s="81" t="str">
        <f>IF($FE$3&lt;&gt;"コンテンツなし",IF(AND(申込書!$AH$4="GIGAスクールパック",SUM($P200,$R200)&lt;&gt;0),SUM($P200,$R200),IF(AND(申込書!$AH$4="SKY安心GIGAタブレット",SUM($T200,$V200)&lt;&gt;0),SUM($T200,$V200),"")),"")</f>
        <v/>
      </c>
      <c r="FH200" s="81" t="str">
        <f>IF($FE$3&lt;&gt;"コンテンツなし",IF(AND(申込書!$AH$4="GIGAスクールパック",SUM($Q200,$S200)&lt;&gt;0),SUM($Q200,$S200),IF(AND(申込書!$AH$4="SKY安心GIGAタブレット",SUM($U200,$W200)&lt;&gt;0),SUM($U200,$W200),"")),"")</f>
        <v/>
      </c>
      <c r="FI200" s="157"/>
      <c r="FJ200" s="82"/>
      <c r="FK200" s="80" t="str">
        <f>IF(AND(申込書!$C$112&lt;&gt;"▼プルダウンより選択してください",申込書!$C$112&lt;&gt;"",申込書!$P$112&lt;&gt;"YYYY/MM/DD",$G200&lt;&gt;""),申込書!$P$112,"")</f>
        <v/>
      </c>
      <c r="FL200" s="81" t="str">
        <f>IF(AND(申込書!$C$112&lt;&gt;"▼プルダウンより選択してください",申込書!$C$112&lt;&gt;"",$G200&lt;&gt;""),申込書!$M$112,"")</f>
        <v/>
      </c>
      <c r="FM200" s="81" t="str">
        <f>IF($FK$3&lt;&gt;"コンテンツなし",IF(AND(申込書!$AH$4="GIGAスクールパック",SUM($P200,$R200)&lt;&gt;0),SUM($P200,$R200),IF(AND(申込書!$AH$4="SKY安心GIGAタブレット",SUM($T200,$V200)&lt;&gt;0),SUM($T200,$V200),"")),"")</f>
        <v/>
      </c>
      <c r="FN200" s="81" t="str">
        <f>IF($FK$3&lt;&gt;"コンテンツなし",IF(AND(申込書!$AH$4="GIGAスクールパック",SUM($Q200,$S200)&lt;&gt;0),SUM($Q200,$S200),IF(AND(申込書!$AH$4="SKY安心GIGAタブレット",SUM($U200,$W200)&lt;&gt;0),SUM($U200,$W200),"")),"")</f>
        <v/>
      </c>
      <c r="FO200" s="157"/>
      <c r="FP200" s="82"/>
      <c r="FQ200" s="80" t="str">
        <f>IF(AND(申込書!$C$113&lt;&gt;"▼プルダウンより選択してください",申込書!$C$113&lt;&gt;"",申込書!$P$113&lt;&gt;"YYYY/MM/DD",$G200&lt;&gt;""),申込書!$P$113,"")</f>
        <v/>
      </c>
      <c r="FR200" s="81" t="str">
        <f>IF(AND(申込書!$C$113&lt;&gt;"▼プルダウンより選択してください",申込書!$C$113&lt;&gt;"",$G200&lt;&gt;""),申込書!$M$113,"")</f>
        <v/>
      </c>
      <c r="FS200" s="81" t="str">
        <f>IF($FQ$3&lt;&gt;"コンテンツなし",IF(AND(申込書!$AH$4="GIGAスクールパック",SUM($P200,$R200)&lt;&gt;0),SUM($P200,$R200),IF(AND(申込書!$AH$4="SKY安心GIGAタブレット",SUM($T200,$V200)&lt;&gt;0),SUM($T200,$V200),"")),"")</f>
        <v/>
      </c>
      <c r="FT200" s="81" t="str">
        <f>IF($FQ$3&lt;&gt;"コンテンツなし",IF(AND(申込書!$AH$4="GIGAスクールパック",SUM($Q200,$S200)&lt;&gt;0),SUM($Q200,$S200),IF(AND(申込書!$AH$4="SKY安心GIGAタブレット",SUM($U200,$W200)&lt;&gt;0),SUM($U200,$W200),"")),"")</f>
        <v/>
      </c>
      <c r="FU200" s="157"/>
      <c r="FV200" s="82"/>
      <c r="FW200" s="80" t="str">
        <f>IF(AND(申込書!$C$114&lt;&gt;"▼プルダウンより選択してください",申込書!$C$114&lt;&gt;"",申込書!$P$114&lt;&gt;"YYYY/MM/DD",$G200&lt;&gt;""),申込書!$P$114,"")</f>
        <v/>
      </c>
      <c r="FX200" s="81" t="str">
        <f>IF(AND(申込書!$C$114&lt;&gt;"▼プルダウンより選択してください",申込書!$C$114&lt;&gt;"",$G200&lt;&gt;""),申込書!$M$114,"")</f>
        <v/>
      </c>
      <c r="FY200" s="81" t="str">
        <f>IF($FW$3&lt;&gt;"コンテンツなし",IF(AND(申込書!$AH$4="GIGAスクールパック",SUM($P200,$R200)&lt;&gt;0),SUM($P200,$R200),IF(AND(申込書!$AH$4="SKY安心GIGAタブレット",SUM($T200,$V200)&lt;&gt;0),SUM($T200,$V200),"")),"")</f>
        <v/>
      </c>
      <c r="FZ200" s="81" t="str">
        <f>IF($FW$3&lt;&gt;"コンテンツなし",IF(AND(申込書!$AH$4="GIGAスクールパック",SUM($Q200,$S200)&lt;&gt;0),SUM($Q200,$S200),IF(AND(申込書!$AH$4="SKY安心GIGAタブレット",SUM($U200,$W200)&lt;&gt;0),SUM($U200,$W200),"")),"")</f>
        <v/>
      </c>
      <c r="GA200" s="157"/>
      <c r="GB200" s="82"/>
      <c r="GC200" s="80" t="str">
        <f>IF(AND(申込書!$C$115&lt;&gt;"▼プルダウンより選択してください",申込書!$C$115&lt;&gt;"",申込書!$P$115&lt;&gt;"YYYY/MM/DD",$G200&lt;&gt;""),申込書!$P$115,"")</f>
        <v/>
      </c>
      <c r="GD200" s="81" t="str">
        <f>IF(AND(申込書!$C$115&lt;&gt;"▼プルダウンより選択してください",申込書!$C$115&lt;&gt;"",$G200&lt;&gt;""),申込書!$M$115,"")</f>
        <v/>
      </c>
      <c r="GE200" s="81" t="str">
        <f>IF($GC$3&lt;&gt;"コンテンツなし",IF(AND(申込書!$AH$4="GIGAスクールパック",SUM($P200,$R200)&lt;&gt;0),SUM($P200,$R200),IF(AND(申込書!$AH$4="SKY安心GIGAタブレット",SUM($T200,$V200)&lt;&gt;0),SUM($T200,$V200),"")),"")</f>
        <v/>
      </c>
      <c r="GF200" s="81" t="str">
        <f>IF($GC$3&lt;&gt;"コンテンツなし",IF(AND(申込書!$AH$4="GIGAスクールパック",SUM($Q200,$S200)&lt;&gt;0),SUM($Q200,$S200),IF(AND(申込書!$AH$4="SKY安心GIGAタブレット",SUM($U200,$W200)&lt;&gt;0),SUM($U200,$W200),"")),"")</f>
        <v/>
      </c>
      <c r="GG200" s="157"/>
      <c r="GH200" s="82"/>
      <c r="GI200" s="80" t="str">
        <f>IF(AND(申込書!$C$116&lt;&gt;"▼プルダウンより選択してください",申込書!$C$116&lt;&gt;"",申込書!$P$116&lt;&gt;"YYYY/MM/DD",$G200&lt;&gt;""),申込書!$P$116,"")</f>
        <v/>
      </c>
      <c r="GJ200" s="81" t="str">
        <f>IF(AND(申込書!$C$116&lt;&gt;"▼プルダウンより選択してください",申込書!$C$116&lt;&gt;"",$G200&lt;&gt;""),申込書!$M$116,"")</f>
        <v/>
      </c>
      <c r="GK200" s="81" t="str">
        <f>IF($GI$3&lt;&gt;"コンテンツなし",IF(AND(申込書!$AH$4="GIGAスクールパック",SUM($P200,$R200)&lt;&gt;0),SUM($P200,$R200),IF(AND(申込書!$AH$4="SKY安心GIGAタブレット",SUM($T200,$V200)&lt;&gt;0),SUM($T200,$V200),"")),"")</f>
        <v/>
      </c>
      <c r="GL200" s="81" t="str">
        <f>IF($GI$3&lt;&gt;"コンテンツなし",IF(AND(申込書!$AH$4="GIGAスクールパック",SUM($Q200,$S200)&lt;&gt;0),SUM($Q200,$S200),IF(AND(申込書!$AH$4="SKY安心GIGAタブレット",SUM($U200,$W200)&lt;&gt;0),SUM($U200,$W200),"")),"")</f>
        <v/>
      </c>
      <c r="GM200" s="157"/>
      <c r="GN200" s="82"/>
      <c r="GO200" s="80" t="str">
        <f>IF(AND(申込書!$C$117&lt;&gt;"▼プルダウンより選択してください",申込書!$C$117&lt;&gt;"",申込書!$P$117&lt;&gt;"YYYY/MM/DD",$G200&lt;&gt;""),申込書!$P$117,"")</f>
        <v/>
      </c>
      <c r="GP200" s="81" t="str">
        <f>IF(AND(申込書!$C$117&lt;&gt;"▼プルダウンより選択してください",申込書!$C$117&lt;&gt;"",$G200&lt;&gt;""),申込書!$M$117,"")</f>
        <v/>
      </c>
      <c r="GQ200" s="81" t="str">
        <f>IF($GO$3&lt;&gt;"コンテンツなし",IF(AND(申込書!$AH$4="GIGAスクールパック",SUM($P200,$R200)&lt;&gt;0),SUM($P200,$R200),IF(AND(申込書!$AH$4="SKY安心GIGAタブレット",SUM($T200,$V200)&lt;&gt;0),SUM($T200,$V200),"")),"")</f>
        <v/>
      </c>
      <c r="GR200" s="81" t="str">
        <f>IF($GO$3&lt;&gt;"コンテンツなし",IF(AND(申込書!$AH$4="GIGAスクールパック",SUM($Q200,$S200)&lt;&gt;0),SUM($Q200,$S200),IF(AND(申込書!$AH$4="SKY安心GIGAタブレット",SUM($U200,$W200)&lt;&gt;0),SUM($U200,$W200),"")),"")</f>
        <v/>
      </c>
      <c r="GS200" s="157"/>
      <c r="GT200" s="82"/>
      <c r="GU200" s="80" t="str">
        <f>IF(AND(申込書!$C$118&lt;&gt;"▼プルダウンより選択してください",申込書!$C$118&lt;&gt;"",申込書!$P$118&lt;&gt;"YYYY/MM/DD",$G200&lt;&gt;""),申込書!$P$118,"")</f>
        <v/>
      </c>
      <c r="GV200" s="81" t="str">
        <f>IF(AND(申込書!$C$118&lt;&gt;"▼プルダウンより選択してください",申込書!$C$118&lt;&gt;"",$G200&lt;&gt;""),申込書!$M$118,"")</f>
        <v/>
      </c>
      <c r="GW200" s="81" t="str">
        <f>IF($GU$3&lt;&gt;"コンテンツなし",IF(AND(申込書!$AH$4="GIGAスクールパック",SUM($P200,$R200)&lt;&gt;0),SUM($P200,$R200),IF(AND(申込書!$AH$4="SKY安心GIGAタブレット",SUM($T200,$V200)&lt;&gt;0),SUM($T200,$V200),"")),"")</f>
        <v/>
      </c>
      <c r="GX200" s="81" t="str">
        <f>IF($GU$3&lt;&gt;"コンテンツなし",IF(AND(申込書!$AH$4="GIGAスクールパック",SUM($Q200,$S200)&lt;&gt;0),SUM($Q200,$S200),IF(AND(申込書!$AH$4="SKY安心GIGAタブレット",SUM($U200,$W200)&lt;&gt;0),SUM($U200,$W200),"")),"")</f>
        <v/>
      </c>
      <c r="GY200" s="157"/>
      <c r="GZ200" s="82"/>
      <c r="HA200" s="80" t="str">
        <f>IF(AND(申込書!$C$119&lt;&gt;"▼プルダウンより選択してください",申込書!$C$119&lt;&gt;"",申込書!$P$119&lt;&gt;"YYYY/MM/DD",$G200&lt;&gt;""),申込書!$P$119,"")</f>
        <v/>
      </c>
      <c r="HB200" s="81" t="str">
        <f>IF(AND(申込書!$C$119&lt;&gt;"▼プルダウンより選択してください",申込書!$C$119&lt;&gt;"",$G200&lt;&gt;""),申込書!$M$119,"")</f>
        <v/>
      </c>
      <c r="HC200" s="81" t="str">
        <f>IF($HA$3&lt;&gt;"コンテンツなし",IF(AND(申込書!$AH$4="GIGAスクールパック",SUM($P200,$R200)&lt;&gt;0),SUM($P200,$R200),IF(AND(申込書!$AH$4="SKY安心GIGAタブレット",SUM($T200,$V200)&lt;&gt;0),SUM($T200,$V200),"")),"")</f>
        <v/>
      </c>
      <c r="HD200" s="81" t="str">
        <f>IF($HA$3&lt;&gt;"コンテンツなし",IF(AND(申込書!$AH$4="GIGAスクールパック",SUM($Q200,$S200)&lt;&gt;0),SUM($Q200,$S200),IF(AND(申込書!$AH$4="SKY安心GIGAタブレット",SUM($U200,$W200)&lt;&gt;0),SUM($U200,$W200),"")),"")</f>
        <v/>
      </c>
      <c r="HE200" s="157"/>
      <c r="HF200" s="82"/>
      <c r="HG200" s="83"/>
    </row>
    <row r="201" spans="2:215" ht="26.85" customHeight="1">
      <c r="B201" s="62">
        <f t="shared" si="3"/>
        <v>196</v>
      </c>
      <c r="C201" s="63"/>
      <c r="D201" s="64"/>
      <c r="E201" s="207"/>
      <c r="F201" s="65"/>
      <c r="G201" s="66"/>
      <c r="H201" s="67"/>
      <c r="I201" s="68"/>
      <c r="J201" s="69"/>
      <c r="K201" s="70"/>
      <c r="L201" s="71"/>
      <c r="M201" s="72"/>
      <c r="N201" s="73"/>
      <c r="O201" s="74"/>
      <c r="P201" s="179"/>
      <c r="Q201" s="180"/>
      <c r="R201" s="180"/>
      <c r="S201" s="181"/>
      <c r="T201" s="179"/>
      <c r="U201" s="180"/>
      <c r="V201" s="182"/>
      <c r="W201" s="181"/>
      <c r="X201" s="75"/>
      <c r="Y201" s="76"/>
      <c r="Z201" s="77"/>
      <c r="AA201" s="78"/>
      <c r="AB201" s="79"/>
      <c r="AC201" s="79"/>
      <c r="AD201" s="79"/>
      <c r="AE201" s="77"/>
      <c r="AF201" s="139"/>
      <c r="AG201" s="139"/>
      <c r="AH201" s="139"/>
      <c r="AI201" s="80" t="str">
        <f>IF(AND(申込書!$C$90&lt;&gt;"▼プルダウンより選択してください",申込書!$C$90&lt;&gt;"",申込書!$P$90&lt;&gt;"YYYY/MM/DD",$G201&lt;&gt;""),申込書!$P$90,"")</f>
        <v/>
      </c>
      <c r="AJ201" s="81" t="str">
        <f>IF(AND(申込書!$C$90&lt;&gt;"▼プルダウンより選択してください",申込書!$C$90&lt;&gt;"",$G201&lt;&gt;""),申込書!$M$90,"")</f>
        <v/>
      </c>
      <c r="AK201" s="81" t="str">
        <f>IF($AI$3&lt;&gt;"コンテンツなし",IF(AND(申込書!$AH$4="GIGAスクールパック",SUM($P201,$R201)&lt;&gt;0),SUM($P201,$R201),IF(AND(申込書!$AH$4="SKY安心GIGAタブレット",SUM($T201,$V201)&lt;&gt;0),SUM($T201,$V201),"")),"")</f>
        <v/>
      </c>
      <c r="AL201" s="81" t="str">
        <f>IF($AI$3&lt;&gt;"コンテンツなし",IF(AND(申込書!$AH$4="GIGAスクールパック",SUM($Q201,$S201)&lt;&gt;0),SUM($Q201,$S201),IF(AND(申込書!$AH$4="SKY安心GIGAタブレット",SUM($U201,$W201)&lt;&gt;0),SUM($U201,$W201),"")),"")</f>
        <v/>
      </c>
      <c r="AM201" s="157"/>
      <c r="AN201" s="82"/>
      <c r="AO201" s="80" t="str">
        <f>IF(AND(申込書!$C$91&lt;&gt;"▼プルダウンより選択してください",申込書!$C$91&lt;&gt;"",申込書!$P$91&lt;&gt;"YYYY/MM/DD",$G201&lt;&gt;""),申込書!$P$91,"")</f>
        <v/>
      </c>
      <c r="AP201" s="81" t="str">
        <f>IF(AND(申込書!$C$91&lt;&gt;"▼プルダウンより選択してください",申込書!$C$91&lt;&gt;"",$G201&lt;&gt;""),申込書!$M$91,"")</f>
        <v/>
      </c>
      <c r="AQ201" s="81" t="str">
        <f>IF($AO$3&lt;&gt;"コンテンツなし",IF(AND(申込書!$AH$4="GIGAスクールパック",SUM($P201,$R201)&lt;&gt;0),SUM($P201,$R201),IF(AND(申込書!$AH$4="SKY安心GIGAタブレット",SUM($T201,$V201)&lt;&gt;0),SUM($T201,$V201),"")),"")</f>
        <v/>
      </c>
      <c r="AR201" s="81" t="str">
        <f>IF($AO$3&lt;&gt;"コンテンツなし",IF(AND(申込書!$AH$4="GIGAスクールパック",SUM($Q201,$S201)&lt;&gt;0),SUM($Q201,$S201),IF(AND(申込書!$AH$4="SKY安心GIGAタブレット",SUM($U201,$W201)&lt;&gt;0),SUM($U201,$W201),"")),"")</f>
        <v/>
      </c>
      <c r="AS201" s="157"/>
      <c r="AT201" s="82"/>
      <c r="AU201" s="80" t="str">
        <f>IF(AND(申込書!$C$92&lt;&gt;"▼プルダウンより選択してください",申込書!$C$92&lt;&gt;"",申込書!$P$92&lt;&gt;"YYYY/MM/DD",$G201&lt;&gt;""),申込書!$P$92,"")</f>
        <v/>
      </c>
      <c r="AV201" s="81" t="str">
        <f>IF(AND(申込書!$C$92&lt;&gt;"▼プルダウンより選択してください",申込書!$C$92&lt;&gt;"",$G201&lt;&gt;""),申込書!$M$92,"")</f>
        <v/>
      </c>
      <c r="AW201" s="81" t="str">
        <f>IF($AU$3&lt;&gt;"コンテンツなし",IF(AND(申込書!$AH$4="GIGAスクールパック",SUM($P201,$R201)&lt;&gt;0),SUM($P201,$R201),IF(AND(申込書!$AH$4="SKY安心GIGAタブレット",SUM($T201,$V201)&lt;&gt;0),SUM($T201,$V201),"")),"")</f>
        <v/>
      </c>
      <c r="AX201" s="81" t="str">
        <f>IF($AU$3&lt;&gt;"コンテンツなし",IF(AND(申込書!$AH$4="GIGAスクールパック",SUM($Q201,$S201)&lt;&gt;0),SUM($Q201,$S201),IF(AND(申込書!$AH$4="SKY安心GIGAタブレット",SUM($U201,$W201)&lt;&gt;0),SUM($U201,$W201),"")),"")</f>
        <v/>
      </c>
      <c r="AY201" s="157"/>
      <c r="AZ201" s="82"/>
      <c r="BA201" s="80" t="str">
        <f>IF(AND(申込書!$C$93&lt;&gt;"▼プルダウンより選択してください",申込書!$C$93&lt;&gt;"",申込書!$P$93&lt;&gt;"YYYY/MM/DD",$G201&lt;&gt;""),申込書!$P$93,"")</f>
        <v/>
      </c>
      <c r="BB201" s="81" t="str">
        <f>IF(AND(申込書!$C$93&lt;&gt;"▼プルダウンより選択してください",申込書!$C$93&lt;&gt;"",申込書!$M$93&gt;=1,$G201&lt;&gt;""),申込書!$M$93,"")</f>
        <v/>
      </c>
      <c r="BC201" s="81" t="str">
        <f>IF($BA$3&lt;&gt;"コンテンツなし",IF(AND(申込書!$AH$4="GIGAスクールパック",SUM($P201,$R201)&lt;&gt;0),SUM($P201,$R201),IF(AND(申込書!$AH$4="SKY安心GIGAタブレット",SUM($T201,$V201)&lt;&gt;0),SUM($T201,$V201),"")),"")</f>
        <v/>
      </c>
      <c r="BD201" s="81" t="str">
        <f>IF($BA$3&lt;&gt;"コンテンツなし",IF(AND(申込書!$AH$4="GIGAスクールパック",SUM($Q201,$S201)&lt;&gt;0),SUM($Q201,$S201),IF(AND(申込書!$AH$4="SKY安心GIGAタブレット",SUM($U201,$W201)&lt;&gt;0),SUM($U201,$W201),"")),"")</f>
        <v/>
      </c>
      <c r="BE201" s="157"/>
      <c r="BF201" s="82"/>
      <c r="BG201" s="80" t="str">
        <f>IF(AND(申込書!$C$94&lt;&gt;"▼プルダウンより選択してください",申込書!$C$94&lt;&gt;"",申込書!$P$94&lt;&gt;"YYYY/MM/DD",$G201&lt;&gt;""),申込書!$P$94,"")</f>
        <v/>
      </c>
      <c r="BH201" s="81" t="str">
        <f>IF(AND(申込書!$C$94&lt;&gt;"▼プルダウンより選択してください",申込書!$C$94&lt;&gt;"",$G201&lt;&gt;""),申込書!$M$94,"")</f>
        <v/>
      </c>
      <c r="BI201" s="81" t="str">
        <f>IF($BG$3&lt;&gt;"コンテンツなし",IF(AND(申込書!$AH$4="GIGAスクールパック",SUM($P201,$R201)&lt;&gt;0),SUM($P201,$R201),IF(AND(申込書!$AH$4="SKY安心GIGAタブレット",SUM($T201,$V201)&lt;&gt;0),SUM($T201,$V201),"")),"")</f>
        <v/>
      </c>
      <c r="BJ201" s="81" t="str">
        <f>IF($BG$3&lt;&gt;"コンテンツなし",IF(AND(申込書!$AH$4="GIGAスクールパック",SUM($Q201,$S201)&lt;&gt;0),SUM($Q201,$S201),IF(AND(申込書!$AH$4="SKY安心GIGAタブレット",SUM($U201,$W201)&lt;&gt;0),SUM($U201,$W201),"")),"")</f>
        <v/>
      </c>
      <c r="BK201" s="157"/>
      <c r="BL201" s="82"/>
      <c r="BM201" s="80" t="str">
        <f>IF(AND(申込書!$C$95&lt;&gt;"▼プルダウンより選択してください",申込書!$C$95&lt;&gt;"",申込書!$P$95&lt;&gt;"YYYY/MM/DD",$G201&lt;&gt;""),申込書!$P$95,"")</f>
        <v/>
      </c>
      <c r="BN201" s="81" t="str">
        <f>IF(AND(申込書!$C$95&lt;&gt;"▼プルダウンより選択してください",申込書!$C$95&lt;&gt;"",$G201&lt;&gt;""),申込書!$M$95,"")</f>
        <v/>
      </c>
      <c r="BO201" s="81" t="str">
        <f>IF($BM$3&lt;&gt;"コンテンツなし",IF(AND(申込書!$AH$4="GIGAスクールパック",SUM($P201,$R201)&lt;&gt;0),SUM($P201,$R201),IF(AND(申込書!$AH$4="SKY安心GIGAタブレット",SUM($T201,$V201)&lt;&gt;0),SUM($T201,$V201),"")),"")</f>
        <v/>
      </c>
      <c r="BP201" s="81" t="str">
        <f>IF($BM$3&lt;&gt;"コンテンツなし",IF(AND(申込書!$AH$4="GIGAスクールパック",SUM($Q201,$S201)&lt;&gt;0),SUM($Q201,$S201),IF(AND(申込書!$AH$4="SKY安心GIGAタブレット",SUM($U201,$W201)&lt;&gt;0),SUM($U201,$W201),"")),"")</f>
        <v/>
      </c>
      <c r="BQ201" s="157"/>
      <c r="BR201" s="82"/>
      <c r="BS201" s="80" t="str">
        <f>IF(AND(申込書!$C$96&lt;&gt;"▼プルダウンより選択してください",申込書!$C$96&lt;&gt;"",申込書!$P$96&lt;&gt;"YYYY/MM/DD",$G201&lt;&gt;""),申込書!$P$96,"")</f>
        <v/>
      </c>
      <c r="BT201" s="81" t="str">
        <f>IF(AND(申込書!$C$96&lt;&gt;"▼プルダウンより選択してください",申込書!$C$96&lt;&gt;"",$G201&lt;&gt;""),申込書!$M$96,"")</f>
        <v/>
      </c>
      <c r="BU201" s="81" t="str">
        <f>IF($BS$3&lt;&gt;"コンテンツなし",IF(AND(申込書!$AH$4="GIGAスクールパック",SUM($P201,$R201)&lt;&gt;0),SUM($P201,$R201),IF(AND(申込書!$AH$4="SKY安心GIGAタブレット",SUM($T201,$V201)&lt;&gt;0),SUM($T201,$V201),"")),"")</f>
        <v/>
      </c>
      <c r="BV201" s="81" t="str">
        <f>IF($BS$3&lt;&gt;"コンテンツなし",IF(AND(申込書!$AH$4="GIGAスクールパック",SUM($Q201,$S201)&lt;&gt;0),SUM($Q201,$S201),IF(AND(申込書!$AH$4="SKY安心GIGAタブレット",SUM($U201,$W201)&lt;&gt;0),SUM($U201,$W201),"")),"")</f>
        <v/>
      </c>
      <c r="BW201" s="157"/>
      <c r="BX201" s="82"/>
      <c r="BY201" s="80" t="str">
        <f>IF(AND(申込書!$C$97&lt;&gt;"▼プルダウンより選択してください",申込書!$C$97&lt;&gt;"",申込書!$P$97&lt;&gt;"YYYY/MM/DD",$G201&lt;&gt;""),申込書!$P$97,"")</f>
        <v/>
      </c>
      <c r="BZ201" s="81" t="str">
        <f>IF(AND(申込書!$C$97&lt;&gt;"▼プルダウンより選択してください",申込書!$C$97&lt;&gt;"",$G201&lt;&gt;""),申込書!$M$97,"")</f>
        <v/>
      </c>
      <c r="CA201" s="81" t="str">
        <f>IF($BY$3&lt;&gt;"コンテンツなし",IF(AND(申込書!$AH$4="GIGAスクールパック",SUM($P201,$R201)&lt;&gt;0),SUM($P201,$R201),IF(AND(申込書!$AH$4="SKY安心GIGAタブレット",SUM($T201,$V201)&lt;&gt;0),SUM($T201,$V201),"")),"")</f>
        <v/>
      </c>
      <c r="CB201" s="81" t="str">
        <f>IF($BY$3&lt;&gt;"コンテンツなし",IF(AND(申込書!$AH$4="GIGAスクールパック",SUM($Q201,$S201)&lt;&gt;0),SUM($Q201,$S201),IF(AND(申込書!$AH$4="SKY安心GIGAタブレット",SUM($U201,$W201)&lt;&gt;0),SUM($U201,$W201),"")),"")</f>
        <v/>
      </c>
      <c r="CC201" s="157"/>
      <c r="CD201" s="82"/>
      <c r="CE201" s="80" t="str">
        <f>IF(AND(申込書!$C$98&lt;&gt;"▼プルダウンより選択してください",申込書!$C$98&lt;&gt;"",申込書!$P$98&lt;&gt;"YYYY/MM/DD",$G201&lt;&gt;""),申込書!$P$98,"")</f>
        <v/>
      </c>
      <c r="CF201" s="81" t="str">
        <f>IF(AND(申込書!$C$98&lt;&gt;"▼プルダウンより選択してください",申込書!$C$98&lt;&gt;"",$G201&lt;&gt;""),申込書!$M$98,"")</f>
        <v/>
      </c>
      <c r="CG201" s="81" t="str">
        <f>IF($CE$3&lt;&gt;"コンテンツなし",IF(AND(申込書!$AH$4="GIGAスクールパック",SUM($P201,$R201)&lt;&gt;0),SUM($P201,$R201),IF(AND(申込書!$AH$4="SKY安心GIGAタブレット",SUM($T201,$V201)&lt;&gt;0),SUM($T201,$V201),"")),"")</f>
        <v/>
      </c>
      <c r="CH201" s="81" t="str">
        <f>IF($CE$3&lt;&gt;"コンテンツなし",IF(AND(申込書!$AH$4="GIGAスクールパック",SUM($Q201,$S201)&lt;&gt;0),SUM($Q201,$S201),IF(AND(申込書!$AH$4="SKY安心GIGAタブレット",SUM($U201,$W201)&lt;&gt;0),SUM($U201,$W201),"")),"")</f>
        <v/>
      </c>
      <c r="CI201" s="157"/>
      <c r="CJ201" s="82"/>
      <c r="CK201" s="80" t="str">
        <f>IF(AND(申込書!$C$99&lt;&gt;"▼プルダウンより選択してください",申込書!$C$99&lt;&gt;"",申込書!$P$99&lt;&gt;"YYYY/MM/DD",$G201&lt;&gt;""),申込書!$P$99,"")</f>
        <v/>
      </c>
      <c r="CL201" s="81" t="str">
        <f>IF(AND(申込書!$C$99&lt;&gt;"▼プルダウンより選択してください",申込書!$C$99&lt;&gt;"",$G201&lt;&gt;""),申込書!$M$99,"")</f>
        <v/>
      </c>
      <c r="CM201" s="81" t="str">
        <f>IF($CK$3&lt;&gt;"コンテンツなし",IF(AND(申込書!$AH$4="GIGAスクールパック",SUM($P201,$R201)&lt;&gt;0),SUM($P201,$R201),IF(AND(申込書!$AH$4="SKY安心GIGAタブレット",SUM($T201,$V201)&lt;&gt;0),SUM($T201,$V201),"")),"")</f>
        <v/>
      </c>
      <c r="CN201" s="81" t="str">
        <f>IF($CK$3&lt;&gt;"コンテンツなし",IF(AND(申込書!$AH$4="GIGAスクールパック",SUM($Q201,$S201)&lt;&gt;0),SUM($Q201,$S201),IF(AND(申込書!$AH$4="SKY安心GIGAタブレット",SUM($U201,$W201)&lt;&gt;0),SUM($U201,$W201),"")),"")</f>
        <v/>
      </c>
      <c r="CO201" s="157"/>
      <c r="CP201" s="82"/>
      <c r="CQ201" s="80" t="str">
        <f>IF(AND(申込書!$C$100&lt;&gt;"▼プルダウンより選択してください",申込書!$C$100&lt;&gt;"",申込書!$P$100&lt;&gt;"YYYY/MM/DD",$G201&lt;&gt;""),申込書!$P$100,"")</f>
        <v/>
      </c>
      <c r="CR201" s="81" t="str">
        <f>IF(AND(申込書!$C$100&lt;&gt;"▼プルダウンより選択してください",申込書!$C$100&lt;&gt;"",$G201&lt;&gt;""),申込書!$M$100,"")</f>
        <v/>
      </c>
      <c r="CS201" s="81" t="str">
        <f>IF($CQ$3&lt;&gt;"コンテンツなし",IF(AND(申込書!$AH$4="GIGAスクールパック",SUM($P201,$R201)&lt;&gt;0),SUM($P201,$R201),IF(AND(申込書!$AH$4="SKY安心GIGAタブレット",SUM($T201,$V201)&lt;&gt;0),SUM($T201,$V201),"")),"")</f>
        <v/>
      </c>
      <c r="CT201" s="81" t="str">
        <f>IF($CQ$3&lt;&gt;"コンテンツなし",IF(AND(申込書!$AH$4="GIGAスクールパック",SUM($Q201,$S201)&lt;&gt;0),SUM($Q201,$S201),IF(AND(申込書!$AH$4="SKY安心GIGAタブレット",SUM($U201,$W201)&lt;&gt;0),SUM($U201,$W201),"")),"")</f>
        <v/>
      </c>
      <c r="CU201" s="81"/>
      <c r="CV201" s="82"/>
      <c r="CW201" s="80" t="str">
        <f>IF(AND(申込書!$C$101&lt;&gt;"▼プルダウンより選択してください",申込書!$C$101&lt;&gt;"",申込書!$P$101&lt;&gt;"YYYY/MM/DD",$G201&lt;&gt;""),申込書!$P$101,"")</f>
        <v/>
      </c>
      <c r="CX201" s="81" t="str">
        <f>IF(AND(申込書!$C$101&lt;&gt;"▼プルダウンより選択してください",申込書!$C$101&lt;&gt;"",$G201&lt;&gt;""),申込書!$M$101,"")</f>
        <v/>
      </c>
      <c r="CY201" s="81" t="str">
        <f>IF($CW$3&lt;&gt;"コンテンツなし",IF(AND(申込書!$AH$4="GIGAスクールパック",SUM($P201,$R201)&lt;&gt;0),SUM($P201,$R201),IF(AND(申込書!$AH$4="SKY安心GIGAタブレット",SUM($T201,$V201)&lt;&gt;0),SUM($T201,$V201),"")),"")</f>
        <v/>
      </c>
      <c r="CZ201" s="81" t="str">
        <f>IF($CW$3&lt;&gt;"コンテンツなし",IF(AND(申込書!$AH$4="GIGAスクールパック",SUM($Q201,$S201)&lt;&gt;0),SUM($Q201,$S201),IF(AND(申込書!$AH$4="SKY安心GIGAタブレット",SUM($U201,$W201)&lt;&gt;0),SUM($U201,$W201),"")),"")</f>
        <v/>
      </c>
      <c r="DA201" s="81"/>
      <c r="DB201" s="82"/>
      <c r="DC201" s="80" t="str">
        <f>IF(AND(申込書!$C$102&lt;&gt;"▼プルダウンより選択してください",申込書!$C$102&lt;&gt;"",申込書!$P$102&lt;&gt;"YYYY/MM/DD",$G201&lt;&gt;""),申込書!$P$102,"")</f>
        <v/>
      </c>
      <c r="DD201" s="81" t="str">
        <f>IF(AND(申込書!$C$102&lt;&gt;"▼プルダウンより選択してください",申込書!$C$102&lt;&gt;"",$G201&lt;&gt;""),申込書!$M$102,"")</f>
        <v/>
      </c>
      <c r="DE201" s="81" t="str">
        <f>IF($DC$3&lt;&gt;"コンテンツなし",IF(AND(申込書!$AH$4="GIGAスクールパック",SUM($P201,$R201)&lt;&gt;0),SUM($P201,$R201),IF(AND(申込書!$AH$4="SKY安心GIGAタブレット",SUM($T201,$V201)&lt;&gt;0),SUM($T201,$V201),"")),"")</f>
        <v/>
      </c>
      <c r="DF201" s="81" t="str">
        <f>IF($DC$3&lt;&gt;"コンテンツなし",IF(AND(申込書!$AH$4="GIGAスクールパック",SUM($Q201,$S201)&lt;&gt;0),SUM($Q201,$S201),IF(AND(申込書!$AH$4="SKY安心GIGAタブレット",SUM($U201,$W201)&lt;&gt;0),SUM($U201,$W201),"")),"")</f>
        <v/>
      </c>
      <c r="DG201" s="81"/>
      <c r="DH201" s="82"/>
      <c r="DI201" s="80" t="str">
        <f>IF(AND(申込書!$C$103&lt;&gt;"▼プルダウンより選択してください",申込書!$C$103&lt;&gt;"",申込書!$P$103&lt;&gt;"YYYY/MM/DD",$G201&lt;&gt;""),申込書!$P$103,"")</f>
        <v/>
      </c>
      <c r="DJ201" s="81" t="str">
        <f>IF(AND(申込書!$C$103&lt;&gt;"▼プルダウンより選択してください",申込書!$C$103&lt;&gt;"",$G201&lt;&gt;""),申込書!$M$103,"")</f>
        <v/>
      </c>
      <c r="DK201" s="81" t="str">
        <f>IF($DI$3&lt;&gt;"コンテンツなし",IF(AND(申込書!$AH$4="GIGAスクールパック",SUM($P201,$R201)&lt;&gt;0),SUM($P201,$R201),IF(AND(申込書!$AH$4="SKY安心GIGAタブレット",SUM($T201,$V201)&lt;&gt;0),SUM($T201,$V201),"")),"")</f>
        <v/>
      </c>
      <c r="DL201" s="81" t="str">
        <f>IF($DI$3&lt;&gt;"コンテンツなし",IF(AND(申込書!$AH$4="GIGAスクールパック",SUM($Q201,$S201)&lt;&gt;0),SUM($Q201,$S201),IF(AND(申込書!$AH$4="SKY安心GIGAタブレット",SUM($U201,$W201)&lt;&gt;0),SUM($U201,$W201),"")),"")</f>
        <v/>
      </c>
      <c r="DM201" s="81"/>
      <c r="DN201" s="82"/>
      <c r="DO201" s="80" t="str">
        <f>IF(AND(申込書!$C$104&lt;&gt;"▼プルダウンより選択してください",申込書!$C$104&lt;&gt;"",申込書!$P$104&lt;&gt;"YYYY/MM/DD",$G201&lt;&gt;""),申込書!$P$104,"")</f>
        <v/>
      </c>
      <c r="DP201" s="81" t="str">
        <f>IF(AND(申込書!$C$104&lt;&gt;"▼プルダウンより選択してください",申込書!$C$104&lt;&gt;"",$G201&lt;&gt;""),申込書!$M$104,"")</f>
        <v/>
      </c>
      <c r="DQ201" s="81" t="str">
        <f>IF($DO$3&lt;&gt;"コンテンツなし",IF(AND(申込書!$AH$4="GIGAスクールパック",SUM($P201,$R201)&lt;&gt;0),SUM($P201,$R201),IF(AND(申込書!$AH$4="SKY安心GIGAタブレット",SUM($T201,$V201)&lt;&gt;0),SUM($T201,$V201),"")),"")</f>
        <v/>
      </c>
      <c r="DR201" s="81" t="str">
        <f>IF($DO$3&lt;&gt;"コンテンツなし",IF(AND(申込書!$AH$4="GIGAスクールパック",SUM($Q201,$S201)&lt;&gt;0),SUM($Q201,$S201),IF(AND(申込書!$AH$4="SKY安心GIGAタブレット",SUM($U201,$W201)&lt;&gt;0),SUM($U201,$W201),"")),"")</f>
        <v/>
      </c>
      <c r="DS201" s="81"/>
      <c r="DT201" s="82"/>
      <c r="DU201" s="80" t="str">
        <f>IF(AND(申込書!$C$105&lt;&gt;"▼プルダウンより選択してください",申込書!$C$105&lt;&gt;"",申込書!$P$105&lt;&gt;"YYYY/MM/DD",$G201&lt;&gt;""),申込書!$P$105,"")</f>
        <v/>
      </c>
      <c r="DV201" s="81" t="str">
        <f>IF(AND(申込書!$C$105&lt;&gt;"▼プルダウンより選択してください",申込書!$C$105&lt;&gt;"",$G201&lt;&gt;""),申込書!$M$105,"")</f>
        <v/>
      </c>
      <c r="DW201" s="81" t="str">
        <f>IF($DU$3&lt;&gt;"コンテンツなし",IF(AND(申込書!$AH$4="GIGAスクールパック",SUM($P201,$R201)&lt;&gt;0),SUM($P201,$R201),IF(AND(申込書!$AH$4="SKY安心GIGAタブレット",SUM($T201,$V201)&lt;&gt;0),SUM($T201,$V201),"")),"")</f>
        <v/>
      </c>
      <c r="DX201" s="81" t="str">
        <f>IF($DU$3&lt;&gt;"コンテンツなし",IF(AND(申込書!$AH$4="GIGAスクールパック",SUM($Q201,$S201)&lt;&gt;0),SUM($Q201,$S201),IF(AND(申込書!$AH$4="SKY安心GIGAタブレット",SUM($U201,$W201)&lt;&gt;0),SUM($U201,$W201),"")),"")</f>
        <v/>
      </c>
      <c r="DY201" s="157"/>
      <c r="DZ201" s="82"/>
      <c r="EA201" s="80" t="str">
        <f>IF(AND(申込書!$C$106&lt;&gt;"▼プルダウンより選択してください",申込書!$C$106&lt;&gt;"",申込書!$P$106&lt;&gt;"YYYY/MM/DD",$G201&lt;&gt;""),申込書!$P$106,"")</f>
        <v/>
      </c>
      <c r="EB201" s="81" t="str">
        <f>IF(AND(申込書!$C$106&lt;&gt;"▼プルダウンより選択してください",申込書!$C$106&lt;&gt;"",$G201&lt;&gt;""),申込書!$M$106,"")</f>
        <v/>
      </c>
      <c r="EC201" s="81" t="str">
        <f>IF($EA$3&lt;&gt;"コンテンツなし",IF(AND(申込書!$AH$4="GIGAスクールパック",SUM($P201,$R201)&lt;&gt;0),SUM($P201,$R201),IF(AND(申込書!$AH$4="SKY安心GIGAタブレット",SUM($T201,$V201)&lt;&gt;0),SUM($T201,$V201),"")),"")</f>
        <v/>
      </c>
      <c r="ED201" s="81" t="str">
        <f>IF($EA$3&lt;&gt;"コンテンツなし",IF(AND(申込書!$AH$4="GIGAスクールパック",SUM($Q201,$S201)&lt;&gt;0),SUM($Q201,$S201),IF(AND(申込書!$AH$4="SKY安心GIGAタブレット",SUM($U201,$W201)&lt;&gt;0),SUM($U201,$W201),"")),"")</f>
        <v/>
      </c>
      <c r="EE201" s="157"/>
      <c r="EF201" s="82"/>
      <c r="EG201" s="80" t="str">
        <f>IF(AND(申込書!$C$107&lt;&gt;"▼プルダウンより選択してください",申込書!$C$107&lt;&gt;"",申込書!$P$107&lt;&gt;"YYYY/MM/DD",$G201&lt;&gt;""),申込書!$P$107,"")</f>
        <v/>
      </c>
      <c r="EH201" s="81" t="str">
        <f>IF(AND(申込書!$C$107&lt;&gt;"▼プルダウンより選択してください",申込書!$C$107&lt;&gt;"",$G201&lt;&gt;""),申込書!$M$107,"")</f>
        <v/>
      </c>
      <c r="EI201" s="81" t="str">
        <f>IF($EG$3&lt;&gt;"コンテンツなし",IF(AND(申込書!$AH$4="GIGAスクールパック",SUM($P201,$R201)&lt;&gt;0),SUM($P201,$R201),IF(AND(申込書!$AH$4="SKY安心GIGAタブレット",SUM($T201,$V201)&lt;&gt;0),SUM($T201,$V201),"")),"")</f>
        <v/>
      </c>
      <c r="EJ201" s="81" t="str">
        <f>IF($EG$3&lt;&gt;"コンテンツなし",IF(AND(申込書!$AH$4="GIGAスクールパック",SUM($Q201,$S201)&lt;&gt;0),SUM($Q201,$S201),IF(AND(申込書!$AH$4="SKY安心GIGAタブレット",SUM($U201,$W201)&lt;&gt;0),SUM($U201,$W201),"")),"")</f>
        <v/>
      </c>
      <c r="EK201" s="157"/>
      <c r="EL201" s="82"/>
      <c r="EM201" s="80" t="str">
        <f>IF(AND(申込書!$C$108&lt;&gt;"▼プルダウンより選択してください",申込書!$C$108&lt;&gt;"",申込書!$P$108&lt;&gt;"YYYY/MM/DD",$G201&lt;&gt;""),申込書!$P$108,"")</f>
        <v/>
      </c>
      <c r="EN201" s="81" t="str">
        <f>IF(AND(申込書!$C$108&lt;&gt;"▼プルダウンより選択してください",申込書!$C$108&lt;&gt;"",$G201&lt;&gt;""),申込書!$M$108,"")</f>
        <v/>
      </c>
      <c r="EO201" s="81" t="str">
        <f>IF($EM$3&lt;&gt;"コンテンツなし",IF(AND(申込書!$AH$4="GIGAスクールパック",SUM($P201,$R201)&lt;&gt;0),SUM($P201,$R201),IF(AND(申込書!$AH$4="SKY安心GIGAタブレット",SUM($T201,$V201)&lt;&gt;0),SUM($T201,$V201),"")),"")</f>
        <v/>
      </c>
      <c r="EP201" s="81" t="str">
        <f>IF($EM$3&lt;&gt;"コンテンツなし",IF(AND(申込書!$AH$4="GIGAスクールパック",SUM($Q201,$S201)&lt;&gt;0),SUM($Q201,$S201),IF(AND(申込書!$AH$4="SKY安心GIGAタブレット",SUM($U201,$W201)&lt;&gt;0),SUM($U201,$W201),"")),"")</f>
        <v/>
      </c>
      <c r="EQ201" s="157"/>
      <c r="ER201" s="82"/>
      <c r="ES201" s="80" t="str">
        <f>IF(AND(申込書!$C$109&lt;&gt;"▼プルダウンより選択してください",申込書!$C$109&lt;&gt;"",申込書!$P$109&lt;&gt;"YYYY/MM/DD",$G201&lt;&gt;""),申込書!$P$109,"")</f>
        <v/>
      </c>
      <c r="ET201" s="81" t="str">
        <f>IF(AND(申込書!$C$109&lt;&gt;"▼プルダウンより選択してください",申込書!$C$109&lt;&gt;"",$G201&lt;&gt;""),申込書!$M$109,"")</f>
        <v/>
      </c>
      <c r="EU201" s="81" t="str">
        <f>IF($ES$3&lt;&gt;"コンテンツなし",IF(AND(申込書!$AH$4="GIGAスクールパック",SUM($P201,$R201)&lt;&gt;0),SUM($P201,$R201),IF(AND(申込書!$AH$4="SKY安心GIGAタブレット",SUM($T201,$V201)&lt;&gt;0),SUM($T201,$V201),"")),"")</f>
        <v/>
      </c>
      <c r="EV201" s="81" t="str">
        <f>IF($ES$3&lt;&gt;"コンテンツなし",IF(AND(申込書!$AH$4="GIGAスクールパック",SUM($Q201,$S201)&lt;&gt;0),SUM($Q201,$S201),IF(AND(申込書!$AH$4="SKY安心GIGAタブレット",SUM($U201,$W201)&lt;&gt;0),SUM($U201,$W201),"")),"")</f>
        <v/>
      </c>
      <c r="EW201" s="157"/>
      <c r="EX201" s="82"/>
      <c r="EY201" s="80" t="str">
        <f>IF(AND(申込書!$C$110&lt;&gt;"▼プルダウンより選択してください",申込書!$C$110&lt;&gt;"",申込書!$P$110&lt;&gt;"YYYY/MM/DD",$G201&lt;&gt;""),申込書!$P$110,"")</f>
        <v/>
      </c>
      <c r="EZ201" s="81" t="str">
        <f>IF(AND(申込書!$C$110&lt;&gt;"▼プルダウンより選択してください",申込書!$C$110&lt;&gt;"",$G201&lt;&gt;""),申込書!$M$110,"")</f>
        <v/>
      </c>
      <c r="FA201" s="81" t="str">
        <f>IF($EY$3&lt;&gt;"コンテンツなし",IF(AND(申込書!$AH$4="GIGAスクールパック",SUM($P201,$R201)&lt;&gt;0),SUM($P201,$R201),IF(AND(申込書!$AH$4="SKY安心GIGAタブレット",SUM($T201,$V201)&lt;&gt;0),SUM($T201,$V201),"")),"")</f>
        <v/>
      </c>
      <c r="FB201" s="81" t="str">
        <f>IF($EY$3&lt;&gt;"コンテンツなし",IF(AND(申込書!$AH$4="GIGAスクールパック",SUM($Q201,$S201)&lt;&gt;0),SUM($Q201,$S201),IF(AND(申込書!$AH$4="SKY安心GIGAタブレット",SUM($U201,$W201)&lt;&gt;0),SUM($U201,$W201),"")),"")</f>
        <v/>
      </c>
      <c r="FC201" s="157"/>
      <c r="FD201" s="82"/>
      <c r="FE201" s="80" t="str">
        <f>IF(AND(申込書!$C$111&lt;&gt;"▼プルダウンより選択してください",申込書!$C$111&lt;&gt;"",申込書!$P$111&lt;&gt;"YYYY/MM/DD",$G201&lt;&gt;""),申込書!$P$111,"")</f>
        <v/>
      </c>
      <c r="FF201" s="81" t="str">
        <f>IF(AND(申込書!$C$111&lt;&gt;"▼プルダウンより選択してください",申込書!$C$111&lt;&gt;"",$G201&lt;&gt;""),申込書!$M$111,"")</f>
        <v/>
      </c>
      <c r="FG201" s="81" t="str">
        <f>IF($FE$3&lt;&gt;"コンテンツなし",IF(AND(申込書!$AH$4="GIGAスクールパック",SUM($P201,$R201)&lt;&gt;0),SUM($P201,$R201),IF(AND(申込書!$AH$4="SKY安心GIGAタブレット",SUM($T201,$V201)&lt;&gt;0),SUM($T201,$V201),"")),"")</f>
        <v/>
      </c>
      <c r="FH201" s="81" t="str">
        <f>IF($FE$3&lt;&gt;"コンテンツなし",IF(AND(申込書!$AH$4="GIGAスクールパック",SUM($Q201,$S201)&lt;&gt;0),SUM($Q201,$S201),IF(AND(申込書!$AH$4="SKY安心GIGAタブレット",SUM($U201,$W201)&lt;&gt;0),SUM($U201,$W201),"")),"")</f>
        <v/>
      </c>
      <c r="FI201" s="157"/>
      <c r="FJ201" s="82"/>
      <c r="FK201" s="80" t="str">
        <f>IF(AND(申込書!$C$112&lt;&gt;"▼プルダウンより選択してください",申込書!$C$112&lt;&gt;"",申込書!$P$112&lt;&gt;"YYYY/MM/DD",$G201&lt;&gt;""),申込書!$P$112,"")</f>
        <v/>
      </c>
      <c r="FL201" s="81" t="str">
        <f>IF(AND(申込書!$C$112&lt;&gt;"▼プルダウンより選択してください",申込書!$C$112&lt;&gt;"",$G201&lt;&gt;""),申込書!$M$112,"")</f>
        <v/>
      </c>
      <c r="FM201" s="81" t="str">
        <f>IF($FK$3&lt;&gt;"コンテンツなし",IF(AND(申込書!$AH$4="GIGAスクールパック",SUM($P201,$R201)&lt;&gt;0),SUM($P201,$R201),IF(AND(申込書!$AH$4="SKY安心GIGAタブレット",SUM($T201,$V201)&lt;&gt;0),SUM($T201,$V201),"")),"")</f>
        <v/>
      </c>
      <c r="FN201" s="81" t="str">
        <f>IF($FK$3&lt;&gt;"コンテンツなし",IF(AND(申込書!$AH$4="GIGAスクールパック",SUM($Q201,$S201)&lt;&gt;0),SUM($Q201,$S201),IF(AND(申込書!$AH$4="SKY安心GIGAタブレット",SUM($U201,$W201)&lt;&gt;0),SUM($U201,$W201),"")),"")</f>
        <v/>
      </c>
      <c r="FO201" s="157"/>
      <c r="FP201" s="82"/>
      <c r="FQ201" s="80" t="str">
        <f>IF(AND(申込書!$C$113&lt;&gt;"▼プルダウンより選択してください",申込書!$C$113&lt;&gt;"",申込書!$P$113&lt;&gt;"YYYY/MM/DD",$G201&lt;&gt;""),申込書!$P$113,"")</f>
        <v/>
      </c>
      <c r="FR201" s="81" t="str">
        <f>IF(AND(申込書!$C$113&lt;&gt;"▼プルダウンより選択してください",申込書!$C$113&lt;&gt;"",$G201&lt;&gt;""),申込書!$M$113,"")</f>
        <v/>
      </c>
      <c r="FS201" s="81" t="str">
        <f>IF($FQ$3&lt;&gt;"コンテンツなし",IF(AND(申込書!$AH$4="GIGAスクールパック",SUM($P201,$R201)&lt;&gt;0),SUM($P201,$R201),IF(AND(申込書!$AH$4="SKY安心GIGAタブレット",SUM($T201,$V201)&lt;&gt;0),SUM($T201,$V201),"")),"")</f>
        <v/>
      </c>
      <c r="FT201" s="81" t="str">
        <f>IF($FQ$3&lt;&gt;"コンテンツなし",IF(AND(申込書!$AH$4="GIGAスクールパック",SUM($Q201,$S201)&lt;&gt;0),SUM($Q201,$S201),IF(AND(申込書!$AH$4="SKY安心GIGAタブレット",SUM($U201,$W201)&lt;&gt;0),SUM($U201,$W201),"")),"")</f>
        <v/>
      </c>
      <c r="FU201" s="157"/>
      <c r="FV201" s="82"/>
      <c r="FW201" s="80" t="str">
        <f>IF(AND(申込書!$C$114&lt;&gt;"▼プルダウンより選択してください",申込書!$C$114&lt;&gt;"",申込書!$P$114&lt;&gt;"YYYY/MM/DD",$G201&lt;&gt;""),申込書!$P$114,"")</f>
        <v/>
      </c>
      <c r="FX201" s="81" t="str">
        <f>IF(AND(申込書!$C$114&lt;&gt;"▼プルダウンより選択してください",申込書!$C$114&lt;&gt;"",$G201&lt;&gt;""),申込書!$M$114,"")</f>
        <v/>
      </c>
      <c r="FY201" s="81" t="str">
        <f>IF($FW$3&lt;&gt;"コンテンツなし",IF(AND(申込書!$AH$4="GIGAスクールパック",SUM($P201,$R201)&lt;&gt;0),SUM($P201,$R201),IF(AND(申込書!$AH$4="SKY安心GIGAタブレット",SUM($T201,$V201)&lt;&gt;0),SUM($T201,$V201),"")),"")</f>
        <v/>
      </c>
      <c r="FZ201" s="81" t="str">
        <f>IF($FW$3&lt;&gt;"コンテンツなし",IF(AND(申込書!$AH$4="GIGAスクールパック",SUM($Q201,$S201)&lt;&gt;0),SUM($Q201,$S201),IF(AND(申込書!$AH$4="SKY安心GIGAタブレット",SUM($U201,$W201)&lt;&gt;0),SUM($U201,$W201),"")),"")</f>
        <v/>
      </c>
      <c r="GA201" s="157"/>
      <c r="GB201" s="82"/>
      <c r="GC201" s="80" t="str">
        <f>IF(AND(申込書!$C$115&lt;&gt;"▼プルダウンより選択してください",申込書!$C$115&lt;&gt;"",申込書!$P$115&lt;&gt;"YYYY/MM/DD",$G201&lt;&gt;""),申込書!$P$115,"")</f>
        <v/>
      </c>
      <c r="GD201" s="81" t="str">
        <f>IF(AND(申込書!$C$115&lt;&gt;"▼プルダウンより選択してください",申込書!$C$115&lt;&gt;"",$G201&lt;&gt;""),申込書!$M$115,"")</f>
        <v/>
      </c>
      <c r="GE201" s="81" t="str">
        <f>IF($GC$3&lt;&gt;"コンテンツなし",IF(AND(申込書!$AH$4="GIGAスクールパック",SUM($P201,$R201)&lt;&gt;0),SUM($P201,$R201),IF(AND(申込書!$AH$4="SKY安心GIGAタブレット",SUM($T201,$V201)&lt;&gt;0),SUM($T201,$V201),"")),"")</f>
        <v/>
      </c>
      <c r="GF201" s="81" t="str">
        <f>IF($GC$3&lt;&gt;"コンテンツなし",IF(AND(申込書!$AH$4="GIGAスクールパック",SUM($Q201,$S201)&lt;&gt;0),SUM($Q201,$S201),IF(AND(申込書!$AH$4="SKY安心GIGAタブレット",SUM($U201,$W201)&lt;&gt;0),SUM($U201,$W201),"")),"")</f>
        <v/>
      </c>
      <c r="GG201" s="157"/>
      <c r="GH201" s="82"/>
      <c r="GI201" s="80" t="str">
        <f>IF(AND(申込書!$C$116&lt;&gt;"▼プルダウンより選択してください",申込書!$C$116&lt;&gt;"",申込書!$P$116&lt;&gt;"YYYY/MM/DD",$G201&lt;&gt;""),申込書!$P$116,"")</f>
        <v/>
      </c>
      <c r="GJ201" s="81" t="str">
        <f>IF(AND(申込書!$C$116&lt;&gt;"▼プルダウンより選択してください",申込書!$C$116&lt;&gt;"",$G201&lt;&gt;""),申込書!$M$116,"")</f>
        <v/>
      </c>
      <c r="GK201" s="81" t="str">
        <f>IF($GI$3&lt;&gt;"コンテンツなし",IF(AND(申込書!$AH$4="GIGAスクールパック",SUM($P201,$R201)&lt;&gt;0),SUM($P201,$R201),IF(AND(申込書!$AH$4="SKY安心GIGAタブレット",SUM($T201,$V201)&lt;&gt;0),SUM($T201,$V201),"")),"")</f>
        <v/>
      </c>
      <c r="GL201" s="81" t="str">
        <f>IF($GI$3&lt;&gt;"コンテンツなし",IF(AND(申込書!$AH$4="GIGAスクールパック",SUM($Q201,$S201)&lt;&gt;0),SUM($Q201,$S201),IF(AND(申込書!$AH$4="SKY安心GIGAタブレット",SUM($U201,$W201)&lt;&gt;0),SUM($U201,$W201),"")),"")</f>
        <v/>
      </c>
      <c r="GM201" s="157"/>
      <c r="GN201" s="82"/>
      <c r="GO201" s="80" t="str">
        <f>IF(AND(申込書!$C$117&lt;&gt;"▼プルダウンより選択してください",申込書!$C$117&lt;&gt;"",申込書!$P$117&lt;&gt;"YYYY/MM/DD",$G201&lt;&gt;""),申込書!$P$117,"")</f>
        <v/>
      </c>
      <c r="GP201" s="81" t="str">
        <f>IF(AND(申込書!$C$117&lt;&gt;"▼プルダウンより選択してください",申込書!$C$117&lt;&gt;"",$G201&lt;&gt;""),申込書!$M$117,"")</f>
        <v/>
      </c>
      <c r="GQ201" s="81" t="str">
        <f>IF($GO$3&lt;&gt;"コンテンツなし",IF(AND(申込書!$AH$4="GIGAスクールパック",SUM($P201,$R201)&lt;&gt;0),SUM($P201,$R201),IF(AND(申込書!$AH$4="SKY安心GIGAタブレット",SUM($T201,$V201)&lt;&gt;0),SUM($T201,$V201),"")),"")</f>
        <v/>
      </c>
      <c r="GR201" s="81" t="str">
        <f>IF($GO$3&lt;&gt;"コンテンツなし",IF(AND(申込書!$AH$4="GIGAスクールパック",SUM($Q201,$S201)&lt;&gt;0),SUM($Q201,$S201),IF(AND(申込書!$AH$4="SKY安心GIGAタブレット",SUM($U201,$W201)&lt;&gt;0),SUM($U201,$W201),"")),"")</f>
        <v/>
      </c>
      <c r="GS201" s="157"/>
      <c r="GT201" s="82"/>
      <c r="GU201" s="80" t="str">
        <f>IF(AND(申込書!$C$118&lt;&gt;"▼プルダウンより選択してください",申込書!$C$118&lt;&gt;"",申込書!$P$118&lt;&gt;"YYYY/MM/DD",$G201&lt;&gt;""),申込書!$P$118,"")</f>
        <v/>
      </c>
      <c r="GV201" s="81" t="str">
        <f>IF(AND(申込書!$C$118&lt;&gt;"▼プルダウンより選択してください",申込書!$C$118&lt;&gt;"",$G201&lt;&gt;""),申込書!$M$118,"")</f>
        <v/>
      </c>
      <c r="GW201" s="81" t="str">
        <f>IF($GU$3&lt;&gt;"コンテンツなし",IF(AND(申込書!$AH$4="GIGAスクールパック",SUM($P201,$R201)&lt;&gt;0),SUM($P201,$R201),IF(AND(申込書!$AH$4="SKY安心GIGAタブレット",SUM($T201,$V201)&lt;&gt;0),SUM($T201,$V201),"")),"")</f>
        <v/>
      </c>
      <c r="GX201" s="81" t="str">
        <f>IF($GU$3&lt;&gt;"コンテンツなし",IF(AND(申込書!$AH$4="GIGAスクールパック",SUM($Q201,$S201)&lt;&gt;0),SUM($Q201,$S201),IF(AND(申込書!$AH$4="SKY安心GIGAタブレット",SUM($U201,$W201)&lt;&gt;0),SUM($U201,$W201),"")),"")</f>
        <v/>
      </c>
      <c r="GY201" s="157"/>
      <c r="GZ201" s="82"/>
      <c r="HA201" s="80" t="str">
        <f>IF(AND(申込書!$C$119&lt;&gt;"▼プルダウンより選択してください",申込書!$C$119&lt;&gt;"",申込書!$P$119&lt;&gt;"YYYY/MM/DD",$G201&lt;&gt;""),申込書!$P$119,"")</f>
        <v/>
      </c>
      <c r="HB201" s="81" t="str">
        <f>IF(AND(申込書!$C$119&lt;&gt;"▼プルダウンより選択してください",申込書!$C$119&lt;&gt;"",$G201&lt;&gt;""),申込書!$M$119,"")</f>
        <v/>
      </c>
      <c r="HC201" s="81" t="str">
        <f>IF($HA$3&lt;&gt;"コンテンツなし",IF(AND(申込書!$AH$4="GIGAスクールパック",SUM($P201,$R201)&lt;&gt;0),SUM($P201,$R201),IF(AND(申込書!$AH$4="SKY安心GIGAタブレット",SUM($T201,$V201)&lt;&gt;0),SUM($T201,$V201),"")),"")</f>
        <v/>
      </c>
      <c r="HD201" s="81" t="str">
        <f>IF($HA$3&lt;&gt;"コンテンツなし",IF(AND(申込書!$AH$4="GIGAスクールパック",SUM($Q201,$S201)&lt;&gt;0),SUM($Q201,$S201),IF(AND(申込書!$AH$4="SKY安心GIGAタブレット",SUM($U201,$W201)&lt;&gt;0),SUM($U201,$W201),"")),"")</f>
        <v/>
      </c>
      <c r="HE201" s="157"/>
      <c r="HF201" s="82"/>
      <c r="HG201" s="83"/>
    </row>
    <row r="202" spans="2:215" ht="26.85" customHeight="1">
      <c r="B202" s="62">
        <f t="shared" si="3"/>
        <v>197</v>
      </c>
      <c r="C202" s="63"/>
      <c r="D202" s="64"/>
      <c r="E202" s="207"/>
      <c r="F202" s="65"/>
      <c r="G202" s="66"/>
      <c r="H202" s="67"/>
      <c r="I202" s="68"/>
      <c r="J202" s="69"/>
      <c r="K202" s="70"/>
      <c r="L202" s="71"/>
      <c r="M202" s="72"/>
      <c r="N202" s="73"/>
      <c r="O202" s="74"/>
      <c r="P202" s="179"/>
      <c r="Q202" s="180"/>
      <c r="R202" s="180"/>
      <c r="S202" s="181"/>
      <c r="T202" s="179"/>
      <c r="U202" s="180"/>
      <c r="V202" s="182"/>
      <c r="W202" s="181"/>
      <c r="X202" s="75"/>
      <c r="Y202" s="76"/>
      <c r="Z202" s="77"/>
      <c r="AA202" s="78"/>
      <c r="AB202" s="79"/>
      <c r="AC202" s="79"/>
      <c r="AD202" s="79"/>
      <c r="AE202" s="77"/>
      <c r="AF202" s="139"/>
      <c r="AG202" s="139"/>
      <c r="AH202" s="139"/>
      <c r="AI202" s="80" t="str">
        <f>IF(AND(申込書!$C$90&lt;&gt;"▼プルダウンより選択してください",申込書!$C$90&lt;&gt;"",申込書!$P$90&lt;&gt;"YYYY/MM/DD",$G202&lt;&gt;""),申込書!$P$90,"")</f>
        <v/>
      </c>
      <c r="AJ202" s="81" t="str">
        <f>IF(AND(申込書!$C$90&lt;&gt;"▼プルダウンより選択してください",申込書!$C$90&lt;&gt;"",$G202&lt;&gt;""),申込書!$M$90,"")</f>
        <v/>
      </c>
      <c r="AK202" s="81" t="str">
        <f>IF($AI$3&lt;&gt;"コンテンツなし",IF(AND(申込書!$AH$4="GIGAスクールパック",SUM($P202,$R202)&lt;&gt;0),SUM($P202,$R202),IF(AND(申込書!$AH$4="SKY安心GIGAタブレット",SUM($T202,$V202)&lt;&gt;0),SUM($T202,$V202),"")),"")</f>
        <v/>
      </c>
      <c r="AL202" s="81" t="str">
        <f>IF($AI$3&lt;&gt;"コンテンツなし",IF(AND(申込書!$AH$4="GIGAスクールパック",SUM($Q202,$S202)&lt;&gt;0),SUM($Q202,$S202),IF(AND(申込書!$AH$4="SKY安心GIGAタブレット",SUM($U202,$W202)&lt;&gt;0),SUM($U202,$W202),"")),"")</f>
        <v/>
      </c>
      <c r="AM202" s="157"/>
      <c r="AN202" s="82"/>
      <c r="AO202" s="80" t="str">
        <f>IF(AND(申込書!$C$91&lt;&gt;"▼プルダウンより選択してください",申込書!$C$91&lt;&gt;"",申込書!$P$91&lt;&gt;"YYYY/MM/DD",$G202&lt;&gt;""),申込書!$P$91,"")</f>
        <v/>
      </c>
      <c r="AP202" s="81" t="str">
        <f>IF(AND(申込書!$C$91&lt;&gt;"▼プルダウンより選択してください",申込書!$C$91&lt;&gt;"",$G202&lt;&gt;""),申込書!$M$91,"")</f>
        <v/>
      </c>
      <c r="AQ202" s="81" t="str">
        <f>IF($AO$3&lt;&gt;"コンテンツなし",IF(AND(申込書!$AH$4="GIGAスクールパック",SUM($P202,$R202)&lt;&gt;0),SUM($P202,$R202),IF(AND(申込書!$AH$4="SKY安心GIGAタブレット",SUM($T202,$V202)&lt;&gt;0),SUM($T202,$V202),"")),"")</f>
        <v/>
      </c>
      <c r="AR202" s="81" t="str">
        <f>IF($AO$3&lt;&gt;"コンテンツなし",IF(AND(申込書!$AH$4="GIGAスクールパック",SUM($Q202,$S202)&lt;&gt;0),SUM($Q202,$S202),IF(AND(申込書!$AH$4="SKY安心GIGAタブレット",SUM($U202,$W202)&lt;&gt;0),SUM($U202,$W202),"")),"")</f>
        <v/>
      </c>
      <c r="AS202" s="157"/>
      <c r="AT202" s="82"/>
      <c r="AU202" s="80" t="str">
        <f>IF(AND(申込書!$C$92&lt;&gt;"▼プルダウンより選択してください",申込書!$C$92&lt;&gt;"",申込書!$P$92&lt;&gt;"YYYY/MM/DD",$G202&lt;&gt;""),申込書!$P$92,"")</f>
        <v/>
      </c>
      <c r="AV202" s="81" t="str">
        <f>IF(AND(申込書!$C$92&lt;&gt;"▼プルダウンより選択してください",申込書!$C$92&lt;&gt;"",$G202&lt;&gt;""),申込書!$M$92,"")</f>
        <v/>
      </c>
      <c r="AW202" s="81" t="str">
        <f>IF($AU$3&lt;&gt;"コンテンツなし",IF(AND(申込書!$AH$4="GIGAスクールパック",SUM($P202,$R202)&lt;&gt;0),SUM($P202,$R202),IF(AND(申込書!$AH$4="SKY安心GIGAタブレット",SUM($T202,$V202)&lt;&gt;0),SUM($T202,$V202),"")),"")</f>
        <v/>
      </c>
      <c r="AX202" s="81" t="str">
        <f>IF($AU$3&lt;&gt;"コンテンツなし",IF(AND(申込書!$AH$4="GIGAスクールパック",SUM($Q202,$S202)&lt;&gt;0),SUM($Q202,$S202),IF(AND(申込書!$AH$4="SKY安心GIGAタブレット",SUM($U202,$W202)&lt;&gt;0),SUM($U202,$W202),"")),"")</f>
        <v/>
      </c>
      <c r="AY202" s="157"/>
      <c r="AZ202" s="82"/>
      <c r="BA202" s="80" t="str">
        <f>IF(AND(申込書!$C$93&lt;&gt;"▼プルダウンより選択してください",申込書!$C$93&lt;&gt;"",申込書!$P$93&lt;&gt;"YYYY/MM/DD",$G202&lt;&gt;""),申込書!$P$93,"")</f>
        <v/>
      </c>
      <c r="BB202" s="81" t="str">
        <f>IF(AND(申込書!$C$93&lt;&gt;"▼プルダウンより選択してください",申込書!$C$93&lt;&gt;"",申込書!$M$93&gt;=1,$G202&lt;&gt;""),申込書!$M$93,"")</f>
        <v/>
      </c>
      <c r="BC202" s="81" t="str">
        <f>IF($BA$3&lt;&gt;"コンテンツなし",IF(AND(申込書!$AH$4="GIGAスクールパック",SUM($P202,$R202)&lt;&gt;0),SUM($P202,$R202),IF(AND(申込書!$AH$4="SKY安心GIGAタブレット",SUM($T202,$V202)&lt;&gt;0),SUM($T202,$V202),"")),"")</f>
        <v/>
      </c>
      <c r="BD202" s="81" t="str">
        <f>IF($BA$3&lt;&gt;"コンテンツなし",IF(AND(申込書!$AH$4="GIGAスクールパック",SUM($Q202,$S202)&lt;&gt;0),SUM($Q202,$S202),IF(AND(申込書!$AH$4="SKY安心GIGAタブレット",SUM($U202,$W202)&lt;&gt;0),SUM($U202,$W202),"")),"")</f>
        <v/>
      </c>
      <c r="BE202" s="157"/>
      <c r="BF202" s="82"/>
      <c r="BG202" s="80" t="str">
        <f>IF(AND(申込書!$C$94&lt;&gt;"▼プルダウンより選択してください",申込書!$C$94&lt;&gt;"",申込書!$P$94&lt;&gt;"YYYY/MM/DD",$G202&lt;&gt;""),申込書!$P$94,"")</f>
        <v/>
      </c>
      <c r="BH202" s="81" t="str">
        <f>IF(AND(申込書!$C$94&lt;&gt;"▼プルダウンより選択してください",申込書!$C$94&lt;&gt;"",$G202&lt;&gt;""),申込書!$M$94,"")</f>
        <v/>
      </c>
      <c r="BI202" s="81" t="str">
        <f>IF($BG$3&lt;&gt;"コンテンツなし",IF(AND(申込書!$AH$4="GIGAスクールパック",SUM($P202,$R202)&lt;&gt;0),SUM($P202,$R202),IF(AND(申込書!$AH$4="SKY安心GIGAタブレット",SUM($T202,$V202)&lt;&gt;0),SUM($T202,$V202),"")),"")</f>
        <v/>
      </c>
      <c r="BJ202" s="81" t="str">
        <f>IF($BG$3&lt;&gt;"コンテンツなし",IF(AND(申込書!$AH$4="GIGAスクールパック",SUM($Q202,$S202)&lt;&gt;0),SUM($Q202,$S202),IF(AND(申込書!$AH$4="SKY安心GIGAタブレット",SUM($U202,$W202)&lt;&gt;0),SUM($U202,$W202),"")),"")</f>
        <v/>
      </c>
      <c r="BK202" s="157"/>
      <c r="BL202" s="82"/>
      <c r="BM202" s="80" t="str">
        <f>IF(AND(申込書!$C$95&lt;&gt;"▼プルダウンより選択してください",申込書!$C$95&lt;&gt;"",申込書!$P$95&lt;&gt;"YYYY/MM/DD",$G202&lt;&gt;""),申込書!$P$95,"")</f>
        <v/>
      </c>
      <c r="BN202" s="81" t="str">
        <f>IF(AND(申込書!$C$95&lt;&gt;"▼プルダウンより選択してください",申込書!$C$95&lt;&gt;"",$G202&lt;&gt;""),申込書!$M$95,"")</f>
        <v/>
      </c>
      <c r="BO202" s="81" t="str">
        <f>IF($BM$3&lt;&gt;"コンテンツなし",IF(AND(申込書!$AH$4="GIGAスクールパック",SUM($P202,$R202)&lt;&gt;0),SUM($P202,$R202),IF(AND(申込書!$AH$4="SKY安心GIGAタブレット",SUM($T202,$V202)&lt;&gt;0),SUM($T202,$V202),"")),"")</f>
        <v/>
      </c>
      <c r="BP202" s="81" t="str">
        <f>IF($BM$3&lt;&gt;"コンテンツなし",IF(AND(申込書!$AH$4="GIGAスクールパック",SUM($Q202,$S202)&lt;&gt;0),SUM($Q202,$S202),IF(AND(申込書!$AH$4="SKY安心GIGAタブレット",SUM($U202,$W202)&lt;&gt;0),SUM($U202,$W202),"")),"")</f>
        <v/>
      </c>
      <c r="BQ202" s="157"/>
      <c r="BR202" s="82"/>
      <c r="BS202" s="80" t="str">
        <f>IF(AND(申込書!$C$96&lt;&gt;"▼プルダウンより選択してください",申込書!$C$96&lt;&gt;"",申込書!$P$96&lt;&gt;"YYYY/MM/DD",$G202&lt;&gt;""),申込書!$P$96,"")</f>
        <v/>
      </c>
      <c r="BT202" s="81" t="str">
        <f>IF(AND(申込書!$C$96&lt;&gt;"▼プルダウンより選択してください",申込書!$C$96&lt;&gt;"",$G202&lt;&gt;""),申込書!$M$96,"")</f>
        <v/>
      </c>
      <c r="BU202" s="81" t="str">
        <f>IF($BS$3&lt;&gt;"コンテンツなし",IF(AND(申込書!$AH$4="GIGAスクールパック",SUM($P202,$R202)&lt;&gt;0),SUM($P202,$R202),IF(AND(申込書!$AH$4="SKY安心GIGAタブレット",SUM($T202,$V202)&lt;&gt;0),SUM($T202,$V202),"")),"")</f>
        <v/>
      </c>
      <c r="BV202" s="81" t="str">
        <f>IF($BS$3&lt;&gt;"コンテンツなし",IF(AND(申込書!$AH$4="GIGAスクールパック",SUM($Q202,$S202)&lt;&gt;0),SUM($Q202,$S202),IF(AND(申込書!$AH$4="SKY安心GIGAタブレット",SUM($U202,$W202)&lt;&gt;0),SUM($U202,$W202),"")),"")</f>
        <v/>
      </c>
      <c r="BW202" s="157"/>
      <c r="BX202" s="82"/>
      <c r="BY202" s="80" t="str">
        <f>IF(AND(申込書!$C$97&lt;&gt;"▼プルダウンより選択してください",申込書!$C$97&lt;&gt;"",申込書!$P$97&lt;&gt;"YYYY/MM/DD",$G202&lt;&gt;""),申込書!$P$97,"")</f>
        <v/>
      </c>
      <c r="BZ202" s="81" t="str">
        <f>IF(AND(申込書!$C$97&lt;&gt;"▼プルダウンより選択してください",申込書!$C$97&lt;&gt;"",$G202&lt;&gt;""),申込書!$M$97,"")</f>
        <v/>
      </c>
      <c r="CA202" s="81" t="str">
        <f>IF($BY$3&lt;&gt;"コンテンツなし",IF(AND(申込書!$AH$4="GIGAスクールパック",SUM($P202,$R202)&lt;&gt;0),SUM($P202,$R202),IF(AND(申込書!$AH$4="SKY安心GIGAタブレット",SUM($T202,$V202)&lt;&gt;0),SUM($T202,$V202),"")),"")</f>
        <v/>
      </c>
      <c r="CB202" s="81" t="str">
        <f>IF($BY$3&lt;&gt;"コンテンツなし",IF(AND(申込書!$AH$4="GIGAスクールパック",SUM($Q202,$S202)&lt;&gt;0),SUM($Q202,$S202),IF(AND(申込書!$AH$4="SKY安心GIGAタブレット",SUM($U202,$W202)&lt;&gt;0),SUM($U202,$W202),"")),"")</f>
        <v/>
      </c>
      <c r="CC202" s="157"/>
      <c r="CD202" s="82"/>
      <c r="CE202" s="80" t="str">
        <f>IF(AND(申込書!$C$98&lt;&gt;"▼プルダウンより選択してください",申込書!$C$98&lt;&gt;"",申込書!$P$98&lt;&gt;"YYYY/MM/DD",$G202&lt;&gt;""),申込書!$P$98,"")</f>
        <v/>
      </c>
      <c r="CF202" s="81" t="str">
        <f>IF(AND(申込書!$C$98&lt;&gt;"▼プルダウンより選択してください",申込書!$C$98&lt;&gt;"",$G202&lt;&gt;""),申込書!$M$98,"")</f>
        <v/>
      </c>
      <c r="CG202" s="81" t="str">
        <f>IF($CE$3&lt;&gt;"コンテンツなし",IF(AND(申込書!$AH$4="GIGAスクールパック",SUM($P202,$R202)&lt;&gt;0),SUM($P202,$R202),IF(AND(申込書!$AH$4="SKY安心GIGAタブレット",SUM($T202,$V202)&lt;&gt;0),SUM($T202,$V202),"")),"")</f>
        <v/>
      </c>
      <c r="CH202" s="81" t="str">
        <f>IF($CE$3&lt;&gt;"コンテンツなし",IF(AND(申込書!$AH$4="GIGAスクールパック",SUM($Q202,$S202)&lt;&gt;0),SUM($Q202,$S202),IF(AND(申込書!$AH$4="SKY安心GIGAタブレット",SUM($U202,$W202)&lt;&gt;0),SUM($U202,$W202),"")),"")</f>
        <v/>
      </c>
      <c r="CI202" s="157"/>
      <c r="CJ202" s="82"/>
      <c r="CK202" s="80" t="str">
        <f>IF(AND(申込書!$C$99&lt;&gt;"▼プルダウンより選択してください",申込書!$C$99&lt;&gt;"",申込書!$P$99&lt;&gt;"YYYY/MM/DD",$G202&lt;&gt;""),申込書!$P$99,"")</f>
        <v/>
      </c>
      <c r="CL202" s="81" t="str">
        <f>IF(AND(申込書!$C$99&lt;&gt;"▼プルダウンより選択してください",申込書!$C$99&lt;&gt;"",$G202&lt;&gt;""),申込書!$M$99,"")</f>
        <v/>
      </c>
      <c r="CM202" s="81" t="str">
        <f>IF($CK$3&lt;&gt;"コンテンツなし",IF(AND(申込書!$AH$4="GIGAスクールパック",SUM($P202,$R202)&lt;&gt;0),SUM($P202,$R202),IF(AND(申込書!$AH$4="SKY安心GIGAタブレット",SUM($T202,$V202)&lt;&gt;0),SUM($T202,$V202),"")),"")</f>
        <v/>
      </c>
      <c r="CN202" s="81" t="str">
        <f>IF($CK$3&lt;&gt;"コンテンツなし",IF(AND(申込書!$AH$4="GIGAスクールパック",SUM($Q202,$S202)&lt;&gt;0),SUM($Q202,$S202),IF(AND(申込書!$AH$4="SKY安心GIGAタブレット",SUM($U202,$W202)&lt;&gt;0),SUM($U202,$W202),"")),"")</f>
        <v/>
      </c>
      <c r="CO202" s="157"/>
      <c r="CP202" s="82"/>
      <c r="CQ202" s="80" t="str">
        <f>IF(AND(申込書!$C$100&lt;&gt;"▼プルダウンより選択してください",申込書!$C$100&lt;&gt;"",申込書!$P$100&lt;&gt;"YYYY/MM/DD",$G202&lt;&gt;""),申込書!$P$100,"")</f>
        <v/>
      </c>
      <c r="CR202" s="81" t="str">
        <f>IF(AND(申込書!$C$100&lt;&gt;"▼プルダウンより選択してください",申込書!$C$100&lt;&gt;"",$G202&lt;&gt;""),申込書!$M$100,"")</f>
        <v/>
      </c>
      <c r="CS202" s="81" t="str">
        <f>IF($CQ$3&lt;&gt;"コンテンツなし",IF(AND(申込書!$AH$4="GIGAスクールパック",SUM($P202,$R202)&lt;&gt;0),SUM($P202,$R202),IF(AND(申込書!$AH$4="SKY安心GIGAタブレット",SUM($T202,$V202)&lt;&gt;0),SUM($T202,$V202),"")),"")</f>
        <v/>
      </c>
      <c r="CT202" s="81" t="str">
        <f>IF($CQ$3&lt;&gt;"コンテンツなし",IF(AND(申込書!$AH$4="GIGAスクールパック",SUM($Q202,$S202)&lt;&gt;0),SUM($Q202,$S202),IF(AND(申込書!$AH$4="SKY安心GIGAタブレット",SUM($U202,$W202)&lt;&gt;0),SUM($U202,$W202),"")),"")</f>
        <v/>
      </c>
      <c r="CU202" s="81"/>
      <c r="CV202" s="82"/>
      <c r="CW202" s="80" t="str">
        <f>IF(AND(申込書!$C$101&lt;&gt;"▼プルダウンより選択してください",申込書!$C$101&lt;&gt;"",申込書!$P$101&lt;&gt;"YYYY/MM/DD",$G202&lt;&gt;""),申込書!$P$101,"")</f>
        <v/>
      </c>
      <c r="CX202" s="81" t="str">
        <f>IF(AND(申込書!$C$101&lt;&gt;"▼プルダウンより選択してください",申込書!$C$101&lt;&gt;"",$G202&lt;&gt;""),申込書!$M$101,"")</f>
        <v/>
      </c>
      <c r="CY202" s="81" t="str">
        <f>IF($CW$3&lt;&gt;"コンテンツなし",IF(AND(申込書!$AH$4="GIGAスクールパック",SUM($P202,$R202)&lt;&gt;0),SUM($P202,$R202),IF(AND(申込書!$AH$4="SKY安心GIGAタブレット",SUM($T202,$V202)&lt;&gt;0),SUM($T202,$V202),"")),"")</f>
        <v/>
      </c>
      <c r="CZ202" s="81" t="str">
        <f>IF($CW$3&lt;&gt;"コンテンツなし",IF(AND(申込書!$AH$4="GIGAスクールパック",SUM($Q202,$S202)&lt;&gt;0),SUM($Q202,$S202),IF(AND(申込書!$AH$4="SKY安心GIGAタブレット",SUM($U202,$W202)&lt;&gt;0),SUM($U202,$W202),"")),"")</f>
        <v/>
      </c>
      <c r="DA202" s="81"/>
      <c r="DB202" s="82"/>
      <c r="DC202" s="80" t="str">
        <f>IF(AND(申込書!$C$102&lt;&gt;"▼プルダウンより選択してください",申込書!$C$102&lt;&gt;"",申込書!$P$102&lt;&gt;"YYYY/MM/DD",$G202&lt;&gt;""),申込書!$P$102,"")</f>
        <v/>
      </c>
      <c r="DD202" s="81" t="str">
        <f>IF(AND(申込書!$C$102&lt;&gt;"▼プルダウンより選択してください",申込書!$C$102&lt;&gt;"",$G202&lt;&gt;""),申込書!$M$102,"")</f>
        <v/>
      </c>
      <c r="DE202" s="81" t="str">
        <f>IF($DC$3&lt;&gt;"コンテンツなし",IF(AND(申込書!$AH$4="GIGAスクールパック",SUM($P202,$R202)&lt;&gt;0),SUM($P202,$R202),IF(AND(申込書!$AH$4="SKY安心GIGAタブレット",SUM($T202,$V202)&lt;&gt;0),SUM($T202,$V202),"")),"")</f>
        <v/>
      </c>
      <c r="DF202" s="81" t="str">
        <f>IF($DC$3&lt;&gt;"コンテンツなし",IF(AND(申込書!$AH$4="GIGAスクールパック",SUM($Q202,$S202)&lt;&gt;0),SUM($Q202,$S202),IF(AND(申込書!$AH$4="SKY安心GIGAタブレット",SUM($U202,$W202)&lt;&gt;0),SUM($U202,$W202),"")),"")</f>
        <v/>
      </c>
      <c r="DG202" s="81"/>
      <c r="DH202" s="82"/>
      <c r="DI202" s="80" t="str">
        <f>IF(AND(申込書!$C$103&lt;&gt;"▼プルダウンより選択してください",申込書!$C$103&lt;&gt;"",申込書!$P$103&lt;&gt;"YYYY/MM/DD",$G202&lt;&gt;""),申込書!$P$103,"")</f>
        <v/>
      </c>
      <c r="DJ202" s="81" t="str">
        <f>IF(AND(申込書!$C$103&lt;&gt;"▼プルダウンより選択してください",申込書!$C$103&lt;&gt;"",$G202&lt;&gt;""),申込書!$M$103,"")</f>
        <v/>
      </c>
      <c r="DK202" s="81" t="str">
        <f>IF($DI$3&lt;&gt;"コンテンツなし",IF(AND(申込書!$AH$4="GIGAスクールパック",SUM($P202,$R202)&lt;&gt;0),SUM($P202,$R202),IF(AND(申込書!$AH$4="SKY安心GIGAタブレット",SUM($T202,$V202)&lt;&gt;0),SUM($T202,$V202),"")),"")</f>
        <v/>
      </c>
      <c r="DL202" s="81" t="str">
        <f>IF($DI$3&lt;&gt;"コンテンツなし",IF(AND(申込書!$AH$4="GIGAスクールパック",SUM($Q202,$S202)&lt;&gt;0),SUM($Q202,$S202),IF(AND(申込書!$AH$4="SKY安心GIGAタブレット",SUM($U202,$W202)&lt;&gt;0),SUM($U202,$W202),"")),"")</f>
        <v/>
      </c>
      <c r="DM202" s="81"/>
      <c r="DN202" s="82"/>
      <c r="DO202" s="80" t="str">
        <f>IF(AND(申込書!$C$104&lt;&gt;"▼プルダウンより選択してください",申込書!$C$104&lt;&gt;"",申込書!$P$104&lt;&gt;"YYYY/MM/DD",$G202&lt;&gt;""),申込書!$P$104,"")</f>
        <v/>
      </c>
      <c r="DP202" s="81" t="str">
        <f>IF(AND(申込書!$C$104&lt;&gt;"▼プルダウンより選択してください",申込書!$C$104&lt;&gt;"",$G202&lt;&gt;""),申込書!$M$104,"")</f>
        <v/>
      </c>
      <c r="DQ202" s="81" t="str">
        <f>IF($DO$3&lt;&gt;"コンテンツなし",IF(AND(申込書!$AH$4="GIGAスクールパック",SUM($P202,$R202)&lt;&gt;0),SUM($P202,$R202),IF(AND(申込書!$AH$4="SKY安心GIGAタブレット",SUM($T202,$V202)&lt;&gt;0),SUM($T202,$V202),"")),"")</f>
        <v/>
      </c>
      <c r="DR202" s="81" t="str">
        <f>IF($DO$3&lt;&gt;"コンテンツなし",IF(AND(申込書!$AH$4="GIGAスクールパック",SUM($Q202,$S202)&lt;&gt;0),SUM($Q202,$S202),IF(AND(申込書!$AH$4="SKY安心GIGAタブレット",SUM($U202,$W202)&lt;&gt;0),SUM($U202,$W202),"")),"")</f>
        <v/>
      </c>
      <c r="DS202" s="81"/>
      <c r="DT202" s="82"/>
      <c r="DU202" s="80" t="str">
        <f>IF(AND(申込書!$C$105&lt;&gt;"▼プルダウンより選択してください",申込書!$C$105&lt;&gt;"",申込書!$P$105&lt;&gt;"YYYY/MM/DD",$G202&lt;&gt;""),申込書!$P$105,"")</f>
        <v/>
      </c>
      <c r="DV202" s="81" t="str">
        <f>IF(AND(申込書!$C$105&lt;&gt;"▼プルダウンより選択してください",申込書!$C$105&lt;&gt;"",$G202&lt;&gt;""),申込書!$M$105,"")</f>
        <v/>
      </c>
      <c r="DW202" s="81" t="str">
        <f>IF($DU$3&lt;&gt;"コンテンツなし",IF(AND(申込書!$AH$4="GIGAスクールパック",SUM($P202,$R202)&lt;&gt;0),SUM($P202,$R202),IF(AND(申込書!$AH$4="SKY安心GIGAタブレット",SUM($T202,$V202)&lt;&gt;0),SUM($T202,$V202),"")),"")</f>
        <v/>
      </c>
      <c r="DX202" s="81" t="str">
        <f>IF($DU$3&lt;&gt;"コンテンツなし",IF(AND(申込書!$AH$4="GIGAスクールパック",SUM($Q202,$S202)&lt;&gt;0),SUM($Q202,$S202),IF(AND(申込書!$AH$4="SKY安心GIGAタブレット",SUM($U202,$W202)&lt;&gt;0),SUM($U202,$W202),"")),"")</f>
        <v/>
      </c>
      <c r="DY202" s="157"/>
      <c r="DZ202" s="82"/>
      <c r="EA202" s="80" t="str">
        <f>IF(AND(申込書!$C$106&lt;&gt;"▼プルダウンより選択してください",申込書!$C$106&lt;&gt;"",申込書!$P$106&lt;&gt;"YYYY/MM/DD",$G202&lt;&gt;""),申込書!$P$106,"")</f>
        <v/>
      </c>
      <c r="EB202" s="81" t="str">
        <f>IF(AND(申込書!$C$106&lt;&gt;"▼プルダウンより選択してください",申込書!$C$106&lt;&gt;"",$G202&lt;&gt;""),申込書!$M$106,"")</f>
        <v/>
      </c>
      <c r="EC202" s="81" t="str">
        <f>IF($EA$3&lt;&gt;"コンテンツなし",IF(AND(申込書!$AH$4="GIGAスクールパック",SUM($P202,$R202)&lt;&gt;0),SUM($P202,$R202),IF(AND(申込書!$AH$4="SKY安心GIGAタブレット",SUM($T202,$V202)&lt;&gt;0),SUM($T202,$V202),"")),"")</f>
        <v/>
      </c>
      <c r="ED202" s="81" t="str">
        <f>IF($EA$3&lt;&gt;"コンテンツなし",IF(AND(申込書!$AH$4="GIGAスクールパック",SUM($Q202,$S202)&lt;&gt;0),SUM($Q202,$S202),IF(AND(申込書!$AH$4="SKY安心GIGAタブレット",SUM($U202,$W202)&lt;&gt;0),SUM($U202,$W202),"")),"")</f>
        <v/>
      </c>
      <c r="EE202" s="157"/>
      <c r="EF202" s="82"/>
      <c r="EG202" s="80" t="str">
        <f>IF(AND(申込書!$C$107&lt;&gt;"▼プルダウンより選択してください",申込書!$C$107&lt;&gt;"",申込書!$P$107&lt;&gt;"YYYY/MM/DD",$G202&lt;&gt;""),申込書!$P$107,"")</f>
        <v/>
      </c>
      <c r="EH202" s="81" t="str">
        <f>IF(AND(申込書!$C$107&lt;&gt;"▼プルダウンより選択してください",申込書!$C$107&lt;&gt;"",$G202&lt;&gt;""),申込書!$M$107,"")</f>
        <v/>
      </c>
      <c r="EI202" s="81" t="str">
        <f>IF($EG$3&lt;&gt;"コンテンツなし",IF(AND(申込書!$AH$4="GIGAスクールパック",SUM($P202,$R202)&lt;&gt;0),SUM($P202,$R202),IF(AND(申込書!$AH$4="SKY安心GIGAタブレット",SUM($T202,$V202)&lt;&gt;0),SUM($T202,$V202),"")),"")</f>
        <v/>
      </c>
      <c r="EJ202" s="81" t="str">
        <f>IF($EG$3&lt;&gt;"コンテンツなし",IF(AND(申込書!$AH$4="GIGAスクールパック",SUM($Q202,$S202)&lt;&gt;0),SUM($Q202,$S202),IF(AND(申込書!$AH$4="SKY安心GIGAタブレット",SUM($U202,$W202)&lt;&gt;0),SUM($U202,$W202),"")),"")</f>
        <v/>
      </c>
      <c r="EK202" s="157"/>
      <c r="EL202" s="82"/>
      <c r="EM202" s="80" t="str">
        <f>IF(AND(申込書!$C$108&lt;&gt;"▼プルダウンより選択してください",申込書!$C$108&lt;&gt;"",申込書!$P$108&lt;&gt;"YYYY/MM/DD",$G202&lt;&gt;""),申込書!$P$108,"")</f>
        <v/>
      </c>
      <c r="EN202" s="81" t="str">
        <f>IF(AND(申込書!$C$108&lt;&gt;"▼プルダウンより選択してください",申込書!$C$108&lt;&gt;"",$G202&lt;&gt;""),申込書!$M$108,"")</f>
        <v/>
      </c>
      <c r="EO202" s="81" t="str">
        <f>IF($EM$3&lt;&gt;"コンテンツなし",IF(AND(申込書!$AH$4="GIGAスクールパック",SUM($P202,$R202)&lt;&gt;0),SUM($P202,$R202),IF(AND(申込書!$AH$4="SKY安心GIGAタブレット",SUM($T202,$V202)&lt;&gt;0),SUM($T202,$V202),"")),"")</f>
        <v/>
      </c>
      <c r="EP202" s="81" t="str">
        <f>IF($EM$3&lt;&gt;"コンテンツなし",IF(AND(申込書!$AH$4="GIGAスクールパック",SUM($Q202,$S202)&lt;&gt;0),SUM($Q202,$S202),IF(AND(申込書!$AH$4="SKY安心GIGAタブレット",SUM($U202,$W202)&lt;&gt;0),SUM($U202,$W202),"")),"")</f>
        <v/>
      </c>
      <c r="EQ202" s="157"/>
      <c r="ER202" s="82"/>
      <c r="ES202" s="80" t="str">
        <f>IF(AND(申込書!$C$109&lt;&gt;"▼プルダウンより選択してください",申込書!$C$109&lt;&gt;"",申込書!$P$109&lt;&gt;"YYYY/MM/DD",$G202&lt;&gt;""),申込書!$P$109,"")</f>
        <v/>
      </c>
      <c r="ET202" s="81" t="str">
        <f>IF(AND(申込書!$C$109&lt;&gt;"▼プルダウンより選択してください",申込書!$C$109&lt;&gt;"",$G202&lt;&gt;""),申込書!$M$109,"")</f>
        <v/>
      </c>
      <c r="EU202" s="81" t="str">
        <f>IF($ES$3&lt;&gt;"コンテンツなし",IF(AND(申込書!$AH$4="GIGAスクールパック",SUM($P202,$R202)&lt;&gt;0),SUM($P202,$R202),IF(AND(申込書!$AH$4="SKY安心GIGAタブレット",SUM($T202,$V202)&lt;&gt;0),SUM($T202,$V202),"")),"")</f>
        <v/>
      </c>
      <c r="EV202" s="81" t="str">
        <f>IF($ES$3&lt;&gt;"コンテンツなし",IF(AND(申込書!$AH$4="GIGAスクールパック",SUM($Q202,$S202)&lt;&gt;0),SUM($Q202,$S202),IF(AND(申込書!$AH$4="SKY安心GIGAタブレット",SUM($U202,$W202)&lt;&gt;0),SUM($U202,$W202),"")),"")</f>
        <v/>
      </c>
      <c r="EW202" s="157"/>
      <c r="EX202" s="82"/>
      <c r="EY202" s="80" t="str">
        <f>IF(AND(申込書!$C$110&lt;&gt;"▼プルダウンより選択してください",申込書!$C$110&lt;&gt;"",申込書!$P$110&lt;&gt;"YYYY/MM/DD",$G202&lt;&gt;""),申込書!$P$110,"")</f>
        <v/>
      </c>
      <c r="EZ202" s="81" t="str">
        <f>IF(AND(申込書!$C$110&lt;&gt;"▼プルダウンより選択してください",申込書!$C$110&lt;&gt;"",$G202&lt;&gt;""),申込書!$M$110,"")</f>
        <v/>
      </c>
      <c r="FA202" s="81" t="str">
        <f>IF($EY$3&lt;&gt;"コンテンツなし",IF(AND(申込書!$AH$4="GIGAスクールパック",SUM($P202,$R202)&lt;&gt;0),SUM($P202,$R202),IF(AND(申込書!$AH$4="SKY安心GIGAタブレット",SUM($T202,$V202)&lt;&gt;0),SUM($T202,$V202),"")),"")</f>
        <v/>
      </c>
      <c r="FB202" s="81" t="str">
        <f>IF($EY$3&lt;&gt;"コンテンツなし",IF(AND(申込書!$AH$4="GIGAスクールパック",SUM($Q202,$S202)&lt;&gt;0),SUM($Q202,$S202),IF(AND(申込書!$AH$4="SKY安心GIGAタブレット",SUM($U202,$W202)&lt;&gt;0),SUM($U202,$W202),"")),"")</f>
        <v/>
      </c>
      <c r="FC202" s="157"/>
      <c r="FD202" s="82"/>
      <c r="FE202" s="80" t="str">
        <f>IF(AND(申込書!$C$111&lt;&gt;"▼プルダウンより選択してください",申込書!$C$111&lt;&gt;"",申込書!$P$111&lt;&gt;"YYYY/MM/DD",$G202&lt;&gt;""),申込書!$P$111,"")</f>
        <v/>
      </c>
      <c r="FF202" s="81" t="str">
        <f>IF(AND(申込書!$C$111&lt;&gt;"▼プルダウンより選択してください",申込書!$C$111&lt;&gt;"",$G202&lt;&gt;""),申込書!$M$111,"")</f>
        <v/>
      </c>
      <c r="FG202" s="81" t="str">
        <f>IF($FE$3&lt;&gt;"コンテンツなし",IF(AND(申込書!$AH$4="GIGAスクールパック",SUM($P202,$R202)&lt;&gt;0),SUM($P202,$R202),IF(AND(申込書!$AH$4="SKY安心GIGAタブレット",SUM($T202,$V202)&lt;&gt;0),SUM($T202,$V202),"")),"")</f>
        <v/>
      </c>
      <c r="FH202" s="81" t="str">
        <f>IF($FE$3&lt;&gt;"コンテンツなし",IF(AND(申込書!$AH$4="GIGAスクールパック",SUM($Q202,$S202)&lt;&gt;0),SUM($Q202,$S202),IF(AND(申込書!$AH$4="SKY安心GIGAタブレット",SUM($U202,$W202)&lt;&gt;0),SUM($U202,$W202),"")),"")</f>
        <v/>
      </c>
      <c r="FI202" s="157"/>
      <c r="FJ202" s="82"/>
      <c r="FK202" s="80" t="str">
        <f>IF(AND(申込書!$C$112&lt;&gt;"▼プルダウンより選択してください",申込書!$C$112&lt;&gt;"",申込書!$P$112&lt;&gt;"YYYY/MM/DD",$G202&lt;&gt;""),申込書!$P$112,"")</f>
        <v/>
      </c>
      <c r="FL202" s="81" t="str">
        <f>IF(AND(申込書!$C$112&lt;&gt;"▼プルダウンより選択してください",申込書!$C$112&lt;&gt;"",$G202&lt;&gt;""),申込書!$M$112,"")</f>
        <v/>
      </c>
      <c r="FM202" s="81" t="str">
        <f>IF($FK$3&lt;&gt;"コンテンツなし",IF(AND(申込書!$AH$4="GIGAスクールパック",SUM($P202,$R202)&lt;&gt;0),SUM($P202,$R202),IF(AND(申込書!$AH$4="SKY安心GIGAタブレット",SUM($T202,$V202)&lt;&gt;0),SUM($T202,$V202),"")),"")</f>
        <v/>
      </c>
      <c r="FN202" s="81" t="str">
        <f>IF($FK$3&lt;&gt;"コンテンツなし",IF(AND(申込書!$AH$4="GIGAスクールパック",SUM($Q202,$S202)&lt;&gt;0),SUM($Q202,$S202),IF(AND(申込書!$AH$4="SKY安心GIGAタブレット",SUM($U202,$W202)&lt;&gt;0),SUM($U202,$W202),"")),"")</f>
        <v/>
      </c>
      <c r="FO202" s="157"/>
      <c r="FP202" s="82"/>
      <c r="FQ202" s="80" t="str">
        <f>IF(AND(申込書!$C$113&lt;&gt;"▼プルダウンより選択してください",申込書!$C$113&lt;&gt;"",申込書!$P$113&lt;&gt;"YYYY/MM/DD",$G202&lt;&gt;""),申込書!$P$113,"")</f>
        <v/>
      </c>
      <c r="FR202" s="81" t="str">
        <f>IF(AND(申込書!$C$113&lt;&gt;"▼プルダウンより選択してください",申込書!$C$113&lt;&gt;"",$G202&lt;&gt;""),申込書!$M$113,"")</f>
        <v/>
      </c>
      <c r="FS202" s="81" t="str">
        <f>IF($FQ$3&lt;&gt;"コンテンツなし",IF(AND(申込書!$AH$4="GIGAスクールパック",SUM($P202,$R202)&lt;&gt;0),SUM($P202,$R202),IF(AND(申込書!$AH$4="SKY安心GIGAタブレット",SUM($T202,$V202)&lt;&gt;0),SUM($T202,$V202),"")),"")</f>
        <v/>
      </c>
      <c r="FT202" s="81" t="str">
        <f>IF($FQ$3&lt;&gt;"コンテンツなし",IF(AND(申込書!$AH$4="GIGAスクールパック",SUM($Q202,$S202)&lt;&gt;0),SUM($Q202,$S202),IF(AND(申込書!$AH$4="SKY安心GIGAタブレット",SUM($U202,$W202)&lt;&gt;0),SUM($U202,$W202),"")),"")</f>
        <v/>
      </c>
      <c r="FU202" s="157"/>
      <c r="FV202" s="82"/>
      <c r="FW202" s="80" t="str">
        <f>IF(AND(申込書!$C$114&lt;&gt;"▼プルダウンより選択してください",申込書!$C$114&lt;&gt;"",申込書!$P$114&lt;&gt;"YYYY/MM/DD",$G202&lt;&gt;""),申込書!$P$114,"")</f>
        <v/>
      </c>
      <c r="FX202" s="81" t="str">
        <f>IF(AND(申込書!$C$114&lt;&gt;"▼プルダウンより選択してください",申込書!$C$114&lt;&gt;"",$G202&lt;&gt;""),申込書!$M$114,"")</f>
        <v/>
      </c>
      <c r="FY202" s="81" t="str">
        <f>IF($FW$3&lt;&gt;"コンテンツなし",IF(AND(申込書!$AH$4="GIGAスクールパック",SUM($P202,$R202)&lt;&gt;0),SUM($P202,$R202),IF(AND(申込書!$AH$4="SKY安心GIGAタブレット",SUM($T202,$V202)&lt;&gt;0),SUM($T202,$V202),"")),"")</f>
        <v/>
      </c>
      <c r="FZ202" s="81" t="str">
        <f>IF($FW$3&lt;&gt;"コンテンツなし",IF(AND(申込書!$AH$4="GIGAスクールパック",SUM($Q202,$S202)&lt;&gt;0),SUM($Q202,$S202),IF(AND(申込書!$AH$4="SKY安心GIGAタブレット",SUM($U202,$W202)&lt;&gt;0),SUM($U202,$W202),"")),"")</f>
        <v/>
      </c>
      <c r="GA202" s="157"/>
      <c r="GB202" s="82"/>
      <c r="GC202" s="80" t="str">
        <f>IF(AND(申込書!$C$115&lt;&gt;"▼プルダウンより選択してください",申込書!$C$115&lt;&gt;"",申込書!$P$115&lt;&gt;"YYYY/MM/DD",$G202&lt;&gt;""),申込書!$P$115,"")</f>
        <v/>
      </c>
      <c r="GD202" s="81" t="str">
        <f>IF(AND(申込書!$C$115&lt;&gt;"▼プルダウンより選択してください",申込書!$C$115&lt;&gt;"",$G202&lt;&gt;""),申込書!$M$115,"")</f>
        <v/>
      </c>
      <c r="GE202" s="81" t="str">
        <f>IF($GC$3&lt;&gt;"コンテンツなし",IF(AND(申込書!$AH$4="GIGAスクールパック",SUM($P202,$R202)&lt;&gt;0),SUM($P202,$R202),IF(AND(申込書!$AH$4="SKY安心GIGAタブレット",SUM($T202,$V202)&lt;&gt;0),SUM($T202,$V202),"")),"")</f>
        <v/>
      </c>
      <c r="GF202" s="81" t="str">
        <f>IF($GC$3&lt;&gt;"コンテンツなし",IF(AND(申込書!$AH$4="GIGAスクールパック",SUM($Q202,$S202)&lt;&gt;0),SUM($Q202,$S202),IF(AND(申込書!$AH$4="SKY安心GIGAタブレット",SUM($U202,$W202)&lt;&gt;0),SUM($U202,$W202),"")),"")</f>
        <v/>
      </c>
      <c r="GG202" s="157"/>
      <c r="GH202" s="82"/>
      <c r="GI202" s="80" t="str">
        <f>IF(AND(申込書!$C$116&lt;&gt;"▼プルダウンより選択してください",申込書!$C$116&lt;&gt;"",申込書!$P$116&lt;&gt;"YYYY/MM/DD",$G202&lt;&gt;""),申込書!$P$116,"")</f>
        <v/>
      </c>
      <c r="GJ202" s="81" t="str">
        <f>IF(AND(申込書!$C$116&lt;&gt;"▼プルダウンより選択してください",申込書!$C$116&lt;&gt;"",$G202&lt;&gt;""),申込書!$M$116,"")</f>
        <v/>
      </c>
      <c r="GK202" s="81" t="str">
        <f>IF($GI$3&lt;&gt;"コンテンツなし",IF(AND(申込書!$AH$4="GIGAスクールパック",SUM($P202,$R202)&lt;&gt;0),SUM($P202,$R202),IF(AND(申込書!$AH$4="SKY安心GIGAタブレット",SUM($T202,$V202)&lt;&gt;0),SUM($T202,$V202),"")),"")</f>
        <v/>
      </c>
      <c r="GL202" s="81" t="str">
        <f>IF($GI$3&lt;&gt;"コンテンツなし",IF(AND(申込書!$AH$4="GIGAスクールパック",SUM($Q202,$S202)&lt;&gt;0),SUM($Q202,$S202),IF(AND(申込書!$AH$4="SKY安心GIGAタブレット",SUM($U202,$W202)&lt;&gt;0),SUM($U202,$W202),"")),"")</f>
        <v/>
      </c>
      <c r="GM202" s="157"/>
      <c r="GN202" s="82"/>
      <c r="GO202" s="80" t="str">
        <f>IF(AND(申込書!$C$117&lt;&gt;"▼プルダウンより選択してください",申込書!$C$117&lt;&gt;"",申込書!$P$117&lt;&gt;"YYYY/MM/DD",$G202&lt;&gt;""),申込書!$P$117,"")</f>
        <v/>
      </c>
      <c r="GP202" s="81" t="str">
        <f>IF(AND(申込書!$C$117&lt;&gt;"▼プルダウンより選択してください",申込書!$C$117&lt;&gt;"",$G202&lt;&gt;""),申込書!$M$117,"")</f>
        <v/>
      </c>
      <c r="GQ202" s="81" t="str">
        <f>IF($GO$3&lt;&gt;"コンテンツなし",IF(AND(申込書!$AH$4="GIGAスクールパック",SUM($P202,$R202)&lt;&gt;0),SUM($P202,$R202),IF(AND(申込書!$AH$4="SKY安心GIGAタブレット",SUM($T202,$V202)&lt;&gt;0),SUM($T202,$V202),"")),"")</f>
        <v/>
      </c>
      <c r="GR202" s="81" t="str">
        <f>IF($GO$3&lt;&gt;"コンテンツなし",IF(AND(申込書!$AH$4="GIGAスクールパック",SUM($Q202,$S202)&lt;&gt;0),SUM($Q202,$S202),IF(AND(申込書!$AH$4="SKY安心GIGAタブレット",SUM($U202,$W202)&lt;&gt;0),SUM($U202,$W202),"")),"")</f>
        <v/>
      </c>
      <c r="GS202" s="157"/>
      <c r="GT202" s="82"/>
      <c r="GU202" s="80" t="str">
        <f>IF(AND(申込書!$C$118&lt;&gt;"▼プルダウンより選択してください",申込書!$C$118&lt;&gt;"",申込書!$P$118&lt;&gt;"YYYY/MM/DD",$G202&lt;&gt;""),申込書!$P$118,"")</f>
        <v/>
      </c>
      <c r="GV202" s="81" t="str">
        <f>IF(AND(申込書!$C$118&lt;&gt;"▼プルダウンより選択してください",申込書!$C$118&lt;&gt;"",$G202&lt;&gt;""),申込書!$M$118,"")</f>
        <v/>
      </c>
      <c r="GW202" s="81" t="str">
        <f>IF($GU$3&lt;&gt;"コンテンツなし",IF(AND(申込書!$AH$4="GIGAスクールパック",SUM($P202,$R202)&lt;&gt;0),SUM($P202,$R202),IF(AND(申込書!$AH$4="SKY安心GIGAタブレット",SUM($T202,$V202)&lt;&gt;0),SUM($T202,$V202),"")),"")</f>
        <v/>
      </c>
      <c r="GX202" s="81" t="str">
        <f>IF($GU$3&lt;&gt;"コンテンツなし",IF(AND(申込書!$AH$4="GIGAスクールパック",SUM($Q202,$S202)&lt;&gt;0),SUM($Q202,$S202),IF(AND(申込書!$AH$4="SKY安心GIGAタブレット",SUM($U202,$W202)&lt;&gt;0),SUM($U202,$W202),"")),"")</f>
        <v/>
      </c>
      <c r="GY202" s="157"/>
      <c r="GZ202" s="82"/>
      <c r="HA202" s="80" t="str">
        <f>IF(AND(申込書!$C$119&lt;&gt;"▼プルダウンより選択してください",申込書!$C$119&lt;&gt;"",申込書!$P$119&lt;&gt;"YYYY/MM/DD",$G202&lt;&gt;""),申込書!$P$119,"")</f>
        <v/>
      </c>
      <c r="HB202" s="81" t="str">
        <f>IF(AND(申込書!$C$119&lt;&gt;"▼プルダウンより選択してください",申込書!$C$119&lt;&gt;"",$G202&lt;&gt;""),申込書!$M$119,"")</f>
        <v/>
      </c>
      <c r="HC202" s="81" t="str">
        <f>IF($HA$3&lt;&gt;"コンテンツなし",IF(AND(申込書!$AH$4="GIGAスクールパック",SUM($P202,$R202)&lt;&gt;0),SUM($P202,$R202),IF(AND(申込書!$AH$4="SKY安心GIGAタブレット",SUM($T202,$V202)&lt;&gt;0),SUM($T202,$V202),"")),"")</f>
        <v/>
      </c>
      <c r="HD202" s="81" t="str">
        <f>IF($HA$3&lt;&gt;"コンテンツなし",IF(AND(申込書!$AH$4="GIGAスクールパック",SUM($Q202,$S202)&lt;&gt;0),SUM($Q202,$S202),IF(AND(申込書!$AH$4="SKY安心GIGAタブレット",SUM($U202,$W202)&lt;&gt;0),SUM($U202,$W202),"")),"")</f>
        <v/>
      </c>
      <c r="HE202" s="157"/>
      <c r="HF202" s="82"/>
      <c r="HG202" s="83"/>
    </row>
    <row r="203" spans="2:215" ht="26.85" customHeight="1">
      <c r="B203" s="62">
        <f t="shared" si="3"/>
        <v>198</v>
      </c>
      <c r="C203" s="63"/>
      <c r="D203" s="64"/>
      <c r="E203" s="207"/>
      <c r="F203" s="65"/>
      <c r="G203" s="66"/>
      <c r="H203" s="67"/>
      <c r="I203" s="68"/>
      <c r="J203" s="69"/>
      <c r="K203" s="70"/>
      <c r="L203" s="71"/>
      <c r="M203" s="72"/>
      <c r="N203" s="73"/>
      <c r="O203" s="74"/>
      <c r="P203" s="179"/>
      <c r="Q203" s="180"/>
      <c r="R203" s="180"/>
      <c r="S203" s="181"/>
      <c r="T203" s="179"/>
      <c r="U203" s="180"/>
      <c r="V203" s="182"/>
      <c r="W203" s="181"/>
      <c r="X203" s="75"/>
      <c r="Y203" s="76"/>
      <c r="Z203" s="77"/>
      <c r="AA203" s="78"/>
      <c r="AB203" s="79"/>
      <c r="AC203" s="79"/>
      <c r="AD203" s="79"/>
      <c r="AE203" s="77"/>
      <c r="AF203" s="139"/>
      <c r="AG203" s="139"/>
      <c r="AH203" s="139"/>
      <c r="AI203" s="80" t="str">
        <f>IF(AND(申込書!$C$90&lt;&gt;"▼プルダウンより選択してください",申込書!$C$90&lt;&gt;"",申込書!$P$90&lt;&gt;"YYYY/MM/DD",$G203&lt;&gt;""),申込書!$P$90,"")</f>
        <v/>
      </c>
      <c r="AJ203" s="81" t="str">
        <f>IF(AND(申込書!$C$90&lt;&gt;"▼プルダウンより選択してください",申込書!$C$90&lt;&gt;"",$G203&lt;&gt;""),申込書!$M$90,"")</f>
        <v/>
      </c>
      <c r="AK203" s="81" t="str">
        <f>IF($AI$3&lt;&gt;"コンテンツなし",IF(AND(申込書!$AH$4="GIGAスクールパック",SUM($P203,$R203)&lt;&gt;0),SUM($P203,$R203),IF(AND(申込書!$AH$4="SKY安心GIGAタブレット",SUM($T203,$V203)&lt;&gt;0),SUM($T203,$V203),"")),"")</f>
        <v/>
      </c>
      <c r="AL203" s="81" t="str">
        <f>IF($AI$3&lt;&gt;"コンテンツなし",IF(AND(申込書!$AH$4="GIGAスクールパック",SUM($Q203,$S203)&lt;&gt;0),SUM($Q203,$S203),IF(AND(申込書!$AH$4="SKY安心GIGAタブレット",SUM($U203,$W203)&lt;&gt;0),SUM($U203,$W203),"")),"")</f>
        <v/>
      </c>
      <c r="AM203" s="157"/>
      <c r="AN203" s="82"/>
      <c r="AO203" s="80" t="str">
        <f>IF(AND(申込書!$C$91&lt;&gt;"▼プルダウンより選択してください",申込書!$C$91&lt;&gt;"",申込書!$P$91&lt;&gt;"YYYY/MM/DD",$G203&lt;&gt;""),申込書!$P$91,"")</f>
        <v/>
      </c>
      <c r="AP203" s="81" t="str">
        <f>IF(AND(申込書!$C$91&lt;&gt;"▼プルダウンより選択してください",申込書!$C$91&lt;&gt;"",$G203&lt;&gt;""),申込書!$M$91,"")</f>
        <v/>
      </c>
      <c r="AQ203" s="81" t="str">
        <f>IF($AO$3&lt;&gt;"コンテンツなし",IF(AND(申込書!$AH$4="GIGAスクールパック",SUM($P203,$R203)&lt;&gt;0),SUM($P203,$R203),IF(AND(申込書!$AH$4="SKY安心GIGAタブレット",SUM($T203,$V203)&lt;&gt;0),SUM($T203,$V203),"")),"")</f>
        <v/>
      </c>
      <c r="AR203" s="81" t="str">
        <f>IF($AO$3&lt;&gt;"コンテンツなし",IF(AND(申込書!$AH$4="GIGAスクールパック",SUM($Q203,$S203)&lt;&gt;0),SUM($Q203,$S203),IF(AND(申込書!$AH$4="SKY安心GIGAタブレット",SUM($U203,$W203)&lt;&gt;0),SUM($U203,$W203),"")),"")</f>
        <v/>
      </c>
      <c r="AS203" s="157"/>
      <c r="AT203" s="82"/>
      <c r="AU203" s="80" t="str">
        <f>IF(AND(申込書!$C$92&lt;&gt;"▼プルダウンより選択してください",申込書!$C$92&lt;&gt;"",申込書!$P$92&lt;&gt;"YYYY/MM/DD",$G203&lt;&gt;""),申込書!$P$92,"")</f>
        <v/>
      </c>
      <c r="AV203" s="81" t="str">
        <f>IF(AND(申込書!$C$92&lt;&gt;"▼プルダウンより選択してください",申込書!$C$92&lt;&gt;"",$G203&lt;&gt;""),申込書!$M$92,"")</f>
        <v/>
      </c>
      <c r="AW203" s="81" t="str">
        <f>IF($AU$3&lt;&gt;"コンテンツなし",IF(AND(申込書!$AH$4="GIGAスクールパック",SUM($P203,$R203)&lt;&gt;0),SUM($P203,$R203),IF(AND(申込書!$AH$4="SKY安心GIGAタブレット",SUM($T203,$V203)&lt;&gt;0),SUM($T203,$V203),"")),"")</f>
        <v/>
      </c>
      <c r="AX203" s="81" t="str">
        <f>IF($AU$3&lt;&gt;"コンテンツなし",IF(AND(申込書!$AH$4="GIGAスクールパック",SUM($Q203,$S203)&lt;&gt;0),SUM($Q203,$S203),IF(AND(申込書!$AH$4="SKY安心GIGAタブレット",SUM($U203,$W203)&lt;&gt;0),SUM($U203,$W203),"")),"")</f>
        <v/>
      </c>
      <c r="AY203" s="157"/>
      <c r="AZ203" s="82"/>
      <c r="BA203" s="80" t="str">
        <f>IF(AND(申込書!$C$93&lt;&gt;"▼プルダウンより選択してください",申込書!$C$93&lt;&gt;"",申込書!$P$93&lt;&gt;"YYYY/MM/DD",$G203&lt;&gt;""),申込書!$P$93,"")</f>
        <v/>
      </c>
      <c r="BB203" s="81" t="str">
        <f>IF(AND(申込書!$C$93&lt;&gt;"▼プルダウンより選択してください",申込書!$C$93&lt;&gt;"",申込書!$M$93&gt;=1,$G203&lt;&gt;""),申込書!$M$93,"")</f>
        <v/>
      </c>
      <c r="BC203" s="81" t="str">
        <f>IF($BA$3&lt;&gt;"コンテンツなし",IF(AND(申込書!$AH$4="GIGAスクールパック",SUM($P203,$R203)&lt;&gt;0),SUM($P203,$R203),IF(AND(申込書!$AH$4="SKY安心GIGAタブレット",SUM($T203,$V203)&lt;&gt;0),SUM($T203,$V203),"")),"")</f>
        <v/>
      </c>
      <c r="BD203" s="81" t="str">
        <f>IF($BA$3&lt;&gt;"コンテンツなし",IF(AND(申込書!$AH$4="GIGAスクールパック",SUM($Q203,$S203)&lt;&gt;0),SUM($Q203,$S203),IF(AND(申込書!$AH$4="SKY安心GIGAタブレット",SUM($U203,$W203)&lt;&gt;0),SUM($U203,$W203),"")),"")</f>
        <v/>
      </c>
      <c r="BE203" s="157"/>
      <c r="BF203" s="82"/>
      <c r="BG203" s="80" t="str">
        <f>IF(AND(申込書!$C$94&lt;&gt;"▼プルダウンより選択してください",申込書!$C$94&lt;&gt;"",申込書!$P$94&lt;&gt;"YYYY/MM/DD",$G203&lt;&gt;""),申込書!$P$94,"")</f>
        <v/>
      </c>
      <c r="BH203" s="81" t="str">
        <f>IF(AND(申込書!$C$94&lt;&gt;"▼プルダウンより選択してください",申込書!$C$94&lt;&gt;"",$G203&lt;&gt;""),申込書!$M$94,"")</f>
        <v/>
      </c>
      <c r="BI203" s="81" t="str">
        <f>IF($BG$3&lt;&gt;"コンテンツなし",IF(AND(申込書!$AH$4="GIGAスクールパック",SUM($P203,$R203)&lt;&gt;0),SUM($P203,$R203),IF(AND(申込書!$AH$4="SKY安心GIGAタブレット",SUM($T203,$V203)&lt;&gt;0),SUM($T203,$V203),"")),"")</f>
        <v/>
      </c>
      <c r="BJ203" s="81" t="str">
        <f>IF($BG$3&lt;&gt;"コンテンツなし",IF(AND(申込書!$AH$4="GIGAスクールパック",SUM($Q203,$S203)&lt;&gt;0),SUM($Q203,$S203),IF(AND(申込書!$AH$4="SKY安心GIGAタブレット",SUM($U203,$W203)&lt;&gt;0),SUM($U203,$W203),"")),"")</f>
        <v/>
      </c>
      <c r="BK203" s="157"/>
      <c r="BL203" s="82"/>
      <c r="BM203" s="80" t="str">
        <f>IF(AND(申込書!$C$95&lt;&gt;"▼プルダウンより選択してください",申込書!$C$95&lt;&gt;"",申込書!$P$95&lt;&gt;"YYYY/MM/DD",$G203&lt;&gt;""),申込書!$P$95,"")</f>
        <v/>
      </c>
      <c r="BN203" s="81" t="str">
        <f>IF(AND(申込書!$C$95&lt;&gt;"▼プルダウンより選択してください",申込書!$C$95&lt;&gt;"",$G203&lt;&gt;""),申込書!$M$95,"")</f>
        <v/>
      </c>
      <c r="BO203" s="81" t="str">
        <f>IF($BM$3&lt;&gt;"コンテンツなし",IF(AND(申込書!$AH$4="GIGAスクールパック",SUM($P203,$R203)&lt;&gt;0),SUM($P203,$R203),IF(AND(申込書!$AH$4="SKY安心GIGAタブレット",SUM($T203,$V203)&lt;&gt;0),SUM($T203,$V203),"")),"")</f>
        <v/>
      </c>
      <c r="BP203" s="81" t="str">
        <f>IF($BM$3&lt;&gt;"コンテンツなし",IF(AND(申込書!$AH$4="GIGAスクールパック",SUM($Q203,$S203)&lt;&gt;0),SUM($Q203,$S203),IF(AND(申込書!$AH$4="SKY安心GIGAタブレット",SUM($U203,$W203)&lt;&gt;0),SUM($U203,$W203),"")),"")</f>
        <v/>
      </c>
      <c r="BQ203" s="157"/>
      <c r="BR203" s="82"/>
      <c r="BS203" s="80" t="str">
        <f>IF(AND(申込書!$C$96&lt;&gt;"▼プルダウンより選択してください",申込書!$C$96&lt;&gt;"",申込書!$P$96&lt;&gt;"YYYY/MM/DD",$G203&lt;&gt;""),申込書!$P$96,"")</f>
        <v/>
      </c>
      <c r="BT203" s="81" t="str">
        <f>IF(AND(申込書!$C$96&lt;&gt;"▼プルダウンより選択してください",申込書!$C$96&lt;&gt;"",$G203&lt;&gt;""),申込書!$M$96,"")</f>
        <v/>
      </c>
      <c r="BU203" s="81" t="str">
        <f>IF($BS$3&lt;&gt;"コンテンツなし",IF(AND(申込書!$AH$4="GIGAスクールパック",SUM($P203,$R203)&lt;&gt;0),SUM($P203,$R203),IF(AND(申込書!$AH$4="SKY安心GIGAタブレット",SUM($T203,$V203)&lt;&gt;0),SUM($T203,$V203),"")),"")</f>
        <v/>
      </c>
      <c r="BV203" s="81" t="str">
        <f>IF($BS$3&lt;&gt;"コンテンツなし",IF(AND(申込書!$AH$4="GIGAスクールパック",SUM($Q203,$S203)&lt;&gt;0),SUM($Q203,$S203),IF(AND(申込書!$AH$4="SKY安心GIGAタブレット",SUM($U203,$W203)&lt;&gt;0),SUM($U203,$W203),"")),"")</f>
        <v/>
      </c>
      <c r="BW203" s="157"/>
      <c r="BX203" s="82"/>
      <c r="BY203" s="80" t="str">
        <f>IF(AND(申込書!$C$97&lt;&gt;"▼プルダウンより選択してください",申込書!$C$97&lt;&gt;"",申込書!$P$97&lt;&gt;"YYYY/MM/DD",$G203&lt;&gt;""),申込書!$P$97,"")</f>
        <v/>
      </c>
      <c r="BZ203" s="81" t="str">
        <f>IF(AND(申込書!$C$97&lt;&gt;"▼プルダウンより選択してください",申込書!$C$97&lt;&gt;"",$G203&lt;&gt;""),申込書!$M$97,"")</f>
        <v/>
      </c>
      <c r="CA203" s="81" t="str">
        <f>IF($BY$3&lt;&gt;"コンテンツなし",IF(AND(申込書!$AH$4="GIGAスクールパック",SUM($P203,$R203)&lt;&gt;0),SUM($P203,$R203),IF(AND(申込書!$AH$4="SKY安心GIGAタブレット",SUM($T203,$V203)&lt;&gt;0),SUM($T203,$V203),"")),"")</f>
        <v/>
      </c>
      <c r="CB203" s="81" t="str">
        <f>IF($BY$3&lt;&gt;"コンテンツなし",IF(AND(申込書!$AH$4="GIGAスクールパック",SUM($Q203,$S203)&lt;&gt;0),SUM($Q203,$S203),IF(AND(申込書!$AH$4="SKY安心GIGAタブレット",SUM($U203,$W203)&lt;&gt;0),SUM($U203,$W203),"")),"")</f>
        <v/>
      </c>
      <c r="CC203" s="157"/>
      <c r="CD203" s="82"/>
      <c r="CE203" s="80" t="str">
        <f>IF(AND(申込書!$C$98&lt;&gt;"▼プルダウンより選択してください",申込書!$C$98&lt;&gt;"",申込書!$P$98&lt;&gt;"YYYY/MM/DD",$G203&lt;&gt;""),申込書!$P$98,"")</f>
        <v/>
      </c>
      <c r="CF203" s="81" t="str">
        <f>IF(AND(申込書!$C$98&lt;&gt;"▼プルダウンより選択してください",申込書!$C$98&lt;&gt;"",$G203&lt;&gt;""),申込書!$M$98,"")</f>
        <v/>
      </c>
      <c r="CG203" s="81" t="str">
        <f>IF($CE$3&lt;&gt;"コンテンツなし",IF(AND(申込書!$AH$4="GIGAスクールパック",SUM($P203,$R203)&lt;&gt;0),SUM($P203,$R203),IF(AND(申込書!$AH$4="SKY安心GIGAタブレット",SUM($T203,$V203)&lt;&gt;0),SUM($T203,$V203),"")),"")</f>
        <v/>
      </c>
      <c r="CH203" s="81" t="str">
        <f>IF($CE$3&lt;&gt;"コンテンツなし",IF(AND(申込書!$AH$4="GIGAスクールパック",SUM($Q203,$S203)&lt;&gt;0),SUM($Q203,$S203),IF(AND(申込書!$AH$4="SKY安心GIGAタブレット",SUM($U203,$W203)&lt;&gt;0),SUM($U203,$W203),"")),"")</f>
        <v/>
      </c>
      <c r="CI203" s="157"/>
      <c r="CJ203" s="82"/>
      <c r="CK203" s="80" t="str">
        <f>IF(AND(申込書!$C$99&lt;&gt;"▼プルダウンより選択してください",申込書!$C$99&lt;&gt;"",申込書!$P$99&lt;&gt;"YYYY/MM/DD",$G203&lt;&gt;""),申込書!$P$99,"")</f>
        <v/>
      </c>
      <c r="CL203" s="81" t="str">
        <f>IF(AND(申込書!$C$99&lt;&gt;"▼プルダウンより選択してください",申込書!$C$99&lt;&gt;"",$G203&lt;&gt;""),申込書!$M$99,"")</f>
        <v/>
      </c>
      <c r="CM203" s="81" t="str">
        <f>IF($CK$3&lt;&gt;"コンテンツなし",IF(AND(申込書!$AH$4="GIGAスクールパック",SUM($P203,$R203)&lt;&gt;0),SUM($P203,$R203),IF(AND(申込書!$AH$4="SKY安心GIGAタブレット",SUM($T203,$V203)&lt;&gt;0),SUM($T203,$V203),"")),"")</f>
        <v/>
      </c>
      <c r="CN203" s="81" t="str">
        <f>IF($CK$3&lt;&gt;"コンテンツなし",IF(AND(申込書!$AH$4="GIGAスクールパック",SUM($Q203,$S203)&lt;&gt;0),SUM($Q203,$S203),IF(AND(申込書!$AH$4="SKY安心GIGAタブレット",SUM($U203,$W203)&lt;&gt;0),SUM($U203,$W203),"")),"")</f>
        <v/>
      </c>
      <c r="CO203" s="157"/>
      <c r="CP203" s="82"/>
      <c r="CQ203" s="80" t="str">
        <f>IF(AND(申込書!$C$100&lt;&gt;"▼プルダウンより選択してください",申込書!$C$100&lt;&gt;"",申込書!$P$100&lt;&gt;"YYYY/MM/DD",$G203&lt;&gt;""),申込書!$P$100,"")</f>
        <v/>
      </c>
      <c r="CR203" s="81" t="str">
        <f>IF(AND(申込書!$C$100&lt;&gt;"▼プルダウンより選択してください",申込書!$C$100&lt;&gt;"",$G203&lt;&gt;""),申込書!$M$100,"")</f>
        <v/>
      </c>
      <c r="CS203" s="81" t="str">
        <f>IF($CQ$3&lt;&gt;"コンテンツなし",IF(AND(申込書!$AH$4="GIGAスクールパック",SUM($P203,$R203)&lt;&gt;0),SUM($P203,$R203),IF(AND(申込書!$AH$4="SKY安心GIGAタブレット",SUM($T203,$V203)&lt;&gt;0),SUM($T203,$V203),"")),"")</f>
        <v/>
      </c>
      <c r="CT203" s="81" t="str">
        <f>IF($CQ$3&lt;&gt;"コンテンツなし",IF(AND(申込書!$AH$4="GIGAスクールパック",SUM($Q203,$S203)&lt;&gt;0),SUM($Q203,$S203),IF(AND(申込書!$AH$4="SKY安心GIGAタブレット",SUM($U203,$W203)&lt;&gt;0),SUM($U203,$W203),"")),"")</f>
        <v/>
      </c>
      <c r="CU203" s="81"/>
      <c r="CV203" s="82"/>
      <c r="CW203" s="80" t="str">
        <f>IF(AND(申込書!$C$101&lt;&gt;"▼プルダウンより選択してください",申込書!$C$101&lt;&gt;"",申込書!$P$101&lt;&gt;"YYYY/MM/DD",$G203&lt;&gt;""),申込書!$P$101,"")</f>
        <v/>
      </c>
      <c r="CX203" s="81" t="str">
        <f>IF(AND(申込書!$C$101&lt;&gt;"▼プルダウンより選択してください",申込書!$C$101&lt;&gt;"",$G203&lt;&gt;""),申込書!$M$101,"")</f>
        <v/>
      </c>
      <c r="CY203" s="81" t="str">
        <f>IF($CW$3&lt;&gt;"コンテンツなし",IF(AND(申込書!$AH$4="GIGAスクールパック",SUM($P203,$R203)&lt;&gt;0),SUM($P203,$R203),IF(AND(申込書!$AH$4="SKY安心GIGAタブレット",SUM($T203,$V203)&lt;&gt;0),SUM($T203,$V203),"")),"")</f>
        <v/>
      </c>
      <c r="CZ203" s="81" t="str">
        <f>IF($CW$3&lt;&gt;"コンテンツなし",IF(AND(申込書!$AH$4="GIGAスクールパック",SUM($Q203,$S203)&lt;&gt;0),SUM($Q203,$S203),IF(AND(申込書!$AH$4="SKY安心GIGAタブレット",SUM($U203,$W203)&lt;&gt;0),SUM($U203,$W203),"")),"")</f>
        <v/>
      </c>
      <c r="DA203" s="81"/>
      <c r="DB203" s="82"/>
      <c r="DC203" s="80" t="str">
        <f>IF(AND(申込書!$C$102&lt;&gt;"▼プルダウンより選択してください",申込書!$C$102&lt;&gt;"",申込書!$P$102&lt;&gt;"YYYY/MM/DD",$G203&lt;&gt;""),申込書!$P$102,"")</f>
        <v/>
      </c>
      <c r="DD203" s="81" t="str">
        <f>IF(AND(申込書!$C$102&lt;&gt;"▼プルダウンより選択してください",申込書!$C$102&lt;&gt;"",$G203&lt;&gt;""),申込書!$M$102,"")</f>
        <v/>
      </c>
      <c r="DE203" s="81" t="str">
        <f>IF($DC$3&lt;&gt;"コンテンツなし",IF(AND(申込書!$AH$4="GIGAスクールパック",SUM($P203,$R203)&lt;&gt;0),SUM($P203,$R203),IF(AND(申込書!$AH$4="SKY安心GIGAタブレット",SUM($T203,$V203)&lt;&gt;0),SUM($T203,$V203),"")),"")</f>
        <v/>
      </c>
      <c r="DF203" s="81" t="str">
        <f>IF($DC$3&lt;&gt;"コンテンツなし",IF(AND(申込書!$AH$4="GIGAスクールパック",SUM($Q203,$S203)&lt;&gt;0),SUM($Q203,$S203),IF(AND(申込書!$AH$4="SKY安心GIGAタブレット",SUM($U203,$W203)&lt;&gt;0),SUM($U203,$W203),"")),"")</f>
        <v/>
      </c>
      <c r="DG203" s="81"/>
      <c r="DH203" s="82"/>
      <c r="DI203" s="80" t="str">
        <f>IF(AND(申込書!$C$103&lt;&gt;"▼プルダウンより選択してください",申込書!$C$103&lt;&gt;"",申込書!$P$103&lt;&gt;"YYYY/MM/DD",$G203&lt;&gt;""),申込書!$P$103,"")</f>
        <v/>
      </c>
      <c r="DJ203" s="81" t="str">
        <f>IF(AND(申込書!$C$103&lt;&gt;"▼プルダウンより選択してください",申込書!$C$103&lt;&gt;"",$G203&lt;&gt;""),申込書!$M$103,"")</f>
        <v/>
      </c>
      <c r="DK203" s="81" t="str">
        <f>IF($DI$3&lt;&gt;"コンテンツなし",IF(AND(申込書!$AH$4="GIGAスクールパック",SUM($P203,$R203)&lt;&gt;0),SUM($P203,$R203),IF(AND(申込書!$AH$4="SKY安心GIGAタブレット",SUM($T203,$V203)&lt;&gt;0),SUM($T203,$V203),"")),"")</f>
        <v/>
      </c>
      <c r="DL203" s="81" t="str">
        <f>IF($DI$3&lt;&gt;"コンテンツなし",IF(AND(申込書!$AH$4="GIGAスクールパック",SUM($Q203,$S203)&lt;&gt;0),SUM($Q203,$S203),IF(AND(申込書!$AH$4="SKY安心GIGAタブレット",SUM($U203,$W203)&lt;&gt;0),SUM($U203,$W203),"")),"")</f>
        <v/>
      </c>
      <c r="DM203" s="81"/>
      <c r="DN203" s="82"/>
      <c r="DO203" s="80" t="str">
        <f>IF(AND(申込書!$C$104&lt;&gt;"▼プルダウンより選択してください",申込書!$C$104&lt;&gt;"",申込書!$P$104&lt;&gt;"YYYY/MM/DD",$G203&lt;&gt;""),申込書!$P$104,"")</f>
        <v/>
      </c>
      <c r="DP203" s="81" t="str">
        <f>IF(AND(申込書!$C$104&lt;&gt;"▼プルダウンより選択してください",申込書!$C$104&lt;&gt;"",$G203&lt;&gt;""),申込書!$M$104,"")</f>
        <v/>
      </c>
      <c r="DQ203" s="81" t="str">
        <f>IF($DO$3&lt;&gt;"コンテンツなし",IF(AND(申込書!$AH$4="GIGAスクールパック",SUM($P203,$R203)&lt;&gt;0),SUM($P203,$R203),IF(AND(申込書!$AH$4="SKY安心GIGAタブレット",SUM($T203,$V203)&lt;&gt;0),SUM($T203,$V203),"")),"")</f>
        <v/>
      </c>
      <c r="DR203" s="81" t="str">
        <f>IF($DO$3&lt;&gt;"コンテンツなし",IF(AND(申込書!$AH$4="GIGAスクールパック",SUM($Q203,$S203)&lt;&gt;0),SUM($Q203,$S203),IF(AND(申込書!$AH$4="SKY安心GIGAタブレット",SUM($U203,$W203)&lt;&gt;0),SUM($U203,$W203),"")),"")</f>
        <v/>
      </c>
      <c r="DS203" s="81"/>
      <c r="DT203" s="82"/>
      <c r="DU203" s="80" t="str">
        <f>IF(AND(申込書!$C$105&lt;&gt;"▼プルダウンより選択してください",申込書!$C$105&lt;&gt;"",申込書!$P$105&lt;&gt;"YYYY/MM/DD",$G203&lt;&gt;""),申込書!$P$105,"")</f>
        <v/>
      </c>
      <c r="DV203" s="81" t="str">
        <f>IF(AND(申込書!$C$105&lt;&gt;"▼プルダウンより選択してください",申込書!$C$105&lt;&gt;"",$G203&lt;&gt;""),申込書!$M$105,"")</f>
        <v/>
      </c>
      <c r="DW203" s="81" t="str">
        <f>IF($DU$3&lt;&gt;"コンテンツなし",IF(AND(申込書!$AH$4="GIGAスクールパック",SUM($P203,$R203)&lt;&gt;0),SUM($P203,$R203),IF(AND(申込書!$AH$4="SKY安心GIGAタブレット",SUM($T203,$V203)&lt;&gt;0),SUM($T203,$V203),"")),"")</f>
        <v/>
      </c>
      <c r="DX203" s="81" t="str">
        <f>IF($DU$3&lt;&gt;"コンテンツなし",IF(AND(申込書!$AH$4="GIGAスクールパック",SUM($Q203,$S203)&lt;&gt;0),SUM($Q203,$S203),IF(AND(申込書!$AH$4="SKY安心GIGAタブレット",SUM($U203,$W203)&lt;&gt;0),SUM($U203,$W203),"")),"")</f>
        <v/>
      </c>
      <c r="DY203" s="157"/>
      <c r="DZ203" s="82"/>
      <c r="EA203" s="80" t="str">
        <f>IF(AND(申込書!$C$106&lt;&gt;"▼プルダウンより選択してください",申込書!$C$106&lt;&gt;"",申込書!$P$106&lt;&gt;"YYYY/MM/DD",$G203&lt;&gt;""),申込書!$P$106,"")</f>
        <v/>
      </c>
      <c r="EB203" s="81" t="str">
        <f>IF(AND(申込書!$C$106&lt;&gt;"▼プルダウンより選択してください",申込書!$C$106&lt;&gt;"",$G203&lt;&gt;""),申込書!$M$106,"")</f>
        <v/>
      </c>
      <c r="EC203" s="81" t="str">
        <f>IF($EA$3&lt;&gt;"コンテンツなし",IF(AND(申込書!$AH$4="GIGAスクールパック",SUM($P203,$R203)&lt;&gt;0),SUM($P203,$R203),IF(AND(申込書!$AH$4="SKY安心GIGAタブレット",SUM($T203,$V203)&lt;&gt;0),SUM($T203,$V203),"")),"")</f>
        <v/>
      </c>
      <c r="ED203" s="81" t="str">
        <f>IF($EA$3&lt;&gt;"コンテンツなし",IF(AND(申込書!$AH$4="GIGAスクールパック",SUM($Q203,$S203)&lt;&gt;0),SUM($Q203,$S203),IF(AND(申込書!$AH$4="SKY安心GIGAタブレット",SUM($U203,$W203)&lt;&gt;0),SUM($U203,$W203),"")),"")</f>
        <v/>
      </c>
      <c r="EE203" s="157"/>
      <c r="EF203" s="82"/>
      <c r="EG203" s="80" t="str">
        <f>IF(AND(申込書!$C$107&lt;&gt;"▼プルダウンより選択してください",申込書!$C$107&lt;&gt;"",申込書!$P$107&lt;&gt;"YYYY/MM/DD",$G203&lt;&gt;""),申込書!$P$107,"")</f>
        <v/>
      </c>
      <c r="EH203" s="81" t="str">
        <f>IF(AND(申込書!$C$107&lt;&gt;"▼プルダウンより選択してください",申込書!$C$107&lt;&gt;"",$G203&lt;&gt;""),申込書!$M$107,"")</f>
        <v/>
      </c>
      <c r="EI203" s="81" t="str">
        <f>IF($EG$3&lt;&gt;"コンテンツなし",IF(AND(申込書!$AH$4="GIGAスクールパック",SUM($P203,$R203)&lt;&gt;0),SUM($P203,$R203),IF(AND(申込書!$AH$4="SKY安心GIGAタブレット",SUM($T203,$V203)&lt;&gt;0),SUM($T203,$V203),"")),"")</f>
        <v/>
      </c>
      <c r="EJ203" s="81" t="str">
        <f>IF($EG$3&lt;&gt;"コンテンツなし",IF(AND(申込書!$AH$4="GIGAスクールパック",SUM($Q203,$S203)&lt;&gt;0),SUM($Q203,$S203),IF(AND(申込書!$AH$4="SKY安心GIGAタブレット",SUM($U203,$W203)&lt;&gt;0),SUM($U203,$W203),"")),"")</f>
        <v/>
      </c>
      <c r="EK203" s="157"/>
      <c r="EL203" s="82"/>
      <c r="EM203" s="80" t="str">
        <f>IF(AND(申込書!$C$108&lt;&gt;"▼プルダウンより選択してください",申込書!$C$108&lt;&gt;"",申込書!$P$108&lt;&gt;"YYYY/MM/DD",$G203&lt;&gt;""),申込書!$P$108,"")</f>
        <v/>
      </c>
      <c r="EN203" s="81" t="str">
        <f>IF(AND(申込書!$C$108&lt;&gt;"▼プルダウンより選択してください",申込書!$C$108&lt;&gt;"",$G203&lt;&gt;""),申込書!$M$108,"")</f>
        <v/>
      </c>
      <c r="EO203" s="81" t="str">
        <f>IF($EM$3&lt;&gt;"コンテンツなし",IF(AND(申込書!$AH$4="GIGAスクールパック",SUM($P203,$R203)&lt;&gt;0),SUM($P203,$R203),IF(AND(申込書!$AH$4="SKY安心GIGAタブレット",SUM($T203,$V203)&lt;&gt;0),SUM($T203,$V203),"")),"")</f>
        <v/>
      </c>
      <c r="EP203" s="81" t="str">
        <f>IF($EM$3&lt;&gt;"コンテンツなし",IF(AND(申込書!$AH$4="GIGAスクールパック",SUM($Q203,$S203)&lt;&gt;0),SUM($Q203,$S203),IF(AND(申込書!$AH$4="SKY安心GIGAタブレット",SUM($U203,$W203)&lt;&gt;0),SUM($U203,$W203),"")),"")</f>
        <v/>
      </c>
      <c r="EQ203" s="157"/>
      <c r="ER203" s="82"/>
      <c r="ES203" s="80" t="str">
        <f>IF(AND(申込書!$C$109&lt;&gt;"▼プルダウンより選択してください",申込書!$C$109&lt;&gt;"",申込書!$P$109&lt;&gt;"YYYY/MM/DD",$G203&lt;&gt;""),申込書!$P$109,"")</f>
        <v/>
      </c>
      <c r="ET203" s="81" t="str">
        <f>IF(AND(申込書!$C$109&lt;&gt;"▼プルダウンより選択してください",申込書!$C$109&lt;&gt;"",$G203&lt;&gt;""),申込書!$M$109,"")</f>
        <v/>
      </c>
      <c r="EU203" s="81" t="str">
        <f>IF($ES$3&lt;&gt;"コンテンツなし",IF(AND(申込書!$AH$4="GIGAスクールパック",SUM($P203,$R203)&lt;&gt;0),SUM($P203,$R203),IF(AND(申込書!$AH$4="SKY安心GIGAタブレット",SUM($T203,$V203)&lt;&gt;0),SUM($T203,$V203),"")),"")</f>
        <v/>
      </c>
      <c r="EV203" s="81" t="str">
        <f>IF($ES$3&lt;&gt;"コンテンツなし",IF(AND(申込書!$AH$4="GIGAスクールパック",SUM($Q203,$S203)&lt;&gt;0),SUM($Q203,$S203),IF(AND(申込書!$AH$4="SKY安心GIGAタブレット",SUM($U203,$W203)&lt;&gt;0),SUM($U203,$W203),"")),"")</f>
        <v/>
      </c>
      <c r="EW203" s="157"/>
      <c r="EX203" s="82"/>
      <c r="EY203" s="80" t="str">
        <f>IF(AND(申込書!$C$110&lt;&gt;"▼プルダウンより選択してください",申込書!$C$110&lt;&gt;"",申込書!$P$110&lt;&gt;"YYYY/MM/DD",$G203&lt;&gt;""),申込書!$P$110,"")</f>
        <v/>
      </c>
      <c r="EZ203" s="81" t="str">
        <f>IF(AND(申込書!$C$110&lt;&gt;"▼プルダウンより選択してください",申込書!$C$110&lt;&gt;"",$G203&lt;&gt;""),申込書!$M$110,"")</f>
        <v/>
      </c>
      <c r="FA203" s="81" t="str">
        <f>IF($EY$3&lt;&gt;"コンテンツなし",IF(AND(申込書!$AH$4="GIGAスクールパック",SUM($P203,$R203)&lt;&gt;0),SUM($P203,$R203),IF(AND(申込書!$AH$4="SKY安心GIGAタブレット",SUM($T203,$V203)&lt;&gt;0),SUM($T203,$V203),"")),"")</f>
        <v/>
      </c>
      <c r="FB203" s="81" t="str">
        <f>IF($EY$3&lt;&gt;"コンテンツなし",IF(AND(申込書!$AH$4="GIGAスクールパック",SUM($Q203,$S203)&lt;&gt;0),SUM($Q203,$S203),IF(AND(申込書!$AH$4="SKY安心GIGAタブレット",SUM($U203,$W203)&lt;&gt;0),SUM($U203,$W203),"")),"")</f>
        <v/>
      </c>
      <c r="FC203" s="157"/>
      <c r="FD203" s="82"/>
      <c r="FE203" s="80" t="str">
        <f>IF(AND(申込書!$C$111&lt;&gt;"▼プルダウンより選択してください",申込書!$C$111&lt;&gt;"",申込書!$P$111&lt;&gt;"YYYY/MM/DD",$G203&lt;&gt;""),申込書!$P$111,"")</f>
        <v/>
      </c>
      <c r="FF203" s="81" t="str">
        <f>IF(AND(申込書!$C$111&lt;&gt;"▼プルダウンより選択してください",申込書!$C$111&lt;&gt;"",$G203&lt;&gt;""),申込書!$M$111,"")</f>
        <v/>
      </c>
      <c r="FG203" s="81" t="str">
        <f>IF($FE$3&lt;&gt;"コンテンツなし",IF(AND(申込書!$AH$4="GIGAスクールパック",SUM($P203,$R203)&lt;&gt;0),SUM($P203,$R203),IF(AND(申込書!$AH$4="SKY安心GIGAタブレット",SUM($T203,$V203)&lt;&gt;0),SUM($T203,$V203),"")),"")</f>
        <v/>
      </c>
      <c r="FH203" s="81" t="str">
        <f>IF($FE$3&lt;&gt;"コンテンツなし",IF(AND(申込書!$AH$4="GIGAスクールパック",SUM($Q203,$S203)&lt;&gt;0),SUM($Q203,$S203),IF(AND(申込書!$AH$4="SKY安心GIGAタブレット",SUM($U203,$W203)&lt;&gt;0),SUM($U203,$W203),"")),"")</f>
        <v/>
      </c>
      <c r="FI203" s="157"/>
      <c r="FJ203" s="82"/>
      <c r="FK203" s="80" t="str">
        <f>IF(AND(申込書!$C$112&lt;&gt;"▼プルダウンより選択してください",申込書!$C$112&lt;&gt;"",申込書!$P$112&lt;&gt;"YYYY/MM/DD",$G203&lt;&gt;""),申込書!$P$112,"")</f>
        <v/>
      </c>
      <c r="FL203" s="81" t="str">
        <f>IF(AND(申込書!$C$112&lt;&gt;"▼プルダウンより選択してください",申込書!$C$112&lt;&gt;"",$G203&lt;&gt;""),申込書!$M$112,"")</f>
        <v/>
      </c>
      <c r="FM203" s="81" t="str">
        <f>IF($FK$3&lt;&gt;"コンテンツなし",IF(AND(申込書!$AH$4="GIGAスクールパック",SUM($P203,$R203)&lt;&gt;0),SUM($P203,$R203),IF(AND(申込書!$AH$4="SKY安心GIGAタブレット",SUM($T203,$V203)&lt;&gt;0),SUM($T203,$V203),"")),"")</f>
        <v/>
      </c>
      <c r="FN203" s="81" t="str">
        <f>IF($FK$3&lt;&gt;"コンテンツなし",IF(AND(申込書!$AH$4="GIGAスクールパック",SUM($Q203,$S203)&lt;&gt;0),SUM($Q203,$S203),IF(AND(申込書!$AH$4="SKY安心GIGAタブレット",SUM($U203,$W203)&lt;&gt;0),SUM($U203,$W203),"")),"")</f>
        <v/>
      </c>
      <c r="FO203" s="157"/>
      <c r="FP203" s="82"/>
      <c r="FQ203" s="80" t="str">
        <f>IF(AND(申込書!$C$113&lt;&gt;"▼プルダウンより選択してください",申込書!$C$113&lt;&gt;"",申込書!$P$113&lt;&gt;"YYYY/MM/DD",$G203&lt;&gt;""),申込書!$P$113,"")</f>
        <v/>
      </c>
      <c r="FR203" s="81" t="str">
        <f>IF(AND(申込書!$C$113&lt;&gt;"▼プルダウンより選択してください",申込書!$C$113&lt;&gt;"",$G203&lt;&gt;""),申込書!$M$113,"")</f>
        <v/>
      </c>
      <c r="FS203" s="81" t="str">
        <f>IF($FQ$3&lt;&gt;"コンテンツなし",IF(AND(申込書!$AH$4="GIGAスクールパック",SUM($P203,$R203)&lt;&gt;0),SUM($P203,$R203),IF(AND(申込書!$AH$4="SKY安心GIGAタブレット",SUM($T203,$V203)&lt;&gt;0),SUM($T203,$V203),"")),"")</f>
        <v/>
      </c>
      <c r="FT203" s="81" t="str">
        <f>IF($FQ$3&lt;&gt;"コンテンツなし",IF(AND(申込書!$AH$4="GIGAスクールパック",SUM($Q203,$S203)&lt;&gt;0),SUM($Q203,$S203),IF(AND(申込書!$AH$4="SKY安心GIGAタブレット",SUM($U203,$W203)&lt;&gt;0),SUM($U203,$W203),"")),"")</f>
        <v/>
      </c>
      <c r="FU203" s="157"/>
      <c r="FV203" s="82"/>
      <c r="FW203" s="80" t="str">
        <f>IF(AND(申込書!$C$114&lt;&gt;"▼プルダウンより選択してください",申込書!$C$114&lt;&gt;"",申込書!$P$114&lt;&gt;"YYYY/MM/DD",$G203&lt;&gt;""),申込書!$P$114,"")</f>
        <v/>
      </c>
      <c r="FX203" s="81" t="str">
        <f>IF(AND(申込書!$C$114&lt;&gt;"▼プルダウンより選択してください",申込書!$C$114&lt;&gt;"",$G203&lt;&gt;""),申込書!$M$114,"")</f>
        <v/>
      </c>
      <c r="FY203" s="81" t="str">
        <f>IF($FW$3&lt;&gt;"コンテンツなし",IF(AND(申込書!$AH$4="GIGAスクールパック",SUM($P203,$R203)&lt;&gt;0),SUM($P203,$R203),IF(AND(申込書!$AH$4="SKY安心GIGAタブレット",SUM($T203,$V203)&lt;&gt;0),SUM($T203,$V203),"")),"")</f>
        <v/>
      </c>
      <c r="FZ203" s="81" t="str">
        <f>IF($FW$3&lt;&gt;"コンテンツなし",IF(AND(申込書!$AH$4="GIGAスクールパック",SUM($Q203,$S203)&lt;&gt;0),SUM($Q203,$S203),IF(AND(申込書!$AH$4="SKY安心GIGAタブレット",SUM($U203,$W203)&lt;&gt;0),SUM($U203,$W203),"")),"")</f>
        <v/>
      </c>
      <c r="GA203" s="157"/>
      <c r="GB203" s="82"/>
      <c r="GC203" s="80" t="str">
        <f>IF(AND(申込書!$C$115&lt;&gt;"▼プルダウンより選択してください",申込書!$C$115&lt;&gt;"",申込書!$P$115&lt;&gt;"YYYY/MM/DD",$G203&lt;&gt;""),申込書!$P$115,"")</f>
        <v/>
      </c>
      <c r="GD203" s="81" t="str">
        <f>IF(AND(申込書!$C$115&lt;&gt;"▼プルダウンより選択してください",申込書!$C$115&lt;&gt;"",$G203&lt;&gt;""),申込書!$M$115,"")</f>
        <v/>
      </c>
      <c r="GE203" s="81" t="str">
        <f>IF($GC$3&lt;&gt;"コンテンツなし",IF(AND(申込書!$AH$4="GIGAスクールパック",SUM($P203,$R203)&lt;&gt;0),SUM($P203,$R203),IF(AND(申込書!$AH$4="SKY安心GIGAタブレット",SUM($T203,$V203)&lt;&gt;0),SUM($T203,$V203),"")),"")</f>
        <v/>
      </c>
      <c r="GF203" s="81" t="str">
        <f>IF($GC$3&lt;&gt;"コンテンツなし",IF(AND(申込書!$AH$4="GIGAスクールパック",SUM($Q203,$S203)&lt;&gt;0),SUM($Q203,$S203),IF(AND(申込書!$AH$4="SKY安心GIGAタブレット",SUM($U203,$W203)&lt;&gt;0),SUM($U203,$W203),"")),"")</f>
        <v/>
      </c>
      <c r="GG203" s="157"/>
      <c r="GH203" s="82"/>
      <c r="GI203" s="80" t="str">
        <f>IF(AND(申込書!$C$116&lt;&gt;"▼プルダウンより選択してください",申込書!$C$116&lt;&gt;"",申込書!$P$116&lt;&gt;"YYYY/MM/DD",$G203&lt;&gt;""),申込書!$P$116,"")</f>
        <v/>
      </c>
      <c r="GJ203" s="81" t="str">
        <f>IF(AND(申込書!$C$116&lt;&gt;"▼プルダウンより選択してください",申込書!$C$116&lt;&gt;"",$G203&lt;&gt;""),申込書!$M$116,"")</f>
        <v/>
      </c>
      <c r="GK203" s="81" t="str">
        <f>IF($GI$3&lt;&gt;"コンテンツなし",IF(AND(申込書!$AH$4="GIGAスクールパック",SUM($P203,$R203)&lt;&gt;0),SUM($P203,$R203),IF(AND(申込書!$AH$4="SKY安心GIGAタブレット",SUM($T203,$V203)&lt;&gt;0),SUM($T203,$V203),"")),"")</f>
        <v/>
      </c>
      <c r="GL203" s="81" t="str">
        <f>IF($GI$3&lt;&gt;"コンテンツなし",IF(AND(申込書!$AH$4="GIGAスクールパック",SUM($Q203,$S203)&lt;&gt;0),SUM($Q203,$S203),IF(AND(申込書!$AH$4="SKY安心GIGAタブレット",SUM($U203,$W203)&lt;&gt;0),SUM($U203,$W203),"")),"")</f>
        <v/>
      </c>
      <c r="GM203" s="157"/>
      <c r="GN203" s="82"/>
      <c r="GO203" s="80" t="str">
        <f>IF(AND(申込書!$C$117&lt;&gt;"▼プルダウンより選択してください",申込書!$C$117&lt;&gt;"",申込書!$P$117&lt;&gt;"YYYY/MM/DD",$G203&lt;&gt;""),申込書!$P$117,"")</f>
        <v/>
      </c>
      <c r="GP203" s="81" t="str">
        <f>IF(AND(申込書!$C$117&lt;&gt;"▼プルダウンより選択してください",申込書!$C$117&lt;&gt;"",$G203&lt;&gt;""),申込書!$M$117,"")</f>
        <v/>
      </c>
      <c r="GQ203" s="81" t="str">
        <f>IF($GO$3&lt;&gt;"コンテンツなし",IF(AND(申込書!$AH$4="GIGAスクールパック",SUM($P203,$R203)&lt;&gt;0),SUM($P203,$R203),IF(AND(申込書!$AH$4="SKY安心GIGAタブレット",SUM($T203,$V203)&lt;&gt;0),SUM($T203,$V203),"")),"")</f>
        <v/>
      </c>
      <c r="GR203" s="81" t="str">
        <f>IF($GO$3&lt;&gt;"コンテンツなし",IF(AND(申込書!$AH$4="GIGAスクールパック",SUM($Q203,$S203)&lt;&gt;0),SUM($Q203,$S203),IF(AND(申込書!$AH$4="SKY安心GIGAタブレット",SUM($U203,$W203)&lt;&gt;0),SUM($U203,$W203),"")),"")</f>
        <v/>
      </c>
      <c r="GS203" s="157"/>
      <c r="GT203" s="82"/>
      <c r="GU203" s="80" t="str">
        <f>IF(AND(申込書!$C$118&lt;&gt;"▼プルダウンより選択してください",申込書!$C$118&lt;&gt;"",申込書!$P$118&lt;&gt;"YYYY/MM/DD",$G203&lt;&gt;""),申込書!$P$118,"")</f>
        <v/>
      </c>
      <c r="GV203" s="81" t="str">
        <f>IF(AND(申込書!$C$118&lt;&gt;"▼プルダウンより選択してください",申込書!$C$118&lt;&gt;"",$G203&lt;&gt;""),申込書!$M$118,"")</f>
        <v/>
      </c>
      <c r="GW203" s="81" t="str">
        <f>IF($GU$3&lt;&gt;"コンテンツなし",IF(AND(申込書!$AH$4="GIGAスクールパック",SUM($P203,$R203)&lt;&gt;0),SUM($P203,$R203),IF(AND(申込書!$AH$4="SKY安心GIGAタブレット",SUM($T203,$V203)&lt;&gt;0),SUM($T203,$V203),"")),"")</f>
        <v/>
      </c>
      <c r="GX203" s="81" t="str">
        <f>IF($GU$3&lt;&gt;"コンテンツなし",IF(AND(申込書!$AH$4="GIGAスクールパック",SUM($Q203,$S203)&lt;&gt;0),SUM($Q203,$S203),IF(AND(申込書!$AH$4="SKY安心GIGAタブレット",SUM($U203,$W203)&lt;&gt;0),SUM($U203,$W203),"")),"")</f>
        <v/>
      </c>
      <c r="GY203" s="157"/>
      <c r="GZ203" s="82"/>
      <c r="HA203" s="80" t="str">
        <f>IF(AND(申込書!$C$119&lt;&gt;"▼プルダウンより選択してください",申込書!$C$119&lt;&gt;"",申込書!$P$119&lt;&gt;"YYYY/MM/DD",$G203&lt;&gt;""),申込書!$P$119,"")</f>
        <v/>
      </c>
      <c r="HB203" s="81" t="str">
        <f>IF(AND(申込書!$C$119&lt;&gt;"▼プルダウンより選択してください",申込書!$C$119&lt;&gt;"",$G203&lt;&gt;""),申込書!$M$119,"")</f>
        <v/>
      </c>
      <c r="HC203" s="81" t="str">
        <f>IF($HA$3&lt;&gt;"コンテンツなし",IF(AND(申込書!$AH$4="GIGAスクールパック",SUM($P203,$R203)&lt;&gt;0),SUM($P203,$R203),IF(AND(申込書!$AH$4="SKY安心GIGAタブレット",SUM($T203,$V203)&lt;&gt;0),SUM($T203,$V203),"")),"")</f>
        <v/>
      </c>
      <c r="HD203" s="81" t="str">
        <f>IF($HA$3&lt;&gt;"コンテンツなし",IF(AND(申込書!$AH$4="GIGAスクールパック",SUM($Q203,$S203)&lt;&gt;0),SUM($Q203,$S203),IF(AND(申込書!$AH$4="SKY安心GIGAタブレット",SUM($U203,$W203)&lt;&gt;0),SUM($U203,$W203),"")),"")</f>
        <v/>
      </c>
      <c r="HE203" s="157"/>
      <c r="HF203" s="82"/>
      <c r="HG203" s="83"/>
    </row>
    <row r="204" spans="2:215" ht="26.85" customHeight="1">
      <c r="B204" s="62">
        <f t="shared" si="3"/>
        <v>199</v>
      </c>
      <c r="C204" s="63"/>
      <c r="D204" s="64"/>
      <c r="E204" s="207"/>
      <c r="F204" s="65"/>
      <c r="G204" s="66"/>
      <c r="H204" s="67"/>
      <c r="I204" s="68"/>
      <c r="J204" s="69"/>
      <c r="K204" s="70"/>
      <c r="L204" s="71"/>
      <c r="M204" s="72"/>
      <c r="N204" s="73"/>
      <c r="O204" s="74"/>
      <c r="P204" s="179"/>
      <c r="Q204" s="180"/>
      <c r="R204" s="180"/>
      <c r="S204" s="181"/>
      <c r="T204" s="179"/>
      <c r="U204" s="180"/>
      <c r="V204" s="182"/>
      <c r="W204" s="181"/>
      <c r="X204" s="75"/>
      <c r="Y204" s="76"/>
      <c r="Z204" s="77"/>
      <c r="AA204" s="78"/>
      <c r="AB204" s="79"/>
      <c r="AC204" s="79"/>
      <c r="AD204" s="79"/>
      <c r="AE204" s="77"/>
      <c r="AF204" s="139"/>
      <c r="AG204" s="139"/>
      <c r="AH204" s="139"/>
      <c r="AI204" s="80" t="str">
        <f>IF(AND(申込書!$C$90&lt;&gt;"▼プルダウンより選択してください",申込書!$C$90&lt;&gt;"",申込書!$P$90&lt;&gt;"YYYY/MM/DD",$G204&lt;&gt;""),申込書!$P$90,"")</f>
        <v/>
      </c>
      <c r="AJ204" s="81" t="str">
        <f>IF(AND(申込書!$C$90&lt;&gt;"▼プルダウンより選択してください",申込書!$C$90&lt;&gt;"",$G204&lt;&gt;""),申込書!$M$90,"")</f>
        <v/>
      </c>
      <c r="AK204" s="81" t="str">
        <f>IF($AI$3&lt;&gt;"コンテンツなし",IF(AND(申込書!$AH$4="GIGAスクールパック",SUM($P204,$R204)&lt;&gt;0),SUM($P204,$R204),IF(AND(申込書!$AH$4="SKY安心GIGAタブレット",SUM($T204,$V204)&lt;&gt;0),SUM($T204,$V204),"")),"")</f>
        <v/>
      </c>
      <c r="AL204" s="81" t="str">
        <f>IF($AI$3&lt;&gt;"コンテンツなし",IF(AND(申込書!$AH$4="GIGAスクールパック",SUM($Q204,$S204)&lt;&gt;0),SUM($Q204,$S204),IF(AND(申込書!$AH$4="SKY安心GIGAタブレット",SUM($U204,$W204)&lt;&gt;0),SUM($U204,$W204),"")),"")</f>
        <v/>
      </c>
      <c r="AM204" s="157"/>
      <c r="AN204" s="82"/>
      <c r="AO204" s="80" t="str">
        <f>IF(AND(申込書!$C$91&lt;&gt;"▼プルダウンより選択してください",申込書!$C$91&lt;&gt;"",申込書!$P$91&lt;&gt;"YYYY/MM/DD",$G204&lt;&gt;""),申込書!$P$91,"")</f>
        <v/>
      </c>
      <c r="AP204" s="81" t="str">
        <f>IF(AND(申込書!$C$91&lt;&gt;"▼プルダウンより選択してください",申込書!$C$91&lt;&gt;"",$G204&lt;&gt;""),申込書!$M$91,"")</f>
        <v/>
      </c>
      <c r="AQ204" s="81" t="str">
        <f>IF($AO$3&lt;&gt;"コンテンツなし",IF(AND(申込書!$AH$4="GIGAスクールパック",SUM($P204,$R204)&lt;&gt;0),SUM($P204,$R204),IF(AND(申込書!$AH$4="SKY安心GIGAタブレット",SUM($T204,$V204)&lt;&gt;0),SUM($T204,$V204),"")),"")</f>
        <v/>
      </c>
      <c r="AR204" s="81" t="str">
        <f>IF($AO$3&lt;&gt;"コンテンツなし",IF(AND(申込書!$AH$4="GIGAスクールパック",SUM($Q204,$S204)&lt;&gt;0),SUM($Q204,$S204),IF(AND(申込書!$AH$4="SKY安心GIGAタブレット",SUM($U204,$W204)&lt;&gt;0),SUM($U204,$W204),"")),"")</f>
        <v/>
      </c>
      <c r="AS204" s="157"/>
      <c r="AT204" s="82"/>
      <c r="AU204" s="80" t="str">
        <f>IF(AND(申込書!$C$92&lt;&gt;"▼プルダウンより選択してください",申込書!$C$92&lt;&gt;"",申込書!$P$92&lt;&gt;"YYYY/MM/DD",$G204&lt;&gt;""),申込書!$P$92,"")</f>
        <v/>
      </c>
      <c r="AV204" s="81" t="str">
        <f>IF(AND(申込書!$C$92&lt;&gt;"▼プルダウンより選択してください",申込書!$C$92&lt;&gt;"",$G204&lt;&gt;""),申込書!$M$92,"")</f>
        <v/>
      </c>
      <c r="AW204" s="81" t="str">
        <f>IF($AU$3&lt;&gt;"コンテンツなし",IF(AND(申込書!$AH$4="GIGAスクールパック",SUM($P204,$R204)&lt;&gt;0),SUM($P204,$R204),IF(AND(申込書!$AH$4="SKY安心GIGAタブレット",SUM($T204,$V204)&lt;&gt;0),SUM($T204,$V204),"")),"")</f>
        <v/>
      </c>
      <c r="AX204" s="81" t="str">
        <f>IF($AU$3&lt;&gt;"コンテンツなし",IF(AND(申込書!$AH$4="GIGAスクールパック",SUM($Q204,$S204)&lt;&gt;0),SUM($Q204,$S204),IF(AND(申込書!$AH$4="SKY安心GIGAタブレット",SUM($U204,$W204)&lt;&gt;0),SUM($U204,$W204),"")),"")</f>
        <v/>
      </c>
      <c r="AY204" s="157"/>
      <c r="AZ204" s="82"/>
      <c r="BA204" s="80" t="str">
        <f>IF(AND(申込書!$C$93&lt;&gt;"▼プルダウンより選択してください",申込書!$C$93&lt;&gt;"",申込書!$P$93&lt;&gt;"YYYY/MM/DD",$G204&lt;&gt;""),申込書!$P$93,"")</f>
        <v/>
      </c>
      <c r="BB204" s="81" t="str">
        <f>IF(AND(申込書!$C$93&lt;&gt;"▼プルダウンより選択してください",申込書!$C$93&lt;&gt;"",申込書!$M$93&gt;=1,$G204&lt;&gt;""),申込書!$M$93,"")</f>
        <v/>
      </c>
      <c r="BC204" s="81" t="str">
        <f>IF($BA$3&lt;&gt;"コンテンツなし",IF(AND(申込書!$AH$4="GIGAスクールパック",SUM($P204,$R204)&lt;&gt;0),SUM($P204,$R204),IF(AND(申込書!$AH$4="SKY安心GIGAタブレット",SUM($T204,$V204)&lt;&gt;0),SUM($T204,$V204),"")),"")</f>
        <v/>
      </c>
      <c r="BD204" s="81" t="str">
        <f>IF($BA$3&lt;&gt;"コンテンツなし",IF(AND(申込書!$AH$4="GIGAスクールパック",SUM($Q204,$S204)&lt;&gt;0),SUM($Q204,$S204),IF(AND(申込書!$AH$4="SKY安心GIGAタブレット",SUM($U204,$W204)&lt;&gt;0),SUM($U204,$W204),"")),"")</f>
        <v/>
      </c>
      <c r="BE204" s="157"/>
      <c r="BF204" s="82"/>
      <c r="BG204" s="80" t="str">
        <f>IF(AND(申込書!$C$94&lt;&gt;"▼プルダウンより選択してください",申込書!$C$94&lt;&gt;"",申込書!$P$94&lt;&gt;"YYYY/MM/DD",$G204&lt;&gt;""),申込書!$P$94,"")</f>
        <v/>
      </c>
      <c r="BH204" s="81" t="str">
        <f>IF(AND(申込書!$C$94&lt;&gt;"▼プルダウンより選択してください",申込書!$C$94&lt;&gt;"",$G204&lt;&gt;""),申込書!$M$94,"")</f>
        <v/>
      </c>
      <c r="BI204" s="81" t="str">
        <f>IF($BG$3&lt;&gt;"コンテンツなし",IF(AND(申込書!$AH$4="GIGAスクールパック",SUM($P204,$R204)&lt;&gt;0),SUM($P204,$R204),IF(AND(申込書!$AH$4="SKY安心GIGAタブレット",SUM($T204,$V204)&lt;&gt;0),SUM($T204,$V204),"")),"")</f>
        <v/>
      </c>
      <c r="BJ204" s="81" t="str">
        <f>IF($BG$3&lt;&gt;"コンテンツなし",IF(AND(申込書!$AH$4="GIGAスクールパック",SUM($Q204,$S204)&lt;&gt;0),SUM($Q204,$S204),IF(AND(申込書!$AH$4="SKY安心GIGAタブレット",SUM($U204,$W204)&lt;&gt;0),SUM($U204,$W204),"")),"")</f>
        <v/>
      </c>
      <c r="BK204" s="157"/>
      <c r="BL204" s="82"/>
      <c r="BM204" s="80" t="str">
        <f>IF(AND(申込書!$C$95&lt;&gt;"▼プルダウンより選択してください",申込書!$C$95&lt;&gt;"",申込書!$P$95&lt;&gt;"YYYY/MM/DD",$G204&lt;&gt;""),申込書!$P$95,"")</f>
        <v/>
      </c>
      <c r="BN204" s="81" t="str">
        <f>IF(AND(申込書!$C$95&lt;&gt;"▼プルダウンより選択してください",申込書!$C$95&lt;&gt;"",$G204&lt;&gt;""),申込書!$M$95,"")</f>
        <v/>
      </c>
      <c r="BO204" s="81" t="str">
        <f>IF($BM$3&lt;&gt;"コンテンツなし",IF(AND(申込書!$AH$4="GIGAスクールパック",SUM($P204,$R204)&lt;&gt;0),SUM($P204,$R204),IF(AND(申込書!$AH$4="SKY安心GIGAタブレット",SUM($T204,$V204)&lt;&gt;0),SUM($T204,$V204),"")),"")</f>
        <v/>
      </c>
      <c r="BP204" s="81" t="str">
        <f>IF($BM$3&lt;&gt;"コンテンツなし",IF(AND(申込書!$AH$4="GIGAスクールパック",SUM($Q204,$S204)&lt;&gt;0),SUM($Q204,$S204),IF(AND(申込書!$AH$4="SKY安心GIGAタブレット",SUM($U204,$W204)&lt;&gt;0),SUM($U204,$W204),"")),"")</f>
        <v/>
      </c>
      <c r="BQ204" s="157"/>
      <c r="BR204" s="82"/>
      <c r="BS204" s="80" t="str">
        <f>IF(AND(申込書!$C$96&lt;&gt;"▼プルダウンより選択してください",申込書!$C$96&lt;&gt;"",申込書!$P$96&lt;&gt;"YYYY/MM/DD",$G204&lt;&gt;""),申込書!$P$96,"")</f>
        <v/>
      </c>
      <c r="BT204" s="81" t="str">
        <f>IF(AND(申込書!$C$96&lt;&gt;"▼プルダウンより選択してください",申込書!$C$96&lt;&gt;"",$G204&lt;&gt;""),申込書!$M$96,"")</f>
        <v/>
      </c>
      <c r="BU204" s="81" t="str">
        <f>IF($BS$3&lt;&gt;"コンテンツなし",IF(AND(申込書!$AH$4="GIGAスクールパック",SUM($P204,$R204)&lt;&gt;0),SUM($P204,$R204),IF(AND(申込書!$AH$4="SKY安心GIGAタブレット",SUM($T204,$V204)&lt;&gt;0),SUM($T204,$V204),"")),"")</f>
        <v/>
      </c>
      <c r="BV204" s="81" t="str">
        <f>IF($BS$3&lt;&gt;"コンテンツなし",IF(AND(申込書!$AH$4="GIGAスクールパック",SUM($Q204,$S204)&lt;&gt;0),SUM($Q204,$S204),IF(AND(申込書!$AH$4="SKY安心GIGAタブレット",SUM($U204,$W204)&lt;&gt;0),SUM($U204,$W204),"")),"")</f>
        <v/>
      </c>
      <c r="BW204" s="157"/>
      <c r="BX204" s="82"/>
      <c r="BY204" s="80" t="str">
        <f>IF(AND(申込書!$C$97&lt;&gt;"▼プルダウンより選択してください",申込書!$C$97&lt;&gt;"",申込書!$P$97&lt;&gt;"YYYY/MM/DD",$G204&lt;&gt;""),申込書!$P$97,"")</f>
        <v/>
      </c>
      <c r="BZ204" s="81" t="str">
        <f>IF(AND(申込書!$C$97&lt;&gt;"▼プルダウンより選択してください",申込書!$C$97&lt;&gt;"",$G204&lt;&gt;""),申込書!$M$97,"")</f>
        <v/>
      </c>
      <c r="CA204" s="81" t="str">
        <f>IF($BY$3&lt;&gt;"コンテンツなし",IF(AND(申込書!$AH$4="GIGAスクールパック",SUM($P204,$R204)&lt;&gt;0),SUM($P204,$R204),IF(AND(申込書!$AH$4="SKY安心GIGAタブレット",SUM($T204,$V204)&lt;&gt;0),SUM($T204,$V204),"")),"")</f>
        <v/>
      </c>
      <c r="CB204" s="81" t="str">
        <f>IF($BY$3&lt;&gt;"コンテンツなし",IF(AND(申込書!$AH$4="GIGAスクールパック",SUM($Q204,$S204)&lt;&gt;0),SUM($Q204,$S204),IF(AND(申込書!$AH$4="SKY安心GIGAタブレット",SUM($U204,$W204)&lt;&gt;0),SUM($U204,$W204),"")),"")</f>
        <v/>
      </c>
      <c r="CC204" s="157"/>
      <c r="CD204" s="82"/>
      <c r="CE204" s="80" t="str">
        <f>IF(AND(申込書!$C$98&lt;&gt;"▼プルダウンより選択してください",申込書!$C$98&lt;&gt;"",申込書!$P$98&lt;&gt;"YYYY/MM/DD",$G204&lt;&gt;""),申込書!$P$98,"")</f>
        <v/>
      </c>
      <c r="CF204" s="81" t="str">
        <f>IF(AND(申込書!$C$98&lt;&gt;"▼プルダウンより選択してください",申込書!$C$98&lt;&gt;"",$G204&lt;&gt;""),申込書!$M$98,"")</f>
        <v/>
      </c>
      <c r="CG204" s="81" t="str">
        <f>IF($CE$3&lt;&gt;"コンテンツなし",IF(AND(申込書!$AH$4="GIGAスクールパック",SUM($P204,$R204)&lt;&gt;0),SUM($P204,$R204),IF(AND(申込書!$AH$4="SKY安心GIGAタブレット",SUM($T204,$V204)&lt;&gt;0),SUM($T204,$V204),"")),"")</f>
        <v/>
      </c>
      <c r="CH204" s="81" t="str">
        <f>IF($CE$3&lt;&gt;"コンテンツなし",IF(AND(申込書!$AH$4="GIGAスクールパック",SUM($Q204,$S204)&lt;&gt;0),SUM($Q204,$S204),IF(AND(申込書!$AH$4="SKY安心GIGAタブレット",SUM($U204,$W204)&lt;&gt;0),SUM($U204,$W204),"")),"")</f>
        <v/>
      </c>
      <c r="CI204" s="157"/>
      <c r="CJ204" s="82"/>
      <c r="CK204" s="80" t="str">
        <f>IF(AND(申込書!$C$99&lt;&gt;"▼プルダウンより選択してください",申込書!$C$99&lt;&gt;"",申込書!$P$99&lt;&gt;"YYYY/MM/DD",$G204&lt;&gt;""),申込書!$P$99,"")</f>
        <v/>
      </c>
      <c r="CL204" s="81" t="str">
        <f>IF(AND(申込書!$C$99&lt;&gt;"▼プルダウンより選択してください",申込書!$C$99&lt;&gt;"",$G204&lt;&gt;""),申込書!$M$99,"")</f>
        <v/>
      </c>
      <c r="CM204" s="81" t="str">
        <f>IF($CK$3&lt;&gt;"コンテンツなし",IF(AND(申込書!$AH$4="GIGAスクールパック",SUM($P204,$R204)&lt;&gt;0),SUM($P204,$R204),IF(AND(申込書!$AH$4="SKY安心GIGAタブレット",SUM($T204,$V204)&lt;&gt;0),SUM($T204,$V204),"")),"")</f>
        <v/>
      </c>
      <c r="CN204" s="81" t="str">
        <f>IF($CK$3&lt;&gt;"コンテンツなし",IF(AND(申込書!$AH$4="GIGAスクールパック",SUM($Q204,$S204)&lt;&gt;0),SUM($Q204,$S204),IF(AND(申込書!$AH$4="SKY安心GIGAタブレット",SUM($U204,$W204)&lt;&gt;0),SUM($U204,$W204),"")),"")</f>
        <v/>
      </c>
      <c r="CO204" s="157"/>
      <c r="CP204" s="82"/>
      <c r="CQ204" s="80" t="str">
        <f>IF(AND(申込書!$C$100&lt;&gt;"▼プルダウンより選択してください",申込書!$C$100&lt;&gt;"",申込書!$P$100&lt;&gt;"YYYY/MM/DD",$G204&lt;&gt;""),申込書!$P$100,"")</f>
        <v/>
      </c>
      <c r="CR204" s="81" t="str">
        <f>IF(AND(申込書!$C$100&lt;&gt;"▼プルダウンより選択してください",申込書!$C$100&lt;&gt;"",$G204&lt;&gt;""),申込書!$M$100,"")</f>
        <v/>
      </c>
      <c r="CS204" s="81" t="str">
        <f>IF($CQ$3&lt;&gt;"コンテンツなし",IF(AND(申込書!$AH$4="GIGAスクールパック",SUM($P204,$R204)&lt;&gt;0),SUM($P204,$R204),IF(AND(申込書!$AH$4="SKY安心GIGAタブレット",SUM($T204,$V204)&lt;&gt;0),SUM($T204,$V204),"")),"")</f>
        <v/>
      </c>
      <c r="CT204" s="81" t="str">
        <f>IF($CQ$3&lt;&gt;"コンテンツなし",IF(AND(申込書!$AH$4="GIGAスクールパック",SUM($Q204,$S204)&lt;&gt;0),SUM($Q204,$S204),IF(AND(申込書!$AH$4="SKY安心GIGAタブレット",SUM($U204,$W204)&lt;&gt;0),SUM($U204,$W204),"")),"")</f>
        <v/>
      </c>
      <c r="CU204" s="81"/>
      <c r="CV204" s="82"/>
      <c r="CW204" s="80" t="str">
        <f>IF(AND(申込書!$C$101&lt;&gt;"▼プルダウンより選択してください",申込書!$C$101&lt;&gt;"",申込書!$P$101&lt;&gt;"YYYY/MM/DD",$G204&lt;&gt;""),申込書!$P$101,"")</f>
        <v/>
      </c>
      <c r="CX204" s="81" t="str">
        <f>IF(AND(申込書!$C$101&lt;&gt;"▼プルダウンより選択してください",申込書!$C$101&lt;&gt;"",$G204&lt;&gt;""),申込書!$M$101,"")</f>
        <v/>
      </c>
      <c r="CY204" s="81" t="str">
        <f>IF($CW$3&lt;&gt;"コンテンツなし",IF(AND(申込書!$AH$4="GIGAスクールパック",SUM($P204,$R204)&lt;&gt;0),SUM($P204,$R204),IF(AND(申込書!$AH$4="SKY安心GIGAタブレット",SUM($T204,$V204)&lt;&gt;0),SUM($T204,$V204),"")),"")</f>
        <v/>
      </c>
      <c r="CZ204" s="81" t="str">
        <f>IF($CW$3&lt;&gt;"コンテンツなし",IF(AND(申込書!$AH$4="GIGAスクールパック",SUM($Q204,$S204)&lt;&gt;0),SUM($Q204,$S204),IF(AND(申込書!$AH$4="SKY安心GIGAタブレット",SUM($U204,$W204)&lt;&gt;0),SUM($U204,$W204),"")),"")</f>
        <v/>
      </c>
      <c r="DA204" s="81"/>
      <c r="DB204" s="82"/>
      <c r="DC204" s="80" t="str">
        <f>IF(AND(申込書!$C$102&lt;&gt;"▼プルダウンより選択してください",申込書!$C$102&lt;&gt;"",申込書!$P$102&lt;&gt;"YYYY/MM/DD",$G204&lt;&gt;""),申込書!$P$102,"")</f>
        <v/>
      </c>
      <c r="DD204" s="81" t="str">
        <f>IF(AND(申込書!$C$102&lt;&gt;"▼プルダウンより選択してください",申込書!$C$102&lt;&gt;"",$G204&lt;&gt;""),申込書!$M$102,"")</f>
        <v/>
      </c>
      <c r="DE204" s="81" t="str">
        <f>IF($DC$3&lt;&gt;"コンテンツなし",IF(AND(申込書!$AH$4="GIGAスクールパック",SUM($P204,$R204)&lt;&gt;0),SUM($P204,$R204),IF(AND(申込書!$AH$4="SKY安心GIGAタブレット",SUM($T204,$V204)&lt;&gt;0),SUM($T204,$V204),"")),"")</f>
        <v/>
      </c>
      <c r="DF204" s="81" t="str">
        <f>IF($DC$3&lt;&gt;"コンテンツなし",IF(AND(申込書!$AH$4="GIGAスクールパック",SUM($Q204,$S204)&lt;&gt;0),SUM($Q204,$S204),IF(AND(申込書!$AH$4="SKY安心GIGAタブレット",SUM($U204,$W204)&lt;&gt;0),SUM($U204,$W204),"")),"")</f>
        <v/>
      </c>
      <c r="DG204" s="81"/>
      <c r="DH204" s="82"/>
      <c r="DI204" s="80" t="str">
        <f>IF(AND(申込書!$C$103&lt;&gt;"▼プルダウンより選択してください",申込書!$C$103&lt;&gt;"",申込書!$P$103&lt;&gt;"YYYY/MM/DD",$G204&lt;&gt;""),申込書!$P$103,"")</f>
        <v/>
      </c>
      <c r="DJ204" s="81" t="str">
        <f>IF(AND(申込書!$C$103&lt;&gt;"▼プルダウンより選択してください",申込書!$C$103&lt;&gt;"",$G204&lt;&gt;""),申込書!$M$103,"")</f>
        <v/>
      </c>
      <c r="DK204" s="81" t="str">
        <f>IF($DI$3&lt;&gt;"コンテンツなし",IF(AND(申込書!$AH$4="GIGAスクールパック",SUM($P204,$R204)&lt;&gt;0),SUM($P204,$R204),IF(AND(申込書!$AH$4="SKY安心GIGAタブレット",SUM($T204,$V204)&lt;&gt;0),SUM($T204,$V204),"")),"")</f>
        <v/>
      </c>
      <c r="DL204" s="81" t="str">
        <f>IF($DI$3&lt;&gt;"コンテンツなし",IF(AND(申込書!$AH$4="GIGAスクールパック",SUM($Q204,$S204)&lt;&gt;0),SUM($Q204,$S204),IF(AND(申込書!$AH$4="SKY安心GIGAタブレット",SUM($U204,$W204)&lt;&gt;0),SUM($U204,$W204),"")),"")</f>
        <v/>
      </c>
      <c r="DM204" s="81"/>
      <c r="DN204" s="82"/>
      <c r="DO204" s="80" t="str">
        <f>IF(AND(申込書!$C$104&lt;&gt;"▼プルダウンより選択してください",申込書!$C$104&lt;&gt;"",申込書!$P$104&lt;&gt;"YYYY/MM/DD",$G204&lt;&gt;""),申込書!$P$104,"")</f>
        <v/>
      </c>
      <c r="DP204" s="81" t="str">
        <f>IF(AND(申込書!$C$104&lt;&gt;"▼プルダウンより選択してください",申込書!$C$104&lt;&gt;"",$G204&lt;&gt;""),申込書!$M$104,"")</f>
        <v/>
      </c>
      <c r="DQ204" s="81" t="str">
        <f>IF($DO$3&lt;&gt;"コンテンツなし",IF(AND(申込書!$AH$4="GIGAスクールパック",SUM($P204,$R204)&lt;&gt;0),SUM($P204,$R204),IF(AND(申込書!$AH$4="SKY安心GIGAタブレット",SUM($T204,$V204)&lt;&gt;0),SUM($T204,$V204),"")),"")</f>
        <v/>
      </c>
      <c r="DR204" s="81" t="str">
        <f>IF($DO$3&lt;&gt;"コンテンツなし",IF(AND(申込書!$AH$4="GIGAスクールパック",SUM($Q204,$S204)&lt;&gt;0),SUM($Q204,$S204),IF(AND(申込書!$AH$4="SKY安心GIGAタブレット",SUM($U204,$W204)&lt;&gt;0),SUM($U204,$W204),"")),"")</f>
        <v/>
      </c>
      <c r="DS204" s="81"/>
      <c r="DT204" s="82"/>
      <c r="DU204" s="80" t="str">
        <f>IF(AND(申込書!$C$105&lt;&gt;"▼プルダウンより選択してください",申込書!$C$105&lt;&gt;"",申込書!$P$105&lt;&gt;"YYYY/MM/DD",$G204&lt;&gt;""),申込書!$P$105,"")</f>
        <v/>
      </c>
      <c r="DV204" s="81" t="str">
        <f>IF(AND(申込書!$C$105&lt;&gt;"▼プルダウンより選択してください",申込書!$C$105&lt;&gt;"",$G204&lt;&gt;""),申込書!$M$105,"")</f>
        <v/>
      </c>
      <c r="DW204" s="81" t="str">
        <f>IF($DU$3&lt;&gt;"コンテンツなし",IF(AND(申込書!$AH$4="GIGAスクールパック",SUM($P204,$R204)&lt;&gt;0),SUM($P204,$R204),IF(AND(申込書!$AH$4="SKY安心GIGAタブレット",SUM($T204,$V204)&lt;&gt;0),SUM($T204,$V204),"")),"")</f>
        <v/>
      </c>
      <c r="DX204" s="81" t="str">
        <f>IF($DU$3&lt;&gt;"コンテンツなし",IF(AND(申込書!$AH$4="GIGAスクールパック",SUM($Q204,$S204)&lt;&gt;0),SUM($Q204,$S204),IF(AND(申込書!$AH$4="SKY安心GIGAタブレット",SUM($U204,$W204)&lt;&gt;0),SUM($U204,$W204),"")),"")</f>
        <v/>
      </c>
      <c r="DY204" s="157"/>
      <c r="DZ204" s="82"/>
      <c r="EA204" s="80" t="str">
        <f>IF(AND(申込書!$C$106&lt;&gt;"▼プルダウンより選択してください",申込書!$C$106&lt;&gt;"",申込書!$P$106&lt;&gt;"YYYY/MM/DD",$G204&lt;&gt;""),申込書!$P$106,"")</f>
        <v/>
      </c>
      <c r="EB204" s="81" t="str">
        <f>IF(AND(申込書!$C$106&lt;&gt;"▼プルダウンより選択してください",申込書!$C$106&lt;&gt;"",$G204&lt;&gt;""),申込書!$M$106,"")</f>
        <v/>
      </c>
      <c r="EC204" s="81" t="str">
        <f>IF($EA$3&lt;&gt;"コンテンツなし",IF(AND(申込書!$AH$4="GIGAスクールパック",SUM($P204,$R204)&lt;&gt;0),SUM($P204,$R204),IF(AND(申込書!$AH$4="SKY安心GIGAタブレット",SUM($T204,$V204)&lt;&gt;0),SUM($T204,$V204),"")),"")</f>
        <v/>
      </c>
      <c r="ED204" s="81" t="str">
        <f>IF($EA$3&lt;&gt;"コンテンツなし",IF(AND(申込書!$AH$4="GIGAスクールパック",SUM($Q204,$S204)&lt;&gt;0),SUM($Q204,$S204),IF(AND(申込書!$AH$4="SKY安心GIGAタブレット",SUM($U204,$W204)&lt;&gt;0),SUM($U204,$W204),"")),"")</f>
        <v/>
      </c>
      <c r="EE204" s="157"/>
      <c r="EF204" s="82"/>
      <c r="EG204" s="80" t="str">
        <f>IF(AND(申込書!$C$107&lt;&gt;"▼プルダウンより選択してください",申込書!$C$107&lt;&gt;"",申込書!$P$107&lt;&gt;"YYYY/MM/DD",$G204&lt;&gt;""),申込書!$P$107,"")</f>
        <v/>
      </c>
      <c r="EH204" s="81" t="str">
        <f>IF(AND(申込書!$C$107&lt;&gt;"▼プルダウンより選択してください",申込書!$C$107&lt;&gt;"",$G204&lt;&gt;""),申込書!$M$107,"")</f>
        <v/>
      </c>
      <c r="EI204" s="81" t="str">
        <f>IF($EG$3&lt;&gt;"コンテンツなし",IF(AND(申込書!$AH$4="GIGAスクールパック",SUM($P204,$R204)&lt;&gt;0),SUM($P204,$R204),IF(AND(申込書!$AH$4="SKY安心GIGAタブレット",SUM($T204,$V204)&lt;&gt;0),SUM($T204,$V204),"")),"")</f>
        <v/>
      </c>
      <c r="EJ204" s="81" t="str">
        <f>IF($EG$3&lt;&gt;"コンテンツなし",IF(AND(申込書!$AH$4="GIGAスクールパック",SUM($Q204,$S204)&lt;&gt;0),SUM($Q204,$S204),IF(AND(申込書!$AH$4="SKY安心GIGAタブレット",SUM($U204,$W204)&lt;&gt;0),SUM($U204,$W204),"")),"")</f>
        <v/>
      </c>
      <c r="EK204" s="157"/>
      <c r="EL204" s="82"/>
      <c r="EM204" s="80" t="str">
        <f>IF(AND(申込書!$C$108&lt;&gt;"▼プルダウンより選択してください",申込書!$C$108&lt;&gt;"",申込書!$P$108&lt;&gt;"YYYY/MM/DD",$G204&lt;&gt;""),申込書!$P$108,"")</f>
        <v/>
      </c>
      <c r="EN204" s="81" t="str">
        <f>IF(AND(申込書!$C$108&lt;&gt;"▼プルダウンより選択してください",申込書!$C$108&lt;&gt;"",$G204&lt;&gt;""),申込書!$M$108,"")</f>
        <v/>
      </c>
      <c r="EO204" s="81" t="str">
        <f>IF($EM$3&lt;&gt;"コンテンツなし",IF(AND(申込書!$AH$4="GIGAスクールパック",SUM($P204,$R204)&lt;&gt;0),SUM($P204,$R204),IF(AND(申込書!$AH$4="SKY安心GIGAタブレット",SUM($T204,$V204)&lt;&gt;0),SUM($T204,$V204),"")),"")</f>
        <v/>
      </c>
      <c r="EP204" s="81" t="str">
        <f>IF($EM$3&lt;&gt;"コンテンツなし",IF(AND(申込書!$AH$4="GIGAスクールパック",SUM($Q204,$S204)&lt;&gt;0),SUM($Q204,$S204),IF(AND(申込書!$AH$4="SKY安心GIGAタブレット",SUM($U204,$W204)&lt;&gt;0),SUM($U204,$W204),"")),"")</f>
        <v/>
      </c>
      <c r="EQ204" s="157"/>
      <c r="ER204" s="82"/>
      <c r="ES204" s="80" t="str">
        <f>IF(AND(申込書!$C$109&lt;&gt;"▼プルダウンより選択してください",申込書!$C$109&lt;&gt;"",申込書!$P$109&lt;&gt;"YYYY/MM/DD",$G204&lt;&gt;""),申込書!$P$109,"")</f>
        <v/>
      </c>
      <c r="ET204" s="81" t="str">
        <f>IF(AND(申込書!$C$109&lt;&gt;"▼プルダウンより選択してください",申込書!$C$109&lt;&gt;"",$G204&lt;&gt;""),申込書!$M$109,"")</f>
        <v/>
      </c>
      <c r="EU204" s="81" t="str">
        <f>IF($ES$3&lt;&gt;"コンテンツなし",IF(AND(申込書!$AH$4="GIGAスクールパック",SUM($P204,$R204)&lt;&gt;0),SUM($P204,$R204),IF(AND(申込書!$AH$4="SKY安心GIGAタブレット",SUM($T204,$V204)&lt;&gt;0),SUM($T204,$V204),"")),"")</f>
        <v/>
      </c>
      <c r="EV204" s="81" t="str">
        <f>IF($ES$3&lt;&gt;"コンテンツなし",IF(AND(申込書!$AH$4="GIGAスクールパック",SUM($Q204,$S204)&lt;&gt;0),SUM($Q204,$S204),IF(AND(申込書!$AH$4="SKY安心GIGAタブレット",SUM($U204,$W204)&lt;&gt;0),SUM($U204,$W204),"")),"")</f>
        <v/>
      </c>
      <c r="EW204" s="157"/>
      <c r="EX204" s="82"/>
      <c r="EY204" s="80" t="str">
        <f>IF(AND(申込書!$C$110&lt;&gt;"▼プルダウンより選択してください",申込書!$C$110&lt;&gt;"",申込書!$P$110&lt;&gt;"YYYY/MM/DD",$G204&lt;&gt;""),申込書!$P$110,"")</f>
        <v/>
      </c>
      <c r="EZ204" s="81" t="str">
        <f>IF(AND(申込書!$C$110&lt;&gt;"▼プルダウンより選択してください",申込書!$C$110&lt;&gt;"",$G204&lt;&gt;""),申込書!$M$110,"")</f>
        <v/>
      </c>
      <c r="FA204" s="81" t="str">
        <f>IF($EY$3&lt;&gt;"コンテンツなし",IF(AND(申込書!$AH$4="GIGAスクールパック",SUM($P204,$R204)&lt;&gt;0),SUM($P204,$R204),IF(AND(申込書!$AH$4="SKY安心GIGAタブレット",SUM($T204,$V204)&lt;&gt;0),SUM($T204,$V204),"")),"")</f>
        <v/>
      </c>
      <c r="FB204" s="81" t="str">
        <f>IF($EY$3&lt;&gt;"コンテンツなし",IF(AND(申込書!$AH$4="GIGAスクールパック",SUM($Q204,$S204)&lt;&gt;0),SUM($Q204,$S204),IF(AND(申込書!$AH$4="SKY安心GIGAタブレット",SUM($U204,$W204)&lt;&gt;0),SUM($U204,$W204),"")),"")</f>
        <v/>
      </c>
      <c r="FC204" s="157"/>
      <c r="FD204" s="82"/>
      <c r="FE204" s="80" t="str">
        <f>IF(AND(申込書!$C$111&lt;&gt;"▼プルダウンより選択してください",申込書!$C$111&lt;&gt;"",申込書!$P$111&lt;&gt;"YYYY/MM/DD",$G204&lt;&gt;""),申込書!$P$111,"")</f>
        <v/>
      </c>
      <c r="FF204" s="81" t="str">
        <f>IF(AND(申込書!$C$111&lt;&gt;"▼プルダウンより選択してください",申込書!$C$111&lt;&gt;"",$G204&lt;&gt;""),申込書!$M$111,"")</f>
        <v/>
      </c>
      <c r="FG204" s="81" t="str">
        <f>IF($FE$3&lt;&gt;"コンテンツなし",IF(AND(申込書!$AH$4="GIGAスクールパック",SUM($P204,$R204)&lt;&gt;0),SUM($P204,$R204),IF(AND(申込書!$AH$4="SKY安心GIGAタブレット",SUM($T204,$V204)&lt;&gt;0),SUM($T204,$V204),"")),"")</f>
        <v/>
      </c>
      <c r="FH204" s="81" t="str">
        <f>IF($FE$3&lt;&gt;"コンテンツなし",IF(AND(申込書!$AH$4="GIGAスクールパック",SUM($Q204,$S204)&lt;&gt;0),SUM($Q204,$S204),IF(AND(申込書!$AH$4="SKY安心GIGAタブレット",SUM($U204,$W204)&lt;&gt;0),SUM($U204,$W204),"")),"")</f>
        <v/>
      </c>
      <c r="FI204" s="157"/>
      <c r="FJ204" s="82"/>
      <c r="FK204" s="80" t="str">
        <f>IF(AND(申込書!$C$112&lt;&gt;"▼プルダウンより選択してください",申込書!$C$112&lt;&gt;"",申込書!$P$112&lt;&gt;"YYYY/MM/DD",$G204&lt;&gt;""),申込書!$P$112,"")</f>
        <v/>
      </c>
      <c r="FL204" s="81" t="str">
        <f>IF(AND(申込書!$C$112&lt;&gt;"▼プルダウンより選択してください",申込書!$C$112&lt;&gt;"",$G204&lt;&gt;""),申込書!$M$112,"")</f>
        <v/>
      </c>
      <c r="FM204" s="81" t="str">
        <f>IF($FK$3&lt;&gt;"コンテンツなし",IF(AND(申込書!$AH$4="GIGAスクールパック",SUM($P204,$R204)&lt;&gt;0),SUM($P204,$R204),IF(AND(申込書!$AH$4="SKY安心GIGAタブレット",SUM($T204,$V204)&lt;&gt;0),SUM($T204,$V204),"")),"")</f>
        <v/>
      </c>
      <c r="FN204" s="81" t="str">
        <f>IF($FK$3&lt;&gt;"コンテンツなし",IF(AND(申込書!$AH$4="GIGAスクールパック",SUM($Q204,$S204)&lt;&gt;0),SUM($Q204,$S204),IF(AND(申込書!$AH$4="SKY安心GIGAタブレット",SUM($U204,$W204)&lt;&gt;0),SUM($U204,$W204),"")),"")</f>
        <v/>
      </c>
      <c r="FO204" s="157"/>
      <c r="FP204" s="82"/>
      <c r="FQ204" s="80" t="str">
        <f>IF(AND(申込書!$C$113&lt;&gt;"▼プルダウンより選択してください",申込書!$C$113&lt;&gt;"",申込書!$P$113&lt;&gt;"YYYY/MM/DD",$G204&lt;&gt;""),申込書!$P$113,"")</f>
        <v/>
      </c>
      <c r="FR204" s="81" t="str">
        <f>IF(AND(申込書!$C$113&lt;&gt;"▼プルダウンより選択してください",申込書!$C$113&lt;&gt;"",$G204&lt;&gt;""),申込書!$M$113,"")</f>
        <v/>
      </c>
      <c r="FS204" s="81" t="str">
        <f>IF($FQ$3&lt;&gt;"コンテンツなし",IF(AND(申込書!$AH$4="GIGAスクールパック",SUM($P204,$R204)&lt;&gt;0),SUM($P204,$R204),IF(AND(申込書!$AH$4="SKY安心GIGAタブレット",SUM($T204,$V204)&lt;&gt;0),SUM($T204,$V204),"")),"")</f>
        <v/>
      </c>
      <c r="FT204" s="81" t="str">
        <f>IF($FQ$3&lt;&gt;"コンテンツなし",IF(AND(申込書!$AH$4="GIGAスクールパック",SUM($Q204,$S204)&lt;&gt;0),SUM($Q204,$S204),IF(AND(申込書!$AH$4="SKY安心GIGAタブレット",SUM($U204,$W204)&lt;&gt;0),SUM($U204,$W204),"")),"")</f>
        <v/>
      </c>
      <c r="FU204" s="157"/>
      <c r="FV204" s="82"/>
      <c r="FW204" s="80" t="str">
        <f>IF(AND(申込書!$C$114&lt;&gt;"▼プルダウンより選択してください",申込書!$C$114&lt;&gt;"",申込書!$P$114&lt;&gt;"YYYY/MM/DD",$G204&lt;&gt;""),申込書!$P$114,"")</f>
        <v/>
      </c>
      <c r="FX204" s="81" t="str">
        <f>IF(AND(申込書!$C$114&lt;&gt;"▼プルダウンより選択してください",申込書!$C$114&lt;&gt;"",$G204&lt;&gt;""),申込書!$M$114,"")</f>
        <v/>
      </c>
      <c r="FY204" s="81" t="str">
        <f>IF($FW$3&lt;&gt;"コンテンツなし",IF(AND(申込書!$AH$4="GIGAスクールパック",SUM($P204,$R204)&lt;&gt;0),SUM($P204,$R204),IF(AND(申込書!$AH$4="SKY安心GIGAタブレット",SUM($T204,$V204)&lt;&gt;0),SUM($T204,$V204),"")),"")</f>
        <v/>
      </c>
      <c r="FZ204" s="81" t="str">
        <f>IF($FW$3&lt;&gt;"コンテンツなし",IF(AND(申込書!$AH$4="GIGAスクールパック",SUM($Q204,$S204)&lt;&gt;0),SUM($Q204,$S204),IF(AND(申込書!$AH$4="SKY安心GIGAタブレット",SUM($U204,$W204)&lt;&gt;0),SUM($U204,$W204),"")),"")</f>
        <v/>
      </c>
      <c r="GA204" s="157"/>
      <c r="GB204" s="82"/>
      <c r="GC204" s="80" t="str">
        <f>IF(AND(申込書!$C$115&lt;&gt;"▼プルダウンより選択してください",申込書!$C$115&lt;&gt;"",申込書!$P$115&lt;&gt;"YYYY/MM/DD",$G204&lt;&gt;""),申込書!$P$115,"")</f>
        <v/>
      </c>
      <c r="GD204" s="81" t="str">
        <f>IF(AND(申込書!$C$115&lt;&gt;"▼プルダウンより選択してください",申込書!$C$115&lt;&gt;"",$G204&lt;&gt;""),申込書!$M$115,"")</f>
        <v/>
      </c>
      <c r="GE204" s="81" t="str">
        <f>IF($GC$3&lt;&gt;"コンテンツなし",IF(AND(申込書!$AH$4="GIGAスクールパック",SUM($P204,$R204)&lt;&gt;0),SUM($P204,$R204),IF(AND(申込書!$AH$4="SKY安心GIGAタブレット",SUM($T204,$V204)&lt;&gt;0),SUM($T204,$V204),"")),"")</f>
        <v/>
      </c>
      <c r="GF204" s="81" t="str">
        <f>IF($GC$3&lt;&gt;"コンテンツなし",IF(AND(申込書!$AH$4="GIGAスクールパック",SUM($Q204,$S204)&lt;&gt;0),SUM($Q204,$S204),IF(AND(申込書!$AH$4="SKY安心GIGAタブレット",SUM($U204,$W204)&lt;&gt;0),SUM($U204,$W204),"")),"")</f>
        <v/>
      </c>
      <c r="GG204" s="157"/>
      <c r="GH204" s="82"/>
      <c r="GI204" s="80" t="str">
        <f>IF(AND(申込書!$C$116&lt;&gt;"▼プルダウンより選択してください",申込書!$C$116&lt;&gt;"",申込書!$P$116&lt;&gt;"YYYY/MM/DD",$G204&lt;&gt;""),申込書!$P$116,"")</f>
        <v/>
      </c>
      <c r="GJ204" s="81" t="str">
        <f>IF(AND(申込書!$C$116&lt;&gt;"▼プルダウンより選択してください",申込書!$C$116&lt;&gt;"",$G204&lt;&gt;""),申込書!$M$116,"")</f>
        <v/>
      </c>
      <c r="GK204" s="81" t="str">
        <f>IF($GI$3&lt;&gt;"コンテンツなし",IF(AND(申込書!$AH$4="GIGAスクールパック",SUM($P204,$R204)&lt;&gt;0),SUM($P204,$R204),IF(AND(申込書!$AH$4="SKY安心GIGAタブレット",SUM($T204,$V204)&lt;&gt;0),SUM($T204,$V204),"")),"")</f>
        <v/>
      </c>
      <c r="GL204" s="81" t="str">
        <f>IF($GI$3&lt;&gt;"コンテンツなし",IF(AND(申込書!$AH$4="GIGAスクールパック",SUM($Q204,$S204)&lt;&gt;0),SUM($Q204,$S204),IF(AND(申込書!$AH$4="SKY安心GIGAタブレット",SUM($U204,$W204)&lt;&gt;0),SUM($U204,$W204),"")),"")</f>
        <v/>
      </c>
      <c r="GM204" s="157"/>
      <c r="GN204" s="82"/>
      <c r="GO204" s="80" t="str">
        <f>IF(AND(申込書!$C$117&lt;&gt;"▼プルダウンより選択してください",申込書!$C$117&lt;&gt;"",申込書!$P$117&lt;&gt;"YYYY/MM/DD",$G204&lt;&gt;""),申込書!$P$117,"")</f>
        <v/>
      </c>
      <c r="GP204" s="81" t="str">
        <f>IF(AND(申込書!$C$117&lt;&gt;"▼プルダウンより選択してください",申込書!$C$117&lt;&gt;"",$G204&lt;&gt;""),申込書!$M$117,"")</f>
        <v/>
      </c>
      <c r="GQ204" s="81" t="str">
        <f>IF($GO$3&lt;&gt;"コンテンツなし",IF(AND(申込書!$AH$4="GIGAスクールパック",SUM($P204,$R204)&lt;&gt;0),SUM($P204,$R204),IF(AND(申込書!$AH$4="SKY安心GIGAタブレット",SUM($T204,$V204)&lt;&gt;0),SUM($T204,$V204),"")),"")</f>
        <v/>
      </c>
      <c r="GR204" s="81" t="str">
        <f>IF($GO$3&lt;&gt;"コンテンツなし",IF(AND(申込書!$AH$4="GIGAスクールパック",SUM($Q204,$S204)&lt;&gt;0),SUM($Q204,$S204),IF(AND(申込書!$AH$4="SKY安心GIGAタブレット",SUM($U204,$W204)&lt;&gt;0),SUM($U204,$W204),"")),"")</f>
        <v/>
      </c>
      <c r="GS204" s="157"/>
      <c r="GT204" s="82"/>
      <c r="GU204" s="80" t="str">
        <f>IF(AND(申込書!$C$118&lt;&gt;"▼プルダウンより選択してください",申込書!$C$118&lt;&gt;"",申込書!$P$118&lt;&gt;"YYYY/MM/DD",$G204&lt;&gt;""),申込書!$P$118,"")</f>
        <v/>
      </c>
      <c r="GV204" s="81" t="str">
        <f>IF(AND(申込書!$C$118&lt;&gt;"▼プルダウンより選択してください",申込書!$C$118&lt;&gt;"",$G204&lt;&gt;""),申込書!$M$118,"")</f>
        <v/>
      </c>
      <c r="GW204" s="81" t="str">
        <f>IF($GU$3&lt;&gt;"コンテンツなし",IF(AND(申込書!$AH$4="GIGAスクールパック",SUM($P204,$R204)&lt;&gt;0),SUM($P204,$R204),IF(AND(申込書!$AH$4="SKY安心GIGAタブレット",SUM($T204,$V204)&lt;&gt;0),SUM($T204,$V204),"")),"")</f>
        <v/>
      </c>
      <c r="GX204" s="81" t="str">
        <f>IF($GU$3&lt;&gt;"コンテンツなし",IF(AND(申込書!$AH$4="GIGAスクールパック",SUM($Q204,$S204)&lt;&gt;0),SUM($Q204,$S204),IF(AND(申込書!$AH$4="SKY安心GIGAタブレット",SUM($U204,$W204)&lt;&gt;0),SUM($U204,$W204),"")),"")</f>
        <v/>
      </c>
      <c r="GY204" s="157"/>
      <c r="GZ204" s="82"/>
      <c r="HA204" s="80" t="str">
        <f>IF(AND(申込書!$C$119&lt;&gt;"▼プルダウンより選択してください",申込書!$C$119&lt;&gt;"",申込書!$P$119&lt;&gt;"YYYY/MM/DD",$G204&lt;&gt;""),申込書!$P$119,"")</f>
        <v/>
      </c>
      <c r="HB204" s="81" t="str">
        <f>IF(AND(申込書!$C$119&lt;&gt;"▼プルダウンより選択してください",申込書!$C$119&lt;&gt;"",$G204&lt;&gt;""),申込書!$M$119,"")</f>
        <v/>
      </c>
      <c r="HC204" s="81" t="str">
        <f>IF($HA$3&lt;&gt;"コンテンツなし",IF(AND(申込書!$AH$4="GIGAスクールパック",SUM($P204,$R204)&lt;&gt;0),SUM($P204,$R204),IF(AND(申込書!$AH$4="SKY安心GIGAタブレット",SUM($T204,$V204)&lt;&gt;0),SUM($T204,$V204),"")),"")</f>
        <v/>
      </c>
      <c r="HD204" s="81" t="str">
        <f>IF($HA$3&lt;&gt;"コンテンツなし",IF(AND(申込書!$AH$4="GIGAスクールパック",SUM($Q204,$S204)&lt;&gt;0),SUM($Q204,$S204),IF(AND(申込書!$AH$4="SKY安心GIGAタブレット",SUM($U204,$W204)&lt;&gt;0),SUM($U204,$W204),"")),"")</f>
        <v/>
      </c>
      <c r="HE204" s="157"/>
      <c r="HF204" s="82"/>
      <c r="HG204" s="83"/>
    </row>
    <row r="205" spans="2:215" ht="26.85" customHeight="1">
      <c r="B205" s="62">
        <f t="shared" si="3"/>
        <v>200</v>
      </c>
      <c r="C205" s="63"/>
      <c r="D205" s="64"/>
      <c r="E205" s="207"/>
      <c r="F205" s="65"/>
      <c r="G205" s="66"/>
      <c r="H205" s="67"/>
      <c r="I205" s="68"/>
      <c r="J205" s="69"/>
      <c r="K205" s="70"/>
      <c r="L205" s="71"/>
      <c r="M205" s="72"/>
      <c r="N205" s="73"/>
      <c r="O205" s="74"/>
      <c r="P205" s="179"/>
      <c r="Q205" s="180"/>
      <c r="R205" s="180"/>
      <c r="S205" s="181"/>
      <c r="T205" s="179"/>
      <c r="U205" s="180"/>
      <c r="V205" s="182"/>
      <c r="W205" s="181"/>
      <c r="X205" s="75"/>
      <c r="Y205" s="76"/>
      <c r="Z205" s="77"/>
      <c r="AA205" s="78"/>
      <c r="AB205" s="79"/>
      <c r="AC205" s="79"/>
      <c r="AD205" s="79"/>
      <c r="AE205" s="77"/>
      <c r="AF205" s="139"/>
      <c r="AG205" s="139"/>
      <c r="AH205" s="139"/>
      <c r="AI205" s="80" t="str">
        <f>IF(AND(申込書!$C$90&lt;&gt;"▼プルダウンより選択してください",申込書!$C$90&lt;&gt;"",申込書!$P$90&lt;&gt;"YYYY/MM/DD",$G205&lt;&gt;""),申込書!$P$90,"")</f>
        <v/>
      </c>
      <c r="AJ205" s="81" t="str">
        <f>IF(AND(申込書!$C$90&lt;&gt;"▼プルダウンより選択してください",申込書!$C$90&lt;&gt;"",$G205&lt;&gt;""),申込書!$M$90,"")</f>
        <v/>
      </c>
      <c r="AK205" s="81" t="str">
        <f>IF($AI$3&lt;&gt;"コンテンツなし",IF(AND(申込書!$AH$4="GIGAスクールパック",SUM($P205,$R205)&lt;&gt;0),SUM($P205,$R205),IF(AND(申込書!$AH$4="SKY安心GIGAタブレット",SUM($T205,$V205)&lt;&gt;0),SUM($T205,$V205),"")),"")</f>
        <v/>
      </c>
      <c r="AL205" s="81" t="str">
        <f>IF($AI$3&lt;&gt;"コンテンツなし",IF(AND(申込書!$AH$4="GIGAスクールパック",SUM($Q205,$S205)&lt;&gt;0),SUM($Q205,$S205),IF(AND(申込書!$AH$4="SKY安心GIGAタブレット",SUM($U205,$W205)&lt;&gt;0),SUM($U205,$W205),"")),"")</f>
        <v/>
      </c>
      <c r="AM205" s="157"/>
      <c r="AN205" s="82"/>
      <c r="AO205" s="80" t="str">
        <f>IF(AND(申込書!$C$91&lt;&gt;"▼プルダウンより選択してください",申込書!$C$91&lt;&gt;"",申込書!$P$91&lt;&gt;"YYYY/MM/DD",$G205&lt;&gt;""),申込書!$P$91,"")</f>
        <v/>
      </c>
      <c r="AP205" s="81" t="str">
        <f>IF(AND(申込書!$C$91&lt;&gt;"▼プルダウンより選択してください",申込書!$C$91&lt;&gt;"",$G205&lt;&gt;""),申込書!$M$91,"")</f>
        <v/>
      </c>
      <c r="AQ205" s="81" t="str">
        <f>IF($AO$3&lt;&gt;"コンテンツなし",IF(AND(申込書!$AH$4="GIGAスクールパック",SUM($P205,$R205)&lt;&gt;0),SUM($P205,$R205),IF(AND(申込書!$AH$4="SKY安心GIGAタブレット",SUM($T205,$V205)&lt;&gt;0),SUM($T205,$V205),"")),"")</f>
        <v/>
      </c>
      <c r="AR205" s="81" t="str">
        <f>IF($AO$3&lt;&gt;"コンテンツなし",IF(AND(申込書!$AH$4="GIGAスクールパック",SUM($Q205,$S205)&lt;&gt;0),SUM($Q205,$S205),IF(AND(申込書!$AH$4="SKY安心GIGAタブレット",SUM($U205,$W205)&lt;&gt;0),SUM($U205,$W205),"")),"")</f>
        <v/>
      </c>
      <c r="AS205" s="157"/>
      <c r="AT205" s="82"/>
      <c r="AU205" s="80" t="str">
        <f>IF(AND(申込書!$C$92&lt;&gt;"▼プルダウンより選択してください",申込書!$C$92&lt;&gt;"",申込書!$P$92&lt;&gt;"YYYY/MM/DD",$G205&lt;&gt;""),申込書!$P$92,"")</f>
        <v/>
      </c>
      <c r="AV205" s="81" t="str">
        <f>IF(AND(申込書!$C$92&lt;&gt;"▼プルダウンより選択してください",申込書!$C$92&lt;&gt;"",$G205&lt;&gt;""),申込書!$M$92,"")</f>
        <v/>
      </c>
      <c r="AW205" s="81" t="str">
        <f>IF($AU$3&lt;&gt;"コンテンツなし",IF(AND(申込書!$AH$4="GIGAスクールパック",SUM($P205,$R205)&lt;&gt;0),SUM($P205,$R205),IF(AND(申込書!$AH$4="SKY安心GIGAタブレット",SUM($T205,$V205)&lt;&gt;0),SUM($T205,$V205),"")),"")</f>
        <v/>
      </c>
      <c r="AX205" s="81" t="str">
        <f>IF($AU$3&lt;&gt;"コンテンツなし",IF(AND(申込書!$AH$4="GIGAスクールパック",SUM($Q205,$S205)&lt;&gt;0),SUM($Q205,$S205),IF(AND(申込書!$AH$4="SKY安心GIGAタブレット",SUM($U205,$W205)&lt;&gt;0),SUM($U205,$W205),"")),"")</f>
        <v/>
      </c>
      <c r="AY205" s="157"/>
      <c r="AZ205" s="82"/>
      <c r="BA205" s="80" t="str">
        <f>IF(AND(申込書!$C$93&lt;&gt;"▼プルダウンより選択してください",申込書!$C$93&lt;&gt;"",申込書!$P$93&lt;&gt;"YYYY/MM/DD",$G205&lt;&gt;""),申込書!$P$93,"")</f>
        <v/>
      </c>
      <c r="BB205" s="81" t="str">
        <f>IF(AND(申込書!$C$93&lt;&gt;"▼プルダウンより選択してください",申込書!$C$93&lt;&gt;"",申込書!$M$93&gt;=1,$G205&lt;&gt;""),申込書!$M$93,"")</f>
        <v/>
      </c>
      <c r="BC205" s="81" t="str">
        <f>IF($BA$3&lt;&gt;"コンテンツなし",IF(AND(申込書!$AH$4="GIGAスクールパック",SUM($P205,$R205)&lt;&gt;0),SUM($P205,$R205),IF(AND(申込書!$AH$4="SKY安心GIGAタブレット",SUM($T205,$V205)&lt;&gt;0),SUM($T205,$V205),"")),"")</f>
        <v/>
      </c>
      <c r="BD205" s="81" t="str">
        <f>IF($BA$3&lt;&gt;"コンテンツなし",IF(AND(申込書!$AH$4="GIGAスクールパック",SUM($Q205,$S205)&lt;&gt;0),SUM($Q205,$S205),IF(AND(申込書!$AH$4="SKY安心GIGAタブレット",SUM($U205,$W205)&lt;&gt;0),SUM($U205,$W205),"")),"")</f>
        <v/>
      </c>
      <c r="BE205" s="157"/>
      <c r="BF205" s="82"/>
      <c r="BG205" s="80" t="str">
        <f>IF(AND(申込書!$C$94&lt;&gt;"▼プルダウンより選択してください",申込書!$C$94&lt;&gt;"",申込書!$P$94&lt;&gt;"YYYY/MM/DD",$G205&lt;&gt;""),申込書!$P$94,"")</f>
        <v/>
      </c>
      <c r="BH205" s="81" t="str">
        <f>IF(AND(申込書!$C$94&lt;&gt;"▼プルダウンより選択してください",申込書!$C$94&lt;&gt;"",$G205&lt;&gt;""),申込書!$M$94,"")</f>
        <v/>
      </c>
      <c r="BI205" s="81" t="str">
        <f>IF($BG$3&lt;&gt;"コンテンツなし",IF(AND(申込書!$AH$4="GIGAスクールパック",SUM($P205,$R205)&lt;&gt;0),SUM($P205,$R205),IF(AND(申込書!$AH$4="SKY安心GIGAタブレット",SUM($T205,$V205)&lt;&gt;0),SUM($T205,$V205),"")),"")</f>
        <v/>
      </c>
      <c r="BJ205" s="81" t="str">
        <f>IF($BG$3&lt;&gt;"コンテンツなし",IF(AND(申込書!$AH$4="GIGAスクールパック",SUM($Q205,$S205)&lt;&gt;0),SUM($Q205,$S205),IF(AND(申込書!$AH$4="SKY安心GIGAタブレット",SUM($U205,$W205)&lt;&gt;0),SUM($U205,$W205),"")),"")</f>
        <v/>
      </c>
      <c r="BK205" s="157"/>
      <c r="BL205" s="82"/>
      <c r="BM205" s="80" t="str">
        <f>IF(AND(申込書!$C$95&lt;&gt;"▼プルダウンより選択してください",申込書!$C$95&lt;&gt;"",申込書!$P$95&lt;&gt;"YYYY/MM/DD",$G205&lt;&gt;""),申込書!$P$95,"")</f>
        <v/>
      </c>
      <c r="BN205" s="81" t="str">
        <f>IF(AND(申込書!$C$95&lt;&gt;"▼プルダウンより選択してください",申込書!$C$95&lt;&gt;"",$G205&lt;&gt;""),申込書!$M$95,"")</f>
        <v/>
      </c>
      <c r="BO205" s="81" t="str">
        <f>IF($BM$3&lt;&gt;"コンテンツなし",IF(AND(申込書!$AH$4="GIGAスクールパック",SUM($P205,$R205)&lt;&gt;0),SUM($P205,$R205),IF(AND(申込書!$AH$4="SKY安心GIGAタブレット",SUM($T205,$V205)&lt;&gt;0),SUM($T205,$V205),"")),"")</f>
        <v/>
      </c>
      <c r="BP205" s="81" t="str">
        <f>IF($BM$3&lt;&gt;"コンテンツなし",IF(AND(申込書!$AH$4="GIGAスクールパック",SUM($Q205,$S205)&lt;&gt;0),SUM($Q205,$S205),IF(AND(申込書!$AH$4="SKY安心GIGAタブレット",SUM($U205,$W205)&lt;&gt;0),SUM($U205,$W205),"")),"")</f>
        <v/>
      </c>
      <c r="BQ205" s="157"/>
      <c r="BR205" s="82"/>
      <c r="BS205" s="80" t="str">
        <f>IF(AND(申込書!$C$96&lt;&gt;"▼プルダウンより選択してください",申込書!$C$96&lt;&gt;"",申込書!$P$96&lt;&gt;"YYYY/MM/DD",$G205&lt;&gt;""),申込書!$P$96,"")</f>
        <v/>
      </c>
      <c r="BT205" s="81" t="str">
        <f>IF(AND(申込書!$C$96&lt;&gt;"▼プルダウンより選択してください",申込書!$C$96&lt;&gt;"",$G205&lt;&gt;""),申込書!$M$96,"")</f>
        <v/>
      </c>
      <c r="BU205" s="81" t="str">
        <f>IF($BS$3&lt;&gt;"コンテンツなし",IF(AND(申込書!$AH$4="GIGAスクールパック",SUM($P205,$R205)&lt;&gt;0),SUM($P205,$R205),IF(AND(申込書!$AH$4="SKY安心GIGAタブレット",SUM($T205,$V205)&lt;&gt;0),SUM($T205,$V205),"")),"")</f>
        <v/>
      </c>
      <c r="BV205" s="81" t="str">
        <f>IF($BS$3&lt;&gt;"コンテンツなし",IF(AND(申込書!$AH$4="GIGAスクールパック",SUM($Q205,$S205)&lt;&gt;0),SUM($Q205,$S205),IF(AND(申込書!$AH$4="SKY安心GIGAタブレット",SUM($U205,$W205)&lt;&gt;0),SUM($U205,$W205),"")),"")</f>
        <v/>
      </c>
      <c r="BW205" s="157"/>
      <c r="BX205" s="82"/>
      <c r="BY205" s="80" t="str">
        <f>IF(AND(申込書!$C$97&lt;&gt;"▼プルダウンより選択してください",申込書!$C$97&lt;&gt;"",申込書!$P$97&lt;&gt;"YYYY/MM/DD",$G205&lt;&gt;""),申込書!$P$97,"")</f>
        <v/>
      </c>
      <c r="BZ205" s="81" t="str">
        <f>IF(AND(申込書!$C$97&lt;&gt;"▼プルダウンより選択してください",申込書!$C$97&lt;&gt;"",$G205&lt;&gt;""),申込書!$M$97,"")</f>
        <v/>
      </c>
      <c r="CA205" s="81" t="str">
        <f>IF($BY$3&lt;&gt;"コンテンツなし",IF(AND(申込書!$AH$4="GIGAスクールパック",SUM($P205,$R205)&lt;&gt;0),SUM($P205,$R205),IF(AND(申込書!$AH$4="SKY安心GIGAタブレット",SUM($T205,$V205)&lt;&gt;0),SUM($T205,$V205),"")),"")</f>
        <v/>
      </c>
      <c r="CB205" s="81" t="str">
        <f>IF($BY$3&lt;&gt;"コンテンツなし",IF(AND(申込書!$AH$4="GIGAスクールパック",SUM($Q205,$S205)&lt;&gt;0),SUM($Q205,$S205),IF(AND(申込書!$AH$4="SKY安心GIGAタブレット",SUM($U205,$W205)&lt;&gt;0),SUM($U205,$W205),"")),"")</f>
        <v/>
      </c>
      <c r="CC205" s="157"/>
      <c r="CD205" s="82"/>
      <c r="CE205" s="80" t="str">
        <f>IF(AND(申込書!$C$98&lt;&gt;"▼プルダウンより選択してください",申込書!$C$98&lt;&gt;"",申込書!$P$98&lt;&gt;"YYYY/MM/DD",$G205&lt;&gt;""),申込書!$P$98,"")</f>
        <v/>
      </c>
      <c r="CF205" s="81" t="str">
        <f>IF(AND(申込書!$C$98&lt;&gt;"▼プルダウンより選択してください",申込書!$C$98&lt;&gt;"",$G205&lt;&gt;""),申込書!$M$98,"")</f>
        <v/>
      </c>
      <c r="CG205" s="81" t="str">
        <f>IF($CE$3&lt;&gt;"コンテンツなし",IF(AND(申込書!$AH$4="GIGAスクールパック",SUM($P205,$R205)&lt;&gt;0),SUM($P205,$R205),IF(AND(申込書!$AH$4="SKY安心GIGAタブレット",SUM($T205,$V205)&lt;&gt;0),SUM($T205,$V205),"")),"")</f>
        <v/>
      </c>
      <c r="CH205" s="81" t="str">
        <f>IF($CE$3&lt;&gt;"コンテンツなし",IF(AND(申込書!$AH$4="GIGAスクールパック",SUM($Q205,$S205)&lt;&gt;0),SUM($Q205,$S205),IF(AND(申込書!$AH$4="SKY安心GIGAタブレット",SUM($U205,$W205)&lt;&gt;0),SUM($U205,$W205),"")),"")</f>
        <v/>
      </c>
      <c r="CI205" s="157"/>
      <c r="CJ205" s="82"/>
      <c r="CK205" s="80" t="str">
        <f>IF(AND(申込書!$C$99&lt;&gt;"▼プルダウンより選択してください",申込書!$C$99&lt;&gt;"",申込書!$P$99&lt;&gt;"YYYY/MM/DD",$G205&lt;&gt;""),申込書!$P$99,"")</f>
        <v/>
      </c>
      <c r="CL205" s="81" t="str">
        <f>IF(AND(申込書!$C$99&lt;&gt;"▼プルダウンより選択してください",申込書!$C$99&lt;&gt;"",$G205&lt;&gt;""),申込書!$M$99,"")</f>
        <v/>
      </c>
      <c r="CM205" s="81" t="str">
        <f>IF($CK$3&lt;&gt;"コンテンツなし",IF(AND(申込書!$AH$4="GIGAスクールパック",SUM($P205,$R205)&lt;&gt;0),SUM($P205,$R205),IF(AND(申込書!$AH$4="SKY安心GIGAタブレット",SUM($T205,$V205)&lt;&gt;0),SUM($T205,$V205),"")),"")</f>
        <v/>
      </c>
      <c r="CN205" s="81" t="str">
        <f>IF($CK$3&lt;&gt;"コンテンツなし",IF(AND(申込書!$AH$4="GIGAスクールパック",SUM($Q205,$S205)&lt;&gt;0),SUM($Q205,$S205),IF(AND(申込書!$AH$4="SKY安心GIGAタブレット",SUM($U205,$W205)&lt;&gt;0),SUM($U205,$W205),"")),"")</f>
        <v/>
      </c>
      <c r="CO205" s="157"/>
      <c r="CP205" s="82"/>
      <c r="CQ205" s="80" t="str">
        <f>IF(AND(申込書!$C$100&lt;&gt;"▼プルダウンより選択してください",申込書!$C$100&lt;&gt;"",申込書!$P$100&lt;&gt;"YYYY/MM/DD",$G205&lt;&gt;""),申込書!$P$100,"")</f>
        <v/>
      </c>
      <c r="CR205" s="81" t="str">
        <f>IF(AND(申込書!$C$100&lt;&gt;"▼プルダウンより選択してください",申込書!$C$100&lt;&gt;"",$G205&lt;&gt;""),申込書!$M$100,"")</f>
        <v/>
      </c>
      <c r="CS205" s="81" t="str">
        <f>IF($CQ$3&lt;&gt;"コンテンツなし",IF(AND(申込書!$AH$4="GIGAスクールパック",SUM($P205,$R205)&lt;&gt;0),SUM($P205,$R205),IF(AND(申込書!$AH$4="SKY安心GIGAタブレット",SUM($T205,$V205)&lt;&gt;0),SUM($T205,$V205),"")),"")</f>
        <v/>
      </c>
      <c r="CT205" s="81" t="str">
        <f>IF($CQ$3&lt;&gt;"コンテンツなし",IF(AND(申込書!$AH$4="GIGAスクールパック",SUM($Q205,$S205)&lt;&gt;0),SUM($Q205,$S205),IF(AND(申込書!$AH$4="SKY安心GIGAタブレット",SUM($U205,$W205)&lt;&gt;0),SUM($U205,$W205),"")),"")</f>
        <v/>
      </c>
      <c r="CU205" s="81"/>
      <c r="CV205" s="82"/>
      <c r="CW205" s="80" t="str">
        <f>IF(AND(申込書!$C$101&lt;&gt;"▼プルダウンより選択してください",申込書!$C$101&lt;&gt;"",申込書!$P$101&lt;&gt;"YYYY/MM/DD",$G205&lt;&gt;""),申込書!$P$101,"")</f>
        <v/>
      </c>
      <c r="CX205" s="81" t="str">
        <f>IF(AND(申込書!$C$101&lt;&gt;"▼プルダウンより選択してください",申込書!$C$101&lt;&gt;"",$G205&lt;&gt;""),申込書!$M$101,"")</f>
        <v/>
      </c>
      <c r="CY205" s="81" t="str">
        <f>IF($CW$3&lt;&gt;"コンテンツなし",IF(AND(申込書!$AH$4="GIGAスクールパック",SUM($P205,$R205)&lt;&gt;0),SUM($P205,$R205),IF(AND(申込書!$AH$4="SKY安心GIGAタブレット",SUM($T205,$V205)&lt;&gt;0),SUM($T205,$V205),"")),"")</f>
        <v/>
      </c>
      <c r="CZ205" s="81" t="str">
        <f>IF($CW$3&lt;&gt;"コンテンツなし",IF(AND(申込書!$AH$4="GIGAスクールパック",SUM($Q205,$S205)&lt;&gt;0),SUM($Q205,$S205),IF(AND(申込書!$AH$4="SKY安心GIGAタブレット",SUM($U205,$W205)&lt;&gt;0),SUM($U205,$W205),"")),"")</f>
        <v/>
      </c>
      <c r="DA205" s="81"/>
      <c r="DB205" s="82"/>
      <c r="DC205" s="80" t="str">
        <f>IF(AND(申込書!$C$102&lt;&gt;"▼プルダウンより選択してください",申込書!$C$102&lt;&gt;"",申込書!$P$102&lt;&gt;"YYYY/MM/DD",$G205&lt;&gt;""),申込書!$P$102,"")</f>
        <v/>
      </c>
      <c r="DD205" s="81" t="str">
        <f>IF(AND(申込書!$C$102&lt;&gt;"▼プルダウンより選択してください",申込書!$C$102&lt;&gt;"",$G205&lt;&gt;""),申込書!$M$102,"")</f>
        <v/>
      </c>
      <c r="DE205" s="81" t="str">
        <f>IF($DC$3&lt;&gt;"コンテンツなし",IF(AND(申込書!$AH$4="GIGAスクールパック",SUM($P205,$R205)&lt;&gt;0),SUM($P205,$R205),IF(AND(申込書!$AH$4="SKY安心GIGAタブレット",SUM($T205,$V205)&lt;&gt;0),SUM($T205,$V205),"")),"")</f>
        <v/>
      </c>
      <c r="DF205" s="81" t="str">
        <f>IF($DC$3&lt;&gt;"コンテンツなし",IF(AND(申込書!$AH$4="GIGAスクールパック",SUM($Q205,$S205)&lt;&gt;0),SUM($Q205,$S205),IF(AND(申込書!$AH$4="SKY安心GIGAタブレット",SUM($U205,$W205)&lt;&gt;0),SUM($U205,$W205),"")),"")</f>
        <v/>
      </c>
      <c r="DG205" s="81"/>
      <c r="DH205" s="82"/>
      <c r="DI205" s="80" t="str">
        <f>IF(AND(申込書!$C$103&lt;&gt;"▼プルダウンより選択してください",申込書!$C$103&lt;&gt;"",申込書!$P$103&lt;&gt;"YYYY/MM/DD",$G205&lt;&gt;""),申込書!$P$103,"")</f>
        <v/>
      </c>
      <c r="DJ205" s="81" t="str">
        <f>IF(AND(申込書!$C$103&lt;&gt;"▼プルダウンより選択してください",申込書!$C$103&lt;&gt;"",$G205&lt;&gt;""),申込書!$M$103,"")</f>
        <v/>
      </c>
      <c r="DK205" s="81" t="str">
        <f>IF($DI$3&lt;&gt;"コンテンツなし",IF(AND(申込書!$AH$4="GIGAスクールパック",SUM($P205,$R205)&lt;&gt;0),SUM($P205,$R205),IF(AND(申込書!$AH$4="SKY安心GIGAタブレット",SUM($T205,$V205)&lt;&gt;0),SUM($T205,$V205),"")),"")</f>
        <v/>
      </c>
      <c r="DL205" s="81" t="str">
        <f>IF($DI$3&lt;&gt;"コンテンツなし",IF(AND(申込書!$AH$4="GIGAスクールパック",SUM($Q205,$S205)&lt;&gt;0),SUM($Q205,$S205),IF(AND(申込書!$AH$4="SKY安心GIGAタブレット",SUM($U205,$W205)&lt;&gt;0),SUM($U205,$W205),"")),"")</f>
        <v/>
      </c>
      <c r="DM205" s="81"/>
      <c r="DN205" s="82"/>
      <c r="DO205" s="80" t="str">
        <f>IF(AND(申込書!$C$104&lt;&gt;"▼プルダウンより選択してください",申込書!$C$104&lt;&gt;"",申込書!$P$104&lt;&gt;"YYYY/MM/DD",$G205&lt;&gt;""),申込書!$P$104,"")</f>
        <v/>
      </c>
      <c r="DP205" s="81" t="str">
        <f>IF(AND(申込書!$C$104&lt;&gt;"▼プルダウンより選択してください",申込書!$C$104&lt;&gt;"",$G205&lt;&gt;""),申込書!$M$104,"")</f>
        <v/>
      </c>
      <c r="DQ205" s="81" t="str">
        <f>IF($DO$3&lt;&gt;"コンテンツなし",IF(AND(申込書!$AH$4="GIGAスクールパック",SUM($P205,$R205)&lt;&gt;0),SUM($P205,$R205),IF(AND(申込書!$AH$4="SKY安心GIGAタブレット",SUM($T205,$V205)&lt;&gt;0),SUM($T205,$V205),"")),"")</f>
        <v/>
      </c>
      <c r="DR205" s="81" t="str">
        <f>IF($DO$3&lt;&gt;"コンテンツなし",IF(AND(申込書!$AH$4="GIGAスクールパック",SUM($Q205,$S205)&lt;&gt;0),SUM($Q205,$S205),IF(AND(申込書!$AH$4="SKY安心GIGAタブレット",SUM($U205,$W205)&lt;&gt;0),SUM($U205,$W205),"")),"")</f>
        <v/>
      </c>
      <c r="DS205" s="81"/>
      <c r="DT205" s="82"/>
      <c r="DU205" s="80" t="str">
        <f>IF(AND(申込書!$C$105&lt;&gt;"▼プルダウンより選択してください",申込書!$C$105&lt;&gt;"",申込書!$P$105&lt;&gt;"YYYY/MM/DD",$G205&lt;&gt;""),申込書!$P$105,"")</f>
        <v/>
      </c>
      <c r="DV205" s="81" t="str">
        <f>IF(AND(申込書!$C$105&lt;&gt;"▼プルダウンより選択してください",申込書!$C$105&lt;&gt;"",$G205&lt;&gt;""),申込書!$M$105,"")</f>
        <v/>
      </c>
      <c r="DW205" s="81" t="str">
        <f>IF($DU$3&lt;&gt;"コンテンツなし",IF(AND(申込書!$AH$4="GIGAスクールパック",SUM($P205,$R205)&lt;&gt;0),SUM($P205,$R205),IF(AND(申込書!$AH$4="SKY安心GIGAタブレット",SUM($T205,$V205)&lt;&gt;0),SUM($T205,$V205),"")),"")</f>
        <v/>
      </c>
      <c r="DX205" s="81" t="str">
        <f>IF($DU$3&lt;&gt;"コンテンツなし",IF(AND(申込書!$AH$4="GIGAスクールパック",SUM($Q205,$S205)&lt;&gt;0),SUM($Q205,$S205),IF(AND(申込書!$AH$4="SKY安心GIGAタブレット",SUM($U205,$W205)&lt;&gt;0),SUM($U205,$W205),"")),"")</f>
        <v/>
      </c>
      <c r="DY205" s="157"/>
      <c r="DZ205" s="82"/>
      <c r="EA205" s="80" t="str">
        <f>IF(AND(申込書!$C$106&lt;&gt;"▼プルダウンより選択してください",申込書!$C$106&lt;&gt;"",申込書!$P$106&lt;&gt;"YYYY/MM/DD",$G205&lt;&gt;""),申込書!$P$106,"")</f>
        <v/>
      </c>
      <c r="EB205" s="81" t="str">
        <f>IF(AND(申込書!$C$106&lt;&gt;"▼プルダウンより選択してください",申込書!$C$106&lt;&gt;"",$G205&lt;&gt;""),申込書!$M$106,"")</f>
        <v/>
      </c>
      <c r="EC205" s="81" t="str">
        <f>IF($EA$3&lt;&gt;"コンテンツなし",IF(AND(申込書!$AH$4="GIGAスクールパック",SUM($P205,$R205)&lt;&gt;0),SUM($P205,$R205),IF(AND(申込書!$AH$4="SKY安心GIGAタブレット",SUM($T205,$V205)&lt;&gt;0),SUM($T205,$V205),"")),"")</f>
        <v/>
      </c>
      <c r="ED205" s="81" t="str">
        <f>IF($EA$3&lt;&gt;"コンテンツなし",IF(AND(申込書!$AH$4="GIGAスクールパック",SUM($Q205,$S205)&lt;&gt;0),SUM($Q205,$S205),IF(AND(申込書!$AH$4="SKY安心GIGAタブレット",SUM($U205,$W205)&lt;&gt;0),SUM($U205,$W205),"")),"")</f>
        <v/>
      </c>
      <c r="EE205" s="157"/>
      <c r="EF205" s="82"/>
      <c r="EG205" s="80" t="str">
        <f>IF(AND(申込書!$C$107&lt;&gt;"▼プルダウンより選択してください",申込書!$C$107&lt;&gt;"",申込書!$P$107&lt;&gt;"YYYY/MM/DD",$G205&lt;&gt;""),申込書!$P$107,"")</f>
        <v/>
      </c>
      <c r="EH205" s="81" t="str">
        <f>IF(AND(申込書!$C$107&lt;&gt;"▼プルダウンより選択してください",申込書!$C$107&lt;&gt;"",$G205&lt;&gt;""),申込書!$M$107,"")</f>
        <v/>
      </c>
      <c r="EI205" s="81" t="str">
        <f>IF($EG$3&lt;&gt;"コンテンツなし",IF(AND(申込書!$AH$4="GIGAスクールパック",SUM($P205,$R205)&lt;&gt;0),SUM($P205,$R205),IF(AND(申込書!$AH$4="SKY安心GIGAタブレット",SUM($T205,$V205)&lt;&gt;0),SUM($T205,$V205),"")),"")</f>
        <v/>
      </c>
      <c r="EJ205" s="81" t="str">
        <f>IF($EG$3&lt;&gt;"コンテンツなし",IF(AND(申込書!$AH$4="GIGAスクールパック",SUM($Q205,$S205)&lt;&gt;0),SUM($Q205,$S205),IF(AND(申込書!$AH$4="SKY安心GIGAタブレット",SUM($U205,$W205)&lt;&gt;0),SUM($U205,$W205),"")),"")</f>
        <v/>
      </c>
      <c r="EK205" s="157"/>
      <c r="EL205" s="82"/>
      <c r="EM205" s="80" t="str">
        <f>IF(AND(申込書!$C$108&lt;&gt;"▼プルダウンより選択してください",申込書!$C$108&lt;&gt;"",申込書!$P$108&lt;&gt;"YYYY/MM/DD",$G205&lt;&gt;""),申込書!$P$108,"")</f>
        <v/>
      </c>
      <c r="EN205" s="81" t="str">
        <f>IF(AND(申込書!$C$108&lt;&gt;"▼プルダウンより選択してください",申込書!$C$108&lt;&gt;"",$G205&lt;&gt;""),申込書!$M$108,"")</f>
        <v/>
      </c>
      <c r="EO205" s="81" t="str">
        <f>IF($EM$3&lt;&gt;"コンテンツなし",IF(AND(申込書!$AH$4="GIGAスクールパック",SUM($P205,$R205)&lt;&gt;0),SUM($P205,$R205),IF(AND(申込書!$AH$4="SKY安心GIGAタブレット",SUM($T205,$V205)&lt;&gt;0),SUM($T205,$V205),"")),"")</f>
        <v/>
      </c>
      <c r="EP205" s="81" t="str">
        <f>IF($EM$3&lt;&gt;"コンテンツなし",IF(AND(申込書!$AH$4="GIGAスクールパック",SUM($Q205,$S205)&lt;&gt;0),SUM($Q205,$S205),IF(AND(申込書!$AH$4="SKY安心GIGAタブレット",SUM($U205,$W205)&lt;&gt;0),SUM($U205,$W205),"")),"")</f>
        <v/>
      </c>
      <c r="EQ205" s="157"/>
      <c r="ER205" s="82"/>
      <c r="ES205" s="80" t="str">
        <f>IF(AND(申込書!$C$109&lt;&gt;"▼プルダウンより選択してください",申込書!$C$109&lt;&gt;"",申込書!$P$109&lt;&gt;"YYYY/MM/DD",$G205&lt;&gt;""),申込書!$P$109,"")</f>
        <v/>
      </c>
      <c r="ET205" s="81" t="str">
        <f>IF(AND(申込書!$C$109&lt;&gt;"▼プルダウンより選択してください",申込書!$C$109&lt;&gt;"",$G205&lt;&gt;""),申込書!$M$109,"")</f>
        <v/>
      </c>
      <c r="EU205" s="81" t="str">
        <f>IF($ES$3&lt;&gt;"コンテンツなし",IF(AND(申込書!$AH$4="GIGAスクールパック",SUM($P205,$R205)&lt;&gt;0),SUM($P205,$R205),IF(AND(申込書!$AH$4="SKY安心GIGAタブレット",SUM($T205,$V205)&lt;&gt;0),SUM($T205,$V205),"")),"")</f>
        <v/>
      </c>
      <c r="EV205" s="81" t="str">
        <f>IF($ES$3&lt;&gt;"コンテンツなし",IF(AND(申込書!$AH$4="GIGAスクールパック",SUM($Q205,$S205)&lt;&gt;0),SUM($Q205,$S205),IF(AND(申込書!$AH$4="SKY安心GIGAタブレット",SUM($U205,$W205)&lt;&gt;0),SUM($U205,$W205),"")),"")</f>
        <v/>
      </c>
      <c r="EW205" s="157"/>
      <c r="EX205" s="82"/>
      <c r="EY205" s="80" t="str">
        <f>IF(AND(申込書!$C$110&lt;&gt;"▼プルダウンより選択してください",申込書!$C$110&lt;&gt;"",申込書!$P$110&lt;&gt;"YYYY/MM/DD",$G205&lt;&gt;""),申込書!$P$110,"")</f>
        <v/>
      </c>
      <c r="EZ205" s="81" t="str">
        <f>IF(AND(申込書!$C$110&lt;&gt;"▼プルダウンより選択してください",申込書!$C$110&lt;&gt;"",$G205&lt;&gt;""),申込書!$M$110,"")</f>
        <v/>
      </c>
      <c r="FA205" s="81" t="str">
        <f>IF($EY$3&lt;&gt;"コンテンツなし",IF(AND(申込書!$AH$4="GIGAスクールパック",SUM($P205,$R205)&lt;&gt;0),SUM($P205,$R205),IF(AND(申込書!$AH$4="SKY安心GIGAタブレット",SUM($T205,$V205)&lt;&gt;0),SUM($T205,$V205),"")),"")</f>
        <v/>
      </c>
      <c r="FB205" s="81" t="str">
        <f>IF($EY$3&lt;&gt;"コンテンツなし",IF(AND(申込書!$AH$4="GIGAスクールパック",SUM($Q205,$S205)&lt;&gt;0),SUM($Q205,$S205),IF(AND(申込書!$AH$4="SKY安心GIGAタブレット",SUM($U205,$W205)&lt;&gt;0),SUM($U205,$W205),"")),"")</f>
        <v/>
      </c>
      <c r="FC205" s="157"/>
      <c r="FD205" s="82"/>
      <c r="FE205" s="80" t="str">
        <f>IF(AND(申込書!$C$111&lt;&gt;"▼プルダウンより選択してください",申込書!$C$111&lt;&gt;"",申込書!$P$111&lt;&gt;"YYYY/MM/DD",$G205&lt;&gt;""),申込書!$P$111,"")</f>
        <v/>
      </c>
      <c r="FF205" s="81" t="str">
        <f>IF(AND(申込書!$C$111&lt;&gt;"▼プルダウンより選択してください",申込書!$C$111&lt;&gt;"",$G205&lt;&gt;""),申込書!$M$111,"")</f>
        <v/>
      </c>
      <c r="FG205" s="81" t="str">
        <f>IF($FE$3&lt;&gt;"コンテンツなし",IF(AND(申込書!$AH$4="GIGAスクールパック",SUM($P205,$R205)&lt;&gt;0),SUM($P205,$R205),IF(AND(申込書!$AH$4="SKY安心GIGAタブレット",SUM($T205,$V205)&lt;&gt;0),SUM($T205,$V205),"")),"")</f>
        <v/>
      </c>
      <c r="FH205" s="81" t="str">
        <f>IF($FE$3&lt;&gt;"コンテンツなし",IF(AND(申込書!$AH$4="GIGAスクールパック",SUM($Q205,$S205)&lt;&gt;0),SUM($Q205,$S205),IF(AND(申込書!$AH$4="SKY安心GIGAタブレット",SUM($U205,$W205)&lt;&gt;0),SUM($U205,$W205),"")),"")</f>
        <v/>
      </c>
      <c r="FI205" s="157"/>
      <c r="FJ205" s="82"/>
      <c r="FK205" s="80" t="str">
        <f>IF(AND(申込書!$C$112&lt;&gt;"▼プルダウンより選択してください",申込書!$C$112&lt;&gt;"",申込書!$P$112&lt;&gt;"YYYY/MM/DD",$G205&lt;&gt;""),申込書!$P$112,"")</f>
        <v/>
      </c>
      <c r="FL205" s="81" t="str">
        <f>IF(AND(申込書!$C$112&lt;&gt;"▼プルダウンより選択してください",申込書!$C$112&lt;&gt;"",$G205&lt;&gt;""),申込書!$M$112,"")</f>
        <v/>
      </c>
      <c r="FM205" s="81" t="str">
        <f>IF($FK$3&lt;&gt;"コンテンツなし",IF(AND(申込書!$AH$4="GIGAスクールパック",SUM($P205,$R205)&lt;&gt;0),SUM($P205,$R205),IF(AND(申込書!$AH$4="SKY安心GIGAタブレット",SUM($T205,$V205)&lt;&gt;0),SUM($T205,$V205),"")),"")</f>
        <v/>
      </c>
      <c r="FN205" s="81" t="str">
        <f>IF($FK$3&lt;&gt;"コンテンツなし",IF(AND(申込書!$AH$4="GIGAスクールパック",SUM($Q205,$S205)&lt;&gt;0),SUM($Q205,$S205),IF(AND(申込書!$AH$4="SKY安心GIGAタブレット",SUM($U205,$W205)&lt;&gt;0),SUM($U205,$W205),"")),"")</f>
        <v/>
      </c>
      <c r="FO205" s="157"/>
      <c r="FP205" s="82"/>
      <c r="FQ205" s="80" t="str">
        <f>IF(AND(申込書!$C$113&lt;&gt;"▼プルダウンより選択してください",申込書!$C$113&lt;&gt;"",申込書!$P$113&lt;&gt;"YYYY/MM/DD",$G205&lt;&gt;""),申込書!$P$113,"")</f>
        <v/>
      </c>
      <c r="FR205" s="81" t="str">
        <f>IF(AND(申込書!$C$113&lt;&gt;"▼プルダウンより選択してください",申込書!$C$113&lt;&gt;"",$G205&lt;&gt;""),申込書!$M$113,"")</f>
        <v/>
      </c>
      <c r="FS205" s="81" t="str">
        <f>IF($FQ$3&lt;&gt;"コンテンツなし",IF(AND(申込書!$AH$4="GIGAスクールパック",SUM($P205,$R205)&lt;&gt;0),SUM($P205,$R205),IF(AND(申込書!$AH$4="SKY安心GIGAタブレット",SUM($T205,$V205)&lt;&gt;0),SUM($T205,$V205),"")),"")</f>
        <v/>
      </c>
      <c r="FT205" s="81" t="str">
        <f>IF($FQ$3&lt;&gt;"コンテンツなし",IF(AND(申込書!$AH$4="GIGAスクールパック",SUM($Q205,$S205)&lt;&gt;0),SUM($Q205,$S205),IF(AND(申込書!$AH$4="SKY安心GIGAタブレット",SUM($U205,$W205)&lt;&gt;0),SUM($U205,$W205),"")),"")</f>
        <v/>
      </c>
      <c r="FU205" s="157"/>
      <c r="FV205" s="82"/>
      <c r="FW205" s="80" t="str">
        <f>IF(AND(申込書!$C$114&lt;&gt;"▼プルダウンより選択してください",申込書!$C$114&lt;&gt;"",申込書!$P$114&lt;&gt;"YYYY/MM/DD",$G205&lt;&gt;""),申込書!$P$114,"")</f>
        <v/>
      </c>
      <c r="FX205" s="81" t="str">
        <f>IF(AND(申込書!$C$114&lt;&gt;"▼プルダウンより選択してください",申込書!$C$114&lt;&gt;"",$G205&lt;&gt;""),申込書!$M$114,"")</f>
        <v/>
      </c>
      <c r="FY205" s="81" t="str">
        <f>IF($FW$3&lt;&gt;"コンテンツなし",IF(AND(申込書!$AH$4="GIGAスクールパック",SUM($P205,$R205)&lt;&gt;0),SUM($P205,$R205),IF(AND(申込書!$AH$4="SKY安心GIGAタブレット",SUM($T205,$V205)&lt;&gt;0),SUM($T205,$V205),"")),"")</f>
        <v/>
      </c>
      <c r="FZ205" s="81" t="str">
        <f>IF($FW$3&lt;&gt;"コンテンツなし",IF(AND(申込書!$AH$4="GIGAスクールパック",SUM($Q205,$S205)&lt;&gt;0),SUM($Q205,$S205),IF(AND(申込書!$AH$4="SKY安心GIGAタブレット",SUM($U205,$W205)&lt;&gt;0),SUM($U205,$W205),"")),"")</f>
        <v/>
      </c>
      <c r="GA205" s="157"/>
      <c r="GB205" s="82"/>
      <c r="GC205" s="80" t="str">
        <f>IF(AND(申込書!$C$115&lt;&gt;"▼プルダウンより選択してください",申込書!$C$115&lt;&gt;"",申込書!$P$115&lt;&gt;"YYYY/MM/DD",$G205&lt;&gt;""),申込書!$P$115,"")</f>
        <v/>
      </c>
      <c r="GD205" s="81" t="str">
        <f>IF(AND(申込書!$C$115&lt;&gt;"▼プルダウンより選択してください",申込書!$C$115&lt;&gt;"",$G205&lt;&gt;""),申込書!$M$115,"")</f>
        <v/>
      </c>
      <c r="GE205" s="81" t="str">
        <f>IF($GC$3&lt;&gt;"コンテンツなし",IF(AND(申込書!$AH$4="GIGAスクールパック",SUM($P205,$R205)&lt;&gt;0),SUM($P205,$R205),IF(AND(申込書!$AH$4="SKY安心GIGAタブレット",SUM($T205,$V205)&lt;&gt;0),SUM($T205,$V205),"")),"")</f>
        <v/>
      </c>
      <c r="GF205" s="81" t="str">
        <f>IF($GC$3&lt;&gt;"コンテンツなし",IF(AND(申込書!$AH$4="GIGAスクールパック",SUM($Q205,$S205)&lt;&gt;0),SUM($Q205,$S205),IF(AND(申込書!$AH$4="SKY安心GIGAタブレット",SUM($U205,$W205)&lt;&gt;0),SUM($U205,$W205),"")),"")</f>
        <v/>
      </c>
      <c r="GG205" s="157"/>
      <c r="GH205" s="82"/>
      <c r="GI205" s="80" t="str">
        <f>IF(AND(申込書!$C$116&lt;&gt;"▼プルダウンより選択してください",申込書!$C$116&lt;&gt;"",申込書!$P$116&lt;&gt;"YYYY/MM/DD",$G205&lt;&gt;""),申込書!$P$116,"")</f>
        <v/>
      </c>
      <c r="GJ205" s="81" t="str">
        <f>IF(AND(申込書!$C$116&lt;&gt;"▼プルダウンより選択してください",申込書!$C$116&lt;&gt;"",$G205&lt;&gt;""),申込書!$M$116,"")</f>
        <v/>
      </c>
      <c r="GK205" s="81" t="str">
        <f>IF($GI$3&lt;&gt;"コンテンツなし",IF(AND(申込書!$AH$4="GIGAスクールパック",SUM($P205,$R205)&lt;&gt;0),SUM($P205,$R205),IF(AND(申込書!$AH$4="SKY安心GIGAタブレット",SUM($T205,$V205)&lt;&gt;0),SUM($T205,$V205),"")),"")</f>
        <v/>
      </c>
      <c r="GL205" s="81" t="str">
        <f>IF($GI$3&lt;&gt;"コンテンツなし",IF(AND(申込書!$AH$4="GIGAスクールパック",SUM($Q205,$S205)&lt;&gt;0),SUM($Q205,$S205),IF(AND(申込書!$AH$4="SKY安心GIGAタブレット",SUM($U205,$W205)&lt;&gt;0),SUM($U205,$W205),"")),"")</f>
        <v/>
      </c>
      <c r="GM205" s="157"/>
      <c r="GN205" s="82"/>
      <c r="GO205" s="80" t="str">
        <f>IF(AND(申込書!$C$117&lt;&gt;"▼プルダウンより選択してください",申込書!$C$117&lt;&gt;"",申込書!$P$117&lt;&gt;"YYYY/MM/DD",$G205&lt;&gt;""),申込書!$P$117,"")</f>
        <v/>
      </c>
      <c r="GP205" s="81" t="str">
        <f>IF(AND(申込書!$C$117&lt;&gt;"▼プルダウンより選択してください",申込書!$C$117&lt;&gt;"",$G205&lt;&gt;""),申込書!$M$117,"")</f>
        <v/>
      </c>
      <c r="GQ205" s="81" t="str">
        <f>IF($GO$3&lt;&gt;"コンテンツなし",IF(AND(申込書!$AH$4="GIGAスクールパック",SUM($P205,$R205)&lt;&gt;0),SUM($P205,$R205),IF(AND(申込書!$AH$4="SKY安心GIGAタブレット",SUM($T205,$V205)&lt;&gt;0),SUM($T205,$V205),"")),"")</f>
        <v/>
      </c>
      <c r="GR205" s="81" t="str">
        <f>IF($GO$3&lt;&gt;"コンテンツなし",IF(AND(申込書!$AH$4="GIGAスクールパック",SUM($Q205,$S205)&lt;&gt;0),SUM($Q205,$S205),IF(AND(申込書!$AH$4="SKY安心GIGAタブレット",SUM($U205,$W205)&lt;&gt;0),SUM($U205,$W205),"")),"")</f>
        <v/>
      </c>
      <c r="GS205" s="157"/>
      <c r="GT205" s="82"/>
      <c r="GU205" s="80" t="str">
        <f>IF(AND(申込書!$C$118&lt;&gt;"▼プルダウンより選択してください",申込書!$C$118&lt;&gt;"",申込書!$P$118&lt;&gt;"YYYY/MM/DD",$G205&lt;&gt;""),申込書!$P$118,"")</f>
        <v/>
      </c>
      <c r="GV205" s="81" t="str">
        <f>IF(AND(申込書!$C$118&lt;&gt;"▼プルダウンより選択してください",申込書!$C$118&lt;&gt;"",$G205&lt;&gt;""),申込書!$M$118,"")</f>
        <v/>
      </c>
      <c r="GW205" s="81" t="str">
        <f>IF($GU$3&lt;&gt;"コンテンツなし",IF(AND(申込書!$AH$4="GIGAスクールパック",SUM($P205,$R205)&lt;&gt;0),SUM($P205,$R205),IF(AND(申込書!$AH$4="SKY安心GIGAタブレット",SUM($T205,$V205)&lt;&gt;0),SUM($T205,$V205),"")),"")</f>
        <v/>
      </c>
      <c r="GX205" s="81" t="str">
        <f>IF($GU$3&lt;&gt;"コンテンツなし",IF(AND(申込書!$AH$4="GIGAスクールパック",SUM($Q205,$S205)&lt;&gt;0),SUM($Q205,$S205),IF(AND(申込書!$AH$4="SKY安心GIGAタブレット",SUM($U205,$W205)&lt;&gt;0),SUM($U205,$W205),"")),"")</f>
        <v/>
      </c>
      <c r="GY205" s="157"/>
      <c r="GZ205" s="82"/>
      <c r="HA205" s="80" t="str">
        <f>IF(AND(申込書!$C$119&lt;&gt;"▼プルダウンより選択してください",申込書!$C$119&lt;&gt;"",申込書!$P$119&lt;&gt;"YYYY/MM/DD",$G205&lt;&gt;""),申込書!$P$119,"")</f>
        <v/>
      </c>
      <c r="HB205" s="81" t="str">
        <f>IF(AND(申込書!$C$119&lt;&gt;"▼プルダウンより選択してください",申込書!$C$119&lt;&gt;"",$G205&lt;&gt;""),申込書!$M$119,"")</f>
        <v/>
      </c>
      <c r="HC205" s="81" t="str">
        <f>IF($HA$3&lt;&gt;"コンテンツなし",IF(AND(申込書!$AH$4="GIGAスクールパック",SUM($P205,$R205)&lt;&gt;0),SUM($P205,$R205),IF(AND(申込書!$AH$4="SKY安心GIGAタブレット",SUM($T205,$V205)&lt;&gt;0),SUM($T205,$V205),"")),"")</f>
        <v/>
      </c>
      <c r="HD205" s="81" t="str">
        <f>IF($HA$3&lt;&gt;"コンテンツなし",IF(AND(申込書!$AH$4="GIGAスクールパック",SUM($Q205,$S205)&lt;&gt;0),SUM($Q205,$S205),IF(AND(申込書!$AH$4="SKY安心GIGAタブレット",SUM($U205,$W205)&lt;&gt;0),SUM($U205,$W205),"")),"")</f>
        <v/>
      </c>
      <c r="HE205" s="157"/>
      <c r="HF205" s="82"/>
      <c r="HG205" s="83"/>
    </row>
    <row r="206" spans="2:215" ht="26.85" customHeight="1">
      <c r="B206" s="62">
        <f t="shared" si="3"/>
        <v>201</v>
      </c>
      <c r="C206" s="63"/>
      <c r="D206" s="64"/>
      <c r="E206" s="207"/>
      <c r="F206" s="65"/>
      <c r="G206" s="66"/>
      <c r="H206" s="67"/>
      <c r="I206" s="68"/>
      <c r="J206" s="69"/>
      <c r="K206" s="70"/>
      <c r="L206" s="71"/>
      <c r="M206" s="72"/>
      <c r="N206" s="73"/>
      <c r="O206" s="74"/>
      <c r="P206" s="179"/>
      <c r="Q206" s="180"/>
      <c r="R206" s="180"/>
      <c r="S206" s="181"/>
      <c r="T206" s="179"/>
      <c r="U206" s="180"/>
      <c r="V206" s="182"/>
      <c r="W206" s="181"/>
      <c r="X206" s="75"/>
      <c r="Y206" s="76"/>
      <c r="Z206" s="77"/>
      <c r="AA206" s="78"/>
      <c r="AB206" s="79"/>
      <c r="AC206" s="79"/>
      <c r="AD206" s="79"/>
      <c r="AE206" s="77"/>
      <c r="AF206" s="139"/>
      <c r="AG206" s="139"/>
      <c r="AH206" s="139"/>
      <c r="AI206" s="80" t="str">
        <f>IF(AND(申込書!$C$90&lt;&gt;"▼プルダウンより選択してください",申込書!$C$90&lt;&gt;"",申込書!$P$90&lt;&gt;"YYYY/MM/DD",$G206&lt;&gt;""),申込書!$P$90,"")</f>
        <v/>
      </c>
      <c r="AJ206" s="81" t="str">
        <f>IF(AND(申込書!$C$90&lt;&gt;"▼プルダウンより選択してください",申込書!$C$90&lt;&gt;"",$G206&lt;&gt;""),申込書!$M$90,"")</f>
        <v/>
      </c>
      <c r="AK206" s="81" t="str">
        <f>IF($AI$3&lt;&gt;"コンテンツなし",IF(AND(申込書!$AH$4="GIGAスクールパック",SUM($P206,$R206)&lt;&gt;0),SUM($P206,$R206),IF(AND(申込書!$AH$4="SKY安心GIGAタブレット",SUM($T206,$V206)&lt;&gt;0),SUM($T206,$V206),"")),"")</f>
        <v/>
      </c>
      <c r="AL206" s="81" t="str">
        <f>IF($AI$3&lt;&gt;"コンテンツなし",IF(AND(申込書!$AH$4="GIGAスクールパック",SUM($Q206,$S206)&lt;&gt;0),SUM($Q206,$S206),IF(AND(申込書!$AH$4="SKY安心GIGAタブレット",SUM($U206,$W206)&lt;&gt;0),SUM($U206,$W206),"")),"")</f>
        <v/>
      </c>
      <c r="AM206" s="157"/>
      <c r="AN206" s="82"/>
      <c r="AO206" s="80" t="str">
        <f>IF(AND(申込書!$C$91&lt;&gt;"▼プルダウンより選択してください",申込書!$C$91&lt;&gt;"",申込書!$P$91&lt;&gt;"YYYY/MM/DD",$G206&lt;&gt;""),申込書!$P$91,"")</f>
        <v/>
      </c>
      <c r="AP206" s="81" t="str">
        <f>IF(AND(申込書!$C$91&lt;&gt;"▼プルダウンより選択してください",申込書!$C$91&lt;&gt;"",$G206&lt;&gt;""),申込書!$M$91,"")</f>
        <v/>
      </c>
      <c r="AQ206" s="81" t="str">
        <f>IF($AO$3&lt;&gt;"コンテンツなし",IF(AND(申込書!$AH$4="GIGAスクールパック",SUM($P206,$R206)&lt;&gt;0),SUM($P206,$R206),IF(AND(申込書!$AH$4="SKY安心GIGAタブレット",SUM($T206,$V206)&lt;&gt;0),SUM($T206,$V206),"")),"")</f>
        <v/>
      </c>
      <c r="AR206" s="81" t="str">
        <f>IF($AO$3&lt;&gt;"コンテンツなし",IF(AND(申込書!$AH$4="GIGAスクールパック",SUM($Q206,$S206)&lt;&gt;0),SUM($Q206,$S206),IF(AND(申込書!$AH$4="SKY安心GIGAタブレット",SUM($U206,$W206)&lt;&gt;0),SUM($U206,$W206),"")),"")</f>
        <v/>
      </c>
      <c r="AS206" s="157"/>
      <c r="AT206" s="82"/>
      <c r="AU206" s="80" t="str">
        <f>IF(AND(申込書!$C$92&lt;&gt;"▼プルダウンより選択してください",申込書!$C$92&lt;&gt;"",申込書!$P$92&lt;&gt;"YYYY/MM/DD",$G206&lt;&gt;""),申込書!$P$92,"")</f>
        <v/>
      </c>
      <c r="AV206" s="81" t="str">
        <f>IF(AND(申込書!$C$92&lt;&gt;"▼プルダウンより選択してください",申込書!$C$92&lt;&gt;"",$G206&lt;&gt;""),申込書!$M$92,"")</f>
        <v/>
      </c>
      <c r="AW206" s="81" t="str">
        <f>IF($AU$3&lt;&gt;"コンテンツなし",IF(AND(申込書!$AH$4="GIGAスクールパック",SUM($P206,$R206)&lt;&gt;0),SUM($P206,$R206),IF(AND(申込書!$AH$4="SKY安心GIGAタブレット",SUM($T206,$V206)&lt;&gt;0),SUM($T206,$V206),"")),"")</f>
        <v/>
      </c>
      <c r="AX206" s="81" t="str">
        <f>IF($AU$3&lt;&gt;"コンテンツなし",IF(AND(申込書!$AH$4="GIGAスクールパック",SUM($Q206,$S206)&lt;&gt;0),SUM($Q206,$S206),IF(AND(申込書!$AH$4="SKY安心GIGAタブレット",SUM($U206,$W206)&lt;&gt;0),SUM($U206,$W206),"")),"")</f>
        <v/>
      </c>
      <c r="AY206" s="157"/>
      <c r="AZ206" s="82"/>
      <c r="BA206" s="80" t="str">
        <f>IF(AND(申込書!$C$93&lt;&gt;"▼プルダウンより選択してください",申込書!$C$93&lt;&gt;"",申込書!$P$93&lt;&gt;"YYYY/MM/DD",$G206&lt;&gt;""),申込書!$P$93,"")</f>
        <v/>
      </c>
      <c r="BB206" s="81" t="str">
        <f>IF(AND(申込書!$C$93&lt;&gt;"▼プルダウンより選択してください",申込書!$C$93&lt;&gt;"",申込書!$M$93&gt;=1,$G206&lt;&gt;""),申込書!$M$93,"")</f>
        <v/>
      </c>
      <c r="BC206" s="81" t="str">
        <f>IF($BA$3&lt;&gt;"コンテンツなし",IF(AND(申込書!$AH$4="GIGAスクールパック",SUM($P206,$R206)&lt;&gt;0),SUM($P206,$R206),IF(AND(申込書!$AH$4="SKY安心GIGAタブレット",SUM($T206,$V206)&lt;&gt;0),SUM($T206,$V206),"")),"")</f>
        <v/>
      </c>
      <c r="BD206" s="81" t="str">
        <f>IF($BA$3&lt;&gt;"コンテンツなし",IF(AND(申込書!$AH$4="GIGAスクールパック",SUM($Q206,$S206)&lt;&gt;0),SUM($Q206,$S206),IF(AND(申込書!$AH$4="SKY安心GIGAタブレット",SUM($U206,$W206)&lt;&gt;0),SUM($U206,$W206),"")),"")</f>
        <v/>
      </c>
      <c r="BE206" s="157"/>
      <c r="BF206" s="82"/>
      <c r="BG206" s="80" t="str">
        <f>IF(AND(申込書!$C$94&lt;&gt;"▼プルダウンより選択してください",申込書!$C$94&lt;&gt;"",申込書!$P$94&lt;&gt;"YYYY/MM/DD",$G206&lt;&gt;""),申込書!$P$94,"")</f>
        <v/>
      </c>
      <c r="BH206" s="81" t="str">
        <f>IF(AND(申込書!$C$94&lt;&gt;"▼プルダウンより選択してください",申込書!$C$94&lt;&gt;"",$G206&lt;&gt;""),申込書!$M$94,"")</f>
        <v/>
      </c>
      <c r="BI206" s="81" t="str">
        <f>IF($BG$3&lt;&gt;"コンテンツなし",IF(AND(申込書!$AH$4="GIGAスクールパック",SUM($P206,$R206)&lt;&gt;0),SUM($P206,$R206),IF(AND(申込書!$AH$4="SKY安心GIGAタブレット",SUM($T206,$V206)&lt;&gt;0),SUM($T206,$V206),"")),"")</f>
        <v/>
      </c>
      <c r="BJ206" s="81" t="str">
        <f>IF($BG$3&lt;&gt;"コンテンツなし",IF(AND(申込書!$AH$4="GIGAスクールパック",SUM($Q206,$S206)&lt;&gt;0),SUM($Q206,$S206),IF(AND(申込書!$AH$4="SKY安心GIGAタブレット",SUM($U206,$W206)&lt;&gt;0),SUM($U206,$W206),"")),"")</f>
        <v/>
      </c>
      <c r="BK206" s="157"/>
      <c r="BL206" s="82"/>
      <c r="BM206" s="80" t="str">
        <f>IF(AND(申込書!$C$95&lt;&gt;"▼プルダウンより選択してください",申込書!$C$95&lt;&gt;"",申込書!$P$95&lt;&gt;"YYYY/MM/DD",$G206&lt;&gt;""),申込書!$P$95,"")</f>
        <v/>
      </c>
      <c r="BN206" s="81" t="str">
        <f>IF(AND(申込書!$C$95&lt;&gt;"▼プルダウンより選択してください",申込書!$C$95&lt;&gt;"",$G206&lt;&gt;""),申込書!$M$95,"")</f>
        <v/>
      </c>
      <c r="BO206" s="81" t="str">
        <f>IF($BM$3&lt;&gt;"コンテンツなし",IF(AND(申込書!$AH$4="GIGAスクールパック",SUM($P206,$R206)&lt;&gt;0),SUM($P206,$R206),IF(AND(申込書!$AH$4="SKY安心GIGAタブレット",SUM($T206,$V206)&lt;&gt;0),SUM($T206,$V206),"")),"")</f>
        <v/>
      </c>
      <c r="BP206" s="81" t="str">
        <f>IF($BM$3&lt;&gt;"コンテンツなし",IF(AND(申込書!$AH$4="GIGAスクールパック",SUM($Q206,$S206)&lt;&gt;0),SUM($Q206,$S206),IF(AND(申込書!$AH$4="SKY安心GIGAタブレット",SUM($U206,$W206)&lt;&gt;0),SUM($U206,$W206),"")),"")</f>
        <v/>
      </c>
      <c r="BQ206" s="157"/>
      <c r="BR206" s="82"/>
      <c r="BS206" s="80" t="str">
        <f>IF(AND(申込書!$C$96&lt;&gt;"▼プルダウンより選択してください",申込書!$C$96&lt;&gt;"",申込書!$P$96&lt;&gt;"YYYY/MM/DD",$G206&lt;&gt;""),申込書!$P$96,"")</f>
        <v/>
      </c>
      <c r="BT206" s="81" t="str">
        <f>IF(AND(申込書!$C$96&lt;&gt;"▼プルダウンより選択してください",申込書!$C$96&lt;&gt;"",$G206&lt;&gt;""),申込書!$M$96,"")</f>
        <v/>
      </c>
      <c r="BU206" s="81" t="str">
        <f>IF($BS$3&lt;&gt;"コンテンツなし",IF(AND(申込書!$AH$4="GIGAスクールパック",SUM($P206,$R206)&lt;&gt;0),SUM($P206,$R206),IF(AND(申込書!$AH$4="SKY安心GIGAタブレット",SUM($T206,$V206)&lt;&gt;0),SUM($T206,$V206),"")),"")</f>
        <v/>
      </c>
      <c r="BV206" s="81" t="str">
        <f>IF($BS$3&lt;&gt;"コンテンツなし",IF(AND(申込書!$AH$4="GIGAスクールパック",SUM($Q206,$S206)&lt;&gt;0),SUM($Q206,$S206),IF(AND(申込書!$AH$4="SKY安心GIGAタブレット",SUM($U206,$W206)&lt;&gt;0),SUM($U206,$W206),"")),"")</f>
        <v/>
      </c>
      <c r="BW206" s="157"/>
      <c r="BX206" s="82"/>
      <c r="BY206" s="80" t="str">
        <f>IF(AND(申込書!$C$97&lt;&gt;"▼プルダウンより選択してください",申込書!$C$97&lt;&gt;"",申込書!$P$97&lt;&gt;"YYYY/MM/DD",$G206&lt;&gt;""),申込書!$P$97,"")</f>
        <v/>
      </c>
      <c r="BZ206" s="81" t="str">
        <f>IF(AND(申込書!$C$97&lt;&gt;"▼プルダウンより選択してください",申込書!$C$97&lt;&gt;"",$G206&lt;&gt;""),申込書!$M$97,"")</f>
        <v/>
      </c>
      <c r="CA206" s="81" t="str">
        <f>IF($BY$3&lt;&gt;"コンテンツなし",IF(AND(申込書!$AH$4="GIGAスクールパック",SUM($P206,$R206)&lt;&gt;0),SUM($P206,$R206),IF(AND(申込書!$AH$4="SKY安心GIGAタブレット",SUM($T206,$V206)&lt;&gt;0),SUM($T206,$V206),"")),"")</f>
        <v/>
      </c>
      <c r="CB206" s="81" t="str">
        <f>IF($BY$3&lt;&gt;"コンテンツなし",IF(AND(申込書!$AH$4="GIGAスクールパック",SUM($Q206,$S206)&lt;&gt;0),SUM($Q206,$S206),IF(AND(申込書!$AH$4="SKY安心GIGAタブレット",SUM($U206,$W206)&lt;&gt;0),SUM($U206,$W206),"")),"")</f>
        <v/>
      </c>
      <c r="CC206" s="157"/>
      <c r="CD206" s="82"/>
      <c r="CE206" s="80" t="str">
        <f>IF(AND(申込書!$C$98&lt;&gt;"▼プルダウンより選択してください",申込書!$C$98&lt;&gt;"",申込書!$P$98&lt;&gt;"YYYY/MM/DD",$G206&lt;&gt;""),申込書!$P$98,"")</f>
        <v/>
      </c>
      <c r="CF206" s="81" t="str">
        <f>IF(AND(申込書!$C$98&lt;&gt;"▼プルダウンより選択してください",申込書!$C$98&lt;&gt;"",$G206&lt;&gt;""),申込書!$M$98,"")</f>
        <v/>
      </c>
      <c r="CG206" s="81" t="str">
        <f>IF($CE$3&lt;&gt;"コンテンツなし",IF(AND(申込書!$AH$4="GIGAスクールパック",SUM($P206,$R206)&lt;&gt;0),SUM($P206,$R206),IF(AND(申込書!$AH$4="SKY安心GIGAタブレット",SUM($T206,$V206)&lt;&gt;0),SUM($T206,$V206),"")),"")</f>
        <v/>
      </c>
      <c r="CH206" s="81" t="str">
        <f>IF($CE$3&lt;&gt;"コンテンツなし",IF(AND(申込書!$AH$4="GIGAスクールパック",SUM($Q206,$S206)&lt;&gt;0),SUM($Q206,$S206),IF(AND(申込書!$AH$4="SKY安心GIGAタブレット",SUM($U206,$W206)&lt;&gt;0),SUM($U206,$W206),"")),"")</f>
        <v/>
      </c>
      <c r="CI206" s="157"/>
      <c r="CJ206" s="82"/>
      <c r="CK206" s="80" t="str">
        <f>IF(AND(申込書!$C$99&lt;&gt;"▼プルダウンより選択してください",申込書!$C$99&lt;&gt;"",申込書!$P$99&lt;&gt;"YYYY/MM/DD",$G206&lt;&gt;""),申込書!$P$99,"")</f>
        <v/>
      </c>
      <c r="CL206" s="81" t="str">
        <f>IF(AND(申込書!$C$99&lt;&gt;"▼プルダウンより選択してください",申込書!$C$99&lt;&gt;"",$G206&lt;&gt;""),申込書!$M$99,"")</f>
        <v/>
      </c>
      <c r="CM206" s="81" t="str">
        <f>IF($CK$3&lt;&gt;"コンテンツなし",IF(AND(申込書!$AH$4="GIGAスクールパック",SUM($P206,$R206)&lt;&gt;0),SUM($P206,$R206),IF(AND(申込書!$AH$4="SKY安心GIGAタブレット",SUM($T206,$V206)&lt;&gt;0),SUM($T206,$V206),"")),"")</f>
        <v/>
      </c>
      <c r="CN206" s="81" t="str">
        <f>IF($CK$3&lt;&gt;"コンテンツなし",IF(AND(申込書!$AH$4="GIGAスクールパック",SUM($Q206,$S206)&lt;&gt;0),SUM($Q206,$S206),IF(AND(申込書!$AH$4="SKY安心GIGAタブレット",SUM($U206,$W206)&lt;&gt;0),SUM($U206,$W206),"")),"")</f>
        <v/>
      </c>
      <c r="CO206" s="157"/>
      <c r="CP206" s="82"/>
      <c r="CQ206" s="80" t="str">
        <f>IF(AND(申込書!$C$100&lt;&gt;"▼プルダウンより選択してください",申込書!$C$100&lt;&gt;"",申込書!$P$100&lt;&gt;"YYYY/MM/DD",$G206&lt;&gt;""),申込書!$P$100,"")</f>
        <v/>
      </c>
      <c r="CR206" s="81" t="str">
        <f>IF(AND(申込書!$C$100&lt;&gt;"▼プルダウンより選択してください",申込書!$C$100&lt;&gt;"",$G206&lt;&gt;""),申込書!$M$100,"")</f>
        <v/>
      </c>
      <c r="CS206" s="81" t="str">
        <f>IF($CQ$3&lt;&gt;"コンテンツなし",IF(AND(申込書!$AH$4="GIGAスクールパック",SUM($P206,$R206)&lt;&gt;0),SUM($P206,$R206),IF(AND(申込書!$AH$4="SKY安心GIGAタブレット",SUM($T206,$V206)&lt;&gt;0),SUM($T206,$V206),"")),"")</f>
        <v/>
      </c>
      <c r="CT206" s="81" t="str">
        <f>IF($CQ$3&lt;&gt;"コンテンツなし",IF(AND(申込書!$AH$4="GIGAスクールパック",SUM($Q206,$S206)&lt;&gt;0),SUM($Q206,$S206),IF(AND(申込書!$AH$4="SKY安心GIGAタブレット",SUM($U206,$W206)&lt;&gt;0),SUM($U206,$W206),"")),"")</f>
        <v/>
      </c>
      <c r="CU206" s="81"/>
      <c r="CV206" s="82"/>
      <c r="CW206" s="80" t="str">
        <f>IF(AND(申込書!$C$101&lt;&gt;"▼プルダウンより選択してください",申込書!$C$101&lt;&gt;"",申込書!$P$101&lt;&gt;"YYYY/MM/DD",$G206&lt;&gt;""),申込書!$P$101,"")</f>
        <v/>
      </c>
      <c r="CX206" s="81" t="str">
        <f>IF(AND(申込書!$C$101&lt;&gt;"▼プルダウンより選択してください",申込書!$C$101&lt;&gt;"",$G206&lt;&gt;""),申込書!$M$101,"")</f>
        <v/>
      </c>
      <c r="CY206" s="81" t="str">
        <f>IF($CW$3&lt;&gt;"コンテンツなし",IF(AND(申込書!$AH$4="GIGAスクールパック",SUM($P206,$R206)&lt;&gt;0),SUM($P206,$R206),IF(AND(申込書!$AH$4="SKY安心GIGAタブレット",SUM($T206,$V206)&lt;&gt;0),SUM($T206,$V206),"")),"")</f>
        <v/>
      </c>
      <c r="CZ206" s="81" t="str">
        <f>IF($CW$3&lt;&gt;"コンテンツなし",IF(AND(申込書!$AH$4="GIGAスクールパック",SUM($Q206,$S206)&lt;&gt;0),SUM($Q206,$S206),IF(AND(申込書!$AH$4="SKY安心GIGAタブレット",SUM($U206,$W206)&lt;&gt;0),SUM($U206,$W206),"")),"")</f>
        <v/>
      </c>
      <c r="DA206" s="81"/>
      <c r="DB206" s="82"/>
      <c r="DC206" s="80" t="str">
        <f>IF(AND(申込書!$C$102&lt;&gt;"▼プルダウンより選択してください",申込書!$C$102&lt;&gt;"",申込書!$P$102&lt;&gt;"YYYY/MM/DD",$G206&lt;&gt;""),申込書!$P$102,"")</f>
        <v/>
      </c>
      <c r="DD206" s="81" t="str">
        <f>IF(AND(申込書!$C$102&lt;&gt;"▼プルダウンより選択してください",申込書!$C$102&lt;&gt;"",$G206&lt;&gt;""),申込書!$M$102,"")</f>
        <v/>
      </c>
      <c r="DE206" s="81" t="str">
        <f>IF($DC$3&lt;&gt;"コンテンツなし",IF(AND(申込書!$AH$4="GIGAスクールパック",SUM($P206,$R206)&lt;&gt;0),SUM($P206,$R206),IF(AND(申込書!$AH$4="SKY安心GIGAタブレット",SUM($T206,$V206)&lt;&gt;0),SUM($T206,$V206),"")),"")</f>
        <v/>
      </c>
      <c r="DF206" s="81" t="str">
        <f>IF($DC$3&lt;&gt;"コンテンツなし",IF(AND(申込書!$AH$4="GIGAスクールパック",SUM($Q206,$S206)&lt;&gt;0),SUM($Q206,$S206),IF(AND(申込書!$AH$4="SKY安心GIGAタブレット",SUM($U206,$W206)&lt;&gt;0),SUM($U206,$W206),"")),"")</f>
        <v/>
      </c>
      <c r="DG206" s="81"/>
      <c r="DH206" s="82"/>
      <c r="DI206" s="80" t="str">
        <f>IF(AND(申込書!$C$103&lt;&gt;"▼プルダウンより選択してください",申込書!$C$103&lt;&gt;"",申込書!$P$103&lt;&gt;"YYYY/MM/DD",$G206&lt;&gt;""),申込書!$P$103,"")</f>
        <v/>
      </c>
      <c r="DJ206" s="81" t="str">
        <f>IF(AND(申込書!$C$103&lt;&gt;"▼プルダウンより選択してください",申込書!$C$103&lt;&gt;"",$G206&lt;&gt;""),申込書!$M$103,"")</f>
        <v/>
      </c>
      <c r="DK206" s="81" t="str">
        <f>IF($DI$3&lt;&gt;"コンテンツなし",IF(AND(申込書!$AH$4="GIGAスクールパック",SUM($P206,$R206)&lt;&gt;0),SUM($P206,$R206),IF(AND(申込書!$AH$4="SKY安心GIGAタブレット",SUM($T206,$V206)&lt;&gt;0),SUM($T206,$V206),"")),"")</f>
        <v/>
      </c>
      <c r="DL206" s="81" t="str">
        <f>IF($DI$3&lt;&gt;"コンテンツなし",IF(AND(申込書!$AH$4="GIGAスクールパック",SUM($Q206,$S206)&lt;&gt;0),SUM($Q206,$S206),IF(AND(申込書!$AH$4="SKY安心GIGAタブレット",SUM($U206,$W206)&lt;&gt;0),SUM($U206,$W206),"")),"")</f>
        <v/>
      </c>
      <c r="DM206" s="81"/>
      <c r="DN206" s="82"/>
      <c r="DO206" s="80" t="str">
        <f>IF(AND(申込書!$C$104&lt;&gt;"▼プルダウンより選択してください",申込書!$C$104&lt;&gt;"",申込書!$P$104&lt;&gt;"YYYY/MM/DD",$G206&lt;&gt;""),申込書!$P$104,"")</f>
        <v/>
      </c>
      <c r="DP206" s="81" t="str">
        <f>IF(AND(申込書!$C$104&lt;&gt;"▼プルダウンより選択してください",申込書!$C$104&lt;&gt;"",$G206&lt;&gt;""),申込書!$M$104,"")</f>
        <v/>
      </c>
      <c r="DQ206" s="81" t="str">
        <f>IF($DO$3&lt;&gt;"コンテンツなし",IF(AND(申込書!$AH$4="GIGAスクールパック",SUM($P206,$R206)&lt;&gt;0),SUM($P206,$R206),IF(AND(申込書!$AH$4="SKY安心GIGAタブレット",SUM($T206,$V206)&lt;&gt;0),SUM($T206,$V206),"")),"")</f>
        <v/>
      </c>
      <c r="DR206" s="81" t="str">
        <f>IF($DO$3&lt;&gt;"コンテンツなし",IF(AND(申込書!$AH$4="GIGAスクールパック",SUM($Q206,$S206)&lt;&gt;0),SUM($Q206,$S206),IF(AND(申込書!$AH$4="SKY安心GIGAタブレット",SUM($U206,$W206)&lt;&gt;0),SUM($U206,$W206),"")),"")</f>
        <v/>
      </c>
      <c r="DS206" s="81"/>
      <c r="DT206" s="82"/>
      <c r="DU206" s="80" t="str">
        <f>IF(AND(申込書!$C$105&lt;&gt;"▼プルダウンより選択してください",申込書!$C$105&lt;&gt;"",申込書!$P$105&lt;&gt;"YYYY/MM/DD",$G206&lt;&gt;""),申込書!$P$105,"")</f>
        <v/>
      </c>
      <c r="DV206" s="81" t="str">
        <f>IF(AND(申込書!$C$105&lt;&gt;"▼プルダウンより選択してください",申込書!$C$105&lt;&gt;"",$G206&lt;&gt;""),申込書!$M$105,"")</f>
        <v/>
      </c>
      <c r="DW206" s="81" t="str">
        <f>IF($DU$3&lt;&gt;"コンテンツなし",IF(AND(申込書!$AH$4="GIGAスクールパック",SUM($P206,$R206)&lt;&gt;0),SUM($P206,$R206),IF(AND(申込書!$AH$4="SKY安心GIGAタブレット",SUM($T206,$V206)&lt;&gt;0),SUM($T206,$V206),"")),"")</f>
        <v/>
      </c>
      <c r="DX206" s="81" t="str">
        <f>IF($DU$3&lt;&gt;"コンテンツなし",IF(AND(申込書!$AH$4="GIGAスクールパック",SUM($Q206,$S206)&lt;&gt;0),SUM($Q206,$S206),IF(AND(申込書!$AH$4="SKY安心GIGAタブレット",SUM($U206,$W206)&lt;&gt;0),SUM($U206,$W206),"")),"")</f>
        <v/>
      </c>
      <c r="DY206" s="157"/>
      <c r="DZ206" s="82"/>
      <c r="EA206" s="80" t="str">
        <f>IF(AND(申込書!$C$106&lt;&gt;"▼プルダウンより選択してください",申込書!$C$106&lt;&gt;"",申込書!$P$106&lt;&gt;"YYYY/MM/DD",$G206&lt;&gt;""),申込書!$P$106,"")</f>
        <v/>
      </c>
      <c r="EB206" s="81" t="str">
        <f>IF(AND(申込書!$C$106&lt;&gt;"▼プルダウンより選択してください",申込書!$C$106&lt;&gt;"",$G206&lt;&gt;""),申込書!$M$106,"")</f>
        <v/>
      </c>
      <c r="EC206" s="81" t="str">
        <f>IF($EA$3&lt;&gt;"コンテンツなし",IF(AND(申込書!$AH$4="GIGAスクールパック",SUM($P206,$R206)&lt;&gt;0),SUM($P206,$R206),IF(AND(申込書!$AH$4="SKY安心GIGAタブレット",SUM($T206,$V206)&lt;&gt;0),SUM($T206,$V206),"")),"")</f>
        <v/>
      </c>
      <c r="ED206" s="81" t="str">
        <f>IF($EA$3&lt;&gt;"コンテンツなし",IF(AND(申込書!$AH$4="GIGAスクールパック",SUM($Q206,$S206)&lt;&gt;0),SUM($Q206,$S206),IF(AND(申込書!$AH$4="SKY安心GIGAタブレット",SUM($U206,$W206)&lt;&gt;0),SUM($U206,$W206),"")),"")</f>
        <v/>
      </c>
      <c r="EE206" s="157"/>
      <c r="EF206" s="82"/>
      <c r="EG206" s="80" t="str">
        <f>IF(AND(申込書!$C$107&lt;&gt;"▼プルダウンより選択してください",申込書!$C$107&lt;&gt;"",申込書!$P$107&lt;&gt;"YYYY/MM/DD",$G206&lt;&gt;""),申込書!$P$107,"")</f>
        <v/>
      </c>
      <c r="EH206" s="81" t="str">
        <f>IF(AND(申込書!$C$107&lt;&gt;"▼プルダウンより選択してください",申込書!$C$107&lt;&gt;"",$G206&lt;&gt;""),申込書!$M$107,"")</f>
        <v/>
      </c>
      <c r="EI206" s="81" t="str">
        <f>IF($EG$3&lt;&gt;"コンテンツなし",IF(AND(申込書!$AH$4="GIGAスクールパック",SUM($P206,$R206)&lt;&gt;0),SUM($P206,$R206),IF(AND(申込書!$AH$4="SKY安心GIGAタブレット",SUM($T206,$V206)&lt;&gt;0),SUM($T206,$V206),"")),"")</f>
        <v/>
      </c>
      <c r="EJ206" s="81" t="str">
        <f>IF($EG$3&lt;&gt;"コンテンツなし",IF(AND(申込書!$AH$4="GIGAスクールパック",SUM($Q206,$S206)&lt;&gt;0),SUM($Q206,$S206),IF(AND(申込書!$AH$4="SKY安心GIGAタブレット",SUM($U206,$W206)&lt;&gt;0),SUM($U206,$W206),"")),"")</f>
        <v/>
      </c>
      <c r="EK206" s="157"/>
      <c r="EL206" s="82"/>
      <c r="EM206" s="80" t="str">
        <f>IF(AND(申込書!$C$108&lt;&gt;"▼プルダウンより選択してください",申込書!$C$108&lt;&gt;"",申込書!$P$108&lt;&gt;"YYYY/MM/DD",$G206&lt;&gt;""),申込書!$P$108,"")</f>
        <v/>
      </c>
      <c r="EN206" s="81" t="str">
        <f>IF(AND(申込書!$C$108&lt;&gt;"▼プルダウンより選択してください",申込書!$C$108&lt;&gt;"",$G206&lt;&gt;""),申込書!$M$108,"")</f>
        <v/>
      </c>
      <c r="EO206" s="81" t="str">
        <f>IF($EM$3&lt;&gt;"コンテンツなし",IF(AND(申込書!$AH$4="GIGAスクールパック",SUM($P206,$R206)&lt;&gt;0),SUM($P206,$R206),IF(AND(申込書!$AH$4="SKY安心GIGAタブレット",SUM($T206,$V206)&lt;&gt;0),SUM($T206,$V206),"")),"")</f>
        <v/>
      </c>
      <c r="EP206" s="81" t="str">
        <f>IF($EM$3&lt;&gt;"コンテンツなし",IF(AND(申込書!$AH$4="GIGAスクールパック",SUM($Q206,$S206)&lt;&gt;0),SUM($Q206,$S206),IF(AND(申込書!$AH$4="SKY安心GIGAタブレット",SUM($U206,$W206)&lt;&gt;0),SUM($U206,$W206),"")),"")</f>
        <v/>
      </c>
      <c r="EQ206" s="157"/>
      <c r="ER206" s="82"/>
      <c r="ES206" s="80" t="str">
        <f>IF(AND(申込書!$C$109&lt;&gt;"▼プルダウンより選択してください",申込書!$C$109&lt;&gt;"",申込書!$P$109&lt;&gt;"YYYY/MM/DD",$G206&lt;&gt;""),申込書!$P$109,"")</f>
        <v/>
      </c>
      <c r="ET206" s="81" t="str">
        <f>IF(AND(申込書!$C$109&lt;&gt;"▼プルダウンより選択してください",申込書!$C$109&lt;&gt;"",$G206&lt;&gt;""),申込書!$M$109,"")</f>
        <v/>
      </c>
      <c r="EU206" s="81" t="str">
        <f>IF($ES$3&lt;&gt;"コンテンツなし",IF(AND(申込書!$AH$4="GIGAスクールパック",SUM($P206,$R206)&lt;&gt;0),SUM($P206,$R206),IF(AND(申込書!$AH$4="SKY安心GIGAタブレット",SUM($T206,$V206)&lt;&gt;0),SUM($T206,$V206),"")),"")</f>
        <v/>
      </c>
      <c r="EV206" s="81" t="str">
        <f>IF($ES$3&lt;&gt;"コンテンツなし",IF(AND(申込書!$AH$4="GIGAスクールパック",SUM($Q206,$S206)&lt;&gt;0),SUM($Q206,$S206),IF(AND(申込書!$AH$4="SKY安心GIGAタブレット",SUM($U206,$W206)&lt;&gt;0),SUM($U206,$W206),"")),"")</f>
        <v/>
      </c>
      <c r="EW206" s="157"/>
      <c r="EX206" s="82"/>
      <c r="EY206" s="80" t="str">
        <f>IF(AND(申込書!$C$110&lt;&gt;"▼プルダウンより選択してください",申込書!$C$110&lt;&gt;"",申込書!$P$110&lt;&gt;"YYYY/MM/DD",$G206&lt;&gt;""),申込書!$P$110,"")</f>
        <v/>
      </c>
      <c r="EZ206" s="81" t="str">
        <f>IF(AND(申込書!$C$110&lt;&gt;"▼プルダウンより選択してください",申込書!$C$110&lt;&gt;"",$G206&lt;&gt;""),申込書!$M$110,"")</f>
        <v/>
      </c>
      <c r="FA206" s="81" t="str">
        <f>IF($EY$3&lt;&gt;"コンテンツなし",IF(AND(申込書!$AH$4="GIGAスクールパック",SUM($P206,$R206)&lt;&gt;0),SUM($P206,$R206),IF(AND(申込書!$AH$4="SKY安心GIGAタブレット",SUM($T206,$V206)&lt;&gt;0),SUM($T206,$V206),"")),"")</f>
        <v/>
      </c>
      <c r="FB206" s="81" t="str">
        <f>IF($EY$3&lt;&gt;"コンテンツなし",IF(AND(申込書!$AH$4="GIGAスクールパック",SUM($Q206,$S206)&lt;&gt;0),SUM($Q206,$S206),IF(AND(申込書!$AH$4="SKY安心GIGAタブレット",SUM($U206,$W206)&lt;&gt;0),SUM($U206,$W206),"")),"")</f>
        <v/>
      </c>
      <c r="FC206" s="157"/>
      <c r="FD206" s="82"/>
      <c r="FE206" s="80" t="str">
        <f>IF(AND(申込書!$C$111&lt;&gt;"▼プルダウンより選択してください",申込書!$C$111&lt;&gt;"",申込書!$P$111&lt;&gt;"YYYY/MM/DD",$G206&lt;&gt;""),申込書!$P$111,"")</f>
        <v/>
      </c>
      <c r="FF206" s="81" t="str">
        <f>IF(AND(申込書!$C$111&lt;&gt;"▼プルダウンより選択してください",申込書!$C$111&lt;&gt;"",$G206&lt;&gt;""),申込書!$M$111,"")</f>
        <v/>
      </c>
      <c r="FG206" s="81" t="str">
        <f>IF($FE$3&lt;&gt;"コンテンツなし",IF(AND(申込書!$AH$4="GIGAスクールパック",SUM($P206,$R206)&lt;&gt;0),SUM($P206,$R206),IF(AND(申込書!$AH$4="SKY安心GIGAタブレット",SUM($T206,$V206)&lt;&gt;0),SUM($T206,$V206),"")),"")</f>
        <v/>
      </c>
      <c r="FH206" s="81" t="str">
        <f>IF($FE$3&lt;&gt;"コンテンツなし",IF(AND(申込書!$AH$4="GIGAスクールパック",SUM($Q206,$S206)&lt;&gt;0),SUM($Q206,$S206),IF(AND(申込書!$AH$4="SKY安心GIGAタブレット",SUM($U206,$W206)&lt;&gt;0),SUM($U206,$W206),"")),"")</f>
        <v/>
      </c>
      <c r="FI206" s="157"/>
      <c r="FJ206" s="82"/>
      <c r="FK206" s="80" t="str">
        <f>IF(AND(申込書!$C$112&lt;&gt;"▼プルダウンより選択してください",申込書!$C$112&lt;&gt;"",申込書!$P$112&lt;&gt;"YYYY/MM/DD",$G206&lt;&gt;""),申込書!$P$112,"")</f>
        <v/>
      </c>
      <c r="FL206" s="81" t="str">
        <f>IF(AND(申込書!$C$112&lt;&gt;"▼プルダウンより選択してください",申込書!$C$112&lt;&gt;"",$G206&lt;&gt;""),申込書!$M$112,"")</f>
        <v/>
      </c>
      <c r="FM206" s="81" t="str">
        <f>IF($FK$3&lt;&gt;"コンテンツなし",IF(AND(申込書!$AH$4="GIGAスクールパック",SUM($P206,$R206)&lt;&gt;0),SUM($P206,$R206),IF(AND(申込書!$AH$4="SKY安心GIGAタブレット",SUM($T206,$V206)&lt;&gt;0),SUM($T206,$V206),"")),"")</f>
        <v/>
      </c>
      <c r="FN206" s="81" t="str">
        <f>IF($FK$3&lt;&gt;"コンテンツなし",IF(AND(申込書!$AH$4="GIGAスクールパック",SUM($Q206,$S206)&lt;&gt;0),SUM($Q206,$S206),IF(AND(申込書!$AH$4="SKY安心GIGAタブレット",SUM($U206,$W206)&lt;&gt;0),SUM($U206,$W206),"")),"")</f>
        <v/>
      </c>
      <c r="FO206" s="157"/>
      <c r="FP206" s="82"/>
      <c r="FQ206" s="80" t="str">
        <f>IF(AND(申込書!$C$113&lt;&gt;"▼プルダウンより選択してください",申込書!$C$113&lt;&gt;"",申込書!$P$113&lt;&gt;"YYYY/MM/DD",$G206&lt;&gt;""),申込書!$P$113,"")</f>
        <v/>
      </c>
      <c r="FR206" s="81" t="str">
        <f>IF(AND(申込書!$C$113&lt;&gt;"▼プルダウンより選択してください",申込書!$C$113&lt;&gt;"",$G206&lt;&gt;""),申込書!$M$113,"")</f>
        <v/>
      </c>
      <c r="FS206" s="81" t="str">
        <f>IF($FQ$3&lt;&gt;"コンテンツなし",IF(AND(申込書!$AH$4="GIGAスクールパック",SUM($P206,$R206)&lt;&gt;0),SUM($P206,$R206),IF(AND(申込書!$AH$4="SKY安心GIGAタブレット",SUM($T206,$V206)&lt;&gt;0),SUM($T206,$V206),"")),"")</f>
        <v/>
      </c>
      <c r="FT206" s="81" t="str">
        <f>IF($FQ$3&lt;&gt;"コンテンツなし",IF(AND(申込書!$AH$4="GIGAスクールパック",SUM($Q206,$S206)&lt;&gt;0),SUM($Q206,$S206),IF(AND(申込書!$AH$4="SKY安心GIGAタブレット",SUM($U206,$W206)&lt;&gt;0),SUM($U206,$W206),"")),"")</f>
        <v/>
      </c>
      <c r="FU206" s="157"/>
      <c r="FV206" s="82"/>
      <c r="FW206" s="80" t="str">
        <f>IF(AND(申込書!$C$114&lt;&gt;"▼プルダウンより選択してください",申込書!$C$114&lt;&gt;"",申込書!$P$114&lt;&gt;"YYYY/MM/DD",$G206&lt;&gt;""),申込書!$P$114,"")</f>
        <v/>
      </c>
      <c r="FX206" s="81" t="str">
        <f>IF(AND(申込書!$C$114&lt;&gt;"▼プルダウンより選択してください",申込書!$C$114&lt;&gt;"",$G206&lt;&gt;""),申込書!$M$114,"")</f>
        <v/>
      </c>
      <c r="FY206" s="81" t="str">
        <f>IF($FW$3&lt;&gt;"コンテンツなし",IF(AND(申込書!$AH$4="GIGAスクールパック",SUM($P206,$R206)&lt;&gt;0),SUM($P206,$R206),IF(AND(申込書!$AH$4="SKY安心GIGAタブレット",SUM($T206,$V206)&lt;&gt;0),SUM($T206,$V206),"")),"")</f>
        <v/>
      </c>
      <c r="FZ206" s="81" t="str">
        <f>IF($FW$3&lt;&gt;"コンテンツなし",IF(AND(申込書!$AH$4="GIGAスクールパック",SUM($Q206,$S206)&lt;&gt;0),SUM($Q206,$S206),IF(AND(申込書!$AH$4="SKY安心GIGAタブレット",SUM($U206,$W206)&lt;&gt;0),SUM($U206,$W206),"")),"")</f>
        <v/>
      </c>
      <c r="GA206" s="157"/>
      <c r="GB206" s="82"/>
      <c r="GC206" s="80" t="str">
        <f>IF(AND(申込書!$C$115&lt;&gt;"▼プルダウンより選択してください",申込書!$C$115&lt;&gt;"",申込書!$P$115&lt;&gt;"YYYY/MM/DD",$G206&lt;&gt;""),申込書!$P$115,"")</f>
        <v/>
      </c>
      <c r="GD206" s="81" t="str">
        <f>IF(AND(申込書!$C$115&lt;&gt;"▼プルダウンより選択してください",申込書!$C$115&lt;&gt;"",$G206&lt;&gt;""),申込書!$M$115,"")</f>
        <v/>
      </c>
      <c r="GE206" s="81" t="str">
        <f>IF($GC$3&lt;&gt;"コンテンツなし",IF(AND(申込書!$AH$4="GIGAスクールパック",SUM($P206,$R206)&lt;&gt;0),SUM($P206,$R206),IF(AND(申込書!$AH$4="SKY安心GIGAタブレット",SUM($T206,$V206)&lt;&gt;0),SUM($T206,$V206),"")),"")</f>
        <v/>
      </c>
      <c r="GF206" s="81" t="str">
        <f>IF($GC$3&lt;&gt;"コンテンツなし",IF(AND(申込書!$AH$4="GIGAスクールパック",SUM($Q206,$S206)&lt;&gt;0),SUM($Q206,$S206),IF(AND(申込書!$AH$4="SKY安心GIGAタブレット",SUM($U206,$W206)&lt;&gt;0),SUM($U206,$W206),"")),"")</f>
        <v/>
      </c>
      <c r="GG206" s="157"/>
      <c r="GH206" s="82"/>
      <c r="GI206" s="80" t="str">
        <f>IF(AND(申込書!$C$116&lt;&gt;"▼プルダウンより選択してください",申込書!$C$116&lt;&gt;"",申込書!$P$116&lt;&gt;"YYYY/MM/DD",$G206&lt;&gt;""),申込書!$P$116,"")</f>
        <v/>
      </c>
      <c r="GJ206" s="81" t="str">
        <f>IF(AND(申込書!$C$116&lt;&gt;"▼プルダウンより選択してください",申込書!$C$116&lt;&gt;"",$G206&lt;&gt;""),申込書!$M$116,"")</f>
        <v/>
      </c>
      <c r="GK206" s="81" t="str">
        <f>IF($GI$3&lt;&gt;"コンテンツなし",IF(AND(申込書!$AH$4="GIGAスクールパック",SUM($P206,$R206)&lt;&gt;0),SUM($P206,$R206),IF(AND(申込書!$AH$4="SKY安心GIGAタブレット",SUM($T206,$V206)&lt;&gt;0),SUM($T206,$V206),"")),"")</f>
        <v/>
      </c>
      <c r="GL206" s="81" t="str">
        <f>IF($GI$3&lt;&gt;"コンテンツなし",IF(AND(申込書!$AH$4="GIGAスクールパック",SUM($Q206,$S206)&lt;&gt;0),SUM($Q206,$S206),IF(AND(申込書!$AH$4="SKY安心GIGAタブレット",SUM($U206,$W206)&lt;&gt;0),SUM($U206,$W206),"")),"")</f>
        <v/>
      </c>
      <c r="GM206" s="157"/>
      <c r="GN206" s="82"/>
      <c r="GO206" s="80" t="str">
        <f>IF(AND(申込書!$C$117&lt;&gt;"▼プルダウンより選択してください",申込書!$C$117&lt;&gt;"",申込書!$P$117&lt;&gt;"YYYY/MM/DD",$G206&lt;&gt;""),申込書!$P$117,"")</f>
        <v/>
      </c>
      <c r="GP206" s="81" t="str">
        <f>IF(AND(申込書!$C$117&lt;&gt;"▼プルダウンより選択してください",申込書!$C$117&lt;&gt;"",$G206&lt;&gt;""),申込書!$M$117,"")</f>
        <v/>
      </c>
      <c r="GQ206" s="81" t="str">
        <f>IF($GO$3&lt;&gt;"コンテンツなし",IF(AND(申込書!$AH$4="GIGAスクールパック",SUM($P206,$R206)&lt;&gt;0),SUM($P206,$R206),IF(AND(申込書!$AH$4="SKY安心GIGAタブレット",SUM($T206,$V206)&lt;&gt;0),SUM($T206,$V206),"")),"")</f>
        <v/>
      </c>
      <c r="GR206" s="81" t="str">
        <f>IF($GO$3&lt;&gt;"コンテンツなし",IF(AND(申込書!$AH$4="GIGAスクールパック",SUM($Q206,$S206)&lt;&gt;0),SUM($Q206,$S206),IF(AND(申込書!$AH$4="SKY安心GIGAタブレット",SUM($U206,$W206)&lt;&gt;0),SUM($U206,$W206),"")),"")</f>
        <v/>
      </c>
      <c r="GS206" s="157"/>
      <c r="GT206" s="82"/>
      <c r="GU206" s="80" t="str">
        <f>IF(AND(申込書!$C$118&lt;&gt;"▼プルダウンより選択してください",申込書!$C$118&lt;&gt;"",申込書!$P$118&lt;&gt;"YYYY/MM/DD",$G206&lt;&gt;""),申込書!$P$118,"")</f>
        <v/>
      </c>
      <c r="GV206" s="81" t="str">
        <f>IF(AND(申込書!$C$118&lt;&gt;"▼プルダウンより選択してください",申込書!$C$118&lt;&gt;"",$G206&lt;&gt;""),申込書!$M$118,"")</f>
        <v/>
      </c>
      <c r="GW206" s="81" t="str">
        <f>IF($GU$3&lt;&gt;"コンテンツなし",IF(AND(申込書!$AH$4="GIGAスクールパック",SUM($P206,$R206)&lt;&gt;0),SUM($P206,$R206),IF(AND(申込書!$AH$4="SKY安心GIGAタブレット",SUM($T206,$V206)&lt;&gt;0),SUM($T206,$V206),"")),"")</f>
        <v/>
      </c>
      <c r="GX206" s="81" t="str">
        <f>IF($GU$3&lt;&gt;"コンテンツなし",IF(AND(申込書!$AH$4="GIGAスクールパック",SUM($Q206,$S206)&lt;&gt;0),SUM($Q206,$S206),IF(AND(申込書!$AH$4="SKY安心GIGAタブレット",SUM($U206,$W206)&lt;&gt;0),SUM($U206,$W206),"")),"")</f>
        <v/>
      </c>
      <c r="GY206" s="157"/>
      <c r="GZ206" s="82"/>
      <c r="HA206" s="80" t="str">
        <f>IF(AND(申込書!$C$119&lt;&gt;"▼プルダウンより選択してください",申込書!$C$119&lt;&gt;"",申込書!$P$119&lt;&gt;"YYYY/MM/DD",$G206&lt;&gt;""),申込書!$P$119,"")</f>
        <v/>
      </c>
      <c r="HB206" s="81" t="str">
        <f>IF(AND(申込書!$C$119&lt;&gt;"▼プルダウンより選択してください",申込書!$C$119&lt;&gt;"",$G206&lt;&gt;""),申込書!$M$119,"")</f>
        <v/>
      </c>
      <c r="HC206" s="81" t="str">
        <f>IF($HA$3&lt;&gt;"コンテンツなし",IF(AND(申込書!$AH$4="GIGAスクールパック",SUM($P206,$R206)&lt;&gt;0),SUM($P206,$R206),IF(AND(申込書!$AH$4="SKY安心GIGAタブレット",SUM($T206,$V206)&lt;&gt;0),SUM($T206,$V206),"")),"")</f>
        <v/>
      </c>
      <c r="HD206" s="81" t="str">
        <f>IF($HA$3&lt;&gt;"コンテンツなし",IF(AND(申込書!$AH$4="GIGAスクールパック",SUM($Q206,$S206)&lt;&gt;0),SUM($Q206,$S206),IF(AND(申込書!$AH$4="SKY安心GIGAタブレット",SUM($U206,$W206)&lt;&gt;0),SUM($U206,$W206),"")),"")</f>
        <v/>
      </c>
      <c r="HE206" s="157"/>
      <c r="HF206" s="82"/>
      <c r="HG206" s="83"/>
    </row>
    <row r="207" spans="2:215" ht="26.85" customHeight="1">
      <c r="B207" s="62">
        <f t="shared" si="3"/>
        <v>202</v>
      </c>
      <c r="C207" s="63"/>
      <c r="D207" s="64"/>
      <c r="E207" s="207"/>
      <c r="F207" s="65"/>
      <c r="G207" s="66"/>
      <c r="H207" s="67"/>
      <c r="I207" s="68"/>
      <c r="J207" s="69"/>
      <c r="K207" s="70"/>
      <c r="L207" s="71"/>
      <c r="M207" s="72"/>
      <c r="N207" s="73"/>
      <c r="O207" s="74"/>
      <c r="P207" s="179"/>
      <c r="Q207" s="180"/>
      <c r="R207" s="180"/>
      <c r="S207" s="181"/>
      <c r="T207" s="179"/>
      <c r="U207" s="180"/>
      <c r="V207" s="182"/>
      <c r="W207" s="181"/>
      <c r="X207" s="75"/>
      <c r="Y207" s="76"/>
      <c r="Z207" s="77"/>
      <c r="AA207" s="78"/>
      <c r="AB207" s="79"/>
      <c r="AC207" s="79"/>
      <c r="AD207" s="79"/>
      <c r="AE207" s="77"/>
      <c r="AF207" s="139"/>
      <c r="AG207" s="139"/>
      <c r="AH207" s="139"/>
      <c r="AI207" s="80" t="str">
        <f>IF(AND(申込書!$C$90&lt;&gt;"▼プルダウンより選択してください",申込書!$C$90&lt;&gt;"",申込書!$P$90&lt;&gt;"YYYY/MM/DD",$G207&lt;&gt;""),申込書!$P$90,"")</f>
        <v/>
      </c>
      <c r="AJ207" s="81" t="str">
        <f>IF(AND(申込書!$C$90&lt;&gt;"▼プルダウンより選択してください",申込書!$C$90&lt;&gt;"",$G207&lt;&gt;""),申込書!$M$90,"")</f>
        <v/>
      </c>
      <c r="AK207" s="81" t="str">
        <f>IF($AI$3&lt;&gt;"コンテンツなし",IF(AND(申込書!$AH$4="GIGAスクールパック",SUM($P207,$R207)&lt;&gt;0),SUM($P207,$R207),IF(AND(申込書!$AH$4="SKY安心GIGAタブレット",SUM($T207,$V207)&lt;&gt;0),SUM($T207,$V207),"")),"")</f>
        <v/>
      </c>
      <c r="AL207" s="81" t="str">
        <f>IF($AI$3&lt;&gt;"コンテンツなし",IF(AND(申込書!$AH$4="GIGAスクールパック",SUM($Q207,$S207)&lt;&gt;0),SUM($Q207,$S207),IF(AND(申込書!$AH$4="SKY安心GIGAタブレット",SUM($U207,$W207)&lt;&gt;0),SUM($U207,$W207),"")),"")</f>
        <v/>
      </c>
      <c r="AM207" s="157"/>
      <c r="AN207" s="82"/>
      <c r="AO207" s="80" t="str">
        <f>IF(AND(申込書!$C$91&lt;&gt;"▼プルダウンより選択してください",申込書!$C$91&lt;&gt;"",申込書!$P$91&lt;&gt;"YYYY/MM/DD",$G207&lt;&gt;""),申込書!$P$91,"")</f>
        <v/>
      </c>
      <c r="AP207" s="81" t="str">
        <f>IF(AND(申込書!$C$91&lt;&gt;"▼プルダウンより選択してください",申込書!$C$91&lt;&gt;"",$G207&lt;&gt;""),申込書!$M$91,"")</f>
        <v/>
      </c>
      <c r="AQ207" s="81" t="str">
        <f>IF($AO$3&lt;&gt;"コンテンツなし",IF(AND(申込書!$AH$4="GIGAスクールパック",SUM($P207,$R207)&lt;&gt;0),SUM($P207,$R207),IF(AND(申込書!$AH$4="SKY安心GIGAタブレット",SUM($T207,$V207)&lt;&gt;0),SUM($T207,$V207),"")),"")</f>
        <v/>
      </c>
      <c r="AR207" s="81" t="str">
        <f>IF($AO$3&lt;&gt;"コンテンツなし",IF(AND(申込書!$AH$4="GIGAスクールパック",SUM($Q207,$S207)&lt;&gt;0),SUM($Q207,$S207),IF(AND(申込書!$AH$4="SKY安心GIGAタブレット",SUM($U207,$W207)&lt;&gt;0),SUM($U207,$W207),"")),"")</f>
        <v/>
      </c>
      <c r="AS207" s="157"/>
      <c r="AT207" s="82"/>
      <c r="AU207" s="80" t="str">
        <f>IF(AND(申込書!$C$92&lt;&gt;"▼プルダウンより選択してください",申込書!$C$92&lt;&gt;"",申込書!$P$92&lt;&gt;"YYYY/MM/DD",$G207&lt;&gt;""),申込書!$P$92,"")</f>
        <v/>
      </c>
      <c r="AV207" s="81" t="str">
        <f>IF(AND(申込書!$C$92&lt;&gt;"▼プルダウンより選択してください",申込書!$C$92&lt;&gt;"",$G207&lt;&gt;""),申込書!$M$92,"")</f>
        <v/>
      </c>
      <c r="AW207" s="81" t="str">
        <f>IF($AU$3&lt;&gt;"コンテンツなし",IF(AND(申込書!$AH$4="GIGAスクールパック",SUM($P207,$R207)&lt;&gt;0),SUM($P207,$R207),IF(AND(申込書!$AH$4="SKY安心GIGAタブレット",SUM($T207,$V207)&lt;&gt;0),SUM($T207,$V207),"")),"")</f>
        <v/>
      </c>
      <c r="AX207" s="81" t="str">
        <f>IF($AU$3&lt;&gt;"コンテンツなし",IF(AND(申込書!$AH$4="GIGAスクールパック",SUM($Q207,$S207)&lt;&gt;0),SUM($Q207,$S207),IF(AND(申込書!$AH$4="SKY安心GIGAタブレット",SUM($U207,$W207)&lt;&gt;0),SUM($U207,$W207),"")),"")</f>
        <v/>
      </c>
      <c r="AY207" s="157"/>
      <c r="AZ207" s="82"/>
      <c r="BA207" s="80" t="str">
        <f>IF(AND(申込書!$C$93&lt;&gt;"▼プルダウンより選択してください",申込書!$C$93&lt;&gt;"",申込書!$P$93&lt;&gt;"YYYY/MM/DD",$G207&lt;&gt;""),申込書!$P$93,"")</f>
        <v/>
      </c>
      <c r="BB207" s="81" t="str">
        <f>IF(AND(申込書!$C$93&lt;&gt;"▼プルダウンより選択してください",申込書!$C$93&lt;&gt;"",申込書!$M$93&gt;=1,$G207&lt;&gt;""),申込書!$M$93,"")</f>
        <v/>
      </c>
      <c r="BC207" s="81" t="str">
        <f>IF($BA$3&lt;&gt;"コンテンツなし",IF(AND(申込書!$AH$4="GIGAスクールパック",SUM($P207,$R207)&lt;&gt;0),SUM($P207,$R207),IF(AND(申込書!$AH$4="SKY安心GIGAタブレット",SUM($T207,$V207)&lt;&gt;0),SUM($T207,$V207),"")),"")</f>
        <v/>
      </c>
      <c r="BD207" s="81" t="str">
        <f>IF($BA$3&lt;&gt;"コンテンツなし",IF(AND(申込書!$AH$4="GIGAスクールパック",SUM($Q207,$S207)&lt;&gt;0),SUM($Q207,$S207),IF(AND(申込書!$AH$4="SKY安心GIGAタブレット",SUM($U207,$W207)&lt;&gt;0),SUM($U207,$W207),"")),"")</f>
        <v/>
      </c>
      <c r="BE207" s="157"/>
      <c r="BF207" s="82"/>
      <c r="BG207" s="80" t="str">
        <f>IF(AND(申込書!$C$94&lt;&gt;"▼プルダウンより選択してください",申込書!$C$94&lt;&gt;"",申込書!$P$94&lt;&gt;"YYYY/MM/DD",$G207&lt;&gt;""),申込書!$P$94,"")</f>
        <v/>
      </c>
      <c r="BH207" s="81" t="str">
        <f>IF(AND(申込書!$C$94&lt;&gt;"▼プルダウンより選択してください",申込書!$C$94&lt;&gt;"",$G207&lt;&gt;""),申込書!$M$94,"")</f>
        <v/>
      </c>
      <c r="BI207" s="81" t="str">
        <f>IF($BG$3&lt;&gt;"コンテンツなし",IF(AND(申込書!$AH$4="GIGAスクールパック",SUM($P207,$R207)&lt;&gt;0),SUM($P207,$R207),IF(AND(申込書!$AH$4="SKY安心GIGAタブレット",SUM($T207,$V207)&lt;&gt;0),SUM($T207,$V207),"")),"")</f>
        <v/>
      </c>
      <c r="BJ207" s="81" t="str">
        <f>IF($BG$3&lt;&gt;"コンテンツなし",IF(AND(申込書!$AH$4="GIGAスクールパック",SUM($Q207,$S207)&lt;&gt;0),SUM($Q207,$S207),IF(AND(申込書!$AH$4="SKY安心GIGAタブレット",SUM($U207,$W207)&lt;&gt;0),SUM($U207,$W207),"")),"")</f>
        <v/>
      </c>
      <c r="BK207" s="157"/>
      <c r="BL207" s="82"/>
      <c r="BM207" s="80" t="str">
        <f>IF(AND(申込書!$C$95&lt;&gt;"▼プルダウンより選択してください",申込書!$C$95&lt;&gt;"",申込書!$P$95&lt;&gt;"YYYY/MM/DD",$G207&lt;&gt;""),申込書!$P$95,"")</f>
        <v/>
      </c>
      <c r="BN207" s="81" t="str">
        <f>IF(AND(申込書!$C$95&lt;&gt;"▼プルダウンより選択してください",申込書!$C$95&lt;&gt;"",$G207&lt;&gt;""),申込書!$M$95,"")</f>
        <v/>
      </c>
      <c r="BO207" s="81" t="str">
        <f>IF($BM$3&lt;&gt;"コンテンツなし",IF(AND(申込書!$AH$4="GIGAスクールパック",SUM($P207,$R207)&lt;&gt;0),SUM($P207,$R207),IF(AND(申込書!$AH$4="SKY安心GIGAタブレット",SUM($T207,$V207)&lt;&gt;0),SUM($T207,$V207),"")),"")</f>
        <v/>
      </c>
      <c r="BP207" s="81" t="str">
        <f>IF($BM$3&lt;&gt;"コンテンツなし",IF(AND(申込書!$AH$4="GIGAスクールパック",SUM($Q207,$S207)&lt;&gt;0),SUM($Q207,$S207),IF(AND(申込書!$AH$4="SKY安心GIGAタブレット",SUM($U207,$W207)&lt;&gt;0),SUM($U207,$W207),"")),"")</f>
        <v/>
      </c>
      <c r="BQ207" s="157"/>
      <c r="BR207" s="82"/>
      <c r="BS207" s="80" t="str">
        <f>IF(AND(申込書!$C$96&lt;&gt;"▼プルダウンより選択してください",申込書!$C$96&lt;&gt;"",申込書!$P$96&lt;&gt;"YYYY/MM/DD",$G207&lt;&gt;""),申込書!$P$96,"")</f>
        <v/>
      </c>
      <c r="BT207" s="81" t="str">
        <f>IF(AND(申込書!$C$96&lt;&gt;"▼プルダウンより選択してください",申込書!$C$96&lt;&gt;"",$G207&lt;&gt;""),申込書!$M$96,"")</f>
        <v/>
      </c>
      <c r="BU207" s="81" t="str">
        <f>IF($BS$3&lt;&gt;"コンテンツなし",IF(AND(申込書!$AH$4="GIGAスクールパック",SUM($P207,$R207)&lt;&gt;0),SUM($P207,$R207),IF(AND(申込書!$AH$4="SKY安心GIGAタブレット",SUM($T207,$V207)&lt;&gt;0),SUM($T207,$V207),"")),"")</f>
        <v/>
      </c>
      <c r="BV207" s="81" t="str">
        <f>IF($BS$3&lt;&gt;"コンテンツなし",IF(AND(申込書!$AH$4="GIGAスクールパック",SUM($Q207,$S207)&lt;&gt;0),SUM($Q207,$S207),IF(AND(申込書!$AH$4="SKY安心GIGAタブレット",SUM($U207,$W207)&lt;&gt;0),SUM($U207,$W207),"")),"")</f>
        <v/>
      </c>
      <c r="BW207" s="157"/>
      <c r="BX207" s="82"/>
      <c r="BY207" s="80" t="str">
        <f>IF(AND(申込書!$C$97&lt;&gt;"▼プルダウンより選択してください",申込書!$C$97&lt;&gt;"",申込書!$P$97&lt;&gt;"YYYY/MM/DD",$G207&lt;&gt;""),申込書!$P$97,"")</f>
        <v/>
      </c>
      <c r="BZ207" s="81" t="str">
        <f>IF(AND(申込書!$C$97&lt;&gt;"▼プルダウンより選択してください",申込書!$C$97&lt;&gt;"",$G207&lt;&gt;""),申込書!$M$97,"")</f>
        <v/>
      </c>
      <c r="CA207" s="81" t="str">
        <f>IF($BY$3&lt;&gt;"コンテンツなし",IF(AND(申込書!$AH$4="GIGAスクールパック",SUM($P207,$R207)&lt;&gt;0),SUM($P207,$R207),IF(AND(申込書!$AH$4="SKY安心GIGAタブレット",SUM($T207,$V207)&lt;&gt;0),SUM($T207,$V207),"")),"")</f>
        <v/>
      </c>
      <c r="CB207" s="81" t="str">
        <f>IF($BY$3&lt;&gt;"コンテンツなし",IF(AND(申込書!$AH$4="GIGAスクールパック",SUM($Q207,$S207)&lt;&gt;0),SUM($Q207,$S207),IF(AND(申込書!$AH$4="SKY安心GIGAタブレット",SUM($U207,$W207)&lt;&gt;0),SUM($U207,$W207),"")),"")</f>
        <v/>
      </c>
      <c r="CC207" s="157"/>
      <c r="CD207" s="82"/>
      <c r="CE207" s="80" t="str">
        <f>IF(AND(申込書!$C$98&lt;&gt;"▼プルダウンより選択してください",申込書!$C$98&lt;&gt;"",申込書!$P$98&lt;&gt;"YYYY/MM/DD",$G207&lt;&gt;""),申込書!$P$98,"")</f>
        <v/>
      </c>
      <c r="CF207" s="81" t="str">
        <f>IF(AND(申込書!$C$98&lt;&gt;"▼プルダウンより選択してください",申込書!$C$98&lt;&gt;"",$G207&lt;&gt;""),申込書!$M$98,"")</f>
        <v/>
      </c>
      <c r="CG207" s="81" t="str">
        <f>IF($CE$3&lt;&gt;"コンテンツなし",IF(AND(申込書!$AH$4="GIGAスクールパック",SUM($P207,$R207)&lt;&gt;0),SUM($P207,$R207),IF(AND(申込書!$AH$4="SKY安心GIGAタブレット",SUM($T207,$V207)&lt;&gt;0),SUM($T207,$V207),"")),"")</f>
        <v/>
      </c>
      <c r="CH207" s="81" t="str">
        <f>IF($CE$3&lt;&gt;"コンテンツなし",IF(AND(申込書!$AH$4="GIGAスクールパック",SUM($Q207,$S207)&lt;&gt;0),SUM($Q207,$S207),IF(AND(申込書!$AH$4="SKY安心GIGAタブレット",SUM($U207,$W207)&lt;&gt;0),SUM($U207,$W207),"")),"")</f>
        <v/>
      </c>
      <c r="CI207" s="157"/>
      <c r="CJ207" s="82"/>
      <c r="CK207" s="80" t="str">
        <f>IF(AND(申込書!$C$99&lt;&gt;"▼プルダウンより選択してください",申込書!$C$99&lt;&gt;"",申込書!$P$99&lt;&gt;"YYYY/MM/DD",$G207&lt;&gt;""),申込書!$P$99,"")</f>
        <v/>
      </c>
      <c r="CL207" s="81" t="str">
        <f>IF(AND(申込書!$C$99&lt;&gt;"▼プルダウンより選択してください",申込書!$C$99&lt;&gt;"",$G207&lt;&gt;""),申込書!$M$99,"")</f>
        <v/>
      </c>
      <c r="CM207" s="81" t="str">
        <f>IF($CK$3&lt;&gt;"コンテンツなし",IF(AND(申込書!$AH$4="GIGAスクールパック",SUM($P207,$R207)&lt;&gt;0),SUM($P207,$R207),IF(AND(申込書!$AH$4="SKY安心GIGAタブレット",SUM($T207,$V207)&lt;&gt;0),SUM($T207,$V207),"")),"")</f>
        <v/>
      </c>
      <c r="CN207" s="81" t="str">
        <f>IF($CK$3&lt;&gt;"コンテンツなし",IF(AND(申込書!$AH$4="GIGAスクールパック",SUM($Q207,$S207)&lt;&gt;0),SUM($Q207,$S207),IF(AND(申込書!$AH$4="SKY安心GIGAタブレット",SUM($U207,$W207)&lt;&gt;0),SUM($U207,$W207),"")),"")</f>
        <v/>
      </c>
      <c r="CO207" s="157"/>
      <c r="CP207" s="82"/>
      <c r="CQ207" s="80" t="str">
        <f>IF(AND(申込書!$C$100&lt;&gt;"▼プルダウンより選択してください",申込書!$C$100&lt;&gt;"",申込書!$P$100&lt;&gt;"YYYY/MM/DD",$G207&lt;&gt;""),申込書!$P$100,"")</f>
        <v/>
      </c>
      <c r="CR207" s="81" t="str">
        <f>IF(AND(申込書!$C$100&lt;&gt;"▼プルダウンより選択してください",申込書!$C$100&lt;&gt;"",$G207&lt;&gt;""),申込書!$M$100,"")</f>
        <v/>
      </c>
      <c r="CS207" s="81" t="str">
        <f>IF($CQ$3&lt;&gt;"コンテンツなし",IF(AND(申込書!$AH$4="GIGAスクールパック",SUM($P207,$R207)&lt;&gt;0),SUM($P207,$R207),IF(AND(申込書!$AH$4="SKY安心GIGAタブレット",SUM($T207,$V207)&lt;&gt;0),SUM($T207,$V207),"")),"")</f>
        <v/>
      </c>
      <c r="CT207" s="81" t="str">
        <f>IF($CQ$3&lt;&gt;"コンテンツなし",IF(AND(申込書!$AH$4="GIGAスクールパック",SUM($Q207,$S207)&lt;&gt;0),SUM($Q207,$S207),IF(AND(申込書!$AH$4="SKY安心GIGAタブレット",SUM($U207,$W207)&lt;&gt;0),SUM($U207,$W207),"")),"")</f>
        <v/>
      </c>
      <c r="CU207" s="81"/>
      <c r="CV207" s="82"/>
      <c r="CW207" s="80" t="str">
        <f>IF(AND(申込書!$C$101&lt;&gt;"▼プルダウンより選択してください",申込書!$C$101&lt;&gt;"",申込書!$P$101&lt;&gt;"YYYY/MM/DD",$G207&lt;&gt;""),申込書!$P$101,"")</f>
        <v/>
      </c>
      <c r="CX207" s="81" t="str">
        <f>IF(AND(申込書!$C$101&lt;&gt;"▼プルダウンより選択してください",申込書!$C$101&lt;&gt;"",$G207&lt;&gt;""),申込書!$M$101,"")</f>
        <v/>
      </c>
      <c r="CY207" s="81" t="str">
        <f>IF($CW$3&lt;&gt;"コンテンツなし",IF(AND(申込書!$AH$4="GIGAスクールパック",SUM($P207,$R207)&lt;&gt;0),SUM($P207,$R207),IF(AND(申込書!$AH$4="SKY安心GIGAタブレット",SUM($T207,$V207)&lt;&gt;0),SUM($T207,$V207),"")),"")</f>
        <v/>
      </c>
      <c r="CZ207" s="81" t="str">
        <f>IF($CW$3&lt;&gt;"コンテンツなし",IF(AND(申込書!$AH$4="GIGAスクールパック",SUM($Q207,$S207)&lt;&gt;0),SUM($Q207,$S207),IF(AND(申込書!$AH$4="SKY安心GIGAタブレット",SUM($U207,$W207)&lt;&gt;0),SUM($U207,$W207),"")),"")</f>
        <v/>
      </c>
      <c r="DA207" s="81"/>
      <c r="DB207" s="82"/>
      <c r="DC207" s="80" t="str">
        <f>IF(AND(申込書!$C$102&lt;&gt;"▼プルダウンより選択してください",申込書!$C$102&lt;&gt;"",申込書!$P$102&lt;&gt;"YYYY/MM/DD",$G207&lt;&gt;""),申込書!$P$102,"")</f>
        <v/>
      </c>
      <c r="DD207" s="81" t="str">
        <f>IF(AND(申込書!$C$102&lt;&gt;"▼プルダウンより選択してください",申込書!$C$102&lt;&gt;"",$G207&lt;&gt;""),申込書!$M$102,"")</f>
        <v/>
      </c>
      <c r="DE207" s="81" t="str">
        <f>IF($DC$3&lt;&gt;"コンテンツなし",IF(AND(申込書!$AH$4="GIGAスクールパック",SUM($P207,$R207)&lt;&gt;0),SUM($P207,$R207),IF(AND(申込書!$AH$4="SKY安心GIGAタブレット",SUM($T207,$V207)&lt;&gt;0),SUM($T207,$V207),"")),"")</f>
        <v/>
      </c>
      <c r="DF207" s="81" t="str">
        <f>IF($DC$3&lt;&gt;"コンテンツなし",IF(AND(申込書!$AH$4="GIGAスクールパック",SUM($Q207,$S207)&lt;&gt;0),SUM($Q207,$S207),IF(AND(申込書!$AH$4="SKY安心GIGAタブレット",SUM($U207,$W207)&lt;&gt;0),SUM($U207,$W207),"")),"")</f>
        <v/>
      </c>
      <c r="DG207" s="81"/>
      <c r="DH207" s="82"/>
      <c r="DI207" s="80" t="str">
        <f>IF(AND(申込書!$C$103&lt;&gt;"▼プルダウンより選択してください",申込書!$C$103&lt;&gt;"",申込書!$P$103&lt;&gt;"YYYY/MM/DD",$G207&lt;&gt;""),申込書!$P$103,"")</f>
        <v/>
      </c>
      <c r="DJ207" s="81" t="str">
        <f>IF(AND(申込書!$C$103&lt;&gt;"▼プルダウンより選択してください",申込書!$C$103&lt;&gt;"",$G207&lt;&gt;""),申込書!$M$103,"")</f>
        <v/>
      </c>
      <c r="DK207" s="81" t="str">
        <f>IF($DI$3&lt;&gt;"コンテンツなし",IF(AND(申込書!$AH$4="GIGAスクールパック",SUM($P207,$R207)&lt;&gt;0),SUM($P207,$R207),IF(AND(申込書!$AH$4="SKY安心GIGAタブレット",SUM($T207,$V207)&lt;&gt;0),SUM($T207,$V207),"")),"")</f>
        <v/>
      </c>
      <c r="DL207" s="81" t="str">
        <f>IF($DI$3&lt;&gt;"コンテンツなし",IF(AND(申込書!$AH$4="GIGAスクールパック",SUM($Q207,$S207)&lt;&gt;0),SUM($Q207,$S207),IF(AND(申込書!$AH$4="SKY安心GIGAタブレット",SUM($U207,$W207)&lt;&gt;0),SUM($U207,$W207),"")),"")</f>
        <v/>
      </c>
      <c r="DM207" s="81"/>
      <c r="DN207" s="82"/>
      <c r="DO207" s="80" t="str">
        <f>IF(AND(申込書!$C$104&lt;&gt;"▼プルダウンより選択してください",申込書!$C$104&lt;&gt;"",申込書!$P$104&lt;&gt;"YYYY/MM/DD",$G207&lt;&gt;""),申込書!$P$104,"")</f>
        <v/>
      </c>
      <c r="DP207" s="81" t="str">
        <f>IF(AND(申込書!$C$104&lt;&gt;"▼プルダウンより選択してください",申込書!$C$104&lt;&gt;"",$G207&lt;&gt;""),申込書!$M$104,"")</f>
        <v/>
      </c>
      <c r="DQ207" s="81" t="str">
        <f>IF($DO$3&lt;&gt;"コンテンツなし",IF(AND(申込書!$AH$4="GIGAスクールパック",SUM($P207,$R207)&lt;&gt;0),SUM($P207,$R207),IF(AND(申込書!$AH$4="SKY安心GIGAタブレット",SUM($T207,$V207)&lt;&gt;0),SUM($T207,$V207),"")),"")</f>
        <v/>
      </c>
      <c r="DR207" s="81" t="str">
        <f>IF($DO$3&lt;&gt;"コンテンツなし",IF(AND(申込書!$AH$4="GIGAスクールパック",SUM($Q207,$S207)&lt;&gt;0),SUM($Q207,$S207),IF(AND(申込書!$AH$4="SKY安心GIGAタブレット",SUM($U207,$W207)&lt;&gt;0),SUM($U207,$W207),"")),"")</f>
        <v/>
      </c>
      <c r="DS207" s="81"/>
      <c r="DT207" s="82"/>
      <c r="DU207" s="80" t="str">
        <f>IF(AND(申込書!$C$105&lt;&gt;"▼プルダウンより選択してください",申込書!$C$105&lt;&gt;"",申込書!$P$105&lt;&gt;"YYYY/MM/DD",$G207&lt;&gt;""),申込書!$P$105,"")</f>
        <v/>
      </c>
      <c r="DV207" s="81" t="str">
        <f>IF(AND(申込書!$C$105&lt;&gt;"▼プルダウンより選択してください",申込書!$C$105&lt;&gt;"",$G207&lt;&gt;""),申込書!$M$105,"")</f>
        <v/>
      </c>
      <c r="DW207" s="81" t="str">
        <f>IF($DU$3&lt;&gt;"コンテンツなし",IF(AND(申込書!$AH$4="GIGAスクールパック",SUM($P207,$R207)&lt;&gt;0),SUM($P207,$R207),IF(AND(申込書!$AH$4="SKY安心GIGAタブレット",SUM($T207,$V207)&lt;&gt;0),SUM($T207,$V207),"")),"")</f>
        <v/>
      </c>
      <c r="DX207" s="81" t="str">
        <f>IF($DU$3&lt;&gt;"コンテンツなし",IF(AND(申込書!$AH$4="GIGAスクールパック",SUM($Q207,$S207)&lt;&gt;0),SUM($Q207,$S207),IF(AND(申込書!$AH$4="SKY安心GIGAタブレット",SUM($U207,$W207)&lt;&gt;0),SUM($U207,$W207),"")),"")</f>
        <v/>
      </c>
      <c r="DY207" s="157"/>
      <c r="DZ207" s="82"/>
      <c r="EA207" s="80" t="str">
        <f>IF(AND(申込書!$C$106&lt;&gt;"▼プルダウンより選択してください",申込書!$C$106&lt;&gt;"",申込書!$P$106&lt;&gt;"YYYY/MM/DD",$G207&lt;&gt;""),申込書!$P$106,"")</f>
        <v/>
      </c>
      <c r="EB207" s="81" t="str">
        <f>IF(AND(申込書!$C$106&lt;&gt;"▼プルダウンより選択してください",申込書!$C$106&lt;&gt;"",$G207&lt;&gt;""),申込書!$M$106,"")</f>
        <v/>
      </c>
      <c r="EC207" s="81" t="str">
        <f>IF($EA$3&lt;&gt;"コンテンツなし",IF(AND(申込書!$AH$4="GIGAスクールパック",SUM($P207,$R207)&lt;&gt;0),SUM($P207,$R207),IF(AND(申込書!$AH$4="SKY安心GIGAタブレット",SUM($T207,$V207)&lt;&gt;0),SUM($T207,$V207),"")),"")</f>
        <v/>
      </c>
      <c r="ED207" s="81" t="str">
        <f>IF($EA$3&lt;&gt;"コンテンツなし",IF(AND(申込書!$AH$4="GIGAスクールパック",SUM($Q207,$S207)&lt;&gt;0),SUM($Q207,$S207),IF(AND(申込書!$AH$4="SKY安心GIGAタブレット",SUM($U207,$W207)&lt;&gt;0),SUM($U207,$W207),"")),"")</f>
        <v/>
      </c>
      <c r="EE207" s="157"/>
      <c r="EF207" s="82"/>
      <c r="EG207" s="80" t="str">
        <f>IF(AND(申込書!$C$107&lt;&gt;"▼プルダウンより選択してください",申込書!$C$107&lt;&gt;"",申込書!$P$107&lt;&gt;"YYYY/MM/DD",$G207&lt;&gt;""),申込書!$P$107,"")</f>
        <v/>
      </c>
      <c r="EH207" s="81" t="str">
        <f>IF(AND(申込書!$C$107&lt;&gt;"▼プルダウンより選択してください",申込書!$C$107&lt;&gt;"",$G207&lt;&gt;""),申込書!$M$107,"")</f>
        <v/>
      </c>
      <c r="EI207" s="81" t="str">
        <f>IF($EG$3&lt;&gt;"コンテンツなし",IF(AND(申込書!$AH$4="GIGAスクールパック",SUM($P207,$R207)&lt;&gt;0),SUM($P207,$R207),IF(AND(申込書!$AH$4="SKY安心GIGAタブレット",SUM($T207,$V207)&lt;&gt;0),SUM($T207,$V207),"")),"")</f>
        <v/>
      </c>
      <c r="EJ207" s="81" t="str">
        <f>IF($EG$3&lt;&gt;"コンテンツなし",IF(AND(申込書!$AH$4="GIGAスクールパック",SUM($Q207,$S207)&lt;&gt;0),SUM($Q207,$S207),IF(AND(申込書!$AH$4="SKY安心GIGAタブレット",SUM($U207,$W207)&lt;&gt;0),SUM($U207,$W207),"")),"")</f>
        <v/>
      </c>
      <c r="EK207" s="157"/>
      <c r="EL207" s="82"/>
      <c r="EM207" s="80" t="str">
        <f>IF(AND(申込書!$C$108&lt;&gt;"▼プルダウンより選択してください",申込書!$C$108&lt;&gt;"",申込書!$P$108&lt;&gt;"YYYY/MM/DD",$G207&lt;&gt;""),申込書!$P$108,"")</f>
        <v/>
      </c>
      <c r="EN207" s="81" t="str">
        <f>IF(AND(申込書!$C$108&lt;&gt;"▼プルダウンより選択してください",申込書!$C$108&lt;&gt;"",$G207&lt;&gt;""),申込書!$M$108,"")</f>
        <v/>
      </c>
      <c r="EO207" s="81" t="str">
        <f>IF($EM$3&lt;&gt;"コンテンツなし",IF(AND(申込書!$AH$4="GIGAスクールパック",SUM($P207,$R207)&lt;&gt;0),SUM($P207,$R207),IF(AND(申込書!$AH$4="SKY安心GIGAタブレット",SUM($T207,$V207)&lt;&gt;0),SUM($T207,$V207),"")),"")</f>
        <v/>
      </c>
      <c r="EP207" s="81" t="str">
        <f>IF($EM$3&lt;&gt;"コンテンツなし",IF(AND(申込書!$AH$4="GIGAスクールパック",SUM($Q207,$S207)&lt;&gt;0),SUM($Q207,$S207),IF(AND(申込書!$AH$4="SKY安心GIGAタブレット",SUM($U207,$W207)&lt;&gt;0),SUM($U207,$W207),"")),"")</f>
        <v/>
      </c>
      <c r="EQ207" s="157"/>
      <c r="ER207" s="82"/>
      <c r="ES207" s="80" t="str">
        <f>IF(AND(申込書!$C$109&lt;&gt;"▼プルダウンより選択してください",申込書!$C$109&lt;&gt;"",申込書!$P$109&lt;&gt;"YYYY/MM/DD",$G207&lt;&gt;""),申込書!$P$109,"")</f>
        <v/>
      </c>
      <c r="ET207" s="81" t="str">
        <f>IF(AND(申込書!$C$109&lt;&gt;"▼プルダウンより選択してください",申込書!$C$109&lt;&gt;"",$G207&lt;&gt;""),申込書!$M$109,"")</f>
        <v/>
      </c>
      <c r="EU207" s="81" t="str">
        <f>IF($ES$3&lt;&gt;"コンテンツなし",IF(AND(申込書!$AH$4="GIGAスクールパック",SUM($P207,$R207)&lt;&gt;0),SUM($P207,$R207),IF(AND(申込書!$AH$4="SKY安心GIGAタブレット",SUM($T207,$V207)&lt;&gt;0),SUM($T207,$V207),"")),"")</f>
        <v/>
      </c>
      <c r="EV207" s="81" t="str">
        <f>IF($ES$3&lt;&gt;"コンテンツなし",IF(AND(申込書!$AH$4="GIGAスクールパック",SUM($Q207,$S207)&lt;&gt;0),SUM($Q207,$S207),IF(AND(申込書!$AH$4="SKY安心GIGAタブレット",SUM($U207,$W207)&lt;&gt;0),SUM($U207,$W207),"")),"")</f>
        <v/>
      </c>
      <c r="EW207" s="157"/>
      <c r="EX207" s="82"/>
      <c r="EY207" s="80" t="str">
        <f>IF(AND(申込書!$C$110&lt;&gt;"▼プルダウンより選択してください",申込書!$C$110&lt;&gt;"",申込書!$P$110&lt;&gt;"YYYY/MM/DD",$G207&lt;&gt;""),申込書!$P$110,"")</f>
        <v/>
      </c>
      <c r="EZ207" s="81" t="str">
        <f>IF(AND(申込書!$C$110&lt;&gt;"▼プルダウンより選択してください",申込書!$C$110&lt;&gt;"",$G207&lt;&gt;""),申込書!$M$110,"")</f>
        <v/>
      </c>
      <c r="FA207" s="81" t="str">
        <f>IF($EY$3&lt;&gt;"コンテンツなし",IF(AND(申込書!$AH$4="GIGAスクールパック",SUM($P207,$R207)&lt;&gt;0),SUM($P207,$R207),IF(AND(申込書!$AH$4="SKY安心GIGAタブレット",SUM($T207,$V207)&lt;&gt;0),SUM($T207,$V207),"")),"")</f>
        <v/>
      </c>
      <c r="FB207" s="81" t="str">
        <f>IF($EY$3&lt;&gt;"コンテンツなし",IF(AND(申込書!$AH$4="GIGAスクールパック",SUM($Q207,$S207)&lt;&gt;0),SUM($Q207,$S207),IF(AND(申込書!$AH$4="SKY安心GIGAタブレット",SUM($U207,$W207)&lt;&gt;0),SUM($U207,$W207),"")),"")</f>
        <v/>
      </c>
      <c r="FC207" s="157"/>
      <c r="FD207" s="82"/>
      <c r="FE207" s="80" t="str">
        <f>IF(AND(申込書!$C$111&lt;&gt;"▼プルダウンより選択してください",申込書!$C$111&lt;&gt;"",申込書!$P$111&lt;&gt;"YYYY/MM/DD",$G207&lt;&gt;""),申込書!$P$111,"")</f>
        <v/>
      </c>
      <c r="FF207" s="81" t="str">
        <f>IF(AND(申込書!$C$111&lt;&gt;"▼プルダウンより選択してください",申込書!$C$111&lt;&gt;"",$G207&lt;&gt;""),申込書!$M$111,"")</f>
        <v/>
      </c>
      <c r="FG207" s="81" t="str">
        <f>IF($FE$3&lt;&gt;"コンテンツなし",IF(AND(申込書!$AH$4="GIGAスクールパック",SUM($P207,$R207)&lt;&gt;0),SUM($P207,$R207),IF(AND(申込書!$AH$4="SKY安心GIGAタブレット",SUM($T207,$V207)&lt;&gt;0),SUM($T207,$V207),"")),"")</f>
        <v/>
      </c>
      <c r="FH207" s="81" t="str">
        <f>IF($FE$3&lt;&gt;"コンテンツなし",IF(AND(申込書!$AH$4="GIGAスクールパック",SUM($Q207,$S207)&lt;&gt;0),SUM($Q207,$S207),IF(AND(申込書!$AH$4="SKY安心GIGAタブレット",SUM($U207,$W207)&lt;&gt;0),SUM($U207,$W207),"")),"")</f>
        <v/>
      </c>
      <c r="FI207" s="157"/>
      <c r="FJ207" s="82"/>
      <c r="FK207" s="80" t="str">
        <f>IF(AND(申込書!$C$112&lt;&gt;"▼プルダウンより選択してください",申込書!$C$112&lt;&gt;"",申込書!$P$112&lt;&gt;"YYYY/MM/DD",$G207&lt;&gt;""),申込書!$P$112,"")</f>
        <v/>
      </c>
      <c r="FL207" s="81" t="str">
        <f>IF(AND(申込書!$C$112&lt;&gt;"▼プルダウンより選択してください",申込書!$C$112&lt;&gt;"",$G207&lt;&gt;""),申込書!$M$112,"")</f>
        <v/>
      </c>
      <c r="FM207" s="81" t="str">
        <f>IF($FK$3&lt;&gt;"コンテンツなし",IF(AND(申込書!$AH$4="GIGAスクールパック",SUM($P207,$R207)&lt;&gt;0),SUM($P207,$R207),IF(AND(申込書!$AH$4="SKY安心GIGAタブレット",SUM($T207,$V207)&lt;&gt;0),SUM($T207,$V207),"")),"")</f>
        <v/>
      </c>
      <c r="FN207" s="81" t="str">
        <f>IF($FK$3&lt;&gt;"コンテンツなし",IF(AND(申込書!$AH$4="GIGAスクールパック",SUM($Q207,$S207)&lt;&gt;0),SUM($Q207,$S207),IF(AND(申込書!$AH$4="SKY安心GIGAタブレット",SUM($U207,$W207)&lt;&gt;0),SUM($U207,$W207),"")),"")</f>
        <v/>
      </c>
      <c r="FO207" s="157"/>
      <c r="FP207" s="82"/>
      <c r="FQ207" s="80" t="str">
        <f>IF(AND(申込書!$C$113&lt;&gt;"▼プルダウンより選択してください",申込書!$C$113&lt;&gt;"",申込書!$P$113&lt;&gt;"YYYY/MM/DD",$G207&lt;&gt;""),申込書!$P$113,"")</f>
        <v/>
      </c>
      <c r="FR207" s="81" t="str">
        <f>IF(AND(申込書!$C$113&lt;&gt;"▼プルダウンより選択してください",申込書!$C$113&lt;&gt;"",$G207&lt;&gt;""),申込書!$M$113,"")</f>
        <v/>
      </c>
      <c r="FS207" s="81" t="str">
        <f>IF($FQ$3&lt;&gt;"コンテンツなし",IF(AND(申込書!$AH$4="GIGAスクールパック",SUM($P207,$R207)&lt;&gt;0),SUM($P207,$R207),IF(AND(申込書!$AH$4="SKY安心GIGAタブレット",SUM($T207,$V207)&lt;&gt;0),SUM($T207,$V207),"")),"")</f>
        <v/>
      </c>
      <c r="FT207" s="81" t="str">
        <f>IF($FQ$3&lt;&gt;"コンテンツなし",IF(AND(申込書!$AH$4="GIGAスクールパック",SUM($Q207,$S207)&lt;&gt;0),SUM($Q207,$S207),IF(AND(申込書!$AH$4="SKY安心GIGAタブレット",SUM($U207,$W207)&lt;&gt;0),SUM($U207,$W207),"")),"")</f>
        <v/>
      </c>
      <c r="FU207" s="157"/>
      <c r="FV207" s="82"/>
      <c r="FW207" s="80" t="str">
        <f>IF(AND(申込書!$C$114&lt;&gt;"▼プルダウンより選択してください",申込書!$C$114&lt;&gt;"",申込書!$P$114&lt;&gt;"YYYY/MM/DD",$G207&lt;&gt;""),申込書!$P$114,"")</f>
        <v/>
      </c>
      <c r="FX207" s="81" t="str">
        <f>IF(AND(申込書!$C$114&lt;&gt;"▼プルダウンより選択してください",申込書!$C$114&lt;&gt;"",$G207&lt;&gt;""),申込書!$M$114,"")</f>
        <v/>
      </c>
      <c r="FY207" s="81" t="str">
        <f>IF($FW$3&lt;&gt;"コンテンツなし",IF(AND(申込書!$AH$4="GIGAスクールパック",SUM($P207,$R207)&lt;&gt;0),SUM($P207,$R207),IF(AND(申込書!$AH$4="SKY安心GIGAタブレット",SUM($T207,$V207)&lt;&gt;0),SUM($T207,$V207),"")),"")</f>
        <v/>
      </c>
      <c r="FZ207" s="81" t="str">
        <f>IF($FW$3&lt;&gt;"コンテンツなし",IF(AND(申込書!$AH$4="GIGAスクールパック",SUM($Q207,$S207)&lt;&gt;0),SUM($Q207,$S207),IF(AND(申込書!$AH$4="SKY安心GIGAタブレット",SUM($U207,$W207)&lt;&gt;0),SUM($U207,$W207),"")),"")</f>
        <v/>
      </c>
      <c r="GA207" s="157"/>
      <c r="GB207" s="82"/>
      <c r="GC207" s="80" t="str">
        <f>IF(AND(申込書!$C$115&lt;&gt;"▼プルダウンより選択してください",申込書!$C$115&lt;&gt;"",申込書!$P$115&lt;&gt;"YYYY/MM/DD",$G207&lt;&gt;""),申込書!$P$115,"")</f>
        <v/>
      </c>
      <c r="GD207" s="81" t="str">
        <f>IF(AND(申込書!$C$115&lt;&gt;"▼プルダウンより選択してください",申込書!$C$115&lt;&gt;"",$G207&lt;&gt;""),申込書!$M$115,"")</f>
        <v/>
      </c>
      <c r="GE207" s="81" t="str">
        <f>IF($GC$3&lt;&gt;"コンテンツなし",IF(AND(申込書!$AH$4="GIGAスクールパック",SUM($P207,$R207)&lt;&gt;0),SUM($P207,$R207),IF(AND(申込書!$AH$4="SKY安心GIGAタブレット",SUM($T207,$V207)&lt;&gt;0),SUM($T207,$V207),"")),"")</f>
        <v/>
      </c>
      <c r="GF207" s="81" t="str">
        <f>IF($GC$3&lt;&gt;"コンテンツなし",IF(AND(申込書!$AH$4="GIGAスクールパック",SUM($Q207,$S207)&lt;&gt;0),SUM($Q207,$S207),IF(AND(申込書!$AH$4="SKY安心GIGAタブレット",SUM($U207,$W207)&lt;&gt;0),SUM($U207,$W207),"")),"")</f>
        <v/>
      </c>
      <c r="GG207" s="157"/>
      <c r="GH207" s="82"/>
      <c r="GI207" s="80" t="str">
        <f>IF(AND(申込書!$C$116&lt;&gt;"▼プルダウンより選択してください",申込書!$C$116&lt;&gt;"",申込書!$P$116&lt;&gt;"YYYY/MM/DD",$G207&lt;&gt;""),申込書!$P$116,"")</f>
        <v/>
      </c>
      <c r="GJ207" s="81" t="str">
        <f>IF(AND(申込書!$C$116&lt;&gt;"▼プルダウンより選択してください",申込書!$C$116&lt;&gt;"",$G207&lt;&gt;""),申込書!$M$116,"")</f>
        <v/>
      </c>
      <c r="GK207" s="81" t="str">
        <f>IF($GI$3&lt;&gt;"コンテンツなし",IF(AND(申込書!$AH$4="GIGAスクールパック",SUM($P207,$R207)&lt;&gt;0),SUM($P207,$R207),IF(AND(申込書!$AH$4="SKY安心GIGAタブレット",SUM($T207,$V207)&lt;&gt;0),SUM($T207,$V207),"")),"")</f>
        <v/>
      </c>
      <c r="GL207" s="81" t="str">
        <f>IF($GI$3&lt;&gt;"コンテンツなし",IF(AND(申込書!$AH$4="GIGAスクールパック",SUM($Q207,$S207)&lt;&gt;0),SUM($Q207,$S207),IF(AND(申込書!$AH$4="SKY安心GIGAタブレット",SUM($U207,$W207)&lt;&gt;0),SUM($U207,$W207),"")),"")</f>
        <v/>
      </c>
      <c r="GM207" s="157"/>
      <c r="GN207" s="82"/>
      <c r="GO207" s="80" t="str">
        <f>IF(AND(申込書!$C$117&lt;&gt;"▼プルダウンより選択してください",申込書!$C$117&lt;&gt;"",申込書!$P$117&lt;&gt;"YYYY/MM/DD",$G207&lt;&gt;""),申込書!$P$117,"")</f>
        <v/>
      </c>
      <c r="GP207" s="81" t="str">
        <f>IF(AND(申込書!$C$117&lt;&gt;"▼プルダウンより選択してください",申込書!$C$117&lt;&gt;"",$G207&lt;&gt;""),申込書!$M$117,"")</f>
        <v/>
      </c>
      <c r="GQ207" s="81" t="str">
        <f>IF($GO$3&lt;&gt;"コンテンツなし",IF(AND(申込書!$AH$4="GIGAスクールパック",SUM($P207,$R207)&lt;&gt;0),SUM($P207,$R207),IF(AND(申込書!$AH$4="SKY安心GIGAタブレット",SUM($T207,$V207)&lt;&gt;0),SUM($T207,$V207),"")),"")</f>
        <v/>
      </c>
      <c r="GR207" s="81" t="str">
        <f>IF($GO$3&lt;&gt;"コンテンツなし",IF(AND(申込書!$AH$4="GIGAスクールパック",SUM($Q207,$S207)&lt;&gt;0),SUM($Q207,$S207),IF(AND(申込書!$AH$4="SKY安心GIGAタブレット",SUM($U207,$W207)&lt;&gt;0),SUM($U207,$W207),"")),"")</f>
        <v/>
      </c>
      <c r="GS207" s="157"/>
      <c r="GT207" s="82"/>
      <c r="GU207" s="80" t="str">
        <f>IF(AND(申込書!$C$118&lt;&gt;"▼プルダウンより選択してください",申込書!$C$118&lt;&gt;"",申込書!$P$118&lt;&gt;"YYYY/MM/DD",$G207&lt;&gt;""),申込書!$P$118,"")</f>
        <v/>
      </c>
      <c r="GV207" s="81" t="str">
        <f>IF(AND(申込書!$C$118&lt;&gt;"▼プルダウンより選択してください",申込書!$C$118&lt;&gt;"",$G207&lt;&gt;""),申込書!$M$118,"")</f>
        <v/>
      </c>
      <c r="GW207" s="81" t="str">
        <f>IF($GU$3&lt;&gt;"コンテンツなし",IF(AND(申込書!$AH$4="GIGAスクールパック",SUM($P207,$R207)&lt;&gt;0),SUM($P207,$R207),IF(AND(申込書!$AH$4="SKY安心GIGAタブレット",SUM($T207,$V207)&lt;&gt;0),SUM($T207,$V207),"")),"")</f>
        <v/>
      </c>
      <c r="GX207" s="81" t="str">
        <f>IF($GU$3&lt;&gt;"コンテンツなし",IF(AND(申込書!$AH$4="GIGAスクールパック",SUM($Q207,$S207)&lt;&gt;0),SUM($Q207,$S207),IF(AND(申込書!$AH$4="SKY安心GIGAタブレット",SUM($U207,$W207)&lt;&gt;0),SUM($U207,$W207),"")),"")</f>
        <v/>
      </c>
      <c r="GY207" s="157"/>
      <c r="GZ207" s="82"/>
      <c r="HA207" s="80" t="str">
        <f>IF(AND(申込書!$C$119&lt;&gt;"▼プルダウンより選択してください",申込書!$C$119&lt;&gt;"",申込書!$P$119&lt;&gt;"YYYY/MM/DD",$G207&lt;&gt;""),申込書!$P$119,"")</f>
        <v/>
      </c>
      <c r="HB207" s="81" t="str">
        <f>IF(AND(申込書!$C$119&lt;&gt;"▼プルダウンより選択してください",申込書!$C$119&lt;&gt;"",$G207&lt;&gt;""),申込書!$M$119,"")</f>
        <v/>
      </c>
      <c r="HC207" s="81" t="str">
        <f>IF($HA$3&lt;&gt;"コンテンツなし",IF(AND(申込書!$AH$4="GIGAスクールパック",SUM($P207,$R207)&lt;&gt;0),SUM($P207,$R207),IF(AND(申込書!$AH$4="SKY安心GIGAタブレット",SUM($T207,$V207)&lt;&gt;0),SUM($T207,$V207),"")),"")</f>
        <v/>
      </c>
      <c r="HD207" s="81" t="str">
        <f>IF($HA$3&lt;&gt;"コンテンツなし",IF(AND(申込書!$AH$4="GIGAスクールパック",SUM($Q207,$S207)&lt;&gt;0),SUM($Q207,$S207),IF(AND(申込書!$AH$4="SKY安心GIGAタブレット",SUM($U207,$W207)&lt;&gt;0),SUM($U207,$W207),"")),"")</f>
        <v/>
      </c>
      <c r="HE207" s="157"/>
      <c r="HF207" s="82"/>
      <c r="HG207" s="83"/>
    </row>
    <row r="208" spans="2:215" ht="26.85" customHeight="1">
      <c r="B208" s="62">
        <f t="shared" si="3"/>
        <v>203</v>
      </c>
      <c r="C208" s="63"/>
      <c r="D208" s="64"/>
      <c r="E208" s="207"/>
      <c r="F208" s="65"/>
      <c r="G208" s="66"/>
      <c r="H208" s="67"/>
      <c r="I208" s="68"/>
      <c r="J208" s="69"/>
      <c r="K208" s="70"/>
      <c r="L208" s="71"/>
      <c r="M208" s="72"/>
      <c r="N208" s="73"/>
      <c r="O208" s="74"/>
      <c r="P208" s="179"/>
      <c r="Q208" s="180"/>
      <c r="R208" s="180"/>
      <c r="S208" s="181"/>
      <c r="T208" s="179"/>
      <c r="U208" s="180"/>
      <c r="V208" s="182"/>
      <c r="W208" s="181"/>
      <c r="X208" s="75"/>
      <c r="Y208" s="76"/>
      <c r="Z208" s="77"/>
      <c r="AA208" s="78"/>
      <c r="AB208" s="79"/>
      <c r="AC208" s="79"/>
      <c r="AD208" s="79"/>
      <c r="AE208" s="77"/>
      <c r="AF208" s="139"/>
      <c r="AG208" s="139"/>
      <c r="AH208" s="139"/>
      <c r="AI208" s="80" t="str">
        <f>IF(AND(申込書!$C$90&lt;&gt;"▼プルダウンより選択してください",申込書!$C$90&lt;&gt;"",申込書!$P$90&lt;&gt;"YYYY/MM/DD",$G208&lt;&gt;""),申込書!$P$90,"")</f>
        <v/>
      </c>
      <c r="AJ208" s="81" t="str">
        <f>IF(AND(申込書!$C$90&lt;&gt;"▼プルダウンより選択してください",申込書!$C$90&lt;&gt;"",$G208&lt;&gt;""),申込書!$M$90,"")</f>
        <v/>
      </c>
      <c r="AK208" s="81" t="str">
        <f>IF($AI$3&lt;&gt;"コンテンツなし",IF(AND(申込書!$AH$4="GIGAスクールパック",SUM($P208,$R208)&lt;&gt;0),SUM($P208,$R208),IF(AND(申込書!$AH$4="SKY安心GIGAタブレット",SUM($T208,$V208)&lt;&gt;0),SUM($T208,$V208),"")),"")</f>
        <v/>
      </c>
      <c r="AL208" s="81" t="str">
        <f>IF($AI$3&lt;&gt;"コンテンツなし",IF(AND(申込書!$AH$4="GIGAスクールパック",SUM($Q208,$S208)&lt;&gt;0),SUM($Q208,$S208),IF(AND(申込書!$AH$4="SKY安心GIGAタブレット",SUM($U208,$W208)&lt;&gt;0),SUM($U208,$W208),"")),"")</f>
        <v/>
      </c>
      <c r="AM208" s="157"/>
      <c r="AN208" s="82"/>
      <c r="AO208" s="80" t="str">
        <f>IF(AND(申込書!$C$91&lt;&gt;"▼プルダウンより選択してください",申込書!$C$91&lt;&gt;"",申込書!$P$91&lt;&gt;"YYYY/MM/DD",$G208&lt;&gt;""),申込書!$P$91,"")</f>
        <v/>
      </c>
      <c r="AP208" s="81" t="str">
        <f>IF(AND(申込書!$C$91&lt;&gt;"▼プルダウンより選択してください",申込書!$C$91&lt;&gt;"",$G208&lt;&gt;""),申込書!$M$91,"")</f>
        <v/>
      </c>
      <c r="AQ208" s="81" t="str">
        <f>IF($AO$3&lt;&gt;"コンテンツなし",IF(AND(申込書!$AH$4="GIGAスクールパック",SUM($P208,$R208)&lt;&gt;0),SUM($P208,$R208),IF(AND(申込書!$AH$4="SKY安心GIGAタブレット",SUM($T208,$V208)&lt;&gt;0),SUM($T208,$V208),"")),"")</f>
        <v/>
      </c>
      <c r="AR208" s="81" t="str">
        <f>IF($AO$3&lt;&gt;"コンテンツなし",IF(AND(申込書!$AH$4="GIGAスクールパック",SUM($Q208,$S208)&lt;&gt;0),SUM($Q208,$S208),IF(AND(申込書!$AH$4="SKY安心GIGAタブレット",SUM($U208,$W208)&lt;&gt;0),SUM($U208,$W208),"")),"")</f>
        <v/>
      </c>
      <c r="AS208" s="157"/>
      <c r="AT208" s="82"/>
      <c r="AU208" s="80" t="str">
        <f>IF(AND(申込書!$C$92&lt;&gt;"▼プルダウンより選択してください",申込書!$C$92&lt;&gt;"",申込書!$P$92&lt;&gt;"YYYY/MM/DD",$G208&lt;&gt;""),申込書!$P$92,"")</f>
        <v/>
      </c>
      <c r="AV208" s="81" t="str">
        <f>IF(AND(申込書!$C$92&lt;&gt;"▼プルダウンより選択してください",申込書!$C$92&lt;&gt;"",$G208&lt;&gt;""),申込書!$M$92,"")</f>
        <v/>
      </c>
      <c r="AW208" s="81" t="str">
        <f>IF($AU$3&lt;&gt;"コンテンツなし",IF(AND(申込書!$AH$4="GIGAスクールパック",SUM($P208,$R208)&lt;&gt;0),SUM($P208,$R208),IF(AND(申込書!$AH$4="SKY安心GIGAタブレット",SUM($T208,$V208)&lt;&gt;0),SUM($T208,$V208),"")),"")</f>
        <v/>
      </c>
      <c r="AX208" s="81" t="str">
        <f>IF($AU$3&lt;&gt;"コンテンツなし",IF(AND(申込書!$AH$4="GIGAスクールパック",SUM($Q208,$S208)&lt;&gt;0),SUM($Q208,$S208),IF(AND(申込書!$AH$4="SKY安心GIGAタブレット",SUM($U208,$W208)&lt;&gt;0),SUM($U208,$W208),"")),"")</f>
        <v/>
      </c>
      <c r="AY208" s="157"/>
      <c r="AZ208" s="82"/>
      <c r="BA208" s="80" t="str">
        <f>IF(AND(申込書!$C$93&lt;&gt;"▼プルダウンより選択してください",申込書!$C$93&lt;&gt;"",申込書!$P$93&lt;&gt;"YYYY/MM/DD",$G208&lt;&gt;""),申込書!$P$93,"")</f>
        <v/>
      </c>
      <c r="BB208" s="81" t="str">
        <f>IF(AND(申込書!$C$93&lt;&gt;"▼プルダウンより選択してください",申込書!$C$93&lt;&gt;"",申込書!$M$93&gt;=1,$G208&lt;&gt;""),申込書!$M$93,"")</f>
        <v/>
      </c>
      <c r="BC208" s="81" t="str">
        <f>IF($BA$3&lt;&gt;"コンテンツなし",IF(AND(申込書!$AH$4="GIGAスクールパック",SUM($P208,$R208)&lt;&gt;0),SUM($P208,$R208),IF(AND(申込書!$AH$4="SKY安心GIGAタブレット",SUM($T208,$V208)&lt;&gt;0),SUM($T208,$V208),"")),"")</f>
        <v/>
      </c>
      <c r="BD208" s="81" t="str">
        <f>IF($BA$3&lt;&gt;"コンテンツなし",IF(AND(申込書!$AH$4="GIGAスクールパック",SUM($Q208,$S208)&lt;&gt;0),SUM($Q208,$S208),IF(AND(申込書!$AH$4="SKY安心GIGAタブレット",SUM($U208,$W208)&lt;&gt;0),SUM($U208,$W208),"")),"")</f>
        <v/>
      </c>
      <c r="BE208" s="157"/>
      <c r="BF208" s="82"/>
      <c r="BG208" s="80" t="str">
        <f>IF(AND(申込書!$C$94&lt;&gt;"▼プルダウンより選択してください",申込書!$C$94&lt;&gt;"",申込書!$P$94&lt;&gt;"YYYY/MM/DD",$G208&lt;&gt;""),申込書!$P$94,"")</f>
        <v/>
      </c>
      <c r="BH208" s="81" t="str">
        <f>IF(AND(申込書!$C$94&lt;&gt;"▼プルダウンより選択してください",申込書!$C$94&lt;&gt;"",$G208&lt;&gt;""),申込書!$M$94,"")</f>
        <v/>
      </c>
      <c r="BI208" s="81" t="str">
        <f>IF($BG$3&lt;&gt;"コンテンツなし",IF(AND(申込書!$AH$4="GIGAスクールパック",SUM($P208,$R208)&lt;&gt;0),SUM($P208,$R208),IF(AND(申込書!$AH$4="SKY安心GIGAタブレット",SUM($T208,$V208)&lt;&gt;0),SUM($T208,$V208),"")),"")</f>
        <v/>
      </c>
      <c r="BJ208" s="81" t="str">
        <f>IF($BG$3&lt;&gt;"コンテンツなし",IF(AND(申込書!$AH$4="GIGAスクールパック",SUM($Q208,$S208)&lt;&gt;0),SUM($Q208,$S208),IF(AND(申込書!$AH$4="SKY安心GIGAタブレット",SUM($U208,$W208)&lt;&gt;0),SUM($U208,$W208),"")),"")</f>
        <v/>
      </c>
      <c r="BK208" s="157"/>
      <c r="BL208" s="82"/>
      <c r="BM208" s="80" t="str">
        <f>IF(AND(申込書!$C$95&lt;&gt;"▼プルダウンより選択してください",申込書!$C$95&lt;&gt;"",申込書!$P$95&lt;&gt;"YYYY/MM/DD",$G208&lt;&gt;""),申込書!$P$95,"")</f>
        <v/>
      </c>
      <c r="BN208" s="81" t="str">
        <f>IF(AND(申込書!$C$95&lt;&gt;"▼プルダウンより選択してください",申込書!$C$95&lt;&gt;"",$G208&lt;&gt;""),申込書!$M$95,"")</f>
        <v/>
      </c>
      <c r="BO208" s="81" t="str">
        <f>IF($BM$3&lt;&gt;"コンテンツなし",IF(AND(申込書!$AH$4="GIGAスクールパック",SUM($P208,$R208)&lt;&gt;0),SUM($P208,$R208),IF(AND(申込書!$AH$4="SKY安心GIGAタブレット",SUM($T208,$V208)&lt;&gt;0),SUM($T208,$V208),"")),"")</f>
        <v/>
      </c>
      <c r="BP208" s="81" t="str">
        <f>IF($BM$3&lt;&gt;"コンテンツなし",IF(AND(申込書!$AH$4="GIGAスクールパック",SUM($Q208,$S208)&lt;&gt;0),SUM($Q208,$S208),IF(AND(申込書!$AH$4="SKY安心GIGAタブレット",SUM($U208,$W208)&lt;&gt;0),SUM($U208,$W208),"")),"")</f>
        <v/>
      </c>
      <c r="BQ208" s="157"/>
      <c r="BR208" s="82"/>
      <c r="BS208" s="80" t="str">
        <f>IF(AND(申込書!$C$96&lt;&gt;"▼プルダウンより選択してください",申込書!$C$96&lt;&gt;"",申込書!$P$96&lt;&gt;"YYYY/MM/DD",$G208&lt;&gt;""),申込書!$P$96,"")</f>
        <v/>
      </c>
      <c r="BT208" s="81" t="str">
        <f>IF(AND(申込書!$C$96&lt;&gt;"▼プルダウンより選択してください",申込書!$C$96&lt;&gt;"",$G208&lt;&gt;""),申込書!$M$96,"")</f>
        <v/>
      </c>
      <c r="BU208" s="81" t="str">
        <f>IF($BS$3&lt;&gt;"コンテンツなし",IF(AND(申込書!$AH$4="GIGAスクールパック",SUM($P208,$R208)&lt;&gt;0),SUM($P208,$R208),IF(AND(申込書!$AH$4="SKY安心GIGAタブレット",SUM($T208,$V208)&lt;&gt;0),SUM($T208,$V208),"")),"")</f>
        <v/>
      </c>
      <c r="BV208" s="81" t="str">
        <f>IF($BS$3&lt;&gt;"コンテンツなし",IF(AND(申込書!$AH$4="GIGAスクールパック",SUM($Q208,$S208)&lt;&gt;0),SUM($Q208,$S208),IF(AND(申込書!$AH$4="SKY安心GIGAタブレット",SUM($U208,$W208)&lt;&gt;0),SUM($U208,$W208),"")),"")</f>
        <v/>
      </c>
      <c r="BW208" s="157"/>
      <c r="BX208" s="82"/>
      <c r="BY208" s="80" t="str">
        <f>IF(AND(申込書!$C$97&lt;&gt;"▼プルダウンより選択してください",申込書!$C$97&lt;&gt;"",申込書!$P$97&lt;&gt;"YYYY/MM/DD",$G208&lt;&gt;""),申込書!$P$97,"")</f>
        <v/>
      </c>
      <c r="BZ208" s="81" t="str">
        <f>IF(AND(申込書!$C$97&lt;&gt;"▼プルダウンより選択してください",申込書!$C$97&lt;&gt;"",$G208&lt;&gt;""),申込書!$M$97,"")</f>
        <v/>
      </c>
      <c r="CA208" s="81" t="str">
        <f>IF($BY$3&lt;&gt;"コンテンツなし",IF(AND(申込書!$AH$4="GIGAスクールパック",SUM($P208,$R208)&lt;&gt;0),SUM($P208,$R208),IF(AND(申込書!$AH$4="SKY安心GIGAタブレット",SUM($T208,$V208)&lt;&gt;0),SUM($T208,$V208),"")),"")</f>
        <v/>
      </c>
      <c r="CB208" s="81" t="str">
        <f>IF($BY$3&lt;&gt;"コンテンツなし",IF(AND(申込書!$AH$4="GIGAスクールパック",SUM($Q208,$S208)&lt;&gt;0),SUM($Q208,$S208),IF(AND(申込書!$AH$4="SKY安心GIGAタブレット",SUM($U208,$W208)&lt;&gt;0),SUM($U208,$W208),"")),"")</f>
        <v/>
      </c>
      <c r="CC208" s="157"/>
      <c r="CD208" s="82"/>
      <c r="CE208" s="80" t="str">
        <f>IF(AND(申込書!$C$98&lt;&gt;"▼プルダウンより選択してください",申込書!$C$98&lt;&gt;"",申込書!$P$98&lt;&gt;"YYYY/MM/DD",$G208&lt;&gt;""),申込書!$P$98,"")</f>
        <v/>
      </c>
      <c r="CF208" s="81" t="str">
        <f>IF(AND(申込書!$C$98&lt;&gt;"▼プルダウンより選択してください",申込書!$C$98&lt;&gt;"",$G208&lt;&gt;""),申込書!$M$98,"")</f>
        <v/>
      </c>
      <c r="CG208" s="81" t="str">
        <f>IF($CE$3&lt;&gt;"コンテンツなし",IF(AND(申込書!$AH$4="GIGAスクールパック",SUM($P208,$R208)&lt;&gt;0),SUM($P208,$R208),IF(AND(申込書!$AH$4="SKY安心GIGAタブレット",SUM($T208,$V208)&lt;&gt;0),SUM($T208,$V208),"")),"")</f>
        <v/>
      </c>
      <c r="CH208" s="81" t="str">
        <f>IF($CE$3&lt;&gt;"コンテンツなし",IF(AND(申込書!$AH$4="GIGAスクールパック",SUM($Q208,$S208)&lt;&gt;0),SUM($Q208,$S208),IF(AND(申込書!$AH$4="SKY安心GIGAタブレット",SUM($U208,$W208)&lt;&gt;0),SUM($U208,$W208),"")),"")</f>
        <v/>
      </c>
      <c r="CI208" s="157"/>
      <c r="CJ208" s="82"/>
      <c r="CK208" s="80" t="str">
        <f>IF(AND(申込書!$C$99&lt;&gt;"▼プルダウンより選択してください",申込書!$C$99&lt;&gt;"",申込書!$P$99&lt;&gt;"YYYY/MM/DD",$G208&lt;&gt;""),申込書!$P$99,"")</f>
        <v/>
      </c>
      <c r="CL208" s="81" t="str">
        <f>IF(AND(申込書!$C$99&lt;&gt;"▼プルダウンより選択してください",申込書!$C$99&lt;&gt;"",$G208&lt;&gt;""),申込書!$M$99,"")</f>
        <v/>
      </c>
      <c r="CM208" s="81" t="str">
        <f>IF($CK$3&lt;&gt;"コンテンツなし",IF(AND(申込書!$AH$4="GIGAスクールパック",SUM($P208,$R208)&lt;&gt;0),SUM($P208,$R208),IF(AND(申込書!$AH$4="SKY安心GIGAタブレット",SUM($T208,$V208)&lt;&gt;0),SUM($T208,$V208),"")),"")</f>
        <v/>
      </c>
      <c r="CN208" s="81" t="str">
        <f>IF($CK$3&lt;&gt;"コンテンツなし",IF(AND(申込書!$AH$4="GIGAスクールパック",SUM($Q208,$S208)&lt;&gt;0),SUM($Q208,$S208),IF(AND(申込書!$AH$4="SKY安心GIGAタブレット",SUM($U208,$W208)&lt;&gt;0),SUM($U208,$W208),"")),"")</f>
        <v/>
      </c>
      <c r="CO208" s="157"/>
      <c r="CP208" s="82"/>
      <c r="CQ208" s="80" t="str">
        <f>IF(AND(申込書!$C$100&lt;&gt;"▼プルダウンより選択してください",申込書!$C$100&lt;&gt;"",申込書!$P$100&lt;&gt;"YYYY/MM/DD",$G208&lt;&gt;""),申込書!$P$100,"")</f>
        <v/>
      </c>
      <c r="CR208" s="81" t="str">
        <f>IF(AND(申込書!$C$100&lt;&gt;"▼プルダウンより選択してください",申込書!$C$100&lt;&gt;"",$G208&lt;&gt;""),申込書!$M$100,"")</f>
        <v/>
      </c>
      <c r="CS208" s="81" t="str">
        <f>IF($CQ$3&lt;&gt;"コンテンツなし",IF(AND(申込書!$AH$4="GIGAスクールパック",SUM($P208,$R208)&lt;&gt;0),SUM($P208,$R208),IF(AND(申込書!$AH$4="SKY安心GIGAタブレット",SUM($T208,$V208)&lt;&gt;0),SUM($T208,$V208),"")),"")</f>
        <v/>
      </c>
      <c r="CT208" s="81" t="str">
        <f>IF($CQ$3&lt;&gt;"コンテンツなし",IF(AND(申込書!$AH$4="GIGAスクールパック",SUM($Q208,$S208)&lt;&gt;0),SUM($Q208,$S208),IF(AND(申込書!$AH$4="SKY安心GIGAタブレット",SUM($U208,$W208)&lt;&gt;0),SUM($U208,$W208),"")),"")</f>
        <v/>
      </c>
      <c r="CU208" s="81"/>
      <c r="CV208" s="82"/>
      <c r="CW208" s="80" t="str">
        <f>IF(AND(申込書!$C$101&lt;&gt;"▼プルダウンより選択してください",申込書!$C$101&lt;&gt;"",申込書!$P$101&lt;&gt;"YYYY/MM/DD",$G208&lt;&gt;""),申込書!$P$101,"")</f>
        <v/>
      </c>
      <c r="CX208" s="81" t="str">
        <f>IF(AND(申込書!$C$101&lt;&gt;"▼プルダウンより選択してください",申込書!$C$101&lt;&gt;"",$G208&lt;&gt;""),申込書!$M$101,"")</f>
        <v/>
      </c>
      <c r="CY208" s="81" t="str">
        <f>IF($CW$3&lt;&gt;"コンテンツなし",IF(AND(申込書!$AH$4="GIGAスクールパック",SUM($P208,$R208)&lt;&gt;0),SUM($P208,$R208),IF(AND(申込書!$AH$4="SKY安心GIGAタブレット",SUM($T208,$V208)&lt;&gt;0),SUM($T208,$V208),"")),"")</f>
        <v/>
      </c>
      <c r="CZ208" s="81" t="str">
        <f>IF($CW$3&lt;&gt;"コンテンツなし",IF(AND(申込書!$AH$4="GIGAスクールパック",SUM($Q208,$S208)&lt;&gt;0),SUM($Q208,$S208),IF(AND(申込書!$AH$4="SKY安心GIGAタブレット",SUM($U208,$W208)&lt;&gt;0),SUM($U208,$W208),"")),"")</f>
        <v/>
      </c>
      <c r="DA208" s="81"/>
      <c r="DB208" s="82"/>
      <c r="DC208" s="80" t="str">
        <f>IF(AND(申込書!$C$102&lt;&gt;"▼プルダウンより選択してください",申込書!$C$102&lt;&gt;"",申込書!$P$102&lt;&gt;"YYYY/MM/DD",$G208&lt;&gt;""),申込書!$P$102,"")</f>
        <v/>
      </c>
      <c r="DD208" s="81" t="str">
        <f>IF(AND(申込書!$C$102&lt;&gt;"▼プルダウンより選択してください",申込書!$C$102&lt;&gt;"",$G208&lt;&gt;""),申込書!$M$102,"")</f>
        <v/>
      </c>
      <c r="DE208" s="81" t="str">
        <f>IF($DC$3&lt;&gt;"コンテンツなし",IF(AND(申込書!$AH$4="GIGAスクールパック",SUM($P208,$R208)&lt;&gt;0),SUM($P208,$R208),IF(AND(申込書!$AH$4="SKY安心GIGAタブレット",SUM($T208,$V208)&lt;&gt;0),SUM($T208,$V208),"")),"")</f>
        <v/>
      </c>
      <c r="DF208" s="81" t="str">
        <f>IF($DC$3&lt;&gt;"コンテンツなし",IF(AND(申込書!$AH$4="GIGAスクールパック",SUM($Q208,$S208)&lt;&gt;0),SUM($Q208,$S208),IF(AND(申込書!$AH$4="SKY安心GIGAタブレット",SUM($U208,$W208)&lt;&gt;0),SUM($U208,$W208),"")),"")</f>
        <v/>
      </c>
      <c r="DG208" s="81"/>
      <c r="DH208" s="82"/>
      <c r="DI208" s="80" t="str">
        <f>IF(AND(申込書!$C$103&lt;&gt;"▼プルダウンより選択してください",申込書!$C$103&lt;&gt;"",申込書!$P$103&lt;&gt;"YYYY/MM/DD",$G208&lt;&gt;""),申込書!$P$103,"")</f>
        <v/>
      </c>
      <c r="DJ208" s="81" t="str">
        <f>IF(AND(申込書!$C$103&lt;&gt;"▼プルダウンより選択してください",申込書!$C$103&lt;&gt;"",$G208&lt;&gt;""),申込書!$M$103,"")</f>
        <v/>
      </c>
      <c r="DK208" s="81" t="str">
        <f>IF($DI$3&lt;&gt;"コンテンツなし",IF(AND(申込書!$AH$4="GIGAスクールパック",SUM($P208,$R208)&lt;&gt;0),SUM($P208,$R208),IF(AND(申込書!$AH$4="SKY安心GIGAタブレット",SUM($T208,$V208)&lt;&gt;0),SUM($T208,$V208),"")),"")</f>
        <v/>
      </c>
      <c r="DL208" s="81" t="str">
        <f>IF($DI$3&lt;&gt;"コンテンツなし",IF(AND(申込書!$AH$4="GIGAスクールパック",SUM($Q208,$S208)&lt;&gt;0),SUM($Q208,$S208),IF(AND(申込書!$AH$4="SKY安心GIGAタブレット",SUM($U208,$W208)&lt;&gt;0),SUM($U208,$W208),"")),"")</f>
        <v/>
      </c>
      <c r="DM208" s="81"/>
      <c r="DN208" s="82"/>
      <c r="DO208" s="80" t="str">
        <f>IF(AND(申込書!$C$104&lt;&gt;"▼プルダウンより選択してください",申込書!$C$104&lt;&gt;"",申込書!$P$104&lt;&gt;"YYYY/MM/DD",$G208&lt;&gt;""),申込書!$P$104,"")</f>
        <v/>
      </c>
      <c r="DP208" s="81" t="str">
        <f>IF(AND(申込書!$C$104&lt;&gt;"▼プルダウンより選択してください",申込書!$C$104&lt;&gt;"",$G208&lt;&gt;""),申込書!$M$104,"")</f>
        <v/>
      </c>
      <c r="DQ208" s="81" t="str">
        <f>IF($DO$3&lt;&gt;"コンテンツなし",IF(AND(申込書!$AH$4="GIGAスクールパック",SUM($P208,$R208)&lt;&gt;0),SUM($P208,$R208),IF(AND(申込書!$AH$4="SKY安心GIGAタブレット",SUM($T208,$V208)&lt;&gt;0),SUM($T208,$V208),"")),"")</f>
        <v/>
      </c>
      <c r="DR208" s="81" t="str">
        <f>IF($DO$3&lt;&gt;"コンテンツなし",IF(AND(申込書!$AH$4="GIGAスクールパック",SUM($Q208,$S208)&lt;&gt;0),SUM($Q208,$S208),IF(AND(申込書!$AH$4="SKY安心GIGAタブレット",SUM($U208,$W208)&lt;&gt;0),SUM($U208,$W208),"")),"")</f>
        <v/>
      </c>
      <c r="DS208" s="81"/>
      <c r="DT208" s="82"/>
      <c r="DU208" s="80" t="str">
        <f>IF(AND(申込書!$C$105&lt;&gt;"▼プルダウンより選択してください",申込書!$C$105&lt;&gt;"",申込書!$P$105&lt;&gt;"YYYY/MM/DD",$G208&lt;&gt;""),申込書!$P$105,"")</f>
        <v/>
      </c>
      <c r="DV208" s="81" t="str">
        <f>IF(AND(申込書!$C$105&lt;&gt;"▼プルダウンより選択してください",申込書!$C$105&lt;&gt;"",$G208&lt;&gt;""),申込書!$M$105,"")</f>
        <v/>
      </c>
      <c r="DW208" s="81" t="str">
        <f>IF($DU$3&lt;&gt;"コンテンツなし",IF(AND(申込書!$AH$4="GIGAスクールパック",SUM($P208,$R208)&lt;&gt;0),SUM($P208,$R208),IF(AND(申込書!$AH$4="SKY安心GIGAタブレット",SUM($T208,$V208)&lt;&gt;0),SUM($T208,$V208),"")),"")</f>
        <v/>
      </c>
      <c r="DX208" s="81" t="str">
        <f>IF($DU$3&lt;&gt;"コンテンツなし",IF(AND(申込書!$AH$4="GIGAスクールパック",SUM($Q208,$S208)&lt;&gt;0),SUM($Q208,$S208),IF(AND(申込書!$AH$4="SKY安心GIGAタブレット",SUM($U208,$W208)&lt;&gt;0),SUM($U208,$W208),"")),"")</f>
        <v/>
      </c>
      <c r="DY208" s="157"/>
      <c r="DZ208" s="82"/>
      <c r="EA208" s="80" t="str">
        <f>IF(AND(申込書!$C$106&lt;&gt;"▼プルダウンより選択してください",申込書!$C$106&lt;&gt;"",申込書!$P$106&lt;&gt;"YYYY/MM/DD",$G208&lt;&gt;""),申込書!$P$106,"")</f>
        <v/>
      </c>
      <c r="EB208" s="81" t="str">
        <f>IF(AND(申込書!$C$106&lt;&gt;"▼プルダウンより選択してください",申込書!$C$106&lt;&gt;"",$G208&lt;&gt;""),申込書!$M$106,"")</f>
        <v/>
      </c>
      <c r="EC208" s="81" t="str">
        <f>IF($EA$3&lt;&gt;"コンテンツなし",IF(AND(申込書!$AH$4="GIGAスクールパック",SUM($P208,$R208)&lt;&gt;0),SUM($P208,$R208),IF(AND(申込書!$AH$4="SKY安心GIGAタブレット",SUM($T208,$V208)&lt;&gt;0),SUM($T208,$V208),"")),"")</f>
        <v/>
      </c>
      <c r="ED208" s="81" t="str">
        <f>IF($EA$3&lt;&gt;"コンテンツなし",IF(AND(申込書!$AH$4="GIGAスクールパック",SUM($Q208,$S208)&lt;&gt;0),SUM($Q208,$S208),IF(AND(申込書!$AH$4="SKY安心GIGAタブレット",SUM($U208,$W208)&lt;&gt;0),SUM($U208,$W208),"")),"")</f>
        <v/>
      </c>
      <c r="EE208" s="157"/>
      <c r="EF208" s="82"/>
      <c r="EG208" s="80" t="str">
        <f>IF(AND(申込書!$C$107&lt;&gt;"▼プルダウンより選択してください",申込書!$C$107&lt;&gt;"",申込書!$P$107&lt;&gt;"YYYY/MM/DD",$G208&lt;&gt;""),申込書!$P$107,"")</f>
        <v/>
      </c>
      <c r="EH208" s="81" t="str">
        <f>IF(AND(申込書!$C$107&lt;&gt;"▼プルダウンより選択してください",申込書!$C$107&lt;&gt;"",$G208&lt;&gt;""),申込書!$M$107,"")</f>
        <v/>
      </c>
      <c r="EI208" s="81" t="str">
        <f>IF($EG$3&lt;&gt;"コンテンツなし",IF(AND(申込書!$AH$4="GIGAスクールパック",SUM($P208,$R208)&lt;&gt;0),SUM($P208,$R208),IF(AND(申込書!$AH$4="SKY安心GIGAタブレット",SUM($T208,$V208)&lt;&gt;0),SUM($T208,$V208),"")),"")</f>
        <v/>
      </c>
      <c r="EJ208" s="81" t="str">
        <f>IF($EG$3&lt;&gt;"コンテンツなし",IF(AND(申込書!$AH$4="GIGAスクールパック",SUM($Q208,$S208)&lt;&gt;0),SUM($Q208,$S208),IF(AND(申込書!$AH$4="SKY安心GIGAタブレット",SUM($U208,$W208)&lt;&gt;0),SUM($U208,$W208),"")),"")</f>
        <v/>
      </c>
      <c r="EK208" s="157"/>
      <c r="EL208" s="82"/>
      <c r="EM208" s="80" t="str">
        <f>IF(AND(申込書!$C$108&lt;&gt;"▼プルダウンより選択してください",申込書!$C$108&lt;&gt;"",申込書!$P$108&lt;&gt;"YYYY/MM/DD",$G208&lt;&gt;""),申込書!$P$108,"")</f>
        <v/>
      </c>
      <c r="EN208" s="81" t="str">
        <f>IF(AND(申込書!$C$108&lt;&gt;"▼プルダウンより選択してください",申込書!$C$108&lt;&gt;"",$G208&lt;&gt;""),申込書!$M$108,"")</f>
        <v/>
      </c>
      <c r="EO208" s="81" t="str">
        <f>IF($EM$3&lt;&gt;"コンテンツなし",IF(AND(申込書!$AH$4="GIGAスクールパック",SUM($P208,$R208)&lt;&gt;0),SUM($P208,$R208),IF(AND(申込書!$AH$4="SKY安心GIGAタブレット",SUM($T208,$V208)&lt;&gt;0),SUM($T208,$V208),"")),"")</f>
        <v/>
      </c>
      <c r="EP208" s="81" t="str">
        <f>IF($EM$3&lt;&gt;"コンテンツなし",IF(AND(申込書!$AH$4="GIGAスクールパック",SUM($Q208,$S208)&lt;&gt;0),SUM($Q208,$S208),IF(AND(申込書!$AH$4="SKY安心GIGAタブレット",SUM($U208,$W208)&lt;&gt;0),SUM($U208,$W208),"")),"")</f>
        <v/>
      </c>
      <c r="EQ208" s="157"/>
      <c r="ER208" s="82"/>
      <c r="ES208" s="80" t="str">
        <f>IF(AND(申込書!$C$109&lt;&gt;"▼プルダウンより選択してください",申込書!$C$109&lt;&gt;"",申込書!$P$109&lt;&gt;"YYYY/MM/DD",$G208&lt;&gt;""),申込書!$P$109,"")</f>
        <v/>
      </c>
      <c r="ET208" s="81" t="str">
        <f>IF(AND(申込書!$C$109&lt;&gt;"▼プルダウンより選択してください",申込書!$C$109&lt;&gt;"",$G208&lt;&gt;""),申込書!$M$109,"")</f>
        <v/>
      </c>
      <c r="EU208" s="81" t="str">
        <f>IF($ES$3&lt;&gt;"コンテンツなし",IF(AND(申込書!$AH$4="GIGAスクールパック",SUM($P208,$R208)&lt;&gt;0),SUM($P208,$R208),IF(AND(申込書!$AH$4="SKY安心GIGAタブレット",SUM($T208,$V208)&lt;&gt;0),SUM($T208,$V208),"")),"")</f>
        <v/>
      </c>
      <c r="EV208" s="81" t="str">
        <f>IF($ES$3&lt;&gt;"コンテンツなし",IF(AND(申込書!$AH$4="GIGAスクールパック",SUM($Q208,$S208)&lt;&gt;0),SUM($Q208,$S208),IF(AND(申込書!$AH$4="SKY安心GIGAタブレット",SUM($U208,$W208)&lt;&gt;0),SUM($U208,$W208),"")),"")</f>
        <v/>
      </c>
      <c r="EW208" s="157"/>
      <c r="EX208" s="82"/>
      <c r="EY208" s="80" t="str">
        <f>IF(AND(申込書!$C$110&lt;&gt;"▼プルダウンより選択してください",申込書!$C$110&lt;&gt;"",申込書!$P$110&lt;&gt;"YYYY/MM/DD",$G208&lt;&gt;""),申込書!$P$110,"")</f>
        <v/>
      </c>
      <c r="EZ208" s="81" t="str">
        <f>IF(AND(申込書!$C$110&lt;&gt;"▼プルダウンより選択してください",申込書!$C$110&lt;&gt;"",$G208&lt;&gt;""),申込書!$M$110,"")</f>
        <v/>
      </c>
      <c r="FA208" s="81" t="str">
        <f>IF($EY$3&lt;&gt;"コンテンツなし",IF(AND(申込書!$AH$4="GIGAスクールパック",SUM($P208,$R208)&lt;&gt;0),SUM($P208,$R208),IF(AND(申込書!$AH$4="SKY安心GIGAタブレット",SUM($T208,$V208)&lt;&gt;0),SUM($T208,$V208),"")),"")</f>
        <v/>
      </c>
      <c r="FB208" s="81" t="str">
        <f>IF($EY$3&lt;&gt;"コンテンツなし",IF(AND(申込書!$AH$4="GIGAスクールパック",SUM($Q208,$S208)&lt;&gt;0),SUM($Q208,$S208),IF(AND(申込書!$AH$4="SKY安心GIGAタブレット",SUM($U208,$W208)&lt;&gt;0),SUM($U208,$W208),"")),"")</f>
        <v/>
      </c>
      <c r="FC208" s="157"/>
      <c r="FD208" s="82"/>
      <c r="FE208" s="80" t="str">
        <f>IF(AND(申込書!$C$111&lt;&gt;"▼プルダウンより選択してください",申込書!$C$111&lt;&gt;"",申込書!$P$111&lt;&gt;"YYYY/MM/DD",$G208&lt;&gt;""),申込書!$P$111,"")</f>
        <v/>
      </c>
      <c r="FF208" s="81" t="str">
        <f>IF(AND(申込書!$C$111&lt;&gt;"▼プルダウンより選択してください",申込書!$C$111&lt;&gt;"",$G208&lt;&gt;""),申込書!$M$111,"")</f>
        <v/>
      </c>
      <c r="FG208" s="81" t="str">
        <f>IF($FE$3&lt;&gt;"コンテンツなし",IF(AND(申込書!$AH$4="GIGAスクールパック",SUM($P208,$R208)&lt;&gt;0),SUM($P208,$R208),IF(AND(申込書!$AH$4="SKY安心GIGAタブレット",SUM($T208,$V208)&lt;&gt;0),SUM($T208,$V208),"")),"")</f>
        <v/>
      </c>
      <c r="FH208" s="81" t="str">
        <f>IF($FE$3&lt;&gt;"コンテンツなし",IF(AND(申込書!$AH$4="GIGAスクールパック",SUM($Q208,$S208)&lt;&gt;0),SUM($Q208,$S208),IF(AND(申込書!$AH$4="SKY安心GIGAタブレット",SUM($U208,$W208)&lt;&gt;0),SUM($U208,$W208),"")),"")</f>
        <v/>
      </c>
      <c r="FI208" s="157"/>
      <c r="FJ208" s="82"/>
      <c r="FK208" s="80" t="str">
        <f>IF(AND(申込書!$C$112&lt;&gt;"▼プルダウンより選択してください",申込書!$C$112&lt;&gt;"",申込書!$P$112&lt;&gt;"YYYY/MM/DD",$G208&lt;&gt;""),申込書!$P$112,"")</f>
        <v/>
      </c>
      <c r="FL208" s="81" t="str">
        <f>IF(AND(申込書!$C$112&lt;&gt;"▼プルダウンより選択してください",申込書!$C$112&lt;&gt;"",$G208&lt;&gt;""),申込書!$M$112,"")</f>
        <v/>
      </c>
      <c r="FM208" s="81" t="str">
        <f>IF($FK$3&lt;&gt;"コンテンツなし",IF(AND(申込書!$AH$4="GIGAスクールパック",SUM($P208,$R208)&lt;&gt;0),SUM($P208,$R208),IF(AND(申込書!$AH$4="SKY安心GIGAタブレット",SUM($T208,$V208)&lt;&gt;0),SUM($T208,$V208),"")),"")</f>
        <v/>
      </c>
      <c r="FN208" s="81" t="str">
        <f>IF($FK$3&lt;&gt;"コンテンツなし",IF(AND(申込書!$AH$4="GIGAスクールパック",SUM($Q208,$S208)&lt;&gt;0),SUM($Q208,$S208),IF(AND(申込書!$AH$4="SKY安心GIGAタブレット",SUM($U208,$W208)&lt;&gt;0),SUM($U208,$W208),"")),"")</f>
        <v/>
      </c>
      <c r="FO208" s="157"/>
      <c r="FP208" s="82"/>
      <c r="FQ208" s="80" t="str">
        <f>IF(AND(申込書!$C$113&lt;&gt;"▼プルダウンより選択してください",申込書!$C$113&lt;&gt;"",申込書!$P$113&lt;&gt;"YYYY/MM/DD",$G208&lt;&gt;""),申込書!$P$113,"")</f>
        <v/>
      </c>
      <c r="FR208" s="81" t="str">
        <f>IF(AND(申込書!$C$113&lt;&gt;"▼プルダウンより選択してください",申込書!$C$113&lt;&gt;"",$G208&lt;&gt;""),申込書!$M$113,"")</f>
        <v/>
      </c>
      <c r="FS208" s="81" t="str">
        <f>IF($FQ$3&lt;&gt;"コンテンツなし",IF(AND(申込書!$AH$4="GIGAスクールパック",SUM($P208,$R208)&lt;&gt;0),SUM($P208,$R208),IF(AND(申込書!$AH$4="SKY安心GIGAタブレット",SUM($T208,$V208)&lt;&gt;0),SUM($T208,$V208),"")),"")</f>
        <v/>
      </c>
      <c r="FT208" s="81" t="str">
        <f>IF($FQ$3&lt;&gt;"コンテンツなし",IF(AND(申込書!$AH$4="GIGAスクールパック",SUM($Q208,$S208)&lt;&gt;0),SUM($Q208,$S208),IF(AND(申込書!$AH$4="SKY安心GIGAタブレット",SUM($U208,$W208)&lt;&gt;0),SUM($U208,$W208),"")),"")</f>
        <v/>
      </c>
      <c r="FU208" s="157"/>
      <c r="FV208" s="82"/>
      <c r="FW208" s="80" t="str">
        <f>IF(AND(申込書!$C$114&lt;&gt;"▼プルダウンより選択してください",申込書!$C$114&lt;&gt;"",申込書!$P$114&lt;&gt;"YYYY/MM/DD",$G208&lt;&gt;""),申込書!$P$114,"")</f>
        <v/>
      </c>
      <c r="FX208" s="81" t="str">
        <f>IF(AND(申込書!$C$114&lt;&gt;"▼プルダウンより選択してください",申込書!$C$114&lt;&gt;"",$G208&lt;&gt;""),申込書!$M$114,"")</f>
        <v/>
      </c>
      <c r="FY208" s="81" t="str">
        <f>IF($FW$3&lt;&gt;"コンテンツなし",IF(AND(申込書!$AH$4="GIGAスクールパック",SUM($P208,$R208)&lt;&gt;0),SUM($P208,$R208),IF(AND(申込書!$AH$4="SKY安心GIGAタブレット",SUM($T208,$V208)&lt;&gt;0),SUM($T208,$V208),"")),"")</f>
        <v/>
      </c>
      <c r="FZ208" s="81" t="str">
        <f>IF($FW$3&lt;&gt;"コンテンツなし",IF(AND(申込書!$AH$4="GIGAスクールパック",SUM($Q208,$S208)&lt;&gt;0),SUM($Q208,$S208),IF(AND(申込書!$AH$4="SKY安心GIGAタブレット",SUM($U208,$W208)&lt;&gt;0),SUM($U208,$W208),"")),"")</f>
        <v/>
      </c>
      <c r="GA208" s="157"/>
      <c r="GB208" s="82"/>
      <c r="GC208" s="80" t="str">
        <f>IF(AND(申込書!$C$115&lt;&gt;"▼プルダウンより選択してください",申込書!$C$115&lt;&gt;"",申込書!$P$115&lt;&gt;"YYYY/MM/DD",$G208&lt;&gt;""),申込書!$P$115,"")</f>
        <v/>
      </c>
      <c r="GD208" s="81" t="str">
        <f>IF(AND(申込書!$C$115&lt;&gt;"▼プルダウンより選択してください",申込書!$C$115&lt;&gt;"",$G208&lt;&gt;""),申込書!$M$115,"")</f>
        <v/>
      </c>
      <c r="GE208" s="81" t="str">
        <f>IF($GC$3&lt;&gt;"コンテンツなし",IF(AND(申込書!$AH$4="GIGAスクールパック",SUM($P208,$R208)&lt;&gt;0),SUM($P208,$R208),IF(AND(申込書!$AH$4="SKY安心GIGAタブレット",SUM($T208,$V208)&lt;&gt;0),SUM($T208,$V208),"")),"")</f>
        <v/>
      </c>
      <c r="GF208" s="81" t="str">
        <f>IF($GC$3&lt;&gt;"コンテンツなし",IF(AND(申込書!$AH$4="GIGAスクールパック",SUM($Q208,$S208)&lt;&gt;0),SUM($Q208,$S208),IF(AND(申込書!$AH$4="SKY安心GIGAタブレット",SUM($U208,$W208)&lt;&gt;0),SUM($U208,$W208),"")),"")</f>
        <v/>
      </c>
      <c r="GG208" s="157"/>
      <c r="GH208" s="82"/>
      <c r="GI208" s="80" t="str">
        <f>IF(AND(申込書!$C$116&lt;&gt;"▼プルダウンより選択してください",申込書!$C$116&lt;&gt;"",申込書!$P$116&lt;&gt;"YYYY/MM/DD",$G208&lt;&gt;""),申込書!$P$116,"")</f>
        <v/>
      </c>
      <c r="GJ208" s="81" t="str">
        <f>IF(AND(申込書!$C$116&lt;&gt;"▼プルダウンより選択してください",申込書!$C$116&lt;&gt;"",$G208&lt;&gt;""),申込書!$M$116,"")</f>
        <v/>
      </c>
      <c r="GK208" s="81" t="str">
        <f>IF($GI$3&lt;&gt;"コンテンツなし",IF(AND(申込書!$AH$4="GIGAスクールパック",SUM($P208,$R208)&lt;&gt;0),SUM($P208,$R208),IF(AND(申込書!$AH$4="SKY安心GIGAタブレット",SUM($T208,$V208)&lt;&gt;0),SUM($T208,$V208),"")),"")</f>
        <v/>
      </c>
      <c r="GL208" s="81" t="str">
        <f>IF($GI$3&lt;&gt;"コンテンツなし",IF(AND(申込書!$AH$4="GIGAスクールパック",SUM($Q208,$S208)&lt;&gt;0),SUM($Q208,$S208),IF(AND(申込書!$AH$4="SKY安心GIGAタブレット",SUM($U208,$W208)&lt;&gt;0),SUM($U208,$W208),"")),"")</f>
        <v/>
      </c>
      <c r="GM208" s="157"/>
      <c r="GN208" s="82"/>
      <c r="GO208" s="80" t="str">
        <f>IF(AND(申込書!$C$117&lt;&gt;"▼プルダウンより選択してください",申込書!$C$117&lt;&gt;"",申込書!$P$117&lt;&gt;"YYYY/MM/DD",$G208&lt;&gt;""),申込書!$P$117,"")</f>
        <v/>
      </c>
      <c r="GP208" s="81" t="str">
        <f>IF(AND(申込書!$C$117&lt;&gt;"▼プルダウンより選択してください",申込書!$C$117&lt;&gt;"",$G208&lt;&gt;""),申込書!$M$117,"")</f>
        <v/>
      </c>
      <c r="GQ208" s="81" t="str">
        <f>IF($GO$3&lt;&gt;"コンテンツなし",IF(AND(申込書!$AH$4="GIGAスクールパック",SUM($P208,$R208)&lt;&gt;0),SUM($P208,$R208),IF(AND(申込書!$AH$4="SKY安心GIGAタブレット",SUM($T208,$V208)&lt;&gt;0),SUM($T208,$V208),"")),"")</f>
        <v/>
      </c>
      <c r="GR208" s="81" t="str">
        <f>IF($GO$3&lt;&gt;"コンテンツなし",IF(AND(申込書!$AH$4="GIGAスクールパック",SUM($Q208,$S208)&lt;&gt;0),SUM($Q208,$S208),IF(AND(申込書!$AH$4="SKY安心GIGAタブレット",SUM($U208,$W208)&lt;&gt;0),SUM($U208,$W208),"")),"")</f>
        <v/>
      </c>
      <c r="GS208" s="157"/>
      <c r="GT208" s="82"/>
      <c r="GU208" s="80" t="str">
        <f>IF(AND(申込書!$C$118&lt;&gt;"▼プルダウンより選択してください",申込書!$C$118&lt;&gt;"",申込書!$P$118&lt;&gt;"YYYY/MM/DD",$G208&lt;&gt;""),申込書!$P$118,"")</f>
        <v/>
      </c>
      <c r="GV208" s="81" t="str">
        <f>IF(AND(申込書!$C$118&lt;&gt;"▼プルダウンより選択してください",申込書!$C$118&lt;&gt;"",$G208&lt;&gt;""),申込書!$M$118,"")</f>
        <v/>
      </c>
      <c r="GW208" s="81" t="str">
        <f>IF($GU$3&lt;&gt;"コンテンツなし",IF(AND(申込書!$AH$4="GIGAスクールパック",SUM($P208,$R208)&lt;&gt;0),SUM($P208,$R208),IF(AND(申込書!$AH$4="SKY安心GIGAタブレット",SUM($T208,$V208)&lt;&gt;0),SUM($T208,$V208),"")),"")</f>
        <v/>
      </c>
      <c r="GX208" s="81" t="str">
        <f>IF($GU$3&lt;&gt;"コンテンツなし",IF(AND(申込書!$AH$4="GIGAスクールパック",SUM($Q208,$S208)&lt;&gt;0),SUM($Q208,$S208),IF(AND(申込書!$AH$4="SKY安心GIGAタブレット",SUM($U208,$W208)&lt;&gt;0),SUM($U208,$W208),"")),"")</f>
        <v/>
      </c>
      <c r="GY208" s="157"/>
      <c r="GZ208" s="82"/>
      <c r="HA208" s="80" t="str">
        <f>IF(AND(申込書!$C$119&lt;&gt;"▼プルダウンより選択してください",申込書!$C$119&lt;&gt;"",申込書!$P$119&lt;&gt;"YYYY/MM/DD",$G208&lt;&gt;""),申込書!$P$119,"")</f>
        <v/>
      </c>
      <c r="HB208" s="81" t="str">
        <f>IF(AND(申込書!$C$119&lt;&gt;"▼プルダウンより選択してください",申込書!$C$119&lt;&gt;"",$G208&lt;&gt;""),申込書!$M$119,"")</f>
        <v/>
      </c>
      <c r="HC208" s="81" t="str">
        <f>IF($HA$3&lt;&gt;"コンテンツなし",IF(AND(申込書!$AH$4="GIGAスクールパック",SUM($P208,$R208)&lt;&gt;0),SUM($P208,$R208),IF(AND(申込書!$AH$4="SKY安心GIGAタブレット",SUM($T208,$V208)&lt;&gt;0),SUM($T208,$V208),"")),"")</f>
        <v/>
      </c>
      <c r="HD208" s="81" t="str">
        <f>IF($HA$3&lt;&gt;"コンテンツなし",IF(AND(申込書!$AH$4="GIGAスクールパック",SUM($Q208,$S208)&lt;&gt;0),SUM($Q208,$S208),IF(AND(申込書!$AH$4="SKY安心GIGAタブレット",SUM($U208,$W208)&lt;&gt;0),SUM($U208,$W208),"")),"")</f>
        <v/>
      </c>
      <c r="HE208" s="157"/>
      <c r="HF208" s="82"/>
      <c r="HG208" s="83"/>
    </row>
    <row r="209" spans="2:215" ht="26.85" customHeight="1">
      <c r="B209" s="62">
        <f t="shared" si="3"/>
        <v>204</v>
      </c>
      <c r="C209" s="63"/>
      <c r="D209" s="64"/>
      <c r="E209" s="207"/>
      <c r="F209" s="65"/>
      <c r="G209" s="66"/>
      <c r="H209" s="67"/>
      <c r="I209" s="68"/>
      <c r="J209" s="69"/>
      <c r="K209" s="70"/>
      <c r="L209" s="71"/>
      <c r="M209" s="72"/>
      <c r="N209" s="73"/>
      <c r="O209" s="74"/>
      <c r="P209" s="179"/>
      <c r="Q209" s="180"/>
      <c r="R209" s="180"/>
      <c r="S209" s="181"/>
      <c r="T209" s="179"/>
      <c r="U209" s="180"/>
      <c r="V209" s="182"/>
      <c r="W209" s="181"/>
      <c r="X209" s="75"/>
      <c r="Y209" s="76"/>
      <c r="Z209" s="77"/>
      <c r="AA209" s="78"/>
      <c r="AB209" s="79"/>
      <c r="AC209" s="79"/>
      <c r="AD209" s="79"/>
      <c r="AE209" s="77"/>
      <c r="AF209" s="139"/>
      <c r="AG209" s="139"/>
      <c r="AH209" s="139"/>
      <c r="AI209" s="80" t="str">
        <f>IF(AND(申込書!$C$90&lt;&gt;"▼プルダウンより選択してください",申込書!$C$90&lt;&gt;"",申込書!$P$90&lt;&gt;"YYYY/MM/DD",$G209&lt;&gt;""),申込書!$P$90,"")</f>
        <v/>
      </c>
      <c r="AJ209" s="81" t="str">
        <f>IF(AND(申込書!$C$90&lt;&gt;"▼プルダウンより選択してください",申込書!$C$90&lt;&gt;"",$G209&lt;&gt;""),申込書!$M$90,"")</f>
        <v/>
      </c>
      <c r="AK209" s="81" t="str">
        <f>IF($AI$3&lt;&gt;"コンテンツなし",IF(AND(申込書!$AH$4="GIGAスクールパック",SUM($P209,$R209)&lt;&gt;0),SUM($P209,$R209),IF(AND(申込書!$AH$4="SKY安心GIGAタブレット",SUM($T209,$V209)&lt;&gt;0),SUM($T209,$V209),"")),"")</f>
        <v/>
      </c>
      <c r="AL209" s="81" t="str">
        <f>IF($AI$3&lt;&gt;"コンテンツなし",IF(AND(申込書!$AH$4="GIGAスクールパック",SUM($Q209,$S209)&lt;&gt;0),SUM($Q209,$S209),IF(AND(申込書!$AH$4="SKY安心GIGAタブレット",SUM($U209,$W209)&lt;&gt;0),SUM($U209,$W209),"")),"")</f>
        <v/>
      </c>
      <c r="AM209" s="157"/>
      <c r="AN209" s="82"/>
      <c r="AO209" s="80" t="str">
        <f>IF(AND(申込書!$C$91&lt;&gt;"▼プルダウンより選択してください",申込書!$C$91&lt;&gt;"",申込書!$P$91&lt;&gt;"YYYY/MM/DD",$G209&lt;&gt;""),申込書!$P$91,"")</f>
        <v/>
      </c>
      <c r="AP209" s="81" t="str">
        <f>IF(AND(申込書!$C$91&lt;&gt;"▼プルダウンより選択してください",申込書!$C$91&lt;&gt;"",$G209&lt;&gt;""),申込書!$M$91,"")</f>
        <v/>
      </c>
      <c r="AQ209" s="81" t="str">
        <f>IF($AO$3&lt;&gt;"コンテンツなし",IF(AND(申込書!$AH$4="GIGAスクールパック",SUM($P209,$R209)&lt;&gt;0),SUM($P209,$R209),IF(AND(申込書!$AH$4="SKY安心GIGAタブレット",SUM($T209,$V209)&lt;&gt;0),SUM($T209,$V209),"")),"")</f>
        <v/>
      </c>
      <c r="AR209" s="81" t="str">
        <f>IF($AO$3&lt;&gt;"コンテンツなし",IF(AND(申込書!$AH$4="GIGAスクールパック",SUM($Q209,$S209)&lt;&gt;0),SUM($Q209,$S209),IF(AND(申込書!$AH$4="SKY安心GIGAタブレット",SUM($U209,$W209)&lt;&gt;0),SUM($U209,$W209),"")),"")</f>
        <v/>
      </c>
      <c r="AS209" s="157"/>
      <c r="AT209" s="82"/>
      <c r="AU209" s="80" t="str">
        <f>IF(AND(申込書!$C$92&lt;&gt;"▼プルダウンより選択してください",申込書!$C$92&lt;&gt;"",申込書!$P$92&lt;&gt;"YYYY/MM/DD",$G209&lt;&gt;""),申込書!$P$92,"")</f>
        <v/>
      </c>
      <c r="AV209" s="81" t="str">
        <f>IF(AND(申込書!$C$92&lt;&gt;"▼プルダウンより選択してください",申込書!$C$92&lt;&gt;"",$G209&lt;&gt;""),申込書!$M$92,"")</f>
        <v/>
      </c>
      <c r="AW209" s="81" t="str">
        <f>IF($AU$3&lt;&gt;"コンテンツなし",IF(AND(申込書!$AH$4="GIGAスクールパック",SUM($P209,$R209)&lt;&gt;0),SUM($P209,$R209),IF(AND(申込書!$AH$4="SKY安心GIGAタブレット",SUM($T209,$V209)&lt;&gt;0),SUM($T209,$V209),"")),"")</f>
        <v/>
      </c>
      <c r="AX209" s="81" t="str">
        <f>IF($AU$3&lt;&gt;"コンテンツなし",IF(AND(申込書!$AH$4="GIGAスクールパック",SUM($Q209,$S209)&lt;&gt;0),SUM($Q209,$S209),IF(AND(申込書!$AH$4="SKY安心GIGAタブレット",SUM($U209,$W209)&lt;&gt;0),SUM($U209,$W209),"")),"")</f>
        <v/>
      </c>
      <c r="AY209" s="157"/>
      <c r="AZ209" s="82"/>
      <c r="BA209" s="80" t="str">
        <f>IF(AND(申込書!$C$93&lt;&gt;"▼プルダウンより選択してください",申込書!$C$93&lt;&gt;"",申込書!$P$93&lt;&gt;"YYYY/MM/DD",$G209&lt;&gt;""),申込書!$P$93,"")</f>
        <v/>
      </c>
      <c r="BB209" s="81" t="str">
        <f>IF(AND(申込書!$C$93&lt;&gt;"▼プルダウンより選択してください",申込書!$C$93&lt;&gt;"",申込書!$M$93&gt;=1,$G209&lt;&gt;""),申込書!$M$93,"")</f>
        <v/>
      </c>
      <c r="BC209" s="81" t="str">
        <f>IF($BA$3&lt;&gt;"コンテンツなし",IF(AND(申込書!$AH$4="GIGAスクールパック",SUM($P209,$R209)&lt;&gt;0),SUM($P209,$R209),IF(AND(申込書!$AH$4="SKY安心GIGAタブレット",SUM($T209,$V209)&lt;&gt;0),SUM($T209,$V209),"")),"")</f>
        <v/>
      </c>
      <c r="BD209" s="81" t="str">
        <f>IF($BA$3&lt;&gt;"コンテンツなし",IF(AND(申込書!$AH$4="GIGAスクールパック",SUM($Q209,$S209)&lt;&gt;0),SUM($Q209,$S209),IF(AND(申込書!$AH$4="SKY安心GIGAタブレット",SUM($U209,$W209)&lt;&gt;0),SUM($U209,$W209),"")),"")</f>
        <v/>
      </c>
      <c r="BE209" s="157"/>
      <c r="BF209" s="82"/>
      <c r="BG209" s="80" t="str">
        <f>IF(AND(申込書!$C$94&lt;&gt;"▼プルダウンより選択してください",申込書!$C$94&lt;&gt;"",申込書!$P$94&lt;&gt;"YYYY/MM/DD",$G209&lt;&gt;""),申込書!$P$94,"")</f>
        <v/>
      </c>
      <c r="BH209" s="81" t="str">
        <f>IF(AND(申込書!$C$94&lt;&gt;"▼プルダウンより選択してください",申込書!$C$94&lt;&gt;"",$G209&lt;&gt;""),申込書!$M$94,"")</f>
        <v/>
      </c>
      <c r="BI209" s="81" t="str">
        <f>IF($BG$3&lt;&gt;"コンテンツなし",IF(AND(申込書!$AH$4="GIGAスクールパック",SUM($P209,$R209)&lt;&gt;0),SUM($P209,$R209),IF(AND(申込書!$AH$4="SKY安心GIGAタブレット",SUM($T209,$V209)&lt;&gt;0),SUM($T209,$V209),"")),"")</f>
        <v/>
      </c>
      <c r="BJ209" s="81" t="str">
        <f>IF($BG$3&lt;&gt;"コンテンツなし",IF(AND(申込書!$AH$4="GIGAスクールパック",SUM($Q209,$S209)&lt;&gt;0),SUM($Q209,$S209),IF(AND(申込書!$AH$4="SKY安心GIGAタブレット",SUM($U209,$W209)&lt;&gt;0),SUM($U209,$W209),"")),"")</f>
        <v/>
      </c>
      <c r="BK209" s="157"/>
      <c r="BL209" s="82"/>
      <c r="BM209" s="80" t="str">
        <f>IF(AND(申込書!$C$95&lt;&gt;"▼プルダウンより選択してください",申込書!$C$95&lt;&gt;"",申込書!$P$95&lt;&gt;"YYYY/MM/DD",$G209&lt;&gt;""),申込書!$P$95,"")</f>
        <v/>
      </c>
      <c r="BN209" s="81" t="str">
        <f>IF(AND(申込書!$C$95&lt;&gt;"▼プルダウンより選択してください",申込書!$C$95&lt;&gt;"",$G209&lt;&gt;""),申込書!$M$95,"")</f>
        <v/>
      </c>
      <c r="BO209" s="81" t="str">
        <f>IF($BM$3&lt;&gt;"コンテンツなし",IF(AND(申込書!$AH$4="GIGAスクールパック",SUM($P209,$R209)&lt;&gt;0),SUM($P209,$R209),IF(AND(申込書!$AH$4="SKY安心GIGAタブレット",SUM($T209,$V209)&lt;&gt;0),SUM($T209,$V209),"")),"")</f>
        <v/>
      </c>
      <c r="BP209" s="81" t="str">
        <f>IF($BM$3&lt;&gt;"コンテンツなし",IF(AND(申込書!$AH$4="GIGAスクールパック",SUM($Q209,$S209)&lt;&gt;0),SUM($Q209,$S209),IF(AND(申込書!$AH$4="SKY安心GIGAタブレット",SUM($U209,$W209)&lt;&gt;0),SUM($U209,$W209),"")),"")</f>
        <v/>
      </c>
      <c r="BQ209" s="157"/>
      <c r="BR209" s="82"/>
      <c r="BS209" s="80" t="str">
        <f>IF(AND(申込書!$C$96&lt;&gt;"▼プルダウンより選択してください",申込書!$C$96&lt;&gt;"",申込書!$P$96&lt;&gt;"YYYY/MM/DD",$G209&lt;&gt;""),申込書!$P$96,"")</f>
        <v/>
      </c>
      <c r="BT209" s="81" t="str">
        <f>IF(AND(申込書!$C$96&lt;&gt;"▼プルダウンより選択してください",申込書!$C$96&lt;&gt;"",$G209&lt;&gt;""),申込書!$M$96,"")</f>
        <v/>
      </c>
      <c r="BU209" s="81" t="str">
        <f>IF($BS$3&lt;&gt;"コンテンツなし",IF(AND(申込書!$AH$4="GIGAスクールパック",SUM($P209,$R209)&lt;&gt;0),SUM($P209,$R209),IF(AND(申込書!$AH$4="SKY安心GIGAタブレット",SUM($T209,$V209)&lt;&gt;0),SUM($T209,$V209),"")),"")</f>
        <v/>
      </c>
      <c r="BV209" s="81" t="str">
        <f>IF($BS$3&lt;&gt;"コンテンツなし",IF(AND(申込書!$AH$4="GIGAスクールパック",SUM($Q209,$S209)&lt;&gt;0),SUM($Q209,$S209),IF(AND(申込書!$AH$4="SKY安心GIGAタブレット",SUM($U209,$W209)&lt;&gt;0),SUM($U209,$W209),"")),"")</f>
        <v/>
      </c>
      <c r="BW209" s="157"/>
      <c r="BX209" s="82"/>
      <c r="BY209" s="80" t="str">
        <f>IF(AND(申込書!$C$97&lt;&gt;"▼プルダウンより選択してください",申込書!$C$97&lt;&gt;"",申込書!$P$97&lt;&gt;"YYYY/MM/DD",$G209&lt;&gt;""),申込書!$P$97,"")</f>
        <v/>
      </c>
      <c r="BZ209" s="81" t="str">
        <f>IF(AND(申込書!$C$97&lt;&gt;"▼プルダウンより選択してください",申込書!$C$97&lt;&gt;"",$G209&lt;&gt;""),申込書!$M$97,"")</f>
        <v/>
      </c>
      <c r="CA209" s="81" t="str">
        <f>IF($BY$3&lt;&gt;"コンテンツなし",IF(AND(申込書!$AH$4="GIGAスクールパック",SUM($P209,$R209)&lt;&gt;0),SUM($P209,$R209),IF(AND(申込書!$AH$4="SKY安心GIGAタブレット",SUM($T209,$V209)&lt;&gt;0),SUM($T209,$V209),"")),"")</f>
        <v/>
      </c>
      <c r="CB209" s="81" t="str">
        <f>IF($BY$3&lt;&gt;"コンテンツなし",IF(AND(申込書!$AH$4="GIGAスクールパック",SUM($Q209,$S209)&lt;&gt;0),SUM($Q209,$S209),IF(AND(申込書!$AH$4="SKY安心GIGAタブレット",SUM($U209,$W209)&lt;&gt;0),SUM($U209,$W209),"")),"")</f>
        <v/>
      </c>
      <c r="CC209" s="157"/>
      <c r="CD209" s="82"/>
      <c r="CE209" s="80" t="str">
        <f>IF(AND(申込書!$C$98&lt;&gt;"▼プルダウンより選択してください",申込書!$C$98&lt;&gt;"",申込書!$P$98&lt;&gt;"YYYY/MM/DD",$G209&lt;&gt;""),申込書!$P$98,"")</f>
        <v/>
      </c>
      <c r="CF209" s="81" t="str">
        <f>IF(AND(申込書!$C$98&lt;&gt;"▼プルダウンより選択してください",申込書!$C$98&lt;&gt;"",$G209&lt;&gt;""),申込書!$M$98,"")</f>
        <v/>
      </c>
      <c r="CG209" s="81" t="str">
        <f>IF($CE$3&lt;&gt;"コンテンツなし",IF(AND(申込書!$AH$4="GIGAスクールパック",SUM($P209,$R209)&lt;&gt;0),SUM($P209,$R209),IF(AND(申込書!$AH$4="SKY安心GIGAタブレット",SUM($T209,$V209)&lt;&gt;0),SUM($T209,$V209),"")),"")</f>
        <v/>
      </c>
      <c r="CH209" s="81" t="str">
        <f>IF($CE$3&lt;&gt;"コンテンツなし",IF(AND(申込書!$AH$4="GIGAスクールパック",SUM($Q209,$S209)&lt;&gt;0),SUM($Q209,$S209),IF(AND(申込書!$AH$4="SKY安心GIGAタブレット",SUM($U209,$W209)&lt;&gt;0),SUM($U209,$W209),"")),"")</f>
        <v/>
      </c>
      <c r="CI209" s="157"/>
      <c r="CJ209" s="82"/>
      <c r="CK209" s="80" t="str">
        <f>IF(AND(申込書!$C$99&lt;&gt;"▼プルダウンより選択してください",申込書!$C$99&lt;&gt;"",申込書!$P$99&lt;&gt;"YYYY/MM/DD",$G209&lt;&gt;""),申込書!$P$99,"")</f>
        <v/>
      </c>
      <c r="CL209" s="81" t="str">
        <f>IF(AND(申込書!$C$99&lt;&gt;"▼プルダウンより選択してください",申込書!$C$99&lt;&gt;"",$G209&lt;&gt;""),申込書!$M$99,"")</f>
        <v/>
      </c>
      <c r="CM209" s="81" t="str">
        <f>IF($CK$3&lt;&gt;"コンテンツなし",IF(AND(申込書!$AH$4="GIGAスクールパック",SUM($P209,$R209)&lt;&gt;0),SUM($P209,$R209),IF(AND(申込書!$AH$4="SKY安心GIGAタブレット",SUM($T209,$V209)&lt;&gt;0),SUM($T209,$V209),"")),"")</f>
        <v/>
      </c>
      <c r="CN209" s="81" t="str">
        <f>IF($CK$3&lt;&gt;"コンテンツなし",IF(AND(申込書!$AH$4="GIGAスクールパック",SUM($Q209,$S209)&lt;&gt;0),SUM($Q209,$S209),IF(AND(申込書!$AH$4="SKY安心GIGAタブレット",SUM($U209,$W209)&lt;&gt;0),SUM($U209,$W209),"")),"")</f>
        <v/>
      </c>
      <c r="CO209" s="157"/>
      <c r="CP209" s="82"/>
      <c r="CQ209" s="80" t="str">
        <f>IF(AND(申込書!$C$100&lt;&gt;"▼プルダウンより選択してください",申込書!$C$100&lt;&gt;"",申込書!$P$100&lt;&gt;"YYYY/MM/DD",$G209&lt;&gt;""),申込書!$P$100,"")</f>
        <v/>
      </c>
      <c r="CR209" s="81" t="str">
        <f>IF(AND(申込書!$C$100&lt;&gt;"▼プルダウンより選択してください",申込書!$C$100&lt;&gt;"",$G209&lt;&gt;""),申込書!$M$100,"")</f>
        <v/>
      </c>
      <c r="CS209" s="81" t="str">
        <f>IF($CQ$3&lt;&gt;"コンテンツなし",IF(AND(申込書!$AH$4="GIGAスクールパック",SUM($P209,$R209)&lt;&gt;0),SUM($P209,$R209),IF(AND(申込書!$AH$4="SKY安心GIGAタブレット",SUM($T209,$V209)&lt;&gt;0),SUM($T209,$V209),"")),"")</f>
        <v/>
      </c>
      <c r="CT209" s="81" t="str">
        <f>IF($CQ$3&lt;&gt;"コンテンツなし",IF(AND(申込書!$AH$4="GIGAスクールパック",SUM($Q209,$S209)&lt;&gt;0),SUM($Q209,$S209),IF(AND(申込書!$AH$4="SKY安心GIGAタブレット",SUM($U209,$W209)&lt;&gt;0),SUM($U209,$W209),"")),"")</f>
        <v/>
      </c>
      <c r="CU209" s="81"/>
      <c r="CV209" s="82"/>
      <c r="CW209" s="80" t="str">
        <f>IF(AND(申込書!$C$101&lt;&gt;"▼プルダウンより選択してください",申込書!$C$101&lt;&gt;"",申込書!$P$101&lt;&gt;"YYYY/MM/DD",$G209&lt;&gt;""),申込書!$P$101,"")</f>
        <v/>
      </c>
      <c r="CX209" s="81" t="str">
        <f>IF(AND(申込書!$C$101&lt;&gt;"▼プルダウンより選択してください",申込書!$C$101&lt;&gt;"",$G209&lt;&gt;""),申込書!$M$101,"")</f>
        <v/>
      </c>
      <c r="CY209" s="81" t="str">
        <f>IF($CW$3&lt;&gt;"コンテンツなし",IF(AND(申込書!$AH$4="GIGAスクールパック",SUM($P209,$R209)&lt;&gt;0),SUM($P209,$R209),IF(AND(申込書!$AH$4="SKY安心GIGAタブレット",SUM($T209,$V209)&lt;&gt;0),SUM($T209,$V209),"")),"")</f>
        <v/>
      </c>
      <c r="CZ209" s="81" t="str">
        <f>IF($CW$3&lt;&gt;"コンテンツなし",IF(AND(申込書!$AH$4="GIGAスクールパック",SUM($Q209,$S209)&lt;&gt;0),SUM($Q209,$S209),IF(AND(申込書!$AH$4="SKY安心GIGAタブレット",SUM($U209,$W209)&lt;&gt;0),SUM($U209,$W209),"")),"")</f>
        <v/>
      </c>
      <c r="DA209" s="81"/>
      <c r="DB209" s="82"/>
      <c r="DC209" s="80" t="str">
        <f>IF(AND(申込書!$C$102&lt;&gt;"▼プルダウンより選択してください",申込書!$C$102&lt;&gt;"",申込書!$P$102&lt;&gt;"YYYY/MM/DD",$G209&lt;&gt;""),申込書!$P$102,"")</f>
        <v/>
      </c>
      <c r="DD209" s="81" t="str">
        <f>IF(AND(申込書!$C$102&lt;&gt;"▼プルダウンより選択してください",申込書!$C$102&lt;&gt;"",$G209&lt;&gt;""),申込書!$M$102,"")</f>
        <v/>
      </c>
      <c r="DE209" s="81" t="str">
        <f>IF($DC$3&lt;&gt;"コンテンツなし",IF(AND(申込書!$AH$4="GIGAスクールパック",SUM($P209,$R209)&lt;&gt;0),SUM($P209,$R209),IF(AND(申込書!$AH$4="SKY安心GIGAタブレット",SUM($T209,$V209)&lt;&gt;0),SUM($T209,$V209),"")),"")</f>
        <v/>
      </c>
      <c r="DF209" s="81" t="str">
        <f>IF($DC$3&lt;&gt;"コンテンツなし",IF(AND(申込書!$AH$4="GIGAスクールパック",SUM($Q209,$S209)&lt;&gt;0),SUM($Q209,$S209),IF(AND(申込書!$AH$4="SKY安心GIGAタブレット",SUM($U209,$W209)&lt;&gt;0),SUM($U209,$W209),"")),"")</f>
        <v/>
      </c>
      <c r="DG209" s="81"/>
      <c r="DH209" s="82"/>
      <c r="DI209" s="80" t="str">
        <f>IF(AND(申込書!$C$103&lt;&gt;"▼プルダウンより選択してください",申込書!$C$103&lt;&gt;"",申込書!$P$103&lt;&gt;"YYYY/MM/DD",$G209&lt;&gt;""),申込書!$P$103,"")</f>
        <v/>
      </c>
      <c r="DJ209" s="81" t="str">
        <f>IF(AND(申込書!$C$103&lt;&gt;"▼プルダウンより選択してください",申込書!$C$103&lt;&gt;"",$G209&lt;&gt;""),申込書!$M$103,"")</f>
        <v/>
      </c>
      <c r="DK209" s="81" t="str">
        <f>IF($DI$3&lt;&gt;"コンテンツなし",IF(AND(申込書!$AH$4="GIGAスクールパック",SUM($P209,$R209)&lt;&gt;0),SUM($P209,$R209),IF(AND(申込書!$AH$4="SKY安心GIGAタブレット",SUM($T209,$V209)&lt;&gt;0),SUM($T209,$V209),"")),"")</f>
        <v/>
      </c>
      <c r="DL209" s="81" t="str">
        <f>IF($DI$3&lt;&gt;"コンテンツなし",IF(AND(申込書!$AH$4="GIGAスクールパック",SUM($Q209,$S209)&lt;&gt;0),SUM($Q209,$S209),IF(AND(申込書!$AH$4="SKY安心GIGAタブレット",SUM($U209,$W209)&lt;&gt;0),SUM($U209,$W209),"")),"")</f>
        <v/>
      </c>
      <c r="DM209" s="81"/>
      <c r="DN209" s="82"/>
      <c r="DO209" s="80" t="str">
        <f>IF(AND(申込書!$C$104&lt;&gt;"▼プルダウンより選択してください",申込書!$C$104&lt;&gt;"",申込書!$P$104&lt;&gt;"YYYY/MM/DD",$G209&lt;&gt;""),申込書!$P$104,"")</f>
        <v/>
      </c>
      <c r="DP209" s="81" t="str">
        <f>IF(AND(申込書!$C$104&lt;&gt;"▼プルダウンより選択してください",申込書!$C$104&lt;&gt;"",$G209&lt;&gt;""),申込書!$M$104,"")</f>
        <v/>
      </c>
      <c r="DQ209" s="81" t="str">
        <f>IF($DO$3&lt;&gt;"コンテンツなし",IF(AND(申込書!$AH$4="GIGAスクールパック",SUM($P209,$R209)&lt;&gt;0),SUM($P209,$R209),IF(AND(申込書!$AH$4="SKY安心GIGAタブレット",SUM($T209,$V209)&lt;&gt;0),SUM($T209,$V209),"")),"")</f>
        <v/>
      </c>
      <c r="DR209" s="81" t="str">
        <f>IF($DO$3&lt;&gt;"コンテンツなし",IF(AND(申込書!$AH$4="GIGAスクールパック",SUM($Q209,$S209)&lt;&gt;0),SUM($Q209,$S209),IF(AND(申込書!$AH$4="SKY安心GIGAタブレット",SUM($U209,$W209)&lt;&gt;0),SUM($U209,$W209),"")),"")</f>
        <v/>
      </c>
      <c r="DS209" s="81"/>
      <c r="DT209" s="82"/>
      <c r="DU209" s="80" t="str">
        <f>IF(AND(申込書!$C$105&lt;&gt;"▼プルダウンより選択してください",申込書!$C$105&lt;&gt;"",申込書!$P$105&lt;&gt;"YYYY/MM/DD",$G209&lt;&gt;""),申込書!$P$105,"")</f>
        <v/>
      </c>
      <c r="DV209" s="81" t="str">
        <f>IF(AND(申込書!$C$105&lt;&gt;"▼プルダウンより選択してください",申込書!$C$105&lt;&gt;"",$G209&lt;&gt;""),申込書!$M$105,"")</f>
        <v/>
      </c>
      <c r="DW209" s="81" t="str">
        <f>IF($DU$3&lt;&gt;"コンテンツなし",IF(AND(申込書!$AH$4="GIGAスクールパック",SUM($P209,$R209)&lt;&gt;0),SUM($P209,$R209),IF(AND(申込書!$AH$4="SKY安心GIGAタブレット",SUM($T209,$V209)&lt;&gt;0),SUM($T209,$V209),"")),"")</f>
        <v/>
      </c>
      <c r="DX209" s="81" t="str">
        <f>IF($DU$3&lt;&gt;"コンテンツなし",IF(AND(申込書!$AH$4="GIGAスクールパック",SUM($Q209,$S209)&lt;&gt;0),SUM($Q209,$S209),IF(AND(申込書!$AH$4="SKY安心GIGAタブレット",SUM($U209,$W209)&lt;&gt;0),SUM($U209,$W209),"")),"")</f>
        <v/>
      </c>
      <c r="DY209" s="157"/>
      <c r="DZ209" s="82"/>
      <c r="EA209" s="80" t="str">
        <f>IF(AND(申込書!$C$106&lt;&gt;"▼プルダウンより選択してください",申込書!$C$106&lt;&gt;"",申込書!$P$106&lt;&gt;"YYYY/MM/DD",$G209&lt;&gt;""),申込書!$P$106,"")</f>
        <v/>
      </c>
      <c r="EB209" s="81" t="str">
        <f>IF(AND(申込書!$C$106&lt;&gt;"▼プルダウンより選択してください",申込書!$C$106&lt;&gt;"",$G209&lt;&gt;""),申込書!$M$106,"")</f>
        <v/>
      </c>
      <c r="EC209" s="81" t="str">
        <f>IF($EA$3&lt;&gt;"コンテンツなし",IF(AND(申込書!$AH$4="GIGAスクールパック",SUM($P209,$R209)&lt;&gt;0),SUM($P209,$R209),IF(AND(申込書!$AH$4="SKY安心GIGAタブレット",SUM($T209,$V209)&lt;&gt;0),SUM($T209,$V209),"")),"")</f>
        <v/>
      </c>
      <c r="ED209" s="81" t="str">
        <f>IF($EA$3&lt;&gt;"コンテンツなし",IF(AND(申込書!$AH$4="GIGAスクールパック",SUM($Q209,$S209)&lt;&gt;0),SUM($Q209,$S209),IF(AND(申込書!$AH$4="SKY安心GIGAタブレット",SUM($U209,$W209)&lt;&gt;0),SUM($U209,$W209),"")),"")</f>
        <v/>
      </c>
      <c r="EE209" s="157"/>
      <c r="EF209" s="82"/>
      <c r="EG209" s="80" t="str">
        <f>IF(AND(申込書!$C$107&lt;&gt;"▼プルダウンより選択してください",申込書!$C$107&lt;&gt;"",申込書!$P$107&lt;&gt;"YYYY/MM/DD",$G209&lt;&gt;""),申込書!$P$107,"")</f>
        <v/>
      </c>
      <c r="EH209" s="81" t="str">
        <f>IF(AND(申込書!$C$107&lt;&gt;"▼プルダウンより選択してください",申込書!$C$107&lt;&gt;"",$G209&lt;&gt;""),申込書!$M$107,"")</f>
        <v/>
      </c>
      <c r="EI209" s="81" t="str">
        <f>IF($EG$3&lt;&gt;"コンテンツなし",IF(AND(申込書!$AH$4="GIGAスクールパック",SUM($P209,$R209)&lt;&gt;0),SUM($P209,$R209),IF(AND(申込書!$AH$4="SKY安心GIGAタブレット",SUM($T209,$V209)&lt;&gt;0),SUM($T209,$V209),"")),"")</f>
        <v/>
      </c>
      <c r="EJ209" s="81" t="str">
        <f>IF($EG$3&lt;&gt;"コンテンツなし",IF(AND(申込書!$AH$4="GIGAスクールパック",SUM($Q209,$S209)&lt;&gt;0),SUM($Q209,$S209),IF(AND(申込書!$AH$4="SKY安心GIGAタブレット",SUM($U209,$W209)&lt;&gt;0),SUM($U209,$W209),"")),"")</f>
        <v/>
      </c>
      <c r="EK209" s="157"/>
      <c r="EL209" s="82"/>
      <c r="EM209" s="80" t="str">
        <f>IF(AND(申込書!$C$108&lt;&gt;"▼プルダウンより選択してください",申込書!$C$108&lt;&gt;"",申込書!$P$108&lt;&gt;"YYYY/MM/DD",$G209&lt;&gt;""),申込書!$P$108,"")</f>
        <v/>
      </c>
      <c r="EN209" s="81" t="str">
        <f>IF(AND(申込書!$C$108&lt;&gt;"▼プルダウンより選択してください",申込書!$C$108&lt;&gt;"",$G209&lt;&gt;""),申込書!$M$108,"")</f>
        <v/>
      </c>
      <c r="EO209" s="81" t="str">
        <f>IF($EM$3&lt;&gt;"コンテンツなし",IF(AND(申込書!$AH$4="GIGAスクールパック",SUM($P209,$R209)&lt;&gt;0),SUM($P209,$R209),IF(AND(申込書!$AH$4="SKY安心GIGAタブレット",SUM($T209,$V209)&lt;&gt;0),SUM($T209,$V209),"")),"")</f>
        <v/>
      </c>
      <c r="EP209" s="81" t="str">
        <f>IF($EM$3&lt;&gt;"コンテンツなし",IF(AND(申込書!$AH$4="GIGAスクールパック",SUM($Q209,$S209)&lt;&gt;0),SUM($Q209,$S209),IF(AND(申込書!$AH$4="SKY安心GIGAタブレット",SUM($U209,$W209)&lt;&gt;0),SUM($U209,$W209),"")),"")</f>
        <v/>
      </c>
      <c r="EQ209" s="157"/>
      <c r="ER209" s="82"/>
      <c r="ES209" s="80" t="str">
        <f>IF(AND(申込書!$C$109&lt;&gt;"▼プルダウンより選択してください",申込書!$C$109&lt;&gt;"",申込書!$P$109&lt;&gt;"YYYY/MM/DD",$G209&lt;&gt;""),申込書!$P$109,"")</f>
        <v/>
      </c>
      <c r="ET209" s="81" t="str">
        <f>IF(AND(申込書!$C$109&lt;&gt;"▼プルダウンより選択してください",申込書!$C$109&lt;&gt;"",$G209&lt;&gt;""),申込書!$M$109,"")</f>
        <v/>
      </c>
      <c r="EU209" s="81" t="str">
        <f>IF($ES$3&lt;&gt;"コンテンツなし",IF(AND(申込書!$AH$4="GIGAスクールパック",SUM($P209,$R209)&lt;&gt;0),SUM($P209,$R209),IF(AND(申込書!$AH$4="SKY安心GIGAタブレット",SUM($T209,$V209)&lt;&gt;0),SUM($T209,$V209),"")),"")</f>
        <v/>
      </c>
      <c r="EV209" s="81" t="str">
        <f>IF($ES$3&lt;&gt;"コンテンツなし",IF(AND(申込書!$AH$4="GIGAスクールパック",SUM($Q209,$S209)&lt;&gt;0),SUM($Q209,$S209),IF(AND(申込書!$AH$4="SKY安心GIGAタブレット",SUM($U209,$W209)&lt;&gt;0),SUM($U209,$W209),"")),"")</f>
        <v/>
      </c>
      <c r="EW209" s="157"/>
      <c r="EX209" s="82"/>
      <c r="EY209" s="80" t="str">
        <f>IF(AND(申込書!$C$110&lt;&gt;"▼プルダウンより選択してください",申込書!$C$110&lt;&gt;"",申込書!$P$110&lt;&gt;"YYYY/MM/DD",$G209&lt;&gt;""),申込書!$P$110,"")</f>
        <v/>
      </c>
      <c r="EZ209" s="81" t="str">
        <f>IF(AND(申込書!$C$110&lt;&gt;"▼プルダウンより選択してください",申込書!$C$110&lt;&gt;"",$G209&lt;&gt;""),申込書!$M$110,"")</f>
        <v/>
      </c>
      <c r="FA209" s="81" t="str">
        <f>IF($EY$3&lt;&gt;"コンテンツなし",IF(AND(申込書!$AH$4="GIGAスクールパック",SUM($P209,$R209)&lt;&gt;0),SUM($P209,$R209),IF(AND(申込書!$AH$4="SKY安心GIGAタブレット",SUM($T209,$V209)&lt;&gt;0),SUM($T209,$V209),"")),"")</f>
        <v/>
      </c>
      <c r="FB209" s="81" t="str">
        <f>IF($EY$3&lt;&gt;"コンテンツなし",IF(AND(申込書!$AH$4="GIGAスクールパック",SUM($Q209,$S209)&lt;&gt;0),SUM($Q209,$S209),IF(AND(申込書!$AH$4="SKY安心GIGAタブレット",SUM($U209,$W209)&lt;&gt;0),SUM($U209,$W209),"")),"")</f>
        <v/>
      </c>
      <c r="FC209" s="157"/>
      <c r="FD209" s="82"/>
      <c r="FE209" s="80" t="str">
        <f>IF(AND(申込書!$C$111&lt;&gt;"▼プルダウンより選択してください",申込書!$C$111&lt;&gt;"",申込書!$P$111&lt;&gt;"YYYY/MM/DD",$G209&lt;&gt;""),申込書!$P$111,"")</f>
        <v/>
      </c>
      <c r="FF209" s="81" t="str">
        <f>IF(AND(申込書!$C$111&lt;&gt;"▼プルダウンより選択してください",申込書!$C$111&lt;&gt;"",$G209&lt;&gt;""),申込書!$M$111,"")</f>
        <v/>
      </c>
      <c r="FG209" s="81" t="str">
        <f>IF($FE$3&lt;&gt;"コンテンツなし",IF(AND(申込書!$AH$4="GIGAスクールパック",SUM($P209,$R209)&lt;&gt;0),SUM($P209,$R209),IF(AND(申込書!$AH$4="SKY安心GIGAタブレット",SUM($T209,$V209)&lt;&gt;0),SUM($T209,$V209),"")),"")</f>
        <v/>
      </c>
      <c r="FH209" s="81" t="str">
        <f>IF($FE$3&lt;&gt;"コンテンツなし",IF(AND(申込書!$AH$4="GIGAスクールパック",SUM($Q209,$S209)&lt;&gt;0),SUM($Q209,$S209),IF(AND(申込書!$AH$4="SKY安心GIGAタブレット",SUM($U209,$W209)&lt;&gt;0),SUM($U209,$W209),"")),"")</f>
        <v/>
      </c>
      <c r="FI209" s="157"/>
      <c r="FJ209" s="82"/>
      <c r="FK209" s="80" t="str">
        <f>IF(AND(申込書!$C$112&lt;&gt;"▼プルダウンより選択してください",申込書!$C$112&lt;&gt;"",申込書!$P$112&lt;&gt;"YYYY/MM/DD",$G209&lt;&gt;""),申込書!$P$112,"")</f>
        <v/>
      </c>
      <c r="FL209" s="81" t="str">
        <f>IF(AND(申込書!$C$112&lt;&gt;"▼プルダウンより選択してください",申込書!$C$112&lt;&gt;"",$G209&lt;&gt;""),申込書!$M$112,"")</f>
        <v/>
      </c>
      <c r="FM209" s="81" t="str">
        <f>IF($FK$3&lt;&gt;"コンテンツなし",IF(AND(申込書!$AH$4="GIGAスクールパック",SUM($P209,$R209)&lt;&gt;0),SUM($P209,$R209),IF(AND(申込書!$AH$4="SKY安心GIGAタブレット",SUM($T209,$V209)&lt;&gt;0),SUM($T209,$V209),"")),"")</f>
        <v/>
      </c>
      <c r="FN209" s="81" t="str">
        <f>IF($FK$3&lt;&gt;"コンテンツなし",IF(AND(申込書!$AH$4="GIGAスクールパック",SUM($Q209,$S209)&lt;&gt;0),SUM($Q209,$S209),IF(AND(申込書!$AH$4="SKY安心GIGAタブレット",SUM($U209,$W209)&lt;&gt;0),SUM($U209,$W209),"")),"")</f>
        <v/>
      </c>
      <c r="FO209" s="157"/>
      <c r="FP209" s="82"/>
      <c r="FQ209" s="80" t="str">
        <f>IF(AND(申込書!$C$113&lt;&gt;"▼プルダウンより選択してください",申込書!$C$113&lt;&gt;"",申込書!$P$113&lt;&gt;"YYYY/MM/DD",$G209&lt;&gt;""),申込書!$P$113,"")</f>
        <v/>
      </c>
      <c r="FR209" s="81" t="str">
        <f>IF(AND(申込書!$C$113&lt;&gt;"▼プルダウンより選択してください",申込書!$C$113&lt;&gt;"",$G209&lt;&gt;""),申込書!$M$113,"")</f>
        <v/>
      </c>
      <c r="FS209" s="81" t="str">
        <f>IF($FQ$3&lt;&gt;"コンテンツなし",IF(AND(申込書!$AH$4="GIGAスクールパック",SUM($P209,$R209)&lt;&gt;0),SUM($P209,$R209),IF(AND(申込書!$AH$4="SKY安心GIGAタブレット",SUM($T209,$V209)&lt;&gt;0),SUM($T209,$V209),"")),"")</f>
        <v/>
      </c>
      <c r="FT209" s="81" t="str">
        <f>IF($FQ$3&lt;&gt;"コンテンツなし",IF(AND(申込書!$AH$4="GIGAスクールパック",SUM($Q209,$S209)&lt;&gt;0),SUM($Q209,$S209),IF(AND(申込書!$AH$4="SKY安心GIGAタブレット",SUM($U209,$W209)&lt;&gt;0),SUM($U209,$W209),"")),"")</f>
        <v/>
      </c>
      <c r="FU209" s="157"/>
      <c r="FV209" s="82"/>
      <c r="FW209" s="80" t="str">
        <f>IF(AND(申込書!$C$114&lt;&gt;"▼プルダウンより選択してください",申込書!$C$114&lt;&gt;"",申込書!$P$114&lt;&gt;"YYYY/MM/DD",$G209&lt;&gt;""),申込書!$P$114,"")</f>
        <v/>
      </c>
      <c r="FX209" s="81" t="str">
        <f>IF(AND(申込書!$C$114&lt;&gt;"▼プルダウンより選択してください",申込書!$C$114&lt;&gt;"",$G209&lt;&gt;""),申込書!$M$114,"")</f>
        <v/>
      </c>
      <c r="FY209" s="81" t="str">
        <f>IF($FW$3&lt;&gt;"コンテンツなし",IF(AND(申込書!$AH$4="GIGAスクールパック",SUM($P209,$R209)&lt;&gt;0),SUM($P209,$R209),IF(AND(申込書!$AH$4="SKY安心GIGAタブレット",SUM($T209,$V209)&lt;&gt;0),SUM($T209,$V209),"")),"")</f>
        <v/>
      </c>
      <c r="FZ209" s="81" t="str">
        <f>IF($FW$3&lt;&gt;"コンテンツなし",IF(AND(申込書!$AH$4="GIGAスクールパック",SUM($Q209,$S209)&lt;&gt;0),SUM($Q209,$S209),IF(AND(申込書!$AH$4="SKY安心GIGAタブレット",SUM($U209,$W209)&lt;&gt;0),SUM($U209,$W209),"")),"")</f>
        <v/>
      </c>
      <c r="GA209" s="157"/>
      <c r="GB209" s="82"/>
      <c r="GC209" s="80" t="str">
        <f>IF(AND(申込書!$C$115&lt;&gt;"▼プルダウンより選択してください",申込書!$C$115&lt;&gt;"",申込書!$P$115&lt;&gt;"YYYY/MM/DD",$G209&lt;&gt;""),申込書!$P$115,"")</f>
        <v/>
      </c>
      <c r="GD209" s="81" t="str">
        <f>IF(AND(申込書!$C$115&lt;&gt;"▼プルダウンより選択してください",申込書!$C$115&lt;&gt;"",$G209&lt;&gt;""),申込書!$M$115,"")</f>
        <v/>
      </c>
      <c r="GE209" s="81" t="str">
        <f>IF($GC$3&lt;&gt;"コンテンツなし",IF(AND(申込書!$AH$4="GIGAスクールパック",SUM($P209,$R209)&lt;&gt;0),SUM($P209,$R209),IF(AND(申込書!$AH$4="SKY安心GIGAタブレット",SUM($T209,$V209)&lt;&gt;0),SUM($T209,$V209),"")),"")</f>
        <v/>
      </c>
      <c r="GF209" s="81" t="str">
        <f>IF($GC$3&lt;&gt;"コンテンツなし",IF(AND(申込書!$AH$4="GIGAスクールパック",SUM($Q209,$S209)&lt;&gt;0),SUM($Q209,$S209),IF(AND(申込書!$AH$4="SKY安心GIGAタブレット",SUM($U209,$W209)&lt;&gt;0),SUM($U209,$W209),"")),"")</f>
        <v/>
      </c>
      <c r="GG209" s="157"/>
      <c r="GH209" s="82"/>
      <c r="GI209" s="80" t="str">
        <f>IF(AND(申込書!$C$116&lt;&gt;"▼プルダウンより選択してください",申込書!$C$116&lt;&gt;"",申込書!$P$116&lt;&gt;"YYYY/MM/DD",$G209&lt;&gt;""),申込書!$P$116,"")</f>
        <v/>
      </c>
      <c r="GJ209" s="81" t="str">
        <f>IF(AND(申込書!$C$116&lt;&gt;"▼プルダウンより選択してください",申込書!$C$116&lt;&gt;"",$G209&lt;&gt;""),申込書!$M$116,"")</f>
        <v/>
      </c>
      <c r="GK209" s="81" t="str">
        <f>IF($GI$3&lt;&gt;"コンテンツなし",IF(AND(申込書!$AH$4="GIGAスクールパック",SUM($P209,$R209)&lt;&gt;0),SUM($P209,$R209),IF(AND(申込書!$AH$4="SKY安心GIGAタブレット",SUM($T209,$V209)&lt;&gt;0),SUM($T209,$V209),"")),"")</f>
        <v/>
      </c>
      <c r="GL209" s="81" t="str">
        <f>IF($GI$3&lt;&gt;"コンテンツなし",IF(AND(申込書!$AH$4="GIGAスクールパック",SUM($Q209,$S209)&lt;&gt;0),SUM($Q209,$S209),IF(AND(申込書!$AH$4="SKY安心GIGAタブレット",SUM($U209,$W209)&lt;&gt;0),SUM($U209,$W209),"")),"")</f>
        <v/>
      </c>
      <c r="GM209" s="157"/>
      <c r="GN209" s="82"/>
      <c r="GO209" s="80" t="str">
        <f>IF(AND(申込書!$C$117&lt;&gt;"▼プルダウンより選択してください",申込書!$C$117&lt;&gt;"",申込書!$P$117&lt;&gt;"YYYY/MM/DD",$G209&lt;&gt;""),申込書!$P$117,"")</f>
        <v/>
      </c>
      <c r="GP209" s="81" t="str">
        <f>IF(AND(申込書!$C$117&lt;&gt;"▼プルダウンより選択してください",申込書!$C$117&lt;&gt;"",$G209&lt;&gt;""),申込書!$M$117,"")</f>
        <v/>
      </c>
      <c r="GQ209" s="81" t="str">
        <f>IF($GO$3&lt;&gt;"コンテンツなし",IF(AND(申込書!$AH$4="GIGAスクールパック",SUM($P209,$R209)&lt;&gt;0),SUM($P209,$R209),IF(AND(申込書!$AH$4="SKY安心GIGAタブレット",SUM($T209,$V209)&lt;&gt;0),SUM($T209,$V209),"")),"")</f>
        <v/>
      </c>
      <c r="GR209" s="81" t="str">
        <f>IF($GO$3&lt;&gt;"コンテンツなし",IF(AND(申込書!$AH$4="GIGAスクールパック",SUM($Q209,$S209)&lt;&gt;0),SUM($Q209,$S209),IF(AND(申込書!$AH$4="SKY安心GIGAタブレット",SUM($U209,$W209)&lt;&gt;0),SUM($U209,$W209),"")),"")</f>
        <v/>
      </c>
      <c r="GS209" s="157"/>
      <c r="GT209" s="82"/>
      <c r="GU209" s="80" t="str">
        <f>IF(AND(申込書!$C$118&lt;&gt;"▼プルダウンより選択してください",申込書!$C$118&lt;&gt;"",申込書!$P$118&lt;&gt;"YYYY/MM/DD",$G209&lt;&gt;""),申込書!$P$118,"")</f>
        <v/>
      </c>
      <c r="GV209" s="81" t="str">
        <f>IF(AND(申込書!$C$118&lt;&gt;"▼プルダウンより選択してください",申込書!$C$118&lt;&gt;"",$G209&lt;&gt;""),申込書!$M$118,"")</f>
        <v/>
      </c>
      <c r="GW209" s="81" t="str">
        <f>IF($GU$3&lt;&gt;"コンテンツなし",IF(AND(申込書!$AH$4="GIGAスクールパック",SUM($P209,$R209)&lt;&gt;0),SUM($P209,$R209),IF(AND(申込書!$AH$4="SKY安心GIGAタブレット",SUM($T209,$V209)&lt;&gt;0),SUM($T209,$V209),"")),"")</f>
        <v/>
      </c>
      <c r="GX209" s="81" t="str">
        <f>IF($GU$3&lt;&gt;"コンテンツなし",IF(AND(申込書!$AH$4="GIGAスクールパック",SUM($Q209,$S209)&lt;&gt;0),SUM($Q209,$S209),IF(AND(申込書!$AH$4="SKY安心GIGAタブレット",SUM($U209,$W209)&lt;&gt;0),SUM($U209,$W209),"")),"")</f>
        <v/>
      </c>
      <c r="GY209" s="157"/>
      <c r="GZ209" s="82"/>
      <c r="HA209" s="80" t="str">
        <f>IF(AND(申込書!$C$119&lt;&gt;"▼プルダウンより選択してください",申込書!$C$119&lt;&gt;"",申込書!$P$119&lt;&gt;"YYYY/MM/DD",$G209&lt;&gt;""),申込書!$P$119,"")</f>
        <v/>
      </c>
      <c r="HB209" s="81" t="str">
        <f>IF(AND(申込書!$C$119&lt;&gt;"▼プルダウンより選択してください",申込書!$C$119&lt;&gt;"",$G209&lt;&gt;""),申込書!$M$119,"")</f>
        <v/>
      </c>
      <c r="HC209" s="81" t="str">
        <f>IF($HA$3&lt;&gt;"コンテンツなし",IF(AND(申込書!$AH$4="GIGAスクールパック",SUM($P209,$R209)&lt;&gt;0),SUM($P209,$R209),IF(AND(申込書!$AH$4="SKY安心GIGAタブレット",SUM($T209,$V209)&lt;&gt;0),SUM($T209,$V209),"")),"")</f>
        <v/>
      </c>
      <c r="HD209" s="81" t="str">
        <f>IF($HA$3&lt;&gt;"コンテンツなし",IF(AND(申込書!$AH$4="GIGAスクールパック",SUM($Q209,$S209)&lt;&gt;0),SUM($Q209,$S209),IF(AND(申込書!$AH$4="SKY安心GIGAタブレット",SUM($U209,$W209)&lt;&gt;0),SUM($U209,$W209),"")),"")</f>
        <v/>
      </c>
      <c r="HE209" s="157"/>
      <c r="HF209" s="82"/>
      <c r="HG209" s="83"/>
    </row>
    <row r="210" spans="2:215" ht="26.85" customHeight="1">
      <c r="B210" s="62">
        <f t="shared" si="3"/>
        <v>205</v>
      </c>
      <c r="C210" s="63"/>
      <c r="D210" s="64"/>
      <c r="E210" s="207"/>
      <c r="F210" s="65"/>
      <c r="G210" s="66"/>
      <c r="H210" s="67"/>
      <c r="I210" s="68"/>
      <c r="J210" s="69"/>
      <c r="K210" s="70"/>
      <c r="L210" s="71"/>
      <c r="M210" s="72"/>
      <c r="N210" s="73"/>
      <c r="O210" s="74"/>
      <c r="P210" s="179"/>
      <c r="Q210" s="180"/>
      <c r="R210" s="180"/>
      <c r="S210" s="181"/>
      <c r="T210" s="179"/>
      <c r="U210" s="180"/>
      <c r="V210" s="182"/>
      <c r="W210" s="181"/>
      <c r="X210" s="75"/>
      <c r="Y210" s="76"/>
      <c r="Z210" s="77"/>
      <c r="AA210" s="78"/>
      <c r="AB210" s="79"/>
      <c r="AC210" s="79"/>
      <c r="AD210" s="79"/>
      <c r="AE210" s="77"/>
      <c r="AF210" s="139"/>
      <c r="AG210" s="139"/>
      <c r="AH210" s="139"/>
      <c r="AI210" s="80" t="str">
        <f>IF(AND(申込書!$C$90&lt;&gt;"▼プルダウンより選択してください",申込書!$C$90&lt;&gt;"",申込書!$P$90&lt;&gt;"YYYY/MM/DD",$G210&lt;&gt;""),申込書!$P$90,"")</f>
        <v/>
      </c>
      <c r="AJ210" s="81" t="str">
        <f>IF(AND(申込書!$C$90&lt;&gt;"▼プルダウンより選択してください",申込書!$C$90&lt;&gt;"",$G210&lt;&gt;""),申込書!$M$90,"")</f>
        <v/>
      </c>
      <c r="AK210" s="81" t="str">
        <f>IF($AI$3&lt;&gt;"コンテンツなし",IF(AND(申込書!$AH$4="GIGAスクールパック",SUM($P210,$R210)&lt;&gt;0),SUM($P210,$R210),IF(AND(申込書!$AH$4="SKY安心GIGAタブレット",SUM($T210,$V210)&lt;&gt;0),SUM($T210,$V210),"")),"")</f>
        <v/>
      </c>
      <c r="AL210" s="81" t="str">
        <f>IF($AI$3&lt;&gt;"コンテンツなし",IF(AND(申込書!$AH$4="GIGAスクールパック",SUM($Q210,$S210)&lt;&gt;0),SUM($Q210,$S210),IF(AND(申込書!$AH$4="SKY安心GIGAタブレット",SUM($U210,$W210)&lt;&gt;0),SUM($U210,$W210),"")),"")</f>
        <v/>
      </c>
      <c r="AM210" s="157"/>
      <c r="AN210" s="82"/>
      <c r="AO210" s="80" t="str">
        <f>IF(AND(申込書!$C$91&lt;&gt;"▼プルダウンより選択してください",申込書!$C$91&lt;&gt;"",申込書!$P$91&lt;&gt;"YYYY/MM/DD",$G210&lt;&gt;""),申込書!$P$91,"")</f>
        <v/>
      </c>
      <c r="AP210" s="81" t="str">
        <f>IF(AND(申込書!$C$91&lt;&gt;"▼プルダウンより選択してください",申込書!$C$91&lt;&gt;"",$G210&lt;&gt;""),申込書!$M$91,"")</f>
        <v/>
      </c>
      <c r="AQ210" s="81" t="str">
        <f>IF($AO$3&lt;&gt;"コンテンツなし",IF(AND(申込書!$AH$4="GIGAスクールパック",SUM($P210,$R210)&lt;&gt;0),SUM($P210,$R210),IF(AND(申込書!$AH$4="SKY安心GIGAタブレット",SUM($T210,$V210)&lt;&gt;0),SUM($T210,$V210),"")),"")</f>
        <v/>
      </c>
      <c r="AR210" s="81" t="str">
        <f>IF($AO$3&lt;&gt;"コンテンツなし",IF(AND(申込書!$AH$4="GIGAスクールパック",SUM($Q210,$S210)&lt;&gt;0),SUM($Q210,$S210),IF(AND(申込書!$AH$4="SKY安心GIGAタブレット",SUM($U210,$W210)&lt;&gt;0),SUM($U210,$W210),"")),"")</f>
        <v/>
      </c>
      <c r="AS210" s="157"/>
      <c r="AT210" s="82"/>
      <c r="AU210" s="80" t="str">
        <f>IF(AND(申込書!$C$92&lt;&gt;"▼プルダウンより選択してください",申込書!$C$92&lt;&gt;"",申込書!$P$92&lt;&gt;"YYYY/MM/DD",$G210&lt;&gt;""),申込書!$P$92,"")</f>
        <v/>
      </c>
      <c r="AV210" s="81" t="str">
        <f>IF(AND(申込書!$C$92&lt;&gt;"▼プルダウンより選択してください",申込書!$C$92&lt;&gt;"",$G210&lt;&gt;""),申込書!$M$92,"")</f>
        <v/>
      </c>
      <c r="AW210" s="81" t="str">
        <f>IF($AU$3&lt;&gt;"コンテンツなし",IF(AND(申込書!$AH$4="GIGAスクールパック",SUM($P210,$R210)&lt;&gt;0),SUM($P210,$R210),IF(AND(申込書!$AH$4="SKY安心GIGAタブレット",SUM($T210,$V210)&lt;&gt;0),SUM($T210,$V210),"")),"")</f>
        <v/>
      </c>
      <c r="AX210" s="81" t="str">
        <f>IF($AU$3&lt;&gt;"コンテンツなし",IF(AND(申込書!$AH$4="GIGAスクールパック",SUM($Q210,$S210)&lt;&gt;0),SUM($Q210,$S210),IF(AND(申込書!$AH$4="SKY安心GIGAタブレット",SUM($U210,$W210)&lt;&gt;0),SUM($U210,$W210),"")),"")</f>
        <v/>
      </c>
      <c r="AY210" s="157"/>
      <c r="AZ210" s="82"/>
      <c r="BA210" s="80" t="str">
        <f>IF(AND(申込書!$C$93&lt;&gt;"▼プルダウンより選択してください",申込書!$C$93&lt;&gt;"",申込書!$P$93&lt;&gt;"YYYY/MM/DD",$G210&lt;&gt;""),申込書!$P$93,"")</f>
        <v/>
      </c>
      <c r="BB210" s="81" t="str">
        <f>IF(AND(申込書!$C$93&lt;&gt;"▼プルダウンより選択してください",申込書!$C$93&lt;&gt;"",申込書!$M$93&gt;=1,$G210&lt;&gt;""),申込書!$M$93,"")</f>
        <v/>
      </c>
      <c r="BC210" s="81" t="str">
        <f>IF($BA$3&lt;&gt;"コンテンツなし",IF(AND(申込書!$AH$4="GIGAスクールパック",SUM($P210,$R210)&lt;&gt;0),SUM($P210,$R210),IF(AND(申込書!$AH$4="SKY安心GIGAタブレット",SUM($T210,$V210)&lt;&gt;0),SUM($T210,$V210),"")),"")</f>
        <v/>
      </c>
      <c r="BD210" s="81" t="str">
        <f>IF($BA$3&lt;&gt;"コンテンツなし",IF(AND(申込書!$AH$4="GIGAスクールパック",SUM($Q210,$S210)&lt;&gt;0),SUM($Q210,$S210),IF(AND(申込書!$AH$4="SKY安心GIGAタブレット",SUM($U210,$W210)&lt;&gt;0),SUM($U210,$W210),"")),"")</f>
        <v/>
      </c>
      <c r="BE210" s="157"/>
      <c r="BF210" s="82"/>
      <c r="BG210" s="80" t="str">
        <f>IF(AND(申込書!$C$94&lt;&gt;"▼プルダウンより選択してください",申込書!$C$94&lt;&gt;"",申込書!$P$94&lt;&gt;"YYYY/MM/DD",$G210&lt;&gt;""),申込書!$P$94,"")</f>
        <v/>
      </c>
      <c r="BH210" s="81" t="str">
        <f>IF(AND(申込書!$C$94&lt;&gt;"▼プルダウンより選択してください",申込書!$C$94&lt;&gt;"",$G210&lt;&gt;""),申込書!$M$94,"")</f>
        <v/>
      </c>
      <c r="BI210" s="81" t="str">
        <f>IF($BG$3&lt;&gt;"コンテンツなし",IF(AND(申込書!$AH$4="GIGAスクールパック",SUM($P210,$R210)&lt;&gt;0),SUM($P210,$R210),IF(AND(申込書!$AH$4="SKY安心GIGAタブレット",SUM($T210,$V210)&lt;&gt;0),SUM($T210,$V210),"")),"")</f>
        <v/>
      </c>
      <c r="BJ210" s="81" t="str">
        <f>IF($BG$3&lt;&gt;"コンテンツなし",IF(AND(申込書!$AH$4="GIGAスクールパック",SUM($Q210,$S210)&lt;&gt;0),SUM($Q210,$S210),IF(AND(申込書!$AH$4="SKY安心GIGAタブレット",SUM($U210,$W210)&lt;&gt;0),SUM($U210,$W210),"")),"")</f>
        <v/>
      </c>
      <c r="BK210" s="157"/>
      <c r="BL210" s="82"/>
      <c r="BM210" s="80" t="str">
        <f>IF(AND(申込書!$C$95&lt;&gt;"▼プルダウンより選択してください",申込書!$C$95&lt;&gt;"",申込書!$P$95&lt;&gt;"YYYY/MM/DD",$G210&lt;&gt;""),申込書!$P$95,"")</f>
        <v/>
      </c>
      <c r="BN210" s="81" t="str">
        <f>IF(AND(申込書!$C$95&lt;&gt;"▼プルダウンより選択してください",申込書!$C$95&lt;&gt;"",$G210&lt;&gt;""),申込書!$M$95,"")</f>
        <v/>
      </c>
      <c r="BO210" s="81" t="str">
        <f>IF($BM$3&lt;&gt;"コンテンツなし",IF(AND(申込書!$AH$4="GIGAスクールパック",SUM($P210,$R210)&lt;&gt;0),SUM($P210,$R210),IF(AND(申込書!$AH$4="SKY安心GIGAタブレット",SUM($T210,$V210)&lt;&gt;0),SUM($T210,$V210),"")),"")</f>
        <v/>
      </c>
      <c r="BP210" s="81" t="str">
        <f>IF($BM$3&lt;&gt;"コンテンツなし",IF(AND(申込書!$AH$4="GIGAスクールパック",SUM($Q210,$S210)&lt;&gt;0),SUM($Q210,$S210),IF(AND(申込書!$AH$4="SKY安心GIGAタブレット",SUM($U210,$W210)&lt;&gt;0),SUM($U210,$W210),"")),"")</f>
        <v/>
      </c>
      <c r="BQ210" s="157"/>
      <c r="BR210" s="82"/>
      <c r="BS210" s="80" t="str">
        <f>IF(AND(申込書!$C$96&lt;&gt;"▼プルダウンより選択してください",申込書!$C$96&lt;&gt;"",申込書!$P$96&lt;&gt;"YYYY/MM/DD",$G210&lt;&gt;""),申込書!$P$96,"")</f>
        <v/>
      </c>
      <c r="BT210" s="81" t="str">
        <f>IF(AND(申込書!$C$96&lt;&gt;"▼プルダウンより選択してください",申込書!$C$96&lt;&gt;"",$G210&lt;&gt;""),申込書!$M$96,"")</f>
        <v/>
      </c>
      <c r="BU210" s="81" t="str">
        <f>IF($BS$3&lt;&gt;"コンテンツなし",IF(AND(申込書!$AH$4="GIGAスクールパック",SUM($P210,$R210)&lt;&gt;0),SUM($P210,$R210),IF(AND(申込書!$AH$4="SKY安心GIGAタブレット",SUM($T210,$V210)&lt;&gt;0),SUM($T210,$V210),"")),"")</f>
        <v/>
      </c>
      <c r="BV210" s="81" t="str">
        <f>IF($BS$3&lt;&gt;"コンテンツなし",IF(AND(申込書!$AH$4="GIGAスクールパック",SUM($Q210,$S210)&lt;&gt;0),SUM($Q210,$S210),IF(AND(申込書!$AH$4="SKY安心GIGAタブレット",SUM($U210,$W210)&lt;&gt;0),SUM($U210,$W210),"")),"")</f>
        <v/>
      </c>
      <c r="BW210" s="157"/>
      <c r="BX210" s="82"/>
      <c r="BY210" s="80" t="str">
        <f>IF(AND(申込書!$C$97&lt;&gt;"▼プルダウンより選択してください",申込書!$C$97&lt;&gt;"",申込書!$P$97&lt;&gt;"YYYY/MM/DD",$G210&lt;&gt;""),申込書!$P$97,"")</f>
        <v/>
      </c>
      <c r="BZ210" s="81" t="str">
        <f>IF(AND(申込書!$C$97&lt;&gt;"▼プルダウンより選択してください",申込書!$C$97&lt;&gt;"",$G210&lt;&gt;""),申込書!$M$97,"")</f>
        <v/>
      </c>
      <c r="CA210" s="81" t="str">
        <f>IF($BY$3&lt;&gt;"コンテンツなし",IF(AND(申込書!$AH$4="GIGAスクールパック",SUM($P210,$R210)&lt;&gt;0),SUM($P210,$R210),IF(AND(申込書!$AH$4="SKY安心GIGAタブレット",SUM($T210,$V210)&lt;&gt;0),SUM($T210,$V210),"")),"")</f>
        <v/>
      </c>
      <c r="CB210" s="81" t="str">
        <f>IF($BY$3&lt;&gt;"コンテンツなし",IF(AND(申込書!$AH$4="GIGAスクールパック",SUM($Q210,$S210)&lt;&gt;0),SUM($Q210,$S210),IF(AND(申込書!$AH$4="SKY安心GIGAタブレット",SUM($U210,$W210)&lt;&gt;0),SUM($U210,$W210),"")),"")</f>
        <v/>
      </c>
      <c r="CC210" s="157"/>
      <c r="CD210" s="82"/>
      <c r="CE210" s="80" t="str">
        <f>IF(AND(申込書!$C$98&lt;&gt;"▼プルダウンより選択してください",申込書!$C$98&lt;&gt;"",申込書!$P$98&lt;&gt;"YYYY/MM/DD",$G210&lt;&gt;""),申込書!$P$98,"")</f>
        <v/>
      </c>
      <c r="CF210" s="81" t="str">
        <f>IF(AND(申込書!$C$98&lt;&gt;"▼プルダウンより選択してください",申込書!$C$98&lt;&gt;"",$G210&lt;&gt;""),申込書!$M$98,"")</f>
        <v/>
      </c>
      <c r="CG210" s="81" t="str">
        <f>IF($CE$3&lt;&gt;"コンテンツなし",IF(AND(申込書!$AH$4="GIGAスクールパック",SUM($P210,$R210)&lt;&gt;0),SUM($P210,$R210),IF(AND(申込書!$AH$4="SKY安心GIGAタブレット",SUM($T210,$V210)&lt;&gt;0),SUM($T210,$V210),"")),"")</f>
        <v/>
      </c>
      <c r="CH210" s="81" t="str">
        <f>IF($CE$3&lt;&gt;"コンテンツなし",IF(AND(申込書!$AH$4="GIGAスクールパック",SUM($Q210,$S210)&lt;&gt;0),SUM($Q210,$S210),IF(AND(申込書!$AH$4="SKY安心GIGAタブレット",SUM($U210,$W210)&lt;&gt;0),SUM($U210,$W210),"")),"")</f>
        <v/>
      </c>
      <c r="CI210" s="157"/>
      <c r="CJ210" s="82"/>
      <c r="CK210" s="80" t="str">
        <f>IF(AND(申込書!$C$99&lt;&gt;"▼プルダウンより選択してください",申込書!$C$99&lt;&gt;"",申込書!$P$99&lt;&gt;"YYYY/MM/DD",$G210&lt;&gt;""),申込書!$P$99,"")</f>
        <v/>
      </c>
      <c r="CL210" s="81" t="str">
        <f>IF(AND(申込書!$C$99&lt;&gt;"▼プルダウンより選択してください",申込書!$C$99&lt;&gt;"",$G210&lt;&gt;""),申込書!$M$99,"")</f>
        <v/>
      </c>
      <c r="CM210" s="81" t="str">
        <f>IF($CK$3&lt;&gt;"コンテンツなし",IF(AND(申込書!$AH$4="GIGAスクールパック",SUM($P210,$R210)&lt;&gt;0),SUM($P210,$R210),IF(AND(申込書!$AH$4="SKY安心GIGAタブレット",SUM($T210,$V210)&lt;&gt;0),SUM($T210,$V210),"")),"")</f>
        <v/>
      </c>
      <c r="CN210" s="81" t="str">
        <f>IF($CK$3&lt;&gt;"コンテンツなし",IF(AND(申込書!$AH$4="GIGAスクールパック",SUM($Q210,$S210)&lt;&gt;0),SUM($Q210,$S210),IF(AND(申込書!$AH$4="SKY安心GIGAタブレット",SUM($U210,$W210)&lt;&gt;0),SUM($U210,$W210),"")),"")</f>
        <v/>
      </c>
      <c r="CO210" s="157"/>
      <c r="CP210" s="82"/>
      <c r="CQ210" s="80" t="str">
        <f>IF(AND(申込書!$C$100&lt;&gt;"▼プルダウンより選択してください",申込書!$C$100&lt;&gt;"",申込書!$P$100&lt;&gt;"YYYY/MM/DD",$G210&lt;&gt;""),申込書!$P$100,"")</f>
        <v/>
      </c>
      <c r="CR210" s="81" t="str">
        <f>IF(AND(申込書!$C$100&lt;&gt;"▼プルダウンより選択してください",申込書!$C$100&lt;&gt;"",$G210&lt;&gt;""),申込書!$M$100,"")</f>
        <v/>
      </c>
      <c r="CS210" s="81" t="str">
        <f>IF($CQ$3&lt;&gt;"コンテンツなし",IF(AND(申込書!$AH$4="GIGAスクールパック",SUM($P210,$R210)&lt;&gt;0),SUM($P210,$R210),IF(AND(申込書!$AH$4="SKY安心GIGAタブレット",SUM($T210,$V210)&lt;&gt;0),SUM($T210,$V210),"")),"")</f>
        <v/>
      </c>
      <c r="CT210" s="81" t="str">
        <f>IF($CQ$3&lt;&gt;"コンテンツなし",IF(AND(申込書!$AH$4="GIGAスクールパック",SUM($Q210,$S210)&lt;&gt;0),SUM($Q210,$S210),IF(AND(申込書!$AH$4="SKY安心GIGAタブレット",SUM($U210,$W210)&lt;&gt;0),SUM($U210,$W210),"")),"")</f>
        <v/>
      </c>
      <c r="CU210" s="81"/>
      <c r="CV210" s="82"/>
      <c r="CW210" s="80" t="str">
        <f>IF(AND(申込書!$C$101&lt;&gt;"▼プルダウンより選択してください",申込書!$C$101&lt;&gt;"",申込書!$P$101&lt;&gt;"YYYY/MM/DD",$G210&lt;&gt;""),申込書!$P$101,"")</f>
        <v/>
      </c>
      <c r="CX210" s="81" t="str">
        <f>IF(AND(申込書!$C$101&lt;&gt;"▼プルダウンより選択してください",申込書!$C$101&lt;&gt;"",$G210&lt;&gt;""),申込書!$M$101,"")</f>
        <v/>
      </c>
      <c r="CY210" s="81" t="str">
        <f>IF($CW$3&lt;&gt;"コンテンツなし",IF(AND(申込書!$AH$4="GIGAスクールパック",SUM($P210,$R210)&lt;&gt;0),SUM($P210,$R210),IF(AND(申込書!$AH$4="SKY安心GIGAタブレット",SUM($T210,$V210)&lt;&gt;0),SUM($T210,$V210),"")),"")</f>
        <v/>
      </c>
      <c r="CZ210" s="81" t="str">
        <f>IF($CW$3&lt;&gt;"コンテンツなし",IF(AND(申込書!$AH$4="GIGAスクールパック",SUM($Q210,$S210)&lt;&gt;0),SUM($Q210,$S210),IF(AND(申込書!$AH$4="SKY安心GIGAタブレット",SUM($U210,$W210)&lt;&gt;0),SUM($U210,$W210),"")),"")</f>
        <v/>
      </c>
      <c r="DA210" s="81"/>
      <c r="DB210" s="82"/>
      <c r="DC210" s="80" t="str">
        <f>IF(AND(申込書!$C$102&lt;&gt;"▼プルダウンより選択してください",申込書!$C$102&lt;&gt;"",申込書!$P$102&lt;&gt;"YYYY/MM/DD",$G210&lt;&gt;""),申込書!$P$102,"")</f>
        <v/>
      </c>
      <c r="DD210" s="81" t="str">
        <f>IF(AND(申込書!$C$102&lt;&gt;"▼プルダウンより選択してください",申込書!$C$102&lt;&gt;"",$G210&lt;&gt;""),申込書!$M$102,"")</f>
        <v/>
      </c>
      <c r="DE210" s="81" t="str">
        <f>IF($DC$3&lt;&gt;"コンテンツなし",IF(AND(申込書!$AH$4="GIGAスクールパック",SUM($P210,$R210)&lt;&gt;0),SUM($P210,$R210),IF(AND(申込書!$AH$4="SKY安心GIGAタブレット",SUM($T210,$V210)&lt;&gt;0),SUM($T210,$V210),"")),"")</f>
        <v/>
      </c>
      <c r="DF210" s="81" t="str">
        <f>IF($DC$3&lt;&gt;"コンテンツなし",IF(AND(申込書!$AH$4="GIGAスクールパック",SUM($Q210,$S210)&lt;&gt;0),SUM($Q210,$S210),IF(AND(申込書!$AH$4="SKY安心GIGAタブレット",SUM($U210,$W210)&lt;&gt;0),SUM($U210,$W210),"")),"")</f>
        <v/>
      </c>
      <c r="DG210" s="81"/>
      <c r="DH210" s="82"/>
      <c r="DI210" s="80" t="str">
        <f>IF(AND(申込書!$C$103&lt;&gt;"▼プルダウンより選択してください",申込書!$C$103&lt;&gt;"",申込書!$P$103&lt;&gt;"YYYY/MM/DD",$G210&lt;&gt;""),申込書!$P$103,"")</f>
        <v/>
      </c>
      <c r="DJ210" s="81" t="str">
        <f>IF(AND(申込書!$C$103&lt;&gt;"▼プルダウンより選択してください",申込書!$C$103&lt;&gt;"",$G210&lt;&gt;""),申込書!$M$103,"")</f>
        <v/>
      </c>
      <c r="DK210" s="81" t="str">
        <f>IF($DI$3&lt;&gt;"コンテンツなし",IF(AND(申込書!$AH$4="GIGAスクールパック",SUM($P210,$R210)&lt;&gt;0),SUM($P210,$R210),IF(AND(申込書!$AH$4="SKY安心GIGAタブレット",SUM($T210,$V210)&lt;&gt;0),SUM($T210,$V210),"")),"")</f>
        <v/>
      </c>
      <c r="DL210" s="81" t="str">
        <f>IF($DI$3&lt;&gt;"コンテンツなし",IF(AND(申込書!$AH$4="GIGAスクールパック",SUM($Q210,$S210)&lt;&gt;0),SUM($Q210,$S210),IF(AND(申込書!$AH$4="SKY安心GIGAタブレット",SUM($U210,$W210)&lt;&gt;0),SUM($U210,$W210),"")),"")</f>
        <v/>
      </c>
      <c r="DM210" s="81"/>
      <c r="DN210" s="82"/>
      <c r="DO210" s="80" t="str">
        <f>IF(AND(申込書!$C$104&lt;&gt;"▼プルダウンより選択してください",申込書!$C$104&lt;&gt;"",申込書!$P$104&lt;&gt;"YYYY/MM/DD",$G210&lt;&gt;""),申込書!$P$104,"")</f>
        <v/>
      </c>
      <c r="DP210" s="81" t="str">
        <f>IF(AND(申込書!$C$104&lt;&gt;"▼プルダウンより選択してください",申込書!$C$104&lt;&gt;"",$G210&lt;&gt;""),申込書!$M$104,"")</f>
        <v/>
      </c>
      <c r="DQ210" s="81" t="str">
        <f>IF($DO$3&lt;&gt;"コンテンツなし",IF(AND(申込書!$AH$4="GIGAスクールパック",SUM($P210,$R210)&lt;&gt;0),SUM($P210,$R210),IF(AND(申込書!$AH$4="SKY安心GIGAタブレット",SUM($T210,$V210)&lt;&gt;0),SUM($T210,$V210),"")),"")</f>
        <v/>
      </c>
      <c r="DR210" s="81" t="str">
        <f>IF($DO$3&lt;&gt;"コンテンツなし",IF(AND(申込書!$AH$4="GIGAスクールパック",SUM($Q210,$S210)&lt;&gt;0),SUM($Q210,$S210),IF(AND(申込書!$AH$4="SKY安心GIGAタブレット",SUM($U210,$W210)&lt;&gt;0),SUM($U210,$W210),"")),"")</f>
        <v/>
      </c>
      <c r="DS210" s="81"/>
      <c r="DT210" s="82"/>
      <c r="DU210" s="80" t="str">
        <f>IF(AND(申込書!$C$105&lt;&gt;"▼プルダウンより選択してください",申込書!$C$105&lt;&gt;"",申込書!$P$105&lt;&gt;"YYYY/MM/DD",$G210&lt;&gt;""),申込書!$P$105,"")</f>
        <v/>
      </c>
      <c r="DV210" s="81" t="str">
        <f>IF(AND(申込書!$C$105&lt;&gt;"▼プルダウンより選択してください",申込書!$C$105&lt;&gt;"",$G210&lt;&gt;""),申込書!$M$105,"")</f>
        <v/>
      </c>
      <c r="DW210" s="81" t="str">
        <f>IF($DU$3&lt;&gt;"コンテンツなし",IF(AND(申込書!$AH$4="GIGAスクールパック",SUM($P210,$R210)&lt;&gt;0),SUM($P210,$R210),IF(AND(申込書!$AH$4="SKY安心GIGAタブレット",SUM($T210,$V210)&lt;&gt;0),SUM($T210,$V210),"")),"")</f>
        <v/>
      </c>
      <c r="DX210" s="81" t="str">
        <f>IF($DU$3&lt;&gt;"コンテンツなし",IF(AND(申込書!$AH$4="GIGAスクールパック",SUM($Q210,$S210)&lt;&gt;0),SUM($Q210,$S210),IF(AND(申込書!$AH$4="SKY安心GIGAタブレット",SUM($U210,$W210)&lt;&gt;0),SUM($U210,$W210),"")),"")</f>
        <v/>
      </c>
      <c r="DY210" s="157"/>
      <c r="DZ210" s="82"/>
      <c r="EA210" s="80" t="str">
        <f>IF(AND(申込書!$C$106&lt;&gt;"▼プルダウンより選択してください",申込書!$C$106&lt;&gt;"",申込書!$P$106&lt;&gt;"YYYY/MM/DD",$G210&lt;&gt;""),申込書!$P$106,"")</f>
        <v/>
      </c>
      <c r="EB210" s="81" t="str">
        <f>IF(AND(申込書!$C$106&lt;&gt;"▼プルダウンより選択してください",申込書!$C$106&lt;&gt;"",$G210&lt;&gt;""),申込書!$M$106,"")</f>
        <v/>
      </c>
      <c r="EC210" s="81" t="str">
        <f>IF($EA$3&lt;&gt;"コンテンツなし",IF(AND(申込書!$AH$4="GIGAスクールパック",SUM($P210,$R210)&lt;&gt;0),SUM($P210,$R210),IF(AND(申込書!$AH$4="SKY安心GIGAタブレット",SUM($T210,$V210)&lt;&gt;0),SUM($T210,$V210),"")),"")</f>
        <v/>
      </c>
      <c r="ED210" s="81" t="str">
        <f>IF($EA$3&lt;&gt;"コンテンツなし",IF(AND(申込書!$AH$4="GIGAスクールパック",SUM($Q210,$S210)&lt;&gt;0),SUM($Q210,$S210),IF(AND(申込書!$AH$4="SKY安心GIGAタブレット",SUM($U210,$W210)&lt;&gt;0),SUM($U210,$W210),"")),"")</f>
        <v/>
      </c>
      <c r="EE210" s="157"/>
      <c r="EF210" s="82"/>
      <c r="EG210" s="80" t="str">
        <f>IF(AND(申込書!$C$107&lt;&gt;"▼プルダウンより選択してください",申込書!$C$107&lt;&gt;"",申込書!$P$107&lt;&gt;"YYYY/MM/DD",$G210&lt;&gt;""),申込書!$P$107,"")</f>
        <v/>
      </c>
      <c r="EH210" s="81" t="str">
        <f>IF(AND(申込書!$C$107&lt;&gt;"▼プルダウンより選択してください",申込書!$C$107&lt;&gt;"",$G210&lt;&gt;""),申込書!$M$107,"")</f>
        <v/>
      </c>
      <c r="EI210" s="81" t="str">
        <f>IF($EG$3&lt;&gt;"コンテンツなし",IF(AND(申込書!$AH$4="GIGAスクールパック",SUM($P210,$R210)&lt;&gt;0),SUM($P210,$R210),IF(AND(申込書!$AH$4="SKY安心GIGAタブレット",SUM($T210,$V210)&lt;&gt;0),SUM($T210,$V210),"")),"")</f>
        <v/>
      </c>
      <c r="EJ210" s="81" t="str">
        <f>IF($EG$3&lt;&gt;"コンテンツなし",IF(AND(申込書!$AH$4="GIGAスクールパック",SUM($Q210,$S210)&lt;&gt;0),SUM($Q210,$S210),IF(AND(申込書!$AH$4="SKY安心GIGAタブレット",SUM($U210,$W210)&lt;&gt;0),SUM($U210,$W210),"")),"")</f>
        <v/>
      </c>
      <c r="EK210" s="157"/>
      <c r="EL210" s="82"/>
      <c r="EM210" s="80" t="str">
        <f>IF(AND(申込書!$C$108&lt;&gt;"▼プルダウンより選択してください",申込書!$C$108&lt;&gt;"",申込書!$P$108&lt;&gt;"YYYY/MM/DD",$G210&lt;&gt;""),申込書!$P$108,"")</f>
        <v/>
      </c>
      <c r="EN210" s="81" t="str">
        <f>IF(AND(申込書!$C$108&lt;&gt;"▼プルダウンより選択してください",申込書!$C$108&lt;&gt;"",$G210&lt;&gt;""),申込書!$M$108,"")</f>
        <v/>
      </c>
      <c r="EO210" s="81" t="str">
        <f>IF($EM$3&lt;&gt;"コンテンツなし",IF(AND(申込書!$AH$4="GIGAスクールパック",SUM($P210,$R210)&lt;&gt;0),SUM($P210,$R210),IF(AND(申込書!$AH$4="SKY安心GIGAタブレット",SUM($T210,$V210)&lt;&gt;0),SUM($T210,$V210),"")),"")</f>
        <v/>
      </c>
      <c r="EP210" s="81" t="str">
        <f>IF($EM$3&lt;&gt;"コンテンツなし",IF(AND(申込書!$AH$4="GIGAスクールパック",SUM($Q210,$S210)&lt;&gt;0),SUM($Q210,$S210),IF(AND(申込書!$AH$4="SKY安心GIGAタブレット",SUM($U210,$W210)&lt;&gt;0),SUM($U210,$W210),"")),"")</f>
        <v/>
      </c>
      <c r="EQ210" s="157"/>
      <c r="ER210" s="82"/>
      <c r="ES210" s="80" t="str">
        <f>IF(AND(申込書!$C$109&lt;&gt;"▼プルダウンより選択してください",申込書!$C$109&lt;&gt;"",申込書!$P$109&lt;&gt;"YYYY/MM/DD",$G210&lt;&gt;""),申込書!$P$109,"")</f>
        <v/>
      </c>
      <c r="ET210" s="81" t="str">
        <f>IF(AND(申込書!$C$109&lt;&gt;"▼プルダウンより選択してください",申込書!$C$109&lt;&gt;"",$G210&lt;&gt;""),申込書!$M$109,"")</f>
        <v/>
      </c>
      <c r="EU210" s="81" t="str">
        <f>IF($ES$3&lt;&gt;"コンテンツなし",IF(AND(申込書!$AH$4="GIGAスクールパック",SUM($P210,$R210)&lt;&gt;0),SUM($P210,$R210),IF(AND(申込書!$AH$4="SKY安心GIGAタブレット",SUM($T210,$V210)&lt;&gt;0),SUM($T210,$V210),"")),"")</f>
        <v/>
      </c>
      <c r="EV210" s="81" t="str">
        <f>IF($ES$3&lt;&gt;"コンテンツなし",IF(AND(申込書!$AH$4="GIGAスクールパック",SUM($Q210,$S210)&lt;&gt;0),SUM($Q210,$S210),IF(AND(申込書!$AH$4="SKY安心GIGAタブレット",SUM($U210,$W210)&lt;&gt;0),SUM($U210,$W210),"")),"")</f>
        <v/>
      </c>
      <c r="EW210" s="157"/>
      <c r="EX210" s="82"/>
      <c r="EY210" s="80" t="str">
        <f>IF(AND(申込書!$C$110&lt;&gt;"▼プルダウンより選択してください",申込書!$C$110&lt;&gt;"",申込書!$P$110&lt;&gt;"YYYY/MM/DD",$G210&lt;&gt;""),申込書!$P$110,"")</f>
        <v/>
      </c>
      <c r="EZ210" s="81" t="str">
        <f>IF(AND(申込書!$C$110&lt;&gt;"▼プルダウンより選択してください",申込書!$C$110&lt;&gt;"",$G210&lt;&gt;""),申込書!$M$110,"")</f>
        <v/>
      </c>
      <c r="FA210" s="81" t="str">
        <f>IF($EY$3&lt;&gt;"コンテンツなし",IF(AND(申込書!$AH$4="GIGAスクールパック",SUM($P210,$R210)&lt;&gt;0),SUM($P210,$R210),IF(AND(申込書!$AH$4="SKY安心GIGAタブレット",SUM($T210,$V210)&lt;&gt;0),SUM($T210,$V210),"")),"")</f>
        <v/>
      </c>
      <c r="FB210" s="81" t="str">
        <f>IF($EY$3&lt;&gt;"コンテンツなし",IF(AND(申込書!$AH$4="GIGAスクールパック",SUM($Q210,$S210)&lt;&gt;0),SUM($Q210,$S210),IF(AND(申込書!$AH$4="SKY安心GIGAタブレット",SUM($U210,$W210)&lt;&gt;0),SUM($U210,$W210),"")),"")</f>
        <v/>
      </c>
      <c r="FC210" s="157"/>
      <c r="FD210" s="82"/>
      <c r="FE210" s="80" t="str">
        <f>IF(AND(申込書!$C$111&lt;&gt;"▼プルダウンより選択してください",申込書!$C$111&lt;&gt;"",申込書!$P$111&lt;&gt;"YYYY/MM/DD",$G210&lt;&gt;""),申込書!$P$111,"")</f>
        <v/>
      </c>
      <c r="FF210" s="81" t="str">
        <f>IF(AND(申込書!$C$111&lt;&gt;"▼プルダウンより選択してください",申込書!$C$111&lt;&gt;"",$G210&lt;&gt;""),申込書!$M$111,"")</f>
        <v/>
      </c>
      <c r="FG210" s="81" t="str">
        <f>IF($FE$3&lt;&gt;"コンテンツなし",IF(AND(申込書!$AH$4="GIGAスクールパック",SUM($P210,$R210)&lt;&gt;0),SUM($P210,$R210),IF(AND(申込書!$AH$4="SKY安心GIGAタブレット",SUM($T210,$V210)&lt;&gt;0),SUM($T210,$V210),"")),"")</f>
        <v/>
      </c>
      <c r="FH210" s="81" t="str">
        <f>IF($FE$3&lt;&gt;"コンテンツなし",IF(AND(申込書!$AH$4="GIGAスクールパック",SUM($Q210,$S210)&lt;&gt;0),SUM($Q210,$S210),IF(AND(申込書!$AH$4="SKY安心GIGAタブレット",SUM($U210,$W210)&lt;&gt;0),SUM($U210,$W210),"")),"")</f>
        <v/>
      </c>
      <c r="FI210" s="157"/>
      <c r="FJ210" s="82"/>
      <c r="FK210" s="80" t="str">
        <f>IF(AND(申込書!$C$112&lt;&gt;"▼プルダウンより選択してください",申込書!$C$112&lt;&gt;"",申込書!$P$112&lt;&gt;"YYYY/MM/DD",$G210&lt;&gt;""),申込書!$P$112,"")</f>
        <v/>
      </c>
      <c r="FL210" s="81" t="str">
        <f>IF(AND(申込書!$C$112&lt;&gt;"▼プルダウンより選択してください",申込書!$C$112&lt;&gt;"",$G210&lt;&gt;""),申込書!$M$112,"")</f>
        <v/>
      </c>
      <c r="FM210" s="81" t="str">
        <f>IF($FK$3&lt;&gt;"コンテンツなし",IF(AND(申込書!$AH$4="GIGAスクールパック",SUM($P210,$R210)&lt;&gt;0),SUM($P210,$R210),IF(AND(申込書!$AH$4="SKY安心GIGAタブレット",SUM($T210,$V210)&lt;&gt;0),SUM($T210,$V210),"")),"")</f>
        <v/>
      </c>
      <c r="FN210" s="81" t="str">
        <f>IF($FK$3&lt;&gt;"コンテンツなし",IF(AND(申込書!$AH$4="GIGAスクールパック",SUM($Q210,$S210)&lt;&gt;0),SUM($Q210,$S210),IF(AND(申込書!$AH$4="SKY安心GIGAタブレット",SUM($U210,$W210)&lt;&gt;0),SUM($U210,$W210),"")),"")</f>
        <v/>
      </c>
      <c r="FO210" s="157"/>
      <c r="FP210" s="82"/>
      <c r="FQ210" s="80" t="str">
        <f>IF(AND(申込書!$C$113&lt;&gt;"▼プルダウンより選択してください",申込書!$C$113&lt;&gt;"",申込書!$P$113&lt;&gt;"YYYY/MM/DD",$G210&lt;&gt;""),申込書!$P$113,"")</f>
        <v/>
      </c>
      <c r="FR210" s="81" t="str">
        <f>IF(AND(申込書!$C$113&lt;&gt;"▼プルダウンより選択してください",申込書!$C$113&lt;&gt;"",$G210&lt;&gt;""),申込書!$M$113,"")</f>
        <v/>
      </c>
      <c r="FS210" s="81" t="str">
        <f>IF($FQ$3&lt;&gt;"コンテンツなし",IF(AND(申込書!$AH$4="GIGAスクールパック",SUM($P210,$R210)&lt;&gt;0),SUM($P210,$R210),IF(AND(申込書!$AH$4="SKY安心GIGAタブレット",SUM($T210,$V210)&lt;&gt;0),SUM($T210,$V210),"")),"")</f>
        <v/>
      </c>
      <c r="FT210" s="81" t="str">
        <f>IF($FQ$3&lt;&gt;"コンテンツなし",IF(AND(申込書!$AH$4="GIGAスクールパック",SUM($Q210,$S210)&lt;&gt;0),SUM($Q210,$S210),IF(AND(申込書!$AH$4="SKY安心GIGAタブレット",SUM($U210,$W210)&lt;&gt;0),SUM($U210,$W210),"")),"")</f>
        <v/>
      </c>
      <c r="FU210" s="157"/>
      <c r="FV210" s="82"/>
      <c r="FW210" s="80" t="str">
        <f>IF(AND(申込書!$C$114&lt;&gt;"▼プルダウンより選択してください",申込書!$C$114&lt;&gt;"",申込書!$P$114&lt;&gt;"YYYY/MM/DD",$G210&lt;&gt;""),申込書!$P$114,"")</f>
        <v/>
      </c>
      <c r="FX210" s="81" t="str">
        <f>IF(AND(申込書!$C$114&lt;&gt;"▼プルダウンより選択してください",申込書!$C$114&lt;&gt;"",$G210&lt;&gt;""),申込書!$M$114,"")</f>
        <v/>
      </c>
      <c r="FY210" s="81" t="str">
        <f>IF($FW$3&lt;&gt;"コンテンツなし",IF(AND(申込書!$AH$4="GIGAスクールパック",SUM($P210,$R210)&lt;&gt;0),SUM($P210,$R210),IF(AND(申込書!$AH$4="SKY安心GIGAタブレット",SUM($T210,$V210)&lt;&gt;0),SUM($T210,$V210),"")),"")</f>
        <v/>
      </c>
      <c r="FZ210" s="81" t="str">
        <f>IF($FW$3&lt;&gt;"コンテンツなし",IF(AND(申込書!$AH$4="GIGAスクールパック",SUM($Q210,$S210)&lt;&gt;0),SUM($Q210,$S210),IF(AND(申込書!$AH$4="SKY安心GIGAタブレット",SUM($U210,$W210)&lt;&gt;0),SUM($U210,$W210),"")),"")</f>
        <v/>
      </c>
      <c r="GA210" s="157"/>
      <c r="GB210" s="82"/>
      <c r="GC210" s="80" t="str">
        <f>IF(AND(申込書!$C$115&lt;&gt;"▼プルダウンより選択してください",申込書!$C$115&lt;&gt;"",申込書!$P$115&lt;&gt;"YYYY/MM/DD",$G210&lt;&gt;""),申込書!$P$115,"")</f>
        <v/>
      </c>
      <c r="GD210" s="81" t="str">
        <f>IF(AND(申込書!$C$115&lt;&gt;"▼プルダウンより選択してください",申込書!$C$115&lt;&gt;"",$G210&lt;&gt;""),申込書!$M$115,"")</f>
        <v/>
      </c>
      <c r="GE210" s="81" t="str">
        <f>IF($GC$3&lt;&gt;"コンテンツなし",IF(AND(申込書!$AH$4="GIGAスクールパック",SUM($P210,$R210)&lt;&gt;0),SUM($P210,$R210),IF(AND(申込書!$AH$4="SKY安心GIGAタブレット",SUM($T210,$V210)&lt;&gt;0),SUM($T210,$V210),"")),"")</f>
        <v/>
      </c>
      <c r="GF210" s="81" t="str">
        <f>IF($GC$3&lt;&gt;"コンテンツなし",IF(AND(申込書!$AH$4="GIGAスクールパック",SUM($Q210,$S210)&lt;&gt;0),SUM($Q210,$S210),IF(AND(申込書!$AH$4="SKY安心GIGAタブレット",SUM($U210,$W210)&lt;&gt;0),SUM($U210,$W210),"")),"")</f>
        <v/>
      </c>
      <c r="GG210" s="157"/>
      <c r="GH210" s="82"/>
      <c r="GI210" s="80" t="str">
        <f>IF(AND(申込書!$C$116&lt;&gt;"▼プルダウンより選択してください",申込書!$C$116&lt;&gt;"",申込書!$P$116&lt;&gt;"YYYY/MM/DD",$G210&lt;&gt;""),申込書!$P$116,"")</f>
        <v/>
      </c>
      <c r="GJ210" s="81" t="str">
        <f>IF(AND(申込書!$C$116&lt;&gt;"▼プルダウンより選択してください",申込書!$C$116&lt;&gt;"",$G210&lt;&gt;""),申込書!$M$116,"")</f>
        <v/>
      </c>
      <c r="GK210" s="81" t="str">
        <f>IF($GI$3&lt;&gt;"コンテンツなし",IF(AND(申込書!$AH$4="GIGAスクールパック",SUM($P210,$R210)&lt;&gt;0),SUM($P210,$R210),IF(AND(申込書!$AH$4="SKY安心GIGAタブレット",SUM($T210,$V210)&lt;&gt;0),SUM($T210,$V210),"")),"")</f>
        <v/>
      </c>
      <c r="GL210" s="81" t="str">
        <f>IF($GI$3&lt;&gt;"コンテンツなし",IF(AND(申込書!$AH$4="GIGAスクールパック",SUM($Q210,$S210)&lt;&gt;0),SUM($Q210,$S210),IF(AND(申込書!$AH$4="SKY安心GIGAタブレット",SUM($U210,$W210)&lt;&gt;0),SUM($U210,$W210),"")),"")</f>
        <v/>
      </c>
      <c r="GM210" s="157"/>
      <c r="GN210" s="82"/>
      <c r="GO210" s="80" t="str">
        <f>IF(AND(申込書!$C$117&lt;&gt;"▼プルダウンより選択してください",申込書!$C$117&lt;&gt;"",申込書!$P$117&lt;&gt;"YYYY/MM/DD",$G210&lt;&gt;""),申込書!$P$117,"")</f>
        <v/>
      </c>
      <c r="GP210" s="81" t="str">
        <f>IF(AND(申込書!$C$117&lt;&gt;"▼プルダウンより選択してください",申込書!$C$117&lt;&gt;"",$G210&lt;&gt;""),申込書!$M$117,"")</f>
        <v/>
      </c>
      <c r="GQ210" s="81" t="str">
        <f>IF($GO$3&lt;&gt;"コンテンツなし",IF(AND(申込書!$AH$4="GIGAスクールパック",SUM($P210,$R210)&lt;&gt;0),SUM($P210,$R210),IF(AND(申込書!$AH$4="SKY安心GIGAタブレット",SUM($T210,$V210)&lt;&gt;0),SUM($T210,$V210),"")),"")</f>
        <v/>
      </c>
      <c r="GR210" s="81" t="str">
        <f>IF($GO$3&lt;&gt;"コンテンツなし",IF(AND(申込書!$AH$4="GIGAスクールパック",SUM($Q210,$S210)&lt;&gt;0),SUM($Q210,$S210),IF(AND(申込書!$AH$4="SKY安心GIGAタブレット",SUM($U210,$W210)&lt;&gt;0),SUM($U210,$W210),"")),"")</f>
        <v/>
      </c>
      <c r="GS210" s="157"/>
      <c r="GT210" s="82"/>
      <c r="GU210" s="80" t="str">
        <f>IF(AND(申込書!$C$118&lt;&gt;"▼プルダウンより選択してください",申込書!$C$118&lt;&gt;"",申込書!$P$118&lt;&gt;"YYYY/MM/DD",$G210&lt;&gt;""),申込書!$P$118,"")</f>
        <v/>
      </c>
      <c r="GV210" s="81" t="str">
        <f>IF(AND(申込書!$C$118&lt;&gt;"▼プルダウンより選択してください",申込書!$C$118&lt;&gt;"",$G210&lt;&gt;""),申込書!$M$118,"")</f>
        <v/>
      </c>
      <c r="GW210" s="81" t="str">
        <f>IF($GU$3&lt;&gt;"コンテンツなし",IF(AND(申込書!$AH$4="GIGAスクールパック",SUM($P210,$R210)&lt;&gt;0),SUM($P210,$R210),IF(AND(申込書!$AH$4="SKY安心GIGAタブレット",SUM($T210,$V210)&lt;&gt;0),SUM($T210,$V210),"")),"")</f>
        <v/>
      </c>
      <c r="GX210" s="81" t="str">
        <f>IF($GU$3&lt;&gt;"コンテンツなし",IF(AND(申込書!$AH$4="GIGAスクールパック",SUM($Q210,$S210)&lt;&gt;0),SUM($Q210,$S210),IF(AND(申込書!$AH$4="SKY安心GIGAタブレット",SUM($U210,$W210)&lt;&gt;0),SUM($U210,$W210),"")),"")</f>
        <v/>
      </c>
      <c r="GY210" s="157"/>
      <c r="GZ210" s="82"/>
      <c r="HA210" s="80" t="str">
        <f>IF(AND(申込書!$C$119&lt;&gt;"▼プルダウンより選択してください",申込書!$C$119&lt;&gt;"",申込書!$P$119&lt;&gt;"YYYY/MM/DD",$G210&lt;&gt;""),申込書!$P$119,"")</f>
        <v/>
      </c>
      <c r="HB210" s="81" t="str">
        <f>IF(AND(申込書!$C$119&lt;&gt;"▼プルダウンより選択してください",申込書!$C$119&lt;&gt;"",$G210&lt;&gt;""),申込書!$M$119,"")</f>
        <v/>
      </c>
      <c r="HC210" s="81" t="str">
        <f>IF($HA$3&lt;&gt;"コンテンツなし",IF(AND(申込書!$AH$4="GIGAスクールパック",SUM($P210,$R210)&lt;&gt;0),SUM($P210,$R210),IF(AND(申込書!$AH$4="SKY安心GIGAタブレット",SUM($T210,$V210)&lt;&gt;0),SUM($T210,$V210),"")),"")</f>
        <v/>
      </c>
      <c r="HD210" s="81" t="str">
        <f>IF($HA$3&lt;&gt;"コンテンツなし",IF(AND(申込書!$AH$4="GIGAスクールパック",SUM($Q210,$S210)&lt;&gt;0),SUM($Q210,$S210),IF(AND(申込書!$AH$4="SKY安心GIGAタブレット",SUM($U210,$W210)&lt;&gt;0),SUM($U210,$W210),"")),"")</f>
        <v/>
      </c>
      <c r="HE210" s="157"/>
      <c r="HF210" s="82"/>
      <c r="HG210" s="83"/>
    </row>
    <row r="211" spans="2:215" ht="26.85" customHeight="1">
      <c r="B211" s="62">
        <f t="shared" si="3"/>
        <v>206</v>
      </c>
      <c r="C211" s="63"/>
      <c r="D211" s="64"/>
      <c r="E211" s="207"/>
      <c r="F211" s="65"/>
      <c r="G211" s="66"/>
      <c r="H211" s="67"/>
      <c r="I211" s="68"/>
      <c r="J211" s="69"/>
      <c r="K211" s="70"/>
      <c r="L211" s="71"/>
      <c r="M211" s="72"/>
      <c r="N211" s="73"/>
      <c r="O211" s="74"/>
      <c r="P211" s="179"/>
      <c r="Q211" s="180"/>
      <c r="R211" s="180"/>
      <c r="S211" s="181"/>
      <c r="T211" s="179"/>
      <c r="U211" s="180"/>
      <c r="V211" s="182"/>
      <c r="W211" s="181"/>
      <c r="X211" s="75"/>
      <c r="Y211" s="76"/>
      <c r="Z211" s="77"/>
      <c r="AA211" s="78"/>
      <c r="AB211" s="79"/>
      <c r="AC211" s="79"/>
      <c r="AD211" s="79"/>
      <c r="AE211" s="77"/>
      <c r="AF211" s="139"/>
      <c r="AG211" s="139"/>
      <c r="AH211" s="139"/>
      <c r="AI211" s="80" t="str">
        <f>IF(AND(申込書!$C$90&lt;&gt;"▼プルダウンより選択してください",申込書!$C$90&lt;&gt;"",申込書!$P$90&lt;&gt;"YYYY/MM/DD",$G211&lt;&gt;""),申込書!$P$90,"")</f>
        <v/>
      </c>
      <c r="AJ211" s="81" t="str">
        <f>IF(AND(申込書!$C$90&lt;&gt;"▼プルダウンより選択してください",申込書!$C$90&lt;&gt;"",$G211&lt;&gt;""),申込書!$M$90,"")</f>
        <v/>
      </c>
      <c r="AK211" s="81" t="str">
        <f>IF($AI$3&lt;&gt;"コンテンツなし",IF(AND(申込書!$AH$4="GIGAスクールパック",SUM($P211,$R211)&lt;&gt;0),SUM($P211,$R211),IF(AND(申込書!$AH$4="SKY安心GIGAタブレット",SUM($T211,$V211)&lt;&gt;0),SUM($T211,$V211),"")),"")</f>
        <v/>
      </c>
      <c r="AL211" s="81" t="str">
        <f>IF($AI$3&lt;&gt;"コンテンツなし",IF(AND(申込書!$AH$4="GIGAスクールパック",SUM($Q211,$S211)&lt;&gt;0),SUM($Q211,$S211),IF(AND(申込書!$AH$4="SKY安心GIGAタブレット",SUM($U211,$W211)&lt;&gt;0),SUM($U211,$W211),"")),"")</f>
        <v/>
      </c>
      <c r="AM211" s="157"/>
      <c r="AN211" s="82"/>
      <c r="AO211" s="80" t="str">
        <f>IF(AND(申込書!$C$91&lt;&gt;"▼プルダウンより選択してください",申込書!$C$91&lt;&gt;"",申込書!$P$91&lt;&gt;"YYYY/MM/DD",$G211&lt;&gt;""),申込書!$P$91,"")</f>
        <v/>
      </c>
      <c r="AP211" s="81" t="str">
        <f>IF(AND(申込書!$C$91&lt;&gt;"▼プルダウンより選択してください",申込書!$C$91&lt;&gt;"",$G211&lt;&gt;""),申込書!$M$91,"")</f>
        <v/>
      </c>
      <c r="AQ211" s="81" t="str">
        <f>IF($AO$3&lt;&gt;"コンテンツなし",IF(AND(申込書!$AH$4="GIGAスクールパック",SUM($P211,$R211)&lt;&gt;0),SUM($P211,$R211),IF(AND(申込書!$AH$4="SKY安心GIGAタブレット",SUM($T211,$V211)&lt;&gt;0),SUM($T211,$V211),"")),"")</f>
        <v/>
      </c>
      <c r="AR211" s="81" t="str">
        <f>IF($AO$3&lt;&gt;"コンテンツなし",IF(AND(申込書!$AH$4="GIGAスクールパック",SUM($Q211,$S211)&lt;&gt;0),SUM($Q211,$S211),IF(AND(申込書!$AH$4="SKY安心GIGAタブレット",SUM($U211,$W211)&lt;&gt;0),SUM($U211,$W211),"")),"")</f>
        <v/>
      </c>
      <c r="AS211" s="157"/>
      <c r="AT211" s="82"/>
      <c r="AU211" s="80" t="str">
        <f>IF(AND(申込書!$C$92&lt;&gt;"▼プルダウンより選択してください",申込書!$C$92&lt;&gt;"",申込書!$P$92&lt;&gt;"YYYY/MM/DD",$G211&lt;&gt;""),申込書!$P$92,"")</f>
        <v/>
      </c>
      <c r="AV211" s="81" t="str">
        <f>IF(AND(申込書!$C$92&lt;&gt;"▼プルダウンより選択してください",申込書!$C$92&lt;&gt;"",$G211&lt;&gt;""),申込書!$M$92,"")</f>
        <v/>
      </c>
      <c r="AW211" s="81" t="str">
        <f>IF($AU$3&lt;&gt;"コンテンツなし",IF(AND(申込書!$AH$4="GIGAスクールパック",SUM($P211,$R211)&lt;&gt;0),SUM($P211,$R211),IF(AND(申込書!$AH$4="SKY安心GIGAタブレット",SUM($T211,$V211)&lt;&gt;0),SUM($T211,$V211),"")),"")</f>
        <v/>
      </c>
      <c r="AX211" s="81" t="str">
        <f>IF($AU$3&lt;&gt;"コンテンツなし",IF(AND(申込書!$AH$4="GIGAスクールパック",SUM($Q211,$S211)&lt;&gt;0),SUM($Q211,$S211),IF(AND(申込書!$AH$4="SKY安心GIGAタブレット",SUM($U211,$W211)&lt;&gt;0),SUM($U211,$W211),"")),"")</f>
        <v/>
      </c>
      <c r="AY211" s="157"/>
      <c r="AZ211" s="82"/>
      <c r="BA211" s="80" t="str">
        <f>IF(AND(申込書!$C$93&lt;&gt;"▼プルダウンより選択してください",申込書!$C$93&lt;&gt;"",申込書!$P$93&lt;&gt;"YYYY/MM/DD",$G211&lt;&gt;""),申込書!$P$93,"")</f>
        <v/>
      </c>
      <c r="BB211" s="81" t="str">
        <f>IF(AND(申込書!$C$93&lt;&gt;"▼プルダウンより選択してください",申込書!$C$93&lt;&gt;"",申込書!$M$93&gt;=1,$G211&lt;&gt;""),申込書!$M$93,"")</f>
        <v/>
      </c>
      <c r="BC211" s="81" t="str">
        <f>IF($BA$3&lt;&gt;"コンテンツなし",IF(AND(申込書!$AH$4="GIGAスクールパック",SUM($P211,$R211)&lt;&gt;0),SUM($P211,$R211),IF(AND(申込書!$AH$4="SKY安心GIGAタブレット",SUM($T211,$V211)&lt;&gt;0),SUM($T211,$V211),"")),"")</f>
        <v/>
      </c>
      <c r="BD211" s="81" t="str">
        <f>IF($BA$3&lt;&gt;"コンテンツなし",IF(AND(申込書!$AH$4="GIGAスクールパック",SUM($Q211,$S211)&lt;&gt;0),SUM($Q211,$S211),IF(AND(申込書!$AH$4="SKY安心GIGAタブレット",SUM($U211,$W211)&lt;&gt;0),SUM($U211,$W211),"")),"")</f>
        <v/>
      </c>
      <c r="BE211" s="157"/>
      <c r="BF211" s="82"/>
      <c r="BG211" s="80" t="str">
        <f>IF(AND(申込書!$C$94&lt;&gt;"▼プルダウンより選択してください",申込書!$C$94&lt;&gt;"",申込書!$P$94&lt;&gt;"YYYY/MM/DD",$G211&lt;&gt;""),申込書!$P$94,"")</f>
        <v/>
      </c>
      <c r="BH211" s="81" t="str">
        <f>IF(AND(申込書!$C$94&lt;&gt;"▼プルダウンより選択してください",申込書!$C$94&lt;&gt;"",$G211&lt;&gt;""),申込書!$M$94,"")</f>
        <v/>
      </c>
      <c r="BI211" s="81" t="str">
        <f>IF($BG$3&lt;&gt;"コンテンツなし",IF(AND(申込書!$AH$4="GIGAスクールパック",SUM($P211,$R211)&lt;&gt;0),SUM($P211,$R211),IF(AND(申込書!$AH$4="SKY安心GIGAタブレット",SUM($T211,$V211)&lt;&gt;0),SUM($T211,$V211),"")),"")</f>
        <v/>
      </c>
      <c r="BJ211" s="81" t="str">
        <f>IF($BG$3&lt;&gt;"コンテンツなし",IF(AND(申込書!$AH$4="GIGAスクールパック",SUM($Q211,$S211)&lt;&gt;0),SUM($Q211,$S211),IF(AND(申込書!$AH$4="SKY安心GIGAタブレット",SUM($U211,$W211)&lt;&gt;0),SUM($U211,$W211),"")),"")</f>
        <v/>
      </c>
      <c r="BK211" s="157"/>
      <c r="BL211" s="82"/>
      <c r="BM211" s="80" t="str">
        <f>IF(AND(申込書!$C$95&lt;&gt;"▼プルダウンより選択してください",申込書!$C$95&lt;&gt;"",申込書!$P$95&lt;&gt;"YYYY/MM/DD",$G211&lt;&gt;""),申込書!$P$95,"")</f>
        <v/>
      </c>
      <c r="BN211" s="81" t="str">
        <f>IF(AND(申込書!$C$95&lt;&gt;"▼プルダウンより選択してください",申込書!$C$95&lt;&gt;"",$G211&lt;&gt;""),申込書!$M$95,"")</f>
        <v/>
      </c>
      <c r="BO211" s="81" t="str">
        <f>IF($BM$3&lt;&gt;"コンテンツなし",IF(AND(申込書!$AH$4="GIGAスクールパック",SUM($P211,$R211)&lt;&gt;0),SUM($P211,$R211),IF(AND(申込書!$AH$4="SKY安心GIGAタブレット",SUM($T211,$V211)&lt;&gt;0),SUM($T211,$V211),"")),"")</f>
        <v/>
      </c>
      <c r="BP211" s="81" t="str">
        <f>IF($BM$3&lt;&gt;"コンテンツなし",IF(AND(申込書!$AH$4="GIGAスクールパック",SUM($Q211,$S211)&lt;&gt;0),SUM($Q211,$S211),IF(AND(申込書!$AH$4="SKY安心GIGAタブレット",SUM($U211,$W211)&lt;&gt;0),SUM($U211,$W211),"")),"")</f>
        <v/>
      </c>
      <c r="BQ211" s="157"/>
      <c r="BR211" s="82"/>
      <c r="BS211" s="80" t="str">
        <f>IF(AND(申込書!$C$96&lt;&gt;"▼プルダウンより選択してください",申込書!$C$96&lt;&gt;"",申込書!$P$96&lt;&gt;"YYYY/MM/DD",$G211&lt;&gt;""),申込書!$P$96,"")</f>
        <v/>
      </c>
      <c r="BT211" s="81" t="str">
        <f>IF(AND(申込書!$C$96&lt;&gt;"▼プルダウンより選択してください",申込書!$C$96&lt;&gt;"",$G211&lt;&gt;""),申込書!$M$96,"")</f>
        <v/>
      </c>
      <c r="BU211" s="81" t="str">
        <f>IF($BS$3&lt;&gt;"コンテンツなし",IF(AND(申込書!$AH$4="GIGAスクールパック",SUM($P211,$R211)&lt;&gt;0),SUM($P211,$R211),IF(AND(申込書!$AH$4="SKY安心GIGAタブレット",SUM($T211,$V211)&lt;&gt;0),SUM($T211,$V211),"")),"")</f>
        <v/>
      </c>
      <c r="BV211" s="81" t="str">
        <f>IF($BS$3&lt;&gt;"コンテンツなし",IF(AND(申込書!$AH$4="GIGAスクールパック",SUM($Q211,$S211)&lt;&gt;0),SUM($Q211,$S211),IF(AND(申込書!$AH$4="SKY安心GIGAタブレット",SUM($U211,$W211)&lt;&gt;0),SUM($U211,$W211),"")),"")</f>
        <v/>
      </c>
      <c r="BW211" s="157"/>
      <c r="BX211" s="82"/>
      <c r="BY211" s="80" t="str">
        <f>IF(AND(申込書!$C$97&lt;&gt;"▼プルダウンより選択してください",申込書!$C$97&lt;&gt;"",申込書!$P$97&lt;&gt;"YYYY/MM/DD",$G211&lt;&gt;""),申込書!$P$97,"")</f>
        <v/>
      </c>
      <c r="BZ211" s="81" t="str">
        <f>IF(AND(申込書!$C$97&lt;&gt;"▼プルダウンより選択してください",申込書!$C$97&lt;&gt;"",$G211&lt;&gt;""),申込書!$M$97,"")</f>
        <v/>
      </c>
      <c r="CA211" s="81" t="str">
        <f>IF($BY$3&lt;&gt;"コンテンツなし",IF(AND(申込書!$AH$4="GIGAスクールパック",SUM($P211,$R211)&lt;&gt;0),SUM($P211,$R211),IF(AND(申込書!$AH$4="SKY安心GIGAタブレット",SUM($T211,$V211)&lt;&gt;0),SUM($T211,$V211),"")),"")</f>
        <v/>
      </c>
      <c r="CB211" s="81" t="str">
        <f>IF($BY$3&lt;&gt;"コンテンツなし",IF(AND(申込書!$AH$4="GIGAスクールパック",SUM($Q211,$S211)&lt;&gt;0),SUM($Q211,$S211),IF(AND(申込書!$AH$4="SKY安心GIGAタブレット",SUM($U211,$W211)&lt;&gt;0),SUM($U211,$W211),"")),"")</f>
        <v/>
      </c>
      <c r="CC211" s="157"/>
      <c r="CD211" s="82"/>
      <c r="CE211" s="80" t="str">
        <f>IF(AND(申込書!$C$98&lt;&gt;"▼プルダウンより選択してください",申込書!$C$98&lt;&gt;"",申込書!$P$98&lt;&gt;"YYYY/MM/DD",$G211&lt;&gt;""),申込書!$P$98,"")</f>
        <v/>
      </c>
      <c r="CF211" s="81" t="str">
        <f>IF(AND(申込書!$C$98&lt;&gt;"▼プルダウンより選択してください",申込書!$C$98&lt;&gt;"",$G211&lt;&gt;""),申込書!$M$98,"")</f>
        <v/>
      </c>
      <c r="CG211" s="81" t="str">
        <f>IF($CE$3&lt;&gt;"コンテンツなし",IF(AND(申込書!$AH$4="GIGAスクールパック",SUM($P211,$R211)&lt;&gt;0),SUM($P211,$R211),IF(AND(申込書!$AH$4="SKY安心GIGAタブレット",SUM($T211,$V211)&lt;&gt;0),SUM($T211,$V211),"")),"")</f>
        <v/>
      </c>
      <c r="CH211" s="81" t="str">
        <f>IF($CE$3&lt;&gt;"コンテンツなし",IF(AND(申込書!$AH$4="GIGAスクールパック",SUM($Q211,$S211)&lt;&gt;0),SUM($Q211,$S211),IF(AND(申込書!$AH$4="SKY安心GIGAタブレット",SUM($U211,$W211)&lt;&gt;0),SUM($U211,$W211),"")),"")</f>
        <v/>
      </c>
      <c r="CI211" s="157"/>
      <c r="CJ211" s="82"/>
      <c r="CK211" s="80" t="str">
        <f>IF(AND(申込書!$C$99&lt;&gt;"▼プルダウンより選択してください",申込書!$C$99&lt;&gt;"",申込書!$P$99&lt;&gt;"YYYY/MM/DD",$G211&lt;&gt;""),申込書!$P$99,"")</f>
        <v/>
      </c>
      <c r="CL211" s="81" t="str">
        <f>IF(AND(申込書!$C$99&lt;&gt;"▼プルダウンより選択してください",申込書!$C$99&lt;&gt;"",$G211&lt;&gt;""),申込書!$M$99,"")</f>
        <v/>
      </c>
      <c r="CM211" s="81" t="str">
        <f>IF($CK$3&lt;&gt;"コンテンツなし",IF(AND(申込書!$AH$4="GIGAスクールパック",SUM($P211,$R211)&lt;&gt;0),SUM($P211,$R211),IF(AND(申込書!$AH$4="SKY安心GIGAタブレット",SUM($T211,$V211)&lt;&gt;0),SUM($T211,$V211),"")),"")</f>
        <v/>
      </c>
      <c r="CN211" s="81" t="str">
        <f>IF($CK$3&lt;&gt;"コンテンツなし",IF(AND(申込書!$AH$4="GIGAスクールパック",SUM($Q211,$S211)&lt;&gt;0),SUM($Q211,$S211),IF(AND(申込書!$AH$4="SKY安心GIGAタブレット",SUM($U211,$W211)&lt;&gt;0),SUM($U211,$W211),"")),"")</f>
        <v/>
      </c>
      <c r="CO211" s="157"/>
      <c r="CP211" s="82"/>
      <c r="CQ211" s="80" t="str">
        <f>IF(AND(申込書!$C$100&lt;&gt;"▼プルダウンより選択してください",申込書!$C$100&lt;&gt;"",申込書!$P$100&lt;&gt;"YYYY/MM/DD",$G211&lt;&gt;""),申込書!$P$100,"")</f>
        <v/>
      </c>
      <c r="CR211" s="81" t="str">
        <f>IF(AND(申込書!$C$100&lt;&gt;"▼プルダウンより選択してください",申込書!$C$100&lt;&gt;"",$G211&lt;&gt;""),申込書!$M$100,"")</f>
        <v/>
      </c>
      <c r="CS211" s="81" t="str">
        <f>IF($CQ$3&lt;&gt;"コンテンツなし",IF(AND(申込書!$AH$4="GIGAスクールパック",SUM($P211,$R211)&lt;&gt;0),SUM($P211,$R211),IF(AND(申込書!$AH$4="SKY安心GIGAタブレット",SUM($T211,$V211)&lt;&gt;0),SUM($T211,$V211),"")),"")</f>
        <v/>
      </c>
      <c r="CT211" s="81" t="str">
        <f>IF($CQ$3&lt;&gt;"コンテンツなし",IF(AND(申込書!$AH$4="GIGAスクールパック",SUM($Q211,$S211)&lt;&gt;0),SUM($Q211,$S211),IF(AND(申込書!$AH$4="SKY安心GIGAタブレット",SUM($U211,$W211)&lt;&gt;0),SUM($U211,$W211),"")),"")</f>
        <v/>
      </c>
      <c r="CU211" s="81"/>
      <c r="CV211" s="82"/>
      <c r="CW211" s="80" t="str">
        <f>IF(AND(申込書!$C$101&lt;&gt;"▼プルダウンより選択してください",申込書!$C$101&lt;&gt;"",申込書!$P$101&lt;&gt;"YYYY/MM/DD",$G211&lt;&gt;""),申込書!$P$101,"")</f>
        <v/>
      </c>
      <c r="CX211" s="81" t="str">
        <f>IF(AND(申込書!$C$101&lt;&gt;"▼プルダウンより選択してください",申込書!$C$101&lt;&gt;"",$G211&lt;&gt;""),申込書!$M$101,"")</f>
        <v/>
      </c>
      <c r="CY211" s="81" t="str">
        <f>IF($CW$3&lt;&gt;"コンテンツなし",IF(AND(申込書!$AH$4="GIGAスクールパック",SUM($P211,$R211)&lt;&gt;0),SUM($P211,$R211),IF(AND(申込書!$AH$4="SKY安心GIGAタブレット",SUM($T211,$V211)&lt;&gt;0),SUM($T211,$V211),"")),"")</f>
        <v/>
      </c>
      <c r="CZ211" s="81" t="str">
        <f>IF($CW$3&lt;&gt;"コンテンツなし",IF(AND(申込書!$AH$4="GIGAスクールパック",SUM($Q211,$S211)&lt;&gt;0),SUM($Q211,$S211),IF(AND(申込書!$AH$4="SKY安心GIGAタブレット",SUM($U211,$W211)&lt;&gt;0),SUM($U211,$W211),"")),"")</f>
        <v/>
      </c>
      <c r="DA211" s="81"/>
      <c r="DB211" s="82"/>
      <c r="DC211" s="80" t="str">
        <f>IF(AND(申込書!$C$102&lt;&gt;"▼プルダウンより選択してください",申込書!$C$102&lt;&gt;"",申込書!$P$102&lt;&gt;"YYYY/MM/DD",$G211&lt;&gt;""),申込書!$P$102,"")</f>
        <v/>
      </c>
      <c r="DD211" s="81" t="str">
        <f>IF(AND(申込書!$C$102&lt;&gt;"▼プルダウンより選択してください",申込書!$C$102&lt;&gt;"",$G211&lt;&gt;""),申込書!$M$102,"")</f>
        <v/>
      </c>
      <c r="DE211" s="81" t="str">
        <f>IF($DC$3&lt;&gt;"コンテンツなし",IF(AND(申込書!$AH$4="GIGAスクールパック",SUM($P211,$R211)&lt;&gt;0),SUM($P211,$R211),IF(AND(申込書!$AH$4="SKY安心GIGAタブレット",SUM($T211,$V211)&lt;&gt;0),SUM($T211,$V211),"")),"")</f>
        <v/>
      </c>
      <c r="DF211" s="81" t="str">
        <f>IF($DC$3&lt;&gt;"コンテンツなし",IF(AND(申込書!$AH$4="GIGAスクールパック",SUM($Q211,$S211)&lt;&gt;0),SUM($Q211,$S211),IF(AND(申込書!$AH$4="SKY安心GIGAタブレット",SUM($U211,$W211)&lt;&gt;0),SUM($U211,$W211),"")),"")</f>
        <v/>
      </c>
      <c r="DG211" s="81"/>
      <c r="DH211" s="82"/>
      <c r="DI211" s="80" t="str">
        <f>IF(AND(申込書!$C$103&lt;&gt;"▼プルダウンより選択してください",申込書!$C$103&lt;&gt;"",申込書!$P$103&lt;&gt;"YYYY/MM/DD",$G211&lt;&gt;""),申込書!$P$103,"")</f>
        <v/>
      </c>
      <c r="DJ211" s="81" t="str">
        <f>IF(AND(申込書!$C$103&lt;&gt;"▼プルダウンより選択してください",申込書!$C$103&lt;&gt;"",$G211&lt;&gt;""),申込書!$M$103,"")</f>
        <v/>
      </c>
      <c r="DK211" s="81" t="str">
        <f>IF($DI$3&lt;&gt;"コンテンツなし",IF(AND(申込書!$AH$4="GIGAスクールパック",SUM($P211,$R211)&lt;&gt;0),SUM($P211,$R211),IF(AND(申込書!$AH$4="SKY安心GIGAタブレット",SUM($T211,$V211)&lt;&gt;0),SUM($T211,$V211),"")),"")</f>
        <v/>
      </c>
      <c r="DL211" s="81" t="str">
        <f>IF($DI$3&lt;&gt;"コンテンツなし",IF(AND(申込書!$AH$4="GIGAスクールパック",SUM($Q211,$S211)&lt;&gt;0),SUM($Q211,$S211),IF(AND(申込書!$AH$4="SKY安心GIGAタブレット",SUM($U211,$W211)&lt;&gt;0),SUM($U211,$W211),"")),"")</f>
        <v/>
      </c>
      <c r="DM211" s="81"/>
      <c r="DN211" s="82"/>
      <c r="DO211" s="80" t="str">
        <f>IF(AND(申込書!$C$104&lt;&gt;"▼プルダウンより選択してください",申込書!$C$104&lt;&gt;"",申込書!$P$104&lt;&gt;"YYYY/MM/DD",$G211&lt;&gt;""),申込書!$P$104,"")</f>
        <v/>
      </c>
      <c r="DP211" s="81" t="str">
        <f>IF(AND(申込書!$C$104&lt;&gt;"▼プルダウンより選択してください",申込書!$C$104&lt;&gt;"",$G211&lt;&gt;""),申込書!$M$104,"")</f>
        <v/>
      </c>
      <c r="DQ211" s="81" t="str">
        <f>IF($DO$3&lt;&gt;"コンテンツなし",IF(AND(申込書!$AH$4="GIGAスクールパック",SUM($P211,$R211)&lt;&gt;0),SUM($P211,$R211),IF(AND(申込書!$AH$4="SKY安心GIGAタブレット",SUM($T211,$V211)&lt;&gt;0),SUM($T211,$V211),"")),"")</f>
        <v/>
      </c>
      <c r="DR211" s="81" t="str">
        <f>IF($DO$3&lt;&gt;"コンテンツなし",IF(AND(申込書!$AH$4="GIGAスクールパック",SUM($Q211,$S211)&lt;&gt;0),SUM($Q211,$S211),IF(AND(申込書!$AH$4="SKY安心GIGAタブレット",SUM($U211,$W211)&lt;&gt;0),SUM($U211,$W211),"")),"")</f>
        <v/>
      </c>
      <c r="DS211" s="81"/>
      <c r="DT211" s="82"/>
      <c r="DU211" s="80" t="str">
        <f>IF(AND(申込書!$C$105&lt;&gt;"▼プルダウンより選択してください",申込書!$C$105&lt;&gt;"",申込書!$P$105&lt;&gt;"YYYY/MM/DD",$G211&lt;&gt;""),申込書!$P$105,"")</f>
        <v/>
      </c>
      <c r="DV211" s="81" t="str">
        <f>IF(AND(申込書!$C$105&lt;&gt;"▼プルダウンより選択してください",申込書!$C$105&lt;&gt;"",$G211&lt;&gt;""),申込書!$M$105,"")</f>
        <v/>
      </c>
      <c r="DW211" s="81" t="str">
        <f>IF($DU$3&lt;&gt;"コンテンツなし",IF(AND(申込書!$AH$4="GIGAスクールパック",SUM($P211,$R211)&lt;&gt;0),SUM($P211,$R211),IF(AND(申込書!$AH$4="SKY安心GIGAタブレット",SUM($T211,$V211)&lt;&gt;0),SUM($T211,$V211),"")),"")</f>
        <v/>
      </c>
      <c r="DX211" s="81" t="str">
        <f>IF($DU$3&lt;&gt;"コンテンツなし",IF(AND(申込書!$AH$4="GIGAスクールパック",SUM($Q211,$S211)&lt;&gt;0),SUM($Q211,$S211),IF(AND(申込書!$AH$4="SKY安心GIGAタブレット",SUM($U211,$W211)&lt;&gt;0),SUM($U211,$W211),"")),"")</f>
        <v/>
      </c>
      <c r="DY211" s="157"/>
      <c r="DZ211" s="82"/>
      <c r="EA211" s="80" t="str">
        <f>IF(AND(申込書!$C$106&lt;&gt;"▼プルダウンより選択してください",申込書!$C$106&lt;&gt;"",申込書!$P$106&lt;&gt;"YYYY/MM/DD",$G211&lt;&gt;""),申込書!$P$106,"")</f>
        <v/>
      </c>
      <c r="EB211" s="81" t="str">
        <f>IF(AND(申込書!$C$106&lt;&gt;"▼プルダウンより選択してください",申込書!$C$106&lt;&gt;"",$G211&lt;&gt;""),申込書!$M$106,"")</f>
        <v/>
      </c>
      <c r="EC211" s="81" t="str">
        <f>IF($EA$3&lt;&gt;"コンテンツなし",IF(AND(申込書!$AH$4="GIGAスクールパック",SUM($P211,$R211)&lt;&gt;0),SUM($P211,$R211),IF(AND(申込書!$AH$4="SKY安心GIGAタブレット",SUM($T211,$V211)&lt;&gt;0),SUM($T211,$V211),"")),"")</f>
        <v/>
      </c>
      <c r="ED211" s="81" t="str">
        <f>IF($EA$3&lt;&gt;"コンテンツなし",IF(AND(申込書!$AH$4="GIGAスクールパック",SUM($Q211,$S211)&lt;&gt;0),SUM($Q211,$S211),IF(AND(申込書!$AH$4="SKY安心GIGAタブレット",SUM($U211,$W211)&lt;&gt;0),SUM($U211,$W211),"")),"")</f>
        <v/>
      </c>
      <c r="EE211" s="157"/>
      <c r="EF211" s="82"/>
      <c r="EG211" s="80" t="str">
        <f>IF(AND(申込書!$C$107&lt;&gt;"▼プルダウンより選択してください",申込書!$C$107&lt;&gt;"",申込書!$P$107&lt;&gt;"YYYY/MM/DD",$G211&lt;&gt;""),申込書!$P$107,"")</f>
        <v/>
      </c>
      <c r="EH211" s="81" t="str">
        <f>IF(AND(申込書!$C$107&lt;&gt;"▼プルダウンより選択してください",申込書!$C$107&lt;&gt;"",$G211&lt;&gt;""),申込書!$M$107,"")</f>
        <v/>
      </c>
      <c r="EI211" s="81" t="str">
        <f>IF($EG$3&lt;&gt;"コンテンツなし",IF(AND(申込書!$AH$4="GIGAスクールパック",SUM($P211,$R211)&lt;&gt;0),SUM($P211,$R211),IF(AND(申込書!$AH$4="SKY安心GIGAタブレット",SUM($T211,$V211)&lt;&gt;0),SUM($T211,$V211),"")),"")</f>
        <v/>
      </c>
      <c r="EJ211" s="81" t="str">
        <f>IF($EG$3&lt;&gt;"コンテンツなし",IF(AND(申込書!$AH$4="GIGAスクールパック",SUM($Q211,$S211)&lt;&gt;0),SUM($Q211,$S211),IF(AND(申込書!$AH$4="SKY安心GIGAタブレット",SUM($U211,$W211)&lt;&gt;0),SUM($U211,$W211),"")),"")</f>
        <v/>
      </c>
      <c r="EK211" s="157"/>
      <c r="EL211" s="82"/>
      <c r="EM211" s="80" t="str">
        <f>IF(AND(申込書!$C$108&lt;&gt;"▼プルダウンより選択してください",申込書!$C$108&lt;&gt;"",申込書!$P$108&lt;&gt;"YYYY/MM/DD",$G211&lt;&gt;""),申込書!$P$108,"")</f>
        <v/>
      </c>
      <c r="EN211" s="81" t="str">
        <f>IF(AND(申込書!$C$108&lt;&gt;"▼プルダウンより選択してください",申込書!$C$108&lt;&gt;"",$G211&lt;&gt;""),申込書!$M$108,"")</f>
        <v/>
      </c>
      <c r="EO211" s="81" t="str">
        <f>IF($EM$3&lt;&gt;"コンテンツなし",IF(AND(申込書!$AH$4="GIGAスクールパック",SUM($P211,$R211)&lt;&gt;0),SUM($P211,$R211),IF(AND(申込書!$AH$4="SKY安心GIGAタブレット",SUM($T211,$V211)&lt;&gt;0),SUM($T211,$V211),"")),"")</f>
        <v/>
      </c>
      <c r="EP211" s="81" t="str">
        <f>IF($EM$3&lt;&gt;"コンテンツなし",IF(AND(申込書!$AH$4="GIGAスクールパック",SUM($Q211,$S211)&lt;&gt;0),SUM($Q211,$S211),IF(AND(申込書!$AH$4="SKY安心GIGAタブレット",SUM($U211,$W211)&lt;&gt;0),SUM($U211,$W211),"")),"")</f>
        <v/>
      </c>
      <c r="EQ211" s="157"/>
      <c r="ER211" s="82"/>
      <c r="ES211" s="80" t="str">
        <f>IF(AND(申込書!$C$109&lt;&gt;"▼プルダウンより選択してください",申込書!$C$109&lt;&gt;"",申込書!$P$109&lt;&gt;"YYYY/MM/DD",$G211&lt;&gt;""),申込書!$P$109,"")</f>
        <v/>
      </c>
      <c r="ET211" s="81" t="str">
        <f>IF(AND(申込書!$C$109&lt;&gt;"▼プルダウンより選択してください",申込書!$C$109&lt;&gt;"",$G211&lt;&gt;""),申込書!$M$109,"")</f>
        <v/>
      </c>
      <c r="EU211" s="81" t="str">
        <f>IF($ES$3&lt;&gt;"コンテンツなし",IF(AND(申込書!$AH$4="GIGAスクールパック",SUM($P211,$R211)&lt;&gt;0),SUM($P211,$R211),IF(AND(申込書!$AH$4="SKY安心GIGAタブレット",SUM($T211,$V211)&lt;&gt;0),SUM($T211,$V211),"")),"")</f>
        <v/>
      </c>
      <c r="EV211" s="81" t="str">
        <f>IF($ES$3&lt;&gt;"コンテンツなし",IF(AND(申込書!$AH$4="GIGAスクールパック",SUM($Q211,$S211)&lt;&gt;0),SUM($Q211,$S211),IF(AND(申込書!$AH$4="SKY安心GIGAタブレット",SUM($U211,$W211)&lt;&gt;0),SUM($U211,$W211),"")),"")</f>
        <v/>
      </c>
      <c r="EW211" s="157"/>
      <c r="EX211" s="82"/>
      <c r="EY211" s="80" t="str">
        <f>IF(AND(申込書!$C$110&lt;&gt;"▼プルダウンより選択してください",申込書!$C$110&lt;&gt;"",申込書!$P$110&lt;&gt;"YYYY/MM/DD",$G211&lt;&gt;""),申込書!$P$110,"")</f>
        <v/>
      </c>
      <c r="EZ211" s="81" t="str">
        <f>IF(AND(申込書!$C$110&lt;&gt;"▼プルダウンより選択してください",申込書!$C$110&lt;&gt;"",$G211&lt;&gt;""),申込書!$M$110,"")</f>
        <v/>
      </c>
      <c r="FA211" s="81" t="str">
        <f>IF($EY$3&lt;&gt;"コンテンツなし",IF(AND(申込書!$AH$4="GIGAスクールパック",SUM($P211,$R211)&lt;&gt;0),SUM($P211,$R211),IF(AND(申込書!$AH$4="SKY安心GIGAタブレット",SUM($T211,$V211)&lt;&gt;0),SUM($T211,$V211),"")),"")</f>
        <v/>
      </c>
      <c r="FB211" s="81" t="str">
        <f>IF($EY$3&lt;&gt;"コンテンツなし",IF(AND(申込書!$AH$4="GIGAスクールパック",SUM($Q211,$S211)&lt;&gt;0),SUM($Q211,$S211),IF(AND(申込書!$AH$4="SKY安心GIGAタブレット",SUM($U211,$W211)&lt;&gt;0),SUM($U211,$W211),"")),"")</f>
        <v/>
      </c>
      <c r="FC211" s="157"/>
      <c r="FD211" s="82"/>
      <c r="FE211" s="80" t="str">
        <f>IF(AND(申込書!$C$111&lt;&gt;"▼プルダウンより選択してください",申込書!$C$111&lt;&gt;"",申込書!$P$111&lt;&gt;"YYYY/MM/DD",$G211&lt;&gt;""),申込書!$P$111,"")</f>
        <v/>
      </c>
      <c r="FF211" s="81" t="str">
        <f>IF(AND(申込書!$C$111&lt;&gt;"▼プルダウンより選択してください",申込書!$C$111&lt;&gt;"",$G211&lt;&gt;""),申込書!$M$111,"")</f>
        <v/>
      </c>
      <c r="FG211" s="81" t="str">
        <f>IF($FE$3&lt;&gt;"コンテンツなし",IF(AND(申込書!$AH$4="GIGAスクールパック",SUM($P211,$R211)&lt;&gt;0),SUM($P211,$R211),IF(AND(申込書!$AH$4="SKY安心GIGAタブレット",SUM($T211,$V211)&lt;&gt;0),SUM($T211,$V211),"")),"")</f>
        <v/>
      </c>
      <c r="FH211" s="81" t="str">
        <f>IF($FE$3&lt;&gt;"コンテンツなし",IF(AND(申込書!$AH$4="GIGAスクールパック",SUM($Q211,$S211)&lt;&gt;0),SUM($Q211,$S211),IF(AND(申込書!$AH$4="SKY安心GIGAタブレット",SUM($U211,$W211)&lt;&gt;0),SUM($U211,$W211),"")),"")</f>
        <v/>
      </c>
      <c r="FI211" s="157"/>
      <c r="FJ211" s="82"/>
      <c r="FK211" s="80" t="str">
        <f>IF(AND(申込書!$C$112&lt;&gt;"▼プルダウンより選択してください",申込書!$C$112&lt;&gt;"",申込書!$P$112&lt;&gt;"YYYY/MM/DD",$G211&lt;&gt;""),申込書!$P$112,"")</f>
        <v/>
      </c>
      <c r="FL211" s="81" t="str">
        <f>IF(AND(申込書!$C$112&lt;&gt;"▼プルダウンより選択してください",申込書!$C$112&lt;&gt;"",$G211&lt;&gt;""),申込書!$M$112,"")</f>
        <v/>
      </c>
      <c r="FM211" s="81" t="str">
        <f>IF($FK$3&lt;&gt;"コンテンツなし",IF(AND(申込書!$AH$4="GIGAスクールパック",SUM($P211,$R211)&lt;&gt;0),SUM($P211,$R211),IF(AND(申込書!$AH$4="SKY安心GIGAタブレット",SUM($T211,$V211)&lt;&gt;0),SUM($T211,$V211),"")),"")</f>
        <v/>
      </c>
      <c r="FN211" s="81" t="str">
        <f>IF($FK$3&lt;&gt;"コンテンツなし",IF(AND(申込書!$AH$4="GIGAスクールパック",SUM($Q211,$S211)&lt;&gt;0),SUM($Q211,$S211),IF(AND(申込書!$AH$4="SKY安心GIGAタブレット",SUM($U211,$W211)&lt;&gt;0),SUM($U211,$W211),"")),"")</f>
        <v/>
      </c>
      <c r="FO211" s="157"/>
      <c r="FP211" s="82"/>
      <c r="FQ211" s="80" t="str">
        <f>IF(AND(申込書!$C$113&lt;&gt;"▼プルダウンより選択してください",申込書!$C$113&lt;&gt;"",申込書!$P$113&lt;&gt;"YYYY/MM/DD",$G211&lt;&gt;""),申込書!$P$113,"")</f>
        <v/>
      </c>
      <c r="FR211" s="81" t="str">
        <f>IF(AND(申込書!$C$113&lt;&gt;"▼プルダウンより選択してください",申込書!$C$113&lt;&gt;"",$G211&lt;&gt;""),申込書!$M$113,"")</f>
        <v/>
      </c>
      <c r="FS211" s="81" t="str">
        <f>IF($FQ$3&lt;&gt;"コンテンツなし",IF(AND(申込書!$AH$4="GIGAスクールパック",SUM($P211,$R211)&lt;&gt;0),SUM($P211,$R211),IF(AND(申込書!$AH$4="SKY安心GIGAタブレット",SUM($T211,$V211)&lt;&gt;0),SUM($T211,$V211),"")),"")</f>
        <v/>
      </c>
      <c r="FT211" s="81" t="str">
        <f>IF($FQ$3&lt;&gt;"コンテンツなし",IF(AND(申込書!$AH$4="GIGAスクールパック",SUM($Q211,$S211)&lt;&gt;0),SUM($Q211,$S211),IF(AND(申込書!$AH$4="SKY安心GIGAタブレット",SUM($U211,$W211)&lt;&gt;0),SUM($U211,$W211),"")),"")</f>
        <v/>
      </c>
      <c r="FU211" s="157"/>
      <c r="FV211" s="82"/>
      <c r="FW211" s="80" t="str">
        <f>IF(AND(申込書!$C$114&lt;&gt;"▼プルダウンより選択してください",申込書!$C$114&lt;&gt;"",申込書!$P$114&lt;&gt;"YYYY/MM/DD",$G211&lt;&gt;""),申込書!$P$114,"")</f>
        <v/>
      </c>
      <c r="FX211" s="81" t="str">
        <f>IF(AND(申込書!$C$114&lt;&gt;"▼プルダウンより選択してください",申込書!$C$114&lt;&gt;"",$G211&lt;&gt;""),申込書!$M$114,"")</f>
        <v/>
      </c>
      <c r="FY211" s="81" t="str">
        <f>IF($FW$3&lt;&gt;"コンテンツなし",IF(AND(申込書!$AH$4="GIGAスクールパック",SUM($P211,$R211)&lt;&gt;0),SUM($P211,$R211),IF(AND(申込書!$AH$4="SKY安心GIGAタブレット",SUM($T211,$V211)&lt;&gt;0),SUM($T211,$V211),"")),"")</f>
        <v/>
      </c>
      <c r="FZ211" s="81" t="str">
        <f>IF($FW$3&lt;&gt;"コンテンツなし",IF(AND(申込書!$AH$4="GIGAスクールパック",SUM($Q211,$S211)&lt;&gt;0),SUM($Q211,$S211),IF(AND(申込書!$AH$4="SKY安心GIGAタブレット",SUM($U211,$W211)&lt;&gt;0),SUM($U211,$W211),"")),"")</f>
        <v/>
      </c>
      <c r="GA211" s="157"/>
      <c r="GB211" s="82"/>
      <c r="GC211" s="80" t="str">
        <f>IF(AND(申込書!$C$115&lt;&gt;"▼プルダウンより選択してください",申込書!$C$115&lt;&gt;"",申込書!$P$115&lt;&gt;"YYYY/MM/DD",$G211&lt;&gt;""),申込書!$P$115,"")</f>
        <v/>
      </c>
      <c r="GD211" s="81" t="str">
        <f>IF(AND(申込書!$C$115&lt;&gt;"▼プルダウンより選択してください",申込書!$C$115&lt;&gt;"",$G211&lt;&gt;""),申込書!$M$115,"")</f>
        <v/>
      </c>
      <c r="GE211" s="81" t="str">
        <f>IF($GC$3&lt;&gt;"コンテンツなし",IF(AND(申込書!$AH$4="GIGAスクールパック",SUM($P211,$R211)&lt;&gt;0),SUM($P211,$R211),IF(AND(申込書!$AH$4="SKY安心GIGAタブレット",SUM($T211,$V211)&lt;&gt;0),SUM($T211,$V211),"")),"")</f>
        <v/>
      </c>
      <c r="GF211" s="81" t="str">
        <f>IF($GC$3&lt;&gt;"コンテンツなし",IF(AND(申込書!$AH$4="GIGAスクールパック",SUM($Q211,$S211)&lt;&gt;0),SUM($Q211,$S211),IF(AND(申込書!$AH$4="SKY安心GIGAタブレット",SUM($U211,$W211)&lt;&gt;0),SUM($U211,$W211),"")),"")</f>
        <v/>
      </c>
      <c r="GG211" s="157"/>
      <c r="GH211" s="82"/>
      <c r="GI211" s="80" t="str">
        <f>IF(AND(申込書!$C$116&lt;&gt;"▼プルダウンより選択してください",申込書!$C$116&lt;&gt;"",申込書!$P$116&lt;&gt;"YYYY/MM/DD",$G211&lt;&gt;""),申込書!$P$116,"")</f>
        <v/>
      </c>
      <c r="GJ211" s="81" t="str">
        <f>IF(AND(申込書!$C$116&lt;&gt;"▼プルダウンより選択してください",申込書!$C$116&lt;&gt;"",$G211&lt;&gt;""),申込書!$M$116,"")</f>
        <v/>
      </c>
      <c r="GK211" s="81" t="str">
        <f>IF($GI$3&lt;&gt;"コンテンツなし",IF(AND(申込書!$AH$4="GIGAスクールパック",SUM($P211,$R211)&lt;&gt;0),SUM($P211,$R211),IF(AND(申込書!$AH$4="SKY安心GIGAタブレット",SUM($T211,$V211)&lt;&gt;0),SUM($T211,$V211),"")),"")</f>
        <v/>
      </c>
      <c r="GL211" s="81" t="str">
        <f>IF($GI$3&lt;&gt;"コンテンツなし",IF(AND(申込書!$AH$4="GIGAスクールパック",SUM($Q211,$S211)&lt;&gt;0),SUM($Q211,$S211),IF(AND(申込書!$AH$4="SKY安心GIGAタブレット",SUM($U211,$W211)&lt;&gt;0),SUM($U211,$W211),"")),"")</f>
        <v/>
      </c>
      <c r="GM211" s="157"/>
      <c r="GN211" s="82"/>
      <c r="GO211" s="80" t="str">
        <f>IF(AND(申込書!$C$117&lt;&gt;"▼プルダウンより選択してください",申込書!$C$117&lt;&gt;"",申込書!$P$117&lt;&gt;"YYYY/MM/DD",$G211&lt;&gt;""),申込書!$P$117,"")</f>
        <v/>
      </c>
      <c r="GP211" s="81" t="str">
        <f>IF(AND(申込書!$C$117&lt;&gt;"▼プルダウンより選択してください",申込書!$C$117&lt;&gt;"",$G211&lt;&gt;""),申込書!$M$117,"")</f>
        <v/>
      </c>
      <c r="GQ211" s="81" t="str">
        <f>IF($GO$3&lt;&gt;"コンテンツなし",IF(AND(申込書!$AH$4="GIGAスクールパック",SUM($P211,$R211)&lt;&gt;0),SUM($P211,$R211),IF(AND(申込書!$AH$4="SKY安心GIGAタブレット",SUM($T211,$V211)&lt;&gt;0),SUM($T211,$V211),"")),"")</f>
        <v/>
      </c>
      <c r="GR211" s="81" t="str">
        <f>IF($GO$3&lt;&gt;"コンテンツなし",IF(AND(申込書!$AH$4="GIGAスクールパック",SUM($Q211,$S211)&lt;&gt;0),SUM($Q211,$S211),IF(AND(申込書!$AH$4="SKY安心GIGAタブレット",SUM($U211,$W211)&lt;&gt;0),SUM($U211,$W211),"")),"")</f>
        <v/>
      </c>
      <c r="GS211" s="157"/>
      <c r="GT211" s="82"/>
      <c r="GU211" s="80" t="str">
        <f>IF(AND(申込書!$C$118&lt;&gt;"▼プルダウンより選択してください",申込書!$C$118&lt;&gt;"",申込書!$P$118&lt;&gt;"YYYY/MM/DD",$G211&lt;&gt;""),申込書!$P$118,"")</f>
        <v/>
      </c>
      <c r="GV211" s="81" t="str">
        <f>IF(AND(申込書!$C$118&lt;&gt;"▼プルダウンより選択してください",申込書!$C$118&lt;&gt;"",$G211&lt;&gt;""),申込書!$M$118,"")</f>
        <v/>
      </c>
      <c r="GW211" s="81" t="str">
        <f>IF($GU$3&lt;&gt;"コンテンツなし",IF(AND(申込書!$AH$4="GIGAスクールパック",SUM($P211,$R211)&lt;&gt;0),SUM($P211,$R211),IF(AND(申込書!$AH$4="SKY安心GIGAタブレット",SUM($T211,$V211)&lt;&gt;0),SUM($T211,$V211),"")),"")</f>
        <v/>
      </c>
      <c r="GX211" s="81" t="str">
        <f>IF($GU$3&lt;&gt;"コンテンツなし",IF(AND(申込書!$AH$4="GIGAスクールパック",SUM($Q211,$S211)&lt;&gt;0),SUM($Q211,$S211),IF(AND(申込書!$AH$4="SKY安心GIGAタブレット",SUM($U211,$W211)&lt;&gt;0),SUM($U211,$W211),"")),"")</f>
        <v/>
      </c>
      <c r="GY211" s="157"/>
      <c r="GZ211" s="82"/>
      <c r="HA211" s="80" t="str">
        <f>IF(AND(申込書!$C$119&lt;&gt;"▼プルダウンより選択してください",申込書!$C$119&lt;&gt;"",申込書!$P$119&lt;&gt;"YYYY/MM/DD",$G211&lt;&gt;""),申込書!$P$119,"")</f>
        <v/>
      </c>
      <c r="HB211" s="81" t="str">
        <f>IF(AND(申込書!$C$119&lt;&gt;"▼プルダウンより選択してください",申込書!$C$119&lt;&gt;"",$G211&lt;&gt;""),申込書!$M$119,"")</f>
        <v/>
      </c>
      <c r="HC211" s="81" t="str">
        <f>IF($HA$3&lt;&gt;"コンテンツなし",IF(AND(申込書!$AH$4="GIGAスクールパック",SUM($P211,$R211)&lt;&gt;0),SUM($P211,$R211),IF(AND(申込書!$AH$4="SKY安心GIGAタブレット",SUM($T211,$V211)&lt;&gt;0),SUM($T211,$V211),"")),"")</f>
        <v/>
      </c>
      <c r="HD211" s="81" t="str">
        <f>IF($HA$3&lt;&gt;"コンテンツなし",IF(AND(申込書!$AH$4="GIGAスクールパック",SUM($Q211,$S211)&lt;&gt;0),SUM($Q211,$S211),IF(AND(申込書!$AH$4="SKY安心GIGAタブレット",SUM($U211,$W211)&lt;&gt;0),SUM($U211,$W211),"")),"")</f>
        <v/>
      </c>
      <c r="HE211" s="157"/>
      <c r="HF211" s="82"/>
      <c r="HG211" s="83"/>
    </row>
    <row r="212" spans="2:215" ht="26.85" customHeight="1">
      <c r="B212" s="62">
        <f t="shared" si="3"/>
        <v>207</v>
      </c>
      <c r="C212" s="63"/>
      <c r="D212" s="64"/>
      <c r="E212" s="207"/>
      <c r="F212" s="65"/>
      <c r="G212" s="66"/>
      <c r="H212" s="67"/>
      <c r="I212" s="68"/>
      <c r="J212" s="69"/>
      <c r="K212" s="70"/>
      <c r="L212" s="71"/>
      <c r="M212" s="72"/>
      <c r="N212" s="73"/>
      <c r="O212" s="74"/>
      <c r="P212" s="179"/>
      <c r="Q212" s="180"/>
      <c r="R212" s="180"/>
      <c r="S212" s="181"/>
      <c r="T212" s="179"/>
      <c r="U212" s="180"/>
      <c r="V212" s="182"/>
      <c r="W212" s="181"/>
      <c r="X212" s="75"/>
      <c r="Y212" s="76"/>
      <c r="Z212" s="77"/>
      <c r="AA212" s="78"/>
      <c r="AB212" s="79"/>
      <c r="AC212" s="79"/>
      <c r="AD212" s="79"/>
      <c r="AE212" s="77"/>
      <c r="AF212" s="139"/>
      <c r="AG212" s="139"/>
      <c r="AH212" s="139"/>
      <c r="AI212" s="80" t="str">
        <f>IF(AND(申込書!$C$90&lt;&gt;"▼プルダウンより選択してください",申込書!$C$90&lt;&gt;"",申込書!$P$90&lt;&gt;"YYYY/MM/DD",$G212&lt;&gt;""),申込書!$P$90,"")</f>
        <v/>
      </c>
      <c r="AJ212" s="81" t="str">
        <f>IF(AND(申込書!$C$90&lt;&gt;"▼プルダウンより選択してください",申込書!$C$90&lt;&gt;"",$G212&lt;&gt;""),申込書!$M$90,"")</f>
        <v/>
      </c>
      <c r="AK212" s="81" t="str">
        <f>IF($AI$3&lt;&gt;"コンテンツなし",IF(AND(申込書!$AH$4="GIGAスクールパック",SUM($P212,$R212)&lt;&gt;0),SUM($P212,$R212),IF(AND(申込書!$AH$4="SKY安心GIGAタブレット",SUM($T212,$V212)&lt;&gt;0),SUM($T212,$V212),"")),"")</f>
        <v/>
      </c>
      <c r="AL212" s="81" t="str">
        <f>IF($AI$3&lt;&gt;"コンテンツなし",IF(AND(申込書!$AH$4="GIGAスクールパック",SUM($Q212,$S212)&lt;&gt;0),SUM($Q212,$S212),IF(AND(申込書!$AH$4="SKY安心GIGAタブレット",SUM($U212,$W212)&lt;&gt;0),SUM($U212,$W212),"")),"")</f>
        <v/>
      </c>
      <c r="AM212" s="157"/>
      <c r="AN212" s="82"/>
      <c r="AO212" s="80" t="str">
        <f>IF(AND(申込書!$C$91&lt;&gt;"▼プルダウンより選択してください",申込書!$C$91&lt;&gt;"",申込書!$P$91&lt;&gt;"YYYY/MM/DD",$G212&lt;&gt;""),申込書!$P$91,"")</f>
        <v/>
      </c>
      <c r="AP212" s="81" t="str">
        <f>IF(AND(申込書!$C$91&lt;&gt;"▼プルダウンより選択してください",申込書!$C$91&lt;&gt;"",$G212&lt;&gt;""),申込書!$M$91,"")</f>
        <v/>
      </c>
      <c r="AQ212" s="81" t="str">
        <f>IF($AO$3&lt;&gt;"コンテンツなし",IF(AND(申込書!$AH$4="GIGAスクールパック",SUM($P212,$R212)&lt;&gt;0),SUM($P212,$R212),IF(AND(申込書!$AH$4="SKY安心GIGAタブレット",SUM($T212,$V212)&lt;&gt;0),SUM($T212,$V212),"")),"")</f>
        <v/>
      </c>
      <c r="AR212" s="81" t="str">
        <f>IF($AO$3&lt;&gt;"コンテンツなし",IF(AND(申込書!$AH$4="GIGAスクールパック",SUM($Q212,$S212)&lt;&gt;0),SUM($Q212,$S212),IF(AND(申込書!$AH$4="SKY安心GIGAタブレット",SUM($U212,$W212)&lt;&gt;0),SUM($U212,$W212),"")),"")</f>
        <v/>
      </c>
      <c r="AS212" s="157"/>
      <c r="AT212" s="82"/>
      <c r="AU212" s="80" t="str">
        <f>IF(AND(申込書!$C$92&lt;&gt;"▼プルダウンより選択してください",申込書!$C$92&lt;&gt;"",申込書!$P$92&lt;&gt;"YYYY/MM/DD",$G212&lt;&gt;""),申込書!$P$92,"")</f>
        <v/>
      </c>
      <c r="AV212" s="81" t="str">
        <f>IF(AND(申込書!$C$92&lt;&gt;"▼プルダウンより選択してください",申込書!$C$92&lt;&gt;"",$G212&lt;&gt;""),申込書!$M$92,"")</f>
        <v/>
      </c>
      <c r="AW212" s="81" t="str">
        <f>IF($AU$3&lt;&gt;"コンテンツなし",IF(AND(申込書!$AH$4="GIGAスクールパック",SUM($P212,$R212)&lt;&gt;0),SUM($P212,$R212),IF(AND(申込書!$AH$4="SKY安心GIGAタブレット",SUM($T212,$V212)&lt;&gt;0),SUM($T212,$V212),"")),"")</f>
        <v/>
      </c>
      <c r="AX212" s="81" t="str">
        <f>IF($AU$3&lt;&gt;"コンテンツなし",IF(AND(申込書!$AH$4="GIGAスクールパック",SUM($Q212,$S212)&lt;&gt;0),SUM($Q212,$S212),IF(AND(申込書!$AH$4="SKY安心GIGAタブレット",SUM($U212,$W212)&lt;&gt;0),SUM($U212,$W212),"")),"")</f>
        <v/>
      </c>
      <c r="AY212" s="157"/>
      <c r="AZ212" s="82"/>
      <c r="BA212" s="80" t="str">
        <f>IF(AND(申込書!$C$93&lt;&gt;"▼プルダウンより選択してください",申込書!$C$93&lt;&gt;"",申込書!$P$93&lt;&gt;"YYYY/MM/DD",$G212&lt;&gt;""),申込書!$P$93,"")</f>
        <v/>
      </c>
      <c r="BB212" s="81" t="str">
        <f>IF(AND(申込書!$C$93&lt;&gt;"▼プルダウンより選択してください",申込書!$C$93&lt;&gt;"",申込書!$M$93&gt;=1,$G212&lt;&gt;""),申込書!$M$93,"")</f>
        <v/>
      </c>
      <c r="BC212" s="81" t="str">
        <f>IF($BA$3&lt;&gt;"コンテンツなし",IF(AND(申込書!$AH$4="GIGAスクールパック",SUM($P212,$R212)&lt;&gt;0),SUM($P212,$R212),IF(AND(申込書!$AH$4="SKY安心GIGAタブレット",SUM($T212,$V212)&lt;&gt;0),SUM($T212,$V212),"")),"")</f>
        <v/>
      </c>
      <c r="BD212" s="81" t="str">
        <f>IF($BA$3&lt;&gt;"コンテンツなし",IF(AND(申込書!$AH$4="GIGAスクールパック",SUM($Q212,$S212)&lt;&gt;0),SUM($Q212,$S212),IF(AND(申込書!$AH$4="SKY安心GIGAタブレット",SUM($U212,$W212)&lt;&gt;0),SUM($U212,$W212),"")),"")</f>
        <v/>
      </c>
      <c r="BE212" s="157"/>
      <c r="BF212" s="82"/>
      <c r="BG212" s="80" t="str">
        <f>IF(AND(申込書!$C$94&lt;&gt;"▼プルダウンより選択してください",申込書!$C$94&lt;&gt;"",申込書!$P$94&lt;&gt;"YYYY/MM/DD",$G212&lt;&gt;""),申込書!$P$94,"")</f>
        <v/>
      </c>
      <c r="BH212" s="81" t="str">
        <f>IF(AND(申込書!$C$94&lt;&gt;"▼プルダウンより選択してください",申込書!$C$94&lt;&gt;"",$G212&lt;&gt;""),申込書!$M$94,"")</f>
        <v/>
      </c>
      <c r="BI212" s="81" t="str">
        <f>IF($BG$3&lt;&gt;"コンテンツなし",IF(AND(申込書!$AH$4="GIGAスクールパック",SUM($P212,$R212)&lt;&gt;0),SUM($P212,$R212),IF(AND(申込書!$AH$4="SKY安心GIGAタブレット",SUM($T212,$V212)&lt;&gt;0),SUM($T212,$V212),"")),"")</f>
        <v/>
      </c>
      <c r="BJ212" s="81" t="str">
        <f>IF($BG$3&lt;&gt;"コンテンツなし",IF(AND(申込書!$AH$4="GIGAスクールパック",SUM($Q212,$S212)&lt;&gt;0),SUM($Q212,$S212),IF(AND(申込書!$AH$4="SKY安心GIGAタブレット",SUM($U212,$W212)&lt;&gt;0),SUM($U212,$W212),"")),"")</f>
        <v/>
      </c>
      <c r="BK212" s="157"/>
      <c r="BL212" s="82"/>
      <c r="BM212" s="80" t="str">
        <f>IF(AND(申込書!$C$95&lt;&gt;"▼プルダウンより選択してください",申込書!$C$95&lt;&gt;"",申込書!$P$95&lt;&gt;"YYYY/MM/DD",$G212&lt;&gt;""),申込書!$P$95,"")</f>
        <v/>
      </c>
      <c r="BN212" s="81" t="str">
        <f>IF(AND(申込書!$C$95&lt;&gt;"▼プルダウンより選択してください",申込書!$C$95&lt;&gt;"",$G212&lt;&gt;""),申込書!$M$95,"")</f>
        <v/>
      </c>
      <c r="BO212" s="81" t="str">
        <f>IF($BM$3&lt;&gt;"コンテンツなし",IF(AND(申込書!$AH$4="GIGAスクールパック",SUM($P212,$R212)&lt;&gt;0),SUM($P212,$R212),IF(AND(申込書!$AH$4="SKY安心GIGAタブレット",SUM($T212,$V212)&lt;&gt;0),SUM($T212,$V212),"")),"")</f>
        <v/>
      </c>
      <c r="BP212" s="81" t="str">
        <f>IF($BM$3&lt;&gt;"コンテンツなし",IF(AND(申込書!$AH$4="GIGAスクールパック",SUM($Q212,$S212)&lt;&gt;0),SUM($Q212,$S212),IF(AND(申込書!$AH$4="SKY安心GIGAタブレット",SUM($U212,$W212)&lt;&gt;0),SUM($U212,$W212),"")),"")</f>
        <v/>
      </c>
      <c r="BQ212" s="157"/>
      <c r="BR212" s="82"/>
      <c r="BS212" s="80" t="str">
        <f>IF(AND(申込書!$C$96&lt;&gt;"▼プルダウンより選択してください",申込書!$C$96&lt;&gt;"",申込書!$P$96&lt;&gt;"YYYY/MM/DD",$G212&lt;&gt;""),申込書!$P$96,"")</f>
        <v/>
      </c>
      <c r="BT212" s="81" t="str">
        <f>IF(AND(申込書!$C$96&lt;&gt;"▼プルダウンより選択してください",申込書!$C$96&lt;&gt;"",$G212&lt;&gt;""),申込書!$M$96,"")</f>
        <v/>
      </c>
      <c r="BU212" s="81" t="str">
        <f>IF($BS$3&lt;&gt;"コンテンツなし",IF(AND(申込書!$AH$4="GIGAスクールパック",SUM($P212,$R212)&lt;&gt;0),SUM($P212,$R212),IF(AND(申込書!$AH$4="SKY安心GIGAタブレット",SUM($T212,$V212)&lt;&gt;0),SUM($T212,$V212),"")),"")</f>
        <v/>
      </c>
      <c r="BV212" s="81" t="str">
        <f>IF($BS$3&lt;&gt;"コンテンツなし",IF(AND(申込書!$AH$4="GIGAスクールパック",SUM($Q212,$S212)&lt;&gt;0),SUM($Q212,$S212),IF(AND(申込書!$AH$4="SKY安心GIGAタブレット",SUM($U212,$W212)&lt;&gt;0),SUM($U212,$W212),"")),"")</f>
        <v/>
      </c>
      <c r="BW212" s="157"/>
      <c r="BX212" s="82"/>
      <c r="BY212" s="80" t="str">
        <f>IF(AND(申込書!$C$97&lt;&gt;"▼プルダウンより選択してください",申込書!$C$97&lt;&gt;"",申込書!$P$97&lt;&gt;"YYYY/MM/DD",$G212&lt;&gt;""),申込書!$P$97,"")</f>
        <v/>
      </c>
      <c r="BZ212" s="81" t="str">
        <f>IF(AND(申込書!$C$97&lt;&gt;"▼プルダウンより選択してください",申込書!$C$97&lt;&gt;"",$G212&lt;&gt;""),申込書!$M$97,"")</f>
        <v/>
      </c>
      <c r="CA212" s="81" t="str">
        <f>IF($BY$3&lt;&gt;"コンテンツなし",IF(AND(申込書!$AH$4="GIGAスクールパック",SUM($P212,$R212)&lt;&gt;0),SUM($P212,$R212),IF(AND(申込書!$AH$4="SKY安心GIGAタブレット",SUM($T212,$V212)&lt;&gt;0),SUM($T212,$V212),"")),"")</f>
        <v/>
      </c>
      <c r="CB212" s="81" t="str">
        <f>IF($BY$3&lt;&gt;"コンテンツなし",IF(AND(申込書!$AH$4="GIGAスクールパック",SUM($Q212,$S212)&lt;&gt;0),SUM($Q212,$S212),IF(AND(申込書!$AH$4="SKY安心GIGAタブレット",SUM($U212,$W212)&lt;&gt;0),SUM($U212,$W212),"")),"")</f>
        <v/>
      </c>
      <c r="CC212" s="157"/>
      <c r="CD212" s="82"/>
      <c r="CE212" s="80" t="str">
        <f>IF(AND(申込書!$C$98&lt;&gt;"▼プルダウンより選択してください",申込書!$C$98&lt;&gt;"",申込書!$P$98&lt;&gt;"YYYY/MM/DD",$G212&lt;&gt;""),申込書!$P$98,"")</f>
        <v/>
      </c>
      <c r="CF212" s="81" t="str">
        <f>IF(AND(申込書!$C$98&lt;&gt;"▼プルダウンより選択してください",申込書!$C$98&lt;&gt;"",$G212&lt;&gt;""),申込書!$M$98,"")</f>
        <v/>
      </c>
      <c r="CG212" s="81" t="str">
        <f>IF($CE$3&lt;&gt;"コンテンツなし",IF(AND(申込書!$AH$4="GIGAスクールパック",SUM($P212,$R212)&lt;&gt;0),SUM($P212,$R212),IF(AND(申込書!$AH$4="SKY安心GIGAタブレット",SUM($T212,$V212)&lt;&gt;0),SUM($T212,$V212),"")),"")</f>
        <v/>
      </c>
      <c r="CH212" s="81" t="str">
        <f>IF($CE$3&lt;&gt;"コンテンツなし",IF(AND(申込書!$AH$4="GIGAスクールパック",SUM($Q212,$S212)&lt;&gt;0),SUM($Q212,$S212),IF(AND(申込書!$AH$4="SKY安心GIGAタブレット",SUM($U212,$W212)&lt;&gt;0),SUM($U212,$W212),"")),"")</f>
        <v/>
      </c>
      <c r="CI212" s="157"/>
      <c r="CJ212" s="82"/>
      <c r="CK212" s="80" t="str">
        <f>IF(AND(申込書!$C$99&lt;&gt;"▼プルダウンより選択してください",申込書!$C$99&lt;&gt;"",申込書!$P$99&lt;&gt;"YYYY/MM/DD",$G212&lt;&gt;""),申込書!$P$99,"")</f>
        <v/>
      </c>
      <c r="CL212" s="81" t="str">
        <f>IF(AND(申込書!$C$99&lt;&gt;"▼プルダウンより選択してください",申込書!$C$99&lt;&gt;"",$G212&lt;&gt;""),申込書!$M$99,"")</f>
        <v/>
      </c>
      <c r="CM212" s="81" t="str">
        <f>IF($CK$3&lt;&gt;"コンテンツなし",IF(AND(申込書!$AH$4="GIGAスクールパック",SUM($P212,$R212)&lt;&gt;0),SUM($P212,$R212),IF(AND(申込書!$AH$4="SKY安心GIGAタブレット",SUM($T212,$V212)&lt;&gt;0),SUM($T212,$V212),"")),"")</f>
        <v/>
      </c>
      <c r="CN212" s="81" t="str">
        <f>IF($CK$3&lt;&gt;"コンテンツなし",IF(AND(申込書!$AH$4="GIGAスクールパック",SUM($Q212,$S212)&lt;&gt;0),SUM($Q212,$S212),IF(AND(申込書!$AH$4="SKY安心GIGAタブレット",SUM($U212,$W212)&lt;&gt;0),SUM($U212,$W212),"")),"")</f>
        <v/>
      </c>
      <c r="CO212" s="157"/>
      <c r="CP212" s="82"/>
      <c r="CQ212" s="80" t="str">
        <f>IF(AND(申込書!$C$100&lt;&gt;"▼プルダウンより選択してください",申込書!$C$100&lt;&gt;"",申込書!$P$100&lt;&gt;"YYYY/MM/DD",$G212&lt;&gt;""),申込書!$P$100,"")</f>
        <v/>
      </c>
      <c r="CR212" s="81" t="str">
        <f>IF(AND(申込書!$C$100&lt;&gt;"▼プルダウンより選択してください",申込書!$C$100&lt;&gt;"",$G212&lt;&gt;""),申込書!$M$100,"")</f>
        <v/>
      </c>
      <c r="CS212" s="81" t="str">
        <f>IF($CQ$3&lt;&gt;"コンテンツなし",IF(AND(申込書!$AH$4="GIGAスクールパック",SUM($P212,$R212)&lt;&gt;0),SUM($P212,$R212),IF(AND(申込書!$AH$4="SKY安心GIGAタブレット",SUM($T212,$V212)&lt;&gt;0),SUM($T212,$V212),"")),"")</f>
        <v/>
      </c>
      <c r="CT212" s="81" t="str">
        <f>IF($CQ$3&lt;&gt;"コンテンツなし",IF(AND(申込書!$AH$4="GIGAスクールパック",SUM($Q212,$S212)&lt;&gt;0),SUM($Q212,$S212),IF(AND(申込書!$AH$4="SKY安心GIGAタブレット",SUM($U212,$W212)&lt;&gt;0),SUM($U212,$W212),"")),"")</f>
        <v/>
      </c>
      <c r="CU212" s="81"/>
      <c r="CV212" s="82"/>
      <c r="CW212" s="80" t="str">
        <f>IF(AND(申込書!$C$101&lt;&gt;"▼プルダウンより選択してください",申込書!$C$101&lt;&gt;"",申込書!$P$101&lt;&gt;"YYYY/MM/DD",$G212&lt;&gt;""),申込書!$P$101,"")</f>
        <v/>
      </c>
      <c r="CX212" s="81" t="str">
        <f>IF(AND(申込書!$C$101&lt;&gt;"▼プルダウンより選択してください",申込書!$C$101&lt;&gt;"",$G212&lt;&gt;""),申込書!$M$101,"")</f>
        <v/>
      </c>
      <c r="CY212" s="81" t="str">
        <f>IF($CW$3&lt;&gt;"コンテンツなし",IF(AND(申込書!$AH$4="GIGAスクールパック",SUM($P212,$R212)&lt;&gt;0),SUM($P212,$R212),IF(AND(申込書!$AH$4="SKY安心GIGAタブレット",SUM($T212,$V212)&lt;&gt;0),SUM($T212,$V212),"")),"")</f>
        <v/>
      </c>
      <c r="CZ212" s="81" t="str">
        <f>IF($CW$3&lt;&gt;"コンテンツなし",IF(AND(申込書!$AH$4="GIGAスクールパック",SUM($Q212,$S212)&lt;&gt;0),SUM($Q212,$S212),IF(AND(申込書!$AH$4="SKY安心GIGAタブレット",SUM($U212,$W212)&lt;&gt;0),SUM($U212,$W212),"")),"")</f>
        <v/>
      </c>
      <c r="DA212" s="81"/>
      <c r="DB212" s="82"/>
      <c r="DC212" s="80" t="str">
        <f>IF(AND(申込書!$C$102&lt;&gt;"▼プルダウンより選択してください",申込書!$C$102&lt;&gt;"",申込書!$P$102&lt;&gt;"YYYY/MM/DD",$G212&lt;&gt;""),申込書!$P$102,"")</f>
        <v/>
      </c>
      <c r="DD212" s="81" t="str">
        <f>IF(AND(申込書!$C$102&lt;&gt;"▼プルダウンより選択してください",申込書!$C$102&lt;&gt;"",$G212&lt;&gt;""),申込書!$M$102,"")</f>
        <v/>
      </c>
      <c r="DE212" s="81" t="str">
        <f>IF($DC$3&lt;&gt;"コンテンツなし",IF(AND(申込書!$AH$4="GIGAスクールパック",SUM($P212,$R212)&lt;&gt;0),SUM($P212,$R212),IF(AND(申込書!$AH$4="SKY安心GIGAタブレット",SUM($T212,$V212)&lt;&gt;0),SUM($T212,$V212),"")),"")</f>
        <v/>
      </c>
      <c r="DF212" s="81" t="str">
        <f>IF($DC$3&lt;&gt;"コンテンツなし",IF(AND(申込書!$AH$4="GIGAスクールパック",SUM($Q212,$S212)&lt;&gt;0),SUM($Q212,$S212),IF(AND(申込書!$AH$4="SKY安心GIGAタブレット",SUM($U212,$W212)&lt;&gt;0),SUM($U212,$W212),"")),"")</f>
        <v/>
      </c>
      <c r="DG212" s="81"/>
      <c r="DH212" s="82"/>
      <c r="DI212" s="80" t="str">
        <f>IF(AND(申込書!$C$103&lt;&gt;"▼プルダウンより選択してください",申込書!$C$103&lt;&gt;"",申込書!$P$103&lt;&gt;"YYYY/MM/DD",$G212&lt;&gt;""),申込書!$P$103,"")</f>
        <v/>
      </c>
      <c r="DJ212" s="81" t="str">
        <f>IF(AND(申込書!$C$103&lt;&gt;"▼プルダウンより選択してください",申込書!$C$103&lt;&gt;"",$G212&lt;&gt;""),申込書!$M$103,"")</f>
        <v/>
      </c>
      <c r="DK212" s="81" t="str">
        <f>IF($DI$3&lt;&gt;"コンテンツなし",IF(AND(申込書!$AH$4="GIGAスクールパック",SUM($P212,$R212)&lt;&gt;0),SUM($P212,$R212),IF(AND(申込書!$AH$4="SKY安心GIGAタブレット",SUM($T212,$V212)&lt;&gt;0),SUM($T212,$V212),"")),"")</f>
        <v/>
      </c>
      <c r="DL212" s="81" t="str">
        <f>IF($DI$3&lt;&gt;"コンテンツなし",IF(AND(申込書!$AH$4="GIGAスクールパック",SUM($Q212,$S212)&lt;&gt;0),SUM($Q212,$S212),IF(AND(申込書!$AH$4="SKY安心GIGAタブレット",SUM($U212,$W212)&lt;&gt;0),SUM($U212,$W212),"")),"")</f>
        <v/>
      </c>
      <c r="DM212" s="81"/>
      <c r="DN212" s="82"/>
      <c r="DO212" s="80" t="str">
        <f>IF(AND(申込書!$C$104&lt;&gt;"▼プルダウンより選択してください",申込書!$C$104&lt;&gt;"",申込書!$P$104&lt;&gt;"YYYY/MM/DD",$G212&lt;&gt;""),申込書!$P$104,"")</f>
        <v/>
      </c>
      <c r="DP212" s="81" t="str">
        <f>IF(AND(申込書!$C$104&lt;&gt;"▼プルダウンより選択してください",申込書!$C$104&lt;&gt;"",$G212&lt;&gt;""),申込書!$M$104,"")</f>
        <v/>
      </c>
      <c r="DQ212" s="81" t="str">
        <f>IF($DO$3&lt;&gt;"コンテンツなし",IF(AND(申込書!$AH$4="GIGAスクールパック",SUM($P212,$R212)&lt;&gt;0),SUM($P212,$R212),IF(AND(申込書!$AH$4="SKY安心GIGAタブレット",SUM($T212,$V212)&lt;&gt;0),SUM($T212,$V212),"")),"")</f>
        <v/>
      </c>
      <c r="DR212" s="81" t="str">
        <f>IF($DO$3&lt;&gt;"コンテンツなし",IF(AND(申込書!$AH$4="GIGAスクールパック",SUM($Q212,$S212)&lt;&gt;0),SUM($Q212,$S212),IF(AND(申込書!$AH$4="SKY安心GIGAタブレット",SUM($U212,$W212)&lt;&gt;0),SUM($U212,$W212),"")),"")</f>
        <v/>
      </c>
      <c r="DS212" s="81"/>
      <c r="DT212" s="82"/>
      <c r="DU212" s="80" t="str">
        <f>IF(AND(申込書!$C$105&lt;&gt;"▼プルダウンより選択してください",申込書!$C$105&lt;&gt;"",申込書!$P$105&lt;&gt;"YYYY/MM/DD",$G212&lt;&gt;""),申込書!$P$105,"")</f>
        <v/>
      </c>
      <c r="DV212" s="81" t="str">
        <f>IF(AND(申込書!$C$105&lt;&gt;"▼プルダウンより選択してください",申込書!$C$105&lt;&gt;"",$G212&lt;&gt;""),申込書!$M$105,"")</f>
        <v/>
      </c>
      <c r="DW212" s="81" t="str">
        <f>IF($DU$3&lt;&gt;"コンテンツなし",IF(AND(申込書!$AH$4="GIGAスクールパック",SUM($P212,$R212)&lt;&gt;0),SUM($P212,$R212),IF(AND(申込書!$AH$4="SKY安心GIGAタブレット",SUM($T212,$V212)&lt;&gt;0),SUM($T212,$V212),"")),"")</f>
        <v/>
      </c>
      <c r="DX212" s="81" t="str">
        <f>IF($DU$3&lt;&gt;"コンテンツなし",IF(AND(申込書!$AH$4="GIGAスクールパック",SUM($Q212,$S212)&lt;&gt;0),SUM($Q212,$S212),IF(AND(申込書!$AH$4="SKY安心GIGAタブレット",SUM($U212,$W212)&lt;&gt;0),SUM($U212,$W212),"")),"")</f>
        <v/>
      </c>
      <c r="DY212" s="157"/>
      <c r="DZ212" s="82"/>
      <c r="EA212" s="80" t="str">
        <f>IF(AND(申込書!$C$106&lt;&gt;"▼プルダウンより選択してください",申込書!$C$106&lt;&gt;"",申込書!$P$106&lt;&gt;"YYYY/MM/DD",$G212&lt;&gt;""),申込書!$P$106,"")</f>
        <v/>
      </c>
      <c r="EB212" s="81" t="str">
        <f>IF(AND(申込書!$C$106&lt;&gt;"▼プルダウンより選択してください",申込書!$C$106&lt;&gt;"",$G212&lt;&gt;""),申込書!$M$106,"")</f>
        <v/>
      </c>
      <c r="EC212" s="81" t="str">
        <f>IF($EA$3&lt;&gt;"コンテンツなし",IF(AND(申込書!$AH$4="GIGAスクールパック",SUM($P212,$R212)&lt;&gt;0),SUM($P212,$R212),IF(AND(申込書!$AH$4="SKY安心GIGAタブレット",SUM($T212,$V212)&lt;&gt;0),SUM($T212,$V212),"")),"")</f>
        <v/>
      </c>
      <c r="ED212" s="81" t="str">
        <f>IF($EA$3&lt;&gt;"コンテンツなし",IF(AND(申込書!$AH$4="GIGAスクールパック",SUM($Q212,$S212)&lt;&gt;0),SUM($Q212,$S212),IF(AND(申込書!$AH$4="SKY安心GIGAタブレット",SUM($U212,$W212)&lt;&gt;0),SUM($U212,$W212),"")),"")</f>
        <v/>
      </c>
      <c r="EE212" s="157"/>
      <c r="EF212" s="82"/>
      <c r="EG212" s="80" t="str">
        <f>IF(AND(申込書!$C$107&lt;&gt;"▼プルダウンより選択してください",申込書!$C$107&lt;&gt;"",申込書!$P$107&lt;&gt;"YYYY/MM/DD",$G212&lt;&gt;""),申込書!$P$107,"")</f>
        <v/>
      </c>
      <c r="EH212" s="81" t="str">
        <f>IF(AND(申込書!$C$107&lt;&gt;"▼プルダウンより選択してください",申込書!$C$107&lt;&gt;"",$G212&lt;&gt;""),申込書!$M$107,"")</f>
        <v/>
      </c>
      <c r="EI212" s="81" t="str">
        <f>IF($EG$3&lt;&gt;"コンテンツなし",IF(AND(申込書!$AH$4="GIGAスクールパック",SUM($P212,$R212)&lt;&gt;0),SUM($P212,$R212),IF(AND(申込書!$AH$4="SKY安心GIGAタブレット",SUM($T212,$V212)&lt;&gt;0),SUM($T212,$V212),"")),"")</f>
        <v/>
      </c>
      <c r="EJ212" s="81" t="str">
        <f>IF($EG$3&lt;&gt;"コンテンツなし",IF(AND(申込書!$AH$4="GIGAスクールパック",SUM($Q212,$S212)&lt;&gt;0),SUM($Q212,$S212),IF(AND(申込書!$AH$4="SKY安心GIGAタブレット",SUM($U212,$W212)&lt;&gt;0),SUM($U212,$W212),"")),"")</f>
        <v/>
      </c>
      <c r="EK212" s="157"/>
      <c r="EL212" s="82"/>
      <c r="EM212" s="80" t="str">
        <f>IF(AND(申込書!$C$108&lt;&gt;"▼プルダウンより選択してください",申込書!$C$108&lt;&gt;"",申込書!$P$108&lt;&gt;"YYYY/MM/DD",$G212&lt;&gt;""),申込書!$P$108,"")</f>
        <v/>
      </c>
      <c r="EN212" s="81" t="str">
        <f>IF(AND(申込書!$C$108&lt;&gt;"▼プルダウンより選択してください",申込書!$C$108&lt;&gt;"",$G212&lt;&gt;""),申込書!$M$108,"")</f>
        <v/>
      </c>
      <c r="EO212" s="81" t="str">
        <f>IF($EM$3&lt;&gt;"コンテンツなし",IF(AND(申込書!$AH$4="GIGAスクールパック",SUM($P212,$R212)&lt;&gt;0),SUM($P212,$R212),IF(AND(申込書!$AH$4="SKY安心GIGAタブレット",SUM($T212,$V212)&lt;&gt;0),SUM($T212,$V212),"")),"")</f>
        <v/>
      </c>
      <c r="EP212" s="81" t="str">
        <f>IF($EM$3&lt;&gt;"コンテンツなし",IF(AND(申込書!$AH$4="GIGAスクールパック",SUM($Q212,$S212)&lt;&gt;0),SUM($Q212,$S212),IF(AND(申込書!$AH$4="SKY安心GIGAタブレット",SUM($U212,$W212)&lt;&gt;0),SUM($U212,$W212),"")),"")</f>
        <v/>
      </c>
      <c r="EQ212" s="157"/>
      <c r="ER212" s="82"/>
      <c r="ES212" s="80" t="str">
        <f>IF(AND(申込書!$C$109&lt;&gt;"▼プルダウンより選択してください",申込書!$C$109&lt;&gt;"",申込書!$P$109&lt;&gt;"YYYY/MM/DD",$G212&lt;&gt;""),申込書!$P$109,"")</f>
        <v/>
      </c>
      <c r="ET212" s="81" t="str">
        <f>IF(AND(申込書!$C$109&lt;&gt;"▼プルダウンより選択してください",申込書!$C$109&lt;&gt;"",$G212&lt;&gt;""),申込書!$M$109,"")</f>
        <v/>
      </c>
      <c r="EU212" s="81" t="str">
        <f>IF($ES$3&lt;&gt;"コンテンツなし",IF(AND(申込書!$AH$4="GIGAスクールパック",SUM($P212,$R212)&lt;&gt;0),SUM($P212,$R212),IF(AND(申込書!$AH$4="SKY安心GIGAタブレット",SUM($T212,$V212)&lt;&gt;0),SUM($T212,$V212),"")),"")</f>
        <v/>
      </c>
      <c r="EV212" s="81" t="str">
        <f>IF($ES$3&lt;&gt;"コンテンツなし",IF(AND(申込書!$AH$4="GIGAスクールパック",SUM($Q212,$S212)&lt;&gt;0),SUM($Q212,$S212),IF(AND(申込書!$AH$4="SKY安心GIGAタブレット",SUM($U212,$W212)&lt;&gt;0),SUM($U212,$W212),"")),"")</f>
        <v/>
      </c>
      <c r="EW212" s="157"/>
      <c r="EX212" s="82"/>
      <c r="EY212" s="80" t="str">
        <f>IF(AND(申込書!$C$110&lt;&gt;"▼プルダウンより選択してください",申込書!$C$110&lt;&gt;"",申込書!$P$110&lt;&gt;"YYYY/MM/DD",$G212&lt;&gt;""),申込書!$P$110,"")</f>
        <v/>
      </c>
      <c r="EZ212" s="81" t="str">
        <f>IF(AND(申込書!$C$110&lt;&gt;"▼プルダウンより選択してください",申込書!$C$110&lt;&gt;"",$G212&lt;&gt;""),申込書!$M$110,"")</f>
        <v/>
      </c>
      <c r="FA212" s="81" t="str">
        <f>IF($EY$3&lt;&gt;"コンテンツなし",IF(AND(申込書!$AH$4="GIGAスクールパック",SUM($P212,$R212)&lt;&gt;0),SUM($P212,$R212),IF(AND(申込書!$AH$4="SKY安心GIGAタブレット",SUM($T212,$V212)&lt;&gt;0),SUM($T212,$V212),"")),"")</f>
        <v/>
      </c>
      <c r="FB212" s="81" t="str">
        <f>IF($EY$3&lt;&gt;"コンテンツなし",IF(AND(申込書!$AH$4="GIGAスクールパック",SUM($Q212,$S212)&lt;&gt;0),SUM($Q212,$S212),IF(AND(申込書!$AH$4="SKY安心GIGAタブレット",SUM($U212,$W212)&lt;&gt;0),SUM($U212,$W212),"")),"")</f>
        <v/>
      </c>
      <c r="FC212" s="157"/>
      <c r="FD212" s="82"/>
      <c r="FE212" s="80" t="str">
        <f>IF(AND(申込書!$C$111&lt;&gt;"▼プルダウンより選択してください",申込書!$C$111&lt;&gt;"",申込書!$P$111&lt;&gt;"YYYY/MM/DD",$G212&lt;&gt;""),申込書!$P$111,"")</f>
        <v/>
      </c>
      <c r="FF212" s="81" t="str">
        <f>IF(AND(申込書!$C$111&lt;&gt;"▼プルダウンより選択してください",申込書!$C$111&lt;&gt;"",$G212&lt;&gt;""),申込書!$M$111,"")</f>
        <v/>
      </c>
      <c r="FG212" s="81" t="str">
        <f>IF($FE$3&lt;&gt;"コンテンツなし",IF(AND(申込書!$AH$4="GIGAスクールパック",SUM($P212,$R212)&lt;&gt;0),SUM($P212,$R212),IF(AND(申込書!$AH$4="SKY安心GIGAタブレット",SUM($T212,$V212)&lt;&gt;0),SUM($T212,$V212),"")),"")</f>
        <v/>
      </c>
      <c r="FH212" s="81" t="str">
        <f>IF($FE$3&lt;&gt;"コンテンツなし",IF(AND(申込書!$AH$4="GIGAスクールパック",SUM($Q212,$S212)&lt;&gt;0),SUM($Q212,$S212),IF(AND(申込書!$AH$4="SKY安心GIGAタブレット",SUM($U212,$W212)&lt;&gt;0),SUM($U212,$W212),"")),"")</f>
        <v/>
      </c>
      <c r="FI212" s="157"/>
      <c r="FJ212" s="82"/>
      <c r="FK212" s="80" t="str">
        <f>IF(AND(申込書!$C$112&lt;&gt;"▼プルダウンより選択してください",申込書!$C$112&lt;&gt;"",申込書!$P$112&lt;&gt;"YYYY/MM/DD",$G212&lt;&gt;""),申込書!$P$112,"")</f>
        <v/>
      </c>
      <c r="FL212" s="81" t="str">
        <f>IF(AND(申込書!$C$112&lt;&gt;"▼プルダウンより選択してください",申込書!$C$112&lt;&gt;"",$G212&lt;&gt;""),申込書!$M$112,"")</f>
        <v/>
      </c>
      <c r="FM212" s="81" t="str">
        <f>IF($FK$3&lt;&gt;"コンテンツなし",IF(AND(申込書!$AH$4="GIGAスクールパック",SUM($P212,$R212)&lt;&gt;0),SUM($P212,$R212),IF(AND(申込書!$AH$4="SKY安心GIGAタブレット",SUM($T212,$V212)&lt;&gt;0),SUM($T212,$V212),"")),"")</f>
        <v/>
      </c>
      <c r="FN212" s="81" t="str">
        <f>IF($FK$3&lt;&gt;"コンテンツなし",IF(AND(申込書!$AH$4="GIGAスクールパック",SUM($Q212,$S212)&lt;&gt;0),SUM($Q212,$S212),IF(AND(申込書!$AH$4="SKY安心GIGAタブレット",SUM($U212,$W212)&lt;&gt;0),SUM($U212,$W212),"")),"")</f>
        <v/>
      </c>
      <c r="FO212" s="157"/>
      <c r="FP212" s="82"/>
      <c r="FQ212" s="80" t="str">
        <f>IF(AND(申込書!$C$113&lt;&gt;"▼プルダウンより選択してください",申込書!$C$113&lt;&gt;"",申込書!$P$113&lt;&gt;"YYYY/MM/DD",$G212&lt;&gt;""),申込書!$P$113,"")</f>
        <v/>
      </c>
      <c r="FR212" s="81" t="str">
        <f>IF(AND(申込書!$C$113&lt;&gt;"▼プルダウンより選択してください",申込書!$C$113&lt;&gt;"",$G212&lt;&gt;""),申込書!$M$113,"")</f>
        <v/>
      </c>
      <c r="FS212" s="81" t="str">
        <f>IF($FQ$3&lt;&gt;"コンテンツなし",IF(AND(申込書!$AH$4="GIGAスクールパック",SUM($P212,$R212)&lt;&gt;0),SUM($P212,$R212),IF(AND(申込書!$AH$4="SKY安心GIGAタブレット",SUM($T212,$V212)&lt;&gt;0),SUM($T212,$V212),"")),"")</f>
        <v/>
      </c>
      <c r="FT212" s="81" t="str">
        <f>IF($FQ$3&lt;&gt;"コンテンツなし",IF(AND(申込書!$AH$4="GIGAスクールパック",SUM($Q212,$S212)&lt;&gt;0),SUM($Q212,$S212),IF(AND(申込書!$AH$4="SKY安心GIGAタブレット",SUM($U212,$W212)&lt;&gt;0),SUM($U212,$W212),"")),"")</f>
        <v/>
      </c>
      <c r="FU212" s="157"/>
      <c r="FV212" s="82"/>
      <c r="FW212" s="80" t="str">
        <f>IF(AND(申込書!$C$114&lt;&gt;"▼プルダウンより選択してください",申込書!$C$114&lt;&gt;"",申込書!$P$114&lt;&gt;"YYYY/MM/DD",$G212&lt;&gt;""),申込書!$P$114,"")</f>
        <v/>
      </c>
      <c r="FX212" s="81" t="str">
        <f>IF(AND(申込書!$C$114&lt;&gt;"▼プルダウンより選択してください",申込書!$C$114&lt;&gt;"",$G212&lt;&gt;""),申込書!$M$114,"")</f>
        <v/>
      </c>
      <c r="FY212" s="81" t="str">
        <f>IF($FW$3&lt;&gt;"コンテンツなし",IF(AND(申込書!$AH$4="GIGAスクールパック",SUM($P212,$R212)&lt;&gt;0),SUM($P212,$R212),IF(AND(申込書!$AH$4="SKY安心GIGAタブレット",SUM($T212,$V212)&lt;&gt;0),SUM($T212,$V212),"")),"")</f>
        <v/>
      </c>
      <c r="FZ212" s="81" t="str">
        <f>IF($FW$3&lt;&gt;"コンテンツなし",IF(AND(申込書!$AH$4="GIGAスクールパック",SUM($Q212,$S212)&lt;&gt;0),SUM($Q212,$S212),IF(AND(申込書!$AH$4="SKY安心GIGAタブレット",SUM($U212,$W212)&lt;&gt;0),SUM($U212,$W212),"")),"")</f>
        <v/>
      </c>
      <c r="GA212" s="157"/>
      <c r="GB212" s="82"/>
      <c r="GC212" s="80" t="str">
        <f>IF(AND(申込書!$C$115&lt;&gt;"▼プルダウンより選択してください",申込書!$C$115&lt;&gt;"",申込書!$P$115&lt;&gt;"YYYY/MM/DD",$G212&lt;&gt;""),申込書!$P$115,"")</f>
        <v/>
      </c>
      <c r="GD212" s="81" t="str">
        <f>IF(AND(申込書!$C$115&lt;&gt;"▼プルダウンより選択してください",申込書!$C$115&lt;&gt;"",$G212&lt;&gt;""),申込書!$M$115,"")</f>
        <v/>
      </c>
      <c r="GE212" s="81" t="str">
        <f>IF($GC$3&lt;&gt;"コンテンツなし",IF(AND(申込書!$AH$4="GIGAスクールパック",SUM($P212,$R212)&lt;&gt;0),SUM($P212,$R212),IF(AND(申込書!$AH$4="SKY安心GIGAタブレット",SUM($T212,$V212)&lt;&gt;0),SUM($T212,$V212),"")),"")</f>
        <v/>
      </c>
      <c r="GF212" s="81" t="str">
        <f>IF($GC$3&lt;&gt;"コンテンツなし",IF(AND(申込書!$AH$4="GIGAスクールパック",SUM($Q212,$S212)&lt;&gt;0),SUM($Q212,$S212),IF(AND(申込書!$AH$4="SKY安心GIGAタブレット",SUM($U212,$W212)&lt;&gt;0),SUM($U212,$W212),"")),"")</f>
        <v/>
      </c>
      <c r="GG212" s="157"/>
      <c r="GH212" s="82"/>
      <c r="GI212" s="80" t="str">
        <f>IF(AND(申込書!$C$116&lt;&gt;"▼プルダウンより選択してください",申込書!$C$116&lt;&gt;"",申込書!$P$116&lt;&gt;"YYYY/MM/DD",$G212&lt;&gt;""),申込書!$P$116,"")</f>
        <v/>
      </c>
      <c r="GJ212" s="81" t="str">
        <f>IF(AND(申込書!$C$116&lt;&gt;"▼プルダウンより選択してください",申込書!$C$116&lt;&gt;"",$G212&lt;&gt;""),申込書!$M$116,"")</f>
        <v/>
      </c>
      <c r="GK212" s="81" t="str">
        <f>IF($GI$3&lt;&gt;"コンテンツなし",IF(AND(申込書!$AH$4="GIGAスクールパック",SUM($P212,$R212)&lt;&gt;0),SUM($P212,$R212),IF(AND(申込書!$AH$4="SKY安心GIGAタブレット",SUM($T212,$V212)&lt;&gt;0),SUM($T212,$V212),"")),"")</f>
        <v/>
      </c>
      <c r="GL212" s="81" t="str">
        <f>IF($GI$3&lt;&gt;"コンテンツなし",IF(AND(申込書!$AH$4="GIGAスクールパック",SUM($Q212,$S212)&lt;&gt;0),SUM($Q212,$S212),IF(AND(申込書!$AH$4="SKY安心GIGAタブレット",SUM($U212,$W212)&lt;&gt;0),SUM($U212,$W212),"")),"")</f>
        <v/>
      </c>
      <c r="GM212" s="157"/>
      <c r="GN212" s="82"/>
      <c r="GO212" s="80" t="str">
        <f>IF(AND(申込書!$C$117&lt;&gt;"▼プルダウンより選択してください",申込書!$C$117&lt;&gt;"",申込書!$P$117&lt;&gt;"YYYY/MM/DD",$G212&lt;&gt;""),申込書!$P$117,"")</f>
        <v/>
      </c>
      <c r="GP212" s="81" t="str">
        <f>IF(AND(申込書!$C$117&lt;&gt;"▼プルダウンより選択してください",申込書!$C$117&lt;&gt;"",$G212&lt;&gt;""),申込書!$M$117,"")</f>
        <v/>
      </c>
      <c r="GQ212" s="81" t="str">
        <f>IF($GO$3&lt;&gt;"コンテンツなし",IF(AND(申込書!$AH$4="GIGAスクールパック",SUM($P212,$R212)&lt;&gt;0),SUM($P212,$R212),IF(AND(申込書!$AH$4="SKY安心GIGAタブレット",SUM($T212,$V212)&lt;&gt;0),SUM($T212,$V212),"")),"")</f>
        <v/>
      </c>
      <c r="GR212" s="81" t="str">
        <f>IF($GO$3&lt;&gt;"コンテンツなし",IF(AND(申込書!$AH$4="GIGAスクールパック",SUM($Q212,$S212)&lt;&gt;0),SUM($Q212,$S212),IF(AND(申込書!$AH$4="SKY安心GIGAタブレット",SUM($U212,$W212)&lt;&gt;0),SUM($U212,$W212),"")),"")</f>
        <v/>
      </c>
      <c r="GS212" s="157"/>
      <c r="GT212" s="82"/>
      <c r="GU212" s="80" t="str">
        <f>IF(AND(申込書!$C$118&lt;&gt;"▼プルダウンより選択してください",申込書!$C$118&lt;&gt;"",申込書!$P$118&lt;&gt;"YYYY/MM/DD",$G212&lt;&gt;""),申込書!$P$118,"")</f>
        <v/>
      </c>
      <c r="GV212" s="81" t="str">
        <f>IF(AND(申込書!$C$118&lt;&gt;"▼プルダウンより選択してください",申込書!$C$118&lt;&gt;"",$G212&lt;&gt;""),申込書!$M$118,"")</f>
        <v/>
      </c>
      <c r="GW212" s="81" t="str">
        <f>IF($GU$3&lt;&gt;"コンテンツなし",IF(AND(申込書!$AH$4="GIGAスクールパック",SUM($P212,$R212)&lt;&gt;0),SUM($P212,$R212),IF(AND(申込書!$AH$4="SKY安心GIGAタブレット",SUM($T212,$V212)&lt;&gt;0),SUM($T212,$V212),"")),"")</f>
        <v/>
      </c>
      <c r="GX212" s="81" t="str">
        <f>IF($GU$3&lt;&gt;"コンテンツなし",IF(AND(申込書!$AH$4="GIGAスクールパック",SUM($Q212,$S212)&lt;&gt;0),SUM($Q212,$S212),IF(AND(申込書!$AH$4="SKY安心GIGAタブレット",SUM($U212,$W212)&lt;&gt;0),SUM($U212,$W212),"")),"")</f>
        <v/>
      </c>
      <c r="GY212" s="157"/>
      <c r="GZ212" s="82"/>
      <c r="HA212" s="80" t="str">
        <f>IF(AND(申込書!$C$119&lt;&gt;"▼プルダウンより選択してください",申込書!$C$119&lt;&gt;"",申込書!$P$119&lt;&gt;"YYYY/MM/DD",$G212&lt;&gt;""),申込書!$P$119,"")</f>
        <v/>
      </c>
      <c r="HB212" s="81" t="str">
        <f>IF(AND(申込書!$C$119&lt;&gt;"▼プルダウンより選択してください",申込書!$C$119&lt;&gt;"",$G212&lt;&gt;""),申込書!$M$119,"")</f>
        <v/>
      </c>
      <c r="HC212" s="81" t="str">
        <f>IF($HA$3&lt;&gt;"コンテンツなし",IF(AND(申込書!$AH$4="GIGAスクールパック",SUM($P212,$R212)&lt;&gt;0),SUM($P212,$R212),IF(AND(申込書!$AH$4="SKY安心GIGAタブレット",SUM($T212,$V212)&lt;&gt;0),SUM($T212,$V212),"")),"")</f>
        <v/>
      </c>
      <c r="HD212" s="81" t="str">
        <f>IF($HA$3&lt;&gt;"コンテンツなし",IF(AND(申込書!$AH$4="GIGAスクールパック",SUM($Q212,$S212)&lt;&gt;0),SUM($Q212,$S212),IF(AND(申込書!$AH$4="SKY安心GIGAタブレット",SUM($U212,$W212)&lt;&gt;0),SUM($U212,$W212),"")),"")</f>
        <v/>
      </c>
      <c r="HE212" s="157"/>
      <c r="HF212" s="82"/>
      <c r="HG212" s="83"/>
    </row>
    <row r="213" spans="2:215" ht="26.85" customHeight="1">
      <c r="B213" s="62">
        <f t="shared" si="3"/>
        <v>208</v>
      </c>
      <c r="C213" s="63"/>
      <c r="D213" s="64"/>
      <c r="E213" s="207"/>
      <c r="F213" s="65"/>
      <c r="G213" s="66"/>
      <c r="H213" s="67"/>
      <c r="I213" s="68"/>
      <c r="J213" s="69"/>
      <c r="K213" s="70"/>
      <c r="L213" s="71"/>
      <c r="M213" s="72"/>
      <c r="N213" s="73"/>
      <c r="O213" s="74"/>
      <c r="P213" s="179"/>
      <c r="Q213" s="180"/>
      <c r="R213" s="180"/>
      <c r="S213" s="181"/>
      <c r="T213" s="179"/>
      <c r="U213" s="180"/>
      <c r="V213" s="182"/>
      <c r="W213" s="181"/>
      <c r="X213" s="75"/>
      <c r="Y213" s="76"/>
      <c r="Z213" s="77"/>
      <c r="AA213" s="78"/>
      <c r="AB213" s="79"/>
      <c r="AC213" s="79"/>
      <c r="AD213" s="79"/>
      <c r="AE213" s="77"/>
      <c r="AF213" s="139"/>
      <c r="AG213" s="139"/>
      <c r="AH213" s="139"/>
      <c r="AI213" s="80" t="str">
        <f>IF(AND(申込書!$C$90&lt;&gt;"▼プルダウンより選択してください",申込書!$C$90&lt;&gt;"",申込書!$P$90&lt;&gt;"YYYY/MM/DD",$G213&lt;&gt;""),申込書!$P$90,"")</f>
        <v/>
      </c>
      <c r="AJ213" s="81" t="str">
        <f>IF(AND(申込書!$C$90&lt;&gt;"▼プルダウンより選択してください",申込書!$C$90&lt;&gt;"",$G213&lt;&gt;""),申込書!$M$90,"")</f>
        <v/>
      </c>
      <c r="AK213" s="81" t="str">
        <f>IF($AI$3&lt;&gt;"コンテンツなし",IF(AND(申込書!$AH$4="GIGAスクールパック",SUM($P213,$R213)&lt;&gt;0),SUM($P213,$R213),IF(AND(申込書!$AH$4="SKY安心GIGAタブレット",SUM($T213,$V213)&lt;&gt;0),SUM($T213,$V213),"")),"")</f>
        <v/>
      </c>
      <c r="AL213" s="81" t="str">
        <f>IF($AI$3&lt;&gt;"コンテンツなし",IF(AND(申込書!$AH$4="GIGAスクールパック",SUM($Q213,$S213)&lt;&gt;0),SUM($Q213,$S213),IF(AND(申込書!$AH$4="SKY安心GIGAタブレット",SUM($U213,$W213)&lt;&gt;0),SUM($U213,$W213),"")),"")</f>
        <v/>
      </c>
      <c r="AM213" s="157"/>
      <c r="AN213" s="82"/>
      <c r="AO213" s="80" t="str">
        <f>IF(AND(申込書!$C$91&lt;&gt;"▼プルダウンより選択してください",申込書!$C$91&lt;&gt;"",申込書!$P$91&lt;&gt;"YYYY/MM/DD",$G213&lt;&gt;""),申込書!$P$91,"")</f>
        <v/>
      </c>
      <c r="AP213" s="81" t="str">
        <f>IF(AND(申込書!$C$91&lt;&gt;"▼プルダウンより選択してください",申込書!$C$91&lt;&gt;"",$G213&lt;&gt;""),申込書!$M$91,"")</f>
        <v/>
      </c>
      <c r="AQ213" s="81" t="str">
        <f>IF($AO$3&lt;&gt;"コンテンツなし",IF(AND(申込書!$AH$4="GIGAスクールパック",SUM($P213,$R213)&lt;&gt;0),SUM($P213,$R213),IF(AND(申込書!$AH$4="SKY安心GIGAタブレット",SUM($T213,$V213)&lt;&gt;0),SUM($T213,$V213),"")),"")</f>
        <v/>
      </c>
      <c r="AR213" s="81" t="str">
        <f>IF($AO$3&lt;&gt;"コンテンツなし",IF(AND(申込書!$AH$4="GIGAスクールパック",SUM($Q213,$S213)&lt;&gt;0),SUM($Q213,$S213),IF(AND(申込書!$AH$4="SKY安心GIGAタブレット",SUM($U213,$W213)&lt;&gt;0),SUM($U213,$W213),"")),"")</f>
        <v/>
      </c>
      <c r="AS213" s="157"/>
      <c r="AT213" s="82"/>
      <c r="AU213" s="80" t="str">
        <f>IF(AND(申込書!$C$92&lt;&gt;"▼プルダウンより選択してください",申込書!$C$92&lt;&gt;"",申込書!$P$92&lt;&gt;"YYYY/MM/DD",$G213&lt;&gt;""),申込書!$P$92,"")</f>
        <v/>
      </c>
      <c r="AV213" s="81" t="str">
        <f>IF(AND(申込書!$C$92&lt;&gt;"▼プルダウンより選択してください",申込書!$C$92&lt;&gt;"",$G213&lt;&gt;""),申込書!$M$92,"")</f>
        <v/>
      </c>
      <c r="AW213" s="81" t="str">
        <f>IF($AU$3&lt;&gt;"コンテンツなし",IF(AND(申込書!$AH$4="GIGAスクールパック",SUM($P213,$R213)&lt;&gt;0),SUM($P213,$R213),IF(AND(申込書!$AH$4="SKY安心GIGAタブレット",SUM($T213,$V213)&lt;&gt;0),SUM($T213,$V213),"")),"")</f>
        <v/>
      </c>
      <c r="AX213" s="81" t="str">
        <f>IF($AU$3&lt;&gt;"コンテンツなし",IF(AND(申込書!$AH$4="GIGAスクールパック",SUM($Q213,$S213)&lt;&gt;0),SUM($Q213,$S213),IF(AND(申込書!$AH$4="SKY安心GIGAタブレット",SUM($U213,$W213)&lt;&gt;0),SUM($U213,$W213),"")),"")</f>
        <v/>
      </c>
      <c r="AY213" s="157"/>
      <c r="AZ213" s="82"/>
      <c r="BA213" s="80" t="str">
        <f>IF(AND(申込書!$C$93&lt;&gt;"▼プルダウンより選択してください",申込書!$C$93&lt;&gt;"",申込書!$P$93&lt;&gt;"YYYY/MM/DD",$G213&lt;&gt;""),申込書!$P$93,"")</f>
        <v/>
      </c>
      <c r="BB213" s="81" t="str">
        <f>IF(AND(申込書!$C$93&lt;&gt;"▼プルダウンより選択してください",申込書!$C$93&lt;&gt;"",申込書!$M$93&gt;=1,$G213&lt;&gt;""),申込書!$M$93,"")</f>
        <v/>
      </c>
      <c r="BC213" s="81" t="str">
        <f>IF($BA$3&lt;&gt;"コンテンツなし",IF(AND(申込書!$AH$4="GIGAスクールパック",SUM($P213,$R213)&lt;&gt;0),SUM($P213,$R213),IF(AND(申込書!$AH$4="SKY安心GIGAタブレット",SUM($T213,$V213)&lt;&gt;0),SUM($T213,$V213),"")),"")</f>
        <v/>
      </c>
      <c r="BD213" s="81" t="str">
        <f>IF($BA$3&lt;&gt;"コンテンツなし",IF(AND(申込書!$AH$4="GIGAスクールパック",SUM($Q213,$S213)&lt;&gt;0),SUM($Q213,$S213),IF(AND(申込書!$AH$4="SKY安心GIGAタブレット",SUM($U213,$W213)&lt;&gt;0),SUM($U213,$W213),"")),"")</f>
        <v/>
      </c>
      <c r="BE213" s="157"/>
      <c r="BF213" s="82"/>
      <c r="BG213" s="80" t="str">
        <f>IF(AND(申込書!$C$94&lt;&gt;"▼プルダウンより選択してください",申込書!$C$94&lt;&gt;"",申込書!$P$94&lt;&gt;"YYYY/MM/DD",$G213&lt;&gt;""),申込書!$P$94,"")</f>
        <v/>
      </c>
      <c r="BH213" s="81" t="str">
        <f>IF(AND(申込書!$C$94&lt;&gt;"▼プルダウンより選択してください",申込書!$C$94&lt;&gt;"",$G213&lt;&gt;""),申込書!$M$94,"")</f>
        <v/>
      </c>
      <c r="BI213" s="81" t="str">
        <f>IF($BG$3&lt;&gt;"コンテンツなし",IF(AND(申込書!$AH$4="GIGAスクールパック",SUM($P213,$R213)&lt;&gt;0),SUM($P213,$R213),IF(AND(申込書!$AH$4="SKY安心GIGAタブレット",SUM($T213,$V213)&lt;&gt;0),SUM($T213,$V213),"")),"")</f>
        <v/>
      </c>
      <c r="BJ213" s="81" t="str">
        <f>IF($BG$3&lt;&gt;"コンテンツなし",IF(AND(申込書!$AH$4="GIGAスクールパック",SUM($Q213,$S213)&lt;&gt;0),SUM($Q213,$S213),IF(AND(申込書!$AH$4="SKY安心GIGAタブレット",SUM($U213,$W213)&lt;&gt;0),SUM($U213,$W213),"")),"")</f>
        <v/>
      </c>
      <c r="BK213" s="157"/>
      <c r="BL213" s="82"/>
      <c r="BM213" s="80" t="str">
        <f>IF(AND(申込書!$C$95&lt;&gt;"▼プルダウンより選択してください",申込書!$C$95&lt;&gt;"",申込書!$P$95&lt;&gt;"YYYY/MM/DD",$G213&lt;&gt;""),申込書!$P$95,"")</f>
        <v/>
      </c>
      <c r="BN213" s="81" t="str">
        <f>IF(AND(申込書!$C$95&lt;&gt;"▼プルダウンより選択してください",申込書!$C$95&lt;&gt;"",$G213&lt;&gt;""),申込書!$M$95,"")</f>
        <v/>
      </c>
      <c r="BO213" s="81" t="str">
        <f>IF($BM$3&lt;&gt;"コンテンツなし",IF(AND(申込書!$AH$4="GIGAスクールパック",SUM($P213,$R213)&lt;&gt;0),SUM($P213,$R213),IF(AND(申込書!$AH$4="SKY安心GIGAタブレット",SUM($T213,$V213)&lt;&gt;0),SUM($T213,$V213),"")),"")</f>
        <v/>
      </c>
      <c r="BP213" s="81" t="str">
        <f>IF($BM$3&lt;&gt;"コンテンツなし",IF(AND(申込書!$AH$4="GIGAスクールパック",SUM($Q213,$S213)&lt;&gt;0),SUM($Q213,$S213),IF(AND(申込書!$AH$4="SKY安心GIGAタブレット",SUM($U213,$W213)&lt;&gt;0),SUM($U213,$W213),"")),"")</f>
        <v/>
      </c>
      <c r="BQ213" s="157"/>
      <c r="BR213" s="82"/>
      <c r="BS213" s="80" t="str">
        <f>IF(AND(申込書!$C$96&lt;&gt;"▼プルダウンより選択してください",申込書!$C$96&lt;&gt;"",申込書!$P$96&lt;&gt;"YYYY/MM/DD",$G213&lt;&gt;""),申込書!$P$96,"")</f>
        <v/>
      </c>
      <c r="BT213" s="81" t="str">
        <f>IF(AND(申込書!$C$96&lt;&gt;"▼プルダウンより選択してください",申込書!$C$96&lt;&gt;"",$G213&lt;&gt;""),申込書!$M$96,"")</f>
        <v/>
      </c>
      <c r="BU213" s="81" t="str">
        <f>IF($BS$3&lt;&gt;"コンテンツなし",IF(AND(申込書!$AH$4="GIGAスクールパック",SUM($P213,$R213)&lt;&gt;0),SUM($P213,$R213),IF(AND(申込書!$AH$4="SKY安心GIGAタブレット",SUM($T213,$V213)&lt;&gt;0),SUM($T213,$V213),"")),"")</f>
        <v/>
      </c>
      <c r="BV213" s="81" t="str">
        <f>IF($BS$3&lt;&gt;"コンテンツなし",IF(AND(申込書!$AH$4="GIGAスクールパック",SUM($Q213,$S213)&lt;&gt;0),SUM($Q213,$S213),IF(AND(申込書!$AH$4="SKY安心GIGAタブレット",SUM($U213,$W213)&lt;&gt;0),SUM($U213,$W213),"")),"")</f>
        <v/>
      </c>
      <c r="BW213" s="157"/>
      <c r="BX213" s="82"/>
      <c r="BY213" s="80" t="str">
        <f>IF(AND(申込書!$C$97&lt;&gt;"▼プルダウンより選択してください",申込書!$C$97&lt;&gt;"",申込書!$P$97&lt;&gt;"YYYY/MM/DD",$G213&lt;&gt;""),申込書!$P$97,"")</f>
        <v/>
      </c>
      <c r="BZ213" s="81" t="str">
        <f>IF(AND(申込書!$C$97&lt;&gt;"▼プルダウンより選択してください",申込書!$C$97&lt;&gt;"",$G213&lt;&gt;""),申込書!$M$97,"")</f>
        <v/>
      </c>
      <c r="CA213" s="81" t="str">
        <f>IF($BY$3&lt;&gt;"コンテンツなし",IF(AND(申込書!$AH$4="GIGAスクールパック",SUM($P213,$R213)&lt;&gt;0),SUM($P213,$R213),IF(AND(申込書!$AH$4="SKY安心GIGAタブレット",SUM($T213,$V213)&lt;&gt;0),SUM($T213,$V213),"")),"")</f>
        <v/>
      </c>
      <c r="CB213" s="81" t="str">
        <f>IF($BY$3&lt;&gt;"コンテンツなし",IF(AND(申込書!$AH$4="GIGAスクールパック",SUM($Q213,$S213)&lt;&gt;0),SUM($Q213,$S213),IF(AND(申込書!$AH$4="SKY安心GIGAタブレット",SUM($U213,$W213)&lt;&gt;0),SUM($U213,$W213),"")),"")</f>
        <v/>
      </c>
      <c r="CC213" s="157"/>
      <c r="CD213" s="82"/>
      <c r="CE213" s="80" t="str">
        <f>IF(AND(申込書!$C$98&lt;&gt;"▼プルダウンより選択してください",申込書!$C$98&lt;&gt;"",申込書!$P$98&lt;&gt;"YYYY/MM/DD",$G213&lt;&gt;""),申込書!$P$98,"")</f>
        <v/>
      </c>
      <c r="CF213" s="81" t="str">
        <f>IF(AND(申込書!$C$98&lt;&gt;"▼プルダウンより選択してください",申込書!$C$98&lt;&gt;"",$G213&lt;&gt;""),申込書!$M$98,"")</f>
        <v/>
      </c>
      <c r="CG213" s="81" t="str">
        <f>IF($CE$3&lt;&gt;"コンテンツなし",IF(AND(申込書!$AH$4="GIGAスクールパック",SUM($P213,$R213)&lt;&gt;0),SUM($P213,$R213),IF(AND(申込書!$AH$4="SKY安心GIGAタブレット",SUM($T213,$V213)&lt;&gt;0),SUM($T213,$V213),"")),"")</f>
        <v/>
      </c>
      <c r="CH213" s="81" t="str">
        <f>IF($CE$3&lt;&gt;"コンテンツなし",IF(AND(申込書!$AH$4="GIGAスクールパック",SUM($Q213,$S213)&lt;&gt;0),SUM($Q213,$S213),IF(AND(申込書!$AH$4="SKY安心GIGAタブレット",SUM($U213,$W213)&lt;&gt;0),SUM($U213,$W213),"")),"")</f>
        <v/>
      </c>
      <c r="CI213" s="157"/>
      <c r="CJ213" s="82"/>
      <c r="CK213" s="80" t="str">
        <f>IF(AND(申込書!$C$99&lt;&gt;"▼プルダウンより選択してください",申込書!$C$99&lt;&gt;"",申込書!$P$99&lt;&gt;"YYYY/MM/DD",$G213&lt;&gt;""),申込書!$P$99,"")</f>
        <v/>
      </c>
      <c r="CL213" s="81" t="str">
        <f>IF(AND(申込書!$C$99&lt;&gt;"▼プルダウンより選択してください",申込書!$C$99&lt;&gt;"",$G213&lt;&gt;""),申込書!$M$99,"")</f>
        <v/>
      </c>
      <c r="CM213" s="81" t="str">
        <f>IF($CK$3&lt;&gt;"コンテンツなし",IF(AND(申込書!$AH$4="GIGAスクールパック",SUM($P213,$R213)&lt;&gt;0),SUM($P213,$R213),IF(AND(申込書!$AH$4="SKY安心GIGAタブレット",SUM($T213,$V213)&lt;&gt;0),SUM($T213,$V213),"")),"")</f>
        <v/>
      </c>
      <c r="CN213" s="81" t="str">
        <f>IF($CK$3&lt;&gt;"コンテンツなし",IF(AND(申込書!$AH$4="GIGAスクールパック",SUM($Q213,$S213)&lt;&gt;0),SUM($Q213,$S213),IF(AND(申込書!$AH$4="SKY安心GIGAタブレット",SUM($U213,$W213)&lt;&gt;0),SUM($U213,$W213),"")),"")</f>
        <v/>
      </c>
      <c r="CO213" s="157"/>
      <c r="CP213" s="82"/>
      <c r="CQ213" s="80" t="str">
        <f>IF(AND(申込書!$C$100&lt;&gt;"▼プルダウンより選択してください",申込書!$C$100&lt;&gt;"",申込書!$P$100&lt;&gt;"YYYY/MM/DD",$G213&lt;&gt;""),申込書!$P$100,"")</f>
        <v/>
      </c>
      <c r="CR213" s="81" t="str">
        <f>IF(AND(申込書!$C$100&lt;&gt;"▼プルダウンより選択してください",申込書!$C$100&lt;&gt;"",$G213&lt;&gt;""),申込書!$M$100,"")</f>
        <v/>
      </c>
      <c r="CS213" s="81" t="str">
        <f>IF($CQ$3&lt;&gt;"コンテンツなし",IF(AND(申込書!$AH$4="GIGAスクールパック",SUM($P213,$R213)&lt;&gt;0),SUM($P213,$R213),IF(AND(申込書!$AH$4="SKY安心GIGAタブレット",SUM($T213,$V213)&lt;&gt;0),SUM($T213,$V213),"")),"")</f>
        <v/>
      </c>
      <c r="CT213" s="81" t="str">
        <f>IF($CQ$3&lt;&gt;"コンテンツなし",IF(AND(申込書!$AH$4="GIGAスクールパック",SUM($Q213,$S213)&lt;&gt;0),SUM($Q213,$S213),IF(AND(申込書!$AH$4="SKY安心GIGAタブレット",SUM($U213,$W213)&lt;&gt;0),SUM($U213,$W213),"")),"")</f>
        <v/>
      </c>
      <c r="CU213" s="81"/>
      <c r="CV213" s="82"/>
      <c r="CW213" s="80" t="str">
        <f>IF(AND(申込書!$C$101&lt;&gt;"▼プルダウンより選択してください",申込書!$C$101&lt;&gt;"",申込書!$P$101&lt;&gt;"YYYY/MM/DD",$G213&lt;&gt;""),申込書!$P$101,"")</f>
        <v/>
      </c>
      <c r="CX213" s="81" t="str">
        <f>IF(AND(申込書!$C$101&lt;&gt;"▼プルダウンより選択してください",申込書!$C$101&lt;&gt;"",$G213&lt;&gt;""),申込書!$M$101,"")</f>
        <v/>
      </c>
      <c r="CY213" s="81" t="str">
        <f>IF($CW$3&lt;&gt;"コンテンツなし",IF(AND(申込書!$AH$4="GIGAスクールパック",SUM($P213,$R213)&lt;&gt;0),SUM($P213,$R213),IF(AND(申込書!$AH$4="SKY安心GIGAタブレット",SUM($T213,$V213)&lt;&gt;0),SUM($T213,$V213),"")),"")</f>
        <v/>
      </c>
      <c r="CZ213" s="81" t="str">
        <f>IF($CW$3&lt;&gt;"コンテンツなし",IF(AND(申込書!$AH$4="GIGAスクールパック",SUM($Q213,$S213)&lt;&gt;0),SUM($Q213,$S213),IF(AND(申込書!$AH$4="SKY安心GIGAタブレット",SUM($U213,$W213)&lt;&gt;0),SUM($U213,$W213),"")),"")</f>
        <v/>
      </c>
      <c r="DA213" s="81"/>
      <c r="DB213" s="82"/>
      <c r="DC213" s="80" t="str">
        <f>IF(AND(申込書!$C$102&lt;&gt;"▼プルダウンより選択してください",申込書!$C$102&lt;&gt;"",申込書!$P$102&lt;&gt;"YYYY/MM/DD",$G213&lt;&gt;""),申込書!$P$102,"")</f>
        <v/>
      </c>
      <c r="DD213" s="81" t="str">
        <f>IF(AND(申込書!$C$102&lt;&gt;"▼プルダウンより選択してください",申込書!$C$102&lt;&gt;"",$G213&lt;&gt;""),申込書!$M$102,"")</f>
        <v/>
      </c>
      <c r="DE213" s="81" t="str">
        <f>IF($DC$3&lt;&gt;"コンテンツなし",IF(AND(申込書!$AH$4="GIGAスクールパック",SUM($P213,$R213)&lt;&gt;0),SUM($P213,$R213),IF(AND(申込書!$AH$4="SKY安心GIGAタブレット",SUM($T213,$V213)&lt;&gt;0),SUM($T213,$V213),"")),"")</f>
        <v/>
      </c>
      <c r="DF213" s="81" t="str">
        <f>IF($DC$3&lt;&gt;"コンテンツなし",IF(AND(申込書!$AH$4="GIGAスクールパック",SUM($Q213,$S213)&lt;&gt;0),SUM($Q213,$S213),IF(AND(申込書!$AH$4="SKY安心GIGAタブレット",SUM($U213,$W213)&lt;&gt;0),SUM($U213,$W213),"")),"")</f>
        <v/>
      </c>
      <c r="DG213" s="81"/>
      <c r="DH213" s="82"/>
      <c r="DI213" s="80" t="str">
        <f>IF(AND(申込書!$C$103&lt;&gt;"▼プルダウンより選択してください",申込書!$C$103&lt;&gt;"",申込書!$P$103&lt;&gt;"YYYY/MM/DD",$G213&lt;&gt;""),申込書!$P$103,"")</f>
        <v/>
      </c>
      <c r="DJ213" s="81" t="str">
        <f>IF(AND(申込書!$C$103&lt;&gt;"▼プルダウンより選択してください",申込書!$C$103&lt;&gt;"",$G213&lt;&gt;""),申込書!$M$103,"")</f>
        <v/>
      </c>
      <c r="DK213" s="81" t="str">
        <f>IF($DI$3&lt;&gt;"コンテンツなし",IF(AND(申込書!$AH$4="GIGAスクールパック",SUM($P213,$R213)&lt;&gt;0),SUM($P213,$R213),IF(AND(申込書!$AH$4="SKY安心GIGAタブレット",SUM($T213,$V213)&lt;&gt;0),SUM($T213,$V213),"")),"")</f>
        <v/>
      </c>
      <c r="DL213" s="81" t="str">
        <f>IF($DI$3&lt;&gt;"コンテンツなし",IF(AND(申込書!$AH$4="GIGAスクールパック",SUM($Q213,$S213)&lt;&gt;0),SUM($Q213,$S213),IF(AND(申込書!$AH$4="SKY安心GIGAタブレット",SUM($U213,$W213)&lt;&gt;0),SUM($U213,$W213),"")),"")</f>
        <v/>
      </c>
      <c r="DM213" s="81"/>
      <c r="DN213" s="82"/>
      <c r="DO213" s="80" t="str">
        <f>IF(AND(申込書!$C$104&lt;&gt;"▼プルダウンより選択してください",申込書!$C$104&lt;&gt;"",申込書!$P$104&lt;&gt;"YYYY/MM/DD",$G213&lt;&gt;""),申込書!$P$104,"")</f>
        <v/>
      </c>
      <c r="DP213" s="81" t="str">
        <f>IF(AND(申込書!$C$104&lt;&gt;"▼プルダウンより選択してください",申込書!$C$104&lt;&gt;"",$G213&lt;&gt;""),申込書!$M$104,"")</f>
        <v/>
      </c>
      <c r="DQ213" s="81" t="str">
        <f>IF($DO$3&lt;&gt;"コンテンツなし",IF(AND(申込書!$AH$4="GIGAスクールパック",SUM($P213,$R213)&lt;&gt;0),SUM($P213,$R213),IF(AND(申込書!$AH$4="SKY安心GIGAタブレット",SUM($T213,$V213)&lt;&gt;0),SUM($T213,$V213),"")),"")</f>
        <v/>
      </c>
      <c r="DR213" s="81" t="str">
        <f>IF($DO$3&lt;&gt;"コンテンツなし",IF(AND(申込書!$AH$4="GIGAスクールパック",SUM($Q213,$S213)&lt;&gt;0),SUM($Q213,$S213),IF(AND(申込書!$AH$4="SKY安心GIGAタブレット",SUM($U213,$W213)&lt;&gt;0),SUM($U213,$W213),"")),"")</f>
        <v/>
      </c>
      <c r="DS213" s="81"/>
      <c r="DT213" s="82"/>
      <c r="DU213" s="80" t="str">
        <f>IF(AND(申込書!$C$105&lt;&gt;"▼プルダウンより選択してください",申込書!$C$105&lt;&gt;"",申込書!$P$105&lt;&gt;"YYYY/MM/DD",$G213&lt;&gt;""),申込書!$P$105,"")</f>
        <v/>
      </c>
      <c r="DV213" s="81" t="str">
        <f>IF(AND(申込書!$C$105&lt;&gt;"▼プルダウンより選択してください",申込書!$C$105&lt;&gt;"",$G213&lt;&gt;""),申込書!$M$105,"")</f>
        <v/>
      </c>
      <c r="DW213" s="81" t="str">
        <f>IF($DU$3&lt;&gt;"コンテンツなし",IF(AND(申込書!$AH$4="GIGAスクールパック",SUM($P213,$R213)&lt;&gt;0),SUM($P213,$R213),IF(AND(申込書!$AH$4="SKY安心GIGAタブレット",SUM($T213,$V213)&lt;&gt;0),SUM($T213,$V213),"")),"")</f>
        <v/>
      </c>
      <c r="DX213" s="81" t="str">
        <f>IF($DU$3&lt;&gt;"コンテンツなし",IF(AND(申込書!$AH$4="GIGAスクールパック",SUM($Q213,$S213)&lt;&gt;0),SUM($Q213,$S213),IF(AND(申込書!$AH$4="SKY安心GIGAタブレット",SUM($U213,$W213)&lt;&gt;0),SUM($U213,$W213),"")),"")</f>
        <v/>
      </c>
      <c r="DY213" s="157"/>
      <c r="DZ213" s="82"/>
      <c r="EA213" s="80" t="str">
        <f>IF(AND(申込書!$C$106&lt;&gt;"▼プルダウンより選択してください",申込書!$C$106&lt;&gt;"",申込書!$P$106&lt;&gt;"YYYY/MM/DD",$G213&lt;&gt;""),申込書!$P$106,"")</f>
        <v/>
      </c>
      <c r="EB213" s="81" t="str">
        <f>IF(AND(申込書!$C$106&lt;&gt;"▼プルダウンより選択してください",申込書!$C$106&lt;&gt;"",$G213&lt;&gt;""),申込書!$M$106,"")</f>
        <v/>
      </c>
      <c r="EC213" s="81" t="str">
        <f>IF($EA$3&lt;&gt;"コンテンツなし",IF(AND(申込書!$AH$4="GIGAスクールパック",SUM($P213,$R213)&lt;&gt;0),SUM($P213,$R213),IF(AND(申込書!$AH$4="SKY安心GIGAタブレット",SUM($T213,$V213)&lt;&gt;0),SUM($T213,$V213),"")),"")</f>
        <v/>
      </c>
      <c r="ED213" s="81" t="str">
        <f>IF($EA$3&lt;&gt;"コンテンツなし",IF(AND(申込書!$AH$4="GIGAスクールパック",SUM($Q213,$S213)&lt;&gt;0),SUM($Q213,$S213),IF(AND(申込書!$AH$4="SKY安心GIGAタブレット",SUM($U213,$W213)&lt;&gt;0),SUM($U213,$W213),"")),"")</f>
        <v/>
      </c>
      <c r="EE213" s="157"/>
      <c r="EF213" s="82"/>
      <c r="EG213" s="80" t="str">
        <f>IF(AND(申込書!$C$107&lt;&gt;"▼プルダウンより選択してください",申込書!$C$107&lt;&gt;"",申込書!$P$107&lt;&gt;"YYYY/MM/DD",$G213&lt;&gt;""),申込書!$P$107,"")</f>
        <v/>
      </c>
      <c r="EH213" s="81" t="str">
        <f>IF(AND(申込書!$C$107&lt;&gt;"▼プルダウンより選択してください",申込書!$C$107&lt;&gt;"",$G213&lt;&gt;""),申込書!$M$107,"")</f>
        <v/>
      </c>
      <c r="EI213" s="81" t="str">
        <f>IF($EG$3&lt;&gt;"コンテンツなし",IF(AND(申込書!$AH$4="GIGAスクールパック",SUM($P213,$R213)&lt;&gt;0),SUM($P213,$R213),IF(AND(申込書!$AH$4="SKY安心GIGAタブレット",SUM($T213,$V213)&lt;&gt;0),SUM($T213,$V213),"")),"")</f>
        <v/>
      </c>
      <c r="EJ213" s="81" t="str">
        <f>IF($EG$3&lt;&gt;"コンテンツなし",IF(AND(申込書!$AH$4="GIGAスクールパック",SUM($Q213,$S213)&lt;&gt;0),SUM($Q213,$S213),IF(AND(申込書!$AH$4="SKY安心GIGAタブレット",SUM($U213,$W213)&lt;&gt;0),SUM($U213,$W213),"")),"")</f>
        <v/>
      </c>
      <c r="EK213" s="157"/>
      <c r="EL213" s="82"/>
      <c r="EM213" s="80" t="str">
        <f>IF(AND(申込書!$C$108&lt;&gt;"▼プルダウンより選択してください",申込書!$C$108&lt;&gt;"",申込書!$P$108&lt;&gt;"YYYY/MM/DD",$G213&lt;&gt;""),申込書!$P$108,"")</f>
        <v/>
      </c>
      <c r="EN213" s="81" t="str">
        <f>IF(AND(申込書!$C$108&lt;&gt;"▼プルダウンより選択してください",申込書!$C$108&lt;&gt;"",$G213&lt;&gt;""),申込書!$M$108,"")</f>
        <v/>
      </c>
      <c r="EO213" s="81" t="str">
        <f>IF($EM$3&lt;&gt;"コンテンツなし",IF(AND(申込書!$AH$4="GIGAスクールパック",SUM($P213,$R213)&lt;&gt;0),SUM($P213,$R213),IF(AND(申込書!$AH$4="SKY安心GIGAタブレット",SUM($T213,$V213)&lt;&gt;0),SUM($T213,$V213),"")),"")</f>
        <v/>
      </c>
      <c r="EP213" s="81" t="str">
        <f>IF($EM$3&lt;&gt;"コンテンツなし",IF(AND(申込書!$AH$4="GIGAスクールパック",SUM($Q213,$S213)&lt;&gt;0),SUM($Q213,$S213),IF(AND(申込書!$AH$4="SKY安心GIGAタブレット",SUM($U213,$W213)&lt;&gt;0),SUM($U213,$W213),"")),"")</f>
        <v/>
      </c>
      <c r="EQ213" s="157"/>
      <c r="ER213" s="82"/>
      <c r="ES213" s="80" t="str">
        <f>IF(AND(申込書!$C$109&lt;&gt;"▼プルダウンより選択してください",申込書!$C$109&lt;&gt;"",申込書!$P$109&lt;&gt;"YYYY/MM/DD",$G213&lt;&gt;""),申込書!$P$109,"")</f>
        <v/>
      </c>
      <c r="ET213" s="81" t="str">
        <f>IF(AND(申込書!$C$109&lt;&gt;"▼プルダウンより選択してください",申込書!$C$109&lt;&gt;"",$G213&lt;&gt;""),申込書!$M$109,"")</f>
        <v/>
      </c>
      <c r="EU213" s="81" t="str">
        <f>IF($ES$3&lt;&gt;"コンテンツなし",IF(AND(申込書!$AH$4="GIGAスクールパック",SUM($P213,$R213)&lt;&gt;0),SUM($P213,$R213),IF(AND(申込書!$AH$4="SKY安心GIGAタブレット",SUM($T213,$V213)&lt;&gt;0),SUM($T213,$V213),"")),"")</f>
        <v/>
      </c>
      <c r="EV213" s="81" t="str">
        <f>IF($ES$3&lt;&gt;"コンテンツなし",IF(AND(申込書!$AH$4="GIGAスクールパック",SUM($Q213,$S213)&lt;&gt;0),SUM($Q213,$S213),IF(AND(申込書!$AH$4="SKY安心GIGAタブレット",SUM($U213,$W213)&lt;&gt;0),SUM($U213,$W213),"")),"")</f>
        <v/>
      </c>
      <c r="EW213" s="157"/>
      <c r="EX213" s="82"/>
      <c r="EY213" s="80" t="str">
        <f>IF(AND(申込書!$C$110&lt;&gt;"▼プルダウンより選択してください",申込書!$C$110&lt;&gt;"",申込書!$P$110&lt;&gt;"YYYY/MM/DD",$G213&lt;&gt;""),申込書!$P$110,"")</f>
        <v/>
      </c>
      <c r="EZ213" s="81" t="str">
        <f>IF(AND(申込書!$C$110&lt;&gt;"▼プルダウンより選択してください",申込書!$C$110&lt;&gt;"",$G213&lt;&gt;""),申込書!$M$110,"")</f>
        <v/>
      </c>
      <c r="FA213" s="81" t="str">
        <f>IF($EY$3&lt;&gt;"コンテンツなし",IF(AND(申込書!$AH$4="GIGAスクールパック",SUM($P213,$R213)&lt;&gt;0),SUM($P213,$R213),IF(AND(申込書!$AH$4="SKY安心GIGAタブレット",SUM($T213,$V213)&lt;&gt;0),SUM($T213,$V213),"")),"")</f>
        <v/>
      </c>
      <c r="FB213" s="81" t="str">
        <f>IF($EY$3&lt;&gt;"コンテンツなし",IF(AND(申込書!$AH$4="GIGAスクールパック",SUM($Q213,$S213)&lt;&gt;0),SUM($Q213,$S213),IF(AND(申込書!$AH$4="SKY安心GIGAタブレット",SUM($U213,$W213)&lt;&gt;0),SUM($U213,$W213),"")),"")</f>
        <v/>
      </c>
      <c r="FC213" s="157"/>
      <c r="FD213" s="82"/>
      <c r="FE213" s="80" t="str">
        <f>IF(AND(申込書!$C$111&lt;&gt;"▼プルダウンより選択してください",申込書!$C$111&lt;&gt;"",申込書!$P$111&lt;&gt;"YYYY/MM/DD",$G213&lt;&gt;""),申込書!$P$111,"")</f>
        <v/>
      </c>
      <c r="FF213" s="81" t="str">
        <f>IF(AND(申込書!$C$111&lt;&gt;"▼プルダウンより選択してください",申込書!$C$111&lt;&gt;"",$G213&lt;&gt;""),申込書!$M$111,"")</f>
        <v/>
      </c>
      <c r="FG213" s="81" t="str">
        <f>IF($FE$3&lt;&gt;"コンテンツなし",IF(AND(申込書!$AH$4="GIGAスクールパック",SUM($P213,$R213)&lt;&gt;0),SUM($P213,$R213),IF(AND(申込書!$AH$4="SKY安心GIGAタブレット",SUM($T213,$V213)&lt;&gt;0),SUM($T213,$V213),"")),"")</f>
        <v/>
      </c>
      <c r="FH213" s="81" t="str">
        <f>IF($FE$3&lt;&gt;"コンテンツなし",IF(AND(申込書!$AH$4="GIGAスクールパック",SUM($Q213,$S213)&lt;&gt;0),SUM($Q213,$S213),IF(AND(申込書!$AH$4="SKY安心GIGAタブレット",SUM($U213,$W213)&lt;&gt;0),SUM($U213,$W213),"")),"")</f>
        <v/>
      </c>
      <c r="FI213" s="157"/>
      <c r="FJ213" s="82"/>
      <c r="FK213" s="80" t="str">
        <f>IF(AND(申込書!$C$112&lt;&gt;"▼プルダウンより選択してください",申込書!$C$112&lt;&gt;"",申込書!$P$112&lt;&gt;"YYYY/MM/DD",$G213&lt;&gt;""),申込書!$P$112,"")</f>
        <v/>
      </c>
      <c r="FL213" s="81" t="str">
        <f>IF(AND(申込書!$C$112&lt;&gt;"▼プルダウンより選択してください",申込書!$C$112&lt;&gt;"",$G213&lt;&gt;""),申込書!$M$112,"")</f>
        <v/>
      </c>
      <c r="FM213" s="81" t="str">
        <f>IF($FK$3&lt;&gt;"コンテンツなし",IF(AND(申込書!$AH$4="GIGAスクールパック",SUM($P213,$R213)&lt;&gt;0),SUM($P213,$R213),IF(AND(申込書!$AH$4="SKY安心GIGAタブレット",SUM($T213,$V213)&lt;&gt;0),SUM($T213,$V213),"")),"")</f>
        <v/>
      </c>
      <c r="FN213" s="81" t="str">
        <f>IF($FK$3&lt;&gt;"コンテンツなし",IF(AND(申込書!$AH$4="GIGAスクールパック",SUM($Q213,$S213)&lt;&gt;0),SUM($Q213,$S213),IF(AND(申込書!$AH$4="SKY安心GIGAタブレット",SUM($U213,$W213)&lt;&gt;0),SUM($U213,$W213),"")),"")</f>
        <v/>
      </c>
      <c r="FO213" s="157"/>
      <c r="FP213" s="82"/>
      <c r="FQ213" s="80" t="str">
        <f>IF(AND(申込書!$C$113&lt;&gt;"▼プルダウンより選択してください",申込書!$C$113&lt;&gt;"",申込書!$P$113&lt;&gt;"YYYY/MM/DD",$G213&lt;&gt;""),申込書!$P$113,"")</f>
        <v/>
      </c>
      <c r="FR213" s="81" t="str">
        <f>IF(AND(申込書!$C$113&lt;&gt;"▼プルダウンより選択してください",申込書!$C$113&lt;&gt;"",$G213&lt;&gt;""),申込書!$M$113,"")</f>
        <v/>
      </c>
      <c r="FS213" s="81" t="str">
        <f>IF($FQ$3&lt;&gt;"コンテンツなし",IF(AND(申込書!$AH$4="GIGAスクールパック",SUM($P213,$R213)&lt;&gt;0),SUM($P213,$R213),IF(AND(申込書!$AH$4="SKY安心GIGAタブレット",SUM($T213,$V213)&lt;&gt;0),SUM($T213,$V213),"")),"")</f>
        <v/>
      </c>
      <c r="FT213" s="81" t="str">
        <f>IF($FQ$3&lt;&gt;"コンテンツなし",IF(AND(申込書!$AH$4="GIGAスクールパック",SUM($Q213,$S213)&lt;&gt;0),SUM($Q213,$S213),IF(AND(申込書!$AH$4="SKY安心GIGAタブレット",SUM($U213,$W213)&lt;&gt;0),SUM($U213,$W213),"")),"")</f>
        <v/>
      </c>
      <c r="FU213" s="157"/>
      <c r="FV213" s="82"/>
      <c r="FW213" s="80" t="str">
        <f>IF(AND(申込書!$C$114&lt;&gt;"▼プルダウンより選択してください",申込書!$C$114&lt;&gt;"",申込書!$P$114&lt;&gt;"YYYY/MM/DD",$G213&lt;&gt;""),申込書!$P$114,"")</f>
        <v/>
      </c>
      <c r="FX213" s="81" t="str">
        <f>IF(AND(申込書!$C$114&lt;&gt;"▼プルダウンより選択してください",申込書!$C$114&lt;&gt;"",$G213&lt;&gt;""),申込書!$M$114,"")</f>
        <v/>
      </c>
      <c r="FY213" s="81" t="str">
        <f>IF($FW$3&lt;&gt;"コンテンツなし",IF(AND(申込書!$AH$4="GIGAスクールパック",SUM($P213,$R213)&lt;&gt;0),SUM($P213,$R213),IF(AND(申込書!$AH$4="SKY安心GIGAタブレット",SUM($T213,$V213)&lt;&gt;0),SUM($T213,$V213),"")),"")</f>
        <v/>
      </c>
      <c r="FZ213" s="81" t="str">
        <f>IF($FW$3&lt;&gt;"コンテンツなし",IF(AND(申込書!$AH$4="GIGAスクールパック",SUM($Q213,$S213)&lt;&gt;0),SUM($Q213,$S213),IF(AND(申込書!$AH$4="SKY安心GIGAタブレット",SUM($U213,$W213)&lt;&gt;0),SUM($U213,$W213),"")),"")</f>
        <v/>
      </c>
      <c r="GA213" s="157"/>
      <c r="GB213" s="82"/>
      <c r="GC213" s="80" t="str">
        <f>IF(AND(申込書!$C$115&lt;&gt;"▼プルダウンより選択してください",申込書!$C$115&lt;&gt;"",申込書!$P$115&lt;&gt;"YYYY/MM/DD",$G213&lt;&gt;""),申込書!$P$115,"")</f>
        <v/>
      </c>
      <c r="GD213" s="81" t="str">
        <f>IF(AND(申込書!$C$115&lt;&gt;"▼プルダウンより選択してください",申込書!$C$115&lt;&gt;"",$G213&lt;&gt;""),申込書!$M$115,"")</f>
        <v/>
      </c>
      <c r="GE213" s="81" t="str">
        <f>IF($GC$3&lt;&gt;"コンテンツなし",IF(AND(申込書!$AH$4="GIGAスクールパック",SUM($P213,$R213)&lt;&gt;0),SUM($P213,$R213),IF(AND(申込書!$AH$4="SKY安心GIGAタブレット",SUM($T213,$V213)&lt;&gt;0),SUM($T213,$V213),"")),"")</f>
        <v/>
      </c>
      <c r="GF213" s="81" t="str">
        <f>IF($GC$3&lt;&gt;"コンテンツなし",IF(AND(申込書!$AH$4="GIGAスクールパック",SUM($Q213,$S213)&lt;&gt;0),SUM($Q213,$S213),IF(AND(申込書!$AH$4="SKY安心GIGAタブレット",SUM($U213,$W213)&lt;&gt;0),SUM($U213,$W213),"")),"")</f>
        <v/>
      </c>
      <c r="GG213" s="157"/>
      <c r="GH213" s="82"/>
      <c r="GI213" s="80" t="str">
        <f>IF(AND(申込書!$C$116&lt;&gt;"▼プルダウンより選択してください",申込書!$C$116&lt;&gt;"",申込書!$P$116&lt;&gt;"YYYY/MM/DD",$G213&lt;&gt;""),申込書!$P$116,"")</f>
        <v/>
      </c>
      <c r="GJ213" s="81" t="str">
        <f>IF(AND(申込書!$C$116&lt;&gt;"▼プルダウンより選択してください",申込書!$C$116&lt;&gt;"",$G213&lt;&gt;""),申込書!$M$116,"")</f>
        <v/>
      </c>
      <c r="GK213" s="81" t="str">
        <f>IF($GI$3&lt;&gt;"コンテンツなし",IF(AND(申込書!$AH$4="GIGAスクールパック",SUM($P213,$R213)&lt;&gt;0),SUM($P213,$R213),IF(AND(申込書!$AH$4="SKY安心GIGAタブレット",SUM($T213,$V213)&lt;&gt;0),SUM($T213,$V213),"")),"")</f>
        <v/>
      </c>
      <c r="GL213" s="81" t="str">
        <f>IF($GI$3&lt;&gt;"コンテンツなし",IF(AND(申込書!$AH$4="GIGAスクールパック",SUM($Q213,$S213)&lt;&gt;0),SUM($Q213,$S213),IF(AND(申込書!$AH$4="SKY安心GIGAタブレット",SUM($U213,$W213)&lt;&gt;0),SUM($U213,$W213),"")),"")</f>
        <v/>
      </c>
      <c r="GM213" s="157"/>
      <c r="GN213" s="82"/>
      <c r="GO213" s="80" t="str">
        <f>IF(AND(申込書!$C$117&lt;&gt;"▼プルダウンより選択してください",申込書!$C$117&lt;&gt;"",申込書!$P$117&lt;&gt;"YYYY/MM/DD",$G213&lt;&gt;""),申込書!$P$117,"")</f>
        <v/>
      </c>
      <c r="GP213" s="81" t="str">
        <f>IF(AND(申込書!$C$117&lt;&gt;"▼プルダウンより選択してください",申込書!$C$117&lt;&gt;"",$G213&lt;&gt;""),申込書!$M$117,"")</f>
        <v/>
      </c>
      <c r="GQ213" s="81" t="str">
        <f>IF($GO$3&lt;&gt;"コンテンツなし",IF(AND(申込書!$AH$4="GIGAスクールパック",SUM($P213,$R213)&lt;&gt;0),SUM($P213,$R213),IF(AND(申込書!$AH$4="SKY安心GIGAタブレット",SUM($T213,$V213)&lt;&gt;0),SUM($T213,$V213),"")),"")</f>
        <v/>
      </c>
      <c r="GR213" s="81" t="str">
        <f>IF($GO$3&lt;&gt;"コンテンツなし",IF(AND(申込書!$AH$4="GIGAスクールパック",SUM($Q213,$S213)&lt;&gt;0),SUM($Q213,$S213),IF(AND(申込書!$AH$4="SKY安心GIGAタブレット",SUM($U213,$W213)&lt;&gt;0),SUM($U213,$W213),"")),"")</f>
        <v/>
      </c>
      <c r="GS213" s="157"/>
      <c r="GT213" s="82"/>
      <c r="GU213" s="80" t="str">
        <f>IF(AND(申込書!$C$118&lt;&gt;"▼プルダウンより選択してください",申込書!$C$118&lt;&gt;"",申込書!$P$118&lt;&gt;"YYYY/MM/DD",$G213&lt;&gt;""),申込書!$P$118,"")</f>
        <v/>
      </c>
      <c r="GV213" s="81" t="str">
        <f>IF(AND(申込書!$C$118&lt;&gt;"▼プルダウンより選択してください",申込書!$C$118&lt;&gt;"",$G213&lt;&gt;""),申込書!$M$118,"")</f>
        <v/>
      </c>
      <c r="GW213" s="81" t="str">
        <f>IF($GU$3&lt;&gt;"コンテンツなし",IF(AND(申込書!$AH$4="GIGAスクールパック",SUM($P213,$R213)&lt;&gt;0),SUM($P213,$R213),IF(AND(申込書!$AH$4="SKY安心GIGAタブレット",SUM($T213,$V213)&lt;&gt;0),SUM($T213,$V213),"")),"")</f>
        <v/>
      </c>
      <c r="GX213" s="81" t="str">
        <f>IF($GU$3&lt;&gt;"コンテンツなし",IF(AND(申込書!$AH$4="GIGAスクールパック",SUM($Q213,$S213)&lt;&gt;0),SUM($Q213,$S213),IF(AND(申込書!$AH$4="SKY安心GIGAタブレット",SUM($U213,$W213)&lt;&gt;0),SUM($U213,$W213),"")),"")</f>
        <v/>
      </c>
      <c r="GY213" s="157"/>
      <c r="GZ213" s="82"/>
      <c r="HA213" s="80" t="str">
        <f>IF(AND(申込書!$C$119&lt;&gt;"▼プルダウンより選択してください",申込書!$C$119&lt;&gt;"",申込書!$P$119&lt;&gt;"YYYY/MM/DD",$G213&lt;&gt;""),申込書!$P$119,"")</f>
        <v/>
      </c>
      <c r="HB213" s="81" t="str">
        <f>IF(AND(申込書!$C$119&lt;&gt;"▼プルダウンより選択してください",申込書!$C$119&lt;&gt;"",$G213&lt;&gt;""),申込書!$M$119,"")</f>
        <v/>
      </c>
      <c r="HC213" s="81" t="str">
        <f>IF($HA$3&lt;&gt;"コンテンツなし",IF(AND(申込書!$AH$4="GIGAスクールパック",SUM($P213,$R213)&lt;&gt;0),SUM($P213,$R213),IF(AND(申込書!$AH$4="SKY安心GIGAタブレット",SUM($T213,$V213)&lt;&gt;0),SUM($T213,$V213),"")),"")</f>
        <v/>
      </c>
      <c r="HD213" s="81" t="str">
        <f>IF($HA$3&lt;&gt;"コンテンツなし",IF(AND(申込書!$AH$4="GIGAスクールパック",SUM($Q213,$S213)&lt;&gt;0),SUM($Q213,$S213),IF(AND(申込書!$AH$4="SKY安心GIGAタブレット",SUM($U213,$W213)&lt;&gt;0),SUM($U213,$W213),"")),"")</f>
        <v/>
      </c>
      <c r="HE213" s="157"/>
      <c r="HF213" s="82"/>
      <c r="HG213" s="83"/>
    </row>
    <row r="214" spans="2:215" ht="26.85" customHeight="1">
      <c r="B214" s="62">
        <f t="shared" si="3"/>
        <v>209</v>
      </c>
      <c r="C214" s="63"/>
      <c r="D214" s="64"/>
      <c r="E214" s="207"/>
      <c r="F214" s="65"/>
      <c r="G214" s="66"/>
      <c r="H214" s="67"/>
      <c r="I214" s="68"/>
      <c r="J214" s="69"/>
      <c r="K214" s="70"/>
      <c r="L214" s="71"/>
      <c r="M214" s="72"/>
      <c r="N214" s="73"/>
      <c r="O214" s="74"/>
      <c r="P214" s="179"/>
      <c r="Q214" s="180"/>
      <c r="R214" s="180"/>
      <c r="S214" s="181"/>
      <c r="T214" s="179"/>
      <c r="U214" s="180"/>
      <c r="V214" s="182"/>
      <c r="W214" s="181"/>
      <c r="X214" s="75"/>
      <c r="Y214" s="76"/>
      <c r="Z214" s="77"/>
      <c r="AA214" s="78"/>
      <c r="AB214" s="79"/>
      <c r="AC214" s="79"/>
      <c r="AD214" s="79"/>
      <c r="AE214" s="77"/>
      <c r="AF214" s="139"/>
      <c r="AG214" s="139"/>
      <c r="AH214" s="139"/>
      <c r="AI214" s="80" t="str">
        <f>IF(AND(申込書!$C$90&lt;&gt;"▼プルダウンより選択してください",申込書!$C$90&lt;&gt;"",申込書!$P$90&lt;&gt;"YYYY/MM/DD",$G214&lt;&gt;""),申込書!$P$90,"")</f>
        <v/>
      </c>
      <c r="AJ214" s="81" t="str">
        <f>IF(AND(申込書!$C$90&lt;&gt;"▼プルダウンより選択してください",申込書!$C$90&lt;&gt;"",$G214&lt;&gt;""),申込書!$M$90,"")</f>
        <v/>
      </c>
      <c r="AK214" s="81" t="str">
        <f>IF($AI$3&lt;&gt;"コンテンツなし",IF(AND(申込書!$AH$4="GIGAスクールパック",SUM($P214,$R214)&lt;&gt;0),SUM($P214,$R214),IF(AND(申込書!$AH$4="SKY安心GIGAタブレット",SUM($T214,$V214)&lt;&gt;0),SUM($T214,$V214),"")),"")</f>
        <v/>
      </c>
      <c r="AL214" s="81" t="str">
        <f>IF($AI$3&lt;&gt;"コンテンツなし",IF(AND(申込書!$AH$4="GIGAスクールパック",SUM($Q214,$S214)&lt;&gt;0),SUM($Q214,$S214),IF(AND(申込書!$AH$4="SKY安心GIGAタブレット",SUM($U214,$W214)&lt;&gt;0),SUM($U214,$W214),"")),"")</f>
        <v/>
      </c>
      <c r="AM214" s="157"/>
      <c r="AN214" s="82"/>
      <c r="AO214" s="80" t="str">
        <f>IF(AND(申込書!$C$91&lt;&gt;"▼プルダウンより選択してください",申込書!$C$91&lt;&gt;"",申込書!$P$91&lt;&gt;"YYYY/MM/DD",$G214&lt;&gt;""),申込書!$P$91,"")</f>
        <v/>
      </c>
      <c r="AP214" s="81" t="str">
        <f>IF(AND(申込書!$C$91&lt;&gt;"▼プルダウンより選択してください",申込書!$C$91&lt;&gt;"",$G214&lt;&gt;""),申込書!$M$91,"")</f>
        <v/>
      </c>
      <c r="AQ214" s="81" t="str">
        <f>IF($AO$3&lt;&gt;"コンテンツなし",IF(AND(申込書!$AH$4="GIGAスクールパック",SUM($P214,$R214)&lt;&gt;0),SUM($P214,$R214),IF(AND(申込書!$AH$4="SKY安心GIGAタブレット",SUM($T214,$V214)&lt;&gt;0),SUM($T214,$V214),"")),"")</f>
        <v/>
      </c>
      <c r="AR214" s="81" t="str">
        <f>IF($AO$3&lt;&gt;"コンテンツなし",IF(AND(申込書!$AH$4="GIGAスクールパック",SUM($Q214,$S214)&lt;&gt;0),SUM($Q214,$S214),IF(AND(申込書!$AH$4="SKY安心GIGAタブレット",SUM($U214,$W214)&lt;&gt;0),SUM($U214,$W214),"")),"")</f>
        <v/>
      </c>
      <c r="AS214" s="157"/>
      <c r="AT214" s="82"/>
      <c r="AU214" s="80" t="str">
        <f>IF(AND(申込書!$C$92&lt;&gt;"▼プルダウンより選択してください",申込書!$C$92&lt;&gt;"",申込書!$P$92&lt;&gt;"YYYY/MM/DD",$G214&lt;&gt;""),申込書!$P$92,"")</f>
        <v/>
      </c>
      <c r="AV214" s="81" t="str">
        <f>IF(AND(申込書!$C$92&lt;&gt;"▼プルダウンより選択してください",申込書!$C$92&lt;&gt;"",$G214&lt;&gt;""),申込書!$M$92,"")</f>
        <v/>
      </c>
      <c r="AW214" s="81" t="str">
        <f>IF($AU$3&lt;&gt;"コンテンツなし",IF(AND(申込書!$AH$4="GIGAスクールパック",SUM($P214,$R214)&lt;&gt;0),SUM($P214,$R214),IF(AND(申込書!$AH$4="SKY安心GIGAタブレット",SUM($T214,$V214)&lt;&gt;0),SUM($T214,$V214),"")),"")</f>
        <v/>
      </c>
      <c r="AX214" s="81" t="str">
        <f>IF($AU$3&lt;&gt;"コンテンツなし",IF(AND(申込書!$AH$4="GIGAスクールパック",SUM($Q214,$S214)&lt;&gt;0),SUM($Q214,$S214),IF(AND(申込書!$AH$4="SKY安心GIGAタブレット",SUM($U214,$W214)&lt;&gt;0),SUM($U214,$W214),"")),"")</f>
        <v/>
      </c>
      <c r="AY214" s="157"/>
      <c r="AZ214" s="82"/>
      <c r="BA214" s="80" t="str">
        <f>IF(AND(申込書!$C$93&lt;&gt;"▼プルダウンより選択してください",申込書!$C$93&lt;&gt;"",申込書!$P$93&lt;&gt;"YYYY/MM/DD",$G214&lt;&gt;""),申込書!$P$93,"")</f>
        <v/>
      </c>
      <c r="BB214" s="81" t="str">
        <f>IF(AND(申込書!$C$93&lt;&gt;"▼プルダウンより選択してください",申込書!$C$93&lt;&gt;"",申込書!$M$93&gt;=1,$G214&lt;&gt;""),申込書!$M$93,"")</f>
        <v/>
      </c>
      <c r="BC214" s="81" t="str">
        <f>IF($BA$3&lt;&gt;"コンテンツなし",IF(AND(申込書!$AH$4="GIGAスクールパック",SUM($P214,$R214)&lt;&gt;0),SUM($P214,$R214),IF(AND(申込書!$AH$4="SKY安心GIGAタブレット",SUM($T214,$V214)&lt;&gt;0),SUM($T214,$V214),"")),"")</f>
        <v/>
      </c>
      <c r="BD214" s="81" t="str">
        <f>IF($BA$3&lt;&gt;"コンテンツなし",IF(AND(申込書!$AH$4="GIGAスクールパック",SUM($Q214,$S214)&lt;&gt;0),SUM($Q214,$S214),IF(AND(申込書!$AH$4="SKY安心GIGAタブレット",SUM($U214,$W214)&lt;&gt;0),SUM($U214,$W214),"")),"")</f>
        <v/>
      </c>
      <c r="BE214" s="157"/>
      <c r="BF214" s="82"/>
      <c r="BG214" s="80" t="str">
        <f>IF(AND(申込書!$C$94&lt;&gt;"▼プルダウンより選択してください",申込書!$C$94&lt;&gt;"",申込書!$P$94&lt;&gt;"YYYY/MM/DD",$G214&lt;&gt;""),申込書!$P$94,"")</f>
        <v/>
      </c>
      <c r="BH214" s="81" t="str">
        <f>IF(AND(申込書!$C$94&lt;&gt;"▼プルダウンより選択してください",申込書!$C$94&lt;&gt;"",$G214&lt;&gt;""),申込書!$M$94,"")</f>
        <v/>
      </c>
      <c r="BI214" s="81" t="str">
        <f>IF($BG$3&lt;&gt;"コンテンツなし",IF(AND(申込書!$AH$4="GIGAスクールパック",SUM($P214,$R214)&lt;&gt;0),SUM($P214,$R214),IF(AND(申込書!$AH$4="SKY安心GIGAタブレット",SUM($T214,$V214)&lt;&gt;0),SUM($T214,$V214),"")),"")</f>
        <v/>
      </c>
      <c r="BJ214" s="81" t="str">
        <f>IF($BG$3&lt;&gt;"コンテンツなし",IF(AND(申込書!$AH$4="GIGAスクールパック",SUM($Q214,$S214)&lt;&gt;0),SUM($Q214,$S214),IF(AND(申込書!$AH$4="SKY安心GIGAタブレット",SUM($U214,$W214)&lt;&gt;0),SUM($U214,$W214),"")),"")</f>
        <v/>
      </c>
      <c r="BK214" s="157"/>
      <c r="BL214" s="82"/>
      <c r="BM214" s="80" t="str">
        <f>IF(AND(申込書!$C$95&lt;&gt;"▼プルダウンより選択してください",申込書!$C$95&lt;&gt;"",申込書!$P$95&lt;&gt;"YYYY/MM/DD",$G214&lt;&gt;""),申込書!$P$95,"")</f>
        <v/>
      </c>
      <c r="BN214" s="81" t="str">
        <f>IF(AND(申込書!$C$95&lt;&gt;"▼プルダウンより選択してください",申込書!$C$95&lt;&gt;"",$G214&lt;&gt;""),申込書!$M$95,"")</f>
        <v/>
      </c>
      <c r="BO214" s="81" t="str">
        <f>IF($BM$3&lt;&gt;"コンテンツなし",IF(AND(申込書!$AH$4="GIGAスクールパック",SUM($P214,$R214)&lt;&gt;0),SUM($P214,$R214),IF(AND(申込書!$AH$4="SKY安心GIGAタブレット",SUM($T214,$V214)&lt;&gt;0),SUM($T214,$V214),"")),"")</f>
        <v/>
      </c>
      <c r="BP214" s="81" t="str">
        <f>IF($BM$3&lt;&gt;"コンテンツなし",IF(AND(申込書!$AH$4="GIGAスクールパック",SUM($Q214,$S214)&lt;&gt;0),SUM($Q214,$S214),IF(AND(申込書!$AH$4="SKY安心GIGAタブレット",SUM($U214,$W214)&lt;&gt;0),SUM($U214,$W214),"")),"")</f>
        <v/>
      </c>
      <c r="BQ214" s="157"/>
      <c r="BR214" s="82"/>
      <c r="BS214" s="80" t="str">
        <f>IF(AND(申込書!$C$96&lt;&gt;"▼プルダウンより選択してください",申込書!$C$96&lt;&gt;"",申込書!$P$96&lt;&gt;"YYYY/MM/DD",$G214&lt;&gt;""),申込書!$P$96,"")</f>
        <v/>
      </c>
      <c r="BT214" s="81" t="str">
        <f>IF(AND(申込書!$C$96&lt;&gt;"▼プルダウンより選択してください",申込書!$C$96&lt;&gt;"",$G214&lt;&gt;""),申込書!$M$96,"")</f>
        <v/>
      </c>
      <c r="BU214" s="81" t="str">
        <f>IF($BS$3&lt;&gt;"コンテンツなし",IF(AND(申込書!$AH$4="GIGAスクールパック",SUM($P214,$R214)&lt;&gt;0),SUM($P214,$R214),IF(AND(申込書!$AH$4="SKY安心GIGAタブレット",SUM($T214,$V214)&lt;&gt;0),SUM($T214,$V214),"")),"")</f>
        <v/>
      </c>
      <c r="BV214" s="81" t="str">
        <f>IF($BS$3&lt;&gt;"コンテンツなし",IF(AND(申込書!$AH$4="GIGAスクールパック",SUM($Q214,$S214)&lt;&gt;0),SUM($Q214,$S214),IF(AND(申込書!$AH$4="SKY安心GIGAタブレット",SUM($U214,$W214)&lt;&gt;0),SUM($U214,$W214),"")),"")</f>
        <v/>
      </c>
      <c r="BW214" s="157"/>
      <c r="BX214" s="82"/>
      <c r="BY214" s="80" t="str">
        <f>IF(AND(申込書!$C$97&lt;&gt;"▼プルダウンより選択してください",申込書!$C$97&lt;&gt;"",申込書!$P$97&lt;&gt;"YYYY/MM/DD",$G214&lt;&gt;""),申込書!$P$97,"")</f>
        <v/>
      </c>
      <c r="BZ214" s="81" t="str">
        <f>IF(AND(申込書!$C$97&lt;&gt;"▼プルダウンより選択してください",申込書!$C$97&lt;&gt;"",$G214&lt;&gt;""),申込書!$M$97,"")</f>
        <v/>
      </c>
      <c r="CA214" s="81" t="str">
        <f>IF($BY$3&lt;&gt;"コンテンツなし",IF(AND(申込書!$AH$4="GIGAスクールパック",SUM($P214,$R214)&lt;&gt;0),SUM($P214,$R214),IF(AND(申込書!$AH$4="SKY安心GIGAタブレット",SUM($T214,$V214)&lt;&gt;0),SUM($T214,$V214),"")),"")</f>
        <v/>
      </c>
      <c r="CB214" s="81" t="str">
        <f>IF($BY$3&lt;&gt;"コンテンツなし",IF(AND(申込書!$AH$4="GIGAスクールパック",SUM($Q214,$S214)&lt;&gt;0),SUM($Q214,$S214),IF(AND(申込書!$AH$4="SKY安心GIGAタブレット",SUM($U214,$W214)&lt;&gt;0),SUM($U214,$W214),"")),"")</f>
        <v/>
      </c>
      <c r="CC214" s="157"/>
      <c r="CD214" s="82"/>
      <c r="CE214" s="80" t="str">
        <f>IF(AND(申込書!$C$98&lt;&gt;"▼プルダウンより選択してください",申込書!$C$98&lt;&gt;"",申込書!$P$98&lt;&gt;"YYYY/MM/DD",$G214&lt;&gt;""),申込書!$P$98,"")</f>
        <v/>
      </c>
      <c r="CF214" s="81" t="str">
        <f>IF(AND(申込書!$C$98&lt;&gt;"▼プルダウンより選択してください",申込書!$C$98&lt;&gt;"",$G214&lt;&gt;""),申込書!$M$98,"")</f>
        <v/>
      </c>
      <c r="CG214" s="81" t="str">
        <f>IF($CE$3&lt;&gt;"コンテンツなし",IF(AND(申込書!$AH$4="GIGAスクールパック",SUM($P214,$R214)&lt;&gt;0),SUM($P214,$R214),IF(AND(申込書!$AH$4="SKY安心GIGAタブレット",SUM($T214,$V214)&lt;&gt;0),SUM($T214,$V214),"")),"")</f>
        <v/>
      </c>
      <c r="CH214" s="81" t="str">
        <f>IF($CE$3&lt;&gt;"コンテンツなし",IF(AND(申込書!$AH$4="GIGAスクールパック",SUM($Q214,$S214)&lt;&gt;0),SUM($Q214,$S214),IF(AND(申込書!$AH$4="SKY安心GIGAタブレット",SUM($U214,$W214)&lt;&gt;0),SUM($U214,$W214),"")),"")</f>
        <v/>
      </c>
      <c r="CI214" s="157"/>
      <c r="CJ214" s="82"/>
      <c r="CK214" s="80" t="str">
        <f>IF(AND(申込書!$C$99&lt;&gt;"▼プルダウンより選択してください",申込書!$C$99&lt;&gt;"",申込書!$P$99&lt;&gt;"YYYY/MM/DD",$G214&lt;&gt;""),申込書!$P$99,"")</f>
        <v/>
      </c>
      <c r="CL214" s="81" t="str">
        <f>IF(AND(申込書!$C$99&lt;&gt;"▼プルダウンより選択してください",申込書!$C$99&lt;&gt;"",$G214&lt;&gt;""),申込書!$M$99,"")</f>
        <v/>
      </c>
      <c r="CM214" s="81" t="str">
        <f>IF($CK$3&lt;&gt;"コンテンツなし",IF(AND(申込書!$AH$4="GIGAスクールパック",SUM($P214,$R214)&lt;&gt;0),SUM($P214,$R214),IF(AND(申込書!$AH$4="SKY安心GIGAタブレット",SUM($T214,$V214)&lt;&gt;0),SUM($T214,$V214),"")),"")</f>
        <v/>
      </c>
      <c r="CN214" s="81" t="str">
        <f>IF($CK$3&lt;&gt;"コンテンツなし",IF(AND(申込書!$AH$4="GIGAスクールパック",SUM($Q214,$S214)&lt;&gt;0),SUM($Q214,$S214),IF(AND(申込書!$AH$4="SKY安心GIGAタブレット",SUM($U214,$W214)&lt;&gt;0),SUM($U214,$W214),"")),"")</f>
        <v/>
      </c>
      <c r="CO214" s="157"/>
      <c r="CP214" s="82"/>
      <c r="CQ214" s="80" t="str">
        <f>IF(AND(申込書!$C$100&lt;&gt;"▼プルダウンより選択してください",申込書!$C$100&lt;&gt;"",申込書!$P$100&lt;&gt;"YYYY/MM/DD",$G214&lt;&gt;""),申込書!$P$100,"")</f>
        <v/>
      </c>
      <c r="CR214" s="81" t="str">
        <f>IF(AND(申込書!$C$100&lt;&gt;"▼プルダウンより選択してください",申込書!$C$100&lt;&gt;"",$G214&lt;&gt;""),申込書!$M$100,"")</f>
        <v/>
      </c>
      <c r="CS214" s="81" t="str">
        <f>IF($CQ$3&lt;&gt;"コンテンツなし",IF(AND(申込書!$AH$4="GIGAスクールパック",SUM($P214,$R214)&lt;&gt;0),SUM($P214,$R214),IF(AND(申込書!$AH$4="SKY安心GIGAタブレット",SUM($T214,$V214)&lt;&gt;0),SUM($T214,$V214),"")),"")</f>
        <v/>
      </c>
      <c r="CT214" s="81" t="str">
        <f>IF($CQ$3&lt;&gt;"コンテンツなし",IF(AND(申込書!$AH$4="GIGAスクールパック",SUM($Q214,$S214)&lt;&gt;0),SUM($Q214,$S214),IF(AND(申込書!$AH$4="SKY安心GIGAタブレット",SUM($U214,$W214)&lt;&gt;0),SUM($U214,$W214),"")),"")</f>
        <v/>
      </c>
      <c r="CU214" s="81"/>
      <c r="CV214" s="82"/>
      <c r="CW214" s="80" t="str">
        <f>IF(AND(申込書!$C$101&lt;&gt;"▼プルダウンより選択してください",申込書!$C$101&lt;&gt;"",申込書!$P$101&lt;&gt;"YYYY/MM/DD",$G214&lt;&gt;""),申込書!$P$101,"")</f>
        <v/>
      </c>
      <c r="CX214" s="81" t="str">
        <f>IF(AND(申込書!$C$101&lt;&gt;"▼プルダウンより選択してください",申込書!$C$101&lt;&gt;"",$G214&lt;&gt;""),申込書!$M$101,"")</f>
        <v/>
      </c>
      <c r="CY214" s="81" t="str">
        <f>IF($CW$3&lt;&gt;"コンテンツなし",IF(AND(申込書!$AH$4="GIGAスクールパック",SUM($P214,$R214)&lt;&gt;0),SUM($P214,$R214),IF(AND(申込書!$AH$4="SKY安心GIGAタブレット",SUM($T214,$V214)&lt;&gt;0),SUM($T214,$V214),"")),"")</f>
        <v/>
      </c>
      <c r="CZ214" s="81" t="str">
        <f>IF($CW$3&lt;&gt;"コンテンツなし",IF(AND(申込書!$AH$4="GIGAスクールパック",SUM($Q214,$S214)&lt;&gt;0),SUM($Q214,$S214),IF(AND(申込書!$AH$4="SKY安心GIGAタブレット",SUM($U214,$W214)&lt;&gt;0),SUM($U214,$W214),"")),"")</f>
        <v/>
      </c>
      <c r="DA214" s="81"/>
      <c r="DB214" s="82"/>
      <c r="DC214" s="80" t="str">
        <f>IF(AND(申込書!$C$102&lt;&gt;"▼プルダウンより選択してください",申込書!$C$102&lt;&gt;"",申込書!$P$102&lt;&gt;"YYYY/MM/DD",$G214&lt;&gt;""),申込書!$P$102,"")</f>
        <v/>
      </c>
      <c r="DD214" s="81" t="str">
        <f>IF(AND(申込書!$C$102&lt;&gt;"▼プルダウンより選択してください",申込書!$C$102&lt;&gt;"",$G214&lt;&gt;""),申込書!$M$102,"")</f>
        <v/>
      </c>
      <c r="DE214" s="81" t="str">
        <f>IF($DC$3&lt;&gt;"コンテンツなし",IF(AND(申込書!$AH$4="GIGAスクールパック",SUM($P214,$R214)&lt;&gt;0),SUM($P214,$R214),IF(AND(申込書!$AH$4="SKY安心GIGAタブレット",SUM($T214,$V214)&lt;&gt;0),SUM($T214,$V214),"")),"")</f>
        <v/>
      </c>
      <c r="DF214" s="81" t="str">
        <f>IF($DC$3&lt;&gt;"コンテンツなし",IF(AND(申込書!$AH$4="GIGAスクールパック",SUM($Q214,$S214)&lt;&gt;0),SUM($Q214,$S214),IF(AND(申込書!$AH$4="SKY安心GIGAタブレット",SUM($U214,$W214)&lt;&gt;0),SUM($U214,$W214),"")),"")</f>
        <v/>
      </c>
      <c r="DG214" s="81"/>
      <c r="DH214" s="82"/>
      <c r="DI214" s="80" t="str">
        <f>IF(AND(申込書!$C$103&lt;&gt;"▼プルダウンより選択してください",申込書!$C$103&lt;&gt;"",申込書!$P$103&lt;&gt;"YYYY/MM/DD",$G214&lt;&gt;""),申込書!$P$103,"")</f>
        <v/>
      </c>
      <c r="DJ214" s="81" t="str">
        <f>IF(AND(申込書!$C$103&lt;&gt;"▼プルダウンより選択してください",申込書!$C$103&lt;&gt;"",$G214&lt;&gt;""),申込書!$M$103,"")</f>
        <v/>
      </c>
      <c r="DK214" s="81" t="str">
        <f>IF($DI$3&lt;&gt;"コンテンツなし",IF(AND(申込書!$AH$4="GIGAスクールパック",SUM($P214,$R214)&lt;&gt;0),SUM($P214,$R214),IF(AND(申込書!$AH$4="SKY安心GIGAタブレット",SUM($T214,$V214)&lt;&gt;0),SUM($T214,$V214),"")),"")</f>
        <v/>
      </c>
      <c r="DL214" s="81" t="str">
        <f>IF($DI$3&lt;&gt;"コンテンツなし",IF(AND(申込書!$AH$4="GIGAスクールパック",SUM($Q214,$S214)&lt;&gt;0),SUM($Q214,$S214),IF(AND(申込書!$AH$4="SKY安心GIGAタブレット",SUM($U214,$W214)&lt;&gt;0),SUM($U214,$W214),"")),"")</f>
        <v/>
      </c>
      <c r="DM214" s="81"/>
      <c r="DN214" s="82"/>
      <c r="DO214" s="80" t="str">
        <f>IF(AND(申込書!$C$104&lt;&gt;"▼プルダウンより選択してください",申込書!$C$104&lt;&gt;"",申込書!$P$104&lt;&gt;"YYYY/MM/DD",$G214&lt;&gt;""),申込書!$P$104,"")</f>
        <v/>
      </c>
      <c r="DP214" s="81" t="str">
        <f>IF(AND(申込書!$C$104&lt;&gt;"▼プルダウンより選択してください",申込書!$C$104&lt;&gt;"",$G214&lt;&gt;""),申込書!$M$104,"")</f>
        <v/>
      </c>
      <c r="DQ214" s="81" t="str">
        <f>IF($DO$3&lt;&gt;"コンテンツなし",IF(AND(申込書!$AH$4="GIGAスクールパック",SUM($P214,$R214)&lt;&gt;0),SUM($P214,$R214),IF(AND(申込書!$AH$4="SKY安心GIGAタブレット",SUM($T214,$V214)&lt;&gt;0),SUM($T214,$V214),"")),"")</f>
        <v/>
      </c>
      <c r="DR214" s="81" t="str">
        <f>IF($DO$3&lt;&gt;"コンテンツなし",IF(AND(申込書!$AH$4="GIGAスクールパック",SUM($Q214,$S214)&lt;&gt;0),SUM($Q214,$S214),IF(AND(申込書!$AH$4="SKY安心GIGAタブレット",SUM($U214,$W214)&lt;&gt;0),SUM($U214,$W214),"")),"")</f>
        <v/>
      </c>
      <c r="DS214" s="81"/>
      <c r="DT214" s="82"/>
      <c r="DU214" s="80" t="str">
        <f>IF(AND(申込書!$C$105&lt;&gt;"▼プルダウンより選択してください",申込書!$C$105&lt;&gt;"",申込書!$P$105&lt;&gt;"YYYY/MM/DD",$G214&lt;&gt;""),申込書!$P$105,"")</f>
        <v/>
      </c>
      <c r="DV214" s="81" t="str">
        <f>IF(AND(申込書!$C$105&lt;&gt;"▼プルダウンより選択してください",申込書!$C$105&lt;&gt;"",$G214&lt;&gt;""),申込書!$M$105,"")</f>
        <v/>
      </c>
      <c r="DW214" s="81" t="str">
        <f>IF($DU$3&lt;&gt;"コンテンツなし",IF(AND(申込書!$AH$4="GIGAスクールパック",SUM($P214,$R214)&lt;&gt;0),SUM($P214,$R214),IF(AND(申込書!$AH$4="SKY安心GIGAタブレット",SUM($T214,$V214)&lt;&gt;0),SUM($T214,$V214),"")),"")</f>
        <v/>
      </c>
      <c r="DX214" s="81" t="str">
        <f>IF($DU$3&lt;&gt;"コンテンツなし",IF(AND(申込書!$AH$4="GIGAスクールパック",SUM($Q214,$S214)&lt;&gt;0),SUM($Q214,$S214),IF(AND(申込書!$AH$4="SKY安心GIGAタブレット",SUM($U214,$W214)&lt;&gt;0),SUM($U214,$W214),"")),"")</f>
        <v/>
      </c>
      <c r="DY214" s="157"/>
      <c r="DZ214" s="82"/>
      <c r="EA214" s="80" t="str">
        <f>IF(AND(申込書!$C$106&lt;&gt;"▼プルダウンより選択してください",申込書!$C$106&lt;&gt;"",申込書!$P$106&lt;&gt;"YYYY/MM/DD",$G214&lt;&gt;""),申込書!$P$106,"")</f>
        <v/>
      </c>
      <c r="EB214" s="81" t="str">
        <f>IF(AND(申込書!$C$106&lt;&gt;"▼プルダウンより選択してください",申込書!$C$106&lt;&gt;"",$G214&lt;&gt;""),申込書!$M$106,"")</f>
        <v/>
      </c>
      <c r="EC214" s="81" t="str">
        <f>IF($EA$3&lt;&gt;"コンテンツなし",IF(AND(申込書!$AH$4="GIGAスクールパック",SUM($P214,$R214)&lt;&gt;0),SUM($P214,$R214),IF(AND(申込書!$AH$4="SKY安心GIGAタブレット",SUM($T214,$V214)&lt;&gt;0),SUM($T214,$V214),"")),"")</f>
        <v/>
      </c>
      <c r="ED214" s="81" t="str">
        <f>IF($EA$3&lt;&gt;"コンテンツなし",IF(AND(申込書!$AH$4="GIGAスクールパック",SUM($Q214,$S214)&lt;&gt;0),SUM($Q214,$S214),IF(AND(申込書!$AH$4="SKY安心GIGAタブレット",SUM($U214,$W214)&lt;&gt;0),SUM($U214,$W214),"")),"")</f>
        <v/>
      </c>
      <c r="EE214" s="157"/>
      <c r="EF214" s="82"/>
      <c r="EG214" s="80" t="str">
        <f>IF(AND(申込書!$C$107&lt;&gt;"▼プルダウンより選択してください",申込書!$C$107&lt;&gt;"",申込書!$P$107&lt;&gt;"YYYY/MM/DD",$G214&lt;&gt;""),申込書!$P$107,"")</f>
        <v/>
      </c>
      <c r="EH214" s="81" t="str">
        <f>IF(AND(申込書!$C$107&lt;&gt;"▼プルダウンより選択してください",申込書!$C$107&lt;&gt;"",$G214&lt;&gt;""),申込書!$M$107,"")</f>
        <v/>
      </c>
      <c r="EI214" s="81" t="str">
        <f>IF($EG$3&lt;&gt;"コンテンツなし",IF(AND(申込書!$AH$4="GIGAスクールパック",SUM($P214,$R214)&lt;&gt;0),SUM($P214,$R214),IF(AND(申込書!$AH$4="SKY安心GIGAタブレット",SUM($T214,$V214)&lt;&gt;0),SUM($T214,$V214),"")),"")</f>
        <v/>
      </c>
      <c r="EJ214" s="81" t="str">
        <f>IF($EG$3&lt;&gt;"コンテンツなし",IF(AND(申込書!$AH$4="GIGAスクールパック",SUM($Q214,$S214)&lt;&gt;0),SUM($Q214,$S214),IF(AND(申込書!$AH$4="SKY安心GIGAタブレット",SUM($U214,$W214)&lt;&gt;0),SUM($U214,$W214),"")),"")</f>
        <v/>
      </c>
      <c r="EK214" s="157"/>
      <c r="EL214" s="82"/>
      <c r="EM214" s="80" t="str">
        <f>IF(AND(申込書!$C$108&lt;&gt;"▼プルダウンより選択してください",申込書!$C$108&lt;&gt;"",申込書!$P$108&lt;&gt;"YYYY/MM/DD",$G214&lt;&gt;""),申込書!$P$108,"")</f>
        <v/>
      </c>
      <c r="EN214" s="81" t="str">
        <f>IF(AND(申込書!$C$108&lt;&gt;"▼プルダウンより選択してください",申込書!$C$108&lt;&gt;"",$G214&lt;&gt;""),申込書!$M$108,"")</f>
        <v/>
      </c>
      <c r="EO214" s="81" t="str">
        <f>IF($EM$3&lt;&gt;"コンテンツなし",IF(AND(申込書!$AH$4="GIGAスクールパック",SUM($P214,$R214)&lt;&gt;0),SUM($P214,$R214),IF(AND(申込書!$AH$4="SKY安心GIGAタブレット",SUM($T214,$V214)&lt;&gt;0),SUM($T214,$V214),"")),"")</f>
        <v/>
      </c>
      <c r="EP214" s="81" t="str">
        <f>IF($EM$3&lt;&gt;"コンテンツなし",IF(AND(申込書!$AH$4="GIGAスクールパック",SUM($Q214,$S214)&lt;&gt;0),SUM($Q214,$S214),IF(AND(申込書!$AH$4="SKY安心GIGAタブレット",SUM($U214,$W214)&lt;&gt;0),SUM($U214,$W214),"")),"")</f>
        <v/>
      </c>
      <c r="EQ214" s="157"/>
      <c r="ER214" s="82"/>
      <c r="ES214" s="80" t="str">
        <f>IF(AND(申込書!$C$109&lt;&gt;"▼プルダウンより選択してください",申込書!$C$109&lt;&gt;"",申込書!$P$109&lt;&gt;"YYYY/MM/DD",$G214&lt;&gt;""),申込書!$P$109,"")</f>
        <v/>
      </c>
      <c r="ET214" s="81" t="str">
        <f>IF(AND(申込書!$C$109&lt;&gt;"▼プルダウンより選択してください",申込書!$C$109&lt;&gt;"",$G214&lt;&gt;""),申込書!$M$109,"")</f>
        <v/>
      </c>
      <c r="EU214" s="81" t="str">
        <f>IF($ES$3&lt;&gt;"コンテンツなし",IF(AND(申込書!$AH$4="GIGAスクールパック",SUM($P214,$R214)&lt;&gt;0),SUM($P214,$R214),IF(AND(申込書!$AH$4="SKY安心GIGAタブレット",SUM($T214,$V214)&lt;&gt;0),SUM($T214,$V214),"")),"")</f>
        <v/>
      </c>
      <c r="EV214" s="81" t="str">
        <f>IF($ES$3&lt;&gt;"コンテンツなし",IF(AND(申込書!$AH$4="GIGAスクールパック",SUM($Q214,$S214)&lt;&gt;0),SUM($Q214,$S214),IF(AND(申込書!$AH$4="SKY安心GIGAタブレット",SUM($U214,$W214)&lt;&gt;0),SUM($U214,$W214),"")),"")</f>
        <v/>
      </c>
      <c r="EW214" s="157"/>
      <c r="EX214" s="82"/>
      <c r="EY214" s="80" t="str">
        <f>IF(AND(申込書!$C$110&lt;&gt;"▼プルダウンより選択してください",申込書!$C$110&lt;&gt;"",申込書!$P$110&lt;&gt;"YYYY/MM/DD",$G214&lt;&gt;""),申込書!$P$110,"")</f>
        <v/>
      </c>
      <c r="EZ214" s="81" t="str">
        <f>IF(AND(申込書!$C$110&lt;&gt;"▼プルダウンより選択してください",申込書!$C$110&lt;&gt;"",$G214&lt;&gt;""),申込書!$M$110,"")</f>
        <v/>
      </c>
      <c r="FA214" s="81" t="str">
        <f>IF($EY$3&lt;&gt;"コンテンツなし",IF(AND(申込書!$AH$4="GIGAスクールパック",SUM($P214,$R214)&lt;&gt;0),SUM($P214,$R214),IF(AND(申込書!$AH$4="SKY安心GIGAタブレット",SUM($T214,$V214)&lt;&gt;0),SUM($T214,$V214),"")),"")</f>
        <v/>
      </c>
      <c r="FB214" s="81" t="str">
        <f>IF($EY$3&lt;&gt;"コンテンツなし",IF(AND(申込書!$AH$4="GIGAスクールパック",SUM($Q214,$S214)&lt;&gt;0),SUM($Q214,$S214),IF(AND(申込書!$AH$4="SKY安心GIGAタブレット",SUM($U214,$W214)&lt;&gt;0),SUM($U214,$W214),"")),"")</f>
        <v/>
      </c>
      <c r="FC214" s="157"/>
      <c r="FD214" s="82"/>
      <c r="FE214" s="80" t="str">
        <f>IF(AND(申込書!$C$111&lt;&gt;"▼プルダウンより選択してください",申込書!$C$111&lt;&gt;"",申込書!$P$111&lt;&gt;"YYYY/MM/DD",$G214&lt;&gt;""),申込書!$P$111,"")</f>
        <v/>
      </c>
      <c r="FF214" s="81" t="str">
        <f>IF(AND(申込書!$C$111&lt;&gt;"▼プルダウンより選択してください",申込書!$C$111&lt;&gt;"",$G214&lt;&gt;""),申込書!$M$111,"")</f>
        <v/>
      </c>
      <c r="FG214" s="81" t="str">
        <f>IF($FE$3&lt;&gt;"コンテンツなし",IF(AND(申込書!$AH$4="GIGAスクールパック",SUM($P214,$R214)&lt;&gt;0),SUM($P214,$R214),IF(AND(申込書!$AH$4="SKY安心GIGAタブレット",SUM($T214,$V214)&lt;&gt;0),SUM($T214,$V214),"")),"")</f>
        <v/>
      </c>
      <c r="FH214" s="81" t="str">
        <f>IF($FE$3&lt;&gt;"コンテンツなし",IF(AND(申込書!$AH$4="GIGAスクールパック",SUM($Q214,$S214)&lt;&gt;0),SUM($Q214,$S214),IF(AND(申込書!$AH$4="SKY安心GIGAタブレット",SUM($U214,$W214)&lt;&gt;0),SUM($U214,$W214),"")),"")</f>
        <v/>
      </c>
      <c r="FI214" s="157"/>
      <c r="FJ214" s="82"/>
      <c r="FK214" s="80" t="str">
        <f>IF(AND(申込書!$C$112&lt;&gt;"▼プルダウンより選択してください",申込書!$C$112&lt;&gt;"",申込書!$P$112&lt;&gt;"YYYY/MM/DD",$G214&lt;&gt;""),申込書!$P$112,"")</f>
        <v/>
      </c>
      <c r="FL214" s="81" t="str">
        <f>IF(AND(申込書!$C$112&lt;&gt;"▼プルダウンより選択してください",申込書!$C$112&lt;&gt;"",$G214&lt;&gt;""),申込書!$M$112,"")</f>
        <v/>
      </c>
      <c r="FM214" s="81" t="str">
        <f>IF($FK$3&lt;&gt;"コンテンツなし",IF(AND(申込書!$AH$4="GIGAスクールパック",SUM($P214,$R214)&lt;&gt;0),SUM($P214,$R214),IF(AND(申込書!$AH$4="SKY安心GIGAタブレット",SUM($T214,$V214)&lt;&gt;0),SUM($T214,$V214),"")),"")</f>
        <v/>
      </c>
      <c r="FN214" s="81" t="str">
        <f>IF($FK$3&lt;&gt;"コンテンツなし",IF(AND(申込書!$AH$4="GIGAスクールパック",SUM($Q214,$S214)&lt;&gt;0),SUM($Q214,$S214),IF(AND(申込書!$AH$4="SKY安心GIGAタブレット",SUM($U214,$W214)&lt;&gt;0),SUM($U214,$W214),"")),"")</f>
        <v/>
      </c>
      <c r="FO214" s="157"/>
      <c r="FP214" s="82"/>
      <c r="FQ214" s="80" t="str">
        <f>IF(AND(申込書!$C$113&lt;&gt;"▼プルダウンより選択してください",申込書!$C$113&lt;&gt;"",申込書!$P$113&lt;&gt;"YYYY/MM/DD",$G214&lt;&gt;""),申込書!$P$113,"")</f>
        <v/>
      </c>
      <c r="FR214" s="81" t="str">
        <f>IF(AND(申込書!$C$113&lt;&gt;"▼プルダウンより選択してください",申込書!$C$113&lt;&gt;"",$G214&lt;&gt;""),申込書!$M$113,"")</f>
        <v/>
      </c>
      <c r="FS214" s="81" t="str">
        <f>IF($FQ$3&lt;&gt;"コンテンツなし",IF(AND(申込書!$AH$4="GIGAスクールパック",SUM($P214,$R214)&lt;&gt;0),SUM($P214,$R214),IF(AND(申込書!$AH$4="SKY安心GIGAタブレット",SUM($T214,$V214)&lt;&gt;0),SUM($T214,$V214),"")),"")</f>
        <v/>
      </c>
      <c r="FT214" s="81" t="str">
        <f>IF($FQ$3&lt;&gt;"コンテンツなし",IF(AND(申込書!$AH$4="GIGAスクールパック",SUM($Q214,$S214)&lt;&gt;0),SUM($Q214,$S214),IF(AND(申込書!$AH$4="SKY安心GIGAタブレット",SUM($U214,$W214)&lt;&gt;0),SUM($U214,$W214),"")),"")</f>
        <v/>
      </c>
      <c r="FU214" s="157"/>
      <c r="FV214" s="82"/>
      <c r="FW214" s="80" t="str">
        <f>IF(AND(申込書!$C$114&lt;&gt;"▼プルダウンより選択してください",申込書!$C$114&lt;&gt;"",申込書!$P$114&lt;&gt;"YYYY/MM/DD",$G214&lt;&gt;""),申込書!$P$114,"")</f>
        <v/>
      </c>
      <c r="FX214" s="81" t="str">
        <f>IF(AND(申込書!$C$114&lt;&gt;"▼プルダウンより選択してください",申込書!$C$114&lt;&gt;"",$G214&lt;&gt;""),申込書!$M$114,"")</f>
        <v/>
      </c>
      <c r="FY214" s="81" t="str">
        <f>IF($FW$3&lt;&gt;"コンテンツなし",IF(AND(申込書!$AH$4="GIGAスクールパック",SUM($P214,$R214)&lt;&gt;0),SUM($P214,$R214),IF(AND(申込書!$AH$4="SKY安心GIGAタブレット",SUM($T214,$V214)&lt;&gt;0),SUM($T214,$V214),"")),"")</f>
        <v/>
      </c>
      <c r="FZ214" s="81" t="str">
        <f>IF($FW$3&lt;&gt;"コンテンツなし",IF(AND(申込書!$AH$4="GIGAスクールパック",SUM($Q214,$S214)&lt;&gt;0),SUM($Q214,$S214),IF(AND(申込書!$AH$4="SKY安心GIGAタブレット",SUM($U214,$W214)&lt;&gt;0),SUM($U214,$W214),"")),"")</f>
        <v/>
      </c>
      <c r="GA214" s="157"/>
      <c r="GB214" s="82"/>
      <c r="GC214" s="80" t="str">
        <f>IF(AND(申込書!$C$115&lt;&gt;"▼プルダウンより選択してください",申込書!$C$115&lt;&gt;"",申込書!$P$115&lt;&gt;"YYYY/MM/DD",$G214&lt;&gt;""),申込書!$P$115,"")</f>
        <v/>
      </c>
      <c r="GD214" s="81" t="str">
        <f>IF(AND(申込書!$C$115&lt;&gt;"▼プルダウンより選択してください",申込書!$C$115&lt;&gt;"",$G214&lt;&gt;""),申込書!$M$115,"")</f>
        <v/>
      </c>
      <c r="GE214" s="81" t="str">
        <f>IF($GC$3&lt;&gt;"コンテンツなし",IF(AND(申込書!$AH$4="GIGAスクールパック",SUM($P214,$R214)&lt;&gt;0),SUM($P214,$R214),IF(AND(申込書!$AH$4="SKY安心GIGAタブレット",SUM($T214,$V214)&lt;&gt;0),SUM($T214,$V214),"")),"")</f>
        <v/>
      </c>
      <c r="GF214" s="81" t="str">
        <f>IF($GC$3&lt;&gt;"コンテンツなし",IF(AND(申込書!$AH$4="GIGAスクールパック",SUM($Q214,$S214)&lt;&gt;0),SUM($Q214,$S214),IF(AND(申込書!$AH$4="SKY安心GIGAタブレット",SUM($U214,$W214)&lt;&gt;0),SUM($U214,$W214),"")),"")</f>
        <v/>
      </c>
      <c r="GG214" s="157"/>
      <c r="GH214" s="82"/>
      <c r="GI214" s="80" t="str">
        <f>IF(AND(申込書!$C$116&lt;&gt;"▼プルダウンより選択してください",申込書!$C$116&lt;&gt;"",申込書!$P$116&lt;&gt;"YYYY/MM/DD",$G214&lt;&gt;""),申込書!$P$116,"")</f>
        <v/>
      </c>
      <c r="GJ214" s="81" t="str">
        <f>IF(AND(申込書!$C$116&lt;&gt;"▼プルダウンより選択してください",申込書!$C$116&lt;&gt;"",$G214&lt;&gt;""),申込書!$M$116,"")</f>
        <v/>
      </c>
      <c r="GK214" s="81" t="str">
        <f>IF($GI$3&lt;&gt;"コンテンツなし",IF(AND(申込書!$AH$4="GIGAスクールパック",SUM($P214,$R214)&lt;&gt;0),SUM($P214,$R214),IF(AND(申込書!$AH$4="SKY安心GIGAタブレット",SUM($T214,$V214)&lt;&gt;0),SUM($T214,$V214),"")),"")</f>
        <v/>
      </c>
      <c r="GL214" s="81" t="str">
        <f>IF($GI$3&lt;&gt;"コンテンツなし",IF(AND(申込書!$AH$4="GIGAスクールパック",SUM($Q214,$S214)&lt;&gt;0),SUM($Q214,$S214),IF(AND(申込書!$AH$4="SKY安心GIGAタブレット",SUM($U214,$W214)&lt;&gt;0),SUM($U214,$W214),"")),"")</f>
        <v/>
      </c>
      <c r="GM214" s="157"/>
      <c r="GN214" s="82"/>
      <c r="GO214" s="80" t="str">
        <f>IF(AND(申込書!$C$117&lt;&gt;"▼プルダウンより選択してください",申込書!$C$117&lt;&gt;"",申込書!$P$117&lt;&gt;"YYYY/MM/DD",$G214&lt;&gt;""),申込書!$P$117,"")</f>
        <v/>
      </c>
      <c r="GP214" s="81" t="str">
        <f>IF(AND(申込書!$C$117&lt;&gt;"▼プルダウンより選択してください",申込書!$C$117&lt;&gt;"",$G214&lt;&gt;""),申込書!$M$117,"")</f>
        <v/>
      </c>
      <c r="GQ214" s="81" t="str">
        <f>IF($GO$3&lt;&gt;"コンテンツなし",IF(AND(申込書!$AH$4="GIGAスクールパック",SUM($P214,$R214)&lt;&gt;0),SUM($P214,$R214),IF(AND(申込書!$AH$4="SKY安心GIGAタブレット",SUM($T214,$V214)&lt;&gt;0),SUM($T214,$V214),"")),"")</f>
        <v/>
      </c>
      <c r="GR214" s="81" t="str">
        <f>IF($GO$3&lt;&gt;"コンテンツなし",IF(AND(申込書!$AH$4="GIGAスクールパック",SUM($Q214,$S214)&lt;&gt;0),SUM($Q214,$S214),IF(AND(申込書!$AH$4="SKY安心GIGAタブレット",SUM($U214,$W214)&lt;&gt;0),SUM($U214,$W214),"")),"")</f>
        <v/>
      </c>
      <c r="GS214" s="157"/>
      <c r="GT214" s="82"/>
      <c r="GU214" s="80" t="str">
        <f>IF(AND(申込書!$C$118&lt;&gt;"▼プルダウンより選択してください",申込書!$C$118&lt;&gt;"",申込書!$P$118&lt;&gt;"YYYY/MM/DD",$G214&lt;&gt;""),申込書!$P$118,"")</f>
        <v/>
      </c>
      <c r="GV214" s="81" t="str">
        <f>IF(AND(申込書!$C$118&lt;&gt;"▼プルダウンより選択してください",申込書!$C$118&lt;&gt;"",$G214&lt;&gt;""),申込書!$M$118,"")</f>
        <v/>
      </c>
      <c r="GW214" s="81" t="str">
        <f>IF($GU$3&lt;&gt;"コンテンツなし",IF(AND(申込書!$AH$4="GIGAスクールパック",SUM($P214,$R214)&lt;&gt;0),SUM($P214,$R214),IF(AND(申込書!$AH$4="SKY安心GIGAタブレット",SUM($T214,$V214)&lt;&gt;0),SUM($T214,$V214),"")),"")</f>
        <v/>
      </c>
      <c r="GX214" s="81" t="str">
        <f>IF($GU$3&lt;&gt;"コンテンツなし",IF(AND(申込書!$AH$4="GIGAスクールパック",SUM($Q214,$S214)&lt;&gt;0),SUM($Q214,$S214),IF(AND(申込書!$AH$4="SKY安心GIGAタブレット",SUM($U214,$W214)&lt;&gt;0),SUM($U214,$W214),"")),"")</f>
        <v/>
      </c>
      <c r="GY214" s="157"/>
      <c r="GZ214" s="82"/>
      <c r="HA214" s="80" t="str">
        <f>IF(AND(申込書!$C$119&lt;&gt;"▼プルダウンより選択してください",申込書!$C$119&lt;&gt;"",申込書!$P$119&lt;&gt;"YYYY/MM/DD",$G214&lt;&gt;""),申込書!$P$119,"")</f>
        <v/>
      </c>
      <c r="HB214" s="81" t="str">
        <f>IF(AND(申込書!$C$119&lt;&gt;"▼プルダウンより選択してください",申込書!$C$119&lt;&gt;"",$G214&lt;&gt;""),申込書!$M$119,"")</f>
        <v/>
      </c>
      <c r="HC214" s="81" t="str">
        <f>IF($HA$3&lt;&gt;"コンテンツなし",IF(AND(申込書!$AH$4="GIGAスクールパック",SUM($P214,$R214)&lt;&gt;0),SUM($P214,$R214),IF(AND(申込書!$AH$4="SKY安心GIGAタブレット",SUM($T214,$V214)&lt;&gt;0),SUM($T214,$V214),"")),"")</f>
        <v/>
      </c>
      <c r="HD214" s="81" t="str">
        <f>IF($HA$3&lt;&gt;"コンテンツなし",IF(AND(申込書!$AH$4="GIGAスクールパック",SUM($Q214,$S214)&lt;&gt;0),SUM($Q214,$S214),IF(AND(申込書!$AH$4="SKY安心GIGAタブレット",SUM($U214,$W214)&lt;&gt;0),SUM($U214,$W214),"")),"")</f>
        <v/>
      </c>
      <c r="HE214" s="157"/>
      <c r="HF214" s="82"/>
      <c r="HG214" s="83"/>
    </row>
    <row r="215" spans="2:215" ht="26.85" customHeight="1">
      <c r="B215" s="62">
        <f t="shared" si="3"/>
        <v>210</v>
      </c>
      <c r="C215" s="63"/>
      <c r="D215" s="64"/>
      <c r="E215" s="207"/>
      <c r="F215" s="65"/>
      <c r="G215" s="66"/>
      <c r="H215" s="67"/>
      <c r="I215" s="68"/>
      <c r="J215" s="69"/>
      <c r="K215" s="70"/>
      <c r="L215" s="71"/>
      <c r="M215" s="72"/>
      <c r="N215" s="73"/>
      <c r="O215" s="74"/>
      <c r="P215" s="179"/>
      <c r="Q215" s="180"/>
      <c r="R215" s="180"/>
      <c r="S215" s="181"/>
      <c r="T215" s="179"/>
      <c r="U215" s="180"/>
      <c r="V215" s="182"/>
      <c r="W215" s="181"/>
      <c r="X215" s="75"/>
      <c r="Y215" s="76"/>
      <c r="Z215" s="77"/>
      <c r="AA215" s="78"/>
      <c r="AB215" s="79"/>
      <c r="AC215" s="79"/>
      <c r="AD215" s="79"/>
      <c r="AE215" s="77"/>
      <c r="AF215" s="139"/>
      <c r="AG215" s="139"/>
      <c r="AH215" s="139"/>
      <c r="AI215" s="80" t="str">
        <f>IF(AND(申込書!$C$90&lt;&gt;"▼プルダウンより選択してください",申込書!$C$90&lt;&gt;"",申込書!$P$90&lt;&gt;"YYYY/MM/DD",$G215&lt;&gt;""),申込書!$P$90,"")</f>
        <v/>
      </c>
      <c r="AJ215" s="81" t="str">
        <f>IF(AND(申込書!$C$90&lt;&gt;"▼プルダウンより選択してください",申込書!$C$90&lt;&gt;"",$G215&lt;&gt;""),申込書!$M$90,"")</f>
        <v/>
      </c>
      <c r="AK215" s="81" t="str">
        <f>IF($AI$3&lt;&gt;"コンテンツなし",IF(AND(申込書!$AH$4="GIGAスクールパック",SUM($P215,$R215)&lt;&gt;0),SUM($P215,$R215),IF(AND(申込書!$AH$4="SKY安心GIGAタブレット",SUM($T215,$V215)&lt;&gt;0),SUM($T215,$V215),"")),"")</f>
        <v/>
      </c>
      <c r="AL215" s="81" t="str">
        <f>IF($AI$3&lt;&gt;"コンテンツなし",IF(AND(申込書!$AH$4="GIGAスクールパック",SUM($Q215,$S215)&lt;&gt;0),SUM($Q215,$S215),IF(AND(申込書!$AH$4="SKY安心GIGAタブレット",SUM($U215,$W215)&lt;&gt;0),SUM($U215,$W215),"")),"")</f>
        <v/>
      </c>
      <c r="AM215" s="157"/>
      <c r="AN215" s="82"/>
      <c r="AO215" s="80" t="str">
        <f>IF(AND(申込書!$C$91&lt;&gt;"▼プルダウンより選択してください",申込書!$C$91&lt;&gt;"",申込書!$P$91&lt;&gt;"YYYY/MM/DD",$G215&lt;&gt;""),申込書!$P$91,"")</f>
        <v/>
      </c>
      <c r="AP215" s="81" t="str">
        <f>IF(AND(申込書!$C$91&lt;&gt;"▼プルダウンより選択してください",申込書!$C$91&lt;&gt;"",$G215&lt;&gt;""),申込書!$M$91,"")</f>
        <v/>
      </c>
      <c r="AQ215" s="81" t="str">
        <f>IF($AO$3&lt;&gt;"コンテンツなし",IF(AND(申込書!$AH$4="GIGAスクールパック",SUM($P215,$R215)&lt;&gt;0),SUM($P215,$R215),IF(AND(申込書!$AH$4="SKY安心GIGAタブレット",SUM($T215,$V215)&lt;&gt;0),SUM($T215,$V215),"")),"")</f>
        <v/>
      </c>
      <c r="AR215" s="81" t="str">
        <f>IF($AO$3&lt;&gt;"コンテンツなし",IF(AND(申込書!$AH$4="GIGAスクールパック",SUM($Q215,$S215)&lt;&gt;0),SUM($Q215,$S215),IF(AND(申込書!$AH$4="SKY安心GIGAタブレット",SUM($U215,$W215)&lt;&gt;0),SUM($U215,$W215),"")),"")</f>
        <v/>
      </c>
      <c r="AS215" s="157"/>
      <c r="AT215" s="82"/>
      <c r="AU215" s="80" t="str">
        <f>IF(AND(申込書!$C$92&lt;&gt;"▼プルダウンより選択してください",申込書!$C$92&lt;&gt;"",申込書!$P$92&lt;&gt;"YYYY/MM/DD",$G215&lt;&gt;""),申込書!$P$92,"")</f>
        <v/>
      </c>
      <c r="AV215" s="81" t="str">
        <f>IF(AND(申込書!$C$92&lt;&gt;"▼プルダウンより選択してください",申込書!$C$92&lt;&gt;"",$G215&lt;&gt;""),申込書!$M$92,"")</f>
        <v/>
      </c>
      <c r="AW215" s="81" t="str">
        <f>IF($AU$3&lt;&gt;"コンテンツなし",IF(AND(申込書!$AH$4="GIGAスクールパック",SUM($P215,$R215)&lt;&gt;0),SUM($P215,$R215),IF(AND(申込書!$AH$4="SKY安心GIGAタブレット",SUM($T215,$V215)&lt;&gt;0),SUM($T215,$V215),"")),"")</f>
        <v/>
      </c>
      <c r="AX215" s="81" t="str">
        <f>IF($AU$3&lt;&gt;"コンテンツなし",IF(AND(申込書!$AH$4="GIGAスクールパック",SUM($Q215,$S215)&lt;&gt;0),SUM($Q215,$S215),IF(AND(申込書!$AH$4="SKY安心GIGAタブレット",SUM($U215,$W215)&lt;&gt;0),SUM($U215,$W215),"")),"")</f>
        <v/>
      </c>
      <c r="AY215" s="157"/>
      <c r="AZ215" s="82"/>
      <c r="BA215" s="80" t="str">
        <f>IF(AND(申込書!$C$93&lt;&gt;"▼プルダウンより選択してください",申込書!$C$93&lt;&gt;"",申込書!$P$93&lt;&gt;"YYYY/MM/DD",$G215&lt;&gt;""),申込書!$P$93,"")</f>
        <v/>
      </c>
      <c r="BB215" s="81" t="str">
        <f>IF(AND(申込書!$C$93&lt;&gt;"▼プルダウンより選択してください",申込書!$C$93&lt;&gt;"",申込書!$M$93&gt;=1,$G215&lt;&gt;""),申込書!$M$93,"")</f>
        <v/>
      </c>
      <c r="BC215" s="81" t="str">
        <f>IF($BA$3&lt;&gt;"コンテンツなし",IF(AND(申込書!$AH$4="GIGAスクールパック",SUM($P215,$R215)&lt;&gt;0),SUM($P215,$R215),IF(AND(申込書!$AH$4="SKY安心GIGAタブレット",SUM($T215,$V215)&lt;&gt;0),SUM($T215,$V215),"")),"")</f>
        <v/>
      </c>
      <c r="BD215" s="81" t="str">
        <f>IF($BA$3&lt;&gt;"コンテンツなし",IF(AND(申込書!$AH$4="GIGAスクールパック",SUM($Q215,$S215)&lt;&gt;0),SUM($Q215,$S215),IF(AND(申込書!$AH$4="SKY安心GIGAタブレット",SUM($U215,$W215)&lt;&gt;0),SUM($U215,$W215),"")),"")</f>
        <v/>
      </c>
      <c r="BE215" s="157"/>
      <c r="BF215" s="82"/>
      <c r="BG215" s="80" t="str">
        <f>IF(AND(申込書!$C$94&lt;&gt;"▼プルダウンより選択してください",申込書!$C$94&lt;&gt;"",申込書!$P$94&lt;&gt;"YYYY/MM/DD",$G215&lt;&gt;""),申込書!$P$94,"")</f>
        <v/>
      </c>
      <c r="BH215" s="81" t="str">
        <f>IF(AND(申込書!$C$94&lt;&gt;"▼プルダウンより選択してください",申込書!$C$94&lt;&gt;"",$G215&lt;&gt;""),申込書!$M$94,"")</f>
        <v/>
      </c>
      <c r="BI215" s="81" t="str">
        <f>IF($BG$3&lt;&gt;"コンテンツなし",IF(AND(申込書!$AH$4="GIGAスクールパック",SUM($P215,$R215)&lt;&gt;0),SUM($P215,$R215),IF(AND(申込書!$AH$4="SKY安心GIGAタブレット",SUM($T215,$V215)&lt;&gt;0),SUM($T215,$V215),"")),"")</f>
        <v/>
      </c>
      <c r="BJ215" s="81" t="str">
        <f>IF($BG$3&lt;&gt;"コンテンツなし",IF(AND(申込書!$AH$4="GIGAスクールパック",SUM($Q215,$S215)&lt;&gt;0),SUM($Q215,$S215),IF(AND(申込書!$AH$4="SKY安心GIGAタブレット",SUM($U215,$W215)&lt;&gt;0),SUM($U215,$W215),"")),"")</f>
        <v/>
      </c>
      <c r="BK215" s="157"/>
      <c r="BL215" s="82"/>
      <c r="BM215" s="80" t="str">
        <f>IF(AND(申込書!$C$95&lt;&gt;"▼プルダウンより選択してください",申込書!$C$95&lt;&gt;"",申込書!$P$95&lt;&gt;"YYYY/MM/DD",$G215&lt;&gt;""),申込書!$P$95,"")</f>
        <v/>
      </c>
      <c r="BN215" s="81" t="str">
        <f>IF(AND(申込書!$C$95&lt;&gt;"▼プルダウンより選択してください",申込書!$C$95&lt;&gt;"",$G215&lt;&gt;""),申込書!$M$95,"")</f>
        <v/>
      </c>
      <c r="BO215" s="81" t="str">
        <f>IF($BM$3&lt;&gt;"コンテンツなし",IF(AND(申込書!$AH$4="GIGAスクールパック",SUM($P215,$R215)&lt;&gt;0),SUM($P215,$R215),IF(AND(申込書!$AH$4="SKY安心GIGAタブレット",SUM($T215,$V215)&lt;&gt;0),SUM($T215,$V215),"")),"")</f>
        <v/>
      </c>
      <c r="BP215" s="81" t="str">
        <f>IF($BM$3&lt;&gt;"コンテンツなし",IF(AND(申込書!$AH$4="GIGAスクールパック",SUM($Q215,$S215)&lt;&gt;0),SUM($Q215,$S215),IF(AND(申込書!$AH$4="SKY安心GIGAタブレット",SUM($U215,$W215)&lt;&gt;0),SUM($U215,$W215),"")),"")</f>
        <v/>
      </c>
      <c r="BQ215" s="157"/>
      <c r="BR215" s="82"/>
      <c r="BS215" s="80" t="str">
        <f>IF(AND(申込書!$C$96&lt;&gt;"▼プルダウンより選択してください",申込書!$C$96&lt;&gt;"",申込書!$P$96&lt;&gt;"YYYY/MM/DD",$G215&lt;&gt;""),申込書!$P$96,"")</f>
        <v/>
      </c>
      <c r="BT215" s="81" t="str">
        <f>IF(AND(申込書!$C$96&lt;&gt;"▼プルダウンより選択してください",申込書!$C$96&lt;&gt;"",$G215&lt;&gt;""),申込書!$M$96,"")</f>
        <v/>
      </c>
      <c r="BU215" s="81" t="str">
        <f>IF($BS$3&lt;&gt;"コンテンツなし",IF(AND(申込書!$AH$4="GIGAスクールパック",SUM($P215,$R215)&lt;&gt;0),SUM($P215,$R215),IF(AND(申込書!$AH$4="SKY安心GIGAタブレット",SUM($T215,$V215)&lt;&gt;0),SUM($T215,$V215),"")),"")</f>
        <v/>
      </c>
      <c r="BV215" s="81" t="str">
        <f>IF($BS$3&lt;&gt;"コンテンツなし",IF(AND(申込書!$AH$4="GIGAスクールパック",SUM($Q215,$S215)&lt;&gt;0),SUM($Q215,$S215),IF(AND(申込書!$AH$4="SKY安心GIGAタブレット",SUM($U215,$W215)&lt;&gt;0),SUM($U215,$W215),"")),"")</f>
        <v/>
      </c>
      <c r="BW215" s="157"/>
      <c r="BX215" s="82"/>
      <c r="BY215" s="80" t="str">
        <f>IF(AND(申込書!$C$97&lt;&gt;"▼プルダウンより選択してください",申込書!$C$97&lt;&gt;"",申込書!$P$97&lt;&gt;"YYYY/MM/DD",$G215&lt;&gt;""),申込書!$P$97,"")</f>
        <v/>
      </c>
      <c r="BZ215" s="81" t="str">
        <f>IF(AND(申込書!$C$97&lt;&gt;"▼プルダウンより選択してください",申込書!$C$97&lt;&gt;"",$G215&lt;&gt;""),申込書!$M$97,"")</f>
        <v/>
      </c>
      <c r="CA215" s="81" t="str">
        <f>IF($BY$3&lt;&gt;"コンテンツなし",IF(AND(申込書!$AH$4="GIGAスクールパック",SUM($P215,$R215)&lt;&gt;0),SUM($P215,$R215),IF(AND(申込書!$AH$4="SKY安心GIGAタブレット",SUM($T215,$V215)&lt;&gt;0),SUM($T215,$V215),"")),"")</f>
        <v/>
      </c>
      <c r="CB215" s="81" t="str">
        <f>IF($BY$3&lt;&gt;"コンテンツなし",IF(AND(申込書!$AH$4="GIGAスクールパック",SUM($Q215,$S215)&lt;&gt;0),SUM($Q215,$S215),IF(AND(申込書!$AH$4="SKY安心GIGAタブレット",SUM($U215,$W215)&lt;&gt;0),SUM($U215,$W215),"")),"")</f>
        <v/>
      </c>
      <c r="CC215" s="157"/>
      <c r="CD215" s="82"/>
      <c r="CE215" s="80" t="str">
        <f>IF(AND(申込書!$C$98&lt;&gt;"▼プルダウンより選択してください",申込書!$C$98&lt;&gt;"",申込書!$P$98&lt;&gt;"YYYY/MM/DD",$G215&lt;&gt;""),申込書!$P$98,"")</f>
        <v/>
      </c>
      <c r="CF215" s="81" t="str">
        <f>IF(AND(申込書!$C$98&lt;&gt;"▼プルダウンより選択してください",申込書!$C$98&lt;&gt;"",$G215&lt;&gt;""),申込書!$M$98,"")</f>
        <v/>
      </c>
      <c r="CG215" s="81" t="str">
        <f>IF($CE$3&lt;&gt;"コンテンツなし",IF(AND(申込書!$AH$4="GIGAスクールパック",SUM($P215,$R215)&lt;&gt;0),SUM($P215,$R215),IF(AND(申込書!$AH$4="SKY安心GIGAタブレット",SUM($T215,$V215)&lt;&gt;0),SUM($T215,$V215),"")),"")</f>
        <v/>
      </c>
      <c r="CH215" s="81" t="str">
        <f>IF($CE$3&lt;&gt;"コンテンツなし",IF(AND(申込書!$AH$4="GIGAスクールパック",SUM($Q215,$S215)&lt;&gt;0),SUM($Q215,$S215),IF(AND(申込書!$AH$4="SKY安心GIGAタブレット",SUM($U215,$W215)&lt;&gt;0),SUM($U215,$W215),"")),"")</f>
        <v/>
      </c>
      <c r="CI215" s="157"/>
      <c r="CJ215" s="82"/>
      <c r="CK215" s="80" t="str">
        <f>IF(AND(申込書!$C$99&lt;&gt;"▼プルダウンより選択してください",申込書!$C$99&lt;&gt;"",申込書!$P$99&lt;&gt;"YYYY/MM/DD",$G215&lt;&gt;""),申込書!$P$99,"")</f>
        <v/>
      </c>
      <c r="CL215" s="81" t="str">
        <f>IF(AND(申込書!$C$99&lt;&gt;"▼プルダウンより選択してください",申込書!$C$99&lt;&gt;"",$G215&lt;&gt;""),申込書!$M$99,"")</f>
        <v/>
      </c>
      <c r="CM215" s="81" t="str">
        <f>IF($CK$3&lt;&gt;"コンテンツなし",IF(AND(申込書!$AH$4="GIGAスクールパック",SUM($P215,$R215)&lt;&gt;0),SUM($P215,$R215),IF(AND(申込書!$AH$4="SKY安心GIGAタブレット",SUM($T215,$V215)&lt;&gt;0),SUM($T215,$V215),"")),"")</f>
        <v/>
      </c>
      <c r="CN215" s="81" t="str">
        <f>IF($CK$3&lt;&gt;"コンテンツなし",IF(AND(申込書!$AH$4="GIGAスクールパック",SUM($Q215,$S215)&lt;&gt;0),SUM($Q215,$S215),IF(AND(申込書!$AH$4="SKY安心GIGAタブレット",SUM($U215,$W215)&lt;&gt;0),SUM($U215,$W215),"")),"")</f>
        <v/>
      </c>
      <c r="CO215" s="157"/>
      <c r="CP215" s="82"/>
      <c r="CQ215" s="80" t="str">
        <f>IF(AND(申込書!$C$100&lt;&gt;"▼プルダウンより選択してください",申込書!$C$100&lt;&gt;"",申込書!$P$100&lt;&gt;"YYYY/MM/DD",$G215&lt;&gt;""),申込書!$P$100,"")</f>
        <v/>
      </c>
      <c r="CR215" s="81" t="str">
        <f>IF(AND(申込書!$C$100&lt;&gt;"▼プルダウンより選択してください",申込書!$C$100&lt;&gt;"",$G215&lt;&gt;""),申込書!$M$100,"")</f>
        <v/>
      </c>
      <c r="CS215" s="81" t="str">
        <f>IF($CQ$3&lt;&gt;"コンテンツなし",IF(AND(申込書!$AH$4="GIGAスクールパック",SUM($P215,$R215)&lt;&gt;0),SUM($P215,$R215),IF(AND(申込書!$AH$4="SKY安心GIGAタブレット",SUM($T215,$V215)&lt;&gt;0),SUM($T215,$V215),"")),"")</f>
        <v/>
      </c>
      <c r="CT215" s="81" t="str">
        <f>IF($CQ$3&lt;&gt;"コンテンツなし",IF(AND(申込書!$AH$4="GIGAスクールパック",SUM($Q215,$S215)&lt;&gt;0),SUM($Q215,$S215),IF(AND(申込書!$AH$4="SKY安心GIGAタブレット",SUM($U215,$W215)&lt;&gt;0),SUM($U215,$W215),"")),"")</f>
        <v/>
      </c>
      <c r="CU215" s="81"/>
      <c r="CV215" s="82"/>
      <c r="CW215" s="80" t="str">
        <f>IF(AND(申込書!$C$101&lt;&gt;"▼プルダウンより選択してください",申込書!$C$101&lt;&gt;"",申込書!$P$101&lt;&gt;"YYYY/MM/DD",$G215&lt;&gt;""),申込書!$P$101,"")</f>
        <v/>
      </c>
      <c r="CX215" s="81" t="str">
        <f>IF(AND(申込書!$C$101&lt;&gt;"▼プルダウンより選択してください",申込書!$C$101&lt;&gt;"",$G215&lt;&gt;""),申込書!$M$101,"")</f>
        <v/>
      </c>
      <c r="CY215" s="81" t="str">
        <f>IF($CW$3&lt;&gt;"コンテンツなし",IF(AND(申込書!$AH$4="GIGAスクールパック",SUM($P215,$R215)&lt;&gt;0),SUM($P215,$R215),IF(AND(申込書!$AH$4="SKY安心GIGAタブレット",SUM($T215,$V215)&lt;&gt;0),SUM($T215,$V215),"")),"")</f>
        <v/>
      </c>
      <c r="CZ215" s="81" t="str">
        <f>IF($CW$3&lt;&gt;"コンテンツなし",IF(AND(申込書!$AH$4="GIGAスクールパック",SUM($Q215,$S215)&lt;&gt;0),SUM($Q215,$S215),IF(AND(申込書!$AH$4="SKY安心GIGAタブレット",SUM($U215,$W215)&lt;&gt;0),SUM($U215,$W215),"")),"")</f>
        <v/>
      </c>
      <c r="DA215" s="81"/>
      <c r="DB215" s="82"/>
      <c r="DC215" s="80" t="str">
        <f>IF(AND(申込書!$C$102&lt;&gt;"▼プルダウンより選択してください",申込書!$C$102&lt;&gt;"",申込書!$P$102&lt;&gt;"YYYY/MM/DD",$G215&lt;&gt;""),申込書!$P$102,"")</f>
        <v/>
      </c>
      <c r="DD215" s="81" t="str">
        <f>IF(AND(申込書!$C$102&lt;&gt;"▼プルダウンより選択してください",申込書!$C$102&lt;&gt;"",$G215&lt;&gt;""),申込書!$M$102,"")</f>
        <v/>
      </c>
      <c r="DE215" s="81" t="str">
        <f>IF($DC$3&lt;&gt;"コンテンツなし",IF(AND(申込書!$AH$4="GIGAスクールパック",SUM($P215,$R215)&lt;&gt;0),SUM($P215,$R215),IF(AND(申込書!$AH$4="SKY安心GIGAタブレット",SUM($T215,$V215)&lt;&gt;0),SUM($T215,$V215),"")),"")</f>
        <v/>
      </c>
      <c r="DF215" s="81" t="str">
        <f>IF($DC$3&lt;&gt;"コンテンツなし",IF(AND(申込書!$AH$4="GIGAスクールパック",SUM($Q215,$S215)&lt;&gt;0),SUM($Q215,$S215),IF(AND(申込書!$AH$4="SKY安心GIGAタブレット",SUM($U215,$W215)&lt;&gt;0),SUM($U215,$W215),"")),"")</f>
        <v/>
      </c>
      <c r="DG215" s="81"/>
      <c r="DH215" s="82"/>
      <c r="DI215" s="80" t="str">
        <f>IF(AND(申込書!$C$103&lt;&gt;"▼プルダウンより選択してください",申込書!$C$103&lt;&gt;"",申込書!$P$103&lt;&gt;"YYYY/MM/DD",$G215&lt;&gt;""),申込書!$P$103,"")</f>
        <v/>
      </c>
      <c r="DJ215" s="81" t="str">
        <f>IF(AND(申込書!$C$103&lt;&gt;"▼プルダウンより選択してください",申込書!$C$103&lt;&gt;"",$G215&lt;&gt;""),申込書!$M$103,"")</f>
        <v/>
      </c>
      <c r="DK215" s="81" t="str">
        <f>IF($DI$3&lt;&gt;"コンテンツなし",IF(AND(申込書!$AH$4="GIGAスクールパック",SUM($P215,$R215)&lt;&gt;0),SUM($P215,$R215),IF(AND(申込書!$AH$4="SKY安心GIGAタブレット",SUM($T215,$V215)&lt;&gt;0),SUM($T215,$V215),"")),"")</f>
        <v/>
      </c>
      <c r="DL215" s="81" t="str">
        <f>IF($DI$3&lt;&gt;"コンテンツなし",IF(AND(申込書!$AH$4="GIGAスクールパック",SUM($Q215,$S215)&lt;&gt;0),SUM($Q215,$S215),IF(AND(申込書!$AH$4="SKY安心GIGAタブレット",SUM($U215,$W215)&lt;&gt;0),SUM($U215,$W215),"")),"")</f>
        <v/>
      </c>
      <c r="DM215" s="81"/>
      <c r="DN215" s="82"/>
      <c r="DO215" s="80" t="str">
        <f>IF(AND(申込書!$C$104&lt;&gt;"▼プルダウンより選択してください",申込書!$C$104&lt;&gt;"",申込書!$P$104&lt;&gt;"YYYY/MM/DD",$G215&lt;&gt;""),申込書!$P$104,"")</f>
        <v/>
      </c>
      <c r="DP215" s="81" t="str">
        <f>IF(AND(申込書!$C$104&lt;&gt;"▼プルダウンより選択してください",申込書!$C$104&lt;&gt;"",$G215&lt;&gt;""),申込書!$M$104,"")</f>
        <v/>
      </c>
      <c r="DQ215" s="81" t="str">
        <f>IF($DO$3&lt;&gt;"コンテンツなし",IF(AND(申込書!$AH$4="GIGAスクールパック",SUM($P215,$R215)&lt;&gt;0),SUM($P215,$R215),IF(AND(申込書!$AH$4="SKY安心GIGAタブレット",SUM($T215,$V215)&lt;&gt;0),SUM($T215,$V215),"")),"")</f>
        <v/>
      </c>
      <c r="DR215" s="81" t="str">
        <f>IF($DO$3&lt;&gt;"コンテンツなし",IF(AND(申込書!$AH$4="GIGAスクールパック",SUM($Q215,$S215)&lt;&gt;0),SUM($Q215,$S215),IF(AND(申込書!$AH$4="SKY安心GIGAタブレット",SUM($U215,$W215)&lt;&gt;0),SUM($U215,$W215),"")),"")</f>
        <v/>
      </c>
      <c r="DS215" s="81"/>
      <c r="DT215" s="82"/>
      <c r="DU215" s="80" t="str">
        <f>IF(AND(申込書!$C$105&lt;&gt;"▼プルダウンより選択してください",申込書!$C$105&lt;&gt;"",申込書!$P$105&lt;&gt;"YYYY/MM/DD",$G215&lt;&gt;""),申込書!$P$105,"")</f>
        <v/>
      </c>
      <c r="DV215" s="81" t="str">
        <f>IF(AND(申込書!$C$105&lt;&gt;"▼プルダウンより選択してください",申込書!$C$105&lt;&gt;"",$G215&lt;&gt;""),申込書!$M$105,"")</f>
        <v/>
      </c>
      <c r="DW215" s="81" t="str">
        <f>IF($DU$3&lt;&gt;"コンテンツなし",IF(AND(申込書!$AH$4="GIGAスクールパック",SUM($P215,$R215)&lt;&gt;0),SUM($P215,$R215),IF(AND(申込書!$AH$4="SKY安心GIGAタブレット",SUM($T215,$V215)&lt;&gt;0),SUM($T215,$V215),"")),"")</f>
        <v/>
      </c>
      <c r="DX215" s="81" t="str">
        <f>IF($DU$3&lt;&gt;"コンテンツなし",IF(AND(申込書!$AH$4="GIGAスクールパック",SUM($Q215,$S215)&lt;&gt;0),SUM($Q215,$S215),IF(AND(申込書!$AH$4="SKY安心GIGAタブレット",SUM($U215,$W215)&lt;&gt;0),SUM($U215,$W215),"")),"")</f>
        <v/>
      </c>
      <c r="DY215" s="157"/>
      <c r="DZ215" s="82"/>
      <c r="EA215" s="80" t="str">
        <f>IF(AND(申込書!$C$106&lt;&gt;"▼プルダウンより選択してください",申込書!$C$106&lt;&gt;"",申込書!$P$106&lt;&gt;"YYYY/MM/DD",$G215&lt;&gt;""),申込書!$P$106,"")</f>
        <v/>
      </c>
      <c r="EB215" s="81" t="str">
        <f>IF(AND(申込書!$C$106&lt;&gt;"▼プルダウンより選択してください",申込書!$C$106&lt;&gt;"",$G215&lt;&gt;""),申込書!$M$106,"")</f>
        <v/>
      </c>
      <c r="EC215" s="81" t="str">
        <f>IF($EA$3&lt;&gt;"コンテンツなし",IF(AND(申込書!$AH$4="GIGAスクールパック",SUM($P215,$R215)&lt;&gt;0),SUM($P215,$R215),IF(AND(申込書!$AH$4="SKY安心GIGAタブレット",SUM($T215,$V215)&lt;&gt;0),SUM($T215,$V215),"")),"")</f>
        <v/>
      </c>
      <c r="ED215" s="81" t="str">
        <f>IF($EA$3&lt;&gt;"コンテンツなし",IF(AND(申込書!$AH$4="GIGAスクールパック",SUM($Q215,$S215)&lt;&gt;0),SUM($Q215,$S215),IF(AND(申込書!$AH$4="SKY安心GIGAタブレット",SUM($U215,$W215)&lt;&gt;0),SUM($U215,$W215),"")),"")</f>
        <v/>
      </c>
      <c r="EE215" s="157"/>
      <c r="EF215" s="82"/>
      <c r="EG215" s="80" t="str">
        <f>IF(AND(申込書!$C$107&lt;&gt;"▼プルダウンより選択してください",申込書!$C$107&lt;&gt;"",申込書!$P$107&lt;&gt;"YYYY/MM/DD",$G215&lt;&gt;""),申込書!$P$107,"")</f>
        <v/>
      </c>
      <c r="EH215" s="81" t="str">
        <f>IF(AND(申込書!$C$107&lt;&gt;"▼プルダウンより選択してください",申込書!$C$107&lt;&gt;"",$G215&lt;&gt;""),申込書!$M$107,"")</f>
        <v/>
      </c>
      <c r="EI215" s="81" t="str">
        <f>IF($EG$3&lt;&gt;"コンテンツなし",IF(AND(申込書!$AH$4="GIGAスクールパック",SUM($P215,$R215)&lt;&gt;0),SUM($P215,$R215),IF(AND(申込書!$AH$4="SKY安心GIGAタブレット",SUM($T215,$V215)&lt;&gt;0),SUM($T215,$V215),"")),"")</f>
        <v/>
      </c>
      <c r="EJ215" s="81" t="str">
        <f>IF($EG$3&lt;&gt;"コンテンツなし",IF(AND(申込書!$AH$4="GIGAスクールパック",SUM($Q215,$S215)&lt;&gt;0),SUM($Q215,$S215),IF(AND(申込書!$AH$4="SKY安心GIGAタブレット",SUM($U215,$W215)&lt;&gt;0),SUM($U215,$W215),"")),"")</f>
        <v/>
      </c>
      <c r="EK215" s="157"/>
      <c r="EL215" s="82"/>
      <c r="EM215" s="80" t="str">
        <f>IF(AND(申込書!$C$108&lt;&gt;"▼プルダウンより選択してください",申込書!$C$108&lt;&gt;"",申込書!$P$108&lt;&gt;"YYYY/MM/DD",$G215&lt;&gt;""),申込書!$P$108,"")</f>
        <v/>
      </c>
      <c r="EN215" s="81" t="str">
        <f>IF(AND(申込書!$C$108&lt;&gt;"▼プルダウンより選択してください",申込書!$C$108&lt;&gt;"",$G215&lt;&gt;""),申込書!$M$108,"")</f>
        <v/>
      </c>
      <c r="EO215" s="81" t="str">
        <f>IF($EM$3&lt;&gt;"コンテンツなし",IF(AND(申込書!$AH$4="GIGAスクールパック",SUM($P215,$R215)&lt;&gt;0),SUM($P215,$R215),IF(AND(申込書!$AH$4="SKY安心GIGAタブレット",SUM($T215,$V215)&lt;&gt;0),SUM($T215,$V215),"")),"")</f>
        <v/>
      </c>
      <c r="EP215" s="81" t="str">
        <f>IF($EM$3&lt;&gt;"コンテンツなし",IF(AND(申込書!$AH$4="GIGAスクールパック",SUM($Q215,$S215)&lt;&gt;0),SUM($Q215,$S215),IF(AND(申込書!$AH$4="SKY安心GIGAタブレット",SUM($U215,$W215)&lt;&gt;0),SUM($U215,$W215),"")),"")</f>
        <v/>
      </c>
      <c r="EQ215" s="157"/>
      <c r="ER215" s="82"/>
      <c r="ES215" s="80" t="str">
        <f>IF(AND(申込書!$C$109&lt;&gt;"▼プルダウンより選択してください",申込書!$C$109&lt;&gt;"",申込書!$P$109&lt;&gt;"YYYY/MM/DD",$G215&lt;&gt;""),申込書!$P$109,"")</f>
        <v/>
      </c>
      <c r="ET215" s="81" t="str">
        <f>IF(AND(申込書!$C$109&lt;&gt;"▼プルダウンより選択してください",申込書!$C$109&lt;&gt;"",$G215&lt;&gt;""),申込書!$M$109,"")</f>
        <v/>
      </c>
      <c r="EU215" s="81" t="str">
        <f>IF($ES$3&lt;&gt;"コンテンツなし",IF(AND(申込書!$AH$4="GIGAスクールパック",SUM($P215,$R215)&lt;&gt;0),SUM($P215,$R215),IF(AND(申込書!$AH$4="SKY安心GIGAタブレット",SUM($T215,$V215)&lt;&gt;0),SUM($T215,$V215),"")),"")</f>
        <v/>
      </c>
      <c r="EV215" s="81" t="str">
        <f>IF($ES$3&lt;&gt;"コンテンツなし",IF(AND(申込書!$AH$4="GIGAスクールパック",SUM($Q215,$S215)&lt;&gt;0),SUM($Q215,$S215),IF(AND(申込書!$AH$4="SKY安心GIGAタブレット",SUM($U215,$W215)&lt;&gt;0),SUM($U215,$W215),"")),"")</f>
        <v/>
      </c>
      <c r="EW215" s="157"/>
      <c r="EX215" s="82"/>
      <c r="EY215" s="80" t="str">
        <f>IF(AND(申込書!$C$110&lt;&gt;"▼プルダウンより選択してください",申込書!$C$110&lt;&gt;"",申込書!$P$110&lt;&gt;"YYYY/MM/DD",$G215&lt;&gt;""),申込書!$P$110,"")</f>
        <v/>
      </c>
      <c r="EZ215" s="81" t="str">
        <f>IF(AND(申込書!$C$110&lt;&gt;"▼プルダウンより選択してください",申込書!$C$110&lt;&gt;"",$G215&lt;&gt;""),申込書!$M$110,"")</f>
        <v/>
      </c>
      <c r="FA215" s="81" t="str">
        <f>IF($EY$3&lt;&gt;"コンテンツなし",IF(AND(申込書!$AH$4="GIGAスクールパック",SUM($P215,$R215)&lt;&gt;0),SUM($P215,$R215),IF(AND(申込書!$AH$4="SKY安心GIGAタブレット",SUM($T215,$V215)&lt;&gt;0),SUM($T215,$V215),"")),"")</f>
        <v/>
      </c>
      <c r="FB215" s="81" t="str">
        <f>IF($EY$3&lt;&gt;"コンテンツなし",IF(AND(申込書!$AH$4="GIGAスクールパック",SUM($Q215,$S215)&lt;&gt;0),SUM($Q215,$S215),IF(AND(申込書!$AH$4="SKY安心GIGAタブレット",SUM($U215,$W215)&lt;&gt;0),SUM($U215,$W215),"")),"")</f>
        <v/>
      </c>
      <c r="FC215" s="157"/>
      <c r="FD215" s="82"/>
      <c r="FE215" s="80" t="str">
        <f>IF(AND(申込書!$C$111&lt;&gt;"▼プルダウンより選択してください",申込書!$C$111&lt;&gt;"",申込書!$P$111&lt;&gt;"YYYY/MM/DD",$G215&lt;&gt;""),申込書!$P$111,"")</f>
        <v/>
      </c>
      <c r="FF215" s="81" t="str">
        <f>IF(AND(申込書!$C$111&lt;&gt;"▼プルダウンより選択してください",申込書!$C$111&lt;&gt;"",$G215&lt;&gt;""),申込書!$M$111,"")</f>
        <v/>
      </c>
      <c r="FG215" s="81" t="str">
        <f>IF($FE$3&lt;&gt;"コンテンツなし",IF(AND(申込書!$AH$4="GIGAスクールパック",SUM($P215,$R215)&lt;&gt;0),SUM($P215,$R215),IF(AND(申込書!$AH$4="SKY安心GIGAタブレット",SUM($T215,$V215)&lt;&gt;0),SUM($T215,$V215),"")),"")</f>
        <v/>
      </c>
      <c r="FH215" s="81" t="str">
        <f>IF($FE$3&lt;&gt;"コンテンツなし",IF(AND(申込書!$AH$4="GIGAスクールパック",SUM($Q215,$S215)&lt;&gt;0),SUM($Q215,$S215),IF(AND(申込書!$AH$4="SKY安心GIGAタブレット",SUM($U215,$W215)&lt;&gt;0),SUM($U215,$W215),"")),"")</f>
        <v/>
      </c>
      <c r="FI215" s="157"/>
      <c r="FJ215" s="82"/>
      <c r="FK215" s="80" t="str">
        <f>IF(AND(申込書!$C$112&lt;&gt;"▼プルダウンより選択してください",申込書!$C$112&lt;&gt;"",申込書!$P$112&lt;&gt;"YYYY/MM/DD",$G215&lt;&gt;""),申込書!$P$112,"")</f>
        <v/>
      </c>
      <c r="FL215" s="81" t="str">
        <f>IF(AND(申込書!$C$112&lt;&gt;"▼プルダウンより選択してください",申込書!$C$112&lt;&gt;"",$G215&lt;&gt;""),申込書!$M$112,"")</f>
        <v/>
      </c>
      <c r="FM215" s="81" t="str">
        <f>IF($FK$3&lt;&gt;"コンテンツなし",IF(AND(申込書!$AH$4="GIGAスクールパック",SUM($P215,$R215)&lt;&gt;0),SUM($P215,$R215),IF(AND(申込書!$AH$4="SKY安心GIGAタブレット",SUM($T215,$V215)&lt;&gt;0),SUM($T215,$V215),"")),"")</f>
        <v/>
      </c>
      <c r="FN215" s="81" t="str">
        <f>IF($FK$3&lt;&gt;"コンテンツなし",IF(AND(申込書!$AH$4="GIGAスクールパック",SUM($Q215,$S215)&lt;&gt;0),SUM($Q215,$S215),IF(AND(申込書!$AH$4="SKY安心GIGAタブレット",SUM($U215,$W215)&lt;&gt;0),SUM($U215,$W215),"")),"")</f>
        <v/>
      </c>
      <c r="FO215" s="157"/>
      <c r="FP215" s="82"/>
      <c r="FQ215" s="80" t="str">
        <f>IF(AND(申込書!$C$113&lt;&gt;"▼プルダウンより選択してください",申込書!$C$113&lt;&gt;"",申込書!$P$113&lt;&gt;"YYYY/MM/DD",$G215&lt;&gt;""),申込書!$P$113,"")</f>
        <v/>
      </c>
      <c r="FR215" s="81" t="str">
        <f>IF(AND(申込書!$C$113&lt;&gt;"▼プルダウンより選択してください",申込書!$C$113&lt;&gt;"",$G215&lt;&gt;""),申込書!$M$113,"")</f>
        <v/>
      </c>
      <c r="FS215" s="81" t="str">
        <f>IF($FQ$3&lt;&gt;"コンテンツなし",IF(AND(申込書!$AH$4="GIGAスクールパック",SUM($P215,$R215)&lt;&gt;0),SUM($P215,$R215),IF(AND(申込書!$AH$4="SKY安心GIGAタブレット",SUM($T215,$V215)&lt;&gt;0),SUM($T215,$V215),"")),"")</f>
        <v/>
      </c>
      <c r="FT215" s="81" t="str">
        <f>IF($FQ$3&lt;&gt;"コンテンツなし",IF(AND(申込書!$AH$4="GIGAスクールパック",SUM($Q215,$S215)&lt;&gt;0),SUM($Q215,$S215),IF(AND(申込書!$AH$4="SKY安心GIGAタブレット",SUM($U215,$W215)&lt;&gt;0),SUM($U215,$W215),"")),"")</f>
        <v/>
      </c>
      <c r="FU215" s="157"/>
      <c r="FV215" s="82"/>
      <c r="FW215" s="80" t="str">
        <f>IF(AND(申込書!$C$114&lt;&gt;"▼プルダウンより選択してください",申込書!$C$114&lt;&gt;"",申込書!$P$114&lt;&gt;"YYYY/MM/DD",$G215&lt;&gt;""),申込書!$P$114,"")</f>
        <v/>
      </c>
      <c r="FX215" s="81" t="str">
        <f>IF(AND(申込書!$C$114&lt;&gt;"▼プルダウンより選択してください",申込書!$C$114&lt;&gt;"",$G215&lt;&gt;""),申込書!$M$114,"")</f>
        <v/>
      </c>
      <c r="FY215" s="81" t="str">
        <f>IF($FW$3&lt;&gt;"コンテンツなし",IF(AND(申込書!$AH$4="GIGAスクールパック",SUM($P215,$R215)&lt;&gt;0),SUM($P215,$R215),IF(AND(申込書!$AH$4="SKY安心GIGAタブレット",SUM($T215,$V215)&lt;&gt;0),SUM($T215,$V215),"")),"")</f>
        <v/>
      </c>
      <c r="FZ215" s="81" t="str">
        <f>IF($FW$3&lt;&gt;"コンテンツなし",IF(AND(申込書!$AH$4="GIGAスクールパック",SUM($Q215,$S215)&lt;&gt;0),SUM($Q215,$S215),IF(AND(申込書!$AH$4="SKY安心GIGAタブレット",SUM($U215,$W215)&lt;&gt;0),SUM($U215,$W215),"")),"")</f>
        <v/>
      </c>
      <c r="GA215" s="157"/>
      <c r="GB215" s="82"/>
      <c r="GC215" s="80" t="str">
        <f>IF(AND(申込書!$C$115&lt;&gt;"▼プルダウンより選択してください",申込書!$C$115&lt;&gt;"",申込書!$P$115&lt;&gt;"YYYY/MM/DD",$G215&lt;&gt;""),申込書!$P$115,"")</f>
        <v/>
      </c>
      <c r="GD215" s="81" t="str">
        <f>IF(AND(申込書!$C$115&lt;&gt;"▼プルダウンより選択してください",申込書!$C$115&lt;&gt;"",$G215&lt;&gt;""),申込書!$M$115,"")</f>
        <v/>
      </c>
      <c r="GE215" s="81" t="str">
        <f>IF($GC$3&lt;&gt;"コンテンツなし",IF(AND(申込書!$AH$4="GIGAスクールパック",SUM($P215,$R215)&lt;&gt;0),SUM($P215,$R215),IF(AND(申込書!$AH$4="SKY安心GIGAタブレット",SUM($T215,$V215)&lt;&gt;0),SUM($T215,$V215),"")),"")</f>
        <v/>
      </c>
      <c r="GF215" s="81" t="str">
        <f>IF($GC$3&lt;&gt;"コンテンツなし",IF(AND(申込書!$AH$4="GIGAスクールパック",SUM($Q215,$S215)&lt;&gt;0),SUM($Q215,$S215),IF(AND(申込書!$AH$4="SKY安心GIGAタブレット",SUM($U215,$W215)&lt;&gt;0),SUM($U215,$W215),"")),"")</f>
        <v/>
      </c>
      <c r="GG215" s="157"/>
      <c r="GH215" s="82"/>
      <c r="GI215" s="80" t="str">
        <f>IF(AND(申込書!$C$116&lt;&gt;"▼プルダウンより選択してください",申込書!$C$116&lt;&gt;"",申込書!$P$116&lt;&gt;"YYYY/MM/DD",$G215&lt;&gt;""),申込書!$P$116,"")</f>
        <v/>
      </c>
      <c r="GJ215" s="81" t="str">
        <f>IF(AND(申込書!$C$116&lt;&gt;"▼プルダウンより選択してください",申込書!$C$116&lt;&gt;"",$G215&lt;&gt;""),申込書!$M$116,"")</f>
        <v/>
      </c>
      <c r="GK215" s="81" t="str">
        <f>IF($GI$3&lt;&gt;"コンテンツなし",IF(AND(申込書!$AH$4="GIGAスクールパック",SUM($P215,$R215)&lt;&gt;0),SUM($P215,$R215),IF(AND(申込書!$AH$4="SKY安心GIGAタブレット",SUM($T215,$V215)&lt;&gt;0),SUM($T215,$V215),"")),"")</f>
        <v/>
      </c>
      <c r="GL215" s="81" t="str">
        <f>IF($GI$3&lt;&gt;"コンテンツなし",IF(AND(申込書!$AH$4="GIGAスクールパック",SUM($Q215,$S215)&lt;&gt;0),SUM($Q215,$S215),IF(AND(申込書!$AH$4="SKY安心GIGAタブレット",SUM($U215,$W215)&lt;&gt;0),SUM($U215,$W215),"")),"")</f>
        <v/>
      </c>
      <c r="GM215" s="157"/>
      <c r="GN215" s="82"/>
      <c r="GO215" s="80" t="str">
        <f>IF(AND(申込書!$C$117&lt;&gt;"▼プルダウンより選択してください",申込書!$C$117&lt;&gt;"",申込書!$P$117&lt;&gt;"YYYY/MM/DD",$G215&lt;&gt;""),申込書!$P$117,"")</f>
        <v/>
      </c>
      <c r="GP215" s="81" t="str">
        <f>IF(AND(申込書!$C$117&lt;&gt;"▼プルダウンより選択してください",申込書!$C$117&lt;&gt;"",$G215&lt;&gt;""),申込書!$M$117,"")</f>
        <v/>
      </c>
      <c r="GQ215" s="81" t="str">
        <f>IF($GO$3&lt;&gt;"コンテンツなし",IF(AND(申込書!$AH$4="GIGAスクールパック",SUM($P215,$R215)&lt;&gt;0),SUM($P215,$R215),IF(AND(申込書!$AH$4="SKY安心GIGAタブレット",SUM($T215,$V215)&lt;&gt;0),SUM($T215,$V215),"")),"")</f>
        <v/>
      </c>
      <c r="GR215" s="81" t="str">
        <f>IF($GO$3&lt;&gt;"コンテンツなし",IF(AND(申込書!$AH$4="GIGAスクールパック",SUM($Q215,$S215)&lt;&gt;0),SUM($Q215,$S215),IF(AND(申込書!$AH$4="SKY安心GIGAタブレット",SUM($U215,$W215)&lt;&gt;0),SUM($U215,$W215),"")),"")</f>
        <v/>
      </c>
      <c r="GS215" s="157"/>
      <c r="GT215" s="82"/>
      <c r="GU215" s="80" t="str">
        <f>IF(AND(申込書!$C$118&lt;&gt;"▼プルダウンより選択してください",申込書!$C$118&lt;&gt;"",申込書!$P$118&lt;&gt;"YYYY/MM/DD",$G215&lt;&gt;""),申込書!$P$118,"")</f>
        <v/>
      </c>
      <c r="GV215" s="81" t="str">
        <f>IF(AND(申込書!$C$118&lt;&gt;"▼プルダウンより選択してください",申込書!$C$118&lt;&gt;"",$G215&lt;&gt;""),申込書!$M$118,"")</f>
        <v/>
      </c>
      <c r="GW215" s="81" t="str">
        <f>IF($GU$3&lt;&gt;"コンテンツなし",IF(AND(申込書!$AH$4="GIGAスクールパック",SUM($P215,$R215)&lt;&gt;0),SUM($P215,$R215),IF(AND(申込書!$AH$4="SKY安心GIGAタブレット",SUM($T215,$V215)&lt;&gt;0),SUM($T215,$V215),"")),"")</f>
        <v/>
      </c>
      <c r="GX215" s="81" t="str">
        <f>IF($GU$3&lt;&gt;"コンテンツなし",IF(AND(申込書!$AH$4="GIGAスクールパック",SUM($Q215,$S215)&lt;&gt;0),SUM($Q215,$S215),IF(AND(申込書!$AH$4="SKY安心GIGAタブレット",SUM($U215,$W215)&lt;&gt;0),SUM($U215,$W215),"")),"")</f>
        <v/>
      </c>
      <c r="GY215" s="157"/>
      <c r="GZ215" s="82"/>
      <c r="HA215" s="80" t="str">
        <f>IF(AND(申込書!$C$119&lt;&gt;"▼プルダウンより選択してください",申込書!$C$119&lt;&gt;"",申込書!$P$119&lt;&gt;"YYYY/MM/DD",$G215&lt;&gt;""),申込書!$P$119,"")</f>
        <v/>
      </c>
      <c r="HB215" s="81" t="str">
        <f>IF(AND(申込書!$C$119&lt;&gt;"▼プルダウンより選択してください",申込書!$C$119&lt;&gt;"",$G215&lt;&gt;""),申込書!$M$119,"")</f>
        <v/>
      </c>
      <c r="HC215" s="81" t="str">
        <f>IF($HA$3&lt;&gt;"コンテンツなし",IF(AND(申込書!$AH$4="GIGAスクールパック",SUM($P215,$R215)&lt;&gt;0),SUM($P215,$R215),IF(AND(申込書!$AH$4="SKY安心GIGAタブレット",SUM($T215,$V215)&lt;&gt;0),SUM($T215,$V215),"")),"")</f>
        <v/>
      </c>
      <c r="HD215" s="81" t="str">
        <f>IF($HA$3&lt;&gt;"コンテンツなし",IF(AND(申込書!$AH$4="GIGAスクールパック",SUM($Q215,$S215)&lt;&gt;0),SUM($Q215,$S215),IF(AND(申込書!$AH$4="SKY安心GIGAタブレット",SUM($U215,$W215)&lt;&gt;0),SUM($U215,$W215),"")),"")</f>
        <v/>
      </c>
      <c r="HE215" s="157"/>
      <c r="HF215" s="82"/>
      <c r="HG215" s="83"/>
    </row>
    <row r="216" spans="2:215" ht="26.85" customHeight="1">
      <c r="B216" s="62">
        <f t="shared" si="3"/>
        <v>211</v>
      </c>
      <c r="C216" s="63"/>
      <c r="D216" s="64"/>
      <c r="E216" s="207"/>
      <c r="F216" s="65"/>
      <c r="G216" s="66"/>
      <c r="H216" s="67"/>
      <c r="I216" s="68"/>
      <c r="J216" s="69"/>
      <c r="K216" s="70"/>
      <c r="L216" s="71"/>
      <c r="M216" s="72"/>
      <c r="N216" s="73"/>
      <c r="O216" s="74"/>
      <c r="P216" s="179"/>
      <c r="Q216" s="180"/>
      <c r="R216" s="180"/>
      <c r="S216" s="181"/>
      <c r="T216" s="179"/>
      <c r="U216" s="180"/>
      <c r="V216" s="182"/>
      <c r="W216" s="181"/>
      <c r="X216" s="75"/>
      <c r="Y216" s="76"/>
      <c r="Z216" s="77"/>
      <c r="AA216" s="78"/>
      <c r="AB216" s="79"/>
      <c r="AC216" s="79"/>
      <c r="AD216" s="79"/>
      <c r="AE216" s="77"/>
      <c r="AF216" s="139"/>
      <c r="AG216" s="139"/>
      <c r="AH216" s="139"/>
      <c r="AI216" s="80" t="str">
        <f>IF(AND(申込書!$C$90&lt;&gt;"▼プルダウンより選択してください",申込書!$C$90&lt;&gt;"",申込書!$P$90&lt;&gt;"YYYY/MM/DD",$G216&lt;&gt;""),申込書!$P$90,"")</f>
        <v/>
      </c>
      <c r="AJ216" s="81" t="str">
        <f>IF(AND(申込書!$C$90&lt;&gt;"▼プルダウンより選択してください",申込書!$C$90&lt;&gt;"",$G216&lt;&gt;""),申込書!$M$90,"")</f>
        <v/>
      </c>
      <c r="AK216" s="81" t="str">
        <f>IF($AI$3&lt;&gt;"コンテンツなし",IF(AND(申込書!$AH$4="GIGAスクールパック",SUM($P216,$R216)&lt;&gt;0),SUM($P216,$R216),IF(AND(申込書!$AH$4="SKY安心GIGAタブレット",SUM($T216,$V216)&lt;&gt;0),SUM($T216,$V216),"")),"")</f>
        <v/>
      </c>
      <c r="AL216" s="81" t="str">
        <f>IF($AI$3&lt;&gt;"コンテンツなし",IF(AND(申込書!$AH$4="GIGAスクールパック",SUM($Q216,$S216)&lt;&gt;0),SUM($Q216,$S216),IF(AND(申込書!$AH$4="SKY安心GIGAタブレット",SUM($U216,$W216)&lt;&gt;0),SUM($U216,$W216),"")),"")</f>
        <v/>
      </c>
      <c r="AM216" s="157"/>
      <c r="AN216" s="82"/>
      <c r="AO216" s="80" t="str">
        <f>IF(AND(申込書!$C$91&lt;&gt;"▼プルダウンより選択してください",申込書!$C$91&lt;&gt;"",申込書!$P$91&lt;&gt;"YYYY/MM/DD",$G216&lt;&gt;""),申込書!$P$91,"")</f>
        <v/>
      </c>
      <c r="AP216" s="81" t="str">
        <f>IF(AND(申込書!$C$91&lt;&gt;"▼プルダウンより選択してください",申込書!$C$91&lt;&gt;"",$G216&lt;&gt;""),申込書!$M$91,"")</f>
        <v/>
      </c>
      <c r="AQ216" s="81" t="str">
        <f>IF($AO$3&lt;&gt;"コンテンツなし",IF(AND(申込書!$AH$4="GIGAスクールパック",SUM($P216,$R216)&lt;&gt;0),SUM($P216,$R216),IF(AND(申込書!$AH$4="SKY安心GIGAタブレット",SUM($T216,$V216)&lt;&gt;0),SUM($T216,$V216),"")),"")</f>
        <v/>
      </c>
      <c r="AR216" s="81" t="str">
        <f>IF($AO$3&lt;&gt;"コンテンツなし",IF(AND(申込書!$AH$4="GIGAスクールパック",SUM($Q216,$S216)&lt;&gt;0),SUM($Q216,$S216),IF(AND(申込書!$AH$4="SKY安心GIGAタブレット",SUM($U216,$W216)&lt;&gt;0),SUM($U216,$W216),"")),"")</f>
        <v/>
      </c>
      <c r="AS216" s="157"/>
      <c r="AT216" s="82"/>
      <c r="AU216" s="80" t="str">
        <f>IF(AND(申込書!$C$92&lt;&gt;"▼プルダウンより選択してください",申込書!$C$92&lt;&gt;"",申込書!$P$92&lt;&gt;"YYYY/MM/DD",$G216&lt;&gt;""),申込書!$P$92,"")</f>
        <v/>
      </c>
      <c r="AV216" s="81" t="str">
        <f>IF(AND(申込書!$C$92&lt;&gt;"▼プルダウンより選択してください",申込書!$C$92&lt;&gt;"",$G216&lt;&gt;""),申込書!$M$92,"")</f>
        <v/>
      </c>
      <c r="AW216" s="81" t="str">
        <f>IF($AU$3&lt;&gt;"コンテンツなし",IF(AND(申込書!$AH$4="GIGAスクールパック",SUM($P216,$R216)&lt;&gt;0),SUM($P216,$R216),IF(AND(申込書!$AH$4="SKY安心GIGAタブレット",SUM($T216,$V216)&lt;&gt;0),SUM($T216,$V216),"")),"")</f>
        <v/>
      </c>
      <c r="AX216" s="81" t="str">
        <f>IF($AU$3&lt;&gt;"コンテンツなし",IF(AND(申込書!$AH$4="GIGAスクールパック",SUM($Q216,$S216)&lt;&gt;0),SUM($Q216,$S216),IF(AND(申込書!$AH$4="SKY安心GIGAタブレット",SUM($U216,$W216)&lt;&gt;0),SUM($U216,$W216),"")),"")</f>
        <v/>
      </c>
      <c r="AY216" s="157"/>
      <c r="AZ216" s="82"/>
      <c r="BA216" s="80" t="str">
        <f>IF(AND(申込書!$C$93&lt;&gt;"▼プルダウンより選択してください",申込書!$C$93&lt;&gt;"",申込書!$P$93&lt;&gt;"YYYY/MM/DD",$G216&lt;&gt;""),申込書!$P$93,"")</f>
        <v/>
      </c>
      <c r="BB216" s="81" t="str">
        <f>IF(AND(申込書!$C$93&lt;&gt;"▼プルダウンより選択してください",申込書!$C$93&lt;&gt;"",申込書!$M$93&gt;=1,$G216&lt;&gt;""),申込書!$M$93,"")</f>
        <v/>
      </c>
      <c r="BC216" s="81" t="str">
        <f>IF($BA$3&lt;&gt;"コンテンツなし",IF(AND(申込書!$AH$4="GIGAスクールパック",SUM($P216,$R216)&lt;&gt;0),SUM($P216,$R216),IF(AND(申込書!$AH$4="SKY安心GIGAタブレット",SUM($T216,$V216)&lt;&gt;0),SUM($T216,$V216),"")),"")</f>
        <v/>
      </c>
      <c r="BD216" s="81" t="str">
        <f>IF($BA$3&lt;&gt;"コンテンツなし",IF(AND(申込書!$AH$4="GIGAスクールパック",SUM($Q216,$S216)&lt;&gt;0),SUM($Q216,$S216),IF(AND(申込書!$AH$4="SKY安心GIGAタブレット",SUM($U216,$W216)&lt;&gt;0),SUM($U216,$W216),"")),"")</f>
        <v/>
      </c>
      <c r="BE216" s="157"/>
      <c r="BF216" s="82"/>
      <c r="BG216" s="80" t="str">
        <f>IF(AND(申込書!$C$94&lt;&gt;"▼プルダウンより選択してください",申込書!$C$94&lt;&gt;"",申込書!$P$94&lt;&gt;"YYYY/MM/DD",$G216&lt;&gt;""),申込書!$P$94,"")</f>
        <v/>
      </c>
      <c r="BH216" s="81" t="str">
        <f>IF(AND(申込書!$C$94&lt;&gt;"▼プルダウンより選択してください",申込書!$C$94&lt;&gt;"",$G216&lt;&gt;""),申込書!$M$94,"")</f>
        <v/>
      </c>
      <c r="BI216" s="81" t="str">
        <f>IF($BG$3&lt;&gt;"コンテンツなし",IF(AND(申込書!$AH$4="GIGAスクールパック",SUM($P216,$R216)&lt;&gt;0),SUM($P216,$R216),IF(AND(申込書!$AH$4="SKY安心GIGAタブレット",SUM($T216,$V216)&lt;&gt;0),SUM($T216,$V216),"")),"")</f>
        <v/>
      </c>
      <c r="BJ216" s="81" t="str">
        <f>IF($BG$3&lt;&gt;"コンテンツなし",IF(AND(申込書!$AH$4="GIGAスクールパック",SUM($Q216,$S216)&lt;&gt;0),SUM($Q216,$S216),IF(AND(申込書!$AH$4="SKY安心GIGAタブレット",SUM($U216,$W216)&lt;&gt;0),SUM($U216,$W216),"")),"")</f>
        <v/>
      </c>
      <c r="BK216" s="157"/>
      <c r="BL216" s="82"/>
      <c r="BM216" s="80" t="str">
        <f>IF(AND(申込書!$C$95&lt;&gt;"▼プルダウンより選択してください",申込書!$C$95&lt;&gt;"",申込書!$P$95&lt;&gt;"YYYY/MM/DD",$G216&lt;&gt;""),申込書!$P$95,"")</f>
        <v/>
      </c>
      <c r="BN216" s="81" t="str">
        <f>IF(AND(申込書!$C$95&lt;&gt;"▼プルダウンより選択してください",申込書!$C$95&lt;&gt;"",$G216&lt;&gt;""),申込書!$M$95,"")</f>
        <v/>
      </c>
      <c r="BO216" s="81" t="str">
        <f>IF($BM$3&lt;&gt;"コンテンツなし",IF(AND(申込書!$AH$4="GIGAスクールパック",SUM($P216,$R216)&lt;&gt;0),SUM($P216,$R216),IF(AND(申込書!$AH$4="SKY安心GIGAタブレット",SUM($T216,$V216)&lt;&gt;0),SUM($T216,$V216),"")),"")</f>
        <v/>
      </c>
      <c r="BP216" s="81" t="str">
        <f>IF($BM$3&lt;&gt;"コンテンツなし",IF(AND(申込書!$AH$4="GIGAスクールパック",SUM($Q216,$S216)&lt;&gt;0),SUM($Q216,$S216),IF(AND(申込書!$AH$4="SKY安心GIGAタブレット",SUM($U216,$W216)&lt;&gt;0),SUM($U216,$W216),"")),"")</f>
        <v/>
      </c>
      <c r="BQ216" s="157"/>
      <c r="BR216" s="82"/>
      <c r="BS216" s="80" t="str">
        <f>IF(AND(申込書!$C$96&lt;&gt;"▼プルダウンより選択してください",申込書!$C$96&lt;&gt;"",申込書!$P$96&lt;&gt;"YYYY/MM/DD",$G216&lt;&gt;""),申込書!$P$96,"")</f>
        <v/>
      </c>
      <c r="BT216" s="81" t="str">
        <f>IF(AND(申込書!$C$96&lt;&gt;"▼プルダウンより選択してください",申込書!$C$96&lt;&gt;"",$G216&lt;&gt;""),申込書!$M$96,"")</f>
        <v/>
      </c>
      <c r="BU216" s="81" t="str">
        <f>IF($BS$3&lt;&gt;"コンテンツなし",IF(AND(申込書!$AH$4="GIGAスクールパック",SUM($P216,$R216)&lt;&gt;0),SUM($P216,$R216),IF(AND(申込書!$AH$4="SKY安心GIGAタブレット",SUM($T216,$V216)&lt;&gt;0),SUM($T216,$V216),"")),"")</f>
        <v/>
      </c>
      <c r="BV216" s="81" t="str">
        <f>IF($BS$3&lt;&gt;"コンテンツなし",IF(AND(申込書!$AH$4="GIGAスクールパック",SUM($Q216,$S216)&lt;&gt;0),SUM($Q216,$S216),IF(AND(申込書!$AH$4="SKY安心GIGAタブレット",SUM($U216,$W216)&lt;&gt;0),SUM($U216,$W216),"")),"")</f>
        <v/>
      </c>
      <c r="BW216" s="157"/>
      <c r="BX216" s="82"/>
      <c r="BY216" s="80" t="str">
        <f>IF(AND(申込書!$C$97&lt;&gt;"▼プルダウンより選択してください",申込書!$C$97&lt;&gt;"",申込書!$P$97&lt;&gt;"YYYY/MM/DD",$G216&lt;&gt;""),申込書!$P$97,"")</f>
        <v/>
      </c>
      <c r="BZ216" s="81" t="str">
        <f>IF(AND(申込書!$C$97&lt;&gt;"▼プルダウンより選択してください",申込書!$C$97&lt;&gt;"",$G216&lt;&gt;""),申込書!$M$97,"")</f>
        <v/>
      </c>
      <c r="CA216" s="81" t="str">
        <f>IF($BY$3&lt;&gt;"コンテンツなし",IF(AND(申込書!$AH$4="GIGAスクールパック",SUM($P216,$R216)&lt;&gt;0),SUM($P216,$R216),IF(AND(申込書!$AH$4="SKY安心GIGAタブレット",SUM($T216,$V216)&lt;&gt;0),SUM($T216,$V216),"")),"")</f>
        <v/>
      </c>
      <c r="CB216" s="81" t="str">
        <f>IF($BY$3&lt;&gt;"コンテンツなし",IF(AND(申込書!$AH$4="GIGAスクールパック",SUM($Q216,$S216)&lt;&gt;0),SUM($Q216,$S216),IF(AND(申込書!$AH$4="SKY安心GIGAタブレット",SUM($U216,$W216)&lt;&gt;0),SUM($U216,$W216),"")),"")</f>
        <v/>
      </c>
      <c r="CC216" s="157"/>
      <c r="CD216" s="82"/>
      <c r="CE216" s="80" t="str">
        <f>IF(AND(申込書!$C$98&lt;&gt;"▼プルダウンより選択してください",申込書!$C$98&lt;&gt;"",申込書!$P$98&lt;&gt;"YYYY/MM/DD",$G216&lt;&gt;""),申込書!$P$98,"")</f>
        <v/>
      </c>
      <c r="CF216" s="81" t="str">
        <f>IF(AND(申込書!$C$98&lt;&gt;"▼プルダウンより選択してください",申込書!$C$98&lt;&gt;"",$G216&lt;&gt;""),申込書!$M$98,"")</f>
        <v/>
      </c>
      <c r="CG216" s="81" t="str">
        <f>IF($CE$3&lt;&gt;"コンテンツなし",IF(AND(申込書!$AH$4="GIGAスクールパック",SUM($P216,$R216)&lt;&gt;0),SUM($P216,$R216),IF(AND(申込書!$AH$4="SKY安心GIGAタブレット",SUM($T216,$V216)&lt;&gt;0),SUM($T216,$V216),"")),"")</f>
        <v/>
      </c>
      <c r="CH216" s="81" t="str">
        <f>IF($CE$3&lt;&gt;"コンテンツなし",IF(AND(申込書!$AH$4="GIGAスクールパック",SUM($Q216,$S216)&lt;&gt;0),SUM($Q216,$S216),IF(AND(申込書!$AH$4="SKY安心GIGAタブレット",SUM($U216,$W216)&lt;&gt;0),SUM($U216,$W216),"")),"")</f>
        <v/>
      </c>
      <c r="CI216" s="157"/>
      <c r="CJ216" s="82"/>
      <c r="CK216" s="80" t="str">
        <f>IF(AND(申込書!$C$99&lt;&gt;"▼プルダウンより選択してください",申込書!$C$99&lt;&gt;"",申込書!$P$99&lt;&gt;"YYYY/MM/DD",$G216&lt;&gt;""),申込書!$P$99,"")</f>
        <v/>
      </c>
      <c r="CL216" s="81" t="str">
        <f>IF(AND(申込書!$C$99&lt;&gt;"▼プルダウンより選択してください",申込書!$C$99&lt;&gt;"",$G216&lt;&gt;""),申込書!$M$99,"")</f>
        <v/>
      </c>
      <c r="CM216" s="81" t="str">
        <f>IF($CK$3&lt;&gt;"コンテンツなし",IF(AND(申込書!$AH$4="GIGAスクールパック",SUM($P216,$R216)&lt;&gt;0),SUM($P216,$R216),IF(AND(申込書!$AH$4="SKY安心GIGAタブレット",SUM($T216,$V216)&lt;&gt;0),SUM($T216,$V216),"")),"")</f>
        <v/>
      </c>
      <c r="CN216" s="81" t="str">
        <f>IF($CK$3&lt;&gt;"コンテンツなし",IF(AND(申込書!$AH$4="GIGAスクールパック",SUM($Q216,$S216)&lt;&gt;0),SUM($Q216,$S216),IF(AND(申込書!$AH$4="SKY安心GIGAタブレット",SUM($U216,$W216)&lt;&gt;0),SUM($U216,$W216),"")),"")</f>
        <v/>
      </c>
      <c r="CO216" s="157"/>
      <c r="CP216" s="82"/>
      <c r="CQ216" s="80" t="str">
        <f>IF(AND(申込書!$C$100&lt;&gt;"▼プルダウンより選択してください",申込書!$C$100&lt;&gt;"",申込書!$P$100&lt;&gt;"YYYY/MM/DD",$G216&lt;&gt;""),申込書!$P$100,"")</f>
        <v/>
      </c>
      <c r="CR216" s="81" t="str">
        <f>IF(AND(申込書!$C$100&lt;&gt;"▼プルダウンより選択してください",申込書!$C$100&lt;&gt;"",$G216&lt;&gt;""),申込書!$M$100,"")</f>
        <v/>
      </c>
      <c r="CS216" s="81" t="str">
        <f>IF($CQ$3&lt;&gt;"コンテンツなし",IF(AND(申込書!$AH$4="GIGAスクールパック",SUM($P216,$R216)&lt;&gt;0),SUM($P216,$R216),IF(AND(申込書!$AH$4="SKY安心GIGAタブレット",SUM($T216,$V216)&lt;&gt;0),SUM($T216,$V216),"")),"")</f>
        <v/>
      </c>
      <c r="CT216" s="81" t="str">
        <f>IF($CQ$3&lt;&gt;"コンテンツなし",IF(AND(申込書!$AH$4="GIGAスクールパック",SUM($Q216,$S216)&lt;&gt;0),SUM($Q216,$S216),IF(AND(申込書!$AH$4="SKY安心GIGAタブレット",SUM($U216,$W216)&lt;&gt;0),SUM($U216,$W216),"")),"")</f>
        <v/>
      </c>
      <c r="CU216" s="81"/>
      <c r="CV216" s="82"/>
      <c r="CW216" s="80" t="str">
        <f>IF(AND(申込書!$C$101&lt;&gt;"▼プルダウンより選択してください",申込書!$C$101&lt;&gt;"",申込書!$P$101&lt;&gt;"YYYY/MM/DD",$G216&lt;&gt;""),申込書!$P$101,"")</f>
        <v/>
      </c>
      <c r="CX216" s="81" t="str">
        <f>IF(AND(申込書!$C$101&lt;&gt;"▼プルダウンより選択してください",申込書!$C$101&lt;&gt;"",$G216&lt;&gt;""),申込書!$M$101,"")</f>
        <v/>
      </c>
      <c r="CY216" s="81" t="str">
        <f>IF($CW$3&lt;&gt;"コンテンツなし",IF(AND(申込書!$AH$4="GIGAスクールパック",SUM($P216,$R216)&lt;&gt;0),SUM($P216,$R216),IF(AND(申込書!$AH$4="SKY安心GIGAタブレット",SUM($T216,$V216)&lt;&gt;0),SUM($T216,$V216),"")),"")</f>
        <v/>
      </c>
      <c r="CZ216" s="81" t="str">
        <f>IF($CW$3&lt;&gt;"コンテンツなし",IF(AND(申込書!$AH$4="GIGAスクールパック",SUM($Q216,$S216)&lt;&gt;0),SUM($Q216,$S216),IF(AND(申込書!$AH$4="SKY安心GIGAタブレット",SUM($U216,$W216)&lt;&gt;0),SUM($U216,$W216),"")),"")</f>
        <v/>
      </c>
      <c r="DA216" s="81"/>
      <c r="DB216" s="82"/>
      <c r="DC216" s="80" t="str">
        <f>IF(AND(申込書!$C$102&lt;&gt;"▼プルダウンより選択してください",申込書!$C$102&lt;&gt;"",申込書!$P$102&lt;&gt;"YYYY/MM/DD",$G216&lt;&gt;""),申込書!$P$102,"")</f>
        <v/>
      </c>
      <c r="DD216" s="81" t="str">
        <f>IF(AND(申込書!$C$102&lt;&gt;"▼プルダウンより選択してください",申込書!$C$102&lt;&gt;"",$G216&lt;&gt;""),申込書!$M$102,"")</f>
        <v/>
      </c>
      <c r="DE216" s="81" t="str">
        <f>IF($DC$3&lt;&gt;"コンテンツなし",IF(AND(申込書!$AH$4="GIGAスクールパック",SUM($P216,$R216)&lt;&gt;0),SUM($P216,$R216),IF(AND(申込書!$AH$4="SKY安心GIGAタブレット",SUM($T216,$V216)&lt;&gt;0),SUM($T216,$V216),"")),"")</f>
        <v/>
      </c>
      <c r="DF216" s="81" t="str">
        <f>IF($DC$3&lt;&gt;"コンテンツなし",IF(AND(申込書!$AH$4="GIGAスクールパック",SUM($Q216,$S216)&lt;&gt;0),SUM($Q216,$S216),IF(AND(申込書!$AH$4="SKY安心GIGAタブレット",SUM($U216,$W216)&lt;&gt;0),SUM($U216,$W216),"")),"")</f>
        <v/>
      </c>
      <c r="DG216" s="81"/>
      <c r="DH216" s="82"/>
      <c r="DI216" s="80" t="str">
        <f>IF(AND(申込書!$C$103&lt;&gt;"▼プルダウンより選択してください",申込書!$C$103&lt;&gt;"",申込書!$P$103&lt;&gt;"YYYY/MM/DD",$G216&lt;&gt;""),申込書!$P$103,"")</f>
        <v/>
      </c>
      <c r="DJ216" s="81" t="str">
        <f>IF(AND(申込書!$C$103&lt;&gt;"▼プルダウンより選択してください",申込書!$C$103&lt;&gt;"",$G216&lt;&gt;""),申込書!$M$103,"")</f>
        <v/>
      </c>
      <c r="DK216" s="81" t="str">
        <f>IF($DI$3&lt;&gt;"コンテンツなし",IF(AND(申込書!$AH$4="GIGAスクールパック",SUM($P216,$R216)&lt;&gt;0),SUM($P216,$R216),IF(AND(申込書!$AH$4="SKY安心GIGAタブレット",SUM($T216,$V216)&lt;&gt;0),SUM($T216,$V216),"")),"")</f>
        <v/>
      </c>
      <c r="DL216" s="81" t="str">
        <f>IF($DI$3&lt;&gt;"コンテンツなし",IF(AND(申込書!$AH$4="GIGAスクールパック",SUM($Q216,$S216)&lt;&gt;0),SUM($Q216,$S216),IF(AND(申込書!$AH$4="SKY安心GIGAタブレット",SUM($U216,$W216)&lt;&gt;0),SUM($U216,$W216),"")),"")</f>
        <v/>
      </c>
      <c r="DM216" s="81"/>
      <c r="DN216" s="82"/>
      <c r="DO216" s="80" t="str">
        <f>IF(AND(申込書!$C$104&lt;&gt;"▼プルダウンより選択してください",申込書!$C$104&lt;&gt;"",申込書!$P$104&lt;&gt;"YYYY/MM/DD",$G216&lt;&gt;""),申込書!$P$104,"")</f>
        <v/>
      </c>
      <c r="DP216" s="81" t="str">
        <f>IF(AND(申込書!$C$104&lt;&gt;"▼プルダウンより選択してください",申込書!$C$104&lt;&gt;"",$G216&lt;&gt;""),申込書!$M$104,"")</f>
        <v/>
      </c>
      <c r="DQ216" s="81" t="str">
        <f>IF($DO$3&lt;&gt;"コンテンツなし",IF(AND(申込書!$AH$4="GIGAスクールパック",SUM($P216,$R216)&lt;&gt;0),SUM($P216,$R216),IF(AND(申込書!$AH$4="SKY安心GIGAタブレット",SUM($T216,$V216)&lt;&gt;0),SUM($T216,$V216),"")),"")</f>
        <v/>
      </c>
      <c r="DR216" s="81" t="str">
        <f>IF($DO$3&lt;&gt;"コンテンツなし",IF(AND(申込書!$AH$4="GIGAスクールパック",SUM($Q216,$S216)&lt;&gt;0),SUM($Q216,$S216),IF(AND(申込書!$AH$4="SKY安心GIGAタブレット",SUM($U216,$W216)&lt;&gt;0),SUM($U216,$W216),"")),"")</f>
        <v/>
      </c>
      <c r="DS216" s="81"/>
      <c r="DT216" s="82"/>
      <c r="DU216" s="80" t="str">
        <f>IF(AND(申込書!$C$105&lt;&gt;"▼プルダウンより選択してください",申込書!$C$105&lt;&gt;"",申込書!$P$105&lt;&gt;"YYYY/MM/DD",$G216&lt;&gt;""),申込書!$P$105,"")</f>
        <v/>
      </c>
      <c r="DV216" s="81" t="str">
        <f>IF(AND(申込書!$C$105&lt;&gt;"▼プルダウンより選択してください",申込書!$C$105&lt;&gt;"",$G216&lt;&gt;""),申込書!$M$105,"")</f>
        <v/>
      </c>
      <c r="DW216" s="81" t="str">
        <f>IF($DU$3&lt;&gt;"コンテンツなし",IF(AND(申込書!$AH$4="GIGAスクールパック",SUM($P216,$R216)&lt;&gt;0),SUM($P216,$R216),IF(AND(申込書!$AH$4="SKY安心GIGAタブレット",SUM($T216,$V216)&lt;&gt;0),SUM($T216,$V216),"")),"")</f>
        <v/>
      </c>
      <c r="DX216" s="81" t="str">
        <f>IF($DU$3&lt;&gt;"コンテンツなし",IF(AND(申込書!$AH$4="GIGAスクールパック",SUM($Q216,$S216)&lt;&gt;0),SUM($Q216,$S216),IF(AND(申込書!$AH$4="SKY安心GIGAタブレット",SUM($U216,$W216)&lt;&gt;0),SUM($U216,$W216),"")),"")</f>
        <v/>
      </c>
      <c r="DY216" s="157"/>
      <c r="DZ216" s="82"/>
      <c r="EA216" s="80" t="str">
        <f>IF(AND(申込書!$C$106&lt;&gt;"▼プルダウンより選択してください",申込書!$C$106&lt;&gt;"",申込書!$P$106&lt;&gt;"YYYY/MM/DD",$G216&lt;&gt;""),申込書!$P$106,"")</f>
        <v/>
      </c>
      <c r="EB216" s="81" t="str">
        <f>IF(AND(申込書!$C$106&lt;&gt;"▼プルダウンより選択してください",申込書!$C$106&lt;&gt;"",$G216&lt;&gt;""),申込書!$M$106,"")</f>
        <v/>
      </c>
      <c r="EC216" s="81" t="str">
        <f>IF($EA$3&lt;&gt;"コンテンツなし",IF(AND(申込書!$AH$4="GIGAスクールパック",SUM($P216,$R216)&lt;&gt;0),SUM($P216,$R216),IF(AND(申込書!$AH$4="SKY安心GIGAタブレット",SUM($T216,$V216)&lt;&gt;0),SUM($T216,$V216),"")),"")</f>
        <v/>
      </c>
      <c r="ED216" s="81" t="str">
        <f>IF($EA$3&lt;&gt;"コンテンツなし",IF(AND(申込書!$AH$4="GIGAスクールパック",SUM($Q216,$S216)&lt;&gt;0),SUM($Q216,$S216),IF(AND(申込書!$AH$4="SKY安心GIGAタブレット",SUM($U216,$W216)&lt;&gt;0),SUM($U216,$W216),"")),"")</f>
        <v/>
      </c>
      <c r="EE216" s="157"/>
      <c r="EF216" s="82"/>
      <c r="EG216" s="80" t="str">
        <f>IF(AND(申込書!$C$107&lt;&gt;"▼プルダウンより選択してください",申込書!$C$107&lt;&gt;"",申込書!$P$107&lt;&gt;"YYYY/MM/DD",$G216&lt;&gt;""),申込書!$P$107,"")</f>
        <v/>
      </c>
      <c r="EH216" s="81" t="str">
        <f>IF(AND(申込書!$C$107&lt;&gt;"▼プルダウンより選択してください",申込書!$C$107&lt;&gt;"",$G216&lt;&gt;""),申込書!$M$107,"")</f>
        <v/>
      </c>
      <c r="EI216" s="81" t="str">
        <f>IF($EG$3&lt;&gt;"コンテンツなし",IF(AND(申込書!$AH$4="GIGAスクールパック",SUM($P216,$R216)&lt;&gt;0),SUM($P216,$R216),IF(AND(申込書!$AH$4="SKY安心GIGAタブレット",SUM($T216,$V216)&lt;&gt;0),SUM($T216,$V216),"")),"")</f>
        <v/>
      </c>
      <c r="EJ216" s="81" t="str">
        <f>IF($EG$3&lt;&gt;"コンテンツなし",IF(AND(申込書!$AH$4="GIGAスクールパック",SUM($Q216,$S216)&lt;&gt;0),SUM($Q216,$S216),IF(AND(申込書!$AH$4="SKY安心GIGAタブレット",SUM($U216,$W216)&lt;&gt;0),SUM($U216,$W216),"")),"")</f>
        <v/>
      </c>
      <c r="EK216" s="157"/>
      <c r="EL216" s="82"/>
      <c r="EM216" s="80" t="str">
        <f>IF(AND(申込書!$C$108&lt;&gt;"▼プルダウンより選択してください",申込書!$C$108&lt;&gt;"",申込書!$P$108&lt;&gt;"YYYY/MM/DD",$G216&lt;&gt;""),申込書!$P$108,"")</f>
        <v/>
      </c>
      <c r="EN216" s="81" t="str">
        <f>IF(AND(申込書!$C$108&lt;&gt;"▼プルダウンより選択してください",申込書!$C$108&lt;&gt;"",$G216&lt;&gt;""),申込書!$M$108,"")</f>
        <v/>
      </c>
      <c r="EO216" s="81" t="str">
        <f>IF($EM$3&lt;&gt;"コンテンツなし",IF(AND(申込書!$AH$4="GIGAスクールパック",SUM($P216,$R216)&lt;&gt;0),SUM($P216,$R216),IF(AND(申込書!$AH$4="SKY安心GIGAタブレット",SUM($T216,$V216)&lt;&gt;0),SUM($T216,$V216),"")),"")</f>
        <v/>
      </c>
      <c r="EP216" s="81" t="str">
        <f>IF($EM$3&lt;&gt;"コンテンツなし",IF(AND(申込書!$AH$4="GIGAスクールパック",SUM($Q216,$S216)&lt;&gt;0),SUM($Q216,$S216),IF(AND(申込書!$AH$4="SKY安心GIGAタブレット",SUM($U216,$W216)&lt;&gt;0),SUM($U216,$W216),"")),"")</f>
        <v/>
      </c>
      <c r="EQ216" s="157"/>
      <c r="ER216" s="82"/>
      <c r="ES216" s="80" t="str">
        <f>IF(AND(申込書!$C$109&lt;&gt;"▼プルダウンより選択してください",申込書!$C$109&lt;&gt;"",申込書!$P$109&lt;&gt;"YYYY/MM/DD",$G216&lt;&gt;""),申込書!$P$109,"")</f>
        <v/>
      </c>
      <c r="ET216" s="81" t="str">
        <f>IF(AND(申込書!$C$109&lt;&gt;"▼プルダウンより選択してください",申込書!$C$109&lt;&gt;"",$G216&lt;&gt;""),申込書!$M$109,"")</f>
        <v/>
      </c>
      <c r="EU216" s="81" t="str">
        <f>IF($ES$3&lt;&gt;"コンテンツなし",IF(AND(申込書!$AH$4="GIGAスクールパック",SUM($P216,$R216)&lt;&gt;0),SUM($P216,$R216),IF(AND(申込書!$AH$4="SKY安心GIGAタブレット",SUM($T216,$V216)&lt;&gt;0),SUM($T216,$V216),"")),"")</f>
        <v/>
      </c>
      <c r="EV216" s="81" t="str">
        <f>IF($ES$3&lt;&gt;"コンテンツなし",IF(AND(申込書!$AH$4="GIGAスクールパック",SUM($Q216,$S216)&lt;&gt;0),SUM($Q216,$S216),IF(AND(申込書!$AH$4="SKY安心GIGAタブレット",SUM($U216,$W216)&lt;&gt;0),SUM($U216,$W216),"")),"")</f>
        <v/>
      </c>
      <c r="EW216" s="157"/>
      <c r="EX216" s="82"/>
      <c r="EY216" s="80" t="str">
        <f>IF(AND(申込書!$C$110&lt;&gt;"▼プルダウンより選択してください",申込書!$C$110&lt;&gt;"",申込書!$P$110&lt;&gt;"YYYY/MM/DD",$G216&lt;&gt;""),申込書!$P$110,"")</f>
        <v/>
      </c>
      <c r="EZ216" s="81" t="str">
        <f>IF(AND(申込書!$C$110&lt;&gt;"▼プルダウンより選択してください",申込書!$C$110&lt;&gt;"",$G216&lt;&gt;""),申込書!$M$110,"")</f>
        <v/>
      </c>
      <c r="FA216" s="81" t="str">
        <f>IF($EY$3&lt;&gt;"コンテンツなし",IF(AND(申込書!$AH$4="GIGAスクールパック",SUM($P216,$R216)&lt;&gt;0),SUM($P216,$R216),IF(AND(申込書!$AH$4="SKY安心GIGAタブレット",SUM($T216,$V216)&lt;&gt;0),SUM($T216,$V216),"")),"")</f>
        <v/>
      </c>
      <c r="FB216" s="81" t="str">
        <f>IF($EY$3&lt;&gt;"コンテンツなし",IF(AND(申込書!$AH$4="GIGAスクールパック",SUM($Q216,$S216)&lt;&gt;0),SUM($Q216,$S216),IF(AND(申込書!$AH$4="SKY安心GIGAタブレット",SUM($U216,$W216)&lt;&gt;0),SUM($U216,$W216),"")),"")</f>
        <v/>
      </c>
      <c r="FC216" s="157"/>
      <c r="FD216" s="82"/>
      <c r="FE216" s="80" t="str">
        <f>IF(AND(申込書!$C$111&lt;&gt;"▼プルダウンより選択してください",申込書!$C$111&lt;&gt;"",申込書!$P$111&lt;&gt;"YYYY/MM/DD",$G216&lt;&gt;""),申込書!$P$111,"")</f>
        <v/>
      </c>
      <c r="FF216" s="81" t="str">
        <f>IF(AND(申込書!$C$111&lt;&gt;"▼プルダウンより選択してください",申込書!$C$111&lt;&gt;"",$G216&lt;&gt;""),申込書!$M$111,"")</f>
        <v/>
      </c>
      <c r="FG216" s="81" t="str">
        <f>IF($FE$3&lt;&gt;"コンテンツなし",IF(AND(申込書!$AH$4="GIGAスクールパック",SUM($P216,$R216)&lt;&gt;0),SUM($P216,$R216),IF(AND(申込書!$AH$4="SKY安心GIGAタブレット",SUM($T216,$V216)&lt;&gt;0),SUM($T216,$V216),"")),"")</f>
        <v/>
      </c>
      <c r="FH216" s="81" t="str">
        <f>IF($FE$3&lt;&gt;"コンテンツなし",IF(AND(申込書!$AH$4="GIGAスクールパック",SUM($Q216,$S216)&lt;&gt;0),SUM($Q216,$S216),IF(AND(申込書!$AH$4="SKY安心GIGAタブレット",SUM($U216,$W216)&lt;&gt;0),SUM($U216,$W216),"")),"")</f>
        <v/>
      </c>
      <c r="FI216" s="157"/>
      <c r="FJ216" s="82"/>
      <c r="FK216" s="80" t="str">
        <f>IF(AND(申込書!$C$112&lt;&gt;"▼プルダウンより選択してください",申込書!$C$112&lt;&gt;"",申込書!$P$112&lt;&gt;"YYYY/MM/DD",$G216&lt;&gt;""),申込書!$P$112,"")</f>
        <v/>
      </c>
      <c r="FL216" s="81" t="str">
        <f>IF(AND(申込書!$C$112&lt;&gt;"▼プルダウンより選択してください",申込書!$C$112&lt;&gt;"",$G216&lt;&gt;""),申込書!$M$112,"")</f>
        <v/>
      </c>
      <c r="FM216" s="81" t="str">
        <f>IF($FK$3&lt;&gt;"コンテンツなし",IF(AND(申込書!$AH$4="GIGAスクールパック",SUM($P216,$R216)&lt;&gt;0),SUM($P216,$R216),IF(AND(申込書!$AH$4="SKY安心GIGAタブレット",SUM($T216,$V216)&lt;&gt;0),SUM($T216,$V216),"")),"")</f>
        <v/>
      </c>
      <c r="FN216" s="81" t="str">
        <f>IF($FK$3&lt;&gt;"コンテンツなし",IF(AND(申込書!$AH$4="GIGAスクールパック",SUM($Q216,$S216)&lt;&gt;0),SUM($Q216,$S216),IF(AND(申込書!$AH$4="SKY安心GIGAタブレット",SUM($U216,$W216)&lt;&gt;0),SUM($U216,$W216),"")),"")</f>
        <v/>
      </c>
      <c r="FO216" s="157"/>
      <c r="FP216" s="82"/>
      <c r="FQ216" s="80" t="str">
        <f>IF(AND(申込書!$C$113&lt;&gt;"▼プルダウンより選択してください",申込書!$C$113&lt;&gt;"",申込書!$P$113&lt;&gt;"YYYY/MM/DD",$G216&lt;&gt;""),申込書!$P$113,"")</f>
        <v/>
      </c>
      <c r="FR216" s="81" t="str">
        <f>IF(AND(申込書!$C$113&lt;&gt;"▼プルダウンより選択してください",申込書!$C$113&lt;&gt;"",$G216&lt;&gt;""),申込書!$M$113,"")</f>
        <v/>
      </c>
      <c r="FS216" s="81" t="str">
        <f>IF($FQ$3&lt;&gt;"コンテンツなし",IF(AND(申込書!$AH$4="GIGAスクールパック",SUM($P216,$R216)&lt;&gt;0),SUM($P216,$R216),IF(AND(申込書!$AH$4="SKY安心GIGAタブレット",SUM($T216,$V216)&lt;&gt;0),SUM($T216,$V216),"")),"")</f>
        <v/>
      </c>
      <c r="FT216" s="81" t="str">
        <f>IF($FQ$3&lt;&gt;"コンテンツなし",IF(AND(申込書!$AH$4="GIGAスクールパック",SUM($Q216,$S216)&lt;&gt;0),SUM($Q216,$S216),IF(AND(申込書!$AH$4="SKY安心GIGAタブレット",SUM($U216,$W216)&lt;&gt;0),SUM($U216,$W216),"")),"")</f>
        <v/>
      </c>
      <c r="FU216" s="157"/>
      <c r="FV216" s="82"/>
      <c r="FW216" s="80" t="str">
        <f>IF(AND(申込書!$C$114&lt;&gt;"▼プルダウンより選択してください",申込書!$C$114&lt;&gt;"",申込書!$P$114&lt;&gt;"YYYY/MM/DD",$G216&lt;&gt;""),申込書!$P$114,"")</f>
        <v/>
      </c>
      <c r="FX216" s="81" t="str">
        <f>IF(AND(申込書!$C$114&lt;&gt;"▼プルダウンより選択してください",申込書!$C$114&lt;&gt;"",$G216&lt;&gt;""),申込書!$M$114,"")</f>
        <v/>
      </c>
      <c r="FY216" s="81" t="str">
        <f>IF($FW$3&lt;&gt;"コンテンツなし",IF(AND(申込書!$AH$4="GIGAスクールパック",SUM($P216,$R216)&lt;&gt;0),SUM($P216,$R216),IF(AND(申込書!$AH$4="SKY安心GIGAタブレット",SUM($T216,$V216)&lt;&gt;0),SUM($T216,$V216),"")),"")</f>
        <v/>
      </c>
      <c r="FZ216" s="81" t="str">
        <f>IF($FW$3&lt;&gt;"コンテンツなし",IF(AND(申込書!$AH$4="GIGAスクールパック",SUM($Q216,$S216)&lt;&gt;0),SUM($Q216,$S216),IF(AND(申込書!$AH$4="SKY安心GIGAタブレット",SUM($U216,$W216)&lt;&gt;0),SUM($U216,$W216),"")),"")</f>
        <v/>
      </c>
      <c r="GA216" s="157"/>
      <c r="GB216" s="82"/>
      <c r="GC216" s="80" t="str">
        <f>IF(AND(申込書!$C$115&lt;&gt;"▼プルダウンより選択してください",申込書!$C$115&lt;&gt;"",申込書!$P$115&lt;&gt;"YYYY/MM/DD",$G216&lt;&gt;""),申込書!$P$115,"")</f>
        <v/>
      </c>
      <c r="GD216" s="81" t="str">
        <f>IF(AND(申込書!$C$115&lt;&gt;"▼プルダウンより選択してください",申込書!$C$115&lt;&gt;"",$G216&lt;&gt;""),申込書!$M$115,"")</f>
        <v/>
      </c>
      <c r="GE216" s="81" t="str">
        <f>IF($GC$3&lt;&gt;"コンテンツなし",IF(AND(申込書!$AH$4="GIGAスクールパック",SUM($P216,$R216)&lt;&gt;0),SUM($P216,$R216),IF(AND(申込書!$AH$4="SKY安心GIGAタブレット",SUM($T216,$V216)&lt;&gt;0),SUM($T216,$V216),"")),"")</f>
        <v/>
      </c>
      <c r="GF216" s="81" t="str">
        <f>IF($GC$3&lt;&gt;"コンテンツなし",IF(AND(申込書!$AH$4="GIGAスクールパック",SUM($Q216,$S216)&lt;&gt;0),SUM($Q216,$S216),IF(AND(申込書!$AH$4="SKY安心GIGAタブレット",SUM($U216,$W216)&lt;&gt;0),SUM($U216,$W216),"")),"")</f>
        <v/>
      </c>
      <c r="GG216" s="157"/>
      <c r="GH216" s="82"/>
      <c r="GI216" s="80" t="str">
        <f>IF(AND(申込書!$C$116&lt;&gt;"▼プルダウンより選択してください",申込書!$C$116&lt;&gt;"",申込書!$P$116&lt;&gt;"YYYY/MM/DD",$G216&lt;&gt;""),申込書!$P$116,"")</f>
        <v/>
      </c>
      <c r="GJ216" s="81" t="str">
        <f>IF(AND(申込書!$C$116&lt;&gt;"▼プルダウンより選択してください",申込書!$C$116&lt;&gt;"",$G216&lt;&gt;""),申込書!$M$116,"")</f>
        <v/>
      </c>
      <c r="GK216" s="81" t="str">
        <f>IF($GI$3&lt;&gt;"コンテンツなし",IF(AND(申込書!$AH$4="GIGAスクールパック",SUM($P216,$R216)&lt;&gt;0),SUM($P216,$R216),IF(AND(申込書!$AH$4="SKY安心GIGAタブレット",SUM($T216,$V216)&lt;&gt;0),SUM($T216,$V216),"")),"")</f>
        <v/>
      </c>
      <c r="GL216" s="81" t="str">
        <f>IF($GI$3&lt;&gt;"コンテンツなし",IF(AND(申込書!$AH$4="GIGAスクールパック",SUM($Q216,$S216)&lt;&gt;0),SUM($Q216,$S216),IF(AND(申込書!$AH$4="SKY安心GIGAタブレット",SUM($U216,$W216)&lt;&gt;0),SUM($U216,$W216),"")),"")</f>
        <v/>
      </c>
      <c r="GM216" s="157"/>
      <c r="GN216" s="82"/>
      <c r="GO216" s="80" t="str">
        <f>IF(AND(申込書!$C$117&lt;&gt;"▼プルダウンより選択してください",申込書!$C$117&lt;&gt;"",申込書!$P$117&lt;&gt;"YYYY/MM/DD",$G216&lt;&gt;""),申込書!$P$117,"")</f>
        <v/>
      </c>
      <c r="GP216" s="81" t="str">
        <f>IF(AND(申込書!$C$117&lt;&gt;"▼プルダウンより選択してください",申込書!$C$117&lt;&gt;"",$G216&lt;&gt;""),申込書!$M$117,"")</f>
        <v/>
      </c>
      <c r="GQ216" s="81" t="str">
        <f>IF($GO$3&lt;&gt;"コンテンツなし",IF(AND(申込書!$AH$4="GIGAスクールパック",SUM($P216,$R216)&lt;&gt;0),SUM($P216,$R216),IF(AND(申込書!$AH$4="SKY安心GIGAタブレット",SUM($T216,$V216)&lt;&gt;0),SUM($T216,$V216),"")),"")</f>
        <v/>
      </c>
      <c r="GR216" s="81" t="str">
        <f>IF($GO$3&lt;&gt;"コンテンツなし",IF(AND(申込書!$AH$4="GIGAスクールパック",SUM($Q216,$S216)&lt;&gt;0),SUM($Q216,$S216),IF(AND(申込書!$AH$4="SKY安心GIGAタブレット",SUM($U216,$W216)&lt;&gt;0),SUM($U216,$W216),"")),"")</f>
        <v/>
      </c>
      <c r="GS216" s="157"/>
      <c r="GT216" s="82"/>
      <c r="GU216" s="80" t="str">
        <f>IF(AND(申込書!$C$118&lt;&gt;"▼プルダウンより選択してください",申込書!$C$118&lt;&gt;"",申込書!$P$118&lt;&gt;"YYYY/MM/DD",$G216&lt;&gt;""),申込書!$P$118,"")</f>
        <v/>
      </c>
      <c r="GV216" s="81" t="str">
        <f>IF(AND(申込書!$C$118&lt;&gt;"▼プルダウンより選択してください",申込書!$C$118&lt;&gt;"",$G216&lt;&gt;""),申込書!$M$118,"")</f>
        <v/>
      </c>
      <c r="GW216" s="81" t="str">
        <f>IF($GU$3&lt;&gt;"コンテンツなし",IF(AND(申込書!$AH$4="GIGAスクールパック",SUM($P216,$R216)&lt;&gt;0),SUM($P216,$R216),IF(AND(申込書!$AH$4="SKY安心GIGAタブレット",SUM($T216,$V216)&lt;&gt;0),SUM($T216,$V216),"")),"")</f>
        <v/>
      </c>
      <c r="GX216" s="81" t="str">
        <f>IF($GU$3&lt;&gt;"コンテンツなし",IF(AND(申込書!$AH$4="GIGAスクールパック",SUM($Q216,$S216)&lt;&gt;0),SUM($Q216,$S216),IF(AND(申込書!$AH$4="SKY安心GIGAタブレット",SUM($U216,$W216)&lt;&gt;0),SUM($U216,$W216),"")),"")</f>
        <v/>
      </c>
      <c r="GY216" s="157"/>
      <c r="GZ216" s="82"/>
      <c r="HA216" s="80" t="str">
        <f>IF(AND(申込書!$C$119&lt;&gt;"▼プルダウンより選択してください",申込書!$C$119&lt;&gt;"",申込書!$P$119&lt;&gt;"YYYY/MM/DD",$G216&lt;&gt;""),申込書!$P$119,"")</f>
        <v/>
      </c>
      <c r="HB216" s="81" t="str">
        <f>IF(AND(申込書!$C$119&lt;&gt;"▼プルダウンより選択してください",申込書!$C$119&lt;&gt;"",$G216&lt;&gt;""),申込書!$M$119,"")</f>
        <v/>
      </c>
      <c r="HC216" s="81" t="str">
        <f>IF($HA$3&lt;&gt;"コンテンツなし",IF(AND(申込書!$AH$4="GIGAスクールパック",SUM($P216,$R216)&lt;&gt;0),SUM($P216,$R216),IF(AND(申込書!$AH$4="SKY安心GIGAタブレット",SUM($T216,$V216)&lt;&gt;0),SUM($T216,$V216),"")),"")</f>
        <v/>
      </c>
      <c r="HD216" s="81" t="str">
        <f>IF($HA$3&lt;&gt;"コンテンツなし",IF(AND(申込書!$AH$4="GIGAスクールパック",SUM($Q216,$S216)&lt;&gt;0),SUM($Q216,$S216),IF(AND(申込書!$AH$4="SKY安心GIGAタブレット",SUM($U216,$W216)&lt;&gt;0),SUM($U216,$W216),"")),"")</f>
        <v/>
      </c>
      <c r="HE216" s="157"/>
      <c r="HF216" s="82"/>
      <c r="HG216" s="83"/>
    </row>
    <row r="217" spans="2:215" ht="26.85" customHeight="1">
      <c r="B217" s="62">
        <f t="shared" si="3"/>
        <v>212</v>
      </c>
      <c r="C217" s="63"/>
      <c r="D217" s="64"/>
      <c r="E217" s="207"/>
      <c r="F217" s="65"/>
      <c r="G217" s="66"/>
      <c r="H217" s="67"/>
      <c r="I217" s="68"/>
      <c r="J217" s="69"/>
      <c r="K217" s="70"/>
      <c r="L217" s="71"/>
      <c r="M217" s="72"/>
      <c r="N217" s="73"/>
      <c r="O217" s="74"/>
      <c r="P217" s="179"/>
      <c r="Q217" s="180"/>
      <c r="R217" s="180"/>
      <c r="S217" s="181"/>
      <c r="T217" s="179"/>
      <c r="U217" s="180"/>
      <c r="V217" s="182"/>
      <c r="W217" s="181"/>
      <c r="X217" s="75"/>
      <c r="Y217" s="76"/>
      <c r="Z217" s="77"/>
      <c r="AA217" s="78"/>
      <c r="AB217" s="79"/>
      <c r="AC217" s="79"/>
      <c r="AD217" s="79"/>
      <c r="AE217" s="77"/>
      <c r="AF217" s="139"/>
      <c r="AG217" s="139"/>
      <c r="AH217" s="139"/>
      <c r="AI217" s="80" t="str">
        <f>IF(AND(申込書!$C$90&lt;&gt;"▼プルダウンより選択してください",申込書!$C$90&lt;&gt;"",申込書!$P$90&lt;&gt;"YYYY/MM/DD",$G217&lt;&gt;""),申込書!$P$90,"")</f>
        <v/>
      </c>
      <c r="AJ217" s="81" t="str">
        <f>IF(AND(申込書!$C$90&lt;&gt;"▼プルダウンより選択してください",申込書!$C$90&lt;&gt;"",$G217&lt;&gt;""),申込書!$M$90,"")</f>
        <v/>
      </c>
      <c r="AK217" s="81" t="str">
        <f>IF($AI$3&lt;&gt;"コンテンツなし",IF(AND(申込書!$AH$4="GIGAスクールパック",SUM($P217,$R217)&lt;&gt;0),SUM($P217,$R217),IF(AND(申込書!$AH$4="SKY安心GIGAタブレット",SUM($T217,$V217)&lt;&gt;0),SUM($T217,$V217),"")),"")</f>
        <v/>
      </c>
      <c r="AL217" s="81" t="str">
        <f>IF($AI$3&lt;&gt;"コンテンツなし",IF(AND(申込書!$AH$4="GIGAスクールパック",SUM($Q217,$S217)&lt;&gt;0),SUM($Q217,$S217),IF(AND(申込書!$AH$4="SKY安心GIGAタブレット",SUM($U217,$W217)&lt;&gt;0),SUM($U217,$W217),"")),"")</f>
        <v/>
      </c>
      <c r="AM217" s="157"/>
      <c r="AN217" s="82"/>
      <c r="AO217" s="80" t="str">
        <f>IF(AND(申込書!$C$91&lt;&gt;"▼プルダウンより選択してください",申込書!$C$91&lt;&gt;"",申込書!$P$91&lt;&gt;"YYYY/MM/DD",$G217&lt;&gt;""),申込書!$P$91,"")</f>
        <v/>
      </c>
      <c r="AP217" s="81" t="str">
        <f>IF(AND(申込書!$C$91&lt;&gt;"▼プルダウンより選択してください",申込書!$C$91&lt;&gt;"",$G217&lt;&gt;""),申込書!$M$91,"")</f>
        <v/>
      </c>
      <c r="AQ217" s="81" t="str">
        <f>IF($AO$3&lt;&gt;"コンテンツなし",IF(AND(申込書!$AH$4="GIGAスクールパック",SUM($P217,$R217)&lt;&gt;0),SUM($P217,$R217),IF(AND(申込書!$AH$4="SKY安心GIGAタブレット",SUM($T217,$V217)&lt;&gt;0),SUM($T217,$V217),"")),"")</f>
        <v/>
      </c>
      <c r="AR217" s="81" t="str">
        <f>IF($AO$3&lt;&gt;"コンテンツなし",IF(AND(申込書!$AH$4="GIGAスクールパック",SUM($Q217,$S217)&lt;&gt;0),SUM($Q217,$S217),IF(AND(申込書!$AH$4="SKY安心GIGAタブレット",SUM($U217,$W217)&lt;&gt;0),SUM($U217,$W217),"")),"")</f>
        <v/>
      </c>
      <c r="AS217" s="157"/>
      <c r="AT217" s="82"/>
      <c r="AU217" s="80" t="str">
        <f>IF(AND(申込書!$C$92&lt;&gt;"▼プルダウンより選択してください",申込書!$C$92&lt;&gt;"",申込書!$P$92&lt;&gt;"YYYY/MM/DD",$G217&lt;&gt;""),申込書!$P$92,"")</f>
        <v/>
      </c>
      <c r="AV217" s="81" t="str">
        <f>IF(AND(申込書!$C$92&lt;&gt;"▼プルダウンより選択してください",申込書!$C$92&lt;&gt;"",$G217&lt;&gt;""),申込書!$M$92,"")</f>
        <v/>
      </c>
      <c r="AW217" s="81" t="str">
        <f>IF($AU$3&lt;&gt;"コンテンツなし",IF(AND(申込書!$AH$4="GIGAスクールパック",SUM($P217,$R217)&lt;&gt;0),SUM($P217,$R217),IF(AND(申込書!$AH$4="SKY安心GIGAタブレット",SUM($T217,$V217)&lt;&gt;0),SUM($T217,$V217),"")),"")</f>
        <v/>
      </c>
      <c r="AX217" s="81" t="str">
        <f>IF($AU$3&lt;&gt;"コンテンツなし",IF(AND(申込書!$AH$4="GIGAスクールパック",SUM($Q217,$S217)&lt;&gt;0),SUM($Q217,$S217),IF(AND(申込書!$AH$4="SKY安心GIGAタブレット",SUM($U217,$W217)&lt;&gt;0),SUM($U217,$W217),"")),"")</f>
        <v/>
      </c>
      <c r="AY217" s="157"/>
      <c r="AZ217" s="82"/>
      <c r="BA217" s="80" t="str">
        <f>IF(AND(申込書!$C$93&lt;&gt;"▼プルダウンより選択してください",申込書!$C$93&lt;&gt;"",申込書!$P$93&lt;&gt;"YYYY/MM/DD",$G217&lt;&gt;""),申込書!$P$93,"")</f>
        <v/>
      </c>
      <c r="BB217" s="81" t="str">
        <f>IF(AND(申込書!$C$93&lt;&gt;"▼プルダウンより選択してください",申込書!$C$93&lt;&gt;"",申込書!$M$93&gt;=1,$G217&lt;&gt;""),申込書!$M$93,"")</f>
        <v/>
      </c>
      <c r="BC217" s="81" t="str">
        <f>IF($BA$3&lt;&gt;"コンテンツなし",IF(AND(申込書!$AH$4="GIGAスクールパック",SUM($P217,$R217)&lt;&gt;0),SUM($P217,$R217),IF(AND(申込書!$AH$4="SKY安心GIGAタブレット",SUM($T217,$V217)&lt;&gt;0),SUM($T217,$V217),"")),"")</f>
        <v/>
      </c>
      <c r="BD217" s="81" t="str">
        <f>IF($BA$3&lt;&gt;"コンテンツなし",IF(AND(申込書!$AH$4="GIGAスクールパック",SUM($Q217,$S217)&lt;&gt;0),SUM($Q217,$S217),IF(AND(申込書!$AH$4="SKY安心GIGAタブレット",SUM($U217,$W217)&lt;&gt;0),SUM($U217,$W217),"")),"")</f>
        <v/>
      </c>
      <c r="BE217" s="157"/>
      <c r="BF217" s="82"/>
      <c r="BG217" s="80" t="str">
        <f>IF(AND(申込書!$C$94&lt;&gt;"▼プルダウンより選択してください",申込書!$C$94&lt;&gt;"",申込書!$P$94&lt;&gt;"YYYY/MM/DD",$G217&lt;&gt;""),申込書!$P$94,"")</f>
        <v/>
      </c>
      <c r="BH217" s="81" t="str">
        <f>IF(AND(申込書!$C$94&lt;&gt;"▼プルダウンより選択してください",申込書!$C$94&lt;&gt;"",$G217&lt;&gt;""),申込書!$M$94,"")</f>
        <v/>
      </c>
      <c r="BI217" s="81" t="str">
        <f>IF($BG$3&lt;&gt;"コンテンツなし",IF(AND(申込書!$AH$4="GIGAスクールパック",SUM($P217,$R217)&lt;&gt;0),SUM($P217,$R217),IF(AND(申込書!$AH$4="SKY安心GIGAタブレット",SUM($T217,$V217)&lt;&gt;0),SUM($T217,$V217),"")),"")</f>
        <v/>
      </c>
      <c r="BJ217" s="81" t="str">
        <f>IF($BG$3&lt;&gt;"コンテンツなし",IF(AND(申込書!$AH$4="GIGAスクールパック",SUM($Q217,$S217)&lt;&gt;0),SUM($Q217,$S217),IF(AND(申込書!$AH$4="SKY安心GIGAタブレット",SUM($U217,$W217)&lt;&gt;0),SUM($U217,$W217),"")),"")</f>
        <v/>
      </c>
      <c r="BK217" s="157"/>
      <c r="BL217" s="82"/>
      <c r="BM217" s="80" t="str">
        <f>IF(AND(申込書!$C$95&lt;&gt;"▼プルダウンより選択してください",申込書!$C$95&lt;&gt;"",申込書!$P$95&lt;&gt;"YYYY/MM/DD",$G217&lt;&gt;""),申込書!$P$95,"")</f>
        <v/>
      </c>
      <c r="BN217" s="81" t="str">
        <f>IF(AND(申込書!$C$95&lt;&gt;"▼プルダウンより選択してください",申込書!$C$95&lt;&gt;"",$G217&lt;&gt;""),申込書!$M$95,"")</f>
        <v/>
      </c>
      <c r="BO217" s="81" t="str">
        <f>IF($BM$3&lt;&gt;"コンテンツなし",IF(AND(申込書!$AH$4="GIGAスクールパック",SUM($P217,$R217)&lt;&gt;0),SUM($P217,$R217),IF(AND(申込書!$AH$4="SKY安心GIGAタブレット",SUM($T217,$V217)&lt;&gt;0),SUM($T217,$V217),"")),"")</f>
        <v/>
      </c>
      <c r="BP217" s="81" t="str">
        <f>IF($BM$3&lt;&gt;"コンテンツなし",IF(AND(申込書!$AH$4="GIGAスクールパック",SUM($Q217,$S217)&lt;&gt;0),SUM($Q217,$S217),IF(AND(申込書!$AH$4="SKY安心GIGAタブレット",SUM($U217,$W217)&lt;&gt;0),SUM($U217,$W217),"")),"")</f>
        <v/>
      </c>
      <c r="BQ217" s="157"/>
      <c r="BR217" s="82"/>
      <c r="BS217" s="80" t="str">
        <f>IF(AND(申込書!$C$96&lt;&gt;"▼プルダウンより選択してください",申込書!$C$96&lt;&gt;"",申込書!$P$96&lt;&gt;"YYYY/MM/DD",$G217&lt;&gt;""),申込書!$P$96,"")</f>
        <v/>
      </c>
      <c r="BT217" s="81" t="str">
        <f>IF(AND(申込書!$C$96&lt;&gt;"▼プルダウンより選択してください",申込書!$C$96&lt;&gt;"",$G217&lt;&gt;""),申込書!$M$96,"")</f>
        <v/>
      </c>
      <c r="BU217" s="81" t="str">
        <f>IF($BS$3&lt;&gt;"コンテンツなし",IF(AND(申込書!$AH$4="GIGAスクールパック",SUM($P217,$R217)&lt;&gt;0),SUM($P217,$R217),IF(AND(申込書!$AH$4="SKY安心GIGAタブレット",SUM($T217,$V217)&lt;&gt;0),SUM($T217,$V217),"")),"")</f>
        <v/>
      </c>
      <c r="BV217" s="81" t="str">
        <f>IF($BS$3&lt;&gt;"コンテンツなし",IF(AND(申込書!$AH$4="GIGAスクールパック",SUM($Q217,$S217)&lt;&gt;0),SUM($Q217,$S217),IF(AND(申込書!$AH$4="SKY安心GIGAタブレット",SUM($U217,$W217)&lt;&gt;0),SUM($U217,$W217),"")),"")</f>
        <v/>
      </c>
      <c r="BW217" s="157"/>
      <c r="BX217" s="82"/>
      <c r="BY217" s="80" t="str">
        <f>IF(AND(申込書!$C$97&lt;&gt;"▼プルダウンより選択してください",申込書!$C$97&lt;&gt;"",申込書!$P$97&lt;&gt;"YYYY/MM/DD",$G217&lt;&gt;""),申込書!$P$97,"")</f>
        <v/>
      </c>
      <c r="BZ217" s="81" t="str">
        <f>IF(AND(申込書!$C$97&lt;&gt;"▼プルダウンより選択してください",申込書!$C$97&lt;&gt;"",$G217&lt;&gt;""),申込書!$M$97,"")</f>
        <v/>
      </c>
      <c r="CA217" s="81" t="str">
        <f>IF($BY$3&lt;&gt;"コンテンツなし",IF(AND(申込書!$AH$4="GIGAスクールパック",SUM($P217,$R217)&lt;&gt;0),SUM($P217,$R217),IF(AND(申込書!$AH$4="SKY安心GIGAタブレット",SUM($T217,$V217)&lt;&gt;0),SUM($T217,$V217),"")),"")</f>
        <v/>
      </c>
      <c r="CB217" s="81" t="str">
        <f>IF($BY$3&lt;&gt;"コンテンツなし",IF(AND(申込書!$AH$4="GIGAスクールパック",SUM($Q217,$S217)&lt;&gt;0),SUM($Q217,$S217),IF(AND(申込書!$AH$4="SKY安心GIGAタブレット",SUM($U217,$W217)&lt;&gt;0),SUM($U217,$W217),"")),"")</f>
        <v/>
      </c>
      <c r="CC217" s="157"/>
      <c r="CD217" s="82"/>
      <c r="CE217" s="80" t="str">
        <f>IF(AND(申込書!$C$98&lt;&gt;"▼プルダウンより選択してください",申込書!$C$98&lt;&gt;"",申込書!$P$98&lt;&gt;"YYYY/MM/DD",$G217&lt;&gt;""),申込書!$P$98,"")</f>
        <v/>
      </c>
      <c r="CF217" s="81" t="str">
        <f>IF(AND(申込書!$C$98&lt;&gt;"▼プルダウンより選択してください",申込書!$C$98&lt;&gt;"",$G217&lt;&gt;""),申込書!$M$98,"")</f>
        <v/>
      </c>
      <c r="CG217" s="81" t="str">
        <f>IF($CE$3&lt;&gt;"コンテンツなし",IF(AND(申込書!$AH$4="GIGAスクールパック",SUM($P217,$R217)&lt;&gt;0),SUM($P217,$R217),IF(AND(申込書!$AH$4="SKY安心GIGAタブレット",SUM($T217,$V217)&lt;&gt;0),SUM($T217,$V217),"")),"")</f>
        <v/>
      </c>
      <c r="CH217" s="81" t="str">
        <f>IF($CE$3&lt;&gt;"コンテンツなし",IF(AND(申込書!$AH$4="GIGAスクールパック",SUM($Q217,$S217)&lt;&gt;0),SUM($Q217,$S217),IF(AND(申込書!$AH$4="SKY安心GIGAタブレット",SUM($U217,$W217)&lt;&gt;0),SUM($U217,$W217),"")),"")</f>
        <v/>
      </c>
      <c r="CI217" s="157"/>
      <c r="CJ217" s="82"/>
      <c r="CK217" s="80" t="str">
        <f>IF(AND(申込書!$C$99&lt;&gt;"▼プルダウンより選択してください",申込書!$C$99&lt;&gt;"",申込書!$P$99&lt;&gt;"YYYY/MM/DD",$G217&lt;&gt;""),申込書!$P$99,"")</f>
        <v/>
      </c>
      <c r="CL217" s="81" t="str">
        <f>IF(AND(申込書!$C$99&lt;&gt;"▼プルダウンより選択してください",申込書!$C$99&lt;&gt;"",$G217&lt;&gt;""),申込書!$M$99,"")</f>
        <v/>
      </c>
      <c r="CM217" s="81" t="str">
        <f>IF($CK$3&lt;&gt;"コンテンツなし",IF(AND(申込書!$AH$4="GIGAスクールパック",SUM($P217,$R217)&lt;&gt;0),SUM($P217,$R217),IF(AND(申込書!$AH$4="SKY安心GIGAタブレット",SUM($T217,$V217)&lt;&gt;0),SUM($T217,$V217),"")),"")</f>
        <v/>
      </c>
      <c r="CN217" s="81" t="str">
        <f>IF($CK$3&lt;&gt;"コンテンツなし",IF(AND(申込書!$AH$4="GIGAスクールパック",SUM($Q217,$S217)&lt;&gt;0),SUM($Q217,$S217),IF(AND(申込書!$AH$4="SKY安心GIGAタブレット",SUM($U217,$W217)&lt;&gt;0),SUM($U217,$W217),"")),"")</f>
        <v/>
      </c>
      <c r="CO217" s="157"/>
      <c r="CP217" s="82"/>
      <c r="CQ217" s="80" t="str">
        <f>IF(AND(申込書!$C$100&lt;&gt;"▼プルダウンより選択してください",申込書!$C$100&lt;&gt;"",申込書!$P$100&lt;&gt;"YYYY/MM/DD",$G217&lt;&gt;""),申込書!$P$100,"")</f>
        <v/>
      </c>
      <c r="CR217" s="81" t="str">
        <f>IF(AND(申込書!$C$100&lt;&gt;"▼プルダウンより選択してください",申込書!$C$100&lt;&gt;"",$G217&lt;&gt;""),申込書!$M$100,"")</f>
        <v/>
      </c>
      <c r="CS217" s="81" t="str">
        <f>IF($CQ$3&lt;&gt;"コンテンツなし",IF(AND(申込書!$AH$4="GIGAスクールパック",SUM($P217,$R217)&lt;&gt;0),SUM($P217,$R217),IF(AND(申込書!$AH$4="SKY安心GIGAタブレット",SUM($T217,$V217)&lt;&gt;0),SUM($T217,$V217),"")),"")</f>
        <v/>
      </c>
      <c r="CT217" s="81" t="str">
        <f>IF($CQ$3&lt;&gt;"コンテンツなし",IF(AND(申込書!$AH$4="GIGAスクールパック",SUM($Q217,$S217)&lt;&gt;0),SUM($Q217,$S217),IF(AND(申込書!$AH$4="SKY安心GIGAタブレット",SUM($U217,$W217)&lt;&gt;0),SUM($U217,$W217),"")),"")</f>
        <v/>
      </c>
      <c r="CU217" s="81"/>
      <c r="CV217" s="82"/>
      <c r="CW217" s="80" t="str">
        <f>IF(AND(申込書!$C$101&lt;&gt;"▼プルダウンより選択してください",申込書!$C$101&lt;&gt;"",申込書!$P$101&lt;&gt;"YYYY/MM/DD",$G217&lt;&gt;""),申込書!$P$101,"")</f>
        <v/>
      </c>
      <c r="CX217" s="81" t="str">
        <f>IF(AND(申込書!$C$101&lt;&gt;"▼プルダウンより選択してください",申込書!$C$101&lt;&gt;"",$G217&lt;&gt;""),申込書!$M$101,"")</f>
        <v/>
      </c>
      <c r="CY217" s="81" t="str">
        <f>IF($CW$3&lt;&gt;"コンテンツなし",IF(AND(申込書!$AH$4="GIGAスクールパック",SUM($P217,$R217)&lt;&gt;0),SUM($P217,$R217),IF(AND(申込書!$AH$4="SKY安心GIGAタブレット",SUM($T217,$V217)&lt;&gt;0),SUM($T217,$V217),"")),"")</f>
        <v/>
      </c>
      <c r="CZ217" s="81" t="str">
        <f>IF($CW$3&lt;&gt;"コンテンツなし",IF(AND(申込書!$AH$4="GIGAスクールパック",SUM($Q217,$S217)&lt;&gt;0),SUM($Q217,$S217),IF(AND(申込書!$AH$4="SKY安心GIGAタブレット",SUM($U217,$W217)&lt;&gt;0),SUM($U217,$W217),"")),"")</f>
        <v/>
      </c>
      <c r="DA217" s="81"/>
      <c r="DB217" s="82"/>
      <c r="DC217" s="80" t="str">
        <f>IF(AND(申込書!$C$102&lt;&gt;"▼プルダウンより選択してください",申込書!$C$102&lt;&gt;"",申込書!$P$102&lt;&gt;"YYYY/MM/DD",$G217&lt;&gt;""),申込書!$P$102,"")</f>
        <v/>
      </c>
      <c r="DD217" s="81" t="str">
        <f>IF(AND(申込書!$C$102&lt;&gt;"▼プルダウンより選択してください",申込書!$C$102&lt;&gt;"",$G217&lt;&gt;""),申込書!$M$102,"")</f>
        <v/>
      </c>
      <c r="DE217" s="81" t="str">
        <f>IF($DC$3&lt;&gt;"コンテンツなし",IF(AND(申込書!$AH$4="GIGAスクールパック",SUM($P217,$R217)&lt;&gt;0),SUM($P217,$R217),IF(AND(申込書!$AH$4="SKY安心GIGAタブレット",SUM($T217,$V217)&lt;&gt;0),SUM($T217,$V217),"")),"")</f>
        <v/>
      </c>
      <c r="DF217" s="81" t="str">
        <f>IF($DC$3&lt;&gt;"コンテンツなし",IF(AND(申込書!$AH$4="GIGAスクールパック",SUM($Q217,$S217)&lt;&gt;0),SUM($Q217,$S217),IF(AND(申込書!$AH$4="SKY安心GIGAタブレット",SUM($U217,$W217)&lt;&gt;0),SUM($U217,$W217),"")),"")</f>
        <v/>
      </c>
      <c r="DG217" s="81"/>
      <c r="DH217" s="82"/>
      <c r="DI217" s="80" t="str">
        <f>IF(AND(申込書!$C$103&lt;&gt;"▼プルダウンより選択してください",申込書!$C$103&lt;&gt;"",申込書!$P$103&lt;&gt;"YYYY/MM/DD",$G217&lt;&gt;""),申込書!$P$103,"")</f>
        <v/>
      </c>
      <c r="DJ217" s="81" t="str">
        <f>IF(AND(申込書!$C$103&lt;&gt;"▼プルダウンより選択してください",申込書!$C$103&lt;&gt;"",$G217&lt;&gt;""),申込書!$M$103,"")</f>
        <v/>
      </c>
      <c r="DK217" s="81" t="str">
        <f>IF($DI$3&lt;&gt;"コンテンツなし",IF(AND(申込書!$AH$4="GIGAスクールパック",SUM($P217,$R217)&lt;&gt;0),SUM($P217,$R217),IF(AND(申込書!$AH$4="SKY安心GIGAタブレット",SUM($T217,$V217)&lt;&gt;0),SUM($T217,$V217),"")),"")</f>
        <v/>
      </c>
      <c r="DL217" s="81" t="str">
        <f>IF($DI$3&lt;&gt;"コンテンツなし",IF(AND(申込書!$AH$4="GIGAスクールパック",SUM($Q217,$S217)&lt;&gt;0),SUM($Q217,$S217),IF(AND(申込書!$AH$4="SKY安心GIGAタブレット",SUM($U217,$W217)&lt;&gt;0),SUM($U217,$W217),"")),"")</f>
        <v/>
      </c>
      <c r="DM217" s="81"/>
      <c r="DN217" s="82"/>
      <c r="DO217" s="80" t="str">
        <f>IF(AND(申込書!$C$104&lt;&gt;"▼プルダウンより選択してください",申込書!$C$104&lt;&gt;"",申込書!$P$104&lt;&gt;"YYYY/MM/DD",$G217&lt;&gt;""),申込書!$P$104,"")</f>
        <v/>
      </c>
      <c r="DP217" s="81" t="str">
        <f>IF(AND(申込書!$C$104&lt;&gt;"▼プルダウンより選択してください",申込書!$C$104&lt;&gt;"",$G217&lt;&gt;""),申込書!$M$104,"")</f>
        <v/>
      </c>
      <c r="DQ217" s="81" t="str">
        <f>IF($DO$3&lt;&gt;"コンテンツなし",IF(AND(申込書!$AH$4="GIGAスクールパック",SUM($P217,$R217)&lt;&gt;0),SUM($P217,$R217),IF(AND(申込書!$AH$4="SKY安心GIGAタブレット",SUM($T217,$V217)&lt;&gt;0),SUM($T217,$V217),"")),"")</f>
        <v/>
      </c>
      <c r="DR217" s="81" t="str">
        <f>IF($DO$3&lt;&gt;"コンテンツなし",IF(AND(申込書!$AH$4="GIGAスクールパック",SUM($Q217,$S217)&lt;&gt;0),SUM($Q217,$S217),IF(AND(申込書!$AH$4="SKY安心GIGAタブレット",SUM($U217,$W217)&lt;&gt;0),SUM($U217,$W217),"")),"")</f>
        <v/>
      </c>
      <c r="DS217" s="81"/>
      <c r="DT217" s="82"/>
      <c r="DU217" s="80" t="str">
        <f>IF(AND(申込書!$C$105&lt;&gt;"▼プルダウンより選択してください",申込書!$C$105&lt;&gt;"",申込書!$P$105&lt;&gt;"YYYY/MM/DD",$G217&lt;&gt;""),申込書!$P$105,"")</f>
        <v/>
      </c>
      <c r="DV217" s="81" t="str">
        <f>IF(AND(申込書!$C$105&lt;&gt;"▼プルダウンより選択してください",申込書!$C$105&lt;&gt;"",$G217&lt;&gt;""),申込書!$M$105,"")</f>
        <v/>
      </c>
      <c r="DW217" s="81" t="str">
        <f>IF($DU$3&lt;&gt;"コンテンツなし",IF(AND(申込書!$AH$4="GIGAスクールパック",SUM($P217,$R217)&lt;&gt;0),SUM($P217,$R217),IF(AND(申込書!$AH$4="SKY安心GIGAタブレット",SUM($T217,$V217)&lt;&gt;0),SUM($T217,$V217),"")),"")</f>
        <v/>
      </c>
      <c r="DX217" s="81" t="str">
        <f>IF($DU$3&lt;&gt;"コンテンツなし",IF(AND(申込書!$AH$4="GIGAスクールパック",SUM($Q217,$S217)&lt;&gt;0),SUM($Q217,$S217),IF(AND(申込書!$AH$4="SKY安心GIGAタブレット",SUM($U217,$W217)&lt;&gt;0),SUM($U217,$W217),"")),"")</f>
        <v/>
      </c>
      <c r="DY217" s="157"/>
      <c r="DZ217" s="82"/>
      <c r="EA217" s="80" t="str">
        <f>IF(AND(申込書!$C$106&lt;&gt;"▼プルダウンより選択してください",申込書!$C$106&lt;&gt;"",申込書!$P$106&lt;&gt;"YYYY/MM/DD",$G217&lt;&gt;""),申込書!$P$106,"")</f>
        <v/>
      </c>
      <c r="EB217" s="81" t="str">
        <f>IF(AND(申込書!$C$106&lt;&gt;"▼プルダウンより選択してください",申込書!$C$106&lt;&gt;"",$G217&lt;&gt;""),申込書!$M$106,"")</f>
        <v/>
      </c>
      <c r="EC217" s="81" t="str">
        <f>IF($EA$3&lt;&gt;"コンテンツなし",IF(AND(申込書!$AH$4="GIGAスクールパック",SUM($P217,$R217)&lt;&gt;0),SUM($P217,$R217),IF(AND(申込書!$AH$4="SKY安心GIGAタブレット",SUM($T217,$V217)&lt;&gt;0),SUM($T217,$V217),"")),"")</f>
        <v/>
      </c>
      <c r="ED217" s="81" t="str">
        <f>IF($EA$3&lt;&gt;"コンテンツなし",IF(AND(申込書!$AH$4="GIGAスクールパック",SUM($Q217,$S217)&lt;&gt;0),SUM($Q217,$S217),IF(AND(申込書!$AH$4="SKY安心GIGAタブレット",SUM($U217,$W217)&lt;&gt;0),SUM($U217,$W217),"")),"")</f>
        <v/>
      </c>
      <c r="EE217" s="157"/>
      <c r="EF217" s="82"/>
      <c r="EG217" s="80" t="str">
        <f>IF(AND(申込書!$C$107&lt;&gt;"▼プルダウンより選択してください",申込書!$C$107&lt;&gt;"",申込書!$P$107&lt;&gt;"YYYY/MM/DD",$G217&lt;&gt;""),申込書!$P$107,"")</f>
        <v/>
      </c>
      <c r="EH217" s="81" t="str">
        <f>IF(AND(申込書!$C$107&lt;&gt;"▼プルダウンより選択してください",申込書!$C$107&lt;&gt;"",$G217&lt;&gt;""),申込書!$M$107,"")</f>
        <v/>
      </c>
      <c r="EI217" s="81" t="str">
        <f>IF($EG$3&lt;&gt;"コンテンツなし",IF(AND(申込書!$AH$4="GIGAスクールパック",SUM($P217,$R217)&lt;&gt;0),SUM($P217,$R217),IF(AND(申込書!$AH$4="SKY安心GIGAタブレット",SUM($T217,$V217)&lt;&gt;0),SUM($T217,$V217),"")),"")</f>
        <v/>
      </c>
      <c r="EJ217" s="81" t="str">
        <f>IF($EG$3&lt;&gt;"コンテンツなし",IF(AND(申込書!$AH$4="GIGAスクールパック",SUM($Q217,$S217)&lt;&gt;0),SUM($Q217,$S217),IF(AND(申込書!$AH$4="SKY安心GIGAタブレット",SUM($U217,$W217)&lt;&gt;0),SUM($U217,$W217),"")),"")</f>
        <v/>
      </c>
      <c r="EK217" s="157"/>
      <c r="EL217" s="82"/>
      <c r="EM217" s="80" t="str">
        <f>IF(AND(申込書!$C$108&lt;&gt;"▼プルダウンより選択してください",申込書!$C$108&lt;&gt;"",申込書!$P$108&lt;&gt;"YYYY/MM/DD",$G217&lt;&gt;""),申込書!$P$108,"")</f>
        <v/>
      </c>
      <c r="EN217" s="81" t="str">
        <f>IF(AND(申込書!$C$108&lt;&gt;"▼プルダウンより選択してください",申込書!$C$108&lt;&gt;"",$G217&lt;&gt;""),申込書!$M$108,"")</f>
        <v/>
      </c>
      <c r="EO217" s="81" t="str">
        <f>IF($EM$3&lt;&gt;"コンテンツなし",IF(AND(申込書!$AH$4="GIGAスクールパック",SUM($P217,$R217)&lt;&gt;0),SUM($P217,$R217),IF(AND(申込書!$AH$4="SKY安心GIGAタブレット",SUM($T217,$V217)&lt;&gt;0),SUM($T217,$V217),"")),"")</f>
        <v/>
      </c>
      <c r="EP217" s="81" t="str">
        <f>IF($EM$3&lt;&gt;"コンテンツなし",IF(AND(申込書!$AH$4="GIGAスクールパック",SUM($Q217,$S217)&lt;&gt;0),SUM($Q217,$S217),IF(AND(申込書!$AH$4="SKY安心GIGAタブレット",SUM($U217,$W217)&lt;&gt;0),SUM($U217,$W217),"")),"")</f>
        <v/>
      </c>
      <c r="EQ217" s="157"/>
      <c r="ER217" s="82"/>
      <c r="ES217" s="80" t="str">
        <f>IF(AND(申込書!$C$109&lt;&gt;"▼プルダウンより選択してください",申込書!$C$109&lt;&gt;"",申込書!$P$109&lt;&gt;"YYYY/MM/DD",$G217&lt;&gt;""),申込書!$P$109,"")</f>
        <v/>
      </c>
      <c r="ET217" s="81" t="str">
        <f>IF(AND(申込書!$C$109&lt;&gt;"▼プルダウンより選択してください",申込書!$C$109&lt;&gt;"",$G217&lt;&gt;""),申込書!$M$109,"")</f>
        <v/>
      </c>
      <c r="EU217" s="81" t="str">
        <f>IF($ES$3&lt;&gt;"コンテンツなし",IF(AND(申込書!$AH$4="GIGAスクールパック",SUM($P217,$R217)&lt;&gt;0),SUM($P217,$R217),IF(AND(申込書!$AH$4="SKY安心GIGAタブレット",SUM($T217,$V217)&lt;&gt;0),SUM($T217,$V217),"")),"")</f>
        <v/>
      </c>
      <c r="EV217" s="81" t="str">
        <f>IF($ES$3&lt;&gt;"コンテンツなし",IF(AND(申込書!$AH$4="GIGAスクールパック",SUM($Q217,$S217)&lt;&gt;0),SUM($Q217,$S217),IF(AND(申込書!$AH$4="SKY安心GIGAタブレット",SUM($U217,$W217)&lt;&gt;0),SUM($U217,$W217),"")),"")</f>
        <v/>
      </c>
      <c r="EW217" s="157"/>
      <c r="EX217" s="82"/>
      <c r="EY217" s="80" t="str">
        <f>IF(AND(申込書!$C$110&lt;&gt;"▼プルダウンより選択してください",申込書!$C$110&lt;&gt;"",申込書!$P$110&lt;&gt;"YYYY/MM/DD",$G217&lt;&gt;""),申込書!$P$110,"")</f>
        <v/>
      </c>
      <c r="EZ217" s="81" t="str">
        <f>IF(AND(申込書!$C$110&lt;&gt;"▼プルダウンより選択してください",申込書!$C$110&lt;&gt;"",$G217&lt;&gt;""),申込書!$M$110,"")</f>
        <v/>
      </c>
      <c r="FA217" s="81" t="str">
        <f>IF($EY$3&lt;&gt;"コンテンツなし",IF(AND(申込書!$AH$4="GIGAスクールパック",SUM($P217,$R217)&lt;&gt;0),SUM($P217,$R217),IF(AND(申込書!$AH$4="SKY安心GIGAタブレット",SUM($T217,$V217)&lt;&gt;0),SUM($T217,$V217),"")),"")</f>
        <v/>
      </c>
      <c r="FB217" s="81" t="str">
        <f>IF($EY$3&lt;&gt;"コンテンツなし",IF(AND(申込書!$AH$4="GIGAスクールパック",SUM($Q217,$S217)&lt;&gt;0),SUM($Q217,$S217),IF(AND(申込書!$AH$4="SKY安心GIGAタブレット",SUM($U217,$W217)&lt;&gt;0),SUM($U217,$W217),"")),"")</f>
        <v/>
      </c>
      <c r="FC217" s="157"/>
      <c r="FD217" s="82"/>
      <c r="FE217" s="80" t="str">
        <f>IF(AND(申込書!$C$111&lt;&gt;"▼プルダウンより選択してください",申込書!$C$111&lt;&gt;"",申込書!$P$111&lt;&gt;"YYYY/MM/DD",$G217&lt;&gt;""),申込書!$P$111,"")</f>
        <v/>
      </c>
      <c r="FF217" s="81" t="str">
        <f>IF(AND(申込書!$C$111&lt;&gt;"▼プルダウンより選択してください",申込書!$C$111&lt;&gt;"",$G217&lt;&gt;""),申込書!$M$111,"")</f>
        <v/>
      </c>
      <c r="FG217" s="81" t="str">
        <f>IF($FE$3&lt;&gt;"コンテンツなし",IF(AND(申込書!$AH$4="GIGAスクールパック",SUM($P217,$R217)&lt;&gt;0),SUM($P217,$R217),IF(AND(申込書!$AH$4="SKY安心GIGAタブレット",SUM($T217,$V217)&lt;&gt;0),SUM($T217,$V217),"")),"")</f>
        <v/>
      </c>
      <c r="FH217" s="81" t="str">
        <f>IF($FE$3&lt;&gt;"コンテンツなし",IF(AND(申込書!$AH$4="GIGAスクールパック",SUM($Q217,$S217)&lt;&gt;0),SUM($Q217,$S217),IF(AND(申込書!$AH$4="SKY安心GIGAタブレット",SUM($U217,$W217)&lt;&gt;0),SUM($U217,$W217),"")),"")</f>
        <v/>
      </c>
      <c r="FI217" s="157"/>
      <c r="FJ217" s="82"/>
      <c r="FK217" s="80" t="str">
        <f>IF(AND(申込書!$C$112&lt;&gt;"▼プルダウンより選択してください",申込書!$C$112&lt;&gt;"",申込書!$P$112&lt;&gt;"YYYY/MM/DD",$G217&lt;&gt;""),申込書!$P$112,"")</f>
        <v/>
      </c>
      <c r="FL217" s="81" t="str">
        <f>IF(AND(申込書!$C$112&lt;&gt;"▼プルダウンより選択してください",申込書!$C$112&lt;&gt;"",$G217&lt;&gt;""),申込書!$M$112,"")</f>
        <v/>
      </c>
      <c r="FM217" s="81" t="str">
        <f>IF($FK$3&lt;&gt;"コンテンツなし",IF(AND(申込書!$AH$4="GIGAスクールパック",SUM($P217,$R217)&lt;&gt;0),SUM($P217,$R217),IF(AND(申込書!$AH$4="SKY安心GIGAタブレット",SUM($T217,$V217)&lt;&gt;0),SUM($T217,$V217),"")),"")</f>
        <v/>
      </c>
      <c r="FN217" s="81" t="str">
        <f>IF($FK$3&lt;&gt;"コンテンツなし",IF(AND(申込書!$AH$4="GIGAスクールパック",SUM($Q217,$S217)&lt;&gt;0),SUM($Q217,$S217),IF(AND(申込書!$AH$4="SKY安心GIGAタブレット",SUM($U217,$W217)&lt;&gt;0),SUM($U217,$W217),"")),"")</f>
        <v/>
      </c>
      <c r="FO217" s="157"/>
      <c r="FP217" s="82"/>
      <c r="FQ217" s="80" t="str">
        <f>IF(AND(申込書!$C$113&lt;&gt;"▼プルダウンより選択してください",申込書!$C$113&lt;&gt;"",申込書!$P$113&lt;&gt;"YYYY/MM/DD",$G217&lt;&gt;""),申込書!$P$113,"")</f>
        <v/>
      </c>
      <c r="FR217" s="81" t="str">
        <f>IF(AND(申込書!$C$113&lt;&gt;"▼プルダウンより選択してください",申込書!$C$113&lt;&gt;"",$G217&lt;&gt;""),申込書!$M$113,"")</f>
        <v/>
      </c>
      <c r="FS217" s="81" t="str">
        <f>IF($FQ$3&lt;&gt;"コンテンツなし",IF(AND(申込書!$AH$4="GIGAスクールパック",SUM($P217,$R217)&lt;&gt;0),SUM($P217,$R217),IF(AND(申込書!$AH$4="SKY安心GIGAタブレット",SUM($T217,$V217)&lt;&gt;0),SUM($T217,$V217),"")),"")</f>
        <v/>
      </c>
      <c r="FT217" s="81" t="str">
        <f>IF($FQ$3&lt;&gt;"コンテンツなし",IF(AND(申込書!$AH$4="GIGAスクールパック",SUM($Q217,$S217)&lt;&gt;0),SUM($Q217,$S217),IF(AND(申込書!$AH$4="SKY安心GIGAタブレット",SUM($U217,$W217)&lt;&gt;0),SUM($U217,$W217),"")),"")</f>
        <v/>
      </c>
      <c r="FU217" s="157"/>
      <c r="FV217" s="82"/>
      <c r="FW217" s="80" t="str">
        <f>IF(AND(申込書!$C$114&lt;&gt;"▼プルダウンより選択してください",申込書!$C$114&lt;&gt;"",申込書!$P$114&lt;&gt;"YYYY/MM/DD",$G217&lt;&gt;""),申込書!$P$114,"")</f>
        <v/>
      </c>
      <c r="FX217" s="81" t="str">
        <f>IF(AND(申込書!$C$114&lt;&gt;"▼プルダウンより選択してください",申込書!$C$114&lt;&gt;"",$G217&lt;&gt;""),申込書!$M$114,"")</f>
        <v/>
      </c>
      <c r="FY217" s="81" t="str">
        <f>IF($FW$3&lt;&gt;"コンテンツなし",IF(AND(申込書!$AH$4="GIGAスクールパック",SUM($P217,$R217)&lt;&gt;0),SUM($P217,$R217),IF(AND(申込書!$AH$4="SKY安心GIGAタブレット",SUM($T217,$V217)&lt;&gt;0),SUM($T217,$V217),"")),"")</f>
        <v/>
      </c>
      <c r="FZ217" s="81" t="str">
        <f>IF($FW$3&lt;&gt;"コンテンツなし",IF(AND(申込書!$AH$4="GIGAスクールパック",SUM($Q217,$S217)&lt;&gt;0),SUM($Q217,$S217),IF(AND(申込書!$AH$4="SKY安心GIGAタブレット",SUM($U217,$W217)&lt;&gt;0),SUM($U217,$W217),"")),"")</f>
        <v/>
      </c>
      <c r="GA217" s="157"/>
      <c r="GB217" s="82"/>
      <c r="GC217" s="80" t="str">
        <f>IF(AND(申込書!$C$115&lt;&gt;"▼プルダウンより選択してください",申込書!$C$115&lt;&gt;"",申込書!$P$115&lt;&gt;"YYYY/MM/DD",$G217&lt;&gt;""),申込書!$P$115,"")</f>
        <v/>
      </c>
      <c r="GD217" s="81" t="str">
        <f>IF(AND(申込書!$C$115&lt;&gt;"▼プルダウンより選択してください",申込書!$C$115&lt;&gt;"",$G217&lt;&gt;""),申込書!$M$115,"")</f>
        <v/>
      </c>
      <c r="GE217" s="81" t="str">
        <f>IF($GC$3&lt;&gt;"コンテンツなし",IF(AND(申込書!$AH$4="GIGAスクールパック",SUM($P217,$R217)&lt;&gt;0),SUM($P217,$R217),IF(AND(申込書!$AH$4="SKY安心GIGAタブレット",SUM($T217,$V217)&lt;&gt;0),SUM($T217,$V217),"")),"")</f>
        <v/>
      </c>
      <c r="GF217" s="81" t="str">
        <f>IF($GC$3&lt;&gt;"コンテンツなし",IF(AND(申込書!$AH$4="GIGAスクールパック",SUM($Q217,$S217)&lt;&gt;0),SUM($Q217,$S217),IF(AND(申込書!$AH$4="SKY安心GIGAタブレット",SUM($U217,$W217)&lt;&gt;0),SUM($U217,$W217),"")),"")</f>
        <v/>
      </c>
      <c r="GG217" s="157"/>
      <c r="GH217" s="82"/>
      <c r="GI217" s="80" t="str">
        <f>IF(AND(申込書!$C$116&lt;&gt;"▼プルダウンより選択してください",申込書!$C$116&lt;&gt;"",申込書!$P$116&lt;&gt;"YYYY/MM/DD",$G217&lt;&gt;""),申込書!$P$116,"")</f>
        <v/>
      </c>
      <c r="GJ217" s="81" t="str">
        <f>IF(AND(申込書!$C$116&lt;&gt;"▼プルダウンより選択してください",申込書!$C$116&lt;&gt;"",$G217&lt;&gt;""),申込書!$M$116,"")</f>
        <v/>
      </c>
      <c r="GK217" s="81" t="str">
        <f>IF($GI$3&lt;&gt;"コンテンツなし",IF(AND(申込書!$AH$4="GIGAスクールパック",SUM($P217,$R217)&lt;&gt;0),SUM($P217,$R217),IF(AND(申込書!$AH$4="SKY安心GIGAタブレット",SUM($T217,$V217)&lt;&gt;0),SUM($T217,$V217),"")),"")</f>
        <v/>
      </c>
      <c r="GL217" s="81" t="str">
        <f>IF($GI$3&lt;&gt;"コンテンツなし",IF(AND(申込書!$AH$4="GIGAスクールパック",SUM($Q217,$S217)&lt;&gt;0),SUM($Q217,$S217),IF(AND(申込書!$AH$4="SKY安心GIGAタブレット",SUM($U217,$W217)&lt;&gt;0),SUM($U217,$W217),"")),"")</f>
        <v/>
      </c>
      <c r="GM217" s="157"/>
      <c r="GN217" s="82"/>
      <c r="GO217" s="80" t="str">
        <f>IF(AND(申込書!$C$117&lt;&gt;"▼プルダウンより選択してください",申込書!$C$117&lt;&gt;"",申込書!$P$117&lt;&gt;"YYYY/MM/DD",$G217&lt;&gt;""),申込書!$P$117,"")</f>
        <v/>
      </c>
      <c r="GP217" s="81" t="str">
        <f>IF(AND(申込書!$C$117&lt;&gt;"▼プルダウンより選択してください",申込書!$C$117&lt;&gt;"",$G217&lt;&gt;""),申込書!$M$117,"")</f>
        <v/>
      </c>
      <c r="GQ217" s="81" t="str">
        <f>IF($GO$3&lt;&gt;"コンテンツなし",IF(AND(申込書!$AH$4="GIGAスクールパック",SUM($P217,$R217)&lt;&gt;0),SUM($P217,$R217),IF(AND(申込書!$AH$4="SKY安心GIGAタブレット",SUM($T217,$V217)&lt;&gt;0),SUM($T217,$V217),"")),"")</f>
        <v/>
      </c>
      <c r="GR217" s="81" t="str">
        <f>IF($GO$3&lt;&gt;"コンテンツなし",IF(AND(申込書!$AH$4="GIGAスクールパック",SUM($Q217,$S217)&lt;&gt;0),SUM($Q217,$S217),IF(AND(申込書!$AH$4="SKY安心GIGAタブレット",SUM($U217,$W217)&lt;&gt;0),SUM($U217,$W217),"")),"")</f>
        <v/>
      </c>
      <c r="GS217" s="157"/>
      <c r="GT217" s="82"/>
      <c r="GU217" s="80" t="str">
        <f>IF(AND(申込書!$C$118&lt;&gt;"▼プルダウンより選択してください",申込書!$C$118&lt;&gt;"",申込書!$P$118&lt;&gt;"YYYY/MM/DD",$G217&lt;&gt;""),申込書!$P$118,"")</f>
        <v/>
      </c>
      <c r="GV217" s="81" t="str">
        <f>IF(AND(申込書!$C$118&lt;&gt;"▼プルダウンより選択してください",申込書!$C$118&lt;&gt;"",$G217&lt;&gt;""),申込書!$M$118,"")</f>
        <v/>
      </c>
      <c r="GW217" s="81" t="str">
        <f>IF($GU$3&lt;&gt;"コンテンツなし",IF(AND(申込書!$AH$4="GIGAスクールパック",SUM($P217,$R217)&lt;&gt;0),SUM($P217,$R217),IF(AND(申込書!$AH$4="SKY安心GIGAタブレット",SUM($T217,$V217)&lt;&gt;0),SUM($T217,$V217),"")),"")</f>
        <v/>
      </c>
      <c r="GX217" s="81" t="str">
        <f>IF($GU$3&lt;&gt;"コンテンツなし",IF(AND(申込書!$AH$4="GIGAスクールパック",SUM($Q217,$S217)&lt;&gt;0),SUM($Q217,$S217),IF(AND(申込書!$AH$4="SKY安心GIGAタブレット",SUM($U217,$W217)&lt;&gt;0),SUM($U217,$W217),"")),"")</f>
        <v/>
      </c>
      <c r="GY217" s="157"/>
      <c r="GZ217" s="82"/>
      <c r="HA217" s="80" t="str">
        <f>IF(AND(申込書!$C$119&lt;&gt;"▼プルダウンより選択してください",申込書!$C$119&lt;&gt;"",申込書!$P$119&lt;&gt;"YYYY/MM/DD",$G217&lt;&gt;""),申込書!$P$119,"")</f>
        <v/>
      </c>
      <c r="HB217" s="81" t="str">
        <f>IF(AND(申込書!$C$119&lt;&gt;"▼プルダウンより選択してください",申込書!$C$119&lt;&gt;"",$G217&lt;&gt;""),申込書!$M$119,"")</f>
        <v/>
      </c>
      <c r="HC217" s="81" t="str">
        <f>IF($HA$3&lt;&gt;"コンテンツなし",IF(AND(申込書!$AH$4="GIGAスクールパック",SUM($P217,$R217)&lt;&gt;0),SUM($P217,$R217),IF(AND(申込書!$AH$4="SKY安心GIGAタブレット",SUM($T217,$V217)&lt;&gt;0),SUM($T217,$V217),"")),"")</f>
        <v/>
      </c>
      <c r="HD217" s="81" t="str">
        <f>IF($HA$3&lt;&gt;"コンテンツなし",IF(AND(申込書!$AH$4="GIGAスクールパック",SUM($Q217,$S217)&lt;&gt;0),SUM($Q217,$S217),IF(AND(申込書!$AH$4="SKY安心GIGAタブレット",SUM($U217,$W217)&lt;&gt;0),SUM($U217,$W217),"")),"")</f>
        <v/>
      </c>
      <c r="HE217" s="157"/>
      <c r="HF217" s="82"/>
      <c r="HG217" s="83"/>
    </row>
    <row r="218" spans="2:215" ht="26.85" customHeight="1">
      <c r="B218" s="62">
        <f t="shared" si="3"/>
        <v>213</v>
      </c>
      <c r="C218" s="63"/>
      <c r="D218" s="64"/>
      <c r="E218" s="207"/>
      <c r="F218" s="65"/>
      <c r="G218" s="66"/>
      <c r="H218" s="67"/>
      <c r="I218" s="68"/>
      <c r="J218" s="69"/>
      <c r="K218" s="70"/>
      <c r="L218" s="71"/>
      <c r="M218" s="72"/>
      <c r="N218" s="73"/>
      <c r="O218" s="74"/>
      <c r="P218" s="179"/>
      <c r="Q218" s="180"/>
      <c r="R218" s="180"/>
      <c r="S218" s="181"/>
      <c r="T218" s="179"/>
      <c r="U218" s="180"/>
      <c r="V218" s="182"/>
      <c r="W218" s="181"/>
      <c r="X218" s="75"/>
      <c r="Y218" s="76"/>
      <c r="Z218" s="77"/>
      <c r="AA218" s="78"/>
      <c r="AB218" s="79"/>
      <c r="AC218" s="79"/>
      <c r="AD218" s="79"/>
      <c r="AE218" s="77"/>
      <c r="AF218" s="139"/>
      <c r="AG218" s="139"/>
      <c r="AH218" s="139"/>
      <c r="AI218" s="80" t="str">
        <f>IF(AND(申込書!$C$90&lt;&gt;"▼プルダウンより選択してください",申込書!$C$90&lt;&gt;"",申込書!$P$90&lt;&gt;"YYYY/MM/DD",$G218&lt;&gt;""),申込書!$P$90,"")</f>
        <v/>
      </c>
      <c r="AJ218" s="81" t="str">
        <f>IF(AND(申込書!$C$90&lt;&gt;"▼プルダウンより選択してください",申込書!$C$90&lt;&gt;"",$G218&lt;&gt;""),申込書!$M$90,"")</f>
        <v/>
      </c>
      <c r="AK218" s="81" t="str">
        <f>IF($AI$3&lt;&gt;"コンテンツなし",IF(AND(申込書!$AH$4="GIGAスクールパック",SUM($P218,$R218)&lt;&gt;0),SUM($P218,$R218),IF(AND(申込書!$AH$4="SKY安心GIGAタブレット",SUM($T218,$V218)&lt;&gt;0),SUM($T218,$V218),"")),"")</f>
        <v/>
      </c>
      <c r="AL218" s="81" t="str">
        <f>IF($AI$3&lt;&gt;"コンテンツなし",IF(AND(申込書!$AH$4="GIGAスクールパック",SUM($Q218,$S218)&lt;&gt;0),SUM($Q218,$S218),IF(AND(申込書!$AH$4="SKY安心GIGAタブレット",SUM($U218,$W218)&lt;&gt;0),SUM($U218,$W218),"")),"")</f>
        <v/>
      </c>
      <c r="AM218" s="157"/>
      <c r="AN218" s="82"/>
      <c r="AO218" s="80" t="str">
        <f>IF(AND(申込書!$C$91&lt;&gt;"▼プルダウンより選択してください",申込書!$C$91&lt;&gt;"",申込書!$P$91&lt;&gt;"YYYY/MM/DD",$G218&lt;&gt;""),申込書!$P$91,"")</f>
        <v/>
      </c>
      <c r="AP218" s="81" t="str">
        <f>IF(AND(申込書!$C$91&lt;&gt;"▼プルダウンより選択してください",申込書!$C$91&lt;&gt;"",$G218&lt;&gt;""),申込書!$M$91,"")</f>
        <v/>
      </c>
      <c r="AQ218" s="81" t="str">
        <f>IF($AO$3&lt;&gt;"コンテンツなし",IF(AND(申込書!$AH$4="GIGAスクールパック",SUM($P218,$R218)&lt;&gt;0),SUM($P218,$R218),IF(AND(申込書!$AH$4="SKY安心GIGAタブレット",SUM($T218,$V218)&lt;&gt;0),SUM($T218,$V218),"")),"")</f>
        <v/>
      </c>
      <c r="AR218" s="81" t="str">
        <f>IF($AO$3&lt;&gt;"コンテンツなし",IF(AND(申込書!$AH$4="GIGAスクールパック",SUM($Q218,$S218)&lt;&gt;0),SUM($Q218,$S218),IF(AND(申込書!$AH$4="SKY安心GIGAタブレット",SUM($U218,$W218)&lt;&gt;0),SUM($U218,$W218),"")),"")</f>
        <v/>
      </c>
      <c r="AS218" s="157"/>
      <c r="AT218" s="82"/>
      <c r="AU218" s="80" t="str">
        <f>IF(AND(申込書!$C$92&lt;&gt;"▼プルダウンより選択してください",申込書!$C$92&lt;&gt;"",申込書!$P$92&lt;&gt;"YYYY/MM/DD",$G218&lt;&gt;""),申込書!$P$92,"")</f>
        <v/>
      </c>
      <c r="AV218" s="81" t="str">
        <f>IF(AND(申込書!$C$92&lt;&gt;"▼プルダウンより選択してください",申込書!$C$92&lt;&gt;"",$G218&lt;&gt;""),申込書!$M$92,"")</f>
        <v/>
      </c>
      <c r="AW218" s="81" t="str">
        <f>IF($AU$3&lt;&gt;"コンテンツなし",IF(AND(申込書!$AH$4="GIGAスクールパック",SUM($P218,$R218)&lt;&gt;0),SUM($P218,$R218),IF(AND(申込書!$AH$4="SKY安心GIGAタブレット",SUM($T218,$V218)&lt;&gt;0),SUM($T218,$V218),"")),"")</f>
        <v/>
      </c>
      <c r="AX218" s="81" t="str">
        <f>IF($AU$3&lt;&gt;"コンテンツなし",IF(AND(申込書!$AH$4="GIGAスクールパック",SUM($Q218,$S218)&lt;&gt;0),SUM($Q218,$S218),IF(AND(申込書!$AH$4="SKY安心GIGAタブレット",SUM($U218,$W218)&lt;&gt;0),SUM($U218,$W218),"")),"")</f>
        <v/>
      </c>
      <c r="AY218" s="157"/>
      <c r="AZ218" s="82"/>
      <c r="BA218" s="80" t="str">
        <f>IF(AND(申込書!$C$93&lt;&gt;"▼プルダウンより選択してください",申込書!$C$93&lt;&gt;"",申込書!$P$93&lt;&gt;"YYYY/MM/DD",$G218&lt;&gt;""),申込書!$P$93,"")</f>
        <v/>
      </c>
      <c r="BB218" s="81" t="str">
        <f>IF(AND(申込書!$C$93&lt;&gt;"▼プルダウンより選択してください",申込書!$C$93&lt;&gt;"",申込書!$M$93&gt;=1,$G218&lt;&gt;""),申込書!$M$93,"")</f>
        <v/>
      </c>
      <c r="BC218" s="81" t="str">
        <f>IF($BA$3&lt;&gt;"コンテンツなし",IF(AND(申込書!$AH$4="GIGAスクールパック",SUM($P218,$R218)&lt;&gt;0),SUM($P218,$R218),IF(AND(申込書!$AH$4="SKY安心GIGAタブレット",SUM($T218,$V218)&lt;&gt;0),SUM($T218,$V218),"")),"")</f>
        <v/>
      </c>
      <c r="BD218" s="81" t="str">
        <f>IF($BA$3&lt;&gt;"コンテンツなし",IF(AND(申込書!$AH$4="GIGAスクールパック",SUM($Q218,$S218)&lt;&gt;0),SUM($Q218,$S218),IF(AND(申込書!$AH$4="SKY安心GIGAタブレット",SUM($U218,$W218)&lt;&gt;0),SUM($U218,$W218),"")),"")</f>
        <v/>
      </c>
      <c r="BE218" s="157"/>
      <c r="BF218" s="82"/>
      <c r="BG218" s="80" t="str">
        <f>IF(AND(申込書!$C$94&lt;&gt;"▼プルダウンより選択してください",申込書!$C$94&lt;&gt;"",申込書!$P$94&lt;&gt;"YYYY/MM/DD",$G218&lt;&gt;""),申込書!$P$94,"")</f>
        <v/>
      </c>
      <c r="BH218" s="81" t="str">
        <f>IF(AND(申込書!$C$94&lt;&gt;"▼プルダウンより選択してください",申込書!$C$94&lt;&gt;"",$G218&lt;&gt;""),申込書!$M$94,"")</f>
        <v/>
      </c>
      <c r="BI218" s="81" t="str">
        <f>IF($BG$3&lt;&gt;"コンテンツなし",IF(AND(申込書!$AH$4="GIGAスクールパック",SUM($P218,$R218)&lt;&gt;0),SUM($P218,$R218),IF(AND(申込書!$AH$4="SKY安心GIGAタブレット",SUM($T218,$V218)&lt;&gt;0),SUM($T218,$V218),"")),"")</f>
        <v/>
      </c>
      <c r="BJ218" s="81" t="str">
        <f>IF($BG$3&lt;&gt;"コンテンツなし",IF(AND(申込書!$AH$4="GIGAスクールパック",SUM($Q218,$S218)&lt;&gt;0),SUM($Q218,$S218),IF(AND(申込書!$AH$4="SKY安心GIGAタブレット",SUM($U218,$W218)&lt;&gt;0),SUM($U218,$W218),"")),"")</f>
        <v/>
      </c>
      <c r="BK218" s="157"/>
      <c r="BL218" s="82"/>
      <c r="BM218" s="80" t="str">
        <f>IF(AND(申込書!$C$95&lt;&gt;"▼プルダウンより選択してください",申込書!$C$95&lt;&gt;"",申込書!$P$95&lt;&gt;"YYYY/MM/DD",$G218&lt;&gt;""),申込書!$P$95,"")</f>
        <v/>
      </c>
      <c r="BN218" s="81" t="str">
        <f>IF(AND(申込書!$C$95&lt;&gt;"▼プルダウンより選択してください",申込書!$C$95&lt;&gt;"",$G218&lt;&gt;""),申込書!$M$95,"")</f>
        <v/>
      </c>
      <c r="BO218" s="81" t="str">
        <f>IF($BM$3&lt;&gt;"コンテンツなし",IF(AND(申込書!$AH$4="GIGAスクールパック",SUM($P218,$R218)&lt;&gt;0),SUM($P218,$R218),IF(AND(申込書!$AH$4="SKY安心GIGAタブレット",SUM($T218,$V218)&lt;&gt;0),SUM($T218,$V218),"")),"")</f>
        <v/>
      </c>
      <c r="BP218" s="81" t="str">
        <f>IF($BM$3&lt;&gt;"コンテンツなし",IF(AND(申込書!$AH$4="GIGAスクールパック",SUM($Q218,$S218)&lt;&gt;0),SUM($Q218,$S218),IF(AND(申込書!$AH$4="SKY安心GIGAタブレット",SUM($U218,$W218)&lt;&gt;0),SUM($U218,$W218),"")),"")</f>
        <v/>
      </c>
      <c r="BQ218" s="157"/>
      <c r="BR218" s="82"/>
      <c r="BS218" s="80" t="str">
        <f>IF(AND(申込書!$C$96&lt;&gt;"▼プルダウンより選択してください",申込書!$C$96&lt;&gt;"",申込書!$P$96&lt;&gt;"YYYY/MM/DD",$G218&lt;&gt;""),申込書!$P$96,"")</f>
        <v/>
      </c>
      <c r="BT218" s="81" t="str">
        <f>IF(AND(申込書!$C$96&lt;&gt;"▼プルダウンより選択してください",申込書!$C$96&lt;&gt;"",$G218&lt;&gt;""),申込書!$M$96,"")</f>
        <v/>
      </c>
      <c r="BU218" s="81" t="str">
        <f>IF($BS$3&lt;&gt;"コンテンツなし",IF(AND(申込書!$AH$4="GIGAスクールパック",SUM($P218,$R218)&lt;&gt;0),SUM($P218,$R218),IF(AND(申込書!$AH$4="SKY安心GIGAタブレット",SUM($T218,$V218)&lt;&gt;0),SUM($T218,$V218),"")),"")</f>
        <v/>
      </c>
      <c r="BV218" s="81" t="str">
        <f>IF($BS$3&lt;&gt;"コンテンツなし",IF(AND(申込書!$AH$4="GIGAスクールパック",SUM($Q218,$S218)&lt;&gt;0),SUM($Q218,$S218),IF(AND(申込書!$AH$4="SKY安心GIGAタブレット",SUM($U218,$W218)&lt;&gt;0),SUM($U218,$W218),"")),"")</f>
        <v/>
      </c>
      <c r="BW218" s="157"/>
      <c r="BX218" s="82"/>
      <c r="BY218" s="80" t="str">
        <f>IF(AND(申込書!$C$97&lt;&gt;"▼プルダウンより選択してください",申込書!$C$97&lt;&gt;"",申込書!$P$97&lt;&gt;"YYYY/MM/DD",$G218&lt;&gt;""),申込書!$P$97,"")</f>
        <v/>
      </c>
      <c r="BZ218" s="81" t="str">
        <f>IF(AND(申込書!$C$97&lt;&gt;"▼プルダウンより選択してください",申込書!$C$97&lt;&gt;"",$G218&lt;&gt;""),申込書!$M$97,"")</f>
        <v/>
      </c>
      <c r="CA218" s="81" t="str">
        <f>IF($BY$3&lt;&gt;"コンテンツなし",IF(AND(申込書!$AH$4="GIGAスクールパック",SUM($P218,$R218)&lt;&gt;0),SUM($P218,$R218),IF(AND(申込書!$AH$4="SKY安心GIGAタブレット",SUM($T218,$V218)&lt;&gt;0),SUM($T218,$V218),"")),"")</f>
        <v/>
      </c>
      <c r="CB218" s="81" t="str">
        <f>IF($BY$3&lt;&gt;"コンテンツなし",IF(AND(申込書!$AH$4="GIGAスクールパック",SUM($Q218,$S218)&lt;&gt;0),SUM($Q218,$S218),IF(AND(申込書!$AH$4="SKY安心GIGAタブレット",SUM($U218,$W218)&lt;&gt;0),SUM($U218,$W218),"")),"")</f>
        <v/>
      </c>
      <c r="CC218" s="157"/>
      <c r="CD218" s="82"/>
      <c r="CE218" s="80" t="str">
        <f>IF(AND(申込書!$C$98&lt;&gt;"▼プルダウンより選択してください",申込書!$C$98&lt;&gt;"",申込書!$P$98&lt;&gt;"YYYY/MM/DD",$G218&lt;&gt;""),申込書!$P$98,"")</f>
        <v/>
      </c>
      <c r="CF218" s="81" t="str">
        <f>IF(AND(申込書!$C$98&lt;&gt;"▼プルダウンより選択してください",申込書!$C$98&lt;&gt;"",$G218&lt;&gt;""),申込書!$M$98,"")</f>
        <v/>
      </c>
      <c r="CG218" s="81" t="str">
        <f>IF($CE$3&lt;&gt;"コンテンツなし",IF(AND(申込書!$AH$4="GIGAスクールパック",SUM($P218,$R218)&lt;&gt;0),SUM($P218,$R218),IF(AND(申込書!$AH$4="SKY安心GIGAタブレット",SUM($T218,$V218)&lt;&gt;0),SUM($T218,$V218),"")),"")</f>
        <v/>
      </c>
      <c r="CH218" s="81" t="str">
        <f>IF($CE$3&lt;&gt;"コンテンツなし",IF(AND(申込書!$AH$4="GIGAスクールパック",SUM($Q218,$S218)&lt;&gt;0),SUM($Q218,$S218),IF(AND(申込書!$AH$4="SKY安心GIGAタブレット",SUM($U218,$W218)&lt;&gt;0),SUM($U218,$W218),"")),"")</f>
        <v/>
      </c>
      <c r="CI218" s="157"/>
      <c r="CJ218" s="82"/>
      <c r="CK218" s="80" t="str">
        <f>IF(AND(申込書!$C$99&lt;&gt;"▼プルダウンより選択してください",申込書!$C$99&lt;&gt;"",申込書!$P$99&lt;&gt;"YYYY/MM/DD",$G218&lt;&gt;""),申込書!$P$99,"")</f>
        <v/>
      </c>
      <c r="CL218" s="81" t="str">
        <f>IF(AND(申込書!$C$99&lt;&gt;"▼プルダウンより選択してください",申込書!$C$99&lt;&gt;"",$G218&lt;&gt;""),申込書!$M$99,"")</f>
        <v/>
      </c>
      <c r="CM218" s="81" t="str">
        <f>IF($CK$3&lt;&gt;"コンテンツなし",IF(AND(申込書!$AH$4="GIGAスクールパック",SUM($P218,$R218)&lt;&gt;0),SUM($P218,$R218),IF(AND(申込書!$AH$4="SKY安心GIGAタブレット",SUM($T218,$V218)&lt;&gt;0),SUM($T218,$V218),"")),"")</f>
        <v/>
      </c>
      <c r="CN218" s="81" t="str">
        <f>IF($CK$3&lt;&gt;"コンテンツなし",IF(AND(申込書!$AH$4="GIGAスクールパック",SUM($Q218,$S218)&lt;&gt;0),SUM($Q218,$S218),IF(AND(申込書!$AH$4="SKY安心GIGAタブレット",SUM($U218,$W218)&lt;&gt;0),SUM($U218,$W218),"")),"")</f>
        <v/>
      </c>
      <c r="CO218" s="157"/>
      <c r="CP218" s="82"/>
      <c r="CQ218" s="80" t="str">
        <f>IF(AND(申込書!$C$100&lt;&gt;"▼プルダウンより選択してください",申込書!$C$100&lt;&gt;"",申込書!$P$100&lt;&gt;"YYYY/MM/DD",$G218&lt;&gt;""),申込書!$P$100,"")</f>
        <v/>
      </c>
      <c r="CR218" s="81" t="str">
        <f>IF(AND(申込書!$C$100&lt;&gt;"▼プルダウンより選択してください",申込書!$C$100&lt;&gt;"",$G218&lt;&gt;""),申込書!$M$100,"")</f>
        <v/>
      </c>
      <c r="CS218" s="81" t="str">
        <f>IF($CQ$3&lt;&gt;"コンテンツなし",IF(AND(申込書!$AH$4="GIGAスクールパック",SUM($P218,$R218)&lt;&gt;0),SUM($P218,$R218),IF(AND(申込書!$AH$4="SKY安心GIGAタブレット",SUM($T218,$V218)&lt;&gt;0),SUM($T218,$V218),"")),"")</f>
        <v/>
      </c>
      <c r="CT218" s="81" t="str">
        <f>IF($CQ$3&lt;&gt;"コンテンツなし",IF(AND(申込書!$AH$4="GIGAスクールパック",SUM($Q218,$S218)&lt;&gt;0),SUM($Q218,$S218),IF(AND(申込書!$AH$4="SKY安心GIGAタブレット",SUM($U218,$W218)&lt;&gt;0),SUM($U218,$W218),"")),"")</f>
        <v/>
      </c>
      <c r="CU218" s="81"/>
      <c r="CV218" s="82"/>
      <c r="CW218" s="80" t="str">
        <f>IF(AND(申込書!$C$101&lt;&gt;"▼プルダウンより選択してください",申込書!$C$101&lt;&gt;"",申込書!$P$101&lt;&gt;"YYYY/MM/DD",$G218&lt;&gt;""),申込書!$P$101,"")</f>
        <v/>
      </c>
      <c r="CX218" s="81" t="str">
        <f>IF(AND(申込書!$C$101&lt;&gt;"▼プルダウンより選択してください",申込書!$C$101&lt;&gt;"",$G218&lt;&gt;""),申込書!$M$101,"")</f>
        <v/>
      </c>
      <c r="CY218" s="81" t="str">
        <f>IF($CW$3&lt;&gt;"コンテンツなし",IF(AND(申込書!$AH$4="GIGAスクールパック",SUM($P218,$R218)&lt;&gt;0),SUM($P218,$R218),IF(AND(申込書!$AH$4="SKY安心GIGAタブレット",SUM($T218,$V218)&lt;&gt;0),SUM($T218,$V218),"")),"")</f>
        <v/>
      </c>
      <c r="CZ218" s="81" t="str">
        <f>IF($CW$3&lt;&gt;"コンテンツなし",IF(AND(申込書!$AH$4="GIGAスクールパック",SUM($Q218,$S218)&lt;&gt;0),SUM($Q218,$S218),IF(AND(申込書!$AH$4="SKY安心GIGAタブレット",SUM($U218,$W218)&lt;&gt;0),SUM($U218,$W218),"")),"")</f>
        <v/>
      </c>
      <c r="DA218" s="81"/>
      <c r="DB218" s="82"/>
      <c r="DC218" s="80" t="str">
        <f>IF(AND(申込書!$C$102&lt;&gt;"▼プルダウンより選択してください",申込書!$C$102&lt;&gt;"",申込書!$P$102&lt;&gt;"YYYY/MM/DD",$G218&lt;&gt;""),申込書!$P$102,"")</f>
        <v/>
      </c>
      <c r="DD218" s="81" t="str">
        <f>IF(AND(申込書!$C$102&lt;&gt;"▼プルダウンより選択してください",申込書!$C$102&lt;&gt;"",$G218&lt;&gt;""),申込書!$M$102,"")</f>
        <v/>
      </c>
      <c r="DE218" s="81" t="str">
        <f>IF($DC$3&lt;&gt;"コンテンツなし",IF(AND(申込書!$AH$4="GIGAスクールパック",SUM($P218,$R218)&lt;&gt;0),SUM($P218,$R218),IF(AND(申込書!$AH$4="SKY安心GIGAタブレット",SUM($T218,$V218)&lt;&gt;0),SUM($T218,$V218),"")),"")</f>
        <v/>
      </c>
      <c r="DF218" s="81" t="str">
        <f>IF($DC$3&lt;&gt;"コンテンツなし",IF(AND(申込書!$AH$4="GIGAスクールパック",SUM($Q218,$S218)&lt;&gt;0),SUM($Q218,$S218),IF(AND(申込書!$AH$4="SKY安心GIGAタブレット",SUM($U218,$W218)&lt;&gt;0),SUM($U218,$W218),"")),"")</f>
        <v/>
      </c>
      <c r="DG218" s="81"/>
      <c r="DH218" s="82"/>
      <c r="DI218" s="80" t="str">
        <f>IF(AND(申込書!$C$103&lt;&gt;"▼プルダウンより選択してください",申込書!$C$103&lt;&gt;"",申込書!$P$103&lt;&gt;"YYYY/MM/DD",$G218&lt;&gt;""),申込書!$P$103,"")</f>
        <v/>
      </c>
      <c r="DJ218" s="81" t="str">
        <f>IF(AND(申込書!$C$103&lt;&gt;"▼プルダウンより選択してください",申込書!$C$103&lt;&gt;"",$G218&lt;&gt;""),申込書!$M$103,"")</f>
        <v/>
      </c>
      <c r="DK218" s="81" t="str">
        <f>IF($DI$3&lt;&gt;"コンテンツなし",IF(AND(申込書!$AH$4="GIGAスクールパック",SUM($P218,$R218)&lt;&gt;0),SUM($P218,$R218),IF(AND(申込書!$AH$4="SKY安心GIGAタブレット",SUM($T218,$V218)&lt;&gt;0),SUM($T218,$V218),"")),"")</f>
        <v/>
      </c>
      <c r="DL218" s="81" t="str">
        <f>IF($DI$3&lt;&gt;"コンテンツなし",IF(AND(申込書!$AH$4="GIGAスクールパック",SUM($Q218,$S218)&lt;&gt;0),SUM($Q218,$S218),IF(AND(申込書!$AH$4="SKY安心GIGAタブレット",SUM($U218,$W218)&lt;&gt;0),SUM($U218,$W218),"")),"")</f>
        <v/>
      </c>
      <c r="DM218" s="81"/>
      <c r="DN218" s="82"/>
      <c r="DO218" s="80" t="str">
        <f>IF(AND(申込書!$C$104&lt;&gt;"▼プルダウンより選択してください",申込書!$C$104&lt;&gt;"",申込書!$P$104&lt;&gt;"YYYY/MM/DD",$G218&lt;&gt;""),申込書!$P$104,"")</f>
        <v/>
      </c>
      <c r="DP218" s="81" t="str">
        <f>IF(AND(申込書!$C$104&lt;&gt;"▼プルダウンより選択してください",申込書!$C$104&lt;&gt;"",$G218&lt;&gt;""),申込書!$M$104,"")</f>
        <v/>
      </c>
      <c r="DQ218" s="81" t="str">
        <f>IF($DO$3&lt;&gt;"コンテンツなし",IF(AND(申込書!$AH$4="GIGAスクールパック",SUM($P218,$R218)&lt;&gt;0),SUM($P218,$R218),IF(AND(申込書!$AH$4="SKY安心GIGAタブレット",SUM($T218,$V218)&lt;&gt;0),SUM($T218,$V218),"")),"")</f>
        <v/>
      </c>
      <c r="DR218" s="81" t="str">
        <f>IF($DO$3&lt;&gt;"コンテンツなし",IF(AND(申込書!$AH$4="GIGAスクールパック",SUM($Q218,$S218)&lt;&gt;0),SUM($Q218,$S218),IF(AND(申込書!$AH$4="SKY安心GIGAタブレット",SUM($U218,$W218)&lt;&gt;0),SUM($U218,$W218),"")),"")</f>
        <v/>
      </c>
      <c r="DS218" s="81"/>
      <c r="DT218" s="82"/>
      <c r="DU218" s="80" t="str">
        <f>IF(AND(申込書!$C$105&lt;&gt;"▼プルダウンより選択してください",申込書!$C$105&lt;&gt;"",申込書!$P$105&lt;&gt;"YYYY/MM/DD",$G218&lt;&gt;""),申込書!$P$105,"")</f>
        <v/>
      </c>
      <c r="DV218" s="81" t="str">
        <f>IF(AND(申込書!$C$105&lt;&gt;"▼プルダウンより選択してください",申込書!$C$105&lt;&gt;"",$G218&lt;&gt;""),申込書!$M$105,"")</f>
        <v/>
      </c>
      <c r="DW218" s="81" t="str">
        <f>IF($DU$3&lt;&gt;"コンテンツなし",IF(AND(申込書!$AH$4="GIGAスクールパック",SUM($P218,$R218)&lt;&gt;0),SUM($P218,$R218),IF(AND(申込書!$AH$4="SKY安心GIGAタブレット",SUM($T218,$V218)&lt;&gt;0),SUM($T218,$V218),"")),"")</f>
        <v/>
      </c>
      <c r="DX218" s="81" t="str">
        <f>IF($DU$3&lt;&gt;"コンテンツなし",IF(AND(申込書!$AH$4="GIGAスクールパック",SUM($Q218,$S218)&lt;&gt;0),SUM($Q218,$S218),IF(AND(申込書!$AH$4="SKY安心GIGAタブレット",SUM($U218,$W218)&lt;&gt;0),SUM($U218,$W218),"")),"")</f>
        <v/>
      </c>
      <c r="DY218" s="157"/>
      <c r="DZ218" s="82"/>
      <c r="EA218" s="80" t="str">
        <f>IF(AND(申込書!$C$106&lt;&gt;"▼プルダウンより選択してください",申込書!$C$106&lt;&gt;"",申込書!$P$106&lt;&gt;"YYYY/MM/DD",$G218&lt;&gt;""),申込書!$P$106,"")</f>
        <v/>
      </c>
      <c r="EB218" s="81" t="str">
        <f>IF(AND(申込書!$C$106&lt;&gt;"▼プルダウンより選択してください",申込書!$C$106&lt;&gt;"",$G218&lt;&gt;""),申込書!$M$106,"")</f>
        <v/>
      </c>
      <c r="EC218" s="81" t="str">
        <f>IF($EA$3&lt;&gt;"コンテンツなし",IF(AND(申込書!$AH$4="GIGAスクールパック",SUM($P218,$R218)&lt;&gt;0),SUM($P218,$R218),IF(AND(申込書!$AH$4="SKY安心GIGAタブレット",SUM($T218,$V218)&lt;&gt;0),SUM($T218,$V218),"")),"")</f>
        <v/>
      </c>
      <c r="ED218" s="81" t="str">
        <f>IF($EA$3&lt;&gt;"コンテンツなし",IF(AND(申込書!$AH$4="GIGAスクールパック",SUM($Q218,$S218)&lt;&gt;0),SUM($Q218,$S218),IF(AND(申込書!$AH$4="SKY安心GIGAタブレット",SUM($U218,$W218)&lt;&gt;0),SUM($U218,$W218),"")),"")</f>
        <v/>
      </c>
      <c r="EE218" s="157"/>
      <c r="EF218" s="82"/>
      <c r="EG218" s="80" t="str">
        <f>IF(AND(申込書!$C$107&lt;&gt;"▼プルダウンより選択してください",申込書!$C$107&lt;&gt;"",申込書!$P$107&lt;&gt;"YYYY/MM/DD",$G218&lt;&gt;""),申込書!$P$107,"")</f>
        <v/>
      </c>
      <c r="EH218" s="81" t="str">
        <f>IF(AND(申込書!$C$107&lt;&gt;"▼プルダウンより選択してください",申込書!$C$107&lt;&gt;"",$G218&lt;&gt;""),申込書!$M$107,"")</f>
        <v/>
      </c>
      <c r="EI218" s="81" t="str">
        <f>IF($EG$3&lt;&gt;"コンテンツなし",IF(AND(申込書!$AH$4="GIGAスクールパック",SUM($P218,$R218)&lt;&gt;0),SUM($P218,$R218),IF(AND(申込書!$AH$4="SKY安心GIGAタブレット",SUM($T218,$V218)&lt;&gt;0),SUM($T218,$V218),"")),"")</f>
        <v/>
      </c>
      <c r="EJ218" s="81" t="str">
        <f>IF($EG$3&lt;&gt;"コンテンツなし",IF(AND(申込書!$AH$4="GIGAスクールパック",SUM($Q218,$S218)&lt;&gt;0),SUM($Q218,$S218),IF(AND(申込書!$AH$4="SKY安心GIGAタブレット",SUM($U218,$W218)&lt;&gt;0),SUM($U218,$W218),"")),"")</f>
        <v/>
      </c>
      <c r="EK218" s="157"/>
      <c r="EL218" s="82"/>
      <c r="EM218" s="80" t="str">
        <f>IF(AND(申込書!$C$108&lt;&gt;"▼プルダウンより選択してください",申込書!$C$108&lt;&gt;"",申込書!$P$108&lt;&gt;"YYYY/MM/DD",$G218&lt;&gt;""),申込書!$P$108,"")</f>
        <v/>
      </c>
      <c r="EN218" s="81" t="str">
        <f>IF(AND(申込書!$C$108&lt;&gt;"▼プルダウンより選択してください",申込書!$C$108&lt;&gt;"",$G218&lt;&gt;""),申込書!$M$108,"")</f>
        <v/>
      </c>
      <c r="EO218" s="81" t="str">
        <f>IF($EM$3&lt;&gt;"コンテンツなし",IF(AND(申込書!$AH$4="GIGAスクールパック",SUM($P218,$R218)&lt;&gt;0),SUM($P218,$R218),IF(AND(申込書!$AH$4="SKY安心GIGAタブレット",SUM($T218,$V218)&lt;&gt;0),SUM($T218,$V218),"")),"")</f>
        <v/>
      </c>
      <c r="EP218" s="81" t="str">
        <f>IF($EM$3&lt;&gt;"コンテンツなし",IF(AND(申込書!$AH$4="GIGAスクールパック",SUM($Q218,$S218)&lt;&gt;0),SUM($Q218,$S218),IF(AND(申込書!$AH$4="SKY安心GIGAタブレット",SUM($U218,$W218)&lt;&gt;0),SUM($U218,$W218),"")),"")</f>
        <v/>
      </c>
      <c r="EQ218" s="157"/>
      <c r="ER218" s="82"/>
      <c r="ES218" s="80" t="str">
        <f>IF(AND(申込書!$C$109&lt;&gt;"▼プルダウンより選択してください",申込書!$C$109&lt;&gt;"",申込書!$P$109&lt;&gt;"YYYY/MM/DD",$G218&lt;&gt;""),申込書!$P$109,"")</f>
        <v/>
      </c>
      <c r="ET218" s="81" t="str">
        <f>IF(AND(申込書!$C$109&lt;&gt;"▼プルダウンより選択してください",申込書!$C$109&lt;&gt;"",$G218&lt;&gt;""),申込書!$M$109,"")</f>
        <v/>
      </c>
      <c r="EU218" s="81" t="str">
        <f>IF($ES$3&lt;&gt;"コンテンツなし",IF(AND(申込書!$AH$4="GIGAスクールパック",SUM($P218,$R218)&lt;&gt;0),SUM($P218,$R218),IF(AND(申込書!$AH$4="SKY安心GIGAタブレット",SUM($T218,$V218)&lt;&gt;0),SUM($T218,$V218),"")),"")</f>
        <v/>
      </c>
      <c r="EV218" s="81" t="str">
        <f>IF($ES$3&lt;&gt;"コンテンツなし",IF(AND(申込書!$AH$4="GIGAスクールパック",SUM($Q218,$S218)&lt;&gt;0),SUM($Q218,$S218),IF(AND(申込書!$AH$4="SKY安心GIGAタブレット",SUM($U218,$W218)&lt;&gt;0),SUM($U218,$W218),"")),"")</f>
        <v/>
      </c>
      <c r="EW218" s="157"/>
      <c r="EX218" s="82"/>
      <c r="EY218" s="80" t="str">
        <f>IF(AND(申込書!$C$110&lt;&gt;"▼プルダウンより選択してください",申込書!$C$110&lt;&gt;"",申込書!$P$110&lt;&gt;"YYYY/MM/DD",$G218&lt;&gt;""),申込書!$P$110,"")</f>
        <v/>
      </c>
      <c r="EZ218" s="81" t="str">
        <f>IF(AND(申込書!$C$110&lt;&gt;"▼プルダウンより選択してください",申込書!$C$110&lt;&gt;"",$G218&lt;&gt;""),申込書!$M$110,"")</f>
        <v/>
      </c>
      <c r="FA218" s="81" t="str">
        <f>IF($EY$3&lt;&gt;"コンテンツなし",IF(AND(申込書!$AH$4="GIGAスクールパック",SUM($P218,$R218)&lt;&gt;0),SUM($P218,$R218),IF(AND(申込書!$AH$4="SKY安心GIGAタブレット",SUM($T218,$V218)&lt;&gt;0),SUM($T218,$V218),"")),"")</f>
        <v/>
      </c>
      <c r="FB218" s="81" t="str">
        <f>IF($EY$3&lt;&gt;"コンテンツなし",IF(AND(申込書!$AH$4="GIGAスクールパック",SUM($Q218,$S218)&lt;&gt;0),SUM($Q218,$S218),IF(AND(申込書!$AH$4="SKY安心GIGAタブレット",SUM($U218,$W218)&lt;&gt;0),SUM($U218,$W218),"")),"")</f>
        <v/>
      </c>
      <c r="FC218" s="157"/>
      <c r="FD218" s="82"/>
      <c r="FE218" s="80" t="str">
        <f>IF(AND(申込書!$C$111&lt;&gt;"▼プルダウンより選択してください",申込書!$C$111&lt;&gt;"",申込書!$P$111&lt;&gt;"YYYY/MM/DD",$G218&lt;&gt;""),申込書!$P$111,"")</f>
        <v/>
      </c>
      <c r="FF218" s="81" t="str">
        <f>IF(AND(申込書!$C$111&lt;&gt;"▼プルダウンより選択してください",申込書!$C$111&lt;&gt;"",$G218&lt;&gt;""),申込書!$M$111,"")</f>
        <v/>
      </c>
      <c r="FG218" s="81" t="str">
        <f>IF($FE$3&lt;&gt;"コンテンツなし",IF(AND(申込書!$AH$4="GIGAスクールパック",SUM($P218,$R218)&lt;&gt;0),SUM($P218,$R218),IF(AND(申込書!$AH$4="SKY安心GIGAタブレット",SUM($T218,$V218)&lt;&gt;0),SUM($T218,$V218),"")),"")</f>
        <v/>
      </c>
      <c r="FH218" s="81" t="str">
        <f>IF($FE$3&lt;&gt;"コンテンツなし",IF(AND(申込書!$AH$4="GIGAスクールパック",SUM($Q218,$S218)&lt;&gt;0),SUM($Q218,$S218),IF(AND(申込書!$AH$4="SKY安心GIGAタブレット",SUM($U218,$W218)&lt;&gt;0),SUM($U218,$W218),"")),"")</f>
        <v/>
      </c>
      <c r="FI218" s="157"/>
      <c r="FJ218" s="82"/>
      <c r="FK218" s="80" t="str">
        <f>IF(AND(申込書!$C$112&lt;&gt;"▼プルダウンより選択してください",申込書!$C$112&lt;&gt;"",申込書!$P$112&lt;&gt;"YYYY/MM/DD",$G218&lt;&gt;""),申込書!$P$112,"")</f>
        <v/>
      </c>
      <c r="FL218" s="81" t="str">
        <f>IF(AND(申込書!$C$112&lt;&gt;"▼プルダウンより選択してください",申込書!$C$112&lt;&gt;"",$G218&lt;&gt;""),申込書!$M$112,"")</f>
        <v/>
      </c>
      <c r="FM218" s="81" t="str">
        <f>IF($FK$3&lt;&gt;"コンテンツなし",IF(AND(申込書!$AH$4="GIGAスクールパック",SUM($P218,$R218)&lt;&gt;0),SUM($P218,$R218),IF(AND(申込書!$AH$4="SKY安心GIGAタブレット",SUM($T218,$V218)&lt;&gt;0),SUM($T218,$V218),"")),"")</f>
        <v/>
      </c>
      <c r="FN218" s="81" t="str">
        <f>IF($FK$3&lt;&gt;"コンテンツなし",IF(AND(申込書!$AH$4="GIGAスクールパック",SUM($Q218,$S218)&lt;&gt;0),SUM($Q218,$S218),IF(AND(申込書!$AH$4="SKY安心GIGAタブレット",SUM($U218,$W218)&lt;&gt;0),SUM($U218,$W218),"")),"")</f>
        <v/>
      </c>
      <c r="FO218" s="157"/>
      <c r="FP218" s="82"/>
      <c r="FQ218" s="80" t="str">
        <f>IF(AND(申込書!$C$113&lt;&gt;"▼プルダウンより選択してください",申込書!$C$113&lt;&gt;"",申込書!$P$113&lt;&gt;"YYYY/MM/DD",$G218&lt;&gt;""),申込書!$P$113,"")</f>
        <v/>
      </c>
      <c r="FR218" s="81" t="str">
        <f>IF(AND(申込書!$C$113&lt;&gt;"▼プルダウンより選択してください",申込書!$C$113&lt;&gt;"",$G218&lt;&gt;""),申込書!$M$113,"")</f>
        <v/>
      </c>
      <c r="FS218" s="81" t="str">
        <f>IF($FQ$3&lt;&gt;"コンテンツなし",IF(AND(申込書!$AH$4="GIGAスクールパック",SUM($P218,$R218)&lt;&gt;0),SUM($P218,$R218),IF(AND(申込書!$AH$4="SKY安心GIGAタブレット",SUM($T218,$V218)&lt;&gt;0),SUM($T218,$V218),"")),"")</f>
        <v/>
      </c>
      <c r="FT218" s="81" t="str">
        <f>IF($FQ$3&lt;&gt;"コンテンツなし",IF(AND(申込書!$AH$4="GIGAスクールパック",SUM($Q218,$S218)&lt;&gt;0),SUM($Q218,$S218),IF(AND(申込書!$AH$4="SKY安心GIGAタブレット",SUM($U218,$W218)&lt;&gt;0),SUM($U218,$W218),"")),"")</f>
        <v/>
      </c>
      <c r="FU218" s="157"/>
      <c r="FV218" s="82"/>
      <c r="FW218" s="80" t="str">
        <f>IF(AND(申込書!$C$114&lt;&gt;"▼プルダウンより選択してください",申込書!$C$114&lt;&gt;"",申込書!$P$114&lt;&gt;"YYYY/MM/DD",$G218&lt;&gt;""),申込書!$P$114,"")</f>
        <v/>
      </c>
      <c r="FX218" s="81" t="str">
        <f>IF(AND(申込書!$C$114&lt;&gt;"▼プルダウンより選択してください",申込書!$C$114&lt;&gt;"",$G218&lt;&gt;""),申込書!$M$114,"")</f>
        <v/>
      </c>
      <c r="FY218" s="81" t="str">
        <f>IF($FW$3&lt;&gt;"コンテンツなし",IF(AND(申込書!$AH$4="GIGAスクールパック",SUM($P218,$R218)&lt;&gt;0),SUM($P218,$R218),IF(AND(申込書!$AH$4="SKY安心GIGAタブレット",SUM($T218,$V218)&lt;&gt;0),SUM($T218,$V218),"")),"")</f>
        <v/>
      </c>
      <c r="FZ218" s="81" t="str">
        <f>IF($FW$3&lt;&gt;"コンテンツなし",IF(AND(申込書!$AH$4="GIGAスクールパック",SUM($Q218,$S218)&lt;&gt;0),SUM($Q218,$S218),IF(AND(申込書!$AH$4="SKY安心GIGAタブレット",SUM($U218,$W218)&lt;&gt;0),SUM($U218,$W218),"")),"")</f>
        <v/>
      </c>
      <c r="GA218" s="157"/>
      <c r="GB218" s="82"/>
      <c r="GC218" s="80" t="str">
        <f>IF(AND(申込書!$C$115&lt;&gt;"▼プルダウンより選択してください",申込書!$C$115&lt;&gt;"",申込書!$P$115&lt;&gt;"YYYY/MM/DD",$G218&lt;&gt;""),申込書!$P$115,"")</f>
        <v/>
      </c>
      <c r="GD218" s="81" t="str">
        <f>IF(AND(申込書!$C$115&lt;&gt;"▼プルダウンより選択してください",申込書!$C$115&lt;&gt;"",$G218&lt;&gt;""),申込書!$M$115,"")</f>
        <v/>
      </c>
      <c r="GE218" s="81" t="str">
        <f>IF($GC$3&lt;&gt;"コンテンツなし",IF(AND(申込書!$AH$4="GIGAスクールパック",SUM($P218,$R218)&lt;&gt;0),SUM($P218,$R218),IF(AND(申込書!$AH$4="SKY安心GIGAタブレット",SUM($T218,$V218)&lt;&gt;0),SUM($T218,$V218),"")),"")</f>
        <v/>
      </c>
      <c r="GF218" s="81" t="str">
        <f>IF($GC$3&lt;&gt;"コンテンツなし",IF(AND(申込書!$AH$4="GIGAスクールパック",SUM($Q218,$S218)&lt;&gt;0),SUM($Q218,$S218),IF(AND(申込書!$AH$4="SKY安心GIGAタブレット",SUM($U218,$W218)&lt;&gt;0),SUM($U218,$W218),"")),"")</f>
        <v/>
      </c>
      <c r="GG218" s="157"/>
      <c r="GH218" s="82"/>
      <c r="GI218" s="80" t="str">
        <f>IF(AND(申込書!$C$116&lt;&gt;"▼プルダウンより選択してください",申込書!$C$116&lt;&gt;"",申込書!$P$116&lt;&gt;"YYYY/MM/DD",$G218&lt;&gt;""),申込書!$P$116,"")</f>
        <v/>
      </c>
      <c r="GJ218" s="81" t="str">
        <f>IF(AND(申込書!$C$116&lt;&gt;"▼プルダウンより選択してください",申込書!$C$116&lt;&gt;"",$G218&lt;&gt;""),申込書!$M$116,"")</f>
        <v/>
      </c>
      <c r="GK218" s="81" t="str">
        <f>IF($GI$3&lt;&gt;"コンテンツなし",IF(AND(申込書!$AH$4="GIGAスクールパック",SUM($P218,$R218)&lt;&gt;0),SUM($P218,$R218),IF(AND(申込書!$AH$4="SKY安心GIGAタブレット",SUM($T218,$V218)&lt;&gt;0),SUM($T218,$V218),"")),"")</f>
        <v/>
      </c>
      <c r="GL218" s="81" t="str">
        <f>IF($GI$3&lt;&gt;"コンテンツなし",IF(AND(申込書!$AH$4="GIGAスクールパック",SUM($Q218,$S218)&lt;&gt;0),SUM($Q218,$S218),IF(AND(申込書!$AH$4="SKY安心GIGAタブレット",SUM($U218,$W218)&lt;&gt;0),SUM($U218,$W218),"")),"")</f>
        <v/>
      </c>
      <c r="GM218" s="157"/>
      <c r="GN218" s="82"/>
      <c r="GO218" s="80" t="str">
        <f>IF(AND(申込書!$C$117&lt;&gt;"▼プルダウンより選択してください",申込書!$C$117&lt;&gt;"",申込書!$P$117&lt;&gt;"YYYY/MM/DD",$G218&lt;&gt;""),申込書!$P$117,"")</f>
        <v/>
      </c>
      <c r="GP218" s="81" t="str">
        <f>IF(AND(申込書!$C$117&lt;&gt;"▼プルダウンより選択してください",申込書!$C$117&lt;&gt;"",$G218&lt;&gt;""),申込書!$M$117,"")</f>
        <v/>
      </c>
      <c r="GQ218" s="81" t="str">
        <f>IF($GO$3&lt;&gt;"コンテンツなし",IF(AND(申込書!$AH$4="GIGAスクールパック",SUM($P218,$R218)&lt;&gt;0),SUM($P218,$R218),IF(AND(申込書!$AH$4="SKY安心GIGAタブレット",SUM($T218,$V218)&lt;&gt;0),SUM($T218,$V218),"")),"")</f>
        <v/>
      </c>
      <c r="GR218" s="81" t="str">
        <f>IF($GO$3&lt;&gt;"コンテンツなし",IF(AND(申込書!$AH$4="GIGAスクールパック",SUM($Q218,$S218)&lt;&gt;0),SUM($Q218,$S218),IF(AND(申込書!$AH$4="SKY安心GIGAタブレット",SUM($U218,$W218)&lt;&gt;0),SUM($U218,$W218),"")),"")</f>
        <v/>
      </c>
      <c r="GS218" s="157"/>
      <c r="GT218" s="82"/>
      <c r="GU218" s="80" t="str">
        <f>IF(AND(申込書!$C$118&lt;&gt;"▼プルダウンより選択してください",申込書!$C$118&lt;&gt;"",申込書!$P$118&lt;&gt;"YYYY/MM/DD",$G218&lt;&gt;""),申込書!$P$118,"")</f>
        <v/>
      </c>
      <c r="GV218" s="81" t="str">
        <f>IF(AND(申込書!$C$118&lt;&gt;"▼プルダウンより選択してください",申込書!$C$118&lt;&gt;"",$G218&lt;&gt;""),申込書!$M$118,"")</f>
        <v/>
      </c>
      <c r="GW218" s="81" t="str">
        <f>IF($GU$3&lt;&gt;"コンテンツなし",IF(AND(申込書!$AH$4="GIGAスクールパック",SUM($P218,$R218)&lt;&gt;0),SUM($P218,$R218),IF(AND(申込書!$AH$4="SKY安心GIGAタブレット",SUM($T218,$V218)&lt;&gt;0),SUM($T218,$V218),"")),"")</f>
        <v/>
      </c>
      <c r="GX218" s="81" t="str">
        <f>IF($GU$3&lt;&gt;"コンテンツなし",IF(AND(申込書!$AH$4="GIGAスクールパック",SUM($Q218,$S218)&lt;&gt;0),SUM($Q218,$S218),IF(AND(申込書!$AH$4="SKY安心GIGAタブレット",SUM($U218,$W218)&lt;&gt;0),SUM($U218,$W218),"")),"")</f>
        <v/>
      </c>
      <c r="GY218" s="157"/>
      <c r="GZ218" s="82"/>
      <c r="HA218" s="80" t="str">
        <f>IF(AND(申込書!$C$119&lt;&gt;"▼プルダウンより選択してください",申込書!$C$119&lt;&gt;"",申込書!$P$119&lt;&gt;"YYYY/MM/DD",$G218&lt;&gt;""),申込書!$P$119,"")</f>
        <v/>
      </c>
      <c r="HB218" s="81" t="str">
        <f>IF(AND(申込書!$C$119&lt;&gt;"▼プルダウンより選択してください",申込書!$C$119&lt;&gt;"",$G218&lt;&gt;""),申込書!$M$119,"")</f>
        <v/>
      </c>
      <c r="HC218" s="81" t="str">
        <f>IF($HA$3&lt;&gt;"コンテンツなし",IF(AND(申込書!$AH$4="GIGAスクールパック",SUM($P218,$R218)&lt;&gt;0),SUM($P218,$R218),IF(AND(申込書!$AH$4="SKY安心GIGAタブレット",SUM($T218,$V218)&lt;&gt;0),SUM($T218,$V218),"")),"")</f>
        <v/>
      </c>
      <c r="HD218" s="81" t="str">
        <f>IF($HA$3&lt;&gt;"コンテンツなし",IF(AND(申込書!$AH$4="GIGAスクールパック",SUM($Q218,$S218)&lt;&gt;0),SUM($Q218,$S218),IF(AND(申込書!$AH$4="SKY安心GIGAタブレット",SUM($U218,$W218)&lt;&gt;0),SUM($U218,$W218),"")),"")</f>
        <v/>
      </c>
      <c r="HE218" s="157"/>
      <c r="HF218" s="82"/>
      <c r="HG218" s="83"/>
    </row>
    <row r="219" spans="2:215" ht="26.85" customHeight="1">
      <c r="B219" s="62">
        <f t="shared" si="3"/>
        <v>214</v>
      </c>
      <c r="C219" s="63"/>
      <c r="D219" s="64"/>
      <c r="E219" s="207"/>
      <c r="F219" s="65"/>
      <c r="G219" s="66"/>
      <c r="H219" s="67"/>
      <c r="I219" s="68"/>
      <c r="J219" s="69"/>
      <c r="K219" s="70"/>
      <c r="L219" s="71"/>
      <c r="M219" s="72"/>
      <c r="N219" s="73"/>
      <c r="O219" s="74"/>
      <c r="P219" s="179"/>
      <c r="Q219" s="180"/>
      <c r="R219" s="180"/>
      <c r="S219" s="181"/>
      <c r="T219" s="179"/>
      <c r="U219" s="180"/>
      <c r="V219" s="182"/>
      <c r="W219" s="181"/>
      <c r="X219" s="75"/>
      <c r="Y219" s="76"/>
      <c r="Z219" s="77"/>
      <c r="AA219" s="78"/>
      <c r="AB219" s="79"/>
      <c r="AC219" s="79"/>
      <c r="AD219" s="79"/>
      <c r="AE219" s="77"/>
      <c r="AF219" s="139"/>
      <c r="AG219" s="139"/>
      <c r="AH219" s="139"/>
      <c r="AI219" s="80" t="str">
        <f>IF(AND(申込書!$C$90&lt;&gt;"▼プルダウンより選択してください",申込書!$C$90&lt;&gt;"",申込書!$P$90&lt;&gt;"YYYY/MM/DD",$G219&lt;&gt;""),申込書!$P$90,"")</f>
        <v/>
      </c>
      <c r="AJ219" s="81" t="str">
        <f>IF(AND(申込書!$C$90&lt;&gt;"▼プルダウンより選択してください",申込書!$C$90&lt;&gt;"",$G219&lt;&gt;""),申込書!$M$90,"")</f>
        <v/>
      </c>
      <c r="AK219" s="81" t="str">
        <f>IF($AI$3&lt;&gt;"コンテンツなし",IF(AND(申込書!$AH$4="GIGAスクールパック",SUM($P219,$R219)&lt;&gt;0),SUM($P219,$R219),IF(AND(申込書!$AH$4="SKY安心GIGAタブレット",SUM($T219,$V219)&lt;&gt;0),SUM($T219,$V219),"")),"")</f>
        <v/>
      </c>
      <c r="AL219" s="81" t="str">
        <f>IF($AI$3&lt;&gt;"コンテンツなし",IF(AND(申込書!$AH$4="GIGAスクールパック",SUM($Q219,$S219)&lt;&gt;0),SUM($Q219,$S219),IF(AND(申込書!$AH$4="SKY安心GIGAタブレット",SUM($U219,$W219)&lt;&gt;0),SUM($U219,$W219),"")),"")</f>
        <v/>
      </c>
      <c r="AM219" s="157"/>
      <c r="AN219" s="82"/>
      <c r="AO219" s="80" t="str">
        <f>IF(AND(申込書!$C$91&lt;&gt;"▼プルダウンより選択してください",申込書!$C$91&lt;&gt;"",申込書!$P$91&lt;&gt;"YYYY/MM/DD",$G219&lt;&gt;""),申込書!$P$91,"")</f>
        <v/>
      </c>
      <c r="AP219" s="81" t="str">
        <f>IF(AND(申込書!$C$91&lt;&gt;"▼プルダウンより選択してください",申込書!$C$91&lt;&gt;"",$G219&lt;&gt;""),申込書!$M$91,"")</f>
        <v/>
      </c>
      <c r="AQ219" s="81" t="str">
        <f>IF($AO$3&lt;&gt;"コンテンツなし",IF(AND(申込書!$AH$4="GIGAスクールパック",SUM($P219,$R219)&lt;&gt;0),SUM($P219,$R219),IF(AND(申込書!$AH$4="SKY安心GIGAタブレット",SUM($T219,$V219)&lt;&gt;0),SUM($T219,$V219),"")),"")</f>
        <v/>
      </c>
      <c r="AR219" s="81" t="str">
        <f>IF($AO$3&lt;&gt;"コンテンツなし",IF(AND(申込書!$AH$4="GIGAスクールパック",SUM($Q219,$S219)&lt;&gt;0),SUM($Q219,$S219),IF(AND(申込書!$AH$4="SKY安心GIGAタブレット",SUM($U219,$W219)&lt;&gt;0),SUM($U219,$W219),"")),"")</f>
        <v/>
      </c>
      <c r="AS219" s="157"/>
      <c r="AT219" s="82"/>
      <c r="AU219" s="80" t="str">
        <f>IF(AND(申込書!$C$92&lt;&gt;"▼プルダウンより選択してください",申込書!$C$92&lt;&gt;"",申込書!$P$92&lt;&gt;"YYYY/MM/DD",$G219&lt;&gt;""),申込書!$P$92,"")</f>
        <v/>
      </c>
      <c r="AV219" s="81" t="str">
        <f>IF(AND(申込書!$C$92&lt;&gt;"▼プルダウンより選択してください",申込書!$C$92&lt;&gt;"",$G219&lt;&gt;""),申込書!$M$92,"")</f>
        <v/>
      </c>
      <c r="AW219" s="81" t="str">
        <f>IF($AU$3&lt;&gt;"コンテンツなし",IF(AND(申込書!$AH$4="GIGAスクールパック",SUM($P219,$R219)&lt;&gt;0),SUM($P219,$R219),IF(AND(申込書!$AH$4="SKY安心GIGAタブレット",SUM($T219,$V219)&lt;&gt;0),SUM($T219,$V219),"")),"")</f>
        <v/>
      </c>
      <c r="AX219" s="81" t="str">
        <f>IF($AU$3&lt;&gt;"コンテンツなし",IF(AND(申込書!$AH$4="GIGAスクールパック",SUM($Q219,$S219)&lt;&gt;0),SUM($Q219,$S219),IF(AND(申込書!$AH$4="SKY安心GIGAタブレット",SUM($U219,$W219)&lt;&gt;0),SUM($U219,$W219),"")),"")</f>
        <v/>
      </c>
      <c r="AY219" s="157"/>
      <c r="AZ219" s="82"/>
      <c r="BA219" s="80" t="str">
        <f>IF(AND(申込書!$C$93&lt;&gt;"▼プルダウンより選択してください",申込書!$C$93&lt;&gt;"",申込書!$P$93&lt;&gt;"YYYY/MM/DD",$G219&lt;&gt;""),申込書!$P$93,"")</f>
        <v/>
      </c>
      <c r="BB219" s="81" t="str">
        <f>IF(AND(申込書!$C$93&lt;&gt;"▼プルダウンより選択してください",申込書!$C$93&lt;&gt;"",申込書!$M$93&gt;=1,$G219&lt;&gt;""),申込書!$M$93,"")</f>
        <v/>
      </c>
      <c r="BC219" s="81" t="str">
        <f>IF($BA$3&lt;&gt;"コンテンツなし",IF(AND(申込書!$AH$4="GIGAスクールパック",SUM($P219,$R219)&lt;&gt;0),SUM($P219,$R219),IF(AND(申込書!$AH$4="SKY安心GIGAタブレット",SUM($T219,$V219)&lt;&gt;0),SUM($T219,$V219),"")),"")</f>
        <v/>
      </c>
      <c r="BD219" s="81" t="str">
        <f>IF($BA$3&lt;&gt;"コンテンツなし",IF(AND(申込書!$AH$4="GIGAスクールパック",SUM($Q219,$S219)&lt;&gt;0),SUM($Q219,$S219),IF(AND(申込書!$AH$4="SKY安心GIGAタブレット",SUM($U219,$W219)&lt;&gt;0),SUM($U219,$W219),"")),"")</f>
        <v/>
      </c>
      <c r="BE219" s="157"/>
      <c r="BF219" s="82"/>
      <c r="BG219" s="80" t="str">
        <f>IF(AND(申込書!$C$94&lt;&gt;"▼プルダウンより選択してください",申込書!$C$94&lt;&gt;"",申込書!$P$94&lt;&gt;"YYYY/MM/DD",$G219&lt;&gt;""),申込書!$P$94,"")</f>
        <v/>
      </c>
      <c r="BH219" s="81" t="str">
        <f>IF(AND(申込書!$C$94&lt;&gt;"▼プルダウンより選択してください",申込書!$C$94&lt;&gt;"",$G219&lt;&gt;""),申込書!$M$94,"")</f>
        <v/>
      </c>
      <c r="BI219" s="81" t="str">
        <f>IF($BG$3&lt;&gt;"コンテンツなし",IF(AND(申込書!$AH$4="GIGAスクールパック",SUM($P219,$R219)&lt;&gt;0),SUM($P219,$R219),IF(AND(申込書!$AH$4="SKY安心GIGAタブレット",SUM($T219,$V219)&lt;&gt;0),SUM($T219,$V219),"")),"")</f>
        <v/>
      </c>
      <c r="BJ219" s="81" t="str">
        <f>IF($BG$3&lt;&gt;"コンテンツなし",IF(AND(申込書!$AH$4="GIGAスクールパック",SUM($Q219,$S219)&lt;&gt;0),SUM($Q219,$S219),IF(AND(申込書!$AH$4="SKY安心GIGAタブレット",SUM($U219,$W219)&lt;&gt;0),SUM($U219,$W219),"")),"")</f>
        <v/>
      </c>
      <c r="BK219" s="157"/>
      <c r="BL219" s="82"/>
      <c r="BM219" s="80" t="str">
        <f>IF(AND(申込書!$C$95&lt;&gt;"▼プルダウンより選択してください",申込書!$C$95&lt;&gt;"",申込書!$P$95&lt;&gt;"YYYY/MM/DD",$G219&lt;&gt;""),申込書!$P$95,"")</f>
        <v/>
      </c>
      <c r="BN219" s="81" t="str">
        <f>IF(AND(申込書!$C$95&lt;&gt;"▼プルダウンより選択してください",申込書!$C$95&lt;&gt;"",$G219&lt;&gt;""),申込書!$M$95,"")</f>
        <v/>
      </c>
      <c r="BO219" s="81" t="str">
        <f>IF($BM$3&lt;&gt;"コンテンツなし",IF(AND(申込書!$AH$4="GIGAスクールパック",SUM($P219,$R219)&lt;&gt;0),SUM($P219,$R219),IF(AND(申込書!$AH$4="SKY安心GIGAタブレット",SUM($T219,$V219)&lt;&gt;0),SUM($T219,$V219),"")),"")</f>
        <v/>
      </c>
      <c r="BP219" s="81" t="str">
        <f>IF($BM$3&lt;&gt;"コンテンツなし",IF(AND(申込書!$AH$4="GIGAスクールパック",SUM($Q219,$S219)&lt;&gt;0),SUM($Q219,$S219),IF(AND(申込書!$AH$4="SKY安心GIGAタブレット",SUM($U219,$W219)&lt;&gt;0),SUM($U219,$W219),"")),"")</f>
        <v/>
      </c>
      <c r="BQ219" s="157"/>
      <c r="BR219" s="82"/>
      <c r="BS219" s="80" t="str">
        <f>IF(AND(申込書!$C$96&lt;&gt;"▼プルダウンより選択してください",申込書!$C$96&lt;&gt;"",申込書!$P$96&lt;&gt;"YYYY/MM/DD",$G219&lt;&gt;""),申込書!$P$96,"")</f>
        <v/>
      </c>
      <c r="BT219" s="81" t="str">
        <f>IF(AND(申込書!$C$96&lt;&gt;"▼プルダウンより選択してください",申込書!$C$96&lt;&gt;"",$G219&lt;&gt;""),申込書!$M$96,"")</f>
        <v/>
      </c>
      <c r="BU219" s="81" t="str">
        <f>IF($BS$3&lt;&gt;"コンテンツなし",IF(AND(申込書!$AH$4="GIGAスクールパック",SUM($P219,$R219)&lt;&gt;0),SUM($P219,$R219),IF(AND(申込書!$AH$4="SKY安心GIGAタブレット",SUM($T219,$V219)&lt;&gt;0),SUM($T219,$V219),"")),"")</f>
        <v/>
      </c>
      <c r="BV219" s="81" t="str">
        <f>IF($BS$3&lt;&gt;"コンテンツなし",IF(AND(申込書!$AH$4="GIGAスクールパック",SUM($Q219,$S219)&lt;&gt;0),SUM($Q219,$S219),IF(AND(申込書!$AH$4="SKY安心GIGAタブレット",SUM($U219,$W219)&lt;&gt;0),SUM($U219,$W219),"")),"")</f>
        <v/>
      </c>
      <c r="BW219" s="157"/>
      <c r="BX219" s="82"/>
      <c r="BY219" s="80" t="str">
        <f>IF(AND(申込書!$C$97&lt;&gt;"▼プルダウンより選択してください",申込書!$C$97&lt;&gt;"",申込書!$P$97&lt;&gt;"YYYY/MM/DD",$G219&lt;&gt;""),申込書!$P$97,"")</f>
        <v/>
      </c>
      <c r="BZ219" s="81" t="str">
        <f>IF(AND(申込書!$C$97&lt;&gt;"▼プルダウンより選択してください",申込書!$C$97&lt;&gt;"",$G219&lt;&gt;""),申込書!$M$97,"")</f>
        <v/>
      </c>
      <c r="CA219" s="81" t="str">
        <f>IF($BY$3&lt;&gt;"コンテンツなし",IF(AND(申込書!$AH$4="GIGAスクールパック",SUM($P219,$R219)&lt;&gt;0),SUM($P219,$R219),IF(AND(申込書!$AH$4="SKY安心GIGAタブレット",SUM($T219,$V219)&lt;&gt;0),SUM($T219,$V219),"")),"")</f>
        <v/>
      </c>
      <c r="CB219" s="81" t="str">
        <f>IF($BY$3&lt;&gt;"コンテンツなし",IF(AND(申込書!$AH$4="GIGAスクールパック",SUM($Q219,$S219)&lt;&gt;0),SUM($Q219,$S219),IF(AND(申込書!$AH$4="SKY安心GIGAタブレット",SUM($U219,$W219)&lt;&gt;0),SUM($U219,$W219),"")),"")</f>
        <v/>
      </c>
      <c r="CC219" s="157"/>
      <c r="CD219" s="82"/>
      <c r="CE219" s="80" t="str">
        <f>IF(AND(申込書!$C$98&lt;&gt;"▼プルダウンより選択してください",申込書!$C$98&lt;&gt;"",申込書!$P$98&lt;&gt;"YYYY/MM/DD",$G219&lt;&gt;""),申込書!$P$98,"")</f>
        <v/>
      </c>
      <c r="CF219" s="81" t="str">
        <f>IF(AND(申込書!$C$98&lt;&gt;"▼プルダウンより選択してください",申込書!$C$98&lt;&gt;"",$G219&lt;&gt;""),申込書!$M$98,"")</f>
        <v/>
      </c>
      <c r="CG219" s="81" t="str">
        <f>IF($CE$3&lt;&gt;"コンテンツなし",IF(AND(申込書!$AH$4="GIGAスクールパック",SUM($P219,$R219)&lt;&gt;0),SUM($P219,$R219),IF(AND(申込書!$AH$4="SKY安心GIGAタブレット",SUM($T219,$V219)&lt;&gt;0),SUM($T219,$V219),"")),"")</f>
        <v/>
      </c>
      <c r="CH219" s="81" t="str">
        <f>IF($CE$3&lt;&gt;"コンテンツなし",IF(AND(申込書!$AH$4="GIGAスクールパック",SUM($Q219,$S219)&lt;&gt;0),SUM($Q219,$S219),IF(AND(申込書!$AH$4="SKY安心GIGAタブレット",SUM($U219,$W219)&lt;&gt;0),SUM($U219,$W219),"")),"")</f>
        <v/>
      </c>
      <c r="CI219" s="157"/>
      <c r="CJ219" s="82"/>
      <c r="CK219" s="80" t="str">
        <f>IF(AND(申込書!$C$99&lt;&gt;"▼プルダウンより選択してください",申込書!$C$99&lt;&gt;"",申込書!$P$99&lt;&gt;"YYYY/MM/DD",$G219&lt;&gt;""),申込書!$P$99,"")</f>
        <v/>
      </c>
      <c r="CL219" s="81" t="str">
        <f>IF(AND(申込書!$C$99&lt;&gt;"▼プルダウンより選択してください",申込書!$C$99&lt;&gt;"",$G219&lt;&gt;""),申込書!$M$99,"")</f>
        <v/>
      </c>
      <c r="CM219" s="81" t="str">
        <f>IF($CK$3&lt;&gt;"コンテンツなし",IF(AND(申込書!$AH$4="GIGAスクールパック",SUM($P219,$R219)&lt;&gt;0),SUM($P219,$R219),IF(AND(申込書!$AH$4="SKY安心GIGAタブレット",SUM($T219,$V219)&lt;&gt;0),SUM($T219,$V219),"")),"")</f>
        <v/>
      </c>
      <c r="CN219" s="81" t="str">
        <f>IF($CK$3&lt;&gt;"コンテンツなし",IF(AND(申込書!$AH$4="GIGAスクールパック",SUM($Q219,$S219)&lt;&gt;0),SUM($Q219,$S219),IF(AND(申込書!$AH$4="SKY安心GIGAタブレット",SUM($U219,$W219)&lt;&gt;0),SUM($U219,$W219),"")),"")</f>
        <v/>
      </c>
      <c r="CO219" s="157"/>
      <c r="CP219" s="82"/>
      <c r="CQ219" s="80" t="str">
        <f>IF(AND(申込書!$C$100&lt;&gt;"▼プルダウンより選択してください",申込書!$C$100&lt;&gt;"",申込書!$P$100&lt;&gt;"YYYY/MM/DD",$G219&lt;&gt;""),申込書!$P$100,"")</f>
        <v/>
      </c>
      <c r="CR219" s="81" t="str">
        <f>IF(AND(申込書!$C$100&lt;&gt;"▼プルダウンより選択してください",申込書!$C$100&lt;&gt;"",$G219&lt;&gt;""),申込書!$M$100,"")</f>
        <v/>
      </c>
      <c r="CS219" s="81" t="str">
        <f>IF($CQ$3&lt;&gt;"コンテンツなし",IF(AND(申込書!$AH$4="GIGAスクールパック",SUM($P219,$R219)&lt;&gt;0),SUM($P219,$R219),IF(AND(申込書!$AH$4="SKY安心GIGAタブレット",SUM($T219,$V219)&lt;&gt;0),SUM($T219,$V219),"")),"")</f>
        <v/>
      </c>
      <c r="CT219" s="81" t="str">
        <f>IF($CQ$3&lt;&gt;"コンテンツなし",IF(AND(申込書!$AH$4="GIGAスクールパック",SUM($Q219,$S219)&lt;&gt;0),SUM($Q219,$S219),IF(AND(申込書!$AH$4="SKY安心GIGAタブレット",SUM($U219,$W219)&lt;&gt;0),SUM($U219,$W219),"")),"")</f>
        <v/>
      </c>
      <c r="CU219" s="81"/>
      <c r="CV219" s="82"/>
      <c r="CW219" s="80" t="str">
        <f>IF(AND(申込書!$C$101&lt;&gt;"▼プルダウンより選択してください",申込書!$C$101&lt;&gt;"",申込書!$P$101&lt;&gt;"YYYY/MM/DD",$G219&lt;&gt;""),申込書!$P$101,"")</f>
        <v/>
      </c>
      <c r="CX219" s="81" t="str">
        <f>IF(AND(申込書!$C$101&lt;&gt;"▼プルダウンより選択してください",申込書!$C$101&lt;&gt;"",$G219&lt;&gt;""),申込書!$M$101,"")</f>
        <v/>
      </c>
      <c r="CY219" s="81" t="str">
        <f>IF($CW$3&lt;&gt;"コンテンツなし",IF(AND(申込書!$AH$4="GIGAスクールパック",SUM($P219,$R219)&lt;&gt;0),SUM($P219,$R219),IF(AND(申込書!$AH$4="SKY安心GIGAタブレット",SUM($T219,$V219)&lt;&gt;0),SUM($T219,$V219),"")),"")</f>
        <v/>
      </c>
      <c r="CZ219" s="81" t="str">
        <f>IF($CW$3&lt;&gt;"コンテンツなし",IF(AND(申込書!$AH$4="GIGAスクールパック",SUM($Q219,$S219)&lt;&gt;0),SUM($Q219,$S219),IF(AND(申込書!$AH$4="SKY安心GIGAタブレット",SUM($U219,$W219)&lt;&gt;0),SUM($U219,$W219),"")),"")</f>
        <v/>
      </c>
      <c r="DA219" s="81"/>
      <c r="DB219" s="82"/>
      <c r="DC219" s="80" t="str">
        <f>IF(AND(申込書!$C$102&lt;&gt;"▼プルダウンより選択してください",申込書!$C$102&lt;&gt;"",申込書!$P$102&lt;&gt;"YYYY/MM/DD",$G219&lt;&gt;""),申込書!$P$102,"")</f>
        <v/>
      </c>
      <c r="DD219" s="81" t="str">
        <f>IF(AND(申込書!$C$102&lt;&gt;"▼プルダウンより選択してください",申込書!$C$102&lt;&gt;"",$G219&lt;&gt;""),申込書!$M$102,"")</f>
        <v/>
      </c>
      <c r="DE219" s="81" t="str">
        <f>IF($DC$3&lt;&gt;"コンテンツなし",IF(AND(申込書!$AH$4="GIGAスクールパック",SUM($P219,$R219)&lt;&gt;0),SUM($P219,$R219),IF(AND(申込書!$AH$4="SKY安心GIGAタブレット",SUM($T219,$V219)&lt;&gt;0),SUM($T219,$V219),"")),"")</f>
        <v/>
      </c>
      <c r="DF219" s="81" t="str">
        <f>IF($DC$3&lt;&gt;"コンテンツなし",IF(AND(申込書!$AH$4="GIGAスクールパック",SUM($Q219,$S219)&lt;&gt;0),SUM($Q219,$S219),IF(AND(申込書!$AH$4="SKY安心GIGAタブレット",SUM($U219,$W219)&lt;&gt;0),SUM($U219,$W219),"")),"")</f>
        <v/>
      </c>
      <c r="DG219" s="81"/>
      <c r="DH219" s="82"/>
      <c r="DI219" s="80" t="str">
        <f>IF(AND(申込書!$C$103&lt;&gt;"▼プルダウンより選択してください",申込書!$C$103&lt;&gt;"",申込書!$P$103&lt;&gt;"YYYY/MM/DD",$G219&lt;&gt;""),申込書!$P$103,"")</f>
        <v/>
      </c>
      <c r="DJ219" s="81" t="str">
        <f>IF(AND(申込書!$C$103&lt;&gt;"▼プルダウンより選択してください",申込書!$C$103&lt;&gt;"",$G219&lt;&gt;""),申込書!$M$103,"")</f>
        <v/>
      </c>
      <c r="DK219" s="81" t="str">
        <f>IF($DI$3&lt;&gt;"コンテンツなし",IF(AND(申込書!$AH$4="GIGAスクールパック",SUM($P219,$R219)&lt;&gt;0),SUM($P219,$R219),IF(AND(申込書!$AH$4="SKY安心GIGAタブレット",SUM($T219,$V219)&lt;&gt;0),SUM($T219,$V219),"")),"")</f>
        <v/>
      </c>
      <c r="DL219" s="81" t="str">
        <f>IF($DI$3&lt;&gt;"コンテンツなし",IF(AND(申込書!$AH$4="GIGAスクールパック",SUM($Q219,$S219)&lt;&gt;0),SUM($Q219,$S219),IF(AND(申込書!$AH$4="SKY安心GIGAタブレット",SUM($U219,$W219)&lt;&gt;0),SUM($U219,$W219),"")),"")</f>
        <v/>
      </c>
      <c r="DM219" s="81"/>
      <c r="DN219" s="82"/>
      <c r="DO219" s="80" t="str">
        <f>IF(AND(申込書!$C$104&lt;&gt;"▼プルダウンより選択してください",申込書!$C$104&lt;&gt;"",申込書!$P$104&lt;&gt;"YYYY/MM/DD",$G219&lt;&gt;""),申込書!$P$104,"")</f>
        <v/>
      </c>
      <c r="DP219" s="81" t="str">
        <f>IF(AND(申込書!$C$104&lt;&gt;"▼プルダウンより選択してください",申込書!$C$104&lt;&gt;"",$G219&lt;&gt;""),申込書!$M$104,"")</f>
        <v/>
      </c>
      <c r="DQ219" s="81" t="str">
        <f>IF($DO$3&lt;&gt;"コンテンツなし",IF(AND(申込書!$AH$4="GIGAスクールパック",SUM($P219,$R219)&lt;&gt;0),SUM($P219,$R219),IF(AND(申込書!$AH$4="SKY安心GIGAタブレット",SUM($T219,$V219)&lt;&gt;0),SUM($T219,$V219),"")),"")</f>
        <v/>
      </c>
      <c r="DR219" s="81" t="str">
        <f>IF($DO$3&lt;&gt;"コンテンツなし",IF(AND(申込書!$AH$4="GIGAスクールパック",SUM($Q219,$S219)&lt;&gt;0),SUM($Q219,$S219),IF(AND(申込書!$AH$4="SKY安心GIGAタブレット",SUM($U219,$W219)&lt;&gt;0),SUM($U219,$W219),"")),"")</f>
        <v/>
      </c>
      <c r="DS219" s="81"/>
      <c r="DT219" s="82"/>
      <c r="DU219" s="80" t="str">
        <f>IF(AND(申込書!$C$105&lt;&gt;"▼プルダウンより選択してください",申込書!$C$105&lt;&gt;"",申込書!$P$105&lt;&gt;"YYYY/MM/DD",$G219&lt;&gt;""),申込書!$P$105,"")</f>
        <v/>
      </c>
      <c r="DV219" s="81" t="str">
        <f>IF(AND(申込書!$C$105&lt;&gt;"▼プルダウンより選択してください",申込書!$C$105&lt;&gt;"",$G219&lt;&gt;""),申込書!$M$105,"")</f>
        <v/>
      </c>
      <c r="DW219" s="81" t="str">
        <f>IF($DU$3&lt;&gt;"コンテンツなし",IF(AND(申込書!$AH$4="GIGAスクールパック",SUM($P219,$R219)&lt;&gt;0),SUM($P219,$R219),IF(AND(申込書!$AH$4="SKY安心GIGAタブレット",SUM($T219,$V219)&lt;&gt;0),SUM($T219,$V219),"")),"")</f>
        <v/>
      </c>
      <c r="DX219" s="81" t="str">
        <f>IF($DU$3&lt;&gt;"コンテンツなし",IF(AND(申込書!$AH$4="GIGAスクールパック",SUM($Q219,$S219)&lt;&gt;0),SUM($Q219,$S219),IF(AND(申込書!$AH$4="SKY安心GIGAタブレット",SUM($U219,$W219)&lt;&gt;0),SUM($U219,$W219),"")),"")</f>
        <v/>
      </c>
      <c r="DY219" s="157"/>
      <c r="DZ219" s="82"/>
      <c r="EA219" s="80" t="str">
        <f>IF(AND(申込書!$C$106&lt;&gt;"▼プルダウンより選択してください",申込書!$C$106&lt;&gt;"",申込書!$P$106&lt;&gt;"YYYY/MM/DD",$G219&lt;&gt;""),申込書!$P$106,"")</f>
        <v/>
      </c>
      <c r="EB219" s="81" t="str">
        <f>IF(AND(申込書!$C$106&lt;&gt;"▼プルダウンより選択してください",申込書!$C$106&lt;&gt;"",$G219&lt;&gt;""),申込書!$M$106,"")</f>
        <v/>
      </c>
      <c r="EC219" s="81" t="str">
        <f>IF($EA$3&lt;&gt;"コンテンツなし",IF(AND(申込書!$AH$4="GIGAスクールパック",SUM($P219,$R219)&lt;&gt;0),SUM($P219,$R219),IF(AND(申込書!$AH$4="SKY安心GIGAタブレット",SUM($T219,$V219)&lt;&gt;0),SUM($T219,$V219),"")),"")</f>
        <v/>
      </c>
      <c r="ED219" s="81" t="str">
        <f>IF($EA$3&lt;&gt;"コンテンツなし",IF(AND(申込書!$AH$4="GIGAスクールパック",SUM($Q219,$S219)&lt;&gt;0),SUM($Q219,$S219),IF(AND(申込書!$AH$4="SKY安心GIGAタブレット",SUM($U219,$W219)&lt;&gt;0),SUM($U219,$W219),"")),"")</f>
        <v/>
      </c>
      <c r="EE219" s="157"/>
      <c r="EF219" s="82"/>
      <c r="EG219" s="80" t="str">
        <f>IF(AND(申込書!$C$107&lt;&gt;"▼プルダウンより選択してください",申込書!$C$107&lt;&gt;"",申込書!$P$107&lt;&gt;"YYYY/MM/DD",$G219&lt;&gt;""),申込書!$P$107,"")</f>
        <v/>
      </c>
      <c r="EH219" s="81" t="str">
        <f>IF(AND(申込書!$C$107&lt;&gt;"▼プルダウンより選択してください",申込書!$C$107&lt;&gt;"",$G219&lt;&gt;""),申込書!$M$107,"")</f>
        <v/>
      </c>
      <c r="EI219" s="81" t="str">
        <f>IF($EG$3&lt;&gt;"コンテンツなし",IF(AND(申込書!$AH$4="GIGAスクールパック",SUM($P219,$R219)&lt;&gt;0),SUM($P219,$R219),IF(AND(申込書!$AH$4="SKY安心GIGAタブレット",SUM($T219,$V219)&lt;&gt;0),SUM($T219,$V219),"")),"")</f>
        <v/>
      </c>
      <c r="EJ219" s="81" t="str">
        <f>IF($EG$3&lt;&gt;"コンテンツなし",IF(AND(申込書!$AH$4="GIGAスクールパック",SUM($Q219,$S219)&lt;&gt;0),SUM($Q219,$S219),IF(AND(申込書!$AH$4="SKY安心GIGAタブレット",SUM($U219,$W219)&lt;&gt;0),SUM($U219,$W219),"")),"")</f>
        <v/>
      </c>
      <c r="EK219" s="157"/>
      <c r="EL219" s="82"/>
      <c r="EM219" s="80" t="str">
        <f>IF(AND(申込書!$C$108&lt;&gt;"▼プルダウンより選択してください",申込書!$C$108&lt;&gt;"",申込書!$P$108&lt;&gt;"YYYY/MM/DD",$G219&lt;&gt;""),申込書!$P$108,"")</f>
        <v/>
      </c>
      <c r="EN219" s="81" t="str">
        <f>IF(AND(申込書!$C$108&lt;&gt;"▼プルダウンより選択してください",申込書!$C$108&lt;&gt;"",$G219&lt;&gt;""),申込書!$M$108,"")</f>
        <v/>
      </c>
      <c r="EO219" s="81" t="str">
        <f>IF($EM$3&lt;&gt;"コンテンツなし",IF(AND(申込書!$AH$4="GIGAスクールパック",SUM($P219,$R219)&lt;&gt;0),SUM($P219,$R219),IF(AND(申込書!$AH$4="SKY安心GIGAタブレット",SUM($T219,$V219)&lt;&gt;0),SUM($T219,$V219),"")),"")</f>
        <v/>
      </c>
      <c r="EP219" s="81" t="str">
        <f>IF($EM$3&lt;&gt;"コンテンツなし",IF(AND(申込書!$AH$4="GIGAスクールパック",SUM($Q219,$S219)&lt;&gt;0),SUM($Q219,$S219),IF(AND(申込書!$AH$4="SKY安心GIGAタブレット",SUM($U219,$W219)&lt;&gt;0),SUM($U219,$W219),"")),"")</f>
        <v/>
      </c>
      <c r="EQ219" s="157"/>
      <c r="ER219" s="82"/>
      <c r="ES219" s="80" t="str">
        <f>IF(AND(申込書!$C$109&lt;&gt;"▼プルダウンより選択してください",申込書!$C$109&lt;&gt;"",申込書!$P$109&lt;&gt;"YYYY/MM/DD",$G219&lt;&gt;""),申込書!$P$109,"")</f>
        <v/>
      </c>
      <c r="ET219" s="81" t="str">
        <f>IF(AND(申込書!$C$109&lt;&gt;"▼プルダウンより選択してください",申込書!$C$109&lt;&gt;"",$G219&lt;&gt;""),申込書!$M$109,"")</f>
        <v/>
      </c>
      <c r="EU219" s="81" t="str">
        <f>IF($ES$3&lt;&gt;"コンテンツなし",IF(AND(申込書!$AH$4="GIGAスクールパック",SUM($P219,$R219)&lt;&gt;0),SUM($P219,$R219),IF(AND(申込書!$AH$4="SKY安心GIGAタブレット",SUM($T219,$V219)&lt;&gt;0),SUM($T219,$V219),"")),"")</f>
        <v/>
      </c>
      <c r="EV219" s="81" t="str">
        <f>IF($ES$3&lt;&gt;"コンテンツなし",IF(AND(申込書!$AH$4="GIGAスクールパック",SUM($Q219,$S219)&lt;&gt;0),SUM($Q219,$S219),IF(AND(申込書!$AH$4="SKY安心GIGAタブレット",SUM($U219,$W219)&lt;&gt;0),SUM($U219,$W219),"")),"")</f>
        <v/>
      </c>
      <c r="EW219" s="157"/>
      <c r="EX219" s="82"/>
      <c r="EY219" s="80" t="str">
        <f>IF(AND(申込書!$C$110&lt;&gt;"▼プルダウンより選択してください",申込書!$C$110&lt;&gt;"",申込書!$P$110&lt;&gt;"YYYY/MM/DD",$G219&lt;&gt;""),申込書!$P$110,"")</f>
        <v/>
      </c>
      <c r="EZ219" s="81" t="str">
        <f>IF(AND(申込書!$C$110&lt;&gt;"▼プルダウンより選択してください",申込書!$C$110&lt;&gt;"",$G219&lt;&gt;""),申込書!$M$110,"")</f>
        <v/>
      </c>
      <c r="FA219" s="81" t="str">
        <f>IF($EY$3&lt;&gt;"コンテンツなし",IF(AND(申込書!$AH$4="GIGAスクールパック",SUM($P219,$R219)&lt;&gt;0),SUM($P219,$R219),IF(AND(申込書!$AH$4="SKY安心GIGAタブレット",SUM($T219,$V219)&lt;&gt;0),SUM($T219,$V219),"")),"")</f>
        <v/>
      </c>
      <c r="FB219" s="81" t="str">
        <f>IF($EY$3&lt;&gt;"コンテンツなし",IF(AND(申込書!$AH$4="GIGAスクールパック",SUM($Q219,$S219)&lt;&gt;0),SUM($Q219,$S219),IF(AND(申込書!$AH$4="SKY安心GIGAタブレット",SUM($U219,$W219)&lt;&gt;0),SUM($U219,$W219),"")),"")</f>
        <v/>
      </c>
      <c r="FC219" s="157"/>
      <c r="FD219" s="82"/>
      <c r="FE219" s="80" t="str">
        <f>IF(AND(申込書!$C$111&lt;&gt;"▼プルダウンより選択してください",申込書!$C$111&lt;&gt;"",申込書!$P$111&lt;&gt;"YYYY/MM/DD",$G219&lt;&gt;""),申込書!$P$111,"")</f>
        <v/>
      </c>
      <c r="FF219" s="81" t="str">
        <f>IF(AND(申込書!$C$111&lt;&gt;"▼プルダウンより選択してください",申込書!$C$111&lt;&gt;"",$G219&lt;&gt;""),申込書!$M$111,"")</f>
        <v/>
      </c>
      <c r="FG219" s="81" t="str">
        <f>IF($FE$3&lt;&gt;"コンテンツなし",IF(AND(申込書!$AH$4="GIGAスクールパック",SUM($P219,$R219)&lt;&gt;0),SUM($P219,$R219),IF(AND(申込書!$AH$4="SKY安心GIGAタブレット",SUM($T219,$V219)&lt;&gt;0),SUM($T219,$V219),"")),"")</f>
        <v/>
      </c>
      <c r="FH219" s="81" t="str">
        <f>IF($FE$3&lt;&gt;"コンテンツなし",IF(AND(申込書!$AH$4="GIGAスクールパック",SUM($Q219,$S219)&lt;&gt;0),SUM($Q219,$S219),IF(AND(申込書!$AH$4="SKY安心GIGAタブレット",SUM($U219,$W219)&lt;&gt;0),SUM($U219,$W219),"")),"")</f>
        <v/>
      </c>
      <c r="FI219" s="157"/>
      <c r="FJ219" s="82"/>
      <c r="FK219" s="80" t="str">
        <f>IF(AND(申込書!$C$112&lt;&gt;"▼プルダウンより選択してください",申込書!$C$112&lt;&gt;"",申込書!$P$112&lt;&gt;"YYYY/MM/DD",$G219&lt;&gt;""),申込書!$P$112,"")</f>
        <v/>
      </c>
      <c r="FL219" s="81" t="str">
        <f>IF(AND(申込書!$C$112&lt;&gt;"▼プルダウンより選択してください",申込書!$C$112&lt;&gt;"",$G219&lt;&gt;""),申込書!$M$112,"")</f>
        <v/>
      </c>
      <c r="FM219" s="81" t="str">
        <f>IF($FK$3&lt;&gt;"コンテンツなし",IF(AND(申込書!$AH$4="GIGAスクールパック",SUM($P219,$R219)&lt;&gt;0),SUM($P219,$R219),IF(AND(申込書!$AH$4="SKY安心GIGAタブレット",SUM($T219,$V219)&lt;&gt;0),SUM($T219,$V219),"")),"")</f>
        <v/>
      </c>
      <c r="FN219" s="81" t="str">
        <f>IF($FK$3&lt;&gt;"コンテンツなし",IF(AND(申込書!$AH$4="GIGAスクールパック",SUM($Q219,$S219)&lt;&gt;0),SUM($Q219,$S219),IF(AND(申込書!$AH$4="SKY安心GIGAタブレット",SUM($U219,$W219)&lt;&gt;0),SUM($U219,$W219),"")),"")</f>
        <v/>
      </c>
      <c r="FO219" s="157"/>
      <c r="FP219" s="82"/>
      <c r="FQ219" s="80" t="str">
        <f>IF(AND(申込書!$C$113&lt;&gt;"▼プルダウンより選択してください",申込書!$C$113&lt;&gt;"",申込書!$P$113&lt;&gt;"YYYY/MM/DD",$G219&lt;&gt;""),申込書!$P$113,"")</f>
        <v/>
      </c>
      <c r="FR219" s="81" t="str">
        <f>IF(AND(申込書!$C$113&lt;&gt;"▼プルダウンより選択してください",申込書!$C$113&lt;&gt;"",$G219&lt;&gt;""),申込書!$M$113,"")</f>
        <v/>
      </c>
      <c r="FS219" s="81" t="str">
        <f>IF($FQ$3&lt;&gt;"コンテンツなし",IF(AND(申込書!$AH$4="GIGAスクールパック",SUM($P219,$R219)&lt;&gt;0),SUM($P219,$R219),IF(AND(申込書!$AH$4="SKY安心GIGAタブレット",SUM($T219,$V219)&lt;&gt;0),SUM($T219,$V219),"")),"")</f>
        <v/>
      </c>
      <c r="FT219" s="81" t="str">
        <f>IF($FQ$3&lt;&gt;"コンテンツなし",IF(AND(申込書!$AH$4="GIGAスクールパック",SUM($Q219,$S219)&lt;&gt;0),SUM($Q219,$S219),IF(AND(申込書!$AH$4="SKY安心GIGAタブレット",SUM($U219,$W219)&lt;&gt;0),SUM($U219,$W219),"")),"")</f>
        <v/>
      </c>
      <c r="FU219" s="157"/>
      <c r="FV219" s="82"/>
      <c r="FW219" s="80" t="str">
        <f>IF(AND(申込書!$C$114&lt;&gt;"▼プルダウンより選択してください",申込書!$C$114&lt;&gt;"",申込書!$P$114&lt;&gt;"YYYY/MM/DD",$G219&lt;&gt;""),申込書!$P$114,"")</f>
        <v/>
      </c>
      <c r="FX219" s="81" t="str">
        <f>IF(AND(申込書!$C$114&lt;&gt;"▼プルダウンより選択してください",申込書!$C$114&lt;&gt;"",$G219&lt;&gt;""),申込書!$M$114,"")</f>
        <v/>
      </c>
      <c r="FY219" s="81" t="str">
        <f>IF($FW$3&lt;&gt;"コンテンツなし",IF(AND(申込書!$AH$4="GIGAスクールパック",SUM($P219,$R219)&lt;&gt;0),SUM($P219,$R219),IF(AND(申込書!$AH$4="SKY安心GIGAタブレット",SUM($T219,$V219)&lt;&gt;0),SUM($T219,$V219),"")),"")</f>
        <v/>
      </c>
      <c r="FZ219" s="81" t="str">
        <f>IF($FW$3&lt;&gt;"コンテンツなし",IF(AND(申込書!$AH$4="GIGAスクールパック",SUM($Q219,$S219)&lt;&gt;0),SUM($Q219,$S219),IF(AND(申込書!$AH$4="SKY安心GIGAタブレット",SUM($U219,$W219)&lt;&gt;0),SUM($U219,$W219),"")),"")</f>
        <v/>
      </c>
      <c r="GA219" s="157"/>
      <c r="GB219" s="82"/>
      <c r="GC219" s="80" t="str">
        <f>IF(AND(申込書!$C$115&lt;&gt;"▼プルダウンより選択してください",申込書!$C$115&lt;&gt;"",申込書!$P$115&lt;&gt;"YYYY/MM/DD",$G219&lt;&gt;""),申込書!$P$115,"")</f>
        <v/>
      </c>
      <c r="GD219" s="81" t="str">
        <f>IF(AND(申込書!$C$115&lt;&gt;"▼プルダウンより選択してください",申込書!$C$115&lt;&gt;"",$G219&lt;&gt;""),申込書!$M$115,"")</f>
        <v/>
      </c>
      <c r="GE219" s="81" t="str">
        <f>IF($GC$3&lt;&gt;"コンテンツなし",IF(AND(申込書!$AH$4="GIGAスクールパック",SUM($P219,$R219)&lt;&gt;0),SUM($P219,$R219),IF(AND(申込書!$AH$4="SKY安心GIGAタブレット",SUM($T219,$V219)&lt;&gt;0),SUM($T219,$V219),"")),"")</f>
        <v/>
      </c>
      <c r="GF219" s="81" t="str">
        <f>IF($GC$3&lt;&gt;"コンテンツなし",IF(AND(申込書!$AH$4="GIGAスクールパック",SUM($Q219,$S219)&lt;&gt;0),SUM($Q219,$S219),IF(AND(申込書!$AH$4="SKY安心GIGAタブレット",SUM($U219,$W219)&lt;&gt;0),SUM($U219,$W219),"")),"")</f>
        <v/>
      </c>
      <c r="GG219" s="157"/>
      <c r="GH219" s="82"/>
      <c r="GI219" s="80" t="str">
        <f>IF(AND(申込書!$C$116&lt;&gt;"▼プルダウンより選択してください",申込書!$C$116&lt;&gt;"",申込書!$P$116&lt;&gt;"YYYY/MM/DD",$G219&lt;&gt;""),申込書!$P$116,"")</f>
        <v/>
      </c>
      <c r="GJ219" s="81" t="str">
        <f>IF(AND(申込書!$C$116&lt;&gt;"▼プルダウンより選択してください",申込書!$C$116&lt;&gt;"",$G219&lt;&gt;""),申込書!$M$116,"")</f>
        <v/>
      </c>
      <c r="GK219" s="81" t="str">
        <f>IF($GI$3&lt;&gt;"コンテンツなし",IF(AND(申込書!$AH$4="GIGAスクールパック",SUM($P219,$R219)&lt;&gt;0),SUM($P219,$R219),IF(AND(申込書!$AH$4="SKY安心GIGAタブレット",SUM($T219,$V219)&lt;&gt;0),SUM($T219,$V219),"")),"")</f>
        <v/>
      </c>
      <c r="GL219" s="81" t="str">
        <f>IF($GI$3&lt;&gt;"コンテンツなし",IF(AND(申込書!$AH$4="GIGAスクールパック",SUM($Q219,$S219)&lt;&gt;0),SUM($Q219,$S219),IF(AND(申込書!$AH$4="SKY安心GIGAタブレット",SUM($U219,$W219)&lt;&gt;0),SUM($U219,$W219),"")),"")</f>
        <v/>
      </c>
      <c r="GM219" s="157"/>
      <c r="GN219" s="82"/>
      <c r="GO219" s="80" t="str">
        <f>IF(AND(申込書!$C$117&lt;&gt;"▼プルダウンより選択してください",申込書!$C$117&lt;&gt;"",申込書!$P$117&lt;&gt;"YYYY/MM/DD",$G219&lt;&gt;""),申込書!$P$117,"")</f>
        <v/>
      </c>
      <c r="GP219" s="81" t="str">
        <f>IF(AND(申込書!$C$117&lt;&gt;"▼プルダウンより選択してください",申込書!$C$117&lt;&gt;"",$G219&lt;&gt;""),申込書!$M$117,"")</f>
        <v/>
      </c>
      <c r="GQ219" s="81" t="str">
        <f>IF($GO$3&lt;&gt;"コンテンツなし",IF(AND(申込書!$AH$4="GIGAスクールパック",SUM($P219,$R219)&lt;&gt;0),SUM($P219,$R219),IF(AND(申込書!$AH$4="SKY安心GIGAタブレット",SUM($T219,$V219)&lt;&gt;0),SUM($T219,$V219),"")),"")</f>
        <v/>
      </c>
      <c r="GR219" s="81" t="str">
        <f>IF($GO$3&lt;&gt;"コンテンツなし",IF(AND(申込書!$AH$4="GIGAスクールパック",SUM($Q219,$S219)&lt;&gt;0),SUM($Q219,$S219),IF(AND(申込書!$AH$4="SKY安心GIGAタブレット",SUM($U219,$W219)&lt;&gt;0),SUM($U219,$W219),"")),"")</f>
        <v/>
      </c>
      <c r="GS219" s="157"/>
      <c r="GT219" s="82"/>
      <c r="GU219" s="80" t="str">
        <f>IF(AND(申込書!$C$118&lt;&gt;"▼プルダウンより選択してください",申込書!$C$118&lt;&gt;"",申込書!$P$118&lt;&gt;"YYYY/MM/DD",$G219&lt;&gt;""),申込書!$P$118,"")</f>
        <v/>
      </c>
      <c r="GV219" s="81" t="str">
        <f>IF(AND(申込書!$C$118&lt;&gt;"▼プルダウンより選択してください",申込書!$C$118&lt;&gt;"",$G219&lt;&gt;""),申込書!$M$118,"")</f>
        <v/>
      </c>
      <c r="GW219" s="81" t="str">
        <f>IF($GU$3&lt;&gt;"コンテンツなし",IF(AND(申込書!$AH$4="GIGAスクールパック",SUM($P219,$R219)&lt;&gt;0),SUM($P219,$R219),IF(AND(申込書!$AH$4="SKY安心GIGAタブレット",SUM($T219,$V219)&lt;&gt;0),SUM($T219,$V219),"")),"")</f>
        <v/>
      </c>
      <c r="GX219" s="81" t="str">
        <f>IF($GU$3&lt;&gt;"コンテンツなし",IF(AND(申込書!$AH$4="GIGAスクールパック",SUM($Q219,$S219)&lt;&gt;0),SUM($Q219,$S219),IF(AND(申込書!$AH$4="SKY安心GIGAタブレット",SUM($U219,$W219)&lt;&gt;0),SUM($U219,$W219),"")),"")</f>
        <v/>
      </c>
      <c r="GY219" s="157"/>
      <c r="GZ219" s="82"/>
      <c r="HA219" s="80" t="str">
        <f>IF(AND(申込書!$C$119&lt;&gt;"▼プルダウンより選択してください",申込書!$C$119&lt;&gt;"",申込書!$P$119&lt;&gt;"YYYY/MM/DD",$G219&lt;&gt;""),申込書!$P$119,"")</f>
        <v/>
      </c>
      <c r="HB219" s="81" t="str">
        <f>IF(AND(申込書!$C$119&lt;&gt;"▼プルダウンより選択してください",申込書!$C$119&lt;&gt;"",$G219&lt;&gt;""),申込書!$M$119,"")</f>
        <v/>
      </c>
      <c r="HC219" s="81" t="str">
        <f>IF($HA$3&lt;&gt;"コンテンツなし",IF(AND(申込書!$AH$4="GIGAスクールパック",SUM($P219,$R219)&lt;&gt;0),SUM($P219,$R219),IF(AND(申込書!$AH$4="SKY安心GIGAタブレット",SUM($T219,$V219)&lt;&gt;0),SUM($T219,$V219),"")),"")</f>
        <v/>
      </c>
      <c r="HD219" s="81" t="str">
        <f>IF($HA$3&lt;&gt;"コンテンツなし",IF(AND(申込書!$AH$4="GIGAスクールパック",SUM($Q219,$S219)&lt;&gt;0),SUM($Q219,$S219),IF(AND(申込書!$AH$4="SKY安心GIGAタブレット",SUM($U219,$W219)&lt;&gt;0),SUM($U219,$W219),"")),"")</f>
        <v/>
      </c>
      <c r="HE219" s="157"/>
      <c r="HF219" s="82"/>
      <c r="HG219" s="83"/>
    </row>
    <row r="220" spans="2:215" ht="26.85" customHeight="1">
      <c r="B220" s="62">
        <f t="shared" si="3"/>
        <v>215</v>
      </c>
      <c r="C220" s="63"/>
      <c r="D220" s="64"/>
      <c r="E220" s="207"/>
      <c r="F220" s="65"/>
      <c r="G220" s="66"/>
      <c r="H220" s="67"/>
      <c r="I220" s="68"/>
      <c r="J220" s="69"/>
      <c r="K220" s="70"/>
      <c r="L220" s="71"/>
      <c r="M220" s="72"/>
      <c r="N220" s="73"/>
      <c r="O220" s="74"/>
      <c r="P220" s="179"/>
      <c r="Q220" s="180"/>
      <c r="R220" s="180"/>
      <c r="S220" s="181"/>
      <c r="T220" s="179"/>
      <c r="U220" s="180"/>
      <c r="V220" s="182"/>
      <c r="W220" s="181"/>
      <c r="X220" s="75"/>
      <c r="Y220" s="76"/>
      <c r="Z220" s="77"/>
      <c r="AA220" s="78"/>
      <c r="AB220" s="79"/>
      <c r="AC220" s="79"/>
      <c r="AD220" s="79"/>
      <c r="AE220" s="77"/>
      <c r="AF220" s="139"/>
      <c r="AG220" s="139"/>
      <c r="AH220" s="139"/>
      <c r="AI220" s="80" t="str">
        <f>IF(AND(申込書!$C$90&lt;&gt;"▼プルダウンより選択してください",申込書!$C$90&lt;&gt;"",申込書!$P$90&lt;&gt;"YYYY/MM/DD",$G220&lt;&gt;""),申込書!$P$90,"")</f>
        <v/>
      </c>
      <c r="AJ220" s="81" t="str">
        <f>IF(AND(申込書!$C$90&lt;&gt;"▼プルダウンより選択してください",申込書!$C$90&lt;&gt;"",$G220&lt;&gt;""),申込書!$M$90,"")</f>
        <v/>
      </c>
      <c r="AK220" s="81" t="str">
        <f>IF($AI$3&lt;&gt;"コンテンツなし",IF(AND(申込書!$AH$4="GIGAスクールパック",SUM($P220,$R220)&lt;&gt;0),SUM($P220,$R220),IF(AND(申込書!$AH$4="SKY安心GIGAタブレット",SUM($T220,$V220)&lt;&gt;0),SUM($T220,$V220),"")),"")</f>
        <v/>
      </c>
      <c r="AL220" s="81" t="str">
        <f>IF($AI$3&lt;&gt;"コンテンツなし",IF(AND(申込書!$AH$4="GIGAスクールパック",SUM($Q220,$S220)&lt;&gt;0),SUM($Q220,$S220),IF(AND(申込書!$AH$4="SKY安心GIGAタブレット",SUM($U220,$W220)&lt;&gt;0),SUM($U220,$W220),"")),"")</f>
        <v/>
      </c>
      <c r="AM220" s="157"/>
      <c r="AN220" s="82"/>
      <c r="AO220" s="80" t="str">
        <f>IF(AND(申込書!$C$91&lt;&gt;"▼プルダウンより選択してください",申込書!$C$91&lt;&gt;"",申込書!$P$91&lt;&gt;"YYYY/MM/DD",$G220&lt;&gt;""),申込書!$P$91,"")</f>
        <v/>
      </c>
      <c r="AP220" s="81" t="str">
        <f>IF(AND(申込書!$C$91&lt;&gt;"▼プルダウンより選択してください",申込書!$C$91&lt;&gt;"",$G220&lt;&gt;""),申込書!$M$91,"")</f>
        <v/>
      </c>
      <c r="AQ220" s="81" t="str">
        <f>IF($AO$3&lt;&gt;"コンテンツなし",IF(AND(申込書!$AH$4="GIGAスクールパック",SUM($P220,$R220)&lt;&gt;0),SUM($P220,$R220),IF(AND(申込書!$AH$4="SKY安心GIGAタブレット",SUM($T220,$V220)&lt;&gt;0),SUM($T220,$V220),"")),"")</f>
        <v/>
      </c>
      <c r="AR220" s="81" t="str">
        <f>IF($AO$3&lt;&gt;"コンテンツなし",IF(AND(申込書!$AH$4="GIGAスクールパック",SUM($Q220,$S220)&lt;&gt;0),SUM($Q220,$S220),IF(AND(申込書!$AH$4="SKY安心GIGAタブレット",SUM($U220,$W220)&lt;&gt;0),SUM($U220,$W220),"")),"")</f>
        <v/>
      </c>
      <c r="AS220" s="157"/>
      <c r="AT220" s="82"/>
      <c r="AU220" s="80" t="str">
        <f>IF(AND(申込書!$C$92&lt;&gt;"▼プルダウンより選択してください",申込書!$C$92&lt;&gt;"",申込書!$P$92&lt;&gt;"YYYY/MM/DD",$G220&lt;&gt;""),申込書!$P$92,"")</f>
        <v/>
      </c>
      <c r="AV220" s="81" t="str">
        <f>IF(AND(申込書!$C$92&lt;&gt;"▼プルダウンより選択してください",申込書!$C$92&lt;&gt;"",$G220&lt;&gt;""),申込書!$M$92,"")</f>
        <v/>
      </c>
      <c r="AW220" s="81" t="str">
        <f>IF($AU$3&lt;&gt;"コンテンツなし",IF(AND(申込書!$AH$4="GIGAスクールパック",SUM($P220,$R220)&lt;&gt;0),SUM($P220,$R220),IF(AND(申込書!$AH$4="SKY安心GIGAタブレット",SUM($T220,$V220)&lt;&gt;0),SUM($T220,$V220),"")),"")</f>
        <v/>
      </c>
      <c r="AX220" s="81" t="str">
        <f>IF($AU$3&lt;&gt;"コンテンツなし",IF(AND(申込書!$AH$4="GIGAスクールパック",SUM($Q220,$S220)&lt;&gt;0),SUM($Q220,$S220),IF(AND(申込書!$AH$4="SKY安心GIGAタブレット",SUM($U220,$W220)&lt;&gt;0),SUM($U220,$W220),"")),"")</f>
        <v/>
      </c>
      <c r="AY220" s="157"/>
      <c r="AZ220" s="82"/>
      <c r="BA220" s="80" t="str">
        <f>IF(AND(申込書!$C$93&lt;&gt;"▼プルダウンより選択してください",申込書!$C$93&lt;&gt;"",申込書!$P$93&lt;&gt;"YYYY/MM/DD",$G220&lt;&gt;""),申込書!$P$93,"")</f>
        <v/>
      </c>
      <c r="BB220" s="81" t="str">
        <f>IF(AND(申込書!$C$93&lt;&gt;"▼プルダウンより選択してください",申込書!$C$93&lt;&gt;"",申込書!$M$93&gt;=1,$G220&lt;&gt;""),申込書!$M$93,"")</f>
        <v/>
      </c>
      <c r="BC220" s="81" t="str">
        <f>IF($BA$3&lt;&gt;"コンテンツなし",IF(AND(申込書!$AH$4="GIGAスクールパック",SUM($P220,$R220)&lt;&gt;0),SUM($P220,$R220),IF(AND(申込書!$AH$4="SKY安心GIGAタブレット",SUM($T220,$V220)&lt;&gt;0),SUM($T220,$V220),"")),"")</f>
        <v/>
      </c>
      <c r="BD220" s="81" t="str">
        <f>IF($BA$3&lt;&gt;"コンテンツなし",IF(AND(申込書!$AH$4="GIGAスクールパック",SUM($Q220,$S220)&lt;&gt;0),SUM($Q220,$S220),IF(AND(申込書!$AH$4="SKY安心GIGAタブレット",SUM($U220,$W220)&lt;&gt;0),SUM($U220,$W220),"")),"")</f>
        <v/>
      </c>
      <c r="BE220" s="157"/>
      <c r="BF220" s="82"/>
      <c r="BG220" s="80" t="str">
        <f>IF(AND(申込書!$C$94&lt;&gt;"▼プルダウンより選択してください",申込書!$C$94&lt;&gt;"",申込書!$P$94&lt;&gt;"YYYY/MM/DD",$G220&lt;&gt;""),申込書!$P$94,"")</f>
        <v/>
      </c>
      <c r="BH220" s="81" t="str">
        <f>IF(AND(申込書!$C$94&lt;&gt;"▼プルダウンより選択してください",申込書!$C$94&lt;&gt;"",$G220&lt;&gt;""),申込書!$M$94,"")</f>
        <v/>
      </c>
      <c r="BI220" s="81" t="str">
        <f>IF($BG$3&lt;&gt;"コンテンツなし",IF(AND(申込書!$AH$4="GIGAスクールパック",SUM($P220,$R220)&lt;&gt;0),SUM($P220,$R220),IF(AND(申込書!$AH$4="SKY安心GIGAタブレット",SUM($T220,$V220)&lt;&gt;0),SUM($T220,$V220),"")),"")</f>
        <v/>
      </c>
      <c r="BJ220" s="81" t="str">
        <f>IF($BG$3&lt;&gt;"コンテンツなし",IF(AND(申込書!$AH$4="GIGAスクールパック",SUM($Q220,$S220)&lt;&gt;0),SUM($Q220,$S220),IF(AND(申込書!$AH$4="SKY安心GIGAタブレット",SUM($U220,$W220)&lt;&gt;0),SUM($U220,$W220),"")),"")</f>
        <v/>
      </c>
      <c r="BK220" s="157"/>
      <c r="BL220" s="82"/>
      <c r="BM220" s="80" t="str">
        <f>IF(AND(申込書!$C$95&lt;&gt;"▼プルダウンより選択してください",申込書!$C$95&lt;&gt;"",申込書!$P$95&lt;&gt;"YYYY/MM/DD",$G220&lt;&gt;""),申込書!$P$95,"")</f>
        <v/>
      </c>
      <c r="BN220" s="81" t="str">
        <f>IF(AND(申込書!$C$95&lt;&gt;"▼プルダウンより選択してください",申込書!$C$95&lt;&gt;"",$G220&lt;&gt;""),申込書!$M$95,"")</f>
        <v/>
      </c>
      <c r="BO220" s="81" t="str">
        <f>IF($BM$3&lt;&gt;"コンテンツなし",IF(AND(申込書!$AH$4="GIGAスクールパック",SUM($P220,$R220)&lt;&gt;0),SUM($P220,$R220),IF(AND(申込書!$AH$4="SKY安心GIGAタブレット",SUM($T220,$V220)&lt;&gt;0),SUM($T220,$V220),"")),"")</f>
        <v/>
      </c>
      <c r="BP220" s="81" t="str">
        <f>IF($BM$3&lt;&gt;"コンテンツなし",IF(AND(申込書!$AH$4="GIGAスクールパック",SUM($Q220,$S220)&lt;&gt;0),SUM($Q220,$S220),IF(AND(申込書!$AH$4="SKY安心GIGAタブレット",SUM($U220,$W220)&lt;&gt;0),SUM($U220,$W220),"")),"")</f>
        <v/>
      </c>
      <c r="BQ220" s="157"/>
      <c r="BR220" s="82"/>
      <c r="BS220" s="80" t="str">
        <f>IF(AND(申込書!$C$96&lt;&gt;"▼プルダウンより選択してください",申込書!$C$96&lt;&gt;"",申込書!$P$96&lt;&gt;"YYYY/MM/DD",$G220&lt;&gt;""),申込書!$P$96,"")</f>
        <v/>
      </c>
      <c r="BT220" s="81" t="str">
        <f>IF(AND(申込書!$C$96&lt;&gt;"▼プルダウンより選択してください",申込書!$C$96&lt;&gt;"",$G220&lt;&gt;""),申込書!$M$96,"")</f>
        <v/>
      </c>
      <c r="BU220" s="81" t="str">
        <f>IF($BS$3&lt;&gt;"コンテンツなし",IF(AND(申込書!$AH$4="GIGAスクールパック",SUM($P220,$R220)&lt;&gt;0),SUM($P220,$R220),IF(AND(申込書!$AH$4="SKY安心GIGAタブレット",SUM($T220,$V220)&lt;&gt;0),SUM($T220,$V220),"")),"")</f>
        <v/>
      </c>
      <c r="BV220" s="81" t="str">
        <f>IF($BS$3&lt;&gt;"コンテンツなし",IF(AND(申込書!$AH$4="GIGAスクールパック",SUM($Q220,$S220)&lt;&gt;0),SUM($Q220,$S220),IF(AND(申込書!$AH$4="SKY安心GIGAタブレット",SUM($U220,$W220)&lt;&gt;0),SUM($U220,$W220),"")),"")</f>
        <v/>
      </c>
      <c r="BW220" s="157"/>
      <c r="BX220" s="82"/>
      <c r="BY220" s="80" t="str">
        <f>IF(AND(申込書!$C$97&lt;&gt;"▼プルダウンより選択してください",申込書!$C$97&lt;&gt;"",申込書!$P$97&lt;&gt;"YYYY/MM/DD",$G220&lt;&gt;""),申込書!$P$97,"")</f>
        <v/>
      </c>
      <c r="BZ220" s="81" t="str">
        <f>IF(AND(申込書!$C$97&lt;&gt;"▼プルダウンより選択してください",申込書!$C$97&lt;&gt;"",$G220&lt;&gt;""),申込書!$M$97,"")</f>
        <v/>
      </c>
      <c r="CA220" s="81" t="str">
        <f>IF($BY$3&lt;&gt;"コンテンツなし",IF(AND(申込書!$AH$4="GIGAスクールパック",SUM($P220,$R220)&lt;&gt;0),SUM($P220,$R220),IF(AND(申込書!$AH$4="SKY安心GIGAタブレット",SUM($T220,$V220)&lt;&gt;0),SUM($T220,$V220),"")),"")</f>
        <v/>
      </c>
      <c r="CB220" s="81" t="str">
        <f>IF($BY$3&lt;&gt;"コンテンツなし",IF(AND(申込書!$AH$4="GIGAスクールパック",SUM($Q220,$S220)&lt;&gt;0),SUM($Q220,$S220),IF(AND(申込書!$AH$4="SKY安心GIGAタブレット",SUM($U220,$W220)&lt;&gt;0),SUM($U220,$W220),"")),"")</f>
        <v/>
      </c>
      <c r="CC220" s="157"/>
      <c r="CD220" s="82"/>
      <c r="CE220" s="80" t="str">
        <f>IF(AND(申込書!$C$98&lt;&gt;"▼プルダウンより選択してください",申込書!$C$98&lt;&gt;"",申込書!$P$98&lt;&gt;"YYYY/MM/DD",$G220&lt;&gt;""),申込書!$P$98,"")</f>
        <v/>
      </c>
      <c r="CF220" s="81" t="str">
        <f>IF(AND(申込書!$C$98&lt;&gt;"▼プルダウンより選択してください",申込書!$C$98&lt;&gt;"",$G220&lt;&gt;""),申込書!$M$98,"")</f>
        <v/>
      </c>
      <c r="CG220" s="81" t="str">
        <f>IF($CE$3&lt;&gt;"コンテンツなし",IF(AND(申込書!$AH$4="GIGAスクールパック",SUM($P220,$R220)&lt;&gt;0),SUM($P220,$R220),IF(AND(申込書!$AH$4="SKY安心GIGAタブレット",SUM($T220,$V220)&lt;&gt;0),SUM($T220,$V220),"")),"")</f>
        <v/>
      </c>
      <c r="CH220" s="81" t="str">
        <f>IF($CE$3&lt;&gt;"コンテンツなし",IF(AND(申込書!$AH$4="GIGAスクールパック",SUM($Q220,$S220)&lt;&gt;0),SUM($Q220,$S220),IF(AND(申込書!$AH$4="SKY安心GIGAタブレット",SUM($U220,$W220)&lt;&gt;0),SUM($U220,$W220),"")),"")</f>
        <v/>
      </c>
      <c r="CI220" s="157"/>
      <c r="CJ220" s="82"/>
      <c r="CK220" s="80" t="str">
        <f>IF(AND(申込書!$C$99&lt;&gt;"▼プルダウンより選択してください",申込書!$C$99&lt;&gt;"",申込書!$P$99&lt;&gt;"YYYY/MM/DD",$G220&lt;&gt;""),申込書!$P$99,"")</f>
        <v/>
      </c>
      <c r="CL220" s="81" t="str">
        <f>IF(AND(申込書!$C$99&lt;&gt;"▼プルダウンより選択してください",申込書!$C$99&lt;&gt;"",$G220&lt;&gt;""),申込書!$M$99,"")</f>
        <v/>
      </c>
      <c r="CM220" s="81" t="str">
        <f>IF($CK$3&lt;&gt;"コンテンツなし",IF(AND(申込書!$AH$4="GIGAスクールパック",SUM($P220,$R220)&lt;&gt;0),SUM($P220,$R220),IF(AND(申込書!$AH$4="SKY安心GIGAタブレット",SUM($T220,$V220)&lt;&gt;0),SUM($T220,$V220),"")),"")</f>
        <v/>
      </c>
      <c r="CN220" s="81" t="str">
        <f>IF($CK$3&lt;&gt;"コンテンツなし",IF(AND(申込書!$AH$4="GIGAスクールパック",SUM($Q220,$S220)&lt;&gt;0),SUM($Q220,$S220),IF(AND(申込書!$AH$4="SKY安心GIGAタブレット",SUM($U220,$W220)&lt;&gt;0),SUM($U220,$W220),"")),"")</f>
        <v/>
      </c>
      <c r="CO220" s="157"/>
      <c r="CP220" s="82"/>
      <c r="CQ220" s="80" t="str">
        <f>IF(AND(申込書!$C$100&lt;&gt;"▼プルダウンより選択してください",申込書!$C$100&lt;&gt;"",申込書!$P$100&lt;&gt;"YYYY/MM/DD",$G220&lt;&gt;""),申込書!$P$100,"")</f>
        <v/>
      </c>
      <c r="CR220" s="81" t="str">
        <f>IF(AND(申込書!$C$100&lt;&gt;"▼プルダウンより選択してください",申込書!$C$100&lt;&gt;"",$G220&lt;&gt;""),申込書!$M$100,"")</f>
        <v/>
      </c>
      <c r="CS220" s="81" t="str">
        <f>IF($CQ$3&lt;&gt;"コンテンツなし",IF(AND(申込書!$AH$4="GIGAスクールパック",SUM($P220,$R220)&lt;&gt;0),SUM($P220,$R220),IF(AND(申込書!$AH$4="SKY安心GIGAタブレット",SUM($T220,$V220)&lt;&gt;0),SUM($T220,$V220),"")),"")</f>
        <v/>
      </c>
      <c r="CT220" s="81" t="str">
        <f>IF($CQ$3&lt;&gt;"コンテンツなし",IF(AND(申込書!$AH$4="GIGAスクールパック",SUM($Q220,$S220)&lt;&gt;0),SUM($Q220,$S220),IF(AND(申込書!$AH$4="SKY安心GIGAタブレット",SUM($U220,$W220)&lt;&gt;0),SUM($U220,$W220),"")),"")</f>
        <v/>
      </c>
      <c r="CU220" s="81"/>
      <c r="CV220" s="82"/>
      <c r="CW220" s="80" t="str">
        <f>IF(AND(申込書!$C$101&lt;&gt;"▼プルダウンより選択してください",申込書!$C$101&lt;&gt;"",申込書!$P$101&lt;&gt;"YYYY/MM/DD",$G220&lt;&gt;""),申込書!$P$101,"")</f>
        <v/>
      </c>
      <c r="CX220" s="81" t="str">
        <f>IF(AND(申込書!$C$101&lt;&gt;"▼プルダウンより選択してください",申込書!$C$101&lt;&gt;"",$G220&lt;&gt;""),申込書!$M$101,"")</f>
        <v/>
      </c>
      <c r="CY220" s="81" t="str">
        <f>IF($CW$3&lt;&gt;"コンテンツなし",IF(AND(申込書!$AH$4="GIGAスクールパック",SUM($P220,$R220)&lt;&gt;0),SUM($P220,$R220),IF(AND(申込書!$AH$4="SKY安心GIGAタブレット",SUM($T220,$V220)&lt;&gt;0),SUM($T220,$V220),"")),"")</f>
        <v/>
      </c>
      <c r="CZ220" s="81" t="str">
        <f>IF($CW$3&lt;&gt;"コンテンツなし",IF(AND(申込書!$AH$4="GIGAスクールパック",SUM($Q220,$S220)&lt;&gt;0),SUM($Q220,$S220),IF(AND(申込書!$AH$4="SKY安心GIGAタブレット",SUM($U220,$W220)&lt;&gt;0),SUM($U220,$W220),"")),"")</f>
        <v/>
      </c>
      <c r="DA220" s="81"/>
      <c r="DB220" s="82"/>
      <c r="DC220" s="80" t="str">
        <f>IF(AND(申込書!$C$102&lt;&gt;"▼プルダウンより選択してください",申込書!$C$102&lt;&gt;"",申込書!$P$102&lt;&gt;"YYYY/MM/DD",$G220&lt;&gt;""),申込書!$P$102,"")</f>
        <v/>
      </c>
      <c r="DD220" s="81" t="str">
        <f>IF(AND(申込書!$C$102&lt;&gt;"▼プルダウンより選択してください",申込書!$C$102&lt;&gt;"",$G220&lt;&gt;""),申込書!$M$102,"")</f>
        <v/>
      </c>
      <c r="DE220" s="81" t="str">
        <f>IF($DC$3&lt;&gt;"コンテンツなし",IF(AND(申込書!$AH$4="GIGAスクールパック",SUM($P220,$R220)&lt;&gt;0),SUM($P220,$R220),IF(AND(申込書!$AH$4="SKY安心GIGAタブレット",SUM($T220,$V220)&lt;&gt;0),SUM($T220,$V220),"")),"")</f>
        <v/>
      </c>
      <c r="DF220" s="81" t="str">
        <f>IF($DC$3&lt;&gt;"コンテンツなし",IF(AND(申込書!$AH$4="GIGAスクールパック",SUM($Q220,$S220)&lt;&gt;0),SUM($Q220,$S220),IF(AND(申込書!$AH$4="SKY安心GIGAタブレット",SUM($U220,$W220)&lt;&gt;0),SUM($U220,$W220),"")),"")</f>
        <v/>
      </c>
      <c r="DG220" s="81"/>
      <c r="DH220" s="82"/>
      <c r="DI220" s="80" t="str">
        <f>IF(AND(申込書!$C$103&lt;&gt;"▼プルダウンより選択してください",申込書!$C$103&lt;&gt;"",申込書!$P$103&lt;&gt;"YYYY/MM/DD",$G220&lt;&gt;""),申込書!$P$103,"")</f>
        <v/>
      </c>
      <c r="DJ220" s="81" t="str">
        <f>IF(AND(申込書!$C$103&lt;&gt;"▼プルダウンより選択してください",申込書!$C$103&lt;&gt;"",$G220&lt;&gt;""),申込書!$M$103,"")</f>
        <v/>
      </c>
      <c r="DK220" s="81" t="str">
        <f>IF($DI$3&lt;&gt;"コンテンツなし",IF(AND(申込書!$AH$4="GIGAスクールパック",SUM($P220,$R220)&lt;&gt;0),SUM($P220,$R220),IF(AND(申込書!$AH$4="SKY安心GIGAタブレット",SUM($T220,$V220)&lt;&gt;0),SUM($T220,$V220),"")),"")</f>
        <v/>
      </c>
      <c r="DL220" s="81" t="str">
        <f>IF($DI$3&lt;&gt;"コンテンツなし",IF(AND(申込書!$AH$4="GIGAスクールパック",SUM($Q220,$S220)&lt;&gt;0),SUM($Q220,$S220),IF(AND(申込書!$AH$4="SKY安心GIGAタブレット",SUM($U220,$W220)&lt;&gt;0),SUM($U220,$W220),"")),"")</f>
        <v/>
      </c>
      <c r="DM220" s="81"/>
      <c r="DN220" s="82"/>
      <c r="DO220" s="80" t="str">
        <f>IF(AND(申込書!$C$104&lt;&gt;"▼プルダウンより選択してください",申込書!$C$104&lt;&gt;"",申込書!$P$104&lt;&gt;"YYYY/MM/DD",$G220&lt;&gt;""),申込書!$P$104,"")</f>
        <v/>
      </c>
      <c r="DP220" s="81" t="str">
        <f>IF(AND(申込書!$C$104&lt;&gt;"▼プルダウンより選択してください",申込書!$C$104&lt;&gt;"",$G220&lt;&gt;""),申込書!$M$104,"")</f>
        <v/>
      </c>
      <c r="DQ220" s="81" t="str">
        <f>IF($DO$3&lt;&gt;"コンテンツなし",IF(AND(申込書!$AH$4="GIGAスクールパック",SUM($P220,$R220)&lt;&gt;0),SUM($P220,$R220),IF(AND(申込書!$AH$4="SKY安心GIGAタブレット",SUM($T220,$V220)&lt;&gt;0),SUM($T220,$V220),"")),"")</f>
        <v/>
      </c>
      <c r="DR220" s="81" t="str">
        <f>IF($DO$3&lt;&gt;"コンテンツなし",IF(AND(申込書!$AH$4="GIGAスクールパック",SUM($Q220,$S220)&lt;&gt;0),SUM($Q220,$S220),IF(AND(申込書!$AH$4="SKY安心GIGAタブレット",SUM($U220,$W220)&lt;&gt;0),SUM($U220,$W220),"")),"")</f>
        <v/>
      </c>
      <c r="DS220" s="81"/>
      <c r="DT220" s="82"/>
      <c r="DU220" s="80" t="str">
        <f>IF(AND(申込書!$C$105&lt;&gt;"▼プルダウンより選択してください",申込書!$C$105&lt;&gt;"",申込書!$P$105&lt;&gt;"YYYY/MM/DD",$G220&lt;&gt;""),申込書!$P$105,"")</f>
        <v/>
      </c>
      <c r="DV220" s="81" t="str">
        <f>IF(AND(申込書!$C$105&lt;&gt;"▼プルダウンより選択してください",申込書!$C$105&lt;&gt;"",$G220&lt;&gt;""),申込書!$M$105,"")</f>
        <v/>
      </c>
      <c r="DW220" s="81" t="str">
        <f>IF($DU$3&lt;&gt;"コンテンツなし",IF(AND(申込書!$AH$4="GIGAスクールパック",SUM($P220,$R220)&lt;&gt;0),SUM($P220,$R220),IF(AND(申込書!$AH$4="SKY安心GIGAタブレット",SUM($T220,$V220)&lt;&gt;0),SUM($T220,$V220),"")),"")</f>
        <v/>
      </c>
      <c r="DX220" s="81" t="str">
        <f>IF($DU$3&lt;&gt;"コンテンツなし",IF(AND(申込書!$AH$4="GIGAスクールパック",SUM($Q220,$S220)&lt;&gt;0),SUM($Q220,$S220),IF(AND(申込書!$AH$4="SKY安心GIGAタブレット",SUM($U220,$W220)&lt;&gt;0),SUM($U220,$W220),"")),"")</f>
        <v/>
      </c>
      <c r="DY220" s="157"/>
      <c r="DZ220" s="82"/>
      <c r="EA220" s="80" t="str">
        <f>IF(AND(申込書!$C$106&lt;&gt;"▼プルダウンより選択してください",申込書!$C$106&lt;&gt;"",申込書!$P$106&lt;&gt;"YYYY/MM/DD",$G220&lt;&gt;""),申込書!$P$106,"")</f>
        <v/>
      </c>
      <c r="EB220" s="81" t="str">
        <f>IF(AND(申込書!$C$106&lt;&gt;"▼プルダウンより選択してください",申込書!$C$106&lt;&gt;"",$G220&lt;&gt;""),申込書!$M$106,"")</f>
        <v/>
      </c>
      <c r="EC220" s="81" t="str">
        <f>IF($EA$3&lt;&gt;"コンテンツなし",IF(AND(申込書!$AH$4="GIGAスクールパック",SUM($P220,$R220)&lt;&gt;0),SUM($P220,$R220),IF(AND(申込書!$AH$4="SKY安心GIGAタブレット",SUM($T220,$V220)&lt;&gt;0),SUM($T220,$V220),"")),"")</f>
        <v/>
      </c>
      <c r="ED220" s="81" t="str">
        <f>IF($EA$3&lt;&gt;"コンテンツなし",IF(AND(申込書!$AH$4="GIGAスクールパック",SUM($Q220,$S220)&lt;&gt;0),SUM($Q220,$S220),IF(AND(申込書!$AH$4="SKY安心GIGAタブレット",SUM($U220,$W220)&lt;&gt;0),SUM($U220,$W220),"")),"")</f>
        <v/>
      </c>
      <c r="EE220" s="157"/>
      <c r="EF220" s="82"/>
      <c r="EG220" s="80" t="str">
        <f>IF(AND(申込書!$C$107&lt;&gt;"▼プルダウンより選択してください",申込書!$C$107&lt;&gt;"",申込書!$P$107&lt;&gt;"YYYY/MM/DD",$G220&lt;&gt;""),申込書!$P$107,"")</f>
        <v/>
      </c>
      <c r="EH220" s="81" t="str">
        <f>IF(AND(申込書!$C$107&lt;&gt;"▼プルダウンより選択してください",申込書!$C$107&lt;&gt;"",$G220&lt;&gt;""),申込書!$M$107,"")</f>
        <v/>
      </c>
      <c r="EI220" s="81" t="str">
        <f>IF($EG$3&lt;&gt;"コンテンツなし",IF(AND(申込書!$AH$4="GIGAスクールパック",SUM($P220,$R220)&lt;&gt;0),SUM($P220,$R220),IF(AND(申込書!$AH$4="SKY安心GIGAタブレット",SUM($T220,$V220)&lt;&gt;0),SUM($T220,$V220),"")),"")</f>
        <v/>
      </c>
      <c r="EJ220" s="81" t="str">
        <f>IF($EG$3&lt;&gt;"コンテンツなし",IF(AND(申込書!$AH$4="GIGAスクールパック",SUM($Q220,$S220)&lt;&gt;0),SUM($Q220,$S220),IF(AND(申込書!$AH$4="SKY安心GIGAタブレット",SUM($U220,$W220)&lt;&gt;0),SUM($U220,$W220),"")),"")</f>
        <v/>
      </c>
      <c r="EK220" s="157"/>
      <c r="EL220" s="82"/>
      <c r="EM220" s="80" t="str">
        <f>IF(AND(申込書!$C$108&lt;&gt;"▼プルダウンより選択してください",申込書!$C$108&lt;&gt;"",申込書!$P$108&lt;&gt;"YYYY/MM/DD",$G220&lt;&gt;""),申込書!$P$108,"")</f>
        <v/>
      </c>
      <c r="EN220" s="81" t="str">
        <f>IF(AND(申込書!$C$108&lt;&gt;"▼プルダウンより選択してください",申込書!$C$108&lt;&gt;"",$G220&lt;&gt;""),申込書!$M$108,"")</f>
        <v/>
      </c>
      <c r="EO220" s="81" t="str">
        <f>IF($EM$3&lt;&gt;"コンテンツなし",IF(AND(申込書!$AH$4="GIGAスクールパック",SUM($P220,$R220)&lt;&gt;0),SUM($P220,$R220),IF(AND(申込書!$AH$4="SKY安心GIGAタブレット",SUM($T220,$V220)&lt;&gt;0),SUM($T220,$V220),"")),"")</f>
        <v/>
      </c>
      <c r="EP220" s="81" t="str">
        <f>IF($EM$3&lt;&gt;"コンテンツなし",IF(AND(申込書!$AH$4="GIGAスクールパック",SUM($Q220,$S220)&lt;&gt;0),SUM($Q220,$S220),IF(AND(申込書!$AH$4="SKY安心GIGAタブレット",SUM($U220,$W220)&lt;&gt;0),SUM($U220,$W220),"")),"")</f>
        <v/>
      </c>
      <c r="EQ220" s="157"/>
      <c r="ER220" s="82"/>
      <c r="ES220" s="80" t="str">
        <f>IF(AND(申込書!$C$109&lt;&gt;"▼プルダウンより選択してください",申込書!$C$109&lt;&gt;"",申込書!$P$109&lt;&gt;"YYYY/MM/DD",$G220&lt;&gt;""),申込書!$P$109,"")</f>
        <v/>
      </c>
      <c r="ET220" s="81" t="str">
        <f>IF(AND(申込書!$C$109&lt;&gt;"▼プルダウンより選択してください",申込書!$C$109&lt;&gt;"",$G220&lt;&gt;""),申込書!$M$109,"")</f>
        <v/>
      </c>
      <c r="EU220" s="81" t="str">
        <f>IF($ES$3&lt;&gt;"コンテンツなし",IF(AND(申込書!$AH$4="GIGAスクールパック",SUM($P220,$R220)&lt;&gt;0),SUM($P220,$R220),IF(AND(申込書!$AH$4="SKY安心GIGAタブレット",SUM($T220,$V220)&lt;&gt;0),SUM($T220,$V220),"")),"")</f>
        <v/>
      </c>
      <c r="EV220" s="81" t="str">
        <f>IF($ES$3&lt;&gt;"コンテンツなし",IF(AND(申込書!$AH$4="GIGAスクールパック",SUM($Q220,$S220)&lt;&gt;0),SUM($Q220,$S220),IF(AND(申込書!$AH$4="SKY安心GIGAタブレット",SUM($U220,$W220)&lt;&gt;0),SUM($U220,$W220),"")),"")</f>
        <v/>
      </c>
      <c r="EW220" s="157"/>
      <c r="EX220" s="82"/>
      <c r="EY220" s="80" t="str">
        <f>IF(AND(申込書!$C$110&lt;&gt;"▼プルダウンより選択してください",申込書!$C$110&lt;&gt;"",申込書!$P$110&lt;&gt;"YYYY/MM/DD",$G220&lt;&gt;""),申込書!$P$110,"")</f>
        <v/>
      </c>
      <c r="EZ220" s="81" t="str">
        <f>IF(AND(申込書!$C$110&lt;&gt;"▼プルダウンより選択してください",申込書!$C$110&lt;&gt;"",$G220&lt;&gt;""),申込書!$M$110,"")</f>
        <v/>
      </c>
      <c r="FA220" s="81" t="str">
        <f>IF($EY$3&lt;&gt;"コンテンツなし",IF(AND(申込書!$AH$4="GIGAスクールパック",SUM($P220,$R220)&lt;&gt;0),SUM($P220,$R220),IF(AND(申込書!$AH$4="SKY安心GIGAタブレット",SUM($T220,$V220)&lt;&gt;0),SUM($T220,$V220),"")),"")</f>
        <v/>
      </c>
      <c r="FB220" s="81" t="str">
        <f>IF($EY$3&lt;&gt;"コンテンツなし",IF(AND(申込書!$AH$4="GIGAスクールパック",SUM($Q220,$S220)&lt;&gt;0),SUM($Q220,$S220),IF(AND(申込書!$AH$4="SKY安心GIGAタブレット",SUM($U220,$W220)&lt;&gt;0),SUM($U220,$W220),"")),"")</f>
        <v/>
      </c>
      <c r="FC220" s="157"/>
      <c r="FD220" s="82"/>
      <c r="FE220" s="80" t="str">
        <f>IF(AND(申込書!$C$111&lt;&gt;"▼プルダウンより選択してください",申込書!$C$111&lt;&gt;"",申込書!$P$111&lt;&gt;"YYYY/MM/DD",$G220&lt;&gt;""),申込書!$P$111,"")</f>
        <v/>
      </c>
      <c r="FF220" s="81" t="str">
        <f>IF(AND(申込書!$C$111&lt;&gt;"▼プルダウンより選択してください",申込書!$C$111&lt;&gt;"",$G220&lt;&gt;""),申込書!$M$111,"")</f>
        <v/>
      </c>
      <c r="FG220" s="81" t="str">
        <f>IF($FE$3&lt;&gt;"コンテンツなし",IF(AND(申込書!$AH$4="GIGAスクールパック",SUM($P220,$R220)&lt;&gt;0),SUM($P220,$R220),IF(AND(申込書!$AH$4="SKY安心GIGAタブレット",SUM($T220,$V220)&lt;&gt;0),SUM($T220,$V220),"")),"")</f>
        <v/>
      </c>
      <c r="FH220" s="81" t="str">
        <f>IF($FE$3&lt;&gt;"コンテンツなし",IF(AND(申込書!$AH$4="GIGAスクールパック",SUM($Q220,$S220)&lt;&gt;0),SUM($Q220,$S220),IF(AND(申込書!$AH$4="SKY安心GIGAタブレット",SUM($U220,$W220)&lt;&gt;0),SUM($U220,$W220),"")),"")</f>
        <v/>
      </c>
      <c r="FI220" s="157"/>
      <c r="FJ220" s="82"/>
      <c r="FK220" s="80" t="str">
        <f>IF(AND(申込書!$C$112&lt;&gt;"▼プルダウンより選択してください",申込書!$C$112&lt;&gt;"",申込書!$P$112&lt;&gt;"YYYY/MM/DD",$G220&lt;&gt;""),申込書!$P$112,"")</f>
        <v/>
      </c>
      <c r="FL220" s="81" t="str">
        <f>IF(AND(申込書!$C$112&lt;&gt;"▼プルダウンより選択してください",申込書!$C$112&lt;&gt;"",$G220&lt;&gt;""),申込書!$M$112,"")</f>
        <v/>
      </c>
      <c r="FM220" s="81" t="str">
        <f>IF($FK$3&lt;&gt;"コンテンツなし",IF(AND(申込書!$AH$4="GIGAスクールパック",SUM($P220,$R220)&lt;&gt;0),SUM($P220,$R220),IF(AND(申込書!$AH$4="SKY安心GIGAタブレット",SUM($T220,$V220)&lt;&gt;0),SUM($T220,$V220),"")),"")</f>
        <v/>
      </c>
      <c r="FN220" s="81" t="str">
        <f>IF($FK$3&lt;&gt;"コンテンツなし",IF(AND(申込書!$AH$4="GIGAスクールパック",SUM($Q220,$S220)&lt;&gt;0),SUM($Q220,$S220),IF(AND(申込書!$AH$4="SKY安心GIGAタブレット",SUM($U220,$W220)&lt;&gt;0),SUM($U220,$W220),"")),"")</f>
        <v/>
      </c>
      <c r="FO220" s="157"/>
      <c r="FP220" s="82"/>
      <c r="FQ220" s="80" t="str">
        <f>IF(AND(申込書!$C$113&lt;&gt;"▼プルダウンより選択してください",申込書!$C$113&lt;&gt;"",申込書!$P$113&lt;&gt;"YYYY/MM/DD",$G220&lt;&gt;""),申込書!$P$113,"")</f>
        <v/>
      </c>
      <c r="FR220" s="81" t="str">
        <f>IF(AND(申込書!$C$113&lt;&gt;"▼プルダウンより選択してください",申込書!$C$113&lt;&gt;"",$G220&lt;&gt;""),申込書!$M$113,"")</f>
        <v/>
      </c>
      <c r="FS220" s="81" t="str">
        <f>IF($FQ$3&lt;&gt;"コンテンツなし",IF(AND(申込書!$AH$4="GIGAスクールパック",SUM($P220,$R220)&lt;&gt;0),SUM($P220,$R220),IF(AND(申込書!$AH$4="SKY安心GIGAタブレット",SUM($T220,$V220)&lt;&gt;0),SUM($T220,$V220),"")),"")</f>
        <v/>
      </c>
      <c r="FT220" s="81" t="str">
        <f>IF($FQ$3&lt;&gt;"コンテンツなし",IF(AND(申込書!$AH$4="GIGAスクールパック",SUM($Q220,$S220)&lt;&gt;0),SUM($Q220,$S220),IF(AND(申込書!$AH$4="SKY安心GIGAタブレット",SUM($U220,$W220)&lt;&gt;0),SUM($U220,$W220),"")),"")</f>
        <v/>
      </c>
      <c r="FU220" s="157"/>
      <c r="FV220" s="82"/>
      <c r="FW220" s="80" t="str">
        <f>IF(AND(申込書!$C$114&lt;&gt;"▼プルダウンより選択してください",申込書!$C$114&lt;&gt;"",申込書!$P$114&lt;&gt;"YYYY/MM/DD",$G220&lt;&gt;""),申込書!$P$114,"")</f>
        <v/>
      </c>
      <c r="FX220" s="81" t="str">
        <f>IF(AND(申込書!$C$114&lt;&gt;"▼プルダウンより選択してください",申込書!$C$114&lt;&gt;"",$G220&lt;&gt;""),申込書!$M$114,"")</f>
        <v/>
      </c>
      <c r="FY220" s="81" t="str">
        <f>IF($FW$3&lt;&gt;"コンテンツなし",IF(AND(申込書!$AH$4="GIGAスクールパック",SUM($P220,$R220)&lt;&gt;0),SUM($P220,$R220),IF(AND(申込書!$AH$4="SKY安心GIGAタブレット",SUM($T220,$V220)&lt;&gt;0),SUM($T220,$V220),"")),"")</f>
        <v/>
      </c>
      <c r="FZ220" s="81" t="str">
        <f>IF($FW$3&lt;&gt;"コンテンツなし",IF(AND(申込書!$AH$4="GIGAスクールパック",SUM($Q220,$S220)&lt;&gt;0),SUM($Q220,$S220),IF(AND(申込書!$AH$4="SKY安心GIGAタブレット",SUM($U220,$W220)&lt;&gt;0),SUM($U220,$W220),"")),"")</f>
        <v/>
      </c>
      <c r="GA220" s="157"/>
      <c r="GB220" s="82"/>
      <c r="GC220" s="80" t="str">
        <f>IF(AND(申込書!$C$115&lt;&gt;"▼プルダウンより選択してください",申込書!$C$115&lt;&gt;"",申込書!$P$115&lt;&gt;"YYYY/MM/DD",$G220&lt;&gt;""),申込書!$P$115,"")</f>
        <v/>
      </c>
      <c r="GD220" s="81" t="str">
        <f>IF(AND(申込書!$C$115&lt;&gt;"▼プルダウンより選択してください",申込書!$C$115&lt;&gt;"",$G220&lt;&gt;""),申込書!$M$115,"")</f>
        <v/>
      </c>
      <c r="GE220" s="81" t="str">
        <f>IF($GC$3&lt;&gt;"コンテンツなし",IF(AND(申込書!$AH$4="GIGAスクールパック",SUM($P220,$R220)&lt;&gt;0),SUM($P220,$R220),IF(AND(申込書!$AH$4="SKY安心GIGAタブレット",SUM($T220,$V220)&lt;&gt;0),SUM($T220,$V220),"")),"")</f>
        <v/>
      </c>
      <c r="GF220" s="81" t="str">
        <f>IF($GC$3&lt;&gt;"コンテンツなし",IF(AND(申込書!$AH$4="GIGAスクールパック",SUM($Q220,$S220)&lt;&gt;0),SUM($Q220,$S220),IF(AND(申込書!$AH$4="SKY安心GIGAタブレット",SUM($U220,$W220)&lt;&gt;0),SUM($U220,$W220),"")),"")</f>
        <v/>
      </c>
      <c r="GG220" s="157"/>
      <c r="GH220" s="82"/>
      <c r="GI220" s="80" t="str">
        <f>IF(AND(申込書!$C$116&lt;&gt;"▼プルダウンより選択してください",申込書!$C$116&lt;&gt;"",申込書!$P$116&lt;&gt;"YYYY/MM/DD",$G220&lt;&gt;""),申込書!$P$116,"")</f>
        <v/>
      </c>
      <c r="GJ220" s="81" t="str">
        <f>IF(AND(申込書!$C$116&lt;&gt;"▼プルダウンより選択してください",申込書!$C$116&lt;&gt;"",$G220&lt;&gt;""),申込書!$M$116,"")</f>
        <v/>
      </c>
      <c r="GK220" s="81" t="str">
        <f>IF($GI$3&lt;&gt;"コンテンツなし",IF(AND(申込書!$AH$4="GIGAスクールパック",SUM($P220,$R220)&lt;&gt;0),SUM($P220,$R220),IF(AND(申込書!$AH$4="SKY安心GIGAタブレット",SUM($T220,$V220)&lt;&gt;0),SUM($T220,$V220),"")),"")</f>
        <v/>
      </c>
      <c r="GL220" s="81" t="str">
        <f>IF($GI$3&lt;&gt;"コンテンツなし",IF(AND(申込書!$AH$4="GIGAスクールパック",SUM($Q220,$S220)&lt;&gt;0),SUM($Q220,$S220),IF(AND(申込書!$AH$4="SKY安心GIGAタブレット",SUM($U220,$W220)&lt;&gt;0),SUM($U220,$W220),"")),"")</f>
        <v/>
      </c>
      <c r="GM220" s="157"/>
      <c r="GN220" s="82"/>
      <c r="GO220" s="80" t="str">
        <f>IF(AND(申込書!$C$117&lt;&gt;"▼プルダウンより選択してください",申込書!$C$117&lt;&gt;"",申込書!$P$117&lt;&gt;"YYYY/MM/DD",$G220&lt;&gt;""),申込書!$P$117,"")</f>
        <v/>
      </c>
      <c r="GP220" s="81" t="str">
        <f>IF(AND(申込書!$C$117&lt;&gt;"▼プルダウンより選択してください",申込書!$C$117&lt;&gt;"",$G220&lt;&gt;""),申込書!$M$117,"")</f>
        <v/>
      </c>
      <c r="GQ220" s="81" t="str">
        <f>IF($GO$3&lt;&gt;"コンテンツなし",IF(AND(申込書!$AH$4="GIGAスクールパック",SUM($P220,$R220)&lt;&gt;0),SUM($P220,$R220),IF(AND(申込書!$AH$4="SKY安心GIGAタブレット",SUM($T220,$V220)&lt;&gt;0),SUM($T220,$V220),"")),"")</f>
        <v/>
      </c>
      <c r="GR220" s="81" t="str">
        <f>IF($GO$3&lt;&gt;"コンテンツなし",IF(AND(申込書!$AH$4="GIGAスクールパック",SUM($Q220,$S220)&lt;&gt;0),SUM($Q220,$S220),IF(AND(申込書!$AH$4="SKY安心GIGAタブレット",SUM($U220,$W220)&lt;&gt;0),SUM($U220,$W220),"")),"")</f>
        <v/>
      </c>
      <c r="GS220" s="157"/>
      <c r="GT220" s="82"/>
      <c r="GU220" s="80" t="str">
        <f>IF(AND(申込書!$C$118&lt;&gt;"▼プルダウンより選択してください",申込書!$C$118&lt;&gt;"",申込書!$P$118&lt;&gt;"YYYY/MM/DD",$G220&lt;&gt;""),申込書!$P$118,"")</f>
        <v/>
      </c>
      <c r="GV220" s="81" t="str">
        <f>IF(AND(申込書!$C$118&lt;&gt;"▼プルダウンより選択してください",申込書!$C$118&lt;&gt;"",$G220&lt;&gt;""),申込書!$M$118,"")</f>
        <v/>
      </c>
      <c r="GW220" s="81" t="str">
        <f>IF($GU$3&lt;&gt;"コンテンツなし",IF(AND(申込書!$AH$4="GIGAスクールパック",SUM($P220,$R220)&lt;&gt;0),SUM($P220,$R220),IF(AND(申込書!$AH$4="SKY安心GIGAタブレット",SUM($T220,$V220)&lt;&gt;0),SUM($T220,$V220),"")),"")</f>
        <v/>
      </c>
      <c r="GX220" s="81" t="str">
        <f>IF($GU$3&lt;&gt;"コンテンツなし",IF(AND(申込書!$AH$4="GIGAスクールパック",SUM($Q220,$S220)&lt;&gt;0),SUM($Q220,$S220),IF(AND(申込書!$AH$4="SKY安心GIGAタブレット",SUM($U220,$W220)&lt;&gt;0),SUM($U220,$W220),"")),"")</f>
        <v/>
      </c>
      <c r="GY220" s="157"/>
      <c r="GZ220" s="82"/>
      <c r="HA220" s="80" t="str">
        <f>IF(AND(申込書!$C$119&lt;&gt;"▼プルダウンより選択してください",申込書!$C$119&lt;&gt;"",申込書!$P$119&lt;&gt;"YYYY/MM/DD",$G220&lt;&gt;""),申込書!$P$119,"")</f>
        <v/>
      </c>
      <c r="HB220" s="81" t="str">
        <f>IF(AND(申込書!$C$119&lt;&gt;"▼プルダウンより選択してください",申込書!$C$119&lt;&gt;"",$G220&lt;&gt;""),申込書!$M$119,"")</f>
        <v/>
      </c>
      <c r="HC220" s="81" t="str">
        <f>IF($HA$3&lt;&gt;"コンテンツなし",IF(AND(申込書!$AH$4="GIGAスクールパック",SUM($P220,$R220)&lt;&gt;0),SUM($P220,$R220),IF(AND(申込書!$AH$4="SKY安心GIGAタブレット",SUM($T220,$V220)&lt;&gt;0),SUM($T220,$V220),"")),"")</f>
        <v/>
      </c>
      <c r="HD220" s="81" t="str">
        <f>IF($HA$3&lt;&gt;"コンテンツなし",IF(AND(申込書!$AH$4="GIGAスクールパック",SUM($Q220,$S220)&lt;&gt;0),SUM($Q220,$S220),IF(AND(申込書!$AH$4="SKY安心GIGAタブレット",SUM($U220,$W220)&lt;&gt;0),SUM($U220,$W220),"")),"")</f>
        <v/>
      </c>
      <c r="HE220" s="157"/>
      <c r="HF220" s="82"/>
      <c r="HG220" s="83"/>
    </row>
    <row r="221" spans="2:215" ht="26.85" customHeight="1">
      <c r="B221" s="62">
        <f t="shared" si="3"/>
        <v>216</v>
      </c>
      <c r="C221" s="63"/>
      <c r="D221" s="64"/>
      <c r="E221" s="207"/>
      <c r="F221" s="65"/>
      <c r="G221" s="66"/>
      <c r="H221" s="67"/>
      <c r="I221" s="68"/>
      <c r="J221" s="69"/>
      <c r="K221" s="70"/>
      <c r="L221" s="71"/>
      <c r="M221" s="72"/>
      <c r="N221" s="73"/>
      <c r="O221" s="74"/>
      <c r="P221" s="179"/>
      <c r="Q221" s="180"/>
      <c r="R221" s="180"/>
      <c r="S221" s="181"/>
      <c r="T221" s="179"/>
      <c r="U221" s="180"/>
      <c r="V221" s="182"/>
      <c r="W221" s="181"/>
      <c r="X221" s="75"/>
      <c r="Y221" s="76"/>
      <c r="Z221" s="77"/>
      <c r="AA221" s="78"/>
      <c r="AB221" s="79"/>
      <c r="AC221" s="79"/>
      <c r="AD221" s="79"/>
      <c r="AE221" s="77"/>
      <c r="AF221" s="139"/>
      <c r="AG221" s="139"/>
      <c r="AH221" s="139"/>
      <c r="AI221" s="80" t="str">
        <f>IF(AND(申込書!$C$90&lt;&gt;"▼プルダウンより選択してください",申込書!$C$90&lt;&gt;"",申込書!$P$90&lt;&gt;"YYYY/MM/DD",$G221&lt;&gt;""),申込書!$P$90,"")</f>
        <v/>
      </c>
      <c r="AJ221" s="81" t="str">
        <f>IF(AND(申込書!$C$90&lt;&gt;"▼プルダウンより選択してください",申込書!$C$90&lt;&gt;"",$G221&lt;&gt;""),申込書!$M$90,"")</f>
        <v/>
      </c>
      <c r="AK221" s="81" t="str">
        <f>IF($AI$3&lt;&gt;"コンテンツなし",IF(AND(申込書!$AH$4="GIGAスクールパック",SUM($P221,$R221)&lt;&gt;0),SUM($P221,$R221),IF(AND(申込書!$AH$4="SKY安心GIGAタブレット",SUM($T221,$V221)&lt;&gt;0),SUM($T221,$V221),"")),"")</f>
        <v/>
      </c>
      <c r="AL221" s="81" t="str">
        <f>IF($AI$3&lt;&gt;"コンテンツなし",IF(AND(申込書!$AH$4="GIGAスクールパック",SUM($Q221,$S221)&lt;&gt;0),SUM($Q221,$S221),IF(AND(申込書!$AH$4="SKY安心GIGAタブレット",SUM($U221,$W221)&lt;&gt;0),SUM($U221,$W221),"")),"")</f>
        <v/>
      </c>
      <c r="AM221" s="157"/>
      <c r="AN221" s="82"/>
      <c r="AO221" s="80" t="str">
        <f>IF(AND(申込書!$C$91&lt;&gt;"▼プルダウンより選択してください",申込書!$C$91&lt;&gt;"",申込書!$P$91&lt;&gt;"YYYY/MM/DD",$G221&lt;&gt;""),申込書!$P$91,"")</f>
        <v/>
      </c>
      <c r="AP221" s="81" t="str">
        <f>IF(AND(申込書!$C$91&lt;&gt;"▼プルダウンより選択してください",申込書!$C$91&lt;&gt;"",$G221&lt;&gt;""),申込書!$M$91,"")</f>
        <v/>
      </c>
      <c r="AQ221" s="81" t="str">
        <f>IF($AO$3&lt;&gt;"コンテンツなし",IF(AND(申込書!$AH$4="GIGAスクールパック",SUM($P221,$R221)&lt;&gt;0),SUM($P221,$R221),IF(AND(申込書!$AH$4="SKY安心GIGAタブレット",SUM($T221,$V221)&lt;&gt;0),SUM($T221,$V221),"")),"")</f>
        <v/>
      </c>
      <c r="AR221" s="81" t="str">
        <f>IF($AO$3&lt;&gt;"コンテンツなし",IF(AND(申込書!$AH$4="GIGAスクールパック",SUM($Q221,$S221)&lt;&gt;0),SUM($Q221,$S221),IF(AND(申込書!$AH$4="SKY安心GIGAタブレット",SUM($U221,$W221)&lt;&gt;0),SUM($U221,$W221),"")),"")</f>
        <v/>
      </c>
      <c r="AS221" s="157"/>
      <c r="AT221" s="82"/>
      <c r="AU221" s="80" t="str">
        <f>IF(AND(申込書!$C$92&lt;&gt;"▼プルダウンより選択してください",申込書!$C$92&lt;&gt;"",申込書!$P$92&lt;&gt;"YYYY/MM/DD",$G221&lt;&gt;""),申込書!$P$92,"")</f>
        <v/>
      </c>
      <c r="AV221" s="81" t="str">
        <f>IF(AND(申込書!$C$92&lt;&gt;"▼プルダウンより選択してください",申込書!$C$92&lt;&gt;"",$G221&lt;&gt;""),申込書!$M$92,"")</f>
        <v/>
      </c>
      <c r="AW221" s="81" t="str">
        <f>IF($AU$3&lt;&gt;"コンテンツなし",IF(AND(申込書!$AH$4="GIGAスクールパック",SUM($P221,$R221)&lt;&gt;0),SUM($P221,$R221),IF(AND(申込書!$AH$4="SKY安心GIGAタブレット",SUM($T221,$V221)&lt;&gt;0),SUM($T221,$V221),"")),"")</f>
        <v/>
      </c>
      <c r="AX221" s="81" t="str">
        <f>IF($AU$3&lt;&gt;"コンテンツなし",IF(AND(申込書!$AH$4="GIGAスクールパック",SUM($Q221,$S221)&lt;&gt;0),SUM($Q221,$S221),IF(AND(申込書!$AH$4="SKY安心GIGAタブレット",SUM($U221,$W221)&lt;&gt;0),SUM($U221,$W221),"")),"")</f>
        <v/>
      </c>
      <c r="AY221" s="157"/>
      <c r="AZ221" s="82"/>
      <c r="BA221" s="80" t="str">
        <f>IF(AND(申込書!$C$93&lt;&gt;"▼プルダウンより選択してください",申込書!$C$93&lt;&gt;"",申込書!$P$93&lt;&gt;"YYYY/MM/DD",$G221&lt;&gt;""),申込書!$P$93,"")</f>
        <v/>
      </c>
      <c r="BB221" s="81" t="str">
        <f>IF(AND(申込書!$C$93&lt;&gt;"▼プルダウンより選択してください",申込書!$C$93&lt;&gt;"",申込書!$M$93&gt;=1,$G221&lt;&gt;""),申込書!$M$93,"")</f>
        <v/>
      </c>
      <c r="BC221" s="81" t="str">
        <f>IF($BA$3&lt;&gt;"コンテンツなし",IF(AND(申込書!$AH$4="GIGAスクールパック",SUM($P221,$R221)&lt;&gt;0),SUM($P221,$R221),IF(AND(申込書!$AH$4="SKY安心GIGAタブレット",SUM($T221,$V221)&lt;&gt;0),SUM($T221,$V221),"")),"")</f>
        <v/>
      </c>
      <c r="BD221" s="81" t="str">
        <f>IF($BA$3&lt;&gt;"コンテンツなし",IF(AND(申込書!$AH$4="GIGAスクールパック",SUM($Q221,$S221)&lt;&gt;0),SUM($Q221,$S221),IF(AND(申込書!$AH$4="SKY安心GIGAタブレット",SUM($U221,$W221)&lt;&gt;0),SUM($U221,$W221),"")),"")</f>
        <v/>
      </c>
      <c r="BE221" s="157"/>
      <c r="BF221" s="82"/>
      <c r="BG221" s="80" t="str">
        <f>IF(AND(申込書!$C$94&lt;&gt;"▼プルダウンより選択してください",申込書!$C$94&lt;&gt;"",申込書!$P$94&lt;&gt;"YYYY/MM/DD",$G221&lt;&gt;""),申込書!$P$94,"")</f>
        <v/>
      </c>
      <c r="BH221" s="81" t="str">
        <f>IF(AND(申込書!$C$94&lt;&gt;"▼プルダウンより選択してください",申込書!$C$94&lt;&gt;"",$G221&lt;&gt;""),申込書!$M$94,"")</f>
        <v/>
      </c>
      <c r="BI221" s="81" t="str">
        <f>IF($BG$3&lt;&gt;"コンテンツなし",IF(AND(申込書!$AH$4="GIGAスクールパック",SUM($P221,$R221)&lt;&gt;0),SUM($P221,$R221),IF(AND(申込書!$AH$4="SKY安心GIGAタブレット",SUM($T221,$V221)&lt;&gt;0),SUM($T221,$V221),"")),"")</f>
        <v/>
      </c>
      <c r="BJ221" s="81" t="str">
        <f>IF($BG$3&lt;&gt;"コンテンツなし",IF(AND(申込書!$AH$4="GIGAスクールパック",SUM($Q221,$S221)&lt;&gt;0),SUM($Q221,$S221),IF(AND(申込書!$AH$4="SKY安心GIGAタブレット",SUM($U221,$W221)&lt;&gt;0),SUM($U221,$W221),"")),"")</f>
        <v/>
      </c>
      <c r="BK221" s="157"/>
      <c r="BL221" s="82"/>
      <c r="BM221" s="80" t="str">
        <f>IF(AND(申込書!$C$95&lt;&gt;"▼プルダウンより選択してください",申込書!$C$95&lt;&gt;"",申込書!$P$95&lt;&gt;"YYYY/MM/DD",$G221&lt;&gt;""),申込書!$P$95,"")</f>
        <v/>
      </c>
      <c r="BN221" s="81" t="str">
        <f>IF(AND(申込書!$C$95&lt;&gt;"▼プルダウンより選択してください",申込書!$C$95&lt;&gt;"",$G221&lt;&gt;""),申込書!$M$95,"")</f>
        <v/>
      </c>
      <c r="BO221" s="81" t="str">
        <f>IF($BM$3&lt;&gt;"コンテンツなし",IF(AND(申込書!$AH$4="GIGAスクールパック",SUM($P221,$R221)&lt;&gt;0),SUM($P221,$R221),IF(AND(申込書!$AH$4="SKY安心GIGAタブレット",SUM($T221,$V221)&lt;&gt;0),SUM($T221,$V221),"")),"")</f>
        <v/>
      </c>
      <c r="BP221" s="81" t="str">
        <f>IF($BM$3&lt;&gt;"コンテンツなし",IF(AND(申込書!$AH$4="GIGAスクールパック",SUM($Q221,$S221)&lt;&gt;0),SUM($Q221,$S221),IF(AND(申込書!$AH$4="SKY安心GIGAタブレット",SUM($U221,$W221)&lt;&gt;0),SUM($U221,$W221),"")),"")</f>
        <v/>
      </c>
      <c r="BQ221" s="157"/>
      <c r="BR221" s="82"/>
      <c r="BS221" s="80" t="str">
        <f>IF(AND(申込書!$C$96&lt;&gt;"▼プルダウンより選択してください",申込書!$C$96&lt;&gt;"",申込書!$P$96&lt;&gt;"YYYY/MM/DD",$G221&lt;&gt;""),申込書!$P$96,"")</f>
        <v/>
      </c>
      <c r="BT221" s="81" t="str">
        <f>IF(AND(申込書!$C$96&lt;&gt;"▼プルダウンより選択してください",申込書!$C$96&lt;&gt;"",$G221&lt;&gt;""),申込書!$M$96,"")</f>
        <v/>
      </c>
      <c r="BU221" s="81" t="str">
        <f>IF($BS$3&lt;&gt;"コンテンツなし",IF(AND(申込書!$AH$4="GIGAスクールパック",SUM($P221,$R221)&lt;&gt;0),SUM($P221,$R221),IF(AND(申込書!$AH$4="SKY安心GIGAタブレット",SUM($T221,$V221)&lt;&gt;0),SUM($T221,$V221),"")),"")</f>
        <v/>
      </c>
      <c r="BV221" s="81" t="str">
        <f>IF($BS$3&lt;&gt;"コンテンツなし",IF(AND(申込書!$AH$4="GIGAスクールパック",SUM($Q221,$S221)&lt;&gt;0),SUM($Q221,$S221),IF(AND(申込書!$AH$4="SKY安心GIGAタブレット",SUM($U221,$W221)&lt;&gt;0),SUM($U221,$W221),"")),"")</f>
        <v/>
      </c>
      <c r="BW221" s="157"/>
      <c r="BX221" s="82"/>
      <c r="BY221" s="80" t="str">
        <f>IF(AND(申込書!$C$97&lt;&gt;"▼プルダウンより選択してください",申込書!$C$97&lt;&gt;"",申込書!$P$97&lt;&gt;"YYYY/MM/DD",$G221&lt;&gt;""),申込書!$P$97,"")</f>
        <v/>
      </c>
      <c r="BZ221" s="81" t="str">
        <f>IF(AND(申込書!$C$97&lt;&gt;"▼プルダウンより選択してください",申込書!$C$97&lt;&gt;"",$G221&lt;&gt;""),申込書!$M$97,"")</f>
        <v/>
      </c>
      <c r="CA221" s="81" t="str">
        <f>IF($BY$3&lt;&gt;"コンテンツなし",IF(AND(申込書!$AH$4="GIGAスクールパック",SUM($P221,$R221)&lt;&gt;0),SUM($P221,$R221),IF(AND(申込書!$AH$4="SKY安心GIGAタブレット",SUM($T221,$V221)&lt;&gt;0),SUM($T221,$V221),"")),"")</f>
        <v/>
      </c>
      <c r="CB221" s="81" t="str">
        <f>IF($BY$3&lt;&gt;"コンテンツなし",IF(AND(申込書!$AH$4="GIGAスクールパック",SUM($Q221,$S221)&lt;&gt;0),SUM($Q221,$S221),IF(AND(申込書!$AH$4="SKY安心GIGAタブレット",SUM($U221,$W221)&lt;&gt;0),SUM($U221,$W221),"")),"")</f>
        <v/>
      </c>
      <c r="CC221" s="157"/>
      <c r="CD221" s="82"/>
      <c r="CE221" s="80" t="str">
        <f>IF(AND(申込書!$C$98&lt;&gt;"▼プルダウンより選択してください",申込書!$C$98&lt;&gt;"",申込書!$P$98&lt;&gt;"YYYY/MM/DD",$G221&lt;&gt;""),申込書!$P$98,"")</f>
        <v/>
      </c>
      <c r="CF221" s="81" t="str">
        <f>IF(AND(申込書!$C$98&lt;&gt;"▼プルダウンより選択してください",申込書!$C$98&lt;&gt;"",$G221&lt;&gt;""),申込書!$M$98,"")</f>
        <v/>
      </c>
      <c r="CG221" s="81" t="str">
        <f>IF($CE$3&lt;&gt;"コンテンツなし",IF(AND(申込書!$AH$4="GIGAスクールパック",SUM($P221,$R221)&lt;&gt;0),SUM($P221,$R221),IF(AND(申込書!$AH$4="SKY安心GIGAタブレット",SUM($T221,$V221)&lt;&gt;0),SUM($T221,$V221),"")),"")</f>
        <v/>
      </c>
      <c r="CH221" s="81" t="str">
        <f>IF($CE$3&lt;&gt;"コンテンツなし",IF(AND(申込書!$AH$4="GIGAスクールパック",SUM($Q221,$S221)&lt;&gt;0),SUM($Q221,$S221),IF(AND(申込書!$AH$4="SKY安心GIGAタブレット",SUM($U221,$W221)&lt;&gt;0),SUM($U221,$W221),"")),"")</f>
        <v/>
      </c>
      <c r="CI221" s="157"/>
      <c r="CJ221" s="82"/>
      <c r="CK221" s="80" t="str">
        <f>IF(AND(申込書!$C$99&lt;&gt;"▼プルダウンより選択してください",申込書!$C$99&lt;&gt;"",申込書!$P$99&lt;&gt;"YYYY/MM/DD",$G221&lt;&gt;""),申込書!$P$99,"")</f>
        <v/>
      </c>
      <c r="CL221" s="81" t="str">
        <f>IF(AND(申込書!$C$99&lt;&gt;"▼プルダウンより選択してください",申込書!$C$99&lt;&gt;"",$G221&lt;&gt;""),申込書!$M$99,"")</f>
        <v/>
      </c>
      <c r="CM221" s="81" t="str">
        <f>IF($CK$3&lt;&gt;"コンテンツなし",IF(AND(申込書!$AH$4="GIGAスクールパック",SUM($P221,$R221)&lt;&gt;0),SUM($P221,$R221),IF(AND(申込書!$AH$4="SKY安心GIGAタブレット",SUM($T221,$V221)&lt;&gt;0),SUM($T221,$V221),"")),"")</f>
        <v/>
      </c>
      <c r="CN221" s="81" t="str">
        <f>IF($CK$3&lt;&gt;"コンテンツなし",IF(AND(申込書!$AH$4="GIGAスクールパック",SUM($Q221,$S221)&lt;&gt;0),SUM($Q221,$S221),IF(AND(申込書!$AH$4="SKY安心GIGAタブレット",SUM($U221,$W221)&lt;&gt;0),SUM($U221,$W221),"")),"")</f>
        <v/>
      </c>
      <c r="CO221" s="157"/>
      <c r="CP221" s="82"/>
      <c r="CQ221" s="80" t="str">
        <f>IF(AND(申込書!$C$100&lt;&gt;"▼プルダウンより選択してください",申込書!$C$100&lt;&gt;"",申込書!$P$100&lt;&gt;"YYYY/MM/DD",$G221&lt;&gt;""),申込書!$P$100,"")</f>
        <v/>
      </c>
      <c r="CR221" s="81" t="str">
        <f>IF(AND(申込書!$C$100&lt;&gt;"▼プルダウンより選択してください",申込書!$C$100&lt;&gt;"",$G221&lt;&gt;""),申込書!$M$100,"")</f>
        <v/>
      </c>
      <c r="CS221" s="81" t="str">
        <f>IF($CQ$3&lt;&gt;"コンテンツなし",IF(AND(申込書!$AH$4="GIGAスクールパック",SUM($P221,$R221)&lt;&gt;0),SUM($P221,$R221),IF(AND(申込書!$AH$4="SKY安心GIGAタブレット",SUM($T221,$V221)&lt;&gt;0),SUM($T221,$V221),"")),"")</f>
        <v/>
      </c>
      <c r="CT221" s="81" t="str">
        <f>IF($CQ$3&lt;&gt;"コンテンツなし",IF(AND(申込書!$AH$4="GIGAスクールパック",SUM($Q221,$S221)&lt;&gt;0),SUM($Q221,$S221),IF(AND(申込書!$AH$4="SKY安心GIGAタブレット",SUM($U221,$W221)&lt;&gt;0),SUM($U221,$W221),"")),"")</f>
        <v/>
      </c>
      <c r="CU221" s="81"/>
      <c r="CV221" s="82"/>
      <c r="CW221" s="80" t="str">
        <f>IF(AND(申込書!$C$101&lt;&gt;"▼プルダウンより選択してください",申込書!$C$101&lt;&gt;"",申込書!$P$101&lt;&gt;"YYYY/MM/DD",$G221&lt;&gt;""),申込書!$P$101,"")</f>
        <v/>
      </c>
      <c r="CX221" s="81" t="str">
        <f>IF(AND(申込書!$C$101&lt;&gt;"▼プルダウンより選択してください",申込書!$C$101&lt;&gt;"",$G221&lt;&gt;""),申込書!$M$101,"")</f>
        <v/>
      </c>
      <c r="CY221" s="81" t="str">
        <f>IF($CW$3&lt;&gt;"コンテンツなし",IF(AND(申込書!$AH$4="GIGAスクールパック",SUM($P221,$R221)&lt;&gt;0),SUM($P221,$R221),IF(AND(申込書!$AH$4="SKY安心GIGAタブレット",SUM($T221,$V221)&lt;&gt;0),SUM($T221,$V221),"")),"")</f>
        <v/>
      </c>
      <c r="CZ221" s="81" t="str">
        <f>IF($CW$3&lt;&gt;"コンテンツなし",IF(AND(申込書!$AH$4="GIGAスクールパック",SUM($Q221,$S221)&lt;&gt;0),SUM($Q221,$S221),IF(AND(申込書!$AH$4="SKY安心GIGAタブレット",SUM($U221,$W221)&lt;&gt;0),SUM($U221,$W221),"")),"")</f>
        <v/>
      </c>
      <c r="DA221" s="81"/>
      <c r="DB221" s="82"/>
      <c r="DC221" s="80" t="str">
        <f>IF(AND(申込書!$C$102&lt;&gt;"▼プルダウンより選択してください",申込書!$C$102&lt;&gt;"",申込書!$P$102&lt;&gt;"YYYY/MM/DD",$G221&lt;&gt;""),申込書!$P$102,"")</f>
        <v/>
      </c>
      <c r="DD221" s="81" t="str">
        <f>IF(AND(申込書!$C$102&lt;&gt;"▼プルダウンより選択してください",申込書!$C$102&lt;&gt;"",$G221&lt;&gt;""),申込書!$M$102,"")</f>
        <v/>
      </c>
      <c r="DE221" s="81" t="str">
        <f>IF($DC$3&lt;&gt;"コンテンツなし",IF(AND(申込書!$AH$4="GIGAスクールパック",SUM($P221,$R221)&lt;&gt;0),SUM($P221,$R221),IF(AND(申込書!$AH$4="SKY安心GIGAタブレット",SUM($T221,$V221)&lt;&gt;0),SUM($T221,$V221),"")),"")</f>
        <v/>
      </c>
      <c r="DF221" s="81" t="str">
        <f>IF($DC$3&lt;&gt;"コンテンツなし",IF(AND(申込書!$AH$4="GIGAスクールパック",SUM($Q221,$S221)&lt;&gt;0),SUM($Q221,$S221),IF(AND(申込書!$AH$4="SKY安心GIGAタブレット",SUM($U221,$W221)&lt;&gt;0),SUM($U221,$W221),"")),"")</f>
        <v/>
      </c>
      <c r="DG221" s="81"/>
      <c r="DH221" s="82"/>
      <c r="DI221" s="80" t="str">
        <f>IF(AND(申込書!$C$103&lt;&gt;"▼プルダウンより選択してください",申込書!$C$103&lt;&gt;"",申込書!$P$103&lt;&gt;"YYYY/MM/DD",$G221&lt;&gt;""),申込書!$P$103,"")</f>
        <v/>
      </c>
      <c r="DJ221" s="81" t="str">
        <f>IF(AND(申込書!$C$103&lt;&gt;"▼プルダウンより選択してください",申込書!$C$103&lt;&gt;"",$G221&lt;&gt;""),申込書!$M$103,"")</f>
        <v/>
      </c>
      <c r="DK221" s="81" t="str">
        <f>IF($DI$3&lt;&gt;"コンテンツなし",IF(AND(申込書!$AH$4="GIGAスクールパック",SUM($P221,$R221)&lt;&gt;0),SUM($P221,$R221),IF(AND(申込書!$AH$4="SKY安心GIGAタブレット",SUM($T221,$V221)&lt;&gt;0),SUM($T221,$V221),"")),"")</f>
        <v/>
      </c>
      <c r="DL221" s="81" t="str">
        <f>IF($DI$3&lt;&gt;"コンテンツなし",IF(AND(申込書!$AH$4="GIGAスクールパック",SUM($Q221,$S221)&lt;&gt;0),SUM($Q221,$S221),IF(AND(申込書!$AH$4="SKY安心GIGAタブレット",SUM($U221,$W221)&lt;&gt;0),SUM($U221,$W221),"")),"")</f>
        <v/>
      </c>
      <c r="DM221" s="81"/>
      <c r="DN221" s="82"/>
      <c r="DO221" s="80" t="str">
        <f>IF(AND(申込書!$C$104&lt;&gt;"▼プルダウンより選択してください",申込書!$C$104&lt;&gt;"",申込書!$P$104&lt;&gt;"YYYY/MM/DD",$G221&lt;&gt;""),申込書!$P$104,"")</f>
        <v/>
      </c>
      <c r="DP221" s="81" t="str">
        <f>IF(AND(申込書!$C$104&lt;&gt;"▼プルダウンより選択してください",申込書!$C$104&lt;&gt;"",$G221&lt;&gt;""),申込書!$M$104,"")</f>
        <v/>
      </c>
      <c r="DQ221" s="81" t="str">
        <f>IF($DO$3&lt;&gt;"コンテンツなし",IF(AND(申込書!$AH$4="GIGAスクールパック",SUM($P221,$R221)&lt;&gt;0),SUM($P221,$R221),IF(AND(申込書!$AH$4="SKY安心GIGAタブレット",SUM($T221,$V221)&lt;&gt;0),SUM($T221,$V221),"")),"")</f>
        <v/>
      </c>
      <c r="DR221" s="81" t="str">
        <f>IF($DO$3&lt;&gt;"コンテンツなし",IF(AND(申込書!$AH$4="GIGAスクールパック",SUM($Q221,$S221)&lt;&gt;0),SUM($Q221,$S221),IF(AND(申込書!$AH$4="SKY安心GIGAタブレット",SUM($U221,$W221)&lt;&gt;0),SUM($U221,$W221),"")),"")</f>
        <v/>
      </c>
      <c r="DS221" s="81"/>
      <c r="DT221" s="82"/>
      <c r="DU221" s="80" t="str">
        <f>IF(AND(申込書!$C$105&lt;&gt;"▼プルダウンより選択してください",申込書!$C$105&lt;&gt;"",申込書!$P$105&lt;&gt;"YYYY/MM/DD",$G221&lt;&gt;""),申込書!$P$105,"")</f>
        <v/>
      </c>
      <c r="DV221" s="81" t="str">
        <f>IF(AND(申込書!$C$105&lt;&gt;"▼プルダウンより選択してください",申込書!$C$105&lt;&gt;"",$G221&lt;&gt;""),申込書!$M$105,"")</f>
        <v/>
      </c>
      <c r="DW221" s="81" t="str">
        <f>IF($DU$3&lt;&gt;"コンテンツなし",IF(AND(申込書!$AH$4="GIGAスクールパック",SUM($P221,$R221)&lt;&gt;0),SUM($P221,$R221),IF(AND(申込書!$AH$4="SKY安心GIGAタブレット",SUM($T221,$V221)&lt;&gt;0),SUM($T221,$V221),"")),"")</f>
        <v/>
      </c>
      <c r="DX221" s="81" t="str">
        <f>IF($DU$3&lt;&gt;"コンテンツなし",IF(AND(申込書!$AH$4="GIGAスクールパック",SUM($Q221,$S221)&lt;&gt;0),SUM($Q221,$S221),IF(AND(申込書!$AH$4="SKY安心GIGAタブレット",SUM($U221,$W221)&lt;&gt;0),SUM($U221,$W221),"")),"")</f>
        <v/>
      </c>
      <c r="DY221" s="157"/>
      <c r="DZ221" s="82"/>
      <c r="EA221" s="80" t="str">
        <f>IF(AND(申込書!$C$106&lt;&gt;"▼プルダウンより選択してください",申込書!$C$106&lt;&gt;"",申込書!$P$106&lt;&gt;"YYYY/MM/DD",$G221&lt;&gt;""),申込書!$P$106,"")</f>
        <v/>
      </c>
      <c r="EB221" s="81" t="str">
        <f>IF(AND(申込書!$C$106&lt;&gt;"▼プルダウンより選択してください",申込書!$C$106&lt;&gt;"",$G221&lt;&gt;""),申込書!$M$106,"")</f>
        <v/>
      </c>
      <c r="EC221" s="81" t="str">
        <f>IF($EA$3&lt;&gt;"コンテンツなし",IF(AND(申込書!$AH$4="GIGAスクールパック",SUM($P221,$R221)&lt;&gt;0),SUM($P221,$R221),IF(AND(申込書!$AH$4="SKY安心GIGAタブレット",SUM($T221,$V221)&lt;&gt;0),SUM($T221,$V221),"")),"")</f>
        <v/>
      </c>
      <c r="ED221" s="81" t="str">
        <f>IF($EA$3&lt;&gt;"コンテンツなし",IF(AND(申込書!$AH$4="GIGAスクールパック",SUM($Q221,$S221)&lt;&gt;0),SUM($Q221,$S221),IF(AND(申込書!$AH$4="SKY安心GIGAタブレット",SUM($U221,$W221)&lt;&gt;0),SUM($U221,$W221),"")),"")</f>
        <v/>
      </c>
      <c r="EE221" s="157"/>
      <c r="EF221" s="82"/>
      <c r="EG221" s="80" t="str">
        <f>IF(AND(申込書!$C$107&lt;&gt;"▼プルダウンより選択してください",申込書!$C$107&lt;&gt;"",申込書!$P$107&lt;&gt;"YYYY/MM/DD",$G221&lt;&gt;""),申込書!$P$107,"")</f>
        <v/>
      </c>
      <c r="EH221" s="81" t="str">
        <f>IF(AND(申込書!$C$107&lt;&gt;"▼プルダウンより選択してください",申込書!$C$107&lt;&gt;"",$G221&lt;&gt;""),申込書!$M$107,"")</f>
        <v/>
      </c>
      <c r="EI221" s="81" t="str">
        <f>IF($EG$3&lt;&gt;"コンテンツなし",IF(AND(申込書!$AH$4="GIGAスクールパック",SUM($P221,$R221)&lt;&gt;0),SUM($P221,$R221),IF(AND(申込書!$AH$4="SKY安心GIGAタブレット",SUM($T221,$V221)&lt;&gt;0),SUM($T221,$V221),"")),"")</f>
        <v/>
      </c>
      <c r="EJ221" s="81" t="str">
        <f>IF($EG$3&lt;&gt;"コンテンツなし",IF(AND(申込書!$AH$4="GIGAスクールパック",SUM($Q221,$S221)&lt;&gt;0),SUM($Q221,$S221),IF(AND(申込書!$AH$4="SKY安心GIGAタブレット",SUM($U221,$W221)&lt;&gt;0),SUM($U221,$W221),"")),"")</f>
        <v/>
      </c>
      <c r="EK221" s="157"/>
      <c r="EL221" s="82"/>
      <c r="EM221" s="80" t="str">
        <f>IF(AND(申込書!$C$108&lt;&gt;"▼プルダウンより選択してください",申込書!$C$108&lt;&gt;"",申込書!$P$108&lt;&gt;"YYYY/MM/DD",$G221&lt;&gt;""),申込書!$P$108,"")</f>
        <v/>
      </c>
      <c r="EN221" s="81" t="str">
        <f>IF(AND(申込書!$C$108&lt;&gt;"▼プルダウンより選択してください",申込書!$C$108&lt;&gt;"",$G221&lt;&gt;""),申込書!$M$108,"")</f>
        <v/>
      </c>
      <c r="EO221" s="81" t="str">
        <f>IF($EM$3&lt;&gt;"コンテンツなし",IF(AND(申込書!$AH$4="GIGAスクールパック",SUM($P221,$R221)&lt;&gt;0),SUM($P221,$R221),IF(AND(申込書!$AH$4="SKY安心GIGAタブレット",SUM($T221,$V221)&lt;&gt;0),SUM($T221,$V221),"")),"")</f>
        <v/>
      </c>
      <c r="EP221" s="81" t="str">
        <f>IF($EM$3&lt;&gt;"コンテンツなし",IF(AND(申込書!$AH$4="GIGAスクールパック",SUM($Q221,$S221)&lt;&gt;0),SUM($Q221,$S221),IF(AND(申込書!$AH$4="SKY安心GIGAタブレット",SUM($U221,$W221)&lt;&gt;0),SUM($U221,$W221),"")),"")</f>
        <v/>
      </c>
      <c r="EQ221" s="157"/>
      <c r="ER221" s="82"/>
      <c r="ES221" s="80" t="str">
        <f>IF(AND(申込書!$C$109&lt;&gt;"▼プルダウンより選択してください",申込書!$C$109&lt;&gt;"",申込書!$P$109&lt;&gt;"YYYY/MM/DD",$G221&lt;&gt;""),申込書!$P$109,"")</f>
        <v/>
      </c>
      <c r="ET221" s="81" t="str">
        <f>IF(AND(申込書!$C$109&lt;&gt;"▼プルダウンより選択してください",申込書!$C$109&lt;&gt;"",$G221&lt;&gt;""),申込書!$M$109,"")</f>
        <v/>
      </c>
      <c r="EU221" s="81" t="str">
        <f>IF($ES$3&lt;&gt;"コンテンツなし",IF(AND(申込書!$AH$4="GIGAスクールパック",SUM($P221,$R221)&lt;&gt;0),SUM($P221,$R221),IF(AND(申込書!$AH$4="SKY安心GIGAタブレット",SUM($T221,$V221)&lt;&gt;0),SUM($T221,$V221),"")),"")</f>
        <v/>
      </c>
      <c r="EV221" s="81" t="str">
        <f>IF($ES$3&lt;&gt;"コンテンツなし",IF(AND(申込書!$AH$4="GIGAスクールパック",SUM($Q221,$S221)&lt;&gt;0),SUM($Q221,$S221),IF(AND(申込書!$AH$4="SKY安心GIGAタブレット",SUM($U221,$W221)&lt;&gt;0),SUM($U221,$W221),"")),"")</f>
        <v/>
      </c>
      <c r="EW221" s="157"/>
      <c r="EX221" s="82"/>
      <c r="EY221" s="80" t="str">
        <f>IF(AND(申込書!$C$110&lt;&gt;"▼プルダウンより選択してください",申込書!$C$110&lt;&gt;"",申込書!$P$110&lt;&gt;"YYYY/MM/DD",$G221&lt;&gt;""),申込書!$P$110,"")</f>
        <v/>
      </c>
      <c r="EZ221" s="81" t="str">
        <f>IF(AND(申込書!$C$110&lt;&gt;"▼プルダウンより選択してください",申込書!$C$110&lt;&gt;"",$G221&lt;&gt;""),申込書!$M$110,"")</f>
        <v/>
      </c>
      <c r="FA221" s="81" t="str">
        <f>IF($EY$3&lt;&gt;"コンテンツなし",IF(AND(申込書!$AH$4="GIGAスクールパック",SUM($P221,$R221)&lt;&gt;0),SUM($P221,$R221),IF(AND(申込書!$AH$4="SKY安心GIGAタブレット",SUM($T221,$V221)&lt;&gt;0),SUM($T221,$V221),"")),"")</f>
        <v/>
      </c>
      <c r="FB221" s="81" t="str">
        <f>IF($EY$3&lt;&gt;"コンテンツなし",IF(AND(申込書!$AH$4="GIGAスクールパック",SUM($Q221,$S221)&lt;&gt;0),SUM($Q221,$S221),IF(AND(申込書!$AH$4="SKY安心GIGAタブレット",SUM($U221,$W221)&lt;&gt;0),SUM($U221,$W221),"")),"")</f>
        <v/>
      </c>
      <c r="FC221" s="157"/>
      <c r="FD221" s="82"/>
      <c r="FE221" s="80" t="str">
        <f>IF(AND(申込書!$C$111&lt;&gt;"▼プルダウンより選択してください",申込書!$C$111&lt;&gt;"",申込書!$P$111&lt;&gt;"YYYY/MM/DD",$G221&lt;&gt;""),申込書!$P$111,"")</f>
        <v/>
      </c>
      <c r="FF221" s="81" t="str">
        <f>IF(AND(申込書!$C$111&lt;&gt;"▼プルダウンより選択してください",申込書!$C$111&lt;&gt;"",$G221&lt;&gt;""),申込書!$M$111,"")</f>
        <v/>
      </c>
      <c r="FG221" s="81" t="str">
        <f>IF($FE$3&lt;&gt;"コンテンツなし",IF(AND(申込書!$AH$4="GIGAスクールパック",SUM($P221,$R221)&lt;&gt;0),SUM($P221,$R221),IF(AND(申込書!$AH$4="SKY安心GIGAタブレット",SUM($T221,$V221)&lt;&gt;0),SUM($T221,$V221),"")),"")</f>
        <v/>
      </c>
      <c r="FH221" s="81" t="str">
        <f>IF($FE$3&lt;&gt;"コンテンツなし",IF(AND(申込書!$AH$4="GIGAスクールパック",SUM($Q221,$S221)&lt;&gt;0),SUM($Q221,$S221),IF(AND(申込書!$AH$4="SKY安心GIGAタブレット",SUM($U221,$W221)&lt;&gt;0),SUM($U221,$W221),"")),"")</f>
        <v/>
      </c>
      <c r="FI221" s="157"/>
      <c r="FJ221" s="82"/>
      <c r="FK221" s="80" t="str">
        <f>IF(AND(申込書!$C$112&lt;&gt;"▼プルダウンより選択してください",申込書!$C$112&lt;&gt;"",申込書!$P$112&lt;&gt;"YYYY/MM/DD",$G221&lt;&gt;""),申込書!$P$112,"")</f>
        <v/>
      </c>
      <c r="FL221" s="81" t="str">
        <f>IF(AND(申込書!$C$112&lt;&gt;"▼プルダウンより選択してください",申込書!$C$112&lt;&gt;"",$G221&lt;&gt;""),申込書!$M$112,"")</f>
        <v/>
      </c>
      <c r="FM221" s="81" t="str">
        <f>IF($FK$3&lt;&gt;"コンテンツなし",IF(AND(申込書!$AH$4="GIGAスクールパック",SUM($P221,$R221)&lt;&gt;0),SUM($P221,$R221),IF(AND(申込書!$AH$4="SKY安心GIGAタブレット",SUM($T221,$V221)&lt;&gt;0),SUM($T221,$V221),"")),"")</f>
        <v/>
      </c>
      <c r="FN221" s="81" t="str">
        <f>IF($FK$3&lt;&gt;"コンテンツなし",IF(AND(申込書!$AH$4="GIGAスクールパック",SUM($Q221,$S221)&lt;&gt;0),SUM($Q221,$S221),IF(AND(申込書!$AH$4="SKY安心GIGAタブレット",SUM($U221,$W221)&lt;&gt;0),SUM($U221,$W221),"")),"")</f>
        <v/>
      </c>
      <c r="FO221" s="157"/>
      <c r="FP221" s="82"/>
      <c r="FQ221" s="80" t="str">
        <f>IF(AND(申込書!$C$113&lt;&gt;"▼プルダウンより選択してください",申込書!$C$113&lt;&gt;"",申込書!$P$113&lt;&gt;"YYYY/MM/DD",$G221&lt;&gt;""),申込書!$P$113,"")</f>
        <v/>
      </c>
      <c r="FR221" s="81" t="str">
        <f>IF(AND(申込書!$C$113&lt;&gt;"▼プルダウンより選択してください",申込書!$C$113&lt;&gt;"",$G221&lt;&gt;""),申込書!$M$113,"")</f>
        <v/>
      </c>
      <c r="FS221" s="81" t="str">
        <f>IF($FQ$3&lt;&gt;"コンテンツなし",IF(AND(申込書!$AH$4="GIGAスクールパック",SUM($P221,$R221)&lt;&gt;0),SUM($P221,$R221),IF(AND(申込書!$AH$4="SKY安心GIGAタブレット",SUM($T221,$V221)&lt;&gt;0),SUM($T221,$V221),"")),"")</f>
        <v/>
      </c>
      <c r="FT221" s="81" t="str">
        <f>IF($FQ$3&lt;&gt;"コンテンツなし",IF(AND(申込書!$AH$4="GIGAスクールパック",SUM($Q221,$S221)&lt;&gt;0),SUM($Q221,$S221),IF(AND(申込書!$AH$4="SKY安心GIGAタブレット",SUM($U221,$W221)&lt;&gt;0),SUM($U221,$W221),"")),"")</f>
        <v/>
      </c>
      <c r="FU221" s="157"/>
      <c r="FV221" s="82"/>
      <c r="FW221" s="80" t="str">
        <f>IF(AND(申込書!$C$114&lt;&gt;"▼プルダウンより選択してください",申込書!$C$114&lt;&gt;"",申込書!$P$114&lt;&gt;"YYYY/MM/DD",$G221&lt;&gt;""),申込書!$P$114,"")</f>
        <v/>
      </c>
      <c r="FX221" s="81" t="str">
        <f>IF(AND(申込書!$C$114&lt;&gt;"▼プルダウンより選択してください",申込書!$C$114&lt;&gt;"",$G221&lt;&gt;""),申込書!$M$114,"")</f>
        <v/>
      </c>
      <c r="FY221" s="81" t="str">
        <f>IF($FW$3&lt;&gt;"コンテンツなし",IF(AND(申込書!$AH$4="GIGAスクールパック",SUM($P221,$R221)&lt;&gt;0),SUM($P221,$R221),IF(AND(申込書!$AH$4="SKY安心GIGAタブレット",SUM($T221,$V221)&lt;&gt;0),SUM($T221,$V221),"")),"")</f>
        <v/>
      </c>
      <c r="FZ221" s="81" t="str">
        <f>IF($FW$3&lt;&gt;"コンテンツなし",IF(AND(申込書!$AH$4="GIGAスクールパック",SUM($Q221,$S221)&lt;&gt;0),SUM($Q221,$S221),IF(AND(申込書!$AH$4="SKY安心GIGAタブレット",SUM($U221,$W221)&lt;&gt;0),SUM($U221,$W221),"")),"")</f>
        <v/>
      </c>
      <c r="GA221" s="157"/>
      <c r="GB221" s="82"/>
      <c r="GC221" s="80" t="str">
        <f>IF(AND(申込書!$C$115&lt;&gt;"▼プルダウンより選択してください",申込書!$C$115&lt;&gt;"",申込書!$P$115&lt;&gt;"YYYY/MM/DD",$G221&lt;&gt;""),申込書!$P$115,"")</f>
        <v/>
      </c>
      <c r="GD221" s="81" t="str">
        <f>IF(AND(申込書!$C$115&lt;&gt;"▼プルダウンより選択してください",申込書!$C$115&lt;&gt;"",$G221&lt;&gt;""),申込書!$M$115,"")</f>
        <v/>
      </c>
      <c r="GE221" s="81" t="str">
        <f>IF($GC$3&lt;&gt;"コンテンツなし",IF(AND(申込書!$AH$4="GIGAスクールパック",SUM($P221,$R221)&lt;&gt;0),SUM($P221,$R221),IF(AND(申込書!$AH$4="SKY安心GIGAタブレット",SUM($T221,$V221)&lt;&gt;0),SUM($T221,$V221),"")),"")</f>
        <v/>
      </c>
      <c r="GF221" s="81" t="str">
        <f>IF($GC$3&lt;&gt;"コンテンツなし",IF(AND(申込書!$AH$4="GIGAスクールパック",SUM($Q221,$S221)&lt;&gt;0),SUM($Q221,$S221),IF(AND(申込書!$AH$4="SKY安心GIGAタブレット",SUM($U221,$W221)&lt;&gt;0),SUM($U221,$W221),"")),"")</f>
        <v/>
      </c>
      <c r="GG221" s="157"/>
      <c r="GH221" s="82"/>
      <c r="GI221" s="80" t="str">
        <f>IF(AND(申込書!$C$116&lt;&gt;"▼プルダウンより選択してください",申込書!$C$116&lt;&gt;"",申込書!$P$116&lt;&gt;"YYYY/MM/DD",$G221&lt;&gt;""),申込書!$P$116,"")</f>
        <v/>
      </c>
      <c r="GJ221" s="81" t="str">
        <f>IF(AND(申込書!$C$116&lt;&gt;"▼プルダウンより選択してください",申込書!$C$116&lt;&gt;"",$G221&lt;&gt;""),申込書!$M$116,"")</f>
        <v/>
      </c>
      <c r="GK221" s="81" t="str">
        <f>IF($GI$3&lt;&gt;"コンテンツなし",IF(AND(申込書!$AH$4="GIGAスクールパック",SUM($P221,$R221)&lt;&gt;0),SUM($P221,$R221),IF(AND(申込書!$AH$4="SKY安心GIGAタブレット",SUM($T221,$V221)&lt;&gt;0),SUM($T221,$V221),"")),"")</f>
        <v/>
      </c>
      <c r="GL221" s="81" t="str">
        <f>IF($GI$3&lt;&gt;"コンテンツなし",IF(AND(申込書!$AH$4="GIGAスクールパック",SUM($Q221,$S221)&lt;&gt;0),SUM($Q221,$S221),IF(AND(申込書!$AH$4="SKY安心GIGAタブレット",SUM($U221,$W221)&lt;&gt;0),SUM($U221,$W221),"")),"")</f>
        <v/>
      </c>
      <c r="GM221" s="157"/>
      <c r="GN221" s="82"/>
      <c r="GO221" s="80" t="str">
        <f>IF(AND(申込書!$C$117&lt;&gt;"▼プルダウンより選択してください",申込書!$C$117&lt;&gt;"",申込書!$P$117&lt;&gt;"YYYY/MM/DD",$G221&lt;&gt;""),申込書!$P$117,"")</f>
        <v/>
      </c>
      <c r="GP221" s="81" t="str">
        <f>IF(AND(申込書!$C$117&lt;&gt;"▼プルダウンより選択してください",申込書!$C$117&lt;&gt;"",$G221&lt;&gt;""),申込書!$M$117,"")</f>
        <v/>
      </c>
      <c r="GQ221" s="81" t="str">
        <f>IF($GO$3&lt;&gt;"コンテンツなし",IF(AND(申込書!$AH$4="GIGAスクールパック",SUM($P221,$R221)&lt;&gt;0),SUM($P221,$R221),IF(AND(申込書!$AH$4="SKY安心GIGAタブレット",SUM($T221,$V221)&lt;&gt;0),SUM($T221,$V221),"")),"")</f>
        <v/>
      </c>
      <c r="GR221" s="81" t="str">
        <f>IF($GO$3&lt;&gt;"コンテンツなし",IF(AND(申込書!$AH$4="GIGAスクールパック",SUM($Q221,$S221)&lt;&gt;0),SUM($Q221,$S221),IF(AND(申込書!$AH$4="SKY安心GIGAタブレット",SUM($U221,$W221)&lt;&gt;0),SUM($U221,$W221),"")),"")</f>
        <v/>
      </c>
      <c r="GS221" s="157"/>
      <c r="GT221" s="82"/>
      <c r="GU221" s="80" t="str">
        <f>IF(AND(申込書!$C$118&lt;&gt;"▼プルダウンより選択してください",申込書!$C$118&lt;&gt;"",申込書!$P$118&lt;&gt;"YYYY/MM/DD",$G221&lt;&gt;""),申込書!$P$118,"")</f>
        <v/>
      </c>
      <c r="GV221" s="81" t="str">
        <f>IF(AND(申込書!$C$118&lt;&gt;"▼プルダウンより選択してください",申込書!$C$118&lt;&gt;"",$G221&lt;&gt;""),申込書!$M$118,"")</f>
        <v/>
      </c>
      <c r="GW221" s="81" t="str">
        <f>IF($GU$3&lt;&gt;"コンテンツなし",IF(AND(申込書!$AH$4="GIGAスクールパック",SUM($P221,$R221)&lt;&gt;0),SUM($P221,$R221),IF(AND(申込書!$AH$4="SKY安心GIGAタブレット",SUM($T221,$V221)&lt;&gt;0),SUM($T221,$V221),"")),"")</f>
        <v/>
      </c>
      <c r="GX221" s="81" t="str">
        <f>IF($GU$3&lt;&gt;"コンテンツなし",IF(AND(申込書!$AH$4="GIGAスクールパック",SUM($Q221,$S221)&lt;&gt;0),SUM($Q221,$S221),IF(AND(申込書!$AH$4="SKY安心GIGAタブレット",SUM($U221,$W221)&lt;&gt;0),SUM($U221,$W221),"")),"")</f>
        <v/>
      </c>
      <c r="GY221" s="157"/>
      <c r="GZ221" s="82"/>
      <c r="HA221" s="80" t="str">
        <f>IF(AND(申込書!$C$119&lt;&gt;"▼プルダウンより選択してください",申込書!$C$119&lt;&gt;"",申込書!$P$119&lt;&gt;"YYYY/MM/DD",$G221&lt;&gt;""),申込書!$P$119,"")</f>
        <v/>
      </c>
      <c r="HB221" s="81" t="str">
        <f>IF(AND(申込書!$C$119&lt;&gt;"▼プルダウンより選択してください",申込書!$C$119&lt;&gt;"",$G221&lt;&gt;""),申込書!$M$119,"")</f>
        <v/>
      </c>
      <c r="HC221" s="81" t="str">
        <f>IF($HA$3&lt;&gt;"コンテンツなし",IF(AND(申込書!$AH$4="GIGAスクールパック",SUM($P221,$R221)&lt;&gt;0),SUM($P221,$R221),IF(AND(申込書!$AH$4="SKY安心GIGAタブレット",SUM($T221,$V221)&lt;&gt;0),SUM($T221,$V221),"")),"")</f>
        <v/>
      </c>
      <c r="HD221" s="81" t="str">
        <f>IF($HA$3&lt;&gt;"コンテンツなし",IF(AND(申込書!$AH$4="GIGAスクールパック",SUM($Q221,$S221)&lt;&gt;0),SUM($Q221,$S221),IF(AND(申込書!$AH$4="SKY安心GIGAタブレット",SUM($U221,$W221)&lt;&gt;0),SUM($U221,$W221),"")),"")</f>
        <v/>
      </c>
      <c r="HE221" s="157"/>
      <c r="HF221" s="82"/>
      <c r="HG221" s="83"/>
    </row>
    <row r="222" spans="2:215" ht="26.85" customHeight="1">
      <c r="B222" s="62">
        <f t="shared" si="3"/>
        <v>217</v>
      </c>
      <c r="C222" s="63"/>
      <c r="D222" s="64"/>
      <c r="E222" s="207"/>
      <c r="F222" s="65"/>
      <c r="G222" s="66"/>
      <c r="H222" s="67"/>
      <c r="I222" s="68"/>
      <c r="J222" s="69"/>
      <c r="K222" s="70"/>
      <c r="L222" s="71"/>
      <c r="M222" s="72"/>
      <c r="N222" s="73"/>
      <c r="O222" s="74"/>
      <c r="P222" s="179"/>
      <c r="Q222" s="180"/>
      <c r="R222" s="180"/>
      <c r="S222" s="181"/>
      <c r="T222" s="179"/>
      <c r="U222" s="180"/>
      <c r="V222" s="182"/>
      <c r="W222" s="181"/>
      <c r="X222" s="75"/>
      <c r="Y222" s="76"/>
      <c r="Z222" s="77"/>
      <c r="AA222" s="78"/>
      <c r="AB222" s="79"/>
      <c r="AC222" s="79"/>
      <c r="AD222" s="79"/>
      <c r="AE222" s="77"/>
      <c r="AF222" s="139"/>
      <c r="AG222" s="139"/>
      <c r="AH222" s="139"/>
      <c r="AI222" s="80" t="str">
        <f>IF(AND(申込書!$C$90&lt;&gt;"▼プルダウンより選択してください",申込書!$C$90&lt;&gt;"",申込書!$P$90&lt;&gt;"YYYY/MM/DD",$G222&lt;&gt;""),申込書!$P$90,"")</f>
        <v/>
      </c>
      <c r="AJ222" s="81" t="str">
        <f>IF(AND(申込書!$C$90&lt;&gt;"▼プルダウンより選択してください",申込書!$C$90&lt;&gt;"",$G222&lt;&gt;""),申込書!$M$90,"")</f>
        <v/>
      </c>
      <c r="AK222" s="81" t="str">
        <f>IF($AI$3&lt;&gt;"コンテンツなし",IF(AND(申込書!$AH$4="GIGAスクールパック",SUM($P222,$R222)&lt;&gt;0),SUM($P222,$R222),IF(AND(申込書!$AH$4="SKY安心GIGAタブレット",SUM($T222,$V222)&lt;&gt;0),SUM($T222,$V222),"")),"")</f>
        <v/>
      </c>
      <c r="AL222" s="81" t="str">
        <f>IF($AI$3&lt;&gt;"コンテンツなし",IF(AND(申込書!$AH$4="GIGAスクールパック",SUM($Q222,$S222)&lt;&gt;0),SUM($Q222,$S222),IF(AND(申込書!$AH$4="SKY安心GIGAタブレット",SUM($U222,$W222)&lt;&gt;0),SUM($U222,$W222),"")),"")</f>
        <v/>
      </c>
      <c r="AM222" s="157"/>
      <c r="AN222" s="82"/>
      <c r="AO222" s="80" t="str">
        <f>IF(AND(申込書!$C$91&lt;&gt;"▼プルダウンより選択してください",申込書!$C$91&lt;&gt;"",申込書!$P$91&lt;&gt;"YYYY/MM/DD",$G222&lt;&gt;""),申込書!$P$91,"")</f>
        <v/>
      </c>
      <c r="AP222" s="81" t="str">
        <f>IF(AND(申込書!$C$91&lt;&gt;"▼プルダウンより選択してください",申込書!$C$91&lt;&gt;"",$G222&lt;&gt;""),申込書!$M$91,"")</f>
        <v/>
      </c>
      <c r="AQ222" s="81" t="str">
        <f>IF($AO$3&lt;&gt;"コンテンツなし",IF(AND(申込書!$AH$4="GIGAスクールパック",SUM($P222,$R222)&lt;&gt;0),SUM($P222,$R222),IF(AND(申込書!$AH$4="SKY安心GIGAタブレット",SUM($T222,$V222)&lt;&gt;0),SUM($T222,$V222),"")),"")</f>
        <v/>
      </c>
      <c r="AR222" s="81" t="str">
        <f>IF($AO$3&lt;&gt;"コンテンツなし",IF(AND(申込書!$AH$4="GIGAスクールパック",SUM($Q222,$S222)&lt;&gt;0),SUM($Q222,$S222),IF(AND(申込書!$AH$4="SKY安心GIGAタブレット",SUM($U222,$W222)&lt;&gt;0),SUM($U222,$W222),"")),"")</f>
        <v/>
      </c>
      <c r="AS222" s="157"/>
      <c r="AT222" s="82"/>
      <c r="AU222" s="80" t="str">
        <f>IF(AND(申込書!$C$92&lt;&gt;"▼プルダウンより選択してください",申込書!$C$92&lt;&gt;"",申込書!$P$92&lt;&gt;"YYYY/MM/DD",$G222&lt;&gt;""),申込書!$P$92,"")</f>
        <v/>
      </c>
      <c r="AV222" s="81" t="str">
        <f>IF(AND(申込書!$C$92&lt;&gt;"▼プルダウンより選択してください",申込書!$C$92&lt;&gt;"",$G222&lt;&gt;""),申込書!$M$92,"")</f>
        <v/>
      </c>
      <c r="AW222" s="81" t="str">
        <f>IF($AU$3&lt;&gt;"コンテンツなし",IF(AND(申込書!$AH$4="GIGAスクールパック",SUM($P222,$R222)&lt;&gt;0),SUM($P222,$R222),IF(AND(申込書!$AH$4="SKY安心GIGAタブレット",SUM($T222,$V222)&lt;&gt;0),SUM($T222,$V222),"")),"")</f>
        <v/>
      </c>
      <c r="AX222" s="81" t="str">
        <f>IF($AU$3&lt;&gt;"コンテンツなし",IF(AND(申込書!$AH$4="GIGAスクールパック",SUM($Q222,$S222)&lt;&gt;0),SUM($Q222,$S222),IF(AND(申込書!$AH$4="SKY安心GIGAタブレット",SUM($U222,$W222)&lt;&gt;0),SUM($U222,$W222),"")),"")</f>
        <v/>
      </c>
      <c r="AY222" s="157"/>
      <c r="AZ222" s="82"/>
      <c r="BA222" s="80" t="str">
        <f>IF(AND(申込書!$C$93&lt;&gt;"▼プルダウンより選択してください",申込書!$C$93&lt;&gt;"",申込書!$P$93&lt;&gt;"YYYY/MM/DD",$G222&lt;&gt;""),申込書!$P$93,"")</f>
        <v/>
      </c>
      <c r="BB222" s="81" t="str">
        <f>IF(AND(申込書!$C$93&lt;&gt;"▼プルダウンより選択してください",申込書!$C$93&lt;&gt;"",申込書!$M$93&gt;=1,$G222&lt;&gt;""),申込書!$M$93,"")</f>
        <v/>
      </c>
      <c r="BC222" s="81" t="str">
        <f>IF($BA$3&lt;&gt;"コンテンツなし",IF(AND(申込書!$AH$4="GIGAスクールパック",SUM($P222,$R222)&lt;&gt;0),SUM($P222,$R222),IF(AND(申込書!$AH$4="SKY安心GIGAタブレット",SUM($T222,$V222)&lt;&gt;0),SUM($T222,$V222),"")),"")</f>
        <v/>
      </c>
      <c r="BD222" s="81" t="str">
        <f>IF($BA$3&lt;&gt;"コンテンツなし",IF(AND(申込書!$AH$4="GIGAスクールパック",SUM($Q222,$S222)&lt;&gt;0),SUM($Q222,$S222),IF(AND(申込書!$AH$4="SKY安心GIGAタブレット",SUM($U222,$W222)&lt;&gt;0),SUM($U222,$W222),"")),"")</f>
        <v/>
      </c>
      <c r="BE222" s="157"/>
      <c r="BF222" s="82"/>
      <c r="BG222" s="80" t="str">
        <f>IF(AND(申込書!$C$94&lt;&gt;"▼プルダウンより選択してください",申込書!$C$94&lt;&gt;"",申込書!$P$94&lt;&gt;"YYYY/MM/DD",$G222&lt;&gt;""),申込書!$P$94,"")</f>
        <v/>
      </c>
      <c r="BH222" s="81" t="str">
        <f>IF(AND(申込書!$C$94&lt;&gt;"▼プルダウンより選択してください",申込書!$C$94&lt;&gt;"",$G222&lt;&gt;""),申込書!$M$94,"")</f>
        <v/>
      </c>
      <c r="BI222" s="81" t="str">
        <f>IF($BG$3&lt;&gt;"コンテンツなし",IF(AND(申込書!$AH$4="GIGAスクールパック",SUM($P222,$R222)&lt;&gt;0),SUM($P222,$R222),IF(AND(申込書!$AH$4="SKY安心GIGAタブレット",SUM($T222,$V222)&lt;&gt;0),SUM($T222,$V222),"")),"")</f>
        <v/>
      </c>
      <c r="BJ222" s="81" t="str">
        <f>IF($BG$3&lt;&gt;"コンテンツなし",IF(AND(申込書!$AH$4="GIGAスクールパック",SUM($Q222,$S222)&lt;&gt;0),SUM($Q222,$S222),IF(AND(申込書!$AH$4="SKY安心GIGAタブレット",SUM($U222,$W222)&lt;&gt;0),SUM($U222,$W222),"")),"")</f>
        <v/>
      </c>
      <c r="BK222" s="157"/>
      <c r="BL222" s="82"/>
      <c r="BM222" s="80" t="str">
        <f>IF(AND(申込書!$C$95&lt;&gt;"▼プルダウンより選択してください",申込書!$C$95&lt;&gt;"",申込書!$P$95&lt;&gt;"YYYY/MM/DD",$G222&lt;&gt;""),申込書!$P$95,"")</f>
        <v/>
      </c>
      <c r="BN222" s="81" t="str">
        <f>IF(AND(申込書!$C$95&lt;&gt;"▼プルダウンより選択してください",申込書!$C$95&lt;&gt;"",$G222&lt;&gt;""),申込書!$M$95,"")</f>
        <v/>
      </c>
      <c r="BO222" s="81" t="str">
        <f>IF($BM$3&lt;&gt;"コンテンツなし",IF(AND(申込書!$AH$4="GIGAスクールパック",SUM($P222,$R222)&lt;&gt;0),SUM($P222,$R222),IF(AND(申込書!$AH$4="SKY安心GIGAタブレット",SUM($T222,$V222)&lt;&gt;0),SUM($T222,$V222),"")),"")</f>
        <v/>
      </c>
      <c r="BP222" s="81" t="str">
        <f>IF($BM$3&lt;&gt;"コンテンツなし",IF(AND(申込書!$AH$4="GIGAスクールパック",SUM($Q222,$S222)&lt;&gt;0),SUM($Q222,$S222),IF(AND(申込書!$AH$4="SKY安心GIGAタブレット",SUM($U222,$W222)&lt;&gt;0),SUM($U222,$W222),"")),"")</f>
        <v/>
      </c>
      <c r="BQ222" s="157"/>
      <c r="BR222" s="82"/>
      <c r="BS222" s="80" t="str">
        <f>IF(AND(申込書!$C$96&lt;&gt;"▼プルダウンより選択してください",申込書!$C$96&lt;&gt;"",申込書!$P$96&lt;&gt;"YYYY/MM/DD",$G222&lt;&gt;""),申込書!$P$96,"")</f>
        <v/>
      </c>
      <c r="BT222" s="81" t="str">
        <f>IF(AND(申込書!$C$96&lt;&gt;"▼プルダウンより選択してください",申込書!$C$96&lt;&gt;"",$G222&lt;&gt;""),申込書!$M$96,"")</f>
        <v/>
      </c>
      <c r="BU222" s="81" t="str">
        <f>IF($BS$3&lt;&gt;"コンテンツなし",IF(AND(申込書!$AH$4="GIGAスクールパック",SUM($P222,$R222)&lt;&gt;0),SUM($P222,$R222),IF(AND(申込書!$AH$4="SKY安心GIGAタブレット",SUM($T222,$V222)&lt;&gt;0),SUM($T222,$V222),"")),"")</f>
        <v/>
      </c>
      <c r="BV222" s="81" t="str">
        <f>IF($BS$3&lt;&gt;"コンテンツなし",IF(AND(申込書!$AH$4="GIGAスクールパック",SUM($Q222,$S222)&lt;&gt;0),SUM($Q222,$S222),IF(AND(申込書!$AH$4="SKY安心GIGAタブレット",SUM($U222,$W222)&lt;&gt;0),SUM($U222,$W222),"")),"")</f>
        <v/>
      </c>
      <c r="BW222" s="157"/>
      <c r="BX222" s="82"/>
      <c r="BY222" s="80" t="str">
        <f>IF(AND(申込書!$C$97&lt;&gt;"▼プルダウンより選択してください",申込書!$C$97&lt;&gt;"",申込書!$P$97&lt;&gt;"YYYY/MM/DD",$G222&lt;&gt;""),申込書!$P$97,"")</f>
        <v/>
      </c>
      <c r="BZ222" s="81" t="str">
        <f>IF(AND(申込書!$C$97&lt;&gt;"▼プルダウンより選択してください",申込書!$C$97&lt;&gt;"",$G222&lt;&gt;""),申込書!$M$97,"")</f>
        <v/>
      </c>
      <c r="CA222" s="81" t="str">
        <f>IF($BY$3&lt;&gt;"コンテンツなし",IF(AND(申込書!$AH$4="GIGAスクールパック",SUM($P222,$R222)&lt;&gt;0),SUM($P222,$R222),IF(AND(申込書!$AH$4="SKY安心GIGAタブレット",SUM($T222,$V222)&lt;&gt;0),SUM($T222,$V222),"")),"")</f>
        <v/>
      </c>
      <c r="CB222" s="81" t="str">
        <f>IF($BY$3&lt;&gt;"コンテンツなし",IF(AND(申込書!$AH$4="GIGAスクールパック",SUM($Q222,$S222)&lt;&gt;0),SUM($Q222,$S222),IF(AND(申込書!$AH$4="SKY安心GIGAタブレット",SUM($U222,$W222)&lt;&gt;0),SUM($U222,$W222),"")),"")</f>
        <v/>
      </c>
      <c r="CC222" s="157"/>
      <c r="CD222" s="82"/>
      <c r="CE222" s="80" t="str">
        <f>IF(AND(申込書!$C$98&lt;&gt;"▼プルダウンより選択してください",申込書!$C$98&lt;&gt;"",申込書!$P$98&lt;&gt;"YYYY/MM/DD",$G222&lt;&gt;""),申込書!$P$98,"")</f>
        <v/>
      </c>
      <c r="CF222" s="81" t="str">
        <f>IF(AND(申込書!$C$98&lt;&gt;"▼プルダウンより選択してください",申込書!$C$98&lt;&gt;"",$G222&lt;&gt;""),申込書!$M$98,"")</f>
        <v/>
      </c>
      <c r="CG222" s="81" t="str">
        <f>IF($CE$3&lt;&gt;"コンテンツなし",IF(AND(申込書!$AH$4="GIGAスクールパック",SUM($P222,$R222)&lt;&gt;0),SUM($P222,$R222),IF(AND(申込書!$AH$4="SKY安心GIGAタブレット",SUM($T222,$V222)&lt;&gt;0),SUM($T222,$V222),"")),"")</f>
        <v/>
      </c>
      <c r="CH222" s="81" t="str">
        <f>IF($CE$3&lt;&gt;"コンテンツなし",IF(AND(申込書!$AH$4="GIGAスクールパック",SUM($Q222,$S222)&lt;&gt;0),SUM($Q222,$S222),IF(AND(申込書!$AH$4="SKY安心GIGAタブレット",SUM($U222,$W222)&lt;&gt;0),SUM($U222,$W222),"")),"")</f>
        <v/>
      </c>
      <c r="CI222" s="157"/>
      <c r="CJ222" s="82"/>
      <c r="CK222" s="80" t="str">
        <f>IF(AND(申込書!$C$99&lt;&gt;"▼プルダウンより選択してください",申込書!$C$99&lt;&gt;"",申込書!$P$99&lt;&gt;"YYYY/MM/DD",$G222&lt;&gt;""),申込書!$P$99,"")</f>
        <v/>
      </c>
      <c r="CL222" s="81" t="str">
        <f>IF(AND(申込書!$C$99&lt;&gt;"▼プルダウンより選択してください",申込書!$C$99&lt;&gt;"",$G222&lt;&gt;""),申込書!$M$99,"")</f>
        <v/>
      </c>
      <c r="CM222" s="81" t="str">
        <f>IF($CK$3&lt;&gt;"コンテンツなし",IF(AND(申込書!$AH$4="GIGAスクールパック",SUM($P222,$R222)&lt;&gt;0),SUM($P222,$R222),IF(AND(申込書!$AH$4="SKY安心GIGAタブレット",SUM($T222,$V222)&lt;&gt;0),SUM($T222,$V222),"")),"")</f>
        <v/>
      </c>
      <c r="CN222" s="81" t="str">
        <f>IF($CK$3&lt;&gt;"コンテンツなし",IF(AND(申込書!$AH$4="GIGAスクールパック",SUM($Q222,$S222)&lt;&gt;0),SUM($Q222,$S222),IF(AND(申込書!$AH$4="SKY安心GIGAタブレット",SUM($U222,$W222)&lt;&gt;0),SUM($U222,$W222),"")),"")</f>
        <v/>
      </c>
      <c r="CO222" s="157"/>
      <c r="CP222" s="82"/>
      <c r="CQ222" s="80" t="str">
        <f>IF(AND(申込書!$C$100&lt;&gt;"▼プルダウンより選択してください",申込書!$C$100&lt;&gt;"",申込書!$P$100&lt;&gt;"YYYY/MM/DD",$G222&lt;&gt;""),申込書!$P$100,"")</f>
        <v/>
      </c>
      <c r="CR222" s="81" t="str">
        <f>IF(AND(申込書!$C$100&lt;&gt;"▼プルダウンより選択してください",申込書!$C$100&lt;&gt;"",$G222&lt;&gt;""),申込書!$M$100,"")</f>
        <v/>
      </c>
      <c r="CS222" s="81" t="str">
        <f>IF($CQ$3&lt;&gt;"コンテンツなし",IF(AND(申込書!$AH$4="GIGAスクールパック",SUM($P222,$R222)&lt;&gt;0),SUM($P222,$R222),IF(AND(申込書!$AH$4="SKY安心GIGAタブレット",SUM($T222,$V222)&lt;&gt;0),SUM($T222,$V222),"")),"")</f>
        <v/>
      </c>
      <c r="CT222" s="81" t="str">
        <f>IF($CQ$3&lt;&gt;"コンテンツなし",IF(AND(申込書!$AH$4="GIGAスクールパック",SUM($Q222,$S222)&lt;&gt;0),SUM($Q222,$S222),IF(AND(申込書!$AH$4="SKY安心GIGAタブレット",SUM($U222,$W222)&lt;&gt;0),SUM($U222,$W222),"")),"")</f>
        <v/>
      </c>
      <c r="CU222" s="81"/>
      <c r="CV222" s="82"/>
      <c r="CW222" s="80" t="str">
        <f>IF(AND(申込書!$C$101&lt;&gt;"▼プルダウンより選択してください",申込書!$C$101&lt;&gt;"",申込書!$P$101&lt;&gt;"YYYY/MM/DD",$G222&lt;&gt;""),申込書!$P$101,"")</f>
        <v/>
      </c>
      <c r="CX222" s="81" t="str">
        <f>IF(AND(申込書!$C$101&lt;&gt;"▼プルダウンより選択してください",申込書!$C$101&lt;&gt;"",$G222&lt;&gt;""),申込書!$M$101,"")</f>
        <v/>
      </c>
      <c r="CY222" s="81" t="str">
        <f>IF($CW$3&lt;&gt;"コンテンツなし",IF(AND(申込書!$AH$4="GIGAスクールパック",SUM($P222,$R222)&lt;&gt;0),SUM($P222,$R222),IF(AND(申込書!$AH$4="SKY安心GIGAタブレット",SUM($T222,$V222)&lt;&gt;0),SUM($T222,$V222),"")),"")</f>
        <v/>
      </c>
      <c r="CZ222" s="81" t="str">
        <f>IF($CW$3&lt;&gt;"コンテンツなし",IF(AND(申込書!$AH$4="GIGAスクールパック",SUM($Q222,$S222)&lt;&gt;0),SUM($Q222,$S222),IF(AND(申込書!$AH$4="SKY安心GIGAタブレット",SUM($U222,$W222)&lt;&gt;0),SUM($U222,$W222),"")),"")</f>
        <v/>
      </c>
      <c r="DA222" s="81"/>
      <c r="DB222" s="82"/>
      <c r="DC222" s="80" t="str">
        <f>IF(AND(申込書!$C$102&lt;&gt;"▼プルダウンより選択してください",申込書!$C$102&lt;&gt;"",申込書!$P$102&lt;&gt;"YYYY/MM/DD",$G222&lt;&gt;""),申込書!$P$102,"")</f>
        <v/>
      </c>
      <c r="DD222" s="81" t="str">
        <f>IF(AND(申込書!$C$102&lt;&gt;"▼プルダウンより選択してください",申込書!$C$102&lt;&gt;"",$G222&lt;&gt;""),申込書!$M$102,"")</f>
        <v/>
      </c>
      <c r="DE222" s="81" t="str">
        <f>IF($DC$3&lt;&gt;"コンテンツなし",IF(AND(申込書!$AH$4="GIGAスクールパック",SUM($P222,$R222)&lt;&gt;0),SUM($P222,$R222),IF(AND(申込書!$AH$4="SKY安心GIGAタブレット",SUM($T222,$V222)&lt;&gt;0),SUM($T222,$V222),"")),"")</f>
        <v/>
      </c>
      <c r="DF222" s="81" t="str">
        <f>IF($DC$3&lt;&gt;"コンテンツなし",IF(AND(申込書!$AH$4="GIGAスクールパック",SUM($Q222,$S222)&lt;&gt;0),SUM($Q222,$S222),IF(AND(申込書!$AH$4="SKY安心GIGAタブレット",SUM($U222,$W222)&lt;&gt;0),SUM($U222,$W222),"")),"")</f>
        <v/>
      </c>
      <c r="DG222" s="81"/>
      <c r="DH222" s="82"/>
      <c r="DI222" s="80" t="str">
        <f>IF(AND(申込書!$C$103&lt;&gt;"▼プルダウンより選択してください",申込書!$C$103&lt;&gt;"",申込書!$P$103&lt;&gt;"YYYY/MM/DD",$G222&lt;&gt;""),申込書!$P$103,"")</f>
        <v/>
      </c>
      <c r="DJ222" s="81" t="str">
        <f>IF(AND(申込書!$C$103&lt;&gt;"▼プルダウンより選択してください",申込書!$C$103&lt;&gt;"",$G222&lt;&gt;""),申込書!$M$103,"")</f>
        <v/>
      </c>
      <c r="DK222" s="81" t="str">
        <f>IF($DI$3&lt;&gt;"コンテンツなし",IF(AND(申込書!$AH$4="GIGAスクールパック",SUM($P222,$R222)&lt;&gt;0),SUM($P222,$R222),IF(AND(申込書!$AH$4="SKY安心GIGAタブレット",SUM($T222,$V222)&lt;&gt;0),SUM($T222,$V222),"")),"")</f>
        <v/>
      </c>
      <c r="DL222" s="81" t="str">
        <f>IF($DI$3&lt;&gt;"コンテンツなし",IF(AND(申込書!$AH$4="GIGAスクールパック",SUM($Q222,$S222)&lt;&gt;0),SUM($Q222,$S222),IF(AND(申込書!$AH$4="SKY安心GIGAタブレット",SUM($U222,$W222)&lt;&gt;0),SUM($U222,$W222),"")),"")</f>
        <v/>
      </c>
      <c r="DM222" s="81"/>
      <c r="DN222" s="82"/>
      <c r="DO222" s="80" t="str">
        <f>IF(AND(申込書!$C$104&lt;&gt;"▼プルダウンより選択してください",申込書!$C$104&lt;&gt;"",申込書!$P$104&lt;&gt;"YYYY/MM/DD",$G222&lt;&gt;""),申込書!$P$104,"")</f>
        <v/>
      </c>
      <c r="DP222" s="81" t="str">
        <f>IF(AND(申込書!$C$104&lt;&gt;"▼プルダウンより選択してください",申込書!$C$104&lt;&gt;"",$G222&lt;&gt;""),申込書!$M$104,"")</f>
        <v/>
      </c>
      <c r="DQ222" s="81" t="str">
        <f>IF($DO$3&lt;&gt;"コンテンツなし",IF(AND(申込書!$AH$4="GIGAスクールパック",SUM($P222,$R222)&lt;&gt;0),SUM($P222,$R222),IF(AND(申込書!$AH$4="SKY安心GIGAタブレット",SUM($T222,$V222)&lt;&gt;0),SUM($T222,$V222),"")),"")</f>
        <v/>
      </c>
      <c r="DR222" s="81" t="str">
        <f>IF($DO$3&lt;&gt;"コンテンツなし",IF(AND(申込書!$AH$4="GIGAスクールパック",SUM($Q222,$S222)&lt;&gt;0),SUM($Q222,$S222),IF(AND(申込書!$AH$4="SKY安心GIGAタブレット",SUM($U222,$W222)&lt;&gt;0),SUM($U222,$W222),"")),"")</f>
        <v/>
      </c>
      <c r="DS222" s="81"/>
      <c r="DT222" s="82"/>
      <c r="DU222" s="80" t="str">
        <f>IF(AND(申込書!$C$105&lt;&gt;"▼プルダウンより選択してください",申込書!$C$105&lt;&gt;"",申込書!$P$105&lt;&gt;"YYYY/MM/DD",$G222&lt;&gt;""),申込書!$P$105,"")</f>
        <v/>
      </c>
      <c r="DV222" s="81" t="str">
        <f>IF(AND(申込書!$C$105&lt;&gt;"▼プルダウンより選択してください",申込書!$C$105&lt;&gt;"",$G222&lt;&gt;""),申込書!$M$105,"")</f>
        <v/>
      </c>
      <c r="DW222" s="81" t="str">
        <f>IF($DU$3&lt;&gt;"コンテンツなし",IF(AND(申込書!$AH$4="GIGAスクールパック",SUM($P222,$R222)&lt;&gt;0),SUM($P222,$R222),IF(AND(申込書!$AH$4="SKY安心GIGAタブレット",SUM($T222,$V222)&lt;&gt;0),SUM($T222,$V222),"")),"")</f>
        <v/>
      </c>
      <c r="DX222" s="81" t="str">
        <f>IF($DU$3&lt;&gt;"コンテンツなし",IF(AND(申込書!$AH$4="GIGAスクールパック",SUM($Q222,$S222)&lt;&gt;0),SUM($Q222,$S222),IF(AND(申込書!$AH$4="SKY安心GIGAタブレット",SUM($U222,$W222)&lt;&gt;0),SUM($U222,$W222),"")),"")</f>
        <v/>
      </c>
      <c r="DY222" s="157"/>
      <c r="DZ222" s="82"/>
      <c r="EA222" s="80" t="str">
        <f>IF(AND(申込書!$C$106&lt;&gt;"▼プルダウンより選択してください",申込書!$C$106&lt;&gt;"",申込書!$P$106&lt;&gt;"YYYY/MM/DD",$G222&lt;&gt;""),申込書!$P$106,"")</f>
        <v/>
      </c>
      <c r="EB222" s="81" t="str">
        <f>IF(AND(申込書!$C$106&lt;&gt;"▼プルダウンより選択してください",申込書!$C$106&lt;&gt;"",$G222&lt;&gt;""),申込書!$M$106,"")</f>
        <v/>
      </c>
      <c r="EC222" s="81" t="str">
        <f>IF($EA$3&lt;&gt;"コンテンツなし",IF(AND(申込書!$AH$4="GIGAスクールパック",SUM($P222,$R222)&lt;&gt;0),SUM($P222,$R222),IF(AND(申込書!$AH$4="SKY安心GIGAタブレット",SUM($T222,$V222)&lt;&gt;0),SUM($T222,$V222),"")),"")</f>
        <v/>
      </c>
      <c r="ED222" s="81" t="str">
        <f>IF($EA$3&lt;&gt;"コンテンツなし",IF(AND(申込書!$AH$4="GIGAスクールパック",SUM($Q222,$S222)&lt;&gt;0),SUM($Q222,$S222),IF(AND(申込書!$AH$4="SKY安心GIGAタブレット",SUM($U222,$W222)&lt;&gt;0),SUM($U222,$W222),"")),"")</f>
        <v/>
      </c>
      <c r="EE222" s="157"/>
      <c r="EF222" s="82"/>
      <c r="EG222" s="80" t="str">
        <f>IF(AND(申込書!$C$107&lt;&gt;"▼プルダウンより選択してください",申込書!$C$107&lt;&gt;"",申込書!$P$107&lt;&gt;"YYYY/MM/DD",$G222&lt;&gt;""),申込書!$P$107,"")</f>
        <v/>
      </c>
      <c r="EH222" s="81" t="str">
        <f>IF(AND(申込書!$C$107&lt;&gt;"▼プルダウンより選択してください",申込書!$C$107&lt;&gt;"",$G222&lt;&gt;""),申込書!$M$107,"")</f>
        <v/>
      </c>
      <c r="EI222" s="81" t="str">
        <f>IF($EG$3&lt;&gt;"コンテンツなし",IF(AND(申込書!$AH$4="GIGAスクールパック",SUM($P222,$R222)&lt;&gt;0),SUM($P222,$R222),IF(AND(申込書!$AH$4="SKY安心GIGAタブレット",SUM($T222,$V222)&lt;&gt;0),SUM($T222,$V222),"")),"")</f>
        <v/>
      </c>
      <c r="EJ222" s="81" t="str">
        <f>IF($EG$3&lt;&gt;"コンテンツなし",IF(AND(申込書!$AH$4="GIGAスクールパック",SUM($Q222,$S222)&lt;&gt;0),SUM($Q222,$S222),IF(AND(申込書!$AH$4="SKY安心GIGAタブレット",SUM($U222,$W222)&lt;&gt;0),SUM($U222,$W222),"")),"")</f>
        <v/>
      </c>
      <c r="EK222" s="157"/>
      <c r="EL222" s="82"/>
      <c r="EM222" s="80" t="str">
        <f>IF(AND(申込書!$C$108&lt;&gt;"▼プルダウンより選択してください",申込書!$C$108&lt;&gt;"",申込書!$P$108&lt;&gt;"YYYY/MM/DD",$G222&lt;&gt;""),申込書!$P$108,"")</f>
        <v/>
      </c>
      <c r="EN222" s="81" t="str">
        <f>IF(AND(申込書!$C$108&lt;&gt;"▼プルダウンより選択してください",申込書!$C$108&lt;&gt;"",$G222&lt;&gt;""),申込書!$M$108,"")</f>
        <v/>
      </c>
      <c r="EO222" s="81" t="str">
        <f>IF($EM$3&lt;&gt;"コンテンツなし",IF(AND(申込書!$AH$4="GIGAスクールパック",SUM($P222,$R222)&lt;&gt;0),SUM($P222,$R222),IF(AND(申込書!$AH$4="SKY安心GIGAタブレット",SUM($T222,$V222)&lt;&gt;0),SUM($T222,$V222),"")),"")</f>
        <v/>
      </c>
      <c r="EP222" s="81" t="str">
        <f>IF($EM$3&lt;&gt;"コンテンツなし",IF(AND(申込書!$AH$4="GIGAスクールパック",SUM($Q222,$S222)&lt;&gt;0),SUM($Q222,$S222),IF(AND(申込書!$AH$4="SKY安心GIGAタブレット",SUM($U222,$W222)&lt;&gt;0),SUM($U222,$W222),"")),"")</f>
        <v/>
      </c>
      <c r="EQ222" s="157"/>
      <c r="ER222" s="82"/>
      <c r="ES222" s="80" t="str">
        <f>IF(AND(申込書!$C$109&lt;&gt;"▼プルダウンより選択してください",申込書!$C$109&lt;&gt;"",申込書!$P$109&lt;&gt;"YYYY/MM/DD",$G222&lt;&gt;""),申込書!$P$109,"")</f>
        <v/>
      </c>
      <c r="ET222" s="81" t="str">
        <f>IF(AND(申込書!$C$109&lt;&gt;"▼プルダウンより選択してください",申込書!$C$109&lt;&gt;"",$G222&lt;&gt;""),申込書!$M$109,"")</f>
        <v/>
      </c>
      <c r="EU222" s="81" t="str">
        <f>IF($ES$3&lt;&gt;"コンテンツなし",IF(AND(申込書!$AH$4="GIGAスクールパック",SUM($P222,$R222)&lt;&gt;0),SUM($P222,$R222),IF(AND(申込書!$AH$4="SKY安心GIGAタブレット",SUM($T222,$V222)&lt;&gt;0),SUM($T222,$V222),"")),"")</f>
        <v/>
      </c>
      <c r="EV222" s="81" t="str">
        <f>IF($ES$3&lt;&gt;"コンテンツなし",IF(AND(申込書!$AH$4="GIGAスクールパック",SUM($Q222,$S222)&lt;&gt;0),SUM($Q222,$S222),IF(AND(申込書!$AH$4="SKY安心GIGAタブレット",SUM($U222,$W222)&lt;&gt;0),SUM($U222,$W222),"")),"")</f>
        <v/>
      </c>
      <c r="EW222" s="157"/>
      <c r="EX222" s="82"/>
      <c r="EY222" s="80" t="str">
        <f>IF(AND(申込書!$C$110&lt;&gt;"▼プルダウンより選択してください",申込書!$C$110&lt;&gt;"",申込書!$P$110&lt;&gt;"YYYY/MM/DD",$G222&lt;&gt;""),申込書!$P$110,"")</f>
        <v/>
      </c>
      <c r="EZ222" s="81" t="str">
        <f>IF(AND(申込書!$C$110&lt;&gt;"▼プルダウンより選択してください",申込書!$C$110&lt;&gt;"",$G222&lt;&gt;""),申込書!$M$110,"")</f>
        <v/>
      </c>
      <c r="FA222" s="81" t="str">
        <f>IF($EY$3&lt;&gt;"コンテンツなし",IF(AND(申込書!$AH$4="GIGAスクールパック",SUM($P222,$R222)&lt;&gt;0),SUM($P222,$R222),IF(AND(申込書!$AH$4="SKY安心GIGAタブレット",SUM($T222,$V222)&lt;&gt;0),SUM($T222,$V222),"")),"")</f>
        <v/>
      </c>
      <c r="FB222" s="81" t="str">
        <f>IF($EY$3&lt;&gt;"コンテンツなし",IF(AND(申込書!$AH$4="GIGAスクールパック",SUM($Q222,$S222)&lt;&gt;0),SUM($Q222,$S222),IF(AND(申込書!$AH$4="SKY安心GIGAタブレット",SUM($U222,$W222)&lt;&gt;0),SUM($U222,$W222),"")),"")</f>
        <v/>
      </c>
      <c r="FC222" s="157"/>
      <c r="FD222" s="82"/>
      <c r="FE222" s="80" t="str">
        <f>IF(AND(申込書!$C$111&lt;&gt;"▼プルダウンより選択してください",申込書!$C$111&lt;&gt;"",申込書!$P$111&lt;&gt;"YYYY/MM/DD",$G222&lt;&gt;""),申込書!$P$111,"")</f>
        <v/>
      </c>
      <c r="FF222" s="81" t="str">
        <f>IF(AND(申込書!$C$111&lt;&gt;"▼プルダウンより選択してください",申込書!$C$111&lt;&gt;"",$G222&lt;&gt;""),申込書!$M$111,"")</f>
        <v/>
      </c>
      <c r="FG222" s="81" t="str">
        <f>IF($FE$3&lt;&gt;"コンテンツなし",IF(AND(申込書!$AH$4="GIGAスクールパック",SUM($P222,$R222)&lt;&gt;0),SUM($P222,$R222),IF(AND(申込書!$AH$4="SKY安心GIGAタブレット",SUM($T222,$V222)&lt;&gt;0),SUM($T222,$V222),"")),"")</f>
        <v/>
      </c>
      <c r="FH222" s="81" t="str">
        <f>IF($FE$3&lt;&gt;"コンテンツなし",IF(AND(申込書!$AH$4="GIGAスクールパック",SUM($Q222,$S222)&lt;&gt;0),SUM($Q222,$S222),IF(AND(申込書!$AH$4="SKY安心GIGAタブレット",SUM($U222,$W222)&lt;&gt;0),SUM($U222,$W222),"")),"")</f>
        <v/>
      </c>
      <c r="FI222" s="157"/>
      <c r="FJ222" s="82"/>
      <c r="FK222" s="80" t="str">
        <f>IF(AND(申込書!$C$112&lt;&gt;"▼プルダウンより選択してください",申込書!$C$112&lt;&gt;"",申込書!$P$112&lt;&gt;"YYYY/MM/DD",$G222&lt;&gt;""),申込書!$P$112,"")</f>
        <v/>
      </c>
      <c r="FL222" s="81" t="str">
        <f>IF(AND(申込書!$C$112&lt;&gt;"▼プルダウンより選択してください",申込書!$C$112&lt;&gt;"",$G222&lt;&gt;""),申込書!$M$112,"")</f>
        <v/>
      </c>
      <c r="FM222" s="81" t="str">
        <f>IF($FK$3&lt;&gt;"コンテンツなし",IF(AND(申込書!$AH$4="GIGAスクールパック",SUM($P222,$R222)&lt;&gt;0),SUM($P222,$R222),IF(AND(申込書!$AH$4="SKY安心GIGAタブレット",SUM($T222,$V222)&lt;&gt;0),SUM($T222,$V222),"")),"")</f>
        <v/>
      </c>
      <c r="FN222" s="81" t="str">
        <f>IF($FK$3&lt;&gt;"コンテンツなし",IF(AND(申込書!$AH$4="GIGAスクールパック",SUM($Q222,$S222)&lt;&gt;0),SUM($Q222,$S222),IF(AND(申込書!$AH$4="SKY安心GIGAタブレット",SUM($U222,$W222)&lt;&gt;0),SUM($U222,$W222),"")),"")</f>
        <v/>
      </c>
      <c r="FO222" s="157"/>
      <c r="FP222" s="82"/>
      <c r="FQ222" s="80" t="str">
        <f>IF(AND(申込書!$C$113&lt;&gt;"▼プルダウンより選択してください",申込書!$C$113&lt;&gt;"",申込書!$P$113&lt;&gt;"YYYY/MM/DD",$G222&lt;&gt;""),申込書!$P$113,"")</f>
        <v/>
      </c>
      <c r="FR222" s="81" t="str">
        <f>IF(AND(申込書!$C$113&lt;&gt;"▼プルダウンより選択してください",申込書!$C$113&lt;&gt;"",$G222&lt;&gt;""),申込書!$M$113,"")</f>
        <v/>
      </c>
      <c r="FS222" s="81" t="str">
        <f>IF($FQ$3&lt;&gt;"コンテンツなし",IF(AND(申込書!$AH$4="GIGAスクールパック",SUM($P222,$R222)&lt;&gt;0),SUM($P222,$R222),IF(AND(申込書!$AH$4="SKY安心GIGAタブレット",SUM($T222,$V222)&lt;&gt;0),SUM($T222,$V222),"")),"")</f>
        <v/>
      </c>
      <c r="FT222" s="81" t="str">
        <f>IF($FQ$3&lt;&gt;"コンテンツなし",IF(AND(申込書!$AH$4="GIGAスクールパック",SUM($Q222,$S222)&lt;&gt;0),SUM($Q222,$S222),IF(AND(申込書!$AH$4="SKY安心GIGAタブレット",SUM($U222,$W222)&lt;&gt;0),SUM($U222,$W222),"")),"")</f>
        <v/>
      </c>
      <c r="FU222" s="157"/>
      <c r="FV222" s="82"/>
      <c r="FW222" s="80" t="str">
        <f>IF(AND(申込書!$C$114&lt;&gt;"▼プルダウンより選択してください",申込書!$C$114&lt;&gt;"",申込書!$P$114&lt;&gt;"YYYY/MM/DD",$G222&lt;&gt;""),申込書!$P$114,"")</f>
        <v/>
      </c>
      <c r="FX222" s="81" t="str">
        <f>IF(AND(申込書!$C$114&lt;&gt;"▼プルダウンより選択してください",申込書!$C$114&lt;&gt;"",$G222&lt;&gt;""),申込書!$M$114,"")</f>
        <v/>
      </c>
      <c r="FY222" s="81" t="str">
        <f>IF($FW$3&lt;&gt;"コンテンツなし",IF(AND(申込書!$AH$4="GIGAスクールパック",SUM($P222,$R222)&lt;&gt;0),SUM($P222,$R222),IF(AND(申込書!$AH$4="SKY安心GIGAタブレット",SUM($T222,$V222)&lt;&gt;0),SUM($T222,$V222),"")),"")</f>
        <v/>
      </c>
      <c r="FZ222" s="81" t="str">
        <f>IF($FW$3&lt;&gt;"コンテンツなし",IF(AND(申込書!$AH$4="GIGAスクールパック",SUM($Q222,$S222)&lt;&gt;0),SUM($Q222,$S222),IF(AND(申込書!$AH$4="SKY安心GIGAタブレット",SUM($U222,$W222)&lt;&gt;0),SUM($U222,$W222),"")),"")</f>
        <v/>
      </c>
      <c r="GA222" s="157"/>
      <c r="GB222" s="82"/>
      <c r="GC222" s="80" t="str">
        <f>IF(AND(申込書!$C$115&lt;&gt;"▼プルダウンより選択してください",申込書!$C$115&lt;&gt;"",申込書!$P$115&lt;&gt;"YYYY/MM/DD",$G222&lt;&gt;""),申込書!$P$115,"")</f>
        <v/>
      </c>
      <c r="GD222" s="81" t="str">
        <f>IF(AND(申込書!$C$115&lt;&gt;"▼プルダウンより選択してください",申込書!$C$115&lt;&gt;"",$G222&lt;&gt;""),申込書!$M$115,"")</f>
        <v/>
      </c>
      <c r="GE222" s="81" t="str">
        <f>IF($GC$3&lt;&gt;"コンテンツなし",IF(AND(申込書!$AH$4="GIGAスクールパック",SUM($P222,$R222)&lt;&gt;0),SUM($P222,$R222),IF(AND(申込書!$AH$4="SKY安心GIGAタブレット",SUM($T222,$V222)&lt;&gt;0),SUM($T222,$V222),"")),"")</f>
        <v/>
      </c>
      <c r="GF222" s="81" t="str">
        <f>IF($GC$3&lt;&gt;"コンテンツなし",IF(AND(申込書!$AH$4="GIGAスクールパック",SUM($Q222,$S222)&lt;&gt;0),SUM($Q222,$S222),IF(AND(申込書!$AH$4="SKY安心GIGAタブレット",SUM($U222,$W222)&lt;&gt;0),SUM($U222,$W222),"")),"")</f>
        <v/>
      </c>
      <c r="GG222" s="157"/>
      <c r="GH222" s="82"/>
      <c r="GI222" s="80" t="str">
        <f>IF(AND(申込書!$C$116&lt;&gt;"▼プルダウンより選択してください",申込書!$C$116&lt;&gt;"",申込書!$P$116&lt;&gt;"YYYY/MM/DD",$G222&lt;&gt;""),申込書!$P$116,"")</f>
        <v/>
      </c>
      <c r="GJ222" s="81" t="str">
        <f>IF(AND(申込書!$C$116&lt;&gt;"▼プルダウンより選択してください",申込書!$C$116&lt;&gt;"",$G222&lt;&gt;""),申込書!$M$116,"")</f>
        <v/>
      </c>
      <c r="GK222" s="81" t="str">
        <f>IF($GI$3&lt;&gt;"コンテンツなし",IF(AND(申込書!$AH$4="GIGAスクールパック",SUM($P222,$R222)&lt;&gt;0),SUM($P222,$R222),IF(AND(申込書!$AH$4="SKY安心GIGAタブレット",SUM($T222,$V222)&lt;&gt;0),SUM($T222,$V222),"")),"")</f>
        <v/>
      </c>
      <c r="GL222" s="81" t="str">
        <f>IF($GI$3&lt;&gt;"コンテンツなし",IF(AND(申込書!$AH$4="GIGAスクールパック",SUM($Q222,$S222)&lt;&gt;0),SUM($Q222,$S222),IF(AND(申込書!$AH$4="SKY安心GIGAタブレット",SUM($U222,$W222)&lt;&gt;0),SUM($U222,$W222),"")),"")</f>
        <v/>
      </c>
      <c r="GM222" s="157"/>
      <c r="GN222" s="82"/>
      <c r="GO222" s="80" t="str">
        <f>IF(AND(申込書!$C$117&lt;&gt;"▼プルダウンより選択してください",申込書!$C$117&lt;&gt;"",申込書!$P$117&lt;&gt;"YYYY/MM/DD",$G222&lt;&gt;""),申込書!$P$117,"")</f>
        <v/>
      </c>
      <c r="GP222" s="81" t="str">
        <f>IF(AND(申込書!$C$117&lt;&gt;"▼プルダウンより選択してください",申込書!$C$117&lt;&gt;"",$G222&lt;&gt;""),申込書!$M$117,"")</f>
        <v/>
      </c>
      <c r="GQ222" s="81" t="str">
        <f>IF($GO$3&lt;&gt;"コンテンツなし",IF(AND(申込書!$AH$4="GIGAスクールパック",SUM($P222,$R222)&lt;&gt;0),SUM($P222,$R222),IF(AND(申込書!$AH$4="SKY安心GIGAタブレット",SUM($T222,$V222)&lt;&gt;0),SUM($T222,$V222),"")),"")</f>
        <v/>
      </c>
      <c r="GR222" s="81" t="str">
        <f>IF($GO$3&lt;&gt;"コンテンツなし",IF(AND(申込書!$AH$4="GIGAスクールパック",SUM($Q222,$S222)&lt;&gt;0),SUM($Q222,$S222),IF(AND(申込書!$AH$4="SKY安心GIGAタブレット",SUM($U222,$W222)&lt;&gt;0),SUM($U222,$W222),"")),"")</f>
        <v/>
      </c>
      <c r="GS222" s="157"/>
      <c r="GT222" s="82"/>
      <c r="GU222" s="80" t="str">
        <f>IF(AND(申込書!$C$118&lt;&gt;"▼プルダウンより選択してください",申込書!$C$118&lt;&gt;"",申込書!$P$118&lt;&gt;"YYYY/MM/DD",$G222&lt;&gt;""),申込書!$P$118,"")</f>
        <v/>
      </c>
      <c r="GV222" s="81" t="str">
        <f>IF(AND(申込書!$C$118&lt;&gt;"▼プルダウンより選択してください",申込書!$C$118&lt;&gt;"",$G222&lt;&gt;""),申込書!$M$118,"")</f>
        <v/>
      </c>
      <c r="GW222" s="81" t="str">
        <f>IF($GU$3&lt;&gt;"コンテンツなし",IF(AND(申込書!$AH$4="GIGAスクールパック",SUM($P222,$R222)&lt;&gt;0),SUM($P222,$R222),IF(AND(申込書!$AH$4="SKY安心GIGAタブレット",SUM($T222,$V222)&lt;&gt;0),SUM($T222,$V222),"")),"")</f>
        <v/>
      </c>
      <c r="GX222" s="81" t="str">
        <f>IF($GU$3&lt;&gt;"コンテンツなし",IF(AND(申込書!$AH$4="GIGAスクールパック",SUM($Q222,$S222)&lt;&gt;0),SUM($Q222,$S222),IF(AND(申込書!$AH$4="SKY安心GIGAタブレット",SUM($U222,$W222)&lt;&gt;0),SUM($U222,$W222),"")),"")</f>
        <v/>
      </c>
      <c r="GY222" s="157"/>
      <c r="GZ222" s="82"/>
      <c r="HA222" s="80" t="str">
        <f>IF(AND(申込書!$C$119&lt;&gt;"▼プルダウンより選択してください",申込書!$C$119&lt;&gt;"",申込書!$P$119&lt;&gt;"YYYY/MM/DD",$G222&lt;&gt;""),申込書!$P$119,"")</f>
        <v/>
      </c>
      <c r="HB222" s="81" t="str">
        <f>IF(AND(申込書!$C$119&lt;&gt;"▼プルダウンより選択してください",申込書!$C$119&lt;&gt;"",$G222&lt;&gt;""),申込書!$M$119,"")</f>
        <v/>
      </c>
      <c r="HC222" s="81" t="str">
        <f>IF($HA$3&lt;&gt;"コンテンツなし",IF(AND(申込書!$AH$4="GIGAスクールパック",SUM($P222,$R222)&lt;&gt;0),SUM($P222,$R222),IF(AND(申込書!$AH$4="SKY安心GIGAタブレット",SUM($T222,$V222)&lt;&gt;0),SUM($T222,$V222),"")),"")</f>
        <v/>
      </c>
      <c r="HD222" s="81" t="str">
        <f>IF($HA$3&lt;&gt;"コンテンツなし",IF(AND(申込書!$AH$4="GIGAスクールパック",SUM($Q222,$S222)&lt;&gt;0),SUM($Q222,$S222),IF(AND(申込書!$AH$4="SKY安心GIGAタブレット",SUM($U222,$W222)&lt;&gt;0),SUM($U222,$W222),"")),"")</f>
        <v/>
      </c>
      <c r="HE222" s="157"/>
      <c r="HF222" s="82"/>
      <c r="HG222" s="83"/>
    </row>
    <row r="223" spans="2:215" ht="26.85" customHeight="1">
      <c r="B223" s="62">
        <f t="shared" si="3"/>
        <v>218</v>
      </c>
      <c r="C223" s="63"/>
      <c r="D223" s="64"/>
      <c r="E223" s="207"/>
      <c r="F223" s="65"/>
      <c r="G223" s="66"/>
      <c r="H223" s="67"/>
      <c r="I223" s="68"/>
      <c r="J223" s="69"/>
      <c r="K223" s="70"/>
      <c r="L223" s="71"/>
      <c r="M223" s="72"/>
      <c r="N223" s="73"/>
      <c r="O223" s="74"/>
      <c r="P223" s="179"/>
      <c r="Q223" s="180"/>
      <c r="R223" s="180"/>
      <c r="S223" s="181"/>
      <c r="T223" s="179"/>
      <c r="U223" s="180"/>
      <c r="V223" s="182"/>
      <c r="W223" s="181"/>
      <c r="X223" s="75"/>
      <c r="Y223" s="76"/>
      <c r="Z223" s="77"/>
      <c r="AA223" s="78"/>
      <c r="AB223" s="79"/>
      <c r="AC223" s="79"/>
      <c r="AD223" s="79"/>
      <c r="AE223" s="77"/>
      <c r="AF223" s="139"/>
      <c r="AG223" s="139"/>
      <c r="AH223" s="139"/>
      <c r="AI223" s="80" t="str">
        <f>IF(AND(申込書!$C$90&lt;&gt;"▼プルダウンより選択してください",申込書!$C$90&lt;&gt;"",申込書!$P$90&lt;&gt;"YYYY/MM/DD",$G223&lt;&gt;""),申込書!$P$90,"")</f>
        <v/>
      </c>
      <c r="AJ223" s="81" t="str">
        <f>IF(AND(申込書!$C$90&lt;&gt;"▼プルダウンより選択してください",申込書!$C$90&lt;&gt;"",$G223&lt;&gt;""),申込書!$M$90,"")</f>
        <v/>
      </c>
      <c r="AK223" s="81" t="str">
        <f>IF($AI$3&lt;&gt;"コンテンツなし",IF(AND(申込書!$AH$4="GIGAスクールパック",SUM($P223,$R223)&lt;&gt;0),SUM($P223,$R223),IF(AND(申込書!$AH$4="SKY安心GIGAタブレット",SUM($T223,$V223)&lt;&gt;0),SUM($T223,$V223),"")),"")</f>
        <v/>
      </c>
      <c r="AL223" s="81" t="str">
        <f>IF($AI$3&lt;&gt;"コンテンツなし",IF(AND(申込書!$AH$4="GIGAスクールパック",SUM($Q223,$S223)&lt;&gt;0),SUM($Q223,$S223),IF(AND(申込書!$AH$4="SKY安心GIGAタブレット",SUM($U223,$W223)&lt;&gt;0),SUM($U223,$W223),"")),"")</f>
        <v/>
      </c>
      <c r="AM223" s="157"/>
      <c r="AN223" s="82"/>
      <c r="AO223" s="80" t="str">
        <f>IF(AND(申込書!$C$91&lt;&gt;"▼プルダウンより選択してください",申込書!$C$91&lt;&gt;"",申込書!$P$91&lt;&gt;"YYYY/MM/DD",$G223&lt;&gt;""),申込書!$P$91,"")</f>
        <v/>
      </c>
      <c r="AP223" s="81" t="str">
        <f>IF(AND(申込書!$C$91&lt;&gt;"▼プルダウンより選択してください",申込書!$C$91&lt;&gt;"",$G223&lt;&gt;""),申込書!$M$91,"")</f>
        <v/>
      </c>
      <c r="AQ223" s="81" t="str">
        <f>IF($AO$3&lt;&gt;"コンテンツなし",IF(AND(申込書!$AH$4="GIGAスクールパック",SUM($P223,$R223)&lt;&gt;0),SUM($P223,$R223),IF(AND(申込書!$AH$4="SKY安心GIGAタブレット",SUM($T223,$V223)&lt;&gt;0),SUM($T223,$V223),"")),"")</f>
        <v/>
      </c>
      <c r="AR223" s="81" t="str">
        <f>IF($AO$3&lt;&gt;"コンテンツなし",IF(AND(申込書!$AH$4="GIGAスクールパック",SUM($Q223,$S223)&lt;&gt;0),SUM($Q223,$S223),IF(AND(申込書!$AH$4="SKY安心GIGAタブレット",SUM($U223,$W223)&lt;&gt;0),SUM($U223,$W223),"")),"")</f>
        <v/>
      </c>
      <c r="AS223" s="157"/>
      <c r="AT223" s="82"/>
      <c r="AU223" s="80" t="str">
        <f>IF(AND(申込書!$C$92&lt;&gt;"▼プルダウンより選択してください",申込書!$C$92&lt;&gt;"",申込書!$P$92&lt;&gt;"YYYY/MM/DD",$G223&lt;&gt;""),申込書!$P$92,"")</f>
        <v/>
      </c>
      <c r="AV223" s="81" t="str">
        <f>IF(AND(申込書!$C$92&lt;&gt;"▼プルダウンより選択してください",申込書!$C$92&lt;&gt;"",$G223&lt;&gt;""),申込書!$M$92,"")</f>
        <v/>
      </c>
      <c r="AW223" s="81" t="str">
        <f>IF($AU$3&lt;&gt;"コンテンツなし",IF(AND(申込書!$AH$4="GIGAスクールパック",SUM($P223,$R223)&lt;&gt;0),SUM($P223,$R223),IF(AND(申込書!$AH$4="SKY安心GIGAタブレット",SUM($T223,$V223)&lt;&gt;0),SUM($T223,$V223),"")),"")</f>
        <v/>
      </c>
      <c r="AX223" s="81" t="str">
        <f>IF($AU$3&lt;&gt;"コンテンツなし",IF(AND(申込書!$AH$4="GIGAスクールパック",SUM($Q223,$S223)&lt;&gt;0),SUM($Q223,$S223),IF(AND(申込書!$AH$4="SKY安心GIGAタブレット",SUM($U223,$W223)&lt;&gt;0),SUM($U223,$W223),"")),"")</f>
        <v/>
      </c>
      <c r="AY223" s="157"/>
      <c r="AZ223" s="82"/>
      <c r="BA223" s="80" t="str">
        <f>IF(AND(申込書!$C$93&lt;&gt;"▼プルダウンより選択してください",申込書!$C$93&lt;&gt;"",申込書!$P$93&lt;&gt;"YYYY/MM/DD",$G223&lt;&gt;""),申込書!$P$93,"")</f>
        <v/>
      </c>
      <c r="BB223" s="81" t="str">
        <f>IF(AND(申込書!$C$93&lt;&gt;"▼プルダウンより選択してください",申込書!$C$93&lt;&gt;"",申込書!$M$93&gt;=1,$G223&lt;&gt;""),申込書!$M$93,"")</f>
        <v/>
      </c>
      <c r="BC223" s="81" t="str">
        <f>IF($BA$3&lt;&gt;"コンテンツなし",IF(AND(申込書!$AH$4="GIGAスクールパック",SUM($P223,$R223)&lt;&gt;0),SUM($P223,$R223),IF(AND(申込書!$AH$4="SKY安心GIGAタブレット",SUM($T223,$V223)&lt;&gt;0),SUM($T223,$V223),"")),"")</f>
        <v/>
      </c>
      <c r="BD223" s="81" t="str">
        <f>IF($BA$3&lt;&gt;"コンテンツなし",IF(AND(申込書!$AH$4="GIGAスクールパック",SUM($Q223,$S223)&lt;&gt;0),SUM($Q223,$S223),IF(AND(申込書!$AH$4="SKY安心GIGAタブレット",SUM($U223,$W223)&lt;&gt;0),SUM($U223,$W223),"")),"")</f>
        <v/>
      </c>
      <c r="BE223" s="157"/>
      <c r="BF223" s="82"/>
      <c r="BG223" s="80" t="str">
        <f>IF(AND(申込書!$C$94&lt;&gt;"▼プルダウンより選択してください",申込書!$C$94&lt;&gt;"",申込書!$P$94&lt;&gt;"YYYY/MM/DD",$G223&lt;&gt;""),申込書!$P$94,"")</f>
        <v/>
      </c>
      <c r="BH223" s="81" t="str">
        <f>IF(AND(申込書!$C$94&lt;&gt;"▼プルダウンより選択してください",申込書!$C$94&lt;&gt;"",$G223&lt;&gt;""),申込書!$M$94,"")</f>
        <v/>
      </c>
      <c r="BI223" s="81" t="str">
        <f>IF($BG$3&lt;&gt;"コンテンツなし",IF(AND(申込書!$AH$4="GIGAスクールパック",SUM($P223,$R223)&lt;&gt;0),SUM($P223,$R223),IF(AND(申込書!$AH$4="SKY安心GIGAタブレット",SUM($T223,$V223)&lt;&gt;0),SUM($T223,$V223),"")),"")</f>
        <v/>
      </c>
      <c r="BJ223" s="81" t="str">
        <f>IF($BG$3&lt;&gt;"コンテンツなし",IF(AND(申込書!$AH$4="GIGAスクールパック",SUM($Q223,$S223)&lt;&gt;0),SUM($Q223,$S223),IF(AND(申込書!$AH$4="SKY安心GIGAタブレット",SUM($U223,$W223)&lt;&gt;0),SUM($U223,$W223),"")),"")</f>
        <v/>
      </c>
      <c r="BK223" s="157"/>
      <c r="BL223" s="82"/>
      <c r="BM223" s="80" t="str">
        <f>IF(AND(申込書!$C$95&lt;&gt;"▼プルダウンより選択してください",申込書!$C$95&lt;&gt;"",申込書!$P$95&lt;&gt;"YYYY/MM/DD",$G223&lt;&gt;""),申込書!$P$95,"")</f>
        <v/>
      </c>
      <c r="BN223" s="81" t="str">
        <f>IF(AND(申込書!$C$95&lt;&gt;"▼プルダウンより選択してください",申込書!$C$95&lt;&gt;"",$G223&lt;&gt;""),申込書!$M$95,"")</f>
        <v/>
      </c>
      <c r="BO223" s="81" t="str">
        <f>IF($BM$3&lt;&gt;"コンテンツなし",IF(AND(申込書!$AH$4="GIGAスクールパック",SUM($P223,$R223)&lt;&gt;0),SUM($P223,$R223),IF(AND(申込書!$AH$4="SKY安心GIGAタブレット",SUM($T223,$V223)&lt;&gt;0),SUM($T223,$V223),"")),"")</f>
        <v/>
      </c>
      <c r="BP223" s="81" t="str">
        <f>IF($BM$3&lt;&gt;"コンテンツなし",IF(AND(申込書!$AH$4="GIGAスクールパック",SUM($Q223,$S223)&lt;&gt;0),SUM($Q223,$S223),IF(AND(申込書!$AH$4="SKY安心GIGAタブレット",SUM($U223,$W223)&lt;&gt;0),SUM($U223,$W223),"")),"")</f>
        <v/>
      </c>
      <c r="BQ223" s="157"/>
      <c r="BR223" s="82"/>
      <c r="BS223" s="80" t="str">
        <f>IF(AND(申込書!$C$96&lt;&gt;"▼プルダウンより選択してください",申込書!$C$96&lt;&gt;"",申込書!$P$96&lt;&gt;"YYYY/MM/DD",$G223&lt;&gt;""),申込書!$P$96,"")</f>
        <v/>
      </c>
      <c r="BT223" s="81" t="str">
        <f>IF(AND(申込書!$C$96&lt;&gt;"▼プルダウンより選択してください",申込書!$C$96&lt;&gt;"",$G223&lt;&gt;""),申込書!$M$96,"")</f>
        <v/>
      </c>
      <c r="BU223" s="81" t="str">
        <f>IF($BS$3&lt;&gt;"コンテンツなし",IF(AND(申込書!$AH$4="GIGAスクールパック",SUM($P223,$R223)&lt;&gt;0),SUM($P223,$R223),IF(AND(申込書!$AH$4="SKY安心GIGAタブレット",SUM($T223,$V223)&lt;&gt;0),SUM($T223,$V223),"")),"")</f>
        <v/>
      </c>
      <c r="BV223" s="81" t="str">
        <f>IF($BS$3&lt;&gt;"コンテンツなし",IF(AND(申込書!$AH$4="GIGAスクールパック",SUM($Q223,$S223)&lt;&gt;0),SUM($Q223,$S223),IF(AND(申込書!$AH$4="SKY安心GIGAタブレット",SUM($U223,$W223)&lt;&gt;0),SUM($U223,$W223),"")),"")</f>
        <v/>
      </c>
      <c r="BW223" s="157"/>
      <c r="BX223" s="82"/>
      <c r="BY223" s="80" t="str">
        <f>IF(AND(申込書!$C$97&lt;&gt;"▼プルダウンより選択してください",申込書!$C$97&lt;&gt;"",申込書!$P$97&lt;&gt;"YYYY/MM/DD",$G223&lt;&gt;""),申込書!$P$97,"")</f>
        <v/>
      </c>
      <c r="BZ223" s="81" t="str">
        <f>IF(AND(申込書!$C$97&lt;&gt;"▼プルダウンより選択してください",申込書!$C$97&lt;&gt;"",$G223&lt;&gt;""),申込書!$M$97,"")</f>
        <v/>
      </c>
      <c r="CA223" s="81" t="str">
        <f>IF($BY$3&lt;&gt;"コンテンツなし",IF(AND(申込書!$AH$4="GIGAスクールパック",SUM($P223,$R223)&lt;&gt;0),SUM($P223,$R223),IF(AND(申込書!$AH$4="SKY安心GIGAタブレット",SUM($T223,$V223)&lt;&gt;0),SUM($T223,$V223),"")),"")</f>
        <v/>
      </c>
      <c r="CB223" s="81" t="str">
        <f>IF($BY$3&lt;&gt;"コンテンツなし",IF(AND(申込書!$AH$4="GIGAスクールパック",SUM($Q223,$S223)&lt;&gt;0),SUM($Q223,$S223),IF(AND(申込書!$AH$4="SKY安心GIGAタブレット",SUM($U223,$W223)&lt;&gt;0),SUM($U223,$W223),"")),"")</f>
        <v/>
      </c>
      <c r="CC223" s="157"/>
      <c r="CD223" s="82"/>
      <c r="CE223" s="80" t="str">
        <f>IF(AND(申込書!$C$98&lt;&gt;"▼プルダウンより選択してください",申込書!$C$98&lt;&gt;"",申込書!$P$98&lt;&gt;"YYYY/MM/DD",$G223&lt;&gt;""),申込書!$P$98,"")</f>
        <v/>
      </c>
      <c r="CF223" s="81" t="str">
        <f>IF(AND(申込書!$C$98&lt;&gt;"▼プルダウンより選択してください",申込書!$C$98&lt;&gt;"",$G223&lt;&gt;""),申込書!$M$98,"")</f>
        <v/>
      </c>
      <c r="CG223" s="81" t="str">
        <f>IF($CE$3&lt;&gt;"コンテンツなし",IF(AND(申込書!$AH$4="GIGAスクールパック",SUM($P223,$R223)&lt;&gt;0),SUM($P223,$R223),IF(AND(申込書!$AH$4="SKY安心GIGAタブレット",SUM($T223,$V223)&lt;&gt;0),SUM($T223,$V223),"")),"")</f>
        <v/>
      </c>
      <c r="CH223" s="81" t="str">
        <f>IF($CE$3&lt;&gt;"コンテンツなし",IF(AND(申込書!$AH$4="GIGAスクールパック",SUM($Q223,$S223)&lt;&gt;0),SUM($Q223,$S223),IF(AND(申込書!$AH$4="SKY安心GIGAタブレット",SUM($U223,$W223)&lt;&gt;0),SUM($U223,$W223),"")),"")</f>
        <v/>
      </c>
      <c r="CI223" s="157"/>
      <c r="CJ223" s="82"/>
      <c r="CK223" s="80" t="str">
        <f>IF(AND(申込書!$C$99&lt;&gt;"▼プルダウンより選択してください",申込書!$C$99&lt;&gt;"",申込書!$P$99&lt;&gt;"YYYY/MM/DD",$G223&lt;&gt;""),申込書!$P$99,"")</f>
        <v/>
      </c>
      <c r="CL223" s="81" t="str">
        <f>IF(AND(申込書!$C$99&lt;&gt;"▼プルダウンより選択してください",申込書!$C$99&lt;&gt;"",$G223&lt;&gt;""),申込書!$M$99,"")</f>
        <v/>
      </c>
      <c r="CM223" s="81" t="str">
        <f>IF($CK$3&lt;&gt;"コンテンツなし",IF(AND(申込書!$AH$4="GIGAスクールパック",SUM($P223,$R223)&lt;&gt;0),SUM($P223,$R223),IF(AND(申込書!$AH$4="SKY安心GIGAタブレット",SUM($T223,$V223)&lt;&gt;0),SUM($T223,$V223),"")),"")</f>
        <v/>
      </c>
      <c r="CN223" s="81" t="str">
        <f>IF($CK$3&lt;&gt;"コンテンツなし",IF(AND(申込書!$AH$4="GIGAスクールパック",SUM($Q223,$S223)&lt;&gt;0),SUM($Q223,$S223),IF(AND(申込書!$AH$4="SKY安心GIGAタブレット",SUM($U223,$W223)&lt;&gt;0),SUM($U223,$W223),"")),"")</f>
        <v/>
      </c>
      <c r="CO223" s="157"/>
      <c r="CP223" s="82"/>
      <c r="CQ223" s="80" t="str">
        <f>IF(AND(申込書!$C$100&lt;&gt;"▼プルダウンより選択してください",申込書!$C$100&lt;&gt;"",申込書!$P$100&lt;&gt;"YYYY/MM/DD",$G223&lt;&gt;""),申込書!$P$100,"")</f>
        <v/>
      </c>
      <c r="CR223" s="81" t="str">
        <f>IF(AND(申込書!$C$100&lt;&gt;"▼プルダウンより選択してください",申込書!$C$100&lt;&gt;"",$G223&lt;&gt;""),申込書!$M$100,"")</f>
        <v/>
      </c>
      <c r="CS223" s="81" t="str">
        <f>IF($CQ$3&lt;&gt;"コンテンツなし",IF(AND(申込書!$AH$4="GIGAスクールパック",SUM($P223,$R223)&lt;&gt;0),SUM($P223,$R223),IF(AND(申込書!$AH$4="SKY安心GIGAタブレット",SUM($T223,$V223)&lt;&gt;0),SUM($T223,$V223),"")),"")</f>
        <v/>
      </c>
      <c r="CT223" s="81" t="str">
        <f>IF($CQ$3&lt;&gt;"コンテンツなし",IF(AND(申込書!$AH$4="GIGAスクールパック",SUM($Q223,$S223)&lt;&gt;0),SUM($Q223,$S223),IF(AND(申込書!$AH$4="SKY安心GIGAタブレット",SUM($U223,$W223)&lt;&gt;0),SUM($U223,$W223),"")),"")</f>
        <v/>
      </c>
      <c r="CU223" s="81"/>
      <c r="CV223" s="82"/>
      <c r="CW223" s="80" t="str">
        <f>IF(AND(申込書!$C$101&lt;&gt;"▼プルダウンより選択してください",申込書!$C$101&lt;&gt;"",申込書!$P$101&lt;&gt;"YYYY/MM/DD",$G223&lt;&gt;""),申込書!$P$101,"")</f>
        <v/>
      </c>
      <c r="CX223" s="81" t="str">
        <f>IF(AND(申込書!$C$101&lt;&gt;"▼プルダウンより選択してください",申込書!$C$101&lt;&gt;"",$G223&lt;&gt;""),申込書!$M$101,"")</f>
        <v/>
      </c>
      <c r="CY223" s="81" t="str">
        <f>IF($CW$3&lt;&gt;"コンテンツなし",IF(AND(申込書!$AH$4="GIGAスクールパック",SUM($P223,$R223)&lt;&gt;0),SUM($P223,$R223),IF(AND(申込書!$AH$4="SKY安心GIGAタブレット",SUM($T223,$V223)&lt;&gt;0),SUM($T223,$V223),"")),"")</f>
        <v/>
      </c>
      <c r="CZ223" s="81" t="str">
        <f>IF($CW$3&lt;&gt;"コンテンツなし",IF(AND(申込書!$AH$4="GIGAスクールパック",SUM($Q223,$S223)&lt;&gt;0),SUM($Q223,$S223),IF(AND(申込書!$AH$4="SKY安心GIGAタブレット",SUM($U223,$W223)&lt;&gt;0),SUM($U223,$W223),"")),"")</f>
        <v/>
      </c>
      <c r="DA223" s="81"/>
      <c r="DB223" s="82"/>
      <c r="DC223" s="80" t="str">
        <f>IF(AND(申込書!$C$102&lt;&gt;"▼プルダウンより選択してください",申込書!$C$102&lt;&gt;"",申込書!$P$102&lt;&gt;"YYYY/MM/DD",$G223&lt;&gt;""),申込書!$P$102,"")</f>
        <v/>
      </c>
      <c r="DD223" s="81" t="str">
        <f>IF(AND(申込書!$C$102&lt;&gt;"▼プルダウンより選択してください",申込書!$C$102&lt;&gt;"",$G223&lt;&gt;""),申込書!$M$102,"")</f>
        <v/>
      </c>
      <c r="DE223" s="81" t="str">
        <f>IF($DC$3&lt;&gt;"コンテンツなし",IF(AND(申込書!$AH$4="GIGAスクールパック",SUM($P223,$R223)&lt;&gt;0),SUM($P223,$R223),IF(AND(申込書!$AH$4="SKY安心GIGAタブレット",SUM($T223,$V223)&lt;&gt;0),SUM($T223,$V223),"")),"")</f>
        <v/>
      </c>
      <c r="DF223" s="81" t="str">
        <f>IF($DC$3&lt;&gt;"コンテンツなし",IF(AND(申込書!$AH$4="GIGAスクールパック",SUM($Q223,$S223)&lt;&gt;0),SUM($Q223,$S223),IF(AND(申込書!$AH$4="SKY安心GIGAタブレット",SUM($U223,$W223)&lt;&gt;0),SUM($U223,$W223),"")),"")</f>
        <v/>
      </c>
      <c r="DG223" s="81"/>
      <c r="DH223" s="82"/>
      <c r="DI223" s="80" t="str">
        <f>IF(AND(申込書!$C$103&lt;&gt;"▼プルダウンより選択してください",申込書!$C$103&lt;&gt;"",申込書!$P$103&lt;&gt;"YYYY/MM/DD",$G223&lt;&gt;""),申込書!$P$103,"")</f>
        <v/>
      </c>
      <c r="DJ223" s="81" t="str">
        <f>IF(AND(申込書!$C$103&lt;&gt;"▼プルダウンより選択してください",申込書!$C$103&lt;&gt;"",$G223&lt;&gt;""),申込書!$M$103,"")</f>
        <v/>
      </c>
      <c r="DK223" s="81" t="str">
        <f>IF($DI$3&lt;&gt;"コンテンツなし",IF(AND(申込書!$AH$4="GIGAスクールパック",SUM($P223,$R223)&lt;&gt;0),SUM($P223,$R223),IF(AND(申込書!$AH$4="SKY安心GIGAタブレット",SUM($T223,$V223)&lt;&gt;0),SUM($T223,$V223),"")),"")</f>
        <v/>
      </c>
      <c r="DL223" s="81" t="str">
        <f>IF($DI$3&lt;&gt;"コンテンツなし",IF(AND(申込書!$AH$4="GIGAスクールパック",SUM($Q223,$S223)&lt;&gt;0),SUM($Q223,$S223),IF(AND(申込書!$AH$4="SKY安心GIGAタブレット",SUM($U223,$W223)&lt;&gt;0),SUM($U223,$W223),"")),"")</f>
        <v/>
      </c>
      <c r="DM223" s="81"/>
      <c r="DN223" s="82"/>
      <c r="DO223" s="80" t="str">
        <f>IF(AND(申込書!$C$104&lt;&gt;"▼プルダウンより選択してください",申込書!$C$104&lt;&gt;"",申込書!$P$104&lt;&gt;"YYYY/MM/DD",$G223&lt;&gt;""),申込書!$P$104,"")</f>
        <v/>
      </c>
      <c r="DP223" s="81" t="str">
        <f>IF(AND(申込書!$C$104&lt;&gt;"▼プルダウンより選択してください",申込書!$C$104&lt;&gt;"",$G223&lt;&gt;""),申込書!$M$104,"")</f>
        <v/>
      </c>
      <c r="DQ223" s="81" t="str">
        <f>IF($DO$3&lt;&gt;"コンテンツなし",IF(AND(申込書!$AH$4="GIGAスクールパック",SUM($P223,$R223)&lt;&gt;0),SUM($P223,$R223),IF(AND(申込書!$AH$4="SKY安心GIGAタブレット",SUM($T223,$V223)&lt;&gt;0),SUM($T223,$V223),"")),"")</f>
        <v/>
      </c>
      <c r="DR223" s="81" t="str">
        <f>IF($DO$3&lt;&gt;"コンテンツなし",IF(AND(申込書!$AH$4="GIGAスクールパック",SUM($Q223,$S223)&lt;&gt;0),SUM($Q223,$S223),IF(AND(申込書!$AH$4="SKY安心GIGAタブレット",SUM($U223,$W223)&lt;&gt;0),SUM($U223,$W223),"")),"")</f>
        <v/>
      </c>
      <c r="DS223" s="81"/>
      <c r="DT223" s="82"/>
      <c r="DU223" s="80" t="str">
        <f>IF(AND(申込書!$C$105&lt;&gt;"▼プルダウンより選択してください",申込書!$C$105&lt;&gt;"",申込書!$P$105&lt;&gt;"YYYY/MM/DD",$G223&lt;&gt;""),申込書!$P$105,"")</f>
        <v/>
      </c>
      <c r="DV223" s="81" t="str">
        <f>IF(AND(申込書!$C$105&lt;&gt;"▼プルダウンより選択してください",申込書!$C$105&lt;&gt;"",$G223&lt;&gt;""),申込書!$M$105,"")</f>
        <v/>
      </c>
      <c r="DW223" s="81" t="str">
        <f>IF($DU$3&lt;&gt;"コンテンツなし",IF(AND(申込書!$AH$4="GIGAスクールパック",SUM($P223,$R223)&lt;&gt;0),SUM($P223,$R223),IF(AND(申込書!$AH$4="SKY安心GIGAタブレット",SUM($T223,$V223)&lt;&gt;0),SUM($T223,$V223),"")),"")</f>
        <v/>
      </c>
      <c r="DX223" s="81" t="str">
        <f>IF($DU$3&lt;&gt;"コンテンツなし",IF(AND(申込書!$AH$4="GIGAスクールパック",SUM($Q223,$S223)&lt;&gt;0),SUM($Q223,$S223),IF(AND(申込書!$AH$4="SKY安心GIGAタブレット",SUM($U223,$W223)&lt;&gt;0),SUM($U223,$W223),"")),"")</f>
        <v/>
      </c>
      <c r="DY223" s="157"/>
      <c r="DZ223" s="82"/>
      <c r="EA223" s="80" t="str">
        <f>IF(AND(申込書!$C$106&lt;&gt;"▼プルダウンより選択してください",申込書!$C$106&lt;&gt;"",申込書!$P$106&lt;&gt;"YYYY/MM/DD",$G223&lt;&gt;""),申込書!$P$106,"")</f>
        <v/>
      </c>
      <c r="EB223" s="81" t="str">
        <f>IF(AND(申込書!$C$106&lt;&gt;"▼プルダウンより選択してください",申込書!$C$106&lt;&gt;"",$G223&lt;&gt;""),申込書!$M$106,"")</f>
        <v/>
      </c>
      <c r="EC223" s="81" t="str">
        <f>IF($EA$3&lt;&gt;"コンテンツなし",IF(AND(申込書!$AH$4="GIGAスクールパック",SUM($P223,$R223)&lt;&gt;0),SUM($P223,$R223),IF(AND(申込書!$AH$4="SKY安心GIGAタブレット",SUM($T223,$V223)&lt;&gt;0),SUM($T223,$V223),"")),"")</f>
        <v/>
      </c>
      <c r="ED223" s="81" t="str">
        <f>IF($EA$3&lt;&gt;"コンテンツなし",IF(AND(申込書!$AH$4="GIGAスクールパック",SUM($Q223,$S223)&lt;&gt;0),SUM($Q223,$S223),IF(AND(申込書!$AH$4="SKY安心GIGAタブレット",SUM($U223,$W223)&lt;&gt;0),SUM($U223,$W223),"")),"")</f>
        <v/>
      </c>
      <c r="EE223" s="157"/>
      <c r="EF223" s="82"/>
      <c r="EG223" s="80" t="str">
        <f>IF(AND(申込書!$C$107&lt;&gt;"▼プルダウンより選択してください",申込書!$C$107&lt;&gt;"",申込書!$P$107&lt;&gt;"YYYY/MM/DD",$G223&lt;&gt;""),申込書!$P$107,"")</f>
        <v/>
      </c>
      <c r="EH223" s="81" t="str">
        <f>IF(AND(申込書!$C$107&lt;&gt;"▼プルダウンより選択してください",申込書!$C$107&lt;&gt;"",$G223&lt;&gt;""),申込書!$M$107,"")</f>
        <v/>
      </c>
      <c r="EI223" s="81" t="str">
        <f>IF($EG$3&lt;&gt;"コンテンツなし",IF(AND(申込書!$AH$4="GIGAスクールパック",SUM($P223,$R223)&lt;&gt;0),SUM($P223,$R223),IF(AND(申込書!$AH$4="SKY安心GIGAタブレット",SUM($T223,$V223)&lt;&gt;0),SUM($T223,$V223),"")),"")</f>
        <v/>
      </c>
      <c r="EJ223" s="81" t="str">
        <f>IF($EG$3&lt;&gt;"コンテンツなし",IF(AND(申込書!$AH$4="GIGAスクールパック",SUM($Q223,$S223)&lt;&gt;0),SUM($Q223,$S223),IF(AND(申込書!$AH$4="SKY安心GIGAタブレット",SUM($U223,$W223)&lt;&gt;0),SUM($U223,$W223),"")),"")</f>
        <v/>
      </c>
      <c r="EK223" s="157"/>
      <c r="EL223" s="82"/>
      <c r="EM223" s="80" t="str">
        <f>IF(AND(申込書!$C$108&lt;&gt;"▼プルダウンより選択してください",申込書!$C$108&lt;&gt;"",申込書!$P$108&lt;&gt;"YYYY/MM/DD",$G223&lt;&gt;""),申込書!$P$108,"")</f>
        <v/>
      </c>
      <c r="EN223" s="81" t="str">
        <f>IF(AND(申込書!$C$108&lt;&gt;"▼プルダウンより選択してください",申込書!$C$108&lt;&gt;"",$G223&lt;&gt;""),申込書!$M$108,"")</f>
        <v/>
      </c>
      <c r="EO223" s="81" t="str">
        <f>IF($EM$3&lt;&gt;"コンテンツなし",IF(AND(申込書!$AH$4="GIGAスクールパック",SUM($P223,$R223)&lt;&gt;0),SUM($P223,$R223),IF(AND(申込書!$AH$4="SKY安心GIGAタブレット",SUM($T223,$V223)&lt;&gt;0),SUM($T223,$V223),"")),"")</f>
        <v/>
      </c>
      <c r="EP223" s="81" t="str">
        <f>IF($EM$3&lt;&gt;"コンテンツなし",IF(AND(申込書!$AH$4="GIGAスクールパック",SUM($Q223,$S223)&lt;&gt;0),SUM($Q223,$S223),IF(AND(申込書!$AH$4="SKY安心GIGAタブレット",SUM($U223,$W223)&lt;&gt;0),SUM($U223,$W223),"")),"")</f>
        <v/>
      </c>
      <c r="EQ223" s="157"/>
      <c r="ER223" s="82"/>
      <c r="ES223" s="80" t="str">
        <f>IF(AND(申込書!$C$109&lt;&gt;"▼プルダウンより選択してください",申込書!$C$109&lt;&gt;"",申込書!$P$109&lt;&gt;"YYYY/MM/DD",$G223&lt;&gt;""),申込書!$P$109,"")</f>
        <v/>
      </c>
      <c r="ET223" s="81" t="str">
        <f>IF(AND(申込書!$C$109&lt;&gt;"▼プルダウンより選択してください",申込書!$C$109&lt;&gt;"",$G223&lt;&gt;""),申込書!$M$109,"")</f>
        <v/>
      </c>
      <c r="EU223" s="81" t="str">
        <f>IF($ES$3&lt;&gt;"コンテンツなし",IF(AND(申込書!$AH$4="GIGAスクールパック",SUM($P223,$R223)&lt;&gt;0),SUM($P223,$R223),IF(AND(申込書!$AH$4="SKY安心GIGAタブレット",SUM($T223,$V223)&lt;&gt;0),SUM($T223,$V223),"")),"")</f>
        <v/>
      </c>
      <c r="EV223" s="81" t="str">
        <f>IF($ES$3&lt;&gt;"コンテンツなし",IF(AND(申込書!$AH$4="GIGAスクールパック",SUM($Q223,$S223)&lt;&gt;0),SUM($Q223,$S223),IF(AND(申込書!$AH$4="SKY安心GIGAタブレット",SUM($U223,$W223)&lt;&gt;0),SUM($U223,$W223),"")),"")</f>
        <v/>
      </c>
      <c r="EW223" s="157"/>
      <c r="EX223" s="82"/>
      <c r="EY223" s="80" t="str">
        <f>IF(AND(申込書!$C$110&lt;&gt;"▼プルダウンより選択してください",申込書!$C$110&lt;&gt;"",申込書!$P$110&lt;&gt;"YYYY/MM/DD",$G223&lt;&gt;""),申込書!$P$110,"")</f>
        <v/>
      </c>
      <c r="EZ223" s="81" t="str">
        <f>IF(AND(申込書!$C$110&lt;&gt;"▼プルダウンより選択してください",申込書!$C$110&lt;&gt;"",$G223&lt;&gt;""),申込書!$M$110,"")</f>
        <v/>
      </c>
      <c r="FA223" s="81" t="str">
        <f>IF($EY$3&lt;&gt;"コンテンツなし",IF(AND(申込書!$AH$4="GIGAスクールパック",SUM($P223,$R223)&lt;&gt;0),SUM($P223,$R223),IF(AND(申込書!$AH$4="SKY安心GIGAタブレット",SUM($T223,$V223)&lt;&gt;0),SUM($T223,$V223),"")),"")</f>
        <v/>
      </c>
      <c r="FB223" s="81" t="str">
        <f>IF($EY$3&lt;&gt;"コンテンツなし",IF(AND(申込書!$AH$4="GIGAスクールパック",SUM($Q223,$S223)&lt;&gt;0),SUM($Q223,$S223),IF(AND(申込書!$AH$4="SKY安心GIGAタブレット",SUM($U223,$W223)&lt;&gt;0),SUM($U223,$W223),"")),"")</f>
        <v/>
      </c>
      <c r="FC223" s="157"/>
      <c r="FD223" s="82"/>
      <c r="FE223" s="80" t="str">
        <f>IF(AND(申込書!$C$111&lt;&gt;"▼プルダウンより選択してください",申込書!$C$111&lt;&gt;"",申込書!$P$111&lt;&gt;"YYYY/MM/DD",$G223&lt;&gt;""),申込書!$P$111,"")</f>
        <v/>
      </c>
      <c r="FF223" s="81" t="str">
        <f>IF(AND(申込書!$C$111&lt;&gt;"▼プルダウンより選択してください",申込書!$C$111&lt;&gt;"",$G223&lt;&gt;""),申込書!$M$111,"")</f>
        <v/>
      </c>
      <c r="FG223" s="81" t="str">
        <f>IF($FE$3&lt;&gt;"コンテンツなし",IF(AND(申込書!$AH$4="GIGAスクールパック",SUM($P223,$R223)&lt;&gt;0),SUM($P223,$R223),IF(AND(申込書!$AH$4="SKY安心GIGAタブレット",SUM($T223,$V223)&lt;&gt;0),SUM($T223,$V223),"")),"")</f>
        <v/>
      </c>
      <c r="FH223" s="81" t="str">
        <f>IF($FE$3&lt;&gt;"コンテンツなし",IF(AND(申込書!$AH$4="GIGAスクールパック",SUM($Q223,$S223)&lt;&gt;0),SUM($Q223,$S223),IF(AND(申込書!$AH$4="SKY安心GIGAタブレット",SUM($U223,$W223)&lt;&gt;0),SUM($U223,$W223),"")),"")</f>
        <v/>
      </c>
      <c r="FI223" s="157"/>
      <c r="FJ223" s="82"/>
      <c r="FK223" s="80" t="str">
        <f>IF(AND(申込書!$C$112&lt;&gt;"▼プルダウンより選択してください",申込書!$C$112&lt;&gt;"",申込書!$P$112&lt;&gt;"YYYY/MM/DD",$G223&lt;&gt;""),申込書!$P$112,"")</f>
        <v/>
      </c>
      <c r="FL223" s="81" t="str">
        <f>IF(AND(申込書!$C$112&lt;&gt;"▼プルダウンより選択してください",申込書!$C$112&lt;&gt;"",$G223&lt;&gt;""),申込書!$M$112,"")</f>
        <v/>
      </c>
      <c r="FM223" s="81" t="str">
        <f>IF($FK$3&lt;&gt;"コンテンツなし",IF(AND(申込書!$AH$4="GIGAスクールパック",SUM($P223,$R223)&lt;&gt;0),SUM($P223,$R223),IF(AND(申込書!$AH$4="SKY安心GIGAタブレット",SUM($T223,$V223)&lt;&gt;0),SUM($T223,$V223),"")),"")</f>
        <v/>
      </c>
      <c r="FN223" s="81" t="str">
        <f>IF($FK$3&lt;&gt;"コンテンツなし",IF(AND(申込書!$AH$4="GIGAスクールパック",SUM($Q223,$S223)&lt;&gt;0),SUM($Q223,$S223),IF(AND(申込書!$AH$4="SKY安心GIGAタブレット",SUM($U223,$W223)&lt;&gt;0),SUM($U223,$W223),"")),"")</f>
        <v/>
      </c>
      <c r="FO223" s="157"/>
      <c r="FP223" s="82"/>
      <c r="FQ223" s="80" t="str">
        <f>IF(AND(申込書!$C$113&lt;&gt;"▼プルダウンより選択してください",申込書!$C$113&lt;&gt;"",申込書!$P$113&lt;&gt;"YYYY/MM/DD",$G223&lt;&gt;""),申込書!$P$113,"")</f>
        <v/>
      </c>
      <c r="FR223" s="81" t="str">
        <f>IF(AND(申込書!$C$113&lt;&gt;"▼プルダウンより選択してください",申込書!$C$113&lt;&gt;"",$G223&lt;&gt;""),申込書!$M$113,"")</f>
        <v/>
      </c>
      <c r="FS223" s="81" t="str">
        <f>IF($FQ$3&lt;&gt;"コンテンツなし",IF(AND(申込書!$AH$4="GIGAスクールパック",SUM($P223,$R223)&lt;&gt;0),SUM($P223,$R223),IF(AND(申込書!$AH$4="SKY安心GIGAタブレット",SUM($T223,$V223)&lt;&gt;0),SUM($T223,$V223),"")),"")</f>
        <v/>
      </c>
      <c r="FT223" s="81" t="str">
        <f>IF($FQ$3&lt;&gt;"コンテンツなし",IF(AND(申込書!$AH$4="GIGAスクールパック",SUM($Q223,$S223)&lt;&gt;0),SUM($Q223,$S223),IF(AND(申込書!$AH$4="SKY安心GIGAタブレット",SUM($U223,$W223)&lt;&gt;0),SUM($U223,$W223),"")),"")</f>
        <v/>
      </c>
      <c r="FU223" s="157"/>
      <c r="FV223" s="82"/>
      <c r="FW223" s="80" t="str">
        <f>IF(AND(申込書!$C$114&lt;&gt;"▼プルダウンより選択してください",申込書!$C$114&lt;&gt;"",申込書!$P$114&lt;&gt;"YYYY/MM/DD",$G223&lt;&gt;""),申込書!$P$114,"")</f>
        <v/>
      </c>
      <c r="FX223" s="81" t="str">
        <f>IF(AND(申込書!$C$114&lt;&gt;"▼プルダウンより選択してください",申込書!$C$114&lt;&gt;"",$G223&lt;&gt;""),申込書!$M$114,"")</f>
        <v/>
      </c>
      <c r="FY223" s="81" t="str">
        <f>IF($FW$3&lt;&gt;"コンテンツなし",IF(AND(申込書!$AH$4="GIGAスクールパック",SUM($P223,$R223)&lt;&gt;0),SUM($P223,$R223),IF(AND(申込書!$AH$4="SKY安心GIGAタブレット",SUM($T223,$V223)&lt;&gt;0),SUM($T223,$V223),"")),"")</f>
        <v/>
      </c>
      <c r="FZ223" s="81" t="str">
        <f>IF($FW$3&lt;&gt;"コンテンツなし",IF(AND(申込書!$AH$4="GIGAスクールパック",SUM($Q223,$S223)&lt;&gt;0),SUM($Q223,$S223),IF(AND(申込書!$AH$4="SKY安心GIGAタブレット",SUM($U223,$W223)&lt;&gt;0),SUM($U223,$W223),"")),"")</f>
        <v/>
      </c>
      <c r="GA223" s="157"/>
      <c r="GB223" s="82"/>
      <c r="GC223" s="80" t="str">
        <f>IF(AND(申込書!$C$115&lt;&gt;"▼プルダウンより選択してください",申込書!$C$115&lt;&gt;"",申込書!$P$115&lt;&gt;"YYYY/MM/DD",$G223&lt;&gt;""),申込書!$P$115,"")</f>
        <v/>
      </c>
      <c r="GD223" s="81" t="str">
        <f>IF(AND(申込書!$C$115&lt;&gt;"▼プルダウンより選択してください",申込書!$C$115&lt;&gt;"",$G223&lt;&gt;""),申込書!$M$115,"")</f>
        <v/>
      </c>
      <c r="GE223" s="81" t="str">
        <f>IF($GC$3&lt;&gt;"コンテンツなし",IF(AND(申込書!$AH$4="GIGAスクールパック",SUM($P223,$R223)&lt;&gt;0),SUM($P223,$R223),IF(AND(申込書!$AH$4="SKY安心GIGAタブレット",SUM($T223,$V223)&lt;&gt;0),SUM($T223,$V223),"")),"")</f>
        <v/>
      </c>
      <c r="GF223" s="81" t="str">
        <f>IF($GC$3&lt;&gt;"コンテンツなし",IF(AND(申込書!$AH$4="GIGAスクールパック",SUM($Q223,$S223)&lt;&gt;0),SUM($Q223,$S223),IF(AND(申込書!$AH$4="SKY安心GIGAタブレット",SUM($U223,$W223)&lt;&gt;0),SUM($U223,$W223),"")),"")</f>
        <v/>
      </c>
      <c r="GG223" s="157"/>
      <c r="GH223" s="82"/>
      <c r="GI223" s="80" t="str">
        <f>IF(AND(申込書!$C$116&lt;&gt;"▼プルダウンより選択してください",申込書!$C$116&lt;&gt;"",申込書!$P$116&lt;&gt;"YYYY/MM/DD",$G223&lt;&gt;""),申込書!$P$116,"")</f>
        <v/>
      </c>
      <c r="GJ223" s="81" t="str">
        <f>IF(AND(申込書!$C$116&lt;&gt;"▼プルダウンより選択してください",申込書!$C$116&lt;&gt;"",$G223&lt;&gt;""),申込書!$M$116,"")</f>
        <v/>
      </c>
      <c r="GK223" s="81" t="str">
        <f>IF($GI$3&lt;&gt;"コンテンツなし",IF(AND(申込書!$AH$4="GIGAスクールパック",SUM($P223,$R223)&lt;&gt;0),SUM($P223,$R223),IF(AND(申込書!$AH$4="SKY安心GIGAタブレット",SUM($T223,$V223)&lt;&gt;0),SUM($T223,$V223),"")),"")</f>
        <v/>
      </c>
      <c r="GL223" s="81" t="str">
        <f>IF($GI$3&lt;&gt;"コンテンツなし",IF(AND(申込書!$AH$4="GIGAスクールパック",SUM($Q223,$S223)&lt;&gt;0),SUM($Q223,$S223),IF(AND(申込書!$AH$4="SKY安心GIGAタブレット",SUM($U223,$W223)&lt;&gt;0),SUM($U223,$W223),"")),"")</f>
        <v/>
      </c>
      <c r="GM223" s="157"/>
      <c r="GN223" s="82"/>
      <c r="GO223" s="80" t="str">
        <f>IF(AND(申込書!$C$117&lt;&gt;"▼プルダウンより選択してください",申込書!$C$117&lt;&gt;"",申込書!$P$117&lt;&gt;"YYYY/MM/DD",$G223&lt;&gt;""),申込書!$P$117,"")</f>
        <v/>
      </c>
      <c r="GP223" s="81" t="str">
        <f>IF(AND(申込書!$C$117&lt;&gt;"▼プルダウンより選択してください",申込書!$C$117&lt;&gt;"",$G223&lt;&gt;""),申込書!$M$117,"")</f>
        <v/>
      </c>
      <c r="GQ223" s="81" t="str">
        <f>IF($GO$3&lt;&gt;"コンテンツなし",IF(AND(申込書!$AH$4="GIGAスクールパック",SUM($P223,$R223)&lt;&gt;0),SUM($P223,$R223),IF(AND(申込書!$AH$4="SKY安心GIGAタブレット",SUM($T223,$V223)&lt;&gt;0),SUM($T223,$V223),"")),"")</f>
        <v/>
      </c>
      <c r="GR223" s="81" t="str">
        <f>IF($GO$3&lt;&gt;"コンテンツなし",IF(AND(申込書!$AH$4="GIGAスクールパック",SUM($Q223,$S223)&lt;&gt;0),SUM($Q223,$S223),IF(AND(申込書!$AH$4="SKY安心GIGAタブレット",SUM($U223,$W223)&lt;&gt;0),SUM($U223,$W223),"")),"")</f>
        <v/>
      </c>
      <c r="GS223" s="157"/>
      <c r="GT223" s="82"/>
      <c r="GU223" s="80" t="str">
        <f>IF(AND(申込書!$C$118&lt;&gt;"▼プルダウンより選択してください",申込書!$C$118&lt;&gt;"",申込書!$P$118&lt;&gt;"YYYY/MM/DD",$G223&lt;&gt;""),申込書!$P$118,"")</f>
        <v/>
      </c>
      <c r="GV223" s="81" t="str">
        <f>IF(AND(申込書!$C$118&lt;&gt;"▼プルダウンより選択してください",申込書!$C$118&lt;&gt;"",$G223&lt;&gt;""),申込書!$M$118,"")</f>
        <v/>
      </c>
      <c r="GW223" s="81" t="str">
        <f>IF($GU$3&lt;&gt;"コンテンツなし",IF(AND(申込書!$AH$4="GIGAスクールパック",SUM($P223,$R223)&lt;&gt;0),SUM($P223,$R223),IF(AND(申込書!$AH$4="SKY安心GIGAタブレット",SUM($T223,$V223)&lt;&gt;0),SUM($T223,$V223),"")),"")</f>
        <v/>
      </c>
      <c r="GX223" s="81" t="str">
        <f>IF($GU$3&lt;&gt;"コンテンツなし",IF(AND(申込書!$AH$4="GIGAスクールパック",SUM($Q223,$S223)&lt;&gt;0),SUM($Q223,$S223),IF(AND(申込書!$AH$4="SKY安心GIGAタブレット",SUM($U223,$W223)&lt;&gt;0),SUM($U223,$W223),"")),"")</f>
        <v/>
      </c>
      <c r="GY223" s="157"/>
      <c r="GZ223" s="82"/>
      <c r="HA223" s="80" t="str">
        <f>IF(AND(申込書!$C$119&lt;&gt;"▼プルダウンより選択してください",申込書!$C$119&lt;&gt;"",申込書!$P$119&lt;&gt;"YYYY/MM/DD",$G223&lt;&gt;""),申込書!$P$119,"")</f>
        <v/>
      </c>
      <c r="HB223" s="81" t="str">
        <f>IF(AND(申込書!$C$119&lt;&gt;"▼プルダウンより選択してください",申込書!$C$119&lt;&gt;"",$G223&lt;&gt;""),申込書!$M$119,"")</f>
        <v/>
      </c>
      <c r="HC223" s="81" t="str">
        <f>IF($HA$3&lt;&gt;"コンテンツなし",IF(AND(申込書!$AH$4="GIGAスクールパック",SUM($P223,$R223)&lt;&gt;0),SUM($P223,$R223),IF(AND(申込書!$AH$4="SKY安心GIGAタブレット",SUM($T223,$V223)&lt;&gt;0),SUM($T223,$V223),"")),"")</f>
        <v/>
      </c>
      <c r="HD223" s="81" t="str">
        <f>IF($HA$3&lt;&gt;"コンテンツなし",IF(AND(申込書!$AH$4="GIGAスクールパック",SUM($Q223,$S223)&lt;&gt;0),SUM($Q223,$S223),IF(AND(申込書!$AH$4="SKY安心GIGAタブレット",SUM($U223,$W223)&lt;&gt;0),SUM($U223,$W223),"")),"")</f>
        <v/>
      </c>
      <c r="HE223" s="157"/>
      <c r="HF223" s="82"/>
      <c r="HG223" s="83"/>
    </row>
    <row r="224" spans="2:215" ht="26.85" customHeight="1">
      <c r="B224" s="62">
        <f t="shared" si="3"/>
        <v>219</v>
      </c>
      <c r="C224" s="63"/>
      <c r="D224" s="64"/>
      <c r="E224" s="207"/>
      <c r="F224" s="65"/>
      <c r="G224" s="66"/>
      <c r="H224" s="67"/>
      <c r="I224" s="68"/>
      <c r="J224" s="69"/>
      <c r="K224" s="70"/>
      <c r="L224" s="71"/>
      <c r="M224" s="72"/>
      <c r="N224" s="73"/>
      <c r="O224" s="74"/>
      <c r="P224" s="179"/>
      <c r="Q224" s="180"/>
      <c r="R224" s="180"/>
      <c r="S224" s="181"/>
      <c r="T224" s="179"/>
      <c r="U224" s="180"/>
      <c r="V224" s="182"/>
      <c r="W224" s="181"/>
      <c r="X224" s="75"/>
      <c r="Y224" s="76"/>
      <c r="Z224" s="77"/>
      <c r="AA224" s="78"/>
      <c r="AB224" s="79"/>
      <c r="AC224" s="79"/>
      <c r="AD224" s="79"/>
      <c r="AE224" s="77"/>
      <c r="AF224" s="139"/>
      <c r="AG224" s="139"/>
      <c r="AH224" s="139"/>
      <c r="AI224" s="80" t="str">
        <f>IF(AND(申込書!$C$90&lt;&gt;"▼プルダウンより選択してください",申込書!$C$90&lt;&gt;"",申込書!$P$90&lt;&gt;"YYYY/MM/DD",$G224&lt;&gt;""),申込書!$P$90,"")</f>
        <v/>
      </c>
      <c r="AJ224" s="81" t="str">
        <f>IF(AND(申込書!$C$90&lt;&gt;"▼プルダウンより選択してください",申込書!$C$90&lt;&gt;"",$G224&lt;&gt;""),申込書!$M$90,"")</f>
        <v/>
      </c>
      <c r="AK224" s="81" t="str">
        <f>IF($AI$3&lt;&gt;"コンテンツなし",IF(AND(申込書!$AH$4="GIGAスクールパック",SUM($P224,$R224)&lt;&gt;0),SUM($P224,$R224),IF(AND(申込書!$AH$4="SKY安心GIGAタブレット",SUM($T224,$V224)&lt;&gt;0),SUM($T224,$V224),"")),"")</f>
        <v/>
      </c>
      <c r="AL224" s="81" t="str">
        <f>IF($AI$3&lt;&gt;"コンテンツなし",IF(AND(申込書!$AH$4="GIGAスクールパック",SUM($Q224,$S224)&lt;&gt;0),SUM($Q224,$S224),IF(AND(申込書!$AH$4="SKY安心GIGAタブレット",SUM($U224,$W224)&lt;&gt;0),SUM($U224,$W224),"")),"")</f>
        <v/>
      </c>
      <c r="AM224" s="157"/>
      <c r="AN224" s="82"/>
      <c r="AO224" s="80" t="str">
        <f>IF(AND(申込書!$C$91&lt;&gt;"▼プルダウンより選択してください",申込書!$C$91&lt;&gt;"",申込書!$P$91&lt;&gt;"YYYY/MM/DD",$G224&lt;&gt;""),申込書!$P$91,"")</f>
        <v/>
      </c>
      <c r="AP224" s="81" t="str">
        <f>IF(AND(申込書!$C$91&lt;&gt;"▼プルダウンより選択してください",申込書!$C$91&lt;&gt;"",$G224&lt;&gt;""),申込書!$M$91,"")</f>
        <v/>
      </c>
      <c r="AQ224" s="81" t="str">
        <f>IF($AO$3&lt;&gt;"コンテンツなし",IF(AND(申込書!$AH$4="GIGAスクールパック",SUM($P224,$R224)&lt;&gt;0),SUM($P224,$R224),IF(AND(申込書!$AH$4="SKY安心GIGAタブレット",SUM($T224,$V224)&lt;&gt;0),SUM($T224,$V224),"")),"")</f>
        <v/>
      </c>
      <c r="AR224" s="81" t="str">
        <f>IF($AO$3&lt;&gt;"コンテンツなし",IF(AND(申込書!$AH$4="GIGAスクールパック",SUM($Q224,$S224)&lt;&gt;0),SUM($Q224,$S224),IF(AND(申込書!$AH$4="SKY安心GIGAタブレット",SUM($U224,$W224)&lt;&gt;0),SUM($U224,$W224),"")),"")</f>
        <v/>
      </c>
      <c r="AS224" s="157"/>
      <c r="AT224" s="82"/>
      <c r="AU224" s="80" t="str">
        <f>IF(AND(申込書!$C$92&lt;&gt;"▼プルダウンより選択してください",申込書!$C$92&lt;&gt;"",申込書!$P$92&lt;&gt;"YYYY/MM/DD",$G224&lt;&gt;""),申込書!$P$92,"")</f>
        <v/>
      </c>
      <c r="AV224" s="81" t="str">
        <f>IF(AND(申込書!$C$92&lt;&gt;"▼プルダウンより選択してください",申込書!$C$92&lt;&gt;"",$G224&lt;&gt;""),申込書!$M$92,"")</f>
        <v/>
      </c>
      <c r="AW224" s="81" t="str">
        <f>IF($AU$3&lt;&gt;"コンテンツなし",IF(AND(申込書!$AH$4="GIGAスクールパック",SUM($P224,$R224)&lt;&gt;0),SUM($P224,$R224),IF(AND(申込書!$AH$4="SKY安心GIGAタブレット",SUM($T224,$V224)&lt;&gt;0),SUM($T224,$V224),"")),"")</f>
        <v/>
      </c>
      <c r="AX224" s="81" t="str">
        <f>IF($AU$3&lt;&gt;"コンテンツなし",IF(AND(申込書!$AH$4="GIGAスクールパック",SUM($Q224,$S224)&lt;&gt;0),SUM($Q224,$S224),IF(AND(申込書!$AH$4="SKY安心GIGAタブレット",SUM($U224,$W224)&lt;&gt;0),SUM($U224,$W224),"")),"")</f>
        <v/>
      </c>
      <c r="AY224" s="157"/>
      <c r="AZ224" s="82"/>
      <c r="BA224" s="80" t="str">
        <f>IF(AND(申込書!$C$93&lt;&gt;"▼プルダウンより選択してください",申込書!$C$93&lt;&gt;"",申込書!$P$93&lt;&gt;"YYYY/MM/DD",$G224&lt;&gt;""),申込書!$P$93,"")</f>
        <v/>
      </c>
      <c r="BB224" s="81" t="str">
        <f>IF(AND(申込書!$C$93&lt;&gt;"▼プルダウンより選択してください",申込書!$C$93&lt;&gt;"",申込書!$M$93&gt;=1,$G224&lt;&gt;""),申込書!$M$93,"")</f>
        <v/>
      </c>
      <c r="BC224" s="81" t="str">
        <f>IF($BA$3&lt;&gt;"コンテンツなし",IF(AND(申込書!$AH$4="GIGAスクールパック",SUM($P224,$R224)&lt;&gt;0),SUM($P224,$R224),IF(AND(申込書!$AH$4="SKY安心GIGAタブレット",SUM($T224,$V224)&lt;&gt;0),SUM($T224,$V224),"")),"")</f>
        <v/>
      </c>
      <c r="BD224" s="81" t="str">
        <f>IF($BA$3&lt;&gt;"コンテンツなし",IF(AND(申込書!$AH$4="GIGAスクールパック",SUM($Q224,$S224)&lt;&gt;0),SUM($Q224,$S224),IF(AND(申込書!$AH$4="SKY安心GIGAタブレット",SUM($U224,$W224)&lt;&gt;0),SUM($U224,$W224),"")),"")</f>
        <v/>
      </c>
      <c r="BE224" s="157"/>
      <c r="BF224" s="82"/>
      <c r="BG224" s="80" t="str">
        <f>IF(AND(申込書!$C$94&lt;&gt;"▼プルダウンより選択してください",申込書!$C$94&lt;&gt;"",申込書!$P$94&lt;&gt;"YYYY/MM/DD",$G224&lt;&gt;""),申込書!$P$94,"")</f>
        <v/>
      </c>
      <c r="BH224" s="81" t="str">
        <f>IF(AND(申込書!$C$94&lt;&gt;"▼プルダウンより選択してください",申込書!$C$94&lt;&gt;"",$G224&lt;&gt;""),申込書!$M$94,"")</f>
        <v/>
      </c>
      <c r="BI224" s="81" t="str">
        <f>IF($BG$3&lt;&gt;"コンテンツなし",IF(AND(申込書!$AH$4="GIGAスクールパック",SUM($P224,$R224)&lt;&gt;0),SUM($P224,$R224),IF(AND(申込書!$AH$4="SKY安心GIGAタブレット",SUM($T224,$V224)&lt;&gt;0),SUM($T224,$V224),"")),"")</f>
        <v/>
      </c>
      <c r="BJ224" s="81" t="str">
        <f>IF($BG$3&lt;&gt;"コンテンツなし",IF(AND(申込書!$AH$4="GIGAスクールパック",SUM($Q224,$S224)&lt;&gt;0),SUM($Q224,$S224),IF(AND(申込書!$AH$4="SKY安心GIGAタブレット",SUM($U224,$W224)&lt;&gt;0),SUM($U224,$W224),"")),"")</f>
        <v/>
      </c>
      <c r="BK224" s="157"/>
      <c r="BL224" s="82"/>
      <c r="BM224" s="80" t="str">
        <f>IF(AND(申込書!$C$95&lt;&gt;"▼プルダウンより選択してください",申込書!$C$95&lt;&gt;"",申込書!$P$95&lt;&gt;"YYYY/MM/DD",$G224&lt;&gt;""),申込書!$P$95,"")</f>
        <v/>
      </c>
      <c r="BN224" s="81" t="str">
        <f>IF(AND(申込書!$C$95&lt;&gt;"▼プルダウンより選択してください",申込書!$C$95&lt;&gt;"",$G224&lt;&gt;""),申込書!$M$95,"")</f>
        <v/>
      </c>
      <c r="BO224" s="81" t="str">
        <f>IF($BM$3&lt;&gt;"コンテンツなし",IF(AND(申込書!$AH$4="GIGAスクールパック",SUM($P224,$R224)&lt;&gt;0),SUM($P224,$R224),IF(AND(申込書!$AH$4="SKY安心GIGAタブレット",SUM($T224,$V224)&lt;&gt;0),SUM($T224,$V224),"")),"")</f>
        <v/>
      </c>
      <c r="BP224" s="81" t="str">
        <f>IF($BM$3&lt;&gt;"コンテンツなし",IF(AND(申込書!$AH$4="GIGAスクールパック",SUM($Q224,$S224)&lt;&gt;0),SUM($Q224,$S224),IF(AND(申込書!$AH$4="SKY安心GIGAタブレット",SUM($U224,$W224)&lt;&gt;0),SUM($U224,$W224),"")),"")</f>
        <v/>
      </c>
      <c r="BQ224" s="157"/>
      <c r="BR224" s="82"/>
      <c r="BS224" s="80" t="str">
        <f>IF(AND(申込書!$C$96&lt;&gt;"▼プルダウンより選択してください",申込書!$C$96&lt;&gt;"",申込書!$P$96&lt;&gt;"YYYY/MM/DD",$G224&lt;&gt;""),申込書!$P$96,"")</f>
        <v/>
      </c>
      <c r="BT224" s="81" t="str">
        <f>IF(AND(申込書!$C$96&lt;&gt;"▼プルダウンより選択してください",申込書!$C$96&lt;&gt;"",$G224&lt;&gt;""),申込書!$M$96,"")</f>
        <v/>
      </c>
      <c r="BU224" s="81" t="str">
        <f>IF($BS$3&lt;&gt;"コンテンツなし",IF(AND(申込書!$AH$4="GIGAスクールパック",SUM($P224,$R224)&lt;&gt;0),SUM($P224,$R224),IF(AND(申込書!$AH$4="SKY安心GIGAタブレット",SUM($T224,$V224)&lt;&gt;0),SUM($T224,$V224),"")),"")</f>
        <v/>
      </c>
      <c r="BV224" s="81" t="str">
        <f>IF($BS$3&lt;&gt;"コンテンツなし",IF(AND(申込書!$AH$4="GIGAスクールパック",SUM($Q224,$S224)&lt;&gt;0),SUM($Q224,$S224),IF(AND(申込書!$AH$4="SKY安心GIGAタブレット",SUM($U224,$W224)&lt;&gt;0),SUM($U224,$W224),"")),"")</f>
        <v/>
      </c>
      <c r="BW224" s="157"/>
      <c r="BX224" s="82"/>
      <c r="BY224" s="80" t="str">
        <f>IF(AND(申込書!$C$97&lt;&gt;"▼プルダウンより選択してください",申込書!$C$97&lt;&gt;"",申込書!$P$97&lt;&gt;"YYYY/MM/DD",$G224&lt;&gt;""),申込書!$P$97,"")</f>
        <v/>
      </c>
      <c r="BZ224" s="81" t="str">
        <f>IF(AND(申込書!$C$97&lt;&gt;"▼プルダウンより選択してください",申込書!$C$97&lt;&gt;"",$G224&lt;&gt;""),申込書!$M$97,"")</f>
        <v/>
      </c>
      <c r="CA224" s="81" t="str">
        <f>IF($BY$3&lt;&gt;"コンテンツなし",IF(AND(申込書!$AH$4="GIGAスクールパック",SUM($P224,$R224)&lt;&gt;0),SUM($P224,$R224),IF(AND(申込書!$AH$4="SKY安心GIGAタブレット",SUM($T224,$V224)&lt;&gt;0),SUM($T224,$V224),"")),"")</f>
        <v/>
      </c>
      <c r="CB224" s="81" t="str">
        <f>IF($BY$3&lt;&gt;"コンテンツなし",IF(AND(申込書!$AH$4="GIGAスクールパック",SUM($Q224,$S224)&lt;&gt;0),SUM($Q224,$S224),IF(AND(申込書!$AH$4="SKY安心GIGAタブレット",SUM($U224,$W224)&lt;&gt;0),SUM($U224,$W224),"")),"")</f>
        <v/>
      </c>
      <c r="CC224" s="157"/>
      <c r="CD224" s="82"/>
      <c r="CE224" s="80" t="str">
        <f>IF(AND(申込書!$C$98&lt;&gt;"▼プルダウンより選択してください",申込書!$C$98&lt;&gt;"",申込書!$P$98&lt;&gt;"YYYY/MM/DD",$G224&lt;&gt;""),申込書!$P$98,"")</f>
        <v/>
      </c>
      <c r="CF224" s="81" t="str">
        <f>IF(AND(申込書!$C$98&lt;&gt;"▼プルダウンより選択してください",申込書!$C$98&lt;&gt;"",$G224&lt;&gt;""),申込書!$M$98,"")</f>
        <v/>
      </c>
      <c r="CG224" s="81" t="str">
        <f>IF($CE$3&lt;&gt;"コンテンツなし",IF(AND(申込書!$AH$4="GIGAスクールパック",SUM($P224,$R224)&lt;&gt;0),SUM($P224,$R224),IF(AND(申込書!$AH$4="SKY安心GIGAタブレット",SUM($T224,$V224)&lt;&gt;0),SUM($T224,$V224),"")),"")</f>
        <v/>
      </c>
      <c r="CH224" s="81" t="str">
        <f>IF($CE$3&lt;&gt;"コンテンツなし",IF(AND(申込書!$AH$4="GIGAスクールパック",SUM($Q224,$S224)&lt;&gt;0),SUM($Q224,$S224),IF(AND(申込書!$AH$4="SKY安心GIGAタブレット",SUM($U224,$W224)&lt;&gt;0),SUM($U224,$W224),"")),"")</f>
        <v/>
      </c>
      <c r="CI224" s="157"/>
      <c r="CJ224" s="82"/>
      <c r="CK224" s="80" t="str">
        <f>IF(AND(申込書!$C$99&lt;&gt;"▼プルダウンより選択してください",申込書!$C$99&lt;&gt;"",申込書!$P$99&lt;&gt;"YYYY/MM/DD",$G224&lt;&gt;""),申込書!$P$99,"")</f>
        <v/>
      </c>
      <c r="CL224" s="81" t="str">
        <f>IF(AND(申込書!$C$99&lt;&gt;"▼プルダウンより選択してください",申込書!$C$99&lt;&gt;"",$G224&lt;&gt;""),申込書!$M$99,"")</f>
        <v/>
      </c>
      <c r="CM224" s="81" t="str">
        <f>IF($CK$3&lt;&gt;"コンテンツなし",IF(AND(申込書!$AH$4="GIGAスクールパック",SUM($P224,$R224)&lt;&gt;0),SUM($P224,$R224),IF(AND(申込書!$AH$4="SKY安心GIGAタブレット",SUM($T224,$V224)&lt;&gt;0),SUM($T224,$V224),"")),"")</f>
        <v/>
      </c>
      <c r="CN224" s="81" t="str">
        <f>IF($CK$3&lt;&gt;"コンテンツなし",IF(AND(申込書!$AH$4="GIGAスクールパック",SUM($Q224,$S224)&lt;&gt;0),SUM($Q224,$S224),IF(AND(申込書!$AH$4="SKY安心GIGAタブレット",SUM($U224,$W224)&lt;&gt;0),SUM($U224,$W224),"")),"")</f>
        <v/>
      </c>
      <c r="CO224" s="157"/>
      <c r="CP224" s="82"/>
      <c r="CQ224" s="80" t="str">
        <f>IF(AND(申込書!$C$100&lt;&gt;"▼プルダウンより選択してください",申込書!$C$100&lt;&gt;"",申込書!$P$100&lt;&gt;"YYYY/MM/DD",$G224&lt;&gt;""),申込書!$P$100,"")</f>
        <v/>
      </c>
      <c r="CR224" s="81" t="str">
        <f>IF(AND(申込書!$C$100&lt;&gt;"▼プルダウンより選択してください",申込書!$C$100&lt;&gt;"",$G224&lt;&gt;""),申込書!$M$100,"")</f>
        <v/>
      </c>
      <c r="CS224" s="81" t="str">
        <f>IF($CQ$3&lt;&gt;"コンテンツなし",IF(AND(申込書!$AH$4="GIGAスクールパック",SUM($P224,$R224)&lt;&gt;0),SUM($P224,$R224),IF(AND(申込書!$AH$4="SKY安心GIGAタブレット",SUM($T224,$V224)&lt;&gt;0),SUM($T224,$V224),"")),"")</f>
        <v/>
      </c>
      <c r="CT224" s="81" t="str">
        <f>IF($CQ$3&lt;&gt;"コンテンツなし",IF(AND(申込書!$AH$4="GIGAスクールパック",SUM($Q224,$S224)&lt;&gt;0),SUM($Q224,$S224),IF(AND(申込書!$AH$4="SKY安心GIGAタブレット",SUM($U224,$W224)&lt;&gt;0),SUM($U224,$W224),"")),"")</f>
        <v/>
      </c>
      <c r="CU224" s="81"/>
      <c r="CV224" s="82"/>
      <c r="CW224" s="80" t="str">
        <f>IF(AND(申込書!$C$101&lt;&gt;"▼プルダウンより選択してください",申込書!$C$101&lt;&gt;"",申込書!$P$101&lt;&gt;"YYYY/MM/DD",$G224&lt;&gt;""),申込書!$P$101,"")</f>
        <v/>
      </c>
      <c r="CX224" s="81" t="str">
        <f>IF(AND(申込書!$C$101&lt;&gt;"▼プルダウンより選択してください",申込書!$C$101&lt;&gt;"",$G224&lt;&gt;""),申込書!$M$101,"")</f>
        <v/>
      </c>
      <c r="CY224" s="81" t="str">
        <f>IF($CW$3&lt;&gt;"コンテンツなし",IF(AND(申込書!$AH$4="GIGAスクールパック",SUM($P224,$R224)&lt;&gt;0),SUM($P224,$R224),IF(AND(申込書!$AH$4="SKY安心GIGAタブレット",SUM($T224,$V224)&lt;&gt;0),SUM($T224,$V224),"")),"")</f>
        <v/>
      </c>
      <c r="CZ224" s="81" t="str">
        <f>IF($CW$3&lt;&gt;"コンテンツなし",IF(AND(申込書!$AH$4="GIGAスクールパック",SUM($Q224,$S224)&lt;&gt;0),SUM($Q224,$S224),IF(AND(申込書!$AH$4="SKY安心GIGAタブレット",SUM($U224,$W224)&lt;&gt;0),SUM($U224,$W224),"")),"")</f>
        <v/>
      </c>
      <c r="DA224" s="81"/>
      <c r="DB224" s="82"/>
      <c r="DC224" s="80" t="str">
        <f>IF(AND(申込書!$C$102&lt;&gt;"▼プルダウンより選択してください",申込書!$C$102&lt;&gt;"",申込書!$P$102&lt;&gt;"YYYY/MM/DD",$G224&lt;&gt;""),申込書!$P$102,"")</f>
        <v/>
      </c>
      <c r="DD224" s="81" t="str">
        <f>IF(AND(申込書!$C$102&lt;&gt;"▼プルダウンより選択してください",申込書!$C$102&lt;&gt;"",$G224&lt;&gt;""),申込書!$M$102,"")</f>
        <v/>
      </c>
      <c r="DE224" s="81" t="str">
        <f>IF($DC$3&lt;&gt;"コンテンツなし",IF(AND(申込書!$AH$4="GIGAスクールパック",SUM($P224,$R224)&lt;&gt;0),SUM($P224,$R224),IF(AND(申込書!$AH$4="SKY安心GIGAタブレット",SUM($T224,$V224)&lt;&gt;0),SUM($T224,$V224),"")),"")</f>
        <v/>
      </c>
      <c r="DF224" s="81" t="str">
        <f>IF($DC$3&lt;&gt;"コンテンツなし",IF(AND(申込書!$AH$4="GIGAスクールパック",SUM($Q224,$S224)&lt;&gt;0),SUM($Q224,$S224),IF(AND(申込書!$AH$4="SKY安心GIGAタブレット",SUM($U224,$W224)&lt;&gt;0),SUM($U224,$W224),"")),"")</f>
        <v/>
      </c>
      <c r="DG224" s="81"/>
      <c r="DH224" s="82"/>
      <c r="DI224" s="80" t="str">
        <f>IF(AND(申込書!$C$103&lt;&gt;"▼プルダウンより選択してください",申込書!$C$103&lt;&gt;"",申込書!$P$103&lt;&gt;"YYYY/MM/DD",$G224&lt;&gt;""),申込書!$P$103,"")</f>
        <v/>
      </c>
      <c r="DJ224" s="81" t="str">
        <f>IF(AND(申込書!$C$103&lt;&gt;"▼プルダウンより選択してください",申込書!$C$103&lt;&gt;"",$G224&lt;&gt;""),申込書!$M$103,"")</f>
        <v/>
      </c>
      <c r="DK224" s="81" t="str">
        <f>IF($DI$3&lt;&gt;"コンテンツなし",IF(AND(申込書!$AH$4="GIGAスクールパック",SUM($P224,$R224)&lt;&gt;0),SUM($P224,$R224),IF(AND(申込書!$AH$4="SKY安心GIGAタブレット",SUM($T224,$V224)&lt;&gt;0),SUM($T224,$V224),"")),"")</f>
        <v/>
      </c>
      <c r="DL224" s="81" t="str">
        <f>IF($DI$3&lt;&gt;"コンテンツなし",IF(AND(申込書!$AH$4="GIGAスクールパック",SUM($Q224,$S224)&lt;&gt;0),SUM($Q224,$S224),IF(AND(申込書!$AH$4="SKY安心GIGAタブレット",SUM($U224,$W224)&lt;&gt;0),SUM($U224,$W224),"")),"")</f>
        <v/>
      </c>
      <c r="DM224" s="81"/>
      <c r="DN224" s="82"/>
      <c r="DO224" s="80" t="str">
        <f>IF(AND(申込書!$C$104&lt;&gt;"▼プルダウンより選択してください",申込書!$C$104&lt;&gt;"",申込書!$P$104&lt;&gt;"YYYY/MM/DD",$G224&lt;&gt;""),申込書!$P$104,"")</f>
        <v/>
      </c>
      <c r="DP224" s="81" t="str">
        <f>IF(AND(申込書!$C$104&lt;&gt;"▼プルダウンより選択してください",申込書!$C$104&lt;&gt;"",$G224&lt;&gt;""),申込書!$M$104,"")</f>
        <v/>
      </c>
      <c r="DQ224" s="81" t="str">
        <f>IF($DO$3&lt;&gt;"コンテンツなし",IF(AND(申込書!$AH$4="GIGAスクールパック",SUM($P224,$R224)&lt;&gt;0),SUM($P224,$R224),IF(AND(申込書!$AH$4="SKY安心GIGAタブレット",SUM($T224,$V224)&lt;&gt;0),SUM($T224,$V224),"")),"")</f>
        <v/>
      </c>
      <c r="DR224" s="81" t="str">
        <f>IF($DO$3&lt;&gt;"コンテンツなし",IF(AND(申込書!$AH$4="GIGAスクールパック",SUM($Q224,$S224)&lt;&gt;0),SUM($Q224,$S224),IF(AND(申込書!$AH$4="SKY安心GIGAタブレット",SUM($U224,$W224)&lt;&gt;0),SUM($U224,$W224),"")),"")</f>
        <v/>
      </c>
      <c r="DS224" s="81"/>
      <c r="DT224" s="82"/>
      <c r="DU224" s="80" t="str">
        <f>IF(AND(申込書!$C$105&lt;&gt;"▼プルダウンより選択してください",申込書!$C$105&lt;&gt;"",申込書!$P$105&lt;&gt;"YYYY/MM/DD",$G224&lt;&gt;""),申込書!$P$105,"")</f>
        <v/>
      </c>
      <c r="DV224" s="81" t="str">
        <f>IF(AND(申込書!$C$105&lt;&gt;"▼プルダウンより選択してください",申込書!$C$105&lt;&gt;"",$G224&lt;&gt;""),申込書!$M$105,"")</f>
        <v/>
      </c>
      <c r="DW224" s="81" t="str">
        <f>IF($DU$3&lt;&gt;"コンテンツなし",IF(AND(申込書!$AH$4="GIGAスクールパック",SUM($P224,$R224)&lt;&gt;0),SUM($P224,$R224),IF(AND(申込書!$AH$4="SKY安心GIGAタブレット",SUM($T224,$V224)&lt;&gt;0),SUM($T224,$V224),"")),"")</f>
        <v/>
      </c>
      <c r="DX224" s="81" t="str">
        <f>IF($DU$3&lt;&gt;"コンテンツなし",IF(AND(申込書!$AH$4="GIGAスクールパック",SUM($Q224,$S224)&lt;&gt;0),SUM($Q224,$S224),IF(AND(申込書!$AH$4="SKY安心GIGAタブレット",SUM($U224,$W224)&lt;&gt;0),SUM($U224,$W224),"")),"")</f>
        <v/>
      </c>
      <c r="DY224" s="157"/>
      <c r="DZ224" s="82"/>
      <c r="EA224" s="80" t="str">
        <f>IF(AND(申込書!$C$106&lt;&gt;"▼プルダウンより選択してください",申込書!$C$106&lt;&gt;"",申込書!$P$106&lt;&gt;"YYYY/MM/DD",$G224&lt;&gt;""),申込書!$P$106,"")</f>
        <v/>
      </c>
      <c r="EB224" s="81" t="str">
        <f>IF(AND(申込書!$C$106&lt;&gt;"▼プルダウンより選択してください",申込書!$C$106&lt;&gt;"",$G224&lt;&gt;""),申込書!$M$106,"")</f>
        <v/>
      </c>
      <c r="EC224" s="81" t="str">
        <f>IF($EA$3&lt;&gt;"コンテンツなし",IF(AND(申込書!$AH$4="GIGAスクールパック",SUM($P224,$R224)&lt;&gt;0),SUM($P224,$R224),IF(AND(申込書!$AH$4="SKY安心GIGAタブレット",SUM($T224,$V224)&lt;&gt;0),SUM($T224,$V224),"")),"")</f>
        <v/>
      </c>
      <c r="ED224" s="81" t="str">
        <f>IF($EA$3&lt;&gt;"コンテンツなし",IF(AND(申込書!$AH$4="GIGAスクールパック",SUM($Q224,$S224)&lt;&gt;0),SUM($Q224,$S224),IF(AND(申込書!$AH$4="SKY安心GIGAタブレット",SUM($U224,$W224)&lt;&gt;0),SUM($U224,$W224),"")),"")</f>
        <v/>
      </c>
      <c r="EE224" s="157"/>
      <c r="EF224" s="82"/>
      <c r="EG224" s="80" t="str">
        <f>IF(AND(申込書!$C$107&lt;&gt;"▼プルダウンより選択してください",申込書!$C$107&lt;&gt;"",申込書!$P$107&lt;&gt;"YYYY/MM/DD",$G224&lt;&gt;""),申込書!$P$107,"")</f>
        <v/>
      </c>
      <c r="EH224" s="81" t="str">
        <f>IF(AND(申込書!$C$107&lt;&gt;"▼プルダウンより選択してください",申込書!$C$107&lt;&gt;"",$G224&lt;&gt;""),申込書!$M$107,"")</f>
        <v/>
      </c>
      <c r="EI224" s="81" t="str">
        <f>IF($EG$3&lt;&gt;"コンテンツなし",IF(AND(申込書!$AH$4="GIGAスクールパック",SUM($P224,$R224)&lt;&gt;0),SUM($P224,$R224),IF(AND(申込書!$AH$4="SKY安心GIGAタブレット",SUM($T224,$V224)&lt;&gt;0),SUM($T224,$V224),"")),"")</f>
        <v/>
      </c>
      <c r="EJ224" s="81" t="str">
        <f>IF($EG$3&lt;&gt;"コンテンツなし",IF(AND(申込書!$AH$4="GIGAスクールパック",SUM($Q224,$S224)&lt;&gt;0),SUM($Q224,$S224),IF(AND(申込書!$AH$4="SKY安心GIGAタブレット",SUM($U224,$W224)&lt;&gt;0),SUM($U224,$W224),"")),"")</f>
        <v/>
      </c>
      <c r="EK224" s="157"/>
      <c r="EL224" s="82"/>
      <c r="EM224" s="80" t="str">
        <f>IF(AND(申込書!$C$108&lt;&gt;"▼プルダウンより選択してください",申込書!$C$108&lt;&gt;"",申込書!$P$108&lt;&gt;"YYYY/MM/DD",$G224&lt;&gt;""),申込書!$P$108,"")</f>
        <v/>
      </c>
      <c r="EN224" s="81" t="str">
        <f>IF(AND(申込書!$C$108&lt;&gt;"▼プルダウンより選択してください",申込書!$C$108&lt;&gt;"",$G224&lt;&gt;""),申込書!$M$108,"")</f>
        <v/>
      </c>
      <c r="EO224" s="81" t="str">
        <f>IF($EM$3&lt;&gt;"コンテンツなし",IF(AND(申込書!$AH$4="GIGAスクールパック",SUM($P224,$R224)&lt;&gt;0),SUM($P224,$R224),IF(AND(申込書!$AH$4="SKY安心GIGAタブレット",SUM($T224,$V224)&lt;&gt;0),SUM($T224,$V224),"")),"")</f>
        <v/>
      </c>
      <c r="EP224" s="81" t="str">
        <f>IF($EM$3&lt;&gt;"コンテンツなし",IF(AND(申込書!$AH$4="GIGAスクールパック",SUM($Q224,$S224)&lt;&gt;0),SUM($Q224,$S224),IF(AND(申込書!$AH$4="SKY安心GIGAタブレット",SUM($U224,$W224)&lt;&gt;0),SUM($U224,$W224),"")),"")</f>
        <v/>
      </c>
      <c r="EQ224" s="157"/>
      <c r="ER224" s="82"/>
      <c r="ES224" s="80" t="str">
        <f>IF(AND(申込書!$C$109&lt;&gt;"▼プルダウンより選択してください",申込書!$C$109&lt;&gt;"",申込書!$P$109&lt;&gt;"YYYY/MM/DD",$G224&lt;&gt;""),申込書!$P$109,"")</f>
        <v/>
      </c>
      <c r="ET224" s="81" t="str">
        <f>IF(AND(申込書!$C$109&lt;&gt;"▼プルダウンより選択してください",申込書!$C$109&lt;&gt;"",$G224&lt;&gt;""),申込書!$M$109,"")</f>
        <v/>
      </c>
      <c r="EU224" s="81" t="str">
        <f>IF($ES$3&lt;&gt;"コンテンツなし",IF(AND(申込書!$AH$4="GIGAスクールパック",SUM($P224,$R224)&lt;&gt;0),SUM($P224,$R224),IF(AND(申込書!$AH$4="SKY安心GIGAタブレット",SUM($T224,$V224)&lt;&gt;0),SUM($T224,$V224),"")),"")</f>
        <v/>
      </c>
      <c r="EV224" s="81" t="str">
        <f>IF($ES$3&lt;&gt;"コンテンツなし",IF(AND(申込書!$AH$4="GIGAスクールパック",SUM($Q224,$S224)&lt;&gt;0),SUM($Q224,$S224),IF(AND(申込書!$AH$4="SKY安心GIGAタブレット",SUM($U224,$W224)&lt;&gt;0),SUM($U224,$W224),"")),"")</f>
        <v/>
      </c>
      <c r="EW224" s="157"/>
      <c r="EX224" s="82"/>
      <c r="EY224" s="80" t="str">
        <f>IF(AND(申込書!$C$110&lt;&gt;"▼プルダウンより選択してください",申込書!$C$110&lt;&gt;"",申込書!$P$110&lt;&gt;"YYYY/MM/DD",$G224&lt;&gt;""),申込書!$P$110,"")</f>
        <v/>
      </c>
      <c r="EZ224" s="81" t="str">
        <f>IF(AND(申込書!$C$110&lt;&gt;"▼プルダウンより選択してください",申込書!$C$110&lt;&gt;"",$G224&lt;&gt;""),申込書!$M$110,"")</f>
        <v/>
      </c>
      <c r="FA224" s="81" t="str">
        <f>IF($EY$3&lt;&gt;"コンテンツなし",IF(AND(申込書!$AH$4="GIGAスクールパック",SUM($P224,$R224)&lt;&gt;0),SUM($P224,$R224),IF(AND(申込書!$AH$4="SKY安心GIGAタブレット",SUM($T224,$V224)&lt;&gt;0),SUM($T224,$V224),"")),"")</f>
        <v/>
      </c>
      <c r="FB224" s="81" t="str">
        <f>IF($EY$3&lt;&gt;"コンテンツなし",IF(AND(申込書!$AH$4="GIGAスクールパック",SUM($Q224,$S224)&lt;&gt;0),SUM($Q224,$S224),IF(AND(申込書!$AH$4="SKY安心GIGAタブレット",SUM($U224,$W224)&lt;&gt;0),SUM($U224,$W224),"")),"")</f>
        <v/>
      </c>
      <c r="FC224" s="157"/>
      <c r="FD224" s="82"/>
      <c r="FE224" s="80" t="str">
        <f>IF(AND(申込書!$C$111&lt;&gt;"▼プルダウンより選択してください",申込書!$C$111&lt;&gt;"",申込書!$P$111&lt;&gt;"YYYY/MM/DD",$G224&lt;&gt;""),申込書!$P$111,"")</f>
        <v/>
      </c>
      <c r="FF224" s="81" t="str">
        <f>IF(AND(申込書!$C$111&lt;&gt;"▼プルダウンより選択してください",申込書!$C$111&lt;&gt;"",$G224&lt;&gt;""),申込書!$M$111,"")</f>
        <v/>
      </c>
      <c r="FG224" s="81" t="str">
        <f>IF($FE$3&lt;&gt;"コンテンツなし",IF(AND(申込書!$AH$4="GIGAスクールパック",SUM($P224,$R224)&lt;&gt;0),SUM($P224,$R224),IF(AND(申込書!$AH$4="SKY安心GIGAタブレット",SUM($T224,$V224)&lt;&gt;0),SUM($T224,$V224),"")),"")</f>
        <v/>
      </c>
      <c r="FH224" s="81" t="str">
        <f>IF($FE$3&lt;&gt;"コンテンツなし",IF(AND(申込書!$AH$4="GIGAスクールパック",SUM($Q224,$S224)&lt;&gt;0),SUM($Q224,$S224),IF(AND(申込書!$AH$4="SKY安心GIGAタブレット",SUM($U224,$W224)&lt;&gt;0),SUM($U224,$W224),"")),"")</f>
        <v/>
      </c>
      <c r="FI224" s="157"/>
      <c r="FJ224" s="82"/>
      <c r="FK224" s="80" t="str">
        <f>IF(AND(申込書!$C$112&lt;&gt;"▼プルダウンより選択してください",申込書!$C$112&lt;&gt;"",申込書!$P$112&lt;&gt;"YYYY/MM/DD",$G224&lt;&gt;""),申込書!$P$112,"")</f>
        <v/>
      </c>
      <c r="FL224" s="81" t="str">
        <f>IF(AND(申込書!$C$112&lt;&gt;"▼プルダウンより選択してください",申込書!$C$112&lt;&gt;"",$G224&lt;&gt;""),申込書!$M$112,"")</f>
        <v/>
      </c>
      <c r="FM224" s="81" t="str">
        <f>IF($FK$3&lt;&gt;"コンテンツなし",IF(AND(申込書!$AH$4="GIGAスクールパック",SUM($P224,$R224)&lt;&gt;0),SUM($P224,$R224),IF(AND(申込書!$AH$4="SKY安心GIGAタブレット",SUM($T224,$V224)&lt;&gt;0),SUM($T224,$V224),"")),"")</f>
        <v/>
      </c>
      <c r="FN224" s="81" t="str">
        <f>IF($FK$3&lt;&gt;"コンテンツなし",IF(AND(申込書!$AH$4="GIGAスクールパック",SUM($Q224,$S224)&lt;&gt;0),SUM($Q224,$S224),IF(AND(申込書!$AH$4="SKY安心GIGAタブレット",SUM($U224,$W224)&lt;&gt;0),SUM($U224,$W224),"")),"")</f>
        <v/>
      </c>
      <c r="FO224" s="157"/>
      <c r="FP224" s="82"/>
      <c r="FQ224" s="80" t="str">
        <f>IF(AND(申込書!$C$113&lt;&gt;"▼プルダウンより選択してください",申込書!$C$113&lt;&gt;"",申込書!$P$113&lt;&gt;"YYYY/MM/DD",$G224&lt;&gt;""),申込書!$P$113,"")</f>
        <v/>
      </c>
      <c r="FR224" s="81" t="str">
        <f>IF(AND(申込書!$C$113&lt;&gt;"▼プルダウンより選択してください",申込書!$C$113&lt;&gt;"",$G224&lt;&gt;""),申込書!$M$113,"")</f>
        <v/>
      </c>
      <c r="FS224" s="81" t="str">
        <f>IF($FQ$3&lt;&gt;"コンテンツなし",IF(AND(申込書!$AH$4="GIGAスクールパック",SUM($P224,$R224)&lt;&gt;0),SUM($P224,$R224),IF(AND(申込書!$AH$4="SKY安心GIGAタブレット",SUM($T224,$V224)&lt;&gt;0),SUM($T224,$V224),"")),"")</f>
        <v/>
      </c>
      <c r="FT224" s="81" t="str">
        <f>IF($FQ$3&lt;&gt;"コンテンツなし",IF(AND(申込書!$AH$4="GIGAスクールパック",SUM($Q224,$S224)&lt;&gt;0),SUM($Q224,$S224),IF(AND(申込書!$AH$4="SKY安心GIGAタブレット",SUM($U224,$W224)&lt;&gt;0),SUM($U224,$W224),"")),"")</f>
        <v/>
      </c>
      <c r="FU224" s="157"/>
      <c r="FV224" s="82"/>
      <c r="FW224" s="80" t="str">
        <f>IF(AND(申込書!$C$114&lt;&gt;"▼プルダウンより選択してください",申込書!$C$114&lt;&gt;"",申込書!$P$114&lt;&gt;"YYYY/MM/DD",$G224&lt;&gt;""),申込書!$P$114,"")</f>
        <v/>
      </c>
      <c r="FX224" s="81" t="str">
        <f>IF(AND(申込書!$C$114&lt;&gt;"▼プルダウンより選択してください",申込書!$C$114&lt;&gt;"",$G224&lt;&gt;""),申込書!$M$114,"")</f>
        <v/>
      </c>
      <c r="FY224" s="81" t="str">
        <f>IF($FW$3&lt;&gt;"コンテンツなし",IF(AND(申込書!$AH$4="GIGAスクールパック",SUM($P224,$R224)&lt;&gt;0),SUM($P224,$R224),IF(AND(申込書!$AH$4="SKY安心GIGAタブレット",SUM($T224,$V224)&lt;&gt;0),SUM($T224,$V224),"")),"")</f>
        <v/>
      </c>
      <c r="FZ224" s="81" t="str">
        <f>IF($FW$3&lt;&gt;"コンテンツなし",IF(AND(申込書!$AH$4="GIGAスクールパック",SUM($Q224,$S224)&lt;&gt;0),SUM($Q224,$S224),IF(AND(申込書!$AH$4="SKY安心GIGAタブレット",SUM($U224,$W224)&lt;&gt;0),SUM($U224,$W224),"")),"")</f>
        <v/>
      </c>
      <c r="GA224" s="157"/>
      <c r="GB224" s="82"/>
      <c r="GC224" s="80" t="str">
        <f>IF(AND(申込書!$C$115&lt;&gt;"▼プルダウンより選択してください",申込書!$C$115&lt;&gt;"",申込書!$P$115&lt;&gt;"YYYY/MM/DD",$G224&lt;&gt;""),申込書!$P$115,"")</f>
        <v/>
      </c>
      <c r="GD224" s="81" t="str">
        <f>IF(AND(申込書!$C$115&lt;&gt;"▼プルダウンより選択してください",申込書!$C$115&lt;&gt;"",$G224&lt;&gt;""),申込書!$M$115,"")</f>
        <v/>
      </c>
      <c r="GE224" s="81" t="str">
        <f>IF($GC$3&lt;&gt;"コンテンツなし",IF(AND(申込書!$AH$4="GIGAスクールパック",SUM($P224,$R224)&lt;&gt;0),SUM($P224,$R224),IF(AND(申込書!$AH$4="SKY安心GIGAタブレット",SUM($T224,$V224)&lt;&gt;0),SUM($T224,$V224),"")),"")</f>
        <v/>
      </c>
      <c r="GF224" s="81" t="str">
        <f>IF($GC$3&lt;&gt;"コンテンツなし",IF(AND(申込書!$AH$4="GIGAスクールパック",SUM($Q224,$S224)&lt;&gt;0),SUM($Q224,$S224),IF(AND(申込書!$AH$4="SKY安心GIGAタブレット",SUM($U224,$W224)&lt;&gt;0),SUM($U224,$W224),"")),"")</f>
        <v/>
      </c>
      <c r="GG224" s="157"/>
      <c r="GH224" s="82"/>
      <c r="GI224" s="80" t="str">
        <f>IF(AND(申込書!$C$116&lt;&gt;"▼プルダウンより選択してください",申込書!$C$116&lt;&gt;"",申込書!$P$116&lt;&gt;"YYYY/MM/DD",$G224&lt;&gt;""),申込書!$P$116,"")</f>
        <v/>
      </c>
      <c r="GJ224" s="81" t="str">
        <f>IF(AND(申込書!$C$116&lt;&gt;"▼プルダウンより選択してください",申込書!$C$116&lt;&gt;"",$G224&lt;&gt;""),申込書!$M$116,"")</f>
        <v/>
      </c>
      <c r="GK224" s="81" t="str">
        <f>IF($GI$3&lt;&gt;"コンテンツなし",IF(AND(申込書!$AH$4="GIGAスクールパック",SUM($P224,$R224)&lt;&gt;0),SUM($P224,$R224),IF(AND(申込書!$AH$4="SKY安心GIGAタブレット",SUM($T224,$V224)&lt;&gt;0),SUM($T224,$V224),"")),"")</f>
        <v/>
      </c>
      <c r="GL224" s="81" t="str">
        <f>IF($GI$3&lt;&gt;"コンテンツなし",IF(AND(申込書!$AH$4="GIGAスクールパック",SUM($Q224,$S224)&lt;&gt;0),SUM($Q224,$S224),IF(AND(申込書!$AH$4="SKY安心GIGAタブレット",SUM($U224,$W224)&lt;&gt;0),SUM($U224,$W224),"")),"")</f>
        <v/>
      </c>
      <c r="GM224" s="157"/>
      <c r="GN224" s="82"/>
      <c r="GO224" s="80" t="str">
        <f>IF(AND(申込書!$C$117&lt;&gt;"▼プルダウンより選択してください",申込書!$C$117&lt;&gt;"",申込書!$P$117&lt;&gt;"YYYY/MM/DD",$G224&lt;&gt;""),申込書!$P$117,"")</f>
        <v/>
      </c>
      <c r="GP224" s="81" t="str">
        <f>IF(AND(申込書!$C$117&lt;&gt;"▼プルダウンより選択してください",申込書!$C$117&lt;&gt;"",$G224&lt;&gt;""),申込書!$M$117,"")</f>
        <v/>
      </c>
      <c r="GQ224" s="81" t="str">
        <f>IF($GO$3&lt;&gt;"コンテンツなし",IF(AND(申込書!$AH$4="GIGAスクールパック",SUM($P224,$R224)&lt;&gt;0),SUM($P224,$R224),IF(AND(申込書!$AH$4="SKY安心GIGAタブレット",SUM($T224,$V224)&lt;&gt;0),SUM($T224,$V224),"")),"")</f>
        <v/>
      </c>
      <c r="GR224" s="81" t="str">
        <f>IF($GO$3&lt;&gt;"コンテンツなし",IF(AND(申込書!$AH$4="GIGAスクールパック",SUM($Q224,$S224)&lt;&gt;0),SUM($Q224,$S224),IF(AND(申込書!$AH$4="SKY安心GIGAタブレット",SUM($U224,$W224)&lt;&gt;0),SUM($U224,$W224),"")),"")</f>
        <v/>
      </c>
      <c r="GS224" s="157"/>
      <c r="GT224" s="82"/>
      <c r="GU224" s="80" t="str">
        <f>IF(AND(申込書!$C$118&lt;&gt;"▼プルダウンより選択してください",申込書!$C$118&lt;&gt;"",申込書!$P$118&lt;&gt;"YYYY/MM/DD",$G224&lt;&gt;""),申込書!$P$118,"")</f>
        <v/>
      </c>
      <c r="GV224" s="81" t="str">
        <f>IF(AND(申込書!$C$118&lt;&gt;"▼プルダウンより選択してください",申込書!$C$118&lt;&gt;"",$G224&lt;&gt;""),申込書!$M$118,"")</f>
        <v/>
      </c>
      <c r="GW224" s="81" t="str">
        <f>IF($GU$3&lt;&gt;"コンテンツなし",IF(AND(申込書!$AH$4="GIGAスクールパック",SUM($P224,$R224)&lt;&gt;0),SUM($P224,$R224),IF(AND(申込書!$AH$4="SKY安心GIGAタブレット",SUM($T224,$V224)&lt;&gt;0),SUM($T224,$V224),"")),"")</f>
        <v/>
      </c>
      <c r="GX224" s="81" t="str">
        <f>IF($GU$3&lt;&gt;"コンテンツなし",IF(AND(申込書!$AH$4="GIGAスクールパック",SUM($Q224,$S224)&lt;&gt;0),SUM($Q224,$S224),IF(AND(申込書!$AH$4="SKY安心GIGAタブレット",SUM($U224,$W224)&lt;&gt;0),SUM($U224,$W224),"")),"")</f>
        <v/>
      </c>
      <c r="GY224" s="157"/>
      <c r="GZ224" s="82"/>
      <c r="HA224" s="80" t="str">
        <f>IF(AND(申込書!$C$119&lt;&gt;"▼プルダウンより選択してください",申込書!$C$119&lt;&gt;"",申込書!$P$119&lt;&gt;"YYYY/MM/DD",$G224&lt;&gt;""),申込書!$P$119,"")</f>
        <v/>
      </c>
      <c r="HB224" s="81" t="str">
        <f>IF(AND(申込書!$C$119&lt;&gt;"▼プルダウンより選択してください",申込書!$C$119&lt;&gt;"",$G224&lt;&gt;""),申込書!$M$119,"")</f>
        <v/>
      </c>
      <c r="HC224" s="81" t="str">
        <f>IF($HA$3&lt;&gt;"コンテンツなし",IF(AND(申込書!$AH$4="GIGAスクールパック",SUM($P224,$R224)&lt;&gt;0),SUM($P224,$R224),IF(AND(申込書!$AH$4="SKY安心GIGAタブレット",SUM($T224,$V224)&lt;&gt;0),SUM($T224,$V224),"")),"")</f>
        <v/>
      </c>
      <c r="HD224" s="81" t="str">
        <f>IF($HA$3&lt;&gt;"コンテンツなし",IF(AND(申込書!$AH$4="GIGAスクールパック",SUM($Q224,$S224)&lt;&gt;0),SUM($Q224,$S224),IF(AND(申込書!$AH$4="SKY安心GIGAタブレット",SUM($U224,$W224)&lt;&gt;0),SUM($U224,$W224),"")),"")</f>
        <v/>
      </c>
      <c r="HE224" s="157"/>
      <c r="HF224" s="82"/>
      <c r="HG224" s="83"/>
    </row>
    <row r="225" spans="2:215" ht="26.85" customHeight="1">
      <c r="B225" s="62">
        <f t="shared" si="3"/>
        <v>220</v>
      </c>
      <c r="C225" s="63"/>
      <c r="D225" s="64"/>
      <c r="E225" s="207"/>
      <c r="F225" s="65"/>
      <c r="G225" s="66"/>
      <c r="H225" s="67"/>
      <c r="I225" s="68"/>
      <c r="J225" s="69"/>
      <c r="K225" s="70"/>
      <c r="L225" s="71"/>
      <c r="M225" s="72"/>
      <c r="N225" s="73"/>
      <c r="O225" s="74"/>
      <c r="P225" s="179"/>
      <c r="Q225" s="180"/>
      <c r="R225" s="180"/>
      <c r="S225" s="181"/>
      <c r="T225" s="179"/>
      <c r="U225" s="180"/>
      <c r="V225" s="182"/>
      <c r="W225" s="181"/>
      <c r="X225" s="75"/>
      <c r="Y225" s="76"/>
      <c r="Z225" s="77"/>
      <c r="AA225" s="78"/>
      <c r="AB225" s="79"/>
      <c r="AC225" s="79"/>
      <c r="AD225" s="79"/>
      <c r="AE225" s="77"/>
      <c r="AF225" s="139"/>
      <c r="AG225" s="139"/>
      <c r="AH225" s="139"/>
      <c r="AI225" s="80" t="str">
        <f>IF(AND(申込書!$C$90&lt;&gt;"▼プルダウンより選択してください",申込書!$C$90&lt;&gt;"",申込書!$P$90&lt;&gt;"YYYY/MM/DD",$G225&lt;&gt;""),申込書!$P$90,"")</f>
        <v/>
      </c>
      <c r="AJ225" s="81" t="str">
        <f>IF(AND(申込書!$C$90&lt;&gt;"▼プルダウンより選択してください",申込書!$C$90&lt;&gt;"",$G225&lt;&gt;""),申込書!$M$90,"")</f>
        <v/>
      </c>
      <c r="AK225" s="81" t="str">
        <f>IF($AI$3&lt;&gt;"コンテンツなし",IF(AND(申込書!$AH$4="GIGAスクールパック",SUM($P225,$R225)&lt;&gt;0),SUM($P225,$R225),IF(AND(申込書!$AH$4="SKY安心GIGAタブレット",SUM($T225,$V225)&lt;&gt;0),SUM($T225,$V225),"")),"")</f>
        <v/>
      </c>
      <c r="AL225" s="81" t="str">
        <f>IF($AI$3&lt;&gt;"コンテンツなし",IF(AND(申込書!$AH$4="GIGAスクールパック",SUM($Q225,$S225)&lt;&gt;0),SUM($Q225,$S225),IF(AND(申込書!$AH$4="SKY安心GIGAタブレット",SUM($U225,$W225)&lt;&gt;0),SUM($U225,$W225),"")),"")</f>
        <v/>
      </c>
      <c r="AM225" s="157"/>
      <c r="AN225" s="82"/>
      <c r="AO225" s="80" t="str">
        <f>IF(AND(申込書!$C$91&lt;&gt;"▼プルダウンより選択してください",申込書!$C$91&lt;&gt;"",申込書!$P$91&lt;&gt;"YYYY/MM/DD",$G225&lt;&gt;""),申込書!$P$91,"")</f>
        <v/>
      </c>
      <c r="AP225" s="81" t="str">
        <f>IF(AND(申込書!$C$91&lt;&gt;"▼プルダウンより選択してください",申込書!$C$91&lt;&gt;"",$G225&lt;&gt;""),申込書!$M$91,"")</f>
        <v/>
      </c>
      <c r="AQ225" s="81" t="str">
        <f>IF($AO$3&lt;&gt;"コンテンツなし",IF(AND(申込書!$AH$4="GIGAスクールパック",SUM($P225,$R225)&lt;&gt;0),SUM($P225,$R225),IF(AND(申込書!$AH$4="SKY安心GIGAタブレット",SUM($T225,$V225)&lt;&gt;0),SUM($T225,$V225),"")),"")</f>
        <v/>
      </c>
      <c r="AR225" s="81" t="str">
        <f>IF($AO$3&lt;&gt;"コンテンツなし",IF(AND(申込書!$AH$4="GIGAスクールパック",SUM($Q225,$S225)&lt;&gt;0),SUM($Q225,$S225),IF(AND(申込書!$AH$4="SKY安心GIGAタブレット",SUM($U225,$W225)&lt;&gt;0),SUM($U225,$W225),"")),"")</f>
        <v/>
      </c>
      <c r="AS225" s="157"/>
      <c r="AT225" s="82"/>
      <c r="AU225" s="80" t="str">
        <f>IF(AND(申込書!$C$92&lt;&gt;"▼プルダウンより選択してください",申込書!$C$92&lt;&gt;"",申込書!$P$92&lt;&gt;"YYYY/MM/DD",$G225&lt;&gt;""),申込書!$P$92,"")</f>
        <v/>
      </c>
      <c r="AV225" s="81" t="str">
        <f>IF(AND(申込書!$C$92&lt;&gt;"▼プルダウンより選択してください",申込書!$C$92&lt;&gt;"",$G225&lt;&gt;""),申込書!$M$92,"")</f>
        <v/>
      </c>
      <c r="AW225" s="81" t="str">
        <f>IF($AU$3&lt;&gt;"コンテンツなし",IF(AND(申込書!$AH$4="GIGAスクールパック",SUM($P225,$R225)&lt;&gt;0),SUM($P225,$R225),IF(AND(申込書!$AH$4="SKY安心GIGAタブレット",SUM($T225,$V225)&lt;&gt;0),SUM($T225,$V225),"")),"")</f>
        <v/>
      </c>
      <c r="AX225" s="81" t="str">
        <f>IF($AU$3&lt;&gt;"コンテンツなし",IF(AND(申込書!$AH$4="GIGAスクールパック",SUM($Q225,$S225)&lt;&gt;0),SUM($Q225,$S225),IF(AND(申込書!$AH$4="SKY安心GIGAタブレット",SUM($U225,$W225)&lt;&gt;0),SUM($U225,$W225),"")),"")</f>
        <v/>
      </c>
      <c r="AY225" s="157"/>
      <c r="AZ225" s="82"/>
      <c r="BA225" s="80" t="str">
        <f>IF(AND(申込書!$C$93&lt;&gt;"▼プルダウンより選択してください",申込書!$C$93&lt;&gt;"",申込書!$P$93&lt;&gt;"YYYY/MM/DD",$G225&lt;&gt;""),申込書!$P$93,"")</f>
        <v/>
      </c>
      <c r="BB225" s="81" t="str">
        <f>IF(AND(申込書!$C$93&lt;&gt;"▼プルダウンより選択してください",申込書!$C$93&lt;&gt;"",申込書!$M$93&gt;=1,$G225&lt;&gt;""),申込書!$M$93,"")</f>
        <v/>
      </c>
      <c r="BC225" s="81" t="str">
        <f>IF($BA$3&lt;&gt;"コンテンツなし",IF(AND(申込書!$AH$4="GIGAスクールパック",SUM($P225,$R225)&lt;&gt;0),SUM($P225,$R225),IF(AND(申込書!$AH$4="SKY安心GIGAタブレット",SUM($T225,$V225)&lt;&gt;0),SUM($T225,$V225),"")),"")</f>
        <v/>
      </c>
      <c r="BD225" s="81" t="str">
        <f>IF($BA$3&lt;&gt;"コンテンツなし",IF(AND(申込書!$AH$4="GIGAスクールパック",SUM($Q225,$S225)&lt;&gt;0),SUM($Q225,$S225),IF(AND(申込書!$AH$4="SKY安心GIGAタブレット",SUM($U225,$W225)&lt;&gt;0),SUM($U225,$W225),"")),"")</f>
        <v/>
      </c>
      <c r="BE225" s="157"/>
      <c r="BF225" s="82"/>
      <c r="BG225" s="80" t="str">
        <f>IF(AND(申込書!$C$94&lt;&gt;"▼プルダウンより選択してください",申込書!$C$94&lt;&gt;"",申込書!$P$94&lt;&gt;"YYYY/MM/DD",$G225&lt;&gt;""),申込書!$P$94,"")</f>
        <v/>
      </c>
      <c r="BH225" s="81" t="str">
        <f>IF(AND(申込書!$C$94&lt;&gt;"▼プルダウンより選択してください",申込書!$C$94&lt;&gt;"",$G225&lt;&gt;""),申込書!$M$94,"")</f>
        <v/>
      </c>
      <c r="BI225" s="81" t="str">
        <f>IF($BG$3&lt;&gt;"コンテンツなし",IF(AND(申込書!$AH$4="GIGAスクールパック",SUM($P225,$R225)&lt;&gt;0),SUM($P225,$R225),IF(AND(申込書!$AH$4="SKY安心GIGAタブレット",SUM($T225,$V225)&lt;&gt;0),SUM($T225,$V225),"")),"")</f>
        <v/>
      </c>
      <c r="BJ225" s="81" t="str">
        <f>IF($BG$3&lt;&gt;"コンテンツなし",IF(AND(申込書!$AH$4="GIGAスクールパック",SUM($Q225,$S225)&lt;&gt;0),SUM($Q225,$S225),IF(AND(申込書!$AH$4="SKY安心GIGAタブレット",SUM($U225,$W225)&lt;&gt;0),SUM($U225,$W225),"")),"")</f>
        <v/>
      </c>
      <c r="BK225" s="157"/>
      <c r="BL225" s="82"/>
      <c r="BM225" s="80" t="str">
        <f>IF(AND(申込書!$C$95&lt;&gt;"▼プルダウンより選択してください",申込書!$C$95&lt;&gt;"",申込書!$P$95&lt;&gt;"YYYY/MM/DD",$G225&lt;&gt;""),申込書!$P$95,"")</f>
        <v/>
      </c>
      <c r="BN225" s="81" t="str">
        <f>IF(AND(申込書!$C$95&lt;&gt;"▼プルダウンより選択してください",申込書!$C$95&lt;&gt;"",$G225&lt;&gt;""),申込書!$M$95,"")</f>
        <v/>
      </c>
      <c r="BO225" s="81" t="str">
        <f>IF($BM$3&lt;&gt;"コンテンツなし",IF(AND(申込書!$AH$4="GIGAスクールパック",SUM($P225,$R225)&lt;&gt;0),SUM($P225,$R225),IF(AND(申込書!$AH$4="SKY安心GIGAタブレット",SUM($T225,$V225)&lt;&gt;0),SUM($T225,$V225),"")),"")</f>
        <v/>
      </c>
      <c r="BP225" s="81" t="str">
        <f>IF($BM$3&lt;&gt;"コンテンツなし",IF(AND(申込書!$AH$4="GIGAスクールパック",SUM($Q225,$S225)&lt;&gt;0),SUM($Q225,$S225),IF(AND(申込書!$AH$4="SKY安心GIGAタブレット",SUM($U225,$W225)&lt;&gt;0),SUM($U225,$W225),"")),"")</f>
        <v/>
      </c>
      <c r="BQ225" s="157"/>
      <c r="BR225" s="82"/>
      <c r="BS225" s="80" t="str">
        <f>IF(AND(申込書!$C$96&lt;&gt;"▼プルダウンより選択してください",申込書!$C$96&lt;&gt;"",申込書!$P$96&lt;&gt;"YYYY/MM/DD",$G225&lt;&gt;""),申込書!$P$96,"")</f>
        <v/>
      </c>
      <c r="BT225" s="81" t="str">
        <f>IF(AND(申込書!$C$96&lt;&gt;"▼プルダウンより選択してください",申込書!$C$96&lt;&gt;"",$G225&lt;&gt;""),申込書!$M$96,"")</f>
        <v/>
      </c>
      <c r="BU225" s="81" t="str">
        <f>IF($BS$3&lt;&gt;"コンテンツなし",IF(AND(申込書!$AH$4="GIGAスクールパック",SUM($P225,$R225)&lt;&gt;0),SUM($P225,$R225),IF(AND(申込書!$AH$4="SKY安心GIGAタブレット",SUM($T225,$V225)&lt;&gt;0),SUM($T225,$V225),"")),"")</f>
        <v/>
      </c>
      <c r="BV225" s="81" t="str">
        <f>IF($BS$3&lt;&gt;"コンテンツなし",IF(AND(申込書!$AH$4="GIGAスクールパック",SUM($Q225,$S225)&lt;&gt;0),SUM($Q225,$S225),IF(AND(申込書!$AH$4="SKY安心GIGAタブレット",SUM($U225,$W225)&lt;&gt;0),SUM($U225,$W225),"")),"")</f>
        <v/>
      </c>
      <c r="BW225" s="157"/>
      <c r="BX225" s="82"/>
      <c r="BY225" s="80" t="str">
        <f>IF(AND(申込書!$C$97&lt;&gt;"▼プルダウンより選択してください",申込書!$C$97&lt;&gt;"",申込書!$P$97&lt;&gt;"YYYY/MM/DD",$G225&lt;&gt;""),申込書!$P$97,"")</f>
        <v/>
      </c>
      <c r="BZ225" s="81" t="str">
        <f>IF(AND(申込書!$C$97&lt;&gt;"▼プルダウンより選択してください",申込書!$C$97&lt;&gt;"",$G225&lt;&gt;""),申込書!$M$97,"")</f>
        <v/>
      </c>
      <c r="CA225" s="81" t="str">
        <f>IF($BY$3&lt;&gt;"コンテンツなし",IF(AND(申込書!$AH$4="GIGAスクールパック",SUM($P225,$R225)&lt;&gt;0),SUM($P225,$R225),IF(AND(申込書!$AH$4="SKY安心GIGAタブレット",SUM($T225,$V225)&lt;&gt;0),SUM($T225,$V225),"")),"")</f>
        <v/>
      </c>
      <c r="CB225" s="81" t="str">
        <f>IF($BY$3&lt;&gt;"コンテンツなし",IF(AND(申込書!$AH$4="GIGAスクールパック",SUM($Q225,$S225)&lt;&gt;0),SUM($Q225,$S225),IF(AND(申込書!$AH$4="SKY安心GIGAタブレット",SUM($U225,$W225)&lt;&gt;0),SUM($U225,$W225),"")),"")</f>
        <v/>
      </c>
      <c r="CC225" s="157"/>
      <c r="CD225" s="82"/>
      <c r="CE225" s="80" t="str">
        <f>IF(AND(申込書!$C$98&lt;&gt;"▼プルダウンより選択してください",申込書!$C$98&lt;&gt;"",申込書!$P$98&lt;&gt;"YYYY/MM/DD",$G225&lt;&gt;""),申込書!$P$98,"")</f>
        <v/>
      </c>
      <c r="CF225" s="81" t="str">
        <f>IF(AND(申込書!$C$98&lt;&gt;"▼プルダウンより選択してください",申込書!$C$98&lt;&gt;"",$G225&lt;&gt;""),申込書!$M$98,"")</f>
        <v/>
      </c>
      <c r="CG225" s="81" t="str">
        <f>IF($CE$3&lt;&gt;"コンテンツなし",IF(AND(申込書!$AH$4="GIGAスクールパック",SUM($P225,$R225)&lt;&gt;0),SUM($P225,$R225),IF(AND(申込書!$AH$4="SKY安心GIGAタブレット",SUM($T225,$V225)&lt;&gt;0),SUM($T225,$V225),"")),"")</f>
        <v/>
      </c>
      <c r="CH225" s="81" t="str">
        <f>IF($CE$3&lt;&gt;"コンテンツなし",IF(AND(申込書!$AH$4="GIGAスクールパック",SUM($Q225,$S225)&lt;&gt;0),SUM($Q225,$S225),IF(AND(申込書!$AH$4="SKY安心GIGAタブレット",SUM($U225,$W225)&lt;&gt;0),SUM($U225,$W225),"")),"")</f>
        <v/>
      </c>
      <c r="CI225" s="157"/>
      <c r="CJ225" s="82"/>
      <c r="CK225" s="80" t="str">
        <f>IF(AND(申込書!$C$99&lt;&gt;"▼プルダウンより選択してください",申込書!$C$99&lt;&gt;"",申込書!$P$99&lt;&gt;"YYYY/MM/DD",$G225&lt;&gt;""),申込書!$P$99,"")</f>
        <v/>
      </c>
      <c r="CL225" s="81" t="str">
        <f>IF(AND(申込書!$C$99&lt;&gt;"▼プルダウンより選択してください",申込書!$C$99&lt;&gt;"",$G225&lt;&gt;""),申込書!$M$99,"")</f>
        <v/>
      </c>
      <c r="CM225" s="81" t="str">
        <f>IF($CK$3&lt;&gt;"コンテンツなし",IF(AND(申込書!$AH$4="GIGAスクールパック",SUM($P225,$R225)&lt;&gt;0),SUM($P225,$R225),IF(AND(申込書!$AH$4="SKY安心GIGAタブレット",SUM($T225,$V225)&lt;&gt;0),SUM($T225,$V225),"")),"")</f>
        <v/>
      </c>
      <c r="CN225" s="81" t="str">
        <f>IF($CK$3&lt;&gt;"コンテンツなし",IF(AND(申込書!$AH$4="GIGAスクールパック",SUM($Q225,$S225)&lt;&gt;0),SUM($Q225,$S225),IF(AND(申込書!$AH$4="SKY安心GIGAタブレット",SUM($U225,$W225)&lt;&gt;0),SUM($U225,$W225),"")),"")</f>
        <v/>
      </c>
      <c r="CO225" s="157"/>
      <c r="CP225" s="82"/>
      <c r="CQ225" s="80" t="str">
        <f>IF(AND(申込書!$C$100&lt;&gt;"▼プルダウンより選択してください",申込書!$C$100&lt;&gt;"",申込書!$P$100&lt;&gt;"YYYY/MM/DD",$G225&lt;&gt;""),申込書!$P$100,"")</f>
        <v/>
      </c>
      <c r="CR225" s="81" t="str">
        <f>IF(AND(申込書!$C$100&lt;&gt;"▼プルダウンより選択してください",申込書!$C$100&lt;&gt;"",$G225&lt;&gt;""),申込書!$M$100,"")</f>
        <v/>
      </c>
      <c r="CS225" s="81" t="str">
        <f>IF($CQ$3&lt;&gt;"コンテンツなし",IF(AND(申込書!$AH$4="GIGAスクールパック",SUM($P225,$R225)&lt;&gt;0),SUM($P225,$R225),IF(AND(申込書!$AH$4="SKY安心GIGAタブレット",SUM($T225,$V225)&lt;&gt;0),SUM($T225,$V225),"")),"")</f>
        <v/>
      </c>
      <c r="CT225" s="81" t="str">
        <f>IF($CQ$3&lt;&gt;"コンテンツなし",IF(AND(申込書!$AH$4="GIGAスクールパック",SUM($Q225,$S225)&lt;&gt;0),SUM($Q225,$S225),IF(AND(申込書!$AH$4="SKY安心GIGAタブレット",SUM($U225,$W225)&lt;&gt;0),SUM($U225,$W225),"")),"")</f>
        <v/>
      </c>
      <c r="CU225" s="81"/>
      <c r="CV225" s="82"/>
      <c r="CW225" s="80" t="str">
        <f>IF(AND(申込書!$C$101&lt;&gt;"▼プルダウンより選択してください",申込書!$C$101&lt;&gt;"",申込書!$P$101&lt;&gt;"YYYY/MM/DD",$G225&lt;&gt;""),申込書!$P$101,"")</f>
        <v/>
      </c>
      <c r="CX225" s="81" t="str">
        <f>IF(AND(申込書!$C$101&lt;&gt;"▼プルダウンより選択してください",申込書!$C$101&lt;&gt;"",$G225&lt;&gt;""),申込書!$M$101,"")</f>
        <v/>
      </c>
      <c r="CY225" s="81" t="str">
        <f>IF($CW$3&lt;&gt;"コンテンツなし",IF(AND(申込書!$AH$4="GIGAスクールパック",SUM($P225,$R225)&lt;&gt;0),SUM($P225,$R225),IF(AND(申込書!$AH$4="SKY安心GIGAタブレット",SUM($T225,$V225)&lt;&gt;0),SUM($T225,$V225),"")),"")</f>
        <v/>
      </c>
      <c r="CZ225" s="81" t="str">
        <f>IF($CW$3&lt;&gt;"コンテンツなし",IF(AND(申込書!$AH$4="GIGAスクールパック",SUM($Q225,$S225)&lt;&gt;0),SUM($Q225,$S225),IF(AND(申込書!$AH$4="SKY安心GIGAタブレット",SUM($U225,$W225)&lt;&gt;0),SUM($U225,$W225),"")),"")</f>
        <v/>
      </c>
      <c r="DA225" s="81"/>
      <c r="DB225" s="82"/>
      <c r="DC225" s="80" t="str">
        <f>IF(AND(申込書!$C$102&lt;&gt;"▼プルダウンより選択してください",申込書!$C$102&lt;&gt;"",申込書!$P$102&lt;&gt;"YYYY/MM/DD",$G225&lt;&gt;""),申込書!$P$102,"")</f>
        <v/>
      </c>
      <c r="DD225" s="81" t="str">
        <f>IF(AND(申込書!$C$102&lt;&gt;"▼プルダウンより選択してください",申込書!$C$102&lt;&gt;"",$G225&lt;&gt;""),申込書!$M$102,"")</f>
        <v/>
      </c>
      <c r="DE225" s="81" t="str">
        <f>IF($DC$3&lt;&gt;"コンテンツなし",IF(AND(申込書!$AH$4="GIGAスクールパック",SUM($P225,$R225)&lt;&gt;0),SUM($P225,$R225),IF(AND(申込書!$AH$4="SKY安心GIGAタブレット",SUM($T225,$V225)&lt;&gt;0),SUM($T225,$V225),"")),"")</f>
        <v/>
      </c>
      <c r="DF225" s="81" t="str">
        <f>IF($DC$3&lt;&gt;"コンテンツなし",IF(AND(申込書!$AH$4="GIGAスクールパック",SUM($Q225,$S225)&lt;&gt;0),SUM($Q225,$S225),IF(AND(申込書!$AH$4="SKY安心GIGAタブレット",SUM($U225,$W225)&lt;&gt;0),SUM($U225,$W225),"")),"")</f>
        <v/>
      </c>
      <c r="DG225" s="81"/>
      <c r="DH225" s="82"/>
      <c r="DI225" s="80" t="str">
        <f>IF(AND(申込書!$C$103&lt;&gt;"▼プルダウンより選択してください",申込書!$C$103&lt;&gt;"",申込書!$P$103&lt;&gt;"YYYY/MM/DD",$G225&lt;&gt;""),申込書!$P$103,"")</f>
        <v/>
      </c>
      <c r="DJ225" s="81" t="str">
        <f>IF(AND(申込書!$C$103&lt;&gt;"▼プルダウンより選択してください",申込書!$C$103&lt;&gt;"",$G225&lt;&gt;""),申込書!$M$103,"")</f>
        <v/>
      </c>
      <c r="DK225" s="81" t="str">
        <f>IF($DI$3&lt;&gt;"コンテンツなし",IF(AND(申込書!$AH$4="GIGAスクールパック",SUM($P225,$R225)&lt;&gt;0),SUM($P225,$R225),IF(AND(申込書!$AH$4="SKY安心GIGAタブレット",SUM($T225,$V225)&lt;&gt;0),SUM($T225,$V225),"")),"")</f>
        <v/>
      </c>
      <c r="DL225" s="81" t="str">
        <f>IF($DI$3&lt;&gt;"コンテンツなし",IF(AND(申込書!$AH$4="GIGAスクールパック",SUM($Q225,$S225)&lt;&gt;0),SUM($Q225,$S225),IF(AND(申込書!$AH$4="SKY安心GIGAタブレット",SUM($U225,$W225)&lt;&gt;0),SUM($U225,$W225),"")),"")</f>
        <v/>
      </c>
      <c r="DM225" s="81"/>
      <c r="DN225" s="82"/>
      <c r="DO225" s="80" t="str">
        <f>IF(AND(申込書!$C$104&lt;&gt;"▼プルダウンより選択してください",申込書!$C$104&lt;&gt;"",申込書!$P$104&lt;&gt;"YYYY/MM/DD",$G225&lt;&gt;""),申込書!$P$104,"")</f>
        <v/>
      </c>
      <c r="DP225" s="81" t="str">
        <f>IF(AND(申込書!$C$104&lt;&gt;"▼プルダウンより選択してください",申込書!$C$104&lt;&gt;"",$G225&lt;&gt;""),申込書!$M$104,"")</f>
        <v/>
      </c>
      <c r="DQ225" s="81" t="str">
        <f>IF($DO$3&lt;&gt;"コンテンツなし",IF(AND(申込書!$AH$4="GIGAスクールパック",SUM($P225,$R225)&lt;&gt;0),SUM($P225,$R225),IF(AND(申込書!$AH$4="SKY安心GIGAタブレット",SUM($T225,$V225)&lt;&gt;0),SUM($T225,$V225),"")),"")</f>
        <v/>
      </c>
      <c r="DR225" s="81" t="str">
        <f>IF($DO$3&lt;&gt;"コンテンツなし",IF(AND(申込書!$AH$4="GIGAスクールパック",SUM($Q225,$S225)&lt;&gt;0),SUM($Q225,$S225),IF(AND(申込書!$AH$4="SKY安心GIGAタブレット",SUM($U225,$W225)&lt;&gt;0),SUM($U225,$W225),"")),"")</f>
        <v/>
      </c>
      <c r="DS225" s="81"/>
      <c r="DT225" s="82"/>
      <c r="DU225" s="80" t="str">
        <f>IF(AND(申込書!$C$105&lt;&gt;"▼プルダウンより選択してください",申込書!$C$105&lt;&gt;"",申込書!$P$105&lt;&gt;"YYYY/MM/DD",$G225&lt;&gt;""),申込書!$P$105,"")</f>
        <v/>
      </c>
      <c r="DV225" s="81" t="str">
        <f>IF(AND(申込書!$C$105&lt;&gt;"▼プルダウンより選択してください",申込書!$C$105&lt;&gt;"",$G225&lt;&gt;""),申込書!$M$105,"")</f>
        <v/>
      </c>
      <c r="DW225" s="81" t="str">
        <f>IF($DU$3&lt;&gt;"コンテンツなし",IF(AND(申込書!$AH$4="GIGAスクールパック",SUM($P225,$R225)&lt;&gt;0),SUM($P225,$R225),IF(AND(申込書!$AH$4="SKY安心GIGAタブレット",SUM($T225,$V225)&lt;&gt;0),SUM($T225,$V225),"")),"")</f>
        <v/>
      </c>
      <c r="DX225" s="81" t="str">
        <f>IF($DU$3&lt;&gt;"コンテンツなし",IF(AND(申込書!$AH$4="GIGAスクールパック",SUM($Q225,$S225)&lt;&gt;0),SUM($Q225,$S225),IF(AND(申込書!$AH$4="SKY安心GIGAタブレット",SUM($U225,$W225)&lt;&gt;0),SUM($U225,$W225),"")),"")</f>
        <v/>
      </c>
      <c r="DY225" s="157"/>
      <c r="DZ225" s="82"/>
      <c r="EA225" s="80" t="str">
        <f>IF(AND(申込書!$C$106&lt;&gt;"▼プルダウンより選択してください",申込書!$C$106&lt;&gt;"",申込書!$P$106&lt;&gt;"YYYY/MM/DD",$G225&lt;&gt;""),申込書!$P$106,"")</f>
        <v/>
      </c>
      <c r="EB225" s="81" t="str">
        <f>IF(AND(申込書!$C$106&lt;&gt;"▼プルダウンより選択してください",申込書!$C$106&lt;&gt;"",$G225&lt;&gt;""),申込書!$M$106,"")</f>
        <v/>
      </c>
      <c r="EC225" s="81" t="str">
        <f>IF($EA$3&lt;&gt;"コンテンツなし",IF(AND(申込書!$AH$4="GIGAスクールパック",SUM($P225,$R225)&lt;&gt;0),SUM($P225,$R225),IF(AND(申込書!$AH$4="SKY安心GIGAタブレット",SUM($T225,$V225)&lt;&gt;0),SUM($T225,$V225),"")),"")</f>
        <v/>
      </c>
      <c r="ED225" s="81" t="str">
        <f>IF($EA$3&lt;&gt;"コンテンツなし",IF(AND(申込書!$AH$4="GIGAスクールパック",SUM($Q225,$S225)&lt;&gt;0),SUM($Q225,$S225),IF(AND(申込書!$AH$4="SKY安心GIGAタブレット",SUM($U225,$W225)&lt;&gt;0),SUM($U225,$W225),"")),"")</f>
        <v/>
      </c>
      <c r="EE225" s="157"/>
      <c r="EF225" s="82"/>
      <c r="EG225" s="80" t="str">
        <f>IF(AND(申込書!$C$107&lt;&gt;"▼プルダウンより選択してください",申込書!$C$107&lt;&gt;"",申込書!$P$107&lt;&gt;"YYYY/MM/DD",$G225&lt;&gt;""),申込書!$P$107,"")</f>
        <v/>
      </c>
      <c r="EH225" s="81" t="str">
        <f>IF(AND(申込書!$C$107&lt;&gt;"▼プルダウンより選択してください",申込書!$C$107&lt;&gt;"",$G225&lt;&gt;""),申込書!$M$107,"")</f>
        <v/>
      </c>
      <c r="EI225" s="81" t="str">
        <f>IF($EG$3&lt;&gt;"コンテンツなし",IF(AND(申込書!$AH$4="GIGAスクールパック",SUM($P225,$R225)&lt;&gt;0),SUM($P225,$R225),IF(AND(申込書!$AH$4="SKY安心GIGAタブレット",SUM($T225,$V225)&lt;&gt;0),SUM($T225,$V225),"")),"")</f>
        <v/>
      </c>
      <c r="EJ225" s="81" t="str">
        <f>IF($EG$3&lt;&gt;"コンテンツなし",IF(AND(申込書!$AH$4="GIGAスクールパック",SUM($Q225,$S225)&lt;&gt;0),SUM($Q225,$S225),IF(AND(申込書!$AH$4="SKY安心GIGAタブレット",SUM($U225,$W225)&lt;&gt;0),SUM($U225,$W225),"")),"")</f>
        <v/>
      </c>
      <c r="EK225" s="157"/>
      <c r="EL225" s="82"/>
      <c r="EM225" s="80" t="str">
        <f>IF(AND(申込書!$C$108&lt;&gt;"▼プルダウンより選択してください",申込書!$C$108&lt;&gt;"",申込書!$P$108&lt;&gt;"YYYY/MM/DD",$G225&lt;&gt;""),申込書!$P$108,"")</f>
        <v/>
      </c>
      <c r="EN225" s="81" t="str">
        <f>IF(AND(申込書!$C$108&lt;&gt;"▼プルダウンより選択してください",申込書!$C$108&lt;&gt;"",$G225&lt;&gt;""),申込書!$M$108,"")</f>
        <v/>
      </c>
      <c r="EO225" s="81" t="str">
        <f>IF($EM$3&lt;&gt;"コンテンツなし",IF(AND(申込書!$AH$4="GIGAスクールパック",SUM($P225,$R225)&lt;&gt;0),SUM($P225,$R225),IF(AND(申込書!$AH$4="SKY安心GIGAタブレット",SUM($T225,$V225)&lt;&gt;0),SUM($T225,$V225),"")),"")</f>
        <v/>
      </c>
      <c r="EP225" s="81" t="str">
        <f>IF($EM$3&lt;&gt;"コンテンツなし",IF(AND(申込書!$AH$4="GIGAスクールパック",SUM($Q225,$S225)&lt;&gt;0),SUM($Q225,$S225),IF(AND(申込書!$AH$4="SKY安心GIGAタブレット",SUM($U225,$W225)&lt;&gt;0),SUM($U225,$W225),"")),"")</f>
        <v/>
      </c>
      <c r="EQ225" s="157"/>
      <c r="ER225" s="82"/>
      <c r="ES225" s="80" t="str">
        <f>IF(AND(申込書!$C$109&lt;&gt;"▼プルダウンより選択してください",申込書!$C$109&lt;&gt;"",申込書!$P$109&lt;&gt;"YYYY/MM/DD",$G225&lt;&gt;""),申込書!$P$109,"")</f>
        <v/>
      </c>
      <c r="ET225" s="81" t="str">
        <f>IF(AND(申込書!$C$109&lt;&gt;"▼プルダウンより選択してください",申込書!$C$109&lt;&gt;"",$G225&lt;&gt;""),申込書!$M$109,"")</f>
        <v/>
      </c>
      <c r="EU225" s="81" t="str">
        <f>IF($ES$3&lt;&gt;"コンテンツなし",IF(AND(申込書!$AH$4="GIGAスクールパック",SUM($P225,$R225)&lt;&gt;0),SUM($P225,$R225),IF(AND(申込書!$AH$4="SKY安心GIGAタブレット",SUM($T225,$V225)&lt;&gt;0),SUM($T225,$V225),"")),"")</f>
        <v/>
      </c>
      <c r="EV225" s="81" t="str">
        <f>IF($ES$3&lt;&gt;"コンテンツなし",IF(AND(申込書!$AH$4="GIGAスクールパック",SUM($Q225,$S225)&lt;&gt;0),SUM($Q225,$S225),IF(AND(申込書!$AH$4="SKY安心GIGAタブレット",SUM($U225,$W225)&lt;&gt;0),SUM($U225,$W225),"")),"")</f>
        <v/>
      </c>
      <c r="EW225" s="157"/>
      <c r="EX225" s="82"/>
      <c r="EY225" s="80" t="str">
        <f>IF(AND(申込書!$C$110&lt;&gt;"▼プルダウンより選択してください",申込書!$C$110&lt;&gt;"",申込書!$P$110&lt;&gt;"YYYY/MM/DD",$G225&lt;&gt;""),申込書!$P$110,"")</f>
        <v/>
      </c>
      <c r="EZ225" s="81" t="str">
        <f>IF(AND(申込書!$C$110&lt;&gt;"▼プルダウンより選択してください",申込書!$C$110&lt;&gt;"",$G225&lt;&gt;""),申込書!$M$110,"")</f>
        <v/>
      </c>
      <c r="FA225" s="81" t="str">
        <f>IF($EY$3&lt;&gt;"コンテンツなし",IF(AND(申込書!$AH$4="GIGAスクールパック",SUM($P225,$R225)&lt;&gt;0),SUM($P225,$R225),IF(AND(申込書!$AH$4="SKY安心GIGAタブレット",SUM($T225,$V225)&lt;&gt;0),SUM($T225,$V225),"")),"")</f>
        <v/>
      </c>
      <c r="FB225" s="81" t="str">
        <f>IF($EY$3&lt;&gt;"コンテンツなし",IF(AND(申込書!$AH$4="GIGAスクールパック",SUM($Q225,$S225)&lt;&gt;0),SUM($Q225,$S225),IF(AND(申込書!$AH$4="SKY安心GIGAタブレット",SUM($U225,$W225)&lt;&gt;0),SUM($U225,$W225),"")),"")</f>
        <v/>
      </c>
      <c r="FC225" s="157"/>
      <c r="FD225" s="82"/>
      <c r="FE225" s="80" t="str">
        <f>IF(AND(申込書!$C$111&lt;&gt;"▼プルダウンより選択してください",申込書!$C$111&lt;&gt;"",申込書!$P$111&lt;&gt;"YYYY/MM/DD",$G225&lt;&gt;""),申込書!$P$111,"")</f>
        <v/>
      </c>
      <c r="FF225" s="81" t="str">
        <f>IF(AND(申込書!$C$111&lt;&gt;"▼プルダウンより選択してください",申込書!$C$111&lt;&gt;"",$G225&lt;&gt;""),申込書!$M$111,"")</f>
        <v/>
      </c>
      <c r="FG225" s="81" t="str">
        <f>IF($FE$3&lt;&gt;"コンテンツなし",IF(AND(申込書!$AH$4="GIGAスクールパック",SUM($P225,$R225)&lt;&gt;0),SUM($P225,$R225),IF(AND(申込書!$AH$4="SKY安心GIGAタブレット",SUM($T225,$V225)&lt;&gt;0),SUM($T225,$V225),"")),"")</f>
        <v/>
      </c>
      <c r="FH225" s="81" t="str">
        <f>IF($FE$3&lt;&gt;"コンテンツなし",IF(AND(申込書!$AH$4="GIGAスクールパック",SUM($Q225,$S225)&lt;&gt;0),SUM($Q225,$S225),IF(AND(申込書!$AH$4="SKY安心GIGAタブレット",SUM($U225,$W225)&lt;&gt;0),SUM($U225,$W225),"")),"")</f>
        <v/>
      </c>
      <c r="FI225" s="157"/>
      <c r="FJ225" s="82"/>
      <c r="FK225" s="80" t="str">
        <f>IF(AND(申込書!$C$112&lt;&gt;"▼プルダウンより選択してください",申込書!$C$112&lt;&gt;"",申込書!$P$112&lt;&gt;"YYYY/MM/DD",$G225&lt;&gt;""),申込書!$P$112,"")</f>
        <v/>
      </c>
      <c r="FL225" s="81" t="str">
        <f>IF(AND(申込書!$C$112&lt;&gt;"▼プルダウンより選択してください",申込書!$C$112&lt;&gt;"",$G225&lt;&gt;""),申込書!$M$112,"")</f>
        <v/>
      </c>
      <c r="FM225" s="81" t="str">
        <f>IF($FK$3&lt;&gt;"コンテンツなし",IF(AND(申込書!$AH$4="GIGAスクールパック",SUM($P225,$R225)&lt;&gt;0),SUM($P225,$R225),IF(AND(申込書!$AH$4="SKY安心GIGAタブレット",SUM($T225,$V225)&lt;&gt;0),SUM($T225,$V225),"")),"")</f>
        <v/>
      </c>
      <c r="FN225" s="81" t="str">
        <f>IF($FK$3&lt;&gt;"コンテンツなし",IF(AND(申込書!$AH$4="GIGAスクールパック",SUM($Q225,$S225)&lt;&gt;0),SUM($Q225,$S225),IF(AND(申込書!$AH$4="SKY安心GIGAタブレット",SUM($U225,$W225)&lt;&gt;0),SUM($U225,$W225),"")),"")</f>
        <v/>
      </c>
      <c r="FO225" s="157"/>
      <c r="FP225" s="82"/>
      <c r="FQ225" s="80" t="str">
        <f>IF(AND(申込書!$C$113&lt;&gt;"▼プルダウンより選択してください",申込書!$C$113&lt;&gt;"",申込書!$P$113&lt;&gt;"YYYY/MM/DD",$G225&lt;&gt;""),申込書!$P$113,"")</f>
        <v/>
      </c>
      <c r="FR225" s="81" t="str">
        <f>IF(AND(申込書!$C$113&lt;&gt;"▼プルダウンより選択してください",申込書!$C$113&lt;&gt;"",$G225&lt;&gt;""),申込書!$M$113,"")</f>
        <v/>
      </c>
      <c r="FS225" s="81" t="str">
        <f>IF($FQ$3&lt;&gt;"コンテンツなし",IF(AND(申込書!$AH$4="GIGAスクールパック",SUM($P225,$R225)&lt;&gt;0),SUM($P225,$R225),IF(AND(申込書!$AH$4="SKY安心GIGAタブレット",SUM($T225,$V225)&lt;&gt;0),SUM($T225,$V225),"")),"")</f>
        <v/>
      </c>
      <c r="FT225" s="81" t="str">
        <f>IF($FQ$3&lt;&gt;"コンテンツなし",IF(AND(申込書!$AH$4="GIGAスクールパック",SUM($Q225,$S225)&lt;&gt;0),SUM($Q225,$S225),IF(AND(申込書!$AH$4="SKY安心GIGAタブレット",SUM($U225,$W225)&lt;&gt;0),SUM($U225,$W225),"")),"")</f>
        <v/>
      </c>
      <c r="FU225" s="157"/>
      <c r="FV225" s="82"/>
      <c r="FW225" s="80" t="str">
        <f>IF(AND(申込書!$C$114&lt;&gt;"▼プルダウンより選択してください",申込書!$C$114&lt;&gt;"",申込書!$P$114&lt;&gt;"YYYY/MM/DD",$G225&lt;&gt;""),申込書!$P$114,"")</f>
        <v/>
      </c>
      <c r="FX225" s="81" t="str">
        <f>IF(AND(申込書!$C$114&lt;&gt;"▼プルダウンより選択してください",申込書!$C$114&lt;&gt;"",$G225&lt;&gt;""),申込書!$M$114,"")</f>
        <v/>
      </c>
      <c r="FY225" s="81" t="str">
        <f>IF($FW$3&lt;&gt;"コンテンツなし",IF(AND(申込書!$AH$4="GIGAスクールパック",SUM($P225,$R225)&lt;&gt;0),SUM($P225,$R225),IF(AND(申込書!$AH$4="SKY安心GIGAタブレット",SUM($T225,$V225)&lt;&gt;0),SUM($T225,$V225),"")),"")</f>
        <v/>
      </c>
      <c r="FZ225" s="81" t="str">
        <f>IF($FW$3&lt;&gt;"コンテンツなし",IF(AND(申込書!$AH$4="GIGAスクールパック",SUM($Q225,$S225)&lt;&gt;0),SUM($Q225,$S225),IF(AND(申込書!$AH$4="SKY安心GIGAタブレット",SUM($U225,$W225)&lt;&gt;0),SUM($U225,$W225),"")),"")</f>
        <v/>
      </c>
      <c r="GA225" s="157"/>
      <c r="GB225" s="82"/>
      <c r="GC225" s="80" t="str">
        <f>IF(AND(申込書!$C$115&lt;&gt;"▼プルダウンより選択してください",申込書!$C$115&lt;&gt;"",申込書!$P$115&lt;&gt;"YYYY/MM/DD",$G225&lt;&gt;""),申込書!$P$115,"")</f>
        <v/>
      </c>
      <c r="GD225" s="81" t="str">
        <f>IF(AND(申込書!$C$115&lt;&gt;"▼プルダウンより選択してください",申込書!$C$115&lt;&gt;"",$G225&lt;&gt;""),申込書!$M$115,"")</f>
        <v/>
      </c>
      <c r="GE225" s="81" t="str">
        <f>IF($GC$3&lt;&gt;"コンテンツなし",IF(AND(申込書!$AH$4="GIGAスクールパック",SUM($P225,$R225)&lt;&gt;0),SUM($P225,$R225),IF(AND(申込書!$AH$4="SKY安心GIGAタブレット",SUM($T225,$V225)&lt;&gt;0),SUM($T225,$V225),"")),"")</f>
        <v/>
      </c>
      <c r="GF225" s="81" t="str">
        <f>IF($GC$3&lt;&gt;"コンテンツなし",IF(AND(申込書!$AH$4="GIGAスクールパック",SUM($Q225,$S225)&lt;&gt;0),SUM($Q225,$S225),IF(AND(申込書!$AH$4="SKY安心GIGAタブレット",SUM($U225,$W225)&lt;&gt;0),SUM($U225,$W225),"")),"")</f>
        <v/>
      </c>
      <c r="GG225" s="157"/>
      <c r="GH225" s="82"/>
      <c r="GI225" s="80" t="str">
        <f>IF(AND(申込書!$C$116&lt;&gt;"▼プルダウンより選択してください",申込書!$C$116&lt;&gt;"",申込書!$P$116&lt;&gt;"YYYY/MM/DD",$G225&lt;&gt;""),申込書!$P$116,"")</f>
        <v/>
      </c>
      <c r="GJ225" s="81" t="str">
        <f>IF(AND(申込書!$C$116&lt;&gt;"▼プルダウンより選択してください",申込書!$C$116&lt;&gt;"",$G225&lt;&gt;""),申込書!$M$116,"")</f>
        <v/>
      </c>
      <c r="GK225" s="81" t="str">
        <f>IF($GI$3&lt;&gt;"コンテンツなし",IF(AND(申込書!$AH$4="GIGAスクールパック",SUM($P225,$R225)&lt;&gt;0),SUM($P225,$R225),IF(AND(申込書!$AH$4="SKY安心GIGAタブレット",SUM($T225,$V225)&lt;&gt;0),SUM($T225,$V225),"")),"")</f>
        <v/>
      </c>
      <c r="GL225" s="81" t="str">
        <f>IF($GI$3&lt;&gt;"コンテンツなし",IF(AND(申込書!$AH$4="GIGAスクールパック",SUM($Q225,$S225)&lt;&gt;0),SUM($Q225,$S225),IF(AND(申込書!$AH$4="SKY安心GIGAタブレット",SUM($U225,$W225)&lt;&gt;0),SUM($U225,$W225),"")),"")</f>
        <v/>
      </c>
      <c r="GM225" s="157"/>
      <c r="GN225" s="82"/>
      <c r="GO225" s="80" t="str">
        <f>IF(AND(申込書!$C$117&lt;&gt;"▼プルダウンより選択してください",申込書!$C$117&lt;&gt;"",申込書!$P$117&lt;&gt;"YYYY/MM/DD",$G225&lt;&gt;""),申込書!$P$117,"")</f>
        <v/>
      </c>
      <c r="GP225" s="81" t="str">
        <f>IF(AND(申込書!$C$117&lt;&gt;"▼プルダウンより選択してください",申込書!$C$117&lt;&gt;"",$G225&lt;&gt;""),申込書!$M$117,"")</f>
        <v/>
      </c>
      <c r="GQ225" s="81" t="str">
        <f>IF($GO$3&lt;&gt;"コンテンツなし",IF(AND(申込書!$AH$4="GIGAスクールパック",SUM($P225,$R225)&lt;&gt;0),SUM($P225,$R225),IF(AND(申込書!$AH$4="SKY安心GIGAタブレット",SUM($T225,$V225)&lt;&gt;0),SUM($T225,$V225),"")),"")</f>
        <v/>
      </c>
      <c r="GR225" s="81" t="str">
        <f>IF($GO$3&lt;&gt;"コンテンツなし",IF(AND(申込書!$AH$4="GIGAスクールパック",SUM($Q225,$S225)&lt;&gt;0),SUM($Q225,$S225),IF(AND(申込書!$AH$4="SKY安心GIGAタブレット",SUM($U225,$W225)&lt;&gt;0),SUM($U225,$W225),"")),"")</f>
        <v/>
      </c>
      <c r="GS225" s="157"/>
      <c r="GT225" s="82"/>
      <c r="GU225" s="80" t="str">
        <f>IF(AND(申込書!$C$118&lt;&gt;"▼プルダウンより選択してください",申込書!$C$118&lt;&gt;"",申込書!$P$118&lt;&gt;"YYYY/MM/DD",$G225&lt;&gt;""),申込書!$P$118,"")</f>
        <v/>
      </c>
      <c r="GV225" s="81" t="str">
        <f>IF(AND(申込書!$C$118&lt;&gt;"▼プルダウンより選択してください",申込書!$C$118&lt;&gt;"",$G225&lt;&gt;""),申込書!$M$118,"")</f>
        <v/>
      </c>
      <c r="GW225" s="81" t="str">
        <f>IF($GU$3&lt;&gt;"コンテンツなし",IF(AND(申込書!$AH$4="GIGAスクールパック",SUM($P225,$R225)&lt;&gt;0),SUM($P225,$R225),IF(AND(申込書!$AH$4="SKY安心GIGAタブレット",SUM($T225,$V225)&lt;&gt;0),SUM($T225,$V225),"")),"")</f>
        <v/>
      </c>
      <c r="GX225" s="81" t="str">
        <f>IF($GU$3&lt;&gt;"コンテンツなし",IF(AND(申込書!$AH$4="GIGAスクールパック",SUM($Q225,$S225)&lt;&gt;0),SUM($Q225,$S225),IF(AND(申込書!$AH$4="SKY安心GIGAタブレット",SUM($U225,$W225)&lt;&gt;0),SUM($U225,$W225),"")),"")</f>
        <v/>
      </c>
      <c r="GY225" s="157"/>
      <c r="GZ225" s="82"/>
      <c r="HA225" s="80" t="str">
        <f>IF(AND(申込書!$C$119&lt;&gt;"▼プルダウンより選択してください",申込書!$C$119&lt;&gt;"",申込書!$P$119&lt;&gt;"YYYY/MM/DD",$G225&lt;&gt;""),申込書!$P$119,"")</f>
        <v/>
      </c>
      <c r="HB225" s="81" t="str">
        <f>IF(AND(申込書!$C$119&lt;&gt;"▼プルダウンより選択してください",申込書!$C$119&lt;&gt;"",$G225&lt;&gt;""),申込書!$M$119,"")</f>
        <v/>
      </c>
      <c r="HC225" s="81" t="str">
        <f>IF($HA$3&lt;&gt;"コンテンツなし",IF(AND(申込書!$AH$4="GIGAスクールパック",SUM($P225,$R225)&lt;&gt;0),SUM($P225,$R225),IF(AND(申込書!$AH$4="SKY安心GIGAタブレット",SUM($T225,$V225)&lt;&gt;0),SUM($T225,$V225),"")),"")</f>
        <v/>
      </c>
      <c r="HD225" s="81" t="str">
        <f>IF($HA$3&lt;&gt;"コンテンツなし",IF(AND(申込書!$AH$4="GIGAスクールパック",SUM($Q225,$S225)&lt;&gt;0),SUM($Q225,$S225),IF(AND(申込書!$AH$4="SKY安心GIGAタブレット",SUM($U225,$W225)&lt;&gt;0),SUM($U225,$W225),"")),"")</f>
        <v/>
      </c>
      <c r="HE225" s="157"/>
      <c r="HF225" s="82"/>
      <c r="HG225" s="83"/>
    </row>
    <row r="226" spans="2:215" ht="26.85" customHeight="1">
      <c r="B226" s="62">
        <f t="shared" si="3"/>
        <v>221</v>
      </c>
      <c r="C226" s="63"/>
      <c r="D226" s="64"/>
      <c r="E226" s="207"/>
      <c r="F226" s="65"/>
      <c r="G226" s="66"/>
      <c r="H226" s="67"/>
      <c r="I226" s="68"/>
      <c r="J226" s="69"/>
      <c r="K226" s="70"/>
      <c r="L226" s="71"/>
      <c r="M226" s="72"/>
      <c r="N226" s="73"/>
      <c r="O226" s="74"/>
      <c r="P226" s="179"/>
      <c r="Q226" s="180"/>
      <c r="R226" s="180"/>
      <c r="S226" s="181"/>
      <c r="T226" s="179"/>
      <c r="U226" s="180"/>
      <c r="V226" s="182"/>
      <c r="W226" s="181"/>
      <c r="X226" s="75"/>
      <c r="Y226" s="76"/>
      <c r="Z226" s="77"/>
      <c r="AA226" s="78"/>
      <c r="AB226" s="79"/>
      <c r="AC226" s="79"/>
      <c r="AD226" s="79"/>
      <c r="AE226" s="77"/>
      <c r="AF226" s="139"/>
      <c r="AG226" s="139"/>
      <c r="AH226" s="139"/>
      <c r="AI226" s="80" t="str">
        <f>IF(AND(申込書!$C$90&lt;&gt;"▼プルダウンより選択してください",申込書!$C$90&lt;&gt;"",申込書!$P$90&lt;&gt;"YYYY/MM/DD",$G226&lt;&gt;""),申込書!$P$90,"")</f>
        <v/>
      </c>
      <c r="AJ226" s="81" t="str">
        <f>IF(AND(申込書!$C$90&lt;&gt;"▼プルダウンより選択してください",申込書!$C$90&lt;&gt;"",$G226&lt;&gt;""),申込書!$M$90,"")</f>
        <v/>
      </c>
      <c r="AK226" s="81" t="str">
        <f>IF($AI$3&lt;&gt;"コンテンツなし",IF(AND(申込書!$AH$4="GIGAスクールパック",SUM($P226,$R226)&lt;&gt;0),SUM($P226,$R226),IF(AND(申込書!$AH$4="SKY安心GIGAタブレット",SUM($T226,$V226)&lt;&gt;0),SUM($T226,$V226),"")),"")</f>
        <v/>
      </c>
      <c r="AL226" s="81" t="str">
        <f>IF($AI$3&lt;&gt;"コンテンツなし",IF(AND(申込書!$AH$4="GIGAスクールパック",SUM($Q226,$S226)&lt;&gt;0),SUM($Q226,$S226),IF(AND(申込書!$AH$4="SKY安心GIGAタブレット",SUM($U226,$W226)&lt;&gt;0),SUM($U226,$W226),"")),"")</f>
        <v/>
      </c>
      <c r="AM226" s="157"/>
      <c r="AN226" s="82"/>
      <c r="AO226" s="80" t="str">
        <f>IF(AND(申込書!$C$91&lt;&gt;"▼プルダウンより選択してください",申込書!$C$91&lt;&gt;"",申込書!$P$91&lt;&gt;"YYYY/MM/DD",$G226&lt;&gt;""),申込書!$P$91,"")</f>
        <v/>
      </c>
      <c r="AP226" s="81" t="str">
        <f>IF(AND(申込書!$C$91&lt;&gt;"▼プルダウンより選択してください",申込書!$C$91&lt;&gt;"",$G226&lt;&gt;""),申込書!$M$91,"")</f>
        <v/>
      </c>
      <c r="AQ226" s="81" t="str">
        <f>IF($AO$3&lt;&gt;"コンテンツなし",IF(AND(申込書!$AH$4="GIGAスクールパック",SUM($P226,$R226)&lt;&gt;0),SUM($P226,$R226),IF(AND(申込書!$AH$4="SKY安心GIGAタブレット",SUM($T226,$V226)&lt;&gt;0),SUM($T226,$V226),"")),"")</f>
        <v/>
      </c>
      <c r="AR226" s="81" t="str">
        <f>IF($AO$3&lt;&gt;"コンテンツなし",IF(AND(申込書!$AH$4="GIGAスクールパック",SUM($Q226,$S226)&lt;&gt;0),SUM($Q226,$S226),IF(AND(申込書!$AH$4="SKY安心GIGAタブレット",SUM($U226,$W226)&lt;&gt;0),SUM($U226,$W226),"")),"")</f>
        <v/>
      </c>
      <c r="AS226" s="157"/>
      <c r="AT226" s="82"/>
      <c r="AU226" s="80" t="str">
        <f>IF(AND(申込書!$C$92&lt;&gt;"▼プルダウンより選択してください",申込書!$C$92&lt;&gt;"",申込書!$P$92&lt;&gt;"YYYY/MM/DD",$G226&lt;&gt;""),申込書!$P$92,"")</f>
        <v/>
      </c>
      <c r="AV226" s="81" t="str">
        <f>IF(AND(申込書!$C$92&lt;&gt;"▼プルダウンより選択してください",申込書!$C$92&lt;&gt;"",$G226&lt;&gt;""),申込書!$M$92,"")</f>
        <v/>
      </c>
      <c r="AW226" s="81" t="str">
        <f>IF($AU$3&lt;&gt;"コンテンツなし",IF(AND(申込書!$AH$4="GIGAスクールパック",SUM($P226,$R226)&lt;&gt;0),SUM($P226,$R226),IF(AND(申込書!$AH$4="SKY安心GIGAタブレット",SUM($T226,$V226)&lt;&gt;0),SUM($T226,$V226),"")),"")</f>
        <v/>
      </c>
      <c r="AX226" s="81" t="str">
        <f>IF($AU$3&lt;&gt;"コンテンツなし",IF(AND(申込書!$AH$4="GIGAスクールパック",SUM($Q226,$S226)&lt;&gt;0),SUM($Q226,$S226),IF(AND(申込書!$AH$4="SKY安心GIGAタブレット",SUM($U226,$W226)&lt;&gt;0),SUM($U226,$W226),"")),"")</f>
        <v/>
      </c>
      <c r="AY226" s="157"/>
      <c r="AZ226" s="82"/>
      <c r="BA226" s="80" t="str">
        <f>IF(AND(申込書!$C$93&lt;&gt;"▼プルダウンより選択してください",申込書!$C$93&lt;&gt;"",申込書!$P$93&lt;&gt;"YYYY/MM/DD",$G226&lt;&gt;""),申込書!$P$93,"")</f>
        <v/>
      </c>
      <c r="BB226" s="81" t="str">
        <f>IF(AND(申込書!$C$93&lt;&gt;"▼プルダウンより選択してください",申込書!$C$93&lt;&gt;"",申込書!$M$93&gt;=1,$G226&lt;&gt;""),申込書!$M$93,"")</f>
        <v/>
      </c>
      <c r="BC226" s="81" t="str">
        <f>IF($BA$3&lt;&gt;"コンテンツなし",IF(AND(申込書!$AH$4="GIGAスクールパック",SUM($P226,$R226)&lt;&gt;0),SUM($P226,$R226),IF(AND(申込書!$AH$4="SKY安心GIGAタブレット",SUM($T226,$V226)&lt;&gt;0),SUM($T226,$V226),"")),"")</f>
        <v/>
      </c>
      <c r="BD226" s="81" t="str">
        <f>IF($BA$3&lt;&gt;"コンテンツなし",IF(AND(申込書!$AH$4="GIGAスクールパック",SUM($Q226,$S226)&lt;&gt;0),SUM($Q226,$S226),IF(AND(申込書!$AH$4="SKY安心GIGAタブレット",SUM($U226,$W226)&lt;&gt;0),SUM($U226,$W226),"")),"")</f>
        <v/>
      </c>
      <c r="BE226" s="157"/>
      <c r="BF226" s="82"/>
      <c r="BG226" s="80" t="str">
        <f>IF(AND(申込書!$C$94&lt;&gt;"▼プルダウンより選択してください",申込書!$C$94&lt;&gt;"",申込書!$P$94&lt;&gt;"YYYY/MM/DD",$G226&lt;&gt;""),申込書!$P$94,"")</f>
        <v/>
      </c>
      <c r="BH226" s="81" t="str">
        <f>IF(AND(申込書!$C$94&lt;&gt;"▼プルダウンより選択してください",申込書!$C$94&lt;&gt;"",$G226&lt;&gt;""),申込書!$M$94,"")</f>
        <v/>
      </c>
      <c r="BI226" s="81" t="str">
        <f>IF($BG$3&lt;&gt;"コンテンツなし",IF(AND(申込書!$AH$4="GIGAスクールパック",SUM($P226,$R226)&lt;&gt;0),SUM($P226,$R226),IF(AND(申込書!$AH$4="SKY安心GIGAタブレット",SUM($T226,$V226)&lt;&gt;0),SUM($T226,$V226),"")),"")</f>
        <v/>
      </c>
      <c r="BJ226" s="81" t="str">
        <f>IF($BG$3&lt;&gt;"コンテンツなし",IF(AND(申込書!$AH$4="GIGAスクールパック",SUM($Q226,$S226)&lt;&gt;0),SUM($Q226,$S226),IF(AND(申込書!$AH$4="SKY安心GIGAタブレット",SUM($U226,$W226)&lt;&gt;0),SUM($U226,$W226),"")),"")</f>
        <v/>
      </c>
      <c r="BK226" s="157"/>
      <c r="BL226" s="82"/>
      <c r="BM226" s="80" t="str">
        <f>IF(AND(申込書!$C$95&lt;&gt;"▼プルダウンより選択してください",申込書!$C$95&lt;&gt;"",申込書!$P$95&lt;&gt;"YYYY/MM/DD",$G226&lt;&gt;""),申込書!$P$95,"")</f>
        <v/>
      </c>
      <c r="BN226" s="81" t="str">
        <f>IF(AND(申込書!$C$95&lt;&gt;"▼プルダウンより選択してください",申込書!$C$95&lt;&gt;"",$G226&lt;&gt;""),申込書!$M$95,"")</f>
        <v/>
      </c>
      <c r="BO226" s="81" t="str">
        <f>IF($BM$3&lt;&gt;"コンテンツなし",IF(AND(申込書!$AH$4="GIGAスクールパック",SUM($P226,$R226)&lt;&gt;0),SUM($P226,$R226),IF(AND(申込書!$AH$4="SKY安心GIGAタブレット",SUM($T226,$V226)&lt;&gt;0),SUM($T226,$V226),"")),"")</f>
        <v/>
      </c>
      <c r="BP226" s="81" t="str">
        <f>IF($BM$3&lt;&gt;"コンテンツなし",IF(AND(申込書!$AH$4="GIGAスクールパック",SUM($Q226,$S226)&lt;&gt;0),SUM($Q226,$S226),IF(AND(申込書!$AH$4="SKY安心GIGAタブレット",SUM($U226,$W226)&lt;&gt;0),SUM($U226,$W226),"")),"")</f>
        <v/>
      </c>
      <c r="BQ226" s="157"/>
      <c r="BR226" s="82"/>
      <c r="BS226" s="80" t="str">
        <f>IF(AND(申込書!$C$96&lt;&gt;"▼プルダウンより選択してください",申込書!$C$96&lt;&gt;"",申込書!$P$96&lt;&gt;"YYYY/MM/DD",$G226&lt;&gt;""),申込書!$P$96,"")</f>
        <v/>
      </c>
      <c r="BT226" s="81" t="str">
        <f>IF(AND(申込書!$C$96&lt;&gt;"▼プルダウンより選択してください",申込書!$C$96&lt;&gt;"",$G226&lt;&gt;""),申込書!$M$96,"")</f>
        <v/>
      </c>
      <c r="BU226" s="81" t="str">
        <f>IF($BS$3&lt;&gt;"コンテンツなし",IF(AND(申込書!$AH$4="GIGAスクールパック",SUM($P226,$R226)&lt;&gt;0),SUM($P226,$R226),IF(AND(申込書!$AH$4="SKY安心GIGAタブレット",SUM($T226,$V226)&lt;&gt;0),SUM($T226,$V226),"")),"")</f>
        <v/>
      </c>
      <c r="BV226" s="81" t="str">
        <f>IF($BS$3&lt;&gt;"コンテンツなし",IF(AND(申込書!$AH$4="GIGAスクールパック",SUM($Q226,$S226)&lt;&gt;0),SUM($Q226,$S226),IF(AND(申込書!$AH$4="SKY安心GIGAタブレット",SUM($U226,$W226)&lt;&gt;0),SUM($U226,$W226),"")),"")</f>
        <v/>
      </c>
      <c r="BW226" s="157"/>
      <c r="BX226" s="82"/>
      <c r="BY226" s="80" t="str">
        <f>IF(AND(申込書!$C$97&lt;&gt;"▼プルダウンより選択してください",申込書!$C$97&lt;&gt;"",申込書!$P$97&lt;&gt;"YYYY/MM/DD",$G226&lt;&gt;""),申込書!$P$97,"")</f>
        <v/>
      </c>
      <c r="BZ226" s="81" t="str">
        <f>IF(AND(申込書!$C$97&lt;&gt;"▼プルダウンより選択してください",申込書!$C$97&lt;&gt;"",$G226&lt;&gt;""),申込書!$M$97,"")</f>
        <v/>
      </c>
      <c r="CA226" s="81" t="str">
        <f>IF($BY$3&lt;&gt;"コンテンツなし",IF(AND(申込書!$AH$4="GIGAスクールパック",SUM($P226,$R226)&lt;&gt;0),SUM($P226,$R226),IF(AND(申込書!$AH$4="SKY安心GIGAタブレット",SUM($T226,$V226)&lt;&gt;0),SUM($T226,$V226),"")),"")</f>
        <v/>
      </c>
      <c r="CB226" s="81" t="str">
        <f>IF($BY$3&lt;&gt;"コンテンツなし",IF(AND(申込書!$AH$4="GIGAスクールパック",SUM($Q226,$S226)&lt;&gt;0),SUM($Q226,$S226),IF(AND(申込書!$AH$4="SKY安心GIGAタブレット",SUM($U226,$W226)&lt;&gt;0),SUM($U226,$W226),"")),"")</f>
        <v/>
      </c>
      <c r="CC226" s="157"/>
      <c r="CD226" s="82"/>
      <c r="CE226" s="80" t="str">
        <f>IF(AND(申込書!$C$98&lt;&gt;"▼プルダウンより選択してください",申込書!$C$98&lt;&gt;"",申込書!$P$98&lt;&gt;"YYYY/MM/DD",$G226&lt;&gt;""),申込書!$P$98,"")</f>
        <v/>
      </c>
      <c r="CF226" s="81" t="str">
        <f>IF(AND(申込書!$C$98&lt;&gt;"▼プルダウンより選択してください",申込書!$C$98&lt;&gt;"",$G226&lt;&gt;""),申込書!$M$98,"")</f>
        <v/>
      </c>
      <c r="CG226" s="81" t="str">
        <f>IF($CE$3&lt;&gt;"コンテンツなし",IF(AND(申込書!$AH$4="GIGAスクールパック",SUM($P226,$R226)&lt;&gt;0),SUM($P226,$R226),IF(AND(申込書!$AH$4="SKY安心GIGAタブレット",SUM($T226,$V226)&lt;&gt;0),SUM($T226,$V226),"")),"")</f>
        <v/>
      </c>
      <c r="CH226" s="81" t="str">
        <f>IF($CE$3&lt;&gt;"コンテンツなし",IF(AND(申込書!$AH$4="GIGAスクールパック",SUM($Q226,$S226)&lt;&gt;0),SUM($Q226,$S226),IF(AND(申込書!$AH$4="SKY安心GIGAタブレット",SUM($U226,$W226)&lt;&gt;0),SUM($U226,$W226),"")),"")</f>
        <v/>
      </c>
      <c r="CI226" s="157"/>
      <c r="CJ226" s="82"/>
      <c r="CK226" s="80" t="str">
        <f>IF(AND(申込書!$C$99&lt;&gt;"▼プルダウンより選択してください",申込書!$C$99&lt;&gt;"",申込書!$P$99&lt;&gt;"YYYY/MM/DD",$G226&lt;&gt;""),申込書!$P$99,"")</f>
        <v/>
      </c>
      <c r="CL226" s="81" t="str">
        <f>IF(AND(申込書!$C$99&lt;&gt;"▼プルダウンより選択してください",申込書!$C$99&lt;&gt;"",$G226&lt;&gt;""),申込書!$M$99,"")</f>
        <v/>
      </c>
      <c r="CM226" s="81" t="str">
        <f>IF($CK$3&lt;&gt;"コンテンツなし",IF(AND(申込書!$AH$4="GIGAスクールパック",SUM($P226,$R226)&lt;&gt;0),SUM($P226,$R226),IF(AND(申込書!$AH$4="SKY安心GIGAタブレット",SUM($T226,$V226)&lt;&gt;0),SUM($T226,$V226),"")),"")</f>
        <v/>
      </c>
      <c r="CN226" s="81" t="str">
        <f>IF($CK$3&lt;&gt;"コンテンツなし",IF(AND(申込書!$AH$4="GIGAスクールパック",SUM($Q226,$S226)&lt;&gt;0),SUM($Q226,$S226),IF(AND(申込書!$AH$4="SKY安心GIGAタブレット",SUM($U226,$W226)&lt;&gt;0),SUM($U226,$W226),"")),"")</f>
        <v/>
      </c>
      <c r="CO226" s="157"/>
      <c r="CP226" s="82"/>
      <c r="CQ226" s="80" t="str">
        <f>IF(AND(申込書!$C$100&lt;&gt;"▼プルダウンより選択してください",申込書!$C$100&lt;&gt;"",申込書!$P$100&lt;&gt;"YYYY/MM/DD",$G226&lt;&gt;""),申込書!$P$100,"")</f>
        <v/>
      </c>
      <c r="CR226" s="81" t="str">
        <f>IF(AND(申込書!$C$100&lt;&gt;"▼プルダウンより選択してください",申込書!$C$100&lt;&gt;"",$G226&lt;&gt;""),申込書!$M$100,"")</f>
        <v/>
      </c>
      <c r="CS226" s="81" t="str">
        <f>IF($CQ$3&lt;&gt;"コンテンツなし",IF(AND(申込書!$AH$4="GIGAスクールパック",SUM($P226,$R226)&lt;&gt;0),SUM($P226,$R226),IF(AND(申込書!$AH$4="SKY安心GIGAタブレット",SUM($T226,$V226)&lt;&gt;0),SUM($T226,$V226),"")),"")</f>
        <v/>
      </c>
      <c r="CT226" s="81" t="str">
        <f>IF($CQ$3&lt;&gt;"コンテンツなし",IF(AND(申込書!$AH$4="GIGAスクールパック",SUM($Q226,$S226)&lt;&gt;0),SUM($Q226,$S226),IF(AND(申込書!$AH$4="SKY安心GIGAタブレット",SUM($U226,$W226)&lt;&gt;0),SUM($U226,$W226),"")),"")</f>
        <v/>
      </c>
      <c r="CU226" s="81"/>
      <c r="CV226" s="82"/>
      <c r="CW226" s="80" t="str">
        <f>IF(AND(申込書!$C$101&lt;&gt;"▼プルダウンより選択してください",申込書!$C$101&lt;&gt;"",申込書!$P$101&lt;&gt;"YYYY/MM/DD",$G226&lt;&gt;""),申込書!$P$101,"")</f>
        <v/>
      </c>
      <c r="CX226" s="81" t="str">
        <f>IF(AND(申込書!$C$101&lt;&gt;"▼プルダウンより選択してください",申込書!$C$101&lt;&gt;"",$G226&lt;&gt;""),申込書!$M$101,"")</f>
        <v/>
      </c>
      <c r="CY226" s="81" t="str">
        <f>IF($CW$3&lt;&gt;"コンテンツなし",IF(AND(申込書!$AH$4="GIGAスクールパック",SUM($P226,$R226)&lt;&gt;0),SUM($P226,$R226),IF(AND(申込書!$AH$4="SKY安心GIGAタブレット",SUM($T226,$V226)&lt;&gt;0),SUM($T226,$V226),"")),"")</f>
        <v/>
      </c>
      <c r="CZ226" s="81" t="str">
        <f>IF($CW$3&lt;&gt;"コンテンツなし",IF(AND(申込書!$AH$4="GIGAスクールパック",SUM($Q226,$S226)&lt;&gt;0),SUM($Q226,$S226),IF(AND(申込書!$AH$4="SKY安心GIGAタブレット",SUM($U226,$W226)&lt;&gt;0),SUM($U226,$W226),"")),"")</f>
        <v/>
      </c>
      <c r="DA226" s="81"/>
      <c r="DB226" s="82"/>
      <c r="DC226" s="80" t="str">
        <f>IF(AND(申込書!$C$102&lt;&gt;"▼プルダウンより選択してください",申込書!$C$102&lt;&gt;"",申込書!$P$102&lt;&gt;"YYYY/MM/DD",$G226&lt;&gt;""),申込書!$P$102,"")</f>
        <v/>
      </c>
      <c r="DD226" s="81" t="str">
        <f>IF(AND(申込書!$C$102&lt;&gt;"▼プルダウンより選択してください",申込書!$C$102&lt;&gt;"",$G226&lt;&gt;""),申込書!$M$102,"")</f>
        <v/>
      </c>
      <c r="DE226" s="81" t="str">
        <f>IF($DC$3&lt;&gt;"コンテンツなし",IF(AND(申込書!$AH$4="GIGAスクールパック",SUM($P226,$R226)&lt;&gt;0),SUM($P226,$R226),IF(AND(申込書!$AH$4="SKY安心GIGAタブレット",SUM($T226,$V226)&lt;&gt;0),SUM($T226,$V226),"")),"")</f>
        <v/>
      </c>
      <c r="DF226" s="81" t="str">
        <f>IF($DC$3&lt;&gt;"コンテンツなし",IF(AND(申込書!$AH$4="GIGAスクールパック",SUM($Q226,$S226)&lt;&gt;0),SUM($Q226,$S226),IF(AND(申込書!$AH$4="SKY安心GIGAタブレット",SUM($U226,$W226)&lt;&gt;0),SUM($U226,$W226),"")),"")</f>
        <v/>
      </c>
      <c r="DG226" s="81"/>
      <c r="DH226" s="82"/>
      <c r="DI226" s="80" t="str">
        <f>IF(AND(申込書!$C$103&lt;&gt;"▼プルダウンより選択してください",申込書!$C$103&lt;&gt;"",申込書!$P$103&lt;&gt;"YYYY/MM/DD",$G226&lt;&gt;""),申込書!$P$103,"")</f>
        <v/>
      </c>
      <c r="DJ226" s="81" t="str">
        <f>IF(AND(申込書!$C$103&lt;&gt;"▼プルダウンより選択してください",申込書!$C$103&lt;&gt;"",$G226&lt;&gt;""),申込書!$M$103,"")</f>
        <v/>
      </c>
      <c r="DK226" s="81" t="str">
        <f>IF($DI$3&lt;&gt;"コンテンツなし",IF(AND(申込書!$AH$4="GIGAスクールパック",SUM($P226,$R226)&lt;&gt;0),SUM($P226,$R226),IF(AND(申込書!$AH$4="SKY安心GIGAタブレット",SUM($T226,$V226)&lt;&gt;0),SUM($T226,$V226),"")),"")</f>
        <v/>
      </c>
      <c r="DL226" s="81" t="str">
        <f>IF($DI$3&lt;&gt;"コンテンツなし",IF(AND(申込書!$AH$4="GIGAスクールパック",SUM($Q226,$S226)&lt;&gt;0),SUM($Q226,$S226),IF(AND(申込書!$AH$4="SKY安心GIGAタブレット",SUM($U226,$W226)&lt;&gt;0),SUM($U226,$W226),"")),"")</f>
        <v/>
      </c>
      <c r="DM226" s="81"/>
      <c r="DN226" s="82"/>
      <c r="DO226" s="80" t="str">
        <f>IF(AND(申込書!$C$104&lt;&gt;"▼プルダウンより選択してください",申込書!$C$104&lt;&gt;"",申込書!$P$104&lt;&gt;"YYYY/MM/DD",$G226&lt;&gt;""),申込書!$P$104,"")</f>
        <v/>
      </c>
      <c r="DP226" s="81" t="str">
        <f>IF(AND(申込書!$C$104&lt;&gt;"▼プルダウンより選択してください",申込書!$C$104&lt;&gt;"",$G226&lt;&gt;""),申込書!$M$104,"")</f>
        <v/>
      </c>
      <c r="DQ226" s="81" t="str">
        <f>IF($DO$3&lt;&gt;"コンテンツなし",IF(AND(申込書!$AH$4="GIGAスクールパック",SUM($P226,$R226)&lt;&gt;0),SUM($P226,$R226),IF(AND(申込書!$AH$4="SKY安心GIGAタブレット",SUM($T226,$V226)&lt;&gt;0),SUM($T226,$V226),"")),"")</f>
        <v/>
      </c>
      <c r="DR226" s="81" t="str">
        <f>IF($DO$3&lt;&gt;"コンテンツなし",IF(AND(申込書!$AH$4="GIGAスクールパック",SUM($Q226,$S226)&lt;&gt;0),SUM($Q226,$S226),IF(AND(申込書!$AH$4="SKY安心GIGAタブレット",SUM($U226,$W226)&lt;&gt;0),SUM($U226,$W226),"")),"")</f>
        <v/>
      </c>
      <c r="DS226" s="81"/>
      <c r="DT226" s="82"/>
      <c r="DU226" s="80" t="str">
        <f>IF(AND(申込書!$C$105&lt;&gt;"▼プルダウンより選択してください",申込書!$C$105&lt;&gt;"",申込書!$P$105&lt;&gt;"YYYY/MM/DD",$G226&lt;&gt;""),申込書!$P$105,"")</f>
        <v/>
      </c>
      <c r="DV226" s="81" t="str">
        <f>IF(AND(申込書!$C$105&lt;&gt;"▼プルダウンより選択してください",申込書!$C$105&lt;&gt;"",$G226&lt;&gt;""),申込書!$M$105,"")</f>
        <v/>
      </c>
      <c r="DW226" s="81" t="str">
        <f>IF($DU$3&lt;&gt;"コンテンツなし",IF(AND(申込書!$AH$4="GIGAスクールパック",SUM($P226,$R226)&lt;&gt;0),SUM($P226,$R226),IF(AND(申込書!$AH$4="SKY安心GIGAタブレット",SUM($T226,$V226)&lt;&gt;0),SUM($T226,$V226),"")),"")</f>
        <v/>
      </c>
      <c r="DX226" s="81" t="str">
        <f>IF($DU$3&lt;&gt;"コンテンツなし",IF(AND(申込書!$AH$4="GIGAスクールパック",SUM($Q226,$S226)&lt;&gt;0),SUM($Q226,$S226),IF(AND(申込書!$AH$4="SKY安心GIGAタブレット",SUM($U226,$W226)&lt;&gt;0),SUM($U226,$W226),"")),"")</f>
        <v/>
      </c>
      <c r="DY226" s="157"/>
      <c r="DZ226" s="82"/>
      <c r="EA226" s="80" t="str">
        <f>IF(AND(申込書!$C$106&lt;&gt;"▼プルダウンより選択してください",申込書!$C$106&lt;&gt;"",申込書!$P$106&lt;&gt;"YYYY/MM/DD",$G226&lt;&gt;""),申込書!$P$106,"")</f>
        <v/>
      </c>
      <c r="EB226" s="81" t="str">
        <f>IF(AND(申込書!$C$106&lt;&gt;"▼プルダウンより選択してください",申込書!$C$106&lt;&gt;"",$G226&lt;&gt;""),申込書!$M$106,"")</f>
        <v/>
      </c>
      <c r="EC226" s="81" t="str">
        <f>IF($EA$3&lt;&gt;"コンテンツなし",IF(AND(申込書!$AH$4="GIGAスクールパック",SUM($P226,$R226)&lt;&gt;0),SUM($P226,$R226),IF(AND(申込書!$AH$4="SKY安心GIGAタブレット",SUM($T226,$V226)&lt;&gt;0),SUM($T226,$V226),"")),"")</f>
        <v/>
      </c>
      <c r="ED226" s="81" t="str">
        <f>IF($EA$3&lt;&gt;"コンテンツなし",IF(AND(申込書!$AH$4="GIGAスクールパック",SUM($Q226,$S226)&lt;&gt;0),SUM($Q226,$S226),IF(AND(申込書!$AH$4="SKY安心GIGAタブレット",SUM($U226,$W226)&lt;&gt;0),SUM($U226,$W226),"")),"")</f>
        <v/>
      </c>
      <c r="EE226" s="157"/>
      <c r="EF226" s="82"/>
      <c r="EG226" s="80" t="str">
        <f>IF(AND(申込書!$C$107&lt;&gt;"▼プルダウンより選択してください",申込書!$C$107&lt;&gt;"",申込書!$P$107&lt;&gt;"YYYY/MM/DD",$G226&lt;&gt;""),申込書!$P$107,"")</f>
        <v/>
      </c>
      <c r="EH226" s="81" t="str">
        <f>IF(AND(申込書!$C$107&lt;&gt;"▼プルダウンより選択してください",申込書!$C$107&lt;&gt;"",$G226&lt;&gt;""),申込書!$M$107,"")</f>
        <v/>
      </c>
      <c r="EI226" s="81" t="str">
        <f>IF($EG$3&lt;&gt;"コンテンツなし",IF(AND(申込書!$AH$4="GIGAスクールパック",SUM($P226,$R226)&lt;&gt;0),SUM($P226,$R226),IF(AND(申込書!$AH$4="SKY安心GIGAタブレット",SUM($T226,$V226)&lt;&gt;0),SUM($T226,$V226),"")),"")</f>
        <v/>
      </c>
      <c r="EJ226" s="81" t="str">
        <f>IF($EG$3&lt;&gt;"コンテンツなし",IF(AND(申込書!$AH$4="GIGAスクールパック",SUM($Q226,$S226)&lt;&gt;0),SUM($Q226,$S226),IF(AND(申込書!$AH$4="SKY安心GIGAタブレット",SUM($U226,$W226)&lt;&gt;0),SUM($U226,$W226),"")),"")</f>
        <v/>
      </c>
      <c r="EK226" s="157"/>
      <c r="EL226" s="82"/>
      <c r="EM226" s="80" t="str">
        <f>IF(AND(申込書!$C$108&lt;&gt;"▼プルダウンより選択してください",申込書!$C$108&lt;&gt;"",申込書!$P$108&lt;&gt;"YYYY/MM/DD",$G226&lt;&gt;""),申込書!$P$108,"")</f>
        <v/>
      </c>
      <c r="EN226" s="81" t="str">
        <f>IF(AND(申込書!$C$108&lt;&gt;"▼プルダウンより選択してください",申込書!$C$108&lt;&gt;"",$G226&lt;&gt;""),申込書!$M$108,"")</f>
        <v/>
      </c>
      <c r="EO226" s="81" t="str">
        <f>IF($EM$3&lt;&gt;"コンテンツなし",IF(AND(申込書!$AH$4="GIGAスクールパック",SUM($P226,$R226)&lt;&gt;0),SUM($P226,$R226),IF(AND(申込書!$AH$4="SKY安心GIGAタブレット",SUM($T226,$V226)&lt;&gt;0),SUM($T226,$V226),"")),"")</f>
        <v/>
      </c>
      <c r="EP226" s="81" t="str">
        <f>IF($EM$3&lt;&gt;"コンテンツなし",IF(AND(申込書!$AH$4="GIGAスクールパック",SUM($Q226,$S226)&lt;&gt;0),SUM($Q226,$S226),IF(AND(申込書!$AH$4="SKY安心GIGAタブレット",SUM($U226,$W226)&lt;&gt;0),SUM($U226,$W226),"")),"")</f>
        <v/>
      </c>
      <c r="EQ226" s="157"/>
      <c r="ER226" s="82"/>
      <c r="ES226" s="80" t="str">
        <f>IF(AND(申込書!$C$109&lt;&gt;"▼プルダウンより選択してください",申込書!$C$109&lt;&gt;"",申込書!$P$109&lt;&gt;"YYYY/MM/DD",$G226&lt;&gt;""),申込書!$P$109,"")</f>
        <v/>
      </c>
      <c r="ET226" s="81" t="str">
        <f>IF(AND(申込書!$C$109&lt;&gt;"▼プルダウンより選択してください",申込書!$C$109&lt;&gt;"",$G226&lt;&gt;""),申込書!$M$109,"")</f>
        <v/>
      </c>
      <c r="EU226" s="81" t="str">
        <f>IF($ES$3&lt;&gt;"コンテンツなし",IF(AND(申込書!$AH$4="GIGAスクールパック",SUM($P226,$R226)&lt;&gt;0),SUM($P226,$R226),IF(AND(申込書!$AH$4="SKY安心GIGAタブレット",SUM($T226,$V226)&lt;&gt;0),SUM($T226,$V226),"")),"")</f>
        <v/>
      </c>
      <c r="EV226" s="81" t="str">
        <f>IF($ES$3&lt;&gt;"コンテンツなし",IF(AND(申込書!$AH$4="GIGAスクールパック",SUM($Q226,$S226)&lt;&gt;0),SUM($Q226,$S226),IF(AND(申込書!$AH$4="SKY安心GIGAタブレット",SUM($U226,$W226)&lt;&gt;0),SUM($U226,$W226),"")),"")</f>
        <v/>
      </c>
      <c r="EW226" s="157"/>
      <c r="EX226" s="82"/>
      <c r="EY226" s="80" t="str">
        <f>IF(AND(申込書!$C$110&lt;&gt;"▼プルダウンより選択してください",申込書!$C$110&lt;&gt;"",申込書!$P$110&lt;&gt;"YYYY/MM/DD",$G226&lt;&gt;""),申込書!$P$110,"")</f>
        <v/>
      </c>
      <c r="EZ226" s="81" t="str">
        <f>IF(AND(申込書!$C$110&lt;&gt;"▼プルダウンより選択してください",申込書!$C$110&lt;&gt;"",$G226&lt;&gt;""),申込書!$M$110,"")</f>
        <v/>
      </c>
      <c r="FA226" s="81" t="str">
        <f>IF($EY$3&lt;&gt;"コンテンツなし",IF(AND(申込書!$AH$4="GIGAスクールパック",SUM($P226,$R226)&lt;&gt;0),SUM($P226,$R226),IF(AND(申込書!$AH$4="SKY安心GIGAタブレット",SUM($T226,$V226)&lt;&gt;0),SUM($T226,$V226),"")),"")</f>
        <v/>
      </c>
      <c r="FB226" s="81" t="str">
        <f>IF($EY$3&lt;&gt;"コンテンツなし",IF(AND(申込書!$AH$4="GIGAスクールパック",SUM($Q226,$S226)&lt;&gt;0),SUM($Q226,$S226),IF(AND(申込書!$AH$4="SKY安心GIGAタブレット",SUM($U226,$W226)&lt;&gt;0),SUM($U226,$W226),"")),"")</f>
        <v/>
      </c>
      <c r="FC226" s="157"/>
      <c r="FD226" s="82"/>
      <c r="FE226" s="80" t="str">
        <f>IF(AND(申込書!$C$111&lt;&gt;"▼プルダウンより選択してください",申込書!$C$111&lt;&gt;"",申込書!$P$111&lt;&gt;"YYYY/MM/DD",$G226&lt;&gt;""),申込書!$P$111,"")</f>
        <v/>
      </c>
      <c r="FF226" s="81" t="str">
        <f>IF(AND(申込書!$C$111&lt;&gt;"▼プルダウンより選択してください",申込書!$C$111&lt;&gt;"",$G226&lt;&gt;""),申込書!$M$111,"")</f>
        <v/>
      </c>
      <c r="FG226" s="81" t="str">
        <f>IF($FE$3&lt;&gt;"コンテンツなし",IF(AND(申込書!$AH$4="GIGAスクールパック",SUM($P226,$R226)&lt;&gt;0),SUM($P226,$R226),IF(AND(申込書!$AH$4="SKY安心GIGAタブレット",SUM($T226,$V226)&lt;&gt;0),SUM($T226,$V226),"")),"")</f>
        <v/>
      </c>
      <c r="FH226" s="81" t="str">
        <f>IF($FE$3&lt;&gt;"コンテンツなし",IF(AND(申込書!$AH$4="GIGAスクールパック",SUM($Q226,$S226)&lt;&gt;0),SUM($Q226,$S226),IF(AND(申込書!$AH$4="SKY安心GIGAタブレット",SUM($U226,$W226)&lt;&gt;0),SUM($U226,$W226),"")),"")</f>
        <v/>
      </c>
      <c r="FI226" s="157"/>
      <c r="FJ226" s="82"/>
      <c r="FK226" s="80" t="str">
        <f>IF(AND(申込書!$C$112&lt;&gt;"▼プルダウンより選択してください",申込書!$C$112&lt;&gt;"",申込書!$P$112&lt;&gt;"YYYY/MM/DD",$G226&lt;&gt;""),申込書!$P$112,"")</f>
        <v/>
      </c>
      <c r="FL226" s="81" t="str">
        <f>IF(AND(申込書!$C$112&lt;&gt;"▼プルダウンより選択してください",申込書!$C$112&lt;&gt;"",$G226&lt;&gt;""),申込書!$M$112,"")</f>
        <v/>
      </c>
      <c r="FM226" s="81" t="str">
        <f>IF($FK$3&lt;&gt;"コンテンツなし",IF(AND(申込書!$AH$4="GIGAスクールパック",SUM($P226,$R226)&lt;&gt;0),SUM($P226,$R226),IF(AND(申込書!$AH$4="SKY安心GIGAタブレット",SUM($T226,$V226)&lt;&gt;0),SUM($T226,$V226),"")),"")</f>
        <v/>
      </c>
      <c r="FN226" s="81" t="str">
        <f>IF($FK$3&lt;&gt;"コンテンツなし",IF(AND(申込書!$AH$4="GIGAスクールパック",SUM($Q226,$S226)&lt;&gt;0),SUM($Q226,$S226),IF(AND(申込書!$AH$4="SKY安心GIGAタブレット",SUM($U226,$W226)&lt;&gt;0),SUM($U226,$W226),"")),"")</f>
        <v/>
      </c>
      <c r="FO226" s="157"/>
      <c r="FP226" s="82"/>
      <c r="FQ226" s="80" t="str">
        <f>IF(AND(申込書!$C$113&lt;&gt;"▼プルダウンより選択してください",申込書!$C$113&lt;&gt;"",申込書!$P$113&lt;&gt;"YYYY/MM/DD",$G226&lt;&gt;""),申込書!$P$113,"")</f>
        <v/>
      </c>
      <c r="FR226" s="81" t="str">
        <f>IF(AND(申込書!$C$113&lt;&gt;"▼プルダウンより選択してください",申込書!$C$113&lt;&gt;"",$G226&lt;&gt;""),申込書!$M$113,"")</f>
        <v/>
      </c>
      <c r="FS226" s="81" t="str">
        <f>IF($FQ$3&lt;&gt;"コンテンツなし",IF(AND(申込書!$AH$4="GIGAスクールパック",SUM($P226,$R226)&lt;&gt;0),SUM($P226,$R226),IF(AND(申込書!$AH$4="SKY安心GIGAタブレット",SUM($T226,$V226)&lt;&gt;0),SUM($T226,$V226),"")),"")</f>
        <v/>
      </c>
      <c r="FT226" s="81" t="str">
        <f>IF($FQ$3&lt;&gt;"コンテンツなし",IF(AND(申込書!$AH$4="GIGAスクールパック",SUM($Q226,$S226)&lt;&gt;0),SUM($Q226,$S226),IF(AND(申込書!$AH$4="SKY安心GIGAタブレット",SUM($U226,$W226)&lt;&gt;0),SUM($U226,$W226),"")),"")</f>
        <v/>
      </c>
      <c r="FU226" s="157"/>
      <c r="FV226" s="82"/>
      <c r="FW226" s="80" t="str">
        <f>IF(AND(申込書!$C$114&lt;&gt;"▼プルダウンより選択してください",申込書!$C$114&lt;&gt;"",申込書!$P$114&lt;&gt;"YYYY/MM/DD",$G226&lt;&gt;""),申込書!$P$114,"")</f>
        <v/>
      </c>
      <c r="FX226" s="81" t="str">
        <f>IF(AND(申込書!$C$114&lt;&gt;"▼プルダウンより選択してください",申込書!$C$114&lt;&gt;"",$G226&lt;&gt;""),申込書!$M$114,"")</f>
        <v/>
      </c>
      <c r="FY226" s="81" t="str">
        <f>IF($FW$3&lt;&gt;"コンテンツなし",IF(AND(申込書!$AH$4="GIGAスクールパック",SUM($P226,$R226)&lt;&gt;0),SUM($P226,$R226),IF(AND(申込書!$AH$4="SKY安心GIGAタブレット",SUM($T226,$V226)&lt;&gt;0),SUM($T226,$V226),"")),"")</f>
        <v/>
      </c>
      <c r="FZ226" s="81" t="str">
        <f>IF($FW$3&lt;&gt;"コンテンツなし",IF(AND(申込書!$AH$4="GIGAスクールパック",SUM($Q226,$S226)&lt;&gt;0),SUM($Q226,$S226),IF(AND(申込書!$AH$4="SKY安心GIGAタブレット",SUM($U226,$W226)&lt;&gt;0),SUM($U226,$W226),"")),"")</f>
        <v/>
      </c>
      <c r="GA226" s="157"/>
      <c r="GB226" s="82"/>
      <c r="GC226" s="80" t="str">
        <f>IF(AND(申込書!$C$115&lt;&gt;"▼プルダウンより選択してください",申込書!$C$115&lt;&gt;"",申込書!$P$115&lt;&gt;"YYYY/MM/DD",$G226&lt;&gt;""),申込書!$P$115,"")</f>
        <v/>
      </c>
      <c r="GD226" s="81" t="str">
        <f>IF(AND(申込書!$C$115&lt;&gt;"▼プルダウンより選択してください",申込書!$C$115&lt;&gt;"",$G226&lt;&gt;""),申込書!$M$115,"")</f>
        <v/>
      </c>
      <c r="GE226" s="81" t="str">
        <f>IF($GC$3&lt;&gt;"コンテンツなし",IF(AND(申込書!$AH$4="GIGAスクールパック",SUM($P226,$R226)&lt;&gt;0),SUM($P226,$R226),IF(AND(申込書!$AH$4="SKY安心GIGAタブレット",SUM($T226,$V226)&lt;&gt;0),SUM($T226,$V226),"")),"")</f>
        <v/>
      </c>
      <c r="GF226" s="81" t="str">
        <f>IF($GC$3&lt;&gt;"コンテンツなし",IF(AND(申込書!$AH$4="GIGAスクールパック",SUM($Q226,$S226)&lt;&gt;0),SUM($Q226,$S226),IF(AND(申込書!$AH$4="SKY安心GIGAタブレット",SUM($U226,$W226)&lt;&gt;0),SUM($U226,$W226),"")),"")</f>
        <v/>
      </c>
      <c r="GG226" s="157"/>
      <c r="GH226" s="82"/>
      <c r="GI226" s="80" t="str">
        <f>IF(AND(申込書!$C$116&lt;&gt;"▼プルダウンより選択してください",申込書!$C$116&lt;&gt;"",申込書!$P$116&lt;&gt;"YYYY/MM/DD",$G226&lt;&gt;""),申込書!$P$116,"")</f>
        <v/>
      </c>
      <c r="GJ226" s="81" t="str">
        <f>IF(AND(申込書!$C$116&lt;&gt;"▼プルダウンより選択してください",申込書!$C$116&lt;&gt;"",$G226&lt;&gt;""),申込書!$M$116,"")</f>
        <v/>
      </c>
      <c r="GK226" s="81" t="str">
        <f>IF($GI$3&lt;&gt;"コンテンツなし",IF(AND(申込書!$AH$4="GIGAスクールパック",SUM($P226,$R226)&lt;&gt;0),SUM($P226,$R226),IF(AND(申込書!$AH$4="SKY安心GIGAタブレット",SUM($T226,$V226)&lt;&gt;0),SUM($T226,$V226),"")),"")</f>
        <v/>
      </c>
      <c r="GL226" s="81" t="str">
        <f>IF($GI$3&lt;&gt;"コンテンツなし",IF(AND(申込書!$AH$4="GIGAスクールパック",SUM($Q226,$S226)&lt;&gt;0),SUM($Q226,$S226),IF(AND(申込書!$AH$4="SKY安心GIGAタブレット",SUM($U226,$W226)&lt;&gt;0),SUM($U226,$W226),"")),"")</f>
        <v/>
      </c>
      <c r="GM226" s="157"/>
      <c r="GN226" s="82"/>
      <c r="GO226" s="80" t="str">
        <f>IF(AND(申込書!$C$117&lt;&gt;"▼プルダウンより選択してください",申込書!$C$117&lt;&gt;"",申込書!$P$117&lt;&gt;"YYYY/MM/DD",$G226&lt;&gt;""),申込書!$P$117,"")</f>
        <v/>
      </c>
      <c r="GP226" s="81" t="str">
        <f>IF(AND(申込書!$C$117&lt;&gt;"▼プルダウンより選択してください",申込書!$C$117&lt;&gt;"",$G226&lt;&gt;""),申込書!$M$117,"")</f>
        <v/>
      </c>
      <c r="GQ226" s="81" t="str">
        <f>IF($GO$3&lt;&gt;"コンテンツなし",IF(AND(申込書!$AH$4="GIGAスクールパック",SUM($P226,$R226)&lt;&gt;0),SUM($P226,$R226),IF(AND(申込書!$AH$4="SKY安心GIGAタブレット",SUM($T226,$V226)&lt;&gt;0),SUM($T226,$V226),"")),"")</f>
        <v/>
      </c>
      <c r="GR226" s="81" t="str">
        <f>IF($GO$3&lt;&gt;"コンテンツなし",IF(AND(申込書!$AH$4="GIGAスクールパック",SUM($Q226,$S226)&lt;&gt;0),SUM($Q226,$S226),IF(AND(申込書!$AH$4="SKY安心GIGAタブレット",SUM($U226,$W226)&lt;&gt;0),SUM($U226,$W226),"")),"")</f>
        <v/>
      </c>
      <c r="GS226" s="157"/>
      <c r="GT226" s="82"/>
      <c r="GU226" s="80" t="str">
        <f>IF(AND(申込書!$C$118&lt;&gt;"▼プルダウンより選択してください",申込書!$C$118&lt;&gt;"",申込書!$P$118&lt;&gt;"YYYY/MM/DD",$G226&lt;&gt;""),申込書!$P$118,"")</f>
        <v/>
      </c>
      <c r="GV226" s="81" t="str">
        <f>IF(AND(申込書!$C$118&lt;&gt;"▼プルダウンより選択してください",申込書!$C$118&lt;&gt;"",$G226&lt;&gt;""),申込書!$M$118,"")</f>
        <v/>
      </c>
      <c r="GW226" s="81" t="str">
        <f>IF($GU$3&lt;&gt;"コンテンツなし",IF(AND(申込書!$AH$4="GIGAスクールパック",SUM($P226,$R226)&lt;&gt;0),SUM($P226,$R226),IF(AND(申込書!$AH$4="SKY安心GIGAタブレット",SUM($T226,$V226)&lt;&gt;0),SUM($T226,$V226),"")),"")</f>
        <v/>
      </c>
      <c r="GX226" s="81" t="str">
        <f>IF($GU$3&lt;&gt;"コンテンツなし",IF(AND(申込書!$AH$4="GIGAスクールパック",SUM($Q226,$S226)&lt;&gt;0),SUM($Q226,$S226),IF(AND(申込書!$AH$4="SKY安心GIGAタブレット",SUM($U226,$W226)&lt;&gt;0),SUM($U226,$W226),"")),"")</f>
        <v/>
      </c>
      <c r="GY226" s="157"/>
      <c r="GZ226" s="82"/>
      <c r="HA226" s="80" t="str">
        <f>IF(AND(申込書!$C$119&lt;&gt;"▼プルダウンより選択してください",申込書!$C$119&lt;&gt;"",申込書!$P$119&lt;&gt;"YYYY/MM/DD",$G226&lt;&gt;""),申込書!$P$119,"")</f>
        <v/>
      </c>
      <c r="HB226" s="81" t="str">
        <f>IF(AND(申込書!$C$119&lt;&gt;"▼プルダウンより選択してください",申込書!$C$119&lt;&gt;"",$G226&lt;&gt;""),申込書!$M$119,"")</f>
        <v/>
      </c>
      <c r="HC226" s="81" t="str">
        <f>IF($HA$3&lt;&gt;"コンテンツなし",IF(AND(申込書!$AH$4="GIGAスクールパック",SUM($P226,$R226)&lt;&gt;0),SUM($P226,$R226),IF(AND(申込書!$AH$4="SKY安心GIGAタブレット",SUM($T226,$V226)&lt;&gt;0),SUM($T226,$V226),"")),"")</f>
        <v/>
      </c>
      <c r="HD226" s="81" t="str">
        <f>IF($HA$3&lt;&gt;"コンテンツなし",IF(AND(申込書!$AH$4="GIGAスクールパック",SUM($Q226,$S226)&lt;&gt;0),SUM($Q226,$S226),IF(AND(申込書!$AH$4="SKY安心GIGAタブレット",SUM($U226,$W226)&lt;&gt;0),SUM($U226,$W226),"")),"")</f>
        <v/>
      </c>
      <c r="HE226" s="157"/>
      <c r="HF226" s="82"/>
      <c r="HG226" s="83"/>
    </row>
    <row r="227" spans="2:215" ht="26.85" customHeight="1">
      <c r="B227" s="62">
        <f t="shared" si="3"/>
        <v>222</v>
      </c>
      <c r="C227" s="63"/>
      <c r="D227" s="64"/>
      <c r="E227" s="207"/>
      <c r="F227" s="65"/>
      <c r="G227" s="66"/>
      <c r="H227" s="67"/>
      <c r="I227" s="68"/>
      <c r="J227" s="69"/>
      <c r="K227" s="70"/>
      <c r="L227" s="71"/>
      <c r="M227" s="72"/>
      <c r="N227" s="73"/>
      <c r="O227" s="74"/>
      <c r="P227" s="179"/>
      <c r="Q227" s="180"/>
      <c r="R227" s="180"/>
      <c r="S227" s="181"/>
      <c r="T227" s="179"/>
      <c r="U227" s="180"/>
      <c r="V227" s="182"/>
      <c r="W227" s="181"/>
      <c r="X227" s="75"/>
      <c r="Y227" s="76"/>
      <c r="Z227" s="77"/>
      <c r="AA227" s="78"/>
      <c r="AB227" s="79"/>
      <c r="AC227" s="79"/>
      <c r="AD227" s="79"/>
      <c r="AE227" s="77"/>
      <c r="AF227" s="139"/>
      <c r="AG227" s="139"/>
      <c r="AH227" s="139"/>
      <c r="AI227" s="80" t="str">
        <f>IF(AND(申込書!$C$90&lt;&gt;"▼プルダウンより選択してください",申込書!$C$90&lt;&gt;"",申込書!$P$90&lt;&gt;"YYYY/MM/DD",$G227&lt;&gt;""),申込書!$P$90,"")</f>
        <v/>
      </c>
      <c r="AJ227" s="81" t="str">
        <f>IF(AND(申込書!$C$90&lt;&gt;"▼プルダウンより選択してください",申込書!$C$90&lt;&gt;"",$G227&lt;&gt;""),申込書!$M$90,"")</f>
        <v/>
      </c>
      <c r="AK227" s="81" t="str">
        <f>IF($AI$3&lt;&gt;"コンテンツなし",IF(AND(申込書!$AH$4="GIGAスクールパック",SUM($P227,$R227)&lt;&gt;0),SUM($P227,$R227),IF(AND(申込書!$AH$4="SKY安心GIGAタブレット",SUM($T227,$V227)&lt;&gt;0),SUM($T227,$V227),"")),"")</f>
        <v/>
      </c>
      <c r="AL227" s="81" t="str">
        <f>IF($AI$3&lt;&gt;"コンテンツなし",IF(AND(申込書!$AH$4="GIGAスクールパック",SUM($Q227,$S227)&lt;&gt;0),SUM($Q227,$S227),IF(AND(申込書!$AH$4="SKY安心GIGAタブレット",SUM($U227,$W227)&lt;&gt;0),SUM($U227,$W227),"")),"")</f>
        <v/>
      </c>
      <c r="AM227" s="157"/>
      <c r="AN227" s="82"/>
      <c r="AO227" s="80" t="str">
        <f>IF(AND(申込書!$C$91&lt;&gt;"▼プルダウンより選択してください",申込書!$C$91&lt;&gt;"",申込書!$P$91&lt;&gt;"YYYY/MM/DD",$G227&lt;&gt;""),申込書!$P$91,"")</f>
        <v/>
      </c>
      <c r="AP227" s="81" t="str">
        <f>IF(AND(申込書!$C$91&lt;&gt;"▼プルダウンより選択してください",申込書!$C$91&lt;&gt;"",$G227&lt;&gt;""),申込書!$M$91,"")</f>
        <v/>
      </c>
      <c r="AQ227" s="81" t="str">
        <f>IF($AO$3&lt;&gt;"コンテンツなし",IF(AND(申込書!$AH$4="GIGAスクールパック",SUM($P227,$R227)&lt;&gt;0),SUM($P227,$R227),IF(AND(申込書!$AH$4="SKY安心GIGAタブレット",SUM($T227,$V227)&lt;&gt;0),SUM($T227,$V227),"")),"")</f>
        <v/>
      </c>
      <c r="AR227" s="81" t="str">
        <f>IF($AO$3&lt;&gt;"コンテンツなし",IF(AND(申込書!$AH$4="GIGAスクールパック",SUM($Q227,$S227)&lt;&gt;0),SUM($Q227,$S227),IF(AND(申込書!$AH$4="SKY安心GIGAタブレット",SUM($U227,$W227)&lt;&gt;0),SUM($U227,$W227),"")),"")</f>
        <v/>
      </c>
      <c r="AS227" s="157"/>
      <c r="AT227" s="82"/>
      <c r="AU227" s="80" t="str">
        <f>IF(AND(申込書!$C$92&lt;&gt;"▼プルダウンより選択してください",申込書!$C$92&lt;&gt;"",申込書!$P$92&lt;&gt;"YYYY/MM/DD",$G227&lt;&gt;""),申込書!$P$92,"")</f>
        <v/>
      </c>
      <c r="AV227" s="81" t="str">
        <f>IF(AND(申込書!$C$92&lt;&gt;"▼プルダウンより選択してください",申込書!$C$92&lt;&gt;"",$G227&lt;&gt;""),申込書!$M$92,"")</f>
        <v/>
      </c>
      <c r="AW227" s="81" t="str">
        <f>IF($AU$3&lt;&gt;"コンテンツなし",IF(AND(申込書!$AH$4="GIGAスクールパック",SUM($P227,$R227)&lt;&gt;0),SUM($P227,$R227),IF(AND(申込書!$AH$4="SKY安心GIGAタブレット",SUM($T227,$V227)&lt;&gt;0),SUM($T227,$V227),"")),"")</f>
        <v/>
      </c>
      <c r="AX227" s="81" t="str">
        <f>IF($AU$3&lt;&gt;"コンテンツなし",IF(AND(申込書!$AH$4="GIGAスクールパック",SUM($Q227,$S227)&lt;&gt;0),SUM($Q227,$S227),IF(AND(申込書!$AH$4="SKY安心GIGAタブレット",SUM($U227,$W227)&lt;&gt;0),SUM($U227,$W227),"")),"")</f>
        <v/>
      </c>
      <c r="AY227" s="157"/>
      <c r="AZ227" s="82"/>
      <c r="BA227" s="80" t="str">
        <f>IF(AND(申込書!$C$93&lt;&gt;"▼プルダウンより選択してください",申込書!$C$93&lt;&gt;"",申込書!$P$93&lt;&gt;"YYYY/MM/DD",$G227&lt;&gt;""),申込書!$P$93,"")</f>
        <v/>
      </c>
      <c r="BB227" s="81" t="str">
        <f>IF(AND(申込書!$C$93&lt;&gt;"▼プルダウンより選択してください",申込書!$C$93&lt;&gt;"",申込書!$M$93&gt;=1,$G227&lt;&gt;""),申込書!$M$93,"")</f>
        <v/>
      </c>
      <c r="BC227" s="81" t="str">
        <f>IF($BA$3&lt;&gt;"コンテンツなし",IF(AND(申込書!$AH$4="GIGAスクールパック",SUM($P227,$R227)&lt;&gt;0),SUM($P227,$R227),IF(AND(申込書!$AH$4="SKY安心GIGAタブレット",SUM($T227,$V227)&lt;&gt;0),SUM($T227,$V227),"")),"")</f>
        <v/>
      </c>
      <c r="BD227" s="81" t="str">
        <f>IF($BA$3&lt;&gt;"コンテンツなし",IF(AND(申込書!$AH$4="GIGAスクールパック",SUM($Q227,$S227)&lt;&gt;0),SUM($Q227,$S227),IF(AND(申込書!$AH$4="SKY安心GIGAタブレット",SUM($U227,$W227)&lt;&gt;0),SUM($U227,$W227),"")),"")</f>
        <v/>
      </c>
      <c r="BE227" s="157"/>
      <c r="BF227" s="82"/>
      <c r="BG227" s="80" t="str">
        <f>IF(AND(申込書!$C$94&lt;&gt;"▼プルダウンより選択してください",申込書!$C$94&lt;&gt;"",申込書!$P$94&lt;&gt;"YYYY/MM/DD",$G227&lt;&gt;""),申込書!$P$94,"")</f>
        <v/>
      </c>
      <c r="BH227" s="81" t="str">
        <f>IF(AND(申込書!$C$94&lt;&gt;"▼プルダウンより選択してください",申込書!$C$94&lt;&gt;"",$G227&lt;&gt;""),申込書!$M$94,"")</f>
        <v/>
      </c>
      <c r="BI227" s="81" t="str">
        <f>IF($BG$3&lt;&gt;"コンテンツなし",IF(AND(申込書!$AH$4="GIGAスクールパック",SUM($P227,$R227)&lt;&gt;0),SUM($P227,$R227),IF(AND(申込書!$AH$4="SKY安心GIGAタブレット",SUM($T227,$V227)&lt;&gt;0),SUM($T227,$V227),"")),"")</f>
        <v/>
      </c>
      <c r="BJ227" s="81" t="str">
        <f>IF($BG$3&lt;&gt;"コンテンツなし",IF(AND(申込書!$AH$4="GIGAスクールパック",SUM($Q227,$S227)&lt;&gt;0),SUM($Q227,$S227),IF(AND(申込書!$AH$4="SKY安心GIGAタブレット",SUM($U227,$W227)&lt;&gt;0),SUM($U227,$W227),"")),"")</f>
        <v/>
      </c>
      <c r="BK227" s="157"/>
      <c r="BL227" s="82"/>
      <c r="BM227" s="80" t="str">
        <f>IF(AND(申込書!$C$95&lt;&gt;"▼プルダウンより選択してください",申込書!$C$95&lt;&gt;"",申込書!$P$95&lt;&gt;"YYYY/MM/DD",$G227&lt;&gt;""),申込書!$P$95,"")</f>
        <v/>
      </c>
      <c r="BN227" s="81" t="str">
        <f>IF(AND(申込書!$C$95&lt;&gt;"▼プルダウンより選択してください",申込書!$C$95&lt;&gt;"",$G227&lt;&gt;""),申込書!$M$95,"")</f>
        <v/>
      </c>
      <c r="BO227" s="81" t="str">
        <f>IF($BM$3&lt;&gt;"コンテンツなし",IF(AND(申込書!$AH$4="GIGAスクールパック",SUM($P227,$R227)&lt;&gt;0),SUM($P227,$R227),IF(AND(申込書!$AH$4="SKY安心GIGAタブレット",SUM($T227,$V227)&lt;&gt;0),SUM($T227,$V227),"")),"")</f>
        <v/>
      </c>
      <c r="BP227" s="81" t="str">
        <f>IF($BM$3&lt;&gt;"コンテンツなし",IF(AND(申込書!$AH$4="GIGAスクールパック",SUM($Q227,$S227)&lt;&gt;0),SUM($Q227,$S227),IF(AND(申込書!$AH$4="SKY安心GIGAタブレット",SUM($U227,$W227)&lt;&gt;0),SUM($U227,$W227),"")),"")</f>
        <v/>
      </c>
      <c r="BQ227" s="157"/>
      <c r="BR227" s="82"/>
      <c r="BS227" s="80" t="str">
        <f>IF(AND(申込書!$C$96&lt;&gt;"▼プルダウンより選択してください",申込書!$C$96&lt;&gt;"",申込書!$P$96&lt;&gt;"YYYY/MM/DD",$G227&lt;&gt;""),申込書!$P$96,"")</f>
        <v/>
      </c>
      <c r="BT227" s="81" t="str">
        <f>IF(AND(申込書!$C$96&lt;&gt;"▼プルダウンより選択してください",申込書!$C$96&lt;&gt;"",$G227&lt;&gt;""),申込書!$M$96,"")</f>
        <v/>
      </c>
      <c r="BU227" s="81" t="str">
        <f>IF($BS$3&lt;&gt;"コンテンツなし",IF(AND(申込書!$AH$4="GIGAスクールパック",SUM($P227,$R227)&lt;&gt;0),SUM($P227,$R227),IF(AND(申込書!$AH$4="SKY安心GIGAタブレット",SUM($T227,$V227)&lt;&gt;0),SUM($T227,$V227),"")),"")</f>
        <v/>
      </c>
      <c r="BV227" s="81" t="str">
        <f>IF($BS$3&lt;&gt;"コンテンツなし",IF(AND(申込書!$AH$4="GIGAスクールパック",SUM($Q227,$S227)&lt;&gt;0),SUM($Q227,$S227),IF(AND(申込書!$AH$4="SKY安心GIGAタブレット",SUM($U227,$W227)&lt;&gt;0),SUM($U227,$W227),"")),"")</f>
        <v/>
      </c>
      <c r="BW227" s="157"/>
      <c r="BX227" s="82"/>
      <c r="BY227" s="80" t="str">
        <f>IF(AND(申込書!$C$97&lt;&gt;"▼プルダウンより選択してください",申込書!$C$97&lt;&gt;"",申込書!$P$97&lt;&gt;"YYYY/MM/DD",$G227&lt;&gt;""),申込書!$P$97,"")</f>
        <v/>
      </c>
      <c r="BZ227" s="81" t="str">
        <f>IF(AND(申込書!$C$97&lt;&gt;"▼プルダウンより選択してください",申込書!$C$97&lt;&gt;"",$G227&lt;&gt;""),申込書!$M$97,"")</f>
        <v/>
      </c>
      <c r="CA227" s="81" t="str">
        <f>IF($BY$3&lt;&gt;"コンテンツなし",IF(AND(申込書!$AH$4="GIGAスクールパック",SUM($P227,$R227)&lt;&gt;0),SUM($P227,$R227),IF(AND(申込書!$AH$4="SKY安心GIGAタブレット",SUM($T227,$V227)&lt;&gt;0),SUM($T227,$V227),"")),"")</f>
        <v/>
      </c>
      <c r="CB227" s="81" t="str">
        <f>IF($BY$3&lt;&gt;"コンテンツなし",IF(AND(申込書!$AH$4="GIGAスクールパック",SUM($Q227,$S227)&lt;&gt;0),SUM($Q227,$S227),IF(AND(申込書!$AH$4="SKY安心GIGAタブレット",SUM($U227,$W227)&lt;&gt;0),SUM($U227,$W227),"")),"")</f>
        <v/>
      </c>
      <c r="CC227" s="157"/>
      <c r="CD227" s="82"/>
      <c r="CE227" s="80" t="str">
        <f>IF(AND(申込書!$C$98&lt;&gt;"▼プルダウンより選択してください",申込書!$C$98&lt;&gt;"",申込書!$P$98&lt;&gt;"YYYY/MM/DD",$G227&lt;&gt;""),申込書!$P$98,"")</f>
        <v/>
      </c>
      <c r="CF227" s="81" t="str">
        <f>IF(AND(申込書!$C$98&lt;&gt;"▼プルダウンより選択してください",申込書!$C$98&lt;&gt;"",$G227&lt;&gt;""),申込書!$M$98,"")</f>
        <v/>
      </c>
      <c r="CG227" s="81" t="str">
        <f>IF($CE$3&lt;&gt;"コンテンツなし",IF(AND(申込書!$AH$4="GIGAスクールパック",SUM($P227,$R227)&lt;&gt;0),SUM($P227,$R227),IF(AND(申込書!$AH$4="SKY安心GIGAタブレット",SUM($T227,$V227)&lt;&gt;0),SUM($T227,$V227),"")),"")</f>
        <v/>
      </c>
      <c r="CH227" s="81" t="str">
        <f>IF($CE$3&lt;&gt;"コンテンツなし",IF(AND(申込書!$AH$4="GIGAスクールパック",SUM($Q227,$S227)&lt;&gt;0),SUM($Q227,$S227),IF(AND(申込書!$AH$4="SKY安心GIGAタブレット",SUM($U227,$W227)&lt;&gt;0),SUM($U227,$W227),"")),"")</f>
        <v/>
      </c>
      <c r="CI227" s="157"/>
      <c r="CJ227" s="82"/>
      <c r="CK227" s="80" t="str">
        <f>IF(AND(申込書!$C$99&lt;&gt;"▼プルダウンより選択してください",申込書!$C$99&lt;&gt;"",申込書!$P$99&lt;&gt;"YYYY/MM/DD",$G227&lt;&gt;""),申込書!$P$99,"")</f>
        <v/>
      </c>
      <c r="CL227" s="81" t="str">
        <f>IF(AND(申込書!$C$99&lt;&gt;"▼プルダウンより選択してください",申込書!$C$99&lt;&gt;"",$G227&lt;&gt;""),申込書!$M$99,"")</f>
        <v/>
      </c>
      <c r="CM227" s="81" t="str">
        <f>IF($CK$3&lt;&gt;"コンテンツなし",IF(AND(申込書!$AH$4="GIGAスクールパック",SUM($P227,$R227)&lt;&gt;0),SUM($P227,$R227),IF(AND(申込書!$AH$4="SKY安心GIGAタブレット",SUM($T227,$V227)&lt;&gt;0),SUM($T227,$V227),"")),"")</f>
        <v/>
      </c>
      <c r="CN227" s="81" t="str">
        <f>IF($CK$3&lt;&gt;"コンテンツなし",IF(AND(申込書!$AH$4="GIGAスクールパック",SUM($Q227,$S227)&lt;&gt;0),SUM($Q227,$S227),IF(AND(申込書!$AH$4="SKY安心GIGAタブレット",SUM($U227,$W227)&lt;&gt;0),SUM($U227,$W227),"")),"")</f>
        <v/>
      </c>
      <c r="CO227" s="157"/>
      <c r="CP227" s="82"/>
      <c r="CQ227" s="80" t="str">
        <f>IF(AND(申込書!$C$100&lt;&gt;"▼プルダウンより選択してください",申込書!$C$100&lt;&gt;"",申込書!$P$100&lt;&gt;"YYYY/MM/DD",$G227&lt;&gt;""),申込書!$P$100,"")</f>
        <v/>
      </c>
      <c r="CR227" s="81" t="str">
        <f>IF(AND(申込書!$C$100&lt;&gt;"▼プルダウンより選択してください",申込書!$C$100&lt;&gt;"",$G227&lt;&gt;""),申込書!$M$100,"")</f>
        <v/>
      </c>
      <c r="CS227" s="81" t="str">
        <f>IF($CQ$3&lt;&gt;"コンテンツなし",IF(AND(申込書!$AH$4="GIGAスクールパック",SUM($P227,$R227)&lt;&gt;0),SUM($P227,$R227),IF(AND(申込書!$AH$4="SKY安心GIGAタブレット",SUM($T227,$V227)&lt;&gt;0),SUM($T227,$V227),"")),"")</f>
        <v/>
      </c>
      <c r="CT227" s="81" t="str">
        <f>IF($CQ$3&lt;&gt;"コンテンツなし",IF(AND(申込書!$AH$4="GIGAスクールパック",SUM($Q227,$S227)&lt;&gt;0),SUM($Q227,$S227),IF(AND(申込書!$AH$4="SKY安心GIGAタブレット",SUM($U227,$W227)&lt;&gt;0),SUM($U227,$W227),"")),"")</f>
        <v/>
      </c>
      <c r="CU227" s="81"/>
      <c r="CV227" s="82"/>
      <c r="CW227" s="80" t="str">
        <f>IF(AND(申込書!$C$101&lt;&gt;"▼プルダウンより選択してください",申込書!$C$101&lt;&gt;"",申込書!$P$101&lt;&gt;"YYYY/MM/DD",$G227&lt;&gt;""),申込書!$P$101,"")</f>
        <v/>
      </c>
      <c r="CX227" s="81" t="str">
        <f>IF(AND(申込書!$C$101&lt;&gt;"▼プルダウンより選択してください",申込書!$C$101&lt;&gt;"",$G227&lt;&gt;""),申込書!$M$101,"")</f>
        <v/>
      </c>
      <c r="CY227" s="81" t="str">
        <f>IF($CW$3&lt;&gt;"コンテンツなし",IF(AND(申込書!$AH$4="GIGAスクールパック",SUM($P227,$R227)&lt;&gt;0),SUM($P227,$R227),IF(AND(申込書!$AH$4="SKY安心GIGAタブレット",SUM($T227,$V227)&lt;&gt;0),SUM($T227,$V227),"")),"")</f>
        <v/>
      </c>
      <c r="CZ227" s="81" t="str">
        <f>IF($CW$3&lt;&gt;"コンテンツなし",IF(AND(申込書!$AH$4="GIGAスクールパック",SUM($Q227,$S227)&lt;&gt;0),SUM($Q227,$S227),IF(AND(申込書!$AH$4="SKY安心GIGAタブレット",SUM($U227,$W227)&lt;&gt;0),SUM($U227,$W227),"")),"")</f>
        <v/>
      </c>
      <c r="DA227" s="81"/>
      <c r="DB227" s="82"/>
      <c r="DC227" s="80" t="str">
        <f>IF(AND(申込書!$C$102&lt;&gt;"▼プルダウンより選択してください",申込書!$C$102&lt;&gt;"",申込書!$P$102&lt;&gt;"YYYY/MM/DD",$G227&lt;&gt;""),申込書!$P$102,"")</f>
        <v/>
      </c>
      <c r="DD227" s="81" t="str">
        <f>IF(AND(申込書!$C$102&lt;&gt;"▼プルダウンより選択してください",申込書!$C$102&lt;&gt;"",$G227&lt;&gt;""),申込書!$M$102,"")</f>
        <v/>
      </c>
      <c r="DE227" s="81" t="str">
        <f>IF($DC$3&lt;&gt;"コンテンツなし",IF(AND(申込書!$AH$4="GIGAスクールパック",SUM($P227,$R227)&lt;&gt;0),SUM($P227,$R227),IF(AND(申込書!$AH$4="SKY安心GIGAタブレット",SUM($T227,$V227)&lt;&gt;0),SUM($T227,$V227),"")),"")</f>
        <v/>
      </c>
      <c r="DF227" s="81" t="str">
        <f>IF($DC$3&lt;&gt;"コンテンツなし",IF(AND(申込書!$AH$4="GIGAスクールパック",SUM($Q227,$S227)&lt;&gt;0),SUM($Q227,$S227),IF(AND(申込書!$AH$4="SKY安心GIGAタブレット",SUM($U227,$W227)&lt;&gt;0),SUM($U227,$W227),"")),"")</f>
        <v/>
      </c>
      <c r="DG227" s="81"/>
      <c r="DH227" s="82"/>
      <c r="DI227" s="80" t="str">
        <f>IF(AND(申込書!$C$103&lt;&gt;"▼プルダウンより選択してください",申込書!$C$103&lt;&gt;"",申込書!$P$103&lt;&gt;"YYYY/MM/DD",$G227&lt;&gt;""),申込書!$P$103,"")</f>
        <v/>
      </c>
      <c r="DJ227" s="81" t="str">
        <f>IF(AND(申込書!$C$103&lt;&gt;"▼プルダウンより選択してください",申込書!$C$103&lt;&gt;"",$G227&lt;&gt;""),申込書!$M$103,"")</f>
        <v/>
      </c>
      <c r="DK227" s="81" t="str">
        <f>IF($DI$3&lt;&gt;"コンテンツなし",IF(AND(申込書!$AH$4="GIGAスクールパック",SUM($P227,$R227)&lt;&gt;0),SUM($P227,$R227),IF(AND(申込書!$AH$4="SKY安心GIGAタブレット",SUM($T227,$V227)&lt;&gt;0),SUM($T227,$V227),"")),"")</f>
        <v/>
      </c>
      <c r="DL227" s="81" t="str">
        <f>IF($DI$3&lt;&gt;"コンテンツなし",IF(AND(申込書!$AH$4="GIGAスクールパック",SUM($Q227,$S227)&lt;&gt;0),SUM($Q227,$S227),IF(AND(申込書!$AH$4="SKY安心GIGAタブレット",SUM($U227,$W227)&lt;&gt;0),SUM($U227,$W227),"")),"")</f>
        <v/>
      </c>
      <c r="DM227" s="81"/>
      <c r="DN227" s="82"/>
      <c r="DO227" s="80" t="str">
        <f>IF(AND(申込書!$C$104&lt;&gt;"▼プルダウンより選択してください",申込書!$C$104&lt;&gt;"",申込書!$P$104&lt;&gt;"YYYY/MM/DD",$G227&lt;&gt;""),申込書!$P$104,"")</f>
        <v/>
      </c>
      <c r="DP227" s="81" t="str">
        <f>IF(AND(申込書!$C$104&lt;&gt;"▼プルダウンより選択してください",申込書!$C$104&lt;&gt;"",$G227&lt;&gt;""),申込書!$M$104,"")</f>
        <v/>
      </c>
      <c r="DQ227" s="81" t="str">
        <f>IF($DO$3&lt;&gt;"コンテンツなし",IF(AND(申込書!$AH$4="GIGAスクールパック",SUM($P227,$R227)&lt;&gt;0),SUM($P227,$R227),IF(AND(申込書!$AH$4="SKY安心GIGAタブレット",SUM($T227,$V227)&lt;&gt;0),SUM($T227,$V227),"")),"")</f>
        <v/>
      </c>
      <c r="DR227" s="81" t="str">
        <f>IF($DO$3&lt;&gt;"コンテンツなし",IF(AND(申込書!$AH$4="GIGAスクールパック",SUM($Q227,$S227)&lt;&gt;0),SUM($Q227,$S227),IF(AND(申込書!$AH$4="SKY安心GIGAタブレット",SUM($U227,$W227)&lt;&gt;0),SUM($U227,$W227),"")),"")</f>
        <v/>
      </c>
      <c r="DS227" s="81"/>
      <c r="DT227" s="82"/>
      <c r="DU227" s="80" t="str">
        <f>IF(AND(申込書!$C$105&lt;&gt;"▼プルダウンより選択してください",申込書!$C$105&lt;&gt;"",申込書!$P$105&lt;&gt;"YYYY/MM/DD",$G227&lt;&gt;""),申込書!$P$105,"")</f>
        <v/>
      </c>
      <c r="DV227" s="81" t="str">
        <f>IF(AND(申込書!$C$105&lt;&gt;"▼プルダウンより選択してください",申込書!$C$105&lt;&gt;"",$G227&lt;&gt;""),申込書!$M$105,"")</f>
        <v/>
      </c>
      <c r="DW227" s="81" t="str">
        <f>IF($DU$3&lt;&gt;"コンテンツなし",IF(AND(申込書!$AH$4="GIGAスクールパック",SUM($P227,$R227)&lt;&gt;0),SUM($P227,$R227),IF(AND(申込書!$AH$4="SKY安心GIGAタブレット",SUM($T227,$V227)&lt;&gt;0),SUM($T227,$V227),"")),"")</f>
        <v/>
      </c>
      <c r="DX227" s="81" t="str">
        <f>IF($DU$3&lt;&gt;"コンテンツなし",IF(AND(申込書!$AH$4="GIGAスクールパック",SUM($Q227,$S227)&lt;&gt;0),SUM($Q227,$S227),IF(AND(申込書!$AH$4="SKY安心GIGAタブレット",SUM($U227,$W227)&lt;&gt;0),SUM($U227,$W227),"")),"")</f>
        <v/>
      </c>
      <c r="DY227" s="157"/>
      <c r="DZ227" s="82"/>
      <c r="EA227" s="80" t="str">
        <f>IF(AND(申込書!$C$106&lt;&gt;"▼プルダウンより選択してください",申込書!$C$106&lt;&gt;"",申込書!$P$106&lt;&gt;"YYYY/MM/DD",$G227&lt;&gt;""),申込書!$P$106,"")</f>
        <v/>
      </c>
      <c r="EB227" s="81" t="str">
        <f>IF(AND(申込書!$C$106&lt;&gt;"▼プルダウンより選択してください",申込書!$C$106&lt;&gt;"",$G227&lt;&gt;""),申込書!$M$106,"")</f>
        <v/>
      </c>
      <c r="EC227" s="81" t="str">
        <f>IF($EA$3&lt;&gt;"コンテンツなし",IF(AND(申込書!$AH$4="GIGAスクールパック",SUM($P227,$R227)&lt;&gt;0),SUM($P227,$R227),IF(AND(申込書!$AH$4="SKY安心GIGAタブレット",SUM($T227,$V227)&lt;&gt;0),SUM($T227,$V227),"")),"")</f>
        <v/>
      </c>
      <c r="ED227" s="81" t="str">
        <f>IF($EA$3&lt;&gt;"コンテンツなし",IF(AND(申込書!$AH$4="GIGAスクールパック",SUM($Q227,$S227)&lt;&gt;0),SUM($Q227,$S227),IF(AND(申込書!$AH$4="SKY安心GIGAタブレット",SUM($U227,$W227)&lt;&gt;0),SUM($U227,$W227),"")),"")</f>
        <v/>
      </c>
      <c r="EE227" s="157"/>
      <c r="EF227" s="82"/>
      <c r="EG227" s="80" t="str">
        <f>IF(AND(申込書!$C$107&lt;&gt;"▼プルダウンより選択してください",申込書!$C$107&lt;&gt;"",申込書!$P$107&lt;&gt;"YYYY/MM/DD",$G227&lt;&gt;""),申込書!$P$107,"")</f>
        <v/>
      </c>
      <c r="EH227" s="81" t="str">
        <f>IF(AND(申込書!$C$107&lt;&gt;"▼プルダウンより選択してください",申込書!$C$107&lt;&gt;"",$G227&lt;&gt;""),申込書!$M$107,"")</f>
        <v/>
      </c>
      <c r="EI227" s="81" t="str">
        <f>IF($EG$3&lt;&gt;"コンテンツなし",IF(AND(申込書!$AH$4="GIGAスクールパック",SUM($P227,$R227)&lt;&gt;0),SUM($P227,$R227),IF(AND(申込書!$AH$4="SKY安心GIGAタブレット",SUM($T227,$V227)&lt;&gt;0),SUM($T227,$V227),"")),"")</f>
        <v/>
      </c>
      <c r="EJ227" s="81" t="str">
        <f>IF($EG$3&lt;&gt;"コンテンツなし",IF(AND(申込書!$AH$4="GIGAスクールパック",SUM($Q227,$S227)&lt;&gt;0),SUM($Q227,$S227),IF(AND(申込書!$AH$4="SKY安心GIGAタブレット",SUM($U227,$W227)&lt;&gt;0),SUM($U227,$W227),"")),"")</f>
        <v/>
      </c>
      <c r="EK227" s="157"/>
      <c r="EL227" s="82"/>
      <c r="EM227" s="80" t="str">
        <f>IF(AND(申込書!$C$108&lt;&gt;"▼プルダウンより選択してください",申込書!$C$108&lt;&gt;"",申込書!$P$108&lt;&gt;"YYYY/MM/DD",$G227&lt;&gt;""),申込書!$P$108,"")</f>
        <v/>
      </c>
      <c r="EN227" s="81" t="str">
        <f>IF(AND(申込書!$C$108&lt;&gt;"▼プルダウンより選択してください",申込書!$C$108&lt;&gt;"",$G227&lt;&gt;""),申込書!$M$108,"")</f>
        <v/>
      </c>
      <c r="EO227" s="81" t="str">
        <f>IF($EM$3&lt;&gt;"コンテンツなし",IF(AND(申込書!$AH$4="GIGAスクールパック",SUM($P227,$R227)&lt;&gt;0),SUM($P227,$R227),IF(AND(申込書!$AH$4="SKY安心GIGAタブレット",SUM($T227,$V227)&lt;&gt;0),SUM($T227,$V227),"")),"")</f>
        <v/>
      </c>
      <c r="EP227" s="81" t="str">
        <f>IF($EM$3&lt;&gt;"コンテンツなし",IF(AND(申込書!$AH$4="GIGAスクールパック",SUM($Q227,$S227)&lt;&gt;0),SUM($Q227,$S227),IF(AND(申込書!$AH$4="SKY安心GIGAタブレット",SUM($U227,$W227)&lt;&gt;0),SUM($U227,$W227),"")),"")</f>
        <v/>
      </c>
      <c r="EQ227" s="157"/>
      <c r="ER227" s="82"/>
      <c r="ES227" s="80" t="str">
        <f>IF(AND(申込書!$C$109&lt;&gt;"▼プルダウンより選択してください",申込書!$C$109&lt;&gt;"",申込書!$P$109&lt;&gt;"YYYY/MM/DD",$G227&lt;&gt;""),申込書!$P$109,"")</f>
        <v/>
      </c>
      <c r="ET227" s="81" t="str">
        <f>IF(AND(申込書!$C$109&lt;&gt;"▼プルダウンより選択してください",申込書!$C$109&lt;&gt;"",$G227&lt;&gt;""),申込書!$M$109,"")</f>
        <v/>
      </c>
      <c r="EU227" s="81" t="str">
        <f>IF($ES$3&lt;&gt;"コンテンツなし",IF(AND(申込書!$AH$4="GIGAスクールパック",SUM($P227,$R227)&lt;&gt;0),SUM($P227,$R227),IF(AND(申込書!$AH$4="SKY安心GIGAタブレット",SUM($T227,$V227)&lt;&gt;0),SUM($T227,$V227),"")),"")</f>
        <v/>
      </c>
      <c r="EV227" s="81" t="str">
        <f>IF($ES$3&lt;&gt;"コンテンツなし",IF(AND(申込書!$AH$4="GIGAスクールパック",SUM($Q227,$S227)&lt;&gt;0),SUM($Q227,$S227),IF(AND(申込書!$AH$4="SKY安心GIGAタブレット",SUM($U227,$W227)&lt;&gt;0),SUM($U227,$W227),"")),"")</f>
        <v/>
      </c>
      <c r="EW227" s="157"/>
      <c r="EX227" s="82"/>
      <c r="EY227" s="80" t="str">
        <f>IF(AND(申込書!$C$110&lt;&gt;"▼プルダウンより選択してください",申込書!$C$110&lt;&gt;"",申込書!$P$110&lt;&gt;"YYYY/MM/DD",$G227&lt;&gt;""),申込書!$P$110,"")</f>
        <v/>
      </c>
      <c r="EZ227" s="81" t="str">
        <f>IF(AND(申込書!$C$110&lt;&gt;"▼プルダウンより選択してください",申込書!$C$110&lt;&gt;"",$G227&lt;&gt;""),申込書!$M$110,"")</f>
        <v/>
      </c>
      <c r="FA227" s="81" t="str">
        <f>IF($EY$3&lt;&gt;"コンテンツなし",IF(AND(申込書!$AH$4="GIGAスクールパック",SUM($P227,$R227)&lt;&gt;0),SUM($P227,$R227),IF(AND(申込書!$AH$4="SKY安心GIGAタブレット",SUM($T227,$V227)&lt;&gt;0),SUM($T227,$V227),"")),"")</f>
        <v/>
      </c>
      <c r="FB227" s="81" t="str">
        <f>IF($EY$3&lt;&gt;"コンテンツなし",IF(AND(申込書!$AH$4="GIGAスクールパック",SUM($Q227,$S227)&lt;&gt;0),SUM($Q227,$S227),IF(AND(申込書!$AH$4="SKY安心GIGAタブレット",SUM($U227,$W227)&lt;&gt;0),SUM($U227,$W227),"")),"")</f>
        <v/>
      </c>
      <c r="FC227" s="157"/>
      <c r="FD227" s="82"/>
      <c r="FE227" s="80" t="str">
        <f>IF(AND(申込書!$C$111&lt;&gt;"▼プルダウンより選択してください",申込書!$C$111&lt;&gt;"",申込書!$P$111&lt;&gt;"YYYY/MM/DD",$G227&lt;&gt;""),申込書!$P$111,"")</f>
        <v/>
      </c>
      <c r="FF227" s="81" t="str">
        <f>IF(AND(申込書!$C$111&lt;&gt;"▼プルダウンより選択してください",申込書!$C$111&lt;&gt;"",$G227&lt;&gt;""),申込書!$M$111,"")</f>
        <v/>
      </c>
      <c r="FG227" s="81" t="str">
        <f>IF($FE$3&lt;&gt;"コンテンツなし",IF(AND(申込書!$AH$4="GIGAスクールパック",SUM($P227,$R227)&lt;&gt;0),SUM($P227,$R227),IF(AND(申込書!$AH$4="SKY安心GIGAタブレット",SUM($T227,$V227)&lt;&gt;0),SUM($T227,$V227),"")),"")</f>
        <v/>
      </c>
      <c r="FH227" s="81" t="str">
        <f>IF($FE$3&lt;&gt;"コンテンツなし",IF(AND(申込書!$AH$4="GIGAスクールパック",SUM($Q227,$S227)&lt;&gt;0),SUM($Q227,$S227),IF(AND(申込書!$AH$4="SKY安心GIGAタブレット",SUM($U227,$W227)&lt;&gt;0),SUM($U227,$W227),"")),"")</f>
        <v/>
      </c>
      <c r="FI227" s="157"/>
      <c r="FJ227" s="82"/>
      <c r="FK227" s="80" t="str">
        <f>IF(AND(申込書!$C$112&lt;&gt;"▼プルダウンより選択してください",申込書!$C$112&lt;&gt;"",申込書!$P$112&lt;&gt;"YYYY/MM/DD",$G227&lt;&gt;""),申込書!$P$112,"")</f>
        <v/>
      </c>
      <c r="FL227" s="81" t="str">
        <f>IF(AND(申込書!$C$112&lt;&gt;"▼プルダウンより選択してください",申込書!$C$112&lt;&gt;"",$G227&lt;&gt;""),申込書!$M$112,"")</f>
        <v/>
      </c>
      <c r="FM227" s="81" t="str">
        <f>IF($FK$3&lt;&gt;"コンテンツなし",IF(AND(申込書!$AH$4="GIGAスクールパック",SUM($P227,$R227)&lt;&gt;0),SUM($P227,$R227),IF(AND(申込書!$AH$4="SKY安心GIGAタブレット",SUM($T227,$V227)&lt;&gt;0),SUM($T227,$V227),"")),"")</f>
        <v/>
      </c>
      <c r="FN227" s="81" t="str">
        <f>IF($FK$3&lt;&gt;"コンテンツなし",IF(AND(申込書!$AH$4="GIGAスクールパック",SUM($Q227,$S227)&lt;&gt;0),SUM($Q227,$S227),IF(AND(申込書!$AH$4="SKY安心GIGAタブレット",SUM($U227,$W227)&lt;&gt;0),SUM($U227,$W227),"")),"")</f>
        <v/>
      </c>
      <c r="FO227" s="157"/>
      <c r="FP227" s="82"/>
      <c r="FQ227" s="80" t="str">
        <f>IF(AND(申込書!$C$113&lt;&gt;"▼プルダウンより選択してください",申込書!$C$113&lt;&gt;"",申込書!$P$113&lt;&gt;"YYYY/MM/DD",$G227&lt;&gt;""),申込書!$P$113,"")</f>
        <v/>
      </c>
      <c r="FR227" s="81" t="str">
        <f>IF(AND(申込書!$C$113&lt;&gt;"▼プルダウンより選択してください",申込書!$C$113&lt;&gt;"",$G227&lt;&gt;""),申込書!$M$113,"")</f>
        <v/>
      </c>
      <c r="FS227" s="81" t="str">
        <f>IF($FQ$3&lt;&gt;"コンテンツなし",IF(AND(申込書!$AH$4="GIGAスクールパック",SUM($P227,$R227)&lt;&gt;0),SUM($P227,$R227),IF(AND(申込書!$AH$4="SKY安心GIGAタブレット",SUM($T227,$V227)&lt;&gt;0),SUM($T227,$V227),"")),"")</f>
        <v/>
      </c>
      <c r="FT227" s="81" t="str">
        <f>IF($FQ$3&lt;&gt;"コンテンツなし",IF(AND(申込書!$AH$4="GIGAスクールパック",SUM($Q227,$S227)&lt;&gt;0),SUM($Q227,$S227),IF(AND(申込書!$AH$4="SKY安心GIGAタブレット",SUM($U227,$W227)&lt;&gt;0),SUM($U227,$W227),"")),"")</f>
        <v/>
      </c>
      <c r="FU227" s="157"/>
      <c r="FV227" s="82"/>
      <c r="FW227" s="80" t="str">
        <f>IF(AND(申込書!$C$114&lt;&gt;"▼プルダウンより選択してください",申込書!$C$114&lt;&gt;"",申込書!$P$114&lt;&gt;"YYYY/MM/DD",$G227&lt;&gt;""),申込書!$P$114,"")</f>
        <v/>
      </c>
      <c r="FX227" s="81" t="str">
        <f>IF(AND(申込書!$C$114&lt;&gt;"▼プルダウンより選択してください",申込書!$C$114&lt;&gt;"",$G227&lt;&gt;""),申込書!$M$114,"")</f>
        <v/>
      </c>
      <c r="FY227" s="81" t="str">
        <f>IF($FW$3&lt;&gt;"コンテンツなし",IF(AND(申込書!$AH$4="GIGAスクールパック",SUM($P227,$R227)&lt;&gt;0),SUM($P227,$R227),IF(AND(申込書!$AH$4="SKY安心GIGAタブレット",SUM($T227,$V227)&lt;&gt;0),SUM($T227,$V227),"")),"")</f>
        <v/>
      </c>
      <c r="FZ227" s="81" t="str">
        <f>IF($FW$3&lt;&gt;"コンテンツなし",IF(AND(申込書!$AH$4="GIGAスクールパック",SUM($Q227,$S227)&lt;&gt;0),SUM($Q227,$S227),IF(AND(申込書!$AH$4="SKY安心GIGAタブレット",SUM($U227,$W227)&lt;&gt;0),SUM($U227,$W227),"")),"")</f>
        <v/>
      </c>
      <c r="GA227" s="157"/>
      <c r="GB227" s="82"/>
      <c r="GC227" s="80" t="str">
        <f>IF(AND(申込書!$C$115&lt;&gt;"▼プルダウンより選択してください",申込書!$C$115&lt;&gt;"",申込書!$P$115&lt;&gt;"YYYY/MM/DD",$G227&lt;&gt;""),申込書!$P$115,"")</f>
        <v/>
      </c>
      <c r="GD227" s="81" t="str">
        <f>IF(AND(申込書!$C$115&lt;&gt;"▼プルダウンより選択してください",申込書!$C$115&lt;&gt;"",$G227&lt;&gt;""),申込書!$M$115,"")</f>
        <v/>
      </c>
      <c r="GE227" s="81" t="str">
        <f>IF($GC$3&lt;&gt;"コンテンツなし",IF(AND(申込書!$AH$4="GIGAスクールパック",SUM($P227,$R227)&lt;&gt;0),SUM($P227,$R227),IF(AND(申込書!$AH$4="SKY安心GIGAタブレット",SUM($T227,$V227)&lt;&gt;0),SUM($T227,$V227),"")),"")</f>
        <v/>
      </c>
      <c r="GF227" s="81" t="str">
        <f>IF($GC$3&lt;&gt;"コンテンツなし",IF(AND(申込書!$AH$4="GIGAスクールパック",SUM($Q227,$S227)&lt;&gt;0),SUM($Q227,$S227),IF(AND(申込書!$AH$4="SKY安心GIGAタブレット",SUM($U227,$W227)&lt;&gt;0),SUM($U227,$W227),"")),"")</f>
        <v/>
      </c>
      <c r="GG227" s="157"/>
      <c r="GH227" s="82"/>
      <c r="GI227" s="80" t="str">
        <f>IF(AND(申込書!$C$116&lt;&gt;"▼プルダウンより選択してください",申込書!$C$116&lt;&gt;"",申込書!$P$116&lt;&gt;"YYYY/MM/DD",$G227&lt;&gt;""),申込書!$P$116,"")</f>
        <v/>
      </c>
      <c r="GJ227" s="81" t="str">
        <f>IF(AND(申込書!$C$116&lt;&gt;"▼プルダウンより選択してください",申込書!$C$116&lt;&gt;"",$G227&lt;&gt;""),申込書!$M$116,"")</f>
        <v/>
      </c>
      <c r="GK227" s="81" t="str">
        <f>IF($GI$3&lt;&gt;"コンテンツなし",IF(AND(申込書!$AH$4="GIGAスクールパック",SUM($P227,$R227)&lt;&gt;0),SUM($P227,$R227),IF(AND(申込書!$AH$4="SKY安心GIGAタブレット",SUM($T227,$V227)&lt;&gt;0),SUM($T227,$V227),"")),"")</f>
        <v/>
      </c>
      <c r="GL227" s="81" t="str">
        <f>IF($GI$3&lt;&gt;"コンテンツなし",IF(AND(申込書!$AH$4="GIGAスクールパック",SUM($Q227,$S227)&lt;&gt;0),SUM($Q227,$S227),IF(AND(申込書!$AH$4="SKY安心GIGAタブレット",SUM($U227,$W227)&lt;&gt;0),SUM($U227,$W227),"")),"")</f>
        <v/>
      </c>
      <c r="GM227" s="157"/>
      <c r="GN227" s="82"/>
      <c r="GO227" s="80" t="str">
        <f>IF(AND(申込書!$C$117&lt;&gt;"▼プルダウンより選択してください",申込書!$C$117&lt;&gt;"",申込書!$P$117&lt;&gt;"YYYY/MM/DD",$G227&lt;&gt;""),申込書!$P$117,"")</f>
        <v/>
      </c>
      <c r="GP227" s="81" t="str">
        <f>IF(AND(申込書!$C$117&lt;&gt;"▼プルダウンより選択してください",申込書!$C$117&lt;&gt;"",$G227&lt;&gt;""),申込書!$M$117,"")</f>
        <v/>
      </c>
      <c r="GQ227" s="81" t="str">
        <f>IF($GO$3&lt;&gt;"コンテンツなし",IF(AND(申込書!$AH$4="GIGAスクールパック",SUM($P227,$R227)&lt;&gt;0),SUM($P227,$R227),IF(AND(申込書!$AH$4="SKY安心GIGAタブレット",SUM($T227,$V227)&lt;&gt;0),SUM($T227,$V227),"")),"")</f>
        <v/>
      </c>
      <c r="GR227" s="81" t="str">
        <f>IF($GO$3&lt;&gt;"コンテンツなし",IF(AND(申込書!$AH$4="GIGAスクールパック",SUM($Q227,$S227)&lt;&gt;0),SUM($Q227,$S227),IF(AND(申込書!$AH$4="SKY安心GIGAタブレット",SUM($U227,$W227)&lt;&gt;0),SUM($U227,$W227),"")),"")</f>
        <v/>
      </c>
      <c r="GS227" s="157"/>
      <c r="GT227" s="82"/>
      <c r="GU227" s="80" t="str">
        <f>IF(AND(申込書!$C$118&lt;&gt;"▼プルダウンより選択してください",申込書!$C$118&lt;&gt;"",申込書!$P$118&lt;&gt;"YYYY/MM/DD",$G227&lt;&gt;""),申込書!$P$118,"")</f>
        <v/>
      </c>
      <c r="GV227" s="81" t="str">
        <f>IF(AND(申込書!$C$118&lt;&gt;"▼プルダウンより選択してください",申込書!$C$118&lt;&gt;"",$G227&lt;&gt;""),申込書!$M$118,"")</f>
        <v/>
      </c>
      <c r="GW227" s="81" t="str">
        <f>IF($GU$3&lt;&gt;"コンテンツなし",IF(AND(申込書!$AH$4="GIGAスクールパック",SUM($P227,$R227)&lt;&gt;0),SUM($P227,$R227),IF(AND(申込書!$AH$4="SKY安心GIGAタブレット",SUM($T227,$V227)&lt;&gt;0),SUM($T227,$V227),"")),"")</f>
        <v/>
      </c>
      <c r="GX227" s="81" t="str">
        <f>IF($GU$3&lt;&gt;"コンテンツなし",IF(AND(申込書!$AH$4="GIGAスクールパック",SUM($Q227,$S227)&lt;&gt;0),SUM($Q227,$S227),IF(AND(申込書!$AH$4="SKY安心GIGAタブレット",SUM($U227,$W227)&lt;&gt;0),SUM($U227,$W227),"")),"")</f>
        <v/>
      </c>
      <c r="GY227" s="157"/>
      <c r="GZ227" s="82"/>
      <c r="HA227" s="80" t="str">
        <f>IF(AND(申込書!$C$119&lt;&gt;"▼プルダウンより選択してください",申込書!$C$119&lt;&gt;"",申込書!$P$119&lt;&gt;"YYYY/MM/DD",$G227&lt;&gt;""),申込書!$P$119,"")</f>
        <v/>
      </c>
      <c r="HB227" s="81" t="str">
        <f>IF(AND(申込書!$C$119&lt;&gt;"▼プルダウンより選択してください",申込書!$C$119&lt;&gt;"",$G227&lt;&gt;""),申込書!$M$119,"")</f>
        <v/>
      </c>
      <c r="HC227" s="81" t="str">
        <f>IF($HA$3&lt;&gt;"コンテンツなし",IF(AND(申込書!$AH$4="GIGAスクールパック",SUM($P227,$R227)&lt;&gt;0),SUM($P227,$R227),IF(AND(申込書!$AH$4="SKY安心GIGAタブレット",SUM($T227,$V227)&lt;&gt;0),SUM($T227,$V227),"")),"")</f>
        <v/>
      </c>
      <c r="HD227" s="81" t="str">
        <f>IF($HA$3&lt;&gt;"コンテンツなし",IF(AND(申込書!$AH$4="GIGAスクールパック",SUM($Q227,$S227)&lt;&gt;0),SUM($Q227,$S227),IF(AND(申込書!$AH$4="SKY安心GIGAタブレット",SUM($U227,$W227)&lt;&gt;0),SUM($U227,$W227),"")),"")</f>
        <v/>
      </c>
      <c r="HE227" s="157"/>
      <c r="HF227" s="82"/>
      <c r="HG227" s="83"/>
    </row>
    <row r="228" spans="2:215" ht="26.85" customHeight="1">
      <c r="B228" s="62">
        <f t="shared" si="3"/>
        <v>223</v>
      </c>
      <c r="C228" s="63"/>
      <c r="D228" s="64"/>
      <c r="E228" s="207"/>
      <c r="F228" s="65"/>
      <c r="G228" s="66"/>
      <c r="H228" s="67"/>
      <c r="I228" s="68"/>
      <c r="J228" s="69"/>
      <c r="K228" s="70"/>
      <c r="L228" s="71"/>
      <c r="M228" s="72"/>
      <c r="N228" s="73"/>
      <c r="O228" s="74"/>
      <c r="P228" s="179"/>
      <c r="Q228" s="180"/>
      <c r="R228" s="180"/>
      <c r="S228" s="181"/>
      <c r="T228" s="179"/>
      <c r="U228" s="180"/>
      <c r="V228" s="182"/>
      <c r="W228" s="181"/>
      <c r="X228" s="75"/>
      <c r="Y228" s="76"/>
      <c r="Z228" s="77"/>
      <c r="AA228" s="78"/>
      <c r="AB228" s="79"/>
      <c r="AC228" s="79"/>
      <c r="AD228" s="79"/>
      <c r="AE228" s="77"/>
      <c r="AF228" s="139"/>
      <c r="AG228" s="139"/>
      <c r="AH228" s="139"/>
      <c r="AI228" s="80" t="str">
        <f>IF(AND(申込書!$C$90&lt;&gt;"▼プルダウンより選択してください",申込書!$C$90&lt;&gt;"",申込書!$P$90&lt;&gt;"YYYY/MM/DD",$G228&lt;&gt;""),申込書!$P$90,"")</f>
        <v/>
      </c>
      <c r="AJ228" s="81" t="str">
        <f>IF(AND(申込書!$C$90&lt;&gt;"▼プルダウンより選択してください",申込書!$C$90&lt;&gt;"",$G228&lt;&gt;""),申込書!$M$90,"")</f>
        <v/>
      </c>
      <c r="AK228" s="81" t="str">
        <f>IF($AI$3&lt;&gt;"コンテンツなし",IF(AND(申込書!$AH$4="GIGAスクールパック",SUM($P228,$R228)&lt;&gt;0),SUM($P228,$R228),IF(AND(申込書!$AH$4="SKY安心GIGAタブレット",SUM($T228,$V228)&lt;&gt;0),SUM($T228,$V228),"")),"")</f>
        <v/>
      </c>
      <c r="AL228" s="81" t="str">
        <f>IF($AI$3&lt;&gt;"コンテンツなし",IF(AND(申込書!$AH$4="GIGAスクールパック",SUM($Q228,$S228)&lt;&gt;0),SUM($Q228,$S228),IF(AND(申込書!$AH$4="SKY安心GIGAタブレット",SUM($U228,$W228)&lt;&gt;0),SUM($U228,$W228),"")),"")</f>
        <v/>
      </c>
      <c r="AM228" s="157"/>
      <c r="AN228" s="82"/>
      <c r="AO228" s="80" t="str">
        <f>IF(AND(申込書!$C$91&lt;&gt;"▼プルダウンより選択してください",申込書!$C$91&lt;&gt;"",申込書!$P$91&lt;&gt;"YYYY/MM/DD",$G228&lt;&gt;""),申込書!$P$91,"")</f>
        <v/>
      </c>
      <c r="AP228" s="81" t="str">
        <f>IF(AND(申込書!$C$91&lt;&gt;"▼プルダウンより選択してください",申込書!$C$91&lt;&gt;"",$G228&lt;&gt;""),申込書!$M$91,"")</f>
        <v/>
      </c>
      <c r="AQ228" s="81" t="str">
        <f>IF($AO$3&lt;&gt;"コンテンツなし",IF(AND(申込書!$AH$4="GIGAスクールパック",SUM($P228,$R228)&lt;&gt;0),SUM($P228,$R228),IF(AND(申込書!$AH$4="SKY安心GIGAタブレット",SUM($T228,$V228)&lt;&gt;0),SUM($T228,$V228),"")),"")</f>
        <v/>
      </c>
      <c r="AR228" s="81" t="str">
        <f>IF($AO$3&lt;&gt;"コンテンツなし",IF(AND(申込書!$AH$4="GIGAスクールパック",SUM($Q228,$S228)&lt;&gt;0),SUM($Q228,$S228),IF(AND(申込書!$AH$4="SKY安心GIGAタブレット",SUM($U228,$W228)&lt;&gt;0),SUM($U228,$W228),"")),"")</f>
        <v/>
      </c>
      <c r="AS228" s="157"/>
      <c r="AT228" s="82"/>
      <c r="AU228" s="80" t="str">
        <f>IF(AND(申込書!$C$92&lt;&gt;"▼プルダウンより選択してください",申込書!$C$92&lt;&gt;"",申込書!$P$92&lt;&gt;"YYYY/MM/DD",$G228&lt;&gt;""),申込書!$P$92,"")</f>
        <v/>
      </c>
      <c r="AV228" s="81" t="str">
        <f>IF(AND(申込書!$C$92&lt;&gt;"▼プルダウンより選択してください",申込書!$C$92&lt;&gt;"",$G228&lt;&gt;""),申込書!$M$92,"")</f>
        <v/>
      </c>
      <c r="AW228" s="81" t="str">
        <f>IF($AU$3&lt;&gt;"コンテンツなし",IF(AND(申込書!$AH$4="GIGAスクールパック",SUM($P228,$R228)&lt;&gt;0),SUM($P228,$R228),IF(AND(申込書!$AH$4="SKY安心GIGAタブレット",SUM($T228,$V228)&lt;&gt;0),SUM($T228,$V228),"")),"")</f>
        <v/>
      </c>
      <c r="AX228" s="81" t="str">
        <f>IF($AU$3&lt;&gt;"コンテンツなし",IF(AND(申込書!$AH$4="GIGAスクールパック",SUM($Q228,$S228)&lt;&gt;0),SUM($Q228,$S228),IF(AND(申込書!$AH$4="SKY安心GIGAタブレット",SUM($U228,$W228)&lt;&gt;0),SUM($U228,$W228),"")),"")</f>
        <v/>
      </c>
      <c r="AY228" s="157"/>
      <c r="AZ228" s="82"/>
      <c r="BA228" s="80" t="str">
        <f>IF(AND(申込書!$C$93&lt;&gt;"▼プルダウンより選択してください",申込書!$C$93&lt;&gt;"",申込書!$P$93&lt;&gt;"YYYY/MM/DD",$G228&lt;&gt;""),申込書!$P$93,"")</f>
        <v/>
      </c>
      <c r="BB228" s="81" t="str">
        <f>IF(AND(申込書!$C$93&lt;&gt;"▼プルダウンより選択してください",申込書!$C$93&lt;&gt;"",申込書!$M$93&gt;=1,$G228&lt;&gt;""),申込書!$M$93,"")</f>
        <v/>
      </c>
      <c r="BC228" s="81" t="str">
        <f>IF($BA$3&lt;&gt;"コンテンツなし",IF(AND(申込書!$AH$4="GIGAスクールパック",SUM($P228,$R228)&lt;&gt;0),SUM($P228,$R228),IF(AND(申込書!$AH$4="SKY安心GIGAタブレット",SUM($T228,$V228)&lt;&gt;0),SUM($T228,$V228),"")),"")</f>
        <v/>
      </c>
      <c r="BD228" s="81" t="str">
        <f>IF($BA$3&lt;&gt;"コンテンツなし",IF(AND(申込書!$AH$4="GIGAスクールパック",SUM($Q228,$S228)&lt;&gt;0),SUM($Q228,$S228),IF(AND(申込書!$AH$4="SKY安心GIGAタブレット",SUM($U228,$W228)&lt;&gt;0),SUM($U228,$W228),"")),"")</f>
        <v/>
      </c>
      <c r="BE228" s="157"/>
      <c r="BF228" s="82"/>
      <c r="BG228" s="80" t="str">
        <f>IF(AND(申込書!$C$94&lt;&gt;"▼プルダウンより選択してください",申込書!$C$94&lt;&gt;"",申込書!$P$94&lt;&gt;"YYYY/MM/DD",$G228&lt;&gt;""),申込書!$P$94,"")</f>
        <v/>
      </c>
      <c r="BH228" s="81" t="str">
        <f>IF(AND(申込書!$C$94&lt;&gt;"▼プルダウンより選択してください",申込書!$C$94&lt;&gt;"",$G228&lt;&gt;""),申込書!$M$94,"")</f>
        <v/>
      </c>
      <c r="BI228" s="81" t="str">
        <f>IF($BG$3&lt;&gt;"コンテンツなし",IF(AND(申込書!$AH$4="GIGAスクールパック",SUM($P228,$R228)&lt;&gt;0),SUM($P228,$R228),IF(AND(申込書!$AH$4="SKY安心GIGAタブレット",SUM($T228,$V228)&lt;&gt;0),SUM($T228,$V228),"")),"")</f>
        <v/>
      </c>
      <c r="BJ228" s="81" t="str">
        <f>IF($BG$3&lt;&gt;"コンテンツなし",IF(AND(申込書!$AH$4="GIGAスクールパック",SUM($Q228,$S228)&lt;&gt;0),SUM($Q228,$S228),IF(AND(申込書!$AH$4="SKY安心GIGAタブレット",SUM($U228,$W228)&lt;&gt;0),SUM($U228,$W228),"")),"")</f>
        <v/>
      </c>
      <c r="BK228" s="157"/>
      <c r="BL228" s="82"/>
      <c r="BM228" s="80" t="str">
        <f>IF(AND(申込書!$C$95&lt;&gt;"▼プルダウンより選択してください",申込書!$C$95&lt;&gt;"",申込書!$P$95&lt;&gt;"YYYY/MM/DD",$G228&lt;&gt;""),申込書!$P$95,"")</f>
        <v/>
      </c>
      <c r="BN228" s="81" t="str">
        <f>IF(AND(申込書!$C$95&lt;&gt;"▼プルダウンより選択してください",申込書!$C$95&lt;&gt;"",$G228&lt;&gt;""),申込書!$M$95,"")</f>
        <v/>
      </c>
      <c r="BO228" s="81" t="str">
        <f>IF($BM$3&lt;&gt;"コンテンツなし",IF(AND(申込書!$AH$4="GIGAスクールパック",SUM($P228,$R228)&lt;&gt;0),SUM($P228,$R228),IF(AND(申込書!$AH$4="SKY安心GIGAタブレット",SUM($T228,$V228)&lt;&gt;0),SUM($T228,$V228),"")),"")</f>
        <v/>
      </c>
      <c r="BP228" s="81" t="str">
        <f>IF($BM$3&lt;&gt;"コンテンツなし",IF(AND(申込書!$AH$4="GIGAスクールパック",SUM($Q228,$S228)&lt;&gt;0),SUM($Q228,$S228),IF(AND(申込書!$AH$4="SKY安心GIGAタブレット",SUM($U228,$W228)&lt;&gt;0),SUM($U228,$W228),"")),"")</f>
        <v/>
      </c>
      <c r="BQ228" s="157"/>
      <c r="BR228" s="82"/>
      <c r="BS228" s="80" t="str">
        <f>IF(AND(申込書!$C$96&lt;&gt;"▼プルダウンより選択してください",申込書!$C$96&lt;&gt;"",申込書!$P$96&lt;&gt;"YYYY/MM/DD",$G228&lt;&gt;""),申込書!$P$96,"")</f>
        <v/>
      </c>
      <c r="BT228" s="81" t="str">
        <f>IF(AND(申込書!$C$96&lt;&gt;"▼プルダウンより選択してください",申込書!$C$96&lt;&gt;"",$G228&lt;&gt;""),申込書!$M$96,"")</f>
        <v/>
      </c>
      <c r="BU228" s="81" t="str">
        <f>IF($BS$3&lt;&gt;"コンテンツなし",IF(AND(申込書!$AH$4="GIGAスクールパック",SUM($P228,$R228)&lt;&gt;0),SUM($P228,$R228),IF(AND(申込書!$AH$4="SKY安心GIGAタブレット",SUM($T228,$V228)&lt;&gt;0),SUM($T228,$V228),"")),"")</f>
        <v/>
      </c>
      <c r="BV228" s="81" t="str">
        <f>IF($BS$3&lt;&gt;"コンテンツなし",IF(AND(申込書!$AH$4="GIGAスクールパック",SUM($Q228,$S228)&lt;&gt;0),SUM($Q228,$S228),IF(AND(申込書!$AH$4="SKY安心GIGAタブレット",SUM($U228,$W228)&lt;&gt;0),SUM($U228,$W228),"")),"")</f>
        <v/>
      </c>
      <c r="BW228" s="157"/>
      <c r="BX228" s="82"/>
      <c r="BY228" s="80" t="str">
        <f>IF(AND(申込書!$C$97&lt;&gt;"▼プルダウンより選択してください",申込書!$C$97&lt;&gt;"",申込書!$P$97&lt;&gt;"YYYY/MM/DD",$G228&lt;&gt;""),申込書!$P$97,"")</f>
        <v/>
      </c>
      <c r="BZ228" s="81" t="str">
        <f>IF(AND(申込書!$C$97&lt;&gt;"▼プルダウンより選択してください",申込書!$C$97&lt;&gt;"",$G228&lt;&gt;""),申込書!$M$97,"")</f>
        <v/>
      </c>
      <c r="CA228" s="81" t="str">
        <f>IF($BY$3&lt;&gt;"コンテンツなし",IF(AND(申込書!$AH$4="GIGAスクールパック",SUM($P228,$R228)&lt;&gt;0),SUM($P228,$R228),IF(AND(申込書!$AH$4="SKY安心GIGAタブレット",SUM($T228,$V228)&lt;&gt;0),SUM($T228,$V228),"")),"")</f>
        <v/>
      </c>
      <c r="CB228" s="81" t="str">
        <f>IF($BY$3&lt;&gt;"コンテンツなし",IF(AND(申込書!$AH$4="GIGAスクールパック",SUM($Q228,$S228)&lt;&gt;0),SUM($Q228,$S228),IF(AND(申込書!$AH$4="SKY安心GIGAタブレット",SUM($U228,$W228)&lt;&gt;0),SUM($U228,$W228),"")),"")</f>
        <v/>
      </c>
      <c r="CC228" s="157"/>
      <c r="CD228" s="82"/>
      <c r="CE228" s="80" t="str">
        <f>IF(AND(申込書!$C$98&lt;&gt;"▼プルダウンより選択してください",申込書!$C$98&lt;&gt;"",申込書!$P$98&lt;&gt;"YYYY/MM/DD",$G228&lt;&gt;""),申込書!$P$98,"")</f>
        <v/>
      </c>
      <c r="CF228" s="81" t="str">
        <f>IF(AND(申込書!$C$98&lt;&gt;"▼プルダウンより選択してください",申込書!$C$98&lt;&gt;"",$G228&lt;&gt;""),申込書!$M$98,"")</f>
        <v/>
      </c>
      <c r="CG228" s="81" t="str">
        <f>IF($CE$3&lt;&gt;"コンテンツなし",IF(AND(申込書!$AH$4="GIGAスクールパック",SUM($P228,$R228)&lt;&gt;0),SUM($P228,$R228),IF(AND(申込書!$AH$4="SKY安心GIGAタブレット",SUM($T228,$V228)&lt;&gt;0),SUM($T228,$V228),"")),"")</f>
        <v/>
      </c>
      <c r="CH228" s="81" t="str">
        <f>IF($CE$3&lt;&gt;"コンテンツなし",IF(AND(申込書!$AH$4="GIGAスクールパック",SUM($Q228,$S228)&lt;&gt;0),SUM($Q228,$S228),IF(AND(申込書!$AH$4="SKY安心GIGAタブレット",SUM($U228,$W228)&lt;&gt;0),SUM($U228,$W228),"")),"")</f>
        <v/>
      </c>
      <c r="CI228" s="157"/>
      <c r="CJ228" s="82"/>
      <c r="CK228" s="80" t="str">
        <f>IF(AND(申込書!$C$99&lt;&gt;"▼プルダウンより選択してください",申込書!$C$99&lt;&gt;"",申込書!$P$99&lt;&gt;"YYYY/MM/DD",$G228&lt;&gt;""),申込書!$P$99,"")</f>
        <v/>
      </c>
      <c r="CL228" s="81" t="str">
        <f>IF(AND(申込書!$C$99&lt;&gt;"▼プルダウンより選択してください",申込書!$C$99&lt;&gt;"",$G228&lt;&gt;""),申込書!$M$99,"")</f>
        <v/>
      </c>
      <c r="CM228" s="81" t="str">
        <f>IF($CK$3&lt;&gt;"コンテンツなし",IF(AND(申込書!$AH$4="GIGAスクールパック",SUM($P228,$R228)&lt;&gt;0),SUM($P228,$R228),IF(AND(申込書!$AH$4="SKY安心GIGAタブレット",SUM($T228,$V228)&lt;&gt;0),SUM($T228,$V228),"")),"")</f>
        <v/>
      </c>
      <c r="CN228" s="81" t="str">
        <f>IF($CK$3&lt;&gt;"コンテンツなし",IF(AND(申込書!$AH$4="GIGAスクールパック",SUM($Q228,$S228)&lt;&gt;0),SUM($Q228,$S228),IF(AND(申込書!$AH$4="SKY安心GIGAタブレット",SUM($U228,$W228)&lt;&gt;0),SUM($U228,$W228),"")),"")</f>
        <v/>
      </c>
      <c r="CO228" s="157"/>
      <c r="CP228" s="82"/>
      <c r="CQ228" s="80" t="str">
        <f>IF(AND(申込書!$C$100&lt;&gt;"▼プルダウンより選択してください",申込書!$C$100&lt;&gt;"",申込書!$P$100&lt;&gt;"YYYY/MM/DD",$G228&lt;&gt;""),申込書!$P$100,"")</f>
        <v/>
      </c>
      <c r="CR228" s="81" t="str">
        <f>IF(AND(申込書!$C$100&lt;&gt;"▼プルダウンより選択してください",申込書!$C$100&lt;&gt;"",$G228&lt;&gt;""),申込書!$M$100,"")</f>
        <v/>
      </c>
      <c r="CS228" s="81" t="str">
        <f>IF($CQ$3&lt;&gt;"コンテンツなし",IF(AND(申込書!$AH$4="GIGAスクールパック",SUM($P228,$R228)&lt;&gt;0),SUM($P228,$R228),IF(AND(申込書!$AH$4="SKY安心GIGAタブレット",SUM($T228,$V228)&lt;&gt;0),SUM($T228,$V228),"")),"")</f>
        <v/>
      </c>
      <c r="CT228" s="81" t="str">
        <f>IF($CQ$3&lt;&gt;"コンテンツなし",IF(AND(申込書!$AH$4="GIGAスクールパック",SUM($Q228,$S228)&lt;&gt;0),SUM($Q228,$S228),IF(AND(申込書!$AH$4="SKY安心GIGAタブレット",SUM($U228,$W228)&lt;&gt;0),SUM($U228,$W228),"")),"")</f>
        <v/>
      </c>
      <c r="CU228" s="81"/>
      <c r="CV228" s="82"/>
      <c r="CW228" s="80" t="str">
        <f>IF(AND(申込書!$C$101&lt;&gt;"▼プルダウンより選択してください",申込書!$C$101&lt;&gt;"",申込書!$P$101&lt;&gt;"YYYY/MM/DD",$G228&lt;&gt;""),申込書!$P$101,"")</f>
        <v/>
      </c>
      <c r="CX228" s="81" t="str">
        <f>IF(AND(申込書!$C$101&lt;&gt;"▼プルダウンより選択してください",申込書!$C$101&lt;&gt;"",$G228&lt;&gt;""),申込書!$M$101,"")</f>
        <v/>
      </c>
      <c r="CY228" s="81" t="str">
        <f>IF($CW$3&lt;&gt;"コンテンツなし",IF(AND(申込書!$AH$4="GIGAスクールパック",SUM($P228,$R228)&lt;&gt;0),SUM($P228,$R228),IF(AND(申込書!$AH$4="SKY安心GIGAタブレット",SUM($T228,$V228)&lt;&gt;0),SUM($T228,$V228),"")),"")</f>
        <v/>
      </c>
      <c r="CZ228" s="81" t="str">
        <f>IF($CW$3&lt;&gt;"コンテンツなし",IF(AND(申込書!$AH$4="GIGAスクールパック",SUM($Q228,$S228)&lt;&gt;0),SUM($Q228,$S228),IF(AND(申込書!$AH$4="SKY安心GIGAタブレット",SUM($U228,$W228)&lt;&gt;0),SUM($U228,$W228),"")),"")</f>
        <v/>
      </c>
      <c r="DA228" s="81"/>
      <c r="DB228" s="82"/>
      <c r="DC228" s="80" t="str">
        <f>IF(AND(申込書!$C$102&lt;&gt;"▼プルダウンより選択してください",申込書!$C$102&lt;&gt;"",申込書!$P$102&lt;&gt;"YYYY/MM/DD",$G228&lt;&gt;""),申込書!$P$102,"")</f>
        <v/>
      </c>
      <c r="DD228" s="81" t="str">
        <f>IF(AND(申込書!$C$102&lt;&gt;"▼プルダウンより選択してください",申込書!$C$102&lt;&gt;"",$G228&lt;&gt;""),申込書!$M$102,"")</f>
        <v/>
      </c>
      <c r="DE228" s="81" t="str">
        <f>IF($DC$3&lt;&gt;"コンテンツなし",IF(AND(申込書!$AH$4="GIGAスクールパック",SUM($P228,$R228)&lt;&gt;0),SUM($P228,$R228),IF(AND(申込書!$AH$4="SKY安心GIGAタブレット",SUM($T228,$V228)&lt;&gt;0),SUM($T228,$V228),"")),"")</f>
        <v/>
      </c>
      <c r="DF228" s="81" t="str">
        <f>IF($DC$3&lt;&gt;"コンテンツなし",IF(AND(申込書!$AH$4="GIGAスクールパック",SUM($Q228,$S228)&lt;&gt;0),SUM($Q228,$S228),IF(AND(申込書!$AH$4="SKY安心GIGAタブレット",SUM($U228,$W228)&lt;&gt;0),SUM($U228,$W228),"")),"")</f>
        <v/>
      </c>
      <c r="DG228" s="81"/>
      <c r="DH228" s="82"/>
      <c r="DI228" s="80" t="str">
        <f>IF(AND(申込書!$C$103&lt;&gt;"▼プルダウンより選択してください",申込書!$C$103&lt;&gt;"",申込書!$P$103&lt;&gt;"YYYY/MM/DD",$G228&lt;&gt;""),申込書!$P$103,"")</f>
        <v/>
      </c>
      <c r="DJ228" s="81" t="str">
        <f>IF(AND(申込書!$C$103&lt;&gt;"▼プルダウンより選択してください",申込書!$C$103&lt;&gt;"",$G228&lt;&gt;""),申込書!$M$103,"")</f>
        <v/>
      </c>
      <c r="DK228" s="81" t="str">
        <f>IF($DI$3&lt;&gt;"コンテンツなし",IF(AND(申込書!$AH$4="GIGAスクールパック",SUM($P228,$R228)&lt;&gt;0),SUM($P228,$R228),IF(AND(申込書!$AH$4="SKY安心GIGAタブレット",SUM($T228,$V228)&lt;&gt;0),SUM($T228,$V228),"")),"")</f>
        <v/>
      </c>
      <c r="DL228" s="81" t="str">
        <f>IF($DI$3&lt;&gt;"コンテンツなし",IF(AND(申込書!$AH$4="GIGAスクールパック",SUM($Q228,$S228)&lt;&gt;0),SUM($Q228,$S228),IF(AND(申込書!$AH$4="SKY安心GIGAタブレット",SUM($U228,$W228)&lt;&gt;0),SUM($U228,$W228),"")),"")</f>
        <v/>
      </c>
      <c r="DM228" s="81"/>
      <c r="DN228" s="82"/>
      <c r="DO228" s="80" t="str">
        <f>IF(AND(申込書!$C$104&lt;&gt;"▼プルダウンより選択してください",申込書!$C$104&lt;&gt;"",申込書!$P$104&lt;&gt;"YYYY/MM/DD",$G228&lt;&gt;""),申込書!$P$104,"")</f>
        <v/>
      </c>
      <c r="DP228" s="81" t="str">
        <f>IF(AND(申込書!$C$104&lt;&gt;"▼プルダウンより選択してください",申込書!$C$104&lt;&gt;"",$G228&lt;&gt;""),申込書!$M$104,"")</f>
        <v/>
      </c>
      <c r="DQ228" s="81" t="str">
        <f>IF($DO$3&lt;&gt;"コンテンツなし",IF(AND(申込書!$AH$4="GIGAスクールパック",SUM($P228,$R228)&lt;&gt;0),SUM($P228,$R228),IF(AND(申込書!$AH$4="SKY安心GIGAタブレット",SUM($T228,$V228)&lt;&gt;0),SUM($T228,$V228),"")),"")</f>
        <v/>
      </c>
      <c r="DR228" s="81" t="str">
        <f>IF($DO$3&lt;&gt;"コンテンツなし",IF(AND(申込書!$AH$4="GIGAスクールパック",SUM($Q228,$S228)&lt;&gt;0),SUM($Q228,$S228),IF(AND(申込書!$AH$4="SKY安心GIGAタブレット",SUM($U228,$W228)&lt;&gt;0),SUM($U228,$W228),"")),"")</f>
        <v/>
      </c>
      <c r="DS228" s="81"/>
      <c r="DT228" s="82"/>
      <c r="DU228" s="80" t="str">
        <f>IF(AND(申込書!$C$105&lt;&gt;"▼プルダウンより選択してください",申込書!$C$105&lt;&gt;"",申込書!$P$105&lt;&gt;"YYYY/MM/DD",$G228&lt;&gt;""),申込書!$P$105,"")</f>
        <v/>
      </c>
      <c r="DV228" s="81" t="str">
        <f>IF(AND(申込書!$C$105&lt;&gt;"▼プルダウンより選択してください",申込書!$C$105&lt;&gt;"",$G228&lt;&gt;""),申込書!$M$105,"")</f>
        <v/>
      </c>
      <c r="DW228" s="81" t="str">
        <f>IF($DU$3&lt;&gt;"コンテンツなし",IF(AND(申込書!$AH$4="GIGAスクールパック",SUM($P228,$R228)&lt;&gt;0),SUM($P228,$R228),IF(AND(申込書!$AH$4="SKY安心GIGAタブレット",SUM($T228,$V228)&lt;&gt;0),SUM($T228,$V228),"")),"")</f>
        <v/>
      </c>
      <c r="DX228" s="81" t="str">
        <f>IF($DU$3&lt;&gt;"コンテンツなし",IF(AND(申込書!$AH$4="GIGAスクールパック",SUM($Q228,$S228)&lt;&gt;0),SUM($Q228,$S228),IF(AND(申込書!$AH$4="SKY安心GIGAタブレット",SUM($U228,$W228)&lt;&gt;0),SUM($U228,$W228),"")),"")</f>
        <v/>
      </c>
      <c r="DY228" s="157"/>
      <c r="DZ228" s="82"/>
      <c r="EA228" s="80" t="str">
        <f>IF(AND(申込書!$C$106&lt;&gt;"▼プルダウンより選択してください",申込書!$C$106&lt;&gt;"",申込書!$P$106&lt;&gt;"YYYY/MM/DD",$G228&lt;&gt;""),申込書!$P$106,"")</f>
        <v/>
      </c>
      <c r="EB228" s="81" t="str">
        <f>IF(AND(申込書!$C$106&lt;&gt;"▼プルダウンより選択してください",申込書!$C$106&lt;&gt;"",$G228&lt;&gt;""),申込書!$M$106,"")</f>
        <v/>
      </c>
      <c r="EC228" s="81" t="str">
        <f>IF($EA$3&lt;&gt;"コンテンツなし",IF(AND(申込書!$AH$4="GIGAスクールパック",SUM($P228,$R228)&lt;&gt;0),SUM($P228,$R228),IF(AND(申込書!$AH$4="SKY安心GIGAタブレット",SUM($T228,$V228)&lt;&gt;0),SUM($T228,$V228),"")),"")</f>
        <v/>
      </c>
      <c r="ED228" s="81" t="str">
        <f>IF($EA$3&lt;&gt;"コンテンツなし",IF(AND(申込書!$AH$4="GIGAスクールパック",SUM($Q228,$S228)&lt;&gt;0),SUM($Q228,$S228),IF(AND(申込書!$AH$4="SKY安心GIGAタブレット",SUM($U228,$W228)&lt;&gt;0),SUM($U228,$W228),"")),"")</f>
        <v/>
      </c>
      <c r="EE228" s="157"/>
      <c r="EF228" s="82"/>
      <c r="EG228" s="80" t="str">
        <f>IF(AND(申込書!$C$107&lt;&gt;"▼プルダウンより選択してください",申込書!$C$107&lt;&gt;"",申込書!$P$107&lt;&gt;"YYYY/MM/DD",$G228&lt;&gt;""),申込書!$P$107,"")</f>
        <v/>
      </c>
      <c r="EH228" s="81" t="str">
        <f>IF(AND(申込書!$C$107&lt;&gt;"▼プルダウンより選択してください",申込書!$C$107&lt;&gt;"",$G228&lt;&gt;""),申込書!$M$107,"")</f>
        <v/>
      </c>
      <c r="EI228" s="81" t="str">
        <f>IF($EG$3&lt;&gt;"コンテンツなし",IF(AND(申込書!$AH$4="GIGAスクールパック",SUM($P228,$R228)&lt;&gt;0),SUM($P228,$R228),IF(AND(申込書!$AH$4="SKY安心GIGAタブレット",SUM($T228,$V228)&lt;&gt;0),SUM($T228,$V228),"")),"")</f>
        <v/>
      </c>
      <c r="EJ228" s="81" t="str">
        <f>IF($EG$3&lt;&gt;"コンテンツなし",IF(AND(申込書!$AH$4="GIGAスクールパック",SUM($Q228,$S228)&lt;&gt;0),SUM($Q228,$S228),IF(AND(申込書!$AH$4="SKY安心GIGAタブレット",SUM($U228,$W228)&lt;&gt;0),SUM($U228,$W228),"")),"")</f>
        <v/>
      </c>
      <c r="EK228" s="157"/>
      <c r="EL228" s="82"/>
      <c r="EM228" s="80" t="str">
        <f>IF(AND(申込書!$C$108&lt;&gt;"▼プルダウンより選択してください",申込書!$C$108&lt;&gt;"",申込書!$P$108&lt;&gt;"YYYY/MM/DD",$G228&lt;&gt;""),申込書!$P$108,"")</f>
        <v/>
      </c>
      <c r="EN228" s="81" t="str">
        <f>IF(AND(申込書!$C$108&lt;&gt;"▼プルダウンより選択してください",申込書!$C$108&lt;&gt;"",$G228&lt;&gt;""),申込書!$M$108,"")</f>
        <v/>
      </c>
      <c r="EO228" s="81" t="str">
        <f>IF($EM$3&lt;&gt;"コンテンツなし",IF(AND(申込書!$AH$4="GIGAスクールパック",SUM($P228,$R228)&lt;&gt;0),SUM($P228,$R228),IF(AND(申込書!$AH$4="SKY安心GIGAタブレット",SUM($T228,$V228)&lt;&gt;0),SUM($T228,$V228),"")),"")</f>
        <v/>
      </c>
      <c r="EP228" s="81" t="str">
        <f>IF($EM$3&lt;&gt;"コンテンツなし",IF(AND(申込書!$AH$4="GIGAスクールパック",SUM($Q228,$S228)&lt;&gt;0),SUM($Q228,$S228),IF(AND(申込書!$AH$4="SKY安心GIGAタブレット",SUM($U228,$W228)&lt;&gt;0),SUM($U228,$W228),"")),"")</f>
        <v/>
      </c>
      <c r="EQ228" s="157"/>
      <c r="ER228" s="82"/>
      <c r="ES228" s="80" t="str">
        <f>IF(AND(申込書!$C$109&lt;&gt;"▼プルダウンより選択してください",申込書!$C$109&lt;&gt;"",申込書!$P$109&lt;&gt;"YYYY/MM/DD",$G228&lt;&gt;""),申込書!$P$109,"")</f>
        <v/>
      </c>
      <c r="ET228" s="81" t="str">
        <f>IF(AND(申込書!$C$109&lt;&gt;"▼プルダウンより選択してください",申込書!$C$109&lt;&gt;"",$G228&lt;&gt;""),申込書!$M$109,"")</f>
        <v/>
      </c>
      <c r="EU228" s="81" t="str">
        <f>IF($ES$3&lt;&gt;"コンテンツなし",IF(AND(申込書!$AH$4="GIGAスクールパック",SUM($P228,$R228)&lt;&gt;0),SUM($P228,$R228),IF(AND(申込書!$AH$4="SKY安心GIGAタブレット",SUM($T228,$V228)&lt;&gt;0),SUM($T228,$V228),"")),"")</f>
        <v/>
      </c>
      <c r="EV228" s="81" t="str">
        <f>IF($ES$3&lt;&gt;"コンテンツなし",IF(AND(申込書!$AH$4="GIGAスクールパック",SUM($Q228,$S228)&lt;&gt;0),SUM($Q228,$S228),IF(AND(申込書!$AH$4="SKY安心GIGAタブレット",SUM($U228,$W228)&lt;&gt;0),SUM($U228,$W228),"")),"")</f>
        <v/>
      </c>
      <c r="EW228" s="157"/>
      <c r="EX228" s="82"/>
      <c r="EY228" s="80" t="str">
        <f>IF(AND(申込書!$C$110&lt;&gt;"▼プルダウンより選択してください",申込書!$C$110&lt;&gt;"",申込書!$P$110&lt;&gt;"YYYY/MM/DD",$G228&lt;&gt;""),申込書!$P$110,"")</f>
        <v/>
      </c>
      <c r="EZ228" s="81" t="str">
        <f>IF(AND(申込書!$C$110&lt;&gt;"▼プルダウンより選択してください",申込書!$C$110&lt;&gt;"",$G228&lt;&gt;""),申込書!$M$110,"")</f>
        <v/>
      </c>
      <c r="FA228" s="81" t="str">
        <f>IF($EY$3&lt;&gt;"コンテンツなし",IF(AND(申込書!$AH$4="GIGAスクールパック",SUM($P228,$R228)&lt;&gt;0),SUM($P228,$R228),IF(AND(申込書!$AH$4="SKY安心GIGAタブレット",SUM($T228,$V228)&lt;&gt;0),SUM($T228,$V228),"")),"")</f>
        <v/>
      </c>
      <c r="FB228" s="81" t="str">
        <f>IF($EY$3&lt;&gt;"コンテンツなし",IF(AND(申込書!$AH$4="GIGAスクールパック",SUM($Q228,$S228)&lt;&gt;0),SUM($Q228,$S228),IF(AND(申込書!$AH$4="SKY安心GIGAタブレット",SUM($U228,$W228)&lt;&gt;0),SUM($U228,$W228),"")),"")</f>
        <v/>
      </c>
      <c r="FC228" s="157"/>
      <c r="FD228" s="82"/>
      <c r="FE228" s="80" t="str">
        <f>IF(AND(申込書!$C$111&lt;&gt;"▼プルダウンより選択してください",申込書!$C$111&lt;&gt;"",申込書!$P$111&lt;&gt;"YYYY/MM/DD",$G228&lt;&gt;""),申込書!$P$111,"")</f>
        <v/>
      </c>
      <c r="FF228" s="81" t="str">
        <f>IF(AND(申込書!$C$111&lt;&gt;"▼プルダウンより選択してください",申込書!$C$111&lt;&gt;"",$G228&lt;&gt;""),申込書!$M$111,"")</f>
        <v/>
      </c>
      <c r="FG228" s="81" t="str">
        <f>IF($FE$3&lt;&gt;"コンテンツなし",IF(AND(申込書!$AH$4="GIGAスクールパック",SUM($P228,$R228)&lt;&gt;0),SUM($P228,$R228),IF(AND(申込書!$AH$4="SKY安心GIGAタブレット",SUM($T228,$V228)&lt;&gt;0),SUM($T228,$V228),"")),"")</f>
        <v/>
      </c>
      <c r="FH228" s="81" t="str">
        <f>IF($FE$3&lt;&gt;"コンテンツなし",IF(AND(申込書!$AH$4="GIGAスクールパック",SUM($Q228,$S228)&lt;&gt;0),SUM($Q228,$S228),IF(AND(申込書!$AH$4="SKY安心GIGAタブレット",SUM($U228,$W228)&lt;&gt;0),SUM($U228,$W228),"")),"")</f>
        <v/>
      </c>
      <c r="FI228" s="157"/>
      <c r="FJ228" s="82"/>
      <c r="FK228" s="80" t="str">
        <f>IF(AND(申込書!$C$112&lt;&gt;"▼プルダウンより選択してください",申込書!$C$112&lt;&gt;"",申込書!$P$112&lt;&gt;"YYYY/MM/DD",$G228&lt;&gt;""),申込書!$P$112,"")</f>
        <v/>
      </c>
      <c r="FL228" s="81" t="str">
        <f>IF(AND(申込書!$C$112&lt;&gt;"▼プルダウンより選択してください",申込書!$C$112&lt;&gt;"",$G228&lt;&gt;""),申込書!$M$112,"")</f>
        <v/>
      </c>
      <c r="FM228" s="81" t="str">
        <f>IF($FK$3&lt;&gt;"コンテンツなし",IF(AND(申込書!$AH$4="GIGAスクールパック",SUM($P228,$R228)&lt;&gt;0),SUM($P228,$R228),IF(AND(申込書!$AH$4="SKY安心GIGAタブレット",SUM($T228,$V228)&lt;&gt;0),SUM($T228,$V228),"")),"")</f>
        <v/>
      </c>
      <c r="FN228" s="81" t="str">
        <f>IF($FK$3&lt;&gt;"コンテンツなし",IF(AND(申込書!$AH$4="GIGAスクールパック",SUM($Q228,$S228)&lt;&gt;0),SUM($Q228,$S228),IF(AND(申込書!$AH$4="SKY安心GIGAタブレット",SUM($U228,$W228)&lt;&gt;0),SUM($U228,$W228),"")),"")</f>
        <v/>
      </c>
      <c r="FO228" s="157"/>
      <c r="FP228" s="82"/>
      <c r="FQ228" s="80" t="str">
        <f>IF(AND(申込書!$C$113&lt;&gt;"▼プルダウンより選択してください",申込書!$C$113&lt;&gt;"",申込書!$P$113&lt;&gt;"YYYY/MM/DD",$G228&lt;&gt;""),申込書!$P$113,"")</f>
        <v/>
      </c>
      <c r="FR228" s="81" t="str">
        <f>IF(AND(申込書!$C$113&lt;&gt;"▼プルダウンより選択してください",申込書!$C$113&lt;&gt;"",$G228&lt;&gt;""),申込書!$M$113,"")</f>
        <v/>
      </c>
      <c r="FS228" s="81" t="str">
        <f>IF($FQ$3&lt;&gt;"コンテンツなし",IF(AND(申込書!$AH$4="GIGAスクールパック",SUM($P228,$R228)&lt;&gt;0),SUM($P228,$R228),IF(AND(申込書!$AH$4="SKY安心GIGAタブレット",SUM($T228,$V228)&lt;&gt;0),SUM($T228,$V228),"")),"")</f>
        <v/>
      </c>
      <c r="FT228" s="81" t="str">
        <f>IF($FQ$3&lt;&gt;"コンテンツなし",IF(AND(申込書!$AH$4="GIGAスクールパック",SUM($Q228,$S228)&lt;&gt;0),SUM($Q228,$S228),IF(AND(申込書!$AH$4="SKY安心GIGAタブレット",SUM($U228,$W228)&lt;&gt;0),SUM($U228,$W228),"")),"")</f>
        <v/>
      </c>
      <c r="FU228" s="157"/>
      <c r="FV228" s="82"/>
      <c r="FW228" s="80" t="str">
        <f>IF(AND(申込書!$C$114&lt;&gt;"▼プルダウンより選択してください",申込書!$C$114&lt;&gt;"",申込書!$P$114&lt;&gt;"YYYY/MM/DD",$G228&lt;&gt;""),申込書!$P$114,"")</f>
        <v/>
      </c>
      <c r="FX228" s="81" t="str">
        <f>IF(AND(申込書!$C$114&lt;&gt;"▼プルダウンより選択してください",申込書!$C$114&lt;&gt;"",$G228&lt;&gt;""),申込書!$M$114,"")</f>
        <v/>
      </c>
      <c r="FY228" s="81" t="str">
        <f>IF($FW$3&lt;&gt;"コンテンツなし",IF(AND(申込書!$AH$4="GIGAスクールパック",SUM($P228,$R228)&lt;&gt;0),SUM($P228,$R228),IF(AND(申込書!$AH$4="SKY安心GIGAタブレット",SUM($T228,$V228)&lt;&gt;0),SUM($T228,$V228),"")),"")</f>
        <v/>
      </c>
      <c r="FZ228" s="81" t="str">
        <f>IF($FW$3&lt;&gt;"コンテンツなし",IF(AND(申込書!$AH$4="GIGAスクールパック",SUM($Q228,$S228)&lt;&gt;0),SUM($Q228,$S228),IF(AND(申込書!$AH$4="SKY安心GIGAタブレット",SUM($U228,$W228)&lt;&gt;0),SUM($U228,$W228),"")),"")</f>
        <v/>
      </c>
      <c r="GA228" s="157"/>
      <c r="GB228" s="82"/>
      <c r="GC228" s="80" t="str">
        <f>IF(AND(申込書!$C$115&lt;&gt;"▼プルダウンより選択してください",申込書!$C$115&lt;&gt;"",申込書!$P$115&lt;&gt;"YYYY/MM/DD",$G228&lt;&gt;""),申込書!$P$115,"")</f>
        <v/>
      </c>
      <c r="GD228" s="81" t="str">
        <f>IF(AND(申込書!$C$115&lt;&gt;"▼プルダウンより選択してください",申込書!$C$115&lt;&gt;"",$G228&lt;&gt;""),申込書!$M$115,"")</f>
        <v/>
      </c>
      <c r="GE228" s="81" t="str">
        <f>IF($GC$3&lt;&gt;"コンテンツなし",IF(AND(申込書!$AH$4="GIGAスクールパック",SUM($P228,$R228)&lt;&gt;0),SUM($P228,$R228),IF(AND(申込書!$AH$4="SKY安心GIGAタブレット",SUM($T228,$V228)&lt;&gt;0),SUM($T228,$V228),"")),"")</f>
        <v/>
      </c>
      <c r="GF228" s="81" t="str">
        <f>IF($GC$3&lt;&gt;"コンテンツなし",IF(AND(申込書!$AH$4="GIGAスクールパック",SUM($Q228,$S228)&lt;&gt;0),SUM($Q228,$S228),IF(AND(申込書!$AH$4="SKY安心GIGAタブレット",SUM($U228,$W228)&lt;&gt;0),SUM($U228,$W228),"")),"")</f>
        <v/>
      </c>
      <c r="GG228" s="157"/>
      <c r="GH228" s="82"/>
      <c r="GI228" s="80" t="str">
        <f>IF(AND(申込書!$C$116&lt;&gt;"▼プルダウンより選択してください",申込書!$C$116&lt;&gt;"",申込書!$P$116&lt;&gt;"YYYY/MM/DD",$G228&lt;&gt;""),申込書!$P$116,"")</f>
        <v/>
      </c>
      <c r="GJ228" s="81" t="str">
        <f>IF(AND(申込書!$C$116&lt;&gt;"▼プルダウンより選択してください",申込書!$C$116&lt;&gt;"",$G228&lt;&gt;""),申込書!$M$116,"")</f>
        <v/>
      </c>
      <c r="GK228" s="81" t="str">
        <f>IF($GI$3&lt;&gt;"コンテンツなし",IF(AND(申込書!$AH$4="GIGAスクールパック",SUM($P228,$R228)&lt;&gt;0),SUM($P228,$R228),IF(AND(申込書!$AH$4="SKY安心GIGAタブレット",SUM($T228,$V228)&lt;&gt;0),SUM($T228,$V228),"")),"")</f>
        <v/>
      </c>
      <c r="GL228" s="81" t="str">
        <f>IF($GI$3&lt;&gt;"コンテンツなし",IF(AND(申込書!$AH$4="GIGAスクールパック",SUM($Q228,$S228)&lt;&gt;0),SUM($Q228,$S228),IF(AND(申込書!$AH$4="SKY安心GIGAタブレット",SUM($U228,$W228)&lt;&gt;0),SUM($U228,$W228),"")),"")</f>
        <v/>
      </c>
      <c r="GM228" s="157"/>
      <c r="GN228" s="82"/>
      <c r="GO228" s="80" t="str">
        <f>IF(AND(申込書!$C$117&lt;&gt;"▼プルダウンより選択してください",申込書!$C$117&lt;&gt;"",申込書!$P$117&lt;&gt;"YYYY/MM/DD",$G228&lt;&gt;""),申込書!$P$117,"")</f>
        <v/>
      </c>
      <c r="GP228" s="81" t="str">
        <f>IF(AND(申込書!$C$117&lt;&gt;"▼プルダウンより選択してください",申込書!$C$117&lt;&gt;"",$G228&lt;&gt;""),申込書!$M$117,"")</f>
        <v/>
      </c>
      <c r="GQ228" s="81" t="str">
        <f>IF($GO$3&lt;&gt;"コンテンツなし",IF(AND(申込書!$AH$4="GIGAスクールパック",SUM($P228,$R228)&lt;&gt;0),SUM($P228,$R228),IF(AND(申込書!$AH$4="SKY安心GIGAタブレット",SUM($T228,$V228)&lt;&gt;0),SUM($T228,$V228),"")),"")</f>
        <v/>
      </c>
      <c r="GR228" s="81" t="str">
        <f>IF($GO$3&lt;&gt;"コンテンツなし",IF(AND(申込書!$AH$4="GIGAスクールパック",SUM($Q228,$S228)&lt;&gt;0),SUM($Q228,$S228),IF(AND(申込書!$AH$4="SKY安心GIGAタブレット",SUM($U228,$W228)&lt;&gt;0),SUM($U228,$W228),"")),"")</f>
        <v/>
      </c>
      <c r="GS228" s="157"/>
      <c r="GT228" s="82"/>
      <c r="GU228" s="80" t="str">
        <f>IF(AND(申込書!$C$118&lt;&gt;"▼プルダウンより選択してください",申込書!$C$118&lt;&gt;"",申込書!$P$118&lt;&gt;"YYYY/MM/DD",$G228&lt;&gt;""),申込書!$P$118,"")</f>
        <v/>
      </c>
      <c r="GV228" s="81" t="str">
        <f>IF(AND(申込書!$C$118&lt;&gt;"▼プルダウンより選択してください",申込書!$C$118&lt;&gt;"",$G228&lt;&gt;""),申込書!$M$118,"")</f>
        <v/>
      </c>
      <c r="GW228" s="81" t="str">
        <f>IF($GU$3&lt;&gt;"コンテンツなし",IF(AND(申込書!$AH$4="GIGAスクールパック",SUM($P228,$R228)&lt;&gt;0),SUM($P228,$R228),IF(AND(申込書!$AH$4="SKY安心GIGAタブレット",SUM($T228,$V228)&lt;&gt;0),SUM($T228,$V228),"")),"")</f>
        <v/>
      </c>
      <c r="GX228" s="81" t="str">
        <f>IF($GU$3&lt;&gt;"コンテンツなし",IF(AND(申込書!$AH$4="GIGAスクールパック",SUM($Q228,$S228)&lt;&gt;0),SUM($Q228,$S228),IF(AND(申込書!$AH$4="SKY安心GIGAタブレット",SUM($U228,$W228)&lt;&gt;0),SUM($U228,$W228),"")),"")</f>
        <v/>
      </c>
      <c r="GY228" s="157"/>
      <c r="GZ228" s="82"/>
      <c r="HA228" s="80" t="str">
        <f>IF(AND(申込書!$C$119&lt;&gt;"▼プルダウンより選択してください",申込書!$C$119&lt;&gt;"",申込書!$P$119&lt;&gt;"YYYY/MM/DD",$G228&lt;&gt;""),申込書!$P$119,"")</f>
        <v/>
      </c>
      <c r="HB228" s="81" t="str">
        <f>IF(AND(申込書!$C$119&lt;&gt;"▼プルダウンより選択してください",申込書!$C$119&lt;&gt;"",$G228&lt;&gt;""),申込書!$M$119,"")</f>
        <v/>
      </c>
      <c r="HC228" s="81" t="str">
        <f>IF($HA$3&lt;&gt;"コンテンツなし",IF(AND(申込書!$AH$4="GIGAスクールパック",SUM($P228,$R228)&lt;&gt;0),SUM($P228,$R228),IF(AND(申込書!$AH$4="SKY安心GIGAタブレット",SUM($T228,$V228)&lt;&gt;0),SUM($T228,$V228),"")),"")</f>
        <v/>
      </c>
      <c r="HD228" s="81" t="str">
        <f>IF($HA$3&lt;&gt;"コンテンツなし",IF(AND(申込書!$AH$4="GIGAスクールパック",SUM($Q228,$S228)&lt;&gt;0),SUM($Q228,$S228),IF(AND(申込書!$AH$4="SKY安心GIGAタブレット",SUM($U228,$W228)&lt;&gt;0),SUM($U228,$W228),"")),"")</f>
        <v/>
      </c>
      <c r="HE228" s="157"/>
      <c r="HF228" s="82"/>
      <c r="HG228" s="83"/>
    </row>
    <row r="229" spans="2:215" ht="26.85" customHeight="1">
      <c r="B229" s="62">
        <f t="shared" si="3"/>
        <v>224</v>
      </c>
      <c r="C229" s="63"/>
      <c r="D229" s="64"/>
      <c r="E229" s="207"/>
      <c r="F229" s="65"/>
      <c r="G229" s="66"/>
      <c r="H229" s="67"/>
      <c r="I229" s="68"/>
      <c r="J229" s="69"/>
      <c r="K229" s="70"/>
      <c r="L229" s="71"/>
      <c r="M229" s="72"/>
      <c r="N229" s="73"/>
      <c r="O229" s="74"/>
      <c r="P229" s="179"/>
      <c r="Q229" s="180"/>
      <c r="R229" s="180"/>
      <c r="S229" s="181"/>
      <c r="T229" s="179"/>
      <c r="U229" s="180"/>
      <c r="V229" s="182"/>
      <c r="W229" s="181"/>
      <c r="X229" s="75"/>
      <c r="Y229" s="76"/>
      <c r="Z229" s="77"/>
      <c r="AA229" s="78"/>
      <c r="AB229" s="79"/>
      <c r="AC229" s="79"/>
      <c r="AD229" s="79"/>
      <c r="AE229" s="77"/>
      <c r="AF229" s="139"/>
      <c r="AG229" s="139"/>
      <c r="AH229" s="139"/>
      <c r="AI229" s="80" t="str">
        <f>IF(AND(申込書!$C$90&lt;&gt;"▼プルダウンより選択してください",申込書!$C$90&lt;&gt;"",申込書!$P$90&lt;&gt;"YYYY/MM/DD",$G229&lt;&gt;""),申込書!$P$90,"")</f>
        <v/>
      </c>
      <c r="AJ229" s="81" t="str">
        <f>IF(AND(申込書!$C$90&lt;&gt;"▼プルダウンより選択してください",申込書!$C$90&lt;&gt;"",$G229&lt;&gt;""),申込書!$M$90,"")</f>
        <v/>
      </c>
      <c r="AK229" s="81" t="str">
        <f>IF($AI$3&lt;&gt;"コンテンツなし",IF(AND(申込書!$AH$4="GIGAスクールパック",SUM($P229,$R229)&lt;&gt;0),SUM($P229,$R229),IF(AND(申込書!$AH$4="SKY安心GIGAタブレット",SUM($T229,$V229)&lt;&gt;0),SUM($T229,$V229),"")),"")</f>
        <v/>
      </c>
      <c r="AL229" s="81" t="str">
        <f>IF($AI$3&lt;&gt;"コンテンツなし",IF(AND(申込書!$AH$4="GIGAスクールパック",SUM($Q229,$S229)&lt;&gt;0),SUM($Q229,$S229),IF(AND(申込書!$AH$4="SKY安心GIGAタブレット",SUM($U229,$W229)&lt;&gt;0),SUM($U229,$W229),"")),"")</f>
        <v/>
      </c>
      <c r="AM229" s="157"/>
      <c r="AN229" s="82"/>
      <c r="AO229" s="80" t="str">
        <f>IF(AND(申込書!$C$91&lt;&gt;"▼プルダウンより選択してください",申込書!$C$91&lt;&gt;"",申込書!$P$91&lt;&gt;"YYYY/MM/DD",$G229&lt;&gt;""),申込書!$P$91,"")</f>
        <v/>
      </c>
      <c r="AP229" s="81" t="str">
        <f>IF(AND(申込書!$C$91&lt;&gt;"▼プルダウンより選択してください",申込書!$C$91&lt;&gt;"",$G229&lt;&gt;""),申込書!$M$91,"")</f>
        <v/>
      </c>
      <c r="AQ229" s="81" t="str">
        <f>IF($AO$3&lt;&gt;"コンテンツなし",IF(AND(申込書!$AH$4="GIGAスクールパック",SUM($P229,$R229)&lt;&gt;0),SUM($P229,$R229),IF(AND(申込書!$AH$4="SKY安心GIGAタブレット",SUM($T229,$V229)&lt;&gt;0),SUM($T229,$V229),"")),"")</f>
        <v/>
      </c>
      <c r="AR229" s="81" t="str">
        <f>IF($AO$3&lt;&gt;"コンテンツなし",IF(AND(申込書!$AH$4="GIGAスクールパック",SUM($Q229,$S229)&lt;&gt;0),SUM($Q229,$S229),IF(AND(申込書!$AH$4="SKY安心GIGAタブレット",SUM($U229,$W229)&lt;&gt;0),SUM($U229,$W229),"")),"")</f>
        <v/>
      </c>
      <c r="AS229" s="157"/>
      <c r="AT229" s="82"/>
      <c r="AU229" s="80" t="str">
        <f>IF(AND(申込書!$C$92&lt;&gt;"▼プルダウンより選択してください",申込書!$C$92&lt;&gt;"",申込書!$P$92&lt;&gt;"YYYY/MM/DD",$G229&lt;&gt;""),申込書!$P$92,"")</f>
        <v/>
      </c>
      <c r="AV229" s="81" t="str">
        <f>IF(AND(申込書!$C$92&lt;&gt;"▼プルダウンより選択してください",申込書!$C$92&lt;&gt;"",$G229&lt;&gt;""),申込書!$M$92,"")</f>
        <v/>
      </c>
      <c r="AW229" s="81" t="str">
        <f>IF($AU$3&lt;&gt;"コンテンツなし",IF(AND(申込書!$AH$4="GIGAスクールパック",SUM($P229,$R229)&lt;&gt;0),SUM($P229,$R229),IF(AND(申込書!$AH$4="SKY安心GIGAタブレット",SUM($T229,$V229)&lt;&gt;0),SUM($T229,$V229),"")),"")</f>
        <v/>
      </c>
      <c r="AX229" s="81" t="str">
        <f>IF($AU$3&lt;&gt;"コンテンツなし",IF(AND(申込書!$AH$4="GIGAスクールパック",SUM($Q229,$S229)&lt;&gt;0),SUM($Q229,$S229),IF(AND(申込書!$AH$4="SKY安心GIGAタブレット",SUM($U229,$W229)&lt;&gt;0),SUM($U229,$W229),"")),"")</f>
        <v/>
      </c>
      <c r="AY229" s="157"/>
      <c r="AZ229" s="82"/>
      <c r="BA229" s="80" t="str">
        <f>IF(AND(申込書!$C$93&lt;&gt;"▼プルダウンより選択してください",申込書!$C$93&lt;&gt;"",申込書!$P$93&lt;&gt;"YYYY/MM/DD",$G229&lt;&gt;""),申込書!$P$93,"")</f>
        <v/>
      </c>
      <c r="BB229" s="81" t="str">
        <f>IF(AND(申込書!$C$93&lt;&gt;"▼プルダウンより選択してください",申込書!$C$93&lt;&gt;"",申込書!$M$93&gt;=1,$G229&lt;&gt;""),申込書!$M$93,"")</f>
        <v/>
      </c>
      <c r="BC229" s="81" t="str">
        <f>IF($BA$3&lt;&gt;"コンテンツなし",IF(AND(申込書!$AH$4="GIGAスクールパック",SUM($P229,$R229)&lt;&gt;0),SUM($P229,$R229),IF(AND(申込書!$AH$4="SKY安心GIGAタブレット",SUM($T229,$V229)&lt;&gt;0),SUM($T229,$V229),"")),"")</f>
        <v/>
      </c>
      <c r="BD229" s="81" t="str">
        <f>IF($BA$3&lt;&gt;"コンテンツなし",IF(AND(申込書!$AH$4="GIGAスクールパック",SUM($Q229,$S229)&lt;&gt;0),SUM($Q229,$S229),IF(AND(申込書!$AH$4="SKY安心GIGAタブレット",SUM($U229,$W229)&lt;&gt;0),SUM($U229,$W229),"")),"")</f>
        <v/>
      </c>
      <c r="BE229" s="157"/>
      <c r="BF229" s="82"/>
      <c r="BG229" s="80" t="str">
        <f>IF(AND(申込書!$C$94&lt;&gt;"▼プルダウンより選択してください",申込書!$C$94&lt;&gt;"",申込書!$P$94&lt;&gt;"YYYY/MM/DD",$G229&lt;&gt;""),申込書!$P$94,"")</f>
        <v/>
      </c>
      <c r="BH229" s="81" t="str">
        <f>IF(AND(申込書!$C$94&lt;&gt;"▼プルダウンより選択してください",申込書!$C$94&lt;&gt;"",$G229&lt;&gt;""),申込書!$M$94,"")</f>
        <v/>
      </c>
      <c r="BI229" s="81" t="str">
        <f>IF($BG$3&lt;&gt;"コンテンツなし",IF(AND(申込書!$AH$4="GIGAスクールパック",SUM($P229,$R229)&lt;&gt;0),SUM($P229,$R229),IF(AND(申込書!$AH$4="SKY安心GIGAタブレット",SUM($T229,$V229)&lt;&gt;0),SUM($T229,$V229),"")),"")</f>
        <v/>
      </c>
      <c r="BJ229" s="81" t="str">
        <f>IF($BG$3&lt;&gt;"コンテンツなし",IF(AND(申込書!$AH$4="GIGAスクールパック",SUM($Q229,$S229)&lt;&gt;0),SUM($Q229,$S229),IF(AND(申込書!$AH$4="SKY安心GIGAタブレット",SUM($U229,$W229)&lt;&gt;0),SUM($U229,$W229),"")),"")</f>
        <v/>
      </c>
      <c r="BK229" s="157"/>
      <c r="BL229" s="82"/>
      <c r="BM229" s="80" t="str">
        <f>IF(AND(申込書!$C$95&lt;&gt;"▼プルダウンより選択してください",申込書!$C$95&lt;&gt;"",申込書!$P$95&lt;&gt;"YYYY/MM/DD",$G229&lt;&gt;""),申込書!$P$95,"")</f>
        <v/>
      </c>
      <c r="BN229" s="81" t="str">
        <f>IF(AND(申込書!$C$95&lt;&gt;"▼プルダウンより選択してください",申込書!$C$95&lt;&gt;"",$G229&lt;&gt;""),申込書!$M$95,"")</f>
        <v/>
      </c>
      <c r="BO229" s="81" t="str">
        <f>IF($BM$3&lt;&gt;"コンテンツなし",IF(AND(申込書!$AH$4="GIGAスクールパック",SUM($P229,$R229)&lt;&gt;0),SUM($P229,$R229),IF(AND(申込書!$AH$4="SKY安心GIGAタブレット",SUM($T229,$V229)&lt;&gt;0),SUM($T229,$V229),"")),"")</f>
        <v/>
      </c>
      <c r="BP229" s="81" t="str">
        <f>IF($BM$3&lt;&gt;"コンテンツなし",IF(AND(申込書!$AH$4="GIGAスクールパック",SUM($Q229,$S229)&lt;&gt;0),SUM($Q229,$S229),IF(AND(申込書!$AH$4="SKY安心GIGAタブレット",SUM($U229,$W229)&lt;&gt;0),SUM($U229,$W229),"")),"")</f>
        <v/>
      </c>
      <c r="BQ229" s="157"/>
      <c r="BR229" s="82"/>
      <c r="BS229" s="80" t="str">
        <f>IF(AND(申込書!$C$96&lt;&gt;"▼プルダウンより選択してください",申込書!$C$96&lt;&gt;"",申込書!$P$96&lt;&gt;"YYYY/MM/DD",$G229&lt;&gt;""),申込書!$P$96,"")</f>
        <v/>
      </c>
      <c r="BT229" s="81" t="str">
        <f>IF(AND(申込書!$C$96&lt;&gt;"▼プルダウンより選択してください",申込書!$C$96&lt;&gt;"",$G229&lt;&gt;""),申込書!$M$96,"")</f>
        <v/>
      </c>
      <c r="BU229" s="81" t="str">
        <f>IF($BS$3&lt;&gt;"コンテンツなし",IF(AND(申込書!$AH$4="GIGAスクールパック",SUM($P229,$R229)&lt;&gt;0),SUM($P229,$R229),IF(AND(申込書!$AH$4="SKY安心GIGAタブレット",SUM($T229,$V229)&lt;&gt;0),SUM($T229,$V229),"")),"")</f>
        <v/>
      </c>
      <c r="BV229" s="81" t="str">
        <f>IF($BS$3&lt;&gt;"コンテンツなし",IF(AND(申込書!$AH$4="GIGAスクールパック",SUM($Q229,$S229)&lt;&gt;0),SUM($Q229,$S229),IF(AND(申込書!$AH$4="SKY安心GIGAタブレット",SUM($U229,$W229)&lt;&gt;0),SUM($U229,$W229),"")),"")</f>
        <v/>
      </c>
      <c r="BW229" s="157"/>
      <c r="BX229" s="82"/>
      <c r="BY229" s="80" t="str">
        <f>IF(AND(申込書!$C$97&lt;&gt;"▼プルダウンより選択してください",申込書!$C$97&lt;&gt;"",申込書!$P$97&lt;&gt;"YYYY/MM/DD",$G229&lt;&gt;""),申込書!$P$97,"")</f>
        <v/>
      </c>
      <c r="BZ229" s="81" t="str">
        <f>IF(AND(申込書!$C$97&lt;&gt;"▼プルダウンより選択してください",申込書!$C$97&lt;&gt;"",$G229&lt;&gt;""),申込書!$M$97,"")</f>
        <v/>
      </c>
      <c r="CA229" s="81" t="str">
        <f>IF($BY$3&lt;&gt;"コンテンツなし",IF(AND(申込書!$AH$4="GIGAスクールパック",SUM($P229,$R229)&lt;&gt;0),SUM($P229,$R229),IF(AND(申込書!$AH$4="SKY安心GIGAタブレット",SUM($T229,$V229)&lt;&gt;0),SUM($T229,$V229),"")),"")</f>
        <v/>
      </c>
      <c r="CB229" s="81" t="str">
        <f>IF($BY$3&lt;&gt;"コンテンツなし",IF(AND(申込書!$AH$4="GIGAスクールパック",SUM($Q229,$S229)&lt;&gt;0),SUM($Q229,$S229),IF(AND(申込書!$AH$4="SKY安心GIGAタブレット",SUM($U229,$W229)&lt;&gt;0),SUM($U229,$W229),"")),"")</f>
        <v/>
      </c>
      <c r="CC229" s="157"/>
      <c r="CD229" s="82"/>
      <c r="CE229" s="80" t="str">
        <f>IF(AND(申込書!$C$98&lt;&gt;"▼プルダウンより選択してください",申込書!$C$98&lt;&gt;"",申込書!$P$98&lt;&gt;"YYYY/MM/DD",$G229&lt;&gt;""),申込書!$P$98,"")</f>
        <v/>
      </c>
      <c r="CF229" s="81" t="str">
        <f>IF(AND(申込書!$C$98&lt;&gt;"▼プルダウンより選択してください",申込書!$C$98&lt;&gt;"",$G229&lt;&gt;""),申込書!$M$98,"")</f>
        <v/>
      </c>
      <c r="CG229" s="81" t="str">
        <f>IF($CE$3&lt;&gt;"コンテンツなし",IF(AND(申込書!$AH$4="GIGAスクールパック",SUM($P229,$R229)&lt;&gt;0),SUM($P229,$R229),IF(AND(申込書!$AH$4="SKY安心GIGAタブレット",SUM($T229,$V229)&lt;&gt;0),SUM($T229,$V229),"")),"")</f>
        <v/>
      </c>
      <c r="CH229" s="81" t="str">
        <f>IF($CE$3&lt;&gt;"コンテンツなし",IF(AND(申込書!$AH$4="GIGAスクールパック",SUM($Q229,$S229)&lt;&gt;0),SUM($Q229,$S229),IF(AND(申込書!$AH$4="SKY安心GIGAタブレット",SUM($U229,$W229)&lt;&gt;0),SUM($U229,$W229),"")),"")</f>
        <v/>
      </c>
      <c r="CI229" s="157"/>
      <c r="CJ229" s="82"/>
      <c r="CK229" s="80" t="str">
        <f>IF(AND(申込書!$C$99&lt;&gt;"▼プルダウンより選択してください",申込書!$C$99&lt;&gt;"",申込書!$P$99&lt;&gt;"YYYY/MM/DD",$G229&lt;&gt;""),申込書!$P$99,"")</f>
        <v/>
      </c>
      <c r="CL229" s="81" t="str">
        <f>IF(AND(申込書!$C$99&lt;&gt;"▼プルダウンより選択してください",申込書!$C$99&lt;&gt;"",$G229&lt;&gt;""),申込書!$M$99,"")</f>
        <v/>
      </c>
      <c r="CM229" s="81" t="str">
        <f>IF($CK$3&lt;&gt;"コンテンツなし",IF(AND(申込書!$AH$4="GIGAスクールパック",SUM($P229,$R229)&lt;&gt;0),SUM($P229,$R229),IF(AND(申込書!$AH$4="SKY安心GIGAタブレット",SUM($T229,$V229)&lt;&gt;0),SUM($T229,$V229),"")),"")</f>
        <v/>
      </c>
      <c r="CN229" s="81" t="str">
        <f>IF($CK$3&lt;&gt;"コンテンツなし",IF(AND(申込書!$AH$4="GIGAスクールパック",SUM($Q229,$S229)&lt;&gt;0),SUM($Q229,$S229),IF(AND(申込書!$AH$4="SKY安心GIGAタブレット",SUM($U229,$W229)&lt;&gt;0),SUM($U229,$W229),"")),"")</f>
        <v/>
      </c>
      <c r="CO229" s="157"/>
      <c r="CP229" s="82"/>
      <c r="CQ229" s="80" t="str">
        <f>IF(AND(申込書!$C$100&lt;&gt;"▼プルダウンより選択してください",申込書!$C$100&lt;&gt;"",申込書!$P$100&lt;&gt;"YYYY/MM/DD",$G229&lt;&gt;""),申込書!$P$100,"")</f>
        <v/>
      </c>
      <c r="CR229" s="81" t="str">
        <f>IF(AND(申込書!$C$100&lt;&gt;"▼プルダウンより選択してください",申込書!$C$100&lt;&gt;"",$G229&lt;&gt;""),申込書!$M$100,"")</f>
        <v/>
      </c>
      <c r="CS229" s="81" t="str">
        <f>IF($CQ$3&lt;&gt;"コンテンツなし",IF(AND(申込書!$AH$4="GIGAスクールパック",SUM($P229,$R229)&lt;&gt;0),SUM($P229,$R229),IF(AND(申込書!$AH$4="SKY安心GIGAタブレット",SUM($T229,$V229)&lt;&gt;0),SUM($T229,$V229),"")),"")</f>
        <v/>
      </c>
      <c r="CT229" s="81" t="str">
        <f>IF($CQ$3&lt;&gt;"コンテンツなし",IF(AND(申込書!$AH$4="GIGAスクールパック",SUM($Q229,$S229)&lt;&gt;0),SUM($Q229,$S229),IF(AND(申込書!$AH$4="SKY安心GIGAタブレット",SUM($U229,$W229)&lt;&gt;0),SUM($U229,$W229),"")),"")</f>
        <v/>
      </c>
      <c r="CU229" s="81"/>
      <c r="CV229" s="82"/>
      <c r="CW229" s="80" t="str">
        <f>IF(AND(申込書!$C$101&lt;&gt;"▼プルダウンより選択してください",申込書!$C$101&lt;&gt;"",申込書!$P$101&lt;&gt;"YYYY/MM/DD",$G229&lt;&gt;""),申込書!$P$101,"")</f>
        <v/>
      </c>
      <c r="CX229" s="81" t="str">
        <f>IF(AND(申込書!$C$101&lt;&gt;"▼プルダウンより選択してください",申込書!$C$101&lt;&gt;"",$G229&lt;&gt;""),申込書!$M$101,"")</f>
        <v/>
      </c>
      <c r="CY229" s="81" t="str">
        <f>IF($CW$3&lt;&gt;"コンテンツなし",IF(AND(申込書!$AH$4="GIGAスクールパック",SUM($P229,$R229)&lt;&gt;0),SUM($P229,$R229),IF(AND(申込書!$AH$4="SKY安心GIGAタブレット",SUM($T229,$V229)&lt;&gt;0),SUM($T229,$V229),"")),"")</f>
        <v/>
      </c>
      <c r="CZ229" s="81" t="str">
        <f>IF($CW$3&lt;&gt;"コンテンツなし",IF(AND(申込書!$AH$4="GIGAスクールパック",SUM($Q229,$S229)&lt;&gt;0),SUM($Q229,$S229),IF(AND(申込書!$AH$4="SKY安心GIGAタブレット",SUM($U229,$W229)&lt;&gt;0),SUM($U229,$W229),"")),"")</f>
        <v/>
      </c>
      <c r="DA229" s="81"/>
      <c r="DB229" s="82"/>
      <c r="DC229" s="80" t="str">
        <f>IF(AND(申込書!$C$102&lt;&gt;"▼プルダウンより選択してください",申込書!$C$102&lt;&gt;"",申込書!$P$102&lt;&gt;"YYYY/MM/DD",$G229&lt;&gt;""),申込書!$P$102,"")</f>
        <v/>
      </c>
      <c r="DD229" s="81" t="str">
        <f>IF(AND(申込書!$C$102&lt;&gt;"▼プルダウンより選択してください",申込書!$C$102&lt;&gt;"",$G229&lt;&gt;""),申込書!$M$102,"")</f>
        <v/>
      </c>
      <c r="DE229" s="81" t="str">
        <f>IF($DC$3&lt;&gt;"コンテンツなし",IF(AND(申込書!$AH$4="GIGAスクールパック",SUM($P229,$R229)&lt;&gt;0),SUM($P229,$R229),IF(AND(申込書!$AH$4="SKY安心GIGAタブレット",SUM($T229,$V229)&lt;&gt;0),SUM($T229,$V229),"")),"")</f>
        <v/>
      </c>
      <c r="DF229" s="81" t="str">
        <f>IF($DC$3&lt;&gt;"コンテンツなし",IF(AND(申込書!$AH$4="GIGAスクールパック",SUM($Q229,$S229)&lt;&gt;0),SUM($Q229,$S229),IF(AND(申込書!$AH$4="SKY安心GIGAタブレット",SUM($U229,$W229)&lt;&gt;0),SUM($U229,$W229),"")),"")</f>
        <v/>
      </c>
      <c r="DG229" s="81"/>
      <c r="DH229" s="82"/>
      <c r="DI229" s="80" t="str">
        <f>IF(AND(申込書!$C$103&lt;&gt;"▼プルダウンより選択してください",申込書!$C$103&lt;&gt;"",申込書!$P$103&lt;&gt;"YYYY/MM/DD",$G229&lt;&gt;""),申込書!$P$103,"")</f>
        <v/>
      </c>
      <c r="DJ229" s="81" t="str">
        <f>IF(AND(申込書!$C$103&lt;&gt;"▼プルダウンより選択してください",申込書!$C$103&lt;&gt;"",$G229&lt;&gt;""),申込書!$M$103,"")</f>
        <v/>
      </c>
      <c r="DK229" s="81" t="str">
        <f>IF($DI$3&lt;&gt;"コンテンツなし",IF(AND(申込書!$AH$4="GIGAスクールパック",SUM($P229,$R229)&lt;&gt;0),SUM($P229,$R229),IF(AND(申込書!$AH$4="SKY安心GIGAタブレット",SUM($T229,$V229)&lt;&gt;0),SUM($T229,$V229),"")),"")</f>
        <v/>
      </c>
      <c r="DL229" s="81" t="str">
        <f>IF($DI$3&lt;&gt;"コンテンツなし",IF(AND(申込書!$AH$4="GIGAスクールパック",SUM($Q229,$S229)&lt;&gt;0),SUM($Q229,$S229),IF(AND(申込書!$AH$4="SKY安心GIGAタブレット",SUM($U229,$W229)&lt;&gt;0),SUM($U229,$W229),"")),"")</f>
        <v/>
      </c>
      <c r="DM229" s="81"/>
      <c r="DN229" s="82"/>
      <c r="DO229" s="80" t="str">
        <f>IF(AND(申込書!$C$104&lt;&gt;"▼プルダウンより選択してください",申込書!$C$104&lt;&gt;"",申込書!$P$104&lt;&gt;"YYYY/MM/DD",$G229&lt;&gt;""),申込書!$P$104,"")</f>
        <v/>
      </c>
      <c r="DP229" s="81" t="str">
        <f>IF(AND(申込書!$C$104&lt;&gt;"▼プルダウンより選択してください",申込書!$C$104&lt;&gt;"",$G229&lt;&gt;""),申込書!$M$104,"")</f>
        <v/>
      </c>
      <c r="DQ229" s="81" t="str">
        <f>IF($DO$3&lt;&gt;"コンテンツなし",IF(AND(申込書!$AH$4="GIGAスクールパック",SUM($P229,$R229)&lt;&gt;0),SUM($P229,$R229),IF(AND(申込書!$AH$4="SKY安心GIGAタブレット",SUM($T229,$V229)&lt;&gt;0),SUM($T229,$V229),"")),"")</f>
        <v/>
      </c>
      <c r="DR229" s="81" t="str">
        <f>IF($DO$3&lt;&gt;"コンテンツなし",IF(AND(申込書!$AH$4="GIGAスクールパック",SUM($Q229,$S229)&lt;&gt;0),SUM($Q229,$S229),IF(AND(申込書!$AH$4="SKY安心GIGAタブレット",SUM($U229,$W229)&lt;&gt;0),SUM($U229,$W229),"")),"")</f>
        <v/>
      </c>
      <c r="DS229" s="81"/>
      <c r="DT229" s="82"/>
      <c r="DU229" s="80" t="str">
        <f>IF(AND(申込書!$C$105&lt;&gt;"▼プルダウンより選択してください",申込書!$C$105&lt;&gt;"",申込書!$P$105&lt;&gt;"YYYY/MM/DD",$G229&lt;&gt;""),申込書!$P$105,"")</f>
        <v/>
      </c>
      <c r="DV229" s="81" t="str">
        <f>IF(AND(申込書!$C$105&lt;&gt;"▼プルダウンより選択してください",申込書!$C$105&lt;&gt;"",$G229&lt;&gt;""),申込書!$M$105,"")</f>
        <v/>
      </c>
      <c r="DW229" s="81" t="str">
        <f>IF($DU$3&lt;&gt;"コンテンツなし",IF(AND(申込書!$AH$4="GIGAスクールパック",SUM($P229,$R229)&lt;&gt;0),SUM($P229,$R229),IF(AND(申込書!$AH$4="SKY安心GIGAタブレット",SUM($T229,$V229)&lt;&gt;0),SUM($T229,$V229),"")),"")</f>
        <v/>
      </c>
      <c r="DX229" s="81" t="str">
        <f>IF($DU$3&lt;&gt;"コンテンツなし",IF(AND(申込書!$AH$4="GIGAスクールパック",SUM($Q229,$S229)&lt;&gt;0),SUM($Q229,$S229),IF(AND(申込書!$AH$4="SKY安心GIGAタブレット",SUM($U229,$W229)&lt;&gt;0),SUM($U229,$W229),"")),"")</f>
        <v/>
      </c>
      <c r="DY229" s="157"/>
      <c r="DZ229" s="82"/>
      <c r="EA229" s="80" t="str">
        <f>IF(AND(申込書!$C$106&lt;&gt;"▼プルダウンより選択してください",申込書!$C$106&lt;&gt;"",申込書!$P$106&lt;&gt;"YYYY/MM/DD",$G229&lt;&gt;""),申込書!$P$106,"")</f>
        <v/>
      </c>
      <c r="EB229" s="81" t="str">
        <f>IF(AND(申込書!$C$106&lt;&gt;"▼プルダウンより選択してください",申込書!$C$106&lt;&gt;"",$G229&lt;&gt;""),申込書!$M$106,"")</f>
        <v/>
      </c>
      <c r="EC229" s="81" t="str">
        <f>IF($EA$3&lt;&gt;"コンテンツなし",IF(AND(申込書!$AH$4="GIGAスクールパック",SUM($P229,$R229)&lt;&gt;0),SUM($P229,$R229),IF(AND(申込書!$AH$4="SKY安心GIGAタブレット",SUM($T229,$V229)&lt;&gt;0),SUM($T229,$V229),"")),"")</f>
        <v/>
      </c>
      <c r="ED229" s="81" t="str">
        <f>IF($EA$3&lt;&gt;"コンテンツなし",IF(AND(申込書!$AH$4="GIGAスクールパック",SUM($Q229,$S229)&lt;&gt;0),SUM($Q229,$S229),IF(AND(申込書!$AH$4="SKY安心GIGAタブレット",SUM($U229,$W229)&lt;&gt;0),SUM($U229,$W229),"")),"")</f>
        <v/>
      </c>
      <c r="EE229" s="157"/>
      <c r="EF229" s="82"/>
      <c r="EG229" s="80" t="str">
        <f>IF(AND(申込書!$C$107&lt;&gt;"▼プルダウンより選択してください",申込書!$C$107&lt;&gt;"",申込書!$P$107&lt;&gt;"YYYY/MM/DD",$G229&lt;&gt;""),申込書!$P$107,"")</f>
        <v/>
      </c>
      <c r="EH229" s="81" t="str">
        <f>IF(AND(申込書!$C$107&lt;&gt;"▼プルダウンより選択してください",申込書!$C$107&lt;&gt;"",$G229&lt;&gt;""),申込書!$M$107,"")</f>
        <v/>
      </c>
      <c r="EI229" s="81" t="str">
        <f>IF($EG$3&lt;&gt;"コンテンツなし",IF(AND(申込書!$AH$4="GIGAスクールパック",SUM($P229,$R229)&lt;&gt;0),SUM($P229,$R229),IF(AND(申込書!$AH$4="SKY安心GIGAタブレット",SUM($T229,$V229)&lt;&gt;0),SUM($T229,$V229),"")),"")</f>
        <v/>
      </c>
      <c r="EJ229" s="81" t="str">
        <f>IF($EG$3&lt;&gt;"コンテンツなし",IF(AND(申込書!$AH$4="GIGAスクールパック",SUM($Q229,$S229)&lt;&gt;0),SUM($Q229,$S229),IF(AND(申込書!$AH$4="SKY安心GIGAタブレット",SUM($U229,$W229)&lt;&gt;0),SUM($U229,$W229),"")),"")</f>
        <v/>
      </c>
      <c r="EK229" s="157"/>
      <c r="EL229" s="82"/>
      <c r="EM229" s="80" t="str">
        <f>IF(AND(申込書!$C$108&lt;&gt;"▼プルダウンより選択してください",申込書!$C$108&lt;&gt;"",申込書!$P$108&lt;&gt;"YYYY/MM/DD",$G229&lt;&gt;""),申込書!$P$108,"")</f>
        <v/>
      </c>
      <c r="EN229" s="81" t="str">
        <f>IF(AND(申込書!$C$108&lt;&gt;"▼プルダウンより選択してください",申込書!$C$108&lt;&gt;"",$G229&lt;&gt;""),申込書!$M$108,"")</f>
        <v/>
      </c>
      <c r="EO229" s="81" t="str">
        <f>IF($EM$3&lt;&gt;"コンテンツなし",IF(AND(申込書!$AH$4="GIGAスクールパック",SUM($P229,$R229)&lt;&gt;0),SUM($P229,$R229),IF(AND(申込書!$AH$4="SKY安心GIGAタブレット",SUM($T229,$V229)&lt;&gt;0),SUM($T229,$V229),"")),"")</f>
        <v/>
      </c>
      <c r="EP229" s="81" t="str">
        <f>IF($EM$3&lt;&gt;"コンテンツなし",IF(AND(申込書!$AH$4="GIGAスクールパック",SUM($Q229,$S229)&lt;&gt;0),SUM($Q229,$S229),IF(AND(申込書!$AH$4="SKY安心GIGAタブレット",SUM($U229,$W229)&lt;&gt;0),SUM($U229,$W229),"")),"")</f>
        <v/>
      </c>
      <c r="EQ229" s="157"/>
      <c r="ER229" s="82"/>
      <c r="ES229" s="80" t="str">
        <f>IF(AND(申込書!$C$109&lt;&gt;"▼プルダウンより選択してください",申込書!$C$109&lt;&gt;"",申込書!$P$109&lt;&gt;"YYYY/MM/DD",$G229&lt;&gt;""),申込書!$P$109,"")</f>
        <v/>
      </c>
      <c r="ET229" s="81" t="str">
        <f>IF(AND(申込書!$C$109&lt;&gt;"▼プルダウンより選択してください",申込書!$C$109&lt;&gt;"",$G229&lt;&gt;""),申込書!$M$109,"")</f>
        <v/>
      </c>
      <c r="EU229" s="81" t="str">
        <f>IF($ES$3&lt;&gt;"コンテンツなし",IF(AND(申込書!$AH$4="GIGAスクールパック",SUM($P229,$R229)&lt;&gt;0),SUM($P229,$R229),IF(AND(申込書!$AH$4="SKY安心GIGAタブレット",SUM($T229,$V229)&lt;&gt;0),SUM($T229,$V229),"")),"")</f>
        <v/>
      </c>
      <c r="EV229" s="81" t="str">
        <f>IF($ES$3&lt;&gt;"コンテンツなし",IF(AND(申込書!$AH$4="GIGAスクールパック",SUM($Q229,$S229)&lt;&gt;0),SUM($Q229,$S229),IF(AND(申込書!$AH$4="SKY安心GIGAタブレット",SUM($U229,$W229)&lt;&gt;0),SUM($U229,$W229),"")),"")</f>
        <v/>
      </c>
      <c r="EW229" s="157"/>
      <c r="EX229" s="82"/>
      <c r="EY229" s="80" t="str">
        <f>IF(AND(申込書!$C$110&lt;&gt;"▼プルダウンより選択してください",申込書!$C$110&lt;&gt;"",申込書!$P$110&lt;&gt;"YYYY/MM/DD",$G229&lt;&gt;""),申込書!$P$110,"")</f>
        <v/>
      </c>
      <c r="EZ229" s="81" t="str">
        <f>IF(AND(申込書!$C$110&lt;&gt;"▼プルダウンより選択してください",申込書!$C$110&lt;&gt;"",$G229&lt;&gt;""),申込書!$M$110,"")</f>
        <v/>
      </c>
      <c r="FA229" s="81" t="str">
        <f>IF($EY$3&lt;&gt;"コンテンツなし",IF(AND(申込書!$AH$4="GIGAスクールパック",SUM($P229,$R229)&lt;&gt;0),SUM($P229,$R229),IF(AND(申込書!$AH$4="SKY安心GIGAタブレット",SUM($T229,$V229)&lt;&gt;0),SUM($T229,$V229),"")),"")</f>
        <v/>
      </c>
      <c r="FB229" s="81" t="str">
        <f>IF($EY$3&lt;&gt;"コンテンツなし",IF(AND(申込書!$AH$4="GIGAスクールパック",SUM($Q229,$S229)&lt;&gt;0),SUM($Q229,$S229),IF(AND(申込書!$AH$4="SKY安心GIGAタブレット",SUM($U229,$W229)&lt;&gt;0),SUM($U229,$W229),"")),"")</f>
        <v/>
      </c>
      <c r="FC229" s="157"/>
      <c r="FD229" s="82"/>
      <c r="FE229" s="80" t="str">
        <f>IF(AND(申込書!$C$111&lt;&gt;"▼プルダウンより選択してください",申込書!$C$111&lt;&gt;"",申込書!$P$111&lt;&gt;"YYYY/MM/DD",$G229&lt;&gt;""),申込書!$P$111,"")</f>
        <v/>
      </c>
      <c r="FF229" s="81" t="str">
        <f>IF(AND(申込書!$C$111&lt;&gt;"▼プルダウンより選択してください",申込書!$C$111&lt;&gt;"",$G229&lt;&gt;""),申込書!$M$111,"")</f>
        <v/>
      </c>
      <c r="FG229" s="81" t="str">
        <f>IF($FE$3&lt;&gt;"コンテンツなし",IF(AND(申込書!$AH$4="GIGAスクールパック",SUM($P229,$R229)&lt;&gt;0),SUM($P229,$R229),IF(AND(申込書!$AH$4="SKY安心GIGAタブレット",SUM($T229,$V229)&lt;&gt;0),SUM($T229,$V229),"")),"")</f>
        <v/>
      </c>
      <c r="FH229" s="81" t="str">
        <f>IF($FE$3&lt;&gt;"コンテンツなし",IF(AND(申込書!$AH$4="GIGAスクールパック",SUM($Q229,$S229)&lt;&gt;0),SUM($Q229,$S229),IF(AND(申込書!$AH$4="SKY安心GIGAタブレット",SUM($U229,$W229)&lt;&gt;0),SUM($U229,$W229),"")),"")</f>
        <v/>
      </c>
      <c r="FI229" s="157"/>
      <c r="FJ229" s="82"/>
      <c r="FK229" s="80" t="str">
        <f>IF(AND(申込書!$C$112&lt;&gt;"▼プルダウンより選択してください",申込書!$C$112&lt;&gt;"",申込書!$P$112&lt;&gt;"YYYY/MM/DD",$G229&lt;&gt;""),申込書!$P$112,"")</f>
        <v/>
      </c>
      <c r="FL229" s="81" t="str">
        <f>IF(AND(申込書!$C$112&lt;&gt;"▼プルダウンより選択してください",申込書!$C$112&lt;&gt;"",$G229&lt;&gt;""),申込書!$M$112,"")</f>
        <v/>
      </c>
      <c r="FM229" s="81" t="str">
        <f>IF($FK$3&lt;&gt;"コンテンツなし",IF(AND(申込書!$AH$4="GIGAスクールパック",SUM($P229,$R229)&lt;&gt;0),SUM($P229,$R229),IF(AND(申込書!$AH$4="SKY安心GIGAタブレット",SUM($T229,$V229)&lt;&gt;0),SUM($T229,$V229),"")),"")</f>
        <v/>
      </c>
      <c r="FN229" s="81" t="str">
        <f>IF($FK$3&lt;&gt;"コンテンツなし",IF(AND(申込書!$AH$4="GIGAスクールパック",SUM($Q229,$S229)&lt;&gt;0),SUM($Q229,$S229),IF(AND(申込書!$AH$4="SKY安心GIGAタブレット",SUM($U229,$W229)&lt;&gt;0),SUM($U229,$W229),"")),"")</f>
        <v/>
      </c>
      <c r="FO229" s="157"/>
      <c r="FP229" s="82"/>
      <c r="FQ229" s="80" t="str">
        <f>IF(AND(申込書!$C$113&lt;&gt;"▼プルダウンより選択してください",申込書!$C$113&lt;&gt;"",申込書!$P$113&lt;&gt;"YYYY/MM/DD",$G229&lt;&gt;""),申込書!$P$113,"")</f>
        <v/>
      </c>
      <c r="FR229" s="81" t="str">
        <f>IF(AND(申込書!$C$113&lt;&gt;"▼プルダウンより選択してください",申込書!$C$113&lt;&gt;"",$G229&lt;&gt;""),申込書!$M$113,"")</f>
        <v/>
      </c>
      <c r="FS229" s="81" t="str">
        <f>IF($FQ$3&lt;&gt;"コンテンツなし",IF(AND(申込書!$AH$4="GIGAスクールパック",SUM($P229,$R229)&lt;&gt;0),SUM($P229,$R229),IF(AND(申込書!$AH$4="SKY安心GIGAタブレット",SUM($T229,$V229)&lt;&gt;0),SUM($T229,$V229),"")),"")</f>
        <v/>
      </c>
      <c r="FT229" s="81" t="str">
        <f>IF($FQ$3&lt;&gt;"コンテンツなし",IF(AND(申込書!$AH$4="GIGAスクールパック",SUM($Q229,$S229)&lt;&gt;0),SUM($Q229,$S229),IF(AND(申込書!$AH$4="SKY安心GIGAタブレット",SUM($U229,$W229)&lt;&gt;0),SUM($U229,$W229),"")),"")</f>
        <v/>
      </c>
      <c r="FU229" s="157"/>
      <c r="FV229" s="82"/>
      <c r="FW229" s="80" t="str">
        <f>IF(AND(申込書!$C$114&lt;&gt;"▼プルダウンより選択してください",申込書!$C$114&lt;&gt;"",申込書!$P$114&lt;&gt;"YYYY/MM/DD",$G229&lt;&gt;""),申込書!$P$114,"")</f>
        <v/>
      </c>
      <c r="FX229" s="81" t="str">
        <f>IF(AND(申込書!$C$114&lt;&gt;"▼プルダウンより選択してください",申込書!$C$114&lt;&gt;"",$G229&lt;&gt;""),申込書!$M$114,"")</f>
        <v/>
      </c>
      <c r="FY229" s="81" t="str">
        <f>IF($FW$3&lt;&gt;"コンテンツなし",IF(AND(申込書!$AH$4="GIGAスクールパック",SUM($P229,$R229)&lt;&gt;0),SUM($P229,$R229),IF(AND(申込書!$AH$4="SKY安心GIGAタブレット",SUM($T229,$V229)&lt;&gt;0),SUM($T229,$V229),"")),"")</f>
        <v/>
      </c>
      <c r="FZ229" s="81" t="str">
        <f>IF($FW$3&lt;&gt;"コンテンツなし",IF(AND(申込書!$AH$4="GIGAスクールパック",SUM($Q229,$S229)&lt;&gt;0),SUM($Q229,$S229),IF(AND(申込書!$AH$4="SKY安心GIGAタブレット",SUM($U229,$W229)&lt;&gt;0),SUM($U229,$W229),"")),"")</f>
        <v/>
      </c>
      <c r="GA229" s="157"/>
      <c r="GB229" s="82"/>
      <c r="GC229" s="80" t="str">
        <f>IF(AND(申込書!$C$115&lt;&gt;"▼プルダウンより選択してください",申込書!$C$115&lt;&gt;"",申込書!$P$115&lt;&gt;"YYYY/MM/DD",$G229&lt;&gt;""),申込書!$P$115,"")</f>
        <v/>
      </c>
      <c r="GD229" s="81" t="str">
        <f>IF(AND(申込書!$C$115&lt;&gt;"▼プルダウンより選択してください",申込書!$C$115&lt;&gt;"",$G229&lt;&gt;""),申込書!$M$115,"")</f>
        <v/>
      </c>
      <c r="GE229" s="81" t="str">
        <f>IF($GC$3&lt;&gt;"コンテンツなし",IF(AND(申込書!$AH$4="GIGAスクールパック",SUM($P229,$R229)&lt;&gt;0),SUM($P229,$R229),IF(AND(申込書!$AH$4="SKY安心GIGAタブレット",SUM($T229,$V229)&lt;&gt;0),SUM($T229,$V229),"")),"")</f>
        <v/>
      </c>
      <c r="GF229" s="81" t="str">
        <f>IF($GC$3&lt;&gt;"コンテンツなし",IF(AND(申込書!$AH$4="GIGAスクールパック",SUM($Q229,$S229)&lt;&gt;0),SUM($Q229,$S229),IF(AND(申込書!$AH$4="SKY安心GIGAタブレット",SUM($U229,$W229)&lt;&gt;0),SUM($U229,$W229),"")),"")</f>
        <v/>
      </c>
      <c r="GG229" s="157"/>
      <c r="GH229" s="82"/>
      <c r="GI229" s="80" t="str">
        <f>IF(AND(申込書!$C$116&lt;&gt;"▼プルダウンより選択してください",申込書!$C$116&lt;&gt;"",申込書!$P$116&lt;&gt;"YYYY/MM/DD",$G229&lt;&gt;""),申込書!$P$116,"")</f>
        <v/>
      </c>
      <c r="GJ229" s="81" t="str">
        <f>IF(AND(申込書!$C$116&lt;&gt;"▼プルダウンより選択してください",申込書!$C$116&lt;&gt;"",$G229&lt;&gt;""),申込書!$M$116,"")</f>
        <v/>
      </c>
      <c r="GK229" s="81" t="str">
        <f>IF($GI$3&lt;&gt;"コンテンツなし",IF(AND(申込書!$AH$4="GIGAスクールパック",SUM($P229,$R229)&lt;&gt;0),SUM($P229,$R229),IF(AND(申込書!$AH$4="SKY安心GIGAタブレット",SUM($T229,$V229)&lt;&gt;0),SUM($T229,$V229),"")),"")</f>
        <v/>
      </c>
      <c r="GL229" s="81" t="str">
        <f>IF($GI$3&lt;&gt;"コンテンツなし",IF(AND(申込書!$AH$4="GIGAスクールパック",SUM($Q229,$S229)&lt;&gt;0),SUM($Q229,$S229),IF(AND(申込書!$AH$4="SKY安心GIGAタブレット",SUM($U229,$W229)&lt;&gt;0),SUM($U229,$W229),"")),"")</f>
        <v/>
      </c>
      <c r="GM229" s="157"/>
      <c r="GN229" s="82"/>
      <c r="GO229" s="80" t="str">
        <f>IF(AND(申込書!$C$117&lt;&gt;"▼プルダウンより選択してください",申込書!$C$117&lt;&gt;"",申込書!$P$117&lt;&gt;"YYYY/MM/DD",$G229&lt;&gt;""),申込書!$P$117,"")</f>
        <v/>
      </c>
      <c r="GP229" s="81" t="str">
        <f>IF(AND(申込書!$C$117&lt;&gt;"▼プルダウンより選択してください",申込書!$C$117&lt;&gt;"",$G229&lt;&gt;""),申込書!$M$117,"")</f>
        <v/>
      </c>
      <c r="GQ229" s="81" t="str">
        <f>IF($GO$3&lt;&gt;"コンテンツなし",IF(AND(申込書!$AH$4="GIGAスクールパック",SUM($P229,$R229)&lt;&gt;0),SUM($P229,$R229),IF(AND(申込書!$AH$4="SKY安心GIGAタブレット",SUM($T229,$V229)&lt;&gt;0),SUM($T229,$V229),"")),"")</f>
        <v/>
      </c>
      <c r="GR229" s="81" t="str">
        <f>IF($GO$3&lt;&gt;"コンテンツなし",IF(AND(申込書!$AH$4="GIGAスクールパック",SUM($Q229,$S229)&lt;&gt;0),SUM($Q229,$S229),IF(AND(申込書!$AH$4="SKY安心GIGAタブレット",SUM($U229,$W229)&lt;&gt;0),SUM($U229,$W229),"")),"")</f>
        <v/>
      </c>
      <c r="GS229" s="157"/>
      <c r="GT229" s="82"/>
      <c r="GU229" s="80" t="str">
        <f>IF(AND(申込書!$C$118&lt;&gt;"▼プルダウンより選択してください",申込書!$C$118&lt;&gt;"",申込書!$P$118&lt;&gt;"YYYY/MM/DD",$G229&lt;&gt;""),申込書!$P$118,"")</f>
        <v/>
      </c>
      <c r="GV229" s="81" t="str">
        <f>IF(AND(申込書!$C$118&lt;&gt;"▼プルダウンより選択してください",申込書!$C$118&lt;&gt;"",$G229&lt;&gt;""),申込書!$M$118,"")</f>
        <v/>
      </c>
      <c r="GW229" s="81" t="str">
        <f>IF($GU$3&lt;&gt;"コンテンツなし",IF(AND(申込書!$AH$4="GIGAスクールパック",SUM($P229,$R229)&lt;&gt;0),SUM($P229,$R229),IF(AND(申込書!$AH$4="SKY安心GIGAタブレット",SUM($T229,$V229)&lt;&gt;0),SUM($T229,$V229),"")),"")</f>
        <v/>
      </c>
      <c r="GX229" s="81" t="str">
        <f>IF($GU$3&lt;&gt;"コンテンツなし",IF(AND(申込書!$AH$4="GIGAスクールパック",SUM($Q229,$S229)&lt;&gt;0),SUM($Q229,$S229),IF(AND(申込書!$AH$4="SKY安心GIGAタブレット",SUM($U229,$W229)&lt;&gt;0),SUM($U229,$W229),"")),"")</f>
        <v/>
      </c>
      <c r="GY229" s="157"/>
      <c r="GZ229" s="82"/>
      <c r="HA229" s="80" t="str">
        <f>IF(AND(申込書!$C$119&lt;&gt;"▼プルダウンより選択してください",申込書!$C$119&lt;&gt;"",申込書!$P$119&lt;&gt;"YYYY/MM/DD",$G229&lt;&gt;""),申込書!$P$119,"")</f>
        <v/>
      </c>
      <c r="HB229" s="81" t="str">
        <f>IF(AND(申込書!$C$119&lt;&gt;"▼プルダウンより選択してください",申込書!$C$119&lt;&gt;"",$G229&lt;&gt;""),申込書!$M$119,"")</f>
        <v/>
      </c>
      <c r="HC229" s="81" t="str">
        <f>IF($HA$3&lt;&gt;"コンテンツなし",IF(AND(申込書!$AH$4="GIGAスクールパック",SUM($P229,$R229)&lt;&gt;0),SUM($P229,$R229),IF(AND(申込書!$AH$4="SKY安心GIGAタブレット",SUM($T229,$V229)&lt;&gt;0),SUM($T229,$V229),"")),"")</f>
        <v/>
      </c>
      <c r="HD229" s="81" t="str">
        <f>IF($HA$3&lt;&gt;"コンテンツなし",IF(AND(申込書!$AH$4="GIGAスクールパック",SUM($Q229,$S229)&lt;&gt;0),SUM($Q229,$S229),IF(AND(申込書!$AH$4="SKY安心GIGAタブレット",SUM($U229,$W229)&lt;&gt;0),SUM($U229,$W229),"")),"")</f>
        <v/>
      </c>
      <c r="HE229" s="157"/>
      <c r="HF229" s="82"/>
      <c r="HG229" s="83"/>
    </row>
    <row r="230" spans="2:215" ht="26.85" customHeight="1">
      <c r="B230" s="62">
        <f t="shared" si="3"/>
        <v>225</v>
      </c>
      <c r="C230" s="63"/>
      <c r="D230" s="64"/>
      <c r="E230" s="207"/>
      <c r="F230" s="65"/>
      <c r="G230" s="66"/>
      <c r="H230" s="67"/>
      <c r="I230" s="68"/>
      <c r="J230" s="69"/>
      <c r="K230" s="70"/>
      <c r="L230" s="71"/>
      <c r="M230" s="72"/>
      <c r="N230" s="73"/>
      <c r="O230" s="74"/>
      <c r="P230" s="179"/>
      <c r="Q230" s="180"/>
      <c r="R230" s="180"/>
      <c r="S230" s="181"/>
      <c r="T230" s="179"/>
      <c r="U230" s="180"/>
      <c r="V230" s="182"/>
      <c r="W230" s="181"/>
      <c r="X230" s="75"/>
      <c r="Y230" s="76"/>
      <c r="Z230" s="77"/>
      <c r="AA230" s="78"/>
      <c r="AB230" s="79"/>
      <c r="AC230" s="79"/>
      <c r="AD230" s="79"/>
      <c r="AE230" s="77"/>
      <c r="AF230" s="139"/>
      <c r="AG230" s="139"/>
      <c r="AH230" s="139"/>
      <c r="AI230" s="80" t="str">
        <f>IF(AND(申込書!$C$90&lt;&gt;"▼プルダウンより選択してください",申込書!$C$90&lt;&gt;"",申込書!$P$90&lt;&gt;"YYYY/MM/DD",$G230&lt;&gt;""),申込書!$P$90,"")</f>
        <v/>
      </c>
      <c r="AJ230" s="81" t="str">
        <f>IF(AND(申込書!$C$90&lt;&gt;"▼プルダウンより選択してください",申込書!$C$90&lt;&gt;"",$G230&lt;&gt;""),申込書!$M$90,"")</f>
        <v/>
      </c>
      <c r="AK230" s="81" t="str">
        <f>IF($AI$3&lt;&gt;"コンテンツなし",IF(AND(申込書!$AH$4="GIGAスクールパック",SUM($P230,$R230)&lt;&gt;0),SUM($P230,$R230),IF(AND(申込書!$AH$4="SKY安心GIGAタブレット",SUM($T230,$V230)&lt;&gt;0),SUM($T230,$V230),"")),"")</f>
        <v/>
      </c>
      <c r="AL230" s="81" t="str">
        <f>IF($AI$3&lt;&gt;"コンテンツなし",IF(AND(申込書!$AH$4="GIGAスクールパック",SUM($Q230,$S230)&lt;&gt;0),SUM($Q230,$S230),IF(AND(申込書!$AH$4="SKY安心GIGAタブレット",SUM($U230,$W230)&lt;&gt;0),SUM($U230,$W230),"")),"")</f>
        <v/>
      </c>
      <c r="AM230" s="157"/>
      <c r="AN230" s="82"/>
      <c r="AO230" s="80" t="str">
        <f>IF(AND(申込書!$C$91&lt;&gt;"▼プルダウンより選択してください",申込書!$C$91&lt;&gt;"",申込書!$P$91&lt;&gt;"YYYY/MM/DD",$G230&lt;&gt;""),申込書!$P$91,"")</f>
        <v/>
      </c>
      <c r="AP230" s="81" t="str">
        <f>IF(AND(申込書!$C$91&lt;&gt;"▼プルダウンより選択してください",申込書!$C$91&lt;&gt;"",$G230&lt;&gt;""),申込書!$M$91,"")</f>
        <v/>
      </c>
      <c r="AQ230" s="81" t="str">
        <f>IF($AO$3&lt;&gt;"コンテンツなし",IF(AND(申込書!$AH$4="GIGAスクールパック",SUM($P230,$R230)&lt;&gt;0),SUM($P230,$R230),IF(AND(申込書!$AH$4="SKY安心GIGAタブレット",SUM($T230,$V230)&lt;&gt;0),SUM($T230,$V230),"")),"")</f>
        <v/>
      </c>
      <c r="AR230" s="81" t="str">
        <f>IF($AO$3&lt;&gt;"コンテンツなし",IF(AND(申込書!$AH$4="GIGAスクールパック",SUM($Q230,$S230)&lt;&gt;0),SUM($Q230,$S230),IF(AND(申込書!$AH$4="SKY安心GIGAタブレット",SUM($U230,$W230)&lt;&gt;0),SUM($U230,$W230),"")),"")</f>
        <v/>
      </c>
      <c r="AS230" s="157"/>
      <c r="AT230" s="82"/>
      <c r="AU230" s="80" t="str">
        <f>IF(AND(申込書!$C$92&lt;&gt;"▼プルダウンより選択してください",申込書!$C$92&lt;&gt;"",申込書!$P$92&lt;&gt;"YYYY/MM/DD",$G230&lt;&gt;""),申込書!$P$92,"")</f>
        <v/>
      </c>
      <c r="AV230" s="81" t="str">
        <f>IF(AND(申込書!$C$92&lt;&gt;"▼プルダウンより選択してください",申込書!$C$92&lt;&gt;"",$G230&lt;&gt;""),申込書!$M$92,"")</f>
        <v/>
      </c>
      <c r="AW230" s="81" t="str">
        <f>IF($AU$3&lt;&gt;"コンテンツなし",IF(AND(申込書!$AH$4="GIGAスクールパック",SUM($P230,$R230)&lt;&gt;0),SUM($P230,$R230),IF(AND(申込書!$AH$4="SKY安心GIGAタブレット",SUM($T230,$V230)&lt;&gt;0),SUM($T230,$V230),"")),"")</f>
        <v/>
      </c>
      <c r="AX230" s="81" t="str">
        <f>IF($AU$3&lt;&gt;"コンテンツなし",IF(AND(申込書!$AH$4="GIGAスクールパック",SUM($Q230,$S230)&lt;&gt;0),SUM($Q230,$S230),IF(AND(申込書!$AH$4="SKY安心GIGAタブレット",SUM($U230,$W230)&lt;&gt;0),SUM($U230,$W230),"")),"")</f>
        <v/>
      </c>
      <c r="AY230" s="157"/>
      <c r="AZ230" s="82"/>
      <c r="BA230" s="80" t="str">
        <f>IF(AND(申込書!$C$93&lt;&gt;"▼プルダウンより選択してください",申込書!$C$93&lt;&gt;"",申込書!$P$93&lt;&gt;"YYYY/MM/DD",$G230&lt;&gt;""),申込書!$P$93,"")</f>
        <v/>
      </c>
      <c r="BB230" s="81" t="str">
        <f>IF(AND(申込書!$C$93&lt;&gt;"▼プルダウンより選択してください",申込書!$C$93&lt;&gt;"",申込書!$M$93&gt;=1,$G230&lt;&gt;""),申込書!$M$93,"")</f>
        <v/>
      </c>
      <c r="BC230" s="81" t="str">
        <f>IF($BA$3&lt;&gt;"コンテンツなし",IF(AND(申込書!$AH$4="GIGAスクールパック",SUM($P230,$R230)&lt;&gt;0),SUM($P230,$R230),IF(AND(申込書!$AH$4="SKY安心GIGAタブレット",SUM($T230,$V230)&lt;&gt;0),SUM($T230,$V230),"")),"")</f>
        <v/>
      </c>
      <c r="BD230" s="81" t="str">
        <f>IF($BA$3&lt;&gt;"コンテンツなし",IF(AND(申込書!$AH$4="GIGAスクールパック",SUM($Q230,$S230)&lt;&gt;0),SUM($Q230,$S230),IF(AND(申込書!$AH$4="SKY安心GIGAタブレット",SUM($U230,$W230)&lt;&gt;0),SUM($U230,$W230),"")),"")</f>
        <v/>
      </c>
      <c r="BE230" s="157"/>
      <c r="BF230" s="82"/>
      <c r="BG230" s="80" t="str">
        <f>IF(AND(申込書!$C$94&lt;&gt;"▼プルダウンより選択してください",申込書!$C$94&lt;&gt;"",申込書!$P$94&lt;&gt;"YYYY/MM/DD",$G230&lt;&gt;""),申込書!$P$94,"")</f>
        <v/>
      </c>
      <c r="BH230" s="81" t="str">
        <f>IF(AND(申込書!$C$94&lt;&gt;"▼プルダウンより選択してください",申込書!$C$94&lt;&gt;"",$G230&lt;&gt;""),申込書!$M$94,"")</f>
        <v/>
      </c>
      <c r="BI230" s="81" t="str">
        <f>IF($BG$3&lt;&gt;"コンテンツなし",IF(AND(申込書!$AH$4="GIGAスクールパック",SUM($P230,$R230)&lt;&gt;0),SUM($P230,$R230),IF(AND(申込書!$AH$4="SKY安心GIGAタブレット",SUM($T230,$V230)&lt;&gt;0),SUM($T230,$V230),"")),"")</f>
        <v/>
      </c>
      <c r="BJ230" s="81" t="str">
        <f>IF($BG$3&lt;&gt;"コンテンツなし",IF(AND(申込書!$AH$4="GIGAスクールパック",SUM($Q230,$S230)&lt;&gt;0),SUM($Q230,$S230),IF(AND(申込書!$AH$4="SKY安心GIGAタブレット",SUM($U230,$W230)&lt;&gt;0),SUM($U230,$W230),"")),"")</f>
        <v/>
      </c>
      <c r="BK230" s="157"/>
      <c r="BL230" s="82"/>
      <c r="BM230" s="80" t="str">
        <f>IF(AND(申込書!$C$95&lt;&gt;"▼プルダウンより選択してください",申込書!$C$95&lt;&gt;"",申込書!$P$95&lt;&gt;"YYYY/MM/DD",$G230&lt;&gt;""),申込書!$P$95,"")</f>
        <v/>
      </c>
      <c r="BN230" s="81" t="str">
        <f>IF(AND(申込書!$C$95&lt;&gt;"▼プルダウンより選択してください",申込書!$C$95&lt;&gt;"",$G230&lt;&gt;""),申込書!$M$95,"")</f>
        <v/>
      </c>
      <c r="BO230" s="81" t="str">
        <f>IF($BM$3&lt;&gt;"コンテンツなし",IF(AND(申込書!$AH$4="GIGAスクールパック",SUM($P230,$R230)&lt;&gt;0),SUM($P230,$R230),IF(AND(申込書!$AH$4="SKY安心GIGAタブレット",SUM($T230,$V230)&lt;&gt;0),SUM($T230,$V230),"")),"")</f>
        <v/>
      </c>
      <c r="BP230" s="81" t="str">
        <f>IF($BM$3&lt;&gt;"コンテンツなし",IF(AND(申込書!$AH$4="GIGAスクールパック",SUM($Q230,$S230)&lt;&gt;0),SUM($Q230,$S230),IF(AND(申込書!$AH$4="SKY安心GIGAタブレット",SUM($U230,$W230)&lt;&gt;0),SUM($U230,$W230),"")),"")</f>
        <v/>
      </c>
      <c r="BQ230" s="157"/>
      <c r="BR230" s="82"/>
      <c r="BS230" s="80" t="str">
        <f>IF(AND(申込書!$C$96&lt;&gt;"▼プルダウンより選択してください",申込書!$C$96&lt;&gt;"",申込書!$P$96&lt;&gt;"YYYY/MM/DD",$G230&lt;&gt;""),申込書!$P$96,"")</f>
        <v/>
      </c>
      <c r="BT230" s="81" t="str">
        <f>IF(AND(申込書!$C$96&lt;&gt;"▼プルダウンより選択してください",申込書!$C$96&lt;&gt;"",$G230&lt;&gt;""),申込書!$M$96,"")</f>
        <v/>
      </c>
      <c r="BU230" s="81" t="str">
        <f>IF($BS$3&lt;&gt;"コンテンツなし",IF(AND(申込書!$AH$4="GIGAスクールパック",SUM($P230,$R230)&lt;&gt;0),SUM($P230,$R230),IF(AND(申込書!$AH$4="SKY安心GIGAタブレット",SUM($T230,$V230)&lt;&gt;0),SUM($T230,$V230),"")),"")</f>
        <v/>
      </c>
      <c r="BV230" s="81" t="str">
        <f>IF($BS$3&lt;&gt;"コンテンツなし",IF(AND(申込書!$AH$4="GIGAスクールパック",SUM($Q230,$S230)&lt;&gt;0),SUM($Q230,$S230),IF(AND(申込書!$AH$4="SKY安心GIGAタブレット",SUM($U230,$W230)&lt;&gt;0),SUM($U230,$W230),"")),"")</f>
        <v/>
      </c>
      <c r="BW230" s="157"/>
      <c r="BX230" s="82"/>
      <c r="BY230" s="80" t="str">
        <f>IF(AND(申込書!$C$97&lt;&gt;"▼プルダウンより選択してください",申込書!$C$97&lt;&gt;"",申込書!$P$97&lt;&gt;"YYYY/MM/DD",$G230&lt;&gt;""),申込書!$P$97,"")</f>
        <v/>
      </c>
      <c r="BZ230" s="81" t="str">
        <f>IF(AND(申込書!$C$97&lt;&gt;"▼プルダウンより選択してください",申込書!$C$97&lt;&gt;"",$G230&lt;&gt;""),申込書!$M$97,"")</f>
        <v/>
      </c>
      <c r="CA230" s="81" t="str">
        <f>IF($BY$3&lt;&gt;"コンテンツなし",IF(AND(申込書!$AH$4="GIGAスクールパック",SUM($P230,$R230)&lt;&gt;0),SUM($P230,$R230),IF(AND(申込書!$AH$4="SKY安心GIGAタブレット",SUM($T230,$V230)&lt;&gt;0),SUM($T230,$V230),"")),"")</f>
        <v/>
      </c>
      <c r="CB230" s="81" t="str">
        <f>IF($BY$3&lt;&gt;"コンテンツなし",IF(AND(申込書!$AH$4="GIGAスクールパック",SUM($Q230,$S230)&lt;&gt;0),SUM($Q230,$S230),IF(AND(申込書!$AH$4="SKY安心GIGAタブレット",SUM($U230,$W230)&lt;&gt;0),SUM($U230,$W230),"")),"")</f>
        <v/>
      </c>
      <c r="CC230" s="157"/>
      <c r="CD230" s="82"/>
      <c r="CE230" s="80" t="str">
        <f>IF(AND(申込書!$C$98&lt;&gt;"▼プルダウンより選択してください",申込書!$C$98&lt;&gt;"",申込書!$P$98&lt;&gt;"YYYY/MM/DD",$G230&lt;&gt;""),申込書!$P$98,"")</f>
        <v/>
      </c>
      <c r="CF230" s="81" t="str">
        <f>IF(AND(申込書!$C$98&lt;&gt;"▼プルダウンより選択してください",申込書!$C$98&lt;&gt;"",$G230&lt;&gt;""),申込書!$M$98,"")</f>
        <v/>
      </c>
      <c r="CG230" s="81" t="str">
        <f>IF($CE$3&lt;&gt;"コンテンツなし",IF(AND(申込書!$AH$4="GIGAスクールパック",SUM($P230,$R230)&lt;&gt;0),SUM($P230,$R230),IF(AND(申込書!$AH$4="SKY安心GIGAタブレット",SUM($T230,$V230)&lt;&gt;0),SUM($T230,$V230),"")),"")</f>
        <v/>
      </c>
      <c r="CH230" s="81" t="str">
        <f>IF($CE$3&lt;&gt;"コンテンツなし",IF(AND(申込書!$AH$4="GIGAスクールパック",SUM($Q230,$S230)&lt;&gt;0),SUM($Q230,$S230),IF(AND(申込書!$AH$4="SKY安心GIGAタブレット",SUM($U230,$W230)&lt;&gt;0),SUM($U230,$W230),"")),"")</f>
        <v/>
      </c>
      <c r="CI230" s="157"/>
      <c r="CJ230" s="82"/>
      <c r="CK230" s="80" t="str">
        <f>IF(AND(申込書!$C$99&lt;&gt;"▼プルダウンより選択してください",申込書!$C$99&lt;&gt;"",申込書!$P$99&lt;&gt;"YYYY/MM/DD",$G230&lt;&gt;""),申込書!$P$99,"")</f>
        <v/>
      </c>
      <c r="CL230" s="81" t="str">
        <f>IF(AND(申込書!$C$99&lt;&gt;"▼プルダウンより選択してください",申込書!$C$99&lt;&gt;"",$G230&lt;&gt;""),申込書!$M$99,"")</f>
        <v/>
      </c>
      <c r="CM230" s="81" t="str">
        <f>IF($CK$3&lt;&gt;"コンテンツなし",IF(AND(申込書!$AH$4="GIGAスクールパック",SUM($P230,$R230)&lt;&gt;0),SUM($P230,$R230),IF(AND(申込書!$AH$4="SKY安心GIGAタブレット",SUM($T230,$V230)&lt;&gt;0),SUM($T230,$V230),"")),"")</f>
        <v/>
      </c>
      <c r="CN230" s="81" t="str">
        <f>IF($CK$3&lt;&gt;"コンテンツなし",IF(AND(申込書!$AH$4="GIGAスクールパック",SUM($Q230,$S230)&lt;&gt;0),SUM($Q230,$S230),IF(AND(申込書!$AH$4="SKY安心GIGAタブレット",SUM($U230,$W230)&lt;&gt;0),SUM($U230,$W230),"")),"")</f>
        <v/>
      </c>
      <c r="CO230" s="157"/>
      <c r="CP230" s="82"/>
      <c r="CQ230" s="80" t="str">
        <f>IF(AND(申込書!$C$100&lt;&gt;"▼プルダウンより選択してください",申込書!$C$100&lt;&gt;"",申込書!$P$100&lt;&gt;"YYYY/MM/DD",$G230&lt;&gt;""),申込書!$P$100,"")</f>
        <v/>
      </c>
      <c r="CR230" s="81" t="str">
        <f>IF(AND(申込書!$C$100&lt;&gt;"▼プルダウンより選択してください",申込書!$C$100&lt;&gt;"",$G230&lt;&gt;""),申込書!$M$100,"")</f>
        <v/>
      </c>
      <c r="CS230" s="81" t="str">
        <f>IF($CQ$3&lt;&gt;"コンテンツなし",IF(AND(申込書!$AH$4="GIGAスクールパック",SUM($P230,$R230)&lt;&gt;0),SUM($P230,$R230),IF(AND(申込書!$AH$4="SKY安心GIGAタブレット",SUM($T230,$V230)&lt;&gt;0),SUM($T230,$V230),"")),"")</f>
        <v/>
      </c>
      <c r="CT230" s="81" t="str">
        <f>IF($CQ$3&lt;&gt;"コンテンツなし",IF(AND(申込書!$AH$4="GIGAスクールパック",SUM($Q230,$S230)&lt;&gt;0),SUM($Q230,$S230),IF(AND(申込書!$AH$4="SKY安心GIGAタブレット",SUM($U230,$W230)&lt;&gt;0),SUM($U230,$W230),"")),"")</f>
        <v/>
      </c>
      <c r="CU230" s="81"/>
      <c r="CV230" s="82"/>
      <c r="CW230" s="80" t="str">
        <f>IF(AND(申込書!$C$101&lt;&gt;"▼プルダウンより選択してください",申込書!$C$101&lt;&gt;"",申込書!$P$101&lt;&gt;"YYYY/MM/DD",$G230&lt;&gt;""),申込書!$P$101,"")</f>
        <v/>
      </c>
      <c r="CX230" s="81" t="str">
        <f>IF(AND(申込書!$C$101&lt;&gt;"▼プルダウンより選択してください",申込書!$C$101&lt;&gt;"",$G230&lt;&gt;""),申込書!$M$101,"")</f>
        <v/>
      </c>
      <c r="CY230" s="81" t="str">
        <f>IF($CW$3&lt;&gt;"コンテンツなし",IF(AND(申込書!$AH$4="GIGAスクールパック",SUM($P230,$R230)&lt;&gt;0),SUM($P230,$R230),IF(AND(申込書!$AH$4="SKY安心GIGAタブレット",SUM($T230,$V230)&lt;&gt;0),SUM($T230,$V230),"")),"")</f>
        <v/>
      </c>
      <c r="CZ230" s="81" t="str">
        <f>IF($CW$3&lt;&gt;"コンテンツなし",IF(AND(申込書!$AH$4="GIGAスクールパック",SUM($Q230,$S230)&lt;&gt;0),SUM($Q230,$S230),IF(AND(申込書!$AH$4="SKY安心GIGAタブレット",SUM($U230,$W230)&lt;&gt;0),SUM($U230,$W230),"")),"")</f>
        <v/>
      </c>
      <c r="DA230" s="81"/>
      <c r="DB230" s="82"/>
      <c r="DC230" s="80" t="str">
        <f>IF(AND(申込書!$C$102&lt;&gt;"▼プルダウンより選択してください",申込書!$C$102&lt;&gt;"",申込書!$P$102&lt;&gt;"YYYY/MM/DD",$G230&lt;&gt;""),申込書!$P$102,"")</f>
        <v/>
      </c>
      <c r="DD230" s="81" t="str">
        <f>IF(AND(申込書!$C$102&lt;&gt;"▼プルダウンより選択してください",申込書!$C$102&lt;&gt;"",$G230&lt;&gt;""),申込書!$M$102,"")</f>
        <v/>
      </c>
      <c r="DE230" s="81" t="str">
        <f>IF($DC$3&lt;&gt;"コンテンツなし",IF(AND(申込書!$AH$4="GIGAスクールパック",SUM($P230,$R230)&lt;&gt;0),SUM($P230,$R230),IF(AND(申込書!$AH$4="SKY安心GIGAタブレット",SUM($T230,$V230)&lt;&gt;0),SUM($T230,$V230),"")),"")</f>
        <v/>
      </c>
      <c r="DF230" s="81" t="str">
        <f>IF($DC$3&lt;&gt;"コンテンツなし",IF(AND(申込書!$AH$4="GIGAスクールパック",SUM($Q230,$S230)&lt;&gt;0),SUM($Q230,$S230),IF(AND(申込書!$AH$4="SKY安心GIGAタブレット",SUM($U230,$W230)&lt;&gt;0),SUM($U230,$W230),"")),"")</f>
        <v/>
      </c>
      <c r="DG230" s="81"/>
      <c r="DH230" s="82"/>
      <c r="DI230" s="80" t="str">
        <f>IF(AND(申込書!$C$103&lt;&gt;"▼プルダウンより選択してください",申込書!$C$103&lt;&gt;"",申込書!$P$103&lt;&gt;"YYYY/MM/DD",$G230&lt;&gt;""),申込書!$P$103,"")</f>
        <v/>
      </c>
      <c r="DJ230" s="81" t="str">
        <f>IF(AND(申込書!$C$103&lt;&gt;"▼プルダウンより選択してください",申込書!$C$103&lt;&gt;"",$G230&lt;&gt;""),申込書!$M$103,"")</f>
        <v/>
      </c>
      <c r="DK230" s="81" t="str">
        <f>IF($DI$3&lt;&gt;"コンテンツなし",IF(AND(申込書!$AH$4="GIGAスクールパック",SUM($P230,$R230)&lt;&gt;0),SUM($P230,$R230),IF(AND(申込書!$AH$4="SKY安心GIGAタブレット",SUM($T230,$V230)&lt;&gt;0),SUM($T230,$V230),"")),"")</f>
        <v/>
      </c>
      <c r="DL230" s="81" t="str">
        <f>IF($DI$3&lt;&gt;"コンテンツなし",IF(AND(申込書!$AH$4="GIGAスクールパック",SUM($Q230,$S230)&lt;&gt;0),SUM($Q230,$S230),IF(AND(申込書!$AH$4="SKY安心GIGAタブレット",SUM($U230,$W230)&lt;&gt;0),SUM($U230,$W230),"")),"")</f>
        <v/>
      </c>
      <c r="DM230" s="81"/>
      <c r="DN230" s="82"/>
      <c r="DO230" s="80" t="str">
        <f>IF(AND(申込書!$C$104&lt;&gt;"▼プルダウンより選択してください",申込書!$C$104&lt;&gt;"",申込書!$P$104&lt;&gt;"YYYY/MM/DD",$G230&lt;&gt;""),申込書!$P$104,"")</f>
        <v/>
      </c>
      <c r="DP230" s="81" t="str">
        <f>IF(AND(申込書!$C$104&lt;&gt;"▼プルダウンより選択してください",申込書!$C$104&lt;&gt;"",$G230&lt;&gt;""),申込書!$M$104,"")</f>
        <v/>
      </c>
      <c r="DQ230" s="81" t="str">
        <f>IF($DO$3&lt;&gt;"コンテンツなし",IF(AND(申込書!$AH$4="GIGAスクールパック",SUM($P230,$R230)&lt;&gt;0),SUM($P230,$R230),IF(AND(申込書!$AH$4="SKY安心GIGAタブレット",SUM($T230,$V230)&lt;&gt;0),SUM($T230,$V230),"")),"")</f>
        <v/>
      </c>
      <c r="DR230" s="81" t="str">
        <f>IF($DO$3&lt;&gt;"コンテンツなし",IF(AND(申込書!$AH$4="GIGAスクールパック",SUM($Q230,$S230)&lt;&gt;0),SUM($Q230,$S230),IF(AND(申込書!$AH$4="SKY安心GIGAタブレット",SUM($U230,$W230)&lt;&gt;0),SUM($U230,$W230),"")),"")</f>
        <v/>
      </c>
      <c r="DS230" s="81"/>
      <c r="DT230" s="82"/>
      <c r="DU230" s="80" t="str">
        <f>IF(AND(申込書!$C$105&lt;&gt;"▼プルダウンより選択してください",申込書!$C$105&lt;&gt;"",申込書!$P$105&lt;&gt;"YYYY/MM/DD",$G230&lt;&gt;""),申込書!$P$105,"")</f>
        <v/>
      </c>
      <c r="DV230" s="81" t="str">
        <f>IF(AND(申込書!$C$105&lt;&gt;"▼プルダウンより選択してください",申込書!$C$105&lt;&gt;"",$G230&lt;&gt;""),申込書!$M$105,"")</f>
        <v/>
      </c>
      <c r="DW230" s="81" t="str">
        <f>IF($DU$3&lt;&gt;"コンテンツなし",IF(AND(申込書!$AH$4="GIGAスクールパック",SUM($P230,$R230)&lt;&gt;0),SUM($P230,$R230),IF(AND(申込書!$AH$4="SKY安心GIGAタブレット",SUM($T230,$V230)&lt;&gt;0),SUM($T230,$V230),"")),"")</f>
        <v/>
      </c>
      <c r="DX230" s="81" t="str">
        <f>IF($DU$3&lt;&gt;"コンテンツなし",IF(AND(申込書!$AH$4="GIGAスクールパック",SUM($Q230,$S230)&lt;&gt;0),SUM($Q230,$S230),IF(AND(申込書!$AH$4="SKY安心GIGAタブレット",SUM($U230,$W230)&lt;&gt;0),SUM($U230,$W230),"")),"")</f>
        <v/>
      </c>
      <c r="DY230" s="157"/>
      <c r="DZ230" s="82"/>
      <c r="EA230" s="80" t="str">
        <f>IF(AND(申込書!$C$106&lt;&gt;"▼プルダウンより選択してください",申込書!$C$106&lt;&gt;"",申込書!$P$106&lt;&gt;"YYYY/MM/DD",$G230&lt;&gt;""),申込書!$P$106,"")</f>
        <v/>
      </c>
      <c r="EB230" s="81" t="str">
        <f>IF(AND(申込書!$C$106&lt;&gt;"▼プルダウンより選択してください",申込書!$C$106&lt;&gt;"",$G230&lt;&gt;""),申込書!$M$106,"")</f>
        <v/>
      </c>
      <c r="EC230" s="81" t="str">
        <f>IF($EA$3&lt;&gt;"コンテンツなし",IF(AND(申込書!$AH$4="GIGAスクールパック",SUM($P230,$R230)&lt;&gt;0),SUM($P230,$R230),IF(AND(申込書!$AH$4="SKY安心GIGAタブレット",SUM($T230,$V230)&lt;&gt;0),SUM($T230,$V230),"")),"")</f>
        <v/>
      </c>
      <c r="ED230" s="81" t="str">
        <f>IF($EA$3&lt;&gt;"コンテンツなし",IF(AND(申込書!$AH$4="GIGAスクールパック",SUM($Q230,$S230)&lt;&gt;0),SUM($Q230,$S230),IF(AND(申込書!$AH$4="SKY安心GIGAタブレット",SUM($U230,$W230)&lt;&gt;0),SUM($U230,$W230),"")),"")</f>
        <v/>
      </c>
      <c r="EE230" s="157"/>
      <c r="EF230" s="82"/>
      <c r="EG230" s="80" t="str">
        <f>IF(AND(申込書!$C$107&lt;&gt;"▼プルダウンより選択してください",申込書!$C$107&lt;&gt;"",申込書!$P$107&lt;&gt;"YYYY/MM/DD",$G230&lt;&gt;""),申込書!$P$107,"")</f>
        <v/>
      </c>
      <c r="EH230" s="81" t="str">
        <f>IF(AND(申込書!$C$107&lt;&gt;"▼プルダウンより選択してください",申込書!$C$107&lt;&gt;"",$G230&lt;&gt;""),申込書!$M$107,"")</f>
        <v/>
      </c>
      <c r="EI230" s="81" t="str">
        <f>IF($EG$3&lt;&gt;"コンテンツなし",IF(AND(申込書!$AH$4="GIGAスクールパック",SUM($P230,$R230)&lt;&gt;0),SUM($P230,$R230),IF(AND(申込書!$AH$4="SKY安心GIGAタブレット",SUM($T230,$V230)&lt;&gt;0),SUM($T230,$V230),"")),"")</f>
        <v/>
      </c>
      <c r="EJ230" s="81" t="str">
        <f>IF($EG$3&lt;&gt;"コンテンツなし",IF(AND(申込書!$AH$4="GIGAスクールパック",SUM($Q230,$S230)&lt;&gt;0),SUM($Q230,$S230),IF(AND(申込書!$AH$4="SKY安心GIGAタブレット",SUM($U230,$W230)&lt;&gt;0),SUM($U230,$W230),"")),"")</f>
        <v/>
      </c>
      <c r="EK230" s="157"/>
      <c r="EL230" s="82"/>
      <c r="EM230" s="80" t="str">
        <f>IF(AND(申込書!$C$108&lt;&gt;"▼プルダウンより選択してください",申込書!$C$108&lt;&gt;"",申込書!$P$108&lt;&gt;"YYYY/MM/DD",$G230&lt;&gt;""),申込書!$P$108,"")</f>
        <v/>
      </c>
      <c r="EN230" s="81" t="str">
        <f>IF(AND(申込書!$C$108&lt;&gt;"▼プルダウンより選択してください",申込書!$C$108&lt;&gt;"",$G230&lt;&gt;""),申込書!$M$108,"")</f>
        <v/>
      </c>
      <c r="EO230" s="81" t="str">
        <f>IF($EM$3&lt;&gt;"コンテンツなし",IF(AND(申込書!$AH$4="GIGAスクールパック",SUM($P230,$R230)&lt;&gt;0),SUM($P230,$R230),IF(AND(申込書!$AH$4="SKY安心GIGAタブレット",SUM($T230,$V230)&lt;&gt;0),SUM($T230,$V230),"")),"")</f>
        <v/>
      </c>
      <c r="EP230" s="81" t="str">
        <f>IF($EM$3&lt;&gt;"コンテンツなし",IF(AND(申込書!$AH$4="GIGAスクールパック",SUM($Q230,$S230)&lt;&gt;0),SUM($Q230,$S230),IF(AND(申込書!$AH$4="SKY安心GIGAタブレット",SUM($U230,$W230)&lt;&gt;0),SUM($U230,$W230),"")),"")</f>
        <v/>
      </c>
      <c r="EQ230" s="157"/>
      <c r="ER230" s="82"/>
      <c r="ES230" s="80" t="str">
        <f>IF(AND(申込書!$C$109&lt;&gt;"▼プルダウンより選択してください",申込書!$C$109&lt;&gt;"",申込書!$P$109&lt;&gt;"YYYY/MM/DD",$G230&lt;&gt;""),申込書!$P$109,"")</f>
        <v/>
      </c>
      <c r="ET230" s="81" t="str">
        <f>IF(AND(申込書!$C$109&lt;&gt;"▼プルダウンより選択してください",申込書!$C$109&lt;&gt;"",$G230&lt;&gt;""),申込書!$M$109,"")</f>
        <v/>
      </c>
      <c r="EU230" s="81" t="str">
        <f>IF($ES$3&lt;&gt;"コンテンツなし",IF(AND(申込書!$AH$4="GIGAスクールパック",SUM($P230,$R230)&lt;&gt;0),SUM($P230,$R230),IF(AND(申込書!$AH$4="SKY安心GIGAタブレット",SUM($T230,$V230)&lt;&gt;0),SUM($T230,$V230),"")),"")</f>
        <v/>
      </c>
      <c r="EV230" s="81" t="str">
        <f>IF($ES$3&lt;&gt;"コンテンツなし",IF(AND(申込書!$AH$4="GIGAスクールパック",SUM($Q230,$S230)&lt;&gt;0),SUM($Q230,$S230),IF(AND(申込書!$AH$4="SKY安心GIGAタブレット",SUM($U230,$W230)&lt;&gt;0),SUM($U230,$W230),"")),"")</f>
        <v/>
      </c>
      <c r="EW230" s="157"/>
      <c r="EX230" s="82"/>
      <c r="EY230" s="80" t="str">
        <f>IF(AND(申込書!$C$110&lt;&gt;"▼プルダウンより選択してください",申込書!$C$110&lt;&gt;"",申込書!$P$110&lt;&gt;"YYYY/MM/DD",$G230&lt;&gt;""),申込書!$P$110,"")</f>
        <v/>
      </c>
      <c r="EZ230" s="81" t="str">
        <f>IF(AND(申込書!$C$110&lt;&gt;"▼プルダウンより選択してください",申込書!$C$110&lt;&gt;"",$G230&lt;&gt;""),申込書!$M$110,"")</f>
        <v/>
      </c>
      <c r="FA230" s="81" t="str">
        <f>IF($EY$3&lt;&gt;"コンテンツなし",IF(AND(申込書!$AH$4="GIGAスクールパック",SUM($P230,$R230)&lt;&gt;0),SUM($P230,$R230),IF(AND(申込書!$AH$4="SKY安心GIGAタブレット",SUM($T230,$V230)&lt;&gt;0),SUM($T230,$V230),"")),"")</f>
        <v/>
      </c>
      <c r="FB230" s="81" t="str">
        <f>IF($EY$3&lt;&gt;"コンテンツなし",IF(AND(申込書!$AH$4="GIGAスクールパック",SUM($Q230,$S230)&lt;&gt;0),SUM($Q230,$S230),IF(AND(申込書!$AH$4="SKY安心GIGAタブレット",SUM($U230,$W230)&lt;&gt;0),SUM($U230,$W230),"")),"")</f>
        <v/>
      </c>
      <c r="FC230" s="157"/>
      <c r="FD230" s="82"/>
      <c r="FE230" s="80" t="str">
        <f>IF(AND(申込書!$C$111&lt;&gt;"▼プルダウンより選択してください",申込書!$C$111&lt;&gt;"",申込書!$P$111&lt;&gt;"YYYY/MM/DD",$G230&lt;&gt;""),申込書!$P$111,"")</f>
        <v/>
      </c>
      <c r="FF230" s="81" t="str">
        <f>IF(AND(申込書!$C$111&lt;&gt;"▼プルダウンより選択してください",申込書!$C$111&lt;&gt;"",$G230&lt;&gt;""),申込書!$M$111,"")</f>
        <v/>
      </c>
      <c r="FG230" s="81" t="str">
        <f>IF($FE$3&lt;&gt;"コンテンツなし",IF(AND(申込書!$AH$4="GIGAスクールパック",SUM($P230,$R230)&lt;&gt;0),SUM($P230,$R230),IF(AND(申込書!$AH$4="SKY安心GIGAタブレット",SUM($T230,$V230)&lt;&gt;0),SUM($T230,$V230),"")),"")</f>
        <v/>
      </c>
      <c r="FH230" s="81" t="str">
        <f>IF($FE$3&lt;&gt;"コンテンツなし",IF(AND(申込書!$AH$4="GIGAスクールパック",SUM($Q230,$S230)&lt;&gt;0),SUM($Q230,$S230),IF(AND(申込書!$AH$4="SKY安心GIGAタブレット",SUM($U230,$W230)&lt;&gt;0),SUM($U230,$W230),"")),"")</f>
        <v/>
      </c>
      <c r="FI230" s="157"/>
      <c r="FJ230" s="82"/>
      <c r="FK230" s="80" t="str">
        <f>IF(AND(申込書!$C$112&lt;&gt;"▼プルダウンより選択してください",申込書!$C$112&lt;&gt;"",申込書!$P$112&lt;&gt;"YYYY/MM/DD",$G230&lt;&gt;""),申込書!$P$112,"")</f>
        <v/>
      </c>
      <c r="FL230" s="81" t="str">
        <f>IF(AND(申込書!$C$112&lt;&gt;"▼プルダウンより選択してください",申込書!$C$112&lt;&gt;"",$G230&lt;&gt;""),申込書!$M$112,"")</f>
        <v/>
      </c>
      <c r="FM230" s="81" t="str">
        <f>IF($FK$3&lt;&gt;"コンテンツなし",IF(AND(申込書!$AH$4="GIGAスクールパック",SUM($P230,$R230)&lt;&gt;0),SUM($P230,$R230),IF(AND(申込書!$AH$4="SKY安心GIGAタブレット",SUM($T230,$V230)&lt;&gt;0),SUM($T230,$V230),"")),"")</f>
        <v/>
      </c>
      <c r="FN230" s="81" t="str">
        <f>IF($FK$3&lt;&gt;"コンテンツなし",IF(AND(申込書!$AH$4="GIGAスクールパック",SUM($Q230,$S230)&lt;&gt;0),SUM($Q230,$S230),IF(AND(申込書!$AH$4="SKY安心GIGAタブレット",SUM($U230,$W230)&lt;&gt;0),SUM($U230,$W230),"")),"")</f>
        <v/>
      </c>
      <c r="FO230" s="157"/>
      <c r="FP230" s="82"/>
      <c r="FQ230" s="80" t="str">
        <f>IF(AND(申込書!$C$113&lt;&gt;"▼プルダウンより選択してください",申込書!$C$113&lt;&gt;"",申込書!$P$113&lt;&gt;"YYYY/MM/DD",$G230&lt;&gt;""),申込書!$P$113,"")</f>
        <v/>
      </c>
      <c r="FR230" s="81" t="str">
        <f>IF(AND(申込書!$C$113&lt;&gt;"▼プルダウンより選択してください",申込書!$C$113&lt;&gt;"",$G230&lt;&gt;""),申込書!$M$113,"")</f>
        <v/>
      </c>
      <c r="FS230" s="81" t="str">
        <f>IF($FQ$3&lt;&gt;"コンテンツなし",IF(AND(申込書!$AH$4="GIGAスクールパック",SUM($P230,$R230)&lt;&gt;0),SUM($P230,$R230),IF(AND(申込書!$AH$4="SKY安心GIGAタブレット",SUM($T230,$V230)&lt;&gt;0),SUM($T230,$V230),"")),"")</f>
        <v/>
      </c>
      <c r="FT230" s="81" t="str">
        <f>IF($FQ$3&lt;&gt;"コンテンツなし",IF(AND(申込書!$AH$4="GIGAスクールパック",SUM($Q230,$S230)&lt;&gt;0),SUM($Q230,$S230),IF(AND(申込書!$AH$4="SKY安心GIGAタブレット",SUM($U230,$W230)&lt;&gt;0),SUM($U230,$W230),"")),"")</f>
        <v/>
      </c>
      <c r="FU230" s="157"/>
      <c r="FV230" s="82"/>
      <c r="FW230" s="80" t="str">
        <f>IF(AND(申込書!$C$114&lt;&gt;"▼プルダウンより選択してください",申込書!$C$114&lt;&gt;"",申込書!$P$114&lt;&gt;"YYYY/MM/DD",$G230&lt;&gt;""),申込書!$P$114,"")</f>
        <v/>
      </c>
      <c r="FX230" s="81" t="str">
        <f>IF(AND(申込書!$C$114&lt;&gt;"▼プルダウンより選択してください",申込書!$C$114&lt;&gt;"",$G230&lt;&gt;""),申込書!$M$114,"")</f>
        <v/>
      </c>
      <c r="FY230" s="81" t="str">
        <f>IF($FW$3&lt;&gt;"コンテンツなし",IF(AND(申込書!$AH$4="GIGAスクールパック",SUM($P230,$R230)&lt;&gt;0),SUM($P230,$R230),IF(AND(申込書!$AH$4="SKY安心GIGAタブレット",SUM($T230,$V230)&lt;&gt;0),SUM($T230,$V230),"")),"")</f>
        <v/>
      </c>
      <c r="FZ230" s="81" t="str">
        <f>IF($FW$3&lt;&gt;"コンテンツなし",IF(AND(申込書!$AH$4="GIGAスクールパック",SUM($Q230,$S230)&lt;&gt;0),SUM($Q230,$S230),IF(AND(申込書!$AH$4="SKY安心GIGAタブレット",SUM($U230,$W230)&lt;&gt;0),SUM($U230,$W230),"")),"")</f>
        <v/>
      </c>
      <c r="GA230" s="157"/>
      <c r="GB230" s="82"/>
      <c r="GC230" s="80" t="str">
        <f>IF(AND(申込書!$C$115&lt;&gt;"▼プルダウンより選択してください",申込書!$C$115&lt;&gt;"",申込書!$P$115&lt;&gt;"YYYY/MM/DD",$G230&lt;&gt;""),申込書!$P$115,"")</f>
        <v/>
      </c>
      <c r="GD230" s="81" t="str">
        <f>IF(AND(申込書!$C$115&lt;&gt;"▼プルダウンより選択してください",申込書!$C$115&lt;&gt;"",$G230&lt;&gt;""),申込書!$M$115,"")</f>
        <v/>
      </c>
      <c r="GE230" s="81" t="str">
        <f>IF($GC$3&lt;&gt;"コンテンツなし",IF(AND(申込書!$AH$4="GIGAスクールパック",SUM($P230,$R230)&lt;&gt;0),SUM($P230,$R230),IF(AND(申込書!$AH$4="SKY安心GIGAタブレット",SUM($T230,$V230)&lt;&gt;0),SUM($T230,$V230),"")),"")</f>
        <v/>
      </c>
      <c r="GF230" s="81" t="str">
        <f>IF($GC$3&lt;&gt;"コンテンツなし",IF(AND(申込書!$AH$4="GIGAスクールパック",SUM($Q230,$S230)&lt;&gt;0),SUM($Q230,$S230),IF(AND(申込書!$AH$4="SKY安心GIGAタブレット",SUM($U230,$W230)&lt;&gt;0),SUM($U230,$W230),"")),"")</f>
        <v/>
      </c>
      <c r="GG230" s="157"/>
      <c r="GH230" s="82"/>
      <c r="GI230" s="80" t="str">
        <f>IF(AND(申込書!$C$116&lt;&gt;"▼プルダウンより選択してください",申込書!$C$116&lt;&gt;"",申込書!$P$116&lt;&gt;"YYYY/MM/DD",$G230&lt;&gt;""),申込書!$P$116,"")</f>
        <v/>
      </c>
      <c r="GJ230" s="81" t="str">
        <f>IF(AND(申込書!$C$116&lt;&gt;"▼プルダウンより選択してください",申込書!$C$116&lt;&gt;"",$G230&lt;&gt;""),申込書!$M$116,"")</f>
        <v/>
      </c>
      <c r="GK230" s="81" t="str">
        <f>IF($GI$3&lt;&gt;"コンテンツなし",IF(AND(申込書!$AH$4="GIGAスクールパック",SUM($P230,$R230)&lt;&gt;0),SUM($P230,$R230),IF(AND(申込書!$AH$4="SKY安心GIGAタブレット",SUM($T230,$V230)&lt;&gt;0),SUM($T230,$V230),"")),"")</f>
        <v/>
      </c>
      <c r="GL230" s="81" t="str">
        <f>IF($GI$3&lt;&gt;"コンテンツなし",IF(AND(申込書!$AH$4="GIGAスクールパック",SUM($Q230,$S230)&lt;&gt;0),SUM($Q230,$S230),IF(AND(申込書!$AH$4="SKY安心GIGAタブレット",SUM($U230,$W230)&lt;&gt;0),SUM($U230,$W230),"")),"")</f>
        <v/>
      </c>
      <c r="GM230" s="157"/>
      <c r="GN230" s="82"/>
      <c r="GO230" s="80" t="str">
        <f>IF(AND(申込書!$C$117&lt;&gt;"▼プルダウンより選択してください",申込書!$C$117&lt;&gt;"",申込書!$P$117&lt;&gt;"YYYY/MM/DD",$G230&lt;&gt;""),申込書!$P$117,"")</f>
        <v/>
      </c>
      <c r="GP230" s="81" t="str">
        <f>IF(AND(申込書!$C$117&lt;&gt;"▼プルダウンより選択してください",申込書!$C$117&lt;&gt;"",$G230&lt;&gt;""),申込書!$M$117,"")</f>
        <v/>
      </c>
      <c r="GQ230" s="81" t="str">
        <f>IF($GO$3&lt;&gt;"コンテンツなし",IF(AND(申込書!$AH$4="GIGAスクールパック",SUM($P230,$R230)&lt;&gt;0),SUM($P230,$R230),IF(AND(申込書!$AH$4="SKY安心GIGAタブレット",SUM($T230,$V230)&lt;&gt;0),SUM($T230,$V230),"")),"")</f>
        <v/>
      </c>
      <c r="GR230" s="81" t="str">
        <f>IF($GO$3&lt;&gt;"コンテンツなし",IF(AND(申込書!$AH$4="GIGAスクールパック",SUM($Q230,$S230)&lt;&gt;0),SUM($Q230,$S230),IF(AND(申込書!$AH$4="SKY安心GIGAタブレット",SUM($U230,$W230)&lt;&gt;0),SUM($U230,$W230),"")),"")</f>
        <v/>
      </c>
      <c r="GS230" s="157"/>
      <c r="GT230" s="82"/>
      <c r="GU230" s="80" t="str">
        <f>IF(AND(申込書!$C$118&lt;&gt;"▼プルダウンより選択してください",申込書!$C$118&lt;&gt;"",申込書!$P$118&lt;&gt;"YYYY/MM/DD",$G230&lt;&gt;""),申込書!$P$118,"")</f>
        <v/>
      </c>
      <c r="GV230" s="81" t="str">
        <f>IF(AND(申込書!$C$118&lt;&gt;"▼プルダウンより選択してください",申込書!$C$118&lt;&gt;"",$G230&lt;&gt;""),申込書!$M$118,"")</f>
        <v/>
      </c>
      <c r="GW230" s="81" t="str">
        <f>IF($GU$3&lt;&gt;"コンテンツなし",IF(AND(申込書!$AH$4="GIGAスクールパック",SUM($P230,$R230)&lt;&gt;0),SUM($P230,$R230),IF(AND(申込書!$AH$4="SKY安心GIGAタブレット",SUM($T230,$V230)&lt;&gt;0),SUM($T230,$V230),"")),"")</f>
        <v/>
      </c>
      <c r="GX230" s="81" t="str">
        <f>IF($GU$3&lt;&gt;"コンテンツなし",IF(AND(申込書!$AH$4="GIGAスクールパック",SUM($Q230,$S230)&lt;&gt;0),SUM($Q230,$S230),IF(AND(申込書!$AH$4="SKY安心GIGAタブレット",SUM($U230,$W230)&lt;&gt;0),SUM($U230,$W230),"")),"")</f>
        <v/>
      </c>
      <c r="GY230" s="157"/>
      <c r="GZ230" s="82"/>
      <c r="HA230" s="80" t="str">
        <f>IF(AND(申込書!$C$119&lt;&gt;"▼プルダウンより選択してください",申込書!$C$119&lt;&gt;"",申込書!$P$119&lt;&gt;"YYYY/MM/DD",$G230&lt;&gt;""),申込書!$P$119,"")</f>
        <v/>
      </c>
      <c r="HB230" s="81" t="str">
        <f>IF(AND(申込書!$C$119&lt;&gt;"▼プルダウンより選択してください",申込書!$C$119&lt;&gt;"",$G230&lt;&gt;""),申込書!$M$119,"")</f>
        <v/>
      </c>
      <c r="HC230" s="81" t="str">
        <f>IF($HA$3&lt;&gt;"コンテンツなし",IF(AND(申込書!$AH$4="GIGAスクールパック",SUM($P230,$R230)&lt;&gt;0),SUM($P230,$R230),IF(AND(申込書!$AH$4="SKY安心GIGAタブレット",SUM($T230,$V230)&lt;&gt;0),SUM($T230,$V230),"")),"")</f>
        <v/>
      </c>
      <c r="HD230" s="81" t="str">
        <f>IF($HA$3&lt;&gt;"コンテンツなし",IF(AND(申込書!$AH$4="GIGAスクールパック",SUM($Q230,$S230)&lt;&gt;0),SUM($Q230,$S230),IF(AND(申込書!$AH$4="SKY安心GIGAタブレット",SUM($U230,$W230)&lt;&gt;0),SUM($U230,$W230),"")),"")</f>
        <v/>
      </c>
      <c r="HE230" s="157"/>
      <c r="HF230" s="82"/>
      <c r="HG230" s="83"/>
    </row>
    <row r="231" spans="2:215" ht="26.85" customHeight="1">
      <c r="B231" s="62">
        <f t="shared" si="3"/>
        <v>226</v>
      </c>
      <c r="C231" s="63"/>
      <c r="D231" s="64"/>
      <c r="E231" s="207"/>
      <c r="F231" s="65"/>
      <c r="G231" s="66"/>
      <c r="H231" s="67"/>
      <c r="I231" s="68"/>
      <c r="J231" s="69"/>
      <c r="K231" s="70"/>
      <c r="L231" s="71"/>
      <c r="M231" s="72"/>
      <c r="N231" s="73"/>
      <c r="O231" s="74"/>
      <c r="P231" s="179"/>
      <c r="Q231" s="180"/>
      <c r="R231" s="180"/>
      <c r="S231" s="181"/>
      <c r="T231" s="179"/>
      <c r="U231" s="180"/>
      <c r="V231" s="182"/>
      <c r="W231" s="181"/>
      <c r="X231" s="75"/>
      <c r="Y231" s="76"/>
      <c r="Z231" s="77"/>
      <c r="AA231" s="78"/>
      <c r="AB231" s="79"/>
      <c r="AC231" s="79"/>
      <c r="AD231" s="79"/>
      <c r="AE231" s="77"/>
      <c r="AF231" s="139"/>
      <c r="AG231" s="139"/>
      <c r="AH231" s="139"/>
      <c r="AI231" s="80" t="str">
        <f>IF(AND(申込書!$C$90&lt;&gt;"▼プルダウンより選択してください",申込書!$C$90&lt;&gt;"",申込書!$P$90&lt;&gt;"YYYY/MM/DD",$G231&lt;&gt;""),申込書!$P$90,"")</f>
        <v/>
      </c>
      <c r="AJ231" s="81" t="str">
        <f>IF(AND(申込書!$C$90&lt;&gt;"▼プルダウンより選択してください",申込書!$C$90&lt;&gt;"",$G231&lt;&gt;""),申込書!$M$90,"")</f>
        <v/>
      </c>
      <c r="AK231" s="81" t="str">
        <f>IF($AI$3&lt;&gt;"コンテンツなし",IF(AND(申込書!$AH$4="GIGAスクールパック",SUM($P231,$R231)&lt;&gt;0),SUM($P231,$R231),IF(AND(申込書!$AH$4="SKY安心GIGAタブレット",SUM($T231,$V231)&lt;&gt;0),SUM($T231,$V231),"")),"")</f>
        <v/>
      </c>
      <c r="AL231" s="81" t="str">
        <f>IF($AI$3&lt;&gt;"コンテンツなし",IF(AND(申込書!$AH$4="GIGAスクールパック",SUM($Q231,$S231)&lt;&gt;0),SUM($Q231,$S231),IF(AND(申込書!$AH$4="SKY安心GIGAタブレット",SUM($U231,$W231)&lt;&gt;0),SUM($U231,$W231),"")),"")</f>
        <v/>
      </c>
      <c r="AM231" s="157"/>
      <c r="AN231" s="82"/>
      <c r="AO231" s="80" t="str">
        <f>IF(AND(申込書!$C$91&lt;&gt;"▼プルダウンより選択してください",申込書!$C$91&lt;&gt;"",申込書!$P$91&lt;&gt;"YYYY/MM/DD",$G231&lt;&gt;""),申込書!$P$91,"")</f>
        <v/>
      </c>
      <c r="AP231" s="81" t="str">
        <f>IF(AND(申込書!$C$91&lt;&gt;"▼プルダウンより選択してください",申込書!$C$91&lt;&gt;"",$G231&lt;&gt;""),申込書!$M$91,"")</f>
        <v/>
      </c>
      <c r="AQ231" s="81" t="str">
        <f>IF($AO$3&lt;&gt;"コンテンツなし",IF(AND(申込書!$AH$4="GIGAスクールパック",SUM($P231,$R231)&lt;&gt;0),SUM($P231,$R231),IF(AND(申込書!$AH$4="SKY安心GIGAタブレット",SUM($T231,$V231)&lt;&gt;0),SUM($T231,$V231),"")),"")</f>
        <v/>
      </c>
      <c r="AR231" s="81" t="str">
        <f>IF($AO$3&lt;&gt;"コンテンツなし",IF(AND(申込書!$AH$4="GIGAスクールパック",SUM($Q231,$S231)&lt;&gt;0),SUM($Q231,$S231),IF(AND(申込書!$AH$4="SKY安心GIGAタブレット",SUM($U231,$W231)&lt;&gt;0),SUM($U231,$W231),"")),"")</f>
        <v/>
      </c>
      <c r="AS231" s="157"/>
      <c r="AT231" s="82"/>
      <c r="AU231" s="80" t="str">
        <f>IF(AND(申込書!$C$92&lt;&gt;"▼プルダウンより選択してください",申込書!$C$92&lt;&gt;"",申込書!$P$92&lt;&gt;"YYYY/MM/DD",$G231&lt;&gt;""),申込書!$P$92,"")</f>
        <v/>
      </c>
      <c r="AV231" s="81" t="str">
        <f>IF(AND(申込書!$C$92&lt;&gt;"▼プルダウンより選択してください",申込書!$C$92&lt;&gt;"",$G231&lt;&gt;""),申込書!$M$92,"")</f>
        <v/>
      </c>
      <c r="AW231" s="81" t="str">
        <f>IF($AU$3&lt;&gt;"コンテンツなし",IF(AND(申込書!$AH$4="GIGAスクールパック",SUM($P231,$R231)&lt;&gt;0),SUM($P231,$R231),IF(AND(申込書!$AH$4="SKY安心GIGAタブレット",SUM($T231,$V231)&lt;&gt;0),SUM($T231,$V231),"")),"")</f>
        <v/>
      </c>
      <c r="AX231" s="81" t="str">
        <f>IF($AU$3&lt;&gt;"コンテンツなし",IF(AND(申込書!$AH$4="GIGAスクールパック",SUM($Q231,$S231)&lt;&gt;0),SUM($Q231,$S231),IF(AND(申込書!$AH$4="SKY安心GIGAタブレット",SUM($U231,$W231)&lt;&gt;0),SUM($U231,$W231),"")),"")</f>
        <v/>
      </c>
      <c r="AY231" s="157"/>
      <c r="AZ231" s="82"/>
      <c r="BA231" s="80" t="str">
        <f>IF(AND(申込書!$C$93&lt;&gt;"▼プルダウンより選択してください",申込書!$C$93&lt;&gt;"",申込書!$P$93&lt;&gt;"YYYY/MM/DD",$G231&lt;&gt;""),申込書!$P$93,"")</f>
        <v/>
      </c>
      <c r="BB231" s="81" t="str">
        <f>IF(AND(申込書!$C$93&lt;&gt;"▼プルダウンより選択してください",申込書!$C$93&lt;&gt;"",申込書!$M$93&gt;=1,$G231&lt;&gt;""),申込書!$M$93,"")</f>
        <v/>
      </c>
      <c r="BC231" s="81" t="str">
        <f>IF($BA$3&lt;&gt;"コンテンツなし",IF(AND(申込書!$AH$4="GIGAスクールパック",SUM($P231,$R231)&lt;&gt;0),SUM($P231,$R231),IF(AND(申込書!$AH$4="SKY安心GIGAタブレット",SUM($T231,$V231)&lt;&gt;0),SUM($T231,$V231),"")),"")</f>
        <v/>
      </c>
      <c r="BD231" s="81" t="str">
        <f>IF($BA$3&lt;&gt;"コンテンツなし",IF(AND(申込書!$AH$4="GIGAスクールパック",SUM($Q231,$S231)&lt;&gt;0),SUM($Q231,$S231),IF(AND(申込書!$AH$4="SKY安心GIGAタブレット",SUM($U231,$W231)&lt;&gt;0),SUM($U231,$W231),"")),"")</f>
        <v/>
      </c>
      <c r="BE231" s="157"/>
      <c r="BF231" s="82"/>
      <c r="BG231" s="80" t="str">
        <f>IF(AND(申込書!$C$94&lt;&gt;"▼プルダウンより選択してください",申込書!$C$94&lt;&gt;"",申込書!$P$94&lt;&gt;"YYYY/MM/DD",$G231&lt;&gt;""),申込書!$P$94,"")</f>
        <v/>
      </c>
      <c r="BH231" s="81" t="str">
        <f>IF(AND(申込書!$C$94&lt;&gt;"▼プルダウンより選択してください",申込書!$C$94&lt;&gt;"",$G231&lt;&gt;""),申込書!$M$94,"")</f>
        <v/>
      </c>
      <c r="BI231" s="81" t="str">
        <f>IF($BG$3&lt;&gt;"コンテンツなし",IF(AND(申込書!$AH$4="GIGAスクールパック",SUM($P231,$R231)&lt;&gt;0),SUM($P231,$R231),IF(AND(申込書!$AH$4="SKY安心GIGAタブレット",SUM($T231,$V231)&lt;&gt;0),SUM($T231,$V231),"")),"")</f>
        <v/>
      </c>
      <c r="BJ231" s="81" t="str">
        <f>IF($BG$3&lt;&gt;"コンテンツなし",IF(AND(申込書!$AH$4="GIGAスクールパック",SUM($Q231,$S231)&lt;&gt;0),SUM($Q231,$S231),IF(AND(申込書!$AH$4="SKY安心GIGAタブレット",SUM($U231,$W231)&lt;&gt;0),SUM($U231,$W231),"")),"")</f>
        <v/>
      </c>
      <c r="BK231" s="157"/>
      <c r="BL231" s="82"/>
      <c r="BM231" s="80" t="str">
        <f>IF(AND(申込書!$C$95&lt;&gt;"▼プルダウンより選択してください",申込書!$C$95&lt;&gt;"",申込書!$P$95&lt;&gt;"YYYY/MM/DD",$G231&lt;&gt;""),申込書!$P$95,"")</f>
        <v/>
      </c>
      <c r="BN231" s="81" t="str">
        <f>IF(AND(申込書!$C$95&lt;&gt;"▼プルダウンより選択してください",申込書!$C$95&lt;&gt;"",$G231&lt;&gt;""),申込書!$M$95,"")</f>
        <v/>
      </c>
      <c r="BO231" s="81" t="str">
        <f>IF($BM$3&lt;&gt;"コンテンツなし",IF(AND(申込書!$AH$4="GIGAスクールパック",SUM($P231,$R231)&lt;&gt;0),SUM($P231,$R231),IF(AND(申込書!$AH$4="SKY安心GIGAタブレット",SUM($T231,$V231)&lt;&gt;0),SUM($T231,$V231),"")),"")</f>
        <v/>
      </c>
      <c r="BP231" s="81" t="str">
        <f>IF($BM$3&lt;&gt;"コンテンツなし",IF(AND(申込書!$AH$4="GIGAスクールパック",SUM($Q231,$S231)&lt;&gt;0),SUM($Q231,$S231),IF(AND(申込書!$AH$4="SKY安心GIGAタブレット",SUM($U231,$W231)&lt;&gt;0),SUM($U231,$W231),"")),"")</f>
        <v/>
      </c>
      <c r="BQ231" s="157"/>
      <c r="BR231" s="82"/>
      <c r="BS231" s="80" t="str">
        <f>IF(AND(申込書!$C$96&lt;&gt;"▼プルダウンより選択してください",申込書!$C$96&lt;&gt;"",申込書!$P$96&lt;&gt;"YYYY/MM/DD",$G231&lt;&gt;""),申込書!$P$96,"")</f>
        <v/>
      </c>
      <c r="BT231" s="81" t="str">
        <f>IF(AND(申込書!$C$96&lt;&gt;"▼プルダウンより選択してください",申込書!$C$96&lt;&gt;"",$G231&lt;&gt;""),申込書!$M$96,"")</f>
        <v/>
      </c>
      <c r="BU231" s="81" t="str">
        <f>IF($BS$3&lt;&gt;"コンテンツなし",IF(AND(申込書!$AH$4="GIGAスクールパック",SUM($P231,$R231)&lt;&gt;0),SUM($P231,$R231),IF(AND(申込書!$AH$4="SKY安心GIGAタブレット",SUM($T231,$V231)&lt;&gt;0),SUM($T231,$V231),"")),"")</f>
        <v/>
      </c>
      <c r="BV231" s="81" t="str">
        <f>IF($BS$3&lt;&gt;"コンテンツなし",IF(AND(申込書!$AH$4="GIGAスクールパック",SUM($Q231,$S231)&lt;&gt;0),SUM($Q231,$S231),IF(AND(申込書!$AH$4="SKY安心GIGAタブレット",SUM($U231,$W231)&lt;&gt;0),SUM($U231,$W231),"")),"")</f>
        <v/>
      </c>
      <c r="BW231" s="157"/>
      <c r="BX231" s="82"/>
      <c r="BY231" s="80" t="str">
        <f>IF(AND(申込書!$C$97&lt;&gt;"▼プルダウンより選択してください",申込書!$C$97&lt;&gt;"",申込書!$P$97&lt;&gt;"YYYY/MM/DD",$G231&lt;&gt;""),申込書!$P$97,"")</f>
        <v/>
      </c>
      <c r="BZ231" s="81" t="str">
        <f>IF(AND(申込書!$C$97&lt;&gt;"▼プルダウンより選択してください",申込書!$C$97&lt;&gt;"",$G231&lt;&gt;""),申込書!$M$97,"")</f>
        <v/>
      </c>
      <c r="CA231" s="81" t="str">
        <f>IF($BY$3&lt;&gt;"コンテンツなし",IF(AND(申込書!$AH$4="GIGAスクールパック",SUM($P231,$R231)&lt;&gt;0),SUM($P231,$R231),IF(AND(申込書!$AH$4="SKY安心GIGAタブレット",SUM($T231,$V231)&lt;&gt;0),SUM($T231,$V231),"")),"")</f>
        <v/>
      </c>
      <c r="CB231" s="81" t="str">
        <f>IF($BY$3&lt;&gt;"コンテンツなし",IF(AND(申込書!$AH$4="GIGAスクールパック",SUM($Q231,$S231)&lt;&gt;0),SUM($Q231,$S231),IF(AND(申込書!$AH$4="SKY安心GIGAタブレット",SUM($U231,$W231)&lt;&gt;0),SUM($U231,$W231),"")),"")</f>
        <v/>
      </c>
      <c r="CC231" s="157"/>
      <c r="CD231" s="82"/>
      <c r="CE231" s="80" t="str">
        <f>IF(AND(申込書!$C$98&lt;&gt;"▼プルダウンより選択してください",申込書!$C$98&lt;&gt;"",申込書!$P$98&lt;&gt;"YYYY/MM/DD",$G231&lt;&gt;""),申込書!$P$98,"")</f>
        <v/>
      </c>
      <c r="CF231" s="81" t="str">
        <f>IF(AND(申込書!$C$98&lt;&gt;"▼プルダウンより選択してください",申込書!$C$98&lt;&gt;"",$G231&lt;&gt;""),申込書!$M$98,"")</f>
        <v/>
      </c>
      <c r="CG231" s="81" t="str">
        <f>IF($CE$3&lt;&gt;"コンテンツなし",IF(AND(申込書!$AH$4="GIGAスクールパック",SUM($P231,$R231)&lt;&gt;0),SUM($P231,$R231),IF(AND(申込書!$AH$4="SKY安心GIGAタブレット",SUM($T231,$V231)&lt;&gt;0),SUM($T231,$V231),"")),"")</f>
        <v/>
      </c>
      <c r="CH231" s="81" t="str">
        <f>IF($CE$3&lt;&gt;"コンテンツなし",IF(AND(申込書!$AH$4="GIGAスクールパック",SUM($Q231,$S231)&lt;&gt;0),SUM($Q231,$S231),IF(AND(申込書!$AH$4="SKY安心GIGAタブレット",SUM($U231,$W231)&lt;&gt;0),SUM($U231,$W231),"")),"")</f>
        <v/>
      </c>
      <c r="CI231" s="157"/>
      <c r="CJ231" s="82"/>
      <c r="CK231" s="80" t="str">
        <f>IF(AND(申込書!$C$99&lt;&gt;"▼プルダウンより選択してください",申込書!$C$99&lt;&gt;"",申込書!$P$99&lt;&gt;"YYYY/MM/DD",$G231&lt;&gt;""),申込書!$P$99,"")</f>
        <v/>
      </c>
      <c r="CL231" s="81" t="str">
        <f>IF(AND(申込書!$C$99&lt;&gt;"▼プルダウンより選択してください",申込書!$C$99&lt;&gt;"",$G231&lt;&gt;""),申込書!$M$99,"")</f>
        <v/>
      </c>
      <c r="CM231" s="81" t="str">
        <f>IF($CK$3&lt;&gt;"コンテンツなし",IF(AND(申込書!$AH$4="GIGAスクールパック",SUM($P231,$R231)&lt;&gt;0),SUM($P231,$R231),IF(AND(申込書!$AH$4="SKY安心GIGAタブレット",SUM($T231,$V231)&lt;&gt;0),SUM($T231,$V231),"")),"")</f>
        <v/>
      </c>
      <c r="CN231" s="81" t="str">
        <f>IF($CK$3&lt;&gt;"コンテンツなし",IF(AND(申込書!$AH$4="GIGAスクールパック",SUM($Q231,$S231)&lt;&gt;0),SUM($Q231,$S231),IF(AND(申込書!$AH$4="SKY安心GIGAタブレット",SUM($U231,$W231)&lt;&gt;0),SUM($U231,$W231),"")),"")</f>
        <v/>
      </c>
      <c r="CO231" s="157"/>
      <c r="CP231" s="82"/>
      <c r="CQ231" s="80" t="str">
        <f>IF(AND(申込書!$C$100&lt;&gt;"▼プルダウンより選択してください",申込書!$C$100&lt;&gt;"",申込書!$P$100&lt;&gt;"YYYY/MM/DD",$G231&lt;&gt;""),申込書!$P$100,"")</f>
        <v/>
      </c>
      <c r="CR231" s="81" t="str">
        <f>IF(AND(申込書!$C$100&lt;&gt;"▼プルダウンより選択してください",申込書!$C$100&lt;&gt;"",$G231&lt;&gt;""),申込書!$M$100,"")</f>
        <v/>
      </c>
      <c r="CS231" s="81" t="str">
        <f>IF($CQ$3&lt;&gt;"コンテンツなし",IF(AND(申込書!$AH$4="GIGAスクールパック",SUM($P231,$R231)&lt;&gt;0),SUM($P231,$R231),IF(AND(申込書!$AH$4="SKY安心GIGAタブレット",SUM($T231,$V231)&lt;&gt;0),SUM($T231,$V231),"")),"")</f>
        <v/>
      </c>
      <c r="CT231" s="81" t="str">
        <f>IF($CQ$3&lt;&gt;"コンテンツなし",IF(AND(申込書!$AH$4="GIGAスクールパック",SUM($Q231,$S231)&lt;&gt;0),SUM($Q231,$S231),IF(AND(申込書!$AH$4="SKY安心GIGAタブレット",SUM($U231,$W231)&lt;&gt;0),SUM($U231,$W231),"")),"")</f>
        <v/>
      </c>
      <c r="CU231" s="81"/>
      <c r="CV231" s="82"/>
      <c r="CW231" s="80" t="str">
        <f>IF(AND(申込書!$C$101&lt;&gt;"▼プルダウンより選択してください",申込書!$C$101&lt;&gt;"",申込書!$P$101&lt;&gt;"YYYY/MM/DD",$G231&lt;&gt;""),申込書!$P$101,"")</f>
        <v/>
      </c>
      <c r="CX231" s="81" t="str">
        <f>IF(AND(申込書!$C$101&lt;&gt;"▼プルダウンより選択してください",申込書!$C$101&lt;&gt;"",$G231&lt;&gt;""),申込書!$M$101,"")</f>
        <v/>
      </c>
      <c r="CY231" s="81" t="str">
        <f>IF($CW$3&lt;&gt;"コンテンツなし",IF(AND(申込書!$AH$4="GIGAスクールパック",SUM($P231,$R231)&lt;&gt;0),SUM($P231,$R231),IF(AND(申込書!$AH$4="SKY安心GIGAタブレット",SUM($T231,$V231)&lt;&gt;0),SUM($T231,$V231),"")),"")</f>
        <v/>
      </c>
      <c r="CZ231" s="81" t="str">
        <f>IF($CW$3&lt;&gt;"コンテンツなし",IF(AND(申込書!$AH$4="GIGAスクールパック",SUM($Q231,$S231)&lt;&gt;0),SUM($Q231,$S231),IF(AND(申込書!$AH$4="SKY安心GIGAタブレット",SUM($U231,$W231)&lt;&gt;0),SUM($U231,$W231),"")),"")</f>
        <v/>
      </c>
      <c r="DA231" s="81"/>
      <c r="DB231" s="82"/>
      <c r="DC231" s="80" t="str">
        <f>IF(AND(申込書!$C$102&lt;&gt;"▼プルダウンより選択してください",申込書!$C$102&lt;&gt;"",申込書!$P$102&lt;&gt;"YYYY/MM/DD",$G231&lt;&gt;""),申込書!$P$102,"")</f>
        <v/>
      </c>
      <c r="DD231" s="81" t="str">
        <f>IF(AND(申込書!$C$102&lt;&gt;"▼プルダウンより選択してください",申込書!$C$102&lt;&gt;"",$G231&lt;&gt;""),申込書!$M$102,"")</f>
        <v/>
      </c>
      <c r="DE231" s="81" t="str">
        <f>IF($DC$3&lt;&gt;"コンテンツなし",IF(AND(申込書!$AH$4="GIGAスクールパック",SUM($P231,$R231)&lt;&gt;0),SUM($P231,$R231),IF(AND(申込書!$AH$4="SKY安心GIGAタブレット",SUM($T231,$V231)&lt;&gt;0),SUM($T231,$V231),"")),"")</f>
        <v/>
      </c>
      <c r="DF231" s="81" t="str">
        <f>IF($DC$3&lt;&gt;"コンテンツなし",IF(AND(申込書!$AH$4="GIGAスクールパック",SUM($Q231,$S231)&lt;&gt;0),SUM($Q231,$S231),IF(AND(申込書!$AH$4="SKY安心GIGAタブレット",SUM($U231,$W231)&lt;&gt;0),SUM($U231,$W231),"")),"")</f>
        <v/>
      </c>
      <c r="DG231" s="81"/>
      <c r="DH231" s="82"/>
      <c r="DI231" s="80" t="str">
        <f>IF(AND(申込書!$C$103&lt;&gt;"▼プルダウンより選択してください",申込書!$C$103&lt;&gt;"",申込書!$P$103&lt;&gt;"YYYY/MM/DD",$G231&lt;&gt;""),申込書!$P$103,"")</f>
        <v/>
      </c>
      <c r="DJ231" s="81" t="str">
        <f>IF(AND(申込書!$C$103&lt;&gt;"▼プルダウンより選択してください",申込書!$C$103&lt;&gt;"",$G231&lt;&gt;""),申込書!$M$103,"")</f>
        <v/>
      </c>
      <c r="DK231" s="81" t="str">
        <f>IF($DI$3&lt;&gt;"コンテンツなし",IF(AND(申込書!$AH$4="GIGAスクールパック",SUM($P231,$R231)&lt;&gt;0),SUM($P231,$R231),IF(AND(申込書!$AH$4="SKY安心GIGAタブレット",SUM($T231,$V231)&lt;&gt;0),SUM($T231,$V231),"")),"")</f>
        <v/>
      </c>
      <c r="DL231" s="81" t="str">
        <f>IF($DI$3&lt;&gt;"コンテンツなし",IF(AND(申込書!$AH$4="GIGAスクールパック",SUM($Q231,$S231)&lt;&gt;0),SUM($Q231,$S231),IF(AND(申込書!$AH$4="SKY安心GIGAタブレット",SUM($U231,$W231)&lt;&gt;0),SUM($U231,$W231),"")),"")</f>
        <v/>
      </c>
      <c r="DM231" s="81"/>
      <c r="DN231" s="82"/>
      <c r="DO231" s="80" t="str">
        <f>IF(AND(申込書!$C$104&lt;&gt;"▼プルダウンより選択してください",申込書!$C$104&lt;&gt;"",申込書!$P$104&lt;&gt;"YYYY/MM/DD",$G231&lt;&gt;""),申込書!$P$104,"")</f>
        <v/>
      </c>
      <c r="DP231" s="81" t="str">
        <f>IF(AND(申込書!$C$104&lt;&gt;"▼プルダウンより選択してください",申込書!$C$104&lt;&gt;"",$G231&lt;&gt;""),申込書!$M$104,"")</f>
        <v/>
      </c>
      <c r="DQ231" s="81" t="str">
        <f>IF($DO$3&lt;&gt;"コンテンツなし",IF(AND(申込書!$AH$4="GIGAスクールパック",SUM($P231,$R231)&lt;&gt;0),SUM($P231,$R231),IF(AND(申込書!$AH$4="SKY安心GIGAタブレット",SUM($T231,$V231)&lt;&gt;0),SUM($T231,$V231),"")),"")</f>
        <v/>
      </c>
      <c r="DR231" s="81" t="str">
        <f>IF($DO$3&lt;&gt;"コンテンツなし",IF(AND(申込書!$AH$4="GIGAスクールパック",SUM($Q231,$S231)&lt;&gt;0),SUM($Q231,$S231),IF(AND(申込書!$AH$4="SKY安心GIGAタブレット",SUM($U231,$W231)&lt;&gt;0),SUM($U231,$W231),"")),"")</f>
        <v/>
      </c>
      <c r="DS231" s="81"/>
      <c r="DT231" s="82"/>
      <c r="DU231" s="80" t="str">
        <f>IF(AND(申込書!$C$105&lt;&gt;"▼プルダウンより選択してください",申込書!$C$105&lt;&gt;"",申込書!$P$105&lt;&gt;"YYYY/MM/DD",$G231&lt;&gt;""),申込書!$P$105,"")</f>
        <v/>
      </c>
      <c r="DV231" s="81" t="str">
        <f>IF(AND(申込書!$C$105&lt;&gt;"▼プルダウンより選択してください",申込書!$C$105&lt;&gt;"",$G231&lt;&gt;""),申込書!$M$105,"")</f>
        <v/>
      </c>
      <c r="DW231" s="81" t="str">
        <f>IF($DU$3&lt;&gt;"コンテンツなし",IF(AND(申込書!$AH$4="GIGAスクールパック",SUM($P231,$R231)&lt;&gt;0),SUM($P231,$R231),IF(AND(申込書!$AH$4="SKY安心GIGAタブレット",SUM($T231,$V231)&lt;&gt;0),SUM($T231,$V231),"")),"")</f>
        <v/>
      </c>
      <c r="DX231" s="81" t="str">
        <f>IF($DU$3&lt;&gt;"コンテンツなし",IF(AND(申込書!$AH$4="GIGAスクールパック",SUM($Q231,$S231)&lt;&gt;0),SUM($Q231,$S231),IF(AND(申込書!$AH$4="SKY安心GIGAタブレット",SUM($U231,$W231)&lt;&gt;0),SUM($U231,$W231),"")),"")</f>
        <v/>
      </c>
      <c r="DY231" s="157"/>
      <c r="DZ231" s="82"/>
      <c r="EA231" s="80" t="str">
        <f>IF(AND(申込書!$C$106&lt;&gt;"▼プルダウンより選択してください",申込書!$C$106&lt;&gt;"",申込書!$P$106&lt;&gt;"YYYY/MM/DD",$G231&lt;&gt;""),申込書!$P$106,"")</f>
        <v/>
      </c>
      <c r="EB231" s="81" t="str">
        <f>IF(AND(申込書!$C$106&lt;&gt;"▼プルダウンより選択してください",申込書!$C$106&lt;&gt;"",$G231&lt;&gt;""),申込書!$M$106,"")</f>
        <v/>
      </c>
      <c r="EC231" s="81" t="str">
        <f>IF($EA$3&lt;&gt;"コンテンツなし",IF(AND(申込書!$AH$4="GIGAスクールパック",SUM($P231,$R231)&lt;&gt;0),SUM($P231,$R231),IF(AND(申込書!$AH$4="SKY安心GIGAタブレット",SUM($T231,$V231)&lt;&gt;0),SUM($T231,$V231),"")),"")</f>
        <v/>
      </c>
      <c r="ED231" s="81" t="str">
        <f>IF($EA$3&lt;&gt;"コンテンツなし",IF(AND(申込書!$AH$4="GIGAスクールパック",SUM($Q231,$S231)&lt;&gt;0),SUM($Q231,$S231),IF(AND(申込書!$AH$4="SKY安心GIGAタブレット",SUM($U231,$W231)&lt;&gt;0),SUM($U231,$W231),"")),"")</f>
        <v/>
      </c>
      <c r="EE231" s="157"/>
      <c r="EF231" s="82"/>
      <c r="EG231" s="80" t="str">
        <f>IF(AND(申込書!$C$107&lt;&gt;"▼プルダウンより選択してください",申込書!$C$107&lt;&gt;"",申込書!$P$107&lt;&gt;"YYYY/MM/DD",$G231&lt;&gt;""),申込書!$P$107,"")</f>
        <v/>
      </c>
      <c r="EH231" s="81" t="str">
        <f>IF(AND(申込書!$C$107&lt;&gt;"▼プルダウンより選択してください",申込書!$C$107&lt;&gt;"",$G231&lt;&gt;""),申込書!$M$107,"")</f>
        <v/>
      </c>
      <c r="EI231" s="81" t="str">
        <f>IF($EG$3&lt;&gt;"コンテンツなし",IF(AND(申込書!$AH$4="GIGAスクールパック",SUM($P231,$R231)&lt;&gt;0),SUM($P231,$R231),IF(AND(申込書!$AH$4="SKY安心GIGAタブレット",SUM($T231,$V231)&lt;&gt;0),SUM($T231,$V231),"")),"")</f>
        <v/>
      </c>
      <c r="EJ231" s="81" t="str">
        <f>IF($EG$3&lt;&gt;"コンテンツなし",IF(AND(申込書!$AH$4="GIGAスクールパック",SUM($Q231,$S231)&lt;&gt;0),SUM($Q231,$S231),IF(AND(申込書!$AH$4="SKY安心GIGAタブレット",SUM($U231,$W231)&lt;&gt;0),SUM($U231,$W231),"")),"")</f>
        <v/>
      </c>
      <c r="EK231" s="157"/>
      <c r="EL231" s="82"/>
      <c r="EM231" s="80" t="str">
        <f>IF(AND(申込書!$C$108&lt;&gt;"▼プルダウンより選択してください",申込書!$C$108&lt;&gt;"",申込書!$P$108&lt;&gt;"YYYY/MM/DD",$G231&lt;&gt;""),申込書!$P$108,"")</f>
        <v/>
      </c>
      <c r="EN231" s="81" t="str">
        <f>IF(AND(申込書!$C$108&lt;&gt;"▼プルダウンより選択してください",申込書!$C$108&lt;&gt;"",$G231&lt;&gt;""),申込書!$M$108,"")</f>
        <v/>
      </c>
      <c r="EO231" s="81" t="str">
        <f>IF($EM$3&lt;&gt;"コンテンツなし",IF(AND(申込書!$AH$4="GIGAスクールパック",SUM($P231,$R231)&lt;&gt;0),SUM($P231,$R231),IF(AND(申込書!$AH$4="SKY安心GIGAタブレット",SUM($T231,$V231)&lt;&gt;0),SUM($T231,$V231),"")),"")</f>
        <v/>
      </c>
      <c r="EP231" s="81" t="str">
        <f>IF($EM$3&lt;&gt;"コンテンツなし",IF(AND(申込書!$AH$4="GIGAスクールパック",SUM($Q231,$S231)&lt;&gt;0),SUM($Q231,$S231),IF(AND(申込書!$AH$4="SKY安心GIGAタブレット",SUM($U231,$W231)&lt;&gt;0),SUM($U231,$W231),"")),"")</f>
        <v/>
      </c>
      <c r="EQ231" s="157"/>
      <c r="ER231" s="82"/>
      <c r="ES231" s="80" t="str">
        <f>IF(AND(申込書!$C$109&lt;&gt;"▼プルダウンより選択してください",申込書!$C$109&lt;&gt;"",申込書!$P$109&lt;&gt;"YYYY/MM/DD",$G231&lt;&gt;""),申込書!$P$109,"")</f>
        <v/>
      </c>
      <c r="ET231" s="81" t="str">
        <f>IF(AND(申込書!$C$109&lt;&gt;"▼プルダウンより選択してください",申込書!$C$109&lt;&gt;"",$G231&lt;&gt;""),申込書!$M$109,"")</f>
        <v/>
      </c>
      <c r="EU231" s="81" t="str">
        <f>IF($ES$3&lt;&gt;"コンテンツなし",IF(AND(申込書!$AH$4="GIGAスクールパック",SUM($P231,$R231)&lt;&gt;0),SUM($P231,$R231),IF(AND(申込書!$AH$4="SKY安心GIGAタブレット",SUM($T231,$V231)&lt;&gt;0),SUM($T231,$V231),"")),"")</f>
        <v/>
      </c>
      <c r="EV231" s="81" t="str">
        <f>IF($ES$3&lt;&gt;"コンテンツなし",IF(AND(申込書!$AH$4="GIGAスクールパック",SUM($Q231,$S231)&lt;&gt;0),SUM($Q231,$S231),IF(AND(申込書!$AH$4="SKY安心GIGAタブレット",SUM($U231,$W231)&lt;&gt;0),SUM($U231,$W231),"")),"")</f>
        <v/>
      </c>
      <c r="EW231" s="157"/>
      <c r="EX231" s="82"/>
      <c r="EY231" s="80" t="str">
        <f>IF(AND(申込書!$C$110&lt;&gt;"▼プルダウンより選択してください",申込書!$C$110&lt;&gt;"",申込書!$P$110&lt;&gt;"YYYY/MM/DD",$G231&lt;&gt;""),申込書!$P$110,"")</f>
        <v/>
      </c>
      <c r="EZ231" s="81" t="str">
        <f>IF(AND(申込書!$C$110&lt;&gt;"▼プルダウンより選択してください",申込書!$C$110&lt;&gt;"",$G231&lt;&gt;""),申込書!$M$110,"")</f>
        <v/>
      </c>
      <c r="FA231" s="81" t="str">
        <f>IF($EY$3&lt;&gt;"コンテンツなし",IF(AND(申込書!$AH$4="GIGAスクールパック",SUM($P231,$R231)&lt;&gt;0),SUM($P231,$R231),IF(AND(申込書!$AH$4="SKY安心GIGAタブレット",SUM($T231,$V231)&lt;&gt;0),SUM($T231,$V231),"")),"")</f>
        <v/>
      </c>
      <c r="FB231" s="81" t="str">
        <f>IF($EY$3&lt;&gt;"コンテンツなし",IF(AND(申込書!$AH$4="GIGAスクールパック",SUM($Q231,$S231)&lt;&gt;0),SUM($Q231,$S231),IF(AND(申込書!$AH$4="SKY安心GIGAタブレット",SUM($U231,$W231)&lt;&gt;0),SUM($U231,$W231),"")),"")</f>
        <v/>
      </c>
      <c r="FC231" s="157"/>
      <c r="FD231" s="82"/>
      <c r="FE231" s="80" t="str">
        <f>IF(AND(申込書!$C$111&lt;&gt;"▼プルダウンより選択してください",申込書!$C$111&lt;&gt;"",申込書!$P$111&lt;&gt;"YYYY/MM/DD",$G231&lt;&gt;""),申込書!$P$111,"")</f>
        <v/>
      </c>
      <c r="FF231" s="81" t="str">
        <f>IF(AND(申込書!$C$111&lt;&gt;"▼プルダウンより選択してください",申込書!$C$111&lt;&gt;"",$G231&lt;&gt;""),申込書!$M$111,"")</f>
        <v/>
      </c>
      <c r="FG231" s="81" t="str">
        <f>IF($FE$3&lt;&gt;"コンテンツなし",IF(AND(申込書!$AH$4="GIGAスクールパック",SUM($P231,$R231)&lt;&gt;0),SUM($P231,$R231),IF(AND(申込書!$AH$4="SKY安心GIGAタブレット",SUM($T231,$V231)&lt;&gt;0),SUM($T231,$V231),"")),"")</f>
        <v/>
      </c>
      <c r="FH231" s="81" t="str">
        <f>IF($FE$3&lt;&gt;"コンテンツなし",IF(AND(申込書!$AH$4="GIGAスクールパック",SUM($Q231,$S231)&lt;&gt;0),SUM($Q231,$S231),IF(AND(申込書!$AH$4="SKY安心GIGAタブレット",SUM($U231,$W231)&lt;&gt;0),SUM($U231,$W231),"")),"")</f>
        <v/>
      </c>
      <c r="FI231" s="157"/>
      <c r="FJ231" s="82"/>
      <c r="FK231" s="80" t="str">
        <f>IF(AND(申込書!$C$112&lt;&gt;"▼プルダウンより選択してください",申込書!$C$112&lt;&gt;"",申込書!$P$112&lt;&gt;"YYYY/MM/DD",$G231&lt;&gt;""),申込書!$P$112,"")</f>
        <v/>
      </c>
      <c r="FL231" s="81" t="str">
        <f>IF(AND(申込書!$C$112&lt;&gt;"▼プルダウンより選択してください",申込書!$C$112&lt;&gt;"",$G231&lt;&gt;""),申込書!$M$112,"")</f>
        <v/>
      </c>
      <c r="FM231" s="81" t="str">
        <f>IF($FK$3&lt;&gt;"コンテンツなし",IF(AND(申込書!$AH$4="GIGAスクールパック",SUM($P231,$R231)&lt;&gt;0),SUM($P231,$R231),IF(AND(申込書!$AH$4="SKY安心GIGAタブレット",SUM($T231,$V231)&lt;&gt;0),SUM($T231,$V231),"")),"")</f>
        <v/>
      </c>
      <c r="FN231" s="81" t="str">
        <f>IF($FK$3&lt;&gt;"コンテンツなし",IF(AND(申込書!$AH$4="GIGAスクールパック",SUM($Q231,$S231)&lt;&gt;0),SUM($Q231,$S231),IF(AND(申込書!$AH$4="SKY安心GIGAタブレット",SUM($U231,$W231)&lt;&gt;0),SUM($U231,$W231),"")),"")</f>
        <v/>
      </c>
      <c r="FO231" s="157"/>
      <c r="FP231" s="82"/>
      <c r="FQ231" s="80" t="str">
        <f>IF(AND(申込書!$C$113&lt;&gt;"▼プルダウンより選択してください",申込書!$C$113&lt;&gt;"",申込書!$P$113&lt;&gt;"YYYY/MM/DD",$G231&lt;&gt;""),申込書!$P$113,"")</f>
        <v/>
      </c>
      <c r="FR231" s="81" t="str">
        <f>IF(AND(申込書!$C$113&lt;&gt;"▼プルダウンより選択してください",申込書!$C$113&lt;&gt;"",$G231&lt;&gt;""),申込書!$M$113,"")</f>
        <v/>
      </c>
      <c r="FS231" s="81" t="str">
        <f>IF($FQ$3&lt;&gt;"コンテンツなし",IF(AND(申込書!$AH$4="GIGAスクールパック",SUM($P231,$R231)&lt;&gt;0),SUM($P231,$R231),IF(AND(申込書!$AH$4="SKY安心GIGAタブレット",SUM($T231,$V231)&lt;&gt;0),SUM($T231,$V231),"")),"")</f>
        <v/>
      </c>
      <c r="FT231" s="81" t="str">
        <f>IF($FQ$3&lt;&gt;"コンテンツなし",IF(AND(申込書!$AH$4="GIGAスクールパック",SUM($Q231,$S231)&lt;&gt;0),SUM($Q231,$S231),IF(AND(申込書!$AH$4="SKY安心GIGAタブレット",SUM($U231,$W231)&lt;&gt;0),SUM($U231,$W231),"")),"")</f>
        <v/>
      </c>
      <c r="FU231" s="157"/>
      <c r="FV231" s="82"/>
      <c r="FW231" s="80" t="str">
        <f>IF(AND(申込書!$C$114&lt;&gt;"▼プルダウンより選択してください",申込書!$C$114&lt;&gt;"",申込書!$P$114&lt;&gt;"YYYY/MM/DD",$G231&lt;&gt;""),申込書!$P$114,"")</f>
        <v/>
      </c>
      <c r="FX231" s="81" t="str">
        <f>IF(AND(申込書!$C$114&lt;&gt;"▼プルダウンより選択してください",申込書!$C$114&lt;&gt;"",$G231&lt;&gt;""),申込書!$M$114,"")</f>
        <v/>
      </c>
      <c r="FY231" s="81" t="str">
        <f>IF($FW$3&lt;&gt;"コンテンツなし",IF(AND(申込書!$AH$4="GIGAスクールパック",SUM($P231,$R231)&lt;&gt;0),SUM($P231,$R231),IF(AND(申込書!$AH$4="SKY安心GIGAタブレット",SUM($T231,$V231)&lt;&gt;0),SUM($T231,$V231),"")),"")</f>
        <v/>
      </c>
      <c r="FZ231" s="81" t="str">
        <f>IF($FW$3&lt;&gt;"コンテンツなし",IF(AND(申込書!$AH$4="GIGAスクールパック",SUM($Q231,$S231)&lt;&gt;0),SUM($Q231,$S231),IF(AND(申込書!$AH$4="SKY安心GIGAタブレット",SUM($U231,$W231)&lt;&gt;0),SUM($U231,$W231),"")),"")</f>
        <v/>
      </c>
      <c r="GA231" s="157"/>
      <c r="GB231" s="82"/>
      <c r="GC231" s="80" t="str">
        <f>IF(AND(申込書!$C$115&lt;&gt;"▼プルダウンより選択してください",申込書!$C$115&lt;&gt;"",申込書!$P$115&lt;&gt;"YYYY/MM/DD",$G231&lt;&gt;""),申込書!$P$115,"")</f>
        <v/>
      </c>
      <c r="GD231" s="81" t="str">
        <f>IF(AND(申込書!$C$115&lt;&gt;"▼プルダウンより選択してください",申込書!$C$115&lt;&gt;"",$G231&lt;&gt;""),申込書!$M$115,"")</f>
        <v/>
      </c>
      <c r="GE231" s="81" t="str">
        <f>IF($GC$3&lt;&gt;"コンテンツなし",IF(AND(申込書!$AH$4="GIGAスクールパック",SUM($P231,$R231)&lt;&gt;0),SUM($P231,$R231),IF(AND(申込書!$AH$4="SKY安心GIGAタブレット",SUM($T231,$V231)&lt;&gt;0),SUM($T231,$V231),"")),"")</f>
        <v/>
      </c>
      <c r="GF231" s="81" t="str">
        <f>IF($GC$3&lt;&gt;"コンテンツなし",IF(AND(申込書!$AH$4="GIGAスクールパック",SUM($Q231,$S231)&lt;&gt;0),SUM($Q231,$S231),IF(AND(申込書!$AH$4="SKY安心GIGAタブレット",SUM($U231,$W231)&lt;&gt;0),SUM($U231,$W231),"")),"")</f>
        <v/>
      </c>
      <c r="GG231" s="157"/>
      <c r="GH231" s="82"/>
      <c r="GI231" s="80" t="str">
        <f>IF(AND(申込書!$C$116&lt;&gt;"▼プルダウンより選択してください",申込書!$C$116&lt;&gt;"",申込書!$P$116&lt;&gt;"YYYY/MM/DD",$G231&lt;&gt;""),申込書!$P$116,"")</f>
        <v/>
      </c>
      <c r="GJ231" s="81" t="str">
        <f>IF(AND(申込書!$C$116&lt;&gt;"▼プルダウンより選択してください",申込書!$C$116&lt;&gt;"",$G231&lt;&gt;""),申込書!$M$116,"")</f>
        <v/>
      </c>
      <c r="GK231" s="81" t="str">
        <f>IF($GI$3&lt;&gt;"コンテンツなし",IF(AND(申込書!$AH$4="GIGAスクールパック",SUM($P231,$R231)&lt;&gt;0),SUM($P231,$R231),IF(AND(申込書!$AH$4="SKY安心GIGAタブレット",SUM($T231,$V231)&lt;&gt;0),SUM($T231,$V231),"")),"")</f>
        <v/>
      </c>
      <c r="GL231" s="81" t="str">
        <f>IF($GI$3&lt;&gt;"コンテンツなし",IF(AND(申込書!$AH$4="GIGAスクールパック",SUM($Q231,$S231)&lt;&gt;0),SUM($Q231,$S231),IF(AND(申込書!$AH$4="SKY安心GIGAタブレット",SUM($U231,$W231)&lt;&gt;0),SUM($U231,$W231),"")),"")</f>
        <v/>
      </c>
      <c r="GM231" s="157"/>
      <c r="GN231" s="82"/>
      <c r="GO231" s="80" t="str">
        <f>IF(AND(申込書!$C$117&lt;&gt;"▼プルダウンより選択してください",申込書!$C$117&lt;&gt;"",申込書!$P$117&lt;&gt;"YYYY/MM/DD",$G231&lt;&gt;""),申込書!$P$117,"")</f>
        <v/>
      </c>
      <c r="GP231" s="81" t="str">
        <f>IF(AND(申込書!$C$117&lt;&gt;"▼プルダウンより選択してください",申込書!$C$117&lt;&gt;"",$G231&lt;&gt;""),申込書!$M$117,"")</f>
        <v/>
      </c>
      <c r="GQ231" s="81" t="str">
        <f>IF($GO$3&lt;&gt;"コンテンツなし",IF(AND(申込書!$AH$4="GIGAスクールパック",SUM($P231,$R231)&lt;&gt;0),SUM($P231,$R231),IF(AND(申込書!$AH$4="SKY安心GIGAタブレット",SUM($T231,$V231)&lt;&gt;0),SUM($T231,$V231),"")),"")</f>
        <v/>
      </c>
      <c r="GR231" s="81" t="str">
        <f>IF($GO$3&lt;&gt;"コンテンツなし",IF(AND(申込書!$AH$4="GIGAスクールパック",SUM($Q231,$S231)&lt;&gt;0),SUM($Q231,$S231),IF(AND(申込書!$AH$4="SKY安心GIGAタブレット",SUM($U231,$W231)&lt;&gt;0),SUM($U231,$W231),"")),"")</f>
        <v/>
      </c>
      <c r="GS231" s="157"/>
      <c r="GT231" s="82"/>
      <c r="GU231" s="80" t="str">
        <f>IF(AND(申込書!$C$118&lt;&gt;"▼プルダウンより選択してください",申込書!$C$118&lt;&gt;"",申込書!$P$118&lt;&gt;"YYYY/MM/DD",$G231&lt;&gt;""),申込書!$P$118,"")</f>
        <v/>
      </c>
      <c r="GV231" s="81" t="str">
        <f>IF(AND(申込書!$C$118&lt;&gt;"▼プルダウンより選択してください",申込書!$C$118&lt;&gt;"",$G231&lt;&gt;""),申込書!$M$118,"")</f>
        <v/>
      </c>
      <c r="GW231" s="81" t="str">
        <f>IF($GU$3&lt;&gt;"コンテンツなし",IF(AND(申込書!$AH$4="GIGAスクールパック",SUM($P231,$R231)&lt;&gt;0),SUM($P231,$R231),IF(AND(申込書!$AH$4="SKY安心GIGAタブレット",SUM($T231,$V231)&lt;&gt;0),SUM($T231,$V231),"")),"")</f>
        <v/>
      </c>
      <c r="GX231" s="81" t="str">
        <f>IF($GU$3&lt;&gt;"コンテンツなし",IF(AND(申込書!$AH$4="GIGAスクールパック",SUM($Q231,$S231)&lt;&gt;0),SUM($Q231,$S231),IF(AND(申込書!$AH$4="SKY安心GIGAタブレット",SUM($U231,$W231)&lt;&gt;0),SUM($U231,$W231),"")),"")</f>
        <v/>
      </c>
      <c r="GY231" s="157"/>
      <c r="GZ231" s="82"/>
      <c r="HA231" s="80" t="str">
        <f>IF(AND(申込書!$C$119&lt;&gt;"▼プルダウンより選択してください",申込書!$C$119&lt;&gt;"",申込書!$P$119&lt;&gt;"YYYY/MM/DD",$G231&lt;&gt;""),申込書!$P$119,"")</f>
        <v/>
      </c>
      <c r="HB231" s="81" t="str">
        <f>IF(AND(申込書!$C$119&lt;&gt;"▼プルダウンより選択してください",申込書!$C$119&lt;&gt;"",$G231&lt;&gt;""),申込書!$M$119,"")</f>
        <v/>
      </c>
      <c r="HC231" s="81" t="str">
        <f>IF($HA$3&lt;&gt;"コンテンツなし",IF(AND(申込書!$AH$4="GIGAスクールパック",SUM($P231,$R231)&lt;&gt;0),SUM($P231,$R231),IF(AND(申込書!$AH$4="SKY安心GIGAタブレット",SUM($T231,$V231)&lt;&gt;0),SUM($T231,$V231),"")),"")</f>
        <v/>
      </c>
      <c r="HD231" s="81" t="str">
        <f>IF($HA$3&lt;&gt;"コンテンツなし",IF(AND(申込書!$AH$4="GIGAスクールパック",SUM($Q231,$S231)&lt;&gt;0),SUM($Q231,$S231),IF(AND(申込書!$AH$4="SKY安心GIGAタブレット",SUM($U231,$W231)&lt;&gt;0),SUM($U231,$W231),"")),"")</f>
        <v/>
      </c>
      <c r="HE231" s="157"/>
      <c r="HF231" s="82"/>
      <c r="HG231" s="83"/>
    </row>
    <row r="232" spans="2:215" ht="26.85" customHeight="1">
      <c r="B232" s="62">
        <f t="shared" si="3"/>
        <v>227</v>
      </c>
      <c r="C232" s="63"/>
      <c r="D232" s="64"/>
      <c r="E232" s="207"/>
      <c r="F232" s="65"/>
      <c r="G232" s="66"/>
      <c r="H232" s="67"/>
      <c r="I232" s="68"/>
      <c r="J232" s="69"/>
      <c r="K232" s="70"/>
      <c r="L232" s="71"/>
      <c r="M232" s="72"/>
      <c r="N232" s="73"/>
      <c r="O232" s="74"/>
      <c r="P232" s="179"/>
      <c r="Q232" s="180"/>
      <c r="R232" s="180"/>
      <c r="S232" s="181"/>
      <c r="T232" s="179"/>
      <c r="U232" s="180"/>
      <c r="V232" s="182"/>
      <c r="W232" s="181"/>
      <c r="X232" s="75"/>
      <c r="Y232" s="76"/>
      <c r="Z232" s="77"/>
      <c r="AA232" s="78"/>
      <c r="AB232" s="79"/>
      <c r="AC232" s="79"/>
      <c r="AD232" s="79"/>
      <c r="AE232" s="77"/>
      <c r="AF232" s="139"/>
      <c r="AG232" s="139"/>
      <c r="AH232" s="139"/>
      <c r="AI232" s="80" t="str">
        <f>IF(AND(申込書!$C$90&lt;&gt;"▼プルダウンより選択してください",申込書!$C$90&lt;&gt;"",申込書!$P$90&lt;&gt;"YYYY/MM/DD",$G232&lt;&gt;""),申込書!$P$90,"")</f>
        <v/>
      </c>
      <c r="AJ232" s="81" t="str">
        <f>IF(AND(申込書!$C$90&lt;&gt;"▼プルダウンより選択してください",申込書!$C$90&lt;&gt;"",$G232&lt;&gt;""),申込書!$M$90,"")</f>
        <v/>
      </c>
      <c r="AK232" s="81" t="str">
        <f>IF($AI$3&lt;&gt;"コンテンツなし",IF(AND(申込書!$AH$4="GIGAスクールパック",SUM($P232,$R232)&lt;&gt;0),SUM($P232,$R232),IF(AND(申込書!$AH$4="SKY安心GIGAタブレット",SUM($T232,$V232)&lt;&gt;0),SUM($T232,$V232),"")),"")</f>
        <v/>
      </c>
      <c r="AL232" s="81" t="str">
        <f>IF($AI$3&lt;&gt;"コンテンツなし",IF(AND(申込書!$AH$4="GIGAスクールパック",SUM($Q232,$S232)&lt;&gt;0),SUM($Q232,$S232),IF(AND(申込書!$AH$4="SKY安心GIGAタブレット",SUM($U232,$W232)&lt;&gt;0),SUM($U232,$W232),"")),"")</f>
        <v/>
      </c>
      <c r="AM232" s="157"/>
      <c r="AN232" s="82"/>
      <c r="AO232" s="80" t="str">
        <f>IF(AND(申込書!$C$91&lt;&gt;"▼プルダウンより選択してください",申込書!$C$91&lt;&gt;"",申込書!$P$91&lt;&gt;"YYYY/MM/DD",$G232&lt;&gt;""),申込書!$P$91,"")</f>
        <v/>
      </c>
      <c r="AP232" s="81" t="str">
        <f>IF(AND(申込書!$C$91&lt;&gt;"▼プルダウンより選択してください",申込書!$C$91&lt;&gt;"",$G232&lt;&gt;""),申込書!$M$91,"")</f>
        <v/>
      </c>
      <c r="AQ232" s="81" t="str">
        <f>IF($AO$3&lt;&gt;"コンテンツなし",IF(AND(申込書!$AH$4="GIGAスクールパック",SUM($P232,$R232)&lt;&gt;0),SUM($P232,$R232),IF(AND(申込書!$AH$4="SKY安心GIGAタブレット",SUM($T232,$V232)&lt;&gt;0),SUM($T232,$V232),"")),"")</f>
        <v/>
      </c>
      <c r="AR232" s="81" t="str">
        <f>IF($AO$3&lt;&gt;"コンテンツなし",IF(AND(申込書!$AH$4="GIGAスクールパック",SUM($Q232,$S232)&lt;&gt;0),SUM($Q232,$S232),IF(AND(申込書!$AH$4="SKY安心GIGAタブレット",SUM($U232,$W232)&lt;&gt;0),SUM($U232,$W232),"")),"")</f>
        <v/>
      </c>
      <c r="AS232" s="157"/>
      <c r="AT232" s="82"/>
      <c r="AU232" s="80" t="str">
        <f>IF(AND(申込書!$C$92&lt;&gt;"▼プルダウンより選択してください",申込書!$C$92&lt;&gt;"",申込書!$P$92&lt;&gt;"YYYY/MM/DD",$G232&lt;&gt;""),申込書!$P$92,"")</f>
        <v/>
      </c>
      <c r="AV232" s="81" t="str">
        <f>IF(AND(申込書!$C$92&lt;&gt;"▼プルダウンより選択してください",申込書!$C$92&lt;&gt;"",$G232&lt;&gt;""),申込書!$M$92,"")</f>
        <v/>
      </c>
      <c r="AW232" s="81" t="str">
        <f>IF($AU$3&lt;&gt;"コンテンツなし",IF(AND(申込書!$AH$4="GIGAスクールパック",SUM($P232,$R232)&lt;&gt;0),SUM($P232,$R232),IF(AND(申込書!$AH$4="SKY安心GIGAタブレット",SUM($T232,$V232)&lt;&gt;0),SUM($T232,$V232),"")),"")</f>
        <v/>
      </c>
      <c r="AX232" s="81" t="str">
        <f>IF($AU$3&lt;&gt;"コンテンツなし",IF(AND(申込書!$AH$4="GIGAスクールパック",SUM($Q232,$S232)&lt;&gt;0),SUM($Q232,$S232),IF(AND(申込書!$AH$4="SKY安心GIGAタブレット",SUM($U232,$W232)&lt;&gt;0),SUM($U232,$W232),"")),"")</f>
        <v/>
      </c>
      <c r="AY232" s="157"/>
      <c r="AZ232" s="82"/>
      <c r="BA232" s="80" t="str">
        <f>IF(AND(申込書!$C$93&lt;&gt;"▼プルダウンより選択してください",申込書!$C$93&lt;&gt;"",申込書!$P$93&lt;&gt;"YYYY/MM/DD",$G232&lt;&gt;""),申込書!$P$93,"")</f>
        <v/>
      </c>
      <c r="BB232" s="81" t="str">
        <f>IF(AND(申込書!$C$93&lt;&gt;"▼プルダウンより選択してください",申込書!$C$93&lt;&gt;"",申込書!$M$93&gt;=1,$G232&lt;&gt;""),申込書!$M$93,"")</f>
        <v/>
      </c>
      <c r="BC232" s="81" t="str">
        <f>IF($BA$3&lt;&gt;"コンテンツなし",IF(AND(申込書!$AH$4="GIGAスクールパック",SUM($P232,$R232)&lt;&gt;0),SUM($P232,$R232),IF(AND(申込書!$AH$4="SKY安心GIGAタブレット",SUM($T232,$V232)&lt;&gt;0),SUM($T232,$V232),"")),"")</f>
        <v/>
      </c>
      <c r="BD232" s="81" t="str">
        <f>IF($BA$3&lt;&gt;"コンテンツなし",IF(AND(申込書!$AH$4="GIGAスクールパック",SUM($Q232,$S232)&lt;&gt;0),SUM($Q232,$S232),IF(AND(申込書!$AH$4="SKY安心GIGAタブレット",SUM($U232,$W232)&lt;&gt;0),SUM($U232,$W232),"")),"")</f>
        <v/>
      </c>
      <c r="BE232" s="157"/>
      <c r="BF232" s="82"/>
      <c r="BG232" s="80" t="str">
        <f>IF(AND(申込書!$C$94&lt;&gt;"▼プルダウンより選択してください",申込書!$C$94&lt;&gt;"",申込書!$P$94&lt;&gt;"YYYY/MM/DD",$G232&lt;&gt;""),申込書!$P$94,"")</f>
        <v/>
      </c>
      <c r="BH232" s="81" t="str">
        <f>IF(AND(申込書!$C$94&lt;&gt;"▼プルダウンより選択してください",申込書!$C$94&lt;&gt;"",$G232&lt;&gt;""),申込書!$M$94,"")</f>
        <v/>
      </c>
      <c r="BI232" s="81" t="str">
        <f>IF($BG$3&lt;&gt;"コンテンツなし",IF(AND(申込書!$AH$4="GIGAスクールパック",SUM($P232,$R232)&lt;&gt;0),SUM($P232,$R232),IF(AND(申込書!$AH$4="SKY安心GIGAタブレット",SUM($T232,$V232)&lt;&gt;0),SUM($T232,$V232),"")),"")</f>
        <v/>
      </c>
      <c r="BJ232" s="81" t="str">
        <f>IF($BG$3&lt;&gt;"コンテンツなし",IF(AND(申込書!$AH$4="GIGAスクールパック",SUM($Q232,$S232)&lt;&gt;0),SUM($Q232,$S232),IF(AND(申込書!$AH$4="SKY安心GIGAタブレット",SUM($U232,$W232)&lt;&gt;0),SUM($U232,$W232),"")),"")</f>
        <v/>
      </c>
      <c r="BK232" s="157"/>
      <c r="BL232" s="82"/>
      <c r="BM232" s="80" t="str">
        <f>IF(AND(申込書!$C$95&lt;&gt;"▼プルダウンより選択してください",申込書!$C$95&lt;&gt;"",申込書!$P$95&lt;&gt;"YYYY/MM/DD",$G232&lt;&gt;""),申込書!$P$95,"")</f>
        <v/>
      </c>
      <c r="BN232" s="81" t="str">
        <f>IF(AND(申込書!$C$95&lt;&gt;"▼プルダウンより選択してください",申込書!$C$95&lt;&gt;"",$G232&lt;&gt;""),申込書!$M$95,"")</f>
        <v/>
      </c>
      <c r="BO232" s="81" t="str">
        <f>IF($BM$3&lt;&gt;"コンテンツなし",IF(AND(申込書!$AH$4="GIGAスクールパック",SUM($P232,$R232)&lt;&gt;0),SUM($P232,$R232),IF(AND(申込書!$AH$4="SKY安心GIGAタブレット",SUM($T232,$V232)&lt;&gt;0),SUM($T232,$V232),"")),"")</f>
        <v/>
      </c>
      <c r="BP232" s="81" t="str">
        <f>IF($BM$3&lt;&gt;"コンテンツなし",IF(AND(申込書!$AH$4="GIGAスクールパック",SUM($Q232,$S232)&lt;&gt;0),SUM($Q232,$S232),IF(AND(申込書!$AH$4="SKY安心GIGAタブレット",SUM($U232,$W232)&lt;&gt;0),SUM($U232,$W232),"")),"")</f>
        <v/>
      </c>
      <c r="BQ232" s="157"/>
      <c r="BR232" s="82"/>
      <c r="BS232" s="80" t="str">
        <f>IF(AND(申込書!$C$96&lt;&gt;"▼プルダウンより選択してください",申込書!$C$96&lt;&gt;"",申込書!$P$96&lt;&gt;"YYYY/MM/DD",$G232&lt;&gt;""),申込書!$P$96,"")</f>
        <v/>
      </c>
      <c r="BT232" s="81" t="str">
        <f>IF(AND(申込書!$C$96&lt;&gt;"▼プルダウンより選択してください",申込書!$C$96&lt;&gt;"",$G232&lt;&gt;""),申込書!$M$96,"")</f>
        <v/>
      </c>
      <c r="BU232" s="81" t="str">
        <f>IF($BS$3&lt;&gt;"コンテンツなし",IF(AND(申込書!$AH$4="GIGAスクールパック",SUM($P232,$R232)&lt;&gt;0),SUM($P232,$R232),IF(AND(申込書!$AH$4="SKY安心GIGAタブレット",SUM($T232,$V232)&lt;&gt;0),SUM($T232,$V232),"")),"")</f>
        <v/>
      </c>
      <c r="BV232" s="81" t="str">
        <f>IF($BS$3&lt;&gt;"コンテンツなし",IF(AND(申込書!$AH$4="GIGAスクールパック",SUM($Q232,$S232)&lt;&gt;0),SUM($Q232,$S232),IF(AND(申込書!$AH$4="SKY安心GIGAタブレット",SUM($U232,$W232)&lt;&gt;0),SUM($U232,$W232),"")),"")</f>
        <v/>
      </c>
      <c r="BW232" s="157"/>
      <c r="BX232" s="82"/>
      <c r="BY232" s="80" t="str">
        <f>IF(AND(申込書!$C$97&lt;&gt;"▼プルダウンより選択してください",申込書!$C$97&lt;&gt;"",申込書!$P$97&lt;&gt;"YYYY/MM/DD",$G232&lt;&gt;""),申込書!$P$97,"")</f>
        <v/>
      </c>
      <c r="BZ232" s="81" t="str">
        <f>IF(AND(申込書!$C$97&lt;&gt;"▼プルダウンより選択してください",申込書!$C$97&lt;&gt;"",$G232&lt;&gt;""),申込書!$M$97,"")</f>
        <v/>
      </c>
      <c r="CA232" s="81" t="str">
        <f>IF($BY$3&lt;&gt;"コンテンツなし",IF(AND(申込書!$AH$4="GIGAスクールパック",SUM($P232,$R232)&lt;&gt;0),SUM($P232,$R232),IF(AND(申込書!$AH$4="SKY安心GIGAタブレット",SUM($T232,$V232)&lt;&gt;0),SUM($T232,$V232),"")),"")</f>
        <v/>
      </c>
      <c r="CB232" s="81" t="str">
        <f>IF($BY$3&lt;&gt;"コンテンツなし",IF(AND(申込書!$AH$4="GIGAスクールパック",SUM($Q232,$S232)&lt;&gt;0),SUM($Q232,$S232),IF(AND(申込書!$AH$4="SKY安心GIGAタブレット",SUM($U232,$W232)&lt;&gt;0),SUM($U232,$W232),"")),"")</f>
        <v/>
      </c>
      <c r="CC232" s="157"/>
      <c r="CD232" s="82"/>
      <c r="CE232" s="80" t="str">
        <f>IF(AND(申込書!$C$98&lt;&gt;"▼プルダウンより選択してください",申込書!$C$98&lt;&gt;"",申込書!$P$98&lt;&gt;"YYYY/MM/DD",$G232&lt;&gt;""),申込書!$P$98,"")</f>
        <v/>
      </c>
      <c r="CF232" s="81" t="str">
        <f>IF(AND(申込書!$C$98&lt;&gt;"▼プルダウンより選択してください",申込書!$C$98&lt;&gt;"",$G232&lt;&gt;""),申込書!$M$98,"")</f>
        <v/>
      </c>
      <c r="CG232" s="81" t="str">
        <f>IF($CE$3&lt;&gt;"コンテンツなし",IF(AND(申込書!$AH$4="GIGAスクールパック",SUM($P232,$R232)&lt;&gt;0),SUM($P232,$R232),IF(AND(申込書!$AH$4="SKY安心GIGAタブレット",SUM($T232,$V232)&lt;&gt;0),SUM($T232,$V232),"")),"")</f>
        <v/>
      </c>
      <c r="CH232" s="81" t="str">
        <f>IF($CE$3&lt;&gt;"コンテンツなし",IF(AND(申込書!$AH$4="GIGAスクールパック",SUM($Q232,$S232)&lt;&gt;0),SUM($Q232,$S232),IF(AND(申込書!$AH$4="SKY安心GIGAタブレット",SUM($U232,$W232)&lt;&gt;0),SUM($U232,$W232),"")),"")</f>
        <v/>
      </c>
      <c r="CI232" s="157"/>
      <c r="CJ232" s="82"/>
      <c r="CK232" s="80" t="str">
        <f>IF(AND(申込書!$C$99&lt;&gt;"▼プルダウンより選択してください",申込書!$C$99&lt;&gt;"",申込書!$P$99&lt;&gt;"YYYY/MM/DD",$G232&lt;&gt;""),申込書!$P$99,"")</f>
        <v/>
      </c>
      <c r="CL232" s="81" t="str">
        <f>IF(AND(申込書!$C$99&lt;&gt;"▼プルダウンより選択してください",申込書!$C$99&lt;&gt;"",$G232&lt;&gt;""),申込書!$M$99,"")</f>
        <v/>
      </c>
      <c r="CM232" s="81" t="str">
        <f>IF($CK$3&lt;&gt;"コンテンツなし",IF(AND(申込書!$AH$4="GIGAスクールパック",SUM($P232,$R232)&lt;&gt;0),SUM($P232,$R232),IF(AND(申込書!$AH$4="SKY安心GIGAタブレット",SUM($T232,$V232)&lt;&gt;0),SUM($T232,$V232),"")),"")</f>
        <v/>
      </c>
      <c r="CN232" s="81" t="str">
        <f>IF($CK$3&lt;&gt;"コンテンツなし",IF(AND(申込書!$AH$4="GIGAスクールパック",SUM($Q232,$S232)&lt;&gt;0),SUM($Q232,$S232),IF(AND(申込書!$AH$4="SKY安心GIGAタブレット",SUM($U232,$W232)&lt;&gt;0),SUM($U232,$W232),"")),"")</f>
        <v/>
      </c>
      <c r="CO232" s="157"/>
      <c r="CP232" s="82"/>
      <c r="CQ232" s="80" t="str">
        <f>IF(AND(申込書!$C$100&lt;&gt;"▼プルダウンより選択してください",申込書!$C$100&lt;&gt;"",申込書!$P$100&lt;&gt;"YYYY/MM/DD",$G232&lt;&gt;""),申込書!$P$100,"")</f>
        <v/>
      </c>
      <c r="CR232" s="81" t="str">
        <f>IF(AND(申込書!$C$100&lt;&gt;"▼プルダウンより選択してください",申込書!$C$100&lt;&gt;"",$G232&lt;&gt;""),申込書!$M$100,"")</f>
        <v/>
      </c>
      <c r="CS232" s="81" t="str">
        <f>IF($CQ$3&lt;&gt;"コンテンツなし",IF(AND(申込書!$AH$4="GIGAスクールパック",SUM($P232,$R232)&lt;&gt;0),SUM($P232,$R232),IF(AND(申込書!$AH$4="SKY安心GIGAタブレット",SUM($T232,$V232)&lt;&gt;0),SUM($T232,$V232),"")),"")</f>
        <v/>
      </c>
      <c r="CT232" s="81" t="str">
        <f>IF($CQ$3&lt;&gt;"コンテンツなし",IF(AND(申込書!$AH$4="GIGAスクールパック",SUM($Q232,$S232)&lt;&gt;0),SUM($Q232,$S232),IF(AND(申込書!$AH$4="SKY安心GIGAタブレット",SUM($U232,$W232)&lt;&gt;0),SUM($U232,$W232),"")),"")</f>
        <v/>
      </c>
      <c r="CU232" s="81"/>
      <c r="CV232" s="82"/>
      <c r="CW232" s="80" t="str">
        <f>IF(AND(申込書!$C$101&lt;&gt;"▼プルダウンより選択してください",申込書!$C$101&lt;&gt;"",申込書!$P$101&lt;&gt;"YYYY/MM/DD",$G232&lt;&gt;""),申込書!$P$101,"")</f>
        <v/>
      </c>
      <c r="CX232" s="81" t="str">
        <f>IF(AND(申込書!$C$101&lt;&gt;"▼プルダウンより選択してください",申込書!$C$101&lt;&gt;"",$G232&lt;&gt;""),申込書!$M$101,"")</f>
        <v/>
      </c>
      <c r="CY232" s="81" t="str">
        <f>IF($CW$3&lt;&gt;"コンテンツなし",IF(AND(申込書!$AH$4="GIGAスクールパック",SUM($P232,$R232)&lt;&gt;0),SUM($P232,$R232),IF(AND(申込書!$AH$4="SKY安心GIGAタブレット",SUM($T232,$V232)&lt;&gt;0),SUM($T232,$V232),"")),"")</f>
        <v/>
      </c>
      <c r="CZ232" s="81" t="str">
        <f>IF($CW$3&lt;&gt;"コンテンツなし",IF(AND(申込書!$AH$4="GIGAスクールパック",SUM($Q232,$S232)&lt;&gt;0),SUM($Q232,$S232),IF(AND(申込書!$AH$4="SKY安心GIGAタブレット",SUM($U232,$W232)&lt;&gt;0),SUM($U232,$W232),"")),"")</f>
        <v/>
      </c>
      <c r="DA232" s="81"/>
      <c r="DB232" s="82"/>
      <c r="DC232" s="80" t="str">
        <f>IF(AND(申込書!$C$102&lt;&gt;"▼プルダウンより選択してください",申込書!$C$102&lt;&gt;"",申込書!$P$102&lt;&gt;"YYYY/MM/DD",$G232&lt;&gt;""),申込書!$P$102,"")</f>
        <v/>
      </c>
      <c r="DD232" s="81" t="str">
        <f>IF(AND(申込書!$C$102&lt;&gt;"▼プルダウンより選択してください",申込書!$C$102&lt;&gt;"",$G232&lt;&gt;""),申込書!$M$102,"")</f>
        <v/>
      </c>
      <c r="DE232" s="81" t="str">
        <f>IF($DC$3&lt;&gt;"コンテンツなし",IF(AND(申込書!$AH$4="GIGAスクールパック",SUM($P232,$R232)&lt;&gt;0),SUM($P232,$R232),IF(AND(申込書!$AH$4="SKY安心GIGAタブレット",SUM($T232,$V232)&lt;&gt;0),SUM($T232,$V232),"")),"")</f>
        <v/>
      </c>
      <c r="DF232" s="81" t="str">
        <f>IF($DC$3&lt;&gt;"コンテンツなし",IF(AND(申込書!$AH$4="GIGAスクールパック",SUM($Q232,$S232)&lt;&gt;0),SUM($Q232,$S232),IF(AND(申込書!$AH$4="SKY安心GIGAタブレット",SUM($U232,$W232)&lt;&gt;0),SUM($U232,$W232),"")),"")</f>
        <v/>
      </c>
      <c r="DG232" s="81"/>
      <c r="DH232" s="82"/>
      <c r="DI232" s="80" t="str">
        <f>IF(AND(申込書!$C$103&lt;&gt;"▼プルダウンより選択してください",申込書!$C$103&lt;&gt;"",申込書!$P$103&lt;&gt;"YYYY/MM/DD",$G232&lt;&gt;""),申込書!$P$103,"")</f>
        <v/>
      </c>
      <c r="DJ232" s="81" t="str">
        <f>IF(AND(申込書!$C$103&lt;&gt;"▼プルダウンより選択してください",申込書!$C$103&lt;&gt;"",$G232&lt;&gt;""),申込書!$M$103,"")</f>
        <v/>
      </c>
      <c r="DK232" s="81" t="str">
        <f>IF($DI$3&lt;&gt;"コンテンツなし",IF(AND(申込書!$AH$4="GIGAスクールパック",SUM($P232,$R232)&lt;&gt;0),SUM($P232,$R232),IF(AND(申込書!$AH$4="SKY安心GIGAタブレット",SUM($T232,$V232)&lt;&gt;0),SUM($T232,$V232),"")),"")</f>
        <v/>
      </c>
      <c r="DL232" s="81" t="str">
        <f>IF($DI$3&lt;&gt;"コンテンツなし",IF(AND(申込書!$AH$4="GIGAスクールパック",SUM($Q232,$S232)&lt;&gt;0),SUM($Q232,$S232),IF(AND(申込書!$AH$4="SKY安心GIGAタブレット",SUM($U232,$W232)&lt;&gt;0),SUM($U232,$W232),"")),"")</f>
        <v/>
      </c>
      <c r="DM232" s="81"/>
      <c r="DN232" s="82"/>
      <c r="DO232" s="80" t="str">
        <f>IF(AND(申込書!$C$104&lt;&gt;"▼プルダウンより選択してください",申込書!$C$104&lt;&gt;"",申込書!$P$104&lt;&gt;"YYYY/MM/DD",$G232&lt;&gt;""),申込書!$P$104,"")</f>
        <v/>
      </c>
      <c r="DP232" s="81" t="str">
        <f>IF(AND(申込書!$C$104&lt;&gt;"▼プルダウンより選択してください",申込書!$C$104&lt;&gt;"",$G232&lt;&gt;""),申込書!$M$104,"")</f>
        <v/>
      </c>
      <c r="DQ232" s="81" t="str">
        <f>IF($DO$3&lt;&gt;"コンテンツなし",IF(AND(申込書!$AH$4="GIGAスクールパック",SUM($P232,$R232)&lt;&gt;0),SUM($P232,$R232),IF(AND(申込書!$AH$4="SKY安心GIGAタブレット",SUM($T232,$V232)&lt;&gt;0),SUM($T232,$V232),"")),"")</f>
        <v/>
      </c>
      <c r="DR232" s="81" t="str">
        <f>IF($DO$3&lt;&gt;"コンテンツなし",IF(AND(申込書!$AH$4="GIGAスクールパック",SUM($Q232,$S232)&lt;&gt;0),SUM($Q232,$S232),IF(AND(申込書!$AH$4="SKY安心GIGAタブレット",SUM($U232,$W232)&lt;&gt;0),SUM($U232,$W232),"")),"")</f>
        <v/>
      </c>
      <c r="DS232" s="81"/>
      <c r="DT232" s="82"/>
      <c r="DU232" s="80" t="str">
        <f>IF(AND(申込書!$C$105&lt;&gt;"▼プルダウンより選択してください",申込書!$C$105&lt;&gt;"",申込書!$P$105&lt;&gt;"YYYY/MM/DD",$G232&lt;&gt;""),申込書!$P$105,"")</f>
        <v/>
      </c>
      <c r="DV232" s="81" t="str">
        <f>IF(AND(申込書!$C$105&lt;&gt;"▼プルダウンより選択してください",申込書!$C$105&lt;&gt;"",$G232&lt;&gt;""),申込書!$M$105,"")</f>
        <v/>
      </c>
      <c r="DW232" s="81" t="str">
        <f>IF($DU$3&lt;&gt;"コンテンツなし",IF(AND(申込書!$AH$4="GIGAスクールパック",SUM($P232,$R232)&lt;&gt;0),SUM($P232,$R232),IF(AND(申込書!$AH$4="SKY安心GIGAタブレット",SUM($T232,$V232)&lt;&gt;0),SUM($T232,$V232),"")),"")</f>
        <v/>
      </c>
      <c r="DX232" s="81" t="str">
        <f>IF($DU$3&lt;&gt;"コンテンツなし",IF(AND(申込書!$AH$4="GIGAスクールパック",SUM($Q232,$S232)&lt;&gt;0),SUM($Q232,$S232),IF(AND(申込書!$AH$4="SKY安心GIGAタブレット",SUM($U232,$W232)&lt;&gt;0),SUM($U232,$W232),"")),"")</f>
        <v/>
      </c>
      <c r="DY232" s="157"/>
      <c r="DZ232" s="82"/>
      <c r="EA232" s="80" t="str">
        <f>IF(AND(申込書!$C$106&lt;&gt;"▼プルダウンより選択してください",申込書!$C$106&lt;&gt;"",申込書!$P$106&lt;&gt;"YYYY/MM/DD",$G232&lt;&gt;""),申込書!$P$106,"")</f>
        <v/>
      </c>
      <c r="EB232" s="81" t="str">
        <f>IF(AND(申込書!$C$106&lt;&gt;"▼プルダウンより選択してください",申込書!$C$106&lt;&gt;"",$G232&lt;&gt;""),申込書!$M$106,"")</f>
        <v/>
      </c>
      <c r="EC232" s="81" t="str">
        <f>IF($EA$3&lt;&gt;"コンテンツなし",IF(AND(申込書!$AH$4="GIGAスクールパック",SUM($P232,$R232)&lt;&gt;0),SUM($P232,$R232),IF(AND(申込書!$AH$4="SKY安心GIGAタブレット",SUM($T232,$V232)&lt;&gt;0),SUM($T232,$V232),"")),"")</f>
        <v/>
      </c>
      <c r="ED232" s="81" t="str">
        <f>IF($EA$3&lt;&gt;"コンテンツなし",IF(AND(申込書!$AH$4="GIGAスクールパック",SUM($Q232,$S232)&lt;&gt;0),SUM($Q232,$S232),IF(AND(申込書!$AH$4="SKY安心GIGAタブレット",SUM($U232,$W232)&lt;&gt;0),SUM($U232,$W232),"")),"")</f>
        <v/>
      </c>
      <c r="EE232" s="157"/>
      <c r="EF232" s="82"/>
      <c r="EG232" s="80" t="str">
        <f>IF(AND(申込書!$C$107&lt;&gt;"▼プルダウンより選択してください",申込書!$C$107&lt;&gt;"",申込書!$P$107&lt;&gt;"YYYY/MM/DD",$G232&lt;&gt;""),申込書!$P$107,"")</f>
        <v/>
      </c>
      <c r="EH232" s="81" t="str">
        <f>IF(AND(申込書!$C$107&lt;&gt;"▼プルダウンより選択してください",申込書!$C$107&lt;&gt;"",$G232&lt;&gt;""),申込書!$M$107,"")</f>
        <v/>
      </c>
      <c r="EI232" s="81" t="str">
        <f>IF($EG$3&lt;&gt;"コンテンツなし",IF(AND(申込書!$AH$4="GIGAスクールパック",SUM($P232,$R232)&lt;&gt;0),SUM($P232,$R232),IF(AND(申込書!$AH$4="SKY安心GIGAタブレット",SUM($T232,$V232)&lt;&gt;0),SUM($T232,$V232),"")),"")</f>
        <v/>
      </c>
      <c r="EJ232" s="81" t="str">
        <f>IF($EG$3&lt;&gt;"コンテンツなし",IF(AND(申込書!$AH$4="GIGAスクールパック",SUM($Q232,$S232)&lt;&gt;0),SUM($Q232,$S232),IF(AND(申込書!$AH$4="SKY安心GIGAタブレット",SUM($U232,$W232)&lt;&gt;0),SUM($U232,$W232),"")),"")</f>
        <v/>
      </c>
      <c r="EK232" s="157"/>
      <c r="EL232" s="82"/>
      <c r="EM232" s="80" t="str">
        <f>IF(AND(申込書!$C$108&lt;&gt;"▼プルダウンより選択してください",申込書!$C$108&lt;&gt;"",申込書!$P$108&lt;&gt;"YYYY/MM/DD",$G232&lt;&gt;""),申込書!$P$108,"")</f>
        <v/>
      </c>
      <c r="EN232" s="81" t="str">
        <f>IF(AND(申込書!$C$108&lt;&gt;"▼プルダウンより選択してください",申込書!$C$108&lt;&gt;"",$G232&lt;&gt;""),申込書!$M$108,"")</f>
        <v/>
      </c>
      <c r="EO232" s="81" t="str">
        <f>IF($EM$3&lt;&gt;"コンテンツなし",IF(AND(申込書!$AH$4="GIGAスクールパック",SUM($P232,$R232)&lt;&gt;0),SUM($P232,$R232),IF(AND(申込書!$AH$4="SKY安心GIGAタブレット",SUM($T232,$V232)&lt;&gt;0),SUM($T232,$V232),"")),"")</f>
        <v/>
      </c>
      <c r="EP232" s="81" t="str">
        <f>IF($EM$3&lt;&gt;"コンテンツなし",IF(AND(申込書!$AH$4="GIGAスクールパック",SUM($Q232,$S232)&lt;&gt;0),SUM($Q232,$S232),IF(AND(申込書!$AH$4="SKY安心GIGAタブレット",SUM($U232,$W232)&lt;&gt;0),SUM($U232,$W232),"")),"")</f>
        <v/>
      </c>
      <c r="EQ232" s="157"/>
      <c r="ER232" s="82"/>
      <c r="ES232" s="80" t="str">
        <f>IF(AND(申込書!$C$109&lt;&gt;"▼プルダウンより選択してください",申込書!$C$109&lt;&gt;"",申込書!$P$109&lt;&gt;"YYYY/MM/DD",$G232&lt;&gt;""),申込書!$P$109,"")</f>
        <v/>
      </c>
      <c r="ET232" s="81" t="str">
        <f>IF(AND(申込書!$C$109&lt;&gt;"▼プルダウンより選択してください",申込書!$C$109&lt;&gt;"",$G232&lt;&gt;""),申込書!$M$109,"")</f>
        <v/>
      </c>
      <c r="EU232" s="81" t="str">
        <f>IF($ES$3&lt;&gt;"コンテンツなし",IF(AND(申込書!$AH$4="GIGAスクールパック",SUM($P232,$R232)&lt;&gt;0),SUM($P232,$R232),IF(AND(申込書!$AH$4="SKY安心GIGAタブレット",SUM($T232,$V232)&lt;&gt;0),SUM($T232,$V232),"")),"")</f>
        <v/>
      </c>
      <c r="EV232" s="81" t="str">
        <f>IF($ES$3&lt;&gt;"コンテンツなし",IF(AND(申込書!$AH$4="GIGAスクールパック",SUM($Q232,$S232)&lt;&gt;0),SUM($Q232,$S232),IF(AND(申込書!$AH$4="SKY安心GIGAタブレット",SUM($U232,$W232)&lt;&gt;0),SUM($U232,$W232),"")),"")</f>
        <v/>
      </c>
      <c r="EW232" s="157"/>
      <c r="EX232" s="82"/>
      <c r="EY232" s="80" t="str">
        <f>IF(AND(申込書!$C$110&lt;&gt;"▼プルダウンより選択してください",申込書!$C$110&lt;&gt;"",申込書!$P$110&lt;&gt;"YYYY/MM/DD",$G232&lt;&gt;""),申込書!$P$110,"")</f>
        <v/>
      </c>
      <c r="EZ232" s="81" t="str">
        <f>IF(AND(申込書!$C$110&lt;&gt;"▼プルダウンより選択してください",申込書!$C$110&lt;&gt;"",$G232&lt;&gt;""),申込書!$M$110,"")</f>
        <v/>
      </c>
      <c r="FA232" s="81" t="str">
        <f>IF($EY$3&lt;&gt;"コンテンツなし",IF(AND(申込書!$AH$4="GIGAスクールパック",SUM($P232,$R232)&lt;&gt;0),SUM($P232,$R232),IF(AND(申込書!$AH$4="SKY安心GIGAタブレット",SUM($T232,$V232)&lt;&gt;0),SUM($T232,$V232),"")),"")</f>
        <v/>
      </c>
      <c r="FB232" s="81" t="str">
        <f>IF($EY$3&lt;&gt;"コンテンツなし",IF(AND(申込書!$AH$4="GIGAスクールパック",SUM($Q232,$S232)&lt;&gt;0),SUM($Q232,$S232),IF(AND(申込書!$AH$4="SKY安心GIGAタブレット",SUM($U232,$W232)&lt;&gt;0),SUM($U232,$W232),"")),"")</f>
        <v/>
      </c>
      <c r="FC232" s="157"/>
      <c r="FD232" s="82"/>
      <c r="FE232" s="80" t="str">
        <f>IF(AND(申込書!$C$111&lt;&gt;"▼プルダウンより選択してください",申込書!$C$111&lt;&gt;"",申込書!$P$111&lt;&gt;"YYYY/MM/DD",$G232&lt;&gt;""),申込書!$P$111,"")</f>
        <v/>
      </c>
      <c r="FF232" s="81" t="str">
        <f>IF(AND(申込書!$C$111&lt;&gt;"▼プルダウンより選択してください",申込書!$C$111&lt;&gt;"",$G232&lt;&gt;""),申込書!$M$111,"")</f>
        <v/>
      </c>
      <c r="FG232" s="81" t="str">
        <f>IF($FE$3&lt;&gt;"コンテンツなし",IF(AND(申込書!$AH$4="GIGAスクールパック",SUM($P232,$R232)&lt;&gt;0),SUM($P232,$R232),IF(AND(申込書!$AH$4="SKY安心GIGAタブレット",SUM($T232,$V232)&lt;&gt;0),SUM($T232,$V232),"")),"")</f>
        <v/>
      </c>
      <c r="FH232" s="81" t="str">
        <f>IF($FE$3&lt;&gt;"コンテンツなし",IF(AND(申込書!$AH$4="GIGAスクールパック",SUM($Q232,$S232)&lt;&gt;0),SUM($Q232,$S232),IF(AND(申込書!$AH$4="SKY安心GIGAタブレット",SUM($U232,$W232)&lt;&gt;0),SUM($U232,$W232),"")),"")</f>
        <v/>
      </c>
      <c r="FI232" s="157"/>
      <c r="FJ232" s="82"/>
      <c r="FK232" s="80" t="str">
        <f>IF(AND(申込書!$C$112&lt;&gt;"▼プルダウンより選択してください",申込書!$C$112&lt;&gt;"",申込書!$P$112&lt;&gt;"YYYY/MM/DD",$G232&lt;&gt;""),申込書!$P$112,"")</f>
        <v/>
      </c>
      <c r="FL232" s="81" t="str">
        <f>IF(AND(申込書!$C$112&lt;&gt;"▼プルダウンより選択してください",申込書!$C$112&lt;&gt;"",$G232&lt;&gt;""),申込書!$M$112,"")</f>
        <v/>
      </c>
      <c r="FM232" s="81" t="str">
        <f>IF($FK$3&lt;&gt;"コンテンツなし",IF(AND(申込書!$AH$4="GIGAスクールパック",SUM($P232,$R232)&lt;&gt;0),SUM($P232,$R232),IF(AND(申込書!$AH$4="SKY安心GIGAタブレット",SUM($T232,$V232)&lt;&gt;0),SUM($T232,$V232),"")),"")</f>
        <v/>
      </c>
      <c r="FN232" s="81" t="str">
        <f>IF($FK$3&lt;&gt;"コンテンツなし",IF(AND(申込書!$AH$4="GIGAスクールパック",SUM($Q232,$S232)&lt;&gt;0),SUM($Q232,$S232),IF(AND(申込書!$AH$4="SKY安心GIGAタブレット",SUM($U232,$W232)&lt;&gt;0),SUM($U232,$W232),"")),"")</f>
        <v/>
      </c>
      <c r="FO232" s="157"/>
      <c r="FP232" s="82"/>
      <c r="FQ232" s="80" t="str">
        <f>IF(AND(申込書!$C$113&lt;&gt;"▼プルダウンより選択してください",申込書!$C$113&lt;&gt;"",申込書!$P$113&lt;&gt;"YYYY/MM/DD",$G232&lt;&gt;""),申込書!$P$113,"")</f>
        <v/>
      </c>
      <c r="FR232" s="81" t="str">
        <f>IF(AND(申込書!$C$113&lt;&gt;"▼プルダウンより選択してください",申込書!$C$113&lt;&gt;"",$G232&lt;&gt;""),申込書!$M$113,"")</f>
        <v/>
      </c>
      <c r="FS232" s="81" t="str">
        <f>IF($FQ$3&lt;&gt;"コンテンツなし",IF(AND(申込書!$AH$4="GIGAスクールパック",SUM($P232,$R232)&lt;&gt;0),SUM($P232,$R232),IF(AND(申込書!$AH$4="SKY安心GIGAタブレット",SUM($T232,$V232)&lt;&gt;0),SUM($T232,$V232),"")),"")</f>
        <v/>
      </c>
      <c r="FT232" s="81" t="str">
        <f>IF($FQ$3&lt;&gt;"コンテンツなし",IF(AND(申込書!$AH$4="GIGAスクールパック",SUM($Q232,$S232)&lt;&gt;0),SUM($Q232,$S232),IF(AND(申込書!$AH$4="SKY安心GIGAタブレット",SUM($U232,$W232)&lt;&gt;0),SUM($U232,$W232),"")),"")</f>
        <v/>
      </c>
      <c r="FU232" s="157"/>
      <c r="FV232" s="82"/>
      <c r="FW232" s="80" t="str">
        <f>IF(AND(申込書!$C$114&lt;&gt;"▼プルダウンより選択してください",申込書!$C$114&lt;&gt;"",申込書!$P$114&lt;&gt;"YYYY/MM/DD",$G232&lt;&gt;""),申込書!$P$114,"")</f>
        <v/>
      </c>
      <c r="FX232" s="81" t="str">
        <f>IF(AND(申込書!$C$114&lt;&gt;"▼プルダウンより選択してください",申込書!$C$114&lt;&gt;"",$G232&lt;&gt;""),申込書!$M$114,"")</f>
        <v/>
      </c>
      <c r="FY232" s="81" t="str">
        <f>IF($FW$3&lt;&gt;"コンテンツなし",IF(AND(申込書!$AH$4="GIGAスクールパック",SUM($P232,$R232)&lt;&gt;0),SUM($P232,$R232),IF(AND(申込書!$AH$4="SKY安心GIGAタブレット",SUM($T232,$V232)&lt;&gt;0),SUM($T232,$V232),"")),"")</f>
        <v/>
      </c>
      <c r="FZ232" s="81" t="str">
        <f>IF($FW$3&lt;&gt;"コンテンツなし",IF(AND(申込書!$AH$4="GIGAスクールパック",SUM($Q232,$S232)&lt;&gt;0),SUM($Q232,$S232),IF(AND(申込書!$AH$4="SKY安心GIGAタブレット",SUM($U232,$W232)&lt;&gt;0),SUM($U232,$W232),"")),"")</f>
        <v/>
      </c>
      <c r="GA232" s="157"/>
      <c r="GB232" s="82"/>
      <c r="GC232" s="80" t="str">
        <f>IF(AND(申込書!$C$115&lt;&gt;"▼プルダウンより選択してください",申込書!$C$115&lt;&gt;"",申込書!$P$115&lt;&gt;"YYYY/MM/DD",$G232&lt;&gt;""),申込書!$P$115,"")</f>
        <v/>
      </c>
      <c r="GD232" s="81" t="str">
        <f>IF(AND(申込書!$C$115&lt;&gt;"▼プルダウンより選択してください",申込書!$C$115&lt;&gt;"",$G232&lt;&gt;""),申込書!$M$115,"")</f>
        <v/>
      </c>
      <c r="GE232" s="81" t="str">
        <f>IF($GC$3&lt;&gt;"コンテンツなし",IF(AND(申込書!$AH$4="GIGAスクールパック",SUM($P232,$R232)&lt;&gt;0),SUM($P232,$R232),IF(AND(申込書!$AH$4="SKY安心GIGAタブレット",SUM($T232,$V232)&lt;&gt;0),SUM($T232,$V232),"")),"")</f>
        <v/>
      </c>
      <c r="GF232" s="81" t="str">
        <f>IF($GC$3&lt;&gt;"コンテンツなし",IF(AND(申込書!$AH$4="GIGAスクールパック",SUM($Q232,$S232)&lt;&gt;0),SUM($Q232,$S232),IF(AND(申込書!$AH$4="SKY安心GIGAタブレット",SUM($U232,$W232)&lt;&gt;0),SUM($U232,$W232),"")),"")</f>
        <v/>
      </c>
      <c r="GG232" s="157"/>
      <c r="GH232" s="82"/>
      <c r="GI232" s="80" t="str">
        <f>IF(AND(申込書!$C$116&lt;&gt;"▼プルダウンより選択してください",申込書!$C$116&lt;&gt;"",申込書!$P$116&lt;&gt;"YYYY/MM/DD",$G232&lt;&gt;""),申込書!$P$116,"")</f>
        <v/>
      </c>
      <c r="GJ232" s="81" t="str">
        <f>IF(AND(申込書!$C$116&lt;&gt;"▼プルダウンより選択してください",申込書!$C$116&lt;&gt;"",$G232&lt;&gt;""),申込書!$M$116,"")</f>
        <v/>
      </c>
      <c r="GK232" s="81" t="str">
        <f>IF($GI$3&lt;&gt;"コンテンツなし",IF(AND(申込書!$AH$4="GIGAスクールパック",SUM($P232,$R232)&lt;&gt;0),SUM($P232,$R232),IF(AND(申込書!$AH$4="SKY安心GIGAタブレット",SUM($T232,$V232)&lt;&gt;0),SUM($T232,$V232),"")),"")</f>
        <v/>
      </c>
      <c r="GL232" s="81" t="str">
        <f>IF($GI$3&lt;&gt;"コンテンツなし",IF(AND(申込書!$AH$4="GIGAスクールパック",SUM($Q232,$S232)&lt;&gt;0),SUM($Q232,$S232),IF(AND(申込書!$AH$4="SKY安心GIGAタブレット",SUM($U232,$W232)&lt;&gt;0),SUM($U232,$W232),"")),"")</f>
        <v/>
      </c>
      <c r="GM232" s="157"/>
      <c r="GN232" s="82"/>
      <c r="GO232" s="80" t="str">
        <f>IF(AND(申込書!$C$117&lt;&gt;"▼プルダウンより選択してください",申込書!$C$117&lt;&gt;"",申込書!$P$117&lt;&gt;"YYYY/MM/DD",$G232&lt;&gt;""),申込書!$P$117,"")</f>
        <v/>
      </c>
      <c r="GP232" s="81" t="str">
        <f>IF(AND(申込書!$C$117&lt;&gt;"▼プルダウンより選択してください",申込書!$C$117&lt;&gt;"",$G232&lt;&gt;""),申込書!$M$117,"")</f>
        <v/>
      </c>
      <c r="GQ232" s="81" t="str">
        <f>IF($GO$3&lt;&gt;"コンテンツなし",IF(AND(申込書!$AH$4="GIGAスクールパック",SUM($P232,$R232)&lt;&gt;0),SUM($P232,$R232),IF(AND(申込書!$AH$4="SKY安心GIGAタブレット",SUM($T232,$V232)&lt;&gt;0),SUM($T232,$V232),"")),"")</f>
        <v/>
      </c>
      <c r="GR232" s="81" t="str">
        <f>IF($GO$3&lt;&gt;"コンテンツなし",IF(AND(申込書!$AH$4="GIGAスクールパック",SUM($Q232,$S232)&lt;&gt;0),SUM($Q232,$S232),IF(AND(申込書!$AH$4="SKY安心GIGAタブレット",SUM($U232,$W232)&lt;&gt;0),SUM($U232,$W232),"")),"")</f>
        <v/>
      </c>
      <c r="GS232" s="157"/>
      <c r="GT232" s="82"/>
      <c r="GU232" s="80" t="str">
        <f>IF(AND(申込書!$C$118&lt;&gt;"▼プルダウンより選択してください",申込書!$C$118&lt;&gt;"",申込書!$P$118&lt;&gt;"YYYY/MM/DD",$G232&lt;&gt;""),申込書!$P$118,"")</f>
        <v/>
      </c>
      <c r="GV232" s="81" t="str">
        <f>IF(AND(申込書!$C$118&lt;&gt;"▼プルダウンより選択してください",申込書!$C$118&lt;&gt;"",$G232&lt;&gt;""),申込書!$M$118,"")</f>
        <v/>
      </c>
      <c r="GW232" s="81" t="str">
        <f>IF($GU$3&lt;&gt;"コンテンツなし",IF(AND(申込書!$AH$4="GIGAスクールパック",SUM($P232,$R232)&lt;&gt;0),SUM($P232,$R232),IF(AND(申込書!$AH$4="SKY安心GIGAタブレット",SUM($T232,$V232)&lt;&gt;0),SUM($T232,$V232),"")),"")</f>
        <v/>
      </c>
      <c r="GX232" s="81" t="str">
        <f>IF($GU$3&lt;&gt;"コンテンツなし",IF(AND(申込書!$AH$4="GIGAスクールパック",SUM($Q232,$S232)&lt;&gt;0),SUM($Q232,$S232),IF(AND(申込書!$AH$4="SKY安心GIGAタブレット",SUM($U232,$W232)&lt;&gt;0),SUM($U232,$W232),"")),"")</f>
        <v/>
      </c>
      <c r="GY232" s="157"/>
      <c r="GZ232" s="82"/>
      <c r="HA232" s="80" t="str">
        <f>IF(AND(申込書!$C$119&lt;&gt;"▼プルダウンより選択してください",申込書!$C$119&lt;&gt;"",申込書!$P$119&lt;&gt;"YYYY/MM/DD",$G232&lt;&gt;""),申込書!$P$119,"")</f>
        <v/>
      </c>
      <c r="HB232" s="81" t="str">
        <f>IF(AND(申込書!$C$119&lt;&gt;"▼プルダウンより選択してください",申込書!$C$119&lt;&gt;"",$G232&lt;&gt;""),申込書!$M$119,"")</f>
        <v/>
      </c>
      <c r="HC232" s="81" t="str">
        <f>IF($HA$3&lt;&gt;"コンテンツなし",IF(AND(申込書!$AH$4="GIGAスクールパック",SUM($P232,$R232)&lt;&gt;0),SUM($P232,$R232),IF(AND(申込書!$AH$4="SKY安心GIGAタブレット",SUM($T232,$V232)&lt;&gt;0),SUM($T232,$V232),"")),"")</f>
        <v/>
      </c>
      <c r="HD232" s="81" t="str">
        <f>IF($HA$3&lt;&gt;"コンテンツなし",IF(AND(申込書!$AH$4="GIGAスクールパック",SUM($Q232,$S232)&lt;&gt;0),SUM($Q232,$S232),IF(AND(申込書!$AH$4="SKY安心GIGAタブレット",SUM($U232,$W232)&lt;&gt;0),SUM($U232,$W232),"")),"")</f>
        <v/>
      </c>
      <c r="HE232" s="157"/>
      <c r="HF232" s="82"/>
      <c r="HG232" s="83"/>
    </row>
    <row r="233" spans="2:215" ht="26.85" customHeight="1">
      <c r="B233" s="62">
        <f t="shared" si="3"/>
        <v>228</v>
      </c>
      <c r="C233" s="63"/>
      <c r="D233" s="64"/>
      <c r="E233" s="207"/>
      <c r="F233" s="65"/>
      <c r="G233" s="66"/>
      <c r="H233" s="67"/>
      <c r="I233" s="68"/>
      <c r="J233" s="69"/>
      <c r="K233" s="70"/>
      <c r="L233" s="71"/>
      <c r="M233" s="72"/>
      <c r="N233" s="73"/>
      <c r="O233" s="74"/>
      <c r="P233" s="179"/>
      <c r="Q233" s="180"/>
      <c r="R233" s="180"/>
      <c r="S233" s="181"/>
      <c r="T233" s="179"/>
      <c r="U233" s="180"/>
      <c r="V233" s="182"/>
      <c r="W233" s="181"/>
      <c r="X233" s="75"/>
      <c r="Y233" s="76"/>
      <c r="Z233" s="77"/>
      <c r="AA233" s="78"/>
      <c r="AB233" s="79"/>
      <c r="AC233" s="79"/>
      <c r="AD233" s="79"/>
      <c r="AE233" s="77"/>
      <c r="AF233" s="139"/>
      <c r="AG233" s="139"/>
      <c r="AH233" s="139"/>
      <c r="AI233" s="80" t="str">
        <f>IF(AND(申込書!$C$90&lt;&gt;"▼プルダウンより選択してください",申込書!$C$90&lt;&gt;"",申込書!$P$90&lt;&gt;"YYYY/MM/DD",$G233&lt;&gt;""),申込書!$P$90,"")</f>
        <v/>
      </c>
      <c r="AJ233" s="81" t="str">
        <f>IF(AND(申込書!$C$90&lt;&gt;"▼プルダウンより選択してください",申込書!$C$90&lt;&gt;"",$G233&lt;&gt;""),申込書!$M$90,"")</f>
        <v/>
      </c>
      <c r="AK233" s="81" t="str">
        <f>IF($AI$3&lt;&gt;"コンテンツなし",IF(AND(申込書!$AH$4="GIGAスクールパック",SUM($P233,$R233)&lt;&gt;0),SUM($P233,$R233),IF(AND(申込書!$AH$4="SKY安心GIGAタブレット",SUM($T233,$V233)&lt;&gt;0),SUM($T233,$V233),"")),"")</f>
        <v/>
      </c>
      <c r="AL233" s="81" t="str">
        <f>IF($AI$3&lt;&gt;"コンテンツなし",IF(AND(申込書!$AH$4="GIGAスクールパック",SUM($Q233,$S233)&lt;&gt;0),SUM($Q233,$S233),IF(AND(申込書!$AH$4="SKY安心GIGAタブレット",SUM($U233,$W233)&lt;&gt;0),SUM($U233,$W233),"")),"")</f>
        <v/>
      </c>
      <c r="AM233" s="157"/>
      <c r="AN233" s="82"/>
      <c r="AO233" s="80" t="str">
        <f>IF(AND(申込書!$C$91&lt;&gt;"▼プルダウンより選択してください",申込書!$C$91&lt;&gt;"",申込書!$P$91&lt;&gt;"YYYY/MM/DD",$G233&lt;&gt;""),申込書!$P$91,"")</f>
        <v/>
      </c>
      <c r="AP233" s="81" t="str">
        <f>IF(AND(申込書!$C$91&lt;&gt;"▼プルダウンより選択してください",申込書!$C$91&lt;&gt;"",$G233&lt;&gt;""),申込書!$M$91,"")</f>
        <v/>
      </c>
      <c r="AQ233" s="81" t="str">
        <f>IF($AO$3&lt;&gt;"コンテンツなし",IF(AND(申込書!$AH$4="GIGAスクールパック",SUM($P233,$R233)&lt;&gt;0),SUM($P233,$R233),IF(AND(申込書!$AH$4="SKY安心GIGAタブレット",SUM($T233,$V233)&lt;&gt;0),SUM($T233,$V233),"")),"")</f>
        <v/>
      </c>
      <c r="AR233" s="81" t="str">
        <f>IF($AO$3&lt;&gt;"コンテンツなし",IF(AND(申込書!$AH$4="GIGAスクールパック",SUM($Q233,$S233)&lt;&gt;0),SUM($Q233,$S233),IF(AND(申込書!$AH$4="SKY安心GIGAタブレット",SUM($U233,$W233)&lt;&gt;0),SUM($U233,$W233),"")),"")</f>
        <v/>
      </c>
      <c r="AS233" s="157"/>
      <c r="AT233" s="82"/>
      <c r="AU233" s="80" t="str">
        <f>IF(AND(申込書!$C$92&lt;&gt;"▼プルダウンより選択してください",申込書!$C$92&lt;&gt;"",申込書!$P$92&lt;&gt;"YYYY/MM/DD",$G233&lt;&gt;""),申込書!$P$92,"")</f>
        <v/>
      </c>
      <c r="AV233" s="81" t="str">
        <f>IF(AND(申込書!$C$92&lt;&gt;"▼プルダウンより選択してください",申込書!$C$92&lt;&gt;"",$G233&lt;&gt;""),申込書!$M$92,"")</f>
        <v/>
      </c>
      <c r="AW233" s="81" t="str">
        <f>IF($AU$3&lt;&gt;"コンテンツなし",IF(AND(申込書!$AH$4="GIGAスクールパック",SUM($P233,$R233)&lt;&gt;0),SUM($P233,$R233),IF(AND(申込書!$AH$4="SKY安心GIGAタブレット",SUM($T233,$V233)&lt;&gt;0),SUM($T233,$V233),"")),"")</f>
        <v/>
      </c>
      <c r="AX233" s="81" t="str">
        <f>IF($AU$3&lt;&gt;"コンテンツなし",IF(AND(申込書!$AH$4="GIGAスクールパック",SUM($Q233,$S233)&lt;&gt;0),SUM($Q233,$S233),IF(AND(申込書!$AH$4="SKY安心GIGAタブレット",SUM($U233,$W233)&lt;&gt;0),SUM($U233,$W233),"")),"")</f>
        <v/>
      </c>
      <c r="AY233" s="157"/>
      <c r="AZ233" s="82"/>
      <c r="BA233" s="80" t="str">
        <f>IF(AND(申込書!$C$93&lt;&gt;"▼プルダウンより選択してください",申込書!$C$93&lt;&gt;"",申込書!$P$93&lt;&gt;"YYYY/MM/DD",$G233&lt;&gt;""),申込書!$P$93,"")</f>
        <v/>
      </c>
      <c r="BB233" s="81" t="str">
        <f>IF(AND(申込書!$C$93&lt;&gt;"▼プルダウンより選択してください",申込書!$C$93&lt;&gt;"",申込書!$M$93&gt;=1,$G233&lt;&gt;""),申込書!$M$93,"")</f>
        <v/>
      </c>
      <c r="BC233" s="81" t="str">
        <f>IF($BA$3&lt;&gt;"コンテンツなし",IF(AND(申込書!$AH$4="GIGAスクールパック",SUM($P233,$R233)&lt;&gt;0),SUM($P233,$R233),IF(AND(申込書!$AH$4="SKY安心GIGAタブレット",SUM($T233,$V233)&lt;&gt;0),SUM($T233,$V233),"")),"")</f>
        <v/>
      </c>
      <c r="BD233" s="81" t="str">
        <f>IF($BA$3&lt;&gt;"コンテンツなし",IF(AND(申込書!$AH$4="GIGAスクールパック",SUM($Q233,$S233)&lt;&gt;0),SUM($Q233,$S233),IF(AND(申込書!$AH$4="SKY安心GIGAタブレット",SUM($U233,$W233)&lt;&gt;0),SUM($U233,$W233),"")),"")</f>
        <v/>
      </c>
      <c r="BE233" s="157"/>
      <c r="BF233" s="82"/>
      <c r="BG233" s="80" t="str">
        <f>IF(AND(申込書!$C$94&lt;&gt;"▼プルダウンより選択してください",申込書!$C$94&lt;&gt;"",申込書!$P$94&lt;&gt;"YYYY/MM/DD",$G233&lt;&gt;""),申込書!$P$94,"")</f>
        <v/>
      </c>
      <c r="BH233" s="81" t="str">
        <f>IF(AND(申込書!$C$94&lt;&gt;"▼プルダウンより選択してください",申込書!$C$94&lt;&gt;"",$G233&lt;&gt;""),申込書!$M$94,"")</f>
        <v/>
      </c>
      <c r="BI233" s="81" t="str">
        <f>IF($BG$3&lt;&gt;"コンテンツなし",IF(AND(申込書!$AH$4="GIGAスクールパック",SUM($P233,$R233)&lt;&gt;0),SUM($P233,$R233),IF(AND(申込書!$AH$4="SKY安心GIGAタブレット",SUM($T233,$V233)&lt;&gt;0),SUM($T233,$V233),"")),"")</f>
        <v/>
      </c>
      <c r="BJ233" s="81" t="str">
        <f>IF($BG$3&lt;&gt;"コンテンツなし",IF(AND(申込書!$AH$4="GIGAスクールパック",SUM($Q233,$S233)&lt;&gt;0),SUM($Q233,$S233),IF(AND(申込書!$AH$4="SKY安心GIGAタブレット",SUM($U233,$W233)&lt;&gt;0),SUM($U233,$W233),"")),"")</f>
        <v/>
      </c>
      <c r="BK233" s="157"/>
      <c r="BL233" s="82"/>
      <c r="BM233" s="80" t="str">
        <f>IF(AND(申込書!$C$95&lt;&gt;"▼プルダウンより選択してください",申込書!$C$95&lt;&gt;"",申込書!$P$95&lt;&gt;"YYYY/MM/DD",$G233&lt;&gt;""),申込書!$P$95,"")</f>
        <v/>
      </c>
      <c r="BN233" s="81" t="str">
        <f>IF(AND(申込書!$C$95&lt;&gt;"▼プルダウンより選択してください",申込書!$C$95&lt;&gt;"",$G233&lt;&gt;""),申込書!$M$95,"")</f>
        <v/>
      </c>
      <c r="BO233" s="81" t="str">
        <f>IF($BM$3&lt;&gt;"コンテンツなし",IF(AND(申込書!$AH$4="GIGAスクールパック",SUM($P233,$R233)&lt;&gt;0),SUM($P233,$R233),IF(AND(申込書!$AH$4="SKY安心GIGAタブレット",SUM($T233,$V233)&lt;&gt;0),SUM($T233,$V233),"")),"")</f>
        <v/>
      </c>
      <c r="BP233" s="81" t="str">
        <f>IF($BM$3&lt;&gt;"コンテンツなし",IF(AND(申込書!$AH$4="GIGAスクールパック",SUM($Q233,$S233)&lt;&gt;0),SUM($Q233,$S233),IF(AND(申込書!$AH$4="SKY安心GIGAタブレット",SUM($U233,$W233)&lt;&gt;0),SUM($U233,$W233),"")),"")</f>
        <v/>
      </c>
      <c r="BQ233" s="157"/>
      <c r="BR233" s="82"/>
      <c r="BS233" s="80" t="str">
        <f>IF(AND(申込書!$C$96&lt;&gt;"▼プルダウンより選択してください",申込書!$C$96&lt;&gt;"",申込書!$P$96&lt;&gt;"YYYY/MM/DD",$G233&lt;&gt;""),申込書!$P$96,"")</f>
        <v/>
      </c>
      <c r="BT233" s="81" t="str">
        <f>IF(AND(申込書!$C$96&lt;&gt;"▼プルダウンより選択してください",申込書!$C$96&lt;&gt;"",$G233&lt;&gt;""),申込書!$M$96,"")</f>
        <v/>
      </c>
      <c r="BU233" s="81" t="str">
        <f>IF($BS$3&lt;&gt;"コンテンツなし",IF(AND(申込書!$AH$4="GIGAスクールパック",SUM($P233,$R233)&lt;&gt;0),SUM($P233,$R233),IF(AND(申込書!$AH$4="SKY安心GIGAタブレット",SUM($T233,$V233)&lt;&gt;0),SUM($T233,$V233),"")),"")</f>
        <v/>
      </c>
      <c r="BV233" s="81" t="str">
        <f>IF($BS$3&lt;&gt;"コンテンツなし",IF(AND(申込書!$AH$4="GIGAスクールパック",SUM($Q233,$S233)&lt;&gt;0),SUM($Q233,$S233),IF(AND(申込書!$AH$4="SKY安心GIGAタブレット",SUM($U233,$W233)&lt;&gt;0),SUM($U233,$W233),"")),"")</f>
        <v/>
      </c>
      <c r="BW233" s="157"/>
      <c r="BX233" s="82"/>
      <c r="BY233" s="80" t="str">
        <f>IF(AND(申込書!$C$97&lt;&gt;"▼プルダウンより選択してください",申込書!$C$97&lt;&gt;"",申込書!$P$97&lt;&gt;"YYYY/MM/DD",$G233&lt;&gt;""),申込書!$P$97,"")</f>
        <v/>
      </c>
      <c r="BZ233" s="81" t="str">
        <f>IF(AND(申込書!$C$97&lt;&gt;"▼プルダウンより選択してください",申込書!$C$97&lt;&gt;"",$G233&lt;&gt;""),申込書!$M$97,"")</f>
        <v/>
      </c>
      <c r="CA233" s="81" t="str">
        <f>IF($BY$3&lt;&gt;"コンテンツなし",IF(AND(申込書!$AH$4="GIGAスクールパック",SUM($P233,$R233)&lt;&gt;0),SUM($P233,$R233),IF(AND(申込書!$AH$4="SKY安心GIGAタブレット",SUM($T233,$V233)&lt;&gt;0),SUM($T233,$V233),"")),"")</f>
        <v/>
      </c>
      <c r="CB233" s="81" t="str">
        <f>IF($BY$3&lt;&gt;"コンテンツなし",IF(AND(申込書!$AH$4="GIGAスクールパック",SUM($Q233,$S233)&lt;&gt;0),SUM($Q233,$S233),IF(AND(申込書!$AH$4="SKY安心GIGAタブレット",SUM($U233,$W233)&lt;&gt;0),SUM($U233,$W233),"")),"")</f>
        <v/>
      </c>
      <c r="CC233" s="157"/>
      <c r="CD233" s="82"/>
      <c r="CE233" s="80" t="str">
        <f>IF(AND(申込書!$C$98&lt;&gt;"▼プルダウンより選択してください",申込書!$C$98&lt;&gt;"",申込書!$P$98&lt;&gt;"YYYY/MM/DD",$G233&lt;&gt;""),申込書!$P$98,"")</f>
        <v/>
      </c>
      <c r="CF233" s="81" t="str">
        <f>IF(AND(申込書!$C$98&lt;&gt;"▼プルダウンより選択してください",申込書!$C$98&lt;&gt;"",$G233&lt;&gt;""),申込書!$M$98,"")</f>
        <v/>
      </c>
      <c r="CG233" s="81" t="str">
        <f>IF($CE$3&lt;&gt;"コンテンツなし",IF(AND(申込書!$AH$4="GIGAスクールパック",SUM($P233,$R233)&lt;&gt;0),SUM($P233,$R233),IF(AND(申込書!$AH$4="SKY安心GIGAタブレット",SUM($T233,$V233)&lt;&gt;0),SUM($T233,$V233),"")),"")</f>
        <v/>
      </c>
      <c r="CH233" s="81" t="str">
        <f>IF($CE$3&lt;&gt;"コンテンツなし",IF(AND(申込書!$AH$4="GIGAスクールパック",SUM($Q233,$S233)&lt;&gt;0),SUM($Q233,$S233),IF(AND(申込書!$AH$4="SKY安心GIGAタブレット",SUM($U233,$W233)&lt;&gt;0),SUM($U233,$W233),"")),"")</f>
        <v/>
      </c>
      <c r="CI233" s="157"/>
      <c r="CJ233" s="82"/>
      <c r="CK233" s="80" t="str">
        <f>IF(AND(申込書!$C$99&lt;&gt;"▼プルダウンより選択してください",申込書!$C$99&lt;&gt;"",申込書!$P$99&lt;&gt;"YYYY/MM/DD",$G233&lt;&gt;""),申込書!$P$99,"")</f>
        <v/>
      </c>
      <c r="CL233" s="81" t="str">
        <f>IF(AND(申込書!$C$99&lt;&gt;"▼プルダウンより選択してください",申込書!$C$99&lt;&gt;"",$G233&lt;&gt;""),申込書!$M$99,"")</f>
        <v/>
      </c>
      <c r="CM233" s="81" t="str">
        <f>IF($CK$3&lt;&gt;"コンテンツなし",IF(AND(申込書!$AH$4="GIGAスクールパック",SUM($P233,$R233)&lt;&gt;0),SUM($P233,$R233),IF(AND(申込書!$AH$4="SKY安心GIGAタブレット",SUM($T233,$V233)&lt;&gt;0),SUM($T233,$V233),"")),"")</f>
        <v/>
      </c>
      <c r="CN233" s="81" t="str">
        <f>IF($CK$3&lt;&gt;"コンテンツなし",IF(AND(申込書!$AH$4="GIGAスクールパック",SUM($Q233,$S233)&lt;&gt;0),SUM($Q233,$S233),IF(AND(申込書!$AH$4="SKY安心GIGAタブレット",SUM($U233,$W233)&lt;&gt;0),SUM($U233,$W233),"")),"")</f>
        <v/>
      </c>
      <c r="CO233" s="157"/>
      <c r="CP233" s="82"/>
      <c r="CQ233" s="80" t="str">
        <f>IF(AND(申込書!$C$100&lt;&gt;"▼プルダウンより選択してください",申込書!$C$100&lt;&gt;"",申込書!$P$100&lt;&gt;"YYYY/MM/DD",$G233&lt;&gt;""),申込書!$P$100,"")</f>
        <v/>
      </c>
      <c r="CR233" s="81" t="str">
        <f>IF(AND(申込書!$C$100&lt;&gt;"▼プルダウンより選択してください",申込書!$C$100&lt;&gt;"",$G233&lt;&gt;""),申込書!$M$100,"")</f>
        <v/>
      </c>
      <c r="CS233" s="81" t="str">
        <f>IF($CQ$3&lt;&gt;"コンテンツなし",IF(AND(申込書!$AH$4="GIGAスクールパック",SUM($P233,$R233)&lt;&gt;0),SUM($P233,$R233),IF(AND(申込書!$AH$4="SKY安心GIGAタブレット",SUM($T233,$V233)&lt;&gt;0),SUM($T233,$V233),"")),"")</f>
        <v/>
      </c>
      <c r="CT233" s="81" t="str">
        <f>IF($CQ$3&lt;&gt;"コンテンツなし",IF(AND(申込書!$AH$4="GIGAスクールパック",SUM($Q233,$S233)&lt;&gt;0),SUM($Q233,$S233),IF(AND(申込書!$AH$4="SKY安心GIGAタブレット",SUM($U233,$W233)&lt;&gt;0),SUM($U233,$W233),"")),"")</f>
        <v/>
      </c>
      <c r="CU233" s="81"/>
      <c r="CV233" s="82"/>
      <c r="CW233" s="80" t="str">
        <f>IF(AND(申込書!$C$101&lt;&gt;"▼プルダウンより選択してください",申込書!$C$101&lt;&gt;"",申込書!$P$101&lt;&gt;"YYYY/MM/DD",$G233&lt;&gt;""),申込書!$P$101,"")</f>
        <v/>
      </c>
      <c r="CX233" s="81" t="str">
        <f>IF(AND(申込書!$C$101&lt;&gt;"▼プルダウンより選択してください",申込書!$C$101&lt;&gt;"",$G233&lt;&gt;""),申込書!$M$101,"")</f>
        <v/>
      </c>
      <c r="CY233" s="81" t="str">
        <f>IF($CW$3&lt;&gt;"コンテンツなし",IF(AND(申込書!$AH$4="GIGAスクールパック",SUM($P233,$R233)&lt;&gt;0),SUM($P233,$R233),IF(AND(申込書!$AH$4="SKY安心GIGAタブレット",SUM($T233,$V233)&lt;&gt;0),SUM($T233,$V233),"")),"")</f>
        <v/>
      </c>
      <c r="CZ233" s="81" t="str">
        <f>IF($CW$3&lt;&gt;"コンテンツなし",IF(AND(申込書!$AH$4="GIGAスクールパック",SUM($Q233,$S233)&lt;&gt;0),SUM($Q233,$S233),IF(AND(申込書!$AH$4="SKY安心GIGAタブレット",SUM($U233,$W233)&lt;&gt;0),SUM($U233,$W233),"")),"")</f>
        <v/>
      </c>
      <c r="DA233" s="81"/>
      <c r="DB233" s="82"/>
      <c r="DC233" s="80" t="str">
        <f>IF(AND(申込書!$C$102&lt;&gt;"▼プルダウンより選択してください",申込書!$C$102&lt;&gt;"",申込書!$P$102&lt;&gt;"YYYY/MM/DD",$G233&lt;&gt;""),申込書!$P$102,"")</f>
        <v/>
      </c>
      <c r="DD233" s="81" t="str">
        <f>IF(AND(申込書!$C$102&lt;&gt;"▼プルダウンより選択してください",申込書!$C$102&lt;&gt;"",$G233&lt;&gt;""),申込書!$M$102,"")</f>
        <v/>
      </c>
      <c r="DE233" s="81" t="str">
        <f>IF($DC$3&lt;&gt;"コンテンツなし",IF(AND(申込書!$AH$4="GIGAスクールパック",SUM($P233,$R233)&lt;&gt;0),SUM($P233,$R233),IF(AND(申込書!$AH$4="SKY安心GIGAタブレット",SUM($T233,$V233)&lt;&gt;0),SUM($T233,$V233),"")),"")</f>
        <v/>
      </c>
      <c r="DF233" s="81" t="str">
        <f>IF($DC$3&lt;&gt;"コンテンツなし",IF(AND(申込書!$AH$4="GIGAスクールパック",SUM($Q233,$S233)&lt;&gt;0),SUM($Q233,$S233),IF(AND(申込書!$AH$4="SKY安心GIGAタブレット",SUM($U233,$W233)&lt;&gt;0),SUM($U233,$W233),"")),"")</f>
        <v/>
      </c>
      <c r="DG233" s="81"/>
      <c r="DH233" s="82"/>
      <c r="DI233" s="80" t="str">
        <f>IF(AND(申込書!$C$103&lt;&gt;"▼プルダウンより選択してください",申込書!$C$103&lt;&gt;"",申込書!$P$103&lt;&gt;"YYYY/MM/DD",$G233&lt;&gt;""),申込書!$P$103,"")</f>
        <v/>
      </c>
      <c r="DJ233" s="81" t="str">
        <f>IF(AND(申込書!$C$103&lt;&gt;"▼プルダウンより選択してください",申込書!$C$103&lt;&gt;"",$G233&lt;&gt;""),申込書!$M$103,"")</f>
        <v/>
      </c>
      <c r="DK233" s="81" t="str">
        <f>IF($DI$3&lt;&gt;"コンテンツなし",IF(AND(申込書!$AH$4="GIGAスクールパック",SUM($P233,$R233)&lt;&gt;0),SUM($P233,$R233),IF(AND(申込書!$AH$4="SKY安心GIGAタブレット",SUM($T233,$V233)&lt;&gt;0),SUM($T233,$V233),"")),"")</f>
        <v/>
      </c>
      <c r="DL233" s="81" t="str">
        <f>IF($DI$3&lt;&gt;"コンテンツなし",IF(AND(申込書!$AH$4="GIGAスクールパック",SUM($Q233,$S233)&lt;&gt;0),SUM($Q233,$S233),IF(AND(申込書!$AH$4="SKY安心GIGAタブレット",SUM($U233,$W233)&lt;&gt;0),SUM($U233,$W233),"")),"")</f>
        <v/>
      </c>
      <c r="DM233" s="81"/>
      <c r="DN233" s="82"/>
      <c r="DO233" s="80" t="str">
        <f>IF(AND(申込書!$C$104&lt;&gt;"▼プルダウンより選択してください",申込書!$C$104&lt;&gt;"",申込書!$P$104&lt;&gt;"YYYY/MM/DD",$G233&lt;&gt;""),申込書!$P$104,"")</f>
        <v/>
      </c>
      <c r="DP233" s="81" t="str">
        <f>IF(AND(申込書!$C$104&lt;&gt;"▼プルダウンより選択してください",申込書!$C$104&lt;&gt;"",$G233&lt;&gt;""),申込書!$M$104,"")</f>
        <v/>
      </c>
      <c r="DQ233" s="81" t="str">
        <f>IF($DO$3&lt;&gt;"コンテンツなし",IF(AND(申込書!$AH$4="GIGAスクールパック",SUM($P233,$R233)&lt;&gt;0),SUM($P233,$R233),IF(AND(申込書!$AH$4="SKY安心GIGAタブレット",SUM($T233,$V233)&lt;&gt;0),SUM($T233,$V233),"")),"")</f>
        <v/>
      </c>
      <c r="DR233" s="81" t="str">
        <f>IF($DO$3&lt;&gt;"コンテンツなし",IF(AND(申込書!$AH$4="GIGAスクールパック",SUM($Q233,$S233)&lt;&gt;0),SUM($Q233,$S233),IF(AND(申込書!$AH$4="SKY安心GIGAタブレット",SUM($U233,$W233)&lt;&gt;0),SUM($U233,$W233),"")),"")</f>
        <v/>
      </c>
      <c r="DS233" s="81"/>
      <c r="DT233" s="82"/>
      <c r="DU233" s="80" t="str">
        <f>IF(AND(申込書!$C$105&lt;&gt;"▼プルダウンより選択してください",申込書!$C$105&lt;&gt;"",申込書!$P$105&lt;&gt;"YYYY/MM/DD",$G233&lt;&gt;""),申込書!$P$105,"")</f>
        <v/>
      </c>
      <c r="DV233" s="81" t="str">
        <f>IF(AND(申込書!$C$105&lt;&gt;"▼プルダウンより選択してください",申込書!$C$105&lt;&gt;"",$G233&lt;&gt;""),申込書!$M$105,"")</f>
        <v/>
      </c>
      <c r="DW233" s="81" t="str">
        <f>IF($DU$3&lt;&gt;"コンテンツなし",IF(AND(申込書!$AH$4="GIGAスクールパック",SUM($P233,$R233)&lt;&gt;0),SUM($P233,$R233),IF(AND(申込書!$AH$4="SKY安心GIGAタブレット",SUM($T233,$V233)&lt;&gt;0),SUM($T233,$V233),"")),"")</f>
        <v/>
      </c>
      <c r="DX233" s="81" t="str">
        <f>IF($DU$3&lt;&gt;"コンテンツなし",IF(AND(申込書!$AH$4="GIGAスクールパック",SUM($Q233,$S233)&lt;&gt;0),SUM($Q233,$S233),IF(AND(申込書!$AH$4="SKY安心GIGAタブレット",SUM($U233,$W233)&lt;&gt;0),SUM($U233,$W233),"")),"")</f>
        <v/>
      </c>
      <c r="DY233" s="157"/>
      <c r="DZ233" s="82"/>
      <c r="EA233" s="80" t="str">
        <f>IF(AND(申込書!$C$106&lt;&gt;"▼プルダウンより選択してください",申込書!$C$106&lt;&gt;"",申込書!$P$106&lt;&gt;"YYYY/MM/DD",$G233&lt;&gt;""),申込書!$P$106,"")</f>
        <v/>
      </c>
      <c r="EB233" s="81" t="str">
        <f>IF(AND(申込書!$C$106&lt;&gt;"▼プルダウンより選択してください",申込書!$C$106&lt;&gt;"",$G233&lt;&gt;""),申込書!$M$106,"")</f>
        <v/>
      </c>
      <c r="EC233" s="81" t="str">
        <f>IF($EA$3&lt;&gt;"コンテンツなし",IF(AND(申込書!$AH$4="GIGAスクールパック",SUM($P233,$R233)&lt;&gt;0),SUM($P233,$R233),IF(AND(申込書!$AH$4="SKY安心GIGAタブレット",SUM($T233,$V233)&lt;&gt;0),SUM($T233,$V233),"")),"")</f>
        <v/>
      </c>
      <c r="ED233" s="81" t="str">
        <f>IF($EA$3&lt;&gt;"コンテンツなし",IF(AND(申込書!$AH$4="GIGAスクールパック",SUM($Q233,$S233)&lt;&gt;0),SUM($Q233,$S233),IF(AND(申込書!$AH$4="SKY安心GIGAタブレット",SUM($U233,$W233)&lt;&gt;0),SUM($U233,$W233),"")),"")</f>
        <v/>
      </c>
      <c r="EE233" s="157"/>
      <c r="EF233" s="82"/>
      <c r="EG233" s="80" t="str">
        <f>IF(AND(申込書!$C$107&lt;&gt;"▼プルダウンより選択してください",申込書!$C$107&lt;&gt;"",申込書!$P$107&lt;&gt;"YYYY/MM/DD",$G233&lt;&gt;""),申込書!$P$107,"")</f>
        <v/>
      </c>
      <c r="EH233" s="81" t="str">
        <f>IF(AND(申込書!$C$107&lt;&gt;"▼プルダウンより選択してください",申込書!$C$107&lt;&gt;"",$G233&lt;&gt;""),申込書!$M$107,"")</f>
        <v/>
      </c>
      <c r="EI233" s="81" t="str">
        <f>IF($EG$3&lt;&gt;"コンテンツなし",IF(AND(申込書!$AH$4="GIGAスクールパック",SUM($P233,$R233)&lt;&gt;0),SUM($P233,$R233),IF(AND(申込書!$AH$4="SKY安心GIGAタブレット",SUM($T233,$V233)&lt;&gt;0),SUM($T233,$V233),"")),"")</f>
        <v/>
      </c>
      <c r="EJ233" s="81" t="str">
        <f>IF($EG$3&lt;&gt;"コンテンツなし",IF(AND(申込書!$AH$4="GIGAスクールパック",SUM($Q233,$S233)&lt;&gt;0),SUM($Q233,$S233),IF(AND(申込書!$AH$4="SKY安心GIGAタブレット",SUM($U233,$W233)&lt;&gt;0),SUM($U233,$W233),"")),"")</f>
        <v/>
      </c>
      <c r="EK233" s="157"/>
      <c r="EL233" s="82"/>
      <c r="EM233" s="80" t="str">
        <f>IF(AND(申込書!$C$108&lt;&gt;"▼プルダウンより選択してください",申込書!$C$108&lt;&gt;"",申込書!$P$108&lt;&gt;"YYYY/MM/DD",$G233&lt;&gt;""),申込書!$P$108,"")</f>
        <v/>
      </c>
      <c r="EN233" s="81" t="str">
        <f>IF(AND(申込書!$C$108&lt;&gt;"▼プルダウンより選択してください",申込書!$C$108&lt;&gt;"",$G233&lt;&gt;""),申込書!$M$108,"")</f>
        <v/>
      </c>
      <c r="EO233" s="81" t="str">
        <f>IF($EM$3&lt;&gt;"コンテンツなし",IF(AND(申込書!$AH$4="GIGAスクールパック",SUM($P233,$R233)&lt;&gt;0),SUM($P233,$R233),IF(AND(申込書!$AH$4="SKY安心GIGAタブレット",SUM($T233,$V233)&lt;&gt;0),SUM($T233,$V233),"")),"")</f>
        <v/>
      </c>
      <c r="EP233" s="81" t="str">
        <f>IF($EM$3&lt;&gt;"コンテンツなし",IF(AND(申込書!$AH$4="GIGAスクールパック",SUM($Q233,$S233)&lt;&gt;0),SUM($Q233,$S233),IF(AND(申込書!$AH$4="SKY安心GIGAタブレット",SUM($U233,$W233)&lt;&gt;0),SUM($U233,$W233),"")),"")</f>
        <v/>
      </c>
      <c r="EQ233" s="157"/>
      <c r="ER233" s="82"/>
      <c r="ES233" s="80" t="str">
        <f>IF(AND(申込書!$C$109&lt;&gt;"▼プルダウンより選択してください",申込書!$C$109&lt;&gt;"",申込書!$P$109&lt;&gt;"YYYY/MM/DD",$G233&lt;&gt;""),申込書!$P$109,"")</f>
        <v/>
      </c>
      <c r="ET233" s="81" t="str">
        <f>IF(AND(申込書!$C$109&lt;&gt;"▼プルダウンより選択してください",申込書!$C$109&lt;&gt;"",$G233&lt;&gt;""),申込書!$M$109,"")</f>
        <v/>
      </c>
      <c r="EU233" s="81" t="str">
        <f>IF($ES$3&lt;&gt;"コンテンツなし",IF(AND(申込書!$AH$4="GIGAスクールパック",SUM($P233,$R233)&lt;&gt;0),SUM($P233,$R233),IF(AND(申込書!$AH$4="SKY安心GIGAタブレット",SUM($T233,$V233)&lt;&gt;0),SUM($T233,$V233),"")),"")</f>
        <v/>
      </c>
      <c r="EV233" s="81" t="str">
        <f>IF($ES$3&lt;&gt;"コンテンツなし",IF(AND(申込書!$AH$4="GIGAスクールパック",SUM($Q233,$S233)&lt;&gt;0),SUM($Q233,$S233),IF(AND(申込書!$AH$4="SKY安心GIGAタブレット",SUM($U233,$W233)&lt;&gt;0),SUM($U233,$W233),"")),"")</f>
        <v/>
      </c>
      <c r="EW233" s="157"/>
      <c r="EX233" s="82"/>
      <c r="EY233" s="80" t="str">
        <f>IF(AND(申込書!$C$110&lt;&gt;"▼プルダウンより選択してください",申込書!$C$110&lt;&gt;"",申込書!$P$110&lt;&gt;"YYYY/MM/DD",$G233&lt;&gt;""),申込書!$P$110,"")</f>
        <v/>
      </c>
      <c r="EZ233" s="81" t="str">
        <f>IF(AND(申込書!$C$110&lt;&gt;"▼プルダウンより選択してください",申込書!$C$110&lt;&gt;"",$G233&lt;&gt;""),申込書!$M$110,"")</f>
        <v/>
      </c>
      <c r="FA233" s="81" t="str">
        <f>IF($EY$3&lt;&gt;"コンテンツなし",IF(AND(申込書!$AH$4="GIGAスクールパック",SUM($P233,$R233)&lt;&gt;0),SUM($P233,$R233),IF(AND(申込書!$AH$4="SKY安心GIGAタブレット",SUM($T233,$V233)&lt;&gt;0),SUM($T233,$V233),"")),"")</f>
        <v/>
      </c>
      <c r="FB233" s="81" t="str">
        <f>IF($EY$3&lt;&gt;"コンテンツなし",IF(AND(申込書!$AH$4="GIGAスクールパック",SUM($Q233,$S233)&lt;&gt;0),SUM($Q233,$S233),IF(AND(申込書!$AH$4="SKY安心GIGAタブレット",SUM($U233,$W233)&lt;&gt;0),SUM($U233,$W233),"")),"")</f>
        <v/>
      </c>
      <c r="FC233" s="157"/>
      <c r="FD233" s="82"/>
      <c r="FE233" s="80" t="str">
        <f>IF(AND(申込書!$C$111&lt;&gt;"▼プルダウンより選択してください",申込書!$C$111&lt;&gt;"",申込書!$P$111&lt;&gt;"YYYY/MM/DD",$G233&lt;&gt;""),申込書!$P$111,"")</f>
        <v/>
      </c>
      <c r="FF233" s="81" t="str">
        <f>IF(AND(申込書!$C$111&lt;&gt;"▼プルダウンより選択してください",申込書!$C$111&lt;&gt;"",$G233&lt;&gt;""),申込書!$M$111,"")</f>
        <v/>
      </c>
      <c r="FG233" s="81" t="str">
        <f>IF($FE$3&lt;&gt;"コンテンツなし",IF(AND(申込書!$AH$4="GIGAスクールパック",SUM($P233,$R233)&lt;&gt;0),SUM($P233,$R233),IF(AND(申込書!$AH$4="SKY安心GIGAタブレット",SUM($T233,$V233)&lt;&gt;0),SUM($T233,$V233),"")),"")</f>
        <v/>
      </c>
      <c r="FH233" s="81" t="str">
        <f>IF($FE$3&lt;&gt;"コンテンツなし",IF(AND(申込書!$AH$4="GIGAスクールパック",SUM($Q233,$S233)&lt;&gt;0),SUM($Q233,$S233),IF(AND(申込書!$AH$4="SKY安心GIGAタブレット",SUM($U233,$W233)&lt;&gt;0),SUM($U233,$W233),"")),"")</f>
        <v/>
      </c>
      <c r="FI233" s="157"/>
      <c r="FJ233" s="82"/>
      <c r="FK233" s="80" t="str">
        <f>IF(AND(申込書!$C$112&lt;&gt;"▼プルダウンより選択してください",申込書!$C$112&lt;&gt;"",申込書!$P$112&lt;&gt;"YYYY/MM/DD",$G233&lt;&gt;""),申込書!$P$112,"")</f>
        <v/>
      </c>
      <c r="FL233" s="81" t="str">
        <f>IF(AND(申込書!$C$112&lt;&gt;"▼プルダウンより選択してください",申込書!$C$112&lt;&gt;"",$G233&lt;&gt;""),申込書!$M$112,"")</f>
        <v/>
      </c>
      <c r="FM233" s="81" t="str">
        <f>IF($FK$3&lt;&gt;"コンテンツなし",IF(AND(申込書!$AH$4="GIGAスクールパック",SUM($P233,$R233)&lt;&gt;0),SUM($P233,$R233),IF(AND(申込書!$AH$4="SKY安心GIGAタブレット",SUM($T233,$V233)&lt;&gt;0),SUM($T233,$V233),"")),"")</f>
        <v/>
      </c>
      <c r="FN233" s="81" t="str">
        <f>IF($FK$3&lt;&gt;"コンテンツなし",IF(AND(申込書!$AH$4="GIGAスクールパック",SUM($Q233,$S233)&lt;&gt;0),SUM($Q233,$S233),IF(AND(申込書!$AH$4="SKY安心GIGAタブレット",SUM($U233,$W233)&lt;&gt;0),SUM($U233,$W233),"")),"")</f>
        <v/>
      </c>
      <c r="FO233" s="157"/>
      <c r="FP233" s="82"/>
      <c r="FQ233" s="80" t="str">
        <f>IF(AND(申込書!$C$113&lt;&gt;"▼プルダウンより選択してください",申込書!$C$113&lt;&gt;"",申込書!$P$113&lt;&gt;"YYYY/MM/DD",$G233&lt;&gt;""),申込書!$P$113,"")</f>
        <v/>
      </c>
      <c r="FR233" s="81" t="str">
        <f>IF(AND(申込書!$C$113&lt;&gt;"▼プルダウンより選択してください",申込書!$C$113&lt;&gt;"",$G233&lt;&gt;""),申込書!$M$113,"")</f>
        <v/>
      </c>
      <c r="FS233" s="81" t="str">
        <f>IF($FQ$3&lt;&gt;"コンテンツなし",IF(AND(申込書!$AH$4="GIGAスクールパック",SUM($P233,$R233)&lt;&gt;0),SUM($P233,$R233),IF(AND(申込書!$AH$4="SKY安心GIGAタブレット",SUM($T233,$V233)&lt;&gt;0),SUM($T233,$V233),"")),"")</f>
        <v/>
      </c>
      <c r="FT233" s="81" t="str">
        <f>IF($FQ$3&lt;&gt;"コンテンツなし",IF(AND(申込書!$AH$4="GIGAスクールパック",SUM($Q233,$S233)&lt;&gt;0),SUM($Q233,$S233),IF(AND(申込書!$AH$4="SKY安心GIGAタブレット",SUM($U233,$W233)&lt;&gt;0),SUM($U233,$W233),"")),"")</f>
        <v/>
      </c>
      <c r="FU233" s="157"/>
      <c r="FV233" s="82"/>
      <c r="FW233" s="80" t="str">
        <f>IF(AND(申込書!$C$114&lt;&gt;"▼プルダウンより選択してください",申込書!$C$114&lt;&gt;"",申込書!$P$114&lt;&gt;"YYYY/MM/DD",$G233&lt;&gt;""),申込書!$P$114,"")</f>
        <v/>
      </c>
      <c r="FX233" s="81" t="str">
        <f>IF(AND(申込書!$C$114&lt;&gt;"▼プルダウンより選択してください",申込書!$C$114&lt;&gt;"",$G233&lt;&gt;""),申込書!$M$114,"")</f>
        <v/>
      </c>
      <c r="FY233" s="81" t="str">
        <f>IF($FW$3&lt;&gt;"コンテンツなし",IF(AND(申込書!$AH$4="GIGAスクールパック",SUM($P233,$R233)&lt;&gt;0),SUM($P233,$R233),IF(AND(申込書!$AH$4="SKY安心GIGAタブレット",SUM($T233,$V233)&lt;&gt;0),SUM($T233,$V233),"")),"")</f>
        <v/>
      </c>
      <c r="FZ233" s="81" t="str">
        <f>IF($FW$3&lt;&gt;"コンテンツなし",IF(AND(申込書!$AH$4="GIGAスクールパック",SUM($Q233,$S233)&lt;&gt;0),SUM($Q233,$S233),IF(AND(申込書!$AH$4="SKY安心GIGAタブレット",SUM($U233,$W233)&lt;&gt;0),SUM($U233,$W233),"")),"")</f>
        <v/>
      </c>
      <c r="GA233" s="157"/>
      <c r="GB233" s="82"/>
      <c r="GC233" s="80" t="str">
        <f>IF(AND(申込書!$C$115&lt;&gt;"▼プルダウンより選択してください",申込書!$C$115&lt;&gt;"",申込書!$P$115&lt;&gt;"YYYY/MM/DD",$G233&lt;&gt;""),申込書!$P$115,"")</f>
        <v/>
      </c>
      <c r="GD233" s="81" t="str">
        <f>IF(AND(申込書!$C$115&lt;&gt;"▼プルダウンより選択してください",申込書!$C$115&lt;&gt;"",$G233&lt;&gt;""),申込書!$M$115,"")</f>
        <v/>
      </c>
      <c r="GE233" s="81" t="str">
        <f>IF($GC$3&lt;&gt;"コンテンツなし",IF(AND(申込書!$AH$4="GIGAスクールパック",SUM($P233,$R233)&lt;&gt;0),SUM($P233,$R233),IF(AND(申込書!$AH$4="SKY安心GIGAタブレット",SUM($T233,$V233)&lt;&gt;0),SUM($T233,$V233),"")),"")</f>
        <v/>
      </c>
      <c r="GF233" s="81" t="str">
        <f>IF($GC$3&lt;&gt;"コンテンツなし",IF(AND(申込書!$AH$4="GIGAスクールパック",SUM($Q233,$S233)&lt;&gt;0),SUM($Q233,$S233),IF(AND(申込書!$AH$4="SKY安心GIGAタブレット",SUM($U233,$W233)&lt;&gt;0),SUM($U233,$W233),"")),"")</f>
        <v/>
      </c>
      <c r="GG233" s="157"/>
      <c r="GH233" s="82"/>
      <c r="GI233" s="80" t="str">
        <f>IF(AND(申込書!$C$116&lt;&gt;"▼プルダウンより選択してください",申込書!$C$116&lt;&gt;"",申込書!$P$116&lt;&gt;"YYYY/MM/DD",$G233&lt;&gt;""),申込書!$P$116,"")</f>
        <v/>
      </c>
      <c r="GJ233" s="81" t="str">
        <f>IF(AND(申込書!$C$116&lt;&gt;"▼プルダウンより選択してください",申込書!$C$116&lt;&gt;"",$G233&lt;&gt;""),申込書!$M$116,"")</f>
        <v/>
      </c>
      <c r="GK233" s="81" t="str">
        <f>IF($GI$3&lt;&gt;"コンテンツなし",IF(AND(申込書!$AH$4="GIGAスクールパック",SUM($P233,$R233)&lt;&gt;0),SUM($P233,$R233),IF(AND(申込書!$AH$4="SKY安心GIGAタブレット",SUM($T233,$V233)&lt;&gt;0),SUM($T233,$V233),"")),"")</f>
        <v/>
      </c>
      <c r="GL233" s="81" t="str">
        <f>IF($GI$3&lt;&gt;"コンテンツなし",IF(AND(申込書!$AH$4="GIGAスクールパック",SUM($Q233,$S233)&lt;&gt;0),SUM($Q233,$S233),IF(AND(申込書!$AH$4="SKY安心GIGAタブレット",SUM($U233,$W233)&lt;&gt;0),SUM($U233,$W233),"")),"")</f>
        <v/>
      </c>
      <c r="GM233" s="157"/>
      <c r="GN233" s="82"/>
      <c r="GO233" s="80" t="str">
        <f>IF(AND(申込書!$C$117&lt;&gt;"▼プルダウンより選択してください",申込書!$C$117&lt;&gt;"",申込書!$P$117&lt;&gt;"YYYY/MM/DD",$G233&lt;&gt;""),申込書!$P$117,"")</f>
        <v/>
      </c>
      <c r="GP233" s="81" t="str">
        <f>IF(AND(申込書!$C$117&lt;&gt;"▼プルダウンより選択してください",申込書!$C$117&lt;&gt;"",$G233&lt;&gt;""),申込書!$M$117,"")</f>
        <v/>
      </c>
      <c r="GQ233" s="81" t="str">
        <f>IF($GO$3&lt;&gt;"コンテンツなし",IF(AND(申込書!$AH$4="GIGAスクールパック",SUM($P233,$R233)&lt;&gt;0),SUM($P233,$R233),IF(AND(申込書!$AH$4="SKY安心GIGAタブレット",SUM($T233,$V233)&lt;&gt;0),SUM($T233,$V233),"")),"")</f>
        <v/>
      </c>
      <c r="GR233" s="81" t="str">
        <f>IF($GO$3&lt;&gt;"コンテンツなし",IF(AND(申込書!$AH$4="GIGAスクールパック",SUM($Q233,$S233)&lt;&gt;0),SUM($Q233,$S233),IF(AND(申込書!$AH$4="SKY安心GIGAタブレット",SUM($U233,$W233)&lt;&gt;0),SUM($U233,$W233),"")),"")</f>
        <v/>
      </c>
      <c r="GS233" s="157"/>
      <c r="GT233" s="82"/>
      <c r="GU233" s="80" t="str">
        <f>IF(AND(申込書!$C$118&lt;&gt;"▼プルダウンより選択してください",申込書!$C$118&lt;&gt;"",申込書!$P$118&lt;&gt;"YYYY/MM/DD",$G233&lt;&gt;""),申込書!$P$118,"")</f>
        <v/>
      </c>
      <c r="GV233" s="81" t="str">
        <f>IF(AND(申込書!$C$118&lt;&gt;"▼プルダウンより選択してください",申込書!$C$118&lt;&gt;"",$G233&lt;&gt;""),申込書!$M$118,"")</f>
        <v/>
      </c>
      <c r="GW233" s="81" t="str">
        <f>IF($GU$3&lt;&gt;"コンテンツなし",IF(AND(申込書!$AH$4="GIGAスクールパック",SUM($P233,$R233)&lt;&gt;0),SUM($P233,$R233),IF(AND(申込書!$AH$4="SKY安心GIGAタブレット",SUM($T233,$V233)&lt;&gt;0),SUM($T233,$V233),"")),"")</f>
        <v/>
      </c>
      <c r="GX233" s="81" t="str">
        <f>IF($GU$3&lt;&gt;"コンテンツなし",IF(AND(申込書!$AH$4="GIGAスクールパック",SUM($Q233,$S233)&lt;&gt;0),SUM($Q233,$S233),IF(AND(申込書!$AH$4="SKY安心GIGAタブレット",SUM($U233,$W233)&lt;&gt;0),SUM($U233,$W233),"")),"")</f>
        <v/>
      </c>
      <c r="GY233" s="157"/>
      <c r="GZ233" s="82"/>
      <c r="HA233" s="80" t="str">
        <f>IF(AND(申込書!$C$119&lt;&gt;"▼プルダウンより選択してください",申込書!$C$119&lt;&gt;"",申込書!$P$119&lt;&gt;"YYYY/MM/DD",$G233&lt;&gt;""),申込書!$P$119,"")</f>
        <v/>
      </c>
      <c r="HB233" s="81" t="str">
        <f>IF(AND(申込書!$C$119&lt;&gt;"▼プルダウンより選択してください",申込書!$C$119&lt;&gt;"",$G233&lt;&gt;""),申込書!$M$119,"")</f>
        <v/>
      </c>
      <c r="HC233" s="81" t="str">
        <f>IF($HA$3&lt;&gt;"コンテンツなし",IF(AND(申込書!$AH$4="GIGAスクールパック",SUM($P233,$R233)&lt;&gt;0),SUM($P233,$R233),IF(AND(申込書!$AH$4="SKY安心GIGAタブレット",SUM($T233,$V233)&lt;&gt;0),SUM($T233,$V233),"")),"")</f>
        <v/>
      </c>
      <c r="HD233" s="81" t="str">
        <f>IF($HA$3&lt;&gt;"コンテンツなし",IF(AND(申込書!$AH$4="GIGAスクールパック",SUM($Q233,$S233)&lt;&gt;0),SUM($Q233,$S233),IF(AND(申込書!$AH$4="SKY安心GIGAタブレット",SUM($U233,$W233)&lt;&gt;0),SUM($U233,$W233),"")),"")</f>
        <v/>
      </c>
      <c r="HE233" s="157"/>
      <c r="HF233" s="82"/>
      <c r="HG233" s="83"/>
    </row>
    <row r="234" spans="2:215" ht="26.85" customHeight="1">
      <c r="B234" s="62">
        <f t="shared" si="3"/>
        <v>229</v>
      </c>
      <c r="C234" s="63"/>
      <c r="D234" s="64"/>
      <c r="E234" s="207"/>
      <c r="F234" s="65"/>
      <c r="G234" s="66"/>
      <c r="H234" s="67"/>
      <c r="I234" s="68"/>
      <c r="J234" s="69"/>
      <c r="K234" s="70"/>
      <c r="L234" s="71"/>
      <c r="M234" s="72"/>
      <c r="N234" s="73"/>
      <c r="O234" s="74"/>
      <c r="P234" s="179"/>
      <c r="Q234" s="180"/>
      <c r="R234" s="180"/>
      <c r="S234" s="181"/>
      <c r="T234" s="179"/>
      <c r="U234" s="180"/>
      <c r="V234" s="182"/>
      <c r="W234" s="181"/>
      <c r="X234" s="75"/>
      <c r="Y234" s="76"/>
      <c r="Z234" s="77"/>
      <c r="AA234" s="78"/>
      <c r="AB234" s="79"/>
      <c r="AC234" s="79"/>
      <c r="AD234" s="79"/>
      <c r="AE234" s="77"/>
      <c r="AF234" s="139"/>
      <c r="AG234" s="139"/>
      <c r="AH234" s="139"/>
      <c r="AI234" s="80" t="str">
        <f>IF(AND(申込書!$C$90&lt;&gt;"▼プルダウンより選択してください",申込書!$C$90&lt;&gt;"",申込書!$P$90&lt;&gt;"YYYY/MM/DD",$G234&lt;&gt;""),申込書!$P$90,"")</f>
        <v/>
      </c>
      <c r="AJ234" s="81" t="str">
        <f>IF(AND(申込書!$C$90&lt;&gt;"▼プルダウンより選択してください",申込書!$C$90&lt;&gt;"",$G234&lt;&gt;""),申込書!$M$90,"")</f>
        <v/>
      </c>
      <c r="AK234" s="81" t="str">
        <f>IF($AI$3&lt;&gt;"コンテンツなし",IF(AND(申込書!$AH$4="GIGAスクールパック",SUM($P234,$R234)&lt;&gt;0),SUM($P234,$R234),IF(AND(申込書!$AH$4="SKY安心GIGAタブレット",SUM($T234,$V234)&lt;&gt;0),SUM($T234,$V234),"")),"")</f>
        <v/>
      </c>
      <c r="AL234" s="81" t="str">
        <f>IF($AI$3&lt;&gt;"コンテンツなし",IF(AND(申込書!$AH$4="GIGAスクールパック",SUM($Q234,$S234)&lt;&gt;0),SUM($Q234,$S234),IF(AND(申込書!$AH$4="SKY安心GIGAタブレット",SUM($U234,$W234)&lt;&gt;0),SUM($U234,$W234),"")),"")</f>
        <v/>
      </c>
      <c r="AM234" s="157"/>
      <c r="AN234" s="82"/>
      <c r="AO234" s="80" t="str">
        <f>IF(AND(申込書!$C$91&lt;&gt;"▼プルダウンより選択してください",申込書!$C$91&lt;&gt;"",申込書!$P$91&lt;&gt;"YYYY/MM/DD",$G234&lt;&gt;""),申込書!$P$91,"")</f>
        <v/>
      </c>
      <c r="AP234" s="81" t="str">
        <f>IF(AND(申込書!$C$91&lt;&gt;"▼プルダウンより選択してください",申込書!$C$91&lt;&gt;"",$G234&lt;&gt;""),申込書!$M$91,"")</f>
        <v/>
      </c>
      <c r="AQ234" s="81" t="str">
        <f>IF($AO$3&lt;&gt;"コンテンツなし",IF(AND(申込書!$AH$4="GIGAスクールパック",SUM($P234,$R234)&lt;&gt;0),SUM($P234,$R234),IF(AND(申込書!$AH$4="SKY安心GIGAタブレット",SUM($T234,$V234)&lt;&gt;0),SUM($T234,$V234),"")),"")</f>
        <v/>
      </c>
      <c r="AR234" s="81" t="str">
        <f>IF($AO$3&lt;&gt;"コンテンツなし",IF(AND(申込書!$AH$4="GIGAスクールパック",SUM($Q234,$S234)&lt;&gt;0),SUM($Q234,$S234),IF(AND(申込書!$AH$4="SKY安心GIGAタブレット",SUM($U234,$W234)&lt;&gt;0),SUM($U234,$W234),"")),"")</f>
        <v/>
      </c>
      <c r="AS234" s="157"/>
      <c r="AT234" s="82"/>
      <c r="AU234" s="80" t="str">
        <f>IF(AND(申込書!$C$92&lt;&gt;"▼プルダウンより選択してください",申込書!$C$92&lt;&gt;"",申込書!$P$92&lt;&gt;"YYYY/MM/DD",$G234&lt;&gt;""),申込書!$P$92,"")</f>
        <v/>
      </c>
      <c r="AV234" s="81" t="str">
        <f>IF(AND(申込書!$C$92&lt;&gt;"▼プルダウンより選択してください",申込書!$C$92&lt;&gt;"",$G234&lt;&gt;""),申込書!$M$92,"")</f>
        <v/>
      </c>
      <c r="AW234" s="81" t="str">
        <f>IF($AU$3&lt;&gt;"コンテンツなし",IF(AND(申込書!$AH$4="GIGAスクールパック",SUM($P234,$R234)&lt;&gt;0),SUM($P234,$R234),IF(AND(申込書!$AH$4="SKY安心GIGAタブレット",SUM($T234,$V234)&lt;&gt;0),SUM($T234,$V234),"")),"")</f>
        <v/>
      </c>
      <c r="AX234" s="81" t="str">
        <f>IF($AU$3&lt;&gt;"コンテンツなし",IF(AND(申込書!$AH$4="GIGAスクールパック",SUM($Q234,$S234)&lt;&gt;0),SUM($Q234,$S234),IF(AND(申込書!$AH$4="SKY安心GIGAタブレット",SUM($U234,$W234)&lt;&gt;0),SUM($U234,$W234),"")),"")</f>
        <v/>
      </c>
      <c r="AY234" s="157"/>
      <c r="AZ234" s="82"/>
      <c r="BA234" s="80" t="str">
        <f>IF(AND(申込書!$C$93&lt;&gt;"▼プルダウンより選択してください",申込書!$C$93&lt;&gt;"",申込書!$P$93&lt;&gt;"YYYY/MM/DD",$G234&lt;&gt;""),申込書!$P$93,"")</f>
        <v/>
      </c>
      <c r="BB234" s="81" t="str">
        <f>IF(AND(申込書!$C$93&lt;&gt;"▼プルダウンより選択してください",申込書!$C$93&lt;&gt;"",申込書!$M$93&gt;=1,$G234&lt;&gt;""),申込書!$M$93,"")</f>
        <v/>
      </c>
      <c r="BC234" s="81" t="str">
        <f>IF($BA$3&lt;&gt;"コンテンツなし",IF(AND(申込書!$AH$4="GIGAスクールパック",SUM($P234,$R234)&lt;&gt;0),SUM($P234,$R234),IF(AND(申込書!$AH$4="SKY安心GIGAタブレット",SUM($T234,$V234)&lt;&gt;0),SUM($T234,$V234),"")),"")</f>
        <v/>
      </c>
      <c r="BD234" s="81" t="str">
        <f>IF($BA$3&lt;&gt;"コンテンツなし",IF(AND(申込書!$AH$4="GIGAスクールパック",SUM($Q234,$S234)&lt;&gt;0),SUM($Q234,$S234),IF(AND(申込書!$AH$4="SKY安心GIGAタブレット",SUM($U234,$W234)&lt;&gt;0),SUM($U234,$W234),"")),"")</f>
        <v/>
      </c>
      <c r="BE234" s="157"/>
      <c r="BF234" s="82"/>
      <c r="BG234" s="80" t="str">
        <f>IF(AND(申込書!$C$94&lt;&gt;"▼プルダウンより選択してください",申込書!$C$94&lt;&gt;"",申込書!$P$94&lt;&gt;"YYYY/MM/DD",$G234&lt;&gt;""),申込書!$P$94,"")</f>
        <v/>
      </c>
      <c r="BH234" s="81" t="str">
        <f>IF(AND(申込書!$C$94&lt;&gt;"▼プルダウンより選択してください",申込書!$C$94&lt;&gt;"",$G234&lt;&gt;""),申込書!$M$94,"")</f>
        <v/>
      </c>
      <c r="BI234" s="81" t="str">
        <f>IF($BG$3&lt;&gt;"コンテンツなし",IF(AND(申込書!$AH$4="GIGAスクールパック",SUM($P234,$R234)&lt;&gt;0),SUM($P234,$R234),IF(AND(申込書!$AH$4="SKY安心GIGAタブレット",SUM($T234,$V234)&lt;&gt;0),SUM($T234,$V234),"")),"")</f>
        <v/>
      </c>
      <c r="BJ234" s="81" t="str">
        <f>IF($BG$3&lt;&gt;"コンテンツなし",IF(AND(申込書!$AH$4="GIGAスクールパック",SUM($Q234,$S234)&lt;&gt;0),SUM($Q234,$S234),IF(AND(申込書!$AH$4="SKY安心GIGAタブレット",SUM($U234,$W234)&lt;&gt;0),SUM($U234,$W234),"")),"")</f>
        <v/>
      </c>
      <c r="BK234" s="157"/>
      <c r="BL234" s="82"/>
      <c r="BM234" s="80" t="str">
        <f>IF(AND(申込書!$C$95&lt;&gt;"▼プルダウンより選択してください",申込書!$C$95&lt;&gt;"",申込書!$P$95&lt;&gt;"YYYY/MM/DD",$G234&lt;&gt;""),申込書!$P$95,"")</f>
        <v/>
      </c>
      <c r="BN234" s="81" t="str">
        <f>IF(AND(申込書!$C$95&lt;&gt;"▼プルダウンより選択してください",申込書!$C$95&lt;&gt;"",$G234&lt;&gt;""),申込書!$M$95,"")</f>
        <v/>
      </c>
      <c r="BO234" s="81" t="str">
        <f>IF($BM$3&lt;&gt;"コンテンツなし",IF(AND(申込書!$AH$4="GIGAスクールパック",SUM($P234,$R234)&lt;&gt;0),SUM($P234,$R234),IF(AND(申込書!$AH$4="SKY安心GIGAタブレット",SUM($T234,$V234)&lt;&gt;0),SUM($T234,$V234),"")),"")</f>
        <v/>
      </c>
      <c r="BP234" s="81" t="str">
        <f>IF($BM$3&lt;&gt;"コンテンツなし",IF(AND(申込書!$AH$4="GIGAスクールパック",SUM($Q234,$S234)&lt;&gt;0),SUM($Q234,$S234),IF(AND(申込書!$AH$4="SKY安心GIGAタブレット",SUM($U234,$W234)&lt;&gt;0),SUM($U234,$W234),"")),"")</f>
        <v/>
      </c>
      <c r="BQ234" s="157"/>
      <c r="BR234" s="82"/>
      <c r="BS234" s="80" t="str">
        <f>IF(AND(申込書!$C$96&lt;&gt;"▼プルダウンより選択してください",申込書!$C$96&lt;&gt;"",申込書!$P$96&lt;&gt;"YYYY/MM/DD",$G234&lt;&gt;""),申込書!$P$96,"")</f>
        <v/>
      </c>
      <c r="BT234" s="81" t="str">
        <f>IF(AND(申込書!$C$96&lt;&gt;"▼プルダウンより選択してください",申込書!$C$96&lt;&gt;"",$G234&lt;&gt;""),申込書!$M$96,"")</f>
        <v/>
      </c>
      <c r="BU234" s="81" t="str">
        <f>IF($BS$3&lt;&gt;"コンテンツなし",IF(AND(申込書!$AH$4="GIGAスクールパック",SUM($P234,$R234)&lt;&gt;0),SUM($P234,$R234),IF(AND(申込書!$AH$4="SKY安心GIGAタブレット",SUM($T234,$V234)&lt;&gt;0),SUM($T234,$V234),"")),"")</f>
        <v/>
      </c>
      <c r="BV234" s="81" t="str">
        <f>IF($BS$3&lt;&gt;"コンテンツなし",IF(AND(申込書!$AH$4="GIGAスクールパック",SUM($Q234,$S234)&lt;&gt;0),SUM($Q234,$S234),IF(AND(申込書!$AH$4="SKY安心GIGAタブレット",SUM($U234,$W234)&lt;&gt;0),SUM($U234,$W234),"")),"")</f>
        <v/>
      </c>
      <c r="BW234" s="157"/>
      <c r="BX234" s="82"/>
      <c r="BY234" s="80" t="str">
        <f>IF(AND(申込書!$C$97&lt;&gt;"▼プルダウンより選択してください",申込書!$C$97&lt;&gt;"",申込書!$P$97&lt;&gt;"YYYY/MM/DD",$G234&lt;&gt;""),申込書!$P$97,"")</f>
        <v/>
      </c>
      <c r="BZ234" s="81" t="str">
        <f>IF(AND(申込書!$C$97&lt;&gt;"▼プルダウンより選択してください",申込書!$C$97&lt;&gt;"",$G234&lt;&gt;""),申込書!$M$97,"")</f>
        <v/>
      </c>
      <c r="CA234" s="81" t="str">
        <f>IF($BY$3&lt;&gt;"コンテンツなし",IF(AND(申込書!$AH$4="GIGAスクールパック",SUM($P234,$R234)&lt;&gt;0),SUM($P234,$R234),IF(AND(申込書!$AH$4="SKY安心GIGAタブレット",SUM($T234,$V234)&lt;&gt;0),SUM($T234,$V234),"")),"")</f>
        <v/>
      </c>
      <c r="CB234" s="81" t="str">
        <f>IF($BY$3&lt;&gt;"コンテンツなし",IF(AND(申込書!$AH$4="GIGAスクールパック",SUM($Q234,$S234)&lt;&gt;0),SUM($Q234,$S234),IF(AND(申込書!$AH$4="SKY安心GIGAタブレット",SUM($U234,$W234)&lt;&gt;0),SUM($U234,$W234),"")),"")</f>
        <v/>
      </c>
      <c r="CC234" s="157"/>
      <c r="CD234" s="82"/>
      <c r="CE234" s="80" t="str">
        <f>IF(AND(申込書!$C$98&lt;&gt;"▼プルダウンより選択してください",申込書!$C$98&lt;&gt;"",申込書!$P$98&lt;&gt;"YYYY/MM/DD",$G234&lt;&gt;""),申込書!$P$98,"")</f>
        <v/>
      </c>
      <c r="CF234" s="81" t="str">
        <f>IF(AND(申込書!$C$98&lt;&gt;"▼プルダウンより選択してください",申込書!$C$98&lt;&gt;"",$G234&lt;&gt;""),申込書!$M$98,"")</f>
        <v/>
      </c>
      <c r="CG234" s="81" t="str">
        <f>IF($CE$3&lt;&gt;"コンテンツなし",IF(AND(申込書!$AH$4="GIGAスクールパック",SUM($P234,$R234)&lt;&gt;0),SUM($P234,$R234),IF(AND(申込書!$AH$4="SKY安心GIGAタブレット",SUM($T234,$V234)&lt;&gt;0),SUM($T234,$V234),"")),"")</f>
        <v/>
      </c>
      <c r="CH234" s="81" t="str">
        <f>IF($CE$3&lt;&gt;"コンテンツなし",IF(AND(申込書!$AH$4="GIGAスクールパック",SUM($Q234,$S234)&lt;&gt;0),SUM($Q234,$S234),IF(AND(申込書!$AH$4="SKY安心GIGAタブレット",SUM($U234,$W234)&lt;&gt;0),SUM($U234,$W234),"")),"")</f>
        <v/>
      </c>
      <c r="CI234" s="157"/>
      <c r="CJ234" s="82"/>
      <c r="CK234" s="80" t="str">
        <f>IF(AND(申込書!$C$99&lt;&gt;"▼プルダウンより選択してください",申込書!$C$99&lt;&gt;"",申込書!$P$99&lt;&gt;"YYYY/MM/DD",$G234&lt;&gt;""),申込書!$P$99,"")</f>
        <v/>
      </c>
      <c r="CL234" s="81" t="str">
        <f>IF(AND(申込書!$C$99&lt;&gt;"▼プルダウンより選択してください",申込書!$C$99&lt;&gt;"",$G234&lt;&gt;""),申込書!$M$99,"")</f>
        <v/>
      </c>
      <c r="CM234" s="81" t="str">
        <f>IF($CK$3&lt;&gt;"コンテンツなし",IF(AND(申込書!$AH$4="GIGAスクールパック",SUM($P234,$R234)&lt;&gt;0),SUM($P234,$R234),IF(AND(申込書!$AH$4="SKY安心GIGAタブレット",SUM($T234,$V234)&lt;&gt;0),SUM($T234,$V234),"")),"")</f>
        <v/>
      </c>
      <c r="CN234" s="81" t="str">
        <f>IF($CK$3&lt;&gt;"コンテンツなし",IF(AND(申込書!$AH$4="GIGAスクールパック",SUM($Q234,$S234)&lt;&gt;0),SUM($Q234,$S234),IF(AND(申込書!$AH$4="SKY安心GIGAタブレット",SUM($U234,$W234)&lt;&gt;0),SUM($U234,$W234),"")),"")</f>
        <v/>
      </c>
      <c r="CO234" s="157"/>
      <c r="CP234" s="82"/>
      <c r="CQ234" s="80" t="str">
        <f>IF(AND(申込書!$C$100&lt;&gt;"▼プルダウンより選択してください",申込書!$C$100&lt;&gt;"",申込書!$P$100&lt;&gt;"YYYY/MM/DD",$G234&lt;&gt;""),申込書!$P$100,"")</f>
        <v/>
      </c>
      <c r="CR234" s="81" t="str">
        <f>IF(AND(申込書!$C$100&lt;&gt;"▼プルダウンより選択してください",申込書!$C$100&lt;&gt;"",$G234&lt;&gt;""),申込書!$M$100,"")</f>
        <v/>
      </c>
      <c r="CS234" s="81" t="str">
        <f>IF($CQ$3&lt;&gt;"コンテンツなし",IF(AND(申込書!$AH$4="GIGAスクールパック",SUM($P234,$R234)&lt;&gt;0),SUM($P234,$R234),IF(AND(申込書!$AH$4="SKY安心GIGAタブレット",SUM($T234,$V234)&lt;&gt;0),SUM($T234,$V234),"")),"")</f>
        <v/>
      </c>
      <c r="CT234" s="81" t="str">
        <f>IF($CQ$3&lt;&gt;"コンテンツなし",IF(AND(申込書!$AH$4="GIGAスクールパック",SUM($Q234,$S234)&lt;&gt;0),SUM($Q234,$S234),IF(AND(申込書!$AH$4="SKY安心GIGAタブレット",SUM($U234,$W234)&lt;&gt;0),SUM($U234,$W234),"")),"")</f>
        <v/>
      </c>
      <c r="CU234" s="81"/>
      <c r="CV234" s="82"/>
      <c r="CW234" s="80" t="str">
        <f>IF(AND(申込書!$C$101&lt;&gt;"▼プルダウンより選択してください",申込書!$C$101&lt;&gt;"",申込書!$P$101&lt;&gt;"YYYY/MM/DD",$G234&lt;&gt;""),申込書!$P$101,"")</f>
        <v/>
      </c>
      <c r="CX234" s="81" t="str">
        <f>IF(AND(申込書!$C$101&lt;&gt;"▼プルダウンより選択してください",申込書!$C$101&lt;&gt;"",$G234&lt;&gt;""),申込書!$M$101,"")</f>
        <v/>
      </c>
      <c r="CY234" s="81" t="str">
        <f>IF($CW$3&lt;&gt;"コンテンツなし",IF(AND(申込書!$AH$4="GIGAスクールパック",SUM($P234,$R234)&lt;&gt;0),SUM($P234,$R234),IF(AND(申込書!$AH$4="SKY安心GIGAタブレット",SUM($T234,$V234)&lt;&gt;0),SUM($T234,$V234),"")),"")</f>
        <v/>
      </c>
      <c r="CZ234" s="81" t="str">
        <f>IF($CW$3&lt;&gt;"コンテンツなし",IF(AND(申込書!$AH$4="GIGAスクールパック",SUM($Q234,$S234)&lt;&gt;0),SUM($Q234,$S234),IF(AND(申込書!$AH$4="SKY安心GIGAタブレット",SUM($U234,$W234)&lt;&gt;0),SUM($U234,$W234),"")),"")</f>
        <v/>
      </c>
      <c r="DA234" s="81"/>
      <c r="DB234" s="82"/>
      <c r="DC234" s="80" t="str">
        <f>IF(AND(申込書!$C$102&lt;&gt;"▼プルダウンより選択してください",申込書!$C$102&lt;&gt;"",申込書!$P$102&lt;&gt;"YYYY/MM/DD",$G234&lt;&gt;""),申込書!$P$102,"")</f>
        <v/>
      </c>
      <c r="DD234" s="81" t="str">
        <f>IF(AND(申込書!$C$102&lt;&gt;"▼プルダウンより選択してください",申込書!$C$102&lt;&gt;"",$G234&lt;&gt;""),申込書!$M$102,"")</f>
        <v/>
      </c>
      <c r="DE234" s="81" t="str">
        <f>IF($DC$3&lt;&gt;"コンテンツなし",IF(AND(申込書!$AH$4="GIGAスクールパック",SUM($P234,$R234)&lt;&gt;0),SUM($P234,$R234),IF(AND(申込書!$AH$4="SKY安心GIGAタブレット",SUM($T234,$V234)&lt;&gt;0),SUM($T234,$V234),"")),"")</f>
        <v/>
      </c>
      <c r="DF234" s="81" t="str">
        <f>IF($DC$3&lt;&gt;"コンテンツなし",IF(AND(申込書!$AH$4="GIGAスクールパック",SUM($Q234,$S234)&lt;&gt;0),SUM($Q234,$S234),IF(AND(申込書!$AH$4="SKY安心GIGAタブレット",SUM($U234,$W234)&lt;&gt;0),SUM($U234,$W234),"")),"")</f>
        <v/>
      </c>
      <c r="DG234" s="81"/>
      <c r="DH234" s="82"/>
      <c r="DI234" s="80" t="str">
        <f>IF(AND(申込書!$C$103&lt;&gt;"▼プルダウンより選択してください",申込書!$C$103&lt;&gt;"",申込書!$P$103&lt;&gt;"YYYY/MM/DD",$G234&lt;&gt;""),申込書!$P$103,"")</f>
        <v/>
      </c>
      <c r="DJ234" s="81" t="str">
        <f>IF(AND(申込書!$C$103&lt;&gt;"▼プルダウンより選択してください",申込書!$C$103&lt;&gt;"",$G234&lt;&gt;""),申込書!$M$103,"")</f>
        <v/>
      </c>
      <c r="DK234" s="81" t="str">
        <f>IF($DI$3&lt;&gt;"コンテンツなし",IF(AND(申込書!$AH$4="GIGAスクールパック",SUM($P234,$R234)&lt;&gt;0),SUM($P234,$R234),IF(AND(申込書!$AH$4="SKY安心GIGAタブレット",SUM($T234,$V234)&lt;&gt;0),SUM($T234,$V234),"")),"")</f>
        <v/>
      </c>
      <c r="DL234" s="81" t="str">
        <f>IF($DI$3&lt;&gt;"コンテンツなし",IF(AND(申込書!$AH$4="GIGAスクールパック",SUM($Q234,$S234)&lt;&gt;0),SUM($Q234,$S234),IF(AND(申込書!$AH$4="SKY安心GIGAタブレット",SUM($U234,$W234)&lt;&gt;0),SUM($U234,$W234),"")),"")</f>
        <v/>
      </c>
      <c r="DM234" s="81"/>
      <c r="DN234" s="82"/>
      <c r="DO234" s="80" t="str">
        <f>IF(AND(申込書!$C$104&lt;&gt;"▼プルダウンより選択してください",申込書!$C$104&lt;&gt;"",申込書!$P$104&lt;&gt;"YYYY/MM/DD",$G234&lt;&gt;""),申込書!$P$104,"")</f>
        <v/>
      </c>
      <c r="DP234" s="81" t="str">
        <f>IF(AND(申込書!$C$104&lt;&gt;"▼プルダウンより選択してください",申込書!$C$104&lt;&gt;"",$G234&lt;&gt;""),申込書!$M$104,"")</f>
        <v/>
      </c>
      <c r="DQ234" s="81" t="str">
        <f>IF($DO$3&lt;&gt;"コンテンツなし",IF(AND(申込書!$AH$4="GIGAスクールパック",SUM($P234,$R234)&lt;&gt;0),SUM($P234,$R234),IF(AND(申込書!$AH$4="SKY安心GIGAタブレット",SUM($T234,$V234)&lt;&gt;0),SUM($T234,$V234),"")),"")</f>
        <v/>
      </c>
      <c r="DR234" s="81" t="str">
        <f>IF($DO$3&lt;&gt;"コンテンツなし",IF(AND(申込書!$AH$4="GIGAスクールパック",SUM($Q234,$S234)&lt;&gt;0),SUM($Q234,$S234),IF(AND(申込書!$AH$4="SKY安心GIGAタブレット",SUM($U234,$W234)&lt;&gt;0),SUM($U234,$W234),"")),"")</f>
        <v/>
      </c>
      <c r="DS234" s="81"/>
      <c r="DT234" s="82"/>
      <c r="DU234" s="80" t="str">
        <f>IF(AND(申込書!$C$105&lt;&gt;"▼プルダウンより選択してください",申込書!$C$105&lt;&gt;"",申込書!$P$105&lt;&gt;"YYYY/MM/DD",$G234&lt;&gt;""),申込書!$P$105,"")</f>
        <v/>
      </c>
      <c r="DV234" s="81" t="str">
        <f>IF(AND(申込書!$C$105&lt;&gt;"▼プルダウンより選択してください",申込書!$C$105&lt;&gt;"",$G234&lt;&gt;""),申込書!$M$105,"")</f>
        <v/>
      </c>
      <c r="DW234" s="81" t="str">
        <f>IF($DU$3&lt;&gt;"コンテンツなし",IF(AND(申込書!$AH$4="GIGAスクールパック",SUM($P234,$R234)&lt;&gt;0),SUM($P234,$R234),IF(AND(申込書!$AH$4="SKY安心GIGAタブレット",SUM($T234,$V234)&lt;&gt;0),SUM($T234,$V234),"")),"")</f>
        <v/>
      </c>
      <c r="DX234" s="81" t="str">
        <f>IF($DU$3&lt;&gt;"コンテンツなし",IF(AND(申込書!$AH$4="GIGAスクールパック",SUM($Q234,$S234)&lt;&gt;0),SUM($Q234,$S234),IF(AND(申込書!$AH$4="SKY安心GIGAタブレット",SUM($U234,$W234)&lt;&gt;0),SUM($U234,$W234),"")),"")</f>
        <v/>
      </c>
      <c r="DY234" s="157"/>
      <c r="DZ234" s="82"/>
      <c r="EA234" s="80" t="str">
        <f>IF(AND(申込書!$C$106&lt;&gt;"▼プルダウンより選択してください",申込書!$C$106&lt;&gt;"",申込書!$P$106&lt;&gt;"YYYY/MM/DD",$G234&lt;&gt;""),申込書!$P$106,"")</f>
        <v/>
      </c>
      <c r="EB234" s="81" t="str">
        <f>IF(AND(申込書!$C$106&lt;&gt;"▼プルダウンより選択してください",申込書!$C$106&lt;&gt;"",$G234&lt;&gt;""),申込書!$M$106,"")</f>
        <v/>
      </c>
      <c r="EC234" s="81" t="str">
        <f>IF($EA$3&lt;&gt;"コンテンツなし",IF(AND(申込書!$AH$4="GIGAスクールパック",SUM($P234,$R234)&lt;&gt;0),SUM($P234,$R234),IF(AND(申込書!$AH$4="SKY安心GIGAタブレット",SUM($T234,$V234)&lt;&gt;0),SUM($T234,$V234),"")),"")</f>
        <v/>
      </c>
      <c r="ED234" s="81" t="str">
        <f>IF($EA$3&lt;&gt;"コンテンツなし",IF(AND(申込書!$AH$4="GIGAスクールパック",SUM($Q234,$S234)&lt;&gt;0),SUM($Q234,$S234),IF(AND(申込書!$AH$4="SKY安心GIGAタブレット",SUM($U234,$W234)&lt;&gt;0),SUM($U234,$W234),"")),"")</f>
        <v/>
      </c>
      <c r="EE234" s="157"/>
      <c r="EF234" s="82"/>
      <c r="EG234" s="80" t="str">
        <f>IF(AND(申込書!$C$107&lt;&gt;"▼プルダウンより選択してください",申込書!$C$107&lt;&gt;"",申込書!$P$107&lt;&gt;"YYYY/MM/DD",$G234&lt;&gt;""),申込書!$P$107,"")</f>
        <v/>
      </c>
      <c r="EH234" s="81" t="str">
        <f>IF(AND(申込書!$C$107&lt;&gt;"▼プルダウンより選択してください",申込書!$C$107&lt;&gt;"",$G234&lt;&gt;""),申込書!$M$107,"")</f>
        <v/>
      </c>
      <c r="EI234" s="81" t="str">
        <f>IF($EG$3&lt;&gt;"コンテンツなし",IF(AND(申込書!$AH$4="GIGAスクールパック",SUM($P234,$R234)&lt;&gt;0),SUM($P234,$R234),IF(AND(申込書!$AH$4="SKY安心GIGAタブレット",SUM($T234,$V234)&lt;&gt;0),SUM($T234,$V234),"")),"")</f>
        <v/>
      </c>
      <c r="EJ234" s="81" t="str">
        <f>IF($EG$3&lt;&gt;"コンテンツなし",IF(AND(申込書!$AH$4="GIGAスクールパック",SUM($Q234,$S234)&lt;&gt;0),SUM($Q234,$S234),IF(AND(申込書!$AH$4="SKY安心GIGAタブレット",SUM($U234,$W234)&lt;&gt;0),SUM($U234,$W234),"")),"")</f>
        <v/>
      </c>
      <c r="EK234" s="157"/>
      <c r="EL234" s="82"/>
      <c r="EM234" s="80" t="str">
        <f>IF(AND(申込書!$C$108&lt;&gt;"▼プルダウンより選択してください",申込書!$C$108&lt;&gt;"",申込書!$P$108&lt;&gt;"YYYY/MM/DD",$G234&lt;&gt;""),申込書!$P$108,"")</f>
        <v/>
      </c>
      <c r="EN234" s="81" t="str">
        <f>IF(AND(申込書!$C$108&lt;&gt;"▼プルダウンより選択してください",申込書!$C$108&lt;&gt;"",$G234&lt;&gt;""),申込書!$M$108,"")</f>
        <v/>
      </c>
      <c r="EO234" s="81" t="str">
        <f>IF($EM$3&lt;&gt;"コンテンツなし",IF(AND(申込書!$AH$4="GIGAスクールパック",SUM($P234,$R234)&lt;&gt;0),SUM($P234,$R234),IF(AND(申込書!$AH$4="SKY安心GIGAタブレット",SUM($T234,$V234)&lt;&gt;0),SUM($T234,$V234),"")),"")</f>
        <v/>
      </c>
      <c r="EP234" s="81" t="str">
        <f>IF($EM$3&lt;&gt;"コンテンツなし",IF(AND(申込書!$AH$4="GIGAスクールパック",SUM($Q234,$S234)&lt;&gt;0),SUM($Q234,$S234),IF(AND(申込書!$AH$4="SKY安心GIGAタブレット",SUM($U234,$W234)&lt;&gt;0),SUM($U234,$W234),"")),"")</f>
        <v/>
      </c>
      <c r="EQ234" s="157"/>
      <c r="ER234" s="82"/>
      <c r="ES234" s="80" t="str">
        <f>IF(AND(申込書!$C$109&lt;&gt;"▼プルダウンより選択してください",申込書!$C$109&lt;&gt;"",申込書!$P$109&lt;&gt;"YYYY/MM/DD",$G234&lt;&gt;""),申込書!$P$109,"")</f>
        <v/>
      </c>
      <c r="ET234" s="81" t="str">
        <f>IF(AND(申込書!$C$109&lt;&gt;"▼プルダウンより選択してください",申込書!$C$109&lt;&gt;"",$G234&lt;&gt;""),申込書!$M$109,"")</f>
        <v/>
      </c>
      <c r="EU234" s="81" t="str">
        <f>IF($ES$3&lt;&gt;"コンテンツなし",IF(AND(申込書!$AH$4="GIGAスクールパック",SUM($P234,$R234)&lt;&gt;0),SUM($P234,$R234),IF(AND(申込書!$AH$4="SKY安心GIGAタブレット",SUM($T234,$V234)&lt;&gt;0),SUM($T234,$V234),"")),"")</f>
        <v/>
      </c>
      <c r="EV234" s="81" t="str">
        <f>IF($ES$3&lt;&gt;"コンテンツなし",IF(AND(申込書!$AH$4="GIGAスクールパック",SUM($Q234,$S234)&lt;&gt;0),SUM($Q234,$S234),IF(AND(申込書!$AH$4="SKY安心GIGAタブレット",SUM($U234,$W234)&lt;&gt;0),SUM($U234,$W234),"")),"")</f>
        <v/>
      </c>
      <c r="EW234" s="157"/>
      <c r="EX234" s="82"/>
      <c r="EY234" s="80" t="str">
        <f>IF(AND(申込書!$C$110&lt;&gt;"▼プルダウンより選択してください",申込書!$C$110&lt;&gt;"",申込書!$P$110&lt;&gt;"YYYY/MM/DD",$G234&lt;&gt;""),申込書!$P$110,"")</f>
        <v/>
      </c>
      <c r="EZ234" s="81" t="str">
        <f>IF(AND(申込書!$C$110&lt;&gt;"▼プルダウンより選択してください",申込書!$C$110&lt;&gt;"",$G234&lt;&gt;""),申込書!$M$110,"")</f>
        <v/>
      </c>
      <c r="FA234" s="81" t="str">
        <f>IF($EY$3&lt;&gt;"コンテンツなし",IF(AND(申込書!$AH$4="GIGAスクールパック",SUM($P234,$R234)&lt;&gt;0),SUM($P234,$R234),IF(AND(申込書!$AH$4="SKY安心GIGAタブレット",SUM($T234,$V234)&lt;&gt;0),SUM($T234,$V234),"")),"")</f>
        <v/>
      </c>
      <c r="FB234" s="81" t="str">
        <f>IF($EY$3&lt;&gt;"コンテンツなし",IF(AND(申込書!$AH$4="GIGAスクールパック",SUM($Q234,$S234)&lt;&gt;0),SUM($Q234,$S234),IF(AND(申込書!$AH$4="SKY安心GIGAタブレット",SUM($U234,$W234)&lt;&gt;0),SUM($U234,$W234),"")),"")</f>
        <v/>
      </c>
      <c r="FC234" s="157"/>
      <c r="FD234" s="82"/>
      <c r="FE234" s="80" t="str">
        <f>IF(AND(申込書!$C$111&lt;&gt;"▼プルダウンより選択してください",申込書!$C$111&lt;&gt;"",申込書!$P$111&lt;&gt;"YYYY/MM/DD",$G234&lt;&gt;""),申込書!$P$111,"")</f>
        <v/>
      </c>
      <c r="FF234" s="81" t="str">
        <f>IF(AND(申込書!$C$111&lt;&gt;"▼プルダウンより選択してください",申込書!$C$111&lt;&gt;"",$G234&lt;&gt;""),申込書!$M$111,"")</f>
        <v/>
      </c>
      <c r="FG234" s="81" t="str">
        <f>IF($FE$3&lt;&gt;"コンテンツなし",IF(AND(申込書!$AH$4="GIGAスクールパック",SUM($P234,$R234)&lt;&gt;0),SUM($P234,$R234),IF(AND(申込書!$AH$4="SKY安心GIGAタブレット",SUM($T234,$V234)&lt;&gt;0),SUM($T234,$V234),"")),"")</f>
        <v/>
      </c>
      <c r="FH234" s="81" t="str">
        <f>IF($FE$3&lt;&gt;"コンテンツなし",IF(AND(申込書!$AH$4="GIGAスクールパック",SUM($Q234,$S234)&lt;&gt;0),SUM($Q234,$S234),IF(AND(申込書!$AH$4="SKY安心GIGAタブレット",SUM($U234,$W234)&lt;&gt;0),SUM($U234,$W234),"")),"")</f>
        <v/>
      </c>
      <c r="FI234" s="157"/>
      <c r="FJ234" s="82"/>
      <c r="FK234" s="80" t="str">
        <f>IF(AND(申込書!$C$112&lt;&gt;"▼プルダウンより選択してください",申込書!$C$112&lt;&gt;"",申込書!$P$112&lt;&gt;"YYYY/MM/DD",$G234&lt;&gt;""),申込書!$P$112,"")</f>
        <v/>
      </c>
      <c r="FL234" s="81" t="str">
        <f>IF(AND(申込書!$C$112&lt;&gt;"▼プルダウンより選択してください",申込書!$C$112&lt;&gt;"",$G234&lt;&gt;""),申込書!$M$112,"")</f>
        <v/>
      </c>
      <c r="FM234" s="81" t="str">
        <f>IF($FK$3&lt;&gt;"コンテンツなし",IF(AND(申込書!$AH$4="GIGAスクールパック",SUM($P234,$R234)&lt;&gt;0),SUM($P234,$R234),IF(AND(申込書!$AH$4="SKY安心GIGAタブレット",SUM($T234,$V234)&lt;&gt;0),SUM($T234,$V234),"")),"")</f>
        <v/>
      </c>
      <c r="FN234" s="81" t="str">
        <f>IF($FK$3&lt;&gt;"コンテンツなし",IF(AND(申込書!$AH$4="GIGAスクールパック",SUM($Q234,$S234)&lt;&gt;0),SUM($Q234,$S234),IF(AND(申込書!$AH$4="SKY安心GIGAタブレット",SUM($U234,$W234)&lt;&gt;0),SUM($U234,$W234),"")),"")</f>
        <v/>
      </c>
      <c r="FO234" s="157"/>
      <c r="FP234" s="82"/>
      <c r="FQ234" s="80" t="str">
        <f>IF(AND(申込書!$C$113&lt;&gt;"▼プルダウンより選択してください",申込書!$C$113&lt;&gt;"",申込書!$P$113&lt;&gt;"YYYY/MM/DD",$G234&lt;&gt;""),申込書!$P$113,"")</f>
        <v/>
      </c>
      <c r="FR234" s="81" t="str">
        <f>IF(AND(申込書!$C$113&lt;&gt;"▼プルダウンより選択してください",申込書!$C$113&lt;&gt;"",$G234&lt;&gt;""),申込書!$M$113,"")</f>
        <v/>
      </c>
      <c r="FS234" s="81" t="str">
        <f>IF($FQ$3&lt;&gt;"コンテンツなし",IF(AND(申込書!$AH$4="GIGAスクールパック",SUM($P234,$R234)&lt;&gt;0),SUM($P234,$R234),IF(AND(申込書!$AH$4="SKY安心GIGAタブレット",SUM($T234,$V234)&lt;&gt;0),SUM($T234,$V234),"")),"")</f>
        <v/>
      </c>
      <c r="FT234" s="81" t="str">
        <f>IF($FQ$3&lt;&gt;"コンテンツなし",IF(AND(申込書!$AH$4="GIGAスクールパック",SUM($Q234,$S234)&lt;&gt;0),SUM($Q234,$S234),IF(AND(申込書!$AH$4="SKY安心GIGAタブレット",SUM($U234,$W234)&lt;&gt;0),SUM($U234,$W234),"")),"")</f>
        <v/>
      </c>
      <c r="FU234" s="157"/>
      <c r="FV234" s="82"/>
      <c r="FW234" s="80" t="str">
        <f>IF(AND(申込書!$C$114&lt;&gt;"▼プルダウンより選択してください",申込書!$C$114&lt;&gt;"",申込書!$P$114&lt;&gt;"YYYY/MM/DD",$G234&lt;&gt;""),申込書!$P$114,"")</f>
        <v/>
      </c>
      <c r="FX234" s="81" t="str">
        <f>IF(AND(申込書!$C$114&lt;&gt;"▼プルダウンより選択してください",申込書!$C$114&lt;&gt;"",$G234&lt;&gt;""),申込書!$M$114,"")</f>
        <v/>
      </c>
      <c r="FY234" s="81" t="str">
        <f>IF($FW$3&lt;&gt;"コンテンツなし",IF(AND(申込書!$AH$4="GIGAスクールパック",SUM($P234,$R234)&lt;&gt;0),SUM($P234,$R234),IF(AND(申込書!$AH$4="SKY安心GIGAタブレット",SUM($T234,$V234)&lt;&gt;0),SUM($T234,$V234),"")),"")</f>
        <v/>
      </c>
      <c r="FZ234" s="81" t="str">
        <f>IF($FW$3&lt;&gt;"コンテンツなし",IF(AND(申込書!$AH$4="GIGAスクールパック",SUM($Q234,$S234)&lt;&gt;0),SUM($Q234,$S234),IF(AND(申込書!$AH$4="SKY安心GIGAタブレット",SUM($U234,$W234)&lt;&gt;0),SUM($U234,$W234),"")),"")</f>
        <v/>
      </c>
      <c r="GA234" s="157"/>
      <c r="GB234" s="82"/>
      <c r="GC234" s="80" t="str">
        <f>IF(AND(申込書!$C$115&lt;&gt;"▼プルダウンより選択してください",申込書!$C$115&lt;&gt;"",申込書!$P$115&lt;&gt;"YYYY/MM/DD",$G234&lt;&gt;""),申込書!$P$115,"")</f>
        <v/>
      </c>
      <c r="GD234" s="81" t="str">
        <f>IF(AND(申込書!$C$115&lt;&gt;"▼プルダウンより選択してください",申込書!$C$115&lt;&gt;"",$G234&lt;&gt;""),申込書!$M$115,"")</f>
        <v/>
      </c>
      <c r="GE234" s="81" t="str">
        <f>IF($GC$3&lt;&gt;"コンテンツなし",IF(AND(申込書!$AH$4="GIGAスクールパック",SUM($P234,$R234)&lt;&gt;0),SUM($P234,$R234),IF(AND(申込書!$AH$4="SKY安心GIGAタブレット",SUM($T234,$V234)&lt;&gt;0),SUM($T234,$V234),"")),"")</f>
        <v/>
      </c>
      <c r="GF234" s="81" t="str">
        <f>IF($GC$3&lt;&gt;"コンテンツなし",IF(AND(申込書!$AH$4="GIGAスクールパック",SUM($Q234,$S234)&lt;&gt;0),SUM($Q234,$S234),IF(AND(申込書!$AH$4="SKY安心GIGAタブレット",SUM($U234,$W234)&lt;&gt;0),SUM($U234,$W234),"")),"")</f>
        <v/>
      </c>
      <c r="GG234" s="157"/>
      <c r="GH234" s="82"/>
      <c r="GI234" s="80" t="str">
        <f>IF(AND(申込書!$C$116&lt;&gt;"▼プルダウンより選択してください",申込書!$C$116&lt;&gt;"",申込書!$P$116&lt;&gt;"YYYY/MM/DD",$G234&lt;&gt;""),申込書!$P$116,"")</f>
        <v/>
      </c>
      <c r="GJ234" s="81" t="str">
        <f>IF(AND(申込書!$C$116&lt;&gt;"▼プルダウンより選択してください",申込書!$C$116&lt;&gt;"",$G234&lt;&gt;""),申込書!$M$116,"")</f>
        <v/>
      </c>
      <c r="GK234" s="81" t="str">
        <f>IF($GI$3&lt;&gt;"コンテンツなし",IF(AND(申込書!$AH$4="GIGAスクールパック",SUM($P234,$R234)&lt;&gt;0),SUM($P234,$R234),IF(AND(申込書!$AH$4="SKY安心GIGAタブレット",SUM($T234,$V234)&lt;&gt;0),SUM($T234,$V234),"")),"")</f>
        <v/>
      </c>
      <c r="GL234" s="81" t="str">
        <f>IF($GI$3&lt;&gt;"コンテンツなし",IF(AND(申込書!$AH$4="GIGAスクールパック",SUM($Q234,$S234)&lt;&gt;0),SUM($Q234,$S234),IF(AND(申込書!$AH$4="SKY安心GIGAタブレット",SUM($U234,$W234)&lt;&gt;0),SUM($U234,$W234),"")),"")</f>
        <v/>
      </c>
      <c r="GM234" s="157"/>
      <c r="GN234" s="82"/>
      <c r="GO234" s="80" t="str">
        <f>IF(AND(申込書!$C$117&lt;&gt;"▼プルダウンより選択してください",申込書!$C$117&lt;&gt;"",申込書!$P$117&lt;&gt;"YYYY/MM/DD",$G234&lt;&gt;""),申込書!$P$117,"")</f>
        <v/>
      </c>
      <c r="GP234" s="81" t="str">
        <f>IF(AND(申込書!$C$117&lt;&gt;"▼プルダウンより選択してください",申込書!$C$117&lt;&gt;"",$G234&lt;&gt;""),申込書!$M$117,"")</f>
        <v/>
      </c>
      <c r="GQ234" s="81" t="str">
        <f>IF($GO$3&lt;&gt;"コンテンツなし",IF(AND(申込書!$AH$4="GIGAスクールパック",SUM($P234,$R234)&lt;&gt;0),SUM($P234,$R234),IF(AND(申込書!$AH$4="SKY安心GIGAタブレット",SUM($T234,$V234)&lt;&gt;0),SUM($T234,$V234),"")),"")</f>
        <v/>
      </c>
      <c r="GR234" s="81" t="str">
        <f>IF($GO$3&lt;&gt;"コンテンツなし",IF(AND(申込書!$AH$4="GIGAスクールパック",SUM($Q234,$S234)&lt;&gt;0),SUM($Q234,$S234),IF(AND(申込書!$AH$4="SKY安心GIGAタブレット",SUM($U234,$W234)&lt;&gt;0),SUM($U234,$W234),"")),"")</f>
        <v/>
      </c>
      <c r="GS234" s="157"/>
      <c r="GT234" s="82"/>
      <c r="GU234" s="80" t="str">
        <f>IF(AND(申込書!$C$118&lt;&gt;"▼プルダウンより選択してください",申込書!$C$118&lt;&gt;"",申込書!$P$118&lt;&gt;"YYYY/MM/DD",$G234&lt;&gt;""),申込書!$P$118,"")</f>
        <v/>
      </c>
      <c r="GV234" s="81" t="str">
        <f>IF(AND(申込書!$C$118&lt;&gt;"▼プルダウンより選択してください",申込書!$C$118&lt;&gt;"",$G234&lt;&gt;""),申込書!$M$118,"")</f>
        <v/>
      </c>
      <c r="GW234" s="81" t="str">
        <f>IF($GU$3&lt;&gt;"コンテンツなし",IF(AND(申込書!$AH$4="GIGAスクールパック",SUM($P234,$R234)&lt;&gt;0),SUM($P234,$R234),IF(AND(申込書!$AH$4="SKY安心GIGAタブレット",SUM($T234,$V234)&lt;&gt;0),SUM($T234,$V234),"")),"")</f>
        <v/>
      </c>
      <c r="GX234" s="81" t="str">
        <f>IF($GU$3&lt;&gt;"コンテンツなし",IF(AND(申込書!$AH$4="GIGAスクールパック",SUM($Q234,$S234)&lt;&gt;0),SUM($Q234,$S234),IF(AND(申込書!$AH$4="SKY安心GIGAタブレット",SUM($U234,$W234)&lt;&gt;0),SUM($U234,$W234),"")),"")</f>
        <v/>
      </c>
      <c r="GY234" s="157"/>
      <c r="GZ234" s="82"/>
      <c r="HA234" s="80" t="str">
        <f>IF(AND(申込書!$C$119&lt;&gt;"▼プルダウンより選択してください",申込書!$C$119&lt;&gt;"",申込書!$P$119&lt;&gt;"YYYY/MM/DD",$G234&lt;&gt;""),申込書!$P$119,"")</f>
        <v/>
      </c>
      <c r="HB234" s="81" t="str">
        <f>IF(AND(申込書!$C$119&lt;&gt;"▼プルダウンより選択してください",申込書!$C$119&lt;&gt;"",$G234&lt;&gt;""),申込書!$M$119,"")</f>
        <v/>
      </c>
      <c r="HC234" s="81" t="str">
        <f>IF($HA$3&lt;&gt;"コンテンツなし",IF(AND(申込書!$AH$4="GIGAスクールパック",SUM($P234,$R234)&lt;&gt;0),SUM($P234,$R234),IF(AND(申込書!$AH$4="SKY安心GIGAタブレット",SUM($T234,$V234)&lt;&gt;0),SUM($T234,$V234),"")),"")</f>
        <v/>
      </c>
      <c r="HD234" s="81" t="str">
        <f>IF($HA$3&lt;&gt;"コンテンツなし",IF(AND(申込書!$AH$4="GIGAスクールパック",SUM($Q234,$S234)&lt;&gt;0),SUM($Q234,$S234),IF(AND(申込書!$AH$4="SKY安心GIGAタブレット",SUM($U234,$W234)&lt;&gt;0),SUM($U234,$W234),"")),"")</f>
        <v/>
      </c>
      <c r="HE234" s="157"/>
      <c r="HF234" s="82"/>
      <c r="HG234" s="83"/>
    </row>
    <row r="235" spans="2:215" ht="26.85" customHeight="1">
      <c r="B235" s="62">
        <f t="shared" si="3"/>
        <v>230</v>
      </c>
      <c r="C235" s="63"/>
      <c r="D235" s="64"/>
      <c r="E235" s="207"/>
      <c r="F235" s="65"/>
      <c r="G235" s="66"/>
      <c r="H235" s="67"/>
      <c r="I235" s="68"/>
      <c r="J235" s="69"/>
      <c r="K235" s="70"/>
      <c r="L235" s="71"/>
      <c r="M235" s="72"/>
      <c r="N235" s="73"/>
      <c r="O235" s="74"/>
      <c r="P235" s="179"/>
      <c r="Q235" s="180"/>
      <c r="R235" s="180"/>
      <c r="S235" s="181"/>
      <c r="T235" s="179"/>
      <c r="U235" s="180"/>
      <c r="V235" s="182"/>
      <c r="W235" s="181"/>
      <c r="X235" s="75"/>
      <c r="Y235" s="76"/>
      <c r="Z235" s="77"/>
      <c r="AA235" s="78"/>
      <c r="AB235" s="79"/>
      <c r="AC235" s="79"/>
      <c r="AD235" s="79"/>
      <c r="AE235" s="77"/>
      <c r="AF235" s="139"/>
      <c r="AG235" s="139"/>
      <c r="AH235" s="139"/>
      <c r="AI235" s="80" t="str">
        <f>IF(AND(申込書!$C$90&lt;&gt;"▼プルダウンより選択してください",申込書!$C$90&lt;&gt;"",申込書!$P$90&lt;&gt;"YYYY/MM/DD",$G235&lt;&gt;""),申込書!$P$90,"")</f>
        <v/>
      </c>
      <c r="AJ235" s="81" t="str">
        <f>IF(AND(申込書!$C$90&lt;&gt;"▼プルダウンより選択してください",申込書!$C$90&lt;&gt;"",$G235&lt;&gt;""),申込書!$M$90,"")</f>
        <v/>
      </c>
      <c r="AK235" s="81" t="str">
        <f>IF($AI$3&lt;&gt;"コンテンツなし",IF(AND(申込書!$AH$4="GIGAスクールパック",SUM($P235,$R235)&lt;&gt;0),SUM($P235,$R235),IF(AND(申込書!$AH$4="SKY安心GIGAタブレット",SUM($T235,$V235)&lt;&gt;0),SUM($T235,$V235),"")),"")</f>
        <v/>
      </c>
      <c r="AL235" s="81" t="str">
        <f>IF($AI$3&lt;&gt;"コンテンツなし",IF(AND(申込書!$AH$4="GIGAスクールパック",SUM($Q235,$S235)&lt;&gt;0),SUM($Q235,$S235),IF(AND(申込書!$AH$4="SKY安心GIGAタブレット",SUM($U235,$W235)&lt;&gt;0),SUM($U235,$W235),"")),"")</f>
        <v/>
      </c>
      <c r="AM235" s="157"/>
      <c r="AN235" s="82"/>
      <c r="AO235" s="80" t="str">
        <f>IF(AND(申込書!$C$91&lt;&gt;"▼プルダウンより選択してください",申込書!$C$91&lt;&gt;"",申込書!$P$91&lt;&gt;"YYYY/MM/DD",$G235&lt;&gt;""),申込書!$P$91,"")</f>
        <v/>
      </c>
      <c r="AP235" s="81" t="str">
        <f>IF(AND(申込書!$C$91&lt;&gt;"▼プルダウンより選択してください",申込書!$C$91&lt;&gt;"",$G235&lt;&gt;""),申込書!$M$91,"")</f>
        <v/>
      </c>
      <c r="AQ235" s="81" t="str">
        <f>IF($AO$3&lt;&gt;"コンテンツなし",IF(AND(申込書!$AH$4="GIGAスクールパック",SUM($P235,$R235)&lt;&gt;0),SUM($P235,$R235),IF(AND(申込書!$AH$4="SKY安心GIGAタブレット",SUM($T235,$V235)&lt;&gt;0),SUM($T235,$V235),"")),"")</f>
        <v/>
      </c>
      <c r="AR235" s="81" t="str">
        <f>IF($AO$3&lt;&gt;"コンテンツなし",IF(AND(申込書!$AH$4="GIGAスクールパック",SUM($Q235,$S235)&lt;&gt;0),SUM($Q235,$S235),IF(AND(申込書!$AH$4="SKY安心GIGAタブレット",SUM($U235,$W235)&lt;&gt;0),SUM($U235,$W235),"")),"")</f>
        <v/>
      </c>
      <c r="AS235" s="157"/>
      <c r="AT235" s="82"/>
      <c r="AU235" s="80" t="str">
        <f>IF(AND(申込書!$C$92&lt;&gt;"▼プルダウンより選択してください",申込書!$C$92&lt;&gt;"",申込書!$P$92&lt;&gt;"YYYY/MM/DD",$G235&lt;&gt;""),申込書!$P$92,"")</f>
        <v/>
      </c>
      <c r="AV235" s="81" t="str">
        <f>IF(AND(申込書!$C$92&lt;&gt;"▼プルダウンより選択してください",申込書!$C$92&lt;&gt;"",$G235&lt;&gt;""),申込書!$M$92,"")</f>
        <v/>
      </c>
      <c r="AW235" s="81" t="str">
        <f>IF($AU$3&lt;&gt;"コンテンツなし",IF(AND(申込書!$AH$4="GIGAスクールパック",SUM($P235,$R235)&lt;&gt;0),SUM($P235,$R235),IF(AND(申込書!$AH$4="SKY安心GIGAタブレット",SUM($T235,$V235)&lt;&gt;0),SUM($T235,$V235),"")),"")</f>
        <v/>
      </c>
      <c r="AX235" s="81" t="str">
        <f>IF($AU$3&lt;&gt;"コンテンツなし",IF(AND(申込書!$AH$4="GIGAスクールパック",SUM($Q235,$S235)&lt;&gt;0),SUM($Q235,$S235),IF(AND(申込書!$AH$4="SKY安心GIGAタブレット",SUM($U235,$W235)&lt;&gt;0),SUM($U235,$W235),"")),"")</f>
        <v/>
      </c>
      <c r="AY235" s="157"/>
      <c r="AZ235" s="82"/>
      <c r="BA235" s="80" t="str">
        <f>IF(AND(申込書!$C$93&lt;&gt;"▼プルダウンより選択してください",申込書!$C$93&lt;&gt;"",申込書!$P$93&lt;&gt;"YYYY/MM/DD",$G235&lt;&gt;""),申込書!$P$93,"")</f>
        <v/>
      </c>
      <c r="BB235" s="81" t="str">
        <f>IF(AND(申込書!$C$93&lt;&gt;"▼プルダウンより選択してください",申込書!$C$93&lt;&gt;"",申込書!$M$93&gt;=1,$G235&lt;&gt;""),申込書!$M$93,"")</f>
        <v/>
      </c>
      <c r="BC235" s="81" t="str">
        <f>IF($BA$3&lt;&gt;"コンテンツなし",IF(AND(申込書!$AH$4="GIGAスクールパック",SUM($P235,$R235)&lt;&gt;0),SUM($P235,$R235),IF(AND(申込書!$AH$4="SKY安心GIGAタブレット",SUM($T235,$V235)&lt;&gt;0),SUM($T235,$V235),"")),"")</f>
        <v/>
      </c>
      <c r="BD235" s="81" t="str">
        <f>IF($BA$3&lt;&gt;"コンテンツなし",IF(AND(申込書!$AH$4="GIGAスクールパック",SUM($Q235,$S235)&lt;&gt;0),SUM($Q235,$S235),IF(AND(申込書!$AH$4="SKY安心GIGAタブレット",SUM($U235,$W235)&lt;&gt;0),SUM($U235,$W235),"")),"")</f>
        <v/>
      </c>
      <c r="BE235" s="157"/>
      <c r="BF235" s="82"/>
      <c r="BG235" s="80" t="str">
        <f>IF(AND(申込書!$C$94&lt;&gt;"▼プルダウンより選択してください",申込書!$C$94&lt;&gt;"",申込書!$P$94&lt;&gt;"YYYY/MM/DD",$G235&lt;&gt;""),申込書!$P$94,"")</f>
        <v/>
      </c>
      <c r="BH235" s="81" t="str">
        <f>IF(AND(申込書!$C$94&lt;&gt;"▼プルダウンより選択してください",申込書!$C$94&lt;&gt;"",$G235&lt;&gt;""),申込書!$M$94,"")</f>
        <v/>
      </c>
      <c r="BI235" s="81" t="str">
        <f>IF($BG$3&lt;&gt;"コンテンツなし",IF(AND(申込書!$AH$4="GIGAスクールパック",SUM($P235,$R235)&lt;&gt;0),SUM($P235,$R235),IF(AND(申込書!$AH$4="SKY安心GIGAタブレット",SUM($T235,$V235)&lt;&gt;0),SUM($T235,$V235),"")),"")</f>
        <v/>
      </c>
      <c r="BJ235" s="81" t="str">
        <f>IF($BG$3&lt;&gt;"コンテンツなし",IF(AND(申込書!$AH$4="GIGAスクールパック",SUM($Q235,$S235)&lt;&gt;0),SUM($Q235,$S235),IF(AND(申込書!$AH$4="SKY安心GIGAタブレット",SUM($U235,$W235)&lt;&gt;0),SUM($U235,$W235),"")),"")</f>
        <v/>
      </c>
      <c r="BK235" s="157"/>
      <c r="BL235" s="82"/>
      <c r="BM235" s="80" t="str">
        <f>IF(AND(申込書!$C$95&lt;&gt;"▼プルダウンより選択してください",申込書!$C$95&lt;&gt;"",申込書!$P$95&lt;&gt;"YYYY/MM/DD",$G235&lt;&gt;""),申込書!$P$95,"")</f>
        <v/>
      </c>
      <c r="BN235" s="81" t="str">
        <f>IF(AND(申込書!$C$95&lt;&gt;"▼プルダウンより選択してください",申込書!$C$95&lt;&gt;"",$G235&lt;&gt;""),申込書!$M$95,"")</f>
        <v/>
      </c>
      <c r="BO235" s="81" t="str">
        <f>IF($BM$3&lt;&gt;"コンテンツなし",IF(AND(申込書!$AH$4="GIGAスクールパック",SUM($P235,$R235)&lt;&gt;0),SUM($P235,$R235),IF(AND(申込書!$AH$4="SKY安心GIGAタブレット",SUM($T235,$V235)&lt;&gt;0),SUM($T235,$V235),"")),"")</f>
        <v/>
      </c>
      <c r="BP235" s="81" t="str">
        <f>IF($BM$3&lt;&gt;"コンテンツなし",IF(AND(申込書!$AH$4="GIGAスクールパック",SUM($Q235,$S235)&lt;&gt;0),SUM($Q235,$S235),IF(AND(申込書!$AH$4="SKY安心GIGAタブレット",SUM($U235,$W235)&lt;&gt;0),SUM($U235,$W235),"")),"")</f>
        <v/>
      </c>
      <c r="BQ235" s="157"/>
      <c r="BR235" s="82"/>
      <c r="BS235" s="80" t="str">
        <f>IF(AND(申込書!$C$96&lt;&gt;"▼プルダウンより選択してください",申込書!$C$96&lt;&gt;"",申込書!$P$96&lt;&gt;"YYYY/MM/DD",$G235&lt;&gt;""),申込書!$P$96,"")</f>
        <v/>
      </c>
      <c r="BT235" s="81" t="str">
        <f>IF(AND(申込書!$C$96&lt;&gt;"▼プルダウンより選択してください",申込書!$C$96&lt;&gt;"",$G235&lt;&gt;""),申込書!$M$96,"")</f>
        <v/>
      </c>
      <c r="BU235" s="81" t="str">
        <f>IF($BS$3&lt;&gt;"コンテンツなし",IF(AND(申込書!$AH$4="GIGAスクールパック",SUM($P235,$R235)&lt;&gt;0),SUM($P235,$R235),IF(AND(申込書!$AH$4="SKY安心GIGAタブレット",SUM($T235,$V235)&lt;&gt;0),SUM($T235,$V235),"")),"")</f>
        <v/>
      </c>
      <c r="BV235" s="81" t="str">
        <f>IF($BS$3&lt;&gt;"コンテンツなし",IF(AND(申込書!$AH$4="GIGAスクールパック",SUM($Q235,$S235)&lt;&gt;0),SUM($Q235,$S235),IF(AND(申込書!$AH$4="SKY安心GIGAタブレット",SUM($U235,$W235)&lt;&gt;0),SUM($U235,$W235),"")),"")</f>
        <v/>
      </c>
      <c r="BW235" s="157"/>
      <c r="BX235" s="82"/>
      <c r="BY235" s="80" t="str">
        <f>IF(AND(申込書!$C$97&lt;&gt;"▼プルダウンより選択してください",申込書!$C$97&lt;&gt;"",申込書!$P$97&lt;&gt;"YYYY/MM/DD",$G235&lt;&gt;""),申込書!$P$97,"")</f>
        <v/>
      </c>
      <c r="BZ235" s="81" t="str">
        <f>IF(AND(申込書!$C$97&lt;&gt;"▼プルダウンより選択してください",申込書!$C$97&lt;&gt;"",$G235&lt;&gt;""),申込書!$M$97,"")</f>
        <v/>
      </c>
      <c r="CA235" s="81" t="str">
        <f>IF($BY$3&lt;&gt;"コンテンツなし",IF(AND(申込書!$AH$4="GIGAスクールパック",SUM($P235,$R235)&lt;&gt;0),SUM($P235,$R235),IF(AND(申込書!$AH$4="SKY安心GIGAタブレット",SUM($T235,$V235)&lt;&gt;0),SUM($T235,$V235),"")),"")</f>
        <v/>
      </c>
      <c r="CB235" s="81" t="str">
        <f>IF($BY$3&lt;&gt;"コンテンツなし",IF(AND(申込書!$AH$4="GIGAスクールパック",SUM($Q235,$S235)&lt;&gt;0),SUM($Q235,$S235),IF(AND(申込書!$AH$4="SKY安心GIGAタブレット",SUM($U235,$W235)&lt;&gt;0),SUM($U235,$W235),"")),"")</f>
        <v/>
      </c>
      <c r="CC235" s="157"/>
      <c r="CD235" s="82"/>
      <c r="CE235" s="80" t="str">
        <f>IF(AND(申込書!$C$98&lt;&gt;"▼プルダウンより選択してください",申込書!$C$98&lt;&gt;"",申込書!$P$98&lt;&gt;"YYYY/MM/DD",$G235&lt;&gt;""),申込書!$P$98,"")</f>
        <v/>
      </c>
      <c r="CF235" s="81" t="str">
        <f>IF(AND(申込書!$C$98&lt;&gt;"▼プルダウンより選択してください",申込書!$C$98&lt;&gt;"",$G235&lt;&gt;""),申込書!$M$98,"")</f>
        <v/>
      </c>
      <c r="CG235" s="81" t="str">
        <f>IF($CE$3&lt;&gt;"コンテンツなし",IF(AND(申込書!$AH$4="GIGAスクールパック",SUM($P235,$R235)&lt;&gt;0),SUM($P235,$R235),IF(AND(申込書!$AH$4="SKY安心GIGAタブレット",SUM($T235,$V235)&lt;&gt;0),SUM($T235,$V235),"")),"")</f>
        <v/>
      </c>
      <c r="CH235" s="81" t="str">
        <f>IF($CE$3&lt;&gt;"コンテンツなし",IF(AND(申込書!$AH$4="GIGAスクールパック",SUM($Q235,$S235)&lt;&gt;0),SUM($Q235,$S235),IF(AND(申込書!$AH$4="SKY安心GIGAタブレット",SUM($U235,$W235)&lt;&gt;0),SUM($U235,$W235),"")),"")</f>
        <v/>
      </c>
      <c r="CI235" s="157"/>
      <c r="CJ235" s="82"/>
      <c r="CK235" s="80" t="str">
        <f>IF(AND(申込書!$C$99&lt;&gt;"▼プルダウンより選択してください",申込書!$C$99&lt;&gt;"",申込書!$P$99&lt;&gt;"YYYY/MM/DD",$G235&lt;&gt;""),申込書!$P$99,"")</f>
        <v/>
      </c>
      <c r="CL235" s="81" t="str">
        <f>IF(AND(申込書!$C$99&lt;&gt;"▼プルダウンより選択してください",申込書!$C$99&lt;&gt;"",$G235&lt;&gt;""),申込書!$M$99,"")</f>
        <v/>
      </c>
      <c r="CM235" s="81" t="str">
        <f>IF($CK$3&lt;&gt;"コンテンツなし",IF(AND(申込書!$AH$4="GIGAスクールパック",SUM($P235,$R235)&lt;&gt;0),SUM($P235,$R235),IF(AND(申込書!$AH$4="SKY安心GIGAタブレット",SUM($T235,$V235)&lt;&gt;0),SUM($T235,$V235),"")),"")</f>
        <v/>
      </c>
      <c r="CN235" s="81" t="str">
        <f>IF($CK$3&lt;&gt;"コンテンツなし",IF(AND(申込書!$AH$4="GIGAスクールパック",SUM($Q235,$S235)&lt;&gt;0),SUM($Q235,$S235),IF(AND(申込書!$AH$4="SKY安心GIGAタブレット",SUM($U235,$W235)&lt;&gt;0),SUM($U235,$W235),"")),"")</f>
        <v/>
      </c>
      <c r="CO235" s="157"/>
      <c r="CP235" s="82"/>
      <c r="CQ235" s="80" t="str">
        <f>IF(AND(申込書!$C$100&lt;&gt;"▼プルダウンより選択してください",申込書!$C$100&lt;&gt;"",申込書!$P$100&lt;&gt;"YYYY/MM/DD",$G235&lt;&gt;""),申込書!$P$100,"")</f>
        <v/>
      </c>
      <c r="CR235" s="81" t="str">
        <f>IF(AND(申込書!$C$100&lt;&gt;"▼プルダウンより選択してください",申込書!$C$100&lt;&gt;"",$G235&lt;&gt;""),申込書!$M$100,"")</f>
        <v/>
      </c>
      <c r="CS235" s="81" t="str">
        <f>IF($CQ$3&lt;&gt;"コンテンツなし",IF(AND(申込書!$AH$4="GIGAスクールパック",SUM($P235,$R235)&lt;&gt;0),SUM($P235,$R235),IF(AND(申込書!$AH$4="SKY安心GIGAタブレット",SUM($T235,$V235)&lt;&gt;0),SUM($T235,$V235),"")),"")</f>
        <v/>
      </c>
      <c r="CT235" s="81" t="str">
        <f>IF($CQ$3&lt;&gt;"コンテンツなし",IF(AND(申込書!$AH$4="GIGAスクールパック",SUM($Q235,$S235)&lt;&gt;0),SUM($Q235,$S235),IF(AND(申込書!$AH$4="SKY安心GIGAタブレット",SUM($U235,$W235)&lt;&gt;0),SUM($U235,$W235),"")),"")</f>
        <v/>
      </c>
      <c r="CU235" s="81"/>
      <c r="CV235" s="82"/>
      <c r="CW235" s="80" t="str">
        <f>IF(AND(申込書!$C$101&lt;&gt;"▼プルダウンより選択してください",申込書!$C$101&lt;&gt;"",申込書!$P$101&lt;&gt;"YYYY/MM/DD",$G235&lt;&gt;""),申込書!$P$101,"")</f>
        <v/>
      </c>
      <c r="CX235" s="81" t="str">
        <f>IF(AND(申込書!$C$101&lt;&gt;"▼プルダウンより選択してください",申込書!$C$101&lt;&gt;"",$G235&lt;&gt;""),申込書!$M$101,"")</f>
        <v/>
      </c>
      <c r="CY235" s="81" t="str">
        <f>IF($CW$3&lt;&gt;"コンテンツなし",IF(AND(申込書!$AH$4="GIGAスクールパック",SUM($P235,$R235)&lt;&gt;0),SUM($P235,$R235),IF(AND(申込書!$AH$4="SKY安心GIGAタブレット",SUM($T235,$V235)&lt;&gt;0),SUM($T235,$V235),"")),"")</f>
        <v/>
      </c>
      <c r="CZ235" s="81" t="str">
        <f>IF($CW$3&lt;&gt;"コンテンツなし",IF(AND(申込書!$AH$4="GIGAスクールパック",SUM($Q235,$S235)&lt;&gt;0),SUM($Q235,$S235),IF(AND(申込書!$AH$4="SKY安心GIGAタブレット",SUM($U235,$W235)&lt;&gt;0),SUM($U235,$W235),"")),"")</f>
        <v/>
      </c>
      <c r="DA235" s="81"/>
      <c r="DB235" s="82"/>
      <c r="DC235" s="80" t="str">
        <f>IF(AND(申込書!$C$102&lt;&gt;"▼プルダウンより選択してください",申込書!$C$102&lt;&gt;"",申込書!$P$102&lt;&gt;"YYYY/MM/DD",$G235&lt;&gt;""),申込書!$P$102,"")</f>
        <v/>
      </c>
      <c r="DD235" s="81" t="str">
        <f>IF(AND(申込書!$C$102&lt;&gt;"▼プルダウンより選択してください",申込書!$C$102&lt;&gt;"",$G235&lt;&gt;""),申込書!$M$102,"")</f>
        <v/>
      </c>
      <c r="DE235" s="81" t="str">
        <f>IF($DC$3&lt;&gt;"コンテンツなし",IF(AND(申込書!$AH$4="GIGAスクールパック",SUM($P235,$R235)&lt;&gt;0),SUM($P235,$R235),IF(AND(申込書!$AH$4="SKY安心GIGAタブレット",SUM($T235,$V235)&lt;&gt;0),SUM($T235,$V235),"")),"")</f>
        <v/>
      </c>
      <c r="DF235" s="81" t="str">
        <f>IF($DC$3&lt;&gt;"コンテンツなし",IF(AND(申込書!$AH$4="GIGAスクールパック",SUM($Q235,$S235)&lt;&gt;0),SUM($Q235,$S235),IF(AND(申込書!$AH$4="SKY安心GIGAタブレット",SUM($U235,$W235)&lt;&gt;0),SUM($U235,$W235),"")),"")</f>
        <v/>
      </c>
      <c r="DG235" s="81"/>
      <c r="DH235" s="82"/>
      <c r="DI235" s="80" t="str">
        <f>IF(AND(申込書!$C$103&lt;&gt;"▼プルダウンより選択してください",申込書!$C$103&lt;&gt;"",申込書!$P$103&lt;&gt;"YYYY/MM/DD",$G235&lt;&gt;""),申込書!$P$103,"")</f>
        <v/>
      </c>
      <c r="DJ235" s="81" t="str">
        <f>IF(AND(申込書!$C$103&lt;&gt;"▼プルダウンより選択してください",申込書!$C$103&lt;&gt;"",$G235&lt;&gt;""),申込書!$M$103,"")</f>
        <v/>
      </c>
      <c r="DK235" s="81" t="str">
        <f>IF($DI$3&lt;&gt;"コンテンツなし",IF(AND(申込書!$AH$4="GIGAスクールパック",SUM($P235,$R235)&lt;&gt;0),SUM($P235,$R235),IF(AND(申込書!$AH$4="SKY安心GIGAタブレット",SUM($T235,$V235)&lt;&gt;0),SUM($T235,$V235),"")),"")</f>
        <v/>
      </c>
      <c r="DL235" s="81" t="str">
        <f>IF($DI$3&lt;&gt;"コンテンツなし",IF(AND(申込書!$AH$4="GIGAスクールパック",SUM($Q235,$S235)&lt;&gt;0),SUM($Q235,$S235),IF(AND(申込書!$AH$4="SKY安心GIGAタブレット",SUM($U235,$W235)&lt;&gt;0),SUM($U235,$W235),"")),"")</f>
        <v/>
      </c>
      <c r="DM235" s="81"/>
      <c r="DN235" s="82"/>
      <c r="DO235" s="80" t="str">
        <f>IF(AND(申込書!$C$104&lt;&gt;"▼プルダウンより選択してください",申込書!$C$104&lt;&gt;"",申込書!$P$104&lt;&gt;"YYYY/MM/DD",$G235&lt;&gt;""),申込書!$P$104,"")</f>
        <v/>
      </c>
      <c r="DP235" s="81" t="str">
        <f>IF(AND(申込書!$C$104&lt;&gt;"▼プルダウンより選択してください",申込書!$C$104&lt;&gt;"",$G235&lt;&gt;""),申込書!$M$104,"")</f>
        <v/>
      </c>
      <c r="DQ235" s="81" t="str">
        <f>IF($DO$3&lt;&gt;"コンテンツなし",IF(AND(申込書!$AH$4="GIGAスクールパック",SUM($P235,$R235)&lt;&gt;0),SUM($P235,$R235),IF(AND(申込書!$AH$4="SKY安心GIGAタブレット",SUM($T235,$V235)&lt;&gt;0),SUM($T235,$V235),"")),"")</f>
        <v/>
      </c>
      <c r="DR235" s="81" t="str">
        <f>IF($DO$3&lt;&gt;"コンテンツなし",IF(AND(申込書!$AH$4="GIGAスクールパック",SUM($Q235,$S235)&lt;&gt;0),SUM($Q235,$S235),IF(AND(申込書!$AH$4="SKY安心GIGAタブレット",SUM($U235,$W235)&lt;&gt;0),SUM($U235,$W235),"")),"")</f>
        <v/>
      </c>
      <c r="DS235" s="81"/>
      <c r="DT235" s="82"/>
      <c r="DU235" s="80" t="str">
        <f>IF(AND(申込書!$C$105&lt;&gt;"▼プルダウンより選択してください",申込書!$C$105&lt;&gt;"",申込書!$P$105&lt;&gt;"YYYY/MM/DD",$G235&lt;&gt;""),申込書!$P$105,"")</f>
        <v/>
      </c>
      <c r="DV235" s="81" t="str">
        <f>IF(AND(申込書!$C$105&lt;&gt;"▼プルダウンより選択してください",申込書!$C$105&lt;&gt;"",$G235&lt;&gt;""),申込書!$M$105,"")</f>
        <v/>
      </c>
      <c r="DW235" s="81" t="str">
        <f>IF($DU$3&lt;&gt;"コンテンツなし",IF(AND(申込書!$AH$4="GIGAスクールパック",SUM($P235,$R235)&lt;&gt;0),SUM($P235,$R235),IF(AND(申込書!$AH$4="SKY安心GIGAタブレット",SUM($T235,$V235)&lt;&gt;0),SUM($T235,$V235),"")),"")</f>
        <v/>
      </c>
      <c r="DX235" s="81" t="str">
        <f>IF($DU$3&lt;&gt;"コンテンツなし",IF(AND(申込書!$AH$4="GIGAスクールパック",SUM($Q235,$S235)&lt;&gt;0),SUM($Q235,$S235),IF(AND(申込書!$AH$4="SKY安心GIGAタブレット",SUM($U235,$W235)&lt;&gt;0),SUM($U235,$W235),"")),"")</f>
        <v/>
      </c>
      <c r="DY235" s="157"/>
      <c r="DZ235" s="82"/>
      <c r="EA235" s="80" t="str">
        <f>IF(AND(申込書!$C$106&lt;&gt;"▼プルダウンより選択してください",申込書!$C$106&lt;&gt;"",申込書!$P$106&lt;&gt;"YYYY/MM/DD",$G235&lt;&gt;""),申込書!$P$106,"")</f>
        <v/>
      </c>
      <c r="EB235" s="81" t="str">
        <f>IF(AND(申込書!$C$106&lt;&gt;"▼プルダウンより選択してください",申込書!$C$106&lt;&gt;"",$G235&lt;&gt;""),申込書!$M$106,"")</f>
        <v/>
      </c>
      <c r="EC235" s="81" t="str">
        <f>IF($EA$3&lt;&gt;"コンテンツなし",IF(AND(申込書!$AH$4="GIGAスクールパック",SUM($P235,$R235)&lt;&gt;0),SUM($P235,$R235),IF(AND(申込書!$AH$4="SKY安心GIGAタブレット",SUM($T235,$V235)&lt;&gt;0),SUM($T235,$V235),"")),"")</f>
        <v/>
      </c>
      <c r="ED235" s="81" t="str">
        <f>IF($EA$3&lt;&gt;"コンテンツなし",IF(AND(申込書!$AH$4="GIGAスクールパック",SUM($Q235,$S235)&lt;&gt;0),SUM($Q235,$S235),IF(AND(申込書!$AH$4="SKY安心GIGAタブレット",SUM($U235,$W235)&lt;&gt;0),SUM($U235,$W235),"")),"")</f>
        <v/>
      </c>
      <c r="EE235" s="157"/>
      <c r="EF235" s="82"/>
      <c r="EG235" s="80" t="str">
        <f>IF(AND(申込書!$C$107&lt;&gt;"▼プルダウンより選択してください",申込書!$C$107&lt;&gt;"",申込書!$P$107&lt;&gt;"YYYY/MM/DD",$G235&lt;&gt;""),申込書!$P$107,"")</f>
        <v/>
      </c>
      <c r="EH235" s="81" t="str">
        <f>IF(AND(申込書!$C$107&lt;&gt;"▼プルダウンより選択してください",申込書!$C$107&lt;&gt;"",$G235&lt;&gt;""),申込書!$M$107,"")</f>
        <v/>
      </c>
      <c r="EI235" s="81" t="str">
        <f>IF($EG$3&lt;&gt;"コンテンツなし",IF(AND(申込書!$AH$4="GIGAスクールパック",SUM($P235,$R235)&lt;&gt;0),SUM($P235,$R235),IF(AND(申込書!$AH$4="SKY安心GIGAタブレット",SUM($T235,$V235)&lt;&gt;0),SUM($T235,$V235),"")),"")</f>
        <v/>
      </c>
      <c r="EJ235" s="81" t="str">
        <f>IF($EG$3&lt;&gt;"コンテンツなし",IF(AND(申込書!$AH$4="GIGAスクールパック",SUM($Q235,$S235)&lt;&gt;0),SUM($Q235,$S235),IF(AND(申込書!$AH$4="SKY安心GIGAタブレット",SUM($U235,$W235)&lt;&gt;0),SUM($U235,$W235),"")),"")</f>
        <v/>
      </c>
      <c r="EK235" s="157"/>
      <c r="EL235" s="82"/>
      <c r="EM235" s="80" t="str">
        <f>IF(AND(申込書!$C$108&lt;&gt;"▼プルダウンより選択してください",申込書!$C$108&lt;&gt;"",申込書!$P$108&lt;&gt;"YYYY/MM/DD",$G235&lt;&gt;""),申込書!$P$108,"")</f>
        <v/>
      </c>
      <c r="EN235" s="81" t="str">
        <f>IF(AND(申込書!$C$108&lt;&gt;"▼プルダウンより選択してください",申込書!$C$108&lt;&gt;"",$G235&lt;&gt;""),申込書!$M$108,"")</f>
        <v/>
      </c>
      <c r="EO235" s="81" t="str">
        <f>IF($EM$3&lt;&gt;"コンテンツなし",IF(AND(申込書!$AH$4="GIGAスクールパック",SUM($P235,$R235)&lt;&gt;0),SUM($P235,$R235),IF(AND(申込書!$AH$4="SKY安心GIGAタブレット",SUM($T235,$V235)&lt;&gt;0),SUM($T235,$V235),"")),"")</f>
        <v/>
      </c>
      <c r="EP235" s="81" t="str">
        <f>IF($EM$3&lt;&gt;"コンテンツなし",IF(AND(申込書!$AH$4="GIGAスクールパック",SUM($Q235,$S235)&lt;&gt;0),SUM($Q235,$S235),IF(AND(申込書!$AH$4="SKY安心GIGAタブレット",SUM($U235,$W235)&lt;&gt;0),SUM($U235,$W235),"")),"")</f>
        <v/>
      </c>
      <c r="EQ235" s="157"/>
      <c r="ER235" s="82"/>
      <c r="ES235" s="80" t="str">
        <f>IF(AND(申込書!$C$109&lt;&gt;"▼プルダウンより選択してください",申込書!$C$109&lt;&gt;"",申込書!$P$109&lt;&gt;"YYYY/MM/DD",$G235&lt;&gt;""),申込書!$P$109,"")</f>
        <v/>
      </c>
      <c r="ET235" s="81" t="str">
        <f>IF(AND(申込書!$C$109&lt;&gt;"▼プルダウンより選択してください",申込書!$C$109&lt;&gt;"",$G235&lt;&gt;""),申込書!$M$109,"")</f>
        <v/>
      </c>
      <c r="EU235" s="81" t="str">
        <f>IF($ES$3&lt;&gt;"コンテンツなし",IF(AND(申込書!$AH$4="GIGAスクールパック",SUM($P235,$R235)&lt;&gt;0),SUM($P235,$R235),IF(AND(申込書!$AH$4="SKY安心GIGAタブレット",SUM($T235,$V235)&lt;&gt;0),SUM($T235,$V235),"")),"")</f>
        <v/>
      </c>
      <c r="EV235" s="81" t="str">
        <f>IF($ES$3&lt;&gt;"コンテンツなし",IF(AND(申込書!$AH$4="GIGAスクールパック",SUM($Q235,$S235)&lt;&gt;0),SUM($Q235,$S235),IF(AND(申込書!$AH$4="SKY安心GIGAタブレット",SUM($U235,$W235)&lt;&gt;0),SUM($U235,$W235),"")),"")</f>
        <v/>
      </c>
      <c r="EW235" s="157"/>
      <c r="EX235" s="82"/>
      <c r="EY235" s="80" t="str">
        <f>IF(AND(申込書!$C$110&lt;&gt;"▼プルダウンより選択してください",申込書!$C$110&lt;&gt;"",申込書!$P$110&lt;&gt;"YYYY/MM/DD",$G235&lt;&gt;""),申込書!$P$110,"")</f>
        <v/>
      </c>
      <c r="EZ235" s="81" t="str">
        <f>IF(AND(申込書!$C$110&lt;&gt;"▼プルダウンより選択してください",申込書!$C$110&lt;&gt;"",$G235&lt;&gt;""),申込書!$M$110,"")</f>
        <v/>
      </c>
      <c r="FA235" s="81" t="str">
        <f>IF($EY$3&lt;&gt;"コンテンツなし",IF(AND(申込書!$AH$4="GIGAスクールパック",SUM($P235,$R235)&lt;&gt;0),SUM($P235,$R235),IF(AND(申込書!$AH$4="SKY安心GIGAタブレット",SUM($T235,$V235)&lt;&gt;0),SUM($T235,$V235),"")),"")</f>
        <v/>
      </c>
      <c r="FB235" s="81" t="str">
        <f>IF($EY$3&lt;&gt;"コンテンツなし",IF(AND(申込書!$AH$4="GIGAスクールパック",SUM($Q235,$S235)&lt;&gt;0),SUM($Q235,$S235),IF(AND(申込書!$AH$4="SKY安心GIGAタブレット",SUM($U235,$W235)&lt;&gt;0),SUM($U235,$W235),"")),"")</f>
        <v/>
      </c>
      <c r="FC235" s="157"/>
      <c r="FD235" s="82"/>
      <c r="FE235" s="80" t="str">
        <f>IF(AND(申込書!$C$111&lt;&gt;"▼プルダウンより選択してください",申込書!$C$111&lt;&gt;"",申込書!$P$111&lt;&gt;"YYYY/MM/DD",$G235&lt;&gt;""),申込書!$P$111,"")</f>
        <v/>
      </c>
      <c r="FF235" s="81" t="str">
        <f>IF(AND(申込書!$C$111&lt;&gt;"▼プルダウンより選択してください",申込書!$C$111&lt;&gt;"",$G235&lt;&gt;""),申込書!$M$111,"")</f>
        <v/>
      </c>
      <c r="FG235" s="81" t="str">
        <f>IF($FE$3&lt;&gt;"コンテンツなし",IF(AND(申込書!$AH$4="GIGAスクールパック",SUM($P235,$R235)&lt;&gt;0),SUM($P235,$R235),IF(AND(申込書!$AH$4="SKY安心GIGAタブレット",SUM($T235,$V235)&lt;&gt;0),SUM($T235,$V235),"")),"")</f>
        <v/>
      </c>
      <c r="FH235" s="81" t="str">
        <f>IF($FE$3&lt;&gt;"コンテンツなし",IF(AND(申込書!$AH$4="GIGAスクールパック",SUM($Q235,$S235)&lt;&gt;0),SUM($Q235,$S235),IF(AND(申込書!$AH$4="SKY安心GIGAタブレット",SUM($U235,$W235)&lt;&gt;0),SUM($U235,$W235),"")),"")</f>
        <v/>
      </c>
      <c r="FI235" s="157"/>
      <c r="FJ235" s="82"/>
      <c r="FK235" s="80" t="str">
        <f>IF(AND(申込書!$C$112&lt;&gt;"▼プルダウンより選択してください",申込書!$C$112&lt;&gt;"",申込書!$P$112&lt;&gt;"YYYY/MM/DD",$G235&lt;&gt;""),申込書!$P$112,"")</f>
        <v/>
      </c>
      <c r="FL235" s="81" t="str">
        <f>IF(AND(申込書!$C$112&lt;&gt;"▼プルダウンより選択してください",申込書!$C$112&lt;&gt;"",$G235&lt;&gt;""),申込書!$M$112,"")</f>
        <v/>
      </c>
      <c r="FM235" s="81" t="str">
        <f>IF($FK$3&lt;&gt;"コンテンツなし",IF(AND(申込書!$AH$4="GIGAスクールパック",SUM($P235,$R235)&lt;&gt;0),SUM($P235,$R235),IF(AND(申込書!$AH$4="SKY安心GIGAタブレット",SUM($T235,$V235)&lt;&gt;0),SUM($T235,$V235),"")),"")</f>
        <v/>
      </c>
      <c r="FN235" s="81" t="str">
        <f>IF($FK$3&lt;&gt;"コンテンツなし",IF(AND(申込書!$AH$4="GIGAスクールパック",SUM($Q235,$S235)&lt;&gt;0),SUM($Q235,$S235),IF(AND(申込書!$AH$4="SKY安心GIGAタブレット",SUM($U235,$W235)&lt;&gt;0),SUM($U235,$W235),"")),"")</f>
        <v/>
      </c>
      <c r="FO235" s="157"/>
      <c r="FP235" s="82"/>
      <c r="FQ235" s="80" t="str">
        <f>IF(AND(申込書!$C$113&lt;&gt;"▼プルダウンより選択してください",申込書!$C$113&lt;&gt;"",申込書!$P$113&lt;&gt;"YYYY/MM/DD",$G235&lt;&gt;""),申込書!$P$113,"")</f>
        <v/>
      </c>
      <c r="FR235" s="81" t="str">
        <f>IF(AND(申込書!$C$113&lt;&gt;"▼プルダウンより選択してください",申込書!$C$113&lt;&gt;"",$G235&lt;&gt;""),申込書!$M$113,"")</f>
        <v/>
      </c>
      <c r="FS235" s="81" t="str">
        <f>IF($FQ$3&lt;&gt;"コンテンツなし",IF(AND(申込書!$AH$4="GIGAスクールパック",SUM($P235,$R235)&lt;&gt;0),SUM($P235,$R235),IF(AND(申込書!$AH$4="SKY安心GIGAタブレット",SUM($T235,$V235)&lt;&gt;0),SUM($T235,$V235),"")),"")</f>
        <v/>
      </c>
      <c r="FT235" s="81" t="str">
        <f>IF($FQ$3&lt;&gt;"コンテンツなし",IF(AND(申込書!$AH$4="GIGAスクールパック",SUM($Q235,$S235)&lt;&gt;0),SUM($Q235,$S235),IF(AND(申込書!$AH$4="SKY安心GIGAタブレット",SUM($U235,$W235)&lt;&gt;0),SUM($U235,$W235),"")),"")</f>
        <v/>
      </c>
      <c r="FU235" s="157"/>
      <c r="FV235" s="82"/>
      <c r="FW235" s="80" t="str">
        <f>IF(AND(申込書!$C$114&lt;&gt;"▼プルダウンより選択してください",申込書!$C$114&lt;&gt;"",申込書!$P$114&lt;&gt;"YYYY/MM/DD",$G235&lt;&gt;""),申込書!$P$114,"")</f>
        <v/>
      </c>
      <c r="FX235" s="81" t="str">
        <f>IF(AND(申込書!$C$114&lt;&gt;"▼プルダウンより選択してください",申込書!$C$114&lt;&gt;"",$G235&lt;&gt;""),申込書!$M$114,"")</f>
        <v/>
      </c>
      <c r="FY235" s="81" t="str">
        <f>IF($FW$3&lt;&gt;"コンテンツなし",IF(AND(申込書!$AH$4="GIGAスクールパック",SUM($P235,$R235)&lt;&gt;0),SUM($P235,$R235),IF(AND(申込書!$AH$4="SKY安心GIGAタブレット",SUM($T235,$V235)&lt;&gt;0),SUM($T235,$V235),"")),"")</f>
        <v/>
      </c>
      <c r="FZ235" s="81" t="str">
        <f>IF($FW$3&lt;&gt;"コンテンツなし",IF(AND(申込書!$AH$4="GIGAスクールパック",SUM($Q235,$S235)&lt;&gt;0),SUM($Q235,$S235),IF(AND(申込書!$AH$4="SKY安心GIGAタブレット",SUM($U235,$W235)&lt;&gt;0),SUM($U235,$W235),"")),"")</f>
        <v/>
      </c>
      <c r="GA235" s="157"/>
      <c r="GB235" s="82"/>
      <c r="GC235" s="80" t="str">
        <f>IF(AND(申込書!$C$115&lt;&gt;"▼プルダウンより選択してください",申込書!$C$115&lt;&gt;"",申込書!$P$115&lt;&gt;"YYYY/MM/DD",$G235&lt;&gt;""),申込書!$P$115,"")</f>
        <v/>
      </c>
      <c r="GD235" s="81" t="str">
        <f>IF(AND(申込書!$C$115&lt;&gt;"▼プルダウンより選択してください",申込書!$C$115&lt;&gt;"",$G235&lt;&gt;""),申込書!$M$115,"")</f>
        <v/>
      </c>
      <c r="GE235" s="81" t="str">
        <f>IF($GC$3&lt;&gt;"コンテンツなし",IF(AND(申込書!$AH$4="GIGAスクールパック",SUM($P235,$R235)&lt;&gt;0),SUM($P235,$R235),IF(AND(申込書!$AH$4="SKY安心GIGAタブレット",SUM($T235,$V235)&lt;&gt;0),SUM($T235,$V235),"")),"")</f>
        <v/>
      </c>
      <c r="GF235" s="81" t="str">
        <f>IF($GC$3&lt;&gt;"コンテンツなし",IF(AND(申込書!$AH$4="GIGAスクールパック",SUM($Q235,$S235)&lt;&gt;0),SUM($Q235,$S235),IF(AND(申込書!$AH$4="SKY安心GIGAタブレット",SUM($U235,$W235)&lt;&gt;0),SUM($U235,$W235),"")),"")</f>
        <v/>
      </c>
      <c r="GG235" s="157"/>
      <c r="GH235" s="82"/>
      <c r="GI235" s="80" t="str">
        <f>IF(AND(申込書!$C$116&lt;&gt;"▼プルダウンより選択してください",申込書!$C$116&lt;&gt;"",申込書!$P$116&lt;&gt;"YYYY/MM/DD",$G235&lt;&gt;""),申込書!$P$116,"")</f>
        <v/>
      </c>
      <c r="GJ235" s="81" t="str">
        <f>IF(AND(申込書!$C$116&lt;&gt;"▼プルダウンより選択してください",申込書!$C$116&lt;&gt;"",$G235&lt;&gt;""),申込書!$M$116,"")</f>
        <v/>
      </c>
      <c r="GK235" s="81" t="str">
        <f>IF($GI$3&lt;&gt;"コンテンツなし",IF(AND(申込書!$AH$4="GIGAスクールパック",SUM($P235,$R235)&lt;&gt;0),SUM($P235,$R235),IF(AND(申込書!$AH$4="SKY安心GIGAタブレット",SUM($T235,$V235)&lt;&gt;0),SUM($T235,$V235),"")),"")</f>
        <v/>
      </c>
      <c r="GL235" s="81" t="str">
        <f>IF($GI$3&lt;&gt;"コンテンツなし",IF(AND(申込書!$AH$4="GIGAスクールパック",SUM($Q235,$S235)&lt;&gt;0),SUM($Q235,$S235),IF(AND(申込書!$AH$4="SKY安心GIGAタブレット",SUM($U235,$W235)&lt;&gt;0),SUM($U235,$W235),"")),"")</f>
        <v/>
      </c>
      <c r="GM235" s="157"/>
      <c r="GN235" s="82"/>
      <c r="GO235" s="80" t="str">
        <f>IF(AND(申込書!$C$117&lt;&gt;"▼プルダウンより選択してください",申込書!$C$117&lt;&gt;"",申込書!$P$117&lt;&gt;"YYYY/MM/DD",$G235&lt;&gt;""),申込書!$P$117,"")</f>
        <v/>
      </c>
      <c r="GP235" s="81" t="str">
        <f>IF(AND(申込書!$C$117&lt;&gt;"▼プルダウンより選択してください",申込書!$C$117&lt;&gt;"",$G235&lt;&gt;""),申込書!$M$117,"")</f>
        <v/>
      </c>
      <c r="GQ235" s="81" t="str">
        <f>IF($GO$3&lt;&gt;"コンテンツなし",IF(AND(申込書!$AH$4="GIGAスクールパック",SUM($P235,$R235)&lt;&gt;0),SUM($P235,$R235),IF(AND(申込書!$AH$4="SKY安心GIGAタブレット",SUM($T235,$V235)&lt;&gt;0),SUM($T235,$V235),"")),"")</f>
        <v/>
      </c>
      <c r="GR235" s="81" t="str">
        <f>IF($GO$3&lt;&gt;"コンテンツなし",IF(AND(申込書!$AH$4="GIGAスクールパック",SUM($Q235,$S235)&lt;&gt;0),SUM($Q235,$S235),IF(AND(申込書!$AH$4="SKY安心GIGAタブレット",SUM($U235,$W235)&lt;&gt;0),SUM($U235,$W235),"")),"")</f>
        <v/>
      </c>
      <c r="GS235" s="157"/>
      <c r="GT235" s="82"/>
      <c r="GU235" s="80" t="str">
        <f>IF(AND(申込書!$C$118&lt;&gt;"▼プルダウンより選択してください",申込書!$C$118&lt;&gt;"",申込書!$P$118&lt;&gt;"YYYY/MM/DD",$G235&lt;&gt;""),申込書!$P$118,"")</f>
        <v/>
      </c>
      <c r="GV235" s="81" t="str">
        <f>IF(AND(申込書!$C$118&lt;&gt;"▼プルダウンより選択してください",申込書!$C$118&lt;&gt;"",$G235&lt;&gt;""),申込書!$M$118,"")</f>
        <v/>
      </c>
      <c r="GW235" s="81" t="str">
        <f>IF($GU$3&lt;&gt;"コンテンツなし",IF(AND(申込書!$AH$4="GIGAスクールパック",SUM($P235,$R235)&lt;&gt;0),SUM($P235,$R235),IF(AND(申込書!$AH$4="SKY安心GIGAタブレット",SUM($T235,$V235)&lt;&gt;0),SUM($T235,$V235),"")),"")</f>
        <v/>
      </c>
      <c r="GX235" s="81" t="str">
        <f>IF($GU$3&lt;&gt;"コンテンツなし",IF(AND(申込書!$AH$4="GIGAスクールパック",SUM($Q235,$S235)&lt;&gt;0),SUM($Q235,$S235),IF(AND(申込書!$AH$4="SKY安心GIGAタブレット",SUM($U235,$W235)&lt;&gt;0),SUM($U235,$W235),"")),"")</f>
        <v/>
      </c>
      <c r="GY235" s="157"/>
      <c r="GZ235" s="82"/>
      <c r="HA235" s="80" t="str">
        <f>IF(AND(申込書!$C$119&lt;&gt;"▼プルダウンより選択してください",申込書!$C$119&lt;&gt;"",申込書!$P$119&lt;&gt;"YYYY/MM/DD",$G235&lt;&gt;""),申込書!$P$119,"")</f>
        <v/>
      </c>
      <c r="HB235" s="81" t="str">
        <f>IF(AND(申込書!$C$119&lt;&gt;"▼プルダウンより選択してください",申込書!$C$119&lt;&gt;"",$G235&lt;&gt;""),申込書!$M$119,"")</f>
        <v/>
      </c>
      <c r="HC235" s="81" t="str">
        <f>IF($HA$3&lt;&gt;"コンテンツなし",IF(AND(申込書!$AH$4="GIGAスクールパック",SUM($P235,$R235)&lt;&gt;0),SUM($P235,$R235),IF(AND(申込書!$AH$4="SKY安心GIGAタブレット",SUM($T235,$V235)&lt;&gt;0),SUM($T235,$V235),"")),"")</f>
        <v/>
      </c>
      <c r="HD235" s="81" t="str">
        <f>IF($HA$3&lt;&gt;"コンテンツなし",IF(AND(申込書!$AH$4="GIGAスクールパック",SUM($Q235,$S235)&lt;&gt;0),SUM($Q235,$S235),IF(AND(申込書!$AH$4="SKY安心GIGAタブレット",SUM($U235,$W235)&lt;&gt;0),SUM($U235,$W235),"")),"")</f>
        <v/>
      </c>
      <c r="HE235" s="157"/>
      <c r="HF235" s="82"/>
      <c r="HG235" s="83"/>
    </row>
    <row r="236" spans="2:215" ht="26.85" customHeight="1">
      <c r="B236" s="62">
        <f t="shared" si="3"/>
        <v>231</v>
      </c>
      <c r="C236" s="63"/>
      <c r="D236" s="64"/>
      <c r="E236" s="207"/>
      <c r="F236" s="65"/>
      <c r="G236" s="66"/>
      <c r="H236" s="67"/>
      <c r="I236" s="68"/>
      <c r="J236" s="69"/>
      <c r="K236" s="70"/>
      <c r="L236" s="71"/>
      <c r="M236" s="72"/>
      <c r="N236" s="73"/>
      <c r="O236" s="74"/>
      <c r="P236" s="179"/>
      <c r="Q236" s="180"/>
      <c r="R236" s="180"/>
      <c r="S236" s="181"/>
      <c r="T236" s="179"/>
      <c r="U236" s="180"/>
      <c r="V236" s="182"/>
      <c r="W236" s="181"/>
      <c r="X236" s="75"/>
      <c r="Y236" s="76"/>
      <c r="Z236" s="77"/>
      <c r="AA236" s="78"/>
      <c r="AB236" s="79"/>
      <c r="AC236" s="79"/>
      <c r="AD236" s="79"/>
      <c r="AE236" s="77"/>
      <c r="AF236" s="139"/>
      <c r="AG236" s="139"/>
      <c r="AH236" s="139"/>
      <c r="AI236" s="80" t="str">
        <f>IF(AND(申込書!$C$90&lt;&gt;"▼プルダウンより選択してください",申込書!$C$90&lt;&gt;"",申込書!$P$90&lt;&gt;"YYYY/MM/DD",$G236&lt;&gt;""),申込書!$P$90,"")</f>
        <v/>
      </c>
      <c r="AJ236" s="81" t="str">
        <f>IF(AND(申込書!$C$90&lt;&gt;"▼プルダウンより選択してください",申込書!$C$90&lt;&gt;"",$G236&lt;&gt;""),申込書!$M$90,"")</f>
        <v/>
      </c>
      <c r="AK236" s="81" t="str">
        <f>IF($AI$3&lt;&gt;"コンテンツなし",IF(AND(申込書!$AH$4="GIGAスクールパック",SUM($P236,$R236)&lt;&gt;0),SUM($P236,$R236),IF(AND(申込書!$AH$4="SKY安心GIGAタブレット",SUM($T236,$V236)&lt;&gt;0),SUM($T236,$V236),"")),"")</f>
        <v/>
      </c>
      <c r="AL236" s="81" t="str">
        <f>IF($AI$3&lt;&gt;"コンテンツなし",IF(AND(申込書!$AH$4="GIGAスクールパック",SUM($Q236,$S236)&lt;&gt;0),SUM($Q236,$S236),IF(AND(申込書!$AH$4="SKY安心GIGAタブレット",SUM($U236,$W236)&lt;&gt;0),SUM($U236,$W236),"")),"")</f>
        <v/>
      </c>
      <c r="AM236" s="157"/>
      <c r="AN236" s="82"/>
      <c r="AO236" s="80" t="str">
        <f>IF(AND(申込書!$C$91&lt;&gt;"▼プルダウンより選択してください",申込書!$C$91&lt;&gt;"",申込書!$P$91&lt;&gt;"YYYY/MM/DD",$G236&lt;&gt;""),申込書!$P$91,"")</f>
        <v/>
      </c>
      <c r="AP236" s="81" t="str">
        <f>IF(AND(申込書!$C$91&lt;&gt;"▼プルダウンより選択してください",申込書!$C$91&lt;&gt;"",$G236&lt;&gt;""),申込書!$M$91,"")</f>
        <v/>
      </c>
      <c r="AQ236" s="81" t="str">
        <f>IF($AO$3&lt;&gt;"コンテンツなし",IF(AND(申込書!$AH$4="GIGAスクールパック",SUM($P236,$R236)&lt;&gt;0),SUM($P236,$R236),IF(AND(申込書!$AH$4="SKY安心GIGAタブレット",SUM($T236,$V236)&lt;&gt;0),SUM($T236,$V236),"")),"")</f>
        <v/>
      </c>
      <c r="AR236" s="81" t="str">
        <f>IF($AO$3&lt;&gt;"コンテンツなし",IF(AND(申込書!$AH$4="GIGAスクールパック",SUM($Q236,$S236)&lt;&gt;0),SUM($Q236,$S236),IF(AND(申込書!$AH$4="SKY安心GIGAタブレット",SUM($U236,$W236)&lt;&gt;0),SUM($U236,$W236),"")),"")</f>
        <v/>
      </c>
      <c r="AS236" s="157"/>
      <c r="AT236" s="82"/>
      <c r="AU236" s="80" t="str">
        <f>IF(AND(申込書!$C$92&lt;&gt;"▼プルダウンより選択してください",申込書!$C$92&lt;&gt;"",申込書!$P$92&lt;&gt;"YYYY/MM/DD",$G236&lt;&gt;""),申込書!$P$92,"")</f>
        <v/>
      </c>
      <c r="AV236" s="81" t="str">
        <f>IF(AND(申込書!$C$92&lt;&gt;"▼プルダウンより選択してください",申込書!$C$92&lt;&gt;"",$G236&lt;&gt;""),申込書!$M$92,"")</f>
        <v/>
      </c>
      <c r="AW236" s="81" t="str">
        <f>IF($AU$3&lt;&gt;"コンテンツなし",IF(AND(申込書!$AH$4="GIGAスクールパック",SUM($P236,$R236)&lt;&gt;0),SUM($P236,$R236),IF(AND(申込書!$AH$4="SKY安心GIGAタブレット",SUM($T236,$V236)&lt;&gt;0),SUM($T236,$V236),"")),"")</f>
        <v/>
      </c>
      <c r="AX236" s="81" t="str">
        <f>IF($AU$3&lt;&gt;"コンテンツなし",IF(AND(申込書!$AH$4="GIGAスクールパック",SUM($Q236,$S236)&lt;&gt;0),SUM($Q236,$S236),IF(AND(申込書!$AH$4="SKY安心GIGAタブレット",SUM($U236,$W236)&lt;&gt;0),SUM($U236,$W236),"")),"")</f>
        <v/>
      </c>
      <c r="AY236" s="157"/>
      <c r="AZ236" s="82"/>
      <c r="BA236" s="80" t="str">
        <f>IF(AND(申込書!$C$93&lt;&gt;"▼プルダウンより選択してください",申込書!$C$93&lt;&gt;"",申込書!$P$93&lt;&gt;"YYYY/MM/DD",$G236&lt;&gt;""),申込書!$P$93,"")</f>
        <v/>
      </c>
      <c r="BB236" s="81" t="str">
        <f>IF(AND(申込書!$C$93&lt;&gt;"▼プルダウンより選択してください",申込書!$C$93&lt;&gt;"",申込書!$M$93&gt;=1,$G236&lt;&gt;""),申込書!$M$93,"")</f>
        <v/>
      </c>
      <c r="BC236" s="81" t="str">
        <f>IF($BA$3&lt;&gt;"コンテンツなし",IF(AND(申込書!$AH$4="GIGAスクールパック",SUM($P236,$R236)&lt;&gt;0),SUM($P236,$R236),IF(AND(申込書!$AH$4="SKY安心GIGAタブレット",SUM($T236,$V236)&lt;&gt;0),SUM($T236,$V236),"")),"")</f>
        <v/>
      </c>
      <c r="BD236" s="81" t="str">
        <f>IF($BA$3&lt;&gt;"コンテンツなし",IF(AND(申込書!$AH$4="GIGAスクールパック",SUM($Q236,$S236)&lt;&gt;0),SUM($Q236,$S236),IF(AND(申込書!$AH$4="SKY安心GIGAタブレット",SUM($U236,$W236)&lt;&gt;0),SUM($U236,$W236),"")),"")</f>
        <v/>
      </c>
      <c r="BE236" s="157"/>
      <c r="BF236" s="82"/>
      <c r="BG236" s="80" t="str">
        <f>IF(AND(申込書!$C$94&lt;&gt;"▼プルダウンより選択してください",申込書!$C$94&lt;&gt;"",申込書!$P$94&lt;&gt;"YYYY/MM/DD",$G236&lt;&gt;""),申込書!$P$94,"")</f>
        <v/>
      </c>
      <c r="BH236" s="81" t="str">
        <f>IF(AND(申込書!$C$94&lt;&gt;"▼プルダウンより選択してください",申込書!$C$94&lt;&gt;"",$G236&lt;&gt;""),申込書!$M$94,"")</f>
        <v/>
      </c>
      <c r="BI236" s="81" t="str">
        <f>IF($BG$3&lt;&gt;"コンテンツなし",IF(AND(申込書!$AH$4="GIGAスクールパック",SUM($P236,$R236)&lt;&gt;0),SUM($P236,$R236),IF(AND(申込書!$AH$4="SKY安心GIGAタブレット",SUM($T236,$V236)&lt;&gt;0),SUM($T236,$V236),"")),"")</f>
        <v/>
      </c>
      <c r="BJ236" s="81" t="str">
        <f>IF($BG$3&lt;&gt;"コンテンツなし",IF(AND(申込書!$AH$4="GIGAスクールパック",SUM($Q236,$S236)&lt;&gt;0),SUM($Q236,$S236),IF(AND(申込書!$AH$4="SKY安心GIGAタブレット",SUM($U236,$W236)&lt;&gt;0),SUM($U236,$W236),"")),"")</f>
        <v/>
      </c>
      <c r="BK236" s="157"/>
      <c r="BL236" s="82"/>
      <c r="BM236" s="80" t="str">
        <f>IF(AND(申込書!$C$95&lt;&gt;"▼プルダウンより選択してください",申込書!$C$95&lt;&gt;"",申込書!$P$95&lt;&gt;"YYYY/MM/DD",$G236&lt;&gt;""),申込書!$P$95,"")</f>
        <v/>
      </c>
      <c r="BN236" s="81" t="str">
        <f>IF(AND(申込書!$C$95&lt;&gt;"▼プルダウンより選択してください",申込書!$C$95&lt;&gt;"",$G236&lt;&gt;""),申込書!$M$95,"")</f>
        <v/>
      </c>
      <c r="BO236" s="81" t="str">
        <f>IF($BM$3&lt;&gt;"コンテンツなし",IF(AND(申込書!$AH$4="GIGAスクールパック",SUM($P236,$R236)&lt;&gt;0),SUM($P236,$R236),IF(AND(申込書!$AH$4="SKY安心GIGAタブレット",SUM($T236,$V236)&lt;&gt;0),SUM($T236,$V236),"")),"")</f>
        <v/>
      </c>
      <c r="BP236" s="81" t="str">
        <f>IF($BM$3&lt;&gt;"コンテンツなし",IF(AND(申込書!$AH$4="GIGAスクールパック",SUM($Q236,$S236)&lt;&gt;0),SUM($Q236,$S236),IF(AND(申込書!$AH$4="SKY安心GIGAタブレット",SUM($U236,$W236)&lt;&gt;0),SUM($U236,$W236),"")),"")</f>
        <v/>
      </c>
      <c r="BQ236" s="157"/>
      <c r="BR236" s="82"/>
      <c r="BS236" s="80" t="str">
        <f>IF(AND(申込書!$C$96&lt;&gt;"▼プルダウンより選択してください",申込書!$C$96&lt;&gt;"",申込書!$P$96&lt;&gt;"YYYY/MM/DD",$G236&lt;&gt;""),申込書!$P$96,"")</f>
        <v/>
      </c>
      <c r="BT236" s="81" t="str">
        <f>IF(AND(申込書!$C$96&lt;&gt;"▼プルダウンより選択してください",申込書!$C$96&lt;&gt;"",$G236&lt;&gt;""),申込書!$M$96,"")</f>
        <v/>
      </c>
      <c r="BU236" s="81" t="str">
        <f>IF($BS$3&lt;&gt;"コンテンツなし",IF(AND(申込書!$AH$4="GIGAスクールパック",SUM($P236,$R236)&lt;&gt;0),SUM($P236,$R236),IF(AND(申込書!$AH$4="SKY安心GIGAタブレット",SUM($T236,$V236)&lt;&gt;0),SUM($T236,$V236),"")),"")</f>
        <v/>
      </c>
      <c r="BV236" s="81" t="str">
        <f>IF($BS$3&lt;&gt;"コンテンツなし",IF(AND(申込書!$AH$4="GIGAスクールパック",SUM($Q236,$S236)&lt;&gt;0),SUM($Q236,$S236),IF(AND(申込書!$AH$4="SKY安心GIGAタブレット",SUM($U236,$W236)&lt;&gt;0),SUM($U236,$W236),"")),"")</f>
        <v/>
      </c>
      <c r="BW236" s="157"/>
      <c r="BX236" s="82"/>
      <c r="BY236" s="80" t="str">
        <f>IF(AND(申込書!$C$97&lt;&gt;"▼プルダウンより選択してください",申込書!$C$97&lt;&gt;"",申込書!$P$97&lt;&gt;"YYYY/MM/DD",$G236&lt;&gt;""),申込書!$P$97,"")</f>
        <v/>
      </c>
      <c r="BZ236" s="81" t="str">
        <f>IF(AND(申込書!$C$97&lt;&gt;"▼プルダウンより選択してください",申込書!$C$97&lt;&gt;"",$G236&lt;&gt;""),申込書!$M$97,"")</f>
        <v/>
      </c>
      <c r="CA236" s="81" t="str">
        <f>IF($BY$3&lt;&gt;"コンテンツなし",IF(AND(申込書!$AH$4="GIGAスクールパック",SUM($P236,$R236)&lt;&gt;0),SUM($P236,$R236),IF(AND(申込書!$AH$4="SKY安心GIGAタブレット",SUM($T236,$V236)&lt;&gt;0),SUM($T236,$V236),"")),"")</f>
        <v/>
      </c>
      <c r="CB236" s="81" t="str">
        <f>IF($BY$3&lt;&gt;"コンテンツなし",IF(AND(申込書!$AH$4="GIGAスクールパック",SUM($Q236,$S236)&lt;&gt;0),SUM($Q236,$S236),IF(AND(申込書!$AH$4="SKY安心GIGAタブレット",SUM($U236,$W236)&lt;&gt;0),SUM($U236,$W236),"")),"")</f>
        <v/>
      </c>
      <c r="CC236" s="157"/>
      <c r="CD236" s="82"/>
      <c r="CE236" s="80" t="str">
        <f>IF(AND(申込書!$C$98&lt;&gt;"▼プルダウンより選択してください",申込書!$C$98&lt;&gt;"",申込書!$P$98&lt;&gt;"YYYY/MM/DD",$G236&lt;&gt;""),申込書!$P$98,"")</f>
        <v/>
      </c>
      <c r="CF236" s="81" t="str">
        <f>IF(AND(申込書!$C$98&lt;&gt;"▼プルダウンより選択してください",申込書!$C$98&lt;&gt;"",$G236&lt;&gt;""),申込書!$M$98,"")</f>
        <v/>
      </c>
      <c r="CG236" s="81" t="str">
        <f>IF($CE$3&lt;&gt;"コンテンツなし",IF(AND(申込書!$AH$4="GIGAスクールパック",SUM($P236,$R236)&lt;&gt;0),SUM($P236,$R236),IF(AND(申込書!$AH$4="SKY安心GIGAタブレット",SUM($T236,$V236)&lt;&gt;0),SUM($T236,$V236),"")),"")</f>
        <v/>
      </c>
      <c r="CH236" s="81" t="str">
        <f>IF($CE$3&lt;&gt;"コンテンツなし",IF(AND(申込書!$AH$4="GIGAスクールパック",SUM($Q236,$S236)&lt;&gt;0),SUM($Q236,$S236),IF(AND(申込書!$AH$4="SKY安心GIGAタブレット",SUM($U236,$W236)&lt;&gt;0),SUM($U236,$W236),"")),"")</f>
        <v/>
      </c>
      <c r="CI236" s="157"/>
      <c r="CJ236" s="82"/>
      <c r="CK236" s="80" t="str">
        <f>IF(AND(申込書!$C$99&lt;&gt;"▼プルダウンより選択してください",申込書!$C$99&lt;&gt;"",申込書!$P$99&lt;&gt;"YYYY/MM/DD",$G236&lt;&gt;""),申込書!$P$99,"")</f>
        <v/>
      </c>
      <c r="CL236" s="81" t="str">
        <f>IF(AND(申込書!$C$99&lt;&gt;"▼プルダウンより選択してください",申込書!$C$99&lt;&gt;"",$G236&lt;&gt;""),申込書!$M$99,"")</f>
        <v/>
      </c>
      <c r="CM236" s="81" t="str">
        <f>IF($CK$3&lt;&gt;"コンテンツなし",IF(AND(申込書!$AH$4="GIGAスクールパック",SUM($P236,$R236)&lt;&gt;0),SUM($P236,$R236),IF(AND(申込書!$AH$4="SKY安心GIGAタブレット",SUM($T236,$V236)&lt;&gt;0),SUM($T236,$V236),"")),"")</f>
        <v/>
      </c>
      <c r="CN236" s="81" t="str">
        <f>IF($CK$3&lt;&gt;"コンテンツなし",IF(AND(申込書!$AH$4="GIGAスクールパック",SUM($Q236,$S236)&lt;&gt;0),SUM($Q236,$S236),IF(AND(申込書!$AH$4="SKY安心GIGAタブレット",SUM($U236,$W236)&lt;&gt;0),SUM($U236,$W236),"")),"")</f>
        <v/>
      </c>
      <c r="CO236" s="157"/>
      <c r="CP236" s="82"/>
      <c r="CQ236" s="80" t="str">
        <f>IF(AND(申込書!$C$100&lt;&gt;"▼プルダウンより選択してください",申込書!$C$100&lt;&gt;"",申込書!$P$100&lt;&gt;"YYYY/MM/DD",$G236&lt;&gt;""),申込書!$P$100,"")</f>
        <v/>
      </c>
      <c r="CR236" s="81" t="str">
        <f>IF(AND(申込書!$C$100&lt;&gt;"▼プルダウンより選択してください",申込書!$C$100&lt;&gt;"",$G236&lt;&gt;""),申込書!$M$100,"")</f>
        <v/>
      </c>
      <c r="CS236" s="81" t="str">
        <f>IF($CQ$3&lt;&gt;"コンテンツなし",IF(AND(申込書!$AH$4="GIGAスクールパック",SUM($P236,$R236)&lt;&gt;0),SUM($P236,$R236),IF(AND(申込書!$AH$4="SKY安心GIGAタブレット",SUM($T236,$V236)&lt;&gt;0),SUM($T236,$V236),"")),"")</f>
        <v/>
      </c>
      <c r="CT236" s="81" t="str">
        <f>IF($CQ$3&lt;&gt;"コンテンツなし",IF(AND(申込書!$AH$4="GIGAスクールパック",SUM($Q236,$S236)&lt;&gt;0),SUM($Q236,$S236),IF(AND(申込書!$AH$4="SKY安心GIGAタブレット",SUM($U236,$W236)&lt;&gt;0),SUM($U236,$W236),"")),"")</f>
        <v/>
      </c>
      <c r="CU236" s="81"/>
      <c r="CV236" s="82"/>
      <c r="CW236" s="80" t="str">
        <f>IF(AND(申込書!$C$101&lt;&gt;"▼プルダウンより選択してください",申込書!$C$101&lt;&gt;"",申込書!$P$101&lt;&gt;"YYYY/MM/DD",$G236&lt;&gt;""),申込書!$P$101,"")</f>
        <v/>
      </c>
      <c r="CX236" s="81" t="str">
        <f>IF(AND(申込書!$C$101&lt;&gt;"▼プルダウンより選択してください",申込書!$C$101&lt;&gt;"",$G236&lt;&gt;""),申込書!$M$101,"")</f>
        <v/>
      </c>
      <c r="CY236" s="81" t="str">
        <f>IF($CW$3&lt;&gt;"コンテンツなし",IF(AND(申込書!$AH$4="GIGAスクールパック",SUM($P236,$R236)&lt;&gt;0),SUM($P236,$R236),IF(AND(申込書!$AH$4="SKY安心GIGAタブレット",SUM($T236,$V236)&lt;&gt;0),SUM($T236,$V236),"")),"")</f>
        <v/>
      </c>
      <c r="CZ236" s="81" t="str">
        <f>IF($CW$3&lt;&gt;"コンテンツなし",IF(AND(申込書!$AH$4="GIGAスクールパック",SUM($Q236,$S236)&lt;&gt;0),SUM($Q236,$S236),IF(AND(申込書!$AH$4="SKY安心GIGAタブレット",SUM($U236,$W236)&lt;&gt;0),SUM($U236,$W236),"")),"")</f>
        <v/>
      </c>
      <c r="DA236" s="81"/>
      <c r="DB236" s="82"/>
      <c r="DC236" s="80" t="str">
        <f>IF(AND(申込書!$C$102&lt;&gt;"▼プルダウンより選択してください",申込書!$C$102&lt;&gt;"",申込書!$P$102&lt;&gt;"YYYY/MM/DD",$G236&lt;&gt;""),申込書!$P$102,"")</f>
        <v/>
      </c>
      <c r="DD236" s="81" t="str">
        <f>IF(AND(申込書!$C$102&lt;&gt;"▼プルダウンより選択してください",申込書!$C$102&lt;&gt;"",$G236&lt;&gt;""),申込書!$M$102,"")</f>
        <v/>
      </c>
      <c r="DE236" s="81" t="str">
        <f>IF($DC$3&lt;&gt;"コンテンツなし",IF(AND(申込書!$AH$4="GIGAスクールパック",SUM($P236,$R236)&lt;&gt;0),SUM($P236,$R236),IF(AND(申込書!$AH$4="SKY安心GIGAタブレット",SUM($T236,$V236)&lt;&gt;0),SUM($T236,$V236),"")),"")</f>
        <v/>
      </c>
      <c r="DF236" s="81" t="str">
        <f>IF($DC$3&lt;&gt;"コンテンツなし",IF(AND(申込書!$AH$4="GIGAスクールパック",SUM($Q236,$S236)&lt;&gt;0),SUM($Q236,$S236),IF(AND(申込書!$AH$4="SKY安心GIGAタブレット",SUM($U236,$W236)&lt;&gt;0),SUM($U236,$W236),"")),"")</f>
        <v/>
      </c>
      <c r="DG236" s="81"/>
      <c r="DH236" s="82"/>
      <c r="DI236" s="80" t="str">
        <f>IF(AND(申込書!$C$103&lt;&gt;"▼プルダウンより選択してください",申込書!$C$103&lt;&gt;"",申込書!$P$103&lt;&gt;"YYYY/MM/DD",$G236&lt;&gt;""),申込書!$P$103,"")</f>
        <v/>
      </c>
      <c r="DJ236" s="81" t="str">
        <f>IF(AND(申込書!$C$103&lt;&gt;"▼プルダウンより選択してください",申込書!$C$103&lt;&gt;"",$G236&lt;&gt;""),申込書!$M$103,"")</f>
        <v/>
      </c>
      <c r="DK236" s="81" t="str">
        <f>IF($DI$3&lt;&gt;"コンテンツなし",IF(AND(申込書!$AH$4="GIGAスクールパック",SUM($P236,$R236)&lt;&gt;0),SUM($P236,$R236),IF(AND(申込書!$AH$4="SKY安心GIGAタブレット",SUM($T236,$V236)&lt;&gt;0),SUM($T236,$V236),"")),"")</f>
        <v/>
      </c>
      <c r="DL236" s="81" t="str">
        <f>IF($DI$3&lt;&gt;"コンテンツなし",IF(AND(申込書!$AH$4="GIGAスクールパック",SUM($Q236,$S236)&lt;&gt;0),SUM($Q236,$S236),IF(AND(申込書!$AH$4="SKY安心GIGAタブレット",SUM($U236,$W236)&lt;&gt;0),SUM($U236,$W236),"")),"")</f>
        <v/>
      </c>
      <c r="DM236" s="81"/>
      <c r="DN236" s="82"/>
      <c r="DO236" s="80" t="str">
        <f>IF(AND(申込書!$C$104&lt;&gt;"▼プルダウンより選択してください",申込書!$C$104&lt;&gt;"",申込書!$P$104&lt;&gt;"YYYY/MM/DD",$G236&lt;&gt;""),申込書!$P$104,"")</f>
        <v/>
      </c>
      <c r="DP236" s="81" t="str">
        <f>IF(AND(申込書!$C$104&lt;&gt;"▼プルダウンより選択してください",申込書!$C$104&lt;&gt;"",$G236&lt;&gt;""),申込書!$M$104,"")</f>
        <v/>
      </c>
      <c r="DQ236" s="81" t="str">
        <f>IF($DO$3&lt;&gt;"コンテンツなし",IF(AND(申込書!$AH$4="GIGAスクールパック",SUM($P236,$R236)&lt;&gt;0),SUM($P236,$R236),IF(AND(申込書!$AH$4="SKY安心GIGAタブレット",SUM($T236,$V236)&lt;&gt;0),SUM($T236,$V236),"")),"")</f>
        <v/>
      </c>
      <c r="DR236" s="81" t="str">
        <f>IF($DO$3&lt;&gt;"コンテンツなし",IF(AND(申込書!$AH$4="GIGAスクールパック",SUM($Q236,$S236)&lt;&gt;0),SUM($Q236,$S236),IF(AND(申込書!$AH$4="SKY安心GIGAタブレット",SUM($U236,$W236)&lt;&gt;0),SUM($U236,$W236),"")),"")</f>
        <v/>
      </c>
      <c r="DS236" s="81"/>
      <c r="DT236" s="82"/>
      <c r="DU236" s="80" t="str">
        <f>IF(AND(申込書!$C$105&lt;&gt;"▼プルダウンより選択してください",申込書!$C$105&lt;&gt;"",申込書!$P$105&lt;&gt;"YYYY/MM/DD",$G236&lt;&gt;""),申込書!$P$105,"")</f>
        <v/>
      </c>
      <c r="DV236" s="81" t="str">
        <f>IF(AND(申込書!$C$105&lt;&gt;"▼プルダウンより選択してください",申込書!$C$105&lt;&gt;"",$G236&lt;&gt;""),申込書!$M$105,"")</f>
        <v/>
      </c>
      <c r="DW236" s="81" t="str">
        <f>IF($DU$3&lt;&gt;"コンテンツなし",IF(AND(申込書!$AH$4="GIGAスクールパック",SUM($P236,$R236)&lt;&gt;0),SUM($P236,$R236),IF(AND(申込書!$AH$4="SKY安心GIGAタブレット",SUM($T236,$V236)&lt;&gt;0),SUM($T236,$V236),"")),"")</f>
        <v/>
      </c>
      <c r="DX236" s="81" t="str">
        <f>IF($DU$3&lt;&gt;"コンテンツなし",IF(AND(申込書!$AH$4="GIGAスクールパック",SUM($Q236,$S236)&lt;&gt;0),SUM($Q236,$S236),IF(AND(申込書!$AH$4="SKY安心GIGAタブレット",SUM($U236,$W236)&lt;&gt;0),SUM($U236,$W236),"")),"")</f>
        <v/>
      </c>
      <c r="DY236" s="157"/>
      <c r="DZ236" s="82"/>
      <c r="EA236" s="80" t="str">
        <f>IF(AND(申込書!$C$106&lt;&gt;"▼プルダウンより選択してください",申込書!$C$106&lt;&gt;"",申込書!$P$106&lt;&gt;"YYYY/MM/DD",$G236&lt;&gt;""),申込書!$P$106,"")</f>
        <v/>
      </c>
      <c r="EB236" s="81" t="str">
        <f>IF(AND(申込書!$C$106&lt;&gt;"▼プルダウンより選択してください",申込書!$C$106&lt;&gt;"",$G236&lt;&gt;""),申込書!$M$106,"")</f>
        <v/>
      </c>
      <c r="EC236" s="81" t="str">
        <f>IF($EA$3&lt;&gt;"コンテンツなし",IF(AND(申込書!$AH$4="GIGAスクールパック",SUM($P236,$R236)&lt;&gt;0),SUM($P236,$R236),IF(AND(申込書!$AH$4="SKY安心GIGAタブレット",SUM($T236,$V236)&lt;&gt;0),SUM($T236,$V236),"")),"")</f>
        <v/>
      </c>
      <c r="ED236" s="81" t="str">
        <f>IF($EA$3&lt;&gt;"コンテンツなし",IF(AND(申込書!$AH$4="GIGAスクールパック",SUM($Q236,$S236)&lt;&gt;0),SUM($Q236,$S236),IF(AND(申込書!$AH$4="SKY安心GIGAタブレット",SUM($U236,$W236)&lt;&gt;0),SUM($U236,$W236),"")),"")</f>
        <v/>
      </c>
      <c r="EE236" s="157"/>
      <c r="EF236" s="82"/>
      <c r="EG236" s="80" t="str">
        <f>IF(AND(申込書!$C$107&lt;&gt;"▼プルダウンより選択してください",申込書!$C$107&lt;&gt;"",申込書!$P$107&lt;&gt;"YYYY/MM/DD",$G236&lt;&gt;""),申込書!$P$107,"")</f>
        <v/>
      </c>
      <c r="EH236" s="81" t="str">
        <f>IF(AND(申込書!$C$107&lt;&gt;"▼プルダウンより選択してください",申込書!$C$107&lt;&gt;"",$G236&lt;&gt;""),申込書!$M$107,"")</f>
        <v/>
      </c>
      <c r="EI236" s="81" t="str">
        <f>IF($EG$3&lt;&gt;"コンテンツなし",IF(AND(申込書!$AH$4="GIGAスクールパック",SUM($P236,$R236)&lt;&gt;0),SUM($P236,$R236),IF(AND(申込書!$AH$4="SKY安心GIGAタブレット",SUM($T236,$V236)&lt;&gt;0),SUM($T236,$V236),"")),"")</f>
        <v/>
      </c>
      <c r="EJ236" s="81" t="str">
        <f>IF($EG$3&lt;&gt;"コンテンツなし",IF(AND(申込書!$AH$4="GIGAスクールパック",SUM($Q236,$S236)&lt;&gt;0),SUM($Q236,$S236),IF(AND(申込書!$AH$4="SKY安心GIGAタブレット",SUM($U236,$W236)&lt;&gt;0),SUM($U236,$W236),"")),"")</f>
        <v/>
      </c>
      <c r="EK236" s="157"/>
      <c r="EL236" s="82"/>
      <c r="EM236" s="80" t="str">
        <f>IF(AND(申込書!$C$108&lt;&gt;"▼プルダウンより選択してください",申込書!$C$108&lt;&gt;"",申込書!$P$108&lt;&gt;"YYYY/MM/DD",$G236&lt;&gt;""),申込書!$P$108,"")</f>
        <v/>
      </c>
      <c r="EN236" s="81" t="str">
        <f>IF(AND(申込書!$C$108&lt;&gt;"▼プルダウンより選択してください",申込書!$C$108&lt;&gt;"",$G236&lt;&gt;""),申込書!$M$108,"")</f>
        <v/>
      </c>
      <c r="EO236" s="81" t="str">
        <f>IF($EM$3&lt;&gt;"コンテンツなし",IF(AND(申込書!$AH$4="GIGAスクールパック",SUM($P236,$R236)&lt;&gt;0),SUM($P236,$R236),IF(AND(申込書!$AH$4="SKY安心GIGAタブレット",SUM($T236,$V236)&lt;&gt;0),SUM($T236,$V236),"")),"")</f>
        <v/>
      </c>
      <c r="EP236" s="81" t="str">
        <f>IF($EM$3&lt;&gt;"コンテンツなし",IF(AND(申込書!$AH$4="GIGAスクールパック",SUM($Q236,$S236)&lt;&gt;0),SUM($Q236,$S236),IF(AND(申込書!$AH$4="SKY安心GIGAタブレット",SUM($U236,$W236)&lt;&gt;0),SUM($U236,$W236),"")),"")</f>
        <v/>
      </c>
      <c r="EQ236" s="157"/>
      <c r="ER236" s="82"/>
      <c r="ES236" s="80" t="str">
        <f>IF(AND(申込書!$C$109&lt;&gt;"▼プルダウンより選択してください",申込書!$C$109&lt;&gt;"",申込書!$P$109&lt;&gt;"YYYY/MM/DD",$G236&lt;&gt;""),申込書!$P$109,"")</f>
        <v/>
      </c>
      <c r="ET236" s="81" t="str">
        <f>IF(AND(申込書!$C$109&lt;&gt;"▼プルダウンより選択してください",申込書!$C$109&lt;&gt;"",$G236&lt;&gt;""),申込書!$M$109,"")</f>
        <v/>
      </c>
      <c r="EU236" s="81" t="str">
        <f>IF($ES$3&lt;&gt;"コンテンツなし",IF(AND(申込書!$AH$4="GIGAスクールパック",SUM($P236,$R236)&lt;&gt;0),SUM($P236,$R236),IF(AND(申込書!$AH$4="SKY安心GIGAタブレット",SUM($T236,$V236)&lt;&gt;0),SUM($T236,$V236),"")),"")</f>
        <v/>
      </c>
      <c r="EV236" s="81" t="str">
        <f>IF($ES$3&lt;&gt;"コンテンツなし",IF(AND(申込書!$AH$4="GIGAスクールパック",SUM($Q236,$S236)&lt;&gt;0),SUM($Q236,$S236),IF(AND(申込書!$AH$4="SKY安心GIGAタブレット",SUM($U236,$W236)&lt;&gt;0),SUM($U236,$W236),"")),"")</f>
        <v/>
      </c>
      <c r="EW236" s="157"/>
      <c r="EX236" s="82"/>
      <c r="EY236" s="80" t="str">
        <f>IF(AND(申込書!$C$110&lt;&gt;"▼プルダウンより選択してください",申込書!$C$110&lt;&gt;"",申込書!$P$110&lt;&gt;"YYYY/MM/DD",$G236&lt;&gt;""),申込書!$P$110,"")</f>
        <v/>
      </c>
      <c r="EZ236" s="81" t="str">
        <f>IF(AND(申込書!$C$110&lt;&gt;"▼プルダウンより選択してください",申込書!$C$110&lt;&gt;"",$G236&lt;&gt;""),申込書!$M$110,"")</f>
        <v/>
      </c>
      <c r="FA236" s="81" t="str">
        <f>IF($EY$3&lt;&gt;"コンテンツなし",IF(AND(申込書!$AH$4="GIGAスクールパック",SUM($P236,$R236)&lt;&gt;0),SUM($P236,$R236),IF(AND(申込書!$AH$4="SKY安心GIGAタブレット",SUM($T236,$V236)&lt;&gt;0),SUM($T236,$V236),"")),"")</f>
        <v/>
      </c>
      <c r="FB236" s="81" t="str">
        <f>IF($EY$3&lt;&gt;"コンテンツなし",IF(AND(申込書!$AH$4="GIGAスクールパック",SUM($Q236,$S236)&lt;&gt;0),SUM($Q236,$S236),IF(AND(申込書!$AH$4="SKY安心GIGAタブレット",SUM($U236,$W236)&lt;&gt;0),SUM($U236,$W236),"")),"")</f>
        <v/>
      </c>
      <c r="FC236" s="157"/>
      <c r="FD236" s="82"/>
      <c r="FE236" s="80" t="str">
        <f>IF(AND(申込書!$C$111&lt;&gt;"▼プルダウンより選択してください",申込書!$C$111&lt;&gt;"",申込書!$P$111&lt;&gt;"YYYY/MM/DD",$G236&lt;&gt;""),申込書!$P$111,"")</f>
        <v/>
      </c>
      <c r="FF236" s="81" t="str">
        <f>IF(AND(申込書!$C$111&lt;&gt;"▼プルダウンより選択してください",申込書!$C$111&lt;&gt;"",$G236&lt;&gt;""),申込書!$M$111,"")</f>
        <v/>
      </c>
      <c r="FG236" s="81" t="str">
        <f>IF($FE$3&lt;&gt;"コンテンツなし",IF(AND(申込書!$AH$4="GIGAスクールパック",SUM($P236,$R236)&lt;&gt;0),SUM($P236,$R236),IF(AND(申込書!$AH$4="SKY安心GIGAタブレット",SUM($T236,$V236)&lt;&gt;0),SUM($T236,$V236),"")),"")</f>
        <v/>
      </c>
      <c r="FH236" s="81" t="str">
        <f>IF($FE$3&lt;&gt;"コンテンツなし",IF(AND(申込書!$AH$4="GIGAスクールパック",SUM($Q236,$S236)&lt;&gt;0),SUM($Q236,$S236),IF(AND(申込書!$AH$4="SKY安心GIGAタブレット",SUM($U236,$W236)&lt;&gt;0),SUM($U236,$W236),"")),"")</f>
        <v/>
      </c>
      <c r="FI236" s="157"/>
      <c r="FJ236" s="82"/>
      <c r="FK236" s="80" t="str">
        <f>IF(AND(申込書!$C$112&lt;&gt;"▼プルダウンより選択してください",申込書!$C$112&lt;&gt;"",申込書!$P$112&lt;&gt;"YYYY/MM/DD",$G236&lt;&gt;""),申込書!$P$112,"")</f>
        <v/>
      </c>
      <c r="FL236" s="81" t="str">
        <f>IF(AND(申込書!$C$112&lt;&gt;"▼プルダウンより選択してください",申込書!$C$112&lt;&gt;"",$G236&lt;&gt;""),申込書!$M$112,"")</f>
        <v/>
      </c>
      <c r="FM236" s="81" t="str">
        <f>IF($FK$3&lt;&gt;"コンテンツなし",IF(AND(申込書!$AH$4="GIGAスクールパック",SUM($P236,$R236)&lt;&gt;0),SUM($P236,$R236),IF(AND(申込書!$AH$4="SKY安心GIGAタブレット",SUM($T236,$V236)&lt;&gt;0),SUM($T236,$V236),"")),"")</f>
        <v/>
      </c>
      <c r="FN236" s="81" t="str">
        <f>IF($FK$3&lt;&gt;"コンテンツなし",IF(AND(申込書!$AH$4="GIGAスクールパック",SUM($Q236,$S236)&lt;&gt;0),SUM($Q236,$S236),IF(AND(申込書!$AH$4="SKY安心GIGAタブレット",SUM($U236,$W236)&lt;&gt;0),SUM($U236,$W236),"")),"")</f>
        <v/>
      </c>
      <c r="FO236" s="157"/>
      <c r="FP236" s="82"/>
      <c r="FQ236" s="80" t="str">
        <f>IF(AND(申込書!$C$113&lt;&gt;"▼プルダウンより選択してください",申込書!$C$113&lt;&gt;"",申込書!$P$113&lt;&gt;"YYYY/MM/DD",$G236&lt;&gt;""),申込書!$P$113,"")</f>
        <v/>
      </c>
      <c r="FR236" s="81" t="str">
        <f>IF(AND(申込書!$C$113&lt;&gt;"▼プルダウンより選択してください",申込書!$C$113&lt;&gt;"",$G236&lt;&gt;""),申込書!$M$113,"")</f>
        <v/>
      </c>
      <c r="FS236" s="81" t="str">
        <f>IF($FQ$3&lt;&gt;"コンテンツなし",IF(AND(申込書!$AH$4="GIGAスクールパック",SUM($P236,$R236)&lt;&gt;0),SUM($P236,$R236),IF(AND(申込書!$AH$4="SKY安心GIGAタブレット",SUM($T236,$V236)&lt;&gt;0),SUM($T236,$V236),"")),"")</f>
        <v/>
      </c>
      <c r="FT236" s="81" t="str">
        <f>IF($FQ$3&lt;&gt;"コンテンツなし",IF(AND(申込書!$AH$4="GIGAスクールパック",SUM($Q236,$S236)&lt;&gt;0),SUM($Q236,$S236),IF(AND(申込書!$AH$4="SKY安心GIGAタブレット",SUM($U236,$W236)&lt;&gt;0),SUM($U236,$W236),"")),"")</f>
        <v/>
      </c>
      <c r="FU236" s="157"/>
      <c r="FV236" s="82"/>
      <c r="FW236" s="80" t="str">
        <f>IF(AND(申込書!$C$114&lt;&gt;"▼プルダウンより選択してください",申込書!$C$114&lt;&gt;"",申込書!$P$114&lt;&gt;"YYYY/MM/DD",$G236&lt;&gt;""),申込書!$P$114,"")</f>
        <v/>
      </c>
      <c r="FX236" s="81" t="str">
        <f>IF(AND(申込書!$C$114&lt;&gt;"▼プルダウンより選択してください",申込書!$C$114&lt;&gt;"",$G236&lt;&gt;""),申込書!$M$114,"")</f>
        <v/>
      </c>
      <c r="FY236" s="81" t="str">
        <f>IF($FW$3&lt;&gt;"コンテンツなし",IF(AND(申込書!$AH$4="GIGAスクールパック",SUM($P236,$R236)&lt;&gt;0),SUM($P236,$R236),IF(AND(申込書!$AH$4="SKY安心GIGAタブレット",SUM($T236,$V236)&lt;&gt;0),SUM($T236,$V236),"")),"")</f>
        <v/>
      </c>
      <c r="FZ236" s="81" t="str">
        <f>IF($FW$3&lt;&gt;"コンテンツなし",IF(AND(申込書!$AH$4="GIGAスクールパック",SUM($Q236,$S236)&lt;&gt;0),SUM($Q236,$S236),IF(AND(申込書!$AH$4="SKY安心GIGAタブレット",SUM($U236,$W236)&lt;&gt;0),SUM($U236,$W236),"")),"")</f>
        <v/>
      </c>
      <c r="GA236" s="157"/>
      <c r="GB236" s="82"/>
      <c r="GC236" s="80" t="str">
        <f>IF(AND(申込書!$C$115&lt;&gt;"▼プルダウンより選択してください",申込書!$C$115&lt;&gt;"",申込書!$P$115&lt;&gt;"YYYY/MM/DD",$G236&lt;&gt;""),申込書!$P$115,"")</f>
        <v/>
      </c>
      <c r="GD236" s="81" t="str">
        <f>IF(AND(申込書!$C$115&lt;&gt;"▼プルダウンより選択してください",申込書!$C$115&lt;&gt;"",$G236&lt;&gt;""),申込書!$M$115,"")</f>
        <v/>
      </c>
      <c r="GE236" s="81" t="str">
        <f>IF($GC$3&lt;&gt;"コンテンツなし",IF(AND(申込書!$AH$4="GIGAスクールパック",SUM($P236,$R236)&lt;&gt;0),SUM($P236,$R236),IF(AND(申込書!$AH$4="SKY安心GIGAタブレット",SUM($T236,$V236)&lt;&gt;0),SUM($T236,$V236),"")),"")</f>
        <v/>
      </c>
      <c r="GF236" s="81" t="str">
        <f>IF($GC$3&lt;&gt;"コンテンツなし",IF(AND(申込書!$AH$4="GIGAスクールパック",SUM($Q236,$S236)&lt;&gt;0),SUM($Q236,$S236),IF(AND(申込書!$AH$4="SKY安心GIGAタブレット",SUM($U236,$W236)&lt;&gt;0),SUM($U236,$W236),"")),"")</f>
        <v/>
      </c>
      <c r="GG236" s="157"/>
      <c r="GH236" s="82"/>
      <c r="GI236" s="80" t="str">
        <f>IF(AND(申込書!$C$116&lt;&gt;"▼プルダウンより選択してください",申込書!$C$116&lt;&gt;"",申込書!$P$116&lt;&gt;"YYYY/MM/DD",$G236&lt;&gt;""),申込書!$P$116,"")</f>
        <v/>
      </c>
      <c r="GJ236" s="81" t="str">
        <f>IF(AND(申込書!$C$116&lt;&gt;"▼プルダウンより選択してください",申込書!$C$116&lt;&gt;"",$G236&lt;&gt;""),申込書!$M$116,"")</f>
        <v/>
      </c>
      <c r="GK236" s="81" t="str">
        <f>IF($GI$3&lt;&gt;"コンテンツなし",IF(AND(申込書!$AH$4="GIGAスクールパック",SUM($P236,$R236)&lt;&gt;0),SUM($P236,$R236),IF(AND(申込書!$AH$4="SKY安心GIGAタブレット",SUM($T236,$V236)&lt;&gt;0),SUM($T236,$V236),"")),"")</f>
        <v/>
      </c>
      <c r="GL236" s="81" t="str">
        <f>IF($GI$3&lt;&gt;"コンテンツなし",IF(AND(申込書!$AH$4="GIGAスクールパック",SUM($Q236,$S236)&lt;&gt;0),SUM($Q236,$S236),IF(AND(申込書!$AH$4="SKY安心GIGAタブレット",SUM($U236,$W236)&lt;&gt;0),SUM($U236,$W236),"")),"")</f>
        <v/>
      </c>
      <c r="GM236" s="157"/>
      <c r="GN236" s="82"/>
      <c r="GO236" s="80" t="str">
        <f>IF(AND(申込書!$C$117&lt;&gt;"▼プルダウンより選択してください",申込書!$C$117&lt;&gt;"",申込書!$P$117&lt;&gt;"YYYY/MM/DD",$G236&lt;&gt;""),申込書!$P$117,"")</f>
        <v/>
      </c>
      <c r="GP236" s="81" t="str">
        <f>IF(AND(申込書!$C$117&lt;&gt;"▼プルダウンより選択してください",申込書!$C$117&lt;&gt;"",$G236&lt;&gt;""),申込書!$M$117,"")</f>
        <v/>
      </c>
      <c r="GQ236" s="81" t="str">
        <f>IF($GO$3&lt;&gt;"コンテンツなし",IF(AND(申込書!$AH$4="GIGAスクールパック",SUM($P236,$R236)&lt;&gt;0),SUM($P236,$R236),IF(AND(申込書!$AH$4="SKY安心GIGAタブレット",SUM($T236,$V236)&lt;&gt;0),SUM($T236,$V236),"")),"")</f>
        <v/>
      </c>
      <c r="GR236" s="81" t="str">
        <f>IF($GO$3&lt;&gt;"コンテンツなし",IF(AND(申込書!$AH$4="GIGAスクールパック",SUM($Q236,$S236)&lt;&gt;0),SUM($Q236,$S236),IF(AND(申込書!$AH$4="SKY安心GIGAタブレット",SUM($U236,$W236)&lt;&gt;0),SUM($U236,$W236),"")),"")</f>
        <v/>
      </c>
      <c r="GS236" s="157"/>
      <c r="GT236" s="82"/>
      <c r="GU236" s="80" t="str">
        <f>IF(AND(申込書!$C$118&lt;&gt;"▼プルダウンより選択してください",申込書!$C$118&lt;&gt;"",申込書!$P$118&lt;&gt;"YYYY/MM/DD",$G236&lt;&gt;""),申込書!$P$118,"")</f>
        <v/>
      </c>
      <c r="GV236" s="81" t="str">
        <f>IF(AND(申込書!$C$118&lt;&gt;"▼プルダウンより選択してください",申込書!$C$118&lt;&gt;"",$G236&lt;&gt;""),申込書!$M$118,"")</f>
        <v/>
      </c>
      <c r="GW236" s="81" t="str">
        <f>IF($GU$3&lt;&gt;"コンテンツなし",IF(AND(申込書!$AH$4="GIGAスクールパック",SUM($P236,$R236)&lt;&gt;0),SUM($P236,$R236),IF(AND(申込書!$AH$4="SKY安心GIGAタブレット",SUM($T236,$V236)&lt;&gt;0),SUM($T236,$V236),"")),"")</f>
        <v/>
      </c>
      <c r="GX236" s="81" t="str">
        <f>IF($GU$3&lt;&gt;"コンテンツなし",IF(AND(申込書!$AH$4="GIGAスクールパック",SUM($Q236,$S236)&lt;&gt;0),SUM($Q236,$S236),IF(AND(申込書!$AH$4="SKY安心GIGAタブレット",SUM($U236,$W236)&lt;&gt;0),SUM($U236,$W236),"")),"")</f>
        <v/>
      </c>
      <c r="GY236" s="157"/>
      <c r="GZ236" s="82"/>
      <c r="HA236" s="80" t="str">
        <f>IF(AND(申込書!$C$119&lt;&gt;"▼プルダウンより選択してください",申込書!$C$119&lt;&gt;"",申込書!$P$119&lt;&gt;"YYYY/MM/DD",$G236&lt;&gt;""),申込書!$P$119,"")</f>
        <v/>
      </c>
      <c r="HB236" s="81" t="str">
        <f>IF(AND(申込書!$C$119&lt;&gt;"▼プルダウンより選択してください",申込書!$C$119&lt;&gt;"",$G236&lt;&gt;""),申込書!$M$119,"")</f>
        <v/>
      </c>
      <c r="HC236" s="81" t="str">
        <f>IF($HA$3&lt;&gt;"コンテンツなし",IF(AND(申込書!$AH$4="GIGAスクールパック",SUM($P236,$R236)&lt;&gt;0),SUM($P236,$R236),IF(AND(申込書!$AH$4="SKY安心GIGAタブレット",SUM($T236,$V236)&lt;&gt;0),SUM($T236,$V236),"")),"")</f>
        <v/>
      </c>
      <c r="HD236" s="81" t="str">
        <f>IF($HA$3&lt;&gt;"コンテンツなし",IF(AND(申込書!$AH$4="GIGAスクールパック",SUM($Q236,$S236)&lt;&gt;0),SUM($Q236,$S236),IF(AND(申込書!$AH$4="SKY安心GIGAタブレット",SUM($U236,$W236)&lt;&gt;0),SUM($U236,$W236),"")),"")</f>
        <v/>
      </c>
      <c r="HE236" s="157"/>
      <c r="HF236" s="82"/>
      <c r="HG236" s="83"/>
    </row>
    <row r="237" spans="2:215" ht="26.85" customHeight="1">
      <c r="B237" s="62">
        <f t="shared" si="3"/>
        <v>232</v>
      </c>
      <c r="C237" s="63"/>
      <c r="D237" s="64"/>
      <c r="E237" s="207"/>
      <c r="F237" s="65"/>
      <c r="G237" s="66"/>
      <c r="H237" s="67"/>
      <c r="I237" s="68"/>
      <c r="J237" s="69"/>
      <c r="K237" s="70"/>
      <c r="L237" s="71"/>
      <c r="M237" s="72"/>
      <c r="N237" s="73"/>
      <c r="O237" s="74"/>
      <c r="P237" s="179"/>
      <c r="Q237" s="180"/>
      <c r="R237" s="180"/>
      <c r="S237" s="181"/>
      <c r="T237" s="179"/>
      <c r="U237" s="180"/>
      <c r="V237" s="182"/>
      <c r="W237" s="181"/>
      <c r="X237" s="75"/>
      <c r="Y237" s="76"/>
      <c r="Z237" s="77"/>
      <c r="AA237" s="78"/>
      <c r="AB237" s="79"/>
      <c r="AC237" s="79"/>
      <c r="AD237" s="79"/>
      <c r="AE237" s="77"/>
      <c r="AF237" s="139"/>
      <c r="AG237" s="139"/>
      <c r="AH237" s="139"/>
      <c r="AI237" s="80" t="str">
        <f>IF(AND(申込書!$C$90&lt;&gt;"▼プルダウンより選択してください",申込書!$C$90&lt;&gt;"",申込書!$P$90&lt;&gt;"YYYY/MM/DD",$G237&lt;&gt;""),申込書!$P$90,"")</f>
        <v/>
      </c>
      <c r="AJ237" s="81" t="str">
        <f>IF(AND(申込書!$C$90&lt;&gt;"▼プルダウンより選択してください",申込書!$C$90&lt;&gt;"",$G237&lt;&gt;""),申込書!$M$90,"")</f>
        <v/>
      </c>
      <c r="AK237" s="81" t="str">
        <f>IF($AI$3&lt;&gt;"コンテンツなし",IF(AND(申込書!$AH$4="GIGAスクールパック",SUM($P237,$R237)&lt;&gt;0),SUM($P237,$R237),IF(AND(申込書!$AH$4="SKY安心GIGAタブレット",SUM($T237,$V237)&lt;&gt;0),SUM($T237,$V237),"")),"")</f>
        <v/>
      </c>
      <c r="AL237" s="81" t="str">
        <f>IF($AI$3&lt;&gt;"コンテンツなし",IF(AND(申込書!$AH$4="GIGAスクールパック",SUM($Q237,$S237)&lt;&gt;0),SUM($Q237,$S237),IF(AND(申込書!$AH$4="SKY安心GIGAタブレット",SUM($U237,$W237)&lt;&gt;0),SUM($U237,$W237),"")),"")</f>
        <v/>
      </c>
      <c r="AM237" s="157"/>
      <c r="AN237" s="82"/>
      <c r="AO237" s="80" t="str">
        <f>IF(AND(申込書!$C$91&lt;&gt;"▼プルダウンより選択してください",申込書!$C$91&lt;&gt;"",申込書!$P$91&lt;&gt;"YYYY/MM/DD",$G237&lt;&gt;""),申込書!$P$91,"")</f>
        <v/>
      </c>
      <c r="AP237" s="81" t="str">
        <f>IF(AND(申込書!$C$91&lt;&gt;"▼プルダウンより選択してください",申込書!$C$91&lt;&gt;"",$G237&lt;&gt;""),申込書!$M$91,"")</f>
        <v/>
      </c>
      <c r="AQ237" s="81" t="str">
        <f>IF($AO$3&lt;&gt;"コンテンツなし",IF(AND(申込書!$AH$4="GIGAスクールパック",SUM($P237,$R237)&lt;&gt;0),SUM($P237,$R237),IF(AND(申込書!$AH$4="SKY安心GIGAタブレット",SUM($T237,$V237)&lt;&gt;0),SUM($T237,$V237),"")),"")</f>
        <v/>
      </c>
      <c r="AR237" s="81" t="str">
        <f>IF($AO$3&lt;&gt;"コンテンツなし",IF(AND(申込書!$AH$4="GIGAスクールパック",SUM($Q237,$S237)&lt;&gt;0),SUM($Q237,$S237),IF(AND(申込書!$AH$4="SKY安心GIGAタブレット",SUM($U237,$W237)&lt;&gt;0),SUM($U237,$W237),"")),"")</f>
        <v/>
      </c>
      <c r="AS237" s="157"/>
      <c r="AT237" s="82"/>
      <c r="AU237" s="80" t="str">
        <f>IF(AND(申込書!$C$92&lt;&gt;"▼プルダウンより選択してください",申込書!$C$92&lt;&gt;"",申込書!$P$92&lt;&gt;"YYYY/MM/DD",$G237&lt;&gt;""),申込書!$P$92,"")</f>
        <v/>
      </c>
      <c r="AV237" s="81" t="str">
        <f>IF(AND(申込書!$C$92&lt;&gt;"▼プルダウンより選択してください",申込書!$C$92&lt;&gt;"",$G237&lt;&gt;""),申込書!$M$92,"")</f>
        <v/>
      </c>
      <c r="AW237" s="81" t="str">
        <f>IF($AU$3&lt;&gt;"コンテンツなし",IF(AND(申込書!$AH$4="GIGAスクールパック",SUM($P237,$R237)&lt;&gt;0),SUM($P237,$R237),IF(AND(申込書!$AH$4="SKY安心GIGAタブレット",SUM($T237,$V237)&lt;&gt;0),SUM($T237,$V237),"")),"")</f>
        <v/>
      </c>
      <c r="AX237" s="81" t="str">
        <f>IF($AU$3&lt;&gt;"コンテンツなし",IF(AND(申込書!$AH$4="GIGAスクールパック",SUM($Q237,$S237)&lt;&gt;0),SUM($Q237,$S237),IF(AND(申込書!$AH$4="SKY安心GIGAタブレット",SUM($U237,$W237)&lt;&gt;0),SUM($U237,$W237),"")),"")</f>
        <v/>
      </c>
      <c r="AY237" s="157"/>
      <c r="AZ237" s="82"/>
      <c r="BA237" s="80" t="str">
        <f>IF(AND(申込書!$C$93&lt;&gt;"▼プルダウンより選択してください",申込書!$C$93&lt;&gt;"",申込書!$P$93&lt;&gt;"YYYY/MM/DD",$G237&lt;&gt;""),申込書!$P$93,"")</f>
        <v/>
      </c>
      <c r="BB237" s="81" t="str">
        <f>IF(AND(申込書!$C$93&lt;&gt;"▼プルダウンより選択してください",申込書!$C$93&lt;&gt;"",申込書!$M$93&gt;=1,$G237&lt;&gt;""),申込書!$M$93,"")</f>
        <v/>
      </c>
      <c r="BC237" s="81" t="str">
        <f>IF($BA$3&lt;&gt;"コンテンツなし",IF(AND(申込書!$AH$4="GIGAスクールパック",SUM($P237,$R237)&lt;&gt;0),SUM($P237,$R237),IF(AND(申込書!$AH$4="SKY安心GIGAタブレット",SUM($T237,$V237)&lt;&gt;0),SUM($T237,$V237),"")),"")</f>
        <v/>
      </c>
      <c r="BD237" s="81" t="str">
        <f>IF($BA$3&lt;&gt;"コンテンツなし",IF(AND(申込書!$AH$4="GIGAスクールパック",SUM($Q237,$S237)&lt;&gt;0),SUM($Q237,$S237),IF(AND(申込書!$AH$4="SKY安心GIGAタブレット",SUM($U237,$W237)&lt;&gt;0),SUM($U237,$W237),"")),"")</f>
        <v/>
      </c>
      <c r="BE237" s="157"/>
      <c r="BF237" s="82"/>
      <c r="BG237" s="80" t="str">
        <f>IF(AND(申込書!$C$94&lt;&gt;"▼プルダウンより選択してください",申込書!$C$94&lt;&gt;"",申込書!$P$94&lt;&gt;"YYYY/MM/DD",$G237&lt;&gt;""),申込書!$P$94,"")</f>
        <v/>
      </c>
      <c r="BH237" s="81" t="str">
        <f>IF(AND(申込書!$C$94&lt;&gt;"▼プルダウンより選択してください",申込書!$C$94&lt;&gt;"",$G237&lt;&gt;""),申込書!$M$94,"")</f>
        <v/>
      </c>
      <c r="BI237" s="81" t="str">
        <f>IF($BG$3&lt;&gt;"コンテンツなし",IF(AND(申込書!$AH$4="GIGAスクールパック",SUM($P237,$R237)&lt;&gt;0),SUM($P237,$R237),IF(AND(申込書!$AH$4="SKY安心GIGAタブレット",SUM($T237,$V237)&lt;&gt;0),SUM($T237,$V237),"")),"")</f>
        <v/>
      </c>
      <c r="BJ237" s="81" t="str">
        <f>IF($BG$3&lt;&gt;"コンテンツなし",IF(AND(申込書!$AH$4="GIGAスクールパック",SUM($Q237,$S237)&lt;&gt;0),SUM($Q237,$S237),IF(AND(申込書!$AH$4="SKY安心GIGAタブレット",SUM($U237,$W237)&lt;&gt;0),SUM($U237,$W237),"")),"")</f>
        <v/>
      </c>
      <c r="BK237" s="157"/>
      <c r="BL237" s="82"/>
      <c r="BM237" s="80" t="str">
        <f>IF(AND(申込書!$C$95&lt;&gt;"▼プルダウンより選択してください",申込書!$C$95&lt;&gt;"",申込書!$P$95&lt;&gt;"YYYY/MM/DD",$G237&lt;&gt;""),申込書!$P$95,"")</f>
        <v/>
      </c>
      <c r="BN237" s="81" t="str">
        <f>IF(AND(申込書!$C$95&lt;&gt;"▼プルダウンより選択してください",申込書!$C$95&lt;&gt;"",$G237&lt;&gt;""),申込書!$M$95,"")</f>
        <v/>
      </c>
      <c r="BO237" s="81" t="str">
        <f>IF($BM$3&lt;&gt;"コンテンツなし",IF(AND(申込書!$AH$4="GIGAスクールパック",SUM($P237,$R237)&lt;&gt;0),SUM($P237,$R237),IF(AND(申込書!$AH$4="SKY安心GIGAタブレット",SUM($T237,$V237)&lt;&gt;0),SUM($T237,$V237),"")),"")</f>
        <v/>
      </c>
      <c r="BP237" s="81" t="str">
        <f>IF($BM$3&lt;&gt;"コンテンツなし",IF(AND(申込書!$AH$4="GIGAスクールパック",SUM($Q237,$S237)&lt;&gt;0),SUM($Q237,$S237),IF(AND(申込書!$AH$4="SKY安心GIGAタブレット",SUM($U237,$W237)&lt;&gt;0),SUM($U237,$W237),"")),"")</f>
        <v/>
      </c>
      <c r="BQ237" s="157"/>
      <c r="BR237" s="82"/>
      <c r="BS237" s="80" t="str">
        <f>IF(AND(申込書!$C$96&lt;&gt;"▼プルダウンより選択してください",申込書!$C$96&lt;&gt;"",申込書!$P$96&lt;&gt;"YYYY/MM/DD",$G237&lt;&gt;""),申込書!$P$96,"")</f>
        <v/>
      </c>
      <c r="BT237" s="81" t="str">
        <f>IF(AND(申込書!$C$96&lt;&gt;"▼プルダウンより選択してください",申込書!$C$96&lt;&gt;"",$G237&lt;&gt;""),申込書!$M$96,"")</f>
        <v/>
      </c>
      <c r="BU237" s="81" t="str">
        <f>IF($BS$3&lt;&gt;"コンテンツなし",IF(AND(申込書!$AH$4="GIGAスクールパック",SUM($P237,$R237)&lt;&gt;0),SUM($P237,$R237),IF(AND(申込書!$AH$4="SKY安心GIGAタブレット",SUM($T237,$V237)&lt;&gt;0),SUM($T237,$V237),"")),"")</f>
        <v/>
      </c>
      <c r="BV237" s="81" t="str">
        <f>IF($BS$3&lt;&gt;"コンテンツなし",IF(AND(申込書!$AH$4="GIGAスクールパック",SUM($Q237,$S237)&lt;&gt;0),SUM($Q237,$S237),IF(AND(申込書!$AH$4="SKY安心GIGAタブレット",SUM($U237,$W237)&lt;&gt;0),SUM($U237,$W237),"")),"")</f>
        <v/>
      </c>
      <c r="BW237" s="157"/>
      <c r="BX237" s="82"/>
      <c r="BY237" s="80" t="str">
        <f>IF(AND(申込書!$C$97&lt;&gt;"▼プルダウンより選択してください",申込書!$C$97&lt;&gt;"",申込書!$P$97&lt;&gt;"YYYY/MM/DD",$G237&lt;&gt;""),申込書!$P$97,"")</f>
        <v/>
      </c>
      <c r="BZ237" s="81" t="str">
        <f>IF(AND(申込書!$C$97&lt;&gt;"▼プルダウンより選択してください",申込書!$C$97&lt;&gt;"",$G237&lt;&gt;""),申込書!$M$97,"")</f>
        <v/>
      </c>
      <c r="CA237" s="81" t="str">
        <f>IF($BY$3&lt;&gt;"コンテンツなし",IF(AND(申込書!$AH$4="GIGAスクールパック",SUM($P237,$R237)&lt;&gt;0),SUM($P237,$R237),IF(AND(申込書!$AH$4="SKY安心GIGAタブレット",SUM($T237,$V237)&lt;&gt;0),SUM($T237,$V237),"")),"")</f>
        <v/>
      </c>
      <c r="CB237" s="81" t="str">
        <f>IF($BY$3&lt;&gt;"コンテンツなし",IF(AND(申込書!$AH$4="GIGAスクールパック",SUM($Q237,$S237)&lt;&gt;0),SUM($Q237,$S237),IF(AND(申込書!$AH$4="SKY安心GIGAタブレット",SUM($U237,$W237)&lt;&gt;0),SUM($U237,$W237),"")),"")</f>
        <v/>
      </c>
      <c r="CC237" s="157"/>
      <c r="CD237" s="82"/>
      <c r="CE237" s="80" t="str">
        <f>IF(AND(申込書!$C$98&lt;&gt;"▼プルダウンより選択してください",申込書!$C$98&lt;&gt;"",申込書!$P$98&lt;&gt;"YYYY/MM/DD",$G237&lt;&gt;""),申込書!$P$98,"")</f>
        <v/>
      </c>
      <c r="CF237" s="81" t="str">
        <f>IF(AND(申込書!$C$98&lt;&gt;"▼プルダウンより選択してください",申込書!$C$98&lt;&gt;"",$G237&lt;&gt;""),申込書!$M$98,"")</f>
        <v/>
      </c>
      <c r="CG237" s="81" t="str">
        <f>IF($CE$3&lt;&gt;"コンテンツなし",IF(AND(申込書!$AH$4="GIGAスクールパック",SUM($P237,$R237)&lt;&gt;0),SUM($P237,$R237),IF(AND(申込書!$AH$4="SKY安心GIGAタブレット",SUM($T237,$V237)&lt;&gt;0),SUM($T237,$V237),"")),"")</f>
        <v/>
      </c>
      <c r="CH237" s="81" t="str">
        <f>IF($CE$3&lt;&gt;"コンテンツなし",IF(AND(申込書!$AH$4="GIGAスクールパック",SUM($Q237,$S237)&lt;&gt;0),SUM($Q237,$S237),IF(AND(申込書!$AH$4="SKY安心GIGAタブレット",SUM($U237,$W237)&lt;&gt;0),SUM($U237,$W237),"")),"")</f>
        <v/>
      </c>
      <c r="CI237" s="157"/>
      <c r="CJ237" s="82"/>
      <c r="CK237" s="80" t="str">
        <f>IF(AND(申込書!$C$99&lt;&gt;"▼プルダウンより選択してください",申込書!$C$99&lt;&gt;"",申込書!$P$99&lt;&gt;"YYYY/MM/DD",$G237&lt;&gt;""),申込書!$P$99,"")</f>
        <v/>
      </c>
      <c r="CL237" s="81" t="str">
        <f>IF(AND(申込書!$C$99&lt;&gt;"▼プルダウンより選択してください",申込書!$C$99&lt;&gt;"",$G237&lt;&gt;""),申込書!$M$99,"")</f>
        <v/>
      </c>
      <c r="CM237" s="81" t="str">
        <f>IF($CK$3&lt;&gt;"コンテンツなし",IF(AND(申込書!$AH$4="GIGAスクールパック",SUM($P237,$R237)&lt;&gt;0),SUM($P237,$R237),IF(AND(申込書!$AH$4="SKY安心GIGAタブレット",SUM($T237,$V237)&lt;&gt;0),SUM($T237,$V237),"")),"")</f>
        <v/>
      </c>
      <c r="CN237" s="81" t="str">
        <f>IF($CK$3&lt;&gt;"コンテンツなし",IF(AND(申込書!$AH$4="GIGAスクールパック",SUM($Q237,$S237)&lt;&gt;0),SUM($Q237,$S237),IF(AND(申込書!$AH$4="SKY安心GIGAタブレット",SUM($U237,$W237)&lt;&gt;0),SUM($U237,$W237),"")),"")</f>
        <v/>
      </c>
      <c r="CO237" s="157"/>
      <c r="CP237" s="82"/>
      <c r="CQ237" s="80" t="str">
        <f>IF(AND(申込書!$C$100&lt;&gt;"▼プルダウンより選択してください",申込書!$C$100&lt;&gt;"",申込書!$P$100&lt;&gt;"YYYY/MM/DD",$G237&lt;&gt;""),申込書!$P$100,"")</f>
        <v/>
      </c>
      <c r="CR237" s="81" t="str">
        <f>IF(AND(申込書!$C$100&lt;&gt;"▼プルダウンより選択してください",申込書!$C$100&lt;&gt;"",$G237&lt;&gt;""),申込書!$M$100,"")</f>
        <v/>
      </c>
      <c r="CS237" s="81" t="str">
        <f>IF($CQ$3&lt;&gt;"コンテンツなし",IF(AND(申込書!$AH$4="GIGAスクールパック",SUM($P237,$R237)&lt;&gt;0),SUM($P237,$R237),IF(AND(申込書!$AH$4="SKY安心GIGAタブレット",SUM($T237,$V237)&lt;&gt;0),SUM($T237,$V237),"")),"")</f>
        <v/>
      </c>
      <c r="CT237" s="81" t="str">
        <f>IF($CQ$3&lt;&gt;"コンテンツなし",IF(AND(申込書!$AH$4="GIGAスクールパック",SUM($Q237,$S237)&lt;&gt;0),SUM($Q237,$S237),IF(AND(申込書!$AH$4="SKY安心GIGAタブレット",SUM($U237,$W237)&lt;&gt;0),SUM($U237,$W237),"")),"")</f>
        <v/>
      </c>
      <c r="CU237" s="81"/>
      <c r="CV237" s="82"/>
      <c r="CW237" s="80" t="str">
        <f>IF(AND(申込書!$C$101&lt;&gt;"▼プルダウンより選択してください",申込書!$C$101&lt;&gt;"",申込書!$P$101&lt;&gt;"YYYY/MM/DD",$G237&lt;&gt;""),申込書!$P$101,"")</f>
        <v/>
      </c>
      <c r="CX237" s="81" t="str">
        <f>IF(AND(申込書!$C$101&lt;&gt;"▼プルダウンより選択してください",申込書!$C$101&lt;&gt;"",$G237&lt;&gt;""),申込書!$M$101,"")</f>
        <v/>
      </c>
      <c r="CY237" s="81" t="str">
        <f>IF($CW$3&lt;&gt;"コンテンツなし",IF(AND(申込書!$AH$4="GIGAスクールパック",SUM($P237,$R237)&lt;&gt;0),SUM($P237,$R237),IF(AND(申込書!$AH$4="SKY安心GIGAタブレット",SUM($T237,$V237)&lt;&gt;0),SUM($T237,$V237),"")),"")</f>
        <v/>
      </c>
      <c r="CZ237" s="81" t="str">
        <f>IF($CW$3&lt;&gt;"コンテンツなし",IF(AND(申込書!$AH$4="GIGAスクールパック",SUM($Q237,$S237)&lt;&gt;0),SUM($Q237,$S237),IF(AND(申込書!$AH$4="SKY安心GIGAタブレット",SUM($U237,$W237)&lt;&gt;0),SUM($U237,$W237),"")),"")</f>
        <v/>
      </c>
      <c r="DA237" s="81"/>
      <c r="DB237" s="82"/>
      <c r="DC237" s="80" t="str">
        <f>IF(AND(申込書!$C$102&lt;&gt;"▼プルダウンより選択してください",申込書!$C$102&lt;&gt;"",申込書!$P$102&lt;&gt;"YYYY/MM/DD",$G237&lt;&gt;""),申込書!$P$102,"")</f>
        <v/>
      </c>
      <c r="DD237" s="81" t="str">
        <f>IF(AND(申込書!$C$102&lt;&gt;"▼プルダウンより選択してください",申込書!$C$102&lt;&gt;"",$G237&lt;&gt;""),申込書!$M$102,"")</f>
        <v/>
      </c>
      <c r="DE237" s="81" t="str">
        <f>IF($DC$3&lt;&gt;"コンテンツなし",IF(AND(申込書!$AH$4="GIGAスクールパック",SUM($P237,$R237)&lt;&gt;0),SUM($P237,$R237),IF(AND(申込書!$AH$4="SKY安心GIGAタブレット",SUM($T237,$V237)&lt;&gt;0),SUM($T237,$V237),"")),"")</f>
        <v/>
      </c>
      <c r="DF237" s="81" t="str">
        <f>IF($DC$3&lt;&gt;"コンテンツなし",IF(AND(申込書!$AH$4="GIGAスクールパック",SUM($Q237,$S237)&lt;&gt;0),SUM($Q237,$S237),IF(AND(申込書!$AH$4="SKY安心GIGAタブレット",SUM($U237,$W237)&lt;&gt;0),SUM($U237,$W237),"")),"")</f>
        <v/>
      </c>
      <c r="DG237" s="81"/>
      <c r="DH237" s="82"/>
      <c r="DI237" s="80" t="str">
        <f>IF(AND(申込書!$C$103&lt;&gt;"▼プルダウンより選択してください",申込書!$C$103&lt;&gt;"",申込書!$P$103&lt;&gt;"YYYY/MM/DD",$G237&lt;&gt;""),申込書!$P$103,"")</f>
        <v/>
      </c>
      <c r="DJ237" s="81" t="str">
        <f>IF(AND(申込書!$C$103&lt;&gt;"▼プルダウンより選択してください",申込書!$C$103&lt;&gt;"",$G237&lt;&gt;""),申込書!$M$103,"")</f>
        <v/>
      </c>
      <c r="DK237" s="81" t="str">
        <f>IF($DI$3&lt;&gt;"コンテンツなし",IF(AND(申込書!$AH$4="GIGAスクールパック",SUM($P237,$R237)&lt;&gt;0),SUM($P237,$R237),IF(AND(申込書!$AH$4="SKY安心GIGAタブレット",SUM($T237,$V237)&lt;&gt;0),SUM($T237,$V237),"")),"")</f>
        <v/>
      </c>
      <c r="DL237" s="81" t="str">
        <f>IF($DI$3&lt;&gt;"コンテンツなし",IF(AND(申込書!$AH$4="GIGAスクールパック",SUM($Q237,$S237)&lt;&gt;0),SUM($Q237,$S237),IF(AND(申込書!$AH$4="SKY安心GIGAタブレット",SUM($U237,$W237)&lt;&gt;0),SUM($U237,$W237),"")),"")</f>
        <v/>
      </c>
      <c r="DM237" s="81"/>
      <c r="DN237" s="82"/>
      <c r="DO237" s="80" t="str">
        <f>IF(AND(申込書!$C$104&lt;&gt;"▼プルダウンより選択してください",申込書!$C$104&lt;&gt;"",申込書!$P$104&lt;&gt;"YYYY/MM/DD",$G237&lt;&gt;""),申込書!$P$104,"")</f>
        <v/>
      </c>
      <c r="DP237" s="81" t="str">
        <f>IF(AND(申込書!$C$104&lt;&gt;"▼プルダウンより選択してください",申込書!$C$104&lt;&gt;"",$G237&lt;&gt;""),申込書!$M$104,"")</f>
        <v/>
      </c>
      <c r="DQ237" s="81" t="str">
        <f>IF($DO$3&lt;&gt;"コンテンツなし",IF(AND(申込書!$AH$4="GIGAスクールパック",SUM($P237,$R237)&lt;&gt;0),SUM($P237,$R237),IF(AND(申込書!$AH$4="SKY安心GIGAタブレット",SUM($T237,$V237)&lt;&gt;0),SUM($T237,$V237),"")),"")</f>
        <v/>
      </c>
      <c r="DR237" s="81" t="str">
        <f>IF($DO$3&lt;&gt;"コンテンツなし",IF(AND(申込書!$AH$4="GIGAスクールパック",SUM($Q237,$S237)&lt;&gt;0),SUM($Q237,$S237),IF(AND(申込書!$AH$4="SKY安心GIGAタブレット",SUM($U237,$W237)&lt;&gt;0),SUM($U237,$W237),"")),"")</f>
        <v/>
      </c>
      <c r="DS237" s="81"/>
      <c r="DT237" s="82"/>
      <c r="DU237" s="80" t="str">
        <f>IF(AND(申込書!$C$105&lt;&gt;"▼プルダウンより選択してください",申込書!$C$105&lt;&gt;"",申込書!$P$105&lt;&gt;"YYYY/MM/DD",$G237&lt;&gt;""),申込書!$P$105,"")</f>
        <v/>
      </c>
      <c r="DV237" s="81" t="str">
        <f>IF(AND(申込書!$C$105&lt;&gt;"▼プルダウンより選択してください",申込書!$C$105&lt;&gt;"",$G237&lt;&gt;""),申込書!$M$105,"")</f>
        <v/>
      </c>
      <c r="DW237" s="81" t="str">
        <f>IF($DU$3&lt;&gt;"コンテンツなし",IF(AND(申込書!$AH$4="GIGAスクールパック",SUM($P237,$R237)&lt;&gt;0),SUM($P237,$R237),IF(AND(申込書!$AH$4="SKY安心GIGAタブレット",SUM($T237,$V237)&lt;&gt;0),SUM($T237,$V237),"")),"")</f>
        <v/>
      </c>
      <c r="DX237" s="81" t="str">
        <f>IF($DU$3&lt;&gt;"コンテンツなし",IF(AND(申込書!$AH$4="GIGAスクールパック",SUM($Q237,$S237)&lt;&gt;0),SUM($Q237,$S237),IF(AND(申込書!$AH$4="SKY安心GIGAタブレット",SUM($U237,$W237)&lt;&gt;0),SUM($U237,$W237),"")),"")</f>
        <v/>
      </c>
      <c r="DY237" s="157"/>
      <c r="DZ237" s="82"/>
      <c r="EA237" s="80" t="str">
        <f>IF(AND(申込書!$C$106&lt;&gt;"▼プルダウンより選択してください",申込書!$C$106&lt;&gt;"",申込書!$P$106&lt;&gt;"YYYY/MM/DD",$G237&lt;&gt;""),申込書!$P$106,"")</f>
        <v/>
      </c>
      <c r="EB237" s="81" t="str">
        <f>IF(AND(申込書!$C$106&lt;&gt;"▼プルダウンより選択してください",申込書!$C$106&lt;&gt;"",$G237&lt;&gt;""),申込書!$M$106,"")</f>
        <v/>
      </c>
      <c r="EC237" s="81" t="str">
        <f>IF($EA$3&lt;&gt;"コンテンツなし",IF(AND(申込書!$AH$4="GIGAスクールパック",SUM($P237,$R237)&lt;&gt;0),SUM($P237,$R237),IF(AND(申込書!$AH$4="SKY安心GIGAタブレット",SUM($T237,$V237)&lt;&gt;0),SUM($T237,$V237),"")),"")</f>
        <v/>
      </c>
      <c r="ED237" s="81" t="str">
        <f>IF($EA$3&lt;&gt;"コンテンツなし",IF(AND(申込書!$AH$4="GIGAスクールパック",SUM($Q237,$S237)&lt;&gt;0),SUM($Q237,$S237),IF(AND(申込書!$AH$4="SKY安心GIGAタブレット",SUM($U237,$W237)&lt;&gt;0),SUM($U237,$W237),"")),"")</f>
        <v/>
      </c>
      <c r="EE237" s="157"/>
      <c r="EF237" s="82"/>
      <c r="EG237" s="80" t="str">
        <f>IF(AND(申込書!$C$107&lt;&gt;"▼プルダウンより選択してください",申込書!$C$107&lt;&gt;"",申込書!$P$107&lt;&gt;"YYYY/MM/DD",$G237&lt;&gt;""),申込書!$P$107,"")</f>
        <v/>
      </c>
      <c r="EH237" s="81" t="str">
        <f>IF(AND(申込書!$C$107&lt;&gt;"▼プルダウンより選択してください",申込書!$C$107&lt;&gt;"",$G237&lt;&gt;""),申込書!$M$107,"")</f>
        <v/>
      </c>
      <c r="EI237" s="81" t="str">
        <f>IF($EG$3&lt;&gt;"コンテンツなし",IF(AND(申込書!$AH$4="GIGAスクールパック",SUM($P237,$R237)&lt;&gt;0),SUM($P237,$R237),IF(AND(申込書!$AH$4="SKY安心GIGAタブレット",SUM($T237,$V237)&lt;&gt;0),SUM($T237,$V237),"")),"")</f>
        <v/>
      </c>
      <c r="EJ237" s="81" t="str">
        <f>IF($EG$3&lt;&gt;"コンテンツなし",IF(AND(申込書!$AH$4="GIGAスクールパック",SUM($Q237,$S237)&lt;&gt;0),SUM($Q237,$S237),IF(AND(申込書!$AH$4="SKY安心GIGAタブレット",SUM($U237,$W237)&lt;&gt;0),SUM($U237,$W237),"")),"")</f>
        <v/>
      </c>
      <c r="EK237" s="157"/>
      <c r="EL237" s="82"/>
      <c r="EM237" s="80" t="str">
        <f>IF(AND(申込書!$C$108&lt;&gt;"▼プルダウンより選択してください",申込書!$C$108&lt;&gt;"",申込書!$P$108&lt;&gt;"YYYY/MM/DD",$G237&lt;&gt;""),申込書!$P$108,"")</f>
        <v/>
      </c>
      <c r="EN237" s="81" t="str">
        <f>IF(AND(申込書!$C$108&lt;&gt;"▼プルダウンより選択してください",申込書!$C$108&lt;&gt;"",$G237&lt;&gt;""),申込書!$M$108,"")</f>
        <v/>
      </c>
      <c r="EO237" s="81" t="str">
        <f>IF($EM$3&lt;&gt;"コンテンツなし",IF(AND(申込書!$AH$4="GIGAスクールパック",SUM($P237,$R237)&lt;&gt;0),SUM($P237,$R237),IF(AND(申込書!$AH$4="SKY安心GIGAタブレット",SUM($T237,$V237)&lt;&gt;0),SUM($T237,$V237),"")),"")</f>
        <v/>
      </c>
      <c r="EP237" s="81" t="str">
        <f>IF($EM$3&lt;&gt;"コンテンツなし",IF(AND(申込書!$AH$4="GIGAスクールパック",SUM($Q237,$S237)&lt;&gt;0),SUM($Q237,$S237),IF(AND(申込書!$AH$4="SKY安心GIGAタブレット",SUM($U237,$W237)&lt;&gt;0),SUM($U237,$W237),"")),"")</f>
        <v/>
      </c>
      <c r="EQ237" s="157"/>
      <c r="ER237" s="82"/>
      <c r="ES237" s="80" t="str">
        <f>IF(AND(申込書!$C$109&lt;&gt;"▼プルダウンより選択してください",申込書!$C$109&lt;&gt;"",申込書!$P$109&lt;&gt;"YYYY/MM/DD",$G237&lt;&gt;""),申込書!$P$109,"")</f>
        <v/>
      </c>
      <c r="ET237" s="81" t="str">
        <f>IF(AND(申込書!$C$109&lt;&gt;"▼プルダウンより選択してください",申込書!$C$109&lt;&gt;"",$G237&lt;&gt;""),申込書!$M$109,"")</f>
        <v/>
      </c>
      <c r="EU237" s="81" t="str">
        <f>IF($ES$3&lt;&gt;"コンテンツなし",IF(AND(申込書!$AH$4="GIGAスクールパック",SUM($P237,$R237)&lt;&gt;0),SUM($P237,$R237),IF(AND(申込書!$AH$4="SKY安心GIGAタブレット",SUM($T237,$V237)&lt;&gt;0),SUM($T237,$V237),"")),"")</f>
        <v/>
      </c>
      <c r="EV237" s="81" t="str">
        <f>IF($ES$3&lt;&gt;"コンテンツなし",IF(AND(申込書!$AH$4="GIGAスクールパック",SUM($Q237,$S237)&lt;&gt;0),SUM($Q237,$S237),IF(AND(申込書!$AH$4="SKY安心GIGAタブレット",SUM($U237,$W237)&lt;&gt;0),SUM($U237,$W237),"")),"")</f>
        <v/>
      </c>
      <c r="EW237" s="157"/>
      <c r="EX237" s="82"/>
      <c r="EY237" s="80" t="str">
        <f>IF(AND(申込書!$C$110&lt;&gt;"▼プルダウンより選択してください",申込書!$C$110&lt;&gt;"",申込書!$P$110&lt;&gt;"YYYY/MM/DD",$G237&lt;&gt;""),申込書!$P$110,"")</f>
        <v/>
      </c>
      <c r="EZ237" s="81" t="str">
        <f>IF(AND(申込書!$C$110&lt;&gt;"▼プルダウンより選択してください",申込書!$C$110&lt;&gt;"",$G237&lt;&gt;""),申込書!$M$110,"")</f>
        <v/>
      </c>
      <c r="FA237" s="81" t="str">
        <f>IF($EY$3&lt;&gt;"コンテンツなし",IF(AND(申込書!$AH$4="GIGAスクールパック",SUM($P237,$R237)&lt;&gt;0),SUM($P237,$R237),IF(AND(申込書!$AH$4="SKY安心GIGAタブレット",SUM($T237,$V237)&lt;&gt;0),SUM($T237,$V237),"")),"")</f>
        <v/>
      </c>
      <c r="FB237" s="81" t="str">
        <f>IF($EY$3&lt;&gt;"コンテンツなし",IF(AND(申込書!$AH$4="GIGAスクールパック",SUM($Q237,$S237)&lt;&gt;0),SUM($Q237,$S237),IF(AND(申込書!$AH$4="SKY安心GIGAタブレット",SUM($U237,$W237)&lt;&gt;0),SUM($U237,$W237),"")),"")</f>
        <v/>
      </c>
      <c r="FC237" s="157"/>
      <c r="FD237" s="82"/>
      <c r="FE237" s="80" t="str">
        <f>IF(AND(申込書!$C$111&lt;&gt;"▼プルダウンより選択してください",申込書!$C$111&lt;&gt;"",申込書!$P$111&lt;&gt;"YYYY/MM/DD",$G237&lt;&gt;""),申込書!$P$111,"")</f>
        <v/>
      </c>
      <c r="FF237" s="81" t="str">
        <f>IF(AND(申込書!$C$111&lt;&gt;"▼プルダウンより選択してください",申込書!$C$111&lt;&gt;"",$G237&lt;&gt;""),申込書!$M$111,"")</f>
        <v/>
      </c>
      <c r="FG237" s="81" t="str">
        <f>IF($FE$3&lt;&gt;"コンテンツなし",IF(AND(申込書!$AH$4="GIGAスクールパック",SUM($P237,$R237)&lt;&gt;0),SUM($P237,$R237),IF(AND(申込書!$AH$4="SKY安心GIGAタブレット",SUM($T237,$V237)&lt;&gt;0),SUM($T237,$V237),"")),"")</f>
        <v/>
      </c>
      <c r="FH237" s="81" t="str">
        <f>IF($FE$3&lt;&gt;"コンテンツなし",IF(AND(申込書!$AH$4="GIGAスクールパック",SUM($Q237,$S237)&lt;&gt;0),SUM($Q237,$S237),IF(AND(申込書!$AH$4="SKY安心GIGAタブレット",SUM($U237,$W237)&lt;&gt;0),SUM($U237,$W237),"")),"")</f>
        <v/>
      </c>
      <c r="FI237" s="157"/>
      <c r="FJ237" s="82"/>
      <c r="FK237" s="80" t="str">
        <f>IF(AND(申込書!$C$112&lt;&gt;"▼プルダウンより選択してください",申込書!$C$112&lt;&gt;"",申込書!$P$112&lt;&gt;"YYYY/MM/DD",$G237&lt;&gt;""),申込書!$P$112,"")</f>
        <v/>
      </c>
      <c r="FL237" s="81" t="str">
        <f>IF(AND(申込書!$C$112&lt;&gt;"▼プルダウンより選択してください",申込書!$C$112&lt;&gt;"",$G237&lt;&gt;""),申込書!$M$112,"")</f>
        <v/>
      </c>
      <c r="FM237" s="81" t="str">
        <f>IF($FK$3&lt;&gt;"コンテンツなし",IF(AND(申込書!$AH$4="GIGAスクールパック",SUM($P237,$R237)&lt;&gt;0),SUM($P237,$R237),IF(AND(申込書!$AH$4="SKY安心GIGAタブレット",SUM($T237,$V237)&lt;&gt;0),SUM($T237,$V237),"")),"")</f>
        <v/>
      </c>
      <c r="FN237" s="81" t="str">
        <f>IF($FK$3&lt;&gt;"コンテンツなし",IF(AND(申込書!$AH$4="GIGAスクールパック",SUM($Q237,$S237)&lt;&gt;0),SUM($Q237,$S237),IF(AND(申込書!$AH$4="SKY安心GIGAタブレット",SUM($U237,$W237)&lt;&gt;0),SUM($U237,$W237),"")),"")</f>
        <v/>
      </c>
      <c r="FO237" s="157"/>
      <c r="FP237" s="82"/>
      <c r="FQ237" s="80" t="str">
        <f>IF(AND(申込書!$C$113&lt;&gt;"▼プルダウンより選択してください",申込書!$C$113&lt;&gt;"",申込書!$P$113&lt;&gt;"YYYY/MM/DD",$G237&lt;&gt;""),申込書!$P$113,"")</f>
        <v/>
      </c>
      <c r="FR237" s="81" t="str">
        <f>IF(AND(申込書!$C$113&lt;&gt;"▼プルダウンより選択してください",申込書!$C$113&lt;&gt;"",$G237&lt;&gt;""),申込書!$M$113,"")</f>
        <v/>
      </c>
      <c r="FS237" s="81" t="str">
        <f>IF($FQ$3&lt;&gt;"コンテンツなし",IF(AND(申込書!$AH$4="GIGAスクールパック",SUM($P237,$R237)&lt;&gt;0),SUM($P237,$R237),IF(AND(申込書!$AH$4="SKY安心GIGAタブレット",SUM($T237,$V237)&lt;&gt;0),SUM($T237,$V237),"")),"")</f>
        <v/>
      </c>
      <c r="FT237" s="81" t="str">
        <f>IF($FQ$3&lt;&gt;"コンテンツなし",IF(AND(申込書!$AH$4="GIGAスクールパック",SUM($Q237,$S237)&lt;&gt;0),SUM($Q237,$S237),IF(AND(申込書!$AH$4="SKY安心GIGAタブレット",SUM($U237,$W237)&lt;&gt;0),SUM($U237,$W237),"")),"")</f>
        <v/>
      </c>
      <c r="FU237" s="157"/>
      <c r="FV237" s="82"/>
      <c r="FW237" s="80" t="str">
        <f>IF(AND(申込書!$C$114&lt;&gt;"▼プルダウンより選択してください",申込書!$C$114&lt;&gt;"",申込書!$P$114&lt;&gt;"YYYY/MM/DD",$G237&lt;&gt;""),申込書!$P$114,"")</f>
        <v/>
      </c>
      <c r="FX237" s="81" t="str">
        <f>IF(AND(申込書!$C$114&lt;&gt;"▼プルダウンより選択してください",申込書!$C$114&lt;&gt;"",$G237&lt;&gt;""),申込書!$M$114,"")</f>
        <v/>
      </c>
      <c r="FY237" s="81" t="str">
        <f>IF($FW$3&lt;&gt;"コンテンツなし",IF(AND(申込書!$AH$4="GIGAスクールパック",SUM($P237,$R237)&lt;&gt;0),SUM($P237,$R237),IF(AND(申込書!$AH$4="SKY安心GIGAタブレット",SUM($T237,$V237)&lt;&gt;0),SUM($T237,$V237),"")),"")</f>
        <v/>
      </c>
      <c r="FZ237" s="81" t="str">
        <f>IF($FW$3&lt;&gt;"コンテンツなし",IF(AND(申込書!$AH$4="GIGAスクールパック",SUM($Q237,$S237)&lt;&gt;0),SUM($Q237,$S237),IF(AND(申込書!$AH$4="SKY安心GIGAタブレット",SUM($U237,$W237)&lt;&gt;0),SUM($U237,$W237),"")),"")</f>
        <v/>
      </c>
      <c r="GA237" s="157"/>
      <c r="GB237" s="82"/>
      <c r="GC237" s="80" t="str">
        <f>IF(AND(申込書!$C$115&lt;&gt;"▼プルダウンより選択してください",申込書!$C$115&lt;&gt;"",申込書!$P$115&lt;&gt;"YYYY/MM/DD",$G237&lt;&gt;""),申込書!$P$115,"")</f>
        <v/>
      </c>
      <c r="GD237" s="81" t="str">
        <f>IF(AND(申込書!$C$115&lt;&gt;"▼プルダウンより選択してください",申込書!$C$115&lt;&gt;"",$G237&lt;&gt;""),申込書!$M$115,"")</f>
        <v/>
      </c>
      <c r="GE237" s="81" t="str">
        <f>IF($GC$3&lt;&gt;"コンテンツなし",IF(AND(申込書!$AH$4="GIGAスクールパック",SUM($P237,$R237)&lt;&gt;0),SUM($P237,$R237),IF(AND(申込書!$AH$4="SKY安心GIGAタブレット",SUM($T237,$V237)&lt;&gt;0),SUM($T237,$V237),"")),"")</f>
        <v/>
      </c>
      <c r="GF237" s="81" t="str">
        <f>IF($GC$3&lt;&gt;"コンテンツなし",IF(AND(申込書!$AH$4="GIGAスクールパック",SUM($Q237,$S237)&lt;&gt;0),SUM($Q237,$S237),IF(AND(申込書!$AH$4="SKY安心GIGAタブレット",SUM($U237,$W237)&lt;&gt;0),SUM($U237,$W237),"")),"")</f>
        <v/>
      </c>
      <c r="GG237" s="157"/>
      <c r="GH237" s="82"/>
      <c r="GI237" s="80" t="str">
        <f>IF(AND(申込書!$C$116&lt;&gt;"▼プルダウンより選択してください",申込書!$C$116&lt;&gt;"",申込書!$P$116&lt;&gt;"YYYY/MM/DD",$G237&lt;&gt;""),申込書!$P$116,"")</f>
        <v/>
      </c>
      <c r="GJ237" s="81" t="str">
        <f>IF(AND(申込書!$C$116&lt;&gt;"▼プルダウンより選択してください",申込書!$C$116&lt;&gt;"",$G237&lt;&gt;""),申込書!$M$116,"")</f>
        <v/>
      </c>
      <c r="GK237" s="81" t="str">
        <f>IF($GI$3&lt;&gt;"コンテンツなし",IF(AND(申込書!$AH$4="GIGAスクールパック",SUM($P237,$R237)&lt;&gt;0),SUM($P237,$R237),IF(AND(申込書!$AH$4="SKY安心GIGAタブレット",SUM($T237,$V237)&lt;&gt;0),SUM($T237,$V237),"")),"")</f>
        <v/>
      </c>
      <c r="GL237" s="81" t="str">
        <f>IF($GI$3&lt;&gt;"コンテンツなし",IF(AND(申込書!$AH$4="GIGAスクールパック",SUM($Q237,$S237)&lt;&gt;0),SUM($Q237,$S237),IF(AND(申込書!$AH$4="SKY安心GIGAタブレット",SUM($U237,$W237)&lt;&gt;0),SUM($U237,$W237),"")),"")</f>
        <v/>
      </c>
      <c r="GM237" s="157"/>
      <c r="GN237" s="82"/>
      <c r="GO237" s="80" t="str">
        <f>IF(AND(申込書!$C$117&lt;&gt;"▼プルダウンより選択してください",申込書!$C$117&lt;&gt;"",申込書!$P$117&lt;&gt;"YYYY/MM/DD",$G237&lt;&gt;""),申込書!$P$117,"")</f>
        <v/>
      </c>
      <c r="GP237" s="81" t="str">
        <f>IF(AND(申込書!$C$117&lt;&gt;"▼プルダウンより選択してください",申込書!$C$117&lt;&gt;"",$G237&lt;&gt;""),申込書!$M$117,"")</f>
        <v/>
      </c>
      <c r="GQ237" s="81" t="str">
        <f>IF($GO$3&lt;&gt;"コンテンツなし",IF(AND(申込書!$AH$4="GIGAスクールパック",SUM($P237,$R237)&lt;&gt;0),SUM($P237,$R237),IF(AND(申込書!$AH$4="SKY安心GIGAタブレット",SUM($T237,$V237)&lt;&gt;0),SUM($T237,$V237),"")),"")</f>
        <v/>
      </c>
      <c r="GR237" s="81" t="str">
        <f>IF($GO$3&lt;&gt;"コンテンツなし",IF(AND(申込書!$AH$4="GIGAスクールパック",SUM($Q237,$S237)&lt;&gt;0),SUM($Q237,$S237),IF(AND(申込書!$AH$4="SKY安心GIGAタブレット",SUM($U237,$W237)&lt;&gt;0),SUM($U237,$W237),"")),"")</f>
        <v/>
      </c>
      <c r="GS237" s="157"/>
      <c r="GT237" s="82"/>
      <c r="GU237" s="80" t="str">
        <f>IF(AND(申込書!$C$118&lt;&gt;"▼プルダウンより選択してください",申込書!$C$118&lt;&gt;"",申込書!$P$118&lt;&gt;"YYYY/MM/DD",$G237&lt;&gt;""),申込書!$P$118,"")</f>
        <v/>
      </c>
      <c r="GV237" s="81" t="str">
        <f>IF(AND(申込書!$C$118&lt;&gt;"▼プルダウンより選択してください",申込書!$C$118&lt;&gt;"",$G237&lt;&gt;""),申込書!$M$118,"")</f>
        <v/>
      </c>
      <c r="GW237" s="81" t="str">
        <f>IF($GU$3&lt;&gt;"コンテンツなし",IF(AND(申込書!$AH$4="GIGAスクールパック",SUM($P237,$R237)&lt;&gt;0),SUM($P237,$R237),IF(AND(申込書!$AH$4="SKY安心GIGAタブレット",SUM($T237,$V237)&lt;&gt;0),SUM($T237,$V237),"")),"")</f>
        <v/>
      </c>
      <c r="GX237" s="81" t="str">
        <f>IF($GU$3&lt;&gt;"コンテンツなし",IF(AND(申込書!$AH$4="GIGAスクールパック",SUM($Q237,$S237)&lt;&gt;0),SUM($Q237,$S237),IF(AND(申込書!$AH$4="SKY安心GIGAタブレット",SUM($U237,$W237)&lt;&gt;0),SUM($U237,$W237),"")),"")</f>
        <v/>
      </c>
      <c r="GY237" s="157"/>
      <c r="GZ237" s="82"/>
      <c r="HA237" s="80" t="str">
        <f>IF(AND(申込書!$C$119&lt;&gt;"▼プルダウンより選択してください",申込書!$C$119&lt;&gt;"",申込書!$P$119&lt;&gt;"YYYY/MM/DD",$G237&lt;&gt;""),申込書!$P$119,"")</f>
        <v/>
      </c>
      <c r="HB237" s="81" t="str">
        <f>IF(AND(申込書!$C$119&lt;&gt;"▼プルダウンより選択してください",申込書!$C$119&lt;&gt;"",$G237&lt;&gt;""),申込書!$M$119,"")</f>
        <v/>
      </c>
      <c r="HC237" s="81" t="str">
        <f>IF($HA$3&lt;&gt;"コンテンツなし",IF(AND(申込書!$AH$4="GIGAスクールパック",SUM($P237,$R237)&lt;&gt;0),SUM($P237,$R237),IF(AND(申込書!$AH$4="SKY安心GIGAタブレット",SUM($T237,$V237)&lt;&gt;0),SUM($T237,$V237),"")),"")</f>
        <v/>
      </c>
      <c r="HD237" s="81" t="str">
        <f>IF($HA$3&lt;&gt;"コンテンツなし",IF(AND(申込書!$AH$4="GIGAスクールパック",SUM($Q237,$S237)&lt;&gt;0),SUM($Q237,$S237),IF(AND(申込書!$AH$4="SKY安心GIGAタブレット",SUM($U237,$W237)&lt;&gt;0),SUM($U237,$W237),"")),"")</f>
        <v/>
      </c>
      <c r="HE237" s="157"/>
      <c r="HF237" s="82"/>
      <c r="HG237" s="83"/>
    </row>
    <row r="238" spans="2:215" ht="26.85" customHeight="1">
      <c r="B238" s="62">
        <f t="shared" si="3"/>
        <v>233</v>
      </c>
      <c r="C238" s="63"/>
      <c r="D238" s="64"/>
      <c r="E238" s="207"/>
      <c r="F238" s="65"/>
      <c r="G238" s="66"/>
      <c r="H238" s="67"/>
      <c r="I238" s="68"/>
      <c r="J238" s="69"/>
      <c r="K238" s="70"/>
      <c r="L238" s="71"/>
      <c r="M238" s="72"/>
      <c r="N238" s="73"/>
      <c r="O238" s="74"/>
      <c r="P238" s="179"/>
      <c r="Q238" s="180"/>
      <c r="R238" s="180"/>
      <c r="S238" s="181"/>
      <c r="T238" s="179"/>
      <c r="U238" s="180"/>
      <c r="V238" s="182"/>
      <c r="W238" s="181"/>
      <c r="X238" s="75"/>
      <c r="Y238" s="76"/>
      <c r="Z238" s="77"/>
      <c r="AA238" s="78"/>
      <c r="AB238" s="79"/>
      <c r="AC238" s="79"/>
      <c r="AD238" s="79"/>
      <c r="AE238" s="77"/>
      <c r="AF238" s="139"/>
      <c r="AG238" s="139"/>
      <c r="AH238" s="139"/>
      <c r="AI238" s="80" t="str">
        <f>IF(AND(申込書!$C$90&lt;&gt;"▼プルダウンより選択してください",申込書!$C$90&lt;&gt;"",申込書!$P$90&lt;&gt;"YYYY/MM/DD",$G238&lt;&gt;""),申込書!$P$90,"")</f>
        <v/>
      </c>
      <c r="AJ238" s="81" t="str">
        <f>IF(AND(申込書!$C$90&lt;&gt;"▼プルダウンより選択してください",申込書!$C$90&lt;&gt;"",$G238&lt;&gt;""),申込書!$M$90,"")</f>
        <v/>
      </c>
      <c r="AK238" s="81" t="str">
        <f>IF($AI$3&lt;&gt;"コンテンツなし",IF(AND(申込書!$AH$4="GIGAスクールパック",SUM($P238,$R238)&lt;&gt;0),SUM($P238,$R238),IF(AND(申込書!$AH$4="SKY安心GIGAタブレット",SUM($T238,$V238)&lt;&gt;0),SUM($T238,$V238),"")),"")</f>
        <v/>
      </c>
      <c r="AL238" s="81" t="str">
        <f>IF($AI$3&lt;&gt;"コンテンツなし",IF(AND(申込書!$AH$4="GIGAスクールパック",SUM($Q238,$S238)&lt;&gt;0),SUM($Q238,$S238),IF(AND(申込書!$AH$4="SKY安心GIGAタブレット",SUM($U238,$W238)&lt;&gt;0),SUM($U238,$W238),"")),"")</f>
        <v/>
      </c>
      <c r="AM238" s="157"/>
      <c r="AN238" s="82"/>
      <c r="AO238" s="80" t="str">
        <f>IF(AND(申込書!$C$91&lt;&gt;"▼プルダウンより選択してください",申込書!$C$91&lt;&gt;"",申込書!$P$91&lt;&gt;"YYYY/MM/DD",$G238&lt;&gt;""),申込書!$P$91,"")</f>
        <v/>
      </c>
      <c r="AP238" s="81" t="str">
        <f>IF(AND(申込書!$C$91&lt;&gt;"▼プルダウンより選択してください",申込書!$C$91&lt;&gt;"",$G238&lt;&gt;""),申込書!$M$91,"")</f>
        <v/>
      </c>
      <c r="AQ238" s="81" t="str">
        <f>IF($AO$3&lt;&gt;"コンテンツなし",IF(AND(申込書!$AH$4="GIGAスクールパック",SUM($P238,$R238)&lt;&gt;0),SUM($P238,$R238),IF(AND(申込書!$AH$4="SKY安心GIGAタブレット",SUM($T238,$V238)&lt;&gt;0),SUM($T238,$V238),"")),"")</f>
        <v/>
      </c>
      <c r="AR238" s="81" t="str">
        <f>IF($AO$3&lt;&gt;"コンテンツなし",IF(AND(申込書!$AH$4="GIGAスクールパック",SUM($Q238,$S238)&lt;&gt;0),SUM($Q238,$S238),IF(AND(申込書!$AH$4="SKY安心GIGAタブレット",SUM($U238,$W238)&lt;&gt;0),SUM($U238,$W238),"")),"")</f>
        <v/>
      </c>
      <c r="AS238" s="157"/>
      <c r="AT238" s="82"/>
      <c r="AU238" s="80" t="str">
        <f>IF(AND(申込書!$C$92&lt;&gt;"▼プルダウンより選択してください",申込書!$C$92&lt;&gt;"",申込書!$P$92&lt;&gt;"YYYY/MM/DD",$G238&lt;&gt;""),申込書!$P$92,"")</f>
        <v/>
      </c>
      <c r="AV238" s="81" t="str">
        <f>IF(AND(申込書!$C$92&lt;&gt;"▼プルダウンより選択してください",申込書!$C$92&lt;&gt;"",$G238&lt;&gt;""),申込書!$M$92,"")</f>
        <v/>
      </c>
      <c r="AW238" s="81" t="str">
        <f>IF($AU$3&lt;&gt;"コンテンツなし",IF(AND(申込書!$AH$4="GIGAスクールパック",SUM($P238,$R238)&lt;&gt;0),SUM($P238,$R238),IF(AND(申込書!$AH$4="SKY安心GIGAタブレット",SUM($T238,$V238)&lt;&gt;0),SUM($T238,$V238),"")),"")</f>
        <v/>
      </c>
      <c r="AX238" s="81" t="str">
        <f>IF($AU$3&lt;&gt;"コンテンツなし",IF(AND(申込書!$AH$4="GIGAスクールパック",SUM($Q238,$S238)&lt;&gt;0),SUM($Q238,$S238),IF(AND(申込書!$AH$4="SKY安心GIGAタブレット",SUM($U238,$W238)&lt;&gt;0),SUM($U238,$W238),"")),"")</f>
        <v/>
      </c>
      <c r="AY238" s="157"/>
      <c r="AZ238" s="82"/>
      <c r="BA238" s="80" t="str">
        <f>IF(AND(申込書!$C$93&lt;&gt;"▼プルダウンより選択してください",申込書!$C$93&lt;&gt;"",申込書!$P$93&lt;&gt;"YYYY/MM/DD",$G238&lt;&gt;""),申込書!$P$93,"")</f>
        <v/>
      </c>
      <c r="BB238" s="81" t="str">
        <f>IF(AND(申込書!$C$93&lt;&gt;"▼プルダウンより選択してください",申込書!$C$93&lt;&gt;"",申込書!$M$93&gt;=1,$G238&lt;&gt;""),申込書!$M$93,"")</f>
        <v/>
      </c>
      <c r="BC238" s="81" t="str">
        <f>IF($BA$3&lt;&gt;"コンテンツなし",IF(AND(申込書!$AH$4="GIGAスクールパック",SUM($P238,$R238)&lt;&gt;0),SUM($P238,$R238),IF(AND(申込書!$AH$4="SKY安心GIGAタブレット",SUM($T238,$V238)&lt;&gt;0),SUM($T238,$V238),"")),"")</f>
        <v/>
      </c>
      <c r="BD238" s="81" t="str">
        <f>IF($BA$3&lt;&gt;"コンテンツなし",IF(AND(申込書!$AH$4="GIGAスクールパック",SUM($Q238,$S238)&lt;&gt;0),SUM($Q238,$S238),IF(AND(申込書!$AH$4="SKY安心GIGAタブレット",SUM($U238,$W238)&lt;&gt;0),SUM($U238,$W238),"")),"")</f>
        <v/>
      </c>
      <c r="BE238" s="157"/>
      <c r="BF238" s="82"/>
      <c r="BG238" s="80" t="str">
        <f>IF(AND(申込書!$C$94&lt;&gt;"▼プルダウンより選択してください",申込書!$C$94&lt;&gt;"",申込書!$P$94&lt;&gt;"YYYY/MM/DD",$G238&lt;&gt;""),申込書!$P$94,"")</f>
        <v/>
      </c>
      <c r="BH238" s="81" t="str">
        <f>IF(AND(申込書!$C$94&lt;&gt;"▼プルダウンより選択してください",申込書!$C$94&lt;&gt;"",$G238&lt;&gt;""),申込書!$M$94,"")</f>
        <v/>
      </c>
      <c r="BI238" s="81" t="str">
        <f>IF($BG$3&lt;&gt;"コンテンツなし",IF(AND(申込書!$AH$4="GIGAスクールパック",SUM($P238,$R238)&lt;&gt;0),SUM($P238,$R238),IF(AND(申込書!$AH$4="SKY安心GIGAタブレット",SUM($T238,$V238)&lt;&gt;0),SUM($T238,$V238),"")),"")</f>
        <v/>
      </c>
      <c r="BJ238" s="81" t="str">
        <f>IF($BG$3&lt;&gt;"コンテンツなし",IF(AND(申込書!$AH$4="GIGAスクールパック",SUM($Q238,$S238)&lt;&gt;0),SUM($Q238,$S238),IF(AND(申込書!$AH$4="SKY安心GIGAタブレット",SUM($U238,$W238)&lt;&gt;0),SUM($U238,$W238),"")),"")</f>
        <v/>
      </c>
      <c r="BK238" s="157"/>
      <c r="BL238" s="82"/>
      <c r="BM238" s="80" t="str">
        <f>IF(AND(申込書!$C$95&lt;&gt;"▼プルダウンより選択してください",申込書!$C$95&lt;&gt;"",申込書!$P$95&lt;&gt;"YYYY/MM/DD",$G238&lt;&gt;""),申込書!$P$95,"")</f>
        <v/>
      </c>
      <c r="BN238" s="81" t="str">
        <f>IF(AND(申込書!$C$95&lt;&gt;"▼プルダウンより選択してください",申込書!$C$95&lt;&gt;"",$G238&lt;&gt;""),申込書!$M$95,"")</f>
        <v/>
      </c>
      <c r="BO238" s="81" t="str">
        <f>IF($BM$3&lt;&gt;"コンテンツなし",IF(AND(申込書!$AH$4="GIGAスクールパック",SUM($P238,$R238)&lt;&gt;0),SUM($P238,$R238),IF(AND(申込書!$AH$4="SKY安心GIGAタブレット",SUM($T238,$V238)&lt;&gt;0),SUM($T238,$V238),"")),"")</f>
        <v/>
      </c>
      <c r="BP238" s="81" t="str">
        <f>IF($BM$3&lt;&gt;"コンテンツなし",IF(AND(申込書!$AH$4="GIGAスクールパック",SUM($Q238,$S238)&lt;&gt;0),SUM($Q238,$S238),IF(AND(申込書!$AH$4="SKY安心GIGAタブレット",SUM($U238,$W238)&lt;&gt;0),SUM($U238,$W238),"")),"")</f>
        <v/>
      </c>
      <c r="BQ238" s="157"/>
      <c r="BR238" s="82"/>
      <c r="BS238" s="80" t="str">
        <f>IF(AND(申込書!$C$96&lt;&gt;"▼プルダウンより選択してください",申込書!$C$96&lt;&gt;"",申込書!$P$96&lt;&gt;"YYYY/MM/DD",$G238&lt;&gt;""),申込書!$P$96,"")</f>
        <v/>
      </c>
      <c r="BT238" s="81" t="str">
        <f>IF(AND(申込書!$C$96&lt;&gt;"▼プルダウンより選択してください",申込書!$C$96&lt;&gt;"",$G238&lt;&gt;""),申込書!$M$96,"")</f>
        <v/>
      </c>
      <c r="BU238" s="81" t="str">
        <f>IF($BS$3&lt;&gt;"コンテンツなし",IF(AND(申込書!$AH$4="GIGAスクールパック",SUM($P238,$R238)&lt;&gt;0),SUM($P238,$R238),IF(AND(申込書!$AH$4="SKY安心GIGAタブレット",SUM($T238,$V238)&lt;&gt;0),SUM($T238,$V238),"")),"")</f>
        <v/>
      </c>
      <c r="BV238" s="81" t="str">
        <f>IF($BS$3&lt;&gt;"コンテンツなし",IF(AND(申込書!$AH$4="GIGAスクールパック",SUM($Q238,$S238)&lt;&gt;0),SUM($Q238,$S238),IF(AND(申込書!$AH$4="SKY安心GIGAタブレット",SUM($U238,$W238)&lt;&gt;0),SUM($U238,$W238),"")),"")</f>
        <v/>
      </c>
      <c r="BW238" s="157"/>
      <c r="BX238" s="82"/>
      <c r="BY238" s="80" t="str">
        <f>IF(AND(申込書!$C$97&lt;&gt;"▼プルダウンより選択してください",申込書!$C$97&lt;&gt;"",申込書!$P$97&lt;&gt;"YYYY/MM/DD",$G238&lt;&gt;""),申込書!$P$97,"")</f>
        <v/>
      </c>
      <c r="BZ238" s="81" t="str">
        <f>IF(AND(申込書!$C$97&lt;&gt;"▼プルダウンより選択してください",申込書!$C$97&lt;&gt;"",$G238&lt;&gt;""),申込書!$M$97,"")</f>
        <v/>
      </c>
      <c r="CA238" s="81" t="str">
        <f>IF($BY$3&lt;&gt;"コンテンツなし",IF(AND(申込書!$AH$4="GIGAスクールパック",SUM($P238,$R238)&lt;&gt;0),SUM($P238,$R238),IF(AND(申込書!$AH$4="SKY安心GIGAタブレット",SUM($T238,$V238)&lt;&gt;0),SUM($T238,$V238),"")),"")</f>
        <v/>
      </c>
      <c r="CB238" s="81" t="str">
        <f>IF($BY$3&lt;&gt;"コンテンツなし",IF(AND(申込書!$AH$4="GIGAスクールパック",SUM($Q238,$S238)&lt;&gt;0),SUM($Q238,$S238),IF(AND(申込書!$AH$4="SKY安心GIGAタブレット",SUM($U238,$W238)&lt;&gt;0),SUM($U238,$W238),"")),"")</f>
        <v/>
      </c>
      <c r="CC238" s="157"/>
      <c r="CD238" s="82"/>
      <c r="CE238" s="80" t="str">
        <f>IF(AND(申込書!$C$98&lt;&gt;"▼プルダウンより選択してください",申込書!$C$98&lt;&gt;"",申込書!$P$98&lt;&gt;"YYYY/MM/DD",$G238&lt;&gt;""),申込書!$P$98,"")</f>
        <v/>
      </c>
      <c r="CF238" s="81" t="str">
        <f>IF(AND(申込書!$C$98&lt;&gt;"▼プルダウンより選択してください",申込書!$C$98&lt;&gt;"",$G238&lt;&gt;""),申込書!$M$98,"")</f>
        <v/>
      </c>
      <c r="CG238" s="81" t="str">
        <f>IF($CE$3&lt;&gt;"コンテンツなし",IF(AND(申込書!$AH$4="GIGAスクールパック",SUM($P238,$R238)&lt;&gt;0),SUM($P238,$R238),IF(AND(申込書!$AH$4="SKY安心GIGAタブレット",SUM($T238,$V238)&lt;&gt;0),SUM($T238,$V238),"")),"")</f>
        <v/>
      </c>
      <c r="CH238" s="81" t="str">
        <f>IF($CE$3&lt;&gt;"コンテンツなし",IF(AND(申込書!$AH$4="GIGAスクールパック",SUM($Q238,$S238)&lt;&gt;0),SUM($Q238,$S238),IF(AND(申込書!$AH$4="SKY安心GIGAタブレット",SUM($U238,$W238)&lt;&gt;0),SUM($U238,$W238),"")),"")</f>
        <v/>
      </c>
      <c r="CI238" s="157"/>
      <c r="CJ238" s="82"/>
      <c r="CK238" s="80" t="str">
        <f>IF(AND(申込書!$C$99&lt;&gt;"▼プルダウンより選択してください",申込書!$C$99&lt;&gt;"",申込書!$P$99&lt;&gt;"YYYY/MM/DD",$G238&lt;&gt;""),申込書!$P$99,"")</f>
        <v/>
      </c>
      <c r="CL238" s="81" t="str">
        <f>IF(AND(申込書!$C$99&lt;&gt;"▼プルダウンより選択してください",申込書!$C$99&lt;&gt;"",$G238&lt;&gt;""),申込書!$M$99,"")</f>
        <v/>
      </c>
      <c r="CM238" s="81" t="str">
        <f>IF($CK$3&lt;&gt;"コンテンツなし",IF(AND(申込書!$AH$4="GIGAスクールパック",SUM($P238,$R238)&lt;&gt;0),SUM($P238,$R238),IF(AND(申込書!$AH$4="SKY安心GIGAタブレット",SUM($T238,$V238)&lt;&gt;0),SUM($T238,$V238),"")),"")</f>
        <v/>
      </c>
      <c r="CN238" s="81" t="str">
        <f>IF($CK$3&lt;&gt;"コンテンツなし",IF(AND(申込書!$AH$4="GIGAスクールパック",SUM($Q238,$S238)&lt;&gt;0),SUM($Q238,$S238),IF(AND(申込書!$AH$4="SKY安心GIGAタブレット",SUM($U238,$W238)&lt;&gt;0),SUM($U238,$W238),"")),"")</f>
        <v/>
      </c>
      <c r="CO238" s="157"/>
      <c r="CP238" s="82"/>
      <c r="CQ238" s="80" t="str">
        <f>IF(AND(申込書!$C$100&lt;&gt;"▼プルダウンより選択してください",申込書!$C$100&lt;&gt;"",申込書!$P$100&lt;&gt;"YYYY/MM/DD",$G238&lt;&gt;""),申込書!$P$100,"")</f>
        <v/>
      </c>
      <c r="CR238" s="81" t="str">
        <f>IF(AND(申込書!$C$100&lt;&gt;"▼プルダウンより選択してください",申込書!$C$100&lt;&gt;"",$G238&lt;&gt;""),申込書!$M$100,"")</f>
        <v/>
      </c>
      <c r="CS238" s="81" t="str">
        <f>IF($CQ$3&lt;&gt;"コンテンツなし",IF(AND(申込書!$AH$4="GIGAスクールパック",SUM($P238,$R238)&lt;&gt;0),SUM($P238,$R238),IF(AND(申込書!$AH$4="SKY安心GIGAタブレット",SUM($T238,$V238)&lt;&gt;0),SUM($T238,$V238),"")),"")</f>
        <v/>
      </c>
      <c r="CT238" s="81" t="str">
        <f>IF($CQ$3&lt;&gt;"コンテンツなし",IF(AND(申込書!$AH$4="GIGAスクールパック",SUM($Q238,$S238)&lt;&gt;0),SUM($Q238,$S238),IF(AND(申込書!$AH$4="SKY安心GIGAタブレット",SUM($U238,$W238)&lt;&gt;0),SUM($U238,$W238),"")),"")</f>
        <v/>
      </c>
      <c r="CU238" s="81"/>
      <c r="CV238" s="82"/>
      <c r="CW238" s="80" t="str">
        <f>IF(AND(申込書!$C$101&lt;&gt;"▼プルダウンより選択してください",申込書!$C$101&lt;&gt;"",申込書!$P$101&lt;&gt;"YYYY/MM/DD",$G238&lt;&gt;""),申込書!$P$101,"")</f>
        <v/>
      </c>
      <c r="CX238" s="81" t="str">
        <f>IF(AND(申込書!$C$101&lt;&gt;"▼プルダウンより選択してください",申込書!$C$101&lt;&gt;"",$G238&lt;&gt;""),申込書!$M$101,"")</f>
        <v/>
      </c>
      <c r="CY238" s="81" t="str">
        <f>IF($CW$3&lt;&gt;"コンテンツなし",IF(AND(申込書!$AH$4="GIGAスクールパック",SUM($P238,$R238)&lt;&gt;0),SUM($P238,$R238),IF(AND(申込書!$AH$4="SKY安心GIGAタブレット",SUM($T238,$V238)&lt;&gt;0),SUM($T238,$V238),"")),"")</f>
        <v/>
      </c>
      <c r="CZ238" s="81" t="str">
        <f>IF($CW$3&lt;&gt;"コンテンツなし",IF(AND(申込書!$AH$4="GIGAスクールパック",SUM($Q238,$S238)&lt;&gt;0),SUM($Q238,$S238),IF(AND(申込書!$AH$4="SKY安心GIGAタブレット",SUM($U238,$W238)&lt;&gt;0),SUM($U238,$W238),"")),"")</f>
        <v/>
      </c>
      <c r="DA238" s="81"/>
      <c r="DB238" s="82"/>
      <c r="DC238" s="80" t="str">
        <f>IF(AND(申込書!$C$102&lt;&gt;"▼プルダウンより選択してください",申込書!$C$102&lt;&gt;"",申込書!$P$102&lt;&gt;"YYYY/MM/DD",$G238&lt;&gt;""),申込書!$P$102,"")</f>
        <v/>
      </c>
      <c r="DD238" s="81" t="str">
        <f>IF(AND(申込書!$C$102&lt;&gt;"▼プルダウンより選択してください",申込書!$C$102&lt;&gt;"",$G238&lt;&gt;""),申込書!$M$102,"")</f>
        <v/>
      </c>
      <c r="DE238" s="81" t="str">
        <f>IF($DC$3&lt;&gt;"コンテンツなし",IF(AND(申込書!$AH$4="GIGAスクールパック",SUM($P238,$R238)&lt;&gt;0),SUM($P238,$R238),IF(AND(申込書!$AH$4="SKY安心GIGAタブレット",SUM($T238,$V238)&lt;&gt;0),SUM($T238,$V238),"")),"")</f>
        <v/>
      </c>
      <c r="DF238" s="81" t="str">
        <f>IF($DC$3&lt;&gt;"コンテンツなし",IF(AND(申込書!$AH$4="GIGAスクールパック",SUM($Q238,$S238)&lt;&gt;0),SUM($Q238,$S238),IF(AND(申込書!$AH$4="SKY安心GIGAタブレット",SUM($U238,$W238)&lt;&gt;0),SUM($U238,$W238),"")),"")</f>
        <v/>
      </c>
      <c r="DG238" s="81"/>
      <c r="DH238" s="82"/>
      <c r="DI238" s="80" t="str">
        <f>IF(AND(申込書!$C$103&lt;&gt;"▼プルダウンより選択してください",申込書!$C$103&lt;&gt;"",申込書!$P$103&lt;&gt;"YYYY/MM/DD",$G238&lt;&gt;""),申込書!$P$103,"")</f>
        <v/>
      </c>
      <c r="DJ238" s="81" t="str">
        <f>IF(AND(申込書!$C$103&lt;&gt;"▼プルダウンより選択してください",申込書!$C$103&lt;&gt;"",$G238&lt;&gt;""),申込書!$M$103,"")</f>
        <v/>
      </c>
      <c r="DK238" s="81" t="str">
        <f>IF($DI$3&lt;&gt;"コンテンツなし",IF(AND(申込書!$AH$4="GIGAスクールパック",SUM($P238,$R238)&lt;&gt;0),SUM($P238,$R238),IF(AND(申込書!$AH$4="SKY安心GIGAタブレット",SUM($T238,$V238)&lt;&gt;0),SUM($T238,$V238),"")),"")</f>
        <v/>
      </c>
      <c r="DL238" s="81" t="str">
        <f>IF($DI$3&lt;&gt;"コンテンツなし",IF(AND(申込書!$AH$4="GIGAスクールパック",SUM($Q238,$S238)&lt;&gt;0),SUM($Q238,$S238),IF(AND(申込書!$AH$4="SKY安心GIGAタブレット",SUM($U238,$W238)&lt;&gt;0),SUM($U238,$W238),"")),"")</f>
        <v/>
      </c>
      <c r="DM238" s="81"/>
      <c r="DN238" s="82"/>
      <c r="DO238" s="80" t="str">
        <f>IF(AND(申込書!$C$104&lt;&gt;"▼プルダウンより選択してください",申込書!$C$104&lt;&gt;"",申込書!$P$104&lt;&gt;"YYYY/MM/DD",$G238&lt;&gt;""),申込書!$P$104,"")</f>
        <v/>
      </c>
      <c r="DP238" s="81" t="str">
        <f>IF(AND(申込書!$C$104&lt;&gt;"▼プルダウンより選択してください",申込書!$C$104&lt;&gt;"",$G238&lt;&gt;""),申込書!$M$104,"")</f>
        <v/>
      </c>
      <c r="DQ238" s="81" t="str">
        <f>IF($DO$3&lt;&gt;"コンテンツなし",IF(AND(申込書!$AH$4="GIGAスクールパック",SUM($P238,$R238)&lt;&gt;0),SUM($P238,$R238),IF(AND(申込書!$AH$4="SKY安心GIGAタブレット",SUM($T238,$V238)&lt;&gt;0),SUM($T238,$V238),"")),"")</f>
        <v/>
      </c>
      <c r="DR238" s="81" t="str">
        <f>IF($DO$3&lt;&gt;"コンテンツなし",IF(AND(申込書!$AH$4="GIGAスクールパック",SUM($Q238,$S238)&lt;&gt;0),SUM($Q238,$S238),IF(AND(申込書!$AH$4="SKY安心GIGAタブレット",SUM($U238,$W238)&lt;&gt;0),SUM($U238,$W238),"")),"")</f>
        <v/>
      </c>
      <c r="DS238" s="81"/>
      <c r="DT238" s="82"/>
      <c r="DU238" s="80" t="str">
        <f>IF(AND(申込書!$C$105&lt;&gt;"▼プルダウンより選択してください",申込書!$C$105&lt;&gt;"",申込書!$P$105&lt;&gt;"YYYY/MM/DD",$G238&lt;&gt;""),申込書!$P$105,"")</f>
        <v/>
      </c>
      <c r="DV238" s="81" t="str">
        <f>IF(AND(申込書!$C$105&lt;&gt;"▼プルダウンより選択してください",申込書!$C$105&lt;&gt;"",$G238&lt;&gt;""),申込書!$M$105,"")</f>
        <v/>
      </c>
      <c r="DW238" s="81" t="str">
        <f>IF($DU$3&lt;&gt;"コンテンツなし",IF(AND(申込書!$AH$4="GIGAスクールパック",SUM($P238,$R238)&lt;&gt;0),SUM($P238,$R238),IF(AND(申込書!$AH$4="SKY安心GIGAタブレット",SUM($T238,$V238)&lt;&gt;0),SUM($T238,$V238),"")),"")</f>
        <v/>
      </c>
      <c r="DX238" s="81" t="str">
        <f>IF($DU$3&lt;&gt;"コンテンツなし",IF(AND(申込書!$AH$4="GIGAスクールパック",SUM($Q238,$S238)&lt;&gt;0),SUM($Q238,$S238),IF(AND(申込書!$AH$4="SKY安心GIGAタブレット",SUM($U238,$W238)&lt;&gt;0),SUM($U238,$W238),"")),"")</f>
        <v/>
      </c>
      <c r="DY238" s="157"/>
      <c r="DZ238" s="82"/>
      <c r="EA238" s="80" t="str">
        <f>IF(AND(申込書!$C$106&lt;&gt;"▼プルダウンより選択してください",申込書!$C$106&lt;&gt;"",申込書!$P$106&lt;&gt;"YYYY/MM/DD",$G238&lt;&gt;""),申込書!$P$106,"")</f>
        <v/>
      </c>
      <c r="EB238" s="81" t="str">
        <f>IF(AND(申込書!$C$106&lt;&gt;"▼プルダウンより選択してください",申込書!$C$106&lt;&gt;"",$G238&lt;&gt;""),申込書!$M$106,"")</f>
        <v/>
      </c>
      <c r="EC238" s="81" t="str">
        <f>IF($EA$3&lt;&gt;"コンテンツなし",IF(AND(申込書!$AH$4="GIGAスクールパック",SUM($P238,$R238)&lt;&gt;0),SUM($P238,$R238),IF(AND(申込書!$AH$4="SKY安心GIGAタブレット",SUM($T238,$V238)&lt;&gt;0),SUM($T238,$V238),"")),"")</f>
        <v/>
      </c>
      <c r="ED238" s="81" t="str">
        <f>IF($EA$3&lt;&gt;"コンテンツなし",IF(AND(申込書!$AH$4="GIGAスクールパック",SUM($Q238,$S238)&lt;&gt;0),SUM($Q238,$S238),IF(AND(申込書!$AH$4="SKY安心GIGAタブレット",SUM($U238,$W238)&lt;&gt;0),SUM($U238,$W238),"")),"")</f>
        <v/>
      </c>
      <c r="EE238" s="157"/>
      <c r="EF238" s="82"/>
      <c r="EG238" s="80" t="str">
        <f>IF(AND(申込書!$C$107&lt;&gt;"▼プルダウンより選択してください",申込書!$C$107&lt;&gt;"",申込書!$P$107&lt;&gt;"YYYY/MM/DD",$G238&lt;&gt;""),申込書!$P$107,"")</f>
        <v/>
      </c>
      <c r="EH238" s="81" t="str">
        <f>IF(AND(申込書!$C$107&lt;&gt;"▼プルダウンより選択してください",申込書!$C$107&lt;&gt;"",$G238&lt;&gt;""),申込書!$M$107,"")</f>
        <v/>
      </c>
      <c r="EI238" s="81" t="str">
        <f>IF($EG$3&lt;&gt;"コンテンツなし",IF(AND(申込書!$AH$4="GIGAスクールパック",SUM($P238,$R238)&lt;&gt;0),SUM($P238,$R238),IF(AND(申込書!$AH$4="SKY安心GIGAタブレット",SUM($T238,$V238)&lt;&gt;0),SUM($T238,$V238),"")),"")</f>
        <v/>
      </c>
      <c r="EJ238" s="81" t="str">
        <f>IF($EG$3&lt;&gt;"コンテンツなし",IF(AND(申込書!$AH$4="GIGAスクールパック",SUM($Q238,$S238)&lt;&gt;0),SUM($Q238,$S238),IF(AND(申込書!$AH$4="SKY安心GIGAタブレット",SUM($U238,$W238)&lt;&gt;0),SUM($U238,$W238),"")),"")</f>
        <v/>
      </c>
      <c r="EK238" s="157"/>
      <c r="EL238" s="82"/>
      <c r="EM238" s="80" t="str">
        <f>IF(AND(申込書!$C$108&lt;&gt;"▼プルダウンより選択してください",申込書!$C$108&lt;&gt;"",申込書!$P$108&lt;&gt;"YYYY/MM/DD",$G238&lt;&gt;""),申込書!$P$108,"")</f>
        <v/>
      </c>
      <c r="EN238" s="81" t="str">
        <f>IF(AND(申込書!$C$108&lt;&gt;"▼プルダウンより選択してください",申込書!$C$108&lt;&gt;"",$G238&lt;&gt;""),申込書!$M$108,"")</f>
        <v/>
      </c>
      <c r="EO238" s="81" t="str">
        <f>IF($EM$3&lt;&gt;"コンテンツなし",IF(AND(申込書!$AH$4="GIGAスクールパック",SUM($P238,$R238)&lt;&gt;0),SUM($P238,$R238),IF(AND(申込書!$AH$4="SKY安心GIGAタブレット",SUM($T238,$V238)&lt;&gt;0),SUM($T238,$V238),"")),"")</f>
        <v/>
      </c>
      <c r="EP238" s="81" t="str">
        <f>IF($EM$3&lt;&gt;"コンテンツなし",IF(AND(申込書!$AH$4="GIGAスクールパック",SUM($Q238,$S238)&lt;&gt;0),SUM($Q238,$S238),IF(AND(申込書!$AH$4="SKY安心GIGAタブレット",SUM($U238,$W238)&lt;&gt;0),SUM($U238,$W238),"")),"")</f>
        <v/>
      </c>
      <c r="EQ238" s="157"/>
      <c r="ER238" s="82"/>
      <c r="ES238" s="80" t="str">
        <f>IF(AND(申込書!$C$109&lt;&gt;"▼プルダウンより選択してください",申込書!$C$109&lt;&gt;"",申込書!$P$109&lt;&gt;"YYYY/MM/DD",$G238&lt;&gt;""),申込書!$P$109,"")</f>
        <v/>
      </c>
      <c r="ET238" s="81" t="str">
        <f>IF(AND(申込書!$C$109&lt;&gt;"▼プルダウンより選択してください",申込書!$C$109&lt;&gt;"",$G238&lt;&gt;""),申込書!$M$109,"")</f>
        <v/>
      </c>
      <c r="EU238" s="81" t="str">
        <f>IF($ES$3&lt;&gt;"コンテンツなし",IF(AND(申込書!$AH$4="GIGAスクールパック",SUM($P238,$R238)&lt;&gt;0),SUM($P238,$R238),IF(AND(申込書!$AH$4="SKY安心GIGAタブレット",SUM($T238,$V238)&lt;&gt;0),SUM($T238,$V238),"")),"")</f>
        <v/>
      </c>
      <c r="EV238" s="81" t="str">
        <f>IF($ES$3&lt;&gt;"コンテンツなし",IF(AND(申込書!$AH$4="GIGAスクールパック",SUM($Q238,$S238)&lt;&gt;0),SUM($Q238,$S238),IF(AND(申込書!$AH$4="SKY安心GIGAタブレット",SUM($U238,$W238)&lt;&gt;0),SUM($U238,$W238),"")),"")</f>
        <v/>
      </c>
      <c r="EW238" s="157"/>
      <c r="EX238" s="82"/>
      <c r="EY238" s="80" t="str">
        <f>IF(AND(申込書!$C$110&lt;&gt;"▼プルダウンより選択してください",申込書!$C$110&lt;&gt;"",申込書!$P$110&lt;&gt;"YYYY/MM/DD",$G238&lt;&gt;""),申込書!$P$110,"")</f>
        <v/>
      </c>
      <c r="EZ238" s="81" t="str">
        <f>IF(AND(申込書!$C$110&lt;&gt;"▼プルダウンより選択してください",申込書!$C$110&lt;&gt;"",$G238&lt;&gt;""),申込書!$M$110,"")</f>
        <v/>
      </c>
      <c r="FA238" s="81" t="str">
        <f>IF($EY$3&lt;&gt;"コンテンツなし",IF(AND(申込書!$AH$4="GIGAスクールパック",SUM($P238,$R238)&lt;&gt;0),SUM($P238,$R238),IF(AND(申込書!$AH$4="SKY安心GIGAタブレット",SUM($T238,$V238)&lt;&gt;0),SUM($T238,$V238),"")),"")</f>
        <v/>
      </c>
      <c r="FB238" s="81" t="str">
        <f>IF($EY$3&lt;&gt;"コンテンツなし",IF(AND(申込書!$AH$4="GIGAスクールパック",SUM($Q238,$S238)&lt;&gt;0),SUM($Q238,$S238),IF(AND(申込書!$AH$4="SKY安心GIGAタブレット",SUM($U238,$W238)&lt;&gt;0),SUM($U238,$W238),"")),"")</f>
        <v/>
      </c>
      <c r="FC238" s="157"/>
      <c r="FD238" s="82"/>
      <c r="FE238" s="80" t="str">
        <f>IF(AND(申込書!$C$111&lt;&gt;"▼プルダウンより選択してください",申込書!$C$111&lt;&gt;"",申込書!$P$111&lt;&gt;"YYYY/MM/DD",$G238&lt;&gt;""),申込書!$P$111,"")</f>
        <v/>
      </c>
      <c r="FF238" s="81" t="str">
        <f>IF(AND(申込書!$C$111&lt;&gt;"▼プルダウンより選択してください",申込書!$C$111&lt;&gt;"",$G238&lt;&gt;""),申込書!$M$111,"")</f>
        <v/>
      </c>
      <c r="FG238" s="81" t="str">
        <f>IF($FE$3&lt;&gt;"コンテンツなし",IF(AND(申込書!$AH$4="GIGAスクールパック",SUM($P238,$R238)&lt;&gt;0),SUM($P238,$R238),IF(AND(申込書!$AH$4="SKY安心GIGAタブレット",SUM($T238,$V238)&lt;&gt;0),SUM($T238,$V238),"")),"")</f>
        <v/>
      </c>
      <c r="FH238" s="81" t="str">
        <f>IF($FE$3&lt;&gt;"コンテンツなし",IF(AND(申込書!$AH$4="GIGAスクールパック",SUM($Q238,$S238)&lt;&gt;0),SUM($Q238,$S238),IF(AND(申込書!$AH$4="SKY安心GIGAタブレット",SUM($U238,$W238)&lt;&gt;0),SUM($U238,$W238),"")),"")</f>
        <v/>
      </c>
      <c r="FI238" s="157"/>
      <c r="FJ238" s="82"/>
      <c r="FK238" s="80" t="str">
        <f>IF(AND(申込書!$C$112&lt;&gt;"▼プルダウンより選択してください",申込書!$C$112&lt;&gt;"",申込書!$P$112&lt;&gt;"YYYY/MM/DD",$G238&lt;&gt;""),申込書!$P$112,"")</f>
        <v/>
      </c>
      <c r="FL238" s="81" t="str">
        <f>IF(AND(申込書!$C$112&lt;&gt;"▼プルダウンより選択してください",申込書!$C$112&lt;&gt;"",$G238&lt;&gt;""),申込書!$M$112,"")</f>
        <v/>
      </c>
      <c r="FM238" s="81" t="str">
        <f>IF($FK$3&lt;&gt;"コンテンツなし",IF(AND(申込書!$AH$4="GIGAスクールパック",SUM($P238,$R238)&lt;&gt;0),SUM($P238,$R238),IF(AND(申込書!$AH$4="SKY安心GIGAタブレット",SUM($T238,$V238)&lt;&gt;0),SUM($T238,$V238),"")),"")</f>
        <v/>
      </c>
      <c r="FN238" s="81" t="str">
        <f>IF($FK$3&lt;&gt;"コンテンツなし",IF(AND(申込書!$AH$4="GIGAスクールパック",SUM($Q238,$S238)&lt;&gt;0),SUM($Q238,$S238),IF(AND(申込書!$AH$4="SKY安心GIGAタブレット",SUM($U238,$W238)&lt;&gt;0),SUM($U238,$W238),"")),"")</f>
        <v/>
      </c>
      <c r="FO238" s="157"/>
      <c r="FP238" s="82"/>
      <c r="FQ238" s="80" t="str">
        <f>IF(AND(申込書!$C$113&lt;&gt;"▼プルダウンより選択してください",申込書!$C$113&lt;&gt;"",申込書!$P$113&lt;&gt;"YYYY/MM/DD",$G238&lt;&gt;""),申込書!$P$113,"")</f>
        <v/>
      </c>
      <c r="FR238" s="81" t="str">
        <f>IF(AND(申込書!$C$113&lt;&gt;"▼プルダウンより選択してください",申込書!$C$113&lt;&gt;"",$G238&lt;&gt;""),申込書!$M$113,"")</f>
        <v/>
      </c>
      <c r="FS238" s="81" t="str">
        <f>IF($FQ$3&lt;&gt;"コンテンツなし",IF(AND(申込書!$AH$4="GIGAスクールパック",SUM($P238,$R238)&lt;&gt;0),SUM($P238,$R238),IF(AND(申込書!$AH$4="SKY安心GIGAタブレット",SUM($T238,$V238)&lt;&gt;0),SUM($T238,$V238),"")),"")</f>
        <v/>
      </c>
      <c r="FT238" s="81" t="str">
        <f>IF($FQ$3&lt;&gt;"コンテンツなし",IF(AND(申込書!$AH$4="GIGAスクールパック",SUM($Q238,$S238)&lt;&gt;0),SUM($Q238,$S238),IF(AND(申込書!$AH$4="SKY安心GIGAタブレット",SUM($U238,$W238)&lt;&gt;0),SUM($U238,$W238),"")),"")</f>
        <v/>
      </c>
      <c r="FU238" s="157"/>
      <c r="FV238" s="82"/>
      <c r="FW238" s="80" t="str">
        <f>IF(AND(申込書!$C$114&lt;&gt;"▼プルダウンより選択してください",申込書!$C$114&lt;&gt;"",申込書!$P$114&lt;&gt;"YYYY/MM/DD",$G238&lt;&gt;""),申込書!$P$114,"")</f>
        <v/>
      </c>
      <c r="FX238" s="81" t="str">
        <f>IF(AND(申込書!$C$114&lt;&gt;"▼プルダウンより選択してください",申込書!$C$114&lt;&gt;"",$G238&lt;&gt;""),申込書!$M$114,"")</f>
        <v/>
      </c>
      <c r="FY238" s="81" t="str">
        <f>IF($FW$3&lt;&gt;"コンテンツなし",IF(AND(申込書!$AH$4="GIGAスクールパック",SUM($P238,$R238)&lt;&gt;0),SUM($P238,$R238),IF(AND(申込書!$AH$4="SKY安心GIGAタブレット",SUM($T238,$V238)&lt;&gt;0),SUM($T238,$V238),"")),"")</f>
        <v/>
      </c>
      <c r="FZ238" s="81" t="str">
        <f>IF($FW$3&lt;&gt;"コンテンツなし",IF(AND(申込書!$AH$4="GIGAスクールパック",SUM($Q238,$S238)&lt;&gt;0),SUM($Q238,$S238),IF(AND(申込書!$AH$4="SKY安心GIGAタブレット",SUM($U238,$W238)&lt;&gt;0),SUM($U238,$W238),"")),"")</f>
        <v/>
      </c>
      <c r="GA238" s="157"/>
      <c r="GB238" s="82"/>
      <c r="GC238" s="80" t="str">
        <f>IF(AND(申込書!$C$115&lt;&gt;"▼プルダウンより選択してください",申込書!$C$115&lt;&gt;"",申込書!$P$115&lt;&gt;"YYYY/MM/DD",$G238&lt;&gt;""),申込書!$P$115,"")</f>
        <v/>
      </c>
      <c r="GD238" s="81" t="str">
        <f>IF(AND(申込書!$C$115&lt;&gt;"▼プルダウンより選択してください",申込書!$C$115&lt;&gt;"",$G238&lt;&gt;""),申込書!$M$115,"")</f>
        <v/>
      </c>
      <c r="GE238" s="81" t="str">
        <f>IF($GC$3&lt;&gt;"コンテンツなし",IF(AND(申込書!$AH$4="GIGAスクールパック",SUM($P238,$R238)&lt;&gt;0),SUM($P238,$R238),IF(AND(申込書!$AH$4="SKY安心GIGAタブレット",SUM($T238,$V238)&lt;&gt;0),SUM($T238,$V238),"")),"")</f>
        <v/>
      </c>
      <c r="GF238" s="81" t="str">
        <f>IF($GC$3&lt;&gt;"コンテンツなし",IF(AND(申込書!$AH$4="GIGAスクールパック",SUM($Q238,$S238)&lt;&gt;0),SUM($Q238,$S238),IF(AND(申込書!$AH$4="SKY安心GIGAタブレット",SUM($U238,$W238)&lt;&gt;0),SUM($U238,$W238),"")),"")</f>
        <v/>
      </c>
      <c r="GG238" s="157"/>
      <c r="GH238" s="82"/>
      <c r="GI238" s="80" t="str">
        <f>IF(AND(申込書!$C$116&lt;&gt;"▼プルダウンより選択してください",申込書!$C$116&lt;&gt;"",申込書!$P$116&lt;&gt;"YYYY/MM/DD",$G238&lt;&gt;""),申込書!$P$116,"")</f>
        <v/>
      </c>
      <c r="GJ238" s="81" t="str">
        <f>IF(AND(申込書!$C$116&lt;&gt;"▼プルダウンより選択してください",申込書!$C$116&lt;&gt;"",$G238&lt;&gt;""),申込書!$M$116,"")</f>
        <v/>
      </c>
      <c r="GK238" s="81" t="str">
        <f>IF($GI$3&lt;&gt;"コンテンツなし",IF(AND(申込書!$AH$4="GIGAスクールパック",SUM($P238,$R238)&lt;&gt;0),SUM($P238,$R238),IF(AND(申込書!$AH$4="SKY安心GIGAタブレット",SUM($T238,$V238)&lt;&gt;0),SUM($T238,$V238),"")),"")</f>
        <v/>
      </c>
      <c r="GL238" s="81" t="str">
        <f>IF($GI$3&lt;&gt;"コンテンツなし",IF(AND(申込書!$AH$4="GIGAスクールパック",SUM($Q238,$S238)&lt;&gt;0),SUM($Q238,$S238),IF(AND(申込書!$AH$4="SKY安心GIGAタブレット",SUM($U238,$W238)&lt;&gt;0),SUM($U238,$W238),"")),"")</f>
        <v/>
      </c>
      <c r="GM238" s="157"/>
      <c r="GN238" s="82"/>
      <c r="GO238" s="80" t="str">
        <f>IF(AND(申込書!$C$117&lt;&gt;"▼プルダウンより選択してください",申込書!$C$117&lt;&gt;"",申込書!$P$117&lt;&gt;"YYYY/MM/DD",$G238&lt;&gt;""),申込書!$P$117,"")</f>
        <v/>
      </c>
      <c r="GP238" s="81" t="str">
        <f>IF(AND(申込書!$C$117&lt;&gt;"▼プルダウンより選択してください",申込書!$C$117&lt;&gt;"",$G238&lt;&gt;""),申込書!$M$117,"")</f>
        <v/>
      </c>
      <c r="GQ238" s="81" t="str">
        <f>IF($GO$3&lt;&gt;"コンテンツなし",IF(AND(申込書!$AH$4="GIGAスクールパック",SUM($P238,$R238)&lt;&gt;0),SUM($P238,$R238),IF(AND(申込書!$AH$4="SKY安心GIGAタブレット",SUM($T238,$V238)&lt;&gt;0),SUM($T238,$V238),"")),"")</f>
        <v/>
      </c>
      <c r="GR238" s="81" t="str">
        <f>IF($GO$3&lt;&gt;"コンテンツなし",IF(AND(申込書!$AH$4="GIGAスクールパック",SUM($Q238,$S238)&lt;&gt;0),SUM($Q238,$S238),IF(AND(申込書!$AH$4="SKY安心GIGAタブレット",SUM($U238,$W238)&lt;&gt;0),SUM($U238,$W238),"")),"")</f>
        <v/>
      </c>
      <c r="GS238" s="157"/>
      <c r="GT238" s="82"/>
      <c r="GU238" s="80" t="str">
        <f>IF(AND(申込書!$C$118&lt;&gt;"▼プルダウンより選択してください",申込書!$C$118&lt;&gt;"",申込書!$P$118&lt;&gt;"YYYY/MM/DD",$G238&lt;&gt;""),申込書!$P$118,"")</f>
        <v/>
      </c>
      <c r="GV238" s="81" t="str">
        <f>IF(AND(申込書!$C$118&lt;&gt;"▼プルダウンより選択してください",申込書!$C$118&lt;&gt;"",$G238&lt;&gt;""),申込書!$M$118,"")</f>
        <v/>
      </c>
      <c r="GW238" s="81" t="str">
        <f>IF($GU$3&lt;&gt;"コンテンツなし",IF(AND(申込書!$AH$4="GIGAスクールパック",SUM($P238,$R238)&lt;&gt;0),SUM($P238,$R238),IF(AND(申込書!$AH$4="SKY安心GIGAタブレット",SUM($T238,$V238)&lt;&gt;0),SUM($T238,$V238),"")),"")</f>
        <v/>
      </c>
      <c r="GX238" s="81" t="str">
        <f>IF($GU$3&lt;&gt;"コンテンツなし",IF(AND(申込書!$AH$4="GIGAスクールパック",SUM($Q238,$S238)&lt;&gt;0),SUM($Q238,$S238),IF(AND(申込書!$AH$4="SKY安心GIGAタブレット",SUM($U238,$W238)&lt;&gt;0),SUM($U238,$W238),"")),"")</f>
        <v/>
      </c>
      <c r="GY238" s="157"/>
      <c r="GZ238" s="82"/>
      <c r="HA238" s="80" t="str">
        <f>IF(AND(申込書!$C$119&lt;&gt;"▼プルダウンより選択してください",申込書!$C$119&lt;&gt;"",申込書!$P$119&lt;&gt;"YYYY/MM/DD",$G238&lt;&gt;""),申込書!$P$119,"")</f>
        <v/>
      </c>
      <c r="HB238" s="81" t="str">
        <f>IF(AND(申込書!$C$119&lt;&gt;"▼プルダウンより選択してください",申込書!$C$119&lt;&gt;"",$G238&lt;&gt;""),申込書!$M$119,"")</f>
        <v/>
      </c>
      <c r="HC238" s="81" t="str">
        <f>IF($HA$3&lt;&gt;"コンテンツなし",IF(AND(申込書!$AH$4="GIGAスクールパック",SUM($P238,$R238)&lt;&gt;0),SUM($P238,$R238),IF(AND(申込書!$AH$4="SKY安心GIGAタブレット",SUM($T238,$V238)&lt;&gt;0),SUM($T238,$V238),"")),"")</f>
        <v/>
      </c>
      <c r="HD238" s="81" t="str">
        <f>IF($HA$3&lt;&gt;"コンテンツなし",IF(AND(申込書!$AH$4="GIGAスクールパック",SUM($Q238,$S238)&lt;&gt;0),SUM($Q238,$S238),IF(AND(申込書!$AH$4="SKY安心GIGAタブレット",SUM($U238,$W238)&lt;&gt;0),SUM($U238,$W238),"")),"")</f>
        <v/>
      </c>
      <c r="HE238" s="157"/>
      <c r="HF238" s="82"/>
      <c r="HG238" s="83"/>
    </row>
    <row r="239" spans="2:215" ht="26.85" customHeight="1">
      <c r="B239" s="62">
        <f t="shared" si="3"/>
        <v>234</v>
      </c>
      <c r="C239" s="63"/>
      <c r="D239" s="64"/>
      <c r="E239" s="207"/>
      <c r="F239" s="65"/>
      <c r="G239" s="66"/>
      <c r="H239" s="67"/>
      <c r="I239" s="68"/>
      <c r="J239" s="69"/>
      <c r="K239" s="70"/>
      <c r="L239" s="71"/>
      <c r="M239" s="72"/>
      <c r="N239" s="73"/>
      <c r="O239" s="74"/>
      <c r="P239" s="179"/>
      <c r="Q239" s="180"/>
      <c r="R239" s="180"/>
      <c r="S239" s="181"/>
      <c r="T239" s="179"/>
      <c r="U239" s="180"/>
      <c r="V239" s="182"/>
      <c r="W239" s="181"/>
      <c r="X239" s="75"/>
      <c r="Y239" s="76"/>
      <c r="Z239" s="77"/>
      <c r="AA239" s="78"/>
      <c r="AB239" s="79"/>
      <c r="AC239" s="79"/>
      <c r="AD239" s="79"/>
      <c r="AE239" s="77"/>
      <c r="AF239" s="139"/>
      <c r="AG239" s="139"/>
      <c r="AH239" s="139"/>
      <c r="AI239" s="80" t="str">
        <f>IF(AND(申込書!$C$90&lt;&gt;"▼プルダウンより選択してください",申込書!$C$90&lt;&gt;"",申込書!$P$90&lt;&gt;"YYYY/MM/DD",$G239&lt;&gt;""),申込書!$P$90,"")</f>
        <v/>
      </c>
      <c r="AJ239" s="81" t="str">
        <f>IF(AND(申込書!$C$90&lt;&gt;"▼プルダウンより選択してください",申込書!$C$90&lt;&gt;"",$G239&lt;&gt;""),申込書!$M$90,"")</f>
        <v/>
      </c>
      <c r="AK239" s="81" t="str">
        <f>IF($AI$3&lt;&gt;"コンテンツなし",IF(AND(申込書!$AH$4="GIGAスクールパック",SUM($P239,$R239)&lt;&gt;0),SUM($P239,$R239),IF(AND(申込書!$AH$4="SKY安心GIGAタブレット",SUM($T239,$V239)&lt;&gt;0),SUM($T239,$V239),"")),"")</f>
        <v/>
      </c>
      <c r="AL239" s="81" t="str">
        <f>IF($AI$3&lt;&gt;"コンテンツなし",IF(AND(申込書!$AH$4="GIGAスクールパック",SUM($Q239,$S239)&lt;&gt;0),SUM($Q239,$S239),IF(AND(申込書!$AH$4="SKY安心GIGAタブレット",SUM($U239,$W239)&lt;&gt;0),SUM($U239,$W239),"")),"")</f>
        <v/>
      </c>
      <c r="AM239" s="157"/>
      <c r="AN239" s="82"/>
      <c r="AO239" s="80" t="str">
        <f>IF(AND(申込書!$C$91&lt;&gt;"▼プルダウンより選択してください",申込書!$C$91&lt;&gt;"",申込書!$P$91&lt;&gt;"YYYY/MM/DD",$G239&lt;&gt;""),申込書!$P$91,"")</f>
        <v/>
      </c>
      <c r="AP239" s="81" t="str">
        <f>IF(AND(申込書!$C$91&lt;&gt;"▼プルダウンより選択してください",申込書!$C$91&lt;&gt;"",$G239&lt;&gt;""),申込書!$M$91,"")</f>
        <v/>
      </c>
      <c r="AQ239" s="81" t="str">
        <f>IF($AO$3&lt;&gt;"コンテンツなし",IF(AND(申込書!$AH$4="GIGAスクールパック",SUM($P239,$R239)&lt;&gt;0),SUM($P239,$R239),IF(AND(申込書!$AH$4="SKY安心GIGAタブレット",SUM($T239,$V239)&lt;&gt;0),SUM($T239,$V239),"")),"")</f>
        <v/>
      </c>
      <c r="AR239" s="81" t="str">
        <f>IF($AO$3&lt;&gt;"コンテンツなし",IF(AND(申込書!$AH$4="GIGAスクールパック",SUM($Q239,$S239)&lt;&gt;0),SUM($Q239,$S239),IF(AND(申込書!$AH$4="SKY安心GIGAタブレット",SUM($U239,$W239)&lt;&gt;0),SUM($U239,$W239),"")),"")</f>
        <v/>
      </c>
      <c r="AS239" s="157"/>
      <c r="AT239" s="82"/>
      <c r="AU239" s="80" t="str">
        <f>IF(AND(申込書!$C$92&lt;&gt;"▼プルダウンより選択してください",申込書!$C$92&lt;&gt;"",申込書!$P$92&lt;&gt;"YYYY/MM/DD",$G239&lt;&gt;""),申込書!$P$92,"")</f>
        <v/>
      </c>
      <c r="AV239" s="81" t="str">
        <f>IF(AND(申込書!$C$92&lt;&gt;"▼プルダウンより選択してください",申込書!$C$92&lt;&gt;"",$G239&lt;&gt;""),申込書!$M$92,"")</f>
        <v/>
      </c>
      <c r="AW239" s="81" t="str">
        <f>IF($AU$3&lt;&gt;"コンテンツなし",IF(AND(申込書!$AH$4="GIGAスクールパック",SUM($P239,$R239)&lt;&gt;0),SUM($P239,$R239),IF(AND(申込書!$AH$4="SKY安心GIGAタブレット",SUM($T239,$V239)&lt;&gt;0),SUM($T239,$V239),"")),"")</f>
        <v/>
      </c>
      <c r="AX239" s="81" t="str">
        <f>IF($AU$3&lt;&gt;"コンテンツなし",IF(AND(申込書!$AH$4="GIGAスクールパック",SUM($Q239,$S239)&lt;&gt;0),SUM($Q239,$S239),IF(AND(申込書!$AH$4="SKY安心GIGAタブレット",SUM($U239,$W239)&lt;&gt;0),SUM($U239,$W239),"")),"")</f>
        <v/>
      </c>
      <c r="AY239" s="157"/>
      <c r="AZ239" s="82"/>
      <c r="BA239" s="80" t="str">
        <f>IF(AND(申込書!$C$93&lt;&gt;"▼プルダウンより選択してください",申込書!$C$93&lt;&gt;"",申込書!$P$93&lt;&gt;"YYYY/MM/DD",$G239&lt;&gt;""),申込書!$P$93,"")</f>
        <v/>
      </c>
      <c r="BB239" s="81" t="str">
        <f>IF(AND(申込書!$C$93&lt;&gt;"▼プルダウンより選択してください",申込書!$C$93&lt;&gt;"",申込書!$M$93&gt;=1,$G239&lt;&gt;""),申込書!$M$93,"")</f>
        <v/>
      </c>
      <c r="BC239" s="81" t="str">
        <f>IF($BA$3&lt;&gt;"コンテンツなし",IF(AND(申込書!$AH$4="GIGAスクールパック",SUM($P239,$R239)&lt;&gt;0),SUM($P239,$R239),IF(AND(申込書!$AH$4="SKY安心GIGAタブレット",SUM($T239,$V239)&lt;&gt;0),SUM($T239,$V239),"")),"")</f>
        <v/>
      </c>
      <c r="BD239" s="81" t="str">
        <f>IF($BA$3&lt;&gt;"コンテンツなし",IF(AND(申込書!$AH$4="GIGAスクールパック",SUM($Q239,$S239)&lt;&gt;0),SUM($Q239,$S239),IF(AND(申込書!$AH$4="SKY安心GIGAタブレット",SUM($U239,$W239)&lt;&gt;0),SUM($U239,$W239),"")),"")</f>
        <v/>
      </c>
      <c r="BE239" s="157"/>
      <c r="BF239" s="82"/>
      <c r="BG239" s="80" t="str">
        <f>IF(AND(申込書!$C$94&lt;&gt;"▼プルダウンより選択してください",申込書!$C$94&lt;&gt;"",申込書!$P$94&lt;&gt;"YYYY/MM/DD",$G239&lt;&gt;""),申込書!$P$94,"")</f>
        <v/>
      </c>
      <c r="BH239" s="81" t="str">
        <f>IF(AND(申込書!$C$94&lt;&gt;"▼プルダウンより選択してください",申込書!$C$94&lt;&gt;"",$G239&lt;&gt;""),申込書!$M$94,"")</f>
        <v/>
      </c>
      <c r="BI239" s="81" t="str">
        <f>IF($BG$3&lt;&gt;"コンテンツなし",IF(AND(申込書!$AH$4="GIGAスクールパック",SUM($P239,$R239)&lt;&gt;0),SUM($P239,$R239),IF(AND(申込書!$AH$4="SKY安心GIGAタブレット",SUM($T239,$V239)&lt;&gt;0),SUM($T239,$V239),"")),"")</f>
        <v/>
      </c>
      <c r="BJ239" s="81" t="str">
        <f>IF($BG$3&lt;&gt;"コンテンツなし",IF(AND(申込書!$AH$4="GIGAスクールパック",SUM($Q239,$S239)&lt;&gt;0),SUM($Q239,$S239),IF(AND(申込書!$AH$4="SKY安心GIGAタブレット",SUM($U239,$W239)&lt;&gt;0),SUM($U239,$W239),"")),"")</f>
        <v/>
      </c>
      <c r="BK239" s="157"/>
      <c r="BL239" s="82"/>
      <c r="BM239" s="80" t="str">
        <f>IF(AND(申込書!$C$95&lt;&gt;"▼プルダウンより選択してください",申込書!$C$95&lt;&gt;"",申込書!$P$95&lt;&gt;"YYYY/MM/DD",$G239&lt;&gt;""),申込書!$P$95,"")</f>
        <v/>
      </c>
      <c r="BN239" s="81" t="str">
        <f>IF(AND(申込書!$C$95&lt;&gt;"▼プルダウンより選択してください",申込書!$C$95&lt;&gt;"",$G239&lt;&gt;""),申込書!$M$95,"")</f>
        <v/>
      </c>
      <c r="BO239" s="81" t="str">
        <f>IF($BM$3&lt;&gt;"コンテンツなし",IF(AND(申込書!$AH$4="GIGAスクールパック",SUM($P239,$R239)&lt;&gt;0),SUM($P239,$R239),IF(AND(申込書!$AH$4="SKY安心GIGAタブレット",SUM($T239,$V239)&lt;&gt;0),SUM($T239,$V239),"")),"")</f>
        <v/>
      </c>
      <c r="BP239" s="81" t="str">
        <f>IF($BM$3&lt;&gt;"コンテンツなし",IF(AND(申込書!$AH$4="GIGAスクールパック",SUM($Q239,$S239)&lt;&gt;0),SUM($Q239,$S239),IF(AND(申込書!$AH$4="SKY安心GIGAタブレット",SUM($U239,$W239)&lt;&gt;0),SUM($U239,$W239),"")),"")</f>
        <v/>
      </c>
      <c r="BQ239" s="157"/>
      <c r="BR239" s="82"/>
      <c r="BS239" s="80" t="str">
        <f>IF(AND(申込書!$C$96&lt;&gt;"▼プルダウンより選択してください",申込書!$C$96&lt;&gt;"",申込書!$P$96&lt;&gt;"YYYY/MM/DD",$G239&lt;&gt;""),申込書!$P$96,"")</f>
        <v/>
      </c>
      <c r="BT239" s="81" t="str">
        <f>IF(AND(申込書!$C$96&lt;&gt;"▼プルダウンより選択してください",申込書!$C$96&lt;&gt;"",$G239&lt;&gt;""),申込書!$M$96,"")</f>
        <v/>
      </c>
      <c r="BU239" s="81" t="str">
        <f>IF($BS$3&lt;&gt;"コンテンツなし",IF(AND(申込書!$AH$4="GIGAスクールパック",SUM($P239,$R239)&lt;&gt;0),SUM($P239,$R239),IF(AND(申込書!$AH$4="SKY安心GIGAタブレット",SUM($T239,$V239)&lt;&gt;0),SUM($T239,$V239),"")),"")</f>
        <v/>
      </c>
      <c r="BV239" s="81" t="str">
        <f>IF($BS$3&lt;&gt;"コンテンツなし",IF(AND(申込書!$AH$4="GIGAスクールパック",SUM($Q239,$S239)&lt;&gt;0),SUM($Q239,$S239),IF(AND(申込書!$AH$4="SKY安心GIGAタブレット",SUM($U239,$W239)&lt;&gt;0),SUM($U239,$W239),"")),"")</f>
        <v/>
      </c>
      <c r="BW239" s="157"/>
      <c r="BX239" s="82"/>
      <c r="BY239" s="80" t="str">
        <f>IF(AND(申込書!$C$97&lt;&gt;"▼プルダウンより選択してください",申込書!$C$97&lt;&gt;"",申込書!$P$97&lt;&gt;"YYYY/MM/DD",$G239&lt;&gt;""),申込書!$P$97,"")</f>
        <v/>
      </c>
      <c r="BZ239" s="81" t="str">
        <f>IF(AND(申込書!$C$97&lt;&gt;"▼プルダウンより選択してください",申込書!$C$97&lt;&gt;"",$G239&lt;&gt;""),申込書!$M$97,"")</f>
        <v/>
      </c>
      <c r="CA239" s="81" t="str">
        <f>IF($BY$3&lt;&gt;"コンテンツなし",IF(AND(申込書!$AH$4="GIGAスクールパック",SUM($P239,$R239)&lt;&gt;0),SUM($P239,$R239),IF(AND(申込書!$AH$4="SKY安心GIGAタブレット",SUM($T239,$V239)&lt;&gt;0),SUM($T239,$V239),"")),"")</f>
        <v/>
      </c>
      <c r="CB239" s="81" t="str">
        <f>IF($BY$3&lt;&gt;"コンテンツなし",IF(AND(申込書!$AH$4="GIGAスクールパック",SUM($Q239,$S239)&lt;&gt;0),SUM($Q239,$S239),IF(AND(申込書!$AH$4="SKY安心GIGAタブレット",SUM($U239,$W239)&lt;&gt;0),SUM($U239,$W239),"")),"")</f>
        <v/>
      </c>
      <c r="CC239" s="157"/>
      <c r="CD239" s="82"/>
      <c r="CE239" s="80" t="str">
        <f>IF(AND(申込書!$C$98&lt;&gt;"▼プルダウンより選択してください",申込書!$C$98&lt;&gt;"",申込書!$P$98&lt;&gt;"YYYY/MM/DD",$G239&lt;&gt;""),申込書!$P$98,"")</f>
        <v/>
      </c>
      <c r="CF239" s="81" t="str">
        <f>IF(AND(申込書!$C$98&lt;&gt;"▼プルダウンより選択してください",申込書!$C$98&lt;&gt;"",$G239&lt;&gt;""),申込書!$M$98,"")</f>
        <v/>
      </c>
      <c r="CG239" s="81" t="str">
        <f>IF($CE$3&lt;&gt;"コンテンツなし",IF(AND(申込書!$AH$4="GIGAスクールパック",SUM($P239,$R239)&lt;&gt;0),SUM($P239,$R239),IF(AND(申込書!$AH$4="SKY安心GIGAタブレット",SUM($T239,$V239)&lt;&gt;0),SUM($T239,$V239),"")),"")</f>
        <v/>
      </c>
      <c r="CH239" s="81" t="str">
        <f>IF($CE$3&lt;&gt;"コンテンツなし",IF(AND(申込書!$AH$4="GIGAスクールパック",SUM($Q239,$S239)&lt;&gt;0),SUM($Q239,$S239),IF(AND(申込書!$AH$4="SKY安心GIGAタブレット",SUM($U239,$W239)&lt;&gt;0),SUM($U239,$W239),"")),"")</f>
        <v/>
      </c>
      <c r="CI239" s="157"/>
      <c r="CJ239" s="82"/>
      <c r="CK239" s="80" t="str">
        <f>IF(AND(申込書!$C$99&lt;&gt;"▼プルダウンより選択してください",申込書!$C$99&lt;&gt;"",申込書!$P$99&lt;&gt;"YYYY/MM/DD",$G239&lt;&gt;""),申込書!$P$99,"")</f>
        <v/>
      </c>
      <c r="CL239" s="81" t="str">
        <f>IF(AND(申込書!$C$99&lt;&gt;"▼プルダウンより選択してください",申込書!$C$99&lt;&gt;"",$G239&lt;&gt;""),申込書!$M$99,"")</f>
        <v/>
      </c>
      <c r="CM239" s="81" t="str">
        <f>IF($CK$3&lt;&gt;"コンテンツなし",IF(AND(申込書!$AH$4="GIGAスクールパック",SUM($P239,$R239)&lt;&gt;0),SUM($P239,$R239),IF(AND(申込書!$AH$4="SKY安心GIGAタブレット",SUM($T239,$V239)&lt;&gt;0),SUM($T239,$V239),"")),"")</f>
        <v/>
      </c>
      <c r="CN239" s="81" t="str">
        <f>IF($CK$3&lt;&gt;"コンテンツなし",IF(AND(申込書!$AH$4="GIGAスクールパック",SUM($Q239,$S239)&lt;&gt;0),SUM($Q239,$S239),IF(AND(申込書!$AH$4="SKY安心GIGAタブレット",SUM($U239,$W239)&lt;&gt;0),SUM($U239,$W239),"")),"")</f>
        <v/>
      </c>
      <c r="CO239" s="157"/>
      <c r="CP239" s="82"/>
      <c r="CQ239" s="80" t="str">
        <f>IF(AND(申込書!$C$100&lt;&gt;"▼プルダウンより選択してください",申込書!$C$100&lt;&gt;"",申込書!$P$100&lt;&gt;"YYYY/MM/DD",$G239&lt;&gt;""),申込書!$P$100,"")</f>
        <v/>
      </c>
      <c r="CR239" s="81" t="str">
        <f>IF(AND(申込書!$C$100&lt;&gt;"▼プルダウンより選択してください",申込書!$C$100&lt;&gt;"",$G239&lt;&gt;""),申込書!$M$100,"")</f>
        <v/>
      </c>
      <c r="CS239" s="81" t="str">
        <f>IF($CQ$3&lt;&gt;"コンテンツなし",IF(AND(申込書!$AH$4="GIGAスクールパック",SUM($P239,$R239)&lt;&gt;0),SUM($P239,$R239),IF(AND(申込書!$AH$4="SKY安心GIGAタブレット",SUM($T239,$V239)&lt;&gt;0),SUM($T239,$V239),"")),"")</f>
        <v/>
      </c>
      <c r="CT239" s="81" t="str">
        <f>IF($CQ$3&lt;&gt;"コンテンツなし",IF(AND(申込書!$AH$4="GIGAスクールパック",SUM($Q239,$S239)&lt;&gt;0),SUM($Q239,$S239),IF(AND(申込書!$AH$4="SKY安心GIGAタブレット",SUM($U239,$W239)&lt;&gt;0),SUM($U239,$W239),"")),"")</f>
        <v/>
      </c>
      <c r="CU239" s="81"/>
      <c r="CV239" s="82"/>
      <c r="CW239" s="80" t="str">
        <f>IF(AND(申込書!$C$101&lt;&gt;"▼プルダウンより選択してください",申込書!$C$101&lt;&gt;"",申込書!$P$101&lt;&gt;"YYYY/MM/DD",$G239&lt;&gt;""),申込書!$P$101,"")</f>
        <v/>
      </c>
      <c r="CX239" s="81" t="str">
        <f>IF(AND(申込書!$C$101&lt;&gt;"▼プルダウンより選択してください",申込書!$C$101&lt;&gt;"",$G239&lt;&gt;""),申込書!$M$101,"")</f>
        <v/>
      </c>
      <c r="CY239" s="81" t="str">
        <f>IF($CW$3&lt;&gt;"コンテンツなし",IF(AND(申込書!$AH$4="GIGAスクールパック",SUM($P239,$R239)&lt;&gt;0),SUM($P239,$R239),IF(AND(申込書!$AH$4="SKY安心GIGAタブレット",SUM($T239,$V239)&lt;&gt;0),SUM($T239,$V239),"")),"")</f>
        <v/>
      </c>
      <c r="CZ239" s="81" t="str">
        <f>IF($CW$3&lt;&gt;"コンテンツなし",IF(AND(申込書!$AH$4="GIGAスクールパック",SUM($Q239,$S239)&lt;&gt;0),SUM($Q239,$S239),IF(AND(申込書!$AH$4="SKY安心GIGAタブレット",SUM($U239,$W239)&lt;&gt;0),SUM($U239,$W239),"")),"")</f>
        <v/>
      </c>
      <c r="DA239" s="81"/>
      <c r="DB239" s="82"/>
      <c r="DC239" s="80" t="str">
        <f>IF(AND(申込書!$C$102&lt;&gt;"▼プルダウンより選択してください",申込書!$C$102&lt;&gt;"",申込書!$P$102&lt;&gt;"YYYY/MM/DD",$G239&lt;&gt;""),申込書!$P$102,"")</f>
        <v/>
      </c>
      <c r="DD239" s="81" t="str">
        <f>IF(AND(申込書!$C$102&lt;&gt;"▼プルダウンより選択してください",申込書!$C$102&lt;&gt;"",$G239&lt;&gt;""),申込書!$M$102,"")</f>
        <v/>
      </c>
      <c r="DE239" s="81" t="str">
        <f>IF($DC$3&lt;&gt;"コンテンツなし",IF(AND(申込書!$AH$4="GIGAスクールパック",SUM($P239,$R239)&lt;&gt;0),SUM($P239,$R239),IF(AND(申込書!$AH$4="SKY安心GIGAタブレット",SUM($T239,$V239)&lt;&gt;0),SUM($T239,$V239),"")),"")</f>
        <v/>
      </c>
      <c r="DF239" s="81" t="str">
        <f>IF($DC$3&lt;&gt;"コンテンツなし",IF(AND(申込書!$AH$4="GIGAスクールパック",SUM($Q239,$S239)&lt;&gt;0),SUM($Q239,$S239),IF(AND(申込書!$AH$4="SKY安心GIGAタブレット",SUM($U239,$W239)&lt;&gt;0),SUM($U239,$W239),"")),"")</f>
        <v/>
      </c>
      <c r="DG239" s="81"/>
      <c r="DH239" s="82"/>
      <c r="DI239" s="80" t="str">
        <f>IF(AND(申込書!$C$103&lt;&gt;"▼プルダウンより選択してください",申込書!$C$103&lt;&gt;"",申込書!$P$103&lt;&gt;"YYYY/MM/DD",$G239&lt;&gt;""),申込書!$P$103,"")</f>
        <v/>
      </c>
      <c r="DJ239" s="81" t="str">
        <f>IF(AND(申込書!$C$103&lt;&gt;"▼プルダウンより選択してください",申込書!$C$103&lt;&gt;"",$G239&lt;&gt;""),申込書!$M$103,"")</f>
        <v/>
      </c>
      <c r="DK239" s="81" t="str">
        <f>IF($DI$3&lt;&gt;"コンテンツなし",IF(AND(申込書!$AH$4="GIGAスクールパック",SUM($P239,$R239)&lt;&gt;0),SUM($P239,$R239),IF(AND(申込書!$AH$4="SKY安心GIGAタブレット",SUM($T239,$V239)&lt;&gt;0),SUM($T239,$V239),"")),"")</f>
        <v/>
      </c>
      <c r="DL239" s="81" t="str">
        <f>IF($DI$3&lt;&gt;"コンテンツなし",IF(AND(申込書!$AH$4="GIGAスクールパック",SUM($Q239,$S239)&lt;&gt;0),SUM($Q239,$S239),IF(AND(申込書!$AH$4="SKY安心GIGAタブレット",SUM($U239,$W239)&lt;&gt;0),SUM($U239,$W239),"")),"")</f>
        <v/>
      </c>
      <c r="DM239" s="81"/>
      <c r="DN239" s="82"/>
      <c r="DO239" s="80" t="str">
        <f>IF(AND(申込書!$C$104&lt;&gt;"▼プルダウンより選択してください",申込書!$C$104&lt;&gt;"",申込書!$P$104&lt;&gt;"YYYY/MM/DD",$G239&lt;&gt;""),申込書!$P$104,"")</f>
        <v/>
      </c>
      <c r="DP239" s="81" t="str">
        <f>IF(AND(申込書!$C$104&lt;&gt;"▼プルダウンより選択してください",申込書!$C$104&lt;&gt;"",$G239&lt;&gt;""),申込書!$M$104,"")</f>
        <v/>
      </c>
      <c r="DQ239" s="81" t="str">
        <f>IF($DO$3&lt;&gt;"コンテンツなし",IF(AND(申込書!$AH$4="GIGAスクールパック",SUM($P239,$R239)&lt;&gt;0),SUM($P239,$R239),IF(AND(申込書!$AH$4="SKY安心GIGAタブレット",SUM($T239,$V239)&lt;&gt;0),SUM($T239,$V239),"")),"")</f>
        <v/>
      </c>
      <c r="DR239" s="81" t="str">
        <f>IF($DO$3&lt;&gt;"コンテンツなし",IF(AND(申込書!$AH$4="GIGAスクールパック",SUM($Q239,$S239)&lt;&gt;0),SUM($Q239,$S239),IF(AND(申込書!$AH$4="SKY安心GIGAタブレット",SUM($U239,$W239)&lt;&gt;0),SUM($U239,$W239),"")),"")</f>
        <v/>
      </c>
      <c r="DS239" s="81"/>
      <c r="DT239" s="82"/>
      <c r="DU239" s="80" t="str">
        <f>IF(AND(申込書!$C$105&lt;&gt;"▼プルダウンより選択してください",申込書!$C$105&lt;&gt;"",申込書!$P$105&lt;&gt;"YYYY/MM/DD",$G239&lt;&gt;""),申込書!$P$105,"")</f>
        <v/>
      </c>
      <c r="DV239" s="81" t="str">
        <f>IF(AND(申込書!$C$105&lt;&gt;"▼プルダウンより選択してください",申込書!$C$105&lt;&gt;"",$G239&lt;&gt;""),申込書!$M$105,"")</f>
        <v/>
      </c>
      <c r="DW239" s="81" t="str">
        <f>IF($DU$3&lt;&gt;"コンテンツなし",IF(AND(申込書!$AH$4="GIGAスクールパック",SUM($P239,$R239)&lt;&gt;0),SUM($P239,$R239),IF(AND(申込書!$AH$4="SKY安心GIGAタブレット",SUM($T239,$V239)&lt;&gt;0),SUM($T239,$V239),"")),"")</f>
        <v/>
      </c>
      <c r="DX239" s="81" t="str">
        <f>IF($DU$3&lt;&gt;"コンテンツなし",IF(AND(申込書!$AH$4="GIGAスクールパック",SUM($Q239,$S239)&lt;&gt;0),SUM($Q239,$S239),IF(AND(申込書!$AH$4="SKY安心GIGAタブレット",SUM($U239,$W239)&lt;&gt;0),SUM($U239,$W239),"")),"")</f>
        <v/>
      </c>
      <c r="DY239" s="157"/>
      <c r="DZ239" s="82"/>
      <c r="EA239" s="80" t="str">
        <f>IF(AND(申込書!$C$106&lt;&gt;"▼プルダウンより選択してください",申込書!$C$106&lt;&gt;"",申込書!$P$106&lt;&gt;"YYYY/MM/DD",$G239&lt;&gt;""),申込書!$P$106,"")</f>
        <v/>
      </c>
      <c r="EB239" s="81" t="str">
        <f>IF(AND(申込書!$C$106&lt;&gt;"▼プルダウンより選択してください",申込書!$C$106&lt;&gt;"",$G239&lt;&gt;""),申込書!$M$106,"")</f>
        <v/>
      </c>
      <c r="EC239" s="81" t="str">
        <f>IF($EA$3&lt;&gt;"コンテンツなし",IF(AND(申込書!$AH$4="GIGAスクールパック",SUM($P239,$R239)&lt;&gt;0),SUM($P239,$R239),IF(AND(申込書!$AH$4="SKY安心GIGAタブレット",SUM($T239,$V239)&lt;&gt;0),SUM($T239,$V239),"")),"")</f>
        <v/>
      </c>
      <c r="ED239" s="81" t="str">
        <f>IF($EA$3&lt;&gt;"コンテンツなし",IF(AND(申込書!$AH$4="GIGAスクールパック",SUM($Q239,$S239)&lt;&gt;0),SUM($Q239,$S239),IF(AND(申込書!$AH$4="SKY安心GIGAタブレット",SUM($U239,$W239)&lt;&gt;0),SUM($U239,$W239),"")),"")</f>
        <v/>
      </c>
      <c r="EE239" s="157"/>
      <c r="EF239" s="82"/>
      <c r="EG239" s="80" t="str">
        <f>IF(AND(申込書!$C$107&lt;&gt;"▼プルダウンより選択してください",申込書!$C$107&lt;&gt;"",申込書!$P$107&lt;&gt;"YYYY/MM/DD",$G239&lt;&gt;""),申込書!$P$107,"")</f>
        <v/>
      </c>
      <c r="EH239" s="81" t="str">
        <f>IF(AND(申込書!$C$107&lt;&gt;"▼プルダウンより選択してください",申込書!$C$107&lt;&gt;"",$G239&lt;&gt;""),申込書!$M$107,"")</f>
        <v/>
      </c>
      <c r="EI239" s="81" t="str">
        <f>IF($EG$3&lt;&gt;"コンテンツなし",IF(AND(申込書!$AH$4="GIGAスクールパック",SUM($P239,$R239)&lt;&gt;0),SUM($P239,$R239),IF(AND(申込書!$AH$4="SKY安心GIGAタブレット",SUM($T239,$V239)&lt;&gt;0),SUM($T239,$V239),"")),"")</f>
        <v/>
      </c>
      <c r="EJ239" s="81" t="str">
        <f>IF($EG$3&lt;&gt;"コンテンツなし",IF(AND(申込書!$AH$4="GIGAスクールパック",SUM($Q239,$S239)&lt;&gt;0),SUM($Q239,$S239),IF(AND(申込書!$AH$4="SKY安心GIGAタブレット",SUM($U239,$W239)&lt;&gt;0),SUM($U239,$W239),"")),"")</f>
        <v/>
      </c>
      <c r="EK239" s="157"/>
      <c r="EL239" s="82"/>
      <c r="EM239" s="80" t="str">
        <f>IF(AND(申込書!$C$108&lt;&gt;"▼プルダウンより選択してください",申込書!$C$108&lt;&gt;"",申込書!$P$108&lt;&gt;"YYYY/MM/DD",$G239&lt;&gt;""),申込書!$P$108,"")</f>
        <v/>
      </c>
      <c r="EN239" s="81" t="str">
        <f>IF(AND(申込書!$C$108&lt;&gt;"▼プルダウンより選択してください",申込書!$C$108&lt;&gt;"",$G239&lt;&gt;""),申込書!$M$108,"")</f>
        <v/>
      </c>
      <c r="EO239" s="81" t="str">
        <f>IF($EM$3&lt;&gt;"コンテンツなし",IF(AND(申込書!$AH$4="GIGAスクールパック",SUM($P239,$R239)&lt;&gt;0),SUM($P239,$R239),IF(AND(申込書!$AH$4="SKY安心GIGAタブレット",SUM($T239,$V239)&lt;&gt;0),SUM($T239,$V239),"")),"")</f>
        <v/>
      </c>
      <c r="EP239" s="81" t="str">
        <f>IF($EM$3&lt;&gt;"コンテンツなし",IF(AND(申込書!$AH$4="GIGAスクールパック",SUM($Q239,$S239)&lt;&gt;0),SUM($Q239,$S239),IF(AND(申込書!$AH$4="SKY安心GIGAタブレット",SUM($U239,$W239)&lt;&gt;0),SUM($U239,$W239),"")),"")</f>
        <v/>
      </c>
      <c r="EQ239" s="157"/>
      <c r="ER239" s="82"/>
      <c r="ES239" s="80" t="str">
        <f>IF(AND(申込書!$C$109&lt;&gt;"▼プルダウンより選択してください",申込書!$C$109&lt;&gt;"",申込書!$P$109&lt;&gt;"YYYY/MM/DD",$G239&lt;&gt;""),申込書!$P$109,"")</f>
        <v/>
      </c>
      <c r="ET239" s="81" t="str">
        <f>IF(AND(申込書!$C$109&lt;&gt;"▼プルダウンより選択してください",申込書!$C$109&lt;&gt;"",$G239&lt;&gt;""),申込書!$M$109,"")</f>
        <v/>
      </c>
      <c r="EU239" s="81" t="str">
        <f>IF($ES$3&lt;&gt;"コンテンツなし",IF(AND(申込書!$AH$4="GIGAスクールパック",SUM($P239,$R239)&lt;&gt;0),SUM($P239,$R239),IF(AND(申込書!$AH$4="SKY安心GIGAタブレット",SUM($T239,$V239)&lt;&gt;0),SUM($T239,$V239),"")),"")</f>
        <v/>
      </c>
      <c r="EV239" s="81" t="str">
        <f>IF($ES$3&lt;&gt;"コンテンツなし",IF(AND(申込書!$AH$4="GIGAスクールパック",SUM($Q239,$S239)&lt;&gt;0),SUM($Q239,$S239),IF(AND(申込書!$AH$4="SKY安心GIGAタブレット",SUM($U239,$W239)&lt;&gt;0),SUM($U239,$W239),"")),"")</f>
        <v/>
      </c>
      <c r="EW239" s="157"/>
      <c r="EX239" s="82"/>
      <c r="EY239" s="80" t="str">
        <f>IF(AND(申込書!$C$110&lt;&gt;"▼プルダウンより選択してください",申込書!$C$110&lt;&gt;"",申込書!$P$110&lt;&gt;"YYYY/MM/DD",$G239&lt;&gt;""),申込書!$P$110,"")</f>
        <v/>
      </c>
      <c r="EZ239" s="81" t="str">
        <f>IF(AND(申込書!$C$110&lt;&gt;"▼プルダウンより選択してください",申込書!$C$110&lt;&gt;"",$G239&lt;&gt;""),申込書!$M$110,"")</f>
        <v/>
      </c>
      <c r="FA239" s="81" t="str">
        <f>IF($EY$3&lt;&gt;"コンテンツなし",IF(AND(申込書!$AH$4="GIGAスクールパック",SUM($P239,$R239)&lt;&gt;0),SUM($P239,$R239),IF(AND(申込書!$AH$4="SKY安心GIGAタブレット",SUM($T239,$V239)&lt;&gt;0),SUM($T239,$V239),"")),"")</f>
        <v/>
      </c>
      <c r="FB239" s="81" t="str">
        <f>IF($EY$3&lt;&gt;"コンテンツなし",IF(AND(申込書!$AH$4="GIGAスクールパック",SUM($Q239,$S239)&lt;&gt;0),SUM($Q239,$S239),IF(AND(申込書!$AH$4="SKY安心GIGAタブレット",SUM($U239,$W239)&lt;&gt;0),SUM($U239,$W239),"")),"")</f>
        <v/>
      </c>
      <c r="FC239" s="157"/>
      <c r="FD239" s="82"/>
      <c r="FE239" s="80" t="str">
        <f>IF(AND(申込書!$C$111&lt;&gt;"▼プルダウンより選択してください",申込書!$C$111&lt;&gt;"",申込書!$P$111&lt;&gt;"YYYY/MM/DD",$G239&lt;&gt;""),申込書!$P$111,"")</f>
        <v/>
      </c>
      <c r="FF239" s="81" t="str">
        <f>IF(AND(申込書!$C$111&lt;&gt;"▼プルダウンより選択してください",申込書!$C$111&lt;&gt;"",$G239&lt;&gt;""),申込書!$M$111,"")</f>
        <v/>
      </c>
      <c r="FG239" s="81" t="str">
        <f>IF($FE$3&lt;&gt;"コンテンツなし",IF(AND(申込書!$AH$4="GIGAスクールパック",SUM($P239,$R239)&lt;&gt;0),SUM($P239,$R239),IF(AND(申込書!$AH$4="SKY安心GIGAタブレット",SUM($T239,$V239)&lt;&gt;0),SUM($T239,$V239),"")),"")</f>
        <v/>
      </c>
      <c r="FH239" s="81" t="str">
        <f>IF($FE$3&lt;&gt;"コンテンツなし",IF(AND(申込書!$AH$4="GIGAスクールパック",SUM($Q239,$S239)&lt;&gt;0),SUM($Q239,$S239),IF(AND(申込書!$AH$4="SKY安心GIGAタブレット",SUM($U239,$W239)&lt;&gt;0),SUM($U239,$W239),"")),"")</f>
        <v/>
      </c>
      <c r="FI239" s="157"/>
      <c r="FJ239" s="82"/>
      <c r="FK239" s="80" t="str">
        <f>IF(AND(申込書!$C$112&lt;&gt;"▼プルダウンより選択してください",申込書!$C$112&lt;&gt;"",申込書!$P$112&lt;&gt;"YYYY/MM/DD",$G239&lt;&gt;""),申込書!$P$112,"")</f>
        <v/>
      </c>
      <c r="FL239" s="81" t="str">
        <f>IF(AND(申込書!$C$112&lt;&gt;"▼プルダウンより選択してください",申込書!$C$112&lt;&gt;"",$G239&lt;&gt;""),申込書!$M$112,"")</f>
        <v/>
      </c>
      <c r="FM239" s="81" t="str">
        <f>IF($FK$3&lt;&gt;"コンテンツなし",IF(AND(申込書!$AH$4="GIGAスクールパック",SUM($P239,$R239)&lt;&gt;0),SUM($P239,$R239),IF(AND(申込書!$AH$4="SKY安心GIGAタブレット",SUM($T239,$V239)&lt;&gt;0),SUM($T239,$V239),"")),"")</f>
        <v/>
      </c>
      <c r="FN239" s="81" t="str">
        <f>IF($FK$3&lt;&gt;"コンテンツなし",IF(AND(申込書!$AH$4="GIGAスクールパック",SUM($Q239,$S239)&lt;&gt;0),SUM($Q239,$S239),IF(AND(申込書!$AH$4="SKY安心GIGAタブレット",SUM($U239,$W239)&lt;&gt;0),SUM($U239,$W239),"")),"")</f>
        <v/>
      </c>
      <c r="FO239" s="157"/>
      <c r="FP239" s="82"/>
      <c r="FQ239" s="80" t="str">
        <f>IF(AND(申込書!$C$113&lt;&gt;"▼プルダウンより選択してください",申込書!$C$113&lt;&gt;"",申込書!$P$113&lt;&gt;"YYYY/MM/DD",$G239&lt;&gt;""),申込書!$P$113,"")</f>
        <v/>
      </c>
      <c r="FR239" s="81" t="str">
        <f>IF(AND(申込書!$C$113&lt;&gt;"▼プルダウンより選択してください",申込書!$C$113&lt;&gt;"",$G239&lt;&gt;""),申込書!$M$113,"")</f>
        <v/>
      </c>
      <c r="FS239" s="81" t="str">
        <f>IF($FQ$3&lt;&gt;"コンテンツなし",IF(AND(申込書!$AH$4="GIGAスクールパック",SUM($P239,$R239)&lt;&gt;0),SUM($P239,$R239),IF(AND(申込書!$AH$4="SKY安心GIGAタブレット",SUM($T239,$V239)&lt;&gt;0),SUM($T239,$V239),"")),"")</f>
        <v/>
      </c>
      <c r="FT239" s="81" t="str">
        <f>IF($FQ$3&lt;&gt;"コンテンツなし",IF(AND(申込書!$AH$4="GIGAスクールパック",SUM($Q239,$S239)&lt;&gt;0),SUM($Q239,$S239),IF(AND(申込書!$AH$4="SKY安心GIGAタブレット",SUM($U239,$W239)&lt;&gt;0),SUM($U239,$W239),"")),"")</f>
        <v/>
      </c>
      <c r="FU239" s="157"/>
      <c r="FV239" s="82"/>
      <c r="FW239" s="80" t="str">
        <f>IF(AND(申込書!$C$114&lt;&gt;"▼プルダウンより選択してください",申込書!$C$114&lt;&gt;"",申込書!$P$114&lt;&gt;"YYYY/MM/DD",$G239&lt;&gt;""),申込書!$P$114,"")</f>
        <v/>
      </c>
      <c r="FX239" s="81" t="str">
        <f>IF(AND(申込書!$C$114&lt;&gt;"▼プルダウンより選択してください",申込書!$C$114&lt;&gt;"",$G239&lt;&gt;""),申込書!$M$114,"")</f>
        <v/>
      </c>
      <c r="FY239" s="81" t="str">
        <f>IF($FW$3&lt;&gt;"コンテンツなし",IF(AND(申込書!$AH$4="GIGAスクールパック",SUM($P239,$R239)&lt;&gt;0),SUM($P239,$R239),IF(AND(申込書!$AH$4="SKY安心GIGAタブレット",SUM($T239,$V239)&lt;&gt;0),SUM($T239,$V239),"")),"")</f>
        <v/>
      </c>
      <c r="FZ239" s="81" t="str">
        <f>IF($FW$3&lt;&gt;"コンテンツなし",IF(AND(申込書!$AH$4="GIGAスクールパック",SUM($Q239,$S239)&lt;&gt;0),SUM($Q239,$S239),IF(AND(申込書!$AH$4="SKY安心GIGAタブレット",SUM($U239,$W239)&lt;&gt;0),SUM($U239,$W239),"")),"")</f>
        <v/>
      </c>
      <c r="GA239" s="157"/>
      <c r="GB239" s="82"/>
      <c r="GC239" s="80" t="str">
        <f>IF(AND(申込書!$C$115&lt;&gt;"▼プルダウンより選択してください",申込書!$C$115&lt;&gt;"",申込書!$P$115&lt;&gt;"YYYY/MM/DD",$G239&lt;&gt;""),申込書!$P$115,"")</f>
        <v/>
      </c>
      <c r="GD239" s="81" t="str">
        <f>IF(AND(申込書!$C$115&lt;&gt;"▼プルダウンより選択してください",申込書!$C$115&lt;&gt;"",$G239&lt;&gt;""),申込書!$M$115,"")</f>
        <v/>
      </c>
      <c r="GE239" s="81" t="str">
        <f>IF($GC$3&lt;&gt;"コンテンツなし",IF(AND(申込書!$AH$4="GIGAスクールパック",SUM($P239,$R239)&lt;&gt;0),SUM($P239,$R239),IF(AND(申込書!$AH$4="SKY安心GIGAタブレット",SUM($T239,$V239)&lt;&gt;0),SUM($T239,$V239),"")),"")</f>
        <v/>
      </c>
      <c r="GF239" s="81" t="str">
        <f>IF($GC$3&lt;&gt;"コンテンツなし",IF(AND(申込書!$AH$4="GIGAスクールパック",SUM($Q239,$S239)&lt;&gt;0),SUM($Q239,$S239),IF(AND(申込書!$AH$4="SKY安心GIGAタブレット",SUM($U239,$W239)&lt;&gt;0),SUM($U239,$W239),"")),"")</f>
        <v/>
      </c>
      <c r="GG239" s="157"/>
      <c r="GH239" s="82"/>
      <c r="GI239" s="80" t="str">
        <f>IF(AND(申込書!$C$116&lt;&gt;"▼プルダウンより選択してください",申込書!$C$116&lt;&gt;"",申込書!$P$116&lt;&gt;"YYYY/MM/DD",$G239&lt;&gt;""),申込書!$P$116,"")</f>
        <v/>
      </c>
      <c r="GJ239" s="81" t="str">
        <f>IF(AND(申込書!$C$116&lt;&gt;"▼プルダウンより選択してください",申込書!$C$116&lt;&gt;"",$G239&lt;&gt;""),申込書!$M$116,"")</f>
        <v/>
      </c>
      <c r="GK239" s="81" t="str">
        <f>IF($GI$3&lt;&gt;"コンテンツなし",IF(AND(申込書!$AH$4="GIGAスクールパック",SUM($P239,$R239)&lt;&gt;0),SUM($P239,$R239),IF(AND(申込書!$AH$4="SKY安心GIGAタブレット",SUM($T239,$V239)&lt;&gt;0),SUM($T239,$V239),"")),"")</f>
        <v/>
      </c>
      <c r="GL239" s="81" t="str">
        <f>IF($GI$3&lt;&gt;"コンテンツなし",IF(AND(申込書!$AH$4="GIGAスクールパック",SUM($Q239,$S239)&lt;&gt;0),SUM($Q239,$S239),IF(AND(申込書!$AH$4="SKY安心GIGAタブレット",SUM($U239,$W239)&lt;&gt;0),SUM($U239,$W239),"")),"")</f>
        <v/>
      </c>
      <c r="GM239" s="157"/>
      <c r="GN239" s="82"/>
      <c r="GO239" s="80" t="str">
        <f>IF(AND(申込書!$C$117&lt;&gt;"▼プルダウンより選択してください",申込書!$C$117&lt;&gt;"",申込書!$P$117&lt;&gt;"YYYY/MM/DD",$G239&lt;&gt;""),申込書!$P$117,"")</f>
        <v/>
      </c>
      <c r="GP239" s="81" t="str">
        <f>IF(AND(申込書!$C$117&lt;&gt;"▼プルダウンより選択してください",申込書!$C$117&lt;&gt;"",$G239&lt;&gt;""),申込書!$M$117,"")</f>
        <v/>
      </c>
      <c r="GQ239" s="81" t="str">
        <f>IF($GO$3&lt;&gt;"コンテンツなし",IF(AND(申込書!$AH$4="GIGAスクールパック",SUM($P239,$R239)&lt;&gt;0),SUM($P239,$R239),IF(AND(申込書!$AH$4="SKY安心GIGAタブレット",SUM($T239,$V239)&lt;&gt;0),SUM($T239,$V239),"")),"")</f>
        <v/>
      </c>
      <c r="GR239" s="81" t="str">
        <f>IF($GO$3&lt;&gt;"コンテンツなし",IF(AND(申込書!$AH$4="GIGAスクールパック",SUM($Q239,$S239)&lt;&gt;0),SUM($Q239,$S239),IF(AND(申込書!$AH$4="SKY安心GIGAタブレット",SUM($U239,$W239)&lt;&gt;0),SUM($U239,$W239),"")),"")</f>
        <v/>
      </c>
      <c r="GS239" s="157"/>
      <c r="GT239" s="82"/>
      <c r="GU239" s="80" t="str">
        <f>IF(AND(申込書!$C$118&lt;&gt;"▼プルダウンより選択してください",申込書!$C$118&lt;&gt;"",申込書!$P$118&lt;&gt;"YYYY/MM/DD",$G239&lt;&gt;""),申込書!$P$118,"")</f>
        <v/>
      </c>
      <c r="GV239" s="81" t="str">
        <f>IF(AND(申込書!$C$118&lt;&gt;"▼プルダウンより選択してください",申込書!$C$118&lt;&gt;"",$G239&lt;&gt;""),申込書!$M$118,"")</f>
        <v/>
      </c>
      <c r="GW239" s="81" t="str">
        <f>IF($GU$3&lt;&gt;"コンテンツなし",IF(AND(申込書!$AH$4="GIGAスクールパック",SUM($P239,$R239)&lt;&gt;0),SUM($P239,$R239),IF(AND(申込書!$AH$4="SKY安心GIGAタブレット",SUM($T239,$V239)&lt;&gt;0),SUM($T239,$V239),"")),"")</f>
        <v/>
      </c>
      <c r="GX239" s="81" t="str">
        <f>IF($GU$3&lt;&gt;"コンテンツなし",IF(AND(申込書!$AH$4="GIGAスクールパック",SUM($Q239,$S239)&lt;&gt;0),SUM($Q239,$S239),IF(AND(申込書!$AH$4="SKY安心GIGAタブレット",SUM($U239,$W239)&lt;&gt;0),SUM($U239,$W239),"")),"")</f>
        <v/>
      </c>
      <c r="GY239" s="157"/>
      <c r="GZ239" s="82"/>
      <c r="HA239" s="80" t="str">
        <f>IF(AND(申込書!$C$119&lt;&gt;"▼プルダウンより選択してください",申込書!$C$119&lt;&gt;"",申込書!$P$119&lt;&gt;"YYYY/MM/DD",$G239&lt;&gt;""),申込書!$P$119,"")</f>
        <v/>
      </c>
      <c r="HB239" s="81" t="str">
        <f>IF(AND(申込書!$C$119&lt;&gt;"▼プルダウンより選択してください",申込書!$C$119&lt;&gt;"",$G239&lt;&gt;""),申込書!$M$119,"")</f>
        <v/>
      </c>
      <c r="HC239" s="81" t="str">
        <f>IF($HA$3&lt;&gt;"コンテンツなし",IF(AND(申込書!$AH$4="GIGAスクールパック",SUM($P239,$R239)&lt;&gt;0),SUM($P239,$R239),IF(AND(申込書!$AH$4="SKY安心GIGAタブレット",SUM($T239,$V239)&lt;&gt;0),SUM($T239,$V239),"")),"")</f>
        <v/>
      </c>
      <c r="HD239" s="81" t="str">
        <f>IF($HA$3&lt;&gt;"コンテンツなし",IF(AND(申込書!$AH$4="GIGAスクールパック",SUM($Q239,$S239)&lt;&gt;0),SUM($Q239,$S239),IF(AND(申込書!$AH$4="SKY安心GIGAタブレット",SUM($U239,$W239)&lt;&gt;0),SUM($U239,$W239),"")),"")</f>
        <v/>
      </c>
      <c r="HE239" s="157"/>
      <c r="HF239" s="82"/>
      <c r="HG239" s="83"/>
    </row>
    <row r="240" spans="2:215" ht="26.85" customHeight="1">
      <c r="B240" s="62">
        <f t="shared" si="3"/>
        <v>235</v>
      </c>
      <c r="C240" s="63"/>
      <c r="D240" s="64"/>
      <c r="E240" s="207"/>
      <c r="F240" s="65"/>
      <c r="G240" s="66"/>
      <c r="H240" s="67"/>
      <c r="I240" s="68"/>
      <c r="J240" s="69"/>
      <c r="K240" s="70"/>
      <c r="L240" s="71"/>
      <c r="M240" s="72"/>
      <c r="N240" s="73"/>
      <c r="O240" s="74"/>
      <c r="P240" s="179"/>
      <c r="Q240" s="180"/>
      <c r="R240" s="180"/>
      <c r="S240" s="181"/>
      <c r="T240" s="179"/>
      <c r="U240" s="180"/>
      <c r="V240" s="182"/>
      <c r="W240" s="181"/>
      <c r="X240" s="75"/>
      <c r="Y240" s="76"/>
      <c r="Z240" s="77"/>
      <c r="AA240" s="78"/>
      <c r="AB240" s="79"/>
      <c r="AC240" s="79"/>
      <c r="AD240" s="79"/>
      <c r="AE240" s="77"/>
      <c r="AF240" s="139"/>
      <c r="AG240" s="139"/>
      <c r="AH240" s="139"/>
      <c r="AI240" s="80" t="str">
        <f>IF(AND(申込書!$C$90&lt;&gt;"▼プルダウンより選択してください",申込書!$C$90&lt;&gt;"",申込書!$P$90&lt;&gt;"YYYY/MM/DD",$G240&lt;&gt;""),申込書!$P$90,"")</f>
        <v/>
      </c>
      <c r="AJ240" s="81" t="str">
        <f>IF(AND(申込書!$C$90&lt;&gt;"▼プルダウンより選択してください",申込書!$C$90&lt;&gt;"",$G240&lt;&gt;""),申込書!$M$90,"")</f>
        <v/>
      </c>
      <c r="AK240" s="81" t="str">
        <f>IF($AI$3&lt;&gt;"コンテンツなし",IF(AND(申込書!$AH$4="GIGAスクールパック",SUM($P240,$R240)&lt;&gt;0),SUM($P240,$R240),IF(AND(申込書!$AH$4="SKY安心GIGAタブレット",SUM($T240,$V240)&lt;&gt;0),SUM($T240,$V240),"")),"")</f>
        <v/>
      </c>
      <c r="AL240" s="81" t="str">
        <f>IF($AI$3&lt;&gt;"コンテンツなし",IF(AND(申込書!$AH$4="GIGAスクールパック",SUM($Q240,$S240)&lt;&gt;0),SUM($Q240,$S240),IF(AND(申込書!$AH$4="SKY安心GIGAタブレット",SUM($U240,$W240)&lt;&gt;0),SUM($U240,$W240),"")),"")</f>
        <v/>
      </c>
      <c r="AM240" s="157"/>
      <c r="AN240" s="82"/>
      <c r="AO240" s="80" t="str">
        <f>IF(AND(申込書!$C$91&lt;&gt;"▼プルダウンより選択してください",申込書!$C$91&lt;&gt;"",申込書!$P$91&lt;&gt;"YYYY/MM/DD",$G240&lt;&gt;""),申込書!$P$91,"")</f>
        <v/>
      </c>
      <c r="AP240" s="81" t="str">
        <f>IF(AND(申込書!$C$91&lt;&gt;"▼プルダウンより選択してください",申込書!$C$91&lt;&gt;"",$G240&lt;&gt;""),申込書!$M$91,"")</f>
        <v/>
      </c>
      <c r="AQ240" s="81" t="str">
        <f>IF($AO$3&lt;&gt;"コンテンツなし",IF(AND(申込書!$AH$4="GIGAスクールパック",SUM($P240,$R240)&lt;&gt;0),SUM($P240,$R240),IF(AND(申込書!$AH$4="SKY安心GIGAタブレット",SUM($T240,$V240)&lt;&gt;0),SUM($T240,$V240),"")),"")</f>
        <v/>
      </c>
      <c r="AR240" s="81" t="str">
        <f>IF($AO$3&lt;&gt;"コンテンツなし",IF(AND(申込書!$AH$4="GIGAスクールパック",SUM($Q240,$S240)&lt;&gt;0),SUM($Q240,$S240),IF(AND(申込書!$AH$4="SKY安心GIGAタブレット",SUM($U240,$W240)&lt;&gt;0),SUM($U240,$W240),"")),"")</f>
        <v/>
      </c>
      <c r="AS240" s="157"/>
      <c r="AT240" s="82"/>
      <c r="AU240" s="80" t="str">
        <f>IF(AND(申込書!$C$92&lt;&gt;"▼プルダウンより選択してください",申込書!$C$92&lt;&gt;"",申込書!$P$92&lt;&gt;"YYYY/MM/DD",$G240&lt;&gt;""),申込書!$P$92,"")</f>
        <v/>
      </c>
      <c r="AV240" s="81" t="str">
        <f>IF(AND(申込書!$C$92&lt;&gt;"▼プルダウンより選択してください",申込書!$C$92&lt;&gt;"",$G240&lt;&gt;""),申込書!$M$92,"")</f>
        <v/>
      </c>
      <c r="AW240" s="81" t="str">
        <f>IF($AU$3&lt;&gt;"コンテンツなし",IF(AND(申込書!$AH$4="GIGAスクールパック",SUM($P240,$R240)&lt;&gt;0),SUM($P240,$R240),IF(AND(申込書!$AH$4="SKY安心GIGAタブレット",SUM($T240,$V240)&lt;&gt;0),SUM($T240,$V240),"")),"")</f>
        <v/>
      </c>
      <c r="AX240" s="81" t="str">
        <f>IF($AU$3&lt;&gt;"コンテンツなし",IF(AND(申込書!$AH$4="GIGAスクールパック",SUM($Q240,$S240)&lt;&gt;0),SUM($Q240,$S240),IF(AND(申込書!$AH$4="SKY安心GIGAタブレット",SUM($U240,$W240)&lt;&gt;0),SUM($U240,$W240),"")),"")</f>
        <v/>
      </c>
      <c r="AY240" s="157"/>
      <c r="AZ240" s="82"/>
      <c r="BA240" s="80" t="str">
        <f>IF(AND(申込書!$C$93&lt;&gt;"▼プルダウンより選択してください",申込書!$C$93&lt;&gt;"",申込書!$P$93&lt;&gt;"YYYY/MM/DD",$G240&lt;&gt;""),申込書!$P$93,"")</f>
        <v/>
      </c>
      <c r="BB240" s="81" t="str">
        <f>IF(AND(申込書!$C$93&lt;&gt;"▼プルダウンより選択してください",申込書!$C$93&lt;&gt;"",申込書!$M$93&gt;=1,$G240&lt;&gt;""),申込書!$M$93,"")</f>
        <v/>
      </c>
      <c r="BC240" s="81" t="str">
        <f>IF($BA$3&lt;&gt;"コンテンツなし",IF(AND(申込書!$AH$4="GIGAスクールパック",SUM($P240,$R240)&lt;&gt;0),SUM($P240,$R240),IF(AND(申込書!$AH$4="SKY安心GIGAタブレット",SUM($T240,$V240)&lt;&gt;0),SUM($T240,$V240),"")),"")</f>
        <v/>
      </c>
      <c r="BD240" s="81" t="str">
        <f>IF($BA$3&lt;&gt;"コンテンツなし",IF(AND(申込書!$AH$4="GIGAスクールパック",SUM($Q240,$S240)&lt;&gt;0),SUM($Q240,$S240),IF(AND(申込書!$AH$4="SKY安心GIGAタブレット",SUM($U240,$W240)&lt;&gt;0),SUM($U240,$W240),"")),"")</f>
        <v/>
      </c>
      <c r="BE240" s="157"/>
      <c r="BF240" s="82"/>
      <c r="BG240" s="80" t="str">
        <f>IF(AND(申込書!$C$94&lt;&gt;"▼プルダウンより選択してください",申込書!$C$94&lt;&gt;"",申込書!$P$94&lt;&gt;"YYYY/MM/DD",$G240&lt;&gt;""),申込書!$P$94,"")</f>
        <v/>
      </c>
      <c r="BH240" s="81" t="str">
        <f>IF(AND(申込書!$C$94&lt;&gt;"▼プルダウンより選択してください",申込書!$C$94&lt;&gt;"",$G240&lt;&gt;""),申込書!$M$94,"")</f>
        <v/>
      </c>
      <c r="BI240" s="81" t="str">
        <f>IF($BG$3&lt;&gt;"コンテンツなし",IF(AND(申込書!$AH$4="GIGAスクールパック",SUM($P240,$R240)&lt;&gt;0),SUM($P240,$R240),IF(AND(申込書!$AH$4="SKY安心GIGAタブレット",SUM($T240,$V240)&lt;&gt;0),SUM($T240,$V240),"")),"")</f>
        <v/>
      </c>
      <c r="BJ240" s="81" t="str">
        <f>IF($BG$3&lt;&gt;"コンテンツなし",IF(AND(申込書!$AH$4="GIGAスクールパック",SUM($Q240,$S240)&lt;&gt;0),SUM($Q240,$S240),IF(AND(申込書!$AH$4="SKY安心GIGAタブレット",SUM($U240,$W240)&lt;&gt;0),SUM($U240,$W240),"")),"")</f>
        <v/>
      </c>
      <c r="BK240" s="157"/>
      <c r="BL240" s="82"/>
      <c r="BM240" s="80" t="str">
        <f>IF(AND(申込書!$C$95&lt;&gt;"▼プルダウンより選択してください",申込書!$C$95&lt;&gt;"",申込書!$P$95&lt;&gt;"YYYY/MM/DD",$G240&lt;&gt;""),申込書!$P$95,"")</f>
        <v/>
      </c>
      <c r="BN240" s="81" t="str">
        <f>IF(AND(申込書!$C$95&lt;&gt;"▼プルダウンより選択してください",申込書!$C$95&lt;&gt;"",$G240&lt;&gt;""),申込書!$M$95,"")</f>
        <v/>
      </c>
      <c r="BO240" s="81" t="str">
        <f>IF($BM$3&lt;&gt;"コンテンツなし",IF(AND(申込書!$AH$4="GIGAスクールパック",SUM($P240,$R240)&lt;&gt;0),SUM($P240,$R240),IF(AND(申込書!$AH$4="SKY安心GIGAタブレット",SUM($T240,$V240)&lt;&gt;0),SUM($T240,$V240),"")),"")</f>
        <v/>
      </c>
      <c r="BP240" s="81" t="str">
        <f>IF($BM$3&lt;&gt;"コンテンツなし",IF(AND(申込書!$AH$4="GIGAスクールパック",SUM($Q240,$S240)&lt;&gt;0),SUM($Q240,$S240),IF(AND(申込書!$AH$4="SKY安心GIGAタブレット",SUM($U240,$W240)&lt;&gt;0),SUM($U240,$W240),"")),"")</f>
        <v/>
      </c>
      <c r="BQ240" s="157"/>
      <c r="BR240" s="82"/>
      <c r="BS240" s="80" t="str">
        <f>IF(AND(申込書!$C$96&lt;&gt;"▼プルダウンより選択してください",申込書!$C$96&lt;&gt;"",申込書!$P$96&lt;&gt;"YYYY/MM/DD",$G240&lt;&gt;""),申込書!$P$96,"")</f>
        <v/>
      </c>
      <c r="BT240" s="81" t="str">
        <f>IF(AND(申込書!$C$96&lt;&gt;"▼プルダウンより選択してください",申込書!$C$96&lt;&gt;"",$G240&lt;&gt;""),申込書!$M$96,"")</f>
        <v/>
      </c>
      <c r="BU240" s="81" t="str">
        <f>IF($BS$3&lt;&gt;"コンテンツなし",IF(AND(申込書!$AH$4="GIGAスクールパック",SUM($P240,$R240)&lt;&gt;0),SUM($P240,$R240),IF(AND(申込書!$AH$4="SKY安心GIGAタブレット",SUM($T240,$V240)&lt;&gt;0),SUM($T240,$V240),"")),"")</f>
        <v/>
      </c>
      <c r="BV240" s="81" t="str">
        <f>IF($BS$3&lt;&gt;"コンテンツなし",IF(AND(申込書!$AH$4="GIGAスクールパック",SUM($Q240,$S240)&lt;&gt;0),SUM($Q240,$S240),IF(AND(申込書!$AH$4="SKY安心GIGAタブレット",SUM($U240,$W240)&lt;&gt;0),SUM($U240,$W240),"")),"")</f>
        <v/>
      </c>
      <c r="BW240" s="157"/>
      <c r="BX240" s="82"/>
      <c r="BY240" s="80" t="str">
        <f>IF(AND(申込書!$C$97&lt;&gt;"▼プルダウンより選択してください",申込書!$C$97&lt;&gt;"",申込書!$P$97&lt;&gt;"YYYY/MM/DD",$G240&lt;&gt;""),申込書!$P$97,"")</f>
        <v/>
      </c>
      <c r="BZ240" s="81" t="str">
        <f>IF(AND(申込書!$C$97&lt;&gt;"▼プルダウンより選択してください",申込書!$C$97&lt;&gt;"",$G240&lt;&gt;""),申込書!$M$97,"")</f>
        <v/>
      </c>
      <c r="CA240" s="81" t="str">
        <f>IF($BY$3&lt;&gt;"コンテンツなし",IF(AND(申込書!$AH$4="GIGAスクールパック",SUM($P240,$R240)&lt;&gt;0),SUM($P240,$R240),IF(AND(申込書!$AH$4="SKY安心GIGAタブレット",SUM($T240,$V240)&lt;&gt;0),SUM($T240,$V240),"")),"")</f>
        <v/>
      </c>
      <c r="CB240" s="81" t="str">
        <f>IF($BY$3&lt;&gt;"コンテンツなし",IF(AND(申込書!$AH$4="GIGAスクールパック",SUM($Q240,$S240)&lt;&gt;0),SUM($Q240,$S240),IF(AND(申込書!$AH$4="SKY安心GIGAタブレット",SUM($U240,$W240)&lt;&gt;0),SUM($U240,$W240),"")),"")</f>
        <v/>
      </c>
      <c r="CC240" s="157"/>
      <c r="CD240" s="82"/>
      <c r="CE240" s="80" t="str">
        <f>IF(AND(申込書!$C$98&lt;&gt;"▼プルダウンより選択してください",申込書!$C$98&lt;&gt;"",申込書!$P$98&lt;&gt;"YYYY/MM/DD",$G240&lt;&gt;""),申込書!$P$98,"")</f>
        <v/>
      </c>
      <c r="CF240" s="81" t="str">
        <f>IF(AND(申込書!$C$98&lt;&gt;"▼プルダウンより選択してください",申込書!$C$98&lt;&gt;"",$G240&lt;&gt;""),申込書!$M$98,"")</f>
        <v/>
      </c>
      <c r="CG240" s="81" t="str">
        <f>IF($CE$3&lt;&gt;"コンテンツなし",IF(AND(申込書!$AH$4="GIGAスクールパック",SUM($P240,$R240)&lt;&gt;0),SUM($P240,$R240),IF(AND(申込書!$AH$4="SKY安心GIGAタブレット",SUM($T240,$V240)&lt;&gt;0),SUM($T240,$V240),"")),"")</f>
        <v/>
      </c>
      <c r="CH240" s="81" t="str">
        <f>IF($CE$3&lt;&gt;"コンテンツなし",IF(AND(申込書!$AH$4="GIGAスクールパック",SUM($Q240,$S240)&lt;&gt;0),SUM($Q240,$S240),IF(AND(申込書!$AH$4="SKY安心GIGAタブレット",SUM($U240,$W240)&lt;&gt;0),SUM($U240,$W240),"")),"")</f>
        <v/>
      </c>
      <c r="CI240" s="157"/>
      <c r="CJ240" s="82"/>
      <c r="CK240" s="80" t="str">
        <f>IF(AND(申込書!$C$99&lt;&gt;"▼プルダウンより選択してください",申込書!$C$99&lt;&gt;"",申込書!$P$99&lt;&gt;"YYYY/MM/DD",$G240&lt;&gt;""),申込書!$P$99,"")</f>
        <v/>
      </c>
      <c r="CL240" s="81" t="str">
        <f>IF(AND(申込書!$C$99&lt;&gt;"▼プルダウンより選択してください",申込書!$C$99&lt;&gt;"",$G240&lt;&gt;""),申込書!$M$99,"")</f>
        <v/>
      </c>
      <c r="CM240" s="81" t="str">
        <f>IF($CK$3&lt;&gt;"コンテンツなし",IF(AND(申込書!$AH$4="GIGAスクールパック",SUM($P240,$R240)&lt;&gt;0),SUM($P240,$R240),IF(AND(申込書!$AH$4="SKY安心GIGAタブレット",SUM($T240,$V240)&lt;&gt;0),SUM($T240,$V240),"")),"")</f>
        <v/>
      </c>
      <c r="CN240" s="81" t="str">
        <f>IF($CK$3&lt;&gt;"コンテンツなし",IF(AND(申込書!$AH$4="GIGAスクールパック",SUM($Q240,$S240)&lt;&gt;0),SUM($Q240,$S240),IF(AND(申込書!$AH$4="SKY安心GIGAタブレット",SUM($U240,$W240)&lt;&gt;0),SUM($U240,$W240),"")),"")</f>
        <v/>
      </c>
      <c r="CO240" s="157"/>
      <c r="CP240" s="82"/>
      <c r="CQ240" s="80" t="str">
        <f>IF(AND(申込書!$C$100&lt;&gt;"▼プルダウンより選択してください",申込書!$C$100&lt;&gt;"",申込書!$P$100&lt;&gt;"YYYY/MM/DD",$G240&lt;&gt;""),申込書!$P$100,"")</f>
        <v/>
      </c>
      <c r="CR240" s="81" t="str">
        <f>IF(AND(申込書!$C$100&lt;&gt;"▼プルダウンより選択してください",申込書!$C$100&lt;&gt;"",$G240&lt;&gt;""),申込書!$M$100,"")</f>
        <v/>
      </c>
      <c r="CS240" s="81" t="str">
        <f>IF($CQ$3&lt;&gt;"コンテンツなし",IF(AND(申込書!$AH$4="GIGAスクールパック",SUM($P240,$R240)&lt;&gt;0),SUM($P240,$R240),IF(AND(申込書!$AH$4="SKY安心GIGAタブレット",SUM($T240,$V240)&lt;&gt;0),SUM($T240,$V240),"")),"")</f>
        <v/>
      </c>
      <c r="CT240" s="81" t="str">
        <f>IF($CQ$3&lt;&gt;"コンテンツなし",IF(AND(申込書!$AH$4="GIGAスクールパック",SUM($Q240,$S240)&lt;&gt;0),SUM($Q240,$S240),IF(AND(申込書!$AH$4="SKY安心GIGAタブレット",SUM($U240,$W240)&lt;&gt;0),SUM($U240,$W240),"")),"")</f>
        <v/>
      </c>
      <c r="CU240" s="81"/>
      <c r="CV240" s="82"/>
      <c r="CW240" s="80" t="str">
        <f>IF(AND(申込書!$C$101&lt;&gt;"▼プルダウンより選択してください",申込書!$C$101&lt;&gt;"",申込書!$P$101&lt;&gt;"YYYY/MM/DD",$G240&lt;&gt;""),申込書!$P$101,"")</f>
        <v/>
      </c>
      <c r="CX240" s="81" t="str">
        <f>IF(AND(申込書!$C$101&lt;&gt;"▼プルダウンより選択してください",申込書!$C$101&lt;&gt;"",$G240&lt;&gt;""),申込書!$M$101,"")</f>
        <v/>
      </c>
      <c r="CY240" s="81" t="str">
        <f>IF($CW$3&lt;&gt;"コンテンツなし",IF(AND(申込書!$AH$4="GIGAスクールパック",SUM($P240,$R240)&lt;&gt;0),SUM($P240,$R240),IF(AND(申込書!$AH$4="SKY安心GIGAタブレット",SUM($T240,$V240)&lt;&gt;0),SUM($T240,$V240),"")),"")</f>
        <v/>
      </c>
      <c r="CZ240" s="81" t="str">
        <f>IF($CW$3&lt;&gt;"コンテンツなし",IF(AND(申込書!$AH$4="GIGAスクールパック",SUM($Q240,$S240)&lt;&gt;0),SUM($Q240,$S240),IF(AND(申込書!$AH$4="SKY安心GIGAタブレット",SUM($U240,$W240)&lt;&gt;0),SUM($U240,$W240),"")),"")</f>
        <v/>
      </c>
      <c r="DA240" s="81"/>
      <c r="DB240" s="82"/>
      <c r="DC240" s="80" t="str">
        <f>IF(AND(申込書!$C$102&lt;&gt;"▼プルダウンより選択してください",申込書!$C$102&lt;&gt;"",申込書!$P$102&lt;&gt;"YYYY/MM/DD",$G240&lt;&gt;""),申込書!$P$102,"")</f>
        <v/>
      </c>
      <c r="DD240" s="81" t="str">
        <f>IF(AND(申込書!$C$102&lt;&gt;"▼プルダウンより選択してください",申込書!$C$102&lt;&gt;"",$G240&lt;&gt;""),申込書!$M$102,"")</f>
        <v/>
      </c>
      <c r="DE240" s="81" t="str">
        <f>IF($DC$3&lt;&gt;"コンテンツなし",IF(AND(申込書!$AH$4="GIGAスクールパック",SUM($P240,$R240)&lt;&gt;0),SUM($P240,$R240),IF(AND(申込書!$AH$4="SKY安心GIGAタブレット",SUM($T240,$V240)&lt;&gt;0),SUM($T240,$V240),"")),"")</f>
        <v/>
      </c>
      <c r="DF240" s="81" t="str">
        <f>IF($DC$3&lt;&gt;"コンテンツなし",IF(AND(申込書!$AH$4="GIGAスクールパック",SUM($Q240,$S240)&lt;&gt;0),SUM($Q240,$S240),IF(AND(申込書!$AH$4="SKY安心GIGAタブレット",SUM($U240,$W240)&lt;&gt;0),SUM($U240,$W240),"")),"")</f>
        <v/>
      </c>
      <c r="DG240" s="81"/>
      <c r="DH240" s="82"/>
      <c r="DI240" s="80" t="str">
        <f>IF(AND(申込書!$C$103&lt;&gt;"▼プルダウンより選択してください",申込書!$C$103&lt;&gt;"",申込書!$P$103&lt;&gt;"YYYY/MM/DD",$G240&lt;&gt;""),申込書!$P$103,"")</f>
        <v/>
      </c>
      <c r="DJ240" s="81" t="str">
        <f>IF(AND(申込書!$C$103&lt;&gt;"▼プルダウンより選択してください",申込書!$C$103&lt;&gt;"",$G240&lt;&gt;""),申込書!$M$103,"")</f>
        <v/>
      </c>
      <c r="DK240" s="81" t="str">
        <f>IF($DI$3&lt;&gt;"コンテンツなし",IF(AND(申込書!$AH$4="GIGAスクールパック",SUM($P240,$R240)&lt;&gt;0),SUM($P240,$R240),IF(AND(申込書!$AH$4="SKY安心GIGAタブレット",SUM($T240,$V240)&lt;&gt;0),SUM($T240,$V240),"")),"")</f>
        <v/>
      </c>
      <c r="DL240" s="81" t="str">
        <f>IF($DI$3&lt;&gt;"コンテンツなし",IF(AND(申込書!$AH$4="GIGAスクールパック",SUM($Q240,$S240)&lt;&gt;0),SUM($Q240,$S240),IF(AND(申込書!$AH$4="SKY安心GIGAタブレット",SUM($U240,$W240)&lt;&gt;0),SUM($U240,$W240),"")),"")</f>
        <v/>
      </c>
      <c r="DM240" s="81"/>
      <c r="DN240" s="82"/>
      <c r="DO240" s="80" t="str">
        <f>IF(AND(申込書!$C$104&lt;&gt;"▼プルダウンより選択してください",申込書!$C$104&lt;&gt;"",申込書!$P$104&lt;&gt;"YYYY/MM/DD",$G240&lt;&gt;""),申込書!$P$104,"")</f>
        <v/>
      </c>
      <c r="DP240" s="81" t="str">
        <f>IF(AND(申込書!$C$104&lt;&gt;"▼プルダウンより選択してください",申込書!$C$104&lt;&gt;"",$G240&lt;&gt;""),申込書!$M$104,"")</f>
        <v/>
      </c>
      <c r="DQ240" s="81" t="str">
        <f>IF($DO$3&lt;&gt;"コンテンツなし",IF(AND(申込書!$AH$4="GIGAスクールパック",SUM($P240,$R240)&lt;&gt;0),SUM($P240,$R240),IF(AND(申込書!$AH$4="SKY安心GIGAタブレット",SUM($T240,$V240)&lt;&gt;0),SUM($T240,$V240),"")),"")</f>
        <v/>
      </c>
      <c r="DR240" s="81" t="str">
        <f>IF($DO$3&lt;&gt;"コンテンツなし",IF(AND(申込書!$AH$4="GIGAスクールパック",SUM($Q240,$S240)&lt;&gt;0),SUM($Q240,$S240),IF(AND(申込書!$AH$4="SKY安心GIGAタブレット",SUM($U240,$W240)&lt;&gt;0),SUM($U240,$W240),"")),"")</f>
        <v/>
      </c>
      <c r="DS240" s="81"/>
      <c r="DT240" s="82"/>
      <c r="DU240" s="80" t="str">
        <f>IF(AND(申込書!$C$105&lt;&gt;"▼プルダウンより選択してください",申込書!$C$105&lt;&gt;"",申込書!$P$105&lt;&gt;"YYYY/MM/DD",$G240&lt;&gt;""),申込書!$P$105,"")</f>
        <v/>
      </c>
      <c r="DV240" s="81" t="str">
        <f>IF(AND(申込書!$C$105&lt;&gt;"▼プルダウンより選択してください",申込書!$C$105&lt;&gt;"",$G240&lt;&gt;""),申込書!$M$105,"")</f>
        <v/>
      </c>
      <c r="DW240" s="81" t="str">
        <f>IF($DU$3&lt;&gt;"コンテンツなし",IF(AND(申込書!$AH$4="GIGAスクールパック",SUM($P240,$R240)&lt;&gt;0),SUM($P240,$R240),IF(AND(申込書!$AH$4="SKY安心GIGAタブレット",SUM($T240,$V240)&lt;&gt;0),SUM($T240,$V240),"")),"")</f>
        <v/>
      </c>
      <c r="DX240" s="81" t="str">
        <f>IF($DU$3&lt;&gt;"コンテンツなし",IF(AND(申込書!$AH$4="GIGAスクールパック",SUM($Q240,$S240)&lt;&gt;0),SUM($Q240,$S240),IF(AND(申込書!$AH$4="SKY安心GIGAタブレット",SUM($U240,$W240)&lt;&gt;0),SUM($U240,$W240),"")),"")</f>
        <v/>
      </c>
      <c r="DY240" s="157"/>
      <c r="DZ240" s="82"/>
      <c r="EA240" s="80" t="str">
        <f>IF(AND(申込書!$C$106&lt;&gt;"▼プルダウンより選択してください",申込書!$C$106&lt;&gt;"",申込書!$P$106&lt;&gt;"YYYY/MM/DD",$G240&lt;&gt;""),申込書!$P$106,"")</f>
        <v/>
      </c>
      <c r="EB240" s="81" t="str">
        <f>IF(AND(申込書!$C$106&lt;&gt;"▼プルダウンより選択してください",申込書!$C$106&lt;&gt;"",$G240&lt;&gt;""),申込書!$M$106,"")</f>
        <v/>
      </c>
      <c r="EC240" s="81" t="str">
        <f>IF($EA$3&lt;&gt;"コンテンツなし",IF(AND(申込書!$AH$4="GIGAスクールパック",SUM($P240,$R240)&lt;&gt;0),SUM($P240,$R240),IF(AND(申込書!$AH$4="SKY安心GIGAタブレット",SUM($T240,$V240)&lt;&gt;0),SUM($T240,$V240),"")),"")</f>
        <v/>
      </c>
      <c r="ED240" s="81" t="str">
        <f>IF($EA$3&lt;&gt;"コンテンツなし",IF(AND(申込書!$AH$4="GIGAスクールパック",SUM($Q240,$S240)&lt;&gt;0),SUM($Q240,$S240),IF(AND(申込書!$AH$4="SKY安心GIGAタブレット",SUM($U240,$W240)&lt;&gt;0),SUM($U240,$W240),"")),"")</f>
        <v/>
      </c>
      <c r="EE240" s="157"/>
      <c r="EF240" s="82"/>
      <c r="EG240" s="80" t="str">
        <f>IF(AND(申込書!$C$107&lt;&gt;"▼プルダウンより選択してください",申込書!$C$107&lt;&gt;"",申込書!$P$107&lt;&gt;"YYYY/MM/DD",$G240&lt;&gt;""),申込書!$P$107,"")</f>
        <v/>
      </c>
      <c r="EH240" s="81" t="str">
        <f>IF(AND(申込書!$C$107&lt;&gt;"▼プルダウンより選択してください",申込書!$C$107&lt;&gt;"",$G240&lt;&gt;""),申込書!$M$107,"")</f>
        <v/>
      </c>
      <c r="EI240" s="81" t="str">
        <f>IF($EG$3&lt;&gt;"コンテンツなし",IF(AND(申込書!$AH$4="GIGAスクールパック",SUM($P240,$R240)&lt;&gt;0),SUM($P240,$R240),IF(AND(申込書!$AH$4="SKY安心GIGAタブレット",SUM($T240,$V240)&lt;&gt;0),SUM($T240,$V240),"")),"")</f>
        <v/>
      </c>
      <c r="EJ240" s="81" t="str">
        <f>IF($EG$3&lt;&gt;"コンテンツなし",IF(AND(申込書!$AH$4="GIGAスクールパック",SUM($Q240,$S240)&lt;&gt;0),SUM($Q240,$S240),IF(AND(申込書!$AH$4="SKY安心GIGAタブレット",SUM($U240,$W240)&lt;&gt;0),SUM($U240,$W240),"")),"")</f>
        <v/>
      </c>
      <c r="EK240" s="157"/>
      <c r="EL240" s="82"/>
      <c r="EM240" s="80" t="str">
        <f>IF(AND(申込書!$C$108&lt;&gt;"▼プルダウンより選択してください",申込書!$C$108&lt;&gt;"",申込書!$P$108&lt;&gt;"YYYY/MM/DD",$G240&lt;&gt;""),申込書!$P$108,"")</f>
        <v/>
      </c>
      <c r="EN240" s="81" t="str">
        <f>IF(AND(申込書!$C$108&lt;&gt;"▼プルダウンより選択してください",申込書!$C$108&lt;&gt;"",$G240&lt;&gt;""),申込書!$M$108,"")</f>
        <v/>
      </c>
      <c r="EO240" s="81" t="str">
        <f>IF($EM$3&lt;&gt;"コンテンツなし",IF(AND(申込書!$AH$4="GIGAスクールパック",SUM($P240,$R240)&lt;&gt;0),SUM($P240,$R240),IF(AND(申込書!$AH$4="SKY安心GIGAタブレット",SUM($T240,$V240)&lt;&gt;0),SUM($T240,$V240),"")),"")</f>
        <v/>
      </c>
      <c r="EP240" s="81" t="str">
        <f>IF($EM$3&lt;&gt;"コンテンツなし",IF(AND(申込書!$AH$4="GIGAスクールパック",SUM($Q240,$S240)&lt;&gt;0),SUM($Q240,$S240),IF(AND(申込書!$AH$4="SKY安心GIGAタブレット",SUM($U240,$W240)&lt;&gt;0),SUM($U240,$W240),"")),"")</f>
        <v/>
      </c>
      <c r="EQ240" s="157"/>
      <c r="ER240" s="82"/>
      <c r="ES240" s="80" t="str">
        <f>IF(AND(申込書!$C$109&lt;&gt;"▼プルダウンより選択してください",申込書!$C$109&lt;&gt;"",申込書!$P$109&lt;&gt;"YYYY/MM/DD",$G240&lt;&gt;""),申込書!$P$109,"")</f>
        <v/>
      </c>
      <c r="ET240" s="81" t="str">
        <f>IF(AND(申込書!$C$109&lt;&gt;"▼プルダウンより選択してください",申込書!$C$109&lt;&gt;"",$G240&lt;&gt;""),申込書!$M$109,"")</f>
        <v/>
      </c>
      <c r="EU240" s="81" t="str">
        <f>IF($ES$3&lt;&gt;"コンテンツなし",IF(AND(申込書!$AH$4="GIGAスクールパック",SUM($P240,$R240)&lt;&gt;0),SUM($P240,$R240),IF(AND(申込書!$AH$4="SKY安心GIGAタブレット",SUM($T240,$V240)&lt;&gt;0),SUM($T240,$V240),"")),"")</f>
        <v/>
      </c>
      <c r="EV240" s="81" t="str">
        <f>IF($ES$3&lt;&gt;"コンテンツなし",IF(AND(申込書!$AH$4="GIGAスクールパック",SUM($Q240,$S240)&lt;&gt;0),SUM($Q240,$S240),IF(AND(申込書!$AH$4="SKY安心GIGAタブレット",SUM($U240,$W240)&lt;&gt;0),SUM($U240,$W240),"")),"")</f>
        <v/>
      </c>
      <c r="EW240" s="157"/>
      <c r="EX240" s="82"/>
      <c r="EY240" s="80" t="str">
        <f>IF(AND(申込書!$C$110&lt;&gt;"▼プルダウンより選択してください",申込書!$C$110&lt;&gt;"",申込書!$P$110&lt;&gt;"YYYY/MM/DD",$G240&lt;&gt;""),申込書!$P$110,"")</f>
        <v/>
      </c>
      <c r="EZ240" s="81" t="str">
        <f>IF(AND(申込書!$C$110&lt;&gt;"▼プルダウンより選択してください",申込書!$C$110&lt;&gt;"",$G240&lt;&gt;""),申込書!$M$110,"")</f>
        <v/>
      </c>
      <c r="FA240" s="81" t="str">
        <f>IF($EY$3&lt;&gt;"コンテンツなし",IF(AND(申込書!$AH$4="GIGAスクールパック",SUM($P240,$R240)&lt;&gt;0),SUM($P240,$R240),IF(AND(申込書!$AH$4="SKY安心GIGAタブレット",SUM($T240,$V240)&lt;&gt;0),SUM($T240,$V240),"")),"")</f>
        <v/>
      </c>
      <c r="FB240" s="81" t="str">
        <f>IF($EY$3&lt;&gt;"コンテンツなし",IF(AND(申込書!$AH$4="GIGAスクールパック",SUM($Q240,$S240)&lt;&gt;0),SUM($Q240,$S240),IF(AND(申込書!$AH$4="SKY安心GIGAタブレット",SUM($U240,$W240)&lt;&gt;0),SUM($U240,$W240),"")),"")</f>
        <v/>
      </c>
      <c r="FC240" s="157"/>
      <c r="FD240" s="82"/>
      <c r="FE240" s="80" t="str">
        <f>IF(AND(申込書!$C$111&lt;&gt;"▼プルダウンより選択してください",申込書!$C$111&lt;&gt;"",申込書!$P$111&lt;&gt;"YYYY/MM/DD",$G240&lt;&gt;""),申込書!$P$111,"")</f>
        <v/>
      </c>
      <c r="FF240" s="81" t="str">
        <f>IF(AND(申込書!$C$111&lt;&gt;"▼プルダウンより選択してください",申込書!$C$111&lt;&gt;"",$G240&lt;&gt;""),申込書!$M$111,"")</f>
        <v/>
      </c>
      <c r="FG240" s="81" t="str">
        <f>IF($FE$3&lt;&gt;"コンテンツなし",IF(AND(申込書!$AH$4="GIGAスクールパック",SUM($P240,$R240)&lt;&gt;0),SUM($P240,$R240),IF(AND(申込書!$AH$4="SKY安心GIGAタブレット",SUM($T240,$V240)&lt;&gt;0),SUM($T240,$V240),"")),"")</f>
        <v/>
      </c>
      <c r="FH240" s="81" t="str">
        <f>IF($FE$3&lt;&gt;"コンテンツなし",IF(AND(申込書!$AH$4="GIGAスクールパック",SUM($Q240,$S240)&lt;&gt;0),SUM($Q240,$S240),IF(AND(申込書!$AH$4="SKY安心GIGAタブレット",SUM($U240,$W240)&lt;&gt;0),SUM($U240,$W240),"")),"")</f>
        <v/>
      </c>
      <c r="FI240" s="157"/>
      <c r="FJ240" s="82"/>
      <c r="FK240" s="80" t="str">
        <f>IF(AND(申込書!$C$112&lt;&gt;"▼プルダウンより選択してください",申込書!$C$112&lt;&gt;"",申込書!$P$112&lt;&gt;"YYYY/MM/DD",$G240&lt;&gt;""),申込書!$P$112,"")</f>
        <v/>
      </c>
      <c r="FL240" s="81" t="str">
        <f>IF(AND(申込書!$C$112&lt;&gt;"▼プルダウンより選択してください",申込書!$C$112&lt;&gt;"",$G240&lt;&gt;""),申込書!$M$112,"")</f>
        <v/>
      </c>
      <c r="FM240" s="81" t="str">
        <f>IF($FK$3&lt;&gt;"コンテンツなし",IF(AND(申込書!$AH$4="GIGAスクールパック",SUM($P240,$R240)&lt;&gt;0),SUM($P240,$R240),IF(AND(申込書!$AH$4="SKY安心GIGAタブレット",SUM($T240,$V240)&lt;&gt;0),SUM($T240,$V240),"")),"")</f>
        <v/>
      </c>
      <c r="FN240" s="81" t="str">
        <f>IF($FK$3&lt;&gt;"コンテンツなし",IF(AND(申込書!$AH$4="GIGAスクールパック",SUM($Q240,$S240)&lt;&gt;0),SUM($Q240,$S240),IF(AND(申込書!$AH$4="SKY安心GIGAタブレット",SUM($U240,$W240)&lt;&gt;0),SUM($U240,$W240),"")),"")</f>
        <v/>
      </c>
      <c r="FO240" s="157"/>
      <c r="FP240" s="82"/>
      <c r="FQ240" s="80" t="str">
        <f>IF(AND(申込書!$C$113&lt;&gt;"▼プルダウンより選択してください",申込書!$C$113&lt;&gt;"",申込書!$P$113&lt;&gt;"YYYY/MM/DD",$G240&lt;&gt;""),申込書!$P$113,"")</f>
        <v/>
      </c>
      <c r="FR240" s="81" t="str">
        <f>IF(AND(申込書!$C$113&lt;&gt;"▼プルダウンより選択してください",申込書!$C$113&lt;&gt;"",$G240&lt;&gt;""),申込書!$M$113,"")</f>
        <v/>
      </c>
      <c r="FS240" s="81" t="str">
        <f>IF($FQ$3&lt;&gt;"コンテンツなし",IF(AND(申込書!$AH$4="GIGAスクールパック",SUM($P240,$R240)&lt;&gt;0),SUM($P240,$R240),IF(AND(申込書!$AH$4="SKY安心GIGAタブレット",SUM($T240,$V240)&lt;&gt;0),SUM($T240,$V240),"")),"")</f>
        <v/>
      </c>
      <c r="FT240" s="81" t="str">
        <f>IF($FQ$3&lt;&gt;"コンテンツなし",IF(AND(申込書!$AH$4="GIGAスクールパック",SUM($Q240,$S240)&lt;&gt;0),SUM($Q240,$S240),IF(AND(申込書!$AH$4="SKY安心GIGAタブレット",SUM($U240,$W240)&lt;&gt;0),SUM($U240,$W240),"")),"")</f>
        <v/>
      </c>
      <c r="FU240" s="157"/>
      <c r="FV240" s="82"/>
      <c r="FW240" s="80" t="str">
        <f>IF(AND(申込書!$C$114&lt;&gt;"▼プルダウンより選択してください",申込書!$C$114&lt;&gt;"",申込書!$P$114&lt;&gt;"YYYY/MM/DD",$G240&lt;&gt;""),申込書!$P$114,"")</f>
        <v/>
      </c>
      <c r="FX240" s="81" t="str">
        <f>IF(AND(申込書!$C$114&lt;&gt;"▼プルダウンより選択してください",申込書!$C$114&lt;&gt;"",$G240&lt;&gt;""),申込書!$M$114,"")</f>
        <v/>
      </c>
      <c r="FY240" s="81" t="str">
        <f>IF($FW$3&lt;&gt;"コンテンツなし",IF(AND(申込書!$AH$4="GIGAスクールパック",SUM($P240,$R240)&lt;&gt;0),SUM($P240,$R240),IF(AND(申込書!$AH$4="SKY安心GIGAタブレット",SUM($T240,$V240)&lt;&gt;0),SUM($T240,$V240),"")),"")</f>
        <v/>
      </c>
      <c r="FZ240" s="81" t="str">
        <f>IF($FW$3&lt;&gt;"コンテンツなし",IF(AND(申込書!$AH$4="GIGAスクールパック",SUM($Q240,$S240)&lt;&gt;0),SUM($Q240,$S240),IF(AND(申込書!$AH$4="SKY安心GIGAタブレット",SUM($U240,$W240)&lt;&gt;0),SUM($U240,$W240),"")),"")</f>
        <v/>
      </c>
      <c r="GA240" s="157"/>
      <c r="GB240" s="82"/>
      <c r="GC240" s="80" t="str">
        <f>IF(AND(申込書!$C$115&lt;&gt;"▼プルダウンより選択してください",申込書!$C$115&lt;&gt;"",申込書!$P$115&lt;&gt;"YYYY/MM/DD",$G240&lt;&gt;""),申込書!$P$115,"")</f>
        <v/>
      </c>
      <c r="GD240" s="81" t="str">
        <f>IF(AND(申込書!$C$115&lt;&gt;"▼プルダウンより選択してください",申込書!$C$115&lt;&gt;"",$G240&lt;&gt;""),申込書!$M$115,"")</f>
        <v/>
      </c>
      <c r="GE240" s="81" t="str">
        <f>IF($GC$3&lt;&gt;"コンテンツなし",IF(AND(申込書!$AH$4="GIGAスクールパック",SUM($P240,$R240)&lt;&gt;0),SUM($P240,$R240),IF(AND(申込書!$AH$4="SKY安心GIGAタブレット",SUM($T240,$V240)&lt;&gt;0),SUM($T240,$V240),"")),"")</f>
        <v/>
      </c>
      <c r="GF240" s="81" t="str">
        <f>IF($GC$3&lt;&gt;"コンテンツなし",IF(AND(申込書!$AH$4="GIGAスクールパック",SUM($Q240,$S240)&lt;&gt;0),SUM($Q240,$S240),IF(AND(申込書!$AH$4="SKY安心GIGAタブレット",SUM($U240,$W240)&lt;&gt;0),SUM($U240,$W240),"")),"")</f>
        <v/>
      </c>
      <c r="GG240" s="157"/>
      <c r="GH240" s="82"/>
      <c r="GI240" s="80" t="str">
        <f>IF(AND(申込書!$C$116&lt;&gt;"▼プルダウンより選択してください",申込書!$C$116&lt;&gt;"",申込書!$P$116&lt;&gt;"YYYY/MM/DD",$G240&lt;&gt;""),申込書!$P$116,"")</f>
        <v/>
      </c>
      <c r="GJ240" s="81" t="str">
        <f>IF(AND(申込書!$C$116&lt;&gt;"▼プルダウンより選択してください",申込書!$C$116&lt;&gt;"",$G240&lt;&gt;""),申込書!$M$116,"")</f>
        <v/>
      </c>
      <c r="GK240" s="81" t="str">
        <f>IF($GI$3&lt;&gt;"コンテンツなし",IF(AND(申込書!$AH$4="GIGAスクールパック",SUM($P240,$R240)&lt;&gt;0),SUM($P240,$R240),IF(AND(申込書!$AH$4="SKY安心GIGAタブレット",SUM($T240,$V240)&lt;&gt;0),SUM($T240,$V240),"")),"")</f>
        <v/>
      </c>
      <c r="GL240" s="81" t="str">
        <f>IF($GI$3&lt;&gt;"コンテンツなし",IF(AND(申込書!$AH$4="GIGAスクールパック",SUM($Q240,$S240)&lt;&gt;0),SUM($Q240,$S240),IF(AND(申込書!$AH$4="SKY安心GIGAタブレット",SUM($U240,$W240)&lt;&gt;0),SUM($U240,$W240),"")),"")</f>
        <v/>
      </c>
      <c r="GM240" s="157"/>
      <c r="GN240" s="82"/>
      <c r="GO240" s="80" t="str">
        <f>IF(AND(申込書!$C$117&lt;&gt;"▼プルダウンより選択してください",申込書!$C$117&lt;&gt;"",申込書!$P$117&lt;&gt;"YYYY/MM/DD",$G240&lt;&gt;""),申込書!$P$117,"")</f>
        <v/>
      </c>
      <c r="GP240" s="81" t="str">
        <f>IF(AND(申込書!$C$117&lt;&gt;"▼プルダウンより選択してください",申込書!$C$117&lt;&gt;"",$G240&lt;&gt;""),申込書!$M$117,"")</f>
        <v/>
      </c>
      <c r="GQ240" s="81" t="str">
        <f>IF($GO$3&lt;&gt;"コンテンツなし",IF(AND(申込書!$AH$4="GIGAスクールパック",SUM($P240,$R240)&lt;&gt;0),SUM($P240,$R240),IF(AND(申込書!$AH$4="SKY安心GIGAタブレット",SUM($T240,$V240)&lt;&gt;0),SUM($T240,$V240),"")),"")</f>
        <v/>
      </c>
      <c r="GR240" s="81" t="str">
        <f>IF($GO$3&lt;&gt;"コンテンツなし",IF(AND(申込書!$AH$4="GIGAスクールパック",SUM($Q240,$S240)&lt;&gt;0),SUM($Q240,$S240),IF(AND(申込書!$AH$4="SKY安心GIGAタブレット",SUM($U240,$W240)&lt;&gt;0),SUM($U240,$W240),"")),"")</f>
        <v/>
      </c>
      <c r="GS240" s="157"/>
      <c r="GT240" s="82"/>
      <c r="GU240" s="80" t="str">
        <f>IF(AND(申込書!$C$118&lt;&gt;"▼プルダウンより選択してください",申込書!$C$118&lt;&gt;"",申込書!$P$118&lt;&gt;"YYYY/MM/DD",$G240&lt;&gt;""),申込書!$P$118,"")</f>
        <v/>
      </c>
      <c r="GV240" s="81" t="str">
        <f>IF(AND(申込書!$C$118&lt;&gt;"▼プルダウンより選択してください",申込書!$C$118&lt;&gt;"",$G240&lt;&gt;""),申込書!$M$118,"")</f>
        <v/>
      </c>
      <c r="GW240" s="81" t="str">
        <f>IF($GU$3&lt;&gt;"コンテンツなし",IF(AND(申込書!$AH$4="GIGAスクールパック",SUM($P240,$R240)&lt;&gt;0),SUM($P240,$R240),IF(AND(申込書!$AH$4="SKY安心GIGAタブレット",SUM($T240,$V240)&lt;&gt;0),SUM($T240,$V240),"")),"")</f>
        <v/>
      </c>
      <c r="GX240" s="81" t="str">
        <f>IF($GU$3&lt;&gt;"コンテンツなし",IF(AND(申込書!$AH$4="GIGAスクールパック",SUM($Q240,$S240)&lt;&gt;0),SUM($Q240,$S240),IF(AND(申込書!$AH$4="SKY安心GIGAタブレット",SUM($U240,$W240)&lt;&gt;0),SUM($U240,$W240),"")),"")</f>
        <v/>
      </c>
      <c r="GY240" s="157"/>
      <c r="GZ240" s="82"/>
      <c r="HA240" s="80" t="str">
        <f>IF(AND(申込書!$C$119&lt;&gt;"▼プルダウンより選択してください",申込書!$C$119&lt;&gt;"",申込書!$P$119&lt;&gt;"YYYY/MM/DD",$G240&lt;&gt;""),申込書!$P$119,"")</f>
        <v/>
      </c>
      <c r="HB240" s="81" t="str">
        <f>IF(AND(申込書!$C$119&lt;&gt;"▼プルダウンより選択してください",申込書!$C$119&lt;&gt;"",$G240&lt;&gt;""),申込書!$M$119,"")</f>
        <v/>
      </c>
      <c r="HC240" s="81" t="str">
        <f>IF($HA$3&lt;&gt;"コンテンツなし",IF(AND(申込書!$AH$4="GIGAスクールパック",SUM($P240,$R240)&lt;&gt;0),SUM($P240,$R240),IF(AND(申込書!$AH$4="SKY安心GIGAタブレット",SUM($T240,$V240)&lt;&gt;0),SUM($T240,$V240),"")),"")</f>
        <v/>
      </c>
      <c r="HD240" s="81" t="str">
        <f>IF($HA$3&lt;&gt;"コンテンツなし",IF(AND(申込書!$AH$4="GIGAスクールパック",SUM($Q240,$S240)&lt;&gt;0),SUM($Q240,$S240),IF(AND(申込書!$AH$4="SKY安心GIGAタブレット",SUM($U240,$W240)&lt;&gt;0),SUM($U240,$W240),"")),"")</f>
        <v/>
      </c>
      <c r="HE240" s="157"/>
      <c r="HF240" s="82"/>
      <c r="HG240" s="83"/>
    </row>
    <row r="241" spans="2:215" ht="26.85" customHeight="1">
      <c r="B241" s="62">
        <f t="shared" si="3"/>
        <v>236</v>
      </c>
      <c r="C241" s="63"/>
      <c r="D241" s="64"/>
      <c r="E241" s="207"/>
      <c r="F241" s="65"/>
      <c r="G241" s="66"/>
      <c r="H241" s="67"/>
      <c r="I241" s="68"/>
      <c r="J241" s="69"/>
      <c r="K241" s="70"/>
      <c r="L241" s="71"/>
      <c r="M241" s="72"/>
      <c r="N241" s="73"/>
      <c r="O241" s="74"/>
      <c r="P241" s="179"/>
      <c r="Q241" s="180"/>
      <c r="R241" s="180"/>
      <c r="S241" s="181"/>
      <c r="T241" s="179"/>
      <c r="U241" s="180"/>
      <c r="V241" s="182"/>
      <c r="W241" s="181"/>
      <c r="X241" s="75"/>
      <c r="Y241" s="76"/>
      <c r="Z241" s="77"/>
      <c r="AA241" s="78"/>
      <c r="AB241" s="79"/>
      <c r="AC241" s="79"/>
      <c r="AD241" s="79"/>
      <c r="AE241" s="77"/>
      <c r="AF241" s="139"/>
      <c r="AG241" s="139"/>
      <c r="AH241" s="139"/>
      <c r="AI241" s="80" t="str">
        <f>IF(AND(申込書!$C$90&lt;&gt;"▼プルダウンより選択してください",申込書!$C$90&lt;&gt;"",申込書!$P$90&lt;&gt;"YYYY/MM/DD",$G241&lt;&gt;""),申込書!$P$90,"")</f>
        <v/>
      </c>
      <c r="AJ241" s="81" t="str">
        <f>IF(AND(申込書!$C$90&lt;&gt;"▼プルダウンより選択してください",申込書!$C$90&lt;&gt;"",$G241&lt;&gt;""),申込書!$M$90,"")</f>
        <v/>
      </c>
      <c r="AK241" s="81" t="str">
        <f>IF($AI$3&lt;&gt;"コンテンツなし",IF(AND(申込書!$AH$4="GIGAスクールパック",SUM($P241,$R241)&lt;&gt;0),SUM($P241,$R241),IF(AND(申込書!$AH$4="SKY安心GIGAタブレット",SUM($T241,$V241)&lt;&gt;0),SUM($T241,$V241),"")),"")</f>
        <v/>
      </c>
      <c r="AL241" s="81" t="str">
        <f>IF($AI$3&lt;&gt;"コンテンツなし",IF(AND(申込書!$AH$4="GIGAスクールパック",SUM($Q241,$S241)&lt;&gt;0),SUM($Q241,$S241),IF(AND(申込書!$AH$4="SKY安心GIGAタブレット",SUM($U241,$W241)&lt;&gt;0),SUM($U241,$W241),"")),"")</f>
        <v/>
      </c>
      <c r="AM241" s="157"/>
      <c r="AN241" s="82"/>
      <c r="AO241" s="80" t="str">
        <f>IF(AND(申込書!$C$91&lt;&gt;"▼プルダウンより選択してください",申込書!$C$91&lt;&gt;"",申込書!$P$91&lt;&gt;"YYYY/MM/DD",$G241&lt;&gt;""),申込書!$P$91,"")</f>
        <v/>
      </c>
      <c r="AP241" s="81" t="str">
        <f>IF(AND(申込書!$C$91&lt;&gt;"▼プルダウンより選択してください",申込書!$C$91&lt;&gt;"",$G241&lt;&gt;""),申込書!$M$91,"")</f>
        <v/>
      </c>
      <c r="AQ241" s="81" t="str">
        <f>IF($AO$3&lt;&gt;"コンテンツなし",IF(AND(申込書!$AH$4="GIGAスクールパック",SUM($P241,$R241)&lt;&gt;0),SUM($P241,$R241),IF(AND(申込書!$AH$4="SKY安心GIGAタブレット",SUM($T241,$V241)&lt;&gt;0),SUM($T241,$V241),"")),"")</f>
        <v/>
      </c>
      <c r="AR241" s="81" t="str">
        <f>IF($AO$3&lt;&gt;"コンテンツなし",IF(AND(申込書!$AH$4="GIGAスクールパック",SUM($Q241,$S241)&lt;&gt;0),SUM($Q241,$S241),IF(AND(申込書!$AH$4="SKY安心GIGAタブレット",SUM($U241,$W241)&lt;&gt;0),SUM($U241,$W241),"")),"")</f>
        <v/>
      </c>
      <c r="AS241" s="157"/>
      <c r="AT241" s="82"/>
      <c r="AU241" s="80" t="str">
        <f>IF(AND(申込書!$C$92&lt;&gt;"▼プルダウンより選択してください",申込書!$C$92&lt;&gt;"",申込書!$P$92&lt;&gt;"YYYY/MM/DD",$G241&lt;&gt;""),申込書!$P$92,"")</f>
        <v/>
      </c>
      <c r="AV241" s="81" t="str">
        <f>IF(AND(申込書!$C$92&lt;&gt;"▼プルダウンより選択してください",申込書!$C$92&lt;&gt;"",$G241&lt;&gt;""),申込書!$M$92,"")</f>
        <v/>
      </c>
      <c r="AW241" s="81" t="str">
        <f>IF($AU$3&lt;&gt;"コンテンツなし",IF(AND(申込書!$AH$4="GIGAスクールパック",SUM($P241,$R241)&lt;&gt;0),SUM($P241,$R241),IF(AND(申込書!$AH$4="SKY安心GIGAタブレット",SUM($T241,$V241)&lt;&gt;0),SUM($T241,$V241),"")),"")</f>
        <v/>
      </c>
      <c r="AX241" s="81" t="str">
        <f>IF($AU$3&lt;&gt;"コンテンツなし",IF(AND(申込書!$AH$4="GIGAスクールパック",SUM($Q241,$S241)&lt;&gt;0),SUM($Q241,$S241),IF(AND(申込書!$AH$4="SKY安心GIGAタブレット",SUM($U241,$W241)&lt;&gt;0),SUM($U241,$W241),"")),"")</f>
        <v/>
      </c>
      <c r="AY241" s="157"/>
      <c r="AZ241" s="82"/>
      <c r="BA241" s="80" t="str">
        <f>IF(AND(申込書!$C$93&lt;&gt;"▼プルダウンより選択してください",申込書!$C$93&lt;&gt;"",申込書!$P$93&lt;&gt;"YYYY/MM/DD",$G241&lt;&gt;""),申込書!$P$93,"")</f>
        <v/>
      </c>
      <c r="BB241" s="81" t="str">
        <f>IF(AND(申込書!$C$93&lt;&gt;"▼プルダウンより選択してください",申込書!$C$93&lt;&gt;"",申込書!$M$93&gt;=1,$G241&lt;&gt;""),申込書!$M$93,"")</f>
        <v/>
      </c>
      <c r="BC241" s="81" t="str">
        <f>IF($BA$3&lt;&gt;"コンテンツなし",IF(AND(申込書!$AH$4="GIGAスクールパック",SUM($P241,$R241)&lt;&gt;0),SUM($P241,$R241),IF(AND(申込書!$AH$4="SKY安心GIGAタブレット",SUM($T241,$V241)&lt;&gt;0),SUM($T241,$V241),"")),"")</f>
        <v/>
      </c>
      <c r="BD241" s="81" t="str">
        <f>IF($BA$3&lt;&gt;"コンテンツなし",IF(AND(申込書!$AH$4="GIGAスクールパック",SUM($Q241,$S241)&lt;&gt;0),SUM($Q241,$S241),IF(AND(申込書!$AH$4="SKY安心GIGAタブレット",SUM($U241,$W241)&lt;&gt;0),SUM($U241,$W241),"")),"")</f>
        <v/>
      </c>
      <c r="BE241" s="157"/>
      <c r="BF241" s="82"/>
      <c r="BG241" s="80" t="str">
        <f>IF(AND(申込書!$C$94&lt;&gt;"▼プルダウンより選択してください",申込書!$C$94&lt;&gt;"",申込書!$P$94&lt;&gt;"YYYY/MM/DD",$G241&lt;&gt;""),申込書!$P$94,"")</f>
        <v/>
      </c>
      <c r="BH241" s="81" t="str">
        <f>IF(AND(申込書!$C$94&lt;&gt;"▼プルダウンより選択してください",申込書!$C$94&lt;&gt;"",$G241&lt;&gt;""),申込書!$M$94,"")</f>
        <v/>
      </c>
      <c r="BI241" s="81" t="str">
        <f>IF($BG$3&lt;&gt;"コンテンツなし",IF(AND(申込書!$AH$4="GIGAスクールパック",SUM($P241,$R241)&lt;&gt;0),SUM($P241,$R241),IF(AND(申込書!$AH$4="SKY安心GIGAタブレット",SUM($T241,$V241)&lt;&gt;0),SUM($T241,$V241),"")),"")</f>
        <v/>
      </c>
      <c r="BJ241" s="81" t="str">
        <f>IF($BG$3&lt;&gt;"コンテンツなし",IF(AND(申込書!$AH$4="GIGAスクールパック",SUM($Q241,$S241)&lt;&gt;0),SUM($Q241,$S241),IF(AND(申込書!$AH$4="SKY安心GIGAタブレット",SUM($U241,$W241)&lt;&gt;0),SUM($U241,$W241),"")),"")</f>
        <v/>
      </c>
      <c r="BK241" s="157"/>
      <c r="BL241" s="82"/>
      <c r="BM241" s="80" t="str">
        <f>IF(AND(申込書!$C$95&lt;&gt;"▼プルダウンより選択してください",申込書!$C$95&lt;&gt;"",申込書!$P$95&lt;&gt;"YYYY/MM/DD",$G241&lt;&gt;""),申込書!$P$95,"")</f>
        <v/>
      </c>
      <c r="BN241" s="81" t="str">
        <f>IF(AND(申込書!$C$95&lt;&gt;"▼プルダウンより選択してください",申込書!$C$95&lt;&gt;"",$G241&lt;&gt;""),申込書!$M$95,"")</f>
        <v/>
      </c>
      <c r="BO241" s="81" t="str">
        <f>IF($BM$3&lt;&gt;"コンテンツなし",IF(AND(申込書!$AH$4="GIGAスクールパック",SUM($P241,$R241)&lt;&gt;0),SUM($P241,$R241),IF(AND(申込書!$AH$4="SKY安心GIGAタブレット",SUM($T241,$V241)&lt;&gt;0),SUM($T241,$V241),"")),"")</f>
        <v/>
      </c>
      <c r="BP241" s="81" t="str">
        <f>IF($BM$3&lt;&gt;"コンテンツなし",IF(AND(申込書!$AH$4="GIGAスクールパック",SUM($Q241,$S241)&lt;&gt;0),SUM($Q241,$S241),IF(AND(申込書!$AH$4="SKY安心GIGAタブレット",SUM($U241,$W241)&lt;&gt;0),SUM($U241,$W241),"")),"")</f>
        <v/>
      </c>
      <c r="BQ241" s="157"/>
      <c r="BR241" s="82"/>
      <c r="BS241" s="80" t="str">
        <f>IF(AND(申込書!$C$96&lt;&gt;"▼プルダウンより選択してください",申込書!$C$96&lt;&gt;"",申込書!$P$96&lt;&gt;"YYYY/MM/DD",$G241&lt;&gt;""),申込書!$P$96,"")</f>
        <v/>
      </c>
      <c r="BT241" s="81" t="str">
        <f>IF(AND(申込書!$C$96&lt;&gt;"▼プルダウンより選択してください",申込書!$C$96&lt;&gt;"",$G241&lt;&gt;""),申込書!$M$96,"")</f>
        <v/>
      </c>
      <c r="BU241" s="81" t="str">
        <f>IF($BS$3&lt;&gt;"コンテンツなし",IF(AND(申込書!$AH$4="GIGAスクールパック",SUM($P241,$R241)&lt;&gt;0),SUM($P241,$R241),IF(AND(申込書!$AH$4="SKY安心GIGAタブレット",SUM($T241,$V241)&lt;&gt;0),SUM($T241,$V241),"")),"")</f>
        <v/>
      </c>
      <c r="BV241" s="81" t="str">
        <f>IF($BS$3&lt;&gt;"コンテンツなし",IF(AND(申込書!$AH$4="GIGAスクールパック",SUM($Q241,$S241)&lt;&gt;0),SUM($Q241,$S241),IF(AND(申込書!$AH$4="SKY安心GIGAタブレット",SUM($U241,$W241)&lt;&gt;0),SUM($U241,$W241),"")),"")</f>
        <v/>
      </c>
      <c r="BW241" s="157"/>
      <c r="BX241" s="82"/>
      <c r="BY241" s="80" t="str">
        <f>IF(AND(申込書!$C$97&lt;&gt;"▼プルダウンより選択してください",申込書!$C$97&lt;&gt;"",申込書!$P$97&lt;&gt;"YYYY/MM/DD",$G241&lt;&gt;""),申込書!$P$97,"")</f>
        <v/>
      </c>
      <c r="BZ241" s="81" t="str">
        <f>IF(AND(申込書!$C$97&lt;&gt;"▼プルダウンより選択してください",申込書!$C$97&lt;&gt;"",$G241&lt;&gt;""),申込書!$M$97,"")</f>
        <v/>
      </c>
      <c r="CA241" s="81" t="str">
        <f>IF($BY$3&lt;&gt;"コンテンツなし",IF(AND(申込書!$AH$4="GIGAスクールパック",SUM($P241,$R241)&lt;&gt;0),SUM($P241,$R241),IF(AND(申込書!$AH$4="SKY安心GIGAタブレット",SUM($T241,$V241)&lt;&gt;0),SUM($T241,$V241),"")),"")</f>
        <v/>
      </c>
      <c r="CB241" s="81" t="str">
        <f>IF($BY$3&lt;&gt;"コンテンツなし",IF(AND(申込書!$AH$4="GIGAスクールパック",SUM($Q241,$S241)&lt;&gt;0),SUM($Q241,$S241),IF(AND(申込書!$AH$4="SKY安心GIGAタブレット",SUM($U241,$W241)&lt;&gt;0),SUM($U241,$W241),"")),"")</f>
        <v/>
      </c>
      <c r="CC241" s="157"/>
      <c r="CD241" s="82"/>
      <c r="CE241" s="80" t="str">
        <f>IF(AND(申込書!$C$98&lt;&gt;"▼プルダウンより選択してください",申込書!$C$98&lt;&gt;"",申込書!$P$98&lt;&gt;"YYYY/MM/DD",$G241&lt;&gt;""),申込書!$P$98,"")</f>
        <v/>
      </c>
      <c r="CF241" s="81" t="str">
        <f>IF(AND(申込書!$C$98&lt;&gt;"▼プルダウンより選択してください",申込書!$C$98&lt;&gt;"",$G241&lt;&gt;""),申込書!$M$98,"")</f>
        <v/>
      </c>
      <c r="CG241" s="81" t="str">
        <f>IF($CE$3&lt;&gt;"コンテンツなし",IF(AND(申込書!$AH$4="GIGAスクールパック",SUM($P241,$R241)&lt;&gt;0),SUM($P241,$R241),IF(AND(申込書!$AH$4="SKY安心GIGAタブレット",SUM($T241,$V241)&lt;&gt;0),SUM($T241,$V241),"")),"")</f>
        <v/>
      </c>
      <c r="CH241" s="81" t="str">
        <f>IF($CE$3&lt;&gt;"コンテンツなし",IF(AND(申込書!$AH$4="GIGAスクールパック",SUM($Q241,$S241)&lt;&gt;0),SUM($Q241,$S241),IF(AND(申込書!$AH$4="SKY安心GIGAタブレット",SUM($U241,$W241)&lt;&gt;0),SUM($U241,$W241),"")),"")</f>
        <v/>
      </c>
      <c r="CI241" s="157"/>
      <c r="CJ241" s="82"/>
      <c r="CK241" s="80" t="str">
        <f>IF(AND(申込書!$C$99&lt;&gt;"▼プルダウンより選択してください",申込書!$C$99&lt;&gt;"",申込書!$P$99&lt;&gt;"YYYY/MM/DD",$G241&lt;&gt;""),申込書!$P$99,"")</f>
        <v/>
      </c>
      <c r="CL241" s="81" t="str">
        <f>IF(AND(申込書!$C$99&lt;&gt;"▼プルダウンより選択してください",申込書!$C$99&lt;&gt;"",$G241&lt;&gt;""),申込書!$M$99,"")</f>
        <v/>
      </c>
      <c r="CM241" s="81" t="str">
        <f>IF($CK$3&lt;&gt;"コンテンツなし",IF(AND(申込書!$AH$4="GIGAスクールパック",SUM($P241,$R241)&lt;&gt;0),SUM($P241,$R241),IF(AND(申込書!$AH$4="SKY安心GIGAタブレット",SUM($T241,$V241)&lt;&gt;0),SUM($T241,$V241),"")),"")</f>
        <v/>
      </c>
      <c r="CN241" s="81" t="str">
        <f>IF($CK$3&lt;&gt;"コンテンツなし",IF(AND(申込書!$AH$4="GIGAスクールパック",SUM($Q241,$S241)&lt;&gt;0),SUM($Q241,$S241),IF(AND(申込書!$AH$4="SKY安心GIGAタブレット",SUM($U241,$W241)&lt;&gt;0),SUM($U241,$W241),"")),"")</f>
        <v/>
      </c>
      <c r="CO241" s="157"/>
      <c r="CP241" s="82"/>
      <c r="CQ241" s="80" t="str">
        <f>IF(AND(申込書!$C$100&lt;&gt;"▼プルダウンより選択してください",申込書!$C$100&lt;&gt;"",申込書!$P$100&lt;&gt;"YYYY/MM/DD",$G241&lt;&gt;""),申込書!$P$100,"")</f>
        <v/>
      </c>
      <c r="CR241" s="81" t="str">
        <f>IF(AND(申込書!$C$100&lt;&gt;"▼プルダウンより選択してください",申込書!$C$100&lt;&gt;"",$G241&lt;&gt;""),申込書!$M$100,"")</f>
        <v/>
      </c>
      <c r="CS241" s="81" t="str">
        <f>IF($CQ$3&lt;&gt;"コンテンツなし",IF(AND(申込書!$AH$4="GIGAスクールパック",SUM($P241,$R241)&lt;&gt;0),SUM($P241,$R241),IF(AND(申込書!$AH$4="SKY安心GIGAタブレット",SUM($T241,$V241)&lt;&gt;0),SUM($T241,$V241),"")),"")</f>
        <v/>
      </c>
      <c r="CT241" s="81" t="str">
        <f>IF($CQ$3&lt;&gt;"コンテンツなし",IF(AND(申込書!$AH$4="GIGAスクールパック",SUM($Q241,$S241)&lt;&gt;0),SUM($Q241,$S241),IF(AND(申込書!$AH$4="SKY安心GIGAタブレット",SUM($U241,$W241)&lt;&gt;0),SUM($U241,$W241),"")),"")</f>
        <v/>
      </c>
      <c r="CU241" s="81"/>
      <c r="CV241" s="82"/>
      <c r="CW241" s="80" t="str">
        <f>IF(AND(申込書!$C$101&lt;&gt;"▼プルダウンより選択してください",申込書!$C$101&lt;&gt;"",申込書!$P$101&lt;&gt;"YYYY/MM/DD",$G241&lt;&gt;""),申込書!$P$101,"")</f>
        <v/>
      </c>
      <c r="CX241" s="81" t="str">
        <f>IF(AND(申込書!$C$101&lt;&gt;"▼プルダウンより選択してください",申込書!$C$101&lt;&gt;"",$G241&lt;&gt;""),申込書!$M$101,"")</f>
        <v/>
      </c>
      <c r="CY241" s="81" t="str">
        <f>IF($CW$3&lt;&gt;"コンテンツなし",IF(AND(申込書!$AH$4="GIGAスクールパック",SUM($P241,$R241)&lt;&gt;0),SUM($P241,$R241),IF(AND(申込書!$AH$4="SKY安心GIGAタブレット",SUM($T241,$V241)&lt;&gt;0),SUM($T241,$V241),"")),"")</f>
        <v/>
      </c>
      <c r="CZ241" s="81" t="str">
        <f>IF($CW$3&lt;&gt;"コンテンツなし",IF(AND(申込書!$AH$4="GIGAスクールパック",SUM($Q241,$S241)&lt;&gt;0),SUM($Q241,$S241),IF(AND(申込書!$AH$4="SKY安心GIGAタブレット",SUM($U241,$W241)&lt;&gt;0),SUM($U241,$W241),"")),"")</f>
        <v/>
      </c>
      <c r="DA241" s="81"/>
      <c r="DB241" s="82"/>
      <c r="DC241" s="80" t="str">
        <f>IF(AND(申込書!$C$102&lt;&gt;"▼プルダウンより選択してください",申込書!$C$102&lt;&gt;"",申込書!$P$102&lt;&gt;"YYYY/MM/DD",$G241&lt;&gt;""),申込書!$P$102,"")</f>
        <v/>
      </c>
      <c r="DD241" s="81" t="str">
        <f>IF(AND(申込書!$C$102&lt;&gt;"▼プルダウンより選択してください",申込書!$C$102&lt;&gt;"",$G241&lt;&gt;""),申込書!$M$102,"")</f>
        <v/>
      </c>
      <c r="DE241" s="81" t="str">
        <f>IF($DC$3&lt;&gt;"コンテンツなし",IF(AND(申込書!$AH$4="GIGAスクールパック",SUM($P241,$R241)&lt;&gt;0),SUM($P241,$R241),IF(AND(申込書!$AH$4="SKY安心GIGAタブレット",SUM($T241,$V241)&lt;&gt;0),SUM($T241,$V241),"")),"")</f>
        <v/>
      </c>
      <c r="DF241" s="81" t="str">
        <f>IF($DC$3&lt;&gt;"コンテンツなし",IF(AND(申込書!$AH$4="GIGAスクールパック",SUM($Q241,$S241)&lt;&gt;0),SUM($Q241,$S241),IF(AND(申込書!$AH$4="SKY安心GIGAタブレット",SUM($U241,$W241)&lt;&gt;0),SUM($U241,$W241),"")),"")</f>
        <v/>
      </c>
      <c r="DG241" s="81"/>
      <c r="DH241" s="82"/>
      <c r="DI241" s="80" t="str">
        <f>IF(AND(申込書!$C$103&lt;&gt;"▼プルダウンより選択してください",申込書!$C$103&lt;&gt;"",申込書!$P$103&lt;&gt;"YYYY/MM/DD",$G241&lt;&gt;""),申込書!$P$103,"")</f>
        <v/>
      </c>
      <c r="DJ241" s="81" t="str">
        <f>IF(AND(申込書!$C$103&lt;&gt;"▼プルダウンより選択してください",申込書!$C$103&lt;&gt;"",$G241&lt;&gt;""),申込書!$M$103,"")</f>
        <v/>
      </c>
      <c r="DK241" s="81" t="str">
        <f>IF($DI$3&lt;&gt;"コンテンツなし",IF(AND(申込書!$AH$4="GIGAスクールパック",SUM($P241,$R241)&lt;&gt;0),SUM($P241,$R241),IF(AND(申込書!$AH$4="SKY安心GIGAタブレット",SUM($T241,$V241)&lt;&gt;0),SUM($T241,$V241),"")),"")</f>
        <v/>
      </c>
      <c r="DL241" s="81" t="str">
        <f>IF($DI$3&lt;&gt;"コンテンツなし",IF(AND(申込書!$AH$4="GIGAスクールパック",SUM($Q241,$S241)&lt;&gt;0),SUM($Q241,$S241),IF(AND(申込書!$AH$4="SKY安心GIGAタブレット",SUM($U241,$W241)&lt;&gt;0),SUM($U241,$W241),"")),"")</f>
        <v/>
      </c>
      <c r="DM241" s="81"/>
      <c r="DN241" s="82"/>
      <c r="DO241" s="80" t="str">
        <f>IF(AND(申込書!$C$104&lt;&gt;"▼プルダウンより選択してください",申込書!$C$104&lt;&gt;"",申込書!$P$104&lt;&gt;"YYYY/MM/DD",$G241&lt;&gt;""),申込書!$P$104,"")</f>
        <v/>
      </c>
      <c r="DP241" s="81" t="str">
        <f>IF(AND(申込書!$C$104&lt;&gt;"▼プルダウンより選択してください",申込書!$C$104&lt;&gt;"",$G241&lt;&gt;""),申込書!$M$104,"")</f>
        <v/>
      </c>
      <c r="DQ241" s="81" t="str">
        <f>IF($DO$3&lt;&gt;"コンテンツなし",IF(AND(申込書!$AH$4="GIGAスクールパック",SUM($P241,$R241)&lt;&gt;0),SUM($P241,$R241),IF(AND(申込書!$AH$4="SKY安心GIGAタブレット",SUM($T241,$V241)&lt;&gt;0),SUM($T241,$V241),"")),"")</f>
        <v/>
      </c>
      <c r="DR241" s="81" t="str">
        <f>IF($DO$3&lt;&gt;"コンテンツなし",IF(AND(申込書!$AH$4="GIGAスクールパック",SUM($Q241,$S241)&lt;&gt;0),SUM($Q241,$S241),IF(AND(申込書!$AH$4="SKY安心GIGAタブレット",SUM($U241,$W241)&lt;&gt;0),SUM($U241,$W241),"")),"")</f>
        <v/>
      </c>
      <c r="DS241" s="81"/>
      <c r="DT241" s="82"/>
      <c r="DU241" s="80" t="str">
        <f>IF(AND(申込書!$C$105&lt;&gt;"▼プルダウンより選択してください",申込書!$C$105&lt;&gt;"",申込書!$P$105&lt;&gt;"YYYY/MM/DD",$G241&lt;&gt;""),申込書!$P$105,"")</f>
        <v/>
      </c>
      <c r="DV241" s="81" t="str">
        <f>IF(AND(申込書!$C$105&lt;&gt;"▼プルダウンより選択してください",申込書!$C$105&lt;&gt;"",$G241&lt;&gt;""),申込書!$M$105,"")</f>
        <v/>
      </c>
      <c r="DW241" s="81" t="str">
        <f>IF($DU$3&lt;&gt;"コンテンツなし",IF(AND(申込書!$AH$4="GIGAスクールパック",SUM($P241,$R241)&lt;&gt;0),SUM($P241,$R241),IF(AND(申込書!$AH$4="SKY安心GIGAタブレット",SUM($T241,$V241)&lt;&gt;0),SUM($T241,$V241),"")),"")</f>
        <v/>
      </c>
      <c r="DX241" s="81" t="str">
        <f>IF($DU$3&lt;&gt;"コンテンツなし",IF(AND(申込書!$AH$4="GIGAスクールパック",SUM($Q241,$S241)&lt;&gt;0),SUM($Q241,$S241),IF(AND(申込書!$AH$4="SKY安心GIGAタブレット",SUM($U241,$W241)&lt;&gt;0),SUM($U241,$W241),"")),"")</f>
        <v/>
      </c>
      <c r="DY241" s="157"/>
      <c r="DZ241" s="82"/>
      <c r="EA241" s="80" t="str">
        <f>IF(AND(申込書!$C$106&lt;&gt;"▼プルダウンより選択してください",申込書!$C$106&lt;&gt;"",申込書!$P$106&lt;&gt;"YYYY/MM/DD",$G241&lt;&gt;""),申込書!$P$106,"")</f>
        <v/>
      </c>
      <c r="EB241" s="81" t="str">
        <f>IF(AND(申込書!$C$106&lt;&gt;"▼プルダウンより選択してください",申込書!$C$106&lt;&gt;"",$G241&lt;&gt;""),申込書!$M$106,"")</f>
        <v/>
      </c>
      <c r="EC241" s="81" t="str">
        <f>IF($EA$3&lt;&gt;"コンテンツなし",IF(AND(申込書!$AH$4="GIGAスクールパック",SUM($P241,$R241)&lt;&gt;0),SUM($P241,$R241),IF(AND(申込書!$AH$4="SKY安心GIGAタブレット",SUM($T241,$V241)&lt;&gt;0),SUM($T241,$V241),"")),"")</f>
        <v/>
      </c>
      <c r="ED241" s="81" t="str">
        <f>IF($EA$3&lt;&gt;"コンテンツなし",IF(AND(申込書!$AH$4="GIGAスクールパック",SUM($Q241,$S241)&lt;&gt;0),SUM($Q241,$S241),IF(AND(申込書!$AH$4="SKY安心GIGAタブレット",SUM($U241,$W241)&lt;&gt;0),SUM($U241,$W241),"")),"")</f>
        <v/>
      </c>
      <c r="EE241" s="157"/>
      <c r="EF241" s="82"/>
      <c r="EG241" s="80" t="str">
        <f>IF(AND(申込書!$C$107&lt;&gt;"▼プルダウンより選択してください",申込書!$C$107&lt;&gt;"",申込書!$P$107&lt;&gt;"YYYY/MM/DD",$G241&lt;&gt;""),申込書!$P$107,"")</f>
        <v/>
      </c>
      <c r="EH241" s="81" t="str">
        <f>IF(AND(申込書!$C$107&lt;&gt;"▼プルダウンより選択してください",申込書!$C$107&lt;&gt;"",$G241&lt;&gt;""),申込書!$M$107,"")</f>
        <v/>
      </c>
      <c r="EI241" s="81" t="str">
        <f>IF($EG$3&lt;&gt;"コンテンツなし",IF(AND(申込書!$AH$4="GIGAスクールパック",SUM($P241,$R241)&lt;&gt;0),SUM($P241,$R241),IF(AND(申込書!$AH$4="SKY安心GIGAタブレット",SUM($T241,$V241)&lt;&gt;0),SUM($T241,$V241),"")),"")</f>
        <v/>
      </c>
      <c r="EJ241" s="81" t="str">
        <f>IF($EG$3&lt;&gt;"コンテンツなし",IF(AND(申込書!$AH$4="GIGAスクールパック",SUM($Q241,$S241)&lt;&gt;0),SUM($Q241,$S241),IF(AND(申込書!$AH$4="SKY安心GIGAタブレット",SUM($U241,$W241)&lt;&gt;0),SUM($U241,$W241),"")),"")</f>
        <v/>
      </c>
      <c r="EK241" s="157"/>
      <c r="EL241" s="82"/>
      <c r="EM241" s="80" t="str">
        <f>IF(AND(申込書!$C$108&lt;&gt;"▼プルダウンより選択してください",申込書!$C$108&lt;&gt;"",申込書!$P$108&lt;&gt;"YYYY/MM/DD",$G241&lt;&gt;""),申込書!$P$108,"")</f>
        <v/>
      </c>
      <c r="EN241" s="81" t="str">
        <f>IF(AND(申込書!$C$108&lt;&gt;"▼プルダウンより選択してください",申込書!$C$108&lt;&gt;"",$G241&lt;&gt;""),申込書!$M$108,"")</f>
        <v/>
      </c>
      <c r="EO241" s="81" t="str">
        <f>IF($EM$3&lt;&gt;"コンテンツなし",IF(AND(申込書!$AH$4="GIGAスクールパック",SUM($P241,$R241)&lt;&gt;0),SUM($P241,$R241),IF(AND(申込書!$AH$4="SKY安心GIGAタブレット",SUM($T241,$V241)&lt;&gt;0),SUM($T241,$V241),"")),"")</f>
        <v/>
      </c>
      <c r="EP241" s="81" t="str">
        <f>IF($EM$3&lt;&gt;"コンテンツなし",IF(AND(申込書!$AH$4="GIGAスクールパック",SUM($Q241,$S241)&lt;&gt;0),SUM($Q241,$S241),IF(AND(申込書!$AH$4="SKY安心GIGAタブレット",SUM($U241,$W241)&lt;&gt;0),SUM($U241,$W241),"")),"")</f>
        <v/>
      </c>
      <c r="EQ241" s="157"/>
      <c r="ER241" s="82"/>
      <c r="ES241" s="80" t="str">
        <f>IF(AND(申込書!$C$109&lt;&gt;"▼プルダウンより選択してください",申込書!$C$109&lt;&gt;"",申込書!$P$109&lt;&gt;"YYYY/MM/DD",$G241&lt;&gt;""),申込書!$P$109,"")</f>
        <v/>
      </c>
      <c r="ET241" s="81" t="str">
        <f>IF(AND(申込書!$C$109&lt;&gt;"▼プルダウンより選択してください",申込書!$C$109&lt;&gt;"",$G241&lt;&gt;""),申込書!$M$109,"")</f>
        <v/>
      </c>
      <c r="EU241" s="81" t="str">
        <f>IF($ES$3&lt;&gt;"コンテンツなし",IF(AND(申込書!$AH$4="GIGAスクールパック",SUM($P241,$R241)&lt;&gt;0),SUM($P241,$R241),IF(AND(申込書!$AH$4="SKY安心GIGAタブレット",SUM($T241,$V241)&lt;&gt;0),SUM($T241,$V241),"")),"")</f>
        <v/>
      </c>
      <c r="EV241" s="81" t="str">
        <f>IF($ES$3&lt;&gt;"コンテンツなし",IF(AND(申込書!$AH$4="GIGAスクールパック",SUM($Q241,$S241)&lt;&gt;0),SUM($Q241,$S241),IF(AND(申込書!$AH$4="SKY安心GIGAタブレット",SUM($U241,$W241)&lt;&gt;0),SUM($U241,$W241),"")),"")</f>
        <v/>
      </c>
      <c r="EW241" s="157"/>
      <c r="EX241" s="82"/>
      <c r="EY241" s="80" t="str">
        <f>IF(AND(申込書!$C$110&lt;&gt;"▼プルダウンより選択してください",申込書!$C$110&lt;&gt;"",申込書!$P$110&lt;&gt;"YYYY/MM/DD",$G241&lt;&gt;""),申込書!$P$110,"")</f>
        <v/>
      </c>
      <c r="EZ241" s="81" t="str">
        <f>IF(AND(申込書!$C$110&lt;&gt;"▼プルダウンより選択してください",申込書!$C$110&lt;&gt;"",$G241&lt;&gt;""),申込書!$M$110,"")</f>
        <v/>
      </c>
      <c r="FA241" s="81" t="str">
        <f>IF($EY$3&lt;&gt;"コンテンツなし",IF(AND(申込書!$AH$4="GIGAスクールパック",SUM($P241,$R241)&lt;&gt;0),SUM($P241,$R241),IF(AND(申込書!$AH$4="SKY安心GIGAタブレット",SUM($T241,$V241)&lt;&gt;0),SUM($T241,$V241),"")),"")</f>
        <v/>
      </c>
      <c r="FB241" s="81" t="str">
        <f>IF($EY$3&lt;&gt;"コンテンツなし",IF(AND(申込書!$AH$4="GIGAスクールパック",SUM($Q241,$S241)&lt;&gt;0),SUM($Q241,$S241),IF(AND(申込書!$AH$4="SKY安心GIGAタブレット",SUM($U241,$W241)&lt;&gt;0),SUM($U241,$W241),"")),"")</f>
        <v/>
      </c>
      <c r="FC241" s="157"/>
      <c r="FD241" s="82"/>
      <c r="FE241" s="80" t="str">
        <f>IF(AND(申込書!$C$111&lt;&gt;"▼プルダウンより選択してください",申込書!$C$111&lt;&gt;"",申込書!$P$111&lt;&gt;"YYYY/MM/DD",$G241&lt;&gt;""),申込書!$P$111,"")</f>
        <v/>
      </c>
      <c r="FF241" s="81" t="str">
        <f>IF(AND(申込書!$C$111&lt;&gt;"▼プルダウンより選択してください",申込書!$C$111&lt;&gt;"",$G241&lt;&gt;""),申込書!$M$111,"")</f>
        <v/>
      </c>
      <c r="FG241" s="81" t="str">
        <f>IF($FE$3&lt;&gt;"コンテンツなし",IF(AND(申込書!$AH$4="GIGAスクールパック",SUM($P241,$R241)&lt;&gt;0),SUM($P241,$R241),IF(AND(申込書!$AH$4="SKY安心GIGAタブレット",SUM($T241,$V241)&lt;&gt;0),SUM($T241,$V241),"")),"")</f>
        <v/>
      </c>
      <c r="FH241" s="81" t="str">
        <f>IF($FE$3&lt;&gt;"コンテンツなし",IF(AND(申込書!$AH$4="GIGAスクールパック",SUM($Q241,$S241)&lt;&gt;0),SUM($Q241,$S241),IF(AND(申込書!$AH$4="SKY安心GIGAタブレット",SUM($U241,$W241)&lt;&gt;0),SUM($U241,$W241),"")),"")</f>
        <v/>
      </c>
      <c r="FI241" s="157"/>
      <c r="FJ241" s="82"/>
      <c r="FK241" s="80" t="str">
        <f>IF(AND(申込書!$C$112&lt;&gt;"▼プルダウンより選択してください",申込書!$C$112&lt;&gt;"",申込書!$P$112&lt;&gt;"YYYY/MM/DD",$G241&lt;&gt;""),申込書!$P$112,"")</f>
        <v/>
      </c>
      <c r="FL241" s="81" t="str">
        <f>IF(AND(申込書!$C$112&lt;&gt;"▼プルダウンより選択してください",申込書!$C$112&lt;&gt;"",$G241&lt;&gt;""),申込書!$M$112,"")</f>
        <v/>
      </c>
      <c r="FM241" s="81" t="str">
        <f>IF($FK$3&lt;&gt;"コンテンツなし",IF(AND(申込書!$AH$4="GIGAスクールパック",SUM($P241,$R241)&lt;&gt;0),SUM($P241,$R241),IF(AND(申込書!$AH$4="SKY安心GIGAタブレット",SUM($T241,$V241)&lt;&gt;0),SUM($T241,$V241),"")),"")</f>
        <v/>
      </c>
      <c r="FN241" s="81" t="str">
        <f>IF($FK$3&lt;&gt;"コンテンツなし",IF(AND(申込書!$AH$4="GIGAスクールパック",SUM($Q241,$S241)&lt;&gt;0),SUM($Q241,$S241),IF(AND(申込書!$AH$4="SKY安心GIGAタブレット",SUM($U241,$W241)&lt;&gt;0),SUM($U241,$W241),"")),"")</f>
        <v/>
      </c>
      <c r="FO241" s="157"/>
      <c r="FP241" s="82"/>
      <c r="FQ241" s="80" t="str">
        <f>IF(AND(申込書!$C$113&lt;&gt;"▼プルダウンより選択してください",申込書!$C$113&lt;&gt;"",申込書!$P$113&lt;&gt;"YYYY/MM/DD",$G241&lt;&gt;""),申込書!$P$113,"")</f>
        <v/>
      </c>
      <c r="FR241" s="81" t="str">
        <f>IF(AND(申込書!$C$113&lt;&gt;"▼プルダウンより選択してください",申込書!$C$113&lt;&gt;"",$G241&lt;&gt;""),申込書!$M$113,"")</f>
        <v/>
      </c>
      <c r="FS241" s="81" t="str">
        <f>IF($FQ$3&lt;&gt;"コンテンツなし",IF(AND(申込書!$AH$4="GIGAスクールパック",SUM($P241,$R241)&lt;&gt;0),SUM($P241,$R241),IF(AND(申込書!$AH$4="SKY安心GIGAタブレット",SUM($T241,$V241)&lt;&gt;0),SUM($T241,$V241),"")),"")</f>
        <v/>
      </c>
      <c r="FT241" s="81" t="str">
        <f>IF($FQ$3&lt;&gt;"コンテンツなし",IF(AND(申込書!$AH$4="GIGAスクールパック",SUM($Q241,$S241)&lt;&gt;0),SUM($Q241,$S241),IF(AND(申込書!$AH$4="SKY安心GIGAタブレット",SUM($U241,$W241)&lt;&gt;0),SUM($U241,$W241),"")),"")</f>
        <v/>
      </c>
      <c r="FU241" s="157"/>
      <c r="FV241" s="82"/>
      <c r="FW241" s="80" t="str">
        <f>IF(AND(申込書!$C$114&lt;&gt;"▼プルダウンより選択してください",申込書!$C$114&lt;&gt;"",申込書!$P$114&lt;&gt;"YYYY/MM/DD",$G241&lt;&gt;""),申込書!$P$114,"")</f>
        <v/>
      </c>
      <c r="FX241" s="81" t="str">
        <f>IF(AND(申込書!$C$114&lt;&gt;"▼プルダウンより選択してください",申込書!$C$114&lt;&gt;"",$G241&lt;&gt;""),申込書!$M$114,"")</f>
        <v/>
      </c>
      <c r="FY241" s="81" t="str">
        <f>IF($FW$3&lt;&gt;"コンテンツなし",IF(AND(申込書!$AH$4="GIGAスクールパック",SUM($P241,$R241)&lt;&gt;0),SUM($P241,$R241),IF(AND(申込書!$AH$4="SKY安心GIGAタブレット",SUM($T241,$V241)&lt;&gt;0),SUM($T241,$V241),"")),"")</f>
        <v/>
      </c>
      <c r="FZ241" s="81" t="str">
        <f>IF($FW$3&lt;&gt;"コンテンツなし",IF(AND(申込書!$AH$4="GIGAスクールパック",SUM($Q241,$S241)&lt;&gt;0),SUM($Q241,$S241),IF(AND(申込書!$AH$4="SKY安心GIGAタブレット",SUM($U241,$W241)&lt;&gt;0),SUM($U241,$W241),"")),"")</f>
        <v/>
      </c>
      <c r="GA241" s="157"/>
      <c r="GB241" s="82"/>
      <c r="GC241" s="80" t="str">
        <f>IF(AND(申込書!$C$115&lt;&gt;"▼プルダウンより選択してください",申込書!$C$115&lt;&gt;"",申込書!$P$115&lt;&gt;"YYYY/MM/DD",$G241&lt;&gt;""),申込書!$P$115,"")</f>
        <v/>
      </c>
      <c r="GD241" s="81" t="str">
        <f>IF(AND(申込書!$C$115&lt;&gt;"▼プルダウンより選択してください",申込書!$C$115&lt;&gt;"",$G241&lt;&gt;""),申込書!$M$115,"")</f>
        <v/>
      </c>
      <c r="GE241" s="81" t="str">
        <f>IF($GC$3&lt;&gt;"コンテンツなし",IF(AND(申込書!$AH$4="GIGAスクールパック",SUM($P241,$R241)&lt;&gt;0),SUM($P241,$R241),IF(AND(申込書!$AH$4="SKY安心GIGAタブレット",SUM($T241,$V241)&lt;&gt;0),SUM($T241,$V241),"")),"")</f>
        <v/>
      </c>
      <c r="GF241" s="81" t="str">
        <f>IF($GC$3&lt;&gt;"コンテンツなし",IF(AND(申込書!$AH$4="GIGAスクールパック",SUM($Q241,$S241)&lt;&gt;0),SUM($Q241,$S241),IF(AND(申込書!$AH$4="SKY安心GIGAタブレット",SUM($U241,$W241)&lt;&gt;0),SUM($U241,$W241),"")),"")</f>
        <v/>
      </c>
      <c r="GG241" s="157"/>
      <c r="GH241" s="82"/>
      <c r="GI241" s="80" t="str">
        <f>IF(AND(申込書!$C$116&lt;&gt;"▼プルダウンより選択してください",申込書!$C$116&lt;&gt;"",申込書!$P$116&lt;&gt;"YYYY/MM/DD",$G241&lt;&gt;""),申込書!$P$116,"")</f>
        <v/>
      </c>
      <c r="GJ241" s="81" t="str">
        <f>IF(AND(申込書!$C$116&lt;&gt;"▼プルダウンより選択してください",申込書!$C$116&lt;&gt;"",$G241&lt;&gt;""),申込書!$M$116,"")</f>
        <v/>
      </c>
      <c r="GK241" s="81" t="str">
        <f>IF($GI$3&lt;&gt;"コンテンツなし",IF(AND(申込書!$AH$4="GIGAスクールパック",SUM($P241,$R241)&lt;&gt;0),SUM($P241,$R241),IF(AND(申込書!$AH$4="SKY安心GIGAタブレット",SUM($T241,$V241)&lt;&gt;0),SUM($T241,$V241),"")),"")</f>
        <v/>
      </c>
      <c r="GL241" s="81" t="str">
        <f>IF($GI$3&lt;&gt;"コンテンツなし",IF(AND(申込書!$AH$4="GIGAスクールパック",SUM($Q241,$S241)&lt;&gt;0),SUM($Q241,$S241),IF(AND(申込書!$AH$4="SKY安心GIGAタブレット",SUM($U241,$W241)&lt;&gt;0),SUM($U241,$W241),"")),"")</f>
        <v/>
      </c>
      <c r="GM241" s="157"/>
      <c r="GN241" s="82"/>
      <c r="GO241" s="80" t="str">
        <f>IF(AND(申込書!$C$117&lt;&gt;"▼プルダウンより選択してください",申込書!$C$117&lt;&gt;"",申込書!$P$117&lt;&gt;"YYYY/MM/DD",$G241&lt;&gt;""),申込書!$P$117,"")</f>
        <v/>
      </c>
      <c r="GP241" s="81" t="str">
        <f>IF(AND(申込書!$C$117&lt;&gt;"▼プルダウンより選択してください",申込書!$C$117&lt;&gt;"",$G241&lt;&gt;""),申込書!$M$117,"")</f>
        <v/>
      </c>
      <c r="GQ241" s="81" t="str">
        <f>IF($GO$3&lt;&gt;"コンテンツなし",IF(AND(申込書!$AH$4="GIGAスクールパック",SUM($P241,$R241)&lt;&gt;0),SUM($P241,$R241),IF(AND(申込書!$AH$4="SKY安心GIGAタブレット",SUM($T241,$V241)&lt;&gt;0),SUM($T241,$V241),"")),"")</f>
        <v/>
      </c>
      <c r="GR241" s="81" t="str">
        <f>IF($GO$3&lt;&gt;"コンテンツなし",IF(AND(申込書!$AH$4="GIGAスクールパック",SUM($Q241,$S241)&lt;&gt;0),SUM($Q241,$S241),IF(AND(申込書!$AH$4="SKY安心GIGAタブレット",SUM($U241,$W241)&lt;&gt;0),SUM($U241,$W241),"")),"")</f>
        <v/>
      </c>
      <c r="GS241" s="157"/>
      <c r="GT241" s="82"/>
      <c r="GU241" s="80" t="str">
        <f>IF(AND(申込書!$C$118&lt;&gt;"▼プルダウンより選択してください",申込書!$C$118&lt;&gt;"",申込書!$P$118&lt;&gt;"YYYY/MM/DD",$G241&lt;&gt;""),申込書!$P$118,"")</f>
        <v/>
      </c>
      <c r="GV241" s="81" t="str">
        <f>IF(AND(申込書!$C$118&lt;&gt;"▼プルダウンより選択してください",申込書!$C$118&lt;&gt;"",$G241&lt;&gt;""),申込書!$M$118,"")</f>
        <v/>
      </c>
      <c r="GW241" s="81" t="str">
        <f>IF($GU$3&lt;&gt;"コンテンツなし",IF(AND(申込書!$AH$4="GIGAスクールパック",SUM($P241,$R241)&lt;&gt;0),SUM($P241,$R241),IF(AND(申込書!$AH$4="SKY安心GIGAタブレット",SUM($T241,$V241)&lt;&gt;0),SUM($T241,$V241),"")),"")</f>
        <v/>
      </c>
      <c r="GX241" s="81" t="str">
        <f>IF($GU$3&lt;&gt;"コンテンツなし",IF(AND(申込書!$AH$4="GIGAスクールパック",SUM($Q241,$S241)&lt;&gt;0),SUM($Q241,$S241),IF(AND(申込書!$AH$4="SKY安心GIGAタブレット",SUM($U241,$W241)&lt;&gt;0),SUM($U241,$W241),"")),"")</f>
        <v/>
      </c>
      <c r="GY241" s="157"/>
      <c r="GZ241" s="82"/>
      <c r="HA241" s="80" t="str">
        <f>IF(AND(申込書!$C$119&lt;&gt;"▼プルダウンより選択してください",申込書!$C$119&lt;&gt;"",申込書!$P$119&lt;&gt;"YYYY/MM/DD",$G241&lt;&gt;""),申込書!$P$119,"")</f>
        <v/>
      </c>
      <c r="HB241" s="81" t="str">
        <f>IF(AND(申込書!$C$119&lt;&gt;"▼プルダウンより選択してください",申込書!$C$119&lt;&gt;"",$G241&lt;&gt;""),申込書!$M$119,"")</f>
        <v/>
      </c>
      <c r="HC241" s="81" t="str">
        <f>IF($HA$3&lt;&gt;"コンテンツなし",IF(AND(申込書!$AH$4="GIGAスクールパック",SUM($P241,$R241)&lt;&gt;0),SUM($P241,$R241),IF(AND(申込書!$AH$4="SKY安心GIGAタブレット",SUM($T241,$V241)&lt;&gt;0),SUM($T241,$V241),"")),"")</f>
        <v/>
      </c>
      <c r="HD241" s="81" t="str">
        <f>IF($HA$3&lt;&gt;"コンテンツなし",IF(AND(申込書!$AH$4="GIGAスクールパック",SUM($Q241,$S241)&lt;&gt;0),SUM($Q241,$S241),IF(AND(申込書!$AH$4="SKY安心GIGAタブレット",SUM($U241,$W241)&lt;&gt;0),SUM($U241,$W241),"")),"")</f>
        <v/>
      </c>
      <c r="HE241" s="157"/>
      <c r="HF241" s="82"/>
      <c r="HG241" s="83"/>
    </row>
    <row r="242" spans="2:215" ht="26.85" customHeight="1">
      <c r="B242" s="62">
        <f t="shared" si="3"/>
        <v>237</v>
      </c>
      <c r="C242" s="63"/>
      <c r="D242" s="64"/>
      <c r="E242" s="207"/>
      <c r="F242" s="65"/>
      <c r="G242" s="66"/>
      <c r="H242" s="67"/>
      <c r="I242" s="68"/>
      <c r="J242" s="69"/>
      <c r="K242" s="70"/>
      <c r="L242" s="71"/>
      <c r="M242" s="72"/>
      <c r="N242" s="73"/>
      <c r="O242" s="74"/>
      <c r="P242" s="179"/>
      <c r="Q242" s="180"/>
      <c r="R242" s="180"/>
      <c r="S242" s="181"/>
      <c r="T242" s="179"/>
      <c r="U242" s="180"/>
      <c r="V242" s="182"/>
      <c r="W242" s="181"/>
      <c r="X242" s="75"/>
      <c r="Y242" s="76"/>
      <c r="Z242" s="77"/>
      <c r="AA242" s="78"/>
      <c r="AB242" s="79"/>
      <c r="AC242" s="79"/>
      <c r="AD242" s="79"/>
      <c r="AE242" s="77"/>
      <c r="AF242" s="139"/>
      <c r="AG242" s="139"/>
      <c r="AH242" s="139"/>
      <c r="AI242" s="80" t="str">
        <f>IF(AND(申込書!$C$90&lt;&gt;"▼プルダウンより選択してください",申込書!$C$90&lt;&gt;"",申込書!$P$90&lt;&gt;"YYYY/MM/DD",$G242&lt;&gt;""),申込書!$P$90,"")</f>
        <v/>
      </c>
      <c r="AJ242" s="81" t="str">
        <f>IF(AND(申込書!$C$90&lt;&gt;"▼プルダウンより選択してください",申込書!$C$90&lt;&gt;"",$G242&lt;&gt;""),申込書!$M$90,"")</f>
        <v/>
      </c>
      <c r="AK242" s="81" t="str">
        <f>IF($AI$3&lt;&gt;"コンテンツなし",IF(AND(申込書!$AH$4="GIGAスクールパック",SUM($P242,$R242)&lt;&gt;0),SUM($P242,$R242),IF(AND(申込書!$AH$4="SKY安心GIGAタブレット",SUM($T242,$V242)&lt;&gt;0),SUM($T242,$V242),"")),"")</f>
        <v/>
      </c>
      <c r="AL242" s="81" t="str">
        <f>IF($AI$3&lt;&gt;"コンテンツなし",IF(AND(申込書!$AH$4="GIGAスクールパック",SUM($Q242,$S242)&lt;&gt;0),SUM($Q242,$S242),IF(AND(申込書!$AH$4="SKY安心GIGAタブレット",SUM($U242,$W242)&lt;&gt;0),SUM($U242,$W242),"")),"")</f>
        <v/>
      </c>
      <c r="AM242" s="157"/>
      <c r="AN242" s="82"/>
      <c r="AO242" s="80" t="str">
        <f>IF(AND(申込書!$C$91&lt;&gt;"▼プルダウンより選択してください",申込書!$C$91&lt;&gt;"",申込書!$P$91&lt;&gt;"YYYY/MM/DD",$G242&lt;&gt;""),申込書!$P$91,"")</f>
        <v/>
      </c>
      <c r="AP242" s="81" t="str">
        <f>IF(AND(申込書!$C$91&lt;&gt;"▼プルダウンより選択してください",申込書!$C$91&lt;&gt;"",$G242&lt;&gt;""),申込書!$M$91,"")</f>
        <v/>
      </c>
      <c r="AQ242" s="81" t="str">
        <f>IF($AO$3&lt;&gt;"コンテンツなし",IF(AND(申込書!$AH$4="GIGAスクールパック",SUM($P242,$R242)&lt;&gt;0),SUM($P242,$R242),IF(AND(申込書!$AH$4="SKY安心GIGAタブレット",SUM($T242,$V242)&lt;&gt;0),SUM($T242,$V242),"")),"")</f>
        <v/>
      </c>
      <c r="AR242" s="81" t="str">
        <f>IF($AO$3&lt;&gt;"コンテンツなし",IF(AND(申込書!$AH$4="GIGAスクールパック",SUM($Q242,$S242)&lt;&gt;0),SUM($Q242,$S242),IF(AND(申込書!$AH$4="SKY安心GIGAタブレット",SUM($U242,$W242)&lt;&gt;0),SUM($U242,$W242),"")),"")</f>
        <v/>
      </c>
      <c r="AS242" s="157"/>
      <c r="AT242" s="82"/>
      <c r="AU242" s="80" t="str">
        <f>IF(AND(申込書!$C$92&lt;&gt;"▼プルダウンより選択してください",申込書!$C$92&lt;&gt;"",申込書!$P$92&lt;&gt;"YYYY/MM/DD",$G242&lt;&gt;""),申込書!$P$92,"")</f>
        <v/>
      </c>
      <c r="AV242" s="81" t="str">
        <f>IF(AND(申込書!$C$92&lt;&gt;"▼プルダウンより選択してください",申込書!$C$92&lt;&gt;"",$G242&lt;&gt;""),申込書!$M$92,"")</f>
        <v/>
      </c>
      <c r="AW242" s="81" t="str">
        <f>IF($AU$3&lt;&gt;"コンテンツなし",IF(AND(申込書!$AH$4="GIGAスクールパック",SUM($P242,$R242)&lt;&gt;0),SUM($P242,$R242),IF(AND(申込書!$AH$4="SKY安心GIGAタブレット",SUM($T242,$V242)&lt;&gt;0),SUM($T242,$V242),"")),"")</f>
        <v/>
      </c>
      <c r="AX242" s="81" t="str">
        <f>IF($AU$3&lt;&gt;"コンテンツなし",IF(AND(申込書!$AH$4="GIGAスクールパック",SUM($Q242,$S242)&lt;&gt;0),SUM($Q242,$S242),IF(AND(申込書!$AH$4="SKY安心GIGAタブレット",SUM($U242,$W242)&lt;&gt;0),SUM($U242,$W242),"")),"")</f>
        <v/>
      </c>
      <c r="AY242" s="157"/>
      <c r="AZ242" s="82"/>
      <c r="BA242" s="80" t="str">
        <f>IF(AND(申込書!$C$93&lt;&gt;"▼プルダウンより選択してください",申込書!$C$93&lt;&gt;"",申込書!$P$93&lt;&gt;"YYYY/MM/DD",$G242&lt;&gt;""),申込書!$P$93,"")</f>
        <v/>
      </c>
      <c r="BB242" s="81" t="str">
        <f>IF(AND(申込書!$C$93&lt;&gt;"▼プルダウンより選択してください",申込書!$C$93&lt;&gt;"",申込書!$M$93&gt;=1,$G242&lt;&gt;""),申込書!$M$93,"")</f>
        <v/>
      </c>
      <c r="BC242" s="81" t="str">
        <f>IF($BA$3&lt;&gt;"コンテンツなし",IF(AND(申込書!$AH$4="GIGAスクールパック",SUM($P242,$R242)&lt;&gt;0),SUM($P242,$R242),IF(AND(申込書!$AH$4="SKY安心GIGAタブレット",SUM($T242,$V242)&lt;&gt;0),SUM($T242,$V242),"")),"")</f>
        <v/>
      </c>
      <c r="BD242" s="81" t="str">
        <f>IF($BA$3&lt;&gt;"コンテンツなし",IF(AND(申込書!$AH$4="GIGAスクールパック",SUM($Q242,$S242)&lt;&gt;0),SUM($Q242,$S242),IF(AND(申込書!$AH$4="SKY安心GIGAタブレット",SUM($U242,$W242)&lt;&gt;0),SUM($U242,$W242),"")),"")</f>
        <v/>
      </c>
      <c r="BE242" s="157"/>
      <c r="BF242" s="82"/>
      <c r="BG242" s="80" t="str">
        <f>IF(AND(申込書!$C$94&lt;&gt;"▼プルダウンより選択してください",申込書!$C$94&lt;&gt;"",申込書!$P$94&lt;&gt;"YYYY/MM/DD",$G242&lt;&gt;""),申込書!$P$94,"")</f>
        <v/>
      </c>
      <c r="BH242" s="81" t="str">
        <f>IF(AND(申込書!$C$94&lt;&gt;"▼プルダウンより選択してください",申込書!$C$94&lt;&gt;"",$G242&lt;&gt;""),申込書!$M$94,"")</f>
        <v/>
      </c>
      <c r="BI242" s="81" t="str">
        <f>IF($BG$3&lt;&gt;"コンテンツなし",IF(AND(申込書!$AH$4="GIGAスクールパック",SUM($P242,$R242)&lt;&gt;0),SUM($P242,$R242),IF(AND(申込書!$AH$4="SKY安心GIGAタブレット",SUM($T242,$V242)&lt;&gt;0),SUM($T242,$V242),"")),"")</f>
        <v/>
      </c>
      <c r="BJ242" s="81" t="str">
        <f>IF($BG$3&lt;&gt;"コンテンツなし",IF(AND(申込書!$AH$4="GIGAスクールパック",SUM($Q242,$S242)&lt;&gt;0),SUM($Q242,$S242),IF(AND(申込書!$AH$4="SKY安心GIGAタブレット",SUM($U242,$W242)&lt;&gt;0),SUM($U242,$W242),"")),"")</f>
        <v/>
      </c>
      <c r="BK242" s="157"/>
      <c r="BL242" s="82"/>
      <c r="BM242" s="80" t="str">
        <f>IF(AND(申込書!$C$95&lt;&gt;"▼プルダウンより選択してください",申込書!$C$95&lt;&gt;"",申込書!$P$95&lt;&gt;"YYYY/MM/DD",$G242&lt;&gt;""),申込書!$P$95,"")</f>
        <v/>
      </c>
      <c r="BN242" s="81" t="str">
        <f>IF(AND(申込書!$C$95&lt;&gt;"▼プルダウンより選択してください",申込書!$C$95&lt;&gt;"",$G242&lt;&gt;""),申込書!$M$95,"")</f>
        <v/>
      </c>
      <c r="BO242" s="81" t="str">
        <f>IF($BM$3&lt;&gt;"コンテンツなし",IF(AND(申込書!$AH$4="GIGAスクールパック",SUM($P242,$R242)&lt;&gt;0),SUM($P242,$R242),IF(AND(申込書!$AH$4="SKY安心GIGAタブレット",SUM($T242,$V242)&lt;&gt;0),SUM($T242,$V242),"")),"")</f>
        <v/>
      </c>
      <c r="BP242" s="81" t="str">
        <f>IF($BM$3&lt;&gt;"コンテンツなし",IF(AND(申込書!$AH$4="GIGAスクールパック",SUM($Q242,$S242)&lt;&gt;0),SUM($Q242,$S242),IF(AND(申込書!$AH$4="SKY安心GIGAタブレット",SUM($U242,$W242)&lt;&gt;0),SUM($U242,$W242),"")),"")</f>
        <v/>
      </c>
      <c r="BQ242" s="157"/>
      <c r="BR242" s="82"/>
      <c r="BS242" s="80" t="str">
        <f>IF(AND(申込書!$C$96&lt;&gt;"▼プルダウンより選択してください",申込書!$C$96&lt;&gt;"",申込書!$P$96&lt;&gt;"YYYY/MM/DD",$G242&lt;&gt;""),申込書!$P$96,"")</f>
        <v/>
      </c>
      <c r="BT242" s="81" t="str">
        <f>IF(AND(申込書!$C$96&lt;&gt;"▼プルダウンより選択してください",申込書!$C$96&lt;&gt;"",$G242&lt;&gt;""),申込書!$M$96,"")</f>
        <v/>
      </c>
      <c r="BU242" s="81" t="str">
        <f>IF($BS$3&lt;&gt;"コンテンツなし",IF(AND(申込書!$AH$4="GIGAスクールパック",SUM($P242,$R242)&lt;&gt;0),SUM($P242,$R242),IF(AND(申込書!$AH$4="SKY安心GIGAタブレット",SUM($T242,$V242)&lt;&gt;0),SUM($T242,$V242),"")),"")</f>
        <v/>
      </c>
      <c r="BV242" s="81" t="str">
        <f>IF($BS$3&lt;&gt;"コンテンツなし",IF(AND(申込書!$AH$4="GIGAスクールパック",SUM($Q242,$S242)&lt;&gt;0),SUM($Q242,$S242),IF(AND(申込書!$AH$4="SKY安心GIGAタブレット",SUM($U242,$W242)&lt;&gt;0),SUM($U242,$W242),"")),"")</f>
        <v/>
      </c>
      <c r="BW242" s="157"/>
      <c r="BX242" s="82"/>
      <c r="BY242" s="80" t="str">
        <f>IF(AND(申込書!$C$97&lt;&gt;"▼プルダウンより選択してください",申込書!$C$97&lt;&gt;"",申込書!$P$97&lt;&gt;"YYYY/MM/DD",$G242&lt;&gt;""),申込書!$P$97,"")</f>
        <v/>
      </c>
      <c r="BZ242" s="81" t="str">
        <f>IF(AND(申込書!$C$97&lt;&gt;"▼プルダウンより選択してください",申込書!$C$97&lt;&gt;"",$G242&lt;&gt;""),申込書!$M$97,"")</f>
        <v/>
      </c>
      <c r="CA242" s="81" t="str">
        <f>IF($BY$3&lt;&gt;"コンテンツなし",IF(AND(申込書!$AH$4="GIGAスクールパック",SUM($P242,$R242)&lt;&gt;0),SUM($P242,$R242),IF(AND(申込書!$AH$4="SKY安心GIGAタブレット",SUM($T242,$V242)&lt;&gt;0),SUM($T242,$V242),"")),"")</f>
        <v/>
      </c>
      <c r="CB242" s="81" t="str">
        <f>IF($BY$3&lt;&gt;"コンテンツなし",IF(AND(申込書!$AH$4="GIGAスクールパック",SUM($Q242,$S242)&lt;&gt;0),SUM($Q242,$S242),IF(AND(申込書!$AH$4="SKY安心GIGAタブレット",SUM($U242,$W242)&lt;&gt;0),SUM($U242,$W242),"")),"")</f>
        <v/>
      </c>
      <c r="CC242" s="157"/>
      <c r="CD242" s="82"/>
      <c r="CE242" s="80" t="str">
        <f>IF(AND(申込書!$C$98&lt;&gt;"▼プルダウンより選択してください",申込書!$C$98&lt;&gt;"",申込書!$P$98&lt;&gt;"YYYY/MM/DD",$G242&lt;&gt;""),申込書!$P$98,"")</f>
        <v/>
      </c>
      <c r="CF242" s="81" t="str">
        <f>IF(AND(申込書!$C$98&lt;&gt;"▼プルダウンより選択してください",申込書!$C$98&lt;&gt;"",$G242&lt;&gt;""),申込書!$M$98,"")</f>
        <v/>
      </c>
      <c r="CG242" s="81" t="str">
        <f>IF($CE$3&lt;&gt;"コンテンツなし",IF(AND(申込書!$AH$4="GIGAスクールパック",SUM($P242,$R242)&lt;&gt;0),SUM($P242,$R242),IF(AND(申込書!$AH$4="SKY安心GIGAタブレット",SUM($T242,$V242)&lt;&gt;0),SUM($T242,$V242),"")),"")</f>
        <v/>
      </c>
      <c r="CH242" s="81" t="str">
        <f>IF($CE$3&lt;&gt;"コンテンツなし",IF(AND(申込書!$AH$4="GIGAスクールパック",SUM($Q242,$S242)&lt;&gt;0),SUM($Q242,$S242),IF(AND(申込書!$AH$4="SKY安心GIGAタブレット",SUM($U242,$W242)&lt;&gt;0),SUM($U242,$W242),"")),"")</f>
        <v/>
      </c>
      <c r="CI242" s="157"/>
      <c r="CJ242" s="82"/>
      <c r="CK242" s="80" t="str">
        <f>IF(AND(申込書!$C$99&lt;&gt;"▼プルダウンより選択してください",申込書!$C$99&lt;&gt;"",申込書!$P$99&lt;&gt;"YYYY/MM/DD",$G242&lt;&gt;""),申込書!$P$99,"")</f>
        <v/>
      </c>
      <c r="CL242" s="81" t="str">
        <f>IF(AND(申込書!$C$99&lt;&gt;"▼プルダウンより選択してください",申込書!$C$99&lt;&gt;"",$G242&lt;&gt;""),申込書!$M$99,"")</f>
        <v/>
      </c>
      <c r="CM242" s="81" t="str">
        <f>IF($CK$3&lt;&gt;"コンテンツなし",IF(AND(申込書!$AH$4="GIGAスクールパック",SUM($P242,$R242)&lt;&gt;0),SUM($P242,$R242),IF(AND(申込書!$AH$4="SKY安心GIGAタブレット",SUM($T242,$V242)&lt;&gt;0),SUM($T242,$V242),"")),"")</f>
        <v/>
      </c>
      <c r="CN242" s="81" t="str">
        <f>IF($CK$3&lt;&gt;"コンテンツなし",IF(AND(申込書!$AH$4="GIGAスクールパック",SUM($Q242,$S242)&lt;&gt;0),SUM($Q242,$S242),IF(AND(申込書!$AH$4="SKY安心GIGAタブレット",SUM($U242,$W242)&lt;&gt;0),SUM($U242,$W242),"")),"")</f>
        <v/>
      </c>
      <c r="CO242" s="157"/>
      <c r="CP242" s="82"/>
      <c r="CQ242" s="80" t="str">
        <f>IF(AND(申込書!$C$100&lt;&gt;"▼プルダウンより選択してください",申込書!$C$100&lt;&gt;"",申込書!$P$100&lt;&gt;"YYYY/MM/DD",$G242&lt;&gt;""),申込書!$P$100,"")</f>
        <v/>
      </c>
      <c r="CR242" s="81" t="str">
        <f>IF(AND(申込書!$C$100&lt;&gt;"▼プルダウンより選択してください",申込書!$C$100&lt;&gt;"",$G242&lt;&gt;""),申込書!$M$100,"")</f>
        <v/>
      </c>
      <c r="CS242" s="81" t="str">
        <f>IF($CQ$3&lt;&gt;"コンテンツなし",IF(AND(申込書!$AH$4="GIGAスクールパック",SUM($P242,$R242)&lt;&gt;0),SUM($P242,$R242),IF(AND(申込書!$AH$4="SKY安心GIGAタブレット",SUM($T242,$V242)&lt;&gt;0),SUM($T242,$V242),"")),"")</f>
        <v/>
      </c>
      <c r="CT242" s="81" t="str">
        <f>IF($CQ$3&lt;&gt;"コンテンツなし",IF(AND(申込書!$AH$4="GIGAスクールパック",SUM($Q242,$S242)&lt;&gt;0),SUM($Q242,$S242),IF(AND(申込書!$AH$4="SKY安心GIGAタブレット",SUM($U242,$W242)&lt;&gt;0),SUM($U242,$W242),"")),"")</f>
        <v/>
      </c>
      <c r="CU242" s="81"/>
      <c r="CV242" s="82"/>
      <c r="CW242" s="80" t="str">
        <f>IF(AND(申込書!$C$101&lt;&gt;"▼プルダウンより選択してください",申込書!$C$101&lt;&gt;"",申込書!$P$101&lt;&gt;"YYYY/MM/DD",$G242&lt;&gt;""),申込書!$P$101,"")</f>
        <v/>
      </c>
      <c r="CX242" s="81" t="str">
        <f>IF(AND(申込書!$C$101&lt;&gt;"▼プルダウンより選択してください",申込書!$C$101&lt;&gt;"",$G242&lt;&gt;""),申込書!$M$101,"")</f>
        <v/>
      </c>
      <c r="CY242" s="81" t="str">
        <f>IF($CW$3&lt;&gt;"コンテンツなし",IF(AND(申込書!$AH$4="GIGAスクールパック",SUM($P242,$R242)&lt;&gt;0),SUM($P242,$R242),IF(AND(申込書!$AH$4="SKY安心GIGAタブレット",SUM($T242,$V242)&lt;&gt;0),SUM($T242,$V242),"")),"")</f>
        <v/>
      </c>
      <c r="CZ242" s="81" t="str">
        <f>IF($CW$3&lt;&gt;"コンテンツなし",IF(AND(申込書!$AH$4="GIGAスクールパック",SUM($Q242,$S242)&lt;&gt;0),SUM($Q242,$S242),IF(AND(申込書!$AH$4="SKY安心GIGAタブレット",SUM($U242,$W242)&lt;&gt;0),SUM($U242,$W242),"")),"")</f>
        <v/>
      </c>
      <c r="DA242" s="81"/>
      <c r="DB242" s="82"/>
      <c r="DC242" s="80" t="str">
        <f>IF(AND(申込書!$C$102&lt;&gt;"▼プルダウンより選択してください",申込書!$C$102&lt;&gt;"",申込書!$P$102&lt;&gt;"YYYY/MM/DD",$G242&lt;&gt;""),申込書!$P$102,"")</f>
        <v/>
      </c>
      <c r="DD242" s="81" t="str">
        <f>IF(AND(申込書!$C$102&lt;&gt;"▼プルダウンより選択してください",申込書!$C$102&lt;&gt;"",$G242&lt;&gt;""),申込書!$M$102,"")</f>
        <v/>
      </c>
      <c r="DE242" s="81" t="str">
        <f>IF($DC$3&lt;&gt;"コンテンツなし",IF(AND(申込書!$AH$4="GIGAスクールパック",SUM($P242,$R242)&lt;&gt;0),SUM($P242,$R242),IF(AND(申込書!$AH$4="SKY安心GIGAタブレット",SUM($T242,$V242)&lt;&gt;0),SUM($T242,$V242),"")),"")</f>
        <v/>
      </c>
      <c r="DF242" s="81" t="str">
        <f>IF($DC$3&lt;&gt;"コンテンツなし",IF(AND(申込書!$AH$4="GIGAスクールパック",SUM($Q242,$S242)&lt;&gt;0),SUM($Q242,$S242),IF(AND(申込書!$AH$4="SKY安心GIGAタブレット",SUM($U242,$W242)&lt;&gt;0),SUM($U242,$W242),"")),"")</f>
        <v/>
      </c>
      <c r="DG242" s="81"/>
      <c r="DH242" s="82"/>
      <c r="DI242" s="80" t="str">
        <f>IF(AND(申込書!$C$103&lt;&gt;"▼プルダウンより選択してください",申込書!$C$103&lt;&gt;"",申込書!$P$103&lt;&gt;"YYYY/MM/DD",$G242&lt;&gt;""),申込書!$P$103,"")</f>
        <v/>
      </c>
      <c r="DJ242" s="81" t="str">
        <f>IF(AND(申込書!$C$103&lt;&gt;"▼プルダウンより選択してください",申込書!$C$103&lt;&gt;"",$G242&lt;&gt;""),申込書!$M$103,"")</f>
        <v/>
      </c>
      <c r="DK242" s="81" t="str">
        <f>IF($DI$3&lt;&gt;"コンテンツなし",IF(AND(申込書!$AH$4="GIGAスクールパック",SUM($P242,$R242)&lt;&gt;0),SUM($P242,$R242),IF(AND(申込書!$AH$4="SKY安心GIGAタブレット",SUM($T242,$V242)&lt;&gt;0),SUM($T242,$V242),"")),"")</f>
        <v/>
      </c>
      <c r="DL242" s="81" t="str">
        <f>IF($DI$3&lt;&gt;"コンテンツなし",IF(AND(申込書!$AH$4="GIGAスクールパック",SUM($Q242,$S242)&lt;&gt;0),SUM($Q242,$S242),IF(AND(申込書!$AH$4="SKY安心GIGAタブレット",SUM($U242,$W242)&lt;&gt;0),SUM($U242,$W242),"")),"")</f>
        <v/>
      </c>
      <c r="DM242" s="81"/>
      <c r="DN242" s="82"/>
      <c r="DO242" s="80" t="str">
        <f>IF(AND(申込書!$C$104&lt;&gt;"▼プルダウンより選択してください",申込書!$C$104&lt;&gt;"",申込書!$P$104&lt;&gt;"YYYY/MM/DD",$G242&lt;&gt;""),申込書!$P$104,"")</f>
        <v/>
      </c>
      <c r="DP242" s="81" t="str">
        <f>IF(AND(申込書!$C$104&lt;&gt;"▼プルダウンより選択してください",申込書!$C$104&lt;&gt;"",$G242&lt;&gt;""),申込書!$M$104,"")</f>
        <v/>
      </c>
      <c r="DQ242" s="81" t="str">
        <f>IF($DO$3&lt;&gt;"コンテンツなし",IF(AND(申込書!$AH$4="GIGAスクールパック",SUM($P242,$R242)&lt;&gt;0),SUM($P242,$R242),IF(AND(申込書!$AH$4="SKY安心GIGAタブレット",SUM($T242,$V242)&lt;&gt;0),SUM($T242,$V242),"")),"")</f>
        <v/>
      </c>
      <c r="DR242" s="81" t="str">
        <f>IF($DO$3&lt;&gt;"コンテンツなし",IF(AND(申込書!$AH$4="GIGAスクールパック",SUM($Q242,$S242)&lt;&gt;0),SUM($Q242,$S242),IF(AND(申込書!$AH$4="SKY安心GIGAタブレット",SUM($U242,$W242)&lt;&gt;0),SUM($U242,$W242),"")),"")</f>
        <v/>
      </c>
      <c r="DS242" s="81"/>
      <c r="DT242" s="82"/>
      <c r="DU242" s="80" t="str">
        <f>IF(AND(申込書!$C$105&lt;&gt;"▼プルダウンより選択してください",申込書!$C$105&lt;&gt;"",申込書!$P$105&lt;&gt;"YYYY/MM/DD",$G242&lt;&gt;""),申込書!$P$105,"")</f>
        <v/>
      </c>
      <c r="DV242" s="81" t="str">
        <f>IF(AND(申込書!$C$105&lt;&gt;"▼プルダウンより選択してください",申込書!$C$105&lt;&gt;"",$G242&lt;&gt;""),申込書!$M$105,"")</f>
        <v/>
      </c>
      <c r="DW242" s="81" t="str">
        <f>IF($DU$3&lt;&gt;"コンテンツなし",IF(AND(申込書!$AH$4="GIGAスクールパック",SUM($P242,$R242)&lt;&gt;0),SUM($P242,$R242),IF(AND(申込書!$AH$4="SKY安心GIGAタブレット",SUM($T242,$V242)&lt;&gt;0),SUM($T242,$V242),"")),"")</f>
        <v/>
      </c>
      <c r="DX242" s="81" t="str">
        <f>IF($DU$3&lt;&gt;"コンテンツなし",IF(AND(申込書!$AH$4="GIGAスクールパック",SUM($Q242,$S242)&lt;&gt;0),SUM($Q242,$S242),IF(AND(申込書!$AH$4="SKY安心GIGAタブレット",SUM($U242,$W242)&lt;&gt;0),SUM($U242,$W242),"")),"")</f>
        <v/>
      </c>
      <c r="DY242" s="157"/>
      <c r="DZ242" s="82"/>
      <c r="EA242" s="80" t="str">
        <f>IF(AND(申込書!$C$106&lt;&gt;"▼プルダウンより選択してください",申込書!$C$106&lt;&gt;"",申込書!$P$106&lt;&gt;"YYYY/MM/DD",$G242&lt;&gt;""),申込書!$P$106,"")</f>
        <v/>
      </c>
      <c r="EB242" s="81" t="str">
        <f>IF(AND(申込書!$C$106&lt;&gt;"▼プルダウンより選択してください",申込書!$C$106&lt;&gt;"",$G242&lt;&gt;""),申込書!$M$106,"")</f>
        <v/>
      </c>
      <c r="EC242" s="81" t="str">
        <f>IF($EA$3&lt;&gt;"コンテンツなし",IF(AND(申込書!$AH$4="GIGAスクールパック",SUM($P242,$R242)&lt;&gt;0),SUM($P242,$R242),IF(AND(申込書!$AH$4="SKY安心GIGAタブレット",SUM($T242,$V242)&lt;&gt;0),SUM($T242,$V242),"")),"")</f>
        <v/>
      </c>
      <c r="ED242" s="81" t="str">
        <f>IF($EA$3&lt;&gt;"コンテンツなし",IF(AND(申込書!$AH$4="GIGAスクールパック",SUM($Q242,$S242)&lt;&gt;0),SUM($Q242,$S242),IF(AND(申込書!$AH$4="SKY安心GIGAタブレット",SUM($U242,$W242)&lt;&gt;0),SUM($U242,$W242),"")),"")</f>
        <v/>
      </c>
      <c r="EE242" s="157"/>
      <c r="EF242" s="82"/>
      <c r="EG242" s="80" t="str">
        <f>IF(AND(申込書!$C$107&lt;&gt;"▼プルダウンより選択してください",申込書!$C$107&lt;&gt;"",申込書!$P$107&lt;&gt;"YYYY/MM/DD",$G242&lt;&gt;""),申込書!$P$107,"")</f>
        <v/>
      </c>
      <c r="EH242" s="81" t="str">
        <f>IF(AND(申込書!$C$107&lt;&gt;"▼プルダウンより選択してください",申込書!$C$107&lt;&gt;"",$G242&lt;&gt;""),申込書!$M$107,"")</f>
        <v/>
      </c>
      <c r="EI242" s="81" t="str">
        <f>IF($EG$3&lt;&gt;"コンテンツなし",IF(AND(申込書!$AH$4="GIGAスクールパック",SUM($P242,$R242)&lt;&gt;0),SUM($P242,$R242),IF(AND(申込書!$AH$4="SKY安心GIGAタブレット",SUM($T242,$V242)&lt;&gt;0),SUM($T242,$V242),"")),"")</f>
        <v/>
      </c>
      <c r="EJ242" s="81" t="str">
        <f>IF($EG$3&lt;&gt;"コンテンツなし",IF(AND(申込書!$AH$4="GIGAスクールパック",SUM($Q242,$S242)&lt;&gt;0),SUM($Q242,$S242),IF(AND(申込書!$AH$4="SKY安心GIGAタブレット",SUM($U242,$W242)&lt;&gt;0),SUM($U242,$W242),"")),"")</f>
        <v/>
      </c>
      <c r="EK242" s="157"/>
      <c r="EL242" s="82"/>
      <c r="EM242" s="80" t="str">
        <f>IF(AND(申込書!$C$108&lt;&gt;"▼プルダウンより選択してください",申込書!$C$108&lt;&gt;"",申込書!$P$108&lt;&gt;"YYYY/MM/DD",$G242&lt;&gt;""),申込書!$P$108,"")</f>
        <v/>
      </c>
      <c r="EN242" s="81" t="str">
        <f>IF(AND(申込書!$C$108&lt;&gt;"▼プルダウンより選択してください",申込書!$C$108&lt;&gt;"",$G242&lt;&gt;""),申込書!$M$108,"")</f>
        <v/>
      </c>
      <c r="EO242" s="81" t="str">
        <f>IF($EM$3&lt;&gt;"コンテンツなし",IF(AND(申込書!$AH$4="GIGAスクールパック",SUM($P242,$R242)&lt;&gt;0),SUM($P242,$R242),IF(AND(申込書!$AH$4="SKY安心GIGAタブレット",SUM($T242,$V242)&lt;&gt;0),SUM($T242,$V242),"")),"")</f>
        <v/>
      </c>
      <c r="EP242" s="81" t="str">
        <f>IF($EM$3&lt;&gt;"コンテンツなし",IF(AND(申込書!$AH$4="GIGAスクールパック",SUM($Q242,$S242)&lt;&gt;0),SUM($Q242,$S242),IF(AND(申込書!$AH$4="SKY安心GIGAタブレット",SUM($U242,$W242)&lt;&gt;0),SUM($U242,$W242),"")),"")</f>
        <v/>
      </c>
      <c r="EQ242" s="157"/>
      <c r="ER242" s="82"/>
      <c r="ES242" s="80" t="str">
        <f>IF(AND(申込書!$C$109&lt;&gt;"▼プルダウンより選択してください",申込書!$C$109&lt;&gt;"",申込書!$P$109&lt;&gt;"YYYY/MM/DD",$G242&lt;&gt;""),申込書!$P$109,"")</f>
        <v/>
      </c>
      <c r="ET242" s="81" t="str">
        <f>IF(AND(申込書!$C$109&lt;&gt;"▼プルダウンより選択してください",申込書!$C$109&lt;&gt;"",$G242&lt;&gt;""),申込書!$M$109,"")</f>
        <v/>
      </c>
      <c r="EU242" s="81" t="str">
        <f>IF($ES$3&lt;&gt;"コンテンツなし",IF(AND(申込書!$AH$4="GIGAスクールパック",SUM($P242,$R242)&lt;&gt;0),SUM($P242,$R242),IF(AND(申込書!$AH$4="SKY安心GIGAタブレット",SUM($T242,$V242)&lt;&gt;0),SUM($T242,$V242),"")),"")</f>
        <v/>
      </c>
      <c r="EV242" s="81" t="str">
        <f>IF($ES$3&lt;&gt;"コンテンツなし",IF(AND(申込書!$AH$4="GIGAスクールパック",SUM($Q242,$S242)&lt;&gt;0),SUM($Q242,$S242),IF(AND(申込書!$AH$4="SKY安心GIGAタブレット",SUM($U242,$W242)&lt;&gt;0),SUM($U242,$W242),"")),"")</f>
        <v/>
      </c>
      <c r="EW242" s="157"/>
      <c r="EX242" s="82"/>
      <c r="EY242" s="80" t="str">
        <f>IF(AND(申込書!$C$110&lt;&gt;"▼プルダウンより選択してください",申込書!$C$110&lt;&gt;"",申込書!$P$110&lt;&gt;"YYYY/MM/DD",$G242&lt;&gt;""),申込書!$P$110,"")</f>
        <v/>
      </c>
      <c r="EZ242" s="81" t="str">
        <f>IF(AND(申込書!$C$110&lt;&gt;"▼プルダウンより選択してください",申込書!$C$110&lt;&gt;"",$G242&lt;&gt;""),申込書!$M$110,"")</f>
        <v/>
      </c>
      <c r="FA242" s="81" t="str">
        <f>IF($EY$3&lt;&gt;"コンテンツなし",IF(AND(申込書!$AH$4="GIGAスクールパック",SUM($P242,$R242)&lt;&gt;0),SUM($P242,$R242),IF(AND(申込書!$AH$4="SKY安心GIGAタブレット",SUM($T242,$V242)&lt;&gt;0),SUM($T242,$V242),"")),"")</f>
        <v/>
      </c>
      <c r="FB242" s="81" t="str">
        <f>IF($EY$3&lt;&gt;"コンテンツなし",IF(AND(申込書!$AH$4="GIGAスクールパック",SUM($Q242,$S242)&lt;&gt;0),SUM($Q242,$S242),IF(AND(申込書!$AH$4="SKY安心GIGAタブレット",SUM($U242,$W242)&lt;&gt;0),SUM($U242,$W242),"")),"")</f>
        <v/>
      </c>
      <c r="FC242" s="157"/>
      <c r="FD242" s="82"/>
      <c r="FE242" s="80" t="str">
        <f>IF(AND(申込書!$C$111&lt;&gt;"▼プルダウンより選択してください",申込書!$C$111&lt;&gt;"",申込書!$P$111&lt;&gt;"YYYY/MM/DD",$G242&lt;&gt;""),申込書!$P$111,"")</f>
        <v/>
      </c>
      <c r="FF242" s="81" t="str">
        <f>IF(AND(申込書!$C$111&lt;&gt;"▼プルダウンより選択してください",申込書!$C$111&lt;&gt;"",$G242&lt;&gt;""),申込書!$M$111,"")</f>
        <v/>
      </c>
      <c r="FG242" s="81" t="str">
        <f>IF($FE$3&lt;&gt;"コンテンツなし",IF(AND(申込書!$AH$4="GIGAスクールパック",SUM($P242,$R242)&lt;&gt;0),SUM($P242,$R242),IF(AND(申込書!$AH$4="SKY安心GIGAタブレット",SUM($T242,$V242)&lt;&gt;0),SUM($T242,$V242),"")),"")</f>
        <v/>
      </c>
      <c r="FH242" s="81" t="str">
        <f>IF($FE$3&lt;&gt;"コンテンツなし",IF(AND(申込書!$AH$4="GIGAスクールパック",SUM($Q242,$S242)&lt;&gt;0),SUM($Q242,$S242),IF(AND(申込書!$AH$4="SKY安心GIGAタブレット",SUM($U242,$W242)&lt;&gt;0),SUM($U242,$W242),"")),"")</f>
        <v/>
      </c>
      <c r="FI242" s="157"/>
      <c r="FJ242" s="82"/>
      <c r="FK242" s="80" t="str">
        <f>IF(AND(申込書!$C$112&lt;&gt;"▼プルダウンより選択してください",申込書!$C$112&lt;&gt;"",申込書!$P$112&lt;&gt;"YYYY/MM/DD",$G242&lt;&gt;""),申込書!$P$112,"")</f>
        <v/>
      </c>
      <c r="FL242" s="81" t="str">
        <f>IF(AND(申込書!$C$112&lt;&gt;"▼プルダウンより選択してください",申込書!$C$112&lt;&gt;"",$G242&lt;&gt;""),申込書!$M$112,"")</f>
        <v/>
      </c>
      <c r="FM242" s="81" t="str">
        <f>IF($FK$3&lt;&gt;"コンテンツなし",IF(AND(申込書!$AH$4="GIGAスクールパック",SUM($P242,$R242)&lt;&gt;0),SUM($P242,$R242),IF(AND(申込書!$AH$4="SKY安心GIGAタブレット",SUM($T242,$V242)&lt;&gt;0),SUM($T242,$V242),"")),"")</f>
        <v/>
      </c>
      <c r="FN242" s="81" t="str">
        <f>IF($FK$3&lt;&gt;"コンテンツなし",IF(AND(申込書!$AH$4="GIGAスクールパック",SUM($Q242,$S242)&lt;&gt;0),SUM($Q242,$S242),IF(AND(申込書!$AH$4="SKY安心GIGAタブレット",SUM($U242,$W242)&lt;&gt;0),SUM($U242,$W242),"")),"")</f>
        <v/>
      </c>
      <c r="FO242" s="157"/>
      <c r="FP242" s="82"/>
      <c r="FQ242" s="80" t="str">
        <f>IF(AND(申込書!$C$113&lt;&gt;"▼プルダウンより選択してください",申込書!$C$113&lt;&gt;"",申込書!$P$113&lt;&gt;"YYYY/MM/DD",$G242&lt;&gt;""),申込書!$P$113,"")</f>
        <v/>
      </c>
      <c r="FR242" s="81" t="str">
        <f>IF(AND(申込書!$C$113&lt;&gt;"▼プルダウンより選択してください",申込書!$C$113&lt;&gt;"",$G242&lt;&gt;""),申込書!$M$113,"")</f>
        <v/>
      </c>
      <c r="FS242" s="81" t="str">
        <f>IF($FQ$3&lt;&gt;"コンテンツなし",IF(AND(申込書!$AH$4="GIGAスクールパック",SUM($P242,$R242)&lt;&gt;0),SUM($P242,$R242),IF(AND(申込書!$AH$4="SKY安心GIGAタブレット",SUM($T242,$V242)&lt;&gt;0),SUM($T242,$V242),"")),"")</f>
        <v/>
      </c>
      <c r="FT242" s="81" t="str">
        <f>IF($FQ$3&lt;&gt;"コンテンツなし",IF(AND(申込書!$AH$4="GIGAスクールパック",SUM($Q242,$S242)&lt;&gt;0),SUM($Q242,$S242),IF(AND(申込書!$AH$4="SKY安心GIGAタブレット",SUM($U242,$W242)&lt;&gt;0),SUM($U242,$W242),"")),"")</f>
        <v/>
      </c>
      <c r="FU242" s="157"/>
      <c r="FV242" s="82"/>
      <c r="FW242" s="80" t="str">
        <f>IF(AND(申込書!$C$114&lt;&gt;"▼プルダウンより選択してください",申込書!$C$114&lt;&gt;"",申込書!$P$114&lt;&gt;"YYYY/MM/DD",$G242&lt;&gt;""),申込書!$P$114,"")</f>
        <v/>
      </c>
      <c r="FX242" s="81" t="str">
        <f>IF(AND(申込書!$C$114&lt;&gt;"▼プルダウンより選択してください",申込書!$C$114&lt;&gt;"",$G242&lt;&gt;""),申込書!$M$114,"")</f>
        <v/>
      </c>
      <c r="FY242" s="81" t="str">
        <f>IF($FW$3&lt;&gt;"コンテンツなし",IF(AND(申込書!$AH$4="GIGAスクールパック",SUM($P242,$R242)&lt;&gt;0),SUM($P242,$R242),IF(AND(申込書!$AH$4="SKY安心GIGAタブレット",SUM($T242,$V242)&lt;&gt;0),SUM($T242,$V242),"")),"")</f>
        <v/>
      </c>
      <c r="FZ242" s="81" t="str">
        <f>IF($FW$3&lt;&gt;"コンテンツなし",IF(AND(申込書!$AH$4="GIGAスクールパック",SUM($Q242,$S242)&lt;&gt;0),SUM($Q242,$S242),IF(AND(申込書!$AH$4="SKY安心GIGAタブレット",SUM($U242,$W242)&lt;&gt;0),SUM($U242,$W242),"")),"")</f>
        <v/>
      </c>
      <c r="GA242" s="157"/>
      <c r="GB242" s="82"/>
      <c r="GC242" s="80" t="str">
        <f>IF(AND(申込書!$C$115&lt;&gt;"▼プルダウンより選択してください",申込書!$C$115&lt;&gt;"",申込書!$P$115&lt;&gt;"YYYY/MM/DD",$G242&lt;&gt;""),申込書!$P$115,"")</f>
        <v/>
      </c>
      <c r="GD242" s="81" t="str">
        <f>IF(AND(申込書!$C$115&lt;&gt;"▼プルダウンより選択してください",申込書!$C$115&lt;&gt;"",$G242&lt;&gt;""),申込書!$M$115,"")</f>
        <v/>
      </c>
      <c r="GE242" s="81" t="str">
        <f>IF($GC$3&lt;&gt;"コンテンツなし",IF(AND(申込書!$AH$4="GIGAスクールパック",SUM($P242,$R242)&lt;&gt;0),SUM($P242,$R242),IF(AND(申込書!$AH$4="SKY安心GIGAタブレット",SUM($T242,$V242)&lt;&gt;0),SUM($T242,$V242),"")),"")</f>
        <v/>
      </c>
      <c r="GF242" s="81" t="str">
        <f>IF($GC$3&lt;&gt;"コンテンツなし",IF(AND(申込書!$AH$4="GIGAスクールパック",SUM($Q242,$S242)&lt;&gt;0),SUM($Q242,$S242),IF(AND(申込書!$AH$4="SKY安心GIGAタブレット",SUM($U242,$W242)&lt;&gt;0),SUM($U242,$W242),"")),"")</f>
        <v/>
      </c>
      <c r="GG242" s="157"/>
      <c r="GH242" s="82"/>
      <c r="GI242" s="80" t="str">
        <f>IF(AND(申込書!$C$116&lt;&gt;"▼プルダウンより選択してください",申込書!$C$116&lt;&gt;"",申込書!$P$116&lt;&gt;"YYYY/MM/DD",$G242&lt;&gt;""),申込書!$P$116,"")</f>
        <v/>
      </c>
      <c r="GJ242" s="81" t="str">
        <f>IF(AND(申込書!$C$116&lt;&gt;"▼プルダウンより選択してください",申込書!$C$116&lt;&gt;"",$G242&lt;&gt;""),申込書!$M$116,"")</f>
        <v/>
      </c>
      <c r="GK242" s="81" t="str">
        <f>IF($GI$3&lt;&gt;"コンテンツなし",IF(AND(申込書!$AH$4="GIGAスクールパック",SUM($P242,$R242)&lt;&gt;0),SUM($P242,$R242),IF(AND(申込書!$AH$4="SKY安心GIGAタブレット",SUM($T242,$V242)&lt;&gt;0),SUM($T242,$V242),"")),"")</f>
        <v/>
      </c>
      <c r="GL242" s="81" t="str">
        <f>IF($GI$3&lt;&gt;"コンテンツなし",IF(AND(申込書!$AH$4="GIGAスクールパック",SUM($Q242,$S242)&lt;&gt;0),SUM($Q242,$S242),IF(AND(申込書!$AH$4="SKY安心GIGAタブレット",SUM($U242,$W242)&lt;&gt;0),SUM($U242,$W242),"")),"")</f>
        <v/>
      </c>
      <c r="GM242" s="157"/>
      <c r="GN242" s="82"/>
      <c r="GO242" s="80" t="str">
        <f>IF(AND(申込書!$C$117&lt;&gt;"▼プルダウンより選択してください",申込書!$C$117&lt;&gt;"",申込書!$P$117&lt;&gt;"YYYY/MM/DD",$G242&lt;&gt;""),申込書!$P$117,"")</f>
        <v/>
      </c>
      <c r="GP242" s="81" t="str">
        <f>IF(AND(申込書!$C$117&lt;&gt;"▼プルダウンより選択してください",申込書!$C$117&lt;&gt;"",$G242&lt;&gt;""),申込書!$M$117,"")</f>
        <v/>
      </c>
      <c r="GQ242" s="81" t="str">
        <f>IF($GO$3&lt;&gt;"コンテンツなし",IF(AND(申込書!$AH$4="GIGAスクールパック",SUM($P242,$R242)&lt;&gt;0),SUM($P242,$R242),IF(AND(申込書!$AH$4="SKY安心GIGAタブレット",SUM($T242,$V242)&lt;&gt;0),SUM($T242,$V242),"")),"")</f>
        <v/>
      </c>
      <c r="GR242" s="81" t="str">
        <f>IF($GO$3&lt;&gt;"コンテンツなし",IF(AND(申込書!$AH$4="GIGAスクールパック",SUM($Q242,$S242)&lt;&gt;0),SUM($Q242,$S242),IF(AND(申込書!$AH$4="SKY安心GIGAタブレット",SUM($U242,$W242)&lt;&gt;0),SUM($U242,$W242),"")),"")</f>
        <v/>
      </c>
      <c r="GS242" s="157"/>
      <c r="GT242" s="82"/>
      <c r="GU242" s="80" t="str">
        <f>IF(AND(申込書!$C$118&lt;&gt;"▼プルダウンより選択してください",申込書!$C$118&lt;&gt;"",申込書!$P$118&lt;&gt;"YYYY/MM/DD",$G242&lt;&gt;""),申込書!$P$118,"")</f>
        <v/>
      </c>
      <c r="GV242" s="81" t="str">
        <f>IF(AND(申込書!$C$118&lt;&gt;"▼プルダウンより選択してください",申込書!$C$118&lt;&gt;"",$G242&lt;&gt;""),申込書!$M$118,"")</f>
        <v/>
      </c>
      <c r="GW242" s="81" t="str">
        <f>IF($GU$3&lt;&gt;"コンテンツなし",IF(AND(申込書!$AH$4="GIGAスクールパック",SUM($P242,$R242)&lt;&gt;0),SUM($P242,$R242),IF(AND(申込書!$AH$4="SKY安心GIGAタブレット",SUM($T242,$V242)&lt;&gt;0),SUM($T242,$V242),"")),"")</f>
        <v/>
      </c>
      <c r="GX242" s="81" t="str">
        <f>IF($GU$3&lt;&gt;"コンテンツなし",IF(AND(申込書!$AH$4="GIGAスクールパック",SUM($Q242,$S242)&lt;&gt;0),SUM($Q242,$S242),IF(AND(申込書!$AH$4="SKY安心GIGAタブレット",SUM($U242,$W242)&lt;&gt;0),SUM($U242,$W242),"")),"")</f>
        <v/>
      </c>
      <c r="GY242" s="157"/>
      <c r="GZ242" s="82"/>
      <c r="HA242" s="80" t="str">
        <f>IF(AND(申込書!$C$119&lt;&gt;"▼プルダウンより選択してください",申込書!$C$119&lt;&gt;"",申込書!$P$119&lt;&gt;"YYYY/MM/DD",$G242&lt;&gt;""),申込書!$P$119,"")</f>
        <v/>
      </c>
      <c r="HB242" s="81" t="str">
        <f>IF(AND(申込書!$C$119&lt;&gt;"▼プルダウンより選択してください",申込書!$C$119&lt;&gt;"",$G242&lt;&gt;""),申込書!$M$119,"")</f>
        <v/>
      </c>
      <c r="HC242" s="81" t="str">
        <f>IF($HA$3&lt;&gt;"コンテンツなし",IF(AND(申込書!$AH$4="GIGAスクールパック",SUM($P242,$R242)&lt;&gt;0),SUM($P242,$R242),IF(AND(申込書!$AH$4="SKY安心GIGAタブレット",SUM($T242,$V242)&lt;&gt;0),SUM($T242,$V242),"")),"")</f>
        <v/>
      </c>
      <c r="HD242" s="81" t="str">
        <f>IF($HA$3&lt;&gt;"コンテンツなし",IF(AND(申込書!$AH$4="GIGAスクールパック",SUM($Q242,$S242)&lt;&gt;0),SUM($Q242,$S242),IF(AND(申込書!$AH$4="SKY安心GIGAタブレット",SUM($U242,$W242)&lt;&gt;0),SUM($U242,$W242),"")),"")</f>
        <v/>
      </c>
      <c r="HE242" s="157"/>
      <c r="HF242" s="82"/>
      <c r="HG242" s="83"/>
    </row>
    <row r="243" spans="2:215" ht="26.85" customHeight="1">
      <c r="B243" s="62">
        <f t="shared" si="3"/>
        <v>238</v>
      </c>
      <c r="C243" s="63"/>
      <c r="D243" s="64"/>
      <c r="E243" s="207"/>
      <c r="F243" s="65"/>
      <c r="G243" s="66"/>
      <c r="H243" s="67"/>
      <c r="I243" s="68"/>
      <c r="J243" s="69"/>
      <c r="K243" s="70"/>
      <c r="L243" s="71"/>
      <c r="M243" s="72"/>
      <c r="N243" s="73"/>
      <c r="O243" s="74"/>
      <c r="P243" s="179"/>
      <c r="Q243" s="180"/>
      <c r="R243" s="180"/>
      <c r="S243" s="181"/>
      <c r="T243" s="179"/>
      <c r="U243" s="180"/>
      <c r="V243" s="182"/>
      <c r="W243" s="181"/>
      <c r="X243" s="75"/>
      <c r="Y243" s="76"/>
      <c r="Z243" s="77"/>
      <c r="AA243" s="78"/>
      <c r="AB243" s="79"/>
      <c r="AC243" s="79"/>
      <c r="AD243" s="79"/>
      <c r="AE243" s="77"/>
      <c r="AF243" s="139"/>
      <c r="AG243" s="139"/>
      <c r="AH243" s="139"/>
      <c r="AI243" s="80" t="str">
        <f>IF(AND(申込書!$C$90&lt;&gt;"▼プルダウンより選択してください",申込書!$C$90&lt;&gt;"",申込書!$P$90&lt;&gt;"YYYY/MM/DD",$G243&lt;&gt;""),申込書!$P$90,"")</f>
        <v/>
      </c>
      <c r="AJ243" s="81" t="str">
        <f>IF(AND(申込書!$C$90&lt;&gt;"▼プルダウンより選択してください",申込書!$C$90&lt;&gt;"",$G243&lt;&gt;""),申込書!$M$90,"")</f>
        <v/>
      </c>
      <c r="AK243" s="81" t="str">
        <f>IF($AI$3&lt;&gt;"コンテンツなし",IF(AND(申込書!$AH$4="GIGAスクールパック",SUM($P243,$R243)&lt;&gt;0),SUM($P243,$R243),IF(AND(申込書!$AH$4="SKY安心GIGAタブレット",SUM($T243,$V243)&lt;&gt;0),SUM($T243,$V243),"")),"")</f>
        <v/>
      </c>
      <c r="AL243" s="81" t="str">
        <f>IF($AI$3&lt;&gt;"コンテンツなし",IF(AND(申込書!$AH$4="GIGAスクールパック",SUM($Q243,$S243)&lt;&gt;0),SUM($Q243,$S243),IF(AND(申込書!$AH$4="SKY安心GIGAタブレット",SUM($U243,$W243)&lt;&gt;0),SUM($U243,$W243),"")),"")</f>
        <v/>
      </c>
      <c r="AM243" s="157"/>
      <c r="AN243" s="82"/>
      <c r="AO243" s="80" t="str">
        <f>IF(AND(申込書!$C$91&lt;&gt;"▼プルダウンより選択してください",申込書!$C$91&lt;&gt;"",申込書!$P$91&lt;&gt;"YYYY/MM/DD",$G243&lt;&gt;""),申込書!$P$91,"")</f>
        <v/>
      </c>
      <c r="AP243" s="81" t="str">
        <f>IF(AND(申込書!$C$91&lt;&gt;"▼プルダウンより選択してください",申込書!$C$91&lt;&gt;"",$G243&lt;&gt;""),申込書!$M$91,"")</f>
        <v/>
      </c>
      <c r="AQ243" s="81" t="str">
        <f>IF($AO$3&lt;&gt;"コンテンツなし",IF(AND(申込書!$AH$4="GIGAスクールパック",SUM($P243,$R243)&lt;&gt;0),SUM($P243,$R243),IF(AND(申込書!$AH$4="SKY安心GIGAタブレット",SUM($T243,$V243)&lt;&gt;0),SUM($T243,$V243),"")),"")</f>
        <v/>
      </c>
      <c r="AR243" s="81" t="str">
        <f>IF($AO$3&lt;&gt;"コンテンツなし",IF(AND(申込書!$AH$4="GIGAスクールパック",SUM($Q243,$S243)&lt;&gt;0),SUM($Q243,$S243),IF(AND(申込書!$AH$4="SKY安心GIGAタブレット",SUM($U243,$W243)&lt;&gt;0),SUM($U243,$W243),"")),"")</f>
        <v/>
      </c>
      <c r="AS243" s="157"/>
      <c r="AT243" s="82"/>
      <c r="AU243" s="80" t="str">
        <f>IF(AND(申込書!$C$92&lt;&gt;"▼プルダウンより選択してください",申込書!$C$92&lt;&gt;"",申込書!$P$92&lt;&gt;"YYYY/MM/DD",$G243&lt;&gt;""),申込書!$P$92,"")</f>
        <v/>
      </c>
      <c r="AV243" s="81" t="str">
        <f>IF(AND(申込書!$C$92&lt;&gt;"▼プルダウンより選択してください",申込書!$C$92&lt;&gt;"",$G243&lt;&gt;""),申込書!$M$92,"")</f>
        <v/>
      </c>
      <c r="AW243" s="81" t="str">
        <f>IF($AU$3&lt;&gt;"コンテンツなし",IF(AND(申込書!$AH$4="GIGAスクールパック",SUM($P243,$R243)&lt;&gt;0),SUM($P243,$R243),IF(AND(申込書!$AH$4="SKY安心GIGAタブレット",SUM($T243,$V243)&lt;&gt;0),SUM($T243,$V243),"")),"")</f>
        <v/>
      </c>
      <c r="AX243" s="81" t="str">
        <f>IF($AU$3&lt;&gt;"コンテンツなし",IF(AND(申込書!$AH$4="GIGAスクールパック",SUM($Q243,$S243)&lt;&gt;0),SUM($Q243,$S243),IF(AND(申込書!$AH$4="SKY安心GIGAタブレット",SUM($U243,$W243)&lt;&gt;0),SUM($U243,$W243),"")),"")</f>
        <v/>
      </c>
      <c r="AY243" s="157"/>
      <c r="AZ243" s="82"/>
      <c r="BA243" s="80" t="str">
        <f>IF(AND(申込書!$C$93&lt;&gt;"▼プルダウンより選択してください",申込書!$C$93&lt;&gt;"",申込書!$P$93&lt;&gt;"YYYY/MM/DD",$G243&lt;&gt;""),申込書!$P$93,"")</f>
        <v/>
      </c>
      <c r="BB243" s="81" t="str">
        <f>IF(AND(申込書!$C$93&lt;&gt;"▼プルダウンより選択してください",申込書!$C$93&lt;&gt;"",申込書!$M$93&gt;=1,$G243&lt;&gt;""),申込書!$M$93,"")</f>
        <v/>
      </c>
      <c r="BC243" s="81" t="str">
        <f>IF($BA$3&lt;&gt;"コンテンツなし",IF(AND(申込書!$AH$4="GIGAスクールパック",SUM($P243,$R243)&lt;&gt;0),SUM($P243,$R243),IF(AND(申込書!$AH$4="SKY安心GIGAタブレット",SUM($T243,$V243)&lt;&gt;0),SUM($T243,$V243),"")),"")</f>
        <v/>
      </c>
      <c r="BD243" s="81" t="str">
        <f>IF($BA$3&lt;&gt;"コンテンツなし",IF(AND(申込書!$AH$4="GIGAスクールパック",SUM($Q243,$S243)&lt;&gt;0),SUM($Q243,$S243),IF(AND(申込書!$AH$4="SKY安心GIGAタブレット",SUM($U243,$W243)&lt;&gt;0),SUM($U243,$W243),"")),"")</f>
        <v/>
      </c>
      <c r="BE243" s="157"/>
      <c r="BF243" s="82"/>
      <c r="BG243" s="80" t="str">
        <f>IF(AND(申込書!$C$94&lt;&gt;"▼プルダウンより選択してください",申込書!$C$94&lt;&gt;"",申込書!$P$94&lt;&gt;"YYYY/MM/DD",$G243&lt;&gt;""),申込書!$P$94,"")</f>
        <v/>
      </c>
      <c r="BH243" s="81" t="str">
        <f>IF(AND(申込書!$C$94&lt;&gt;"▼プルダウンより選択してください",申込書!$C$94&lt;&gt;"",$G243&lt;&gt;""),申込書!$M$94,"")</f>
        <v/>
      </c>
      <c r="BI243" s="81" t="str">
        <f>IF($BG$3&lt;&gt;"コンテンツなし",IF(AND(申込書!$AH$4="GIGAスクールパック",SUM($P243,$R243)&lt;&gt;0),SUM($P243,$R243),IF(AND(申込書!$AH$4="SKY安心GIGAタブレット",SUM($T243,$V243)&lt;&gt;0),SUM($T243,$V243),"")),"")</f>
        <v/>
      </c>
      <c r="BJ243" s="81" t="str">
        <f>IF($BG$3&lt;&gt;"コンテンツなし",IF(AND(申込書!$AH$4="GIGAスクールパック",SUM($Q243,$S243)&lt;&gt;0),SUM($Q243,$S243),IF(AND(申込書!$AH$4="SKY安心GIGAタブレット",SUM($U243,$W243)&lt;&gt;0),SUM($U243,$W243),"")),"")</f>
        <v/>
      </c>
      <c r="BK243" s="157"/>
      <c r="BL243" s="82"/>
      <c r="BM243" s="80" t="str">
        <f>IF(AND(申込書!$C$95&lt;&gt;"▼プルダウンより選択してください",申込書!$C$95&lt;&gt;"",申込書!$P$95&lt;&gt;"YYYY/MM/DD",$G243&lt;&gt;""),申込書!$P$95,"")</f>
        <v/>
      </c>
      <c r="BN243" s="81" t="str">
        <f>IF(AND(申込書!$C$95&lt;&gt;"▼プルダウンより選択してください",申込書!$C$95&lt;&gt;"",$G243&lt;&gt;""),申込書!$M$95,"")</f>
        <v/>
      </c>
      <c r="BO243" s="81" t="str">
        <f>IF($BM$3&lt;&gt;"コンテンツなし",IF(AND(申込書!$AH$4="GIGAスクールパック",SUM($P243,$R243)&lt;&gt;0),SUM($P243,$R243),IF(AND(申込書!$AH$4="SKY安心GIGAタブレット",SUM($T243,$V243)&lt;&gt;0),SUM($T243,$V243),"")),"")</f>
        <v/>
      </c>
      <c r="BP243" s="81" t="str">
        <f>IF($BM$3&lt;&gt;"コンテンツなし",IF(AND(申込書!$AH$4="GIGAスクールパック",SUM($Q243,$S243)&lt;&gt;0),SUM($Q243,$S243),IF(AND(申込書!$AH$4="SKY安心GIGAタブレット",SUM($U243,$W243)&lt;&gt;0),SUM($U243,$W243),"")),"")</f>
        <v/>
      </c>
      <c r="BQ243" s="157"/>
      <c r="BR243" s="82"/>
      <c r="BS243" s="80" t="str">
        <f>IF(AND(申込書!$C$96&lt;&gt;"▼プルダウンより選択してください",申込書!$C$96&lt;&gt;"",申込書!$P$96&lt;&gt;"YYYY/MM/DD",$G243&lt;&gt;""),申込書!$P$96,"")</f>
        <v/>
      </c>
      <c r="BT243" s="81" t="str">
        <f>IF(AND(申込書!$C$96&lt;&gt;"▼プルダウンより選択してください",申込書!$C$96&lt;&gt;"",$G243&lt;&gt;""),申込書!$M$96,"")</f>
        <v/>
      </c>
      <c r="BU243" s="81" t="str">
        <f>IF($BS$3&lt;&gt;"コンテンツなし",IF(AND(申込書!$AH$4="GIGAスクールパック",SUM($P243,$R243)&lt;&gt;0),SUM($P243,$R243),IF(AND(申込書!$AH$4="SKY安心GIGAタブレット",SUM($T243,$V243)&lt;&gt;0),SUM($T243,$V243),"")),"")</f>
        <v/>
      </c>
      <c r="BV243" s="81" t="str">
        <f>IF($BS$3&lt;&gt;"コンテンツなし",IF(AND(申込書!$AH$4="GIGAスクールパック",SUM($Q243,$S243)&lt;&gt;0),SUM($Q243,$S243),IF(AND(申込書!$AH$4="SKY安心GIGAタブレット",SUM($U243,$W243)&lt;&gt;0),SUM($U243,$W243),"")),"")</f>
        <v/>
      </c>
      <c r="BW243" s="157"/>
      <c r="BX243" s="82"/>
      <c r="BY243" s="80" t="str">
        <f>IF(AND(申込書!$C$97&lt;&gt;"▼プルダウンより選択してください",申込書!$C$97&lt;&gt;"",申込書!$P$97&lt;&gt;"YYYY/MM/DD",$G243&lt;&gt;""),申込書!$P$97,"")</f>
        <v/>
      </c>
      <c r="BZ243" s="81" t="str">
        <f>IF(AND(申込書!$C$97&lt;&gt;"▼プルダウンより選択してください",申込書!$C$97&lt;&gt;"",$G243&lt;&gt;""),申込書!$M$97,"")</f>
        <v/>
      </c>
      <c r="CA243" s="81" t="str">
        <f>IF($BY$3&lt;&gt;"コンテンツなし",IF(AND(申込書!$AH$4="GIGAスクールパック",SUM($P243,$R243)&lt;&gt;0),SUM($P243,$R243),IF(AND(申込書!$AH$4="SKY安心GIGAタブレット",SUM($T243,$V243)&lt;&gt;0),SUM($T243,$V243),"")),"")</f>
        <v/>
      </c>
      <c r="CB243" s="81" t="str">
        <f>IF($BY$3&lt;&gt;"コンテンツなし",IF(AND(申込書!$AH$4="GIGAスクールパック",SUM($Q243,$S243)&lt;&gt;0),SUM($Q243,$S243),IF(AND(申込書!$AH$4="SKY安心GIGAタブレット",SUM($U243,$W243)&lt;&gt;0),SUM($U243,$W243),"")),"")</f>
        <v/>
      </c>
      <c r="CC243" s="157"/>
      <c r="CD243" s="82"/>
      <c r="CE243" s="80" t="str">
        <f>IF(AND(申込書!$C$98&lt;&gt;"▼プルダウンより選択してください",申込書!$C$98&lt;&gt;"",申込書!$P$98&lt;&gt;"YYYY/MM/DD",$G243&lt;&gt;""),申込書!$P$98,"")</f>
        <v/>
      </c>
      <c r="CF243" s="81" t="str">
        <f>IF(AND(申込書!$C$98&lt;&gt;"▼プルダウンより選択してください",申込書!$C$98&lt;&gt;"",$G243&lt;&gt;""),申込書!$M$98,"")</f>
        <v/>
      </c>
      <c r="CG243" s="81" t="str">
        <f>IF($CE$3&lt;&gt;"コンテンツなし",IF(AND(申込書!$AH$4="GIGAスクールパック",SUM($P243,$R243)&lt;&gt;0),SUM($P243,$R243),IF(AND(申込書!$AH$4="SKY安心GIGAタブレット",SUM($T243,$V243)&lt;&gt;0),SUM($T243,$V243),"")),"")</f>
        <v/>
      </c>
      <c r="CH243" s="81" t="str">
        <f>IF($CE$3&lt;&gt;"コンテンツなし",IF(AND(申込書!$AH$4="GIGAスクールパック",SUM($Q243,$S243)&lt;&gt;0),SUM($Q243,$S243),IF(AND(申込書!$AH$4="SKY安心GIGAタブレット",SUM($U243,$W243)&lt;&gt;0),SUM($U243,$W243),"")),"")</f>
        <v/>
      </c>
      <c r="CI243" s="157"/>
      <c r="CJ243" s="82"/>
      <c r="CK243" s="80" t="str">
        <f>IF(AND(申込書!$C$99&lt;&gt;"▼プルダウンより選択してください",申込書!$C$99&lt;&gt;"",申込書!$P$99&lt;&gt;"YYYY/MM/DD",$G243&lt;&gt;""),申込書!$P$99,"")</f>
        <v/>
      </c>
      <c r="CL243" s="81" t="str">
        <f>IF(AND(申込書!$C$99&lt;&gt;"▼プルダウンより選択してください",申込書!$C$99&lt;&gt;"",$G243&lt;&gt;""),申込書!$M$99,"")</f>
        <v/>
      </c>
      <c r="CM243" s="81" t="str">
        <f>IF($CK$3&lt;&gt;"コンテンツなし",IF(AND(申込書!$AH$4="GIGAスクールパック",SUM($P243,$R243)&lt;&gt;0),SUM($P243,$R243),IF(AND(申込書!$AH$4="SKY安心GIGAタブレット",SUM($T243,$V243)&lt;&gt;0),SUM($T243,$V243),"")),"")</f>
        <v/>
      </c>
      <c r="CN243" s="81" t="str">
        <f>IF($CK$3&lt;&gt;"コンテンツなし",IF(AND(申込書!$AH$4="GIGAスクールパック",SUM($Q243,$S243)&lt;&gt;0),SUM($Q243,$S243),IF(AND(申込書!$AH$4="SKY安心GIGAタブレット",SUM($U243,$W243)&lt;&gt;0),SUM($U243,$W243),"")),"")</f>
        <v/>
      </c>
      <c r="CO243" s="157"/>
      <c r="CP243" s="82"/>
      <c r="CQ243" s="80" t="str">
        <f>IF(AND(申込書!$C$100&lt;&gt;"▼プルダウンより選択してください",申込書!$C$100&lt;&gt;"",申込書!$P$100&lt;&gt;"YYYY/MM/DD",$G243&lt;&gt;""),申込書!$P$100,"")</f>
        <v/>
      </c>
      <c r="CR243" s="81" t="str">
        <f>IF(AND(申込書!$C$100&lt;&gt;"▼プルダウンより選択してください",申込書!$C$100&lt;&gt;"",$G243&lt;&gt;""),申込書!$M$100,"")</f>
        <v/>
      </c>
      <c r="CS243" s="81" t="str">
        <f>IF($CQ$3&lt;&gt;"コンテンツなし",IF(AND(申込書!$AH$4="GIGAスクールパック",SUM($P243,$R243)&lt;&gt;0),SUM($P243,$R243),IF(AND(申込書!$AH$4="SKY安心GIGAタブレット",SUM($T243,$V243)&lt;&gt;0),SUM($T243,$V243),"")),"")</f>
        <v/>
      </c>
      <c r="CT243" s="81" t="str">
        <f>IF($CQ$3&lt;&gt;"コンテンツなし",IF(AND(申込書!$AH$4="GIGAスクールパック",SUM($Q243,$S243)&lt;&gt;0),SUM($Q243,$S243),IF(AND(申込書!$AH$4="SKY安心GIGAタブレット",SUM($U243,$W243)&lt;&gt;0),SUM($U243,$W243),"")),"")</f>
        <v/>
      </c>
      <c r="CU243" s="81"/>
      <c r="CV243" s="82"/>
      <c r="CW243" s="80" t="str">
        <f>IF(AND(申込書!$C$101&lt;&gt;"▼プルダウンより選択してください",申込書!$C$101&lt;&gt;"",申込書!$P$101&lt;&gt;"YYYY/MM/DD",$G243&lt;&gt;""),申込書!$P$101,"")</f>
        <v/>
      </c>
      <c r="CX243" s="81" t="str">
        <f>IF(AND(申込書!$C$101&lt;&gt;"▼プルダウンより選択してください",申込書!$C$101&lt;&gt;"",$G243&lt;&gt;""),申込書!$M$101,"")</f>
        <v/>
      </c>
      <c r="CY243" s="81" t="str">
        <f>IF($CW$3&lt;&gt;"コンテンツなし",IF(AND(申込書!$AH$4="GIGAスクールパック",SUM($P243,$R243)&lt;&gt;0),SUM($P243,$R243),IF(AND(申込書!$AH$4="SKY安心GIGAタブレット",SUM($T243,$V243)&lt;&gt;0),SUM($T243,$V243),"")),"")</f>
        <v/>
      </c>
      <c r="CZ243" s="81" t="str">
        <f>IF($CW$3&lt;&gt;"コンテンツなし",IF(AND(申込書!$AH$4="GIGAスクールパック",SUM($Q243,$S243)&lt;&gt;0),SUM($Q243,$S243),IF(AND(申込書!$AH$4="SKY安心GIGAタブレット",SUM($U243,$W243)&lt;&gt;0),SUM($U243,$W243),"")),"")</f>
        <v/>
      </c>
      <c r="DA243" s="81"/>
      <c r="DB243" s="82"/>
      <c r="DC243" s="80" t="str">
        <f>IF(AND(申込書!$C$102&lt;&gt;"▼プルダウンより選択してください",申込書!$C$102&lt;&gt;"",申込書!$P$102&lt;&gt;"YYYY/MM/DD",$G243&lt;&gt;""),申込書!$P$102,"")</f>
        <v/>
      </c>
      <c r="DD243" s="81" t="str">
        <f>IF(AND(申込書!$C$102&lt;&gt;"▼プルダウンより選択してください",申込書!$C$102&lt;&gt;"",$G243&lt;&gt;""),申込書!$M$102,"")</f>
        <v/>
      </c>
      <c r="DE243" s="81" t="str">
        <f>IF($DC$3&lt;&gt;"コンテンツなし",IF(AND(申込書!$AH$4="GIGAスクールパック",SUM($P243,$R243)&lt;&gt;0),SUM($P243,$R243),IF(AND(申込書!$AH$4="SKY安心GIGAタブレット",SUM($T243,$V243)&lt;&gt;0),SUM($T243,$V243),"")),"")</f>
        <v/>
      </c>
      <c r="DF243" s="81" t="str">
        <f>IF($DC$3&lt;&gt;"コンテンツなし",IF(AND(申込書!$AH$4="GIGAスクールパック",SUM($Q243,$S243)&lt;&gt;0),SUM($Q243,$S243),IF(AND(申込書!$AH$4="SKY安心GIGAタブレット",SUM($U243,$W243)&lt;&gt;0),SUM($U243,$W243),"")),"")</f>
        <v/>
      </c>
      <c r="DG243" s="81"/>
      <c r="DH243" s="82"/>
      <c r="DI243" s="80" t="str">
        <f>IF(AND(申込書!$C$103&lt;&gt;"▼プルダウンより選択してください",申込書!$C$103&lt;&gt;"",申込書!$P$103&lt;&gt;"YYYY/MM/DD",$G243&lt;&gt;""),申込書!$P$103,"")</f>
        <v/>
      </c>
      <c r="DJ243" s="81" t="str">
        <f>IF(AND(申込書!$C$103&lt;&gt;"▼プルダウンより選択してください",申込書!$C$103&lt;&gt;"",$G243&lt;&gt;""),申込書!$M$103,"")</f>
        <v/>
      </c>
      <c r="DK243" s="81" t="str">
        <f>IF($DI$3&lt;&gt;"コンテンツなし",IF(AND(申込書!$AH$4="GIGAスクールパック",SUM($P243,$R243)&lt;&gt;0),SUM($P243,$R243),IF(AND(申込書!$AH$4="SKY安心GIGAタブレット",SUM($T243,$V243)&lt;&gt;0),SUM($T243,$V243),"")),"")</f>
        <v/>
      </c>
      <c r="DL243" s="81" t="str">
        <f>IF($DI$3&lt;&gt;"コンテンツなし",IF(AND(申込書!$AH$4="GIGAスクールパック",SUM($Q243,$S243)&lt;&gt;0),SUM($Q243,$S243),IF(AND(申込書!$AH$4="SKY安心GIGAタブレット",SUM($U243,$W243)&lt;&gt;0),SUM($U243,$W243),"")),"")</f>
        <v/>
      </c>
      <c r="DM243" s="81"/>
      <c r="DN243" s="82"/>
      <c r="DO243" s="80" t="str">
        <f>IF(AND(申込書!$C$104&lt;&gt;"▼プルダウンより選択してください",申込書!$C$104&lt;&gt;"",申込書!$P$104&lt;&gt;"YYYY/MM/DD",$G243&lt;&gt;""),申込書!$P$104,"")</f>
        <v/>
      </c>
      <c r="DP243" s="81" t="str">
        <f>IF(AND(申込書!$C$104&lt;&gt;"▼プルダウンより選択してください",申込書!$C$104&lt;&gt;"",$G243&lt;&gt;""),申込書!$M$104,"")</f>
        <v/>
      </c>
      <c r="DQ243" s="81" t="str">
        <f>IF($DO$3&lt;&gt;"コンテンツなし",IF(AND(申込書!$AH$4="GIGAスクールパック",SUM($P243,$R243)&lt;&gt;0),SUM($P243,$R243),IF(AND(申込書!$AH$4="SKY安心GIGAタブレット",SUM($T243,$V243)&lt;&gt;0),SUM($T243,$V243),"")),"")</f>
        <v/>
      </c>
      <c r="DR243" s="81" t="str">
        <f>IF($DO$3&lt;&gt;"コンテンツなし",IF(AND(申込書!$AH$4="GIGAスクールパック",SUM($Q243,$S243)&lt;&gt;0),SUM($Q243,$S243),IF(AND(申込書!$AH$4="SKY安心GIGAタブレット",SUM($U243,$W243)&lt;&gt;0),SUM($U243,$W243),"")),"")</f>
        <v/>
      </c>
      <c r="DS243" s="81"/>
      <c r="DT243" s="82"/>
      <c r="DU243" s="80" t="str">
        <f>IF(AND(申込書!$C$105&lt;&gt;"▼プルダウンより選択してください",申込書!$C$105&lt;&gt;"",申込書!$P$105&lt;&gt;"YYYY/MM/DD",$G243&lt;&gt;""),申込書!$P$105,"")</f>
        <v/>
      </c>
      <c r="DV243" s="81" t="str">
        <f>IF(AND(申込書!$C$105&lt;&gt;"▼プルダウンより選択してください",申込書!$C$105&lt;&gt;"",$G243&lt;&gt;""),申込書!$M$105,"")</f>
        <v/>
      </c>
      <c r="DW243" s="81" t="str">
        <f>IF($DU$3&lt;&gt;"コンテンツなし",IF(AND(申込書!$AH$4="GIGAスクールパック",SUM($P243,$R243)&lt;&gt;0),SUM($P243,$R243),IF(AND(申込書!$AH$4="SKY安心GIGAタブレット",SUM($T243,$V243)&lt;&gt;0),SUM($T243,$V243),"")),"")</f>
        <v/>
      </c>
      <c r="DX243" s="81" t="str">
        <f>IF($DU$3&lt;&gt;"コンテンツなし",IF(AND(申込書!$AH$4="GIGAスクールパック",SUM($Q243,$S243)&lt;&gt;0),SUM($Q243,$S243),IF(AND(申込書!$AH$4="SKY安心GIGAタブレット",SUM($U243,$W243)&lt;&gt;0),SUM($U243,$W243),"")),"")</f>
        <v/>
      </c>
      <c r="DY243" s="157"/>
      <c r="DZ243" s="82"/>
      <c r="EA243" s="80" t="str">
        <f>IF(AND(申込書!$C$106&lt;&gt;"▼プルダウンより選択してください",申込書!$C$106&lt;&gt;"",申込書!$P$106&lt;&gt;"YYYY/MM/DD",$G243&lt;&gt;""),申込書!$P$106,"")</f>
        <v/>
      </c>
      <c r="EB243" s="81" t="str">
        <f>IF(AND(申込書!$C$106&lt;&gt;"▼プルダウンより選択してください",申込書!$C$106&lt;&gt;"",$G243&lt;&gt;""),申込書!$M$106,"")</f>
        <v/>
      </c>
      <c r="EC243" s="81" t="str">
        <f>IF($EA$3&lt;&gt;"コンテンツなし",IF(AND(申込書!$AH$4="GIGAスクールパック",SUM($P243,$R243)&lt;&gt;0),SUM($P243,$R243),IF(AND(申込書!$AH$4="SKY安心GIGAタブレット",SUM($T243,$V243)&lt;&gt;0),SUM($T243,$V243),"")),"")</f>
        <v/>
      </c>
      <c r="ED243" s="81" t="str">
        <f>IF($EA$3&lt;&gt;"コンテンツなし",IF(AND(申込書!$AH$4="GIGAスクールパック",SUM($Q243,$S243)&lt;&gt;0),SUM($Q243,$S243),IF(AND(申込書!$AH$4="SKY安心GIGAタブレット",SUM($U243,$W243)&lt;&gt;0),SUM($U243,$W243),"")),"")</f>
        <v/>
      </c>
      <c r="EE243" s="157"/>
      <c r="EF243" s="82"/>
      <c r="EG243" s="80" t="str">
        <f>IF(AND(申込書!$C$107&lt;&gt;"▼プルダウンより選択してください",申込書!$C$107&lt;&gt;"",申込書!$P$107&lt;&gt;"YYYY/MM/DD",$G243&lt;&gt;""),申込書!$P$107,"")</f>
        <v/>
      </c>
      <c r="EH243" s="81" t="str">
        <f>IF(AND(申込書!$C$107&lt;&gt;"▼プルダウンより選択してください",申込書!$C$107&lt;&gt;"",$G243&lt;&gt;""),申込書!$M$107,"")</f>
        <v/>
      </c>
      <c r="EI243" s="81" t="str">
        <f>IF($EG$3&lt;&gt;"コンテンツなし",IF(AND(申込書!$AH$4="GIGAスクールパック",SUM($P243,$R243)&lt;&gt;0),SUM($P243,$R243),IF(AND(申込書!$AH$4="SKY安心GIGAタブレット",SUM($T243,$V243)&lt;&gt;0),SUM($T243,$V243),"")),"")</f>
        <v/>
      </c>
      <c r="EJ243" s="81" t="str">
        <f>IF($EG$3&lt;&gt;"コンテンツなし",IF(AND(申込書!$AH$4="GIGAスクールパック",SUM($Q243,$S243)&lt;&gt;0),SUM($Q243,$S243),IF(AND(申込書!$AH$4="SKY安心GIGAタブレット",SUM($U243,$W243)&lt;&gt;0),SUM($U243,$W243),"")),"")</f>
        <v/>
      </c>
      <c r="EK243" s="157"/>
      <c r="EL243" s="82"/>
      <c r="EM243" s="80" t="str">
        <f>IF(AND(申込書!$C$108&lt;&gt;"▼プルダウンより選択してください",申込書!$C$108&lt;&gt;"",申込書!$P$108&lt;&gt;"YYYY/MM/DD",$G243&lt;&gt;""),申込書!$P$108,"")</f>
        <v/>
      </c>
      <c r="EN243" s="81" t="str">
        <f>IF(AND(申込書!$C$108&lt;&gt;"▼プルダウンより選択してください",申込書!$C$108&lt;&gt;"",$G243&lt;&gt;""),申込書!$M$108,"")</f>
        <v/>
      </c>
      <c r="EO243" s="81" t="str">
        <f>IF($EM$3&lt;&gt;"コンテンツなし",IF(AND(申込書!$AH$4="GIGAスクールパック",SUM($P243,$R243)&lt;&gt;0),SUM($P243,$R243),IF(AND(申込書!$AH$4="SKY安心GIGAタブレット",SUM($T243,$V243)&lt;&gt;0),SUM($T243,$V243),"")),"")</f>
        <v/>
      </c>
      <c r="EP243" s="81" t="str">
        <f>IF($EM$3&lt;&gt;"コンテンツなし",IF(AND(申込書!$AH$4="GIGAスクールパック",SUM($Q243,$S243)&lt;&gt;0),SUM($Q243,$S243),IF(AND(申込書!$AH$4="SKY安心GIGAタブレット",SUM($U243,$W243)&lt;&gt;0),SUM($U243,$W243),"")),"")</f>
        <v/>
      </c>
      <c r="EQ243" s="157"/>
      <c r="ER243" s="82"/>
      <c r="ES243" s="80" t="str">
        <f>IF(AND(申込書!$C$109&lt;&gt;"▼プルダウンより選択してください",申込書!$C$109&lt;&gt;"",申込書!$P$109&lt;&gt;"YYYY/MM/DD",$G243&lt;&gt;""),申込書!$P$109,"")</f>
        <v/>
      </c>
      <c r="ET243" s="81" t="str">
        <f>IF(AND(申込書!$C$109&lt;&gt;"▼プルダウンより選択してください",申込書!$C$109&lt;&gt;"",$G243&lt;&gt;""),申込書!$M$109,"")</f>
        <v/>
      </c>
      <c r="EU243" s="81" t="str">
        <f>IF($ES$3&lt;&gt;"コンテンツなし",IF(AND(申込書!$AH$4="GIGAスクールパック",SUM($P243,$R243)&lt;&gt;0),SUM($P243,$R243),IF(AND(申込書!$AH$4="SKY安心GIGAタブレット",SUM($T243,$V243)&lt;&gt;0),SUM($T243,$V243),"")),"")</f>
        <v/>
      </c>
      <c r="EV243" s="81" t="str">
        <f>IF($ES$3&lt;&gt;"コンテンツなし",IF(AND(申込書!$AH$4="GIGAスクールパック",SUM($Q243,$S243)&lt;&gt;0),SUM($Q243,$S243),IF(AND(申込書!$AH$4="SKY安心GIGAタブレット",SUM($U243,$W243)&lt;&gt;0),SUM($U243,$W243),"")),"")</f>
        <v/>
      </c>
      <c r="EW243" s="157"/>
      <c r="EX243" s="82"/>
      <c r="EY243" s="80" t="str">
        <f>IF(AND(申込書!$C$110&lt;&gt;"▼プルダウンより選択してください",申込書!$C$110&lt;&gt;"",申込書!$P$110&lt;&gt;"YYYY/MM/DD",$G243&lt;&gt;""),申込書!$P$110,"")</f>
        <v/>
      </c>
      <c r="EZ243" s="81" t="str">
        <f>IF(AND(申込書!$C$110&lt;&gt;"▼プルダウンより選択してください",申込書!$C$110&lt;&gt;"",$G243&lt;&gt;""),申込書!$M$110,"")</f>
        <v/>
      </c>
      <c r="FA243" s="81" t="str">
        <f>IF($EY$3&lt;&gt;"コンテンツなし",IF(AND(申込書!$AH$4="GIGAスクールパック",SUM($P243,$R243)&lt;&gt;0),SUM($P243,$R243),IF(AND(申込書!$AH$4="SKY安心GIGAタブレット",SUM($T243,$V243)&lt;&gt;0),SUM($T243,$V243),"")),"")</f>
        <v/>
      </c>
      <c r="FB243" s="81" t="str">
        <f>IF($EY$3&lt;&gt;"コンテンツなし",IF(AND(申込書!$AH$4="GIGAスクールパック",SUM($Q243,$S243)&lt;&gt;0),SUM($Q243,$S243),IF(AND(申込書!$AH$4="SKY安心GIGAタブレット",SUM($U243,$W243)&lt;&gt;0),SUM($U243,$W243),"")),"")</f>
        <v/>
      </c>
      <c r="FC243" s="157"/>
      <c r="FD243" s="82"/>
      <c r="FE243" s="80" t="str">
        <f>IF(AND(申込書!$C$111&lt;&gt;"▼プルダウンより選択してください",申込書!$C$111&lt;&gt;"",申込書!$P$111&lt;&gt;"YYYY/MM/DD",$G243&lt;&gt;""),申込書!$P$111,"")</f>
        <v/>
      </c>
      <c r="FF243" s="81" t="str">
        <f>IF(AND(申込書!$C$111&lt;&gt;"▼プルダウンより選択してください",申込書!$C$111&lt;&gt;"",$G243&lt;&gt;""),申込書!$M$111,"")</f>
        <v/>
      </c>
      <c r="FG243" s="81" t="str">
        <f>IF($FE$3&lt;&gt;"コンテンツなし",IF(AND(申込書!$AH$4="GIGAスクールパック",SUM($P243,$R243)&lt;&gt;0),SUM($P243,$R243),IF(AND(申込書!$AH$4="SKY安心GIGAタブレット",SUM($T243,$V243)&lt;&gt;0),SUM($T243,$V243),"")),"")</f>
        <v/>
      </c>
      <c r="FH243" s="81" t="str">
        <f>IF($FE$3&lt;&gt;"コンテンツなし",IF(AND(申込書!$AH$4="GIGAスクールパック",SUM($Q243,$S243)&lt;&gt;0),SUM($Q243,$S243),IF(AND(申込書!$AH$4="SKY安心GIGAタブレット",SUM($U243,$W243)&lt;&gt;0),SUM($U243,$W243),"")),"")</f>
        <v/>
      </c>
      <c r="FI243" s="157"/>
      <c r="FJ243" s="82"/>
      <c r="FK243" s="80" t="str">
        <f>IF(AND(申込書!$C$112&lt;&gt;"▼プルダウンより選択してください",申込書!$C$112&lt;&gt;"",申込書!$P$112&lt;&gt;"YYYY/MM/DD",$G243&lt;&gt;""),申込書!$P$112,"")</f>
        <v/>
      </c>
      <c r="FL243" s="81" t="str">
        <f>IF(AND(申込書!$C$112&lt;&gt;"▼プルダウンより選択してください",申込書!$C$112&lt;&gt;"",$G243&lt;&gt;""),申込書!$M$112,"")</f>
        <v/>
      </c>
      <c r="FM243" s="81" t="str">
        <f>IF($FK$3&lt;&gt;"コンテンツなし",IF(AND(申込書!$AH$4="GIGAスクールパック",SUM($P243,$R243)&lt;&gt;0),SUM($P243,$R243),IF(AND(申込書!$AH$4="SKY安心GIGAタブレット",SUM($T243,$V243)&lt;&gt;0),SUM($T243,$V243),"")),"")</f>
        <v/>
      </c>
      <c r="FN243" s="81" t="str">
        <f>IF($FK$3&lt;&gt;"コンテンツなし",IF(AND(申込書!$AH$4="GIGAスクールパック",SUM($Q243,$S243)&lt;&gt;0),SUM($Q243,$S243),IF(AND(申込書!$AH$4="SKY安心GIGAタブレット",SUM($U243,$W243)&lt;&gt;0),SUM($U243,$W243),"")),"")</f>
        <v/>
      </c>
      <c r="FO243" s="157"/>
      <c r="FP243" s="82"/>
      <c r="FQ243" s="80" t="str">
        <f>IF(AND(申込書!$C$113&lt;&gt;"▼プルダウンより選択してください",申込書!$C$113&lt;&gt;"",申込書!$P$113&lt;&gt;"YYYY/MM/DD",$G243&lt;&gt;""),申込書!$P$113,"")</f>
        <v/>
      </c>
      <c r="FR243" s="81" t="str">
        <f>IF(AND(申込書!$C$113&lt;&gt;"▼プルダウンより選択してください",申込書!$C$113&lt;&gt;"",$G243&lt;&gt;""),申込書!$M$113,"")</f>
        <v/>
      </c>
      <c r="FS243" s="81" t="str">
        <f>IF($FQ$3&lt;&gt;"コンテンツなし",IF(AND(申込書!$AH$4="GIGAスクールパック",SUM($P243,$R243)&lt;&gt;0),SUM($P243,$R243),IF(AND(申込書!$AH$4="SKY安心GIGAタブレット",SUM($T243,$V243)&lt;&gt;0),SUM($T243,$V243),"")),"")</f>
        <v/>
      </c>
      <c r="FT243" s="81" t="str">
        <f>IF($FQ$3&lt;&gt;"コンテンツなし",IF(AND(申込書!$AH$4="GIGAスクールパック",SUM($Q243,$S243)&lt;&gt;0),SUM($Q243,$S243),IF(AND(申込書!$AH$4="SKY安心GIGAタブレット",SUM($U243,$W243)&lt;&gt;0),SUM($U243,$W243),"")),"")</f>
        <v/>
      </c>
      <c r="FU243" s="157"/>
      <c r="FV243" s="82"/>
      <c r="FW243" s="80" t="str">
        <f>IF(AND(申込書!$C$114&lt;&gt;"▼プルダウンより選択してください",申込書!$C$114&lt;&gt;"",申込書!$P$114&lt;&gt;"YYYY/MM/DD",$G243&lt;&gt;""),申込書!$P$114,"")</f>
        <v/>
      </c>
      <c r="FX243" s="81" t="str">
        <f>IF(AND(申込書!$C$114&lt;&gt;"▼プルダウンより選択してください",申込書!$C$114&lt;&gt;"",$G243&lt;&gt;""),申込書!$M$114,"")</f>
        <v/>
      </c>
      <c r="FY243" s="81" t="str">
        <f>IF($FW$3&lt;&gt;"コンテンツなし",IF(AND(申込書!$AH$4="GIGAスクールパック",SUM($P243,$R243)&lt;&gt;0),SUM($P243,$R243),IF(AND(申込書!$AH$4="SKY安心GIGAタブレット",SUM($T243,$V243)&lt;&gt;0),SUM($T243,$V243),"")),"")</f>
        <v/>
      </c>
      <c r="FZ243" s="81" t="str">
        <f>IF($FW$3&lt;&gt;"コンテンツなし",IF(AND(申込書!$AH$4="GIGAスクールパック",SUM($Q243,$S243)&lt;&gt;0),SUM($Q243,$S243),IF(AND(申込書!$AH$4="SKY安心GIGAタブレット",SUM($U243,$W243)&lt;&gt;0),SUM($U243,$W243),"")),"")</f>
        <v/>
      </c>
      <c r="GA243" s="157"/>
      <c r="GB243" s="82"/>
      <c r="GC243" s="80" t="str">
        <f>IF(AND(申込書!$C$115&lt;&gt;"▼プルダウンより選択してください",申込書!$C$115&lt;&gt;"",申込書!$P$115&lt;&gt;"YYYY/MM/DD",$G243&lt;&gt;""),申込書!$P$115,"")</f>
        <v/>
      </c>
      <c r="GD243" s="81" t="str">
        <f>IF(AND(申込書!$C$115&lt;&gt;"▼プルダウンより選択してください",申込書!$C$115&lt;&gt;"",$G243&lt;&gt;""),申込書!$M$115,"")</f>
        <v/>
      </c>
      <c r="GE243" s="81" t="str">
        <f>IF($GC$3&lt;&gt;"コンテンツなし",IF(AND(申込書!$AH$4="GIGAスクールパック",SUM($P243,$R243)&lt;&gt;0),SUM($P243,$R243),IF(AND(申込書!$AH$4="SKY安心GIGAタブレット",SUM($T243,$V243)&lt;&gt;0),SUM($T243,$V243),"")),"")</f>
        <v/>
      </c>
      <c r="GF243" s="81" t="str">
        <f>IF($GC$3&lt;&gt;"コンテンツなし",IF(AND(申込書!$AH$4="GIGAスクールパック",SUM($Q243,$S243)&lt;&gt;0),SUM($Q243,$S243),IF(AND(申込書!$AH$4="SKY安心GIGAタブレット",SUM($U243,$W243)&lt;&gt;0),SUM($U243,$W243),"")),"")</f>
        <v/>
      </c>
      <c r="GG243" s="157"/>
      <c r="GH243" s="82"/>
      <c r="GI243" s="80" t="str">
        <f>IF(AND(申込書!$C$116&lt;&gt;"▼プルダウンより選択してください",申込書!$C$116&lt;&gt;"",申込書!$P$116&lt;&gt;"YYYY/MM/DD",$G243&lt;&gt;""),申込書!$P$116,"")</f>
        <v/>
      </c>
      <c r="GJ243" s="81" t="str">
        <f>IF(AND(申込書!$C$116&lt;&gt;"▼プルダウンより選択してください",申込書!$C$116&lt;&gt;"",$G243&lt;&gt;""),申込書!$M$116,"")</f>
        <v/>
      </c>
      <c r="GK243" s="81" t="str">
        <f>IF($GI$3&lt;&gt;"コンテンツなし",IF(AND(申込書!$AH$4="GIGAスクールパック",SUM($P243,$R243)&lt;&gt;0),SUM($P243,$R243),IF(AND(申込書!$AH$4="SKY安心GIGAタブレット",SUM($T243,$V243)&lt;&gt;0),SUM($T243,$V243),"")),"")</f>
        <v/>
      </c>
      <c r="GL243" s="81" t="str">
        <f>IF($GI$3&lt;&gt;"コンテンツなし",IF(AND(申込書!$AH$4="GIGAスクールパック",SUM($Q243,$S243)&lt;&gt;0),SUM($Q243,$S243),IF(AND(申込書!$AH$4="SKY安心GIGAタブレット",SUM($U243,$W243)&lt;&gt;0),SUM($U243,$W243),"")),"")</f>
        <v/>
      </c>
      <c r="GM243" s="157"/>
      <c r="GN243" s="82"/>
      <c r="GO243" s="80" t="str">
        <f>IF(AND(申込書!$C$117&lt;&gt;"▼プルダウンより選択してください",申込書!$C$117&lt;&gt;"",申込書!$P$117&lt;&gt;"YYYY/MM/DD",$G243&lt;&gt;""),申込書!$P$117,"")</f>
        <v/>
      </c>
      <c r="GP243" s="81" t="str">
        <f>IF(AND(申込書!$C$117&lt;&gt;"▼プルダウンより選択してください",申込書!$C$117&lt;&gt;"",$G243&lt;&gt;""),申込書!$M$117,"")</f>
        <v/>
      </c>
      <c r="GQ243" s="81" t="str">
        <f>IF($GO$3&lt;&gt;"コンテンツなし",IF(AND(申込書!$AH$4="GIGAスクールパック",SUM($P243,$R243)&lt;&gt;0),SUM($P243,$R243),IF(AND(申込書!$AH$4="SKY安心GIGAタブレット",SUM($T243,$V243)&lt;&gt;0),SUM($T243,$V243),"")),"")</f>
        <v/>
      </c>
      <c r="GR243" s="81" t="str">
        <f>IF($GO$3&lt;&gt;"コンテンツなし",IF(AND(申込書!$AH$4="GIGAスクールパック",SUM($Q243,$S243)&lt;&gt;0),SUM($Q243,$S243),IF(AND(申込書!$AH$4="SKY安心GIGAタブレット",SUM($U243,$W243)&lt;&gt;0),SUM($U243,$W243),"")),"")</f>
        <v/>
      </c>
      <c r="GS243" s="157"/>
      <c r="GT243" s="82"/>
      <c r="GU243" s="80" t="str">
        <f>IF(AND(申込書!$C$118&lt;&gt;"▼プルダウンより選択してください",申込書!$C$118&lt;&gt;"",申込書!$P$118&lt;&gt;"YYYY/MM/DD",$G243&lt;&gt;""),申込書!$P$118,"")</f>
        <v/>
      </c>
      <c r="GV243" s="81" t="str">
        <f>IF(AND(申込書!$C$118&lt;&gt;"▼プルダウンより選択してください",申込書!$C$118&lt;&gt;"",$G243&lt;&gt;""),申込書!$M$118,"")</f>
        <v/>
      </c>
      <c r="GW243" s="81" t="str">
        <f>IF($GU$3&lt;&gt;"コンテンツなし",IF(AND(申込書!$AH$4="GIGAスクールパック",SUM($P243,$R243)&lt;&gt;0),SUM($P243,$R243),IF(AND(申込書!$AH$4="SKY安心GIGAタブレット",SUM($T243,$V243)&lt;&gt;0),SUM($T243,$V243),"")),"")</f>
        <v/>
      </c>
      <c r="GX243" s="81" t="str">
        <f>IF($GU$3&lt;&gt;"コンテンツなし",IF(AND(申込書!$AH$4="GIGAスクールパック",SUM($Q243,$S243)&lt;&gt;0),SUM($Q243,$S243),IF(AND(申込書!$AH$4="SKY安心GIGAタブレット",SUM($U243,$W243)&lt;&gt;0),SUM($U243,$W243),"")),"")</f>
        <v/>
      </c>
      <c r="GY243" s="157"/>
      <c r="GZ243" s="82"/>
      <c r="HA243" s="80" t="str">
        <f>IF(AND(申込書!$C$119&lt;&gt;"▼プルダウンより選択してください",申込書!$C$119&lt;&gt;"",申込書!$P$119&lt;&gt;"YYYY/MM/DD",$G243&lt;&gt;""),申込書!$P$119,"")</f>
        <v/>
      </c>
      <c r="HB243" s="81" t="str">
        <f>IF(AND(申込書!$C$119&lt;&gt;"▼プルダウンより選択してください",申込書!$C$119&lt;&gt;"",$G243&lt;&gt;""),申込書!$M$119,"")</f>
        <v/>
      </c>
      <c r="HC243" s="81" t="str">
        <f>IF($HA$3&lt;&gt;"コンテンツなし",IF(AND(申込書!$AH$4="GIGAスクールパック",SUM($P243,$R243)&lt;&gt;0),SUM($P243,$R243),IF(AND(申込書!$AH$4="SKY安心GIGAタブレット",SUM($T243,$V243)&lt;&gt;0),SUM($T243,$V243),"")),"")</f>
        <v/>
      </c>
      <c r="HD243" s="81" t="str">
        <f>IF($HA$3&lt;&gt;"コンテンツなし",IF(AND(申込書!$AH$4="GIGAスクールパック",SUM($Q243,$S243)&lt;&gt;0),SUM($Q243,$S243),IF(AND(申込書!$AH$4="SKY安心GIGAタブレット",SUM($U243,$W243)&lt;&gt;0),SUM($U243,$W243),"")),"")</f>
        <v/>
      </c>
      <c r="HE243" s="157"/>
      <c r="HF243" s="82"/>
      <c r="HG243" s="83"/>
    </row>
    <row r="244" spans="2:215" ht="26.85" customHeight="1">
      <c r="B244" s="62">
        <f t="shared" si="3"/>
        <v>239</v>
      </c>
      <c r="C244" s="63"/>
      <c r="D244" s="64"/>
      <c r="E244" s="207"/>
      <c r="F244" s="65"/>
      <c r="G244" s="66"/>
      <c r="H244" s="67"/>
      <c r="I244" s="68"/>
      <c r="J244" s="69"/>
      <c r="K244" s="70"/>
      <c r="L244" s="71"/>
      <c r="M244" s="72"/>
      <c r="N244" s="73"/>
      <c r="O244" s="74"/>
      <c r="P244" s="179"/>
      <c r="Q244" s="180"/>
      <c r="R244" s="180"/>
      <c r="S244" s="181"/>
      <c r="T244" s="179"/>
      <c r="U244" s="180"/>
      <c r="V244" s="182"/>
      <c r="W244" s="181"/>
      <c r="X244" s="75"/>
      <c r="Y244" s="76"/>
      <c r="Z244" s="77"/>
      <c r="AA244" s="78"/>
      <c r="AB244" s="79"/>
      <c r="AC244" s="79"/>
      <c r="AD244" s="79"/>
      <c r="AE244" s="77"/>
      <c r="AF244" s="139"/>
      <c r="AG244" s="139"/>
      <c r="AH244" s="139"/>
      <c r="AI244" s="80" t="str">
        <f>IF(AND(申込書!$C$90&lt;&gt;"▼プルダウンより選択してください",申込書!$C$90&lt;&gt;"",申込書!$P$90&lt;&gt;"YYYY/MM/DD",$G244&lt;&gt;""),申込書!$P$90,"")</f>
        <v/>
      </c>
      <c r="AJ244" s="81" t="str">
        <f>IF(AND(申込書!$C$90&lt;&gt;"▼プルダウンより選択してください",申込書!$C$90&lt;&gt;"",$G244&lt;&gt;""),申込書!$M$90,"")</f>
        <v/>
      </c>
      <c r="AK244" s="81" t="str">
        <f>IF($AI$3&lt;&gt;"コンテンツなし",IF(AND(申込書!$AH$4="GIGAスクールパック",SUM($P244,$R244)&lt;&gt;0),SUM($P244,$R244),IF(AND(申込書!$AH$4="SKY安心GIGAタブレット",SUM($T244,$V244)&lt;&gt;0),SUM($T244,$V244),"")),"")</f>
        <v/>
      </c>
      <c r="AL244" s="81" t="str">
        <f>IF($AI$3&lt;&gt;"コンテンツなし",IF(AND(申込書!$AH$4="GIGAスクールパック",SUM($Q244,$S244)&lt;&gt;0),SUM($Q244,$S244),IF(AND(申込書!$AH$4="SKY安心GIGAタブレット",SUM($U244,$W244)&lt;&gt;0),SUM($U244,$W244),"")),"")</f>
        <v/>
      </c>
      <c r="AM244" s="157"/>
      <c r="AN244" s="82"/>
      <c r="AO244" s="80" t="str">
        <f>IF(AND(申込書!$C$91&lt;&gt;"▼プルダウンより選択してください",申込書!$C$91&lt;&gt;"",申込書!$P$91&lt;&gt;"YYYY/MM/DD",$G244&lt;&gt;""),申込書!$P$91,"")</f>
        <v/>
      </c>
      <c r="AP244" s="81" t="str">
        <f>IF(AND(申込書!$C$91&lt;&gt;"▼プルダウンより選択してください",申込書!$C$91&lt;&gt;"",$G244&lt;&gt;""),申込書!$M$91,"")</f>
        <v/>
      </c>
      <c r="AQ244" s="81" t="str">
        <f>IF($AO$3&lt;&gt;"コンテンツなし",IF(AND(申込書!$AH$4="GIGAスクールパック",SUM($P244,$R244)&lt;&gt;0),SUM($P244,$R244),IF(AND(申込書!$AH$4="SKY安心GIGAタブレット",SUM($T244,$V244)&lt;&gt;0),SUM($T244,$V244),"")),"")</f>
        <v/>
      </c>
      <c r="AR244" s="81" t="str">
        <f>IF($AO$3&lt;&gt;"コンテンツなし",IF(AND(申込書!$AH$4="GIGAスクールパック",SUM($Q244,$S244)&lt;&gt;0),SUM($Q244,$S244),IF(AND(申込書!$AH$4="SKY安心GIGAタブレット",SUM($U244,$W244)&lt;&gt;0),SUM($U244,$W244),"")),"")</f>
        <v/>
      </c>
      <c r="AS244" s="157"/>
      <c r="AT244" s="82"/>
      <c r="AU244" s="80" t="str">
        <f>IF(AND(申込書!$C$92&lt;&gt;"▼プルダウンより選択してください",申込書!$C$92&lt;&gt;"",申込書!$P$92&lt;&gt;"YYYY/MM/DD",$G244&lt;&gt;""),申込書!$P$92,"")</f>
        <v/>
      </c>
      <c r="AV244" s="81" t="str">
        <f>IF(AND(申込書!$C$92&lt;&gt;"▼プルダウンより選択してください",申込書!$C$92&lt;&gt;"",$G244&lt;&gt;""),申込書!$M$92,"")</f>
        <v/>
      </c>
      <c r="AW244" s="81" t="str">
        <f>IF($AU$3&lt;&gt;"コンテンツなし",IF(AND(申込書!$AH$4="GIGAスクールパック",SUM($P244,$R244)&lt;&gt;0),SUM($P244,$R244),IF(AND(申込書!$AH$4="SKY安心GIGAタブレット",SUM($T244,$V244)&lt;&gt;0),SUM($T244,$V244),"")),"")</f>
        <v/>
      </c>
      <c r="AX244" s="81" t="str">
        <f>IF($AU$3&lt;&gt;"コンテンツなし",IF(AND(申込書!$AH$4="GIGAスクールパック",SUM($Q244,$S244)&lt;&gt;0),SUM($Q244,$S244),IF(AND(申込書!$AH$4="SKY安心GIGAタブレット",SUM($U244,$W244)&lt;&gt;0),SUM($U244,$W244),"")),"")</f>
        <v/>
      </c>
      <c r="AY244" s="157"/>
      <c r="AZ244" s="82"/>
      <c r="BA244" s="80" t="str">
        <f>IF(AND(申込書!$C$93&lt;&gt;"▼プルダウンより選択してください",申込書!$C$93&lt;&gt;"",申込書!$P$93&lt;&gt;"YYYY/MM/DD",$G244&lt;&gt;""),申込書!$P$93,"")</f>
        <v/>
      </c>
      <c r="BB244" s="81" t="str">
        <f>IF(AND(申込書!$C$93&lt;&gt;"▼プルダウンより選択してください",申込書!$C$93&lt;&gt;"",申込書!$M$93&gt;=1,$G244&lt;&gt;""),申込書!$M$93,"")</f>
        <v/>
      </c>
      <c r="BC244" s="81" t="str">
        <f>IF($BA$3&lt;&gt;"コンテンツなし",IF(AND(申込書!$AH$4="GIGAスクールパック",SUM($P244,$R244)&lt;&gt;0),SUM($P244,$R244),IF(AND(申込書!$AH$4="SKY安心GIGAタブレット",SUM($T244,$V244)&lt;&gt;0),SUM($T244,$V244),"")),"")</f>
        <v/>
      </c>
      <c r="BD244" s="81" t="str">
        <f>IF($BA$3&lt;&gt;"コンテンツなし",IF(AND(申込書!$AH$4="GIGAスクールパック",SUM($Q244,$S244)&lt;&gt;0),SUM($Q244,$S244),IF(AND(申込書!$AH$4="SKY安心GIGAタブレット",SUM($U244,$W244)&lt;&gt;0),SUM($U244,$W244),"")),"")</f>
        <v/>
      </c>
      <c r="BE244" s="157"/>
      <c r="BF244" s="82"/>
      <c r="BG244" s="80" t="str">
        <f>IF(AND(申込書!$C$94&lt;&gt;"▼プルダウンより選択してください",申込書!$C$94&lt;&gt;"",申込書!$P$94&lt;&gt;"YYYY/MM/DD",$G244&lt;&gt;""),申込書!$P$94,"")</f>
        <v/>
      </c>
      <c r="BH244" s="81" t="str">
        <f>IF(AND(申込書!$C$94&lt;&gt;"▼プルダウンより選択してください",申込書!$C$94&lt;&gt;"",$G244&lt;&gt;""),申込書!$M$94,"")</f>
        <v/>
      </c>
      <c r="BI244" s="81" t="str">
        <f>IF($BG$3&lt;&gt;"コンテンツなし",IF(AND(申込書!$AH$4="GIGAスクールパック",SUM($P244,$R244)&lt;&gt;0),SUM($P244,$R244),IF(AND(申込書!$AH$4="SKY安心GIGAタブレット",SUM($T244,$V244)&lt;&gt;0),SUM($T244,$V244),"")),"")</f>
        <v/>
      </c>
      <c r="BJ244" s="81" t="str">
        <f>IF($BG$3&lt;&gt;"コンテンツなし",IF(AND(申込書!$AH$4="GIGAスクールパック",SUM($Q244,$S244)&lt;&gt;0),SUM($Q244,$S244),IF(AND(申込書!$AH$4="SKY安心GIGAタブレット",SUM($U244,$W244)&lt;&gt;0),SUM($U244,$W244),"")),"")</f>
        <v/>
      </c>
      <c r="BK244" s="157"/>
      <c r="BL244" s="82"/>
      <c r="BM244" s="80" t="str">
        <f>IF(AND(申込書!$C$95&lt;&gt;"▼プルダウンより選択してください",申込書!$C$95&lt;&gt;"",申込書!$P$95&lt;&gt;"YYYY/MM/DD",$G244&lt;&gt;""),申込書!$P$95,"")</f>
        <v/>
      </c>
      <c r="BN244" s="81" t="str">
        <f>IF(AND(申込書!$C$95&lt;&gt;"▼プルダウンより選択してください",申込書!$C$95&lt;&gt;"",$G244&lt;&gt;""),申込書!$M$95,"")</f>
        <v/>
      </c>
      <c r="BO244" s="81" t="str">
        <f>IF($BM$3&lt;&gt;"コンテンツなし",IF(AND(申込書!$AH$4="GIGAスクールパック",SUM($P244,$R244)&lt;&gt;0),SUM($P244,$R244),IF(AND(申込書!$AH$4="SKY安心GIGAタブレット",SUM($T244,$V244)&lt;&gt;0),SUM($T244,$V244),"")),"")</f>
        <v/>
      </c>
      <c r="BP244" s="81" t="str">
        <f>IF($BM$3&lt;&gt;"コンテンツなし",IF(AND(申込書!$AH$4="GIGAスクールパック",SUM($Q244,$S244)&lt;&gt;0),SUM($Q244,$S244),IF(AND(申込書!$AH$4="SKY安心GIGAタブレット",SUM($U244,$W244)&lt;&gt;0),SUM($U244,$W244),"")),"")</f>
        <v/>
      </c>
      <c r="BQ244" s="157"/>
      <c r="BR244" s="82"/>
      <c r="BS244" s="80" t="str">
        <f>IF(AND(申込書!$C$96&lt;&gt;"▼プルダウンより選択してください",申込書!$C$96&lt;&gt;"",申込書!$P$96&lt;&gt;"YYYY/MM/DD",$G244&lt;&gt;""),申込書!$P$96,"")</f>
        <v/>
      </c>
      <c r="BT244" s="81" t="str">
        <f>IF(AND(申込書!$C$96&lt;&gt;"▼プルダウンより選択してください",申込書!$C$96&lt;&gt;"",$G244&lt;&gt;""),申込書!$M$96,"")</f>
        <v/>
      </c>
      <c r="BU244" s="81" t="str">
        <f>IF($BS$3&lt;&gt;"コンテンツなし",IF(AND(申込書!$AH$4="GIGAスクールパック",SUM($P244,$R244)&lt;&gt;0),SUM($P244,$R244),IF(AND(申込書!$AH$4="SKY安心GIGAタブレット",SUM($T244,$V244)&lt;&gt;0),SUM($T244,$V244),"")),"")</f>
        <v/>
      </c>
      <c r="BV244" s="81" t="str">
        <f>IF($BS$3&lt;&gt;"コンテンツなし",IF(AND(申込書!$AH$4="GIGAスクールパック",SUM($Q244,$S244)&lt;&gt;0),SUM($Q244,$S244),IF(AND(申込書!$AH$4="SKY安心GIGAタブレット",SUM($U244,$W244)&lt;&gt;0),SUM($U244,$W244),"")),"")</f>
        <v/>
      </c>
      <c r="BW244" s="157"/>
      <c r="BX244" s="82"/>
      <c r="BY244" s="80" t="str">
        <f>IF(AND(申込書!$C$97&lt;&gt;"▼プルダウンより選択してください",申込書!$C$97&lt;&gt;"",申込書!$P$97&lt;&gt;"YYYY/MM/DD",$G244&lt;&gt;""),申込書!$P$97,"")</f>
        <v/>
      </c>
      <c r="BZ244" s="81" t="str">
        <f>IF(AND(申込書!$C$97&lt;&gt;"▼プルダウンより選択してください",申込書!$C$97&lt;&gt;"",$G244&lt;&gt;""),申込書!$M$97,"")</f>
        <v/>
      </c>
      <c r="CA244" s="81" t="str">
        <f>IF($BY$3&lt;&gt;"コンテンツなし",IF(AND(申込書!$AH$4="GIGAスクールパック",SUM($P244,$R244)&lt;&gt;0),SUM($P244,$R244),IF(AND(申込書!$AH$4="SKY安心GIGAタブレット",SUM($T244,$V244)&lt;&gt;0),SUM($T244,$V244),"")),"")</f>
        <v/>
      </c>
      <c r="CB244" s="81" t="str">
        <f>IF($BY$3&lt;&gt;"コンテンツなし",IF(AND(申込書!$AH$4="GIGAスクールパック",SUM($Q244,$S244)&lt;&gt;0),SUM($Q244,$S244),IF(AND(申込書!$AH$4="SKY安心GIGAタブレット",SUM($U244,$W244)&lt;&gt;0),SUM($U244,$W244),"")),"")</f>
        <v/>
      </c>
      <c r="CC244" s="157"/>
      <c r="CD244" s="82"/>
      <c r="CE244" s="80" t="str">
        <f>IF(AND(申込書!$C$98&lt;&gt;"▼プルダウンより選択してください",申込書!$C$98&lt;&gt;"",申込書!$P$98&lt;&gt;"YYYY/MM/DD",$G244&lt;&gt;""),申込書!$P$98,"")</f>
        <v/>
      </c>
      <c r="CF244" s="81" t="str">
        <f>IF(AND(申込書!$C$98&lt;&gt;"▼プルダウンより選択してください",申込書!$C$98&lt;&gt;"",$G244&lt;&gt;""),申込書!$M$98,"")</f>
        <v/>
      </c>
      <c r="CG244" s="81" t="str">
        <f>IF($CE$3&lt;&gt;"コンテンツなし",IF(AND(申込書!$AH$4="GIGAスクールパック",SUM($P244,$R244)&lt;&gt;0),SUM($P244,$R244),IF(AND(申込書!$AH$4="SKY安心GIGAタブレット",SUM($T244,$V244)&lt;&gt;0),SUM($T244,$V244),"")),"")</f>
        <v/>
      </c>
      <c r="CH244" s="81" t="str">
        <f>IF($CE$3&lt;&gt;"コンテンツなし",IF(AND(申込書!$AH$4="GIGAスクールパック",SUM($Q244,$S244)&lt;&gt;0),SUM($Q244,$S244),IF(AND(申込書!$AH$4="SKY安心GIGAタブレット",SUM($U244,$W244)&lt;&gt;0),SUM($U244,$W244),"")),"")</f>
        <v/>
      </c>
      <c r="CI244" s="157"/>
      <c r="CJ244" s="82"/>
      <c r="CK244" s="80" t="str">
        <f>IF(AND(申込書!$C$99&lt;&gt;"▼プルダウンより選択してください",申込書!$C$99&lt;&gt;"",申込書!$P$99&lt;&gt;"YYYY/MM/DD",$G244&lt;&gt;""),申込書!$P$99,"")</f>
        <v/>
      </c>
      <c r="CL244" s="81" t="str">
        <f>IF(AND(申込書!$C$99&lt;&gt;"▼プルダウンより選択してください",申込書!$C$99&lt;&gt;"",$G244&lt;&gt;""),申込書!$M$99,"")</f>
        <v/>
      </c>
      <c r="CM244" s="81" t="str">
        <f>IF($CK$3&lt;&gt;"コンテンツなし",IF(AND(申込書!$AH$4="GIGAスクールパック",SUM($P244,$R244)&lt;&gt;0),SUM($P244,$R244),IF(AND(申込書!$AH$4="SKY安心GIGAタブレット",SUM($T244,$V244)&lt;&gt;0),SUM($T244,$V244),"")),"")</f>
        <v/>
      </c>
      <c r="CN244" s="81" t="str">
        <f>IF($CK$3&lt;&gt;"コンテンツなし",IF(AND(申込書!$AH$4="GIGAスクールパック",SUM($Q244,$S244)&lt;&gt;0),SUM($Q244,$S244),IF(AND(申込書!$AH$4="SKY安心GIGAタブレット",SUM($U244,$W244)&lt;&gt;0),SUM($U244,$W244),"")),"")</f>
        <v/>
      </c>
      <c r="CO244" s="157"/>
      <c r="CP244" s="82"/>
      <c r="CQ244" s="80" t="str">
        <f>IF(AND(申込書!$C$100&lt;&gt;"▼プルダウンより選択してください",申込書!$C$100&lt;&gt;"",申込書!$P$100&lt;&gt;"YYYY/MM/DD",$G244&lt;&gt;""),申込書!$P$100,"")</f>
        <v/>
      </c>
      <c r="CR244" s="81" t="str">
        <f>IF(AND(申込書!$C$100&lt;&gt;"▼プルダウンより選択してください",申込書!$C$100&lt;&gt;"",$G244&lt;&gt;""),申込書!$M$100,"")</f>
        <v/>
      </c>
      <c r="CS244" s="81" t="str">
        <f>IF($CQ$3&lt;&gt;"コンテンツなし",IF(AND(申込書!$AH$4="GIGAスクールパック",SUM($P244,$R244)&lt;&gt;0),SUM($P244,$R244),IF(AND(申込書!$AH$4="SKY安心GIGAタブレット",SUM($T244,$V244)&lt;&gt;0),SUM($T244,$V244),"")),"")</f>
        <v/>
      </c>
      <c r="CT244" s="81" t="str">
        <f>IF($CQ$3&lt;&gt;"コンテンツなし",IF(AND(申込書!$AH$4="GIGAスクールパック",SUM($Q244,$S244)&lt;&gt;0),SUM($Q244,$S244),IF(AND(申込書!$AH$4="SKY安心GIGAタブレット",SUM($U244,$W244)&lt;&gt;0),SUM($U244,$W244),"")),"")</f>
        <v/>
      </c>
      <c r="CU244" s="81"/>
      <c r="CV244" s="82"/>
      <c r="CW244" s="80" t="str">
        <f>IF(AND(申込書!$C$101&lt;&gt;"▼プルダウンより選択してください",申込書!$C$101&lt;&gt;"",申込書!$P$101&lt;&gt;"YYYY/MM/DD",$G244&lt;&gt;""),申込書!$P$101,"")</f>
        <v/>
      </c>
      <c r="CX244" s="81" t="str">
        <f>IF(AND(申込書!$C$101&lt;&gt;"▼プルダウンより選択してください",申込書!$C$101&lt;&gt;"",$G244&lt;&gt;""),申込書!$M$101,"")</f>
        <v/>
      </c>
      <c r="CY244" s="81" t="str">
        <f>IF($CW$3&lt;&gt;"コンテンツなし",IF(AND(申込書!$AH$4="GIGAスクールパック",SUM($P244,$R244)&lt;&gt;0),SUM($P244,$R244),IF(AND(申込書!$AH$4="SKY安心GIGAタブレット",SUM($T244,$V244)&lt;&gt;0),SUM($T244,$V244),"")),"")</f>
        <v/>
      </c>
      <c r="CZ244" s="81" t="str">
        <f>IF($CW$3&lt;&gt;"コンテンツなし",IF(AND(申込書!$AH$4="GIGAスクールパック",SUM($Q244,$S244)&lt;&gt;0),SUM($Q244,$S244),IF(AND(申込書!$AH$4="SKY安心GIGAタブレット",SUM($U244,$W244)&lt;&gt;0),SUM($U244,$W244),"")),"")</f>
        <v/>
      </c>
      <c r="DA244" s="81"/>
      <c r="DB244" s="82"/>
      <c r="DC244" s="80" t="str">
        <f>IF(AND(申込書!$C$102&lt;&gt;"▼プルダウンより選択してください",申込書!$C$102&lt;&gt;"",申込書!$P$102&lt;&gt;"YYYY/MM/DD",$G244&lt;&gt;""),申込書!$P$102,"")</f>
        <v/>
      </c>
      <c r="DD244" s="81" t="str">
        <f>IF(AND(申込書!$C$102&lt;&gt;"▼プルダウンより選択してください",申込書!$C$102&lt;&gt;"",$G244&lt;&gt;""),申込書!$M$102,"")</f>
        <v/>
      </c>
      <c r="DE244" s="81" t="str">
        <f>IF($DC$3&lt;&gt;"コンテンツなし",IF(AND(申込書!$AH$4="GIGAスクールパック",SUM($P244,$R244)&lt;&gt;0),SUM($P244,$R244),IF(AND(申込書!$AH$4="SKY安心GIGAタブレット",SUM($T244,$V244)&lt;&gt;0),SUM($T244,$V244),"")),"")</f>
        <v/>
      </c>
      <c r="DF244" s="81" t="str">
        <f>IF($DC$3&lt;&gt;"コンテンツなし",IF(AND(申込書!$AH$4="GIGAスクールパック",SUM($Q244,$S244)&lt;&gt;0),SUM($Q244,$S244),IF(AND(申込書!$AH$4="SKY安心GIGAタブレット",SUM($U244,$W244)&lt;&gt;0),SUM($U244,$W244),"")),"")</f>
        <v/>
      </c>
      <c r="DG244" s="81"/>
      <c r="DH244" s="82"/>
      <c r="DI244" s="80" t="str">
        <f>IF(AND(申込書!$C$103&lt;&gt;"▼プルダウンより選択してください",申込書!$C$103&lt;&gt;"",申込書!$P$103&lt;&gt;"YYYY/MM/DD",$G244&lt;&gt;""),申込書!$P$103,"")</f>
        <v/>
      </c>
      <c r="DJ244" s="81" t="str">
        <f>IF(AND(申込書!$C$103&lt;&gt;"▼プルダウンより選択してください",申込書!$C$103&lt;&gt;"",$G244&lt;&gt;""),申込書!$M$103,"")</f>
        <v/>
      </c>
      <c r="DK244" s="81" t="str">
        <f>IF($DI$3&lt;&gt;"コンテンツなし",IF(AND(申込書!$AH$4="GIGAスクールパック",SUM($P244,$R244)&lt;&gt;0),SUM($P244,$R244),IF(AND(申込書!$AH$4="SKY安心GIGAタブレット",SUM($T244,$V244)&lt;&gt;0),SUM($T244,$V244),"")),"")</f>
        <v/>
      </c>
      <c r="DL244" s="81" t="str">
        <f>IF($DI$3&lt;&gt;"コンテンツなし",IF(AND(申込書!$AH$4="GIGAスクールパック",SUM($Q244,$S244)&lt;&gt;0),SUM($Q244,$S244),IF(AND(申込書!$AH$4="SKY安心GIGAタブレット",SUM($U244,$W244)&lt;&gt;0),SUM($U244,$W244),"")),"")</f>
        <v/>
      </c>
      <c r="DM244" s="81"/>
      <c r="DN244" s="82"/>
      <c r="DO244" s="80" t="str">
        <f>IF(AND(申込書!$C$104&lt;&gt;"▼プルダウンより選択してください",申込書!$C$104&lt;&gt;"",申込書!$P$104&lt;&gt;"YYYY/MM/DD",$G244&lt;&gt;""),申込書!$P$104,"")</f>
        <v/>
      </c>
      <c r="DP244" s="81" t="str">
        <f>IF(AND(申込書!$C$104&lt;&gt;"▼プルダウンより選択してください",申込書!$C$104&lt;&gt;"",$G244&lt;&gt;""),申込書!$M$104,"")</f>
        <v/>
      </c>
      <c r="DQ244" s="81" t="str">
        <f>IF($DO$3&lt;&gt;"コンテンツなし",IF(AND(申込書!$AH$4="GIGAスクールパック",SUM($P244,$R244)&lt;&gt;0),SUM($P244,$R244),IF(AND(申込書!$AH$4="SKY安心GIGAタブレット",SUM($T244,$V244)&lt;&gt;0),SUM($T244,$V244),"")),"")</f>
        <v/>
      </c>
      <c r="DR244" s="81" t="str">
        <f>IF($DO$3&lt;&gt;"コンテンツなし",IF(AND(申込書!$AH$4="GIGAスクールパック",SUM($Q244,$S244)&lt;&gt;0),SUM($Q244,$S244),IF(AND(申込書!$AH$4="SKY安心GIGAタブレット",SUM($U244,$W244)&lt;&gt;0),SUM($U244,$W244),"")),"")</f>
        <v/>
      </c>
      <c r="DS244" s="81"/>
      <c r="DT244" s="82"/>
      <c r="DU244" s="80" t="str">
        <f>IF(AND(申込書!$C$105&lt;&gt;"▼プルダウンより選択してください",申込書!$C$105&lt;&gt;"",申込書!$P$105&lt;&gt;"YYYY/MM/DD",$G244&lt;&gt;""),申込書!$P$105,"")</f>
        <v/>
      </c>
      <c r="DV244" s="81" t="str">
        <f>IF(AND(申込書!$C$105&lt;&gt;"▼プルダウンより選択してください",申込書!$C$105&lt;&gt;"",$G244&lt;&gt;""),申込書!$M$105,"")</f>
        <v/>
      </c>
      <c r="DW244" s="81" t="str">
        <f>IF($DU$3&lt;&gt;"コンテンツなし",IF(AND(申込書!$AH$4="GIGAスクールパック",SUM($P244,$R244)&lt;&gt;0),SUM($P244,$R244),IF(AND(申込書!$AH$4="SKY安心GIGAタブレット",SUM($T244,$V244)&lt;&gt;0),SUM($T244,$V244),"")),"")</f>
        <v/>
      </c>
      <c r="DX244" s="81" t="str">
        <f>IF($DU$3&lt;&gt;"コンテンツなし",IF(AND(申込書!$AH$4="GIGAスクールパック",SUM($Q244,$S244)&lt;&gt;0),SUM($Q244,$S244),IF(AND(申込書!$AH$4="SKY安心GIGAタブレット",SUM($U244,$W244)&lt;&gt;0),SUM($U244,$W244),"")),"")</f>
        <v/>
      </c>
      <c r="DY244" s="157"/>
      <c r="DZ244" s="82"/>
      <c r="EA244" s="80" t="str">
        <f>IF(AND(申込書!$C$106&lt;&gt;"▼プルダウンより選択してください",申込書!$C$106&lt;&gt;"",申込書!$P$106&lt;&gt;"YYYY/MM/DD",$G244&lt;&gt;""),申込書!$P$106,"")</f>
        <v/>
      </c>
      <c r="EB244" s="81" t="str">
        <f>IF(AND(申込書!$C$106&lt;&gt;"▼プルダウンより選択してください",申込書!$C$106&lt;&gt;"",$G244&lt;&gt;""),申込書!$M$106,"")</f>
        <v/>
      </c>
      <c r="EC244" s="81" t="str">
        <f>IF($EA$3&lt;&gt;"コンテンツなし",IF(AND(申込書!$AH$4="GIGAスクールパック",SUM($P244,$R244)&lt;&gt;0),SUM($P244,$R244),IF(AND(申込書!$AH$4="SKY安心GIGAタブレット",SUM($T244,$V244)&lt;&gt;0),SUM($T244,$V244),"")),"")</f>
        <v/>
      </c>
      <c r="ED244" s="81" t="str">
        <f>IF($EA$3&lt;&gt;"コンテンツなし",IF(AND(申込書!$AH$4="GIGAスクールパック",SUM($Q244,$S244)&lt;&gt;0),SUM($Q244,$S244),IF(AND(申込書!$AH$4="SKY安心GIGAタブレット",SUM($U244,$W244)&lt;&gt;0),SUM($U244,$W244),"")),"")</f>
        <v/>
      </c>
      <c r="EE244" s="157"/>
      <c r="EF244" s="82"/>
      <c r="EG244" s="80" t="str">
        <f>IF(AND(申込書!$C$107&lt;&gt;"▼プルダウンより選択してください",申込書!$C$107&lt;&gt;"",申込書!$P$107&lt;&gt;"YYYY/MM/DD",$G244&lt;&gt;""),申込書!$P$107,"")</f>
        <v/>
      </c>
      <c r="EH244" s="81" t="str">
        <f>IF(AND(申込書!$C$107&lt;&gt;"▼プルダウンより選択してください",申込書!$C$107&lt;&gt;"",$G244&lt;&gt;""),申込書!$M$107,"")</f>
        <v/>
      </c>
      <c r="EI244" s="81" t="str">
        <f>IF($EG$3&lt;&gt;"コンテンツなし",IF(AND(申込書!$AH$4="GIGAスクールパック",SUM($P244,$R244)&lt;&gt;0),SUM($P244,$R244),IF(AND(申込書!$AH$4="SKY安心GIGAタブレット",SUM($T244,$V244)&lt;&gt;0),SUM($T244,$V244),"")),"")</f>
        <v/>
      </c>
      <c r="EJ244" s="81" t="str">
        <f>IF($EG$3&lt;&gt;"コンテンツなし",IF(AND(申込書!$AH$4="GIGAスクールパック",SUM($Q244,$S244)&lt;&gt;0),SUM($Q244,$S244),IF(AND(申込書!$AH$4="SKY安心GIGAタブレット",SUM($U244,$W244)&lt;&gt;0),SUM($U244,$W244),"")),"")</f>
        <v/>
      </c>
      <c r="EK244" s="157"/>
      <c r="EL244" s="82"/>
      <c r="EM244" s="80" t="str">
        <f>IF(AND(申込書!$C$108&lt;&gt;"▼プルダウンより選択してください",申込書!$C$108&lt;&gt;"",申込書!$P$108&lt;&gt;"YYYY/MM/DD",$G244&lt;&gt;""),申込書!$P$108,"")</f>
        <v/>
      </c>
      <c r="EN244" s="81" t="str">
        <f>IF(AND(申込書!$C$108&lt;&gt;"▼プルダウンより選択してください",申込書!$C$108&lt;&gt;"",$G244&lt;&gt;""),申込書!$M$108,"")</f>
        <v/>
      </c>
      <c r="EO244" s="81" t="str">
        <f>IF($EM$3&lt;&gt;"コンテンツなし",IF(AND(申込書!$AH$4="GIGAスクールパック",SUM($P244,$R244)&lt;&gt;0),SUM($P244,$R244),IF(AND(申込書!$AH$4="SKY安心GIGAタブレット",SUM($T244,$V244)&lt;&gt;0),SUM($T244,$V244),"")),"")</f>
        <v/>
      </c>
      <c r="EP244" s="81" t="str">
        <f>IF($EM$3&lt;&gt;"コンテンツなし",IF(AND(申込書!$AH$4="GIGAスクールパック",SUM($Q244,$S244)&lt;&gt;0),SUM($Q244,$S244),IF(AND(申込書!$AH$4="SKY安心GIGAタブレット",SUM($U244,$W244)&lt;&gt;0),SUM($U244,$W244),"")),"")</f>
        <v/>
      </c>
      <c r="EQ244" s="157"/>
      <c r="ER244" s="82"/>
      <c r="ES244" s="80" t="str">
        <f>IF(AND(申込書!$C$109&lt;&gt;"▼プルダウンより選択してください",申込書!$C$109&lt;&gt;"",申込書!$P$109&lt;&gt;"YYYY/MM/DD",$G244&lt;&gt;""),申込書!$P$109,"")</f>
        <v/>
      </c>
      <c r="ET244" s="81" t="str">
        <f>IF(AND(申込書!$C$109&lt;&gt;"▼プルダウンより選択してください",申込書!$C$109&lt;&gt;"",$G244&lt;&gt;""),申込書!$M$109,"")</f>
        <v/>
      </c>
      <c r="EU244" s="81" t="str">
        <f>IF($ES$3&lt;&gt;"コンテンツなし",IF(AND(申込書!$AH$4="GIGAスクールパック",SUM($P244,$R244)&lt;&gt;0),SUM($P244,$R244),IF(AND(申込書!$AH$4="SKY安心GIGAタブレット",SUM($T244,$V244)&lt;&gt;0),SUM($T244,$V244),"")),"")</f>
        <v/>
      </c>
      <c r="EV244" s="81" t="str">
        <f>IF($ES$3&lt;&gt;"コンテンツなし",IF(AND(申込書!$AH$4="GIGAスクールパック",SUM($Q244,$S244)&lt;&gt;0),SUM($Q244,$S244),IF(AND(申込書!$AH$4="SKY安心GIGAタブレット",SUM($U244,$W244)&lt;&gt;0),SUM($U244,$W244),"")),"")</f>
        <v/>
      </c>
      <c r="EW244" s="157"/>
      <c r="EX244" s="82"/>
      <c r="EY244" s="80" t="str">
        <f>IF(AND(申込書!$C$110&lt;&gt;"▼プルダウンより選択してください",申込書!$C$110&lt;&gt;"",申込書!$P$110&lt;&gt;"YYYY/MM/DD",$G244&lt;&gt;""),申込書!$P$110,"")</f>
        <v/>
      </c>
      <c r="EZ244" s="81" t="str">
        <f>IF(AND(申込書!$C$110&lt;&gt;"▼プルダウンより選択してください",申込書!$C$110&lt;&gt;"",$G244&lt;&gt;""),申込書!$M$110,"")</f>
        <v/>
      </c>
      <c r="FA244" s="81" t="str">
        <f>IF($EY$3&lt;&gt;"コンテンツなし",IF(AND(申込書!$AH$4="GIGAスクールパック",SUM($P244,$R244)&lt;&gt;0),SUM($P244,$R244),IF(AND(申込書!$AH$4="SKY安心GIGAタブレット",SUM($T244,$V244)&lt;&gt;0),SUM($T244,$V244),"")),"")</f>
        <v/>
      </c>
      <c r="FB244" s="81" t="str">
        <f>IF($EY$3&lt;&gt;"コンテンツなし",IF(AND(申込書!$AH$4="GIGAスクールパック",SUM($Q244,$S244)&lt;&gt;0),SUM($Q244,$S244),IF(AND(申込書!$AH$4="SKY安心GIGAタブレット",SUM($U244,$W244)&lt;&gt;0),SUM($U244,$W244),"")),"")</f>
        <v/>
      </c>
      <c r="FC244" s="157"/>
      <c r="FD244" s="82"/>
      <c r="FE244" s="80" t="str">
        <f>IF(AND(申込書!$C$111&lt;&gt;"▼プルダウンより選択してください",申込書!$C$111&lt;&gt;"",申込書!$P$111&lt;&gt;"YYYY/MM/DD",$G244&lt;&gt;""),申込書!$P$111,"")</f>
        <v/>
      </c>
      <c r="FF244" s="81" t="str">
        <f>IF(AND(申込書!$C$111&lt;&gt;"▼プルダウンより選択してください",申込書!$C$111&lt;&gt;"",$G244&lt;&gt;""),申込書!$M$111,"")</f>
        <v/>
      </c>
      <c r="FG244" s="81" t="str">
        <f>IF($FE$3&lt;&gt;"コンテンツなし",IF(AND(申込書!$AH$4="GIGAスクールパック",SUM($P244,$R244)&lt;&gt;0),SUM($P244,$R244),IF(AND(申込書!$AH$4="SKY安心GIGAタブレット",SUM($T244,$V244)&lt;&gt;0),SUM($T244,$V244),"")),"")</f>
        <v/>
      </c>
      <c r="FH244" s="81" t="str">
        <f>IF($FE$3&lt;&gt;"コンテンツなし",IF(AND(申込書!$AH$4="GIGAスクールパック",SUM($Q244,$S244)&lt;&gt;0),SUM($Q244,$S244),IF(AND(申込書!$AH$4="SKY安心GIGAタブレット",SUM($U244,$W244)&lt;&gt;0),SUM($U244,$W244),"")),"")</f>
        <v/>
      </c>
      <c r="FI244" s="157"/>
      <c r="FJ244" s="82"/>
      <c r="FK244" s="80" t="str">
        <f>IF(AND(申込書!$C$112&lt;&gt;"▼プルダウンより選択してください",申込書!$C$112&lt;&gt;"",申込書!$P$112&lt;&gt;"YYYY/MM/DD",$G244&lt;&gt;""),申込書!$P$112,"")</f>
        <v/>
      </c>
      <c r="FL244" s="81" t="str">
        <f>IF(AND(申込書!$C$112&lt;&gt;"▼プルダウンより選択してください",申込書!$C$112&lt;&gt;"",$G244&lt;&gt;""),申込書!$M$112,"")</f>
        <v/>
      </c>
      <c r="FM244" s="81" t="str">
        <f>IF($FK$3&lt;&gt;"コンテンツなし",IF(AND(申込書!$AH$4="GIGAスクールパック",SUM($P244,$R244)&lt;&gt;0),SUM($P244,$R244),IF(AND(申込書!$AH$4="SKY安心GIGAタブレット",SUM($T244,$V244)&lt;&gt;0),SUM($T244,$V244),"")),"")</f>
        <v/>
      </c>
      <c r="FN244" s="81" t="str">
        <f>IF($FK$3&lt;&gt;"コンテンツなし",IF(AND(申込書!$AH$4="GIGAスクールパック",SUM($Q244,$S244)&lt;&gt;0),SUM($Q244,$S244),IF(AND(申込書!$AH$4="SKY安心GIGAタブレット",SUM($U244,$W244)&lt;&gt;0),SUM($U244,$W244),"")),"")</f>
        <v/>
      </c>
      <c r="FO244" s="157"/>
      <c r="FP244" s="82"/>
      <c r="FQ244" s="80" t="str">
        <f>IF(AND(申込書!$C$113&lt;&gt;"▼プルダウンより選択してください",申込書!$C$113&lt;&gt;"",申込書!$P$113&lt;&gt;"YYYY/MM/DD",$G244&lt;&gt;""),申込書!$P$113,"")</f>
        <v/>
      </c>
      <c r="FR244" s="81" t="str">
        <f>IF(AND(申込書!$C$113&lt;&gt;"▼プルダウンより選択してください",申込書!$C$113&lt;&gt;"",$G244&lt;&gt;""),申込書!$M$113,"")</f>
        <v/>
      </c>
      <c r="FS244" s="81" t="str">
        <f>IF($FQ$3&lt;&gt;"コンテンツなし",IF(AND(申込書!$AH$4="GIGAスクールパック",SUM($P244,$R244)&lt;&gt;0),SUM($P244,$R244),IF(AND(申込書!$AH$4="SKY安心GIGAタブレット",SUM($T244,$V244)&lt;&gt;0),SUM($T244,$V244),"")),"")</f>
        <v/>
      </c>
      <c r="FT244" s="81" t="str">
        <f>IF($FQ$3&lt;&gt;"コンテンツなし",IF(AND(申込書!$AH$4="GIGAスクールパック",SUM($Q244,$S244)&lt;&gt;0),SUM($Q244,$S244),IF(AND(申込書!$AH$4="SKY安心GIGAタブレット",SUM($U244,$W244)&lt;&gt;0),SUM($U244,$W244),"")),"")</f>
        <v/>
      </c>
      <c r="FU244" s="157"/>
      <c r="FV244" s="82"/>
      <c r="FW244" s="80" t="str">
        <f>IF(AND(申込書!$C$114&lt;&gt;"▼プルダウンより選択してください",申込書!$C$114&lt;&gt;"",申込書!$P$114&lt;&gt;"YYYY/MM/DD",$G244&lt;&gt;""),申込書!$P$114,"")</f>
        <v/>
      </c>
      <c r="FX244" s="81" t="str">
        <f>IF(AND(申込書!$C$114&lt;&gt;"▼プルダウンより選択してください",申込書!$C$114&lt;&gt;"",$G244&lt;&gt;""),申込書!$M$114,"")</f>
        <v/>
      </c>
      <c r="FY244" s="81" t="str">
        <f>IF($FW$3&lt;&gt;"コンテンツなし",IF(AND(申込書!$AH$4="GIGAスクールパック",SUM($P244,$R244)&lt;&gt;0),SUM($P244,$R244),IF(AND(申込書!$AH$4="SKY安心GIGAタブレット",SUM($T244,$V244)&lt;&gt;0),SUM($T244,$V244),"")),"")</f>
        <v/>
      </c>
      <c r="FZ244" s="81" t="str">
        <f>IF($FW$3&lt;&gt;"コンテンツなし",IF(AND(申込書!$AH$4="GIGAスクールパック",SUM($Q244,$S244)&lt;&gt;0),SUM($Q244,$S244),IF(AND(申込書!$AH$4="SKY安心GIGAタブレット",SUM($U244,$W244)&lt;&gt;0),SUM($U244,$W244),"")),"")</f>
        <v/>
      </c>
      <c r="GA244" s="157"/>
      <c r="GB244" s="82"/>
      <c r="GC244" s="80" t="str">
        <f>IF(AND(申込書!$C$115&lt;&gt;"▼プルダウンより選択してください",申込書!$C$115&lt;&gt;"",申込書!$P$115&lt;&gt;"YYYY/MM/DD",$G244&lt;&gt;""),申込書!$P$115,"")</f>
        <v/>
      </c>
      <c r="GD244" s="81" t="str">
        <f>IF(AND(申込書!$C$115&lt;&gt;"▼プルダウンより選択してください",申込書!$C$115&lt;&gt;"",$G244&lt;&gt;""),申込書!$M$115,"")</f>
        <v/>
      </c>
      <c r="GE244" s="81" t="str">
        <f>IF($GC$3&lt;&gt;"コンテンツなし",IF(AND(申込書!$AH$4="GIGAスクールパック",SUM($P244,$R244)&lt;&gt;0),SUM($P244,$R244),IF(AND(申込書!$AH$4="SKY安心GIGAタブレット",SUM($T244,$V244)&lt;&gt;0),SUM($T244,$V244),"")),"")</f>
        <v/>
      </c>
      <c r="GF244" s="81" t="str">
        <f>IF($GC$3&lt;&gt;"コンテンツなし",IF(AND(申込書!$AH$4="GIGAスクールパック",SUM($Q244,$S244)&lt;&gt;0),SUM($Q244,$S244),IF(AND(申込書!$AH$4="SKY安心GIGAタブレット",SUM($U244,$W244)&lt;&gt;0),SUM($U244,$W244),"")),"")</f>
        <v/>
      </c>
      <c r="GG244" s="157"/>
      <c r="GH244" s="82"/>
      <c r="GI244" s="80" t="str">
        <f>IF(AND(申込書!$C$116&lt;&gt;"▼プルダウンより選択してください",申込書!$C$116&lt;&gt;"",申込書!$P$116&lt;&gt;"YYYY/MM/DD",$G244&lt;&gt;""),申込書!$P$116,"")</f>
        <v/>
      </c>
      <c r="GJ244" s="81" t="str">
        <f>IF(AND(申込書!$C$116&lt;&gt;"▼プルダウンより選択してください",申込書!$C$116&lt;&gt;"",$G244&lt;&gt;""),申込書!$M$116,"")</f>
        <v/>
      </c>
      <c r="GK244" s="81" t="str">
        <f>IF($GI$3&lt;&gt;"コンテンツなし",IF(AND(申込書!$AH$4="GIGAスクールパック",SUM($P244,$R244)&lt;&gt;0),SUM($P244,$R244),IF(AND(申込書!$AH$4="SKY安心GIGAタブレット",SUM($T244,$V244)&lt;&gt;0),SUM($T244,$V244),"")),"")</f>
        <v/>
      </c>
      <c r="GL244" s="81" t="str">
        <f>IF($GI$3&lt;&gt;"コンテンツなし",IF(AND(申込書!$AH$4="GIGAスクールパック",SUM($Q244,$S244)&lt;&gt;0),SUM($Q244,$S244),IF(AND(申込書!$AH$4="SKY安心GIGAタブレット",SUM($U244,$W244)&lt;&gt;0),SUM($U244,$W244),"")),"")</f>
        <v/>
      </c>
      <c r="GM244" s="157"/>
      <c r="GN244" s="82"/>
      <c r="GO244" s="80" t="str">
        <f>IF(AND(申込書!$C$117&lt;&gt;"▼プルダウンより選択してください",申込書!$C$117&lt;&gt;"",申込書!$P$117&lt;&gt;"YYYY/MM/DD",$G244&lt;&gt;""),申込書!$P$117,"")</f>
        <v/>
      </c>
      <c r="GP244" s="81" t="str">
        <f>IF(AND(申込書!$C$117&lt;&gt;"▼プルダウンより選択してください",申込書!$C$117&lt;&gt;"",$G244&lt;&gt;""),申込書!$M$117,"")</f>
        <v/>
      </c>
      <c r="GQ244" s="81" t="str">
        <f>IF($GO$3&lt;&gt;"コンテンツなし",IF(AND(申込書!$AH$4="GIGAスクールパック",SUM($P244,$R244)&lt;&gt;0),SUM($P244,$R244),IF(AND(申込書!$AH$4="SKY安心GIGAタブレット",SUM($T244,$V244)&lt;&gt;0),SUM($T244,$V244),"")),"")</f>
        <v/>
      </c>
      <c r="GR244" s="81" t="str">
        <f>IF($GO$3&lt;&gt;"コンテンツなし",IF(AND(申込書!$AH$4="GIGAスクールパック",SUM($Q244,$S244)&lt;&gt;0),SUM($Q244,$S244),IF(AND(申込書!$AH$4="SKY安心GIGAタブレット",SUM($U244,$W244)&lt;&gt;0),SUM($U244,$W244),"")),"")</f>
        <v/>
      </c>
      <c r="GS244" s="157"/>
      <c r="GT244" s="82"/>
      <c r="GU244" s="80" t="str">
        <f>IF(AND(申込書!$C$118&lt;&gt;"▼プルダウンより選択してください",申込書!$C$118&lt;&gt;"",申込書!$P$118&lt;&gt;"YYYY/MM/DD",$G244&lt;&gt;""),申込書!$P$118,"")</f>
        <v/>
      </c>
      <c r="GV244" s="81" t="str">
        <f>IF(AND(申込書!$C$118&lt;&gt;"▼プルダウンより選択してください",申込書!$C$118&lt;&gt;"",$G244&lt;&gt;""),申込書!$M$118,"")</f>
        <v/>
      </c>
      <c r="GW244" s="81" t="str">
        <f>IF($GU$3&lt;&gt;"コンテンツなし",IF(AND(申込書!$AH$4="GIGAスクールパック",SUM($P244,$R244)&lt;&gt;0),SUM($P244,$R244),IF(AND(申込書!$AH$4="SKY安心GIGAタブレット",SUM($T244,$V244)&lt;&gt;0),SUM($T244,$V244),"")),"")</f>
        <v/>
      </c>
      <c r="GX244" s="81" t="str">
        <f>IF($GU$3&lt;&gt;"コンテンツなし",IF(AND(申込書!$AH$4="GIGAスクールパック",SUM($Q244,$S244)&lt;&gt;0),SUM($Q244,$S244),IF(AND(申込書!$AH$4="SKY安心GIGAタブレット",SUM($U244,$W244)&lt;&gt;0),SUM($U244,$W244),"")),"")</f>
        <v/>
      </c>
      <c r="GY244" s="157"/>
      <c r="GZ244" s="82"/>
      <c r="HA244" s="80" t="str">
        <f>IF(AND(申込書!$C$119&lt;&gt;"▼プルダウンより選択してください",申込書!$C$119&lt;&gt;"",申込書!$P$119&lt;&gt;"YYYY/MM/DD",$G244&lt;&gt;""),申込書!$P$119,"")</f>
        <v/>
      </c>
      <c r="HB244" s="81" t="str">
        <f>IF(AND(申込書!$C$119&lt;&gt;"▼プルダウンより選択してください",申込書!$C$119&lt;&gt;"",$G244&lt;&gt;""),申込書!$M$119,"")</f>
        <v/>
      </c>
      <c r="HC244" s="81" t="str">
        <f>IF($HA$3&lt;&gt;"コンテンツなし",IF(AND(申込書!$AH$4="GIGAスクールパック",SUM($P244,$R244)&lt;&gt;0),SUM($P244,$R244),IF(AND(申込書!$AH$4="SKY安心GIGAタブレット",SUM($T244,$V244)&lt;&gt;0),SUM($T244,$V244),"")),"")</f>
        <v/>
      </c>
      <c r="HD244" s="81" t="str">
        <f>IF($HA$3&lt;&gt;"コンテンツなし",IF(AND(申込書!$AH$4="GIGAスクールパック",SUM($Q244,$S244)&lt;&gt;0),SUM($Q244,$S244),IF(AND(申込書!$AH$4="SKY安心GIGAタブレット",SUM($U244,$W244)&lt;&gt;0),SUM($U244,$W244),"")),"")</f>
        <v/>
      </c>
      <c r="HE244" s="157"/>
      <c r="HF244" s="82"/>
      <c r="HG244" s="83"/>
    </row>
    <row r="245" spans="2:215" ht="26.85" customHeight="1">
      <c r="B245" s="62">
        <f t="shared" si="3"/>
        <v>240</v>
      </c>
      <c r="C245" s="63"/>
      <c r="D245" s="64"/>
      <c r="E245" s="207"/>
      <c r="F245" s="65"/>
      <c r="G245" s="66"/>
      <c r="H245" s="67"/>
      <c r="I245" s="68"/>
      <c r="J245" s="69"/>
      <c r="K245" s="70"/>
      <c r="L245" s="71"/>
      <c r="M245" s="72"/>
      <c r="N245" s="73"/>
      <c r="O245" s="74"/>
      <c r="P245" s="179"/>
      <c r="Q245" s="180"/>
      <c r="R245" s="180"/>
      <c r="S245" s="181"/>
      <c r="T245" s="179"/>
      <c r="U245" s="180"/>
      <c r="V245" s="182"/>
      <c r="W245" s="181"/>
      <c r="X245" s="75"/>
      <c r="Y245" s="76"/>
      <c r="Z245" s="77"/>
      <c r="AA245" s="78"/>
      <c r="AB245" s="79"/>
      <c r="AC245" s="79"/>
      <c r="AD245" s="79"/>
      <c r="AE245" s="77"/>
      <c r="AF245" s="139"/>
      <c r="AG245" s="139"/>
      <c r="AH245" s="139"/>
      <c r="AI245" s="80" t="str">
        <f>IF(AND(申込書!$C$90&lt;&gt;"▼プルダウンより選択してください",申込書!$C$90&lt;&gt;"",申込書!$P$90&lt;&gt;"YYYY/MM/DD",$G245&lt;&gt;""),申込書!$P$90,"")</f>
        <v/>
      </c>
      <c r="AJ245" s="81" t="str">
        <f>IF(AND(申込書!$C$90&lt;&gt;"▼プルダウンより選択してください",申込書!$C$90&lt;&gt;"",$G245&lt;&gt;""),申込書!$M$90,"")</f>
        <v/>
      </c>
      <c r="AK245" s="81" t="str">
        <f>IF($AI$3&lt;&gt;"コンテンツなし",IF(AND(申込書!$AH$4="GIGAスクールパック",SUM($P245,$R245)&lt;&gt;0),SUM($P245,$R245),IF(AND(申込書!$AH$4="SKY安心GIGAタブレット",SUM($T245,$V245)&lt;&gt;0),SUM($T245,$V245),"")),"")</f>
        <v/>
      </c>
      <c r="AL245" s="81" t="str">
        <f>IF($AI$3&lt;&gt;"コンテンツなし",IF(AND(申込書!$AH$4="GIGAスクールパック",SUM($Q245,$S245)&lt;&gt;0),SUM($Q245,$S245),IF(AND(申込書!$AH$4="SKY安心GIGAタブレット",SUM($U245,$W245)&lt;&gt;0),SUM($U245,$W245),"")),"")</f>
        <v/>
      </c>
      <c r="AM245" s="157"/>
      <c r="AN245" s="82"/>
      <c r="AO245" s="80" t="str">
        <f>IF(AND(申込書!$C$91&lt;&gt;"▼プルダウンより選択してください",申込書!$C$91&lt;&gt;"",申込書!$P$91&lt;&gt;"YYYY/MM/DD",$G245&lt;&gt;""),申込書!$P$91,"")</f>
        <v/>
      </c>
      <c r="AP245" s="81" t="str">
        <f>IF(AND(申込書!$C$91&lt;&gt;"▼プルダウンより選択してください",申込書!$C$91&lt;&gt;"",$G245&lt;&gt;""),申込書!$M$91,"")</f>
        <v/>
      </c>
      <c r="AQ245" s="81" t="str">
        <f>IF($AO$3&lt;&gt;"コンテンツなし",IF(AND(申込書!$AH$4="GIGAスクールパック",SUM($P245,$R245)&lt;&gt;0),SUM($P245,$R245),IF(AND(申込書!$AH$4="SKY安心GIGAタブレット",SUM($T245,$V245)&lt;&gt;0),SUM($T245,$V245),"")),"")</f>
        <v/>
      </c>
      <c r="AR245" s="81" t="str">
        <f>IF($AO$3&lt;&gt;"コンテンツなし",IF(AND(申込書!$AH$4="GIGAスクールパック",SUM($Q245,$S245)&lt;&gt;0),SUM($Q245,$S245),IF(AND(申込書!$AH$4="SKY安心GIGAタブレット",SUM($U245,$W245)&lt;&gt;0),SUM($U245,$W245),"")),"")</f>
        <v/>
      </c>
      <c r="AS245" s="157"/>
      <c r="AT245" s="82"/>
      <c r="AU245" s="80" t="str">
        <f>IF(AND(申込書!$C$92&lt;&gt;"▼プルダウンより選択してください",申込書!$C$92&lt;&gt;"",申込書!$P$92&lt;&gt;"YYYY/MM/DD",$G245&lt;&gt;""),申込書!$P$92,"")</f>
        <v/>
      </c>
      <c r="AV245" s="81" t="str">
        <f>IF(AND(申込書!$C$92&lt;&gt;"▼プルダウンより選択してください",申込書!$C$92&lt;&gt;"",$G245&lt;&gt;""),申込書!$M$92,"")</f>
        <v/>
      </c>
      <c r="AW245" s="81" t="str">
        <f>IF($AU$3&lt;&gt;"コンテンツなし",IF(AND(申込書!$AH$4="GIGAスクールパック",SUM($P245,$R245)&lt;&gt;0),SUM($P245,$R245),IF(AND(申込書!$AH$4="SKY安心GIGAタブレット",SUM($T245,$V245)&lt;&gt;0),SUM($T245,$V245),"")),"")</f>
        <v/>
      </c>
      <c r="AX245" s="81" t="str">
        <f>IF($AU$3&lt;&gt;"コンテンツなし",IF(AND(申込書!$AH$4="GIGAスクールパック",SUM($Q245,$S245)&lt;&gt;0),SUM($Q245,$S245),IF(AND(申込書!$AH$4="SKY安心GIGAタブレット",SUM($U245,$W245)&lt;&gt;0),SUM($U245,$W245),"")),"")</f>
        <v/>
      </c>
      <c r="AY245" s="157"/>
      <c r="AZ245" s="82"/>
      <c r="BA245" s="80" t="str">
        <f>IF(AND(申込書!$C$93&lt;&gt;"▼プルダウンより選択してください",申込書!$C$93&lt;&gt;"",申込書!$P$93&lt;&gt;"YYYY/MM/DD",$G245&lt;&gt;""),申込書!$P$93,"")</f>
        <v/>
      </c>
      <c r="BB245" s="81" t="str">
        <f>IF(AND(申込書!$C$93&lt;&gt;"▼プルダウンより選択してください",申込書!$C$93&lt;&gt;"",申込書!$M$93&gt;=1,$G245&lt;&gt;""),申込書!$M$93,"")</f>
        <v/>
      </c>
      <c r="BC245" s="81" t="str">
        <f>IF($BA$3&lt;&gt;"コンテンツなし",IF(AND(申込書!$AH$4="GIGAスクールパック",SUM($P245,$R245)&lt;&gt;0),SUM($P245,$R245),IF(AND(申込書!$AH$4="SKY安心GIGAタブレット",SUM($T245,$V245)&lt;&gt;0),SUM($T245,$V245),"")),"")</f>
        <v/>
      </c>
      <c r="BD245" s="81" t="str">
        <f>IF($BA$3&lt;&gt;"コンテンツなし",IF(AND(申込書!$AH$4="GIGAスクールパック",SUM($Q245,$S245)&lt;&gt;0),SUM($Q245,$S245),IF(AND(申込書!$AH$4="SKY安心GIGAタブレット",SUM($U245,$W245)&lt;&gt;0),SUM($U245,$W245),"")),"")</f>
        <v/>
      </c>
      <c r="BE245" s="157"/>
      <c r="BF245" s="82"/>
      <c r="BG245" s="80" t="str">
        <f>IF(AND(申込書!$C$94&lt;&gt;"▼プルダウンより選択してください",申込書!$C$94&lt;&gt;"",申込書!$P$94&lt;&gt;"YYYY/MM/DD",$G245&lt;&gt;""),申込書!$P$94,"")</f>
        <v/>
      </c>
      <c r="BH245" s="81" t="str">
        <f>IF(AND(申込書!$C$94&lt;&gt;"▼プルダウンより選択してください",申込書!$C$94&lt;&gt;"",$G245&lt;&gt;""),申込書!$M$94,"")</f>
        <v/>
      </c>
      <c r="BI245" s="81" t="str">
        <f>IF($BG$3&lt;&gt;"コンテンツなし",IF(AND(申込書!$AH$4="GIGAスクールパック",SUM($P245,$R245)&lt;&gt;0),SUM($P245,$R245),IF(AND(申込書!$AH$4="SKY安心GIGAタブレット",SUM($T245,$V245)&lt;&gt;0),SUM($T245,$V245),"")),"")</f>
        <v/>
      </c>
      <c r="BJ245" s="81" t="str">
        <f>IF($BG$3&lt;&gt;"コンテンツなし",IF(AND(申込書!$AH$4="GIGAスクールパック",SUM($Q245,$S245)&lt;&gt;0),SUM($Q245,$S245),IF(AND(申込書!$AH$4="SKY安心GIGAタブレット",SUM($U245,$W245)&lt;&gt;0),SUM($U245,$W245),"")),"")</f>
        <v/>
      </c>
      <c r="BK245" s="157"/>
      <c r="BL245" s="82"/>
      <c r="BM245" s="80" t="str">
        <f>IF(AND(申込書!$C$95&lt;&gt;"▼プルダウンより選択してください",申込書!$C$95&lt;&gt;"",申込書!$P$95&lt;&gt;"YYYY/MM/DD",$G245&lt;&gt;""),申込書!$P$95,"")</f>
        <v/>
      </c>
      <c r="BN245" s="81" t="str">
        <f>IF(AND(申込書!$C$95&lt;&gt;"▼プルダウンより選択してください",申込書!$C$95&lt;&gt;"",$G245&lt;&gt;""),申込書!$M$95,"")</f>
        <v/>
      </c>
      <c r="BO245" s="81" t="str">
        <f>IF($BM$3&lt;&gt;"コンテンツなし",IF(AND(申込書!$AH$4="GIGAスクールパック",SUM($P245,$R245)&lt;&gt;0),SUM($P245,$R245),IF(AND(申込書!$AH$4="SKY安心GIGAタブレット",SUM($T245,$V245)&lt;&gt;0),SUM($T245,$V245),"")),"")</f>
        <v/>
      </c>
      <c r="BP245" s="81" t="str">
        <f>IF($BM$3&lt;&gt;"コンテンツなし",IF(AND(申込書!$AH$4="GIGAスクールパック",SUM($Q245,$S245)&lt;&gt;0),SUM($Q245,$S245),IF(AND(申込書!$AH$4="SKY安心GIGAタブレット",SUM($U245,$W245)&lt;&gt;0),SUM($U245,$W245),"")),"")</f>
        <v/>
      </c>
      <c r="BQ245" s="157"/>
      <c r="BR245" s="82"/>
      <c r="BS245" s="80" t="str">
        <f>IF(AND(申込書!$C$96&lt;&gt;"▼プルダウンより選択してください",申込書!$C$96&lt;&gt;"",申込書!$P$96&lt;&gt;"YYYY/MM/DD",$G245&lt;&gt;""),申込書!$P$96,"")</f>
        <v/>
      </c>
      <c r="BT245" s="81" t="str">
        <f>IF(AND(申込書!$C$96&lt;&gt;"▼プルダウンより選択してください",申込書!$C$96&lt;&gt;"",$G245&lt;&gt;""),申込書!$M$96,"")</f>
        <v/>
      </c>
      <c r="BU245" s="81" t="str">
        <f>IF($BS$3&lt;&gt;"コンテンツなし",IF(AND(申込書!$AH$4="GIGAスクールパック",SUM($P245,$R245)&lt;&gt;0),SUM($P245,$R245),IF(AND(申込書!$AH$4="SKY安心GIGAタブレット",SUM($T245,$V245)&lt;&gt;0),SUM($T245,$V245),"")),"")</f>
        <v/>
      </c>
      <c r="BV245" s="81" t="str">
        <f>IF($BS$3&lt;&gt;"コンテンツなし",IF(AND(申込書!$AH$4="GIGAスクールパック",SUM($Q245,$S245)&lt;&gt;0),SUM($Q245,$S245),IF(AND(申込書!$AH$4="SKY安心GIGAタブレット",SUM($U245,$W245)&lt;&gt;0),SUM($U245,$W245),"")),"")</f>
        <v/>
      </c>
      <c r="BW245" s="157"/>
      <c r="BX245" s="82"/>
      <c r="BY245" s="80" t="str">
        <f>IF(AND(申込書!$C$97&lt;&gt;"▼プルダウンより選択してください",申込書!$C$97&lt;&gt;"",申込書!$P$97&lt;&gt;"YYYY/MM/DD",$G245&lt;&gt;""),申込書!$P$97,"")</f>
        <v/>
      </c>
      <c r="BZ245" s="81" t="str">
        <f>IF(AND(申込書!$C$97&lt;&gt;"▼プルダウンより選択してください",申込書!$C$97&lt;&gt;"",$G245&lt;&gt;""),申込書!$M$97,"")</f>
        <v/>
      </c>
      <c r="CA245" s="81" t="str">
        <f>IF($BY$3&lt;&gt;"コンテンツなし",IF(AND(申込書!$AH$4="GIGAスクールパック",SUM($P245,$R245)&lt;&gt;0),SUM($P245,$R245),IF(AND(申込書!$AH$4="SKY安心GIGAタブレット",SUM($T245,$V245)&lt;&gt;0),SUM($T245,$V245),"")),"")</f>
        <v/>
      </c>
      <c r="CB245" s="81" t="str">
        <f>IF($BY$3&lt;&gt;"コンテンツなし",IF(AND(申込書!$AH$4="GIGAスクールパック",SUM($Q245,$S245)&lt;&gt;0),SUM($Q245,$S245),IF(AND(申込書!$AH$4="SKY安心GIGAタブレット",SUM($U245,$W245)&lt;&gt;0),SUM($U245,$W245),"")),"")</f>
        <v/>
      </c>
      <c r="CC245" s="157"/>
      <c r="CD245" s="82"/>
      <c r="CE245" s="80" t="str">
        <f>IF(AND(申込書!$C$98&lt;&gt;"▼プルダウンより選択してください",申込書!$C$98&lt;&gt;"",申込書!$P$98&lt;&gt;"YYYY/MM/DD",$G245&lt;&gt;""),申込書!$P$98,"")</f>
        <v/>
      </c>
      <c r="CF245" s="81" t="str">
        <f>IF(AND(申込書!$C$98&lt;&gt;"▼プルダウンより選択してください",申込書!$C$98&lt;&gt;"",$G245&lt;&gt;""),申込書!$M$98,"")</f>
        <v/>
      </c>
      <c r="CG245" s="81" t="str">
        <f>IF($CE$3&lt;&gt;"コンテンツなし",IF(AND(申込書!$AH$4="GIGAスクールパック",SUM($P245,$R245)&lt;&gt;0),SUM($P245,$R245),IF(AND(申込書!$AH$4="SKY安心GIGAタブレット",SUM($T245,$V245)&lt;&gt;0),SUM($T245,$V245),"")),"")</f>
        <v/>
      </c>
      <c r="CH245" s="81" t="str">
        <f>IF($CE$3&lt;&gt;"コンテンツなし",IF(AND(申込書!$AH$4="GIGAスクールパック",SUM($Q245,$S245)&lt;&gt;0),SUM($Q245,$S245),IF(AND(申込書!$AH$4="SKY安心GIGAタブレット",SUM($U245,$W245)&lt;&gt;0),SUM($U245,$W245),"")),"")</f>
        <v/>
      </c>
      <c r="CI245" s="157"/>
      <c r="CJ245" s="82"/>
      <c r="CK245" s="80" t="str">
        <f>IF(AND(申込書!$C$99&lt;&gt;"▼プルダウンより選択してください",申込書!$C$99&lt;&gt;"",申込書!$P$99&lt;&gt;"YYYY/MM/DD",$G245&lt;&gt;""),申込書!$P$99,"")</f>
        <v/>
      </c>
      <c r="CL245" s="81" t="str">
        <f>IF(AND(申込書!$C$99&lt;&gt;"▼プルダウンより選択してください",申込書!$C$99&lt;&gt;"",$G245&lt;&gt;""),申込書!$M$99,"")</f>
        <v/>
      </c>
      <c r="CM245" s="81" t="str">
        <f>IF($CK$3&lt;&gt;"コンテンツなし",IF(AND(申込書!$AH$4="GIGAスクールパック",SUM($P245,$R245)&lt;&gt;0),SUM($P245,$R245),IF(AND(申込書!$AH$4="SKY安心GIGAタブレット",SUM($T245,$V245)&lt;&gt;0),SUM($T245,$V245),"")),"")</f>
        <v/>
      </c>
      <c r="CN245" s="81" t="str">
        <f>IF($CK$3&lt;&gt;"コンテンツなし",IF(AND(申込書!$AH$4="GIGAスクールパック",SUM($Q245,$S245)&lt;&gt;0),SUM($Q245,$S245),IF(AND(申込書!$AH$4="SKY安心GIGAタブレット",SUM($U245,$W245)&lt;&gt;0),SUM($U245,$W245),"")),"")</f>
        <v/>
      </c>
      <c r="CO245" s="157"/>
      <c r="CP245" s="82"/>
      <c r="CQ245" s="80" t="str">
        <f>IF(AND(申込書!$C$100&lt;&gt;"▼プルダウンより選択してください",申込書!$C$100&lt;&gt;"",申込書!$P$100&lt;&gt;"YYYY/MM/DD",$G245&lt;&gt;""),申込書!$P$100,"")</f>
        <v/>
      </c>
      <c r="CR245" s="81" t="str">
        <f>IF(AND(申込書!$C$100&lt;&gt;"▼プルダウンより選択してください",申込書!$C$100&lt;&gt;"",$G245&lt;&gt;""),申込書!$M$100,"")</f>
        <v/>
      </c>
      <c r="CS245" s="81" t="str">
        <f>IF($CQ$3&lt;&gt;"コンテンツなし",IF(AND(申込書!$AH$4="GIGAスクールパック",SUM($P245,$R245)&lt;&gt;0),SUM($P245,$R245),IF(AND(申込書!$AH$4="SKY安心GIGAタブレット",SUM($T245,$V245)&lt;&gt;0),SUM($T245,$V245),"")),"")</f>
        <v/>
      </c>
      <c r="CT245" s="81" t="str">
        <f>IF($CQ$3&lt;&gt;"コンテンツなし",IF(AND(申込書!$AH$4="GIGAスクールパック",SUM($Q245,$S245)&lt;&gt;0),SUM($Q245,$S245),IF(AND(申込書!$AH$4="SKY安心GIGAタブレット",SUM($U245,$W245)&lt;&gt;0),SUM($U245,$W245),"")),"")</f>
        <v/>
      </c>
      <c r="CU245" s="81"/>
      <c r="CV245" s="82"/>
      <c r="CW245" s="80" t="str">
        <f>IF(AND(申込書!$C$101&lt;&gt;"▼プルダウンより選択してください",申込書!$C$101&lt;&gt;"",申込書!$P$101&lt;&gt;"YYYY/MM/DD",$G245&lt;&gt;""),申込書!$P$101,"")</f>
        <v/>
      </c>
      <c r="CX245" s="81" t="str">
        <f>IF(AND(申込書!$C$101&lt;&gt;"▼プルダウンより選択してください",申込書!$C$101&lt;&gt;"",$G245&lt;&gt;""),申込書!$M$101,"")</f>
        <v/>
      </c>
      <c r="CY245" s="81" t="str">
        <f>IF($CW$3&lt;&gt;"コンテンツなし",IF(AND(申込書!$AH$4="GIGAスクールパック",SUM($P245,$R245)&lt;&gt;0),SUM($P245,$R245),IF(AND(申込書!$AH$4="SKY安心GIGAタブレット",SUM($T245,$V245)&lt;&gt;0),SUM($T245,$V245),"")),"")</f>
        <v/>
      </c>
      <c r="CZ245" s="81" t="str">
        <f>IF($CW$3&lt;&gt;"コンテンツなし",IF(AND(申込書!$AH$4="GIGAスクールパック",SUM($Q245,$S245)&lt;&gt;0),SUM($Q245,$S245),IF(AND(申込書!$AH$4="SKY安心GIGAタブレット",SUM($U245,$W245)&lt;&gt;0),SUM($U245,$W245),"")),"")</f>
        <v/>
      </c>
      <c r="DA245" s="81"/>
      <c r="DB245" s="82"/>
      <c r="DC245" s="80" t="str">
        <f>IF(AND(申込書!$C$102&lt;&gt;"▼プルダウンより選択してください",申込書!$C$102&lt;&gt;"",申込書!$P$102&lt;&gt;"YYYY/MM/DD",$G245&lt;&gt;""),申込書!$P$102,"")</f>
        <v/>
      </c>
      <c r="DD245" s="81" t="str">
        <f>IF(AND(申込書!$C$102&lt;&gt;"▼プルダウンより選択してください",申込書!$C$102&lt;&gt;"",$G245&lt;&gt;""),申込書!$M$102,"")</f>
        <v/>
      </c>
      <c r="DE245" s="81" t="str">
        <f>IF($DC$3&lt;&gt;"コンテンツなし",IF(AND(申込書!$AH$4="GIGAスクールパック",SUM($P245,$R245)&lt;&gt;0),SUM($P245,$R245),IF(AND(申込書!$AH$4="SKY安心GIGAタブレット",SUM($T245,$V245)&lt;&gt;0),SUM($T245,$V245),"")),"")</f>
        <v/>
      </c>
      <c r="DF245" s="81" t="str">
        <f>IF($DC$3&lt;&gt;"コンテンツなし",IF(AND(申込書!$AH$4="GIGAスクールパック",SUM($Q245,$S245)&lt;&gt;0),SUM($Q245,$S245),IF(AND(申込書!$AH$4="SKY安心GIGAタブレット",SUM($U245,$W245)&lt;&gt;0),SUM($U245,$W245),"")),"")</f>
        <v/>
      </c>
      <c r="DG245" s="81"/>
      <c r="DH245" s="82"/>
      <c r="DI245" s="80" t="str">
        <f>IF(AND(申込書!$C$103&lt;&gt;"▼プルダウンより選択してください",申込書!$C$103&lt;&gt;"",申込書!$P$103&lt;&gt;"YYYY/MM/DD",$G245&lt;&gt;""),申込書!$P$103,"")</f>
        <v/>
      </c>
      <c r="DJ245" s="81" t="str">
        <f>IF(AND(申込書!$C$103&lt;&gt;"▼プルダウンより選択してください",申込書!$C$103&lt;&gt;"",$G245&lt;&gt;""),申込書!$M$103,"")</f>
        <v/>
      </c>
      <c r="DK245" s="81" t="str">
        <f>IF($DI$3&lt;&gt;"コンテンツなし",IF(AND(申込書!$AH$4="GIGAスクールパック",SUM($P245,$R245)&lt;&gt;0),SUM($P245,$R245),IF(AND(申込書!$AH$4="SKY安心GIGAタブレット",SUM($T245,$V245)&lt;&gt;0),SUM($T245,$V245),"")),"")</f>
        <v/>
      </c>
      <c r="DL245" s="81" t="str">
        <f>IF($DI$3&lt;&gt;"コンテンツなし",IF(AND(申込書!$AH$4="GIGAスクールパック",SUM($Q245,$S245)&lt;&gt;0),SUM($Q245,$S245),IF(AND(申込書!$AH$4="SKY安心GIGAタブレット",SUM($U245,$W245)&lt;&gt;0),SUM($U245,$W245),"")),"")</f>
        <v/>
      </c>
      <c r="DM245" s="81"/>
      <c r="DN245" s="82"/>
      <c r="DO245" s="80" t="str">
        <f>IF(AND(申込書!$C$104&lt;&gt;"▼プルダウンより選択してください",申込書!$C$104&lt;&gt;"",申込書!$P$104&lt;&gt;"YYYY/MM/DD",$G245&lt;&gt;""),申込書!$P$104,"")</f>
        <v/>
      </c>
      <c r="DP245" s="81" t="str">
        <f>IF(AND(申込書!$C$104&lt;&gt;"▼プルダウンより選択してください",申込書!$C$104&lt;&gt;"",$G245&lt;&gt;""),申込書!$M$104,"")</f>
        <v/>
      </c>
      <c r="DQ245" s="81" t="str">
        <f>IF($DO$3&lt;&gt;"コンテンツなし",IF(AND(申込書!$AH$4="GIGAスクールパック",SUM($P245,$R245)&lt;&gt;0),SUM($P245,$R245),IF(AND(申込書!$AH$4="SKY安心GIGAタブレット",SUM($T245,$V245)&lt;&gt;0),SUM($T245,$V245),"")),"")</f>
        <v/>
      </c>
      <c r="DR245" s="81" t="str">
        <f>IF($DO$3&lt;&gt;"コンテンツなし",IF(AND(申込書!$AH$4="GIGAスクールパック",SUM($Q245,$S245)&lt;&gt;0),SUM($Q245,$S245),IF(AND(申込書!$AH$4="SKY安心GIGAタブレット",SUM($U245,$W245)&lt;&gt;0),SUM($U245,$W245),"")),"")</f>
        <v/>
      </c>
      <c r="DS245" s="81"/>
      <c r="DT245" s="82"/>
      <c r="DU245" s="80" t="str">
        <f>IF(AND(申込書!$C$105&lt;&gt;"▼プルダウンより選択してください",申込書!$C$105&lt;&gt;"",申込書!$P$105&lt;&gt;"YYYY/MM/DD",$G245&lt;&gt;""),申込書!$P$105,"")</f>
        <v/>
      </c>
      <c r="DV245" s="81" t="str">
        <f>IF(AND(申込書!$C$105&lt;&gt;"▼プルダウンより選択してください",申込書!$C$105&lt;&gt;"",$G245&lt;&gt;""),申込書!$M$105,"")</f>
        <v/>
      </c>
      <c r="DW245" s="81" t="str">
        <f>IF($DU$3&lt;&gt;"コンテンツなし",IF(AND(申込書!$AH$4="GIGAスクールパック",SUM($P245,$R245)&lt;&gt;0),SUM($P245,$R245),IF(AND(申込書!$AH$4="SKY安心GIGAタブレット",SUM($T245,$V245)&lt;&gt;0),SUM($T245,$V245),"")),"")</f>
        <v/>
      </c>
      <c r="DX245" s="81" t="str">
        <f>IF($DU$3&lt;&gt;"コンテンツなし",IF(AND(申込書!$AH$4="GIGAスクールパック",SUM($Q245,$S245)&lt;&gt;0),SUM($Q245,$S245),IF(AND(申込書!$AH$4="SKY安心GIGAタブレット",SUM($U245,$W245)&lt;&gt;0),SUM($U245,$W245),"")),"")</f>
        <v/>
      </c>
      <c r="DY245" s="157"/>
      <c r="DZ245" s="82"/>
      <c r="EA245" s="80" t="str">
        <f>IF(AND(申込書!$C$106&lt;&gt;"▼プルダウンより選択してください",申込書!$C$106&lt;&gt;"",申込書!$P$106&lt;&gt;"YYYY/MM/DD",$G245&lt;&gt;""),申込書!$P$106,"")</f>
        <v/>
      </c>
      <c r="EB245" s="81" t="str">
        <f>IF(AND(申込書!$C$106&lt;&gt;"▼プルダウンより選択してください",申込書!$C$106&lt;&gt;"",$G245&lt;&gt;""),申込書!$M$106,"")</f>
        <v/>
      </c>
      <c r="EC245" s="81" t="str">
        <f>IF($EA$3&lt;&gt;"コンテンツなし",IF(AND(申込書!$AH$4="GIGAスクールパック",SUM($P245,$R245)&lt;&gt;0),SUM($P245,$R245),IF(AND(申込書!$AH$4="SKY安心GIGAタブレット",SUM($T245,$V245)&lt;&gt;0),SUM($T245,$V245),"")),"")</f>
        <v/>
      </c>
      <c r="ED245" s="81" t="str">
        <f>IF($EA$3&lt;&gt;"コンテンツなし",IF(AND(申込書!$AH$4="GIGAスクールパック",SUM($Q245,$S245)&lt;&gt;0),SUM($Q245,$S245),IF(AND(申込書!$AH$4="SKY安心GIGAタブレット",SUM($U245,$W245)&lt;&gt;0),SUM($U245,$W245),"")),"")</f>
        <v/>
      </c>
      <c r="EE245" s="157"/>
      <c r="EF245" s="82"/>
      <c r="EG245" s="80" t="str">
        <f>IF(AND(申込書!$C$107&lt;&gt;"▼プルダウンより選択してください",申込書!$C$107&lt;&gt;"",申込書!$P$107&lt;&gt;"YYYY/MM/DD",$G245&lt;&gt;""),申込書!$P$107,"")</f>
        <v/>
      </c>
      <c r="EH245" s="81" t="str">
        <f>IF(AND(申込書!$C$107&lt;&gt;"▼プルダウンより選択してください",申込書!$C$107&lt;&gt;"",$G245&lt;&gt;""),申込書!$M$107,"")</f>
        <v/>
      </c>
      <c r="EI245" s="81" t="str">
        <f>IF($EG$3&lt;&gt;"コンテンツなし",IF(AND(申込書!$AH$4="GIGAスクールパック",SUM($P245,$R245)&lt;&gt;0),SUM($P245,$R245),IF(AND(申込書!$AH$4="SKY安心GIGAタブレット",SUM($T245,$V245)&lt;&gt;0),SUM($T245,$V245),"")),"")</f>
        <v/>
      </c>
      <c r="EJ245" s="81" t="str">
        <f>IF($EG$3&lt;&gt;"コンテンツなし",IF(AND(申込書!$AH$4="GIGAスクールパック",SUM($Q245,$S245)&lt;&gt;0),SUM($Q245,$S245),IF(AND(申込書!$AH$4="SKY安心GIGAタブレット",SUM($U245,$W245)&lt;&gt;0),SUM($U245,$W245),"")),"")</f>
        <v/>
      </c>
      <c r="EK245" s="157"/>
      <c r="EL245" s="82"/>
      <c r="EM245" s="80" t="str">
        <f>IF(AND(申込書!$C$108&lt;&gt;"▼プルダウンより選択してください",申込書!$C$108&lt;&gt;"",申込書!$P$108&lt;&gt;"YYYY/MM/DD",$G245&lt;&gt;""),申込書!$P$108,"")</f>
        <v/>
      </c>
      <c r="EN245" s="81" t="str">
        <f>IF(AND(申込書!$C$108&lt;&gt;"▼プルダウンより選択してください",申込書!$C$108&lt;&gt;"",$G245&lt;&gt;""),申込書!$M$108,"")</f>
        <v/>
      </c>
      <c r="EO245" s="81" t="str">
        <f>IF($EM$3&lt;&gt;"コンテンツなし",IF(AND(申込書!$AH$4="GIGAスクールパック",SUM($P245,$R245)&lt;&gt;0),SUM($P245,$R245),IF(AND(申込書!$AH$4="SKY安心GIGAタブレット",SUM($T245,$V245)&lt;&gt;0),SUM($T245,$V245),"")),"")</f>
        <v/>
      </c>
      <c r="EP245" s="81" t="str">
        <f>IF($EM$3&lt;&gt;"コンテンツなし",IF(AND(申込書!$AH$4="GIGAスクールパック",SUM($Q245,$S245)&lt;&gt;0),SUM($Q245,$S245),IF(AND(申込書!$AH$4="SKY安心GIGAタブレット",SUM($U245,$W245)&lt;&gt;0),SUM($U245,$W245),"")),"")</f>
        <v/>
      </c>
      <c r="EQ245" s="157"/>
      <c r="ER245" s="82"/>
      <c r="ES245" s="80" t="str">
        <f>IF(AND(申込書!$C$109&lt;&gt;"▼プルダウンより選択してください",申込書!$C$109&lt;&gt;"",申込書!$P$109&lt;&gt;"YYYY/MM/DD",$G245&lt;&gt;""),申込書!$P$109,"")</f>
        <v/>
      </c>
      <c r="ET245" s="81" t="str">
        <f>IF(AND(申込書!$C$109&lt;&gt;"▼プルダウンより選択してください",申込書!$C$109&lt;&gt;"",$G245&lt;&gt;""),申込書!$M$109,"")</f>
        <v/>
      </c>
      <c r="EU245" s="81" t="str">
        <f>IF($ES$3&lt;&gt;"コンテンツなし",IF(AND(申込書!$AH$4="GIGAスクールパック",SUM($P245,$R245)&lt;&gt;0),SUM($P245,$R245),IF(AND(申込書!$AH$4="SKY安心GIGAタブレット",SUM($T245,$V245)&lt;&gt;0),SUM($T245,$V245),"")),"")</f>
        <v/>
      </c>
      <c r="EV245" s="81" t="str">
        <f>IF($ES$3&lt;&gt;"コンテンツなし",IF(AND(申込書!$AH$4="GIGAスクールパック",SUM($Q245,$S245)&lt;&gt;0),SUM($Q245,$S245),IF(AND(申込書!$AH$4="SKY安心GIGAタブレット",SUM($U245,$W245)&lt;&gt;0),SUM($U245,$W245),"")),"")</f>
        <v/>
      </c>
      <c r="EW245" s="157"/>
      <c r="EX245" s="82"/>
      <c r="EY245" s="80" t="str">
        <f>IF(AND(申込書!$C$110&lt;&gt;"▼プルダウンより選択してください",申込書!$C$110&lt;&gt;"",申込書!$P$110&lt;&gt;"YYYY/MM/DD",$G245&lt;&gt;""),申込書!$P$110,"")</f>
        <v/>
      </c>
      <c r="EZ245" s="81" t="str">
        <f>IF(AND(申込書!$C$110&lt;&gt;"▼プルダウンより選択してください",申込書!$C$110&lt;&gt;"",$G245&lt;&gt;""),申込書!$M$110,"")</f>
        <v/>
      </c>
      <c r="FA245" s="81" t="str">
        <f>IF($EY$3&lt;&gt;"コンテンツなし",IF(AND(申込書!$AH$4="GIGAスクールパック",SUM($P245,$R245)&lt;&gt;0),SUM($P245,$R245),IF(AND(申込書!$AH$4="SKY安心GIGAタブレット",SUM($T245,$V245)&lt;&gt;0),SUM($T245,$V245),"")),"")</f>
        <v/>
      </c>
      <c r="FB245" s="81" t="str">
        <f>IF($EY$3&lt;&gt;"コンテンツなし",IF(AND(申込書!$AH$4="GIGAスクールパック",SUM($Q245,$S245)&lt;&gt;0),SUM($Q245,$S245),IF(AND(申込書!$AH$4="SKY安心GIGAタブレット",SUM($U245,$W245)&lt;&gt;0),SUM($U245,$W245),"")),"")</f>
        <v/>
      </c>
      <c r="FC245" s="157"/>
      <c r="FD245" s="82"/>
      <c r="FE245" s="80" t="str">
        <f>IF(AND(申込書!$C$111&lt;&gt;"▼プルダウンより選択してください",申込書!$C$111&lt;&gt;"",申込書!$P$111&lt;&gt;"YYYY/MM/DD",$G245&lt;&gt;""),申込書!$P$111,"")</f>
        <v/>
      </c>
      <c r="FF245" s="81" t="str">
        <f>IF(AND(申込書!$C$111&lt;&gt;"▼プルダウンより選択してください",申込書!$C$111&lt;&gt;"",$G245&lt;&gt;""),申込書!$M$111,"")</f>
        <v/>
      </c>
      <c r="FG245" s="81" t="str">
        <f>IF($FE$3&lt;&gt;"コンテンツなし",IF(AND(申込書!$AH$4="GIGAスクールパック",SUM($P245,$R245)&lt;&gt;0),SUM($P245,$R245),IF(AND(申込書!$AH$4="SKY安心GIGAタブレット",SUM($T245,$V245)&lt;&gt;0),SUM($T245,$V245),"")),"")</f>
        <v/>
      </c>
      <c r="FH245" s="81" t="str">
        <f>IF($FE$3&lt;&gt;"コンテンツなし",IF(AND(申込書!$AH$4="GIGAスクールパック",SUM($Q245,$S245)&lt;&gt;0),SUM($Q245,$S245),IF(AND(申込書!$AH$4="SKY安心GIGAタブレット",SUM($U245,$W245)&lt;&gt;0),SUM($U245,$W245),"")),"")</f>
        <v/>
      </c>
      <c r="FI245" s="157"/>
      <c r="FJ245" s="82"/>
      <c r="FK245" s="80" t="str">
        <f>IF(AND(申込書!$C$112&lt;&gt;"▼プルダウンより選択してください",申込書!$C$112&lt;&gt;"",申込書!$P$112&lt;&gt;"YYYY/MM/DD",$G245&lt;&gt;""),申込書!$P$112,"")</f>
        <v/>
      </c>
      <c r="FL245" s="81" t="str">
        <f>IF(AND(申込書!$C$112&lt;&gt;"▼プルダウンより選択してください",申込書!$C$112&lt;&gt;"",$G245&lt;&gt;""),申込書!$M$112,"")</f>
        <v/>
      </c>
      <c r="FM245" s="81" t="str">
        <f>IF($FK$3&lt;&gt;"コンテンツなし",IF(AND(申込書!$AH$4="GIGAスクールパック",SUM($P245,$R245)&lt;&gt;0),SUM($P245,$R245),IF(AND(申込書!$AH$4="SKY安心GIGAタブレット",SUM($T245,$V245)&lt;&gt;0),SUM($T245,$V245),"")),"")</f>
        <v/>
      </c>
      <c r="FN245" s="81" t="str">
        <f>IF($FK$3&lt;&gt;"コンテンツなし",IF(AND(申込書!$AH$4="GIGAスクールパック",SUM($Q245,$S245)&lt;&gt;0),SUM($Q245,$S245),IF(AND(申込書!$AH$4="SKY安心GIGAタブレット",SUM($U245,$W245)&lt;&gt;0),SUM($U245,$W245),"")),"")</f>
        <v/>
      </c>
      <c r="FO245" s="157"/>
      <c r="FP245" s="82"/>
      <c r="FQ245" s="80" t="str">
        <f>IF(AND(申込書!$C$113&lt;&gt;"▼プルダウンより選択してください",申込書!$C$113&lt;&gt;"",申込書!$P$113&lt;&gt;"YYYY/MM/DD",$G245&lt;&gt;""),申込書!$P$113,"")</f>
        <v/>
      </c>
      <c r="FR245" s="81" t="str">
        <f>IF(AND(申込書!$C$113&lt;&gt;"▼プルダウンより選択してください",申込書!$C$113&lt;&gt;"",$G245&lt;&gt;""),申込書!$M$113,"")</f>
        <v/>
      </c>
      <c r="FS245" s="81" t="str">
        <f>IF($FQ$3&lt;&gt;"コンテンツなし",IF(AND(申込書!$AH$4="GIGAスクールパック",SUM($P245,$R245)&lt;&gt;0),SUM($P245,$R245),IF(AND(申込書!$AH$4="SKY安心GIGAタブレット",SUM($T245,$V245)&lt;&gt;0),SUM($T245,$V245),"")),"")</f>
        <v/>
      </c>
      <c r="FT245" s="81" t="str">
        <f>IF($FQ$3&lt;&gt;"コンテンツなし",IF(AND(申込書!$AH$4="GIGAスクールパック",SUM($Q245,$S245)&lt;&gt;0),SUM($Q245,$S245),IF(AND(申込書!$AH$4="SKY安心GIGAタブレット",SUM($U245,$W245)&lt;&gt;0),SUM($U245,$W245),"")),"")</f>
        <v/>
      </c>
      <c r="FU245" s="157"/>
      <c r="FV245" s="82"/>
      <c r="FW245" s="80" t="str">
        <f>IF(AND(申込書!$C$114&lt;&gt;"▼プルダウンより選択してください",申込書!$C$114&lt;&gt;"",申込書!$P$114&lt;&gt;"YYYY/MM/DD",$G245&lt;&gt;""),申込書!$P$114,"")</f>
        <v/>
      </c>
      <c r="FX245" s="81" t="str">
        <f>IF(AND(申込書!$C$114&lt;&gt;"▼プルダウンより選択してください",申込書!$C$114&lt;&gt;"",$G245&lt;&gt;""),申込書!$M$114,"")</f>
        <v/>
      </c>
      <c r="FY245" s="81" t="str">
        <f>IF($FW$3&lt;&gt;"コンテンツなし",IF(AND(申込書!$AH$4="GIGAスクールパック",SUM($P245,$R245)&lt;&gt;0),SUM($P245,$R245),IF(AND(申込書!$AH$4="SKY安心GIGAタブレット",SUM($T245,$V245)&lt;&gt;0),SUM($T245,$V245),"")),"")</f>
        <v/>
      </c>
      <c r="FZ245" s="81" t="str">
        <f>IF($FW$3&lt;&gt;"コンテンツなし",IF(AND(申込書!$AH$4="GIGAスクールパック",SUM($Q245,$S245)&lt;&gt;0),SUM($Q245,$S245),IF(AND(申込書!$AH$4="SKY安心GIGAタブレット",SUM($U245,$W245)&lt;&gt;0),SUM($U245,$W245),"")),"")</f>
        <v/>
      </c>
      <c r="GA245" s="157"/>
      <c r="GB245" s="82"/>
      <c r="GC245" s="80" t="str">
        <f>IF(AND(申込書!$C$115&lt;&gt;"▼プルダウンより選択してください",申込書!$C$115&lt;&gt;"",申込書!$P$115&lt;&gt;"YYYY/MM/DD",$G245&lt;&gt;""),申込書!$P$115,"")</f>
        <v/>
      </c>
      <c r="GD245" s="81" t="str">
        <f>IF(AND(申込書!$C$115&lt;&gt;"▼プルダウンより選択してください",申込書!$C$115&lt;&gt;"",$G245&lt;&gt;""),申込書!$M$115,"")</f>
        <v/>
      </c>
      <c r="GE245" s="81" t="str">
        <f>IF($GC$3&lt;&gt;"コンテンツなし",IF(AND(申込書!$AH$4="GIGAスクールパック",SUM($P245,$R245)&lt;&gt;0),SUM($P245,$R245),IF(AND(申込書!$AH$4="SKY安心GIGAタブレット",SUM($T245,$V245)&lt;&gt;0),SUM($T245,$V245),"")),"")</f>
        <v/>
      </c>
      <c r="GF245" s="81" t="str">
        <f>IF($GC$3&lt;&gt;"コンテンツなし",IF(AND(申込書!$AH$4="GIGAスクールパック",SUM($Q245,$S245)&lt;&gt;0),SUM($Q245,$S245),IF(AND(申込書!$AH$4="SKY安心GIGAタブレット",SUM($U245,$W245)&lt;&gt;0),SUM($U245,$W245),"")),"")</f>
        <v/>
      </c>
      <c r="GG245" s="157"/>
      <c r="GH245" s="82"/>
      <c r="GI245" s="80" t="str">
        <f>IF(AND(申込書!$C$116&lt;&gt;"▼プルダウンより選択してください",申込書!$C$116&lt;&gt;"",申込書!$P$116&lt;&gt;"YYYY/MM/DD",$G245&lt;&gt;""),申込書!$P$116,"")</f>
        <v/>
      </c>
      <c r="GJ245" s="81" t="str">
        <f>IF(AND(申込書!$C$116&lt;&gt;"▼プルダウンより選択してください",申込書!$C$116&lt;&gt;"",$G245&lt;&gt;""),申込書!$M$116,"")</f>
        <v/>
      </c>
      <c r="GK245" s="81" t="str">
        <f>IF($GI$3&lt;&gt;"コンテンツなし",IF(AND(申込書!$AH$4="GIGAスクールパック",SUM($P245,$R245)&lt;&gt;0),SUM($P245,$R245),IF(AND(申込書!$AH$4="SKY安心GIGAタブレット",SUM($T245,$V245)&lt;&gt;0),SUM($T245,$V245),"")),"")</f>
        <v/>
      </c>
      <c r="GL245" s="81" t="str">
        <f>IF($GI$3&lt;&gt;"コンテンツなし",IF(AND(申込書!$AH$4="GIGAスクールパック",SUM($Q245,$S245)&lt;&gt;0),SUM($Q245,$S245),IF(AND(申込書!$AH$4="SKY安心GIGAタブレット",SUM($U245,$W245)&lt;&gt;0),SUM($U245,$W245),"")),"")</f>
        <v/>
      </c>
      <c r="GM245" s="157"/>
      <c r="GN245" s="82"/>
      <c r="GO245" s="80" t="str">
        <f>IF(AND(申込書!$C$117&lt;&gt;"▼プルダウンより選択してください",申込書!$C$117&lt;&gt;"",申込書!$P$117&lt;&gt;"YYYY/MM/DD",$G245&lt;&gt;""),申込書!$P$117,"")</f>
        <v/>
      </c>
      <c r="GP245" s="81" t="str">
        <f>IF(AND(申込書!$C$117&lt;&gt;"▼プルダウンより選択してください",申込書!$C$117&lt;&gt;"",$G245&lt;&gt;""),申込書!$M$117,"")</f>
        <v/>
      </c>
      <c r="GQ245" s="81" t="str">
        <f>IF($GO$3&lt;&gt;"コンテンツなし",IF(AND(申込書!$AH$4="GIGAスクールパック",SUM($P245,$R245)&lt;&gt;0),SUM($P245,$R245),IF(AND(申込書!$AH$4="SKY安心GIGAタブレット",SUM($T245,$V245)&lt;&gt;0),SUM($T245,$V245),"")),"")</f>
        <v/>
      </c>
      <c r="GR245" s="81" t="str">
        <f>IF($GO$3&lt;&gt;"コンテンツなし",IF(AND(申込書!$AH$4="GIGAスクールパック",SUM($Q245,$S245)&lt;&gt;0),SUM($Q245,$S245),IF(AND(申込書!$AH$4="SKY安心GIGAタブレット",SUM($U245,$W245)&lt;&gt;0),SUM($U245,$W245),"")),"")</f>
        <v/>
      </c>
      <c r="GS245" s="157"/>
      <c r="GT245" s="82"/>
      <c r="GU245" s="80" t="str">
        <f>IF(AND(申込書!$C$118&lt;&gt;"▼プルダウンより選択してください",申込書!$C$118&lt;&gt;"",申込書!$P$118&lt;&gt;"YYYY/MM/DD",$G245&lt;&gt;""),申込書!$P$118,"")</f>
        <v/>
      </c>
      <c r="GV245" s="81" t="str">
        <f>IF(AND(申込書!$C$118&lt;&gt;"▼プルダウンより選択してください",申込書!$C$118&lt;&gt;"",$G245&lt;&gt;""),申込書!$M$118,"")</f>
        <v/>
      </c>
      <c r="GW245" s="81" t="str">
        <f>IF($GU$3&lt;&gt;"コンテンツなし",IF(AND(申込書!$AH$4="GIGAスクールパック",SUM($P245,$R245)&lt;&gt;0),SUM($P245,$R245),IF(AND(申込書!$AH$4="SKY安心GIGAタブレット",SUM($T245,$V245)&lt;&gt;0),SUM($T245,$V245),"")),"")</f>
        <v/>
      </c>
      <c r="GX245" s="81" t="str">
        <f>IF($GU$3&lt;&gt;"コンテンツなし",IF(AND(申込書!$AH$4="GIGAスクールパック",SUM($Q245,$S245)&lt;&gt;0),SUM($Q245,$S245),IF(AND(申込書!$AH$4="SKY安心GIGAタブレット",SUM($U245,$W245)&lt;&gt;0),SUM($U245,$W245),"")),"")</f>
        <v/>
      </c>
      <c r="GY245" s="157"/>
      <c r="GZ245" s="82"/>
      <c r="HA245" s="80" t="str">
        <f>IF(AND(申込書!$C$119&lt;&gt;"▼プルダウンより選択してください",申込書!$C$119&lt;&gt;"",申込書!$P$119&lt;&gt;"YYYY/MM/DD",$G245&lt;&gt;""),申込書!$P$119,"")</f>
        <v/>
      </c>
      <c r="HB245" s="81" t="str">
        <f>IF(AND(申込書!$C$119&lt;&gt;"▼プルダウンより選択してください",申込書!$C$119&lt;&gt;"",$G245&lt;&gt;""),申込書!$M$119,"")</f>
        <v/>
      </c>
      <c r="HC245" s="81" t="str">
        <f>IF($HA$3&lt;&gt;"コンテンツなし",IF(AND(申込書!$AH$4="GIGAスクールパック",SUM($P245,$R245)&lt;&gt;0),SUM($P245,$R245),IF(AND(申込書!$AH$4="SKY安心GIGAタブレット",SUM($T245,$V245)&lt;&gt;0),SUM($T245,$V245),"")),"")</f>
        <v/>
      </c>
      <c r="HD245" s="81" t="str">
        <f>IF($HA$3&lt;&gt;"コンテンツなし",IF(AND(申込書!$AH$4="GIGAスクールパック",SUM($Q245,$S245)&lt;&gt;0),SUM($Q245,$S245),IF(AND(申込書!$AH$4="SKY安心GIGAタブレット",SUM($U245,$W245)&lt;&gt;0),SUM($U245,$W245),"")),"")</f>
        <v/>
      </c>
      <c r="HE245" s="157"/>
      <c r="HF245" s="82"/>
      <c r="HG245" s="83"/>
    </row>
    <row r="246" spans="2:215" ht="26.85" customHeight="1">
      <c r="B246" s="62">
        <f t="shared" si="3"/>
        <v>241</v>
      </c>
      <c r="C246" s="63"/>
      <c r="D246" s="64"/>
      <c r="E246" s="207"/>
      <c r="F246" s="65"/>
      <c r="G246" s="66"/>
      <c r="H246" s="67"/>
      <c r="I246" s="68"/>
      <c r="J246" s="69"/>
      <c r="K246" s="70"/>
      <c r="L246" s="71"/>
      <c r="M246" s="72"/>
      <c r="N246" s="73"/>
      <c r="O246" s="74"/>
      <c r="P246" s="179"/>
      <c r="Q246" s="180"/>
      <c r="R246" s="180"/>
      <c r="S246" s="181"/>
      <c r="T246" s="179"/>
      <c r="U246" s="180"/>
      <c r="V246" s="182"/>
      <c r="W246" s="181"/>
      <c r="X246" s="75"/>
      <c r="Y246" s="76"/>
      <c r="Z246" s="77"/>
      <c r="AA246" s="78"/>
      <c r="AB246" s="79"/>
      <c r="AC246" s="79"/>
      <c r="AD246" s="79"/>
      <c r="AE246" s="77"/>
      <c r="AF246" s="139"/>
      <c r="AG246" s="139"/>
      <c r="AH246" s="139"/>
      <c r="AI246" s="80" t="str">
        <f>IF(AND(申込書!$C$90&lt;&gt;"▼プルダウンより選択してください",申込書!$C$90&lt;&gt;"",申込書!$P$90&lt;&gt;"YYYY/MM/DD",$G246&lt;&gt;""),申込書!$P$90,"")</f>
        <v/>
      </c>
      <c r="AJ246" s="81" t="str">
        <f>IF(AND(申込書!$C$90&lt;&gt;"▼プルダウンより選択してください",申込書!$C$90&lt;&gt;"",$G246&lt;&gt;""),申込書!$M$90,"")</f>
        <v/>
      </c>
      <c r="AK246" s="81" t="str">
        <f>IF($AI$3&lt;&gt;"コンテンツなし",IF(AND(申込書!$AH$4="GIGAスクールパック",SUM($P246,$R246)&lt;&gt;0),SUM($P246,$R246),IF(AND(申込書!$AH$4="SKY安心GIGAタブレット",SUM($T246,$V246)&lt;&gt;0),SUM($T246,$V246),"")),"")</f>
        <v/>
      </c>
      <c r="AL246" s="81" t="str">
        <f>IF($AI$3&lt;&gt;"コンテンツなし",IF(AND(申込書!$AH$4="GIGAスクールパック",SUM($Q246,$S246)&lt;&gt;0),SUM($Q246,$S246),IF(AND(申込書!$AH$4="SKY安心GIGAタブレット",SUM($U246,$W246)&lt;&gt;0),SUM($U246,$W246),"")),"")</f>
        <v/>
      </c>
      <c r="AM246" s="157"/>
      <c r="AN246" s="82"/>
      <c r="AO246" s="80" t="str">
        <f>IF(AND(申込書!$C$91&lt;&gt;"▼プルダウンより選択してください",申込書!$C$91&lt;&gt;"",申込書!$P$91&lt;&gt;"YYYY/MM/DD",$G246&lt;&gt;""),申込書!$P$91,"")</f>
        <v/>
      </c>
      <c r="AP246" s="81" t="str">
        <f>IF(AND(申込書!$C$91&lt;&gt;"▼プルダウンより選択してください",申込書!$C$91&lt;&gt;"",$G246&lt;&gt;""),申込書!$M$91,"")</f>
        <v/>
      </c>
      <c r="AQ246" s="81" t="str">
        <f>IF($AO$3&lt;&gt;"コンテンツなし",IF(AND(申込書!$AH$4="GIGAスクールパック",SUM($P246,$R246)&lt;&gt;0),SUM($P246,$R246),IF(AND(申込書!$AH$4="SKY安心GIGAタブレット",SUM($T246,$V246)&lt;&gt;0),SUM($T246,$V246),"")),"")</f>
        <v/>
      </c>
      <c r="AR246" s="81" t="str">
        <f>IF($AO$3&lt;&gt;"コンテンツなし",IF(AND(申込書!$AH$4="GIGAスクールパック",SUM($Q246,$S246)&lt;&gt;0),SUM($Q246,$S246),IF(AND(申込書!$AH$4="SKY安心GIGAタブレット",SUM($U246,$W246)&lt;&gt;0),SUM($U246,$W246),"")),"")</f>
        <v/>
      </c>
      <c r="AS246" s="157"/>
      <c r="AT246" s="82"/>
      <c r="AU246" s="80" t="str">
        <f>IF(AND(申込書!$C$92&lt;&gt;"▼プルダウンより選択してください",申込書!$C$92&lt;&gt;"",申込書!$P$92&lt;&gt;"YYYY/MM/DD",$G246&lt;&gt;""),申込書!$P$92,"")</f>
        <v/>
      </c>
      <c r="AV246" s="81" t="str">
        <f>IF(AND(申込書!$C$92&lt;&gt;"▼プルダウンより選択してください",申込書!$C$92&lt;&gt;"",$G246&lt;&gt;""),申込書!$M$92,"")</f>
        <v/>
      </c>
      <c r="AW246" s="81" t="str">
        <f>IF($AU$3&lt;&gt;"コンテンツなし",IF(AND(申込書!$AH$4="GIGAスクールパック",SUM($P246,$R246)&lt;&gt;0),SUM($P246,$R246),IF(AND(申込書!$AH$4="SKY安心GIGAタブレット",SUM($T246,$V246)&lt;&gt;0),SUM($T246,$V246),"")),"")</f>
        <v/>
      </c>
      <c r="AX246" s="81" t="str">
        <f>IF($AU$3&lt;&gt;"コンテンツなし",IF(AND(申込書!$AH$4="GIGAスクールパック",SUM($Q246,$S246)&lt;&gt;0),SUM($Q246,$S246),IF(AND(申込書!$AH$4="SKY安心GIGAタブレット",SUM($U246,$W246)&lt;&gt;0),SUM($U246,$W246),"")),"")</f>
        <v/>
      </c>
      <c r="AY246" s="157"/>
      <c r="AZ246" s="82"/>
      <c r="BA246" s="80" t="str">
        <f>IF(AND(申込書!$C$93&lt;&gt;"▼プルダウンより選択してください",申込書!$C$93&lt;&gt;"",申込書!$P$93&lt;&gt;"YYYY/MM/DD",$G246&lt;&gt;""),申込書!$P$93,"")</f>
        <v/>
      </c>
      <c r="BB246" s="81" t="str">
        <f>IF(AND(申込書!$C$93&lt;&gt;"▼プルダウンより選択してください",申込書!$C$93&lt;&gt;"",申込書!$M$93&gt;=1,$G246&lt;&gt;""),申込書!$M$93,"")</f>
        <v/>
      </c>
      <c r="BC246" s="81" t="str">
        <f>IF($BA$3&lt;&gt;"コンテンツなし",IF(AND(申込書!$AH$4="GIGAスクールパック",SUM($P246,$R246)&lt;&gt;0),SUM($P246,$R246),IF(AND(申込書!$AH$4="SKY安心GIGAタブレット",SUM($T246,$V246)&lt;&gt;0),SUM($T246,$V246),"")),"")</f>
        <v/>
      </c>
      <c r="BD246" s="81" t="str">
        <f>IF($BA$3&lt;&gt;"コンテンツなし",IF(AND(申込書!$AH$4="GIGAスクールパック",SUM($Q246,$S246)&lt;&gt;0),SUM($Q246,$S246),IF(AND(申込書!$AH$4="SKY安心GIGAタブレット",SUM($U246,$W246)&lt;&gt;0),SUM($U246,$W246),"")),"")</f>
        <v/>
      </c>
      <c r="BE246" s="157"/>
      <c r="BF246" s="82"/>
      <c r="BG246" s="80" t="str">
        <f>IF(AND(申込書!$C$94&lt;&gt;"▼プルダウンより選択してください",申込書!$C$94&lt;&gt;"",申込書!$P$94&lt;&gt;"YYYY/MM/DD",$G246&lt;&gt;""),申込書!$P$94,"")</f>
        <v/>
      </c>
      <c r="BH246" s="81" t="str">
        <f>IF(AND(申込書!$C$94&lt;&gt;"▼プルダウンより選択してください",申込書!$C$94&lt;&gt;"",$G246&lt;&gt;""),申込書!$M$94,"")</f>
        <v/>
      </c>
      <c r="BI246" s="81" t="str">
        <f>IF($BG$3&lt;&gt;"コンテンツなし",IF(AND(申込書!$AH$4="GIGAスクールパック",SUM($P246,$R246)&lt;&gt;0),SUM($P246,$R246),IF(AND(申込書!$AH$4="SKY安心GIGAタブレット",SUM($T246,$V246)&lt;&gt;0),SUM($T246,$V246),"")),"")</f>
        <v/>
      </c>
      <c r="BJ246" s="81" t="str">
        <f>IF($BG$3&lt;&gt;"コンテンツなし",IF(AND(申込書!$AH$4="GIGAスクールパック",SUM($Q246,$S246)&lt;&gt;0),SUM($Q246,$S246),IF(AND(申込書!$AH$4="SKY安心GIGAタブレット",SUM($U246,$W246)&lt;&gt;0),SUM($U246,$W246),"")),"")</f>
        <v/>
      </c>
      <c r="BK246" s="157"/>
      <c r="BL246" s="82"/>
      <c r="BM246" s="80" t="str">
        <f>IF(AND(申込書!$C$95&lt;&gt;"▼プルダウンより選択してください",申込書!$C$95&lt;&gt;"",申込書!$P$95&lt;&gt;"YYYY/MM/DD",$G246&lt;&gt;""),申込書!$P$95,"")</f>
        <v/>
      </c>
      <c r="BN246" s="81" t="str">
        <f>IF(AND(申込書!$C$95&lt;&gt;"▼プルダウンより選択してください",申込書!$C$95&lt;&gt;"",$G246&lt;&gt;""),申込書!$M$95,"")</f>
        <v/>
      </c>
      <c r="BO246" s="81" t="str">
        <f>IF($BM$3&lt;&gt;"コンテンツなし",IF(AND(申込書!$AH$4="GIGAスクールパック",SUM($P246,$R246)&lt;&gt;0),SUM($P246,$R246),IF(AND(申込書!$AH$4="SKY安心GIGAタブレット",SUM($T246,$V246)&lt;&gt;0),SUM($T246,$V246),"")),"")</f>
        <v/>
      </c>
      <c r="BP246" s="81" t="str">
        <f>IF($BM$3&lt;&gt;"コンテンツなし",IF(AND(申込書!$AH$4="GIGAスクールパック",SUM($Q246,$S246)&lt;&gt;0),SUM($Q246,$S246),IF(AND(申込書!$AH$4="SKY安心GIGAタブレット",SUM($U246,$W246)&lt;&gt;0),SUM($U246,$W246),"")),"")</f>
        <v/>
      </c>
      <c r="BQ246" s="157"/>
      <c r="BR246" s="82"/>
      <c r="BS246" s="80" t="str">
        <f>IF(AND(申込書!$C$96&lt;&gt;"▼プルダウンより選択してください",申込書!$C$96&lt;&gt;"",申込書!$P$96&lt;&gt;"YYYY/MM/DD",$G246&lt;&gt;""),申込書!$P$96,"")</f>
        <v/>
      </c>
      <c r="BT246" s="81" t="str">
        <f>IF(AND(申込書!$C$96&lt;&gt;"▼プルダウンより選択してください",申込書!$C$96&lt;&gt;"",$G246&lt;&gt;""),申込書!$M$96,"")</f>
        <v/>
      </c>
      <c r="BU246" s="81" t="str">
        <f>IF($BS$3&lt;&gt;"コンテンツなし",IF(AND(申込書!$AH$4="GIGAスクールパック",SUM($P246,$R246)&lt;&gt;0),SUM($P246,$R246),IF(AND(申込書!$AH$4="SKY安心GIGAタブレット",SUM($T246,$V246)&lt;&gt;0),SUM($T246,$V246),"")),"")</f>
        <v/>
      </c>
      <c r="BV246" s="81" t="str">
        <f>IF($BS$3&lt;&gt;"コンテンツなし",IF(AND(申込書!$AH$4="GIGAスクールパック",SUM($Q246,$S246)&lt;&gt;0),SUM($Q246,$S246),IF(AND(申込書!$AH$4="SKY安心GIGAタブレット",SUM($U246,$W246)&lt;&gt;0),SUM($U246,$W246),"")),"")</f>
        <v/>
      </c>
      <c r="BW246" s="157"/>
      <c r="BX246" s="82"/>
      <c r="BY246" s="80" t="str">
        <f>IF(AND(申込書!$C$97&lt;&gt;"▼プルダウンより選択してください",申込書!$C$97&lt;&gt;"",申込書!$P$97&lt;&gt;"YYYY/MM/DD",$G246&lt;&gt;""),申込書!$P$97,"")</f>
        <v/>
      </c>
      <c r="BZ246" s="81" t="str">
        <f>IF(AND(申込書!$C$97&lt;&gt;"▼プルダウンより選択してください",申込書!$C$97&lt;&gt;"",$G246&lt;&gt;""),申込書!$M$97,"")</f>
        <v/>
      </c>
      <c r="CA246" s="81" t="str">
        <f>IF($BY$3&lt;&gt;"コンテンツなし",IF(AND(申込書!$AH$4="GIGAスクールパック",SUM($P246,$R246)&lt;&gt;0),SUM($P246,$R246),IF(AND(申込書!$AH$4="SKY安心GIGAタブレット",SUM($T246,$V246)&lt;&gt;0),SUM($T246,$V246),"")),"")</f>
        <v/>
      </c>
      <c r="CB246" s="81" t="str">
        <f>IF($BY$3&lt;&gt;"コンテンツなし",IF(AND(申込書!$AH$4="GIGAスクールパック",SUM($Q246,$S246)&lt;&gt;0),SUM($Q246,$S246),IF(AND(申込書!$AH$4="SKY安心GIGAタブレット",SUM($U246,$W246)&lt;&gt;0),SUM($U246,$W246),"")),"")</f>
        <v/>
      </c>
      <c r="CC246" s="157"/>
      <c r="CD246" s="82"/>
      <c r="CE246" s="80" t="str">
        <f>IF(AND(申込書!$C$98&lt;&gt;"▼プルダウンより選択してください",申込書!$C$98&lt;&gt;"",申込書!$P$98&lt;&gt;"YYYY/MM/DD",$G246&lt;&gt;""),申込書!$P$98,"")</f>
        <v/>
      </c>
      <c r="CF246" s="81" t="str">
        <f>IF(AND(申込書!$C$98&lt;&gt;"▼プルダウンより選択してください",申込書!$C$98&lt;&gt;"",$G246&lt;&gt;""),申込書!$M$98,"")</f>
        <v/>
      </c>
      <c r="CG246" s="81" t="str">
        <f>IF($CE$3&lt;&gt;"コンテンツなし",IF(AND(申込書!$AH$4="GIGAスクールパック",SUM($P246,$R246)&lt;&gt;0),SUM($P246,$R246),IF(AND(申込書!$AH$4="SKY安心GIGAタブレット",SUM($T246,$V246)&lt;&gt;0),SUM($T246,$V246),"")),"")</f>
        <v/>
      </c>
      <c r="CH246" s="81" t="str">
        <f>IF($CE$3&lt;&gt;"コンテンツなし",IF(AND(申込書!$AH$4="GIGAスクールパック",SUM($Q246,$S246)&lt;&gt;0),SUM($Q246,$S246),IF(AND(申込書!$AH$4="SKY安心GIGAタブレット",SUM($U246,$W246)&lt;&gt;0),SUM($U246,$W246),"")),"")</f>
        <v/>
      </c>
      <c r="CI246" s="157"/>
      <c r="CJ246" s="82"/>
      <c r="CK246" s="80" t="str">
        <f>IF(AND(申込書!$C$99&lt;&gt;"▼プルダウンより選択してください",申込書!$C$99&lt;&gt;"",申込書!$P$99&lt;&gt;"YYYY/MM/DD",$G246&lt;&gt;""),申込書!$P$99,"")</f>
        <v/>
      </c>
      <c r="CL246" s="81" t="str">
        <f>IF(AND(申込書!$C$99&lt;&gt;"▼プルダウンより選択してください",申込書!$C$99&lt;&gt;"",$G246&lt;&gt;""),申込書!$M$99,"")</f>
        <v/>
      </c>
      <c r="CM246" s="81" t="str">
        <f>IF($CK$3&lt;&gt;"コンテンツなし",IF(AND(申込書!$AH$4="GIGAスクールパック",SUM($P246,$R246)&lt;&gt;0),SUM($P246,$R246),IF(AND(申込書!$AH$4="SKY安心GIGAタブレット",SUM($T246,$V246)&lt;&gt;0),SUM($T246,$V246),"")),"")</f>
        <v/>
      </c>
      <c r="CN246" s="81" t="str">
        <f>IF($CK$3&lt;&gt;"コンテンツなし",IF(AND(申込書!$AH$4="GIGAスクールパック",SUM($Q246,$S246)&lt;&gt;0),SUM($Q246,$S246),IF(AND(申込書!$AH$4="SKY安心GIGAタブレット",SUM($U246,$W246)&lt;&gt;0),SUM($U246,$W246),"")),"")</f>
        <v/>
      </c>
      <c r="CO246" s="157"/>
      <c r="CP246" s="82"/>
      <c r="CQ246" s="80" t="str">
        <f>IF(AND(申込書!$C$100&lt;&gt;"▼プルダウンより選択してください",申込書!$C$100&lt;&gt;"",申込書!$P$100&lt;&gt;"YYYY/MM/DD",$G246&lt;&gt;""),申込書!$P$100,"")</f>
        <v/>
      </c>
      <c r="CR246" s="81" t="str">
        <f>IF(AND(申込書!$C$100&lt;&gt;"▼プルダウンより選択してください",申込書!$C$100&lt;&gt;"",$G246&lt;&gt;""),申込書!$M$100,"")</f>
        <v/>
      </c>
      <c r="CS246" s="81" t="str">
        <f>IF($CQ$3&lt;&gt;"コンテンツなし",IF(AND(申込書!$AH$4="GIGAスクールパック",SUM($P246,$R246)&lt;&gt;0),SUM($P246,$R246),IF(AND(申込書!$AH$4="SKY安心GIGAタブレット",SUM($T246,$V246)&lt;&gt;0),SUM($T246,$V246),"")),"")</f>
        <v/>
      </c>
      <c r="CT246" s="81" t="str">
        <f>IF($CQ$3&lt;&gt;"コンテンツなし",IF(AND(申込書!$AH$4="GIGAスクールパック",SUM($Q246,$S246)&lt;&gt;0),SUM($Q246,$S246),IF(AND(申込書!$AH$4="SKY安心GIGAタブレット",SUM($U246,$W246)&lt;&gt;0),SUM($U246,$W246),"")),"")</f>
        <v/>
      </c>
      <c r="CU246" s="81"/>
      <c r="CV246" s="82"/>
      <c r="CW246" s="80" t="str">
        <f>IF(AND(申込書!$C$101&lt;&gt;"▼プルダウンより選択してください",申込書!$C$101&lt;&gt;"",申込書!$P$101&lt;&gt;"YYYY/MM/DD",$G246&lt;&gt;""),申込書!$P$101,"")</f>
        <v/>
      </c>
      <c r="CX246" s="81" t="str">
        <f>IF(AND(申込書!$C$101&lt;&gt;"▼プルダウンより選択してください",申込書!$C$101&lt;&gt;"",$G246&lt;&gt;""),申込書!$M$101,"")</f>
        <v/>
      </c>
      <c r="CY246" s="81" t="str">
        <f>IF($CW$3&lt;&gt;"コンテンツなし",IF(AND(申込書!$AH$4="GIGAスクールパック",SUM($P246,$R246)&lt;&gt;0),SUM($P246,$R246),IF(AND(申込書!$AH$4="SKY安心GIGAタブレット",SUM($T246,$V246)&lt;&gt;0),SUM($T246,$V246),"")),"")</f>
        <v/>
      </c>
      <c r="CZ246" s="81" t="str">
        <f>IF($CW$3&lt;&gt;"コンテンツなし",IF(AND(申込書!$AH$4="GIGAスクールパック",SUM($Q246,$S246)&lt;&gt;0),SUM($Q246,$S246),IF(AND(申込書!$AH$4="SKY安心GIGAタブレット",SUM($U246,$W246)&lt;&gt;0),SUM($U246,$W246),"")),"")</f>
        <v/>
      </c>
      <c r="DA246" s="81"/>
      <c r="DB246" s="82"/>
      <c r="DC246" s="80" t="str">
        <f>IF(AND(申込書!$C$102&lt;&gt;"▼プルダウンより選択してください",申込書!$C$102&lt;&gt;"",申込書!$P$102&lt;&gt;"YYYY/MM/DD",$G246&lt;&gt;""),申込書!$P$102,"")</f>
        <v/>
      </c>
      <c r="DD246" s="81" t="str">
        <f>IF(AND(申込書!$C$102&lt;&gt;"▼プルダウンより選択してください",申込書!$C$102&lt;&gt;"",$G246&lt;&gt;""),申込書!$M$102,"")</f>
        <v/>
      </c>
      <c r="DE246" s="81" t="str">
        <f>IF($DC$3&lt;&gt;"コンテンツなし",IF(AND(申込書!$AH$4="GIGAスクールパック",SUM($P246,$R246)&lt;&gt;0),SUM($P246,$R246),IF(AND(申込書!$AH$4="SKY安心GIGAタブレット",SUM($T246,$V246)&lt;&gt;0),SUM($T246,$V246),"")),"")</f>
        <v/>
      </c>
      <c r="DF246" s="81" t="str">
        <f>IF($DC$3&lt;&gt;"コンテンツなし",IF(AND(申込書!$AH$4="GIGAスクールパック",SUM($Q246,$S246)&lt;&gt;0),SUM($Q246,$S246),IF(AND(申込書!$AH$4="SKY安心GIGAタブレット",SUM($U246,$W246)&lt;&gt;0),SUM($U246,$W246),"")),"")</f>
        <v/>
      </c>
      <c r="DG246" s="81"/>
      <c r="DH246" s="82"/>
      <c r="DI246" s="80" t="str">
        <f>IF(AND(申込書!$C$103&lt;&gt;"▼プルダウンより選択してください",申込書!$C$103&lt;&gt;"",申込書!$P$103&lt;&gt;"YYYY/MM/DD",$G246&lt;&gt;""),申込書!$P$103,"")</f>
        <v/>
      </c>
      <c r="DJ246" s="81" t="str">
        <f>IF(AND(申込書!$C$103&lt;&gt;"▼プルダウンより選択してください",申込書!$C$103&lt;&gt;"",$G246&lt;&gt;""),申込書!$M$103,"")</f>
        <v/>
      </c>
      <c r="DK246" s="81" t="str">
        <f>IF($DI$3&lt;&gt;"コンテンツなし",IF(AND(申込書!$AH$4="GIGAスクールパック",SUM($P246,$R246)&lt;&gt;0),SUM($P246,$R246),IF(AND(申込書!$AH$4="SKY安心GIGAタブレット",SUM($T246,$V246)&lt;&gt;0),SUM($T246,$V246),"")),"")</f>
        <v/>
      </c>
      <c r="DL246" s="81" t="str">
        <f>IF($DI$3&lt;&gt;"コンテンツなし",IF(AND(申込書!$AH$4="GIGAスクールパック",SUM($Q246,$S246)&lt;&gt;0),SUM($Q246,$S246),IF(AND(申込書!$AH$4="SKY安心GIGAタブレット",SUM($U246,$W246)&lt;&gt;0),SUM($U246,$W246),"")),"")</f>
        <v/>
      </c>
      <c r="DM246" s="81"/>
      <c r="DN246" s="82"/>
      <c r="DO246" s="80" t="str">
        <f>IF(AND(申込書!$C$104&lt;&gt;"▼プルダウンより選択してください",申込書!$C$104&lt;&gt;"",申込書!$P$104&lt;&gt;"YYYY/MM/DD",$G246&lt;&gt;""),申込書!$P$104,"")</f>
        <v/>
      </c>
      <c r="DP246" s="81" t="str">
        <f>IF(AND(申込書!$C$104&lt;&gt;"▼プルダウンより選択してください",申込書!$C$104&lt;&gt;"",$G246&lt;&gt;""),申込書!$M$104,"")</f>
        <v/>
      </c>
      <c r="DQ246" s="81" t="str">
        <f>IF($DO$3&lt;&gt;"コンテンツなし",IF(AND(申込書!$AH$4="GIGAスクールパック",SUM($P246,$R246)&lt;&gt;0),SUM($P246,$R246),IF(AND(申込書!$AH$4="SKY安心GIGAタブレット",SUM($T246,$V246)&lt;&gt;0),SUM($T246,$V246),"")),"")</f>
        <v/>
      </c>
      <c r="DR246" s="81" t="str">
        <f>IF($DO$3&lt;&gt;"コンテンツなし",IF(AND(申込書!$AH$4="GIGAスクールパック",SUM($Q246,$S246)&lt;&gt;0),SUM($Q246,$S246),IF(AND(申込書!$AH$4="SKY安心GIGAタブレット",SUM($U246,$W246)&lt;&gt;0),SUM($U246,$W246),"")),"")</f>
        <v/>
      </c>
      <c r="DS246" s="81"/>
      <c r="DT246" s="82"/>
      <c r="DU246" s="80" t="str">
        <f>IF(AND(申込書!$C$105&lt;&gt;"▼プルダウンより選択してください",申込書!$C$105&lt;&gt;"",申込書!$P$105&lt;&gt;"YYYY/MM/DD",$G246&lt;&gt;""),申込書!$P$105,"")</f>
        <v/>
      </c>
      <c r="DV246" s="81" t="str">
        <f>IF(AND(申込書!$C$105&lt;&gt;"▼プルダウンより選択してください",申込書!$C$105&lt;&gt;"",$G246&lt;&gt;""),申込書!$M$105,"")</f>
        <v/>
      </c>
      <c r="DW246" s="81" t="str">
        <f>IF($DU$3&lt;&gt;"コンテンツなし",IF(AND(申込書!$AH$4="GIGAスクールパック",SUM($P246,$R246)&lt;&gt;0),SUM($P246,$R246),IF(AND(申込書!$AH$4="SKY安心GIGAタブレット",SUM($T246,$V246)&lt;&gt;0),SUM($T246,$V246),"")),"")</f>
        <v/>
      </c>
      <c r="DX246" s="81" t="str">
        <f>IF($DU$3&lt;&gt;"コンテンツなし",IF(AND(申込書!$AH$4="GIGAスクールパック",SUM($Q246,$S246)&lt;&gt;0),SUM($Q246,$S246),IF(AND(申込書!$AH$4="SKY安心GIGAタブレット",SUM($U246,$W246)&lt;&gt;0),SUM($U246,$W246),"")),"")</f>
        <v/>
      </c>
      <c r="DY246" s="157"/>
      <c r="DZ246" s="82"/>
      <c r="EA246" s="80" t="str">
        <f>IF(AND(申込書!$C$106&lt;&gt;"▼プルダウンより選択してください",申込書!$C$106&lt;&gt;"",申込書!$P$106&lt;&gt;"YYYY/MM/DD",$G246&lt;&gt;""),申込書!$P$106,"")</f>
        <v/>
      </c>
      <c r="EB246" s="81" t="str">
        <f>IF(AND(申込書!$C$106&lt;&gt;"▼プルダウンより選択してください",申込書!$C$106&lt;&gt;"",$G246&lt;&gt;""),申込書!$M$106,"")</f>
        <v/>
      </c>
      <c r="EC246" s="81" t="str">
        <f>IF($EA$3&lt;&gt;"コンテンツなし",IF(AND(申込書!$AH$4="GIGAスクールパック",SUM($P246,$R246)&lt;&gt;0),SUM($P246,$R246),IF(AND(申込書!$AH$4="SKY安心GIGAタブレット",SUM($T246,$V246)&lt;&gt;0),SUM($T246,$V246),"")),"")</f>
        <v/>
      </c>
      <c r="ED246" s="81" t="str">
        <f>IF($EA$3&lt;&gt;"コンテンツなし",IF(AND(申込書!$AH$4="GIGAスクールパック",SUM($Q246,$S246)&lt;&gt;0),SUM($Q246,$S246),IF(AND(申込書!$AH$4="SKY安心GIGAタブレット",SUM($U246,$W246)&lt;&gt;0),SUM($U246,$W246),"")),"")</f>
        <v/>
      </c>
      <c r="EE246" s="157"/>
      <c r="EF246" s="82"/>
      <c r="EG246" s="80" t="str">
        <f>IF(AND(申込書!$C$107&lt;&gt;"▼プルダウンより選択してください",申込書!$C$107&lt;&gt;"",申込書!$P$107&lt;&gt;"YYYY/MM/DD",$G246&lt;&gt;""),申込書!$P$107,"")</f>
        <v/>
      </c>
      <c r="EH246" s="81" t="str">
        <f>IF(AND(申込書!$C$107&lt;&gt;"▼プルダウンより選択してください",申込書!$C$107&lt;&gt;"",$G246&lt;&gt;""),申込書!$M$107,"")</f>
        <v/>
      </c>
      <c r="EI246" s="81" t="str">
        <f>IF($EG$3&lt;&gt;"コンテンツなし",IF(AND(申込書!$AH$4="GIGAスクールパック",SUM($P246,$R246)&lt;&gt;0),SUM($P246,$R246),IF(AND(申込書!$AH$4="SKY安心GIGAタブレット",SUM($T246,$V246)&lt;&gt;0),SUM($T246,$V246),"")),"")</f>
        <v/>
      </c>
      <c r="EJ246" s="81" t="str">
        <f>IF($EG$3&lt;&gt;"コンテンツなし",IF(AND(申込書!$AH$4="GIGAスクールパック",SUM($Q246,$S246)&lt;&gt;0),SUM($Q246,$S246),IF(AND(申込書!$AH$4="SKY安心GIGAタブレット",SUM($U246,$W246)&lt;&gt;0),SUM($U246,$W246),"")),"")</f>
        <v/>
      </c>
      <c r="EK246" s="157"/>
      <c r="EL246" s="82"/>
      <c r="EM246" s="80" t="str">
        <f>IF(AND(申込書!$C$108&lt;&gt;"▼プルダウンより選択してください",申込書!$C$108&lt;&gt;"",申込書!$P$108&lt;&gt;"YYYY/MM/DD",$G246&lt;&gt;""),申込書!$P$108,"")</f>
        <v/>
      </c>
      <c r="EN246" s="81" t="str">
        <f>IF(AND(申込書!$C$108&lt;&gt;"▼プルダウンより選択してください",申込書!$C$108&lt;&gt;"",$G246&lt;&gt;""),申込書!$M$108,"")</f>
        <v/>
      </c>
      <c r="EO246" s="81" t="str">
        <f>IF($EM$3&lt;&gt;"コンテンツなし",IF(AND(申込書!$AH$4="GIGAスクールパック",SUM($P246,$R246)&lt;&gt;0),SUM($P246,$R246),IF(AND(申込書!$AH$4="SKY安心GIGAタブレット",SUM($T246,$V246)&lt;&gt;0),SUM($T246,$V246),"")),"")</f>
        <v/>
      </c>
      <c r="EP246" s="81" t="str">
        <f>IF($EM$3&lt;&gt;"コンテンツなし",IF(AND(申込書!$AH$4="GIGAスクールパック",SUM($Q246,$S246)&lt;&gt;0),SUM($Q246,$S246),IF(AND(申込書!$AH$4="SKY安心GIGAタブレット",SUM($U246,$W246)&lt;&gt;0),SUM($U246,$W246),"")),"")</f>
        <v/>
      </c>
      <c r="EQ246" s="157"/>
      <c r="ER246" s="82"/>
      <c r="ES246" s="80" t="str">
        <f>IF(AND(申込書!$C$109&lt;&gt;"▼プルダウンより選択してください",申込書!$C$109&lt;&gt;"",申込書!$P$109&lt;&gt;"YYYY/MM/DD",$G246&lt;&gt;""),申込書!$P$109,"")</f>
        <v/>
      </c>
      <c r="ET246" s="81" t="str">
        <f>IF(AND(申込書!$C$109&lt;&gt;"▼プルダウンより選択してください",申込書!$C$109&lt;&gt;"",$G246&lt;&gt;""),申込書!$M$109,"")</f>
        <v/>
      </c>
      <c r="EU246" s="81" t="str">
        <f>IF($ES$3&lt;&gt;"コンテンツなし",IF(AND(申込書!$AH$4="GIGAスクールパック",SUM($P246,$R246)&lt;&gt;0),SUM($P246,$R246),IF(AND(申込書!$AH$4="SKY安心GIGAタブレット",SUM($T246,$V246)&lt;&gt;0),SUM($T246,$V246),"")),"")</f>
        <v/>
      </c>
      <c r="EV246" s="81" t="str">
        <f>IF($ES$3&lt;&gt;"コンテンツなし",IF(AND(申込書!$AH$4="GIGAスクールパック",SUM($Q246,$S246)&lt;&gt;0),SUM($Q246,$S246),IF(AND(申込書!$AH$4="SKY安心GIGAタブレット",SUM($U246,$W246)&lt;&gt;0),SUM($U246,$W246),"")),"")</f>
        <v/>
      </c>
      <c r="EW246" s="157"/>
      <c r="EX246" s="82"/>
      <c r="EY246" s="80" t="str">
        <f>IF(AND(申込書!$C$110&lt;&gt;"▼プルダウンより選択してください",申込書!$C$110&lt;&gt;"",申込書!$P$110&lt;&gt;"YYYY/MM/DD",$G246&lt;&gt;""),申込書!$P$110,"")</f>
        <v/>
      </c>
      <c r="EZ246" s="81" t="str">
        <f>IF(AND(申込書!$C$110&lt;&gt;"▼プルダウンより選択してください",申込書!$C$110&lt;&gt;"",$G246&lt;&gt;""),申込書!$M$110,"")</f>
        <v/>
      </c>
      <c r="FA246" s="81" t="str">
        <f>IF($EY$3&lt;&gt;"コンテンツなし",IF(AND(申込書!$AH$4="GIGAスクールパック",SUM($P246,$R246)&lt;&gt;0),SUM($P246,$R246),IF(AND(申込書!$AH$4="SKY安心GIGAタブレット",SUM($T246,$V246)&lt;&gt;0),SUM($T246,$V246),"")),"")</f>
        <v/>
      </c>
      <c r="FB246" s="81" t="str">
        <f>IF($EY$3&lt;&gt;"コンテンツなし",IF(AND(申込書!$AH$4="GIGAスクールパック",SUM($Q246,$S246)&lt;&gt;0),SUM($Q246,$S246),IF(AND(申込書!$AH$4="SKY安心GIGAタブレット",SUM($U246,$W246)&lt;&gt;0),SUM($U246,$W246),"")),"")</f>
        <v/>
      </c>
      <c r="FC246" s="157"/>
      <c r="FD246" s="82"/>
      <c r="FE246" s="80" t="str">
        <f>IF(AND(申込書!$C$111&lt;&gt;"▼プルダウンより選択してください",申込書!$C$111&lt;&gt;"",申込書!$P$111&lt;&gt;"YYYY/MM/DD",$G246&lt;&gt;""),申込書!$P$111,"")</f>
        <v/>
      </c>
      <c r="FF246" s="81" t="str">
        <f>IF(AND(申込書!$C$111&lt;&gt;"▼プルダウンより選択してください",申込書!$C$111&lt;&gt;"",$G246&lt;&gt;""),申込書!$M$111,"")</f>
        <v/>
      </c>
      <c r="FG246" s="81" t="str">
        <f>IF($FE$3&lt;&gt;"コンテンツなし",IF(AND(申込書!$AH$4="GIGAスクールパック",SUM($P246,$R246)&lt;&gt;0),SUM($P246,$R246),IF(AND(申込書!$AH$4="SKY安心GIGAタブレット",SUM($T246,$V246)&lt;&gt;0),SUM($T246,$V246),"")),"")</f>
        <v/>
      </c>
      <c r="FH246" s="81" t="str">
        <f>IF($FE$3&lt;&gt;"コンテンツなし",IF(AND(申込書!$AH$4="GIGAスクールパック",SUM($Q246,$S246)&lt;&gt;0),SUM($Q246,$S246),IF(AND(申込書!$AH$4="SKY安心GIGAタブレット",SUM($U246,$W246)&lt;&gt;0),SUM($U246,$W246),"")),"")</f>
        <v/>
      </c>
      <c r="FI246" s="157"/>
      <c r="FJ246" s="82"/>
      <c r="FK246" s="80" t="str">
        <f>IF(AND(申込書!$C$112&lt;&gt;"▼プルダウンより選択してください",申込書!$C$112&lt;&gt;"",申込書!$P$112&lt;&gt;"YYYY/MM/DD",$G246&lt;&gt;""),申込書!$P$112,"")</f>
        <v/>
      </c>
      <c r="FL246" s="81" t="str">
        <f>IF(AND(申込書!$C$112&lt;&gt;"▼プルダウンより選択してください",申込書!$C$112&lt;&gt;"",$G246&lt;&gt;""),申込書!$M$112,"")</f>
        <v/>
      </c>
      <c r="FM246" s="81" t="str">
        <f>IF($FK$3&lt;&gt;"コンテンツなし",IF(AND(申込書!$AH$4="GIGAスクールパック",SUM($P246,$R246)&lt;&gt;0),SUM($P246,$R246),IF(AND(申込書!$AH$4="SKY安心GIGAタブレット",SUM($T246,$V246)&lt;&gt;0),SUM($T246,$V246),"")),"")</f>
        <v/>
      </c>
      <c r="FN246" s="81" t="str">
        <f>IF($FK$3&lt;&gt;"コンテンツなし",IF(AND(申込書!$AH$4="GIGAスクールパック",SUM($Q246,$S246)&lt;&gt;0),SUM($Q246,$S246),IF(AND(申込書!$AH$4="SKY安心GIGAタブレット",SUM($U246,$W246)&lt;&gt;0),SUM($U246,$W246),"")),"")</f>
        <v/>
      </c>
      <c r="FO246" s="157"/>
      <c r="FP246" s="82"/>
      <c r="FQ246" s="80" t="str">
        <f>IF(AND(申込書!$C$113&lt;&gt;"▼プルダウンより選択してください",申込書!$C$113&lt;&gt;"",申込書!$P$113&lt;&gt;"YYYY/MM/DD",$G246&lt;&gt;""),申込書!$P$113,"")</f>
        <v/>
      </c>
      <c r="FR246" s="81" t="str">
        <f>IF(AND(申込書!$C$113&lt;&gt;"▼プルダウンより選択してください",申込書!$C$113&lt;&gt;"",$G246&lt;&gt;""),申込書!$M$113,"")</f>
        <v/>
      </c>
      <c r="FS246" s="81" t="str">
        <f>IF($FQ$3&lt;&gt;"コンテンツなし",IF(AND(申込書!$AH$4="GIGAスクールパック",SUM($P246,$R246)&lt;&gt;0),SUM($P246,$R246),IF(AND(申込書!$AH$4="SKY安心GIGAタブレット",SUM($T246,$V246)&lt;&gt;0),SUM($T246,$V246),"")),"")</f>
        <v/>
      </c>
      <c r="FT246" s="81" t="str">
        <f>IF($FQ$3&lt;&gt;"コンテンツなし",IF(AND(申込書!$AH$4="GIGAスクールパック",SUM($Q246,$S246)&lt;&gt;0),SUM($Q246,$S246),IF(AND(申込書!$AH$4="SKY安心GIGAタブレット",SUM($U246,$W246)&lt;&gt;0),SUM($U246,$W246),"")),"")</f>
        <v/>
      </c>
      <c r="FU246" s="157"/>
      <c r="FV246" s="82"/>
      <c r="FW246" s="80" t="str">
        <f>IF(AND(申込書!$C$114&lt;&gt;"▼プルダウンより選択してください",申込書!$C$114&lt;&gt;"",申込書!$P$114&lt;&gt;"YYYY/MM/DD",$G246&lt;&gt;""),申込書!$P$114,"")</f>
        <v/>
      </c>
      <c r="FX246" s="81" t="str">
        <f>IF(AND(申込書!$C$114&lt;&gt;"▼プルダウンより選択してください",申込書!$C$114&lt;&gt;"",$G246&lt;&gt;""),申込書!$M$114,"")</f>
        <v/>
      </c>
      <c r="FY246" s="81" t="str">
        <f>IF($FW$3&lt;&gt;"コンテンツなし",IF(AND(申込書!$AH$4="GIGAスクールパック",SUM($P246,$R246)&lt;&gt;0),SUM($P246,$R246),IF(AND(申込書!$AH$4="SKY安心GIGAタブレット",SUM($T246,$V246)&lt;&gt;0),SUM($T246,$V246),"")),"")</f>
        <v/>
      </c>
      <c r="FZ246" s="81" t="str">
        <f>IF($FW$3&lt;&gt;"コンテンツなし",IF(AND(申込書!$AH$4="GIGAスクールパック",SUM($Q246,$S246)&lt;&gt;0),SUM($Q246,$S246),IF(AND(申込書!$AH$4="SKY安心GIGAタブレット",SUM($U246,$W246)&lt;&gt;0),SUM($U246,$W246),"")),"")</f>
        <v/>
      </c>
      <c r="GA246" s="157"/>
      <c r="GB246" s="82"/>
      <c r="GC246" s="80" t="str">
        <f>IF(AND(申込書!$C$115&lt;&gt;"▼プルダウンより選択してください",申込書!$C$115&lt;&gt;"",申込書!$P$115&lt;&gt;"YYYY/MM/DD",$G246&lt;&gt;""),申込書!$P$115,"")</f>
        <v/>
      </c>
      <c r="GD246" s="81" t="str">
        <f>IF(AND(申込書!$C$115&lt;&gt;"▼プルダウンより選択してください",申込書!$C$115&lt;&gt;"",$G246&lt;&gt;""),申込書!$M$115,"")</f>
        <v/>
      </c>
      <c r="GE246" s="81" t="str">
        <f>IF($GC$3&lt;&gt;"コンテンツなし",IF(AND(申込書!$AH$4="GIGAスクールパック",SUM($P246,$R246)&lt;&gt;0),SUM($P246,$R246),IF(AND(申込書!$AH$4="SKY安心GIGAタブレット",SUM($T246,$V246)&lt;&gt;0),SUM($T246,$V246),"")),"")</f>
        <v/>
      </c>
      <c r="GF246" s="81" t="str">
        <f>IF($GC$3&lt;&gt;"コンテンツなし",IF(AND(申込書!$AH$4="GIGAスクールパック",SUM($Q246,$S246)&lt;&gt;0),SUM($Q246,$S246),IF(AND(申込書!$AH$4="SKY安心GIGAタブレット",SUM($U246,$W246)&lt;&gt;0),SUM($U246,$W246),"")),"")</f>
        <v/>
      </c>
      <c r="GG246" s="157"/>
      <c r="GH246" s="82"/>
      <c r="GI246" s="80" t="str">
        <f>IF(AND(申込書!$C$116&lt;&gt;"▼プルダウンより選択してください",申込書!$C$116&lt;&gt;"",申込書!$P$116&lt;&gt;"YYYY/MM/DD",$G246&lt;&gt;""),申込書!$P$116,"")</f>
        <v/>
      </c>
      <c r="GJ246" s="81" t="str">
        <f>IF(AND(申込書!$C$116&lt;&gt;"▼プルダウンより選択してください",申込書!$C$116&lt;&gt;"",$G246&lt;&gt;""),申込書!$M$116,"")</f>
        <v/>
      </c>
      <c r="GK246" s="81" t="str">
        <f>IF($GI$3&lt;&gt;"コンテンツなし",IF(AND(申込書!$AH$4="GIGAスクールパック",SUM($P246,$R246)&lt;&gt;0),SUM($P246,$R246),IF(AND(申込書!$AH$4="SKY安心GIGAタブレット",SUM($T246,$V246)&lt;&gt;0),SUM($T246,$V246),"")),"")</f>
        <v/>
      </c>
      <c r="GL246" s="81" t="str">
        <f>IF($GI$3&lt;&gt;"コンテンツなし",IF(AND(申込書!$AH$4="GIGAスクールパック",SUM($Q246,$S246)&lt;&gt;0),SUM($Q246,$S246),IF(AND(申込書!$AH$4="SKY安心GIGAタブレット",SUM($U246,$W246)&lt;&gt;0),SUM($U246,$W246),"")),"")</f>
        <v/>
      </c>
      <c r="GM246" s="157"/>
      <c r="GN246" s="82"/>
      <c r="GO246" s="80" t="str">
        <f>IF(AND(申込書!$C$117&lt;&gt;"▼プルダウンより選択してください",申込書!$C$117&lt;&gt;"",申込書!$P$117&lt;&gt;"YYYY/MM/DD",$G246&lt;&gt;""),申込書!$P$117,"")</f>
        <v/>
      </c>
      <c r="GP246" s="81" t="str">
        <f>IF(AND(申込書!$C$117&lt;&gt;"▼プルダウンより選択してください",申込書!$C$117&lt;&gt;"",$G246&lt;&gt;""),申込書!$M$117,"")</f>
        <v/>
      </c>
      <c r="GQ246" s="81" t="str">
        <f>IF($GO$3&lt;&gt;"コンテンツなし",IF(AND(申込書!$AH$4="GIGAスクールパック",SUM($P246,$R246)&lt;&gt;0),SUM($P246,$R246),IF(AND(申込書!$AH$4="SKY安心GIGAタブレット",SUM($T246,$V246)&lt;&gt;0),SUM($T246,$V246),"")),"")</f>
        <v/>
      </c>
      <c r="GR246" s="81" t="str">
        <f>IF($GO$3&lt;&gt;"コンテンツなし",IF(AND(申込書!$AH$4="GIGAスクールパック",SUM($Q246,$S246)&lt;&gt;0),SUM($Q246,$S246),IF(AND(申込書!$AH$4="SKY安心GIGAタブレット",SUM($U246,$W246)&lt;&gt;0),SUM($U246,$W246),"")),"")</f>
        <v/>
      </c>
      <c r="GS246" s="157"/>
      <c r="GT246" s="82"/>
      <c r="GU246" s="80" t="str">
        <f>IF(AND(申込書!$C$118&lt;&gt;"▼プルダウンより選択してください",申込書!$C$118&lt;&gt;"",申込書!$P$118&lt;&gt;"YYYY/MM/DD",$G246&lt;&gt;""),申込書!$P$118,"")</f>
        <v/>
      </c>
      <c r="GV246" s="81" t="str">
        <f>IF(AND(申込書!$C$118&lt;&gt;"▼プルダウンより選択してください",申込書!$C$118&lt;&gt;"",$G246&lt;&gt;""),申込書!$M$118,"")</f>
        <v/>
      </c>
      <c r="GW246" s="81" t="str">
        <f>IF($GU$3&lt;&gt;"コンテンツなし",IF(AND(申込書!$AH$4="GIGAスクールパック",SUM($P246,$R246)&lt;&gt;0),SUM($P246,$R246),IF(AND(申込書!$AH$4="SKY安心GIGAタブレット",SUM($T246,$V246)&lt;&gt;0),SUM($T246,$V246),"")),"")</f>
        <v/>
      </c>
      <c r="GX246" s="81" t="str">
        <f>IF($GU$3&lt;&gt;"コンテンツなし",IF(AND(申込書!$AH$4="GIGAスクールパック",SUM($Q246,$S246)&lt;&gt;0),SUM($Q246,$S246),IF(AND(申込書!$AH$4="SKY安心GIGAタブレット",SUM($U246,$W246)&lt;&gt;0),SUM($U246,$W246),"")),"")</f>
        <v/>
      </c>
      <c r="GY246" s="157"/>
      <c r="GZ246" s="82"/>
      <c r="HA246" s="80" t="str">
        <f>IF(AND(申込書!$C$119&lt;&gt;"▼プルダウンより選択してください",申込書!$C$119&lt;&gt;"",申込書!$P$119&lt;&gt;"YYYY/MM/DD",$G246&lt;&gt;""),申込書!$P$119,"")</f>
        <v/>
      </c>
      <c r="HB246" s="81" t="str">
        <f>IF(AND(申込書!$C$119&lt;&gt;"▼プルダウンより選択してください",申込書!$C$119&lt;&gt;"",$G246&lt;&gt;""),申込書!$M$119,"")</f>
        <v/>
      </c>
      <c r="HC246" s="81" t="str">
        <f>IF($HA$3&lt;&gt;"コンテンツなし",IF(AND(申込書!$AH$4="GIGAスクールパック",SUM($P246,$R246)&lt;&gt;0),SUM($P246,$R246),IF(AND(申込書!$AH$4="SKY安心GIGAタブレット",SUM($T246,$V246)&lt;&gt;0),SUM($T246,$V246),"")),"")</f>
        <v/>
      </c>
      <c r="HD246" s="81" t="str">
        <f>IF($HA$3&lt;&gt;"コンテンツなし",IF(AND(申込書!$AH$4="GIGAスクールパック",SUM($Q246,$S246)&lt;&gt;0),SUM($Q246,$S246),IF(AND(申込書!$AH$4="SKY安心GIGAタブレット",SUM($U246,$W246)&lt;&gt;0),SUM($U246,$W246),"")),"")</f>
        <v/>
      </c>
      <c r="HE246" s="157"/>
      <c r="HF246" s="82"/>
      <c r="HG246" s="83"/>
    </row>
    <row r="247" spans="2:215" ht="26.85" customHeight="1">
      <c r="B247" s="62">
        <f t="shared" si="3"/>
        <v>242</v>
      </c>
      <c r="C247" s="63"/>
      <c r="D247" s="64"/>
      <c r="E247" s="207"/>
      <c r="F247" s="65"/>
      <c r="G247" s="66"/>
      <c r="H247" s="67"/>
      <c r="I247" s="68"/>
      <c r="J247" s="69"/>
      <c r="K247" s="70"/>
      <c r="L247" s="71"/>
      <c r="M247" s="72"/>
      <c r="N247" s="73"/>
      <c r="O247" s="74"/>
      <c r="P247" s="179"/>
      <c r="Q247" s="180"/>
      <c r="R247" s="180"/>
      <c r="S247" s="181"/>
      <c r="T247" s="179"/>
      <c r="U247" s="180"/>
      <c r="V247" s="182"/>
      <c r="W247" s="181"/>
      <c r="X247" s="75"/>
      <c r="Y247" s="76"/>
      <c r="Z247" s="77"/>
      <c r="AA247" s="78"/>
      <c r="AB247" s="79"/>
      <c r="AC247" s="79"/>
      <c r="AD247" s="79"/>
      <c r="AE247" s="77"/>
      <c r="AF247" s="139"/>
      <c r="AG247" s="139"/>
      <c r="AH247" s="139"/>
      <c r="AI247" s="80" t="str">
        <f>IF(AND(申込書!$C$90&lt;&gt;"▼プルダウンより選択してください",申込書!$C$90&lt;&gt;"",申込書!$P$90&lt;&gt;"YYYY/MM/DD",$G247&lt;&gt;""),申込書!$P$90,"")</f>
        <v/>
      </c>
      <c r="AJ247" s="81" t="str">
        <f>IF(AND(申込書!$C$90&lt;&gt;"▼プルダウンより選択してください",申込書!$C$90&lt;&gt;"",$G247&lt;&gt;""),申込書!$M$90,"")</f>
        <v/>
      </c>
      <c r="AK247" s="81" t="str">
        <f>IF($AI$3&lt;&gt;"コンテンツなし",IF(AND(申込書!$AH$4="GIGAスクールパック",SUM($P247,$R247)&lt;&gt;0),SUM($P247,$R247),IF(AND(申込書!$AH$4="SKY安心GIGAタブレット",SUM($T247,$V247)&lt;&gt;0),SUM($T247,$V247),"")),"")</f>
        <v/>
      </c>
      <c r="AL247" s="81" t="str">
        <f>IF($AI$3&lt;&gt;"コンテンツなし",IF(AND(申込書!$AH$4="GIGAスクールパック",SUM($Q247,$S247)&lt;&gt;0),SUM($Q247,$S247),IF(AND(申込書!$AH$4="SKY安心GIGAタブレット",SUM($U247,$W247)&lt;&gt;0),SUM($U247,$W247),"")),"")</f>
        <v/>
      </c>
      <c r="AM247" s="157"/>
      <c r="AN247" s="82"/>
      <c r="AO247" s="80" t="str">
        <f>IF(AND(申込書!$C$91&lt;&gt;"▼プルダウンより選択してください",申込書!$C$91&lt;&gt;"",申込書!$P$91&lt;&gt;"YYYY/MM/DD",$G247&lt;&gt;""),申込書!$P$91,"")</f>
        <v/>
      </c>
      <c r="AP247" s="81" t="str">
        <f>IF(AND(申込書!$C$91&lt;&gt;"▼プルダウンより選択してください",申込書!$C$91&lt;&gt;"",$G247&lt;&gt;""),申込書!$M$91,"")</f>
        <v/>
      </c>
      <c r="AQ247" s="81" t="str">
        <f>IF($AO$3&lt;&gt;"コンテンツなし",IF(AND(申込書!$AH$4="GIGAスクールパック",SUM($P247,$R247)&lt;&gt;0),SUM($P247,$R247),IF(AND(申込書!$AH$4="SKY安心GIGAタブレット",SUM($T247,$V247)&lt;&gt;0),SUM($T247,$V247),"")),"")</f>
        <v/>
      </c>
      <c r="AR247" s="81" t="str">
        <f>IF($AO$3&lt;&gt;"コンテンツなし",IF(AND(申込書!$AH$4="GIGAスクールパック",SUM($Q247,$S247)&lt;&gt;0),SUM($Q247,$S247),IF(AND(申込書!$AH$4="SKY安心GIGAタブレット",SUM($U247,$W247)&lt;&gt;0),SUM($U247,$W247),"")),"")</f>
        <v/>
      </c>
      <c r="AS247" s="157"/>
      <c r="AT247" s="82"/>
      <c r="AU247" s="80" t="str">
        <f>IF(AND(申込書!$C$92&lt;&gt;"▼プルダウンより選択してください",申込書!$C$92&lt;&gt;"",申込書!$P$92&lt;&gt;"YYYY/MM/DD",$G247&lt;&gt;""),申込書!$P$92,"")</f>
        <v/>
      </c>
      <c r="AV247" s="81" t="str">
        <f>IF(AND(申込書!$C$92&lt;&gt;"▼プルダウンより選択してください",申込書!$C$92&lt;&gt;"",$G247&lt;&gt;""),申込書!$M$92,"")</f>
        <v/>
      </c>
      <c r="AW247" s="81" t="str">
        <f>IF($AU$3&lt;&gt;"コンテンツなし",IF(AND(申込書!$AH$4="GIGAスクールパック",SUM($P247,$R247)&lt;&gt;0),SUM($P247,$R247),IF(AND(申込書!$AH$4="SKY安心GIGAタブレット",SUM($T247,$V247)&lt;&gt;0),SUM($T247,$V247),"")),"")</f>
        <v/>
      </c>
      <c r="AX247" s="81" t="str">
        <f>IF($AU$3&lt;&gt;"コンテンツなし",IF(AND(申込書!$AH$4="GIGAスクールパック",SUM($Q247,$S247)&lt;&gt;0),SUM($Q247,$S247),IF(AND(申込書!$AH$4="SKY安心GIGAタブレット",SUM($U247,$W247)&lt;&gt;0),SUM($U247,$W247),"")),"")</f>
        <v/>
      </c>
      <c r="AY247" s="157"/>
      <c r="AZ247" s="82"/>
      <c r="BA247" s="80" t="str">
        <f>IF(AND(申込書!$C$93&lt;&gt;"▼プルダウンより選択してください",申込書!$C$93&lt;&gt;"",申込書!$P$93&lt;&gt;"YYYY/MM/DD",$G247&lt;&gt;""),申込書!$P$93,"")</f>
        <v/>
      </c>
      <c r="BB247" s="81" t="str">
        <f>IF(AND(申込書!$C$93&lt;&gt;"▼プルダウンより選択してください",申込書!$C$93&lt;&gt;"",申込書!$M$93&gt;=1,$G247&lt;&gt;""),申込書!$M$93,"")</f>
        <v/>
      </c>
      <c r="BC247" s="81" t="str">
        <f>IF($BA$3&lt;&gt;"コンテンツなし",IF(AND(申込書!$AH$4="GIGAスクールパック",SUM($P247,$R247)&lt;&gt;0),SUM($P247,$R247),IF(AND(申込書!$AH$4="SKY安心GIGAタブレット",SUM($T247,$V247)&lt;&gt;0),SUM($T247,$V247),"")),"")</f>
        <v/>
      </c>
      <c r="BD247" s="81" t="str">
        <f>IF($BA$3&lt;&gt;"コンテンツなし",IF(AND(申込書!$AH$4="GIGAスクールパック",SUM($Q247,$S247)&lt;&gt;0),SUM($Q247,$S247),IF(AND(申込書!$AH$4="SKY安心GIGAタブレット",SUM($U247,$W247)&lt;&gt;0),SUM($U247,$W247),"")),"")</f>
        <v/>
      </c>
      <c r="BE247" s="157"/>
      <c r="BF247" s="82"/>
      <c r="BG247" s="80" t="str">
        <f>IF(AND(申込書!$C$94&lt;&gt;"▼プルダウンより選択してください",申込書!$C$94&lt;&gt;"",申込書!$P$94&lt;&gt;"YYYY/MM/DD",$G247&lt;&gt;""),申込書!$P$94,"")</f>
        <v/>
      </c>
      <c r="BH247" s="81" t="str">
        <f>IF(AND(申込書!$C$94&lt;&gt;"▼プルダウンより選択してください",申込書!$C$94&lt;&gt;"",$G247&lt;&gt;""),申込書!$M$94,"")</f>
        <v/>
      </c>
      <c r="BI247" s="81" t="str">
        <f>IF($BG$3&lt;&gt;"コンテンツなし",IF(AND(申込書!$AH$4="GIGAスクールパック",SUM($P247,$R247)&lt;&gt;0),SUM($P247,$R247),IF(AND(申込書!$AH$4="SKY安心GIGAタブレット",SUM($T247,$V247)&lt;&gt;0),SUM($T247,$V247),"")),"")</f>
        <v/>
      </c>
      <c r="BJ247" s="81" t="str">
        <f>IF($BG$3&lt;&gt;"コンテンツなし",IF(AND(申込書!$AH$4="GIGAスクールパック",SUM($Q247,$S247)&lt;&gt;0),SUM($Q247,$S247),IF(AND(申込書!$AH$4="SKY安心GIGAタブレット",SUM($U247,$W247)&lt;&gt;0),SUM($U247,$W247),"")),"")</f>
        <v/>
      </c>
      <c r="BK247" s="157"/>
      <c r="BL247" s="82"/>
      <c r="BM247" s="80" t="str">
        <f>IF(AND(申込書!$C$95&lt;&gt;"▼プルダウンより選択してください",申込書!$C$95&lt;&gt;"",申込書!$P$95&lt;&gt;"YYYY/MM/DD",$G247&lt;&gt;""),申込書!$P$95,"")</f>
        <v/>
      </c>
      <c r="BN247" s="81" t="str">
        <f>IF(AND(申込書!$C$95&lt;&gt;"▼プルダウンより選択してください",申込書!$C$95&lt;&gt;"",$G247&lt;&gt;""),申込書!$M$95,"")</f>
        <v/>
      </c>
      <c r="BO247" s="81" t="str">
        <f>IF($BM$3&lt;&gt;"コンテンツなし",IF(AND(申込書!$AH$4="GIGAスクールパック",SUM($P247,$R247)&lt;&gt;0),SUM($P247,$R247),IF(AND(申込書!$AH$4="SKY安心GIGAタブレット",SUM($T247,$V247)&lt;&gt;0),SUM($T247,$V247),"")),"")</f>
        <v/>
      </c>
      <c r="BP247" s="81" t="str">
        <f>IF($BM$3&lt;&gt;"コンテンツなし",IF(AND(申込書!$AH$4="GIGAスクールパック",SUM($Q247,$S247)&lt;&gt;0),SUM($Q247,$S247),IF(AND(申込書!$AH$4="SKY安心GIGAタブレット",SUM($U247,$W247)&lt;&gt;0),SUM($U247,$W247),"")),"")</f>
        <v/>
      </c>
      <c r="BQ247" s="157"/>
      <c r="BR247" s="82"/>
      <c r="BS247" s="80" t="str">
        <f>IF(AND(申込書!$C$96&lt;&gt;"▼プルダウンより選択してください",申込書!$C$96&lt;&gt;"",申込書!$P$96&lt;&gt;"YYYY/MM/DD",$G247&lt;&gt;""),申込書!$P$96,"")</f>
        <v/>
      </c>
      <c r="BT247" s="81" t="str">
        <f>IF(AND(申込書!$C$96&lt;&gt;"▼プルダウンより選択してください",申込書!$C$96&lt;&gt;"",$G247&lt;&gt;""),申込書!$M$96,"")</f>
        <v/>
      </c>
      <c r="BU247" s="81" t="str">
        <f>IF($BS$3&lt;&gt;"コンテンツなし",IF(AND(申込書!$AH$4="GIGAスクールパック",SUM($P247,$R247)&lt;&gt;0),SUM($P247,$R247),IF(AND(申込書!$AH$4="SKY安心GIGAタブレット",SUM($T247,$V247)&lt;&gt;0),SUM($T247,$V247),"")),"")</f>
        <v/>
      </c>
      <c r="BV247" s="81" t="str">
        <f>IF($BS$3&lt;&gt;"コンテンツなし",IF(AND(申込書!$AH$4="GIGAスクールパック",SUM($Q247,$S247)&lt;&gt;0),SUM($Q247,$S247),IF(AND(申込書!$AH$4="SKY安心GIGAタブレット",SUM($U247,$W247)&lt;&gt;0),SUM($U247,$W247),"")),"")</f>
        <v/>
      </c>
      <c r="BW247" s="157"/>
      <c r="BX247" s="82"/>
      <c r="BY247" s="80" t="str">
        <f>IF(AND(申込書!$C$97&lt;&gt;"▼プルダウンより選択してください",申込書!$C$97&lt;&gt;"",申込書!$P$97&lt;&gt;"YYYY/MM/DD",$G247&lt;&gt;""),申込書!$P$97,"")</f>
        <v/>
      </c>
      <c r="BZ247" s="81" t="str">
        <f>IF(AND(申込書!$C$97&lt;&gt;"▼プルダウンより選択してください",申込書!$C$97&lt;&gt;"",$G247&lt;&gt;""),申込書!$M$97,"")</f>
        <v/>
      </c>
      <c r="CA247" s="81" t="str">
        <f>IF($BY$3&lt;&gt;"コンテンツなし",IF(AND(申込書!$AH$4="GIGAスクールパック",SUM($P247,$R247)&lt;&gt;0),SUM($P247,$R247),IF(AND(申込書!$AH$4="SKY安心GIGAタブレット",SUM($T247,$V247)&lt;&gt;0),SUM($T247,$V247),"")),"")</f>
        <v/>
      </c>
      <c r="CB247" s="81" t="str">
        <f>IF($BY$3&lt;&gt;"コンテンツなし",IF(AND(申込書!$AH$4="GIGAスクールパック",SUM($Q247,$S247)&lt;&gt;0),SUM($Q247,$S247),IF(AND(申込書!$AH$4="SKY安心GIGAタブレット",SUM($U247,$W247)&lt;&gt;0),SUM($U247,$W247),"")),"")</f>
        <v/>
      </c>
      <c r="CC247" s="157"/>
      <c r="CD247" s="82"/>
      <c r="CE247" s="80" t="str">
        <f>IF(AND(申込書!$C$98&lt;&gt;"▼プルダウンより選択してください",申込書!$C$98&lt;&gt;"",申込書!$P$98&lt;&gt;"YYYY/MM/DD",$G247&lt;&gt;""),申込書!$P$98,"")</f>
        <v/>
      </c>
      <c r="CF247" s="81" t="str">
        <f>IF(AND(申込書!$C$98&lt;&gt;"▼プルダウンより選択してください",申込書!$C$98&lt;&gt;"",$G247&lt;&gt;""),申込書!$M$98,"")</f>
        <v/>
      </c>
      <c r="CG247" s="81" t="str">
        <f>IF($CE$3&lt;&gt;"コンテンツなし",IF(AND(申込書!$AH$4="GIGAスクールパック",SUM($P247,$R247)&lt;&gt;0),SUM($P247,$R247),IF(AND(申込書!$AH$4="SKY安心GIGAタブレット",SUM($T247,$V247)&lt;&gt;0),SUM($T247,$V247),"")),"")</f>
        <v/>
      </c>
      <c r="CH247" s="81" t="str">
        <f>IF($CE$3&lt;&gt;"コンテンツなし",IF(AND(申込書!$AH$4="GIGAスクールパック",SUM($Q247,$S247)&lt;&gt;0),SUM($Q247,$S247),IF(AND(申込書!$AH$4="SKY安心GIGAタブレット",SUM($U247,$W247)&lt;&gt;0),SUM($U247,$W247),"")),"")</f>
        <v/>
      </c>
      <c r="CI247" s="157"/>
      <c r="CJ247" s="82"/>
      <c r="CK247" s="80" t="str">
        <f>IF(AND(申込書!$C$99&lt;&gt;"▼プルダウンより選択してください",申込書!$C$99&lt;&gt;"",申込書!$P$99&lt;&gt;"YYYY/MM/DD",$G247&lt;&gt;""),申込書!$P$99,"")</f>
        <v/>
      </c>
      <c r="CL247" s="81" t="str">
        <f>IF(AND(申込書!$C$99&lt;&gt;"▼プルダウンより選択してください",申込書!$C$99&lt;&gt;"",$G247&lt;&gt;""),申込書!$M$99,"")</f>
        <v/>
      </c>
      <c r="CM247" s="81" t="str">
        <f>IF($CK$3&lt;&gt;"コンテンツなし",IF(AND(申込書!$AH$4="GIGAスクールパック",SUM($P247,$R247)&lt;&gt;0),SUM($P247,$R247),IF(AND(申込書!$AH$4="SKY安心GIGAタブレット",SUM($T247,$V247)&lt;&gt;0),SUM($T247,$V247),"")),"")</f>
        <v/>
      </c>
      <c r="CN247" s="81" t="str">
        <f>IF($CK$3&lt;&gt;"コンテンツなし",IF(AND(申込書!$AH$4="GIGAスクールパック",SUM($Q247,$S247)&lt;&gt;0),SUM($Q247,$S247),IF(AND(申込書!$AH$4="SKY安心GIGAタブレット",SUM($U247,$W247)&lt;&gt;0),SUM($U247,$W247),"")),"")</f>
        <v/>
      </c>
      <c r="CO247" s="157"/>
      <c r="CP247" s="82"/>
      <c r="CQ247" s="80" t="str">
        <f>IF(AND(申込書!$C$100&lt;&gt;"▼プルダウンより選択してください",申込書!$C$100&lt;&gt;"",申込書!$P$100&lt;&gt;"YYYY/MM/DD",$G247&lt;&gt;""),申込書!$P$100,"")</f>
        <v/>
      </c>
      <c r="CR247" s="81" t="str">
        <f>IF(AND(申込書!$C$100&lt;&gt;"▼プルダウンより選択してください",申込書!$C$100&lt;&gt;"",$G247&lt;&gt;""),申込書!$M$100,"")</f>
        <v/>
      </c>
      <c r="CS247" s="81" t="str">
        <f>IF($CQ$3&lt;&gt;"コンテンツなし",IF(AND(申込書!$AH$4="GIGAスクールパック",SUM($P247,$R247)&lt;&gt;0),SUM($P247,$R247),IF(AND(申込書!$AH$4="SKY安心GIGAタブレット",SUM($T247,$V247)&lt;&gt;0),SUM($T247,$V247),"")),"")</f>
        <v/>
      </c>
      <c r="CT247" s="81" t="str">
        <f>IF($CQ$3&lt;&gt;"コンテンツなし",IF(AND(申込書!$AH$4="GIGAスクールパック",SUM($Q247,$S247)&lt;&gt;0),SUM($Q247,$S247),IF(AND(申込書!$AH$4="SKY安心GIGAタブレット",SUM($U247,$W247)&lt;&gt;0),SUM($U247,$W247),"")),"")</f>
        <v/>
      </c>
      <c r="CU247" s="81"/>
      <c r="CV247" s="82"/>
      <c r="CW247" s="80" t="str">
        <f>IF(AND(申込書!$C$101&lt;&gt;"▼プルダウンより選択してください",申込書!$C$101&lt;&gt;"",申込書!$P$101&lt;&gt;"YYYY/MM/DD",$G247&lt;&gt;""),申込書!$P$101,"")</f>
        <v/>
      </c>
      <c r="CX247" s="81" t="str">
        <f>IF(AND(申込書!$C$101&lt;&gt;"▼プルダウンより選択してください",申込書!$C$101&lt;&gt;"",$G247&lt;&gt;""),申込書!$M$101,"")</f>
        <v/>
      </c>
      <c r="CY247" s="81" t="str">
        <f>IF($CW$3&lt;&gt;"コンテンツなし",IF(AND(申込書!$AH$4="GIGAスクールパック",SUM($P247,$R247)&lt;&gt;0),SUM($P247,$R247),IF(AND(申込書!$AH$4="SKY安心GIGAタブレット",SUM($T247,$V247)&lt;&gt;0),SUM($T247,$V247),"")),"")</f>
        <v/>
      </c>
      <c r="CZ247" s="81" t="str">
        <f>IF($CW$3&lt;&gt;"コンテンツなし",IF(AND(申込書!$AH$4="GIGAスクールパック",SUM($Q247,$S247)&lt;&gt;0),SUM($Q247,$S247),IF(AND(申込書!$AH$4="SKY安心GIGAタブレット",SUM($U247,$W247)&lt;&gt;0),SUM($U247,$W247),"")),"")</f>
        <v/>
      </c>
      <c r="DA247" s="81"/>
      <c r="DB247" s="82"/>
      <c r="DC247" s="80" t="str">
        <f>IF(AND(申込書!$C$102&lt;&gt;"▼プルダウンより選択してください",申込書!$C$102&lt;&gt;"",申込書!$P$102&lt;&gt;"YYYY/MM/DD",$G247&lt;&gt;""),申込書!$P$102,"")</f>
        <v/>
      </c>
      <c r="DD247" s="81" t="str">
        <f>IF(AND(申込書!$C$102&lt;&gt;"▼プルダウンより選択してください",申込書!$C$102&lt;&gt;"",$G247&lt;&gt;""),申込書!$M$102,"")</f>
        <v/>
      </c>
      <c r="DE247" s="81" t="str">
        <f>IF($DC$3&lt;&gt;"コンテンツなし",IF(AND(申込書!$AH$4="GIGAスクールパック",SUM($P247,$R247)&lt;&gt;0),SUM($P247,$R247),IF(AND(申込書!$AH$4="SKY安心GIGAタブレット",SUM($T247,$V247)&lt;&gt;0),SUM($T247,$V247),"")),"")</f>
        <v/>
      </c>
      <c r="DF247" s="81" t="str">
        <f>IF($DC$3&lt;&gt;"コンテンツなし",IF(AND(申込書!$AH$4="GIGAスクールパック",SUM($Q247,$S247)&lt;&gt;0),SUM($Q247,$S247),IF(AND(申込書!$AH$4="SKY安心GIGAタブレット",SUM($U247,$W247)&lt;&gt;0),SUM($U247,$W247),"")),"")</f>
        <v/>
      </c>
      <c r="DG247" s="81"/>
      <c r="DH247" s="82"/>
      <c r="DI247" s="80" t="str">
        <f>IF(AND(申込書!$C$103&lt;&gt;"▼プルダウンより選択してください",申込書!$C$103&lt;&gt;"",申込書!$P$103&lt;&gt;"YYYY/MM/DD",$G247&lt;&gt;""),申込書!$P$103,"")</f>
        <v/>
      </c>
      <c r="DJ247" s="81" t="str">
        <f>IF(AND(申込書!$C$103&lt;&gt;"▼プルダウンより選択してください",申込書!$C$103&lt;&gt;"",$G247&lt;&gt;""),申込書!$M$103,"")</f>
        <v/>
      </c>
      <c r="DK247" s="81" t="str">
        <f>IF($DI$3&lt;&gt;"コンテンツなし",IF(AND(申込書!$AH$4="GIGAスクールパック",SUM($P247,$R247)&lt;&gt;0),SUM($P247,$R247),IF(AND(申込書!$AH$4="SKY安心GIGAタブレット",SUM($T247,$V247)&lt;&gt;0),SUM($T247,$V247),"")),"")</f>
        <v/>
      </c>
      <c r="DL247" s="81" t="str">
        <f>IF($DI$3&lt;&gt;"コンテンツなし",IF(AND(申込書!$AH$4="GIGAスクールパック",SUM($Q247,$S247)&lt;&gt;0),SUM($Q247,$S247),IF(AND(申込書!$AH$4="SKY安心GIGAタブレット",SUM($U247,$W247)&lt;&gt;0),SUM($U247,$W247),"")),"")</f>
        <v/>
      </c>
      <c r="DM247" s="81"/>
      <c r="DN247" s="82"/>
      <c r="DO247" s="80" t="str">
        <f>IF(AND(申込書!$C$104&lt;&gt;"▼プルダウンより選択してください",申込書!$C$104&lt;&gt;"",申込書!$P$104&lt;&gt;"YYYY/MM/DD",$G247&lt;&gt;""),申込書!$P$104,"")</f>
        <v/>
      </c>
      <c r="DP247" s="81" t="str">
        <f>IF(AND(申込書!$C$104&lt;&gt;"▼プルダウンより選択してください",申込書!$C$104&lt;&gt;"",$G247&lt;&gt;""),申込書!$M$104,"")</f>
        <v/>
      </c>
      <c r="DQ247" s="81" t="str">
        <f>IF($DO$3&lt;&gt;"コンテンツなし",IF(AND(申込書!$AH$4="GIGAスクールパック",SUM($P247,$R247)&lt;&gt;0),SUM($P247,$R247),IF(AND(申込書!$AH$4="SKY安心GIGAタブレット",SUM($T247,$V247)&lt;&gt;0),SUM($T247,$V247),"")),"")</f>
        <v/>
      </c>
      <c r="DR247" s="81" t="str">
        <f>IF($DO$3&lt;&gt;"コンテンツなし",IF(AND(申込書!$AH$4="GIGAスクールパック",SUM($Q247,$S247)&lt;&gt;0),SUM($Q247,$S247),IF(AND(申込書!$AH$4="SKY安心GIGAタブレット",SUM($U247,$W247)&lt;&gt;0),SUM($U247,$W247),"")),"")</f>
        <v/>
      </c>
      <c r="DS247" s="81"/>
      <c r="DT247" s="82"/>
      <c r="DU247" s="80" t="str">
        <f>IF(AND(申込書!$C$105&lt;&gt;"▼プルダウンより選択してください",申込書!$C$105&lt;&gt;"",申込書!$P$105&lt;&gt;"YYYY/MM/DD",$G247&lt;&gt;""),申込書!$P$105,"")</f>
        <v/>
      </c>
      <c r="DV247" s="81" t="str">
        <f>IF(AND(申込書!$C$105&lt;&gt;"▼プルダウンより選択してください",申込書!$C$105&lt;&gt;"",$G247&lt;&gt;""),申込書!$M$105,"")</f>
        <v/>
      </c>
      <c r="DW247" s="81" t="str">
        <f>IF($DU$3&lt;&gt;"コンテンツなし",IF(AND(申込書!$AH$4="GIGAスクールパック",SUM($P247,$R247)&lt;&gt;0),SUM($P247,$R247),IF(AND(申込書!$AH$4="SKY安心GIGAタブレット",SUM($T247,$V247)&lt;&gt;0),SUM($T247,$V247),"")),"")</f>
        <v/>
      </c>
      <c r="DX247" s="81" t="str">
        <f>IF($DU$3&lt;&gt;"コンテンツなし",IF(AND(申込書!$AH$4="GIGAスクールパック",SUM($Q247,$S247)&lt;&gt;0),SUM($Q247,$S247),IF(AND(申込書!$AH$4="SKY安心GIGAタブレット",SUM($U247,$W247)&lt;&gt;0),SUM($U247,$W247),"")),"")</f>
        <v/>
      </c>
      <c r="DY247" s="157"/>
      <c r="DZ247" s="82"/>
      <c r="EA247" s="80" t="str">
        <f>IF(AND(申込書!$C$106&lt;&gt;"▼プルダウンより選択してください",申込書!$C$106&lt;&gt;"",申込書!$P$106&lt;&gt;"YYYY/MM/DD",$G247&lt;&gt;""),申込書!$P$106,"")</f>
        <v/>
      </c>
      <c r="EB247" s="81" t="str">
        <f>IF(AND(申込書!$C$106&lt;&gt;"▼プルダウンより選択してください",申込書!$C$106&lt;&gt;"",$G247&lt;&gt;""),申込書!$M$106,"")</f>
        <v/>
      </c>
      <c r="EC247" s="81" t="str">
        <f>IF($EA$3&lt;&gt;"コンテンツなし",IF(AND(申込書!$AH$4="GIGAスクールパック",SUM($P247,$R247)&lt;&gt;0),SUM($P247,$R247),IF(AND(申込書!$AH$4="SKY安心GIGAタブレット",SUM($T247,$V247)&lt;&gt;0),SUM($T247,$V247),"")),"")</f>
        <v/>
      </c>
      <c r="ED247" s="81" t="str">
        <f>IF($EA$3&lt;&gt;"コンテンツなし",IF(AND(申込書!$AH$4="GIGAスクールパック",SUM($Q247,$S247)&lt;&gt;0),SUM($Q247,$S247),IF(AND(申込書!$AH$4="SKY安心GIGAタブレット",SUM($U247,$W247)&lt;&gt;0),SUM($U247,$W247),"")),"")</f>
        <v/>
      </c>
      <c r="EE247" s="157"/>
      <c r="EF247" s="82"/>
      <c r="EG247" s="80" t="str">
        <f>IF(AND(申込書!$C$107&lt;&gt;"▼プルダウンより選択してください",申込書!$C$107&lt;&gt;"",申込書!$P$107&lt;&gt;"YYYY/MM/DD",$G247&lt;&gt;""),申込書!$P$107,"")</f>
        <v/>
      </c>
      <c r="EH247" s="81" t="str">
        <f>IF(AND(申込書!$C$107&lt;&gt;"▼プルダウンより選択してください",申込書!$C$107&lt;&gt;"",$G247&lt;&gt;""),申込書!$M$107,"")</f>
        <v/>
      </c>
      <c r="EI247" s="81" t="str">
        <f>IF($EG$3&lt;&gt;"コンテンツなし",IF(AND(申込書!$AH$4="GIGAスクールパック",SUM($P247,$R247)&lt;&gt;0),SUM($P247,$R247),IF(AND(申込書!$AH$4="SKY安心GIGAタブレット",SUM($T247,$V247)&lt;&gt;0),SUM($T247,$V247),"")),"")</f>
        <v/>
      </c>
      <c r="EJ247" s="81" t="str">
        <f>IF($EG$3&lt;&gt;"コンテンツなし",IF(AND(申込書!$AH$4="GIGAスクールパック",SUM($Q247,$S247)&lt;&gt;0),SUM($Q247,$S247),IF(AND(申込書!$AH$4="SKY安心GIGAタブレット",SUM($U247,$W247)&lt;&gt;0),SUM($U247,$W247),"")),"")</f>
        <v/>
      </c>
      <c r="EK247" s="157"/>
      <c r="EL247" s="82"/>
      <c r="EM247" s="80" t="str">
        <f>IF(AND(申込書!$C$108&lt;&gt;"▼プルダウンより選択してください",申込書!$C$108&lt;&gt;"",申込書!$P$108&lt;&gt;"YYYY/MM/DD",$G247&lt;&gt;""),申込書!$P$108,"")</f>
        <v/>
      </c>
      <c r="EN247" s="81" t="str">
        <f>IF(AND(申込書!$C$108&lt;&gt;"▼プルダウンより選択してください",申込書!$C$108&lt;&gt;"",$G247&lt;&gt;""),申込書!$M$108,"")</f>
        <v/>
      </c>
      <c r="EO247" s="81" t="str">
        <f>IF($EM$3&lt;&gt;"コンテンツなし",IF(AND(申込書!$AH$4="GIGAスクールパック",SUM($P247,$R247)&lt;&gt;0),SUM($P247,$R247),IF(AND(申込書!$AH$4="SKY安心GIGAタブレット",SUM($T247,$V247)&lt;&gt;0),SUM($T247,$V247),"")),"")</f>
        <v/>
      </c>
      <c r="EP247" s="81" t="str">
        <f>IF($EM$3&lt;&gt;"コンテンツなし",IF(AND(申込書!$AH$4="GIGAスクールパック",SUM($Q247,$S247)&lt;&gt;0),SUM($Q247,$S247),IF(AND(申込書!$AH$4="SKY安心GIGAタブレット",SUM($U247,$W247)&lt;&gt;0),SUM($U247,$W247),"")),"")</f>
        <v/>
      </c>
      <c r="EQ247" s="157"/>
      <c r="ER247" s="82"/>
      <c r="ES247" s="80" t="str">
        <f>IF(AND(申込書!$C$109&lt;&gt;"▼プルダウンより選択してください",申込書!$C$109&lt;&gt;"",申込書!$P$109&lt;&gt;"YYYY/MM/DD",$G247&lt;&gt;""),申込書!$P$109,"")</f>
        <v/>
      </c>
      <c r="ET247" s="81" t="str">
        <f>IF(AND(申込書!$C$109&lt;&gt;"▼プルダウンより選択してください",申込書!$C$109&lt;&gt;"",$G247&lt;&gt;""),申込書!$M$109,"")</f>
        <v/>
      </c>
      <c r="EU247" s="81" t="str">
        <f>IF($ES$3&lt;&gt;"コンテンツなし",IF(AND(申込書!$AH$4="GIGAスクールパック",SUM($P247,$R247)&lt;&gt;0),SUM($P247,$R247),IF(AND(申込書!$AH$4="SKY安心GIGAタブレット",SUM($T247,$V247)&lt;&gt;0),SUM($T247,$V247),"")),"")</f>
        <v/>
      </c>
      <c r="EV247" s="81" t="str">
        <f>IF($ES$3&lt;&gt;"コンテンツなし",IF(AND(申込書!$AH$4="GIGAスクールパック",SUM($Q247,$S247)&lt;&gt;0),SUM($Q247,$S247),IF(AND(申込書!$AH$4="SKY安心GIGAタブレット",SUM($U247,$W247)&lt;&gt;0),SUM($U247,$W247),"")),"")</f>
        <v/>
      </c>
      <c r="EW247" s="157"/>
      <c r="EX247" s="82"/>
      <c r="EY247" s="80" t="str">
        <f>IF(AND(申込書!$C$110&lt;&gt;"▼プルダウンより選択してください",申込書!$C$110&lt;&gt;"",申込書!$P$110&lt;&gt;"YYYY/MM/DD",$G247&lt;&gt;""),申込書!$P$110,"")</f>
        <v/>
      </c>
      <c r="EZ247" s="81" t="str">
        <f>IF(AND(申込書!$C$110&lt;&gt;"▼プルダウンより選択してください",申込書!$C$110&lt;&gt;"",$G247&lt;&gt;""),申込書!$M$110,"")</f>
        <v/>
      </c>
      <c r="FA247" s="81" t="str">
        <f>IF($EY$3&lt;&gt;"コンテンツなし",IF(AND(申込書!$AH$4="GIGAスクールパック",SUM($P247,$R247)&lt;&gt;0),SUM($P247,$R247),IF(AND(申込書!$AH$4="SKY安心GIGAタブレット",SUM($T247,$V247)&lt;&gt;0),SUM($T247,$V247),"")),"")</f>
        <v/>
      </c>
      <c r="FB247" s="81" t="str">
        <f>IF($EY$3&lt;&gt;"コンテンツなし",IF(AND(申込書!$AH$4="GIGAスクールパック",SUM($Q247,$S247)&lt;&gt;0),SUM($Q247,$S247),IF(AND(申込書!$AH$4="SKY安心GIGAタブレット",SUM($U247,$W247)&lt;&gt;0),SUM($U247,$W247),"")),"")</f>
        <v/>
      </c>
      <c r="FC247" s="157"/>
      <c r="FD247" s="82"/>
      <c r="FE247" s="80" t="str">
        <f>IF(AND(申込書!$C$111&lt;&gt;"▼プルダウンより選択してください",申込書!$C$111&lt;&gt;"",申込書!$P$111&lt;&gt;"YYYY/MM/DD",$G247&lt;&gt;""),申込書!$P$111,"")</f>
        <v/>
      </c>
      <c r="FF247" s="81" t="str">
        <f>IF(AND(申込書!$C$111&lt;&gt;"▼プルダウンより選択してください",申込書!$C$111&lt;&gt;"",$G247&lt;&gt;""),申込書!$M$111,"")</f>
        <v/>
      </c>
      <c r="FG247" s="81" t="str">
        <f>IF($FE$3&lt;&gt;"コンテンツなし",IF(AND(申込書!$AH$4="GIGAスクールパック",SUM($P247,$R247)&lt;&gt;0),SUM($P247,$R247),IF(AND(申込書!$AH$4="SKY安心GIGAタブレット",SUM($T247,$V247)&lt;&gt;0),SUM($T247,$V247),"")),"")</f>
        <v/>
      </c>
      <c r="FH247" s="81" t="str">
        <f>IF($FE$3&lt;&gt;"コンテンツなし",IF(AND(申込書!$AH$4="GIGAスクールパック",SUM($Q247,$S247)&lt;&gt;0),SUM($Q247,$S247),IF(AND(申込書!$AH$4="SKY安心GIGAタブレット",SUM($U247,$W247)&lt;&gt;0),SUM($U247,$W247),"")),"")</f>
        <v/>
      </c>
      <c r="FI247" s="157"/>
      <c r="FJ247" s="82"/>
      <c r="FK247" s="80" t="str">
        <f>IF(AND(申込書!$C$112&lt;&gt;"▼プルダウンより選択してください",申込書!$C$112&lt;&gt;"",申込書!$P$112&lt;&gt;"YYYY/MM/DD",$G247&lt;&gt;""),申込書!$P$112,"")</f>
        <v/>
      </c>
      <c r="FL247" s="81" t="str">
        <f>IF(AND(申込書!$C$112&lt;&gt;"▼プルダウンより選択してください",申込書!$C$112&lt;&gt;"",$G247&lt;&gt;""),申込書!$M$112,"")</f>
        <v/>
      </c>
      <c r="FM247" s="81" t="str">
        <f>IF($FK$3&lt;&gt;"コンテンツなし",IF(AND(申込書!$AH$4="GIGAスクールパック",SUM($P247,$R247)&lt;&gt;0),SUM($P247,$R247),IF(AND(申込書!$AH$4="SKY安心GIGAタブレット",SUM($T247,$V247)&lt;&gt;0),SUM($T247,$V247),"")),"")</f>
        <v/>
      </c>
      <c r="FN247" s="81" t="str">
        <f>IF($FK$3&lt;&gt;"コンテンツなし",IF(AND(申込書!$AH$4="GIGAスクールパック",SUM($Q247,$S247)&lt;&gt;0),SUM($Q247,$S247),IF(AND(申込書!$AH$4="SKY安心GIGAタブレット",SUM($U247,$W247)&lt;&gt;0),SUM($U247,$W247),"")),"")</f>
        <v/>
      </c>
      <c r="FO247" s="157"/>
      <c r="FP247" s="82"/>
      <c r="FQ247" s="80" t="str">
        <f>IF(AND(申込書!$C$113&lt;&gt;"▼プルダウンより選択してください",申込書!$C$113&lt;&gt;"",申込書!$P$113&lt;&gt;"YYYY/MM/DD",$G247&lt;&gt;""),申込書!$P$113,"")</f>
        <v/>
      </c>
      <c r="FR247" s="81" t="str">
        <f>IF(AND(申込書!$C$113&lt;&gt;"▼プルダウンより選択してください",申込書!$C$113&lt;&gt;"",$G247&lt;&gt;""),申込書!$M$113,"")</f>
        <v/>
      </c>
      <c r="FS247" s="81" t="str">
        <f>IF($FQ$3&lt;&gt;"コンテンツなし",IF(AND(申込書!$AH$4="GIGAスクールパック",SUM($P247,$R247)&lt;&gt;0),SUM($P247,$R247),IF(AND(申込書!$AH$4="SKY安心GIGAタブレット",SUM($T247,$V247)&lt;&gt;0),SUM($T247,$V247),"")),"")</f>
        <v/>
      </c>
      <c r="FT247" s="81" t="str">
        <f>IF($FQ$3&lt;&gt;"コンテンツなし",IF(AND(申込書!$AH$4="GIGAスクールパック",SUM($Q247,$S247)&lt;&gt;0),SUM($Q247,$S247),IF(AND(申込書!$AH$4="SKY安心GIGAタブレット",SUM($U247,$W247)&lt;&gt;0),SUM($U247,$W247),"")),"")</f>
        <v/>
      </c>
      <c r="FU247" s="157"/>
      <c r="FV247" s="82"/>
      <c r="FW247" s="80" t="str">
        <f>IF(AND(申込書!$C$114&lt;&gt;"▼プルダウンより選択してください",申込書!$C$114&lt;&gt;"",申込書!$P$114&lt;&gt;"YYYY/MM/DD",$G247&lt;&gt;""),申込書!$P$114,"")</f>
        <v/>
      </c>
      <c r="FX247" s="81" t="str">
        <f>IF(AND(申込書!$C$114&lt;&gt;"▼プルダウンより選択してください",申込書!$C$114&lt;&gt;"",$G247&lt;&gt;""),申込書!$M$114,"")</f>
        <v/>
      </c>
      <c r="FY247" s="81" t="str">
        <f>IF($FW$3&lt;&gt;"コンテンツなし",IF(AND(申込書!$AH$4="GIGAスクールパック",SUM($P247,$R247)&lt;&gt;0),SUM($P247,$R247),IF(AND(申込書!$AH$4="SKY安心GIGAタブレット",SUM($T247,$V247)&lt;&gt;0),SUM($T247,$V247),"")),"")</f>
        <v/>
      </c>
      <c r="FZ247" s="81" t="str">
        <f>IF($FW$3&lt;&gt;"コンテンツなし",IF(AND(申込書!$AH$4="GIGAスクールパック",SUM($Q247,$S247)&lt;&gt;0),SUM($Q247,$S247),IF(AND(申込書!$AH$4="SKY安心GIGAタブレット",SUM($U247,$W247)&lt;&gt;0),SUM($U247,$W247),"")),"")</f>
        <v/>
      </c>
      <c r="GA247" s="157"/>
      <c r="GB247" s="82"/>
      <c r="GC247" s="80" t="str">
        <f>IF(AND(申込書!$C$115&lt;&gt;"▼プルダウンより選択してください",申込書!$C$115&lt;&gt;"",申込書!$P$115&lt;&gt;"YYYY/MM/DD",$G247&lt;&gt;""),申込書!$P$115,"")</f>
        <v/>
      </c>
      <c r="GD247" s="81" t="str">
        <f>IF(AND(申込書!$C$115&lt;&gt;"▼プルダウンより選択してください",申込書!$C$115&lt;&gt;"",$G247&lt;&gt;""),申込書!$M$115,"")</f>
        <v/>
      </c>
      <c r="GE247" s="81" t="str">
        <f>IF($GC$3&lt;&gt;"コンテンツなし",IF(AND(申込書!$AH$4="GIGAスクールパック",SUM($P247,$R247)&lt;&gt;0),SUM($P247,$R247),IF(AND(申込書!$AH$4="SKY安心GIGAタブレット",SUM($T247,$V247)&lt;&gt;0),SUM($T247,$V247),"")),"")</f>
        <v/>
      </c>
      <c r="GF247" s="81" t="str">
        <f>IF($GC$3&lt;&gt;"コンテンツなし",IF(AND(申込書!$AH$4="GIGAスクールパック",SUM($Q247,$S247)&lt;&gt;0),SUM($Q247,$S247),IF(AND(申込書!$AH$4="SKY安心GIGAタブレット",SUM($U247,$W247)&lt;&gt;0),SUM($U247,$W247),"")),"")</f>
        <v/>
      </c>
      <c r="GG247" s="157"/>
      <c r="GH247" s="82"/>
      <c r="GI247" s="80" t="str">
        <f>IF(AND(申込書!$C$116&lt;&gt;"▼プルダウンより選択してください",申込書!$C$116&lt;&gt;"",申込書!$P$116&lt;&gt;"YYYY/MM/DD",$G247&lt;&gt;""),申込書!$P$116,"")</f>
        <v/>
      </c>
      <c r="GJ247" s="81" t="str">
        <f>IF(AND(申込書!$C$116&lt;&gt;"▼プルダウンより選択してください",申込書!$C$116&lt;&gt;"",$G247&lt;&gt;""),申込書!$M$116,"")</f>
        <v/>
      </c>
      <c r="GK247" s="81" t="str">
        <f>IF($GI$3&lt;&gt;"コンテンツなし",IF(AND(申込書!$AH$4="GIGAスクールパック",SUM($P247,$R247)&lt;&gt;0),SUM($P247,$R247),IF(AND(申込書!$AH$4="SKY安心GIGAタブレット",SUM($T247,$V247)&lt;&gt;0),SUM($T247,$V247),"")),"")</f>
        <v/>
      </c>
      <c r="GL247" s="81" t="str">
        <f>IF($GI$3&lt;&gt;"コンテンツなし",IF(AND(申込書!$AH$4="GIGAスクールパック",SUM($Q247,$S247)&lt;&gt;0),SUM($Q247,$S247),IF(AND(申込書!$AH$4="SKY安心GIGAタブレット",SUM($U247,$W247)&lt;&gt;0),SUM($U247,$W247),"")),"")</f>
        <v/>
      </c>
      <c r="GM247" s="157"/>
      <c r="GN247" s="82"/>
      <c r="GO247" s="80" t="str">
        <f>IF(AND(申込書!$C$117&lt;&gt;"▼プルダウンより選択してください",申込書!$C$117&lt;&gt;"",申込書!$P$117&lt;&gt;"YYYY/MM/DD",$G247&lt;&gt;""),申込書!$P$117,"")</f>
        <v/>
      </c>
      <c r="GP247" s="81" t="str">
        <f>IF(AND(申込書!$C$117&lt;&gt;"▼プルダウンより選択してください",申込書!$C$117&lt;&gt;"",$G247&lt;&gt;""),申込書!$M$117,"")</f>
        <v/>
      </c>
      <c r="GQ247" s="81" t="str">
        <f>IF($GO$3&lt;&gt;"コンテンツなし",IF(AND(申込書!$AH$4="GIGAスクールパック",SUM($P247,$R247)&lt;&gt;0),SUM($P247,$R247),IF(AND(申込書!$AH$4="SKY安心GIGAタブレット",SUM($T247,$V247)&lt;&gt;0),SUM($T247,$V247),"")),"")</f>
        <v/>
      </c>
      <c r="GR247" s="81" t="str">
        <f>IF($GO$3&lt;&gt;"コンテンツなし",IF(AND(申込書!$AH$4="GIGAスクールパック",SUM($Q247,$S247)&lt;&gt;0),SUM($Q247,$S247),IF(AND(申込書!$AH$4="SKY安心GIGAタブレット",SUM($U247,$W247)&lt;&gt;0),SUM($U247,$W247),"")),"")</f>
        <v/>
      </c>
      <c r="GS247" s="157"/>
      <c r="GT247" s="82"/>
      <c r="GU247" s="80" t="str">
        <f>IF(AND(申込書!$C$118&lt;&gt;"▼プルダウンより選択してください",申込書!$C$118&lt;&gt;"",申込書!$P$118&lt;&gt;"YYYY/MM/DD",$G247&lt;&gt;""),申込書!$P$118,"")</f>
        <v/>
      </c>
      <c r="GV247" s="81" t="str">
        <f>IF(AND(申込書!$C$118&lt;&gt;"▼プルダウンより選択してください",申込書!$C$118&lt;&gt;"",$G247&lt;&gt;""),申込書!$M$118,"")</f>
        <v/>
      </c>
      <c r="GW247" s="81" t="str">
        <f>IF($GU$3&lt;&gt;"コンテンツなし",IF(AND(申込書!$AH$4="GIGAスクールパック",SUM($P247,$R247)&lt;&gt;0),SUM($P247,$R247),IF(AND(申込書!$AH$4="SKY安心GIGAタブレット",SUM($T247,$V247)&lt;&gt;0),SUM($T247,$V247),"")),"")</f>
        <v/>
      </c>
      <c r="GX247" s="81" t="str">
        <f>IF($GU$3&lt;&gt;"コンテンツなし",IF(AND(申込書!$AH$4="GIGAスクールパック",SUM($Q247,$S247)&lt;&gt;0),SUM($Q247,$S247),IF(AND(申込書!$AH$4="SKY安心GIGAタブレット",SUM($U247,$W247)&lt;&gt;0),SUM($U247,$W247),"")),"")</f>
        <v/>
      </c>
      <c r="GY247" s="157"/>
      <c r="GZ247" s="82"/>
      <c r="HA247" s="80" t="str">
        <f>IF(AND(申込書!$C$119&lt;&gt;"▼プルダウンより選択してください",申込書!$C$119&lt;&gt;"",申込書!$P$119&lt;&gt;"YYYY/MM/DD",$G247&lt;&gt;""),申込書!$P$119,"")</f>
        <v/>
      </c>
      <c r="HB247" s="81" t="str">
        <f>IF(AND(申込書!$C$119&lt;&gt;"▼プルダウンより選択してください",申込書!$C$119&lt;&gt;"",$G247&lt;&gt;""),申込書!$M$119,"")</f>
        <v/>
      </c>
      <c r="HC247" s="81" t="str">
        <f>IF($HA$3&lt;&gt;"コンテンツなし",IF(AND(申込書!$AH$4="GIGAスクールパック",SUM($P247,$R247)&lt;&gt;0),SUM($P247,$R247),IF(AND(申込書!$AH$4="SKY安心GIGAタブレット",SUM($T247,$V247)&lt;&gt;0),SUM($T247,$V247),"")),"")</f>
        <v/>
      </c>
      <c r="HD247" s="81" t="str">
        <f>IF($HA$3&lt;&gt;"コンテンツなし",IF(AND(申込書!$AH$4="GIGAスクールパック",SUM($Q247,$S247)&lt;&gt;0),SUM($Q247,$S247),IF(AND(申込書!$AH$4="SKY安心GIGAタブレット",SUM($U247,$W247)&lt;&gt;0),SUM($U247,$W247),"")),"")</f>
        <v/>
      </c>
      <c r="HE247" s="157"/>
      <c r="HF247" s="82"/>
      <c r="HG247" s="83"/>
    </row>
    <row r="248" spans="2:215" ht="26.85" customHeight="1">
      <c r="B248" s="62">
        <f t="shared" si="3"/>
        <v>243</v>
      </c>
      <c r="C248" s="63"/>
      <c r="D248" s="64"/>
      <c r="E248" s="207"/>
      <c r="F248" s="65"/>
      <c r="G248" s="66"/>
      <c r="H248" s="67"/>
      <c r="I248" s="68"/>
      <c r="J248" s="69"/>
      <c r="K248" s="70"/>
      <c r="L248" s="71"/>
      <c r="M248" s="72"/>
      <c r="N248" s="73"/>
      <c r="O248" s="74"/>
      <c r="P248" s="179"/>
      <c r="Q248" s="180"/>
      <c r="R248" s="180"/>
      <c r="S248" s="181"/>
      <c r="T248" s="179"/>
      <c r="U248" s="180"/>
      <c r="V248" s="182"/>
      <c r="W248" s="181"/>
      <c r="X248" s="75"/>
      <c r="Y248" s="76"/>
      <c r="Z248" s="77"/>
      <c r="AA248" s="78"/>
      <c r="AB248" s="79"/>
      <c r="AC248" s="79"/>
      <c r="AD248" s="79"/>
      <c r="AE248" s="77"/>
      <c r="AF248" s="139"/>
      <c r="AG248" s="139"/>
      <c r="AH248" s="139"/>
      <c r="AI248" s="80" t="str">
        <f>IF(AND(申込書!$C$90&lt;&gt;"▼プルダウンより選択してください",申込書!$C$90&lt;&gt;"",申込書!$P$90&lt;&gt;"YYYY/MM/DD",$G248&lt;&gt;""),申込書!$P$90,"")</f>
        <v/>
      </c>
      <c r="AJ248" s="81" t="str">
        <f>IF(AND(申込書!$C$90&lt;&gt;"▼プルダウンより選択してください",申込書!$C$90&lt;&gt;"",$G248&lt;&gt;""),申込書!$M$90,"")</f>
        <v/>
      </c>
      <c r="AK248" s="81" t="str">
        <f>IF($AI$3&lt;&gt;"コンテンツなし",IF(AND(申込書!$AH$4="GIGAスクールパック",SUM($P248,$R248)&lt;&gt;0),SUM($P248,$R248),IF(AND(申込書!$AH$4="SKY安心GIGAタブレット",SUM($T248,$V248)&lt;&gt;0),SUM($T248,$V248),"")),"")</f>
        <v/>
      </c>
      <c r="AL248" s="81" t="str">
        <f>IF($AI$3&lt;&gt;"コンテンツなし",IF(AND(申込書!$AH$4="GIGAスクールパック",SUM($Q248,$S248)&lt;&gt;0),SUM($Q248,$S248),IF(AND(申込書!$AH$4="SKY安心GIGAタブレット",SUM($U248,$W248)&lt;&gt;0),SUM($U248,$W248),"")),"")</f>
        <v/>
      </c>
      <c r="AM248" s="157"/>
      <c r="AN248" s="82"/>
      <c r="AO248" s="80" t="str">
        <f>IF(AND(申込書!$C$91&lt;&gt;"▼プルダウンより選択してください",申込書!$C$91&lt;&gt;"",申込書!$P$91&lt;&gt;"YYYY/MM/DD",$G248&lt;&gt;""),申込書!$P$91,"")</f>
        <v/>
      </c>
      <c r="AP248" s="81" t="str">
        <f>IF(AND(申込書!$C$91&lt;&gt;"▼プルダウンより選択してください",申込書!$C$91&lt;&gt;"",$G248&lt;&gt;""),申込書!$M$91,"")</f>
        <v/>
      </c>
      <c r="AQ248" s="81" t="str">
        <f>IF($AO$3&lt;&gt;"コンテンツなし",IF(AND(申込書!$AH$4="GIGAスクールパック",SUM($P248,$R248)&lt;&gt;0),SUM($P248,$R248),IF(AND(申込書!$AH$4="SKY安心GIGAタブレット",SUM($T248,$V248)&lt;&gt;0),SUM($T248,$V248),"")),"")</f>
        <v/>
      </c>
      <c r="AR248" s="81" t="str">
        <f>IF($AO$3&lt;&gt;"コンテンツなし",IF(AND(申込書!$AH$4="GIGAスクールパック",SUM($Q248,$S248)&lt;&gt;0),SUM($Q248,$S248),IF(AND(申込書!$AH$4="SKY安心GIGAタブレット",SUM($U248,$W248)&lt;&gt;0),SUM($U248,$W248),"")),"")</f>
        <v/>
      </c>
      <c r="AS248" s="157"/>
      <c r="AT248" s="82"/>
      <c r="AU248" s="80" t="str">
        <f>IF(AND(申込書!$C$92&lt;&gt;"▼プルダウンより選択してください",申込書!$C$92&lt;&gt;"",申込書!$P$92&lt;&gt;"YYYY/MM/DD",$G248&lt;&gt;""),申込書!$P$92,"")</f>
        <v/>
      </c>
      <c r="AV248" s="81" t="str">
        <f>IF(AND(申込書!$C$92&lt;&gt;"▼プルダウンより選択してください",申込書!$C$92&lt;&gt;"",$G248&lt;&gt;""),申込書!$M$92,"")</f>
        <v/>
      </c>
      <c r="AW248" s="81" t="str">
        <f>IF($AU$3&lt;&gt;"コンテンツなし",IF(AND(申込書!$AH$4="GIGAスクールパック",SUM($P248,$R248)&lt;&gt;0),SUM($P248,$R248),IF(AND(申込書!$AH$4="SKY安心GIGAタブレット",SUM($T248,$V248)&lt;&gt;0),SUM($T248,$V248),"")),"")</f>
        <v/>
      </c>
      <c r="AX248" s="81" t="str">
        <f>IF($AU$3&lt;&gt;"コンテンツなし",IF(AND(申込書!$AH$4="GIGAスクールパック",SUM($Q248,$S248)&lt;&gt;0),SUM($Q248,$S248),IF(AND(申込書!$AH$4="SKY安心GIGAタブレット",SUM($U248,$W248)&lt;&gt;0),SUM($U248,$W248),"")),"")</f>
        <v/>
      </c>
      <c r="AY248" s="157"/>
      <c r="AZ248" s="82"/>
      <c r="BA248" s="80" t="str">
        <f>IF(AND(申込書!$C$93&lt;&gt;"▼プルダウンより選択してください",申込書!$C$93&lt;&gt;"",申込書!$P$93&lt;&gt;"YYYY/MM/DD",$G248&lt;&gt;""),申込書!$P$93,"")</f>
        <v/>
      </c>
      <c r="BB248" s="81" t="str">
        <f>IF(AND(申込書!$C$93&lt;&gt;"▼プルダウンより選択してください",申込書!$C$93&lt;&gt;"",申込書!$M$93&gt;=1,$G248&lt;&gt;""),申込書!$M$93,"")</f>
        <v/>
      </c>
      <c r="BC248" s="81" t="str">
        <f>IF($BA$3&lt;&gt;"コンテンツなし",IF(AND(申込書!$AH$4="GIGAスクールパック",SUM($P248,$R248)&lt;&gt;0),SUM($P248,$R248),IF(AND(申込書!$AH$4="SKY安心GIGAタブレット",SUM($T248,$V248)&lt;&gt;0),SUM($T248,$V248),"")),"")</f>
        <v/>
      </c>
      <c r="BD248" s="81" t="str">
        <f>IF($BA$3&lt;&gt;"コンテンツなし",IF(AND(申込書!$AH$4="GIGAスクールパック",SUM($Q248,$S248)&lt;&gt;0),SUM($Q248,$S248),IF(AND(申込書!$AH$4="SKY安心GIGAタブレット",SUM($U248,$W248)&lt;&gt;0),SUM($U248,$W248),"")),"")</f>
        <v/>
      </c>
      <c r="BE248" s="157"/>
      <c r="BF248" s="82"/>
      <c r="BG248" s="80" t="str">
        <f>IF(AND(申込書!$C$94&lt;&gt;"▼プルダウンより選択してください",申込書!$C$94&lt;&gt;"",申込書!$P$94&lt;&gt;"YYYY/MM/DD",$G248&lt;&gt;""),申込書!$P$94,"")</f>
        <v/>
      </c>
      <c r="BH248" s="81" t="str">
        <f>IF(AND(申込書!$C$94&lt;&gt;"▼プルダウンより選択してください",申込書!$C$94&lt;&gt;"",$G248&lt;&gt;""),申込書!$M$94,"")</f>
        <v/>
      </c>
      <c r="BI248" s="81" t="str">
        <f>IF($BG$3&lt;&gt;"コンテンツなし",IF(AND(申込書!$AH$4="GIGAスクールパック",SUM($P248,$R248)&lt;&gt;0),SUM($P248,$R248),IF(AND(申込書!$AH$4="SKY安心GIGAタブレット",SUM($T248,$V248)&lt;&gt;0),SUM($T248,$V248),"")),"")</f>
        <v/>
      </c>
      <c r="BJ248" s="81" t="str">
        <f>IF($BG$3&lt;&gt;"コンテンツなし",IF(AND(申込書!$AH$4="GIGAスクールパック",SUM($Q248,$S248)&lt;&gt;0),SUM($Q248,$S248),IF(AND(申込書!$AH$4="SKY安心GIGAタブレット",SUM($U248,$W248)&lt;&gt;0),SUM($U248,$W248),"")),"")</f>
        <v/>
      </c>
      <c r="BK248" s="157"/>
      <c r="BL248" s="82"/>
      <c r="BM248" s="80" t="str">
        <f>IF(AND(申込書!$C$95&lt;&gt;"▼プルダウンより選択してください",申込書!$C$95&lt;&gt;"",申込書!$P$95&lt;&gt;"YYYY/MM/DD",$G248&lt;&gt;""),申込書!$P$95,"")</f>
        <v/>
      </c>
      <c r="BN248" s="81" t="str">
        <f>IF(AND(申込書!$C$95&lt;&gt;"▼プルダウンより選択してください",申込書!$C$95&lt;&gt;"",$G248&lt;&gt;""),申込書!$M$95,"")</f>
        <v/>
      </c>
      <c r="BO248" s="81" t="str">
        <f>IF($BM$3&lt;&gt;"コンテンツなし",IF(AND(申込書!$AH$4="GIGAスクールパック",SUM($P248,$R248)&lt;&gt;0),SUM($P248,$R248),IF(AND(申込書!$AH$4="SKY安心GIGAタブレット",SUM($T248,$V248)&lt;&gt;0),SUM($T248,$V248),"")),"")</f>
        <v/>
      </c>
      <c r="BP248" s="81" t="str">
        <f>IF($BM$3&lt;&gt;"コンテンツなし",IF(AND(申込書!$AH$4="GIGAスクールパック",SUM($Q248,$S248)&lt;&gt;0),SUM($Q248,$S248),IF(AND(申込書!$AH$4="SKY安心GIGAタブレット",SUM($U248,$W248)&lt;&gt;0),SUM($U248,$W248),"")),"")</f>
        <v/>
      </c>
      <c r="BQ248" s="157"/>
      <c r="BR248" s="82"/>
      <c r="BS248" s="80" t="str">
        <f>IF(AND(申込書!$C$96&lt;&gt;"▼プルダウンより選択してください",申込書!$C$96&lt;&gt;"",申込書!$P$96&lt;&gt;"YYYY/MM/DD",$G248&lt;&gt;""),申込書!$P$96,"")</f>
        <v/>
      </c>
      <c r="BT248" s="81" t="str">
        <f>IF(AND(申込書!$C$96&lt;&gt;"▼プルダウンより選択してください",申込書!$C$96&lt;&gt;"",$G248&lt;&gt;""),申込書!$M$96,"")</f>
        <v/>
      </c>
      <c r="BU248" s="81" t="str">
        <f>IF($BS$3&lt;&gt;"コンテンツなし",IF(AND(申込書!$AH$4="GIGAスクールパック",SUM($P248,$R248)&lt;&gt;0),SUM($P248,$R248),IF(AND(申込書!$AH$4="SKY安心GIGAタブレット",SUM($T248,$V248)&lt;&gt;0),SUM($T248,$V248),"")),"")</f>
        <v/>
      </c>
      <c r="BV248" s="81" t="str">
        <f>IF($BS$3&lt;&gt;"コンテンツなし",IF(AND(申込書!$AH$4="GIGAスクールパック",SUM($Q248,$S248)&lt;&gt;0),SUM($Q248,$S248),IF(AND(申込書!$AH$4="SKY安心GIGAタブレット",SUM($U248,$W248)&lt;&gt;0),SUM($U248,$W248),"")),"")</f>
        <v/>
      </c>
      <c r="BW248" s="157"/>
      <c r="BX248" s="82"/>
      <c r="BY248" s="80" t="str">
        <f>IF(AND(申込書!$C$97&lt;&gt;"▼プルダウンより選択してください",申込書!$C$97&lt;&gt;"",申込書!$P$97&lt;&gt;"YYYY/MM/DD",$G248&lt;&gt;""),申込書!$P$97,"")</f>
        <v/>
      </c>
      <c r="BZ248" s="81" t="str">
        <f>IF(AND(申込書!$C$97&lt;&gt;"▼プルダウンより選択してください",申込書!$C$97&lt;&gt;"",$G248&lt;&gt;""),申込書!$M$97,"")</f>
        <v/>
      </c>
      <c r="CA248" s="81" t="str">
        <f>IF($BY$3&lt;&gt;"コンテンツなし",IF(AND(申込書!$AH$4="GIGAスクールパック",SUM($P248,$R248)&lt;&gt;0),SUM($P248,$R248),IF(AND(申込書!$AH$4="SKY安心GIGAタブレット",SUM($T248,$V248)&lt;&gt;0),SUM($T248,$V248),"")),"")</f>
        <v/>
      </c>
      <c r="CB248" s="81" t="str">
        <f>IF($BY$3&lt;&gt;"コンテンツなし",IF(AND(申込書!$AH$4="GIGAスクールパック",SUM($Q248,$S248)&lt;&gt;0),SUM($Q248,$S248),IF(AND(申込書!$AH$4="SKY安心GIGAタブレット",SUM($U248,$W248)&lt;&gt;0),SUM($U248,$W248),"")),"")</f>
        <v/>
      </c>
      <c r="CC248" s="157"/>
      <c r="CD248" s="82"/>
      <c r="CE248" s="80" t="str">
        <f>IF(AND(申込書!$C$98&lt;&gt;"▼プルダウンより選択してください",申込書!$C$98&lt;&gt;"",申込書!$P$98&lt;&gt;"YYYY/MM/DD",$G248&lt;&gt;""),申込書!$P$98,"")</f>
        <v/>
      </c>
      <c r="CF248" s="81" t="str">
        <f>IF(AND(申込書!$C$98&lt;&gt;"▼プルダウンより選択してください",申込書!$C$98&lt;&gt;"",$G248&lt;&gt;""),申込書!$M$98,"")</f>
        <v/>
      </c>
      <c r="CG248" s="81" t="str">
        <f>IF($CE$3&lt;&gt;"コンテンツなし",IF(AND(申込書!$AH$4="GIGAスクールパック",SUM($P248,$R248)&lt;&gt;0),SUM($P248,$R248),IF(AND(申込書!$AH$4="SKY安心GIGAタブレット",SUM($T248,$V248)&lt;&gt;0),SUM($T248,$V248),"")),"")</f>
        <v/>
      </c>
      <c r="CH248" s="81" t="str">
        <f>IF($CE$3&lt;&gt;"コンテンツなし",IF(AND(申込書!$AH$4="GIGAスクールパック",SUM($Q248,$S248)&lt;&gt;0),SUM($Q248,$S248),IF(AND(申込書!$AH$4="SKY安心GIGAタブレット",SUM($U248,$W248)&lt;&gt;0),SUM($U248,$W248),"")),"")</f>
        <v/>
      </c>
      <c r="CI248" s="157"/>
      <c r="CJ248" s="82"/>
      <c r="CK248" s="80" t="str">
        <f>IF(AND(申込書!$C$99&lt;&gt;"▼プルダウンより選択してください",申込書!$C$99&lt;&gt;"",申込書!$P$99&lt;&gt;"YYYY/MM/DD",$G248&lt;&gt;""),申込書!$P$99,"")</f>
        <v/>
      </c>
      <c r="CL248" s="81" t="str">
        <f>IF(AND(申込書!$C$99&lt;&gt;"▼プルダウンより選択してください",申込書!$C$99&lt;&gt;"",$G248&lt;&gt;""),申込書!$M$99,"")</f>
        <v/>
      </c>
      <c r="CM248" s="81" t="str">
        <f>IF($CK$3&lt;&gt;"コンテンツなし",IF(AND(申込書!$AH$4="GIGAスクールパック",SUM($P248,$R248)&lt;&gt;0),SUM($P248,$R248),IF(AND(申込書!$AH$4="SKY安心GIGAタブレット",SUM($T248,$V248)&lt;&gt;0),SUM($T248,$V248),"")),"")</f>
        <v/>
      </c>
      <c r="CN248" s="81" t="str">
        <f>IF($CK$3&lt;&gt;"コンテンツなし",IF(AND(申込書!$AH$4="GIGAスクールパック",SUM($Q248,$S248)&lt;&gt;0),SUM($Q248,$S248),IF(AND(申込書!$AH$4="SKY安心GIGAタブレット",SUM($U248,$W248)&lt;&gt;0),SUM($U248,$W248),"")),"")</f>
        <v/>
      </c>
      <c r="CO248" s="157"/>
      <c r="CP248" s="82"/>
      <c r="CQ248" s="80" t="str">
        <f>IF(AND(申込書!$C$100&lt;&gt;"▼プルダウンより選択してください",申込書!$C$100&lt;&gt;"",申込書!$P$100&lt;&gt;"YYYY/MM/DD",$G248&lt;&gt;""),申込書!$P$100,"")</f>
        <v/>
      </c>
      <c r="CR248" s="81" t="str">
        <f>IF(AND(申込書!$C$100&lt;&gt;"▼プルダウンより選択してください",申込書!$C$100&lt;&gt;"",$G248&lt;&gt;""),申込書!$M$100,"")</f>
        <v/>
      </c>
      <c r="CS248" s="81" t="str">
        <f>IF($CQ$3&lt;&gt;"コンテンツなし",IF(AND(申込書!$AH$4="GIGAスクールパック",SUM($P248,$R248)&lt;&gt;0),SUM($P248,$R248),IF(AND(申込書!$AH$4="SKY安心GIGAタブレット",SUM($T248,$V248)&lt;&gt;0),SUM($T248,$V248),"")),"")</f>
        <v/>
      </c>
      <c r="CT248" s="81" t="str">
        <f>IF($CQ$3&lt;&gt;"コンテンツなし",IF(AND(申込書!$AH$4="GIGAスクールパック",SUM($Q248,$S248)&lt;&gt;0),SUM($Q248,$S248),IF(AND(申込書!$AH$4="SKY安心GIGAタブレット",SUM($U248,$W248)&lt;&gt;0),SUM($U248,$W248),"")),"")</f>
        <v/>
      </c>
      <c r="CU248" s="81"/>
      <c r="CV248" s="82"/>
      <c r="CW248" s="80" t="str">
        <f>IF(AND(申込書!$C$101&lt;&gt;"▼プルダウンより選択してください",申込書!$C$101&lt;&gt;"",申込書!$P$101&lt;&gt;"YYYY/MM/DD",$G248&lt;&gt;""),申込書!$P$101,"")</f>
        <v/>
      </c>
      <c r="CX248" s="81" t="str">
        <f>IF(AND(申込書!$C$101&lt;&gt;"▼プルダウンより選択してください",申込書!$C$101&lt;&gt;"",$G248&lt;&gt;""),申込書!$M$101,"")</f>
        <v/>
      </c>
      <c r="CY248" s="81" t="str">
        <f>IF($CW$3&lt;&gt;"コンテンツなし",IF(AND(申込書!$AH$4="GIGAスクールパック",SUM($P248,$R248)&lt;&gt;0),SUM($P248,$R248),IF(AND(申込書!$AH$4="SKY安心GIGAタブレット",SUM($T248,$V248)&lt;&gt;0),SUM($T248,$V248),"")),"")</f>
        <v/>
      </c>
      <c r="CZ248" s="81" t="str">
        <f>IF($CW$3&lt;&gt;"コンテンツなし",IF(AND(申込書!$AH$4="GIGAスクールパック",SUM($Q248,$S248)&lt;&gt;0),SUM($Q248,$S248),IF(AND(申込書!$AH$4="SKY安心GIGAタブレット",SUM($U248,$W248)&lt;&gt;0),SUM($U248,$W248),"")),"")</f>
        <v/>
      </c>
      <c r="DA248" s="81"/>
      <c r="DB248" s="82"/>
      <c r="DC248" s="80" t="str">
        <f>IF(AND(申込書!$C$102&lt;&gt;"▼プルダウンより選択してください",申込書!$C$102&lt;&gt;"",申込書!$P$102&lt;&gt;"YYYY/MM/DD",$G248&lt;&gt;""),申込書!$P$102,"")</f>
        <v/>
      </c>
      <c r="DD248" s="81" t="str">
        <f>IF(AND(申込書!$C$102&lt;&gt;"▼プルダウンより選択してください",申込書!$C$102&lt;&gt;"",$G248&lt;&gt;""),申込書!$M$102,"")</f>
        <v/>
      </c>
      <c r="DE248" s="81" t="str">
        <f>IF($DC$3&lt;&gt;"コンテンツなし",IF(AND(申込書!$AH$4="GIGAスクールパック",SUM($P248,$R248)&lt;&gt;0),SUM($P248,$R248),IF(AND(申込書!$AH$4="SKY安心GIGAタブレット",SUM($T248,$V248)&lt;&gt;0),SUM($T248,$V248),"")),"")</f>
        <v/>
      </c>
      <c r="DF248" s="81" t="str">
        <f>IF($DC$3&lt;&gt;"コンテンツなし",IF(AND(申込書!$AH$4="GIGAスクールパック",SUM($Q248,$S248)&lt;&gt;0),SUM($Q248,$S248),IF(AND(申込書!$AH$4="SKY安心GIGAタブレット",SUM($U248,$W248)&lt;&gt;0),SUM($U248,$W248),"")),"")</f>
        <v/>
      </c>
      <c r="DG248" s="81"/>
      <c r="DH248" s="82"/>
      <c r="DI248" s="80" t="str">
        <f>IF(AND(申込書!$C$103&lt;&gt;"▼プルダウンより選択してください",申込書!$C$103&lt;&gt;"",申込書!$P$103&lt;&gt;"YYYY/MM/DD",$G248&lt;&gt;""),申込書!$P$103,"")</f>
        <v/>
      </c>
      <c r="DJ248" s="81" t="str">
        <f>IF(AND(申込書!$C$103&lt;&gt;"▼プルダウンより選択してください",申込書!$C$103&lt;&gt;"",$G248&lt;&gt;""),申込書!$M$103,"")</f>
        <v/>
      </c>
      <c r="DK248" s="81" t="str">
        <f>IF($DI$3&lt;&gt;"コンテンツなし",IF(AND(申込書!$AH$4="GIGAスクールパック",SUM($P248,$R248)&lt;&gt;0),SUM($P248,$R248),IF(AND(申込書!$AH$4="SKY安心GIGAタブレット",SUM($T248,$V248)&lt;&gt;0),SUM($T248,$V248),"")),"")</f>
        <v/>
      </c>
      <c r="DL248" s="81" t="str">
        <f>IF($DI$3&lt;&gt;"コンテンツなし",IF(AND(申込書!$AH$4="GIGAスクールパック",SUM($Q248,$S248)&lt;&gt;0),SUM($Q248,$S248),IF(AND(申込書!$AH$4="SKY安心GIGAタブレット",SUM($U248,$W248)&lt;&gt;0),SUM($U248,$W248),"")),"")</f>
        <v/>
      </c>
      <c r="DM248" s="81"/>
      <c r="DN248" s="82"/>
      <c r="DO248" s="80" t="str">
        <f>IF(AND(申込書!$C$104&lt;&gt;"▼プルダウンより選択してください",申込書!$C$104&lt;&gt;"",申込書!$P$104&lt;&gt;"YYYY/MM/DD",$G248&lt;&gt;""),申込書!$P$104,"")</f>
        <v/>
      </c>
      <c r="DP248" s="81" t="str">
        <f>IF(AND(申込書!$C$104&lt;&gt;"▼プルダウンより選択してください",申込書!$C$104&lt;&gt;"",$G248&lt;&gt;""),申込書!$M$104,"")</f>
        <v/>
      </c>
      <c r="DQ248" s="81" t="str">
        <f>IF($DO$3&lt;&gt;"コンテンツなし",IF(AND(申込書!$AH$4="GIGAスクールパック",SUM($P248,$R248)&lt;&gt;0),SUM($P248,$R248),IF(AND(申込書!$AH$4="SKY安心GIGAタブレット",SUM($T248,$V248)&lt;&gt;0),SUM($T248,$V248),"")),"")</f>
        <v/>
      </c>
      <c r="DR248" s="81" t="str">
        <f>IF($DO$3&lt;&gt;"コンテンツなし",IF(AND(申込書!$AH$4="GIGAスクールパック",SUM($Q248,$S248)&lt;&gt;0),SUM($Q248,$S248),IF(AND(申込書!$AH$4="SKY安心GIGAタブレット",SUM($U248,$W248)&lt;&gt;0),SUM($U248,$W248),"")),"")</f>
        <v/>
      </c>
      <c r="DS248" s="81"/>
      <c r="DT248" s="82"/>
      <c r="DU248" s="80" t="str">
        <f>IF(AND(申込書!$C$105&lt;&gt;"▼プルダウンより選択してください",申込書!$C$105&lt;&gt;"",申込書!$P$105&lt;&gt;"YYYY/MM/DD",$G248&lt;&gt;""),申込書!$P$105,"")</f>
        <v/>
      </c>
      <c r="DV248" s="81" t="str">
        <f>IF(AND(申込書!$C$105&lt;&gt;"▼プルダウンより選択してください",申込書!$C$105&lt;&gt;"",$G248&lt;&gt;""),申込書!$M$105,"")</f>
        <v/>
      </c>
      <c r="DW248" s="81" t="str">
        <f>IF($DU$3&lt;&gt;"コンテンツなし",IF(AND(申込書!$AH$4="GIGAスクールパック",SUM($P248,$R248)&lt;&gt;0),SUM($P248,$R248),IF(AND(申込書!$AH$4="SKY安心GIGAタブレット",SUM($T248,$V248)&lt;&gt;0),SUM($T248,$V248),"")),"")</f>
        <v/>
      </c>
      <c r="DX248" s="81" t="str">
        <f>IF($DU$3&lt;&gt;"コンテンツなし",IF(AND(申込書!$AH$4="GIGAスクールパック",SUM($Q248,$S248)&lt;&gt;0),SUM($Q248,$S248),IF(AND(申込書!$AH$4="SKY安心GIGAタブレット",SUM($U248,$W248)&lt;&gt;0),SUM($U248,$W248),"")),"")</f>
        <v/>
      </c>
      <c r="DY248" s="157"/>
      <c r="DZ248" s="82"/>
      <c r="EA248" s="80" t="str">
        <f>IF(AND(申込書!$C$106&lt;&gt;"▼プルダウンより選択してください",申込書!$C$106&lt;&gt;"",申込書!$P$106&lt;&gt;"YYYY/MM/DD",$G248&lt;&gt;""),申込書!$P$106,"")</f>
        <v/>
      </c>
      <c r="EB248" s="81" t="str">
        <f>IF(AND(申込書!$C$106&lt;&gt;"▼プルダウンより選択してください",申込書!$C$106&lt;&gt;"",$G248&lt;&gt;""),申込書!$M$106,"")</f>
        <v/>
      </c>
      <c r="EC248" s="81" t="str">
        <f>IF($EA$3&lt;&gt;"コンテンツなし",IF(AND(申込書!$AH$4="GIGAスクールパック",SUM($P248,$R248)&lt;&gt;0),SUM($P248,$R248),IF(AND(申込書!$AH$4="SKY安心GIGAタブレット",SUM($T248,$V248)&lt;&gt;0),SUM($T248,$V248),"")),"")</f>
        <v/>
      </c>
      <c r="ED248" s="81" t="str">
        <f>IF($EA$3&lt;&gt;"コンテンツなし",IF(AND(申込書!$AH$4="GIGAスクールパック",SUM($Q248,$S248)&lt;&gt;0),SUM($Q248,$S248),IF(AND(申込書!$AH$4="SKY安心GIGAタブレット",SUM($U248,$W248)&lt;&gt;0),SUM($U248,$W248),"")),"")</f>
        <v/>
      </c>
      <c r="EE248" s="157"/>
      <c r="EF248" s="82"/>
      <c r="EG248" s="80" t="str">
        <f>IF(AND(申込書!$C$107&lt;&gt;"▼プルダウンより選択してください",申込書!$C$107&lt;&gt;"",申込書!$P$107&lt;&gt;"YYYY/MM/DD",$G248&lt;&gt;""),申込書!$P$107,"")</f>
        <v/>
      </c>
      <c r="EH248" s="81" t="str">
        <f>IF(AND(申込書!$C$107&lt;&gt;"▼プルダウンより選択してください",申込書!$C$107&lt;&gt;"",$G248&lt;&gt;""),申込書!$M$107,"")</f>
        <v/>
      </c>
      <c r="EI248" s="81" t="str">
        <f>IF($EG$3&lt;&gt;"コンテンツなし",IF(AND(申込書!$AH$4="GIGAスクールパック",SUM($P248,$R248)&lt;&gt;0),SUM($P248,$R248),IF(AND(申込書!$AH$4="SKY安心GIGAタブレット",SUM($T248,$V248)&lt;&gt;0),SUM($T248,$V248),"")),"")</f>
        <v/>
      </c>
      <c r="EJ248" s="81" t="str">
        <f>IF($EG$3&lt;&gt;"コンテンツなし",IF(AND(申込書!$AH$4="GIGAスクールパック",SUM($Q248,$S248)&lt;&gt;0),SUM($Q248,$S248),IF(AND(申込書!$AH$4="SKY安心GIGAタブレット",SUM($U248,$W248)&lt;&gt;0),SUM($U248,$W248),"")),"")</f>
        <v/>
      </c>
      <c r="EK248" s="157"/>
      <c r="EL248" s="82"/>
      <c r="EM248" s="80" t="str">
        <f>IF(AND(申込書!$C$108&lt;&gt;"▼プルダウンより選択してください",申込書!$C$108&lt;&gt;"",申込書!$P$108&lt;&gt;"YYYY/MM/DD",$G248&lt;&gt;""),申込書!$P$108,"")</f>
        <v/>
      </c>
      <c r="EN248" s="81" t="str">
        <f>IF(AND(申込書!$C$108&lt;&gt;"▼プルダウンより選択してください",申込書!$C$108&lt;&gt;"",$G248&lt;&gt;""),申込書!$M$108,"")</f>
        <v/>
      </c>
      <c r="EO248" s="81" t="str">
        <f>IF($EM$3&lt;&gt;"コンテンツなし",IF(AND(申込書!$AH$4="GIGAスクールパック",SUM($P248,$R248)&lt;&gt;0),SUM($P248,$R248),IF(AND(申込書!$AH$4="SKY安心GIGAタブレット",SUM($T248,$V248)&lt;&gt;0),SUM($T248,$V248),"")),"")</f>
        <v/>
      </c>
      <c r="EP248" s="81" t="str">
        <f>IF($EM$3&lt;&gt;"コンテンツなし",IF(AND(申込書!$AH$4="GIGAスクールパック",SUM($Q248,$S248)&lt;&gt;0),SUM($Q248,$S248),IF(AND(申込書!$AH$4="SKY安心GIGAタブレット",SUM($U248,$W248)&lt;&gt;0),SUM($U248,$W248),"")),"")</f>
        <v/>
      </c>
      <c r="EQ248" s="157"/>
      <c r="ER248" s="82"/>
      <c r="ES248" s="80" t="str">
        <f>IF(AND(申込書!$C$109&lt;&gt;"▼プルダウンより選択してください",申込書!$C$109&lt;&gt;"",申込書!$P$109&lt;&gt;"YYYY/MM/DD",$G248&lt;&gt;""),申込書!$P$109,"")</f>
        <v/>
      </c>
      <c r="ET248" s="81" t="str">
        <f>IF(AND(申込書!$C$109&lt;&gt;"▼プルダウンより選択してください",申込書!$C$109&lt;&gt;"",$G248&lt;&gt;""),申込書!$M$109,"")</f>
        <v/>
      </c>
      <c r="EU248" s="81" t="str">
        <f>IF($ES$3&lt;&gt;"コンテンツなし",IF(AND(申込書!$AH$4="GIGAスクールパック",SUM($P248,$R248)&lt;&gt;0),SUM($P248,$R248),IF(AND(申込書!$AH$4="SKY安心GIGAタブレット",SUM($T248,$V248)&lt;&gt;0),SUM($T248,$V248),"")),"")</f>
        <v/>
      </c>
      <c r="EV248" s="81" t="str">
        <f>IF($ES$3&lt;&gt;"コンテンツなし",IF(AND(申込書!$AH$4="GIGAスクールパック",SUM($Q248,$S248)&lt;&gt;0),SUM($Q248,$S248),IF(AND(申込書!$AH$4="SKY安心GIGAタブレット",SUM($U248,$W248)&lt;&gt;0),SUM($U248,$W248),"")),"")</f>
        <v/>
      </c>
      <c r="EW248" s="157"/>
      <c r="EX248" s="82"/>
      <c r="EY248" s="80" t="str">
        <f>IF(AND(申込書!$C$110&lt;&gt;"▼プルダウンより選択してください",申込書!$C$110&lt;&gt;"",申込書!$P$110&lt;&gt;"YYYY/MM/DD",$G248&lt;&gt;""),申込書!$P$110,"")</f>
        <v/>
      </c>
      <c r="EZ248" s="81" t="str">
        <f>IF(AND(申込書!$C$110&lt;&gt;"▼プルダウンより選択してください",申込書!$C$110&lt;&gt;"",$G248&lt;&gt;""),申込書!$M$110,"")</f>
        <v/>
      </c>
      <c r="FA248" s="81" t="str">
        <f>IF($EY$3&lt;&gt;"コンテンツなし",IF(AND(申込書!$AH$4="GIGAスクールパック",SUM($P248,$R248)&lt;&gt;0),SUM($P248,$R248),IF(AND(申込書!$AH$4="SKY安心GIGAタブレット",SUM($T248,$V248)&lt;&gt;0),SUM($T248,$V248),"")),"")</f>
        <v/>
      </c>
      <c r="FB248" s="81" t="str">
        <f>IF($EY$3&lt;&gt;"コンテンツなし",IF(AND(申込書!$AH$4="GIGAスクールパック",SUM($Q248,$S248)&lt;&gt;0),SUM($Q248,$S248),IF(AND(申込書!$AH$4="SKY安心GIGAタブレット",SUM($U248,$W248)&lt;&gt;0),SUM($U248,$W248),"")),"")</f>
        <v/>
      </c>
      <c r="FC248" s="157"/>
      <c r="FD248" s="82"/>
      <c r="FE248" s="80" t="str">
        <f>IF(AND(申込書!$C$111&lt;&gt;"▼プルダウンより選択してください",申込書!$C$111&lt;&gt;"",申込書!$P$111&lt;&gt;"YYYY/MM/DD",$G248&lt;&gt;""),申込書!$P$111,"")</f>
        <v/>
      </c>
      <c r="FF248" s="81" t="str">
        <f>IF(AND(申込書!$C$111&lt;&gt;"▼プルダウンより選択してください",申込書!$C$111&lt;&gt;"",$G248&lt;&gt;""),申込書!$M$111,"")</f>
        <v/>
      </c>
      <c r="FG248" s="81" t="str">
        <f>IF($FE$3&lt;&gt;"コンテンツなし",IF(AND(申込書!$AH$4="GIGAスクールパック",SUM($P248,$R248)&lt;&gt;0),SUM($P248,$R248),IF(AND(申込書!$AH$4="SKY安心GIGAタブレット",SUM($T248,$V248)&lt;&gt;0),SUM($T248,$V248),"")),"")</f>
        <v/>
      </c>
      <c r="FH248" s="81" t="str">
        <f>IF($FE$3&lt;&gt;"コンテンツなし",IF(AND(申込書!$AH$4="GIGAスクールパック",SUM($Q248,$S248)&lt;&gt;0),SUM($Q248,$S248),IF(AND(申込書!$AH$4="SKY安心GIGAタブレット",SUM($U248,$W248)&lt;&gt;0),SUM($U248,$W248),"")),"")</f>
        <v/>
      </c>
      <c r="FI248" s="157"/>
      <c r="FJ248" s="82"/>
      <c r="FK248" s="80" t="str">
        <f>IF(AND(申込書!$C$112&lt;&gt;"▼プルダウンより選択してください",申込書!$C$112&lt;&gt;"",申込書!$P$112&lt;&gt;"YYYY/MM/DD",$G248&lt;&gt;""),申込書!$P$112,"")</f>
        <v/>
      </c>
      <c r="FL248" s="81" t="str">
        <f>IF(AND(申込書!$C$112&lt;&gt;"▼プルダウンより選択してください",申込書!$C$112&lt;&gt;"",$G248&lt;&gt;""),申込書!$M$112,"")</f>
        <v/>
      </c>
      <c r="FM248" s="81" t="str">
        <f>IF($FK$3&lt;&gt;"コンテンツなし",IF(AND(申込書!$AH$4="GIGAスクールパック",SUM($P248,$R248)&lt;&gt;0),SUM($P248,$R248),IF(AND(申込書!$AH$4="SKY安心GIGAタブレット",SUM($T248,$V248)&lt;&gt;0),SUM($T248,$V248),"")),"")</f>
        <v/>
      </c>
      <c r="FN248" s="81" t="str">
        <f>IF($FK$3&lt;&gt;"コンテンツなし",IF(AND(申込書!$AH$4="GIGAスクールパック",SUM($Q248,$S248)&lt;&gt;0),SUM($Q248,$S248),IF(AND(申込書!$AH$4="SKY安心GIGAタブレット",SUM($U248,$W248)&lt;&gt;0),SUM($U248,$W248),"")),"")</f>
        <v/>
      </c>
      <c r="FO248" s="157"/>
      <c r="FP248" s="82"/>
      <c r="FQ248" s="80" t="str">
        <f>IF(AND(申込書!$C$113&lt;&gt;"▼プルダウンより選択してください",申込書!$C$113&lt;&gt;"",申込書!$P$113&lt;&gt;"YYYY/MM/DD",$G248&lt;&gt;""),申込書!$P$113,"")</f>
        <v/>
      </c>
      <c r="FR248" s="81" t="str">
        <f>IF(AND(申込書!$C$113&lt;&gt;"▼プルダウンより選択してください",申込書!$C$113&lt;&gt;"",$G248&lt;&gt;""),申込書!$M$113,"")</f>
        <v/>
      </c>
      <c r="FS248" s="81" t="str">
        <f>IF($FQ$3&lt;&gt;"コンテンツなし",IF(AND(申込書!$AH$4="GIGAスクールパック",SUM($P248,$R248)&lt;&gt;0),SUM($P248,$R248),IF(AND(申込書!$AH$4="SKY安心GIGAタブレット",SUM($T248,$V248)&lt;&gt;0),SUM($T248,$V248),"")),"")</f>
        <v/>
      </c>
      <c r="FT248" s="81" t="str">
        <f>IF($FQ$3&lt;&gt;"コンテンツなし",IF(AND(申込書!$AH$4="GIGAスクールパック",SUM($Q248,$S248)&lt;&gt;0),SUM($Q248,$S248),IF(AND(申込書!$AH$4="SKY安心GIGAタブレット",SUM($U248,$W248)&lt;&gt;0),SUM($U248,$W248),"")),"")</f>
        <v/>
      </c>
      <c r="FU248" s="157"/>
      <c r="FV248" s="82"/>
      <c r="FW248" s="80" t="str">
        <f>IF(AND(申込書!$C$114&lt;&gt;"▼プルダウンより選択してください",申込書!$C$114&lt;&gt;"",申込書!$P$114&lt;&gt;"YYYY/MM/DD",$G248&lt;&gt;""),申込書!$P$114,"")</f>
        <v/>
      </c>
      <c r="FX248" s="81" t="str">
        <f>IF(AND(申込書!$C$114&lt;&gt;"▼プルダウンより選択してください",申込書!$C$114&lt;&gt;"",$G248&lt;&gt;""),申込書!$M$114,"")</f>
        <v/>
      </c>
      <c r="FY248" s="81" t="str">
        <f>IF($FW$3&lt;&gt;"コンテンツなし",IF(AND(申込書!$AH$4="GIGAスクールパック",SUM($P248,$R248)&lt;&gt;0),SUM($P248,$R248),IF(AND(申込書!$AH$4="SKY安心GIGAタブレット",SUM($T248,$V248)&lt;&gt;0),SUM($T248,$V248),"")),"")</f>
        <v/>
      </c>
      <c r="FZ248" s="81" t="str">
        <f>IF($FW$3&lt;&gt;"コンテンツなし",IF(AND(申込書!$AH$4="GIGAスクールパック",SUM($Q248,$S248)&lt;&gt;0),SUM($Q248,$S248),IF(AND(申込書!$AH$4="SKY安心GIGAタブレット",SUM($U248,$W248)&lt;&gt;0),SUM($U248,$W248),"")),"")</f>
        <v/>
      </c>
      <c r="GA248" s="157"/>
      <c r="GB248" s="82"/>
      <c r="GC248" s="80" t="str">
        <f>IF(AND(申込書!$C$115&lt;&gt;"▼プルダウンより選択してください",申込書!$C$115&lt;&gt;"",申込書!$P$115&lt;&gt;"YYYY/MM/DD",$G248&lt;&gt;""),申込書!$P$115,"")</f>
        <v/>
      </c>
      <c r="GD248" s="81" t="str">
        <f>IF(AND(申込書!$C$115&lt;&gt;"▼プルダウンより選択してください",申込書!$C$115&lt;&gt;"",$G248&lt;&gt;""),申込書!$M$115,"")</f>
        <v/>
      </c>
      <c r="GE248" s="81" t="str">
        <f>IF($GC$3&lt;&gt;"コンテンツなし",IF(AND(申込書!$AH$4="GIGAスクールパック",SUM($P248,$R248)&lt;&gt;0),SUM($P248,$R248),IF(AND(申込書!$AH$4="SKY安心GIGAタブレット",SUM($T248,$V248)&lt;&gt;0),SUM($T248,$V248),"")),"")</f>
        <v/>
      </c>
      <c r="GF248" s="81" t="str">
        <f>IF($GC$3&lt;&gt;"コンテンツなし",IF(AND(申込書!$AH$4="GIGAスクールパック",SUM($Q248,$S248)&lt;&gt;0),SUM($Q248,$S248),IF(AND(申込書!$AH$4="SKY安心GIGAタブレット",SUM($U248,$W248)&lt;&gt;0),SUM($U248,$W248),"")),"")</f>
        <v/>
      </c>
      <c r="GG248" s="157"/>
      <c r="GH248" s="82"/>
      <c r="GI248" s="80" t="str">
        <f>IF(AND(申込書!$C$116&lt;&gt;"▼プルダウンより選択してください",申込書!$C$116&lt;&gt;"",申込書!$P$116&lt;&gt;"YYYY/MM/DD",$G248&lt;&gt;""),申込書!$P$116,"")</f>
        <v/>
      </c>
      <c r="GJ248" s="81" t="str">
        <f>IF(AND(申込書!$C$116&lt;&gt;"▼プルダウンより選択してください",申込書!$C$116&lt;&gt;"",$G248&lt;&gt;""),申込書!$M$116,"")</f>
        <v/>
      </c>
      <c r="GK248" s="81" t="str">
        <f>IF($GI$3&lt;&gt;"コンテンツなし",IF(AND(申込書!$AH$4="GIGAスクールパック",SUM($P248,$R248)&lt;&gt;0),SUM($P248,$R248),IF(AND(申込書!$AH$4="SKY安心GIGAタブレット",SUM($T248,$V248)&lt;&gt;0),SUM($T248,$V248),"")),"")</f>
        <v/>
      </c>
      <c r="GL248" s="81" t="str">
        <f>IF($GI$3&lt;&gt;"コンテンツなし",IF(AND(申込書!$AH$4="GIGAスクールパック",SUM($Q248,$S248)&lt;&gt;0),SUM($Q248,$S248),IF(AND(申込書!$AH$4="SKY安心GIGAタブレット",SUM($U248,$W248)&lt;&gt;0),SUM($U248,$W248),"")),"")</f>
        <v/>
      </c>
      <c r="GM248" s="157"/>
      <c r="GN248" s="82"/>
      <c r="GO248" s="80" t="str">
        <f>IF(AND(申込書!$C$117&lt;&gt;"▼プルダウンより選択してください",申込書!$C$117&lt;&gt;"",申込書!$P$117&lt;&gt;"YYYY/MM/DD",$G248&lt;&gt;""),申込書!$P$117,"")</f>
        <v/>
      </c>
      <c r="GP248" s="81" t="str">
        <f>IF(AND(申込書!$C$117&lt;&gt;"▼プルダウンより選択してください",申込書!$C$117&lt;&gt;"",$G248&lt;&gt;""),申込書!$M$117,"")</f>
        <v/>
      </c>
      <c r="GQ248" s="81" t="str">
        <f>IF($GO$3&lt;&gt;"コンテンツなし",IF(AND(申込書!$AH$4="GIGAスクールパック",SUM($P248,$R248)&lt;&gt;0),SUM($P248,$R248),IF(AND(申込書!$AH$4="SKY安心GIGAタブレット",SUM($T248,$V248)&lt;&gt;0),SUM($T248,$V248),"")),"")</f>
        <v/>
      </c>
      <c r="GR248" s="81" t="str">
        <f>IF($GO$3&lt;&gt;"コンテンツなし",IF(AND(申込書!$AH$4="GIGAスクールパック",SUM($Q248,$S248)&lt;&gt;0),SUM($Q248,$S248),IF(AND(申込書!$AH$4="SKY安心GIGAタブレット",SUM($U248,$W248)&lt;&gt;0),SUM($U248,$W248),"")),"")</f>
        <v/>
      </c>
      <c r="GS248" s="157"/>
      <c r="GT248" s="82"/>
      <c r="GU248" s="80" t="str">
        <f>IF(AND(申込書!$C$118&lt;&gt;"▼プルダウンより選択してください",申込書!$C$118&lt;&gt;"",申込書!$P$118&lt;&gt;"YYYY/MM/DD",$G248&lt;&gt;""),申込書!$P$118,"")</f>
        <v/>
      </c>
      <c r="GV248" s="81" t="str">
        <f>IF(AND(申込書!$C$118&lt;&gt;"▼プルダウンより選択してください",申込書!$C$118&lt;&gt;"",$G248&lt;&gt;""),申込書!$M$118,"")</f>
        <v/>
      </c>
      <c r="GW248" s="81" t="str">
        <f>IF($GU$3&lt;&gt;"コンテンツなし",IF(AND(申込書!$AH$4="GIGAスクールパック",SUM($P248,$R248)&lt;&gt;0),SUM($P248,$R248),IF(AND(申込書!$AH$4="SKY安心GIGAタブレット",SUM($T248,$V248)&lt;&gt;0),SUM($T248,$V248),"")),"")</f>
        <v/>
      </c>
      <c r="GX248" s="81" t="str">
        <f>IF($GU$3&lt;&gt;"コンテンツなし",IF(AND(申込書!$AH$4="GIGAスクールパック",SUM($Q248,$S248)&lt;&gt;0),SUM($Q248,$S248),IF(AND(申込書!$AH$4="SKY安心GIGAタブレット",SUM($U248,$W248)&lt;&gt;0),SUM($U248,$W248),"")),"")</f>
        <v/>
      </c>
      <c r="GY248" s="157"/>
      <c r="GZ248" s="82"/>
      <c r="HA248" s="80" t="str">
        <f>IF(AND(申込書!$C$119&lt;&gt;"▼プルダウンより選択してください",申込書!$C$119&lt;&gt;"",申込書!$P$119&lt;&gt;"YYYY/MM/DD",$G248&lt;&gt;""),申込書!$P$119,"")</f>
        <v/>
      </c>
      <c r="HB248" s="81" t="str">
        <f>IF(AND(申込書!$C$119&lt;&gt;"▼プルダウンより選択してください",申込書!$C$119&lt;&gt;"",$G248&lt;&gt;""),申込書!$M$119,"")</f>
        <v/>
      </c>
      <c r="HC248" s="81" t="str">
        <f>IF($HA$3&lt;&gt;"コンテンツなし",IF(AND(申込書!$AH$4="GIGAスクールパック",SUM($P248,$R248)&lt;&gt;0),SUM($P248,$R248),IF(AND(申込書!$AH$4="SKY安心GIGAタブレット",SUM($T248,$V248)&lt;&gt;0),SUM($T248,$V248),"")),"")</f>
        <v/>
      </c>
      <c r="HD248" s="81" t="str">
        <f>IF($HA$3&lt;&gt;"コンテンツなし",IF(AND(申込書!$AH$4="GIGAスクールパック",SUM($Q248,$S248)&lt;&gt;0),SUM($Q248,$S248),IF(AND(申込書!$AH$4="SKY安心GIGAタブレット",SUM($U248,$W248)&lt;&gt;0),SUM($U248,$W248),"")),"")</f>
        <v/>
      </c>
      <c r="HE248" s="157"/>
      <c r="HF248" s="82"/>
      <c r="HG248" s="83"/>
    </row>
    <row r="249" spans="2:215" ht="26.85" customHeight="1">
      <c r="B249" s="62">
        <f t="shared" si="3"/>
        <v>244</v>
      </c>
      <c r="C249" s="63"/>
      <c r="D249" s="64"/>
      <c r="E249" s="207"/>
      <c r="F249" s="65"/>
      <c r="G249" s="66"/>
      <c r="H249" s="67"/>
      <c r="I249" s="68"/>
      <c r="J249" s="69"/>
      <c r="K249" s="70"/>
      <c r="L249" s="71"/>
      <c r="M249" s="72"/>
      <c r="N249" s="73"/>
      <c r="O249" s="74"/>
      <c r="P249" s="179"/>
      <c r="Q249" s="180"/>
      <c r="R249" s="180"/>
      <c r="S249" s="181"/>
      <c r="T249" s="179"/>
      <c r="U249" s="180"/>
      <c r="V249" s="182"/>
      <c r="W249" s="181"/>
      <c r="X249" s="75"/>
      <c r="Y249" s="76"/>
      <c r="Z249" s="77"/>
      <c r="AA249" s="78"/>
      <c r="AB249" s="79"/>
      <c r="AC249" s="79"/>
      <c r="AD249" s="79"/>
      <c r="AE249" s="77"/>
      <c r="AF249" s="139"/>
      <c r="AG249" s="139"/>
      <c r="AH249" s="139"/>
      <c r="AI249" s="80" t="str">
        <f>IF(AND(申込書!$C$90&lt;&gt;"▼プルダウンより選択してください",申込書!$C$90&lt;&gt;"",申込書!$P$90&lt;&gt;"YYYY/MM/DD",$G249&lt;&gt;""),申込書!$P$90,"")</f>
        <v/>
      </c>
      <c r="AJ249" s="81" t="str">
        <f>IF(AND(申込書!$C$90&lt;&gt;"▼プルダウンより選択してください",申込書!$C$90&lt;&gt;"",$G249&lt;&gt;""),申込書!$M$90,"")</f>
        <v/>
      </c>
      <c r="AK249" s="81" t="str">
        <f>IF($AI$3&lt;&gt;"コンテンツなし",IF(AND(申込書!$AH$4="GIGAスクールパック",SUM($P249,$R249)&lt;&gt;0),SUM($P249,$R249),IF(AND(申込書!$AH$4="SKY安心GIGAタブレット",SUM($T249,$V249)&lt;&gt;0),SUM($T249,$V249),"")),"")</f>
        <v/>
      </c>
      <c r="AL249" s="81" t="str">
        <f>IF($AI$3&lt;&gt;"コンテンツなし",IF(AND(申込書!$AH$4="GIGAスクールパック",SUM($Q249,$S249)&lt;&gt;0),SUM($Q249,$S249),IF(AND(申込書!$AH$4="SKY安心GIGAタブレット",SUM($U249,$W249)&lt;&gt;0),SUM($U249,$W249),"")),"")</f>
        <v/>
      </c>
      <c r="AM249" s="157"/>
      <c r="AN249" s="82"/>
      <c r="AO249" s="80" t="str">
        <f>IF(AND(申込書!$C$91&lt;&gt;"▼プルダウンより選択してください",申込書!$C$91&lt;&gt;"",申込書!$P$91&lt;&gt;"YYYY/MM/DD",$G249&lt;&gt;""),申込書!$P$91,"")</f>
        <v/>
      </c>
      <c r="AP249" s="81" t="str">
        <f>IF(AND(申込書!$C$91&lt;&gt;"▼プルダウンより選択してください",申込書!$C$91&lt;&gt;"",$G249&lt;&gt;""),申込書!$M$91,"")</f>
        <v/>
      </c>
      <c r="AQ249" s="81" t="str">
        <f>IF($AO$3&lt;&gt;"コンテンツなし",IF(AND(申込書!$AH$4="GIGAスクールパック",SUM($P249,$R249)&lt;&gt;0),SUM($P249,$R249),IF(AND(申込書!$AH$4="SKY安心GIGAタブレット",SUM($T249,$V249)&lt;&gt;0),SUM($T249,$V249),"")),"")</f>
        <v/>
      </c>
      <c r="AR249" s="81" t="str">
        <f>IF($AO$3&lt;&gt;"コンテンツなし",IF(AND(申込書!$AH$4="GIGAスクールパック",SUM($Q249,$S249)&lt;&gt;0),SUM($Q249,$S249),IF(AND(申込書!$AH$4="SKY安心GIGAタブレット",SUM($U249,$W249)&lt;&gt;0),SUM($U249,$W249),"")),"")</f>
        <v/>
      </c>
      <c r="AS249" s="157"/>
      <c r="AT249" s="82"/>
      <c r="AU249" s="80" t="str">
        <f>IF(AND(申込書!$C$92&lt;&gt;"▼プルダウンより選択してください",申込書!$C$92&lt;&gt;"",申込書!$P$92&lt;&gt;"YYYY/MM/DD",$G249&lt;&gt;""),申込書!$P$92,"")</f>
        <v/>
      </c>
      <c r="AV249" s="81" t="str">
        <f>IF(AND(申込書!$C$92&lt;&gt;"▼プルダウンより選択してください",申込書!$C$92&lt;&gt;"",$G249&lt;&gt;""),申込書!$M$92,"")</f>
        <v/>
      </c>
      <c r="AW249" s="81" t="str">
        <f>IF($AU$3&lt;&gt;"コンテンツなし",IF(AND(申込書!$AH$4="GIGAスクールパック",SUM($P249,$R249)&lt;&gt;0),SUM($P249,$R249),IF(AND(申込書!$AH$4="SKY安心GIGAタブレット",SUM($T249,$V249)&lt;&gt;0),SUM($T249,$V249),"")),"")</f>
        <v/>
      </c>
      <c r="AX249" s="81" t="str">
        <f>IF($AU$3&lt;&gt;"コンテンツなし",IF(AND(申込書!$AH$4="GIGAスクールパック",SUM($Q249,$S249)&lt;&gt;0),SUM($Q249,$S249),IF(AND(申込書!$AH$4="SKY安心GIGAタブレット",SUM($U249,$W249)&lt;&gt;0),SUM($U249,$W249),"")),"")</f>
        <v/>
      </c>
      <c r="AY249" s="157"/>
      <c r="AZ249" s="82"/>
      <c r="BA249" s="80" t="str">
        <f>IF(AND(申込書!$C$93&lt;&gt;"▼プルダウンより選択してください",申込書!$C$93&lt;&gt;"",申込書!$P$93&lt;&gt;"YYYY/MM/DD",$G249&lt;&gt;""),申込書!$P$93,"")</f>
        <v/>
      </c>
      <c r="BB249" s="81" t="str">
        <f>IF(AND(申込書!$C$93&lt;&gt;"▼プルダウンより選択してください",申込書!$C$93&lt;&gt;"",申込書!$M$93&gt;=1,$G249&lt;&gt;""),申込書!$M$93,"")</f>
        <v/>
      </c>
      <c r="BC249" s="81" t="str">
        <f>IF($BA$3&lt;&gt;"コンテンツなし",IF(AND(申込書!$AH$4="GIGAスクールパック",SUM($P249,$R249)&lt;&gt;0),SUM($P249,$R249),IF(AND(申込書!$AH$4="SKY安心GIGAタブレット",SUM($T249,$V249)&lt;&gt;0),SUM($T249,$V249),"")),"")</f>
        <v/>
      </c>
      <c r="BD249" s="81" t="str">
        <f>IF($BA$3&lt;&gt;"コンテンツなし",IF(AND(申込書!$AH$4="GIGAスクールパック",SUM($Q249,$S249)&lt;&gt;0),SUM($Q249,$S249),IF(AND(申込書!$AH$4="SKY安心GIGAタブレット",SUM($U249,$W249)&lt;&gt;0),SUM($U249,$W249),"")),"")</f>
        <v/>
      </c>
      <c r="BE249" s="157"/>
      <c r="BF249" s="82"/>
      <c r="BG249" s="80" t="str">
        <f>IF(AND(申込書!$C$94&lt;&gt;"▼プルダウンより選択してください",申込書!$C$94&lt;&gt;"",申込書!$P$94&lt;&gt;"YYYY/MM/DD",$G249&lt;&gt;""),申込書!$P$94,"")</f>
        <v/>
      </c>
      <c r="BH249" s="81" t="str">
        <f>IF(AND(申込書!$C$94&lt;&gt;"▼プルダウンより選択してください",申込書!$C$94&lt;&gt;"",$G249&lt;&gt;""),申込書!$M$94,"")</f>
        <v/>
      </c>
      <c r="BI249" s="81" t="str">
        <f>IF($BG$3&lt;&gt;"コンテンツなし",IF(AND(申込書!$AH$4="GIGAスクールパック",SUM($P249,$R249)&lt;&gt;0),SUM($P249,$R249),IF(AND(申込書!$AH$4="SKY安心GIGAタブレット",SUM($T249,$V249)&lt;&gt;0),SUM($T249,$V249),"")),"")</f>
        <v/>
      </c>
      <c r="BJ249" s="81" t="str">
        <f>IF($BG$3&lt;&gt;"コンテンツなし",IF(AND(申込書!$AH$4="GIGAスクールパック",SUM($Q249,$S249)&lt;&gt;0),SUM($Q249,$S249),IF(AND(申込書!$AH$4="SKY安心GIGAタブレット",SUM($U249,$W249)&lt;&gt;0),SUM($U249,$W249),"")),"")</f>
        <v/>
      </c>
      <c r="BK249" s="157"/>
      <c r="BL249" s="82"/>
      <c r="BM249" s="80" t="str">
        <f>IF(AND(申込書!$C$95&lt;&gt;"▼プルダウンより選択してください",申込書!$C$95&lt;&gt;"",申込書!$P$95&lt;&gt;"YYYY/MM/DD",$G249&lt;&gt;""),申込書!$P$95,"")</f>
        <v/>
      </c>
      <c r="BN249" s="81" t="str">
        <f>IF(AND(申込書!$C$95&lt;&gt;"▼プルダウンより選択してください",申込書!$C$95&lt;&gt;"",$G249&lt;&gt;""),申込書!$M$95,"")</f>
        <v/>
      </c>
      <c r="BO249" s="81" t="str">
        <f>IF($BM$3&lt;&gt;"コンテンツなし",IF(AND(申込書!$AH$4="GIGAスクールパック",SUM($P249,$R249)&lt;&gt;0),SUM($P249,$R249),IF(AND(申込書!$AH$4="SKY安心GIGAタブレット",SUM($T249,$V249)&lt;&gt;0),SUM($T249,$V249),"")),"")</f>
        <v/>
      </c>
      <c r="BP249" s="81" t="str">
        <f>IF($BM$3&lt;&gt;"コンテンツなし",IF(AND(申込書!$AH$4="GIGAスクールパック",SUM($Q249,$S249)&lt;&gt;0),SUM($Q249,$S249),IF(AND(申込書!$AH$4="SKY安心GIGAタブレット",SUM($U249,$W249)&lt;&gt;0),SUM($U249,$W249),"")),"")</f>
        <v/>
      </c>
      <c r="BQ249" s="157"/>
      <c r="BR249" s="82"/>
      <c r="BS249" s="80" t="str">
        <f>IF(AND(申込書!$C$96&lt;&gt;"▼プルダウンより選択してください",申込書!$C$96&lt;&gt;"",申込書!$P$96&lt;&gt;"YYYY/MM/DD",$G249&lt;&gt;""),申込書!$P$96,"")</f>
        <v/>
      </c>
      <c r="BT249" s="81" t="str">
        <f>IF(AND(申込書!$C$96&lt;&gt;"▼プルダウンより選択してください",申込書!$C$96&lt;&gt;"",$G249&lt;&gt;""),申込書!$M$96,"")</f>
        <v/>
      </c>
      <c r="BU249" s="81" t="str">
        <f>IF($BS$3&lt;&gt;"コンテンツなし",IF(AND(申込書!$AH$4="GIGAスクールパック",SUM($P249,$R249)&lt;&gt;0),SUM($P249,$R249),IF(AND(申込書!$AH$4="SKY安心GIGAタブレット",SUM($T249,$V249)&lt;&gt;0),SUM($T249,$V249),"")),"")</f>
        <v/>
      </c>
      <c r="BV249" s="81" t="str">
        <f>IF($BS$3&lt;&gt;"コンテンツなし",IF(AND(申込書!$AH$4="GIGAスクールパック",SUM($Q249,$S249)&lt;&gt;0),SUM($Q249,$S249),IF(AND(申込書!$AH$4="SKY安心GIGAタブレット",SUM($U249,$W249)&lt;&gt;0),SUM($U249,$W249),"")),"")</f>
        <v/>
      </c>
      <c r="BW249" s="157"/>
      <c r="BX249" s="82"/>
      <c r="BY249" s="80" t="str">
        <f>IF(AND(申込書!$C$97&lt;&gt;"▼プルダウンより選択してください",申込書!$C$97&lt;&gt;"",申込書!$P$97&lt;&gt;"YYYY/MM/DD",$G249&lt;&gt;""),申込書!$P$97,"")</f>
        <v/>
      </c>
      <c r="BZ249" s="81" t="str">
        <f>IF(AND(申込書!$C$97&lt;&gt;"▼プルダウンより選択してください",申込書!$C$97&lt;&gt;"",$G249&lt;&gt;""),申込書!$M$97,"")</f>
        <v/>
      </c>
      <c r="CA249" s="81" t="str">
        <f>IF($BY$3&lt;&gt;"コンテンツなし",IF(AND(申込書!$AH$4="GIGAスクールパック",SUM($P249,$R249)&lt;&gt;0),SUM($P249,$R249),IF(AND(申込書!$AH$4="SKY安心GIGAタブレット",SUM($T249,$V249)&lt;&gt;0),SUM($T249,$V249),"")),"")</f>
        <v/>
      </c>
      <c r="CB249" s="81" t="str">
        <f>IF($BY$3&lt;&gt;"コンテンツなし",IF(AND(申込書!$AH$4="GIGAスクールパック",SUM($Q249,$S249)&lt;&gt;0),SUM($Q249,$S249),IF(AND(申込書!$AH$4="SKY安心GIGAタブレット",SUM($U249,$W249)&lt;&gt;0),SUM($U249,$W249),"")),"")</f>
        <v/>
      </c>
      <c r="CC249" s="157"/>
      <c r="CD249" s="82"/>
      <c r="CE249" s="80" t="str">
        <f>IF(AND(申込書!$C$98&lt;&gt;"▼プルダウンより選択してください",申込書!$C$98&lt;&gt;"",申込書!$P$98&lt;&gt;"YYYY/MM/DD",$G249&lt;&gt;""),申込書!$P$98,"")</f>
        <v/>
      </c>
      <c r="CF249" s="81" t="str">
        <f>IF(AND(申込書!$C$98&lt;&gt;"▼プルダウンより選択してください",申込書!$C$98&lt;&gt;"",$G249&lt;&gt;""),申込書!$M$98,"")</f>
        <v/>
      </c>
      <c r="CG249" s="81" t="str">
        <f>IF($CE$3&lt;&gt;"コンテンツなし",IF(AND(申込書!$AH$4="GIGAスクールパック",SUM($P249,$R249)&lt;&gt;0),SUM($P249,$R249),IF(AND(申込書!$AH$4="SKY安心GIGAタブレット",SUM($T249,$V249)&lt;&gt;0),SUM($T249,$V249),"")),"")</f>
        <v/>
      </c>
      <c r="CH249" s="81" t="str">
        <f>IF($CE$3&lt;&gt;"コンテンツなし",IF(AND(申込書!$AH$4="GIGAスクールパック",SUM($Q249,$S249)&lt;&gt;0),SUM($Q249,$S249),IF(AND(申込書!$AH$4="SKY安心GIGAタブレット",SUM($U249,$W249)&lt;&gt;0),SUM($U249,$W249),"")),"")</f>
        <v/>
      </c>
      <c r="CI249" s="157"/>
      <c r="CJ249" s="82"/>
      <c r="CK249" s="80" t="str">
        <f>IF(AND(申込書!$C$99&lt;&gt;"▼プルダウンより選択してください",申込書!$C$99&lt;&gt;"",申込書!$P$99&lt;&gt;"YYYY/MM/DD",$G249&lt;&gt;""),申込書!$P$99,"")</f>
        <v/>
      </c>
      <c r="CL249" s="81" t="str">
        <f>IF(AND(申込書!$C$99&lt;&gt;"▼プルダウンより選択してください",申込書!$C$99&lt;&gt;"",$G249&lt;&gt;""),申込書!$M$99,"")</f>
        <v/>
      </c>
      <c r="CM249" s="81" t="str">
        <f>IF($CK$3&lt;&gt;"コンテンツなし",IF(AND(申込書!$AH$4="GIGAスクールパック",SUM($P249,$R249)&lt;&gt;0),SUM($P249,$R249),IF(AND(申込書!$AH$4="SKY安心GIGAタブレット",SUM($T249,$V249)&lt;&gt;0),SUM($T249,$V249),"")),"")</f>
        <v/>
      </c>
      <c r="CN249" s="81" t="str">
        <f>IF($CK$3&lt;&gt;"コンテンツなし",IF(AND(申込書!$AH$4="GIGAスクールパック",SUM($Q249,$S249)&lt;&gt;0),SUM($Q249,$S249),IF(AND(申込書!$AH$4="SKY安心GIGAタブレット",SUM($U249,$W249)&lt;&gt;0),SUM($U249,$W249),"")),"")</f>
        <v/>
      </c>
      <c r="CO249" s="157"/>
      <c r="CP249" s="82"/>
      <c r="CQ249" s="80" t="str">
        <f>IF(AND(申込書!$C$100&lt;&gt;"▼プルダウンより選択してください",申込書!$C$100&lt;&gt;"",申込書!$P$100&lt;&gt;"YYYY/MM/DD",$G249&lt;&gt;""),申込書!$P$100,"")</f>
        <v/>
      </c>
      <c r="CR249" s="81" t="str">
        <f>IF(AND(申込書!$C$100&lt;&gt;"▼プルダウンより選択してください",申込書!$C$100&lt;&gt;"",$G249&lt;&gt;""),申込書!$M$100,"")</f>
        <v/>
      </c>
      <c r="CS249" s="81" t="str">
        <f>IF($CQ$3&lt;&gt;"コンテンツなし",IF(AND(申込書!$AH$4="GIGAスクールパック",SUM($P249,$R249)&lt;&gt;0),SUM($P249,$R249),IF(AND(申込書!$AH$4="SKY安心GIGAタブレット",SUM($T249,$V249)&lt;&gt;0),SUM($T249,$V249),"")),"")</f>
        <v/>
      </c>
      <c r="CT249" s="81" t="str">
        <f>IF($CQ$3&lt;&gt;"コンテンツなし",IF(AND(申込書!$AH$4="GIGAスクールパック",SUM($Q249,$S249)&lt;&gt;0),SUM($Q249,$S249),IF(AND(申込書!$AH$4="SKY安心GIGAタブレット",SUM($U249,$W249)&lt;&gt;0),SUM($U249,$W249),"")),"")</f>
        <v/>
      </c>
      <c r="CU249" s="81"/>
      <c r="CV249" s="82"/>
      <c r="CW249" s="80" t="str">
        <f>IF(AND(申込書!$C$101&lt;&gt;"▼プルダウンより選択してください",申込書!$C$101&lt;&gt;"",申込書!$P$101&lt;&gt;"YYYY/MM/DD",$G249&lt;&gt;""),申込書!$P$101,"")</f>
        <v/>
      </c>
      <c r="CX249" s="81" t="str">
        <f>IF(AND(申込書!$C$101&lt;&gt;"▼プルダウンより選択してください",申込書!$C$101&lt;&gt;"",$G249&lt;&gt;""),申込書!$M$101,"")</f>
        <v/>
      </c>
      <c r="CY249" s="81" t="str">
        <f>IF($CW$3&lt;&gt;"コンテンツなし",IF(AND(申込書!$AH$4="GIGAスクールパック",SUM($P249,$R249)&lt;&gt;0),SUM($P249,$R249),IF(AND(申込書!$AH$4="SKY安心GIGAタブレット",SUM($T249,$V249)&lt;&gt;0),SUM($T249,$V249),"")),"")</f>
        <v/>
      </c>
      <c r="CZ249" s="81" t="str">
        <f>IF($CW$3&lt;&gt;"コンテンツなし",IF(AND(申込書!$AH$4="GIGAスクールパック",SUM($Q249,$S249)&lt;&gt;0),SUM($Q249,$S249),IF(AND(申込書!$AH$4="SKY安心GIGAタブレット",SUM($U249,$W249)&lt;&gt;0),SUM($U249,$W249),"")),"")</f>
        <v/>
      </c>
      <c r="DA249" s="81"/>
      <c r="DB249" s="82"/>
      <c r="DC249" s="80" t="str">
        <f>IF(AND(申込書!$C$102&lt;&gt;"▼プルダウンより選択してください",申込書!$C$102&lt;&gt;"",申込書!$P$102&lt;&gt;"YYYY/MM/DD",$G249&lt;&gt;""),申込書!$P$102,"")</f>
        <v/>
      </c>
      <c r="DD249" s="81" t="str">
        <f>IF(AND(申込書!$C$102&lt;&gt;"▼プルダウンより選択してください",申込書!$C$102&lt;&gt;"",$G249&lt;&gt;""),申込書!$M$102,"")</f>
        <v/>
      </c>
      <c r="DE249" s="81" t="str">
        <f>IF($DC$3&lt;&gt;"コンテンツなし",IF(AND(申込書!$AH$4="GIGAスクールパック",SUM($P249,$R249)&lt;&gt;0),SUM($P249,$R249),IF(AND(申込書!$AH$4="SKY安心GIGAタブレット",SUM($T249,$V249)&lt;&gt;0),SUM($T249,$V249),"")),"")</f>
        <v/>
      </c>
      <c r="DF249" s="81" t="str">
        <f>IF($DC$3&lt;&gt;"コンテンツなし",IF(AND(申込書!$AH$4="GIGAスクールパック",SUM($Q249,$S249)&lt;&gt;0),SUM($Q249,$S249),IF(AND(申込書!$AH$4="SKY安心GIGAタブレット",SUM($U249,$W249)&lt;&gt;0),SUM($U249,$W249),"")),"")</f>
        <v/>
      </c>
      <c r="DG249" s="81"/>
      <c r="DH249" s="82"/>
      <c r="DI249" s="80" t="str">
        <f>IF(AND(申込書!$C$103&lt;&gt;"▼プルダウンより選択してください",申込書!$C$103&lt;&gt;"",申込書!$P$103&lt;&gt;"YYYY/MM/DD",$G249&lt;&gt;""),申込書!$P$103,"")</f>
        <v/>
      </c>
      <c r="DJ249" s="81" t="str">
        <f>IF(AND(申込書!$C$103&lt;&gt;"▼プルダウンより選択してください",申込書!$C$103&lt;&gt;"",$G249&lt;&gt;""),申込書!$M$103,"")</f>
        <v/>
      </c>
      <c r="DK249" s="81" t="str">
        <f>IF($DI$3&lt;&gt;"コンテンツなし",IF(AND(申込書!$AH$4="GIGAスクールパック",SUM($P249,$R249)&lt;&gt;0),SUM($P249,$R249),IF(AND(申込書!$AH$4="SKY安心GIGAタブレット",SUM($T249,$V249)&lt;&gt;0),SUM($T249,$V249),"")),"")</f>
        <v/>
      </c>
      <c r="DL249" s="81" t="str">
        <f>IF($DI$3&lt;&gt;"コンテンツなし",IF(AND(申込書!$AH$4="GIGAスクールパック",SUM($Q249,$S249)&lt;&gt;0),SUM($Q249,$S249),IF(AND(申込書!$AH$4="SKY安心GIGAタブレット",SUM($U249,$W249)&lt;&gt;0),SUM($U249,$W249),"")),"")</f>
        <v/>
      </c>
      <c r="DM249" s="81"/>
      <c r="DN249" s="82"/>
      <c r="DO249" s="80" t="str">
        <f>IF(AND(申込書!$C$104&lt;&gt;"▼プルダウンより選択してください",申込書!$C$104&lt;&gt;"",申込書!$P$104&lt;&gt;"YYYY/MM/DD",$G249&lt;&gt;""),申込書!$P$104,"")</f>
        <v/>
      </c>
      <c r="DP249" s="81" t="str">
        <f>IF(AND(申込書!$C$104&lt;&gt;"▼プルダウンより選択してください",申込書!$C$104&lt;&gt;"",$G249&lt;&gt;""),申込書!$M$104,"")</f>
        <v/>
      </c>
      <c r="DQ249" s="81" t="str">
        <f>IF($DO$3&lt;&gt;"コンテンツなし",IF(AND(申込書!$AH$4="GIGAスクールパック",SUM($P249,$R249)&lt;&gt;0),SUM($P249,$R249),IF(AND(申込書!$AH$4="SKY安心GIGAタブレット",SUM($T249,$V249)&lt;&gt;0),SUM($T249,$V249),"")),"")</f>
        <v/>
      </c>
      <c r="DR249" s="81" t="str">
        <f>IF($DO$3&lt;&gt;"コンテンツなし",IF(AND(申込書!$AH$4="GIGAスクールパック",SUM($Q249,$S249)&lt;&gt;0),SUM($Q249,$S249),IF(AND(申込書!$AH$4="SKY安心GIGAタブレット",SUM($U249,$W249)&lt;&gt;0),SUM($U249,$W249),"")),"")</f>
        <v/>
      </c>
      <c r="DS249" s="81"/>
      <c r="DT249" s="82"/>
      <c r="DU249" s="80" t="str">
        <f>IF(AND(申込書!$C$105&lt;&gt;"▼プルダウンより選択してください",申込書!$C$105&lt;&gt;"",申込書!$P$105&lt;&gt;"YYYY/MM/DD",$G249&lt;&gt;""),申込書!$P$105,"")</f>
        <v/>
      </c>
      <c r="DV249" s="81" t="str">
        <f>IF(AND(申込書!$C$105&lt;&gt;"▼プルダウンより選択してください",申込書!$C$105&lt;&gt;"",$G249&lt;&gt;""),申込書!$M$105,"")</f>
        <v/>
      </c>
      <c r="DW249" s="81" t="str">
        <f>IF($DU$3&lt;&gt;"コンテンツなし",IF(AND(申込書!$AH$4="GIGAスクールパック",SUM($P249,$R249)&lt;&gt;0),SUM($P249,$R249),IF(AND(申込書!$AH$4="SKY安心GIGAタブレット",SUM($T249,$V249)&lt;&gt;0),SUM($T249,$V249),"")),"")</f>
        <v/>
      </c>
      <c r="DX249" s="81" t="str">
        <f>IF($DU$3&lt;&gt;"コンテンツなし",IF(AND(申込書!$AH$4="GIGAスクールパック",SUM($Q249,$S249)&lt;&gt;0),SUM($Q249,$S249),IF(AND(申込書!$AH$4="SKY安心GIGAタブレット",SUM($U249,$W249)&lt;&gt;0),SUM($U249,$W249),"")),"")</f>
        <v/>
      </c>
      <c r="DY249" s="157"/>
      <c r="DZ249" s="82"/>
      <c r="EA249" s="80" t="str">
        <f>IF(AND(申込書!$C$106&lt;&gt;"▼プルダウンより選択してください",申込書!$C$106&lt;&gt;"",申込書!$P$106&lt;&gt;"YYYY/MM/DD",$G249&lt;&gt;""),申込書!$P$106,"")</f>
        <v/>
      </c>
      <c r="EB249" s="81" t="str">
        <f>IF(AND(申込書!$C$106&lt;&gt;"▼プルダウンより選択してください",申込書!$C$106&lt;&gt;"",$G249&lt;&gt;""),申込書!$M$106,"")</f>
        <v/>
      </c>
      <c r="EC249" s="81" t="str">
        <f>IF($EA$3&lt;&gt;"コンテンツなし",IF(AND(申込書!$AH$4="GIGAスクールパック",SUM($P249,$R249)&lt;&gt;0),SUM($P249,$R249),IF(AND(申込書!$AH$4="SKY安心GIGAタブレット",SUM($T249,$V249)&lt;&gt;0),SUM($T249,$V249),"")),"")</f>
        <v/>
      </c>
      <c r="ED249" s="81" t="str">
        <f>IF($EA$3&lt;&gt;"コンテンツなし",IF(AND(申込書!$AH$4="GIGAスクールパック",SUM($Q249,$S249)&lt;&gt;0),SUM($Q249,$S249),IF(AND(申込書!$AH$4="SKY安心GIGAタブレット",SUM($U249,$W249)&lt;&gt;0),SUM($U249,$W249),"")),"")</f>
        <v/>
      </c>
      <c r="EE249" s="157"/>
      <c r="EF249" s="82"/>
      <c r="EG249" s="80" t="str">
        <f>IF(AND(申込書!$C$107&lt;&gt;"▼プルダウンより選択してください",申込書!$C$107&lt;&gt;"",申込書!$P$107&lt;&gt;"YYYY/MM/DD",$G249&lt;&gt;""),申込書!$P$107,"")</f>
        <v/>
      </c>
      <c r="EH249" s="81" t="str">
        <f>IF(AND(申込書!$C$107&lt;&gt;"▼プルダウンより選択してください",申込書!$C$107&lt;&gt;"",$G249&lt;&gt;""),申込書!$M$107,"")</f>
        <v/>
      </c>
      <c r="EI249" s="81" t="str">
        <f>IF($EG$3&lt;&gt;"コンテンツなし",IF(AND(申込書!$AH$4="GIGAスクールパック",SUM($P249,$R249)&lt;&gt;0),SUM($P249,$R249),IF(AND(申込書!$AH$4="SKY安心GIGAタブレット",SUM($T249,$V249)&lt;&gt;0),SUM($T249,$V249),"")),"")</f>
        <v/>
      </c>
      <c r="EJ249" s="81" t="str">
        <f>IF($EG$3&lt;&gt;"コンテンツなし",IF(AND(申込書!$AH$4="GIGAスクールパック",SUM($Q249,$S249)&lt;&gt;0),SUM($Q249,$S249),IF(AND(申込書!$AH$4="SKY安心GIGAタブレット",SUM($U249,$W249)&lt;&gt;0),SUM($U249,$W249),"")),"")</f>
        <v/>
      </c>
      <c r="EK249" s="157"/>
      <c r="EL249" s="82"/>
      <c r="EM249" s="80" t="str">
        <f>IF(AND(申込書!$C$108&lt;&gt;"▼プルダウンより選択してください",申込書!$C$108&lt;&gt;"",申込書!$P$108&lt;&gt;"YYYY/MM/DD",$G249&lt;&gt;""),申込書!$P$108,"")</f>
        <v/>
      </c>
      <c r="EN249" s="81" t="str">
        <f>IF(AND(申込書!$C$108&lt;&gt;"▼プルダウンより選択してください",申込書!$C$108&lt;&gt;"",$G249&lt;&gt;""),申込書!$M$108,"")</f>
        <v/>
      </c>
      <c r="EO249" s="81" t="str">
        <f>IF($EM$3&lt;&gt;"コンテンツなし",IF(AND(申込書!$AH$4="GIGAスクールパック",SUM($P249,$R249)&lt;&gt;0),SUM($P249,$R249),IF(AND(申込書!$AH$4="SKY安心GIGAタブレット",SUM($T249,$V249)&lt;&gt;0),SUM($T249,$V249),"")),"")</f>
        <v/>
      </c>
      <c r="EP249" s="81" t="str">
        <f>IF($EM$3&lt;&gt;"コンテンツなし",IF(AND(申込書!$AH$4="GIGAスクールパック",SUM($Q249,$S249)&lt;&gt;0),SUM($Q249,$S249),IF(AND(申込書!$AH$4="SKY安心GIGAタブレット",SUM($U249,$W249)&lt;&gt;0),SUM($U249,$W249),"")),"")</f>
        <v/>
      </c>
      <c r="EQ249" s="157"/>
      <c r="ER249" s="82"/>
      <c r="ES249" s="80" t="str">
        <f>IF(AND(申込書!$C$109&lt;&gt;"▼プルダウンより選択してください",申込書!$C$109&lt;&gt;"",申込書!$P$109&lt;&gt;"YYYY/MM/DD",$G249&lt;&gt;""),申込書!$P$109,"")</f>
        <v/>
      </c>
      <c r="ET249" s="81" t="str">
        <f>IF(AND(申込書!$C$109&lt;&gt;"▼プルダウンより選択してください",申込書!$C$109&lt;&gt;"",$G249&lt;&gt;""),申込書!$M$109,"")</f>
        <v/>
      </c>
      <c r="EU249" s="81" t="str">
        <f>IF($ES$3&lt;&gt;"コンテンツなし",IF(AND(申込書!$AH$4="GIGAスクールパック",SUM($P249,$R249)&lt;&gt;0),SUM($P249,$R249),IF(AND(申込書!$AH$4="SKY安心GIGAタブレット",SUM($T249,$V249)&lt;&gt;0),SUM($T249,$V249),"")),"")</f>
        <v/>
      </c>
      <c r="EV249" s="81" t="str">
        <f>IF($ES$3&lt;&gt;"コンテンツなし",IF(AND(申込書!$AH$4="GIGAスクールパック",SUM($Q249,$S249)&lt;&gt;0),SUM($Q249,$S249),IF(AND(申込書!$AH$4="SKY安心GIGAタブレット",SUM($U249,$W249)&lt;&gt;0),SUM($U249,$W249),"")),"")</f>
        <v/>
      </c>
      <c r="EW249" s="157"/>
      <c r="EX249" s="82"/>
      <c r="EY249" s="80" t="str">
        <f>IF(AND(申込書!$C$110&lt;&gt;"▼プルダウンより選択してください",申込書!$C$110&lt;&gt;"",申込書!$P$110&lt;&gt;"YYYY/MM/DD",$G249&lt;&gt;""),申込書!$P$110,"")</f>
        <v/>
      </c>
      <c r="EZ249" s="81" t="str">
        <f>IF(AND(申込書!$C$110&lt;&gt;"▼プルダウンより選択してください",申込書!$C$110&lt;&gt;"",$G249&lt;&gt;""),申込書!$M$110,"")</f>
        <v/>
      </c>
      <c r="FA249" s="81" t="str">
        <f>IF($EY$3&lt;&gt;"コンテンツなし",IF(AND(申込書!$AH$4="GIGAスクールパック",SUM($P249,$R249)&lt;&gt;0),SUM($P249,$R249),IF(AND(申込書!$AH$4="SKY安心GIGAタブレット",SUM($T249,$V249)&lt;&gt;0),SUM($T249,$V249),"")),"")</f>
        <v/>
      </c>
      <c r="FB249" s="81" t="str">
        <f>IF($EY$3&lt;&gt;"コンテンツなし",IF(AND(申込書!$AH$4="GIGAスクールパック",SUM($Q249,$S249)&lt;&gt;0),SUM($Q249,$S249),IF(AND(申込書!$AH$4="SKY安心GIGAタブレット",SUM($U249,$W249)&lt;&gt;0),SUM($U249,$W249),"")),"")</f>
        <v/>
      </c>
      <c r="FC249" s="157"/>
      <c r="FD249" s="82"/>
      <c r="FE249" s="80" t="str">
        <f>IF(AND(申込書!$C$111&lt;&gt;"▼プルダウンより選択してください",申込書!$C$111&lt;&gt;"",申込書!$P$111&lt;&gt;"YYYY/MM/DD",$G249&lt;&gt;""),申込書!$P$111,"")</f>
        <v/>
      </c>
      <c r="FF249" s="81" t="str">
        <f>IF(AND(申込書!$C$111&lt;&gt;"▼プルダウンより選択してください",申込書!$C$111&lt;&gt;"",$G249&lt;&gt;""),申込書!$M$111,"")</f>
        <v/>
      </c>
      <c r="FG249" s="81" t="str">
        <f>IF($FE$3&lt;&gt;"コンテンツなし",IF(AND(申込書!$AH$4="GIGAスクールパック",SUM($P249,$R249)&lt;&gt;0),SUM($P249,$R249),IF(AND(申込書!$AH$4="SKY安心GIGAタブレット",SUM($T249,$V249)&lt;&gt;0),SUM($T249,$V249),"")),"")</f>
        <v/>
      </c>
      <c r="FH249" s="81" t="str">
        <f>IF($FE$3&lt;&gt;"コンテンツなし",IF(AND(申込書!$AH$4="GIGAスクールパック",SUM($Q249,$S249)&lt;&gt;0),SUM($Q249,$S249),IF(AND(申込書!$AH$4="SKY安心GIGAタブレット",SUM($U249,$W249)&lt;&gt;0),SUM($U249,$W249),"")),"")</f>
        <v/>
      </c>
      <c r="FI249" s="157"/>
      <c r="FJ249" s="82"/>
      <c r="FK249" s="80" t="str">
        <f>IF(AND(申込書!$C$112&lt;&gt;"▼プルダウンより選択してください",申込書!$C$112&lt;&gt;"",申込書!$P$112&lt;&gt;"YYYY/MM/DD",$G249&lt;&gt;""),申込書!$P$112,"")</f>
        <v/>
      </c>
      <c r="FL249" s="81" t="str">
        <f>IF(AND(申込書!$C$112&lt;&gt;"▼プルダウンより選択してください",申込書!$C$112&lt;&gt;"",$G249&lt;&gt;""),申込書!$M$112,"")</f>
        <v/>
      </c>
      <c r="FM249" s="81" t="str">
        <f>IF($FK$3&lt;&gt;"コンテンツなし",IF(AND(申込書!$AH$4="GIGAスクールパック",SUM($P249,$R249)&lt;&gt;0),SUM($P249,$R249),IF(AND(申込書!$AH$4="SKY安心GIGAタブレット",SUM($T249,$V249)&lt;&gt;0),SUM($T249,$V249),"")),"")</f>
        <v/>
      </c>
      <c r="FN249" s="81" t="str">
        <f>IF($FK$3&lt;&gt;"コンテンツなし",IF(AND(申込書!$AH$4="GIGAスクールパック",SUM($Q249,$S249)&lt;&gt;0),SUM($Q249,$S249),IF(AND(申込書!$AH$4="SKY安心GIGAタブレット",SUM($U249,$W249)&lt;&gt;0),SUM($U249,$W249),"")),"")</f>
        <v/>
      </c>
      <c r="FO249" s="157"/>
      <c r="FP249" s="82"/>
      <c r="FQ249" s="80" t="str">
        <f>IF(AND(申込書!$C$113&lt;&gt;"▼プルダウンより選択してください",申込書!$C$113&lt;&gt;"",申込書!$P$113&lt;&gt;"YYYY/MM/DD",$G249&lt;&gt;""),申込書!$P$113,"")</f>
        <v/>
      </c>
      <c r="FR249" s="81" t="str">
        <f>IF(AND(申込書!$C$113&lt;&gt;"▼プルダウンより選択してください",申込書!$C$113&lt;&gt;"",$G249&lt;&gt;""),申込書!$M$113,"")</f>
        <v/>
      </c>
      <c r="FS249" s="81" t="str">
        <f>IF($FQ$3&lt;&gt;"コンテンツなし",IF(AND(申込書!$AH$4="GIGAスクールパック",SUM($P249,$R249)&lt;&gt;0),SUM($P249,$R249),IF(AND(申込書!$AH$4="SKY安心GIGAタブレット",SUM($T249,$V249)&lt;&gt;0),SUM($T249,$V249),"")),"")</f>
        <v/>
      </c>
      <c r="FT249" s="81" t="str">
        <f>IF($FQ$3&lt;&gt;"コンテンツなし",IF(AND(申込書!$AH$4="GIGAスクールパック",SUM($Q249,$S249)&lt;&gt;0),SUM($Q249,$S249),IF(AND(申込書!$AH$4="SKY安心GIGAタブレット",SUM($U249,$W249)&lt;&gt;0),SUM($U249,$W249),"")),"")</f>
        <v/>
      </c>
      <c r="FU249" s="157"/>
      <c r="FV249" s="82"/>
      <c r="FW249" s="80" t="str">
        <f>IF(AND(申込書!$C$114&lt;&gt;"▼プルダウンより選択してください",申込書!$C$114&lt;&gt;"",申込書!$P$114&lt;&gt;"YYYY/MM/DD",$G249&lt;&gt;""),申込書!$P$114,"")</f>
        <v/>
      </c>
      <c r="FX249" s="81" t="str">
        <f>IF(AND(申込書!$C$114&lt;&gt;"▼プルダウンより選択してください",申込書!$C$114&lt;&gt;"",$G249&lt;&gt;""),申込書!$M$114,"")</f>
        <v/>
      </c>
      <c r="FY249" s="81" t="str">
        <f>IF($FW$3&lt;&gt;"コンテンツなし",IF(AND(申込書!$AH$4="GIGAスクールパック",SUM($P249,$R249)&lt;&gt;0),SUM($P249,$R249),IF(AND(申込書!$AH$4="SKY安心GIGAタブレット",SUM($T249,$V249)&lt;&gt;0),SUM($T249,$V249),"")),"")</f>
        <v/>
      </c>
      <c r="FZ249" s="81" t="str">
        <f>IF($FW$3&lt;&gt;"コンテンツなし",IF(AND(申込書!$AH$4="GIGAスクールパック",SUM($Q249,$S249)&lt;&gt;0),SUM($Q249,$S249),IF(AND(申込書!$AH$4="SKY安心GIGAタブレット",SUM($U249,$W249)&lt;&gt;0),SUM($U249,$W249),"")),"")</f>
        <v/>
      </c>
      <c r="GA249" s="157"/>
      <c r="GB249" s="82"/>
      <c r="GC249" s="80" t="str">
        <f>IF(AND(申込書!$C$115&lt;&gt;"▼プルダウンより選択してください",申込書!$C$115&lt;&gt;"",申込書!$P$115&lt;&gt;"YYYY/MM/DD",$G249&lt;&gt;""),申込書!$P$115,"")</f>
        <v/>
      </c>
      <c r="GD249" s="81" t="str">
        <f>IF(AND(申込書!$C$115&lt;&gt;"▼プルダウンより選択してください",申込書!$C$115&lt;&gt;"",$G249&lt;&gt;""),申込書!$M$115,"")</f>
        <v/>
      </c>
      <c r="GE249" s="81" t="str">
        <f>IF($GC$3&lt;&gt;"コンテンツなし",IF(AND(申込書!$AH$4="GIGAスクールパック",SUM($P249,$R249)&lt;&gt;0),SUM($P249,$R249),IF(AND(申込書!$AH$4="SKY安心GIGAタブレット",SUM($T249,$V249)&lt;&gt;0),SUM($T249,$V249),"")),"")</f>
        <v/>
      </c>
      <c r="GF249" s="81" t="str">
        <f>IF($GC$3&lt;&gt;"コンテンツなし",IF(AND(申込書!$AH$4="GIGAスクールパック",SUM($Q249,$S249)&lt;&gt;0),SUM($Q249,$S249),IF(AND(申込書!$AH$4="SKY安心GIGAタブレット",SUM($U249,$W249)&lt;&gt;0),SUM($U249,$W249),"")),"")</f>
        <v/>
      </c>
      <c r="GG249" s="157"/>
      <c r="GH249" s="82"/>
      <c r="GI249" s="80" t="str">
        <f>IF(AND(申込書!$C$116&lt;&gt;"▼プルダウンより選択してください",申込書!$C$116&lt;&gt;"",申込書!$P$116&lt;&gt;"YYYY/MM/DD",$G249&lt;&gt;""),申込書!$P$116,"")</f>
        <v/>
      </c>
      <c r="GJ249" s="81" t="str">
        <f>IF(AND(申込書!$C$116&lt;&gt;"▼プルダウンより選択してください",申込書!$C$116&lt;&gt;"",$G249&lt;&gt;""),申込書!$M$116,"")</f>
        <v/>
      </c>
      <c r="GK249" s="81" t="str">
        <f>IF($GI$3&lt;&gt;"コンテンツなし",IF(AND(申込書!$AH$4="GIGAスクールパック",SUM($P249,$R249)&lt;&gt;0),SUM($P249,$R249),IF(AND(申込書!$AH$4="SKY安心GIGAタブレット",SUM($T249,$V249)&lt;&gt;0),SUM($T249,$V249),"")),"")</f>
        <v/>
      </c>
      <c r="GL249" s="81" t="str">
        <f>IF($GI$3&lt;&gt;"コンテンツなし",IF(AND(申込書!$AH$4="GIGAスクールパック",SUM($Q249,$S249)&lt;&gt;0),SUM($Q249,$S249),IF(AND(申込書!$AH$4="SKY安心GIGAタブレット",SUM($U249,$W249)&lt;&gt;0),SUM($U249,$W249),"")),"")</f>
        <v/>
      </c>
      <c r="GM249" s="157"/>
      <c r="GN249" s="82"/>
      <c r="GO249" s="80" t="str">
        <f>IF(AND(申込書!$C$117&lt;&gt;"▼プルダウンより選択してください",申込書!$C$117&lt;&gt;"",申込書!$P$117&lt;&gt;"YYYY/MM/DD",$G249&lt;&gt;""),申込書!$P$117,"")</f>
        <v/>
      </c>
      <c r="GP249" s="81" t="str">
        <f>IF(AND(申込書!$C$117&lt;&gt;"▼プルダウンより選択してください",申込書!$C$117&lt;&gt;"",$G249&lt;&gt;""),申込書!$M$117,"")</f>
        <v/>
      </c>
      <c r="GQ249" s="81" t="str">
        <f>IF($GO$3&lt;&gt;"コンテンツなし",IF(AND(申込書!$AH$4="GIGAスクールパック",SUM($P249,$R249)&lt;&gt;0),SUM($P249,$R249),IF(AND(申込書!$AH$4="SKY安心GIGAタブレット",SUM($T249,$V249)&lt;&gt;0),SUM($T249,$V249),"")),"")</f>
        <v/>
      </c>
      <c r="GR249" s="81" t="str">
        <f>IF($GO$3&lt;&gt;"コンテンツなし",IF(AND(申込書!$AH$4="GIGAスクールパック",SUM($Q249,$S249)&lt;&gt;0),SUM($Q249,$S249),IF(AND(申込書!$AH$4="SKY安心GIGAタブレット",SUM($U249,$W249)&lt;&gt;0),SUM($U249,$W249),"")),"")</f>
        <v/>
      </c>
      <c r="GS249" s="157"/>
      <c r="GT249" s="82"/>
      <c r="GU249" s="80" t="str">
        <f>IF(AND(申込書!$C$118&lt;&gt;"▼プルダウンより選択してください",申込書!$C$118&lt;&gt;"",申込書!$P$118&lt;&gt;"YYYY/MM/DD",$G249&lt;&gt;""),申込書!$P$118,"")</f>
        <v/>
      </c>
      <c r="GV249" s="81" t="str">
        <f>IF(AND(申込書!$C$118&lt;&gt;"▼プルダウンより選択してください",申込書!$C$118&lt;&gt;"",$G249&lt;&gt;""),申込書!$M$118,"")</f>
        <v/>
      </c>
      <c r="GW249" s="81" t="str">
        <f>IF($GU$3&lt;&gt;"コンテンツなし",IF(AND(申込書!$AH$4="GIGAスクールパック",SUM($P249,$R249)&lt;&gt;0),SUM($P249,$R249),IF(AND(申込書!$AH$4="SKY安心GIGAタブレット",SUM($T249,$V249)&lt;&gt;0),SUM($T249,$V249),"")),"")</f>
        <v/>
      </c>
      <c r="GX249" s="81" t="str">
        <f>IF($GU$3&lt;&gt;"コンテンツなし",IF(AND(申込書!$AH$4="GIGAスクールパック",SUM($Q249,$S249)&lt;&gt;0),SUM($Q249,$S249),IF(AND(申込書!$AH$4="SKY安心GIGAタブレット",SUM($U249,$W249)&lt;&gt;0),SUM($U249,$W249),"")),"")</f>
        <v/>
      </c>
      <c r="GY249" s="157"/>
      <c r="GZ249" s="82"/>
      <c r="HA249" s="80" t="str">
        <f>IF(AND(申込書!$C$119&lt;&gt;"▼プルダウンより選択してください",申込書!$C$119&lt;&gt;"",申込書!$P$119&lt;&gt;"YYYY/MM/DD",$G249&lt;&gt;""),申込書!$P$119,"")</f>
        <v/>
      </c>
      <c r="HB249" s="81" t="str">
        <f>IF(AND(申込書!$C$119&lt;&gt;"▼プルダウンより選択してください",申込書!$C$119&lt;&gt;"",$G249&lt;&gt;""),申込書!$M$119,"")</f>
        <v/>
      </c>
      <c r="HC249" s="81" t="str">
        <f>IF($HA$3&lt;&gt;"コンテンツなし",IF(AND(申込書!$AH$4="GIGAスクールパック",SUM($P249,$R249)&lt;&gt;0),SUM($P249,$R249),IF(AND(申込書!$AH$4="SKY安心GIGAタブレット",SUM($T249,$V249)&lt;&gt;0),SUM($T249,$V249),"")),"")</f>
        <v/>
      </c>
      <c r="HD249" s="81" t="str">
        <f>IF($HA$3&lt;&gt;"コンテンツなし",IF(AND(申込書!$AH$4="GIGAスクールパック",SUM($Q249,$S249)&lt;&gt;0),SUM($Q249,$S249),IF(AND(申込書!$AH$4="SKY安心GIGAタブレット",SUM($U249,$W249)&lt;&gt;0),SUM($U249,$W249),"")),"")</f>
        <v/>
      </c>
      <c r="HE249" s="157"/>
      <c r="HF249" s="82"/>
      <c r="HG249" s="83"/>
    </row>
    <row r="250" spans="2:215" ht="26.85" customHeight="1">
      <c r="B250" s="62">
        <f t="shared" si="3"/>
        <v>245</v>
      </c>
      <c r="C250" s="63"/>
      <c r="D250" s="64"/>
      <c r="E250" s="207"/>
      <c r="F250" s="65"/>
      <c r="G250" s="66"/>
      <c r="H250" s="67"/>
      <c r="I250" s="68"/>
      <c r="J250" s="69"/>
      <c r="K250" s="70"/>
      <c r="L250" s="71"/>
      <c r="M250" s="72"/>
      <c r="N250" s="73"/>
      <c r="O250" s="74"/>
      <c r="P250" s="179"/>
      <c r="Q250" s="180"/>
      <c r="R250" s="180"/>
      <c r="S250" s="181"/>
      <c r="T250" s="179"/>
      <c r="U250" s="180"/>
      <c r="V250" s="182"/>
      <c r="W250" s="181"/>
      <c r="X250" s="75"/>
      <c r="Y250" s="76"/>
      <c r="Z250" s="77"/>
      <c r="AA250" s="78"/>
      <c r="AB250" s="79"/>
      <c r="AC250" s="79"/>
      <c r="AD250" s="79"/>
      <c r="AE250" s="77"/>
      <c r="AF250" s="139"/>
      <c r="AG250" s="139"/>
      <c r="AH250" s="139"/>
      <c r="AI250" s="80" t="str">
        <f>IF(AND(申込書!$C$90&lt;&gt;"▼プルダウンより選択してください",申込書!$C$90&lt;&gt;"",申込書!$P$90&lt;&gt;"YYYY/MM/DD",$G250&lt;&gt;""),申込書!$P$90,"")</f>
        <v/>
      </c>
      <c r="AJ250" s="81" t="str">
        <f>IF(AND(申込書!$C$90&lt;&gt;"▼プルダウンより選択してください",申込書!$C$90&lt;&gt;"",$G250&lt;&gt;""),申込書!$M$90,"")</f>
        <v/>
      </c>
      <c r="AK250" s="81" t="str">
        <f>IF($AI$3&lt;&gt;"コンテンツなし",IF(AND(申込書!$AH$4="GIGAスクールパック",SUM($P250,$R250)&lt;&gt;0),SUM($P250,$R250),IF(AND(申込書!$AH$4="SKY安心GIGAタブレット",SUM($T250,$V250)&lt;&gt;0),SUM($T250,$V250),"")),"")</f>
        <v/>
      </c>
      <c r="AL250" s="81" t="str">
        <f>IF($AI$3&lt;&gt;"コンテンツなし",IF(AND(申込書!$AH$4="GIGAスクールパック",SUM($Q250,$S250)&lt;&gt;0),SUM($Q250,$S250),IF(AND(申込書!$AH$4="SKY安心GIGAタブレット",SUM($U250,$W250)&lt;&gt;0),SUM($U250,$W250),"")),"")</f>
        <v/>
      </c>
      <c r="AM250" s="157"/>
      <c r="AN250" s="82"/>
      <c r="AO250" s="80" t="str">
        <f>IF(AND(申込書!$C$91&lt;&gt;"▼プルダウンより選択してください",申込書!$C$91&lt;&gt;"",申込書!$P$91&lt;&gt;"YYYY/MM/DD",$G250&lt;&gt;""),申込書!$P$91,"")</f>
        <v/>
      </c>
      <c r="AP250" s="81" t="str">
        <f>IF(AND(申込書!$C$91&lt;&gt;"▼プルダウンより選択してください",申込書!$C$91&lt;&gt;"",$G250&lt;&gt;""),申込書!$M$91,"")</f>
        <v/>
      </c>
      <c r="AQ250" s="81" t="str">
        <f>IF($AO$3&lt;&gt;"コンテンツなし",IF(AND(申込書!$AH$4="GIGAスクールパック",SUM($P250,$R250)&lt;&gt;0),SUM($P250,$R250),IF(AND(申込書!$AH$4="SKY安心GIGAタブレット",SUM($T250,$V250)&lt;&gt;0),SUM($T250,$V250),"")),"")</f>
        <v/>
      </c>
      <c r="AR250" s="81" t="str">
        <f>IF($AO$3&lt;&gt;"コンテンツなし",IF(AND(申込書!$AH$4="GIGAスクールパック",SUM($Q250,$S250)&lt;&gt;0),SUM($Q250,$S250),IF(AND(申込書!$AH$4="SKY安心GIGAタブレット",SUM($U250,$W250)&lt;&gt;0),SUM($U250,$W250),"")),"")</f>
        <v/>
      </c>
      <c r="AS250" s="157"/>
      <c r="AT250" s="82"/>
      <c r="AU250" s="80" t="str">
        <f>IF(AND(申込書!$C$92&lt;&gt;"▼プルダウンより選択してください",申込書!$C$92&lt;&gt;"",申込書!$P$92&lt;&gt;"YYYY/MM/DD",$G250&lt;&gt;""),申込書!$P$92,"")</f>
        <v/>
      </c>
      <c r="AV250" s="81" t="str">
        <f>IF(AND(申込書!$C$92&lt;&gt;"▼プルダウンより選択してください",申込書!$C$92&lt;&gt;"",$G250&lt;&gt;""),申込書!$M$92,"")</f>
        <v/>
      </c>
      <c r="AW250" s="81" t="str">
        <f>IF($AU$3&lt;&gt;"コンテンツなし",IF(AND(申込書!$AH$4="GIGAスクールパック",SUM($P250,$R250)&lt;&gt;0),SUM($P250,$R250),IF(AND(申込書!$AH$4="SKY安心GIGAタブレット",SUM($T250,$V250)&lt;&gt;0),SUM($T250,$V250),"")),"")</f>
        <v/>
      </c>
      <c r="AX250" s="81" t="str">
        <f>IF($AU$3&lt;&gt;"コンテンツなし",IF(AND(申込書!$AH$4="GIGAスクールパック",SUM($Q250,$S250)&lt;&gt;0),SUM($Q250,$S250),IF(AND(申込書!$AH$4="SKY安心GIGAタブレット",SUM($U250,$W250)&lt;&gt;0),SUM($U250,$W250),"")),"")</f>
        <v/>
      </c>
      <c r="AY250" s="157"/>
      <c r="AZ250" s="82"/>
      <c r="BA250" s="80" t="str">
        <f>IF(AND(申込書!$C$93&lt;&gt;"▼プルダウンより選択してください",申込書!$C$93&lt;&gt;"",申込書!$P$93&lt;&gt;"YYYY/MM/DD",$G250&lt;&gt;""),申込書!$P$93,"")</f>
        <v/>
      </c>
      <c r="BB250" s="81" t="str">
        <f>IF(AND(申込書!$C$93&lt;&gt;"▼プルダウンより選択してください",申込書!$C$93&lt;&gt;"",申込書!$M$93&gt;=1,$G250&lt;&gt;""),申込書!$M$93,"")</f>
        <v/>
      </c>
      <c r="BC250" s="81" t="str">
        <f>IF($BA$3&lt;&gt;"コンテンツなし",IF(AND(申込書!$AH$4="GIGAスクールパック",SUM($P250,$R250)&lt;&gt;0),SUM($P250,$R250),IF(AND(申込書!$AH$4="SKY安心GIGAタブレット",SUM($T250,$V250)&lt;&gt;0),SUM($T250,$V250),"")),"")</f>
        <v/>
      </c>
      <c r="BD250" s="81" t="str">
        <f>IF($BA$3&lt;&gt;"コンテンツなし",IF(AND(申込書!$AH$4="GIGAスクールパック",SUM($Q250,$S250)&lt;&gt;0),SUM($Q250,$S250),IF(AND(申込書!$AH$4="SKY安心GIGAタブレット",SUM($U250,$W250)&lt;&gt;0),SUM($U250,$W250),"")),"")</f>
        <v/>
      </c>
      <c r="BE250" s="157"/>
      <c r="BF250" s="82"/>
      <c r="BG250" s="80" t="str">
        <f>IF(AND(申込書!$C$94&lt;&gt;"▼プルダウンより選択してください",申込書!$C$94&lt;&gt;"",申込書!$P$94&lt;&gt;"YYYY/MM/DD",$G250&lt;&gt;""),申込書!$P$94,"")</f>
        <v/>
      </c>
      <c r="BH250" s="81" t="str">
        <f>IF(AND(申込書!$C$94&lt;&gt;"▼プルダウンより選択してください",申込書!$C$94&lt;&gt;"",$G250&lt;&gt;""),申込書!$M$94,"")</f>
        <v/>
      </c>
      <c r="BI250" s="81" t="str">
        <f>IF($BG$3&lt;&gt;"コンテンツなし",IF(AND(申込書!$AH$4="GIGAスクールパック",SUM($P250,$R250)&lt;&gt;0),SUM($P250,$R250),IF(AND(申込書!$AH$4="SKY安心GIGAタブレット",SUM($T250,$V250)&lt;&gt;0),SUM($T250,$V250),"")),"")</f>
        <v/>
      </c>
      <c r="BJ250" s="81" t="str">
        <f>IF($BG$3&lt;&gt;"コンテンツなし",IF(AND(申込書!$AH$4="GIGAスクールパック",SUM($Q250,$S250)&lt;&gt;0),SUM($Q250,$S250),IF(AND(申込書!$AH$4="SKY安心GIGAタブレット",SUM($U250,$W250)&lt;&gt;0),SUM($U250,$W250),"")),"")</f>
        <v/>
      </c>
      <c r="BK250" s="157"/>
      <c r="BL250" s="82"/>
      <c r="BM250" s="80" t="str">
        <f>IF(AND(申込書!$C$95&lt;&gt;"▼プルダウンより選択してください",申込書!$C$95&lt;&gt;"",申込書!$P$95&lt;&gt;"YYYY/MM/DD",$G250&lt;&gt;""),申込書!$P$95,"")</f>
        <v/>
      </c>
      <c r="BN250" s="81" t="str">
        <f>IF(AND(申込書!$C$95&lt;&gt;"▼プルダウンより選択してください",申込書!$C$95&lt;&gt;"",$G250&lt;&gt;""),申込書!$M$95,"")</f>
        <v/>
      </c>
      <c r="BO250" s="81" t="str">
        <f>IF($BM$3&lt;&gt;"コンテンツなし",IF(AND(申込書!$AH$4="GIGAスクールパック",SUM($P250,$R250)&lt;&gt;0),SUM($P250,$R250),IF(AND(申込書!$AH$4="SKY安心GIGAタブレット",SUM($T250,$V250)&lt;&gt;0),SUM($T250,$V250),"")),"")</f>
        <v/>
      </c>
      <c r="BP250" s="81" t="str">
        <f>IF($BM$3&lt;&gt;"コンテンツなし",IF(AND(申込書!$AH$4="GIGAスクールパック",SUM($Q250,$S250)&lt;&gt;0),SUM($Q250,$S250),IF(AND(申込書!$AH$4="SKY安心GIGAタブレット",SUM($U250,$W250)&lt;&gt;0),SUM($U250,$W250),"")),"")</f>
        <v/>
      </c>
      <c r="BQ250" s="157"/>
      <c r="BR250" s="82"/>
      <c r="BS250" s="80" t="str">
        <f>IF(AND(申込書!$C$96&lt;&gt;"▼プルダウンより選択してください",申込書!$C$96&lt;&gt;"",申込書!$P$96&lt;&gt;"YYYY/MM/DD",$G250&lt;&gt;""),申込書!$P$96,"")</f>
        <v/>
      </c>
      <c r="BT250" s="81" t="str">
        <f>IF(AND(申込書!$C$96&lt;&gt;"▼プルダウンより選択してください",申込書!$C$96&lt;&gt;"",$G250&lt;&gt;""),申込書!$M$96,"")</f>
        <v/>
      </c>
      <c r="BU250" s="81" t="str">
        <f>IF($BS$3&lt;&gt;"コンテンツなし",IF(AND(申込書!$AH$4="GIGAスクールパック",SUM($P250,$R250)&lt;&gt;0),SUM($P250,$R250),IF(AND(申込書!$AH$4="SKY安心GIGAタブレット",SUM($T250,$V250)&lt;&gt;0),SUM($T250,$V250),"")),"")</f>
        <v/>
      </c>
      <c r="BV250" s="81" t="str">
        <f>IF($BS$3&lt;&gt;"コンテンツなし",IF(AND(申込書!$AH$4="GIGAスクールパック",SUM($Q250,$S250)&lt;&gt;0),SUM($Q250,$S250),IF(AND(申込書!$AH$4="SKY安心GIGAタブレット",SUM($U250,$W250)&lt;&gt;0),SUM($U250,$W250),"")),"")</f>
        <v/>
      </c>
      <c r="BW250" s="157"/>
      <c r="BX250" s="82"/>
      <c r="BY250" s="80" t="str">
        <f>IF(AND(申込書!$C$97&lt;&gt;"▼プルダウンより選択してください",申込書!$C$97&lt;&gt;"",申込書!$P$97&lt;&gt;"YYYY/MM/DD",$G250&lt;&gt;""),申込書!$P$97,"")</f>
        <v/>
      </c>
      <c r="BZ250" s="81" t="str">
        <f>IF(AND(申込書!$C$97&lt;&gt;"▼プルダウンより選択してください",申込書!$C$97&lt;&gt;"",$G250&lt;&gt;""),申込書!$M$97,"")</f>
        <v/>
      </c>
      <c r="CA250" s="81" t="str">
        <f>IF($BY$3&lt;&gt;"コンテンツなし",IF(AND(申込書!$AH$4="GIGAスクールパック",SUM($P250,$R250)&lt;&gt;0),SUM($P250,$R250),IF(AND(申込書!$AH$4="SKY安心GIGAタブレット",SUM($T250,$V250)&lt;&gt;0),SUM($T250,$V250),"")),"")</f>
        <v/>
      </c>
      <c r="CB250" s="81" t="str">
        <f>IF($BY$3&lt;&gt;"コンテンツなし",IF(AND(申込書!$AH$4="GIGAスクールパック",SUM($Q250,$S250)&lt;&gt;0),SUM($Q250,$S250),IF(AND(申込書!$AH$4="SKY安心GIGAタブレット",SUM($U250,$W250)&lt;&gt;0),SUM($U250,$W250),"")),"")</f>
        <v/>
      </c>
      <c r="CC250" s="157"/>
      <c r="CD250" s="82"/>
      <c r="CE250" s="80" t="str">
        <f>IF(AND(申込書!$C$98&lt;&gt;"▼プルダウンより選択してください",申込書!$C$98&lt;&gt;"",申込書!$P$98&lt;&gt;"YYYY/MM/DD",$G250&lt;&gt;""),申込書!$P$98,"")</f>
        <v/>
      </c>
      <c r="CF250" s="81" t="str">
        <f>IF(AND(申込書!$C$98&lt;&gt;"▼プルダウンより選択してください",申込書!$C$98&lt;&gt;"",$G250&lt;&gt;""),申込書!$M$98,"")</f>
        <v/>
      </c>
      <c r="CG250" s="81" t="str">
        <f>IF($CE$3&lt;&gt;"コンテンツなし",IF(AND(申込書!$AH$4="GIGAスクールパック",SUM($P250,$R250)&lt;&gt;0),SUM($P250,$R250),IF(AND(申込書!$AH$4="SKY安心GIGAタブレット",SUM($T250,$V250)&lt;&gt;0),SUM($T250,$V250),"")),"")</f>
        <v/>
      </c>
      <c r="CH250" s="81" t="str">
        <f>IF($CE$3&lt;&gt;"コンテンツなし",IF(AND(申込書!$AH$4="GIGAスクールパック",SUM($Q250,$S250)&lt;&gt;0),SUM($Q250,$S250),IF(AND(申込書!$AH$4="SKY安心GIGAタブレット",SUM($U250,$W250)&lt;&gt;0),SUM($U250,$W250),"")),"")</f>
        <v/>
      </c>
      <c r="CI250" s="157"/>
      <c r="CJ250" s="82"/>
      <c r="CK250" s="80" t="str">
        <f>IF(AND(申込書!$C$99&lt;&gt;"▼プルダウンより選択してください",申込書!$C$99&lt;&gt;"",申込書!$P$99&lt;&gt;"YYYY/MM/DD",$G250&lt;&gt;""),申込書!$P$99,"")</f>
        <v/>
      </c>
      <c r="CL250" s="81" t="str">
        <f>IF(AND(申込書!$C$99&lt;&gt;"▼プルダウンより選択してください",申込書!$C$99&lt;&gt;"",$G250&lt;&gt;""),申込書!$M$99,"")</f>
        <v/>
      </c>
      <c r="CM250" s="81" t="str">
        <f>IF($CK$3&lt;&gt;"コンテンツなし",IF(AND(申込書!$AH$4="GIGAスクールパック",SUM($P250,$R250)&lt;&gt;0),SUM($P250,$R250),IF(AND(申込書!$AH$4="SKY安心GIGAタブレット",SUM($T250,$V250)&lt;&gt;0),SUM($T250,$V250),"")),"")</f>
        <v/>
      </c>
      <c r="CN250" s="81" t="str">
        <f>IF($CK$3&lt;&gt;"コンテンツなし",IF(AND(申込書!$AH$4="GIGAスクールパック",SUM($Q250,$S250)&lt;&gt;0),SUM($Q250,$S250),IF(AND(申込書!$AH$4="SKY安心GIGAタブレット",SUM($U250,$W250)&lt;&gt;0),SUM($U250,$W250),"")),"")</f>
        <v/>
      </c>
      <c r="CO250" s="157"/>
      <c r="CP250" s="82"/>
      <c r="CQ250" s="80" t="str">
        <f>IF(AND(申込書!$C$100&lt;&gt;"▼プルダウンより選択してください",申込書!$C$100&lt;&gt;"",申込書!$P$100&lt;&gt;"YYYY/MM/DD",$G250&lt;&gt;""),申込書!$P$100,"")</f>
        <v/>
      </c>
      <c r="CR250" s="81" t="str">
        <f>IF(AND(申込書!$C$100&lt;&gt;"▼プルダウンより選択してください",申込書!$C$100&lt;&gt;"",$G250&lt;&gt;""),申込書!$M$100,"")</f>
        <v/>
      </c>
      <c r="CS250" s="81" t="str">
        <f>IF($CQ$3&lt;&gt;"コンテンツなし",IF(AND(申込書!$AH$4="GIGAスクールパック",SUM($P250,$R250)&lt;&gt;0),SUM($P250,$R250),IF(AND(申込書!$AH$4="SKY安心GIGAタブレット",SUM($T250,$V250)&lt;&gt;0),SUM($T250,$V250),"")),"")</f>
        <v/>
      </c>
      <c r="CT250" s="81" t="str">
        <f>IF($CQ$3&lt;&gt;"コンテンツなし",IF(AND(申込書!$AH$4="GIGAスクールパック",SUM($Q250,$S250)&lt;&gt;0),SUM($Q250,$S250),IF(AND(申込書!$AH$4="SKY安心GIGAタブレット",SUM($U250,$W250)&lt;&gt;0),SUM($U250,$W250),"")),"")</f>
        <v/>
      </c>
      <c r="CU250" s="81"/>
      <c r="CV250" s="82"/>
      <c r="CW250" s="80" t="str">
        <f>IF(AND(申込書!$C$101&lt;&gt;"▼プルダウンより選択してください",申込書!$C$101&lt;&gt;"",申込書!$P$101&lt;&gt;"YYYY/MM/DD",$G250&lt;&gt;""),申込書!$P$101,"")</f>
        <v/>
      </c>
      <c r="CX250" s="81" t="str">
        <f>IF(AND(申込書!$C$101&lt;&gt;"▼プルダウンより選択してください",申込書!$C$101&lt;&gt;"",$G250&lt;&gt;""),申込書!$M$101,"")</f>
        <v/>
      </c>
      <c r="CY250" s="81" t="str">
        <f>IF($CW$3&lt;&gt;"コンテンツなし",IF(AND(申込書!$AH$4="GIGAスクールパック",SUM($P250,$R250)&lt;&gt;0),SUM($P250,$R250),IF(AND(申込書!$AH$4="SKY安心GIGAタブレット",SUM($T250,$V250)&lt;&gt;0),SUM($T250,$V250),"")),"")</f>
        <v/>
      </c>
      <c r="CZ250" s="81" t="str">
        <f>IF($CW$3&lt;&gt;"コンテンツなし",IF(AND(申込書!$AH$4="GIGAスクールパック",SUM($Q250,$S250)&lt;&gt;0),SUM($Q250,$S250),IF(AND(申込書!$AH$4="SKY安心GIGAタブレット",SUM($U250,$W250)&lt;&gt;0),SUM($U250,$W250),"")),"")</f>
        <v/>
      </c>
      <c r="DA250" s="81"/>
      <c r="DB250" s="82"/>
      <c r="DC250" s="80" t="str">
        <f>IF(AND(申込書!$C$102&lt;&gt;"▼プルダウンより選択してください",申込書!$C$102&lt;&gt;"",申込書!$P$102&lt;&gt;"YYYY/MM/DD",$G250&lt;&gt;""),申込書!$P$102,"")</f>
        <v/>
      </c>
      <c r="DD250" s="81" t="str">
        <f>IF(AND(申込書!$C$102&lt;&gt;"▼プルダウンより選択してください",申込書!$C$102&lt;&gt;"",$G250&lt;&gt;""),申込書!$M$102,"")</f>
        <v/>
      </c>
      <c r="DE250" s="81" t="str">
        <f>IF($DC$3&lt;&gt;"コンテンツなし",IF(AND(申込書!$AH$4="GIGAスクールパック",SUM($P250,$R250)&lt;&gt;0),SUM($P250,$R250),IF(AND(申込書!$AH$4="SKY安心GIGAタブレット",SUM($T250,$V250)&lt;&gt;0),SUM($T250,$V250),"")),"")</f>
        <v/>
      </c>
      <c r="DF250" s="81" t="str">
        <f>IF($DC$3&lt;&gt;"コンテンツなし",IF(AND(申込書!$AH$4="GIGAスクールパック",SUM($Q250,$S250)&lt;&gt;0),SUM($Q250,$S250),IF(AND(申込書!$AH$4="SKY安心GIGAタブレット",SUM($U250,$W250)&lt;&gt;0),SUM($U250,$W250),"")),"")</f>
        <v/>
      </c>
      <c r="DG250" s="81"/>
      <c r="DH250" s="82"/>
      <c r="DI250" s="80" t="str">
        <f>IF(AND(申込書!$C$103&lt;&gt;"▼プルダウンより選択してください",申込書!$C$103&lt;&gt;"",申込書!$P$103&lt;&gt;"YYYY/MM/DD",$G250&lt;&gt;""),申込書!$P$103,"")</f>
        <v/>
      </c>
      <c r="DJ250" s="81" t="str">
        <f>IF(AND(申込書!$C$103&lt;&gt;"▼プルダウンより選択してください",申込書!$C$103&lt;&gt;"",$G250&lt;&gt;""),申込書!$M$103,"")</f>
        <v/>
      </c>
      <c r="DK250" s="81" t="str">
        <f>IF($DI$3&lt;&gt;"コンテンツなし",IF(AND(申込書!$AH$4="GIGAスクールパック",SUM($P250,$R250)&lt;&gt;0),SUM($P250,$R250),IF(AND(申込書!$AH$4="SKY安心GIGAタブレット",SUM($T250,$V250)&lt;&gt;0),SUM($T250,$V250),"")),"")</f>
        <v/>
      </c>
      <c r="DL250" s="81" t="str">
        <f>IF($DI$3&lt;&gt;"コンテンツなし",IF(AND(申込書!$AH$4="GIGAスクールパック",SUM($Q250,$S250)&lt;&gt;0),SUM($Q250,$S250),IF(AND(申込書!$AH$4="SKY安心GIGAタブレット",SUM($U250,$W250)&lt;&gt;0),SUM($U250,$W250),"")),"")</f>
        <v/>
      </c>
      <c r="DM250" s="81"/>
      <c r="DN250" s="82"/>
      <c r="DO250" s="80" t="str">
        <f>IF(AND(申込書!$C$104&lt;&gt;"▼プルダウンより選択してください",申込書!$C$104&lt;&gt;"",申込書!$P$104&lt;&gt;"YYYY/MM/DD",$G250&lt;&gt;""),申込書!$P$104,"")</f>
        <v/>
      </c>
      <c r="DP250" s="81" t="str">
        <f>IF(AND(申込書!$C$104&lt;&gt;"▼プルダウンより選択してください",申込書!$C$104&lt;&gt;"",$G250&lt;&gt;""),申込書!$M$104,"")</f>
        <v/>
      </c>
      <c r="DQ250" s="81" t="str">
        <f>IF($DO$3&lt;&gt;"コンテンツなし",IF(AND(申込書!$AH$4="GIGAスクールパック",SUM($P250,$R250)&lt;&gt;0),SUM($P250,$R250),IF(AND(申込書!$AH$4="SKY安心GIGAタブレット",SUM($T250,$V250)&lt;&gt;0),SUM($T250,$V250),"")),"")</f>
        <v/>
      </c>
      <c r="DR250" s="81" t="str">
        <f>IF($DO$3&lt;&gt;"コンテンツなし",IF(AND(申込書!$AH$4="GIGAスクールパック",SUM($Q250,$S250)&lt;&gt;0),SUM($Q250,$S250),IF(AND(申込書!$AH$4="SKY安心GIGAタブレット",SUM($U250,$W250)&lt;&gt;0),SUM($U250,$W250),"")),"")</f>
        <v/>
      </c>
      <c r="DS250" s="81"/>
      <c r="DT250" s="82"/>
      <c r="DU250" s="80" t="str">
        <f>IF(AND(申込書!$C$105&lt;&gt;"▼プルダウンより選択してください",申込書!$C$105&lt;&gt;"",申込書!$P$105&lt;&gt;"YYYY/MM/DD",$G250&lt;&gt;""),申込書!$P$105,"")</f>
        <v/>
      </c>
      <c r="DV250" s="81" t="str">
        <f>IF(AND(申込書!$C$105&lt;&gt;"▼プルダウンより選択してください",申込書!$C$105&lt;&gt;"",$G250&lt;&gt;""),申込書!$M$105,"")</f>
        <v/>
      </c>
      <c r="DW250" s="81" t="str">
        <f>IF($DU$3&lt;&gt;"コンテンツなし",IF(AND(申込書!$AH$4="GIGAスクールパック",SUM($P250,$R250)&lt;&gt;0),SUM($P250,$R250),IF(AND(申込書!$AH$4="SKY安心GIGAタブレット",SUM($T250,$V250)&lt;&gt;0),SUM($T250,$V250),"")),"")</f>
        <v/>
      </c>
      <c r="DX250" s="81" t="str">
        <f>IF($DU$3&lt;&gt;"コンテンツなし",IF(AND(申込書!$AH$4="GIGAスクールパック",SUM($Q250,$S250)&lt;&gt;0),SUM($Q250,$S250),IF(AND(申込書!$AH$4="SKY安心GIGAタブレット",SUM($U250,$W250)&lt;&gt;0),SUM($U250,$W250),"")),"")</f>
        <v/>
      </c>
      <c r="DY250" s="157"/>
      <c r="DZ250" s="82"/>
      <c r="EA250" s="80" t="str">
        <f>IF(AND(申込書!$C$106&lt;&gt;"▼プルダウンより選択してください",申込書!$C$106&lt;&gt;"",申込書!$P$106&lt;&gt;"YYYY/MM/DD",$G250&lt;&gt;""),申込書!$P$106,"")</f>
        <v/>
      </c>
      <c r="EB250" s="81" t="str">
        <f>IF(AND(申込書!$C$106&lt;&gt;"▼プルダウンより選択してください",申込書!$C$106&lt;&gt;"",$G250&lt;&gt;""),申込書!$M$106,"")</f>
        <v/>
      </c>
      <c r="EC250" s="81" t="str">
        <f>IF($EA$3&lt;&gt;"コンテンツなし",IF(AND(申込書!$AH$4="GIGAスクールパック",SUM($P250,$R250)&lt;&gt;0),SUM($P250,$R250),IF(AND(申込書!$AH$4="SKY安心GIGAタブレット",SUM($T250,$V250)&lt;&gt;0),SUM($T250,$V250),"")),"")</f>
        <v/>
      </c>
      <c r="ED250" s="81" t="str">
        <f>IF($EA$3&lt;&gt;"コンテンツなし",IF(AND(申込書!$AH$4="GIGAスクールパック",SUM($Q250,$S250)&lt;&gt;0),SUM($Q250,$S250),IF(AND(申込書!$AH$4="SKY安心GIGAタブレット",SUM($U250,$W250)&lt;&gt;0),SUM($U250,$W250),"")),"")</f>
        <v/>
      </c>
      <c r="EE250" s="157"/>
      <c r="EF250" s="82"/>
      <c r="EG250" s="80" t="str">
        <f>IF(AND(申込書!$C$107&lt;&gt;"▼プルダウンより選択してください",申込書!$C$107&lt;&gt;"",申込書!$P$107&lt;&gt;"YYYY/MM/DD",$G250&lt;&gt;""),申込書!$P$107,"")</f>
        <v/>
      </c>
      <c r="EH250" s="81" t="str">
        <f>IF(AND(申込書!$C$107&lt;&gt;"▼プルダウンより選択してください",申込書!$C$107&lt;&gt;"",$G250&lt;&gt;""),申込書!$M$107,"")</f>
        <v/>
      </c>
      <c r="EI250" s="81" t="str">
        <f>IF($EG$3&lt;&gt;"コンテンツなし",IF(AND(申込書!$AH$4="GIGAスクールパック",SUM($P250,$R250)&lt;&gt;0),SUM($P250,$R250),IF(AND(申込書!$AH$4="SKY安心GIGAタブレット",SUM($T250,$V250)&lt;&gt;0),SUM($T250,$V250),"")),"")</f>
        <v/>
      </c>
      <c r="EJ250" s="81" t="str">
        <f>IF($EG$3&lt;&gt;"コンテンツなし",IF(AND(申込書!$AH$4="GIGAスクールパック",SUM($Q250,$S250)&lt;&gt;0),SUM($Q250,$S250),IF(AND(申込書!$AH$4="SKY安心GIGAタブレット",SUM($U250,$W250)&lt;&gt;0),SUM($U250,$W250),"")),"")</f>
        <v/>
      </c>
      <c r="EK250" s="157"/>
      <c r="EL250" s="82"/>
      <c r="EM250" s="80" t="str">
        <f>IF(AND(申込書!$C$108&lt;&gt;"▼プルダウンより選択してください",申込書!$C$108&lt;&gt;"",申込書!$P$108&lt;&gt;"YYYY/MM/DD",$G250&lt;&gt;""),申込書!$P$108,"")</f>
        <v/>
      </c>
      <c r="EN250" s="81" t="str">
        <f>IF(AND(申込書!$C$108&lt;&gt;"▼プルダウンより選択してください",申込書!$C$108&lt;&gt;"",$G250&lt;&gt;""),申込書!$M$108,"")</f>
        <v/>
      </c>
      <c r="EO250" s="81" t="str">
        <f>IF($EM$3&lt;&gt;"コンテンツなし",IF(AND(申込書!$AH$4="GIGAスクールパック",SUM($P250,$R250)&lt;&gt;0),SUM($P250,$R250),IF(AND(申込書!$AH$4="SKY安心GIGAタブレット",SUM($T250,$V250)&lt;&gt;0),SUM($T250,$V250),"")),"")</f>
        <v/>
      </c>
      <c r="EP250" s="81" t="str">
        <f>IF($EM$3&lt;&gt;"コンテンツなし",IF(AND(申込書!$AH$4="GIGAスクールパック",SUM($Q250,$S250)&lt;&gt;0),SUM($Q250,$S250),IF(AND(申込書!$AH$4="SKY安心GIGAタブレット",SUM($U250,$W250)&lt;&gt;0),SUM($U250,$W250),"")),"")</f>
        <v/>
      </c>
      <c r="EQ250" s="157"/>
      <c r="ER250" s="82"/>
      <c r="ES250" s="80" t="str">
        <f>IF(AND(申込書!$C$109&lt;&gt;"▼プルダウンより選択してください",申込書!$C$109&lt;&gt;"",申込書!$P$109&lt;&gt;"YYYY/MM/DD",$G250&lt;&gt;""),申込書!$P$109,"")</f>
        <v/>
      </c>
      <c r="ET250" s="81" t="str">
        <f>IF(AND(申込書!$C$109&lt;&gt;"▼プルダウンより選択してください",申込書!$C$109&lt;&gt;"",$G250&lt;&gt;""),申込書!$M$109,"")</f>
        <v/>
      </c>
      <c r="EU250" s="81" t="str">
        <f>IF($ES$3&lt;&gt;"コンテンツなし",IF(AND(申込書!$AH$4="GIGAスクールパック",SUM($P250,$R250)&lt;&gt;0),SUM($P250,$R250),IF(AND(申込書!$AH$4="SKY安心GIGAタブレット",SUM($T250,$V250)&lt;&gt;0),SUM($T250,$V250),"")),"")</f>
        <v/>
      </c>
      <c r="EV250" s="81" t="str">
        <f>IF($ES$3&lt;&gt;"コンテンツなし",IF(AND(申込書!$AH$4="GIGAスクールパック",SUM($Q250,$S250)&lt;&gt;0),SUM($Q250,$S250),IF(AND(申込書!$AH$4="SKY安心GIGAタブレット",SUM($U250,$W250)&lt;&gt;0),SUM($U250,$W250),"")),"")</f>
        <v/>
      </c>
      <c r="EW250" s="157"/>
      <c r="EX250" s="82"/>
      <c r="EY250" s="80" t="str">
        <f>IF(AND(申込書!$C$110&lt;&gt;"▼プルダウンより選択してください",申込書!$C$110&lt;&gt;"",申込書!$P$110&lt;&gt;"YYYY/MM/DD",$G250&lt;&gt;""),申込書!$P$110,"")</f>
        <v/>
      </c>
      <c r="EZ250" s="81" t="str">
        <f>IF(AND(申込書!$C$110&lt;&gt;"▼プルダウンより選択してください",申込書!$C$110&lt;&gt;"",$G250&lt;&gt;""),申込書!$M$110,"")</f>
        <v/>
      </c>
      <c r="FA250" s="81" t="str">
        <f>IF($EY$3&lt;&gt;"コンテンツなし",IF(AND(申込書!$AH$4="GIGAスクールパック",SUM($P250,$R250)&lt;&gt;0),SUM($P250,$R250),IF(AND(申込書!$AH$4="SKY安心GIGAタブレット",SUM($T250,$V250)&lt;&gt;0),SUM($T250,$V250),"")),"")</f>
        <v/>
      </c>
      <c r="FB250" s="81" t="str">
        <f>IF($EY$3&lt;&gt;"コンテンツなし",IF(AND(申込書!$AH$4="GIGAスクールパック",SUM($Q250,$S250)&lt;&gt;0),SUM($Q250,$S250),IF(AND(申込書!$AH$4="SKY安心GIGAタブレット",SUM($U250,$W250)&lt;&gt;0),SUM($U250,$W250),"")),"")</f>
        <v/>
      </c>
      <c r="FC250" s="157"/>
      <c r="FD250" s="82"/>
      <c r="FE250" s="80" t="str">
        <f>IF(AND(申込書!$C$111&lt;&gt;"▼プルダウンより選択してください",申込書!$C$111&lt;&gt;"",申込書!$P$111&lt;&gt;"YYYY/MM/DD",$G250&lt;&gt;""),申込書!$P$111,"")</f>
        <v/>
      </c>
      <c r="FF250" s="81" t="str">
        <f>IF(AND(申込書!$C$111&lt;&gt;"▼プルダウンより選択してください",申込書!$C$111&lt;&gt;"",$G250&lt;&gt;""),申込書!$M$111,"")</f>
        <v/>
      </c>
      <c r="FG250" s="81" t="str">
        <f>IF($FE$3&lt;&gt;"コンテンツなし",IF(AND(申込書!$AH$4="GIGAスクールパック",SUM($P250,$R250)&lt;&gt;0),SUM($P250,$R250),IF(AND(申込書!$AH$4="SKY安心GIGAタブレット",SUM($T250,$V250)&lt;&gt;0),SUM($T250,$V250),"")),"")</f>
        <v/>
      </c>
      <c r="FH250" s="81" t="str">
        <f>IF($FE$3&lt;&gt;"コンテンツなし",IF(AND(申込書!$AH$4="GIGAスクールパック",SUM($Q250,$S250)&lt;&gt;0),SUM($Q250,$S250),IF(AND(申込書!$AH$4="SKY安心GIGAタブレット",SUM($U250,$W250)&lt;&gt;0),SUM($U250,$W250),"")),"")</f>
        <v/>
      </c>
      <c r="FI250" s="157"/>
      <c r="FJ250" s="82"/>
      <c r="FK250" s="80" t="str">
        <f>IF(AND(申込書!$C$112&lt;&gt;"▼プルダウンより選択してください",申込書!$C$112&lt;&gt;"",申込書!$P$112&lt;&gt;"YYYY/MM/DD",$G250&lt;&gt;""),申込書!$P$112,"")</f>
        <v/>
      </c>
      <c r="FL250" s="81" t="str">
        <f>IF(AND(申込書!$C$112&lt;&gt;"▼プルダウンより選択してください",申込書!$C$112&lt;&gt;"",$G250&lt;&gt;""),申込書!$M$112,"")</f>
        <v/>
      </c>
      <c r="FM250" s="81" t="str">
        <f>IF($FK$3&lt;&gt;"コンテンツなし",IF(AND(申込書!$AH$4="GIGAスクールパック",SUM($P250,$R250)&lt;&gt;0),SUM($P250,$R250),IF(AND(申込書!$AH$4="SKY安心GIGAタブレット",SUM($T250,$V250)&lt;&gt;0),SUM($T250,$V250),"")),"")</f>
        <v/>
      </c>
      <c r="FN250" s="81" t="str">
        <f>IF($FK$3&lt;&gt;"コンテンツなし",IF(AND(申込書!$AH$4="GIGAスクールパック",SUM($Q250,$S250)&lt;&gt;0),SUM($Q250,$S250),IF(AND(申込書!$AH$4="SKY安心GIGAタブレット",SUM($U250,$W250)&lt;&gt;0),SUM($U250,$W250),"")),"")</f>
        <v/>
      </c>
      <c r="FO250" s="157"/>
      <c r="FP250" s="82"/>
      <c r="FQ250" s="80" t="str">
        <f>IF(AND(申込書!$C$113&lt;&gt;"▼プルダウンより選択してください",申込書!$C$113&lt;&gt;"",申込書!$P$113&lt;&gt;"YYYY/MM/DD",$G250&lt;&gt;""),申込書!$P$113,"")</f>
        <v/>
      </c>
      <c r="FR250" s="81" t="str">
        <f>IF(AND(申込書!$C$113&lt;&gt;"▼プルダウンより選択してください",申込書!$C$113&lt;&gt;"",$G250&lt;&gt;""),申込書!$M$113,"")</f>
        <v/>
      </c>
      <c r="FS250" s="81" t="str">
        <f>IF($FQ$3&lt;&gt;"コンテンツなし",IF(AND(申込書!$AH$4="GIGAスクールパック",SUM($P250,$R250)&lt;&gt;0),SUM($P250,$R250),IF(AND(申込書!$AH$4="SKY安心GIGAタブレット",SUM($T250,$V250)&lt;&gt;0),SUM($T250,$V250),"")),"")</f>
        <v/>
      </c>
      <c r="FT250" s="81" t="str">
        <f>IF($FQ$3&lt;&gt;"コンテンツなし",IF(AND(申込書!$AH$4="GIGAスクールパック",SUM($Q250,$S250)&lt;&gt;0),SUM($Q250,$S250),IF(AND(申込書!$AH$4="SKY安心GIGAタブレット",SUM($U250,$W250)&lt;&gt;0),SUM($U250,$W250),"")),"")</f>
        <v/>
      </c>
      <c r="FU250" s="157"/>
      <c r="FV250" s="82"/>
      <c r="FW250" s="80" t="str">
        <f>IF(AND(申込書!$C$114&lt;&gt;"▼プルダウンより選択してください",申込書!$C$114&lt;&gt;"",申込書!$P$114&lt;&gt;"YYYY/MM/DD",$G250&lt;&gt;""),申込書!$P$114,"")</f>
        <v/>
      </c>
      <c r="FX250" s="81" t="str">
        <f>IF(AND(申込書!$C$114&lt;&gt;"▼プルダウンより選択してください",申込書!$C$114&lt;&gt;"",$G250&lt;&gt;""),申込書!$M$114,"")</f>
        <v/>
      </c>
      <c r="FY250" s="81" t="str">
        <f>IF($FW$3&lt;&gt;"コンテンツなし",IF(AND(申込書!$AH$4="GIGAスクールパック",SUM($P250,$R250)&lt;&gt;0),SUM($P250,$R250),IF(AND(申込書!$AH$4="SKY安心GIGAタブレット",SUM($T250,$V250)&lt;&gt;0),SUM($T250,$V250),"")),"")</f>
        <v/>
      </c>
      <c r="FZ250" s="81" t="str">
        <f>IF($FW$3&lt;&gt;"コンテンツなし",IF(AND(申込書!$AH$4="GIGAスクールパック",SUM($Q250,$S250)&lt;&gt;0),SUM($Q250,$S250),IF(AND(申込書!$AH$4="SKY安心GIGAタブレット",SUM($U250,$W250)&lt;&gt;0),SUM($U250,$W250),"")),"")</f>
        <v/>
      </c>
      <c r="GA250" s="157"/>
      <c r="GB250" s="82"/>
      <c r="GC250" s="80" t="str">
        <f>IF(AND(申込書!$C$115&lt;&gt;"▼プルダウンより選択してください",申込書!$C$115&lt;&gt;"",申込書!$P$115&lt;&gt;"YYYY/MM/DD",$G250&lt;&gt;""),申込書!$P$115,"")</f>
        <v/>
      </c>
      <c r="GD250" s="81" t="str">
        <f>IF(AND(申込書!$C$115&lt;&gt;"▼プルダウンより選択してください",申込書!$C$115&lt;&gt;"",$G250&lt;&gt;""),申込書!$M$115,"")</f>
        <v/>
      </c>
      <c r="GE250" s="81" t="str">
        <f>IF($GC$3&lt;&gt;"コンテンツなし",IF(AND(申込書!$AH$4="GIGAスクールパック",SUM($P250,$R250)&lt;&gt;0),SUM($P250,$R250),IF(AND(申込書!$AH$4="SKY安心GIGAタブレット",SUM($T250,$V250)&lt;&gt;0),SUM($T250,$V250),"")),"")</f>
        <v/>
      </c>
      <c r="GF250" s="81" t="str">
        <f>IF($GC$3&lt;&gt;"コンテンツなし",IF(AND(申込書!$AH$4="GIGAスクールパック",SUM($Q250,$S250)&lt;&gt;0),SUM($Q250,$S250),IF(AND(申込書!$AH$4="SKY安心GIGAタブレット",SUM($U250,$W250)&lt;&gt;0),SUM($U250,$W250),"")),"")</f>
        <v/>
      </c>
      <c r="GG250" s="157"/>
      <c r="GH250" s="82"/>
      <c r="GI250" s="80" t="str">
        <f>IF(AND(申込書!$C$116&lt;&gt;"▼プルダウンより選択してください",申込書!$C$116&lt;&gt;"",申込書!$P$116&lt;&gt;"YYYY/MM/DD",$G250&lt;&gt;""),申込書!$P$116,"")</f>
        <v/>
      </c>
      <c r="GJ250" s="81" t="str">
        <f>IF(AND(申込書!$C$116&lt;&gt;"▼プルダウンより選択してください",申込書!$C$116&lt;&gt;"",$G250&lt;&gt;""),申込書!$M$116,"")</f>
        <v/>
      </c>
      <c r="GK250" s="81" t="str">
        <f>IF($GI$3&lt;&gt;"コンテンツなし",IF(AND(申込書!$AH$4="GIGAスクールパック",SUM($P250,$R250)&lt;&gt;0),SUM($P250,$R250),IF(AND(申込書!$AH$4="SKY安心GIGAタブレット",SUM($T250,$V250)&lt;&gt;0),SUM($T250,$V250),"")),"")</f>
        <v/>
      </c>
      <c r="GL250" s="81" t="str">
        <f>IF($GI$3&lt;&gt;"コンテンツなし",IF(AND(申込書!$AH$4="GIGAスクールパック",SUM($Q250,$S250)&lt;&gt;0),SUM($Q250,$S250),IF(AND(申込書!$AH$4="SKY安心GIGAタブレット",SUM($U250,$W250)&lt;&gt;0),SUM($U250,$W250),"")),"")</f>
        <v/>
      </c>
      <c r="GM250" s="157"/>
      <c r="GN250" s="82"/>
      <c r="GO250" s="80" t="str">
        <f>IF(AND(申込書!$C$117&lt;&gt;"▼プルダウンより選択してください",申込書!$C$117&lt;&gt;"",申込書!$P$117&lt;&gt;"YYYY/MM/DD",$G250&lt;&gt;""),申込書!$P$117,"")</f>
        <v/>
      </c>
      <c r="GP250" s="81" t="str">
        <f>IF(AND(申込書!$C$117&lt;&gt;"▼プルダウンより選択してください",申込書!$C$117&lt;&gt;"",$G250&lt;&gt;""),申込書!$M$117,"")</f>
        <v/>
      </c>
      <c r="GQ250" s="81" t="str">
        <f>IF($GO$3&lt;&gt;"コンテンツなし",IF(AND(申込書!$AH$4="GIGAスクールパック",SUM($P250,$R250)&lt;&gt;0),SUM($P250,$R250),IF(AND(申込書!$AH$4="SKY安心GIGAタブレット",SUM($T250,$V250)&lt;&gt;0),SUM($T250,$V250),"")),"")</f>
        <v/>
      </c>
      <c r="GR250" s="81" t="str">
        <f>IF($GO$3&lt;&gt;"コンテンツなし",IF(AND(申込書!$AH$4="GIGAスクールパック",SUM($Q250,$S250)&lt;&gt;0),SUM($Q250,$S250),IF(AND(申込書!$AH$4="SKY安心GIGAタブレット",SUM($U250,$W250)&lt;&gt;0),SUM($U250,$W250),"")),"")</f>
        <v/>
      </c>
      <c r="GS250" s="157"/>
      <c r="GT250" s="82"/>
      <c r="GU250" s="80" t="str">
        <f>IF(AND(申込書!$C$118&lt;&gt;"▼プルダウンより選択してください",申込書!$C$118&lt;&gt;"",申込書!$P$118&lt;&gt;"YYYY/MM/DD",$G250&lt;&gt;""),申込書!$P$118,"")</f>
        <v/>
      </c>
      <c r="GV250" s="81" t="str">
        <f>IF(AND(申込書!$C$118&lt;&gt;"▼プルダウンより選択してください",申込書!$C$118&lt;&gt;"",$G250&lt;&gt;""),申込書!$M$118,"")</f>
        <v/>
      </c>
      <c r="GW250" s="81" t="str">
        <f>IF($GU$3&lt;&gt;"コンテンツなし",IF(AND(申込書!$AH$4="GIGAスクールパック",SUM($P250,$R250)&lt;&gt;0),SUM($P250,$R250),IF(AND(申込書!$AH$4="SKY安心GIGAタブレット",SUM($T250,$V250)&lt;&gt;0),SUM($T250,$V250),"")),"")</f>
        <v/>
      </c>
      <c r="GX250" s="81" t="str">
        <f>IF($GU$3&lt;&gt;"コンテンツなし",IF(AND(申込書!$AH$4="GIGAスクールパック",SUM($Q250,$S250)&lt;&gt;0),SUM($Q250,$S250),IF(AND(申込書!$AH$4="SKY安心GIGAタブレット",SUM($U250,$W250)&lt;&gt;0),SUM($U250,$W250),"")),"")</f>
        <v/>
      </c>
      <c r="GY250" s="157"/>
      <c r="GZ250" s="82"/>
      <c r="HA250" s="80" t="str">
        <f>IF(AND(申込書!$C$119&lt;&gt;"▼プルダウンより選択してください",申込書!$C$119&lt;&gt;"",申込書!$P$119&lt;&gt;"YYYY/MM/DD",$G250&lt;&gt;""),申込書!$P$119,"")</f>
        <v/>
      </c>
      <c r="HB250" s="81" t="str">
        <f>IF(AND(申込書!$C$119&lt;&gt;"▼プルダウンより選択してください",申込書!$C$119&lt;&gt;"",$G250&lt;&gt;""),申込書!$M$119,"")</f>
        <v/>
      </c>
      <c r="HC250" s="81" t="str">
        <f>IF($HA$3&lt;&gt;"コンテンツなし",IF(AND(申込書!$AH$4="GIGAスクールパック",SUM($P250,$R250)&lt;&gt;0),SUM($P250,$R250),IF(AND(申込書!$AH$4="SKY安心GIGAタブレット",SUM($T250,$V250)&lt;&gt;0),SUM($T250,$V250),"")),"")</f>
        <v/>
      </c>
      <c r="HD250" s="81" t="str">
        <f>IF($HA$3&lt;&gt;"コンテンツなし",IF(AND(申込書!$AH$4="GIGAスクールパック",SUM($Q250,$S250)&lt;&gt;0),SUM($Q250,$S250),IF(AND(申込書!$AH$4="SKY安心GIGAタブレット",SUM($U250,$W250)&lt;&gt;0),SUM($U250,$W250),"")),"")</f>
        <v/>
      </c>
      <c r="HE250" s="157"/>
      <c r="HF250" s="82"/>
      <c r="HG250" s="83"/>
    </row>
    <row r="251" spans="2:215" ht="26.85" customHeight="1">
      <c r="B251" s="62">
        <f t="shared" si="3"/>
        <v>246</v>
      </c>
      <c r="C251" s="63"/>
      <c r="D251" s="64"/>
      <c r="E251" s="207"/>
      <c r="F251" s="65"/>
      <c r="G251" s="66"/>
      <c r="H251" s="67"/>
      <c r="I251" s="68"/>
      <c r="J251" s="69"/>
      <c r="K251" s="70"/>
      <c r="L251" s="71"/>
      <c r="M251" s="72"/>
      <c r="N251" s="73"/>
      <c r="O251" s="74"/>
      <c r="P251" s="179"/>
      <c r="Q251" s="180"/>
      <c r="R251" s="180"/>
      <c r="S251" s="181"/>
      <c r="T251" s="179"/>
      <c r="U251" s="180"/>
      <c r="V251" s="182"/>
      <c r="W251" s="181"/>
      <c r="X251" s="75"/>
      <c r="Y251" s="76"/>
      <c r="Z251" s="77"/>
      <c r="AA251" s="78"/>
      <c r="AB251" s="79"/>
      <c r="AC251" s="79"/>
      <c r="AD251" s="79"/>
      <c r="AE251" s="77"/>
      <c r="AF251" s="139"/>
      <c r="AG251" s="139"/>
      <c r="AH251" s="139"/>
      <c r="AI251" s="80" t="str">
        <f>IF(AND(申込書!$C$90&lt;&gt;"▼プルダウンより選択してください",申込書!$C$90&lt;&gt;"",申込書!$P$90&lt;&gt;"YYYY/MM/DD",$G251&lt;&gt;""),申込書!$P$90,"")</f>
        <v/>
      </c>
      <c r="AJ251" s="81" t="str">
        <f>IF(AND(申込書!$C$90&lt;&gt;"▼プルダウンより選択してください",申込書!$C$90&lt;&gt;"",$G251&lt;&gt;""),申込書!$M$90,"")</f>
        <v/>
      </c>
      <c r="AK251" s="81" t="str">
        <f>IF($AI$3&lt;&gt;"コンテンツなし",IF(AND(申込書!$AH$4="GIGAスクールパック",SUM($P251,$R251)&lt;&gt;0),SUM($P251,$R251),IF(AND(申込書!$AH$4="SKY安心GIGAタブレット",SUM($T251,$V251)&lt;&gt;0),SUM($T251,$V251),"")),"")</f>
        <v/>
      </c>
      <c r="AL251" s="81" t="str">
        <f>IF($AI$3&lt;&gt;"コンテンツなし",IF(AND(申込書!$AH$4="GIGAスクールパック",SUM($Q251,$S251)&lt;&gt;0),SUM($Q251,$S251),IF(AND(申込書!$AH$4="SKY安心GIGAタブレット",SUM($U251,$W251)&lt;&gt;0),SUM($U251,$W251),"")),"")</f>
        <v/>
      </c>
      <c r="AM251" s="157"/>
      <c r="AN251" s="82"/>
      <c r="AO251" s="80" t="str">
        <f>IF(AND(申込書!$C$91&lt;&gt;"▼プルダウンより選択してください",申込書!$C$91&lt;&gt;"",申込書!$P$91&lt;&gt;"YYYY/MM/DD",$G251&lt;&gt;""),申込書!$P$91,"")</f>
        <v/>
      </c>
      <c r="AP251" s="81" t="str">
        <f>IF(AND(申込書!$C$91&lt;&gt;"▼プルダウンより選択してください",申込書!$C$91&lt;&gt;"",$G251&lt;&gt;""),申込書!$M$91,"")</f>
        <v/>
      </c>
      <c r="AQ251" s="81" t="str">
        <f>IF($AO$3&lt;&gt;"コンテンツなし",IF(AND(申込書!$AH$4="GIGAスクールパック",SUM($P251,$R251)&lt;&gt;0),SUM($P251,$R251),IF(AND(申込書!$AH$4="SKY安心GIGAタブレット",SUM($T251,$V251)&lt;&gt;0),SUM($T251,$V251),"")),"")</f>
        <v/>
      </c>
      <c r="AR251" s="81" t="str">
        <f>IF($AO$3&lt;&gt;"コンテンツなし",IF(AND(申込書!$AH$4="GIGAスクールパック",SUM($Q251,$S251)&lt;&gt;0),SUM($Q251,$S251),IF(AND(申込書!$AH$4="SKY安心GIGAタブレット",SUM($U251,$W251)&lt;&gt;0),SUM($U251,$W251),"")),"")</f>
        <v/>
      </c>
      <c r="AS251" s="157"/>
      <c r="AT251" s="82"/>
      <c r="AU251" s="80" t="str">
        <f>IF(AND(申込書!$C$92&lt;&gt;"▼プルダウンより選択してください",申込書!$C$92&lt;&gt;"",申込書!$P$92&lt;&gt;"YYYY/MM/DD",$G251&lt;&gt;""),申込書!$P$92,"")</f>
        <v/>
      </c>
      <c r="AV251" s="81" t="str">
        <f>IF(AND(申込書!$C$92&lt;&gt;"▼プルダウンより選択してください",申込書!$C$92&lt;&gt;"",$G251&lt;&gt;""),申込書!$M$92,"")</f>
        <v/>
      </c>
      <c r="AW251" s="81" t="str">
        <f>IF($AU$3&lt;&gt;"コンテンツなし",IF(AND(申込書!$AH$4="GIGAスクールパック",SUM($P251,$R251)&lt;&gt;0),SUM($P251,$R251),IF(AND(申込書!$AH$4="SKY安心GIGAタブレット",SUM($T251,$V251)&lt;&gt;0),SUM($T251,$V251),"")),"")</f>
        <v/>
      </c>
      <c r="AX251" s="81" t="str">
        <f>IF($AU$3&lt;&gt;"コンテンツなし",IF(AND(申込書!$AH$4="GIGAスクールパック",SUM($Q251,$S251)&lt;&gt;0),SUM($Q251,$S251),IF(AND(申込書!$AH$4="SKY安心GIGAタブレット",SUM($U251,$W251)&lt;&gt;0),SUM($U251,$W251),"")),"")</f>
        <v/>
      </c>
      <c r="AY251" s="157"/>
      <c r="AZ251" s="82"/>
      <c r="BA251" s="80" t="str">
        <f>IF(AND(申込書!$C$93&lt;&gt;"▼プルダウンより選択してください",申込書!$C$93&lt;&gt;"",申込書!$P$93&lt;&gt;"YYYY/MM/DD",$G251&lt;&gt;""),申込書!$P$93,"")</f>
        <v/>
      </c>
      <c r="BB251" s="81" t="str">
        <f>IF(AND(申込書!$C$93&lt;&gt;"▼プルダウンより選択してください",申込書!$C$93&lt;&gt;"",申込書!$M$93&gt;=1,$G251&lt;&gt;""),申込書!$M$93,"")</f>
        <v/>
      </c>
      <c r="BC251" s="81" t="str">
        <f>IF($BA$3&lt;&gt;"コンテンツなし",IF(AND(申込書!$AH$4="GIGAスクールパック",SUM($P251,$R251)&lt;&gt;0),SUM($P251,$R251),IF(AND(申込書!$AH$4="SKY安心GIGAタブレット",SUM($T251,$V251)&lt;&gt;0),SUM($T251,$V251),"")),"")</f>
        <v/>
      </c>
      <c r="BD251" s="81" t="str">
        <f>IF($BA$3&lt;&gt;"コンテンツなし",IF(AND(申込書!$AH$4="GIGAスクールパック",SUM($Q251,$S251)&lt;&gt;0),SUM($Q251,$S251),IF(AND(申込書!$AH$4="SKY安心GIGAタブレット",SUM($U251,$W251)&lt;&gt;0),SUM($U251,$W251),"")),"")</f>
        <v/>
      </c>
      <c r="BE251" s="157"/>
      <c r="BF251" s="82"/>
      <c r="BG251" s="80" t="str">
        <f>IF(AND(申込書!$C$94&lt;&gt;"▼プルダウンより選択してください",申込書!$C$94&lt;&gt;"",申込書!$P$94&lt;&gt;"YYYY/MM/DD",$G251&lt;&gt;""),申込書!$P$94,"")</f>
        <v/>
      </c>
      <c r="BH251" s="81" t="str">
        <f>IF(AND(申込書!$C$94&lt;&gt;"▼プルダウンより選択してください",申込書!$C$94&lt;&gt;"",$G251&lt;&gt;""),申込書!$M$94,"")</f>
        <v/>
      </c>
      <c r="BI251" s="81" t="str">
        <f>IF($BG$3&lt;&gt;"コンテンツなし",IF(AND(申込書!$AH$4="GIGAスクールパック",SUM($P251,$R251)&lt;&gt;0),SUM($P251,$R251),IF(AND(申込書!$AH$4="SKY安心GIGAタブレット",SUM($T251,$V251)&lt;&gt;0),SUM($T251,$V251),"")),"")</f>
        <v/>
      </c>
      <c r="BJ251" s="81" t="str">
        <f>IF($BG$3&lt;&gt;"コンテンツなし",IF(AND(申込書!$AH$4="GIGAスクールパック",SUM($Q251,$S251)&lt;&gt;0),SUM($Q251,$S251),IF(AND(申込書!$AH$4="SKY安心GIGAタブレット",SUM($U251,$W251)&lt;&gt;0),SUM($U251,$W251),"")),"")</f>
        <v/>
      </c>
      <c r="BK251" s="157"/>
      <c r="BL251" s="82"/>
      <c r="BM251" s="80" t="str">
        <f>IF(AND(申込書!$C$95&lt;&gt;"▼プルダウンより選択してください",申込書!$C$95&lt;&gt;"",申込書!$P$95&lt;&gt;"YYYY/MM/DD",$G251&lt;&gt;""),申込書!$P$95,"")</f>
        <v/>
      </c>
      <c r="BN251" s="81" t="str">
        <f>IF(AND(申込書!$C$95&lt;&gt;"▼プルダウンより選択してください",申込書!$C$95&lt;&gt;"",$G251&lt;&gt;""),申込書!$M$95,"")</f>
        <v/>
      </c>
      <c r="BO251" s="81" t="str">
        <f>IF($BM$3&lt;&gt;"コンテンツなし",IF(AND(申込書!$AH$4="GIGAスクールパック",SUM($P251,$R251)&lt;&gt;0),SUM($P251,$R251),IF(AND(申込書!$AH$4="SKY安心GIGAタブレット",SUM($T251,$V251)&lt;&gt;0),SUM($T251,$V251),"")),"")</f>
        <v/>
      </c>
      <c r="BP251" s="81" t="str">
        <f>IF($BM$3&lt;&gt;"コンテンツなし",IF(AND(申込書!$AH$4="GIGAスクールパック",SUM($Q251,$S251)&lt;&gt;0),SUM($Q251,$S251),IF(AND(申込書!$AH$4="SKY安心GIGAタブレット",SUM($U251,$W251)&lt;&gt;0),SUM($U251,$W251),"")),"")</f>
        <v/>
      </c>
      <c r="BQ251" s="157"/>
      <c r="BR251" s="82"/>
      <c r="BS251" s="80" t="str">
        <f>IF(AND(申込書!$C$96&lt;&gt;"▼プルダウンより選択してください",申込書!$C$96&lt;&gt;"",申込書!$P$96&lt;&gt;"YYYY/MM/DD",$G251&lt;&gt;""),申込書!$P$96,"")</f>
        <v/>
      </c>
      <c r="BT251" s="81" t="str">
        <f>IF(AND(申込書!$C$96&lt;&gt;"▼プルダウンより選択してください",申込書!$C$96&lt;&gt;"",$G251&lt;&gt;""),申込書!$M$96,"")</f>
        <v/>
      </c>
      <c r="BU251" s="81" t="str">
        <f>IF($BS$3&lt;&gt;"コンテンツなし",IF(AND(申込書!$AH$4="GIGAスクールパック",SUM($P251,$R251)&lt;&gt;0),SUM($P251,$R251),IF(AND(申込書!$AH$4="SKY安心GIGAタブレット",SUM($T251,$V251)&lt;&gt;0),SUM($T251,$V251),"")),"")</f>
        <v/>
      </c>
      <c r="BV251" s="81" t="str">
        <f>IF($BS$3&lt;&gt;"コンテンツなし",IF(AND(申込書!$AH$4="GIGAスクールパック",SUM($Q251,$S251)&lt;&gt;0),SUM($Q251,$S251),IF(AND(申込書!$AH$4="SKY安心GIGAタブレット",SUM($U251,$W251)&lt;&gt;0),SUM($U251,$W251),"")),"")</f>
        <v/>
      </c>
      <c r="BW251" s="157"/>
      <c r="BX251" s="82"/>
      <c r="BY251" s="80" t="str">
        <f>IF(AND(申込書!$C$97&lt;&gt;"▼プルダウンより選択してください",申込書!$C$97&lt;&gt;"",申込書!$P$97&lt;&gt;"YYYY/MM/DD",$G251&lt;&gt;""),申込書!$P$97,"")</f>
        <v/>
      </c>
      <c r="BZ251" s="81" t="str">
        <f>IF(AND(申込書!$C$97&lt;&gt;"▼プルダウンより選択してください",申込書!$C$97&lt;&gt;"",$G251&lt;&gt;""),申込書!$M$97,"")</f>
        <v/>
      </c>
      <c r="CA251" s="81" t="str">
        <f>IF($BY$3&lt;&gt;"コンテンツなし",IF(AND(申込書!$AH$4="GIGAスクールパック",SUM($P251,$R251)&lt;&gt;0),SUM($P251,$R251),IF(AND(申込書!$AH$4="SKY安心GIGAタブレット",SUM($T251,$V251)&lt;&gt;0),SUM($T251,$V251),"")),"")</f>
        <v/>
      </c>
      <c r="CB251" s="81" t="str">
        <f>IF($BY$3&lt;&gt;"コンテンツなし",IF(AND(申込書!$AH$4="GIGAスクールパック",SUM($Q251,$S251)&lt;&gt;0),SUM($Q251,$S251),IF(AND(申込書!$AH$4="SKY安心GIGAタブレット",SUM($U251,$W251)&lt;&gt;0),SUM($U251,$W251),"")),"")</f>
        <v/>
      </c>
      <c r="CC251" s="157"/>
      <c r="CD251" s="82"/>
      <c r="CE251" s="80" t="str">
        <f>IF(AND(申込書!$C$98&lt;&gt;"▼プルダウンより選択してください",申込書!$C$98&lt;&gt;"",申込書!$P$98&lt;&gt;"YYYY/MM/DD",$G251&lt;&gt;""),申込書!$P$98,"")</f>
        <v/>
      </c>
      <c r="CF251" s="81" t="str">
        <f>IF(AND(申込書!$C$98&lt;&gt;"▼プルダウンより選択してください",申込書!$C$98&lt;&gt;"",$G251&lt;&gt;""),申込書!$M$98,"")</f>
        <v/>
      </c>
      <c r="CG251" s="81" t="str">
        <f>IF($CE$3&lt;&gt;"コンテンツなし",IF(AND(申込書!$AH$4="GIGAスクールパック",SUM($P251,$R251)&lt;&gt;0),SUM($P251,$R251),IF(AND(申込書!$AH$4="SKY安心GIGAタブレット",SUM($T251,$V251)&lt;&gt;0),SUM($T251,$V251),"")),"")</f>
        <v/>
      </c>
      <c r="CH251" s="81" t="str">
        <f>IF($CE$3&lt;&gt;"コンテンツなし",IF(AND(申込書!$AH$4="GIGAスクールパック",SUM($Q251,$S251)&lt;&gt;0),SUM($Q251,$S251),IF(AND(申込書!$AH$4="SKY安心GIGAタブレット",SUM($U251,$W251)&lt;&gt;0),SUM($U251,$W251),"")),"")</f>
        <v/>
      </c>
      <c r="CI251" s="157"/>
      <c r="CJ251" s="82"/>
      <c r="CK251" s="80" t="str">
        <f>IF(AND(申込書!$C$99&lt;&gt;"▼プルダウンより選択してください",申込書!$C$99&lt;&gt;"",申込書!$P$99&lt;&gt;"YYYY/MM/DD",$G251&lt;&gt;""),申込書!$P$99,"")</f>
        <v/>
      </c>
      <c r="CL251" s="81" t="str">
        <f>IF(AND(申込書!$C$99&lt;&gt;"▼プルダウンより選択してください",申込書!$C$99&lt;&gt;"",$G251&lt;&gt;""),申込書!$M$99,"")</f>
        <v/>
      </c>
      <c r="CM251" s="81" t="str">
        <f>IF($CK$3&lt;&gt;"コンテンツなし",IF(AND(申込書!$AH$4="GIGAスクールパック",SUM($P251,$R251)&lt;&gt;0),SUM($P251,$R251),IF(AND(申込書!$AH$4="SKY安心GIGAタブレット",SUM($T251,$V251)&lt;&gt;0),SUM($T251,$V251),"")),"")</f>
        <v/>
      </c>
      <c r="CN251" s="81" t="str">
        <f>IF($CK$3&lt;&gt;"コンテンツなし",IF(AND(申込書!$AH$4="GIGAスクールパック",SUM($Q251,$S251)&lt;&gt;0),SUM($Q251,$S251),IF(AND(申込書!$AH$4="SKY安心GIGAタブレット",SUM($U251,$W251)&lt;&gt;0),SUM($U251,$W251),"")),"")</f>
        <v/>
      </c>
      <c r="CO251" s="157"/>
      <c r="CP251" s="82"/>
      <c r="CQ251" s="80" t="str">
        <f>IF(AND(申込書!$C$100&lt;&gt;"▼プルダウンより選択してください",申込書!$C$100&lt;&gt;"",申込書!$P$100&lt;&gt;"YYYY/MM/DD",$G251&lt;&gt;""),申込書!$P$100,"")</f>
        <v/>
      </c>
      <c r="CR251" s="81" t="str">
        <f>IF(AND(申込書!$C$100&lt;&gt;"▼プルダウンより選択してください",申込書!$C$100&lt;&gt;"",$G251&lt;&gt;""),申込書!$M$100,"")</f>
        <v/>
      </c>
      <c r="CS251" s="81" t="str">
        <f>IF($CQ$3&lt;&gt;"コンテンツなし",IF(AND(申込書!$AH$4="GIGAスクールパック",SUM($P251,$R251)&lt;&gt;0),SUM($P251,$R251),IF(AND(申込書!$AH$4="SKY安心GIGAタブレット",SUM($T251,$V251)&lt;&gt;0),SUM($T251,$V251),"")),"")</f>
        <v/>
      </c>
      <c r="CT251" s="81" t="str">
        <f>IF($CQ$3&lt;&gt;"コンテンツなし",IF(AND(申込書!$AH$4="GIGAスクールパック",SUM($Q251,$S251)&lt;&gt;0),SUM($Q251,$S251),IF(AND(申込書!$AH$4="SKY安心GIGAタブレット",SUM($U251,$W251)&lt;&gt;0),SUM($U251,$W251),"")),"")</f>
        <v/>
      </c>
      <c r="CU251" s="81"/>
      <c r="CV251" s="82"/>
      <c r="CW251" s="80" t="str">
        <f>IF(AND(申込書!$C$101&lt;&gt;"▼プルダウンより選択してください",申込書!$C$101&lt;&gt;"",申込書!$P$101&lt;&gt;"YYYY/MM/DD",$G251&lt;&gt;""),申込書!$P$101,"")</f>
        <v/>
      </c>
      <c r="CX251" s="81" t="str">
        <f>IF(AND(申込書!$C$101&lt;&gt;"▼プルダウンより選択してください",申込書!$C$101&lt;&gt;"",$G251&lt;&gt;""),申込書!$M$101,"")</f>
        <v/>
      </c>
      <c r="CY251" s="81" t="str">
        <f>IF($CW$3&lt;&gt;"コンテンツなし",IF(AND(申込書!$AH$4="GIGAスクールパック",SUM($P251,$R251)&lt;&gt;0),SUM($P251,$R251),IF(AND(申込書!$AH$4="SKY安心GIGAタブレット",SUM($T251,$V251)&lt;&gt;0),SUM($T251,$V251),"")),"")</f>
        <v/>
      </c>
      <c r="CZ251" s="81" t="str">
        <f>IF($CW$3&lt;&gt;"コンテンツなし",IF(AND(申込書!$AH$4="GIGAスクールパック",SUM($Q251,$S251)&lt;&gt;0),SUM($Q251,$S251),IF(AND(申込書!$AH$4="SKY安心GIGAタブレット",SUM($U251,$W251)&lt;&gt;0),SUM($U251,$W251),"")),"")</f>
        <v/>
      </c>
      <c r="DA251" s="81"/>
      <c r="DB251" s="82"/>
      <c r="DC251" s="80" t="str">
        <f>IF(AND(申込書!$C$102&lt;&gt;"▼プルダウンより選択してください",申込書!$C$102&lt;&gt;"",申込書!$P$102&lt;&gt;"YYYY/MM/DD",$G251&lt;&gt;""),申込書!$P$102,"")</f>
        <v/>
      </c>
      <c r="DD251" s="81" t="str">
        <f>IF(AND(申込書!$C$102&lt;&gt;"▼プルダウンより選択してください",申込書!$C$102&lt;&gt;"",$G251&lt;&gt;""),申込書!$M$102,"")</f>
        <v/>
      </c>
      <c r="DE251" s="81" t="str">
        <f>IF($DC$3&lt;&gt;"コンテンツなし",IF(AND(申込書!$AH$4="GIGAスクールパック",SUM($P251,$R251)&lt;&gt;0),SUM($P251,$R251),IF(AND(申込書!$AH$4="SKY安心GIGAタブレット",SUM($T251,$V251)&lt;&gt;0),SUM($T251,$V251),"")),"")</f>
        <v/>
      </c>
      <c r="DF251" s="81" t="str">
        <f>IF($DC$3&lt;&gt;"コンテンツなし",IF(AND(申込書!$AH$4="GIGAスクールパック",SUM($Q251,$S251)&lt;&gt;0),SUM($Q251,$S251),IF(AND(申込書!$AH$4="SKY安心GIGAタブレット",SUM($U251,$W251)&lt;&gt;0),SUM($U251,$W251),"")),"")</f>
        <v/>
      </c>
      <c r="DG251" s="81"/>
      <c r="DH251" s="82"/>
      <c r="DI251" s="80" t="str">
        <f>IF(AND(申込書!$C$103&lt;&gt;"▼プルダウンより選択してください",申込書!$C$103&lt;&gt;"",申込書!$P$103&lt;&gt;"YYYY/MM/DD",$G251&lt;&gt;""),申込書!$P$103,"")</f>
        <v/>
      </c>
      <c r="DJ251" s="81" t="str">
        <f>IF(AND(申込書!$C$103&lt;&gt;"▼プルダウンより選択してください",申込書!$C$103&lt;&gt;"",$G251&lt;&gt;""),申込書!$M$103,"")</f>
        <v/>
      </c>
      <c r="DK251" s="81" t="str">
        <f>IF($DI$3&lt;&gt;"コンテンツなし",IF(AND(申込書!$AH$4="GIGAスクールパック",SUM($P251,$R251)&lt;&gt;0),SUM($P251,$R251),IF(AND(申込書!$AH$4="SKY安心GIGAタブレット",SUM($T251,$V251)&lt;&gt;0),SUM($T251,$V251),"")),"")</f>
        <v/>
      </c>
      <c r="DL251" s="81" t="str">
        <f>IF($DI$3&lt;&gt;"コンテンツなし",IF(AND(申込書!$AH$4="GIGAスクールパック",SUM($Q251,$S251)&lt;&gt;0),SUM($Q251,$S251),IF(AND(申込書!$AH$4="SKY安心GIGAタブレット",SUM($U251,$W251)&lt;&gt;0),SUM($U251,$W251),"")),"")</f>
        <v/>
      </c>
      <c r="DM251" s="81"/>
      <c r="DN251" s="82"/>
      <c r="DO251" s="80" t="str">
        <f>IF(AND(申込書!$C$104&lt;&gt;"▼プルダウンより選択してください",申込書!$C$104&lt;&gt;"",申込書!$P$104&lt;&gt;"YYYY/MM/DD",$G251&lt;&gt;""),申込書!$P$104,"")</f>
        <v/>
      </c>
      <c r="DP251" s="81" t="str">
        <f>IF(AND(申込書!$C$104&lt;&gt;"▼プルダウンより選択してください",申込書!$C$104&lt;&gt;"",$G251&lt;&gt;""),申込書!$M$104,"")</f>
        <v/>
      </c>
      <c r="DQ251" s="81" t="str">
        <f>IF($DO$3&lt;&gt;"コンテンツなし",IF(AND(申込書!$AH$4="GIGAスクールパック",SUM($P251,$R251)&lt;&gt;0),SUM($P251,$R251),IF(AND(申込書!$AH$4="SKY安心GIGAタブレット",SUM($T251,$V251)&lt;&gt;0),SUM($T251,$V251),"")),"")</f>
        <v/>
      </c>
      <c r="DR251" s="81" t="str">
        <f>IF($DO$3&lt;&gt;"コンテンツなし",IF(AND(申込書!$AH$4="GIGAスクールパック",SUM($Q251,$S251)&lt;&gt;0),SUM($Q251,$S251),IF(AND(申込書!$AH$4="SKY安心GIGAタブレット",SUM($U251,$W251)&lt;&gt;0),SUM($U251,$W251),"")),"")</f>
        <v/>
      </c>
      <c r="DS251" s="81"/>
      <c r="DT251" s="82"/>
      <c r="DU251" s="80" t="str">
        <f>IF(AND(申込書!$C$105&lt;&gt;"▼プルダウンより選択してください",申込書!$C$105&lt;&gt;"",申込書!$P$105&lt;&gt;"YYYY/MM/DD",$G251&lt;&gt;""),申込書!$P$105,"")</f>
        <v/>
      </c>
      <c r="DV251" s="81" t="str">
        <f>IF(AND(申込書!$C$105&lt;&gt;"▼プルダウンより選択してください",申込書!$C$105&lt;&gt;"",$G251&lt;&gt;""),申込書!$M$105,"")</f>
        <v/>
      </c>
      <c r="DW251" s="81" t="str">
        <f>IF($DU$3&lt;&gt;"コンテンツなし",IF(AND(申込書!$AH$4="GIGAスクールパック",SUM($P251,$R251)&lt;&gt;0),SUM($P251,$R251),IF(AND(申込書!$AH$4="SKY安心GIGAタブレット",SUM($T251,$V251)&lt;&gt;0),SUM($T251,$V251),"")),"")</f>
        <v/>
      </c>
      <c r="DX251" s="81" t="str">
        <f>IF($DU$3&lt;&gt;"コンテンツなし",IF(AND(申込書!$AH$4="GIGAスクールパック",SUM($Q251,$S251)&lt;&gt;0),SUM($Q251,$S251),IF(AND(申込書!$AH$4="SKY安心GIGAタブレット",SUM($U251,$W251)&lt;&gt;0),SUM($U251,$W251),"")),"")</f>
        <v/>
      </c>
      <c r="DY251" s="157"/>
      <c r="DZ251" s="82"/>
      <c r="EA251" s="80" t="str">
        <f>IF(AND(申込書!$C$106&lt;&gt;"▼プルダウンより選択してください",申込書!$C$106&lt;&gt;"",申込書!$P$106&lt;&gt;"YYYY/MM/DD",$G251&lt;&gt;""),申込書!$P$106,"")</f>
        <v/>
      </c>
      <c r="EB251" s="81" t="str">
        <f>IF(AND(申込書!$C$106&lt;&gt;"▼プルダウンより選択してください",申込書!$C$106&lt;&gt;"",$G251&lt;&gt;""),申込書!$M$106,"")</f>
        <v/>
      </c>
      <c r="EC251" s="81" t="str">
        <f>IF($EA$3&lt;&gt;"コンテンツなし",IF(AND(申込書!$AH$4="GIGAスクールパック",SUM($P251,$R251)&lt;&gt;0),SUM($P251,$R251),IF(AND(申込書!$AH$4="SKY安心GIGAタブレット",SUM($T251,$V251)&lt;&gt;0),SUM($T251,$V251),"")),"")</f>
        <v/>
      </c>
      <c r="ED251" s="81" t="str">
        <f>IF($EA$3&lt;&gt;"コンテンツなし",IF(AND(申込書!$AH$4="GIGAスクールパック",SUM($Q251,$S251)&lt;&gt;0),SUM($Q251,$S251),IF(AND(申込書!$AH$4="SKY安心GIGAタブレット",SUM($U251,$W251)&lt;&gt;0),SUM($U251,$W251),"")),"")</f>
        <v/>
      </c>
      <c r="EE251" s="157"/>
      <c r="EF251" s="82"/>
      <c r="EG251" s="80" t="str">
        <f>IF(AND(申込書!$C$107&lt;&gt;"▼プルダウンより選択してください",申込書!$C$107&lt;&gt;"",申込書!$P$107&lt;&gt;"YYYY/MM/DD",$G251&lt;&gt;""),申込書!$P$107,"")</f>
        <v/>
      </c>
      <c r="EH251" s="81" t="str">
        <f>IF(AND(申込書!$C$107&lt;&gt;"▼プルダウンより選択してください",申込書!$C$107&lt;&gt;"",$G251&lt;&gt;""),申込書!$M$107,"")</f>
        <v/>
      </c>
      <c r="EI251" s="81" t="str">
        <f>IF($EG$3&lt;&gt;"コンテンツなし",IF(AND(申込書!$AH$4="GIGAスクールパック",SUM($P251,$R251)&lt;&gt;0),SUM($P251,$R251),IF(AND(申込書!$AH$4="SKY安心GIGAタブレット",SUM($T251,$V251)&lt;&gt;0),SUM($T251,$V251),"")),"")</f>
        <v/>
      </c>
      <c r="EJ251" s="81" t="str">
        <f>IF($EG$3&lt;&gt;"コンテンツなし",IF(AND(申込書!$AH$4="GIGAスクールパック",SUM($Q251,$S251)&lt;&gt;0),SUM($Q251,$S251),IF(AND(申込書!$AH$4="SKY安心GIGAタブレット",SUM($U251,$W251)&lt;&gt;0),SUM($U251,$W251),"")),"")</f>
        <v/>
      </c>
      <c r="EK251" s="157"/>
      <c r="EL251" s="82"/>
      <c r="EM251" s="80" t="str">
        <f>IF(AND(申込書!$C$108&lt;&gt;"▼プルダウンより選択してください",申込書!$C$108&lt;&gt;"",申込書!$P$108&lt;&gt;"YYYY/MM/DD",$G251&lt;&gt;""),申込書!$P$108,"")</f>
        <v/>
      </c>
      <c r="EN251" s="81" t="str">
        <f>IF(AND(申込書!$C$108&lt;&gt;"▼プルダウンより選択してください",申込書!$C$108&lt;&gt;"",$G251&lt;&gt;""),申込書!$M$108,"")</f>
        <v/>
      </c>
      <c r="EO251" s="81" t="str">
        <f>IF($EM$3&lt;&gt;"コンテンツなし",IF(AND(申込書!$AH$4="GIGAスクールパック",SUM($P251,$R251)&lt;&gt;0),SUM($P251,$R251),IF(AND(申込書!$AH$4="SKY安心GIGAタブレット",SUM($T251,$V251)&lt;&gt;0),SUM($T251,$V251),"")),"")</f>
        <v/>
      </c>
      <c r="EP251" s="81" t="str">
        <f>IF($EM$3&lt;&gt;"コンテンツなし",IF(AND(申込書!$AH$4="GIGAスクールパック",SUM($Q251,$S251)&lt;&gt;0),SUM($Q251,$S251),IF(AND(申込書!$AH$4="SKY安心GIGAタブレット",SUM($U251,$W251)&lt;&gt;0),SUM($U251,$W251),"")),"")</f>
        <v/>
      </c>
      <c r="EQ251" s="157"/>
      <c r="ER251" s="82"/>
      <c r="ES251" s="80" t="str">
        <f>IF(AND(申込書!$C$109&lt;&gt;"▼プルダウンより選択してください",申込書!$C$109&lt;&gt;"",申込書!$P$109&lt;&gt;"YYYY/MM/DD",$G251&lt;&gt;""),申込書!$P$109,"")</f>
        <v/>
      </c>
      <c r="ET251" s="81" t="str">
        <f>IF(AND(申込書!$C$109&lt;&gt;"▼プルダウンより選択してください",申込書!$C$109&lt;&gt;"",$G251&lt;&gt;""),申込書!$M$109,"")</f>
        <v/>
      </c>
      <c r="EU251" s="81" t="str">
        <f>IF($ES$3&lt;&gt;"コンテンツなし",IF(AND(申込書!$AH$4="GIGAスクールパック",SUM($P251,$R251)&lt;&gt;0),SUM($P251,$R251),IF(AND(申込書!$AH$4="SKY安心GIGAタブレット",SUM($T251,$V251)&lt;&gt;0),SUM($T251,$V251),"")),"")</f>
        <v/>
      </c>
      <c r="EV251" s="81" t="str">
        <f>IF($ES$3&lt;&gt;"コンテンツなし",IF(AND(申込書!$AH$4="GIGAスクールパック",SUM($Q251,$S251)&lt;&gt;0),SUM($Q251,$S251),IF(AND(申込書!$AH$4="SKY安心GIGAタブレット",SUM($U251,$W251)&lt;&gt;0),SUM($U251,$W251),"")),"")</f>
        <v/>
      </c>
      <c r="EW251" s="157"/>
      <c r="EX251" s="82"/>
      <c r="EY251" s="80" t="str">
        <f>IF(AND(申込書!$C$110&lt;&gt;"▼プルダウンより選択してください",申込書!$C$110&lt;&gt;"",申込書!$P$110&lt;&gt;"YYYY/MM/DD",$G251&lt;&gt;""),申込書!$P$110,"")</f>
        <v/>
      </c>
      <c r="EZ251" s="81" t="str">
        <f>IF(AND(申込書!$C$110&lt;&gt;"▼プルダウンより選択してください",申込書!$C$110&lt;&gt;"",$G251&lt;&gt;""),申込書!$M$110,"")</f>
        <v/>
      </c>
      <c r="FA251" s="81" t="str">
        <f>IF($EY$3&lt;&gt;"コンテンツなし",IF(AND(申込書!$AH$4="GIGAスクールパック",SUM($P251,$R251)&lt;&gt;0),SUM($P251,$R251),IF(AND(申込書!$AH$4="SKY安心GIGAタブレット",SUM($T251,$V251)&lt;&gt;0),SUM($T251,$V251),"")),"")</f>
        <v/>
      </c>
      <c r="FB251" s="81" t="str">
        <f>IF($EY$3&lt;&gt;"コンテンツなし",IF(AND(申込書!$AH$4="GIGAスクールパック",SUM($Q251,$S251)&lt;&gt;0),SUM($Q251,$S251),IF(AND(申込書!$AH$4="SKY安心GIGAタブレット",SUM($U251,$W251)&lt;&gt;0),SUM($U251,$W251),"")),"")</f>
        <v/>
      </c>
      <c r="FC251" s="157"/>
      <c r="FD251" s="82"/>
      <c r="FE251" s="80" t="str">
        <f>IF(AND(申込書!$C$111&lt;&gt;"▼プルダウンより選択してください",申込書!$C$111&lt;&gt;"",申込書!$P$111&lt;&gt;"YYYY/MM/DD",$G251&lt;&gt;""),申込書!$P$111,"")</f>
        <v/>
      </c>
      <c r="FF251" s="81" t="str">
        <f>IF(AND(申込書!$C$111&lt;&gt;"▼プルダウンより選択してください",申込書!$C$111&lt;&gt;"",$G251&lt;&gt;""),申込書!$M$111,"")</f>
        <v/>
      </c>
      <c r="FG251" s="81" t="str">
        <f>IF($FE$3&lt;&gt;"コンテンツなし",IF(AND(申込書!$AH$4="GIGAスクールパック",SUM($P251,$R251)&lt;&gt;0),SUM($P251,$R251),IF(AND(申込書!$AH$4="SKY安心GIGAタブレット",SUM($T251,$V251)&lt;&gt;0),SUM($T251,$V251),"")),"")</f>
        <v/>
      </c>
      <c r="FH251" s="81" t="str">
        <f>IF($FE$3&lt;&gt;"コンテンツなし",IF(AND(申込書!$AH$4="GIGAスクールパック",SUM($Q251,$S251)&lt;&gt;0),SUM($Q251,$S251),IF(AND(申込書!$AH$4="SKY安心GIGAタブレット",SUM($U251,$W251)&lt;&gt;0),SUM($U251,$W251),"")),"")</f>
        <v/>
      </c>
      <c r="FI251" s="157"/>
      <c r="FJ251" s="82"/>
      <c r="FK251" s="80" t="str">
        <f>IF(AND(申込書!$C$112&lt;&gt;"▼プルダウンより選択してください",申込書!$C$112&lt;&gt;"",申込書!$P$112&lt;&gt;"YYYY/MM/DD",$G251&lt;&gt;""),申込書!$P$112,"")</f>
        <v/>
      </c>
      <c r="FL251" s="81" t="str">
        <f>IF(AND(申込書!$C$112&lt;&gt;"▼プルダウンより選択してください",申込書!$C$112&lt;&gt;"",$G251&lt;&gt;""),申込書!$M$112,"")</f>
        <v/>
      </c>
      <c r="FM251" s="81" t="str">
        <f>IF($FK$3&lt;&gt;"コンテンツなし",IF(AND(申込書!$AH$4="GIGAスクールパック",SUM($P251,$R251)&lt;&gt;0),SUM($P251,$R251),IF(AND(申込書!$AH$4="SKY安心GIGAタブレット",SUM($T251,$V251)&lt;&gt;0),SUM($T251,$V251),"")),"")</f>
        <v/>
      </c>
      <c r="FN251" s="81" t="str">
        <f>IF($FK$3&lt;&gt;"コンテンツなし",IF(AND(申込書!$AH$4="GIGAスクールパック",SUM($Q251,$S251)&lt;&gt;0),SUM($Q251,$S251),IF(AND(申込書!$AH$4="SKY安心GIGAタブレット",SUM($U251,$W251)&lt;&gt;0),SUM($U251,$W251),"")),"")</f>
        <v/>
      </c>
      <c r="FO251" s="157"/>
      <c r="FP251" s="82"/>
      <c r="FQ251" s="80" t="str">
        <f>IF(AND(申込書!$C$113&lt;&gt;"▼プルダウンより選択してください",申込書!$C$113&lt;&gt;"",申込書!$P$113&lt;&gt;"YYYY/MM/DD",$G251&lt;&gt;""),申込書!$P$113,"")</f>
        <v/>
      </c>
      <c r="FR251" s="81" t="str">
        <f>IF(AND(申込書!$C$113&lt;&gt;"▼プルダウンより選択してください",申込書!$C$113&lt;&gt;"",$G251&lt;&gt;""),申込書!$M$113,"")</f>
        <v/>
      </c>
      <c r="FS251" s="81" t="str">
        <f>IF($FQ$3&lt;&gt;"コンテンツなし",IF(AND(申込書!$AH$4="GIGAスクールパック",SUM($P251,$R251)&lt;&gt;0),SUM($P251,$R251),IF(AND(申込書!$AH$4="SKY安心GIGAタブレット",SUM($T251,$V251)&lt;&gt;0),SUM($T251,$V251),"")),"")</f>
        <v/>
      </c>
      <c r="FT251" s="81" t="str">
        <f>IF($FQ$3&lt;&gt;"コンテンツなし",IF(AND(申込書!$AH$4="GIGAスクールパック",SUM($Q251,$S251)&lt;&gt;0),SUM($Q251,$S251),IF(AND(申込書!$AH$4="SKY安心GIGAタブレット",SUM($U251,$W251)&lt;&gt;0),SUM($U251,$W251),"")),"")</f>
        <v/>
      </c>
      <c r="FU251" s="157"/>
      <c r="FV251" s="82"/>
      <c r="FW251" s="80" t="str">
        <f>IF(AND(申込書!$C$114&lt;&gt;"▼プルダウンより選択してください",申込書!$C$114&lt;&gt;"",申込書!$P$114&lt;&gt;"YYYY/MM/DD",$G251&lt;&gt;""),申込書!$P$114,"")</f>
        <v/>
      </c>
      <c r="FX251" s="81" t="str">
        <f>IF(AND(申込書!$C$114&lt;&gt;"▼プルダウンより選択してください",申込書!$C$114&lt;&gt;"",$G251&lt;&gt;""),申込書!$M$114,"")</f>
        <v/>
      </c>
      <c r="FY251" s="81" t="str">
        <f>IF($FW$3&lt;&gt;"コンテンツなし",IF(AND(申込書!$AH$4="GIGAスクールパック",SUM($P251,$R251)&lt;&gt;0),SUM($P251,$R251),IF(AND(申込書!$AH$4="SKY安心GIGAタブレット",SUM($T251,$V251)&lt;&gt;0),SUM($T251,$V251),"")),"")</f>
        <v/>
      </c>
      <c r="FZ251" s="81" t="str">
        <f>IF($FW$3&lt;&gt;"コンテンツなし",IF(AND(申込書!$AH$4="GIGAスクールパック",SUM($Q251,$S251)&lt;&gt;0),SUM($Q251,$S251),IF(AND(申込書!$AH$4="SKY安心GIGAタブレット",SUM($U251,$W251)&lt;&gt;0),SUM($U251,$W251),"")),"")</f>
        <v/>
      </c>
      <c r="GA251" s="157"/>
      <c r="GB251" s="82"/>
      <c r="GC251" s="80" t="str">
        <f>IF(AND(申込書!$C$115&lt;&gt;"▼プルダウンより選択してください",申込書!$C$115&lt;&gt;"",申込書!$P$115&lt;&gt;"YYYY/MM/DD",$G251&lt;&gt;""),申込書!$P$115,"")</f>
        <v/>
      </c>
      <c r="GD251" s="81" t="str">
        <f>IF(AND(申込書!$C$115&lt;&gt;"▼プルダウンより選択してください",申込書!$C$115&lt;&gt;"",$G251&lt;&gt;""),申込書!$M$115,"")</f>
        <v/>
      </c>
      <c r="GE251" s="81" t="str">
        <f>IF($GC$3&lt;&gt;"コンテンツなし",IF(AND(申込書!$AH$4="GIGAスクールパック",SUM($P251,$R251)&lt;&gt;0),SUM($P251,$R251),IF(AND(申込書!$AH$4="SKY安心GIGAタブレット",SUM($T251,$V251)&lt;&gt;0),SUM($T251,$V251),"")),"")</f>
        <v/>
      </c>
      <c r="GF251" s="81" t="str">
        <f>IF($GC$3&lt;&gt;"コンテンツなし",IF(AND(申込書!$AH$4="GIGAスクールパック",SUM($Q251,$S251)&lt;&gt;0),SUM($Q251,$S251),IF(AND(申込書!$AH$4="SKY安心GIGAタブレット",SUM($U251,$W251)&lt;&gt;0),SUM($U251,$W251),"")),"")</f>
        <v/>
      </c>
      <c r="GG251" s="157"/>
      <c r="GH251" s="82"/>
      <c r="GI251" s="80" t="str">
        <f>IF(AND(申込書!$C$116&lt;&gt;"▼プルダウンより選択してください",申込書!$C$116&lt;&gt;"",申込書!$P$116&lt;&gt;"YYYY/MM/DD",$G251&lt;&gt;""),申込書!$P$116,"")</f>
        <v/>
      </c>
      <c r="GJ251" s="81" t="str">
        <f>IF(AND(申込書!$C$116&lt;&gt;"▼プルダウンより選択してください",申込書!$C$116&lt;&gt;"",$G251&lt;&gt;""),申込書!$M$116,"")</f>
        <v/>
      </c>
      <c r="GK251" s="81" t="str">
        <f>IF($GI$3&lt;&gt;"コンテンツなし",IF(AND(申込書!$AH$4="GIGAスクールパック",SUM($P251,$R251)&lt;&gt;0),SUM($P251,$R251),IF(AND(申込書!$AH$4="SKY安心GIGAタブレット",SUM($T251,$V251)&lt;&gt;0),SUM($T251,$V251),"")),"")</f>
        <v/>
      </c>
      <c r="GL251" s="81" t="str">
        <f>IF($GI$3&lt;&gt;"コンテンツなし",IF(AND(申込書!$AH$4="GIGAスクールパック",SUM($Q251,$S251)&lt;&gt;0),SUM($Q251,$S251),IF(AND(申込書!$AH$4="SKY安心GIGAタブレット",SUM($U251,$W251)&lt;&gt;0),SUM($U251,$W251),"")),"")</f>
        <v/>
      </c>
      <c r="GM251" s="157"/>
      <c r="GN251" s="82"/>
      <c r="GO251" s="80" t="str">
        <f>IF(AND(申込書!$C$117&lt;&gt;"▼プルダウンより選択してください",申込書!$C$117&lt;&gt;"",申込書!$P$117&lt;&gt;"YYYY/MM/DD",$G251&lt;&gt;""),申込書!$P$117,"")</f>
        <v/>
      </c>
      <c r="GP251" s="81" t="str">
        <f>IF(AND(申込書!$C$117&lt;&gt;"▼プルダウンより選択してください",申込書!$C$117&lt;&gt;"",$G251&lt;&gt;""),申込書!$M$117,"")</f>
        <v/>
      </c>
      <c r="GQ251" s="81" t="str">
        <f>IF($GO$3&lt;&gt;"コンテンツなし",IF(AND(申込書!$AH$4="GIGAスクールパック",SUM($P251,$R251)&lt;&gt;0),SUM($P251,$R251),IF(AND(申込書!$AH$4="SKY安心GIGAタブレット",SUM($T251,$V251)&lt;&gt;0),SUM($T251,$V251),"")),"")</f>
        <v/>
      </c>
      <c r="GR251" s="81" t="str">
        <f>IF($GO$3&lt;&gt;"コンテンツなし",IF(AND(申込書!$AH$4="GIGAスクールパック",SUM($Q251,$S251)&lt;&gt;0),SUM($Q251,$S251),IF(AND(申込書!$AH$4="SKY安心GIGAタブレット",SUM($U251,$W251)&lt;&gt;0),SUM($U251,$W251),"")),"")</f>
        <v/>
      </c>
      <c r="GS251" s="157"/>
      <c r="GT251" s="82"/>
      <c r="GU251" s="80" t="str">
        <f>IF(AND(申込書!$C$118&lt;&gt;"▼プルダウンより選択してください",申込書!$C$118&lt;&gt;"",申込書!$P$118&lt;&gt;"YYYY/MM/DD",$G251&lt;&gt;""),申込書!$P$118,"")</f>
        <v/>
      </c>
      <c r="GV251" s="81" t="str">
        <f>IF(AND(申込書!$C$118&lt;&gt;"▼プルダウンより選択してください",申込書!$C$118&lt;&gt;"",$G251&lt;&gt;""),申込書!$M$118,"")</f>
        <v/>
      </c>
      <c r="GW251" s="81" t="str">
        <f>IF($GU$3&lt;&gt;"コンテンツなし",IF(AND(申込書!$AH$4="GIGAスクールパック",SUM($P251,$R251)&lt;&gt;0),SUM($P251,$R251),IF(AND(申込書!$AH$4="SKY安心GIGAタブレット",SUM($T251,$V251)&lt;&gt;0),SUM($T251,$V251),"")),"")</f>
        <v/>
      </c>
      <c r="GX251" s="81" t="str">
        <f>IF($GU$3&lt;&gt;"コンテンツなし",IF(AND(申込書!$AH$4="GIGAスクールパック",SUM($Q251,$S251)&lt;&gt;0),SUM($Q251,$S251),IF(AND(申込書!$AH$4="SKY安心GIGAタブレット",SUM($U251,$W251)&lt;&gt;0),SUM($U251,$W251),"")),"")</f>
        <v/>
      </c>
      <c r="GY251" s="157"/>
      <c r="GZ251" s="82"/>
      <c r="HA251" s="80" t="str">
        <f>IF(AND(申込書!$C$119&lt;&gt;"▼プルダウンより選択してください",申込書!$C$119&lt;&gt;"",申込書!$P$119&lt;&gt;"YYYY/MM/DD",$G251&lt;&gt;""),申込書!$P$119,"")</f>
        <v/>
      </c>
      <c r="HB251" s="81" t="str">
        <f>IF(AND(申込書!$C$119&lt;&gt;"▼プルダウンより選択してください",申込書!$C$119&lt;&gt;"",$G251&lt;&gt;""),申込書!$M$119,"")</f>
        <v/>
      </c>
      <c r="HC251" s="81" t="str">
        <f>IF($HA$3&lt;&gt;"コンテンツなし",IF(AND(申込書!$AH$4="GIGAスクールパック",SUM($P251,$R251)&lt;&gt;0),SUM($P251,$R251),IF(AND(申込書!$AH$4="SKY安心GIGAタブレット",SUM($T251,$V251)&lt;&gt;0),SUM($T251,$V251),"")),"")</f>
        <v/>
      </c>
      <c r="HD251" s="81" t="str">
        <f>IF($HA$3&lt;&gt;"コンテンツなし",IF(AND(申込書!$AH$4="GIGAスクールパック",SUM($Q251,$S251)&lt;&gt;0),SUM($Q251,$S251),IF(AND(申込書!$AH$4="SKY安心GIGAタブレット",SUM($U251,$W251)&lt;&gt;0),SUM($U251,$W251),"")),"")</f>
        <v/>
      </c>
      <c r="HE251" s="157"/>
      <c r="HF251" s="82"/>
      <c r="HG251" s="83"/>
    </row>
    <row r="252" spans="2:215" ht="26.85" customHeight="1">
      <c r="B252" s="62">
        <f t="shared" si="3"/>
        <v>247</v>
      </c>
      <c r="C252" s="63"/>
      <c r="D252" s="64"/>
      <c r="E252" s="207"/>
      <c r="F252" s="65"/>
      <c r="G252" s="66"/>
      <c r="H252" s="67"/>
      <c r="I252" s="68"/>
      <c r="J252" s="69"/>
      <c r="K252" s="70"/>
      <c r="L252" s="71"/>
      <c r="M252" s="72"/>
      <c r="N252" s="73"/>
      <c r="O252" s="74"/>
      <c r="P252" s="179"/>
      <c r="Q252" s="180"/>
      <c r="R252" s="180"/>
      <c r="S252" s="181"/>
      <c r="T252" s="179"/>
      <c r="U252" s="180"/>
      <c r="V252" s="182"/>
      <c r="W252" s="181"/>
      <c r="X252" s="75"/>
      <c r="Y252" s="76"/>
      <c r="Z252" s="77"/>
      <c r="AA252" s="78"/>
      <c r="AB252" s="79"/>
      <c r="AC252" s="79"/>
      <c r="AD252" s="79"/>
      <c r="AE252" s="77"/>
      <c r="AF252" s="139"/>
      <c r="AG252" s="139"/>
      <c r="AH252" s="139"/>
      <c r="AI252" s="80" t="str">
        <f>IF(AND(申込書!$C$90&lt;&gt;"▼プルダウンより選択してください",申込書!$C$90&lt;&gt;"",申込書!$P$90&lt;&gt;"YYYY/MM/DD",$G252&lt;&gt;""),申込書!$P$90,"")</f>
        <v/>
      </c>
      <c r="AJ252" s="81" t="str">
        <f>IF(AND(申込書!$C$90&lt;&gt;"▼プルダウンより選択してください",申込書!$C$90&lt;&gt;"",$G252&lt;&gt;""),申込書!$M$90,"")</f>
        <v/>
      </c>
      <c r="AK252" s="81" t="str">
        <f>IF($AI$3&lt;&gt;"コンテンツなし",IF(AND(申込書!$AH$4="GIGAスクールパック",SUM($P252,$R252)&lt;&gt;0),SUM($P252,$R252),IF(AND(申込書!$AH$4="SKY安心GIGAタブレット",SUM($T252,$V252)&lt;&gt;0),SUM($T252,$V252),"")),"")</f>
        <v/>
      </c>
      <c r="AL252" s="81" t="str">
        <f>IF($AI$3&lt;&gt;"コンテンツなし",IF(AND(申込書!$AH$4="GIGAスクールパック",SUM($Q252,$S252)&lt;&gt;0),SUM($Q252,$S252),IF(AND(申込書!$AH$4="SKY安心GIGAタブレット",SUM($U252,$W252)&lt;&gt;0),SUM($U252,$W252),"")),"")</f>
        <v/>
      </c>
      <c r="AM252" s="157"/>
      <c r="AN252" s="82"/>
      <c r="AO252" s="80" t="str">
        <f>IF(AND(申込書!$C$91&lt;&gt;"▼プルダウンより選択してください",申込書!$C$91&lt;&gt;"",申込書!$P$91&lt;&gt;"YYYY/MM/DD",$G252&lt;&gt;""),申込書!$P$91,"")</f>
        <v/>
      </c>
      <c r="AP252" s="81" t="str">
        <f>IF(AND(申込書!$C$91&lt;&gt;"▼プルダウンより選択してください",申込書!$C$91&lt;&gt;"",$G252&lt;&gt;""),申込書!$M$91,"")</f>
        <v/>
      </c>
      <c r="AQ252" s="81" t="str">
        <f>IF($AO$3&lt;&gt;"コンテンツなし",IF(AND(申込書!$AH$4="GIGAスクールパック",SUM($P252,$R252)&lt;&gt;0),SUM($P252,$R252),IF(AND(申込書!$AH$4="SKY安心GIGAタブレット",SUM($T252,$V252)&lt;&gt;0),SUM($T252,$V252),"")),"")</f>
        <v/>
      </c>
      <c r="AR252" s="81" t="str">
        <f>IF($AO$3&lt;&gt;"コンテンツなし",IF(AND(申込書!$AH$4="GIGAスクールパック",SUM($Q252,$S252)&lt;&gt;0),SUM($Q252,$S252),IF(AND(申込書!$AH$4="SKY安心GIGAタブレット",SUM($U252,$W252)&lt;&gt;0),SUM($U252,$W252),"")),"")</f>
        <v/>
      </c>
      <c r="AS252" s="157"/>
      <c r="AT252" s="82"/>
      <c r="AU252" s="80" t="str">
        <f>IF(AND(申込書!$C$92&lt;&gt;"▼プルダウンより選択してください",申込書!$C$92&lt;&gt;"",申込書!$P$92&lt;&gt;"YYYY/MM/DD",$G252&lt;&gt;""),申込書!$P$92,"")</f>
        <v/>
      </c>
      <c r="AV252" s="81" t="str">
        <f>IF(AND(申込書!$C$92&lt;&gt;"▼プルダウンより選択してください",申込書!$C$92&lt;&gt;"",$G252&lt;&gt;""),申込書!$M$92,"")</f>
        <v/>
      </c>
      <c r="AW252" s="81" t="str">
        <f>IF($AU$3&lt;&gt;"コンテンツなし",IF(AND(申込書!$AH$4="GIGAスクールパック",SUM($P252,$R252)&lt;&gt;0),SUM($P252,$R252),IF(AND(申込書!$AH$4="SKY安心GIGAタブレット",SUM($T252,$V252)&lt;&gt;0),SUM($T252,$V252),"")),"")</f>
        <v/>
      </c>
      <c r="AX252" s="81" t="str">
        <f>IF($AU$3&lt;&gt;"コンテンツなし",IF(AND(申込書!$AH$4="GIGAスクールパック",SUM($Q252,$S252)&lt;&gt;0),SUM($Q252,$S252),IF(AND(申込書!$AH$4="SKY安心GIGAタブレット",SUM($U252,$W252)&lt;&gt;0),SUM($U252,$W252),"")),"")</f>
        <v/>
      </c>
      <c r="AY252" s="157"/>
      <c r="AZ252" s="82"/>
      <c r="BA252" s="80" t="str">
        <f>IF(AND(申込書!$C$93&lt;&gt;"▼プルダウンより選択してください",申込書!$C$93&lt;&gt;"",申込書!$P$93&lt;&gt;"YYYY/MM/DD",$G252&lt;&gt;""),申込書!$P$93,"")</f>
        <v/>
      </c>
      <c r="BB252" s="81" t="str">
        <f>IF(AND(申込書!$C$93&lt;&gt;"▼プルダウンより選択してください",申込書!$C$93&lt;&gt;"",申込書!$M$93&gt;=1,$G252&lt;&gt;""),申込書!$M$93,"")</f>
        <v/>
      </c>
      <c r="BC252" s="81" t="str">
        <f>IF($BA$3&lt;&gt;"コンテンツなし",IF(AND(申込書!$AH$4="GIGAスクールパック",SUM($P252,$R252)&lt;&gt;0),SUM($P252,$R252),IF(AND(申込書!$AH$4="SKY安心GIGAタブレット",SUM($T252,$V252)&lt;&gt;0),SUM($T252,$V252),"")),"")</f>
        <v/>
      </c>
      <c r="BD252" s="81" t="str">
        <f>IF($BA$3&lt;&gt;"コンテンツなし",IF(AND(申込書!$AH$4="GIGAスクールパック",SUM($Q252,$S252)&lt;&gt;0),SUM($Q252,$S252),IF(AND(申込書!$AH$4="SKY安心GIGAタブレット",SUM($U252,$W252)&lt;&gt;0),SUM($U252,$W252),"")),"")</f>
        <v/>
      </c>
      <c r="BE252" s="157"/>
      <c r="BF252" s="82"/>
      <c r="BG252" s="80" t="str">
        <f>IF(AND(申込書!$C$94&lt;&gt;"▼プルダウンより選択してください",申込書!$C$94&lt;&gt;"",申込書!$P$94&lt;&gt;"YYYY/MM/DD",$G252&lt;&gt;""),申込書!$P$94,"")</f>
        <v/>
      </c>
      <c r="BH252" s="81" t="str">
        <f>IF(AND(申込書!$C$94&lt;&gt;"▼プルダウンより選択してください",申込書!$C$94&lt;&gt;"",$G252&lt;&gt;""),申込書!$M$94,"")</f>
        <v/>
      </c>
      <c r="BI252" s="81" t="str">
        <f>IF($BG$3&lt;&gt;"コンテンツなし",IF(AND(申込書!$AH$4="GIGAスクールパック",SUM($P252,$R252)&lt;&gt;0),SUM($P252,$R252),IF(AND(申込書!$AH$4="SKY安心GIGAタブレット",SUM($T252,$V252)&lt;&gt;0),SUM($T252,$V252),"")),"")</f>
        <v/>
      </c>
      <c r="BJ252" s="81" t="str">
        <f>IF($BG$3&lt;&gt;"コンテンツなし",IF(AND(申込書!$AH$4="GIGAスクールパック",SUM($Q252,$S252)&lt;&gt;0),SUM($Q252,$S252),IF(AND(申込書!$AH$4="SKY安心GIGAタブレット",SUM($U252,$W252)&lt;&gt;0),SUM($U252,$W252),"")),"")</f>
        <v/>
      </c>
      <c r="BK252" s="157"/>
      <c r="BL252" s="82"/>
      <c r="BM252" s="80" t="str">
        <f>IF(AND(申込書!$C$95&lt;&gt;"▼プルダウンより選択してください",申込書!$C$95&lt;&gt;"",申込書!$P$95&lt;&gt;"YYYY/MM/DD",$G252&lt;&gt;""),申込書!$P$95,"")</f>
        <v/>
      </c>
      <c r="BN252" s="81" t="str">
        <f>IF(AND(申込書!$C$95&lt;&gt;"▼プルダウンより選択してください",申込書!$C$95&lt;&gt;"",$G252&lt;&gt;""),申込書!$M$95,"")</f>
        <v/>
      </c>
      <c r="BO252" s="81" t="str">
        <f>IF($BM$3&lt;&gt;"コンテンツなし",IF(AND(申込書!$AH$4="GIGAスクールパック",SUM($P252,$R252)&lt;&gt;0),SUM($P252,$R252),IF(AND(申込書!$AH$4="SKY安心GIGAタブレット",SUM($T252,$V252)&lt;&gt;0),SUM($T252,$V252),"")),"")</f>
        <v/>
      </c>
      <c r="BP252" s="81" t="str">
        <f>IF($BM$3&lt;&gt;"コンテンツなし",IF(AND(申込書!$AH$4="GIGAスクールパック",SUM($Q252,$S252)&lt;&gt;0),SUM($Q252,$S252),IF(AND(申込書!$AH$4="SKY安心GIGAタブレット",SUM($U252,$W252)&lt;&gt;0),SUM($U252,$W252),"")),"")</f>
        <v/>
      </c>
      <c r="BQ252" s="157"/>
      <c r="BR252" s="82"/>
      <c r="BS252" s="80" t="str">
        <f>IF(AND(申込書!$C$96&lt;&gt;"▼プルダウンより選択してください",申込書!$C$96&lt;&gt;"",申込書!$P$96&lt;&gt;"YYYY/MM/DD",$G252&lt;&gt;""),申込書!$P$96,"")</f>
        <v/>
      </c>
      <c r="BT252" s="81" t="str">
        <f>IF(AND(申込書!$C$96&lt;&gt;"▼プルダウンより選択してください",申込書!$C$96&lt;&gt;"",$G252&lt;&gt;""),申込書!$M$96,"")</f>
        <v/>
      </c>
      <c r="BU252" s="81" t="str">
        <f>IF($BS$3&lt;&gt;"コンテンツなし",IF(AND(申込書!$AH$4="GIGAスクールパック",SUM($P252,$R252)&lt;&gt;0),SUM($P252,$R252),IF(AND(申込書!$AH$4="SKY安心GIGAタブレット",SUM($T252,$V252)&lt;&gt;0),SUM($T252,$V252),"")),"")</f>
        <v/>
      </c>
      <c r="BV252" s="81" t="str">
        <f>IF($BS$3&lt;&gt;"コンテンツなし",IF(AND(申込書!$AH$4="GIGAスクールパック",SUM($Q252,$S252)&lt;&gt;0),SUM($Q252,$S252),IF(AND(申込書!$AH$4="SKY安心GIGAタブレット",SUM($U252,$W252)&lt;&gt;0),SUM($U252,$W252),"")),"")</f>
        <v/>
      </c>
      <c r="BW252" s="157"/>
      <c r="BX252" s="82"/>
      <c r="BY252" s="80" t="str">
        <f>IF(AND(申込書!$C$97&lt;&gt;"▼プルダウンより選択してください",申込書!$C$97&lt;&gt;"",申込書!$P$97&lt;&gt;"YYYY/MM/DD",$G252&lt;&gt;""),申込書!$P$97,"")</f>
        <v/>
      </c>
      <c r="BZ252" s="81" t="str">
        <f>IF(AND(申込書!$C$97&lt;&gt;"▼プルダウンより選択してください",申込書!$C$97&lt;&gt;"",$G252&lt;&gt;""),申込書!$M$97,"")</f>
        <v/>
      </c>
      <c r="CA252" s="81" t="str">
        <f>IF($BY$3&lt;&gt;"コンテンツなし",IF(AND(申込書!$AH$4="GIGAスクールパック",SUM($P252,$R252)&lt;&gt;0),SUM($P252,$R252),IF(AND(申込書!$AH$4="SKY安心GIGAタブレット",SUM($T252,$V252)&lt;&gt;0),SUM($T252,$V252),"")),"")</f>
        <v/>
      </c>
      <c r="CB252" s="81" t="str">
        <f>IF($BY$3&lt;&gt;"コンテンツなし",IF(AND(申込書!$AH$4="GIGAスクールパック",SUM($Q252,$S252)&lt;&gt;0),SUM($Q252,$S252),IF(AND(申込書!$AH$4="SKY安心GIGAタブレット",SUM($U252,$W252)&lt;&gt;0),SUM($U252,$W252),"")),"")</f>
        <v/>
      </c>
      <c r="CC252" s="157"/>
      <c r="CD252" s="82"/>
      <c r="CE252" s="80" t="str">
        <f>IF(AND(申込書!$C$98&lt;&gt;"▼プルダウンより選択してください",申込書!$C$98&lt;&gt;"",申込書!$P$98&lt;&gt;"YYYY/MM/DD",$G252&lt;&gt;""),申込書!$P$98,"")</f>
        <v/>
      </c>
      <c r="CF252" s="81" t="str">
        <f>IF(AND(申込書!$C$98&lt;&gt;"▼プルダウンより選択してください",申込書!$C$98&lt;&gt;"",$G252&lt;&gt;""),申込書!$M$98,"")</f>
        <v/>
      </c>
      <c r="CG252" s="81" t="str">
        <f>IF($CE$3&lt;&gt;"コンテンツなし",IF(AND(申込書!$AH$4="GIGAスクールパック",SUM($P252,$R252)&lt;&gt;0),SUM($P252,$R252),IF(AND(申込書!$AH$4="SKY安心GIGAタブレット",SUM($T252,$V252)&lt;&gt;0),SUM($T252,$V252),"")),"")</f>
        <v/>
      </c>
      <c r="CH252" s="81" t="str">
        <f>IF($CE$3&lt;&gt;"コンテンツなし",IF(AND(申込書!$AH$4="GIGAスクールパック",SUM($Q252,$S252)&lt;&gt;0),SUM($Q252,$S252),IF(AND(申込書!$AH$4="SKY安心GIGAタブレット",SUM($U252,$W252)&lt;&gt;0),SUM($U252,$W252),"")),"")</f>
        <v/>
      </c>
      <c r="CI252" s="157"/>
      <c r="CJ252" s="82"/>
      <c r="CK252" s="80" t="str">
        <f>IF(AND(申込書!$C$99&lt;&gt;"▼プルダウンより選択してください",申込書!$C$99&lt;&gt;"",申込書!$P$99&lt;&gt;"YYYY/MM/DD",$G252&lt;&gt;""),申込書!$P$99,"")</f>
        <v/>
      </c>
      <c r="CL252" s="81" t="str">
        <f>IF(AND(申込書!$C$99&lt;&gt;"▼プルダウンより選択してください",申込書!$C$99&lt;&gt;"",$G252&lt;&gt;""),申込書!$M$99,"")</f>
        <v/>
      </c>
      <c r="CM252" s="81" t="str">
        <f>IF($CK$3&lt;&gt;"コンテンツなし",IF(AND(申込書!$AH$4="GIGAスクールパック",SUM($P252,$R252)&lt;&gt;0),SUM($P252,$R252),IF(AND(申込書!$AH$4="SKY安心GIGAタブレット",SUM($T252,$V252)&lt;&gt;0),SUM($T252,$V252),"")),"")</f>
        <v/>
      </c>
      <c r="CN252" s="81" t="str">
        <f>IF($CK$3&lt;&gt;"コンテンツなし",IF(AND(申込書!$AH$4="GIGAスクールパック",SUM($Q252,$S252)&lt;&gt;0),SUM($Q252,$S252),IF(AND(申込書!$AH$4="SKY安心GIGAタブレット",SUM($U252,$W252)&lt;&gt;0),SUM($U252,$W252),"")),"")</f>
        <v/>
      </c>
      <c r="CO252" s="157"/>
      <c r="CP252" s="82"/>
      <c r="CQ252" s="80" t="str">
        <f>IF(AND(申込書!$C$100&lt;&gt;"▼プルダウンより選択してください",申込書!$C$100&lt;&gt;"",申込書!$P$100&lt;&gt;"YYYY/MM/DD",$G252&lt;&gt;""),申込書!$P$100,"")</f>
        <v/>
      </c>
      <c r="CR252" s="81" t="str">
        <f>IF(AND(申込書!$C$100&lt;&gt;"▼プルダウンより選択してください",申込書!$C$100&lt;&gt;"",$G252&lt;&gt;""),申込書!$M$100,"")</f>
        <v/>
      </c>
      <c r="CS252" s="81" t="str">
        <f>IF($CQ$3&lt;&gt;"コンテンツなし",IF(AND(申込書!$AH$4="GIGAスクールパック",SUM($P252,$R252)&lt;&gt;0),SUM($P252,$R252),IF(AND(申込書!$AH$4="SKY安心GIGAタブレット",SUM($T252,$V252)&lt;&gt;0),SUM($T252,$V252),"")),"")</f>
        <v/>
      </c>
      <c r="CT252" s="81" t="str">
        <f>IF($CQ$3&lt;&gt;"コンテンツなし",IF(AND(申込書!$AH$4="GIGAスクールパック",SUM($Q252,$S252)&lt;&gt;0),SUM($Q252,$S252),IF(AND(申込書!$AH$4="SKY安心GIGAタブレット",SUM($U252,$W252)&lt;&gt;0),SUM($U252,$W252),"")),"")</f>
        <v/>
      </c>
      <c r="CU252" s="81"/>
      <c r="CV252" s="82"/>
      <c r="CW252" s="80" t="str">
        <f>IF(AND(申込書!$C$101&lt;&gt;"▼プルダウンより選択してください",申込書!$C$101&lt;&gt;"",申込書!$P$101&lt;&gt;"YYYY/MM/DD",$G252&lt;&gt;""),申込書!$P$101,"")</f>
        <v/>
      </c>
      <c r="CX252" s="81" t="str">
        <f>IF(AND(申込書!$C$101&lt;&gt;"▼プルダウンより選択してください",申込書!$C$101&lt;&gt;"",$G252&lt;&gt;""),申込書!$M$101,"")</f>
        <v/>
      </c>
      <c r="CY252" s="81" t="str">
        <f>IF($CW$3&lt;&gt;"コンテンツなし",IF(AND(申込書!$AH$4="GIGAスクールパック",SUM($P252,$R252)&lt;&gt;0),SUM($P252,$R252),IF(AND(申込書!$AH$4="SKY安心GIGAタブレット",SUM($T252,$V252)&lt;&gt;0),SUM($T252,$V252),"")),"")</f>
        <v/>
      </c>
      <c r="CZ252" s="81" t="str">
        <f>IF($CW$3&lt;&gt;"コンテンツなし",IF(AND(申込書!$AH$4="GIGAスクールパック",SUM($Q252,$S252)&lt;&gt;0),SUM($Q252,$S252),IF(AND(申込書!$AH$4="SKY安心GIGAタブレット",SUM($U252,$W252)&lt;&gt;0),SUM($U252,$W252),"")),"")</f>
        <v/>
      </c>
      <c r="DA252" s="81"/>
      <c r="DB252" s="82"/>
      <c r="DC252" s="80" t="str">
        <f>IF(AND(申込書!$C$102&lt;&gt;"▼プルダウンより選択してください",申込書!$C$102&lt;&gt;"",申込書!$P$102&lt;&gt;"YYYY/MM/DD",$G252&lt;&gt;""),申込書!$P$102,"")</f>
        <v/>
      </c>
      <c r="DD252" s="81" t="str">
        <f>IF(AND(申込書!$C$102&lt;&gt;"▼プルダウンより選択してください",申込書!$C$102&lt;&gt;"",$G252&lt;&gt;""),申込書!$M$102,"")</f>
        <v/>
      </c>
      <c r="DE252" s="81" t="str">
        <f>IF($DC$3&lt;&gt;"コンテンツなし",IF(AND(申込書!$AH$4="GIGAスクールパック",SUM($P252,$R252)&lt;&gt;0),SUM($P252,$R252),IF(AND(申込書!$AH$4="SKY安心GIGAタブレット",SUM($T252,$V252)&lt;&gt;0),SUM($T252,$V252),"")),"")</f>
        <v/>
      </c>
      <c r="DF252" s="81" t="str">
        <f>IF($DC$3&lt;&gt;"コンテンツなし",IF(AND(申込書!$AH$4="GIGAスクールパック",SUM($Q252,$S252)&lt;&gt;0),SUM($Q252,$S252),IF(AND(申込書!$AH$4="SKY安心GIGAタブレット",SUM($U252,$W252)&lt;&gt;0),SUM($U252,$W252),"")),"")</f>
        <v/>
      </c>
      <c r="DG252" s="81"/>
      <c r="DH252" s="82"/>
      <c r="DI252" s="80" t="str">
        <f>IF(AND(申込書!$C$103&lt;&gt;"▼プルダウンより選択してください",申込書!$C$103&lt;&gt;"",申込書!$P$103&lt;&gt;"YYYY/MM/DD",$G252&lt;&gt;""),申込書!$P$103,"")</f>
        <v/>
      </c>
      <c r="DJ252" s="81" t="str">
        <f>IF(AND(申込書!$C$103&lt;&gt;"▼プルダウンより選択してください",申込書!$C$103&lt;&gt;"",$G252&lt;&gt;""),申込書!$M$103,"")</f>
        <v/>
      </c>
      <c r="DK252" s="81" t="str">
        <f>IF($DI$3&lt;&gt;"コンテンツなし",IF(AND(申込書!$AH$4="GIGAスクールパック",SUM($P252,$R252)&lt;&gt;0),SUM($P252,$R252),IF(AND(申込書!$AH$4="SKY安心GIGAタブレット",SUM($T252,$V252)&lt;&gt;0),SUM($T252,$V252),"")),"")</f>
        <v/>
      </c>
      <c r="DL252" s="81" t="str">
        <f>IF($DI$3&lt;&gt;"コンテンツなし",IF(AND(申込書!$AH$4="GIGAスクールパック",SUM($Q252,$S252)&lt;&gt;0),SUM($Q252,$S252),IF(AND(申込書!$AH$4="SKY安心GIGAタブレット",SUM($U252,$W252)&lt;&gt;0),SUM($U252,$W252),"")),"")</f>
        <v/>
      </c>
      <c r="DM252" s="81"/>
      <c r="DN252" s="82"/>
      <c r="DO252" s="80" t="str">
        <f>IF(AND(申込書!$C$104&lt;&gt;"▼プルダウンより選択してください",申込書!$C$104&lt;&gt;"",申込書!$P$104&lt;&gt;"YYYY/MM/DD",$G252&lt;&gt;""),申込書!$P$104,"")</f>
        <v/>
      </c>
      <c r="DP252" s="81" t="str">
        <f>IF(AND(申込書!$C$104&lt;&gt;"▼プルダウンより選択してください",申込書!$C$104&lt;&gt;"",$G252&lt;&gt;""),申込書!$M$104,"")</f>
        <v/>
      </c>
      <c r="DQ252" s="81" t="str">
        <f>IF($DO$3&lt;&gt;"コンテンツなし",IF(AND(申込書!$AH$4="GIGAスクールパック",SUM($P252,$R252)&lt;&gt;0),SUM($P252,$R252),IF(AND(申込書!$AH$4="SKY安心GIGAタブレット",SUM($T252,$V252)&lt;&gt;0),SUM($T252,$V252),"")),"")</f>
        <v/>
      </c>
      <c r="DR252" s="81" t="str">
        <f>IF($DO$3&lt;&gt;"コンテンツなし",IF(AND(申込書!$AH$4="GIGAスクールパック",SUM($Q252,$S252)&lt;&gt;0),SUM($Q252,$S252),IF(AND(申込書!$AH$4="SKY安心GIGAタブレット",SUM($U252,$W252)&lt;&gt;0),SUM($U252,$W252),"")),"")</f>
        <v/>
      </c>
      <c r="DS252" s="81"/>
      <c r="DT252" s="82"/>
      <c r="DU252" s="80" t="str">
        <f>IF(AND(申込書!$C$105&lt;&gt;"▼プルダウンより選択してください",申込書!$C$105&lt;&gt;"",申込書!$P$105&lt;&gt;"YYYY/MM/DD",$G252&lt;&gt;""),申込書!$P$105,"")</f>
        <v/>
      </c>
      <c r="DV252" s="81" t="str">
        <f>IF(AND(申込書!$C$105&lt;&gt;"▼プルダウンより選択してください",申込書!$C$105&lt;&gt;"",$G252&lt;&gt;""),申込書!$M$105,"")</f>
        <v/>
      </c>
      <c r="DW252" s="81" t="str">
        <f>IF($DU$3&lt;&gt;"コンテンツなし",IF(AND(申込書!$AH$4="GIGAスクールパック",SUM($P252,$R252)&lt;&gt;0),SUM($P252,$R252),IF(AND(申込書!$AH$4="SKY安心GIGAタブレット",SUM($T252,$V252)&lt;&gt;0),SUM($T252,$V252),"")),"")</f>
        <v/>
      </c>
      <c r="DX252" s="81" t="str">
        <f>IF($DU$3&lt;&gt;"コンテンツなし",IF(AND(申込書!$AH$4="GIGAスクールパック",SUM($Q252,$S252)&lt;&gt;0),SUM($Q252,$S252),IF(AND(申込書!$AH$4="SKY安心GIGAタブレット",SUM($U252,$W252)&lt;&gt;0),SUM($U252,$W252),"")),"")</f>
        <v/>
      </c>
      <c r="DY252" s="157"/>
      <c r="DZ252" s="82"/>
      <c r="EA252" s="80" t="str">
        <f>IF(AND(申込書!$C$106&lt;&gt;"▼プルダウンより選択してください",申込書!$C$106&lt;&gt;"",申込書!$P$106&lt;&gt;"YYYY/MM/DD",$G252&lt;&gt;""),申込書!$P$106,"")</f>
        <v/>
      </c>
      <c r="EB252" s="81" t="str">
        <f>IF(AND(申込書!$C$106&lt;&gt;"▼プルダウンより選択してください",申込書!$C$106&lt;&gt;"",$G252&lt;&gt;""),申込書!$M$106,"")</f>
        <v/>
      </c>
      <c r="EC252" s="81" t="str">
        <f>IF($EA$3&lt;&gt;"コンテンツなし",IF(AND(申込書!$AH$4="GIGAスクールパック",SUM($P252,$R252)&lt;&gt;0),SUM($P252,$R252),IF(AND(申込書!$AH$4="SKY安心GIGAタブレット",SUM($T252,$V252)&lt;&gt;0),SUM($T252,$V252),"")),"")</f>
        <v/>
      </c>
      <c r="ED252" s="81" t="str">
        <f>IF($EA$3&lt;&gt;"コンテンツなし",IF(AND(申込書!$AH$4="GIGAスクールパック",SUM($Q252,$S252)&lt;&gt;0),SUM($Q252,$S252),IF(AND(申込書!$AH$4="SKY安心GIGAタブレット",SUM($U252,$W252)&lt;&gt;0),SUM($U252,$W252),"")),"")</f>
        <v/>
      </c>
      <c r="EE252" s="157"/>
      <c r="EF252" s="82"/>
      <c r="EG252" s="80" t="str">
        <f>IF(AND(申込書!$C$107&lt;&gt;"▼プルダウンより選択してください",申込書!$C$107&lt;&gt;"",申込書!$P$107&lt;&gt;"YYYY/MM/DD",$G252&lt;&gt;""),申込書!$P$107,"")</f>
        <v/>
      </c>
      <c r="EH252" s="81" t="str">
        <f>IF(AND(申込書!$C$107&lt;&gt;"▼プルダウンより選択してください",申込書!$C$107&lt;&gt;"",$G252&lt;&gt;""),申込書!$M$107,"")</f>
        <v/>
      </c>
      <c r="EI252" s="81" t="str">
        <f>IF($EG$3&lt;&gt;"コンテンツなし",IF(AND(申込書!$AH$4="GIGAスクールパック",SUM($P252,$R252)&lt;&gt;0),SUM($P252,$R252),IF(AND(申込書!$AH$4="SKY安心GIGAタブレット",SUM($T252,$V252)&lt;&gt;0),SUM($T252,$V252),"")),"")</f>
        <v/>
      </c>
      <c r="EJ252" s="81" t="str">
        <f>IF($EG$3&lt;&gt;"コンテンツなし",IF(AND(申込書!$AH$4="GIGAスクールパック",SUM($Q252,$S252)&lt;&gt;0),SUM($Q252,$S252),IF(AND(申込書!$AH$4="SKY安心GIGAタブレット",SUM($U252,$W252)&lt;&gt;0),SUM($U252,$W252),"")),"")</f>
        <v/>
      </c>
      <c r="EK252" s="157"/>
      <c r="EL252" s="82"/>
      <c r="EM252" s="80" t="str">
        <f>IF(AND(申込書!$C$108&lt;&gt;"▼プルダウンより選択してください",申込書!$C$108&lt;&gt;"",申込書!$P$108&lt;&gt;"YYYY/MM/DD",$G252&lt;&gt;""),申込書!$P$108,"")</f>
        <v/>
      </c>
      <c r="EN252" s="81" t="str">
        <f>IF(AND(申込書!$C$108&lt;&gt;"▼プルダウンより選択してください",申込書!$C$108&lt;&gt;"",$G252&lt;&gt;""),申込書!$M$108,"")</f>
        <v/>
      </c>
      <c r="EO252" s="81" t="str">
        <f>IF($EM$3&lt;&gt;"コンテンツなし",IF(AND(申込書!$AH$4="GIGAスクールパック",SUM($P252,$R252)&lt;&gt;0),SUM($P252,$R252),IF(AND(申込書!$AH$4="SKY安心GIGAタブレット",SUM($T252,$V252)&lt;&gt;0),SUM($T252,$V252),"")),"")</f>
        <v/>
      </c>
      <c r="EP252" s="81" t="str">
        <f>IF($EM$3&lt;&gt;"コンテンツなし",IF(AND(申込書!$AH$4="GIGAスクールパック",SUM($Q252,$S252)&lt;&gt;0),SUM($Q252,$S252),IF(AND(申込書!$AH$4="SKY安心GIGAタブレット",SUM($U252,$W252)&lt;&gt;0),SUM($U252,$W252),"")),"")</f>
        <v/>
      </c>
      <c r="EQ252" s="157"/>
      <c r="ER252" s="82"/>
      <c r="ES252" s="80" t="str">
        <f>IF(AND(申込書!$C$109&lt;&gt;"▼プルダウンより選択してください",申込書!$C$109&lt;&gt;"",申込書!$P$109&lt;&gt;"YYYY/MM/DD",$G252&lt;&gt;""),申込書!$P$109,"")</f>
        <v/>
      </c>
      <c r="ET252" s="81" t="str">
        <f>IF(AND(申込書!$C$109&lt;&gt;"▼プルダウンより選択してください",申込書!$C$109&lt;&gt;"",$G252&lt;&gt;""),申込書!$M$109,"")</f>
        <v/>
      </c>
      <c r="EU252" s="81" t="str">
        <f>IF($ES$3&lt;&gt;"コンテンツなし",IF(AND(申込書!$AH$4="GIGAスクールパック",SUM($P252,$R252)&lt;&gt;0),SUM($P252,$R252),IF(AND(申込書!$AH$4="SKY安心GIGAタブレット",SUM($T252,$V252)&lt;&gt;0),SUM($T252,$V252),"")),"")</f>
        <v/>
      </c>
      <c r="EV252" s="81" t="str">
        <f>IF($ES$3&lt;&gt;"コンテンツなし",IF(AND(申込書!$AH$4="GIGAスクールパック",SUM($Q252,$S252)&lt;&gt;0),SUM($Q252,$S252),IF(AND(申込書!$AH$4="SKY安心GIGAタブレット",SUM($U252,$W252)&lt;&gt;0),SUM($U252,$W252),"")),"")</f>
        <v/>
      </c>
      <c r="EW252" s="157"/>
      <c r="EX252" s="82"/>
      <c r="EY252" s="80" t="str">
        <f>IF(AND(申込書!$C$110&lt;&gt;"▼プルダウンより選択してください",申込書!$C$110&lt;&gt;"",申込書!$P$110&lt;&gt;"YYYY/MM/DD",$G252&lt;&gt;""),申込書!$P$110,"")</f>
        <v/>
      </c>
      <c r="EZ252" s="81" t="str">
        <f>IF(AND(申込書!$C$110&lt;&gt;"▼プルダウンより選択してください",申込書!$C$110&lt;&gt;"",$G252&lt;&gt;""),申込書!$M$110,"")</f>
        <v/>
      </c>
      <c r="FA252" s="81" t="str">
        <f>IF($EY$3&lt;&gt;"コンテンツなし",IF(AND(申込書!$AH$4="GIGAスクールパック",SUM($P252,$R252)&lt;&gt;0),SUM($P252,$R252),IF(AND(申込書!$AH$4="SKY安心GIGAタブレット",SUM($T252,$V252)&lt;&gt;0),SUM($T252,$V252),"")),"")</f>
        <v/>
      </c>
      <c r="FB252" s="81" t="str">
        <f>IF($EY$3&lt;&gt;"コンテンツなし",IF(AND(申込書!$AH$4="GIGAスクールパック",SUM($Q252,$S252)&lt;&gt;0),SUM($Q252,$S252),IF(AND(申込書!$AH$4="SKY安心GIGAタブレット",SUM($U252,$W252)&lt;&gt;0),SUM($U252,$W252),"")),"")</f>
        <v/>
      </c>
      <c r="FC252" s="157"/>
      <c r="FD252" s="82"/>
      <c r="FE252" s="80" t="str">
        <f>IF(AND(申込書!$C$111&lt;&gt;"▼プルダウンより選択してください",申込書!$C$111&lt;&gt;"",申込書!$P$111&lt;&gt;"YYYY/MM/DD",$G252&lt;&gt;""),申込書!$P$111,"")</f>
        <v/>
      </c>
      <c r="FF252" s="81" t="str">
        <f>IF(AND(申込書!$C$111&lt;&gt;"▼プルダウンより選択してください",申込書!$C$111&lt;&gt;"",$G252&lt;&gt;""),申込書!$M$111,"")</f>
        <v/>
      </c>
      <c r="FG252" s="81" t="str">
        <f>IF($FE$3&lt;&gt;"コンテンツなし",IF(AND(申込書!$AH$4="GIGAスクールパック",SUM($P252,$R252)&lt;&gt;0),SUM($P252,$R252),IF(AND(申込書!$AH$4="SKY安心GIGAタブレット",SUM($T252,$V252)&lt;&gt;0),SUM($T252,$V252),"")),"")</f>
        <v/>
      </c>
      <c r="FH252" s="81" t="str">
        <f>IF($FE$3&lt;&gt;"コンテンツなし",IF(AND(申込書!$AH$4="GIGAスクールパック",SUM($Q252,$S252)&lt;&gt;0),SUM($Q252,$S252),IF(AND(申込書!$AH$4="SKY安心GIGAタブレット",SUM($U252,$W252)&lt;&gt;0),SUM($U252,$W252),"")),"")</f>
        <v/>
      </c>
      <c r="FI252" s="157"/>
      <c r="FJ252" s="82"/>
      <c r="FK252" s="80" t="str">
        <f>IF(AND(申込書!$C$112&lt;&gt;"▼プルダウンより選択してください",申込書!$C$112&lt;&gt;"",申込書!$P$112&lt;&gt;"YYYY/MM/DD",$G252&lt;&gt;""),申込書!$P$112,"")</f>
        <v/>
      </c>
      <c r="FL252" s="81" t="str">
        <f>IF(AND(申込書!$C$112&lt;&gt;"▼プルダウンより選択してください",申込書!$C$112&lt;&gt;"",$G252&lt;&gt;""),申込書!$M$112,"")</f>
        <v/>
      </c>
      <c r="FM252" s="81" t="str">
        <f>IF($FK$3&lt;&gt;"コンテンツなし",IF(AND(申込書!$AH$4="GIGAスクールパック",SUM($P252,$R252)&lt;&gt;0),SUM($P252,$R252),IF(AND(申込書!$AH$4="SKY安心GIGAタブレット",SUM($T252,$V252)&lt;&gt;0),SUM($T252,$V252),"")),"")</f>
        <v/>
      </c>
      <c r="FN252" s="81" t="str">
        <f>IF($FK$3&lt;&gt;"コンテンツなし",IF(AND(申込書!$AH$4="GIGAスクールパック",SUM($Q252,$S252)&lt;&gt;0),SUM($Q252,$S252),IF(AND(申込書!$AH$4="SKY安心GIGAタブレット",SUM($U252,$W252)&lt;&gt;0),SUM($U252,$W252),"")),"")</f>
        <v/>
      </c>
      <c r="FO252" s="157"/>
      <c r="FP252" s="82"/>
      <c r="FQ252" s="80" t="str">
        <f>IF(AND(申込書!$C$113&lt;&gt;"▼プルダウンより選択してください",申込書!$C$113&lt;&gt;"",申込書!$P$113&lt;&gt;"YYYY/MM/DD",$G252&lt;&gt;""),申込書!$P$113,"")</f>
        <v/>
      </c>
      <c r="FR252" s="81" t="str">
        <f>IF(AND(申込書!$C$113&lt;&gt;"▼プルダウンより選択してください",申込書!$C$113&lt;&gt;"",$G252&lt;&gt;""),申込書!$M$113,"")</f>
        <v/>
      </c>
      <c r="FS252" s="81" t="str">
        <f>IF($FQ$3&lt;&gt;"コンテンツなし",IF(AND(申込書!$AH$4="GIGAスクールパック",SUM($P252,$R252)&lt;&gt;0),SUM($P252,$R252),IF(AND(申込書!$AH$4="SKY安心GIGAタブレット",SUM($T252,$V252)&lt;&gt;0),SUM($T252,$V252),"")),"")</f>
        <v/>
      </c>
      <c r="FT252" s="81" t="str">
        <f>IF($FQ$3&lt;&gt;"コンテンツなし",IF(AND(申込書!$AH$4="GIGAスクールパック",SUM($Q252,$S252)&lt;&gt;0),SUM($Q252,$S252),IF(AND(申込書!$AH$4="SKY安心GIGAタブレット",SUM($U252,$W252)&lt;&gt;0),SUM($U252,$W252),"")),"")</f>
        <v/>
      </c>
      <c r="FU252" s="157"/>
      <c r="FV252" s="82"/>
      <c r="FW252" s="80" t="str">
        <f>IF(AND(申込書!$C$114&lt;&gt;"▼プルダウンより選択してください",申込書!$C$114&lt;&gt;"",申込書!$P$114&lt;&gt;"YYYY/MM/DD",$G252&lt;&gt;""),申込書!$P$114,"")</f>
        <v/>
      </c>
      <c r="FX252" s="81" t="str">
        <f>IF(AND(申込書!$C$114&lt;&gt;"▼プルダウンより選択してください",申込書!$C$114&lt;&gt;"",$G252&lt;&gt;""),申込書!$M$114,"")</f>
        <v/>
      </c>
      <c r="FY252" s="81" t="str">
        <f>IF($FW$3&lt;&gt;"コンテンツなし",IF(AND(申込書!$AH$4="GIGAスクールパック",SUM($P252,$R252)&lt;&gt;0),SUM($P252,$R252),IF(AND(申込書!$AH$4="SKY安心GIGAタブレット",SUM($T252,$V252)&lt;&gt;0),SUM($T252,$V252),"")),"")</f>
        <v/>
      </c>
      <c r="FZ252" s="81" t="str">
        <f>IF($FW$3&lt;&gt;"コンテンツなし",IF(AND(申込書!$AH$4="GIGAスクールパック",SUM($Q252,$S252)&lt;&gt;0),SUM($Q252,$S252),IF(AND(申込書!$AH$4="SKY安心GIGAタブレット",SUM($U252,$W252)&lt;&gt;0),SUM($U252,$W252),"")),"")</f>
        <v/>
      </c>
      <c r="GA252" s="157"/>
      <c r="GB252" s="82"/>
      <c r="GC252" s="80" t="str">
        <f>IF(AND(申込書!$C$115&lt;&gt;"▼プルダウンより選択してください",申込書!$C$115&lt;&gt;"",申込書!$P$115&lt;&gt;"YYYY/MM/DD",$G252&lt;&gt;""),申込書!$P$115,"")</f>
        <v/>
      </c>
      <c r="GD252" s="81" t="str">
        <f>IF(AND(申込書!$C$115&lt;&gt;"▼プルダウンより選択してください",申込書!$C$115&lt;&gt;"",$G252&lt;&gt;""),申込書!$M$115,"")</f>
        <v/>
      </c>
      <c r="GE252" s="81" t="str">
        <f>IF($GC$3&lt;&gt;"コンテンツなし",IF(AND(申込書!$AH$4="GIGAスクールパック",SUM($P252,$R252)&lt;&gt;0),SUM($P252,$R252),IF(AND(申込書!$AH$4="SKY安心GIGAタブレット",SUM($T252,$V252)&lt;&gt;0),SUM($T252,$V252),"")),"")</f>
        <v/>
      </c>
      <c r="GF252" s="81" t="str">
        <f>IF($GC$3&lt;&gt;"コンテンツなし",IF(AND(申込書!$AH$4="GIGAスクールパック",SUM($Q252,$S252)&lt;&gt;0),SUM($Q252,$S252),IF(AND(申込書!$AH$4="SKY安心GIGAタブレット",SUM($U252,$W252)&lt;&gt;0),SUM($U252,$W252),"")),"")</f>
        <v/>
      </c>
      <c r="GG252" s="157"/>
      <c r="GH252" s="82"/>
      <c r="GI252" s="80" t="str">
        <f>IF(AND(申込書!$C$116&lt;&gt;"▼プルダウンより選択してください",申込書!$C$116&lt;&gt;"",申込書!$P$116&lt;&gt;"YYYY/MM/DD",$G252&lt;&gt;""),申込書!$P$116,"")</f>
        <v/>
      </c>
      <c r="GJ252" s="81" t="str">
        <f>IF(AND(申込書!$C$116&lt;&gt;"▼プルダウンより選択してください",申込書!$C$116&lt;&gt;"",$G252&lt;&gt;""),申込書!$M$116,"")</f>
        <v/>
      </c>
      <c r="GK252" s="81" t="str">
        <f>IF($GI$3&lt;&gt;"コンテンツなし",IF(AND(申込書!$AH$4="GIGAスクールパック",SUM($P252,$R252)&lt;&gt;0),SUM($P252,$R252),IF(AND(申込書!$AH$4="SKY安心GIGAタブレット",SUM($T252,$V252)&lt;&gt;0),SUM($T252,$V252),"")),"")</f>
        <v/>
      </c>
      <c r="GL252" s="81" t="str">
        <f>IF($GI$3&lt;&gt;"コンテンツなし",IF(AND(申込書!$AH$4="GIGAスクールパック",SUM($Q252,$S252)&lt;&gt;0),SUM($Q252,$S252),IF(AND(申込書!$AH$4="SKY安心GIGAタブレット",SUM($U252,$W252)&lt;&gt;0),SUM($U252,$W252),"")),"")</f>
        <v/>
      </c>
      <c r="GM252" s="157"/>
      <c r="GN252" s="82"/>
      <c r="GO252" s="80" t="str">
        <f>IF(AND(申込書!$C$117&lt;&gt;"▼プルダウンより選択してください",申込書!$C$117&lt;&gt;"",申込書!$P$117&lt;&gt;"YYYY/MM/DD",$G252&lt;&gt;""),申込書!$P$117,"")</f>
        <v/>
      </c>
      <c r="GP252" s="81" t="str">
        <f>IF(AND(申込書!$C$117&lt;&gt;"▼プルダウンより選択してください",申込書!$C$117&lt;&gt;"",$G252&lt;&gt;""),申込書!$M$117,"")</f>
        <v/>
      </c>
      <c r="GQ252" s="81" t="str">
        <f>IF($GO$3&lt;&gt;"コンテンツなし",IF(AND(申込書!$AH$4="GIGAスクールパック",SUM($P252,$R252)&lt;&gt;0),SUM($P252,$R252),IF(AND(申込書!$AH$4="SKY安心GIGAタブレット",SUM($T252,$V252)&lt;&gt;0),SUM($T252,$V252),"")),"")</f>
        <v/>
      </c>
      <c r="GR252" s="81" t="str">
        <f>IF($GO$3&lt;&gt;"コンテンツなし",IF(AND(申込書!$AH$4="GIGAスクールパック",SUM($Q252,$S252)&lt;&gt;0),SUM($Q252,$S252),IF(AND(申込書!$AH$4="SKY安心GIGAタブレット",SUM($U252,$W252)&lt;&gt;0),SUM($U252,$W252),"")),"")</f>
        <v/>
      </c>
      <c r="GS252" s="157"/>
      <c r="GT252" s="82"/>
      <c r="GU252" s="80" t="str">
        <f>IF(AND(申込書!$C$118&lt;&gt;"▼プルダウンより選択してください",申込書!$C$118&lt;&gt;"",申込書!$P$118&lt;&gt;"YYYY/MM/DD",$G252&lt;&gt;""),申込書!$P$118,"")</f>
        <v/>
      </c>
      <c r="GV252" s="81" t="str">
        <f>IF(AND(申込書!$C$118&lt;&gt;"▼プルダウンより選択してください",申込書!$C$118&lt;&gt;"",$G252&lt;&gt;""),申込書!$M$118,"")</f>
        <v/>
      </c>
      <c r="GW252" s="81" t="str">
        <f>IF($GU$3&lt;&gt;"コンテンツなし",IF(AND(申込書!$AH$4="GIGAスクールパック",SUM($P252,$R252)&lt;&gt;0),SUM($P252,$R252),IF(AND(申込書!$AH$4="SKY安心GIGAタブレット",SUM($T252,$V252)&lt;&gt;0),SUM($T252,$V252),"")),"")</f>
        <v/>
      </c>
      <c r="GX252" s="81" t="str">
        <f>IF($GU$3&lt;&gt;"コンテンツなし",IF(AND(申込書!$AH$4="GIGAスクールパック",SUM($Q252,$S252)&lt;&gt;0),SUM($Q252,$S252),IF(AND(申込書!$AH$4="SKY安心GIGAタブレット",SUM($U252,$W252)&lt;&gt;0),SUM($U252,$W252),"")),"")</f>
        <v/>
      </c>
      <c r="GY252" s="157"/>
      <c r="GZ252" s="82"/>
      <c r="HA252" s="80" t="str">
        <f>IF(AND(申込書!$C$119&lt;&gt;"▼プルダウンより選択してください",申込書!$C$119&lt;&gt;"",申込書!$P$119&lt;&gt;"YYYY/MM/DD",$G252&lt;&gt;""),申込書!$P$119,"")</f>
        <v/>
      </c>
      <c r="HB252" s="81" t="str">
        <f>IF(AND(申込書!$C$119&lt;&gt;"▼プルダウンより選択してください",申込書!$C$119&lt;&gt;"",$G252&lt;&gt;""),申込書!$M$119,"")</f>
        <v/>
      </c>
      <c r="HC252" s="81" t="str">
        <f>IF($HA$3&lt;&gt;"コンテンツなし",IF(AND(申込書!$AH$4="GIGAスクールパック",SUM($P252,$R252)&lt;&gt;0),SUM($P252,$R252),IF(AND(申込書!$AH$4="SKY安心GIGAタブレット",SUM($T252,$V252)&lt;&gt;0),SUM($T252,$V252),"")),"")</f>
        <v/>
      </c>
      <c r="HD252" s="81" t="str">
        <f>IF($HA$3&lt;&gt;"コンテンツなし",IF(AND(申込書!$AH$4="GIGAスクールパック",SUM($Q252,$S252)&lt;&gt;0),SUM($Q252,$S252),IF(AND(申込書!$AH$4="SKY安心GIGAタブレット",SUM($U252,$W252)&lt;&gt;0),SUM($U252,$W252),"")),"")</f>
        <v/>
      </c>
      <c r="HE252" s="157"/>
      <c r="HF252" s="82"/>
      <c r="HG252" s="83"/>
    </row>
    <row r="253" spans="2:215" ht="26.85" customHeight="1">
      <c r="B253" s="62">
        <f t="shared" si="3"/>
        <v>248</v>
      </c>
      <c r="C253" s="63"/>
      <c r="D253" s="64"/>
      <c r="E253" s="207"/>
      <c r="F253" s="65"/>
      <c r="G253" s="66"/>
      <c r="H253" s="67"/>
      <c r="I253" s="68"/>
      <c r="J253" s="69"/>
      <c r="K253" s="70"/>
      <c r="L253" s="71"/>
      <c r="M253" s="72"/>
      <c r="N253" s="73"/>
      <c r="O253" s="74"/>
      <c r="P253" s="179"/>
      <c r="Q253" s="180"/>
      <c r="R253" s="180"/>
      <c r="S253" s="181"/>
      <c r="T253" s="179"/>
      <c r="U253" s="180"/>
      <c r="V253" s="182"/>
      <c r="W253" s="181"/>
      <c r="X253" s="75"/>
      <c r="Y253" s="76"/>
      <c r="Z253" s="77"/>
      <c r="AA253" s="78"/>
      <c r="AB253" s="79"/>
      <c r="AC253" s="79"/>
      <c r="AD253" s="79"/>
      <c r="AE253" s="77"/>
      <c r="AF253" s="139"/>
      <c r="AG253" s="139"/>
      <c r="AH253" s="139"/>
      <c r="AI253" s="80" t="str">
        <f>IF(AND(申込書!$C$90&lt;&gt;"▼プルダウンより選択してください",申込書!$C$90&lt;&gt;"",申込書!$P$90&lt;&gt;"YYYY/MM/DD",$G253&lt;&gt;""),申込書!$P$90,"")</f>
        <v/>
      </c>
      <c r="AJ253" s="81" t="str">
        <f>IF(AND(申込書!$C$90&lt;&gt;"▼プルダウンより選択してください",申込書!$C$90&lt;&gt;"",$G253&lt;&gt;""),申込書!$M$90,"")</f>
        <v/>
      </c>
      <c r="AK253" s="81" t="str">
        <f>IF($AI$3&lt;&gt;"コンテンツなし",IF(AND(申込書!$AH$4="GIGAスクールパック",SUM($P253,$R253)&lt;&gt;0),SUM($P253,$R253),IF(AND(申込書!$AH$4="SKY安心GIGAタブレット",SUM($T253,$V253)&lt;&gt;0),SUM($T253,$V253),"")),"")</f>
        <v/>
      </c>
      <c r="AL253" s="81" t="str">
        <f>IF($AI$3&lt;&gt;"コンテンツなし",IF(AND(申込書!$AH$4="GIGAスクールパック",SUM($Q253,$S253)&lt;&gt;0),SUM($Q253,$S253),IF(AND(申込書!$AH$4="SKY安心GIGAタブレット",SUM($U253,$W253)&lt;&gt;0),SUM($U253,$W253),"")),"")</f>
        <v/>
      </c>
      <c r="AM253" s="157"/>
      <c r="AN253" s="82"/>
      <c r="AO253" s="80" t="str">
        <f>IF(AND(申込書!$C$91&lt;&gt;"▼プルダウンより選択してください",申込書!$C$91&lt;&gt;"",申込書!$P$91&lt;&gt;"YYYY/MM/DD",$G253&lt;&gt;""),申込書!$P$91,"")</f>
        <v/>
      </c>
      <c r="AP253" s="81" t="str">
        <f>IF(AND(申込書!$C$91&lt;&gt;"▼プルダウンより選択してください",申込書!$C$91&lt;&gt;"",$G253&lt;&gt;""),申込書!$M$91,"")</f>
        <v/>
      </c>
      <c r="AQ253" s="81" t="str">
        <f>IF($AO$3&lt;&gt;"コンテンツなし",IF(AND(申込書!$AH$4="GIGAスクールパック",SUM($P253,$R253)&lt;&gt;0),SUM($P253,$R253),IF(AND(申込書!$AH$4="SKY安心GIGAタブレット",SUM($T253,$V253)&lt;&gt;0),SUM($T253,$V253),"")),"")</f>
        <v/>
      </c>
      <c r="AR253" s="81" t="str">
        <f>IF($AO$3&lt;&gt;"コンテンツなし",IF(AND(申込書!$AH$4="GIGAスクールパック",SUM($Q253,$S253)&lt;&gt;0),SUM($Q253,$S253),IF(AND(申込書!$AH$4="SKY安心GIGAタブレット",SUM($U253,$W253)&lt;&gt;0),SUM($U253,$W253),"")),"")</f>
        <v/>
      </c>
      <c r="AS253" s="157"/>
      <c r="AT253" s="82"/>
      <c r="AU253" s="80" t="str">
        <f>IF(AND(申込書!$C$92&lt;&gt;"▼プルダウンより選択してください",申込書!$C$92&lt;&gt;"",申込書!$P$92&lt;&gt;"YYYY/MM/DD",$G253&lt;&gt;""),申込書!$P$92,"")</f>
        <v/>
      </c>
      <c r="AV253" s="81" t="str">
        <f>IF(AND(申込書!$C$92&lt;&gt;"▼プルダウンより選択してください",申込書!$C$92&lt;&gt;"",$G253&lt;&gt;""),申込書!$M$92,"")</f>
        <v/>
      </c>
      <c r="AW253" s="81" t="str">
        <f>IF($AU$3&lt;&gt;"コンテンツなし",IF(AND(申込書!$AH$4="GIGAスクールパック",SUM($P253,$R253)&lt;&gt;0),SUM($P253,$R253),IF(AND(申込書!$AH$4="SKY安心GIGAタブレット",SUM($T253,$V253)&lt;&gt;0),SUM($T253,$V253),"")),"")</f>
        <v/>
      </c>
      <c r="AX253" s="81" t="str">
        <f>IF($AU$3&lt;&gt;"コンテンツなし",IF(AND(申込書!$AH$4="GIGAスクールパック",SUM($Q253,$S253)&lt;&gt;0),SUM($Q253,$S253),IF(AND(申込書!$AH$4="SKY安心GIGAタブレット",SUM($U253,$W253)&lt;&gt;0),SUM($U253,$W253),"")),"")</f>
        <v/>
      </c>
      <c r="AY253" s="157"/>
      <c r="AZ253" s="82"/>
      <c r="BA253" s="80" t="str">
        <f>IF(AND(申込書!$C$93&lt;&gt;"▼プルダウンより選択してください",申込書!$C$93&lt;&gt;"",申込書!$P$93&lt;&gt;"YYYY/MM/DD",$G253&lt;&gt;""),申込書!$P$93,"")</f>
        <v/>
      </c>
      <c r="BB253" s="81" t="str">
        <f>IF(AND(申込書!$C$93&lt;&gt;"▼プルダウンより選択してください",申込書!$C$93&lt;&gt;"",申込書!$M$93&gt;=1,$G253&lt;&gt;""),申込書!$M$93,"")</f>
        <v/>
      </c>
      <c r="BC253" s="81" t="str">
        <f>IF($BA$3&lt;&gt;"コンテンツなし",IF(AND(申込書!$AH$4="GIGAスクールパック",SUM($P253,$R253)&lt;&gt;0),SUM($P253,$R253),IF(AND(申込書!$AH$4="SKY安心GIGAタブレット",SUM($T253,$V253)&lt;&gt;0),SUM($T253,$V253),"")),"")</f>
        <v/>
      </c>
      <c r="BD253" s="81" t="str">
        <f>IF($BA$3&lt;&gt;"コンテンツなし",IF(AND(申込書!$AH$4="GIGAスクールパック",SUM($Q253,$S253)&lt;&gt;0),SUM($Q253,$S253),IF(AND(申込書!$AH$4="SKY安心GIGAタブレット",SUM($U253,$W253)&lt;&gt;0),SUM($U253,$W253),"")),"")</f>
        <v/>
      </c>
      <c r="BE253" s="157"/>
      <c r="BF253" s="82"/>
      <c r="BG253" s="80" t="str">
        <f>IF(AND(申込書!$C$94&lt;&gt;"▼プルダウンより選択してください",申込書!$C$94&lt;&gt;"",申込書!$P$94&lt;&gt;"YYYY/MM/DD",$G253&lt;&gt;""),申込書!$P$94,"")</f>
        <v/>
      </c>
      <c r="BH253" s="81" t="str">
        <f>IF(AND(申込書!$C$94&lt;&gt;"▼プルダウンより選択してください",申込書!$C$94&lt;&gt;"",$G253&lt;&gt;""),申込書!$M$94,"")</f>
        <v/>
      </c>
      <c r="BI253" s="81" t="str">
        <f>IF($BG$3&lt;&gt;"コンテンツなし",IF(AND(申込書!$AH$4="GIGAスクールパック",SUM($P253,$R253)&lt;&gt;0),SUM($P253,$R253),IF(AND(申込書!$AH$4="SKY安心GIGAタブレット",SUM($T253,$V253)&lt;&gt;0),SUM($T253,$V253),"")),"")</f>
        <v/>
      </c>
      <c r="BJ253" s="81" t="str">
        <f>IF($BG$3&lt;&gt;"コンテンツなし",IF(AND(申込書!$AH$4="GIGAスクールパック",SUM($Q253,$S253)&lt;&gt;0),SUM($Q253,$S253),IF(AND(申込書!$AH$4="SKY安心GIGAタブレット",SUM($U253,$W253)&lt;&gt;0),SUM($U253,$W253),"")),"")</f>
        <v/>
      </c>
      <c r="BK253" s="157"/>
      <c r="BL253" s="82"/>
      <c r="BM253" s="80" t="str">
        <f>IF(AND(申込書!$C$95&lt;&gt;"▼プルダウンより選択してください",申込書!$C$95&lt;&gt;"",申込書!$P$95&lt;&gt;"YYYY/MM/DD",$G253&lt;&gt;""),申込書!$P$95,"")</f>
        <v/>
      </c>
      <c r="BN253" s="81" t="str">
        <f>IF(AND(申込書!$C$95&lt;&gt;"▼プルダウンより選択してください",申込書!$C$95&lt;&gt;"",$G253&lt;&gt;""),申込書!$M$95,"")</f>
        <v/>
      </c>
      <c r="BO253" s="81" t="str">
        <f>IF($BM$3&lt;&gt;"コンテンツなし",IF(AND(申込書!$AH$4="GIGAスクールパック",SUM($P253,$R253)&lt;&gt;0),SUM($P253,$R253),IF(AND(申込書!$AH$4="SKY安心GIGAタブレット",SUM($T253,$V253)&lt;&gt;0),SUM($T253,$V253),"")),"")</f>
        <v/>
      </c>
      <c r="BP253" s="81" t="str">
        <f>IF($BM$3&lt;&gt;"コンテンツなし",IF(AND(申込書!$AH$4="GIGAスクールパック",SUM($Q253,$S253)&lt;&gt;0),SUM($Q253,$S253),IF(AND(申込書!$AH$4="SKY安心GIGAタブレット",SUM($U253,$W253)&lt;&gt;0),SUM($U253,$W253),"")),"")</f>
        <v/>
      </c>
      <c r="BQ253" s="157"/>
      <c r="BR253" s="82"/>
      <c r="BS253" s="80" t="str">
        <f>IF(AND(申込書!$C$96&lt;&gt;"▼プルダウンより選択してください",申込書!$C$96&lt;&gt;"",申込書!$P$96&lt;&gt;"YYYY/MM/DD",$G253&lt;&gt;""),申込書!$P$96,"")</f>
        <v/>
      </c>
      <c r="BT253" s="81" t="str">
        <f>IF(AND(申込書!$C$96&lt;&gt;"▼プルダウンより選択してください",申込書!$C$96&lt;&gt;"",$G253&lt;&gt;""),申込書!$M$96,"")</f>
        <v/>
      </c>
      <c r="BU253" s="81" t="str">
        <f>IF($BS$3&lt;&gt;"コンテンツなし",IF(AND(申込書!$AH$4="GIGAスクールパック",SUM($P253,$R253)&lt;&gt;0),SUM($P253,$R253),IF(AND(申込書!$AH$4="SKY安心GIGAタブレット",SUM($T253,$V253)&lt;&gt;0),SUM($T253,$V253),"")),"")</f>
        <v/>
      </c>
      <c r="BV253" s="81" t="str">
        <f>IF($BS$3&lt;&gt;"コンテンツなし",IF(AND(申込書!$AH$4="GIGAスクールパック",SUM($Q253,$S253)&lt;&gt;0),SUM($Q253,$S253),IF(AND(申込書!$AH$4="SKY安心GIGAタブレット",SUM($U253,$W253)&lt;&gt;0),SUM($U253,$W253),"")),"")</f>
        <v/>
      </c>
      <c r="BW253" s="157"/>
      <c r="BX253" s="82"/>
      <c r="BY253" s="80" t="str">
        <f>IF(AND(申込書!$C$97&lt;&gt;"▼プルダウンより選択してください",申込書!$C$97&lt;&gt;"",申込書!$P$97&lt;&gt;"YYYY/MM/DD",$G253&lt;&gt;""),申込書!$P$97,"")</f>
        <v/>
      </c>
      <c r="BZ253" s="81" t="str">
        <f>IF(AND(申込書!$C$97&lt;&gt;"▼プルダウンより選択してください",申込書!$C$97&lt;&gt;"",$G253&lt;&gt;""),申込書!$M$97,"")</f>
        <v/>
      </c>
      <c r="CA253" s="81" t="str">
        <f>IF($BY$3&lt;&gt;"コンテンツなし",IF(AND(申込書!$AH$4="GIGAスクールパック",SUM($P253,$R253)&lt;&gt;0),SUM($P253,$R253),IF(AND(申込書!$AH$4="SKY安心GIGAタブレット",SUM($T253,$V253)&lt;&gt;0),SUM($T253,$V253),"")),"")</f>
        <v/>
      </c>
      <c r="CB253" s="81" t="str">
        <f>IF($BY$3&lt;&gt;"コンテンツなし",IF(AND(申込書!$AH$4="GIGAスクールパック",SUM($Q253,$S253)&lt;&gt;0),SUM($Q253,$S253),IF(AND(申込書!$AH$4="SKY安心GIGAタブレット",SUM($U253,$W253)&lt;&gt;0),SUM($U253,$W253),"")),"")</f>
        <v/>
      </c>
      <c r="CC253" s="157"/>
      <c r="CD253" s="82"/>
      <c r="CE253" s="80" t="str">
        <f>IF(AND(申込書!$C$98&lt;&gt;"▼プルダウンより選択してください",申込書!$C$98&lt;&gt;"",申込書!$P$98&lt;&gt;"YYYY/MM/DD",$G253&lt;&gt;""),申込書!$P$98,"")</f>
        <v/>
      </c>
      <c r="CF253" s="81" t="str">
        <f>IF(AND(申込書!$C$98&lt;&gt;"▼プルダウンより選択してください",申込書!$C$98&lt;&gt;"",$G253&lt;&gt;""),申込書!$M$98,"")</f>
        <v/>
      </c>
      <c r="CG253" s="81" t="str">
        <f>IF($CE$3&lt;&gt;"コンテンツなし",IF(AND(申込書!$AH$4="GIGAスクールパック",SUM($P253,$R253)&lt;&gt;0),SUM($P253,$R253),IF(AND(申込書!$AH$4="SKY安心GIGAタブレット",SUM($T253,$V253)&lt;&gt;0),SUM($T253,$V253),"")),"")</f>
        <v/>
      </c>
      <c r="CH253" s="81" t="str">
        <f>IF($CE$3&lt;&gt;"コンテンツなし",IF(AND(申込書!$AH$4="GIGAスクールパック",SUM($Q253,$S253)&lt;&gt;0),SUM($Q253,$S253),IF(AND(申込書!$AH$4="SKY安心GIGAタブレット",SUM($U253,$W253)&lt;&gt;0),SUM($U253,$W253),"")),"")</f>
        <v/>
      </c>
      <c r="CI253" s="157"/>
      <c r="CJ253" s="82"/>
      <c r="CK253" s="80" t="str">
        <f>IF(AND(申込書!$C$99&lt;&gt;"▼プルダウンより選択してください",申込書!$C$99&lt;&gt;"",申込書!$P$99&lt;&gt;"YYYY/MM/DD",$G253&lt;&gt;""),申込書!$P$99,"")</f>
        <v/>
      </c>
      <c r="CL253" s="81" t="str">
        <f>IF(AND(申込書!$C$99&lt;&gt;"▼プルダウンより選択してください",申込書!$C$99&lt;&gt;"",$G253&lt;&gt;""),申込書!$M$99,"")</f>
        <v/>
      </c>
      <c r="CM253" s="81" t="str">
        <f>IF($CK$3&lt;&gt;"コンテンツなし",IF(AND(申込書!$AH$4="GIGAスクールパック",SUM($P253,$R253)&lt;&gt;0),SUM($P253,$R253),IF(AND(申込書!$AH$4="SKY安心GIGAタブレット",SUM($T253,$V253)&lt;&gt;0),SUM($T253,$V253),"")),"")</f>
        <v/>
      </c>
      <c r="CN253" s="81" t="str">
        <f>IF($CK$3&lt;&gt;"コンテンツなし",IF(AND(申込書!$AH$4="GIGAスクールパック",SUM($Q253,$S253)&lt;&gt;0),SUM($Q253,$S253),IF(AND(申込書!$AH$4="SKY安心GIGAタブレット",SUM($U253,$W253)&lt;&gt;0),SUM($U253,$W253),"")),"")</f>
        <v/>
      </c>
      <c r="CO253" s="157"/>
      <c r="CP253" s="82"/>
      <c r="CQ253" s="80" t="str">
        <f>IF(AND(申込書!$C$100&lt;&gt;"▼プルダウンより選択してください",申込書!$C$100&lt;&gt;"",申込書!$P$100&lt;&gt;"YYYY/MM/DD",$G253&lt;&gt;""),申込書!$P$100,"")</f>
        <v/>
      </c>
      <c r="CR253" s="81" t="str">
        <f>IF(AND(申込書!$C$100&lt;&gt;"▼プルダウンより選択してください",申込書!$C$100&lt;&gt;"",$G253&lt;&gt;""),申込書!$M$100,"")</f>
        <v/>
      </c>
      <c r="CS253" s="81" t="str">
        <f>IF($CQ$3&lt;&gt;"コンテンツなし",IF(AND(申込書!$AH$4="GIGAスクールパック",SUM($P253,$R253)&lt;&gt;0),SUM($P253,$R253),IF(AND(申込書!$AH$4="SKY安心GIGAタブレット",SUM($T253,$V253)&lt;&gt;0),SUM($T253,$V253),"")),"")</f>
        <v/>
      </c>
      <c r="CT253" s="81" t="str">
        <f>IF($CQ$3&lt;&gt;"コンテンツなし",IF(AND(申込書!$AH$4="GIGAスクールパック",SUM($Q253,$S253)&lt;&gt;0),SUM($Q253,$S253),IF(AND(申込書!$AH$4="SKY安心GIGAタブレット",SUM($U253,$W253)&lt;&gt;0),SUM($U253,$W253),"")),"")</f>
        <v/>
      </c>
      <c r="CU253" s="81"/>
      <c r="CV253" s="82"/>
      <c r="CW253" s="80" t="str">
        <f>IF(AND(申込書!$C$101&lt;&gt;"▼プルダウンより選択してください",申込書!$C$101&lt;&gt;"",申込書!$P$101&lt;&gt;"YYYY/MM/DD",$G253&lt;&gt;""),申込書!$P$101,"")</f>
        <v/>
      </c>
      <c r="CX253" s="81" t="str">
        <f>IF(AND(申込書!$C$101&lt;&gt;"▼プルダウンより選択してください",申込書!$C$101&lt;&gt;"",$G253&lt;&gt;""),申込書!$M$101,"")</f>
        <v/>
      </c>
      <c r="CY253" s="81" t="str">
        <f>IF($CW$3&lt;&gt;"コンテンツなし",IF(AND(申込書!$AH$4="GIGAスクールパック",SUM($P253,$R253)&lt;&gt;0),SUM($P253,$R253),IF(AND(申込書!$AH$4="SKY安心GIGAタブレット",SUM($T253,$V253)&lt;&gt;0),SUM($T253,$V253),"")),"")</f>
        <v/>
      </c>
      <c r="CZ253" s="81" t="str">
        <f>IF($CW$3&lt;&gt;"コンテンツなし",IF(AND(申込書!$AH$4="GIGAスクールパック",SUM($Q253,$S253)&lt;&gt;0),SUM($Q253,$S253),IF(AND(申込書!$AH$4="SKY安心GIGAタブレット",SUM($U253,$W253)&lt;&gt;0),SUM($U253,$W253),"")),"")</f>
        <v/>
      </c>
      <c r="DA253" s="81"/>
      <c r="DB253" s="82"/>
      <c r="DC253" s="80" t="str">
        <f>IF(AND(申込書!$C$102&lt;&gt;"▼プルダウンより選択してください",申込書!$C$102&lt;&gt;"",申込書!$P$102&lt;&gt;"YYYY/MM/DD",$G253&lt;&gt;""),申込書!$P$102,"")</f>
        <v/>
      </c>
      <c r="DD253" s="81" t="str">
        <f>IF(AND(申込書!$C$102&lt;&gt;"▼プルダウンより選択してください",申込書!$C$102&lt;&gt;"",$G253&lt;&gt;""),申込書!$M$102,"")</f>
        <v/>
      </c>
      <c r="DE253" s="81" t="str">
        <f>IF($DC$3&lt;&gt;"コンテンツなし",IF(AND(申込書!$AH$4="GIGAスクールパック",SUM($P253,$R253)&lt;&gt;0),SUM($P253,$R253),IF(AND(申込書!$AH$4="SKY安心GIGAタブレット",SUM($T253,$V253)&lt;&gt;0),SUM($T253,$V253),"")),"")</f>
        <v/>
      </c>
      <c r="DF253" s="81" t="str">
        <f>IF($DC$3&lt;&gt;"コンテンツなし",IF(AND(申込書!$AH$4="GIGAスクールパック",SUM($Q253,$S253)&lt;&gt;0),SUM($Q253,$S253),IF(AND(申込書!$AH$4="SKY安心GIGAタブレット",SUM($U253,$W253)&lt;&gt;0),SUM($U253,$W253),"")),"")</f>
        <v/>
      </c>
      <c r="DG253" s="81"/>
      <c r="DH253" s="82"/>
      <c r="DI253" s="80" t="str">
        <f>IF(AND(申込書!$C$103&lt;&gt;"▼プルダウンより選択してください",申込書!$C$103&lt;&gt;"",申込書!$P$103&lt;&gt;"YYYY/MM/DD",$G253&lt;&gt;""),申込書!$P$103,"")</f>
        <v/>
      </c>
      <c r="DJ253" s="81" t="str">
        <f>IF(AND(申込書!$C$103&lt;&gt;"▼プルダウンより選択してください",申込書!$C$103&lt;&gt;"",$G253&lt;&gt;""),申込書!$M$103,"")</f>
        <v/>
      </c>
      <c r="DK253" s="81" t="str">
        <f>IF($DI$3&lt;&gt;"コンテンツなし",IF(AND(申込書!$AH$4="GIGAスクールパック",SUM($P253,$R253)&lt;&gt;0),SUM($P253,$R253),IF(AND(申込書!$AH$4="SKY安心GIGAタブレット",SUM($T253,$V253)&lt;&gt;0),SUM($T253,$V253),"")),"")</f>
        <v/>
      </c>
      <c r="DL253" s="81" t="str">
        <f>IF($DI$3&lt;&gt;"コンテンツなし",IF(AND(申込書!$AH$4="GIGAスクールパック",SUM($Q253,$S253)&lt;&gt;0),SUM($Q253,$S253),IF(AND(申込書!$AH$4="SKY安心GIGAタブレット",SUM($U253,$W253)&lt;&gt;0),SUM($U253,$W253),"")),"")</f>
        <v/>
      </c>
      <c r="DM253" s="81"/>
      <c r="DN253" s="82"/>
      <c r="DO253" s="80" t="str">
        <f>IF(AND(申込書!$C$104&lt;&gt;"▼プルダウンより選択してください",申込書!$C$104&lt;&gt;"",申込書!$P$104&lt;&gt;"YYYY/MM/DD",$G253&lt;&gt;""),申込書!$P$104,"")</f>
        <v/>
      </c>
      <c r="DP253" s="81" t="str">
        <f>IF(AND(申込書!$C$104&lt;&gt;"▼プルダウンより選択してください",申込書!$C$104&lt;&gt;"",$G253&lt;&gt;""),申込書!$M$104,"")</f>
        <v/>
      </c>
      <c r="DQ253" s="81" t="str">
        <f>IF($DO$3&lt;&gt;"コンテンツなし",IF(AND(申込書!$AH$4="GIGAスクールパック",SUM($P253,$R253)&lt;&gt;0),SUM($P253,$R253),IF(AND(申込書!$AH$4="SKY安心GIGAタブレット",SUM($T253,$V253)&lt;&gt;0),SUM($T253,$V253),"")),"")</f>
        <v/>
      </c>
      <c r="DR253" s="81" t="str">
        <f>IF($DO$3&lt;&gt;"コンテンツなし",IF(AND(申込書!$AH$4="GIGAスクールパック",SUM($Q253,$S253)&lt;&gt;0),SUM($Q253,$S253),IF(AND(申込書!$AH$4="SKY安心GIGAタブレット",SUM($U253,$W253)&lt;&gt;0),SUM($U253,$W253),"")),"")</f>
        <v/>
      </c>
      <c r="DS253" s="81"/>
      <c r="DT253" s="82"/>
      <c r="DU253" s="80" t="str">
        <f>IF(AND(申込書!$C$105&lt;&gt;"▼プルダウンより選択してください",申込書!$C$105&lt;&gt;"",申込書!$P$105&lt;&gt;"YYYY/MM/DD",$G253&lt;&gt;""),申込書!$P$105,"")</f>
        <v/>
      </c>
      <c r="DV253" s="81" t="str">
        <f>IF(AND(申込書!$C$105&lt;&gt;"▼プルダウンより選択してください",申込書!$C$105&lt;&gt;"",$G253&lt;&gt;""),申込書!$M$105,"")</f>
        <v/>
      </c>
      <c r="DW253" s="81" t="str">
        <f>IF($DU$3&lt;&gt;"コンテンツなし",IF(AND(申込書!$AH$4="GIGAスクールパック",SUM($P253,$R253)&lt;&gt;0),SUM($P253,$R253),IF(AND(申込書!$AH$4="SKY安心GIGAタブレット",SUM($T253,$V253)&lt;&gt;0),SUM($T253,$V253),"")),"")</f>
        <v/>
      </c>
      <c r="DX253" s="81" t="str">
        <f>IF($DU$3&lt;&gt;"コンテンツなし",IF(AND(申込書!$AH$4="GIGAスクールパック",SUM($Q253,$S253)&lt;&gt;0),SUM($Q253,$S253),IF(AND(申込書!$AH$4="SKY安心GIGAタブレット",SUM($U253,$W253)&lt;&gt;0),SUM($U253,$W253),"")),"")</f>
        <v/>
      </c>
      <c r="DY253" s="157"/>
      <c r="DZ253" s="82"/>
      <c r="EA253" s="80" t="str">
        <f>IF(AND(申込書!$C$106&lt;&gt;"▼プルダウンより選択してください",申込書!$C$106&lt;&gt;"",申込書!$P$106&lt;&gt;"YYYY/MM/DD",$G253&lt;&gt;""),申込書!$P$106,"")</f>
        <v/>
      </c>
      <c r="EB253" s="81" t="str">
        <f>IF(AND(申込書!$C$106&lt;&gt;"▼プルダウンより選択してください",申込書!$C$106&lt;&gt;"",$G253&lt;&gt;""),申込書!$M$106,"")</f>
        <v/>
      </c>
      <c r="EC253" s="81" t="str">
        <f>IF($EA$3&lt;&gt;"コンテンツなし",IF(AND(申込書!$AH$4="GIGAスクールパック",SUM($P253,$R253)&lt;&gt;0),SUM($P253,$R253),IF(AND(申込書!$AH$4="SKY安心GIGAタブレット",SUM($T253,$V253)&lt;&gt;0),SUM($T253,$V253),"")),"")</f>
        <v/>
      </c>
      <c r="ED253" s="81" t="str">
        <f>IF($EA$3&lt;&gt;"コンテンツなし",IF(AND(申込書!$AH$4="GIGAスクールパック",SUM($Q253,$S253)&lt;&gt;0),SUM($Q253,$S253),IF(AND(申込書!$AH$4="SKY安心GIGAタブレット",SUM($U253,$W253)&lt;&gt;0),SUM($U253,$W253),"")),"")</f>
        <v/>
      </c>
      <c r="EE253" s="157"/>
      <c r="EF253" s="82"/>
      <c r="EG253" s="80" t="str">
        <f>IF(AND(申込書!$C$107&lt;&gt;"▼プルダウンより選択してください",申込書!$C$107&lt;&gt;"",申込書!$P$107&lt;&gt;"YYYY/MM/DD",$G253&lt;&gt;""),申込書!$P$107,"")</f>
        <v/>
      </c>
      <c r="EH253" s="81" t="str">
        <f>IF(AND(申込書!$C$107&lt;&gt;"▼プルダウンより選択してください",申込書!$C$107&lt;&gt;"",$G253&lt;&gt;""),申込書!$M$107,"")</f>
        <v/>
      </c>
      <c r="EI253" s="81" t="str">
        <f>IF($EG$3&lt;&gt;"コンテンツなし",IF(AND(申込書!$AH$4="GIGAスクールパック",SUM($P253,$R253)&lt;&gt;0),SUM($P253,$R253),IF(AND(申込書!$AH$4="SKY安心GIGAタブレット",SUM($T253,$V253)&lt;&gt;0),SUM($T253,$V253),"")),"")</f>
        <v/>
      </c>
      <c r="EJ253" s="81" t="str">
        <f>IF($EG$3&lt;&gt;"コンテンツなし",IF(AND(申込書!$AH$4="GIGAスクールパック",SUM($Q253,$S253)&lt;&gt;0),SUM($Q253,$S253),IF(AND(申込書!$AH$4="SKY安心GIGAタブレット",SUM($U253,$W253)&lt;&gt;0),SUM($U253,$W253),"")),"")</f>
        <v/>
      </c>
      <c r="EK253" s="157"/>
      <c r="EL253" s="82"/>
      <c r="EM253" s="80" t="str">
        <f>IF(AND(申込書!$C$108&lt;&gt;"▼プルダウンより選択してください",申込書!$C$108&lt;&gt;"",申込書!$P$108&lt;&gt;"YYYY/MM/DD",$G253&lt;&gt;""),申込書!$P$108,"")</f>
        <v/>
      </c>
      <c r="EN253" s="81" t="str">
        <f>IF(AND(申込書!$C$108&lt;&gt;"▼プルダウンより選択してください",申込書!$C$108&lt;&gt;"",$G253&lt;&gt;""),申込書!$M$108,"")</f>
        <v/>
      </c>
      <c r="EO253" s="81" t="str">
        <f>IF($EM$3&lt;&gt;"コンテンツなし",IF(AND(申込書!$AH$4="GIGAスクールパック",SUM($P253,$R253)&lt;&gt;0),SUM($P253,$R253),IF(AND(申込書!$AH$4="SKY安心GIGAタブレット",SUM($T253,$V253)&lt;&gt;0),SUM($T253,$V253),"")),"")</f>
        <v/>
      </c>
      <c r="EP253" s="81" t="str">
        <f>IF($EM$3&lt;&gt;"コンテンツなし",IF(AND(申込書!$AH$4="GIGAスクールパック",SUM($Q253,$S253)&lt;&gt;0),SUM($Q253,$S253),IF(AND(申込書!$AH$4="SKY安心GIGAタブレット",SUM($U253,$W253)&lt;&gt;0),SUM($U253,$W253),"")),"")</f>
        <v/>
      </c>
      <c r="EQ253" s="157"/>
      <c r="ER253" s="82"/>
      <c r="ES253" s="80" t="str">
        <f>IF(AND(申込書!$C$109&lt;&gt;"▼プルダウンより選択してください",申込書!$C$109&lt;&gt;"",申込書!$P$109&lt;&gt;"YYYY/MM/DD",$G253&lt;&gt;""),申込書!$P$109,"")</f>
        <v/>
      </c>
      <c r="ET253" s="81" t="str">
        <f>IF(AND(申込書!$C$109&lt;&gt;"▼プルダウンより選択してください",申込書!$C$109&lt;&gt;"",$G253&lt;&gt;""),申込書!$M$109,"")</f>
        <v/>
      </c>
      <c r="EU253" s="81" t="str">
        <f>IF($ES$3&lt;&gt;"コンテンツなし",IF(AND(申込書!$AH$4="GIGAスクールパック",SUM($P253,$R253)&lt;&gt;0),SUM($P253,$R253),IF(AND(申込書!$AH$4="SKY安心GIGAタブレット",SUM($T253,$V253)&lt;&gt;0),SUM($T253,$V253),"")),"")</f>
        <v/>
      </c>
      <c r="EV253" s="81" t="str">
        <f>IF($ES$3&lt;&gt;"コンテンツなし",IF(AND(申込書!$AH$4="GIGAスクールパック",SUM($Q253,$S253)&lt;&gt;0),SUM($Q253,$S253),IF(AND(申込書!$AH$4="SKY安心GIGAタブレット",SUM($U253,$W253)&lt;&gt;0),SUM($U253,$W253),"")),"")</f>
        <v/>
      </c>
      <c r="EW253" s="157"/>
      <c r="EX253" s="82"/>
      <c r="EY253" s="80" t="str">
        <f>IF(AND(申込書!$C$110&lt;&gt;"▼プルダウンより選択してください",申込書!$C$110&lt;&gt;"",申込書!$P$110&lt;&gt;"YYYY/MM/DD",$G253&lt;&gt;""),申込書!$P$110,"")</f>
        <v/>
      </c>
      <c r="EZ253" s="81" t="str">
        <f>IF(AND(申込書!$C$110&lt;&gt;"▼プルダウンより選択してください",申込書!$C$110&lt;&gt;"",$G253&lt;&gt;""),申込書!$M$110,"")</f>
        <v/>
      </c>
      <c r="FA253" s="81" t="str">
        <f>IF($EY$3&lt;&gt;"コンテンツなし",IF(AND(申込書!$AH$4="GIGAスクールパック",SUM($P253,$R253)&lt;&gt;0),SUM($P253,$R253),IF(AND(申込書!$AH$4="SKY安心GIGAタブレット",SUM($T253,$V253)&lt;&gt;0),SUM($T253,$V253),"")),"")</f>
        <v/>
      </c>
      <c r="FB253" s="81" t="str">
        <f>IF($EY$3&lt;&gt;"コンテンツなし",IF(AND(申込書!$AH$4="GIGAスクールパック",SUM($Q253,$S253)&lt;&gt;0),SUM($Q253,$S253),IF(AND(申込書!$AH$4="SKY安心GIGAタブレット",SUM($U253,$W253)&lt;&gt;0),SUM($U253,$W253),"")),"")</f>
        <v/>
      </c>
      <c r="FC253" s="157"/>
      <c r="FD253" s="82"/>
      <c r="FE253" s="80" t="str">
        <f>IF(AND(申込書!$C$111&lt;&gt;"▼プルダウンより選択してください",申込書!$C$111&lt;&gt;"",申込書!$P$111&lt;&gt;"YYYY/MM/DD",$G253&lt;&gt;""),申込書!$P$111,"")</f>
        <v/>
      </c>
      <c r="FF253" s="81" t="str">
        <f>IF(AND(申込書!$C$111&lt;&gt;"▼プルダウンより選択してください",申込書!$C$111&lt;&gt;"",$G253&lt;&gt;""),申込書!$M$111,"")</f>
        <v/>
      </c>
      <c r="FG253" s="81" t="str">
        <f>IF($FE$3&lt;&gt;"コンテンツなし",IF(AND(申込書!$AH$4="GIGAスクールパック",SUM($P253,$R253)&lt;&gt;0),SUM($P253,$R253),IF(AND(申込書!$AH$4="SKY安心GIGAタブレット",SUM($T253,$V253)&lt;&gt;0),SUM($T253,$V253),"")),"")</f>
        <v/>
      </c>
      <c r="FH253" s="81" t="str">
        <f>IF($FE$3&lt;&gt;"コンテンツなし",IF(AND(申込書!$AH$4="GIGAスクールパック",SUM($Q253,$S253)&lt;&gt;0),SUM($Q253,$S253),IF(AND(申込書!$AH$4="SKY安心GIGAタブレット",SUM($U253,$W253)&lt;&gt;0),SUM($U253,$W253),"")),"")</f>
        <v/>
      </c>
      <c r="FI253" s="157"/>
      <c r="FJ253" s="82"/>
      <c r="FK253" s="80" t="str">
        <f>IF(AND(申込書!$C$112&lt;&gt;"▼プルダウンより選択してください",申込書!$C$112&lt;&gt;"",申込書!$P$112&lt;&gt;"YYYY/MM/DD",$G253&lt;&gt;""),申込書!$P$112,"")</f>
        <v/>
      </c>
      <c r="FL253" s="81" t="str">
        <f>IF(AND(申込書!$C$112&lt;&gt;"▼プルダウンより選択してください",申込書!$C$112&lt;&gt;"",$G253&lt;&gt;""),申込書!$M$112,"")</f>
        <v/>
      </c>
      <c r="FM253" s="81" t="str">
        <f>IF($FK$3&lt;&gt;"コンテンツなし",IF(AND(申込書!$AH$4="GIGAスクールパック",SUM($P253,$R253)&lt;&gt;0),SUM($P253,$R253),IF(AND(申込書!$AH$4="SKY安心GIGAタブレット",SUM($T253,$V253)&lt;&gt;0),SUM($T253,$V253),"")),"")</f>
        <v/>
      </c>
      <c r="FN253" s="81" t="str">
        <f>IF($FK$3&lt;&gt;"コンテンツなし",IF(AND(申込書!$AH$4="GIGAスクールパック",SUM($Q253,$S253)&lt;&gt;0),SUM($Q253,$S253),IF(AND(申込書!$AH$4="SKY安心GIGAタブレット",SUM($U253,$W253)&lt;&gt;0),SUM($U253,$W253),"")),"")</f>
        <v/>
      </c>
      <c r="FO253" s="157"/>
      <c r="FP253" s="82"/>
      <c r="FQ253" s="80" t="str">
        <f>IF(AND(申込書!$C$113&lt;&gt;"▼プルダウンより選択してください",申込書!$C$113&lt;&gt;"",申込書!$P$113&lt;&gt;"YYYY/MM/DD",$G253&lt;&gt;""),申込書!$P$113,"")</f>
        <v/>
      </c>
      <c r="FR253" s="81" t="str">
        <f>IF(AND(申込書!$C$113&lt;&gt;"▼プルダウンより選択してください",申込書!$C$113&lt;&gt;"",$G253&lt;&gt;""),申込書!$M$113,"")</f>
        <v/>
      </c>
      <c r="FS253" s="81" t="str">
        <f>IF($FQ$3&lt;&gt;"コンテンツなし",IF(AND(申込書!$AH$4="GIGAスクールパック",SUM($P253,$R253)&lt;&gt;0),SUM($P253,$R253),IF(AND(申込書!$AH$4="SKY安心GIGAタブレット",SUM($T253,$V253)&lt;&gt;0),SUM($T253,$V253),"")),"")</f>
        <v/>
      </c>
      <c r="FT253" s="81" t="str">
        <f>IF($FQ$3&lt;&gt;"コンテンツなし",IF(AND(申込書!$AH$4="GIGAスクールパック",SUM($Q253,$S253)&lt;&gt;0),SUM($Q253,$S253),IF(AND(申込書!$AH$4="SKY安心GIGAタブレット",SUM($U253,$W253)&lt;&gt;0),SUM($U253,$W253),"")),"")</f>
        <v/>
      </c>
      <c r="FU253" s="157"/>
      <c r="FV253" s="82"/>
      <c r="FW253" s="80" t="str">
        <f>IF(AND(申込書!$C$114&lt;&gt;"▼プルダウンより選択してください",申込書!$C$114&lt;&gt;"",申込書!$P$114&lt;&gt;"YYYY/MM/DD",$G253&lt;&gt;""),申込書!$P$114,"")</f>
        <v/>
      </c>
      <c r="FX253" s="81" t="str">
        <f>IF(AND(申込書!$C$114&lt;&gt;"▼プルダウンより選択してください",申込書!$C$114&lt;&gt;"",$G253&lt;&gt;""),申込書!$M$114,"")</f>
        <v/>
      </c>
      <c r="FY253" s="81" t="str">
        <f>IF($FW$3&lt;&gt;"コンテンツなし",IF(AND(申込書!$AH$4="GIGAスクールパック",SUM($P253,$R253)&lt;&gt;0),SUM($P253,$R253),IF(AND(申込書!$AH$4="SKY安心GIGAタブレット",SUM($T253,$V253)&lt;&gt;0),SUM($T253,$V253),"")),"")</f>
        <v/>
      </c>
      <c r="FZ253" s="81" t="str">
        <f>IF($FW$3&lt;&gt;"コンテンツなし",IF(AND(申込書!$AH$4="GIGAスクールパック",SUM($Q253,$S253)&lt;&gt;0),SUM($Q253,$S253),IF(AND(申込書!$AH$4="SKY安心GIGAタブレット",SUM($U253,$W253)&lt;&gt;0),SUM($U253,$W253),"")),"")</f>
        <v/>
      </c>
      <c r="GA253" s="157"/>
      <c r="GB253" s="82"/>
      <c r="GC253" s="80" t="str">
        <f>IF(AND(申込書!$C$115&lt;&gt;"▼プルダウンより選択してください",申込書!$C$115&lt;&gt;"",申込書!$P$115&lt;&gt;"YYYY/MM/DD",$G253&lt;&gt;""),申込書!$P$115,"")</f>
        <v/>
      </c>
      <c r="GD253" s="81" t="str">
        <f>IF(AND(申込書!$C$115&lt;&gt;"▼プルダウンより選択してください",申込書!$C$115&lt;&gt;"",$G253&lt;&gt;""),申込書!$M$115,"")</f>
        <v/>
      </c>
      <c r="GE253" s="81" t="str">
        <f>IF($GC$3&lt;&gt;"コンテンツなし",IF(AND(申込書!$AH$4="GIGAスクールパック",SUM($P253,$R253)&lt;&gt;0),SUM($P253,$R253),IF(AND(申込書!$AH$4="SKY安心GIGAタブレット",SUM($T253,$V253)&lt;&gt;0),SUM($T253,$V253),"")),"")</f>
        <v/>
      </c>
      <c r="GF253" s="81" t="str">
        <f>IF($GC$3&lt;&gt;"コンテンツなし",IF(AND(申込書!$AH$4="GIGAスクールパック",SUM($Q253,$S253)&lt;&gt;0),SUM($Q253,$S253),IF(AND(申込書!$AH$4="SKY安心GIGAタブレット",SUM($U253,$W253)&lt;&gt;0),SUM($U253,$W253),"")),"")</f>
        <v/>
      </c>
      <c r="GG253" s="157"/>
      <c r="GH253" s="82"/>
      <c r="GI253" s="80" t="str">
        <f>IF(AND(申込書!$C$116&lt;&gt;"▼プルダウンより選択してください",申込書!$C$116&lt;&gt;"",申込書!$P$116&lt;&gt;"YYYY/MM/DD",$G253&lt;&gt;""),申込書!$P$116,"")</f>
        <v/>
      </c>
      <c r="GJ253" s="81" t="str">
        <f>IF(AND(申込書!$C$116&lt;&gt;"▼プルダウンより選択してください",申込書!$C$116&lt;&gt;"",$G253&lt;&gt;""),申込書!$M$116,"")</f>
        <v/>
      </c>
      <c r="GK253" s="81" t="str">
        <f>IF($GI$3&lt;&gt;"コンテンツなし",IF(AND(申込書!$AH$4="GIGAスクールパック",SUM($P253,$R253)&lt;&gt;0),SUM($P253,$R253),IF(AND(申込書!$AH$4="SKY安心GIGAタブレット",SUM($T253,$V253)&lt;&gt;0),SUM($T253,$V253),"")),"")</f>
        <v/>
      </c>
      <c r="GL253" s="81" t="str">
        <f>IF($GI$3&lt;&gt;"コンテンツなし",IF(AND(申込書!$AH$4="GIGAスクールパック",SUM($Q253,$S253)&lt;&gt;0),SUM($Q253,$S253),IF(AND(申込書!$AH$4="SKY安心GIGAタブレット",SUM($U253,$W253)&lt;&gt;0),SUM($U253,$W253),"")),"")</f>
        <v/>
      </c>
      <c r="GM253" s="157"/>
      <c r="GN253" s="82"/>
      <c r="GO253" s="80" t="str">
        <f>IF(AND(申込書!$C$117&lt;&gt;"▼プルダウンより選択してください",申込書!$C$117&lt;&gt;"",申込書!$P$117&lt;&gt;"YYYY/MM/DD",$G253&lt;&gt;""),申込書!$P$117,"")</f>
        <v/>
      </c>
      <c r="GP253" s="81" t="str">
        <f>IF(AND(申込書!$C$117&lt;&gt;"▼プルダウンより選択してください",申込書!$C$117&lt;&gt;"",$G253&lt;&gt;""),申込書!$M$117,"")</f>
        <v/>
      </c>
      <c r="GQ253" s="81" t="str">
        <f>IF($GO$3&lt;&gt;"コンテンツなし",IF(AND(申込書!$AH$4="GIGAスクールパック",SUM($P253,$R253)&lt;&gt;0),SUM($P253,$R253),IF(AND(申込書!$AH$4="SKY安心GIGAタブレット",SUM($T253,$V253)&lt;&gt;0),SUM($T253,$V253),"")),"")</f>
        <v/>
      </c>
      <c r="GR253" s="81" t="str">
        <f>IF($GO$3&lt;&gt;"コンテンツなし",IF(AND(申込書!$AH$4="GIGAスクールパック",SUM($Q253,$S253)&lt;&gt;0),SUM($Q253,$S253),IF(AND(申込書!$AH$4="SKY安心GIGAタブレット",SUM($U253,$W253)&lt;&gt;0),SUM($U253,$W253),"")),"")</f>
        <v/>
      </c>
      <c r="GS253" s="157"/>
      <c r="GT253" s="82"/>
      <c r="GU253" s="80" t="str">
        <f>IF(AND(申込書!$C$118&lt;&gt;"▼プルダウンより選択してください",申込書!$C$118&lt;&gt;"",申込書!$P$118&lt;&gt;"YYYY/MM/DD",$G253&lt;&gt;""),申込書!$P$118,"")</f>
        <v/>
      </c>
      <c r="GV253" s="81" t="str">
        <f>IF(AND(申込書!$C$118&lt;&gt;"▼プルダウンより選択してください",申込書!$C$118&lt;&gt;"",$G253&lt;&gt;""),申込書!$M$118,"")</f>
        <v/>
      </c>
      <c r="GW253" s="81" t="str">
        <f>IF($GU$3&lt;&gt;"コンテンツなし",IF(AND(申込書!$AH$4="GIGAスクールパック",SUM($P253,$R253)&lt;&gt;0),SUM($P253,$R253),IF(AND(申込書!$AH$4="SKY安心GIGAタブレット",SUM($T253,$V253)&lt;&gt;0),SUM($T253,$V253),"")),"")</f>
        <v/>
      </c>
      <c r="GX253" s="81" t="str">
        <f>IF($GU$3&lt;&gt;"コンテンツなし",IF(AND(申込書!$AH$4="GIGAスクールパック",SUM($Q253,$S253)&lt;&gt;0),SUM($Q253,$S253),IF(AND(申込書!$AH$4="SKY安心GIGAタブレット",SUM($U253,$W253)&lt;&gt;0),SUM($U253,$W253),"")),"")</f>
        <v/>
      </c>
      <c r="GY253" s="157"/>
      <c r="GZ253" s="82"/>
      <c r="HA253" s="80" t="str">
        <f>IF(AND(申込書!$C$119&lt;&gt;"▼プルダウンより選択してください",申込書!$C$119&lt;&gt;"",申込書!$P$119&lt;&gt;"YYYY/MM/DD",$G253&lt;&gt;""),申込書!$P$119,"")</f>
        <v/>
      </c>
      <c r="HB253" s="81" t="str">
        <f>IF(AND(申込書!$C$119&lt;&gt;"▼プルダウンより選択してください",申込書!$C$119&lt;&gt;"",$G253&lt;&gt;""),申込書!$M$119,"")</f>
        <v/>
      </c>
      <c r="HC253" s="81" t="str">
        <f>IF($HA$3&lt;&gt;"コンテンツなし",IF(AND(申込書!$AH$4="GIGAスクールパック",SUM($P253,$R253)&lt;&gt;0),SUM($P253,$R253),IF(AND(申込書!$AH$4="SKY安心GIGAタブレット",SUM($T253,$V253)&lt;&gt;0),SUM($T253,$V253),"")),"")</f>
        <v/>
      </c>
      <c r="HD253" s="81" t="str">
        <f>IF($HA$3&lt;&gt;"コンテンツなし",IF(AND(申込書!$AH$4="GIGAスクールパック",SUM($Q253,$S253)&lt;&gt;0),SUM($Q253,$S253),IF(AND(申込書!$AH$4="SKY安心GIGAタブレット",SUM($U253,$W253)&lt;&gt;0),SUM($U253,$W253),"")),"")</f>
        <v/>
      </c>
      <c r="HE253" s="157"/>
      <c r="HF253" s="82"/>
      <c r="HG253" s="83"/>
    </row>
    <row r="254" spans="2:215" ht="26.85" customHeight="1">
      <c r="B254" s="62">
        <f t="shared" si="3"/>
        <v>249</v>
      </c>
      <c r="C254" s="63"/>
      <c r="D254" s="64"/>
      <c r="E254" s="207"/>
      <c r="F254" s="65"/>
      <c r="G254" s="66"/>
      <c r="H254" s="67"/>
      <c r="I254" s="68"/>
      <c r="J254" s="69"/>
      <c r="K254" s="70"/>
      <c r="L254" s="71"/>
      <c r="M254" s="72"/>
      <c r="N254" s="73"/>
      <c r="O254" s="74"/>
      <c r="P254" s="179"/>
      <c r="Q254" s="180"/>
      <c r="R254" s="180"/>
      <c r="S254" s="181"/>
      <c r="T254" s="179"/>
      <c r="U254" s="180"/>
      <c r="V254" s="182"/>
      <c r="W254" s="181"/>
      <c r="X254" s="75"/>
      <c r="Y254" s="76"/>
      <c r="Z254" s="77"/>
      <c r="AA254" s="78"/>
      <c r="AB254" s="79"/>
      <c r="AC254" s="79"/>
      <c r="AD254" s="79"/>
      <c r="AE254" s="77"/>
      <c r="AF254" s="139"/>
      <c r="AG254" s="139"/>
      <c r="AH254" s="139"/>
      <c r="AI254" s="80" t="str">
        <f>IF(AND(申込書!$C$90&lt;&gt;"▼プルダウンより選択してください",申込書!$C$90&lt;&gt;"",申込書!$P$90&lt;&gt;"YYYY/MM/DD",$G254&lt;&gt;""),申込書!$P$90,"")</f>
        <v/>
      </c>
      <c r="AJ254" s="81" t="str">
        <f>IF(AND(申込書!$C$90&lt;&gt;"▼プルダウンより選択してください",申込書!$C$90&lt;&gt;"",$G254&lt;&gt;""),申込書!$M$90,"")</f>
        <v/>
      </c>
      <c r="AK254" s="81" t="str">
        <f>IF($AI$3&lt;&gt;"コンテンツなし",IF(AND(申込書!$AH$4="GIGAスクールパック",SUM($P254,$R254)&lt;&gt;0),SUM($P254,$R254),IF(AND(申込書!$AH$4="SKY安心GIGAタブレット",SUM($T254,$V254)&lt;&gt;0),SUM($T254,$V254),"")),"")</f>
        <v/>
      </c>
      <c r="AL254" s="81" t="str">
        <f>IF($AI$3&lt;&gt;"コンテンツなし",IF(AND(申込書!$AH$4="GIGAスクールパック",SUM($Q254,$S254)&lt;&gt;0),SUM($Q254,$S254),IF(AND(申込書!$AH$4="SKY安心GIGAタブレット",SUM($U254,$W254)&lt;&gt;0),SUM($U254,$W254),"")),"")</f>
        <v/>
      </c>
      <c r="AM254" s="157"/>
      <c r="AN254" s="82"/>
      <c r="AO254" s="80" t="str">
        <f>IF(AND(申込書!$C$91&lt;&gt;"▼プルダウンより選択してください",申込書!$C$91&lt;&gt;"",申込書!$P$91&lt;&gt;"YYYY/MM/DD",$G254&lt;&gt;""),申込書!$P$91,"")</f>
        <v/>
      </c>
      <c r="AP254" s="81" t="str">
        <f>IF(AND(申込書!$C$91&lt;&gt;"▼プルダウンより選択してください",申込書!$C$91&lt;&gt;"",$G254&lt;&gt;""),申込書!$M$91,"")</f>
        <v/>
      </c>
      <c r="AQ254" s="81" t="str">
        <f>IF($AO$3&lt;&gt;"コンテンツなし",IF(AND(申込書!$AH$4="GIGAスクールパック",SUM($P254,$R254)&lt;&gt;0),SUM($P254,$R254),IF(AND(申込書!$AH$4="SKY安心GIGAタブレット",SUM($T254,$V254)&lt;&gt;0),SUM($T254,$V254),"")),"")</f>
        <v/>
      </c>
      <c r="AR254" s="81" t="str">
        <f>IF($AO$3&lt;&gt;"コンテンツなし",IF(AND(申込書!$AH$4="GIGAスクールパック",SUM($Q254,$S254)&lt;&gt;0),SUM($Q254,$S254),IF(AND(申込書!$AH$4="SKY安心GIGAタブレット",SUM($U254,$W254)&lt;&gt;0),SUM($U254,$W254),"")),"")</f>
        <v/>
      </c>
      <c r="AS254" s="157"/>
      <c r="AT254" s="82"/>
      <c r="AU254" s="80" t="str">
        <f>IF(AND(申込書!$C$92&lt;&gt;"▼プルダウンより選択してください",申込書!$C$92&lt;&gt;"",申込書!$P$92&lt;&gt;"YYYY/MM/DD",$G254&lt;&gt;""),申込書!$P$92,"")</f>
        <v/>
      </c>
      <c r="AV254" s="81" t="str">
        <f>IF(AND(申込書!$C$92&lt;&gt;"▼プルダウンより選択してください",申込書!$C$92&lt;&gt;"",$G254&lt;&gt;""),申込書!$M$92,"")</f>
        <v/>
      </c>
      <c r="AW254" s="81" t="str">
        <f>IF($AU$3&lt;&gt;"コンテンツなし",IF(AND(申込書!$AH$4="GIGAスクールパック",SUM($P254,$R254)&lt;&gt;0),SUM($P254,$R254),IF(AND(申込書!$AH$4="SKY安心GIGAタブレット",SUM($T254,$V254)&lt;&gt;0),SUM($T254,$V254),"")),"")</f>
        <v/>
      </c>
      <c r="AX254" s="81" t="str">
        <f>IF($AU$3&lt;&gt;"コンテンツなし",IF(AND(申込書!$AH$4="GIGAスクールパック",SUM($Q254,$S254)&lt;&gt;0),SUM($Q254,$S254),IF(AND(申込書!$AH$4="SKY安心GIGAタブレット",SUM($U254,$W254)&lt;&gt;0),SUM($U254,$W254),"")),"")</f>
        <v/>
      </c>
      <c r="AY254" s="157"/>
      <c r="AZ254" s="82"/>
      <c r="BA254" s="80" t="str">
        <f>IF(AND(申込書!$C$93&lt;&gt;"▼プルダウンより選択してください",申込書!$C$93&lt;&gt;"",申込書!$P$93&lt;&gt;"YYYY/MM/DD",$G254&lt;&gt;""),申込書!$P$93,"")</f>
        <v/>
      </c>
      <c r="BB254" s="81" t="str">
        <f>IF(AND(申込書!$C$93&lt;&gt;"▼プルダウンより選択してください",申込書!$C$93&lt;&gt;"",申込書!$M$93&gt;=1,$G254&lt;&gt;""),申込書!$M$93,"")</f>
        <v/>
      </c>
      <c r="BC254" s="81" t="str">
        <f>IF($BA$3&lt;&gt;"コンテンツなし",IF(AND(申込書!$AH$4="GIGAスクールパック",SUM($P254,$R254)&lt;&gt;0),SUM($P254,$R254),IF(AND(申込書!$AH$4="SKY安心GIGAタブレット",SUM($T254,$V254)&lt;&gt;0),SUM($T254,$V254),"")),"")</f>
        <v/>
      </c>
      <c r="BD254" s="81" t="str">
        <f>IF($BA$3&lt;&gt;"コンテンツなし",IF(AND(申込書!$AH$4="GIGAスクールパック",SUM($Q254,$S254)&lt;&gt;0),SUM($Q254,$S254),IF(AND(申込書!$AH$4="SKY安心GIGAタブレット",SUM($U254,$W254)&lt;&gt;0),SUM($U254,$W254),"")),"")</f>
        <v/>
      </c>
      <c r="BE254" s="157"/>
      <c r="BF254" s="82"/>
      <c r="BG254" s="80" t="str">
        <f>IF(AND(申込書!$C$94&lt;&gt;"▼プルダウンより選択してください",申込書!$C$94&lt;&gt;"",申込書!$P$94&lt;&gt;"YYYY/MM/DD",$G254&lt;&gt;""),申込書!$P$94,"")</f>
        <v/>
      </c>
      <c r="BH254" s="81" t="str">
        <f>IF(AND(申込書!$C$94&lt;&gt;"▼プルダウンより選択してください",申込書!$C$94&lt;&gt;"",$G254&lt;&gt;""),申込書!$M$94,"")</f>
        <v/>
      </c>
      <c r="BI254" s="81" t="str">
        <f>IF($BG$3&lt;&gt;"コンテンツなし",IF(AND(申込書!$AH$4="GIGAスクールパック",SUM($P254,$R254)&lt;&gt;0),SUM($P254,$R254),IF(AND(申込書!$AH$4="SKY安心GIGAタブレット",SUM($T254,$V254)&lt;&gt;0),SUM($T254,$V254),"")),"")</f>
        <v/>
      </c>
      <c r="BJ254" s="81" t="str">
        <f>IF($BG$3&lt;&gt;"コンテンツなし",IF(AND(申込書!$AH$4="GIGAスクールパック",SUM($Q254,$S254)&lt;&gt;0),SUM($Q254,$S254),IF(AND(申込書!$AH$4="SKY安心GIGAタブレット",SUM($U254,$W254)&lt;&gt;0),SUM($U254,$W254),"")),"")</f>
        <v/>
      </c>
      <c r="BK254" s="157"/>
      <c r="BL254" s="82"/>
      <c r="BM254" s="80" t="str">
        <f>IF(AND(申込書!$C$95&lt;&gt;"▼プルダウンより選択してください",申込書!$C$95&lt;&gt;"",申込書!$P$95&lt;&gt;"YYYY/MM/DD",$G254&lt;&gt;""),申込書!$P$95,"")</f>
        <v/>
      </c>
      <c r="BN254" s="81" t="str">
        <f>IF(AND(申込書!$C$95&lt;&gt;"▼プルダウンより選択してください",申込書!$C$95&lt;&gt;"",$G254&lt;&gt;""),申込書!$M$95,"")</f>
        <v/>
      </c>
      <c r="BO254" s="81" t="str">
        <f>IF($BM$3&lt;&gt;"コンテンツなし",IF(AND(申込書!$AH$4="GIGAスクールパック",SUM($P254,$R254)&lt;&gt;0),SUM($P254,$R254),IF(AND(申込書!$AH$4="SKY安心GIGAタブレット",SUM($T254,$V254)&lt;&gt;0),SUM($T254,$V254),"")),"")</f>
        <v/>
      </c>
      <c r="BP254" s="81" t="str">
        <f>IF($BM$3&lt;&gt;"コンテンツなし",IF(AND(申込書!$AH$4="GIGAスクールパック",SUM($Q254,$S254)&lt;&gt;0),SUM($Q254,$S254),IF(AND(申込書!$AH$4="SKY安心GIGAタブレット",SUM($U254,$W254)&lt;&gt;0),SUM($U254,$W254),"")),"")</f>
        <v/>
      </c>
      <c r="BQ254" s="157"/>
      <c r="BR254" s="82"/>
      <c r="BS254" s="80" t="str">
        <f>IF(AND(申込書!$C$96&lt;&gt;"▼プルダウンより選択してください",申込書!$C$96&lt;&gt;"",申込書!$P$96&lt;&gt;"YYYY/MM/DD",$G254&lt;&gt;""),申込書!$P$96,"")</f>
        <v/>
      </c>
      <c r="BT254" s="81" t="str">
        <f>IF(AND(申込書!$C$96&lt;&gt;"▼プルダウンより選択してください",申込書!$C$96&lt;&gt;"",$G254&lt;&gt;""),申込書!$M$96,"")</f>
        <v/>
      </c>
      <c r="BU254" s="81" t="str">
        <f>IF($BS$3&lt;&gt;"コンテンツなし",IF(AND(申込書!$AH$4="GIGAスクールパック",SUM($P254,$R254)&lt;&gt;0),SUM($P254,$R254),IF(AND(申込書!$AH$4="SKY安心GIGAタブレット",SUM($T254,$V254)&lt;&gt;0),SUM($T254,$V254),"")),"")</f>
        <v/>
      </c>
      <c r="BV254" s="81" t="str">
        <f>IF($BS$3&lt;&gt;"コンテンツなし",IF(AND(申込書!$AH$4="GIGAスクールパック",SUM($Q254,$S254)&lt;&gt;0),SUM($Q254,$S254),IF(AND(申込書!$AH$4="SKY安心GIGAタブレット",SUM($U254,$W254)&lt;&gt;0),SUM($U254,$W254),"")),"")</f>
        <v/>
      </c>
      <c r="BW254" s="157"/>
      <c r="BX254" s="82"/>
      <c r="BY254" s="80" t="str">
        <f>IF(AND(申込書!$C$97&lt;&gt;"▼プルダウンより選択してください",申込書!$C$97&lt;&gt;"",申込書!$P$97&lt;&gt;"YYYY/MM/DD",$G254&lt;&gt;""),申込書!$P$97,"")</f>
        <v/>
      </c>
      <c r="BZ254" s="81" t="str">
        <f>IF(AND(申込書!$C$97&lt;&gt;"▼プルダウンより選択してください",申込書!$C$97&lt;&gt;"",$G254&lt;&gt;""),申込書!$M$97,"")</f>
        <v/>
      </c>
      <c r="CA254" s="81" t="str">
        <f>IF($BY$3&lt;&gt;"コンテンツなし",IF(AND(申込書!$AH$4="GIGAスクールパック",SUM($P254,$R254)&lt;&gt;0),SUM($P254,$R254),IF(AND(申込書!$AH$4="SKY安心GIGAタブレット",SUM($T254,$V254)&lt;&gt;0),SUM($T254,$V254),"")),"")</f>
        <v/>
      </c>
      <c r="CB254" s="81" t="str">
        <f>IF($BY$3&lt;&gt;"コンテンツなし",IF(AND(申込書!$AH$4="GIGAスクールパック",SUM($Q254,$S254)&lt;&gt;0),SUM($Q254,$S254),IF(AND(申込書!$AH$4="SKY安心GIGAタブレット",SUM($U254,$W254)&lt;&gt;0),SUM($U254,$W254),"")),"")</f>
        <v/>
      </c>
      <c r="CC254" s="157"/>
      <c r="CD254" s="82"/>
      <c r="CE254" s="80" t="str">
        <f>IF(AND(申込書!$C$98&lt;&gt;"▼プルダウンより選択してください",申込書!$C$98&lt;&gt;"",申込書!$P$98&lt;&gt;"YYYY/MM/DD",$G254&lt;&gt;""),申込書!$P$98,"")</f>
        <v/>
      </c>
      <c r="CF254" s="81" t="str">
        <f>IF(AND(申込書!$C$98&lt;&gt;"▼プルダウンより選択してください",申込書!$C$98&lt;&gt;"",$G254&lt;&gt;""),申込書!$M$98,"")</f>
        <v/>
      </c>
      <c r="CG254" s="81" t="str">
        <f>IF($CE$3&lt;&gt;"コンテンツなし",IF(AND(申込書!$AH$4="GIGAスクールパック",SUM($P254,$R254)&lt;&gt;0),SUM($P254,$R254),IF(AND(申込書!$AH$4="SKY安心GIGAタブレット",SUM($T254,$V254)&lt;&gt;0),SUM($T254,$V254),"")),"")</f>
        <v/>
      </c>
      <c r="CH254" s="81" t="str">
        <f>IF($CE$3&lt;&gt;"コンテンツなし",IF(AND(申込書!$AH$4="GIGAスクールパック",SUM($Q254,$S254)&lt;&gt;0),SUM($Q254,$S254),IF(AND(申込書!$AH$4="SKY安心GIGAタブレット",SUM($U254,$W254)&lt;&gt;0),SUM($U254,$W254),"")),"")</f>
        <v/>
      </c>
      <c r="CI254" s="157"/>
      <c r="CJ254" s="82"/>
      <c r="CK254" s="80" t="str">
        <f>IF(AND(申込書!$C$99&lt;&gt;"▼プルダウンより選択してください",申込書!$C$99&lt;&gt;"",申込書!$P$99&lt;&gt;"YYYY/MM/DD",$G254&lt;&gt;""),申込書!$P$99,"")</f>
        <v/>
      </c>
      <c r="CL254" s="81" t="str">
        <f>IF(AND(申込書!$C$99&lt;&gt;"▼プルダウンより選択してください",申込書!$C$99&lt;&gt;"",$G254&lt;&gt;""),申込書!$M$99,"")</f>
        <v/>
      </c>
      <c r="CM254" s="81" t="str">
        <f>IF($CK$3&lt;&gt;"コンテンツなし",IF(AND(申込書!$AH$4="GIGAスクールパック",SUM($P254,$R254)&lt;&gt;0),SUM($P254,$R254),IF(AND(申込書!$AH$4="SKY安心GIGAタブレット",SUM($T254,$V254)&lt;&gt;0),SUM($T254,$V254),"")),"")</f>
        <v/>
      </c>
      <c r="CN254" s="81" t="str">
        <f>IF($CK$3&lt;&gt;"コンテンツなし",IF(AND(申込書!$AH$4="GIGAスクールパック",SUM($Q254,$S254)&lt;&gt;0),SUM($Q254,$S254),IF(AND(申込書!$AH$4="SKY安心GIGAタブレット",SUM($U254,$W254)&lt;&gt;0),SUM($U254,$W254),"")),"")</f>
        <v/>
      </c>
      <c r="CO254" s="157"/>
      <c r="CP254" s="82"/>
      <c r="CQ254" s="80" t="str">
        <f>IF(AND(申込書!$C$100&lt;&gt;"▼プルダウンより選択してください",申込書!$C$100&lt;&gt;"",申込書!$P$100&lt;&gt;"YYYY/MM/DD",$G254&lt;&gt;""),申込書!$P$100,"")</f>
        <v/>
      </c>
      <c r="CR254" s="81" t="str">
        <f>IF(AND(申込書!$C$100&lt;&gt;"▼プルダウンより選択してください",申込書!$C$100&lt;&gt;"",$G254&lt;&gt;""),申込書!$M$100,"")</f>
        <v/>
      </c>
      <c r="CS254" s="81" t="str">
        <f>IF($CQ$3&lt;&gt;"コンテンツなし",IF(AND(申込書!$AH$4="GIGAスクールパック",SUM($P254,$R254)&lt;&gt;0),SUM($P254,$R254),IF(AND(申込書!$AH$4="SKY安心GIGAタブレット",SUM($T254,$V254)&lt;&gt;0),SUM($T254,$V254),"")),"")</f>
        <v/>
      </c>
      <c r="CT254" s="81" t="str">
        <f>IF($CQ$3&lt;&gt;"コンテンツなし",IF(AND(申込書!$AH$4="GIGAスクールパック",SUM($Q254,$S254)&lt;&gt;0),SUM($Q254,$S254),IF(AND(申込書!$AH$4="SKY安心GIGAタブレット",SUM($U254,$W254)&lt;&gt;0),SUM($U254,$W254),"")),"")</f>
        <v/>
      </c>
      <c r="CU254" s="81"/>
      <c r="CV254" s="82"/>
      <c r="CW254" s="80" t="str">
        <f>IF(AND(申込書!$C$101&lt;&gt;"▼プルダウンより選択してください",申込書!$C$101&lt;&gt;"",申込書!$P$101&lt;&gt;"YYYY/MM/DD",$G254&lt;&gt;""),申込書!$P$101,"")</f>
        <v/>
      </c>
      <c r="CX254" s="81" t="str">
        <f>IF(AND(申込書!$C$101&lt;&gt;"▼プルダウンより選択してください",申込書!$C$101&lt;&gt;"",$G254&lt;&gt;""),申込書!$M$101,"")</f>
        <v/>
      </c>
      <c r="CY254" s="81" t="str">
        <f>IF($CW$3&lt;&gt;"コンテンツなし",IF(AND(申込書!$AH$4="GIGAスクールパック",SUM($P254,$R254)&lt;&gt;0),SUM($P254,$R254),IF(AND(申込書!$AH$4="SKY安心GIGAタブレット",SUM($T254,$V254)&lt;&gt;0),SUM($T254,$V254),"")),"")</f>
        <v/>
      </c>
      <c r="CZ254" s="81" t="str">
        <f>IF($CW$3&lt;&gt;"コンテンツなし",IF(AND(申込書!$AH$4="GIGAスクールパック",SUM($Q254,$S254)&lt;&gt;0),SUM($Q254,$S254),IF(AND(申込書!$AH$4="SKY安心GIGAタブレット",SUM($U254,$W254)&lt;&gt;0),SUM($U254,$W254),"")),"")</f>
        <v/>
      </c>
      <c r="DA254" s="81"/>
      <c r="DB254" s="82"/>
      <c r="DC254" s="80" t="str">
        <f>IF(AND(申込書!$C$102&lt;&gt;"▼プルダウンより選択してください",申込書!$C$102&lt;&gt;"",申込書!$P$102&lt;&gt;"YYYY/MM/DD",$G254&lt;&gt;""),申込書!$P$102,"")</f>
        <v/>
      </c>
      <c r="DD254" s="81" t="str">
        <f>IF(AND(申込書!$C$102&lt;&gt;"▼プルダウンより選択してください",申込書!$C$102&lt;&gt;"",$G254&lt;&gt;""),申込書!$M$102,"")</f>
        <v/>
      </c>
      <c r="DE254" s="81" t="str">
        <f>IF($DC$3&lt;&gt;"コンテンツなし",IF(AND(申込書!$AH$4="GIGAスクールパック",SUM($P254,$R254)&lt;&gt;0),SUM($P254,$R254),IF(AND(申込書!$AH$4="SKY安心GIGAタブレット",SUM($T254,$V254)&lt;&gt;0),SUM($T254,$V254),"")),"")</f>
        <v/>
      </c>
      <c r="DF254" s="81" t="str">
        <f>IF($DC$3&lt;&gt;"コンテンツなし",IF(AND(申込書!$AH$4="GIGAスクールパック",SUM($Q254,$S254)&lt;&gt;0),SUM($Q254,$S254),IF(AND(申込書!$AH$4="SKY安心GIGAタブレット",SUM($U254,$W254)&lt;&gt;0),SUM($U254,$W254),"")),"")</f>
        <v/>
      </c>
      <c r="DG254" s="81"/>
      <c r="DH254" s="82"/>
      <c r="DI254" s="80" t="str">
        <f>IF(AND(申込書!$C$103&lt;&gt;"▼プルダウンより選択してください",申込書!$C$103&lt;&gt;"",申込書!$P$103&lt;&gt;"YYYY/MM/DD",$G254&lt;&gt;""),申込書!$P$103,"")</f>
        <v/>
      </c>
      <c r="DJ254" s="81" t="str">
        <f>IF(AND(申込書!$C$103&lt;&gt;"▼プルダウンより選択してください",申込書!$C$103&lt;&gt;"",$G254&lt;&gt;""),申込書!$M$103,"")</f>
        <v/>
      </c>
      <c r="DK254" s="81" t="str">
        <f>IF($DI$3&lt;&gt;"コンテンツなし",IF(AND(申込書!$AH$4="GIGAスクールパック",SUM($P254,$R254)&lt;&gt;0),SUM($P254,$R254),IF(AND(申込書!$AH$4="SKY安心GIGAタブレット",SUM($T254,$V254)&lt;&gt;0),SUM($T254,$V254),"")),"")</f>
        <v/>
      </c>
      <c r="DL254" s="81" t="str">
        <f>IF($DI$3&lt;&gt;"コンテンツなし",IF(AND(申込書!$AH$4="GIGAスクールパック",SUM($Q254,$S254)&lt;&gt;0),SUM($Q254,$S254),IF(AND(申込書!$AH$4="SKY安心GIGAタブレット",SUM($U254,$W254)&lt;&gt;0),SUM($U254,$W254),"")),"")</f>
        <v/>
      </c>
      <c r="DM254" s="81"/>
      <c r="DN254" s="82"/>
      <c r="DO254" s="80" t="str">
        <f>IF(AND(申込書!$C$104&lt;&gt;"▼プルダウンより選択してください",申込書!$C$104&lt;&gt;"",申込書!$P$104&lt;&gt;"YYYY/MM/DD",$G254&lt;&gt;""),申込書!$P$104,"")</f>
        <v/>
      </c>
      <c r="DP254" s="81" t="str">
        <f>IF(AND(申込書!$C$104&lt;&gt;"▼プルダウンより選択してください",申込書!$C$104&lt;&gt;"",$G254&lt;&gt;""),申込書!$M$104,"")</f>
        <v/>
      </c>
      <c r="DQ254" s="81" t="str">
        <f>IF($DO$3&lt;&gt;"コンテンツなし",IF(AND(申込書!$AH$4="GIGAスクールパック",SUM($P254,$R254)&lt;&gt;0),SUM($P254,$R254),IF(AND(申込書!$AH$4="SKY安心GIGAタブレット",SUM($T254,$V254)&lt;&gt;0),SUM($T254,$V254),"")),"")</f>
        <v/>
      </c>
      <c r="DR254" s="81" t="str">
        <f>IF($DO$3&lt;&gt;"コンテンツなし",IF(AND(申込書!$AH$4="GIGAスクールパック",SUM($Q254,$S254)&lt;&gt;0),SUM($Q254,$S254),IF(AND(申込書!$AH$4="SKY安心GIGAタブレット",SUM($U254,$W254)&lt;&gt;0),SUM($U254,$W254),"")),"")</f>
        <v/>
      </c>
      <c r="DS254" s="81"/>
      <c r="DT254" s="82"/>
      <c r="DU254" s="80" t="str">
        <f>IF(AND(申込書!$C$105&lt;&gt;"▼プルダウンより選択してください",申込書!$C$105&lt;&gt;"",申込書!$P$105&lt;&gt;"YYYY/MM/DD",$G254&lt;&gt;""),申込書!$P$105,"")</f>
        <v/>
      </c>
      <c r="DV254" s="81" t="str">
        <f>IF(AND(申込書!$C$105&lt;&gt;"▼プルダウンより選択してください",申込書!$C$105&lt;&gt;"",$G254&lt;&gt;""),申込書!$M$105,"")</f>
        <v/>
      </c>
      <c r="DW254" s="81" t="str">
        <f>IF($DU$3&lt;&gt;"コンテンツなし",IF(AND(申込書!$AH$4="GIGAスクールパック",SUM($P254,$R254)&lt;&gt;0),SUM($P254,$R254),IF(AND(申込書!$AH$4="SKY安心GIGAタブレット",SUM($T254,$V254)&lt;&gt;0),SUM($T254,$V254),"")),"")</f>
        <v/>
      </c>
      <c r="DX254" s="81" t="str">
        <f>IF($DU$3&lt;&gt;"コンテンツなし",IF(AND(申込書!$AH$4="GIGAスクールパック",SUM($Q254,$S254)&lt;&gt;0),SUM($Q254,$S254),IF(AND(申込書!$AH$4="SKY安心GIGAタブレット",SUM($U254,$W254)&lt;&gt;0),SUM($U254,$W254),"")),"")</f>
        <v/>
      </c>
      <c r="DY254" s="157"/>
      <c r="DZ254" s="82"/>
      <c r="EA254" s="80" t="str">
        <f>IF(AND(申込書!$C$106&lt;&gt;"▼プルダウンより選択してください",申込書!$C$106&lt;&gt;"",申込書!$P$106&lt;&gt;"YYYY/MM/DD",$G254&lt;&gt;""),申込書!$P$106,"")</f>
        <v/>
      </c>
      <c r="EB254" s="81" t="str">
        <f>IF(AND(申込書!$C$106&lt;&gt;"▼プルダウンより選択してください",申込書!$C$106&lt;&gt;"",$G254&lt;&gt;""),申込書!$M$106,"")</f>
        <v/>
      </c>
      <c r="EC254" s="81" t="str">
        <f>IF($EA$3&lt;&gt;"コンテンツなし",IF(AND(申込書!$AH$4="GIGAスクールパック",SUM($P254,$R254)&lt;&gt;0),SUM($P254,$R254),IF(AND(申込書!$AH$4="SKY安心GIGAタブレット",SUM($T254,$V254)&lt;&gt;0),SUM($T254,$V254),"")),"")</f>
        <v/>
      </c>
      <c r="ED254" s="81" t="str">
        <f>IF($EA$3&lt;&gt;"コンテンツなし",IF(AND(申込書!$AH$4="GIGAスクールパック",SUM($Q254,$S254)&lt;&gt;0),SUM($Q254,$S254),IF(AND(申込書!$AH$4="SKY安心GIGAタブレット",SUM($U254,$W254)&lt;&gt;0),SUM($U254,$W254),"")),"")</f>
        <v/>
      </c>
      <c r="EE254" s="157"/>
      <c r="EF254" s="82"/>
      <c r="EG254" s="80" t="str">
        <f>IF(AND(申込書!$C$107&lt;&gt;"▼プルダウンより選択してください",申込書!$C$107&lt;&gt;"",申込書!$P$107&lt;&gt;"YYYY/MM/DD",$G254&lt;&gt;""),申込書!$P$107,"")</f>
        <v/>
      </c>
      <c r="EH254" s="81" t="str">
        <f>IF(AND(申込書!$C$107&lt;&gt;"▼プルダウンより選択してください",申込書!$C$107&lt;&gt;"",$G254&lt;&gt;""),申込書!$M$107,"")</f>
        <v/>
      </c>
      <c r="EI254" s="81" t="str">
        <f>IF($EG$3&lt;&gt;"コンテンツなし",IF(AND(申込書!$AH$4="GIGAスクールパック",SUM($P254,$R254)&lt;&gt;0),SUM($P254,$R254),IF(AND(申込書!$AH$4="SKY安心GIGAタブレット",SUM($T254,$V254)&lt;&gt;0),SUM($T254,$V254),"")),"")</f>
        <v/>
      </c>
      <c r="EJ254" s="81" t="str">
        <f>IF($EG$3&lt;&gt;"コンテンツなし",IF(AND(申込書!$AH$4="GIGAスクールパック",SUM($Q254,$S254)&lt;&gt;0),SUM($Q254,$S254),IF(AND(申込書!$AH$4="SKY安心GIGAタブレット",SUM($U254,$W254)&lt;&gt;0),SUM($U254,$W254),"")),"")</f>
        <v/>
      </c>
      <c r="EK254" s="157"/>
      <c r="EL254" s="82"/>
      <c r="EM254" s="80" t="str">
        <f>IF(AND(申込書!$C$108&lt;&gt;"▼プルダウンより選択してください",申込書!$C$108&lt;&gt;"",申込書!$P$108&lt;&gt;"YYYY/MM/DD",$G254&lt;&gt;""),申込書!$P$108,"")</f>
        <v/>
      </c>
      <c r="EN254" s="81" t="str">
        <f>IF(AND(申込書!$C$108&lt;&gt;"▼プルダウンより選択してください",申込書!$C$108&lt;&gt;"",$G254&lt;&gt;""),申込書!$M$108,"")</f>
        <v/>
      </c>
      <c r="EO254" s="81" t="str">
        <f>IF($EM$3&lt;&gt;"コンテンツなし",IF(AND(申込書!$AH$4="GIGAスクールパック",SUM($P254,$R254)&lt;&gt;0),SUM($P254,$R254),IF(AND(申込書!$AH$4="SKY安心GIGAタブレット",SUM($T254,$V254)&lt;&gt;0),SUM($T254,$V254),"")),"")</f>
        <v/>
      </c>
      <c r="EP254" s="81" t="str">
        <f>IF($EM$3&lt;&gt;"コンテンツなし",IF(AND(申込書!$AH$4="GIGAスクールパック",SUM($Q254,$S254)&lt;&gt;0),SUM($Q254,$S254),IF(AND(申込書!$AH$4="SKY安心GIGAタブレット",SUM($U254,$W254)&lt;&gt;0),SUM($U254,$W254),"")),"")</f>
        <v/>
      </c>
      <c r="EQ254" s="157"/>
      <c r="ER254" s="82"/>
      <c r="ES254" s="80" t="str">
        <f>IF(AND(申込書!$C$109&lt;&gt;"▼プルダウンより選択してください",申込書!$C$109&lt;&gt;"",申込書!$P$109&lt;&gt;"YYYY/MM/DD",$G254&lt;&gt;""),申込書!$P$109,"")</f>
        <v/>
      </c>
      <c r="ET254" s="81" t="str">
        <f>IF(AND(申込書!$C$109&lt;&gt;"▼プルダウンより選択してください",申込書!$C$109&lt;&gt;"",$G254&lt;&gt;""),申込書!$M$109,"")</f>
        <v/>
      </c>
      <c r="EU254" s="81" t="str">
        <f>IF($ES$3&lt;&gt;"コンテンツなし",IF(AND(申込書!$AH$4="GIGAスクールパック",SUM($P254,$R254)&lt;&gt;0),SUM($P254,$R254),IF(AND(申込書!$AH$4="SKY安心GIGAタブレット",SUM($T254,$V254)&lt;&gt;0),SUM($T254,$V254),"")),"")</f>
        <v/>
      </c>
      <c r="EV254" s="81" t="str">
        <f>IF($ES$3&lt;&gt;"コンテンツなし",IF(AND(申込書!$AH$4="GIGAスクールパック",SUM($Q254,$S254)&lt;&gt;0),SUM($Q254,$S254),IF(AND(申込書!$AH$4="SKY安心GIGAタブレット",SUM($U254,$W254)&lt;&gt;0),SUM($U254,$W254),"")),"")</f>
        <v/>
      </c>
      <c r="EW254" s="157"/>
      <c r="EX254" s="82"/>
      <c r="EY254" s="80" t="str">
        <f>IF(AND(申込書!$C$110&lt;&gt;"▼プルダウンより選択してください",申込書!$C$110&lt;&gt;"",申込書!$P$110&lt;&gt;"YYYY/MM/DD",$G254&lt;&gt;""),申込書!$P$110,"")</f>
        <v/>
      </c>
      <c r="EZ254" s="81" t="str">
        <f>IF(AND(申込書!$C$110&lt;&gt;"▼プルダウンより選択してください",申込書!$C$110&lt;&gt;"",$G254&lt;&gt;""),申込書!$M$110,"")</f>
        <v/>
      </c>
      <c r="FA254" s="81" t="str">
        <f>IF($EY$3&lt;&gt;"コンテンツなし",IF(AND(申込書!$AH$4="GIGAスクールパック",SUM($P254,$R254)&lt;&gt;0),SUM($P254,$R254),IF(AND(申込書!$AH$4="SKY安心GIGAタブレット",SUM($T254,$V254)&lt;&gt;0),SUM($T254,$V254),"")),"")</f>
        <v/>
      </c>
      <c r="FB254" s="81" t="str">
        <f>IF($EY$3&lt;&gt;"コンテンツなし",IF(AND(申込書!$AH$4="GIGAスクールパック",SUM($Q254,$S254)&lt;&gt;0),SUM($Q254,$S254),IF(AND(申込書!$AH$4="SKY安心GIGAタブレット",SUM($U254,$W254)&lt;&gt;0),SUM($U254,$W254),"")),"")</f>
        <v/>
      </c>
      <c r="FC254" s="157"/>
      <c r="FD254" s="82"/>
      <c r="FE254" s="80" t="str">
        <f>IF(AND(申込書!$C$111&lt;&gt;"▼プルダウンより選択してください",申込書!$C$111&lt;&gt;"",申込書!$P$111&lt;&gt;"YYYY/MM/DD",$G254&lt;&gt;""),申込書!$P$111,"")</f>
        <v/>
      </c>
      <c r="FF254" s="81" t="str">
        <f>IF(AND(申込書!$C$111&lt;&gt;"▼プルダウンより選択してください",申込書!$C$111&lt;&gt;"",$G254&lt;&gt;""),申込書!$M$111,"")</f>
        <v/>
      </c>
      <c r="FG254" s="81" t="str">
        <f>IF($FE$3&lt;&gt;"コンテンツなし",IF(AND(申込書!$AH$4="GIGAスクールパック",SUM($P254,$R254)&lt;&gt;0),SUM($P254,$R254),IF(AND(申込書!$AH$4="SKY安心GIGAタブレット",SUM($T254,$V254)&lt;&gt;0),SUM($T254,$V254),"")),"")</f>
        <v/>
      </c>
      <c r="FH254" s="81" t="str">
        <f>IF($FE$3&lt;&gt;"コンテンツなし",IF(AND(申込書!$AH$4="GIGAスクールパック",SUM($Q254,$S254)&lt;&gt;0),SUM($Q254,$S254),IF(AND(申込書!$AH$4="SKY安心GIGAタブレット",SUM($U254,$W254)&lt;&gt;0),SUM($U254,$W254),"")),"")</f>
        <v/>
      </c>
      <c r="FI254" s="157"/>
      <c r="FJ254" s="82"/>
      <c r="FK254" s="80" t="str">
        <f>IF(AND(申込書!$C$112&lt;&gt;"▼プルダウンより選択してください",申込書!$C$112&lt;&gt;"",申込書!$P$112&lt;&gt;"YYYY/MM/DD",$G254&lt;&gt;""),申込書!$P$112,"")</f>
        <v/>
      </c>
      <c r="FL254" s="81" t="str">
        <f>IF(AND(申込書!$C$112&lt;&gt;"▼プルダウンより選択してください",申込書!$C$112&lt;&gt;"",$G254&lt;&gt;""),申込書!$M$112,"")</f>
        <v/>
      </c>
      <c r="FM254" s="81" t="str">
        <f>IF($FK$3&lt;&gt;"コンテンツなし",IF(AND(申込書!$AH$4="GIGAスクールパック",SUM($P254,$R254)&lt;&gt;0),SUM($P254,$R254),IF(AND(申込書!$AH$4="SKY安心GIGAタブレット",SUM($T254,$V254)&lt;&gt;0),SUM($T254,$V254),"")),"")</f>
        <v/>
      </c>
      <c r="FN254" s="81" t="str">
        <f>IF($FK$3&lt;&gt;"コンテンツなし",IF(AND(申込書!$AH$4="GIGAスクールパック",SUM($Q254,$S254)&lt;&gt;0),SUM($Q254,$S254),IF(AND(申込書!$AH$4="SKY安心GIGAタブレット",SUM($U254,$W254)&lt;&gt;0),SUM($U254,$W254),"")),"")</f>
        <v/>
      </c>
      <c r="FO254" s="157"/>
      <c r="FP254" s="82"/>
      <c r="FQ254" s="80" t="str">
        <f>IF(AND(申込書!$C$113&lt;&gt;"▼プルダウンより選択してください",申込書!$C$113&lt;&gt;"",申込書!$P$113&lt;&gt;"YYYY/MM/DD",$G254&lt;&gt;""),申込書!$P$113,"")</f>
        <v/>
      </c>
      <c r="FR254" s="81" t="str">
        <f>IF(AND(申込書!$C$113&lt;&gt;"▼プルダウンより選択してください",申込書!$C$113&lt;&gt;"",$G254&lt;&gt;""),申込書!$M$113,"")</f>
        <v/>
      </c>
      <c r="FS254" s="81" t="str">
        <f>IF($FQ$3&lt;&gt;"コンテンツなし",IF(AND(申込書!$AH$4="GIGAスクールパック",SUM($P254,$R254)&lt;&gt;0),SUM($P254,$R254),IF(AND(申込書!$AH$4="SKY安心GIGAタブレット",SUM($T254,$V254)&lt;&gt;0),SUM($T254,$V254),"")),"")</f>
        <v/>
      </c>
      <c r="FT254" s="81" t="str">
        <f>IF($FQ$3&lt;&gt;"コンテンツなし",IF(AND(申込書!$AH$4="GIGAスクールパック",SUM($Q254,$S254)&lt;&gt;0),SUM($Q254,$S254),IF(AND(申込書!$AH$4="SKY安心GIGAタブレット",SUM($U254,$W254)&lt;&gt;0),SUM($U254,$W254),"")),"")</f>
        <v/>
      </c>
      <c r="FU254" s="157"/>
      <c r="FV254" s="82"/>
      <c r="FW254" s="80" t="str">
        <f>IF(AND(申込書!$C$114&lt;&gt;"▼プルダウンより選択してください",申込書!$C$114&lt;&gt;"",申込書!$P$114&lt;&gt;"YYYY/MM/DD",$G254&lt;&gt;""),申込書!$P$114,"")</f>
        <v/>
      </c>
      <c r="FX254" s="81" t="str">
        <f>IF(AND(申込書!$C$114&lt;&gt;"▼プルダウンより選択してください",申込書!$C$114&lt;&gt;"",$G254&lt;&gt;""),申込書!$M$114,"")</f>
        <v/>
      </c>
      <c r="FY254" s="81" t="str">
        <f>IF($FW$3&lt;&gt;"コンテンツなし",IF(AND(申込書!$AH$4="GIGAスクールパック",SUM($P254,$R254)&lt;&gt;0),SUM($P254,$R254),IF(AND(申込書!$AH$4="SKY安心GIGAタブレット",SUM($T254,$V254)&lt;&gt;0),SUM($T254,$V254),"")),"")</f>
        <v/>
      </c>
      <c r="FZ254" s="81" t="str">
        <f>IF($FW$3&lt;&gt;"コンテンツなし",IF(AND(申込書!$AH$4="GIGAスクールパック",SUM($Q254,$S254)&lt;&gt;0),SUM($Q254,$S254),IF(AND(申込書!$AH$4="SKY安心GIGAタブレット",SUM($U254,$W254)&lt;&gt;0),SUM($U254,$W254),"")),"")</f>
        <v/>
      </c>
      <c r="GA254" s="157"/>
      <c r="GB254" s="82"/>
      <c r="GC254" s="80" t="str">
        <f>IF(AND(申込書!$C$115&lt;&gt;"▼プルダウンより選択してください",申込書!$C$115&lt;&gt;"",申込書!$P$115&lt;&gt;"YYYY/MM/DD",$G254&lt;&gt;""),申込書!$P$115,"")</f>
        <v/>
      </c>
      <c r="GD254" s="81" t="str">
        <f>IF(AND(申込書!$C$115&lt;&gt;"▼プルダウンより選択してください",申込書!$C$115&lt;&gt;"",$G254&lt;&gt;""),申込書!$M$115,"")</f>
        <v/>
      </c>
      <c r="GE254" s="81" t="str">
        <f>IF($GC$3&lt;&gt;"コンテンツなし",IF(AND(申込書!$AH$4="GIGAスクールパック",SUM($P254,$R254)&lt;&gt;0),SUM($P254,$R254),IF(AND(申込書!$AH$4="SKY安心GIGAタブレット",SUM($T254,$V254)&lt;&gt;0),SUM($T254,$V254),"")),"")</f>
        <v/>
      </c>
      <c r="GF254" s="81" t="str">
        <f>IF($GC$3&lt;&gt;"コンテンツなし",IF(AND(申込書!$AH$4="GIGAスクールパック",SUM($Q254,$S254)&lt;&gt;0),SUM($Q254,$S254),IF(AND(申込書!$AH$4="SKY安心GIGAタブレット",SUM($U254,$W254)&lt;&gt;0),SUM($U254,$W254),"")),"")</f>
        <v/>
      </c>
      <c r="GG254" s="157"/>
      <c r="GH254" s="82"/>
      <c r="GI254" s="80" t="str">
        <f>IF(AND(申込書!$C$116&lt;&gt;"▼プルダウンより選択してください",申込書!$C$116&lt;&gt;"",申込書!$P$116&lt;&gt;"YYYY/MM/DD",$G254&lt;&gt;""),申込書!$P$116,"")</f>
        <v/>
      </c>
      <c r="GJ254" s="81" t="str">
        <f>IF(AND(申込書!$C$116&lt;&gt;"▼プルダウンより選択してください",申込書!$C$116&lt;&gt;"",$G254&lt;&gt;""),申込書!$M$116,"")</f>
        <v/>
      </c>
      <c r="GK254" s="81" t="str">
        <f>IF($GI$3&lt;&gt;"コンテンツなし",IF(AND(申込書!$AH$4="GIGAスクールパック",SUM($P254,$R254)&lt;&gt;0),SUM($P254,$R254),IF(AND(申込書!$AH$4="SKY安心GIGAタブレット",SUM($T254,$V254)&lt;&gt;0),SUM($T254,$V254),"")),"")</f>
        <v/>
      </c>
      <c r="GL254" s="81" t="str">
        <f>IF($GI$3&lt;&gt;"コンテンツなし",IF(AND(申込書!$AH$4="GIGAスクールパック",SUM($Q254,$S254)&lt;&gt;0),SUM($Q254,$S254),IF(AND(申込書!$AH$4="SKY安心GIGAタブレット",SUM($U254,$W254)&lt;&gt;0),SUM($U254,$W254),"")),"")</f>
        <v/>
      </c>
      <c r="GM254" s="157"/>
      <c r="GN254" s="82"/>
      <c r="GO254" s="80" t="str">
        <f>IF(AND(申込書!$C$117&lt;&gt;"▼プルダウンより選択してください",申込書!$C$117&lt;&gt;"",申込書!$P$117&lt;&gt;"YYYY/MM/DD",$G254&lt;&gt;""),申込書!$P$117,"")</f>
        <v/>
      </c>
      <c r="GP254" s="81" t="str">
        <f>IF(AND(申込書!$C$117&lt;&gt;"▼プルダウンより選択してください",申込書!$C$117&lt;&gt;"",$G254&lt;&gt;""),申込書!$M$117,"")</f>
        <v/>
      </c>
      <c r="GQ254" s="81" t="str">
        <f>IF($GO$3&lt;&gt;"コンテンツなし",IF(AND(申込書!$AH$4="GIGAスクールパック",SUM($P254,$R254)&lt;&gt;0),SUM($P254,$R254),IF(AND(申込書!$AH$4="SKY安心GIGAタブレット",SUM($T254,$V254)&lt;&gt;0),SUM($T254,$V254),"")),"")</f>
        <v/>
      </c>
      <c r="GR254" s="81" t="str">
        <f>IF($GO$3&lt;&gt;"コンテンツなし",IF(AND(申込書!$AH$4="GIGAスクールパック",SUM($Q254,$S254)&lt;&gt;0),SUM($Q254,$S254),IF(AND(申込書!$AH$4="SKY安心GIGAタブレット",SUM($U254,$W254)&lt;&gt;0),SUM($U254,$W254),"")),"")</f>
        <v/>
      </c>
      <c r="GS254" s="157"/>
      <c r="GT254" s="82"/>
      <c r="GU254" s="80" t="str">
        <f>IF(AND(申込書!$C$118&lt;&gt;"▼プルダウンより選択してください",申込書!$C$118&lt;&gt;"",申込書!$P$118&lt;&gt;"YYYY/MM/DD",$G254&lt;&gt;""),申込書!$P$118,"")</f>
        <v/>
      </c>
      <c r="GV254" s="81" t="str">
        <f>IF(AND(申込書!$C$118&lt;&gt;"▼プルダウンより選択してください",申込書!$C$118&lt;&gt;"",$G254&lt;&gt;""),申込書!$M$118,"")</f>
        <v/>
      </c>
      <c r="GW254" s="81" t="str">
        <f>IF($GU$3&lt;&gt;"コンテンツなし",IF(AND(申込書!$AH$4="GIGAスクールパック",SUM($P254,$R254)&lt;&gt;0),SUM($P254,$R254),IF(AND(申込書!$AH$4="SKY安心GIGAタブレット",SUM($T254,$V254)&lt;&gt;0),SUM($T254,$V254),"")),"")</f>
        <v/>
      </c>
      <c r="GX254" s="81" t="str">
        <f>IF($GU$3&lt;&gt;"コンテンツなし",IF(AND(申込書!$AH$4="GIGAスクールパック",SUM($Q254,$S254)&lt;&gt;0),SUM($Q254,$S254),IF(AND(申込書!$AH$4="SKY安心GIGAタブレット",SUM($U254,$W254)&lt;&gt;0),SUM($U254,$W254),"")),"")</f>
        <v/>
      </c>
      <c r="GY254" s="157"/>
      <c r="GZ254" s="82"/>
      <c r="HA254" s="80" t="str">
        <f>IF(AND(申込書!$C$119&lt;&gt;"▼プルダウンより選択してください",申込書!$C$119&lt;&gt;"",申込書!$P$119&lt;&gt;"YYYY/MM/DD",$G254&lt;&gt;""),申込書!$P$119,"")</f>
        <v/>
      </c>
      <c r="HB254" s="81" t="str">
        <f>IF(AND(申込書!$C$119&lt;&gt;"▼プルダウンより選択してください",申込書!$C$119&lt;&gt;"",$G254&lt;&gt;""),申込書!$M$119,"")</f>
        <v/>
      </c>
      <c r="HC254" s="81" t="str">
        <f>IF($HA$3&lt;&gt;"コンテンツなし",IF(AND(申込書!$AH$4="GIGAスクールパック",SUM($P254,$R254)&lt;&gt;0),SUM($P254,$R254),IF(AND(申込書!$AH$4="SKY安心GIGAタブレット",SUM($T254,$V254)&lt;&gt;0),SUM($T254,$V254),"")),"")</f>
        <v/>
      </c>
      <c r="HD254" s="81" t="str">
        <f>IF($HA$3&lt;&gt;"コンテンツなし",IF(AND(申込書!$AH$4="GIGAスクールパック",SUM($Q254,$S254)&lt;&gt;0),SUM($Q254,$S254),IF(AND(申込書!$AH$4="SKY安心GIGAタブレット",SUM($U254,$W254)&lt;&gt;0),SUM($U254,$W254),"")),"")</f>
        <v/>
      </c>
      <c r="HE254" s="157"/>
      <c r="HF254" s="82"/>
      <c r="HG254" s="83"/>
    </row>
    <row r="255" spans="2:215" ht="26.85" customHeight="1">
      <c r="B255" s="62">
        <f t="shared" si="3"/>
        <v>250</v>
      </c>
      <c r="C255" s="63"/>
      <c r="D255" s="64"/>
      <c r="E255" s="207"/>
      <c r="F255" s="65"/>
      <c r="G255" s="66"/>
      <c r="H255" s="67"/>
      <c r="I255" s="68"/>
      <c r="J255" s="69"/>
      <c r="K255" s="70"/>
      <c r="L255" s="71"/>
      <c r="M255" s="72"/>
      <c r="N255" s="73"/>
      <c r="O255" s="74"/>
      <c r="P255" s="179"/>
      <c r="Q255" s="180"/>
      <c r="R255" s="180"/>
      <c r="S255" s="181"/>
      <c r="T255" s="179"/>
      <c r="U255" s="180"/>
      <c r="V255" s="182"/>
      <c r="W255" s="181"/>
      <c r="X255" s="75"/>
      <c r="Y255" s="76"/>
      <c r="Z255" s="77"/>
      <c r="AA255" s="78"/>
      <c r="AB255" s="79"/>
      <c r="AC255" s="79"/>
      <c r="AD255" s="79"/>
      <c r="AE255" s="77"/>
      <c r="AF255" s="139"/>
      <c r="AG255" s="139"/>
      <c r="AH255" s="139"/>
      <c r="AI255" s="80" t="str">
        <f>IF(AND(申込書!$C$90&lt;&gt;"▼プルダウンより選択してください",申込書!$C$90&lt;&gt;"",申込書!$P$90&lt;&gt;"YYYY/MM/DD",$G255&lt;&gt;""),申込書!$P$90,"")</f>
        <v/>
      </c>
      <c r="AJ255" s="81" t="str">
        <f>IF(AND(申込書!$C$90&lt;&gt;"▼プルダウンより選択してください",申込書!$C$90&lt;&gt;"",$G255&lt;&gt;""),申込書!$M$90,"")</f>
        <v/>
      </c>
      <c r="AK255" s="81" t="str">
        <f>IF($AI$3&lt;&gt;"コンテンツなし",IF(AND(申込書!$AH$4="GIGAスクールパック",SUM($P255,$R255)&lt;&gt;0),SUM($P255,$R255),IF(AND(申込書!$AH$4="SKY安心GIGAタブレット",SUM($T255,$V255)&lt;&gt;0),SUM($T255,$V255),"")),"")</f>
        <v/>
      </c>
      <c r="AL255" s="81" t="str">
        <f>IF($AI$3&lt;&gt;"コンテンツなし",IF(AND(申込書!$AH$4="GIGAスクールパック",SUM($Q255,$S255)&lt;&gt;0),SUM($Q255,$S255),IF(AND(申込書!$AH$4="SKY安心GIGAタブレット",SUM($U255,$W255)&lt;&gt;0),SUM($U255,$W255),"")),"")</f>
        <v/>
      </c>
      <c r="AM255" s="157"/>
      <c r="AN255" s="82"/>
      <c r="AO255" s="80" t="str">
        <f>IF(AND(申込書!$C$91&lt;&gt;"▼プルダウンより選択してください",申込書!$C$91&lt;&gt;"",申込書!$P$91&lt;&gt;"YYYY/MM/DD",$G255&lt;&gt;""),申込書!$P$91,"")</f>
        <v/>
      </c>
      <c r="AP255" s="81" t="str">
        <f>IF(AND(申込書!$C$91&lt;&gt;"▼プルダウンより選択してください",申込書!$C$91&lt;&gt;"",$G255&lt;&gt;""),申込書!$M$91,"")</f>
        <v/>
      </c>
      <c r="AQ255" s="81" t="str">
        <f>IF($AO$3&lt;&gt;"コンテンツなし",IF(AND(申込書!$AH$4="GIGAスクールパック",SUM($P255,$R255)&lt;&gt;0),SUM($P255,$R255),IF(AND(申込書!$AH$4="SKY安心GIGAタブレット",SUM($T255,$V255)&lt;&gt;0),SUM($T255,$V255),"")),"")</f>
        <v/>
      </c>
      <c r="AR255" s="81" t="str">
        <f>IF($AO$3&lt;&gt;"コンテンツなし",IF(AND(申込書!$AH$4="GIGAスクールパック",SUM($Q255,$S255)&lt;&gt;0),SUM($Q255,$S255),IF(AND(申込書!$AH$4="SKY安心GIGAタブレット",SUM($U255,$W255)&lt;&gt;0),SUM($U255,$W255),"")),"")</f>
        <v/>
      </c>
      <c r="AS255" s="157"/>
      <c r="AT255" s="82"/>
      <c r="AU255" s="80" t="str">
        <f>IF(AND(申込書!$C$92&lt;&gt;"▼プルダウンより選択してください",申込書!$C$92&lt;&gt;"",申込書!$P$92&lt;&gt;"YYYY/MM/DD",$G255&lt;&gt;""),申込書!$P$92,"")</f>
        <v/>
      </c>
      <c r="AV255" s="81" t="str">
        <f>IF(AND(申込書!$C$92&lt;&gt;"▼プルダウンより選択してください",申込書!$C$92&lt;&gt;"",$G255&lt;&gt;""),申込書!$M$92,"")</f>
        <v/>
      </c>
      <c r="AW255" s="81" t="str">
        <f>IF($AU$3&lt;&gt;"コンテンツなし",IF(AND(申込書!$AH$4="GIGAスクールパック",SUM($P255,$R255)&lt;&gt;0),SUM($P255,$R255),IF(AND(申込書!$AH$4="SKY安心GIGAタブレット",SUM($T255,$V255)&lt;&gt;0),SUM($T255,$V255),"")),"")</f>
        <v/>
      </c>
      <c r="AX255" s="81" t="str">
        <f>IF($AU$3&lt;&gt;"コンテンツなし",IF(AND(申込書!$AH$4="GIGAスクールパック",SUM($Q255,$S255)&lt;&gt;0),SUM($Q255,$S255),IF(AND(申込書!$AH$4="SKY安心GIGAタブレット",SUM($U255,$W255)&lt;&gt;0),SUM($U255,$W255),"")),"")</f>
        <v/>
      </c>
      <c r="AY255" s="157"/>
      <c r="AZ255" s="82"/>
      <c r="BA255" s="80" t="str">
        <f>IF(AND(申込書!$C$93&lt;&gt;"▼プルダウンより選択してください",申込書!$C$93&lt;&gt;"",申込書!$P$93&lt;&gt;"YYYY/MM/DD",$G255&lt;&gt;""),申込書!$P$93,"")</f>
        <v/>
      </c>
      <c r="BB255" s="81" t="str">
        <f>IF(AND(申込書!$C$93&lt;&gt;"▼プルダウンより選択してください",申込書!$C$93&lt;&gt;"",申込書!$M$93&gt;=1,$G255&lt;&gt;""),申込書!$M$93,"")</f>
        <v/>
      </c>
      <c r="BC255" s="81" t="str">
        <f>IF($BA$3&lt;&gt;"コンテンツなし",IF(AND(申込書!$AH$4="GIGAスクールパック",SUM($P255,$R255)&lt;&gt;0),SUM($P255,$R255),IF(AND(申込書!$AH$4="SKY安心GIGAタブレット",SUM($T255,$V255)&lt;&gt;0),SUM($T255,$V255),"")),"")</f>
        <v/>
      </c>
      <c r="BD255" s="81" t="str">
        <f>IF($BA$3&lt;&gt;"コンテンツなし",IF(AND(申込書!$AH$4="GIGAスクールパック",SUM($Q255,$S255)&lt;&gt;0),SUM($Q255,$S255),IF(AND(申込書!$AH$4="SKY安心GIGAタブレット",SUM($U255,$W255)&lt;&gt;0),SUM($U255,$W255),"")),"")</f>
        <v/>
      </c>
      <c r="BE255" s="157"/>
      <c r="BF255" s="82"/>
      <c r="BG255" s="80" t="str">
        <f>IF(AND(申込書!$C$94&lt;&gt;"▼プルダウンより選択してください",申込書!$C$94&lt;&gt;"",申込書!$P$94&lt;&gt;"YYYY/MM/DD",$G255&lt;&gt;""),申込書!$P$94,"")</f>
        <v/>
      </c>
      <c r="BH255" s="81" t="str">
        <f>IF(AND(申込書!$C$94&lt;&gt;"▼プルダウンより選択してください",申込書!$C$94&lt;&gt;"",$G255&lt;&gt;""),申込書!$M$94,"")</f>
        <v/>
      </c>
      <c r="BI255" s="81" t="str">
        <f>IF($BG$3&lt;&gt;"コンテンツなし",IF(AND(申込書!$AH$4="GIGAスクールパック",SUM($P255,$R255)&lt;&gt;0),SUM($P255,$R255),IF(AND(申込書!$AH$4="SKY安心GIGAタブレット",SUM($T255,$V255)&lt;&gt;0),SUM($T255,$V255),"")),"")</f>
        <v/>
      </c>
      <c r="BJ255" s="81" t="str">
        <f>IF($BG$3&lt;&gt;"コンテンツなし",IF(AND(申込書!$AH$4="GIGAスクールパック",SUM($Q255,$S255)&lt;&gt;0),SUM($Q255,$S255),IF(AND(申込書!$AH$4="SKY安心GIGAタブレット",SUM($U255,$W255)&lt;&gt;0),SUM($U255,$W255),"")),"")</f>
        <v/>
      </c>
      <c r="BK255" s="157"/>
      <c r="BL255" s="82"/>
      <c r="BM255" s="80" t="str">
        <f>IF(AND(申込書!$C$95&lt;&gt;"▼プルダウンより選択してください",申込書!$C$95&lt;&gt;"",申込書!$P$95&lt;&gt;"YYYY/MM/DD",$G255&lt;&gt;""),申込書!$P$95,"")</f>
        <v/>
      </c>
      <c r="BN255" s="81" t="str">
        <f>IF(AND(申込書!$C$95&lt;&gt;"▼プルダウンより選択してください",申込書!$C$95&lt;&gt;"",$G255&lt;&gt;""),申込書!$M$95,"")</f>
        <v/>
      </c>
      <c r="BO255" s="81" t="str">
        <f>IF($BM$3&lt;&gt;"コンテンツなし",IF(AND(申込書!$AH$4="GIGAスクールパック",SUM($P255,$R255)&lt;&gt;0),SUM($P255,$R255),IF(AND(申込書!$AH$4="SKY安心GIGAタブレット",SUM($T255,$V255)&lt;&gt;0),SUM($T255,$V255),"")),"")</f>
        <v/>
      </c>
      <c r="BP255" s="81" t="str">
        <f>IF($BM$3&lt;&gt;"コンテンツなし",IF(AND(申込書!$AH$4="GIGAスクールパック",SUM($Q255,$S255)&lt;&gt;0),SUM($Q255,$S255),IF(AND(申込書!$AH$4="SKY安心GIGAタブレット",SUM($U255,$W255)&lt;&gt;0),SUM($U255,$W255),"")),"")</f>
        <v/>
      </c>
      <c r="BQ255" s="157"/>
      <c r="BR255" s="82"/>
      <c r="BS255" s="80" t="str">
        <f>IF(AND(申込書!$C$96&lt;&gt;"▼プルダウンより選択してください",申込書!$C$96&lt;&gt;"",申込書!$P$96&lt;&gt;"YYYY/MM/DD",$G255&lt;&gt;""),申込書!$P$96,"")</f>
        <v/>
      </c>
      <c r="BT255" s="81" t="str">
        <f>IF(AND(申込書!$C$96&lt;&gt;"▼プルダウンより選択してください",申込書!$C$96&lt;&gt;"",$G255&lt;&gt;""),申込書!$M$96,"")</f>
        <v/>
      </c>
      <c r="BU255" s="81" t="str">
        <f>IF($BS$3&lt;&gt;"コンテンツなし",IF(AND(申込書!$AH$4="GIGAスクールパック",SUM($P255,$R255)&lt;&gt;0),SUM($P255,$R255),IF(AND(申込書!$AH$4="SKY安心GIGAタブレット",SUM($T255,$V255)&lt;&gt;0),SUM($T255,$V255),"")),"")</f>
        <v/>
      </c>
      <c r="BV255" s="81" t="str">
        <f>IF($BS$3&lt;&gt;"コンテンツなし",IF(AND(申込書!$AH$4="GIGAスクールパック",SUM($Q255,$S255)&lt;&gt;0),SUM($Q255,$S255),IF(AND(申込書!$AH$4="SKY安心GIGAタブレット",SUM($U255,$W255)&lt;&gt;0),SUM($U255,$W255),"")),"")</f>
        <v/>
      </c>
      <c r="BW255" s="157"/>
      <c r="BX255" s="82"/>
      <c r="BY255" s="80" t="str">
        <f>IF(AND(申込書!$C$97&lt;&gt;"▼プルダウンより選択してください",申込書!$C$97&lt;&gt;"",申込書!$P$97&lt;&gt;"YYYY/MM/DD",$G255&lt;&gt;""),申込書!$P$97,"")</f>
        <v/>
      </c>
      <c r="BZ255" s="81" t="str">
        <f>IF(AND(申込書!$C$97&lt;&gt;"▼プルダウンより選択してください",申込書!$C$97&lt;&gt;"",$G255&lt;&gt;""),申込書!$M$97,"")</f>
        <v/>
      </c>
      <c r="CA255" s="81" t="str">
        <f>IF($BY$3&lt;&gt;"コンテンツなし",IF(AND(申込書!$AH$4="GIGAスクールパック",SUM($P255,$R255)&lt;&gt;0),SUM($P255,$R255),IF(AND(申込書!$AH$4="SKY安心GIGAタブレット",SUM($T255,$V255)&lt;&gt;0),SUM($T255,$V255),"")),"")</f>
        <v/>
      </c>
      <c r="CB255" s="81" t="str">
        <f>IF($BY$3&lt;&gt;"コンテンツなし",IF(AND(申込書!$AH$4="GIGAスクールパック",SUM($Q255,$S255)&lt;&gt;0),SUM($Q255,$S255),IF(AND(申込書!$AH$4="SKY安心GIGAタブレット",SUM($U255,$W255)&lt;&gt;0),SUM($U255,$W255),"")),"")</f>
        <v/>
      </c>
      <c r="CC255" s="157"/>
      <c r="CD255" s="82"/>
      <c r="CE255" s="80" t="str">
        <f>IF(AND(申込書!$C$98&lt;&gt;"▼プルダウンより選択してください",申込書!$C$98&lt;&gt;"",申込書!$P$98&lt;&gt;"YYYY/MM/DD",$G255&lt;&gt;""),申込書!$P$98,"")</f>
        <v/>
      </c>
      <c r="CF255" s="81" t="str">
        <f>IF(AND(申込書!$C$98&lt;&gt;"▼プルダウンより選択してください",申込書!$C$98&lt;&gt;"",$G255&lt;&gt;""),申込書!$M$98,"")</f>
        <v/>
      </c>
      <c r="CG255" s="81" t="str">
        <f>IF($CE$3&lt;&gt;"コンテンツなし",IF(AND(申込書!$AH$4="GIGAスクールパック",SUM($P255,$R255)&lt;&gt;0),SUM($P255,$R255),IF(AND(申込書!$AH$4="SKY安心GIGAタブレット",SUM($T255,$V255)&lt;&gt;0),SUM($T255,$V255),"")),"")</f>
        <v/>
      </c>
      <c r="CH255" s="81" t="str">
        <f>IF($CE$3&lt;&gt;"コンテンツなし",IF(AND(申込書!$AH$4="GIGAスクールパック",SUM($Q255,$S255)&lt;&gt;0),SUM($Q255,$S255),IF(AND(申込書!$AH$4="SKY安心GIGAタブレット",SUM($U255,$W255)&lt;&gt;0),SUM($U255,$W255),"")),"")</f>
        <v/>
      </c>
      <c r="CI255" s="157"/>
      <c r="CJ255" s="82"/>
      <c r="CK255" s="80" t="str">
        <f>IF(AND(申込書!$C$99&lt;&gt;"▼プルダウンより選択してください",申込書!$C$99&lt;&gt;"",申込書!$P$99&lt;&gt;"YYYY/MM/DD",$G255&lt;&gt;""),申込書!$P$99,"")</f>
        <v/>
      </c>
      <c r="CL255" s="81" t="str">
        <f>IF(AND(申込書!$C$99&lt;&gt;"▼プルダウンより選択してください",申込書!$C$99&lt;&gt;"",$G255&lt;&gt;""),申込書!$M$99,"")</f>
        <v/>
      </c>
      <c r="CM255" s="81" t="str">
        <f>IF($CK$3&lt;&gt;"コンテンツなし",IF(AND(申込書!$AH$4="GIGAスクールパック",SUM($P255,$R255)&lt;&gt;0),SUM($P255,$R255),IF(AND(申込書!$AH$4="SKY安心GIGAタブレット",SUM($T255,$V255)&lt;&gt;0),SUM($T255,$V255),"")),"")</f>
        <v/>
      </c>
      <c r="CN255" s="81" t="str">
        <f>IF($CK$3&lt;&gt;"コンテンツなし",IF(AND(申込書!$AH$4="GIGAスクールパック",SUM($Q255,$S255)&lt;&gt;0),SUM($Q255,$S255),IF(AND(申込書!$AH$4="SKY安心GIGAタブレット",SUM($U255,$W255)&lt;&gt;0),SUM($U255,$W255),"")),"")</f>
        <v/>
      </c>
      <c r="CO255" s="157"/>
      <c r="CP255" s="82"/>
      <c r="CQ255" s="80" t="str">
        <f>IF(AND(申込書!$C$100&lt;&gt;"▼プルダウンより選択してください",申込書!$C$100&lt;&gt;"",申込書!$P$100&lt;&gt;"YYYY/MM/DD",$G255&lt;&gt;""),申込書!$P$100,"")</f>
        <v/>
      </c>
      <c r="CR255" s="81" t="str">
        <f>IF(AND(申込書!$C$100&lt;&gt;"▼プルダウンより選択してください",申込書!$C$100&lt;&gt;"",$G255&lt;&gt;""),申込書!$M$100,"")</f>
        <v/>
      </c>
      <c r="CS255" s="81" t="str">
        <f>IF($CQ$3&lt;&gt;"コンテンツなし",IF(AND(申込書!$AH$4="GIGAスクールパック",SUM($P255,$R255)&lt;&gt;0),SUM($P255,$R255),IF(AND(申込書!$AH$4="SKY安心GIGAタブレット",SUM($T255,$V255)&lt;&gt;0),SUM($T255,$V255),"")),"")</f>
        <v/>
      </c>
      <c r="CT255" s="81" t="str">
        <f>IF($CQ$3&lt;&gt;"コンテンツなし",IF(AND(申込書!$AH$4="GIGAスクールパック",SUM($Q255,$S255)&lt;&gt;0),SUM($Q255,$S255),IF(AND(申込書!$AH$4="SKY安心GIGAタブレット",SUM($U255,$W255)&lt;&gt;0),SUM($U255,$W255),"")),"")</f>
        <v/>
      </c>
      <c r="CU255" s="81"/>
      <c r="CV255" s="82"/>
      <c r="CW255" s="80" t="str">
        <f>IF(AND(申込書!$C$101&lt;&gt;"▼プルダウンより選択してください",申込書!$C$101&lt;&gt;"",申込書!$P$101&lt;&gt;"YYYY/MM/DD",$G255&lt;&gt;""),申込書!$P$101,"")</f>
        <v/>
      </c>
      <c r="CX255" s="81" t="str">
        <f>IF(AND(申込書!$C$101&lt;&gt;"▼プルダウンより選択してください",申込書!$C$101&lt;&gt;"",$G255&lt;&gt;""),申込書!$M$101,"")</f>
        <v/>
      </c>
      <c r="CY255" s="81" t="str">
        <f>IF($CW$3&lt;&gt;"コンテンツなし",IF(AND(申込書!$AH$4="GIGAスクールパック",SUM($P255,$R255)&lt;&gt;0),SUM($P255,$R255),IF(AND(申込書!$AH$4="SKY安心GIGAタブレット",SUM($T255,$V255)&lt;&gt;0),SUM($T255,$V255),"")),"")</f>
        <v/>
      </c>
      <c r="CZ255" s="81" t="str">
        <f>IF($CW$3&lt;&gt;"コンテンツなし",IF(AND(申込書!$AH$4="GIGAスクールパック",SUM($Q255,$S255)&lt;&gt;0),SUM($Q255,$S255),IF(AND(申込書!$AH$4="SKY安心GIGAタブレット",SUM($U255,$W255)&lt;&gt;0),SUM($U255,$W255),"")),"")</f>
        <v/>
      </c>
      <c r="DA255" s="81"/>
      <c r="DB255" s="82"/>
      <c r="DC255" s="80" t="str">
        <f>IF(AND(申込書!$C$102&lt;&gt;"▼プルダウンより選択してください",申込書!$C$102&lt;&gt;"",申込書!$P$102&lt;&gt;"YYYY/MM/DD",$G255&lt;&gt;""),申込書!$P$102,"")</f>
        <v/>
      </c>
      <c r="DD255" s="81" t="str">
        <f>IF(AND(申込書!$C$102&lt;&gt;"▼プルダウンより選択してください",申込書!$C$102&lt;&gt;"",$G255&lt;&gt;""),申込書!$M$102,"")</f>
        <v/>
      </c>
      <c r="DE255" s="81" t="str">
        <f>IF($DC$3&lt;&gt;"コンテンツなし",IF(AND(申込書!$AH$4="GIGAスクールパック",SUM($P255,$R255)&lt;&gt;0),SUM($P255,$R255),IF(AND(申込書!$AH$4="SKY安心GIGAタブレット",SUM($T255,$V255)&lt;&gt;0),SUM($T255,$V255),"")),"")</f>
        <v/>
      </c>
      <c r="DF255" s="81" t="str">
        <f>IF($DC$3&lt;&gt;"コンテンツなし",IF(AND(申込書!$AH$4="GIGAスクールパック",SUM($Q255,$S255)&lt;&gt;0),SUM($Q255,$S255),IF(AND(申込書!$AH$4="SKY安心GIGAタブレット",SUM($U255,$W255)&lt;&gt;0),SUM($U255,$W255),"")),"")</f>
        <v/>
      </c>
      <c r="DG255" s="81"/>
      <c r="DH255" s="82"/>
      <c r="DI255" s="80" t="str">
        <f>IF(AND(申込書!$C$103&lt;&gt;"▼プルダウンより選択してください",申込書!$C$103&lt;&gt;"",申込書!$P$103&lt;&gt;"YYYY/MM/DD",$G255&lt;&gt;""),申込書!$P$103,"")</f>
        <v/>
      </c>
      <c r="DJ255" s="81" t="str">
        <f>IF(AND(申込書!$C$103&lt;&gt;"▼プルダウンより選択してください",申込書!$C$103&lt;&gt;"",$G255&lt;&gt;""),申込書!$M$103,"")</f>
        <v/>
      </c>
      <c r="DK255" s="81" t="str">
        <f>IF($DI$3&lt;&gt;"コンテンツなし",IF(AND(申込書!$AH$4="GIGAスクールパック",SUM($P255,$R255)&lt;&gt;0),SUM($P255,$R255),IF(AND(申込書!$AH$4="SKY安心GIGAタブレット",SUM($T255,$V255)&lt;&gt;0),SUM($T255,$V255),"")),"")</f>
        <v/>
      </c>
      <c r="DL255" s="81" t="str">
        <f>IF($DI$3&lt;&gt;"コンテンツなし",IF(AND(申込書!$AH$4="GIGAスクールパック",SUM($Q255,$S255)&lt;&gt;0),SUM($Q255,$S255),IF(AND(申込書!$AH$4="SKY安心GIGAタブレット",SUM($U255,$W255)&lt;&gt;0),SUM($U255,$W255),"")),"")</f>
        <v/>
      </c>
      <c r="DM255" s="81"/>
      <c r="DN255" s="82"/>
      <c r="DO255" s="80" t="str">
        <f>IF(AND(申込書!$C$104&lt;&gt;"▼プルダウンより選択してください",申込書!$C$104&lt;&gt;"",申込書!$P$104&lt;&gt;"YYYY/MM/DD",$G255&lt;&gt;""),申込書!$P$104,"")</f>
        <v/>
      </c>
      <c r="DP255" s="81" t="str">
        <f>IF(AND(申込書!$C$104&lt;&gt;"▼プルダウンより選択してください",申込書!$C$104&lt;&gt;"",$G255&lt;&gt;""),申込書!$M$104,"")</f>
        <v/>
      </c>
      <c r="DQ255" s="81" t="str">
        <f>IF($DO$3&lt;&gt;"コンテンツなし",IF(AND(申込書!$AH$4="GIGAスクールパック",SUM($P255,$R255)&lt;&gt;0),SUM($P255,$R255),IF(AND(申込書!$AH$4="SKY安心GIGAタブレット",SUM($T255,$V255)&lt;&gt;0),SUM($T255,$V255),"")),"")</f>
        <v/>
      </c>
      <c r="DR255" s="81" t="str">
        <f>IF($DO$3&lt;&gt;"コンテンツなし",IF(AND(申込書!$AH$4="GIGAスクールパック",SUM($Q255,$S255)&lt;&gt;0),SUM($Q255,$S255),IF(AND(申込書!$AH$4="SKY安心GIGAタブレット",SUM($U255,$W255)&lt;&gt;0),SUM($U255,$W255),"")),"")</f>
        <v/>
      </c>
      <c r="DS255" s="81"/>
      <c r="DT255" s="82"/>
      <c r="DU255" s="80" t="str">
        <f>IF(AND(申込書!$C$105&lt;&gt;"▼プルダウンより選択してください",申込書!$C$105&lt;&gt;"",申込書!$P$105&lt;&gt;"YYYY/MM/DD",$G255&lt;&gt;""),申込書!$P$105,"")</f>
        <v/>
      </c>
      <c r="DV255" s="81" t="str">
        <f>IF(AND(申込書!$C$105&lt;&gt;"▼プルダウンより選択してください",申込書!$C$105&lt;&gt;"",$G255&lt;&gt;""),申込書!$M$105,"")</f>
        <v/>
      </c>
      <c r="DW255" s="81" t="str">
        <f>IF($DU$3&lt;&gt;"コンテンツなし",IF(AND(申込書!$AH$4="GIGAスクールパック",SUM($P255,$R255)&lt;&gt;0),SUM($P255,$R255),IF(AND(申込書!$AH$4="SKY安心GIGAタブレット",SUM($T255,$V255)&lt;&gt;0),SUM($T255,$V255),"")),"")</f>
        <v/>
      </c>
      <c r="DX255" s="81" t="str">
        <f>IF($DU$3&lt;&gt;"コンテンツなし",IF(AND(申込書!$AH$4="GIGAスクールパック",SUM($Q255,$S255)&lt;&gt;0),SUM($Q255,$S255),IF(AND(申込書!$AH$4="SKY安心GIGAタブレット",SUM($U255,$W255)&lt;&gt;0),SUM($U255,$W255),"")),"")</f>
        <v/>
      </c>
      <c r="DY255" s="157"/>
      <c r="DZ255" s="82"/>
      <c r="EA255" s="80" t="str">
        <f>IF(AND(申込書!$C$106&lt;&gt;"▼プルダウンより選択してください",申込書!$C$106&lt;&gt;"",申込書!$P$106&lt;&gt;"YYYY/MM/DD",$G255&lt;&gt;""),申込書!$P$106,"")</f>
        <v/>
      </c>
      <c r="EB255" s="81" t="str">
        <f>IF(AND(申込書!$C$106&lt;&gt;"▼プルダウンより選択してください",申込書!$C$106&lt;&gt;"",$G255&lt;&gt;""),申込書!$M$106,"")</f>
        <v/>
      </c>
      <c r="EC255" s="81" t="str">
        <f>IF($EA$3&lt;&gt;"コンテンツなし",IF(AND(申込書!$AH$4="GIGAスクールパック",SUM($P255,$R255)&lt;&gt;0),SUM($P255,$R255),IF(AND(申込書!$AH$4="SKY安心GIGAタブレット",SUM($T255,$V255)&lt;&gt;0),SUM($T255,$V255),"")),"")</f>
        <v/>
      </c>
      <c r="ED255" s="81" t="str">
        <f>IF($EA$3&lt;&gt;"コンテンツなし",IF(AND(申込書!$AH$4="GIGAスクールパック",SUM($Q255,$S255)&lt;&gt;0),SUM($Q255,$S255),IF(AND(申込書!$AH$4="SKY安心GIGAタブレット",SUM($U255,$W255)&lt;&gt;0),SUM($U255,$W255),"")),"")</f>
        <v/>
      </c>
      <c r="EE255" s="157"/>
      <c r="EF255" s="82"/>
      <c r="EG255" s="80" t="str">
        <f>IF(AND(申込書!$C$107&lt;&gt;"▼プルダウンより選択してください",申込書!$C$107&lt;&gt;"",申込書!$P$107&lt;&gt;"YYYY/MM/DD",$G255&lt;&gt;""),申込書!$P$107,"")</f>
        <v/>
      </c>
      <c r="EH255" s="81" t="str">
        <f>IF(AND(申込書!$C$107&lt;&gt;"▼プルダウンより選択してください",申込書!$C$107&lt;&gt;"",$G255&lt;&gt;""),申込書!$M$107,"")</f>
        <v/>
      </c>
      <c r="EI255" s="81" t="str">
        <f>IF($EG$3&lt;&gt;"コンテンツなし",IF(AND(申込書!$AH$4="GIGAスクールパック",SUM($P255,$R255)&lt;&gt;0),SUM($P255,$R255),IF(AND(申込書!$AH$4="SKY安心GIGAタブレット",SUM($T255,$V255)&lt;&gt;0),SUM($T255,$V255),"")),"")</f>
        <v/>
      </c>
      <c r="EJ255" s="81" t="str">
        <f>IF($EG$3&lt;&gt;"コンテンツなし",IF(AND(申込書!$AH$4="GIGAスクールパック",SUM($Q255,$S255)&lt;&gt;0),SUM($Q255,$S255),IF(AND(申込書!$AH$4="SKY安心GIGAタブレット",SUM($U255,$W255)&lt;&gt;0),SUM($U255,$W255),"")),"")</f>
        <v/>
      </c>
      <c r="EK255" s="157"/>
      <c r="EL255" s="82"/>
      <c r="EM255" s="80" t="str">
        <f>IF(AND(申込書!$C$108&lt;&gt;"▼プルダウンより選択してください",申込書!$C$108&lt;&gt;"",申込書!$P$108&lt;&gt;"YYYY/MM/DD",$G255&lt;&gt;""),申込書!$P$108,"")</f>
        <v/>
      </c>
      <c r="EN255" s="81" t="str">
        <f>IF(AND(申込書!$C$108&lt;&gt;"▼プルダウンより選択してください",申込書!$C$108&lt;&gt;"",$G255&lt;&gt;""),申込書!$M$108,"")</f>
        <v/>
      </c>
      <c r="EO255" s="81" t="str">
        <f>IF($EM$3&lt;&gt;"コンテンツなし",IF(AND(申込書!$AH$4="GIGAスクールパック",SUM($P255,$R255)&lt;&gt;0),SUM($P255,$R255),IF(AND(申込書!$AH$4="SKY安心GIGAタブレット",SUM($T255,$V255)&lt;&gt;0),SUM($T255,$V255),"")),"")</f>
        <v/>
      </c>
      <c r="EP255" s="81" t="str">
        <f>IF($EM$3&lt;&gt;"コンテンツなし",IF(AND(申込書!$AH$4="GIGAスクールパック",SUM($Q255,$S255)&lt;&gt;0),SUM($Q255,$S255),IF(AND(申込書!$AH$4="SKY安心GIGAタブレット",SUM($U255,$W255)&lt;&gt;0),SUM($U255,$W255),"")),"")</f>
        <v/>
      </c>
      <c r="EQ255" s="157"/>
      <c r="ER255" s="82"/>
      <c r="ES255" s="80" t="str">
        <f>IF(AND(申込書!$C$109&lt;&gt;"▼プルダウンより選択してください",申込書!$C$109&lt;&gt;"",申込書!$P$109&lt;&gt;"YYYY/MM/DD",$G255&lt;&gt;""),申込書!$P$109,"")</f>
        <v/>
      </c>
      <c r="ET255" s="81" t="str">
        <f>IF(AND(申込書!$C$109&lt;&gt;"▼プルダウンより選択してください",申込書!$C$109&lt;&gt;"",$G255&lt;&gt;""),申込書!$M$109,"")</f>
        <v/>
      </c>
      <c r="EU255" s="81" t="str">
        <f>IF($ES$3&lt;&gt;"コンテンツなし",IF(AND(申込書!$AH$4="GIGAスクールパック",SUM($P255,$R255)&lt;&gt;0),SUM($P255,$R255),IF(AND(申込書!$AH$4="SKY安心GIGAタブレット",SUM($T255,$V255)&lt;&gt;0),SUM($T255,$V255),"")),"")</f>
        <v/>
      </c>
      <c r="EV255" s="81" t="str">
        <f>IF($ES$3&lt;&gt;"コンテンツなし",IF(AND(申込書!$AH$4="GIGAスクールパック",SUM($Q255,$S255)&lt;&gt;0),SUM($Q255,$S255),IF(AND(申込書!$AH$4="SKY安心GIGAタブレット",SUM($U255,$W255)&lt;&gt;0),SUM($U255,$W255),"")),"")</f>
        <v/>
      </c>
      <c r="EW255" s="157"/>
      <c r="EX255" s="82"/>
      <c r="EY255" s="80" t="str">
        <f>IF(AND(申込書!$C$110&lt;&gt;"▼プルダウンより選択してください",申込書!$C$110&lt;&gt;"",申込書!$P$110&lt;&gt;"YYYY/MM/DD",$G255&lt;&gt;""),申込書!$P$110,"")</f>
        <v/>
      </c>
      <c r="EZ255" s="81" t="str">
        <f>IF(AND(申込書!$C$110&lt;&gt;"▼プルダウンより選択してください",申込書!$C$110&lt;&gt;"",$G255&lt;&gt;""),申込書!$M$110,"")</f>
        <v/>
      </c>
      <c r="FA255" s="81" t="str">
        <f>IF($EY$3&lt;&gt;"コンテンツなし",IF(AND(申込書!$AH$4="GIGAスクールパック",SUM($P255,$R255)&lt;&gt;0),SUM($P255,$R255),IF(AND(申込書!$AH$4="SKY安心GIGAタブレット",SUM($T255,$V255)&lt;&gt;0),SUM($T255,$V255),"")),"")</f>
        <v/>
      </c>
      <c r="FB255" s="81" t="str">
        <f>IF($EY$3&lt;&gt;"コンテンツなし",IF(AND(申込書!$AH$4="GIGAスクールパック",SUM($Q255,$S255)&lt;&gt;0),SUM($Q255,$S255),IF(AND(申込書!$AH$4="SKY安心GIGAタブレット",SUM($U255,$W255)&lt;&gt;0),SUM($U255,$W255),"")),"")</f>
        <v/>
      </c>
      <c r="FC255" s="157"/>
      <c r="FD255" s="82"/>
      <c r="FE255" s="80" t="str">
        <f>IF(AND(申込書!$C$111&lt;&gt;"▼プルダウンより選択してください",申込書!$C$111&lt;&gt;"",申込書!$P$111&lt;&gt;"YYYY/MM/DD",$G255&lt;&gt;""),申込書!$P$111,"")</f>
        <v/>
      </c>
      <c r="FF255" s="81" t="str">
        <f>IF(AND(申込書!$C$111&lt;&gt;"▼プルダウンより選択してください",申込書!$C$111&lt;&gt;"",$G255&lt;&gt;""),申込書!$M$111,"")</f>
        <v/>
      </c>
      <c r="FG255" s="81" t="str">
        <f>IF($FE$3&lt;&gt;"コンテンツなし",IF(AND(申込書!$AH$4="GIGAスクールパック",SUM($P255,$R255)&lt;&gt;0),SUM($P255,$R255),IF(AND(申込書!$AH$4="SKY安心GIGAタブレット",SUM($T255,$V255)&lt;&gt;0),SUM($T255,$V255),"")),"")</f>
        <v/>
      </c>
      <c r="FH255" s="81" t="str">
        <f>IF($FE$3&lt;&gt;"コンテンツなし",IF(AND(申込書!$AH$4="GIGAスクールパック",SUM($Q255,$S255)&lt;&gt;0),SUM($Q255,$S255),IF(AND(申込書!$AH$4="SKY安心GIGAタブレット",SUM($U255,$W255)&lt;&gt;0),SUM($U255,$W255),"")),"")</f>
        <v/>
      </c>
      <c r="FI255" s="157"/>
      <c r="FJ255" s="82"/>
      <c r="FK255" s="80" t="str">
        <f>IF(AND(申込書!$C$112&lt;&gt;"▼プルダウンより選択してください",申込書!$C$112&lt;&gt;"",申込書!$P$112&lt;&gt;"YYYY/MM/DD",$G255&lt;&gt;""),申込書!$P$112,"")</f>
        <v/>
      </c>
      <c r="FL255" s="81" t="str">
        <f>IF(AND(申込書!$C$112&lt;&gt;"▼プルダウンより選択してください",申込書!$C$112&lt;&gt;"",$G255&lt;&gt;""),申込書!$M$112,"")</f>
        <v/>
      </c>
      <c r="FM255" s="81" t="str">
        <f>IF($FK$3&lt;&gt;"コンテンツなし",IF(AND(申込書!$AH$4="GIGAスクールパック",SUM($P255,$R255)&lt;&gt;0),SUM($P255,$R255),IF(AND(申込書!$AH$4="SKY安心GIGAタブレット",SUM($T255,$V255)&lt;&gt;0),SUM($T255,$V255),"")),"")</f>
        <v/>
      </c>
      <c r="FN255" s="81" t="str">
        <f>IF($FK$3&lt;&gt;"コンテンツなし",IF(AND(申込書!$AH$4="GIGAスクールパック",SUM($Q255,$S255)&lt;&gt;0),SUM($Q255,$S255),IF(AND(申込書!$AH$4="SKY安心GIGAタブレット",SUM($U255,$W255)&lt;&gt;0),SUM($U255,$W255),"")),"")</f>
        <v/>
      </c>
      <c r="FO255" s="157"/>
      <c r="FP255" s="82"/>
      <c r="FQ255" s="80" t="str">
        <f>IF(AND(申込書!$C$113&lt;&gt;"▼プルダウンより選択してください",申込書!$C$113&lt;&gt;"",申込書!$P$113&lt;&gt;"YYYY/MM/DD",$G255&lt;&gt;""),申込書!$P$113,"")</f>
        <v/>
      </c>
      <c r="FR255" s="81" t="str">
        <f>IF(AND(申込書!$C$113&lt;&gt;"▼プルダウンより選択してください",申込書!$C$113&lt;&gt;"",$G255&lt;&gt;""),申込書!$M$113,"")</f>
        <v/>
      </c>
      <c r="FS255" s="81" t="str">
        <f>IF($FQ$3&lt;&gt;"コンテンツなし",IF(AND(申込書!$AH$4="GIGAスクールパック",SUM($P255,$R255)&lt;&gt;0),SUM($P255,$R255),IF(AND(申込書!$AH$4="SKY安心GIGAタブレット",SUM($T255,$V255)&lt;&gt;0),SUM($T255,$V255),"")),"")</f>
        <v/>
      </c>
      <c r="FT255" s="81" t="str">
        <f>IF($FQ$3&lt;&gt;"コンテンツなし",IF(AND(申込書!$AH$4="GIGAスクールパック",SUM($Q255,$S255)&lt;&gt;0),SUM($Q255,$S255),IF(AND(申込書!$AH$4="SKY安心GIGAタブレット",SUM($U255,$W255)&lt;&gt;0),SUM($U255,$W255),"")),"")</f>
        <v/>
      </c>
      <c r="FU255" s="157"/>
      <c r="FV255" s="82"/>
      <c r="FW255" s="80" t="str">
        <f>IF(AND(申込書!$C$114&lt;&gt;"▼プルダウンより選択してください",申込書!$C$114&lt;&gt;"",申込書!$P$114&lt;&gt;"YYYY/MM/DD",$G255&lt;&gt;""),申込書!$P$114,"")</f>
        <v/>
      </c>
      <c r="FX255" s="81" t="str">
        <f>IF(AND(申込書!$C$114&lt;&gt;"▼プルダウンより選択してください",申込書!$C$114&lt;&gt;"",$G255&lt;&gt;""),申込書!$M$114,"")</f>
        <v/>
      </c>
      <c r="FY255" s="81" t="str">
        <f>IF($FW$3&lt;&gt;"コンテンツなし",IF(AND(申込書!$AH$4="GIGAスクールパック",SUM($P255,$R255)&lt;&gt;0),SUM($P255,$R255),IF(AND(申込書!$AH$4="SKY安心GIGAタブレット",SUM($T255,$V255)&lt;&gt;0),SUM($T255,$V255),"")),"")</f>
        <v/>
      </c>
      <c r="FZ255" s="81" t="str">
        <f>IF($FW$3&lt;&gt;"コンテンツなし",IF(AND(申込書!$AH$4="GIGAスクールパック",SUM($Q255,$S255)&lt;&gt;0),SUM($Q255,$S255),IF(AND(申込書!$AH$4="SKY安心GIGAタブレット",SUM($U255,$W255)&lt;&gt;0),SUM($U255,$W255),"")),"")</f>
        <v/>
      </c>
      <c r="GA255" s="157"/>
      <c r="GB255" s="82"/>
      <c r="GC255" s="80" t="str">
        <f>IF(AND(申込書!$C$115&lt;&gt;"▼プルダウンより選択してください",申込書!$C$115&lt;&gt;"",申込書!$P$115&lt;&gt;"YYYY/MM/DD",$G255&lt;&gt;""),申込書!$P$115,"")</f>
        <v/>
      </c>
      <c r="GD255" s="81" t="str">
        <f>IF(AND(申込書!$C$115&lt;&gt;"▼プルダウンより選択してください",申込書!$C$115&lt;&gt;"",$G255&lt;&gt;""),申込書!$M$115,"")</f>
        <v/>
      </c>
      <c r="GE255" s="81" t="str">
        <f>IF($GC$3&lt;&gt;"コンテンツなし",IF(AND(申込書!$AH$4="GIGAスクールパック",SUM($P255,$R255)&lt;&gt;0),SUM($P255,$R255),IF(AND(申込書!$AH$4="SKY安心GIGAタブレット",SUM($T255,$V255)&lt;&gt;0),SUM($T255,$V255),"")),"")</f>
        <v/>
      </c>
      <c r="GF255" s="81" t="str">
        <f>IF($GC$3&lt;&gt;"コンテンツなし",IF(AND(申込書!$AH$4="GIGAスクールパック",SUM($Q255,$S255)&lt;&gt;0),SUM($Q255,$S255),IF(AND(申込書!$AH$4="SKY安心GIGAタブレット",SUM($U255,$W255)&lt;&gt;0),SUM($U255,$W255),"")),"")</f>
        <v/>
      </c>
      <c r="GG255" s="157"/>
      <c r="GH255" s="82"/>
      <c r="GI255" s="80" t="str">
        <f>IF(AND(申込書!$C$116&lt;&gt;"▼プルダウンより選択してください",申込書!$C$116&lt;&gt;"",申込書!$P$116&lt;&gt;"YYYY/MM/DD",$G255&lt;&gt;""),申込書!$P$116,"")</f>
        <v/>
      </c>
      <c r="GJ255" s="81" t="str">
        <f>IF(AND(申込書!$C$116&lt;&gt;"▼プルダウンより選択してください",申込書!$C$116&lt;&gt;"",$G255&lt;&gt;""),申込書!$M$116,"")</f>
        <v/>
      </c>
      <c r="GK255" s="81" t="str">
        <f>IF($GI$3&lt;&gt;"コンテンツなし",IF(AND(申込書!$AH$4="GIGAスクールパック",SUM($P255,$R255)&lt;&gt;0),SUM($P255,$R255),IF(AND(申込書!$AH$4="SKY安心GIGAタブレット",SUM($T255,$V255)&lt;&gt;0),SUM($T255,$V255),"")),"")</f>
        <v/>
      </c>
      <c r="GL255" s="81" t="str">
        <f>IF($GI$3&lt;&gt;"コンテンツなし",IF(AND(申込書!$AH$4="GIGAスクールパック",SUM($Q255,$S255)&lt;&gt;0),SUM($Q255,$S255),IF(AND(申込書!$AH$4="SKY安心GIGAタブレット",SUM($U255,$W255)&lt;&gt;0),SUM($U255,$W255),"")),"")</f>
        <v/>
      </c>
      <c r="GM255" s="157"/>
      <c r="GN255" s="82"/>
      <c r="GO255" s="80" t="str">
        <f>IF(AND(申込書!$C$117&lt;&gt;"▼プルダウンより選択してください",申込書!$C$117&lt;&gt;"",申込書!$P$117&lt;&gt;"YYYY/MM/DD",$G255&lt;&gt;""),申込書!$P$117,"")</f>
        <v/>
      </c>
      <c r="GP255" s="81" t="str">
        <f>IF(AND(申込書!$C$117&lt;&gt;"▼プルダウンより選択してください",申込書!$C$117&lt;&gt;"",$G255&lt;&gt;""),申込書!$M$117,"")</f>
        <v/>
      </c>
      <c r="GQ255" s="81" t="str">
        <f>IF($GO$3&lt;&gt;"コンテンツなし",IF(AND(申込書!$AH$4="GIGAスクールパック",SUM($P255,$R255)&lt;&gt;0),SUM($P255,$R255),IF(AND(申込書!$AH$4="SKY安心GIGAタブレット",SUM($T255,$V255)&lt;&gt;0),SUM($T255,$V255),"")),"")</f>
        <v/>
      </c>
      <c r="GR255" s="81" t="str">
        <f>IF($GO$3&lt;&gt;"コンテンツなし",IF(AND(申込書!$AH$4="GIGAスクールパック",SUM($Q255,$S255)&lt;&gt;0),SUM($Q255,$S255),IF(AND(申込書!$AH$4="SKY安心GIGAタブレット",SUM($U255,$W255)&lt;&gt;0),SUM($U255,$W255),"")),"")</f>
        <v/>
      </c>
      <c r="GS255" s="157"/>
      <c r="GT255" s="82"/>
      <c r="GU255" s="80" t="str">
        <f>IF(AND(申込書!$C$118&lt;&gt;"▼プルダウンより選択してください",申込書!$C$118&lt;&gt;"",申込書!$P$118&lt;&gt;"YYYY/MM/DD",$G255&lt;&gt;""),申込書!$P$118,"")</f>
        <v/>
      </c>
      <c r="GV255" s="81" t="str">
        <f>IF(AND(申込書!$C$118&lt;&gt;"▼プルダウンより選択してください",申込書!$C$118&lt;&gt;"",$G255&lt;&gt;""),申込書!$M$118,"")</f>
        <v/>
      </c>
      <c r="GW255" s="81" t="str">
        <f>IF($GU$3&lt;&gt;"コンテンツなし",IF(AND(申込書!$AH$4="GIGAスクールパック",SUM($P255,$R255)&lt;&gt;0),SUM($P255,$R255),IF(AND(申込書!$AH$4="SKY安心GIGAタブレット",SUM($T255,$V255)&lt;&gt;0),SUM($T255,$V255),"")),"")</f>
        <v/>
      </c>
      <c r="GX255" s="81" t="str">
        <f>IF($GU$3&lt;&gt;"コンテンツなし",IF(AND(申込書!$AH$4="GIGAスクールパック",SUM($Q255,$S255)&lt;&gt;0),SUM($Q255,$S255),IF(AND(申込書!$AH$4="SKY安心GIGAタブレット",SUM($U255,$W255)&lt;&gt;0),SUM($U255,$W255),"")),"")</f>
        <v/>
      </c>
      <c r="GY255" s="157"/>
      <c r="GZ255" s="82"/>
      <c r="HA255" s="80" t="str">
        <f>IF(AND(申込書!$C$119&lt;&gt;"▼プルダウンより選択してください",申込書!$C$119&lt;&gt;"",申込書!$P$119&lt;&gt;"YYYY/MM/DD",$G255&lt;&gt;""),申込書!$P$119,"")</f>
        <v/>
      </c>
      <c r="HB255" s="81" t="str">
        <f>IF(AND(申込書!$C$119&lt;&gt;"▼プルダウンより選択してください",申込書!$C$119&lt;&gt;"",$G255&lt;&gt;""),申込書!$M$119,"")</f>
        <v/>
      </c>
      <c r="HC255" s="81" t="str">
        <f>IF($HA$3&lt;&gt;"コンテンツなし",IF(AND(申込書!$AH$4="GIGAスクールパック",SUM($P255,$R255)&lt;&gt;0),SUM($P255,$R255),IF(AND(申込書!$AH$4="SKY安心GIGAタブレット",SUM($T255,$V255)&lt;&gt;0),SUM($T255,$V255),"")),"")</f>
        <v/>
      </c>
      <c r="HD255" s="81" t="str">
        <f>IF($HA$3&lt;&gt;"コンテンツなし",IF(AND(申込書!$AH$4="GIGAスクールパック",SUM($Q255,$S255)&lt;&gt;0),SUM($Q255,$S255),IF(AND(申込書!$AH$4="SKY安心GIGAタブレット",SUM($U255,$W255)&lt;&gt;0),SUM($U255,$W255),"")),"")</f>
        <v/>
      </c>
      <c r="HE255" s="157"/>
      <c r="HF255" s="82"/>
      <c r="HG255" s="83"/>
    </row>
    <row r="256" spans="2:215" ht="26.85" customHeight="1">
      <c r="B256" s="62">
        <f t="shared" si="3"/>
        <v>251</v>
      </c>
      <c r="C256" s="63"/>
      <c r="D256" s="64"/>
      <c r="E256" s="207"/>
      <c r="F256" s="65"/>
      <c r="G256" s="66"/>
      <c r="H256" s="67"/>
      <c r="I256" s="68"/>
      <c r="J256" s="69"/>
      <c r="K256" s="70"/>
      <c r="L256" s="71"/>
      <c r="M256" s="72"/>
      <c r="N256" s="73"/>
      <c r="O256" s="74"/>
      <c r="P256" s="179"/>
      <c r="Q256" s="180"/>
      <c r="R256" s="180"/>
      <c r="S256" s="181"/>
      <c r="T256" s="179"/>
      <c r="U256" s="180"/>
      <c r="V256" s="182"/>
      <c r="W256" s="181"/>
      <c r="X256" s="75"/>
      <c r="Y256" s="76"/>
      <c r="Z256" s="77"/>
      <c r="AA256" s="78"/>
      <c r="AB256" s="79"/>
      <c r="AC256" s="79"/>
      <c r="AD256" s="79"/>
      <c r="AE256" s="77"/>
      <c r="AF256" s="139"/>
      <c r="AG256" s="139"/>
      <c r="AH256" s="139"/>
      <c r="AI256" s="80" t="str">
        <f>IF(AND(申込書!$C$90&lt;&gt;"▼プルダウンより選択してください",申込書!$C$90&lt;&gt;"",申込書!$P$90&lt;&gt;"YYYY/MM/DD",$G256&lt;&gt;""),申込書!$P$90,"")</f>
        <v/>
      </c>
      <c r="AJ256" s="81" t="str">
        <f>IF(AND(申込書!$C$90&lt;&gt;"▼プルダウンより選択してください",申込書!$C$90&lt;&gt;"",$G256&lt;&gt;""),申込書!$M$90,"")</f>
        <v/>
      </c>
      <c r="AK256" s="81" t="str">
        <f>IF($AI$3&lt;&gt;"コンテンツなし",IF(AND(申込書!$AH$4="GIGAスクールパック",SUM($P256,$R256)&lt;&gt;0),SUM($P256,$R256),IF(AND(申込書!$AH$4="SKY安心GIGAタブレット",SUM($T256,$V256)&lt;&gt;0),SUM($T256,$V256),"")),"")</f>
        <v/>
      </c>
      <c r="AL256" s="81" t="str">
        <f>IF($AI$3&lt;&gt;"コンテンツなし",IF(AND(申込書!$AH$4="GIGAスクールパック",SUM($Q256,$S256)&lt;&gt;0),SUM($Q256,$S256),IF(AND(申込書!$AH$4="SKY安心GIGAタブレット",SUM($U256,$W256)&lt;&gt;0),SUM($U256,$W256),"")),"")</f>
        <v/>
      </c>
      <c r="AM256" s="157"/>
      <c r="AN256" s="82"/>
      <c r="AO256" s="80" t="str">
        <f>IF(AND(申込書!$C$91&lt;&gt;"▼プルダウンより選択してください",申込書!$C$91&lt;&gt;"",申込書!$P$91&lt;&gt;"YYYY/MM/DD",$G256&lt;&gt;""),申込書!$P$91,"")</f>
        <v/>
      </c>
      <c r="AP256" s="81" t="str">
        <f>IF(AND(申込書!$C$91&lt;&gt;"▼プルダウンより選択してください",申込書!$C$91&lt;&gt;"",$G256&lt;&gt;""),申込書!$M$91,"")</f>
        <v/>
      </c>
      <c r="AQ256" s="81" t="str">
        <f>IF($AO$3&lt;&gt;"コンテンツなし",IF(AND(申込書!$AH$4="GIGAスクールパック",SUM($P256,$R256)&lt;&gt;0),SUM($P256,$R256),IF(AND(申込書!$AH$4="SKY安心GIGAタブレット",SUM($T256,$V256)&lt;&gt;0),SUM($T256,$V256),"")),"")</f>
        <v/>
      </c>
      <c r="AR256" s="81" t="str">
        <f>IF($AO$3&lt;&gt;"コンテンツなし",IF(AND(申込書!$AH$4="GIGAスクールパック",SUM($Q256,$S256)&lt;&gt;0),SUM($Q256,$S256),IF(AND(申込書!$AH$4="SKY安心GIGAタブレット",SUM($U256,$W256)&lt;&gt;0),SUM($U256,$W256),"")),"")</f>
        <v/>
      </c>
      <c r="AS256" s="157"/>
      <c r="AT256" s="82"/>
      <c r="AU256" s="80" t="str">
        <f>IF(AND(申込書!$C$92&lt;&gt;"▼プルダウンより選択してください",申込書!$C$92&lt;&gt;"",申込書!$P$92&lt;&gt;"YYYY/MM/DD",$G256&lt;&gt;""),申込書!$P$92,"")</f>
        <v/>
      </c>
      <c r="AV256" s="81" t="str">
        <f>IF(AND(申込書!$C$92&lt;&gt;"▼プルダウンより選択してください",申込書!$C$92&lt;&gt;"",$G256&lt;&gt;""),申込書!$M$92,"")</f>
        <v/>
      </c>
      <c r="AW256" s="81" t="str">
        <f>IF($AU$3&lt;&gt;"コンテンツなし",IF(AND(申込書!$AH$4="GIGAスクールパック",SUM($P256,$R256)&lt;&gt;0),SUM($P256,$R256),IF(AND(申込書!$AH$4="SKY安心GIGAタブレット",SUM($T256,$V256)&lt;&gt;0),SUM($T256,$V256),"")),"")</f>
        <v/>
      </c>
      <c r="AX256" s="81" t="str">
        <f>IF($AU$3&lt;&gt;"コンテンツなし",IF(AND(申込書!$AH$4="GIGAスクールパック",SUM($Q256,$S256)&lt;&gt;0),SUM($Q256,$S256),IF(AND(申込書!$AH$4="SKY安心GIGAタブレット",SUM($U256,$W256)&lt;&gt;0),SUM($U256,$W256),"")),"")</f>
        <v/>
      </c>
      <c r="AY256" s="157"/>
      <c r="AZ256" s="82"/>
      <c r="BA256" s="80" t="str">
        <f>IF(AND(申込書!$C$93&lt;&gt;"▼プルダウンより選択してください",申込書!$C$93&lt;&gt;"",申込書!$P$93&lt;&gt;"YYYY/MM/DD",$G256&lt;&gt;""),申込書!$P$93,"")</f>
        <v/>
      </c>
      <c r="BB256" s="81" t="str">
        <f>IF(AND(申込書!$C$93&lt;&gt;"▼プルダウンより選択してください",申込書!$C$93&lt;&gt;"",申込書!$M$93&gt;=1,$G256&lt;&gt;""),申込書!$M$93,"")</f>
        <v/>
      </c>
      <c r="BC256" s="81" t="str">
        <f>IF($BA$3&lt;&gt;"コンテンツなし",IF(AND(申込書!$AH$4="GIGAスクールパック",SUM($P256,$R256)&lt;&gt;0),SUM($P256,$R256),IF(AND(申込書!$AH$4="SKY安心GIGAタブレット",SUM($T256,$V256)&lt;&gt;0),SUM($T256,$V256),"")),"")</f>
        <v/>
      </c>
      <c r="BD256" s="81" t="str">
        <f>IF($BA$3&lt;&gt;"コンテンツなし",IF(AND(申込書!$AH$4="GIGAスクールパック",SUM($Q256,$S256)&lt;&gt;0),SUM($Q256,$S256),IF(AND(申込書!$AH$4="SKY安心GIGAタブレット",SUM($U256,$W256)&lt;&gt;0),SUM($U256,$W256),"")),"")</f>
        <v/>
      </c>
      <c r="BE256" s="157"/>
      <c r="BF256" s="82"/>
      <c r="BG256" s="80" t="str">
        <f>IF(AND(申込書!$C$94&lt;&gt;"▼プルダウンより選択してください",申込書!$C$94&lt;&gt;"",申込書!$P$94&lt;&gt;"YYYY/MM/DD",$G256&lt;&gt;""),申込書!$P$94,"")</f>
        <v/>
      </c>
      <c r="BH256" s="81" t="str">
        <f>IF(AND(申込書!$C$94&lt;&gt;"▼プルダウンより選択してください",申込書!$C$94&lt;&gt;"",$G256&lt;&gt;""),申込書!$M$94,"")</f>
        <v/>
      </c>
      <c r="BI256" s="81" t="str">
        <f>IF($BG$3&lt;&gt;"コンテンツなし",IF(AND(申込書!$AH$4="GIGAスクールパック",SUM($P256,$R256)&lt;&gt;0),SUM($P256,$R256),IF(AND(申込書!$AH$4="SKY安心GIGAタブレット",SUM($T256,$V256)&lt;&gt;0),SUM($T256,$V256),"")),"")</f>
        <v/>
      </c>
      <c r="BJ256" s="81" t="str">
        <f>IF($BG$3&lt;&gt;"コンテンツなし",IF(AND(申込書!$AH$4="GIGAスクールパック",SUM($Q256,$S256)&lt;&gt;0),SUM($Q256,$S256),IF(AND(申込書!$AH$4="SKY安心GIGAタブレット",SUM($U256,$W256)&lt;&gt;0),SUM($U256,$W256),"")),"")</f>
        <v/>
      </c>
      <c r="BK256" s="157"/>
      <c r="BL256" s="82"/>
      <c r="BM256" s="80" t="str">
        <f>IF(AND(申込書!$C$95&lt;&gt;"▼プルダウンより選択してください",申込書!$C$95&lt;&gt;"",申込書!$P$95&lt;&gt;"YYYY/MM/DD",$G256&lt;&gt;""),申込書!$P$95,"")</f>
        <v/>
      </c>
      <c r="BN256" s="81" t="str">
        <f>IF(AND(申込書!$C$95&lt;&gt;"▼プルダウンより選択してください",申込書!$C$95&lt;&gt;"",$G256&lt;&gt;""),申込書!$M$95,"")</f>
        <v/>
      </c>
      <c r="BO256" s="81" t="str">
        <f>IF($BM$3&lt;&gt;"コンテンツなし",IF(AND(申込書!$AH$4="GIGAスクールパック",SUM($P256,$R256)&lt;&gt;0),SUM($P256,$R256),IF(AND(申込書!$AH$4="SKY安心GIGAタブレット",SUM($T256,$V256)&lt;&gt;0),SUM($T256,$V256),"")),"")</f>
        <v/>
      </c>
      <c r="BP256" s="81" t="str">
        <f>IF($BM$3&lt;&gt;"コンテンツなし",IF(AND(申込書!$AH$4="GIGAスクールパック",SUM($Q256,$S256)&lt;&gt;0),SUM($Q256,$S256),IF(AND(申込書!$AH$4="SKY安心GIGAタブレット",SUM($U256,$W256)&lt;&gt;0),SUM($U256,$W256),"")),"")</f>
        <v/>
      </c>
      <c r="BQ256" s="157"/>
      <c r="BR256" s="82"/>
      <c r="BS256" s="80" t="str">
        <f>IF(AND(申込書!$C$96&lt;&gt;"▼プルダウンより選択してください",申込書!$C$96&lt;&gt;"",申込書!$P$96&lt;&gt;"YYYY/MM/DD",$G256&lt;&gt;""),申込書!$P$96,"")</f>
        <v/>
      </c>
      <c r="BT256" s="81" t="str">
        <f>IF(AND(申込書!$C$96&lt;&gt;"▼プルダウンより選択してください",申込書!$C$96&lt;&gt;"",$G256&lt;&gt;""),申込書!$M$96,"")</f>
        <v/>
      </c>
      <c r="BU256" s="81" t="str">
        <f>IF($BS$3&lt;&gt;"コンテンツなし",IF(AND(申込書!$AH$4="GIGAスクールパック",SUM($P256,$R256)&lt;&gt;0),SUM($P256,$R256),IF(AND(申込書!$AH$4="SKY安心GIGAタブレット",SUM($T256,$V256)&lt;&gt;0),SUM($T256,$V256),"")),"")</f>
        <v/>
      </c>
      <c r="BV256" s="81" t="str">
        <f>IF($BS$3&lt;&gt;"コンテンツなし",IF(AND(申込書!$AH$4="GIGAスクールパック",SUM($Q256,$S256)&lt;&gt;0),SUM($Q256,$S256),IF(AND(申込書!$AH$4="SKY安心GIGAタブレット",SUM($U256,$W256)&lt;&gt;0),SUM($U256,$W256),"")),"")</f>
        <v/>
      </c>
      <c r="BW256" s="157"/>
      <c r="BX256" s="82"/>
      <c r="BY256" s="80" t="str">
        <f>IF(AND(申込書!$C$97&lt;&gt;"▼プルダウンより選択してください",申込書!$C$97&lt;&gt;"",申込書!$P$97&lt;&gt;"YYYY/MM/DD",$G256&lt;&gt;""),申込書!$P$97,"")</f>
        <v/>
      </c>
      <c r="BZ256" s="81" t="str">
        <f>IF(AND(申込書!$C$97&lt;&gt;"▼プルダウンより選択してください",申込書!$C$97&lt;&gt;"",$G256&lt;&gt;""),申込書!$M$97,"")</f>
        <v/>
      </c>
      <c r="CA256" s="81" t="str">
        <f>IF($BY$3&lt;&gt;"コンテンツなし",IF(AND(申込書!$AH$4="GIGAスクールパック",SUM($P256,$R256)&lt;&gt;0),SUM($P256,$R256),IF(AND(申込書!$AH$4="SKY安心GIGAタブレット",SUM($T256,$V256)&lt;&gt;0),SUM($T256,$V256),"")),"")</f>
        <v/>
      </c>
      <c r="CB256" s="81" t="str">
        <f>IF($BY$3&lt;&gt;"コンテンツなし",IF(AND(申込書!$AH$4="GIGAスクールパック",SUM($Q256,$S256)&lt;&gt;0),SUM($Q256,$S256),IF(AND(申込書!$AH$4="SKY安心GIGAタブレット",SUM($U256,$W256)&lt;&gt;0),SUM($U256,$W256),"")),"")</f>
        <v/>
      </c>
      <c r="CC256" s="157"/>
      <c r="CD256" s="82"/>
      <c r="CE256" s="80" t="str">
        <f>IF(AND(申込書!$C$98&lt;&gt;"▼プルダウンより選択してください",申込書!$C$98&lt;&gt;"",申込書!$P$98&lt;&gt;"YYYY/MM/DD",$G256&lt;&gt;""),申込書!$P$98,"")</f>
        <v/>
      </c>
      <c r="CF256" s="81" t="str">
        <f>IF(AND(申込書!$C$98&lt;&gt;"▼プルダウンより選択してください",申込書!$C$98&lt;&gt;"",$G256&lt;&gt;""),申込書!$M$98,"")</f>
        <v/>
      </c>
      <c r="CG256" s="81" t="str">
        <f>IF($CE$3&lt;&gt;"コンテンツなし",IF(AND(申込書!$AH$4="GIGAスクールパック",SUM($P256,$R256)&lt;&gt;0),SUM($P256,$R256),IF(AND(申込書!$AH$4="SKY安心GIGAタブレット",SUM($T256,$V256)&lt;&gt;0),SUM($T256,$V256),"")),"")</f>
        <v/>
      </c>
      <c r="CH256" s="81" t="str">
        <f>IF($CE$3&lt;&gt;"コンテンツなし",IF(AND(申込書!$AH$4="GIGAスクールパック",SUM($Q256,$S256)&lt;&gt;0),SUM($Q256,$S256),IF(AND(申込書!$AH$4="SKY安心GIGAタブレット",SUM($U256,$W256)&lt;&gt;0),SUM($U256,$W256),"")),"")</f>
        <v/>
      </c>
      <c r="CI256" s="157"/>
      <c r="CJ256" s="82"/>
      <c r="CK256" s="80" t="str">
        <f>IF(AND(申込書!$C$99&lt;&gt;"▼プルダウンより選択してください",申込書!$C$99&lt;&gt;"",申込書!$P$99&lt;&gt;"YYYY/MM/DD",$G256&lt;&gt;""),申込書!$P$99,"")</f>
        <v/>
      </c>
      <c r="CL256" s="81" t="str">
        <f>IF(AND(申込書!$C$99&lt;&gt;"▼プルダウンより選択してください",申込書!$C$99&lt;&gt;"",$G256&lt;&gt;""),申込書!$M$99,"")</f>
        <v/>
      </c>
      <c r="CM256" s="81" t="str">
        <f>IF($CK$3&lt;&gt;"コンテンツなし",IF(AND(申込書!$AH$4="GIGAスクールパック",SUM($P256,$R256)&lt;&gt;0),SUM($P256,$R256),IF(AND(申込書!$AH$4="SKY安心GIGAタブレット",SUM($T256,$V256)&lt;&gt;0),SUM($T256,$V256),"")),"")</f>
        <v/>
      </c>
      <c r="CN256" s="81" t="str">
        <f>IF($CK$3&lt;&gt;"コンテンツなし",IF(AND(申込書!$AH$4="GIGAスクールパック",SUM($Q256,$S256)&lt;&gt;0),SUM($Q256,$S256),IF(AND(申込書!$AH$4="SKY安心GIGAタブレット",SUM($U256,$W256)&lt;&gt;0),SUM($U256,$W256),"")),"")</f>
        <v/>
      </c>
      <c r="CO256" s="157"/>
      <c r="CP256" s="82"/>
      <c r="CQ256" s="80" t="str">
        <f>IF(AND(申込書!$C$100&lt;&gt;"▼プルダウンより選択してください",申込書!$C$100&lt;&gt;"",申込書!$P$100&lt;&gt;"YYYY/MM/DD",$G256&lt;&gt;""),申込書!$P$100,"")</f>
        <v/>
      </c>
      <c r="CR256" s="81" t="str">
        <f>IF(AND(申込書!$C$100&lt;&gt;"▼プルダウンより選択してください",申込書!$C$100&lt;&gt;"",$G256&lt;&gt;""),申込書!$M$100,"")</f>
        <v/>
      </c>
      <c r="CS256" s="81" t="str">
        <f>IF($CQ$3&lt;&gt;"コンテンツなし",IF(AND(申込書!$AH$4="GIGAスクールパック",SUM($P256,$R256)&lt;&gt;0),SUM($P256,$R256),IF(AND(申込書!$AH$4="SKY安心GIGAタブレット",SUM($T256,$V256)&lt;&gt;0),SUM($T256,$V256),"")),"")</f>
        <v/>
      </c>
      <c r="CT256" s="81" t="str">
        <f>IF($CQ$3&lt;&gt;"コンテンツなし",IF(AND(申込書!$AH$4="GIGAスクールパック",SUM($Q256,$S256)&lt;&gt;0),SUM($Q256,$S256),IF(AND(申込書!$AH$4="SKY安心GIGAタブレット",SUM($U256,$W256)&lt;&gt;0),SUM($U256,$W256),"")),"")</f>
        <v/>
      </c>
      <c r="CU256" s="81"/>
      <c r="CV256" s="82"/>
      <c r="CW256" s="80" t="str">
        <f>IF(AND(申込書!$C$101&lt;&gt;"▼プルダウンより選択してください",申込書!$C$101&lt;&gt;"",申込書!$P$101&lt;&gt;"YYYY/MM/DD",$G256&lt;&gt;""),申込書!$P$101,"")</f>
        <v/>
      </c>
      <c r="CX256" s="81" t="str">
        <f>IF(AND(申込書!$C$101&lt;&gt;"▼プルダウンより選択してください",申込書!$C$101&lt;&gt;"",$G256&lt;&gt;""),申込書!$M$101,"")</f>
        <v/>
      </c>
      <c r="CY256" s="81" t="str">
        <f>IF($CW$3&lt;&gt;"コンテンツなし",IF(AND(申込書!$AH$4="GIGAスクールパック",SUM($P256,$R256)&lt;&gt;0),SUM($P256,$R256),IF(AND(申込書!$AH$4="SKY安心GIGAタブレット",SUM($T256,$V256)&lt;&gt;0),SUM($T256,$V256),"")),"")</f>
        <v/>
      </c>
      <c r="CZ256" s="81" t="str">
        <f>IF($CW$3&lt;&gt;"コンテンツなし",IF(AND(申込書!$AH$4="GIGAスクールパック",SUM($Q256,$S256)&lt;&gt;0),SUM($Q256,$S256),IF(AND(申込書!$AH$4="SKY安心GIGAタブレット",SUM($U256,$W256)&lt;&gt;0),SUM($U256,$W256),"")),"")</f>
        <v/>
      </c>
      <c r="DA256" s="81"/>
      <c r="DB256" s="82"/>
      <c r="DC256" s="80" t="str">
        <f>IF(AND(申込書!$C$102&lt;&gt;"▼プルダウンより選択してください",申込書!$C$102&lt;&gt;"",申込書!$P$102&lt;&gt;"YYYY/MM/DD",$G256&lt;&gt;""),申込書!$P$102,"")</f>
        <v/>
      </c>
      <c r="DD256" s="81" t="str">
        <f>IF(AND(申込書!$C$102&lt;&gt;"▼プルダウンより選択してください",申込書!$C$102&lt;&gt;"",$G256&lt;&gt;""),申込書!$M$102,"")</f>
        <v/>
      </c>
      <c r="DE256" s="81" t="str">
        <f>IF($DC$3&lt;&gt;"コンテンツなし",IF(AND(申込書!$AH$4="GIGAスクールパック",SUM($P256,$R256)&lt;&gt;0),SUM($P256,$R256),IF(AND(申込書!$AH$4="SKY安心GIGAタブレット",SUM($T256,$V256)&lt;&gt;0),SUM($T256,$V256),"")),"")</f>
        <v/>
      </c>
      <c r="DF256" s="81" t="str">
        <f>IF($DC$3&lt;&gt;"コンテンツなし",IF(AND(申込書!$AH$4="GIGAスクールパック",SUM($Q256,$S256)&lt;&gt;0),SUM($Q256,$S256),IF(AND(申込書!$AH$4="SKY安心GIGAタブレット",SUM($U256,$W256)&lt;&gt;0),SUM($U256,$W256),"")),"")</f>
        <v/>
      </c>
      <c r="DG256" s="81"/>
      <c r="DH256" s="82"/>
      <c r="DI256" s="80" t="str">
        <f>IF(AND(申込書!$C$103&lt;&gt;"▼プルダウンより選択してください",申込書!$C$103&lt;&gt;"",申込書!$P$103&lt;&gt;"YYYY/MM/DD",$G256&lt;&gt;""),申込書!$P$103,"")</f>
        <v/>
      </c>
      <c r="DJ256" s="81" t="str">
        <f>IF(AND(申込書!$C$103&lt;&gt;"▼プルダウンより選択してください",申込書!$C$103&lt;&gt;"",$G256&lt;&gt;""),申込書!$M$103,"")</f>
        <v/>
      </c>
      <c r="DK256" s="81" t="str">
        <f>IF($DI$3&lt;&gt;"コンテンツなし",IF(AND(申込書!$AH$4="GIGAスクールパック",SUM($P256,$R256)&lt;&gt;0),SUM($P256,$R256),IF(AND(申込書!$AH$4="SKY安心GIGAタブレット",SUM($T256,$V256)&lt;&gt;0),SUM($T256,$V256),"")),"")</f>
        <v/>
      </c>
      <c r="DL256" s="81" t="str">
        <f>IF($DI$3&lt;&gt;"コンテンツなし",IF(AND(申込書!$AH$4="GIGAスクールパック",SUM($Q256,$S256)&lt;&gt;0),SUM($Q256,$S256),IF(AND(申込書!$AH$4="SKY安心GIGAタブレット",SUM($U256,$W256)&lt;&gt;0),SUM($U256,$W256),"")),"")</f>
        <v/>
      </c>
      <c r="DM256" s="81"/>
      <c r="DN256" s="82"/>
      <c r="DO256" s="80" t="str">
        <f>IF(AND(申込書!$C$104&lt;&gt;"▼プルダウンより選択してください",申込書!$C$104&lt;&gt;"",申込書!$P$104&lt;&gt;"YYYY/MM/DD",$G256&lt;&gt;""),申込書!$P$104,"")</f>
        <v/>
      </c>
      <c r="DP256" s="81" t="str">
        <f>IF(AND(申込書!$C$104&lt;&gt;"▼プルダウンより選択してください",申込書!$C$104&lt;&gt;"",$G256&lt;&gt;""),申込書!$M$104,"")</f>
        <v/>
      </c>
      <c r="DQ256" s="81" t="str">
        <f>IF($DO$3&lt;&gt;"コンテンツなし",IF(AND(申込書!$AH$4="GIGAスクールパック",SUM($P256,$R256)&lt;&gt;0),SUM($P256,$R256),IF(AND(申込書!$AH$4="SKY安心GIGAタブレット",SUM($T256,$V256)&lt;&gt;0),SUM($T256,$V256),"")),"")</f>
        <v/>
      </c>
      <c r="DR256" s="81" t="str">
        <f>IF($DO$3&lt;&gt;"コンテンツなし",IF(AND(申込書!$AH$4="GIGAスクールパック",SUM($Q256,$S256)&lt;&gt;0),SUM($Q256,$S256),IF(AND(申込書!$AH$4="SKY安心GIGAタブレット",SUM($U256,$W256)&lt;&gt;0),SUM($U256,$W256),"")),"")</f>
        <v/>
      </c>
      <c r="DS256" s="81"/>
      <c r="DT256" s="82"/>
      <c r="DU256" s="80" t="str">
        <f>IF(AND(申込書!$C$105&lt;&gt;"▼プルダウンより選択してください",申込書!$C$105&lt;&gt;"",申込書!$P$105&lt;&gt;"YYYY/MM/DD",$G256&lt;&gt;""),申込書!$P$105,"")</f>
        <v/>
      </c>
      <c r="DV256" s="81" t="str">
        <f>IF(AND(申込書!$C$105&lt;&gt;"▼プルダウンより選択してください",申込書!$C$105&lt;&gt;"",$G256&lt;&gt;""),申込書!$M$105,"")</f>
        <v/>
      </c>
      <c r="DW256" s="81" t="str">
        <f>IF($DU$3&lt;&gt;"コンテンツなし",IF(AND(申込書!$AH$4="GIGAスクールパック",SUM($P256,$R256)&lt;&gt;0),SUM($P256,$R256),IF(AND(申込書!$AH$4="SKY安心GIGAタブレット",SUM($T256,$V256)&lt;&gt;0),SUM($T256,$V256),"")),"")</f>
        <v/>
      </c>
      <c r="DX256" s="81" t="str">
        <f>IF($DU$3&lt;&gt;"コンテンツなし",IF(AND(申込書!$AH$4="GIGAスクールパック",SUM($Q256,$S256)&lt;&gt;0),SUM($Q256,$S256),IF(AND(申込書!$AH$4="SKY安心GIGAタブレット",SUM($U256,$W256)&lt;&gt;0),SUM($U256,$W256),"")),"")</f>
        <v/>
      </c>
      <c r="DY256" s="157"/>
      <c r="DZ256" s="82"/>
      <c r="EA256" s="80" t="str">
        <f>IF(AND(申込書!$C$106&lt;&gt;"▼プルダウンより選択してください",申込書!$C$106&lt;&gt;"",申込書!$P$106&lt;&gt;"YYYY/MM/DD",$G256&lt;&gt;""),申込書!$P$106,"")</f>
        <v/>
      </c>
      <c r="EB256" s="81" t="str">
        <f>IF(AND(申込書!$C$106&lt;&gt;"▼プルダウンより選択してください",申込書!$C$106&lt;&gt;"",$G256&lt;&gt;""),申込書!$M$106,"")</f>
        <v/>
      </c>
      <c r="EC256" s="81" t="str">
        <f>IF($EA$3&lt;&gt;"コンテンツなし",IF(AND(申込書!$AH$4="GIGAスクールパック",SUM($P256,$R256)&lt;&gt;0),SUM($P256,$R256),IF(AND(申込書!$AH$4="SKY安心GIGAタブレット",SUM($T256,$V256)&lt;&gt;0),SUM($T256,$V256),"")),"")</f>
        <v/>
      </c>
      <c r="ED256" s="81" t="str">
        <f>IF($EA$3&lt;&gt;"コンテンツなし",IF(AND(申込書!$AH$4="GIGAスクールパック",SUM($Q256,$S256)&lt;&gt;0),SUM($Q256,$S256),IF(AND(申込書!$AH$4="SKY安心GIGAタブレット",SUM($U256,$W256)&lt;&gt;0),SUM($U256,$W256),"")),"")</f>
        <v/>
      </c>
      <c r="EE256" s="157"/>
      <c r="EF256" s="82"/>
      <c r="EG256" s="80" t="str">
        <f>IF(AND(申込書!$C$107&lt;&gt;"▼プルダウンより選択してください",申込書!$C$107&lt;&gt;"",申込書!$P$107&lt;&gt;"YYYY/MM/DD",$G256&lt;&gt;""),申込書!$P$107,"")</f>
        <v/>
      </c>
      <c r="EH256" s="81" t="str">
        <f>IF(AND(申込書!$C$107&lt;&gt;"▼プルダウンより選択してください",申込書!$C$107&lt;&gt;"",$G256&lt;&gt;""),申込書!$M$107,"")</f>
        <v/>
      </c>
      <c r="EI256" s="81" t="str">
        <f>IF($EG$3&lt;&gt;"コンテンツなし",IF(AND(申込書!$AH$4="GIGAスクールパック",SUM($P256,$R256)&lt;&gt;0),SUM($P256,$R256),IF(AND(申込書!$AH$4="SKY安心GIGAタブレット",SUM($T256,$V256)&lt;&gt;0),SUM($T256,$V256),"")),"")</f>
        <v/>
      </c>
      <c r="EJ256" s="81" t="str">
        <f>IF($EG$3&lt;&gt;"コンテンツなし",IF(AND(申込書!$AH$4="GIGAスクールパック",SUM($Q256,$S256)&lt;&gt;0),SUM($Q256,$S256),IF(AND(申込書!$AH$4="SKY安心GIGAタブレット",SUM($U256,$W256)&lt;&gt;0),SUM($U256,$W256),"")),"")</f>
        <v/>
      </c>
      <c r="EK256" s="157"/>
      <c r="EL256" s="82"/>
      <c r="EM256" s="80" t="str">
        <f>IF(AND(申込書!$C$108&lt;&gt;"▼プルダウンより選択してください",申込書!$C$108&lt;&gt;"",申込書!$P$108&lt;&gt;"YYYY/MM/DD",$G256&lt;&gt;""),申込書!$P$108,"")</f>
        <v/>
      </c>
      <c r="EN256" s="81" t="str">
        <f>IF(AND(申込書!$C$108&lt;&gt;"▼プルダウンより選択してください",申込書!$C$108&lt;&gt;"",$G256&lt;&gt;""),申込書!$M$108,"")</f>
        <v/>
      </c>
      <c r="EO256" s="81" t="str">
        <f>IF($EM$3&lt;&gt;"コンテンツなし",IF(AND(申込書!$AH$4="GIGAスクールパック",SUM($P256,$R256)&lt;&gt;0),SUM($P256,$R256),IF(AND(申込書!$AH$4="SKY安心GIGAタブレット",SUM($T256,$V256)&lt;&gt;0),SUM($T256,$V256),"")),"")</f>
        <v/>
      </c>
      <c r="EP256" s="81" t="str">
        <f>IF($EM$3&lt;&gt;"コンテンツなし",IF(AND(申込書!$AH$4="GIGAスクールパック",SUM($Q256,$S256)&lt;&gt;0),SUM($Q256,$S256),IF(AND(申込書!$AH$4="SKY安心GIGAタブレット",SUM($U256,$W256)&lt;&gt;0),SUM($U256,$W256),"")),"")</f>
        <v/>
      </c>
      <c r="EQ256" s="157"/>
      <c r="ER256" s="82"/>
      <c r="ES256" s="80" t="str">
        <f>IF(AND(申込書!$C$109&lt;&gt;"▼プルダウンより選択してください",申込書!$C$109&lt;&gt;"",申込書!$P$109&lt;&gt;"YYYY/MM/DD",$G256&lt;&gt;""),申込書!$P$109,"")</f>
        <v/>
      </c>
      <c r="ET256" s="81" t="str">
        <f>IF(AND(申込書!$C$109&lt;&gt;"▼プルダウンより選択してください",申込書!$C$109&lt;&gt;"",$G256&lt;&gt;""),申込書!$M$109,"")</f>
        <v/>
      </c>
      <c r="EU256" s="81" t="str">
        <f>IF($ES$3&lt;&gt;"コンテンツなし",IF(AND(申込書!$AH$4="GIGAスクールパック",SUM($P256,$R256)&lt;&gt;0),SUM($P256,$R256),IF(AND(申込書!$AH$4="SKY安心GIGAタブレット",SUM($T256,$V256)&lt;&gt;0),SUM($T256,$V256),"")),"")</f>
        <v/>
      </c>
      <c r="EV256" s="81" t="str">
        <f>IF($ES$3&lt;&gt;"コンテンツなし",IF(AND(申込書!$AH$4="GIGAスクールパック",SUM($Q256,$S256)&lt;&gt;0),SUM($Q256,$S256),IF(AND(申込書!$AH$4="SKY安心GIGAタブレット",SUM($U256,$W256)&lt;&gt;0),SUM($U256,$W256),"")),"")</f>
        <v/>
      </c>
      <c r="EW256" s="157"/>
      <c r="EX256" s="82"/>
      <c r="EY256" s="80" t="str">
        <f>IF(AND(申込書!$C$110&lt;&gt;"▼プルダウンより選択してください",申込書!$C$110&lt;&gt;"",申込書!$P$110&lt;&gt;"YYYY/MM/DD",$G256&lt;&gt;""),申込書!$P$110,"")</f>
        <v/>
      </c>
      <c r="EZ256" s="81" t="str">
        <f>IF(AND(申込書!$C$110&lt;&gt;"▼プルダウンより選択してください",申込書!$C$110&lt;&gt;"",$G256&lt;&gt;""),申込書!$M$110,"")</f>
        <v/>
      </c>
      <c r="FA256" s="81" t="str">
        <f>IF($EY$3&lt;&gt;"コンテンツなし",IF(AND(申込書!$AH$4="GIGAスクールパック",SUM($P256,$R256)&lt;&gt;0),SUM($P256,$R256),IF(AND(申込書!$AH$4="SKY安心GIGAタブレット",SUM($T256,$V256)&lt;&gt;0),SUM($T256,$V256),"")),"")</f>
        <v/>
      </c>
      <c r="FB256" s="81" t="str">
        <f>IF($EY$3&lt;&gt;"コンテンツなし",IF(AND(申込書!$AH$4="GIGAスクールパック",SUM($Q256,$S256)&lt;&gt;0),SUM($Q256,$S256),IF(AND(申込書!$AH$4="SKY安心GIGAタブレット",SUM($U256,$W256)&lt;&gt;0),SUM($U256,$W256),"")),"")</f>
        <v/>
      </c>
      <c r="FC256" s="157"/>
      <c r="FD256" s="82"/>
      <c r="FE256" s="80" t="str">
        <f>IF(AND(申込書!$C$111&lt;&gt;"▼プルダウンより選択してください",申込書!$C$111&lt;&gt;"",申込書!$P$111&lt;&gt;"YYYY/MM/DD",$G256&lt;&gt;""),申込書!$P$111,"")</f>
        <v/>
      </c>
      <c r="FF256" s="81" t="str">
        <f>IF(AND(申込書!$C$111&lt;&gt;"▼プルダウンより選択してください",申込書!$C$111&lt;&gt;"",$G256&lt;&gt;""),申込書!$M$111,"")</f>
        <v/>
      </c>
      <c r="FG256" s="81" t="str">
        <f>IF($FE$3&lt;&gt;"コンテンツなし",IF(AND(申込書!$AH$4="GIGAスクールパック",SUM($P256,$R256)&lt;&gt;0),SUM($P256,$R256),IF(AND(申込書!$AH$4="SKY安心GIGAタブレット",SUM($T256,$V256)&lt;&gt;0),SUM($T256,$V256),"")),"")</f>
        <v/>
      </c>
      <c r="FH256" s="81" t="str">
        <f>IF($FE$3&lt;&gt;"コンテンツなし",IF(AND(申込書!$AH$4="GIGAスクールパック",SUM($Q256,$S256)&lt;&gt;0),SUM($Q256,$S256),IF(AND(申込書!$AH$4="SKY安心GIGAタブレット",SUM($U256,$W256)&lt;&gt;0),SUM($U256,$W256),"")),"")</f>
        <v/>
      </c>
      <c r="FI256" s="157"/>
      <c r="FJ256" s="82"/>
      <c r="FK256" s="80" t="str">
        <f>IF(AND(申込書!$C$112&lt;&gt;"▼プルダウンより選択してください",申込書!$C$112&lt;&gt;"",申込書!$P$112&lt;&gt;"YYYY/MM/DD",$G256&lt;&gt;""),申込書!$P$112,"")</f>
        <v/>
      </c>
      <c r="FL256" s="81" t="str">
        <f>IF(AND(申込書!$C$112&lt;&gt;"▼プルダウンより選択してください",申込書!$C$112&lt;&gt;"",$G256&lt;&gt;""),申込書!$M$112,"")</f>
        <v/>
      </c>
      <c r="FM256" s="81" t="str">
        <f>IF($FK$3&lt;&gt;"コンテンツなし",IF(AND(申込書!$AH$4="GIGAスクールパック",SUM($P256,$R256)&lt;&gt;0),SUM($P256,$R256),IF(AND(申込書!$AH$4="SKY安心GIGAタブレット",SUM($T256,$V256)&lt;&gt;0),SUM($T256,$V256),"")),"")</f>
        <v/>
      </c>
      <c r="FN256" s="81" t="str">
        <f>IF($FK$3&lt;&gt;"コンテンツなし",IF(AND(申込書!$AH$4="GIGAスクールパック",SUM($Q256,$S256)&lt;&gt;0),SUM($Q256,$S256),IF(AND(申込書!$AH$4="SKY安心GIGAタブレット",SUM($U256,$W256)&lt;&gt;0),SUM($U256,$W256),"")),"")</f>
        <v/>
      </c>
      <c r="FO256" s="157"/>
      <c r="FP256" s="82"/>
      <c r="FQ256" s="80" t="str">
        <f>IF(AND(申込書!$C$113&lt;&gt;"▼プルダウンより選択してください",申込書!$C$113&lt;&gt;"",申込書!$P$113&lt;&gt;"YYYY/MM/DD",$G256&lt;&gt;""),申込書!$P$113,"")</f>
        <v/>
      </c>
      <c r="FR256" s="81" t="str">
        <f>IF(AND(申込書!$C$113&lt;&gt;"▼プルダウンより選択してください",申込書!$C$113&lt;&gt;"",$G256&lt;&gt;""),申込書!$M$113,"")</f>
        <v/>
      </c>
      <c r="FS256" s="81" t="str">
        <f>IF($FQ$3&lt;&gt;"コンテンツなし",IF(AND(申込書!$AH$4="GIGAスクールパック",SUM($P256,$R256)&lt;&gt;0),SUM($P256,$R256),IF(AND(申込書!$AH$4="SKY安心GIGAタブレット",SUM($T256,$V256)&lt;&gt;0),SUM($T256,$V256),"")),"")</f>
        <v/>
      </c>
      <c r="FT256" s="81" t="str">
        <f>IF($FQ$3&lt;&gt;"コンテンツなし",IF(AND(申込書!$AH$4="GIGAスクールパック",SUM($Q256,$S256)&lt;&gt;0),SUM($Q256,$S256),IF(AND(申込書!$AH$4="SKY安心GIGAタブレット",SUM($U256,$W256)&lt;&gt;0),SUM($U256,$W256),"")),"")</f>
        <v/>
      </c>
      <c r="FU256" s="157"/>
      <c r="FV256" s="82"/>
      <c r="FW256" s="80" t="str">
        <f>IF(AND(申込書!$C$114&lt;&gt;"▼プルダウンより選択してください",申込書!$C$114&lt;&gt;"",申込書!$P$114&lt;&gt;"YYYY/MM/DD",$G256&lt;&gt;""),申込書!$P$114,"")</f>
        <v/>
      </c>
      <c r="FX256" s="81" t="str">
        <f>IF(AND(申込書!$C$114&lt;&gt;"▼プルダウンより選択してください",申込書!$C$114&lt;&gt;"",$G256&lt;&gt;""),申込書!$M$114,"")</f>
        <v/>
      </c>
      <c r="FY256" s="81" t="str">
        <f>IF($FW$3&lt;&gt;"コンテンツなし",IF(AND(申込書!$AH$4="GIGAスクールパック",SUM($P256,$R256)&lt;&gt;0),SUM($P256,$R256),IF(AND(申込書!$AH$4="SKY安心GIGAタブレット",SUM($T256,$V256)&lt;&gt;0),SUM($T256,$V256),"")),"")</f>
        <v/>
      </c>
      <c r="FZ256" s="81" t="str">
        <f>IF($FW$3&lt;&gt;"コンテンツなし",IF(AND(申込書!$AH$4="GIGAスクールパック",SUM($Q256,$S256)&lt;&gt;0),SUM($Q256,$S256),IF(AND(申込書!$AH$4="SKY安心GIGAタブレット",SUM($U256,$W256)&lt;&gt;0),SUM($U256,$W256),"")),"")</f>
        <v/>
      </c>
      <c r="GA256" s="157"/>
      <c r="GB256" s="82"/>
      <c r="GC256" s="80" t="str">
        <f>IF(AND(申込書!$C$115&lt;&gt;"▼プルダウンより選択してください",申込書!$C$115&lt;&gt;"",申込書!$P$115&lt;&gt;"YYYY/MM/DD",$G256&lt;&gt;""),申込書!$P$115,"")</f>
        <v/>
      </c>
      <c r="GD256" s="81" t="str">
        <f>IF(AND(申込書!$C$115&lt;&gt;"▼プルダウンより選択してください",申込書!$C$115&lt;&gt;"",$G256&lt;&gt;""),申込書!$M$115,"")</f>
        <v/>
      </c>
      <c r="GE256" s="81" t="str">
        <f>IF($GC$3&lt;&gt;"コンテンツなし",IF(AND(申込書!$AH$4="GIGAスクールパック",SUM($P256,$R256)&lt;&gt;0),SUM($P256,$R256),IF(AND(申込書!$AH$4="SKY安心GIGAタブレット",SUM($T256,$V256)&lt;&gt;0),SUM($T256,$V256),"")),"")</f>
        <v/>
      </c>
      <c r="GF256" s="81" t="str">
        <f>IF($GC$3&lt;&gt;"コンテンツなし",IF(AND(申込書!$AH$4="GIGAスクールパック",SUM($Q256,$S256)&lt;&gt;0),SUM($Q256,$S256),IF(AND(申込書!$AH$4="SKY安心GIGAタブレット",SUM($U256,$W256)&lt;&gt;0),SUM($U256,$W256),"")),"")</f>
        <v/>
      </c>
      <c r="GG256" s="157"/>
      <c r="GH256" s="82"/>
      <c r="GI256" s="80" t="str">
        <f>IF(AND(申込書!$C$116&lt;&gt;"▼プルダウンより選択してください",申込書!$C$116&lt;&gt;"",申込書!$P$116&lt;&gt;"YYYY/MM/DD",$G256&lt;&gt;""),申込書!$P$116,"")</f>
        <v/>
      </c>
      <c r="GJ256" s="81" t="str">
        <f>IF(AND(申込書!$C$116&lt;&gt;"▼プルダウンより選択してください",申込書!$C$116&lt;&gt;"",$G256&lt;&gt;""),申込書!$M$116,"")</f>
        <v/>
      </c>
      <c r="GK256" s="81" t="str">
        <f>IF($GI$3&lt;&gt;"コンテンツなし",IF(AND(申込書!$AH$4="GIGAスクールパック",SUM($P256,$R256)&lt;&gt;0),SUM($P256,$R256),IF(AND(申込書!$AH$4="SKY安心GIGAタブレット",SUM($T256,$V256)&lt;&gt;0),SUM($T256,$V256),"")),"")</f>
        <v/>
      </c>
      <c r="GL256" s="81" t="str">
        <f>IF($GI$3&lt;&gt;"コンテンツなし",IF(AND(申込書!$AH$4="GIGAスクールパック",SUM($Q256,$S256)&lt;&gt;0),SUM($Q256,$S256),IF(AND(申込書!$AH$4="SKY安心GIGAタブレット",SUM($U256,$W256)&lt;&gt;0),SUM($U256,$W256),"")),"")</f>
        <v/>
      </c>
      <c r="GM256" s="157"/>
      <c r="GN256" s="82"/>
      <c r="GO256" s="80" t="str">
        <f>IF(AND(申込書!$C$117&lt;&gt;"▼プルダウンより選択してください",申込書!$C$117&lt;&gt;"",申込書!$P$117&lt;&gt;"YYYY/MM/DD",$G256&lt;&gt;""),申込書!$P$117,"")</f>
        <v/>
      </c>
      <c r="GP256" s="81" t="str">
        <f>IF(AND(申込書!$C$117&lt;&gt;"▼プルダウンより選択してください",申込書!$C$117&lt;&gt;"",$G256&lt;&gt;""),申込書!$M$117,"")</f>
        <v/>
      </c>
      <c r="GQ256" s="81" t="str">
        <f>IF($GO$3&lt;&gt;"コンテンツなし",IF(AND(申込書!$AH$4="GIGAスクールパック",SUM($P256,$R256)&lt;&gt;0),SUM($P256,$R256),IF(AND(申込書!$AH$4="SKY安心GIGAタブレット",SUM($T256,$V256)&lt;&gt;0),SUM($T256,$V256),"")),"")</f>
        <v/>
      </c>
      <c r="GR256" s="81" t="str">
        <f>IF($GO$3&lt;&gt;"コンテンツなし",IF(AND(申込書!$AH$4="GIGAスクールパック",SUM($Q256,$S256)&lt;&gt;0),SUM($Q256,$S256),IF(AND(申込書!$AH$4="SKY安心GIGAタブレット",SUM($U256,$W256)&lt;&gt;0),SUM($U256,$W256),"")),"")</f>
        <v/>
      </c>
      <c r="GS256" s="157"/>
      <c r="GT256" s="82"/>
      <c r="GU256" s="80" t="str">
        <f>IF(AND(申込書!$C$118&lt;&gt;"▼プルダウンより選択してください",申込書!$C$118&lt;&gt;"",申込書!$P$118&lt;&gt;"YYYY/MM/DD",$G256&lt;&gt;""),申込書!$P$118,"")</f>
        <v/>
      </c>
      <c r="GV256" s="81" t="str">
        <f>IF(AND(申込書!$C$118&lt;&gt;"▼プルダウンより選択してください",申込書!$C$118&lt;&gt;"",$G256&lt;&gt;""),申込書!$M$118,"")</f>
        <v/>
      </c>
      <c r="GW256" s="81" t="str">
        <f>IF($GU$3&lt;&gt;"コンテンツなし",IF(AND(申込書!$AH$4="GIGAスクールパック",SUM($P256,$R256)&lt;&gt;0),SUM($P256,$R256),IF(AND(申込書!$AH$4="SKY安心GIGAタブレット",SUM($T256,$V256)&lt;&gt;0),SUM($T256,$V256),"")),"")</f>
        <v/>
      </c>
      <c r="GX256" s="81" t="str">
        <f>IF($GU$3&lt;&gt;"コンテンツなし",IF(AND(申込書!$AH$4="GIGAスクールパック",SUM($Q256,$S256)&lt;&gt;0),SUM($Q256,$S256),IF(AND(申込書!$AH$4="SKY安心GIGAタブレット",SUM($U256,$W256)&lt;&gt;0),SUM($U256,$W256),"")),"")</f>
        <v/>
      </c>
      <c r="GY256" s="157"/>
      <c r="GZ256" s="82"/>
      <c r="HA256" s="80" t="str">
        <f>IF(AND(申込書!$C$119&lt;&gt;"▼プルダウンより選択してください",申込書!$C$119&lt;&gt;"",申込書!$P$119&lt;&gt;"YYYY/MM/DD",$G256&lt;&gt;""),申込書!$P$119,"")</f>
        <v/>
      </c>
      <c r="HB256" s="81" t="str">
        <f>IF(AND(申込書!$C$119&lt;&gt;"▼プルダウンより選択してください",申込書!$C$119&lt;&gt;"",$G256&lt;&gt;""),申込書!$M$119,"")</f>
        <v/>
      </c>
      <c r="HC256" s="81" t="str">
        <f>IF($HA$3&lt;&gt;"コンテンツなし",IF(AND(申込書!$AH$4="GIGAスクールパック",SUM($P256,$R256)&lt;&gt;0),SUM($P256,$R256),IF(AND(申込書!$AH$4="SKY安心GIGAタブレット",SUM($T256,$V256)&lt;&gt;0),SUM($T256,$V256),"")),"")</f>
        <v/>
      </c>
      <c r="HD256" s="81" t="str">
        <f>IF($HA$3&lt;&gt;"コンテンツなし",IF(AND(申込書!$AH$4="GIGAスクールパック",SUM($Q256,$S256)&lt;&gt;0),SUM($Q256,$S256),IF(AND(申込書!$AH$4="SKY安心GIGAタブレット",SUM($U256,$W256)&lt;&gt;0),SUM($U256,$W256),"")),"")</f>
        <v/>
      </c>
      <c r="HE256" s="157"/>
      <c r="HF256" s="82"/>
      <c r="HG256" s="83"/>
    </row>
    <row r="257" spans="2:215" ht="26.85" customHeight="1">
      <c r="B257" s="62">
        <f t="shared" si="3"/>
        <v>252</v>
      </c>
      <c r="C257" s="63"/>
      <c r="D257" s="64"/>
      <c r="E257" s="207"/>
      <c r="F257" s="65"/>
      <c r="G257" s="66"/>
      <c r="H257" s="67"/>
      <c r="I257" s="68"/>
      <c r="J257" s="69"/>
      <c r="K257" s="70"/>
      <c r="L257" s="71"/>
      <c r="M257" s="72"/>
      <c r="N257" s="73"/>
      <c r="O257" s="74"/>
      <c r="P257" s="179"/>
      <c r="Q257" s="180"/>
      <c r="R257" s="180"/>
      <c r="S257" s="181"/>
      <c r="T257" s="179"/>
      <c r="U257" s="180"/>
      <c r="V257" s="182"/>
      <c r="W257" s="181"/>
      <c r="X257" s="75"/>
      <c r="Y257" s="76"/>
      <c r="Z257" s="77"/>
      <c r="AA257" s="78"/>
      <c r="AB257" s="79"/>
      <c r="AC257" s="79"/>
      <c r="AD257" s="79"/>
      <c r="AE257" s="77"/>
      <c r="AF257" s="139"/>
      <c r="AG257" s="139"/>
      <c r="AH257" s="139"/>
      <c r="AI257" s="80" t="str">
        <f>IF(AND(申込書!$C$90&lt;&gt;"▼プルダウンより選択してください",申込書!$C$90&lt;&gt;"",申込書!$P$90&lt;&gt;"YYYY/MM/DD",$G257&lt;&gt;""),申込書!$P$90,"")</f>
        <v/>
      </c>
      <c r="AJ257" s="81" t="str">
        <f>IF(AND(申込書!$C$90&lt;&gt;"▼プルダウンより選択してください",申込書!$C$90&lt;&gt;"",$G257&lt;&gt;""),申込書!$M$90,"")</f>
        <v/>
      </c>
      <c r="AK257" s="81" t="str">
        <f>IF($AI$3&lt;&gt;"コンテンツなし",IF(AND(申込書!$AH$4="GIGAスクールパック",SUM($P257,$R257)&lt;&gt;0),SUM($P257,$R257),IF(AND(申込書!$AH$4="SKY安心GIGAタブレット",SUM($T257,$V257)&lt;&gt;0),SUM($T257,$V257),"")),"")</f>
        <v/>
      </c>
      <c r="AL257" s="81" t="str">
        <f>IF($AI$3&lt;&gt;"コンテンツなし",IF(AND(申込書!$AH$4="GIGAスクールパック",SUM($Q257,$S257)&lt;&gt;0),SUM($Q257,$S257),IF(AND(申込書!$AH$4="SKY安心GIGAタブレット",SUM($U257,$W257)&lt;&gt;0),SUM($U257,$W257),"")),"")</f>
        <v/>
      </c>
      <c r="AM257" s="157"/>
      <c r="AN257" s="82"/>
      <c r="AO257" s="80" t="str">
        <f>IF(AND(申込書!$C$91&lt;&gt;"▼プルダウンより選択してください",申込書!$C$91&lt;&gt;"",申込書!$P$91&lt;&gt;"YYYY/MM/DD",$G257&lt;&gt;""),申込書!$P$91,"")</f>
        <v/>
      </c>
      <c r="AP257" s="81" t="str">
        <f>IF(AND(申込書!$C$91&lt;&gt;"▼プルダウンより選択してください",申込書!$C$91&lt;&gt;"",$G257&lt;&gt;""),申込書!$M$91,"")</f>
        <v/>
      </c>
      <c r="AQ257" s="81" t="str">
        <f>IF($AO$3&lt;&gt;"コンテンツなし",IF(AND(申込書!$AH$4="GIGAスクールパック",SUM($P257,$R257)&lt;&gt;0),SUM($P257,$R257),IF(AND(申込書!$AH$4="SKY安心GIGAタブレット",SUM($T257,$V257)&lt;&gt;0),SUM($T257,$V257),"")),"")</f>
        <v/>
      </c>
      <c r="AR257" s="81" t="str">
        <f>IF($AO$3&lt;&gt;"コンテンツなし",IF(AND(申込書!$AH$4="GIGAスクールパック",SUM($Q257,$S257)&lt;&gt;0),SUM($Q257,$S257),IF(AND(申込書!$AH$4="SKY安心GIGAタブレット",SUM($U257,$W257)&lt;&gt;0),SUM($U257,$W257),"")),"")</f>
        <v/>
      </c>
      <c r="AS257" s="157"/>
      <c r="AT257" s="82"/>
      <c r="AU257" s="80" t="str">
        <f>IF(AND(申込書!$C$92&lt;&gt;"▼プルダウンより選択してください",申込書!$C$92&lt;&gt;"",申込書!$P$92&lt;&gt;"YYYY/MM/DD",$G257&lt;&gt;""),申込書!$P$92,"")</f>
        <v/>
      </c>
      <c r="AV257" s="81" t="str">
        <f>IF(AND(申込書!$C$92&lt;&gt;"▼プルダウンより選択してください",申込書!$C$92&lt;&gt;"",$G257&lt;&gt;""),申込書!$M$92,"")</f>
        <v/>
      </c>
      <c r="AW257" s="81" t="str">
        <f>IF($AU$3&lt;&gt;"コンテンツなし",IF(AND(申込書!$AH$4="GIGAスクールパック",SUM($P257,$R257)&lt;&gt;0),SUM($P257,$R257),IF(AND(申込書!$AH$4="SKY安心GIGAタブレット",SUM($T257,$V257)&lt;&gt;0),SUM($T257,$V257),"")),"")</f>
        <v/>
      </c>
      <c r="AX257" s="81" t="str">
        <f>IF($AU$3&lt;&gt;"コンテンツなし",IF(AND(申込書!$AH$4="GIGAスクールパック",SUM($Q257,$S257)&lt;&gt;0),SUM($Q257,$S257),IF(AND(申込書!$AH$4="SKY安心GIGAタブレット",SUM($U257,$W257)&lt;&gt;0),SUM($U257,$W257),"")),"")</f>
        <v/>
      </c>
      <c r="AY257" s="157"/>
      <c r="AZ257" s="82"/>
      <c r="BA257" s="80" t="str">
        <f>IF(AND(申込書!$C$93&lt;&gt;"▼プルダウンより選択してください",申込書!$C$93&lt;&gt;"",申込書!$P$93&lt;&gt;"YYYY/MM/DD",$G257&lt;&gt;""),申込書!$P$93,"")</f>
        <v/>
      </c>
      <c r="BB257" s="81" t="str">
        <f>IF(AND(申込書!$C$93&lt;&gt;"▼プルダウンより選択してください",申込書!$C$93&lt;&gt;"",申込書!$M$93&gt;=1,$G257&lt;&gt;""),申込書!$M$93,"")</f>
        <v/>
      </c>
      <c r="BC257" s="81" t="str">
        <f>IF($BA$3&lt;&gt;"コンテンツなし",IF(AND(申込書!$AH$4="GIGAスクールパック",SUM($P257,$R257)&lt;&gt;0),SUM($P257,$R257),IF(AND(申込書!$AH$4="SKY安心GIGAタブレット",SUM($T257,$V257)&lt;&gt;0),SUM($T257,$V257),"")),"")</f>
        <v/>
      </c>
      <c r="BD257" s="81" t="str">
        <f>IF($BA$3&lt;&gt;"コンテンツなし",IF(AND(申込書!$AH$4="GIGAスクールパック",SUM($Q257,$S257)&lt;&gt;0),SUM($Q257,$S257),IF(AND(申込書!$AH$4="SKY安心GIGAタブレット",SUM($U257,$W257)&lt;&gt;0),SUM($U257,$W257),"")),"")</f>
        <v/>
      </c>
      <c r="BE257" s="157"/>
      <c r="BF257" s="82"/>
      <c r="BG257" s="80" t="str">
        <f>IF(AND(申込書!$C$94&lt;&gt;"▼プルダウンより選択してください",申込書!$C$94&lt;&gt;"",申込書!$P$94&lt;&gt;"YYYY/MM/DD",$G257&lt;&gt;""),申込書!$P$94,"")</f>
        <v/>
      </c>
      <c r="BH257" s="81" t="str">
        <f>IF(AND(申込書!$C$94&lt;&gt;"▼プルダウンより選択してください",申込書!$C$94&lt;&gt;"",$G257&lt;&gt;""),申込書!$M$94,"")</f>
        <v/>
      </c>
      <c r="BI257" s="81" t="str">
        <f>IF($BG$3&lt;&gt;"コンテンツなし",IF(AND(申込書!$AH$4="GIGAスクールパック",SUM($P257,$R257)&lt;&gt;0),SUM($P257,$R257),IF(AND(申込書!$AH$4="SKY安心GIGAタブレット",SUM($T257,$V257)&lt;&gt;0),SUM($T257,$V257),"")),"")</f>
        <v/>
      </c>
      <c r="BJ257" s="81" t="str">
        <f>IF($BG$3&lt;&gt;"コンテンツなし",IF(AND(申込書!$AH$4="GIGAスクールパック",SUM($Q257,$S257)&lt;&gt;0),SUM($Q257,$S257),IF(AND(申込書!$AH$4="SKY安心GIGAタブレット",SUM($U257,$W257)&lt;&gt;0),SUM($U257,$W257),"")),"")</f>
        <v/>
      </c>
      <c r="BK257" s="157"/>
      <c r="BL257" s="82"/>
      <c r="BM257" s="80" t="str">
        <f>IF(AND(申込書!$C$95&lt;&gt;"▼プルダウンより選択してください",申込書!$C$95&lt;&gt;"",申込書!$P$95&lt;&gt;"YYYY/MM/DD",$G257&lt;&gt;""),申込書!$P$95,"")</f>
        <v/>
      </c>
      <c r="BN257" s="81" t="str">
        <f>IF(AND(申込書!$C$95&lt;&gt;"▼プルダウンより選択してください",申込書!$C$95&lt;&gt;"",$G257&lt;&gt;""),申込書!$M$95,"")</f>
        <v/>
      </c>
      <c r="BO257" s="81" t="str">
        <f>IF($BM$3&lt;&gt;"コンテンツなし",IF(AND(申込書!$AH$4="GIGAスクールパック",SUM($P257,$R257)&lt;&gt;0),SUM($P257,$R257),IF(AND(申込書!$AH$4="SKY安心GIGAタブレット",SUM($T257,$V257)&lt;&gt;0),SUM($T257,$V257),"")),"")</f>
        <v/>
      </c>
      <c r="BP257" s="81" t="str">
        <f>IF($BM$3&lt;&gt;"コンテンツなし",IF(AND(申込書!$AH$4="GIGAスクールパック",SUM($Q257,$S257)&lt;&gt;0),SUM($Q257,$S257),IF(AND(申込書!$AH$4="SKY安心GIGAタブレット",SUM($U257,$W257)&lt;&gt;0),SUM($U257,$W257),"")),"")</f>
        <v/>
      </c>
      <c r="BQ257" s="157"/>
      <c r="BR257" s="82"/>
      <c r="BS257" s="80" t="str">
        <f>IF(AND(申込書!$C$96&lt;&gt;"▼プルダウンより選択してください",申込書!$C$96&lt;&gt;"",申込書!$P$96&lt;&gt;"YYYY/MM/DD",$G257&lt;&gt;""),申込書!$P$96,"")</f>
        <v/>
      </c>
      <c r="BT257" s="81" t="str">
        <f>IF(AND(申込書!$C$96&lt;&gt;"▼プルダウンより選択してください",申込書!$C$96&lt;&gt;"",$G257&lt;&gt;""),申込書!$M$96,"")</f>
        <v/>
      </c>
      <c r="BU257" s="81" t="str">
        <f>IF($BS$3&lt;&gt;"コンテンツなし",IF(AND(申込書!$AH$4="GIGAスクールパック",SUM($P257,$R257)&lt;&gt;0),SUM($P257,$R257),IF(AND(申込書!$AH$4="SKY安心GIGAタブレット",SUM($T257,$V257)&lt;&gt;0),SUM($T257,$V257),"")),"")</f>
        <v/>
      </c>
      <c r="BV257" s="81" t="str">
        <f>IF($BS$3&lt;&gt;"コンテンツなし",IF(AND(申込書!$AH$4="GIGAスクールパック",SUM($Q257,$S257)&lt;&gt;0),SUM($Q257,$S257),IF(AND(申込書!$AH$4="SKY安心GIGAタブレット",SUM($U257,$W257)&lt;&gt;0),SUM($U257,$W257),"")),"")</f>
        <v/>
      </c>
      <c r="BW257" s="157"/>
      <c r="BX257" s="82"/>
      <c r="BY257" s="80" t="str">
        <f>IF(AND(申込書!$C$97&lt;&gt;"▼プルダウンより選択してください",申込書!$C$97&lt;&gt;"",申込書!$P$97&lt;&gt;"YYYY/MM/DD",$G257&lt;&gt;""),申込書!$P$97,"")</f>
        <v/>
      </c>
      <c r="BZ257" s="81" t="str">
        <f>IF(AND(申込書!$C$97&lt;&gt;"▼プルダウンより選択してください",申込書!$C$97&lt;&gt;"",$G257&lt;&gt;""),申込書!$M$97,"")</f>
        <v/>
      </c>
      <c r="CA257" s="81" t="str">
        <f>IF($BY$3&lt;&gt;"コンテンツなし",IF(AND(申込書!$AH$4="GIGAスクールパック",SUM($P257,$R257)&lt;&gt;0),SUM($P257,$R257),IF(AND(申込書!$AH$4="SKY安心GIGAタブレット",SUM($T257,$V257)&lt;&gt;0),SUM($T257,$V257),"")),"")</f>
        <v/>
      </c>
      <c r="CB257" s="81" t="str">
        <f>IF($BY$3&lt;&gt;"コンテンツなし",IF(AND(申込書!$AH$4="GIGAスクールパック",SUM($Q257,$S257)&lt;&gt;0),SUM($Q257,$S257),IF(AND(申込書!$AH$4="SKY安心GIGAタブレット",SUM($U257,$W257)&lt;&gt;0),SUM($U257,$W257),"")),"")</f>
        <v/>
      </c>
      <c r="CC257" s="157"/>
      <c r="CD257" s="82"/>
      <c r="CE257" s="80" t="str">
        <f>IF(AND(申込書!$C$98&lt;&gt;"▼プルダウンより選択してください",申込書!$C$98&lt;&gt;"",申込書!$P$98&lt;&gt;"YYYY/MM/DD",$G257&lt;&gt;""),申込書!$P$98,"")</f>
        <v/>
      </c>
      <c r="CF257" s="81" t="str">
        <f>IF(AND(申込書!$C$98&lt;&gt;"▼プルダウンより選択してください",申込書!$C$98&lt;&gt;"",$G257&lt;&gt;""),申込書!$M$98,"")</f>
        <v/>
      </c>
      <c r="CG257" s="81" t="str">
        <f>IF($CE$3&lt;&gt;"コンテンツなし",IF(AND(申込書!$AH$4="GIGAスクールパック",SUM($P257,$R257)&lt;&gt;0),SUM($P257,$R257),IF(AND(申込書!$AH$4="SKY安心GIGAタブレット",SUM($T257,$V257)&lt;&gt;0),SUM($T257,$V257),"")),"")</f>
        <v/>
      </c>
      <c r="CH257" s="81" t="str">
        <f>IF($CE$3&lt;&gt;"コンテンツなし",IF(AND(申込書!$AH$4="GIGAスクールパック",SUM($Q257,$S257)&lt;&gt;0),SUM($Q257,$S257),IF(AND(申込書!$AH$4="SKY安心GIGAタブレット",SUM($U257,$W257)&lt;&gt;0),SUM($U257,$W257),"")),"")</f>
        <v/>
      </c>
      <c r="CI257" s="157"/>
      <c r="CJ257" s="82"/>
      <c r="CK257" s="80" t="str">
        <f>IF(AND(申込書!$C$99&lt;&gt;"▼プルダウンより選択してください",申込書!$C$99&lt;&gt;"",申込書!$P$99&lt;&gt;"YYYY/MM/DD",$G257&lt;&gt;""),申込書!$P$99,"")</f>
        <v/>
      </c>
      <c r="CL257" s="81" t="str">
        <f>IF(AND(申込書!$C$99&lt;&gt;"▼プルダウンより選択してください",申込書!$C$99&lt;&gt;"",$G257&lt;&gt;""),申込書!$M$99,"")</f>
        <v/>
      </c>
      <c r="CM257" s="81" t="str">
        <f>IF($CK$3&lt;&gt;"コンテンツなし",IF(AND(申込書!$AH$4="GIGAスクールパック",SUM($P257,$R257)&lt;&gt;0),SUM($P257,$R257),IF(AND(申込書!$AH$4="SKY安心GIGAタブレット",SUM($T257,$V257)&lt;&gt;0),SUM($T257,$V257),"")),"")</f>
        <v/>
      </c>
      <c r="CN257" s="81" t="str">
        <f>IF($CK$3&lt;&gt;"コンテンツなし",IF(AND(申込書!$AH$4="GIGAスクールパック",SUM($Q257,$S257)&lt;&gt;0),SUM($Q257,$S257),IF(AND(申込書!$AH$4="SKY安心GIGAタブレット",SUM($U257,$W257)&lt;&gt;0),SUM($U257,$W257),"")),"")</f>
        <v/>
      </c>
      <c r="CO257" s="157"/>
      <c r="CP257" s="82"/>
      <c r="CQ257" s="80" t="str">
        <f>IF(AND(申込書!$C$100&lt;&gt;"▼プルダウンより選択してください",申込書!$C$100&lt;&gt;"",申込書!$P$100&lt;&gt;"YYYY/MM/DD",$G257&lt;&gt;""),申込書!$P$100,"")</f>
        <v/>
      </c>
      <c r="CR257" s="81" t="str">
        <f>IF(AND(申込書!$C$100&lt;&gt;"▼プルダウンより選択してください",申込書!$C$100&lt;&gt;"",$G257&lt;&gt;""),申込書!$M$100,"")</f>
        <v/>
      </c>
      <c r="CS257" s="81" t="str">
        <f>IF($CQ$3&lt;&gt;"コンテンツなし",IF(AND(申込書!$AH$4="GIGAスクールパック",SUM($P257,$R257)&lt;&gt;0),SUM($P257,$R257),IF(AND(申込書!$AH$4="SKY安心GIGAタブレット",SUM($T257,$V257)&lt;&gt;0),SUM($T257,$V257),"")),"")</f>
        <v/>
      </c>
      <c r="CT257" s="81" t="str">
        <f>IF($CQ$3&lt;&gt;"コンテンツなし",IF(AND(申込書!$AH$4="GIGAスクールパック",SUM($Q257,$S257)&lt;&gt;0),SUM($Q257,$S257),IF(AND(申込書!$AH$4="SKY安心GIGAタブレット",SUM($U257,$W257)&lt;&gt;0),SUM($U257,$W257),"")),"")</f>
        <v/>
      </c>
      <c r="CU257" s="81"/>
      <c r="CV257" s="82"/>
      <c r="CW257" s="80" t="str">
        <f>IF(AND(申込書!$C$101&lt;&gt;"▼プルダウンより選択してください",申込書!$C$101&lt;&gt;"",申込書!$P$101&lt;&gt;"YYYY/MM/DD",$G257&lt;&gt;""),申込書!$P$101,"")</f>
        <v/>
      </c>
      <c r="CX257" s="81" t="str">
        <f>IF(AND(申込書!$C$101&lt;&gt;"▼プルダウンより選択してください",申込書!$C$101&lt;&gt;"",$G257&lt;&gt;""),申込書!$M$101,"")</f>
        <v/>
      </c>
      <c r="CY257" s="81" t="str">
        <f>IF($CW$3&lt;&gt;"コンテンツなし",IF(AND(申込書!$AH$4="GIGAスクールパック",SUM($P257,$R257)&lt;&gt;0),SUM($P257,$R257),IF(AND(申込書!$AH$4="SKY安心GIGAタブレット",SUM($T257,$V257)&lt;&gt;0),SUM($T257,$V257),"")),"")</f>
        <v/>
      </c>
      <c r="CZ257" s="81" t="str">
        <f>IF($CW$3&lt;&gt;"コンテンツなし",IF(AND(申込書!$AH$4="GIGAスクールパック",SUM($Q257,$S257)&lt;&gt;0),SUM($Q257,$S257),IF(AND(申込書!$AH$4="SKY安心GIGAタブレット",SUM($U257,$W257)&lt;&gt;0),SUM($U257,$W257),"")),"")</f>
        <v/>
      </c>
      <c r="DA257" s="81"/>
      <c r="DB257" s="82"/>
      <c r="DC257" s="80" t="str">
        <f>IF(AND(申込書!$C$102&lt;&gt;"▼プルダウンより選択してください",申込書!$C$102&lt;&gt;"",申込書!$P$102&lt;&gt;"YYYY/MM/DD",$G257&lt;&gt;""),申込書!$P$102,"")</f>
        <v/>
      </c>
      <c r="DD257" s="81" t="str">
        <f>IF(AND(申込書!$C$102&lt;&gt;"▼プルダウンより選択してください",申込書!$C$102&lt;&gt;"",$G257&lt;&gt;""),申込書!$M$102,"")</f>
        <v/>
      </c>
      <c r="DE257" s="81" t="str">
        <f>IF($DC$3&lt;&gt;"コンテンツなし",IF(AND(申込書!$AH$4="GIGAスクールパック",SUM($P257,$R257)&lt;&gt;0),SUM($P257,$R257),IF(AND(申込書!$AH$4="SKY安心GIGAタブレット",SUM($T257,$V257)&lt;&gt;0),SUM($T257,$V257),"")),"")</f>
        <v/>
      </c>
      <c r="DF257" s="81" t="str">
        <f>IF($DC$3&lt;&gt;"コンテンツなし",IF(AND(申込書!$AH$4="GIGAスクールパック",SUM($Q257,$S257)&lt;&gt;0),SUM($Q257,$S257),IF(AND(申込書!$AH$4="SKY安心GIGAタブレット",SUM($U257,$W257)&lt;&gt;0),SUM($U257,$W257),"")),"")</f>
        <v/>
      </c>
      <c r="DG257" s="81"/>
      <c r="DH257" s="82"/>
      <c r="DI257" s="80" t="str">
        <f>IF(AND(申込書!$C$103&lt;&gt;"▼プルダウンより選択してください",申込書!$C$103&lt;&gt;"",申込書!$P$103&lt;&gt;"YYYY/MM/DD",$G257&lt;&gt;""),申込書!$P$103,"")</f>
        <v/>
      </c>
      <c r="DJ257" s="81" t="str">
        <f>IF(AND(申込書!$C$103&lt;&gt;"▼プルダウンより選択してください",申込書!$C$103&lt;&gt;"",$G257&lt;&gt;""),申込書!$M$103,"")</f>
        <v/>
      </c>
      <c r="DK257" s="81" t="str">
        <f>IF($DI$3&lt;&gt;"コンテンツなし",IF(AND(申込書!$AH$4="GIGAスクールパック",SUM($P257,$R257)&lt;&gt;0),SUM($P257,$R257),IF(AND(申込書!$AH$4="SKY安心GIGAタブレット",SUM($T257,$V257)&lt;&gt;0),SUM($T257,$V257),"")),"")</f>
        <v/>
      </c>
      <c r="DL257" s="81" t="str">
        <f>IF($DI$3&lt;&gt;"コンテンツなし",IF(AND(申込書!$AH$4="GIGAスクールパック",SUM($Q257,$S257)&lt;&gt;0),SUM($Q257,$S257),IF(AND(申込書!$AH$4="SKY安心GIGAタブレット",SUM($U257,$W257)&lt;&gt;0),SUM($U257,$W257),"")),"")</f>
        <v/>
      </c>
      <c r="DM257" s="81"/>
      <c r="DN257" s="82"/>
      <c r="DO257" s="80" t="str">
        <f>IF(AND(申込書!$C$104&lt;&gt;"▼プルダウンより選択してください",申込書!$C$104&lt;&gt;"",申込書!$P$104&lt;&gt;"YYYY/MM/DD",$G257&lt;&gt;""),申込書!$P$104,"")</f>
        <v/>
      </c>
      <c r="DP257" s="81" t="str">
        <f>IF(AND(申込書!$C$104&lt;&gt;"▼プルダウンより選択してください",申込書!$C$104&lt;&gt;"",$G257&lt;&gt;""),申込書!$M$104,"")</f>
        <v/>
      </c>
      <c r="DQ257" s="81" t="str">
        <f>IF($DO$3&lt;&gt;"コンテンツなし",IF(AND(申込書!$AH$4="GIGAスクールパック",SUM($P257,$R257)&lt;&gt;0),SUM($P257,$R257),IF(AND(申込書!$AH$4="SKY安心GIGAタブレット",SUM($T257,$V257)&lt;&gt;0),SUM($T257,$V257),"")),"")</f>
        <v/>
      </c>
      <c r="DR257" s="81" t="str">
        <f>IF($DO$3&lt;&gt;"コンテンツなし",IF(AND(申込書!$AH$4="GIGAスクールパック",SUM($Q257,$S257)&lt;&gt;0),SUM($Q257,$S257),IF(AND(申込書!$AH$4="SKY安心GIGAタブレット",SUM($U257,$W257)&lt;&gt;0),SUM($U257,$W257),"")),"")</f>
        <v/>
      </c>
      <c r="DS257" s="81"/>
      <c r="DT257" s="82"/>
      <c r="DU257" s="80" t="str">
        <f>IF(AND(申込書!$C$105&lt;&gt;"▼プルダウンより選択してください",申込書!$C$105&lt;&gt;"",申込書!$P$105&lt;&gt;"YYYY/MM/DD",$G257&lt;&gt;""),申込書!$P$105,"")</f>
        <v/>
      </c>
      <c r="DV257" s="81" t="str">
        <f>IF(AND(申込書!$C$105&lt;&gt;"▼プルダウンより選択してください",申込書!$C$105&lt;&gt;"",$G257&lt;&gt;""),申込書!$M$105,"")</f>
        <v/>
      </c>
      <c r="DW257" s="81" t="str">
        <f>IF($DU$3&lt;&gt;"コンテンツなし",IF(AND(申込書!$AH$4="GIGAスクールパック",SUM($P257,$R257)&lt;&gt;0),SUM($P257,$R257),IF(AND(申込書!$AH$4="SKY安心GIGAタブレット",SUM($T257,$V257)&lt;&gt;0),SUM($T257,$V257),"")),"")</f>
        <v/>
      </c>
      <c r="DX257" s="81" t="str">
        <f>IF($DU$3&lt;&gt;"コンテンツなし",IF(AND(申込書!$AH$4="GIGAスクールパック",SUM($Q257,$S257)&lt;&gt;0),SUM($Q257,$S257),IF(AND(申込書!$AH$4="SKY安心GIGAタブレット",SUM($U257,$W257)&lt;&gt;0),SUM($U257,$W257),"")),"")</f>
        <v/>
      </c>
      <c r="DY257" s="157"/>
      <c r="DZ257" s="82"/>
      <c r="EA257" s="80" t="str">
        <f>IF(AND(申込書!$C$106&lt;&gt;"▼プルダウンより選択してください",申込書!$C$106&lt;&gt;"",申込書!$P$106&lt;&gt;"YYYY/MM/DD",$G257&lt;&gt;""),申込書!$P$106,"")</f>
        <v/>
      </c>
      <c r="EB257" s="81" t="str">
        <f>IF(AND(申込書!$C$106&lt;&gt;"▼プルダウンより選択してください",申込書!$C$106&lt;&gt;"",$G257&lt;&gt;""),申込書!$M$106,"")</f>
        <v/>
      </c>
      <c r="EC257" s="81" t="str">
        <f>IF($EA$3&lt;&gt;"コンテンツなし",IF(AND(申込書!$AH$4="GIGAスクールパック",SUM($P257,$R257)&lt;&gt;0),SUM($P257,$R257),IF(AND(申込書!$AH$4="SKY安心GIGAタブレット",SUM($T257,$V257)&lt;&gt;0),SUM($T257,$V257),"")),"")</f>
        <v/>
      </c>
      <c r="ED257" s="81" t="str">
        <f>IF($EA$3&lt;&gt;"コンテンツなし",IF(AND(申込書!$AH$4="GIGAスクールパック",SUM($Q257,$S257)&lt;&gt;0),SUM($Q257,$S257),IF(AND(申込書!$AH$4="SKY安心GIGAタブレット",SUM($U257,$W257)&lt;&gt;0),SUM($U257,$W257),"")),"")</f>
        <v/>
      </c>
      <c r="EE257" s="157"/>
      <c r="EF257" s="82"/>
      <c r="EG257" s="80" t="str">
        <f>IF(AND(申込書!$C$107&lt;&gt;"▼プルダウンより選択してください",申込書!$C$107&lt;&gt;"",申込書!$P$107&lt;&gt;"YYYY/MM/DD",$G257&lt;&gt;""),申込書!$P$107,"")</f>
        <v/>
      </c>
      <c r="EH257" s="81" t="str">
        <f>IF(AND(申込書!$C$107&lt;&gt;"▼プルダウンより選択してください",申込書!$C$107&lt;&gt;"",$G257&lt;&gt;""),申込書!$M$107,"")</f>
        <v/>
      </c>
      <c r="EI257" s="81" t="str">
        <f>IF($EG$3&lt;&gt;"コンテンツなし",IF(AND(申込書!$AH$4="GIGAスクールパック",SUM($P257,$R257)&lt;&gt;0),SUM($P257,$R257),IF(AND(申込書!$AH$4="SKY安心GIGAタブレット",SUM($T257,$V257)&lt;&gt;0),SUM($T257,$V257),"")),"")</f>
        <v/>
      </c>
      <c r="EJ257" s="81" t="str">
        <f>IF($EG$3&lt;&gt;"コンテンツなし",IF(AND(申込書!$AH$4="GIGAスクールパック",SUM($Q257,$S257)&lt;&gt;0),SUM($Q257,$S257),IF(AND(申込書!$AH$4="SKY安心GIGAタブレット",SUM($U257,$W257)&lt;&gt;0),SUM($U257,$W257),"")),"")</f>
        <v/>
      </c>
      <c r="EK257" s="157"/>
      <c r="EL257" s="82"/>
      <c r="EM257" s="80" t="str">
        <f>IF(AND(申込書!$C$108&lt;&gt;"▼プルダウンより選択してください",申込書!$C$108&lt;&gt;"",申込書!$P$108&lt;&gt;"YYYY/MM/DD",$G257&lt;&gt;""),申込書!$P$108,"")</f>
        <v/>
      </c>
      <c r="EN257" s="81" t="str">
        <f>IF(AND(申込書!$C$108&lt;&gt;"▼プルダウンより選択してください",申込書!$C$108&lt;&gt;"",$G257&lt;&gt;""),申込書!$M$108,"")</f>
        <v/>
      </c>
      <c r="EO257" s="81" t="str">
        <f>IF($EM$3&lt;&gt;"コンテンツなし",IF(AND(申込書!$AH$4="GIGAスクールパック",SUM($P257,$R257)&lt;&gt;0),SUM($P257,$R257),IF(AND(申込書!$AH$4="SKY安心GIGAタブレット",SUM($T257,$V257)&lt;&gt;0),SUM($T257,$V257),"")),"")</f>
        <v/>
      </c>
      <c r="EP257" s="81" t="str">
        <f>IF($EM$3&lt;&gt;"コンテンツなし",IF(AND(申込書!$AH$4="GIGAスクールパック",SUM($Q257,$S257)&lt;&gt;0),SUM($Q257,$S257),IF(AND(申込書!$AH$4="SKY安心GIGAタブレット",SUM($U257,$W257)&lt;&gt;0),SUM($U257,$W257),"")),"")</f>
        <v/>
      </c>
      <c r="EQ257" s="157"/>
      <c r="ER257" s="82"/>
      <c r="ES257" s="80" t="str">
        <f>IF(AND(申込書!$C$109&lt;&gt;"▼プルダウンより選択してください",申込書!$C$109&lt;&gt;"",申込書!$P$109&lt;&gt;"YYYY/MM/DD",$G257&lt;&gt;""),申込書!$P$109,"")</f>
        <v/>
      </c>
      <c r="ET257" s="81" t="str">
        <f>IF(AND(申込書!$C$109&lt;&gt;"▼プルダウンより選択してください",申込書!$C$109&lt;&gt;"",$G257&lt;&gt;""),申込書!$M$109,"")</f>
        <v/>
      </c>
      <c r="EU257" s="81" t="str">
        <f>IF($ES$3&lt;&gt;"コンテンツなし",IF(AND(申込書!$AH$4="GIGAスクールパック",SUM($P257,$R257)&lt;&gt;0),SUM($P257,$R257),IF(AND(申込書!$AH$4="SKY安心GIGAタブレット",SUM($T257,$V257)&lt;&gt;0),SUM($T257,$V257),"")),"")</f>
        <v/>
      </c>
      <c r="EV257" s="81" t="str">
        <f>IF($ES$3&lt;&gt;"コンテンツなし",IF(AND(申込書!$AH$4="GIGAスクールパック",SUM($Q257,$S257)&lt;&gt;0),SUM($Q257,$S257),IF(AND(申込書!$AH$4="SKY安心GIGAタブレット",SUM($U257,$W257)&lt;&gt;0),SUM($U257,$W257),"")),"")</f>
        <v/>
      </c>
      <c r="EW257" s="157"/>
      <c r="EX257" s="82"/>
      <c r="EY257" s="80" t="str">
        <f>IF(AND(申込書!$C$110&lt;&gt;"▼プルダウンより選択してください",申込書!$C$110&lt;&gt;"",申込書!$P$110&lt;&gt;"YYYY/MM/DD",$G257&lt;&gt;""),申込書!$P$110,"")</f>
        <v/>
      </c>
      <c r="EZ257" s="81" t="str">
        <f>IF(AND(申込書!$C$110&lt;&gt;"▼プルダウンより選択してください",申込書!$C$110&lt;&gt;"",$G257&lt;&gt;""),申込書!$M$110,"")</f>
        <v/>
      </c>
      <c r="FA257" s="81" t="str">
        <f>IF($EY$3&lt;&gt;"コンテンツなし",IF(AND(申込書!$AH$4="GIGAスクールパック",SUM($P257,$R257)&lt;&gt;0),SUM($P257,$R257),IF(AND(申込書!$AH$4="SKY安心GIGAタブレット",SUM($T257,$V257)&lt;&gt;0),SUM($T257,$V257),"")),"")</f>
        <v/>
      </c>
      <c r="FB257" s="81" t="str">
        <f>IF($EY$3&lt;&gt;"コンテンツなし",IF(AND(申込書!$AH$4="GIGAスクールパック",SUM($Q257,$S257)&lt;&gt;0),SUM($Q257,$S257),IF(AND(申込書!$AH$4="SKY安心GIGAタブレット",SUM($U257,$W257)&lt;&gt;0),SUM($U257,$W257),"")),"")</f>
        <v/>
      </c>
      <c r="FC257" s="157"/>
      <c r="FD257" s="82"/>
      <c r="FE257" s="80" t="str">
        <f>IF(AND(申込書!$C$111&lt;&gt;"▼プルダウンより選択してください",申込書!$C$111&lt;&gt;"",申込書!$P$111&lt;&gt;"YYYY/MM/DD",$G257&lt;&gt;""),申込書!$P$111,"")</f>
        <v/>
      </c>
      <c r="FF257" s="81" t="str">
        <f>IF(AND(申込書!$C$111&lt;&gt;"▼プルダウンより選択してください",申込書!$C$111&lt;&gt;"",$G257&lt;&gt;""),申込書!$M$111,"")</f>
        <v/>
      </c>
      <c r="FG257" s="81" t="str">
        <f>IF($FE$3&lt;&gt;"コンテンツなし",IF(AND(申込書!$AH$4="GIGAスクールパック",SUM($P257,$R257)&lt;&gt;0),SUM($P257,$R257),IF(AND(申込書!$AH$4="SKY安心GIGAタブレット",SUM($T257,$V257)&lt;&gt;0),SUM($T257,$V257),"")),"")</f>
        <v/>
      </c>
      <c r="FH257" s="81" t="str">
        <f>IF($FE$3&lt;&gt;"コンテンツなし",IF(AND(申込書!$AH$4="GIGAスクールパック",SUM($Q257,$S257)&lt;&gt;0),SUM($Q257,$S257),IF(AND(申込書!$AH$4="SKY安心GIGAタブレット",SUM($U257,$W257)&lt;&gt;0),SUM($U257,$W257),"")),"")</f>
        <v/>
      </c>
      <c r="FI257" s="157"/>
      <c r="FJ257" s="82"/>
      <c r="FK257" s="80" t="str">
        <f>IF(AND(申込書!$C$112&lt;&gt;"▼プルダウンより選択してください",申込書!$C$112&lt;&gt;"",申込書!$P$112&lt;&gt;"YYYY/MM/DD",$G257&lt;&gt;""),申込書!$P$112,"")</f>
        <v/>
      </c>
      <c r="FL257" s="81" t="str">
        <f>IF(AND(申込書!$C$112&lt;&gt;"▼プルダウンより選択してください",申込書!$C$112&lt;&gt;"",$G257&lt;&gt;""),申込書!$M$112,"")</f>
        <v/>
      </c>
      <c r="FM257" s="81" t="str">
        <f>IF($FK$3&lt;&gt;"コンテンツなし",IF(AND(申込書!$AH$4="GIGAスクールパック",SUM($P257,$R257)&lt;&gt;0),SUM($P257,$R257),IF(AND(申込書!$AH$4="SKY安心GIGAタブレット",SUM($T257,$V257)&lt;&gt;0),SUM($T257,$V257),"")),"")</f>
        <v/>
      </c>
      <c r="FN257" s="81" t="str">
        <f>IF($FK$3&lt;&gt;"コンテンツなし",IF(AND(申込書!$AH$4="GIGAスクールパック",SUM($Q257,$S257)&lt;&gt;0),SUM($Q257,$S257),IF(AND(申込書!$AH$4="SKY安心GIGAタブレット",SUM($U257,$W257)&lt;&gt;0),SUM($U257,$W257),"")),"")</f>
        <v/>
      </c>
      <c r="FO257" s="157"/>
      <c r="FP257" s="82"/>
      <c r="FQ257" s="80" t="str">
        <f>IF(AND(申込書!$C$113&lt;&gt;"▼プルダウンより選択してください",申込書!$C$113&lt;&gt;"",申込書!$P$113&lt;&gt;"YYYY/MM/DD",$G257&lt;&gt;""),申込書!$P$113,"")</f>
        <v/>
      </c>
      <c r="FR257" s="81" t="str">
        <f>IF(AND(申込書!$C$113&lt;&gt;"▼プルダウンより選択してください",申込書!$C$113&lt;&gt;"",$G257&lt;&gt;""),申込書!$M$113,"")</f>
        <v/>
      </c>
      <c r="FS257" s="81" t="str">
        <f>IF($FQ$3&lt;&gt;"コンテンツなし",IF(AND(申込書!$AH$4="GIGAスクールパック",SUM($P257,$R257)&lt;&gt;0),SUM($P257,$R257),IF(AND(申込書!$AH$4="SKY安心GIGAタブレット",SUM($T257,$V257)&lt;&gt;0),SUM($T257,$V257),"")),"")</f>
        <v/>
      </c>
      <c r="FT257" s="81" t="str">
        <f>IF($FQ$3&lt;&gt;"コンテンツなし",IF(AND(申込書!$AH$4="GIGAスクールパック",SUM($Q257,$S257)&lt;&gt;0),SUM($Q257,$S257),IF(AND(申込書!$AH$4="SKY安心GIGAタブレット",SUM($U257,$W257)&lt;&gt;0),SUM($U257,$W257),"")),"")</f>
        <v/>
      </c>
      <c r="FU257" s="157"/>
      <c r="FV257" s="82"/>
      <c r="FW257" s="80" t="str">
        <f>IF(AND(申込書!$C$114&lt;&gt;"▼プルダウンより選択してください",申込書!$C$114&lt;&gt;"",申込書!$P$114&lt;&gt;"YYYY/MM/DD",$G257&lt;&gt;""),申込書!$P$114,"")</f>
        <v/>
      </c>
      <c r="FX257" s="81" t="str">
        <f>IF(AND(申込書!$C$114&lt;&gt;"▼プルダウンより選択してください",申込書!$C$114&lt;&gt;"",$G257&lt;&gt;""),申込書!$M$114,"")</f>
        <v/>
      </c>
      <c r="FY257" s="81" t="str">
        <f>IF($FW$3&lt;&gt;"コンテンツなし",IF(AND(申込書!$AH$4="GIGAスクールパック",SUM($P257,$R257)&lt;&gt;0),SUM($P257,$R257),IF(AND(申込書!$AH$4="SKY安心GIGAタブレット",SUM($T257,$V257)&lt;&gt;0),SUM($T257,$V257),"")),"")</f>
        <v/>
      </c>
      <c r="FZ257" s="81" t="str">
        <f>IF($FW$3&lt;&gt;"コンテンツなし",IF(AND(申込書!$AH$4="GIGAスクールパック",SUM($Q257,$S257)&lt;&gt;0),SUM($Q257,$S257),IF(AND(申込書!$AH$4="SKY安心GIGAタブレット",SUM($U257,$W257)&lt;&gt;0),SUM($U257,$W257),"")),"")</f>
        <v/>
      </c>
      <c r="GA257" s="157"/>
      <c r="GB257" s="82"/>
      <c r="GC257" s="80" t="str">
        <f>IF(AND(申込書!$C$115&lt;&gt;"▼プルダウンより選択してください",申込書!$C$115&lt;&gt;"",申込書!$P$115&lt;&gt;"YYYY/MM/DD",$G257&lt;&gt;""),申込書!$P$115,"")</f>
        <v/>
      </c>
      <c r="GD257" s="81" t="str">
        <f>IF(AND(申込書!$C$115&lt;&gt;"▼プルダウンより選択してください",申込書!$C$115&lt;&gt;"",$G257&lt;&gt;""),申込書!$M$115,"")</f>
        <v/>
      </c>
      <c r="GE257" s="81" t="str">
        <f>IF($GC$3&lt;&gt;"コンテンツなし",IF(AND(申込書!$AH$4="GIGAスクールパック",SUM($P257,$R257)&lt;&gt;0),SUM($P257,$R257),IF(AND(申込書!$AH$4="SKY安心GIGAタブレット",SUM($T257,$V257)&lt;&gt;0),SUM($T257,$V257),"")),"")</f>
        <v/>
      </c>
      <c r="GF257" s="81" t="str">
        <f>IF($GC$3&lt;&gt;"コンテンツなし",IF(AND(申込書!$AH$4="GIGAスクールパック",SUM($Q257,$S257)&lt;&gt;0),SUM($Q257,$S257),IF(AND(申込書!$AH$4="SKY安心GIGAタブレット",SUM($U257,$W257)&lt;&gt;0),SUM($U257,$W257),"")),"")</f>
        <v/>
      </c>
      <c r="GG257" s="157"/>
      <c r="GH257" s="82"/>
      <c r="GI257" s="80" t="str">
        <f>IF(AND(申込書!$C$116&lt;&gt;"▼プルダウンより選択してください",申込書!$C$116&lt;&gt;"",申込書!$P$116&lt;&gt;"YYYY/MM/DD",$G257&lt;&gt;""),申込書!$P$116,"")</f>
        <v/>
      </c>
      <c r="GJ257" s="81" t="str">
        <f>IF(AND(申込書!$C$116&lt;&gt;"▼プルダウンより選択してください",申込書!$C$116&lt;&gt;"",$G257&lt;&gt;""),申込書!$M$116,"")</f>
        <v/>
      </c>
      <c r="GK257" s="81" t="str">
        <f>IF($GI$3&lt;&gt;"コンテンツなし",IF(AND(申込書!$AH$4="GIGAスクールパック",SUM($P257,$R257)&lt;&gt;0),SUM($P257,$R257),IF(AND(申込書!$AH$4="SKY安心GIGAタブレット",SUM($T257,$V257)&lt;&gt;0),SUM($T257,$V257),"")),"")</f>
        <v/>
      </c>
      <c r="GL257" s="81" t="str">
        <f>IF($GI$3&lt;&gt;"コンテンツなし",IF(AND(申込書!$AH$4="GIGAスクールパック",SUM($Q257,$S257)&lt;&gt;0),SUM($Q257,$S257),IF(AND(申込書!$AH$4="SKY安心GIGAタブレット",SUM($U257,$W257)&lt;&gt;0),SUM($U257,$W257),"")),"")</f>
        <v/>
      </c>
      <c r="GM257" s="157"/>
      <c r="GN257" s="82"/>
      <c r="GO257" s="80" t="str">
        <f>IF(AND(申込書!$C$117&lt;&gt;"▼プルダウンより選択してください",申込書!$C$117&lt;&gt;"",申込書!$P$117&lt;&gt;"YYYY/MM/DD",$G257&lt;&gt;""),申込書!$P$117,"")</f>
        <v/>
      </c>
      <c r="GP257" s="81" t="str">
        <f>IF(AND(申込書!$C$117&lt;&gt;"▼プルダウンより選択してください",申込書!$C$117&lt;&gt;"",$G257&lt;&gt;""),申込書!$M$117,"")</f>
        <v/>
      </c>
      <c r="GQ257" s="81" t="str">
        <f>IF($GO$3&lt;&gt;"コンテンツなし",IF(AND(申込書!$AH$4="GIGAスクールパック",SUM($P257,$R257)&lt;&gt;0),SUM($P257,$R257),IF(AND(申込書!$AH$4="SKY安心GIGAタブレット",SUM($T257,$V257)&lt;&gt;0),SUM($T257,$V257),"")),"")</f>
        <v/>
      </c>
      <c r="GR257" s="81" t="str">
        <f>IF($GO$3&lt;&gt;"コンテンツなし",IF(AND(申込書!$AH$4="GIGAスクールパック",SUM($Q257,$S257)&lt;&gt;0),SUM($Q257,$S257),IF(AND(申込書!$AH$4="SKY安心GIGAタブレット",SUM($U257,$W257)&lt;&gt;0),SUM($U257,$W257),"")),"")</f>
        <v/>
      </c>
      <c r="GS257" s="157"/>
      <c r="GT257" s="82"/>
      <c r="GU257" s="80" t="str">
        <f>IF(AND(申込書!$C$118&lt;&gt;"▼プルダウンより選択してください",申込書!$C$118&lt;&gt;"",申込書!$P$118&lt;&gt;"YYYY/MM/DD",$G257&lt;&gt;""),申込書!$P$118,"")</f>
        <v/>
      </c>
      <c r="GV257" s="81" t="str">
        <f>IF(AND(申込書!$C$118&lt;&gt;"▼プルダウンより選択してください",申込書!$C$118&lt;&gt;"",$G257&lt;&gt;""),申込書!$M$118,"")</f>
        <v/>
      </c>
      <c r="GW257" s="81" t="str">
        <f>IF($GU$3&lt;&gt;"コンテンツなし",IF(AND(申込書!$AH$4="GIGAスクールパック",SUM($P257,$R257)&lt;&gt;0),SUM($P257,$R257),IF(AND(申込書!$AH$4="SKY安心GIGAタブレット",SUM($T257,$V257)&lt;&gt;0),SUM($T257,$V257),"")),"")</f>
        <v/>
      </c>
      <c r="GX257" s="81" t="str">
        <f>IF($GU$3&lt;&gt;"コンテンツなし",IF(AND(申込書!$AH$4="GIGAスクールパック",SUM($Q257,$S257)&lt;&gt;0),SUM($Q257,$S257),IF(AND(申込書!$AH$4="SKY安心GIGAタブレット",SUM($U257,$W257)&lt;&gt;0),SUM($U257,$W257),"")),"")</f>
        <v/>
      </c>
      <c r="GY257" s="157"/>
      <c r="GZ257" s="82"/>
      <c r="HA257" s="80" t="str">
        <f>IF(AND(申込書!$C$119&lt;&gt;"▼プルダウンより選択してください",申込書!$C$119&lt;&gt;"",申込書!$P$119&lt;&gt;"YYYY/MM/DD",$G257&lt;&gt;""),申込書!$P$119,"")</f>
        <v/>
      </c>
      <c r="HB257" s="81" t="str">
        <f>IF(AND(申込書!$C$119&lt;&gt;"▼プルダウンより選択してください",申込書!$C$119&lt;&gt;"",$G257&lt;&gt;""),申込書!$M$119,"")</f>
        <v/>
      </c>
      <c r="HC257" s="81" t="str">
        <f>IF($HA$3&lt;&gt;"コンテンツなし",IF(AND(申込書!$AH$4="GIGAスクールパック",SUM($P257,$R257)&lt;&gt;0),SUM($P257,$R257),IF(AND(申込書!$AH$4="SKY安心GIGAタブレット",SUM($T257,$V257)&lt;&gt;0),SUM($T257,$V257),"")),"")</f>
        <v/>
      </c>
      <c r="HD257" s="81" t="str">
        <f>IF($HA$3&lt;&gt;"コンテンツなし",IF(AND(申込書!$AH$4="GIGAスクールパック",SUM($Q257,$S257)&lt;&gt;0),SUM($Q257,$S257),IF(AND(申込書!$AH$4="SKY安心GIGAタブレット",SUM($U257,$W257)&lt;&gt;0),SUM($U257,$W257),"")),"")</f>
        <v/>
      </c>
      <c r="HE257" s="157"/>
      <c r="HF257" s="82"/>
      <c r="HG257" s="83"/>
    </row>
    <row r="258" spans="2:215" ht="26.85" customHeight="1">
      <c r="B258" s="62">
        <f t="shared" si="3"/>
        <v>253</v>
      </c>
      <c r="C258" s="63"/>
      <c r="D258" s="64"/>
      <c r="E258" s="207"/>
      <c r="F258" s="65"/>
      <c r="G258" s="66"/>
      <c r="H258" s="67"/>
      <c r="I258" s="68"/>
      <c r="J258" s="69"/>
      <c r="K258" s="70"/>
      <c r="L258" s="71"/>
      <c r="M258" s="72"/>
      <c r="N258" s="73"/>
      <c r="O258" s="74"/>
      <c r="P258" s="179"/>
      <c r="Q258" s="180"/>
      <c r="R258" s="180"/>
      <c r="S258" s="181"/>
      <c r="T258" s="179"/>
      <c r="U258" s="180"/>
      <c r="V258" s="182"/>
      <c r="W258" s="181"/>
      <c r="X258" s="75"/>
      <c r="Y258" s="76"/>
      <c r="Z258" s="77"/>
      <c r="AA258" s="78"/>
      <c r="AB258" s="79"/>
      <c r="AC258" s="79"/>
      <c r="AD258" s="79"/>
      <c r="AE258" s="77"/>
      <c r="AF258" s="139"/>
      <c r="AG258" s="139"/>
      <c r="AH258" s="139"/>
      <c r="AI258" s="80" t="str">
        <f>IF(AND(申込書!$C$90&lt;&gt;"▼プルダウンより選択してください",申込書!$C$90&lt;&gt;"",申込書!$P$90&lt;&gt;"YYYY/MM/DD",$G258&lt;&gt;""),申込書!$P$90,"")</f>
        <v/>
      </c>
      <c r="AJ258" s="81" t="str">
        <f>IF(AND(申込書!$C$90&lt;&gt;"▼プルダウンより選択してください",申込書!$C$90&lt;&gt;"",$G258&lt;&gt;""),申込書!$M$90,"")</f>
        <v/>
      </c>
      <c r="AK258" s="81" t="str">
        <f>IF($AI$3&lt;&gt;"コンテンツなし",IF(AND(申込書!$AH$4="GIGAスクールパック",SUM($P258,$R258)&lt;&gt;0),SUM($P258,$R258),IF(AND(申込書!$AH$4="SKY安心GIGAタブレット",SUM($T258,$V258)&lt;&gt;0),SUM($T258,$V258),"")),"")</f>
        <v/>
      </c>
      <c r="AL258" s="81" t="str">
        <f>IF($AI$3&lt;&gt;"コンテンツなし",IF(AND(申込書!$AH$4="GIGAスクールパック",SUM($Q258,$S258)&lt;&gt;0),SUM($Q258,$S258),IF(AND(申込書!$AH$4="SKY安心GIGAタブレット",SUM($U258,$W258)&lt;&gt;0),SUM($U258,$W258),"")),"")</f>
        <v/>
      </c>
      <c r="AM258" s="157"/>
      <c r="AN258" s="82"/>
      <c r="AO258" s="80" t="str">
        <f>IF(AND(申込書!$C$91&lt;&gt;"▼プルダウンより選択してください",申込書!$C$91&lt;&gt;"",申込書!$P$91&lt;&gt;"YYYY/MM/DD",$G258&lt;&gt;""),申込書!$P$91,"")</f>
        <v/>
      </c>
      <c r="AP258" s="81" t="str">
        <f>IF(AND(申込書!$C$91&lt;&gt;"▼プルダウンより選択してください",申込書!$C$91&lt;&gt;"",$G258&lt;&gt;""),申込書!$M$91,"")</f>
        <v/>
      </c>
      <c r="AQ258" s="81" t="str">
        <f>IF($AO$3&lt;&gt;"コンテンツなし",IF(AND(申込書!$AH$4="GIGAスクールパック",SUM($P258,$R258)&lt;&gt;0),SUM($P258,$R258),IF(AND(申込書!$AH$4="SKY安心GIGAタブレット",SUM($T258,$V258)&lt;&gt;0),SUM($T258,$V258),"")),"")</f>
        <v/>
      </c>
      <c r="AR258" s="81" t="str">
        <f>IF($AO$3&lt;&gt;"コンテンツなし",IF(AND(申込書!$AH$4="GIGAスクールパック",SUM($Q258,$S258)&lt;&gt;0),SUM($Q258,$S258),IF(AND(申込書!$AH$4="SKY安心GIGAタブレット",SUM($U258,$W258)&lt;&gt;0),SUM($U258,$W258),"")),"")</f>
        <v/>
      </c>
      <c r="AS258" s="157"/>
      <c r="AT258" s="82"/>
      <c r="AU258" s="80" t="str">
        <f>IF(AND(申込書!$C$92&lt;&gt;"▼プルダウンより選択してください",申込書!$C$92&lt;&gt;"",申込書!$P$92&lt;&gt;"YYYY/MM/DD",$G258&lt;&gt;""),申込書!$P$92,"")</f>
        <v/>
      </c>
      <c r="AV258" s="81" t="str">
        <f>IF(AND(申込書!$C$92&lt;&gt;"▼プルダウンより選択してください",申込書!$C$92&lt;&gt;"",$G258&lt;&gt;""),申込書!$M$92,"")</f>
        <v/>
      </c>
      <c r="AW258" s="81" t="str">
        <f>IF($AU$3&lt;&gt;"コンテンツなし",IF(AND(申込書!$AH$4="GIGAスクールパック",SUM($P258,$R258)&lt;&gt;0),SUM($P258,$R258),IF(AND(申込書!$AH$4="SKY安心GIGAタブレット",SUM($T258,$V258)&lt;&gt;0),SUM($T258,$V258),"")),"")</f>
        <v/>
      </c>
      <c r="AX258" s="81" t="str">
        <f>IF($AU$3&lt;&gt;"コンテンツなし",IF(AND(申込書!$AH$4="GIGAスクールパック",SUM($Q258,$S258)&lt;&gt;0),SUM($Q258,$S258),IF(AND(申込書!$AH$4="SKY安心GIGAタブレット",SUM($U258,$W258)&lt;&gt;0),SUM($U258,$W258),"")),"")</f>
        <v/>
      </c>
      <c r="AY258" s="157"/>
      <c r="AZ258" s="82"/>
      <c r="BA258" s="80" t="str">
        <f>IF(AND(申込書!$C$93&lt;&gt;"▼プルダウンより選択してください",申込書!$C$93&lt;&gt;"",申込書!$P$93&lt;&gt;"YYYY/MM/DD",$G258&lt;&gt;""),申込書!$P$93,"")</f>
        <v/>
      </c>
      <c r="BB258" s="81" t="str">
        <f>IF(AND(申込書!$C$93&lt;&gt;"▼プルダウンより選択してください",申込書!$C$93&lt;&gt;"",申込書!$M$93&gt;=1,$G258&lt;&gt;""),申込書!$M$93,"")</f>
        <v/>
      </c>
      <c r="BC258" s="81" t="str">
        <f>IF($BA$3&lt;&gt;"コンテンツなし",IF(AND(申込書!$AH$4="GIGAスクールパック",SUM($P258,$R258)&lt;&gt;0),SUM($P258,$R258),IF(AND(申込書!$AH$4="SKY安心GIGAタブレット",SUM($T258,$V258)&lt;&gt;0),SUM($T258,$V258),"")),"")</f>
        <v/>
      </c>
      <c r="BD258" s="81" t="str">
        <f>IF($BA$3&lt;&gt;"コンテンツなし",IF(AND(申込書!$AH$4="GIGAスクールパック",SUM($Q258,$S258)&lt;&gt;0),SUM($Q258,$S258),IF(AND(申込書!$AH$4="SKY安心GIGAタブレット",SUM($U258,$W258)&lt;&gt;0),SUM($U258,$W258),"")),"")</f>
        <v/>
      </c>
      <c r="BE258" s="157"/>
      <c r="BF258" s="82"/>
      <c r="BG258" s="80" t="str">
        <f>IF(AND(申込書!$C$94&lt;&gt;"▼プルダウンより選択してください",申込書!$C$94&lt;&gt;"",申込書!$P$94&lt;&gt;"YYYY/MM/DD",$G258&lt;&gt;""),申込書!$P$94,"")</f>
        <v/>
      </c>
      <c r="BH258" s="81" t="str">
        <f>IF(AND(申込書!$C$94&lt;&gt;"▼プルダウンより選択してください",申込書!$C$94&lt;&gt;"",$G258&lt;&gt;""),申込書!$M$94,"")</f>
        <v/>
      </c>
      <c r="BI258" s="81" t="str">
        <f>IF($BG$3&lt;&gt;"コンテンツなし",IF(AND(申込書!$AH$4="GIGAスクールパック",SUM($P258,$R258)&lt;&gt;0),SUM($P258,$R258),IF(AND(申込書!$AH$4="SKY安心GIGAタブレット",SUM($T258,$V258)&lt;&gt;0),SUM($T258,$V258),"")),"")</f>
        <v/>
      </c>
      <c r="BJ258" s="81" t="str">
        <f>IF($BG$3&lt;&gt;"コンテンツなし",IF(AND(申込書!$AH$4="GIGAスクールパック",SUM($Q258,$S258)&lt;&gt;0),SUM($Q258,$S258),IF(AND(申込書!$AH$4="SKY安心GIGAタブレット",SUM($U258,$W258)&lt;&gt;0),SUM($U258,$W258),"")),"")</f>
        <v/>
      </c>
      <c r="BK258" s="157"/>
      <c r="BL258" s="82"/>
      <c r="BM258" s="80" t="str">
        <f>IF(AND(申込書!$C$95&lt;&gt;"▼プルダウンより選択してください",申込書!$C$95&lt;&gt;"",申込書!$P$95&lt;&gt;"YYYY/MM/DD",$G258&lt;&gt;""),申込書!$P$95,"")</f>
        <v/>
      </c>
      <c r="BN258" s="81" t="str">
        <f>IF(AND(申込書!$C$95&lt;&gt;"▼プルダウンより選択してください",申込書!$C$95&lt;&gt;"",$G258&lt;&gt;""),申込書!$M$95,"")</f>
        <v/>
      </c>
      <c r="BO258" s="81" t="str">
        <f>IF($BM$3&lt;&gt;"コンテンツなし",IF(AND(申込書!$AH$4="GIGAスクールパック",SUM($P258,$R258)&lt;&gt;0),SUM($P258,$R258),IF(AND(申込書!$AH$4="SKY安心GIGAタブレット",SUM($T258,$V258)&lt;&gt;0),SUM($T258,$V258),"")),"")</f>
        <v/>
      </c>
      <c r="BP258" s="81" t="str">
        <f>IF($BM$3&lt;&gt;"コンテンツなし",IF(AND(申込書!$AH$4="GIGAスクールパック",SUM($Q258,$S258)&lt;&gt;0),SUM($Q258,$S258),IF(AND(申込書!$AH$4="SKY安心GIGAタブレット",SUM($U258,$W258)&lt;&gt;0),SUM($U258,$W258),"")),"")</f>
        <v/>
      </c>
      <c r="BQ258" s="157"/>
      <c r="BR258" s="82"/>
      <c r="BS258" s="80" t="str">
        <f>IF(AND(申込書!$C$96&lt;&gt;"▼プルダウンより選択してください",申込書!$C$96&lt;&gt;"",申込書!$P$96&lt;&gt;"YYYY/MM/DD",$G258&lt;&gt;""),申込書!$P$96,"")</f>
        <v/>
      </c>
      <c r="BT258" s="81" t="str">
        <f>IF(AND(申込書!$C$96&lt;&gt;"▼プルダウンより選択してください",申込書!$C$96&lt;&gt;"",$G258&lt;&gt;""),申込書!$M$96,"")</f>
        <v/>
      </c>
      <c r="BU258" s="81" t="str">
        <f>IF($BS$3&lt;&gt;"コンテンツなし",IF(AND(申込書!$AH$4="GIGAスクールパック",SUM($P258,$R258)&lt;&gt;0),SUM($P258,$R258),IF(AND(申込書!$AH$4="SKY安心GIGAタブレット",SUM($T258,$V258)&lt;&gt;0),SUM($T258,$V258),"")),"")</f>
        <v/>
      </c>
      <c r="BV258" s="81" t="str">
        <f>IF($BS$3&lt;&gt;"コンテンツなし",IF(AND(申込書!$AH$4="GIGAスクールパック",SUM($Q258,$S258)&lt;&gt;0),SUM($Q258,$S258),IF(AND(申込書!$AH$4="SKY安心GIGAタブレット",SUM($U258,$W258)&lt;&gt;0),SUM($U258,$W258),"")),"")</f>
        <v/>
      </c>
      <c r="BW258" s="157"/>
      <c r="BX258" s="82"/>
      <c r="BY258" s="80" t="str">
        <f>IF(AND(申込書!$C$97&lt;&gt;"▼プルダウンより選択してください",申込書!$C$97&lt;&gt;"",申込書!$P$97&lt;&gt;"YYYY/MM/DD",$G258&lt;&gt;""),申込書!$P$97,"")</f>
        <v/>
      </c>
      <c r="BZ258" s="81" t="str">
        <f>IF(AND(申込書!$C$97&lt;&gt;"▼プルダウンより選択してください",申込書!$C$97&lt;&gt;"",$G258&lt;&gt;""),申込書!$M$97,"")</f>
        <v/>
      </c>
      <c r="CA258" s="81" t="str">
        <f>IF($BY$3&lt;&gt;"コンテンツなし",IF(AND(申込書!$AH$4="GIGAスクールパック",SUM($P258,$R258)&lt;&gt;0),SUM($P258,$R258),IF(AND(申込書!$AH$4="SKY安心GIGAタブレット",SUM($T258,$V258)&lt;&gt;0),SUM($T258,$V258),"")),"")</f>
        <v/>
      </c>
      <c r="CB258" s="81" t="str">
        <f>IF($BY$3&lt;&gt;"コンテンツなし",IF(AND(申込書!$AH$4="GIGAスクールパック",SUM($Q258,$S258)&lt;&gt;0),SUM($Q258,$S258),IF(AND(申込書!$AH$4="SKY安心GIGAタブレット",SUM($U258,$W258)&lt;&gt;0),SUM($U258,$W258),"")),"")</f>
        <v/>
      </c>
      <c r="CC258" s="157"/>
      <c r="CD258" s="82"/>
      <c r="CE258" s="80" t="str">
        <f>IF(AND(申込書!$C$98&lt;&gt;"▼プルダウンより選択してください",申込書!$C$98&lt;&gt;"",申込書!$P$98&lt;&gt;"YYYY/MM/DD",$G258&lt;&gt;""),申込書!$P$98,"")</f>
        <v/>
      </c>
      <c r="CF258" s="81" t="str">
        <f>IF(AND(申込書!$C$98&lt;&gt;"▼プルダウンより選択してください",申込書!$C$98&lt;&gt;"",$G258&lt;&gt;""),申込書!$M$98,"")</f>
        <v/>
      </c>
      <c r="CG258" s="81" t="str">
        <f>IF($CE$3&lt;&gt;"コンテンツなし",IF(AND(申込書!$AH$4="GIGAスクールパック",SUM($P258,$R258)&lt;&gt;0),SUM($P258,$R258),IF(AND(申込書!$AH$4="SKY安心GIGAタブレット",SUM($T258,$V258)&lt;&gt;0),SUM($T258,$V258),"")),"")</f>
        <v/>
      </c>
      <c r="CH258" s="81" t="str">
        <f>IF($CE$3&lt;&gt;"コンテンツなし",IF(AND(申込書!$AH$4="GIGAスクールパック",SUM($Q258,$S258)&lt;&gt;0),SUM($Q258,$S258),IF(AND(申込書!$AH$4="SKY安心GIGAタブレット",SUM($U258,$W258)&lt;&gt;0),SUM($U258,$W258),"")),"")</f>
        <v/>
      </c>
      <c r="CI258" s="157"/>
      <c r="CJ258" s="82"/>
      <c r="CK258" s="80" t="str">
        <f>IF(AND(申込書!$C$99&lt;&gt;"▼プルダウンより選択してください",申込書!$C$99&lt;&gt;"",申込書!$P$99&lt;&gt;"YYYY/MM/DD",$G258&lt;&gt;""),申込書!$P$99,"")</f>
        <v/>
      </c>
      <c r="CL258" s="81" t="str">
        <f>IF(AND(申込書!$C$99&lt;&gt;"▼プルダウンより選択してください",申込書!$C$99&lt;&gt;"",$G258&lt;&gt;""),申込書!$M$99,"")</f>
        <v/>
      </c>
      <c r="CM258" s="81" t="str">
        <f>IF($CK$3&lt;&gt;"コンテンツなし",IF(AND(申込書!$AH$4="GIGAスクールパック",SUM($P258,$R258)&lt;&gt;0),SUM($P258,$R258),IF(AND(申込書!$AH$4="SKY安心GIGAタブレット",SUM($T258,$V258)&lt;&gt;0),SUM($T258,$V258),"")),"")</f>
        <v/>
      </c>
      <c r="CN258" s="81" t="str">
        <f>IF($CK$3&lt;&gt;"コンテンツなし",IF(AND(申込書!$AH$4="GIGAスクールパック",SUM($Q258,$S258)&lt;&gt;0),SUM($Q258,$S258),IF(AND(申込書!$AH$4="SKY安心GIGAタブレット",SUM($U258,$W258)&lt;&gt;0),SUM($U258,$W258),"")),"")</f>
        <v/>
      </c>
      <c r="CO258" s="157"/>
      <c r="CP258" s="82"/>
      <c r="CQ258" s="80" t="str">
        <f>IF(AND(申込書!$C$100&lt;&gt;"▼プルダウンより選択してください",申込書!$C$100&lt;&gt;"",申込書!$P$100&lt;&gt;"YYYY/MM/DD",$G258&lt;&gt;""),申込書!$P$100,"")</f>
        <v/>
      </c>
      <c r="CR258" s="81" t="str">
        <f>IF(AND(申込書!$C$100&lt;&gt;"▼プルダウンより選択してください",申込書!$C$100&lt;&gt;"",$G258&lt;&gt;""),申込書!$M$100,"")</f>
        <v/>
      </c>
      <c r="CS258" s="81" t="str">
        <f>IF($CQ$3&lt;&gt;"コンテンツなし",IF(AND(申込書!$AH$4="GIGAスクールパック",SUM($P258,$R258)&lt;&gt;0),SUM($P258,$R258),IF(AND(申込書!$AH$4="SKY安心GIGAタブレット",SUM($T258,$V258)&lt;&gt;0),SUM($T258,$V258),"")),"")</f>
        <v/>
      </c>
      <c r="CT258" s="81" t="str">
        <f>IF($CQ$3&lt;&gt;"コンテンツなし",IF(AND(申込書!$AH$4="GIGAスクールパック",SUM($Q258,$S258)&lt;&gt;0),SUM($Q258,$S258),IF(AND(申込書!$AH$4="SKY安心GIGAタブレット",SUM($U258,$W258)&lt;&gt;0),SUM($U258,$W258),"")),"")</f>
        <v/>
      </c>
      <c r="CU258" s="81"/>
      <c r="CV258" s="82"/>
      <c r="CW258" s="80" t="str">
        <f>IF(AND(申込書!$C$101&lt;&gt;"▼プルダウンより選択してください",申込書!$C$101&lt;&gt;"",申込書!$P$101&lt;&gt;"YYYY/MM/DD",$G258&lt;&gt;""),申込書!$P$101,"")</f>
        <v/>
      </c>
      <c r="CX258" s="81" t="str">
        <f>IF(AND(申込書!$C$101&lt;&gt;"▼プルダウンより選択してください",申込書!$C$101&lt;&gt;"",$G258&lt;&gt;""),申込書!$M$101,"")</f>
        <v/>
      </c>
      <c r="CY258" s="81" t="str">
        <f>IF($CW$3&lt;&gt;"コンテンツなし",IF(AND(申込書!$AH$4="GIGAスクールパック",SUM($P258,$R258)&lt;&gt;0),SUM($P258,$R258),IF(AND(申込書!$AH$4="SKY安心GIGAタブレット",SUM($T258,$V258)&lt;&gt;0),SUM($T258,$V258),"")),"")</f>
        <v/>
      </c>
      <c r="CZ258" s="81" t="str">
        <f>IF($CW$3&lt;&gt;"コンテンツなし",IF(AND(申込書!$AH$4="GIGAスクールパック",SUM($Q258,$S258)&lt;&gt;0),SUM($Q258,$S258),IF(AND(申込書!$AH$4="SKY安心GIGAタブレット",SUM($U258,$W258)&lt;&gt;0),SUM($U258,$W258),"")),"")</f>
        <v/>
      </c>
      <c r="DA258" s="81"/>
      <c r="DB258" s="82"/>
      <c r="DC258" s="80" t="str">
        <f>IF(AND(申込書!$C$102&lt;&gt;"▼プルダウンより選択してください",申込書!$C$102&lt;&gt;"",申込書!$P$102&lt;&gt;"YYYY/MM/DD",$G258&lt;&gt;""),申込書!$P$102,"")</f>
        <v/>
      </c>
      <c r="DD258" s="81" t="str">
        <f>IF(AND(申込書!$C$102&lt;&gt;"▼プルダウンより選択してください",申込書!$C$102&lt;&gt;"",$G258&lt;&gt;""),申込書!$M$102,"")</f>
        <v/>
      </c>
      <c r="DE258" s="81" t="str">
        <f>IF($DC$3&lt;&gt;"コンテンツなし",IF(AND(申込書!$AH$4="GIGAスクールパック",SUM($P258,$R258)&lt;&gt;0),SUM($P258,$R258),IF(AND(申込書!$AH$4="SKY安心GIGAタブレット",SUM($T258,$V258)&lt;&gt;0),SUM($T258,$V258),"")),"")</f>
        <v/>
      </c>
      <c r="DF258" s="81" t="str">
        <f>IF($DC$3&lt;&gt;"コンテンツなし",IF(AND(申込書!$AH$4="GIGAスクールパック",SUM($Q258,$S258)&lt;&gt;0),SUM($Q258,$S258),IF(AND(申込書!$AH$4="SKY安心GIGAタブレット",SUM($U258,$W258)&lt;&gt;0),SUM($U258,$W258),"")),"")</f>
        <v/>
      </c>
      <c r="DG258" s="81"/>
      <c r="DH258" s="82"/>
      <c r="DI258" s="80" t="str">
        <f>IF(AND(申込書!$C$103&lt;&gt;"▼プルダウンより選択してください",申込書!$C$103&lt;&gt;"",申込書!$P$103&lt;&gt;"YYYY/MM/DD",$G258&lt;&gt;""),申込書!$P$103,"")</f>
        <v/>
      </c>
      <c r="DJ258" s="81" t="str">
        <f>IF(AND(申込書!$C$103&lt;&gt;"▼プルダウンより選択してください",申込書!$C$103&lt;&gt;"",$G258&lt;&gt;""),申込書!$M$103,"")</f>
        <v/>
      </c>
      <c r="DK258" s="81" t="str">
        <f>IF($DI$3&lt;&gt;"コンテンツなし",IF(AND(申込書!$AH$4="GIGAスクールパック",SUM($P258,$R258)&lt;&gt;0),SUM($P258,$R258),IF(AND(申込書!$AH$4="SKY安心GIGAタブレット",SUM($T258,$V258)&lt;&gt;0),SUM($T258,$V258),"")),"")</f>
        <v/>
      </c>
      <c r="DL258" s="81" t="str">
        <f>IF($DI$3&lt;&gt;"コンテンツなし",IF(AND(申込書!$AH$4="GIGAスクールパック",SUM($Q258,$S258)&lt;&gt;0),SUM($Q258,$S258),IF(AND(申込書!$AH$4="SKY安心GIGAタブレット",SUM($U258,$W258)&lt;&gt;0),SUM($U258,$W258),"")),"")</f>
        <v/>
      </c>
      <c r="DM258" s="81"/>
      <c r="DN258" s="82"/>
      <c r="DO258" s="80" t="str">
        <f>IF(AND(申込書!$C$104&lt;&gt;"▼プルダウンより選択してください",申込書!$C$104&lt;&gt;"",申込書!$P$104&lt;&gt;"YYYY/MM/DD",$G258&lt;&gt;""),申込書!$P$104,"")</f>
        <v/>
      </c>
      <c r="DP258" s="81" t="str">
        <f>IF(AND(申込書!$C$104&lt;&gt;"▼プルダウンより選択してください",申込書!$C$104&lt;&gt;"",$G258&lt;&gt;""),申込書!$M$104,"")</f>
        <v/>
      </c>
      <c r="DQ258" s="81" t="str">
        <f>IF($DO$3&lt;&gt;"コンテンツなし",IF(AND(申込書!$AH$4="GIGAスクールパック",SUM($P258,$R258)&lt;&gt;0),SUM($P258,$R258),IF(AND(申込書!$AH$4="SKY安心GIGAタブレット",SUM($T258,$V258)&lt;&gt;0),SUM($T258,$V258),"")),"")</f>
        <v/>
      </c>
      <c r="DR258" s="81" t="str">
        <f>IF($DO$3&lt;&gt;"コンテンツなし",IF(AND(申込書!$AH$4="GIGAスクールパック",SUM($Q258,$S258)&lt;&gt;0),SUM($Q258,$S258),IF(AND(申込書!$AH$4="SKY安心GIGAタブレット",SUM($U258,$W258)&lt;&gt;0),SUM($U258,$W258),"")),"")</f>
        <v/>
      </c>
      <c r="DS258" s="81"/>
      <c r="DT258" s="82"/>
      <c r="DU258" s="80" t="str">
        <f>IF(AND(申込書!$C$105&lt;&gt;"▼プルダウンより選択してください",申込書!$C$105&lt;&gt;"",申込書!$P$105&lt;&gt;"YYYY/MM/DD",$G258&lt;&gt;""),申込書!$P$105,"")</f>
        <v/>
      </c>
      <c r="DV258" s="81" t="str">
        <f>IF(AND(申込書!$C$105&lt;&gt;"▼プルダウンより選択してください",申込書!$C$105&lt;&gt;"",$G258&lt;&gt;""),申込書!$M$105,"")</f>
        <v/>
      </c>
      <c r="DW258" s="81" t="str">
        <f>IF($DU$3&lt;&gt;"コンテンツなし",IF(AND(申込書!$AH$4="GIGAスクールパック",SUM($P258,$R258)&lt;&gt;0),SUM($P258,$R258),IF(AND(申込書!$AH$4="SKY安心GIGAタブレット",SUM($T258,$V258)&lt;&gt;0),SUM($T258,$V258),"")),"")</f>
        <v/>
      </c>
      <c r="DX258" s="81" t="str">
        <f>IF($DU$3&lt;&gt;"コンテンツなし",IF(AND(申込書!$AH$4="GIGAスクールパック",SUM($Q258,$S258)&lt;&gt;0),SUM($Q258,$S258),IF(AND(申込書!$AH$4="SKY安心GIGAタブレット",SUM($U258,$W258)&lt;&gt;0),SUM($U258,$W258),"")),"")</f>
        <v/>
      </c>
      <c r="DY258" s="157"/>
      <c r="DZ258" s="82"/>
      <c r="EA258" s="80" t="str">
        <f>IF(AND(申込書!$C$106&lt;&gt;"▼プルダウンより選択してください",申込書!$C$106&lt;&gt;"",申込書!$P$106&lt;&gt;"YYYY/MM/DD",$G258&lt;&gt;""),申込書!$P$106,"")</f>
        <v/>
      </c>
      <c r="EB258" s="81" t="str">
        <f>IF(AND(申込書!$C$106&lt;&gt;"▼プルダウンより選択してください",申込書!$C$106&lt;&gt;"",$G258&lt;&gt;""),申込書!$M$106,"")</f>
        <v/>
      </c>
      <c r="EC258" s="81" t="str">
        <f>IF($EA$3&lt;&gt;"コンテンツなし",IF(AND(申込書!$AH$4="GIGAスクールパック",SUM($P258,$R258)&lt;&gt;0),SUM($P258,$R258),IF(AND(申込書!$AH$4="SKY安心GIGAタブレット",SUM($T258,$V258)&lt;&gt;0),SUM($T258,$V258),"")),"")</f>
        <v/>
      </c>
      <c r="ED258" s="81" t="str">
        <f>IF($EA$3&lt;&gt;"コンテンツなし",IF(AND(申込書!$AH$4="GIGAスクールパック",SUM($Q258,$S258)&lt;&gt;0),SUM($Q258,$S258),IF(AND(申込書!$AH$4="SKY安心GIGAタブレット",SUM($U258,$W258)&lt;&gt;0),SUM($U258,$W258),"")),"")</f>
        <v/>
      </c>
      <c r="EE258" s="157"/>
      <c r="EF258" s="82"/>
      <c r="EG258" s="80" t="str">
        <f>IF(AND(申込書!$C$107&lt;&gt;"▼プルダウンより選択してください",申込書!$C$107&lt;&gt;"",申込書!$P$107&lt;&gt;"YYYY/MM/DD",$G258&lt;&gt;""),申込書!$P$107,"")</f>
        <v/>
      </c>
      <c r="EH258" s="81" t="str">
        <f>IF(AND(申込書!$C$107&lt;&gt;"▼プルダウンより選択してください",申込書!$C$107&lt;&gt;"",$G258&lt;&gt;""),申込書!$M$107,"")</f>
        <v/>
      </c>
      <c r="EI258" s="81" t="str">
        <f>IF($EG$3&lt;&gt;"コンテンツなし",IF(AND(申込書!$AH$4="GIGAスクールパック",SUM($P258,$R258)&lt;&gt;0),SUM($P258,$R258),IF(AND(申込書!$AH$4="SKY安心GIGAタブレット",SUM($T258,$V258)&lt;&gt;0),SUM($T258,$V258),"")),"")</f>
        <v/>
      </c>
      <c r="EJ258" s="81" t="str">
        <f>IF($EG$3&lt;&gt;"コンテンツなし",IF(AND(申込書!$AH$4="GIGAスクールパック",SUM($Q258,$S258)&lt;&gt;0),SUM($Q258,$S258),IF(AND(申込書!$AH$4="SKY安心GIGAタブレット",SUM($U258,$W258)&lt;&gt;0),SUM($U258,$W258),"")),"")</f>
        <v/>
      </c>
      <c r="EK258" s="157"/>
      <c r="EL258" s="82"/>
      <c r="EM258" s="80" t="str">
        <f>IF(AND(申込書!$C$108&lt;&gt;"▼プルダウンより選択してください",申込書!$C$108&lt;&gt;"",申込書!$P$108&lt;&gt;"YYYY/MM/DD",$G258&lt;&gt;""),申込書!$P$108,"")</f>
        <v/>
      </c>
      <c r="EN258" s="81" t="str">
        <f>IF(AND(申込書!$C$108&lt;&gt;"▼プルダウンより選択してください",申込書!$C$108&lt;&gt;"",$G258&lt;&gt;""),申込書!$M$108,"")</f>
        <v/>
      </c>
      <c r="EO258" s="81" t="str">
        <f>IF($EM$3&lt;&gt;"コンテンツなし",IF(AND(申込書!$AH$4="GIGAスクールパック",SUM($P258,$R258)&lt;&gt;0),SUM($P258,$R258),IF(AND(申込書!$AH$4="SKY安心GIGAタブレット",SUM($T258,$V258)&lt;&gt;0),SUM($T258,$V258),"")),"")</f>
        <v/>
      </c>
      <c r="EP258" s="81" t="str">
        <f>IF($EM$3&lt;&gt;"コンテンツなし",IF(AND(申込書!$AH$4="GIGAスクールパック",SUM($Q258,$S258)&lt;&gt;0),SUM($Q258,$S258),IF(AND(申込書!$AH$4="SKY安心GIGAタブレット",SUM($U258,$W258)&lt;&gt;0),SUM($U258,$W258),"")),"")</f>
        <v/>
      </c>
      <c r="EQ258" s="157"/>
      <c r="ER258" s="82"/>
      <c r="ES258" s="80" t="str">
        <f>IF(AND(申込書!$C$109&lt;&gt;"▼プルダウンより選択してください",申込書!$C$109&lt;&gt;"",申込書!$P$109&lt;&gt;"YYYY/MM/DD",$G258&lt;&gt;""),申込書!$P$109,"")</f>
        <v/>
      </c>
      <c r="ET258" s="81" t="str">
        <f>IF(AND(申込書!$C$109&lt;&gt;"▼プルダウンより選択してください",申込書!$C$109&lt;&gt;"",$G258&lt;&gt;""),申込書!$M$109,"")</f>
        <v/>
      </c>
      <c r="EU258" s="81" t="str">
        <f>IF($ES$3&lt;&gt;"コンテンツなし",IF(AND(申込書!$AH$4="GIGAスクールパック",SUM($P258,$R258)&lt;&gt;0),SUM($P258,$R258),IF(AND(申込書!$AH$4="SKY安心GIGAタブレット",SUM($T258,$V258)&lt;&gt;0),SUM($T258,$V258),"")),"")</f>
        <v/>
      </c>
      <c r="EV258" s="81" t="str">
        <f>IF($ES$3&lt;&gt;"コンテンツなし",IF(AND(申込書!$AH$4="GIGAスクールパック",SUM($Q258,$S258)&lt;&gt;0),SUM($Q258,$S258),IF(AND(申込書!$AH$4="SKY安心GIGAタブレット",SUM($U258,$W258)&lt;&gt;0),SUM($U258,$W258),"")),"")</f>
        <v/>
      </c>
      <c r="EW258" s="157"/>
      <c r="EX258" s="82"/>
      <c r="EY258" s="80" t="str">
        <f>IF(AND(申込書!$C$110&lt;&gt;"▼プルダウンより選択してください",申込書!$C$110&lt;&gt;"",申込書!$P$110&lt;&gt;"YYYY/MM/DD",$G258&lt;&gt;""),申込書!$P$110,"")</f>
        <v/>
      </c>
      <c r="EZ258" s="81" t="str">
        <f>IF(AND(申込書!$C$110&lt;&gt;"▼プルダウンより選択してください",申込書!$C$110&lt;&gt;"",$G258&lt;&gt;""),申込書!$M$110,"")</f>
        <v/>
      </c>
      <c r="FA258" s="81" t="str">
        <f>IF($EY$3&lt;&gt;"コンテンツなし",IF(AND(申込書!$AH$4="GIGAスクールパック",SUM($P258,$R258)&lt;&gt;0),SUM($P258,$R258),IF(AND(申込書!$AH$4="SKY安心GIGAタブレット",SUM($T258,$V258)&lt;&gt;0),SUM($T258,$V258),"")),"")</f>
        <v/>
      </c>
      <c r="FB258" s="81" t="str">
        <f>IF($EY$3&lt;&gt;"コンテンツなし",IF(AND(申込書!$AH$4="GIGAスクールパック",SUM($Q258,$S258)&lt;&gt;0),SUM($Q258,$S258),IF(AND(申込書!$AH$4="SKY安心GIGAタブレット",SUM($U258,$W258)&lt;&gt;0),SUM($U258,$W258),"")),"")</f>
        <v/>
      </c>
      <c r="FC258" s="157"/>
      <c r="FD258" s="82"/>
      <c r="FE258" s="80" t="str">
        <f>IF(AND(申込書!$C$111&lt;&gt;"▼プルダウンより選択してください",申込書!$C$111&lt;&gt;"",申込書!$P$111&lt;&gt;"YYYY/MM/DD",$G258&lt;&gt;""),申込書!$P$111,"")</f>
        <v/>
      </c>
      <c r="FF258" s="81" t="str">
        <f>IF(AND(申込書!$C$111&lt;&gt;"▼プルダウンより選択してください",申込書!$C$111&lt;&gt;"",$G258&lt;&gt;""),申込書!$M$111,"")</f>
        <v/>
      </c>
      <c r="FG258" s="81" t="str">
        <f>IF($FE$3&lt;&gt;"コンテンツなし",IF(AND(申込書!$AH$4="GIGAスクールパック",SUM($P258,$R258)&lt;&gt;0),SUM($P258,$R258),IF(AND(申込書!$AH$4="SKY安心GIGAタブレット",SUM($T258,$V258)&lt;&gt;0),SUM($T258,$V258),"")),"")</f>
        <v/>
      </c>
      <c r="FH258" s="81" t="str">
        <f>IF($FE$3&lt;&gt;"コンテンツなし",IF(AND(申込書!$AH$4="GIGAスクールパック",SUM($Q258,$S258)&lt;&gt;0),SUM($Q258,$S258),IF(AND(申込書!$AH$4="SKY安心GIGAタブレット",SUM($U258,$W258)&lt;&gt;0),SUM($U258,$W258),"")),"")</f>
        <v/>
      </c>
      <c r="FI258" s="157"/>
      <c r="FJ258" s="82"/>
      <c r="FK258" s="80" t="str">
        <f>IF(AND(申込書!$C$112&lt;&gt;"▼プルダウンより選択してください",申込書!$C$112&lt;&gt;"",申込書!$P$112&lt;&gt;"YYYY/MM/DD",$G258&lt;&gt;""),申込書!$P$112,"")</f>
        <v/>
      </c>
      <c r="FL258" s="81" t="str">
        <f>IF(AND(申込書!$C$112&lt;&gt;"▼プルダウンより選択してください",申込書!$C$112&lt;&gt;"",$G258&lt;&gt;""),申込書!$M$112,"")</f>
        <v/>
      </c>
      <c r="FM258" s="81" t="str">
        <f>IF($FK$3&lt;&gt;"コンテンツなし",IF(AND(申込書!$AH$4="GIGAスクールパック",SUM($P258,$R258)&lt;&gt;0),SUM($P258,$R258),IF(AND(申込書!$AH$4="SKY安心GIGAタブレット",SUM($T258,$V258)&lt;&gt;0),SUM($T258,$V258),"")),"")</f>
        <v/>
      </c>
      <c r="FN258" s="81" t="str">
        <f>IF($FK$3&lt;&gt;"コンテンツなし",IF(AND(申込書!$AH$4="GIGAスクールパック",SUM($Q258,$S258)&lt;&gt;0),SUM($Q258,$S258),IF(AND(申込書!$AH$4="SKY安心GIGAタブレット",SUM($U258,$W258)&lt;&gt;0),SUM($U258,$W258),"")),"")</f>
        <v/>
      </c>
      <c r="FO258" s="157"/>
      <c r="FP258" s="82"/>
      <c r="FQ258" s="80" t="str">
        <f>IF(AND(申込書!$C$113&lt;&gt;"▼プルダウンより選択してください",申込書!$C$113&lt;&gt;"",申込書!$P$113&lt;&gt;"YYYY/MM/DD",$G258&lt;&gt;""),申込書!$P$113,"")</f>
        <v/>
      </c>
      <c r="FR258" s="81" t="str">
        <f>IF(AND(申込書!$C$113&lt;&gt;"▼プルダウンより選択してください",申込書!$C$113&lt;&gt;"",$G258&lt;&gt;""),申込書!$M$113,"")</f>
        <v/>
      </c>
      <c r="FS258" s="81" t="str">
        <f>IF($FQ$3&lt;&gt;"コンテンツなし",IF(AND(申込書!$AH$4="GIGAスクールパック",SUM($P258,$R258)&lt;&gt;0),SUM($P258,$R258),IF(AND(申込書!$AH$4="SKY安心GIGAタブレット",SUM($T258,$V258)&lt;&gt;0),SUM($T258,$V258),"")),"")</f>
        <v/>
      </c>
      <c r="FT258" s="81" t="str">
        <f>IF($FQ$3&lt;&gt;"コンテンツなし",IF(AND(申込書!$AH$4="GIGAスクールパック",SUM($Q258,$S258)&lt;&gt;0),SUM($Q258,$S258),IF(AND(申込書!$AH$4="SKY安心GIGAタブレット",SUM($U258,$W258)&lt;&gt;0),SUM($U258,$W258),"")),"")</f>
        <v/>
      </c>
      <c r="FU258" s="157"/>
      <c r="FV258" s="82"/>
      <c r="FW258" s="80" t="str">
        <f>IF(AND(申込書!$C$114&lt;&gt;"▼プルダウンより選択してください",申込書!$C$114&lt;&gt;"",申込書!$P$114&lt;&gt;"YYYY/MM/DD",$G258&lt;&gt;""),申込書!$P$114,"")</f>
        <v/>
      </c>
      <c r="FX258" s="81" t="str">
        <f>IF(AND(申込書!$C$114&lt;&gt;"▼プルダウンより選択してください",申込書!$C$114&lt;&gt;"",$G258&lt;&gt;""),申込書!$M$114,"")</f>
        <v/>
      </c>
      <c r="FY258" s="81" t="str">
        <f>IF($FW$3&lt;&gt;"コンテンツなし",IF(AND(申込書!$AH$4="GIGAスクールパック",SUM($P258,$R258)&lt;&gt;0),SUM($P258,$R258),IF(AND(申込書!$AH$4="SKY安心GIGAタブレット",SUM($T258,$V258)&lt;&gt;0),SUM($T258,$V258),"")),"")</f>
        <v/>
      </c>
      <c r="FZ258" s="81" t="str">
        <f>IF($FW$3&lt;&gt;"コンテンツなし",IF(AND(申込書!$AH$4="GIGAスクールパック",SUM($Q258,$S258)&lt;&gt;0),SUM($Q258,$S258),IF(AND(申込書!$AH$4="SKY安心GIGAタブレット",SUM($U258,$W258)&lt;&gt;0),SUM($U258,$W258),"")),"")</f>
        <v/>
      </c>
      <c r="GA258" s="157"/>
      <c r="GB258" s="82"/>
      <c r="GC258" s="80" t="str">
        <f>IF(AND(申込書!$C$115&lt;&gt;"▼プルダウンより選択してください",申込書!$C$115&lt;&gt;"",申込書!$P$115&lt;&gt;"YYYY/MM/DD",$G258&lt;&gt;""),申込書!$P$115,"")</f>
        <v/>
      </c>
      <c r="GD258" s="81" t="str">
        <f>IF(AND(申込書!$C$115&lt;&gt;"▼プルダウンより選択してください",申込書!$C$115&lt;&gt;"",$G258&lt;&gt;""),申込書!$M$115,"")</f>
        <v/>
      </c>
      <c r="GE258" s="81" t="str">
        <f>IF($GC$3&lt;&gt;"コンテンツなし",IF(AND(申込書!$AH$4="GIGAスクールパック",SUM($P258,$R258)&lt;&gt;0),SUM($P258,$R258),IF(AND(申込書!$AH$4="SKY安心GIGAタブレット",SUM($T258,$V258)&lt;&gt;0),SUM($T258,$V258),"")),"")</f>
        <v/>
      </c>
      <c r="GF258" s="81" t="str">
        <f>IF($GC$3&lt;&gt;"コンテンツなし",IF(AND(申込書!$AH$4="GIGAスクールパック",SUM($Q258,$S258)&lt;&gt;0),SUM($Q258,$S258),IF(AND(申込書!$AH$4="SKY安心GIGAタブレット",SUM($U258,$W258)&lt;&gt;0),SUM($U258,$W258),"")),"")</f>
        <v/>
      </c>
      <c r="GG258" s="157"/>
      <c r="GH258" s="82"/>
      <c r="GI258" s="80" t="str">
        <f>IF(AND(申込書!$C$116&lt;&gt;"▼プルダウンより選択してください",申込書!$C$116&lt;&gt;"",申込書!$P$116&lt;&gt;"YYYY/MM/DD",$G258&lt;&gt;""),申込書!$P$116,"")</f>
        <v/>
      </c>
      <c r="GJ258" s="81" t="str">
        <f>IF(AND(申込書!$C$116&lt;&gt;"▼プルダウンより選択してください",申込書!$C$116&lt;&gt;"",$G258&lt;&gt;""),申込書!$M$116,"")</f>
        <v/>
      </c>
      <c r="GK258" s="81" t="str">
        <f>IF($GI$3&lt;&gt;"コンテンツなし",IF(AND(申込書!$AH$4="GIGAスクールパック",SUM($P258,$R258)&lt;&gt;0),SUM($P258,$R258),IF(AND(申込書!$AH$4="SKY安心GIGAタブレット",SUM($T258,$V258)&lt;&gt;0),SUM($T258,$V258),"")),"")</f>
        <v/>
      </c>
      <c r="GL258" s="81" t="str">
        <f>IF($GI$3&lt;&gt;"コンテンツなし",IF(AND(申込書!$AH$4="GIGAスクールパック",SUM($Q258,$S258)&lt;&gt;0),SUM($Q258,$S258),IF(AND(申込書!$AH$4="SKY安心GIGAタブレット",SUM($U258,$W258)&lt;&gt;0),SUM($U258,$W258),"")),"")</f>
        <v/>
      </c>
      <c r="GM258" s="157"/>
      <c r="GN258" s="82"/>
      <c r="GO258" s="80" t="str">
        <f>IF(AND(申込書!$C$117&lt;&gt;"▼プルダウンより選択してください",申込書!$C$117&lt;&gt;"",申込書!$P$117&lt;&gt;"YYYY/MM/DD",$G258&lt;&gt;""),申込書!$P$117,"")</f>
        <v/>
      </c>
      <c r="GP258" s="81" t="str">
        <f>IF(AND(申込書!$C$117&lt;&gt;"▼プルダウンより選択してください",申込書!$C$117&lt;&gt;"",$G258&lt;&gt;""),申込書!$M$117,"")</f>
        <v/>
      </c>
      <c r="GQ258" s="81" t="str">
        <f>IF($GO$3&lt;&gt;"コンテンツなし",IF(AND(申込書!$AH$4="GIGAスクールパック",SUM($P258,$R258)&lt;&gt;0),SUM($P258,$R258),IF(AND(申込書!$AH$4="SKY安心GIGAタブレット",SUM($T258,$V258)&lt;&gt;0),SUM($T258,$V258),"")),"")</f>
        <v/>
      </c>
      <c r="GR258" s="81" t="str">
        <f>IF($GO$3&lt;&gt;"コンテンツなし",IF(AND(申込書!$AH$4="GIGAスクールパック",SUM($Q258,$S258)&lt;&gt;0),SUM($Q258,$S258),IF(AND(申込書!$AH$4="SKY安心GIGAタブレット",SUM($U258,$W258)&lt;&gt;0),SUM($U258,$W258),"")),"")</f>
        <v/>
      </c>
      <c r="GS258" s="157"/>
      <c r="GT258" s="82"/>
      <c r="GU258" s="80" t="str">
        <f>IF(AND(申込書!$C$118&lt;&gt;"▼プルダウンより選択してください",申込書!$C$118&lt;&gt;"",申込書!$P$118&lt;&gt;"YYYY/MM/DD",$G258&lt;&gt;""),申込書!$P$118,"")</f>
        <v/>
      </c>
      <c r="GV258" s="81" t="str">
        <f>IF(AND(申込書!$C$118&lt;&gt;"▼プルダウンより選択してください",申込書!$C$118&lt;&gt;"",$G258&lt;&gt;""),申込書!$M$118,"")</f>
        <v/>
      </c>
      <c r="GW258" s="81" t="str">
        <f>IF($GU$3&lt;&gt;"コンテンツなし",IF(AND(申込書!$AH$4="GIGAスクールパック",SUM($P258,$R258)&lt;&gt;0),SUM($P258,$R258),IF(AND(申込書!$AH$4="SKY安心GIGAタブレット",SUM($T258,$V258)&lt;&gt;0),SUM($T258,$V258),"")),"")</f>
        <v/>
      </c>
      <c r="GX258" s="81" t="str">
        <f>IF($GU$3&lt;&gt;"コンテンツなし",IF(AND(申込書!$AH$4="GIGAスクールパック",SUM($Q258,$S258)&lt;&gt;0),SUM($Q258,$S258),IF(AND(申込書!$AH$4="SKY安心GIGAタブレット",SUM($U258,$W258)&lt;&gt;0),SUM($U258,$W258),"")),"")</f>
        <v/>
      </c>
      <c r="GY258" s="157"/>
      <c r="GZ258" s="82"/>
      <c r="HA258" s="80" t="str">
        <f>IF(AND(申込書!$C$119&lt;&gt;"▼プルダウンより選択してください",申込書!$C$119&lt;&gt;"",申込書!$P$119&lt;&gt;"YYYY/MM/DD",$G258&lt;&gt;""),申込書!$P$119,"")</f>
        <v/>
      </c>
      <c r="HB258" s="81" t="str">
        <f>IF(AND(申込書!$C$119&lt;&gt;"▼プルダウンより選択してください",申込書!$C$119&lt;&gt;"",$G258&lt;&gt;""),申込書!$M$119,"")</f>
        <v/>
      </c>
      <c r="HC258" s="81" t="str">
        <f>IF($HA$3&lt;&gt;"コンテンツなし",IF(AND(申込書!$AH$4="GIGAスクールパック",SUM($P258,$R258)&lt;&gt;0),SUM($P258,$R258),IF(AND(申込書!$AH$4="SKY安心GIGAタブレット",SUM($T258,$V258)&lt;&gt;0),SUM($T258,$V258),"")),"")</f>
        <v/>
      </c>
      <c r="HD258" s="81" t="str">
        <f>IF($HA$3&lt;&gt;"コンテンツなし",IF(AND(申込書!$AH$4="GIGAスクールパック",SUM($Q258,$S258)&lt;&gt;0),SUM($Q258,$S258),IF(AND(申込書!$AH$4="SKY安心GIGAタブレット",SUM($U258,$W258)&lt;&gt;0),SUM($U258,$W258),"")),"")</f>
        <v/>
      </c>
      <c r="HE258" s="157"/>
      <c r="HF258" s="82"/>
      <c r="HG258" s="83"/>
    </row>
    <row r="259" spans="2:215" ht="26.85" customHeight="1">
      <c r="B259" s="62">
        <f t="shared" si="3"/>
        <v>254</v>
      </c>
      <c r="C259" s="63"/>
      <c r="D259" s="64"/>
      <c r="E259" s="207"/>
      <c r="F259" s="65"/>
      <c r="G259" s="66"/>
      <c r="H259" s="67"/>
      <c r="I259" s="68"/>
      <c r="J259" s="69"/>
      <c r="K259" s="70"/>
      <c r="L259" s="71"/>
      <c r="M259" s="72"/>
      <c r="N259" s="73"/>
      <c r="O259" s="74"/>
      <c r="P259" s="179"/>
      <c r="Q259" s="180"/>
      <c r="R259" s="180"/>
      <c r="S259" s="181"/>
      <c r="T259" s="179"/>
      <c r="U259" s="180"/>
      <c r="V259" s="182"/>
      <c r="W259" s="181"/>
      <c r="X259" s="75"/>
      <c r="Y259" s="76"/>
      <c r="Z259" s="77"/>
      <c r="AA259" s="78"/>
      <c r="AB259" s="79"/>
      <c r="AC259" s="79"/>
      <c r="AD259" s="79"/>
      <c r="AE259" s="77"/>
      <c r="AF259" s="139"/>
      <c r="AG259" s="139"/>
      <c r="AH259" s="139"/>
      <c r="AI259" s="80" t="str">
        <f>IF(AND(申込書!$C$90&lt;&gt;"▼プルダウンより選択してください",申込書!$C$90&lt;&gt;"",申込書!$P$90&lt;&gt;"YYYY/MM/DD",$G259&lt;&gt;""),申込書!$P$90,"")</f>
        <v/>
      </c>
      <c r="AJ259" s="81" t="str">
        <f>IF(AND(申込書!$C$90&lt;&gt;"▼プルダウンより選択してください",申込書!$C$90&lt;&gt;"",$G259&lt;&gt;""),申込書!$M$90,"")</f>
        <v/>
      </c>
      <c r="AK259" s="81" t="str">
        <f>IF($AI$3&lt;&gt;"コンテンツなし",IF(AND(申込書!$AH$4="GIGAスクールパック",SUM($P259,$R259)&lt;&gt;0),SUM($P259,$R259),IF(AND(申込書!$AH$4="SKY安心GIGAタブレット",SUM($T259,$V259)&lt;&gt;0),SUM($T259,$V259),"")),"")</f>
        <v/>
      </c>
      <c r="AL259" s="81" t="str">
        <f>IF($AI$3&lt;&gt;"コンテンツなし",IF(AND(申込書!$AH$4="GIGAスクールパック",SUM($Q259,$S259)&lt;&gt;0),SUM($Q259,$S259),IF(AND(申込書!$AH$4="SKY安心GIGAタブレット",SUM($U259,$W259)&lt;&gt;0),SUM($U259,$W259),"")),"")</f>
        <v/>
      </c>
      <c r="AM259" s="157"/>
      <c r="AN259" s="82"/>
      <c r="AO259" s="80" t="str">
        <f>IF(AND(申込書!$C$91&lt;&gt;"▼プルダウンより選択してください",申込書!$C$91&lt;&gt;"",申込書!$P$91&lt;&gt;"YYYY/MM/DD",$G259&lt;&gt;""),申込書!$P$91,"")</f>
        <v/>
      </c>
      <c r="AP259" s="81" t="str">
        <f>IF(AND(申込書!$C$91&lt;&gt;"▼プルダウンより選択してください",申込書!$C$91&lt;&gt;"",$G259&lt;&gt;""),申込書!$M$91,"")</f>
        <v/>
      </c>
      <c r="AQ259" s="81" t="str">
        <f>IF($AO$3&lt;&gt;"コンテンツなし",IF(AND(申込書!$AH$4="GIGAスクールパック",SUM($P259,$R259)&lt;&gt;0),SUM($P259,$R259),IF(AND(申込書!$AH$4="SKY安心GIGAタブレット",SUM($T259,$V259)&lt;&gt;0),SUM($T259,$V259),"")),"")</f>
        <v/>
      </c>
      <c r="AR259" s="81" t="str">
        <f>IF($AO$3&lt;&gt;"コンテンツなし",IF(AND(申込書!$AH$4="GIGAスクールパック",SUM($Q259,$S259)&lt;&gt;0),SUM($Q259,$S259),IF(AND(申込書!$AH$4="SKY安心GIGAタブレット",SUM($U259,$W259)&lt;&gt;0),SUM($U259,$W259),"")),"")</f>
        <v/>
      </c>
      <c r="AS259" s="157"/>
      <c r="AT259" s="82"/>
      <c r="AU259" s="80" t="str">
        <f>IF(AND(申込書!$C$92&lt;&gt;"▼プルダウンより選択してください",申込書!$C$92&lt;&gt;"",申込書!$P$92&lt;&gt;"YYYY/MM/DD",$G259&lt;&gt;""),申込書!$P$92,"")</f>
        <v/>
      </c>
      <c r="AV259" s="81" t="str">
        <f>IF(AND(申込書!$C$92&lt;&gt;"▼プルダウンより選択してください",申込書!$C$92&lt;&gt;"",$G259&lt;&gt;""),申込書!$M$92,"")</f>
        <v/>
      </c>
      <c r="AW259" s="81" t="str">
        <f>IF($AU$3&lt;&gt;"コンテンツなし",IF(AND(申込書!$AH$4="GIGAスクールパック",SUM($P259,$R259)&lt;&gt;0),SUM($P259,$R259),IF(AND(申込書!$AH$4="SKY安心GIGAタブレット",SUM($T259,$V259)&lt;&gt;0),SUM($T259,$V259),"")),"")</f>
        <v/>
      </c>
      <c r="AX259" s="81" t="str">
        <f>IF($AU$3&lt;&gt;"コンテンツなし",IF(AND(申込書!$AH$4="GIGAスクールパック",SUM($Q259,$S259)&lt;&gt;0),SUM($Q259,$S259),IF(AND(申込書!$AH$4="SKY安心GIGAタブレット",SUM($U259,$W259)&lt;&gt;0),SUM($U259,$W259),"")),"")</f>
        <v/>
      </c>
      <c r="AY259" s="157"/>
      <c r="AZ259" s="82"/>
      <c r="BA259" s="80" t="str">
        <f>IF(AND(申込書!$C$93&lt;&gt;"▼プルダウンより選択してください",申込書!$C$93&lt;&gt;"",申込書!$P$93&lt;&gt;"YYYY/MM/DD",$G259&lt;&gt;""),申込書!$P$93,"")</f>
        <v/>
      </c>
      <c r="BB259" s="81" t="str">
        <f>IF(AND(申込書!$C$93&lt;&gt;"▼プルダウンより選択してください",申込書!$C$93&lt;&gt;"",申込書!$M$93&gt;=1,$G259&lt;&gt;""),申込書!$M$93,"")</f>
        <v/>
      </c>
      <c r="BC259" s="81" t="str">
        <f>IF($BA$3&lt;&gt;"コンテンツなし",IF(AND(申込書!$AH$4="GIGAスクールパック",SUM($P259,$R259)&lt;&gt;0),SUM($P259,$R259),IF(AND(申込書!$AH$4="SKY安心GIGAタブレット",SUM($T259,$V259)&lt;&gt;0),SUM($T259,$V259),"")),"")</f>
        <v/>
      </c>
      <c r="BD259" s="81" t="str">
        <f>IF($BA$3&lt;&gt;"コンテンツなし",IF(AND(申込書!$AH$4="GIGAスクールパック",SUM($Q259,$S259)&lt;&gt;0),SUM($Q259,$S259),IF(AND(申込書!$AH$4="SKY安心GIGAタブレット",SUM($U259,$W259)&lt;&gt;0),SUM($U259,$W259),"")),"")</f>
        <v/>
      </c>
      <c r="BE259" s="157"/>
      <c r="BF259" s="82"/>
      <c r="BG259" s="80" t="str">
        <f>IF(AND(申込書!$C$94&lt;&gt;"▼プルダウンより選択してください",申込書!$C$94&lt;&gt;"",申込書!$P$94&lt;&gt;"YYYY/MM/DD",$G259&lt;&gt;""),申込書!$P$94,"")</f>
        <v/>
      </c>
      <c r="BH259" s="81" t="str">
        <f>IF(AND(申込書!$C$94&lt;&gt;"▼プルダウンより選択してください",申込書!$C$94&lt;&gt;"",$G259&lt;&gt;""),申込書!$M$94,"")</f>
        <v/>
      </c>
      <c r="BI259" s="81" t="str">
        <f>IF($BG$3&lt;&gt;"コンテンツなし",IF(AND(申込書!$AH$4="GIGAスクールパック",SUM($P259,$R259)&lt;&gt;0),SUM($P259,$R259),IF(AND(申込書!$AH$4="SKY安心GIGAタブレット",SUM($T259,$V259)&lt;&gt;0),SUM($T259,$V259),"")),"")</f>
        <v/>
      </c>
      <c r="BJ259" s="81" t="str">
        <f>IF($BG$3&lt;&gt;"コンテンツなし",IF(AND(申込書!$AH$4="GIGAスクールパック",SUM($Q259,$S259)&lt;&gt;0),SUM($Q259,$S259),IF(AND(申込書!$AH$4="SKY安心GIGAタブレット",SUM($U259,$W259)&lt;&gt;0),SUM($U259,$W259),"")),"")</f>
        <v/>
      </c>
      <c r="BK259" s="157"/>
      <c r="BL259" s="82"/>
      <c r="BM259" s="80" t="str">
        <f>IF(AND(申込書!$C$95&lt;&gt;"▼プルダウンより選択してください",申込書!$C$95&lt;&gt;"",申込書!$P$95&lt;&gt;"YYYY/MM/DD",$G259&lt;&gt;""),申込書!$P$95,"")</f>
        <v/>
      </c>
      <c r="BN259" s="81" t="str">
        <f>IF(AND(申込書!$C$95&lt;&gt;"▼プルダウンより選択してください",申込書!$C$95&lt;&gt;"",$G259&lt;&gt;""),申込書!$M$95,"")</f>
        <v/>
      </c>
      <c r="BO259" s="81" t="str">
        <f>IF($BM$3&lt;&gt;"コンテンツなし",IF(AND(申込書!$AH$4="GIGAスクールパック",SUM($P259,$R259)&lt;&gt;0),SUM($P259,$R259),IF(AND(申込書!$AH$4="SKY安心GIGAタブレット",SUM($T259,$V259)&lt;&gt;0),SUM($T259,$V259),"")),"")</f>
        <v/>
      </c>
      <c r="BP259" s="81" t="str">
        <f>IF($BM$3&lt;&gt;"コンテンツなし",IF(AND(申込書!$AH$4="GIGAスクールパック",SUM($Q259,$S259)&lt;&gt;0),SUM($Q259,$S259),IF(AND(申込書!$AH$4="SKY安心GIGAタブレット",SUM($U259,$W259)&lt;&gt;0),SUM($U259,$W259),"")),"")</f>
        <v/>
      </c>
      <c r="BQ259" s="157"/>
      <c r="BR259" s="82"/>
      <c r="BS259" s="80" t="str">
        <f>IF(AND(申込書!$C$96&lt;&gt;"▼プルダウンより選択してください",申込書!$C$96&lt;&gt;"",申込書!$P$96&lt;&gt;"YYYY/MM/DD",$G259&lt;&gt;""),申込書!$P$96,"")</f>
        <v/>
      </c>
      <c r="BT259" s="81" t="str">
        <f>IF(AND(申込書!$C$96&lt;&gt;"▼プルダウンより選択してください",申込書!$C$96&lt;&gt;"",$G259&lt;&gt;""),申込書!$M$96,"")</f>
        <v/>
      </c>
      <c r="BU259" s="81" t="str">
        <f>IF($BS$3&lt;&gt;"コンテンツなし",IF(AND(申込書!$AH$4="GIGAスクールパック",SUM($P259,$R259)&lt;&gt;0),SUM($P259,$R259),IF(AND(申込書!$AH$4="SKY安心GIGAタブレット",SUM($T259,$V259)&lt;&gt;0),SUM($T259,$V259),"")),"")</f>
        <v/>
      </c>
      <c r="BV259" s="81" t="str">
        <f>IF($BS$3&lt;&gt;"コンテンツなし",IF(AND(申込書!$AH$4="GIGAスクールパック",SUM($Q259,$S259)&lt;&gt;0),SUM($Q259,$S259),IF(AND(申込書!$AH$4="SKY安心GIGAタブレット",SUM($U259,$W259)&lt;&gt;0),SUM($U259,$W259),"")),"")</f>
        <v/>
      </c>
      <c r="BW259" s="157"/>
      <c r="BX259" s="82"/>
      <c r="BY259" s="80" t="str">
        <f>IF(AND(申込書!$C$97&lt;&gt;"▼プルダウンより選択してください",申込書!$C$97&lt;&gt;"",申込書!$P$97&lt;&gt;"YYYY/MM/DD",$G259&lt;&gt;""),申込書!$P$97,"")</f>
        <v/>
      </c>
      <c r="BZ259" s="81" t="str">
        <f>IF(AND(申込書!$C$97&lt;&gt;"▼プルダウンより選択してください",申込書!$C$97&lt;&gt;"",$G259&lt;&gt;""),申込書!$M$97,"")</f>
        <v/>
      </c>
      <c r="CA259" s="81" t="str">
        <f>IF($BY$3&lt;&gt;"コンテンツなし",IF(AND(申込書!$AH$4="GIGAスクールパック",SUM($P259,$R259)&lt;&gt;0),SUM($P259,$R259),IF(AND(申込書!$AH$4="SKY安心GIGAタブレット",SUM($T259,$V259)&lt;&gt;0),SUM($T259,$V259),"")),"")</f>
        <v/>
      </c>
      <c r="CB259" s="81" t="str">
        <f>IF($BY$3&lt;&gt;"コンテンツなし",IF(AND(申込書!$AH$4="GIGAスクールパック",SUM($Q259,$S259)&lt;&gt;0),SUM($Q259,$S259),IF(AND(申込書!$AH$4="SKY安心GIGAタブレット",SUM($U259,$W259)&lt;&gt;0),SUM($U259,$W259),"")),"")</f>
        <v/>
      </c>
      <c r="CC259" s="157"/>
      <c r="CD259" s="82"/>
      <c r="CE259" s="80" t="str">
        <f>IF(AND(申込書!$C$98&lt;&gt;"▼プルダウンより選択してください",申込書!$C$98&lt;&gt;"",申込書!$P$98&lt;&gt;"YYYY/MM/DD",$G259&lt;&gt;""),申込書!$P$98,"")</f>
        <v/>
      </c>
      <c r="CF259" s="81" t="str">
        <f>IF(AND(申込書!$C$98&lt;&gt;"▼プルダウンより選択してください",申込書!$C$98&lt;&gt;"",$G259&lt;&gt;""),申込書!$M$98,"")</f>
        <v/>
      </c>
      <c r="CG259" s="81" t="str">
        <f>IF($CE$3&lt;&gt;"コンテンツなし",IF(AND(申込書!$AH$4="GIGAスクールパック",SUM($P259,$R259)&lt;&gt;0),SUM($P259,$R259),IF(AND(申込書!$AH$4="SKY安心GIGAタブレット",SUM($T259,$V259)&lt;&gt;0),SUM($T259,$V259),"")),"")</f>
        <v/>
      </c>
      <c r="CH259" s="81" t="str">
        <f>IF($CE$3&lt;&gt;"コンテンツなし",IF(AND(申込書!$AH$4="GIGAスクールパック",SUM($Q259,$S259)&lt;&gt;0),SUM($Q259,$S259),IF(AND(申込書!$AH$4="SKY安心GIGAタブレット",SUM($U259,$W259)&lt;&gt;0),SUM($U259,$W259),"")),"")</f>
        <v/>
      </c>
      <c r="CI259" s="157"/>
      <c r="CJ259" s="82"/>
      <c r="CK259" s="80" t="str">
        <f>IF(AND(申込書!$C$99&lt;&gt;"▼プルダウンより選択してください",申込書!$C$99&lt;&gt;"",申込書!$P$99&lt;&gt;"YYYY/MM/DD",$G259&lt;&gt;""),申込書!$P$99,"")</f>
        <v/>
      </c>
      <c r="CL259" s="81" t="str">
        <f>IF(AND(申込書!$C$99&lt;&gt;"▼プルダウンより選択してください",申込書!$C$99&lt;&gt;"",$G259&lt;&gt;""),申込書!$M$99,"")</f>
        <v/>
      </c>
      <c r="CM259" s="81" t="str">
        <f>IF($CK$3&lt;&gt;"コンテンツなし",IF(AND(申込書!$AH$4="GIGAスクールパック",SUM($P259,$R259)&lt;&gt;0),SUM($P259,$R259),IF(AND(申込書!$AH$4="SKY安心GIGAタブレット",SUM($T259,$V259)&lt;&gt;0),SUM($T259,$V259),"")),"")</f>
        <v/>
      </c>
      <c r="CN259" s="81" t="str">
        <f>IF($CK$3&lt;&gt;"コンテンツなし",IF(AND(申込書!$AH$4="GIGAスクールパック",SUM($Q259,$S259)&lt;&gt;0),SUM($Q259,$S259),IF(AND(申込書!$AH$4="SKY安心GIGAタブレット",SUM($U259,$W259)&lt;&gt;0),SUM($U259,$W259),"")),"")</f>
        <v/>
      </c>
      <c r="CO259" s="157"/>
      <c r="CP259" s="82"/>
      <c r="CQ259" s="80" t="str">
        <f>IF(AND(申込書!$C$100&lt;&gt;"▼プルダウンより選択してください",申込書!$C$100&lt;&gt;"",申込書!$P$100&lt;&gt;"YYYY/MM/DD",$G259&lt;&gt;""),申込書!$P$100,"")</f>
        <v/>
      </c>
      <c r="CR259" s="81" t="str">
        <f>IF(AND(申込書!$C$100&lt;&gt;"▼プルダウンより選択してください",申込書!$C$100&lt;&gt;"",$G259&lt;&gt;""),申込書!$M$100,"")</f>
        <v/>
      </c>
      <c r="CS259" s="81" t="str">
        <f>IF($CQ$3&lt;&gt;"コンテンツなし",IF(AND(申込書!$AH$4="GIGAスクールパック",SUM($P259,$R259)&lt;&gt;0),SUM($P259,$R259),IF(AND(申込書!$AH$4="SKY安心GIGAタブレット",SUM($T259,$V259)&lt;&gt;0),SUM($T259,$V259),"")),"")</f>
        <v/>
      </c>
      <c r="CT259" s="81" t="str">
        <f>IF($CQ$3&lt;&gt;"コンテンツなし",IF(AND(申込書!$AH$4="GIGAスクールパック",SUM($Q259,$S259)&lt;&gt;0),SUM($Q259,$S259),IF(AND(申込書!$AH$4="SKY安心GIGAタブレット",SUM($U259,$W259)&lt;&gt;0),SUM($U259,$W259),"")),"")</f>
        <v/>
      </c>
      <c r="CU259" s="81"/>
      <c r="CV259" s="82"/>
      <c r="CW259" s="80" t="str">
        <f>IF(AND(申込書!$C$101&lt;&gt;"▼プルダウンより選択してください",申込書!$C$101&lt;&gt;"",申込書!$P$101&lt;&gt;"YYYY/MM/DD",$G259&lt;&gt;""),申込書!$P$101,"")</f>
        <v/>
      </c>
      <c r="CX259" s="81" t="str">
        <f>IF(AND(申込書!$C$101&lt;&gt;"▼プルダウンより選択してください",申込書!$C$101&lt;&gt;"",$G259&lt;&gt;""),申込書!$M$101,"")</f>
        <v/>
      </c>
      <c r="CY259" s="81" t="str">
        <f>IF($CW$3&lt;&gt;"コンテンツなし",IF(AND(申込書!$AH$4="GIGAスクールパック",SUM($P259,$R259)&lt;&gt;0),SUM($P259,$R259),IF(AND(申込書!$AH$4="SKY安心GIGAタブレット",SUM($T259,$V259)&lt;&gt;0),SUM($T259,$V259),"")),"")</f>
        <v/>
      </c>
      <c r="CZ259" s="81" t="str">
        <f>IF($CW$3&lt;&gt;"コンテンツなし",IF(AND(申込書!$AH$4="GIGAスクールパック",SUM($Q259,$S259)&lt;&gt;0),SUM($Q259,$S259),IF(AND(申込書!$AH$4="SKY安心GIGAタブレット",SUM($U259,$W259)&lt;&gt;0),SUM($U259,$W259),"")),"")</f>
        <v/>
      </c>
      <c r="DA259" s="81"/>
      <c r="DB259" s="82"/>
      <c r="DC259" s="80" t="str">
        <f>IF(AND(申込書!$C$102&lt;&gt;"▼プルダウンより選択してください",申込書!$C$102&lt;&gt;"",申込書!$P$102&lt;&gt;"YYYY/MM/DD",$G259&lt;&gt;""),申込書!$P$102,"")</f>
        <v/>
      </c>
      <c r="DD259" s="81" t="str">
        <f>IF(AND(申込書!$C$102&lt;&gt;"▼プルダウンより選択してください",申込書!$C$102&lt;&gt;"",$G259&lt;&gt;""),申込書!$M$102,"")</f>
        <v/>
      </c>
      <c r="DE259" s="81" t="str">
        <f>IF($DC$3&lt;&gt;"コンテンツなし",IF(AND(申込書!$AH$4="GIGAスクールパック",SUM($P259,$R259)&lt;&gt;0),SUM($P259,$R259),IF(AND(申込書!$AH$4="SKY安心GIGAタブレット",SUM($T259,$V259)&lt;&gt;0),SUM($T259,$V259),"")),"")</f>
        <v/>
      </c>
      <c r="DF259" s="81" t="str">
        <f>IF($DC$3&lt;&gt;"コンテンツなし",IF(AND(申込書!$AH$4="GIGAスクールパック",SUM($Q259,$S259)&lt;&gt;0),SUM($Q259,$S259),IF(AND(申込書!$AH$4="SKY安心GIGAタブレット",SUM($U259,$W259)&lt;&gt;0),SUM($U259,$W259),"")),"")</f>
        <v/>
      </c>
      <c r="DG259" s="81"/>
      <c r="DH259" s="82"/>
      <c r="DI259" s="80" t="str">
        <f>IF(AND(申込書!$C$103&lt;&gt;"▼プルダウンより選択してください",申込書!$C$103&lt;&gt;"",申込書!$P$103&lt;&gt;"YYYY/MM/DD",$G259&lt;&gt;""),申込書!$P$103,"")</f>
        <v/>
      </c>
      <c r="DJ259" s="81" t="str">
        <f>IF(AND(申込書!$C$103&lt;&gt;"▼プルダウンより選択してください",申込書!$C$103&lt;&gt;"",$G259&lt;&gt;""),申込書!$M$103,"")</f>
        <v/>
      </c>
      <c r="DK259" s="81" t="str">
        <f>IF($DI$3&lt;&gt;"コンテンツなし",IF(AND(申込書!$AH$4="GIGAスクールパック",SUM($P259,$R259)&lt;&gt;0),SUM($P259,$R259),IF(AND(申込書!$AH$4="SKY安心GIGAタブレット",SUM($T259,$V259)&lt;&gt;0),SUM($T259,$V259),"")),"")</f>
        <v/>
      </c>
      <c r="DL259" s="81" t="str">
        <f>IF($DI$3&lt;&gt;"コンテンツなし",IF(AND(申込書!$AH$4="GIGAスクールパック",SUM($Q259,$S259)&lt;&gt;0),SUM($Q259,$S259),IF(AND(申込書!$AH$4="SKY安心GIGAタブレット",SUM($U259,$W259)&lt;&gt;0),SUM($U259,$W259),"")),"")</f>
        <v/>
      </c>
      <c r="DM259" s="81"/>
      <c r="DN259" s="82"/>
      <c r="DO259" s="80" t="str">
        <f>IF(AND(申込書!$C$104&lt;&gt;"▼プルダウンより選択してください",申込書!$C$104&lt;&gt;"",申込書!$P$104&lt;&gt;"YYYY/MM/DD",$G259&lt;&gt;""),申込書!$P$104,"")</f>
        <v/>
      </c>
      <c r="DP259" s="81" t="str">
        <f>IF(AND(申込書!$C$104&lt;&gt;"▼プルダウンより選択してください",申込書!$C$104&lt;&gt;"",$G259&lt;&gt;""),申込書!$M$104,"")</f>
        <v/>
      </c>
      <c r="DQ259" s="81" t="str">
        <f>IF($DO$3&lt;&gt;"コンテンツなし",IF(AND(申込書!$AH$4="GIGAスクールパック",SUM($P259,$R259)&lt;&gt;0),SUM($P259,$R259),IF(AND(申込書!$AH$4="SKY安心GIGAタブレット",SUM($T259,$V259)&lt;&gt;0),SUM($T259,$V259),"")),"")</f>
        <v/>
      </c>
      <c r="DR259" s="81" t="str">
        <f>IF($DO$3&lt;&gt;"コンテンツなし",IF(AND(申込書!$AH$4="GIGAスクールパック",SUM($Q259,$S259)&lt;&gt;0),SUM($Q259,$S259),IF(AND(申込書!$AH$4="SKY安心GIGAタブレット",SUM($U259,$W259)&lt;&gt;0),SUM($U259,$W259),"")),"")</f>
        <v/>
      </c>
      <c r="DS259" s="81"/>
      <c r="DT259" s="82"/>
      <c r="DU259" s="80" t="str">
        <f>IF(AND(申込書!$C$105&lt;&gt;"▼プルダウンより選択してください",申込書!$C$105&lt;&gt;"",申込書!$P$105&lt;&gt;"YYYY/MM/DD",$G259&lt;&gt;""),申込書!$P$105,"")</f>
        <v/>
      </c>
      <c r="DV259" s="81" t="str">
        <f>IF(AND(申込書!$C$105&lt;&gt;"▼プルダウンより選択してください",申込書!$C$105&lt;&gt;"",$G259&lt;&gt;""),申込書!$M$105,"")</f>
        <v/>
      </c>
      <c r="DW259" s="81" t="str">
        <f>IF($DU$3&lt;&gt;"コンテンツなし",IF(AND(申込書!$AH$4="GIGAスクールパック",SUM($P259,$R259)&lt;&gt;0),SUM($P259,$R259),IF(AND(申込書!$AH$4="SKY安心GIGAタブレット",SUM($T259,$V259)&lt;&gt;0),SUM($T259,$V259),"")),"")</f>
        <v/>
      </c>
      <c r="DX259" s="81" t="str">
        <f>IF($DU$3&lt;&gt;"コンテンツなし",IF(AND(申込書!$AH$4="GIGAスクールパック",SUM($Q259,$S259)&lt;&gt;0),SUM($Q259,$S259),IF(AND(申込書!$AH$4="SKY安心GIGAタブレット",SUM($U259,$W259)&lt;&gt;0),SUM($U259,$W259),"")),"")</f>
        <v/>
      </c>
      <c r="DY259" s="157"/>
      <c r="DZ259" s="82"/>
      <c r="EA259" s="80" t="str">
        <f>IF(AND(申込書!$C$106&lt;&gt;"▼プルダウンより選択してください",申込書!$C$106&lt;&gt;"",申込書!$P$106&lt;&gt;"YYYY/MM/DD",$G259&lt;&gt;""),申込書!$P$106,"")</f>
        <v/>
      </c>
      <c r="EB259" s="81" t="str">
        <f>IF(AND(申込書!$C$106&lt;&gt;"▼プルダウンより選択してください",申込書!$C$106&lt;&gt;"",$G259&lt;&gt;""),申込書!$M$106,"")</f>
        <v/>
      </c>
      <c r="EC259" s="81" t="str">
        <f>IF($EA$3&lt;&gt;"コンテンツなし",IF(AND(申込書!$AH$4="GIGAスクールパック",SUM($P259,$R259)&lt;&gt;0),SUM($P259,$R259),IF(AND(申込書!$AH$4="SKY安心GIGAタブレット",SUM($T259,$V259)&lt;&gt;0),SUM($T259,$V259),"")),"")</f>
        <v/>
      </c>
      <c r="ED259" s="81" t="str">
        <f>IF($EA$3&lt;&gt;"コンテンツなし",IF(AND(申込書!$AH$4="GIGAスクールパック",SUM($Q259,$S259)&lt;&gt;0),SUM($Q259,$S259),IF(AND(申込書!$AH$4="SKY安心GIGAタブレット",SUM($U259,$W259)&lt;&gt;0),SUM($U259,$W259),"")),"")</f>
        <v/>
      </c>
      <c r="EE259" s="157"/>
      <c r="EF259" s="82"/>
      <c r="EG259" s="80" t="str">
        <f>IF(AND(申込書!$C$107&lt;&gt;"▼プルダウンより選択してください",申込書!$C$107&lt;&gt;"",申込書!$P$107&lt;&gt;"YYYY/MM/DD",$G259&lt;&gt;""),申込書!$P$107,"")</f>
        <v/>
      </c>
      <c r="EH259" s="81" t="str">
        <f>IF(AND(申込書!$C$107&lt;&gt;"▼プルダウンより選択してください",申込書!$C$107&lt;&gt;"",$G259&lt;&gt;""),申込書!$M$107,"")</f>
        <v/>
      </c>
      <c r="EI259" s="81" t="str">
        <f>IF($EG$3&lt;&gt;"コンテンツなし",IF(AND(申込書!$AH$4="GIGAスクールパック",SUM($P259,$R259)&lt;&gt;0),SUM($P259,$R259),IF(AND(申込書!$AH$4="SKY安心GIGAタブレット",SUM($T259,$V259)&lt;&gt;0),SUM($T259,$V259),"")),"")</f>
        <v/>
      </c>
      <c r="EJ259" s="81" t="str">
        <f>IF($EG$3&lt;&gt;"コンテンツなし",IF(AND(申込書!$AH$4="GIGAスクールパック",SUM($Q259,$S259)&lt;&gt;0),SUM($Q259,$S259),IF(AND(申込書!$AH$4="SKY安心GIGAタブレット",SUM($U259,$W259)&lt;&gt;0),SUM($U259,$W259),"")),"")</f>
        <v/>
      </c>
      <c r="EK259" s="157"/>
      <c r="EL259" s="82"/>
      <c r="EM259" s="80" t="str">
        <f>IF(AND(申込書!$C$108&lt;&gt;"▼プルダウンより選択してください",申込書!$C$108&lt;&gt;"",申込書!$P$108&lt;&gt;"YYYY/MM/DD",$G259&lt;&gt;""),申込書!$P$108,"")</f>
        <v/>
      </c>
      <c r="EN259" s="81" t="str">
        <f>IF(AND(申込書!$C$108&lt;&gt;"▼プルダウンより選択してください",申込書!$C$108&lt;&gt;"",$G259&lt;&gt;""),申込書!$M$108,"")</f>
        <v/>
      </c>
      <c r="EO259" s="81" t="str">
        <f>IF($EM$3&lt;&gt;"コンテンツなし",IF(AND(申込書!$AH$4="GIGAスクールパック",SUM($P259,$R259)&lt;&gt;0),SUM($P259,$R259),IF(AND(申込書!$AH$4="SKY安心GIGAタブレット",SUM($T259,$V259)&lt;&gt;0),SUM($T259,$V259),"")),"")</f>
        <v/>
      </c>
      <c r="EP259" s="81" t="str">
        <f>IF($EM$3&lt;&gt;"コンテンツなし",IF(AND(申込書!$AH$4="GIGAスクールパック",SUM($Q259,$S259)&lt;&gt;0),SUM($Q259,$S259),IF(AND(申込書!$AH$4="SKY安心GIGAタブレット",SUM($U259,$W259)&lt;&gt;0),SUM($U259,$W259),"")),"")</f>
        <v/>
      </c>
      <c r="EQ259" s="157"/>
      <c r="ER259" s="82"/>
      <c r="ES259" s="80" t="str">
        <f>IF(AND(申込書!$C$109&lt;&gt;"▼プルダウンより選択してください",申込書!$C$109&lt;&gt;"",申込書!$P$109&lt;&gt;"YYYY/MM/DD",$G259&lt;&gt;""),申込書!$P$109,"")</f>
        <v/>
      </c>
      <c r="ET259" s="81" t="str">
        <f>IF(AND(申込書!$C$109&lt;&gt;"▼プルダウンより選択してください",申込書!$C$109&lt;&gt;"",$G259&lt;&gt;""),申込書!$M$109,"")</f>
        <v/>
      </c>
      <c r="EU259" s="81" t="str">
        <f>IF($ES$3&lt;&gt;"コンテンツなし",IF(AND(申込書!$AH$4="GIGAスクールパック",SUM($P259,$R259)&lt;&gt;0),SUM($P259,$R259),IF(AND(申込書!$AH$4="SKY安心GIGAタブレット",SUM($T259,$V259)&lt;&gt;0),SUM($T259,$V259),"")),"")</f>
        <v/>
      </c>
      <c r="EV259" s="81" t="str">
        <f>IF($ES$3&lt;&gt;"コンテンツなし",IF(AND(申込書!$AH$4="GIGAスクールパック",SUM($Q259,$S259)&lt;&gt;0),SUM($Q259,$S259),IF(AND(申込書!$AH$4="SKY安心GIGAタブレット",SUM($U259,$W259)&lt;&gt;0),SUM($U259,$W259),"")),"")</f>
        <v/>
      </c>
      <c r="EW259" s="157"/>
      <c r="EX259" s="82"/>
      <c r="EY259" s="80" t="str">
        <f>IF(AND(申込書!$C$110&lt;&gt;"▼プルダウンより選択してください",申込書!$C$110&lt;&gt;"",申込書!$P$110&lt;&gt;"YYYY/MM/DD",$G259&lt;&gt;""),申込書!$P$110,"")</f>
        <v/>
      </c>
      <c r="EZ259" s="81" t="str">
        <f>IF(AND(申込書!$C$110&lt;&gt;"▼プルダウンより選択してください",申込書!$C$110&lt;&gt;"",$G259&lt;&gt;""),申込書!$M$110,"")</f>
        <v/>
      </c>
      <c r="FA259" s="81" t="str">
        <f>IF($EY$3&lt;&gt;"コンテンツなし",IF(AND(申込書!$AH$4="GIGAスクールパック",SUM($P259,$R259)&lt;&gt;0),SUM($P259,$R259),IF(AND(申込書!$AH$4="SKY安心GIGAタブレット",SUM($T259,$V259)&lt;&gt;0),SUM($T259,$V259),"")),"")</f>
        <v/>
      </c>
      <c r="FB259" s="81" t="str">
        <f>IF($EY$3&lt;&gt;"コンテンツなし",IF(AND(申込書!$AH$4="GIGAスクールパック",SUM($Q259,$S259)&lt;&gt;0),SUM($Q259,$S259),IF(AND(申込書!$AH$4="SKY安心GIGAタブレット",SUM($U259,$W259)&lt;&gt;0),SUM($U259,$W259),"")),"")</f>
        <v/>
      </c>
      <c r="FC259" s="157"/>
      <c r="FD259" s="82"/>
      <c r="FE259" s="80" t="str">
        <f>IF(AND(申込書!$C$111&lt;&gt;"▼プルダウンより選択してください",申込書!$C$111&lt;&gt;"",申込書!$P$111&lt;&gt;"YYYY/MM/DD",$G259&lt;&gt;""),申込書!$P$111,"")</f>
        <v/>
      </c>
      <c r="FF259" s="81" t="str">
        <f>IF(AND(申込書!$C$111&lt;&gt;"▼プルダウンより選択してください",申込書!$C$111&lt;&gt;"",$G259&lt;&gt;""),申込書!$M$111,"")</f>
        <v/>
      </c>
      <c r="FG259" s="81" t="str">
        <f>IF($FE$3&lt;&gt;"コンテンツなし",IF(AND(申込書!$AH$4="GIGAスクールパック",SUM($P259,$R259)&lt;&gt;0),SUM($P259,$R259),IF(AND(申込書!$AH$4="SKY安心GIGAタブレット",SUM($T259,$V259)&lt;&gt;0),SUM($T259,$V259),"")),"")</f>
        <v/>
      </c>
      <c r="FH259" s="81" t="str">
        <f>IF($FE$3&lt;&gt;"コンテンツなし",IF(AND(申込書!$AH$4="GIGAスクールパック",SUM($Q259,$S259)&lt;&gt;0),SUM($Q259,$S259),IF(AND(申込書!$AH$4="SKY安心GIGAタブレット",SUM($U259,$W259)&lt;&gt;0),SUM($U259,$W259),"")),"")</f>
        <v/>
      </c>
      <c r="FI259" s="157"/>
      <c r="FJ259" s="82"/>
      <c r="FK259" s="80" t="str">
        <f>IF(AND(申込書!$C$112&lt;&gt;"▼プルダウンより選択してください",申込書!$C$112&lt;&gt;"",申込書!$P$112&lt;&gt;"YYYY/MM/DD",$G259&lt;&gt;""),申込書!$P$112,"")</f>
        <v/>
      </c>
      <c r="FL259" s="81" t="str">
        <f>IF(AND(申込書!$C$112&lt;&gt;"▼プルダウンより選択してください",申込書!$C$112&lt;&gt;"",$G259&lt;&gt;""),申込書!$M$112,"")</f>
        <v/>
      </c>
      <c r="FM259" s="81" t="str">
        <f>IF($FK$3&lt;&gt;"コンテンツなし",IF(AND(申込書!$AH$4="GIGAスクールパック",SUM($P259,$R259)&lt;&gt;0),SUM($P259,$R259),IF(AND(申込書!$AH$4="SKY安心GIGAタブレット",SUM($T259,$V259)&lt;&gt;0),SUM($T259,$V259),"")),"")</f>
        <v/>
      </c>
      <c r="FN259" s="81" t="str">
        <f>IF($FK$3&lt;&gt;"コンテンツなし",IF(AND(申込書!$AH$4="GIGAスクールパック",SUM($Q259,$S259)&lt;&gt;0),SUM($Q259,$S259),IF(AND(申込書!$AH$4="SKY安心GIGAタブレット",SUM($U259,$W259)&lt;&gt;0),SUM($U259,$W259),"")),"")</f>
        <v/>
      </c>
      <c r="FO259" s="157"/>
      <c r="FP259" s="82"/>
      <c r="FQ259" s="80" t="str">
        <f>IF(AND(申込書!$C$113&lt;&gt;"▼プルダウンより選択してください",申込書!$C$113&lt;&gt;"",申込書!$P$113&lt;&gt;"YYYY/MM/DD",$G259&lt;&gt;""),申込書!$P$113,"")</f>
        <v/>
      </c>
      <c r="FR259" s="81" t="str">
        <f>IF(AND(申込書!$C$113&lt;&gt;"▼プルダウンより選択してください",申込書!$C$113&lt;&gt;"",$G259&lt;&gt;""),申込書!$M$113,"")</f>
        <v/>
      </c>
      <c r="FS259" s="81" t="str">
        <f>IF($FQ$3&lt;&gt;"コンテンツなし",IF(AND(申込書!$AH$4="GIGAスクールパック",SUM($P259,$R259)&lt;&gt;0),SUM($P259,$R259),IF(AND(申込書!$AH$4="SKY安心GIGAタブレット",SUM($T259,$V259)&lt;&gt;0),SUM($T259,$V259),"")),"")</f>
        <v/>
      </c>
      <c r="FT259" s="81" t="str">
        <f>IF($FQ$3&lt;&gt;"コンテンツなし",IF(AND(申込書!$AH$4="GIGAスクールパック",SUM($Q259,$S259)&lt;&gt;0),SUM($Q259,$S259),IF(AND(申込書!$AH$4="SKY安心GIGAタブレット",SUM($U259,$W259)&lt;&gt;0),SUM($U259,$W259),"")),"")</f>
        <v/>
      </c>
      <c r="FU259" s="157"/>
      <c r="FV259" s="82"/>
      <c r="FW259" s="80" t="str">
        <f>IF(AND(申込書!$C$114&lt;&gt;"▼プルダウンより選択してください",申込書!$C$114&lt;&gt;"",申込書!$P$114&lt;&gt;"YYYY/MM/DD",$G259&lt;&gt;""),申込書!$P$114,"")</f>
        <v/>
      </c>
      <c r="FX259" s="81" t="str">
        <f>IF(AND(申込書!$C$114&lt;&gt;"▼プルダウンより選択してください",申込書!$C$114&lt;&gt;"",$G259&lt;&gt;""),申込書!$M$114,"")</f>
        <v/>
      </c>
      <c r="FY259" s="81" t="str">
        <f>IF($FW$3&lt;&gt;"コンテンツなし",IF(AND(申込書!$AH$4="GIGAスクールパック",SUM($P259,$R259)&lt;&gt;0),SUM($P259,$R259),IF(AND(申込書!$AH$4="SKY安心GIGAタブレット",SUM($T259,$V259)&lt;&gt;0),SUM($T259,$V259),"")),"")</f>
        <v/>
      </c>
      <c r="FZ259" s="81" t="str">
        <f>IF($FW$3&lt;&gt;"コンテンツなし",IF(AND(申込書!$AH$4="GIGAスクールパック",SUM($Q259,$S259)&lt;&gt;0),SUM($Q259,$S259),IF(AND(申込書!$AH$4="SKY安心GIGAタブレット",SUM($U259,$W259)&lt;&gt;0),SUM($U259,$W259),"")),"")</f>
        <v/>
      </c>
      <c r="GA259" s="157"/>
      <c r="GB259" s="82"/>
      <c r="GC259" s="80" t="str">
        <f>IF(AND(申込書!$C$115&lt;&gt;"▼プルダウンより選択してください",申込書!$C$115&lt;&gt;"",申込書!$P$115&lt;&gt;"YYYY/MM/DD",$G259&lt;&gt;""),申込書!$P$115,"")</f>
        <v/>
      </c>
      <c r="GD259" s="81" t="str">
        <f>IF(AND(申込書!$C$115&lt;&gt;"▼プルダウンより選択してください",申込書!$C$115&lt;&gt;"",$G259&lt;&gt;""),申込書!$M$115,"")</f>
        <v/>
      </c>
      <c r="GE259" s="81" t="str">
        <f>IF($GC$3&lt;&gt;"コンテンツなし",IF(AND(申込書!$AH$4="GIGAスクールパック",SUM($P259,$R259)&lt;&gt;0),SUM($P259,$R259),IF(AND(申込書!$AH$4="SKY安心GIGAタブレット",SUM($T259,$V259)&lt;&gt;0),SUM($T259,$V259),"")),"")</f>
        <v/>
      </c>
      <c r="GF259" s="81" t="str">
        <f>IF($GC$3&lt;&gt;"コンテンツなし",IF(AND(申込書!$AH$4="GIGAスクールパック",SUM($Q259,$S259)&lt;&gt;0),SUM($Q259,$S259),IF(AND(申込書!$AH$4="SKY安心GIGAタブレット",SUM($U259,$W259)&lt;&gt;0),SUM($U259,$W259),"")),"")</f>
        <v/>
      </c>
      <c r="GG259" s="157"/>
      <c r="GH259" s="82"/>
      <c r="GI259" s="80" t="str">
        <f>IF(AND(申込書!$C$116&lt;&gt;"▼プルダウンより選択してください",申込書!$C$116&lt;&gt;"",申込書!$P$116&lt;&gt;"YYYY/MM/DD",$G259&lt;&gt;""),申込書!$P$116,"")</f>
        <v/>
      </c>
      <c r="GJ259" s="81" t="str">
        <f>IF(AND(申込書!$C$116&lt;&gt;"▼プルダウンより選択してください",申込書!$C$116&lt;&gt;"",$G259&lt;&gt;""),申込書!$M$116,"")</f>
        <v/>
      </c>
      <c r="GK259" s="81" t="str">
        <f>IF($GI$3&lt;&gt;"コンテンツなし",IF(AND(申込書!$AH$4="GIGAスクールパック",SUM($P259,$R259)&lt;&gt;0),SUM($P259,$R259),IF(AND(申込書!$AH$4="SKY安心GIGAタブレット",SUM($T259,$V259)&lt;&gt;0),SUM($T259,$V259),"")),"")</f>
        <v/>
      </c>
      <c r="GL259" s="81" t="str">
        <f>IF($GI$3&lt;&gt;"コンテンツなし",IF(AND(申込書!$AH$4="GIGAスクールパック",SUM($Q259,$S259)&lt;&gt;0),SUM($Q259,$S259),IF(AND(申込書!$AH$4="SKY安心GIGAタブレット",SUM($U259,$W259)&lt;&gt;0),SUM($U259,$W259),"")),"")</f>
        <v/>
      </c>
      <c r="GM259" s="157"/>
      <c r="GN259" s="82"/>
      <c r="GO259" s="80" t="str">
        <f>IF(AND(申込書!$C$117&lt;&gt;"▼プルダウンより選択してください",申込書!$C$117&lt;&gt;"",申込書!$P$117&lt;&gt;"YYYY/MM/DD",$G259&lt;&gt;""),申込書!$P$117,"")</f>
        <v/>
      </c>
      <c r="GP259" s="81" t="str">
        <f>IF(AND(申込書!$C$117&lt;&gt;"▼プルダウンより選択してください",申込書!$C$117&lt;&gt;"",$G259&lt;&gt;""),申込書!$M$117,"")</f>
        <v/>
      </c>
      <c r="GQ259" s="81" t="str">
        <f>IF($GO$3&lt;&gt;"コンテンツなし",IF(AND(申込書!$AH$4="GIGAスクールパック",SUM($P259,$R259)&lt;&gt;0),SUM($P259,$R259),IF(AND(申込書!$AH$4="SKY安心GIGAタブレット",SUM($T259,$V259)&lt;&gt;0),SUM($T259,$V259),"")),"")</f>
        <v/>
      </c>
      <c r="GR259" s="81" t="str">
        <f>IF($GO$3&lt;&gt;"コンテンツなし",IF(AND(申込書!$AH$4="GIGAスクールパック",SUM($Q259,$S259)&lt;&gt;0),SUM($Q259,$S259),IF(AND(申込書!$AH$4="SKY安心GIGAタブレット",SUM($U259,$W259)&lt;&gt;0),SUM($U259,$W259),"")),"")</f>
        <v/>
      </c>
      <c r="GS259" s="157"/>
      <c r="GT259" s="82"/>
      <c r="GU259" s="80" t="str">
        <f>IF(AND(申込書!$C$118&lt;&gt;"▼プルダウンより選択してください",申込書!$C$118&lt;&gt;"",申込書!$P$118&lt;&gt;"YYYY/MM/DD",$G259&lt;&gt;""),申込書!$P$118,"")</f>
        <v/>
      </c>
      <c r="GV259" s="81" t="str">
        <f>IF(AND(申込書!$C$118&lt;&gt;"▼プルダウンより選択してください",申込書!$C$118&lt;&gt;"",$G259&lt;&gt;""),申込書!$M$118,"")</f>
        <v/>
      </c>
      <c r="GW259" s="81" t="str">
        <f>IF($GU$3&lt;&gt;"コンテンツなし",IF(AND(申込書!$AH$4="GIGAスクールパック",SUM($P259,$R259)&lt;&gt;0),SUM($P259,$R259),IF(AND(申込書!$AH$4="SKY安心GIGAタブレット",SUM($T259,$V259)&lt;&gt;0),SUM($T259,$V259),"")),"")</f>
        <v/>
      </c>
      <c r="GX259" s="81" t="str">
        <f>IF($GU$3&lt;&gt;"コンテンツなし",IF(AND(申込書!$AH$4="GIGAスクールパック",SUM($Q259,$S259)&lt;&gt;0),SUM($Q259,$S259),IF(AND(申込書!$AH$4="SKY安心GIGAタブレット",SUM($U259,$W259)&lt;&gt;0),SUM($U259,$W259),"")),"")</f>
        <v/>
      </c>
      <c r="GY259" s="157"/>
      <c r="GZ259" s="82"/>
      <c r="HA259" s="80" t="str">
        <f>IF(AND(申込書!$C$119&lt;&gt;"▼プルダウンより選択してください",申込書!$C$119&lt;&gt;"",申込書!$P$119&lt;&gt;"YYYY/MM/DD",$G259&lt;&gt;""),申込書!$P$119,"")</f>
        <v/>
      </c>
      <c r="HB259" s="81" t="str">
        <f>IF(AND(申込書!$C$119&lt;&gt;"▼プルダウンより選択してください",申込書!$C$119&lt;&gt;"",$G259&lt;&gt;""),申込書!$M$119,"")</f>
        <v/>
      </c>
      <c r="HC259" s="81" t="str">
        <f>IF($HA$3&lt;&gt;"コンテンツなし",IF(AND(申込書!$AH$4="GIGAスクールパック",SUM($P259,$R259)&lt;&gt;0),SUM($P259,$R259),IF(AND(申込書!$AH$4="SKY安心GIGAタブレット",SUM($T259,$V259)&lt;&gt;0),SUM($T259,$V259),"")),"")</f>
        <v/>
      </c>
      <c r="HD259" s="81" t="str">
        <f>IF($HA$3&lt;&gt;"コンテンツなし",IF(AND(申込書!$AH$4="GIGAスクールパック",SUM($Q259,$S259)&lt;&gt;0),SUM($Q259,$S259),IF(AND(申込書!$AH$4="SKY安心GIGAタブレット",SUM($U259,$W259)&lt;&gt;0),SUM($U259,$W259),"")),"")</f>
        <v/>
      </c>
      <c r="HE259" s="157"/>
      <c r="HF259" s="82"/>
      <c r="HG259" s="83"/>
    </row>
    <row r="260" spans="2:215" ht="26.85" customHeight="1">
      <c r="B260" s="62">
        <f t="shared" si="3"/>
        <v>255</v>
      </c>
      <c r="C260" s="63"/>
      <c r="D260" s="64"/>
      <c r="E260" s="207"/>
      <c r="F260" s="65"/>
      <c r="G260" s="66"/>
      <c r="H260" s="67"/>
      <c r="I260" s="68"/>
      <c r="J260" s="69"/>
      <c r="K260" s="70"/>
      <c r="L260" s="71"/>
      <c r="M260" s="72"/>
      <c r="N260" s="73"/>
      <c r="O260" s="74"/>
      <c r="P260" s="179"/>
      <c r="Q260" s="180"/>
      <c r="R260" s="180"/>
      <c r="S260" s="181"/>
      <c r="T260" s="179"/>
      <c r="U260" s="180"/>
      <c r="V260" s="182"/>
      <c r="W260" s="181"/>
      <c r="X260" s="75"/>
      <c r="Y260" s="76"/>
      <c r="Z260" s="77"/>
      <c r="AA260" s="78"/>
      <c r="AB260" s="79"/>
      <c r="AC260" s="79"/>
      <c r="AD260" s="79"/>
      <c r="AE260" s="77"/>
      <c r="AF260" s="139"/>
      <c r="AG260" s="139"/>
      <c r="AH260" s="139"/>
      <c r="AI260" s="80" t="str">
        <f>IF(AND(申込書!$C$90&lt;&gt;"▼プルダウンより選択してください",申込書!$C$90&lt;&gt;"",申込書!$P$90&lt;&gt;"YYYY/MM/DD",$G260&lt;&gt;""),申込書!$P$90,"")</f>
        <v/>
      </c>
      <c r="AJ260" s="81" t="str">
        <f>IF(AND(申込書!$C$90&lt;&gt;"▼プルダウンより選択してください",申込書!$C$90&lt;&gt;"",$G260&lt;&gt;""),申込書!$M$90,"")</f>
        <v/>
      </c>
      <c r="AK260" s="81" t="str">
        <f>IF($AI$3&lt;&gt;"コンテンツなし",IF(AND(申込書!$AH$4="GIGAスクールパック",SUM($P260,$R260)&lt;&gt;0),SUM($P260,$R260),IF(AND(申込書!$AH$4="SKY安心GIGAタブレット",SUM($T260,$V260)&lt;&gt;0),SUM($T260,$V260),"")),"")</f>
        <v/>
      </c>
      <c r="AL260" s="81" t="str">
        <f>IF($AI$3&lt;&gt;"コンテンツなし",IF(AND(申込書!$AH$4="GIGAスクールパック",SUM($Q260,$S260)&lt;&gt;0),SUM($Q260,$S260),IF(AND(申込書!$AH$4="SKY安心GIGAタブレット",SUM($U260,$W260)&lt;&gt;0),SUM($U260,$W260),"")),"")</f>
        <v/>
      </c>
      <c r="AM260" s="157"/>
      <c r="AN260" s="82"/>
      <c r="AO260" s="80" t="str">
        <f>IF(AND(申込書!$C$91&lt;&gt;"▼プルダウンより選択してください",申込書!$C$91&lt;&gt;"",申込書!$P$91&lt;&gt;"YYYY/MM/DD",$G260&lt;&gt;""),申込書!$P$91,"")</f>
        <v/>
      </c>
      <c r="AP260" s="81" t="str">
        <f>IF(AND(申込書!$C$91&lt;&gt;"▼プルダウンより選択してください",申込書!$C$91&lt;&gt;"",$G260&lt;&gt;""),申込書!$M$91,"")</f>
        <v/>
      </c>
      <c r="AQ260" s="81" t="str">
        <f>IF($AO$3&lt;&gt;"コンテンツなし",IF(AND(申込書!$AH$4="GIGAスクールパック",SUM($P260,$R260)&lt;&gt;0),SUM($P260,$R260),IF(AND(申込書!$AH$4="SKY安心GIGAタブレット",SUM($T260,$V260)&lt;&gt;0),SUM($T260,$V260),"")),"")</f>
        <v/>
      </c>
      <c r="AR260" s="81" t="str">
        <f>IF($AO$3&lt;&gt;"コンテンツなし",IF(AND(申込書!$AH$4="GIGAスクールパック",SUM($Q260,$S260)&lt;&gt;0),SUM($Q260,$S260),IF(AND(申込書!$AH$4="SKY安心GIGAタブレット",SUM($U260,$W260)&lt;&gt;0),SUM($U260,$W260),"")),"")</f>
        <v/>
      </c>
      <c r="AS260" s="157"/>
      <c r="AT260" s="82"/>
      <c r="AU260" s="80" t="str">
        <f>IF(AND(申込書!$C$92&lt;&gt;"▼プルダウンより選択してください",申込書!$C$92&lt;&gt;"",申込書!$P$92&lt;&gt;"YYYY/MM/DD",$G260&lt;&gt;""),申込書!$P$92,"")</f>
        <v/>
      </c>
      <c r="AV260" s="81" t="str">
        <f>IF(AND(申込書!$C$92&lt;&gt;"▼プルダウンより選択してください",申込書!$C$92&lt;&gt;"",$G260&lt;&gt;""),申込書!$M$92,"")</f>
        <v/>
      </c>
      <c r="AW260" s="81" t="str">
        <f>IF($AU$3&lt;&gt;"コンテンツなし",IF(AND(申込書!$AH$4="GIGAスクールパック",SUM($P260,$R260)&lt;&gt;0),SUM($P260,$R260),IF(AND(申込書!$AH$4="SKY安心GIGAタブレット",SUM($T260,$V260)&lt;&gt;0),SUM($T260,$V260),"")),"")</f>
        <v/>
      </c>
      <c r="AX260" s="81" t="str">
        <f>IF($AU$3&lt;&gt;"コンテンツなし",IF(AND(申込書!$AH$4="GIGAスクールパック",SUM($Q260,$S260)&lt;&gt;0),SUM($Q260,$S260),IF(AND(申込書!$AH$4="SKY安心GIGAタブレット",SUM($U260,$W260)&lt;&gt;0),SUM($U260,$W260),"")),"")</f>
        <v/>
      </c>
      <c r="AY260" s="157"/>
      <c r="AZ260" s="82"/>
      <c r="BA260" s="80" t="str">
        <f>IF(AND(申込書!$C$93&lt;&gt;"▼プルダウンより選択してください",申込書!$C$93&lt;&gt;"",申込書!$P$93&lt;&gt;"YYYY/MM/DD",$G260&lt;&gt;""),申込書!$P$93,"")</f>
        <v/>
      </c>
      <c r="BB260" s="81" t="str">
        <f>IF(AND(申込書!$C$93&lt;&gt;"▼プルダウンより選択してください",申込書!$C$93&lt;&gt;"",申込書!$M$93&gt;=1,$G260&lt;&gt;""),申込書!$M$93,"")</f>
        <v/>
      </c>
      <c r="BC260" s="81" t="str">
        <f>IF($BA$3&lt;&gt;"コンテンツなし",IF(AND(申込書!$AH$4="GIGAスクールパック",SUM($P260,$R260)&lt;&gt;0),SUM($P260,$R260),IF(AND(申込書!$AH$4="SKY安心GIGAタブレット",SUM($T260,$V260)&lt;&gt;0),SUM($T260,$V260),"")),"")</f>
        <v/>
      </c>
      <c r="BD260" s="81" t="str">
        <f>IF($BA$3&lt;&gt;"コンテンツなし",IF(AND(申込書!$AH$4="GIGAスクールパック",SUM($Q260,$S260)&lt;&gt;0),SUM($Q260,$S260),IF(AND(申込書!$AH$4="SKY安心GIGAタブレット",SUM($U260,$W260)&lt;&gt;0),SUM($U260,$W260),"")),"")</f>
        <v/>
      </c>
      <c r="BE260" s="157"/>
      <c r="BF260" s="82"/>
      <c r="BG260" s="80" t="str">
        <f>IF(AND(申込書!$C$94&lt;&gt;"▼プルダウンより選択してください",申込書!$C$94&lt;&gt;"",申込書!$P$94&lt;&gt;"YYYY/MM/DD",$G260&lt;&gt;""),申込書!$P$94,"")</f>
        <v/>
      </c>
      <c r="BH260" s="81" t="str">
        <f>IF(AND(申込書!$C$94&lt;&gt;"▼プルダウンより選択してください",申込書!$C$94&lt;&gt;"",$G260&lt;&gt;""),申込書!$M$94,"")</f>
        <v/>
      </c>
      <c r="BI260" s="81" t="str">
        <f>IF($BG$3&lt;&gt;"コンテンツなし",IF(AND(申込書!$AH$4="GIGAスクールパック",SUM($P260,$R260)&lt;&gt;0),SUM($P260,$R260),IF(AND(申込書!$AH$4="SKY安心GIGAタブレット",SUM($T260,$V260)&lt;&gt;0),SUM($T260,$V260),"")),"")</f>
        <v/>
      </c>
      <c r="BJ260" s="81" t="str">
        <f>IF($BG$3&lt;&gt;"コンテンツなし",IF(AND(申込書!$AH$4="GIGAスクールパック",SUM($Q260,$S260)&lt;&gt;0),SUM($Q260,$S260),IF(AND(申込書!$AH$4="SKY安心GIGAタブレット",SUM($U260,$W260)&lt;&gt;0),SUM($U260,$W260),"")),"")</f>
        <v/>
      </c>
      <c r="BK260" s="157"/>
      <c r="BL260" s="82"/>
      <c r="BM260" s="80" t="str">
        <f>IF(AND(申込書!$C$95&lt;&gt;"▼プルダウンより選択してください",申込書!$C$95&lt;&gt;"",申込書!$P$95&lt;&gt;"YYYY/MM/DD",$G260&lt;&gt;""),申込書!$P$95,"")</f>
        <v/>
      </c>
      <c r="BN260" s="81" t="str">
        <f>IF(AND(申込書!$C$95&lt;&gt;"▼プルダウンより選択してください",申込書!$C$95&lt;&gt;"",$G260&lt;&gt;""),申込書!$M$95,"")</f>
        <v/>
      </c>
      <c r="BO260" s="81" t="str">
        <f>IF($BM$3&lt;&gt;"コンテンツなし",IF(AND(申込書!$AH$4="GIGAスクールパック",SUM($P260,$R260)&lt;&gt;0),SUM($P260,$R260),IF(AND(申込書!$AH$4="SKY安心GIGAタブレット",SUM($T260,$V260)&lt;&gt;0),SUM($T260,$V260),"")),"")</f>
        <v/>
      </c>
      <c r="BP260" s="81" t="str">
        <f>IF($BM$3&lt;&gt;"コンテンツなし",IF(AND(申込書!$AH$4="GIGAスクールパック",SUM($Q260,$S260)&lt;&gt;0),SUM($Q260,$S260),IF(AND(申込書!$AH$4="SKY安心GIGAタブレット",SUM($U260,$W260)&lt;&gt;0),SUM($U260,$W260),"")),"")</f>
        <v/>
      </c>
      <c r="BQ260" s="157"/>
      <c r="BR260" s="82"/>
      <c r="BS260" s="80" t="str">
        <f>IF(AND(申込書!$C$96&lt;&gt;"▼プルダウンより選択してください",申込書!$C$96&lt;&gt;"",申込書!$P$96&lt;&gt;"YYYY/MM/DD",$G260&lt;&gt;""),申込書!$P$96,"")</f>
        <v/>
      </c>
      <c r="BT260" s="81" t="str">
        <f>IF(AND(申込書!$C$96&lt;&gt;"▼プルダウンより選択してください",申込書!$C$96&lt;&gt;"",$G260&lt;&gt;""),申込書!$M$96,"")</f>
        <v/>
      </c>
      <c r="BU260" s="81" t="str">
        <f>IF($BS$3&lt;&gt;"コンテンツなし",IF(AND(申込書!$AH$4="GIGAスクールパック",SUM($P260,$R260)&lt;&gt;0),SUM($P260,$R260),IF(AND(申込書!$AH$4="SKY安心GIGAタブレット",SUM($T260,$V260)&lt;&gt;0),SUM($T260,$V260),"")),"")</f>
        <v/>
      </c>
      <c r="BV260" s="81" t="str">
        <f>IF($BS$3&lt;&gt;"コンテンツなし",IF(AND(申込書!$AH$4="GIGAスクールパック",SUM($Q260,$S260)&lt;&gt;0),SUM($Q260,$S260),IF(AND(申込書!$AH$4="SKY安心GIGAタブレット",SUM($U260,$W260)&lt;&gt;0),SUM($U260,$W260),"")),"")</f>
        <v/>
      </c>
      <c r="BW260" s="157"/>
      <c r="BX260" s="82"/>
      <c r="BY260" s="80" t="str">
        <f>IF(AND(申込書!$C$97&lt;&gt;"▼プルダウンより選択してください",申込書!$C$97&lt;&gt;"",申込書!$P$97&lt;&gt;"YYYY/MM/DD",$G260&lt;&gt;""),申込書!$P$97,"")</f>
        <v/>
      </c>
      <c r="BZ260" s="81" t="str">
        <f>IF(AND(申込書!$C$97&lt;&gt;"▼プルダウンより選択してください",申込書!$C$97&lt;&gt;"",$G260&lt;&gt;""),申込書!$M$97,"")</f>
        <v/>
      </c>
      <c r="CA260" s="81" t="str">
        <f>IF($BY$3&lt;&gt;"コンテンツなし",IF(AND(申込書!$AH$4="GIGAスクールパック",SUM($P260,$R260)&lt;&gt;0),SUM($P260,$R260),IF(AND(申込書!$AH$4="SKY安心GIGAタブレット",SUM($T260,$V260)&lt;&gt;0),SUM($T260,$V260),"")),"")</f>
        <v/>
      </c>
      <c r="CB260" s="81" t="str">
        <f>IF($BY$3&lt;&gt;"コンテンツなし",IF(AND(申込書!$AH$4="GIGAスクールパック",SUM($Q260,$S260)&lt;&gt;0),SUM($Q260,$S260),IF(AND(申込書!$AH$4="SKY安心GIGAタブレット",SUM($U260,$W260)&lt;&gt;0),SUM($U260,$W260),"")),"")</f>
        <v/>
      </c>
      <c r="CC260" s="157"/>
      <c r="CD260" s="82"/>
      <c r="CE260" s="80" t="str">
        <f>IF(AND(申込書!$C$98&lt;&gt;"▼プルダウンより選択してください",申込書!$C$98&lt;&gt;"",申込書!$P$98&lt;&gt;"YYYY/MM/DD",$G260&lt;&gt;""),申込書!$P$98,"")</f>
        <v/>
      </c>
      <c r="CF260" s="81" t="str">
        <f>IF(AND(申込書!$C$98&lt;&gt;"▼プルダウンより選択してください",申込書!$C$98&lt;&gt;"",$G260&lt;&gt;""),申込書!$M$98,"")</f>
        <v/>
      </c>
      <c r="CG260" s="81" t="str">
        <f>IF($CE$3&lt;&gt;"コンテンツなし",IF(AND(申込書!$AH$4="GIGAスクールパック",SUM($P260,$R260)&lt;&gt;0),SUM($P260,$R260),IF(AND(申込書!$AH$4="SKY安心GIGAタブレット",SUM($T260,$V260)&lt;&gt;0),SUM($T260,$V260),"")),"")</f>
        <v/>
      </c>
      <c r="CH260" s="81" t="str">
        <f>IF($CE$3&lt;&gt;"コンテンツなし",IF(AND(申込書!$AH$4="GIGAスクールパック",SUM($Q260,$S260)&lt;&gt;0),SUM($Q260,$S260),IF(AND(申込書!$AH$4="SKY安心GIGAタブレット",SUM($U260,$W260)&lt;&gt;0),SUM($U260,$W260),"")),"")</f>
        <v/>
      </c>
      <c r="CI260" s="157"/>
      <c r="CJ260" s="82"/>
      <c r="CK260" s="80" t="str">
        <f>IF(AND(申込書!$C$99&lt;&gt;"▼プルダウンより選択してください",申込書!$C$99&lt;&gt;"",申込書!$P$99&lt;&gt;"YYYY/MM/DD",$G260&lt;&gt;""),申込書!$P$99,"")</f>
        <v/>
      </c>
      <c r="CL260" s="81" t="str">
        <f>IF(AND(申込書!$C$99&lt;&gt;"▼プルダウンより選択してください",申込書!$C$99&lt;&gt;"",$G260&lt;&gt;""),申込書!$M$99,"")</f>
        <v/>
      </c>
      <c r="CM260" s="81" t="str">
        <f>IF($CK$3&lt;&gt;"コンテンツなし",IF(AND(申込書!$AH$4="GIGAスクールパック",SUM($P260,$R260)&lt;&gt;0),SUM($P260,$R260),IF(AND(申込書!$AH$4="SKY安心GIGAタブレット",SUM($T260,$V260)&lt;&gt;0),SUM($T260,$V260),"")),"")</f>
        <v/>
      </c>
      <c r="CN260" s="81" t="str">
        <f>IF($CK$3&lt;&gt;"コンテンツなし",IF(AND(申込書!$AH$4="GIGAスクールパック",SUM($Q260,$S260)&lt;&gt;0),SUM($Q260,$S260),IF(AND(申込書!$AH$4="SKY安心GIGAタブレット",SUM($U260,$W260)&lt;&gt;0),SUM($U260,$W260),"")),"")</f>
        <v/>
      </c>
      <c r="CO260" s="157"/>
      <c r="CP260" s="82"/>
      <c r="CQ260" s="80" t="str">
        <f>IF(AND(申込書!$C$100&lt;&gt;"▼プルダウンより選択してください",申込書!$C$100&lt;&gt;"",申込書!$P$100&lt;&gt;"YYYY/MM/DD",$G260&lt;&gt;""),申込書!$P$100,"")</f>
        <v/>
      </c>
      <c r="CR260" s="81" t="str">
        <f>IF(AND(申込書!$C$100&lt;&gt;"▼プルダウンより選択してください",申込書!$C$100&lt;&gt;"",$G260&lt;&gt;""),申込書!$M$100,"")</f>
        <v/>
      </c>
      <c r="CS260" s="81" t="str">
        <f>IF($CQ$3&lt;&gt;"コンテンツなし",IF(AND(申込書!$AH$4="GIGAスクールパック",SUM($P260,$R260)&lt;&gt;0),SUM($P260,$R260),IF(AND(申込書!$AH$4="SKY安心GIGAタブレット",SUM($T260,$V260)&lt;&gt;0),SUM($T260,$V260),"")),"")</f>
        <v/>
      </c>
      <c r="CT260" s="81" t="str">
        <f>IF($CQ$3&lt;&gt;"コンテンツなし",IF(AND(申込書!$AH$4="GIGAスクールパック",SUM($Q260,$S260)&lt;&gt;0),SUM($Q260,$S260),IF(AND(申込書!$AH$4="SKY安心GIGAタブレット",SUM($U260,$W260)&lt;&gt;0),SUM($U260,$W260),"")),"")</f>
        <v/>
      </c>
      <c r="CU260" s="81"/>
      <c r="CV260" s="82"/>
      <c r="CW260" s="80" t="str">
        <f>IF(AND(申込書!$C$101&lt;&gt;"▼プルダウンより選択してください",申込書!$C$101&lt;&gt;"",申込書!$P$101&lt;&gt;"YYYY/MM/DD",$G260&lt;&gt;""),申込書!$P$101,"")</f>
        <v/>
      </c>
      <c r="CX260" s="81" t="str">
        <f>IF(AND(申込書!$C$101&lt;&gt;"▼プルダウンより選択してください",申込書!$C$101&lt;&gt;"",$G260&lt;&gt;""),申込書!$M$101,"")</f>
        <v/>
      </c>
      <c r="CY260" s="81" t="str">
        <f>IF($CW$3&lt;&gt;"コンテンツなし",IF(AND(申込書!$AH$4="GIGAスクールパック",SUM($P260,$R260)&lt;&gt;0),SUM($P260,$R260),IF(AND(申込書!$AH$4="SKY安心GIGAタブレット",SUM($T260,$V260)&lt;&gt;0),SUM($T260,$V260),"")),"")</f>
        <v/>
      </c>
      <c r="CZ260" s="81" t="str">
        <f>IF($CW$3&lt;&gt;"コンテンツなし",IF(AND(申込書!$AH$4="GIGAスクールパック",SUM($Q260,$S260)&lt;&gt;0),SUM($Q260,$S260),IF(AND(申込書!$AH$4="SKY安心GIGAタブレット",SUM($U260,$W260)&lt;&gt;0),SUM($U260,$W260),"")),"")</f>
        <v/>
      </c>
      <c r="DA260" s="81"/>
      <c r="DB260" s="82"/>
      <c r="DC260" s="80" t="str">
        <f>IF(AND(申込書!$C$102&lt;&gt;"▼プルダウンより選択してください",申込書!$C$102&lt;&gt;"",申込書!$P$102&lt;&gt;"YYYY/MM/DD",$G260&lt;&gt;""),申込書!$P$102,"")</f>
        <v/>
      </c>
      <c r="DD260" s="81" t="str">
        <f>IF(AND(申込書!$C$102&lt;&gt;"▼プルダウンより選択してください",申込書!$C$102&lt;&gt;"",$G260&lt;&gt;""),申込書!$M$102,"")</f>
        <v/>
      </c>
      <c r="DE260" s="81" t="str">
        <f>IF($DC$3&lt;&gt;"コンテンツなし",IF(AND(申込書!$AH$4="GIGAスクールパック",SUM($P260,$R260)&lt;&gt;0),SUM($P260,$R260),IF(AND(申込書!$AH$4="SKY安心GIGAタブレット",SUM($T260,$V260)&lt;&gt;0),SUM($T260,$V260),"")),"")</f>
        <v/>
      </c>
      <c r="DF260" s="81" t="str">
        <f>IF($DC$3&lt;&gt;"コンテンツなし",IF(AND(申込書!$AH$4="GIGAスクールパック",SUM($Q260,$S260)&lt;&gt;0),SUM($Q260,$S260),IF(AND(申込書!$AH$4="SKY安心GIGAタブレット",SUM($U260,$W260)&lt;&gt;0),SUM($U260,$W260),"")),"")</f>
        <v/>
      </c>
      <c r="DG260" s="81"/>
      <c r="DH260" s="82"/>
      <c r="DI260" s="80" t="str">
        <f>IF(AND(申込書!$C$103&lt;&gt;"▼プルダウンより選択してください",申込書!$C$103&lt;&gt;"",申込書!$P$103&lt;&gt;"YYYY/MM/DD",$G260&lt;&gt;""),申込書!$P$103,"")</f>
        <v/>
      </c>
      <c r="DJ260" s="81" t="str">
        <f>IF(AND(申込書!$C$103&lt;&gt;"▼プルダウンより選択してください",申込書!$C$103&lt;&gt;"",$G260&lt;&gt;""),申込書!$M$103,"")</f>
        <v/>
      </c>
      <c r="DK260" s="81" t="str">
        <f>IF($DI$3&lt;&gt;"コンテンツなし",IF(AND(申込書!$AH$4="GIGAスクールパック",SUM($P260,$R260)&lt;&gt;0),SUM($P260,$R260),IF(AND(申込書!$AH$4="SKY安心GIGAタブレット",SUM($T260,$V260)&lt;&gt;0),SUM($T260,$V260),"")),"")</f>
        <v/>
      </c>
      <c r="DL260" s="81" t="str">
        <f>IF($DI$3&lt;&gt;"コンテンツなし",IF(AND(申込書!$AH$4="GIGAスクールパック",SUM($Q260,$S260)&lt;&gt;0),SUM($Q260,$S260),IF(AND(申込書!$AH$4="SKY安心GIGAタブレット",SUM($U260,$W260)&lt;&gt;0),SUM($U260,$W260),"")),"")</f>
        <v/>
      </c>
      <c r="DM260" s="81"/>
      <c r="DN260" s="82"/>
      <c r="DO260" s="80" t="str">
        <f>IF(AND(申込書!$C$104&lt;&gt;"▼プルダウンより選択してください",申込書!$C$104&lt;&gt;"",申込書!$P$104&lt;&gt;"YYYY/MM/DD",$G260&lt;&gt;""),申込書!$P$104,"")</f>
        <v/>
      </c>
      <c r="DP260" s="81" t="str">
        <f>IF(AND(申込書!$C$104&lt;&gt;"▼プルダウンより選択してください",申込書!$C$104&lt;&gt;"",$G260&lt;&gt;""),申込書!$M$104,"")</f>
        <v/>
      </c>
      <c r="DQ260" s="81" t="str">
        <f>IF($DO$3&lt;&gt;"コンテンツなし",IF(AND(申込書!$AH$4="GIGAスクールパック",SUM($P260,$R260)&lt;&gt;0),SUM($P260,$R260),IF(AND(申込書!$AH$4="SKY安心GIGAタブレット",SUM($T260,$V260)&lt;&gt;0),SUM($T260,$V260),"")),"")</f>
        <v/>
      </c>
      <c r="DR260" s="81" t="str">
        <f>IF($DO$3&lt;&gt;"コンテンツなし",IF(AND(申込書!$AH$4="GIGAスクールパック",SUM($Q260,$S260)&lt;&gt;0),SUM($Q260,$S260),IF(AND(申込書!$AH$4="SKY安心GIGAタブレット",SUM($U260,$W260)&lt;&gt;0),SUM($U260,$W260),"")),"")</f>
        <v/>
      </c>
      <c r="DS260" s="81"/>
      <c r="DT260" s="82"/>
      <c r="DU260" s="80" t="str">
        <f>IF(AND(申込書!$C$105&lt;&gt;"▼プルダウンより選択してください",申込書!$C$105&lt;&gt;"",申込書!$P$105&lt;&gt;"YYYY/MM/DD",$G260&lt;&gt;""),申込書!$P$105,"")</f>
        <v/>
      </c>
      <c r="DV260" s="81" t="str">
        <f>IF(AND(申込書!$C$105&lt;&gt;"▼プルダウンより選択してください",申込書!$C$105&lt;&gt;"",$G260&lt;&gt;""),申込書!$M$105,"")</f>
        <v/>
      </c>
      <c r="DW260" s="81" t="str">
        <f>IF($DU$3&lt;&gt;"コンテンツなし",IF(AND(申込書!$AH$4="GIGAスクールパック",SUM($P260,$R260)&lt;&gt;0),SUM($P260,$R260),IF(AND(申込書!$AH$4="SKY安心GIGAタブレット",SUM($T260,$V260)&lt;&gt;0),SUM($T260,$V260),"")),"")</f>
        <v/>
      </c>
      <c r="DX260" s="81" t="str">
        <f>IF($DU$3&lt;&gt;"コンテンツなし",IF(AND(申込書!$AH$4="GIGAスクールパック",SUM($Q260,$S260)&lt;&gt;0),SUM($Q260,$S260),IF(AND(申込書!$AH$4="SKY安心GIGAタブレット",SUM($U260,$W260)&lt;&gt;0),SUM($U260,$W260),"")),"")</f>
        <v/>
      </c>
      <c r="DY260" s="157"/>
      <c r="DZ260" s="82"/>
      <c r="EA260" s="80" t="str">
        <f>IF(AND(申込書!$C$106&lt;&gt;"▼プルダウンより選択してください",申込書!$C$106&lt;&gt;"",申込書!$P$106&lt;&gt;"YYYY/MM/DD",$G260&lt;&gt;""),申込書!$P$106,"")</f>
        <v/>
      </c>
      <c r="EB260" s="81" t="str">
        <f>IF(AND(申込書!$C$106&lt;&gt;"▼プルダウンより選択してください",申込書!$C$106&lt;&gt;"",$G260&lt;&gt;""),申込書!$M$106,"")</f>
        <v/>
      </c>
      <c r="EC260" s="81" t="str">
        <f>IF($EA$3&lt;&gt;"コンテンツなし",IF(AND(申込書!$AH$4="GIGAスクールパック",SUM($P260,$R260)&lt;&gt;0),SUM($P260,$R260),IF(AND(申込書!$AH$4="SKY安心GIGAタブレット",SUM($T260,$V260)&lt;&gt;0),SUM($T260,$V260),"")),"")</f>
        <v/>
      </c>
      <c r="ED260" s="81" t="str">
        <f>IF($EA$3&lt;&gt;"コンテンツなし",IF(AND(申込書!$AH$4="GIGAスクールパック",SUM($Q260,$S260)&lt;&gt;0),SUM($Q260,$S260),IF(AND(申込書!$AH$4="SKY安心GIGAタブレット",SUM($U260,$W260)&lt;&gt;0),SUM($U260,$W260),"")),"")</f>
        <v/>
      </c>
      <c r="EE260" s="157"/>
      <c r="EF260" s="82"/>
      <c r="EG260" s="80" t="str">
        <f>IF(AND(申込書!$C$107&lt;&gt;"▼プルダウンより選択してください",申込書!$C$107&lt;&gt;"",申込書!$P$107&lt;&gt;"YYYY/MM/DD",$G260&lt;&gt;""),申込書!$P$107,"")</f>
        <v/>
      </c>
      <c r="EH260" s="81" t="str">
        <f>IF(AND(申込書!$C$107&lt;&gt;"▼プルダウンより選択してください",申込書!$C$107&lt;&gt;"",$G260&lt;&gt;""),申込書!$M$107,"")</f>
        <v/>
      </c>
      <c r="EI260" s="81" t="str">
        <f>IF($EG$3&lt;&gt;"コンテンツなし",IF(AND(申込書!$AH$4="GIGAスクールパック",SUM($P260,$R260)&lt;&gt;0),SUM($P260,$R260),IF(AND(申込書!$AH$4="SKY安心GIGAタブレット",SUM($T260,$V260)&lt;&gt;0),SUM($T260,$V260),"")),"")</f>
        <v/>
      </c>
      <c r="EJ260" s="81" t="str">
        <f>IF($EG$3&lt;&gt;"コンテンツなし",IF(AND(申込書!$AH$4="GIGAスクールパック",SUM($Q260,$S260)&lt;&gt;0),SUM($Q260,$S260),IF(AND(申込書!$AH$4="SKY安心GIGAタブレット",SUM($U260,$W260)&lt;&gt;0),SUM($U260,$W260),"")),"")</f>
        <v/>
      </c>
      <c r="EK260" s="157"/>
      <c r="EL260" s="82"/>
      <c r="EM260" s="80" t="str">
        <f>IF(AND(申込書!$C$108&lt;&gt;"▼プルダウンより選択してください",申込書!$C$108&lt;&gt;"",申込書!$P$108&lt;&gt;"YYYY/MM/DD",$G260&lt;&gt;""),申込書!$P$108,"")</f>
        <v/>
      </c>
      <c r="EN260" s="81" t="str">
        <f>IF(AND(申込書!$C$108&lt;&gt;"▼プルダウンより選択してください",申込書!$C$108&lt;&gt;"",$G260&lt;&gt;""),申込書!$M$108,"")</f>
        <v/>
      </c>
      <c r="EO260" s="81" t="str">
        <f>IF($EM$3&lt;&gt;"コンテンツなし",IF(AND(申込書!$AH$4="GIGAスクールパック",SUM($P260,$R260)&lt;&gt;0),SUM($P260,$R260),IF(AND(申込書!$AH$4="SKY安心GIGAタブレット",SUM($T260,$V260)&lt;&gt;0),SUM($T260,$V260),"")),"")</f>
        <v/>
      </c>
      <c r="EP260" s="81" t="str">
        <f>IF($EM$3&lt;&gt;"コンテンツなし",IF(AND(申込書!$AH$4="GIGAスクールパック",SUM($Q260,$S260)&lt;&gt;0),SUM($Q260,$S260),IF(AND(申込書!$AH$4="SKY安心GIGAタブレット",SUM($U260,$W260)&lt;&gt;0),SUM($U260,$W260),"")),"")</f>
        <v/>
      </c>
      <c r="EQ260" s="157"/>
      <c r="ER260" s="82"/>
      <c r="ES260" s="80" t="str">
        <f>IF(AND(申込書!$C$109&lt;&gt;"▼プルダウンより選択してください",申込書!$C$109&lt;&gt;"",申込書!$P$109&lt;&gt;"YYYY/MM/DD",$G260&lt;&gt;""),申込書!$P$109,"")</f>
        <v/>
      </c>
      <c r="ET260" s="81" t="str">
        <f>IF(AND(申込書!$C$109&lt;&gt;"▼プルダウンより選択してください",申込書!$C$109&lt;&gt;"",$G260&lt;&gt;""),申込書!$M$109,"")</f>
        <v/>
      </c>
      <c r="EU260" s="81" t="str">
        <f>IF($ES$3&lt;&gt;"コンテンツなし",IF(AND(申込書!$AH$4="GIGAスクールパック",SUM($P260,$R260)&lt;&gt;0),SUM($P260,$R260),IF(AND(申込書!$AH$4="SKY安心GIGAタブレット",SUM($T260,$V260)&lt;&gt;0),SUM($T260,$V260),"")),"")</f>
        <v/>
      </c>
      <c r="EV260" s="81" t="str">
        <f>IF($ES$3&lt;&gt;"コンテンツなし",IF(AND(申込書!$AH$4="GIGAスクールパック",SUM($Q260,$S260)&lt;&gt;0),SUM($Q260,$S260),IF(AND(申込書!$AH$4="SKY安心GIGAタブレット",SUM($U260,$W260)&lt;&gt;0),SUM($U260,$W260),"")),"")</f>
        <v/>
      </c>
      <c r="EW260" s="157"/>
      <c r="EX260" s="82"/>
      <c r="EY260" s="80" t="str">
        <f>IF(AND(申込書!$C$110&lt;&gt;"▼プルダウンより選択してください",申込書!$C$110&lt;&gt;"",申込書!$P$110&lt;&gt;"YYYY/MM/DD",$G260&lt;&gt;""),申込書!$P$110,"")</f>
        <v/>
      </c>
      <c r="EZ260" s="81" t="str">
        <f>IF(AND(申込書!$C$110&lt;&gt;"▼プルダウンより選択してください",申込書!$C$110&lt;&gt;"",$G260&lt;&gt;""),申込書!$M$110,"")</f>
        <v/>
      </c>
      <c r="FA260" s="81" t="str">
        <f>IF($EY$3&lt;&gt;"コンテンツなし",IF(AND(申込書!$AH$4="GIGAスクールパック",SUM($P260,$R260)&lt;&gt;0),SUM($P260,$R260),IF(AND(申込書!$AH$4="SKY安心GIGAタブレット",SUM($T260,$V260)&lt;&gt;0),SUM($T260,$V260),"")),"")</f>
        <v/>
      </c>
      <c r="FB260" s="81" t="str">
        <f>IF($EY$3&lt;&gt;"コンテンツなし",IF(AND(申込書!$AH$4="GIGAスクールパック",SUM($Q260,$S260)&lt;&gt;0),SUM($Q260,$S260),IF(AND(申込書!$AH$4="SKY安心GIGAタブレット",SUM($U260,$W260)&lt;&gt;0),SUM($U260,$W260),"")),"")</f>
        <v/>
      </c>
      <c r="FC260" s="157"/>
      <c r="FD260" s="82"/>
      <c r="FE260" s="80" t="str">
        <f>IF(AND(申込書!$C$111&lt;&gt;"▼プルダウンより選択してください",申込書!$C$111&lt;&gt;"",申込書!$P$111&lt;&gt;"YYYY/MM/DD",$G260&lt;&gt;""),申込書!$P$111,"")</f>
        <v/>
      </c>
      <c r="FF260" s="81" t="str">
        <f>IF(AND(申込書!$C$111&lt;&gt;"▼プルダウンより選択してください",申込書!$C$111&lt;&gt;"",$G260&lt;&gt;""),申込書!$M$111,"")</f>
        <v/>
      </c>
      <c r="FG260" s="81" t="str">
        <f>IF($FE$3&lt;&gt;"コンテンツなし",IF(AND(申込書!$AH$4="GIGAスクールパック",SUM($P260,$R260)&lt;&gt;0),SUM($P260,$R260),IF(AND(申込書!$AH$4="SKY安心GIGAタブレット",SUM($T260,$V260)&lt;&gt;0),SUM($T260,$V260),"")),"")</f>
        <v/>
      </c>
      <c r="FH260" s="81" t="str">
        <f>IF($FE$3&lt;&gt;"コンテンツなし",IF(AND(申込書!$AH$4="GIGAスクールパック",SUM($Q260,$S260)&lt;&gt;0),SUM($Q260,$S260),IF(AND(申込書!$AH$4="SKY安心GIGAタブレット",SUM($U260,$W260)&lt;&gt;0),SUM($U260,$W260),"")),"")</f>
        <v/>
      </c>
      <c r="FI260" s="157"/>
      <c r="FJ260" s="82"/>
      <c r="FK260" s="80" t="str">
        <f>IF(AND(申込書!$C$112&lt;&gt;"▼プルダウンより選択してください",申込書!$C$112&lt;&gt;"",申込書!$P$112&lt;&gt;"YYYY/MM/DD",$G260&lt;&gt;""),申込書!$P$112,"")</f>
        <v/>
      </c>
      <c r="FL260" s="81" t="str">
        <f>IF(AND(申込書!$C$112&lt;&gt;"▼プルダウンより選択してください",申込書!$C$112&lt;&gt;"",$G260&lt;&gt;""),申込書!$M$112,"")</f>
        <v/>
      </c>
      <c r="FM260" s="81" t="str">
        <f>IF($FK$3&lt;&gt;"コンテンツなし",IF(AND(申込書!$AH$4="GIGAスクールパック",SUM($P260,$R260)&lt;&gt;0),SUM($P260,$R260),IF(AND(申込書!$AH$4="SKY安心GIGAタブレット",SUM($T260,$V260)&lt;&gt;0),SUM($T260,$V260),"")),"")</f>
        <v/>
      </c>
      <c r="FN260" s="81" t="str">
        <f>IF($FK$3&lt;&gt;"コンテンツなし",IF(AND(申込書!$AH$4="GIGAスクールパック",SUM($Q260,$S260)&lt;&gt;0),SUM($Q260,$S260),IF(AND(申込書!$AH$4="SKY安心GIGAタブレット",SUM($U260,$W260)&lt;&gt;0),SUM($U260,$W260),"")),"")</f>
        <v/>
      </c>
      <c r="FO260" s="157"/>
      <c r="FP260" s="82"/>
      <c r="FQ260" s="80" t="str">
        <f>IF(AND(申込書!$C$113&lt;&gt;"▼プルダウンより選択してください",申込書!$C$113&lt;&gt;"",申込書!$P$113&lt;&gt;"YYYY/MM/DD",$G260&lt;&gt;""),申込書!$P$113,"")</f>
        <v/>
      </c>
      <c r="FR260" s="81" t="str">
        <f>IF(AND(申込書!$C$113&lt;&gt;"▼プルダウンより選択してください",申込書!$C$113&lt;&gt;"",$G260&lt;&gt;""),申込書!$M$113,"")</f>
        <v/>
      </c>
      <c r="FS260" s="81" t="str">
        <f>IF($FQ$3&lt;&gt;"コンテンツなし",IF(AND(申込書!$AH$4="GIGAスクールパック",SUM($P260,$R260)&lt;&gt;0),SUM($P260,$R260),IF(AND(申込書!$AH$4="SKY安心GIGAタブレット",SUM($T260,$V260)&lt;&gt;0),SUM($T260,$V260),"")),"")</f>
        <v/>
      </c>
      <c r="FT260" s="81" t="str">
        <f>IF($FQ$3&lt;&gt;"コンテンツなし",IF(AND(申込書!$AH$4="GIGAスクールパック",SUM($Q260,$S260)&lt;&gt;0),SUM($Q260,$S260),IF(AND(申込書!$AH$4="SKY安心GIGAタブレット",SUM($U260,$W260)&lt;&gt;0),SUM($U260,$W260),"")),"")</f>
        <v/>
      </c>
      <c r="FU260" s="157"/>
      <c r="FV260" s="82"/>
      <c r="FW260" s="80" t="str">
        <f>IF(AND(申込書!$C$114&lt;&gt;"▼プルダウンより選択してください",申込書!$C$114&lt;&gt;"",申込書!$P$114&lt;&gt;"YYYY/MM/DD",$G260&lt;&gt;""),申込書!$P$114,"")</f>
        <v/>
      </c>
      <c r="FX260" s="81" t="str">
        <f>IF(AND(申込書!$C$114&lt;&gt;"▼プルダウンより選択してください",申込書!$C$114&lt;&gt;"",$G260&lt;&gt;""),申込書!$M$114,"")</f>
        <v/>
      </c>
      <c r="FY260" s="81" t="str">
        <f>IF($FW$3&lt;&gt;"コンテンツなし",IF(AND(申込書!$AH$4="GIGAスクールパック",SUM($P260,$R260)&lt;&gt;0),SUM($P260,$R260),IF(AND(申込書!$AH$4="SKY安心GIGAタブレット",SUM($T260,$V260)&lt;&gt;0),SUM($T260,$V260),"")),"")</f>
        <v/>
      </c>
      <c r="FZ260" s="81" t="str">
        <f>IF($FW$3&lt;&gt;"コンテンツなし",IF(AND(申込書!$AH$4="GIGAスクールパック",SUM($Q260,$S260)&lt;&gt;0),SUM($Q260,$S260),IF(AND(申込書!$AH$4="SKY安心GIGAタブレット",SUM($U260,$W260)&lt;&gt;0),SUM($U260,$W260),"")),"")</f>
        <v/>
      </c>
      <c r="GA260" s="157"/>
      <c r="GB260" s="82"/>
      <c r="GC260" s="80" t="str">
        <f>IF(AND(申込書!$C$115&lt;&gt;"▼プルダウンより選択してください",申込書!$C$115&lt;&gt;"",申込書!$P$115&lt;&gt;"YYYY/MM/DD",$G260&lt;&gt;""),申込書!$P$115,"")</f>
        <v/>
      </c>
      <c r="GD260" s="81" t="str">
        <f>IF(AND(申込書!$C$115&lt;&gt;"▼プルダウンより選択してください",申込書!$C$115&lt;&gt;"",$G260&lt;&gt;""),申込書!$M$115,"")</f>
        <v/>
      </c>
      <c r="GE260" s="81" t="str">
        <f>IF($GC$3&lt;&gt;"コンテンツなし",IF(AND(申込書!$AH$4="GIGAスクールパック",SUM($P260,$R260)&lt;&gt;0),SUM($P260,$R260),IF(AND(申込書!$AH$4="SKY安心GIGAタブレット",SUM($T260,$V260)&lt;&gt;0),SUM($T260,$V260),"")),"")</f>
        <v/>
      </c>
      <c r="GF260" s="81" t="str">
        <f>IF($GC$3&lt;&gt;"コンテンツなし",IF(AND(申込書!$AH$4="GIGAスクールパック",SUM($Q260,$S260)&lt;&gt;0),SUM($Q260,$S260),IF(AND(申込書!$AH$4="SKY安心GIGAタブレット",SUM($U260,$W260)&lt;&gt;0),SUM($U260,$W260),"")),"")</f>
        <v/>
      </c>
      <c r="GG260" s="157"/>
      <c r="GH260" s="82"/>
      <c r="GI260" s="80" t="str">
        <f>IF(AND(申込書!$C$116&lt;&gt;"▼プルダウンより選択してください",申込書!$C$116&lt;&gt;"",申込書!$P$116&lt;&gt;"YYYY/MM/DD",$G260&lt;&gt;""),申込書!$P$116,"")</f>
        <v/>
      </c>
      <c r="GJ260" s="81" t="str">
        <f>IF(AND(申込書!$C$116&lt;&gt;"▼プルダウンより選択してください",申込書!$C$116&lt;&gt;"",$G260&lt;&gt;""),申込書!$M$116,"")</f>
        <v/>
      </c>
      <c r="GK260" s="81" t="str">
        <f>IF($GI$3&lt;&gt;"コンテンツなし",IF(AND(申込書!$AH$4="GIGAスクールパック",SUM($P260,$R260)&lt;&gt;0),SUM($P260,$R260),IF(AND(申込書!$AH$4="SKY安心GIGAタブレット",SUM($T260,$V260)&lt;&gt;0),SUM($T260,$V260),"")),"")</f>
        <v/>
      </c>
      <c r="GL260" s="81" t="str">
        <f>IF($GI$3&lt;&gt;"コンテンツなし",IF(AND(申込書!$AH$4="GIGAスクールパック",SUM($Q260,$S260)&lt;&gt;0),SUM($Q260,$S260),IF(AND(申込書!$AH$4="SKY安心GIGAタブレット",SUM($U260,$W260)&lt;&gt;0),SUM($U260,$W260),"")),"")</f>
        <v/>
      </c>
      <c r="GM260" s="157"/>
      <c r="GN260" s="82"/>
      <c r="GO260" s="80" t="str">
        <f>IF(AND(申込書!$C$117&lt;&gt;"▼プルダウンより選択してください",申込書!$C$117&lt;&gt;"",申込書!$P$117&lt;&gt;"YYYY/MM/DD",$G260&lt;&gt;""),申込書!$P$117,"")</f>
        <v/>
      </c>
      <c r="GP260" s="81" t="str">
        <f>IF(AND(申込書!$C$117&lt;&gt;"▼プルダウンより選択してください",申込書!$C$117&lt;&gt;"",$G260&lt;&gt;""),申込書!$M$117,"")</f>
        <v/>
      </c>
      <c r="GQ260" s="81" t="str">
        <f>IF($GO$3&lt;&gt;"コンテンツなし",IF(AND(申込書!$AH$4="GIGAスクールパック",SUM($P260,$R260)&lt;&gt;0),SUM($P260,$R260),IF(AND(申込書!$AH$4="SKY安心GIGAタブレット",SUM($T260,$V260)&lt;&gt;0),SUM($T260,$V260),"")),"")</f>
        <v/>
      </c>
      <c r="GR260" s="81" t="str">
        <f>IF($GO$3&lt;&gt;"コンテンツなし",IF(AND(申込書!$AH$4="GIGAスクールパック",SUM($Q260,$S260)&lt;&gt;0),SUM($Q260,$S260),IF(AND(申込書!$AH$4="SKY安心GIGAタブレット",SUM($U260,$W260)&lt;&gt;0),SUM($U260,$W260),"")),"")</f>
        <v/>
      </c>
      <c r="GS260" s="157"/>
      <c r="GT260" s="82"/>
      <c r="GU260" s="80" t="str">
        <f>IF(AND(申込書!$C$118&lt;&gt;"▼プルダウンより選択してください",申込書!$C$118&lt;&gt;"",申込書!$P$118&lt;&gt;"YYYY/MM/DD",$G260&lt;&gt;""),申込書!$P$118,"")</f>
        <v/>
      </c>
      <c r="GV260" s="81" t="str">
        <f>IF(AND(申込書!$C$118&lt;&gt;"▼プルダウンより選択してください",申込書!$C$118&lt;&gt;"",$G260&lt;&gt;""),申込書!$M$118,"")</f>
        <v/>
      </c>
      <c r="GW260" s="81" t="str">
        <f>IF($GU$3&lt;&gt;"コンテンツなし",IF(AND(申込書!$AH$4="GIGAスクールパック",SUM($P260,$R260)&lt;&gt;0),SUM($P260,$R260),IF(AND(申込書!$AH$4="SKY安心GIGAタブレット",SUM($T260,$V260)&lt;&gt;0),SUM($T260,$V260),"")),"")</f>
        <v/>
      </c>
      <c r="GX260" s="81" t="str">
        <f>IF($GU$3&lt;&gt;"コンテンツなし",IF(AND(申込書!$AH$4="GIGAスクールパック",SUM($Q260,$S260)&lt;&gt;0),SUM($Q260,$S260),IF(AND(申込書!$AH$4="SKY安心GIGAタブレット",SUM($U260,$W260)&lt;&gt;0),SUM($U260,$W260),"")),"")</f>
        <v/>
      </c>
      <c r="GY260" s="157"/>
      <c r="GZ260" s="82"/>
      <c r="HA260" s="80" t="str">
        <f>IF(AND(申込書!$C$119&lt;&gt;"▼プルダウンより選択してください",申込書!$C$119&lt;&gt;"",申込書!$P$119&lt;&gt;"YYYY/MM/DD",$G260&lt;&gt;""),申込書!$P$119,"")</f>
        <v/>
      </c>
      <c r="HB260" s="81" t="str">
        <f>IF(AND(申込書!$C$119&lt;&gt;"▼プルダウンより選択してください",申込書!$C$119&lt;&gt;"",$G260&lt;&gt;""),申込書!$M$119,"")</f>
        <v/>
      </c>
      <c r="HC260" s="81" t="str">
        <f>IF($HA$3&lt;&gt;"コンテンツなし",IF(AND(申込書!$AH$4="GIGAスクールパック",SUM($P260,$R260)&lt;&gt;0),SUM($P260,$R260),IF(AND(申込書!$AH$4="SKY安心GIGAタブレット",SUM($T260,$V260)&lt;&gt;0),SUM($T260,$V260),"")),"")</f>
        <v/>
      </c>
      <c r="HD260" s="81" t="str">
        <f>IF($HA$3&lt;&gt;"コンテンツなし",IF(AND(申込書!$AH$4="GIGAスクールパック",SUM($Q260,$S260)&lt;&gt;0),SUM($Q260,$S260),IF(AND(申込書!$AH$4="SKY安心GIGAタブレット",SUM($U260,$W260)&lt;&gt;0),SUM($U260,$W260),"")),"")</f>
        <v/>
      </c>
      <c r="HE260" s="157"/>
      <c r="HF260" s="82"/>
      <c r="HG260" s="83"/>
    </row>
    <row r="261" spans="2:215" ht="26.85" customHeight="1">
      <c r="B261" s="62">
        <f t="shared" si="3"/>
        <v>256</v>
      </c>
      <c r="C261" s="63"/>
      <c r="D261" s="64"/>
      <c r="E261" s="207"/>
      <c r="F261" s="65"/>
      <c r="G261" s="66"/>
      <c r="H261" s="67"/>
      <c r="I261" s="68"/>
      <c r="J261" s="69"/>
      <c r="K261" s="70"/>
      <c r="L261" s="71"/>
      <c r="M261" s="72"/>
      <c r="N261" s="73"/>
      <c r="O261" s="74"/>
      <c r="P261" s="179"/>
      <c r="Q261" s="180"/>
      <c r="R261" s="180"/>
      <c r="S261" s="181"/>
      <c r="T261" s="179"/>
      <c r="U261" s="180"/>
      <c r="V261" s="182"/>
      <c r="W261" s="181"/>
      <c r="X261" s="75"/>
      <c r="Y261" s="76"/>
      <c r="Z261" s="77"/>
      <c r="AA261" s="78"/>
      <c r="AB261" s="79"/>
      <c r="AC261" s="79"/>
      <c r="AD261" s="79"/>
      <c r="AE261" s="77"/>
      <c r="AF261" s="139"/>
      <c r="AG261" s="139"/>
      <c r="AH261" s="139"/>
      <c r="AI261" s="80" t="str">
        <f>IF(AND(申込書!$C$90&lt;&gt;"▼プルダウンより選択してください",申込書!$C$90&lt;&gt;"",申込書!$P$90&lt;&gt;"YYYY/MM/DD",$G261&lt;&gt;""),申込書!$P$90,"")</f>
        <v/>
      </c>
      <c r="AJ261" s="81" t="str">
        <f>IF(AND(申込書!$C$90&lt;&gt;"▼プルダウンより選択してください",申込書!$C$90&lt;&gt;"",$G261&lt;&gt;""),申込書!$M$90,"")</f>
        <v/>
      </c>
      <c r="AK261" s="81" t="str">
        <f>IF($AI$3&lt;&gt;"コンテンツなし",IF(AND(申込書!$AH$4="GIGAスクールパック",SUM($P261,$R261)&lt;&gt;0),SUM($P261,$R261),IF(AND(申込書!$AH$4="SKY安心GIGAタブレット",SUM($T261,$V261)&lt;&gt;0),SUM($T261,$V261),"")),"")</f>
        <v/>
      </c>
      <c r="AL261" s="81" t="str">
        <f>IF($AI$3&lt;&gt;"コンテンツなし",IF(AND(申込書!$AH$4="GIGAスクールパック",SUM($Q261,$S261)&lt;&gt;0),SUM($Q261,$S261),IF(AND(申込書!$AH$4="SKY安心GIGAタブレット",SUM($U261,$W261)&lt;&gt;0),SUM($U261,$W261),"")),"")</f>
        <v/>
      </c>
      <c r="AM261" s="157"/>
      <c r="AN261" s="82"/>
      <c r="AO261" s="80" t="str">
        <f>IF(AND(申込書!$C$91&lt;&gt;"▼プルダウンより選択してください",申込書!$C$91&lt;&gt;"",申込書!$P$91&lt;&gt;"YYYY/MM/DD",$G261&lt;&gt;""),申込書!$P$91,"")</f>
        <v/>
      </c>
      <c r="AP261" s="81" t="str">
        <f>IF(AND(申込書!$C$91&lt;&gt;"▼プルダウンより選択してください",申込書!$C$91&lt;&gt;"",$G261&lt;&gt;""),申込書!$M$91,"")</f>
        <v/>
      </c>
      <c r="AQ261" s="81" t="str">
        <f>IF($AO$3&lt;&gt;"コンテンツなし",IF(AND(申込書!$AH$4="GIGAスクールパック",SUM($P261,$R261)&lt;&gt;0),SUM($P261,$R261),IF(AND(申込書!$AH$4="SKY安心GIGAタブレット",SUM($T261,$V261)&lt;&gt;0),SUM($T261,$V261),"")),"")</f>
        <v/>
      </c>
      <c r="AR261" s="81" t="str">
        <f>IF($AO$3&lt;&gt;"コンテンツなし",IF(AND(申込書!$AH$4="GIGAスクールパック",SUM($Q261,$S261)&lt;&gt;0),SUM($Q261,$S261),IF(AND(申込書!$AH$4="SKY安心GIGAタブレット",SUM($U261,$W261)&lt;&gt;0),SUM($U261,$W261),"")),"")</f>
        <v/>
      </c>
      <c r="AS261" s="157"/>
      <c r="AT261" s="82"/>
      <c r="AU261" s="80" t="str">
        <f>IF(AND(申込書!$C$92&lt;&gt;"▼プルダウンより選択してください",申込書!$C$92&lt;&gt;"",申込書!$P$92&lt;&gt;"YYYY/MM/DD",$G261&lt;&gt;""),申込書!$P$92,"")</f>
        <v/>
      </c>
      <c r="AV261" s="81" t="str">
        <f>IF(AND(申込書!$C$92&lt;&gt;"▼プルダウンより選択してください",申込書!$C$92&lt;&gt;"",$G261&lt;&gt;""),申込書!$M$92,"")</f>
        <v/>
      </c>
      <c r="AW261" s="81" t="str">
        <f>IF($AU$3&lt;&gt;"コンテンツなし",IF(AND(申込書!$AH$4="GIGAスクールパック",SUM($P261,$R261)&lt;&gt;0),SUM($P261,$R261),IF(AND(申込書!$AH$4="SKY安心GIGAタブレット",SUM($T261,$V261)&lt;&gt;0),SUM($T261,$V261),"")),"")</f>
        <v/>
      </c>
      <c r="AX261" s="81" t="str">
        <f>IF($AU$3&lt;&gt;"コンテンツなし",IF(AND(申込書!$AH$4="GIGAスクールパック",SUM($Q261,$S261)&lt;&gt;0),SUM($Q261,$S261),IF(AND(申込書!$AH$4="SKY安心GIGAタブレット",SUM($U261,$W261)&lt;&gt;0),SUM($U261,$W261),"")),"")</f>
        <v/>
      </c>
      <c r="AY261" s="157"/>
      <c r="AZ261" s="82"/>
      <c r="BA261" s="80" t="str">
        <f>IF(AND(申込書!$C$93&lt;&gt;"▼プルダウンより選択してください",申込書!$C$93&lt;&gt;"",申込書!$P$93&lt;&gt;"YYYY/MM/DD",$G261&lt;&gt;""),申込書!$P$93,"")</f>
        <v/>
      </c>
      <c r="BB261" s="81" t="str">
        <f>IF(AND(申込書!$C$93&lt;&gt;"▼プルダウンより選択してください",申込書!$C$93&lt;&gt;"",申込書!$M$93&gt;=1,$G261&lt;&gt;""),申込書!$M$93,"")</f>
        <v/>
      </c>
      <c r="BC261" s="81" t="str">
        <f>IF($BA$3&lt;&gt;"コンテンツなし",IF(AND(申込書!$AH$4="GIGAスクールパック",SUM($P261,$R261)&lt;&gt;0),SUM($P261,$R261),IF(AND(申込書!$AH$4="SKY安心GIGAタブレット",SUM($T261,$V261)&lt;&gt;0),SUM($T261,$V261),"")),"")</f>
        <v/>
      </c>
      <c r="BD261" s="81" t="str">
        <f>IF($BA$3&lt;&gt;"コンテンツなし",IF(AND(申込書!$AH$4="GIGAスクールパック",SUM($Q261,$S261)&lt;&gt;0),SUM($Q261,$S261),IF(AND(申込書!$AH$4="SKY安心GIGAタブレット",SUM($U261,$W261)&lt;&gt;0),SUM($U261,$W261),"")),"")</f>
        <v/>
      </c>
      <c r="BE261" s="157"/>
      <c r="BF261" s="82"/>
      <c r="BG261" s="80" t="str">
        <f>IF(AND(申込書!$C$94&lt;&gt;"▼プルダウンより選択してください",申込書!$C$94&lt;&gt;"",申込書!$P$94&lt;&gt;"YYYY/MM/DD",$G261&lt;&gt;""),申込書!$P$94,"")</f>
        <v/>
      </c>
      <c r="BH261" s="81" t="str">
        <f>IF(AND(申込書!$C$94&lt;&gt;"▼プルダウンより選択してください",申込書!$C$94&lt;&gt;"",$G261&lt;&gt;""),申込書!$M$94,"")</f>
        <v/>
      </c>
      <c r="BI261" s="81" t="str">
        <f>IF($BG$3&lt;&gt;"コンテンツなし",IF(AND(申込書!$AH$4="GIGAスクールパック",SUM($P261,$R261)&lt;&gt;0),SUM($P261,$R261),IF(AND(申込書!$AH$4="SKY安心GIGAタブレット",SUM($T261,$V261)&lt;&gt;0),SUM($T261,$V261),"")),"")</f>
        <v/>
      </c>
      <c r="BJ261" s="81" t="str">
        <f>IF($BG$3&lt;&gt;"コンテンツなし",IF(AND(申込書!$AH$4="GIGAスクールパック",SUM($Q261,$S261)&lt;&gt;0),SUM($Q261,$S261),IF(AND(申込書!$AH$4="SKY安心GIGAタブレット",SUM($U261,$W261)&lt;&gt;0),SUM($U261,$W261),"")),"")</f>
        <v/>
      </c>
      <c r="BK261" s="157"/>
      <c r="BL261" s="82"/>
      <c r="BM261" s="80" t="str">
        <f>IF(AND(申込書!$C$95&lt;&gt;"▼プルダウンより選択してください",申込書!$C$95&lt;&gt;"",申込書!$P$95&lt;&gt;"YYYY/MM/DD",$G261&lt;&gt;""),申込書!$P$95,"")</f>
        <v/>
      </c>
      <c r="BN261" s="81" t="str">
        <f>IF(AND(申込書!$C$95&lt;&gt;"▼プルダウンより選択してください",申込書!$C$95&lt;&gt;"",$G261&lt;&gt;""),申込書!$M$95,"")</f>
        <v/>
      </c>
      <c r="BO261" s="81" t="str">
        <f>IF($BM$3&lt;&gt;"コンテンツなし",IF(AND(申込書!$AH$4="GIGAスクールパック",SUM($P261,$R261)&lt;&gt;0),SUM($P261,$R261),IF(AND(申込書!$AH$4="SKY安心GIGAタブレット",SUM($T261,$V261)&lt;&gt;0),SUM($T261,$V261),"")),"")</f>
        <v/>
      </c>
      <c r="BP261" s="81" t="str">
        <f>IF($BM$3&lt;&gt;"コンテンツなし",IF(AND(申込書!$AH$4="GIGAスクールパック",SUM($Q261,$S261)&lt;&gt;0),SUM($Q261,$S261),IF(AND(申込書!$AH$4="SKY安心GIGAタブレット",SUM($U261,$W261)&lt;&gt;0),SUM($U261,$W261),"")),"")</f>
        <v/>
      </c>
      <c r="BQ261" s="157"/>
      <c r="BR261" s="82"/>
      <c r="BS261" s="80" t="str">
        <f>IF(AND(申込書!$C$96&lt;&gt;"▼プルダウンより選択してください",申込書!$C$96&lt;&gt;"",申込書!$P$96&lt;&gt;"YYYY/MM/DD",$G261&lt;&gt;""),申込書!$P$96,"")</f>
        <v/>
      </c>
      <c r="BT261" s="81" t="str">
        <f>IF(AND(申込書!$C$96&lt;&gt;"▼プルダウンより選択してください",申込書!$C$96&lt;&gt;"",$G261&lt;&gt;""),申込書!$M$96,"")</f>
        <v/>
      </c>
      <c r="BU261" s="81" t="str">
        <f>IF($BS$3&lt;&gt;"コンテンツなし",IF(AND(申込書!$AH$4="GIGAスクールパック",SUM($P261,$R261)&lt;&gt;0),SUM($P261,$R261),IF(AND(申込書!$AH$4="SKY安心GIGAタブレット",SUM($T261,$V261)&lt;&gt;0),SUM($T261,$V261),"")),"")</f>
        <v/>
      </c>
      <c r="BV261" s="81" t="str">
        <f>IF($BS$3&lt;&gt;"コンテンツなし",IF(AND(申込書!$AH$4="GIGAスクールパック",SUM($Q261,$S261)&lt;&gt;0),SUM($Q261,$S261),IF(AND(申込書!$AH$4="SKY安心GIGAタブレット",SUM($U261,$W261)&lt;&gt;0),SUM($U261,$W261),"")),"")</f>
        <v/>
      </c>
      <c r="BW261" s="157"/>
      <c r="BX261" s="82"/>
      <c r="BY261" s="80" t="str">
        <f>IF(AND(申込書!$C$97&lt;&gt;"▼プルダウンより選択してください",申込書!$C$97&lt;&gt;"",申込書!$P$97&lt;&gt;"YYYY/MM/DD",$G261&lt;&gt;""),申込書!$P$97,"")</f>
        <v/>
      </c>
      <c r="BZ261" s="81" t="str">
        <f>IF(AND(申込書!$C$97&lt;&gt;"▼プルダウンより選択してください",申込書!$C$97&lt;&gt;"",$G261&lt;&gt;""),申込書!$M$97,"")</f>
        <v/>
      </c>
      <c r="CA261" s="81" t="str">
        <f>IF($BY$3&lt;&gt;"コンテンツなし",IF(AND(申込書!$AH$4="GIGAスクールパック",SUM($P261,$R261)&lt;&gt;0),SUM($P261,$R261),IF(AND(申込書!$AH$4="SKY安心GIGAタブレット",SUM($T261,$V261)&lt;&gt;0),SUM($T261,$V261),"")),"")</f>
        <v/>
      </c>
      <c r="CB261" s="81" t="str">
        <f>IF($BY$3&lt;&gt;"コンテンツなし",IF(AND(申込書!$AH$4="GIGAスクールパック",SUM($Q261,$S261)&lt;&gt;0),SUM($Q261,$S261),IF(AND(申込書!$AH$4="SKY安心GIGAタブレット",SUM($U261,$W261)&lt;&gt;0),SUM($U261,$W261),"")),"")</f>
        <v/>
      </c>
      <c r="CC261" s="157"/>
      <c r="CD261" s="82"/>
      <c r="CE261" s="80" t="str">
        <f>IF(AND(申込書!$C$98&lt;&gt;"▼プルダウンより選択してください",申込書!$C$98&lt;&gt;"",申込書!$P$98&lt;&gt;"YYYY/MM/DD",$G261&lt;&gt;""),申込書!$P$98,"")</f>
        <v/>
      </c>
      <c r="CF261" s="81" t="str">
        <f>IF(AND(申込書!$C$98&lt;&gt;"▼プルダウンより選択してください",申込書!$C$98&lt;&gt;"",$G261&lt;&gt;""),申込書!$M$98,"")</f>
        <v/>
      </c>
      <c r="CG261" s="81" t="str">
        <f>IF($CE$3&lt;&gt;"コンテンツなし",IF(AND(申込書!$AH$4="GIGAスクールパック",SUM($P261,$R261)&lt;&gt;0),SUM($P261,$R261),IF(AND(申込書!$AH$4="SKY安心GIGAタブレット",SUM($T261,$V261)&lt;&gt;0),SUM($T261,$V261),"")),"")</f>
        <v/>
      </c>
      <c r="CH261" s="81" t="str">
        <f>IF($CE$3&lt;&gt;"コンテンツなし",IF(AND(申込書!$AH$4="GIGAスクールパック",SUM($Q261,$S261)&lt;&gt;0),SUM($Q261,$S261),IF(AND(申込書!$AH$4="SKY安心GIGAタブレット",SUM($U261,$W261)&lt;&gt;0),SUM($U261,$W261),"")),"")</f>
        <v/>
      </c>
      <c r="CI261" s="157"/>
      <c r="CJ261" s="82"/>
      <c r="CK261" s="80" t="str">
        <f>IF(AND(申込書!$C$99&lt;&gt;"▼プルダウンより選択してください",申込書!$C$99&lt;&gt;"",申込書!$P$99&lt;&gt;"YYYY/MM/DD",$G261&lt;&gt;""),申込書!$P$99,"")</f>
        <v/>
      </c>
      <c r="CL261" s="81" t="str">
        <f>IF(AND(申込書!$C$99&lt;&gt;"▼プルダウンより選択してください",申込書!$C$99&lt;&gt;"",$G261&lt;&gt;""),申込書!$M$99,"")</f>
        <v/>
      </c>
      <c r="CM261" s="81" t="str">
        <f>IF($CK$3&lt;&gt;"コンテンツなし",IF(AND(申込書!$AH$4="GIGAスクールパック",SUM($P261,$R261)&lt;&gt;0),SUM($P261,$R261),IF(AND(申込書!$AH$4="SKY安心GIGAタブレット",SUM($T261,$V261)&lt;&gt;0),SUM($T261,$V261),"")),"")</f>
        <v/>
      </c>
      <c r="CN261" s="81" t="str">
        <f>IF($CK$3&lt;&gt;"コンテンツなし",IF(AND(申込書!$AH$4="GIGAスクールパック",SUM($Q261,$S261)&lt;&gt;0),SUM($Q261,$S261),IF(AND(申込書!$AH$4="SKY安心GIGAタブレット",SUM($U261,$W261)&lt;&gt;0),SUM($U261,$W261),"")),"")</f>
        <v/>
      </c>
      <c r="CO261" s="157"/>
      <c r="CP261" s="82"/>
      <c r="CQ261" s="80" t="str">
        <f>IF(AND(申込書!$C$100&lt;&gt;"▼プルダウンより選択してください",申込書!$C$100&lt;&gt;"",申込書!$P$100&lt;&gt;"YYYY/MM/DD",$G261&lt;&gt;""),申込書!$P$100,"")</f>
        <v/>
      </c>
      <c r="CR261" s="81" t="str">
        <f>IF(AND(申込書!$C$100&lt;&gt;"▼プルダウンより選択してください",申込書!$C$100&lt;&gt;"",$G261&lt;&gt;""),申込書!$M$100,"")</f>
        <v/>
      </c>
      <c r="CS261" s="81" t="str">
        <f>IF($CQ$3&lt;&gt;"コンテンツなし",IF(AND(申込書!$AH$4="GIGAスクールパック",SUM($P261,$R261)&lt;&gt;0),SUM($P261,$R261),IF(AND(申込書!$AH$4="SKY安心GIGAタブレット",SUM($T261,$V261)&lt;&gt;0),SUM($T261,$V261),"")),"")</f>
        <v/>
      </c>
      <c r="CT261" s="81" t="str">
        <f>IF($CQ$3&lt;&gt;"コンテンツなし",IF(AND(申込書!$AH$4="GIGAスクールパック",SUM($Q261,$S261)&lt;&gt;0),SUM($Q261,$S261),IF(AND(申込書!$AH$4="SKY安心GIGAタブレット",SUM($U261,$W261)&lt;&gt;0),SUM($U261,$W261),"")),"")</f>
        <v/>
      </c>
      <c r="CU261" s="81"/>
      <c r="CV261" s="82"/>
      <c r="CW261" s="80" t="str">
        <f>IF(AND(申込書!$C$101&lt;&gt;"▼プルダウンより選択してください",申込書!$C$101&lt;&gt;"",申込書!$P$101&lt;&gt;"YYYY/MM/DD",$G261&lt;&gt;""),申込書!$P$101,"")</f>
        <v/>
      </c>
      <c r="CX261" s="81" t="str">
        <f>IF(AND(申込書!$C$101&lt;&gt;"▼プルダウンより選択してください",申込書!$C$101&lt;&gt;"",$G261&lt;&gt;""),申込書!$M$101,"")</f>
        <v/>
      </c>
      <c r="CY261" s="81" t="str">
        <f>IF($CW$3&lt;&gt;"コンテンツなし",IF(AND(申込書!$AH$4="GIGAスクールパック",SUM($P261,$R261)&lt;&gt;0),SUM($P261,$R261),IF(AND(申込書!$AH$4="SKY安心GIGAタブレット",SUM($T261,$V261)&lt;&gt;0),SUM($T261,$V261),"")),"")</f>
        <v/>
      </c>
      <c r="CZ261" s="81" t="str">
        <f>IF($CW$3&lt;&gt;"コンテンツなし",IF(AND(申込書!$AH$4="GIGAスクールパック",SUM($Q261,$S261)&lt;&gt;0),SUM($Q261,$S261),IF(AND(申込書!$AH$4="SKY安心GIGAタブレット",SUM($U261,$W261)&lt;&gt;0),SUM($U261,$W261),"")),"")</f>
        <v/>
      </c>
      <c r="DA261" s="81"/>
      <c r="DB261" s="82"/>
      <c r="DC261" s="80" t="str">
        <f>IF(AND(申込書!$C$102&lt;&gt;"▼プルダウンより選択してください",申込書!$C$102&lt;&gt;"",申込書!$P$102&lt;&gt;"YYYY/MM/DD",$G261&lt;&gt;""),申込書!$P$102,"")</f>
        <v/>
      </c>
      <c r="DD261" s="81" t="str">
        <f>IF(AND(申込書!$C$102&lt;&gt;"▼プルダウンより選択してください",申込書!$C$102&lt;&gt;"",$G261&lt;&gt;""),申込書!$M$102,"")</f>
        <v/>
      </c>
      <c r="DE261" s="81" t="str">
        <f>IF($DC$3&lt;&gt;"コンテンツなし",IF(AND(申込書!$AH$4="GIGAスクールパック",SUM($P261,$R261)&lt;&gt;0),SUM($P261,$R261),IF(AND(申込書!$AH$4="SKY安心GIGAタブレット",SUM($T261,$V261)&lt;&gt;0),SUM($T261,$V261),"")),"")</f>
        <v/>
      </c>
      <c r="DF261" s="81" t="str">
        <f>IF($DC$3&lt;&gt;"コンテンツなし",IF(AND(申込書!$AH$4="GIGAスクールパック",SUM($Q261,$S261)&lt;&gt;0),SUM($Q261,$S261),IF(AND(申込書!$AH$4="SKY安心GIGAタブレット",SUM($U261,$W261)&lt;&gt;0),SUM($U261,$W261),"")),"")</f>
        <v/>
      </c>
      <c r="DG261" s="81"/>
      <c r="DH261" s="82"/>
      <c r="DI261" s="80" t="str">
        <f>IF(AND(申込書!$C$103&lt;&gt;"▼プルダウンより選択してください",申込書!$C$103&lt;&gt;"",申込書!$P$103&lt;&gt;"YYYY/MM/DD",$G261&lt;&gt;""),申込書!$P$103,"")</f>
        <v/>
      </c>
      <c r="DJ261" s="81" t="str">
        <f>IF(AND(申込書!$C$103&lt;&gt;"▼プルダウンより選択してください",申込書!$C$103&lt;&gt;"",$G261&lt;&gt;""),申込書!$M$103,"")</f>
        <v/>
      </c>
      <c r="DK261" s="81" t="str">
        <f>IF($DI$3&lt;&gt;"コンテンツなし",IF(AND(申込書!$AH$4="GIGAスクールパック",SUM($P261,$R261)&lt;&gt;0),SUM($P261,$R261),IF(AND(申込書!$AH$4="SKY安心GIGAタブレット",SUM($T261,$V261)&lt;&gt;0),SUM($T261,$V261),"")),"")</f>
        <v/>
      </c>
      <c r="DL261" s="81" t="str">
        <f>IF($DI$3&lt;&gt;"コンテンツなし",IF(AND(申込書!$AH$4="GIGAスクールパック",SUM($Q261,$S261)&lt;&gt;0),SUM($Q261,$S261),IF(AND(申込書!$AH$4="SKY安心GIGAタブレット",SUM($U261,$W261)&lt;&gt;0),SUM($U261,$W261),"")),"")</f>
        <v/>
      </c>
      <c r="DM261" s="81"/>
      <c r="DN261" s="82"/>
      <c r="DO261" s="80" t="str">
        <f>IF(AND(申込書!$C$104&lt;&gt;"▼プルダウンより選択してください",申込書!$C$104&lt;&gt;"",申込書!$P$104&lt;&gt;"YYYY/MM/DD",$G261&lt;&gt;""),申込書!$P$104,"")</f>
        <v/>
      </c>
      <c r="DP261" s="81" t="str">
        <f>IF(AND(申込書!$C$104&lt;&gt;"▼プルダウンより選択してください",申込書!$C$104&lt;&gt;"",$G261&lt;&gt;""),申込書!$M$104,"")</f>
        <v/>
      </c>
      <c r="DQ261" s="81" t="str">
        <f>IF($DO$3&lt;&gt;"コンテンツなし",IF(AND(申込書!$AH$4="GIGAスクールパック",SUM($P261,$R261)&lt;&gt;0),SUM($P261,$R261),IF(AND(申込書!$AH$4="SKY安心GIGAタブレット",SUM($T261,$V261)&lt;&gt;0),SUM($T261,$V261),"")),"")</f>
        <v/>
      </c>
      <c r="DR261" s="81" t="str">
        <f>IF($DO$3&lt;&gt;"コンテンツなし",IF(AND(申込書!$AH$4="GIGAスクールパック",SUM($Q261,$S261)&lt;&gt;0),SUM($Q261,$S261),IF(AND(申込書!$AH$4="SKY安心GIGAタブレット",SUM($U261,$W261)&lt;&gt;0),SUM($U261,$W261),"")),"")</f>
        <v/>
      </c>
      <c r="DS261" s="81"/>
      <c r="DT261" s="82"/>
      <c r="DU261" s="80" t="str">
        <f>IF(AND(申込書!$C$105&lt;&gt;"▼プルダウンより選択してください",申込書!$C$105&lt;&gt;"",申込書!$P$105&lt;&gt;"YYYY/MM/DD",$G261&lt;&gt;""),申込書!$P$105,"")</f>
        <v/>
      </c>
      <c r="DV261" s="81" t="str">
        <f>IF(AND(申込書!$C$105&lt;&gt;"▼プルダウンより選択してください",申込書!$C$105&lt;&gt;"",$G261&lt;&gt;""),申込書!$M$105,"")</f>
        <v/>
      </c>
      <c r="DW261" s="81" t="str">
        <f>IF($DU$3&lt;&gt;"コンテンツなし",IF(AND(申込書!$AH$4="GIGAスクールパック",SUM($P261,$R261)&lt;&gt;0),SUM($P261,$R261),IF(AND(申込書!$AH$4="SKY安心GIGAタブレット",SUM($T261,$V261)&lt;&gt;0),SUM($T261,$V261),"")),"")</f>
        <v/>
      </c>
      <c r="DX261" s="81" t="str">
        <f>IF($DU$3&lt;&gt;"コンテンツなし",IF(AND(申込書!$AH$4="GIGAスクールパック",SUM($Q261,$S261)&lt;&gt;0),SUM($Q261,$S261),IF(AND(申込書!$AH$4="SKY安心GIGAタブレット",SUM($U261,$W261)&lt;&gt;0),SUM($U261,$W261),"")),"")</f>
        <v/>
      </c>
      <c r="DY261" s="157"/>
      <c r="DZ261" s="82"/>
      <c r="EA261" s="80" t="str">
        <f>IF(AND(申込書!$C$106&lt;&gt;"▼プルダウンより選択してください",申込書!$C$106&lt;&gt;"",申込書!$P$106&lt;&gt;"YYYY/MM/DD",$G261&lt;&gt;""),申込書!$P$106,"")</f>
        <v/>
      </c>
      <c r="EB261" s="81" t="str">
        <f>IF(AND(申込書!$C$106&lt;&gt;"▼プルダウンより選択してください",申込書!$C$106&lt;&gt;"",$G261&lt;&gt;""),申込書!$M$106,"")</f>
        <v/>
      </c>
      <c r="EC261" s="81" t="str">
        <f>IF($EA$3&lt;&gt;"コンテンツなし",IF(AND(申込書!$AH$4="GIGAスクールパック",SUM($P261,$R261)&lt;&gt;0),SUM($P261,$R261),IF(AND(申込書!$AH$4="SKY安心GIGAタブレット",SUM($T261,$V261)&lt;&gt;0),SUM($T261,$V261),"")),"")</f>
        <v/>
      </c>
      <c r="ED261" s="81" t="str">
        <f>IF($EA$3&lt;&gt;"コンテンツなし",IF(AND(申込書!$AH$4="GIGAスクールパック",SUM($Q261,$S261)&lt;&gt;0),SUM($Q261,$S261),IF(AND(申込書!$AH$4="SKY安心GIGAタブレット",SUM($U261,$W261)&lt;&gt;0),SUM($U261,$W261),"")),"")</f>
        <v/>
      </c>
      <c r="EE261" s="157"/>
      <c r="EF261" s="82"/>
      <c r="EG261" s="80" t="str">
        <f>IF(AND(申込書!$C$107&lt;&gt;"▼プルダウンより選択してください",申込書!$C$107&lt;&gt;"",申込書!$P$107&lt;&gt;"YYYY/MM/DD",$G261&lt;&gt;""),申込書!$P$107,"")</f>
        <v/>
      </c>
      <c r="EH261" s="81" t="str">
        <f>IF(AND(申込書!$C$107&lt;&gt;"▼プルダウンより選択してください",申込書!$C$107&lt;&gt;"",$G261&lt;&gt;""),申込書!$M$107,"")</f>
        <v/>
      </c>
      <c r="EI261" s="81" t="str">
        <f>IF($EG$3&lt;&gt;"コンテンツなし",IF(AND(申込書!$AH$4="GIGAスクールパック",SUM($P261,$R261)&lt;&gt;0),SUM($P261,$R261),IF(AND(申込書!$AH$4="SKY安心GIGAタブレット",SUM($T261,$V261)&lt;&gt;0),SUM($T261,$V261),"")),"")</f>
        <v/>
      </c>
      <c r="EJ261" s="81" t="str">
        <f>IF($EG$3&lt;&gt;"コンテンツなし",IF(AND(申込書!$AH$4="GIGAスクールパック",SUM($Q261,$S261)&lt;&gt;0),SUM($Q261,$S261),IF(AND(申込書!$AH$4="SKY安心GIGAタブレット",SUM($U261,$W261)&lt;&gt;0),SUM($U261,$W261),"")),"")</f>
        <v/>
      </c>
      <c r="EK261" s="157"/>
      <c r="EL261" s="82"/>
      <c r="EM261" s="80" t="str">
        <f>IF(AND(申込書!$C$108&lt;&gt;"▼プルダウンより選択してください",申込書!$C$108&lt;&gt;"",申込書!$P$108&lt;&gt;"YYYY/MM/DD",$G261&lt;&gt;""),申込書!$P$108,"")</f>
        <v/>
      </c>
      <c r="EN261" s="81" t="str">
        <f>IF(AND(申込書!$C$108&lt;&gt;"▼プルダウンより選択してください",申込書!$C$108&lt;&gt;"",$G261&lt;&gt;""),申込書!$M$108,"")</f>
        <v/>
      </c>
      <c r="EO261" s="81" t="str">
        <f>IF($EM$3&lt;&gt;"コンテンツなし",IF(AND(申込書!$AH$4="GIGAスクールパック",SUM($P261,$R261)&lt;&gt;0),SUM($P261,$R261),IF(AND(申込書!$AH$4="SKY安心GIGAタブレット",SUM($T261,$V261)&lt;&gt;0),SUM($T261,$V261),"")),"")</f>
        <v/>
      </c>
      <c r="EP261" s="81" t="str">
        <f>IF($EM$3&lt;&gt;"コンテンツなし",IF(AND(申込書!$AH$4="GIGAスクールパック",SUM($Q261,$S261)&lt;&gt;0),SUM($Q261,$S261),IF(AND(申込書!$AH$4="SKY安心GIGAタブレット",SUM($U261,$W261)&lt;&gt;0),SUM($U261,$W261),"")),"")</f>
        <v/>
      </c>
      <c r="EQ261" s="157"/>
      <c r="ER261" s="82"/>
      <c r="ES261" s="80" t="str">
        <f>IF(AND(申込書!$C$109&lt;&gt;"▼プルダウンより選択してください",申込書!$C$109&lt;&gt;"",申込書!$P$109&lt;&gt;"YYYY/MM/DD",$G261&lt;&gt;""),申込書!$P$109,"")</f>
        <v/>
      </c>
      <c r="ET261" s="81" t="str">
        <f>IF(AND(申込書!$C$109&lt;&gt;"▼プルダウンより選択してください",申込書!$C$109&lt;&gt;"",$G261&lt;&gt;""),申込書!$M$109,"")</f>
        <v/>
      </c>
      <c r="EU261" s="81" t="str">
        <f>IF($ES$3&lt;&gt;"コンテンツなし",IF(AND(申込書!$AH$4="GIGAスクールパック",SUM($P261,$R261)&lt;&gt;0),SUM($P261,$R261),IF(AND(申込書!$AH$4="SKY安心GIGAタブレット",SUM($T261,$V261)&lt;&gt;0),SUM($T261,$V261),"")),"")</f>
        <v/>
      </c>
      <c r="EV261" s="81" t="str">
        <f>IF($ES$3&lt;&gt;"コンテンツなし",IF(AND(申込書!$AH$4="GIGAスクールパック",SUM($Q261,$S261)&lt;&gt;0),SUM($Q261,$S261),IF(AND(申込書!$AH$4="SKY安心GIGAタブレット",SUM($U261,$W261)&lt;&gt;0),SUM($U261,$W261),"")),"")</f>
        <v/>
      </c>
      <c r="EW261" s="157"/>
      <c r="EX261" s="82"/>
      <c r="EY261" s="80" t="str">
        <f>IF(AND(申込書!$C$110&lt;&gt;"▼プルダウンより選択してください",申込書!$C$110&lt;&gt;"",申込書!$P$110&lt;&gt;"YYYY/MM/DD",$G261&lt;&gt;""),申込書!$P$110,"")</f>
        <v/>
      </c>
      <c r="EZ261" s="81" t="str">
        <f>IF(AND(申込書!$C$110&lt;&gt;"▼プルダウンより選択してください",申込書!$C$110&lt;&gt;"",$G261&lt;&gt;""),申込書!$M$110,"")</f>
        <v/>
      </c>
      <c r="FA261" s="81" t="str">
        <f>IF($EY$3&lt;&gt;"コンテンツなし",IF(AND(申込書!$AH$4="GIGAスクールパック",SUM($P261,$R261)&lt;&gt;0),SUM($P261,$R261),IF(AND(申込書!$AH$4="SKY安心GIGAタブレット",SUM($T261,$V261)&lt;&gt;0),SUM($T261,$V261),"")),"")</f>
        <v/>
      </c>
      <c r="FB261" s="81" t="str">
        <f>IF($EY$3&lt;&gt;"コンテンツなし",IF(AND(申込書!$AH$4="GIGAスクールパック",SUM($Q261,$S261)&lt;&gt;0),SUM($Q261,$S261),IF(AND(申込書!$AH$4="SKY安心GIGAタブレット",SUM($U261,$W261)&lt;&gt;0),SUM($U261,$W261),"")),"")</f>
        <v/>
      </c>
      <c r="FC261" s="157"/>
      <c r="FD261" s="82"/>
      <c r="FE261" s="80" t="str">
        <f>IF(AND(申込書!$C$111&lt;&gt;"▼プルダウンより選択してください",申込書!$C$111&lt;&gt;"",申込書!$P$111&lt;&gt;"YYYY/MM/DD",$G261&lt;&gt;""),申込書!$P$111,"")</f>
        <v/>
      </c>
      <c r="FF261" s="81" t="str">
        <f>IF(AND(申込書!$C$111&lt;&gt;"▼プルダウンより選択してください",申込書!$C$111&lt;&gt;"",$G261&lt;&gt;""),申込書!$M$111,"")</f>
        <v/>
      </c>
      <c r="FG261" s="81" t="str">
        <f>IF($FE$3&lt;&gt;"コンテンツなし",IF(AND(申込書!$AH$4="GIGAスクールパック",SUM($P261,$R261)&lt;&gt;0),SUM($P261,$R261),IF(AND(申込書!$AH$4="SKY安心GIGAタブレット",SUM($T261,$V261)&lt;&gt;0),SUM($T261,$V261),"")),"")</f>
        <v/>
      </c>
      <c r="FH261" s="81" t="str">
        <f>IF($FE$3&lt;&gt;"コンテンツなし",IF(AND(申込書!$AH$4="GIGAスクールパック",SUM($Q261,$S261)&lt;&gt;0),SUM($Q261,$S261),IF(AND(申込書!$AH$4="SKY安心GIGAタブレット",SUM($U261,$W261)&lt;&gt;0),SUM($U261,$W261),"")),"")</f>
        <v/>
      </c>
      <c r="FI261" s="157"/>
      <c r="FJ261" s="82"/>
      <c r="FK261" s="80" t="str">
        <f>IF(AND(申込書!$C$112&lt;&gt;"▼プルダウンより選択してください",申込書!$C$112&lt;&gt;"",申込書!$P$112&lt;&gt;"YYYY/MM/DD",$G261&lt;&gt;""),申込書!$P$112,"")</f>
        <v/>
      </c>
      <c r="FL261" s="81" t="str">
        <f>IF(AND(申込書!$C$112&lt;&gt;"▼プルダウンより選択してください",申込書!$C$112&lt;&gt;"",$G261&lt;&gt;""),申込書!$M$112,"")</f>
        <v/>
      </c>
      <c r="FM261" s="81" t="str">
        <f>IF($FK$3&lt;&gt;"コンテンツなし",IF(AND(申込書!$AH$4="GIGAスクールパック",SUM($P261,$R261)&lt;&gt;0),SUM($P261,$R261),IF(AND(申込書!$AH$4="SKY安心GIGAタブレット",SUM($T261,$V261)&lt;&gt;0),SUM($T261,$V261),"")),"")</f>
        <v/>
      </c>
      <c r="FN261" s="81" t="str">
        <f>IF($FK$3&lt;&gt;"コンテンツなし",IF(AND(申込書!$AH$4="GIGAスクールパック",SUM($Q261,$S261)&lt;&gt;0),SUM($Q261,$S261),IF(AND(申込書!$AH$4="SKY安心GIGAタブレット",SUM($U261,$W261)&lt;&gt;0),SUM($U261,$W261),"")),"")</f>
        <v/>
      </c>
      <c r="FO261" s="157"/>
      <c r="FP261" s="82"/>
      <c r="FQ261" s="80" t="str">
        <f>IF(AND(申込書!$C$113&lt;&gt;"▼プルダウンより選択してください",申込書!$C$113&lt;&gt;"",申込書!$P$113&lt;&gt;"YYYY/MM/DD",$G261&lt;&gt;""),申込書!$P$113,"")</f>
        <v/>
      </c>
      <c r="FR261" s="81" t="str">
        <f>IF(AND(申込書!$C$113&lt;&gt;"▼プルダウンより選択してください",申込書!$C$113&lt;&gt;"",$G261&lt;&gt;""),申込書!$M$113,"")</f>
        <v/>
      </c>
      <c r="FS261" s="81" t="str">
        <f>IF($FQ$3&lt;&gt;"コンテンツなし",IF(AND(申込書!$AH$4="GIGAスクールパック",SUM($P261,$R261)&lt;&gt;0),SUM($P261,$R261),IF(AND(申込書!$AH$4="SKY安心GIGAタブレット",SUM($T261,$V261)&lt;&gt;0),SUM($T261,$V261),"")),"")</f>
        <v/>
      </c>
      <c r="FT261" s="81" t="str">
        <f>IF($FQ$3&lt;&gt;"コンテンツなし",IF(AND(申込書!$AH$4="GIGAスクールパック",SUM($Q261,$S261)&lt;&gt;0),SUM($Q261,$S261),IF(AND(申込書!$AH$4="SKY安心GIGAタブレット",SUM($U261,$W261)&lt;&gt;0),SUM($U261,$W261),"")),"")</f>
        <v/>
      </c>
      <c r="FU261" s="157"/>
      <c r="FV261" s="82"/>
      <c r="FW261" s="80" t="str">
        <f>IF(AND(申込書!$C$114&lt;&gt;"▼プルダウンより選択してください",申込書!$C$114&lt;&gt;"",申込書!$P$114&lt;&gt;"YYYY/MM/DD",$G261&lt;&gt;""),申込書!$P$114,"")</f>
        <v/>
      </c>
      <c r="FX261" s="81" t="str">
        <f>IF(AND(申込書!$C$114&lt;&gt;"▼プルダウンより選択してください",申込書!$C$114&lt;&gt;"",$G261&lt;&gt;""),申込書!$M$114,"")</f>
        <v/>
      </c>
      <c r="FY261" s="81" t="str">
        <f>IF($FW$3&lt;&gt;"コンテンツなし",IF(AND(申込書!$AH$4="GIGAスクールパック",SUM($P261,$R261)&lt;&gt;0),SUM($P261,$R261),IF(AND(申込書!$AH$4="SKY安心GIGAタブレット",SUM($T261,$V261)&lt;&gt;0),SUM($T261,$V261),"")),"")</f>
        <v/>
      </c>
      <c r="FZ261" s="81" t="str">
        <f>IF($FW$3&lt;&gt;"コンテンツなし",IF(AND(申込書!$AH$4="GIGAスクールパック",SUM($Q261,$S261)&lt;&gt;0),SUM($Q261,$S261),IF(AND(申込書!$AH$4="SKY安心GIGAタブレット",SUM($U261,$W261)&lt;&gt;0),SUM($U261,$W261),"")),"")</f>
        <v/>
      </c>
      <c r="GA261" s="157"/>
      <c r="GB261" s="82"/>
      <c r="GC261" s="80" t="str">
        <f>IF(AND(申込書!$C$115&lt;&gt;"▼プルダウンより選択してください",申込書!$C$115&lt;&gt;"",申込書!$P$115&lt;&gt;"YYYY/MM/DD",$G261&lt;&gt;""),申込書!$P$115,"")</f>
        <v/>
      </c>
      <c r="GD261" s="81" t="str">
        <f>IF(AND(申込書!$C$115&lt;&gt;"▼プルダウンより選択してください",申込書!$C$115&lt;&gt;"",$G261&lt;&gt;""),申込書!$M$115,"")</f>
        <v/>
      </c>
      <c r="GE261" s="81" t="str">
        <f>IF($GC$3&lt;&gt;"コンテンツなし",IF(AND(申込書!$AH$4="GIGAスクールパック",SUM($P261,$R261)&lt;&gt;0),SUM($P261,$R261),IF(AND(申込書!$AH$4="SKY安心GIGAタブレット",SUM($T261,$V261)&lt;&gt;0),SUM($T261,$V261),"")),"")</f>
        <v/>
      </c>
      <c r="GF261" s="81" t="str">
        <f>IF($GC$3&lt;&gt;"コンテンツなし",IF(AND(申込書!$AH$4="GIGAスクールパック",SUM($Q261,$S261)&lt;&gt;0),SUM($Q261,$S261),IF(AND(申込書!$AH$4="SKY安心GIGAタブレット",SUM($U261,$W261)&lt;&gt;0),SUM($U261,$W261),"")),"")</f>
        <v/>
      </c>
      <c r="GG261" s="157"/>
      <c r="GH261" s="82"/>
      <c r="GI261" s="80" t="str">
        <f>IF(AND(申込書!$C$116&lt;&gt;"▼プルダウンより選択してください",申込書!$C$116&lt;&gt;"",申込書!$P$116&lt;&gt;"YYYY/MM/DD",$G261&lt;&gt;""),申込書!$P$116,"")</f>
        <v/>
      </c>
      <c r="GJ261" s="81" t="str">
        <f>IF(AND(申込書!$C$116&lt;&gt;"▼プルダウンより選択してください",申込書!$C$116&lt;&gt;"",$G261&lt;&gt;""),申込書!$M$116,"")</f>
        <v/>
      </c>
      <c r="GK261" s="81" t="str">
        <f>IF($GI$3&lt;&gt;"コンテンツなし",IF(AND(申込書!$AH$4="GIGAスクールパック",SUM($P261,$R261)&lt;&gt;0),SUM($P261,$R261),IF(AND(申込書!$AH$4="SKY安心GIGAタブレット",SUM($T261,$V261)&lt;&gt;0),SUM($T261,$V261),"")),"")</f>
        <v/>
      </c>
      <c r="GL261" s="81" t="str">
        <f>IF($GI$3&lt;&gt;"コンテンツなし",IF(AND(申込書!$AH$4="GIGAスクールパック",SUM($Q261,$S261)&lt;&gt;0),SUM($Q261,$S261),IF(AND(申込書!$AH$4="SKY安心GIGAタブレット",SUM($U261,$W261)&lt;&gt;0),SUM($U261,$W261),"")),"")</f>
        <v/>
      </c>
      <c r="GM261" s="157"/>
      <c r="GN261" s="82"/>
      <c r="GO261" s="80" t="str">
        <f>IF(AND(申込書!$C$117&lt;&gt;"▼プルダウンより選択してください",申込書!$C$117&lt;&gt;"",申込書!$P$117&lt;&gt;"YYYY/MM/DD",$G261&lt;&gt;""),申込書!$P$117,"")</f>
        <v/>
      </c>
      <c r="GP261" s="81" t="str">
        <f>IF(AND(申込書!$C$117&lt;&gt;"▼プルダウンより選択してください",申込書!$C$117&lt;&gt;"",$G261&lt;&gt;""),申込書!$M$117,"")</f>
        <v/>
      </c>
      <c r="GQ261" s="81" t="str">
        <f>IF($GO$3&lt;&gt;"コンテンツなし",IF(AND(申込書!$AH$4="GIGAスクールパック",SUM($P261,$R261)&lt;&gt;0),SUM($P261,$R261),IF(AND(申込書!$AH$4="SKY安心GIGAタブレット",SUM($T261,$V261)&lt;&gt;0),SUM($T261,$V261),"")),"")</f>
        <v/>
      </c>
      <c r="GR261" s="81" t="str">
        <f>IF($GO$3&lt;&gt;"コンテンツなし",IF(AND(申込書!$AH$4="GIGAスクールパック",SUM($Q261,$S261)&lt;&gt;0),SUM($Q261,$S261),IF(AND(申込書!$AH$4="SKY安心GIGAタブレット",SUM($U261,$W261)&lt;&gt;0),SUM($U261,$W261),"")),"")</f>
        <v/>
      </c>
      <c r="GS261" s="157"/>
      <c r="GT261" s="82"/>
      <c r="GU261" s="80" t="str">
        <f>IF(AND(申込書!$C$118&lt;&gt;"▼プルダウンより選択してください",申込書!$C$118&lt;&gt;"",申込書!$P$118&lt;&gt;"YYYY/MM/DD",$G261&lt;&gt;""),申込書!$P$118,"")</f>
        <v/>
      </c>
      <c r="GV261" s="81" t="str">
        <f>IF(AND(申込書!$C$118&lt;&gt;"▼プルダウンより選択してください",申込書!$C$118&lt;&gt;"",$G261&lt;&gt;""),申込書!$M$118,"")</f>
        <v/>
      </c>
      <c r="GW261" s="81" t="str">
        <f>IF($GU$3&lt;&gt;"コンテンツなし",IF(AND(申込書!$AH$4="GIGAスクールパック",SUM($P261,$R261)&lt;&gt;0),SUM($P261,$R261),IF(AND(申込書!$AH$4="SKY安心GIGAタブレット",SUM($T261,$V261)&lt;&gt;0),SUM($T261,$V261),"")),"")</f>
        <v/>
      </c>
      <c r="GX261" s="81" t="str">
        <f>IF($GU$3&lt;&gt;"コンテンツなし",IF(AND(申込書!$AH$4="GIGAスクールパック",SUM($Q261,$S261)&lt;&gt;0),SUM($Q261,$S261),IF(AND(申込書!$AH$4="SKY安心GIGAタブレット",SUM($U261,$W261)&lt;&gt;0),SUM($U261,$W261),"")),"")</f>
        <v/>
      </c>
      <c r="GY261" s="157"/>
      <c r="GZ261" s="82"/>
      <c r="HA261" s="80" t="str">
        <f>IF(AND(申込書!$C$119&lt;&gt;"▼プルダウンより選択してください",申込書!$C$119&lt;&gt;"",申込書!$P$119&lt;&gt;"YYYY/MM/DD",$G261&lt;&gt;""),申込書!$P$119,"")</f>
        <v/>
      </c>
      <c r="HB261" s="81" t="str">
        <f>IF(AND(申込書!$C$119&lt;&gt;"▼プルダウンより選択してください",申込書!$C$119&lt;&gt;"",$G261&lt;&gt;""),申込書!$M$119,"")</f>
        <v/>
      </c>
      <c r="HC261" s="81" t="str">
        <f>IF($HA$3&lt;&gt;"コンテンツなし",IF(AND(申込書!$AH$4="GIGAスクールパック",SUM($P261,$R261)&lt;&gt;0),SUM($P261,$R261),IF(AND(申込書!$AH$4="SKY安心GIGAタブレット",SUM($T261,$V261)&lt;&gt;0),SUM($T261,$V261),"")),"")</f>
        <v/>
      </c>
      <c r="HD261" s="81" t="str">
        <f>IF($HA$3&lt;&gt;"コンテンツなし",IF(AND(申込書!$AH$4="GIGAスクールパック",SUM($Q261,$S261)&lt;&gt;0),SUM($Q261,$S261),IF(AND(申込書!$AH$4="SKY安心GIGAタブレット",SUM($U261,$W261)&lt;&gt;0),SUM($U261,$W261),"")),"")</f>
        <v/>
      </c>
      <c r="HE261" s="157"/>
      <c r="HF261" s="82"/>
      <c r="HG261" s="83"/>
    </row>
    <row r="262" spans="2:215" ht="26.85" customHeight="1">
      <c r="B262" s="62">
        <f t="shared" si="3"/>
        <v>257</v>
      </c>
      <c r="C262" s="63"/>
      <c r="D262" s="64"/>
      <c r="E262" s="207"/>
      <c r="F262" s="65"/>
      <c r="G262" s="66"/>
      <c r="H262" s="67"/>
      <c r="I262" s="68"/>
      <c r="J262" s="69"/>
      <c r="K262" s="70"/>
      <c r="L262" s="71"/>
      <c r="M262" s="72"/>
      <c r="N262" s="73"/>
      <c r="O262" s="74"/>
      <c r="P262" s="179"/>
      <c r="Q262" s="180"/>
      <c r="R262" s="180"/>
      <c r="S262" s="181"/>
      <c r="T262" s="179"/>
      <c r="U262" s="180"/>
      <c r="V262" s="182"/>
      <c r="W262" s="181"/>
      <c r="X262" s="75"/>
      <c r="Y262" s="76"/>
      <c r="Z262" s="77"/>
      <c r="AA262" s="78"/>
      <c r="AB262" s="79"/>
      <c r="AC262" s="79"/>
      <c r="AD262" s="79"/>
      <c r="AE262" s="77"/>
      <c r="AF262" s="139"/>
      <c r="AG262" s="139"/>
      <c r="AH262" s="139"/>
      <c r="AI262" s="80" t="str">
        <f>IF(AND(申込書!$C$90&lt;&gt;"▼プルダウンより選択してください",申込書!$C$90&lt;&gt;"",申込書!$P$90&lt;&gt;"YYYY/MM/DD",$G262&lt;&gt;""),申込書!$P$90,"")</f>
        <v/>
      </c>
      <c r="AJ262" s="81" t="str">
        <f>IF(AND(申込書!$C$90&lt;&gt;"▼プルダウンより選択してください",申込書!$C$90&lt;&gt;"",$G262&lt;&gt;""),申込書!$M$90,"")</f>
        <v/>
      </c>
      <c r="AK262" s="81" t="str">
        <f>IF($AI$3&lt;&gt;"コンテンツなし",IF(AND(申込書!$AH$4="GIGAスクールパック",SUM($P262,$R262)&lt;&gt;0),SUM($P262,$R262),IF(AND(申込書!$AH$4="SKY安心GIGAタブレット",SUM($T262,$V262)&lt;&gt;0),SUM($T262,$V262),"")),"")</f>
        <v/>
      </c>
      <c r="AL262" s="81" t="str">
        <f>IF($AI$3&lt;&gt;"コンテンツなし",IF(AND(申込書!$AH$4="GIGAスクールパック",SUM($Q262,$S262)&lt;&gt;0),SUM($Q262,$S262),IF(AND(申込書!$AH$4="SKY安心GIGAタブレット",SUM($U262,$W262)&lt;&gt;0),SUM($U262,$W262),"")),"")</f>
        <v/>
      </c>
      <c r="AM262" s="157"/>
      <c r="AN262" s="82"/>
      <c r="AO262" s="80" t="str">
        <f>IF(AND(申込書!$C$91&lt;&gt;"▼プルダウンより選択してください",申込書!$C$91&lt;&gt;"",申込書!$P$91&lt;&gt;"YYYY/MM/DD",$G262&lt;&gt;""),申込書!$P$91,"")</f>
        <v/>
      </c>
      <c r="AP262" s="81" t="str">
        <f>IF(AND(申込書!$C$91&lt;&gt;"▼プルダウンより選択してください",申込書!$C$91&lt;&gt;"",$G262&lt;&gt;""),申込書!$M$91,"")</f>
        <v/>
      </c>
      <c r="AQ262" s="81" t="str">
        <f>IF($AO$3&lt;&gt;"コンテンツなし",IF(AND(申込書!$AH$4="GIGAスクールパック",SUM($P262,$R262)&lt;&gt;0),SUM($P262,$R262),IF(AND(申込書!$AH$4="SKY安心GIGAタブレット",SUM($T262,$V262)&lt;&gt;0),SUM($T262,$V262),"")),"")</f>
        <v/>
      </c>
      <c r="AR262" s="81" t="str">
        <f>IF($AO$3&lt;&gt;"コンテンツなし",IF(AND(申込書!$AH$4="GIGAスクールパック",SUM($Q262,$S262)&lt;&gt;0),SUM($Q262,$S262),IF(AND(申込書!$AH$4="SKY安心GIGAタブレット",SUM($U262,$W262)&lt;&gt;0),SUM($U262,$W262),"")),"")</f>
        <v/>
      </c>
      <c r="AS262" s="157"/>
      <c r="AT262" s="82"/>
      <c r="AU262" s="80" t="str">
        <f>IF(AND(申込書!$C$92&lt;&gt;"▼プルダウンより選択してください",申込書!$C$92&lt;&gt;"",申込書!$P$92&lt;&gt;"YYYY/MM/DD",$G262&lt;&gt;""),申込書!$P$92,"")</f>
        <v/>
      </c>
      <c r="AV262" s="81" t="str">
        <f>IF(AND(申込書!$C$92&lt;&gt;"▼プルダウンより選択してください",申込書!$C$92&lt;&gt;"",$G262&lt;&gt;""),申込書!$M$92,"")</f>
        <v/>
      </c>
      <c r="AW262" s="81" t="str">
        <f>IF($AU$3&lt;&gt;"コンテンツなし",IF(AND(申込書!$AH$4="GIGAスクールパック",SUM($P262,$R262)&lt;&gt;0),SUM($P262,$R262),IF(AND(申込書!$AH$4="SKY安心GIGAタブレット",SUM($T262,$V262)&lt;&gt;0),SUM($T262,$V262),"")),"")</f>
        <v/>
      </c>
      <c r="AX262" s="81" t="str">
        <f>IF($AU$3&lt;&gt;"コンテンツなし",IF(AND(申込書!$AH$4="GIGAスクールパック",SUM($Q262,$S262)&lt;&gt;0),SUM($Q262,$S262),IF(AND(申込書!$AH$4="SKY安心GIGAタブレット",SUM($U262,$W262)&lt;&gt;0),SUM($U262,$W262),"")),"")</f>
        <v/>
      </c>
      <c r="AY262" s="157"/>
      <c r="AZ262" s="82"/>
      <c r="BA262" s="80" t="str">
        <f>IF(AND(申込書!$C$93&lt;&gt;"▼プルダウンより選択してください",申込書!$C$93&lt;&gt;"",申込書!$P$93&lt;&gt;"YYYY/MM/DD",$G262&lt;&gt;""),申込書!$P$93,"")</f>
        <v/>
      </c>
      <c r="BB262" s="81" t="str">
        <f>IF(AND(申込書!$C$93&lt;&gt;"▼プルダウンより選択してください",申込書!$C$93&lt;&gt;"",申込書!$M$93&gt;=1,$G262&lt;&gt;""),申込書!$M$93,"")</f>
        <v/>
      </c>
      <c r="BC262" s="81" t="str">
        <f>IF($BA$3&lt;&gt;"コンテンツなし",IF(AND(申込書!$AH$4="GIGAスクールパック",SUM($P262,$R262)&lt;&gt;0),SUM($P262,$R262),IF(AND(申込書!$AH$4="SKY安心GIGAタブレット",SUM($T262,$V262)&lt;&gt;0),SUM($T262,$V262),"")),"")</f>
        <v/>
      </c>
      <c r="BD262" s="81" t="str">
        <f>IF($BA$3&lt;&gt;"コンテンツなし",IF(AND(申込書!$AH$4="GIGAスクールパック",SUM($Q262,$S262)&lt;&gt;0),SUM($Q262,$S262),IF(AND(申込書!$AH$4="SKY安心GIGAタブレット",SUM($U262,$W262)&lt;&gt;0),SUM($U262,$W262),"")),"")</f>
        <v/>
      </c>
      <c r="BE262" s="157"/>
      <c r="BF262" s="82"/>
      <c r="BG262" s="80" t="str">
        <f>IF(AND(申込書!$C$94&lt;&gt;"▼プルダウンより選択してください",申込書!$C$94&lt;&gt;"",申込書!$P$94&lt;&gt;"YYYY/MM/DD",$G262&lt;&gt;""),申込書!$P$94,"")</f>
        <v/>
      </c>
      <c r="BH262" s="81" t="str">
        <f>IF(AND(申込書!$C$94&lt;&gt;"▼プルダウンより選択してください",申込書!$C$94&lt;&gt;"",$G262&lt;&gt;""),申込書!$M$94,"")</f>
        <v/>
      </c>
      <c r="BI262" s="81" t="str">
        <f>IF($BG$3&lt;&gt;"コンテンツなし",IF(AND(申込書!$AH$4="GIGAスクールパック",SUM($P262,$R262)&lt;&gt;0),SUM($P262,$R262),IF(AND(申込書!$AH$4="SKY安心GIGAタブレット",SUM($T262,$V262)&lt;&gt;0),SUM($T262,$V262),"")),"")</f>
        <v/>
      </c>
      <c r="BJ262" s="81" t="str">
        <f>IF($BG$3&lt;&gt;"コンテンツなし",IF(AND(申込書!$AH$4="GIGAスクールパック",SUM($Q262,$S262)&lt;&gt;0),SUM($Q262,$S262),IF(AND(申込書!$AH$4="SKY安心GIGAタブレット",SUM($U262,$W262)&lt;&gt;0),SUM($U262,$W262),"")),"")</f>
        <v/>
      </c>
      <c r="BK262" s="157"/>
      <c r="BL262" s="82"/>
      <c r="BM262" s="80" t="str">
        <f>IF(AND(申込書!$C$95&lt;&gt;"▼プルダウンより選択してください",申込書!$C$95&lt;&gt;"",申込書!$P$95&lt;&gt;"YYYY/MM/DD",$G262&lt;&gt;""),申込書!$P$95,"")</f>
        <v/>
      </c>
      <c r="BN262" s="81" t="str">
        <f>IF(AND(申込書!$C$95&lt;&gt;"▼プルダウンより選択してください",申込書!$C$95&lt;&gt;"",$G262&lt;&gt;""),申込書!$M$95,"")</f>
        <v/>
      </c>
      <c r="BO262" s="81" t="str">
        <f>IF($BM$3&lt;&gt;"コンテンツなし",IF(AND(申込書!$AH$4="GIGAスクールパック",SUM($P262,$R262)&lt;&gt;0),SUM($P262,$R262),IF(AND(申込書!$AH$4="SKY安心GIGAタブレット",SUM($T262,$V262)&lt;&gt;0),SUM($T262,$V262),"")),"")</f>
        <v/>
      </c>
      <c r="BP262" s="81" t="str">
        <f>IF($BM$3&lt;&gt;"コンテンツなし",IF(AND(申込書!$AH$4="GIGAスクールパック",SUM($Q262,$S262)&lt;&gt;0),SUM($Q262,$S262),IF(AND(申込書!$AH$4="SKY安心GIGAタブレット",SUM($U262,$W262)&lt;&gt;0),SUM($U262,$W262),"")),"")</f>
        <v/>
      </c>
      <c r="BQ262" s="157"/>
      <c r="BR262" s="82"/>
      <c r="BS262" s="80" t="str">
        <f>IF(AND(申込書!$C$96&lt;&gt;"▼プルダウンより選択してください",申込書!$C$96&lt;&gt;"",申込書!$P$96&lt;&gt;"YYYY/MM/DD",$G262&lt;&gt;""),申込書!$P$96,"")</f>
        <v/>
      </c>
      <c r="BT262" s="81" t="str">
        <f>IF(AND(申込書!$C$96&lt;&gt;"▼プルダウンより選択してください",申込書!$C$96&lt;&gt;"",$G262&lt;&gt;""),申込書!$M$96,"")</f>
        <v/>
      </c>
      <c r="BU262" s="81" t="str">
        <f>IF($BS$3&lt;&gt;"コンテンツなし",IF(AND(申込書!$AH$4="GIGAスクールパック",SUM($P262,$R262)&lt;&gt;0),SUM($P262,$R262),IF(AND(申込書!$AH$4="SKY安心GIGAタブレット",SUM($T262,$V262)&lt;&gt;0),SUM($T262,$V262),"")),"")</f>
        <v/>
      </c>
      <c r="BV262" s="81" t="str">
        <f>IF($BS$3&lt;&gt;"コンテンツなし",IF(AND(申込書!$AH$4="GIGAスクールパック",SUM($Q262,$S262)&lt;&gt;0),SUM($Q262,$S262),IF(AND(申込書!$AH$4="SKY安心GIGAタブレット",SUM($U262,$W262)&lt;&gt;0),SUM($U262,$W262),"")),"")</f>
        <v/>
      </c>
      <c r="BW262" s="157"/>
      <c r="BX262" s="82"/>
      <c r="BY262" s="80" t="str">
        <f>IF(AND(申込書!$C$97&lt;&gt;"▼プルダウンより選択してください",申込書!$C$97&lt;&gt;"",申込書!$P$97&lt;&gt;"YYYY/MM/DD",$G262&lt;&gt;""),申込書!$P$97,"")</f>
        <v/>
      </c>
      <c r="BZ262" s="81" t="str">
        <f>IF(AND(申込書!$C$97&lt;&gt;"▼プルダウンより選択してください",申込書!$C$97&lt;&gt;"",$G262&lt;&gt;""),申込書!$M$97,"")</f>
        <v/>
      </c>
      <c r="CA262" s="81" t="str">
        <f>IF($BY$3&lt;&gt;"コンテンツなし",IF(AND(申込書!$AH$4="GIGAスクールパック",SUM($P262,$R262)&lt;&gt;0),SUM($P262,$R262),IF(AND(申込書!$AH$4="SKY安心GIGAタブレット",SUM($T262,$V262)&lt;&gt;0),SUM($T262,$V262),"")),"")</f>
        <v/>
      </c>
      <c r="CB262" s="81" t="str">
        <f>IF($BY$3&lt;&gt;"コンテンツなし",IF(AND(申込書!$AH$4="GIGAスクールパック",SUM($Q262,$S262)&lt;&gt;0),SUM($Q262,$S262),IF(AND(申込書!$AH$4="SKY安心GIGAタブレット",SUM($U262,$W262)&lt;&gt;0),SUM($U262,$W262),"")),"")</f>
        <v/>
      </c>
      <c r="CC262" s="157"/>
      <c r="CD262" s="82"/>
      <c r="CE262" s="80" t="str">
        <f>IF(AND(申込書!$C$98&lt;&gt;"▼プルダウンより選択してください",申込書!$C$98&lt;&gt;"",申込書!$P$98&lt;&gt;"YYYY/MM/DD",$G262&lt;&gt;""),申込書!$P$98,"")</f>
        <v/>
      </c>
      <c r="CF262" s="81" t="str">
        <f>IF(AND(申込書!$C$98&lt;&gt;"▼プルダウンより選択してください",申込書!$C$98&lt;&gt;"",$G262&lt;&gt;""),申込書!$M$98,"")</f>
        <v/>
      </c>
      <c r="CG262" s="81" t="str">
        <f>IF($CE$3&lt;&gt;"コンテンツなし",IF(AND(申込書!$AH$4="GIGAスクールパック",SUM($P262,$R262)&lt;&gt;0),SUM($P262,$R262),IF(AND(申込書!$AH$4="SKY安心GIGAタブレット",SUM($T262,$V262)&lt;&gt;0),SUM($T262,$V262),"")),"")</f>
        <v/>
      </c>
      <c r="CH262" s="81" t="str">
        <f>IF($CE$3&lt;&gt;"コンテンツなし",IF(AND(申込書!$AH$4="GIGAスクールパック",SUM($Q262,$S262)&lt;&gt;0),SUM($Q262,$S262),IF(AND(申込書!$AH$4="SKY安心GIGAタブレット",SUM($U262,$W262)&lt;&gt;0),SUM($U262,$W262),"")),"")</f>
        <v/>
      </c>
      <c r="CI262" s="157"/>
      <c r="CJ262" s="82"/>
      <c r="CK262" s="80" t="str">
        <f>IF(AND(申込書!$C$99&lt;&gt;"▼プルダウンより選択してください",申込書!$C$99&lt;&gt;"",申込書!$P$99&lt;&gt;"YYYY/MM/DD",$G262&lt;&gt;""),申込書!$P$99,"")</f>
        <v/>
      </c>
      <c r="CL262" s="81" t="str">
        <f>IF(AND(申込書!$C$99&lt;&gt;"▼プルダウンより選択してください",申込書!$C$99&lt;&gt;"",$G262&lt;&gt;""),申込書!$M$99,"")</f>
        <v/>
      </c>
      <c r="CM262" s="81" t="str">
        <f>IF($CK$3&lt;&gt;"コンテンツなし",IF(AND(申込書!$AH$4="GIGAスクールパック",SUM($P262,$R262)&lt;&gt;0),SUM($P262,$R262),IF(AND(申込書!$AH$4="SKY安心GIGAタブレット",SUM($T262,$V262)&lt;&gt;0),SUM($T262,$V262),"")),"")</f>
        <v/>
      </c>
      <c r="CN262" s="81" t="str">
        <f>IF($CK$3&lt;&gt;"コンテンツなし",IF(AND(申込書!$AH$4="GIGAスクールパック",SUM($Q262,$S262)&lt;&gt;0),SUM($Q262,$S262),IF(AND(申込書!$AH$4="SKY安心GIGAタブレット",SUM($U262,$W262)&lt;&gt;0),SUM($U262,$W262),"")),"")</f>
        <v/>
      </c>
      <c r="CO262" s="157"/>
      <c r="CP262" s="82"/>
      <c r="CQ262" s="80" t="str">
        <f>IF(AND(申込書!$C$100&lt;&gt;"▼プルダウンより選択してください",申込書!$C$100&lt;&gt;"",申込書!$P$100&lt;&gt;"YYYY/MM/DD",$G262&lt;&gt;""),申込書!$P$100,"")</f>
        <v/>
      </c>
      <c r="CR262" s="81" t="str">
        <f>IF(AND(申込書!$C$100&lt;&gt;"▼プルダウンより選択してください",申込書!$C$100&lt;&gt;"",$G262&lt;&gt;""),申込書!$M$100,"")</f>
        <v/>
      </c>
      <c r="CS262" s="81" t="str">
        <f>IF($CQ$3&lt;&gt;"コンテンツなし",IF(AND(申込書!$AH$4="GIGAスクールパック",SUM($P262,$R262)&lt;&gt;0),SUM($P262,$R262),IF(AND(申込書!$AH$4="SKY安心GIGAタブレット",SUM($T262,$V262)&lt;&gt;0),SUM($T262,$V262),"")),"")</f>
        <v/>
      </c>
      <c r="CT262" s="81" t="str">
        <f>IF($CQ$3&lt;&gt;"コンテンツなし",IF(AND(申込書!$AH$4="GIGAスクールパック",SUM($Q262,$S262)&lt;&gt;0),SUM($Q262,$S262),IF(AND(申込書!$AH$4="SKY安心GIGAタブレット",SUM($U262,$W262)&lt;&gt;0),SUM($U262,$W262),"")),"")</f>
        <v/>
      </c>
      <c r="CU262" s="81"/>
      <c r="CV262" s="82"/>
      <c r="CW262" s="80" t="str">
        <f>IF(AND(申込書!$C$101&lt;&gt;"▼プルダウンより選択してください",申込書!$C$101&lt;&gt;"",申込書!$P$101&lt;&gt;"YYYY/MM/DD",$G262&lt;&gt;""),申込書!$P$101,"")</f>
        <v/>
      </c>
      <c r="CX262" s="81" t="str">
        <f>IF(AND(申込書!$C$101&lt;&gt;"▼プルダウンより選択してください",申込書!$C$101&lt;&gt;"",$G262&lt;&gt;""),申込書!$M$101,"")</f>
        <v/>
      </c>
      <c r="CY262" s="81" t="str">
        <f>IF($CW$3&lt;&gt;"コンテンツなし",IF(AND(申込書!$AH$4="GIGAスクールパック",SUM($P262,$R262)&lt;&gt;0),SUM($P262,$R262),IF(AND(申込書!$AH$4="SKY安心GIGAタブレット",SUM($T262,$V262)&lt;&gt;0),SUM($T262,$V262),"")),"")</f>
        <v/>
      </c>
      <c r="CZ262" s="81" t="str">
        <f>IF($CW$3&lt;&gt;"コンテンツなし",IF(AND(申込書!$AH$4="GIGAスクールパック",SUM($Q262,$S262)&lt;&gt;0),SUM($Q262,$S262),IF(AND(申込書!$AH$4="SKY安心GIGAタブレット",SUM($U262,$W262)&lt;&gt;0),SUM($U262,$W262),"")),"")</f>
        <v/>
      </c>
      <c r="DA262" s="81"/>
      <c r="DB262" s="82"/>
      <c r="DC262" s="80" t="str">
        <f>IF(AND(申込書!$C$102&lt;&gt;"▼プルダウンより選択してください",申込書!$C$102&lt;&gt;"",申込書!$P$102&lt;&gt;"YYYY/MM/DD",$G262&lt;&gt;""),申込書!$P$102,"")</f>
        <v/>
      </c>
      <c r="DD262" s="81" t="str">
        <f>IF(AND(申込書!$C$102&lt;&gt;"▼プルダウンより選択してください",申込書!$C$102&lt;&gt;"",$G262&lt;&gt;""),申込書!$M$102,"")</f>
        <v/>
      </c>
      <c r="DE262" s="81" t="str">
        <f>IF($DC$3&lt;&gt;"コンテンツなし",IF(AND(申込書!$AH$4="GIGAスクールパック",SUM($P262,$R262)&lt;&gt;0),SUM($P262,$R262),IF(AND(申込書!$AH$4="SKY安心GIGAタブレット",SUM($T262,$V262)&lt;&gt;0),SUM($T262,$V262),"")),"")</f>
        <v/>
      </c>
      <c r="DF262" s="81" t="str">
        <f>IF($DC$3&lt;&gt;"コンテンツなし",IF(AND(申込書!$AH$4="GIGAスクールパック",SUM($Q262,$S262)&lt;&gt;0),SUM($Q262,$S262),IF(AND(申込書!$AH$4="SKY安心GIGAタブレット",SUM($U262,$W262)&lt;&gt;0),SUM($U262,$W262),"")),"")</f>
        <v/>
      </c>
      <c r="DG262" s="81"/>
      <c r="DH262" s="82"/>
      <c r="DI262" s="80" t="str">
        <f>IF(AND(申込書!$C$103&lt;&gt;"▼プルダウンより選択してください",申込書!$C$103&lt;&gt;"",申込書!$P$103&lt;&gt;"YYYY/MM/DD",$G262&lt;&gt;""),申込書!$P$103,"")</f>
        <v/>
      </c>
      <c r="DJ262" s="81" t="str">
        <f>IF(AND(申込書!$C$103&lt;&gt;"▼プルダウンより選択してください",申込書!$C$103&lt;&gt;"",$G262&lt;&gt;""),申込書!$M$103,"")</f>
        <v/>
      </c>
      <c r="DK262" s="81" t="str">
        <f>IF($DI$3&lt;&gt;"コンテンツなし",IF(AND(申込書!$AH$4="GIGAスクールパック",SUM($P262,$R262)&lt;&gt;0),SUM($P262,$R262),IF(AND(申込書!$AH$4="SKY安心GIGAタブレット",SUM($T262,$V262)&lt;&gt;0),SUM($T262,$V262),"")),"")</f>
        <v/>
      </c>
      <c r="DL262" s="81" t="str">
        <f>IF($DI$3&lt;&gt;"コンテンツなし",IF(AND(申込書!$AH$4="GIGAスクールパック",SUM($Q262,$S262)&lt;&gt;0),SUM($Q262,$S262),IF(AND(申込書!$AH$4="SKY安心GIGAタブレット",SUM($U262,$W262)&lt;&gt;0),SUM($U262,$W262),"")),"")</f>
        <v/>
      </c>
      <c r="DM262" s="81"/>
      <c r="DN262" s="82"/>
      <c r="DO262" s="80" t="str">
        <f>IF(AND(申込書!$C$104&lt;&gt;"▼プルダウンより選択してください",申込書!$C$104&lt;&gt;"",申込書!$P$104&lt;&gt;"YYYY/MM/DD",$G262&lt;&gt;""),申込書!$P$104,"")</f>
        <v/>
      </c>
      <c r="DP262" s="81" t="str">
        <f>IF(AND(申込書!$C$104&lt;&gt;"▼プルダウンより選択してください",申込書!$C$104&lt;&gt;"",$G262&lt;&gt;""),申込書!$M$104,"")</f>
        <v/>
      </c>
      <c r="DQ262" s="81" t="str">
        <f>IF($DO$3&lt;&gt;"コンテンツなし",IF(AND(申込書!$AH$4="GIGAスクールパック",SUM($P262,$R262)&lt;&gt;0),SUM($P262,$R262),IF(AND(申込書!$AH$4="SKY安心GIGAタブレット",SUM($T262,$V262)&lt;&gt;0),SUM($T262,$V262),"")),"")</f>
        <v/>
      </c>
      <c r="DR262" s="81" t="str">
        <f>IF($DO$3&lt;&gt;"コンテンツなし",IF(AND(申込書!$AH$4="GIGAスクールパック",SUM($Q262,$S262)&lt;&gt;0),SUM($Q262,$S262),IF(AND(申込書!$AH$4="SKY安心GIGAタブレット",SUM($U262,$W262)&lt;&gt;0),SUM($U262,$W262),"")),"")</f>
        <v/>
      </c>
      <c r="DS262" s="81"/>
      <c r="DT262" s="82"/>
      <c r="DU262" s="80" t="str">
        <f>IF(AND(申込書!$C$105&lt;&gt;"▼プルダウンより選択してください",申込書!$C$105&lt;&gt;"",申込書!$P$105&lt;&gt;"YYYY/MM/DD",$G262&lt;&gt;""),申込書!$P$105,"")</f>
        <v/>
      </c>
      <c r="DV262" s="81" t="str">
        <f>IF(AND(申込書!$C$105&lt;&gt;"▼プルダウンより選択してください",申込書!$C$105&lt;&gt;"",$G262&lt;&gt;""),申込書!$M$105,"")</f>
        <v/>
      </c>
      <c r="DW262" s="81" t="str">
        <f>IF($DU$3&lt;&gt;"コンテンツなし",IF(AND(申込書!$AH$4="GIGAスクールパック",SUM($P262,$R262)&lt;&gt;0),SUM($P262,$R262),IF(AND(申込書!$AH$4="SKY安心GIGAタブレット",SUM($T262,$V262)&lt;&gt;0),SUM($T262,$V262),"")),"")</f>
        <v/>
      </c>
      <c r="DX262" s="81" t="str">
        <f>IF($DU$3&lt;&gt;"コンテンツなし",IF(AND(申込書!$AH$4="GIGAスクールパック",SUM($Q262,$S262)&lt;&gt;0),SUM($Q262,$S262),IF(AND(申込書!$AH$4="SKY安心GIGAタブレット",SUM($U262,$W262)&lt;&gt;0),SUM($U262,$W262),"")),"")</f>
        <v/>
      </c>
      <c r="DY262" s="157"/>
      <c r="DZ262" s="82"/>
      <c r="EA262" s="80" t="str">
        <f>IF(AND(申込書!$C$106&lt;&gt;"▼プルダウンより選択してください",申込書!$C$106&lt;&gt;"",申込書!$P$106&lt;&gt;"YYYY/MM/DD",$G262&lt;&gt;""),申込書!$P$106,"")</f>
        <v/>
      </c>
      <c r="EB262" s="81" t="str">
        <f>IF(AND(申込書!$C$106&lt;&gt;"▼プルダウンより選択してください",申込書!$C$106&lt;&gt;"",$G262&lt;&gt;""),申込書!$M$106,"")</f>
        <v/>
      </c>
      <c r="EC262" s="81" t="str">
        <f>IF($EA$3&lt;&gt;"コンテンツなし",IF(AND(申込書!$AH$4="GIGAスクールパック",SUM($P262,$R262)&lt;&gt;0),SUM($P262,$R262),IF(AND(申込書!$AH$4="SKY安心GIGAタブレット",SUM($T262,$V262)&lt;&gt;0),SUM($T262,$V262),"")),"")</f>
        <v/>
      </c>
      <c r="ED262" s="81" t="str">
        <f>IF($EA$3&lt;&gt;"コンテンツなし",IF(AND(申込書!$AH$4="GIGAスクールパック",SUM($Q262,$S262)&lt;&gt;0),SUM($Q262,$S262),IF(AND(申込書!$AH$4="SKY安心GIGAタブレット",SUM($U262,$W262)&lt;&gt;0),SUM($U262,$W262),"")),"")</f>
        <v/>
      </c>
      <c r="EE262" s="157"/>
      <c r="EF262" s="82"/>
      <c r="EG262" s="80" t="str">
        <f>IF(AND(申込書!$C$107&lt;&gt;"▼プルダウンより選択してください",申込書!$C$107&lt;&gt;"",申込書!$P$107&lt;&gt;"YYYY/MM/DD",$G262&lt;&gt;""),申込書!$P$107,"")</f>
        <v/>
      </c>
      <c r="EH262" s="81" t="str">
        <f>IF(AND(申込書!$C$107&lt;&gt;"▼プルダウンより選択してください",申込書!$C$107&lt;&gt;"",$G262&lt;&gt;""),申込書!$M$107,"")</f>
        <v/>
      </c>
      <c r="EI262" s="81" t="str">
        <f>IF($EG$3&lt;&gt;"コンテンツなし",IF(AND(申込書!$AH$4="GIGAスクールパック",SUM($P262,$R262)&lt;&gt;0),SUM($P262,$R262),IF(AND(申込書!$AH$4="SKY安心GIGAタブレット",SUM($T262,$V262)&lt;&gt;0),SUM($T262,$V262),"")),"")</f>
        <v/>
      </c>
      <c r="EJ262" s="81" t="str">
        <f>IF($EG$3&lt;&gt;"コンテンツなし",IF(AND(申込書!$AH$4="GIGAスクールパック",SUM($Q262,$S262)&lt;&gt;0),SUM($Q262,$S262),IF(AND(申込書!$AH$4="SKY安心GIGAタブレット",SUM($U262,$W262)&lt;&gt;0),SUM($U262,$W262),"")),"")</f>
        <v/>
      </c>
      <c r="EK262" s="157"/>
      <c r="EL262" s="82"/>
      <c r="EM262" s="80" t="str">
        <f>IF(AND(申込書!$C$108&lt;&gt;"▼プルダウンより選択してください",申込書!$C$108&lt;&gt;"",申込書!$P$108&lt;&gt;"YYYY/MM/DD",$G262&lt;&gt;""),申込書!$P$108,"")</f>
        <v/>
      </c>
      <c r="EN262" s="81" t="str">
        <f>IF(AND(申込書!$C$108&lt;&gt;"▼プルダウンより選択してください",申込書!$C$108&lt;&gt;"",$G262&lt;&gt;""),申込書!$M$108,"")</f>
        <v/>
      </c>
      <c r="EO262" s="81" t="str">
        <f>IF($EM$3&lt;&gt;"コンテンツなし",IF(AND(申込書!$AH$4="GIGAスクールパック",SUM($P262,$R262)&lt;&gt;0),SUM($P262,$R262),IF(AND(申込書!$AH$4="SKY安心GIGAタブレット",SUM($T262,$V262)&lt;&gt;0),SUM($T262,$V262),"")),"")</f>
        <v/>
      </c>
      <c r="EP262" s="81" t="str">
        <f>IF($EM$3&lt;&gt;"コンテンツなし",IF(AND(申込書!$AH$4="GIGAスクールパック",SUM($Q262,$S262)&lt;&gt;0),SUM($Q262,$S262),IF(AND(申込書!$AH$4="SKY安心GIGAタブレット",SUM($U262,$W262)&lt;&gt;0),SUM($U262,$W262),"")),"")</f>
        <v/>
      </c>
      <c r="EQ262" s="157"/>
      <c r="ER262" s="82"/>
      <c r="ES262" s="80" t="str">
        <f>IF(AND(申込書!$C$109&lt;&gt;"▼プルダウンより選択してください",申込書!$C$109&lt;&gt;"",申込書!$P$109&lt;&gt;"YYYY/MM/DD",$G262&lt;&gt;""),申込書!$P$109,"")</f>
        <v/>
      </c>
      <c r="ET262" s="81" t="str">
        <f>IF(AND(申込書!$C$109&lt;&gt;"▼プルダウンより選択してください",申込書!$C$109&lt;&gt;"",$G262&lt;&gt;""),申込書!$M$109,"")</f>
        <v/>
      </c>
      <c r="EU262" s="81" t="str">
        <f>IF($ES$3&lt;&gt;"コンテンツなし",IF(AND(申込書!$AH$4="GIGAスクールパック",SUM($P262,$R262)&lt;&gt;0),SUM($P262,$R262),IF(AND(申込書!$AH$4="SKY安心GIGAタブレット",SUM($T262,$V262)&lt;&gt;0),SUM($T262,$V262),"")),"")</f>
        <v/>
      </c>
      <c r="EV262" s="81" t="str">
        <f>IF($ES$3&lt;&gt;"コンテンツなし",IF(AND(申込書!$AH$4="GIGAスクールパック",SUM($Q262,$S262)&lt;&gt;0),SUM($Q262,$S262),IF(AND(申込書!$AH$4="SKY安心GIGAタブレット",SUM($U262,$W262)&lt;&gt;0),SUM($U262,$W262),"")),"")</f>
        <v/>
      </c>
      <c r="EW262" s="157"/>
      <c r="EX262" s="82"/>
      <c r="EY262" s="80" t="str">
        <f>IF(AND(申込書!$C$110&lt;&gt;"▼プルダウンより選択してください",申込書!$C$110&lt;&gt;"",申込書!$P$110&lt;&gt;"YYYY/MM/DD",$G262&lt;&gt;""),申込書!$P$110,"")</f>
        <v/>
      </c>
      <c r="EZ262" s="81" t="str">
        <f>IF(AND(申込書!$C$110&lt;&gt;"▼プルダウンより選択してください",申込書!$C$110&lt;&gt;"",$G262&lt;&gt;""),申込書!$M$110,"")</f>
        <v/>
      </c>
      <c r="FA262" s="81" t="str">
        <f>IF($EY$3&lt;&gt;"コンテンツなし",IF(AND(申込書!$AH$4="GIGAスクールパック",SUM($P262,$R262)&lt;&gt;0),SUM($P262,$R262),IF(AND(申込書!$AH$4="SKY安心GIGAタブレット",SUM($T262,$V262)&lt;&gt;0),SUM($T262,$V262),"")),"")</f>
        <v/>
      </c>
      <c r="FB262" s="81" t="str">
        <f>IF($EY$3&lt;&gt;"コンテンツなし",IF(AND(申込書!$AH$4="GIGAスクールパック",SUM($Q262,$S262)&lt;&gt;0),SUM($Q262,$S262),IF(AND(申込書!$AH$4="SKY安心GIGAタブレット",SUM($U262,$W262)&lt;&gt;0),SUM($U262,$W262),"")),"")</f>
        <v/>
      </c>
      <c r="FC262" s="157"/>
      <c r="FD262" s="82"/>
      <c r="FE262" s="80" t="str">
        <f>IF(AND(申込書!$C$111&lt;&gt;"▼プルダウンより選択してください",申込書!$C$111&lt;&gt;"",申込書!$P$111&lt;&gt;"YYYY/MM/DD",$G262&lt;&gt;""),申込書!$P$111,"")</f>
        <v/>
      </c>
      <c r="FF262" s="81" t="str">
        <f>IF(AND(申込書!$C$111&lt;&gt;"▼プルダウンより選択してください",申込書!$C$111&lt;&gt;"",$G262&lt;&gt;""),申込書!$M$111,"")</f>
        <v/>
      </c>
      <c r="FG262" s="81" t="str">
        <f>IF($FE$3&lt;&gt;"コンテンツなし",IF(AND(申込書!$AH$4="GIGAスクールパック",SUM($P262,$R262)&lt;&gt;0),SUM($P262,$R262),IF(AND(申込書!$AH$4="SKY安心GIGAタブレット",SUM($T262,$V262)&lt;&gt;0),SUM($T262,$V262),"")),"")</f>
        <v/>
      </c>
      <c r="FH262" s="81" t="str">
        <f>IF($FE$3&lt;&gt;"コンテンツなし",IF(AND(申込書!$AH$4="GIGAスクールパック",SUM($Q262,$S262)&lt;&gt;0),SUM($Q262,$S262),IF(AND(申込書!$AH$4="SKY安心GIGAタブレット",SUM($U262,$W262)&lt;&gt;0),SUM($U262,$W262),"")),"")</f>
        <v/>
      </c>
      <c r="FI262" s="157"/>
      <c r="FJ262" s="82"/>
      <c r="FK262" s="80" t="str">
        <f>IF(AND(申込書!$C$112&lt;&gt;"▼プルダウンより選択してください",申込書!$C$112&lt;&gt;"",申込書!$P$112&lt;&gt;"YYYY/MM/DD",$G262&lt;&gt;""),申込書!$P$112,"")</f>
        <v/>
      </c>
      <c r="FL262" s="81" t="str">
        <f>IF(AND(申込書!$C$112&lt;&gt;"▼プルダウンより選択してください",申込書!$C$112&lt;&gt;"",$G262&lt;&gt;""),申込書!$M$112,"")</f>
        <v/>
      </c>
      <c r="FM262" s="81" t="str">
        <f>IF($FK$3&lt;&gt;"コンテンツなし",IF(AND(申込書!$AH$4="GIGAスクールパック",SUM($P262,$R262)&lt;&gt;0),SUM($P262,$R262),IF(AND(申込書!$AH$4="SKY安心GIGAタブレット",SUM($T262,$V262)&lt;&gt;0),SUM($T262,$V262),"")),"")</f>
        <v/>
      </c>
      <c r="FN262" s="81" t="str">
        <f>IF($FK$3&lt;&gt;"コンテンツなし",IF(AND(申込書!$AH$4="GIGAスクールパック",SUM($Q262,$S262)&lt;&gt;0),SUM($Q262,$S262),IF(AND(申込書!$AH$4="SKY安心GIGAタブレット",SUM($U262,$W262)&lt;&gt;0),SUM($U262,$W262),"")),"")</f>
        <v/>
      </c>
      <c r="FO262" s="157"/>
      <c r="FP262" s="82"/>
      <c r="FQ262" s="80" t="str">
        <f>IF(AND(申込書!$C$113&lt;&gt;"▼プルダウンより選択してください",申込書!$C$113&lt;&gt;"",申込書!$P$113&lt;&gt;"YYYY/MM/DD",$G262&lt;&gt;""),申込書!$P$113,"")</f>
        <v/>
      </c>
      <c r="FR262" s="81" t="str">
        <f>IF(AND(申込書!$C$113&lt;&gt;"▼プルダウンより選択してください",申込書!$C$113&lt;&gt;"",$G262&lt;&gt;""),申込書!$M$113,"")</f>
        <v/>
      </c>
      <c r="FS262" s="81" t="str">
        <f>IF($FQ$3&lt;&gt;"コンテンツなし",IF(AND(申込書!$AH$4="GIGAスクールパック",SUM($P262,$R262)&lt;&gt;0),SUM($P262,$R262),IF(AND(申込書!$AH$4="SKY安心GIGAタブレット",SUM($T262,$V262)&lt;&gt;0),SUM($T262,$V262),"")),"")</f>
        <v/>
      </c>
      <c r="FT262" s="81" t="str">
        <f>IF($FQ$3&lt;&gt;"コンテンツなし",IF(AND(申込書!$AH$4="GIGAスクールパック",SUM($Q262,$S262)&lt;&gt;0),SUM($Q262,$S262),IF(AND(申込書!$AH$4="SKY安心GIGAタブレット",SUM($U262,$W262)&lt;&gt;0),SUM($U262,$W262),"")),"")</f>
        <v/>
      </c>
      <c r="FU262" s="157"/>
      <c r="FV262" s="82"/>
      <c r="FW262" s="80" t="str">
        <f>IF(AND(申込書!$C$114&lt;&gt;"▼プルダウンより選択してください",申込書!$C$114&lt;&gt;"",申込書!$P$114&lt;&gt;"YYYY/MM/DD",$G262&lt;&gt;""),申込書!$P$114,"")</f>
        <v/>
      </c>
      <c r="FX262" s="81" t="str">
        <f>IF(AND(申込書!$C$114&lt;&gt;"▼プルダウンより選択してください",申込書!$C$114&lt;&gt;"",$G262&lt;&gt;""),申込書!$M$114,"")</f>
        <v/>
      </c>
      <c r="FY262" s="81" t="str">
        <f>IF($FW$3&lt;&gt;"コンテンツなし",IF(AND(申込書!$AH$4="GIGAスクールパック",SUM($P262,$R262)&lt;&gt;0),SUM($P262,$R262),IF(AND(申込書!$AH$4="SKY安心GIGAタブレット",SUM($T262,$V262)&lt;&gt;0),SUM($T262,$V262),"")),"")</f>
        <v/>
      </c>
      <c r="FZ262" s="81" t="str">
        <f>IF($FW$3&lt;&gt;"コンテンツなし",IF(AND(申込書!$AH$4="GIGAスクールパック",SUM($Q262,$S262)&lt;&gt;0),SUM($Q262,$S262),IF(AND(申込書!$AH$4="SKY安心GIGAタブレット",SUM($U262,$W262)&lt;&gt;0),SUM($U262,$W262),"")),"")</f>
        <v/>
      </c>
      <c r="GA262" s="157"/>
      <c r="GB262" s="82"/>
      <c r="GC262" s="80" t="str">
        <f>IF(AND(申込書!$C$115&lt;&gt;"▼プルダウンより選択してください",申込書!$C$115&lt;&gt;"",申込書!$P$115&lt;&gt;"YYYY/MM/DD",$G262&lt;&gt;""),申込書!$P$115,"")</f>
        <v/>
      </c>
      <c r="GD262" s="81" t="str">
        <f>IF(AND(申込書!$C$115&lt;&gt;"▼プルダウンより選択してください",申込書!$C$115&lt;&gt;"",$G262&lt;&gt;""),申込書!$M$115,"")</f>
        <v/>
      </c>
      <c r="GE262" s="81" t="str">
        <f>IF($GC$3&lt;&gt;"コンテンツなし",IF(AND(申込書!$AH$4="GIGAスクールパック",SUM($P262,$R262)&lt;&gt;0),SUM($P262,$R262),IF(AND(申込書!$AH$4="SKY安心GIGAタブレット",SUM($T262,$V262)&lt;&gt;0),SUM($T262,$V262),"")),"")</f>
        <v/>
      </c>
      <c r="GF262" s="81" t="str">
        <f>IF($GC$3&lt;&gt;"コンテンツなし",IF(AND(申込書!$AH$4="GIGAスクールパック",SUM($Q262,$S262)&lt;&gt;0),SUM($Q262,$S262),IF(AND(申込書!$AH$4="SKY安心GIGAタブレット",SUM($U262,$W262)&lt;&gt;0),SUM($U262,$W262),"")),"")</f>
        <v/>
      </c>
      <c r="GG262" s="157"/>
      <c r="GH262" s="82"/>
      <c r="GI262" s="80" t="str">
        <f>IF(AND(申込書!$C$116&lt;&gt;"▼プルダウンより選択してください",申込書!$C$116&lt;&gt;"",申込書!$P$116&lt;&gt;"YYYY/MM/DD",$G262&lt;&gt;""),申込書!$P$116,"")</f>
        <v/>
      </c>
      <c r="GJ262" s="81" t="str">
        <f>IF(AND(申込書!$C$116&lt;&gt;"▼プルダウンより選択してください",申込書!$C$116&lt;&gt;"",$G262&lt;&gt;""),申込書!$M$116,"")</f>
        <v/>
      </c>
      <c r="GK262" s="81" t="str">
        <f>IF($GI$3&lt;&gt;"コンテンツなし",IF(AND(申込書!$AH$4="GIGAスクールパック",SUM($P262,$R262)&lt;&gt;0),SUM($P262,$R262),IF(AND(申込書!$AH$4="SKY安心GIGAタブレット",SUM($T262,$V262)&lt;&gt;0),SUM($T262,$V262),"")),"")</f>
        <v/>
      </c>
      <c r="GL262" s="81" t="str">
        <f>IF($GI$3&lt;&gt;"コンテンツなし",IF(AND(申込書!$AH$4="GIGAスクールパック",SUM($Q262,$S262)&lt;&gt;0),SUM($Q262,$S262),IF(AND(申込書!$AH$4="SKY安心GIGAタブレット",SUM($U262,$W262)&lt;&gt;0),SUM($U262,$W262),"")),"")</f>
        <v/>
      </c>
      <c r="GM262" s="157"/>
      <c r="GN262" s="82"/>
      <c r="GO262" s="80" t="str">
        <f>IF(AND(申込書!$C$117&lt;&gt;"▼プルダウンより選択してください",申込書!$C$117&lt;&gt;"",申込書!$P$117&lt;&gt;"YYYY/MM/DD",$G262&lt;&gt;""),申込書!$P$117,"")</f>
        <v/>
      </c>
      <c r="GP262" s="81" t="str">
        <f>IF(AND(申込書!$C$117&lt;&gt;"▼プルダウンより選択してください",申込書!$C$117&lt;&gt;"",$G262&lt;&gt;""),申込書!$M$117,"")</f>
        <v/>
      </c>
      <c r="GQ262" s="81" t="str">
        <f>IF($GO$3&lt;&gt;"コンテンツなし",IF(AND(申込書!$AH$4="GIGAスクールパック",SUM($P262,$R262)&lt;&gt;0),SUM($P262,$R262),IF(AND(申込書!$AH$4="SKY安心GIGAタブレット",SUM($T262,$V262)&lt;&gt;0),SUM($T262,$V262),"")),"")</f>
        <v/>
      </c>
      <c r="GR262" s="81" t="str">
        <f>IF($GO$3&lt;&gt;"コンテンツなし",IF(AND(申込書!$AH$4="GIGAスクールパック",SUM($Q262,$S262)&lt;&gt;0),SUM($Q262,$S262),IF(AND(申込書!$AH$4="SKY安心GIGAタブレット",SUM($U262,$W262)&lt;&gt;0),SUM($U262,$W262),"")),"")</f>
        <v/>
      </c>
      <c r="GS262" s="157"/>
      <c r="GT262" s="82"/>
      <c r="GU262" s="80" t="str">
        <f>IF(AND(申込書!$C$118&lt;&gt;"▼プルダウンより選択してください",申込書!$C$118&lt;&gt;"",申込書!$P$118&lt;&gt;"YYYY/MM/DD",$G262&lt;&gt;""),申込書!$P$118,"")</f>
        <v/>
      </c>
      <c r="GV262" s="81" t="str">
        <f>IF(AND(申込書!$C$118&lt;&gt;"▼プルダウンより選択してください",申込書!$C$118&lt;&gt;"",$G262&lt;&gt;""),申込書!$M$118,"")</f>
        <v/>
      </c>
      <c r="GW262" s="81" t="str">
        <f>IF($GU$3&lt;&gt;"コンテンツなし",IF(AND(申込書!$AH$4="GIGAスクールパック",SUM($P262,$R262)&lt;&gt;0),SUM($P262,$R262),IF(AND(申込書!$AH$4="SKY安心GIGAタブレット",SUM($T262,$V262)&lt;&gt;0),SUM($T262,$V262),"")),"")</f>
        <v/>
      </c>
      <c r="GX262" s="81" t="str">
        <f>IF($GU$3&lt;&gt;"コンテンツなし",IF(AND(申込書!$AH$4="GIGAスクールパック",SUM($Q262,$S262)&lt;&gt;0),SUM($Q262,$S262),IF(AND(申込書!$AH$4="SKY安心GIGAタブレット",SUM($U262,$W262)&lt;&gt;0),SUM($U262,$W262),"")),"")</f>
        <v/>
      </c>
      <c r="GY262" s="157"/>
      <c r="GZ262" s="82"/>
      <c r="HA262" s="80" t="str">
        <f>IF(AND(申込書!$C$119&lt;&gt;"▼プルダウンより選択してください",申込書!$C$119&lt;&gt;"",申込書!$P$119&lt;&gt;"YYYY/MM/DD",$G262&lt;&gt;""),申込書!$P$119,"")</f>
        <v/>
      </c>
      <c r="HB262" s="81" t="str">
        <f>IF(AND(申込書!$C$119&lt;&gt;"▼プルダウンより選択してください",申込書!$C$119&lt;&gt;"",$G262&lt;&gt;""),申込書!$M$119,"")</f>
        <v/>
      </c>
      <c r="HC262" s="81" t="str">
        <f>IF($HA$3&lt;&gt;"コンテンツなし",IF(AND(申込書!$AH$4="GIGAスクールパック",SUM($P262,$R262)&lt;&gt;0),SUM($P262,$R262),IF(AND(申込書!$AH$4="SKY安心GIGAタブレット",SUM($T262,$V262)&lt;&gt;0),SUM($T262,$V262),"")),"")</f>
        <v/>
      </c>
      <c r="HD262" s="81" t="str">
        <f>IF($HA$3&lt;&gt;"コンテンツなし",IF(AND(申込書!$AH$4="GIGAスクールパック",SUM($Q262,$S262)&lt;&gt;0),SUM($Q262,$S262),IF(AND(申込書!$AH$4="SKY安心GIGAタブレット",SUM($U262,$W262)&lt;&gt;0),SUM($U262,$W262),"")),"")</f>
        <v/>
      </c>
      <c r="HE262" s="157"/>
      <c r="HF262" s="82"/>
      <c r="HG262" s="83"/>
    </row>
    <row r="263" spans="2:215" ht="26.85" customHeight="1">
      <c r="B263" s="62">
        <f t="shared" ref="B263:B505" si="4">ROW()-5</f>
        <v>258</v>
      </c>
      <c r="C263" s="63"/>
      <c r="D263" s="64"/>
      <c r="E263" s="207"/>
      <c r="F263" s="65"/>
      <c r="G263" s="66"/>
      <c r="H263" s="67"/>
      <c r="I263" s="68"/>
      <c r="J263" s="69"/>
      <c r="K263" s="70"/>
      <c r="L263" s="71"/>
      <c r="M263" s="72"/>
      <c r="N263" s="73"/>
      <c r="O263" s="74"/>
      <c r="P263" s="179"/>
      <c r="Q263" s="180"/>
      <c r="R263" s="180"/>
      <c r="S263" s="181"/>
      <c r="T263" s="179"/>
      <c r="U263" s="180"/>
      <c r="V263" s="182"/>
      <c r="W263" s="181"/>
      <c r="X263" s="75"/>
      <c r="Y263" s="76"/>
      <c r="Z263" s="77"/>
      <c r="AA263" s="78"/>
      <c r="AB263" s="79"/>
      <c r="AC263" s="79"/>
      <c r="AD263" s="79"/>
      <c r="AE263" s="77"/>
      <c r="AF263" s="139"/>
      <c r="AG263" s="139"/>
      <c r="AH263" s="139"/>
      <c r="AI263" s="80" t="str">
        <f>IF(AND(申込書!$C$90&lt;&gt;"▼プルダウンより選択してください",申込書!$C$90&lt;&gt;"",申込書!$P$90&lt;&gt;"YYYY/MM/DD",$G263&lt;&gt;""),申込書!$P$90,"")</f>
        <v/>
      </c>
      <c r="AJ263" s="81" t="str">
        <f>IF(AND(申込書!$C$90&lt;&gt;"▼プルダウンより選択してください",申込書!$C$90&lt;&gt;"",$G263&lt;&gt;""),申込書!$M$90,"")</f>
        <v/>
      </c>
      <c r="AK263" s="81" t="str">
        <f>IF($AI$3&lt;&gt;"コンテンツなし",IF(AND(申込書!$AH$4="GIGAスクールパック",SUM($P263,$R263)&lt;&gt;0),SUM($P263,$R263),IF(AND(申込書!$AH$4="SKY安心GIGAタブレット",SUM($T263,$V263)&lt;&gt;0),SUM($T263,$V263),"")),"")</f>
        <v/>
      </c>
      <c r="AL263" s="81" t="str">
        <f>IF($AI$3&lt;&gt;"コンテンツなし",IF(AND(申込書!$AH$4="GIGAスクールパック",SUM($Q263,$S263)&lt;&gt;0),SUM($Q263,$S263),IF(AND(申込書!$AH$4="SKY安心GIGAタブレット",SUM($U263,$W263)&lt;&gt;0),SUM($U263,$W263),"")),"")</f>
        <v/>
      </c>
      <c r="AM263" s="157"/>
      <c r="AN263" s="82"/>
      <c r="AO263" s="80" t="str">
        <f>IF(AND(申込書!$C$91&lt;&gt;"▼プルダウンより選択してください",申込書!$C$91&lt;&gt;"",申込書!$P$91&lt;&gt;"YYYY/MM/DD",$G263&lt;&gt;""),申込書!$P$91,"")</f>
        <v/>
      </c>
      <c r="AP263" s="81" t="str">
        <f>IF(AND(申込書!$C$91&lt;&gt;"▼プルダウンより選択してください",申込書!$C$91&lt;&gt;"",$G263&lt;&gt;""),申込書!$M$91,"")</f>
        <v/>
      </c>
      <c r="AQ263" s="81" t="str">
        <f>IF($AO$3&lt;&gt;"コンテンツなし",IF(AND(申込書!$AH$4="GIGAスクールパック",SUM($P263,$R263)&lt;&gt;0),SUM($P263,$R263),IF(AND(申込書!$AH$4="SKY安心GIGAタブレット",SUM($T263,$V263)&lt;&gt;0),SUM($T263,$V263),"")),"")</f>
        <v/>
      </c>
      <c r="AR263" s="81" t="str">
        <f>IF($AO$3&lt;&gt;"コンテンツなし",IF(AND(申込書!$AH$4="GIGAスクールパック",SUM($Q263,$S263)&lt;&gt;0),SUM($Q263,$S263),IF(AND(申込書!$AH$4="SKY安心GIGAタブレット",SUM($U263,$W263)&lt;&gt;0),SUM($U263,$W263),"")),"")</f>
        <v/>
      </c>
      <c r="AS263" s="157"/>
      <c r="AT263" s="82"/>
      <c r="AU263" s="80" t="str">
        <f>IF(AND(申込書!$C$92&lt;&gt;"▼プルダウンより選択してください",申込書!$C$92&lt;&gt;"",申込書!$P$92&lt;&gt;"YYYY/MM/DD",$G263&lt;&gt;""),申込書!$P$92,"")</f>
        <v/>
      </c>
      <c r="AV263" s="81" t="str">
        <f>IF(AND(申込書!$C$92&lt;&gt;"▼プルダウンより選択してください",申込書!$C$92&lt;&gt;"",$G263&lt;&gt;""),申込書!$M$92,"")</f>
        <v/>
      </c>
      <c r="AW263" s="81" t="str">
        <f>IF($AU$3&lt;&gt;"コンテンツなし",IF(AND(申込書!$AH$4="GIGAスクールパック",SUM($P263,$R263)&lt;&gt;0),SUM($P263,$R263),IF(AND(申込書!$AH$4="SKY安心GIGAタブレット",SUM($T263,$V263)&lt;&gt;0),SUM($T263,$V263),"")),"")</f>
        <v/>
      </c>
      <c r="AX263" s="81" t="str">
        <f>IF($AU$3&lt;&gt;"コンテンツなし",IF(AND(申込書!$AH$4="GIGAスクールパック",SUM($Q263,$S263)&lt;&gt;0),SUM($Q263,$S263),IF(AND(申込書!$AH$4="SKY安心GIGAタブレット",SUM($U263,$W263)&lt;&gt;0),SUM($U263,$W263),"")),"")</f>
        <v/>
      </c>
      <c r="AY263" s="157"/>
      <c r="AZ263" s="82"/>
      <c r="BA263" s="80" t="str">
        <f>IF(AND(申込書!$C$93&lt;&gt;"▼プルダウンより選択してください",申込書!$C$93&lt;&gt;"",申込書!$P$93&lt;&gt;"YYYY/MM/DD",$G263&lt;&gt;""),申込書!$P$93,"")</f>
        <v/>
      </c>
      <c r="BB263" s="81" t="str">
        <f>IF(AND(申込書!$C$93&lt;&gt;"▼プルダウンより選択してください",申込書!$C$93&lt;&gt;"",申込書!$M$93&gt;=1,$G263&lt;&gt;""),申込書!$M$93,"")</f>
        <v/>
      </c>
      <c r="BC263" s="81" t="str">
        <f>IF($BA$3&lt;&gt;"コンテンツなし",IF(AND(申込書!$AH$4="GIGAスクールパック",SUM($P263,$R263)&lt;&gt;0),SUM($P263,$R263),IF(AND(申込書!$AH$4="SKY安心GIGAタブレット",SUM($T263,$V263)&lt;&gt;0),SUM($T263,$V263),"")),"")</f>
        <v/>
      </c>
      <c r="BD263" s="81" t="str">
        <f>IF($BA$3&lt;&gt;"コンテンツなし",IF(AND(申込書!$AH$4="GIGAスクールパック",SUM($Q263,$S263)&lt;&gt;0),SUM($Q263,$S263),IF(AND(申込書!$AH$4="SKY安心GIGAタブレット",SUM($U263,$W263)&lt;&gt;0),SUM($U263,$W263),"")),"")</f>
        <v/>
      </c>
      <c r="BE263" s="157"/>
      <c r="BF263" s="82"/>
      <c r="BG263" s="80" t="str">
        <f>IF(AND(申込書!$C$94&lt;&gt;"▼プルダウンより選択してください",申込書!$C$94&lt;&gt;"",申込書!$P$94&lt;&gt;"YYYY/MM/DD",$G263&lt;&gt;""),申込書!$P$94,"")</f>
        <v/>
      </c>
      <c r="BH263" s="81" t="str">
        <f>IF(AND(申込書!$C$94&lt;&gt;"▼プルダウンより選択してください",申込書!$C$94&lt;&gt;"",$G263&lt;&gt;""),申込書!$M$94,"")</f>
        <v/>
      </c>
      <c r="BI263" s="81" t="str">
        <f>IF($BG$3&lt;&gt;"コンテンツなし",IF(AND(申込書!$AH$4="GIGAスクールパック",SUM($P263,$R263)&lt;&gt;0),SUM($P263,$R263),IF(AND(申込書!$AH$4="SKY安心GIGAタブレット",SUM($T263,$V263)&lt;&gt;0),SUM($T263,$V263),"")),"")</f>
        <v/>
      </c>
      <c r="BJ263" s="81" t="str">
        <f>IF($BG$3&lt;&gt;"コンテンツなし",IF(AND(申込書!$AH$4="GIGAスクールパック",SUM($Q263,$S263)&lt;&gt;0),SUM($Q263,$S263),IF(AND(申込書!$AH$4="SKY安心GIGAタブレット",SUM($U263,$W263)&lt;&gt;0),SUM($U263,$W263),"")),"")</f>
        <v/>
      </c>
      <c r="BK263" s="157"/>
      <c r="BL263" s="82"/>
      <c r="BM263" s="80" t="str">
        <f>IF(AND(申込書!$C$95&lt;&gt;"▼プルダウンより選択してください",申込書!$C$95&lt;&gt;"",申込書!$P$95&lt;&gt;"YYYY/MM/DD",$G263&lt;&gt;""),申込書!$P$95,"")</f>
        <v/>
      </c>
      <c r="BN263" s="81" t="str">
        <f>IF(AND(申込書!$C$95&lt;&gt;"▼プルダウンより選択してください",申込書!$C$95&lt;&gt;"",$G263&lt;&gt;""),申込書!$M$95,"")</f>
        <v/>
      </c>
      <c r="BO263" s="81" t="str">
        <f>IF($BM$3&lt;&gt;"コンテンツなし",IF(AND(申込書!$AH$4="GIGAスクールパック",SUM($P263,$R263)&lt;&gt;0),SUM($P263,$R263),IF(AND(申込書!$AH$4="SKY安心GIGAタブレット",SUM($T263,$V263)&lt;&gt;0),SUM($T263,$V263),"")),"")</f>
        <v/>
      </c>
      <c r="BP263" s="81" t="str">
        <f>IF($BM$3&lt;&gt;"コンテンツなし",IF(AND(申込書!$AH$4="GIGAスクールパック",SUM($Q263,$S263)&lt;&gt;0),SUM($Q263,$S263),IF(AND(申込書!$AH$4="SKY安心GIGAタブレット",SUM($U263,$W263)&lt;&gt;0),SUM($U263,$W263),"")),"")</f>
        <v/>
      </c>
      <c r="BQ263" s="157"/>
      <c r="BR263" s="82"/>
      <c r="BS263" s="80" t="str">
        <f>IF(AND(申込書!$C$96&lt;&gt;"▼プルダウンより選択してください",申込書!$C$96&lt;&gt;"",申込書!$P$96&lt;&gt;"YYYY/MM/DD",$G263&lt;&gt;""),申込書!$P$96,"")</f>
        <v/>
      </c>
      <c r="BT263" s="81" t="str">
        <f>IF(AND(申込書!$C$96&lt;&gt;"▼プルダウンより選択してください",申込書!$C$96&lt;&gt;"",$G263&lt;&gt;""),申込書!$M$96,"")</f>
        <v/>
      </c>
      <c r="BU263" s="81" t="str">
        <f>IF($BS$3&lt;&gt;"コンテンツなし",IF(AND(申込書!$AH$4="GIGAスクールパック",SUM($P263,$R263)&lt;&gt;0),SUM($P263,$R263),IF(AND(申込書!$AH$4="SKY安心GIGAタブレット",SUM($T263,$V263)&lt;&gt;0),SUM($T263,$V263),"")),"")</f>
        <v/>
      </c>
      <c r="BV263" s="81" t="str">
        <f>IF($BS$3&lt;&gt;"コンテンツなし",IF(AND(申込書!$AH$4="GIGAスクールパック",SUM($Q263,$S263)&lt;&gt;0),SUM($Q263,$S263),IF(AND(申込書!$AH$4="SKY安心GIGAタブレット",SUM($U263,$W263)&lt;&gt;0),SUM($U263,$W263),"")),"")</f>
        <v/>
      </c>
      <c r="BW263" s="157"/>
      <c r="BX263" s="82"/>
      <c r="BY263" s="80" t="str">
        <f>IF(AND(申込書!$C$97&lt;&gt;"▼プルダウンより選択してください",申込書!$C$97&lt;&gt;"",申込書!$P$97&lt;&gt;"YYYY/MM/DD",$G263&lt;&gt;""),申込書!$P$97,"")</f>
        <v/>
      </c>
      <c r="BZ263" s="81" t="str">
        <f>IF(AND(申込書!$C$97&lt;&gt;"▼プルダウンより選択してください",申込書!$C$97&lt;&gt;"",$G263&lt;&gt;""),申込書!$M$97,"")</f>
        <v/>
      </c>
      <c r="CA263" s="81" t="str">
        <f>IF($BY$3&lt;&gt;"コンテンツなし",IF(AND(申込書!$AH$4="GIGAスクールパック",SUM($P263,$R263)&lt;&gt;0),SUM($P263,$R263),IF(AND(申込書!$AH$4="SKY安心GIGAタブレット",SUM($T263,$V263)&lt;&gt;0),SUM($T263,$V263),"")),"")</f>
        <v/>
      </c>
      <c r="CB263" s="81" t="str">
        <f>IF($BY$3&lt;&gt;"コンテンツなし",IF(AND(申込書!$AH$4="GIGAスクールパック",SUM($Q263,$S263)&lt;&gt;0),SUM($Q263,$S263),IF(AND(申込書!$AH$4="SKY安心GIGAタブレット",SUM($U263,$W263)&lt;&gt;0),SUM($U263,$W263),"")),"")</f>
        <v/>
      </c>
      <c r="CC263" s="157"/>
      <c r="CD263" s="82"/>
      <c r="CE263" s="80" t="str">
        <f>IF(AND(申込書!$C$98&lt;&gt;"▼プルダウンより選択してください",申込書!$C$98&lt;&gt;"",申込書!$P$98&lt;&gt;"YYYY/MM/DD",$G263&lt;&gt;""),申込書!$P$98,"")</f>
        <v/>
      </c>
      <c r="CF263" s="81" t="str">
        <f>IF(AND(申込書!$C$98&lt;&gt;"▼プルダウンより選択してください",申込書!$C$98&lt;&gt;"",$G263&lt;&gt;""),申込書!$M$98,"")</f>
        <v/>
      </c>
      <c r="CG263" s="81" t="str">
        <f>IF($CE$3&lt;&gt;"コンテンツなし",IF(AND(申込書!$AH$4="GIGAスクールパック",SUM($P263,$R263)&lt;&gt;0),SUM($P263,$R263),IF(AND(申込書!$AH$4="SKY安心GIGAタブレット",SUM($T263,$V263)&lt;&gt;0),SUM($T263,$V263),"")),"")</f>
        <v/>
      </c>
      <c r="CH263" s="81" t="str">
        <f>IF($CE$3&lt;&gt;"コンテンツなし",IF(AND(申込書!$AH$4="GIGAスクールパック",SUM($Q263,$S263)&lt;&gt;0),SUM($Q263,$S263),IF(AND(申込書!$AH$4="SKY安心GIGAタブレット",SUM($U263,$W263)&lt;&gt;0),SUM($U263,$W263),"")),"")</f>
        <v/>
      </c>
      <c r="CI263" s="157"/>
      <c r="CJ263" s="82"/>
      <c r="CK263" s="80" t="str">
        <f>IF(AND(申込書!$C$99&lt;&gt;"▼プルダウンより選択してください",申込書!$C$99&lt;&gt;"",申込書!$P$99&lt;&gt;"YYYY/MM/DD",$G263&lt;&gt;""),申込書!$P$99,"")</f>
        <v/>
      </c>
      <c r="CL263" s="81" t="str">
        <f>IF(AND(申込書!$C$99&lt;&gt;"▼プルダウンより選択してください",申込書!$C$99&lt;&gt;"",$G263&lt;&gt;""),申込書!$M$99,"")</f>
        <v/>
      </c>
      <c r="CM263" s="81" t="str">
        <f>IF($CK$3&lt;&gt;"コンテンツなし",IF(AND(申込書!$AH$4="GIGAスクールパック",SUM($P263,$R263)&lt;&gt;0),SUM($P263,$R263),IF(AND(申込書!$AH$4="SKY安心GIGAタブレット",SUM($T263,$V263)&lt;&gt;0),SUM($T263,$V263),"")),"")</f>
        <v/>
      </c>
      <c r="CN263" s="81" t="str">
        <f>IF($CK$3&lt;&gt;"コンテンツなし",IF(AND(申込書!$AH$4="GIGAスクールパック",SUM($Q263,$S263)&lt;&gt;0),SUM($Q263,$S263),IF(AND(申込書!$AH$4="SKY安心GIGAタブレット",SUM($U263,$W263)&lt;&gt;0),SUM($U263,$W263),"")),"")</f>
        <v/>
      </c>
      <c r="CO263" s="157"/>
      <c r="CP263" s="82"/>
      <c r="CQ263" s="80" t="str">
        <f>IF(AND(申込書!$C$100&lt;&gt;"▼プルダウンより選択してください",申込書!$C$100&lt;&gt;"",申込書!$P$100&lt;&gt;"YYYY/MM/DD",$G263&lt;&gt;""),申込書!$P$100,"")</f>
        <v/>
      </c>
      <c r="CR263" s="81" t="str">
        <f>IF(AND(申込書!$C$100&lt;&gt;"▼プルダウンより選択してください",申込書!$C$100&lt;&gt;"",$G263&lt;&gt;""),申込書!$M$100,"")</f>
        <v/>
      </c>
      <c r="CS263" s="81" t="str">
        <f>IF($CQ$3&lt;&gt;"コンテンツなし",IF(AND(申込書!$AH$4="GIGAスクールパック",SUM($P263,$R263)&lt;&gt;0),SUM($P263,$R263),IF(AND(申込書!$AH$4="SKY安心GIGAタブレット",SUM($T263,$V263)&lt;&gt;0),SUM($T263,$V263),"")),"")</f>
        <v/>
      </c>
      <c r="CT263" s="81" t="str">
        <f>IF($CQ$3&lt;&gt;"コンテンツなし",IF(AND(申込書!$AH$4="GIGAスクールパック",SUM($Q263,$S263)&lt;&gt;0),SUM($Q263,$S263),IF(AND(申込書!$AH$4="SKY安心GIGAタブレット",SUM($U263,$W263)&lt;&gt;0),SUM($U263,$W263),"")),"")</f>
        <v/>
      </c>
      <c r="CU263" s="81"/>
      <c r="CV263" s="82"/>
      <c r="CW263" s="80" t="str">
        <f>IF(AND(申込書!$C$101&lt;&gt;"▼プルダウンより選択してください",申込書!$C$101&lt;&gt;"",申込書!$P$101&lt;&gt;"YYYY/MM/DD",$G263&lt;&gt;""),申込書!$P$101,"")</f>
        <v/>
      </c>
      <c r="CX263" s="81" t="str">
        <f>IF(AND(申込書!$C$101&lt;&gt;"▼プルダウンより選択してください",申込書!$C$101&lt;&gt;"",$G263&lt;&gt;""),申込書!$M$101,"")</f>
        <v/>
      </c>
      <c r="CY263" s="81" t="str">
        <f>IF($CW$3&lt;&gt;"コンテンツなし",IF(AND(申込書!$AH$4="GIGAスクールパック",SUM($P263,$R263)&lt;&gt;0),SUM($P263,$R263),IF(AND(申込書!$AH$4="SKY安心GIGAタブレット",SUM($T263,$V263)&lt;&gt;0),SUM($T263,$V263),"")),"")</f>
        <v/>
      </c>
      <c r="CZ263" s="81" t="str">
        <f>IF($CW$3&lt;&gt;"コンテンツなし",IF(AND(申込書!$AH$4="GIGAスクールパック",SUM($Q263,$S263)&lt;&gt;0),SUM($Q263,$S263),IF(AND(申込書!$AH$4="SKY安心GIGAタブレット",SUM($U263,$W263)&lt;&gt;0),SUM($U263,$W263),"")),"")</f>
        <v/>
      </c>
      <c r="DA263" s="81"/>
      <c r="DB263" s="82"/>
      <c r="DC263" s="80" t="str">
        <f>IF(AND(申込書!$C$102&lt;&gt;"▼プルダウンより選択してください",申込書!$C$102&lt;&gt;"",申込書!$P$102&lt;&gt;"YYYY/MM/DD",$G263&lt;&gt;""),申込書!$P$102,"")</f>
        <v/>
      </c>
      <c r="DD263" s="81" t="str">
        <f>IF(AND(申込書!$C$102&lt;&gt;"▼プルダウンより選択してください",申込書!$C$102&lt;&gt;"",$G263&lt;&gt;""),申込書!$M$102,"")</f>
        <v/>
      </c>
      <c r="DE263" s="81" t="str">
        <f>IF($DC$3&lt;&gt;"コンテンツなし",IF(AND(申込書!$AH$4="GIGAスクールパック",SUM($P263,$R263)&lt;&gt;0),SUM($P263,$R263),IF(AND(申込書!$AH$4="SKY安心GIGAタブレット",SUM($T263,$V263)&lt;&gt;0),SUM($T263,$V263),"")),"")</f>
        <v/>
      </c>
      <c r="DF263" s="81" t="str">
        <f>IF($DC$3&lt;&gt;"コンテンツなし",IF(AND(申込書!$AH$4="GIGAスクールパック",SUM($Q263,$S263)&lt;&gt;0),SUM($Q263,$S263),IF(AND(申込書!$AH$4="SKY安心GIGAタブレット",SUM($U263,$W263)&lt;&gt;0),SUM($U263,$W263),"")),"")</f>
        <v/>
      </c>
      <c r="DG263" s="81"/>
      <c r="DH263" s="82"/>
      <c r="DI263" s="80" t="str">
        <f>IF(AND(申込書!$C$103&lt;&gt;"▼プルダウンより選択してください",申込書!$C$103&lt;&gt;"",申込書!$P$103&lt;&gt;"YYYY/MM/DD",$G263&lt;&gt;""),申込書!$P$103,"")</f>
        <v/>
      </c>
      <c r="DJ263" s="81" t="str">
        <f>IF(AND(申込書!$C$103&lt;&gt;"▼プルダウンより選択してください",申込書!$C$103&lt;&gt;"",$G263&lt;&gt;""),申込書!$M$103,"")</f>
        <v/>
      </c>
      <c r="DK263" s="81" t="str">
        <f>IF($DI$3&lt;&gt;"コンテンツなし",IF(AND(申込書!$AH$4="GIGAスクールパック",SUM($P263,$R263)&lt;&gt;0),SUM($P263,$R263),IF(AND(申込書!$AH$4="SKY安心GIGAタブレット",SUM($T263,$V263)&lt;&gt;0),SUM($T263,$V263),"")),"")</f>
        <v/>
      </c>
      <c r="DL263" s="81" t="str">
        <f>IF($DI$3&lt;&gt;"コンテンツなし",IF(AND(申込書!$AH$4="GIGAスクールパック",SUM($Q263,$S263)&lt;&gt;0),SUM($Q263,$S263),IF(AND(申込書!$AH$4="SKY安心GIGAタブレット",SUM($U263,$W263)&lt;&gt;0),SUM($U263,$W263),"")),"")</f>
        <v/>
      </c>
      <c r="DM263" s="81"/>
      <c r="DN263" s="82"/>
      <c r="DO263" s="80" t="str">
        <f>IF(AND(申込書!$C$104&lt;&gt;"▼プルダウンより選択してください",申込書!$C$104&lt;&gt;"",申込書!$P$104&lt;&gt;"YYYY/MM/DD",$G263&lt;&gt;""),申込書!$P$104,"")</f>
        <v/>
      </c>
      <c r="DP263" s="81" t="str">
        <f>IF(AND(申込書!$C$104&lt;&gt;"▼プルダウンより選択してください",申込書!$C$104&lt;&gt;"",$G263&lt;&gt;""),申込書!$M$104,"")</f>
        <v/>
      </c>
      <c r="DQ263" s="81" t="str">
        <f>IF($DO$3&lt;&gt;"コンテンツなし",IF(AND(申込書!$AH$4="GIGAスクールパック",SUM($P263,$R263)&lt;&gt;0),SUM($P263,$R263),IF(AND(申込書!$AH$4="SKY安心GIGAタブレット",SUM($T263,$V263)&lt;&gt;0),SUM($T263,$V263),"")),"")</f>
        <v/>
      </c>
      <c r="DR263" s="81" t="str">
        <f>IF($DO$3&lt;&gt;"コンテンツなし",IF(AND(申込書!$AH$4="GIGAスクールパック",SUM($Q263,$S263)&lt;&gt;0),SUM($Q263,$S263),IF(AND(申込書!$AH$4="SKY安心GIGAタブレット",SUM($U263,$W263)&lt;&gt;0),SUM($U263,$W263),"")),"")</f>
        <v/>
      </c>
      <c r="DS263" s="81"/>
      <c r="DT263" s="82"/>
      <c r="DU263" s="80" t="str">
        <f>IF(AND(申込書!$C$105&lt;&gt;"▼プルダウンより選択してください",申込書!$C$105&lt;&gt;"",申込書!$P$105&lt;&gt;"YYYY/MM/DD",$G263&lt;&gt;""),申込書!$P$105,"")</f>
        <v/>
      </c>
      <c r="DV263" s="81" t="str">
        <f>IF(AND(申込書!$C$105&lt;&gt;"▼プルダウンより選択してください",申込書!$C$105&lt;&gt;"",$G263&lt;&gt;""),申込書!$M$105,"")</f>
        <v/>
      </c>
      <c r="DW263" s="81" t="str">
        <f>IF($DU$3&lt;&gt;"コンテンツなし",IF(AND(申込書!$AH$4="GIGAスクールパック",SUM($P263,$R263)&lt;&gt;0),SUM($P263,$R263),IF(AND(申込書!$AH$4="SKY安心GIGAタブレット",SUM($T263,$V263)&lt;&gt;0),SUM($T263,$V263),"")),"")</f>
        <v/>
      </c>
      <c r="DX263" s="81" t="str">
        <f>IF($DU$3&lt;&gt;"コンテンツなし",IF(AND(申込書!$AH$4="GIGAスクールパック",SUM($Q263,$S263)&lt;&gt;0),SUM($Q263,$S263),IF(AND(申込書!$AH$4="SKY安心GIGAタブレット",SUM($U263,$W263)&lt;&gt;0),SUM($U263,$W263),"")),"")</f>
        <v/>
      </c>
      <c r="DY263" s="157"/>
      <c r="DZ263" s="82"/>
      <c r="EA263" s="80" t="str">
        <f>IF(AND(申込書!$C$106&lt;&gt;"▼プルダウンより選択してください",申込書!$C$106&lt;&gt;"",申込書!$P$106&lt;&gt;"YYYY/MM/DD",$G263&lt;&gt;""),申込書!$P$106,"")</f>
        <v/>
      </c>
      <c r="EB263" s="81" t="str">
        <f>IF(AND(申込書!$C$106&lt;&gt;"▼プルダウンより選択してください",申込書!$C$106&lt;&gt;"",$G263&lt;&gt;""),申込書!$M$106,"")</f>
        <v/>
      </c>
      <c r="EC263" s="81" t="str">
        <f>IF($EA$3&lt;&gt;"コンテンツなし",IF(AND(申込書!$AH$4="GIGAスクールパック",SUM($P263,$R263)&lt;&gt;0),SUM($P263,$R263),IF(AND(申込書!$AH$4="SKY安心GIGAタブレット",SUM($T263,$V263)&lt;&gt;0),SUM($T263,$V263),"")),"")</f>
        <v/>
      </c>
      <c r="ED263" s="81" t="str">
        <f>IF($EA$3&lt;&gt;"コンテンツなし",IF(AND(申込書!$AH$4="GIGAスクールパック",SUM($Q263,$S263)&lt;&gt;0),SUM($Q263,$S263),IF(AND(申込書!$AH$4="SKY安心GIGAタブレット",SUM($U263,$W263)&lt;&gt;0),SUM($U263,$W263),"")),"")</f>
        <v/>
      </c>
      <c r="EE263" s="157"/>
      <c r="EF263" s="82"/>
      <c r="EG263" s="80" t="str">
        <f>IF(AND(申込書!$C$107&lt;&gt;"▼プルダウンより選択してください",申込書!$C$107&lt;&gt;"",申込書!$P$107&lt;&gt;"YYYY/MM/DD",$G263&lt;&gt;""),申込書!$P$107,"")</f>
        <v/>
      </c>
      <c r="EH263" s="81" t="str">
        <f>IF(AND(申込書!$C$107&lt;&gt;"▼プルダウンより選択してください",申込書!$C$107&lt;&gt;"",$G263&lt;&gt;""),申込書!$M$107,"")</f>
        <v/>
      </c>
      <c r="EI263" s="81" t="str">
        <f>IF($EG$3&lt;&gt;"コンテンツなし",IF(AND(申込書!$AH$4="GIGAスクールパック",SUM($P263,$R263)&lt;&gt;0),SUM($P263,$R263),IF(AND(申込書!$AH$4="SKY安心GIGAタブレット",SUM($T263,$V263)&lt;&gt;0),SUM($T263,$V263),"")),"")</f>
        <v/>
      </c>
      <c r="EJ263" s="81" t="str">
        <f>IF($EG$3&lt;&gt;"コンテンツなし",IF(AND(申込書!$AH$4="GIGAスクールパック",SUM($Q263,$S263)&lt;&gt;0),SUM($Q263,$S263),IF(AND(申込書!$AH$4="SKY安心GIGAタブレット",SUM($U263,$W263)&lt;&gt;0),SUM($U263,$W263),"")),"")</f>
        <v/>
      </c>
      <c r="EK263" s="157"/>
      <c r="EL263" s="82"/>
      <c r="EM263" s="80" t="str">
        <f>IF(AND(申込書!$C$108&lt;&gt;"▼プルダウンより選択してください",申込書!$C$108&lt;&gt;"",申込書!$P$108&lt;&gt;"YYYY/MM/DD",$G263&lt;&gt;""),申込書!$P$108,"")</f>
        <v/>
      </c>
      <c r="EN263" s="81" t="str">
        <f>IF(AND(申込書!$C$108&lt;&gt;"▼プルダウンより選択してください",申込書!$C$108&lt;&gt;"",$G263&lt;&gt;""),申込書!$M$108,"")</f>
        <v/>
      </c>
      <c r="EO263" s="81" t="str">
        <f>IF($EM$3&lt;&gt;"コンテンツなし",IF(AND(申込書!$AH$4="GIGAスクールパック",SUM($P263,$R263)&lt;&gt;0),SUM($P263,$R263),IF(AND(申込書!$AH$4="SKY安心GIGAタブレット",SUM($T263,$V263)&lt;&gt;0),SUM($T263,$V263),"")),"")</f>
        <v/>
      </c>
      <c r="EP263" s="81" t="str">
        <f>IF($EM$3&lt;&gt;"コンテンツなし",IF(AND(申込書!$AH$4="GIGAスクールパック",SUM($Q263,$S263)&lt;&gt;0),SUM($Q263,$S263),IF(AND(申込書!$AH$4="SKY安心GIGAタブレット",SUM($U263,$W263)&lt;&gt;0),SUM($U263,$W263),"")),"")</f>
        <v/>
      </c>
      <c r="EQ263" s="157"/>
      <c r="ER263" s="82"/>
      <c r="ES263" s="80" t="str">
        <f>IF(AND(申込書!$C$109&lt;&gt;"▼プルダウンより選択してください",申込書!$C$109&lt;&gt;"",申込書!$P$109&lt;&gt;"YYYY/MM/DD",$G263&lt;&gt;""),申込書!$P$109,"")</f>
        <v/>
      </c>
      <c r="ET263" s="81" t="str">
        <f>IF(AND(申込書!$C$109&lt;&gt;"▼プルダウンより選択してください",申込書!$C$109&lt;&gt;"",$G263&lt;&gt;""),申込書!$M$109,"")</f>
        <v/>
      </c>
      <c r="EU263" s="81" t="str">
        <f>IF($ES$3&lt;&gt;"コンテンツなし",IF(AND(申込書!$AH$4="GIGAスクールパック",SUM($P263,$R263)&lt;&gt;0),SUM($P263,$R263),IF(AND(申込書!$AH$4="SKY安心GIGAタブレット",SUM($T263,$V263)&lt;&gt;0),SUM($T263,$V263),"")),"")</f>
        <v/>
      </c>
      <c r="EV263" s="81" t="str">
        <f>IF($ES$3&lt;&gt;"コンテンツなし",IF(AND(申込書!$AH$4="GIGAスクールパック",SUM($Q263,$S263)&lt;&gt;0),SUM($Q263,$S263),IF(AND(申込書!$AH$4="SKY安心GIGAタブレット",SUM($U263,$W263)&lt;&gt;0),SUM($U263,$W263),"")),"")</f>
        <v/>
      </c>
      <c r="EW263" s="157"/>
      <c r="EX263" s="82"/>
      <c r="EY263" s="80" t="str">
        <f>IF(AND(申込書!$C$110&lt;&gt;"▼プルダウンより選択してください",申込書!$C$110&lt;&gt;"",申込書!$P$110&lt;&gt;"YYYY/MM/DD",$G263&lt;&gt;""),申込書!$P$110,"")</f>
        <v/>
      </c>
      <c r="EZ263" s="81" t="str">
        <f>IF(AND(申込書!$C$110&lt;&gt;"▼プルダウンより選択してください",申込書!$C$110&lt;&gt;"",$G263&lt;&gt;""),申込書!$M$110,"")</f>
        <v/>
      </c>
      <c r="FA263" s="81" t="str">
        <f>IF($EY$3&lt;&gt;"コンテンツなし",IF(AND(申込書!$AH$4="GIGAスクールパック",SUM($P263,$R263)&lt;&gt;0),SUM($P263,$R263),IF(AND(申込書!$AH$4="SKY安心GIGAタブレット",SUM($T263,$V263)&lt;&gt;0),SUM($T263,$V263),"")),"")</f>
        <v/>
      </c>
      <c r="FB263" s="81" t="str">
        <f>IF($EY$3&lt;&gt;"コンテンツなし",IF(AND(申込書!$AH$4="GIGAスクールパック",SUM($Q263,$S263)&lt;&gt;0),SUM($Q263,$S263),IF(AND(申込書!$AH$4="SKY安心GIGAタブレット",SUM($U263,$W263)&lt;&gt;0),SUM($U263,$W263),"")),"")</f>
        <v/>
      </c>
      <c r="FC263" s="157"/>
      <c r="FD263" s="82"/>
      <c r="FE263" s="80" t="str">
        <f>IF(AND(申込書!$C$111&lt;&gt;"▼プルダウンより選択してください",申込書!$C$111&lt;&gt;"",申込書!$P$111&lt;&gt;"YYYY/MM/DD",$G263&lt;&gt;""),申込書!$P$111,"")</f>
        <v/>
      </c>
      <c r="FF263" s="81" t="str">
        <f>IF(AND(申込書!$C$111&lt;&gt;"▼プルダウンより選択してください",申込書!$C$111&lt;&gt;"",$G263&lt;&gt;""),申込書!$M$111,"")</f>
        <v/>
      </c>
      <c r="FG263" s="81" t="str">
        <f>IF($FE$3&lt;&gt;"コンテンツなし",IF(AND(申込書!$AH$4="GIGAスクールパック",SUM($P263,$R263)&lt;&gt;0),SUM($P263,$R263),IF(AND(申込書!$AH$4="SKY安心GIGAタブレット",SUM($T263,$V263)&lt;&gt;0),SUM($T263,$V263),"")),"")</f>
        <v/>
      </c>
      <c r="FH263" s="81" t="str">
        <f>IF($FE$3&lt;&gt;"コンテンツなし",IF(AND(申込書!$AH$4="GIGAスクールパック",SUM($Q263,$S263)&lt;&gt;0),SUM($Q263,$S263),IF(AND(申込書!$AH$4="SKY安心GIGAタブレット",SUM($U263,$W263)&lt;&gt;0),SUM($U263,$W263),"")),"")</f>
        <v/>
      </c>
      <c r="FI263" s="157"/>
      <c r="FJ263" s="82"/>
      <c r="FK263" s="80" t="str">
        <f>IF(AND(申込書!$C$112&lt;&gt;"▼プルダウンより選択してください",申込書!$C$112&lt;&gt;"",申込書!$P$112&lt;&gt;"YYYY/MM/DD",$G263&lt;&gt;""),申込書!$P$112,"")</f>
        <v/>
      </c>
      <c r="FL263" s="81" t="str">
        <f>IF(AND(申込書!$C$112&lt;&gt;"▼プルダウンより選択してください",申込書!$C$112&lt;&gt;"",$G263&lt;&gt;""),申込書!$M$112,"")</f>
        <v/>
      </c>
      <c r="FM263" s="81" t="str">
        <f>IF($FK$3&lt;&gt;"コンテンツなし",IF(AND(申込書!$AH$4="GIGAスクールパック",SUM($P263,$R263)&lt;&gt;0),SUM($P263,$R263),IF(AND(申込書!$AH$4="SKY安心GIGAタブレット",SUM($T263,$V263)&lt;&gt;0),SUM($T263,$V263),"")),"")</f>
        <v/>
      </c>
      <c r="FN263" s="81" t="str">
        <f>IF($FK$3&lt;&gt;"コンテンツなし",IF(AND(申込書!$AH$4="GIGAスクールパック",SUM($Q263,$S263)&lt;&gt;0),SUM($Q263,$S263),IF(AND(申込書!$AH$4="SKY安心GIGAタブレット",SUM($U263,$W263)&lt;&gt;0),SUM($U263,$W263),"")),"")</f>
        <v/>
      </c>
      <c r="FO263" s="157"/>
      <c r="FP263" s="82"/>
      <c r="FQ263" s="80" t="str">
        <f>IF(AND(申込書!$C$113&lt;&gt;"▼プルダウンより選択してください",申込書!$C$113&lt;&gt;"",申込書!$P$113&lt;&gt;"YYYY/MM/DD",$G263&lt;&gt;""),申込書!$P$113,"")</f>
        <v/>
      </c>
      <c r="FR263" s="81" t="str">
        <f>IF(AND(申込書!$C$113&lt;&gt;"▼プルダウンより選択してください",申込書!$C$113&lt;&gt;"",$G263&lt;&gt;""),申込書!$M$113,"")</f>
        <v/>
      </c>
      <c r="FS263" s="81" t="str">
        <f>IF($FQ$3&lt;&gt;"コンテンツなし",IF(AND(申込書!$AH$4="GIGAスクールパック",SUM($P263,$R263)&lt;&gt;0),SUM($P263,$R263),IF(AND(申込書!$AH$4="SKY安心GIGAタブレット",SUM($T263,$V263)&lt;&gt;0),SUM($T263,$V263),"")),"")</f>
        <v/>
      </c>
      <c r="FT263" s="81" t="str">
        <f>IF($FQ$3&lt;&gt;"コンテンツなし",IF(AND(申込書!$AH$4="GIGAスクールパック",SUM($Q263,$S263)&lt;&gt;0),SUM($Q263,$S263),IF(AND(申込書!$AH$4="SKY安心GIGAタブレット",SUM($U263,$W263)&lt;&gt;0),SUM($U263,$W263),"")),"")</f>
        <v/>
      </c>
      <c r="FU263" s="157"/>
      <c r="FV263" s="82"/>
      <c r="FW263" s="80" t="str">
        <f>IF(AND(申込書!$C$114&lt;&gt;"▼プルダウンより選択してください",申込書!$C$114&lt;&gt;"",申込書!$P$114&lt;&gt;"YYYY/MM/DD",$G263&lt;&gt;""),申込書!$P$114,"")</f>
        <v/>
      </c>
      <c r="FX263" s="81" t="str">
        <f>IF(AND(申込書!$C$114&lt;&gt;"▼プルダウンより選択してください",申込書!$C$114&lt;&gt;"",$G263&lt;&gt;""),申込書!$M$114,"")</f>
        <v/>
      </c>
      <c r="FY263" s="81" t="str">
        <f>IF($FW$3&lt;&gt;"コンテンツなし",IF(AND(申込書!$AH$4="GIGAスクールパック",SUM($P263,$R263)&lt;&gt;0),SUM($P263,$R263),IF(AND(申込書!$AH$4="SKY安心GIGAタブレット",SUM($T263,$V263)&lt;&gt;0),SUM($T263,$V263),"")),"")</f>
        <v/>
      </c>
      <c r="FZ263" s="81" t="str">
        <f>IF($FW$3&lt;&gt;"コンテンツなし",IF(AND(申込書!$AH$4="GIGAスクールパック",SUM($Q263,$S263)&lt;&gt;0),SUM($Q263,$S263),IF(AND(申込書!$AH$4="SKY安心GIGAタブレット",SUM($U263,$W263)&lt;&gt;0),SUM($U263,$W263),"")),"")</f>
        <v/>
      </c>
      <c r="GA263" s="157"/>
      <c r="GB263" s="82"/>
      <c r="GC263" s="80" t="str">
        <f>IF(AND(申込書!$C$115&lt;&gt;"▼プルダウンより選択してください",申込書!$C$115&lt;&gt;"",申込書!$P$115&lt;&gt;"YYYY/MM/DD",$G263&lt;&gt;""),申込書!$P$115,"")</f>
        <v/>
      </c>
      <c r="GD263" s="81" t="str">
        <f>IF(AND(申込書!$C$115&lt;&gt;"▼プルダウンより選択してください",申込書!$C$115&lt;&gt;"",$G263&lt;&gt;""),申込書!$M$115,"")</f>
        <v/>
      </c>
      <c r="GE263" s="81" t="str">
        <f>IF($GC$3&lt;&gt;"コンテンツなし",IF(AND(申込書!$AH$4="GIGAスクールパック",SUM($P263,$R263)&lt;&gt;0),SUM($P263,$R263),IF(AND(申込書!$AH$4="SKY安心GIGAタブレット",SUM($T263,$V263)&lt;&gt;0),SUM($T263,$V263),"")),"")</f>
        <v/>
      </c>
      <c r="GF263" s="81" t="str">
        <f>IF($GC$3&lt;&gt;"コンテンツなし",IF(AND(申込書!$AH$4="GIGAスクールパック",SUM($Q263,$S263)&lt;&gt;0),SUM($Q263,$S263),IF(AND(申込書!$AH$4="SKY安心GIGAタブレット",SUM($U263,$W263)&lt;&gt;0),SUM($U263,$W263),"")),"")</f>
        <v/>
      </c>
      <c r="GG263" s="157"/>
      <c r="GH263" s="82"/>
      <c r="GI263" s="80" t="str">
        <f>IF(AND(申込書!$C$116&lt;&gt;"▼プルダウンより選択してください",申込書!$C$116&lt;&gt;"",申込書!$P$116&lt;&gt;"YYYY/MM/DD",$G263&lt;&gt;""),申込書!$P$116,"")</f>
        <v/>
      </c>
      <c r="GJ263" s="81" t="str">
        <f>IF(AND(申込書!$C$116&lt;&gt;"▼プルダウンより選択してください",申込書!$C$116&lt;&gt;"",$G263&lt;&gt;""),申込書!$M$116,"")</f>
        <v/>
      </c>
      <c r="GK263" s="81" t="str">
        <f>IF($GI$3&lt;&gt;"コンテンツなし",IF(AND(申込書!$AH$4="GIGAスクールパック",SUM($P263,$R263)&lt;&gt;0),SUM($P263,$R263),IF(AND(申込書!$AH$4="SKY安心GIGAタブレット",SUM($T263,$V263)&lt;&gt;0),SUM($T263,$V263),"")),"")</f>
        <v/>
      </c>
      <c r="GL263" s="81" t="str">
        <f>IF($GI$3&lt;&gt;"コンテンツなし",IF(AND(申込書!$AH$4="GIGAスクールパック",SUM($Q263,$S263)&lt;&gt;0),SUM($Q263,$S263),IF(AND(申込書!$AH$4="SKY安心GIGAタブレット",SUM($U263,$W263)&lt;&gt;0),SUM($U263,$W263),"")),"")</f>
        <v/>
      </c>
      <c r="GM263" s="157"/>
      <c r="GN263" s="82"/>
      <c r="GO263" s="80" t="str">
        <f>IF(AND(申込書!$C$117&lt;&gt;"▼プルダウンより選択してください",申込書!$C$117&lt;&gt;"",申込書!$P$117&lt;&gt;"YYYY/MM/DD",$G263&lt;&gt;""),申込書!$P$117,"")</f>
        <v/>
      </c>
      <c r="GP263" s="81" t="str">
        <f>IF(AND(申込書!$C$117&lt;&gt;"▼プルダウンより選択してください",申込書!$C$117&lt;&gt;"",$G263&lt;&gt;""),申込書!$M$117,"")</f>
        <v/>
      </c>
      <c r="GQ263" s="81" t="str">
        <f>IF($GO$3&lt;&gt;"コンテンツなし",IF(AND(申込書!$AH$4="GIGAスクールパック",SUM($P263,$R263)&lt;&gt;0),SUM($P263,$R263),IF(AND(申込書!$AH$4="SKY安心GIGAタブレット",SUM($T263,$V263)&lt;&gt;0),SUM($T263,$V263),"")),"")</f>
        <v/>
      </c>
      <c r="GR263" s="81" t="str">
        <f>IF($GO$3&lt;&gt;"コンテンツなし",IF(AND(申込書!$AH$4="GIGAスクールパック",SUM($Q263,$S263)&lt;&gt;0),SUM($Q263,$S263),IF(AND(申込書!$AH$4="SKY安心GIGAタブレット",SUM($U263,$W263)&lt;&gt;0),SUM($U263,$W263),"")),"")</f>
        <v/>
      </c>
      <c r="GS263" s="157"/>
      <c r="GT263" s="82"/>
      <c r="GU263" s="80" t="str">
        <f>IF(AND(申込書!$C$118&lt;&gt;"▼プルダウンより選択してください",申込書!$C$118&lt;&gt;"",申込書!$P$118&lt;&gt;"YYYY/MM/DD",$G263&lt;&gt;""),申込書!$P$118,"")</f>
        <v/>
      </c>
      <c r="GV263" s="81" t="str">
        <f>IF(AND(申込書!$C$118&lt;&gt;"▼プルダウンより選択してください",申込書!$C$118&lt;&gt;"",$G263&lt;&gt;""),申込書!$M$118,"")</f>
        <v/>
      </c>
      <c r="GW263" s="81" t="str">
        <f>IF($GU$3&lt;&gt;"コンテンツなし",IF(AND(申込書!$AH$4="GIGAスクールパック",SUM($P263,$R263)&lt;&gt;0),SUM($P263,$R263),IF(AND(申込書!$AH$4="SKY安心GIGAタブレット",SUM($T263,$V263)&lt;&gt;0),SUM($T263,$V263),"")),"")</f>
        <v/>
      </c>
      <c r="GX263" s="81" t="str">
        <f>IF($GU$3&lt;&gt;"コンテンツなし",IF(AND(申込書!$AH$4="GIGAスクールパック",SUM($Q263,$S263)&lt;&gt;0),SUM($Q263,$S263),IF(AND(申込書!$AH$4="SKY安心GIGAタブレット",SUM($U263,$W263)&lt;&gt;0),SUM($U263,$W263),"")),"")</f>
        <v/>
      </c>
      <c r="GY263" s="157"/>
      <c r="GZ263" s="82"/>
      <c r="HA263" s="80" t="str">
        <f>IF(AND(申込書!$C$119&lt;&gt;"▼プルダウンより選択してください",申込書!$C$119&lt;&gt;"",申込書!$P$119&lt;&gt;"YYYY/MM/DD",$G263&lt;&gt;""),申込書!$P$119,"")</f>
        <v/>
      </c>
      <c r="HB263" s="81" t="str">
        <f>IF(AND(申込書!$C$119&lt;&gt;"▼プルダウンより選択してください",申込書!$C$119&lt;&gt;"",$G263&lt;&gt;""),申込書!$M$119,"")</f>
        <v/>
      </c>
      <c r="HC263" s="81" t="str">
        <f>IF($HA$3&lt;&gt;"コンテンツなし",IF(AND(申込書!$AH$4="GIGAスクールパック",SUM($P263,$R263)&lt;&gt;0),SUM($P263,$R263),IF(AND(申込書!$AH$4="SKY安心GIGAタブレット",SUM($T263,$V263)&lt;&gt;0),SUM($T263,$V263),"")),"")</f>
        <v/>
      </c>
      <c r="HD263" s="81" t="str">
        <f>IF($HA$3&lt;&gt;"コンテンツなし",IF(AND(申込書!$AH$4="GIGAスクールパック",SUM($Q263,$S263)&lt;&gt;0),SUM($Q263,$S263),IF(AND(申込書!$AH$4="SKY安心GIGAタブレット",SUM($U263,$W263)&lt;&gt;0),SUM($U263,$W263),"")),"")</f>
        <v/>
      </c>
      <c r="HE263" s="157"/>
      <c r="HF263" s="82"/>
      <c r="HG263" s="83"/>
    </row>
    <row r="264" spans="2:215" ht="26.85" customHeight="1">
      <c r="B264" s="62">
        <f t="shared" si="4"/>
        <v>259</v>
      </c>
      <c r="C264" s="63"/>
      <c r="D264" s="64"/>
      <c r="E264" s="207"/>
      <c r="F264" s="65"/>
      <c r="G264" s="66"/>
      <c r="H264" s="67"/>
      <c r="I264" s="68"/>
      <c r="J264" s="69"/>
      <c r="K264" s="70"/>
      <c r="L264" s="71"/>
      <c r="M264" s="72"/>
      <c r="N264" s="73"/>
      <c r="O264" s="74"/>
      <c r="P264" s="179"/>
      <c r="Q264" s="180"/>
      <c r="R264" s="180"/>
      <c r="S264" s="181"/>
      <c r="T264" s="179"/>
      <c r="U264" s="180"/>
      <c r="V264" s="182"/>
      <c r="W264" s="181"/>
      <c r="X264" s="75"/>
      <c r="Y264" s="76"/>
      <c r="Z264" s="77"/>
      <c r="AA264" s="78"/>
      <c r="AB264" s="79"/>
      <c r="AC264" s="79"/>
      <c r="AD264" s="79"/>
      <c r="AE264" s="77"/>
      <c r="AF264" s="139"/>
      <c r="AG264" s="139"/>
      <c r="AH264" s="139"/>
      <c r="AI264" s="80" t="str">
        <f>IF(AND(申込書!$C$90&lt;&gt;"▼プルダウンより選択してください",申込書!$C$90&lt;&gt;"",申込書!$P$90&lt;&gt;"YYYY/MM/DD",$G264&lt;&gt;""),申込書!$P$90,"")</f>
        <v/>
      </c>
      <c r="AJ264" s="81" t="str">
        <f>IF(AND(申込書!$C$90&lt;&gt;"▼プルダウンより選択してください",申込書!$C$90&lt;&gt;"",$G264&lt;&gt;""),申込書!$M$90,"")</f>
        <v/>
      </c>
      <c r="AK264" s="81" t="str">
        <f>IF($AI$3&lt;&gt;"コンテンツなし",IF(AND(申込書!$AH$4="GIGAスクールパック",SUM($P264,$R264)&lt;&gt;0),SUM($P264,$R264),IF(AND(申込書!$AH$4="SKY安心GIGAタブレット",SUM($T264,$V264)&lt;&gt;0),SUM($T264,$V264),"")),"")</f>
        <v/>
      </c>
      <c r="AL264" s="81" t="str">
        <f>IF($AI$3&lt;&gt;"コンテンツなし",IF(AND(申込書!$AH$4="GIGAスクールパック",SUM($Q264,$S264)&lt;&gt;0),SUM($Q264,$S264),IF(AND(申込書!$AH$4="SKY安心GIGAタブレット",SUM($U264,$W264)&lt;&gt;0),SUM($U264,$W264),"")),"")</f>
        <v/>
      </c>
      <c r="AM264" s="157"/>
      <c r="AN264" s="82"/>
      <c r="AO264" s="80" t="str">
        <f>IF(AND(申込書!$C$91&lt;&gt;"▼プルダウンより選択してください",申込書!$C$91&lt;&gt;"",申込書!$P$91&lt;&gt;"YYYY/MM/DD",$G264&lt;&gt;""),申込書!$P$91,"")</f>
        <v/>
      </c>
      <c r="AP264" s="81" t="str">
        <f>IF(AND(申込書!$C$91&lt;&gt;"▼プルダウンより選択してください",申込書!$C$91&lt;&gt;"",$G264&lt;&gt;""),申込書!$M$91,"")</f>
        <v/>
      </c>
      <c r="AQ264" s="81" t="str">
        <f>IF($AO$3&lt;&gt;"コンテンツなし",IF(AND(申込書!$AH$4="GIGAスクールパック",SUM($P264,$R264)&lt;&gt;0),SUM($P264,$R264),IF(AND(申込書!$AH$4="SKY安心GIGAタブレット",SUM($T264,$V264)&lt;&gt;0),SUM($T264,$V264),"")),"")</f>
        <v/>
      </c>
      <c r="AR264" s="81" t="str">
        <f>IF($AO$3&lt;&gt;"コンテンツなし",IF(AND(申込書!$AH$4="GIGAスクールパック",SUM($Q264,$S264)&lt;&gt;0),SUM($Q264,$S264),IF(AND(申込書!$AH$4="SKY安心GIGAタブレット",SUM($U264,$W264)&lt;&gt;0),SUM($U264,$W264),"")),"")</f>
        <v/>
      </c>
      <c r="AS264" s="157"/>
      <c r="AT264" s="82"/>
      <c r="AU264" s="80" t="str">
        <f>IF(AND(申込書!$C$92&lt;&gt;"▼プルダウンより選択してください",申込書!$C$92&lt;&gt;"",申込書!$P$92&lt;&gt;"YYYY/MM/DD",$G264&lt;&gt;""),申込書!$P$92,"")</f>
        <v/>
      </c>
      <c r="AV264" s="81" t="str">
        <f>IF(AND(申込書!$C$92&lt;&gt;"▼プルダウンより選択してください",申込書!$C$92&lt;&gt;"",$G264&lt;&gt;""),申込書!$M$92,"")</f>
        <v/>
      </c>
      <c r="AW264" s="81" t="str">
        <f>IF($AU$3&lt;&gt;"コンテンツなし",IF(AND(申込書!$AH$4="GIGAスクールパック",SUM($P264,$R264)&lt;&gt;0),SUM($P264,$R264),IF(AND(申込書!$AH$4="SKY安心GIGAタブレット",SUM($T264,$V264)&lt;&gt;0),SUM($T264,$V264),"")),"")</f>
        <v/>
      </c>
      <c r="AX264" s="81" t="str">
        <f>IF($AU$3&lt;&gt;"コンテンツなし",IF(AND(申込書!$AH$4="GIGAスクールパック",SUM($Q264,$S264)&lt;&gt;0),SUM($Q264,$S264),IF(AND(申込書!$AH$4="SKY安心GIGAタブレット",SUM($U264,$W264)&lt;&gt;0),SUM($U264,$W264),"")),"")</f>
        <v/>
      </c>
      <c r="AY264" s="157"/>
      <c r="AZ264" s="82"/>
      <c r="BA264" s="80" t="str">
        <f>IF(AND(申込書!$C$93&lt;&gt;"▼プルダウンより選択してください",申込書!$C$93&lt;&gt;"",申込書!$P$93&lt;&gt;"YYYY/MM/DD",$G264&lt;&gt;""),申込書!$P$93,"")</f>
        <v/>
      </c>
      <c r="BB264" s="81" t="str">
        <f>IF(AND(申込書!$C$93&lt;&gt;"▼プルダウンより選択してください",申込書!$C$93&lt;&gt;"",申込書!$M$93&gt;=1,$G264&lt;&gt;""),申込書!$M$93,"")</f>
        <v/>
      </c>
      <c r="BC264" s="81" t="str">
        <f>IF($BA$3&lt;&gt;"コンテンツなし",IF(AND(申込書!$AH$4="GIGAスクールパック",SUM($P264,$R264)&lt;&gt;0),SUM($P264,$R264),IF(AND(申込書!$AH$4="SKY安心GIGAタブレット",SUM($T264,$V264)&lt;&gt;0),SUM($T264,$V264),"")),"")</f>
        <v/>
      </c>
      <c r="BD264" s="81" t="str">
        <f>IF($BA$3&lt;&gt;"コンテンツなし",IF(AND(申込書!$AH$4="GIGAスクールパック",SUM($Q264,$S264)&lt;&gt;0),SUM($Q264,$S264),IF(AND(申込書!$AH$4="SKY安心GIGAタブレット",SUM($U264,$W264)&lt;&gt;0),SUM($U264,$W264),"")),"")</f>
        <v/>
      </c>
      <c r="BE264" s="157"/>
      <c r="BF264" s="82"/>
      <c r="BG264" s="80" t="str">
        <f>IF(AND(申込書!$C$94&lt;&gt;"▼プルダウンより選択してください",申込書!$C$94&lt;&gt;"",申込書!$P$94&lt;&gt;"YYYY/MM/DD",$G264&lt;&gt;""),申込書!$P$94,"")</f>
        <v/>
      </c>
      <c r="BH264" s="81" t="str">
        <f>IF(AND(申込書!$C$94&lt;&gt;"▼プルダウンより選択してください",申込書!$C$94&lt;&gt;"",$G264&lt;&gt;""),申込書!$M$94,"")</f>
        <v/>
      </c>
      <c r="BI264" s="81" t="str">
        <f>IF($BG$3&lt;&gt;"コンテンツなし",IF(AND(申込書!$AH$4="GIGAスクールパック",SUM($P264,$R264)&lt;&gt;0),SUM($P264,$R264),IF(AND(申込書!$AH$4="SKY安心GIGAタブレット",SUM($T264,$V264)&lt;&gt;0),SUM($T264,$V264),"")),"")</f>
        <v/>
      </c>
      <c r="BJ264" s="81" t="str">
        <f>IF($BG$3&lt;&gt;"コンテンツなし",IF(AND(申込書!$AH$4="GIGAスクールパック",SUM($Q264,$S264)&lt;&gt;0),SUM($Q264,$S264),IF(AND(申込書!$AH$4="SKY安心GIGAタブレット",SUM($U264,$W264)&lt;&gt;0),SUM($U264,$W264),"")),"")</f>
        <v/>
      </c>
      <c r="BK264" s="157"/>
      <c r="BL264" s="82"/>
      <c r="BM264" s="80" t="str">
        <f>IF(AND(申込書!$C$95&lt;&gt;"▼プルダウンより選択してください",申込書!$C$95&lt;&gt;"",申込書!$P$95&lt;&gt;"YYYY/MM/DD",$G264&lt;&gt;""),申込書!$P$95,"")</f>
        <v/>
      </c>
      <c r="BN264" s="81" t="str">
        <f>IF(AND(申込書!$C$95&lt;&gt;"▼プルダウンより選択してください",申込書!$C$95&lt;&gt;"",$G264&lt;&gt;""),申込書!$M$95,"")</f>
        <v/>
      </c>
      <c r="BO264" s="81" t="str">
        <f>IF($BM$3&lt;&gt;"コンテンツなし",IF(AND(申込書!$AH$4="GIGAスクールパック",SUM($P264,$R264)&lt;&gt;0),SUM($P264,$R264),IF(AND(申込書!$AH$4="SKY安心GIGAタブレット",SUM($T264,$V264)&lt;&gt;0),SUM($T264,$V264),"")),"")</f>
        <v/>
      </c>
      <c r="BP264" s="81" t="str">
        <f>IF($BM$3&lt;&gt;"コンテンツなし",IF(AND(申込書!$AH$4="GIGAスクールパック",SUM($Q264,$S264)&lt;&gt;0),SUM($Q264,$S264),IF(AND(申込書!$AH$4="SKY安心GIGAタブレット",SUM($U264,$W264)&lt;&gt;0),SUM($U264,$W264),"")),"")</f>
        <v/>
      </c>
      <c r="BQ264" s="157"/>
      <c r="BR264" s="82"/>
      <c r="BS264" s="80" t="str">
        <f>IF(AND(申込書!$C$96&lt;&gt;"▼プルダウンより選択してください",申込書!$C$96&lt;&gt;"",申込書!$P$96&lt;&gt;"YYYY/MM/DD",$G264&lt;&gt;""),申込書!$P$96,"")</f>
        <v/>
      </c>
      <c r="BT264" s="81" t="str">
        <f>IF(AND(申込書!$C$96&lt;&gt;"▼プルダウンより選択してください",申込書!$C$96&lt;&gt;"",$G264&lt;&gt;""),申込書!$M$96,"")</f>
        <v/>
      </c>
      <c r="BU264" s="81" t="str">
        <f>IF($BS$3&lt;&gt;"コンテンツなし",IF(AND(申込書!$AH$4="GIGAスクールパック",SUM($P264,$R264)&lt;&gt;0),SUM($P264,$R264),IF(AND(申込書!$AH$4="SKY安心GIGAタブレット",SUM($T264,$V264)&lt;&gt;0),SUM($T264,$V264),"")),"")</f>
        <v/>
      </c>
      <c r="BV264" s="81" t="str">
        <f>IF($BS$3&lt;&gt;"コンテンツなし",IF(AND(申込書!$AH$4="GIGAスクールパック",SUM($Q264,$S264)&lt;&gt;0),SUM($Q264,$S264),IF(AND(申込書!$AH$4="SKY安心GIGAタブレット",SUM($U264,$W264)&lt;&gt;0),SUM($U264,$W264),"")),"")</f>
        <v/>
      </c>
      <c r="BW264" s="157"/>
      <c r="BX264" s="82"/>
      <c r="BY264" s="80" t="str">
        <f>IF(AND(申込書!$C$97&lt;&gt;"▼プルダウンより選択してください",申込書!$C$97&lt;&gt;"",申込書!$P$97&lt;&gt;"YYYY/MM/DD",$G264&lt;&gt;""),申込書!$P$97,"")</f>
        <v/>
      </c>
      <c r="BZ264" s="81" t="str">
        <f>IF(AND(申込書!$C$97&lt;&gt;"▼プルダウンより選択してください",申込書!$C$97&lt;&gt;"",$G264&lt;&gt;""),申込書!$M$97,"")</f>
        <v/>
      </c>
      <c r="CA264" s="81" t="str">
        <f>IF($BY$3&lt;&gt;"コンテンツなし",IF(AND(申込書!$AH$4="GIGAスクールパック",SUM($P264,$R264)&lt;&gt;0),SUM($P264,$R264),IF(AND(申込書!$AH$4="SKY安心GIGAタブレット",SUM($T264,$V264)&lt;&gt;0),SUM($T264,$V264),"")),"")</f>
        <v/>
      </c>
      <c r="CB264" s="81" t="str">
        <f>IF($BY$3&lt;&gt;"コンテンツなし",IF(AND(申込書!$AH$4="GIGAスクールパック",SUM($Q264,$S264)&lt;&gt;0),SUM($Q264,$S264),IF(AND(申込書!$AH$4="SKY安心GIGAタブレット",SUM($U264,$W264)&lt;&gt;0),SUM($U264,$W264),"")),"")</f>
        <v/>
      </c>
      <c r="CC264" s="157"/>
      <c r="CD264" s="82"/>
      <c r="CE264" s="80" t="str">
        <f>IF(AND(申込書!$C$98&lt;&gt;"▼プルダウンより選択してください",申込書!$C$98&lt;&gt;"",申込書!$P$98&lt;&gt;"YYYY/MM/DD",$G264&lt;&gt;""),申込書!$P$98,"")</f>
        <v/>
      </c>
      <c r="CF264" s="81" t="str">
        <f>IF(AND(申込書!$C$98&lt;&gt;"▼プルダウンより選択してください",申込書!$C$98&lt;&gt;"",$G264&lt;&gt;""),申込書!$M$98,"")</f>
        <v/>
      </c>
      <c r="CG264" s="81" t="str">
        <f>IF($CE$3&lt;&gt;"コンテンツなし",IF(AND(申込書!$AH$4="GIGAスクールパック",SUM($P264,$R264)&lt;&gt;0),SUM($P264,$R264),IF(AND(申込書!$AH$4="SKY安心GIGAタブレット",SUM($T264,$V264)&lt;&gt;0),SUM($T264,$V264),"")),"")</f>
        <v/>
      </c>
      <c r="CH264" s="81" t="str">
        <f>IF($CE$3&lt;&gt;"コンテンツなし",IF(AND(申込書!$AH$4="GIGAスクールパック",SUM($Q264,$S264)&lt;&gt;0),SUM($Q264,$S264),IF(AND(申込書!$AH$4="SKY安心GIGAタブレット",SUM($U264,$W264)&lt;&gt;0),SUM($U264,$W264),"")),"")</f>
        <v/>
      </c>
      <c r="CI264" s="157"/>
      <c r="CJ264" s="82"/>
      <c r="CK264" s="80" t="str">
        <f>IF(AND(申込書!$C$99&lt;&gt;"▼プルダウンより選択してください",申込書!$C$99&lt;&gt;"",申込書!$P$99&lt;&gt;"YYYY/MM/DD",$G264&lt;&gt;""),申込書!$P$99,"")</f>
        <v/>
      </c>
      <c r="CL264" s="81" t="str">
        <f>IF(AND(申込書!$C$99&lt;&gt;"▼プルダウンより選択してください",申込書!$C$99&lt;&gt;"",$G264&lt;&gt;""),申込書!$M$99,"")</f>
        <v/>
      </c>
      <c r="CM264" s="81" t="str">
        <f>IF($CK$3&lt;&gt;"コンテンツなし",IF(AND(申込書!$AH$4="GIGAスクールパック",SUM($P264,$R264)&lt;&gt;0),SUM($P264,$R264),IF(AND(申込書!$AH$4="SKY安心GIGAタブレット",SUM($T264,$V264)&lt;&gt;0),SUM($T264,$V264),"")),"")</f>
        <v/>
      </c>
      <c r="CN264" s="81" t="str">
        <f>IF($CK$3&lt;&gt;"コンテンツなし",IF(AND(申込書!$AH$4="GIGAスクールパック",SUM($Q264,$S264)&lt;&gt;0),SUM($Q264,$S264),IF(AND(申込書!$AH$4="SKY安心GIGAタブレット",SUM($U264,$W264)&lt;&gt;0),SUM($U264,$W264),"")),"")</f>
        <v/>
      </c>
      <c r="CO264" s="157"/>
      <c r="CP264" s="82"/>
      <c r="CQ264" s="80" t="str">
        <f>IF(AND(申込書!$C$100&lt;&gt;"▼プルダウンより選択してください",申込書!$C$100&lt;&gt;"",申込書!$P$100&lt;&gt;"YYYY/MM/DD",$G264&lt;&gt;""),申込書!$P$100,"")</f>
        <v/>
      </c>
      <c r="CR264" s="81" t="str">
        <f>IF(AND(申込書!$C$100&lt;&gt;"▼プルダウンより選択してください",申込書!$C$100&lt;&gt;"",$G264&lt;&gt;""),申込書!$M$100,"")</f>
        <v/>
      </c>
      <c r="CS264" s="81" t="str">
        <f>IF($CQ$3&lt;&gt;"コンテンツなし",IF(AND(申込書!$AH$4="GIGAスクールパック",SUM($P264,$R264)&lt;&gt;0),SUM($P264,$R264),IF(AND(申込書!$AH$4="SKY安心GIGAタブレット",SUM($T264,$V264)&lt;&gt;0),SUM($T264,$V264),"")),"")</f>
        <v/>
      </c>
      <c r="CT264" s="81" t="str">
        <f>IF($CQ$3&lt;&gt;"コンテンツなし",IF(AND(申込書!$AH$4="GIGAスクールパック",SUM($Q264,$S264)&lt;&gt;0),SUM($Q264,$S264),IF(AND(申込書!$AH$4="SKY安心GIGAタブレット",SUM($U264,$W264)&lt;&gt;0),SUM($U264,$W264),"")),"")</f>
        <v/>
      </c>
      <c r="CU264" s="81"/>
      <c r="CV264" s="82"/>
      <c r="CW264" s="80" t="str">
        <f>IF(AND(申込書!$C$101&lt;&gt;"▼プルダウンより選択してください",申込書!$C$101&lt;&gt;"",申込書!$P$101&lt;&gt;"YYYY/MM/DD",$G264&lt;&gt;""),申込書!$P$101,"")</f>
        <v/>
      </c>
      <c r="CX264" s="81" t="str">
        <f>IF(AND(申込書!$C$101&lt;&gt;"▼プルダウンより選択してください",申込書!$C$101&lt;&gt;"",$G264&lt;&gt;""),申込書!$M$101,"")</f>
        <v/>
      </c>
      <c r="CY264" s="81" t="str">
        <f>IF($CW$3&lt;&gt;"コンテンツなし",IF(AND(申込書!$AH$4="GIGAスクールパック",SUM($P264,$R264)&lt;&gt;0),SUM($P264,$R264),IF(AND(申込書!$AH$4="SKY安心GIGAタブレット",SUM($T264,$V264)&lt;&gt;0),SUM($T264,$V264),"")),"")</f>
        <v/>
      </c>
      <c r="CZ264" s="81" t="str">
        <f>IF($CW$3&lt;&gt;"コンテンツなし",IF(AND(申込書!$AH$4="GIGAスクールパック",SUM($Q264,$S264)&lt;&gt;0),SUM($Q264,$S264),IF(AND(申込書!$AH$4="SKY安心GIGAタブレット",SUM($U264,$W264)&lt;&gt;0),SUM($U264,$W264),"")),"")</f>
        <v/>
      </c>
      <c r="DA264" s="81"/>
      <c r="DB264" s="82"/>
      <c r="DC264" s="80" t="str">
        <f>IF(AND(申込書!$C$102&lt;&gt;"▼プルダウンより選択してください",申込書!$C$102&lt;&gt;"",申込書!$P$102&lt;&gt;"YYYY/MM/DD",$G264&lt;&gt;""),申込書!$P$102,"")</f>
        <v/>
      </c>
      <c r="DD264" s="81" t="str">
        <f>IF(AND(申込書!$C$102&lt;&gt;"▼プルダウンより選択してください",申込書!$C$102&lt;&gt;"",$G264&lt;&gt;""),申込書!$M$102,"")</f>
        <v/>
      </c>
      <c r="DE264" s="81" t="str">
        <f>IF($DC$3&lt;&gt;"コンテンツなし",IF(AND(申込書!$AH$4="GIGAスクールパック",SUM($P264,$R264)&lt;&gt;0),SUM($P264,$R264),IF(AND(申込書!$AH$4="SKY安心GIGAタブレット",SUM($T264,$V264)&lt;&gt;0),SUM($T264,$V264),"")),"")</f>
        <v/>
      </c>
      <c r="DF264" s="81" t="str">
        <f>IF($DC$3&lt;&gt;"コンテンツなし",IF(AND(申込書!$AH$4="GIGAスクールパック",SUM($Q264,$S264)&lt;&gt;0),SUM($Q264,$S264),IF(AND(申込書!$AH$4="SKY安心GIGAタブレット",SUM($U264,$W264)&lt;&gt;0),SUM($U264,$W264),"")),"")</f>
        <v/>
      </c>
      <c r="DG264" s="81"/>
      <c r="DH264" s="82"/>
      <c r="DI264" s="80" t="str">
        <f>IF(AND(申込書!$C$103&lt;&gt;"▼プルダウンより選択してください",申込書!$C$103&lt;&gt;"",申込書!$P$103&lt;&gt;"YYYY/MM/DD",$G264&lt;&gt;""),申込書!$P$103,"")</f>
        <v/>
      </c>
      <c r="DJ264" s="81" t="str">
        <f>IF(AND(申込書!$C$103&lt;&gt;"▼プルダウンより選択してください",申込書!$C$103&lt;&gt;"",$G264&lt;&gt;""),申込書!$M$103,"")</f>
        <v/>
      </c>
      <c r="DK264" s="81" t="str">
        <f>IF($DI$3&lt;&gt;"コンテンツなし",IF(AND(申込書!$AH$4="GIGAスクールパック",SUM($P264,$R264)&lt;&gt;0),SUM($P264,$R264),IF(AND(申込書!$AH$4="SKY安心GIGAタブレット",SUM($T264,$V264)&lt;&gt;0),SUM($T264,$V264),"")),"")</f>
        <v/>
      </c>
      <c r="DL264" s="81" t="str">
        <f>IF($DI$3&lt;&gt;"コンテンツなし",IF(AND(申込書!$AH$4="GIGAスクールパック",SUM($Q264,$S264)&lt;&gt;0),SUM($Q264,$S264),IF(AND(申込書!$AH$4="SKY安心GIGAタブレット",SUM($U264,$W264)&lt;&gt;0),SUM($U264,$W264),"")),"")</f>
        <v/>
      </c>
      <c r="DM264" s="81"/>
      <c r="DN264" s="82"/>
      <c r="DO264" s="80" t="str">
        <f>IF(AND(申込書!$C$104&lt;&gt;"▼プルダウンより選択してください",申込書!$C$104&lt;&gt;"",申込書!$P$104&lt;&gt;"YYYY/MM/DD",$G264&lt;&gt;""),申込書!$P$104,"")</f>
        <v/>
      </c>
      <c r="DP264" s="81" t="str">
        <f>IF(AND(申込書!$C$104&lt;&gt;"▼プルダウンより選択してください",申込書!$C$104&lt;&gt;"",$G264&lt;&gt;""),申込書!$M$104,"")</f>
        <v/>
      </c>
      <c r="DQ264" s="81" t="str">
        <f>IF($DO$3&lt;&gt;"コンテンツなし",IF(AND(申込書!$AH$4="GIGAスクールパック",SUM($P264,$R264)&lt;&gt;0),SUM($P264,$R264),IF(AND(申込書!$AH$4="SKY安心GIGAタブレット",SUM($T264,$V264)&lt;&gt;0),SUM($T264,$V264),"")),"")</f>
        <v/>
      </c>
      <c r="DR264" s="81" t="str">
        <f>IF($DO$3&lt;&gt;"コンテンツなし",IF(AND(申込書!$AH$4="GIGAスクールパック",SUM($Q264,$S264)&lt;&gt;0),SUM($Q264,$S264),IF(AND(申込書!$AH$4="SKY安心GIGAタブレット",SUM($U264,$W264)&lt;&gt;0),SUM($U264,$W264),"")),"")</f>
        <v/>
      </c>
      <c r="DS264" s="81"/>
      <c r="DT264" s="82"/>
      <c r="DU264" s="80" t="str">
        <f>IF(AND(申込書!$C$105&lt;&gt;"▼プルダウンより選択してください",申込書!$C$105&lt;&gt;"",申込書!$P$105&lt;&gt;"YYYY/MM/DD",$G264&lt;&gt;""),申込書!$P$105,"")</f>
        <v/>
      </c>
      <c r="DV264" s="81" t="str">
        <f>IF(AND(申込書!$C$105&lt;&gt;"▼プルダウンより選択してください",申込書!$C$105&lt;&gt;"",$G264&lt;&gt;""),申込書!$M$105,"")</f>
        <v/>
      </c>
      <c r="DW264" s="81" t="str">
        <f>IF($DU$3&lt;&gt;"コンテンツなし",IF(AND(申込書!$AH$4="GIGAスクールパック",SUM($P264,$R264)&lt;&gt;0),SUM($P264,$R264),IF(AND(申込書!$AH$4="SKY安心GIGAタブレット",SUM($T264,$V264)&lt;&gt;0),SUM($T264,$V264),"")),"")</f>
        <v/>
      </c>
      <c r="DX264" s="81" t="str">
        <f>IF($DU$3&lt;&gt;"コンテンツなし",IF(AND(申込書!$AH$4="GIGAスクールパック",SUM($Q264,$S264)&lt;&gt;0),SUM($Q264,$S264),IF(AND(申込書!$AH$4="SKY安心GIGAタブレット",SUM($U264,$W264)&lt;&gt;0),SUM($U264,$W264),"")),"")</f>
        <v/>
      </c>
      <c r="DY264" s="157"/>
      <c r="DZ264" s="82"/>
      <c r="EA264" s="80" t="str">
        <f>IF(AND(申込書!$C$106&lt;&gt;"▼プルダウンより選択してください",申込書!$C$106&lt;&gt;"",申込書!$P$106&lt;&gt;"YYYY/MM/DD",$G264&lt;&gt;""),申込書!$P$106,"")</f>
        <v/>
      </c>
      <c r="EB264" s="81" t="str">
        <f>IF(AND(申込書!$C$106&lt;&gt;"▼プルダウンより選択してください",申込書!$C$106&lt;&gt;"",$G264&lt;&gt;""),申込書!$M$106,"")</f>
        <v/>
      </c>
      <c r="EC264" s="81" t="str">
        <f>IF($EA$3&lt;&gt;"コンテンツなし",IF(AND(申込書!$AH$4="GIGAスクールパック",SUM($P264,$R264)&lt;&gt;0),SUM($P264,$R264),IF(AND(申込書!$AH$4="SKY安心GIGAタブレット",SUM($T264,$V264)&lt;&gt;0),SUM($T264,$V264),"")),"")</f>
        <v/>
      </c>
      <c r="ED264" s="81" t="str">
        <f>IF($EA$3&lt;&gt;"コンテンツなし",IF(AND(申込書!$AH$4="GIGAスクールパック",SUM($Q264,$S264)&lt;&gt;0),SUM($Q264,$S264),IF(AND(申込書!$AH$4="SKY安心GIGAタブレット",SUM($U264,$W264)&lt;&gt;0),SUM($U264,$W264),"")),"")</f>
        <v/>
      </c>
      <c r="EE264" s="157"/>
      <c r="EF264" s="82"/>
      <c r="EG264" s="80" t="str">
        <f>IF(AND(申込書!$C$107&lt;&gt;"▼プルダウンより選択してください",申込書!$C$107&lt;&gt;"",申込書!$P$107&lt;&gt;"YYYY/MM/DD",$G264&lt;&gt;""),申込書!$P$107,"")</f>
        <v/>
      </c>
      <c r="EH264" s="81" t="str">
        <f>IF(AND(申込書!$C$107&lt;&gt;"▼プルダウンより選択してください",申込書!$C$107&lt;&gt;"",$G264&lt;&gt;""),申込書!$M$107,"")</f>
        <v/>
      </c>
      <c r="EI264" s="81" t="str">
        <f>IF($EG$3&lt;&gt;"コンテンツなし",IF(AND(申込書!$AH$4="GIGAスクールパック",SUM($P264,$R264)&lt;&gt;0),SUM($P264,$R264),IF(AND(申込書!$AH$4="SKY安心GIGAタブレット",SUM($T264,$V264)&lt;&gt;0),SUM($T264,$V264),"")),"")</f>
        <v/>
      </c>
      <c r="EJ264" s="81" t="str">
        <f>IF($EG$3&lt;&gt;"コンテンツなし",IF(AND(申込書!$AH$4="GIGAスクールパック",SUM($Q264,$S264)&lt;&gt;0),SUM($Q264,$S264),IF(AND(申込書!$AH$4="SKY安心GIGAタブレット",SUM($U264,$W264)&lt;&gt;0),SUM($U264,$W264),"")),"")</f>
        <v/>
      </c>
      <c r="EK264" s="157"/>
      <c r="EL264" s="82"/>
      <c r="EM264" s="80" t="str">
        <f>IF(AND(申込書!$C$108&lt;&gt;"▼プルダウンより選択してください",申込書!$C$108&lt;&gt;"",申込書!$P$108&lt;&gt;"YYYY/MM/DD",$G264&lt;&gt;""),申込書!$P$108,"")</f>
        <v/>
      </c>
      <c r="EN264" s="81" t="str">
        <f>IF(AND(申込書!$C$108&lt;&gt;"▼プルダウンより選択してください",申込書!$C$108&lt;&gt;"",$G264&lt;&gt;""),申込書!$M$108,"")</f>
        <v/>
      </c>
      <c r="EO264" s="81" t="str">
        <f>IF($EM$3&lt;&gt;"コンテンツなし",IF(AND(申込書!$AH$4="GIGAスクールパック",SUM($P264,$R264)&lt;&gt;0),SUM($P264,$R264),IF(AND(申込書!$AH$4="SKY安心GIGAタブレット",SUM($T264,$V264)&lt;&gt;0),SUM($T264,$V264),"")),"")</f>
        <v/>
      </c>
      <c r="EP264" s="81" t="str">
        <f>IF($EM$3&lt;&gt;"コンテンツなし",IF(AND(申込書!$AH$4="GIGAスクールパック",SUM($Q264,$S264)&lt;&gt;0),SUM($Q264,$S264),IF(AND(申込書!$AH$4="SKY安心GIGAタブレット",SUM($U264,$W264)&lt;&gt;0),SUM($U264,$W264),"")),"")</f>
        <v/>
      </c>
      <c r="EQ264" s="157"/>
      <c r="ER264" s="82"/>
      <c r="ES264" s="80" t="str">
        <f>IF(AND(申込書!$C$109&lt;&gt;"▼プルダウンより選択してください",申込書!$C$109&lt;&gt;"",申込書!$P$109&lt;&gt;"YYYY/MM/DD",$G264&lt;&gt;""),申込書!$P$109,"")</f>
        <v/>
      </c>
      <c r="ET264" s="81" t="str">
        <f>IF(AND(申込書!$C$109&lt;&gt;"▼プルダウンより選択してください",申込書!$C$109&lt;&gt;"",$G264&lt;&gt;""),申込書!$M$109,"")</f>
        <v/>
      </c>
      <c r="EU264" s="81" t="str">
        <f>IF($ES$3&lt;&gt;"コンテンツなし",IF(AND(申込書!$AH$4="GIGAスクールパック",SUM($P264,$R264)&lt;&gt;0),SUM($P264,$R264),IF(AND(申込書!$AH$4="SKY安心GIGAタブレット",SUM($T264,$V264)&lt;&gt;0),SUM($T264,$V264),"")),"")</f>
        <v/>
      </c>
      <c r="EV264" s="81" t="str">
        <f>IF($ES$3&lt;&gt;"コンテンツなし",IF(AND(申込書!$AH$4="GIGAスクールパック",SUM($Q264,$S264)&lt;&gt;0),SUM($Q264,$S264),IF(AND(申込書!$AH$4="SKY安心GIGAタブレット",SUM($U264,$W264)&lt;&gt;0),SUM($U264,$W264),"")),"")</f>
        <v/>
      </c>
      <c r="EW264" s="157"/>
      <c r="EX264" s="82"/>
      <c r="EY264" s="80" t="str">
        <f>IF(AND(申込書!$C$110&lt;&gt;"▼プルダウンより選択してください",申込書!$C$110&lt;&gt;"",申込書!$P$110&lt;&gt;"YYYY/MM/DD",$G264&lt;&gt;""),申込書!$P$110,"")</f>
        <v/>
      </c>
      <c r="EZ264" s="81" t="str">
        <f>IF(AND(申込書!$C$110&lt;&gt;"▼プルダウンより選択してください",申込書!$C$110&lt;&gt;"",$G264&lt;&gt;""),申込書!$M$110,"")</f>
        <v/>
      </c>
      <c r="FA264" s="81" t="str">
        <f>IF($EY$3&lt;&gt;"コンテンツなし",IF(AND(申込書!$AH$4="GIGAスクールパック",SUM($P264,$R264)&lt;&gt;0),SUM($P264,$R264),IF(AND(申込書!$AH$4="SKY安心GIGAタブレット",SUM($T264,$V264)&lt;&gt;0),SUM($T264,$V264),"")),"")</f>
        <v/>
      </c>
      <c r="FB264" s="81" t="str">
        <f>IF($EY$3&lt;&gt;"コンテンツなし",IF(AND(申込書!$AH$4="GIGAスクールパック",SUM($Q264,$S264)&lt;&gt;0),SUM($Q264,$S264),IF(AND(申込書!$AH$4="SKY安心GIGAタブレット",SUM($U264,$W264)&lt;&gt;0),SUM($U264,$W264),"")),"")</f>
        <v/>
      </c>
      <c r="FC264" s="157"/>
      <c r="FD264" s="82"/>
      <c r="FE264" s="80" t="str">
        <f>IF(AND(申込書!$C$111&lt;&gt;"▼プルダウンより選択してください",申込書!$C$111&lt;&gt;"",申込書!$P$111&lt;&gt;"YYYY/MM/DD",$G264&lt;&gt;""),申込書!$P$111,"")</f>
        <v/>
      </c>
      <c r="FF264" s="81" t="str">
        <f>IF(AND(申込書!$C$111&lt;&gt;"▼プルダウンより選択してください",申込書!$C$111&lt;&gt;"",$G264&lt;&gt;""),申込書!$M$111,"")</f>
        <v/>
      </c>
      <c r="FG264" s="81" t="str">
        <f>IF($FE$3&lt;&gt;"コンテンツなし",IF(AND(申込書!$AH$4="GIGAスクールパック",SUM($P264,$R264)&lt;&gt;0),SUM($P264,$R264),IF(AND(申込書!$AH$4="SKY安心GIGAタブレット",SUM($T264,$V264)&lt;&gt;0),SUM($T264,$V264),"")),"")</f>
        <v/>
      </c>
      <c r="FH264" s="81" t="str">
        <f>IF($FE$3&lt;&gt;"コンテンツなし",IF(AND(申込書!$AH$4="GIGAスクールパック",SUM($Q264,$S264)&lt;&gt;0),SUM($Q264,$S264),IF(AND(申込書!$AH$4="SKY安心GIGAタブレット",SUM($U264,$W264)&lt;&gt;0),SUM($U264,$W264),"")),"")</f>
        <v/>
      </c>
      <c r="FI264" s="157"/>
      <c r="FJ264" s="82"/>
      <c r="FK264" s="80" t="str">
        <f>IF(AND(申込書!$C$112&lt;&gt;"▼プルダウンより選択してください",申込書!$C$112&lt;&gt;"",申込書!$P$112&lt;&gt;"YYYY/MM/DD",$G264&lt;&gt;""),申込書!$P$112,"")</f>
        <v/>
      </c>
      <c r="FL264" s="81" t="str">
        <f>IF(AND(申込書!$C$112&lt;&gt;"▼プルダウンより選択してください",申込書!$C$112&lt;&gt;"",$G264&lt;&gt;""),申込書!$M$112,"")</f>
        <v/>
      </c>
      <c r="FM264" s="81" t="str">
        <f>IF($FK$3&lt;&gt;"コンテンツなし",IF(AND(申込書!$AH$4="GIGAスクールパック",SUM($P264,$R264)&lt;&gt;0),SUM($P264,$R264),IF(AND(申込書!$AH$4="SKY安心GIGAタブレット",SUM($T264,$V264)&lt;&gt;0),SUM($T264,$V264),"")),"")</f>
        <v/>
      </c>
      <c r="FN264" s="81" t="str">
        <f>IF($FK$3&lt;&gt;"コンテンツなし",IF(AND(申込書!$AH$4="GIGAスクールパック",SUM($Q264,$S264)&lt;&gt;0),SUM($Q264,$S264),IF(AND(申込書!$AH$4="SKY安心GIGAタブレット",SUM($U264,$W264)&lt;&gt;0),SUM($U264,$W264),"")),"")</f>
        <v/>
      </c>
      <c r="FO264" s="157"/>
      <c r="FP264" s="82"/>
      <c r="FQ264" s="80" t="str">
        <f>IF(AND(申込書!$C$113&lt;&gt;"▼プルダウンより選択してください",申込書!$C$113&lt;&gt;"",申込書!$P$113&lt;&gt;"YYYY/MM/DD",$G264&lt;&gt;""),申込書!$P$113,"")</f>
        <v/>
      </c>
      <c r="FR264" s="81" t="str">
        <f>IF(AND(申込書!$C$113&lt;&gt;"▼プルダウンより選択してください",申込書!$C$113&lt;&gt;"",$G264&lt;&gt;""),申込書!$M$113,"")</f>
        <v/>
      </c>
      <c r="FS264" s="81" t="str">
        <f>IF($FQ$3&lt;&gt;"コンテンツなし",IF(AND(申込書!$AH$4="GIGAスクールパック",SUM($P264,$R264)&lt;&gt;0),SUM($P264,$R264),IF(AND(申込書!$AH$4="SKY安心GIGAタブレット",SUM($T264,$V264)&lt;&gt;0),SUM($T264,$V264),"")),"")</f>
        <v/>
      </c>
      <c r="FT264" s="81" t="str">
        <f>IF($FQ$3&lt;&gt;"コンテンツなし",IF(AND(申込書!$AH$4="GIGAスクールパック",SUM($Q264,$S264)&lt;&gt;0),SUM($Q264,$S264),IF(AND(申込書!$AH$4="SKY安心GIGAタブレット",SUM($U264,$W264)&lt;&gt;0),SUM($U264,$W264),"")),"")</f>
        <v/>
      </c>
      <c r="FU264" s="157"/>
      <c r="FV264" s="82"/>
      <c r="FW264" s="80" t="str">
        <f>IF(AND(申込書!$C$114&lt;&gt;"▼プルダウンより選択してください",申込書!$C$114&lt;&gt;"",申込書!$P$114&lt;&gt;"YYYY/MM/DD",$G264&lt;&gt;""),申込書!$P$114,"")</f>
        <v/>
      </c>
      <c r="FX264" s="81" t="str">
        <f>IF(AND(申込書!$C$114&lt;&gt;"▼プルダウンより選択してください",申込書!$C$114&lt;&gt;"",$G264&lt;&gt;""),申込書!$M$114,"")</f>
        <v/>
      </c>
      <c r="FY264" s="81" t="str">
        <f>IF($FW$3&lt;&gt;"コンテンツなし",IF(AND(申込書!$AH$4="GIGAスクールパック",SUM($P264,$R264)&lt;&gt;0),SUM($P264,$R264),IF(AND(申込書!$AH$4="SKY安心GIGAタブレット",SUM($T264,$V264)&lt;&gt;0),SUM($T264,$V264),"")),"")</f>
        <v/>
      </c>
      <c r="FZ264" s="81" t="str">
        <f>IF($FW$3&lt;&gt;"コンテンツなし",IF(AND(申込書!$AH$4="GIGAスクールパック",SUM($Q264,$S264)&lt;&gt;0),SUM($Q264,$S264),IF(AND(申込書!$AH$4="SKY安心GIGAタブレット",SUM($U264,$W264)&lt;&gt;0),SUM($U264,$W264),"")),"")</f>
        <v/>
      </c>
      <c r="GA264" s="157"/>
      <c r="GB264" s="82"/>
      <c r="GC264" s="80" t="str">
        <f>IF(AND(申込書!$C$115&lt;&gt;"▼プルダウンより選択してください",申込書!$C$115&lt;&gt;"",申込書!$P$115&lt;&gt;"YYYY/MM/DD",$G264&lt;&gt;""),申込書!$P$115,"")</f>
        <v/>
      </c>
      <c r="GD264" s="81" t="str">
        <f>IF(AND(申込書!$C$115&lt;&gt;"▼プルダウンより選択してください",申込書!$C$115&lt;&gt;"",$G264&lt;&gt;""),申込書!$M$115,"")</f>
        <v/>
      </c>
      <c r="GE264" s="81" t="str">
        <f>IF($GC$3&lt;&gt;"コンテンツなし",IF(AND(申込書!$AH$4="GIGAスクールパック",SUM($P264,$R264)&lt;&gt;0),SUM($P264,$R264),IF(AND(申込書!$AH$4="SKY安心GIGAタブレット",SUM($T264,$V264)&lt;&gt;0),SUM($T264,$V264),"")),"")</f>
        <v/>
      </c>
      <c r="GF264" s="81" t="str">
        <f>IF($GC$3&lt;&gt;"コンテンツなし",IF(AND(申込書!$AH$4="GIGAスクールパック",SUM($Q264,$S264)&lt;&gt;0),SUM($Q264,$S264),IF(AND(申込書!$AH$4="SKY安心GIGAタブレット",SUM($U264,$W264)&lt;&gt;0),SUM($U264,$W264),"")),"")</f>
        <v/>
      </c>
      <c r="GG264" s="157"/>
      <c r="GH264" s="82"/>
      <c r="GI264" s="80" t="str">
        <f>IF(AND(申込書!$C$116&lt;&gt;"▼プルダウンより選択してください",申込書!$C$116&lt;&gt;"",申込書!$P$116&lt;&gt;"YYYY/MM/DD",$G264&lt;&gt;""),申込書!$P$116,"")</f>
        <v/>
      </c>
      <c r="GJ264" s="81" t="str">
        <f>IF(AND(申込書!$C$116&lt;&gt;"▼プルダウンより選択してください",申込書!$C$116&lt;&gt;"",$G264&lt;&gt;""),申込書!$M$116,"")</f>
        <v/>
      </c>
      <c r="GK264" s="81" t="str">
        <f>IF($GI$3&lt;&gt;"コンテンツなし",IF(AND(申込書!$AH$4="GIGAスクールパック",SUM($P264,$R264)&lt;&gt;0),SUM($P264,$R264),IF(AND(申込書!$AH$4="SKY安心GIGAタブレット",SUM($T264,$V264)&lt;&gt;0),SUM($T264,$V264),"")),"")</f>
        <v/>
      </c>
      <c r="GL264" s="81" t="str">
        <f>IF($GI$3&lt;&gt;"コンテンツなし",IF(AND(申込書!$AH$4="GIGAスクールパック",SUM($Q264,$S264)&lt;&gt;0),SUM($Q264,$S264),IF(AND(申込書!$AH$4="SKY安心GIGAタブレット",SUM($U264,$W264)&lt;&gt;0),SUM($U264,$W264),"")),"")</f>
        <v/>
      </c>
      <c r="GM264" s="157"/>
      <c r="GN264" s="82"/>
      <c r="GO264" s="80" t="str">
        <f>IF(AND(申込書!$C$117&lt;&gt;"▼プルダウンより選択してください",申込書!$C$117&lt;&gt;"",申込書!$P$117&lt;&gt;"YYYY/MM/DD",$G264&lt;&gt;""),申込書!$P$117,"")</f>
        <v/>
      </c>
      <c r="GP264" s="81" t="str">
        <f>IF(AND(申込書!$C$117&lt;&gt;"▼プルダウンより選択してください",申込書!$C$117&lt;&gt;"",$G264&lt;&gt;""),申込書!$M$117,"")</f>
        <v/>
      </c>
      <c r="GQ264" s="81" t="str">
        <f>IF($GO$3&lt;&gt;"コンテンツなし",IF(AND(申込書!$AH$4="GIGAスクールパック",SUM($P264,$R264)&lt;&gt;0),SUM($P264,$R264),IF(AND(申込書!$AH$4="SKY安心GIGAタブレット",SUM($T264,$V264)&lt;&gt;0),SUM($T264,$V264),"")),"")</f>
        <v/>
      </c>
      <c r="GR264" s="81" t="str">
        <f>IF($GO$3&lt;&gt;"コンテンツなし",IF(AND(申込書!$AH$4="GIGAスクールパック",SUM($Q264,$S264)&lt;&gt;0),SUM($Q264,$S264),IF(AND(申込書!$AH$4="SKY安心GIGAタブレット",SUM($U264,$W264)&lt;&gt;0),SUM($U264,$W264),"")),"")</f>
        <v/>
      </c>
      <c r="GS264" s="157"/>
      <c r="GT264" s="82"/>
      <c r="GU264" s="80" t="str">
        <f>IF(AND(申込書!$C$118&lt;&gt;"▼プルダウンより選択してください",申込書!$C$118&lt;&gt;"",申込書!$P$118&lt;&gt;"YYYY/MM/DD",$G264&lt;&gt;""),申込書!$P$118,"")</f>
        <v/>
      </c>
      <c r="GV264" s="81" t="str">
        <f>IF(AND(申込書!$C$118&lt;&gt;"▼プルダウンより選択してください",申込書!$C$118&lt;&gt;"",$G264&lt;&gt;""),申込書!$M$118,"")</f>
        <v/>
      </c>
      <c r="GW264" s="81" t="str">
        <f>IF($GU$3&lt;&gt;"コンテンツなし",IF(AND(申込書!$AH$4="GIGAスクールパック",SUM($P264,$R264)&lt;&gt;0),SUM($P264,$R264),IF(AND(申込書!$AH$4="SKY安心GIGAタブレット",SUM($T264,$V264)&lt;&gt;0),SUM($T264,$V264),"")),"")</f>
        <v/>
      </c>
      <c r="GX264" s="81" t="str">
        <f>IF($GU$3&lt;&gt;"コンテンツなし",IF(AND(申込書!$AH$4="GIGAスクールパック",SUM($Q264,$S264)&lt;&gt;0),SUM($Q264,$S264),IF(AND(申込書!$AH$4="SKY安心GIGAタブレット",SUM($U264,$W264)&lt;&gt;0),SUM($U264,$W264),"")),"")</f>
        <v/>
      </c>
      <c r="GY264" s="157"/>
      <c r="GZ264" s="82"/>
      <c r="HA264" s="80" t="str">
        <f>IF(AND(申込書!$C$119&lt;&gt;"▼プルダウンより選択してください",申込書!$C$119&lt;&gt;"",申込書!$P$119&lt;&gt;"YYYY/MM/DD",$G264&lt;&gt;""),申込書!$P$119,"")</f>
        <v/>
      </c>
      <c r="HB264" s="81" t="str">
        <f>IF(AND(申込書!$C$119&lt;&gt;"▼プルダウンより選択してください",申込書!$C$119&lt;&gt;"",$G264&lt;&gt;""),申込書!$M$119,"")</f>
        <v/>
      </c>
      <c r="HC264" s="81" t="str">
        <f>IF($HA$3&lt;&gt;"コンテンツなし",IF(AND(申込書!$AH$4="GIGAスクールパック",SUM($P264,$R264)&lt;&gt;0),SUM($P264,$R264),IF(AND(申込書!$AH$4="SKY安心GIGAタブレット",SUM($T264,$V264)&lt;&gt;0),SUM($T264,$V264),"")),"")</f>
        <v/>
      </c>
      <c r="HD264" s="81" t="str">
        <f>IF($HA$3&lt;&gt;"コンテンツなし",IF(AND(申込書!$AH$4="GIGAスクールパック",SUM($Q264,$S264)&lt;&gt;0),SUM($Q264,$S264),IF(AND(申込書!$AH$4="SKY安心GIGAタブレット",SUM($U264,$W264)&lt;&gt;0),SUM($U264,$W264),"")),"")</f>
        <v/>
      </c>
      <c r="HE264" s="157"/>
      <c r="HF264" s="82"/>
      <c r="HG264" s="83"/>
    </row>
    <row r="265" spans="2:215" ht="26.85" customHeight="1">
      <c r="B265" s="62">
        <f t="shared" si="4"/>
        <v>260</v>
      </c>
      <c r="C265" s="63"/>
      <c r="D265" s="64"/>
      <c r="E265" s="207"/>
      <c r="F265" s="65"/>
      <c r="G265" s="66"/>
      <c r="H265" s="67"/>
      <c r="I265" s="68"/>
      <c r="J265" s="69"/>
      <c r="K265" s="70"/>
      <c r="L265" s="71"/>
      <c r="M265" s="72"/>
      <c r="N265" s="73"/>
      <c r="O265" s="74"/>
      <c r="P265" s="179"/>
      <c r="Q265" s="180"/>
      <c r="R265" s="180"/>
      <c r="S265" s="181"/>
      <c r="T265" s="179"/>
      <c r="U265" s="180"/>
      <c r="V265" s="182"/>
      <c r="W265" s="181"/>
      <c r="X265" s="75"/>
      <c r="Y265" s="76"/>
      <c r="Z265" s="77"/>
      <c r="AA265" s="78"/>
      <c r="AB265" s="79"/>
      <c r="AC265" s="79"/>
      <c r="AD265" s="79"/>
      <c r="AE265" s="77"/>
      <c r="AF265" s="139"/>
      <c r="AG265" s="139"/>
      <c r="AH265" s="139"/>
      <c r="AI265" s="80" t="str">
        <f>IF(AND(申込書!$C$90&lt;&gt;"▼プルダウンより選択してください",申込書!$C$90&lt;&gt;"",申込書!$P$90&lt;&gt;"YYYY/MM/DD",$G265&lt;&gt;""),申込書!$P$90,"")</f>
        <v/>
      </c>
      <c r="AJ265" s="81" t="str">
        <f>IF(AND(申込書!$C$90&lt;&gt;"▼プルダウンより選択してください",申込書!$C$90&lt;&gt;"",$G265&lt;&gt;""),申込書!$M$90,"")</f>
        <v/>
      </c>
      <c r="AK265" s="81" t="str">
        <f>IF($AI$3&lt;&gt;"コンテンツなし",IF(AND(申込書!$AH$4="GIGAスクールパック",SUM($P265,$R265)&lt;&gt;0),SUM($P265,$R265),IF(AND(申込書!$AH$4="SKY安心GIGAタブレット",SUM($T265,$V265)&lt;&gt;0),SUM($T265,$V265),"")),"")</f>
        <v/>
      </c>
      <c r="AL265" s="81" t="str">
        <f>IF($AI$3&lt;&gt;"コンテンツなし",IF(AND(申込書!$AH$4="GIGAスクールパック",SUM($Q265,$S265)&lt;&gt;0),SUM($Q265,$S265),IF(AND(申込書!$AH$4="SKY安心GIGAタブレット",SUM($U265,$W265)&lt;&gt;0),SUM($U265,$W265),"")),"")</f>
        <v/>
      </c>
      <c r="AM265" s="157"/>
      <c r="AN265" s="82"/>
      <c r="AO265" s="80" t="str">
        <f>IF(AND(申込書!$C$91&lt;&gt;"▼プルダウンより選択してください",申込書!$C$91&lt;&gt;"",申込書!$P$91&lt;&gt;"YYYY/MM/DD",$G265&lt;&gt;""),申込書!$P$91,"")</f>
        <v/>
      </c>
      <c r="AP265" s="81" t="str">
        <f>IF(AND(申込書!$C$91&lt;&gt;"▼プルダウンより選択してください",申込書!$C$91&lt;&gt;"",$G265&lt;&gt;""),申込書!$M$91,"")</f>
        <v/>
      </c>
      <c r="AQ265" s="81" t="str">
        <f>IF($AO$3&lt;&gt;"コンテンツなし",IF(AND(申込書!$AH$4="GIGAスクールパック",SUM($P265,$R265)&lt;&gt;0),SUM($P265,$R265),IF(AND(申込書!$AH$4="SKY安心GIGAタブレット",SUM($T265,$V265)&lt;&gt;0),SUM($T265,$V265),"")),"")</f>
        <v/>
      </c>
      <c r="AR265" s="81" t="str">
        <f>IF($AO$3&lt;&gt;"コンテンツなし",IF(AND(申込書!$AH$4="GIGAスクールパック",SUM($Q265,$S265)&lt;&gt;0),SUM($Q265,$S265),IF(AND(申込書!$AH$4="SKY安心GIGAタブレット",SUM($U265,$W265)&lt;&gt;0),SUM($U265,$W265),"")),"")</f>
        <v/>
      </c>
      <c r="AS265" s="157"/>
      <c r="AT265" s="82"/>
      <c r="AU265" s="80" t="str">
        <f>IF(AND(申込書!$C$92&lt;&gt;"▼プルダウンより選択してください",申込書!$C$92&lt;&gt;"",申込書!$P$92&lt;&gt;"YYYY/MM/DD",$G265&lt;&gt;""),申込書!$P$92,"")</f>
        <v/>
      </c>
      <c r="AV265" s="81" t="str">
        <f>IF(AND(申込書!$C$92&lt;&gt;"▼プルダウンより選択してください",申込書!$C$92&lt;&gt;"",$G265&lt;&gt;""),申込書!$M$92,"")</f>
        <v/>
      </c>
      <c r="AW265" s="81" t="str">
        <f>IF($AU$3&lt;&gt;"コンテンツなし",IF(AND(申込書!$AH$4="GIGAスクールパック",SUM($P265,$R265)&lt;&gt;0),SUM($P265,$R265),IF(AND(申込書!$AH$4="SKY安心GIGAタブレット",SUM($T265,$V265)&lt;&gt;0),SUM($T265,$V265),"")),"")</f>
        <v/>
      </c>
      <c r="AX265" s="81" t="str">
        <f>IF($AU$3&lt;&gt;"コンテンツなし",IF(AND(申込書!$AH$4="GIGAスクールパック",SUM($Q265,$S265)&lt;&gt;0),SUM($Q265,$S265),IF(AND(申込書!$AH$4="SKY安心GIGAタブレット",SUM($U265,$W265)&lt;&gt;0),SUM($U265,$W265),"")),"")</f>
        <v/>
      </c>
      <c r="AY265" s="157"/>
      <c r="AZ265" s="82"/>
      <c r="BA265" s="80" t="str">
        <f>IF(AND(申込書!$C$93&lt;&gt;"▼プルダウンより選択してください",申込書!$C$93&lt;&gt;"",申込書!$P$93&lt;&gt;"YYYY/MM/DD",$G265&lt;&gt;""),申込書!$P$93,"")</f>
        <v/>
      </c>
      <c r="BB265" s="81" t="str">
        <f>IF(AND(申込書!$C$93&lt;&gt;"▼プルダウンより選択してください",申込書!$C$93&lt;&gt;"",申込書!$M$93&gt;=1,$G265&lt;&gt;""),申込書!$M$93,"")</f>
        <v/>
      </c>
      <c r="BC265" s="81" t="str">
        <f>IF($BA$3&lt;&gt;"コンテンツなし",IF(AND(申込書!$AH$4="GIGAスクールパック",SUM($P265,$R265)&lt;&gt;0),SUM($P265,$R265),IF(AND(申込書!$AH$4="SKY安心GIGAタブレット",SUM($T265,$V265)&lt;&gt;0),SUM($T265,$V265),"")),"")</f>
        <v/>
      </c>
      <c r="BD265" s="81" t="str">
        <f>IF($BA$3&lt;&gt;"コンテンツなし",IF(AND(申込書!$AH$4="GIGAスクールパック",SUM($Q265,$S265)&lt;&gt;0),SUM($Q265,$S265),IF(AND(申込書!$AH$4="SKY安心GIGAタブレット",SUM($U265,$W265)&lt;&gt;0),SUM($U265,$W265),"")),"")</f>
        <v/>
      </c>
      <c r="BE265" s="157"/>
      <c r="BF265" s="82"/>
      <c r="BG265" s="80" t="str">
        <f>IF(AND(申込書!$C$94&lt;&gt;"▼プルダウンより選択してください",申込書!$C$94&lt;&gt;"",申込書!$P$94&lt;&gt;"YYYY/MM/DD",$G265&lt;&gt;""),申込書!$P$94,"")</f>
        <v/>
      </c>
      <c r="BH265" s="81" t="str">
        <f>IF(AND(申込書!$C$94&lt;&gt;"▼プルダウンより選択してください",申込書!$C$94&lt;&gt;"",$G265&lt;&gt;""),申込書!$M$94,"")</f>
        <v/>
      </c>
      <c r="BI265" s="81" t="str">
        <f>IF($BG$3&lt;&gt;"コンテンツなし",IF(AND(申込書!$AH$4="GIGAスクールパック",SUM($P265,$R265)&lt;&gt;0),SUM($P265,$R265),IF(AND(申込書!$AH$4="SKY安心GIGAタブレット",SUM($T265,$V265)&lt;&gt;0),SUM($T265,$V265),"")),"")</f>
        <v/>
      </c>
      <c r="BJ265" s="81" t="str">
        <f>IF($BG$3&lt;&gt;"コンテンツなし",IF(AND(申込書!$AH$4="GIGAスクールパック",SUM($Q265,$S265)&lt;&gt;0),SUM($Q265,$S265),IF(AND(申込書!$AH$4="SKY安心GIGAタブレット",SUM($U265,$W265)&lt;&gt;0),SUM($U265,$W265),"")),"")</f>
        <v/>
      </c>
      <c r="BK265" s="157"/>
      <c r="BL265" s="82"/>
      <c r="BM265" s="80" t="str">
        <f>IF(AND(申込書!$C$95&lt;&gt;"▼プルダウンより選択してください",申込書!$C$95&lt;&gt;"",申込書!$P$95&lt;&gt;"YYYY/MM/DD",$G265&lt;&gt;""),申込書!$P$95,"")</f>
        <v/>
      </c>
      <c r="BN265" s="81" t="str">
        <f>IF(AND(申込書!$C$95&lt;&gt;"▼プルダウンより選択してください",申込書!$C$95&lt;&gt;"",$G265&lt;&gt;""),申込書!$M$95,"")</f>
        <v/>
      </c>
      <c r="BO265" s="81" t="str">
        <f>IF($BM$3&lt;&gt;"コンテンツなし",IF(AND(申込書!$AH$4="GIGAスクールパック",SUM($P265,$R265)&lt;&gt;0),SUM($P265,$R265),IF(AND(申込書!$AH$4="SKY安心GIGAタブレット",SUM($T265,$V265)&lt;&gt;0),SUM($T265,$V265),"")),"")</f>
        <v/>
      </c>
      <c r="BP265" s="81" t="str">
        <f>IF($BM$3&lt;&gt;"コンテンツなし",IF(AND(申込書!$AH$4="GIGAスクールパック",SUM($Q265,$S265)&lt;&gt;0),SUM($Q265,$S265),IF(AND(申込書!$AH$4="SKY安心GIGAタブレット",SUM($U265,$W265)&lt;&gt;0),SUM($U265,$W265),"")),"")</f>
        <v/>
      </c>
      <c r="BQ265" s="157"/>
      <c r="BR265" s="82"/>
      <c r="BS265" s="80" t="str">
        <f>IF(AND(申込書!$C$96&lt;&gt;"▼プルダウンより選択してください",申込書!$C$96&lt;&gt;"",申込書!$P$96&lt;&gt;"YYYY/MM/DD",$G265&lt;&gt;""),申込書!$P$96,"")</f>
        <v/>
      </c>
      <c r="BT265" s="81" t="str">
        <f>IF(AND(申込書!$C$96&lt;&gt;"▼プルダウンより選択してください",申込書!$C$96&lt;&gt;"",$G265&lt;&gt;""),申込書!$M$96,"")</f>
        <v/>
      </c>
      <c r="BU265" s="81" t="str">
        <f>IF($BS$3&lt;&gt;"コンテンツなし",IF(AND(申込書!$AH$4="GIGAスクールパック",SUM($P265,$R265)&lt;&gt;0),SUM($P265,$R265),IF(AND(申込書!$AH$4="SKY安心GIGAタブレット",SUM($T265,$V265)&lt;&gt;0),SUM($T265,$V265),"")),"")</f>
        <v/>
      </c>
      <c r="BV265" s="81" t="str">
        <f>IF($BS$3&lt;&gt;"コンテンツなし",IF(AND(申込書!$AH$4="GIGAスクールパック",SUM($Q265,$S265)&lt;&gt;0),SUM($Q265,$S265),IF(AND(申込書!$AH$4="SKY安心GIGAタブレット",SUM($U265,$W265)&lt;&gt;0),SUM($U265,$W265),"")),"")</f>
        <v/>
      </c>
      <c r="BW265" s="157"/>
      <c r="BX265" s="82"/>
      <c r="BY265" s="80" t="str">
        <f>IF(AND(申込書!$C$97&lt;&gt;"▼プルダウンより選択してください",申込書!$C$97&lt;&gt;"",申込書!$P$97&lt;&gt;"YYYY/MM/DD",$G265&lt;&gt;""),申込書!$P$97,"")</f>
        <v/>
      </c>
      <c r="BZ265" s="81" t="str">
        <f>IF(AND(申込書!$C$97&lt;&gt;"▼プルダウンより選択してください",申込書!$C$97&lt;&gt;"",$G265&lt;&gt;""),申込書!$M$97,"")</f>
        <v/>
      </c>
      <c r="CA265" s="81" t="str">
        <f>IF($BY$3&lt;&gt;"コンテンツなし",IF(AND(申込書!$AH$4="GIGAスクールパック",SUM($P265,$R265)&lt;&gt;0),SUM($P265,$R265),IF(AND(申込書!$AH$4="SKY安心GIGAタブレット",SUM($T265,$V265)&lt;&gt;0),SUM($T265,$V265),"")),"")</f>
        <v/>
      </c>
      <c r="CB265" s="81" t="str">
        <f>IF($BY$3&lt;&gt;"コンテンツなし",IF(AND(申込書!$AH$4="GIGAスクールパック",SUM($Q265,$S265)&lt;&gt;0),SUM($Q265,$S265),IF(AND(申込書!$AH$4="SKY安心GIGAタブレット",SUM($U265,$W265)&lt;&gt;0),SUM($U265,$W265),"")),"")</f>
        <v/>
      </c>
      <c r="CC265" s="157"/>
      <c r="CD265" s="82"/>
      <c r="CE265" s="80" t="str">
        <f>IF(AND(申込書!$C$98&lt;&gt;"▼プルダウンより選択してください",申込書!$C$98&lt;&gt;"",申込書!$P$98&lt;&gt;"YYYY/MM/DD",$G265&lt;&gt;""),申込書!$P$98,"")</f>
        <v/>
      </c>
      <c r="CF265" s="81" t="str">
        <f>IF(AND(申込書!$C$98&lt;&gt;"▼プルダウンより選択してください",申込書!$C$98&lt;&gt;"",$G265&lt;&gt;""),申込書!$M$98,"")</f>
        <v/>
      </c>
      <c r="CG265" s="81" t="str">
        <f>IF($CE$3&lt;&gt;"コンテンツなし",IF(AND(申込書!$AH$4="GIGAスクールパック",SUM($P265,$R265)&lt;&gt;0),SUM($P265,$R265),IF(AND(申込書!$AH$4="SKY安心GIGAタブレット",SUM($T265,$V265)&lt;&gt;0),SUM($T265,$V265),"")),"")</f>
        <v/>
      </c>
      <c r="CH265" s="81" t="str">
        <f>IF($CE$3&lt;&gt;"コンテンツなし",IF(AND(申込書!$AH$4="GIGAスクールパック",SUM($Q265,$S265)&lt;&gt;0),SUM($Q265,$S265),IF(AND(申込書!$AH$4="SKY安心GIGAタブレット",SUM($U265,$W265)&lt;&gt;0),SUM($U265,$W265),"")),"")</f>
        <v/>
      </c>
      <c r="CI265" s="157"/>
      <c r="CJ265" s="82"/>
      <c r="CK265" s="80" t="str">
        <f>IF(AND(申込書!$C$99&lt;&gt;"▼プルダウンより選択してください",申込書!$C$99&lt;&gt;"",申込書!$P$99&lt;&gt;"YYYY/MM/DD",$G265&lt;&gt;""),申込書!$P$99,"")</f>
        <v/>
      </c>
      <c r="CL265" s="81" t="str">
        <f>IF(AND(申込書!$C$99&lt;&gt;"▼プルダウンより選択してください",申込書!$C$99&lt;&gt;"",$G265&lt;&gt;""),申込書!$M$99,"")</f>
        <v/>
      </c>
      <c r="CM265" s="81" t="str">
        <f>IF($CK$3&lt;&gt;"コンテンツなし",IF(AND(申込書!$AH$4="GIGAスクールパック",SUM($P265,$R265)&lt;&gt;0),SUM($P265,$R265),IF(AND(申込書!$AH$4="SKY安心GIGAタブレット",SUM($T265,$V265)&lt;&gt;0),SUM($T265,$V265),"")),"")</f>
        <v/>
      </c>
      <c r="CN265" s="81" t="str">
        <f>IF($CK$3&lt;&gt;"コンテンツなし",IF(AND(申込書!$AH$4="GIGAスクールパック",SUM($Q265,$S265)&lt;&gt;0),SUM($Q265,$S265),IF(AND(申込書!$AH$4="SKY安心GIGAタブレット",SUM($U265,$W265)&lt;&gt;0),SUM($U265,$W265),"")),"")</f>
        <v/>
      </c>
      <c r="CO265" s="157"/>
      <c r="CP265" s="82"/>
      <c r="CQ265" s="80" t="str">
        <f>IF(AND(申込書!$C$100&lt;&gt;"▼プルダウンより選択してください",申込書!$C$100&lt;&gt;"",申込書!$P$100&lt;&gt;"YYYY/MM/DD",$G265&lt;&gt;""),申込書!$P$100,"")</f>
        <v/>
      </c>
      <c r="CR265" s="81" t="str">
        <f>IF(AND(申込書!$C$100&lt;&gt;"▼プルダウンより選択してください",申込書!$C$100&lt;&gt;"",$G265&lt;&gt;""),申込書!$M$100,"")</f>
        <v/>
      </c>
      <c r="CS265" s="81" t="str">
        <f>IF($CQ$3&lt;&gt;"コンテンツなし",IF(AND(申込書!$AH$4="GIGAスクールパック",SUM($P265,$R265)&lt;&gt;0),SUM($P265,$R265),IF(AND(申込書!$AH$4="SKY安心GIGAタブレット",SUM($T265,$V265)&lt;&gt;0),SUM($T265,$V265),"")),"")</f>
        <v/>
      </c>
      <c r="CT265" s="81" t="str">
        <f>IF($CQ$3&lt;&gt;"コンテンツなし",IF(AND(申込書!$AH$4="GIGAスクールパック",SUM($Q265,$S265)&lt;&gt;0),SUM($Q265,$S265),IF(AND(申込書!$AH$4="SKY安心GIGAタブレット",SUM($U265,$W265)&lt;&gt;0),SUM($U265,$W265),"")),"")</f>
        <v/>
      </c>
      <c r="CU265" s="81"/>
      <c r="CV265" s="82"/>
      <c r="CW265" s="80" t="str">
        <f>IF(AND(申込書!$C$101&lt;&gt;"▼プルダウンより選択してください",申込書!$C$101&lt;&gt;"",申込書!$P$101&lt;&gt;"YYYY/MM/DD",$G265&lt;&gt;""),申込書!$P$101,"")</f>
        <v/>
      </c>
      <c r="CX265" s="81" t="str">
        <f>IF(AND(申込書!$C$101&lt;&gt;"▼プルダウンより選択してください",申込書!$C$101&lt;&gt;"",$G265&lt;&gt;""),申込書!$M$101,"")</f>
        <v/>
      </c>
      <c r="CY265" s="81" t="str">
        <f>IF($CW$3&lt;&gt;"コンテンツなし",IF(AND(申込書!$AH$4="GIGAスクールパック",SUM($P265,$R265)&lt;&gt;0),SUM($P265,$R265),IF(AND(申込書!$AH$4="SKY安心GIGAタブレット",SUM($T265,$V265)&lt;&gt;0),SUM($T265,$V265),"")),"")</f>
        <v/>
      </c>
      <c r="CZ265" s="81" t="str">
        <f>IF($CW$3&lt;&gt;"コンテンツなし",IF(AND(申込書!$AH$4="GIGAスクールパック",SUM($Q265,$S265)&lt;&gt;0),SUM($Q265,$S265),IF(AND(申込書!$AH$4="SKY安心GIGAタブレット",SUM($U265,$W265)&lt;&gt;0),SUM($U265,$W265),"")),"")</f>
        <v/>
      </c>
      <c r="DA265" s="81"/>
      <c r="DB265" s="82"/>
      <c r="DC265" s="80" t="str">
        <f>IF(AND(申込書!$C$102&lt;&gt;"▼プルダウンより選択してください",申込書!$C$102&lt;&gt;"",申込書!$P$102&lt;&gt;"YYYY/MM/DD",$G265&lt;&gt;""),申込書!$P$102,"")</f>
        <v/>
      </c>
      <c r="DD265" s="81" t="str">
        <f>IF(AND(申込書!$C$102&lt;&gt;"▼プルダウンより選択してください",申込書!$C$102&lt;&gt;"",$G265&lt;&gt;""),申込書!$M$102,"")</f>
        <v/>
      </c>
      <c r="DE265" s="81" t="str">
        <f>IF($DC$3&lt;&gt;"コンテンツなし",IF(AND(申込書!$AH$4="GIGAスクールパック",SUM($P265,$R265)&lt;&gt;0),SUM($P265,$R265),IF(AND(申込書!$AH$4="SKY安心GIGAタブレット",SUM($T265,$V265)&lt;&gt;0),SUM($T265,$V265),"")),"")</f>
        <v/>
      </c>
      <c r="DF265" s="81" t="str">
        <f>IF($DC$3&lt;&gt;"コンテンツなし",IF(AND(申込書!$AH$4="GIGAスクールパック",SUM($Q265,$S265)&lt;&gt;0),SUM($Q265,$S265),IF(AND(申込書!$AH$4="SKY安心GIGAタブレット",SUM($U265,$W265)&lt;&gt;0),SUM($U265,$W265),"")),"")</f>
        <v/>
      </c>
      <c r="DG265" s="81"/>
      <c r="DH265" s="82"/>
      <c r="DI265" s="80" t="str">
        <f>IF(AND(申込書!$C$103&lt;&gt;"▼プルダウンより選択してください",申込書!$C$103&lt;&gt;"",申込書!$P$103&lt;&gt;"YYYY/MM/DD",$G265&lt;&gt;""),申込書!$P$103,"")</f>
        <v/>
      </c>
      <c r="DJ265" s="81" t="str">
        <f>IF(AND(申込書!$C$103&lt;&gt;"▼プルダウンより選択してください",申込書!$C$103&lt;&gt;"",$G265&lt;&gt;""),申込書!$M$103,"")</f>
        <v/>
      </c>
      <c r="DK265" s="81" t="str">
        <f>IF($DI$3&lt;&gt;"コンテンツなし",IF(AND(申込書!$AH$4="GIGAスクールパック",SUM($P265,$R265)&lt;&gt;0),SUM($P265,$R265),IF(AND(申込書!$AH$4="SKY安心GIGAタブレット",SUM($T265,$V265)&lt;&gt;0),SUM($T265,$V265),"")),"")</f>
        <v/>
      </c>
      <c r="DL265" s="81" t="str">
        <f>IF($DI$3&lt;&gt;"コンテンツなし",IF(AND(申込書!$AH$4="GIGAスクールパック",SUM($Q265,$S265)&lt;&gt;0),SUM($Q265,$S265),IF(AND(申込書!$AH$4="SKY安心GIGAタブレット",SUM($U265,$W265)&lt;&gt;0),SUM($U265,$W265),"")),"")</f>
        <v/>
      </c>
      <c r="DM265" s="81"/>
      <c r="DN265" s="82"/>
      <c r="DO265" s="80" t="str">
        <f>IF(AND(申込書!$C$104&lt;&gt;"▼プルダウンより選択してください",申込書!$C$104&lt;&gt;"",申込書!$P$104&lt;&gt;"YYYY/MM/DD",$G265&lt;&gt;""),申込書!$P$104,"")</f>
        <v/>
      </c>
      <c r="DP265" s="81" t="str">
        <f>IF(AND(申込書!$C$104&lt;&gt;"▼プルダウンより選択してください",申込書!$C$104&lt;&gt;"",$G265&lt;&gt;""),申込書!$M$104,"")</f>
        <v/>
      </c>
      <c r="DQ265" s="81" t="str">
        <f>IF($DO$3&lt;&gt;"コンテンツなし",IF(AND(申込書!$AH$4="GIGAスクールパック",SUM($P265,$R265)&lt;&gt;0),SUM($P265,$R265),IF(AND(申込書!$AH$4="SKY安心GIGAタブレット",SUM($T265,$V265)&lt;&gt;0),SUM($T265,$V265),"")),"")</f>
        <v/>
      </c>
      <c r="DR265" s="81" t="str">
        <f>IF($DO$3&lt;&gt;"コンテンツなし",IF(AND(申込書!$AH$4="GIGAスクールパック",SUM($Q265,$S265)&lt;&gt;0),SUM($Q265,$S265),IF(AND(申込書!$AH$4="SKY安心GIGAタブレット",SUM($U265,$W265)&lt;&gt;0),SUM($U265,$W265),"")),"")</f>
        <v/>
      </c>
      <c r="DS265" s="81"/>
      <c r="DT265" s="82"/>
      <c r="DU265" s="80" t="str">
        <f>IF(AND(申込書!$C$105&lt;&gt;"▼プルダウンより選択してください",申込書!$C$105&lt;&gt;"",申込書!$P$105&lt;&gt;"YYYY/MM/DD",$G265&lt;&gt;""),申込書!$P$105,"")</f>
        <v/>
      </c>
      <c r="DV265" s="81" t="str">
        <f>IF(AND(申込書!$C$105&lt;&gt;"▼プルダウンより選択してください",申込書!$C$105&lt;&gt;"",$G265&lt;&gt;""),申込書!$M$105,"")</f>
        <v/>
      </c>
      <c r="DW265" s="81" t="str">
        <f>IF($DU$3&lt;&gt;"コンテンツなし",IF(AND(申込書!$AH$4="GIGAスクールパック",SUM($P265,$R265)&lt;&gt;0),SUM($P265,$R265),IF(AND(申込書!$AH$4="SKY安心GIGAタブレット",SUM($T265,$V265)&lt;&gt;0),SUM($T265,$V265),"")),"")</f>
        <v/>
      </c>
      <c r="DX265" s="81" t="str">
        <f>IF($DU$3&lt;&gt;"コンテンツなし",IF(AND(申込書!$AH$4="GIGAスクールパック",SUM($Q265,$S265)&lt;&gt;0),SUM($Q265,$S265),IF(AND(申込書!$AH$4="SKY安心GIGAタブレット",SUM($U265,$W265)&lt;&gt;0),SUM($U265,$W265),"")),"")</f>
        <v/>
      </c>
      <c r="DY265" s="157"/>
      <c r="DZ265" s="82"/>
      <c r="EA265" s="80" t="str">
        <f>IF(AND(申込書!$C$106&lt;&gt;"▼プルダウンより選択してください",申込書!$C$106&lt;&gt;"",申込書!$P$106&lt;&gt;"YYYY/MM/DD",$G265&lt;&gt;""),申込書!$P$106,"")</f>
        <v/>
      </c>
      <c r="EB265" s="81" t="str">
        <f>IF(AND(申込書!$C$106&lt;&gt;"▼プルダウンより選択してください",申込書!$C$106&lt;&gt;"",$G265&lt;&gt;""),申込書!$M$106,"")</f>
        <v/>
      </c>
      <c r="EC265" s="81" t="str">
        <f>IF($EA$3&lt;&gt;"コンテンツなし",IF(AND(申込書!$AH$4="GIGAスクールパック",SUM($P265,$R265)&lt;&gt;0),SUM($P265,$R265),IF(AND(申込書!$AH$4="SKY安心GIGAタブレット",SUM($T265,$V265)&lt;&gt;0),SUM($T265,$V265),"")),"")</f>
        <v/>
      </c>
      <c r="ED265" s="81" t="str">
        <f>IF($EA$3&lt;&gt;"コンテンツなし",IF(AND(申込書!$AH$4="GIGAスクールパック",SUM($Q265,$S265)&lt;&gt;0),SUM($Q265,$S265),IF(AND(申込書!$AH$4="SKY安心GIGAタブレット",SUM($U265,$W265)&lt;&gt;0),SUM($U265,$W265),"")),"")</f>
        <v/>
      </c>
      <c r="EE265" s="157"/>
      <c r="EF265" s="82"/>
      <c r="EG265" s="80" t="str">
        <f>IF(AND(申込書!$C$107&lt;&gt;"▼プルダウンより選択してください",申込書!$C$107&lt;&gt;"",申込書!$P$107&lt;&gt;"YYYY/MM/DD",$G265&lt;&gt;""),申込書!$P$107,"")</f>
        <v/>
      </c>
      <c r="EH265" s="81" t="str">
        <f>IF(AND(申込書!$C$107&lt;&gt;"▼プルダウンより選択してください",申込書!$C$107&lt;&gt;"",$G265&lt;&gt;""),申込書!$M$107,"")</f>
        <v/>
      </c>
      <c r="EI265" s="81" t="str">
        <f>IF($EG$3&lt;&gt;"コンテンツなし",IF(AND(申込書!$AH$4="GIGAスクールパック",SUM($P265,$R265)&lt;&gt;0),SUM($P265,$R265),IF(AND(申込書!$AH$4="SKY安心GIGAタブレット",SUM($T265,$V265)&lt;&gt;0),SUM($T265,$V265),"")),"")</f>
        <v/>
      </c>
      <c r="EJ265" s="81" t="str">
        <f>IF($EG$3&lt;&gt;"コンテンツなし",IF(AND(申込書!$AH$4="GIGAスクールパック",SUM($Q265,$S265)&lt;&gt;0),SUM($Q265,$S265),IF(AND(申込書!$AH$4="SKY安心GIGAタブレット",SUM($U265,$W265)&lt;&gt;0),SUM($U265,$W265),"")),"")</f>
        <v/>
      </c>
      <c r="EK265" s="157"/>
      <c r="EL265" s="82"/>
      <c r="EM265" s="80" t="str">
        <f>IF(AND(申込書!$C$108&lt;&gt;"▼プルダウンより選択してください",申込書!$C$108&lt;&gt;"",申込書!$P$108&lt;&gt;"YYYY/MM/DD",$G265&lt;&gt;""),申込書!$P$108,"")</f>
        <v/>
      </c>
      <c r="EN265" s="81" t="str">
        <f>IF(AND(申込書!$C$108&lt;&gt;"▼プルダウンより選択してください",申込書!$C$108&lt;&gt;"",$G265&lt;&gt;""),申込書!$M$108,"")</f>
        <v/>
      </c>
      <c r="EO265" s="81" t="str">
        <f>IF($EM$3&lt;&gt;"コンテンツなし",IF(AND(申込書!$AH$4="GIGAスクールパック",SUM($P265,$R265)&lt;&gt;0),SUM($P265,$R265),IF(AND(申込書!$AH$4="SKY安心GIGAタブレット",SUM($T265,$V265)&lt;&gt;0),SUM($T265,$V265),"")),"")</f>
        <v/>
      </c>
      <c r="EP265" s="81" t="str">
        <f>IF($EM$3&lt;&gt;"コンテンツなし",IF(AND(申込書!$AH$4="GIGAスクールパック",SUM($Q265,$S265)&lt;&gt;0),SUM($Q265,$S265),IF(AND(申込書!$AH$4="SKY安心GIGAタブレット",SUM($U265,$W265)&lt;&gt;0),SUM($U265,$W265),"")),"")</f>
        <v/>
      </c>
      <c r="EQ265" s="157"/>
      <c r="ER265" s="82"/>
      <c r="ES265" s="80" t="str">
        <f>IF(AND(申込書!$C$109&lt;&gt;"▼プルダウンより選択してください",申込書!$C$109&lt;&gt;"",申込書!$P$109&lt;&gt;"YYYY/MM/DD",$G265&lt;&gt;""),申込書!$P$109,"")</f>
        <v/>
      </c>
      <c r="ET265" s="81" t="str">
        <f>IF(AND(申込書!$C$109&lt;&gt;"▼プルダウンより選択してください",申込書!$C$109&lt;&gt;"",$G265&lt;&gt;""),申込書!$M$109,"")</f>
        <v/>
      </c>
      <c r="EU265" s="81" t="str">
        <f>IF($ES$3&lt;&gt;"コンテンツなし",IF(AND(申込書!$AH$4="GIGAスクールパック",SUM($P265,$R265)&lt;&gt;0),SUM($P265,$R265),IF(AND(申込書!$AH$4="SKY安心GIGAタブレット",SUM($T265,$V265)&lt;&gt;0),SUM($T265,$V265),"")),"")</f>
        <v/>
      </c>
      <c r="EV265" s="81" t="str">
        <f>IF($ES$3&lt;&gt;"コンテンツなし",IF(AND(申込書!$AH$4="GIGAスクールパック",SUM($Q265,$S265)&lt;&gt;0),SUM($Q265,$S265),IF(AND(申込書!$AH$4="SKY安心GIGAタブレット",SUM($U265,$W265)&lt;&gt;0),SUM($U265,$W265),"")),"")</f>
        <v/>
      </c>
      <c r="EW265" s="157"/>
      <c r="EX265" s="82"/>
      <c r="EY265" s="80" t="str">
        <f>IF(AND(申込書!$C$110&lt;&gt;"▼プルダウンより選択してください",申込書!$C$110&lt;&gt;"",申込書!$P$110&lt;&gt;"YYYY/MM/DD",$G265&lt;&gt;""),申込書!$P$110,"")</f>
        <v/>
      </c>
      <c r="EZ265" s="81" t="str">
        <f>IF(AND(申込書!$C$110&lt;&gt;"▼プルダウンより選択してください",申込書!$C$110&lt;&gt;"",$G265&lt;&gt;""),申込書!$M$110,"")</f>
        <v/>
      </c>
      <c r="FA265" s="81" t="str">
        <f>IF($EY$3&lt;&gt;"コンテンツなし",IF(AND(申込書!$AH$4="GIGAスクールパック",SUM($P265,$R265)&lt;&gt;0),SUM($P265,$R265),IF(AND(申込書!$AH$4="SKY安心GIGAタブレット",SUM($T265,$V265)&lt;&gt;0),SUM($T265,$V265),"")),"")</f>
        <v/>
      </c>
      <c r="FB265" s="81" t="str">
        <f>IF($EY$3&lt;&gt;"コンテンツなし",IF(AND(申込書!$AH$4="GIGAスクールパック",SUM($Q265,$S265)&lt;&gt;0),SUM($Q265,$S265),IF(AND(申込書!$AH$4="SKY安心GIGAタブレット",SUM($U265,$W265)&lt;&gt;0),SUM($U265,$W265),"")),"")</f>
        <v/>
      </c>
      <c r="FC265" s="157"/>
      <c r="FD265" s="82"/>
      <c r="FE265" s="80" t="str">
        <f>IF(AND(申込書!$C$111&lt;&gt;"▼プルダウンより選択してください",申込書!$C$111&lt;&gt;"",申込書!$P$111&lt;&gt;"YYYY/MM/DD",$G265&lt;&gt;""),申込書!$P$111,"")</f>
        <v/>
      </c>
      <c r="FF265" s="81" t="str">
        <f>IF(AND(申込書!$C$111&lt;&gt;"▼プルダウンより選択してください",申込書!$C$111&lt;&gt;"",$G265&lt;&gt;""),申込書!$M$111,"")</f>
        <v/>
      </c>
      <c r="FG265" s="81" t="str">
        <f>IF($FE$3&lt;&gt;"コンテンツなし",IF(AND(申込書!$AH$4="GIGAスクールパック",SUM($P265,$R265)&lt;&gt;0),SUM($P265,$R265),IF(AND(申込書!$AH$4="SKY安心GIGAタブレット",SUM($T265,$V265)&lt;&gt;0),SUM($T265,$V265),"")),"")</f>
        <v/>
      </c>
      <c r="FH265" s="81" t="str">
        <f>IF($FE$3&lt;&gt;"コンテンツなし",IF(AND(申込書!$AH$4="GIGAスクールパック",SUM($Q265,$S265)&lt;&gt;0),SUM($Q265,$S265),IF(AND(申込書!$AH$4="SKY安心GIGAタブレット",SUM($U265,$W265)&lt;&gt;0),SUM($U265,$W265),"")),"")</f>
        <v/>
      </c>
      <c r="FI265" s="157"/>
      <c r="FJ265" s="82"/>
      <c r="FK265" s="80" t="str">
        <f>IF(AND(申込書!$C$112&lt;&gt;"▼プルダウンより選択してください",申込書!$C$112&lt;&gt;"",申込書!$P$112&lt;&gt;"YYYY/MM/DD",$G265&lt;&gt;""),申込書!$P$112,"")</f>
        <v/>
      </c>
      <c r="FL265" s="81" t="str">
        <f>IF(AND(申込書!$C$112&lt;&gt;"▼プルダウンより選択してください",申込書!$C$112&lt;&gt;"",$G265&lt;&gt;""),申込書!$M$112,"")</f>
        <v/>
      </c>
      <c r="FM265" s="81" t="str">
        <f>IF($FK$3&lt;&gt;"コンテンツなし",IF(AND(申込書!$AH$4="GIGAスクールパック",SUM($P265,$R265)&lt;&gt;0),SUM($P265,$R265),IF(AND(申込書!$AH$4="SKY安心GIGAタブレット",SUM($T265,$V265)&lt;&gt;0),SUM($T265,$V265),"")),"")</f>
        <v/>
      </c>
      <c r="FN265" s="81" t="str">
        <f>IF($FK$3&lt;&gt;"コンテンツなし",IF(AND(申込書!$AH$4="GIGAスクールパック",SUM($Q265,$S265)&lt;&gt;0),SUM($Q265,$S265),IF(AND(申込書!$AH$4="SKY安心GIGAタブレット",SUM($U265,$W265)&lt;&gt;0),SUM($U265,$W265),"")),"")</f>
        <v/>
      </c>
      <c r="FO265" s="157"/>
      <c r="FP265" s="82"/>
      <c r="FQ265" s="80" t="str">
        <f>IF(AND(申込書!$C$113&lt;&gt;"▼プルダウンより選択してください",申込書!$C$113&lt;&gt;"",申込書!$P$113&lt;&gt;"YYYY/MM/DD",$G265&lt;&gt;""),申込書!$P$113,"")</f>
        <v/>
      </c>
      <c r="FR265" s="81" t="str">
        <f>IF(AND(申込書!$C$113&lt;&gt;"▼プルダウンより選択してください",申込書!$C$113&lt;&gt;"",$G265&lt;&gt;""),申込書!$M$113,"")</f>
        <v/>
      </c>
      <c r="FS265" s="81" t="str">
        <f>IF($FQ$3&lt;&gt;"コンテンツなし",IF(AND(申込書!$AH$4="GIGAスクールパック",SUM($P265,$R265)&lt;&gt;0),SUM($P265,$R265),IF(AND(申込書!$AH$4="SKY安心GIGAタブレット",SUM($T265,$V265)&lt;&gt;0),SUM($T265,$V265),"")),"")</f>
        <v/>
      </c>
      <c r="FT265" s="81" t="str">
        <f>IF($FQ$3&lt;&gt;"コンテンツなし",IF(AND(申込書!$AH$4="GIGAスクールパック",SUM($Q265,$S265)&lt;&gt;0),SUM($Q265,$S265),IF(AND(申込書!$AH$4="SKY安心GIGAタブレット",SUM($U265,$W265)&lt;&gt;0),SUM($U265,$W265),"")),"")</f>
        <v/>
      </c>
      <c r="FU265" s="157"/>
      <c r="FV265" s="82"/>
      <c r="FW265" s="80" t="str">
        <f>IF(AND(申込書!$C$114&lt;&gt;"▼プルダウンより選択してください",申込書!$C$114&lt;&gt;"",申込書!$P$114&lt;&gt;"YYYY/MM/DD",$G265&lt;&gt;""),申込書!$P$114,"")</f>
        <v/>
      </c>
      <c r="FX265" s="81" t="str">
        <f>IF(AND(申込書!$C$114&lt;&gt;"▼プルダウンより選択してください",申込書!$C$114&lt;&gt;"",$G265&lt;&gt;""),申込書!$M$114,"")</f>
        <v/>
      </c>
      <c r="FY265" s="81" t="str">
        <f>IF($FW$3&lt;&gt;"コンテンツなし",IF(AND(申込書!$AH$4="GIGAスクールパック",SUM($P265,$R265)&lt;&gt;0),SUM($P265,$R265),IF(AND(申込書!$AH$4="SKY安心GIGAタブレット",SUM($T265,$V265)&lt;&gt;0),SUM($T265,$V265),"")),"")</f>
        <v/>
      </c>
      <c r="FZ265" s="81" t="str">
        <f>IF($FW$3&lt;&gt;"コンテンツなし",IF(AND(申込書!$AH$4="GIGAスクールパック",SUM($Q265,$S265)&lt;&gt;0),SUM($Q265,$S265),IF(AND(申込書!$AH$4="SKY安心GIGAタブレット",SUM($U265,$W265)&lt;&gt;0),SUM($U265,$W265),"")),"")</f>
        <v/>
      </c>
      <c r="GA265" s="157"/>
      <c r="GB265" s="82"/>
      <c r="GC265" s="80" t="str">
        <f>IF(AND(申込書!$C$115&lt;&gt;"▼プルダウンより選択してください",申込書!$C$115&lt;&gt;"",申込書!$P$115&lt;&gt;"YYYY/MM/DD",$G265&lt;&gt;""),申込書!$P$115,"")</f>
        <v/>
      </c>
      <c r="GD265" s="81" t="str">
        <f>IF(AND(申込書!$C$115&lt;&gt;"▼プルダウンより選択してください",申込書!$C$115&lt;&gt;"",$G265&lt;&gt;""),申込書!$M$115,"")</f>
        <v/>
      </c>
      <c r="GE265" s="81" t="str">
        <f>IF($GC$3&lt;&gt;"コンテンツなし",IF(AND(申込書!$AH$4="GIGAスクールパック",SUM($P265,$R265)&lt;&gt;0),SUM($P265,$R265),IF(AND(申込書!$AH$4="SKY安心GIGAタブレット",SUM($T265,$V265)&lt;&gt;0),SUM($T265,$V265),"")),"")</f>
        <v/>
      </c>
      <c r="GF265" s="81" t="str">
        <f>IF($GC$3&lt;&gt;"コンテンツなし",IF(AND(申込書!$AH$4="GIGAスクールパック",SUM($Q265,$S265)&lt;&gt;0),SUM($Q265,$S265),IF(AND(申込書!$AH$4="SKY安心GIGAタブレット",SUM($U265,$W265)&lt;&gt;0),SUM($U265,$W265),"")),"")</f>
        <v/>
      </c>
      <c r="GG265" s="157"/>
      <c r="GH265" s="82"/>
      <c r="GI265" s="80" t="str">
        <f>IF(AND(申込書!$C$116&lt;&gt;"▼プルダウンより選択してください",申込書!$C$116&lt;&gt;"",申込書!$P$116&lt;&gt;"YYYY/MM/DD",$G265&lt;&gt;""),申込書!$P$116,"")</f>
        <v/>
      </c>
      <c r="GJ265" s="81" t="str">
        <f>IF(AND(申込書!$C$116&lt;&gt;"▼プルダウンより選択してください",申込書!$C$116&lt;&gt;"",$G265&lt;&gt;""),申込書!$M$116,"")</f>
        <v/>
      </c>
      <c r="GK265" s="81" t="str">
        <f>IF($GI$3&lt;&gt;"コンテンツなし",IF(AND(申込書!$AH$4="GIGAスクールパック",SUM($P265,$R265)&lt;&gt;0),SUM($P265,$R265),IF(AND(申込書!$AH$4="SKY安心GIGAタブレット",SUM($T265,$V265)&lt;&gt;0),SUM($T265,$V265),"")),"")</f>
        <v/>
      </c>
      <c r="GL265" s="81" t="str">
        <f>IF($GI$3&lt;&gt;"コンテンツなし",IF(AND(申込書!$AH$4="GIGAスクールパック",SUM($Q265,$S265)&lt;&gt;0),SUM($Q265,$S265),IF(AND(申込書!$AH$4="SKY安心GIGAタブレット",SUM($U265,$W265)&lt;&gt;0),SUM($U265,$W265),"")),"")</f>
        <v/>
      </c>
      <c r="GM265" s="157"/>
      <c r="GN265" s="82"/>
      <c r="GO265" s="80" t="str">
        <f>IF(AND(申込書!$C$117&lt;&gt;"▼プルダウンより選択してください",申込書!$C$117&lt;&gt;"",申込書!$P$117&lt;&gt;"YYYY/MM/DD",$G265&lt;&gt;""),申込書!$P$117,"")</f>
        <v/>
      </c>
      <c r="GP265" s="81" t="str">
        <f>IF(AND(申込書!$C$117&lt;&gt;"▼プルダウンより選択してください",申込書!$C$117&lt;&gt;"",$G265&lt;&gt;""),申込書!$M$117,"")</f>
        <v/>
      </c>
      <c r="GQ265" s="81" t="str">
        <f>IF($GO$3&lt;&gt;"コンテンツなし",IF(AND(申込書!$AH$4="GIGAスクールパック",SUM($P265,$R265)&lt;&gt;0),SUM($P265,$R265),IF(AND(申込書!$AH$4="SKY安心GIGAタブレット",SUM($T265,$V265)&lt;&gt;0),SUM($T265,$V265),"")),"")</f>
        <v/>
      </c>
      <c r="GR265" s="81" t="str">
        <f>IF($GO$3&lt;&gt;"コンテンツなし",IF(AND(申込書!$AH$4="GIGAスクールパック",SUM($Q265,$S265)&lt;&gt;0),SUM($Q265,$S265),IF(AND(申込書!$AH$4="SKY安心GIGAタブレット",SUM($U265,$W265)&lt;&gt;0),SUM($U265,$W265),"")),"")</f>
        <v/>
      </c>
      <c r="GS265" s="157"/>
      <c r="GT265" s="82"/>
      <c r="GU265" s="80" t="str">
        <f>IF(AND(申込書!$C$118&lt;&gt;"▼プルダウンより選択してください",申込書!$C$118&lt;&gt;"",申込書!$P$118&lt;&gt;"YYYY/MM/DD",$G265&lt;&gt;""),申込書!$P$118,"")</f>
        <v/>
      </c>
      <c r="GV265" s="81" t="str">
        <f>IF(AND(申込書!$C$118&lt;&gt;"▼プルダウンより選択してください",申込書!$C$118&lt;&gt;"",$G265&lt;&gt;""),申込書!$M$118,"")</f>
        <v/>
      </c>
      <c r="GW265" s="81" t="str">
        <f>IF($GU$3&lt;&gt;"コンテンツなし",IF(AND(申込書!$AH$4="GIGAスクールパック",SUM($P265,$R265)&lt;&gt;0),SUM($P265,$R265),IF(AND(申込書!$AH$4="SKY安心GIGAタブレット",SUM($T265,$V265)&lt;&gt;0),SUM($T265,$V265),"")),"")</f>
        <v/>
      </c>
      <c r="GX265" s="81" t="str">
        <f>IF($GU$3&lt;&gt;"コンテンツなし",IF(AND(申込書!$AH$4="GIGAスクールパック",SUM($Q265,$S265)&lt;&gt;0),SUM($Q265,$S265),IF(AND(申込書!$AH$4="SKY安心GIGAタブレット",SUM($U265,$W265)&lt;&gt;0),SUM($U265,$W265),"")),"")</f>
        <v/>
      </c>
      <c r="GY265" s="157"/>
      <c r="GZ265" s="82"/>
      <c r="HA265" s="80" t="str">
        <f>IF(AND(申込書!$C$119&lt;&gt;"▼プルダウンより選択してください",申込書!$C$119&lt;&gt;"",申込書!$P$119&lt;&gt;"YYYY/MM/DD",$G265&lt;&gt;""),申込書!$P$119,"")</f>
        <v/>
      </c>
      <c r="HB265" s="81" t="str">
        <f>IF(AND(申込書!$C$119&lt;&gt;"▼プルダウンより選択してください",申込書!$C$119&lt;&gt;"",$G265&lt;&gt;""),申込書!$M$119,"")</f>
        <v/>
      </c>
      <c r="HC265" s="81" t="str">
        <f>IF($HA$3&lt;&gt;"コンテンツなし",IF(AND(申込書!$AH$4="GIGAスクールパック",SUM($P265,$R265)&lt;&gt;0),SUM($P265,$R265),IF(AND(申込書!$AH$4="SKY安心GIGAタブレット",SUM($T265,$V265)&lt;&gt;0),SUM($T265,$V265),"")),"")</f>
        <v/>
      </c>
      <c r="HD265" s="81" t="str">
        <f>IF($HA$3&lt;&gt;"コンテンツなし",IF(AND(申込書!$AH$4="GIGAスクールパック",SUM($Q265,$S265)&lt;&gt;0),SUM($Q265,$S265),IF(AND(申込書!$AH$4="SKY安心GIGAタブレット",SUM($U265,$W265)&lt;&gt;0),SUM($U265,$W265),"")),"")</f>
        <v/>
      </c>
      <c r="HE265" s="157"/>
      <c r="HF265" s="82"/>
      <c r="HG265" s="83"/>
    </row>
    <row r="266" spans="2:215" ht="26.85" customHeight="1">
      <c r="B266" s="62">
        <f t="shared" si="4"/>
        <v>261</v>
      </c>
      <c r="C266" s="63"/>
      <c r="D266" s="64"/>
      <c r="E266" s="207"/>
      <c r="F266" s="65"/>
      <c r="G266" s="66"/>
      <c r="H266" s="67"/>
      <c r="I266" s="68"/>
      <c r="J266" s="69"/>
      <c r="K266" s="70"/>
      <c r="L266" s="71"/>
      <c r="M266" s="72"/>
      <c r="N266" s="73"/>
      <c r="O266" s="74"/>
      <c r="P266" s="179"/>
      <c r="Q266" s="180"/>
      <c r="R266" s="180"/>
      <c r="S266" s="181"/>
      <c r="T266" s="179"/>
      <c r="U266" s="180"/>
      <c r="V266" s="182"/>
      <c r="W266" s="181"/>
      <c r="X266" s="75"/>
      <c r="Y266" s="76"/>
      <c r="Z266" s="77"/>
      <c r="AA266" s="78"/>
      <c r="AB266" s="79"/>
      <c r="AC266" s="79"/>
      <c r="AD266" s="79"/>
      <c r="AE266" s="77"/>
      <c r="AF266" s="139"/>
      <c r="AG266" s="139"/>
      <c r="AH266" s="139"/>
      <c r="AI266" s="80" t="str">
        <f>IF(AND(申込書!$C$90&lt;&gt;"▼プルダウンより選択してください",申込書!$C$90&lt;&gt;"",申込書!$P$90&lt;&gt;"YYYY/MM/DD",$G266&lt;&gt;""),申込書!$P$90,"")</f>
        <v/>
      </c>
      <c r="AJ266" s="81" t="str">
        <f>IF(AND(申込書!$C$90&lt;&gt;"▼プルダウンより選択してください",申込書!$C$90&lt;&gt;"",$G266&lt;&gt;""),申込書!$M$90,"")</f>
        <v/>
      </c>
      <c r="AK266" s="81" t="str">
        <f>IF($AI$3&lt;&gt;"コンテンツなし",IF(AND(申込書!$AH$4="GIGAスクールパック",SUM($P266,$R266)&lt;&gt;0),SUM($P266,$R266),IF(AND(申込書!$AH$4="SKY安心GIGAタブレット",SUM($T266,$V266)&lt;&gt;0),SUM($T266,$V266),"")),"")</f>
        <v/>
      </c>
      <c r="AL266" s="81" t="str">
        <f>IF($AI$3&lt;&gt;"コンテンツなし",IF(AND(申込書!$AH$4="GIGAスクールパック",SUM($Q266,$S266)&lt;&gt;0),SUM($Q266,$S266),IF(AND(申込書!$AH$4="SKY安心GIGAタブレット",SUM($U266,$W266)&lt;&gt;0),SUM($U266,$W266),"")),"")</f>
        <v/>
      </c>
      <c r="AM266" s="157"/>
      <c r="AN266" s="82"/>
      <c r="AO266" s="80" t="str">
        <f>IF(AND(申込書!$C$91&lt;&gt;"▼プルダウンより選択してください",申込書!$C$91&lt;&gt;"",申込書!$P$91&lt;&gt;"YYYY/MM/DD",$G266&lt;&gt;""),申込書!$P$91,"")</f>
        <v/>
      </c>
      <c r="AP266" s="81" t="str">
        <f>IF(AND(申込書!$C$91&lt;&gt;"▼プルダウンより選択してください",申込書!$C$91&lt;&gt;"",$G266&lt;&gt;""),申込書!$M$91,"")</f>
        <v/>
      </c>
      <c r="AQ266" s="81" t="str">
        <f>IF($AO$3&lt;&gt;"コンテンツなし",IF(AND(申込書!$AH$4="GIGAスクールパック",SUM($P266,$R266)&lt;&gt;0),SUM($P266,$R266),IF(AND(申込書!$AH$4="SKY安心GIGAタブレット",SUM($T266,$V266)&lt;&gt;0),SUM($T266,$V266),"")),"")</f>
        <v/>
      </c>
      <c r="AR266" s="81" t="str">
        <f>IF($AO$3&lt;&gt;"コンテンツなし",IF(AND(申込書!$AH$4="GIGAスクールパック",SUM($Q266,$S266)&lt;&gt;0),SUM($Q266,$S266),IF(AND(申込書!$AH$4="SKY安心GIGAタブレット",SUM($U266,$W266)&lt;&gt;0),SUM($U266,$W266),"")),"")</f>
        <v/>
      </c>
      <c r="AS266" s="157"/>
      <c r="AT266" s="82"/>
      <c r="AU266" s="80" t="str">
        <f>IF(AND(申込書!$C$92&lt;&gt;"▼プルダウンより選択してください",申込書!$C$92&lt;&gt;"",申込書!$P$92&lt;&gt;"YYYY/MM/DD",$G266&lt;&gt;""),申込書!$P$92,"")</f>
        <v/>
      </c>
      <c r="AV266" s="81" t="str">
        <f>IF(AND(申込書!$C$92&lt;&gt;"▼プルダウンより選択してください",申込書!$C$92&lt;&gt;"",$G266&lt;&gt;""),申込書!$M$92,"")</f>
        <v/>
      </c>
      <c r="AW266" s="81" t="str">
        <f>IF($AU$3&lt;&gt;"コンテンツなし",IF(AND(申込書!$AH$4="GIGAスクールパック",SUM($P266,$R266)&lt;&gt;0),SUM($P266,$R266),IF(AND(申込書!$AH$4="SKY安心GIGAタブレット",SUM($T266,$V266)&lt;&gt;0),SUM($T266,$V266),"")),"")</f>
        <v/>
      </c>
      <c r="AX266" s="81" t="str">
        <f>IF($AU$3&lt;&gt;"コンテンツなし",IF(AND(申込書!$AH$4="GIGAスクールパック",SUM($Q266,$S266)&lt;&gt;0),SUM($Q266,$S266),IF(AND(申込書!$AH$4="SKY安心GIGAタブレット",SUM($U266,$W266)&lt;&gt;0),SUM($U266,$W266),"")),"")</f>
        <v/>
      </c>
      <c r="AY266" s="157"/>
      <c r="AZ266" s="82"/>
      <c r="BA266" s="80" t="str">
        <f>IF(AND(申込書!$C$93&lt;&gt;"▼プルダウンより選択してください",申込書!$C$93&lt;&gt;"",申込書!$P$93&lt;&gt;"YYYY/MM/DD",$G266&lt;&gt;""),申込書!$P$93,"")</f>
        <v/>
      </c>
      <c r="BB266" s="81" t="str">
        <f>IF(AND(申込書!$C$93&lt;&gt;"▼プルダウンより選択してください",申込書!$C$93&lt;&gt;"",申込書!$M$93&gt;=1,$G266&lt;&gt;""),申込書!$M$93,"")</f>
        <v/>
      </c>
      <c r="BC266" s="81" t="str">
        <f>IF($BA$3&lt;&gt;"コンテンツなし",IF(AND(申込書!$AH$4="GIGAスクールパック",SUM($P266,$R266)&lt;&gt;0),SUM($P266,$R266),IF(AND(申込書!$AH$4="SKY安心GIGAタブレット",SUM($T266,$V266)&lt;&gt;0),SUM($T266,$V266),"")),"")</f>
        <v/>
      </c>
      <c r="BD266" s="81" t="str">
        <f>IF($BA$3&lt;&gt;"コンテンツなし",IF(AND(申込書!$AH$4="GIGAスクールパック",SUM($Q266,$S266)&lt;&gt;0),SUM($Q266,$S266),IF(AND(申込書!$AH$4="SKY安心GIGAタブレット",SUM($U266,$W266)&lt;&gt;0),SUM($U266,$W266),"")),"")</f>
        <v/>
      </c>
      <c r="BE266" s="157"/>
      <c r="BF266" s="82"/>
      <c r="BG266" s="80" t="str">
        <f>IF(AND(申込書!$C$94&lt;&gt;"▼プルダウンより選択してください",申込書!$C$94&lt;&gt;"",申込書!$P$94&lt;&gt;"YYYY/MM/DD",$G266&lt;&gt;""),申込書!$P$94,"")</f>
        <v/>
      </c>
      <c r="BH266" s="81" t="str">
        <f>IF(AND(申込書!$C$94&lt;&gt;"▼プルダウンより選択してください",申込書!$C$94&lt;&gt;"",$G266&lt;&gt;""),申込書!$M$94,"")</f>
        <v/>
      </c>
      <c r="BI266" s="81" t="str">
        <f>IF($BG$3&lt;&gt;"コンテンツなし",IF(AND(申込書!$AH$4="GIGAスクールパック",SUM($P266,$R266)&lt;&gt;0),SUM($P266,$R266),IF(AND(申込書!$AH$4="SKY安心GIGAタブレット",SUM($T266,$V266)&lt;&gt;0),SUM($T266,$V266),"")),"")</f>
        <v/>
      </c>
      <c r="BJ266" s="81" t="str">
        <f>IF($BG$3&lt;&gt;"コンテンツなし",IF(AND(申込書!$AH$4="GIGAスクールパック",SUM($Q266,$S266)&lt;&gt;0),SUM($Q266,$S266),IF(AND(申込書!$AH$4="SKY安心GIGAタブレット",SUM($U266,$W266)&lt;&gt;0),SUM($U266,$W266),"")),"")</f>
        <v/>
      </c>
      <c r="BK266" s="157"/>
      <c r="BL266" s="82"/>
      <c r="BM266" s="80" t="str">
        <f>IF(AND(申込書!$C$95&lt;&gt;"▼プルダウンより選択してください",申込書!$C$95&lt;&gt;"",申込書!$P$95&lt;&gt;"YYYY/MM/DD",$G266&lt;&gt;""),申込書!$P$95,"")</f>
        <v/>
      </c>
      <c r="BN266" s="81" t="str">
        <f>IF(AND(申込書!$C$95&lt;&gt;"▼プルダウンより選択してください",申込書!$C$95&lt;&gt;"",$G266&lt;&gt;""),申込書!$M$95,"")</f>
        <v/>
      </c>
      <c r="BO266" s="81" t="str">
        <f>IF($BM$3&lt;&gt;"コンテンツなし",IF(AND(申込書!$AH$4="GIGAスクールパック",SUM($P266,$R266)&lt;&gt;0),SUM($P266,$R266),IF(AND(申込書!$AH$4="SKY安心GIGAタブレット",SUM($T266,$V266)&lt;&gt;0),SUM($T266,$V266),"")),"")</f>
        <v/>
      </c>
      <c r="BP266" s="81" t="str">
        <f>IF($BM$3&lt;&gt;"コンテンツなし",IF(AND(申込書!$AH$4="GIGAスクールパック",SUM($Q266,$S266)&lt;&gt;0),SUM($Q266,$S266),IF(AND(申込書!$AH$4="SKY安心GIGAタブレット",SUM($U266,$W266)&lt;&gt;0),SUM($U266,$W266),"")),"")</f>
        <v/>
      </c>
      <c r="BQ266" s="157"/>
      <c r="BR266" s="82"/>
      <c r="BS266" s="80" t="str">
        <f>IF(AND(申込書!$C$96&lt;&gt;"▼プルダウンより選択してください",申込書!$C$96&lt;&gt;"",申込書!$P$96&lt;&gt;"YYYY/MM/DD",$G266&lt;&gt;""),申込書!$P$96,"")</f>
        <v/>
      </c>
      <c r="BT266" s="81" t="str">
        <f>IF(AND(申込書!$C$96&lt;&gt;"▼プルダウンより選択してください",申込書!$C$96&lt;&gt;"",$G266&lt;&gt;""),申込書!$M$96,"")</f>
        <v/>
      </c>
      <c r="BU266" s="81" t="str">
        <f>IF($BS$3&lt;&gt;"コンテンツなし",IF(AND(申込書!$AH$4="GIGAスクールパック",SUM($P266,$R266)&lt;&gt;0),SUM($P266,$R266),IF(AND(申込書!$AH$4="SKY安心GIGAタブレット",SUM($T266,$V266)&lt;&gt;0),SUM($T266,$V266),"")),"")</f>
        <v/>
      </c>
      <c r="BV266" s="81" t="str">
        <f>IF($BS$3&lt;&gt;"コンテンツなし",IF(AND(申込書!$AH$4="GIGAスクールパック",SUM($Q266,$S266)&lt;&gt;0),SUM($Q266,$S266),IF(AND(申込書!$AH$4="SKY安心GIGAタブレット",SUM($U266,$W266)&lt;&gt;0),SUM($U266,$W266),"")),"")</f>
        <v/>
      </c>
      <c r="BW266" s="157"/>
      <c r="BX266" s="82"/>
      <c r="BY266" s="80" t="str">
        <f>IF(AND(申込書!$C$97&lt;&gt;"▼プルダウンより選択してください",申込書!$C$97&lt;&gt;"",申込書!$P$97&lt;&gt;"YYYY/MM/DD",$G266&lt;&gt;""),申込書!$P$97,"")</f>
        <v/>
      </c>
      <c r="BZ266" s="81" t="str">
        <f>IF(AND(申込書!$C$97&lt;&gt;"▼プルダウンより選択してください",申込書!$C$97&lt;&gt;"",$G266&lt;&gt;""),申込書!$M$97,"")</f>
        <v/>
      </c>
      <c r="CA266" s="81" t="str">
        <f>IF($BY$3&lt;&gt;"コンテンツなし",IF(AND(申込書!$AH$4="GIGAスクールパック",SUM($P266,$R266)&lt;&gt;0),SUM($P266,$R266),IF(AND(申込書!$AH$4="SKY安心GIGAタブレット",SUM($T266,$V266)&lt;&gt;0),SUM($T266,$V266),"")),"")</f>
        <v/>
      </c>
      <c r="CB266" s="81" t="str">
        <f>IF($BY$3&lt;&gt;"コンテンツなし",IF(AND(申込書!$AH$4="GIGAスクールパック",SUM($Q266,$S266)&lt;&gt;0),SUM($Q266,$S266),IF(AND(申込書!$AH$4="SKY安心GIGAタブレット",SUM($U266,$W266)&lt;&gt;0),SUM($U266,$W266),"")),"")</f>
        <v/>
      </c>
      <c r="CC266" s="157"/>
      <c r="CD266" s="82"/>
      <c r="CE266" s="80" t="str">
        <f>IF(AND(申込書!$C$98&lt;&gt;"▼プルダウンより選択してください",申込書!$C$98&lt;&gt;"",申込書!$P$98&lt;&gt;"YYYY/MM/DD",$G266&lt;&gt;""),申込書!$P$98,"")</f>
        <v/>
      </c>
      <c r="CF266" s="81" t="str">
        <f>IF(AND(申込書!$C$98&lt;&gt;"▼プルダウンより選択してください",申込書!$C$98&lt;&gt;"",$G266&lt;&gt;""),申込書!$M$98,"")</f>
        <v/>
      </c>
      <c r="CG266" s="81" t="str">
        <f>IF($CE$3&lt;&gt;"コンテンツなし",IF(AND(申込書!$AH$4="GIGAスクールパック",SUM($P266,$R266)&lt;&gt;0),SUM($P266,$R266),IF(AND(申込書!$AH$4="SKY安心GIGAタブレット",SUM($T266,$V266)&lt;&gt;0),SUM($T266,$V266),"")),"")</f>
        <v/>
      </c>
      <c r="CH266" s="81" t="str">
        <f>IF($CE$3&lt;&gt;"コンテンツなし",IF(AND(申込書!$AH$4="GIGAスクールパック",SUM($Q266,$S266)&lt;&gt;0),SUM($Q266,$S266),IF(AND(申込書!$AH$4="SKY安心GIGAタブレット",SUM($U266,$W266)&lt;&gt;0),SUM($U266,$W266),"")),"")</f>
        <v/>
      </c>
      <c r="CI266" s="157"/>
      <c r="CJ266" s="82"/>
      <c r="CK266" s="80" t="str">
        <f>IF(AND(申込書!$C$99&lt;&gt;"▼プルダウンより選択してください",申込書!$C$99&lt;&gt;"",申込書!$P$99&lt;&gt;"YYYY/MM/DD",$G266&lt;&gt;""),申込書!$P$99,"")</f>
        <v/>
      </c>
      <c r="CL266" s="81" t="str">
        <f>IF(AND(申込書!$C$99&lt;&gt;"▼プルダウンより選択してください",申込書!$C$99&lt;&gt;"",$G266&lt;&gt;""),申込書!$M$99,"")</f>
        <v/>
      </c>
      <c r="CM266" s="81" t="str">
        <f>IF($CK$3&lt;&gt;"コンテンツなし",IF(AND(申込書!$AH$4="GIGAスクールパック",SUM($P266,$R266)&lt;&gt;0),SUM($P266,$R266),IF(AND(申込書!$AH$4="SKY安心GIGAタブレット",SUM($T266,$V266)&lt;&gt;0),SUM($T266,$V266),"")),"")</f>
        <v/>
      </c>
      <c r="CN266" s="81" t="str">
        <f>IF($CK$3&lt;&gt;"コンテンツなし",IF(AND(申込書!$AH$4="GIGAスクールパック",SUM($Q266,$S266)&lt;&gt;0),SUM($Q266,$S266),IF(AND(申込書!$AH$4="SKY安心GIGAタブレット",SUM($U266,$W266)&lt;&gt;0),SUM($U266,$W266),"")),"")</f>
        <v/>
      </c>
      <c r="CO266" s="157"/>
      <c r="CP266" s="82"/>
      <c r="CQ266" s="80" t="str">
        <f>IF(AND(申込書!$C$100&lt;&gt;"▼プルダウンより選択してください",申込書!$C$100&lt;&gt;"",申込書!$P$100&lt;&gt;"YYYY/MM/DD",$G266&lt;&gt;""),申込書!$P$100,"")</f>
        <v/>
      </c>
      <c r="CR266" s="81" t="str">
        <f>IF(AND(申込書!$C$100&lt;&gt;"▼プルダウンより選択してください",申込書!$C$100&lt;&gt;"",$G266&lt;&gt;""),申込書!$M$100,"")</f>
        <v/>
      </c>
      <c r="CS266" s="81" t="str">
        <f>IF($CQ$3&lt;&gt;"コンテンツなし",IF(AND(申込書!$AH$4="GIGAスクールパック",SUM($P266,$R266)&lt;&gt;0),SUM($P266,$R266),IF(AND(申込書!$AH$4="SKY安心GIGAタブレット",SUM($T266,$V266)&lt;&gt;0),SUM($T266,$V266),"")),"")</f>
        <v/>
      </c>
      <c r="CT266" s="81" t="str">
        <f>IF($CQ$3&lt;&gt;"コンテンツなし",IF(AND(申込書!$AH$4="GIGAスクールパック",SUM($Q266,$S266)&lt;&gt;0),SUM($Q266,$S266),IF(AND(申込書!$AH$4="SKY安心GIGAタブレット",SUM($U266,$W266)&lt;&gt;0),SUM($U266,$W266),"")),"")</f>
        <v/>
      </c>
      <c r="CU266" s="81"/>
      <c r="CV266" s="82"/>
      <c r="CW266" s="80" t="str">
        <f>IF(AND(申込書!$C$101&lt;&gt;"▼プルダウンより選択してください",申込書!$C$101&lt;&gt;"",申込書!$P$101&lt;&gt;"YYYY/MM/DD",$G266&lt;&gt;""),申込書!$P$101,"")</f>
        <v/>
      </c>
      <c r="CX266" s="81" t="str">
        <f>IF(AND(申込書!$C$101&lt;&gt;"▼プルダウンより選択してください",申込書!$C$101&lt;&gt;"",$G266&lt;&gt;""),申込書!$M$101,"")</f>
        <v/>
      </c>
      <c r="CY266" s="81" t="str">
        <f>IF($CW$3&lt;&gt;"コンテンツなし",IF(AND(申込書!$AH$4="GIGAスクールパック",SUM($P266,$R266)&lt;&gt;0),SUM($P266,$R266),IF(AND(申込書!$AH$4="SKY安心GIGAタブレット",SUM($T266,$V266)&lt;&gt;0),SUM($T266,$V266),"")),"")</f>
        <v/>
      </c>
      <c r="CZ266" s="81" t="str">
        <f>IF($CW$3&lt;&gt;"コンテンツなし",IF(AND(申込書!$AH$4="GIGAスクールパック",SUM($Q266,$S266)&lt;&gt;0),SUM($Q266,$S266),IF(AND(申込書!$AH$4="SKY安心GIGAタブレット",SUM($U266,$W266)&lt;&gt;0),SUM($U266,$W266),"")),"")</f>
        <v/>
      </c>
      <c r="DA266" s="81"/>
      <c r="DB266" s="82"/>
      <c r="DC266" s="80" t="str">
        <f>IF(AND(申込書!$C$102&lt;&gt;"▼プルダウンより選択してください",申込書!$C$102&lt;&gt;"",申込書!$P$102&lt;&gt;"YYYY/MM/DD",$G266&lt;&gt;""),申込書!$P$102,"")</f>
        <v/>
      </c>
      <c r="DD266" s="81" t="str">
        <f>IF(AND(申込書!$C$102&lt;&gt;"▼プルダウンより選択してください",申込書!$C$102&lt;&gt;"",$G266&lt;&gt;""),申込書!$M$102,"")</f>
        <v/>
      </c>
      <c r="DE266" s="81" t="str">
        <f>IF($DC$3&lt;&gt;"コンテンツなし",IF(AND(申込書!$AH$4="GIGAスクールパック",SUM($P266,$R266)&lt;&gt;0),SUM($P266,$R266),IF(AND(申込書!$AH$4="SKY安心GIGAタブレット",SUM($T266,$V266)&lt;&gt;0),SUM($T266,$V266),"")),"")</f>
        <v/>
      </c>
      <c r="DF266" s="81" t="str">
        <f>IF($DC$3&lt;&gt;"コンテンツなし",IF(AND(申込書!$AH$4="GIGAスクールパック",SUM($Q266,$S266)&lt;&gt;0),SUM($Q266,$S266),IF(AND(申込書!$AH$4="SKY安心GIGAタブレット",SUM($U266,$W266)&lt;&gt;0),SUM($U266,$W266),"")),"")</f>
        <v/>
      </c>
      <c r="DG266" s="81"/>
      <c r="DH266" s="82"/>
      <c r="DI266" s="80" t="str">
        <f>IF(AND(申込書!$C$103&lt;&gt;"▼プルダウンより選択してください",申込書!$C$103&lt;&gt;"",申込書!$P$103&lt;&gt;"YYYY/MM/DD",$G266&lt;&gt;""),申込書!$P$103,"")</f>
        <v/>
      </c>
      <c r="DJ266" s="81" t="str">
        <f>IF(AND(申込書!$C$103&lt;&gt;"▼プルダウンより選択してください",申込書!$C$103&lt;&gt;"",$G266&lt;&gt;""),申込書!$M$103,"")</f>
        <v/>
      </c>
      <c r="DK266" s="81" t="str">
        <f>IF($DI$3&lt;&gt;"コンテンツなし",IF(AND(申込書!$AH$4="GIGAスクールパック",SUM($P266,$R266)&lt;&gt;0),SUM($P266,$R266),IF(AND(申込書!$AH$4="SKY安心GIGAタブレット",SUM($T266,$V266)&lt;&gt;0),SUM($T266,$V266),"")),"")</f>
        <v/>
      </c>
      <c r="DL266" s="81" t="str">
        <f>IF($DI$3&lt;&gt;"コンテンツなし",IF(AND(申込書!$AH$4="GIGAスクールパック",SUM($Q266,$S266)&lt;&gt;0),SUM($Q266,$S266),IF(AND(申込書!$AH$4="SKY安心GIGAタブレット",SUM($U266,$W266)&lt;&gt;0),SUM($U266,$W266),"")),"")</f>
        <v/>
      </c>
      <c r="DM266" s="81"/>
      <c r="DN266" s="82"/>
      <c r="DO266" s="80" t="str">
        <f>IF(AND(申込書!$C$104&lt;&gt;"▼プルダウンより選択してください",申込書!$C$104&lt;&gt;"",申込書!$P$104&lt;&gt;"YYYY/MM/DD",$G266&lt;&gt;""),申込書!$P$104,"")</f>
        <v/>
      </c>
      <c r="DP266" s="81" t="str">
        <f>IF(AND(申込書!$C$104&lt;&gt;"▼プルダウンより選択してください",申込書!$C$104&lt;&gt;"",$G266&lt;&gt;""),申込書!$M$104,"")</f>
        <v/>
      </c>
      <c r="DQ266" s="81" t="str">
        <f>IF($DO$3&lt;&gt;"コンテンツなし",IF(AND(申込書!$AH$4="GIGAスクールパック",SUM($P266,$R266)&lt;&gt;0),SUM($P266,$R266),IF(AND(申込書!$AH$4="SKY安心GIGAタブレット",SUM($T266,$V266)&lt;&gt;0),SUM($T266,$V266),"")),"")</f>
        <v/>
      </c>
      <c r="DR266" s="81" t="str">
        <f>IF($DO$3&lt;&gt;"コンテンツなし",IF(AND(申込書!$AH$4="GIGAスクールパック",SUM($Q266,$S266)&lt;&gt;0),SUM($Q266,$S266),IF(AND(申込書!$AH$4="SKY安心GIGAタブレット",SUM($U266,$W266)&lt;&gt;0),SUM($U266,$W266),"")),"")</f>
        <v/>
      </c>
      <c r="DS266" s="81"/>
      <c r="DT266" s="82"/>
      <c r="DU266" s="80" t="str">
        <f>IF(AND(申込書!$C$105&lt;&gt;"▼プルダウンより選択してください",申込書!$C$105&lt;&gt;"",申込書!$P$105&lt;&gt;"YYYY/MM/DD",$G266&lt;&gt;""),申込書!$P$105,"")</f>
        <v/>
      </c>
      <c r="DV266" s="81" t="str">
        <f>IF(AND(申込書!$C$105&lt;&gt;"▼プルダウンより選択してください",申込書!$C$105&lt;&gt;"",$G266&lt;&gt;""),申込書!$M$105,"")</f>
        <v/>
      </c>
      <c r="DW266" s="81" t="str">
        <f>IF($DU$3&lt;&gt;"コンテンツなし",IF(AND(申込書!$AH$4="GIGAスクールパック",SUM($P266,$R266)&lt;&gt;0),SUM($P266,$R266),IF(AND(申込書!$AH$4="SKY安心GIGAタブレット",SUM($T266,$V266)&lt;&gt;0),SUM($T266,$V266),"")),"")</f>
        <v/>
      </c>
      <c r="DX266" s="81" t="str">
        <f>IF($DU$3&lt;&gt;"コンテンツなし",IF(AND(申込書!$AH$4="GIGAスクールパック",SUM($Q266,$S266)&lt;&gt;0),SUM($Q266,$S266),IF(AND(申込書!$AH$4="SKY安心GIGAタブレット",SUM($U266,$W266)&lt;&gt;0),SUM($U266,$W266),"")),"")</f>
        <v/>
      </c>
      <c r="DY266" s="157"/>
      <c r="DZ266" s="82"/>
      <c r="EA266" s="80" t="str">
        <f>IF(AND(申込書!$C$106&lt;&gt;"▼プルダウンより選択してください",申込書!$C$106&lt;&gt;"",申込書!$P$106&lt;&gt;"YYYY/MM/DD",$G266&lt;&gt;""),申込書!$P$106,"")</f>
        <v/>
      </c>
      <c r="EB266" s="81" t="str">
        <f>IF(AND(申込書!$C$106&lt;&gt;"▼プルダウンより選択してください",申込書!$C$106&lt;&gt;"",$G266&lt;&gt;""),申込書!$M$106,"")</f>
        <v/>
      </c>
      <c r="EC266" s="81" t="str">
        <f>IF($EA$3&lt;&gt;"コンテンツなし",IF(AND(申込書!$AH$4="GIGAスクールパック",SUM($P266,$R266)&lt;&gt;0),SUM($P266,$R266),IF(AND(申込書!$AH$4="SKY安心GIGAタブレット",SUM($T266,$V266)&lt;&gt;0),SUM($T266,$V266),"")),"")</f>
        <v/>
      </c>
      <c r="ED266" s="81" t="str">
        <f>IF($EA$3&lt;&gt;"コンテンツなし",IF(AND(申込書!$AH$4="GIGAスクールパック",SUM($Q266,$S266)&lt;&gt;0),SUM($Q266,$S266),IF(AND(申込書!$AH$4="SKY安心GIGAタブレット",SUM($U266,$W266)&lt;&gt;0),SUM($U266,$W266),"")),"")</f>
        <v/>
      </c>
      <c r="EE266" s="157"/>
      <c r="EF266" s="82"/>
      <c r="EG266" s="80" t="str">
        <f>IF(AND(申込書!$C$107&lt;&gt;"▼プルダウンより選択してください",申込書!$C$107&lt;&gt;"",申込書!$P$107&lt;&gt;"YYYY/MM/DD",$G266&lt;&gt;""),申込書!$P$107,"")</f>
        <v/>
      </c>
      <c r="EH266" s="81" t="str">
        <f>IF(AND(申込書!$C$107&lt;&gt;"▼プルダウンより選択してください",申込書!$C$107&lt;&gt;"",$G266&lt;&gt;""),申込書!$M$107,"")</f>
        <v/>
      </c>
      <c r="EI266" s="81" t="str">
        <f>IF($EG$3&lt;&gt;"コンテンツなし",IF(AND(申込書!$AH$4="GIGAスクールパック",SUM($P266,$R266)&lt;&gt;0),SUM($P266,$R266),IF(AND(申込書!$AH$4="SKY安心GIGAタブレット",SUM($T266,$V266)&lt;&gt;0),SUM($T266,$V266),"")),"")</f>
        <v/>
      </c>
      <c r="EJ266" s="81" t="str">
        <f>IF($EG$3&lt;&gt;"コンテンツなし",IF(AND(申込書!$AH$4="GIGAスクールパック",SUM($Q266,$S266)&lt;&gt;0),SUM($Q266,$S266),IF(AND(申込書!$AH$4="SKY安心GIGAタブレット",SUM($U266,$W266)&lt;&gt;0),SUM($U266,$W266),"")),"")</f>
        <v/>
      </c>
      <c r="EK266" s="157"/>
      <c r="EL266" s="82"/>
      <c r="EM266" s="80" t="str">
        <f>IF(AND(申込書!$C$108&lt;&gt;"▼プルダウンより選択してください",申込書!$C$108&lt;&gt;"",申込書!$P$108&lt;&gt;"YYYY/MM/DD",$G266&lt;&gt;""),申込書!$P$108,"")</f>
        <v/>
      </c>
      <c r="EN266" s="81" t="str">
        <f>IF(AND(申込書!$C$108&lt;&gt;"▼プルダウンより選択してください",申込書!$C$108&lt;&gt;"",$G266&lt;&gt;""),申込書!$M$108,"")</f>
        <v/>
      </c>
      <c r="EO266" s="81" t="str">
        <f>IF($EM$3&lt;&gt;"コンテンツなし",IF(AND(申込書!$AH$4="GIGAスクールパック",SUM($P266,$R266)&lt;&gt;0),SUM($P266,$R266),IF(AND(申込書!$AH$4="SKY安心GIGAタブレット",SUM($T266,$V266)&lt;&gt;0),SUM($T266,$V266),"")),"")</f>
        <v/>
      </c>
      <c r="EP266" s="81" t="str">
        <f>IF($EM$3&lt;&gt;"コンテンツなし",IF(AND(申込書!$AH$4="GIGAスクールパック",SUM($Q266,$S266)&lt;&gt;0),SUM($Q266,$S266),IF(AND(申込書!$AH$4="SKY安心GIGAタブレット",SUM($U266,$W266)&lt;&gt;0),SUM($U266,$W266),"")),"")</f>
        <v/>
      </c>
      <c r="EQ266" s="157"/>
      <c r="ER266" s="82"/>
      <c r="ES266" s="80" t="str">
        <f>IF(AND(申込書!$C$109&lt;&gt;"▼プルダウンより選択してください",申込書!$C$109&lt;&gt;"",申込書!$P$109&lt;&gt;"YYYY/MM/DD",$G266&lt;&gt;""),申込書!$P$109,"")</f>
        <v/>
      </c>
      <c r="ET266" s="81" t="str">
        <f>IF(AND(申込書!$C$109&lt;&gt;"▼プルダウンより選択してください",申込書!$C$109&lt;&gt;"",$G266&lt;&gt;""),申込書!$M$109,"")</f>
        <v/>
      </c>
      <c r="EU266" s="81" t="str">
        <f>IF($ES$3&lt;&gt;"コンテンツなし",IF(AND(申込書!$AH$4="GIGAスクールパック",SUM($P266,$R266)&lt;&gt;0),SUM($P266,$R266),IF(AND(申込書!$AH$4="SKY安心GIGAタブレット",SUM($T266,$V266)&lt;&gt;0),SUM($T266,$V266),"")),"")</f>
        <v/>
      </c>
      <c r="EV266" s="81" t="str">
        <f>IF($ES$3&lt;&gt;"コンテンツなし",IF(AND(申込書!$AH$4="GIGAスクールパック",SUM($Q266,$S266)&lt;&gt;0),SUM($Q266,$S266),IF(AND(申込書!$AH$4="SKY安心GIGAタブレット",SUM($U266,$W266)&lt;&gt;0),SUM($U266,$W266),"")),"")</f>
        <v/>
      </c>
      <c r="EW266" s="157"/>
      <c r="EX266" s="82"/>
      <c r="EY266" s="80" t="str">
        <f>IF(AND(申込書!$C$110&lt;&gt;"▼プルダウンより選択してください",申込書!$C$110&lt;&gt;"",申込書!$P$110&lt;&gt;"YYYY/MM/DD",$G266&lt;&gt;""),申込書!$P$110,"")</f>
        <v/>
      </c>
      <c r="EZ266" s="81" t="str">
        <f>IF(AND(申込書!$C$110&lt;&gt;"▼プルダウンより選択してください",申込書!$C$110&lt;&gt;"",$G266&lt;&gt;""),申込書!$M$110,"")</f>
        <v/>
      </c>
      <c r="FA266" s="81" t="str">
        <f>IF($EY$3&lt;&gt;"コンテンツなし",IF(AND(申込書!$AH$4="GIGAスクールパック",SUM($P266,$R266)&lt;&gt;0),SUM($P266,$R266),IF(AND(申込書!$AH$4="SKY安心GIGAタブレット",SUM($T266,$V266)&lt;&gt;0),SUM($T266,$V266),"")),"")</f>
        <v/>
      </c>
      <c r="FB266" s="81" t="str">
        <f>IF($EY$3&lt;&gt;"コンテンツなし",IF(AND(申込書!$AH$4="GIGAスクールパック",SUM($Q266,$S266)&lt;&gt;0),SUM($Q266,$S266),IF(AND(申込書!$AH$4="SKY安心GIGAタブレット",SUM($U266,$W266)&lt;&gt;0),SUM($U266,$W266),"")),"")</f>
        <v/>
      </c>
      <c r="FC266" s="157"/>
      <c r="FD266" s="82"/>
      <c r="FE266" s="80" t="str">
        <f>IF(AND(申込書!$C$111&lt;&gt;"▼プルダウンより選択してください",申込書!$C$111&lt;&gt;"",申込書!$P$111&lt;&gt;"YYYY/MM/DD",$G266&lt;&gt;""),申込書!$P$111,"")</f>
        <v/>
      </c>
      <c r="FF266" s="81" t="str">
        <f>IF(AND(申込書!$C$111&lt;&gt;"▼プルダウンより選択してください",申込書!$C$111&lt;&gt;"",$G266&lt;&gt;""),申込書!$M$111,"")</f>
        <v/>
      </c>
      <c r="FG266" s="81" t="str">
        <f>IF($FE$3&lt;&gt;"コンテンツなし",IF(AND(申込書!$AH$4="GIGAスクールパック",SUM($P266,$R266)&lt;&gt;0),SUM($P266,$R266),IF(AND(申込書!$AH$4="SKY安心GIGAタブレット",SUM($T266,$V266)&lt;&gt;0),SUM($T266,$V266),"")),"")</f>
        <v/>
      </c>
      <c r="FH266" s="81" t="str">
        <f>IF($FE$3&lt;&gt;"コンテンツなし",IF(AND(申込書!$AH$4="GIGAスクールパック",SUM($Q266,$S266)&lt;&gt;0),SUM($Q266,$S266),IF(AND(申込書!$AH$4="SKY安心GIGAタブレット",SUM($U266,$W266)&lt;&gt;0),SUM($U266,$W266),"")),"")</f>
        <v/>
      </c>
      <c r="FI266" s="157"/>
      <c r="FJ266" s="82"/>
      <c r="FK266" s="80" t="str">
        <f>IF(AND(申込書!$C$112&lt;&gt;"▼プルダウンより選択してください",申込書!$C$112&lt;&gt;"",申込書!$P$112&lt;&gt;"YYYY/MM/DD",$G266&lt;&gt;""),申込書!$P$112,"")</f>
        <v/>
      </c>
      <c r="FL266" s="81" t="str">
        <f>IF(AND(申込書!$C$112&lt;&gt;"▼プルダウンより選択してください",申込書!$C$112&lt;&gt;"",$G266&lt;&gt;""),申込書!$M$112,"")</f>
        <v/>
      </c>
      <c r="FM266" s="81" t="str">
        <f>IF($FK$3&lt;&gt;"コンテンツなし",IF(AND(申込書!$AH$4="GIGAスクールパック",SUM($P266,$R266)&lt;&gt;0),SUM($P266,$R266),IF(AND(申込書!$AH$4="SKY安心GIGAタブレット",SUM($T266,$V266)&lt;&gt;0),SUM($T266,$V266),"")),"")</f>
        <v/>
      </c>
      <c r="FN266" s="81" t="str">
        <f>IF($FK$3&lt;&gt;"コンテンツなし",IF(AND(申込書!$AH$4="GIGAスクールパック",SUM($Q266,$S266)&lt;&gt;0),SUM($Q266,$S266),IF(AND(申込書!$AH$4="SKY安心GIGAタブレット",SUM($U266,$W266)&lt;&gt;0),SUM($U266,$W266),"")),"")</f>
        <v/>
      </c>
      <c r="FO266" s="157"/>
      <c r="FP266" s="82"/>
      <c r="FQ266" s="80" t="str">
        <f>IF(AND(申込書!$C$113&lt;&gt;"▼プルダウンより選択してください",申込書!$C$113&lt;&gt;"",申込書!$P$113&lt;&gt;"YYYY/MM/DD",$G266&lt;&gt;""),申込書!$P$113,"")</f>
        <v/>
      </c>
      <c r="FR266" s="81" t="str">
        <f>IF(AND(申込書!$C$113&lt;&gt;"▼プルダウンより選択してください",申込書!$C$113&lt;&gt;"",$G266&lt;&gt;""),申込書!$M$113,"")</f>
        <v/>
      </c>
      <c r="FS266" s="81" t="str">
        <f>IF($FQ$3&lt;&gt;"コンテンツなし",IF(AND(申込書!$AH$4="GIGAスクールパック",SUM($P266,$R266)&lt;&gt;0),SUM($P266,$R266),IF(AND(申込書!$AH$4="SKY安心GIGAタブレット",SUM($T266,$V266)&lt;&gt;0),SUM($T266,$V266),"")),"")</f>
        <v/>
      </c>
      <c r="FT266" s="81" t="str">
        <f>IF($FQ$3&lt;&gt;"コンテンツなし",IF(AND(申込書!$AH$4="GIGAスクールパック",SUM($Q266,$S266)&lt;&gt;0),SUM($Q266,$S266),IF(AND(申込書!$AH$4="SKY安心GIGAタブレット",SUM($U266,$W266)&lt;&gt;0),SUM($U266,$W266),"")),"")</f>
        <v/>
      </c>
      <c r="FU266" s="157"/>
      <c r="FV266" s="82"/>
      <c r="FW266" s="80" t="str">
        <f>IF(AND(申込書!$C$114&lt;&gt;"▼プルダウンより選択してください",申込書!$C$114&lt;&gt;"",申込書!$P$114&lt;&gt;"YYYY/MM/DD",$G266&lt;&gt;""),申込書!$P$114,"")</f>
        <v/>
      </c>
      <c r="FX266" s="81" t="str">
        <f>IF(AND(申込書!$C$114&lt;&gt;"▼プルダウンより選択してください",申込書!$C$114&lt;&gt;"",$G266&lt;&gt;""),申込書!$M$114,"")</f>
        <v/>
      </c>
      <c r="FY266" s="81" t="str">
        <f>IF($FW$3&lt;&gt;"コンテンツなし",IF(AND(申込書!$AH$4="GIGAスクールパック",SUM($P266,$R266)&lt;&gt;0),SUM($P266,$R266),IF(AND(申込書!$AH$4="SKY安心GIGAタブレット",SUM($T266,$V266)&lt;&gt;0),SUM($T266,$V266),"")),"")</f>
        <v/>
      </c>
      <c r="FZ266" s="81" t="str">
        <f>IF($FW$3&lt;&gt;"コンテンツなし",IF(AND(申込書!$AH$4="GIGAスクールパック",SUM($Q266,$S266)&lt;&gt;0),SUM($Q266,$S266),IF(AND(申込書!$AH$4="SKY安心GIGAタブレット",SUM($U266,$W266)&lt;&gt;0),SUM($U266,$W266),"")),"")</f>
        <v/>
      </c>
      <c r="GA266" s="157"/>
      <c r="GB266" s="82"/>
      <c r="GC266" s="80" t="str">
        <f>IF(AND(申込書!$C$115&lt;&gt;"▼プルダウンより選択してください",申込書!$C$115&lt;&gt;"",申込書!$P$115&lt;&gt;"YYYY/MM/DD",$G266&lt;&gt;""),申込書!$P$115,"")</f>
        <v/>
      </c>
      <c r="GD266" s="81" t="str">
        <f>IF(AND(申込書!$C$115&lt;&gt;"▼プルダウンより選択してください",申込書!$C$115&lt;&gt;"",$G266&lt;&gt;""),申込書!$M$115,"")</f>
        <v/>
      </c>
      <c r="GE266" s="81" t="str">
        <f>IF($GC$3&lt;&gt;"コンテンツなし",IF(AND(申込書!$AH$4="GIGAスクールパック",SUM($P266,$R266)&lt;&gt;0),SUM($P266,$R266),IF(AND(申込書!$AH$4="SKY安心GIGAタブレット",SUM($T266,$V266)&lt;&gt;0),SUM($T266,$V266),"")),"")</f>
        <v/>
      </c>
      <c r="GF266" s="81" t="str">
        <f>IF($GC$3&lt;&gt;"コンテンツなし",IF(AND(申込書!$AH$4="GIGAスクールパック",SUM($Q266,$S266)&lt;&gt;0),SUM($Q266,$S266),IF(AND(申込書!$AH$4="SKY安心GIGAタブレット",SUM($U266,$W266)&lt;&gt;0),SUM($U266,$W266),"")),"")</f>
        <v/>
      </c>
      <c r="GG266" s="157"/>
      <c r="GH266" s="82"/>
      <c r="GI266" s="80" t="str">
        <f>IF(AND(申込書!$C$116&lt;&gt;"▼プルダウンより選択してください",申込書!$C$116&lt;&gt;"",申込書!$P$116&lt;&gt;"YYYY/MM/DD",$G266&lt;&gt;""),申込書!$P$116,"")</f>
        <v/>
      </c>
      <c r="GJ266" s="81" t="str">
        <f>IF(AND(申込書!$C$116&lt;&gt;"▼プルダウンより選択してください",申込書!$C$116&lt;&gt;"",$G266&lt;&gt;""),申込書!$M$116,"")</f>
        <v/>
      </c>
      <c r="GK266" s="81" t="str">
        <f>IF($GI$3&lt;&gt;"コンテンツなし",IF(AND(申込書!$AH$4="GIGAスクールパック",SUM($P266,$R266)&lt;&gt;0),SUM($P266,$R266),IF(AND(申込書!$AH$4="SKY安心GIGAタブレット",SUM($T266,$V266)&lt;&gt;0),SUM($T266,$V266),"")),"")</f>
        <v/>
      </c>
      <c r="GL266" s="81" t="str">
        <f>IF($GI$3&lt;&gt;"コンテンツなし",IF(AND(申込書!$AH$4="GIGAスクールパック",SUM($Q266,$S266)&lt;&gt;0),SUM($Q266,$S266),IF(AND(申込書!$AH$4="SKY安心GIGAタブレット",SUM($U266,$W266)&lt;&gt;0),SUM($U266,$W266),"")),"")</f>
        <v/>
      </c>
      <c r="GM266" s="157"/>
      <c r="GN266" s="82"/>
      <c r="GO266" s="80" t="str">
        <f>IF(AND(申込書!$C$117&lt;&gt;"▼プルダウンより選択してください",申込書!$C$117&lt;&gt;"",申込書!$P$117&lt;&gt;"YYYY/MM/DD",$G266&lt;&gt;""),申込書!$P$117,"")</f>
        <v/>
      </c>
      <c r="GP266" s="81" t="str">
        <f>IF(AND(申込書!$C$117&lt;&gt;"▼プルダウンより選択してください",申込書!$C$117&lt;&gt;"",$G266&lt;&gt;""),申込書!$M$117,"")</f>
        <v/>
      </c>
      <c r="GQ266" s="81" t="str">
        <f>IF($GO$3&lt;&gt;"コンテンツなし",IF(AND(申込書!$AH$4="GIGAスクールパック",SUM($P266,$R266)&lt;&gt;0),SUM($P266,$R266),IF(AND(申込書!$AH$4="SKY安心GIGAタブレット",SUM($T266,$V266)&lt;&gt;0),SUM($T266,$V266),"")),"")</f>
        <v/>
      </c>
      <c r="GR266" s="81" t="str">
        <f>IF($GO$3&lt;&gt;"コンテンツなし",IF(AND(申込書!$AH$4="GIGAスクールパック",SUM($Q266,$S266)&lt;&gt;0),SUM($Q266,$S266),IF(AND(申込書!$AH$4="SKY安心GIGAタブレット",SUM($U266,$W266)&lt;&gt;0),SUM($U266,$W266),"")),"")</f>
        <v/>
      </c>
      <c r="GS266" s="157"/>
      <c r="GT266" s="82"/>
      <c r="GU266" s="80" t="str">
        <f>IF(AND(申込書!$C$118&lt;&gt;"▼プルダウンより選択してください",申込書!$C$118&lt;&gt;"",申込書!$P$118&lt;&gt;"YYYY/MM/DD",$G266&lt;&gt;""),申込書!$P$118,"")</f>
        <v/>
      </c>
      <c r="GV266" s="81" t="str">
        <f>IF(AND(申込書!$C$118&lt;&gt;"▼プルダウンより選択してください",申込書!$C$118&lt;&gt;"",$G266&lt;&gt;""),申込書!$M$118,"")</f>
        <v/>
      </c>
      <c r="GW266" s="81" t="str">
        <f>IF($GU$3&lt;&gt;"コンテンツなし",IF(AND(申込書!$AH$4="GIGAスクールパック",SUM($P266,$R266)&lt;&gt;0),SUM($P266,$R266),IF(AND(申込書!$AH$4="SKY安心GIGAタブレット",SUM($T266,$V266)&lt;&gt;0),SUM($T266,$V266),"")),"")</f>
        <v/>
      </c>
      <c r="GX266" s="81" t="str">
        <f>IF($GU$3&lt;&gt;"コンテンツなし",IF(AND(申込書!$AH$4="GIGAスクールパック",SUM($Q266,$S266)&lt;&gt;0),SUM($Q266,$S266),IF(AND(申込書!$AH$4="SKY安心GIGAタブレット",SUM($U266,$W266)&lt;&gt;0),SUM($U266,$W266),"")),"")</f>
        <v/>
      </c>
      <c r="GY266" s="157"/>
      <c r="GZ266" s="82"/>
      <c r="HA266" s="80" t="str">
        <f>IF(AND(申込書!$C$119&lt;&gt;"▼プルダウンより選択してください",申込書!$C$119&lt;&gt;"",申込書!$P$119&lt;&gt;"YYYY/MM/DD",$G266&lt;&gt;""),申込書!$P$119,"")</f>
        <v/>
      </c>
      <c r="HB266" s="81" t="str">
        <f>IF(AND(申込書!$C$119&lt;&gt;"▼プルダウンより選択してください",申込書!$C$119&lt;&gt;"",$G266&lt;&gt;""),申込書!$M$119,"")</f>
        <v/>
      </c>
      <c r="HC266" s="81" t="str">
        <f>IF($HA$3&lt;&gt;"コンテンツなし",IF(AND(申込書!$AH$4="GIGAスクールパック",SUM($P266,$R266)&lt;&gt;0),SUM($P266,$R266),IF(AND(申込書!$AH$4="SKY安心GIGAタブレット",SUM($T266,$V266)&lt;&gt;0),SUM($T266,$V266),"")),"")</f>
        <v/>
      </c>
      <c r="HD266" s="81" t="str">
        <f>IF($HA$3&lt;&gt;"コンテンツなし",IF(AND(申込書!$AH$4="GIGAスクールパック",SUM($Q266,$S266)&lt;&gt;0),SUM($Q266,$S266),IF(AND(申込書!$AH$4="SKY安心GIGAタブレット",SUM($U266,$W266)&lt;&gt;0),SUM($U266,$W266),"")),"")</f>
        <v/>
      </c>
      <c r="HE266" s="157"/>
      <c r="HF266" s="82"/>
      <c r="HG266" s="83"/>
    </row>
    <row r="267" spans="2:215" ht="26.85" customHeight="1">
      <c r="B267" s="62">
        <f t="shared" si="4"/>
        <v>262</v>
      </c>
      <c r="C267" s="63"/>
      <c r="D267" s="64"/>
      <c r="E267" s="207"/>
      <c r="F267" s="65"/>
      <c r="G267" s="66"/>
      <c r="H267" s="67"/>
      <c r="I267" s="68"/>
      <c r="J267" s="69"/>
      <c r="K267" s="70"/>
      <c r="L267" s="71"/>
      <c r="M267" s="72"/>
      <c r="N267" s="73"/>
      <c r="O267" s="74"/>
      <c r="P267" s="179"/>
      <c r="Q267" s="180"/>
      <c r="R267" s="180"/>
      <c r="S267" s="181"/>
      <c r="T267" s="179"/>
      <c r="U267" s="180"/>
      <c r="V267" s="182"/>
      <c r="W267" s="181"/>
      <c r="X267" s="75"/>
      <c r="Y267" s="76"/>
      <c r="Z267" s="77"/>
      <c r="AA267" s="78"/>
      <c r="AB267" s="79"/>
      <c r="AC267" s="79"/>
      <c r="AD267" s="79"/>
      <c r="AE267" s="77"/>
      <c r="AF267" s="139"/>
      <c r="AG267" s="139"/>
      <c r="AH267" s="139"/>
      <c r="AI267" s="80" t="str">
        <f>IF(AND(申込書!$C$90&lt;&gt;"▼プルダウンより選択してください",申込書!$C$90&lt;&gt;"",申込書!$P$90&lt;&gt;"YYYY/MM/DD",$G267&lt;&gt;""),申込書!$P$90,"")</f>
        <v/>
      </c>
      <c r="AJ267" s="81" t="str">
        <f>IF(AND(申込書!$C$90&lt;&gt;"▼プルダウンより選択してください",申込書!$C$90&lt;&gt;"",$G267&lt;&gt;""),申込書!$M$90,"")</f>
        <v/>
      </c>
      <c r="AK267" s="81" t="str">
        <f>IF($AI$3&lt;&gt;"コンテンツなし",IF(AND(申込書!$AH$4="GIGAスクールパック",SUM($P267,$R267)&lt;&gt;0),SUM($P267,$R267),IF(AND(申込書!$AH$4="SKY安心GIGAタブレット",SUM($T267,$V267)&lt;&gt;0),SUM($T267,$V267),"")),"")</f>
        <v/>
      </c>
      <c r="AL267" s="81" t="str">
        <f>IF($AI$3&lt;&gt;"コンテンツなし",IF(AND(申込書!$AH$4="GIGAスクールパック",SUM($Q267,$S267)&lt;&gt;0),SUM($Q267,$S267),IF(AND(申込書!$AH$4="SKY安心GIGAタブレット",SUM($U267,$W267)&lt;&gt;0),SUM($U267,$W267),"")),"")</f>
        <v/>
      </c>
      <c r="AM267" s="157"/>
      <c r="AN267" s="82"/>
      <c r="AO267" s="80" t="str">
        <f>IF(AND(申込書!$C$91&lt;&gt;"▼プルダウンより選択してください",申込書!$C$91&lt;&gt;"",申込書!$P$91&lt;&gt;"YYYY/MM/DD",$G267&lt;&gt;""),申込書!$P$91,"")</f>
        <v/>
      </c>
      <c r="AP267" s="81" t="str">
        <f>IF(AND(申込書!$C$91&lt;&gt;"▼プルダウンより選択してください",申込書!$C$91&lt;&gt;"",$G267&lt;&gt;""),申込書!$M$91,"")</f>
        <v/>
      </c>
      <c r="AQ267" s="81" t="str">
        <f>IF($AO$3&lt;&gt;"コンテンツなし",IF(AND(申込書!$AH$4="GIGAスクールパック",SUM($P267,$R267)&lt;&gt;0),SUM($P267,$R267),IF(AND(申込書!$AH$4="SKY安心GIGAタブレット",SUM($T267,$V267)&lt;&gt;0),SUM($T267,$V267),"")),"")</f>
        <v/>
      </c>
      <c r="AR267" s="81" t="str">
        <f>IF($AO$3&lt;&gt;"コンテンツなし",IF(AND(申込書!$AH$4="GIGAスクールパック",SUM($Q267,$S267)&lt;&gt;0),SUM($Q267,$S267),IF(AND(申込書!$AH$4="SKY安心GIGAタブレット",SUM($U267,$W267)&lt;&gt;0),SUM($U267,$W267),"")),"")</f>
        <v/>
      </c>
      <c r="AS267" s="157"/>
      <c r="AT267" s="82"/>
      <c r="AU267" s="80" t="str">
        <f>IF(AND(申込書!$C$92&lt;&gt;"▼プルダウンより選択してください",申込書!$C$92&lt;&gt;"",申込書!$P$92&lt;&gt;"YYYY/MM/DD",$G267&lt;&gt;""),申込書!$P$92,"")</f>
        <v/>
      </c>
      <c r="AV267" s="81" t="str">
        <f>IF(AND(申込書!$C$92&lt;&gt;"▼プルダウンより選択してください",申込書!$C$92&lt;&gt;"",$G267&lt;&gt;""),申込書!$M$92,"")</f>
        <v/>
      </c>
      <c r="AW267" s="81" t="str">
        <f>IF($AU$3&lt;&gt;"コンテンツなし",IF(AND(申込書!$AH$4="GIGAスクールパック",SUM($P267,$R267)&lt;&gt;0),SUM($P267,$R267),IF(AND(申込書!$AH$4="SKY安心GIGAタブレット",SUM($T267,$V267)&lt;&gt;0),SUM($T267,$V267),"")),"")</f>
        <v/>
      </c>
      <c r="AX267" s="81" t="str">
        <f>IF($AU$3&lt;&gt;"コンテンツなし",IF(AND(申込書!$AH$4="GIGAスクールパック",SUM($Q267,$S267)&lt;&gt;0),SUM($Q267,$S267),IF(AND(申込書!$AH$4="SKY安心GIGAタブレット",SUM($U267,$W267)&lt;&gt;0),SUM($U267,$W267),"")),"")</f>
        <v/>
      </c>
      <c r="AY267" s="157"/>
      <c r="AZ267" s="82"/>
      <c r="BA267" s="80" t="str">
        <f>IF(AND(申込書!$C$93&lt;&gt;"▼プルダウンより選択してください",申込書!$C$93&lt;&gt;"",申込書!$P$93&lt;&gt;"YYYY/MM/DD",$G267&lt;&gt;""),申込書!$P$93,"")</f>
        <v/>
      </c>
      <c r="BB267" s="81" t="str">
        <f>IF(AND(申込書!$C$93&lt;&gt;"▼プルダウンより選択してください",申込書!$C$93&lt;&gt;"",申込書!$M$93&gt;=1,$G267&lt;&gt;""),申込書!$M$93,"")</f>
        <v/>
      </c>
      <c r="BC267" s="81" t="str">
        <f>IF($BA$3&lt;&gt;"コンテンツなし",IF(AND(申込書!$AH$4="GIGAスクールパック",SUM($P267,$R267)&lt;&gt;0),SUM($P267,$R267),IF(AND(申込書!$AH$4="SKY安心GIGAタブレット",SUM($T267,$V267)&lt;&gt;0),SUM($T267,$V267),"")),"")</f>
        <v/>
      </c>
      <c r="BD267" s="81" t="str">
        <f>IF($BA$3&lt;&gt;"コンテンツなし",IF(AND(申込書!$AH$4="GIGAスクールパック",SUM($Q267,$S267)&lt;&gt;0),SUM($Q267,$S267),IF(AND(申込書!$AH$4="SKY安心GIGAタブレット",SUM($U267,$W267)&lt;&gt;0),SUM($U267,$W267),"")),"")</f>
        <v/>
      </c>
      <c r="BE267" s="157"/>
      <c r="BF267" s="82"/>
      <c r="BG267" s="80" t="str">
        <f>IF(AND(申込書!$C$94&lt;&gt;"▼プルダウンより選択してください",申込書!$C$94&lt;&gt;"",申込書!$P$94&lt;&gt;"YYYY/MM/DD",$G267&lt;&gt;""),申込書!$P$94,"")</f>
        <v/>
      </c>
      <c r="BH267" s="81" t="str">
        <f>IF(AND(申込書!$C$94&lt;&gt;"▼プルダウンより選択してください",申込書!$C$94&lt;&gt;"",$G267&lt;&gt;""),申込書!$M$94,"")</f>
        <v/>
      </c>
      <c r="BI267" s="81" t="str">
        <f>IF($BG$3&lt;&gt;"コンテンツなし",IF(AND(申込書!$AH$4="GIGAスクールパック",SUM($P267,$R267)&lt;&gt;0),SUM($P267,$R267),IF(AND(申込書!$AH$4="SKY安心GIGAタブレット",SUM($T267,$V267)&lt;&gt;0),SUM($T267,$V267),"")),"")</f>
        <v/>
      </c>
      <c r="BJ267" s="81" t="str">
        <f>IF($BG$3&lt;&gt;"コンテンツなし",IF(AND(申込書!$AH$4="GIGAスクールパック",SUM($Q267,$S267)&lt;&gt;0),SUM($Q267,$S267),IF(AND(申込書!$AH$4="SKY安心GIGAタブレット",SUM($U267,$W267)&lt;&gt;0),SUM($U267,$W267),"")),"")</f>
        <v/>
      </c>
      <c r="BK267" s="157"/>
      <c r="BL267" s="82"/>
      <c r="BM267" s="80" t="str">
        <f>IF(AND(申込書!$C$95&lt;&gt;"▼プルダウンより選択してください",申込書!$C$95&lt;&gt;"",申込書!$P$95&lt;&gt;"YYYY/MM/DD",$G267&lt;&gt;""),申込書!$P$95,"")</f>
        <v/>
      </c>
      <c r="BN267" s="81" t="str">
        <f>IF(AND(申込書!$C$95&lt;&gt;"▼プルダウンより選択してください",申込書!$C$95&lt;&gt;"",$G267&lt;&gt;""),申込書!$M$95,"")</f>
        <v/>
      </c>
      <c r="BO267" s="81" t="str">
        <f>IF($BM$3&lt;&gt;"コンテンツなし",IF(AND(申込書!$AH$4="GIGAスクールパック",SUM($P267,$R267)&lt;&gt;0),SUM($P267,$R267),IF(AND(申込書!$AH$4="SKY安心GIGAタブレット",SUM($T267,$V267)&lt;&gt;0),SUM($T267,$V267),"")),"")</f>
        <v/>
      </c>
      <c r="BP267" s="81" t="str">
        <f>IF($BM$3&lt;&gt;"コンテンツなし",IF(AND(申込書!$AH$4="GIGAスクールパック",SUM($Q267,$S267)&lt;&gt;0),SUM($Q267,$S267),IF(AND(申込書!$AH$4="SKY安心GIGAタブレット",SUM($U267,$W267)&lt;&gt;0),SUM($U267,$W267),"")),"")</f>
        <v/>
      </c>
      <c r="BQ267" s="157"/>
      <c r="BR267" s="82"/>
      <c r="BS267" s="80" t="str">
        <f>IF(AND(申込書!$C$96&lt;&gt;"▼プルダウンより選択してください",申込書!$C$96&lt;&gt;"",申込書!$P$96&lt;&gt;"YYYY/MM/DD",$G267&lt;&gt;""),申込書!$P$96,"")</f>
        <v/>
      </c>
      <c r="BT267" s="81" t="str">
        <f>IF(AND(申込書!$C$96&lt;&gt;"▼プルダウンより選択してください",申込書!$C$96&lt;&gt;"",$G267&lt;&gt;""),申込書!$M$96,"")</f>
        <v/>
      </c>
      <c r="BU267" s="81" t="str">
        <f>IF($BS$3&lt;&gt;"コンテンツなし",IF(AND(申込書!$AH$4="GIGAスクールパック",SUM($P267,$R267)&lt;&gt;0),SUM($P267,$R267),IF(AND(申込書!$AH$4="SKY安心GIGAタブレット",SUM($T267,$V267)&lt;&gt;0),SUM($T267,$V267),"")),"")</f>
        <v/>
      </c>
      <c r="BV267" s="81" t="str">
        <f>IF($BS$3&lt;&gt;"コンテンツなし",IF(AND(申込書!$AH$4="GIGAスクールパック",SUM($Q267,$S267)&lt;&gt;0),SUM($Q267,$S267),IF(AND(申込書!$AH$4="SKY安心GIGAタブレット",SUM($U267,$W267)&lt;&gt;0),SUM($U267,$W267),"")),"")</f>
        <v/>
      </c>
      <c r="BW267" s="157"/>
      <c r="BX267" s="82"/>
      <c r="BY267" s="80" t="str">
        <f>IF(AND(申込書!$C$97&lt;&gt;"▼プルダウンより選択してください",申込書!$C$97&lt;&gt;"",申込書!$P$97&lt;&gt;"YYYY/MM/DD",$G267&lt;&gt;""),申込書!$P$97,"")</f>
        <v/>
      </c>
      <c r="BZ267" s="81" t="str">
        <f>IF(AND(申込書!$C$97&lt;&gt;"▼プルダウンより選択してください",申込書!$C$97&lt;&gt;"",$G267&lt;&gt;""),申込書!$M$97,"")</f>
        <v/>
      </c>
      <c r="CA267" s="81" t="str">
        <f>IF($BY$3&lt;&gt;"コンテンツなし",IF(AND(申込書!$AH$4="GIGAスクールパック",SUM($P267,$R267)&lt;&gt;0),SUM($P267,$R267),IF(AND(申込書!$AH$4="SKY安心GIGAタブレット",SUM($T267,$V267)&lt;&gt;0),SUM($T267,$V267),"")),"")</f>
        <v/>
      </c>
      <c r="CB267" s="81" t="str">
        <f>IF($BY$3&lt;&gt;"コンテンツなし",IF(AND(申込書!$AH$4="GIGAスクールパック",SUM($Q267,$S267)&lt;&gt;0),SUM($Q267,$S267),IF(AND(申込書!$AH$4="SKY安心GIGAタブレット",SUM($U267,$W267)&lt;&gt;0),SUM($U267,$W267),"")),"")</f>
        <v/>
      </c>
      <c r="CC267" s="157"/>
      <c r="CD267" s="82"/>
      <c r="CE267" s="80" t="str">
        <f>IF(AND(申込書!$C$98&lt;&gt;"▼プルダウンより選択してください",申込書!$C$98&lt;&gt;"",申込書!$P$98&lt;&gt;"YYYY/MM/DD",$G267&lt;&gt;""),申込書!$P$98,"")</f>
        <v/>
      </c>
      <c r="CF267" s="81" t="str">
        <f>IF(AND(申込書!$C$98&lt;&gt;"▼プルダウンより選択してください",申込書!$C$98&lt;&gt;"",$G267&lt;&gt;""),申込書!$M$98,"")</f>
        <v/>
      </c>
      <c r="CG267" s="81" t="str">
        <f>IF($CE$3&lt;&gt;"コンテンツなし",IF(AND(申込書!$AH$4="GIGAスクールパック",SUM($P267,$R267)&lt;&gt;0),SUM($P267,$R267),IF(AND(申込書!$AH$4="SKY安心GIGAタブレット",SUM($T267,$V267)&lt;&gt;0),SUM($T267,$V267),"")),"")</f>
        <v/>
      </c>
      <c r="CH267" s="81" t="str">
        <f>IF($CE$3&lt;&gt;"コンテンツなし",IF(AND(申込書!$AH$4="GIGAスクールパック",SUM($Q267,$S267)&lt;&gt;0),SUM($Q267,$S267),IF(AND(申込書!$AH$4="SKY安心GIGAタブレット",SUM($U267,$W267)&lt;&gt;0),SUM($U267,$W267),"")),"")</f>
        <v/>
      </c>
      <c r="CI267" s="157"/>
      <c r="CJ267" s="82"/>
      <c r="CK267" s="80" t="str">
        <f>IF(AND(申込書!$C$99&lt;&gt;"▼プルダウンより選択してください",申込書!$C$99&lt;&gt;"",申込書!$P$99&lt;&gt;"YYYY/MM/DD",$G267&lt;&gt;""),申込書!$P$99,"")</f>
        <v/>
      </c>
      <c r="CL267" s="81" t="str">
        <f>IF(AND(申込書!$C$99&lt;&gt;"▼プルダウンより選択してください",申込書!$C$99&lt;&gt;"",$G267&lt;&gt;""),申込書!$M$99,"")</f>
        <v/>
      </c>
      <c r="CM267" s="81" t="str">
        <f>IF($CK$3&lt;&gt;"コンテンツなし",IF(AND(申込書!$AH$4="GIGAスクールパック",SUM($P267,$R267)&lt;&gt;0),SUM($P267,$R267),IF(AND(申込書!$AH$4="SKY安心GIGAタブレット",SUM($T267,$V267)&lt;&gt;0),SUM($T267,$V267),"")),"")</f>
        <v/>
      </c>
      <c r="CN267" s="81" t="str">
        <f>IF($CK$3&lt;&gt;"コンテンツなし",IF(AND(申込書!$AH$4="GIGAスクールパック",SUM($Q267,$S267)&lt;&gt;0),SUM($Q267,$S267),IF(AND(申込書!$AH$4="SKY安心GIGAタブレット",SUM($U267,$W267)&lt;&gt;0),SUM($U267,$W267),"")),"")</f>
        <v/>
      </c>
      <c r="CO267" s="157"/>
      <c r="CP267" s="82"/>
      <c r="CQ267" s="80" t="str">
        <f>IF(AND(申込書!$C$100&lt;&gt;"▼プルダウンより選択してください",申込書!$C$100&lt;&gt;"",申込書!$P$100&lt;&gt;"YYYY/MM/DD",$G267&lt;&gt;""),申込書!$P$100,"")</f>
        <v/>
      </c>
      <c r="CR267" s="81" t="str">
        <f>IF(AND(申込書!$C$100&lt;&gt;"▼プルダウンより選択してください",申込書!$C$100&lt;&gt;"",$G267&lt;&gt;""),申込書!$M$100,"")</f>
        <v/>
      </c>
      <c r="CS267" s="81" t="str">
        <f>IF($CQ$3&lt;&gt;"コンテンツなし",IF(AND(申込書!$AH$4="GIGAスクールパック",SUM($P267,$R267)&lt;&gt;0),SUM($P267,$R267),IF(AND(申込書!$AH$4="SKY安心GIGAタブレット",SUM($T267,$V267)&lt;&gt;0),SUM($T267,$V267),"")),"")</f>
        <v/>
      </c>
      <c r="CT267" s="81" t="str">
        <f>IF($CQ$3&lt;&gt;"コンテンツなし",IF(AND(申込書!$AH$4="GIGAスクールパック",SUM($Q267,$S267)&lt;&gt;0),SUM($Q267,$S267),IF(AND(申込書!$AH$4="SKY安心GIGAタブレット",SUM($U267,$W267)&lt;&gt;0),SUM($U267,$W267),"")),"")</f>
        <v/>
      </c>
      <c r="CU267" s="81"/>
      <c r="CV267" s="82"/>
      <c r="CW267" s="80" t="str">
        <f>IF(AND(申込書!$C$101&lt;&gt;"▼プルダウンより選択してください",申込書!$C$101&lt;&gt;"",申込書!$P$101&lt;&gt;"YYYY/MM/DD",$G267&lt;&gt;""),申込書!$P$101,"")</f>
        <v/>
      </c>
      <c r="CX267" s="81" t="str">
        <f>IF(AND(申込書!$C$101&lt;&gt;"▼プルダウンより選択してください",申込書!$C$101&lt;&gt;"",$G267&lt;&gt;""),申込書!$M$101,"")</f>
        <v/>
      </c>
      <c r="CY267" s="81" t="str">
        <f>IF($CW$3&lt;&gt;"コンテンツなし",IF(AND(申込書!$AH$4="GIGAスクールパック",SUM($P267,$R267)&lt;&gt;0),SUM($P267,$R267),IF(AND(申込書!$AH$4="SKY安心GIGAタブレット",SUM($T267,$V267)&lt;&gt;0),SUM($T267,$V267),"")),"")</f>
        <v/>
      </c>
      <c r="CZ267" s="81" t="str">
        <f>IF($CW$3&lt;&gt;"コンテンツなし",IF(AND(申込書!$AH$4="GIGAスクールパック",SUM($Q267,$S267)&lt;&gt;0),SUM($Q267,$S267),IF(AND(申込書!$AH$4="SKY安心GIGAタブレット",SUM($U267,$W267)&lt;&gt;0),SUM($U267,$W267),"")),"")</f>
        <v/>
      </c>
      <c r="DA267" s="81"/>
      <c r="DB267" s="82"/>
      <c r="DC267" s="80" t="str">
        <f>IF(AND(申込書!$C$102&lt;&gt;"▼プルダウンより選択してください",申込書!$C$102&lt;&gt;"",申込書!$P$102&lt;&gt;"YYYY/MM/DD",$G267&lt;&gt;""),申込書!$P$102,"")</f>
        <v/>
      </c>
      <c r="DD267" s="81" t="str">
        <f>IF(AND(申込書!$C$102&lt;&gt;"▼プルダウンより選択してください",申込書!$C$102&lt;&gt;"",$G267&lt;&gt;""),申込書!$M$102,"")</f>
        <v/>
      </c>
      <c r="DE267" s="81" t="str">
        <f>IF($DC$3&lt;&gt;"コンテンツなし",IF(AND(申込書!$AH$4="GIGAスクールパック",SUM($P267,$R267)&lt;&gt;0),SUM($P267,$R267),IF(AND(申込書!$AH$4="SKY安心GIGAタブレット",SUM($T267,$V267)&lt;&gt;0),SUM($T267,$V267),"")),"")</f>
        <v/>
      </c>
      <c r="DF267" s="81" t="str">
        <f>IF($DC$3&lt;&gt;"コンテンツなし",IF(AND(申込書!$AH$4="GIGAスクールパック",SUM($Q267,$S267)&lt;&gt;0),SUM($Q267,$S267),IF(AND(申込書!$AH$4="SKY安心GIGAタブレット",SUM($U267,$W267)&lt;&gt;0),SUM($U267,$W267),"")),"")</f>
        <v/>
      </c>
      <c r="DG267" s="81"/>
      <c r="DH267" s="82"/>
      <c r="DI267" s="80" t="str">
        <f>IF(AND(申込書!$C$103&lt;&gt;"▼プルダウンより選択してください",申込書!$C$103&lt;&gt;"",申込書!$P$103&lt;&gt;"YYYY/MM/DD",$G267&lt;&gt;""),申込書!$P$103,"")</f>
        <v/>
      </c>
      <c r="DJ267" s="81" t="str">
        <f>IF(AND(申込書!$C$103&lt;&gt;"▼プルダウンより選択してください",申込書!$C$103&lt;&gt;"",$G267&lt;&gt;""),申込書!$M$103,"")</f>
        <v/>
      </c>
      <c r="DK267" s="81" t="str">
        <f>IF($DI$3&lt;&gt;"コンテンツなし",IF(AND(申込書!$AH$4="GIGAスクールパック",SUM($P267,$R267)&lt;&gt;0),SUM($P267,$R267),IF(AND(申込書!$AH$4="SKY安心GIGAタブレット",SUM($T267,$V267)&lt;&gt;0),SUM($T267,$V267),"")),"")</f>
        <v/>
      </c>
      <c r="DL267" s="81" t="str">
        <f>IF($DI$3&lt;&gt;"コンテンツなし",IF(AND(申込書!$AH$4="GIGAスクールパック",SUM($Q267,$S267)&lt;&gt;0),SUM($Q267,$S267),IF(AND(申込書!$AH$4="SKY安心GIGAタブレット",SUM($U267,$W267)&lt;&gt;0),SUM($U267,$W267),"")),"")</f>
        <v/>
      </c>
      <c r="DM267" s="81"/>
      <c r="DN267" s="82"/>
      <c r="DO267" s="80" t="str">
        <f>IF(AND(申込書!$C$104&lt;&gt;"▼プルダウンより選択してください",申込書!$C$104&lt;&gt;"",申込書!$P$104&lt;&gt;"YYYY/MM/DD",$G267&lt;&gt;""),申込書!$P$104,"")</f>
        <v/>
      </c>
      <c r="DP267" s="81" t="str">
        <f>IF(AND(申込書!$C$104&lt;&gt;"▼プルダウンより選択してください",申込書!$C$104&lt;&gt;"",$G267&lt;&gt;""),申込書!$M$104,"")</f>
        <v/>
      </c>
      <c r="DQ267" s="81" t="str">
        <f>IF($DO$3&lt;&gt;"コンテンツなし",IF(AND(申込書!$AH$4="GIGAスクールパック",SUM($P267,$R267)&lt;&gt;0),SUM($P267,$R267),IF(AND(申込書!$AH$4="SKY安心GIGAタブレット",SUM($T267,$V267)&lt;&gt;0),SUM($T267,$V267),"")),"")</f>
        <v/>
      </c>
      <c r="DR267" s="81" t="str">
        <f>IF($DO$3&lt;&gt;"コンテンツなし",IF(AND(申込書!$AH$4="GIGAスクールパック",SUM($Q267,$S267)&lt;&gt;0),SUM($Q267,$S267),IF(AND(申込書!$AH$4="SKY安心GIGAタブレット",SUM($U267,$W267)&lt;&gt;0),SUM($U267,$W267),"")),"")</f>
        <v/>
      </c>
      <c r="DS267" s="81"/>
      <c r="DT267" s="82"/>
      <c r="DU267" s="80" t="str">
        <f>IF(AND(申込書!$C$105&lt;&gt;"▼プルダウンより選択してください",申込書!$C$105&lt;&gt;"",申込書!$P$105&lt;&gt;"YYYY/MM/DD",$G267&lt;&gt;""),申込書!$P$105,"")</f>
        <v/>
      </c>
      <c r="DV267" s="81" t="str">
        <f>IF(AND(申込書!$C$105&lt;&gt;"▼プルダウンより選択してください",申込書!$C$105&lt;&gt;"",$G267&lt;&gt;""),申込書!$M$105,"")</f>
        <v/>
      </c>
      <c r="DW267" s="81" t="str">
        <f>IF($DU$3&lt;&gt;"コンテンツなし",IF(AND(申込書!$AH$4="GIGAスクールパック",SUM($P267,$R267)&lt;&gt;0),SUM($P267,$R267),IF(AND(申込書!$AH$4="SKY安心GIGAタブレット",SUM($T267,$V267)&lt;&gt;0),SUM($T267,$V267),"")),"")</f>
        <v/>
      </c>
      <c r="DX267" s="81" t="str">
        <f>IF($DU$3&lt;&gt;"コンテンツなし",IF(AND(申込書!$AH$4="GIGAスクールパック",SUM($Q267,$S267)&lt;&gt;0),SUM($Q267,$S267),IF(AND(申込書!$AH$4="SKY安心GIGAタブレット",SUM($U267,$W267)&lt;&gt;0),SUM($U267,$W267),"")),"")</f>
        <v/>
      </c>
      <c r="DY267" s="157"/>
      <c r="DZ267" s="82"/>
      <c r="EA267" s="80" t="str">
        <f>IF(AND(申込書!$C$106&lt;&gt;"▼プルダウンより選択してください",申込書!$C$106&lt;&gt;"",申込書!$P$106&lt;&gt;"YYYY/MM/DD",$G267&lt;&gt;""),申込書!$P$106,"")</f>
        <v/>
      </c>
      <c r="EB267" s="81" t="str">
        <f>IF(AND(申込書!$C$106&lt;&gt;"▼プルダウンより選択してください",申込書!$C$106&lt;&gt;"",$G267&lt;&gt;""),申込書!$M$106,"")</f>
        <v/>
      </c>
      <c r="EC267" s="81" t="str">
        <f>IF($EA$3&lt;&gt;"コンテンツなし",IF(AND(申込書!$AH$4="GIGAスクールパック",SUM($P267,$R267)&lt;&gt;0),SUM($P267,$R267),IF(AND(申込書!$AH$4="SKY安心GIGAタブレット",SUM($T267,$V267)&lt;&gt;0),SUM($T267,$V267),"")),"")</f>
        <v/>
      </c>
      <c r="ED267" s="81" t="str">
        <f>IF($EA$3&lt;&gt;"コンテンツなし",IF(AND(申込書!$AH$4="GIGAスクールパック",SUM($Q267,$S267)&lt;&gt;0),SUM($Q267,$S267),IF(AND(申込書!$AH$4="SKY安心GIGAタブレット",SUM($U267,$W267)&lt;&gt;0),SUM($U267,$W267),"")),"")</f>
        <v/>
      </c>
      <c r="EE267" s="157"/>
      <c r="EF267" s="82"/>
      <c r="EG267" s="80" t="str">
        <f>IF(AND(申込書!$C$107&lt;&gt;"▼プルダウンより選択してください",申込書!$C$107&lt;&gt;"",申込書!$P$107&lt;&gt;"YYYY/MM/DD",$G267&lt;&gt;""),申込書!$P$107,"")</f>
        <v/>
      </c>
      <c r="EH267" s="81" t="str">
        <f>IF(AND(申込書!$C$107&lt;&gt;"▼プルダウンより選択してください",申込書!$C$107&lt;&gt;"",$G267&lt;&gt;""),申込書!$M$107,"")</f>
        <v/>
      </c>
      <c r="EI267" s="81" t="str">
        <f>IF($EG$3&lt;&gt;"コンテンツなし",IF(AND(申込書!$AH$4="GIGAスクールパック",SUM($P267,$R267)&lt;&gt;0),SUM($P267,$R267),IF(AND(申込書!$AH$4="SKY安心GIGAタブレット",SUM($T267,$V267)&lt;&gt;0),SUM($T267,$V267),"")),"")</f>
        <v/>
      </c>
      <c r="EJ267" s="81" t="str">
        <f>IF($EG$3&lt;&gt;"コンテンツなし",IF(AND(申込書!$AH$4="GIGAスクールパック",SUM($Q267,$S267)&lt;&gt;0),SUM($Q267,$S267),IF(AND(申込書!$AH$4="SKY安心GIGAタブレット",SUM($U267,$W267)&lt;&gt;0),SUM($U267,$W267),"")),"")</f>
        <v/>
      </c>
      <c r="EK267" s="157"/>
      <c r="EL267" s="82"/>
      <c r="EM267" s="80" t="str">
        <f>IF(AND(申込書!$C$108&lt;&gt;"▼プルダウンより選択してください",申込書!$C$108&lt;&gt;"",申込書!$P$108&lt;&gt;"YYYY/MM/DD",$G267&lt;&gt;""),申込書!$P$108,"")</f>
        <v/>
      </c>
      <c r="EN267" s="81" t="str">
        <f>IF(AND(申込書!$C$108&lt;&gt;"▼プルダウンより選択してください",申込書!$C$108&lt;&gt;"",$G267&lt;&gt;""),申込書!$M$108,"")</f>
        <v/>
      </c>
      <c r="EO267" s="81" t="str">
        <f>IF($EM$3&lt;&gt;"コンテンツなし",IF(AND(申込書!$AH$4="GIGAスクールパック",SUM($P267,$R267)&lt;&gt;0),SUM($P267,$R267),IF(AND(申込書!$AH$4="SKY安心GIGAタブレット",SUM($T267,$V267)&lt;&gt;0),SUM($T267,$V267),"")),"")</f>
        <v/>
      </c>
      <c r="EP267" s="81" t="str">
        <f>IF($EM$3&lt;&gt;"コンテンツなし",IF(AND(申込書!$AH$4="GIGAスクールパック",SUM($Q267,$S267)&lt;&gt;0),SUM($Q267,$S267),IF(AND(申込書!$AH$4="SKY安心GIGAタブレット",SUM($U267,$W267)&lt;&gt;0),SUM($U267,$W267),"")),"")</f>
        <v/>
      </c>
      <c r="EQ267" s="157"/>
      <c r="ER267" s="82"/>
      <c r="ES267" s="80" t="str">
        <f>IF(AND(申込書!$C$109&lt;&gt;"▼プルダウンより選択してください",申込書!$C$109&lt;&gt;"",申込書!$P$109&lt;&gt;"YYYY/MM/DD",$G267&lt;&gt;""),申込書!$P$109,"")</f>
        <v/>
      </c>
      <c r="ET267" s="81" t="str">
        <f>IF(AND(申込書!$C$109&lt;&gt;"▼プルダウンより選択してください",申込書!$C$109&lt;&gt;"",$G267&lt;&gt;""),申込書!$M$109,"")</f>
        <v/>
      </c>
      <c r="EU267" s="81" t="str">
        <f>IF($ES$3&lt;&gt;"コンテンツなし",IF(AND(申込書!$AH$4="GIGAスクールパック",SUM($P267,$R267)&lt;&gt;0),SUM($P267,$R267),IF(AND(申込書!$AH$4="SKY安心GIGAタブレット",SUM($T267,$V267)&lt;&gt;0),SUM($T267,$V267),"")),"")</f>
        <v/>
      </c>
      <c r="EV267" s="81" t="str">
        <f>IF($ES$3&lt;&gt;"コンテンツなし",IF(AND(申込書!$AH$4="GIGAスクールパック",SUM($Q267,$S267)&lt;&gt;0),SUM($Q267,$S267),IF(AND(申込書!$AH$4="SKY安心GIGAタブレット",SUM($U267,$W267)&lt;&gt;0),SUM($U267,$W267),"")),"")</f>
        <v/>
      </c>
      <c r="EW267" s="157"/>
      <c r="EX267" s="82"/>
      <c r="EY267" s="80" t="str">
        <f>IF(AND(申込書!$C$110&lt;&gt;"▼プルダウンより選択してください",申込書!$C$110&lt;&gt;"",申込書!$P$110&lt;&gt;"YYYY/MM/DD",$G267&lt;&gt;""),申込書!$P$110,"")</f>
        <v/>
      </c>
      <c r="EZ267" s="81" t="str">
        <f>IF(AND(申込書!$C$110&lt;&gt;"▼プルダウンより選択してください",申込書!$C$110&lt;&gt;"",$G267&lt;&gt;""),申込書!$M$110,"")</f>
        <v/>
      </c>
      <c r="FA267" s="81" t="str">
        <f>IF($EY$3&lt;&gt;"コンテンツなし",IF(AND(申込書!$AH$4="GIGAスクールパック",SUM($P267,$R267)&lt;&gt;0),SUM($P267,$R267),IF(AND(申込書!$AH$4="SKY安心GIGAタブレット",SUM($T267,$V267)&lt;&gt;0),SUM($T267,$V267),"")),"")</f>
        <v/>
      </c>
      <c r="FB267" s="81" t="str">
        <f>IF($EY$3&lt;&gt;"コンテンツなし",IF(AND(申込書!$AH$4="GIGAスクールパック",SUM($Q267,$S267)&lt;&gt;0),SUM($Q267,$S267),IF(AND(申込書!$AH$4="SKY安心GIGAタブレット",SUM($U267,$W267)&lt;&gt;0),SUM($U267,$W267),"")),"")</f>
        <v/>
      </c>
      <c r="FC267" s="157"/>
      <c r="FD267" s="82"/>
      <c r="FE267" s="80" t="str">
        <f>IF(AND(申込書!$C$111&lt;&gt;"▼プルダウンより選択してください",申込書!$C$111&lt;&gt;"",申込書!$P$111&lt;&gt;"YYYY/MM/DD",$G267&lt;&gt;""),申込書!$P$111,"")</f>
        <v/>
      </c>
      <c r="FF267" s="81" t="str">
        <f>IF(AND(申込書!$C$111&lt;&gt;"▼プルダウンより選択してください",申込書!$C$111&lt;&gt;"",$G267&lt;&gt;""),申込書!$M$111,"")</f>
        <v/>
      </c>
      <c r="FG267" s="81" t="str">
        <f>IF($FE$3&lt;&gt;"コンテンツなし",IF(AND(申込書!$AH$4="GIGAスクールパック",SUM($P267,$R267)&lt;&gt;0),SUM($P267,$R267),IF(AND(申込書!$AH$4="SKY安心GIGAタブレット",SUM($T267,$V267)&lt;&gt;0),SUM($T267,$V267),"")),"")</f>
        <v/>
      </c>
      <c r="FH267" s="81" t="str">
        <f>IF($FE$3&lt;&gt;"コンテンツなし",IF(AND(申込書!$AH$4="GIGAスクールパック",SUM($Q267,$S267)&lt;&gt;0),SUM($Q267,$S267),IF(AND(申込書!$AH$4="SKY安心GIGAタブレット",SUM($U267,$W267)&lt;&gt;0),SUM($U267,$W267),"")),"")</f>
        <v/>
      </c>
      <c r="FI267" s="157"/>
      <c r="FJ267" s="82"/>
      <c r="FK267" s="80" t="str">
        <f>IF(AND(申込書!$C$112&lt;&gt;"▼プルダウンより選択してください",申込書!$C$112&lt;&gt;"",申込書!$P$112&lt;&gt;"YYYY/MM/DD",$G267&lt;&gt;""),申込書!$P$112,"")</f>
        <v/>
      </c>
      <c r="FL267" s="81" t="str">
        <f>IF(AND(申込書!$C$112&lt;&gt;"▼プルダウンより選択してください",申込書!$C$112&lt;&gt;"",$G267&lt;&gt;""),申込書!$M$112,"")</f>
        <v/>
      </c>
      <c r="FM267" s="81" t="str">
        <f>IF($FK$3&lt;&gt;"コンテンツなし",IF(AND(申込書!$AH$4="GIGAスクールパック",SUM($P267,$R267)&lt;&gt;0),SUM($P267,$R267),IF(AND(申込書!$AH$4="SKY安心GIGAタブレット",SUM($T267,$V267)&lt;&gt;0),SUM($T267,$V267),"")),"")</f>
        <v/>
      </c>
      <c r="FN267" s="81" t="str">
        <f>IF($FK$3&lt;&gt;"コンテンツなし",IF(AND(申込書!$AH$4="GIGAスクールパック",SUM($Q267,$S267)&lt;&gt;0),SUM($Q267,$S267),IF(AND(申込書!$AH$4="SKY安心GIGAタブレット",SUM($U267,$W267)&lt;&gt;0),SUM($U267,$W267),"")),"")</f>
        <v/>
      </c>
      <c r="FO267" s="157"/>
      <c r="FP267" s="82"/>
      <c r="FQ267" s="80" t="str">
        <f>IF(AND(申込書!$C$113&lt;&gt;"▼プルダウンより選択してください",申込書!$C$113&lt;&gt;"",申込書!$P$113&lt;&gt;"YYYY/MM/DD",$G267&lt;&gt;""),申込書!$P$113,"")</f>
        <v/>
      </c>
      <c r="FR267" s="81" t="str">
        <f>IF(AND(申込書!$C$113&lt;&gt;"▼プルダウンより選択してください",申込書!$C$113&lt;&gt;"",$G267&lt;&gt;""),申込書!$M$113,"")</f>
        <v/>
      </c>
      <c r="FS267" s="81" t="str">
        <f>IF($FQ$3&lt;&gt;"コンテンツなし",IF(AND(申込書!$AH$4="GIGAスクールパック",SUM($P267,$R267)&lt;&gt;0),SUM($P267,$R267),IF(AND(申込書!$AH$4="SKY安心GIGAタブレット",SUM($T267,$V267)&lt;&gt;0),SUM($T267,$V267),"")),"")</f>
        <v/>
      </c>
      <c r="FT267" s="81" t="str">
        <f>IF($FQ$3&lt;&gt;"コンテンツなし",IF(AND(申込書!$AH$4="GIGAスクールパック",SUM($Q267,$S267)&lt;&gt;0),SUM($Q267,$S267),IF(AND(申込書!$AH$4="SKY安心GIGAタブレット",SUM($U267,$W267)&lt;&gt;0),SUM($U267,$W267),"")),"")</f>
        <v/>
      </c>
      <c r="FU267" s="157"/>
      <c r="FV267" s="82"/>
      <c r="FW267" s="80" t="str">
        <f>IF(AND(申込書!$C$114&lt;&gt;"▼プルダウンより選択してください",申込書!$C$114&lt;&gt;"",申込書!$P$114&lt;&gt;"YYYY/MM/DD",$G267&lt;&gt;""),申込書!$P$114,"")</f>
        <v/>
      </c>
      <c r="FX267" s="81" t="str">
        <f>IF(AND(申込書!$C$114&lt;&gt;"▼プルダウンより選択してください",申込書!$C$114&lt;&gt;"",$G267&lt;&gt;""),申込書!$M$114,"")</f>
        <v/>
      </c>
      <c r="FY267" s="81" t="str">
        <f>IF($FW$3&lt;&gt;"コンテンツなし",IF(AND(申込書!$AH$4="GIGAスクールパック",SUM($P267,$R267)&lt;&gt;0),SUM($P267,$R267),IF(AND(申込書!$AH$4="SKY安心GIGAタブレット",SUM($T267,$V267)&lt;&gt;0),SUM($T267,$V267),"")),"")</f>
        <v/>
      </c>
      <c r="FZ267" s="81" t="str">
        <f>IF($FW$3&lt;&gt;"コンテンツなし",IF(AND(申込書!$AH$4="GIGAスクールパック",SUM($Q267,$S267)&lt;&gt;0),SUM($Q267,$S267),IF(AND(申込書!$AH$4="SKY安心GIGAタブレット",SUM($U267,$W267)&lt;&gt;0),SUM($U267,$W267),"")),"")</f>
        <v/>
      </c>
      <c r="GA267" s="157"/>
      <c r="GB267" s="82"/>
      <c r="GC267" s="80" t="str">
        <f>IF(AND(申込書!$C$115&lt;&gt;"▼プルダウンより選択してください",申込書!$C$115&lt;&gt;"",申込書!$P$115&lt;&gt;"YYYY/MM/DD",$G267&lt;&gt;""),申込書!$P$115,"")</f>
        <v/>
      </c>
      <c r="GD267" s="81" t="str">
        <f>IF(AND(申込書!$C$115&lt;&gt;"▼プルダウンより選択してください",申込書!$C$115&lt;&gt;"",$G267&lt;&gt;""),申込書!$M$115,"")</f>
        <v/>
      </c>
      <c r="GE267" s="81" t="str">
        <f>IF($GC$3&lt;&gt;"コンテンツなし",IF(AND(申込書!$AH$4="GIGAスクールパック",SUM($P267,$R267)&lt;&gt;0),SUM($P267,$R267),IF(AND(申込書!$AH$4="SKY安心GIGAタブレット",SUM($T267,$V267)&lt;&gt;0),SUM($T267,$V267),"")),"")</f>
        <v/>
      </c>
      <c r="GF267" s="81" t="str">
        <f>IF($GC$3&lt;&gt;"コンテンツなし",IF(AND(申込書!$AH$4="GIGAスクールパック",SUM($Q267,$S267)&lt;&gt;0),SUM($Q267,$S267),IF(AND(申込書!$AH$4="SKY安心GIGAタブレット",SUM($U267,$W267)&lt;&gt;0),SUM($U267,$W267),"")),"")</f>
        <v/>
      </c>
      <c r="GG267" s="157"/>
      <c r="GH267" s="82"/>
      <c r="GI267" s="80" t="str">
        <f>IF(AND(申込書!$C$116&lt;&gt;"▼プルダウンより選択してください",申込書!$C$116&lt;&gt;"",申込書!$P$116&lt;&gt;"YYYY/MM/DD",$G267&lt;&gt;""),申込書!$P$116,"")</f>
        <v/>
      </c>
      <c r="GJ267" s="81" t="str">
        <f>IF(AND(申込書!$C$116&lt;&gt;"▼プルダウンより選択してください",申込書!$C$116&lt;&gt;"",$G267&lt;&gt;""),申込書!$M$116,"")</f>
        <v/>
      </c>
      <c r="GK267" s="81" t="str">
        <f>IF($GI$3&lt;&gt;"コンテンツなし",IF(AND(申込書!$AH$4="GIGAスクールパック",SUM($P267,$R267)&lt;&gt;0),SUM($P267,$R267),IF(AND(申込書!$AH$4="SKY安心GIGAタブレット",SUM($T267,$V267)&lt;&gt;0),SUM($T267,$V267),"")),"")</f>
        <v/>
      </c>
      <c r="GL267" s="81" t="str">
        <f>IF($GI$3&lt;&gt;"コンテンツなし",IF(AND(申込書!$AH$4="GIGAスクールパック",SUM($Q267,$S267)&lt;&gt;0),SUM($Q267,$S267),IF(AND(申込書!$AH$4="SKY安心GIGAタブレット",SUM($U267,$W267)&lt;&gt;0),SUM($U267,$W267),"")),"")</f>
        <v/>
      </c>
      <c r="GM267" s="157"/>
      <c r="GN267" s="82"/>
      <c r="GO267" s="80" t="str">
        <f>IF(AND(申込書!$C$117&lt;&gt;"▼プルダウンより選択してください",申込書!$C$117&lt;&gt;"",申込書!$P$117&lt;&gt;"YYYY/MM/DD",$G267&lt;&gt;""),申込書!$P$117,"")</f>
        <v/>
      </c>
      <c r="GP267" s="81" t="str">
        <f>IF(AND(申込書!$C$117&lt;&gt;"▼プルダウンより選択してください",申込書!$C$117&lt;&gt;"",$G267&lt;&gt;""),申込書!$M$117,"")</f>
        <v/>
      </c>
      <c r="GQ267" s="81" t="str">
        <f>IF($GO$3&lt;&gt;"コンテンツなし",IF(AND(申込書!$AH$4="GIGAスクールパック",SUM($P267,$R267)&lt;&gt;0),SUM($P267,$R267),IF(AND(申込書!$AH$4="SKY安心GIGAタブレット",SUM($T267,$V267)&lt;&gt;0),SUM($T267,$V267),"")),"")</f>
        <v/>
      </c>
      <c r="GR267" s="81" t="str">
        <f>IF($GO$3&lt;&gt;"コンテンツなし",IF(AND(申込書!$AH$4="GIGAスクールパック",SUM($Q267,$S267)&lt;&gt;0),SUM($Q267,$S267),IF(AND(申込書!$AH$4="SKY安心GIGAタブレット",SUM($U267,$W267)&lt;&gt;0),SUM($U267,$W267),"")),"")</f>
        <v/>
      </c>
      <c r="GS267" s="157"/>
      <c r="GT267" s="82"/>
      <c r="GU267" s="80" t="str">
        <f>IF(AND(申込書!$C$118&lt;&gt;"▼プルダウンより選択してください",申込書!$C$118&lt;&gt;"",申込書!$P$118&lt;&gt;"YYYY/MM/DD",$G267&lt;&gt;""),申込書!$P$118,"")</f>
        <v/>
      </c>
      <c r="GV267" s="81" t="str">
        <f>IF(AND(申込書!$C$118&lt;&gt;"▼プルダウンより選択してください",申込書!$C$118&lt;&gt;"",$G267&lt;&gt;""),申込書!$M$118,"")</f>
        <v/>
      </c>
      <c r="GW267" s="81" t="str">
        <f>IF($GU$3&lt;&gt;"コンテンツなし",IF(AND(申込書!$AH$4="GIGAスクールパック",SUM($P267,$R267)&lt;&gt;0),SUM($P267,$R267),IF(AND(申込書!$AH$4="SKY安心GIGAタブレット",SUM($T267,$V267)&lt;&gt;0),SUM($T267,$V267),"")),"")</f>
        <v/>
      </c>
      <c r="GX267" s="81" t="str">
        <f>IF($GU$3&lt;&gt;"コンテンツなし",IF(AND(申込書!$AH$4="GIGAスクールパック",SUM($Q267,$S267)&lt;&gt;0),SUM($Q267,$S267),IF(AND(申込書!$AH$4="SKY安心GIGAタブレット",SUM($U267,$W267)&lt;&gt;0),SUM($U267,$W267),"")),"")</f>
        <v/>
      </c>
      <c r="GY267" s="157"/>
      <c r="GZ267" s="82"/>
      <c r="HA267" s="80" t="str">
        <f>IF(AND(申込書!$C$119&lt;&gt;"▼プルダウンより選択してください",申込書!$C$119&lt;&gt;"",申込書!$P$119&lt;&gt;"YYYY/MM/DD",$G267&lt;&gt;""),申込書!$P$119,"")</f>
        <v/>
      </c>
      <c r="HB267" s="81" t="str">
        <f>IF(AND(申込書!$C$119&lt;&gt;"▼プルダウンより選択してください",申込書!$C$119&lt;&gt;"",$G267&lt;&gt;""),申込書!$M$119,"")</f>
        <v/>
      </c>
      <c r="HC267" s="81" t="str">
        <f>IF($HA$3&lt;&gt;"コンテンツなし",IF(AND(申込書!$AH$4="GIGAスクールパック",SUM($P267,$R267)&lt;&gt;0),SUM($P267,$R267),IF(AND(申込書!$AH$4="SKY安心GIGAタブレット",SUM($T267,$V267)&lt;&gt;0),SUM($T267,$V267),"")),"")</f>
        <v/>
      </c>
      <c r="HD267" s="81" t="str">
        <f>IF($HA$3&lt;&gt;"コンテンツなし",IF(AND(申込書!$AH$4="GIGAスクールパック",SUM($Q267,$S267)&lt;&gt;0),SUM($Q267,$S267),IF(AND(申込書!$AH$4="SKY安心GIGAタブレット",SUM($U267,$W267)&lt;&gt;0),SUM($U267,$W267),"")),"")</f>
        <v/>
      </c>
      <c r="HE267" s="157"/>
      <c r="HF267" s="82"/>
      <c r="HG267" s="83"/>
    </row>
    <row r="268" spans="2:215" ht="26.85" customHeight="1">
      <c r="B268" s="62">
        <f t="shared" si="4"/>
        <v>263</v>
      </c>
      <c r="C268" s="63"/>
      <c r="D268" s="64"/>
      <c r="E268" s="207"/>
      <c r="F268" s="65"/>
      <c r="G268" s="66"/>
      <c r="H268" s="67"/>
      <c r="I268" s="68"/>
      <c r="J268" s="69"/>
      <c r="K268" s="70"/>
      <c r="L268" s="71"/>
      <c r="M268" s="72"/>
      <c r="N268" s="73"/>
      <c r="O268" s="74"/>
      <c r="P268" s="179"/>
      <c r="Q268" s="180"/>
      <c r="R268" s="180"/>
      <c r="S268" s="181"/>
      <c r="T268" s="179"/>
      <c r="U268" s="180"/>
      <c r="V268" s="182"/>
      <c r="W268" s="181"/>
      <c r="X268" s="75"/>
      <c r="Y268" s="76"/>
      <c r="Z268" s="77"/>
      <c r="AA268" s="78"/>
      <c r="AB268" s="79"/>
      <c r="AC268" s="79"/>
      <c r="AD268" s="79"/>
      <c r="AE268" s="77"/>
      <c r="AF268" s="139"/>
      <c r="AG268" s="139"/>
      <c r="AH268" s="139"/>
      <c r="AI268" s="80" t="str">
        <f>IF(AND(申込書!$C$90&lt;&gt;"▼プルダウンより選択してください",申込書!$C$90&lt;&gt;"",申込書!$P$90&lt;&gt;"YYYY/MM/DD",$G268&lt;&gt;""),申込書!$P$90,"")</f>
        <v/>
      </c>
      <c r="AJ268" s="81" t="str">
        <f>IF(AND(申込書!$C$90&lt;&gt;"▼プルダウンより選択してください",申込書!$C$90&lt;&gt;"",$G268&lt;&gt;""),申込書!$M$90,"")</f>
        <v/>
      </c>
      <c r="AK268" s="81" t="str">
        <f>IF($AI$3&lt;&gt;"コンテンツなし",IF(AND(申込書!$AH$4="GIGAスクールパック",SUM($P268,$R268)&lt;&gt;0),SUM($P268,$R268),IF(AND(申込書!$AH$4="SKY安心GIGAタブレット",SUM($T268,$V268)&lt;&gt;0),SUM($T268,$V268),"")),"")</f>
        <v/>
      </c>
      <c r="AL268" s="81" t="str">
        <f>IF($AI$3&lt;&gt;"コンテンツなし",IF(AND(申込書!$AH$4="GIGAスクールパック",SUM($Q268,$S268)&lt;&gt;0),SUM($Q268,$S268),IF(AND(申込書!$AH$4="SKY安心GIGAタブレット",SUM($U268,$W268)&lt;&gt;0),SUM($U268,$W268),"")),"")</f>
        <v/>
      </c>
      <c r="AM268" s="157"/>
      <c r="AN268" s="82"/>
      <c r="AO268" s="80" t="str">
        <f>IF(AND(申込書!$C$91&lt;&gt;"▼プルダウンより選択してください",申込書!$C$91&lt;&gt;"",申込書!$P$91&lt;&gt;"YYYY/MM/DD",$G268&lt;&gt;""),申込書!$P$91,"")</f>
        <v/>
      </c>
      <c r="AP268" s="81" t="str">
        <f>IF(AND(申込書!$C$91&lt;&gt;"▼プルダウンより選択してください",申込書!$C$91&lt;&gt;"",$G268&lt;&gt;""),申込書!$M$91,"")</f>
        <v/>
      </c>
      <c r="AQ268" s="81" t="str">
        <f>IF($AO$3&lt;&gt;"コンテンツなし",IF(AND(申込書!$AH$4="GIGAスクールパック",SUM($P268,$R268)&lt;&gt;0),SUM($P268,$R268),IF(AND(申込書!$AH$4="SKY安心GIGAタブレット",SUM($T268,$V268)&lt;&gt;0),SUM($T268,$V268),"")),"")</f>
        <v/>
      </c>
      <c r="AR268" s="81" t="str">
        <f>IF($AO$3&lt;&gt;"コンテンツなし",IF(AND(申込書!$AH$4="GIGAスクールパック",SUM($Q268,$S268)&lt;&gt;0),SUM($Q268,$S268),IF(AND(申込書!$AH$4="SKY安心GIGAタブレット",SUM($U268,$W268)&lt;&gt;0),SUM($U268,$W268),"")),"")</f>
        <v/>
      </c>
      <c r="AS268" s="157"/>
      <c r="AT268" s="82"/>
      <c r="AU268" s="80" t="str">
        <f>IF(AND(申込書!$C$92&lt;&gt;"▼プルダウンより選択してください",申込書!$C$92&lt;&gt;"",申込書!$P$92&lt;&gt;"YYYY/MM/DD",$G268&lt;&gt;""),申込書!$P$92,"")</f>
        <v/>
      </c>
      <c r="AV268" s="81" t="str">
        <f>IF(AND(申込書!$C$92&lt;&gt;"▼プルダウンより選択してください",申込書!$C$92&lt;&gt;"",$G268&lt;&gt;""),申込書!$M$92,"")</f>
        <v/>
      </c>
      <c r="AW268" s="81" t="str">
        <f>IF($AU$3&lt;&gt;"コンテンツなし",IF(AND(申込書!$AH$4="GIGAスクールパック",SUM($P268,$R268)&lt;&gt;0),SUM($P268,$R268),IF(AND(申込書!$AH$4="SKY安心GIGAタブレット",SUM($T268,$V268)&lt;&gt;0),SUM($T268,$V268),"")),"")</f>
        <v/>
      </c>
      <c r="AX268" s="81" t="str">
        <f>IF($AU$3&lt;&gt;"コンテンツなし",IF(AND(申込書!$AH$4="GIGAスクールパック",SUM($Q268,$S268)&lt;&gt;0),SUM($Q268,$S268),IF(AND(申込書!$AH$4="SKY安心GIGAタブレット",SUM($U268,$W268)&lt;&gt;0),SUM($U268,$W268),"")),"")</f>
        <v/>
      </c>
      <c r="AY268" s="157"/>
      <c r="AZ268" s="82"/>
      <c r="BA268" s="80" t="str">
        <f>IF(AND(申込書!$C$93&lt;&gt;"▼プルダウンより選択してください",申込書!$C$93&lt;&gt;"",申込書!$P$93&lt;&gt;"YYYY/MM/DD",$G268&lt;&gt;""),申込書!$P$93,"")</f>
        <v/>
      </c>
      <c r="BB268" s="81" t="str">
        <f>IF(AND(申込書!$C$93&lt;&gt;"▼プルダウンより選択してください",申込書!$C$93&lt;&gt;"",申込書!$M$93&gt;=1,$G268&lt;&gt;""),申込書!$M$93,"")</f>
        <v/>
      </c>
      <c r="BC268" s="81" t="str">
        <f>IF($BA$3&lt;&gt;"コンテンツなし",IF(AND(申込書!$AH$4="GIGAスクールパック",SUM($P268,$R268)&lt;&gt;0),SUM($P268,$R268),IF(AND(申込書!$AH$4="SKY安心GIGAタブレット",SUM($T268,$V268)&lt;&gt;0),SUM($T268,$V268),"")),"")</f>
        <v/>
      </c>
      <c r="BD268" s="81" t="str">
        <f>IF($BA$3&lt;&gt;"コンテンツなし",IF(AND(申込書!$AH$4="GIGAスクールパック",SUM($Q268,$S268)&lt;&gt;0),SUM($Q268,$S268),IF(AND(申込書!$AH$4="SKY安心GIGAタブレット",SUM($U268,$W268)&lt;&gt;0),SUM($U268,$W268),"")),"")</f>
        <v/>
      </c>
      <c r="BE268" s="157"/>
      <c r="BF268" s="82"/>
      <c r="BG268" s="80" t="str">
        <f>IF(AND(申込書!$C$94&lt;&gt;"▼プルダウンより選択してください",申込書!$C$94&lt;&gt;"",申込書!$P$94&lt;&gt;"YYYY/MM/DD",$G268&lt;&gt;""),申込書!$P$94,"")</f>
        <v/>
      </c>
      <c r="BH268" s="81" t="str">
        <f>IF(AND(申込書!$C$94&lt;&gt;"▼プルダウンより選択してください",申込書!$C$94&lt;&gt;"",$G268&lt;&gt;""),申込書!$M$94,"")</f>
        <v/>
      </c>
      <c r="BI268" s="81" t="str">
        <f>IF($BG$3&lt;&gt;"コンテンツなし",IF(AND(申込書!$AH$4="GIGAスクールパック",SUM($P268,$R268)&lt;&gt;0),SUM($P268,$R268),IF(AND(申込書!$AH$4="SKY安心GIGAタブレット",SUM($T268,$V268)&lt;&gt;0),SUM($T268,$V268),"")),"")</f>
        <v/>
      </c>
      <c r="BJ268" s="81" t="str">
        <f>IF($BG$3&lt;&gt;"コンテンツなし",IF(AND(申込書!$AH$4="GIGAスクールパック",SUM($Q268,$S268)&lt;&gt;0),SUM($Q268,$S268),IF(AND(申込書!$AH$4="SKY安心GIGAタブレット",SUM($U268,$W268)&lt;&gt;0),SUM($U268,$W268),"")),"")</f>
        <v/>
      </c>
      <c r="BK268" s="157"/>
      <c r="BL268" s="82"/>
      <c r="BM268" s="80" t="str">
        <f>IF(AND(申込書!$C$95&lt;&gt;"▼プルダウンより選択してください",申込書!$C$95&lt;&gt;"",申込書!$P$95&lt;&gt;"YYYY/MM/DD",$G268&lt;&gt;""),申込書!$P$95,"")</f>
        <v/>
      </c>
      <c r="BN268" s="81" t="str">
        <f>IF(AND(申込書!$C$95&lt;&gt;"▼プルダウンより選択してください",申込書!$C$95&lt;&gt;"",$G268&lt;&gt;""),申込書!$M$95,"")</f>
        <v/>
      </c>
      <c r="BO268" s="81" t="str">
        <f>IF($BM$3&lt;&gt;"コンテンツなし",IF(AND(申込書!$AH$4="GIGAスクールパック",SUM($P268,$R268)&lt;&gt;0),SUM($P268,$R268),IF(AND(申込書!$AH$4="SKY安心GIGAタブレット",SUM($T268,$V268)&lt;&gt;0),SUM($T268,$V268),"")),"")</f>
        <v/>
      </c>
      <c r="BP268" s="81" t="str">
        <f>IF($BM$3&lt;&gt;"コンテンツなし",IF(AND(申込書!$AH$4="GIGAスクールパック",SUM($Q268,$S268)&lt;&gt;0),SUM($Q268,$S268),IF(AND(申込書!$AH$4="SKY安心GIGAタブレット",SUM($U268,$W268)&lt;&gt;0),SUM($U268,$W268),"")),"")</f>
        <v/>
      </c>
      <c r="BQ268" s="157"/>
      <c r="BR268" s="82"/>
      <c r="BS268" s="80" t="str">
        <f>IF(AND(申込書!$C$96&lt;&gt;"▼プルダウンより選択してください",申込書!$C$96&lt;&gt;"",申込書!$P$96&lt;&gt;"YYYY/MM/DD",$G268&lt;&gt;""),申込書!$P$96,"")</f>
        <v/>
      </c>
      <c r="BT268" s="81" t="str">
        <f>IF(AND(申込書!$C$96&lt;&gt;"▼プルダウンより選択してください",申込書!$C$96&lt;&gt;"",$G268&lt;&gt;""),申込書!$M$96,"")</f>
        <v/>
      </c>
      <c r="BU268" s="81" t="str">
        <f>IF($BS$3&lt;&gt;"コンテンツなし",IF(AND(申込書!$AH$4="GIGAスクールパック",SUM($P268,$R268)&lt;&gt;0),SUM($P268,$R268),IF(AND(申込書!$AH$4="SKY安心GIGAタブレット",SUM($T268,$V268)&lt;&gt;0),SUM($T268,$V268),"")),"")</f>
        <v/>
      </c>
      <c r="BV268" s="81" t="str">
        <f>IF($BS$3&lt;&gt;"コンテンツなし",IF(AND(申込書!$AH$4="GIGAスクールパック",SUM($Q268,$S268)&lt;&gt;0),SUM($Q268,$S268),IF(AND(申込書!$AH$4="SKY安心GIGAタブレット",SUM($U268,$W268)&lt;&gt;0),SUM($U268,$W268),"")),"")</f>
        <v/>
      </c>
      <c r="BW268" s="157"/>
      <c r="BX268" s="82"/>
      <c r="BY268" s="80" t="str">
        <f>IF(AND(申込書!$C$97&lt;&gt;"▼プルダウンより選択してください",申込書!$C$97&lt;&gt;"",申込書!$P$97&lt;&gt;"YYYY/MM/DD",$G268&lt;&gt;""),申込書!$P$97,"")</f>
        <v/>
      </c>
      <c r="BZ268" s="81" t="str">
        <f>IF(AND(申込書!$C$97&lt;&gt;"▼プルダウンより選択してください",申込書!$C$97&lt;&gt;"",$G268&lt;&gt;""),申込書!$M$97,"")</f>
        <v/>
      </c>
      <c r="CA268" s="81" t="str">
        <f>IF($BY$3&lt;&gt;"コンテンツなし",IF(AND(申込書!$AH$4="GIGAスクールパック",SUM($P268,$R268)&lt;&gt;0),SUM($P268,$R268),IF(AND(申込書!$AH$4="SKY安心GIGAタブレット",SUM($T268,$V268)&lt;&gt;0),SUM($T268,$V268),"")),"")</f>
        <v/>
      </c>
      <c r="CB268" s="81" t="str">
        <f>IF($BY$3&lt;&gt;"コンテンツなし",IF(AND(申込書!$AH$4="GIGAスクールパック",SUM($Q268,$S268)&lt;&gt;0),SUM($Q268,$S268),IF(AND(申込書!$AH$4="SKY安心GIGAタブレット",SUM($U268,$W268)&lt;&gt;0),SUM($U268,$W268),"")),"")</f>
        <v/>
      </c>
      <c r="CC268" s="157"/>
      <c r="CD268" s="82"/>
      <c r="CE268" s="80" t="str">
        <f>IF(AND(申込書!$C$98&lt;&gt;"▼プルダウンより選択してください",申込書!$C$98&lt;&gt;"",申込書!$P$98&lt;&gt;"YYYY/MM/DD",$G268&lt;&gt;""),申込書!$P$98,"")</f>
        <v/>
      </c>
      <c r="CF268" s="81" t="str">
        <f>IF(AND(申込書!$C$98&lt;&gt;"▼プルダウンより選択してください",申込書!$C$98&lt;&gt;"",$G268&lt;&gt;""),申込書!$M$98,"")</f>
        <v/>
      </c>
      <c r="CG268" s="81" t="str">
        <f>IF($CE$3&lt;&gt;"コンテンツなし",IF(AND(申込書!$AH$4="GIGAスクールパック",SUM($P268,$R268)&lt;&gt;0),SUM($P268,$R268),IF(AND(申込書!$AH$4="SKY安心GIGAタブレット",SUM($T268,$V268)&lt;&gt;0),SUM($T268,$V268),"")),"")</f>
        <v/>
      </c>
      <c r="CH268" s="81" t="str">
        <f>IF($CE$3&lt;&gt;"コンテンツなし",IF(AND(申込書!$AH$4="GIGAスクールパック",SUM($Q268,$S268)&lt;&gt;0),SUM($Q268,$S268),IF(AND(申込書!$AH$4="SKY安心GIGAタブレット",SUM($U268,$W268)&lt;&gt;0),SUM($U268,$W268),"")),"")</f>
        <v/>
      </c>
      <c r="CI268" s="157"/>
      <c r="CJ268" s="82"/>
      <c r="CK268" s="80" t="str">
        <f>IF(AND(申込書!$C$99&lt;&gt;"▼プルダウンより選択してください",申込書!$C$99&lt;&gt;"",申込書!$P$99&lt;&gt;"YYYY/MM/DD",$G268&lt;&gt;""),申込書!$P$99,"")</f>
        <v/>
      </c>
      <c r="CL268" s="81" t="str">
        <f>IF(AND(申込書!$C$99&lt;&gt;"▼プルダウンより選択してください",申込書!$C$99&lt;&gt;"",$G268&lt;&gt;""),申込書!$M$99,"")</f>
        <v/>
      </c>
      <c r="CM268" s="81" t="str">
        <f>IF($CK$3&lt;&gt;"コンテンツなし",IF(AND(申込書!$AH$4="GIGAスクールパック",SUM($P268,$R268)&lt;&gt;0),SUM($P268,$R268),IF(AND(申込書!$AH$4="SKY安心GIGAタブレット",SUM($T268,$V268)&lt;&gt;0),SUM($T268,$V268),"")),"")</f>
        <v/>
      </c>
      <c r="CN268" s="81" t="str">
        <f>IF($CK$3&lt;&gt;"コンテンツなし",IF(AND(申込書!$AH$4="GIGAスクールパック",SUM($Q268,$S268)&lt;&gt;0),SUM($Q268,$S268),IF(AND(申込書!$AH$4="SKY安心GIGAタブレット",SUM($U268,$W268)&lt;&gt;0),SUM($U268,$W268),"")),"")</f>
        <v/>
      </c>
      <c r="CO268" s="157"/>
      <c r="CP268" s="82"/>
      <c r="CQ268" s="80" t="str">
        <f>IF(AND(申込書!$C$100&lt;&gt;"▼プルダウンより選択してください",申込書!$C$100&lt;&gt;"",申込書!$P$100&lt;&gt;"YYYY/MM/DD",$G268&lt;&gt;""),申込書!$P$100,"")</f>
        <v/>
      </c>
      <c r="CR268" s="81" t="str">
        <f>IF(AND(申込書!$C$100&lt;&gt;"▼プルダウンより選択してください",申込書!$C$100&lt;&gt;"",$G268&lt;&gt;""),申込書!$M$100,"")</f>
        <v/>
      </c>
      <c r="CS268" s="81" t="str">
        <f>IF($CQ$3&lt;&gt;"コンテンツなし",IF(AND(申込書!$AH$4="GIGAスクールパック",SUM($P268,$R268)&lt;&gt;0),SUM($P268,$R268),IF(AND(申込書!$AH$4="SKY安心GIGAタブレット",SUM($T268,$V268)&lt;&gt;0),SUM($T268,$V268),"")),"")</f>
        <v/>
      </c>
      <c r="CT268" s="81" t="str">
        <f>IF($CQ$3&lt;&gt;"コンテンツなし",IF(AND(申込書!$AH$4="GIGAスクールパック",SUM($Q268,$S268)&lt;&gt;0),SUM($Q268,$S268),IF(AND(申込書!$AH$4="SKY安心GIGAタブレット",SUM($U268,$W268)&lt;&gt;0),SUM($U268,$W268),"")),"")</f>
        <v/>
      </c>
      <c r="CU268" s="81"/>
      <c r="CV268" s="82"/>
      <c r="CW268" s="80" t="str">
        <f>IF(AND(申込書!$C$101&lt;&gt;"▼プルダウンより選択してください",申込書!$C$101&lt;&gt;"",申込書!$P$101&lt;&gt;"YYYY/MM/DD",$G268&lt;&gt;""),申込書!$P$101,"")</f>
        <v/>
      </c>
      <c r="CX268" s="81" t="str">
        <f>IF(AND(申込書!$C$101&lt;&gt;"▼プルダウンより選択してください",申込書!$C$101&lt;&gt;"",$G268&lt;&gt;""),申込書!$M$101,"")</f>
        <v/>
      </c>
      <c r="CY268" s="81" t="str">
        <f>IF($CW$3&lt;&gt;"コンテンツなし",IF(AND(申込書!$AH$4="GIGAスクールパック",SUM($P268,$R268)&lt;&gt;0),SUM($P268,$R268),IF(AND(申込書!$AH$4="SKY安心GIGAタブレット",SUM($T268,$V268)&lt;&gt;0),SUM($T268,$V268),"")),"")</f>
        <v/>
      </c>
      <c r="CZ268" s="81" t="str">
        <f>IF($CW$3&lt;&gt;"コンテンツなし",IF(AND(申込書!$AH$4="GIGAスクールパック",SUM($Q268,$S268)&lt;&gt;0),SUM($Q268,$S268),IF(AND(申込書!$AH$4="SKY安心GIGAタブレット",SUM($U268,$W268)&lt;&gt;0),SUM($U268,$W268),"")),"")</f>
        <v/>
      </c>
      <c r="DA268" s="81"/>
      <c r="DB268" s="82"/>
      <c r="DC268" s="80" t="str">
        <f>IF(AND(申込書!$C$102&lt;&gt;"▼プルダウンより選択してください",申込書!$C$102&lt;&gt;"",申込書!$P$102&lt;&gt;"YYYY/MM/DD",$G268&lt;&gt;""),申込書!$P$102,"")</f>
        <v/>
      </c>
      <c r="DD268" s="81" t="str">
        <f>IF(AND(申込書!$C$102&lt;&gt;"▼プルダウンより選択してください",申込書!$C$102&lt;&gt;"",$G268&lt;&gt;""),申込書!$M$102,"")</f>
        <v/>
      </c>
      <c r="DE268" s="81" t="str">
        <f>IF($DC$3&lt;&gt;"コンテンツなし",IF(AND(申込書!$AH$4="GIGAスクールパック",SUM($P268,$R268)&lt;&gt;0),SUM($P268,$R268),IF(AND(申込書!$AH$4="SKY安心GIGAタブレット",SUM($T268,$V268)&lt;&gt;0),SUM($T268,$V268),"")),"")</f>
        <v/>
      </c>
      <c r="DF268" s="81" t="str">
        <f>IF($DC$3&lt;&gt;"コンテンツなし",IF(AND(申込書!$AH$4="GIGAスクールパック",SUM($Q268,$S268)&lt;&gt;0),SUM($Q268,$S268),IF(AND(申込書!$AH$4="SKY安心GIGAタブレット",SUM($U268,$W268)&lt;&gt;0),SUM($U268,$W268),"")),"")</f>
        <v/>
      </c>
      <c r="DG268" s="81"/>
      <c r="DH268" s="82"/>
      <c r="DI268" s="80" t="str">
        <f>IF(AND(申込書!$C$103&lt;&gt;"▼プルダウンより選択してください",申込書!$C$103&lt;&gt;"",申込書!$P$103&lt;&gt;"YYYY/MM/DD",$G268&lt;&gt;""),申込書!$P$103,"")</f>
        <v/>
      </c>
      <c r="DJ268" s="81" t="str">
        <f>IF(AND(申込書!$C$103&lt;&gt;"▼プルダウンより選択してください",申込書!$C$103&lt;&gt;"",$G268&lt;&gt;""),申込書!$M$103,"")</f>
        <v/>
      </c>
      <c r="DK268" s="81" t="str">
        <f>IF($DI$3&lt;&gt;"コンテンツなし",IF(AND(申込書!$AH$4="GIGAスクールパック",SUM($P268,$R268)&lt;&gt;0),SUM($P268,$R268),IF(AND(申込書!$AH$4="SKY安心GIGAタブレット",SUM($T268,$V268)&lt;&gt;0),SUM($T268,$V268),"")),"")</f>
        <v/>
      </c>
      <c r="DL268" s="81" t="str">
        <f>IF($DI$3&lt;&gt;"コンテンツなし",IF(AND(申込書!$AH$4="GIGAスクールパック",SUM($Q268,$S268)&lt;&gt;0),SUM($Q268,$S268),IF(AND(申込書!$AH$4="SKY安心GIGAタブレット",SUM($U268,$W268)&lt;&gt;0),SUM($U268,$W268),"")),"")</f>
        <v/>
      </c>
      <c r="DM268" s="81"/>
      <c r="DN268" s="82"/>
      <c r="DO268" s="80" t="str">
        <f>IF(AND(申込書!$C$104&lt;&gt;"▼プルダウンより選択してください",申込書!$C$104&lt;&gt;"",申込書!$P$104&lt;&gt;"YYYY/MM/DD",$G268&lt;&gt;""),申込書!$P$104,"")</f>
        <v/>
      </c>
      <c r="DP268" s="81" t="str">
        <f>IF(AND(申込書!$C$104&lt;&gt;"▼プルダウンより選択してください",申込書!$C$104&lt;&gt;"",$G268&lt;&gt;""),申込書!$M$104,"")</f>
        <v/>
      </c>
      <c r="DQ268" s="81" t="str">
        <f>IF($DO$3&lt;&gt;"コンテンツなし",IF(AND(申込書!$AH$4="GIGAスクールパック",SUM($P268,$R268)&lt;&gt;0),SUM($P268,$R268),IF(AND(申込書!$AH$4="SKY安心GIGAタブレット",SUM($T268,$V268)&lt;&gt;0),SUM($T268,$V268),"")),"")</f>
        <v/>
      </c>
      <c r="DR268" s="81" t="str">
        <f>IF($DO$3&lt;&gt;"コンテンツなし",IF(AND(申込書!$AH$4="GIGAスクールパック",SUM($Q268,$S268)&lt;&gt;0),SUM($Q268,$S268),IF(AND(申込書!$AH$4="SKY安心GIGAタブレット",SUM($U268,$W268)&lt;&gt;0),SUM($U268,$W268),"")),"")</f>
        <v/>
      </c>
      <c r="DS268" s="81"/>
      <c r="DT268" s="82"/>
      <c r="DU268" s="80" t="str">
        <f>IF(AND(申込書!$C$105&lt;&gt;"▼プルダウンより選択してください",申込書!$C$105&lt;&gt;"",申込書!$P$105&lt;&gt;"YYYY/MM/DD",$G268&lt;&gt;""),申込書!$P$105,"")</f>
        <v/>
      </c>
      <c r="DV268" s="81" t="str">
        <f>IF(AND(申込書!$C$105&lt;&gt;"▼プルダウンより選択してください",申込書!$C$105&lt;&gt;"",$G268&lt;&gt;""),申込書!$M$105,"")</f>
        <v/>
      </c>
      <c r="DW268" s="81" t="str">
        <f>IF($DU$3&lt;&gt;"コンテンツなし",IF(AND(申込書!$AH$4="GIGAスクールパック",SUM($P268,$R268)&lt;&gt;0),SUM($P268,$R268),IF(AND(申込書!$AH$4="SKY安心GIGAタブレット",SUM($T268,$V268)&lt;&gt;0),SUM($T268,$V268),"")),"")</f>
        <v/>
      </c>
      <c r="DX268" s="81" t="str">
        <f>IF($DU$3&lt;&gt;"コンテンツなし",IF(AND(申込書!$AH$4="GIGAスクールパック",SUM($Q268,$S268)&lt;&gt;0),SUM($Q268,$S268),IF(AND(申込書!$AH$4="SKY安心GIGAタブレット",SUM($U268,$W268)&lt;&gt;0),SUM($U268,$W268),"")),"")</f>
        <v/>
      </c>
      <c r="DY268" s="157"/>
      <c r="DZ268" s="82"/>
      <c r="EA268" s="80" t="str">
        <f>IF(AND(申込書!$C$106&lt;&gt;"▼プルダウンより選択してください",申込書!$C$106&lt;&gt;"",申込書!$P$106&lt;&gt;"YYYY/MM/DD",$G268&lt;&gt;""),申込書!$P$106,"")</f>
        <v/>
      </c>
      <c r="EB268" s="81" t="str">
        <f>IF(AND(申込書!$C$106&lt;&gt;"▼プルダウンより選択してください",申込書!$C$106&lt;&gt;"",$G268&lt;&gt;""),申込書!$M$106,"")</f>
        <v/>
      </c>
      <c r="EC268" s="81" t="str">
        <f>IF($EA$3&lt;&gt;"コンテンツなし",IF(AND(申込書!$AH$4="GIGAスクールパック",SUM($P268,$R268)&lt;&gt;0),SUM($P268,$R268),IF(AND(申込書!$AH$4="SKY安心GIGAタブレット",SUM($T268,$V268)&lt;&gt;0),SUM($T268,$V268),"")),"")</f>
        <v/>
      </c>
      <c r="ED268" s="81" t="str">
        <f>IF($EA$3&lt;&gt;"コンテンツなし",IF(AND(申込書!$AH$4="GIGAスクールパック",SUM($Q268,$S268)&lt;&gt;0),SUM($Q268,$S268),IF(AND(申込書!$AH$4="SKY安心GIGAタブレット",SUM($U268,$W268)&lt;&gt;0),SUM($U268,$W268),"")),"")</f>
        <v/>
      </c>
      <c r="EE268" s="157"/>
      <c r="EF268" s="82"/>
      <c r="EG268" s="80" t="str">
        <f>IF(AND(申込書!$C$107&lt;&gt;"▼プルダウンより選択してください",申込書!$C$107&lt;&gt;"",申込書!$P$107&lt;&gt;"YYYY/MM/DD",$G268&lt;&gt;""),申込書!$P$107,"")</f>
        <v/>
      </c>
      <c r="EH268" s="81" t="str">
        <f>IF(AND(申込書!$C$107&lt;&gt;"▼プルダウンより選択してください",申込書!$C$107&lt;&gt;"",$G268&lt;&gt;""),申込書!$M$107,"")</f>
        <v/>
      </c>
      <c r="EI268" s="81" t="str">
        <f>IF($EG$3&lt;&gt;"コンテンツなし",IF(AND(申込書!$AH$4="GIGAスクールパック",SUM($P268,$R268)&lt;&gt;0),SUM($P268,$R268),IF(AND(申込書!$AH$4="SKY安心GIGAタブレット",SUM($T268,$V268)&lt;&gt;0),SUM($T268,$V268),"")),"")</f>
        <v/>
      </c>
      <c r="EJ268" s="81" t="str">
        <f>IF($EG$3&lt;&gt;"コンテンツなし",IF(AND(申込書!$AH$4="GIGAスクールパック",SUM($Q268,$S268)&lt;&gt;0),SUM($Q268,$S268),IF(AND(申込書!$AH$4="SKY安心GIGAタブレット",SUM($U268,$W268)&lt;&gt;0),SUM($U268,$W268),"")),"")</f>
        <v/>
      </c>
      <c r="EK268" s="157"/>
      <c r="EL268" s="82"/>
      <c r="EM268" s="80" t="str">
        <f>IF(AND(申込書!$C$108&lt;&gt;"▼プルダウンより選択してください",申込書!$C$108&lt;&gt;"",申込書!$P$108&lt;&gt;"YYYY/MM/DD",$G268&lt;&gt;""),申込書!$P$108,"")</f>
        <v/>
      </c>
      <c r="EN268" s="81" t="str">
        <f>IF(AND(申込書!$C$108&lt;&gt;"▼プルダウンより選択してください",申込書!$C$108&lt;&gt;"",$G268&lt;&gt;""),申込書!$M$108,"")</f>
        <v/>
      </c>
      <c r="EO268" s="81" t="str">
        <f>IF($EM$3&lt;&gt;"コンテンツなし",IF(AND(申込書!$AH$4="GIGAスクールパック",SUM($P268,$R268)&lt;&gt;0),SUM($P268,$R268),IF(AND(申込書!$AH$4="SKY安心GIGAタブレット",SUM($T268,$V268)&lt;&gt;0),SUM($T268,$V268),"")),"")</f>
        <v/>
      </c>
      <c r="EP268" s="81" t="str">
        <f>IF($EM$3&lt;&gt;"コンテンツなし",IF(AND(申込書!$AH$4="GIGAスクールパック",SUM($Q268,$S268)&lt;&gt;0),SUM($Q268,$S268),IF(AND(申込書!$AH$4="SKY安心GIGAタブレット",SUM($U268,$W268)&lt;&gt;0),SUM($U268,$W268),"")),"")</f>
        <v/>
      </c>
      <c r="EQ268" s="157"/>
      <c r="ER268" s="82"/>
      <c r="ES268" s="80" t="str">
        <f>IF(AND(申込書!$C$109&lt;&gt;"▼プルダウンより選択してください",申込書!$C$109&lt;&gt;"",申込書!$P$109&lt;&gt;"YYYY/MM/DD",$G268&lt;&gt;""),申込書!$P$109,"")</f>
        <v/>
      </c>
      <c r="ET268" s="81" t="str">
        <f>IF(AND(申込書!$C$109&lt;&gt;"▼プルダウンより選択してください",申込書!$C$109&lt;&gt;"",$G268&lt;&gt;""),申込書!$M$109,"")</f>
        <v/>
      </c>
      <c r="EU268" s="81" t="str">
        <f>IF($ES$3&lt;&gt;"コンテンツなし",IF(AND(申込書!$AH$4="GIGAスクールパック",SUM($P268,$R268)&lt;&gt;0),SUM($P268,$R268),IF(AND(申込書!$AH$4="SKY安心GIGAタブレット",SUM($T268,$V268)&lt;&gt;0),SUM($T268,$V268),"")),"")</f>
        <v/>
      </c>
      <c r="EV268" s="81" t="str">
        <f>IF($ES$3&lt;&gt;"コンテンツなし",IF(AND(申込書!$AH$4="GIGAスクールパック",SUM($Q268,$S268)&lt;&gt;0),SUM($Q268,$S268),IF(AND(申込書!$AH$4="SKY安心GIGAタブレット",SUM($U268,$W268)&lt;&gt;0),SUM($U268,$W268),"")),"")</f>
        <v/>
      </c>
      <c r="EW268" s="157"/>
      <c r="EX268" s="82"/>
      <c r="EY268" s="80" t="str">
        <f>IF(AND(申込書!$C$110&lt;&gt;"▼プルダウンより選択してください",申込書!$C$110&lt;&gt;"",申込書!$P$110&lt;&gt;"YYYY/MM/DD",$G268&lt;&gt;""),申込書!$P$110,"")</f>
        <v/>
      </c>
      <c r="EZ268" s="81" t="str">
        <f>IF(AND(申込書!$C$110&lt;&gt;"▼プルダウンより選択してください",申込書!$C$110&lt;&gt;"",$G268&lt;&gt;""),申込書!$M$110,"")</f>
        <v/>
      </c>
      <c r="FA268" s="81" t="str">
        <f>IF($EY$3&lt;&gt;"コンテンツなし",IF(AND(申込書!$AH$4="GIGAスクールパック",SUM($P268,$R268)&lt;&gt;0),SUM($P268,$R268),IF(AND(申込書!$AH$4="SKY安心GIGAタブレット",SUM($T268,$V268)&lt;&gt;0),SUM($T268,$V268),"")),"")</f>
        <v/>
      </c>
      <c r="FB268" s="81" t="str">
        <f>IF($EY$3&lt;&gt;"コンテンツなし",IF(AND(申込書!$AH$4="GIGAスクールパック",SUM($Q268,$S268)&lt;&gt;0),SUM($Q268,$S268),IF(AND(申込書!$AH$4="SKY安心GIGAタブレット",SUM($U268,$W268)&lt;&gt;0),SUM($U268,$W268),"")),"")</f>
        <v/>
      </c>
      <c r="FC268" s="157"/>
      <c r="FD268" s="82"/>
      <c r="FE268" s="80" t="str">
        <f>IF(AND(申込書!$C$111&lt;&gt;"▼プルダウンより選択してください",申込書!$C$111&lt;&gt;"",申込書!$P$111&lt;&gt;"YYYY/MM/DD",$G268&lt;&gt;""),申込書!$P$111,"")</f>
        <v/>
      </c>
      <c r="FF268" s="81" t="str">
        <f>IF(AND(申込書!$C$111&lt;&gt;"▼プルダウンより選択してください",申込書!$C$111&lt;&gt;"",$G268&lt;&gt;""),申込書!$M$111,"")</f>
        <v/>
      </c>
      <c r="FG268" s="81" t="str">
        <f>IF($FE$3&lt;&gt;"コンテンツなし",IF(AND(申込書!$AH$4="GIGAスクールパック",SUM($P268,$R268)&lt;&gt;0),SUM($P268,$R268),IF(AND(申込書!$AH$4="SKY安心GIGAタブレット",SUM($T268,$V268)&lt;&gt;0),SUM($T268,$V268),"")),"")</f>
        <v/>
      </c>
      <c r="FH268" s="81" t="str">
        <f>IF($FE$3&lt;&gt;"コンテンツなし",IF(AND(申込書!$AH$4="GIGAスクールパック",SUM($Q268,$S268)&lt;&gt;0),SUM($Q268,$S268),IF(AND(申込書!$AH$4="SKY安心GIGAタブレット",SUM($U268,$W268)&lt;&gt;0),SUM($U268,$W268),"")),"")</f>
        <v/>
      </c>
      <c r="FI268" s="157"/>
      <c r="FJ268" s="82"/>
      <c r="FK268" s="80" t="str">
        <f>IF(AND(申込書!$C$112&lt;&gt;"▼プルダウンより選択してください",申込書!$C$112&lt;&gt;"",申込書!$P$112&lt;&gt;"YYYY/MM/DD",$G268&lt;&gt;""),申込書!$P$112,"")</f>
        <v/>
      </c>
      <c r="FL268" s="81" t="str">
        <f>IF(AND(申込書!$C$112&lt;&gt;"▼プルダウンより選択してください",申込書!$C$112&lt;&gt;"",$G268&lt;&gt;""),申込書!$M$112,"")</f>
        <v/>
      </c>
      <c r="FM268" s="81" t="str">
        <f>IF($FK$3&lt;&gt;"コンテンツなし",IF(AND(申込書!$AH$4="GIGAスクールパック",SUM($P268,$R268)&lt;&gt;0),SUM($P268,$R268),IF(AND(申込書!$AH$4="SKY安心GIGAタブレット",SUM($T268,$V268)&lt;&gt;0),SUM($T268,$V268),"")),"")</f>
        <v/>
      </c>
      <c r="FN268" s="81" t="str">
        <f>IF($FK$3&lt;&gt;"コンテンツなし",IF(AND(申込書!$AH$4="GIGAスクールパック",SUM($Q268,$S268)&lt;&gt;0),SUM($Q268,$S268),IF(AND(申込書!$AH$4="SKY安心GIGAタブレット",SUM($U268,$W268)&lt;&gt;0),SUM($U268,$W268),"")),"")</f>
        <v/>
      </c>
      <c r="FO268" s="157"/>
      <c r="FP268" s="82"/>
      <c r="FQ268" s="80" t="str">
        <f>IF(AND(申込書!$C$113&lt;&gt;"▼プルダウンより選択してください",申込書!$C$113&lt;&gt;"",申込書!$P$113&lt;&gt;"YYYY/MM/DD",$G268&lt;&gt;""),申込書!$P$113,"")</f>
        <v/>
      </c>
      <c r="FR268" s="81" t="str">
        <f>IF(AND(申込書!$C$113&lt;&gt;"▼プルダウンより選択してください",申込書!$C$113&lt;&gt;"",$G268&lt;&gt;""),申込書!$M$113,"")</f>
        <v/>
      </c>
      <c r="FS268" s="81" t="str">
        <f>IF($FQ$3&lt;&gt;"コンテンツなし",IF(AND(申込書!$AH$4="GIGAスクールパック",SUM($P268,$R268)&lt;&gt;0),SUM($P268,$R268),IF(AND(申込書!$AH$4="SKY安心GIGAタブレット",SUM($T268,$V268)&lt;&gt;0),SUM($T268,$V268),"")),"")</f>
        <v/>
      </c>
      <c r="FT268" s="81" t="str">
        <f>IF($FQ$3&lt;&gt;"コンテンツなし",IF(AND(申込書!$AH$4="GIGAスクールパック",SUM($Q268,$S268)&lt;&gt;0),SUM($Q268,$S268),IF(AND(申込書!$AH$4="SKY安心GIGAタブレット",SUM($U268,$W268)&lt;&gt;0),SUM($U268,$W268),"")),"")</f>
        <v/>
      </c>
      <c r="FU268" s="157"/>
      <c r="FV268" s="82"/>
      <c r="FW268" s="80" t="str">
        <f>IF(AND(申込書!$C$114&lt;&gt;"▼プルダウンより選択してください",申込書!$C$114&lt;&gt;"",申込書!$P$114&lt;&gt;"YYYY/MM/DD",$G268&lt;&gt;""),申込書!$P$114,"")</f>
        <v/>
      </c>
      <c r="FX268" s="81" t="str">
        <f>IF(AND(申込書!$C$114&lt;&gt;"▼プルダウンより選択してください",申込書!$C$114&lt;&gt;"",$G268&lt;&gt;""),申込書!$M$114,"")</f>
        <v/>
      </c>
      <c r="FY268" s="81" t="str">
        <f>IF($FW$3&lt;&gt;"コンテンツなし",IF(AND(申込書!$AH$4="GIGAスクールパック",SUM($P268,$R268)&lt;&gt;0),SUM($P268,$R268),IF(AND(申込書!$AH$4="SKY安心GIGAタブレット",SUM($T268,$V268)&lt;&gt;0),SUM($T268,$V268),"")),"")</f>
        <v/>
      </c>
      <c r="FZ268" s="81" t="str">
        <f>IF($FW$3&lt;&gt;"コンテンツなし",IF(AND(申込書!$AH$4="GIGAスクールパック",SUM($Q268,$S268)&lt;&gt;0),SUM($Q268,$S268),IF(AND(申込書!$AH$4="SKY安心GIGAタブレット",SUM($U268,$W268)&lt;&gt;0),SUM($U268,$W268),"")),"")</f>
        <v/>
      </c>
      <c r="GA268" s="157"/>
      <c r="GB268" s="82"/>
      <c r="GC268" s="80" t="str">
        <f>IF(AND(申込書!$C$115&lt;&gt;"▼プルダウンより選択してください",申込書!$C$115&lt;&gt;"",申込書!$P$115&lt;&gt;"YYYY/MM/DD",$G268&lt;&gt;""),申込書!$P$115,"")</f>
        <v/>
      </c>
      <c r="GD268" s="81" t="str">
        <f>IF(AND(申込書!$C$115&lt;&gt;"▼プルダウンより選択してください",申込書!$C$115&lt;&gt;"",$G268&lt;&gt;""),申込書!$M$115,"")</f>
        <v/>
      </c>
      <c r="GE268" s="81" t="str">
        <f>IF($GC$3&lt;&gt;"コンテンツなし",IF(AND(申込書!$AH$4="GIGAスクールパック",SUM($P268,$R268)&lt;&gt;0),SUM($P268,$R268),IF(AND(申込書!$AH$4="SKY安心GIGAタブレット",SUM($T268,$V268)&lt;&gt;0),SUM($T268,$V268),"")),"")</f>
        <v/>
      </c>
      <c r="GF268" s="81" t="str">
        <f>IF($GC$3&lt;&gt;"コンテンツなし",IF(AND(申込書!$AH$4="GIGAスクールパック",SUM($Q268,$S268)&lt;&gt;0),SUM($Q268,$S268),IF(AND(申込書!$AH$4="SKY安心GIGAタブレット",SUM($U268,$W268)&lt;&gt;0),SUM($U268,$W268),"")),"")</f>
        <v/>
      </c>
      <c r="GG268" s="157"/>
      <c r="GH268" s="82"/>
      <c r="GI268" s="80" t="str">
        <f>IF(AND(申込書!$C$116&lt;&gt;"▼プルダウンより選択してください",申込書!$C$116&lt;&gt;"",申込書!$P$116&lt;&gt;"YYYY/MM/DD",$G268&lt;&gt;""),申込書!$P$116,"")</f>
        <v/>
      </c>
      <c r="GJ268" s="81" t="str">
        <f>IF(AND(申込書!$C$116&lt;&gt;"▼プルダウンより選択してください",申込書!$C$116&lt;&gt;"",$G268&lt;&gt;""),申込書!$M$116,"")</f>
        <v/>
      </c>
      <c r="GK268" s="81" t="str">
        <f>IF($GI$3&lt;&gt;"コンテンツなし",IF(AND(申込書!$AH$4="GIGAスクールパック",SUM($P268,$R268)&lt;&gt;0),SUM($P268,$R268),IF(AND(申込書!$AH$4="SKY安心GIGAタブレット",SUM($T268,$V268)&lt;&gt;0),SUM($T268,$V268),"")),"")</f>
        <v/>
      </c>
      <c r="GL268" s="81" t="str">
        <f>IF($GI$3&lt;&gt;"コンテンツなし",IF(AND(申込書!$AH$4="GIGAスクールパック",SUM($Q268,$S268)&lt;&gt;0),SUM($Q268,$S268),IF(AND(申込書!$AH$4="SKY安心GIGAタブレット",SUM($U268,$W268)&lt;&gt;0),SUM($U268,$W268),"")),"")</f>
        <v/>
      </c>
      <c r="GM268" s="157"/>
      <c r="GN268" s="82"/>
      <c r="GO268" s="80" t="str">
        <f>IF(AND(申込書!$C$117&lt;&gt;"▼プルダウンより選択してください",申込書!$C$117&lt;&gt;"",申込書!$P$117&lt;&gt;"YYYY/MM/DD",$G268&lt;&gt;""),申込書!$P$117,"")</f>
        <v/>
      </c>
      <c r="GP268" s="81" t="str">
        <f>IF(AND(申込書!$C$117&lt;&gt;"▼プルダウンより選択してください",申込書!$C$117&lt;&gt;"",$G268&lt;&gt;""),申込書!$M$117,"")</f>
        <v/>
      </c>
      <c r="GQ268" s="81" t="str">
        <f>IF($GO$3&lt;&gt;"コンテンツなし",IF(AND(申込書!$AH$4="GIGAスクールパック",SUM($P268,$R268)&lt;&gt;0),SUM($P268,$R268),IF(AND(申込書!$AH$4="SKY安心GIGAタブレット",SUM($T268,$V268)&lt;&gt;0),SUM($T268,$V268),"")),"")</f>
        <v/>
      </c>
      <c r="GR268" s="81" t="str">
        <f>IF($GO$3&lt;&gt;"コンテンツなし",IF(AND(申込書!$AH$4="GIGAスクールパック",SUM($Q268,$S268)&lt;&gt;0),SUM($Q268,$S268),IF(AND(申込書!$AH$4="SKY安心GIGAタブレット",SUM($U268,$W268)&lt;&gt;0),SUM($U268,$W268),"")),"")</f>
        <v/>
      </c>
      <c r="GS268" s="157"/>
      <c r="GT268" s="82"/>
      <c r="GU268" s="80" t="str">
        <f>IF(AND(申込書!$C$118&lt;&gt;"▼プルダウンより選択してください",申込書!$C$118&lt;&gt;"",申込書!$P$118&lt;&gt;"YYYY/MM/DD",$G268&lt;&gt;""),申込書!$P$118,"")</f>
        <v/>
      </c>
      <c r="GV268" s="81" t="str">
        <f>IF(AND(申込書!$C$118&lt;&gt;"▼プルダウンより選択してください",申込書!$C$118&lt;&gt;"",$G268&lt;&gt;""),申込書!$M$118,"")</f>
        <v/>
      </c>
      <c r="GW268" s="81" t="str">
        <f>IF($GU$3&lt;&gt;"コンテンツなし",IF(AND(申込書!$AH$4="GIGAスクールパック",SUM($P268,$R268)&lt;&gt;0),SUM($P268,$R268),IF(AND(申込書!$AH$4="SKY安心GIGAタブレット",SUM($T268,$V268)&lt;&gt;0),SUM($T268,$V268),"")),"")</f>
        <v/>
      </c>
      <c r="GX268" s="81" t="str">
        <f>IF($GU$3&lt;&gt;"コンテンツなし",IF(AND(申込書!$AH$4="GIGAスクールパック",SUM($Q268,$S268)&lt;&gt;0),SUM($Q268,$S268),IF(AND(申込書!$AH$4="SKY安心GIGAタブレット",SUM($U268,$W268)&lt;&gt;0),SUM($U268,$W268),"")),"")</f>
        <v/>
      </c>
      <c r="GY268" s="157"/>
      <c r="GZ268" s="82"/>
      <c r="HA268" s="80" t="str">
        <f>IF(AND(申込書!$C$119&lt;&gt;"▼プルダウンより選択してください",申込書!$C$119&lt;&gt;"",申込書!$P$119&lt;&gt;"YYYY/MM/DD",$G268&lt;&gt;""),申込書!$P$119,"")</f>
        <v/>
      </c>
      <c r="HB268" s="81" t="str">
        <f>IF(AND(申込書!$C$119&lt;&gt;"▼プルダウンより選択してください",申込書!$C$119&lt;&gt;"",$G268&lt;&gt;""),申込書!$M$119,"")</f>
        <v/>
      </c>
      <c r="HC268" s="81" t="str">
        <f>IF($HA$3&lt;&gt;"コンテンツなし",IF(AND(申込書!$AH$4="GIGAスクールパック",SUM($P268,$R268)&lt;&gt;0),SUM($P268,$R268),IF(AND(申込書!$AH$4="SKY安心GIGAタブレット",SUM($T268,$V268)&lt;&gt;0),SUM($T268,$V268),"")),"")</f>
        <v/>
      </c>
      <c r="HD268" s="81" t="str">
        <f>IF($HA$3&lt;&gt;"コンテンツなし",IF(AND(申込書!$AH$4="GIGAスクールパック",SUM($Q268,$S268)&lt;&gt;0),SUM($Q268,$S268),IF(AND(申込書!$AH$4="SKY安心GIGAタブレット",SUM($U268,$W268)&lt;&gt;0),SUM($U268,$W268),"")),"")</f>
        <v/>
      </c>
      <c r="HE268" s="157"/>
      <c r="HF268" s="82"/>
      <c r="HG268" s="83"/>
    </row>
    <row r="269" spans="2:215" ht="26.85" customHeight="1">
      <c r="B269" s="62">
        <f t="shared" si="4"/>
        <v>264</v>
      </c>
      <c r="C269" s="63"/>
      <c r="D269" s="64"/>
      <c r="E269" s="207"/>
      <c r="F269" s="65"/>
      <c r="G269" s="66"/>
      <c r="H269" s="67"/>
      <c r="I269" s="68"/>
      <c r="J269" s="69"/>
      <c r="K269" s="70"/>
      <c r="L269" s="71"/>
      <c r="M269" s="72"/>
      <c r="N269" s="73"/>
      <c r="O269" s="74"/>
      <c r="P269" s="179"/>
      <c r="Q269" s="180"/>
      <c r="R269" s="180"/>
      <c r="S269" s="181"/>
      <c r="T269" s="179"/>
      <c r="U269" s="180"/>
      <c r="V269" s="182"/>
      <c r="W269" s="181"/>
      <c r="X269" s="75"/>
      <c r="Y269" s="76"/>
      <c r="Z269" s="77"/>
      <c r="AA269" s="78"/>
      <c r="AB269" s="79"/>
      <c r="AC269" s="79"/>
      <c r="AD269" s="79"/>
      <c r="AE269" s="77"/>
      <c r="AF269" s="139"/>
      <c r="AG269" s="139"/>
      <c r="AH269" s="139"/>
      <c r="AI269" s="80" t="str">
        <f>IF(AND(申込書!$C$90&lt;&gt;"▼プルダウンより選択してください",申込書!$C$90&lt;&gt;"",申込書!$P$90&lt;&gt;"YYYY/MM/DD",$G269&lt;&gt;""),申込書!$P$90,"")</f>
        <v/>
      </c>
      <c r="AJ269" s="81" t="str">
        <f>IF(AND(申込書!$C$90&lt;&gt;"▼プルダウンより選択してください",申込書!$C$90&lt;&gt;"",$G269&lt;&gt;""),申込書!$M$90,"")</f>
        <v/>
      </c>
      <c r="AK269" s="81" t="str">
        <f>IF($AI$3&lt;&gt;"コンテンツなし",IF(AND(申込書!$AH$4="GIGAスクールパック",SUM($P269,$R269)&lt;&gt;0),SUM($P269,$R269),IF(AND(申込書!$AH$4="SKY安心GIGAタブレット",SUM($T269,$V269)&lt;&gt;0),SUM($T269,$V269),"")),"")</f>
        <v/>
      </c>
      <c r="AL269" s="81" t="str">
        <f>IF($AI$3&lt;&gt;"コンテンツなし",IF(AND(申込書!$AH$4="GIGAスクールパック",SUM($Q269,$S269)&lt;&gt;0),SUM($Q269,$S269),IF(AND(申込書!$AH$4="SKY安心GIGAタブレット",SUM($U269,$W269)&lt;&gt;0),SUM($U269,$W269),"")),"")</f>
        <v/>
      </c>
      <c r="AM269" s="157"/>
      <c r="AN269" s="82"/>
      <c r="AO269" s="80" t="str">
        <f>IF(AND(申込書!$C$91&lt;&gt;"▼プルダウンより選択してください",申込書!$C$91&lt;&gt;"",申込書!$P$91&lt;&gt;"YYYY/MM/DD",$G269&lt;&gt;""),申込書!$P$91,"")</f>
        <v/>
      </c>
      <c r="AP269" s="81" t="str">
        <f>IF(AND(申込書!$C$91&lt;&gt;"▼プルダウンより選択してください",申込書!$C$91&lt;&gt;"",$G269&lt;&gt;""),申込書!$M$91,"")</f>
        <v/>
      </c>
      <c r="AQ269" s="81" t="str">
        <f>IF($AO$3&lt;&gt;"コンテンツなし",IF(AND(申込書!$AH$4="GIGAスクールパック",SUM($P269,$R269)&lt;&gt;0),SUM($P269,$R269),IF(AND(申込書!$AH$4="SKY安心GIGAタブレット",SUM($T269,$V269)&lt;&gt;0),SUM($T269,$V269),"")),"")</f>
        <v/>
      </c>
      <c r="AR269" s="81" t="str">
        <f>IF($AO$3&lt;&gt;"コンテンツなし",IF(AND(申込書!$AH$4="GIGAスクールパック",SUM($Q269,$S269)&lt;&gt;0),SUM($Q269,$S269),IF(AND(申込書!$AH$4="SKY安心GIGAタブレット",SUM($U269,$W269)&lt;&gt;0),SUM($U269,$W269),"")),"")</f>
        <v/>
      </c>
      <c r="AS269" s="157"/>
      <c r="AT269" s="82"/>
      <c r="AU269" s="80" t="str">
        <f>IF(AND(申込書!$C$92&lt;&gt;"▼プルダウンより選択してください",申込書!$C$92&lt;&gt;"",申込書!$P$92&lt;&gt;"YYYY/MM/DD",$G269&lt;&gt;""),申込書!$P$92,"")</f>
        <v/>
      </c>
      <c r="AV269" s="81" t="str">
        <f>IF(AND(申込書!$C$92&lt;&gt;"▼プルダウンより選択してください",申込書!$C$92&lt;&gt;"",$G269&lt;&gt;""),申込書!$M$92,"")</f>
        <v/>
      </c>
      <c r="AW269" s="81" t="str">
        <f>IF($AU$3&lt;&gt;"コンテンツなし",IF(AND(申込書!$AH$4="GIGAスクールパック",SUM($P269,$R269)&lt;&gt;0),SUM($P269,$R269),IF(AND(申込書!$AH$4="SKY安心GIGAタブレット",SUM($T269,$V269)&lt;&gt;0),SUM($T269,$V269),"")),"")</f>
        <v/>
      </c>
      <c r="AX269" s="81" t="str">
        <f>IF($AU$3&lt;&gt;"コンテンツなし",IF(AND(申込書!$AH$4="GIGAスクールパック",SUM($Q269,$S269)&lt;&gt;0),SUM($Q269,$S269),IF(AND(申込書!$AH$4="SKY安心GIGAタブレット",SUM($U269,$W269)&lt;&gt;0),SUM($U269,$W269),"")),"")</f>
        <v/>
      </c>
      <c r="AY269" s="157"/>
      <c r="AZ269" s="82"/>
      <c r="BA269" s="80" t="str">
        <f>IF(AND(申込書!$C$93&lt;&gt;"▼プルダウンより選択してください",申込書!$C$93&lt;&gt;"",申込書!$P$93&lt;&gt;"YYYY/MM/DD",$G269&lt;&gt;""),申込書!$P$93,"")</f>
        <v/>
      </c>
      <c r="BB269" s="81" t="str">
        <f>IF(AND(申込書!$C$93&lt;&gt;"▼プルダウンより選択してください",申込書!$C$93&lt;&gt;"",申込書!$M$93&gt;=1,$G269&lt;&gt;""),申込書!$M$93,"")</f>
        <v/>
      </c>
      <c r="BC269" s="81" t="str">
        <f>IF($BA$3&lt;&gt;"コンテンツなし",IF(AND(申込書!$AH$4="GIGAスクールパック",SUM($P269,$R269)&lt;&gt;0),SUM($P269,$R269),IF(AND(申込書!$AH$4="SKY安心GIGAタブレット",SUM($T269,$V269)&lt;&gt;0),SUM($T269,$V269),"")),"")</f>
        <v/>
      </c>
      <c r="BD269" s="81" t="str">
        <f>IF($BA$3&lt;&gt;"コンテンツなし",IF(AND(申込書!$AH$4="GIGAスクールパック",SUM($Q269,$S269)&lt;&gt;0),SUM($Q269,$S269),IF(AND(申込書!$AH$4="SKY安心GIGAタブレット",SUM($U269,$W269)&lt;&gt;0),SUM($U269,$W269),"")),"")</f>
        <v/>
      </c>
      <c r="BE269" s="157"/>
      <c r="BF269" s="82"/>
      <c r="BG269" s="80" t="str">
        <f>IF(AND(申込書!$C$94&lt;&gt;"▼プルダウンより選択してください",申込書!$C$94&lt;&gt;"",申込書!$P$94&lt;&gt;"YYYY/MM/DD",$G269&lt;&gt;""),申込書!$P$94,"")</f>
        <v/>
      </c>
      <c r="BH269" s="81" t="str">
        <f>IF(AND(申込書!$C$94&lt;&gt;"▼プルダウンより選択してください",申込書!$C$94&lt;&gt;"",$G269&lt;&gt;""),申込書!$M$94,"")</f>
        <v/>
      </c>
      <c r="BI269" s="81" t="str">
        <f>IF($BG$3&lt;&gt;"コンテンツなし",IF(AND(申込書!$AH$4="GIGAスクールパック",SUM($P269,$R269)&lt;&gt;0),SUM($P269,$R269),IF(AND(申込書!$AH$4="SKY安心GIGAタブレット",SUM($T269,$V269)&lt;&gt;0),SUM($T269,$V269),"")),"")</f>
        <v/>
      </c>
      <c r="BJ269" s="81" t="str">
        <f>IF($BG$3&lt;&gt;"コンテンツなし",IF(AND(申込書!$AH$4="GIGAスクールパック",SUM($Q269,$S269)&lt;&gt;0),SUM($Q269,$S269),IF(AND(申込書!$AH$4="SKY安心GIGAタブレット",SUM($U269,$W269)&lt;&gt;0),SUM($U269,$W269),"")),"")</f>
        <v/>
      </c>
      <c r="BK269" s="157"/>
      <c r="BL269" s="82"/>
      <c r="BM269" s="80" t="str">
        <f>IF(AND(申込書!$C$95&lt;&gt;"▼プルダウンより選択してください",申込書!$C$95&lt;&gt;"",申込書!$P$95&lt;&gt;"YYYY/MM/DD",$G269&lt;&gt;""),申込書!$P$95,"")</f>
        <v/>
      </c>
      <c r="BN269" s="81" t="str">
        <f>IF(AND(申込書!$C$95&lt;&gt;"▼プルダウンより選択してください",申込書!$C$95&lt;&gt;"",$G269&lt;&gt;""),申込書!$M$95,"")</f>
        <v/>
      </c>
      <c r="BO269" s="81" t="str">
        <f>IF($BM$3&lt;&gt;"コンテンツなし",IF(AND(申込書!$AH$4="GIGAスクールパック",SUM($P269,$R269)&lt;&gt;0),SUM($P269,$R269),IF(AND(申込書!$AH$4="SKY安心GIGAタブレット",SUM($T269,$V269)&lt;&gt;0),SUM($T269,$V269),"")),"")</f>
        <v/>
      </c>
      <c r="BP269" s="81" t="str">
        <f>IF($BM$3&lt;&gt;"コンテンツなし",IF(AND(申込書!$AH$4="GIGAスクールパック",SUM($Q269,$S269)&lt;&gt;0),SUM($Q269,$S269),IF(AND(申込書!$AH$4="SKY安心GIGAタブレット",SUM($U269,$W269)&lt;&gt;0),SUM($U269,$W269),"")),"")</f>
        <v/>
      </c>
      <c r="BQ269" s="157"/>
      <c r="BR269" s="82"/>
      <c r="BS269" s="80" t="str">
        <f>IF(AND(申込書!$C$96&lt;&gt;"▼プルダウンより選択してください",申込書!$C$96&lt;&gt;"",申込書!$P$96&lt;&gt;"YYYY/MM/DD",$G269&lt;&gt;""),申込書!$P$96,"")</f>
        <v/>
      </c>
      <c r="BT269" s="81" t="str">
        <f>IF(AND(申込書!$C$96&lt;&gt;"▼プルダウンより選択してください",申込書!$C$96&lt;&gt;"",$G269&lt;&gt;""),申込書!$M$96,"")</f>
        <v/>
      </c>
      <c r="BU269" s="81" t="str">
        <f>IF($BS$3&lt;&gt;"コンテンツなし",IF(AND(申込書!$AH$4="GIGAスクールパック",SUM($P269,$R269)&lt;&gt;0),SUM($P269,$R269),IF(AND(申込書!$AH$4="SKY安心GIGAタブレット",SUM($T269,$V269)&lt;&gt;0),SUM($T269,$V269),"")),"")</f>
        <v/>
      </c>
      <c r="BV269" s="81" t="str">
        <f>IF($BS$3&lt;&gt;"コンテンツなし",IF(AND(申込書!$AH$4="GIGAスクールパック",SUM($Q269,$S269)&lt;&gt;0),SUM($Q269,$S269),IF(AND(申込書!$AH$4="SKY安心GIGAタブレット",SUM($U269,$W269)&lt;&gt;0),SUM($U269,$W269),"")),"")</f>
        <v/>
      </c>
      <c r="BW269" s="157"/>
      <c r="BX269" s="82"/>
      <c r="BY269" s="80" t="str">
        <f>IF(AND(申込書!$C$97&lt;&gt;"▼プルダウンより選択してください",申込書!$C$97&lt;&gt;"",申込書!$P$97&lt;&gt;"YYYY/MM/DD",$G269&lt;&gt;""),申込書!$P$97,"")</f>
        <v/>
      </c>
      <c r="BZ269" s="81" t="str">
        <f>IF(AND(申込書!$C$97&lt;&gt;"▼プルダウンより選択してください",申込書!$C$97&lt;&gt;"",$G269&lt;&gt;""),申込書!$M$97,"")</f>
        <v/>
      </c>
      <c r="CA269" s="81" t="str">
        <f>IF($BY$3&lt;&gt;"コンテンツなし",IF(AND(申込書!$AH$4="GIGAスクールパック",SUM($P269,$R269)&lt;&gt;0),SUM($P269,$R269),IF(AND(申込書!$AH$4="SKY安心GIGAタブレット",SUM($T269,$V269)&lt;&gt;0),SUM($T269,$V269),"")),"")</f>
        <v/>
      </c>
      <c r="CB269" s="81" t="str">
        <f>IF($BY$3&lt;&gt;"コンテンツなし",IF(AND(申込書!$AH$4="GIGAスクールパック",SUM($Q269,$S269)&lt;&gt;0),SUM($Q269,$S269),IF(AND(申込書!$AH$4="SKY安心GIGAタブレット",SUM($U269,$W269)&lt;&gt;0),SUM($U269,$W269),"")),"")</f>
        <v/>
      </c>
      <c r="CC269" s="157"/>
      <c r="CD269" s="82"/>
      <c r="CE269" s="80" t="str">
        <f>IF(AND(申込書!$C$98&lt;&gt;"▼プルダウンより選択してください",申込書!$C$98&lt;&gt;"",申込書!$P$98&lt;&gt;"YYYY/MM/DD",$G269&lt;&gt;""),申込書!$P$98,"")</f>
        <v/>
      </c>
      <c r="CF269" s="81" t="str">
        <f>IF(AND(申込書!$C$98&lt;&gt;"▼プルダウンより選択してください",申込書!$C$98&lt;&gt;"",$G269&lt;&gt;""),申込書!$M$98,"")</f>
        <v/>
      </c>
      <c r="CG269" s="81" t="str">
        <f>IF($CE$3&lt;&gt;"コンテンツなし",IF(AND(申込書!$AH$4="GIGAスクールパック",SUM($P269,$R269)&lt;&gt;0),SUM($P269,$R269),IF(AND(申込書!$AH$4="SKY安心GIGAタブレット",SUM($T269,$V269)&lt;&gt;0),SUM($T269,$V269),"")),"")</f>
        <v/>
      </c>
      <c r="CH269" s="81" t="str">
        <f>IF($CE$3&lt;&gt;"コンテンツなし",IF(AND(申込書!$AH$4="GIGAスクールパック",SUM($Q269,$S269)&lt;&gt;0),SUM($Q269,$S269),IF(AND(申込書!$AH$4="SKY安心GIGAタブレット",SUM($U269,$W269)&lt;&gt;0),SUM($U269,$W269),"")),"")</f>
        <v/>
      </c>
      <c r="CI269" s="157"/>
      <c r="CJ269" s="82"/>
      <c r="CK269" s="80" t="str">
        <f>IF(AND(申込書!$C$99&lt;&gt;"▼プルダウンより選択してください",申込書!$C$99&lt;&gt;"",申込書!$P$99&lt;&gt;"YYYY/MM/DD",$G269&lt;&gt;""),申込書!$P$99,"")</f>
        <v/>
      </c>
      <c r="CL269" s="81" t="str">
        <f>IF(AND(申込書!$C$99&lt;&gt;"▼プルダウンより選択してください",申込書!$C$99&lt;&gt;"",$G269&lt;&gt;""),申込書!$M$99,"")</f>
        <v/>
      </c>
      <c r="CM269" s="81" t="str">
        <f>IF($CK$3&lt;&gt;"コンテンツなし",IF(AND(申込書!$AH$4="GIGAスクールパック",SUM($P269,$R269)&lt;&gt;0),SUM($P269,$R269),IF(AND(申込書!$AH$4="SKY安心GIGAタブレット",SUM($T269,$V269)&lt;&gt;0),SUM($T269,$V269),"")),"")</f>
        <v/>
      </c>
      <c r="CN269" s="81" t="str">
        <f>IF($CK$3&lt;&gt;"コンテンツなし",IF(AND(申込書!$AH$4="GIGAスクールパック",SUM($Q269,$S269)&lt;&gt;0),SUM($Q269,$S269),IF(AND(申込書!$AH$4="SKY安心GIGAタブレット",SUM($U269,$W269)&lt;&gt;0),SUM($U269,$W269),"")),"")</f>
        <v/>
      </c>
      <c r="CO269" s="157"/>
      <c r="CP269" s="82"/>
      <c r="CQ269" s="80" t="str">
        <f>IF(AND(申込書!$C$100&lt;&gt;"▼プルダウンより選択してください",申込書!$C$100&lt;&gt;"",申込書!$P$100&lt;&gt;"YYYY/MM/DD",$G269&lt;&gt;""),申込書!$P$100,"")</f>
        <v/>
      </c>
      <c r="CR269" s="81" t="str">
        <f>IF(AND(申込書!$C$100&lt;&gt;"▼プルダウンより選択してください",申込書!$C$100&lt;&gt;"",$G269&lt;&gt;""),申込書!$M$100,"")</f>
        <v/>
      </c>
      <c r="CS269" s="81" t="str">
        <f>IF($CQ$3&lt;&gt;"コンテンツなし",IF(AND(申込書!$AH$4="GIGAスクールパック",SUM($P269,$R269)&lt;&gt;0),SUM($P269,$R269),IF(AND(申込書!$AH$4="SKY安心GIGAタブレット",SUM($T269,$V269)&lt;&gt;0),SUM($T269,$V269),"")),"")</f>
        <v/>
      </c>
      <c r="CT269" s="81" t="str">
        <f>IF($CQ$3&lt;&gt;"コンテンツなし",IF(AND(申込書!$AH$4="GIGAスクールパック",SUM($Q269,$S269)&lt;&gt;0),SUM($Q269,$S269),IF(AND(申込書!$AH$4="SKY安心GIGAタブレット",SUM($U269,$W269)&lt;&gt;0),SUM($U269,$W269),"")),"")</f>
        <v/>
      </c>
      <c r="CU269" s="81"/>
      <c r="CV269" s="82"/>
      <c r="CW269" s="80" t="str">
        <f>IF(AND(申込書!$C$101&lt;&gt;"▼プルダウンより選択してください",申込書!$C$101&lt;&gt;"",申込書!$P$101&lt;&gt;"YYYY/MM/DD",$G269&lt;&gt;""),申込書!$P$101,"")</f>
        <v/>
      </c>
      <c r="CX269" s="81" t="str">
        <f>IF(AND(申込書!$C$101&lt;&gt;"▼プルダウンより選択してください",申込書!$C$101&lt;&gt;"",$G269&lt;&gt;""),申込書!$M$101,"")</f>
        <v/>
      </c>
      <c r="CY269" s="81" t="str">
        <f>IF($CW$3&lt;&gt;"コンテンツなし",IF(AND(申込書!$AH$4="GIGAスクールパック",SUM($P269,$R269)&lt;&gt;0),SUM($P269,$R269),IF(AND(申込書!$AH$4="SKY安心GIGAタブレット",SUM($T269,$V269)&lt;&gt;0),SUM($T269,$V269),"")),"")</f>
        <v/>
      </c>
      <c r="CZ269" s="81" t="str">
        <f>IF($CW$3&lt;&gt;"コンテンツなし",IF(AND(申込書!$AH$4="GIGAスクールパック",SUM($Q269,$S269)&lt;&gt;0),SUM($Q269,$S269),IF(AND(申込書!$AH$4="SKY安心GIGAタブレット",SUM($U269,$W269)&lt;&gt;0),SUM($U269,$W269),"")),"")</f>
        <v/>
      </c>
      <c r="DA269" s="81"/>
      <c r="DB269" s="82"/>
      <c r="DC269" s="80" t="str">
        <f>IF(AND(申込書!$C$102&lt;&gt;"▼プルダウンより選択してください",申込書!$C$102&lt;&gt;"",申込書!$P$102&lt;&gt;"YYYY/MM/DD",$G269&lt;&gt;""),申込書!$P$102,"")</f>
        <v/>
      </c>
      <c r="DD269" s="81" t="str">
        <f>IF(AND(申込書!$C$102&lt;&gt;"▼プルダウンより選択してください",申込書!$C$102&lt;&gt;"",$G269&lt;&gt;""),申込書!$M$102,"")</f>
        <v/>
      </c>
      <c r="DE269" s="81" t="str">
        <f>IF($DC$3&lt;&gt;"コンテンツなし",IF(AND(申込書!$AH$4="GIGAスクールパック",SUM($P269,$R269)&lt;&gt;0),SUM($P269,$R269),IF(AND(申込書!$AH$4="SKY安心GIGAタブレット",SUM($T269,$V269)&lt;&gt;0),SUM($T269,$V269),"")),"")</f>
        <v/>
      </c>
      <c r="DF269" s="81" t="str">
        <f>IF($DC$3&lt;&gt;"コンテンツなし",IF(AND(申込書!$AH$4="GIGAスクールパック",SUM($Q269,$S269)&lt;&gt;0),SUM($Q269,$S269),IF(AND(申込書!$AH$4="SKY安心GIGAタブレット",SUM($U269,$W269)&lt;&gt;0),SUM($U269,$W269),"")),"")</f>
        <v/>
      </c>
      <c r="DG269" s="81"/>
      <c r="DH269" s="82"/>
      <c r="DI269" s="80" t="str">
        <f>IF(AND(申込書!$C$103&lt;&gt;"▼プルダウンより選択してください",申込書!$C$103&lt;&gt;"",申込書!$P$103&lt;&gt;"YYYY/MM/DD",$G269&lt;&gt;""),申込書!$P$103,"")</f>
        <v/>
      </c>
      <c r="DJ269" s="81" t="str">
        <f>IF(AND(申込書!$C$103&lt;&gt;"▼プルダウンより選択してください",申込書!$C$103&lt;&gt;"",$G269&lt;&gt;""),申込書!$M$103,"")</f>
        <v/>
      </c>
      <c r="DK269" s="81" t="str">
        <f>IF($DI$3&lt;&gt;"コンテンツなし",IF(AND(申込書!$AH$4="GIGAスクールパック",SUM($P269,$R269)&lt;&gt;0),SUM($P269,$R269),IF(AND(申込書!$AH$4="SKY安心GIGAタブレット",SUM($T269,$V269)&lt;&gt;0),SUM($T269,$V269),"")),"")</f>
        <v/>
      </c>
      <c r="DL269" s="81" t="str">
        <f>IF($DI$3&lt;&gt;"コンテンツなし",IF(AND(申込書!$AH$4="GIGAスクールパック",SUM($Q269,$S269)&lt;&gt;0),SUM($Q269,$S269),IF(AND(申込書!$AH$4="SKY安心GIGAタブレット",SUM($U269,$W269)&lt;&gt;0),SUM($U269,$W269),"")),"")</f>
        <v/>
      </c>
      <c r="DM269" s="81"/>
      <c r="DN269" s="82"/>
      <c r="DO269" s="80" t="str">
        <f>IF(AND(申込書!$C$104&lt;&gt;"▼プルダウンより選択してください",申込書!$C$104&lt;&gt;"",申込書!$P$104&lt;&gt;"YYYY/MM/DD",$G269&lt;&gt;""),申込書!$P$104,"")</f>
        <v/>
      </c>
      <c r="DP269" s="81" t="str">
        <f>IF(AND(申込書!$C$104&lt;&gt;"▼プルダウンより選択してください",申込書!$C$104&lt;&gt;"",$G269&lt;&gt;""),申込書!$M$104,"")</f>
        <v/>
      </c>
      <c r="DQ269" s="81" t="str">
        <f>IF($DO$3&lt;&gt;"コンテンツなし",IF(AND(申込書!$AH$4="GIGAスクールパック",SUM($P269,$R269)&lt;&gt;0),SUM($P269,$R269),IF(AND(申込書!$AH$4="SKY安心GIGAタブレット",SUM($T269,$V269)&lt;&gt;0),SUM($T269,$V269),"")),"")</f>
        <v/>
      </c>
      <c r="DR269" s="81" t="str">
        <f>IF($DO$3&lt;&gt;"コンテンツなし",IF(AND(申込書!$AH$4="GIGAスクールパック",SUM($Q269,$S269)&lt;&gt;0),SUM($Q269,$S269),IF(AND(申込書!$AH$4="SKY安心GIGAタブレット",SUM($U269,$W269)&lt;&gt;0),SUM($U269,$W269),"")),"")</f>
        <v/>
      </c>
      <c r="DS269" s="81"/>
      <c r="DT269" s="82"/>
      <c r="DU269" s="80" t="str">
        <f>IF(AND(申込書!$C$105&lt;&gt;"▼プルダウンより選択してください",申込書!$C$105&lt;&gt;"",申込書!$P$105&lt;&gt;"YYYY/MM/DD",$G269&lt;&gt;""),申込書!$P$105,"")</f>
        <v/>
      </c>
      <c r="DV269" s="81" t="str">
        <f>IF(AND(申込書!$C$105&lt;&gt;"▼プルダウンより選択してください",申込書!$C$105&lt;&gt;"",$G269&lt;&gt;""),申込書!$M$105,"")</f>
        <v/>
      </c>
      <c r="DW269" s="81" t="str">
        <f>IF($DU$3&lt;&gt;"コンテンツなし",IF(AND(申込書!$AH$4="GIGAスクールパック",SUM($P269,$R269)&lt;&gt;0),SUM($P269,$R269),IF(AND(申込書!$AH$4="SKY安心GIGAタブレット",SUM($T269,$V269)&lt;&gt;0),SUM($T269,$V269),"")),"")</f>
        <v/>
      </c>
      <c r="DX269" s="81" t="str">
        <f>IF($DU$3&lt;&gt;"コンテンツなし",IF(AND(申込書!$AH$4="GIGAスクールパック",SUM($Q269,$S269)&lt;&gt;0),SUM($Q269,$S269),IF(AND(申込書!$AH$4="SKY安心GIGAタブレット",SUM($U269,$W269)&lt;&gt;0),SUM($U269,$W269),"")),"")</f>
        <v/>
      </c>
      <c r="DY269" s="157"/>
      <c r="DZ269" s="82"/>
      <c r="EA269" s="80" t="str">
        <f>IF(AND(申込書!$C$106&lt;&gt;"▼プルダウンより選択してください",申込書!$C$106&lt;&gt;"",申込書!$P$106&lt;&gt;"YYYY/MM/DD",$G269&lt;&gt;""),申込書!$P$106,"")</f>
        <v/>
      </c>
      <c r="EB269" s="81" t="str">
        <f>IF(AND(申込書!$C$106&lt;&gt;"▼プルダウンより選択してください",申込書!$C$106&lt;&gt;"",$G269&lt;&gt;""),申込書!$M$106,"")</f>
        <v/>
      </c>
      <c r="EC269" s="81" t="str">
        <f>IF($EA$3&lt;&gt;"コンテンツなし",IF(AND(申込書!$AH$4="GIGAスクールパック",SUM($P269,$R269)&lt;&gt;0),SUM($P269,$R269),IF(AND(申込書!$AH$4="SKY安心GIGAタブレット",SUM($T269,$V269)&lt;&gt;0),SUM($T269,$V269),"")),"")</f>
        <v/>
      </c>
      <c r="ED269" s="81" t="str">
        <f>IF($EA$3&lt;&gt;"コンテンツなし",IF(AND(申込書!$AH$4="GIGAスクールパック",SUM($Q269,$S269)&lt;&gt;0),SUM($Q269,$S269),IF(AND(申込書!$AH$4="SKY安心GIGAタブレット",SUM($U269,$W269)&lt;&gt;0),SUM($U269,$W269),"")),"")</f>
        <v/>
      </c>
      <c r="EE269" s="157"/>
      <c r="EF269" s="82"/>
      <c r="EG269" s="80" t="str">
        <f>IF(AND(申込書!$C$107&lt;&gt;"▼プルダウンより選択してください",申込書!$C$107&lt;&gt;"",申込書!$P$107&lt;&gt;"YYYY/MM/DD",$G269&lt;&gt;""),申込書!$P$107,"")</f>
        <v/>
      </c>
      <c r="EH269" s="81" t="str">
        <f>IF(AND(申込書!$C$107&lt;&gt;"▼プルダウンより選択してください",申込書!$C$107&lt;&gt;"",$G269&lt;&gt;""),申込書!$M$107,"")</f>
        <v/>
      </c>
      <c r="EI269" s="81" t="str">
        <f>IF($EG$3&lt;&gt;"コンテンツなし",IF(AND(申込書!$AH$4="GIGAスクールパック",SUM($P269,$R269)&lt;&gt;0),SUM($P269,$R269),IF(AND(申込書!$AH$4="SKY安心GIGAタブレット",SUM($T269,$V269)&lt;&gt;0),SUM($T269,$V269),"")),"")</f>
        <v/>
      </c>
      <c r="EJ269" s="81" t="str">
        <f>IF($EG$3&lt;&gt;"コンテンツなし",IF(AND(申込書!$AH$4="GIGAスクールパック",SUM($Q269,$S269)&lt;&gt;0),SUM($Q269,$S269),IF(AND(申込書!$AH$4="SKY安心GIGAタブレット",SUM($U269,$W269)&lt;&gt;0),SUM($U269,$W269),"")),"")</f>
        <v/>
      </c>
      <c r="EK269" s="157"/>
      <c r="EL269" s="82"/>
      <c r="EM269" s="80" t="str">
        <f>IF(AND(申込書!$C$108&lt;&gt;"▼プルダウンより選択してください",申込書!$C$108&lt;&gt;"",申込書!$P$108&lt;&gt;"YYYY/MM/DD",$G269&lt;&gt;""),申込書!$P$108,"")</f>
        <v/>
      </c>
      <c r="EN269" s="81" t="str">
        <f>IF(AND(申込書!$C$108&lt;&gt;"▼プルダウンより選択してください",申込書!$C$108&lt;&gt;"",$G269&lt;&gt;""),申込書!$M$108,"")</f>
        <v/>
      </c>
      <c r="EO269" s="81" t="str">
        <f>IF($EM$3&lt;&gt;"コンテンツなし",IF(AND(申込書!$AH$4="GIGAスクールパック",SUM($P269,$R269)&lt;&gt;0),SUM($P269,$R269),IF(AND(申込書!$AH$4="SKY安心GIGAタブレット",SUM($T269,$V269)&lt;&gt;0),SUM($T269,$V269),"")),"")</f>
        <v/>
      </c>
      <c r="EP269" s="81" t="str">
        <f>IF($EM$3&lt;&gt;"コンテンツなし",IF(AND(申込書!$AH$4="GIGAスクールパック",SUM($Q269,$S269)&lt;&gt;0),SUM($Q269,$S269),IF(AND(申込書!$AH$4="SKY安心GIGAタブレット",SUM($U269,$W269)&lt;&gt;0),SUM($U269,$W269),"")),"")</f>
        <v/>
      </c>
      <c r="EQ269" s="157"/>
      <c r="ER269" s="82"/>
      <c r="ES269" s="80" t="str">
        <f>IF(AND(申込書!$C$109&lt;&gt;"▼プルダウンより選択してください",申込書!$C$109&lt;&gt;"",申込書!$P$109&lt;&gt;"YYYY/MM/DD",$G269&lt;&gt;""),申込書!$P$109,"")</f>
        <v/>
      </c>
      <c r="ET269" s="81" t="str">
        <f>IF(AND(申込書!$C$109&lt;&gt;"▼プルダウンより選択してください",申込書!$C$109&lt;&gt;"",$G269&lt;&gt;""),申込書!$M$109,"")</f>
        <v/>
      </c>
      <c r="EU269" s="81" t="str">
        <f>IF($ES$3&lt;&gt;"コンテンツなし",IF(AND(申込書!$AH$4="GIGAスクールパック",SUM($P269,$R269)&lt;&gt;0),SUM($P269,$R269),IF(AND(申込書!$AH$4="SKY安心GIGAタブレット",SUM($T269,$V269)&lt;&gt;0),SUM($T269,$V269),"")),"")</f>
        <v/>
      </c>
      <c r="EV269" s="81" t="str">
        <f>IF($ES$3&lt;&gt;"コンテンツなし",IF(AND(申込書!$AH$4="GIGAスクールパック",SUM($Q269,$S269)&lt;&gt;0),SUM($Q269,$S269),IF(AND(申込書!$AH$4="SKY安心GIGAタブレット",SUM($U269,$W269)&lt;&gt;0),SUM($U269,$W269),"")),"")</f>
        <v/>
      </c>
      <c r="EW269" s="157"/>
      <c r="EX269" s="82"/>
      <c r="EY269" s="80" t="str">
        <f>IF(AND(申込書!$C$110&lt;&gt;"▼プルダウンより選択してください",申込書!$C$110&lt;&gt;"",申込書!$P$110&lt;&gt;"YYYY/MM/DD",$G269&lt;&gt;""),申込書!$P$110,"")</f>
        <v/>
      </c>
      <c r="EZ269" s="81" t="str">
        <f>IF(AND(申込書!$C$110&lt;&gt;"▼プルダウンより選択してください",申込書!$C$110&lt;&gt;"",$G269&lt;&gt;""),申込書!$M$110,"")</f>
        <v/>
      </c>
      <c r="FA269" s="81" t="str">
        <f>IF($EY$3&lt;&gt;"コンテンツなし",IF(AND(申込書!$AH$4="GIGAスクールパック",SUM($P269,$R269)&lt;&gt;0),SUM($P269,$R269),IF(AND(申込書!$AH$4="SKY安心GIGAタブレット",SUM($T269,$V269)&lt;&gt;0),SUM($T269,$V269),"")),"")</f>
        <v/>
      </c>
      <c r="FB269" s="81" t="str">
        <f>IF($EY$3&lt;&gt;"コンテンツなし",IF(AND(申込書!$AH$4="GIGAスクールパック",SUM($Q269,$S269)&lt;&gt;0),SUM($Q269,$S269),IF(AND(申込書!$AH$4="SKY安心GIGAタブレット",SUM($U269,$W269)&lt;&gt;0),SUM($U269,$W269),"")),"")</f>
        <v/>
      </c>
      <c r="FC269" s="157"/>
      <c r="FD269" s="82"/>
      <c r="FE269" s="80" t="str">
        <f>IF(AND(申込書!$C$111&lt;&gt;"▼プルダウンより選択してください",申込書!$C$111&lt;&gt;"",申込書!$P$111&lt;&gt;"YYYY/MM/DD",$G269&lt;&gt;""),申込書!$P$111,"")</f>
        <v/>
      </c>
      <c r="FF269" s="81" t="str">
        <f>IF(AND(申込書!$C$111&lt;&gt;"▼プルダウンより選択してください",申込書!$C$111&lt;&gt;"",$G269&lt;&gt;""),申込書!$M$111,"")</f>
        <v/>
      </c>
      <c r="FG269" s="81" t="str">
        <f>IF($FE$3&lt;&gt;"コンテンツなし",IF(AND(申込書!$AH$4="GIGAスクールパック",SUM($P269,$R269)&lt;&gt;0),SUM($P269,$R269),IF(AND(申込書!$AH$4="SKY安心GIGAタブレット",SUM($T269,$V269)&lt;&gt;0),SUM($T269,$V269),"")),"")</f>
        <v/>
      </c>
      <c r="FH269" s="81" t="str">
        <f>IF($FE$3&lt;&gt;"コンテンツなし",IF(AND(申込書!$AH$4="GIGAスクールパック",SUM($Q269,$S269)&lt;&gt;0),SUM($Q269,$S269),IF(AND(申込書!$AH$4="SKY安心GIGAタブレット",SUM($U269,$W269)&lt;&gt;0),SUM($U269,$W269),"")),"")</f>
        <v/>
      </c>
      <c r="FI269" s="157"/>
      <c r="FJ269" s="82"/>
      <c r="FK269" s="80" t="str">
        <f>IF(AND(申込書!$C$112&lt;&gt;"▼プルダウンより選択してください",申込書!$C$112&lt;&gt;"",申込書!$P$112&lt;&gt;"YYYY/MM/DD",$G269&lt;&gt;""),申込書!$P$112,"")</f>
        <v/>
      </c>
      <c r="FL269" s="81" t="str">
        <f>IF(AND(申込書!$C$112&lt;&gt;"▼プルダウンより選択してください",申込書!$C$112&lt;&gt;"",$G269&lt;&gt;""),申込書!$M$112,"")</f>
        <v/>
      </c>
      <c r="FM269" s="81" t="str">
        <f>IF($FK$3&lt;&gt;"コンテンツなし",IF(AND(申込書!$AH$4="GIGAスクールパック",SUM($P269,$R269)&lt;&gt;0),SUM($P269,$R269),IF(AND(申込書!$AH$4="SKY安心GIGAタブレット",SUM($T269,$V269)&lt;&gt;0),SUM($T269,$V269),"")),"")</f>
        <v/>
      </c>
      <c r="FN269" s="81" t="str">
        <f>IF($FK$3&lt;&gt;"コンテンツなし",IF(AND(申込書!$AH$4="GIGAスクールパック",SUM($Q269,$S269)&lt;&gt;0),SUM($Q269,$S269),IF(AND(申込書!$AH$4="SKY安心GIGAタブレット",SUM($U269,$W269)&lt;&gt;0),SUM($U269,$W269),"")),"")</f>
        <v/>
      </c>
      <c r="FO269" s="157"/>
      <c r="FP269" s="82"/>
      <c r="FQ269" s="80" t="str">
        <f>IF(AND(申込書!$C$113&lt;&gt;"▼プルダウンより選択してください",申込書!$C$113&lt;&gt;"",申込書!$P$113&lt;&gt;"YYYY/MM/DD",$G269&lt;&gt;""),申込書!$P$113,"")</f>
        <v/>
      </c>
      <c r="FR269" s="81" t="str">
        <f>IF(AND(申込書!$C$113&lt;&gt;"▼プルダウンより選択してください",申込書!$C$113&lt;&gt;"",$G269&lt;&gt;""),申込書!$M$113,"")</f>
        <v/>
      </c>
      <c r="FS269" s="81" t="str">
        <f>IF($FQ$3&lt;&gt;"コンテンツなし",IF(AND(申込書!$AH$4="GIGAスクールパック",SUM($P269,$R269)&lt;&gt;0),SUM($P269,$R269),IF(AND(申込書!$AH$4="SKY安心GIGAタブレット",SUM($T269,$V269)&lt;&gt;0),SUM($T269,$V269),"")),"")</f>
        <v/>
      </c>
      <c r="FT269" s="81" t="str">
        <f>IF($FQ$3&lt;&gt;"コンテンツなし",IF(AND(申込書!$AH$4="GIGAスクールパック",SUM($Q269,$S269)&lt;&gt;0),SUM($Q269,$S269),IF(AND(申込書!$AH$4="SKY安心GIGAタブレット",SUM($U269,$W269)&lt;&gt;0),SUM($U269,$W269),"")),"")</f>
        <v/>
      </c>
      <c r="FU269" s="157"/>
      <c r="FV269" s="82"/>
      <c r="FW269" s="80" t="str">
        <f>IF(AND(申込書!$C$114&lt;&gt;"▼プルダウンより選択してください",申込書!$C$114&lt;&gt;"",申込書!$P$114&lt;&gt;"YYYY/MM/DD",$G269&lt;&gt;""),申込書!$P$114,"")</f>
        <v/>
      </c>
      <c r="FX269" s="81" t="str">
        <f>IF(AND(申込書!$C$114&lt;&gt;"▼プルダウンより選択してください",申込書!$C$114&lt;&gt;"",$G269&lt;&gt;""),申込書!$M$114,"")</f>
        <v/>
      </c>
      <c r="FY269" s="81" t="str">
        <f>IF($FW$3&lt;&gt;"コンテンツなし",IF(AND(申込書!$AH$4="GIGAスクールパック",SUM($P269,$R269)&lt;&gt;0),SUM($P269,$R269),IF(AND(申込書!$AH$4="SKY安心GIGAタブレット",SUM($T269,$V269)&lt;&gt;0),SUM($T269,$V269),"")),"")</f>
        <v/>
      </c>
      <c r="FZ269" s="81" t="str">
        <f>IF($FW$3&lt;&gt;"コンテンツなし",IF(AND(申込書!$AH$4="GIGAスクールパック",SUM($Q269,$S269)&lt;&gt;0),SUM($Q269,$S269),IF(AND(申込書!$AH$4="SKY安心GIGAタブレット",SUM($U269,$W269)&lt;&gt;0),SUM($U269,$W269),"")),"")</f>
        <v/>
      </c>
      <c r="GA269" s="157"/>
      <c r="GB269" s="82"/>
      <c r="GC269" s="80" t="str">
        <f>IF(AND(申込書!$C$115&lt;&gt;"▼プルダウンより選択してください",申込書!$C$115&lt;&gt;"",申込書!$P$115&lt;&gt;"YYYY/MM/DD",$G269&lt;&gt;""),申込書!$P$115,"")</f>
        <v/>
      </c>
      <c r="GD269" s="81" t="str">
        <f>IF(AND(申込書!$C$115&lt;&gt;"▼プルダウンより選択してください",申込書!$C$115&lt;&gt;"",$G269&lt;&gt;""),申込書!$M$115,"")</f>
        <v/>
      </c>
      <c r="GE269" s="81" t="str">
        <f>IF($GC$3&lt;&gt;"コンテンツなし",IF(AND(申込書!$AH$4="GIGAスクールパック",SUM($P269,$R269)&lt;&gt;0),SUM($P269,$R269),IF(AND(申込書!$AH$4="SKY安心GIGAタブレット",SUM($T269,$V269)&lt;&gt;0),SUM($T269,$V269),"")),"")</f>
        <v/>
      </c>
      <c r="GF269" s="81" t="str">
        <f>IF($GC$3&lt;&gt;"コンテンツなし",IF(AND(申込書!$AH$4="GIGAスクールパック",SUM($Q269,$S269)&lt;&gt;0),SUM($Q269,$S269),IF(AND(申込書!$AH$4="SKY安心GIGAタブレット",SUM($U269,$W269)&lt;&gt;0),SUM($U269,$W269),"")),"")</f>
        <v/>
      </c>
      <c r="GG269" s="157"/>
      <c r="GH269" s="82"/>
      <c r="GI269" s="80" t="str">
        <f>IF(AND(申込書!$C$116&lt;&gt;"▼プルダウンより選択してください",申込書!$C$116&lt;&gt;"",申込書!$P$116&lt;&gt;"YYYY/MM/DD",$G269&lt;&gt;""),申込書!$P$116,"")</f>
        <v/>
      </c>
      <c r="GJ269" s="81" t="str">
        <f>IF(AND(申込書!$C$116&lt;&gt;"▼プルダウンより選択してください",申込書!$C$116&lt;&gt;"",$G269&lt;&gt;""),申込書!$M$116,"")</f>
        <v/>
      </c>
      <c r="GK269" s="81" t="str">
        <f>IF($GI$3&lt;&gt;"コンテンツなし",IF(AND(申込書!$AH$4="GIGAスクールパック",SUM($P269,$R269)&lt;&gt;0),SUM($P269,$R269),IF(AND(申込書!$AH$4="SKY安心GIGAタブレット",SUM($T269,$V269)&lt;&gt;0),SUM($T269,$V269),"")),"")</f>
        <v/>
      </c>
      <c r="GL269" s="81" t="str">
        <f>IF($GI$3&lt;&gt;"コンテンツなし",IF(AND(申込書!$AH$4="GIGAスクールパック",SUM($Q269,$S269)&lt;&gt;0),SUM($Q269,$S269),IF(AND(申込書!$AH$4="SKY安心GIGAタブレット",SUM($U269,$W269)&lt;&gt;0),SUM($U269,$W269),"")),"")</f>
        <v/>
      </c>
      <c r="GM269" s="157"/>
      <c r="GN269" s="82"/>
      <c r="GO269" s="80" t="str">
        <f>IF(AND(申込書!$C$117&lt;&gt;"▼プルダウンより選択してください",申込書!$C$117&lt;&gt;"",申込書!$P$117&lt;&gt;"YYYY/MM/DD",$G269&lt;&gt;""),申込書!$P$117,"")</f>
        <v/>
      </c>
      <c r="GP269" s="81" t="str">
        <f>IF(AND(申込書!$C$117&lt;&gt;"▼プルダウンより選択してください",申込書!$C$117&lt;&gt;"",$G269&lt;&gt;""),申込書!$M$117,"")</f>
        <v/>
      </c>
      <c r="GQ269" s="81" t="str">
        <f>IF($GO$3&lt;&gt;"コンテンツなし",IF(AND(申込書!$AH$4="GIGAスクールパック",SUM($P269,$R269)&lt;&gt;0),SUM($P269,$R269),IF(AND(申込書!$AH$4="SKY安心GIGAタブレット",SUM($T269,$V269)&lt;&gt;0),SUM($T269,$V269),"")),"")</f>
        <v/>
      </c>
      <c r="GR269" s="81" t="str">
        <f>IF($GO$3&lt;&gt;"コンテンツなし",IF(AND(申込書!$AH$4="GIGAスクールパック",SUM($Q269,$S269)&lt;&gt;0),SUM($Q269,$S269),IF(AND(申込書!$AH$4="SKY安心GIGAタブレット",SUM($U269,$W269)&lt;&gt;0),SUM($U269,$W269),"")),"")</f>
        <v/>
      </c>
      <c r="GS269" s="157"/>
      <c r="GT269" s="82"/>
      <c r="GU269" s="80" t="str">
        <f>IF(AND(申込書!$C$118&lt;&gt;"▼プルダウンより選択してください",申込書!$C$118&lt;&gt;"",申込書!$P$118&lt;&gt;"YYYY/MM/DD",$G269&lt;&gt;""),申込書!$P$118,"")</f>
        <v/>
      </c>
      <c r="GV269" s="81" t="str">
        <f>IF(AND(申込書!$C$118&lt;&gt;"▼プルダウンより選択してください",申込書!$C$118&lt;&gt;"",$G269&lt;&gt;""),申込書!$M$118,"")</f>
        <v/>
      </c>
      <c r="GW269" s="81" t="str">
        <f>IF($GU$3&lt;&gt;"コンテンツなし",IF(AND(申込書!$AH$4="GIGAスクールパック",SUM($P269,$R269)&lt;&gt;0),SUM($P269,$R269),IF(AND(申込書!$AH$4="SKY安心GIGAタブレット",SUM($T269,$V269)&lt;&gt;0),SUM($T269,$V269),"")),"")</f>
        <v/>
      </c>
      <c r="GX269" s="81" t="str">
        <f>IF($GU$3&lt;&gt;"コンテンツなし",IF(AND(申込書!$AH$4="GIGAスクールパック",SUM($Q269,$S269)&lt;&gt;0),SUM($Q269,$S269),IF(AND(申込書!$AH$4="SKY安心GIGAタブレット",SUM($U269,$W269)&lt;&gt;0),SUM($U269,$W269),"")),"")</f>
        <v/>
      </c>
      <c r="GY269" s="157"/>
      <c r="GZ269" s="82"/>
      <c r="HA269" s="80" t="str">
        <f>IF(AND(申込書!$C$119&lt;&gt;"▼プルダウンより選択してください",申込書!$C$119&lt;&gt;"",申込書!$P$119&lt;&gt;"YYYY/MM/DD",$G269&lt;&gt;""),申込書!$P$119,"")</f>
        <v/>
      </c>
      <c r="HB269" s="81" t="str">
        <f>IF(AND(申込書!$C$119&lt;&gt;"▼プルダウンより選択してください",申込書!$C$119&lt;&gt;"",$G269&lt;&gt;""),申込書!$M$119,"")</f>
        <v/>
      </c>
      <c r="HC269" s="81" t="str">
        <f>IF($HA$3&lt;&gt;"コンテンツなし",IF(AND(申込書!$AH$4="GIGAスクールパック",SUM($P269,$R269)&lt;&gt;0),SUM($P269,$R269),IF(AND(申込書!$AH$4="SKY安心GIGAタブレット",SUM($T269,$V269)&lt;&gt;0),SUM($T269,$V269),"")),"")</f>
        <v/>
      </c>
      <c r="HD269" s="81" t="str">
        <f>IF($HA$3&lt;&gt;"コンテンツなし",IF(AND(申込書!$AH$4="GIGAスクールパック",SUM($Q269,$S269)&lt;&gt;0),SUM($Q269,$S269),IF(AND(申込書!$AH$4="SKY安心GIGAタブレット",SUM($U269,$W269)&lt;&gt;0),SUM($U269,$W269),"")),"")</f>
        <v/>
      </c>
      <c r="HE269" s="157"/>
      <c r="HF269" s="82"/>
      <c r="HG269" s="83"/>
    </row>
    <row r="270" spans="2:215" ht="26.85" customHeight="1">
      <c r="B270" s="62">
        <f t="shared" si="4"/>
        <v>265</v>
      </c>
      <c r="C270" s="63"/>
      <c r="D270" s="64"/>
      <c r="E270" s="207"/>
      <c r="F270" s="65"/>
      <c r="G270" s="66"/>
      <c r="H270" s="67"/>
      <c r="I270" s="68"/>
      <c r="J270" s="69"/>
      <c r="K270" s="70"/>
      <c r="L270" s="71"/>
      <c r="M270" s="72"/>
      <c r="N270" s="73"/>
      <c r="O270" s="74"/>
      <c r="P270" s="179"/>
      <c r="Q270" s="180"/>
      <c r="R270" s="180"/>
      <c r="S270" s="181"/>
      <c r="T270" s="179"/>
      <c r="U270" s="180"/>
      <c r="V270" s="182"/>
      <c r="W270" s="181"/>
      <c r="X270" s="75"/>
      <c r="Y270" s="76"/>
      <c r="Z270" s="77"/>
      <c r="AA270" s="78"/>
      <c r="AB270" s="79"/>
      <c r="AC270" s="79"/>
      <c r="AD270" s="79"/>
      <c r="AE270" s="77"/>
      <c r="AF270" s="139"/>
      <c r="AG270" s="139"/>
      <c r="AH270" s="139"/>
      <c r="AI270" s="80" t="str">
        <f>IF(AND(申込書!$C$90&lt;&gt;"▼プルダウンより選択してください",申込書!$C$90&lt;&gt;"",申込書!$P$90&lt;&gt;"YYYY/MM/DD",$G270&lt;&gt;""),申込書!$P$90,"")</f>
        <v/>
      </c>
      <c r="AJ270" s="81" t="str">
        <f>IF(AND(申込書!$C$90&lt;&gt;"▼プルダウンより選択してください",申込書!$C$90&lt;&gt;"",$G270&lt;&gt;""),申込書!$M$90,"")</f>
        <v/>
      </c>
      <c r="AK270" s="81" t="str">
        <f>IF($AI$3&lt;&gt;"コンテンツなし",IF(AND(申込書!$AH$4="GIGAスクールパック",SUM($P270,$R270)&lt;&gt;0),SUM($P270,$R270),IF(AND(申込書!$AH$4="SKY安心GIGAタブレット",SUM($T270,$V270)&lt;&gt;0),SUM($T270,$V270),"")),"")</f>
        <v/>
      </c>
      <c r="AL270" s="81" t="str">
        <f>IF($AI$3&lt;&gt;"コンテンツなし",IF(AND(申込書!$AH$4="GIGAスクールパック",SUM($Q270,$S270)&lt;&gt;0),SUM($Q270,$S270),IF(AND(申込書!$AH$4="SKY安心GIGAタブレット",SUM($U270,$W270)&lt;&gt;0),SUM($U270,$W270),"")),"")</f>
        <v/>
      </c>
      <c r="AM270" s="157"/>
      <c r="AN270" s="82"/>
      <c r="AO270" s="80" t="str">
        <f>IF(AND(申込書!$C$91&lt;&gt;"▼プルダウンより選択してください",申込書!$C$91&lt;&gt;"",申込書!$P$91&lt;&gt;"YYYY/MM/DD",$G270&lt;&gt;""),申込書!$P$91,"")</f>
        <v/>
      </c>
      <c r="AP270" s="81" t="str">
        <f>IF(AND(申込書!$C$91&lt;&gt;"▼プルダウンより選択してください",申込書!$C$91&lt;&gt;"",$G270&lt;&gt;""),申込書!$M$91,"")</f>
        <v/>
      </c>
      <c r="AQ270" s="81" t="str">
        <f>IF($AO$3&lt;&gt;"コンテンツなし",IF(AND(申込書!$AH$4="GIGAスクールパック",SUM($P270,$R270)&lt;&gt;0),SUM($P270,$R270),IF(AND(申込書!$AH$4="SKY安心GIGAタブレット",SUM($T270,$V270)&lt;&gt;0),SUM($T270,$V270),"")),"")</f>
        <v/>
      </c>
      <c r="AR270" s="81" t="str">
        <f>IF($AO$3&lt;&gt;"コンテンツなし",IF(AND(申込書!$AH$4="GIGAスクールパック",SUM($Q270,$S270)&lt;&gt;0),SUM($Q270,$S270),IF(AND(申込書!$AH$4="SKY安心GIGAタブレット",SUM($U270,$W270)&lt;&gt;0),SUM($U270,$W270),"")),"")</f>
        <v/>
      </c>
      <c r="AS270" s="157"/>
      <c r="AT270" s="82"/>
      <c r="AU270" s="80" t="str">
        <f>IF(AND(申込書!$C$92&lt;&gt;"▼プルダウンより選択してください",申込書!$C$92&lt;&gt;"",申込書!$P$92&lt;&gt;"YYYY/MM/DD",$G270&lt;&gt;""),申込書!$P$92,"")</f>
        <v/>
      </c>
      <c r="AV270" s="81" t="str">
        <f>IF(AND(申込書!$C$92&lt;&gt;"▼プルダウンより選択してください",申込書!$C$92&lt;&gt;"",$G270&lt;&gt;""),申込書!$M$92,"")</f>
        <v/>
      </c>
      <c r="AW270" s="81" t="str">
        <f>IF($AU$3&lt;&gt;"コンテンツなし",IF(AND(申込書!$AH$4="GIGAスクールパック",SUM($P270,$R270)&lt;&gt;0),SUM($P270,$R270),IF(AND(申込書!$AH$4="SKY安心GIGAタブレット",SUM($T270,$V270)&lt;&gt;0),SUM($T270,$V270),"")),"")</f>
        <v/>
      </c>
      <c r="AX270" s="81" t="str">
        <f>IF($AU$3&lt;&gt;"コンテンツなし",IF(AND(申込書!$AH$4="GIGAスクールパック",SUM($Q270,$S270)&lt;&gt;0),SUM($Q270,$S270),IF(AND(申込書!$AH$4="SKY安心GIGAタブレット",SUM($U270,$W270)&lt;&gt;0),SUM($U270,$W270),"")),"")</f>
        <v/>
      </c>
      <c r="AY270" s="157"/>
      <c r="AZ270" s="82"/>
      <c r="BA270" s="80" t="str">
        <f>IF(AND(申込書!$C$93&lt;&gt;"▼プルダウンより選択してください",申込書!$C$93&lt;&gt;"",申込書!$P$93&lt;&gt;"YYYY/MM/DD",$G270&lt;&gt;""),申込書!$P$93,"")</f>
        <v/>
      </c>
      <c r="BB270" s="81" t="str">
        <f>IF(AND(申込書!$C$93&lt;&gt;"▼プルダウンより選択してください",申込書!$C$93&lt;&gt;"",申込書!$M$93&gt;=1,$G270&lt;&gt;""),申込書!$M$93,"")</f>
        <v/>
      </c>
      <c r="BC270" s="81" t="str">
        <f>IF($BA$3&lt;&gt;"コンテンツなし",IF(AND(申込書!$AH$4="GIGAスクールパック",SUM($P270,$R270)&lt;&gt;0),SUM($P270,$R270),IF(AND(申込書!$AH$4="SKY安心GIGAタブレット",SUM($T270,$V270)&lt;&gt;0),SUM($T270,$V270),"")),"")</f>
        <v/>
      </c>
      <c r="BD270" s="81" t="str">
        <f>IF($BA$3&lt;&gt;"コンテンツなし",IF(AND(申込書!$AH$4="GIGAスクールパック",SUM($Q270,$S270)&lt;&gt;0),SUM($Q270,$S270),IF(AND(申込書!$AH$4="SKY安心GIGAタブレット",SUM($U270,$W270)&lt;&gt;0),SUM($U270,$W270),"")),"")</f>
        <v/>
      </c>
      <c r="BE270" s="157"/>
      <c r="BF270" s="82"/>
      <c r="BG270" s="80" t="str">
        <f>IF(AND(申込書!$C$94&lt;&gt;"▼プルダウンより選択してください",申込書!$C$94&lt;&gt;"",申込書!$P$94&lt;&gt;"YYYY/MM/DD",$G270&lt;&gt;""),申込書!$P$94,"")</f>
        <v/>
      </c>
      <c r="BH270" s="81" t="str">
        <f>IF(AND(申込書!$C$94&lt;&gt;"▼プルダウンより選択してください",申込書!$C$94&lt;&gt;"",$G270&lt;&gt;""),申込書!$M$94,"")</f>
        <v/>
      </c>
      <c r="BI270" s="81" t="str">
        <f>IF($BG$3&lt;&gt;"コンテンツなし",IF(AND(申込書!$AH$4="GIGAスクールパック",SUM($P270,$R270)&lt;&gt;0),SUM($P270,$R270),IF(AND(申込書!$AH$4="SKY安心GIGAタブレット",SUM($T270,$V270)&lt;&gt;0),SUM($T270,$V270),"")),"")</f>
        <v/>
      </c>
      <c r="BJ270" s="81" t="str">
        <f>IF($BG$3&lt;&gt;"コンテンツなし",IF(AND(申込書!$AH$4="GIGAスクールパック",SUM($Q270,$S270)&lt;&gt;0),SUM($Q270,$S270),IF(AND(申込書!$AH$4="SKY安心GIGAタブレット",SUM($U270,$W270)&lt;&gt;0),SUM($U270,$W270),"")),"")</f>
        <v/>
      </c>
      <c r="BK270" s="157"/>
      <c r="BL270" s="82"/>
      <c r="BM270" s="80" t="str">
        <f>IF(AND(申込書!$C$95&lt;&gt;"▼プルダウンより選択してください",申込書!$C$95&lt;&gt;"",申込書!$P$95&lt;&gt;"YYYY/MM/DD",$G270&lt;&gt;""),申込書!$P$95,"")</f>
        <v/>
      </c>
      <c r="BN270" s="81" t="str">
        <f>IF(AND(申込書!$C$95&lt;&gt;"▼プルダウンより選択してください",申込書!$C$95&lt;&gt;"",$G270&lt;&gt;""),申込書!$M$95,"")</f>
        <v/>
      </c>
      <c r="BO270" s="81" t="str">
        <f>IF($BM$3&lt;&gt;"コンテンツなし",IF(AND(申込書!$AH$4="GIGAスクールパック",SUM($P270,$R270)&lt;&gt;0),SUM($P270,$R270),IF(AND(申込書!$AH$4="SKY安心GIGAタブレット",SUM($T270,$V270)&lt;&gt;0),SUM($T270,$V270),"")),"")</f>
        <v/>
      </c>
      <c r="BP270" s="81" t="str">
        <f>IF($BM$3&lt;&gt;"コンテンツなし",IF(AND(申込書!$AH$4="GIGAスクールパック",SUM($Q270,$S270)&lt;&gt;0),SUM($Q270,$S270),IF(AND(申込書!$AH$4="SKY安心GIGAタブレット",SUM($U270,$W270)&lt;&gt;0),SUM($U270,$W270),"")),"")</f>
        <v/>
      </c>
      <c r="BQ270" s="157"/>
      <c r="BR270" s="82"/>
      <c r="BS270" s="80" t="str">
        <f>IF(AND(申込書!$C$96&lt;&gt;"▼プルダウンより選択してください",申込書!$C$96&lt;&gt;"",申込書!$P$96&lt;&gt;"YYYY/MM/DD",$G270&lt;&gt;""),申込書!$P$96,"")</f>
        <v/>
      </c>
      <c r="BT270" s="81" t="str">
        <f>IF(AND(申込書!$C$96&lt;&gt;"▼プルダウンより選択してください",申込書!$C$96&lt;&gt;"",$G270&lt;&gt;""),申込書!$M$96,"")</f>
        <v/>
      </c>
      <c r="BU270" s="81" t="str">
        <f>IF($BS$3&lt;&gt;"コンテンツなし",IF(AND(申込書!$AH$4="GIGAスクールパック",SUM($P270,$R270)&lt;&gt;0),SUM($P270,$R270),IF(AND(申込書!$AH$4="SKY安心GIGAタブレット",SUM($T270,$V270)&lt;&gt;0),SUM($T270,$V270),"")),"")</f>
        <v/>
      </c>
      <c r="BV270" s="81" t="str">
        <f>IF($BS$3&lt;&gt;"コンテンツなし",IF(AND(申込書!$AH$4="GIGAスクールパック",SUM($Q270,$S270)&lt;&gt;0),SUM($Q270,$S270),IF(AND(申込書!$AH$4="SKY安心GIGAタブレット",SUM($U270,$W270)&lt;&gt;0),SUM($U270,$W270),"")),"")</f>
        <v/>
      </c>
      <c r="BW270" s="157"/>
      <c r="BX270" s="82"/>
      <c r="BY270" s="80" t="str">
        <f>IF(AND(申込書!$C$97&lt;&gt;"▼プルダウンより選択してください",申込書!$C$97&lt;&gt;"",申込書!$P$97&lt;&gt;"YYYY/MM/DD",$G270&lt;&gt;""),申込書!$P$97,"")</f>
        <v/>
      </c>
      <c r="BZ270" s="81" t="str">
        <f>IF(AND(申込書!$C$97&lt;&gt;"▼プルダウンより選択してください",申込書!$C$97&lt;&gt;"",$G270&lt;&gt;""),申込書!$M$97,"")</f>
        <v/>
      </c>
      <c r="CA270" s="81" t="str">
        <f>IF($BY$3&lt;&gt;"コンテンツなし",IF(AND(申込書!$AH$4="GIGAスクールパック",SUM($P270,$R270)&lt;&gt;0),SUM($P270,$R270),IF(AND(申込書!$AH$4="SKY安心GIGAタブレット",SUM($T270,$V270)&lt;&gt;0),SUM($T270,$V270),"")),"")</f>
        <v/>
      </c>
      <c r="CB270" s="81" t="str">
        <f>IF($BY$3&lt;&gt;"コンテンツなし",IF(AND(申込書!$AH$4="GIGAスクールパック",SUM($Q270,$S270)&lt;&gt;0),SUM($Q270,$S270),IF(AND(申込書!$AH$4="SKY安心GIGAタブレット",SUM($U270,$W270)&lt;&gt;0),SUM($U270,$W270),"")),"")</f>
        <v/>
      </c>
      <c r="CC270" s="157"/>
      <c r="CD270" s="82"/>
      <c r="CE270" s="80" t="str">
        <f>IF(AND(申込書!$C$98&lt;&gt;"▼プルダウンより選択してください",申込書!$C$98&lt;&gt;"",申込書!$P$98&lt;&gt;"YYYY/MM/DD",$G270&lt;&gt;""),申込書!$P$98,"")</f>
        <v/>
      </c>
      <c r="CF270" s="81" t="str">
        <f>IF(AND(申込書!$C$98&lt;&gt;"▼プルダウンより選択してください",申込書!$C$98&lt;&gt;"",$G270&lt;&gt;""),申込書!$M$98,"")</f>
        <v/>
      </c>
      <c r="CG270" s="81" t="str">
        <f>IF($CE$3&lt;&gt;"コンテンツなし",IF(AND(申込書!$AH$4="GIGAスクールパック",SUM($P270,$R270)&lt;&gt;0),SUM($P270,$R270),IF(AND(申込書!$AH$4="SKY安心GIGAタブレット",SUM($T270,$V270)&lt;&gt;0),SUM($T270,$V270),"")),"")</f>
        <v/>
      </c>
      <c r="CH270" s="81" t="str">
        <f>IF($CE$3&lt;&gt;"コンテンツなし",IF(AND(申込書!$AH$4="GIGAスクールパック",SUM($Q270,$S270)&lt;&gt;0),SUM($Q270,$S270),IF(AND(申込書!$AH$4="SKY安心GIGAタブレット",SUM($U270,$W270)&lt;&gt;0),SUM($U270,$W270),"")),"")</f>
        <v/>
      </c>
      <c r="CI270" s="157"/>
      <c r="CJ270" s="82"/>
      <c r="CK270" s="80" t="str">
        <f>IF(AND(申込書!$C$99&lt;&gt;"▼プルダウンより選択してください",申込書!$C$99&lt;&gt;"",申込書!$P$99&lt;&gt;"YYYY/MM/DD",$G270&lt;&gt;""),申込書!$P$99,"")</f>
        <v/>
      </c>
      <c r="CL270" s="81" t="str">
        <f>IF(AND(申込書!$C$99&lt;&gt;"▼プルダウンより選択してください",申込書!$C$99&lt;&gt;"",$G270&lt;&gt;""),申込書!$M$99,"")</f>
        <v/>
      </c>
      <c r="CM270" s="81" t="str">
        <f>IF($CK$3&lt;&gt;"コンテンツなし",IF(AND(申込書!$AH$4="GIGAスクールパック",SUM($P270,$R270)&lt;&gt;0),SUM($P270,$R270),IF(AND(申込書!$AH$4="SKY安心GIGAタブレット",SUM($T270,$V270)&lt;&gt;0),SUM($T270,$V270),"")),"")</f>
        <v/>
      </c>
      <c r="CN270" s="81" t="str">
        <f>IF($CK$3&lt;&gt;"コンテンツなし",IF(AND(申込書!$AH$4="GIGAスクールパック",SUM($Q270,$S270)&lt;&gt;0),SUM($Q270,$S270),IF(AND(申込書!$AH$4="SKY安心GIGAタブレット",SUM($U270,$W270)&lt;&gt;0),SUM($U270,$W270),"")),"")</f>
        <v/>
      </c>
      <c r="CO270" s="157"/>
      <c r="CP270" s="82"/>
      <c r="CQ270" s="80" t="str">
        <f>IF(AND(申込書!$C$100&lt;&gt;"▼プルダウンより選択してください",申込書!$C$100&lt;&gt;"",申込書!$P$100&lt;&gt;"YYYY/MM/DD",$G270&lt;&gt;""),申込書!$P$100,"")</f>
        <v/>
      </c>
      <c r="CR270" s="81" t="str">
        <f>IF(AND(申込書!$C$100&lt;&gt;"▼プルダウンより選択してください",申込書!$C$100&lt;&gt;"",$G270&lt;&gt;""),申込書!$M$100,"")</f>
        <v/>
      </c>
      <c r="CS270" s="81" t="str">
        <f>IF($CQ$3&lt;&gt;"コンテンツなし",IF(AND(申込書!$AH$4="GIGAスクールパック",SUM($P270,$R270)&lt;&gt;0),SUM($P270,$R270),IF(AND(申込書!$AH$4="SKY安心GIGAタブレット",SUM($T270,$V270)&lt;&gt;0),SUM($T270,$V270),"")),"")</f>
        <v/>
      </c>
      <c r="CT270" s="81" t="str">
        <f>IF($CQ$3&lt;&gt;"コンテンツなし",IF(AND(申込書!$AH$4="GIGAスクールパック",SUM($Q270,$S270)&lt;&gt;0),SUM($Q270,$S270),IF(AND(申込書!$AH$4="SKY安心GIGAタブレット",SUM($U270,$W270)&lt;&gt;0),SUM($U270,$W270),"")),"")</f>
        <v/>
      </c>
      <c r="CU270" s="81"/>
      <c r="CV270" s="82"/>
      <c r="CW270" s="80" t="str">
        <f>IF(AND(申込書!$C$101&lt;&gt;"▼プルダウンより選択してください",申込書!$C$101&lt;&gt;"",申込書!$P$101&lt;&gt;"YYYY/MM/DD",$G270&lt;&gt;""),申込書!$P$101,"")</f>
        <v/>
      </c>
      <c r="CX270" s="81" t="str">
        <f>IF(AND(申込書!$C$101&lt;&gt;"▼プルダウンより選択してください",申込書!$C$101&lt;&gt;"",$G270&lt;&gt;""),申込書!$M$101,"")</f>
        <v/>
      </c>
      <c r="CY270" s="81" t="str">
        <f>IF($CW$3&lt;&gt;"コンテンツなし",IF(AND(申込書!$AH$4="GIGAスクールパック",SUM($P270,$R270)&lt;&gt;0),SUM($P270,$R270),IF(AND(申込書!$AH$4="SKY安心GIGAタブレット",SUM($T270,$V270)&lt;&gt;0),SUM($T270,$V270),"")),"")</f>
        <v/>
      </c>
      <c r="CZ270" s="81" t="str">
        <f>IF($CW$3&lt;&gt;"コンテンツなし",IF(AND(申込書!$AH$4="GIGAスクールパック",SUM($Q270,$S270)&lt;&gt;0),SUM($Q270,$S270),IF(AND(申込書!$AH$4="SKY安心GIGAタブレット",SUM($U270,$W270)&lt;&gt;0),SUM($U270,$W270),"")),"")</f>
        <v/>
      </c>
      <c r="DA270" s="81"/>
      <c r="DB270" s="82"/>
      <c r="DC270" s="80" t="str">
        <f>IF(AND(申込書!$C$102&lt;&gt;"▼プルダウンより選択してください",申込書!$C$102&lt;&gt;"",申込書!$P$102&lt;&gt;"YYYY/MM/DD",$G270&lt;&gt;""),申込書!$P$102,"")</f>
        <v/>
      </c>
      <c r="DD270" s="81" t="str">
        <f>IF(AND(申込書!$C$102&lt;&gt;"▼プルダウンより選択してください",申込書!$C$102&lt;&gt;"",$G270&lt;&gt;""),申込書!$M$102,"")</f>
        <v/>
      </c>
      <c r="DE270" s="81" t="str">
        <f>IF($DC$3&lt;&gt;"コンテンツなし",IF(AND(申込書!$AH$4="GIGAスクールパック",SUM($P270,$R270)&lt;&gt;0),SUM($P270,$R270),IF(AND(申込書!$AH$4="SKY安心GIGAタブレット",SUM($T270,$V270)&lt;&gt;0),SUM($T270,$V270),"")),"")</f>
        <v/>
      </c>
      <c r="DF270" s="81" t="str">
        <f>IF($DC$3&lt;&gt;"コンテンツなし",IF(AND(申込書!$AH$4="GIGAスクールパック",SUM($Q270,$S270)&lt;&gt;0),SUM($Q270,$S270),IF(AND(申込書!$AH$4="SKY安心GIGAタブレット",SUM($U270,$W270)&lt;&gt;0),SUM($U270,$W270),"")),"")</f>
        <v/>
      </c>
      <c r="DG270" s="81"/>
      <c r="DH270" s="82"/>
      <c r="DI270" s="80" t="str">
        <f>IF(AND(申込書!$C$103&lt;&gt;"▼プルダウンより選択してください",申込書!$C$103&lt;&gt;"",申込書!$P$103&lt;&gt;"YYYY/MM/DD",$G270&lt;&gt;""),申込書!$P$103,"")</f>
        <v/>
      </c>
      <c r="DJ270" s="81" t="str">
        <f>IF(AND(申込書!$C$103&lt;&gt;"▼プルダウンより選択してください",申込書!$C$103&lt;&gt;"",$G270&lt;&gt;""),申込書!$M$103,"")</f>
        <v/>
      </c>
      <c r="DK270" s="81" t="str">
        <f>IF($DI$3&lt;&gt;"コンテンツなし",IF(AND(申込書!$AH$4="GIGAスクールパック",SUM($P270,$R270)&lt;&gt;0),SUM($P270,$R270),IF(AND(申込書!$AH$4="SKY安心GIGAタブレット",SUM($T270,$V270)&lt;&gt;0),SUM($T270,$V270),"")),"")</f>
        <v/>
      </c>
      <c r="DL270" s="81" t="str">
        <f>IF($DI$3&lt;&gt;"コンテンツなし",IF(AND(申込書!$AH$4="GIGAスクールパック",SUM($Q270,$S270)&lt;&gt;0),SUM($Q270,$S270),IF(AND(申込書!$AH$4="SKY安心GIGAタブレット",SUM($U270,$W270)&lt;&gt;0),SUM($U270,$W270),"")),"")</f>
        <v/>
      </c>
      <c r="DM270" s="81"/>
      <c r="DN270" s="82"/>
      <c r="DO270" s="80" t="str">
        <f>IF(AND(申込書!$C$104&lt;&gt;"▼プルダウンより選択してください",申込書!$C$104&lt;&gt;"",申込書!$P$104&lt;&gt;"YYYY/MM/DD",$G270&lt;&gt;""),申込書!$P$104,"")</f>
        <v/>
      </c>
      <c r="DP270" s="81" t="str">
        <f>IF(AND(申込書!$C$104&lt;&gt;"▼プルダウンより選択してください",申込書!$C$104&lt;&gt;"",$G270&lt;&gt;""),申込書!$M$104,"")</f>
        <v/>
      </c>
      <c r="DQ270" s="81" t="str">
        <f>IF($DO$3&lt;&gt;"コンテンツなし",IF(AND(申込書!$AH$4="GIGAスクールパック",SUM($P270,$R270)&lt;&gt;0),SUM($P270,$R270),IF(AND(申込書!$AH$4="SKY安心GIGAタブレット",SUM($T270,$V270)&lt;&gt;0),SUM($T270,$V270),"")),"")</f>
        <v/>
      </c>
      <c r="DR270" s="81" t="str">
        <f>IF($DO$3&lt;&gt;"コンテンツなし",IF(AND(申込書!$AH$4="GIGAスクールパック",SUM($Q270,$S270)&lt;&gt;0),SUM($Q270,$S270),IF(AND(申込書!$AH$4="SKY安心GIGAタブレット",SUM($U270,$W270)&lt;&gt;0),SUM($U270,$W270),"")),"")</f>
        <v/>
      </c>
      <c r="DS270" s="81"/>
      <c r="DT270" s="82"/>
      <c r="DU270" s="80" t="str">
        <f>IF(AND(申込書!$C$105&lt;&gt;"▼プルダウンより選択してください",申込書!$C$105&lt;&gt;"",申込書!$P$105&lt;&gt;"YYYY/MM/DD",$G270&lt;&gt;""),申込書!$P$105,"")</f>
        <v/>
      </c>
      <c r="DV270" s="81" t="str">
        <f>IF(AND(申込書!$C$105&lt;&gt;"▼プルダウンより選択してください",申込書!$C$105&lt;&gt;"",$G270&lt;&gt;""),申込書!$M$105,"")</f>
        <v/>
      </c>
      <c r="DW270" s="81" t="str">
        <f>IF($DU$3&lt;&gt;"コンテンツなし",IF(AND(申込書!$AH$4="GIGAスクールパック",SUM($P270,$R270)&lt;&gt;0),SUM($P270,$R270),IF(AND(申込書!$AH$4="SKY安心GIGAタブレット",SUM($T270,$V270)&lt;&gt;0),SUM($T270,$V270),"")),"")</f>
        <v/>
      </c>
      <c r="DX270" s="81" t="str">
        <f>IF($DU$3&lt;&gt;"コンテンツなし",IF(AND(申込書!$AH$4="GIGAスクールパック",SUM($Q270,$S270)&lt;&gt;0),SUM($Q270,$S270),IF(AND(申込書!$AH$4="SKY安心GIGAタブレット",SUM($U270,$W270)&lt;&gt;0),SUM($U270,$W270),"")),"")</f>
        <v/>
      </c>
      <c r="DY270" s="157"/>
      <c r="DZ270" s="82"/>
      <c r="EA270" s="80" t="str">
        <f>IF(AND(申込書!$C$106&lt;&gt;"▼プルダウンより選択してください",申込書!$C$106&lt;&gt;"",申込書!$P$106&lt;&gt;"YYYY/MM/DD",$G270&lt;&gt;""),申込書!$P$106,"")</f>
        <v/>
      </c>
      <c r="EB270" s="81" t="str">
        <f>IF(AND(申込書!$C$106&lt;&gt;"▼プルダウンより選択してください",申込書!$C$106&lt;&gt;"",$G270&lt;&gt;""),申込書!$M$106,"")</f>
        <v/>
      </c>
      <c r="EC270" s="81" t="str">
        <f>IF($EA$3&lt;&gt;"コンテンツなし",IF(AND(申込書!$AH$4="GIGAスクールパック",SUM($P270,$R270)&lt;&gt;0),SUM($P270,$R270),IF(AND(申込書!$AH$4="SKY安心GIGAタブレット",SUM($T270,$V270)&lt;&gt;0),SUM($T270,$V270),"")),"")</f>
        <v/>
      </c>
      <c r="ED270" s="81" t="str">
        <f>IF($EA$3&lt;&gt;"コンテンツなし",IF(AND(申込書!$AH$4="GIGAスクールパック",SUM($Q270,$S270)&lt;&gt;0),SUM($Q270,$S270),IF(AND(申込書!$AH$4="SKY安心GIGAタブレット",SUM($U270,$W270)&lt;&gt;0),SUM($U270,$W270),"")),"")</f>
        <v/>
      </c>
      <c r="EE270" s="157"/>
      <c r="EF270" s="82"/>
      <c r="EG270" s="80" t="str">
        <f>IF(AND(申込書!$C$107&lt;&gt;"▼プルダウンより選択してください",申込書!$C$107&lt;&gt;"",申込書!$P$107&lt;&gt;"YYYY/MM/DD",$G270&lt;&gt;""),申込書!$P$107,"")</f>
        <v/>
      </c>
      <c r="EH270" s="81" t="str">
        <f>IF(AND(申込書!$C$107&lt;&gt;"▼プルダウンより選択してください",申込書!$C$107&lt;&gt;"",$G270&lt;&gt;""),申込書!$M$107,"")</f>
        <v/>
      </c>
      <c r="EI270" s="81" t="str">
        <f>IF($EG$3&lt;&gt;"コンテンツなし",IF(AND(申込書!$AH$4="GIGAスクールパック",SUM($P270,$R270)&lt;&gt;0),SUM($P270,$R270),IF(AND(申込書!$AH$4="SKY安心GIGAタブレット",SUM($T270,$V270)&lt;&gt;0),SUM($T270,$V270),"")),"")</f>
        <v/>
      </c>
      <c r="EJ270" s="81" t="str">
        <f>IF($EG$3&lt;&gt;"コンテンツなし",IF(AND(申込書!$AH$4="GIGAスクールパック",SUM($Q270,$S270)&lt;&gt;0),SUM($Q270,$S270),IF(AND(申込書!$AH$4="SKY安心GIGAタブレット",SUM($U270,$W270)&lt;&gt;0),SUM($U270,$W270),"")),"")</f>
        <v/>
      </c>
      <c r="EK270" s="157"/>
      <c r="EL270" s="82"/>
      <c r="EM270" s="80" t="str">
        <f>IF(AND(申込書!$C$108&lt;&gt;"▼プルダウンより選択してください",申込書!$C$108&lt;&gt;"",申込書!$P$108&lt;&gt;"YYYY/MM/DD",$G270&lt;&gt;""),申込書!$P$108,"")</f>
        <v/>
      </c>
      <c r="EN270" s="81" t="str">
        <f>IF(AND(申込書!$C$108&lt;&gt;"▼プルダウンより選択してください",申込書!$C$108&lt;&gt;"",$G270&lt;&gt;""),申込書!$M$108,"")</f>
        <v/>
      </c>
      <c r="EO270" s="81" t="str">
        <f>IF($EM$3&lt;&gt;"コンテンツなし",IF(AND(申込書!$AH$4="GIGAスクールパック",SUM($P270,$R270)&lt;&gt;0),SUM($P270,$R270),IF(AND(申込書!$AH$4="SKY安心GIGAタブレット",SUM($T270,$V270)&lt;&gt;0),SUM($T270,$V270),"")),"")</f>
        <v/>
      </c>
      <c r="EP270" s="81" t="str">
        <f>IF($EM$3&lt;&gt;"コンテンツなし",IF(AND(申込書!$AH$4="GIGAスクールパック",SUM($Q270,$S270)&lt;&gt;0),SUM($Q270,$S270),IF(AND(申込書!$AH$4="SKY安心GIGAタブレット",SUM($U270,$W270)&lt;&gt;0),SUM($U270,$W270),"")),"")</f>
        <v/>
      </c>
      <c r="EQ270" s="157"/>
      <c r="ER270" s="82"/>
      <c r="ES270" s="80" t="str">
        <f>IF(AND(申込書!$C$109&lt;&gt;"▼プルダウンより選択してください",申込書!$C$109&lt;&gt;"",申込書!$P$109&lt;&gt;"YYYY/MM/DD",$G270&lt;&gt;""),申込書!$P$109,"")</f>
        <v/>
      </c>
      <c r="ET270" s="81" t="str">
        <f>IF(AND(申込書!$C$109&lt;&gt;"▼プルダウンより選択してください",申込書!$C$109&lt;&gt;"",$G270&lt;&gt;""),申込書!$M$109,"")</f>
        <v/>
      </c>
      <c r="EU270" s="81" t="str">
        <f>IF($ES$3&lt;&gt;"コンテンツなし",IF(AND(申込書!$AH$4="GIGAスクールパック",SUM($P270,$R270)&lt;&gt;0),SUM($P270,$R270),IF(AND(申込書!$AH$4="SKY安心GIGAタブレット",SUM($T270,$V270)&lt;&gt;0),SUM($T270,$V270),"")),"")</f>
        <v/>
      </c>
      <c r="EV270" s="81" t="str">
        <f>IF($ES$3&lt;&gt;"コンテンツなし",IF(AND(申込書!$AH$4="GIGAスクールパック",SUM($Q270,$S270)&lt;&gt;0),SUM($Q270,$S270),IF(AND(申込書!$AH$4="SKY安心GIGAタブレット",SUM($U270,$W270)&lt;&gt;0),SUM($U270,$W270),"")),"")</f>
        <v/>
      </c>
      <c r="EW270" s="157"/>
      <c r="EX270" s="82"/>
      <c r="EY270" s="80" t="str">
        <f>IF(AND(申込書!$C$110&lt;&gt;"▼プルダウンより選択してください",申込書!$C$110&lt;&gt;"",申込書!$P$110&lt;&gt;"YYYY/MM/DD",$G270&lt;&gt;""),申込書!$P$110,"")</f>
        <v/>
      </c>
      <c r="EZ270" s="81" t="str">
        <f>IF(AND(申込書!$C$110&lt;&gt;"▼プルダウンより選択してください",申込書!$C$110&lt;&gt;"",$G270&lt;&gt;""),申込書!$M$110,"")</f>
        <v/>
      </c>
      <c r="FA270" s="81" t="str">
        <f>IF($EY$3&lt;&gt;"コンテンツなし",IF(AND(申込書!$AH$4="GIGAスクールパック",SUM($P270,$R270)&lt;&gt;0),SUM($P270,$R270),IF(AND(申込書!$AH$4="SKY安心GIGAタブレット",SUM($T270,$V270)&lt;&gt;0),SUM($T270,$V270),"")),"")</f>
        <v/>
      </c>
      <c r="FB270" s="81" t="str">
        <f>IF($EY$3&lt;&gt;"コンテンツなし",IF(AND(申込書!$AH$4="GIGAスクールパック",SUM($Q270,$S270)&lt;&gt;0),SUM($Q270,$S270),IF(AND(申込書!$AH$4="SKY安心GIGAタブレット",SUM($U270,$W270)&lt;&gt;0),SUM($U270,$W270),"")),"")</f>
        <v/>
      </c>
      <c r="FC270" s="157"/>
      <c r="FD270" s="82"/>
      <c r="FE270" s="80" t="str">
        <f>IF(AND(申込書!$C$111&lt;&gt;"▼プルダウンより選択してください",申込書!$C$111&lt;&gt;"",申込書!$P$111&lt;&gt;"YYYY/MM/DD",$G270&lt;&gt;""),申込書!$P$111,"")</f>
        <v/>
      </c>
      <c r="FF270" s="81" t="str">
        <f>IF(AND(申込書!$C$111&lt;&gt;"▼プルダウンより選択してください",申込書!$C$111&lt;&gt;"",$G270&lt;&gt;""),申込書!$M$111,"")</f>
        <v/>
      </c>
      <c r="FG270" s="81" t="str">
        <f>IF($FE$3&lt;&gt;"コンテンツなし",IF(AND(申込書!$AH$4="GIGAスクールパック",SUM($P270,$R270)&lt;&gt;0),SUM($P270,$R270),IF(AND(申込書!$AH$4="SKY安心GIGAタブレット",SUM($T270,$V270)&lt;&gt;0),SUM($T270,$V270),"")),"")</f>
        <v/>
      </c>
      <c r="FH270" s="81" t="str">
        <f>IF($FE$3&lt;&gt;"コンテンツなし",IF(AND(申込書!$AH$4="GIGAスクールパック",SUM($Q270,$S270)&lt;&gt;0),SUM($Q270,$S270),IF(AND(申込書!$AH$4="SKY安心GIGAタブレット",SUM($U270,$W270)&lt;&gt;0),SUM($U270,$W270),"")),"")</f>
        <v/>
      </c>
      <c r="FI270" s="157"/>
      <c r="FJ270" s="82"/>
      <c r="FK270" s="80" t="str">
        <f>IF(AND(申込書!$C$112&lt;&gt;"▼プルダウンより選択してください",申込書!$C$112&lt;&gt;"",申込書!$P$112&lt;&gt;"YYYY/MM/DD",$G270&lt;&gt;""),申込書!$P$112,"")</f>
        <v/>
      </c>
      <c r="FL270" s="81" t="str">
        <f>IF(AND(申込書!$C$112&lt;&gt;"▼プルダウンより選択してください",申込書!$C$112&lt;&gt;"",$G270&lt;&gt;""),申込書!$M$112,"")</f>
        <v/>
      </c>
      <c r="FM270" s="81" t="str">
        <f>IF($FK$3&lt;&gt;"コンテンツなし",IF(AND(申込書!$AH$4="GIGAスクールパック",SUM($P270,$R270)&lt;&gt;0),SUM($P270,$R270),IF(AND(申込書!$AH$4="SKY安心GIGAタブレット",SUM($T270,$V270)&lt;&gt;0),SUM($T270,$V270),"")),"")</f>
        <v/>
      </c>
      <c r="FN270" s="81" t="str">
        <f>IF($FK$3&lt;&gt;"コンテンツなし",IF(AND(申込書!$AH$4="GIGAスクールパック",SUM($Q270,$S270)&lt;&gt;0),SUM($Q270,$S270),IF(AND(申込書!$AH$4="SKY安心GIGAタブレット",SUM($U270,$W270)&lt;&gt;0),SUM($U270,$W270),"")),"")</f>
        <v/>
      </c>
      <c r="FO270" s="157"/>
      <c r="FP270" s="82"/>
      <c r="FQ270" s="80" t="str">
        <f>IF(AND(申込書!$C$113&lt;&gt;"▼プルダウンより選択してください",申込書!$C$113&lt;&gt;"",申込書!$P$113&lt;&gt;"YYYY/MM/DD",$G270&lt;&gt;""),申込書!$P$113,"")</f>
        <v/>
      </c>
      <c r="FR270" s="81" t="str">
        <f>IF(AND(申込書!$C$113&lt;&gt;"▼プルダウンより選択してください",申込書!$C$113&lt;&gt;"",$G270&lt;&gt;""),申込書!$M$113,"")</f>
        <v/>
      </c>
      <c r="FS270" s="81" t="str">
        <f>IF($FQ$3&lt;&gt;"コンテンツなし",IF(AND(申込書!$AH$4="GIGAスクールパック",SUM($P270,$R270)&lt;&gt;0),SUM($P270,$R270),IF(AND(申込書!$AH$4="SKY安心GIGAタブレット",SUM($T270,$V270)&lt;&gt;0),SUM($T270,$V270),"")),"")</f>
        <v/>
      </c>
      <c r="FT270" s="81" t="str">
        <f>IF($FQ$3&lt;&gt;"コンテンツなし",IF(AND(申込書!$AH$4="GIGAスクールパック",SUM($Q270,$S270)&lt;&gt;0),SUM($Q270,$S270),IF(AND(申込書!$AH$4="SKY安心GIGAタブレット",SUM($U270,$W270)&lt;&gt;0),SUM($U270,$W270),"")),"")</f>
        <v/>
      </c>
      <c r="FU270" s="157"/>
      <c r="FV270" s="82"/>
      <c r="FW270" s="80" t="str">
        <f>IF(AND(申込書!$C$114&lt;&gt;"▼プルダウンより選択してください",申込書!$C$114&lt;&gt;"",申込書!$P$114&lt;&gt;"YYYY/MM/DD",$G270&lt;&gt;""),申込書!$P$114,"")</f>
        <v/>
      </c>
      <c r="FX270" s="81" t="str">
        <f>IF(AND(申込書!$C$114&lt;&gt;"▼プルダウンより選択してください",申込書!$C$114&lt;&gt;"",$G270&lt;&gt;""),申込書!$M$114,"")</f>
        <v/>
      </c>
      <c r="FY270" s="81" t="str">
        <f>IF($FW$3&lt;&gt;"コンテンツなし",IF(AND(申込書!$AH$4="GIGAスクールパック",SUM($P270,$R270)&lt;&gt;0),SUM($P270,$R270),IF(AND(申込書!$AH$4="SKY安心GIGAタブレット",SUM($T270,$V270)&lt;&gt;0),SUM($T270,$V270),"")),"")</f>
        <v/>
      </c>
      <c r="FZ270" s="81" t="str">
        <f>IF($FW$3&lt;&gt;"コンテンツなし",IF(AND(申込書!$AH$4="GIGAスクールパック",SUM($Q270,$S270)&lt;&gt;0),SUM($Q270,$S270),IF(AND(申込書!$AH$4="SKY安心GIGAタブレット",SUM($U270,$W270)&lt;&gt;0),SUM($U270,$W270),"")),"")</f>
        <v/>
      </c>
      <c r="GA270" s="157"/>
      <c r="GB270" s="82"/>
      <c r="GC270" s="80" t="str">
        <f>IF(AND(申込書!$C$115&lt;&gt;"▼プルダウンより選択してください",申込書!$C$115&lt;&gt;"",申込書!$P$115&lt;&gt;"YYYY/MM/DD",$G270&lt;&gt;""),申込書!$P$115,"")</f>
        <v/>
      </c>
      <c r="GD270" s="81" t="str">
        <f>IF(AND(申込書!$C$115&lt;&gt;"▼プルダウンより選択してください",申込書!$C$115&lt;&gt;"",$G270&lt;&gt;""),申込書!$M$115,"")</f>
        <v/>
      </c>
      <c r="GE270" s="81" t="str">
        <f>IF($GC$3&lt;&gt;"コンテンツなし",IF(AND(申込書!$AH$4="GIGAスクールパック",SUM($P270,$R270)&lt;&gt;0),SUM($P270,$R270),IF(AND(申込書!$AH$4="SKY安心GIGAタブレット",SUM($T270,$V270)&lt;&gt;0),SUM($T270,$V270),"")),"")</f>
        <v/>
      </c>
      <c r="GF270" s="81" t="str">
        <f>IF($GC$3&lt;&gt;"コンテンツなし",IF(AND(申込書!$AH$4="GIGAスクールパック",SUM($Q270,$S270)&lt;&gt;0),SUM($Q270,$S270),IF(AND(申込書!$AH$4="SKY安心GIGAタブレット",SUM($U270,$W270)&lt;&gt;0),SUM($U270,$W270),"")),"")</f>
        <v/>
      </c>
      <c r="GG270" s="157"/>
      <c r="GH270" s="82"/>
      <c r="GI270" s="80" t="str">
        <f>IF(AND(申込書!$C$116&lt;&gt;"▼プルダウンより選択してください",申込書!$C$116&lt;&gt;"",申込書!$P$116&lt;&gt;"YYYY/MM/DD",$G270&lt;&gt;""),申込書!$P$116,"")</f>
        <v/>
      </c>
      <c r="GJ270" s="81" t="str">
        <f>IF(AND(申込書!$C$116&lt;&gt;"▼プルダウンより選択してください",申込書!$C$116&lt;&gt;"",$G270&lt;&gt;""),申込書!$M$116,"")</f>
        <v/>
      </c>
      <c r="GK270" s="81" t="str">
        <f>IF($GI$3&lt;&gt;"コンテンツなし",IF(AND(申込書!$AH$4="GIGAスクールパック",SUM($P270,$R270)&lt;&gt;0),SUM($P270,$R270),IF(AND(申込書!$AH$4="SKY安心GIGAタブレット",SUM($T270,$V270)&lt;&gt;0),SUM($T270,$V270),"")),"")</f>
        <v/>
      </c>
      <c r="GL270" s="81" t="str">
        <f>IF($GI$3&lt;&gt;"コンテンツなし",IF(AND(申込書!$AH$4="GIGAスクールパック",SUM($Q270,$S270)&lt;&gt;0),SUM($Q270,$S270),IF(AND(申込書!$AH$4="SKY安心GIGAタブレット",SUM($U270,$W270)&lt;&gt;0),SUM($U270,$W270),"")),"")</f>
        <v/>
      </c>
      <c r="GM270" s="157"/>
      <c r="GN270" s="82"/>
      <c r="GO270" s="80" t="str">
        <f>IF(AND(申込書!$C$117&lt;&gt;"▼プルダウンより選択してください",申込書!$C$117&lt;&gt;"",申込書!$P$117&lt;&gt;"YYYY/MM/DD",$G270&lt;&gt;""),申込書!$P$117,"")</f>
        <v/>
      </c>
      <c r="GP270" s="81" t="str">
        <f>IF(AND(申込書!$C$117&lt;&gt;"▼プルダウンより選択してください",申込書!$C$117&lt;&gt;"",$G270&lt;&gt;""),申込書!$M$117,"")</f>
        <v/>
      </c>
      <c r="GQ270" s="81" t="str">
        <f>IF($GO$3&lt;&gt;"コンテンツなし",IF(AND(申込書!$AH$4="GIGAスクールパック",SUM($P270,$R270)&lt;&gt;0),SUM($P270,$R270),IF(AND(申込書!$AH$4="SKY安心GIGAタブレット",SUM($T270,$V270)&lt;&gt;0),SUM($T270,$V270),"")),"")</f>
        <v/>
      </c>
      <c r="GR270" s="81" t="str">
        <f>IF($GO$3&lt;&gt;"コンテンツなし",IF(AND(申込書!$AH$4="GIGAスクールパック",SUM($Q270,$S270)&lt;&gt;0),SUM($Q270,$S270),IF(AND(申込書!$AH$4="SKY安心GIGAタブレット",SUM($U270,$W270)&lt;&gt;0),SUM($U270,$W270),"")),"")</f>
        <v/>
      </c>
      <c r="GS270" s="157"/>
      <c r="GT270" s="82"/>
      <c r="GU270" s="80" t="str">
        <f>IF(AND(申込書!$C$118&lt;&gt;"▼プルダウンより選択してください",申込書!$C$118&lt;&gt;"",申込書!$P$118&lt;&gt;"YYYY/MM/DD",$G270&lt;&gt;""),申込書!$P$118,"")</f>
        <v/>
      </c>
      <c r="GV270" s="81" t="str">
        <f>IF(AND(申込書!$C$118&lt;&gt;"▼プルダウンより選択してください",申込書!$C$118&lt;&gt;"",$G270&lt;&gt;""),申込書!$M$118,"")</f>
        <v/>
      </c>
      <c r="GW270" s="81" t="str">
        <f>IF($GU$3&lt;&gt;"コンテンツなし",IF(AND(申込書!$AH$4="GIGAスクールパック",SUM($P270,$R270)&lt;&gt;0),SUM($P270,$R270),IF(AND(申込書!$AH$4="SKY安心GIGAタブレット",SUM($T270,$V270)&lt;&gt;0),SUM($T270,$V270),"")),"")</f>
        <v/>
      </c>
      <c r="GX270" s="81" t="str">
        <f>IF($GU$3&lt;&gt;"コンテンツなし",IF(AND(申込書!$AH$4="GIGAスクールパック",SUM($Q270,$S270)&lt;&gt;0),SUM($Q270,$S270),IF(AND(申込書!$AH$4="SKY安心GIGAタブレット",SUM($U270,$W270)&lt;&gt;0),SUM($U270,$W270),"")),"")</f>
        <v/>
      </c>
      <c r="GY270" s="157"/>
      <c r="GZ270" s="82"/>
      <c r="HA270" s="80" t="str">
        <f>IF(AND(申込書!$C$119&lt;&gt;"▼プルダウンより選択してください",申込書!$C$119&lt;&gt;"",申込書!$P$119&lt;&gt;"YYYY/MM/DD",$G270&lt;&gt;""),申込書!$P$119,"")</f>
        <v/>
      </c>
      <c r="HB270" s="81" t="str">
        <f>IF(AND(申込書!$C$119&lt;&gt;"▼プルダウンより選択してください",申込書!$C$119&lt;&gt;"",$G270&lt;&gt;""),申込書!$M$119,"")</f>
        <v/>
      </c>
      <c r="HC270" s="81" t="str">
        <f>IF($HA$3&lt;&gt;"コンテンツなし",IF(AND(申込書!$AH$4="GIGAスクールパック",SUM($P270,$R270)&lt;&gt;0),SUM($P270,$R270),IF(AND(申込書!$AH$4="SKY安心GIGAタブレット",SUM($T270,$V270)&lt;&gt;0),SUM($T270,$V270),"")),"")</f>
        <v/>
      </c>
      <c r="HD270" s="81" t="str">
        <f>IF($HA$3&lt;&gt;"コンテンツなし",IF(AND(申込書!$AH$4="GIGAスクールパック",SUM($Q270,$S270)&lt;&gt;0),SUM($Q270,$S270),IF(AND(申込書!$AH$4="SKY安心GIGAタブレット",SUM($U270,$W270)&lt;&gt;0),SUM($U270,$W270),"")),"")</f>
        <v/>
      </c>
      <c r="HE270" s="157"/>
      <c r="HF270" s="82"/>
      <c r="HG270" s="83"/>
    </row>
    <row r="271" spans="2:215" ht="26.85" customHeight="1">
      <c r="B271" s="62">
        <f t="shared" si="4"/>
        <v>266</v>
      </c>
      <c r="C271" s="63"/>
      <c r="D271" s="64"/>
      <c r="E271" s="207"/>
      <c r="F271" s="65"/>
      <c r="G271" s="66"/>
      <c r="H271" s="67"/>
      <c r="I271" s="68"/>
      <c r="J271" s="69"/>
      <c r="K271" s="70"/>
      <c r="L271" s="71"/>
      <c r="M271" s="72"/>
      <c r="N271" s="73"/>
      <c r="O271" s="74"/>
      <c r="P271" s="179"/>
      <c r="Q271" s="180"/>
      <c r="R271" s="180"/>
      <c r="S271" s="181"/>
      <c r="T271" s="179"/>
      <c r="U271" s="180"/>
      <c r="V271" s="182"/>
      <c r="W271" s="181"/>
      <c r="X271" s="75"/>
      <c r="Y271" s="76"/>
      <c r="Z271" s="77"/>
      <c r="AA271" s="78"/>
      <c r="AB271" s="79"/>
      <c r="AC271" s="79"/>
      <c r="AD271" s="79"/>
      <c r="AE271" s="77"/>
      <c r="AF271" s="139"/>
      <c r="AG271" s="139"/>
      <c r="AH271" s="139"/>
      <c r="AI271" s="80" t="str">
        <f>IF(AND(申込書!$C$90&lt;&gt;"▼プルダウンより選択してください",申込書!$C$90&lt;&gt;"",申込書!$P$90&lt;&gt;"YYYY/MM/DD",$G271&lt;&gt;""),申込書!$P$90,"")</f>
        <v/>
      </c>
      <c r="AJ271" s="81" t="str">
        <f>IF(AND(申込書!$C$90&lt;&gt;"▼プルダウンより選択してください",申込書!$C$90&lt;&gt;"",$G271&lt;&gt;""),申込書!$M$90,"")</f>
        <v/>
      </c>
      <c r="AK271" s="81" t="str">
        <f>IF($AI$3&lt;&gt;"コンテンツなし",IF(AND(申込書!$AH$4="GIGAスクールパック",SUM($P271,$R271)&lt;&gt;0),SUM($P271,$R271),IF(AND(申込書!$AH$4="SKY安心GIGAタブレット",SUM($T271,$V271)&lt;&gt;0),SUM($T271,$V271),"")),"")</f>
        <v/>
      </c>
      <c r="AL271" s="81" t="str">
        <f>IF($AI$3&lt;&gt;"コンテンツなし",IF(AND(申込書!$AH$4="GIGAスクールパック",SUM($Q271,$S271)&lt;&gt;0),SUM($Q271,$S271),IF(AND(申込書!$AH$4="SKY安心GIGAタブレット",SUM($U271,$W271)&lt;&gt;0),SUM($U271,$W271),"")),"")</f>
        <v/>
      </c>
      <c r="AM271" s="157"/>
      <c r="AN271" s="82"/>
      <c r="AO271" s="80" t="str">
        <f>IF(AND(申込書!$C$91&lt;&gt;"▼プルダウンより選択してください",申込書!$C$91&lt;&gt;"",申込書!$P$91&lt;&gt;"YYYY/MM/DD",$G271&lt;&gt;""),申込書!$P$91,"")</f>
        <v/>
      </c>
      <c r="AP271" s="81" t="str">
        <f>IF(AND(申込書!$C$91&lt;&gt;"▼プルダウンより選択してください",申込書!$C$91&lt;&gt;"",$G271&lt;&gt;""),申込書!$M$91,"")</f>
        <v/>
      </c>
      <c r="AQ271" s="81" t="str">
        <f>IF($AO$3&lt;&gt;"コンテンツなし",IF(AND(申込書!$AH$4="GIGAスクールパック",SUM($P271,$R271)&lt;&gt;0),SUM($P271,$R271),IF(AND(申込書!$AH$4="SKY安心GIGAタブレット",SUM($T271,$V271)&lt;&gt;0),SUM($T271,$V271),"")),"")</f>
        <v/>
      </c>
      <c r="AR271" s="81" t="str">
        <f>IF($AO$3&lt;&gt;"コンテンツなし",IF(AND(申込書!$AH$4="GIGAスクールパック",SUM($Q271,$S271)&lt;&gt;0),SUM($Q271,$S271),IF(AND(申込書!$AH$4="SKY安心GIGAタブレット",SUM($U271,$W271)&lt;&gt;0),SUM($U271,$W271),"")),"")</f>
        <v/>
      </c>
      <c r="AS271" s="157"/>
      <c r="AT271" s="82"/>
      <c r="AU271" s="80" t="str">
        <f>IF(AND(申込書!$C$92&lt;&gt;"▼プルダウンより選択してください",申込書!$C$92&lt;&gt;"",申込書!$P$92&lt;&gt;"YYYY/MM/DD",$G271&lt;&gt;""),申込書!$P$92,"")</f>
        <v/>
      </c>
      <c r="AV271" s="81" t="str">
        <f>IF(AND(申込書!$C$92&lt;&gt;"▼プルダウンより選択してください",申込書!$C$92&lt;&gt;"",$G271&lt;&gt;""),申込書!$M$92,"")</f>
        <v/>
      </c>
      <c r="AW271" s="81" t="str">
        <f>IF($AU$3&lt;&gt;"コンテンツなし",IF(AND(申込書!$AH$4="GIGAスクールパック",SUM($P271,$R271)&lt;&gt;0),SUM($P271,$R271),IF(AND(申込書!$AH$4="SKY安心GIGAタブレット",SUM($T271,$V271)&lt;&gt;0),SUM($T271,$V271),"")),"")</f>
        <v/>
      </c>
      <c r="AX271" s="81" t="str">
        <f>IF($AU$3&lt;&gt;"コンテンツなし",IF(AND(申込書!$AH$4="GIGAスクールパック",SUM($Q271,$S271)&lt;&gt;0),SUM($Q271,$S271),IF(AND(申込書!$AH$4="SKY安心GIGAタブレット",SUM($U271,$W271)&lt;&gt;0),SUM($U271,$W271),"")),"")</f>
        <v/>
      </c>
      <c r="AY271" s="157"/>
      <c r="AZ271" s="82"/>
      <c r="BA271" s="80" t="str">
        <f>IF(AND(申込書!$C$93&lt;&gt;"▼プルダウンより選択してください",申込書!$C$93&lt;&gt;"",申込書!$P$93&lt;&gt;"YYYY/MM/DD",$G271&lt;&gt;""),申込書!$P$93,"")</f>
        <v/>
      </c>
      <c r="BB271" s="81" t="str">
        <f>IF(AND(申込書!$C$93&lt;&gt;"▼プルダウンより選択してください",申込書!$C$93&lt;&gt;"",申込書!$M$93&gt;=1,$G271&lt;&gt;""),申込書!$M$93,"")</f>
        <v/>
      </c>
      <c r="BC271" s="81" t="str">
        <f>IF($BA$3&lt;&gt;"コンテンツなし",IF(AND(申込書!$AH$4="GIGAスクールパック",SUM($P271,$R271)&lt;&gt;0),SUM($P271,$R271),IF(AND(申込書!$AH$4="SKY安心GIGAタブレット",SUM($T271,$V271)&lt;&gt;0),SUM($T271,$V271),"")),"")</f>
        <v/>
      </c>
      <c r="BD271" s="81" t="str">
        <f>IF($BA$3&lt;&gt;"コンテンツなし",IF(AND(申込書!$AH$4="GIGAスクールパック",SUM($Q271,$S271)&lt;&gt;0),SUM($Q271,$S271),IF(AND(申込書!$AH$4="SKY安心GIGAタブレット",SUM($U271,$W271)&lt;&gt;0),SUM($U271,$W271),"")),"")</f>
        <v/>
      </c>
      <c r="BE271" s="157"/>
      <c r="BF271" s="82"/>
      <c r="BG271" s="80" t="str">
        <f>IF(AND(申込書!$C$94&lt;&gt;"▼プルダウンより選択してください",申込書!$C$94&lt;&gt;"",申込書!$P$94&lt;&gt;"YYYY/MM/DD",$G271&lt;&gt;""),申込書!$P$94,"")</f>
        <v/>
      </c>
      <c r="BH271" s="81" t="str">
        <f>IF(AND(申込書!$C$94&lt;&gt;"▼プルダウンより選択してください",申込書!$C$94&lt;&gt;"",$G271&lt;&gt;""),申込書!$M$94,"")</f>
        <v/>
      </c>
      <c r="BI271" s="81" t="str">
        <f>IF($BG$3&lt;&gt;"コンテンツなし",IF(AND(申込書!$AH$4="GIGAスクールパック",SUM($P271,$R271)&lt;&gt;0),SUM($P271,$R271),IF(AND(申込書!$AH$4="SKY安心GIGAタブレット",SUM($T271,$V271)&lt;&gt;0),SUM($T271,$V271),"")),"")</f>
        <v/>
      </c>
      <c r="BJ271" s="81" t="str">
        <f>IF($BG$3&lt;&gt;"コンテンツなし",IF(AND(申込書!$AH$4="GIGAスクールパック",SUM($Q271,$S271)&lt;&gt;0),SUM($Q271,$S271),IF(AND(申込書!$AH$4="SKY安心GIGAタブレット",SUM($U271,$W271)&lt;&gt;0),SUM($U271,$W271),"")),"")</f>
        <v/>
      </c>
      <c r="BK271" s="157"/>
      <c r="BL271" s="82"/>
      <c r="BM271" s="80" t="str">
        <f>IF(AND(申込書!$C$95&lt;&gt;"▼プルダウンより選択してください",申込書!$C$95&lt;&gt;"",申込書!$P$95&lt;&gt;"YYYY/MM/DD",$G271&lt;&gt;""),申込書!$P$95,"")</f>
        <v/>
      </c>
      <c r="BN271" s="81" t="str">
        <f>IF(AND(申込書!$C$95&lt;&gt;"▼プルダウンより選択してください",申込書!$C$95&lt;&gt;"",$G271&lt;&gt;""),申込書!$M$95,"")</f>
        <v/>
      </c>
      <c r="BO271" s="81" t="str">
        <f>IF($BM$3&lt;&gt;"コンテンツなし",IF(AND(申込書!$AH$4="GIGAスクールパック",SUM($P271,$R271)&lt;&gt;0),SUM($P271,$R271),IF(AND(申込書!$AH$4="SKY安心GIGAタブレット",SUM($T271,$V271)&lt;&gt;0),SUM($T271,$V271),"")),"")</f>
        <v/>
      </c>
      <c r="BP271" s="81" t="str">
        <f>IF($BM$3&lt;&gt;"コンテンツなし",IF(AND(申込書!$AH$4="GIGAスクールパック",SUM($Q271,$S271)&lt;&gt;0),SUM($Q271,$S271),IF(AND(申込書!$AH$4="SKY安心GIGAタブレット",SUM($U271,$W271)&lt;&gt;0),SUM($U271,$W271),"")),"")</f>
        <v/>
      </c>
      <c r="BQ271" s="157"/>
      <c r="BR271" s="82"/>
      <c r="BS271" s="80" t="str">
        <f>IF(AND(申込書!$C$96&lt;&gt;"▼プルダウンより選択してください",申込書!$C$96&lt;&gt;"",申込書!$P$96&lt;&gt;"YYYY/MM/DD",$G271&lt;&gt;""),申込書!$P$96,"")</f>
        <v/>
      </c>
      <c r="BT271" s="81" t="str">
        <f>IF(AND(申込書!$C$96&lt;&gt;"▼プルダウンより選択してください",申込書!$C$96&lt;&gt;"",$G271&lt;&gt;""),申込書!$M$96,"")</f>
        <v/>
      </c>
      <c r="BU271" s="81" t="str">
        <f>IF($BS$3&lt;&gt;"コンテンツなし",IF(AND(申込書!$AH$4="GIGAスクールパック",SUM($P271,$R271)&lt;&gt;0),SUM($P271,$R271),IF(AND(申込書!$AH$4="SKY安心GIGAタブレット",SUM($T271,$V271)&lt;&gt;0),SUM($T271,$V271),"")),"")</f>
        <v/>
      </c>
      <c r="BV271" s="81" t="str">
        <f>IF($BS$3&lt;&gt;"コンテンツなし",IF(AND(申込書!$AH$4="GIGAスクールパック",SUM($Q271,$S271)&lt;&gt;0),SUM($Q271,$S271),IF(AND(申込書!$AH$4="SKY安心GIGAタブレット",SUM($U271,$W271)&lt;&gt;0),SUM($U271,$W271),"")),"")</f>
        <v/>
      </c>
      <c r="BW271" s="157"/>
      <c r="BX271" s="82"/>
      <c r="BY271" s="80" t="str">
        <f>IF(AND(申込書!$C$97&lt;&gt;"▼プルダウンより選択してください",申込書!$C$97&lt;&gt;"",申込書!$P$97&lt;&gt;"YYYY/MM/DD",$G271&lt;&gt;""),申込書!$P$97,"")</f>
        <v/>
      </c>
      <c r="BZ271" s="81" t="str">
        <f>IF(AND(申込書!$C$97&lt;&gt;"▼プルダウンより選択してください",申込書!$C$97&lt;&gt;"",$G271&lt;&gt;""),申込書!$M$97,"")</f>
        <v/>
      </c>
      <c r="CA271" s="81" t="str">
        <f>IF($BY$3&lt;&gt;"コンテンツなし",IF(AND(申込書!$AH$4="GIGAスクールパック",SUM($P271,$R271)&lt;&gt;0),SUM($P271,$R271),IF(AND(申込書!$AH$4="SKY安心GIGAタブレット",SUM($T271,$V271)&lt;&gt;0),SUM($T271,$V271),"")),"")</f>
        <v/>
      </c>
      <c r="CB271" s="81" t="str">
        <f>IF($BY$3&lt;&gt;"コンテンツなし",IF(AND(申込書!$AH$4="GIGAスクールパック",SUM($Q271,$S271)&lt;&gt;0),SUM($Q271,$S271),IF(AND(申込書!$AH$4="SKY安心GIGAタブレット",SUM($U271,$W271)&lt;&gt;0),SUM($U271,$W271),"")),"")</f>
        <v/>
      </c>
      <c r="CC271" s="157"/>
      <c r="CD271" s="82"/>
      <c r="CE271" s="80" t="str">
        <f>IF(AND(申込書!$C$98&lt;&gt;"▼プルダウンより選択してください",申込書!$C$98&lt;&gt;"",申込書!$P$98&lt;&gt;"YYYY/MM/DD",$G271&lt;&gt;""),申込書!$P$98,"")</f>
        <v/>
      </c>
      <c r="CF271" s="81" t="str">
        <f>IF(AND(申込書!$C$98&lt;&gt;"▼プルダウンより選択してください",申込書!$C$98&lt;&gt;"",$G271&lt;&gt;""),申込書!$M$98,"")</f>
        <v/>
      </c>
      <c r="CG271" s="81" t="str">
        <f>IF($CE$3&lt;&gt;"コンテンツなし",IF(AND(申込書!$AH$4="GIGAスクールパック",SUM($P271,$R271)&lt;&gt;0),SUM($P271,$R271),IF(AND(申込書!$AH$4="SKY安心GIGAタブレット",SUM($T271,$V271)&lt;&gt;0),SUM($T271,$V271),"")),"")</f>
        <v/>
      </c>
      <c r="CH271" s="81" t="str">
        <f>IF($CE$3&lt;&gt;"コンテンツなし",IF(AND(申込書!$AH$4="GIGAスクールパック",SUM($Q271,$S271)&lt;&gt;0),SUM($Q271,$S271),IF(AND(申込書!$AH$4="SKY安心GIGAタブレット",SUM($U271,$W271)&lt;&gt;0),SUM($U271,$W271),"")),"")</f>
        <v/>
      </c>
      <c r="CI271" s="157"/>
      <c r="CJ271" s="82"/>
      <c r="CK271" s="80" t="str">
        <f>IF(AND(申込書!$C$99&lt;&gt;"▼プルダウンより選択してください",申込書!$C$99&lt;&gt;"",申込書!$P$99&lt;&gt;"YYYY/MM/DD",$G271&lt;&gt;""),申込書!$P$99,"")</f>
        <v/>
      </c>
      <c r="CL271" s="81" t="str">
        <f>IF(AND(申込書!$C$99&lt;&gt;"▼プルダウンより選択してください",申込書!$C$99&lt;&gt;"",$G271&lt;&gt;""),申込書!$M$99,"")</f>
        <v/>
      </c>
      <c r="CM271" s="81" t="str">
        <f>IF($CK$3&lt;&gt;"コンテンツなし",IF(AND(申込書!$AH$4="GIGAスクールパック",SUM($P271,$R271)&lt;&gt;0),SUM($P271,$R271),IF(AND(申込書!$AH$4="SKY安心GIGAタブレット",SUM($T271,$V271)&lt;&gt;0),SUM($T271,$V271),"")),"")</f>
        <v/>
      </c>
      <c r="CN271" s="81" t="str">
        <f>IF($CK$3&lt;&gt;"コンテンツなし",IF(AND(申込書!$AH$4="GIGAスクールパック",SUM($Q271,$S271)&lt;&gt;0),SUM($Q271,$S271),IF(AND(申込書!$AH$4="SKY安心GIGAタブレット",SUM($U271,$W271)&lt;&gt;0),SUM($U271,$W271),"")),"")</f>
        <v/>
      </c>
      <c r="CO271" s="157"/>
      <c r="CP271" s="82"/>
      <c r="CQ271" s="80" t="str">
        <f>IF(AND(申込書!$C$100&lt;&gt;"▼プルダウンより選択してください",申込書!$C$100&lt;&gt;"",申込書!$P$100&lt;&gt;"YYYY/MM/DD",$G271&lt;&gt;""),申込書!$P$100,"")</f>
        <v/>
      </c>
      <c r="CR271" s="81" t="str">
        <f>IF(AND(申込書!$C$100&lt;&gt;"▼プルダウンより選択してください",申込書!$C$100&lt;&gt;"",$G271&lt;&gt;""),申込書!$M$100,"")</f>
        <v/>
      </c>
      <c r="CS271" s="81" t="str">
        <f>IF($CQ$3&lt;&gt;"コンテンツなし",IF(AND(申込書!$AH$4="GIGAスクールパック",SUM($P271,$R271)&lt;&gt;0),SUM($P271,$R271),IF(AND(申込書!$AH$4="SKY安心GIGAタブレット",SUM($T271,$V271)&lt;&gt;0),SUM($T271,$V271),"")),"")</f>
        <v/>
      </c>
      <c r="CT271" s="81" t="str">
        <f>IF($CQ$3&lt;&gt;"コンテンツなし",IF(AND(申込書!$AH$4="GIGAスクールパック",SUM($Q271,$S271)&lt;&gt;0),SUM($Q271,$S271),IF(AND(申込書!$AH$4="SKY安心GIGAタブレット",SUM($U271,$W271)&lt;&gt;0),SUM($U271,$W271),"")),"")</f>
        <v/>
      </c>
      <c r="CU271" s="81"/>
      <c r="CV271" s="82"/>
      <c r="CW271" s="80" t="str">
        <f>IF(AND(申込書!$C$101&lt;&gt;"▼プルダウンより選択してください",申込書!$C$101&lt;&gt;"",申込書!$P$101&lt;&gt;"YYYY/MM/DD",$G271&lt;&gt;""),申込書!$P$101,"")</f>
        <v/>
      </c>
      <c r="CX271" s="81" t="str">
        <f>IF(AND(申込書!$C$101&lt;&gt;"▼プルダウンより選択してください",申込書!$C$101&lt;&gt;"",$G271&lt;&gt;""),申込書!$M$101,"")</f>
        <v/>
      </c>
      <c r="CY271" s="81" t="str">
        <f>IF($CW$3&lt;&gt;"コンテンツなし",IF(AND(申込書!$AH$4="GIGAスクールパック",SUM($P271,$R271)&lt;&gt;0),SUM($P271,$R271),IF(AND(申込書!$AH$4="SKY安心GIGAタブレット",SUM($T271,$V271)&lt;&gt;0),SUM($T271,$V271),"")),"")</f>
        <v/>
      </c>
      <c r="CZ271" s="81" t="str">
        <f>IF($CW$3&lt;&gt;"コンテンツなし",IF(AND(申込書!$AH$4="GIGAスクールパック",SUM($Q271,$S271)&lt;&gt;0),SUM($Q271,$S271),IF(AND(申込書!$AH$4="SKY安心GIGAタブレット",SUM($U271,$W271)&lt;&gt;0),SUM($U271,$W271),"")),"")</f>
        <v/>
      </c>
      <c r="DA271" s="81"/>
      <c r="DB271" s="82"/>
      <c r="DC271" s="80" t="str">
        <f>IF(AND(申込書!$C$102&lt;&gt;"▼プルダウンより選択してください",申込書!$C$102&lt;&gt;"",申込書!$P$102&lt;&gt;"YYYY/MM/DD",$G271&lt;&gt;""),申込書!$P$102,"")</f>
        <v/>
      </c>
      <c r="DD271" s="81" t="str">
        <f>IF(AND(申込書!$C$102&lt;&gt;"▼プルダウンより選択してください",申込書!$C$102&lt;&gt;"",$G271&lt;&gt;""),申込書!$M$102,"")</f>
        <v/>
      </c>
      <c r="DE271" s="81" t="str">
        <f>IF($DC$3&lt;&gt;"コンテンツなし",IF(AND(申込書!$AH$4="GIGAスクールパック",SUM($P271,$R271)&lt;&gt;0),SUM($P271,$R271),IF(AND(申込書!$AH$4="SKY安心GIGAタブレット",SUM($T271,$V271)&lt;&gt;0),SUM($T271,$V271),"")),"")</f>
        <v/>
      </c>
      <c r="DF271" s="81" t="str">
        <f>IF($DC$3&lt;&gt;"コンテンツなし",IF(AND(申込書!$AH$4="GIGAスクールパック",SUM($Q271,$S271)&lt;&gt;0),SUM($Q271,$S271),IF(AND(申込書!$AH$4="SKY安心GIGAタブレット",SUM($U271,$W271)&lt;&gt;0),SUM($U271,$W271),"")),"")</f>
        <v/>
      </c>
      <c r="DG271" s="81"/>
      <c r="DH271" s="82"/>
      <c r="DI271" s="80" t="str">
        <f>IF(AND(申込書!$C$103&lt;&gt;"▼プルダウンより選択してください",申込書!$C$103&lt;&gt;"",申込書!$P$103&lt;&gt;"YYYY/MM/DD",$G271&lt;&gt;""),申込書!$P$103,"")</f>
        <v/>
      </c>
      <c r="DJ271" s="81" t="str">
        <f>IF(AND(申込書!$C$103&lt;&gt;"▼プルダウンより選択してください",申込書!$C$103&lt;&gt;"",$G271&lt;&gt;""),申込書!$M$103,"")</f>
        <v/>
      </c>
      <c r="DK271" s="81" t="str">
        <f>IF($DI$3&lt;&gt;"コンテンツなし",IF(AND(申込書!$AH$4="GIGAスクールパック",SUM($P271,$R271)&lt;&gt;0),SUM($P271,$R271),IF(AND(申込書!$AH$4="SKY安心GIGAタブレット",SUM($T271,$V271)&lt;&gt;0),SUM($T271,$V271),"")),"")</f>
        <v/>
      </c>
      <c r="DL271" s="81" t="str">
        <f>IF($DI$3&lt;&gt;"コンテンツなし",IF(AND(申込書!$AH$4="GIGAスクールパック",SUM($Q271,$S271)&lt;&gt;0),SUM($Q271,$S271),IF(AND(申込書!$AH$4="SKY安心GIGAタブレット",SUM($U271,$W271)&lt;&gt;0),SUM($U271,$W271),"")),"")</f>
        <v/>
      </c>
      <c r="DM271" s="81"/>
      <c r="DN271" s="82"/>
      <c r="DO271" s="80" t="str">
        <f>IF(AND(申込書!$C$104&lt;&gt;"▼プルダウンより選択してください",申込書!$C$104&lt;&gt;"",申込書!$P$104&lt;&gt;"YYYY/MM/DD",$G271&lt;&gt;""),申込書!$P$104,"")</f>
        <v/>
      </c>
      <c r="DP271" s="81" t="str">
        <f>IF(AND(申込書!$C$104&lt;&gt;"▼プルダウンより選択してください",申込書!$C$104&lt;&gt;"",$G271&lt;&gt;""),申込書!$M$104,"")</f>
        <v/>
      </c>
      <c r="DQ271" s="81" t="str">
        <f>IF($DO$3&lt;&gt;"コンテンツなし",IF(AND(申込書!$AH$4="GIGAスクールパック",SUM($P271,$R271)&lt;&gt;0),SUM($P271,$R271),IF(AND(申込書!$AH$4="SKY安心GIGAタブレット",SUM($T271,$V271)&lt;&gt;0),SUM($T271,$V271),"")),"")</f>
        <v/>
      </c>
      <c r="DR271" s="81" t="str">
        <f>IF($DO$3&lt;&gt;"コンテンツなし",IF(AND(申込書!$AH$4="GIGAスクールパック",SUM($Q271,$S271)&lt;&gt;0),SUM($Q271,$S271),IF(AND(申込書!$AH$4="SKY安心GIGAタブレット",SUM($U271,$W271)&lt;&gt;0),SUM($U271,$W271),"")),"")</f>
        <v/>
      </c>
      <c r="DS271" s="81"/>
      <c r="DT271" s="82"/>
      <c r="DU271" s="80" t="str">
        <f>IF(AND(申込書!$C$105&lt;&gt;"▼プルダウンより選択してください",申込書!$C$105&lt;&gt;"",申込書!$P$105&lt;&gt;"YYYY/MM/DD",$G271&lt;&gt;""),申込書!$P$105,"")</f>
        <v/>
      </c>
      <c r="DV271" s="81" t="str">
        <f>IF(AND(申込書!$C$105&lt;&gt;"▼プルダウンより選択してください",申込書!$C$105&lt;&gt;"",$G271&lt;&gt;""),申込書!$M$105,"")</f>
        <v/>
      </c>
      <c r="DW271" s="81" t="str">
        <f>IF($DU$3&lt;&gt;"コンテンツなし",IF(AND(申込書!$AH$4="GIGAスクールパック",SUM($P271,$R271)&lt;&gt;0),SUM($P271,$R271),IF(AND(申込書!$AH$4="SKY安心GIGAタブレット",SUM($T271,$V271)&lt;&gt;0),SUM($T271,$V271),"")),"")</f>
        <v/>
      </c>
      <c r="DX271" s="81" t="str">
        <f>IF($DU$3&lt;&gt;"コンテンツなし",IF(AND(申込書!$AH$4="GIGAスクールパック",SUM($Q271,$S271)&lt;&gt;0),SUM($Q271,$S271),IF(AND(申込書!$AH$4="SKY安心GIGAタブレット",SUM($U271,$W271)&lt;&gt;0),SUM($U271,$W271),"")),"")</f>
        <v/>
      </c>
      <c r="DY271" s="157"/>
      <c r="DZ271" s="82"/>
      <c r="EA271" s="80" t="str">
        <f>IF(AND(申込書!$C$106&lt;&gt;"▼プルダウンより選択してください",申込書!$C$106&lt;&gt;"",申込書!$P$106&lt;&gt;"YYYY/MM/DD",$G271&lt;&gt;""),申込書!$P$106,"")</f>
        <v/>
      </c>
      <c r="EB271" s="81" t="str">
        <f>IF(AND(申込書!$C$106&lt;&gt;"▼プルダウンより選択してください",申込書!$C$106&lt;&gt;"",$G271&lt;&gt;""),申込書!$M$106,"")</f>
        <v/>
      </c>
      <c r="EC271" s="81" t="str">
        <f>IF($EA$3&lt;&gt;"コンテンツなし",IF(AND(申込書!$AH$4="GIGAスクールパック",SUM($P271,$R271)&lt;&gt;0),SUM($P271,$R271),IF(AND(申込書!$AH$4="SKY安心GIGAタブレット",SUM($T271,$V271)&lt;&gt;0),SUM($T271,$V271),"")),"")</f>
        <v/>
      </c>
      <c r="ED271" s="81" t="str">
        <f>IF($EA$3&lt;&gt;"コンテンツなし",IF(AND(申込書!$AH$4="GIGAスクールパック",SUM($Q271,$S271)&lt;&gt;0),SUM($Q271,$S271),IF(AND(申込書!$AH$4="SKY安心GIGAタブレット",SUM($U271,$W271)&lt;&gt;0),SUM($U271,$W271),"")),"")</f>
        <v/>
      </c>
      <c r="EE271" s="157"/>
      <c r="EF271" s="82"/>
      <c r="EG271" s="80" t="str">
        <f>IF(AND(申込書!$C$107&lt;&gt;"▼プルダウンより選択してください",申込書!$C$107&lt;&gt;"",申込書!$P$107&lt;&gt;"YYYY/MM/DD",$G271&lt;&gt;""),申込書!$P$107,"")</f>
        <v/>
      </c>
      <c r="EH271" s="81" t="str">
        <f>IF(AND(申込書!$C$107&lt;&gt;"▼プルダウンより選択してください",申込書!$C$107&lt;&gt;"",$G271&lt;&gt;""),申込書!$M$107,"")</f>
        <v/>
      </c>
      <c r="EI271" s="81" t="str">
        <f>IF($EG$3&lt;&gt;"コンテンツなし",IF(AND(申込書!$AH$4="GIGAスクールパック",SUM($P271,$R271)&lt;&gt;0),SUM($P271,$R271),IF(AND(申込書!$AH$4="SKY安心GIGAタブレット",SUM($T271,$V271)&lt;&gt;0),SUM($T271,$V271),"")),"")</f>
        <v/>
      </c>
      <c r="EJ271" s="81" t="str">
        <f>IF($EG$3&lt;&gt;"コンテンツなし",IF(AND(申込書!$AH$4="GIGAスクールパック",SUM($Q271,$S271)&lt;&gt;0),SUM($Q271,$S271),IF(AND(申込書!$AH$4="SKY安心GIGAタブレット",SUM($U271,$W271)&lt;&gt;0),SUM($U271,$W271),"")),"")</f>
        <v/>
      </c>
      <c r="EK271" s="157"/>
      <c r="EL271" s="82"/>
      <c r="EM271" s="80" t="str">
        <f>IF(AND(申込書!$C$108&lt;&gt;"▼プルダウンより選択してください",申込書!$C$108&lt;&gt;"",申込書!$P$108&lt;&gt;"YYYY/MM/DD",$G271&lt;&gt;""),申込書!$P$108,"")</f>
        <v/>
      </c>
      <c r="EN271" s="81" t="str">
        <f>IF(AND(申込書!$C$108&lt;&gt;"▼プルダウンより選択してください",申込書!$C$108&lt;&gt;"",$G271&lt;&gt;""),申込書!$M$108,"")</f>
        <v/>
      </c>
      <c r="EO271" s="81" t="str">
        <f>IF($EM$3&lt;&gt;"コンテンツなし",IF(AND(申込書!$AH$4="GIGAスクールパック",SUM($P271,$R271)&lt;&gt;0),SUM($P271,$R271),IF(AND(申込書!$AH$4="SKY安心GIGAタブレット",SUM($T271,$V271)&lt;&gt;0),SUM($T271,$V271),"")),"")</f>
        <v/>
      </c>
      <c r="EP271" s="81" t="str">
        <f>IF($EM$3&lt;&gt;"コンテンツなし",IF(AND(申込書!$AH$4="GIGAスクールパック",SUM($Q271,$S271)&lt;&gt;0),SUM($Q271,$S271),IF(AND(申込書!$AH$4="SKY安心GIGAタブレット",SUM($U271,$W271)&lt;&gt;0),SUM($U271,$W271),"")),"")</f>
        <v/>
      </c>
      <c r="EQ271" s="157"/>
      <c r="ER271" s="82"/>
      <c r="ES271" s="80" t="str">
        <f>IF(AND(申込書!$C$109&lt;&gt;"▼プルダウンより選択してください",申込書!$C$109&lt;&gt;"",申込書!$P$109&lt;&gt;"YYYY/MM/DD",$G271&lt;&gt;""),申込書!$P$109,"")</f>
        <v/>
      </c>
      <c r="ET271" s="81" t="str">
        <f>IF(AND(申込書!$C$109&lt;&gt;"▼プルダウンより選択してください",申込書!$C$109&lt;&gt;"",$G271&lt;&gt;""),申込書!$M$109,"")</f>
        <v/>
      </c>
      <c r="EU271" s="81" t="str">
        <f>IF($ES$3&lt;&gt;"コンテンツなし",IF(AND(申込書!$AH$4="GIGAスクールパック",SUM($P271,$R271)&lt;&gt;0),SUM($P271,$R271),IF(AND(申込書!$AH$4="SKY安心GIGAタブレット",SUM($T271,$V271)&lt;&gt;0),SUM($T271,$V271),"")),"")</f>
        <v/>
      </c>
      <c r="EV271" s="81" t="str">
        <f>IF($ES$3&lt;&gt;"コンテンツなし",IF(AND(申込書!$AH$4="GIGAスクールパック",SUM($Q271,$S271)&lt;&gt;0),SUM($Q271,$S271),IF(AND(申込書!$AH$4="SKY安心GIGAタブレット",SUM($U271,$W271)&lt;&gt;0),SUM($U271,$W271),"")),"")</f>
        <v/>
      </c>
      <c r="EW271" s="157"/>
      <c r="EX271" s="82"/>
      <c r="EY271" s="80" t="str">
        <f>IF(AND(申込書!$C$110&lt;&gt;"▼プルダウンより選択してください",申込書!$C$110&lt;&gt;"",申込書!$P$110&lt;&gt;"YYYY/MM/DD",$G271&lt;&gt;""),申込書!$P$110,"")</f>
        <v/>
      </c>
      <c r="EZ271" s="81" t="str">
        <f>IF(AND(申込書!$C$110&lt;&gt;"▼プルダウンより選択してください",申込書!$C$110&lt;&gt;"",$G271&lt;&gt;""),申込書!$M$110,"")</f>
        <v/>
      </c>
      <c r="FA271" s="81" t="str">
        <f>IF($EY$3&lt;&gt;"コンテンツなし",IF(AND(申込書!$AH$4="GIGAスクールパック",SUM($P271,$R271)&lt;&gt;0),SUM($P271,$R271),IF(AND(申込書!$AH$4="SKY安心GIGAタブレット",SUM($T271,$V271)&lt;&gt;0),SUM($T271,$V271),"")),"")</f>
        <v/>
      </c>
      <c r="FB271" s="81" t="str">
        <f>IF($EY$3&lt;&gt;"コンテンツなし",IF(AND(申込書!$AH$4="GIGAスクールパック",SUM($Q271,$S271)&lt;&gt;0),SUM($Q271,$S271),IF(AND(申込書!$AH$4="SKY安心GIGAタブレット",SUM($U271,$W271)&lt;&gt;0),SUM($U271,$W271),"")),"")</f>
        <v/>
      </c>
      <c r="FC271" s="157"/>
      <c r="FD271" s="82"/>
      <c r="FE271" s="80" t="str">
        <f>IF(AND(申込書!$C$111&lt;&gt;"▼プルダウンより選択してください",申込書!$C$111&lt;&gt;"",申込書!$P$111&lt;&gt;"YYYY/MM/DD",$G271&lt;&gt;""),申込書!$P$111,"")</f>
        <v/>
      </c>
      <c r="FF271" s="81" t="str">
        <f>IF(AND(申込書!$C$111&lt;&gt;"▼プルダウンより選択してください",申込書!$C$111&lt;&gt;"",$G271&lt;&gt;""),申込書!$M$111,"")</f>
        <v/>
      </c>
      <c r="FG271" s="81" t="str">
        <f>IF($FE$3&lt;&gt;"コンテンツなし",IF(AND(申込書!$AH$4="GIGAスクールパック",SUM($P271,$R271)&lt;&gt;0),SUM($P271,$R271),IF(AND(申込書!$AH$4="SKY安心GIGAタブレット",SUM($T271,$V271)&lt;&gt;0),SUM($T271,$V271),"")),"")</f>
        <v/>
      </c>
      <c r="FH271" s="81" t="str">
        <f>IF($FE$3&lt;&gt;"コンテンツなし",IF(AND(申込書!$AH$4="GIGAスクールパック",SUM($Q271,$S271)&lt;&gt;0),SUM($Q271,$S271),IF(AND(申込書!$AH$4="SKY安心GIGAタブレット",SUM($U271,$W271)&lt;&gt;0),SUM($U271,$W271),"")),"")</f>
        <v/>
      </c>
      <c r="FI271" s="157"/>
      <c r="FJ271" s="82"/>
      <c r="FK271" s="80" t="str">
        <f>IF(AND(申込書!$C$112&lt;&gt;"▼プルダウンより選択してください",申込書!$C$112&lt;&gt;"",申込書!$P$112&lt;&gt;"YYYY/MM/DD",$G271&lt;&gt;""),申込書!$P$112,"")</f>
        <v/>
      </c>
      <c r="FL271" s="81" t="str">
        <f>IF(AND(申込書!$C$112&lt;&gt;"▼プルダウンより選択してください",申込書!$C$112&lt;&gt;"",$G271&lt;&gt;""),申込書!$M$112,"")</f>
        <v/>
      </c>
      <c r="FM271" s="81" t="str">
        <f>IF($FK$3&lt;&gt;"コンテンツなし",IF(AND(申込書!$AH$4="GIGAスクールパック",SUM($P271,$R271)&lt;&gt;0),SUM($P271,$R271),IF(AND(申込書!$AH$4="SKY安心GIGAタブレット",SUM($T271,$V271)&lt;&gt;0),SUM($T271,$V271),"")),"")</f>
        <v/>
      </c>
      <c r="FN271" s="81" t="str">
        <f>IF($FK$3&lt;&gt;"コンテンツなし",IF(AND(申込書!$AH$4="GIGAスクールパック",SUM($Q271,$S271)&lt;&gt;0),SUM($Q271,$S271),IF(AND(申込書!$AH$4="SKY安心GIGAタブレット",SUM($U271,$W271)&lt;&gt;0),SUM($U271,$W271),"")),"")</f>
        <v/>
      </c>
      <c r="FO271" s="157"/>
      <c r="FP271" s="82"/>
      <c r="FQ271" s="80" t="str">
        <f>IF(AND(申込書!$C$113&lt;&gt;"▼プルダウンより選択してください",申込書!$C$113&lt;&gt;"",申込書!$P$113&lt;&gt;"YYYY/MM/DD",$G271&lt;&gt;""),申込書!$P$113,"")</f>
        <v/>
      </c>
      <c r="FR271" s="81" t="str">
        <f>IF(AND(申込書!$C$113&lt;&gt;"▼プルダウンより選択してください",申込書!$C$113&lt;&gt;"",$G271&lt;&gt;""),申込書!$M$113,"")</f>
        <v/>
      </c>
      <c r="FS271" s="81" t="str">
        <f>IF($FQ$3&lt;&gt;"コンテンツなし",IF(AND(申込書!$AH$4="GIGAスクールパック",SUM($P271,$R271)&lt;&gt;0),SUM($P271,$R271),IF(AND(申込書!$AH$4="SKY安心GIGAタブレット",SUM($T271,$V271)&lt;&gt;0),SUM($T271,$V271),"")),"")</f>
        <v/>
      </c>
      <c r="FT271" s="81" t="str">
        <f>IF($FQ$3&lt;&gt;"コンテンツなし",IF(AND(申込書!$AH$4="GIGAスクールパック",SUM($Q271,$S271)&lt;&gt;0),SUM($Q271,$S271),IF(AND(申込書!$AH$4="SKY安心GIGAタブレット",SUM($U271,$W271)&lt;&gt;0),SUM($U271,$W271),"")),"")</f>
        <v/>
      </c>
      <c r="FU271" s="157"/>
      <c r="FV271" s="82"/>
      <c r="FW271" s="80" t="str">
        <f>IF(AND(申込書!$C$114&lt;&gt;"▼プルダウンより選択してください",申込書!$C$114&lt;&gt;"",申込書!$P$114&lt;&gt;"YYYY/MM/DD",$G271&lt;&gt;""),申込書!$P$114,"")</f>
        <v/>
      </c>
      <c r="FX271" s="81" t="str">
        <f>IF(AND(申込書!$C$114&lt;&gt;"▼プルダウンより選択してください",申込書!$C$114&lt;&gt;"",$G271&lt;&gt;""),申込書!$M$114,"")</f>
        <v/>
      </c>
      <c r="FY271" s="81" t="str">
        <f>IF($FW$3&lt;&gt;"コンテンツなし",IF(AND(申込書!$AH$4="GIGAスクールパック",SUM($P271,$R271)&lt;&gt;0),SUM($P271,$R271),IF(AND(申込書!$AH$4="SKY安心GIGAタブレット",SUM($T271,$V271)&lt;&gt;0),SUM($T271,$V271),"")),"")</f>
        <v/>
      </c>
      <c r="FZ271" s="81" t="str">
        <f>IF($FW$3&lt;&gt;"コンテンツなし",IF(AND(申込書!$AH$4="GIGAスクールパック",SUM($Q271,$S271)&lt;&gt;0),SUM($Q271,$S271),IF(AND(申込書!$AH$4="SKY安心GIGAタブレット",SUM($U271,$W271)&lt;&gt;0),SUM($U271,$W271),"")),"")</f>
        <v/>
      </c>
      <c r="GA271" s="157"/>
      <c r="GB271" s="82"/>
      <c r="GC271" s="80" t="str">
        <f>IF(AND(申込書!$C$115&lt;&gt;"▼プルダウンより選択してください",申込書!$C$115&lt;&gt;"",申込書!$P$115&lt;&gt;"YYYY/MM/DD",$G271&lt;&gt;""),申込書!$P$115,"")</f>
        <v/>
      </c>
      <c r="GD271" s="81" t="str">
        <f>IF(AND(申込書!$C$115&lt;&gt;"▼プルダウンより選択してください",申込書!$C$115&lt;&gt;"",$G271&lt;&gt;""),申込書!$M$115,"")</f>
        <v/>
      </c>
      <c r="GE271" s="81" t="str">
        <f>IF($GC$3&lt;&gt;"コンテンツなし",IF(AND(申込書!$AH$4="GIGAスクールパック",SUM($P271,$R271)&lt;&gt;0),SUM($P271,$R271),IF(AND(申込書!$AH$4="SKY安心GIGAタブレット",SUM($T271,$V271)&lt;&gt;0),SUM($T271,$V271),"")),"")</f>
        <v/>
      </c>
      <c r="GF271" s="81" t="str">
        <f>IF($GC$3&lt;&gt;"コンテンツなし",IF(AND(申込書!$AH$4="GIGAスクールパック",SUM($Q271,$S271)&lt;&gt;0),SUM($Q271,$S271),IF(AND(申込書!$AH$4="SKY安心GIGAタブレット",SUM($U271,$W271)&lt;&gt;0),SUM($U271,$W271),"")),"")</f>
        <v/>
      </c>
      <c r="GG271" s="157"/>
      <c r="GH271" s="82"/>
      <c r="GI271" s="80" t="str">
        <f>IF(AND(申込書!$C$116&lt;&gt;"▼プルダウンより選択してください",申込書!$C$116&lt;&gt;"",申込書!$P$116&lt;&gt;"YYYY/MM/DD",$G271&lt;&gt;""),申込書!$P$116,"")</f>
        <v/>
      </c>
      <c r="GJ271" s="81" t="str">
        <f>IF(AND(申込書!$C$116&lt;&gt;"▼プルダウンより選択してください",申込書!$C$116&lt;&gt;"",$G271&lt;&gt;""),申込書!$M$116,"")</f>
        <v/>
      </c>
      <c r="GK271" s="81" t="str">
        <f>IF($GI$3&lt;&gt;"コンテンツなし",IF(AND(申込書!$AH$4="GIGAスクールパック",SUM($P271,$R271)&lt;&gt;0),SUM($P271,$R271),IF(AND(申込書!$AH$4="SKY安心GIGAタブレット",SUM($T271,$V271)&lt;&gt;0),SUM($T271,$V271),"")),"")</f>
        <v/>
      </c>
      <c r="GL271" s="81" t="str">
        <f>IF($GI$3&lt;&gt;"コンテンツなし",IF(AND(申込書!$AH$4="GIGAスクールパック",SUM($Q271,$S271)&lt;&gt;0),SUM($Q271,$S271),IF(AND(申込書!$AH$4="SKY安心GIGAタブレット",SUM($U271,$W271)&lt;&gt;0),SUM($U271,$W271),"")),"")</f>
        <v/>
      </c>
      <c r="GM271" s="157"/>
      <c r="GN271" s="82"/>
      <c r="GO271" s="80" t="str">
        <f>IF(AND(申込書!$C$117&lt;&gt;"▼プルダウンより選択してください",申込書!$C$117&lt;&gt;"",申込書!$P$117&lt;&gt;"YYYY/MM/DD",$G271&lt;&gt;""),申込書!$P$117,"")</f>
        <v/>
      </c>
      <c r="GP271" s="81" t="str">
        <f>IF(AND(申込書!$C$117&lt;&gt;"▼プルダウンより選択してください",申込書!$C$117&lt;&gt;"",$G271&lt;&gt;""),申込書!$M$117,"")</f>
        <v/>
      </c>
      <c r="GQ271" s="81" t="str">
        <f>IF($GO$3&lt;&gt;"コンテンツなし",IF(AND(申込書!$AH$4="GIGAスクールパック",SUM($P271,$R271)&lt;&gt;0),SUM($P271,$R271),IF(AND(申込書!$AH$4="SKY安心GIGAタブレット",SUM($T271,$V271)&lt;&gt;0),SUM($T271,$V271),"")),"")</f>
        <v/>
      </c>
      <c r="GR271" s="81" t="str">
        <f>IF($GO$3&lt;&gt;"コンテンツなし",IF(AND(申込書!$AH$4="GIGAスクールパック",SUM($Q271,$S271)&lt;&gt;0),SUM($Q271,$S271),IF(AND(申込書!$AH$4="SKY安心GIGAタブレット",SUM($U271,$W271)&lt;&gt;0),SUM($U271,$W271),"")),"")</f>
        <v/>
      </c>
      <c r="GS271" s="157"/>
      <c r="GT271" s="82"/>
      <c r="GU271" s="80" t="str">
        <f>IF(AND(申込書!$C$118&lt;&gt;"▼プルダウンより選択してください",申込書!$C$118&lt;&gt;"",申込書!$P$118&lt;&gt;"YYYY/MM/DD",$G271&lt;&gt;""),申込書!$P$118,"")</f>
        <v/>
      </c>
      <c r="GV271" s="81" t="str">
        <f>IF(AND(申込書!$C$118&lt;&gt;"▼プルダウンより選択してください",申込書!$C$118&lt;&gt;"",$G271&lt;&gt;""),申込書!$M$118,"")</f>
        <v/>
      </c>
      <c r="GW271" s="81" t="str">
        <f>IF($GU$3&lt;&gt;"コンテンツなし",IF(AND(申込書!$AH$4="GIGAスクールパック",SUM($P271,$R271)&lt;&gt;0),SUM($P271,$R271),IF(AND(申込書!$AH$4="SKY安心GIGAタブレット",SUM($T271,$V271)&lt;&gt;0),SUM($T271,$V271),"")),"")</f>
        <v/>
      </c>
      <c r="GX271" s="81" t="str">
        <f>IF($GU$3&lt;&gt;"コンテンツなし",IF(AND(申込書!$AH$4="GIGAスクールパック",SUM($Q271,$S271)&lt;&gt;0),SUM($Q271,$S271),IF(AND(申込書!$AH$4="SKY安心GIGAタブレット",SUM($U271,$W271)&lt;&gt;0),SUM($U271,$W271),"")),"")</f>
        <v/>
      </c>
      <c r="GY271" s="157"/>
      <c r="GZ271" s="82"/>
      <c r="HA271" s="80" t="str">
        <f>IF(AND(申込書!$C$119&lt;&gt;"▼プルダウンより選択してください",申込書!$C$119&lt;&gt;"",申込書!$P$119&lt;&gt;"YYYY/MM/DD",$G271&lt;&gt;""),申込書!$P$119,"")</f>
        <v/>
      </c>
      <c r="HB271" s="81" t="str">
        <f>IF(AND(申込書!$C$119&lt;&gt;"▼プルダウンより選択してください",申込書!$C$119&lt;&gt;"",$G271&lt;&gt;""),申込書!$M$119,"")</f>
        <v/>
      </c>
      <c r="HC271" s="81" t="str">
        <f>IF($HA$3&lt;&gt;"コンテンツなし",IF(AND(申込書!$AH$4="GIGAスクールパック",SUM($P271,$R271)&lt;&gt;0),SUM($P271,$R271),IF(AND(申込書!$AH$4="SKY安心GIGAタブレット",SUM($T271,$V271)&lt;&gt;0),SUM($T271,$V271),"")),"")</f>
        <v/>
      </c>
      <c r="HD271" s="81" t="str">
        <f>IF($HA$3&lt;&gt;"コンテンツなし",IF(AND(申込書!$AH$4="GIGAスクールパック",SUM($Q271,$S271)&lt;&gt;0),SUM($Q271,$S271),IF(AND(申込書!$AH$4="SKY安心GIGAタブレット",SUM($U271,$W271)&lt;&gt;0),SUM($U271,$W271),"")),"")</f>
        <v/>
      </c>
      <c r="HE271" s="157"/>
      <c r="HF271" s="82"/>
      <c r="HG271" s="83"/>
    </row>
    <row r="272" spans="2:215" ht="26.85" customHeight="1">
      <c r="B272" s="62">
        <f t="shared" si="4"/>
        <v>267</v>
      </c>
      <c r="C272" s="63"/>
      <c r="D272" s="64"/>
      <c r="E272" s="207"/>
      <c r="F272" s="65"/>
      <c r="G272" s="66"/>
      <c r="H272" s="67"/>
      <c r="I272" s="68"/>
      <c r="J272" s="69"/>
      <c r="K272" s="70"/>
      <c r="L272" s="71"/>
      <c r="M272" s="72"/>
      <c r="N272" s="73"/>
      <c r="O272" s="74"/>
      <c r="P272" s="179"/>
      <c r="Q272" s="180"/>
      <c r="R272" s="180"/>
      <c r="S272" s="181"/>
      <c r="T272" s="179"/>
      <c r="U272" s="180"/>
      <c r="V272" s="182"/>
      <c r="W272" s="181"/>
      <c r="X272" s="75"/>
      <c r="Y272" s="76"/>
      <c r="Z272" s="77"/>
      <c r="AA272" s="78"/>
      <c r="AB272" s="79"/>
      <c r="AC272" s="79"/>
      <c r="AD272" s="79"/>
      <c r="AE272" s="77"/>
      <c r="AF272" s="139"/>
      <c r="AG272" s="139"/>
      <c r="AH272" s="139"/>
      <c r="AI272" s="80" t="str">
        <f>IF(AND(申込書!$C$90&lt;&gt;"▼プルダウンより選択してください",申込書!$C$90&lt;&gt;"",申込書!$P$90&lt;&gt;"YYYY/MM/DD",$G272&lt;&gt;""),申込書!$P$90,"")</f>
        <v/>
      </c>
      <c r="AJ272" s="81" t="str">
        <f>IF(AND(申込書!$C$90&lt;&gt;"▼プルダウンより選択してください",申込書!$C$90&lt;&gt;"",$G272&lt;&gt;""),申込書!$M$90,"")</f>
        <v/>
      </c>
      <c r="AK272" s="81" t="str">
        <f>IF($AI$3&lt;&gt;"コンテンツなし",IF(AND(申込書!$AH$4="GIGAスクールパック",SUM($P272,$R272)&lt;&gt;0),SUM($P272,$R272),IF(AND(申込書!$AH$4="SKY安心GIGAタブレット",SUM($T272,$V272)&lt;&gt;0),SUM($T272,$V272),"")),"")</f>
        <v/>
      </c>
      <c r="AL272" s="81" t="str">
        <f>IF($AI$3&lt;&gt;"コンテンツなし",IF(AND(申込書!$AH$4="GIGAスクールパック",SUM($Q272,$S272)&lt;&gt;0),SUM($Q272,$S272),IF(AND(申込書!$AH$4="SKY安心GIGAタブレット",SUM($U272,$W272)&lt;&gt;0),SUM($U272,$W272),"")),"")</f>
        <v/>
      </c>
      <c r="AM272" s="157"/>
      <c r="AN272" s="82"/>
      <c r="AO272" s="80" t="str">
        <f>IF(AND(申込書!$C$91&lt;&gt;"▼プルダウンより選択してください",申込書!$C$91&lt;&gt;"",申込書!$P$91&lt;&gt;"YYYY/MM/DD",$G272&lt;&gt;""),申込書!$P$91,"")</f>
        <v/>
      </c>
      <c r="AP272" s="81" t="str">
        <f>IF(AND(申込書!$C$91&lt;&gt;"▼プルダウンより選択してください",申込書!$C$91&lt;&gt;"",$G272&lt;&gt;""),申込書!$M$91,"")</f>
        <v/>
      </c>
      <c r="AQ272" s="81" t="str">
        <f>IF($AO$3&lt;&gt;"コンテンツなし",IF(AND(申込書!$AH$4="GIGAスクールパック",SUM($P272,$R272)&lt;&gt;0),SUM($P272,$R272),IF(AND(申込書!$AH$4="SKY安心GIGAタブレット",SUM($T272,$V272)&lt;&gt;0),SUM($T272,$V272),"")),"")</f>
        <v/>
      </c>
      <c r="AR272" s="81" t="str">
        <f>IF($AO$3&lt;&gt;"コンテンツなし",IF(AND(申込書!$AH$4="GIGAスクールパック",SUM($Q272,$S272)&lt;&gt;0),SUM($Q272,$S272),IF(AND(申込書!$AH$4="SKY安心GIGAタブレット",SUM($U272,$W272)&lt;&gt;0),SUM($U272,$W272),"")),"")</f>
        <v/>
      </c>
      <c r="AS272" s="157"/>
      <c r="AT272" s="82"/>
      <c r="AU272" s="80" t="str">
        <f>IF(AND(申込書!$C$92&lt;&gt;"▼プルダウンより選択してください",申込書!$C$92&lt;&gt;"",申込書!$P$92&lt;&gt;"YYYY/MM/DD",$G272&lt;&gt;""),申込書!$P$92,"")</f>
        <v/>
      </c>
      <c r="AV272" s="81" t="str">
        <f>IF(AND(申込書!$C$92&lt;&gt;"▼プルダウンより選択してください",申込書!$C$92&lt;&gt;"",$G272&lt;&gt;""),申込書!$M$92,"")</f>
        <v/>
      </c>
      <c r="AW272" s="81" t="str">
        <f>IF($AU$3&lt;&gt;"コンテンツなし",IF(AND(申込書!$AH$4="GIGAスクールパック",SUM($P272,$R272)&lt;&gt;0),SUM($P272,$R272),IF(AND(申込書!$AH$4="SKY安心GIGAタブレット",SUM($T272,$V272)&lt;&gt;0),SUM($T272,$V272),"")),"")</f>
        <v/>
      </c>
      <c r="AX272" s="81" t="str">
        <f>IF($AU$3&lt;&gt;"コンテンツなし",IF(AND(申込書!$AH$4="GIGAスクールパック",SUM($Q272,$S272)&lt;&gt;0),SUM($Q272,$S272),IF(AND(申込書!$AH$4="SKY安心GIGAタブレット",SUM($U272,$W272)&lt;&gt;0),SUM($U272,$W272),"")),"")</f>
        <v/>
      </c>
      <c r="AY272" s="157"/>
      <c r="AZ272" s="82"/>
      <c r="BA272" s="80" t="str">
        <f>IF(AND(申込書!$C$93&lt;&gt;"▼プルダウンより選択してください",申込書!$C$93&lt;&gt;"",申込書!$P$93&lt;&gt;"YYYY/MM/DD",$G272&lt;&gt;""),申込書!$P$93,"")</f>
        <v/>
      </c>
      <c r="BB272" s="81" t="str">
        <f>IF(AND(申込書!$C$93&lt;&gt;"▼プルダウンより選択してください",申込書!$C$93&lt;&gt;"",申込書!$M$93&gt;=1,$G272&lt;&gt;""),申込書!$M$93,"")</f>
        <v/>
      </c>
      <c r="BC272" s="81" t="str">
        <f>IF($BA$3&lt;&gt;"コンテンツなし",IF(AND(申込書!$AH$4="GIGAスクールパック",SUM($P272,$R272)&lt;&gt;0),SUM($P272,$R272),IF(AND(申込書!$AH$4="SKY安心GIGAタブレット",SUM($T272,$V272)&lt;&gt;0),SUM($T272,$V272),"")),"")</f>
        <v/>
      </c>
      <c r="BD272" s="81" t="str">
        <f>IF($BA$3&lt;&gt;"コンテンツなし",IF(AND(申込書!$AH$4="GIGAスクールパック",SUM($Q272,$S272)&lt;&gt;0),SUM($Q272,$S272),IF(AND(申込書!$AH$4="SKY安心GIGAタブレット",SUM($U272,$W272)&lt;&gt;0),SUM($U272,$W272),"")),"")</f>
        <v/>
      </c>
      <c r="BE272" s="157"/>
      <c r="BF272" s="82"/>
      <c r="BG272" s="80" t="str">
        <f>IF(AND(申込書!$C$94&lt;&gt;"▼プルダウンより選択してください",申込書!$C$94&lt;&gt;"",申込書!$P$94&lt;&gt;"YYYY/MM/DD",$G272&lt;&gt;""),申込書!$P$94,"")</f>
        <v/>
      </c>
      <c r="BH272" s="81" t="str">
        <f>IF(AND(申込書!$C$94&lt;&gt;"▼プルダウンより選択してください",申込書!$C$94&lt;&gt;"",$G272&lt;&gt;""),申込書!$M$94,"")</f>
        <v/>
      </c>
      <c r="BI272" s="81" t="str">
        <f>IF($BG$3&lt;&gt;"コンテンツなし",IF(AND(申込書!$AH$4="GIGAスクールパック",SUM($P272,$R272)&lt;&gt;0),SUM($P272,$R272),IF(AND(申込書!$AH$4="SKY安心GIGAタブレット",SUM($T272,$V272)&lt;&gt;0),SUM($T272,$V272),"")),"")</f>
        <v/>
      </c>
      <c r="BJ272" s="81" t="str">
        <f>IF($BG$3&lt;&gt;"コンテンツなし",IF(AND(申込書!$AH$4="GIGAスクールパック",SUM($Q272,$S272)&lt;&gt;0),SUM($Q272,$S272),IF(AND(申込書!$AH$4="SKY安心GIGAタブレット",SUM($U272,$W272)&lt;&gt;0),SUM($U272,$W272),"")),"")</f>
        <v/>
      </c>
      <c r="BK272" s="157"/>
      <c r="BL272" s="82"/>
      <c r="BM272" s="80" t="str">
        <f>IF(AND(申込書!$C$95&lt;&gt;"▼プルダウンより選択してください",申込書!$C$95&lt;&gt;"",申込書!$P$95&lt;&gt;"YYYY/MM/DD",$G272&lt;&gt;""),申込書!$P$95,"")</f>
        <v/>
      </c>
      <c r="BN272" s="81" t="str">
        <f>IF(AND(申込書!$C$95&lt;&gt;"▼プルダウンより選択してください",申込書!$C$95&lt;&gt;"",$G272&lt;&gt;""),申込書!$M$95,"")</f>
        <v/>
      </c>
      <c r="BO272" s="81" t="str">
        <f>IF($BM$3&lt;&gt;"コンテンツなし",IF(AND(申込書!$AH$4="GIGAスクールパック",SUM($P272,$R272)&lt;&gt;0),SUM($P272,$R272),IF(AND(申込書!$AH$4="SKY安心GIGAタブレット",SUM($T272,$V272)&lt;&gt;0),SUM($T272,$V272),"")),"")</f>
        <v/>
      </c>
      <c r="BP272" s="81" t="str">
        <f>IF($BM$3&lt;&gt;"コンテンツなし",IF(AND(申込書!$AH$4="GIGAスクールパック",SUM($Q272,$S272)&lt;&gt;0),SUM($Q272,$S272),IF(AND(申込書!$AH$4="SKY安心GIGAタブレット",SUM($U272,$W272)&lt;&gt;0),SUM($U272,$W272),"")),"")</f>
        <v/>
      </c>
      <c r="BQ272" s="157"/>
      <c r="BR272" s="82"/>
      <c r="BS272" s="80" t="str">
        <f>IF(AND(申込書!$C$96&lt;&gt;"▼プルダウンより選択してください",申込書!$C$96&lt;&gt;"",申込書!$P$96&lt;&gt;"YYYY/MM/DD",$G272&lt;&gt;""),申込書!$P$96,"")</f>
        <v/>
      </c>
      <c r="BT272" s="81" t="str">
        <f>IF(AND(申込書!$C$96&lt;&gt;"▼プルダウンより選択してください",申込書!$C$96&lt;&gt;"",$G272&lt;&gt;""),申込書!$M$96,"")</f>
        <v/>
      </c>
      <c r="BU272" s="81" t="str">
        <f>IF($BS$3&lt;&gt;"コンテンツなし",IF(AND(申込書!$AH$4="GIGAスクールパック",SUM($P272,$R272)&lt;&gt;0),SUM($P272,$R272),IF(AND(申込書!$AH$4="SKY安心GIGAタブレット",SUM($T272,$V272)&lt;&gt;0),SUM($T272,$V272),"")),"")</f>
        <v/>
      </c>
      <c r="BV272" s="81" t="str">
        <f>IF($BS$3&lt;&gt;"コンテンツなし",IF(AND(申込書!$AH$4="GIGAスクールパック",SUM($Q272,$S272)&lt;&gt;0),SUM($Q272,$S272),IF(AND(申込書!$AH$4="SKY安心GIGAタブレット",SUM($U272,$W272)&lt;&gt;0),SUM($U272,$W272),"")),"")</f>
        <v/>
      </c>
      <c r="BW272" s="157"/>
      <c r="BX272" s="82"/>
      <c r="BY272" s="80" t="str">
        <f>IF(AND(申込書!$C$97&lt;&gt;"▼プルダウンより選択してください",申込書!$C$97&lt;&gt;"",申込書!$P$97&lt;&gt;"YYYY/MM/DD",$G272&lt;&gt;""),申込書!$P$97,"")</f>
        <v/>
      </c>
      <c r="BZ272" s="81" t="str">
        <f>IF(AND(申込書!$C$97&lt;&gt;"▼プルダウンより選択してください",申込書!$C$97&lt;&gt;"",$G272&lt;&gt;""),申込書!$M$97,"")</f>
        <v/>
      </c>
      <c r="CA272" s="81" t="str">
        <f>IF($BY$3&lt;&gt;"コンテンツなし",IF(AND(申込書!$AH$4="GIGAスクールパック",SUM($P272,$R272)&lt;&gt;0),SUM($P272,$R272),IF(AND(申込書!$AH$4="SKY安心GIGAタブレット",SUM($T272,$V272)&lt;&gt;0),SUM($T272,$V272),"")),"")</f>
        <v/>
      </c>
      <c r="CB272" s="81" t="str">
        <f>IF($BY$3&lt;&gt;"コンテンツなし",IF(AND(申込書!$AH$4="GIGAスクールパック",SUM($Q272,$S272)&lt;&gt;0),SUM($Q272,$S272),IF(AND(申込書!$AH$4="SKY安心GIGAタブレット",SUM($U272,$W272)&lt;&gt;0),SUM($U272,$W272),"")),"")</f>
        <v/>
      </c>
      <c r="CC272" s="157"/>
      <c r="CD272" s="82"/>
      <c r="CE272" s="80" t="str">
        <f>IF(AND(申込書!$C$98&lt;&gt;"▼プルダウンより選択してください",申込書!$C$98&lt;&gt;"",申込書!$P$98&lt;&gt;"YYYY/MM/DD",$G272&lt;&gt;""),申込書!$P$98,"")</f>
        <v/>
      </c>
      <c r="CF272" s="81" t="str">
        <f>IF(AND(申込書!$C$98&lt;&gt;"▼プルダウンより選択してください",申込書!$C$98&lt;&gt;"",$G272&lt;&gt;""),申込書!$M$98,"")</f>
        <v/>
      </c>
      <c r="CG272" s="81" t="str">
        <f>IF($CE$3&lt;&gt;"コンテンツなし",IF(AND(申込書!$AH$4="GIGAスクールパック",SUM($P272,$R272)&lt;&gt;0),SUM($P272,$R272),IF(AND(申込書!$AH$4="SKY安心GIGAタブレット",SUM($T272,$V272)&lt;&gt;0),SUM($T272,$V272),"")),"")</f>
        <v/>
      </c>
      <c r="CH272" s="81" t="str">
        <f>IF($CE$3&lt;&gt;"コンテンツなし",IF(AND(申込書!$AH$4="GIGAスクールパック",SUM($Q272,$S272)&lt;&gt;0),SUM($Q272,$S272),IF(AND(申込書!$AH$4="SKY安心GIGAタブレット",SUM($U272,$W272)&lt;&gt;0),SUM($U272,$W272),"")),"")</f>
        <v/>
      </c>
      <c r="CI272" s="157"/>
      <c r="CJ272" s="82"/>
      <c r="CK272" s="80" t="str">
        <f>IF(AND(申込書!$C$99&lt;&gt;"▼プルダウンより選択してください",申込書!$C$99&lt;&gt;"",申込書!$P$99&lt;&gt;"YYYY/MM/DD",$G272&lt;&gt;""),申込書!$P$99,"")</f>
        <v/>
      </c>
      <c r="CL272" s="81" t="str">
        <f>IF(AND(申込書!$C$99&lt;&gt;"▼プルダウンより選択してください",申込書!$C$99&lt;&gt;"",$G272&lt;&gt;""),申込書!$M$99,"")</f>
        <v/>
      </c>
      <c r="CM272" s="81" t="str">
        <f>IF($CK$3&lt;&gt;"コンテンツなし",IF(AND(申込書!$AH$4="GIGAスクールパック",SUM($P272,$R272)&lt;&gt;0),SUM($P272,$R272),IF(AND(申込書!$AH$4="SKY安心GIGAタブレット",SUM($T272,$V272)&lt;&gt;0),SUM($T272,$V272),"")),"")</f>
        <v/>
      </c>
      <c r="CN272" s="81" t="str">
        <f>IF($CK$3&lt;&gt;"コンテンツなし",IF(AND(申込書!$AH$4="GIGAスクールパック",SUM($Q272,$S272)&lt;&gt;0),SUM($Q272,$S272),IF(AND(申込書!$AH$4="SKY安心GIGAタブレット",SUM($U272,$W272)&lt;&gt;0),SUM($U272,$W272),"")),"")</f>
        <v/>
      </c>
      <c r="CO272" s="157"/>
      <c r="CP272" s="82"/>
      <c r="CQ272" s="80" t="str">
        <f>IF(AND(申込書!$C$100&lt;&gt;"▼プルダウンより選択してください",申込書!$C$100&lt;&gt;"",申込書!$P$100&lt;&gt;"YYYY/MM/DD",$G272&lt;&gt;""),申込書!$P$100,"")</f>
        <v/>
      </c>
      <c r="CR272" s="81" t="str">
        <f>IF(AND(申込書!$C$100&lt;&gt;"▼プルダウンより選択してください",申込書!$C$100&lt;&gt;"",$G272&lt;&gt;""),申込書!$M$100,"")</f>
        <v/>
      </c>
      <c r="CS272" s="81" t="str">
        <f>IF($CQ$3&lt;&gt;"コンテンツなし",IF(AND(申込書!$AH$4="GIGAスクールパック",SUM($P272,$R272)&lt;&gt;0),SUM($P272,$R272),IF(AND(申込書!$AH$4="SKY安心GIGAタブレット",SUM($T272,$V272)&lt;&gt;0),SUM($T272,$V272),"")),"")</f>
        <v/>
      </c>
      <c r="CT272" s="81" t="str">
        <f>IF($CQ$3&lt;&gt;"コンテンツなし",IF(AND(申込書!$AH$4="GIGAスクールパック",SUM($Q272,$S272)&lt;&gt;0),SUM($Q272,$S272),IF(AND(申込書!$AH$4="SKY安心GIGAタブレット",SUM($U272,$W272)&lt;&gt;0),SUM($U272,$W272),"")),"")</f>
        <v/>
      </c>
      <c r="CU272" s="81"/>
      <c r="CV272" s="82"/>
      <c r="CW272" s="80" t="str">
        <f>IF(AND(申込書!$C$101&lt;&gt;"▼プルダウンより選択してください",申込書!$C$101&lt;&gt;"",申込書!$P$101&lt;&gt;"YYYY/MM/DD",$G272&lt;&gt;""),申込書!$P$101,"")</f>
        <v/>
      </c>
      <c r="CX272" s="81" t="str">
        <f>IF(AND(申込書!$C$101&lt;&gt;"▼プルダウンより選択してください",申込書!$C$101&lt;&gt;"",$G272&lt;&gt;""),申込書!$M$101,"")</f>
        <v/>
      </c>
      <c r="CY272" s="81" t="str">
        <f>IF($CW$3&lt;&gt;"コンテンツなし",IF(AND(申込書!$AH$4="GIGAスクールパック",SUM($P272,$R272)&lt;&gt;0),SUM($P272,$R272),IF(AND(申込書!$AH$4="SKY安心GIGAタブレット",SUM($T272,$V272)&lt;&gt;0),SUM($T272,$V272),"")),"")</f>
        <v/>
      </c>
      <c r="CZ272" s="81" t="str">
        <f>IF($CW$3&lt;&gt;"コンテンツなし",IF(AND(申込書!$AH$4="GIGAスクールパック",SUM($Q272,$S272)&lt;&gt;0),SUM($Q272,$S272),IF(AND(申込書!$AH$4="SKY安心GIGAタブレット",SUM($U272,$W272)&lt;&gt;0),SUM($U272,$W272),"")),"")</f>
        <v/>
      </c>
      <c r="DA272" s="81"/>
      <c r="DB272" s="82"/>
      <c r="DC272" s="80" t="str">
        <f>IF(AND(申込書!$C$102&lt;&gt;"▼プルダウンより選択してください",申込書!$C$102&lt;&gt;"",申込書!$P$102&lt;&gt;"YYYY/MM/DD",$G272&lt;&gt;""),申込書!$P$102,"")</f>
        <v/>
      </c>
      <c r="DD272" s="81" t="str">
        <f>IF(AND(申込書!$C$102&lt;&gt;"▼プルダウンより選択してください",申込書!$C$102&lt;&gt;"",$G272&lt;&gt;""),申込書!$M$102,"")</f>
        <v/>
      </c>
      <c r="DE272" s="81" t="str">
        <f>IF($DC$3&lt;&gt;"コンテンツなし",IF(AND(申込書!$AH$4="GIGAスクールパック",SUM($P272,$R272)&lt;&gt;0),SUM($P272,$R272),IF(AND(申込書!$AH$4="SKY安心GIGAタブレット",SUM($T272,$V272)&lt;&gt;0),SUM($T272,$V272),"")),"")</f>
        <v/>
      </c>
      <c r="DF272" s="81" t="str">
        <f>IF($DC$3&lt;&gt;"コンテンツなし",IF(AND(申込書!$AH$4="GIGAスクールパック",SUM($Q272,$S272)&lt;&gt;0),SUM($Q272,$S272),IF(AND(申込書!$AH$4="SKY安心GIGAタブレット",SUM($U272,$W272)&lt;&gt;0),SUM($U272,$W272),"")),"")</f>
        <v/>
      </c>
      <c r="DG272" s="81"/>
      <c r="DH272" s="82"/>
      <c r="DI272" s="80" t="str">
        <f>IF(AND(申込書!$C$103&lt;&gt;"▼プルダウンより選択してください",申込書!$C$103&lt;&gt;"",申込書!$P$103&lt;&gt;"YYYY/MM/DD",$G272&lt;&gt;""),申込書!$P$103,"")</f>
        <v/>
      </c>
      <c r="DJ272" s="81" t="str">
        <f>IF(AND(申込書!$C$103&lt;&gt;"▼プルダウンより選択してください",申込書!$C$103&lt;&gt;"",$G272&lt;&gt;""),申込書!$M$103,"")</f>
        <v/>
      </c>
      <c r="DK272" s="81" t="str">
        <f>IF($DI$3&lt;&gt;"コンテンツなし",IF(AND(申込書!$AH$4="GIGAスクールパック",SUM($P272,$R272)&lt;&gt;0),SUM($P272,$R272),IF(AND(申込書!$AH$4="SKY安心GIGAタブレット",SUM($T272,$V272)&lt;&gt;0),SUM($T272,$V272),"")),"")</f>
        <v/>
      </c>
      <c r="DL272" s="81" t="str">
        <f>IF($DI$3&lt;&gt;"コンテンツなし",IF(AND(申込書!$AH$4="GIGAスクールパック",SUM($Q272,$S272)&lt;&gt;0),SUM($Q272,$S272),IF(AND(申込書!$AH$4="SKY安心GIGAタブレット",SUM($U272,$W272)&lt;&gt;0),SUM($U272,$W272),"")),"")</f>
        <v/>
      </c>
      <c r="DM272" s="81"/>
      <c r="DN272" s="82"/>
      <c r="DO272" s="80" t="str">
        <f>IF(AND(申込書!$C$104&lt;&gt;"▼プルダウンより選択してください",申込書!$C$104&lt;&gt;"",申込書!$P$104&lt;&gt;"YYYY/MM/DD",$G272&lt;&gt;""),申込書!$P$104,"")</f>
        <v/>
      </c>
      <c r="DP272" s="81" t="str">
        <f>IF(AND(申込書!$C$104&lt;&gt;"▼プルダウンより選択してください",申込書!$C$104&lt;&gt;"",$G272&lt;&gt;""),申込書!$M$104,"")</f>
        <v/>
      </c>
      <c r="DQ272" s="81" t="str">
        <f>IF($DO$3&lt;&gt;"コンテンツなし",IF(AND(申込書!$AH$4="GIGAスクールパック",SUM($P272,$R272)&lt;&gt;0),SUM($P272,$R272),IF(AND(申込書!$AH$4="SKY安心GIGAタブレット",SUM($T272,$V272)&lt;&gt;0),SUM($T272,$V272),"")),"")</f>
        <v/>
      </c>
      <c r="DR272" s="81" t="str">
        <f>IF($DO$3&lt;&gt;"コンテンツなし",IF(AND(申込書!$AH$4="GIGAスクールパック",SUM($Q272,$S272)&lt;&gt;0),SUM($Q272,$S272),IF(AND(申込書!$AH$4="SKY安心GIGAタブレット",SUM($U272,$W272)&lt;&gt;0),SUM($U272,$W272),"")),"")</f>
        <v/>
      </c>
      <c r="DS272" s="81"/>
      <c r="DT272" s="82"/>
      <c r="DU272" s="80" t="str">
        <f>IF(AND(申込書!$C$105&lt;&gt;"▼プルダウンより選択してください",申込書!$C$105&lt;&gt;"",申込書!$P$105&lt;&gt;"YYYY/MM/DD",$G272&lt;&gt;""),申込書!$P$105,"")</f>
        <v/>
      </c>
      <c r="DV272" s="81" t="str">
        <f>IF(AND(申込書!$C$105&lt;&gt;"▼プルダウンより選択してください",申込書!$C$105&lt;&gt;"",$G272&lt;&gt;""),申込書!$M$105,"")</f>
        <v/>
      </c>
      <c r="DW272" s="81" t="str">
        <f>IF($DU$3&lt;&gt;"コンテンツなし",IF(AND(申込書!$AH$4="GIGAスクールパック",SUM($P272,$R272)&lt;&gt;0),SUM($P272,$R272),IF(AND(申込書!$AH$4="SKY安心GIGAタブレット",SUM($T272,$V272)&lt;&gt;0),SUM($T272,$V272),"")),"")</f>
        <v/>
      </c>
      <c r="DX272" s="81" t="str">
        <f>IF($DU$3&lt;&gt;"コンテンツなし",IF(AND(申込書!$AH$4="GIGAスクールパック",SUM($Q272,$S272)&lt;&gt;0),SUM($Q272,$S272),IF(AND(申込書!$AH$4="SKY安心GIGAタブレット",SUM($U272,$W272)&lt;&gt;0),SUM($U272,$W272),"")),"")</f>
        <v/>
      </c>
      <c r="DY272" s="157"/>
      <c r="DZ272" s="82"/>
      <c r="EA272" s="80" t="str">
        <f>IF(AND(申込書!$C$106&lt;&gt;"▼プルダウンより選択してください",申込書!$C$106&lt;&gt;"",申込書!$P$106&lt;&gt;"YYYY/MM/DD",$G272&lt;&gt;""),申込書!$P$106,"")</f>
        <v/>
      </c>
      <c r="EB272" s="81" t="str">
        <f>IF(AND(申込書!$C$106&lt;&gt;"▼プルダウンより選択してください",申込書!$C$106&lt;&gt;"",$G272&lt;&gt;""),申込書!$M$106,"")</f>
        <v/>
      </c>
      <c r="EC272" s="81" t="str">
        <f>IF($EA$3&lt;&gt;"コンテンツなし",IF(AND(申込書!$AH$4="GIGAスクールパック",SUM($P272,$R272)&lt;&gt;0),SUM($P272,$R272),IF(AND(申込書!$AH$4="SKY安心GIGAタブレット",SUM($T272,$V272)&lt;&gt;0),SUM($T272,$V272),"")),"")</f>
        <v/>
      </c>
      <c r="ED272" s="81" t="str">
        <f>IF($EA$3&lt;&gt;"コンテンツなし",IF(AND(申込書!$AH$4="GIGAスクールパック",SUM($Q272,$S272)&lt;&gt;0),SUM($Q272,$S272),IF(AND(申込書!$AH$4="SKY安心GIGAタブレット",SUM($U272,$W272)&lt;&gt;0),SUM($U272,$W272),"")),"")</f>
        <v/>
      </c>
      <c r="EE272" s="157"/>
      <c r="EF272" s="82"/>
      <c r="EG272" s="80" t="str">
        <f>IF(AND(申込書!$C$107&lt;&gt;"▼プルダウンより選択してください",申込書!$C$107&lt;&gt;"",申込書!$P$107&lt;&gt;"YYYY/MM/DD",$G272&lt;&gt;""),申込書!$P$107,"")</f>
        <v/>
      </c>
      <c r="EH272" s="81" t="str">
        <f>IF(AND(申込書!$C$107&lt;&gt;"▼プルダウンより選択してください",申込書!$C$107&lt;&gt;"",$G272&lt;&gt;""),申込書!$M$107,"")</f>
        <v/>
      </c>
      <c r="EI272" s="81" t="str">
        <f>IF($EG$3&lt;&gt;"コンテンツなし",IF(AND(申込書!$AH$4="GIGAスクールパック",SUM($P272,$R272)&lt;&gt;0),SUM($P272,$R272),IF(AND(申込書!$AH$4="SKY安心GIGAタブレット",SUM($T272,$V272)&lt;&gt;0),SUM($T272,$V272),"")),"")</f>
        <v/>
      </c>
      <c r="EJ272" s="81" t="str">
        <f>IF($EG$3&lt;&gt;"コンテンツなし",IF(AND(申込書!$AH$4="GIGAスクールパック",SUM($Q272,$S272)&lt;&gt;0),SUM($Q272,$S272),IF(AND(申込書!$AH$4="SKY安心GIGAタブレット",SUM($U272,$W272)&lt;&gt;0),SUM($U272,$W272),"")),"")</f>
        <v/>
      </c>
      <c r="EK272" s="157"/>
      <c r="EL272" s="82"/>
      <c r="EM272" s="80" t="str">
        <f>IF(AND(申込書!$C$108&lt;&gt;"▼プルダウンより選択してください",申込書!$C$108&lt;&gt;"",申込書!$P$108&lt;&gt;"YYYY/MM/DD",$G272&lt;&gt;""),申込書!$P$108,"")</f>
        <v/>
      </c>
      <c r="EN272" s="81" t="str">
        <f>IF(AND(申込書!$C$108&lt;&gt;"▼プルダウンより選択してください",申込書!$C$108&lt;&gt;"",$G272&lt;&gt;""),申込書!$M$108,"")</f>
        <v/>
      </c>
      <c r="EO272" s="81" t="str">
        <f>IF($EM$3&lt;&gt;"コンテンツなし",IF(AND(申込書!$AH$4="GIGAスクールパック",SUM($P272,$R272)&lt;&gt;0),SUM($P272,$R272),IF(AND(申込書!$AH$4="SKY安心GIGAタブレット",SUM($T272,$V272)&lt;&gt;0),SUM($T272,$V272),"")),"")</f>
        <v/>
      </c>
      <c r="EP272" s="81" t="str">
        <f>IF($EM$3&lt;&gt;"コンテンツなし",IF(AND(申込書!$AH$4="GIGAスクールパック",SUM($Q272,$S272)&lt;&gt;0),SUM($Q272,$S272),IF(AND(申込書!$AH$4="SKY安心GIGAタブレット",SUM($U272,$W272)&lt;&gt;0),SUM($U272,$W272),"")),"")</f>
        <v/>
      </c>
      <c r="EQ272" s="157"/>
      <c r="ER272" s="82"/>
      <c r="ES272" s="80" t="str">
        <f>IF(AND(申込書!$C$109&lt;&gt;"▼プルダウンより選択してください",申込書!$C$109&lt;&gt;"",申込書!$P$109&lt;&gt;"YYYY/MM/DD",$G272&lt;&gt;""),申込書!$P$109,"")</f>
        <v/>
      </c>
      <c r="ET272" s="81" t="str">
        <f>IF(AND(申込書!$C$109&lt;&gt;"▼プルダウンより選択してください",申込書!$C$109&lt;&gt;"",$G272&lt;&gt;""),申込書!$M$109,"")</f>
        <v/>
      </c>
      <c r="EU272" s="81" t="str">
        <f>IF($ES$3&lt;&gt;"コンテンツなし",IF(AND(申込書!$AH$4="GIGAスクールパック",SUM($P272,$R272)&lt;&gt;0),SUM($P272,$R272),IF(AND(申込書!$AH$4="SKY安心GIGAタブレット",SUM($T272,$V272)&lt;&gt;0),SUM($T272,$V272),"")),"")</f>
        <v/>
      </c>
      <c r="EV272" s="81" t="str">
        <f>IF($ES$3&lt;&gt;"コンテンツなし",IF(AND(申込書!$AH$4="GIGAスクールパック",SUM($Q272,$S272)&lt;&gt;0),SUM($Q272,$S272),IF(AND(申込書!$AH$4="SKY安心GIGAタブレット",SUM($U272,$W272)&lt;&gt;0),SUM($U272,$W272),"")),"")</f>
        <v/>
      </c>
      <c r="EW272" s="157"/>
      <c r="EX272" s="82"/>
      <c r="EY272" s="80" t="str">
        <f>IF(AND(申込書!$C$110&lt;&gt;"▼プルダウンより選択してください",申込書!$C$110&lt;&gt;"",申込書!$P$110&lt;&gt;"YYYY/MM/DD",$G272&lt;&gt;""),申込書!$P$110,"")</f>
        <v/>
      </c>
      <c r="EZ272" s="81" t="str">
        <f>IF(AND(申込書!$C$110&lt;&gt;"▼プルダウンより選択してください",申込書!$C$110&lt;&gt;"",$G272&lt;&gt;""),申込書!$M$110,"")</f>
        <v/>
      </c>
      <c r="FA272" s="81" t="str">
        <f>IF($EY$3&lt;&gt;"コンテンツなし",IF(AND(申込書!$AH$4="GIGAスクールパック",SUM($P272,$R272)&lt;&gt;0),SUM($P272,$R272),IF(AND(申込書!$AH$4="SKY安心GIGAタブレット",SUM($T272,$V272)&lt;&gt;0),SUM($T272,$V272),"")),"")</f>
        <v/>
      </c>
      <c r="FB272" s="81" t="str">
        <f>IF($EY$3&lt;&gt;"コンテンツなし",IF(AND(申込書!$AH$4="GIGAスクールパック",SUM($Q272,$S272)&lt;&gt;0),SUM($Q272,$S272),IF(AND(申込書!$AH$4="SKY安心GIGAタブレット",SUM($U272,$W272)&lt;&gt;0),SUM($U272,$W272),"")),"")</f>
        <v/>
      </c>
      <c r="FC272" s="157"/>
      <c r="FD272" s="82"/>
      <c r="FE272" s="80" t="str">
        <f>IF(AND(申込書!$C$111&lt;&gt;"▼プルダウンより選択してください",申込書!$C$111&lt;&gt;"",申込書!$P$111&lt;&gt;"YYYY/MM/DD",$G272&lt;&gt;""),申込書!$P$111,"")</f>
        <v/>
      </c>
      <c r="FF272" s="81" t="str">
        <f>IF(AND(申込書!$C$111&lt;&gt;"▼プルダウンより選択してください",申込書!$C$111&lt;&gt;"",$G272&lt;&gt;""),申込書!$M$111,"")</f>
        <v/>
      </c>
      <c r="FG272" s="81" t="str">
        <f>IF($FE$3&lt;&gt;"コンテンツなし",IF(AND(申込書!$AH$4="GIGAスクールパック",SUM($P272,$R272)&lt;&gt;0),SUM($P272,$R272),IF(AND(申込書!$AH$4="SKY安心GIGAタブレット",SUM($T272,$V272)&lt;&gt;0),SUM($T272,$V272),"")),"")</f>
        <v/>
      </c>
      <c r="FH272" s="81" t="str">
        <f>IF($FE$3&lt;&gt;"コンテンツなし",IF(AND(申込書!$AH$4="GIGAスクールパック",SUM($Q272,$S272)&lt;&gt;0),SUM($Q272,$S272),IF(AND(申込書!$AH$4="SKY安心GIGAタブレット",SUM($U272,$W272)&lt;&gt;0),SUM($U272,$W272),"")),"")</f>
        <v/>
      </c>
      <c r="FI272" s="157"/>
      <c r="FJ272" s="82"/>
      <c r="FK272" s="80" t="str">
        <f>IF(AND(申込書!$C$112&lt;&gt;"▼プルダウンより選択してください",申込書!$C$112&lt;&gt;"",申込書!$P$112&lt;&gt;"YYYY/MM/DD",$G272&lt;&gt;""),申込書!$P$112,"")</f>
        <v/>
      </c>
      <c r="FL272" s="81" t="str">
        <f>IF(AND(申込書!$C$112&lt;&gt;"▼プルダウンより選択してください",申込書!$C$112&lt;&gt;"",$G272&lt;&gt;""),申込書!$M$112,"")</f>
        <v/>
      </c>
      <c r="FM272" s="81" t="str">
        <f>IF($FK$3&lt;&gt;"コンテンツなし",IF(AND(申込書!$AH$4="GIGAスクールパック",SUM($P272,$R272)&lt;&gt;0),SUM($P272,$R272),IF(AND(申込書!$AH$4="SKY安心GIGAタブレット",SUM($T272,$V272)&lt;&gt;0),SUM($T272,$V272),"")),"")</f>
        <v/>
      </c>
      <c r="FN272" s="81" t="str">
        <f>IF($FK$3&lt;&gt;"コンテンツなし",IF(AND(申込書!$AH$4="GIGAスクールパック",SUM($Q272,$S272)&lt;&gt;0),SUM($Q272,$S272),IF(AND(申込書!$AH$4="SKY安心GIGAタブレット",SUM($U272,$W272)&lt;&gt;0),SUM($U272,$W272),"")),"")</f>
        <v/>
      </c>
      <c r="FO272" s="157"/>
      <c r="FP272" s="82"/>
      <c r="FQ272" s="80" t="str">
        <f>IF(AND(申込書!$C$113&lt;&gt;"▼プルダウンより選択してください",申込書!$C$113&lt;&gt;"",申込書!$P$113&lt;&gt;"YYYY/MM/DD",$G272&lt;&gt;""),申込書!$P$113,"")</f>
        <v/>
      </c>
      <c r="FR272" s="81" t="str">
        <f>IF(AND(申込書!$C$113&lt;&gt;"▼プルダウンより選択してください",申込書!$C$113&lt;&gt;"",$G272&lt;&gt;""),申込書!$M$113,"")</f>
        <v/>
      </c>
      <c r="FS272" s="81" t="str">
        <f>IF($FQ$3&lt;&gt;"コンテンツなし",IF(AND(申込書!$AH$4="GIGAスクールパック",SUM($P272,$R272)&lt;&gt;0),SUM($P272,$R272),IF(AND(申込書!$AH$4="SKY安心GIGAタブレット",SUM($T272,$V272)&lt;&gt;0),SUM($T272,$V272),"")),"")</f>
        <v/>
      </c>
      <c r="FT272" s="81" t="str">
        <f>IF($FQ$3&lt;&gt;"コンテンツなし",IF(AND(申込書!$AH$4="GIGAスクールパック",SUM($Q272,$S272)&lt;&gt;0),SUM($Q272,$S272),IF(AND(申込書!$AH$4="SKY安心GIGAタブレット",SUM($U272,$W272)&lt;&gt;0),SUM($U272,$W272),"")),"")</f>
        <v/>
      </c>
      <c r="FU272" s="157"/>
      <c r="FV272" s="82"/>
      <c r="FW272" s="80" t="str">
        <f>IF(AND(申込書!$C$114&lt;&gt;"▼プルダウンより選択してください",申込書!$C$114&lt;&gt;"",申込書!$P$114&lt;&gt;"YYYY/MM/DD",$G272&lt;&gt;""),申込書!$P$114,"")</f>
        <v/>
      </c>
      <c r="FX272" s="81" t="str">
        <f>IF(AND(申込書!$C$114&lt;&gt;"▼プルダウンより選択してください",申込書!$C$114&lt;&gt;"",$G272&lt;&gt;""),申込書!$M$114,"")</f>
        <v/>
      </c>
      <c r="FY272" s="81" t="str">
        <f>IF($FW$3&lt;&gt;"コンテンツなし",IF(AND(申込書!$AH$4="GIGAスクールパック",SUM($P272,$R272)&lt;&gt;0),SUM($P272,$R272),IF(AND(申込書!$AH$4="SKY安心GIGAタブレット",SUM($T272,$V272)&lt;&gt;0),SUM($T272,$V272),"")),"")</f>
        <v/>
      </c>
      <c r="FZ272" s="81" t="str">
        <f>IF($FW$3&lt;&gt;"コンテンツなし",IF(AND(申込書!$AH$4="GIGAスクールパック",SUM($Q272,$S272)&lt;&gt;0),SUM($Q272,$S272),IF(AND(申込書!$AH$4="SKY安心GIGAタブレット",SUM($U272,$W272)&lt;&gt;0),SUM($U272,$W272),"")),"")</f>
        <v/>
      </c>
      <c r="GA272" s="157"/>
      <c r="GB272" s="82"/>
      <c r="GC272" s="80" t="str">
        <f>IF(AND(申込書!$C$115&lt;&gt;"▼プルダウンより選択してください",申込書!$C$115&lt;&gt;"",申込書!$P$115&lt;&gt;"YYYY/MM/DD",$G272&lt;&gt;""),申込書!$P$115,"")</f>
        <v/>
      </c>
      <c r="GD272" s="81" t="str">
        <f>IF(AND(申込書!$C$115&lt;&gt;"▼プルダウンより選択してください",申込書!$C$115&lt;&gt;"",$G272&lt;&gt;""),申込書!$M$115,"")</f>
        <v/>
      </c>
      <c r="GE272" s="81" t="str">
        <f>IF($GC$3&lt;&gt;"コンテンツなし",IF(AND(申込書!$AH$4="GIGAスクールパック",SUM($P272,$R272)&lt;&gt;0),SUM($P272,$R272),IF(AND(申込書!$AH$4="SKY安心GIGAタブレット",SUM($T272,$V272)&lt;&gt;0),SUM($T272,$V272),"")),"")</f>
        <v/>
      </c>
      <c r="GF272" s="81" t="str">
        <f>IF($GC$3&lt;&gt;"コンテンツなし",IF(AND(申込書!$AH$4="GIGAスクールパック",SUM($Q272,$S272)&lt;&gt;0),SUM($Q272,$S272),IF(AND(申込書!$AH$4="SKY安心GIGAタブレット",SUM($U272,$W272)&lt;&gt;0),SUM($U272,$W272),"")),"")</f>
        <v/>
      </c>
      <c r="GG272" s="157"/>
      <c r="GH272" s="82"/>
      <c r="GI272" s="80" t="str">
        <f>IF(AND(申込書!$C$116&lt;&gt;"▼プルダウンより選択してください",申込書!$C$116&lt;&gt;"",申込書!$P$116&lt;&gt;"YYYY/MM/DD",$G272&lt;&gt;""),申込書!$P$116,"")</f>
        <v/>
      </c>
      <c r="GJ272" s="81" t="str">
        <f>IF(AND(申込書!$C$116&lt;&gt;"▼プルダウンより選択してください",申込書!$C$116&lt;&gt;"",$G272&lt;&gt;""),申込書!$M$116,"")</f>
        <v/>
      </c>
      <c r="GK272" s="81" t="str">
        <f>IF($GI$3&lt;&gt;"コンテンツなし",IF(AND(申込書!$AH$4="GIGAスクールパック",SUM($P272,$R272)&lt;&gt;0),SUM($P272,$R272),IF(AND(申込書!$AH$4="SKY安心GIGAタブレット",SUM($T272,$V272)&lt;&gt;0),SUM($T272,$V272),"")),"")</f>
        <v/>
      </c>
      <c r="GL272" s="81" t="str">
        <f>IF($GI$3&lt;&gt;"コンテンツなし",IF(AND(申込書!$AH$4="GIGAスクールパック",SUM($Q272,$S272)&lt;&gt;0),SUM($Q272,$S272),IF(AND(申込書!$AH$4="SKY安心GIGAタブレット",SUM($U272,$W272)&lt;&gt;0),SUM($U272,$W272),"")),"")</f>
        <v/>
      </c>
      <c r="GM272" s="157"/>
      <c r="GN272" s="82"/>
      <c r="GO272" s="80" t="str">
        <f>IF(AND(申込書!$C$117&lt;&gt;"▼プルダウンより選択してください",申込書!$C$117&lt;&gt;"",申込書!$P$117&lt;&gt;"YYYY/MM/DD",$G272&lt;&gt;""),申込書!$P$117,"")</f>
        <v/>
      </c>
      <c r="GP272" s="81" t="str">
        <f>IF(AND(申込書!$C$117&lt;&gt;"▼プルダウンより選択してください",申込書!$C$117&lt;&gt;"",$G272&lt;&gt;""),申込書!$M$117,"")</f>
        <v/>
      </c>
      <c r="GQ272" s="81" t="str">
        <f>IF($GO$3&lt;&gt;"コンテンツなし",IF(AND(申込書!$AH$4="GIGAスクールパック",SUM($P272,$R272)&lt;&gt;0),SUM($P272,$R272),IF(AND(申込書!$AH$4="SKY安心GIGAタブレット",SUM($T272,$V272)&lt;&gt;0),SUM($T272,$V272),"")),"")</f>
        <v/>
      </c>
      <c r="GR272" s="81" t="str">
        <f>IF($GO$3&lt;&gt;"コンテンツなし",IF(AND(申込書!$AH$4="GIGAスクールパック",SUM($Q272,$S272)&lt;&gt;0),SUM($Q272,$S272),IF(AND(申込書!$AH$4="SKY安心GIGAタブレット",SUM($U272,$W272)&lt;&gt;0),SUM($U272,$W272),"")),"")</f>
        <v/>
      </c>
      <c r="GS272" s="157"/>
      <c r="GT272" s="82"/>
      <c r="GU272" s="80" t="str">
        <f>IF(AND(申込書!$C$118&lt;&gt;"▼プルダウンより選択してください",申込書!$C$118&lt;&gt;"",申込書!$P$118&lt;&gt;"YYYY/MM/DD",$G272&lt;&gt;""),申込書!$P$118,"")</f>
        <v/>
      </c>
      <c r="GV272" s="81" t="str">
        <f>IF(AND(申込書!$C$118&lt;&gt;"▼プルダウンより選択してください",申込書!$C$118&lt;&gt;"",$G272&lt;&gt;""),申込書!$M$118,"")</f>
        <v/>
      </c>
      <c r="GW272" s="81" t="str">
        <f>IF($GU$3&lt;&gt;"コンテンツなし",IF(AND(申込書!$AH$4="GIGAスクールパック",SUM($P272,$R272)&lt;&gt;0),SUM($P272,$R272),IF(AND(申込書!$AH$4="SKY安心GIGAタブレット",SUM($T272,$V272)&lt;&gt;0),SUM($T272,$V272),"")),"")</f>
        <v/>
      </c>
      <c r="GX272" s="81" t="str">
        <f>IF($GU$3&lt;&gt;"コンテンツなし",IF(AND(申込書!$AH$4="GIGAスクールパック",SUM($Q272,$S272)&lt;&gt;0),SUM($Q272,$S272),IF(AND(申込書!$AH$4="SKY安心GIGAタブレット",SUM($U272,$W272)&lt;&gt;0),SUM($U272,$W272),"")),"")</f>
        <v/>
      </c>
      <c r="GY272" s="157"/>
      <c r="GZ272" s="82"/>
      <c r="HA272" s="80" t="str">
        <f>IF(AND(申込書!$C$119&lt;&gt;"▼プルダウンより選択してください",申込書!$C$119&lt;&gt;"",申込書!$P$119&lt;&gt;"YYYY/MM/DD",$G272&lt;&gt;""),申込書!$P$119,"")</f>
        <v/>
      </c>
      <c r="HB272" s="81" t="str">
        <f>IF(AND(申込書!$C$119&lt;&gt;"▼プルダウンより選択してください",申込書!$C$119&lt;&gt;"",$G272&lt;&gt;""),申込書!$M$119,"")</f>
        <v/>
      </c>
      <c r="HC272" s="81" t="str">
        <f>IF($HA$3&lt;&gt;"コンテンツなし",IF(AND(申込書!$AH$4="GIGAスクールパック",SUM($P272,$R272)&lt;&gt;0),SUM($P272,$R272),IF(AND(申込書!$AH$4="SKY安心GIGAタブレット",SUM($T272,$V272)&lt;&gt;0),SUM($T272,$V272),"")),"")</f>
        <v/>
      </c>
      <c r="HD272" s="81" t="str">
        <f>IF($HA$3&lt;&gt;"コンテンツなし",IF(AND(申込書!$AH$4="GIGAスクールパック",SUM($Q272,$S272)&lt;&gt;0),SUM($Q272,$S272),IF(AND(申込書!$AH$4="SKY安心GIGAタブレット",SUM($U272,$W272)&lt;&gt;0),SUM($U272,$W272),"")),"")</f>
        <v/>
      </c>
      <c r="HE272" s="157"/>
      <c r="HF272" s="82"/>
      <c r="HG272" s="83"/>
    </row>
    <row r="273" spans="2:215" ht="26.85" customHeight="1">
      <c r="B273" s="62">
        <f t="shared" si="4"/>
        <v>268</v>
      </c>
      <c r="C273" s="63"/>
      <c r="D273" s="64"/>
      <c r="E273" s="207"/>
      <c r="F273" s="65"/>
      <c r="G273" s="66"/>
      <c r="H273" s="67"/>
      <c r="I273" s="68"/>
      <c r="J273" s="69"/>
      <c r="K273" s="70"/>
      <c r="L273" s="71"/>
      <c r="M273" s="72"/>
      <c r="N273" s="73"/>
      <c r="O273" s="74"/>
      <c r="P273" s="179"/>
      <c r="Q273" s="180"/>
      <c r="R273" s="180"/>
      <c r="S273" s="181"/>
      <c r="T273" s="179"/>
      <c r="U273" s="180"/>
      <c r="V273" s="182"/>
      <c r="W273" s="181"/>
      <c r="X273" s="75"/>
      <c r="Y273" s="76"/>
      <c r="Z273" s="77"/>
      <c r="AA273" s="78"/>
      <c r="AB273" s="79"/>
      <c r="AC273" s="79"/>
      <c r="AD273" s="79"/>
      <c r="AE273" s="77"/>
      <c r="AF273" s="139"/>
      <c r="AG273" s="139"/>
      <c r="AH273" s="139"/>
      <c r="AI273" s="80" t="str">
        <f>IF(AND(申込書!$C$90&lt;&gt;"▼プルダウンより選択してください",申込書!$C$90&lt;&gt;"",申込書!$P$90&lt;&gt;"YYYY/MM/DD",$G273&lt;&gt;""),申込書!$P$90,"")</f>
        <v/>
      </c>
      <c r="AJ273" s="81" t="str">
        <f>IF(AND(申込書!$C$90&lt;&gt;"▼プルダウンより選択してください",申込書!$C$90&lt;&gt;"",$G273&lt;&gt;""),申込書!$M$90,"")</f>
        <v/>
      </c>
      <c r="AK273" s="81" t="str">
        <f>IF($AI$3&lt;&gt;"コンテンツなし",IF(AND(申込書!$AH$4="GIGAスクールパック",SUM($P273,$R273)&lt;&gt;0),SUM($P273,$R273),IF(AND(申込書!$AH$4="SKY安心GIGAタブレット",SUM($T273,$V273)&lt;&gt;0),SUM($T273,$V273),"")),"")</f>
        <v/>
      </c>
      <c r="AL273" s="81" t="str">
        <f>IF($AI$3&lt;&gt;"コンテンツなし",IF(AND(申込書!$AH$4="GIGAスクールパック",SUM($Q273,$S273)&lt;&gt;0),SUM($Q273,$S273),IF(AND(申込書!$AH$4="SKY安心GIGAタブレット",SUM($U273,$W273)&lt;&gt;0),SUM($U273,$W273),"")),"")</f>
        <v/>
      </c>
      <c r="AM273" s="157"/>
      <c r="AN273" s="82"/>
      <c r="AO273" s="80" t="str">
        <f>IF(AND(申込書!$C$91&lt;&gt;"▼プルダウンより選択してください",申込書!$C$91&lt;&gt;"",申込書!$P$91&lt;&gt;"YYYY/MM/DD",$G273&lt;&gt;""),申込書!$P$91,"")</f>
        <v/>
      </c>
      <c r="AP273" s="81" t="str">
        <f>IF(AND(申込書!$C$91&lt;&gt;"▼プルダウンより選択してください",申込書!$C$91&lt;&gt;"",$G273&lt;&gt;""),申込書!$M$91,"")</f>
        <v/>
      </c>
      <c r="AQ273" s="81" t="str">
        <f>IF($AO$3&lt;&gt;"コンテンツなし",IF(AND(申込書!$AH$4="GIGAスクールパック",SUM($P273,$R273)&lt;&gt;0),SUM($P273,$R273),IF(AND(申込書!$AH$4="SKY安心GIGAタブレット",SUM($T273,$V273)&lt;&gt;0),SUM($T273,$V273),"")),"")</f>
        <v/>
      </c>
      <c r="AR273" s="81" t="str">
        <f>IF($AO$3&lt;&gt;"コンテンツなし",IF(AND(申込書!$AH$4="GIGAスクールパック",SUM($Q273,$S273)&lt;&gt;0),SUM($Q273,$S273),IF(AND(申込書!$AH$4="SKY安心GIGAタブレット",SUM($U273,$W273)&lt;&gt;0),SUM($U273,$W273),"")),"")</f>
        <v/>
      </c>
      <c r="AS273" s="157"/>
      <c r="AT273" s="82"/>
      <c r="AU273" s="80" t="str">
        <f>IF(AND(申込書!$C$92&lt;&gt;"▼プルダウンより選択してください",申込書!$C$92&lt;&gt;"",申込書!$P$92&lt;&gt;"YYYY/MM/DD",$G273&lt;&gt;""),申込書!$P$92,"")</f>
        <v/>
      </c>
      <c r="AV273" s="81" t="str">
        <f>IF(AND(申込書!$C$92&lt;&gt;"▼プルダウンより選択してください",申込書!$C$92&lt;&gt;"",$G273&lt;&gt;""),申込書!$M$92,"")</f>
        <v/>
      </c>
      <c r="AW273" s="81" t="str">
        <f>IF($AU$3&lt;&gt;"コンテンツなし",IF(AND(申込書!$AH$4="GIGAスクールパック",SUM($P273,$R273)&lt;&gt;0),SUM($P273,$R273),IF(AND(申込書!$AH$4="SKY安心GIGAタブレット",SUM($T273,$V273)&lt;&gt;0),SUM($T273,$V273),"")),"")</f>
        <v/>
      </c>
      <c r="AX273" s="81" t="str">
        <f>IF($AU$3&lt;&gt;"コンテンツなし",IF(AND(申込書!$AH$4="GIGAスクールパック",SUM($Q273,$S273)&lt;&gt;0),SUM($Q273,$S273),IF(AND(申込書!$AH$4="SKY安心GIGAタブレット",SUM($U273,$W273)&lt;&gt;0),SUM($U273,$W273),"")),"")</f>
        <v/>
      </c>
      <c r="AY273" s="157"/>
      <c r="AZ273" s="82"/>
      <c r="BA273" s="80" t="str">
        <f>IF(AND(申込書!$C$93&lt;&gt;"▼プルダウンより選択してください",申込書!$C$93&lt;&gt;"",申込書!$P$93&lt;&gt;"YYYY/MM/DD",$G273&lt;&gt;""),申込書!$P$93,"")</f>
        <v/>
      </c>
      <c r="BB273" s="81" t="str">
        <f>IF(AND(申込書!$C$93&lt;&gt;"▼プルダウンより選択してください",申込書!$C$93&lt;&gt;"",申込書!$M$93&gt;=1,$G273&lt;&gt;""),申込書!$M$93,"")</f>
        <v/>
      </c>
      <c r="BC273" s="81" t="str">
        <f>IF($BA$3&lt;&gt;"コンテンツなし",IF(AND(申込書!$AH$4="GIGAスクールパック",SUM($P273,$R273)&lt;&gt;0),SUM($P273,$R273),IF(AND(申込書!$AH$4="SKY安心GIGAタブレット",SUM($T273,$V273)&lt;&gt;0),SUM($T273,$V273),"")),"")</f>
        <v/>
      </c>
      <c r="BD273" s="81" t="str">
        <f>IF($BA$3&lt;&gt;"コンテンツなし",IF(AND(申込書!$AH$4="GIGAスクールパック",SUM($Q273,$S273)&lt;&gt;0),SUM($Q273,$S273),IF(AND(申込書!$AH$4="SKY安心GIGAタブレット",SUM($U273,$W273)&lt;&gt;0),SUM($U273,$W273),"")),"")</f>
        <v/>
      </c>
      <c r="BE273" s="157"/>
      <c r="BF273" s="82"/>
      <c r="BG273" s="80" t="str">
        <f>IF(AND(申込書!$C$94&lt;&gt;"▼プルダウンより選択してください",申込書!$C$94&lt;&gt;"",申込書!$P$94&lt;&gt;"YYYY/MM/DD",$G273&lt;&gt;""),申込書!$P$94,"")</f>
        <v/>
      </c>
      <c r="BH273" s="81" t="str">
        <f>IF(AND(申込書!$C$94&lt;&gt;"▼プルダウンより選択してください",申込書!$C$94&lt;&gt;"",$G273&lt;&gt;""),申込書!$M$94,"")</f>
        <v/>
      </c>
      <c r="BI273" s="81" t="str">
        <f>IF($BG$3&lt;&gt;"コンテンツなし",IF(AND(申込書!$AH$4="GIGAスクールパック",SUM($P273,$R273)&lt;&gt;0),SUM($P273,$R273),IF(AND(申込書!$AH$4="SKY安心GIGAタブレット",SUM($T273,$V273)&lt;&gt;0),SUM($T273,$V273),"")),"")</f>
        <v/>
      </c>
      <c r="BJ273" s="81" t="str">
        <f>IF($BG$3&lt;&gt;"コンテンツなし",IF(AND(申込書!$AH$4="GIGAスクールパック",SUM($Q273,$S273)&lt;&gt;0),SUM($Q273,$S273),IF(AND(申込書!$AH$4="SKY安心GIGAタブレット",SUM($U273,$W273)&lt;&gt;0),SUM($U273,$W273),"")),"")</f>
        <v/>
      </c>
      <c r="BK273" s="157"/>
      <c r="BL273" s="82"/>
      <c r="BM273" s="80" t="str">
        <f>IF(AND(申込書!$C$95&lt;&gt;"▼プルダウンより選択してください",申込書!$C$95&lt;&gt;"",申込書!$P$95&lt;&gt;"YYYY/MM/DD",$G273&lt;&gt;""),申込書!$P$95,"")</f>
        <v/>
      </c>
      <c r="BN273" s="81" t="str">
        <f>IF(AND(申込書!$C$95&lt;&gt;"▼プルダウンより選択してください",申込書!$C$95&lt;&gt;"",$G273&lt;&gt;""),申込書!$M$95,"")</f>
        <v/>
      </c>
      <c r="BO273" s="81" t="str">
        <f>IF($BM$3&lt;&gt;"コンテンツなし",IF(AND(申込書!$AH$4="GIGAスクールパック",SUM($P273,$R273)&lt;&gt;0),SUM($P273,$R273),IF(AND(申込書!$AH$4="SKY安心GIGAタブレット",SUM($T273,$V273)&lt;&gt;0),SUM($T273,$V273),"")),"")</f>
        <v/>
      </c>
      <c r="BP273" s="81" t="str">
        <f>IF($BM$3&lt;&gt;"コンテンツなし",IF(AND(申込書!$AH$4="GIGAスクールパック",SUM($Q273,$S273)&lt;&gt;0),SUM($Q273,$S273),IF(AND(申込書!$AH$4="SKY安心GIGAタブレット",SUM($U273,$W273)&lt;&gt;0),SUM($U273,$W273),"")),"")</f>
        <v/>
      </c>
      <c r="BQ273" s="157"/>
      <c r="BR273" s="82"/>
      <c r="BS273" s="80" t="str">
        <f>IF(AND(申込書!$C$96&lt;&gt;"▼プルダウンより選択してください",申込書!$C$96&lt;&gt;"",申込書!$P$96&lt;&gt;"YYYY/MM/DD",$G273&lt;&gt;""),申込書!$P$96,"")</f>
        <v/>
      </c>
      <c r="BT273" s="81" t="str">
        <f>IF(AND(申込書!$C$96&lt;&gt;"▼プルダウンより選択してください",申込書!$C$96&lt;&gt;"",$G273&lt;&gt;""),申込書!$M$96,"")</f>
        <v/>
      </c>
      <c r="BU273" s="81" t="str">
        <f>IF($BS$3&lt;&gt;"コンテンツなし",IF(AND(申込書!$AH$4="GIGAスクールパック",SUM($P273,$R273)&lt;&gt;0),SUM($P273,$R273),IF(AND(申込書!$AH$4="SKY安心GIGAタブレット",SUM($T273,$V273)&lt;&gt;0),SUM($T273,$V273),"")),"")</f>
        <v/>
      </c>
      <c r="BV273" s="81" t="str">
        <f>IF($BS$3&lt;&gt;"コンテンツなし",IF(AND(申込書!$AH$4="GIGAスクールパック",SUM($Q273,$S273)&lt;&gt;0),SUM($Q273,$S273),IF(AND(申込書!$AH$4="SKY安心GIGAタブレット",SUM($U273,$W273)&lt;&gt;0),SUM($U273,$W273),"")),"")</f>
        <v/>
      </c>
      <c r="BW273" s="157"/>
      <c r="BX273" s="82"/>
      <c r="BY273" s="80" t="str">
        <f>IF(AND(申込書!$C$97&lt;&gt;"▼プルダウンより選択してください",申込書!$C$97&lt;&gt;"",申込書!$P$97&lt;&gt;"YYYY/MM/DD",$G273&lt;&gt;""),申込書!$P$97,"")</f>
        <v/>
      </c>
      <c r="BZ273" s="81" t="str">
        <f>IF(AND(申込書!$C$97&lt;&gt;"▼プルダウンより選択してください",申込書!$C$97&lt;&gt;"",$G273&lt;&gt;""),申込書!$M$97,"")</f>
        <v/>
      </c>
      <c r="CA273" s="81" t="str">
        <f>IF($BY$3&lt;&gt;"コンテンツなし",IF(AND(申込書!$AH$4="GIGAスクールパック",SUM($P273,$R273)&lt;&gt;0),SUM($P273,$R273),IF(AND(申込書!$AH$4="SKY安心GIGAタブレット",SUM($T273,$V273)&lt;&gt;0),SUM($T273,$V273),"")),"")</f>
        <v/>
      </c>
      <c r="CB273" s="81" t="str">
        <f>IF($BY$3&lt;&gt;"コンテンツなし",IF(AND(申込書!$AH$4="GIGAスクールパック",SUM($Q273,$S273)&lt;&gt;0),SUM($Q273,$S273),IF(AND(申込書!$AH$4="SKY安心GIGAタブレット",SUM($U273,$W273)&lt;&gt;0),SUM($U273,$W273),"")),"")</f>
        <v/>
      </c>
      <c r="CC273" s="157"/>
      <c r="CD273" s="82"/>
      <c r="CE273" s="80" t="str">
        <f>IF(AND(申込書!$C$98&lt;&gt;"▼プルダウンより選択してください",申込書!$C$98&lt;&gt;"",申込書!$P$98&lt;&gt;"YYYY/MM/DD",$G273&lt;&gt;""),申込書!$P$98,"")</f>
        <v/>
      </c>
      <c r="CF273" s="81" t="str">
        <f>IF(AND(申込書!$C$98&lt;&gt;"▼プルダウンより選択してください",申込書!$C$98&lt;&gt;"",$G273&lt;&gt;""),申込書!$M$98,"")</f>
        <v/>
      </c>
      <c r="CG273" s="81" t="str">
        <f>IF($CE$3&lt;&gt;"コンテンツなし",IF(AND(申込書!$AH$4="GIGAスクールパック",SUM($P273,$R273)&lt;&gt;0),SUM($P273,$R273),IF(AND(申込書!$AH$4="SKY安心GIGAタブレット",SUM($T273,$V273)&lt;&gt;0),SUM($T273,$V273),"")),"")</f>
        <v/>
      </c>
      <c r="CH273" s="81" t="str">
        <f>IF($CE$3&lt;&gt;"コンテンツなし",IF(AND(申込書!$AH$4="GIGAスクールパック",SUM($Q273,$S273)&lt;&gt;0),SUM($Q273,$S273),IF(AND(申込書!$AH$4="SKY安心GIGAタブレット",SUM($U273,$W273)&lt;&gt;0),SUM($U273,$W273),"")),"")</f>
        <v/>
      </c>
      <c r="CI273" s="157"/>
      <c r="CJ273" s="82"/>
      <c r="CK273" s="80" t="str">
        <f>IF(AND(申込書!$C$99&lt;&gt;"▼プルダウンより選択してください",申込書!$C$99&lt;&gt;"",申込書!$P$99&lt;&gt;"YYYY/MM/DD",$G273&lt;&gt;""),申込書!$P$99,"")</f>
        <v/>
      </c>
      <c r="CL273" s="81" t="str">
        <f>IF(AND(申込書!$C$99&lt;&gt;"▼プルダウンより選択してください",申込書!$C$99&lt;&gt;"",$G273&lt;&gt;""),申込書!$M$99,"")</f>
        <v/>
      </c>
      <c r="CM273" s="81" t="str">
        <f>IF($CK$3&lt;&gt;"コンテンツなし",IF(AND(申込書!$AH$4="GIGAスクールパック",SUM($P273,$R273)&lt;&gt;0),SUM($P273,$R273),IF(AND(申込書!$AH$4="SKY安心GIGAタブレット",SUM($T273,$V273)&lt;&gt;0),SUM($T273,$V273),"")),"")</f>
        <v/>
      </c>
      <c r="CN273" s="81" t="str">
        <f>IF($CK$3&lt;&gt;"コンテンツなし",IF(AND(申込書!$AH$4="GIGAスクールパック",SUM($Q273,$S273)&lt;&gt;0),SUM($Q273,$S273),IF(AND(申込書!$AH$4="SKY安心GIGAタブレット",SUM($U273,$W273)&lt;&gt;0),SUM($U273,$W273),"")),"")</f>
        <v/>
      </c>
      <c r="CO273" s="157"/>
      <c r="CP273" s="82"/>
      <c r="CQ273" s="80" t="str">
        <f>IF(AND(申込書!$C$100&lt;&gt;"▼プルダウンより選択してください",申込書!$C$100&lt;&gt;"",申込書!$P$100&lt;&gt;"YYYY/MM/DD",$G273&lt;&gt;""),申込書!$P$100,"")</f>
        <v/>
      </c>
      <c r="CR273" s="81" t="str">
        <f>IF(AND(申込書!$C$100&lt;&gt;"▼プルダウンより選択してください",申込書!$C$100&lt;&gt;"",$G273&lt;&gt;""),申込書!$M$100,"")</f>
        <v/>
      </c>
      <c r="CS273" s="81" t="str">
        <f>IF($CQ$3&lt;&gt;"コンテンツなし",IF(AND(申込書!$AH$4="GIGAスクールパック",SUM($P273,$R273)&lt;&gt;0),SUM($P273,$R273),IF(AND(申込書!$AH$4="SKY安心GIGAタブレット",SUM($T273,$V273)&lt;&gt;0),SUM($T273,$V273),"")),"")</f>
        <v/>
      </c>
      <c r="CT273" s="81" t="str">
        <f>IF($CQ$3&lt;&gt;"コンテンツなし",IF(AND(申込書!$AH$4="GIGAスクールパック",SUM($Q273,$S273)&lt;&gt;0),SUM($Q273,$S273),IF(AND(申込書!$AH$4="SKY安心GIGAタブレット",SUM($U273,$W273)&lt;&gt;0),SUM($U273,$W273),"")),"")</f>
        <v/>
      </c>
      <c r="CU273" s="81"/>
      <c r="CV273" s="82"/>
      <c r="CW273" s="80" t="str">
        <f>IF(AND(申込書!$C$101&lt;&gt;"▼プルダウンより選択してください",申込書!$C$101&lt;&gt;"",申込書!$P$101&lt;&gt;"YYYY/MM/DD",$G273&lt;&gt;""),申込書!$P$101,"")</f>
        <v/>
      </c>
      <c r="CX273" s="81" t="str">
        <f>IF(AND(申込書!$C$101&lt;&gt;"▼プルダウンより選択してください",申込書!$C$101&lt;&gt;"",$G273&lt;&gt;""),申込書!$M$101,"")</f>
        <v/>
      </c>
      <c r="CY273" s="81" t="str">
        <f>IF($CW$3&lt;&gt;"コンテンツなし",IF(AND(申込書!$AH$4="GIGAスクールパック",SUM($P273,$R273)&lt;&gt;0),SUM($P273,$R273),IF(AND(申込書!$AH$4="SKY安心GIGAタブレット",SUM($T273,$V273)&lt;&gt;0),SUM($T273,$V273),"")),"")</f>
        <v/>
      </c>
      <c r="CZ273" s="81" t="str">
        <f>IF($CW$3&lt;&gt;"コンテンツなし",IF(AND(申込書!$AH$4="GIGAスクールパック",SUM($Q273,$S273)&lt;&gt;0),SUM($Q273,$S273),IF(AND(申込書!$AH$4="SKY安心GIGAタブレット",SUM($U273,$W273)&lt;&gt;0),SUM($U273,$W273),"")),"")</f>
        <v/>
      </c>
      <c r="DA273" s="81"/>
      <c r="DB273" s="82"/>
      <c r="DC273" s="80" t="str">
        <f>IF(AND(申込書!$C$102&lt;&gt;"▼プルダウンより選択してください",申込書!$C$102&lt;&gt;"",申込書!$P$102&lt;&gt;"YYYY/MM/DD",$G273&lt;&gt;""),申込書!$P$102,"")</f>
        <v/>
      </c>
      <c r="DD273" s="81" t="str">
        <f>IF(AND(申込書!$C$102&lt;&gt;"▼プルダウンより選択してください",申込書!$C$102&lt;&gt;"",$G273&lt;&gt;""),申込書!$M$102,"")</f>
        <v/>
      </c>
      <c r="DE273" s="81" t="str">
        <f>IF($DC$3&lt;&gt;"コンテンツなし",IF(AND(申込書!$AH$4="GIGAスクールパック",SUM($P273,$R273)&lt;&gt;0),SUM($P273,$R273),IF(AND(申込書!$AH$4="SKY安心GIGAタブレット",SUM($T273,$V273)&lt;&gt;0),SUM($T273,$V273),"")),"")</f>
        <v/>
      </c>
      <c r="DF273" s="81" t="str">
        <f>IF($DC$3&lt;&gt;"コンテンツなし",IF(AND(申込書!$AH$4="GIGAスクールパック",SUM($Q273,$S273)&lt;&gt;0),SUM($Q273,$S273),IF(AND(申込書!$AH$4="SKY安心GIGAタブレット",SUM($U273,$W273)&lt;&gt;0),SUM($U273,$W273),"")),"")</f>
        <v/>
      </c>
      <c r="DG273" s="81"/>
      <c r="DH273" s="82"/>
      <c r="DI273" s="80" t="str">
        <f>IF(AND(申込書!$C$103&lt;&gt;"▼プルダウンより選択してください",申込書!$C$103&lt;&gt;"",申込書!$P$103&lt;&gt;"YYYY/MM/DD",$G273&lt;&gt;""),申込書!$P$103,"")</f>
        <v/>
      </c>
      <c r="DJ273" s="81" t="str">
        <f>IF(AND(申込書!$C$103&lt;&gt;"▼プルダウンより選択してください",申込書!$C$103&lt;&gt;"",$G273&lt;&gt;""),申込書!$M$103,"")</f>
        <v/>
      </c>
      <c r="DK273" s="81" t="str">
        <f>IF($DI$3&lt;&gt;"コンテンツなし",IF(AND(申込書!$AH$4="GIGAスクールパック",SUM($P273,$R273)&lt;&gt;0),SUM($P273,$R273),IF(AND(申込書!$AH$4="SKY安心GIGAタブレット",SUM($T273,$V273)&lt;&gt;0),SUM($T273,$V273),"")),"")</f>
        <v/>
      </c>
      <c r="DL273" s="81" t="str">
        <f>IF($DI$3&lt;&gt;"コンテンツなし",IF(AND(申込書!$AH$4="GIGAスクールパック",SUM($Q273,$S273)&lt;&gt;0),SUM($Q273,$S273),IF(AND(申込書!$AH$4="SKY安心GIGAタブレット",SUM($U273,$W273)&lt;&gt;0),SUM($U273,$W273),"")),"")</f>
        <v/>
      </c>
      <c r="DM273" s="81"/>
      <c r="DN273" s="82"/>
      <c r="DO273" s="80" t="str">
        <f>IF(AND(申込書!$C$104&lt;&gt;"▼プルダウンより選択してください",申込書!$C$104&lt;&gt;"",申込書!$P$104&lt;&gt;"YYYY/MM/DD",$G273&lt;&gt;""),申込書!$P$104,"")</f>
        <v/>
      </c>
      <c r="DP273" s="81" t="str">
        <f>IF(AND(申込書!$C$104&lt;&gt;"▼プルダウンより選択してください",申込書!$C$104&lt;&gt;"",$G273&lt;&gt;""),申込書!$M$104,"")</f>
        <v/>
      </c>
      <c r="DQ273" s="81" t="str">
        <f>IF($DO$3&lt;&gt;"コンテンツなし",IF(AND(申込書!$AH$4="GIGAスクールパック",SUM($P273,$R273)&lt;&gt;0),SUM($P273,$R273),IF(AND(申込書!$AH$4="SKY安心GIGAタブレット",SUM($T273,$V273)&lt;&gt;0),SUM($T273,$V273),"")),"")</f>
        <v/>
      </c>
      <c r="DR273" s="81" t="str">
        <f>IF($DO$3&lt;&gt;"コンテンツなし",IF(AND(申込書!$AH$4="GIGAスクールパック",SUM($Q273,$S273)&lt;&gt;0),SUM($Q273,$S273),IF(AND(申込書!$AH$4="SKY安心GIGAタブレット",SUM($U273,$W273)&lt;&gt;0),SUM($U273,$W273),"")),"")</f>
        <v/>
      </c>
      <c r="DS273" s="81"/>
      <c r="DT273" s="82"/>
      <c r="DU273" s="80" t="str">
        <f>IF(AND(申込書!$C$105&lt;&gt;"▼プルダウンより選択してください",申込書!$C$105&lt;&gt;"",申込書!$P$105&lt;&gt;"YYYY/MM/DD",$G273&lt;&gt;""),申込書!$P$105,"")</f>
        <v/>
      </c>
      <c r="DV273" s="81" t="str">
        <f>IF(AND(申込書!$C$105&lt;&gt;"▼プルダウンより選択してください",申込書!$C$105&lt;&gt;"",$G273&lt;&gt;""),申込書!$M$105,"")</f>
        <v/>
      </c>
      <c r="DW273" s="81" t="str">
        <f>IF($DU$3&lt;&gt;"コンテンツなし",IF(AND(申込書!$AH$4="GIGAスクールパック",SUM($P273,$R273)&lt;&gt;0),SUM($P273,$R273),IF(AND(申込書!$AH$4="SKY安心GIGAタブレット",SUM($T273,$V273)&lt;&gt;0),SUM($T273,$V273),"")),"")</f>
        <v/>
      </c>
      <c r="DX273" s="81" t="str">
        <f>IF($DU$3&lt;&gt;"コンテンツなし",IF(AND(申込書!$AH$4="GIGAスクールパック",SUM($Q273,$S273)&lt;&gt;0),SUM($Q273,$S273),IF(AND(申込書!$AH$4="SKY安心GIGAタブレット",SUM($U273,$W273)&lt;&gt;0),SUM($U273,$W273),"")),"")</f>
        <v/>
      </c>
      <c r="DY273" s="157"/>
      <c r="DZ273" s="82"/>
      <c r="EA273" s="80" t="str">
        <f>IF(AND(申込書!$C$106&lt;&gt;"▼プルダウンより選択してください",申込書!$C$106&lt;&gt;"",申込書!$P$106&lt;&gt;"YYYY/MM/DD",$G273&lt;&gt;""),申込書!$P$106,"")</f>
        <v/>
      </c>
      <c r="EB273" s="81" t="str">
        <f>IF(AND(申込書!$C$106&lt;&gt;"▼プルダウンより選択してください",申込書!$C$106&lt;&gt;"",$G273&lt;&gt;""),申込書!$M$106,"")</f>
        <v/>
      </c>
      <c r="EC273" s="81" t="str">
        <f>IF($EA$3&lt;&gt;"コンテンツなし",IF(AND(申込書!$AH$4="GIGAスクールパック",SUM($P273,$R273)&lt;&gt;0),SUM($P273,$R273),IF(AND(申込書!$AH$4="SKY安心GIGAタブレット",SUM($T273,$V273)&lt;&gt;0),SUM($T273,$V273),"")),"")</f>
        <v/>
      </c>
      <c r="ED273" s="81" t="str">
        <f>IF($EA$3&lt;&gt;"コンテンツなし",IF(AND(申込書!$AH$4="GIGAスクールパック",SUM($Q273,$S273)&lt;&gt;0),SUM($Q273,$S273),IF(AND(申込書!$AH$4="SKY安心GIGAタブレット",SUM($U273,$W273)&lt;&gt;0),SUM($U273,$W273),"")),"")</f>
        <v/>
      </c>
      <c r="EE273" s="157"/>
      <c r="EF273" s="82"/>
      <c r="EG273" s="80" t="str">
        <f>IF(AND(申込書!$C$107&lt;&gt;"▼プルダウンより選択してください",申込書!$C$107&lt;&gt;"",申込書!$P$107&lt;&gt;"YYYY/MM/DD",$G273&lt;&gt;""),申込書!$P$107,"")</f>
        <v/>
      </c>
      <c r="EH273" s="81" t="str">
        <f>IF(AND(申込書!$C$107&lt;&gt;"▼プルダウンより選択してください",申込書!$C$107&lt;&gt;"",$G273&lt;&gt;""),申込書!$M$107,"")</f>
        <v/>
      </c>
      <c r="EI273" s="81" t="str">
        <f>IF($EG$3&lt;&gt;"コンテンツなし",IF(AND(申込書!$AH$4="GIGAスクールパック",SUM($P273,$R273)&lt;&gt;0),SUM($P273,$R273),IF(AND(申込書!$AH$4="SKY安心GIGAタブレット",SUM($T273,$V273)&lt;&gt;0),SUM($T273,$V273),"")),"")</f>
        <v/>
      </c>
      <c r="EJ273" s="81" t="str">
        <f>IF($EG$3&lt;&gt;"コンテンツなし",IF(AND(申込書!$AH$4="GIGAスクールパック",SUM($Q273,$S273)&lt;&gt;0),SUM($Q273,$S273),IF(AND(申込書!$AH$4="SKY安心GIGAタブレット",SUM($U273,$W273)&lt;&gt;0),SUM($U273,$W273),"")),"")</f>
        <v/>
      </c>
      <c r="EK273" s="157"/>
      <c r="EL273" s="82"/>
      <c r="EM273" s="80" t="str">
        <f>IF(AND(申込書!$C$108&lt;&gt;"▼プルダウンより選択してください",申込書!$C$108&lt;&gt;"",申込書!$P$108&lt;&gt;"YYYY/MM/DD",$G273&lt;&gt;""),申込書!$P$108,"")</f>
        <v/>
      </c>
      <c r="EN273" s="81" t="str">
        <f>IF(AND(申込書!$C$108&lt;&gt;"▼プルダウンより選択してください",申込書!$C$108&lt;&gt;"",$G273&lt;&gt;""),申込書!$M$108,"")</f>
        <v/>
      </c>
      <c r="EO273" s="81" t="str">
        <f>IF($EM$3&lt;&gt;"コンテンツなし",IF(AND(申込書!$AH$4="GIGAスクールパック",SUM($P273,$R273)&lt;&gt;0),SUM($P273,$R273),IF(AND(申込書!$AH$4="SKY安心GIGAタブレット",SUM($T273,$V273)&lt;&gt;0),SUM($T273,$V273),"")),"")</f>
        <v/>
      </c>
      <c r="EP273" s="81" t="str">
        <f>IF($EM$3&lt;&gt;"コンテンツなし",IF(AND(申込書!$AH$4="GIGAスクールパック",SUM($Q273,$S273)&lt;&gt;0),SUM($Q273,$S273),IF(AND(申込書!$AH$4="SKY安心GIGAタブレット",SUM($U273,$W273)&lt;&gt;0),SUM($U273,$W273),"")),"")</f>
        <v/>
      </c>
      <c r="EQ273" s="157"/>
      <c r="ER273" s="82"/>
      <c r="ES273" s="80" t="str">
        <f>IF(AND(申込書!$C$109&lt;&gt;"▼プルダウンより選択してください",申込書!$C$109&lt;&gt;"",申込書!$P$109&lt;&gt;"YYYY/MM/DD",$G273&lt;&gt;""),申込書!$P$109,"")</f>
        <v/>
      </c>
      <c r="ET273" s="81" t="str">
        <f>IF(AND(申込書!$C$109&lt;&gt;"▼プルダウンより選択してください",申込書!$C$109&lt;&gt;"",$G273&lt;&gt;""),申込書!$M$109,"")</f>
        <v/>
      </c>
      <c r="EU273" s="81" t="str">
        <f>IF($ES$3&lt;&gt;"コンテンツなし",IF(AND(申込書!$AH$4="GIGAスクールパック",SUM($P273,$R273)&lt;&gt;0),SUM($P273,$R273),IF(AND(申込書!$AH$4="SKY安心GIGAタブレット",SUM($T273,$V273)&lt;&gt;0),SUM($T273,$V273),"")),"")</f>
        <v/>
      </c>
      <c r="EV273" s="81" t="str">
        <f>IF($ES$3&lt;&gt;"コンテンツなし",IF(AND(申込書!$AH$4="GIGAスクールパック",SUM($Q273,$S273)&lt;&gt;0),SUM($Q273,$S273),IF(AND(申込書!$AH$4="SKY安心GIGAタブレット",SUM($U273,$W273)&lt;&gt;0),SUM($U273,$W273),"")),"")</f>
        <v/>
      </c>
      <c r="EW273" s="157"/>
      <c r="EX273" s="82"/>
      <c r="EY273" s="80" t="str">
        <f>IF(AND(申込書!$C$110&lt;&gt;"▼プルダウンより選択してください",申込書!$C$110&lt;&gt;"",申込書!$P$110&lt;&gt;"YYYY/MM/DD",$G273&lt;&gt;""),申込書!$P$110,"")</f>
        <v/>
      </c>
      <c r="EZ273" s="81" t="str">
        <f>IF(AND(申込書!$C$110&lt;&gt;"▼プルダウンより選択してください",申込書!$C$110&lt;&gt;"",$G273&lt;&gt;""),申込書!$M$110,"")</f>
        <v/>
      </c>
      <c r="FA273" s="81" t="str">
        <f>IF($EY$3&lt;&gt;"コンテンツなし",IF(AND(申込書!$AH$4="GIGAスクールパック",SUM($P273,$R273)&lt;&gt;0),SUM($P273,$R273),IF(AND(申込書!$AH$4="SKY安心GIGAタブレット",SUM($T273,$V273)&lt;&gt;0),SUM($T273,$V273),"")),"")</f>
        <v/>
      </c>
      <c r="FB273" s="81" t="str">
        <f>IF($EY$3&lt;&gt;"コンテンツなし",IF(AND(申込書!$AH$4="GIGAスクールパック",SUM($Q273,$S273)&lt;&gt;0),SUM($Q273,$S273),IF(AND(申込書!$AH$4="SKY安心GIGAタブレット",SUM($U273,$W273)&lt;&gt;0),SUM($U273,$W273),"")),"")</f>
        <v/>
      </c>
      <c r="FC273" s="157"/>
      <c r="FD273" s="82"/>
      <c r="FE273" s="80" t="str">
        <f>IF(AND(申込書!$C$111&lt;&gt;"▼プルダウンより選択してください",申込書!$C$111&lt;&gt;"",申込書!$P$111&lt;&gt;"YYYY/MM/DD",$G273&lt;&gt;""),申込書!$P$111,"")</f>
        <v/>
      </c>
      <c r="FF273" s="81" t="str">
        <f>IF(AND(申込書!$C$111&lt;&gt;"▼プルダウンより選択してください",申込書!$C$111&lt;&gt;"",$G273&lt;&gt;""),申込書!$M$111,"")</f>
        <v/>
      </c>
      <c r="FG273" s="81" t="str">
        <f>IF($FE$3&lt;&gt;"コンテンツなし",IF(AND(申込書!$AH$4="GIGAスクールパック",SUM($P273,$R273)&lt;&gt;0),SUM($P273,$R273),IF(AND(申込書!$AH$4="SKY安心GIGAタブレット",SUM($T273,$V273)&lt;&gt;0),SUM($T273,$V273),"")),"")</f>
        <v/>
      </c>
      <c r="FH273" s="81" t="str">
        <f>IF($FE$3&lt;&gt;"コンテンツなし",IF(AND(申込書!$AH$4="GIGAスクールパック",SUM($Q273,$S273)&lt;&gt;0),SUM($Q273,$S273),IF(AND(申込書!$AH$4="SKY安心GIGAタブレット",SUM($U273,$W273)&lt;&gt;0),SUM($U273,$W273),"")),"")</f>
        <v/>
      </c>
      <c r="FI273" s="157"/>
      <c r="FJ273" s="82"/>
      <c r="FK273" s="80" t="str">
        <f>IF(AND(申込書!$C$112&lt;&gt;"▼プルダウンより選択してください",申込書!$C$112&lt;&gt;"",申込書!$P$112&lt;&gt;"YYYY/MM/DD",$G273&lt;&gt;""),申込書!$P$112,"")</f>
        <v/>
      </c>
      <c r="FL273" s="81" t="str">
        <f>IF(AND(申込書!$C$112&lt;&gt;"▼プルダウンより選択してください",申込書!$C$112&lt;&gt;"",$G273&lt;&gt;""),申込書!$M$112,"")</f>
        <v/>
      </c>
      <c r="FM273" s="81" t="str">
        <f>IF($FK$3&lt;&gt;"コンテンツなし",IF(AND(申込書!$AH$4="GIGAスクールパック",SUM($P273,$R273)&lt;&gt;0),SUM($P273,$R273),IF(AND(申込書!$AH$4="SKY安心GIGAタブレット",SUM($T273,$V273)&lt;&gt;0),SUM($T273,$V273),"")),"")</f>
        <v/>
      </c>
      <c r="FN273" s="81" t="str">
        <f>IF($FK$3&lt;&gt;"コンテンツなし",IF(AND(申込書!$AH$4="GIGAスクールパック",SUM($Q273,$S273)&lt;&gt;0),SUM($Q273,$S273),IF(AND(申込書!$AH$4="SKY安心GIGAタブレット",SUM($U273,$W273)&lt;&gt;0),SUM($U273,$W273),"")),"")</f>
        <v/>
      </c>
      <c r="FO273" s="157"/>
      <c r="FP273" s="82"/>
      <c r="FQ273" s="80" t="str">
        <f>IF(AND(申込書!$C$113&lt;&gt;"▼プルダウンより選択してください",申込書!$C$113&lt;&gt;"",申込書!$P$113&lt;&gt;"YYYY/MM/DD",$G273&lt;&gt;""),申込書!$P$113,"")</f>
        <v/>
      </c>
      <c r="FR273" s="81" t="str">
        <f>IF(AND(申込書!$C$113&lt;&gt;"▼プルダウンより選択してください",申込書!$C$113&lt;&gt;"",$G273&lt;&gt;""),申込書!$M$113,"")</f>
        <v/>
      </c>
      <c r="FS273" s="81" t="str">
        <f>IF($FQ$3&lt;&gt;"コンテンツなし",IF(AND(申込書!$AH$4="GIGAスクールパック",SUM($P273,$R273)&lt;&gt;0),SUM($P273,$R273),IF(AND(申込書!$AH$4="SKY安心GIGAタブレット",SUM($T273,$V273)&lt;&gt;0),SUM($T273,$V273),"")),"")</f>
        <v/>
      </c>
      <c r="FT273" s="81" t="str">
        <f>IF($FQ$3&lt;&gt;"コンテンツなし",IF(AND(申込書!$AH$4="GIGAスクールパック",SUM($Q273,$S273)&lt;&gt;0),SUM($Q273,$S273),IF(AND(申込書!$AH$4="SKY安心GIGAタブレット",SUM($U273,$W273)&lt;&gt;0),SUM($U273,$W273),"")),"")</f>
        <v/>
      </c>
      <c r="FU273" s="157"/>
      <c r="FV273" s="82"/>
      <c r="FW273" s="80" t="str">
        <f>IF(AND(申込書!$C$114&lt;&gt;"▼プルダウンより選択してください",申込書!$C$114&lt;&gt;"",申込書!$P$114&lt;&gt;"YYYY/MM/DD",$G273&lt;&gt;""),申込書!$P$114,"")</f>
        <v/>
      </c>
      <c r="FX273" s="81" t="str">
        <f>IF(AND(申込書!$C$114&lt;&gt;"▼プルダウンより選択してください",申込書!$C$114&lt;&gt;"",$G273&lt;&gt;""),申込書!$M$114,"")</f>
        <v/>
      </c>
      <c r="FY273" s="81" t="str">
        <f>IF($FW$3&lt;&gt;"コンテンツなし",IF(AND(申込書!$AH$4="GIGAスクールパック",SUM($P273,$R273)&lt;&gt;0),SUM($P273,$R273),IF(AND(申込書!$AH$4="SKY安心GIGAタブレット",SUM($T273,$V273)&lt;&gt;0),SUM($T273,$V273),"")),"")</f>
        <v/>
      </c>
      <c r="FZ273" s="81" t="str">
        <f>IF($FW$3&lt;&gt;"コンテンツなし",IF(AND(申込書!$AH$4="GIGAスクールパック",SUM($Q273,$S273)&lt;&gt;0),SUM($Q273,$S273),IF(AND(申込書!$AH$4="SKY安心GIGAタブレット",SUM($U273,$W273)&lt;&gt;0),SUM($U273,$W273),"")),"")</f>
        <v/>
      </c>
      <c r="GA273" s="157"/>
      <c r="GB273" s="82"/>
      <c r="GC273" s="80" t="str">
        <f>IF(AND(申込書!$C$115&lt;&gt;"▼プルダウンより選択してください",申込書!$C$115&lt;&gt;"",申込書!$P$115&lt;&gt;"YYYY/MM/DD",$G273&lt;&gt;""),申込書!$P$115,"")</f>
        <v/>
      </c>
      <c r="GD273" s="81" t="str">
        <f>IF(AND(申込書!$C$115&lt;&gt;"▼プルダウンより選択してください",申込書!$C$115&lt;&gt;"",$G273&lt;&gt;""),申込書!$M$115,"")</f>
        <v/>
      </c>
      <c r="GE273" s="81" t="str">
        <f>IF($GC$3&lt;&gt;"コンテンツなし",IF(AND(申込書!$AH$4="GIGAスクールパック",SUM($P273,$R273)&lt;&gt;0),SUM($P273,$R273),IF(AND(申込書!$AH$4="SKY安心GIGAタブレット",SUM($T273,$V273)&lt;&gt;0),SUM($T273,$V273),"")),"")</f>
        <v/>
      </c>
      <c r="GF273" s="81" t="str">
        <f>IF($GC$3&lt;&gt;"コンテンツなし",IF(AND(申込書!$AH$4="GIGAスクールパック",SUM($Q273,$S273)&lt;&gt;0),SUM($Q273,$S273),IF(AND(申込書!$AH$4="SKY安心GIGAタブレット",SUM($U273,$W273)&lt;&gt;0),SUM($U273,$W273),"")),"")</f>
        <v/>
      </c>
      <c r="GG273" s="157"/>
      <c r="GH273" s="82"/>
      <c r="GI273" s="80" t="str">
        <f>IF(AND(申込書!$C$116&lt;&gt;"▼プルダウンより選択してください",申込書!$C$116&lt;&gt;"",申込書!$P$116&lt;&gt;"YYYY/MM/DD",$G273&lt;&gt;""),申込書!$P$116,"")</f>
        <v/>
      </c>
      <c r="GJ273" s="81" t="str">
        <f>IF(AND(申込書!$C$116&lt;&gt;"▼プルダウンより選択してください",申込書!$C$116&lt;&gt;"",$G273&lt;&gt;""),申込書!$M$116,"")</f>
        <v/>
      </c>
      <c r="GK273" s="81" t="str">
        <f>IF($GI$3&lt;&gt;"コンテンツなし",IF(AND(申込書!$AH$4="GIGAスクールパック",SUM($P273,$R273)&lt;&gt;0),SUM($P273,$R273),IF(AND(申込書!$AH$4="SKY安心GIGAタブレット",SUM($T273,$V273)&lt;&gt;0),SUM($T273,$V273),"")),"")</f>
        <v/>
      </c>
      <c r="GL273" s="81" t="str">
        <f>IF($GI$3&lt;&gt;"コンテンツなし",IF(AND(申込書!$AH$4="GIGAスクールパック",SUM($Q273,$S273)&lt;&gt;0),SUM($Q273,$S273),IF(AND(申込書!$AH$4="SKY安心GIGAタブレット",SUM($U273,$W273)&lt;&gt;0),SUM($U273,$W273),"")),"")</f>
        <v/>
      </c>
      <c r="GM273" s="157"/>
      <c r="GN273" s="82"/>
      <c r="GO273" s="80" t="str">
        <f>IF(AND(申込書!$C$117&lt;&gt;"▼プルダウンより選択してください",申込書!$C$117&lt;&gt;"",申込書!$P$117&lt;&gt;"YYYY/MM/DD",$G273&lt;&gt;""),申込書!$P$117,"")</f>
        <v/>
      </c>
      <c r="GP273" s="81" t="str">
        <f>IF(AND(申込書!$C$117&lt;&gt;"▼プルダウンより選択してください",申込書!$C$117&lt;&gt;"",$G273&lt;&gt;""),申込書!$M$117,"")</f>
        <v/>
      </c>
      <c r="GQ273" s="81" t="str">
        <f>IF($GO$3&lt;&gt;"コンテンツなし",IF(AND(申込書!$AH$4="GIGAスクールパック",SUM($P273,$R273)&lt;&gt;0),SUM($P273,$R273),IF(AND(申込書!$AH$4="SKY安心GIGAタブレット",SUM($T273,$V273)&lt;&gt;0),SUM($T273,$V273),"")),"")</f>
        <v/>
      </c>
      <c r="GR273" s="81" t="str">
        <f>IF($GO$3&lt;&gt;"コンテンツなし",IF(AND(申込書!$AH$4="GIGAスクールパック",SUM($Q273,$S273)&lt;&gt;0),SUM($Q273,$S273),IF(AND(申込書!$AH$4="SKY安心GIGAタブレット",SUM($U273,$W273)&lt;&gt;0),SUM($U273,$W273),"")),"")</f>
        <v/>
      </c>
      <c r="GS273" s="157"/>
      <c r="GT273" s="82"/>
      <c r="GU273" s="80" t="str">
        <f>IF(AND(申込書!$C$118&lt;&gt;"▼プルダウンより選択してください",申込書!$C$118&lt;&gt;"",申込書!$P$118&lt;&gt;"YYYY/MM/DD",$G273&lt;&gt;""),申込書!$P$118,"")</f>
        <v/>
      </c>
      <c r="GV273" s="81" t="str">
        <f>IF(AND(申込書!$C$118&lt;&gt;"▼プルダウンより選択してください",申込書!$C$118&lt;&gt;"",$G273&lt;&gt;""),申込書!$M$118,"")</f>
        <v/>
      </c>
      <c r="GW273" s="81" t="str">
        <f>IF($GU$3&lt;&gt;"コンテンツなし",IF(AND(申込書!$AH$4="GIGAスクールパック",SUM($P273,$R273)&lt;&gt;0),SUM($P273,$R273),IF(AND(申込書!$AH$4="SKY安心GIGAタブレット",SUM($T273,$V273)&lt;&gt;0),SUM($T273,$V273),"")),"")</f>
        <v/>
      </c>
      <c r="GX273" s="81" t="str">
        <f>IF($GU$3&lt;&gt;"コンテンツなし",IF(AND(申込書!$AH$4="GIGAスクールパック",SUM($Q273,$S273)&lt;&gt;0),SUM($Q273,$S273),IF(AND(申込書!$AH$4="SKY安心GIGAタブレット",SUM($U273,$W273)&lt;&gt;0),SUM($U273,$W273),"")),"")</f>
        <v/>
      </c>
      <c r="GY273" s="157"/>
      <c r="GZ273" s="82"/>
      <c r="HA273" s="80" t="str">
        <f>IF(AND(申込書!$C$119&lt;&gt;"▼プルダウンより選択してください",申込書!$C$119&lt;&gt;"",申込書!$P$119&lt;&gt;"YYYY/MM/DD",$G273&lt;&gt;""),申込書!$P$119,"")</f>
        <v/>
      </c>
      <c r="HB273" s="81" t="str">
        <f>IF(AND(申込書!$C$119&lt;&gt;"▼プルダウンより選択してください",申込書!$C$119&lt;&gt;"",$G273&lt;&gt;""),申込書!$M$119,"")</f>
        <v/>
      </c>
      <c r="HC273" s="81" t="str">
        <f>IF($HA$3&lt;&gt;"コンテンツなし",IF(AND(申込書!$AH$4="GIGAスクールパック",SUM($P273,$R273)&lt;&gt;0),SUM($P273,$R273),IF(AND(申込書!$AH$4="SKY安心GIGAタブレット",SUM($T273,$V273)&lt;&gt;0),SUM($T273,$V273),"")),"")</f>
        <v/>
      </c>
      <c r="HD273" s="81" t="str">
        <f>IF($HA$3&lt;&gt;"コンテンツなし",IF(AND(申込書!$AH$4="GIGAスクールパック",SUM($Q273,$S273)&lt;&gt;0),SUM($Q273,$S273),IF(AND(申込書!$AH$4="SKY安心GIGAタブレット",SUM($U273,$W273)&lt;&gt;0),SUM($U273,$W273),"")),"")</f>
        <v/>
      </c>
      <c r="HE273" s="157"/>
      <c r="HF273" s="82"/>
      <c r="HG273" s="83"/>
    </row>
    <row r="274" spans="2:215" ht="26.85" customHeight="1">
      <c r="B274" s="62">
        <f t="shared" si="4"/>
        <v>269</v>
      </c>
      <c r="C274" s="63"/>
      <c r="D274" s="64"/>
      <c r="E274" s="207"/>
      <c r="F274" s="65"/>
      <c r="G274" s="66"/>
      <c r="H274" s="67"/>
      <c r="I274" s="68"/>
      <c r="J274" s="69"/>
      <c r="K274" s="70"/>
      <c r="L274" s="71"/>
      <c r="M274" s="72"/>
      <c r="N274" s="73"/>
      <c r="O274" s="74"/>
      <c r="P274" s="179"/>
      <c r="Q274" s="180"/>
      <c r="R274" s="180"/>
      <c r="S274" s="181"/>
      <c r="T274" s="179"/>
      <c r="U274" s="180"/>
      <c r="V274" s="182"/>
      <c r="W274" s="181"/>
      <c r="X274" s="75"/>
      <c r="Y274" s="76"/>
      <c r="Z274" s="77"/>
      <c r="AA274" s="78"/>
      <c r="AB274" s="79"/>
      <c r="AC274" s="79"/>
      <c r="AD274" s="79"/>
      <c r="AE274" s="77"/>
      <c r="AF274" s="139"/>
      <c r="AG274" s="139"/>
      <c r="AH274" s="139"/>
      <c r="AI274" s="80" t="str">
        <f>IF(AND(申込書!$C$90&lt;&gt;"▼プルダウンより選択してください",申込書!$C$90&lt;&gt;"",申込書!$P$90&lt;&gt;"YYYY/MM/DD",$G274&lt;&gt;""),申込書!$P$90,"")</f>
        <v/>
      </c>
      <c r="AJ274" s="81" t="str">
        <f>IF(AND(申込書!$C$90&lt;&gt;"▼プルダウンより選択してください",申込書!$C$90&lt;&gt;"",$G274&lt;&gt;""),申込書!$M$90,"")</f>
        <v/>
      </c>
      <c r="AK274" s="81" t="str">
        <f>IF($AI$3&lt;&gt;"コンテンツなし",IF(AND(申込書!$AH$4="GIGAスクールパック",SUM($P274,$R274)&lt;&gt;0),SUM($P274,$R274),IF(AND(申込書!$AH$4="SKY安心GIGAタブレット",SUM($T274,$V274)&lt;&gt;0),SUM($T274,$V274),"")),"")</f>
        <v/>
      </c>
      <c r="AL274" s="81" t="str">
        <f>IF($AI$3&lt;&gt;"コンテンツなし",IF(AND(申込書!$AH$4="GIGAスクールパック",SUM($Q274,$S274)&lt;&gt;0),SUM($Q274,$S274),IF(AND(申込書!$AH$4="SKY安心GIGAタブレット",SUM($U274,$W274)&lt;&gt;0),SUM($U274,$W274),"")),"")</f>
        <v/>
      </c>
      <c r="AM274" s="157"/>
      <c r="AN274" s="82"/>
      <c r="AO274" s="80" t="str">
        <f>IF(AND(申込書!$C$91&lt;&gt;"▼プルダウンより選択してください",申込書!$C$91&lt;&gt;"",申込書!$P$91&lt;&gt;"YYYY/MM/DD",$G274&lt;&gt;""),申込書!$P$91,"")</f>
        <v/>
      </c>
      <c r="AP274" s="81" t="str">
        <f>IF(AND(申込書!$C$91&lt;&gt;"▼プルダウンより選択してください",申込書!$C$91&lt;&gt;"",$G274&lt;&gt;""),申込書!$M$91,"")</f>
        <v/>
      </c>
      <c r="AQ274" s="81" t="str">
        <f>IF($AO$3&lt;&gt;"コンテンツなし",IF(AND(申込書!$AH$4="GIGAスクールパック",SUM($P274,$R274)&lt;&gt;0),SUM($P274,$R274),IF(AND(申込書!$AH$4="SKY安心GIGAタブレット",SUM($T274,$V274)&lt;&gt;0),SUM($T274,$V274),"")),"")</f>
        <v/>
      </c>
      <c r="AR274" s="81" t="str">
        <f>IF($AO$3&lt;&gt;"コンテンツなし",IF(AND(申込書!$AH$4="GIGAスクールパック",SUM($Q274,$S274)&lt;&gt;0),SUM($Q274,$S274),IF(AND(申込書!$AH$4="SKY安心GIGAタブレット",SUM($U274,$W274)&lt;&gt;0),SUM($U274,$W274),"")),"")</f>
        <v/>
      </c>
      <c r="AS274" s="157"/>
      <c r="AT274" s="82"/>
      <c r="AU274" s="80" t="str">
        <f>IF(AND(申込書!$C$92&lt;&gt;"▼プルダウンより選択してください",申込書!$C$92&lt;&gt;"",申込書!$P$92&lt;&gt;"YYYY/MM/DD",$G274&lt;&gt;""),申込書!$P$92,"")</f>
        <v/>
      </c>
      <c r="AV274" s="81" t="str">
        <f>IF(AND(申込書!$C$92&lt;&gt;"▼プルダウンより選択してください",申込書!$C$92&lt;&gt;"",$G274&lt;&gt;""),申込書!$M$92,"")</f>
        <v/>
      </c>
      <c r="AW274" s="81" t="str">
        <f>IF($AU$3&lt;&gt;"コンテンツなし",IF(AND(申込書!$AH$4="GIGAスクールパック",SUM($P274,$R274)&lt;&gt;0),SUM($P274,$R274),IF(AND(申込書!$AH$4="SKY安心GIGAタブレット",SUM($T274,$V274)&lt;&gt;0),SUM($T274,$V274),"")),"")</f>
        <v/>
      </c>
      <c r="AX274" s="81" t="str">
        <f>IF($AU$3&lt;&gt;"コンテンツなし",IF(AND(申込書!$AH$4="GIGAスクールパック",SUM($Q274,$S274)&lt;&gt;0),SUM($Q274,$S274),IF(AND(申込書!$AH$4="SKY安心GIGAタブレット",SUM($U274,$W274)&lt;&gt;0),SUM($U274,$W274),"")),"")</f>
        <v/>
      </c>
      <c r="AY274" s="157"/>
      <c r="AZ274" s="82"/>
      <c r="BA274" s="80" t="str">
        <f>IF(AND(申込書!$C$93&lt;&gt;"▼プルダウンより選択してください",申込書!$C$93&lt;&gt;"",申込書!$P$93&lt;&gt;"YYYY/MM/DD",$G274&lt;&gt;""),申込書!$P$93,"")</f>
        <v/>
      </c>
      <c r="BB274" s="81" t="str">
        <f>IF(AND(申込書!$C$93&lt;&gt;"▼プルダウンより選択してください",申込書!$C$93&lt;&gt;"",申込書!$M$93&gt;=1,$G274&lt;&gt;""),申込書!$M$93,"")</f>
        <v/>
      </c>
      <c r="BC274" s="81" t="str">
        <f>IF($BA$3&lt;&gt;"コンテンツなし",IF(AND(申込書!$AH$4="GIGAスクールパック",SUM($P274,$R274)&lt;&gt;0),SUM($P274,$R274),IF(AND(申込書!$AH$4="SKY安心GIGAタブレット",SUM($T274,$V274)&lt;&gt;0),SUM($T274,$V274),"")),"")</f>
        <v/>
      </c>
      <c r="BD274" s="81" t="str">
        <f>IF($BA$3&lt;&gt;"コンテンツなし",IF(AND(申込書!$AH$4="GIGAスクールパック",SUM($Q274,$S274)&lt;&gt;0),SUM($Q274,$S274),IF(AND(申込書!$AH$4="SKY安心GIGAタブレット",SUM($U274,$W274)&lt;&gt;0),SUM($U274,$W274),"")),"")</f>
        <v/>
      </c>
      <c r="BE274" s="157"/>
      <c r="BF274" s="82"/>
      <c r="BG274" s="80" t="str">
        <f>IF(AND(申込書!$C$94&lt;&gt;"▼プルダウンより選択してください",申込書!$C$94&lt;&gt;"",申込書!$P$94&lt;&gt;"YYYY/MM/DD",$G274&lt;&gt;""),申込書!$P$94,"")</f>
        <v/>
      </c>
      <c r="BH274" s="81" t="str">
        <f>IF(AND(申込書!$C$94&lt;&gt;"▼プルダウンより選択してください",申込書!$C$94&lt;&gt;"",$G274&lt;&gt;""),申込書!$M$94,"")</f>
        <v/>
      </c>
      <c r="BI274" s="81" t="str">
        <f>IF($BG$3&lt;&gt;"コンテンツなし",IF(AND(申込書!$AH$4="GIGAスクールパック",SUM($P274,$R274)&lt;&gt;0),SUM($P274,$R274),IF(AND(申込書!$AH$4="SKY安心GIGAタブレット",SUM($T274,$V274)&lt;&gt;0),SUM($T274,$V274),"")),"")</f>
        <v/>
      </c>
      <c r="BJ274" s="81" t="str">
        <f>IF($BG$3&lt;&gt;"コンテンツなし",IF(AND(申込書!$AH$4="GIGAスクールパック",SUM($Q274,$S274)&lt;&gt;0),SUM($Q274,$S274),IF(AND(申込書!$AH$4="SKY安心GIGAタブレット",SUM($U274,$W274)&lt;&gt;0),SUM($U274,$W274),"")),"")</f>
        <v/>
      </c>
      <c r="BK274" s="157"/>
      <c r="BL274" s="82"/>
      <c r="BM274" s="80" t="str">
        <f>IF(AND(申込書!$C$95&lt;&gt;"▼プルダウンより選択してください",申込書!$C$95&lt;&gt;"",申込書!$P$95&lt;&gt;"YYYY/MM/DD",$G274&lt;&gt;""),申込書!$P$95,"")</f>
        <v/>
      </c>
      <c r="BN274" s="81" t="str">
        <f>IF(AND(申込書!$C$95&lt;&gt;"▼プルダウンより選択してください",申込書!$C$95&lt;&gt;"",$G274&lt;&gt;""),申込書!$M$95,"")</f>
        <v/>
      </c>
      <c r="BO274" s="81" t="str">
        <f>IF($BM$3&lt;&gt;"コンテンツなし",IF(AND(申込書!$AH$4="GIGAスクールパック",SUM($P274,$R274)&lt;&gt;0),SUM($P274,$R274),IF(AND(申込書!$AH$4="SKY安心GIGAタブレット",SUM($T274,$V274)&lt;&gt;0),SUM($T274,$V274),"")),"")</f>
        <v/>
      </c>
      <c r="BP274" s="81" t="str">
        <f>IF($BM$3&lt;&gt;"コンテンツなし",IF(AND(申込書!$AH$4="GIGAスクールパック",SUM($Q274,$S274)&lt;&gt;0),SUM($Q274,$S274),IF(AND(申込書!$AH$4="SKY安心GIGAタブレット",SUM($U274,$W274)&lt;&gt;0),SUM($U274,$W274),"")),"")</f>
        <v/>
      </c>
      <c r="BQ274" s="157"/>
      <c r="BR274" s="82"/>
      <c r="BS274" s="80" t="str">
        <f>IF(AND(申込書!$C$96&lt;&gt;"▼プルダウンより選択してください",申込書!$C$96&lt;&gt;"",申込書!$P$96&lt;&gt;"YYYY/MM/DD",$G274&lt;&gt;""),申込書!$P$96,"")</f>
        <v/>
      </c>
      <c r="BT274" s="81" t="str">
        <f>IF(AND(申込書!$C$96&lt;&gt;"▼プルダウンより選択してください",申込書!$C$96&lt;&gt;"",$G274&lt;&gt;""),申込書!$M$96,"")</f>
        <v/>
      </c>
      <c r="BU274" s="81" t="str">
        <f>IF($BS$3&lt;&gt;"コンテンツなし",IF(AND(申込書!$AH$4="GIGAスクールパック",SUM($P274,$R274)&lt;&gt;0),SUM($P274,$R274),IF(AND(申込書!$AH$4="SKY安心GIGAタブレット",SUM($T274,$V274)&lt;&gt;0),SUM($T274,$V274),"")),"")</f>
        <v/>
      </c>
      <c r="BV274" s="81" t="str">
        <f>IF($BS$3&lt;&gt;"コンテンツなし",IF(AND(申込書!$AH$4="GIGAスクールパック",SUM($Q274,$S274)&lt;&gt;0),SUM($Q274,$S274),IF(AND(申込書!$AH$4="SKY安心GIGAタブレット",SUM($U274,$W274)&lt;&gt;0),SUM($U274,$W274),"")),"")</f>
        <v/>
      </c>
      <c r="BW274" s="157"/>
      <c r="BX274" s="82"/>
      <c r="BY274" s="80" t="str">
        <f>IF(AND(申込書!$C$97&lt;&gt;"▼プルダウンより選択してください",申込書!$C$97&lt;&gt;"",申込書!$P$97&lt;&gt;"YYYY/MM/DD",$G274&lt;&gt;""),申込書!$P$97,"")</f>
        <v/>
      </c>
      <c r="BZ274" s="81" t="str">
        <f>IF(AND(申込書!$C$97&lt;&gt;"▼プルダウンより選択してください",申込書!$C$97&lt;&gt;"",$G274&lt;&gt;""),申込書!$M$97,"")</f>
        <v/>
      </c>
      <c r="CA274" s="81" t="str">
        <f>IF($BY$3&lt;&gt;"コンテンツなし",IF(AND(申込書!$AH$4="GIGAスクールパック",SUM($P274,$R274)&lt;&gt;0),SUM($P274,$R274),IF(AND(申込書!$AH$4="SKY安心GIGAタブレット",SUM($T274,$V274)&lt;&gt;0),SUM($T274,$V274),"")),"")</f>
        <v/>
      </c>
      <c r="CB274" s="81" t="str">
        <f>IF($BY$3&lt;&gt;"コンテンツなし",IF(AND(申込書!$AH$4="GIGAスクールパック",SUM($Q274,$S274)&lt;&gt;0),SUM($Q274,$S274),IF(AND(申込書!$AH$4="SKY安心GIGAタブレット",SUM($U274,$W274)&lt;&gt;0),SUM($U274,$W274),"")),"")</f>
        <v/>
      </c>
      <c r="CC274" s="157"/>
      <c r="CD274" s="82"/>
      <c r="CE274" s="80" t="str">
        <f>IF(AND(申込書!$C$98&lt;&gt;"▼プルダウンより選択してください",申込書!$C$98&lt;&gt;"",申込書!$P$98&lt;&gt;"YYYY/MM/DD",$G274&lt;&gt;""),申込書!$P$98,"")</f>
        <v/>
      </c>
      <c r="CF274" s="81" t="str">
        <f>IF(AND(申込書!$C$98&lt;&gt;"▼プルダウンより選択してください",申込書!$C$98&lt;&gt;"",$G274&lt;&gt;""),申込書!$M$98,"")</f>
        <v/>
      </c>
      <c r="CG274" s="81" t="str">
        <f>IF($CE$3&lt;&gt;"コンテンツなし",IF(AND(申込書!$AH$4="GIGAスクールパック",SUM($P274,$R274)&lt;&gt;0),SUM($P274,$R274),IF(AND(申込書!$AH$4="SKY安心GIGAタブレット",SUM($T274,$V274)&lt;&gt;0),SUM($T274,$V274),"")),"")</f>
        <v/>
      </c>
      <c r="CH274" s="81" t="str">
        <f>IF($CE$3&lt;&gt;"コンテンツなし",IF(AND(申込書!$AH$4="GIGAスクールパック",SUM($Q274,$S274)&lt;&gt;0),SUM($Q274,$S274),IF(AND(申込書!$AH$4="SKY安心GIGAタブレット",SUM($U274,$W274)&lt;&gt;0),SUM($U274,$W274),"")),"")</f>
        <v/>
      </c>
      <c r="CI274" s="157"/>
      <c r="CJ274" s="82"/>
      <c r="CK274" s="80" t="str">
        <f>IF(AND(申込書!$C$99&lt;&gt;"▼プルダウンより選択してください",申込書!$C$99&lt;&gt;"",申込書!$P$99&lt;&gt;"YYYY/MM/DD",$G274&lt;&gt;""),申込書!$P$99,"")</f>
        <v/>
      </c>
      <c r="CL274" s="81" t="str">
        <f>IF(AND(申込書!$C$99&lt;&gt;"▼プルダウンより選択してください",申込書!$C$99&lt;&gt;"",$G274&lt;&gt;""),申込書!$M$99,"")</f>
        <v/>
      </c>
      <c r="CM274" s="81" t="str">
        <f>IF($CK$3&lt;&gt;"コンテンツなし",IF(AND(申込書!$AH$4="GIGAスクールパック",SUM($P274,$R274)&lt;&gt;0),SUM($P274,$R274),IF(AND(申込書!$AH$4="SKY安心GIGAタブレット",SUM($T274,$V274)&lt;&gt;0),SUM($T274,$V274),"")),"")</f>
        <v/>
      </c>
      <c r="CN274" s="81" t="str">
        <f>IF($CK$3&lt;&gt;"コンテンツなし",IF(AND(申込書!$AH$4="GIGAスクールパック",SUM($Q274,$S274)&lt;&gt;0),SUM($Q274,$S274),IF(AND(申込書!$AH$4="SKY安心GIGAタブレット",SUM($U274,$W274)&lt;&gt;0),SUM($U274,$W274),"")),"")</f>
        <v/>
      </c>
      <c r="CO274" s="157"/>
      <c r="CP274" s="82"/>
      <c r="CQ274" s="80" t="str">
        <f>IF(AND(申込書!$C$100&lt;&gt;"▼プルダウンより選択してください",申込書!$C$100&lt;&gt;"",申込書!$P$100&lt;&gt;"YYYY/MM/DD",$G274&lt;&gt;""),申込書!$P$100,"")</f>
        <v/>
      </c>
      <c r="CR274" s="81" t="str">
        <f>IF(AND(申込書!$C$100&lt;&gt;"▼プルダウンより選択してください",申込書!$C$100&lt;&gt;"",$G274&lt;&gt;""),申込書!$M$100,"")</f>
        <v/>
      </c>
      <c r="CS274" s="81" t="str">
        <f>IF($CQ$3&lt;&gt;"コンテンツなし",IF(AND(申込書!$AH$4="GIGAスクールパック",SUM($P274,$R274)&lt;&gt;0),SUM($P274,$R274),IF(AND(申込書!$AH$4="SKY安心GIGAタブレット",SUM($T274,$V274)&lt;&gt;0),SUM($T274,$V274),"")),"")</f>
        <v/>
      </c>
      <c r="CT274" s="81" t="str">
        <f>IF($CQ$3&lt;&gt;"コンテンツなし",IF(AND(申込書!$AH$4="GIGAスクールパック",SUM($Q274,$S274)&lt;&gt;0),SUM($Q274,$S274),IF(AND(申込書!$AH$4="SKY安心GIGAタブレット",SUM($U274,$W274)&lt;&gt;0),SUM($U274,$W274),"")),"")</f>
        <v/>
      </c>
      <c r="CU274" s="81"/>
      <c r="CV274" s="82"/>
      <c r="CW274" s="80" t="str">
        <f>IF(AND(申込書!$C$101&lt;&gt;"▼プルダウンより選択してください",申込書!$C$101&lt;&gt;"",申込書!$P$101&lt;&gt;"YYYY/MM/DD",$G274&lt;&gt;""),申込書!$P$101,"")</f>
        <v/>
      </c>
      <c r="CX274" s="81" t="str">
        <f>IF(AND(申込書!$C$101&lt;&gt;"▼プルダウンより選択してください",申込書!$C$101&lt;&gt;"",$G274&lt;&gt;""),申込書!$M$101,"")</f>
        <v/>
      </c>
      <c r="CY274" s="81" t="str">
        <f>IF($CW$3&lt;&gt;"コンテンツなし",IF(AND(申込書!$AH$4="GIGAスクールパック",SUM($P274,$R274)&lt;&gt;0),SUM($P274,$R274),IF(AND(申込書!$AH$4="SKY安心GIGAタブレット",SUM($T274,$V274)&lt;&gt;0),SUM($T274,$V274),"")),"")</f>
        <v/>
      </c>
      <c r="CZ274" s="81" t="str">
        <f>IF($CW$3&lt;&gt;"コンテンツなし",IF(AND(申込書!$AH$4="GIGAスクールパック",SUM($Q274,$S274)&lt;&gt;0),SUM($Q274,$S274),IF(AND(申込書!$AH$4="SKY安心GIGAタブレット",SUM($U274,$W274)&lt;&gt;0),SUM($U274,$W274),"")),"")</f>
        <v/>
      </c>
      <c r="DA274" s="81"/>
      <c r="DB274" s="82"/>
      <c r="DC274" s="80" t="str">
        <f>IF(AND(申込書!$C$102&lt;&gt;"▼プルダウンより選択してください",申込書!$C$102&lt;&gt;"",申込書!$P$102&lt;&gt;"YYYY/MM/DD",$G274&lt;&gt;""),申込書!$P$102,"")</f>
        <v/>
      </c>
      <c r="DD274" s="81" t="str">
        <f>IF(AND(申込書!$C$102&lt;&gt;"▼プルダウンより選択してください",申込書!$C$102&lt;&gt;"",$G274&lt;&gt;""),申込書!$M$102,"")</f>
        <v/>
      </c>
      <c r="DE274" s="81" t="str">
        <f>IF($DC$3&lt;&gt;"コンテンツなし",IF(AND(申込書!$AH$4="GIGAスクールパック",SUM($P274,$R274)&lt;&gt;0),SUM($P274,$R274),IF(AND(申込書!$AH$4="SKY安心GIGAタブレット",SUM($T274,$V274)&lt;&gt;0),SUM($T274,$V274),"")),"")</f>
        <v/>
      </c>
      <c r="DF274" s="81" t="str">
        <f>IF($DC$3&lt;&gt;"コンテンツなし",IF(AND(申込書!$AH$4="GIGAスクールパック",SUM($Q274,$S274)&lt;&gt;0),SUM($Q274,$S274),IF(AND(申込書!$AH$4="SKY安心GIGAタブレット",SUM($U274,$W274)&lt;&gt;0),SUM($U274,$W274),"")),"")</f>
        <v/>
      </c>
      <c r="DG274" s="81"/>
      <c r="DH274" s="82"/>
      <c r="DI274" s="80" t="str">
        <f>IF(AND(申込書!$C$103&lt;&gt;"▼プルダウンより選択してください",申込書!$C$103&lt;&gt;"",申込書!$P$103&lt;&gt;"YYYY/MM/DD",$G274&lt;&gt;""),申込書!$P$103,"")</f>
        <v/>
      </c>
      <c r="DJ274" s="81" t="str">
        <f>IF(AND(申込書!$C$103&lt;&gt;"▼プルダウンより選択してください",申込書!$C$103&lt;&gt;"",$G274&lt;&gt;""),申込書!$M$103,"")</f>
        <v/>
      </c>
      <c r="DK274" s="81" t="str">
        <f>IF($DI$3&lt;&gt;"コンテンツなし",IF(AND(申込書!$AH$4="GIGAスクールパック",SUM($P274,$R274)&lt;&gt;0),SUM($P274,$R274),IF(AND(申込書!$AH$4="SKY安心GIGAタブレット",SUM($T274,$V274)&lt;&gt;0),SUM($T274,$V274),"")),"")</f>
        <v/>
      </c>
      <c r="DL274" s="81" t="str">
        <f>IF($DI$3&lt;&gt;"コンテンツなし",IF(AND(申込書!$AH$4="GIGAスクールパック",SUM($Q274,$S274)&lt;&gt;0),SUM($Q274,$S274),IF(AND(申込書!$AH$4="SKY安心GIGAタブレット",SUM($U274,$W274)&lt;&gt;0),SUM($U274,$W274),"")),"")</f>
        <v/>
      </c>
      <c r="DM274" s="81"/>
      <c r="DN274" s="82"/>
      <c r="DO274" s="80" t="str">
        <f>IF(AND(申込書!$C$104&lt;&gt;"▼プルダウンより選択してください",申込書!$C$104&lt;&gt;"",申込書!$P$104&lt;&gt;"YYYY/MM/DD",$G274&lt;&gt;""),申込書!$P$104,"")</f>
        <v/>
      </c>
      <c r="DP274" s="81" t="str">
        <f>IF(AND(申込書!$C$104&lt;&gt;"▼プルダウンより選択してください",申込書!$C$104&lt;&gt;"",$G274&lt;&gt;""),申込書!$M$104,"")</f>
        <v/>
      </c>
      <c r="DQ274" s="81" t="str">
        <f>IF($DO$3&lt;&gt;"コンテンツなし",IF(AND(申込書!$AH$4="GIGAスクールパック",SUM($P274,$R274)&lt;&gt;0),SUM($P274,$R274),IF(AND(申込書!$AH$4="SKY安心GIGAタブレット",SUM($T274,$V274)&lt;&gt;0),SUM($T274,$V274),"")),"")</f>
        <v/>
      </c>
      <c r="DR274" s="81" t="str">
        <f>IF($DO$3&lt;&gt;"コンテンツなし",IF(AND(申込書!$AH$4="GIGAスクールパック",SUM($Q274,$S274)&lt;&gt;0),SUM($Q274,$S274),IF(AND(申込書!$AH$4="SKY安心GIGAタブレット",SUM($U274,$W274)&lt;&gt;0),SUM($U274,$W274),"")),"")</f>
        <v/>
      </c>
      <c r="DS274" s="81"/>
      <c r="DT274" s="82"/>
      <c r="DU274" s="80" t="str">
        <f>IF(AND(申込書!$C$105&lt;&gt;"▼プルダウンより選択してください",申込書!$C$105&lt;&gt;"",申込書!$P$105&lt;&gt;"YYYY/MM/DD",$G274&lt;&gt;""),申込書!$P$105,"")</f>
        <v/>
      </c>
      <c r="DV274" s="81" t="str">
        <f>IF(AND(申込書!$C$105&lt;&gt;"▼プルダウンより選択してください",申込書!$C$105&lt;&gt;"",$G274&lt;&gt;""),申込書!$M$105,"")</f>
        <v/>
      </c>
      <c r="DW274" s="81" t="str">
        <f>IF($DU$3&lt;&gt;"コンテンツなし",IF(AND(申込書!$AH$4="GIGAスクールパック",SUM($P274,$R274)&lt;&gt;0),SUM($P274,$R274),IF(AND(申込書!$AH$4="SKY安心GIGAタブレット",SUM($T274,$V274)&lt;&gt;0),SUM($T274,$V274),"")),"")</f>
        <v/>
      </c>
      <c r="DX274" s="81" t="str">
        <f>IF($DU$3&lt;&gt;"コンテンツなし",IF(AND(申込書!$AH$4="GIGAスクールパック",SUM($Q274,$S274)&lt;&gt;0),SUM($Q274,$S274),IF(AND(申込書!$AH$4="SKY安心GIGAタブレット",SUM($U274,$W274)&lt;&gt;0),SUM($U274,$W274),"")),"")</f>
        <v/>
      </c>
      <c r="DY274" s="157"/>
      <c r="DZ274" s="82"/>
      <c r="EA274" s="80" t="str">
        <f>IF(AND(申込書!$C$106&lt;&gt;"▼プルダウンより選択してください",申込書!$C$106&lt;&gt;"",申込書!$P$106&lt;&gt;"YYYY/MM/DD",$G274&lt;&gt;""),申込書!$P$106,"")</f>
        <v/>
      </c>
      <c r="EB274" s="81" t="str">
        <f>IF(AND(申込書!$C$106&lt;&gt;"▼プルダウンより選択してください",申込書!$C$106&lt;&gt;"",$G274&lt;&gt;""),申込書!$M$106,"")</f>
        <v/>
      </c>
      <c r="EC274" s="81" t="str">
        <f>IF($EA$3&lt;&gt;"コンテンツなし",IF(AND(申込書!$AH$4="GIGAスクールパック",SUM($P274,$R274)&lt;&gt;0),SUM($P274,$R274),IF(AND(申込書!$AH$4="SKY安心GIGAタブレット",SUM($T274,$V274)&lt;&gt;0),SUM($T274,$V274),"")),"")</f>
        <v/>
      </c>
      <c r="ED274" s="81" t="str">
        <f>IF($EA$3&lt;&gt;"コンテンツなし",IF(AND(申込書!$AH$4="GIGAスクールパック",SUM($Q274,$S274)&lt;&gt;0),SUM($Q274,$S274),IF(AND(申込書!$AH$4="SKY安心GIGAタブレット",SUM($U274,$W274)&lt;&gt;0),SUM($U274,$W274),"")),"")</f>
        <v/>
      </c>
      <c r="EE274" s="157"/>
      <c r="EF274" s="82"/>
      <c r="EG274" s="80" t="str">
        <f>IF(AND(申込書!$C$107&lt;&gt;"▼プルダウンより選択してください",申込書!$C$107&lt;&gt;"",申込書!$P$107&lt;&gt;"YYYY/MM/DD",$G274&lt;&gt;""),申込書!$P$107,"")</f>
        <v/>
      </c>
      <c r="EH274" s="81" t="str">
        <f>IF(AND(申込書!$C$107&lt;&gt;"▼プルダウンより選択してください",申込書!$C$107&lt;&gt;"",$G274&lt;&gt;""),申込書!$M$107,"")</f>
        <v/>
      </c>
      <c r="EI274" s="81" t="str">
        <f>IF($EG$3&lt;&gt;"コンテンツなし",IF(AND(申込書!$AH$4="GIGAスクールパック",SUM($P274,$R274)&lt;&gt;0),SUM($P274,$R274),IF(AND(申込書!$AH$4="SKY安心GIGAタブレット",SUM($T274,$V274)&lt;&gt;0),SUM($T274,$V274),"")),"")</f>
        <v/>
      </c>
      <c r="EJ274" s="81" t="str">
        <f>IF($EG$3&lt;&gt;"コンテンツなし",IF(AND(申込書!$AH$4="GIGAスクールパック",SUM($Q274,$S274)&lt;&gt;0),SUM($Q274,$S274),IF(AND(申込書!$AH$4="SKY安心GIGAタブレット",SUM($U274,$W274)&lt;&gt;0),SUM($U274,$W274),"")),"")</f>
        <v/>
      </c>
      <c r="EK274" s="157"/>
      <c r="EL274" s="82"/>
      <c r="EM274" s="80" t="str">
        <f>IF(AND(申込書!$C$108&lt;&gt;"▼プルダウンより選択してください",申込書!$C$108&lt;&gt;"",申込書!$P$108&lt;&gt;"YYYY/MM/DD",$G274&lt;&gt;""),申込書!$P$108,"")</f>
        <v/>
      </c>
      <c r="EN274" s="81" t="str">
        <f>IF(AND(申込書!$C$108&lt;&gt;"▼プルダウンより選択してください",申込書!$C$108&lt;&gt;"",$G274&lt;&gt;""),申込書!$M$108,"")</f>
        <v/>
      </c>
      <c r="EO274" s="81" t="str">
        <f>IF($EM$3&lt;&gt;"コンテンツなし",IF(AND(申込書!$AH$4="GIGAスクールパック",SUM($P274,$R274)&lt;&gt;0),SUM($P274,$R274),IF(AND(申込書!$AH$4="SKY安心GIGAタブレット",SUM($T274,$V274)&lt;&gt;0),SUM($T274,$V274),"")),"")</f>
        <v/>
      </c>
      <c r="EP274" s="81" t="str">
        <f>IF($EM$3&lt;&gt;"コンテンツなし",IF(AND(申込書!$AH$4="GIGAスクールパック",SUM($Q274,$S274)&lt;&gt;0),SUM($Q274,$S274),IF(AND(申込書!$AH$4="SKY安心GIGAタブレット",SUM($U274,$W274)&lt;&gt;0),SUM($U274,$W274),"")),"")</f>
        <v/>
      </c>
      <c r="EQ274" s="157"/>
      <c r="ER274" s="82"/>
      <c r="ES274" s="80" t="str">
        <f>IF(AND(申込書!$C$109&lt;&gt;"▼プルダウンより選択してください",申込書!$C$109&lt;&gt;"",申込書!$P$109&lt;&gt;"YYYY/MM/DD",$G274&lt;&gt;""),申込書!$P$109,"")</f>
        <v/>
      </c>
      <c r="ET274" s="81" t="str">
        <f>IF(AND(申込書!$C$109&lt;&gt;"▼プルダウンより選択してください",申込書!$C$109&lt;&gt;"",$G274&lt;&gt;""),申込書!$M$109,"")</f>
        <v/>
      </c>
      <c r="EU274" s="81" t="str">
        <f>IF($ES$3&lt;&gt;"コンテンツなし",IF(AND(申込書!$AH$4="GIGAスクールパック",SUM($P274,$R274)&lt;&gt;0),SUM($P274,$R274),IF(AND(申込書!$AH$4="SKY安心GIGAタブレット",SUM($T274,$V274)&lt;&gt;0),SUM($T274,$V274),"")),"")</f>
        <v/>
      </c>
      <c r="EV274" s="81" t="str">
        <f>IF($ES$3&lt;&gt;"コンテンツなし",IF(AND(申込書!$AH$4="GIGAスクールパック",SUM($Q274,$S274)&lt;&gt;0),SUM($Q274,$S274),IF(AND(申込書!$AH$4="SKY安心GIGAタブレット",SUM($U274,$W274)&lt;&gt;0),SUM($U274,$W274),"")),"")</f>
        <v/>
      </c>
      <c r="EW274" s="157"/>
      <c r="EX274" s="82"/>
      <c r="EY274" s="80" t="str">
        <f>IF(AND(申込書!$C$110&lt;&gt;"▼プルダウンより選択してください",申込書!$C$110&lt;&gt;"",申込書!$P$110&lt;&gt;"YYYY/MM/DD",$G274&lt;&gt;""),申込書!$P$110,"")</f>
        <v/>
      </c>
      <c r="EZ274" s="81" t="str">
        <f>IF(AND(申込書!$C$110&lt;&gt;"▼プルダウンより選択してください",申込書!$C$110&lt;&gt;"",$G274&lt;&gt;""),申込書!$M$110,"")</f>
        <v/>
      </c>
      <c r="FA274" s="81" t="str">
        <f>IF($EY$3&lt;&gt;"コンテンツなし",IF(AND(申込書!$AH$4="GIGAスクールパック",SUM($P274,$R274)&lt;&gt;0),SUM($P274,$R274),IF(AND(申込書!$AH$4="SKY安心GIGAタブレット",SUM($T274,$V274)&lt;&gt;0),SUM($T274,$V274),"")),"")</f>
        <v/>
      </c>
      <c r="FB274" s="81" t="str">
        <f>IF($EY$3&lt;&gt;"コンテンツなし",IF(AND(申込書!$AH$4="GIGAスクールパック",SUM($Q274,$S274)&lt;&gt;0),SUM($Q274,$S274),IF(AND(申込書!$AH$4="SKY安心GIGAタブレット",SUM($U274,$W274)&lt;&gt;0),SUM($U274,$W274),"")),"")</f>
        <v/>
      </c>
      <c r="FC274" s="157"/>
      <c r="FD274" s="82"/>
      <c r="FE274" s="80" t="str">
        <f>IF(AND(申込書!$C$111&lt;&gt;"▼プルダウンより選択してください",申込書!$C$111&lt;&gt;"",申込書!$P$111&lt;&gt;"YYYY/MM/DD",$G274&lt;&gt;""),申込書!$P$111,"")</f>
        <v/>
      </c>
      <c r="FF274" s="81" t="str">
        <f>IF(AND(申込書!$C$111&lt;&gt;"▼プルダウンより選択してください",申込書!$C$111&lt;&gt;"",$G274&lt;&gt;""),申込書!$M$111,"")</f>
        <v/>
      </c>
      <c r="FG274" s="81" t="str">
        <f>IF($FE$3&lt;&gt;"コンテンツなし",IF(AND(申込書!$AH$4="GIGAスクールパック",SUM($P274,$R274)&lt;&gt;0),SUM($P274,$R274),IF(AND(申込書!$AH$4="SKY安心GIGAタブレット",SUM($T274,$V274)&lt;&gt;0),SUM($T274,$V274),"")),"")</f>
        <v/>
      </c>
      <c r="FH274" s="81" t="str">
        <f>IF($FE$3&lt;&gt;"コンテンツなし",IF(AND(申込書!$AH$4="GIGAスクールパック",SUM($Q274,$S274)&lt;&gt;0),SUM($Q274,$S274),IF(AND(申込書!$AH$4="SKY安心GIGAタブレット",SUM($U274,$W274)&lt;&gt;0),SUM($U274,$W274),"")),"")</f>
        <v/>
      </c>
      <c r="FI274" s="157"/>
      <c r="FJ274" s="82"/>
      <c r="FK274" s="80" t="str">
        <f>IF(AND(申込書!$C$112&lt;&gt;"▼プルダウンより選択してください",申込書!$C$112&lt;&gt;"",申込書!$P$112&lt;&gt;"YYYY/MM/DD",$G274&lt;&gt;""),申込書!$P$112,"")</f>
        <v/>
      </c>
      <c r="FL274" s="81" t="str">
        <f>IF(AND(申込書!$C$112&lt;&gt;"▼プルダウンより選択してください",申込書!$C$112&lt;&gt;"",$G274&lt;&gt;""),申込書!$M$112,"")</f>
        <v/>
      </c>
      <c r="FM274" s="81" t="str">
        <f>IF($FK$3&lt;&gt;"コンテンツなし",IF(AND(申込書!$AH$4="GIGAスクールパック",SUM($P274,$R274)&lt;&gt;0),SUM($P274,$R274),IF(AND(申込書!$AH$4="SKY安心GIGAタブレット",SUM($T274,$V274)&lt;&gt;0),SUM($T274,$V274),"")),"")</f>
        <v/>
      </c>
      <c r="FN274" s="81" t="str">
        <f>IF($FK$3&lt;&gt;"コンテンツなし",IF(AND(申込書!$AH$4="GIGAスクールパック",SUM($Q274,$S274)&lt;&gt;0),SUM($Q274,$S274),IF(AND(申込書!$AH$4="SKY安心GIGAタブレット",SUM($U274,$W274)&lt;&gt;0),SUM($U274,$W274),"")),"")</f>
        <v/>
      </c>
      <c r="FO274" s="157"/>
      <c r="FP274" s="82"/>
      <c r="FQ274" s="80" t="str">
        <f>IF(AND(申込書!$C$113&lt;&gt;"▼プルダウンより選択してください",申込書!$C$113&lt;&gt;"",申込書!$P$113&lt;&gt;"YYYY/MM/DD",$G274&lt;&gt;""),申込書!$P$113,"")</f>
        <v/>
      </c>
      <c r="FR274" s="81" t="str">
        <f>IF(AND(申込書!$C$113&lt;&gt;"▼プルダウンより選択してください",申込書!$C$113&lt;&gt;"",$G274&lt;&gt;""),申込書!$M$113,"")</f>
        <v/>
      </c>
      <c r="FS274" s="81" t="str">
        <f>IF($FQ$3&lt;&gt;"コンテンツなし",IF(AND(申込書!$AH$4="GIGAスクールパック",SUM($P274,$R274)&lt;&gt;0),SUM($P274,$R274),IF(AND(申込書!$AH$4="SKY安心GIGAタブレット",SUM($T274,$V274)&lt;&gt;0),SUM($T274,$V274),"")),"")</f>
        <v/>
      </c>
      <c r="FT274" s="81" t="str">
        <f>IF($FQ$3&lt;&gt;"コンテンツなし",IF(AND(申込書!$AH$4="GIGAスクールパック",SUM($Q274,$S274)&lt;&gt;0),SUM($Q274,$S274),IF(AND(申込書!$AH$4="SKY安心GIGAタブレット",SUM($U274,$W274)&lt;&gt;0),SUM($U274,$W274),"")),"")</f>
        <v/>
      </c>
      <c r="FU274" s="157"/>
      <c r="FV274" s="82"/>
      <c r="FW274" s="80" t="str">
        <f>IF(AND(申込書!$C$114&lt;&gt;"▼プルダウンより選択してください",申込書!$C$114&lt;&gt;"",申込書!$P$114&lt;&gt;"YYYY/MM/DD",$G274&lt;&gt;""),申込書!$P$114,"")</f>
        <v/>
      </c>
      <c r="FX274" s="81" t="str">
        <f>IF(AND(申込書!$C$114&lt;&gt;"▼プルダウンより選択してください",申込書!$C$114&lt;&gt;"",$G274&lt;&gt;""),申込書!$M$114,"")</f>
        <v/>
      </c>
      <c r="FY274" s="81" t="str">
        <f>IF($FW$3&lt;&gt;"コンテンツなし",IF(AND(申込書!$AH$4="GIGAスクールパック",SUM($P274,$R274)&lt;&gt;0),SUM($P274,$R274),IF(AND(申込書!$AH$4="SKY安心GIGAタブレット",SUM($T274,$V274)&lt;&gt;0),SUM($T274,$V274),"")),"")</f>
        <v/>
      </c>
      <c r="FZ274" s="81" t="str">
        <f>IF($FW$3&lt;&gt;"コンテンツなし",IF(AND(申込書!$AH$4="GIGAスクールパック",SUM($Q274,$S274)&lt;&gt;0),SUM($Q274,$S274),IF(AND(申込書!$AH$4="SKY安心GIGAタブレット",SUM($U274,$W274)&lt;&gt;0),SUM($U274,$W274),"")),"")</f>
        <v/>
      </c>
      <c r="GA274" s="157"/>
      <c r="GB274" s="82"/>
      <c r="GC274" s="80" t="str">
        <f>IF(AND(申込書!$C$115&lt;&gt;"▼プルダウンより選択してください",申込書!$C$115&lt;&gt;"",申込書!$P$115&lt;&gt;"YYYY/MM/DD",$G274&lt;&gt;""),申込書!$P$115,"")</f>
        <v/>
      </c>
      <c r="GD274" s="81" t="str">
        <f>IF(AND(申込書!$C$115&lt;&gt;"▼プルダウンより選択してください",申込書!$C$115&lt;&gt;"",$G274&lt;&gt;""),申込書!$M$115,"")</f>
        <v/>
      </c>
      <c r="GE274" s="81" t="str">
        <f>IF($GC$3&lt;&gt;"コンテンツなし",IF(AND(申込書!$AH$4="GIGAスクールパック",SUM($P274,$R274)&lt;&gt;0),SUM($P274,$R274),IF(AND(申込書!$AH$4="SKY安心GIGAタブレット",SUM($T274,$V274)&lt;&gt;0),SUM($T274,$V274),"")),"")</f>
        <v/>
      </c>
      <c r="GF274" s="81" t="str">
        <f>IF($GC$3&lt;&gt;"コンテンツなし",IF(AND(申込書!$AH$4="GIGAスクールパック",SUM($Q274,$S274)&lt;&gt;0),SUM($Q274,$S274),IF(AND(申込書!$AH$4="SKY安心GIGAタブレット",SUM($U274,$W274)&lt;&gt;0),SUM($U274,$W274),"")),"")</f>
        <v/>
      </c>
      <c r="GG274" s="157"/>
      <c r="GH274" s="82"/>
      <c r="GI274" s="80" t="str">
        <f>IF(AND(申込書!$C$116&lt;&gt;"▼プルダウンより選択してください",申込書!$C$116&lt;&gt;"",申込書!$P$116&lt;&gt;"YYYY/MM/DD",$G274&lt;&gt;""),申込書!$P$116,"")</f>
        <v/>
      </c>
      <c r="GJ274" s="81" t="str">
        <f>IF(AND(申込書!$C$116&lt;&gt;"▼プルダウンより選択してください",申込書!$C$116&lt;&gt;"",$G274&lt;&gt;""),申込書!$M$116,"")</f>
        <v/>
      </c>
      <c r="GK274" s="81" t="str">
        <f>IF($GI$3&lt;&gt;"コンテンツなし",IF(AND(申込書!$AH$4="GIGAスクールパック",SUM($P274,$R274)&lt;&gt;0),SUM($P274,$R274),IF(AND(申込書!$AH$4="SKY安心GIGAタブレット",SUM($T274,$V274)&lt;&gt;0),SUM($T274,$V274),"")),"")</f>
        <v/>
      </c>
      <c r="GL274" s="81" t="str">
        <f>IF($GI$3&lt;&gt;"コンテンツなし",IF(AND(申込書!$AH$4="GIGAスクールパック",SUM($Q274,$S274)&lt;&gt;0),SUM($Q274,$S274),IF(AND(申込書!$AH$4="SKY安心GIGAタブレット",SUM($U274,$W274)&lt;&gt;0),SUM($U274,$W274),"")),"")</f>
        <v/>
      </c>
      <c r="GM274" s="157"/>
      <c r="GN274" s="82"/>
      <c r="GO274" s="80" t="str">
        <f>IF(AND(申込書!$C$117&lt;&gt;"▼プルダウンより選択してください",申込書!$C$117&lt;&gt;"",申込書!$P$117&lt;&gt;"YYYY/MM/DD",$G274&lt;&gt;""),申込書!$P$117,"")</f>
        <v/>
      </c>
      <c r="GP274" s="81" t="str">
        <f>IF(AND(申込書!$C$117&lt;&gt;"▼プルダウンより選択してください",申込書!$C$117&lt;&gt;"",$G274&lt;&gt;""),申込書!$M$117,"")</f>
        <v/>
      </c>
      <c r="GQ274" s="81" t="str">
        <f>IF($GO$3&lt;&gt;"コンテンツなし",IF(AND(申込書!$AH$4="GIGAスクールパック",SUM($P274,$R274)&lt;&gt;0),SUM($P274,$R274),IF(AND(申込書!$AH$4="SKY安心GIGAタブレット",SUM($T274,$V274)&lt;&gt;0),SUM($T274,$V274),"")),"")</f>
        <v/>
      </c>
      <c r="GR274" s="81" t="str">
        <f>IF($GO$3&lt;&gt;"コンテンツなし",IF(AND(申込書!$AH$4="GIGAスクールパック",SUM($Q274,$S274)&lt;&gt;0),SUM($Q274,$S274),IF(AND(申込書!$AH$4="SKY安心GIGAタブレット",SUM($U274,$W274)&lt;&gt;0),SUM($U274,$W274),"")),"")</f>
        <v/>
      </c>
      <c r="GS274" s="157"/>
      <c r="GT274" s="82"/>
      <c r="GU274" s="80" t="str">
        <f>IF(AND(申込書!$C$118&lt;&gt;"▼プルダウンより選択してください",申込書!$C$118&lt;&gt;"",申込書!$P$118&lt;&gt;"YYYY/MM/DD",$G274&lt;&gt;""),申込書!$P$118,"")</f>
        <v/>
      </c>
      <c r="GV274" s="81" t="str">
        <f>IF(AND(申込書!$C$118&lt;&gt;"▼プルダウンより選択してください",申込書!$C$118&lt;&gt;"",$G274&lt;&gt;""),申込書!$M$118,"")</f>
        <v/>
      </c>
      <c r="GW274" s="81" t="str">
        <f>IF($GU$3&lt;&gt;"コンテンツなし",IF(AND(申込書!$AH$4="GIGAスクールパック",SUM($P274,$R274)&lt;&gt;0),SUM($P274,$R274),IF(AND(申込書!$AH$4="SKY安心GIGAタブレット",SUM($T274,$V274)&lt;&gt;0),SUM($T274,$V274),"")),"")</f>
        <v/>
      </c>
      <c r="GX274" s="81" t="str">
        <f>IF($GU$3&lt;&gt;"コンテンツなし",IF(AND(申込書!$AH$4="GIGAスクールパック",SUM($Q274,$S274)&lt;&gt;0),SUM($Q274,$S274),IF(AND(申込書!$AH$4="SKY安心GIGAタブレット",SUM($U274,$W274)&lt;&gt;0),SUM($U274,$W274),"")),"")</f>
        <v/>
      </c>
      <c r="GY274" s="157"/>
      <c r="GZ274" s="82"/>
      <c r="HA274" s="80" t="str">
        <f>IF(AND(申込書!$C$119&lt;&gt;"▼プルダウンより選択してください",申込書!$C$119&lt;&gt;"",申込書!$P$119&lt;&gt;"YYYY/MM/DD",$G274&lt;&gt;""),申込書!$P$119,"")</f>
        <v/>
      </c>
      <c r="HB274" s="81" t="str">
        <f>IF(AND(申込書!$C$119&lt;&gt;"▼プルダウンより選択してください",申込書!$C$119&lt;&gt;"",$G274&lt;&gt;""),申込書!$M$119,"")</f>
        <v/>
      </c>
      <c r="HC274" s="81" t="str">
        <f>IF($HA$3&lt;&gt;"コンテンツなし",IF(AND(申込書!$AH$4="GIGAスクールパック",SUM($P274,$R274)&lt;&gt;0),SUM($P274,$R274),IF(AND(申込書!$AH$4="SKY安心GIGAタブレット",SUM($T274,$V274)&lt;&gt;0),SUM($T274,$V274),"")),"")</f>
        <v/>
      </c>
      <c r="HD274" s="81" t="str">
        <f>IF($HA$3&lt;&gt;"コンテンツなし",IF(AND(申込書!$AH$4="GIGAスクールパック",SUM($Q274,$S274)&lt;&gt;0),SUM($Q274,$S274),IF(AND(申込書!$AH$4="SKY安心GIGAタブレット",SUM($U274,$W274)&lt;&gt;0),SUM($U274,$W274),"")),"")</f>
        <v/>
      </c>
      <c r="HE274" s="157"/>
      <c r="HF274" s="82"/>
      <c r="HG274" s="83"/>
    </row>
    <row r="275" spans="2:215" ht="26.85" customHeight="1">
      <c r="B275" s="62">
        <f t="shared" si="4"/>
        <v>270</v>
      </c>
      <c r="C275" s="63"/>
      <c r="D275" s="64"/>
      <c r="E275" s="207"/>
      <c r="F275" s="65"/>
      <c r="G275" s="66"/>
      <c r="H275" s="67"/>
      <c r="I275" s="68"/>
      <c r="J275" s="69"/>
      <c r="K275" s="70"/>
      <c r="L275" s="71"/>
      <c r="M275" s="72"/>
      <c r="N275" s="73"/>
      <c r="O275" s="74"/>
      <c r="P275" s="179"/>
      <c r="Q275" s="180"/>
      <c r="R275" s="180"/>
      <c r="S275" s="181"/>
      <c r="T275" s="179"/>
      <c r="U275" s="180"/>
      <c r="V275" s="182"/>
      <c r="W275" s="181"/>
      <c r="X275" s="75"/>
      <c r="Y275" s="76"/>
      <c r="Z275" s="77"/>
      <c r="AA275" s="78"/>
      <c r="AB275" s="79"/>
      <c r="AC275" s="79"/>
      <c r="AD275" s="79"/>
      <c r="AE275" s="77"/>
      <c r="AF275" s="139"/>
      <c r="AG275" s="139"/>
      <c r="AH275" s="139"/>
      <c r="AI275" s="80" t="str">
        <f>IF(AND(申込書!$C$90&lt;&gt;"▼プルダウンより選択してください",申込書!$C$90&lt;&gt;"",申込書!$P$90&lt;&gt;"YYYY/MM/DD",$G275&lt;&gt;""),申込書!$P$90,"")</f>
        <v/>
      </c>
      <c r="AJ275" s="81" t="str">
        <f>IF(AND(申込書!$C$90&lt;&gt;"▼プルダウンより選択してください",申込書!$C$90&lt;&gt;"",$G275&lt;&gt;""),申込書!$M$90,"")</f>
        <v/>
      </c>
      <c r="AK275" s="81" t="str">
        <f>IF($AI$3&lt;&gt;"コンテンツなし",IF(AND(申込書!$AH$4="GIGAスクールパック",SUM($P275,$R275)&lt;&gt;0),SUM($P275,$R275),IF(AND(申込書!$AH$4="SKY安心GIGAタブレット",SUM($T275,$V275)&lt;&gt;0),SUM($T275,$V275),"")),"")</f>
        <v/>
      </c>
      <c r="AL275" s="81" t="str">
        <f>IF($AI$3&lt;&gt;"コンテンツなし",IF(AND(申込書!$AH$4="GIGAスクールパック",SUM($Q275,$S275)&lt;&gt;0),SUM($Q275,$S275),IF(AND(申込書!$AH$4="SKY安心GIGAタブレット",SUM($U275,$W275)&lt;&gt;0),SUM($U275,$W275),"")),"")</f>
        <v/>
      </c>
      <c r="AM275" s="157"/>
      <c r="AN275" s="82"/>
      <c r="AO275" s="80" t="str">
        <f>IF(AND(申込書!$C$91&lt;&gt;"▼プルダウンより選択してください",申込書!$C$91&lt;&gt;"",申込書!$P$91&lt;&gt;"YYYY/MM/DD",$G275&lt;&gt;""),申込書!$P$91,"")</f>
        <v/>
      </c>
      <c r="AP275" s="81" t="str">
        <f>IF(AND(申込書!$C$91&lt;&gt;"▼プルダウンより選択してください",申込書!$C$91&lt;&gt;"",$G275&lt;&gt;""),申込書!$M$91,"")</f>
        <v/>
      </c>
      <c r="AQ275" s="81" t="str">
        <f>IF($AO$3&lt;&gt;"コンテンツなし",IF(AND(申込書!$AH$4="GIGAスクールパック",SUM($P275,$R275)&lt;&gt;0),SUM($P275,$R275),IF(AND(申込書!$AH$4="SKY安心GIGAタブレット",SUM($T275,$V275)&lt;&gt;0),SUM($T275,$V275),"")),"")</f>
        <v/>
      </c>
      <c r="AR275" s="81" t="str">
        <f>IF($AO$3&lt;&gt;"コンテンツなし",IF(AND(申込書!$AH$4="GIGAスクールパック",SUM($Q275,$S275)&lt;&gt;0),SUM($Q275,$S275),IF(AND(申込書!$AH$4="SKY安心GIGAタブレット",SUM($U275,$W275)&lt;&gt;0),SUM($U275,$W275),"")),"")</f>
        <v/>
      </c>
      <c r="AS275" s="157"/>
      <c r="AT275" s="82"/>
      <c r="AU275" s="80" t="str">
        <f>IF(AND(申込書!$C$92&lt;&gt;"▼プルダウンより選択してください",申込書!$C$92&lt;&gt;"",申込書!$P$92&lt;&gt;"YYYY/MM/DD",$G275&lt;&gt;""),申込書!$P$92,"")</f>
        <v/>
      </c>
      <c r="AV275" s="81" t="str">
        <f>IF(AND(申込書!$C$92&lt;&gt;"▼プルダウンより選択してください",申込書!$C$92&lt;&gt;"",$G275&lt;&gt;""),申込書!$M$92,"")</f>
        <v/>
      </c>
      <c r="AW275" s="81" t="str">
        <f>IF($AU$3&lt;&gt;"コンテンツなし",IF(AND(申込書!$AH$4="GIGAスクールパック",SUM($P275,$R275)&lt;&gt;0),SUM($P275,$R275),IF(AND(申込書!$AH$4="SKY安心GIGAタブレット",SUM($T275,$V275)&lt;&gt;0),SUM($T275,$V275),"")),"")</f>
        <v/>
      </c>
      <c r="AX275" s="81" t="str">
        <f>IF($AU$3&lt;&gt;"コンテンツなし",IF(AND(申込書!$AH$4="GIGAスクールパック",SUM($Q275,$S275)&lt;&gt;0),SUM($Q275,$S275),IF(AND(申込書!$AH$4="SKY安心GIGAタブレット",SUM($U275,$W275)&lt;&gt;0),SUM($U275,$W275),"")),"")</f>
        <v/>
      </c>
      <c r="AY275" s="157"/>
      <c r="AZ275" s="82"/>
      <c r="BA275" s="80" t="str">
        <f>IF(AND(申込書!$C$93&lt;&gt;"▼プルダウンより選択してください",申込書!$C$93&lt;&gt;"",申込書!$P$93&lt;&gt;"YYYY/MM/DD",$G275&lt;&gt;""),申込書!$P$93,"")</f>
        <v/>
      </c>
      <c r="BB275" s="81" t="str">
        <f>IF(AND(申込書!$C$93&lt;&gt;"▼プルダウンより選択してください",申込書!$C$93&lt;&gt;"",申込書!$M$93&gt;=1,$G275&lt;&gt;""),申込書!$M$93,"")</f>
        <v/>
      </c>
      <c r="BC275" s="81" t="str">
        <f>IF($BA$3&lt;&gt;"コンテンツなし",IF(AND(申込書!$AH$4="GIGAスクールパック",SUM($P275,$R275)&lt;&gt;0),SUM($P275,$R275),IF(AND(申込書!$AH$4="SKY安心GIGAタブレット",SUM($T275,$V275)&lt;&gt;0),SUM($T275,$V275),"")),"")</f>
        <v/>
      </c>
      <c r="BD275" s="81" t="str">
        <f>IF($BA$3&lt;&gt;"コンテンツなし",IF(AND(申込書!$AH$4="GIGAスクールパック",SUM($Q275,$S275)&lt;&gt;0),SUM($Q275,$S275),IF(AND(申込書!$AH$4="SKY安心GIGAタブレット",SUM($U275,$W275)&lt;&gt;0),SUM($U275,$W275),"")),"")</f>
        <v/>
      </c>
      <c r="BE275" s="157"/>
      <c r="BF275" s="82"/>
      <c r="BG275" s="80" t="str">
        <f>IF(AND(申込書!$C$94&lt;&gt;"▼プルダウンより選択してください",申込書!$C$94&lt;&gt;"",申込書!$P$94&lt;&gt;"YYYY/MM/DD",$G275&lt;&gt;""),申込書!$P$94,"")</f>
        <v/>
      </c>
      <c r="BH275" s="81" t="str">
        <f>IF(AND(申込書!$C$94&lt;&gt;"▼プルダウンより選択してください",申込書!$C$94&lt;&gt;"",$G275&lt;&gt;""),申込書!$M$94,"")</f>
        <v/>
      </c>
      <c r="BI275" s="81" t="str">
        <f>IF($BG$3&lt;&gt;"コンテンツなし",IF(AND(申込書!$AH$4="GIGAスクールパック",SUM($P275,$R275)&lt;&gt;0),SUM($P275,$R275),IF(AND(申込書!$AH$4="SKY安心GIGAタブレット",SUM($T275,$V275)&lt;&gt;0),SUM($T275,$V275),"")),"")</f>
        <v/>
      </c>
      <c r="BJ275" s="81" t="str">
        <f>IF($BG$3&lt;&gt;"コンテンツなし",IF(AND(申込書!$AH$4="GIGAスクールパック",SUM($Q275,$S275)&lt;&gt;0),SUM($Q275,$S275),IF(AND(申込書!$AH$4="SKY安心GIGAタブレット",SUM($U275,$W275)&lt;&gt;0),SUM($U275,$W275),"")),"")</f>
        <v/>
      </c>
      <c r="BK275" s="157"/>
      <c r="BL275" s="82"/>
      <c r="BM275" s="80" t="str">
        <f>IF(AND(申込書!$C$95&lt;&gt;"▼プルダウンより選択してください",申込書!$C$95&lt;&gt;"",申込書!$P$95&lt;&gt;"YYYY/MM/DD",$G275&lt;&gt;""),申込書!$P$95,"")</f>
        <v/>
      </c>
      <c r="BN275" s="81" t="str">
        <f>IF(AND(申込書!$C$95&lt;&gt;"▼プルダウンより選択してください",申込書!$C$95&lt;&gt;"",$G275&lt;&gt;""),申込書!$M$95,"")</f>
        <v/>
      </c>
      <c r="BO275" s="81" t="str">
        <f>IF($BM$3&lt;&gt;"コンテンツなし",IF(AND(申込書!$AH$4="GIGAスクールパック",SUM($P275,$R275)&lt;&gt;0),SUM($P275,$R275),IF(AND(申込書!$AH$4="SKY安心GIGAタブレット",SUM($T275,$V275)&lt;&gt;0),SUM($T275,$V275),"")),"")</f>
        <v/>
      </c>
      <c r="BP275" s="81" t="str">
        <f>IF($BM$3&lt;&gt;"コンテンツなし",IF(AND(申込書!$AH$4="GIGAスクールパック",SUM($Q275,$S275)&lt;&gt;0),SUM($Q275,$S275),IF(AND(申込書!$AH$4="SKY安心GIGAタブレット",SUM($U275,$W275)&lt;&gt;0),SUM($U275,$W275),"")),"")</f>
        <v/>
      </c>
      <c r="BQ275" s="157"/>
      <c r="BR275" s="82"/>
      <c r="BS275" s="80" t="str">
        <f>IF(AND(申込書!$C$96&lt;&gt;"▼プルダウンより選択してください",申込書!$C$96&lt;&gt;"",申込書!$P$96&lt;&gt;"YYYY/MM/DD",$G275&lt;&gt;""),申込書!$P$96,"")</f>
        <v/>
      </c>
      <c r="BT275" s="81" t="str">
        <f>IF(AND(申込書!$C$96&lt;&gt;"▼プルダウンより選択してください",申込書!$C$96&lt;&gt;"",$G275&lt;&gt;""),申込書!$M$96,"")</f>
        <v/>
      </c>
      <c r="BU275" s="81" t="str">
        <f>IF($BS$3&lt;&gt;"コンテンツなし",IF(AND(申込書!$AH$4="GIGAスクールパック",SUM($P275,$R275)&lt;&gt;0),SUM($P275,$R275),IF(AND(申込書!$AH$4="SKY安心GIGAタブレット",SUM($T275,$V275)&lt;&gt;0),SUM($T275,$V275),"")),"")</f>
        <v/>
      </c>
      <c r="BV275" s="81" t="str">
        <f>IF($BS$3&lt;&gt;"コンテンツなし",IF(AND(申込書!$AH$4="GIGAスクールパック",SUM($Q275,$S275)&lt;&gt;0),SUM($Q275,$S275),IF(AND(申込書!$AH$4="SKY安心GIGAタブレット",SUM($U275,$W275)&lt;&gt;0),SUM($U275,$W275),"")),"")</f>
        <v/>
      </c>
      <c r="BW275" s="157"/>
      <c r="BX275" s="82"/>
      <c r="BY275" s="80" t="str">
        <f>IF(AND(申込書!$C$97&lt;&gt;"▼プルダウンより選択してください",申込書!$C$97&lt;&gt;"",申込書!$P$97&lt;&gt;"YYYY/MM/DD",$G275&lt;&gt;""),申込書!$P$97,"")</f>
        <v/>
      </c>
      <c r="BZ275" s="81" t="str">
        <f>IF(AND(申込書!$C$97&lt;&gt;"▼プルダウンより選択してください",申込書!$C$97&lt;&gt;"",$G275&lt;&gt;""),申込書!$M$97,"")</f>
        <v/>
      </c>
      <c r="CA275" s="81" t="str">
        <f>IF($BY$3&lt;&gt;"コンテンツなし",IF(AND(申込書!$AH$4="GIGAスクールパック",SUM($P275,$R275)&lt;&gt;0),SUM($P275,$R275),IF(AND(申込書!$AH$4="SKY安心GIGAタブレット",SUM($T275,$V275)&lt;&gt;0),SUM($T275,$V275),"")),"")</f>
        <v/>
      </c>
      <c r="CB275" s="81" t="str">
        <f>IF($BY$3&lt;&gt;"コンテンツなし",IF(AND(申込書!$AH$4="GIGAスクールパック",SUM($Q275,$S275)&lt;&gt;0),SUM($Q275,$S275),IF(AND(申込書!$AH$4="SKY安心GIGAタブレット",SUM($U275,$W275)&lt;&gt;0),SUM($U275,$W275),"")),"")</f>
        <v/>
      </c>
      <c r="CC275" s="157"/>
      <c r="CD275" s="82"/>
      <c r="CE275" s="80" t="str">
        <f>IF(AND(申込書!$C$98&lt;&gt;"▼プルダウンより選択してください",申込書!$C$98&lt;&gt;"",申込書!$P$98&lt;&gt;"YYYY/MM/DD",$G275&lt;&gt;""),申込書!$P$98,"")</f>
        <v/>
      </c>
      <c r="CF275" s="81" t="str">
        <f>IF(AND(申込書!$C$98&lt;&gt;"▼プルダウンより選択してください",申込書!$C$98&lt;&gt;"",$G275&lt;&gt;""),申込書!$M$98,"")</f>
        <v/>
      </c>
      <c r="CG275" s="81" t="str">
        <f>IF($CE$3&lt;&gt;"コンテンツなし",IF(AND(申込書!$AH$4="GIGAスクールパック",SUM($P275,$R275)&lt;&gt;0),SUM($P275,$R275),IF(AND(申込書!$AH$4="SKY安心GIGAタブレット",SUM($T275,$V275)&lt;&gt;0),SUM($T275,$V275),"")),"")</f>
        <v/>
      </c>
      <c r="CH275" s="81" t="str">
        <f>IF($CE$3&lt;&gt;"コンテンツなし",IF(AND(申込書!$AH$4="GIGAスクールパック",SUM($Q275,$S275)&lt;&gt;0),SUM($Q275,$S275),IF(AND(申込書!$AH$4="SKY安心GIGAタブレット",SUM($U275,$W275)&lt;&gt;0),SUM($U275,$W275),"")),"")</f>
        <v/>
      </c>
      <c r="CI275" s="157"/>
      <c r="CJ275" s="82"/>
      <c r="CK275" s="80" t="str">
        <f>IF(AND(申込書!$C$99&lt;&gt;"▼プルダウンより選択してください",申込書!$C$99&lt;&gt;"",申込書!$P$99&lt;&gt;"YYYY/MM/DD",$G275&lt;&gt;""),申込書!$P$99,"")</f>
        <v/>
      </c>
      <c r="CL275" s="81" t="str">
        <f>IF(AND(申込書!$C$99&lt;&gt;"▼プルダウンより選択してください",申込書!$C$99&lt;&gt;"",$G275&lt;&gt;""),申込書!$M$99,"")</f>
        <v/>
      </c>
      <c r="CM275" s="81" t="str">
        <f>IF($CK$3&lt;&gt;"コンテンツなし",IF(AND(申込書!$AH$4="GIGAスクールパック",SUM($P275,$R275)&lt;&gt;0),SUM($P275,$R275),IF(AND(申込書!$AH$4="SKY安心GIGAタブレット",SUM($T275,$V275)&lt;&gt;0),SUM($T275,$V275),"")),"")</f>
        <v/>
      </c>
      <c r="CN275" s="81" t="str">
        <f>IF($CK$3&lt;&gt;"コンテンツなし",IF(AND(申込書!$AH$4="GIGAスクールパック",SUM($Q275,$S275)&lt;&gt;0),SUM($Q275,$S275),IF(AND(申込書!$AH$4="SKY安心GIGAタブレット",SUM($U275,$W275)&lt;&gt;0),SUM($U275,$W275),"")),"")</f>
        <v/>
      </c>
      <c r="CO275" s="157"/>
      <c r="CP275" s="82"/>
      <c r="CQ275" s="80" t="str">
        <f>IF(AND(申込書!$C$100&lt;&gt;"▼プルダウンより選択してください",申込書!$C$100&lt;&gt;"",申込書!$P$100&lt;&gt;"YYYY/MM/DD",$G275&lt;&gt;""),申込書!$P$100,"")</f>
        <v/>
      </c>
      <c r="CR275" s="81" t="str">
        <f>IF(AND(申込書!$C$100&lt;&gt;"▼プルダウンより選択してください",申込書!$C$100&lt;&gt;"",$G275&lt;&gt;""),申込書!$M$100,"")</f>
        <v/>
      </c>
      <c r="CS275" s="81" t="str">
        <f>IF($CQ$3&lt;&gt;"コンテンツなし",IF(AND(申込書!$AH$4="GIGAスクールパック",SUM($P275,$R275)&lt;&gt;0),SUM($P275,$R275),IF(AND(申込書!$AH$4="SKY安心GIGAタブレット",SUM($T275,$V275)&lt;&gt;0),SUM($T275,$V275),"")),"")</f>
        <v/>
      </c>
      <c r="CT275" s="81" t="str">
        <f>IF($CQ$3&lt;&gt;"コンテンツなし",IF(AND(申込書!$AH$4="GIGAスクールパック",SUM($Q275,$S275)&lt;&gt;0),SUM($Q275,$S275),IF(AND(申込書!$AH$4="SKY安心GIGAタブレット",SUM($U275,$W275)&lt;&gt;0),SUM($U275,$W275),"")),"")</f>
        <v/>
      </c>
      <c r="CU275" s="81"/>
      <c r="CV275" s="82"/>
      <c r="CW275" s="80" t="str">
        <f>IF(AND(申込書!$C$101&lt;&gt;"▼プルダウンより選択してください",申込書!$C$101&lt;&gt;"",申込書!$P$101&lt;&gt;"YYYY/MM/DD",$G275&lt;&gt;""),申込書!$P$101,"")</f>
        <v/>
      </c>
      <c r="CX275" s="81" t="str">
        <f>IF(AND(申込書!$C$101&lt;&gt;"▼プルダウンより選択してください",申込書!$C$101&lt;&gt;"",$G275&lt;&gt;""),申込書!$M$101,"")</f>
        <v/>
      </c>
      <c r="CY275" s="81" t="str">
        <f>IF($CW$3&lt;&gt;"コンテンツなし",IF(AND(申込書!$AH$4="GIGAスクールパック",SUM($P275,$R275)&lt;&gt;0),SUM($P275,$R275),IF(AND(申込書!$AH$4="SKY安心GIGAタブレット",SUM($T275,$V275)&lt;&gt;0),SUM($T275,$V275),"")),"")</f>
        <v/>
      </c>
      <c r="CZ275" s="81" t="str">
        <f>IF($CW$3&lt;&gt;"コンテンツなし",IF(AND(申込書!$AH$4="GIGAスクールパック",SUM($Q275,$S275)&lt;&gt;0),SUM($Q275,$S275),IF(AND(申込書!$AH$4="SKY安心GIGAタブレット",SUM($U275,$W275)&lt;&gt;0),SUM($U275,$W275),"")),"")</f>
        <v/>
      </c>
      <c r="DA275" s="81"/>
      <c r="DB275" s="82"/>
      <c r="DC275" s="80" t="str">
        <f>IF(AND(申込書!$C$102&lt;&gt;"▼プルダウンより選択してください",申込書!$C$102&lt;&gt;"",申込書!$P$102&lt;&gt;"YYYY/MM/DD",$G275&lt;&gt;""),申込書!$P$102,"")</f>
        <v/>
      </c>
      <c r="DD275" s="81" t="str">
        <f>IF(AND(申込書!$C$102&lt;&gt;"▼プルダウンより選択してください",申込書!$C$102&lt;&gt;"",$G275&lt;&gt;""),申込書!$M$102,"")</f>
        <v/>
      </c>
      <c r="DE275" s="81" t="str">
        <f>IF($DC$3&lt;&gt;"コンテンツなし",IF(AND(申込書!$AH$4="GIGAスクールパック",SUM($P275,$R275)&lt;&gt;0),SUM($P275,$R275),IF(AND(申込書!$AH$4="SKY安心GIGAタブレット",SUM($T275,$V275)&lt;&gt;0),SUM($T275,$V275),"")),"")</f>
        <v/>
      </c>
      <c r="DF275" s="81" t="str">
        <f>IF($DC$3&lt;&gt;"コンテンツなし",IF(AND(申込書!$AH$4="GIGAスクールパック",SUM($Q275,$S275)&lt;&gt;0),SUM($Q275,$S275),IF(AND(申込書!$AH$4="SKY安心GIGAタブレット",SUM($U275,$W275)&lt;&gt;0),SUM($U275,$W275),"")),"")</f>
        <v/>
      </c>
      <c r="DG275" s="81"/>
      <c r="DH275" s="82"/>
      <c r="DI275" s="80" t="str">
        <f>IF(AND(申込書!$C$103&lt;&gt;"▼プルダウンより選択してください",申込書!$C$103&lt;&gt;"",申込書!$P$103&lt;&gt;"YYYY/MM/DD",$G275&lt;&gt;""),申込書!$P$103,"")</f>
        <v/>
      </c>
      <c r="DJ275" s="81" t="str">
        <f>IF(AND(申込書!$C$103&lt;&gt;"▼プルダウンより選択してください",申込書!$C$103&lt;&gt;"",$G275&lt;&gt;""),申込書!$M$103,"")</f>
        <v/>
      </c>
      <c r="DK275" s="81" t="str">
        <f>IF($DI$3&lt;&gt;"コンテンツなし",IF(AND(申込書!$AH$4="GIGAスクールパック",SUM($P275,$R275)&lt;&gt;0),SUM($P275,$R275),IF(AND(申込書!$AH$4="SKY安心GIGAタブレット",SUM($T275,$V275)&lt;&gt;0),SUM($T275,$V275),"")),"")</f>
        <v/>
      </c>
      <c r="DL275" s="81" t="str">
        <f>IF($DI$3&lt;&gt;"コンテンツなし",IF(AND(申込書!$AH$4="GIGAスクールパック",SUM($Q275,$S275)&lt;&gt;0),SUM($Q275,$S275),IF(AND(申込書!$AH$4="SKY安心GIGAタブレット",SUM($U275,$W275)&lt;&gt;0),SUM($U275,$W275),"")),"")</f>
        <v/>
      </c>
      <c r="DM275" s="81"/>
      <c r="DN275" s="82"/>
      <c r="DO275" s="80" t="str">
        <f>IF(AND(申込書!$C$104&lt;&gt;"▼プルダウンより選択してください",申込書!$C$104&lt;&gt;"",申込書!$P$104&lt;&gt;"YYYY/MM/DD",$G275&lt;&gt;""),申込書!$P$104,"")</f>
        <v/>
      </c>
      <c r="DP275" s="81" t="str">
        <f>IF(AND(申込書!$C$104&lt;&gt;"▼プルダウンより選択してください",申込書!$C$104&lt;&gt;"",$G275&lt;&gt;""),申込書!$M$104,"")</f>
        <v/>
      </c>
      <c r="DQ275" s="81" t="str">
        <f>IF($DO$3&lt;&gt;"コンテンツなし",IF(AND(申込書!$AH$4="GIGAスクールパック",SUM($P275,$R275)&lt;&gt;0),SUM($P275,$R275),IF(AND(申込書!$AH$4="SKY安心GIGAタブレット",SUM($T275,$V275)&lt;&gt;0),SUM($T275,$V275),"")),"")</f>
        <v/>
      </c>
      <c r="DR275" s="81" t="str">
        <f>IF($DO$3&lt;&gt;"コンテンツなし",IF(AND(申込書!$AH$4="GIGAスクールパック",SUM($Q275,$S275)&lt;&gt;0),SUM($Q275,$S275),IF(AND(申込書!$AH$4="SKY安心GIGAタブレット",SUM($U275,$W275)&lt;&gt;0),SUM($U275,$W275),"")),"")</f>
        <v/>
      </c>
      <c r="DS275" s="81"/>
      <c r="DT275" s="82"/>
      <c r="DU275" s="80" t="str">
        <f>IF(AND(申込書!$C$105&lt;&gt;"▼プルダウンより選択してください",申込書!$C$105&lt;&gt;"",申込書!$P$105&lt;&gt;"YYYY/MM/DD",$G275&lt;&gt;""),申込書!$P$105,"")</f>
        <v/>
      </c>
      <c r="DV275" s="81" t="str">
        <f>IF(AND(申込書!$C$105&lt;&gt;"▼プルダウンより選択してください",申込書!$C$105&lt;&gt;"",$G275&lt;&gt;""),申込書!$M$105,"")</f>
        <v/>
      </c>
      <c r="DW275" s="81" t="str">
        <f>IF($DU$3&lt;&gt;"コンテンツなし",IF(AND(申込書!$AH$4="GIGAスクールパック",SUM($P275,$R275)&lt;&gt;0),SUM($P275,$R275),IF(AND(申込書!$AH$4="SKY安心GIGAタブレット",SUM($T275,$V275)&lt;&gt;0),SUM($T275,$V275),"")),"")</f>
        <v/>
      </c>
      <c r="DX275" s="81" t="str">
        <f>IF($DU$3&lt;&gt;"コンテンツなし",IF(AND(申込書!$AH$4="GIGAスクールパック",SUM($Q275,$S275)&lt;&gt;0),SUM($Q275,$S275),IF(AND(申込書!$AH$4="SKY安心GIGAタブレット",SUM($U275,$W275)&lt;&gt;0),SUM($U275,$W275),"")),"")</f>
        <v/>
      </c>
      <c r="DY275" s="157"/>
      <c r="DZ275" s="82"/>
      <c r="EA275" s="80" t="str">
        <f>IF(AND(申込書!$C$106&lt;&gt;"▼プルダウンより選択してください",申込書!$C$106&lt;&gt;"",申込書!$P$106&lt;&gt;"YYYY/MM/DD",$G275&lt;&gt;""),申込書!$P$106,"")</f>
        <v/>
      </c>
      <c r="EB275" s="81" t="str">
        <f>IF(AND(申込書!$C$106&lt;&gt;"▼プルダウンより選択してください",申込書!$C$106&lt;&gt;"",$G275&lt;&gt;""),申込書!$M$106,"")</f>
        <v/>
      </c>
      <c r="EC275" s="81" t="str">
        <f>IF($EA$3&lt;&gt;"コンテンツなし",IF(AND(申込書!$AH$4="GIGAスクールパック",SUM($P275,$R275)&lt;&gt;0),SUM($P275,$R275),IF(AND(申込書!$AH$4="SKY安心GIGAタブレット",SUM($T275,$V275)&lt;&gt;0),SUM($T275,$V275),"")),"")</f>
        <v/>
      </c>
      <c r="ED275" s="81" t="str">
        <f>IF($EA$3&lt;&gt;"コンテンツなし",IF(AND(申込書!$AH$4="GIGAスクールパック",SUM($Q275,$S275)&lt;&gt;0),SUM($Q275,$S275),IF(AND(申込書!$AH$4="SKY安心GIGAタブレット",SUM($U275,$W275)&lt;&gt;0),SUM($U275,$W275),"")),"")</f>
        <v/>
      </c>
      <c r="EE275" s="157"/>
      <c r="EF275" s="82"/>
      <c r="EG275" s="80" t="str">
        <f>IF(AND(申込書!$C$107&lt;&gt;"▼プルダウンより選択してください",申込書!$C$107&lt;&gt;"",申込書!$P$107&lt;&gt;"YYYY/MM/DD",$G275&lt;&gt;""),申込書!$P$107,"")</f>
        <v/>
      </c>
      <c r="EH275" s="81" t="str">
        <f>IF(AND(申込書!$C$107&lt;&gt;"▼プルダウンより選択してください",申込書!$C$107&lt;&gt;"",$G275&lt;&gt;""),申込書!$M$107,"")</f>
        <v/>
      </c>
      <c r="EI275" s="81" t="str">
        <f>IF($EG$3&lt;&gt;"コンテンツなし",IF(AND(申込書!$AH$4="GIGAスクールパック",SUM($P275,$R275)&lt;&gt;0),SUM($P275,$R275),IF(AND(申込書!$AH$4="SKY安心GIGAタブレット",SUM($T275,$V275)&lt;&gt;0),SUM($T275,$V275),"")),"")</f>
        <v/>
      </c>
      <c r="EJ275" s="81" t="str">
        <f>IF($EG$3&lt;&gt;"コンテンツなし",IF(AND(申込書!$AH$4="GIGAスクールパック",SUM($Q275,$S275)&lt;&gt;0),SUM($Q275,$S275),IF(AND(申込書!$AH$4="SKY安心GIGAタブレット",SUM($U275,$W275)&lt;&gt;0),SUM($U275,$W275),"")),"")</f>
        <v/>
      </c>
      <c r="EK275" s="157"/>
      <c r="EL275" s="82"/>
      <c r="EM275" s="80" t="str">
        <f>IF(AND(申込書!$C$108&lt;&gt;"▼プルダウンより選択してください",申込書!$C$108&lt;&gt;"",申込書!$P$108&lt;&gt;"YYYY/MM/DD",$G275&lt;&gt;""),申込書!$P$108,"")</f>
        <v/>
      </c>
      <c r="EN275" s="81" t="str">
        <f>IF(AND(申込書!$C$108&lt;&gt;"▼プルダウンより選択してください",申込書!$C$108&lt;&gt;"",$G275&lt;&gt;""),申込書!$M$108,"")</f>
        <v/>
      </c>
      <c r="EO275" s="81" t="str">
        <f>IF($EM$3&lt;&gt;"コンテンツなし",IF(AND(申込書!$AH$4="GIGAスクールパック",SUM($P275,$R275)&lt;&gt;0),SUM($P275,$R275),IF(AND(申込書!$AH$4="SKY安心GIGAタブレット",SUM($T275,$V275)&lt;&gt;0),SUM($T275,$V275),"")),"")</f>
        <v/>
      </c>
      <c r="EP275" s="81" t="str">
        <f>IF($EM$3&lt;&gt;"コンテンツなし",IF(AND(申込書!$AH$4="GIGAスクールパック",SUM($Q275,$S275)&lt;&gt;0),SUM($Q275,$S275),IF(AND(申込書!$AH$4="SKY安心GIGAタブレット",SUM($U275,$W275)&lt;&gt;0),SUM($U275,$W275),"")),"")</f>
        <v/>
      </c>
      <c r="EQ275" s="157"/>
      <c r="ER275" s="82"/>
      <c r="ES275" s="80" t="str">
        <f>IF(AND(申込書!$C$109&lt;&gt;"▼プルダウンより選択してください",申込書!$C$109&lt;&gt;"",申込書!$P$109&lt;&gt;"YYYY/MM/DD",$G275&lt;&gt;""),申込書!$P$109,"")</f>
        <v/>
      </c>
      <c r="ET275" s="81" t="str">
        <f>IF(AND(申込書!$C$109&lt;&gt;"▼プルダウンより選択してください",申込書!$C$109&lt;&gt;"",$G275&lt;&gt;""),申込書!$M$109,"")</f>
        <v/>
      </c>
      <c r="EU275" s="81" t="str">
        <f>IF($ES$3&lt;&gt;"コンテンツなし",IF(AND(申込書!$AH$4="GIGAスクールパック",SUM($P275,$R275)&lt;&gt;0),SUM($P275,$R275),IF(AND(申込書!$AH$4="SKY安心GIGAタブレット",SUM($T275,$V275)&lt;&gt;0),SUM($T275,$V275),"")),"")</f>
        <v/>
      </c>
      <c r="EV275" s="81" t="str">
        <f>IF($ES$3&lt;&gt;"コンテンツなし",IF(AND(申込書!$AH$4="GIGAスクールパック",SUM($Q275,$S275)&lt;&gt;0),SUM($Q275,$S275),IF(AND(申込書!$AH$4="SKY安心GIGAタブレット",SUM($U275,$W275)&lt;&gt;0),SUM($U275,$W275),"")),"")</f>
        <v/>
      </c>
      <c r="EW275" s="157"/>
      <c r="EX275" s="82"/>
      <c r="EY275" s="80" t="str">
        <f>IF(AND(申込書!$C$110&lt;&gt;"▼プルダウンより選択してください",申込書!$C$110&lt;&gt;"",申込書!$P$110&lt;&gt;"YYYY/MM/DD",$G275&lt;&gt;""),申込書!$P$110,"")</f>
        <v/>
      </c>
      <c r="EZ275" s="81" t="str">
        <f>IF(AND(申込書!$C$110&lt;&gt;"▼プルダウンより選択してください",申込書!$C$110&lt;&gt;"",$G275&lt;&gt;""),申込書!$M$110,"")</f>
        <v/>
      </c>
      <c r="FA275" s="81" t="str">
        <f>IF($EY$3&lt;&gt;"コンテンツなし",IF(AND(申込書!$AH$4="GIGAスクールパック",SUM($P275,$R275)&lt;&gt;0),SUM($P275,$R275),IF(AND(申込書!$AH$4="SKY安心GIGAタブレット",SUM($T275,$V275)&lt;&gt;0),SUM($T275,$V275),"")),"")</f>
        <v/>
      </c>
      <c r="FB275" s="81" t="str">
        <f>IF($EY$3&lt;&gt;"コンテンツなし",IF(AND(申込書!$AH$4="GIGAスクールパック",SUM($Q275,$S275)&lt;&gt;0),SUM($Q275,$S275),IF(AND(申込書!$AH$4="SKY安心GIGAタブレット",SUM($U275,$W275)&lt;&gt;0),SUM($U275,$W275),"")),"")</f>
        <v/>
      </c>
      <c r="FC275" s="157"/>
      <c r="FD275" s="82"/>
      <c r="FE275" s="80" t="str">
        <f>IF(AND(申込書!$C$111&lt;&gt;"▼プルダウンより選択してください",申込書!$C$111&lt;&gt;"",申込書!$P$111&lt;&gt;"YYYY/MM/DD",$G275&lt;&gt;""),申込書!$P$111,"")</f>
        <v/>
      </c>
      <c r="FF275" s="81" t="str">
        <f>IF(AND(申込書!$C$111&lt;&gt;"▼プルダウンより選択してください",申込書!$C$111&lt;&gt;"",$G275&lt;&gt;""),申込書!$M$111,"")</f>
        <v/>
      </c>
      <c r="FG275" s="81" t="str">
        <f>IF($FE$3&lt;&gt;"コンテンツなし",IF(AND(申込書!$AH$4="GIGAスクールパック",SUM($P275,$R275)&lt;&gt;0),SUM($P275,$R275),IF(AND(申込書!$AH$4="SKY安心GIGAタブレット",SUM($T275,$V275)&lt;&gt;0),SUM($T275,$V275),"")),"")</f>
        <v/>
      </c>
      <c r="FH275" s="81" t="str">
        <f>IF($FE$3&lt;&gt;"コンテンツなし",IF(AND(申込書!$AH$4="GIGAスクールパック",SUM($Q275,$S275)&lt;&gt;0),SUM($Q275,$S275),IF(AND(申込書!$AH$4="SKY安心GIGAタブレット",SUM($U275,$W275)&lt;&gt;0),SUM($U275,$W275),"")),"")</f>
        <v/>
      </c>
      <c r="FI275" s="157"/>
      <c r="FJ275" s="82"/>
      <c r="FK275" s="80" t="str">
        <f>IF(AND(申込書!$C$112&lt;&gt;"▼プルダウンより選択してください",申込書!$C$112&lt;&gt;"",申込書!$P$112&lt;&gt;"YYYY/MM/DD",$G275&lt;&gt;""),申込書!$P$112,"")</f>
        <v/>
      </c>
      <c r="FL275" s="81" t="str">
        <f>IF(AND(申込書!$C$112&lt;&gt;"▼プルダウンより選択してください",申込書!$C$112&lt;&gt;"",$G275&lt;&gt;""),申込書!$M$112,"")</f>
        <v/>
      </c>
      <c r="FM275" s="81" t="str">
        <f>IF($FK$3&lt;&gt;"コンテンツなし",IF(AND(申込書!$AH$4="GIGAスクールパック",SUM($P275,$R275)&lt;&gt;0),SUM($P275,$R275),IF(AND(申込書!$AH$4="SKY安心GIGAタブレット",SUM($T275,$V275)&lt;&gt;0),SUM($T275,$V275),"")),"")</f>
        <v/>
      </c>
      <c r="FN275" s="81" t="str">
        <f>IF($FK$3&lt;&gt;"コンテンツなし",IF(AND(申込書!$AH$4="GIGAスクールパック",SUM($Q275,$S275)&lt;&gt;0),SUM($Q275,$S275),IF(AND(申込書!$AH$4="SKY安心GIGAタブレット",SUM($U275,$W275)&lt;&gt;0),SUM($U275,$W275),"")),"")</f>
        <v/>
      </c>
      <c r="FO275" s="157"/>
      <c r="FP275" s="82"/>
      <c r="FQ275" s="80" t="str">
        <f>IF(AND(申込書!$C$113&lt;&gt;"▼プルダウンより選択してください",申込書!$C$113&lt;&gt;"",申込書!$P$113&lt;&gt;"YYYY/MM/DD",$G275&lt;&gt;""),申込書!$P$113,"")</f>
        <v/>
      </c>
      <c r="FR275" s="81" t="str">
        <f>IF(AND(申込書!$C$113&lt;&gt;"▼プルダウンより選択してください",申込書!$C$113&lt;&gt;"",$G275&lt;&gt;""),申込書!$M$113,"")</f>
        <v/>
      </c>
      <c r="FS275" s="81" t="str">
        <f>IF($FQ$3&lt;&gt;"コンテンツなし",IF(AND(申込書!$AH$4="GIGAスクールパック",SUM($P275,$R275)&lt;&gt;0),SUM($P275,$R275),IF(AND(申込書!$AH$4="SKY安心GIGAタブレット",SUM($T275,$V275)&lt;&gt;0),SUM($T275,$V275),"")),"")</f>
        <v/>
      </c>
      <c r="FT275" s="81" t="str">
        <f>IF($FQ$3&lt;&gt;"コンテンツなし",IF(AND(申込書!$AH$4="GIGAスクールパック",SUM($Q275,$S275)&lt;&gt;0),SUM($Q275,$S275),IF(AND(申込書!$AH$4="SKY安心GIGAタブレット",SUM($U275,$W275)&lt;&gt;0),SUM($U275,$W275),"")),"")</f>
        <v/>
      </c>
      <c r="FU275" s="157"/>
      <c r="FV275" s="82"/>
      <c r="FW275" s="80" t="str">
        <f>IF(AND(申込書!$C$114&lt;&gt;"▼プルダウンより選択してください",申込書!$C$114&lt;&gt;"",申込書!$P$114&lt;&gt;"YYYY/MM/DD",$G275&lt;&gt;""),申込書!$P$114,"")</f>
        <v/>
      </c>
      <c r="FX275" s="81" t="str">
        <f>IF(AND(申込書!$C$114&lt;&gt;"▼プルダウンより選択してください",申込書!$C$114&lt;&gt;"",$G275&lt;&gt;""),申込書!$M$114,"")</f>
        <v/>
      </c>
      <c r="FY275" s="81" t="str">
        <f>IF($FW$3&lt;&gt;"コンテンツなし",IF(AND(申込書!$AH$4="GIGAスクールパック",SUM($P275,$R275)&lt;&gt;0),SUM($P275,$R275),IF(AND(申込書!$AH$4="SKY安心GIGAタブレット",SUM($T275,$V275)&lt;&gt;0),SUM($T275,$V275),"")),"")</f>
        <v/>
      </c>
      <c r="FZ275" s="81" t="str">
        <f>IF($FW$3&lt;&gt;"コンテンツなし",IF(AND(申込書!$AH$4="GIGAスクールパック",SUM($Q275,$S275)&lt;&gt;0),SUM($Q275,$S275),IF(AND(申込書!$AH$4="SKY安心GIGAタブレット",SUM($U275,$W275)&lt;&gt;0),SUM($U275,$W275),"")),"")</f>
        <v/>
      </c>
      <c r="GA275" s="157"/>
      <c r="GB275" s="82"/>
      <c r="GC275" s="80" t="str">
        <f>IF(AND(申込書!$C$115&lt;&gt;"▼プルダウンより選択してください",申込書!$C$115&lt;&gt;"",申込書!$P$115&lt;&gt;"YYYY/MM/DD",$G275&lt;&gt;""),申込書!$P$115,"")</f>
        <v/>
      </c>
      <c r="GD275" s="81" t="str">
        <f>IF(AND(申込書!$C$115&lt;&gt;"▼プルダウンより選択してください",申込書!$C$115&lt;&gt;"",$G275&lt;&gt;""),申込書!$M$115,"")</f>
        <v/>
      </c>
      <c r="GE275" s="81" t="str">
        <f>IF($GC$3&lt;&gt;"コンテンツなし",IF(AND(申込書!$AH$4="GIGAスクールパック",SUM($P275,$R275)&lt;&gt;0),SUM($P275,$R275),IF(AND(申込書!$AH$4="SKY安心GIGAタブレット",SUM($T275,$V275)&lt;&gt;0),SUM($T275,$V275),"")),"")</f>
        <v/>
      </c>
      <c r="GF275" s="81" t="str">
        <f>IF($GC$3&lt;&gt;"コンテンツなし",IF(AND(申込書!$AH$4="GIGAスクールパック",SUM($Q275,$S275)&lt;&gt;0),SUM($Q275,$S275),IF(AND(申込書!$AH$4="SKY安心GIGAタブレット",SUM($U275,$W275)&lt;&gt;0),SUM($U275,$W275),"")),"")</f>
        <v/>
      </c>
      <c r="GG275" s="157"/>
      <c r="GH275" s="82"/>
      <c r="GI275" s="80" t="str">
        <f>IF(AND(申込書!$C$116&lt;&gt;"▼プルダウンより選択してください",申込書!$C$116&lt;&gt;"",申込書!$P$116&lt;&gt;"YYYY/MM/DD",$G275&lt;&gt;""),申込書!$P$116,"")</f>
        <v/>
      </c>
      <c r="GJ275" s="81" t="str">
        <f>IF(AND(申込書!$C$116&lt;&gt;"▼プルダウンより選択してください",申込書!$C$116&lt;&gt;"",$G275&lt;&gt;""),申込書!$M$116,"")</f>
        <v/>
      </c>
      <c r="GK275" s="81" t="str">
        <f>IF($GI$3&lt;&gt;"コンテンツなし",IF(AND(申込書!$AH$4="GIGAスクールパック",SUM($P275,$R275)&lt;&gt;0),SUM($P275,$R275),IF(AND(申込書!$AH$4="SKY安心GIGAタブレット",SUM($T275,$V275)&lt;&gt;0),SUM($T275,$V275),"")),"")</f>
        <v/>
      </c>
      <c r="GL275" s="81" t="str">
        <f>IF($GI$3&lt;&gt;"コンテンツなし",IF(AND(申込書!$AH$4="GIGAスクールパック",SUM($Q275,$S275)&lt;&gt;0),SUM($Q275,$S275),IF(AND(申込書!$AH$4="SKY安心GIGAタブレット",SUM($U275,$W275)&lt;&gt;0),SUM($U275,$W275),"")),"")</f>
        <v/>
      </c>
      <c r="GM275" s="157"/>
      <c r="GN275" s="82"/>
      <c r="GO275" s="80" t="str">
        <f>IF(AND(申込書!$C$117&lt;&gt;"▼プルダウンより選択してください",申込書!$C$117&lt;&gt;"",申込書!$P$117&lt;&gt;"YYYY/MM/DD",$G275&lt;&gt;""),申込書!$P$117,"")</f>
        <v/>
      </c>
      <c r="GP275" s="81" t="str">
        <f>IF(AND(申込書!$C$117&lt;&gt;"▼プルダウンより選択してください",申込書!$C$117&lt;&gt;"",$G275&lt;&gt;""),申込書!$M$117,"")</f>
        <v/>
      </c>
      <c r="GQ275" s="81" t="str">
        <f>IF($GO$3&lt;&gt;"コンテンツなし",IF(AND(申込書!$AH$4="GIGAスクールパック",SUM($P275,$R275)&lt;&gt;0),SUM($P275,$R275),IF(AND(申込書!$AH$4="SKY安心GIGAタブレット",SUM($T275,$V275)&lt;&gt;0),SUM($T275,$V275),"")),"")</f>
        <v/>
      </c>
      <c r="GR275" s="81" t="str">
        <f>IF($GO$3&lt;&gt;"コンテンツなし",IF(AND(申込書!$AH$4="GIGAスクールパック",SUM($Q275,$S275)&lt;&gt;0),SUM($Q275,$S275),IF(AND(申込書!$AH$4="SKY安心GIGAタブレット",SUM($U275,$W275)&lt;&gt;0),SUM($U275,$W275),"")),"")</f>
        <v/>
      </c>
      <c r="GS275" s="157"/>
      <c r="GT275" s="82"/>
      <c r="GU275" s="80" t="str">
        <f>IF(AND(申込書!$C$118&lt;&gt;"▼プルダウンより選択してください",申込書!$C$118&lt;&gt;"",申込書!$P$118&lt;&gt;"YYYY/MM/DD",$G275&lt;&gt;""),申込書!$P$118,"")</f>
        <v/>
      </c>
      <c r="GV275" s="81" t="str">
        <f>IF(AND(申込書!$C$118&lt;&gt;"▼プルダウンより選択してください",申込書!$C$118&lt;&gt;"",$G275&lt;&gt;""),申込書!$M$118,"")</f>
        <v/>
      </c>
      <c r="GW275" s="81" t="str">
        <f>IF($GU$3&lt;&gt;"コンテンツなし",IF(AND(申込書!$AH$4="GIGAスクールパック",SUM($P275,$R275)&lt;&gt;0),SUM($P275,$R275),IF(AND(申込書!$AH$4="SKY安心GIGAタブレット",SUM($T275,$V275)&lt;&gt;0),SUM($T275,$V275),"")),"")</f>
        <v/>
      </c>
      <c r="GX275" s="81" t="str">
        <f>IF($GU$3&lt;&gt;"コンテンツなし",IF(AND(申込書!$AH$4="GIGAスクールパック",SUM($Q275,$S275)&lt;&gt;0),SUM($Q275,$S275),IF(AND(申込書!$AH$4="SKY安心GIGAタブレット",SUM($U275,$W275)&lt;&gt;0),SUM($U275,$W275),"")),"")</f>
        <v/>
      </c>
      <c r="GY275" s="157"/>
      <c r="GZ275" s="82"/>
      <c r="HA275" s="80" t="str">
        <f>IF(AND(申込書!$C$119&lt;&gt;"▼プルダウンより選択してください",申込書!$C$119&lt;&gt;"",申込書!$P$119&lt;&gt;"YYYY/MM/DD",$G275&lt;&gt;""),申込書!$P$119,"")</f>
        <v/>
      </c>
      <c r="HB275" s="81" t="str">
        <f>IF(AND(申込書!$C$119&lt;&gt;"▼プルダウンより選択してください",申込書!$C$119&lt;&gt;"",$G275&lt;&gt;""),申込書!$M$119,"")</f>
        <v/>
      </c>
      <c r="HC275" s="81" t="str">
        <f>IF($HA$3&lt;&gt;"コンテンツなし",IF(AND(申込書!$AH$4="GIGAスクールパック",SUM($P275,$R275)&lt;&gt;0),SUM($P275,$R275),IF(AND(申込書!$AH$4="SKY安心GIGAタブレット",SUM($T275,$V275)&lt;&gt;0),SUM($T275,$V275),"")),"")</f>
        <v/>
      </c>
      <c r="HD275" s="81" t="str">
        <f>IF($HA$3&lt;&gt;"コンテンツなし",IF(AND(申込書!$AH$4="GIGAスクールパック",SUM($Q275,$S275)&lt;&gt;0),SUM($Q275,$S275),IF(AND(申込書!$AH$4="SKY安心GIGAタブレット",SUM($U275,$W275)&lt;&gt;0),SUM($U275,$W275),"")),"")</f>
        <v/>
      </c>
      <c r="HE275" s="157"/>
      <c r="HF275" s="82"/>
      <c r="HG275" s="83"/>
    </row>
    <row r="276" spans="2:215" ht="26.85" customHeight="1">
      <c r="B276" s="62">
        <f t="shared" si="4"/>
        <v>271</v>
      </c>
      <c r="C276" s="63"/>
      <c r="D276" s="64"/>
      <c r="E276" s="207"/>
      <c r="F276" s="65"/>
      <c r="G276" s="66"/>
      <c r="H276" s="67"/>
      <c r="I276" s="68"/>
      <c r="J276" s="69"/>
      <c r="K276" s="70"/>
      <c r="L276" s="71"/>
      <c r="M276" s="72"/>
      <c r="N276" s="73"/>
      <c r="O276" s="74"/>
      <c r="P276" s="179"/>
      <c r="Q276" s="180"/>
      <c r="R276" s="180"/>
      <c r="S276" s="181"/>
      <c r="T276" s="179"/>
      <c r="U276" s="180"/>
      <c r="V276" s="182"/>
      <c r="W276" s="181"/>
      <c r="X276" s="75"/>
      <c r="Y276" s="76"/>
      <c r="Z276" s="77"/>
      <c r="AA276" s="78"/>
      <c r="AB276" s="79"/>
      <c r="AC276" s="79"/>
      <c r="AD276" s="79"/>
      <c r="AE276" s="77"/>
      <c r="AF276" s="139"/>
      <c r="AG276" s="139"/>
      <c r="AH276" s="139"/>
      <c r="AI276" s="80" t="str">
        <f>IF(AND(申込書!$C$90&lt;&gt;"▼プルダウンより選択してください",申込書!$C$90&lt;&gt;"",申込書!$P$90&lt;&gt;"YYYY/MM/DD",$G276&lt;&gt;""),申込書!$P$90,"")</f>
        <v/>
      </c>
      <c r="AJ276" s="81" t="str">
        <f>IF(AND(申込書!$C$90&lt;&gt;"▼プルダウンより選択してください",申込書!$C$90&lt;&gt;"",$G276&lt;&gt;""),申込書!$M$90,"")</f>
        <v/>
      </c>
      <c r="AK276" s="81" t="str">
        <f>IF($AI$3&lt;&gt;"コンテンツなし",IF(AND(申込書!$AH$4="GIGAスクールパック",SUM($P276,$R276)&lt;&gt;0),SUM($P276,$R276),IF(AND(申込書!$AH$4="SKY安心GIGAタブレット",SUM($T276,$V276)&lt;&gt;0),SUM($T276,$V276),"")),"")</f>
        <v/>
      </c>
      <c r="AL276" s="81" t="str">
        <f>IF($AI$3&lt;&gt;"コンテンツなし",IF(AND(申込書!$AH$4="GIGAスクールパック",SUM($Q276,$S276)&lt;&gt;0),SUM($Q276,$S276),IF(AND(申込書!$AH$4="SKY安心GIGAタブレット",SUM($U276,$W276)&lt;&gt;0),SUM($U276,$W276),"")),"")</f>
        <v/>
      </c>
      <c r="AM276" s="157"/>
      <c r="AN276" s="82"/>
      <c r="AO276" s="80" t="str">
        <f>IF(AND(申込書!$C$91&lt;&gt;"▼プルダウンより選択してください",申込書!$C$91&lt;&gt;"",申込書!$P$91&lt;&gt;"YYYY/MM/DD",$G276&lt;&gt;""),申込書!$P$91,"")</f>
        <v/>
      </c>
      <c r="AP276" s="81" t="str">
        <f>IF(AND(申込書!$C$91&lt;&gt;"▼プルダウンより選択してください",申込書!$C$91&lt;&gt;"",$G276&lt;&gt;""),申込書!$M$91,"")</f>
        <v/>
      </c>
      <c r="AQ276" s="81" t="str">
        <f>IF($AO$3&lt;&gt;"コンテンツなし",IF(AND(申込書!$AH$4="GIGAスクールパック",SUM($P276,$R276)&lt;&gt;0),SUM($P276,$R276),IF(AND(申込書!$AH$4="SKY安心GIGAタブレット",SUM($T276,$V276)&lt;&gt;0),SUM($T276,$V276),"")),"")</f>
        <v/>
      </c>
      <c r="AR276" s="81" t="str">
        <f>IF($AO$3&lt;&gt;"コンテンツなし",IF(AND(申込書!$AH$4="GIGAスクールパック",SUM($Q276,$S276)&lt;&gt;0),SUM($Q276,$S276),IF(AND(申込書!$AH$4="SKY安心GIGAタブレット",SUM($U276,$W276)&lt;&gt;0),SUM($U276,$W276),"")),"")</f>
        <v/>
      </c>
      <c r="AS276" s="157"/>
      <c r="AT276" s="82"/>
      <c r="AU276" s="80" t="str">
        <f>IF(AND(申込書!$C$92&lt;&gt;"▼プルダウンより選択してください",申込書!$C$92&lt;&gt;"",申込書!$P$92&lt;&gt;"YYYY/MM/DD",$G276&lt;&gt;""),申込書!$P$92,"")</f>
        <v/>
      </c>
      <c r="AV276" s="81" t="str">
        <f>IF(AND(申込書!$C$92&lt;&gt;"▼プルダウンより選択してください",申込書!$C$92&lt;&gt;"",$G276&lt;&gt;""),申込書!$M$92,"")</f>
        <v/>
      </c>
      <c r="AW276" s="81" t="str">
        <f>IF($AU$3&lt;&gt;"コンテンツなし",IF(AND(申込書!$AH$4="GIGAスクールパック",SUM($P276,$R276)&lt;&gt;0),SUM($P276,$R276),IF(AND(申込書!$AH$4="SKY安心GIGAタブレット",SUM($T276,$V276)&lt;&gt;0),SUM($T276,$V276),"")),"")</f>
        <v/>
      </c>
      <c r="AX276" s="81" t="str">
        <f>IF($AU$3&lt;&gt;"コンテンツなし",IF(AND(申込書!$AH$4="GIGAスクールパック",SUM($Q276,$S276)&lt;&gt;0),SUM($Q276,$S276),IF(AND(申込書!$AH$4="SKY安心GIGAタブレット",SUM($U276,$W276)&lt;&gt;0),SUM($U276,$W276),"")),"")</f>
        <v/>
      </c>
      <c r="AY276" s="157"/>
      <c r="AZ276" s="82"/>
      <c r="BA276" s="80" t="str">
        <f>IF(AND(申込書!$C$93&lt;&gt;"▼プルダウンより選択してください",申込書!$C$93&lt;&gt;"",申込書!$P$93&lt;&gt;"YYYY/MM/DD",$G276&lt;&gt;""),申込書!$P$93,"")</f>
        <v/>
      </c>
      <c r="BB276" s="81" t="str">
        <f>IF(AND(申込書!$C$93&lt;&gt;"▼プルダウンより選択してください",申込書!$C$93&lt;&gt;"",申込書!$M$93&gt;=1,$G276&lt;&gt;""),申込書!$M$93,"")</f>
        <v/>
      </c>
      <c r="BC276" s="81" t="str">
        <f>IF($BA$3&lt;&gt;"コンテンツなし",IF(AND(申込書!$AH$4="GIGAスクールパック",SUM($P276,$R276)&lt;&gt;0),SUM($P276,$R276),IF(AND(申込書!$AH$4="SKY安心GIGAタブレット",SUM($T276,$V276)&lt;&gt;0),SUM($T276,$V276),"")),"")</f>
        <v/>
      </c>
      <c r="BD276" s="81" t="str">
        <f>IF($BA$3&lt;&gt;"コンテンツなし",IF(AND(申込書!$AH$4="GIGAスクールパック",SUM($Q276,$S276)&lt;&gt;0),SUM($Q276,$S276),IF(AND(申込書!$AH$4="SKY安心GIGAタブレット",SUM($U276,$W276)&lt;&gt;0),SUM($U276,$W276),"")),"")</f>
        <v/>
      </c>
      <c r="BE276" s="157"/>
      <c r="BF276" s="82"/>
      <c r="BG276" s="80" t="str">
        <f>IF(AND(申込書!$C$94&lt;&gt;"▼プルダウンより選択してください",申込書!$C$94&lt;&gt;"",申込書!$P$94&lt;&gt;"YYYY/MM/DD",$G276&lt;&gt;""),申込書!$P$94,"")</f>
        <v/>
      </c>
      <c r="BH276" s="81" t="str">
        <f>IF(AND(申込書!$C$94&lt;&gt;"▼プルダウンより選択してください",申込書!$C$94&lt;&gt;"",$G276&lt;&gt;""),申込書!$M$94,"")</f>
        <v/>
      </c>
      <c r="BI276" s="81" t="str">
        <f>IF($BG$3&lt;&gt;"コンテンツなし",IF(AND(申込書!$AH$4="GIGAスクールパック",SUM($P276,$R276)&lt;&gt;0),SUM($P276,$R276),IF(AND(申込書!$AH$4="SKY安心GIGAタブレット",SUM($T276,$V276)&lt;&gt;0),SUM($T276,$V276),"")),"")</f>
        <v/>
      </c>
      <c r="BJ276" s="81" t="str">
        <f>IF($BG$3&lt;&gt;"コンテンツなし",IF(AND(申込書!$AH$4="GIGAスクールパック",SUM($Q276,$S276)&lt;&gt;0),SUM($Q276,$S276),IF(AND(申込書!$AH$4="SKY安心GIGAタブレット",SUM($U276,$W276)&lt;&gt;0),SUM($U276,$W276),"")),"")</f>
        <v/>
      </c>
      <c r="BK276" s="157"/>
      <c r="BL276" s="82"/>
      <c r="BM276" s="80" t="str">
        <f>IF(AND(申込書!$C$95&lt;&gt;"▼プルダウンより選択してください",申込書!$C$95&lt;&gt;"",申込書!$P$95&lt;&gt;"YYYY/MM/DD",$G276&lt;&gt;""),申込書!$P$95,"")</f>
        <v/>
      </c>
      <c r="BN276" s="81" t="str">
        <f>IF(AND(申込書!$C$95&lt;&gt;"▼プルダウンより選択してください",申込書!$C$95&lt;&gt;"",$G276&lt;&gt;""),申込書!$M$95,"")</f>
        <v/>
      </c>
      <c r="BO276" s="81" t="str">
        <f>IF($BM$3&lt;&gt;"コンテンツなし",IF(AND(申込書!$AH$4="GIGAスクールパック",SUM($P276,$R276)&lt;&gt;0),SUM($P276,$R276),IF(AND(申込書!$AH$4="SKY安心GIGAタブレット",SUM($T276,$V276)&lt;&gt;0),SUM($T276,$V276),"")),"")</f>
        <v/>
      </c>
      <c r="BP276" s="81" t="str">
        <f>IF($BM$3&lt;&gt;"コンテンツなし",IF(AND(申込書!$AH$4="GIGAスクールパック",SUM($Q276,$S276)&lt;&gt;0),SUM($Q276,$S276),IF(AND(申込書!$AH$4="SKY安心GIGAタブレット",SUM($U276,$W276)&lt;&gt;0),SUM($U276,$W276),"")),"")</f>
        <v/>
      </c>
      <c r="BQ276" s="157"/>
      <c r="BR276" s="82"/>
      <c r="BS276" s="80" t="str">
        <f>IF(AND(申込書!$C$96&lt;&gt;"▼プルダウンより選択してください",申込書!$C$96&lt;&gt;"",申込書!$P$96&lt;&gt;"YYYY/MM/DD",$G276&lt;&gt;""),申込書!$P$96,"")</f>
        <v/>
      </c>
      <c r="BT276" s="81" t="str">
        <f>IF(AND(申込書!$C$96&lt;&gt;"▼プルダウンより選択してください",申込書!$C$96&lt;&gt;"",$G276&lt;&gt;""),申込書!$M$96,"")</f>
        <v/>
      </c>
      <c r="BU276" s="81" t="str">
        <f>IF($BS$3&lt;&gt;"コンテンツなし",IF(AND(申込書!$AH$4="GIGAスクールパック",SUM($P276,$R276)&lt;&gt;0),SUM($P276,$R276),IF(AND(申込書!$AH$4="SKY安心GIGAタブレット",SUM($T276,$V276)&lt;&gt;0),SUM($T276,$V276),"")),"")</f>
        <v/>
      </c>
      <c r="BV276" s="81" t="str">
        <f>IF($BS$3&lt;&gt;"コンテンツなし",IF(AND(申込書!$AH$4="GIGAスクールパック",SUM($Q276,$S276)&lt;&gt;0),SUM($Q276,$S276),IF(AND(申込書!$AH$4="SKY安心GIGAタブレット",SUM($U276,$W276)&lt;&gt;0),SUM($U276,$W276),"")),"")</f>
        <v/>
      </c>
      <c r="BW276" s="157"/>
      <c r="BX276" s="82"/>
      <c r="BY276" s="80" t="str">
        <f>IF(AND(申込書!$C$97&lt;&gt;"▼プルダウンより選択してください",申込書!$C$97&lt;&gt;"",申込書!$P$97&lt;&gt;"YYYY/MM/DD",$G276&lt;&gt;""),申込書!$P$97,"")</f>
        <v/>
      </c>
      <c r="BZ276" s="81" t="str">
        <f>IF(AND(申込書!$C$97&lt;&gt;"▼プルダウンより選択してください",申込書!$C$97&lt;&gt;"",$G276&lt;&gt;""),申込書!$M$97,"")</f>
        <v/>
      </c>
      <c r="CA276" s="81" t="str">
        <f>IF($BY$3&lt;&gt;"コンテンツなし",IF(AND(申込書!$AH$4="GIGAスクールパック",SUM($P276,$R276)&lt;&gt;0),SUM($P276,$R276),IF(AND(申込書!$AH$4="SKY安心GIGAタブレット",SUM($T276,$V276)&lt;&gt;0),SUM($T276,$V276),"")),"")</f>
        <v/>
      </c>
      <c r="CB276" s="81" t="str">
        <f>IF($BY$3&lt;&gt;"コンテンツなし",IF(AND(申込書!$AH$4="GIGAスクールパック",SUM($Q276,$S276)&lt;&gt;0),SUM($Q276,$S276),IF(AND(申込書!$AH$4="SKY安心GIGAタブレット",SUM($U276,$W276)&lt;&gt;0),SUM($U276,$W276),"")),"")</f>
        <v/>
      </c>
      <c r="CC276" s="157"/>
      <c r="CD276" s="82"/>
      <c r="CE276" s="80" t="str">
        <f>IF(AND(申込書!$C$98&lt;&gt;"▼プルダウンより選択してください",申込書!$C$98&lt;&gt;"",申込書!$P$98&lt;&gt;"YYYY/MM/DD",$G276&lt;&gt;""),申込書!$P$98,"")</f>
        <v/>
      </c>
      <c r="CF276" s="81" t="str">
        <f>IF(AND(申込書!$C$98&lt;&gt;"▼プルダウンより選択してください",申込書!$C$98&lt;&gt;"",$G276&lt;&gt;""),申込書!$M$98,"")</f>
        <v/>
      </c>
      <c r="CG276" s="81" t="str">
        <f>IF($CE$3&lt;&gt;"コンテンツなし",IF(AND(申込書!$AH$4="GIGAスクールパック",SUM($P276,$R276)&lt;&gt;0),SUM($P276,$R276),IF(AND(申込書!$AH$4="SKY安心GIGAタブレット",SUM($T276,$V276)&lt;&gt;0),SUM($T276,$V276),"")),"")</f>
        <v/>
      </c>
      <c r="CH276" s="81" t="str">
        <f>IF($CE$3&lt;&gt;"コンテンツなし",IF(AND(申込書!$AH$4="GIGAスクールパック",SUM($Q276,$S276)&lt;&gt;0),SUM($Q276,$S276),IF(AND(申込書!$AH$4="SKY安心GIGAタブレット",SUM($U276,$W276)&lt;&gt;0),SUM($U276,$W276),"")),"")</f>
        <v/>
      </c>
      <c r="CI276" s="157"/>
      <c r="CJ276" s="82"/>
      <c r="CK276" s="80" t="str">
        <f>IF(AND(申込書!$C$99&lt;&gt;"▼プルダウンより選択してください",申込書!$C$99&lt;&gt;"",申込書!$P$99&lt;&gt;"YYYY/MM/DD",$G276&lt;&gt;""),申込書!$P$99,"")</f>
        <v/>
      </c>
      <c r="CL276" s="81" t="str">
        <f>IF(AND(申込書!$C$99&lt;&gt;"▼プルダウンより選択してください",申込書!$C$99&lt;&gt;"",$G276&lt;&gt;""),申込書!$M$99,"")</f>
        <v/>
      </c>
      <c r="CM276" s="81" t="str">
        <f>IF($CK$3&lt;&gt;"コンテンツなし",IF(AND(申込書!$AH$4="GIGAスクールパック",SUM($P276,$R276)&lt;&gt;0),SUM($P276,$R276),IF(AND(申込書!$AH$4="SKY安心GIGAタブレット",SUM($T276,$V276)&lt;&gt;0),SUM($T276,$V276),"")),"")</f>
        <v/>
      </c>
      <c r="CN276" s="81" t="str">
        <f>IF($CK$3&lt;&gt;"コンテンツなし",IF(AND(申込書!$AH$4="GIGAスクールパック",SUM($Q276,$S276)&lt;&gt;0),SUM($Q276,$S276),IF(AND(申込書!$AH$4="SKY安心GIGAタブレット",SUM($U276,$W276)&lt;&gt;0),SUM($U276,$W276),"")),"")</f>
        <v/>
      </c>
      <c r="CO276" s="157"/>
      <c r="CP276" s="82"/>
      <c r="CQ276" s="80" t="str">
        <f>IF(AND(申込書!$C$100&lt;&gt;"▼プルダウンより選択してください",申込書!$C$100&lt;&gt;"",申込書!$P$100&lt;&gt;"YYYY/MM/DD",$G276&lt;&gt;""),申込書!$P$100,"")</f>
        <v/>
      </c>
      <c r="CR276" s="81" t="str">
        <f>IF(AND(申込書!$C$100&lt;&gt;"▼プルダウンより選択してください",申込書!$C$100&lt;&gt;"",$G276&lt;&gt;""),申込書!$M$100,"")</f>
        <v/>
      </c>
      <c r="CS276" s="81" t="str">
        <f>IF($CQ$3&lt;&gt;"コンテンツなし",IF(AND(申込書!$AH$4="GIGAスクールパック",SUM($P276,$R276)&lt;&gt;0),SUM($P276,$R276),IF(AND(申込書!$AH$4="SKY安心GIGAタブレット",SUM($T276,$V276)&lt;&gt;0),SUM($T276,$V276),"")),"")</f>
        <v/>
      </c>
      <c r="CT276" s="81" t="str">
        <f>IF($CQ$3&lt;&gt;"コンテンツなし",IF(AND(申込書!$AH$4="GIGAスクールパック",SUM($Q276,$S276)&lt;&gt;0),SUM($Q276,$S276),IF(AND(申込書!$AH$4="SKY安心GIGAタブレット",SUM($U276,$W276)&lt;&gt;0),SUM($U276,$W276),"")),"")</f>
        <v/>
      </c>
      <c r="CU276" s="81"/>
      <c r="CV276" s="82"/>
      <c r="CW276" s="80" t="str">
        <f>IF(AND(申込書!$C$101&lt;&gt;"▼プルダウンより選択してください",申込書!$C$101&lt;&gt;"",申込書!$P$101&lt;&gt;"YYYY/MM/DD",$G276&lt;&gt;""),申込書!$P$101,"")</f>
        <v/>
      </c>
      <c r="CX276" s="81" t="str">
        <f>IF(AND(申込書!$C$101&lt;&gt;"▼プルダウンより選択してください",申込書!$C$101&lt;&gt;"",$G276&lt;&gt;""),申込書!$M$101,"")</f>
        <v/>
      </c>
      <c r="CY276" s="81" t="str">
        <f>IF($CW$3&lt;&gt;"コンテンツなし",IF(AND(申込書!$AH$4="GIGAスクールパック",SUM($P276,$R276)&lt;&gt;0),SUM($P276,$R276),IF(AND(申込書!$AH$4="SKY安心GIGAタブレット",SUM($T276,$V276)&lt;&gt;0),SUM($T276,$V276),"")),"")</f>
        <v/>
      </c>
      <c r="CZ276" s="81" t="str">
        <f>IF($CW$3&lt;&gt;"コンテンツなし",IF(AND(申込書!$AH$4="GIGAスクールパック",SUM($Q276,$S276)&lt;&gt;0),SUM($Q276,$S276),IF(AND(申込書!$AH$4="SKY安心GIGAタブレット",SUM($U276,$W276)&lt;&gt;0),SUM($U276,$W276),"")),"")</f>
        <v/>
      </c>
      <c r="DA276" s="81"/>
      <c r="DB276" s="82"/>
      <c r="DC276" s="80" t="str">
        <f>IF(AND(申込書!$C$102&lt;&gt;"▼プルダウンより選択してください",申込書!$C$102&lt;&gt;"",申込書!$P$102&lt;&gt;"YYYY/MM/DD",$G276&lt;&gt;""),申込書!$P$102,"")</f>
        <v/>
      </c>
      <c r="DD276" s="81" t="str">
        <f>IF(AND(申込書!$C$102&lt;&gt;"▼プルダウンより選択してください",申込書!$C$102&lt;&gt;"",$G276&lt;&gt;""),申込書!$M$102,"")</f>
        <v/>
      </c>
      <c r="DE276" s="81" t="str">
        <f>IF($DC$3&lt;&gt;"コンテンツなし",IF(AND(申込書!$AH$4="GIGAスクールパック",SUM($P276,$R276)&lt;&gt;0),SUM($P276,$R276),IF(AND(申込書!$AH$4="SKY安心GIGAタブレット",SUM($T276,$V276)&lt;&gt;0),SUM($T276,$V276),"")),"")</f>
        <v/>
      </c>
      <c r="DF276" s="81" t="str">
        <f>IF($DC$3&lt;&gt;"コンテンツなし",IF(AND(申込書!$AH$4="GIGAスクールパック",SUM($Q276,$S276)&lt;&gt;0),SUM($Q276,$S276),IF(AND(申込書!$AH$4="SKY安心GIGAタブレット",SUM($U276,$W276)&lt;&gt;0),SUM($U276,$W276),"")),"")</f>
        <v/>
      </c>
      <c r="DG276" s="81"/>
      <c r="DH276" s="82"/>
      <c r="DI276" s="80" t="str">
        <f>IF(AND(申込書!$C$103&lt;&gt;"▼プルダウンより選択してください",申込書!$C$103&lt;&gt;"",申込書!$P$103&lt;&gt;"YYYY/MM/DD",$G276&lt;&gt;""),申込書!$P$103,"")</f>
        <v/>
      </c>
      <c r="DJ276" s="81" t="str">
        <f>IF(AND(申込書!$C$103&lt;&gt;"▼プルダウンより選択してください",申込書!$C$103&lt;&gt;"",$G276&lt;&gt;""),申込書!$M$103,"")</f>
        <v/>
      </c>
      <c r="DK276" s="81" t="str">
        <f>IF($DI$3&lt;&gt;"コンテンツなし",IF(AND(申込書!$AH$4="GIGAスクールパック",SUM($P276,$R276)&lt;&gt;0),SUM($P276,$R276),IF(AND(申込書!$AH$4="SKY安心GIGAタブレット",SUM($T276,$V276)&lt;&gt;0),SUM($T276,$V276),"")),"")</f>
        <v/>
      </c>
      <c r="DL276" s="81" t="str">
        <f>IF($DI$3&lt;&gt;"コンテンツなし",IF(AND(申込書!$AH$4="GIGAスクールパック",SUM($Q276,$S276)&lt;&gt;0),SUM($Q276,$S276),IF(AND(申込書!$AH$4="SKY安心GIGAタブレット",SUM($U276,$W276)&lt;&gt;0),SUM($U276,$W276),"")),"")</f>
        <v/>
      </c>
      <c r="DM276" s="81"/>
      <c r="DN276" s="82"/>
      <c r="DO276" s="80" t="str">
        <f>IF(AND(申込書!$C$104&lt;&gt;"▼プルダウンより選択してください",申込書!$C$104&lt;&gt;"",申込書!$P$104&lt;&gt;"YYYY/MM/DD",$G276&lt;&gt;""),申込書!$P$104,"")</f>
        <v/>
      </c>
      <c r="DP276" s="81" t="str">
        <f>IF(AND(申込書!$C$104&lt;&gt;"▼プルダウンより選択してください",申込書!$C$104&lt;&gt;"",$G276&lt;&gt;""),申込書!$M$104,"")</f>
        <v/>
      </c>
      <c r="DQ276" s="81" t="str">
        <f>IF($DO$3&lt;&gt;"コンテンツなし",IF(AND(申込書!$AH$4="GIGAスクールパック",SUM($P276,$R276)&lt;&gt;0),SUM($P276,$R276),IF(AND(申込書!$AH$4="SKY安心GIGAタブレット",SUM($T276,$V276)&lt;&gt;0),SUM($T276,$V276),"")),"")</f>
        <v/>
      </c>
      <c r="DR276" s="81" t="str">
        <f>IF($DO$3&lt;&gt;"コンテンツなし",IF(AND(申込書!$AH$4="GIGAスクールパック",SUM($Q276,$S276)&lt;&gt;0),SUM($Q276,$S276),IF(AND(申込書!$AH$4="SKY安心GIGAタブレット",SUM($U276,$W276)&lt;&gt;0),SUM($U276,$W276),"")),"")</f>
        <v/>
      </c>
      <c r="DS276" s="81"/>
      <c r="DT276" s="82"/>
      <c r="DU276" s="80" t="str">
        <f>IF(AND(申込書!$C$105&lt;&gt;"▼プルダウンより選択してください",申込書!$C$105&lt;&gt;"",申込書!$P$105&lt;&gt;"YYYY/MM/DD",$G276&lt;&gt;""),申込書!$P$105,"")</f>
        <v/>
      </c>
      <c r="DV276" s="81" t="str">
        <f>IF(AND(申込書!$C$105&lt;&gt;"▼プルダウンより選択してください",申込書!$C$105&lt;&gt;"",$G276&lt;&gt;""),申込書!$M$105,"")</f>
        <v/>
      </c>
      <c r="DW276" s="81" t="str">
        <f>IF($DU$3&lt;&gt;"コンテンツなし",IF(AND(申込書!$AH$4="GIGAスクールパック",SUM($P276,$R276)&lt;&gt;0),SUM($P276,$R276),IF(AND(申込書!$AH$4="SKY安心GIGAタブレット",SUM($T276,$V276)&lt;&gt;0),SUM($T276,$V276),"")),"")</f>
        <v/>
      </c>
      <c r="DX276" s="81" t="str">
        <f>IF($DU$3&lt;&gt;"コンテンツなし",IF(AND(申込書!$AH$4="GIGAスクールパック",SUM($Q276,$S276)&lt;&gt;0),SUM($Q276,$S276),IF(AND(申込書!$AH$4="SKY安心GIGAタブレット",SUM($U276,$W276)&lt;&gt;0),SUM($U276,$W276),"")),"")</f>
        <v/>
      </c>
      <c r="DY276" s="157"/>
      <c r="DZ276" s="82"/>
      <c r="EA276" s="80" t="str">
        <f>IF(AND(申込書!$C$106&lt;&gt;"▼プルダウンより選択してください",申込書!$C$106&lt;&gt;"",申込書!$P$106&lt;&gt;"YYYY/MM/DD",$G276&lt;&gt;""),申込書!$P$106,"")</f>
        <v/>
      </c>
      <c r="EB276" s="81" t="str">
        <f>IF(AND(申込書!$C$106&lt;&gt;"▼プルダウンより選択してください",申込書!$C$106&lt;&gt;"",$G276&lt;&gt;""),申込書!$M$106,"")</f>
        <v/>
      </c>
      <c r="EC276" s="81" t="str">
        <f>IF($EA$3&lt;&gt;"コンテンツなし",IF(AND(申込書!$AH$4="GIGAスクールパック",SUM($P276,$R276)&lt;&gt;0),SUM($P276,$R276),IF(AND(申込書!$AH$4="SKY安心GIGAタブレット",SUM($T276,$V276)&lt;&gt;0),SUM($T276,$V276),"")),"")</f>
        <v/>
      </c>
      <c r="ED276" s="81" t="str">
        <f>IF($EA$3&lt;&gt;"コンテンツなし",IF(AND(申込書!$AH$4="GIGAスクールパック",SUM($Q276,$S276)&lt;&gt;0),SUM($Q276,$S276),IF(AND(申込書!$AH$4="SKY安心GIGAタブレット",SUM($U276,$W276)&lt;&gt;0),SUM($U276,$W276),"")),"")</f>
        <v/>
      </c>
      <c r="EE276" s="157"/>
      <c r="EF276" s="82"/>
      <c r="EG276" s="80" t="str">
        <f>IF(AND(申込書!$C$107&lt;&gt;"▼プルダウンより選択してください",申込書!$C$107&lt;&gt;"",申込書!$P$107&lt;&gt;"YYYY/MM/DD",$G276&lt;&gt;""),申込書!$P$107,"")</f>
        <v/>
      </c>
      <c r="EH276" s="81" t="str">
        <f>IF(AND(申込書!$C$107&lt;&gt;"▼プルダウンより選択してください",申込書!$C$107&lt;&gt;"",$G276&lt;&gt;""),申込書!$M$107,"")</f>
        <v/>
      </c>
      <c r="EI276" s="81" t="str">
        <f>IF($EG$3&lt;&gt;"コンテンツなし",IF(AND(申込書!$AH$4="GIGAスクールパック",SUM($P276,$R276)&lt;&gt;0),SUM($P276,$R276),IF(AND(申込書!$AH$4="SKY安心GIGAタブレット",SUM($T276,$V276)&lt;&gt;0),SUM($T276,$V276),"")),"")</f>
        <v/>
      </c>
      <c r="EJ276" s="81" t="str">
        <f>IF($EG$3&lt;&gt;"コンテンツなし",IF(AND(申込書!$AH$4="GIGAスクールパック",SUM($Q276,$S276)&lt;&gt;0),SUM($Q276,$S276),IF(AND(申込書!$AH$4="SKY安心GIGAタブレット",SUM($U276,$W276)&lt;&gt;0),SUM($U276,$W276),"")),"")</f>
        <v/>
      </c>
      <c r="EK276" s="157"/>
      <c r="EL276" s="82"/>
      <c r="EM276" s="80" t="str">
        <f>IF(AND(申込書!$C$108&lt;&gt;"▼プルダウンより選択してください",申込書!$C$108&lt;&gt;"",申込書!$P$108&lt;&gt;"YYYY/MM/DD",$G276&lt;&gt;""),申込書!$P$108,"")</f>
        <v/>
      </c>
      <c r="EN276" s="81" t="str">
        <f>IF(AND(申込書!$C$108&lt;&gt;"▼プルダウンより選択してください",申込書!$C$108&lt;&gt;"",$G276&lt;&gt;""),申込書!$M$108,"")</f>
        <v/>
      </c>
      <c r="EO276" s="81" t="str">
        <f>IF($EM$3&lt;&gt;"コンテンツなし",IF(AND(申込書!$AH$4="GIGAスクールパック",SUM($P276,$R276)&lt;&gt;0),SUM($P276,$R276),IF(AND(申込書!$AH$4="SKY安心GIGAタブレット",SUM($T276,$V276)&lt;&gt;0),SUM($T276,$V276),"")),"")</f>
        <v/>
      </c>
      <c r="EP276" s="81" t="str">
        <f>IF($EM$3&lt;&gt;"コンテンツなし",IF(AND(申込書!$AH$4="GIGAスクールパック",SUM($Q276,$S276)&lt;&gt;0),SUM($Q276,$S276),IF(AND(申込書!$AH$4="SKY安心GIGAタブレット",SUM($U276,$W276)&lt;&gt;0),SUM($U276,$W276),"")),"")</f>
        <v/>
      </c>
      <c r="EQ276" s="157"/>
      <c r="ER276" s="82"/>
      <c r="ES276" s="80" t="str">
        <f>IF(AND(申込書!$C$109&lt;&gt;"▼プルダウンより選択してください",申込書!$C$109&lt;&gt;"",申込書!$P$109&lt;&gt;"YYYY/MM/DD",$G276&lt;&gt;""),申込書!$P$109,"")</f>
        <v/>
      </c>
      <c r="ET276" s="81" t="str">
        <f>IF(AND(申込書!$C$109&lt;&gt;"▼プルダウンより選択してください",申込書!$C$109&lt;&gt;"",$G276&lt;&gt;""),申込書!$M$109,"")</f>
        <v/>
      </c>
      <c r="EU276" s="81" t="str">
        <f>IF($ES$3&lt;&gt;"コンテンツなし",IF(AND(申込書!$AH$4="GIGAスクールパック",SUM($P276,$R276)&lt;&gt;0),SUM($P276,$R276),IF(AND(申込書!$AH$4="SKY安心GIGAタブレット",SUM($T276,$V276)&lt;&gt;0),SUM($T276,$V276),"")),"")</f>
        <v/>
      </c>
      <c r="EV276" s="81" t="str">
        <f>IF($ES$3&lt;&gt;"コンテンツなし",IF(AND(申込書!$AH$4="GIGAスクールパック",SUM($Q276,$S276)&lt;&gt;0),SUM($Q276,$S276),IF(AND(申込書!$AH$4="SKY安心GIGAタブレット",SUM($U276,$W276)&lt;&gt;0),SUM($U276,$W276),"")),"")</f>
        <v/>
      </c>
      <c r="EW276" s="157"/>
      <c r="EX276" s="82"/>
      <c r="EY276" s="80" t="str">
        <f>IF(AND(申込書!$C$110&lt;&gt;"▼プルダウンより選択してください",申込書!$C$110&lt;&gt;"",申込書!$P$110&lt;&gt;"YYYY/MM/DD",$G276&lt;&gt;""),申込書!$P$110,"")</f>
        <v/>
      </c>
      <c r="EZ276" s="81" t="str">
        <f>IF(AND(申込書!$C$110&lt;&gt;"▼プルダウンより選択してください",申込書!$C$110&lt;&gt;"",$G276&lt;&gt;""),申込書!$M$110,"")</f>
        <v/>
      </c>
      <c r="FA276" s="81" t="str">
        <f>IF($EY$3&lt;&gt;"コンテンツなし",IF(AND(申込書!$AH$4="GIGAスクールパック",SUM($P276,$R276)&lt;&gt;0),SUM($P276,$R276),IF(AND(申込書!$AH$4="SKY安心GIGAタブレット",SUM($T276,$V276)&lt;&gt;0),SUM($T276,$V276),"")),"")</f>
        <v/>
      </c>
      <c r="FB276" s="81" t="str">
        <f>IF($EY$3&lt;&gt;"コンテンツなし",IF(AND(申込書!$AH$4="GIGAスクールパック",SUM($Q276,$S276)&lt;&gt;0),SUM($Q276,$S276),IF(AND(申込書!$AH$4="SKY安心GIGAタブレット",SUM($U276,$W276)&lt;&gt;0),SUM($U276,$W276),"")),"")</f>
        <v/>
      </c>
      <c r="FC276" s="157"/>
      <c r="FD276" s="82"/>
      <c r="FE276" s="80" t="str">
        <f>IF(AND(申込書!$C$111&lt;&gt;"▼プルダウンより選択してください",申込書!$C$111&lt;&gt;"",申込書!$P$111&lt;&gt;"YYYY/MM/DD",$G276&lt;&gt;""),申込書!$P$111,"")</f>
        <v/>
      </c>
      <c r="FF276" s="81" t="str">
        <f>IF(AND(申込書!$C$111&lt;&gt;"▼プルダウンより選択してください",申込書!$C$111&lt;&gt;"",$G276&lt;&gt;""),申込書!$M$111,"")</f>
        <v/>
      </c>
      <c r="FG276" s="81" t="str">
        <f>IF($FE$3&lt;&gt;"コンテンツなし",IF(AND(申込書!$AH$4="GIGAスクールパック",SUM($P276,$R276)&lt;&gt;0),SUM($P276,$R276),IF(AND(申込書!$AH$4="SKY安心GIGAタブレット",SUM($T276,$V276)&lt;&gt;0),SUM($T276,$V276),"")),"")</f>
        <v/>
      </c>
      <c r="FH276" s="81" t="str">
        <f>IF($FE$3&lt;&gt;"コンテンツなし",IF(AND(申込書!$AH$4="GIGAスクールパック",SUM($Q276,$S276)&lt;&gt;0),SUM($Q276,$S276),IF(AND(申込書!$AH$4="SKY安心GIGAタブレット",SUM($U276,$W276)&lt;&gt;0),SUM($U276,$W276),"")),"")</f>
        <v/>
      </c>
      <c r="FI276" s="157"/>
      <c r="FJ276" s="82"/>
      <c r="FK276" s="80" t="str">
        <f>IF(AND(申込書!$C$112&lt;&gt;"▼プルダウンより選択してください",申込書!$C$112&lt;&gt;"",申込書!$P$112&lt;&gt;"YYYY/MM/DD",$G276&lt;&gt;""),申込書!$P$112,"")</f>
        <v/>
      </c>
      <c r="FL276" s="81" t="str">
        <f>IF(AND(申込書!$C$112&lt;&gt;"▼プルダウンより選択してください",申込書!$C$112&lt;&gt;"",$G276&lt;&gt;""),申込書!$M$112,"")</f>
        <v/>
      </c>
      <c r="FM276" s="81" t="str">
        <f>IF($FK$3&lt;&gt;"コンテンツなし",IF(AND(申込書!$AH$4="GIGAスクールパック",SUM($P276,$R276)&lt;&gt;0),SUM($P276,$R276),IF(AND(申込書!$AH$4="SKY安心GIGAタブレット",SUM($T276,$V276)&lt;&gt;0),SUM($T276,$V276),"")),"")</f>
        <v/>
      </c>
      <c r="FN276" s="81" t="str">
        <f>IF($FK$3&lt;&gt;"コンテンツなし",IF(AND(申込書!$AH$4="GIGAスクールパック",SUM($Q276,$S276)&lt;&gt;0),SUM($Q276,$S276),IF(AND(申込書!$AH$4="SKY安心GIGAタブレット",SUM($U276,$W276)&lt;&gt;0),SUM($U276,$W276),"")),"")</f>
        <v/>
      </c>
      <c r="FO276" s="157"/>
      <c r="FP276" s="82"/>
      <c r="FQ276" s="80" t="str">
        <f>IF(AND(申込書!$C$113&lt;&gt;"▼プルダウンより選択してください",申込書!$C$113&lt;&gt;"",申込書!$P$113&lt;&gt;"YYYY/MM/DD",$G276&lt;&gt;""),申込書!$P$113,"")</f>
        <v/>
      </c>
      <c r="FR276" s="81" t="str">
        <f>IF(AND(申込書!$C$113&lt;&gt;"▼プルダウンより選択してください",申込書!$C$113&lt;&gt;"",$G276&lt;&gt;""),申込書!$M$113,"")</f>
        <v/>
      </c>
      <c r="FS276" s="81" t="str">
        <f>IF($FQ$3&lt;&gt;"コンテンツなし",IF(AND(申込書!$AH$4="GIGAスクールパック",SUM($P276,$R276)&lt;&gt;0),SUM($P276,$R276),IF(AND(申込書!$AH$4="SKY安心GIGAタブレット",SUM($T276,$V276)&lt;&gt;0),SUM($T276,$V276),"")),"")</f>
        <v/>
      </c>
      <c r="FT276" s="81" t="str">
        <f>IF($FQ$3&lt;&gt;"コンテンツなし",IF(AND(申込書!$AH$4="GIGAスクールパック",SUM($Q276,$S276)&lt;&gt;0),SUM($Q276,$S276),IF(AND(申込書!$AH$4="SKY安心GIGAタブレット",SUM($U276,$W276)&lt;&gt;0),SUM($U276,$W276),"")),"")</f>
        <v/>
      </c>
      <c r="FU276" s="157"/>
      <c r="FV276" s="82"/>
      <c r="FW276" s="80" t="str">
        <f>IF(AND(申込書!$C$114&lt;&gt;"▼プルダウンより選択してください",申込書!$C$114&lt;&gt;"",申込書!$P$114&lt;&gt;"YYYY/MM/DD",$G276&lt;&gt;""),申込書!$P$114,"")</f>
        <v/>
      </c>
      <c r="FX276" s="81" t="str">
        <f>IF(AND(申込書!$C$114&lt;&gt;"▼プルダウンより選択してください",申込書!$C$114&lt;&gt;"",$G276&lt;&gt;""),申込書!$M$114,"")</f>
        <v/>
      </c>
      <c r="FY276" s="81" t="str">
        <f>IF($FW$3&lt;&gt;"コンテンツなし",IF(AND(申込書!$AH$4="GIGAスクールパック",SUM($P276,$R276)&lt;&gt;0),SUM($P276,$R276),IF(AND(申込書!$AH$4="SKY安心GIGAタブレット",SUM($T276,$V276)&lt;&gt;0),SUM($T276,$V276),"")),"")</f>
        <v/>
      </c>
      <c r="FZ276" s="81" t="str">
        <f>IF($FW$3&lt;&gt;"コンテンツなし",IF(AND(申込書!$AH$4="GIGAスクールパック",SUM($Q276,$S276)&lt;&gt;0),SUM($Q276,$S276),IF(AND(申込書!$AH$4="SKY安心GIGAタブレット",SUM($U276,$W276)&lt;&gt;0),SUM($U276,$W276),"")),"")</f>
        <v/>
      </c>
      <c r="GA276" s="157"/>
      <c r="GB276" s="82"/>
      <c r="GC276" s="80" t="str">
        <f>IF(AND(申込書!$C$115&lt;&gt;"▼プルダウンより選択してください",申込書!$C$115&lt;&gt;"",申込書!$P$115&lt;&gt;"YYYY/MM/DD",$G276&lt;&gt;""),申込書!$P$115,"")</f>
        <v/>
      </c>
      <c r="GD276" s="81" t="str">
        <f>IF(AND(申込書!$C$115&lt;&gt;"▼プルダウンより選択してください",申込書!$C$115&lt;&gt;"",$G276&lt;&gt;""),申込書!$M$115,"")</f>
        <v/>
      </c>
      <c r="GE276" s="81" t="str">
        <f>IF($GC$3&lt;&gt;"コンテンツなし",IF(AND(申込書!$AH$4="GIGAスクールパック",SUM($P276,$R276)&lt;&gt;0),SUM($P276,$R276),IF(AND(申込書!$AH$4="SKY安心GIGAタブレット",SUM($T276,$V276)&lt;&gt;0),SUM($T276,$V276),"")),"")</f>
        <v/>
      </c>
      <c r="GF276" s="81" t="str">
        <f>IF($GC$3&lt;&gt;"コンテンツなし",IF(AND(申込書!$AH$4="GIGAスクールパック",SUM($Q276,$S276)&lt;&gt;0),SUM($Q276,$S276),IF(AND(申込書!$AH$4="SKY安心GIGAタブレット",SUM($U276,$W276)&lt;&gt;0),SUM($U276,$W276),"")),"")</f>
        <v/>
      </c>
      <c r="GG276" s="157"/>
      <c r="GH276" s="82"/>
      <c r="GI276" s="80" t="str">
        <f>IF(AND(申込書!$C$116&lt;&gt;"▼プルダウンより選択してください",申込書!$C$116&lt;&gt;"",申込書!$P$116&lt;&gt;"YYYY/MM/DD",$G276&lt;&gt;""),申込書!$P$116,"")</f>
        <v/>
      </c>
      <c r="GJ276" s="81" t="str">
        <f>IF(AND(申込書!$C$116&lt;&gt;"▼プルダウンより選択してください",申込書!$C$116&lt;&gt;"",$G276&lt;&gt;""),申込書!$M$116,"")</f>
        <v/>
      </c>
      <c r="GK276" s="81" t="str">
        <f>IF($GI$3&lt;&gt;"コンテンツなし",IF(AND(申込書!$AH$4="GIGAスクールパック",SUM($P276,$R276)&lt;&gt;0),SUM($P276,$R276),IF(AND(申込書!$AH$4="SKY安心GIGAタブレット",SUM($T276,$V276)&lt;&gt;0),SUM($T276,$V276),"")),"")</f>
        <v/>
      </c>
      <c r="GL276" s="81" t="str">
        <f>IF($GI$3&lt;&gt;"コンテンツなし",IF(AND(申込書!$AH$4="GIGAスクールパック",SUM($Q276,$S276)&lt;&gt;0),SUM($Q276,$S276),IF(AND(申込書!$AH$4="SKY安心GIGAタブレット",SUM($U276,$W276)&lt;&gt;0),SUM($U276,$W276),"")),"")</f>
        <v/>
      </c>
      <c r="GM276" s="157"/>
      <c r="GN276" s="82"/>
      <c r="GO276" s="80" t="str">
        <f>IF(AND(申込書!$C$117&lt;&gt;"▼プルダウンより選択してください",申込書!$C$117&lt;&gt;"",申込書!$P$117&lt;&gt;"YYYY/MM/DD",$G276&lt;&gt;""),申込書!$P$117,"")</f>
        <v/>
      </c>
      <c r="GP276" s="81" t="str">
        <f>IF(AND(申込書!$C$117&lt;&gt;"▼プルダウンより選択してください",申込書!$C$117&lt;&gt;"",$G276&lt;&gt;""),申込書!$M$117,"")</f>
        <v/>
      </c>
      <c r="GQ276" s="81" t="str">
        <f>IF($GO$3&lt;&gt;"コンテンツなし",IF(AND(申込書!$AH$4="GIGAスクールパック",SUM($P276,$R276)&lt;&gt;0),SUM($P276,$R276),IF(AND(申込書!$AH$4="SKY安心GIGAタブレット",SUM($T276,$V276)&lt;&gt;0),SUM($T276,$V276),"")),"")</f>
        <v/>
      </c>
      <c r="GR276" s="81" t="str">
        <f>IF($GO$3&lt;&gt;"コンテンツなし",IF(AND(申込書!$AH$4="GIGAスクールパック",SUM($Q276,$S276)&lt;&gt;0),SUM($Q276,$S276),IF(AND(申込書!$AH$4="SKY安心GIGAタブレット",SUM($U276,$W276)&lt;&gt;0),SUM($U276,$W276),"")),"")</f>
        <v/>
      </c>
      <c r="GS276" s="157"/>
      <c r="GT276" s="82"/>
      <c r="GU276" s="80" t="str">
        <f>IF(AND(申込書!$C$118&lt;&gt;"▼プルダウンより選択してください",申込書!$C$118&lt;&gt;"",申込書!$P$118&lt;&gt;"YYYY/MM/DD",$G276&lt;&gt;""),申込書!$P$118,"")</f>
        <v/>
      </c>
      <c r="GV276" s="81" t="str">
        <f>IF(AND(申込書!$C$118&lt;&gt;"▼プルダウンより選択してください",申込書!$C$118&lt;&gt;"",$G276&lt;&gt;""),申込書!$M$118,"")</f>
        <v/>
      </c>
      <c r="GW276" s="81" t="str">
        <f>IF($GU$3&lt;&gt;"コンテンツなし",IF(AND(申込書!$AH$4="GIGAスクールパック",SUM($P276,$R276)&lt;&gt;0),SUM($P276,$R276),IF(AND(申込書!$AH$4="SKY安心GIGAタブレット",SUM($T276,$V276)&lt;&gt;0),SUM($T276,$V276),"")),"")</f>
        <v/>
      </c>
      <c r="GX276" s="81" t="str">
        <f>IF($GU$3&lt;&gt;"コンテンツなし",IF(AND(申込書!$AH$4="GIGAスクールパック",SUM($Q276,$S276)&lt;&gt;0),SUM($Q276,$S276),IF(AND(申込書!$AH$4="SKY安心GIGAタブレット",SUM($U276,$W276)&lt;&gt;0),SUM($U276,$W276),"")),"")</f>
        <v/>
      </c>
      <c r="GY276" s="157"/>
      <c r="GZ276" s="82"/>
      <c r="HA276" s="80" t="str">
        <f>IF(AND(申込書!$C$119&lt;&gt;"▼プルダウンより選択してください",申込書!$C$119&lt;&gt;"",申込書!$P$119&lt;&gt;"YYYY/MM/DD",$G276&lt;&gt;""),申込書!$P$119,"")</f>
        <v/>
      </c>
      <c r="HB276" s="81" t="str">
        <f>IF(AND(申込書!$C$119&lt;&gt;"▼プルダウンより選択してください",申込書!$C$119&lt;&gt;"",$G276&lt;&gt;""),申込書!$M$119,"")</f>
        <v/>
      </c>
      <c r="HC276" s="81" t="str">
        <f>IF($HA$3&lt;&gt;"コンテンツなし",IF(AND(申込書!$AH$4="GIGAスクールパック",SUM($P276,$R276)&lt;&gt;0),SUM($P276,$R276),IF(AND(申込書!$AH$4="SKY安心GIGAタブレット",SUM($T276,$V276)&lt;&gt;0),SUM($T276,$V276),"")),"")</f>
        <v/>
      </c>
      <c r="HD276" s="81" t="str">
        <f>IF($HA$3&lt;&gt;"コンテンツなし",IF(AND(申込書!$AH$4="GIGAスクールパック",SUM($Q276,$S276)&lt;&gt;0),SUM($Q276,$S276),IF(AND(申込書!$AH$4="SKY安心GIGAタブレット",SUM($U276,$W276)&lt;&gt;0),SUM($U276,$W276),"")),"")</f>
        <v/>
      </c>
      <c r="HE276" s="157"/>
      <c r="HF276" s="82"/>
      <c r="HG276" s="83"/>
    </row>
    <row r="277" spans="2:215" ht="26.85" customHeight="1">
      <c r="B277" s="62">
        <f t="shared" si="4"/>
        <v>272</v>
      </c>
      <c r="C277" s="63"/>
      <c r="D277" s="64"/>
      <c r="E277" s="207"/>
      <c r="F277" s="65"/>
      <c r="G277" s="66"/>
      <c r="H277" s="67"/>
      <c r="I277" s="68"/>
      <c r="J277" s="69"/>
      <c r="K277" s="70"/>
      <c r="L277" s="71"/>
      <c r="M277" s="72"/>
      <c r="N277" s="73"/>
      <c r="O277" s="74"/>
      <c r="P277" s="179"/>
      <c r="Q277" s="180"/>
      <c r="R277" s="180"/>
      <c r="S277" s="181"/>
      <c r="T277" s="179"/>
      <c r="U277" s="180"/>
      <c r="V277" s="182"/>
      <c r="W277" s="181"/>
      <c r="X277" s="75"/>
      <c r="Y277" s="76"/>
      <c r="Z277" s="77"/>
      <c r="AA277" s="78"/>
      <c r="AB277" s="79"/>
      <c r="AC277" s="79"/>
      <c r="AD277" s="79"/>
      <c r="AE277" s="77"/>
      <c r="AF277" s="139"/>
      <c r="AG277" s="139"/>
      <c r="AH277" s="139"/>
      <c r="AI277" s="80" t="str">
        <f>IF(AND(申込書!$C$90&lt;&gt;"▼プルダウンより選択してください",申込書!$C$90&lt;&gt;"",申込書!$P$90&lt;&gt;"YYYY/MM/DD",$G277&lt;&gt;""),申込書!$P$90,"")</f>
        <v/>
      </c>
      <c r="AJ277" s="81" t="str">
        <f>IF(AND(申込書!$C$90&lt;&gt;"▼プルダウンより選択してください",申込書!$C$90&lt;&gt;"",$G277&lt;&gt;""),申込書!$M$90,"")</f>
        <v/>
      </c>
      <c r="AK277" s="81" t="str">
        <f>IF($AI$3&lt;&gt;"コンテンツなし",IF(AND(申込書!$AH$4="GIGAスクールパック",SUM($P277,$R277)&lt;&gt;0),SUM($P277,$R277),IF(AND(申込書!$AH$4="SKY安心GIGAタブレット",SUM($T277,$V277)&lt;&gt;0),SUM($T277,$V277),"")),"")</f>
        <v/>
      </c>
      <c r="AL277" s="81" t="str">
        <f>IF($AI$3&lt;&gt;"コンテンツなし",IF(AND(申込書!$AH$4="GIGAスクールパック",SUM($Q277,$S277)&lt;&gt;0),SUM($Q277,$S277),IF(AND(申込書!$AH$4="SKY安心GIGAタブレット",SUM($U277,$W277)&lt;&gt;0),SUM($U277,$W277),"")),"")</f>
        <v/>
      </c>
      <c r="AM277" s="157"/>
      <c r="AN277" s="82"/>
      <c r="AO277" s="80" t="str">
        <f>IF(AND(申込書!$C$91&lt;&gt;"▼プルダウンより選択してください",申込書!$C$91&lt;&gt;"",申込書!$P$91&lt;&gt;"YYYY/MM/DD",$G277&lt;&gt;""),申込書!$P$91,"")</f>
        <v/>
      </c>
      <c r="AP277" s="81" t="str">
        <f>IF(AND(申込書!$C$91&lt;&gt;"▼プルダウンより選択してください",申込書!$C$91&lt;&gt;"",$G277&lt;&gt;""),申込書!$M$91,"")</f>
        <v/>
      </c>
      <c r="AQ277" s="81" t="str">
        <f>IF($AO$3&lt;&gt;"コンテンツなし",IF(AND(申込書!$AH$4="GIGAスクールパック",SUM($P277,$R277)&lt;&gt;0),SUM($P277,$R277),IF(AND(申込書!$AH$4="SKY安心GIGAタブレット",SUM($T277,$V277)&lt;&gt;0),SUM($T277,$V277),"")),"")</f>
        <v/>
      </c>
      <c r="AR277" s="81" t="str">
        <f>IF($AO$3&lt;&gt;"コンテンツなし",IF(AND(申込書!$AH$4="GIGAスクールパック",SUM($Q277,$S277)&lt;&gt;0),SUM($Q277,$S277),IF(AND(申込書!$AH$4="SKY安心GIGAタブレット",SUM($U277,$W277)&lt;&gt;0),SUM($U277,$W277),"")),"")</f>
        <v/>
      </c>
      <c r="AS277" s="157"/>
      <c r="AT277" s="82"/>
      <c r="AU277" s="80" t="str">
        <f>IF(AND(申込書!$C$92&lt;&gt;"▼プルダウンより選択してください",申込書!$C$92&lt;&gt;"",申込書!$P$92&lt;&gt;"YYYY/MM/DD",$G277&lt;&gt;""),申込書!$P$92,"")</f>
        <v/>
      </c>
      <c r="AV277" s="81" t="str">
        <f>IF(AND(申込書!$C$92&lt;&gt;"▼プルダウンより選択してください",申込書!$C$92&lt;&gt;"",$G277&lt;&gt;""),申込書!$M$92,"")</f>
        <v/>
      </c>
      <c r="AW277" s="81" t="str">
        <f>IF($AU$3&lt;&gt;"コンテンツなし",IF(AND(申込書!$AH$4="GIGAスクールパック",SUM($P277,$R277)&lt;&gt;0),SUM($P277,$R277),IF(AND(申込書!$AH$4="SKY安心GIGAタブレット",SUM($T277,$V277)&lt;&gt;0),SUM($T277,$V277),"")),"")</f>
        <v/>
      </c>
      <c r="AX277" s="81" t="str">
        <f>IF($AU$3&lt;&gt;"コンテンツなし",IF(AND(申込書!$AH$4="GIGAスクールパック",SUM($Q277,$S277)&lt;&gt;0),SUM($Q277,$S277),IF(AND(申込書!$AH$4="SKY安心GIGAタブレット",SUM($U277,$W277)&lt;&gt;0),SUM($U277,$W277),"")),"")</f>
        <v/>
      </c>
      <c r="AY277" s="157"/>
      <c r="AZ277" s="82"/>
      <c r="BA277" s="80" t="str">
        <f>IF(AND(申込書!$C$93&lt;&gt;"▼プルダウンより選択してください",申込書!$C$93&lt;&gt;"",申込書!$P$93&lt;&gt;"YYYY/MM/DD",$G277&lt;&gt;""),申込書!$P$93,"")</f>
        <v/>
      </c>
      <c r="BB277" s="81" t="str">
        <f>IF(AND(申込書!$C$93&lt;&gt;"▼プルダウンより選択してください",申込書!$C$93&lt;&gt;"",申込書!$M$93&gt;=1,$G277&lt;&gt;""),申込書!$M$93,"")</f>
        <v/>
      </c>
      <c r="BC277" s="81" t="str">
        <f>IF($BA$3&lt;&gt;"コンテンツなし",IF(AND(申込書!$AH$4="GIGAスクールパック",SUM($P277,$R277)&lt;&gt;0),SUM($P277,$R277),IF(AND(申込書!$AH$4="SKY安心GIGAタブレット",SUM($T277,$V277)&lt;&gt;0),SUM($T277,$V277),"")),"")</f>
        <v/>
      </c>
      <c r="BD277" s="81" t="str">
        <f>IF($BA$3&lt;&gt;"コンテンツなし",IF(AND(申込書!$AH$4="GIGAスクールパック",SUM($Q277,$S277)&lt;&gt;0),SUM($Q277,$S277),IF(AND(申込書!$AH$4="SKY安心GIGAタブレット",SUM($U277,$W277)&lt;&gt;0),SUM($U277,$W277),"")),"")</f>
        <v/>
      </c>
      <c r="BE277" s="157"/>
      <c r="BF277" s="82"/>
      <c r="BG277" s="80" t="str">
        <f>IF(AND(申込書!$C$94&lt;&gt;"▼プルダウンより選択してください",申込書!$C$94&lt;&gt;"",申込書!$P$94&lt;&gt;"YYYY/MM/DD",$G277&lt;&gt;""),申込書!$P$94,"")</f>
        <v/>
      </c>
      <c r="BH277" s="81" t="str">
        <f>IF(AND(申込書!$C$94&lt;&gt;"▼プルダウンより選択してください",申込書!$C$94&lt;&gt;"",$G277&lt;&gt;""),申込書!$M$94,"")</f>
        <v/>
      </c>
      <c r="BI277" s="81" t="str">
        <f>IF($BG$3&lt;&gt;"コンテンツなし",IF(AND(申込書!$AH$4="GIGAスクールパック",SUM($P277,$R277)&lt;&gt;0),SUM($P277,$R277),IF(AND(申込書!$AH$4="SKY安心GIGAタブレット",SUM($T277,$V277)&lt;&gt;0),SUM($T277,$V277),"")),"")</f>
        <v/>
      </c>
      <c r="BJ277" s="81" t="str">
        <f>IF($BG$3&lt;&gt;"コンテンツなし",IF(AND(申込書!$AH$4="GIGAスクールパック",SUM($Q277,$S277)&lt;&gt;0),SUM($Q277,$S277),IF(AND(申込書!$AH$4="SKY安心GIGAタブレット",SUM($U277,$W277)&lt;&gt;0),SUM($U277,$W277),"")),"")</f>
        <v/>
      </c>
      <c r="BK277" s="157"/>
      <c r="BL277" s="82"/>
      <c r="BM277" s="80" t="str">
        <f>IF(AND(申込書!$C$95&lt;&gt;"▼プルダウンより選択してください",申込書!$C$95&lt;&gt;"",申込書!$P$95&lt;&gt;"YYYY/MM/DD",$G277&lt;&gt;""),申込書!$P$95,"")</f>
        <v/>
      </c>
      <c r="BN277" s="81" t="str">
        <f>IF(AND(申込書!$C$95&lt;&gt;"▼プルダウンより選択してください",申込書!$C$95&lt;&gt;"",$G277&lt;&gt;""),申込書!$M$95,"")</f>
        <v/>
      </c>
      <c r="BO277" s="81" t="str">
        <f>IF($BM$3&lt;&gt;"コンテンツなし",IF(AND(申込書!$AH$4="GIGAスクールパック",SUM($P277,$R277)&lt;&gt;0),SUM($P277,$R277),IF(AND(申込書!$AH$4="SKY安心GIGAタブレット",SUM($T277,$V277)&lt;&gt;0),SUM($T277,$V277),"")),"")</f>
        <v/>
      </c>
      <c r="BP277" s="81" t="str">
        <f>IF($BM$3&lt;&gt;"コンテンツなし",IF(AND(申込書!$AH$4="GIGAスクールパック",SUM($Q277,$S277)&lt;&gt;0),SUM($Q277,$S277),IF(AND(申込書!$AH$4="SKY安心GIGAタブレット",SUM($U277,$W277)&lt;&gt;0),SUM($U277,$W277),"")),"")</f>
        <v/>
      </c>
      <c r="BQ277" s="157"/>
      <c r="BR277" s="82"/>
      <c r="BS277" s="80" t="str">
        <f>IF(AND(申込書!$C$96&lt;&gt;"▼プルダウンより選択してください",申込書!$C$96&lt;&gt;"",申込書!$P$96&lt;&gt;"YYYY/MM/DD",$G277&lt;&gt;""),申込書!$P$96,"")</f>
        <v/>
      </c>
      <c r="BT277" s="81" t="str">
        <f>IF(AND(申込書!$C$96&lt;&gt;"▼プルダウンより選択してください",申込書!$C$96&lt;&gt;"",$G277&lt;&gt;""),申込書!$M$96,"")</f>
        <v/>
      </c>
      <c r="BU277" s="81" t="str">
        <f>IF($BS$3&lt;&gt;"コンテンツなし",IF(AND(申込書!$AH$4="GIGAスクールパック",SUM($P277,$R277)&lt;&gt;0),SUM($P277,$R277),IF(AND(申込書!$AH$4="SKY安心GIGAタブレット",SUM($T277,$V277)&lt;&gt;0),SUM($T277,$V277),"")),"")</f>
        <v/>
      </c>
      <c r="BV277" s="81" t="str">
        <f>IF($BS$3&lt;&gt;"コンテンツなし",IF(AND(申込書!$AH$4="GIGAスクールパック",SUM($Q277,$S277)&lt;&gt;0),SUM($Q277,$S277),IF(AND(申込書!$AH$4="SKY安心GIGAタブレット",SUM($U277,$W277)&lt;&gt;0),SUM($U277,$W277),"")),"")</f>
        <v/>
      </c>
      <c r="BW277" s="157"/>
      <c r="BX277" s="82"/>
      <c r="BY277" s="80" t="str">
        <f>IF(AND(申込書!$C$97&lt;&gt;"▼プルダウンより選択してください",申込書!$C$97&lt;&gt;"",申込書!$P$97&lt;&gt;"YYYY/MM/DD",$G277&lt;&gt;""),申込書!$P$97,"")</f>
        <v/>
      </c>
      <c r="BZ277" s="81" t="str">
        <f>IF(AND(申込書!$C$97&lt;&gt;"▼プルダウンより選択してください",申込書!$C$97&lt;&gt;"",$G277&lt;&gt;""),申込書!$M$97,"")</f>
        <v/>
      </c>
      <c r="CA277" s="81" t="str">
        <f>IF($BY$3&lt;&gt;"コンテンツなし",IF(AND(申込書!$AH$4="GIGAスクールパック",SUM($P277,$R277)&lt;&gt;0),SUM($P277,$R277),IF(AND(申込書!$AH$4="SKY安心GIGAタブレット",SUM($T277,$V277)&lt;&gt;0),SUM($T277,$V277),"")),"")</f>
        <v/>
      </c>
      <c r="CB277" s="81" t="str">
        <f>IF($BY$3&lt;&gt;"コンテンツなし",IF(AND(申込書!$AH$4="GIGAスクールパック",SUM($Q277,$S277)&lt;&gt;0),SUM($Q277,$S277),IF(AND(申込書!$AH$4="SKY安心GIGAタブレット",SUM($U277,$W277)&lt;&gt;0),SUM($U277,$W277),"")),"")</f>
        <v/>
      </c>
      <c r="CC277" s="157"/>
      <c r="CD277" s="82"/>
      <c r="CE277" s="80" t="str">
        <f>IF(AND(申込書!$C$98&lt;&gt;"▼プルダウンより選択してください",申込書!$C$98&lt;&gt;"",申込書!$P$98&lt;&gt;"YYYY/MM/DD",$G277&lt;&gt;""),申込書!$P$98,"")</f>
        <v/>
      </c>
      <c r="CF277" s="81" t="str">
        <f>IF(AND(申込書!$C$98&lt;&gt;"▼プルダウンより選択してください",申込書!$C$98&lt;&gt;"",$G277&lt;&gt;""),申込書!$M$98,"")</f>
        <v/>
      </c>
      <c r="CG277" s="81" t="str">
        <f>IF($CE$3&lt;&gt;"コンテンツなし",IF(AND(申込書!$AH$4="GIGAスクールパック",SUM($P277,$R277)&lt;&gt;0),SUM($P277,$R277),IF(AND(申込書!$AH$4="SKY安心GIGAタブレット",SUM($T277,$V277)&lt;&gt;0),SUM($T277,$V277),"")),"")</f>
        <v/>
      </c>
      <c r="CH277" s="81" t="str">
        <f>IF($CE$3&lt;&gt;"コンテンツなし",IF(AND(申込書!$AH$4="GIGAスクールパック",SUM($Q277,$S277)&lt;&gt;0),SUM($Q277,$S277),IF(AND(申込書!$AH$4="SKY安心GIGAタブレット",SUM($U277,$W277)&lt;&gt;0),SUM($U277,$W277),"")),"")</f>
        <v/>
      </c>
      <c r="CI277" s="157"/>
      <c r="CJ277" s="82"/>
      <c r="CK277" s="80" t="str">
        <f>IF(AND(申込書!$C$99&lt;&gt;"▼プルダウンより選択してください",申込書!$C$99&lt;&gt;"",申込書!$P$99&lt;&gt;"YYYY/MM/DD",$G277&lt;&gt;""),申込書!$P$99,"")</f>
        <v/>
      </c>
      <c r="CL277" s="81" t="str">
        <f>IF(AND(申込書!$C$99&lt;&gt;"▼プルダウンより選択してください",申込書!$C$99&lt;&gt;"",$G277&lt;&gt;""),申込書!$M$99,"")</f>
        <v/>
      </c>
      <c r="CM277" s="81" t="str">
        <f>IF($CK$3&lt;&gt;"コンテンツなし",IF(AND(申込書!$AH$4="GIGAスクールパック",SUM($P277,$R277)&lt;&gt;0),SUM($P277,$R277),IF(AND(申込書!$AH$4="SKY安心GIGAタブレット",SUM($T277,$V277)&lt;&gt;0),SUM($T277,$V277),"")),"")</f>
        <v/>
      </c>
      <c r="CN277" s="81" t="str">
        <f>IF($CK$3&lt;&gt;"コンテンツなし",IF(AND(申込書!$AH$4="GIGAスクールパック",SUM($Q277,$S277)&lt;&gt;0),SUM($Q277,$S277),IF(AND(申込書!$AH$4="SKY安心GIGAタブレット",SUM($U277,$W277)&lt;&gt;0),SUM($U277,$W277),"")),"")</f>
        <v/>
      </c>
      <c r="CO277" s="157"/>
      <c r="CP277" s="82"/>
      <c r="CQ277" s="80" t="str">
        <f>IF(AND(申込書!$C$100&lt;&gt;"▼プルダウンより選択してください",申込書!$C$100&lt;&gt;"",申込書!$P$100&lt;&gt;"YYYY/MM/DD",$G277&lt;&gt;""),申込書!$P$100,"")</f>
        <v/>
      </c>
      <c r="CR277" s="81" t="str">
        <f>IF(AND(申込書!$C$100&lt;&gt;"▼プルダウンより選択してください",申込書!$C$100&lt;&gt;"",$G277&lt;&gt;""),申込書!$M$100,"")</f>
        <v/>
      </c>
      <c r="CS277" s="81" t="str">
        <f>IF($CQ$3&lt;&gt;"コンテンツなし",IF(AND(申込書!$AH$4="GIGAスクールパック",SUM($P277,$R277)&lt;&gt;0),SUM($P277,$R277),IF(AND(申込書!$AH$4="SKY安心GIGAタブレット",SUM($T277,$V277)&lt;&gt;0),SUM($T277,$V277),"")),"")</f>
        <v/>
      </c>
      <c r="CT277" s="81" t="str">
        <f>IF($CQ$3&lt;&gt;"コンテンツなし",IF(AND(申込書!$AH$4="GIGAスクールパック",SUM($Q277,$S277)&lt;&gt;0),SUM($Q277,$S277),IF(AND(申込書!$AH$4="SKY安心GIGAタブレット",SUM($U277,$W277)&lt;&gt;0),SUM($U277,$W277),"")),"")</f>
        <v/>
      </c>
      <c r="CU277" s="81"/>
      <c r="CV277" s="82"/>
      <c r="CW277" s="80" t="str">
        <f>IF(AND(申込書!$C$101&lt;&gt;"▼プルダウンより選択してください",申込書!$C$101&lt;&gt;"",申込書!$P$101&lt;&gt;"YYYY/MM/DD",$G277&lt;&gt;""),申込書!$P$101,"")</f>
        <v/>
      </c>
      <c r="CX277" s="81" t="str">
        <f>IF(AND(申込書!$C$101&lt;&gt;"▼プルダウンより選択してください",申込書!$C$101&lt;&gt;"",$G277&lt;&gt;""),申込書!$M$101,"")</f>
        <v/>
      </c>
      <c r="CY277" s="81" t="str">
        <f>IF($CW$3&lt;&gt;"コンテンツなし",IF(AND(申込書!$AH$4="GIGAスクールパック",SUM($P277,$R277)&lt;&gt;0),SUM($P277,$R277),IF(AND(申込書!$AH$4="SKY安心GIGAタブレット",SUM($T277,$V277)&lt;&gt;0),SUM($T277,$V277),"")),"")</f>
        <v/>
      </c>
      <c r="CZ277" s="81" t="str">
        <f>IF($CW$3&lt;&gt;"コンテンツなし",IF(AND(申込書!$AH$4="GIGAスクールパック",SUM($Q277,$S277)&lt;&gt;0),SUM($Q277,$S277),IF(AND(申込書!$AH$4="SKY安心GIGAタブレット",SUM($U277,$W277)&lt;&gt;0),SUM($U277,$W277),"")),"")</f>
        <v/>
      </c>
      <c r="DA277" s="81"/>
      <c r="DB277" s="82"/>
      <c r="DC277" s="80" t="str">
        <f>IF(AND(申込書!$C$102&lt;&gt;"▼プルダウンより選択してください",申込書!$C$102&lt;&gt;"",申込書!$P$102&lt;&gt;"YYYY/MM/DD",$G277&lt;&gt;""),申込書!$P$102,"")</f>
        <v/>
      </c>
      <c r="DD277" s="81" t="str">
        <f>IF(AND(申込書!$C$102&lt;&gt;"▼プルダウンより選択してください",申込書!$C$102&lt;&gt;"",$G277&lt;&gt;""),申込書!$M$102,"")</f>
        <v/>
      </c>
      <c r="DE277" s="81" t="str">
        <f>IF($DC$3&lt;&gt;"コンテンツなし",IF(AND(申込書!$AH$4="GIGAスクールパック",SUM($P277,$R277)&lt;&gt;0),SUM($P277,$R277),IF(AND(申込書!$AH$4="SKY安心GIGAタブレット",SUM($T277,$V277)&lt;&gt;0),SUM($T277,$V277),"")),"")</f>
        <v/>
      </c>
      <c r="DF277" s="81" t="str">
        <f>IF($DC$3&lt;&gt;"コンテンツなし",IF(AND(申込書!$AH$4="GIGAスクールパック",SUM($Q277,$S277)&lt;&gt;0),SUM($Q277,$S277),IF(AND(申込書!$AH$4="SKY安心GIGAタブレット",SUM($U277,$W277)&lt;&gt;0),SUM($U277,$W277),"")),"")</f>
        <v/>
      </c>
      <c r="DG277" s="81"/>
      <c r="DH277" s="82"/>
      <c r="DI277" s="80" t="str">
        <f>IF(AND(申込書!$C$103&lt;&gt;"▼プルダウンより選択してください",申込書!$C$103&lt;&gt;"",申込書!$P$103&lt;&gt;"YYYY/MM/DD",$G277&lt;&gt;""),申込書!$P$103,"")</f>
        <v/>
      </c>
      <c r="DJ277" s="81" t="str">
        <f>IF(AND(申込書!$C$103&lt;&gt;"▼プルダウンより選択してください",申込書!$C$103&lt;&gt;"",$G277&lt;&gt;""),申込書!$M$103,"")</f>
        <v/>
      </c>
      <c r="DK277" s="81" t="str">
        <f>IF($DI$3&lt;&gt;"コンテンツなし",IF(AND(申込書!$AH$4="GIGAスクールパック",SUM($P277,$R277)&lt;&gt;0),SUM($P277,$R277),IF(AND(申込書!$AH$4="SKY安心GIGAタブレット",SUM($T277,$V277)&lt;&gt;0),SUM($T277,$V277),"")),"")</f>
        <v/>
      </c>
      <c r="DL277" s="81" t="str">
        <f>IF($DI$3&lt;&gt;"コンテンツなし",IF(AND(申込書!$AH$4="GIGAスクールパック",SUM($Q277,$S277)&lt;&gt;0),SUM($Q277,$S277),IF(AND(申込書!$AH$4="SKY安心GIGAタブレット",SUM($U277,$W277)&lt;&gt;0),SUM($U277,$W277),"")),"")</f>
        <v/>
      </c>
      <c r="DM277" s="81"/>
      <c r="DN277" s="82"/>
      <c r="DO277" s="80" t="str">
        <f>IF(AND(申込書!$C$104&lt;&gt;"▼プルダウンより選択してください",申込書!$C$104&lt;&gt;"",申込書!$P$104&lt;&gt;"YYYY/MM/DD",$G277&lt;&gt;""),申込書!$P$104,"")</f>
        <v/>
      </c>
      <c r="DP277" s="81" t="str">
        <f>IF(AND(申込書!$C$104&lt;&gt;"▼プルダウンより選択してください",申込書!$C$104&lt;&gt;"",$G277&lt;&gt;""),申込書!$M$104,"")</f>
        <v/>
      </c>
      <c r="DQ277" s="81" t="str">
        <f>IF($DO$3&lt;&gt;"コンテンツなし",IF(AND(申込書!$AH$4="GIGAスクールパック",SUM($P277,$R277)&lt;&gt;0),SUM($P277,$R277),IF(AND(申込書!$AH$4="SKY安心GIGAタブレット",SUM($T277,$V277)&lt;&gt;0),SUM($T277,$V277),"")),"")</f>
        <v/>
      </c>
      <c r="DR277" s="81" t="str">
        <f>IF($DO$3&lt;&gt;"コンテンツなし",IF(AND(申込書!$AH$4="GIGAスクールパック",SUM($Q277,$S277)&lt;&gt;0),SUM($Q277,$S277),IF(AND(申込書!$AH$4="SKY安心GIGAタブレット",SUM($U277,$W277)&lt;&gt;0),SUM($U277,$W277),"")),"")</f>
        <v/>
      </c>
      <c r="DS277" s="81"/>
      <c r="DT277" s="82"/>
      <c r="DU277" s="80" t="str">
        <f>IF(AND(申込書!$C$105&lt;&gt;"▼プルダウンより選択してください",申込書!$C$105&lt;&gt;"",申込書!$P$105&lt;&gt;"YYYY/MM/DD",$G277&lt;&gt;""),申込書!$P$105,"")</f>
        <v/>
      </c>
      <c r="DV277" s="81" t="str">
        <f>IF(AND(申込書!$C$105&lt;&gt;"▼プルダウンより選択してください",申込書!$C$105&lt;&gt;"",$G277&lt;&gt;""),申込書!$M$105,"")</f>
        <v/>
      </c>
      <c r="DW277" s="81" t="str">
        <f>IF($DU$3&lt;&gt;"コンテンツなし",IF(AND(申込書!$AH$4="GIGAスクールパック",SUM($P277,$R277)&lt;&gt;0),SUM($P277,$R277),IF(AND(申込書!$AH$4="SKY安心GIGAタブレット",SUM($T277,$V277)&lt;&gt;0),SUM($T277,$V277),"")),"")</f>
        <v/>
      </c>
      <c r="DX277" s="81" t="str">
        <f>IF($DU$3&lt;&gt;"コンテンツなし",IF(AND(申込書!$AH$4="GIGAスクールパック",SUM($Q277,$S277)&lt;&gt;0),SUM($Q277,$S277),IF(AND(申込書!$AH$4="SKY安心GIGAタブレット",SUM($U277,$W277)&lt;&gt;0),SUM($U277,$W277),"")),"")</f>
        <v/>
      </c>
      <c r="DY277" s="157"/>
      <c r="DZ277" s="82"/>
      <c r="EA277" s="80" t="str">
        <f>IF(AND(申込書!$C$106&lt;&gt;"▼プルダウンより選択してください",申込書!$C$106&lt;&gt;"",申込書!$P$106&lt;&gt;"YYYY/MM/DD",$G277&lt;&gt;""),申込書!$P$106,"")</f>
        <v/>
      </c>
      <c r="EB277" s="81" t="str">
        <f>IF(AND(申込書!$C$106&lt;&gt;"▼プルダウンより選択してください",申込書!$C$106&lt;&gt;"",$G277&lt;&gt;""),申込書!$M$106,"")</f>
        <v/>
      </c>
      <c r="EC277" s="81" t="str">
        <f>IF($EA$3&lt;&gt;"コンテンツなし",IF(AND(申込書!$AH$4="GIGAスクールパック",SUM($P277,$R277)&lt;&gt;0),SUM($P277,$R277),IF(AND(申込書!$AH$4="SKY安心GIGAタブレット",SUM($T277,$V277)&lt;&gt;0),SUM($T277,$V277),"")),"")</f>
        <v/>
      </c>
      <c r="ED277" s="81" t="str">
        <f>IF($EA$3&lt;&gt;"コンテンツなし",IF(AND(申込書!$AH$4="GIGAスクールパック",SUM($Q277,$S277)&lt;&gt;0),SUM($Q277,$S277),IF(AND(申込書!$AH$4="SKY安心GIGAタブレット",SUM($U277,$W277)&lt;&gt;0),SUM($U277,$W277),"")),"")</f>
        <v/>
      </c>
      <c r="EE277" s="157"/>
      <c r="EF277" s="82"/>
      <c r="EG277" s="80" t="str">
        <f>IF(AND(申込書!$C$107&lt;&gt;"▼プルダウンより選択してください",申込書!$C$107&lt;&gt;"",申込書!$P$107&lt;&gt;"YYYY/MM/DD",$G277&lt;&gt;""),申込書!$P$107,"")</f>
        <v/>
      </c>
      <c r="EH277" s="81" t="str">
        <f>IF(AND(申込書!$C$107&lt;&gt;"▼プルダウンより選択してください",申込書!$C$107&lt;&gt;"",$G277&lt;&gt;""),申込書!$M$107,"")</f>
        <v/>
      </c>
      <c r="EI277" s="81" t="str">
        <f>IF($EG$3&lt;&gt;"コンテンツなし",IF(AND(申込書!$AH$4="GIGAスクールパック",SUM($P277,$R277)&lt;&gt;0),SUM($P277,$R277),IF(AND(申込書!$AH$4="SKY安心GIGAタブレット",SUM($T277,$V277)&lt;&gt;0),SUM($T277,$V277),"")),"")</f>
        <v/>
      </c>
      <c r="EJ277" s="81" t="str">
        <f>IF($EG$3&lt;&gt;"コンテンツなし",IF(AND(申込書!$AH$4="GIGAスクールパック",SUM($Q277,$S277)&lt;&gt;0),SUM($Q277,$S277),IF(AND(申込書!$AH$4="SKY安心GIGAタブレット",SUM($U277,$W277)&lt;&gt;0),SUM($U277,$W277),"")),"")</f>
        <v/>
      </c>
      <c r="EK277" s="157"/>
      <c r="EL277" s="82"/>
      <c r="EM277" s="80" t="str">
        <f>IF(AND(申込書!$C$108&lt;&gt;"▼プルダウンより選択してください",申込書!$C$108&lt;&gt;"",申込書!$P$108&lt;&gt;"YYYY/MM/DD",$G277&lt;&gt;""),申込書!$P$108,"")</f>
        <v/>
      </c>
      <c r="EN277" s="81" t="str">
        <f>IF(AND(申込書!$C$108&lt;&gt;"▼プルダウンより選択してください",申込書!$C$108&lt;&gt;"",$G277&lt;&gt;""),申込書!$M$108,"")</f>
        <v/>
      </c>
      <c r="EO277" s="81" t="str">
        <f>IF($EM$3&lt;&gt;"コンテンツなし",IF(AND(申込書!$AH$4="GIGAスクールパック",SUM($P277,$R277)&lt;&gt;0),SUM($P277,$R277),IF(AND(申込書!$AH$4="SKY安心GIGAタブレット",SUM($T277,$V277)&lt;&gt;0),SUM($T277,$V277),"")),"")</f>
        <v/>
      </c>
      <c r="EP277" s="81" t="str">
        <f>IF($EM$3&lt;&gt;"コンテンツなし",IF(AND(申込書!$AH$4="GIGAスクールパック",SUM($Q277,$S277)&lt;&gt;0),SUM($Q277,$S277),IF(AND(申込書!$AH$4="SKY安心GIGAタブレット",SUM($U277,$W277)&lt;&gt;0),SUM($U277,$W277),"")),"")</f>
        <v/>
      </c>
      <c r="EQ277" s="157"/>
      <c r="ER277" s="82"/>
      <c r="ES277" s="80" t="str">
        <f>IF(AND(申込書!$C$109&lt;&gt;"▼プルダウンより選択してください",申込書!$C$109&lt;&gt;"",申込書!$P$109&lt;&gt;"YYYY/MM/DD",$G277&lt;&gt;""),申込書!$P$109,"")</f>
        <v/>
      </c>
      <c r="ET277" s="81" t="str">
        <f>IF(AND(申込書!$C$109&lt;&gt;"▼プルダウンより選択してください",申込書!$C$109&lt;&gt;"",$G277&lt;&gt;""),申込書!$M$109,"")</f>
        <v/>
      </c>
      <c r="EU277" s="81" t="str">
        <f>IF($ES$3&lt;&gt;"コンテンツなし",IF(AND(申込書!$AH$4="GIGAスクールパック",SUM($P277,$R277)&lt;&gt;0),SUM($P277,$R277),IF(AND(申込書!$AH$4="SKY安心GIGAタブレット",SUM($T277,$V277)&lt;&gt;0),SUM($T277,$V277),"")),"")</f>
        <v/>
      </c>
      <c r="EV277" s="81" t="str">
        <f>IF($ES$3&lt;&gt;"コンテンツなし",IF(AND(申込書!$AH$4="GIGAスクールパック",SUM($Q277,$S277)&lt;&gt;0),SUM($Q277,$S277),IF(AND(申込書!$AH$4="SKY安心GIGAタブレット",SUM($U277,$W277)&lt;&gt;0),SUM($U277,$W277),"")),"")</f>
        <v/>
      </c>
      <c r="EW277" s="157"/>
      <c r="EX277" s="82"/>
      <c r="EY277" s="80" t="str">
        <f>IF(AND(申込書!$C$110&lt;&gt;"▼プルダウンより選択してください",申込書!$C$110&lt;&gt;"",申込書!$P$110&lt;&gt;"YYYY/MM/DD",$G277&lt;&gt;""),申込書!$P$110,"")</f>
        <v/>
      </c>
      <c r="EZ277" s="81" t="str">
        <f>IF(AND(申込書!$C$110&lt;&gt;"▼プルダウンより選択してください",申込書!$C$110&lt;&gt;"",$G277&lt;&gt;""),申込書!$M$110,"")</f>
        <v/>
      </c>
      <c r="FA277" s="81" t="str">
        <f>IF($EY$3&lt;&gt;"コンテンツなし",IF(AND(申込書!$AH$4="GIGAスクールパック",SUM($P277,$R277)&lt;&gt;0),SUM($P277,$R277),IF(AND(申込書!$AH$4="SKY安心GIGAタブレット",SUM($T277,$V277)&lt;&gt;0),SUM($T277,$V277),"")),"")</f>
        <v/>
      </c>
      <c r="FB277" s="81" t="str">
        <f>IF($EY$3&lt;&gt;"コンテンツなし",IF(AND(申込書!$AH$4="GIGAスクールパック",SUM($Q277,$S277)&lt;&gt;0),SUM($Q277,$S277),IF(AND(申込書!$AH$4="SKY安心GIGAタブレット",SUM($U277,$W277)&lt;&gt;0),SUM($U277,$W277),"")),"")</f>
        <v/>
      </c>
      <c r="FC277" s="157"/>
      <c r="FD277" s="82"/>
      <c r="FE277" s="80" t="str">
        <f>IF(AND(申込書!$C$111&lt;&gt;"▼プルダウンより選択してください",申込書!$C$111&lt;&gt;"",申込書!$P$111&lt;&gt;"YYYY/MM/DD",$G277&lt;&gt;""),申込書!$P$111,"")</f>
        <v/>
      </c>
      <c r="FF277" s="81" t="str">
        <f>IF(AND(申込書!$C$111&lt;&gt;"▼プルダウンより選択してください",申込書!$C$111&lt;&gt;"",$G277&lt;&gt;""),申込書!$M$111,"")</f>
        <v/>
      </c>
      <c r="FG277" s="81" t="str">
        <f>IF($FE$3&lt;&gt;"コンテンツなし",IF(AND(申込書!$AH$4="GIGAスクールパック",SUM($P277,$R277)&lt;&gt;0),SUM($P277,$R277),IF(AND(申込書!$AH$4="SKY安心GIGAタブレット",SUM($T277,$V277)&lt;&gt;0),SUM($T277,$V277),"")),"")</f>
        <v/>
      </c>
      <c r="FH277" s="81" t="str">
        <f>IF($FE$3&lt;&gt;"コンテンツなし",IF(AND(申込書!$AH$4="GIGAスクールパック",SUM($Q277,$S277)&lt;&gt;0),SUM($Q277,$S277),IF(AND(申込書!$AH$4="SKY安心GIGAタブレット",SUM($U277,$W277)&lt;&gt;0),SUM($U277,$W277),"")),"")</f>
        <v/>
      </c>
      <c r="FI277" s="157"/>
      <c r="FJ277" s="82"/>
      <c r="FK277" s="80" t="str">
        <f>IF(AND(申込書!$C$112&lt;&gt;"▼プルダウンより選択してください",申込書!$C$112&lt;&gt;"",申込書!$P$112&lt;&gt;"YYYY/MM/DD",$G277&lt;&gt;""),申込書!$P$112,"")</f>
        <v/>
      </c>
      <c r="FL277" s="81" t="str">
        <f>IF(AND(申込書!$C$112&lt;&gt;"▼プルダウンより選択してください",申込書!$C$112&lt;&gt;"",$G277&lt;&gt;""),申込書!$M$112,"")</f>
        <v/>
      </c>
      <c r="FM277" s="81" t="str">
        <f>IF($FK$3&lt;&gt;"コンテンツなし",IF(AND(申込書!$AH$4="GIGAスクールパック",SUM($P277,$R277)&lt;&gt;0),SUM($P277,$R277),IF(AND(申込書!$AH$4="SKY安心GIGAタブレット",SUM($T277,$V277)&lt;&gt;0),SUM($T277,$V277),"")),"")</f>
        <v/>
      </c>
      <c r="FN277" s="81" t="str">
        <f>IF($FK$3&lt;&gt;"コンテンツなし",IF(AND(申込書!$AH$4="GIGAスクールパック",SUM($Q277,$S277)&lt;&gt;0),SUM($Q277,$S277),IF(AND(申込書!$AH$4="SKY安心GIGAタブレット",SUM($U277,$W277)&lt;&gt;0),SUM($U277,$W277),"")),"")</f>
        <v/>
      </c>
      <c r="FO277" s="157"/>
      <c r="FP277" s="82"/>
      <c r="FQ277" s="80" t="str">
        <f>IF(AND(申込書!$C$113&lt;&gt;"▼プルダウンより選択してください",申込書!$C$113&lt;&gt;"",申込書!$P$113&lt;&gt;"YYYY/MM/DD",$G277&lt;&gt;""),申込書!$P$113,"")</f>
        <v/>
      </c>
      <c r="FR277" s="81" t="str">
        <f>IF(AND(申込書!$C$113&lt;&gt;"▼プルダウンより選択してください",申込書!$C$113&lt;&gt;"",$G277&lt;&gt;""),申込書!$M$113,"")</f>
        <v/>
      </c>
      <c r="FS277" s="81" t="str">
        <f>IF($FQ$3&lt;&gt;"コンテンツなし",IF(AND(申込書!$AH$4="GIGAスクールパック",SUM($P277,$R277)&lt;&gt;0),SUM($P277,$R277),IF(AND(申込書!$AH$4="SKY安心GIGAタブレット",SUM($T277,$V277)&lt;&gt;0),SUM($T277,$V277),"")),"")</f>
        <v/>
      </c>
      <c r="FT277" s="81" t="str">
        <f>IF($FQ$3&lt;&gt;"コンテンツなし",IF(AND(申込書!$AH$4="GIGAスクールパック",SUM($Q277,$S277)&lt;&gt;0),SUM($Q277,$S277),IF(AND(申込書!$AH$4="SKY安心GIGAタブレット",SUM($U277,$W277)&lt;&gt;0),SUM($U277,$W277),"")),"")</f>
        <v/>
      </c>
      <c r="FU277" s="157"/>
      <c r="FV277" s="82"/>
      <c r="FW277" s="80" t="str">
        <f>IF(AND(申込書!$C$114&lt;&gt;"▼プルダウンより選択してください",申込書!$C$114&lt;&gt;"",申込書!$P$114&lt;&gt;"YYYY/MM/DD",$G277&lt;&gt;""),申込書!$P$114,"")</f>
        <v/>
      </c>
      <c r="FX277" s="81" t="str">
        <f>IF(AND(申込書!$C$114&lt;&gt;"▼プルダウンより選択してください",申込書!$C$114&lt;&gt;"",$G277&lt;&gt;""),申込書!$M$114,"")</f>
        <v/>
      </c>
      <c r="FY277" s="81" t="str">
        <f>IF($FW$3&lt;&gt;"コンテンツなし",IF(AND(申込書!$AH$4="GIGAスクールパック",SUM($P277,$R277)&lt;&gt;0),SUM($P277,$R277),IF(AND(申込書!$AH$4="SKY安心GIGAタブレット",SUM($T277,$V277)&lt;&gt;0),SUM($T277,$V277),"")),"")</f>
        <v/>
      </c>
      <c r="FZ277" s="81" t="str">
        <f>IF($FW$3&lt;&gt;"コンテンツなし",IF(AND(申込書!$AH$4="GIGAスクールパック",SUM($Q277,$S277)&lt;&gt;0),SUM($Q277,$S277),IF(AND(申込書!$AH$4="SKY安心GIGAタブレット",SUM($U277,$W277)&lt;&gt;0),SUM($U277,$W277),"")),"")</f>
        <v/>
      </c>
      <c r="GA277" s="157"/>
      <c r="GB277" s="82"/>
      <c r="GC277" s="80" t="str">
        <f>IF(AND(申込書!$C$115&lt;&gt;"▼プルダウンより選択してください",申込書!$C$115&lt;&gt;"",申込書!$P$115&lt;&gt;"YYYY/MM/DD",$G277&lt;&gt;""),申込書!$P$115,"")</f>
        <v/>
      </c>
      <c r="GD277" s="81" t="str">
        <f>IF(AND(申込書!$C$115&lt;&gt;"▼プルダウンより選択してください",申込書!$C$115&lt;&gt;"",$G277&lt;&gt;""),申込書!$M$115,"")</f>
        <v/>
      </c>
      <c r="GE277" s="81" t="str">
        <f>IF($GC$3&lt;&gt;"コンテンツなし",IF(AND(申込書!$AH$4="GIGAスクールパック",SUM($P277,$R277)&lt;&gt;0),SUM($P277,$R277),IF(AND(申込書!$AH$4="SKY安心GIGAタブレット",SUM($T277,$V277)&lt;&gt;0),SUM($T277,$V277),"")),"")</f>
        <v/>
      </c>
      <c r="GF277" s="81" t="str">
        <f>IF($GC$3&lt;&gt;"コンテンツなし",IF(AND(申込書!$AH$4="GIGAスクールパック",SUM($Q277,$S277)&lt;&gt;0),SUM($Q277,$S277),IF(AND(申込書!$AH$4="SKY安心GIGAタブレット",SUM($U277,$W277)&lt;&gt;0),SUM($U277,$W277),"")),"")</f>
        <v/>
      </c>
      <c r="GG277" s="157"/>
      <c r="GH277" s="82"/>
      <c r="GI277" s="80" t="str">
        <f>IF(AND(申込書!$C$116&lt;&gt;"▼プルダウンより選択してください",申込書!$C$116&lt;&gt;"",申込書!$P$116&lt;&gt;"YYYY/MM/DD",$G277&lt;&gt;""),申込書!$P$116,"")</f>
        <v/>
      </c>
      <c r="GJ277" s="81" t="str">
        <f>IF(AND(申込書!$C$116&lt;&gt;"▼プルダウンより選択してください",申込書!$C$116&lt;&gt;"",$G277&lt;&gt;""),申込書!$M$116,"")</f>
        <v/>
      </c>
      <c r="GK277" s="81" t="str">
        <f>IF($GI$3&lt;&gt;"コンテンツなし",IF(AND(申込書!$AH$4="GIGAスクールパック",SUM($P277,$R277)&lt;&gt;0),SUM($P277,$R277),IF(AND(申込書!$AH$4="SKY安心GIGAタブレット",SUM($T277,$V277)&lt;&gt;0),SUM($T277,$V277),"")),"")</f>
        <v/>
      </c>
      <c r="GL277" s="81" t="str">
        <f>IF($GI$3&lt;&gt;"コンテンツなし",IF(AND(申込書!$AH$4="GIGAスクールパック",SUM($Q277,$S277)&lt;&gt;0),SUM($Q277,$S277),IF(AND(申込書!$AH$4="SKY安心GIGAタブレット",SUM($U277,$W277)&lt;&gt;0),SUM($U277,$W277),"")),"")</f>
        <v/>
      </c>
      <c r="GM277" s="157"/>
      <c r="GN277" s="82"/>
      <c r="GO277" s="80" t="str">
        <f>IF(AND(申込書!$C$117&lt;&gt;"▼プルダウンより選択してください",申込書!$C$117&lt;&gt;"",申込書!$P$117&lt;&gt;"YYYY/MM/DD",$G277&lt;&gt;""),申込書!$P$117,"")</f>
        <v/>
      </c>
      <c r="GP277" s="81" t="str">
        <f>IF(AND(申込書!$C$117&lt;&gt;"▼プルダウンより選択してください",申込書!$C$117&lt;&gt;"",$G277&lt;&gt;""),申込書!$M$117,"")</f>
        <v/>
      </c>
      <c r="GQ277" s="81" t="str">
        <f>IF($GO$3&lt;&gt;"コンテンツなし",IF(AND(申込書!$AH$4="GIGAスクールパック",SUM($P277,$R277)&lt;&gt;0),SUM($P277,$R277),IF(AND(申込書!$AH$4="SKY安心GIGAタブレット",SUM($T277,$V277)&lt;&gt;0),SUM($T277,$V277),"")),"")</f>
        <v/>
      </c>
      <c r="GR277" s="81" t="str">
        <f>IF($GO$3&lt;&gt;"コンテンツなし",IF(AND(申込書!$AH$4="GIGAスクールパック",SUM($Q277,$S277)&lt;&gt;0),SUM($Q277,$S277),IF(AND(申込書!$AH$4="SKY安心GIGAタブレット",SUM($U277,$W277)&lt;&gt;0),SUM($U277,$W277),"")),"")</f>
        <v/>
      </c>
      <c r="GS277" s="157"/>
      <c r="GT277" s="82"/>
      <c r="GU277" s="80" t="str">
        <f>IF(AND(申込書!$C$118&lt;&gt;"▼プルダウンより選択してください",申込書!$C$118&lt;&gt;"",申込書!$P$118&lt;&gt;"YYYY/MM/DD",$G277&lt;&gt;""),申込書!$P$118,"")</f>
        <v/>
      </c>
      <c r="GV277" s="81" t="str">
        <f>IF(AND(申込書!$C$118&lt;&gt;"▼プルダウンより選択してください",申込書!$C$118&lt;&gt;"",$G277&lt;&gt;""),申込書!$M$118,"")</f>
        <v/>
      </c>
      <c r="GW277" s="81" t="str">
        <f>IF($GU$3&lt;&gt;"コンテンツなし",IF(AND(申込書!$AH$4="GIGAスクールパック",SUM($P277,$R277)&lt;&gt;0),SUM($P277,$R277),IF(AND(申込書!$AH$4="SKY安心GIGAタブレット",SUM($T277,$V277)&lt;&gt;0),SUM($T277,$V277),"")),"")</f>
        <v/>
      </c>
      <c r="GX277" s="81" t="str">
        <f>IF($GU$3&lt;&gt;"コンテンツなし",IF(AND(申込書!$AH$4="GIGAスクールパック",SUM($Q277,$S277)&lt;&gt;0),SUM($Q277,$S277),IF(AND(申込書!$AH$4="SKY安心GIGAタブレット",SUM($U277,$W277)&lt;&gt;0),SUM($U277,$W277),"")),"")</f>
        <v/>
      </c>
      <c r="GY277" s="157"/>
      <c r="GZ277" s="82"/>
      <c r="HA277" s="80" t="str">
        <f>IF(AND(申込書!$C$119&lt;&gt;"▼プルダウンより選択してください",申込書!$C$119&lt;&gt;"",申込書!$P$119&lt;&gt;"YYYY/MM/DD",$G277&lt;&gt;""),申込書!$P$119,"")</f>
        <v/>
      </c>
      <c r="HB277" s="81" t="str">
        <f>IF(AND(申込書!$C$119&lt;&gt;"▼プルダウンより選択してください",申込書!$C$119&lt;&gt;"",$G277&lt;&gt;""),申込書!$M$119,"")</f>
        <v/>
      </c>
      <c r="HC277" s="81" t="str">
        <f>IF($HA$3&lt;&gt;"コンテンツなし",IF(AND(申込書!$AH$4="GIGAスクールパック",SUM($P277,$R277)&lt;&gt;0),SUM($P277,$R277),IF(AND(申込書!$AH$4="SKY安心GIGAタブレット",SUM($T277,$V277)&lt;&gt;0),SUM($T277,$V277),"")),"")</f>
        <v/>
      </c>
      <c r="HD277" s="81" t="str">
        <f>IF($HA$3&lt;&gt;"コンテンツなし",IF(AND(申込書!$AH$4="GIGAスクールパック",SUM($Q277,$S277)&lt;&gt;0),SUM($Q277,$S277),IF(AND(申込書!$AH$4="SKY安心GIGAタブレット",SUM($U277,$W277)&lt;&gt;0),SUM($U277,$W277),"")),"")</f>
        <v/>
      </c>
      <c r="HE277" s="157"/>
      <c r="HF277" s="82"/>
      <c r="HG277" s="83"/>
    </row>
    <row r="278" spans="2:215" ht="26.85" customHeight="1">
      <c r="B278" s="62">
        <f t="shared" si="4"/>
        <v>273</v>
      </c>
      <c r="C278" s="63"/>
      <c r="D278" s="64"/>
      <c r="E278" s="207"/>
      <c r="F278" s="65"/>
      <c r="G278" s="66"/>
      <c r="H278" s="67"/>
      <c r="I278" s="68"/>
      <c r="J278" s="69"/>
      <c r="K278" s="70"/>
      <c r="L278" s="71"/>
      <c r="M278" s="72"/>
      <c r="N278" s="73"/>
      <c r="O278" s="74"/>
      <c r="P278" s="179"/>
      <c r="Q278" s="180"/>
      <c r="R278" s="180"/>
      <c r="S278" s="181"/>
      <c r="T278" s="179"/>
      <c r="U278" s="180"/>
      <c r="V278" s="182"/>
      <c r="W278" s="181"/>
      <c r="X278" s="75"/>
      <c r="Y278" s="76"/>
      <c r="Z278" s="77"/>
      <c r="AA278" s="78"/>
      <c r="AB278" s="79"/>
      <c r="AC278" s="79"/>
      <c r="AD278" s="79"/>
      <c r="AE278" s="77"/>
      <c r="AF278" s="139"/>
      <c r="AG278" s="139"/>
      <c r="AH278" s="139"/>
      <c r="AI278" s="80" t="str">
        <f>IF(AND(申込書!$C$90&lt;&gt;"▼プルダウンより選択してください",申込書!$C$90&lt;&gt;"",申込書!$P$90&lt;&gt;"YYYY/MM/DD",$G278&lt;&gt;""),申込書!$P$90,"")</f>
        <v/>
      </c>
      <c r="AJ278" s="81" t="str">
        <f>IF(AND(申込書!$C$90&lt;&gt;"▼プルダウンより選択してください",申込書!$C$90&lt;&gt;"",$G278&lt;&gt;""),申込書!$M$90,"")</f>
        <v/>
      </c>
      <c r="AK278" s="81" t="str">
        <f>IF($AI$3&lt;&gt;"コンテンツなし",IF(AND(申込書!$AH$4="GIGAスクールパック",SUM($P278,$R278)&lt;&gt;0),SUM($P278,$R278),IF(AND(申込書!$AH$4="SKY安心GIGAタブレット",SUM($T278,$V278)&lt;&gt;0),SUM($T278,$V278),"")),"")</f>
        <v/>
      </c>
      <c r="AL278" s="81" t="str">
        <f>IF($AI$3&lt;&gt;"コンテンツなし",IF(AND(申込書!$AH$4="GIGAスクールパック",SUM($Q278,$S278)&lt;&gt;0),SUM($Q278,$S278),IF(AND(申込書!$AH$4="SKY安心GIGAタブレット",SUM($U278,$W278)&lt;&gt;0),SUM($U278,$W278),"")),"")</f>
        <v/>
      </c>
      <c r="AM278" s="157"/>
      <c r="AN278" s="82"/>
      <c r="AO278" s="80" t="str">
        <f>IF(AND(申込書!$C$91&lt;&gt;"▼プルダウンより選択してください",申込書!$C$91&lt;&gt;"",申込書!$P$91&lt;&gt;"YYYY/MM/DD",$G278&lt;&gt;""),申込書!$P$91,"")</f>
        <v/>
      </c>
      <c r="AP278" s="81" t="str">
        <f>IF(AND(申込書!$C$91&lt;&gt;"▼プルダウンより選択してください",申込書!$C$91&lt;&gt;"",$G278&lt;&gt;""),申込書!$M$91,"")</f>
        <v/>
      </c>
      <c r="AQ278" s="81" t="str">
        <f>IF($AO$3&lt;&gt;"コンテンツなし",IF(AND(申込書!$AH$4="GIGAスクールパック",SUM($P278,$R278)&lt;&gt;0),SUM($P278,$R278),IF(AND(申込書!$AH$4="SKY安心GIGAタブレット",SUM($T278,$V278)&lt;&gt;0),SUM($T278,$V278),"")),"")</f>
        <v/>
      </c>
      <c r="AR278" s="81" t="str">
        <f>IF($AO$3&lt;&gt;"コンテンツなし",IF(AND(申込書!$AH$4="GIGAスクールパック",SUM($Q278,$S278)&lt;&gt;0),SUM($Q278,$S278),IF(AND(申込書!$AH$4="SKY安心GIGAタブレット",SUM($U278,$W278)&lt;&gt;0),SUM($U278,$W278),"")),"")</f>
        <v/>
      </c>
      <c r="AS278" s="157"/>
      <c r="AT278" s="82"/>
      <c r="AU278" s="80" t="str">
        <f>IF(AND(申込書!$C$92&lt;&gt;"▼プルダウンより選択してください",申込書!$C$92&lt;&gt;"",申込書!$P$92&lt;&gt;"YYYY/MM/DD",$G278&lt;&gt;""),申込書!$P$92,"")</f>
        <v/>
      </c>
      <c r="AV278" s="81" t="str">
        <f>IF(AND(申込書!$C$92&lt;&gt;"▼プルダウンより選択してください",申込書!$C$92&lt;&gt;"",$G278&lt;&gt;""),申込書!$M$92,"")</f>
        <v/>
      </c>
      <c r="AW278" s="81" t="str">
        <f>IF($AU$3&lt;&gt;"コンテンツなし",IF(AND(申込書!$AH$4="GIGAスクールパック",SUM($P278,$R278)&lt;&gt;0),SUM($P278,$R278),IF(AND(申込書!$AH$4="SKY安心GIGAタブレット",SUM($T278,$V278)&lt;&gt;0),SUM($T278,$V278),"")),"")</f>
        <v/>
      </c>
      <c r="AX278" s="81" t="str">
        <f>IF($AU$3&lt;&gt;"コンテンツなし",IF(AND(申込書!$AH$4="GIGAスクールパック",SUM($Q278,$S278)&lt;&gt;0),SUM($Q278,$S278),IF(AND(申込書!$AH$4="SKY安心GIGAタブレット",SUM($U278,$W278)&lt;&gt;0),SUM($U278,$W278),"")),"")</f>
        <v/>
      </c>
      <c r="AY278" s="157"/>
      <c r="AZ278" s="82"/>
      <c r="BA278" s="80" t="str">
        <f>IF(AND(申込書!$C$93&lt;&gt;"▼プルダウンより選択してください",申込書!$C$93&lt;&gt;"",申込書!$P$93&lt;&gt;"YYYY/MM/DD",$G278&lt;&gt;""),申込書!$P$93,"")</f>
        <v/>
      </c>
      <c r="BB278" s="81" t="str">
        <f>IF(AND(申込書!$C$93&lt;&gt;"▼プルダウンより選択してください",申込書!$C$93&lt;&gt;"",申込書!$M$93&gt;=1,$G278&lt;&gt;""),申込書!$M$93,"")</f>
        <v/>
      </c>
      <c r="BC278" s="81" t="str">
        <f>IF($BA$3&lt;&gt;"コンテンツなし",IF(AND(申込書!$AH$4="GIGAスクールパック",SUM($P278,$R278)&lt;&gt;0),SUM($P278,$R278),IF(AND(申込書!$AH$4="SKY安心GIGAタブレット",SUM($T278,$V278)&lt;&gt;0),SUM($T278,$V278),"")),"")</f>
        <v/>
      </c>
      <c r="BD278" s="81" t="str">
        <f>IF($BA$3&lt;&gt;"コンテンツなし",IF(AND(申込書!$AH$4="GIGAスクールパック",SUM($Q278,$S278)&lt;&gt;0),SUM($Q278,$S278),IF(AND(申込書!$AH$4="SKY安心GIGAタブレット",SUM($U278,$W278)&lt;&gt;0),SUM($U278,$W278),"")),"")</f>
        <v/>
      </c>
      <c r="BE278" s="157"/>
      <c r="BF278" s="82"/>
      <c r="BG278" s="80" t="str">
        <f>IF(AND(申込書!$C$94&lt;&gt;"▼プルダウンより選択してください",申込書!$C$94&lt;&gt;"",申込書!$P$94&lt;&gt;"YYYY/MM/DD",$G278&lt;&gt;""),申込書!$P$94,"")</f>
        <v/>
      </c>
      <c r="BH278" s="81" t="str">
        <f>IF(AND(申込書!$C$94&lt;&gt;"▼プルダウンより選択してください",申込書!$C$94&lt;&gt;"",$G278&lt;&gt;""),申込書!$M$94,"")</f>
        <v/>
      </c>
      <c r="BI278" s="81" t="str">
        <f>IF($BG$3&lt;&gt;"コンテンツなし",IF(AND(申込書!$AH$4="GIGAスクールパック",SUM($P278,$R278)&lt;&gt;0),SUM($P278,$R278),IF(AND(申込書!$AH$4="SKY安心GIGAタブレット",SUM($T278,$V278)&lt;&gt;0),SUM($T278,$V278),"")),"")</f>
        <v/>
      </c>
      <c r="BJ278" s="81" t="str">
        <f>IF($BG$3&lt;&gt;"コンテンツなし",IF(AND(申込書!$AH$4="GIGAスクールパック",SUM($Q278,$S278)&lt;&gt;0),SUM($Q278,$S278),IF(AND(申込書!$AH$4="SKY安心GIGAタブレット",SUM($U278,$W278)&lt;&gt;0),SUM($U278,$W278),"")),"")</f>
        <v/>
      </c>
      <c r="BK278" s="157"/>
      <c r="BL278" s="82"/>
      <c r="BM278" s="80" t="str">
        <f>IF(AND(申込書!$C$95&lt;&gt;"▼プルダウンより選択してください",申込書!$C$95&lt;&gt;"",申込書!$P$95&lt;&gt;"YYYY/MM/DD",$G278&lt;&gt;""),申込書!$P$95,"")</f>
        <v/>
      </c>
      <c r="BN278" s="81" t="str">
        <f>IF(AND(申込書!$C$95&lt;&gt;"▼プルダウンより選択してください",申込書!$C$95&lt;&gt;"",$G278&lt;&gt;""),申込書!$M$95,"")</f>
        <v/>
      </c>
      <c r="BO278" s="81" t="str">
        <f>IF($BM$3&lt;&gt;"コンテンツなし",IF(AND(申込書!$AH$4="GIGAスクールパック",SUM($P278,$R278)&lt;&gt;0),SUM($P278,$R278),IF(AND(申込書!$AH$4="SKY安心GIGAタブレット",SUM($T278,$V278)&lt;&gt;0),SUM($T278,$V278),"")),"")</f>
        <v/>
      </c>
      <c r="BP278" s="81" t="str">
        <f>IF($BM$3&lt;&gt;"コンテンツなし",IF(AND(申込書!$AH$4="GIGAスクールパック",SUM($Q278,$S278)&lt;&gt;0),SUM($Q278,$S278),IF(AND(申込書!$AH$4="SKY安心GIGAタブレット",SUM($U278,$W278)&lt;&gt;0),SUM($U278,$W278),"")),"")</f>
        <v/>
      </c>
      <c r="BQ278" s="157"/>
      <c r="BR278" s="82"/>
      <c r="BS278" s="80" t="str">
        <f>IF(AND(申込書!$C$96&lt;&gt;"▼プルダウンより選択してください",申込書!$C$96&lt;&gt;"",申込書!$P$96&lt;&gt;"YYYY/MM/DD",$G278&lt;&gt;""),申込書!$P$96,"")</f>
        <v/>
      </c>
      <c r="BT278" s="81" t="str">
        <f>IF(AND(申込書!$C$96&lt;&gt;"▼プルダウンより選択してください",申込書!$C$96&lt;&gt;"",$G278&lt;&gt;""),申込書!$M$96,"")</f>
        <v/>
      </c>
      <c r="BU278" s="81" t="str">
        <f>IF($BS$3&lt;&gt;"コンテンツなし",IF(AND(申込書!$AH$4="GIGAスクールパック",SUM($P278,$R278)&lt;&gt;0),SUM($P278,$R278),IF(AND(申込書!$AH$4="SKY安心GIGAタブレット",SUM($T278,$V278)&lt;&gt;0),SUM($T278,$V278),"")),"")</f>
        <v/>
      </c>
      <c r="BV278" s="81" t="str">
        <f>IF($BS$3&lt;&gt;"コンテンツなし",IF(AND(申込書!$AH$4="GIGAスクールパック",SUM($Q278,$S278)&lt;&gt;0),SUM($Q278,$S278),IF(AND(申込書!$AH$4="SKY安心GIGAタブレット",SUM($U278,$W278)&lt;&gt;0),SUM($U278,$W278),"")),"")</f>
        <v/>
      </c>
      <c r="BW278" s="157"/>
      <c r="BX278" s="82"/>
      <c r="BY278" s="80" t="str">
        <f>IF(AND(申込書!$C$97&lt;&gt;"▼プルダウンより選択してください",申込書!$C$97&lt;&gt;"",申込書!$P$97&lt;&gt;"YYYY/MM/DD",$G278&lt;&gt;""),申込書!$P$97,"")</f>
        <v/>
      </c>
      <c r="BZ278" s="81" t="str">
        <f>IF(AND(申込書!$C$97&lt;&gt;"▼プルダウンより選択してください",申込書!$C$97&lt;&gt;"",$G278&lt;&gt;""),申込書!$M$97,"")</f>
        <v/>
      </c>
      <c r="CA278" s="81" t="str">
        <f>IF($BY$3&lt;&gt;"コンテンツなし",IF(AND(申込書!$AH$4="GIGAスクールパック",SUM($P278,$R278)&lt;&gt;0),SUM($P278,$R278),IF(AND(申込書!$AH$4="SKY安心GIGAタブレット",SUM($T278,$V278)&lt;&gt;0),SUM($T278,$V278),"")),"")</f>
        <v/>
      </c>
      <c r="CB278" s="81" t="str">
        <f>IF($BY$3&lt;&gt;"コンテンツなし",IF(AND(申込書!$AH$4="GIGAスクールパック",SUM($Q278,$S278)&lt;&gt;0),SUM($Q278,$S278),IF(AND(申込書!$AH$4="SKY安心GIGAタブレット",SUM($U278,$W278)&lt;&gt;0),SUM($U278,$W278),"")),"")</f>
        <v/>
      </c>
      <c r="CC278" s="157"/>
      <c r="CD278" s="82"/>
      <c r="CE278" s="80" t="str">
        <f>IF(AND(申込書!$C$98&lt;&gt;"▼プルダウンより選択してください",申込書!$C$98&lt;&gt;"",申込書!$P$98&lt;&gt;"YYYY/MM/DD",$G278&lt;&gt;""),申込書!$P$98,"")</f>
        <v/>
      </c>
      <c r="CF278" s="81" t="str">
        <f>IF(AND(申込書!$C$98&lt;&gt;"▼プルダウンより選択してください",申込書!$C$98&lt;&gt;"",$G278&lt;&gt;""),申込書!$M$98,"")</f>
        <v/>
      </c>
      <c r="CG278" s="81" t="str">
        <f>IF($CE$3&lt;&gt;"コンテンツなし",IF(AND(申込書!$AH$4="GIGAスクールパック",SUM($P278,$R278)&lt;&gt;0),SUM($P278,$R278),IF(AND(申込書!$AH$4="SKY安心GIGAタブレット",SUM($T278,$V278)&lt;&gt;0),SUM($T278,$V278),"")),"")</f>
        <v/>
      </c>
      <c r="CH278" s="81" t="str">
        <f>IF($CE$3&lt;&gt;"コンテンツなし",IF(AND(申込書!$AH$4="GIGAスクールパック",SUM($Q278,$S278)&lt;&gt;0),SUM($Q278,$S278),IF(AND(申込書!$AH$4="SKY安心GIGAタブレット",SUM($U278,$W278)&lt;&gt;0),SUM($U278,$W278),"")),"")</f>
        <v/>
      </c>
      <c r="CI278" s="157"/>
      <c r="CJ278" s="82"/>
      <c r="CK278" s="80" t="str">
        <f>IF(AND(申込書!$C$99&lt;&gt;"▼プルダウンより選択してください",申込書!$C$99&lt;&gt;"",申込書!$P$99&lt;&gt;"YYYY/MM/DD",$G278&lt;&gt;""),申込書!$P$99,"")</f>
        <v/>
      </c>
      <c r="CL278" s="81" t="str">
        <f>IF(AND(申込書!$C$99&lt;&gt;"▼プルダウンより選択してください",申込書!$C$99&lt;&gt;"",$G278&lt;&gt;""),申込書!$M$99,"")</f>
        <v/>
      </c>
      <c r="CM278" s="81" t="str">
        <f>IF($CK$3&lt;&gt;"コンテンツなし",IF(AND(申込書!$AH$4="GIGAスクールパック",SUM($P278,$R278)&lt;&gt;0),SUM($P278,$R278),IF(AND(申込書!$AH$4="SKY安心GIGAタブレット",SUM($T278,$V278)&lt;&gt;0),SUM($T278,$V278),"")),"")</f>
        <v/>
      </c>
      <c r="CN278" s="81" t="str">
        <f>IF($CK$3&lt;&gt;"コンテンツなし",IF(AND(申込書!$AH$4="GIGAスクールパック",SUM($Q278,$S278)&lt;&gt;0),SUM($Q278,$S278),IF(AND(申込書!$AH$4="SKY安心GIGAタブレット",SUM($U278,$W278)&lt;&gt;0),SUM($U278,$W278),"")),"")</f>
        <v/>
      </c>
      <c r="CO278" s="157"/>
      <c r="CP278" s="82"/>
      <c r="CQ278" s="80" t="str">
        <f>IF(AND(申込書!$C$100&lt;&gt;"▼プルダウンより選択してください",申込書!$C$100&lt;&gt;"",申込書!$P$100&lt;&gt;"YYYY/MM/DD",$G278&lt;&gt;""),申込書!$P$100,"")</f>
        <v/>
      </c>
      <c r="CR278" s="81" t="str">
        <f>IF(AND(申込書!$C$100&lt;&gt;"▼プルダウンより選択してください",申込書!$C$100&lt;&gt;"",$G278&lt;&gt;""),申込書!$M$100,"")</f>
        <v/>
      </c>
      <c r="CS278" s="81" t="str">
        <f>IF($CQ$3&lt;&gt;"コンテンツなし",IF(AND(申込書!$AH$4="GIGAスクールパック",SUM($P278,$R278)&lt;&gt;0),SUM($P278,$R278),IF(AND(申込書!$AH$4="SKY安心GIGAタブレット",SUM($T278,$V278)&lt;&gt;0),SUM($T278,$V278),"")),"")</f>
        <v/>
      </c>
      <c r="CT278" s="81" t="str">
        <f>IF($CQ$3&lt;&gt;"コンテンツなし",IF(AND(申込書!$AH$4="GIGAスクールパック",SUM($Q278,$S278)&lt;&gt;0),SUM($Q278,$S278),IF(AND(申込書!$AH$4="SKY安心GIGAタブレット",SUM($U278,$W278)&lt;&gt;0),SUM($U278,$W278),"")),"")</f>
        <v/>
      </c>
      <c r="CU278" s="81"/>
      <c r="CV278" s="82"/>
      <c r="CW278" s="80" t="str">
        <f>IF(AND(申込書!$C$101&lt;&gt;"▼プルダウンより選択してください",申込書!$C$101&lt;&gt;"",申込書!$P$101&lt;&gt;"YYYY/MM/DD",$G278&lt;&gt;""),申込書!$P$101,"")</f>
        <v/>
      </c>
      <c r="CX278" s="81" t="str">
        <f>IF(AND(申込書!$C$101&lt;&gt;"▼プルダウンより選択してください",申込書!$C$101&lt;&gt;"",$G278&lt;&gt;""),申込書!$M$101,"")</f>
        <v/>
      </c>
      <c r="CY278" s="81" t="str">
        <f>IF($CW$3&lt;&gt;"コンテンツなし",IF(AND(申込書!$AH$4="GIGAスクールパック",SUM($P278,$R278)&lt;&gt;0),SUM($P278,$R278),IF(AND(申込書!$AH$4="SKY安心GIGAタブレット",SUM($T278,$V278)&lt;&gt;0),SUM($T278,$V278),"")),"")</f>
        <v/>
      </c>
      <c r="CZ278" s="81" t="str">
        <f>IF($CW$3&lt;&gt;"コンテンツなし",IF(AND(申込書!$AH$4="GIGAスクールパック",SUM($Q278,$S278)&lt;&gt;0),SUM($Q278,$S278),IF(AND(申込書!$AH$4="SKY安心GIGAタブレット",SUM($U278,$W278)&lt;&gt;0),SUM($U278,$W278),"")),"")</f>
        <v/>
      </c>
      <c r="DA278" s="81"/>
      <c r="DB278" s="82"/>
      <c r="DC278" s="80" t="str">
        <f>IF(AND(申込書!$C$102&lt;&gt;"▼プルダウンより選択してください",申込書!$C$102&lt;&gt;"",申込書!$P$102&lt;&gt;"YYYY/MM/DD",$G278&lt;&gt;""),申込書!$P$102,"")</f>
        <v/>
      </c>
      <c r="DD278" s="81" t="str">
        <f>IF(AND(申込書!$C$102&lt;&gt;"▼プルダウンより選択してください",申込書!$C$102&lt;&gt;"",$G278&lt;&gt;""),申込書!$M$102,"")</f>
        <v/>
      </c>
      <c r="DE278" s="81" t="str">
        <f>IF($DC$3&lt;&gt;"コンテンツなし",IF(AND(申込書!$AH$4="GIGAスクールパック",SUM($P278,$R278)&lt;&gt;0),SUM($P278,$R278),IF(AND(申込書!$AH$4="SKY安心GIGAタブレット",SUM($T278,$V278)&lt;&gt;0),SUM($T278,$V278),"")),"")</f>
        <v/>
      </c>
      <c r="DF278" s="81" t="str">
        <f>IF($DC$3&lt;&gt;"コンテンツなし",IF(AND(申込書!$AH$4="GIGAスクールパック",SUM($Q278,$S278)&lt;&gt;0),SUM($Q278,$S278),IF(AND(申込書!$AH$4="SKY安心GIGAタブレット",SUM($U278,$W278)&lt;&gt;0),SUM($U278,$W278),"")),"")</f>
        <v/>
      </c>
      <c r="DG278" s="81"/>
      <c r="DH278" s="82"/>
      <c r="DI278" s="80" t="str">
        <f>IF(AND(申込書!$C$103&lt;&gt;"▼プルダウンより選択してください",申込書!$C$103&lt;&gt;"",申込書!$P$103&lt;&gt;"YYYY/MM/DD",$G278&lt;&gt;""),申込書!$P$103,"")</f>
        <v/>
      </c>
      <c r="DJ278" s="81" t="str">
        <f>IF(AND(申込書!$C$103&lt;&gt;"▼プルダウンより選択してください",申込書!$C$103&lt;&gt;"",$G278&lt;&gt;""),申込書!$M$103,"")</f>
        <v/>
      </c>
      <c r="DK278" s="81" t="str">
        <f>IF($DI$3&lt;&gt;"コンテンツなし",IF(AND(申込書!$AH$4="GIGAスクールパック",SUM($P278,$R278)&lt;&gt;0),SUM($P278,$R278),IF(AND(申込書!$AH$4="SKY安心GIGAタブレット",SUM($T278,$V278)&lt;&gt;0),SUM($T278,$V278),"")),"")</f>
        <v/>
      </c>
      <c r="DL278" s="81" t="str">
        <f>IF($DI$3&lt;&gt;"コンテンツなし",IF(AND(申込書!$AH$4="GIGAスクールパック",SUM($Q278,$S278)&lt;&gt;0),SUM($Q278,$S278),IF(AND(申込書!$AH$4="SKY安心GIGAタブレット",SUM($U278,$W278)&lt;&gt;0),SUM($U278,$W278),"")),"")</f>
        <v/>
      </c>
      <c r="DM278" s="81"/>
      <c r="DN278" s="82"/>
      <c r="DO278" s="80" t="str">
        <f>IF(AND(申込書!$C$104&lt;&gt;"▼プルダウンより選択してください",申込書!$C$104&lt;&gt;"",申込書!$P$104&lt;&gt;"YYYY/MM/DD",$G278&lt;&gt;""),申込書!$P$104,"")</f>
        <v/>
      </c>
      <c r="DP278" s="81" t="str">
        <f>IF(AND(申込書!$C$104&lt;&gt;"▼プルダウンより選択してください",申込書!$C$104&lt;&gt;"",$G278&lt;&gt;""),申込書!$M$104,"")</f>
        <v/>
      </c>
      <c r="DQ278" s="81" t="str">
        <f>IF($DO$3&lt;&gt;"コンテンツなし",IF(AND(申込書!$AH$4="GIGAスクールパック",SUM($P278,$R278)&lt;&gt;0),SUM($P278,$R278),IF(AND(申込書!$AH$4="SKY安心GIGAタブレット",SUM($T278,$V278)&lt;&gt;0),SUM($T278,$V278),"")),"")</f>
        <v/>
      </c>
      <c r="DR278" s="81" t="str">
        <f>IF($DO$3&lt;&gt;"コンテンツなし",IF(AND(申込書!$AH$4="GIGAスクールパック",SUM($Q278,$S278)&lt;&gt;0),SUM($Q278,$S278),IF(AND(申込書!$AH$4="SKY安心GIGAタブレット",SUM($U278,$W278)&lt;&gt;0),SUM($U278,$W278),"")),"")</f>
        <v/>
      </c>
      <c r="DS278" s="81"/>
      <c r="DT278" s="82"/>
      <c r="DU278" s="80" t="str">
        <f>IF(AND(申込書!$C$105&lt;&gt;"▼プルダウンより選択してください",申込書!$C$105&lt;&gt;"",申込書!$P$105&lt;&gt;"YYYY/MM/DD",$G278&lt;&gt;""),申込書!$P$105,"")</f>
        <v/>
      </c>
      <c r="DV278" s="81" t="str">
        <f>IF(AND(申込書!$C$105&lt;&gt;"▼プルダウンより選択してください",申込書!$C$105&lt;&gt;"",$G278&lt;&gt;""),申込書!$M$105,"")</f>
        <v/>
      </c>
      <c r="DW278" s="81" t="str">
        <f>IF($DU$3&lt;&gt;"コンテンツなし",IF(AND(申込書!$AH$4="GIGAスクールパック",SUM($P278,$R278)&lt;&gt;0),SUM($P278,$R278),IF(AND(申込書!$AH$4="SKY安心GIGAタブレット",SUM($T278,$V278)&lt;&gt;0),SUM($T278,$V278),"")),"")</f>
        <v/>
      </c>
      <c r="DX278" s="81" t="str">
        <f>IF($DU$3&lt;&gt;"コンテンツなし",IF(AND(申込書!$AH$4="GIGAスクールパック",SUM($Q278,$S278)&lt;&gt;0),SUM($Q278,$S278),IF(AND(申込書!$AH$4="SKY安心GIGAタブレット",SUM($U278,$W278)&lt;&gt;0),SUM($U278,$W278),"")),"")</f>
        <v/>
      </c>
      <c r="DY278" s="157"/>
      <c r="DZ278" s="82"/>
      <c r="EA278" s="80" t="str">
        <f>IF(AND(申込書!$C$106&lt;&gt;"▼プルダウンより選択してください",申込書!$C$106&lt;&gt;"",申込書!$P$106&lt;&gt;"YYYY/MM/DD",$G278&lt;&gt;""),申込書!$P$106,"")</f>
        <v/>
      </c>
      <c r="EB278" s="81" t="str">
        <f>IF(AND(申込書!$C$106&lt;&gt;"▼プルダウンより選択してください",申込書!$C$106&lt;&gt;"",$G278&lt;&gt;""),申込書!$M$106,"")</f>
        <v/>
      </c>
      <c r="EC278" s="81" t="str">
        <f>IF($EA$3&lt;&gt;"コンテンツなし",IF(AND(申込書!$AH$4="GIGAスクールパック",SUM($P278,$R278)&lt;&gt;0),SUM($P278,$R278),IF(AND(申込書!$AH$4="SKY安心GIGAタブレット",SUM($T278,$V278)&lt;&gt;0),SUM($T278,$V278),"")),"")</f>
        <v/>
      </c>
      <c r="ED278" s="81" t="str">
        <f>IF($EA$3&lt;&gt;"コンテンツなし",IF(AND(申込書!$AH$4="GIGAスクールパック",SUM($Q278,$S278)&lt;&gt;0),SUM($Q278,$S278),IF(AND(申込書!$AH$4="SKY安心GIGAタブレット",SUM($U278,$W278)&lt;&gt;0),SUM($U278,$W278),"")),"")</f>
        <v/>
      </c>
      <c r="EE278" s="157"/>
      <c r="EF278" s="82"/>
      <c r="EG278" s="80" t="str">
        <f>IF(AND(申込書!$C$107&lt;&gt;"▼プルダウンより選択してください",申込書!$C$107&lt;&gt;"",申込書!$P$107&lt;&gt;"YYYY/MM/DD",$G278&lt;&gt;""),申込書!$P$107,"")</f>
        <v/>
      </c>
      <c r="EH278" s="81" t="str">
        <f>IF(AND(申込書!$C$107&lt;&gt;"▼プルダウンより選択してください",申込書!$C$107&lt;&gt;"",$G278&lt;&gt;""),申込書!$M$107,"")</f>
        <v/>
      </c>
      <c r="EI278" s="81" t="str">
        <f>IF($EG$3&lt;&gt;"コンテンツなし",IF(AND(申込書!$AH$4="GIGAスクールパック",SUM($P278,$R278)&lt;&gt;0),SUM($P278,$R278),IF(AND(申込書!$AH$4="SKY安心GIGAタブレット",SUM($T278,$V278)&lt;&gt;0),SUM($T278,$V278),"")),"")</f>
        <v/>
      </c>
      <c r="EJ278" s="81" t="str">
        <f>IF($EG$3&lt;&gt;"コンテンツなし",IF(AND(申込書!$AH$4="GIGAスクールパック",SUM($Q278,$S278)&lt;&gt;0),SUM($Q278,$S278),IF(AND(申込書!$AH$4="SKY安心GIGAタブレット",SUM($U278,$W278)&lt;&gt;0),SUM($U278,$W278),"")),"")</f>
        <v/>
      </c>
      <c r="EK278" s="157"/>
      <c r="EL278" s="82"/>
      <c r="EM278" s="80" t="str">
        <f>IF(AND(申込書!$C$108&lt;&gt;"▼プルダウンより選択してください",申込書!$C$108&lt;&gt;"",申込書!$P$108&lt;&gt;"YYYY/MM/DD",$G278&lt;&gt;""),申込書!$P$108,"")</f>
        <v/>
      </c>
      <c r="EN278" s="81" t="str">
        <f>IF(AND(申込書!$C$108&lt;&gt;"▼プルダウンより選択してください",申込書!$C$108&lt;&gt;"",$G278&lt;&gt;""),申込書!$M$108,"")</f>
        <v/>
      </c>
      <c r="EO278" s="81" t="str">
        <f>IF($EM$3&lt;&gt;"コンテンツなし",IF(AND(申込書!$AH$4="GIGAスクールパック",SUM($P278,$R278)&lt;&gt;0),SUM($P278,$R278),IF(AND(申込書!$AH$4="SKY安心GIGAタブレット",SUM($T278,$V278)&lt;&gt;0),SUM($T278,$V278),"")),"")</f>
        <v/>
      </c>
      <c r="EP278" s="81" t="str">
        <f>IF($EM$3&lt;&gt;"コンテンツなし",IF(AND(申込書!$AH$4="GIGAスクールパック",SUM($Q278,$S278)&lt;&gt;0),SUM($Q278,$S278),IF(AND(申込書!$AH$4="SKY安心GIGAタブレット",SUM($U278,$W278)&lt;&gt;0),SUM($U278,$W278),"")),"")</f>
        <v/>
      </c>
      <c r="EQ278" s="157"/>
      <c r="ER278" s="82"/>
      <c r="ES278" s="80" t="str">
        <f>IF(AND(申込書!$C$109&lt;&gt;"▼プルダウンより選択してください",申込書!$C$109&lt;&gt;"",申込書!$P$109&lt;&gt;"YYYY/MM/DD",$G278&lt;&gt;""),申込書!$P$109,"")</f>
        <v/>
      </c>
      <c r="ET278" s="81" t="str">
        <f>IF(AND(申込書!$C$109&lt;&gt;"▼プルダウンより選択してください",申込書!$C$109&lt;&gt;"",$G278&lt;&gt;""),申込書!$M$109,"")</f>
        <v/>
      </c>
      <c r="EU278" s="81" t="str">
        <f>IF($ES$3&lt;&gt;"コンテンツなし",IF(AND(申込書!$AH$4="GIGAスクールパック",SUM($P278,$R278)&lt;&gt;0),SUM($P278,$R278),IF(AND(申込書!$AH$4="SKY安心GIGAタブレット",SUM($T278,$V278)&lt;&gt;0),SUM($T278,$V278),"")),"")</f>
        <v/>
      </c>
      <c r="EV278" s="81" t="str">
        <f>IF($ES$3&lt;&gt;"コンテンツなし",IF(AND(申込書!$AH$4="GIGAスクールパック",SUM($Q278,$S278)&lt;&gt;0),SUM($Q278,$S278),IF(AND(申込書!$AH$4="SKY安心GIGAタブレット",SUM($U278,$W278)&lt;&gt;0),SUM($U278,$W278),"")),"")</f>
        <v/>
      </c>
      <c r="EW278" s="157"/>
      <c r="EX278" s="82"/>
      <c r="EY278" s="80" t="str">
        <f>IF(AND(申込書!$C$110&lt;&gt;"▼プルダウンより選択してください",申込書!$C$110&lt;&gt;"",申込書!$P$110&lt;&gt;"YYYY/MM/DD",$G278&lt;&gt;""),申込書!$P$110,"")</f>
        <v/>
      </c>
      <c r="EZ278" s="81" t="str">
        <f>IF(AND(申込書!$C$110&lt;&gt;"▼プルダウンより選択してください",申込書!$C$110&lt;&gt;"",$G278&lt;&gt;""),申込書!$M$110,"")</f>
        <v/>
      </c>
      <c r="FA278" s="81" t="str">
        <f>IF($EY$3&lt;&gt;"コンテンツなし",IF(AND(申込書!$AH$4="GIGAスクールパック",SUM($P278,$R278)&lt;&gt;0),SUM($P278,$R278),IF(AND(申込書!$AH$4="SKY安心GIGAタブレット",SUM($T278,$V278)&lt;&gt;0),SUM($T278,$V278),"")),"")</f>
        <v/>
      </c>
      <c r="FB278" s="81" t="str">
        <f>IF($EY$3&lt;&gt;"コンテンツなし",IF(AND(申込書!$AH$4="GIGAスクールパック",SUM($Q278,$S278)&lt;&gt;0),SUM($Q278,$S278),IF(AND(申込書!$AH$4="SKY安心GIGAタブレット",SUM($U278,$W278)&lt;&gt;0),SUM($U278,$W278),"")),"")</f>
        <v/>
      </c>
      <c r="FC278" s="157"/>
      <c r="FD278" s="82"/>
      <c r="FE278" s="80" t="str">
        <f>IF(AND(申込書!$C$111&lt;&gt;"▼プルダウンより選択してください",申込書!$C$111&lt;&gt;"",申込書!$P$111&lt;&gt;"YYYY/MM/DD",$G278&lt;&gt;""),申込書!$P$111,"")</f>
        <v/>
      </c>
      <c r="FF278" s="81" t="str">
        <f>IF(AND(申込書!$C$111&lt;&gt;"▼プルダウンより選択してください",申込書!$C$111&lt;&gt;"",$G278&lt;&gt;""),申込書!$M$111,"")</f>
        <v/>
      </c>
      <c r="FG278" s="81" t="str">
        <f>IF($FE$3&lt;&gt;"コンテンツなし",IF(AND(申込書!$AH$4="GIGAスクールパック",SUM($P278,$R278)&lt;&gt;0),SUM($P278,$R278),IF(AND(申込書!$AH$4="SKY安心GIGAタブレット",SUM($T278,$V278)&lt;&gt;0),SUM($T278,$V278),"")),"")</f>
        <v/>
      </c>
      <c r="FH278" s="81" t="str">
        <f>IF($FE$3&lt;&gt;"コンテンツなし",IF(AND(申込書!$AH$4="GIGAスクールパック",SUM($Q278,$S278)&lt;&gt;0),SUM($Q278,$S278),IF(AND(申込書!$AH$4="SKY安心GIGAタブレット",SUM($U278,$W278)&lt;&gt;0),SUM($U278,$W278),"")),"")</f>
        <v/>
      </c>
      <c r="FI278" s="157"/>
      <c r="FJ278" s="82"/>
      <c r="FK278" s="80" t="str">
        <f>IF(AND(申込書!$C$112&lt;&gt;"▼プルダウンより選択してください",申込書!$C$112&lt;&gt;"",申込書!$P$112&lt;&gt;"YYYY/MM/DD",$G278&lt;&gt;""),申込書!$P$112,"")</f>
        <v/>
      </c>
      <c r="FL278" s="81" t="str">
        <f>IF(AND(申込書!$C$112&lt;&gt;"▼プルダウンより選択してください",申込書!$C$112&lt;&gt;"",$G278&lt;&gt;""),申込書!$M$112,"")</f>
        <v/>
      </c>
      <c r="FM278" s="81" t="str">
        <f>IF($FK$3&lt;&gt;"コンテンツなし",IF(AND(申込書!$AH$4="GIGAスクールパック",SUM($P278,$R278)&lt;&gt;0),SUM($P278,$R278),IF(AND(申込書!$AH$4="SKY安心GIGAタブレット",SUM($T278,$V278)&lt;&gt;0),SUM($T278,$V278),"")),"")</f>
        <v/>
      </c>
      <c r="FN278" s="81" t="str">
        <f>IF($FK$3&lt;&gt;"コンテンツなし",IF(AND(申込書!$AH$4="GIGAスクールパック",SUM($Q278,$S278)&lt;&gt;0),SUM($Q278,$S278),IF(AND(申込書!$AH$4="SKY安心GIGAタブレット",SUM($U278,$W278)&lt;&gt;0),SUM($U278,$W278),"")),"")</f>
        <v/>
      </c>
      <c r="FO278" s="157"/>
      <c r="FP278" s="82"/>
      <c r="FQ278" s="80" t="str">
        <f>IF(AND(申込書!$C$113&lt;&gt;"▼プルダウンより選択してください",申込書!$C$113&lt;&gt;"",申込書!$P$113&lt;&gt;"YYYY/MM/DD",$G278&lt;&gt;""),申込書!$P$113,"")</f>
        <v/>
      </c>
      <c r="FR278" s="81" t="str">
        <f>IF(AND(申込書!$C$113&lt;&gt;"▼プルダウンより選択してください",申込書!$C$113&lt;&gt;"",$G278&lt;&gt;""),申込書!$M$113,"")</f>
        <v/>
      </c>
      <c r="FS278" s="81" t="str">
        <f>IF($FQ$3&lt;&gt;"コンテンツなし",IF(AND(申込書!$AH$4="GIGAスクールパック",SUM($P278,$R278)&lt;&gt;0),SUM($P278,$R278),IF(AND(申込書!$AH$4="SKY安心GIGAタブレット",SUM($T278,$V278)&lt;&gt;0),SUM($T278,$V278),"")),"")</f>
        <v/>
      </c>
      <c r="FT278" s="81" t="str">
        <f>IF($FQ$3&lt;&gt;"コンテンツなし",IF(AND(申込書!$AH$4="GIGAスクールパック",SUM($Q278,$S278)&lt;&gt;0),SUM($Q278,$S278),IF(AND(申込書!$AH$4="SKY安心GIGAタブレット",SUM($U278,$W278)&lt;&gt;0),SUM($U278,$W278),"")),"")</f>
        <v/>
      </c>
      <c r="FU278" s="157"/>
      <c r="FV278" s="82"/>
      <c r="FW278" s="80" t="str">
        <f>IF(AND(申込書!$C$114&lt;&gt;"▼プルダウンより選択してください",申込書!$C$114&lt;&gt;"",申込書!$P$114&lt;&gt;"YYYY/MM/DD",$G278&lt;&gt;""),申込書!$P$114,"")</f>
        <v/>
      </c>
      <c r="FX278" s="81" t="str">
        <f>IF(AND(申込書!$C$114&lt;&gt;"▼プルダウンより選択してください",申込書!$C$114&lt;&gt;"",$G278&lt;&gt;""),申込書!$M$114,"")</f>
        <v/>
      </c>
      <c r="FY278" s="81" t="str">
        <f>IF($FW$3&lt;&gt;"コンテンツなし",IF(AND(申込書!$AH$4="GIGAスクールパック",SUM($P278,$R278)&lt;&gt;0),SUM($P278,$R278),IF(AND(申込書!$AH$4="SKY安心GIGAタブレット",SUM($T278,$V278)&lt;&gt;0),SUM($T278,$V278),"")),"")</f>
        <v/>
      </c>
      <c r="FZ278" s="81" t="str">
        <f>IF($FW$3&lt;&gt;"コンテンツなし",IF(AND(申込書!$AH$4="GIGAスクールパック",SUM($Q278,$S278)&lt;&gt;0),SUM($Q278,$S278),IF(AND(申込書!$AH$4="SKY安心GIGAタブレット",SUM($U278,$W278)&lt;&gt;0),SUM($U278,$W278),"")),"")</f>
        <v/>
      </c>
      <c r="GA278" s="157"/>
      <c r="GB278" s="82"/>
      <c r="GC278" s="80" t="str">
        <f>IF(AND(申込書!$C$115&lt;&gt;"▼プルダウンより選択してください",申込書!$C$115&lt;&gt;"",申込書!$P$115&lt;&gt;"YYYY/MM/DD",$G278&lt;&gt;""),申込書!$P$115,"")</f>
        <v/>
      </c>
      <c r="GD278" s="81" t="str">
        <f>IF(AND(申込書!$C$115&lt;&gt;"▼プルダウンより選択してください",申込書!$C$115&lt;&gt;"",$G278&lt;&gt;""),申込書!$M$115,"")</f>
        <v/>
      </c>
      <c r="GE278" s="81" t="str">
        <f>IF($GC$3&lt;&gt;"コンテンツなし",IF(AND(申込書!$AH$4="GIGAスクールパック",SUM($P278,$R278)&lt;&gt;0),SUM($P278,$R278),IF(AND(申込書!$AH$4="SKY安心GIGAタブレット",SUM($T278,$V278)&lt;&gt;0),SUM($T278,$V278),"")),"")</f>
        <v/>
      </c>
      <c r="GF278" s="81" t="str">
        <f>IF($GC$3&lt;&gt;"コンテンツなし",IF(AND(申込書!$AH$4="GIGAスクールパック",SUM($Q278,$S278)&lt;&gt;0),SUM($Q278,$S278),IF(AND(申込書!$AH$4="SKY安心GIGAタブレット",SUM($U278,$W278)&lt;&gt;0),SUM($U278,$W278),"")),"")</f>
        <v/>
      </c>
      <c r="GG278" s="157"/>
      <c r="GH278" s="82"/>
      <c r="GI278" s="80" t="str">
        <f>IF(AND(申込書!$C$116&lt;&gt;"▼プルダウンより選択してください",申込書!$C$116&lt;&gt;"",申込書!$P$116&lt;&gt;"YYYY/MM/DD",$G278&lt;&gt;""),申込書!$P$116,"")</f>
        <v/>
      </c>
      <c r="GJ278" s="81" t="str">
        <f>IF(AND(申込書!$C$116&lt;&gt;"▼プルダウンより選択してください",申込書!$C$116&lt;&gt;"",$G278&lt;&gt;""),申込書!$M$116,"")</f>
        <v/>
      </c>
      <c r="GK278" s="81" t="str">
        <f>IF($GI$3&lt;&gt;"コンテンツなし",IF(AND(申込書!$AH$4="GIGAスクールパック",SUM($P278,$R278)&lt;&gt;0),SUM($P278,$R278),IF(AND(申込書!$AH$4="SKY安心GIGAタブレット",SUM($T278,$V278)&lt;&gt;0),SUM($T278,$V278),"")),"")</f>
        <v/>
      </c>
      <c r="GL278" s="81" t="str">
        <f>IF($GI$3&lt;&gt;"コンテンツなし",IF(AND(申込書!$AH$4="GIGAスクールパック",SUM($Q278,$S278)&lt;&gt;0),SUM($Q278,$S278),IF(AND(申込書!$AH$4="SKY安心GIGAタブレット",SUM($U278,$W278)&lt;&gt;0),SUM($U278,$W278),"")),"")</f>
        <v/>
      </c>
      <c r="GM278" s="157"/>
      <c r="GN278" s="82"/>
      <c r="GO278" s="80" t="str">
        <f>IF(AND(申込書!$C$117&lt;&gt;"▼プルダウンより選択してください",申込書!$C$117&lt;&gt;"",申込書!$P$117&lt;&gt;"YYYY/MM/DD",$G278&lt;&gt;""),申込書!$P$117,"")</f>
        <v/>
      </c>
      <c r="GP278" s="81" t="str">
        <f>IF(AND(申込書!$C$117&lt;&gt;"▼プルダウンより選択してください",申込書!$C$117&lt;&gt;"",$G278&lt;&gt;""),申込書!$M$117,"")</f>
        <v/>
      </c>
      <c r="GQ278" s="81" t="str">
        <f>IF($GO$3&lt;&gt;"コンテンツなし",IF(AND(申込書!$AH$4="GIGAスクールパック",SUM($P278,$R278)&lt;&gt;0),SUM($P278,$R278),IF(AND(申込書!$AH$4="SKY安心GIGAタブレット",SUM($T278,$V278)&lt;&gt;0),SUM($T278,$V278),"")),"")</f>
        <v/>
      </c>
      <c r="GR278" s="81" t="str">
        <f>IF($GO$3&lt;&gt;"コンテンツなし",IF(AND(申込書!$AH$4="GIGAスクールパック",SUM($Q278,$S278)&lt;&gt;0),SUM($Q278,$S278),IF(AND(申込書!$AH$4="SKY安心GIGAタブレット",SUM($U278,$W278)&lt;&gt;0),SUM($U278,$W278),"")),"")</f>
        <v/>
      </c>
      <c r="GS278" s="157"/>
      <c r="GT278" s="82"/>
      <c r="GU278" s="80" t="str">
        <f>IF(AND(申込書!$C$118&lt;&gt;"▼プルダウンより選択してください",申込書!$C$118&lt;&gt;"",申込書!$P$118&lt;&gt;"YYYY/MM/DD",$G278&lt;&gt;""),申込書!$P$118,"")</f>
        <v/>
      </c>
      <c r="GV278" s="81" t="str">
        <f>IF(AND(申込書!$C$118&lt;&gt;"▼プルダウンより選択してください",申込書!$C$118&lt;&gt;"",$G278&lt;&gt;""),申込書!$M$118,"")</f>
        <v/>
      </c>
      <c r="GW278" s="81" t="str">
        <f>IF($GU$3&lt;&gt;"コンテンツなし",IF(AND(申込書!$AH$4="GIGAスクールパック",SUM($P278,$R278)&lt;&gt;0),SUM($P278,$R278),IF(AND(申込書!$AH$4="SKY安心GIGAタブレット",SUM($T278,$V278)&lt;&gt;0),SUM($T278,$V278),"")),"")</f>
        <v/>
      </c>
      <c r="GX278" s="81" t="str">
        <f>IF($GU$3&lt;&gt;"コンテンツなし",IF(AND(申込書!$AH$4="GIGAスクールパック",SUM($Q278,$S278)&lt;&gt;0),SUM($Q278,$S278),IF(AND(申込書!$AH$4="SKY安心GIGAタブレット",SUM($U278,$W278)&lt;&gt;0),SUM($U278,$W278),"")),"")</f>
        <v/>
      </c>
      <c r="GY278" s="157"/>
      <c r="GZ278" s="82"/>
      <c r="HA278" s="80" t="str">
        <f>IF(AND(申込書!$C$119&lt;&gt;"▼プルダウンより選択してください",申込書!$C$119&lt;&gt;"",申込書!$P$119&lt;&gt;"YYYY/MM/DD",$G278&lt;&gt;""),申込書!$P$119,"")</f>
        <v/>
      </c>
      <c r="HB278" s="81" t="str">
        <f>IF(AND(申込書!$C$119&lt;&gt;"▼プルダウンより選択してください",申込書!$C$119&lt;&gt;"",$G278&lt;&gt;""),申込書!$M$119,"")</f>
        <v/>
      </c>
      <c r="HC278" s="81" t="str">
        <f>IF($HA$3&lt;&gt;"コンテンツなし",IF(AND(申込書!$AH$4="GIGAスクールパック",SUM($P278,$R278)&lt;&gt;0),SUM($P278,$R278),IF(AND(申込書!$AH$4="SKY安心GIGAタブレット",SUM($T278,$V278)&lt;&gt;0),SUM($T278,$V278),"")),"")</f>
        <v/>
      </c>
      <c r="HD278" s="81" t="str">
        <f>IF($HA$3&lt;&gt;"コンテンツなし",IF(AND(申込書!$AH$4="GIGAスクールパック",SUM($Q278,$S278)&lt;&gt;0),SUM($Q278,$S278),IF(AND(申込書!$AH$4="SKY安心GIGAタブレット",SUM($U278,$W278)&lt;&gt;0),SUM($U278,$W278),"")),"")</f>
        <v/>
      </c>
      <c r="HE278" s="157"/>
      <c r="HF278" s="82"/>
      <c r="HG278" s="83"/>
    </row>
    <row r="279" spans="2:215" ht="26.85" customHeight="1">
      <c r="B279" s="62">
        <f t="shared" si="4"/>
        <v>274</v>
      </c>
      <c r="C279" s="63"/>
      <c r="D279" s="64"/>
      <c r="E279" s="207"/>
      <c r="F279" s="65"/>
      <c r="G279" s="66"/>
      <c r="H279" s="67"/>
      <c r="I279" s="68"/>
      <c r="J279" s="69"/>
      <c r="K279" s="70"/>
      <c r="L279" s="71"/>
      <c r="M279" s="72"/>
      <c r="N279" s="73"/>
      <c r="O279" s="74"/>
      <c r="P279" s="179"/>
      <c r="Q279" s="180"/>
      <c r="R279" s="180"/>
      <c r="S279" s="181"/>
      <c r="T279" s="179"/>
      <c r="U279" s="180"/>
      <c r="V279" s="182"/>
      <c r="W279" s="181"/>
      <c r="X279" s="75"/>
      <c r="Y279" s="76"/>
      <c r="Z279" s="77"/>
      <c r="AA279" s="78"/>
      <c r="AB279" s="79"/>
      <c r="AC279" s="79"/>
      <c r="AD279" s="79"/>
      <c r="AE279" s="77"/>
      <c r="AF279" s="139"/>
      <c r="AG279" s="139"/>
      <c r="AH279" s="139"/>
      <c r="AI279" s="80" t="str">
        <f>IF(AND(申込書!$C$90&lt;&gt;"▼プルダウンより選択してください",申込書!$C$90&lt;&gt;"",申込書!$P$90&lt;&gt;"YYYY/MM/DD",$G279&lt;&gt;""),申込書!$P$90,"")</f>
        <v/>
      </c>
      <c r="AJ279" s="81" t="str">
        <f>IF(AND(申込書!$C$90&lt;&gt;"▼プルダウンより選択してください",申込書!$C$90&lt;&gt;"",$G279&lt;&gt;""),申込書!$M$90,"")</f>
        <v/>
      </c>
      <c r="AK279" s="81" t="str">
        <f>IF($AI$3&lt;&gt;"コンテンツなし",IF(AND(申込書!$AH$4="GIGAスクールパック",SUM($P279,$R279)&lt;&gt;0),SUM($P279,$R279),IF(AND(申込書!$AH$4="SKY安心GIGAタブレット",SUM($T279,$V279)&lt;&gt;0),SUM($T279,$V279),"")),"")</f>
        <v/>
      </c>
      <c r="AL279" s="81" t="str">
        <f>IF($AI$3&lt;&gt;"コンテンツなし",IF(AND(申込書!$AH$4="GIGAスクールパック",SUM($Q279,$S279)&lt;&gt;0),SUM($Q279,$S279),IF(AND(申込書!$AH$4="SKY安心GIGAタブレット",SUM($U279,$W279)&lt;&gt;0),SUM($U279,$W279),"")),"")</f>
        <v/>
      </c>
      <c r="AM279" s="157"/>
      <c r="AN279" s="82"/>
      <c r="AO279" s="80" t="str">
        <f>IF(AND(申込書!$C$91&lt;&gt;"▼プルダウンより選択してください",申込書!$C$91&lt;&gt;"",申込書!$P$91&lt;&gt;"YYYY/MM/DD",$G279&lt;&gt;""),申込書!$P$91,"")</f>
        <v/>
      </c>
      <c r="AP279" s="81" t="str">
        <f>IF(AND(申込書!$C$91&lt;&gt;"▼プルダウンより選択してください",申込書!$C$91&lt;&gt;"",$G279&lt;&gt;""),申込書!$M$91,"")</f>
        <v/>
      </c>
      <c r="AQ279" s="81" t="str">
        <f>IF($AO$3&lt;&gt;"コンテンツなし",IF(AND(申込書!$AH$4="GIGAスクールパック",SUM($P279,$R279)&lt;&gt;0),SUM($P279,$R279),IF(AND(申込書!$AH$4="SKY安心GIGAタブレット",SUM($T279,$V279)&lt;&gt;0),SUM($T279,$V279),"")),"")</f>
        <v/>
      </c>
      <c r="AR279" s="81" t="str">
        <f>IF($AO$3&lt;&gt;"コンテンツなし",IF(AND(申込書!$AH$4="GIGAスクールパック",SUM($Q279,$S279)&lt;&gt;0),SUM($Q279,$S279),IF(AND(申込書!$AH$4="SKY安心GIGAタブレット",SUM($U279,$W279)&lt;&gt;0),SUM($U279,$W279),"")),"")</f>
        <v/>
      </c>
      <c r="AS279" s="157"/>
      <c r="AT279" s="82"/>
      <c r="AU279" s="80" t="str">
        <f>IF(AND(申込書!$C$92&lt;&gt;"▼プルダウンより選択してください",申込書!$C$92&lt;&gt;"",申込書!$P$92&lt;&gt;"YYYY/MM/DD",$G279&lt;&gt;""),申込書!$P$92,"")</f>
        <v/>
      </c>
      <c r="AV279" s="81" t="str">
        <f>IF(AND(申込書!$C$92&lt;&gt;"▼プルダウンより選択してください",申込書!$C$92&lt;&gt;"",$G279&lt;&gt;""),申込書!$M$92,"")</f>
        <v/>
      </c>
      <c r="AW279" s="81" t="str">
        <f>IF($AU$3&lt;&gt;"コンテンツなし",IF(AND(申込書!$AH$4="GIGAスクールパック",SUM($P279,$R279)&lt;&gt;0),SUM($P279,$R279),IF(AND(申込書!$AH$4="SKY安心GIGAタブレット",SUM($T279,$V279)&lt;&gt;0),SUM($T279,$V279),"")),"")</f>
        <v/>
      </c>
      <c r="AX279" s="81" t="str">
        <f>IF($AU$3&lt;&gt;"コンテンツなし",IF(AND(申込書!$AH$4="GIGAスクールパック",SUM($Q279,$S279)&lt;&gt;0),SUM($Q279,$S279),IF(AND(申込書!$AH$4="SKY安心GIGAタブレット",SUM($U279,$W279)&lt;&gt;0),SUM($U279,$W279),"")),"")</f>
        <v/>
      </c>
      <c r="AY279" s="157"/>
      <c r="AZ279" s="82"/>
      <c r="BA279" s="80" t="str">
        <f>IF(AND(申込書!$C$93&lt;&gt;"▼プルダウンより選択してください",申込書!$C$93&lt;&gt;"",申込書!$P$93&lt;&gt;"YYYY/MM/DD",$G279&lt;&gt;""),申込書!$P$93,"")</f>
        <v/>
      </c>
      <c r="BB279" s="81" t="str">
        <f>IF(AND(申込書!$C$93&lt;&gt;"▼プルダウンより選択してください",申込書!$C$93&lt;&gt;"",申込書!$M$93&gt;=1,$G279&lt;&gt;""),申込書!$M$93,"")</f>
        <v/>
      </c>
      <c r="BC279" s="81" t="str">
        <f>IF($BA$3&lt;&gt;"コンテンツなし",IF(AND(申込書!$AH$4="GIGAスクールパック",SUM($P279,$R279)&lt;&gt;0),SUM($P279,$R279),IF(AND(申込書!$AH$4="SKY安心GIGAタブレット",SUM($T279,$V279)&lt;&gt;0),SUM($T279,$V279),"")),"")</f>
        <v/>
      </c>
      <c r="BD279" s="81" t="str">
        <f>IF($BA$3&lt;&gt;"コンテンツなし",IF(AND(申込書!$AH$4="GIGAスクールパック",SUM($Q279,$S279)&lt;&gt;0),SUM($Q279,$S279),IF(AND(申込書!$AH$4="SKY安心GIGAタブレット",SUM($U279,$W279)&lt;&gt;0),SUM($U279,$W279),"")),"")</f>
        <v/>
      </c>
      <c r="BE279" s="157"/>
      <c r="BF279" s="82"/>
      <c r="BG279" s="80" t="str">
        <f>IF(AND(申込書!$C$94&lt;&gt;"▼プルダウンより選択してください",申込書!$C$94&lt;&gt;"",申込書!$P$94&lt;&gt;"YYYY/MM/DD",$G279&lt;&gt;""),申込書!$P$94,"")</f>
        <v/>
      </c>
      <c r="BH279" s="81" t="str">
        <f>IF(AND(申込書!$C$94&lt;&gt;"▼プルダウンより選択してください",申込書!$C$94&lt;&gt;"",$G279&lt;&gt;""),申込書!$M$94,"")</f>
        <v/>
      </c>
      <c r="BI279" s="81" t="str">
        <f>IF($BG$3&lt;&gt;"コンテンツなし",IF(AND(申込書!$AH$4="GIGAスクールパック",SUM($P279,$R279)&lt;&gt;0),SUM($P279,$R279),IF(AND(申込書!$AH$4="SKY安心GIGAタブレット",SUM($T279,$V279)&lt;&gt;0),SUM($T279,$V279),"")),"")</f>
        <v/>
      </c>
      <c r="BJ279" s="81" t="str">
        <f>IF($BG$3&lt;&gt;"コンテンツなし",IF(AND(申込書!$AH$4="GIGAスクールパック",SUM($Q279,$S279)&lt;&gt;0),SUM($Q279,$S279),IF(AND(申込書!$AH$4="SKY安心GIGAタブレット",SUM($U279,$W279)&lt;&gt;0),SUM($U279,$W279),"")),"")</f>
        <v/>
      </c>
      <c r="BK279" s="157"/>
      <c r="BL279" s="82"/>
      <c r="BM279" s="80" t="str">
        <f>IF(AND(申込書!$C$95&lt;&gt;"▼プルダウンより選択してください",申込書!$C$95&lt;&gt;"",申込書!$P$95&lt;&gt;"YYYY/MM/DD",$G279&lt;&gt;""),申込書!$P$95,"")</f>
        <v/>
      </c>
      <c r="BN279" s="81" t="str">
        <f>IF(AND(申込書!$C$95&lt;&gt;"▼プルダウンより選択してください",申込書!$C$95&lt;&gt;"",$G279&lt;&gt;""),申込書!$M$95,"")</f>
        <v/>
      </c>
      <c r="BO279" s="81" t="str">
        <f>IF($BM$3&lt;&gt;"コンテンツなし",IF(AND(申込書!$AH$4="GIGAスクールパック",SUM($P279,$R279)&lt;&gt;0),SUM($P279,$R279),IF(AND(申込書!$AH$4="SKY安心GIGAタブレット",SUM($T279,$V279)&lt;&gt;0),SUM($T279,$V279),"")),"")</f>
        <v/>
      </c>
      <c r="BP279" s="81" t="str">
        <f>IF($BM$3&lt;&gt;"コンテンツなし",IF(AND(申込書!$AH$4="GIGAスクールパック",SUM($Q279,$S279)&lt;&gt;0),SUM($Q279,$S279),IF(AND(申込書!$AH$4="SKY安心GIGAタブレット",SUM($U279,$W279)&lt;&gt;0),SUM($U279,$W279),"")),"")</f>
        <v/>
      </c>
      <c r="BQ279" s="157"/>
      <c r="BR279" s="82"/>
      <c r="BS279" s="80" t="str">
        <f>IF(AND(申込書!$C$96&lt;&gt;"▼プルダウンより選択してください",申込書!$C$96&lt;&gt;"",申込書!$P$96&lt;&gt;"YYYY/MM/DD",$G279&lt;&gt;""),申込書!$P$96,"")</f>
        <v/>
      </c>
      <c r="BT279" s="81" t="str">
        <f>IF(AND(申込書!$C$96&lt;&gt;"▼プルダウンより選択してください",申込書!$C$96&lt;&gt;"",$G279&lt;&gt;""),申込書!$M$96,"")</f>
        <v/>
      </c>
      <c r="BU279" s="81" t="str">
        <f>IF($BS$3&lt;&gt;"コンテンツなし",IF(AND(申込書!$AH$4="GIGAスクールパック",SUM($P279,$R279)&lt;&gt;0),SUM($P279,$R279),IF(AND(申込書!$AH$4="SKY安心GIGAタブレット",SUM($T279,$V279)&lt;&gt;0),SUM($T279,$V279),"")),"")</f>
        <v/>
      </c>
      <c r="BV279" s="81" t="str">
        <f>IF($BS$3&lt;&gt;"コンテンツなし",IF(AND(申込書!$AH$4="GIGAスクールパック",SUM($Q279,$S279)&lt;&gt;0),SUM($Q279,$S279),IF(AND(申込書!$AH$4="SKY安心GIGAタブレット",SUM($U279,$W279)&lt;&gt;0),SUM($U279,$W279),"")),"")</f>
        <v/>
      </c>
      <c r="BW279" s="157"/>
      <c r="BX279" s="82"/>
      <c r="BY279" s="80" t="str">
        <f>IF(AND(申込書!$C$97&lt;&gt;"▼プルダウンより選択してください",申込書!$C$97&lt;&gt;"",申込書!$P$97&lt;&gt;"YYYY/MM/DD",$G279&lt;&gt;""),申込書!$P$97,"")</f>
        <v/>
      </c>
      <c r="BZ279" s="81" t="str">
        <f>IF(AND(申込書!$C$97&lt;&gt;"▼プルダウンより選択してください",申込書!$C$97&lt;&gt;"",$G279&lt;&gt;""),申込書!$M$97,"")</f>
        <v/>
      </c>
      <c r="CA279" s="81" t="str">
        <f>IF($BY$3&lt;&gt;"コンテンツなし",IF(AND(申込書!$AH$4="GIGAスクールパック",SUM($P279,$R279)&lt;&gt;0),SUM($P279,$R279),IF(AND(申込書!$AH$4="SKY安心GIGAタブレット",SUM($T279,$V279)&lt;&gt;0),SUM($T279,$V279),"")),"")</f>
        <v/>
      </c>
      <c r="CB279" s="81" t="str">
        <f>IF($BY$3&lt;&gt;"コンテンツなし",IF(AND(申込書!$AH$4="GIGAスクールパック",SUM($Q279,$S279)&lt;&gt;0),SUM($Q279,$S279),IF(AND(申込書!$AH$4="SKY安心GIGAタブレット",SUM($U279,$W279)&lt;&gt;0),SUM($U279,$W279),"")),"")</f>
        <v/>
      </c>
      <c r="CC279" s="157"/>
      <c r="CD279" s="82"/>
      <c r="CE279" s="80" t="str">
        <f>IF(AND(申込書!$C$98&lt;&gt;"▼プルダウンより選択してください",申込書!$C$98&lt;&gt;"",申込書!$P$98&lt;&gt;"YYYY/MM/DD",$G279&lt;&gt;""),申込書!$P$98,"")</f>
        <v/>
      </c>
      <c r="CF279" s="81" t="str">
        <f>IF(AND(申込書!$C$98&lt;&gt;"▼プルダウンより選択してください",申込書!$C$98&lt;&gt;"",$G279&lt;&gt;""),申込書!$M$98,"")</f>
        <v/>
      </c>
      <c r="CG279" s="81" t="str">
        <f>IF($CE$3&lt;&gt;"コンテンツなし",IF(AND(申込書!$AH$4="GIGAスクールパック",SUM($P279,$R279)&lt;&gt;0),SUM($P279,$R279),IF(AND(申込書!$AH$4="SKY安心GIGAタブレット",SUM($T279,$V279)&lt;&gt;0),SUM($T279,$V279),"")),"")</f>
        <v/>
      </c>
      <c r="CH279" s="81" t="str">
        <f>IF($CE$3&lt;&gt;"コンテンツなし",IF(AND(申込書!$AH$4="GIGAスクールパック",SUM($Q279,$S279)&lt;&gt;0),SUM($Q279,$S279),IF(AND(申込書!$AH$4="SKY安心GIGAタブレット",SUM($U279,$W279)&lt;&gt;0),SUM($U279,$W279),"")),"")</f>
        <v/>
      </c>
      <c r="CI279" s="157"/>
      <c r="CJ279" s="82"/>
      <c r="CK279" s="80" t="str">
        <f>IF(AND(申込書!$C$99&lt;&gt;"▼プルダウンより選択してください",申込書!$C$99&lt;&gt;"",申込書!$P$99&lt;&gt;"YYYY/MM/DD",$G279&lt;&gt;""),申込書!$P$99,"")</f>
        <v/>
      </c>
      <c r="CL279" s="81" t="str">
        <f>IF(AND(申込書!$C$99&lt;&gt;"▼プルダウンより選択してください",申込書!$C$99&lt;&gt;"",$G279&lt;&gt;""),申込書!$M$99,"")</f>
        <v/>
      </c>
      <c r="CM279" s="81" t="str">
        <f>IF($CK$3&lt;&gt;"コンテンツなし",IF(AND(申込書!$AH$4="GIGAスクールパック",SUM($P279,$R279)&lt;&gt;0),SUM($P279,$R279),IF(AND(申込書!$AH$4="SKY安心GIGAタブレット",SUM($T279,$V279)&lt;&gt;0),SUM($T279,$V279),"")),"")</f>
        <v/>
      </c>
      <c r="CN279" s="81" t="str">
        <f>IF($CK$3&lt;&gt;"コンテンツなし",IF(AND(申込書!$AH$4="GIGAスクールパック",SUM($Q279,$S279)&lt;&gt;0),SUM($Q279,$S279),IF(AND(申込書!$AH$4="SKY安心GIGAタブレット",SUM($U279,$W279)&lt;&gt;0),SUM($U279,$W279),"")),"")</f>
        <v/>
      </c>
      <c r="CO279" s="157"/>
      <c r="CP279" s="82"/>
      <c r="CQ279" s="80" t="str">
        <f>IF(AND(申込書!$C$100&lt;&gt;"▼プルダウンより選択してください",申込書!$C$100&lt;&gt;"",申込書!$P$100&lt;&gt;"YYYY/MM/DD",$G279&lt;&gt;""),申込書!$P$100,"")</f>
        <v/>
      </c>
      <c r="CR279" s="81" t="str">
        <f>IF(AND(申込書!$C$100&lt;&gt;"▼プルダウンより選択してください",申込書!$C$100&lt;&gt;"",$G279&lt;&gt;""),申込書!$M$100,"")</f>
        <v/>
      </c>
      <c r="CS279" s="81" t="str">
        <f>IF($CQ$3&lt;&gt;"コンテンツなし",IF(AND(申込書!$AH$4="GIGAスクールパック",SUM($P279,$R279)&lt;&gt;0),SUM($P279,$R279),IF(AND(申込書!$AH$4="SKY安心GIGAタブレット",SUM($T279,$V279)&lt;&gt;0),SUM($T279,$V279),"")),"")</f>
        <v/>
      </c>
      <c r="CT279" s="81" t="str">
        <f>IF($CQ$3&lt;&gt;"コンテンツなし",IF(AND(申込書!$AH$4="GIGAスクールパック",SUM($Q279,$S279)&lt;&gt;0),SUM($Q279,$S279),IF(AND(申込書!$AH$4="SKY安心GIGAタブレット",SUM($U279,$W279)&lt;&gt;0),SUM($U279,$W279),"")),"")</f>
        <v/>
      </c>
      <c r="CU279" s="81"/>
      <c r="CV279" s="82"/>
      <c r="CW279" s="80" t="str">
        <f>IF(AND(申込書!$C$101&lt;&gt;"▼プルダウンより選択してください",申込書!$C$101&lt;&gt;"",申込書!$P$101&lt;&gt;"YYYY/MM/DD",$G279&lt;&gt;""),申込書!$P$101,"")</f>
        <v/>
      </c>
      <c r="CX279" s="81" t="str">
        <f>IF(AND(申込書!$C$101&lt;&gt;"▼プルダウンより選択してください",申込書!$C$101&lt;&gt;"",$G279&lt;&gt;""),申込書!$M$101,"")</f>
        <v/>
      </c>
      <c r="CY279" s="81" t="str">
        <f>IF($CW$3&lt;&gt;"コンテンツなし",IF(AND(申込書!$AH$4="GIGAスクールパック",SUM($P279,$R279)&lt;&gt;0),SUM($P279,$R279),IF(AND(申込書!$AH$4="SKY安心GIGAタブレット",SUM($T279,$V279)&lt;&gt;0),SUM($T279,$V279),"")),"")</f>
        <v/>
      </c>
      <c r="CZ279" s="81" t="str">
        <f>IF($CW$3&lt;&gt;"コンテンツなし",IF(AND(申込書!$AH$4="GIGAスクールパック",SUM($Q279,$S279)&lt;&gt;0),SUM($Q279,$S279),IF(AND(申込書!$AH$4="SKY安心GIGAタブレット",SUM($U279,$W279)&lt;&gt;0),SUM($U279,$W279),"")),"")</f>
        <v/>
      </c>
      <c r="DA279" s="81"/>
      <c r="DB279" s="82"/>
      <c r="DC279" s="80" t="str">
        <f>IF(AND(申込書!$C$102&lt;&gt;"▼プルダウンより選択してください",申込書!$C$102&lt;&gt;"",申込書!$P$102&lt;&gt;"YYYY/MM/DD",$G279&lt;&gt;""),申込書!$P$102,"")</f>
        <v/>
      </c>
      <c r="DD279" s="81" t="str">
        <f>IF(AND(申込書!$C$102&lt;&gt;"▼プルダウンより選択してください",申込書!$C$102&lt;&gt;"",$G279&lt;&gt;""),申込書!$M$102,"")</f>
        <v/>
      </c>
      <c r="DE279" s="81" t="str">
        <f>IF($DC$3&lt;&gt;"コンテンツなし",IF(AND(申込書!$AH$4="GIGAスクールパック",SUM($P279,$R279)&lt;&gt;0),SUM($P279,$R279),IF(AND(申込書!$AH$4="SKY安心GIGAタブレット",SUM($T279,$V279)&lt;&gt;0),SUM($T279,$V279),"")),"")</f>
        <v/>
      </c>
      <c r="DF279" s="81" t="str">
        <f>IF($DC$3&lt;&gt;"コンテンツなし",IF(AND(申込書!$AH$4="GIGAスクールパック",SUM($Q279,$S279)&lt;&gt;0),SUM($Q279,$S279),IF(AND(申込書!$AH$4="SKY安心GIGAタブレット",SUM($U279,$W279)&lt;&gt;0),SUM($U279,$W279),"")),"")</f>
        <v/>
      </c>
      <c r="DG279" s="81"/>
      <c r="DH279" s="82"/>
      <c r="DI279" s="80" t="str">
        <f>IF(AND(申込書!$C$103&lt;&gt;"▼プルダウンより選択してください",申込書!$C$103&lt;&gt;"",申込書!$P$103&lt;&gt;"YYYY/MM/DD",$G279&lt;&gt;""),申込書!$P$103,"")</f>
        <v/>
      </c>
      <c r="DJ279" s="81" t="str">
        <f>IF(AND(申込書!$C$103&lt;&gt;"▼プルダウンより選択してください",申込書!$C$103&lt;&gt;"",$G279&lt;&gt;""),申込書!$M$103,"")</f>
        <v/>
      </c>
      <c r="DK279" s="81" t="str">
        <f>IF($DI$3&lt;&gt;"コンテンツなし",IF(AND(申込書!$AH$4="GIGAスクールパック",SUM($P279,$R279)&lt;&gt;0),SUM($P279,$R279),IF(AND(申込書!$AH$4="SKY安心GIGAタブレット",SUM($T279,$V279)&lt;&gt;0),SUM($T279,$V279),"")),"")</f>
        <v/>
      </c>
      <c r="DL279" s="81" t="str">
        <f>IF($DI$3&lt;&gt;"コンテンツなし",IF(AND(申込書!$AH$4="GIGAスクールパック",SUM($Q279,$S279)&lt;&gt;0),SUM($Q279,$S279),IF(AND(申込書!$AH$4="SKY安心GIGAタブレット",SUM($U279,$W279)&lt;&gt;0),SUM($U279,$W279),"")),"")</f>
        <v/>
      </c>
      <c r="DM279" s="81"/>
      <c r="DN279" s="82"/>
      <c r="DO279" s="80" t="str">
        <f>IF(AND(申込書!$C$104&lt;&gt;"▼プルダウンより選択してください",申込書!$C$104&lt;&gt;"",申込書!$P$104&lt;&gt;"YYYY/MM/DD",$G279&lt;&gt;""),申込書!$P$104,"")</f>
        <v/>
      </c>
      <c r="DP279" s="81" t="str">
        <f>IF(AND(申込書!$C$104&lt;&gt;"▼プルダウンより選択してください",申込書!$C$104&lt;&gt;"",$G279&lt;&gt;""),申込書!$M$104,"")</f>
        <v/>
      </c>
      <c r="DQ279" s="81" t="str">
        <f>IF($DO$3&lt;&gt;"コンテンツなし",IF(AND(申込書!$AH$4="GIGAスクールパック",SUM($P279,$R279)&lt;&gt;0),SUM($P279,$R279),IF(AND(申込書!$AH$4="SKY安心GIGAタブレット",SUM($T279,$V279)&lt;&gt;0),SUM($T279,$V279),"")),"")</f>
        <v/>
      </c>
      <c r="DR279" s="81" t="str">
        <f>IF($DO$3&lt;&gt;"コンテンツなし",IF(AND(申込書!$AH$4="GIGAスクールパック",SUM($Q279,$S279)&lt;&gt;0),SUM($Q279,$S279),IF(AND(申込書!$AH$4="SKY安心GIGAタブレット",SUM($U279,$W279)&lt;&gt;0),SUM($U279,$W279),"")),"")</f>
        <v/>
      </c>
      <c r="DS279" s="81"/>
      <c r="DT279" s="82"/>
      <c r="DU279" s="80" t="str">
        <f>IF(AND(申込書!$C$105&lt;&gt;"▼プルダウンより選択してください",申込書!$C$105&lt;&gt;"",申込書!$P$105&lt;&gt;"YYYY/MM/DD",$G279&lt;&gt;""),申込書!$P$105,"")</f>
        <v/>
      </c>
      <c r="DV279" s="81" t="str">
        <f>IF(AND(申込書!$C$105&lt;&gt;"▼プルダウンより選択してください",申込書!$C$105&lt;&gt;"",$G279&lt;&gt;""),申込書!$M$105,"")</f>
        <v/>
      </c>
      <c r="DW279" s="81" t="str">
        <f>IF($DU$3&lt;&gt;"コンテンツなし",IF(AND(申込書!$AH$4="GIGAスクールパック",SUM($P279,$R279)&lt;&gt;0),SUM($P279,$R279),IF(AND(申込書!$AH$4="SKY安心GIGAタブレット",SUM($T279,$V279)&lt;&gt;0),SUM($T279,$V279),"")),"")</f>
        <v/>
      </c>
      <c r="DX279" s="81" t="str">
        <f>IF($DU$3&lt;&gt;"コンテンツなし",IF(AND(申込書!$AH$4="GIGAスクールパック",SUM($Q279,$S279)&lt;&gt;0),SUM($Q279,$S279),IF(AND(申込書!$AH$4="SKY安心GIGAタブレット",SUM($U279,$W279)&lt;&gt;0),SUM($U279,$W279),"")),"")</f>
        <v/>
      </c>
      <c r="DY279" s="157"/>
      <c r="DZ279" s="82"/>
      <c r="EA279" s="80" t="str">
        <f>IF(AND(申込書!$C$106&lt;&gt;"▼プルダウンより選択してください",申込書!$C$106&lt;&gt;"",申込書!$P$106&lt;&gt;"YYYY/MM/DD",$G279&lt;&gt;""),申込書!$P$106,"")</f>
        <v/>
      </c>
      <c r="EB279" s="81" t="str">
        <f>IF(AND(申込書!$C$106&lt;&gt;"▼プルダウンより選択してください",申込書!$C$106&lt;&gt;"",$G279&lt;&gt;""),申込書!$M$106,"")</f>
        <v/>
      </c>
      <c r="EC279" s="81" t="str">
        <f>IF($EA$3&lt;&gt;"コンテンツなし",IF(AND(申込書!$AH$4="GIGAスクールパック",SUM($P279,$R279)&lt;&gt;0),SUM($P279,$R279),IF(AND(申込書!$AH$4="SKY安心GIGAタブレット",SUM($T279,$V279)&lt;&gt;0),SUM($T279,$V279),"")),"")</f>
        <v/>
      </c>
      <c r="ED279" s="81" t="str">
        <f>IF($EA$3&lt;&gt;"コンテンツなし",IF(AND(申込書!$AH$4="GIGAスクールパック",SUM($Q279,$S279)&lt;&gt;0),SUM($Q279,$S279),IF(AND(申込書!$AH$4="SKY安心GIGAタブレット",SUM($U279,$W279)&lt;&gt;0),SUM($U279,$W279),"")),"")</f>
        <v/>
      </c>
      <c r="EE279" s="157"/>
      <c r="EF279" s="82"/>
      <c r="EG279" s="80" t="str">
        <f>IF(AND(申込書!$C$107&lt;&gt;"▼プルダウンより選択してください",申込書!$C$107&lt;&gt;"",申込書!$P$107&lt;&gt;"YYYY/MM/DD",$G279&lt;&gt;""),申込書!$P$107,"")</f>
        <v/>
      </c>
      <c r="EH279" s="81" t="str">
        <f>IF(AND(申込書!$C$107&lt;&gt;"▼プルダウンより選択してください",申込書!$C$107&lt;&gt;"",$G279&lt;&gt;""),申込書!$M$107,"")</f>
        <v/>
      </c>
      <c r="EI279" s="81" t="str">
        <f>IF($EG$3&lt;&gt;"コンテンツなし",IF(AND(申込書!$AH$4="GIGAスクールパック",SUM($P279,$R279)&lt;&gt;0),SUM($P279,$R279),IF(AND(申込書!$AH$4="SKY安心GIGAタブレット",SUM($T279,$V279)&lt;&gt;0),SUM($T279,$V279),"")),"")</f>
        <v/>
      </c>
      <c r="EJ279" s="81" t="str">
        <f>IF($EG$3&lt;&gt;"コンテンツなし",IF(AND(申込書!$AH$4="GIGAスクールパック",SUM($Q279,$S279)&lt;&gt;0),SUM($Q279,$S279),IF(AND(申込書!$AH$4="SKY安心GIGAタブレット",SUM($U279,$W279)&lt;&gt;0),SUM($U279,$W279),"")),"")</f>
        <v/>
      </c>
      <c r="EK279" s="157"/>
      <c r="EL279" s="82"/>
      <c r="EM279" s="80" t="str">
        <f>IF(AND(申込書!$C$108&lt;&gt;"▼プルダウンより選択してください",申込書!$C$108&lt;&gt;"",申込書!$P$108&lt;&gt;"YYYY/MM/DD",$G279&lt;&gt;""),申込書!$P$108,"")</f>
        <v/>
      </c>
      <c r="EN279" s="81" t="str">
        <f>IF(AND(申込書!$C$108&lt;&gt;"▼プルダウンより選択してください",申込書!$C$108&lt;&gt;"",$G279&lt;&gt;""),申込書!$M$108,"")</f>
        <v/>
      </c>
      <c r="EO279" s="81" t="str">
        <f>IF($EM$3&lt;&gt;"コンテンツなし",IF(AND(申込書!$AH$4="GIGAスクールパック",SUM($P279,$R279)&lt;&gt;0),SUM($P279,$R279),IF(AND(申込書!$AH$4="SKY安心GIGAタブレット",SUM($T279,$V279)&lt;&gt;0),SUM($T279,$V279),"")),"")</f>
        <v/>
      </c>
      <c r="EP279" s="81" t="str">
        <f>IF($EM$3&lt;&gt;"コンテンツなし",IF(AND(申込書!$AH$4="GIGAスクールパック",SUM($Q279,$S279)&lt;&gt;0),SUM($Q279,$S279),IF(AND(申込書!$AH$4="SKY安心GIGAタブレット",SUM($U279,$W279)&lt;&gt;0),SUM($U279,$W279),"")),"")</f>
        <v/>
      </c>
      <c r="EQ279" s="157"/>
      <c r="ER279" s="82"/>
      <c r="ES279" s="80" t="str">
        <f>IF(AND(申込書!$C$109&lt;&gt;"▼プルダウンより選択してください",申込書!$C$109&lt;&gt;"",申込書!$P$109&lt;&gt;"YYYY/MM/DD",$G279&lt;&gt;""),申込書!$P$109,"")</f>
        <v/>
      </c>
      <c r="ET279" s="81" t="str">
        <f>IF(AND(申込書!$C$109&lt;&gt;"▼プルダウンより選択してください",申込書!$C$109&lt;&gt;"",$G279&lt;&gt;""),申込書!$M$109,"")</f>
        <v/>
      </c>
      <c r="EU279" s="81" t="str">
        <f>IF($ES$3&lt;&gt;"コンテンツなし",IF(AND(申込書!$AH$4="GIGAスクールパック",SUM($P279,$R279)&lt;&gt;0),SUM($P279,$R279),IF(AND(申込書!$AH$4="SKY安心GIGAタブレット",SUM($T279,$V279)&lt;&gt;0),SUM($T279,$V279),"")),"")</f>
        <v/>
      </c>
      <c r="EV279" s="81" t="str">
        <f>IF($ES$3&lt;&gt;"コンテンツなし",IF(AND(申込書!$AH$4="GIGAスクールパック",SUM($Q279,$S279)&lt;&gt;0),SUM($Q279,$S279),IF(AND(申込書!$AH$4="SKY安心GIGAタブレット",SUM($U279,$W279)&lt;&gt;0),SUM($U279,$W279),"")),"")</f>
        <v/>
      </c>
      <c r="EW279" s="157"/>
      <c r="EX279" s="82"/>
      <c r="EY279" s="80" t="str">
        <f>IF(AND(申込書!$C$110&lt;&gt;"▼プルダウンより選択してください",申込書!$C$110&lt;&gt;"",申込書!$P$110&lt;&gt;"YYYY/MM/DD",$G279&lt;&gt;""),申込書!$P$110,"")</f>
        <v/>
      </c>
      <c r="EZ279" s="81" t="str">
        <f>IF(AND(申込書!$C$110&lt;&gt;"▼プルダウンより選択してください",申込書!$C$110&lt;&gt;"",$G279&lt;&gt;""),申込書!$M$110,"")</f>
        <v/>
      </c>
      <c r="FA279" s="81" t="str">
        <f>IF($EY$3&lt;&gt;"コンテンツなし",IF(AND(申込書!$AH$4="GIGAスクールパック",SUM($P279,$R279)&lt;&gt;0),SUM($P279,$R279),IF(AND(申込書!$AH$4="SKY安心GIGAタブレット",SUM($T279,$V279)&lt;&gt;0),SUM($T279,$V279),"")),"")</f>
        <v/>
      </c>
      <c r="FB279" s="81" t="str">
        <f>IF($EY$3&lt;&gt;"コンテンツなし",IF(AND(申込書!$AH$4="GIGAスクールパック",SUM($Q279,$S279)&lt;&gt;0),SUM($Q279,$S279),IF(AND(申込書!$AH$4="SKY安心GIGAタブレット",SUM($U279,$W279)&lt;&gt;0),SUM($U279,$W279),"")),"")</f>
        <v/>
      </c>
      <c r="FC279" s="157"/>
      <c r="FD279" s="82"/>
      <c r="FE279" s="80" t="str">
        <f>IF(AND(申込書!$C$111&lt;&gt;"▼プルダウンより選択してください",申込書!$C$111&lt;&gt;"",申込書!$P$111&lt;&gt;"YYYY/MM/DD",$G279&lt;&gt;""),申込書!$P$111,"")</f>
        <v/>
      </c>
      <c r="FF279" s="81" t="str">
        <f>IF(AND(申込書!$C$111&lt;&gt;"▼プルダウンより選択してください",申込書!$C$111&lt;&gt;"",$G279&lt;&gt;""),申込書!$M$111,"")</f>
        <v/>
      </c>
      <c r="FG279" s="81" t="str">
        <f>IF($FE$3&lt;&gt;"コンテンツなし",IF(AND(申込書!$AH$4="GIGAスクールパック",SUM($P279,$R279)&lt;&gt;0),SUM($P279,$R279),IF(AND(申込書!$AH$4="SKY安心GIGAタブレット",SUM($T279,$V279)&lt;&gt;0),SUM($T279,$V279),"")),"")</f>
        <v/>
      </c>
      <c r="FH279" s="81" t="str">
        <f>IF($FE$3&lt;&gt;"コンテンツなし",IF(AND(申込書!$AH$4="GIGAスクールパック",SUM($Q279,$S279)&lt;&gt;0),SUM($Q279,$S279),IF(AND(申込書!$AH$4="SKY安心GIGAタブレット",SUM($U279,$W279)&lt;&gt;0),SUM($U279,$W279),"")),"")</f>
        <v/>
      </c>
      <c r="FI279" s="157"/>
      <c r="FJ279" s="82"/>
      <c r="FK279" s="80" t="str">
        <f>IF(AND(申込書!$C$112&lt;&gt;"▼プルダウンより選択してください",申込書!$C$112&lt;&gt;"",申込書!$P$112&lt;&gt;"YYYY/MM/DD",$G279&lt;&gt;""),申込書!$P$112,"")</f>
        <v/>
      </c>
      <c r="FL279" s="81" t="str">
        <f>IF(AND(申込書!$C$112&lt;&gt;"▼プルダウンより選択してください",申込書!$C$112&lt;&gt;"",$G279&lt;&gt;""),申込書!$M$112,"")</f>
        <v/>
      </c>
      <c r="FM279" s="81" t="str">
        <f>IF($FK$3&lt;&gt;"コンテンツなし",IF(AND(申込書!$AH$4="GIGAスクールパック",SUM($P279,$R279)&lt;&gt;0),SUM($P279,$R279),IF(AND(申込書!$AH$4="SKY安心GIGAタブレット",SUM($T279,$V279)&lt;&gt;0),SUM($T279,$V279),"")),"")</f>
        <v/>
      </c>
      <c r="FN279" s="81" t="str">
        <f>IF($FK$3&lt;&gt;"コンテンツなし",IF(AND(申込書!$AH$4="GIGAスクールパック",SUM($Q279,$S279)&lt;&gt;0),SUM($Q279,$S279),IF(AND(申込書!$AH$4="SKY安心GIGAタブレット",SUM($U279,$W279)&lt;&gt;0),SUM($U279,$W279),"")),"")</f>
        <v/>
      </c>
      <c r="FO279" s="157"/>
      <c r="FP279" s="82"/>
      <c r="FQ279" s="80" t="str">
        <f>IF(AND(申込書!$C$113&lt;&gt;"▼プルダウンより選択してください",申込書!$C$113&lt;&gt;"",申込書!$P$113&lt;&gt;"YYYY/MM/DD",$G279&lt;&gt;""),申込書!$P$113,"")</f>
        <v/>
      </c>
      <c r="FR279" s="81" t="str">
        <f>IF(AND(申込書!$C$113&lt;&gt;"▼プルダウンより選択してください",申込書!$C$113&lt;&gt;"",$G279&lt;&gt;""),申込書!$M$113,"")</f>
        <v/>
      </c>
      <c r="FS279" s="81" t="str">
        <f>IF($FQ$3&lt;&gt;"コンテンツなし",IF(AND(申込書!$AH$4="GIGAスクールパック",SUM($P279,$R279)&lt;&gt;0),SUM($P279,$R279),IF(AND(申込書!$AH$4="SKY安心GIGAタブレット",SUM($T279,$V279)&lt;&gt;0),SUM($T279,$V279),"")),"")</f>
        <v/>
      </c>
      <c r="FT279" s="81" t="str">
        <f>IF($FQ$3&lt;&gt;"コンテンツなし",IF(AND(申込書!$AH$4="GIGAスクールパック",SUM($Q279,$S279)&lt;&gt;0),SUM($Q279,$S279),IF(AND(申込書!$AH$4="SKY安心GIGAタブレット",SUM($U279,$W279)&lt;&gt;0),SUM($U279,$W279),"")),"")</f>
        <v/>
      </c>
      <c r="FU279" s="157"/>
      <c r="FV279" s="82"/>
      <c r="FW279" s="80" t="str">
        <f>IF(AND(申込書!$C$114&lt;&gt;"▼プルダウンより選択してください",申込書!$C$114&lt;&gt;"",申込書!$P$114&lt;&gt;"YYYY/MM/DD",$G279&lt;&gt;""),申込書!$P$114,"")</f>
        <v/>
      </c>
      <c r="FX279" s="81" t="str">
        <f>IF(AND(申込書!$C$114&lt;&gt;"▼プルダウンより選択してください",申込書!$C$114&lt;&gt;"",$G279&lt;&gt;""),申込書!$M$114,"")</f>
        <v/>
      </c>
      <c r="FY279" s="81" t="str">
        <f>IF($FW$3&lt;&gt;"コンテンツなし",IF(AND(申込書!$AH$4="GIGAスクールパック",SUM($P279,$R279)&lt;&gt;0),SUM($P279,$R279),IF(AND(申込書!$AH$4="SKY安心GIGAタブレット",SUM($T279,$V279)&lt;&gt;0),SUM($T279,$V279),"")),"")</f>
        <v/>
      </c>
      <c r="FZ279" s="81" t="str">
        <f>IF($FW$3&lt;&gt;"コンテンツなし",IF(AND(申込書!$AH$4="GIGAスクールパック",SUM($Q279,$S279)&lt;&gt;0),SUM($Q279,$S279),IF(AND(申込書!$AH$4="SKY安心GIGAタブレット",SUM($U279,$W279)&lt;&gt;0),SUM($U279,$W279),"")),"")</f>
        <v/>
      </c>
      <c r="GA279" s="157"/>
      <c r="GB279" s="82"/>
      <c r="GC279" s="80" t="str">
        <f>IF(AND(申込書!$C$115&lt;&gt;"▼プルダウンより選択してください",申込書!$C$115&lt;&gt;"",申込書!$P$115&lt;&gt;"YYYY/MM/DD",$G279&lt;&gt;""),申込書!$P$115,"")</f>
        <v/>
      </c>
      <c r="GD279" s="81" t="str">
        <f>IF(AND(申込書!$C$115&lt;&gt;"▼プルダウンより選択してください",申込書!$C$115&lt;&gt;"",$G279&lt;&gt;""),申込書!$M$115,"")</f>
        <v/>
      </c>
      <c r="GE279" s="81" t="str">
        <f>IF($GC$3&lt;&gt;"コンテンツなし",IF(AND(申込書!$AH$4="GIGAスクールパック",SUM($P279,$R279)&lt;&gt;0),SUM($P279,$R279),IF(AND(申込書!$AH$4="SKY安心GIGAタブレット",SUM($T279,$V279)&lt;&gt;0),SUM($T279,$V279),"")),"")</f>
        <v/>
      </c>
      <c r="GF279" s="81" t="str">
        <f>IF($GC$3&lt;&gt;"コンテンツなし",IF(AND(申込書!$AH$4="GIGAスクールパック",SUM($Q279,$S279)&lt;&gt;0),SUM($Q279,$S279),IF(AND(申込書!$AH$4="SKY安心GIGAタブレット",SUM($U279,$W279)&lt;&gt;0),SUM($U279,$W279),"")),"")</f>
        <v/>
      </c>
      <c r="GG279" s="157"/>
      <c r="GH279" s="82"/>
      <c r="GI279" s="80" t="str">
        <f>IF(AND(申込書!$C$116&lt;&gt;"▼プルダウンより選択してください",申込書!$C$116&lt;&gt;"",申込書!$P$116&lt;&gt;"YYYY/MM/DD",$G279&lt;&gt;""),申込書!$P$116,"")</f>
        <v/>
      </c>
      <c r="GJ279" s="81" t="str">
        <f>IF(AND(申込書!$C$116&lt;&gt;"▼プルダウンより選択してください",申込書!$C$116&lt;&gt;"",$G279&lt;&gt;""),申込書!$M$116,"")</f>
        <v/>
      </c>
      <c r="GK279" s="81" t="str">
        <f>IF($GI$3&lt;&gt;"コンテンツなし",IF(AND(申込書!$AH$4="GIGAスクールパック",SUM($P279,$R279)&lt;&gt;0),SUM($P279,$R279),IF(AND(申込書!$AH$4="SKY安心GIGAタブレット",SUM($T279,$V279)&lt;&gt;0),SUM($T279,$V279),"")),"")</f>
        <v/>
      </c>
      <c r="GL279" s="81" t="str">
        <f>IF($GI$3&lt;&gt;"コンテンツなし",IF(AND(申込書!$AH$4="GIGAスクールパック",SUM($Q279,$S279)&lt;&gt;0),SUM($Q279,$S279),IF(AND(申込書!$AH$4="SKY安心GIGAタブレット",SUM($U279,$W279)&lt;&gt;0),SUM($U279,$W279),"")),"")</f>
        <v/>
      </c>
      <c r="GM279" s="157"/>
      <c r="GN279" s="82"/>
      <c r="GO279" s="80" t="str">
        <f>IF(AND(申込書!$C$117&lt;&gt;"▼プルダウンより選択してください",申込書!$C$117&lt;&gt;"",申込書!$P$117&lt;&gt;"YYYY/MM/DD",$G279&lt;&gt;""),申込書!$P$117,"")</f>
        <v/>
      </c>
      <c r="GP279" s="81" t="str">
        <f>IF(AND(申込書!$C$117&lt;&gt;"▼プルダウンより選択してください",申込書!$C$117&lt;&gt;"",$G279&lt;&gt;""),申込書!$M$117,"")</f>
        <v/>
      </c>
      <c r="GQ279" s="81" t="str">
        <f>IF($GO$3&lt;&gt;"コンテンツなし",IF(AND(申込書!$AH$4="GIGAスクールパック",SUM($P279,$R279)&lt;&gt;0),SUM($P279,$R279),IF(AND(申込書!$AH$4="SKY安心GIGAタブレット",SUM($T279,$V279)&lt;&gt;0),SUM($T279,$V279),"")),"")</f>
        <v/>
      </c>
      <c r="GR279" s="81" t="str">
        <f>IF($GO$3&lt;&gt;"コンテンツなし",IF(AND(申込書!$AH$4="GIGAスクールパック",SUM($Q279,$S279)&lt;&gt;0),SUM($Q279,$S279),IF(AND(申込書!$AH$4="SKY安心GIGAタブレット",SUM($U279,$W279)&lt;&gt;0),SUM($U279,$W279),"")),"")</f>
        <v/>
      </c>
      <c r="GS279" s="157"/>
      <c r="GT279" s="82"/>
      <c r="GU279" s="80" t="str">
        <f>IF(AND(申込書!$C$118&lt;&gt;"▼プルダウンより選択してください",申込書!$C$118&lt;&gt;"",申込書!$P$118&lt;&gt;"YYYY/MM/DD",$G279&lt;&gt;""),申込書!$P$118,"")</f>
        <v/>
      </c>
      <c r="GV279" s="81" t="str">
        <f>IF(AND(申込書!$C$118&lt;&gt;"▼プルダウンより選択してください",申込書!$C$118&lt;&gt;"",$G279&lt;&gt;""),申込書!$M$118,"")</f>
        <v/>
      </c>
      <c r="GW279" s="81" t="str">
        <f>IF($GU$3&lt;&gt;"コンテンツなし",IF(AND(申込書!$AH$4="GIGAスクールパック",SUM($P279,$R279)&lt;&gt;0),SUM($P279,$R279),IF(AND(申込書!$AH$4="SKY安心GIGAタブレット",SUM($T279,$V279)&lt;&gt;0),SUM($T279,$V279),"")),"")</f>
        <v/>
      </c>
      <c r="GX279" s="81" t="str">
        <f>IF($GU$3&lt;&gt;"コンテンツなし",IF(AND(申込書!$AH$4="GIGAスクールパック",SUM($Q279,$S279)&lt;&gt;0),SUM($Q279,$S279),IF(AND(申込書!$AH$4="SKY安心GIGAタブレット",SUM($U279,$W279)&lt;&gt;0),SUM($U279,$W279),"")),"")</f>
        <v/>
      </c>
      <c r="GY279" s="157"/>
      <c r="GZ279" s="82"/>
      <c r="HA279" s="80" t="str">
        <f>IF(AND(申込書!$C$119&lt;&gt;"▼プルダウンより選択してください",申込書!$C$119&lt;&gt;"",申込書!$P$119&lt;&gt;"YYYY/MM/DD",$G279&lt;&gt;""),申込書!$P$119,"")</f>
        <v/>
      </c>
      <c r="HB279" s="81" t="str">
        <f>IF(AND(申込書!$C$119&lt;&gt;"▼プルダウンより選択してください",申込書!$C$119&lt;&gt;"",$G279&lt;&gt;""),申込書!$M$119,"")</f>
        <v/>
      </c>
      <c r="HC279" s="81" t="str">
        <f>IF($HA$3&lt;&gt;"コンテンツなし",IF(AND(申込書!$AH$4="GIGAスクールパック",SUM($P279,$R279)&lt;&gt;0),SUM($P279,$R279),IF(AND(申込書!$AH$4="SKY安心GIGAタブレット",SUM($T279,$V279)&lt;&gt;0),SUM($T279,$V279),"")),"")</f>
        <v/>
      </c>
      <c r="HD279" s="81" t="str">
        <f>IF($HA$3&lt;&gt;"コンテンツなし",IF(AND(申込書!$AH$4="GIGAスクールパック",SUM($Q279,$S279)&lt;&gt;0),SUM($Q279,$S279),IF(AND(申込書!$AH$4="SKY安心GIGAタブレット",SUM($U279,$W279)&lt;&gt;0),SUM($U279,$W279),"")),"")</f>
        <v/>
      </c>
      <c r="HE279" s="157"/>
      <c r="HF279" s="82"/>
      <c r="HG279" s="83"/>
    </row>
    <row r="280" spans="2:215" ht="26.85" customHeight="1">
      <c r="B280" s="62">
        <f t="shared" si="4"/>
        <v>275</v>
      </c>
      <c r="C280" s="63"/>
      <c r="D280" s="64"/>
      <c r="E280" s="207"/>
      <c r="F280" s="65"/>
      <c r="G280" s="66"/>
      <c r="H280" s="67"/>
      <c r="I280" s="68"/>
      <c r="J280" s="69"/>
      <c r="K280" s="70"/>
      <c r="L280" s="71"/>
      <c r="M280" s="72"/>
      <c r="N280" s="73"/>
      <c r="O280" s="74"/>
      <c r="P280" s="179"/>
      <c r="Q280" s="180"/>
      <c r="R280" s="180"/>
      <c r="S280" s="181"/>
      <c r="T280" s="179"/>
      <c r="U280" s="180"/>
      <c r="V280" s="182"/>
      <c r="W280" s="181"/>
      <c r="X280" s="75"/>
      <c r="Y280" s="76"/>
      <c r="Z280" s="77"/>
      <c r="AA280" s="78"/>
      <c r="AB280" s="79"/>
      <c r="AC280" s="79"/>
      <c r="AD280" s="79"/>
      <c r="AE280" s="77"/>
      <c r="AF280" s="139"/>
      <c r="AG280" s="139"/>
      <c r="AH280" s="139"/>
      <c r="AI280" s="80" t="str">
        <f>IF(AND(申込書!$C$90&lt;&gt;"▼プルダウンより選択してください",申込書!$C$90&lt;&gt;"",申込書!$P$90&lt;&gt;"YYYY/MM/DD",$G280&lt;&gt;""),申込書!$P$90,"")</f>
        <v/>
      </c>
      <c r="AJ280" s="81" t="str">
        <f>IF(AND(申込書!$C$90&lt;&gt;"▼プルダウンより選択してください",申込書!$C$90&lt;&gt;"",$G280&lt;&gt;""),申込書!$M$90,"")</f>
        <v/>
      </c>
      <c r="AK280" s="81" t="str">
        <f>IF($AI$3&lt;&gt;"コンテンツなし",IF(AND(申込書!$AH$4="GIGAスクールパック",SUM($P280,$R280)&lt;&gt;0),SUM($P280,$R280),IF(AND(申込書!$AH$4="SKY安心GIGAタブレット",SUM($T280,$V280)&lt;&gt;0),SUM($T280,$V280),"")),"")</f>
        <v/>
      </c>
      <c r="AL280" s="81" t="str">
        <f>IF($AI$3&lt;&gt;"コンテンツなし",IF(AND(申込書!$AH$4="GIGAスクールパック",SUM($Q280,$S280)&lt;&gt;0),SUM($Q280,$S280),IF(AND(申込書!$AH$4="SKY安心GIGAタブレット",SUM($U280,$W280)&lt;&gt;0),SUM($U280,$W280),"")),"")</f>
        <v/>
      </c>
      <c r="AM280" s="157"/>
      <c r="AN280" s="82"/>
      <c r="AO280" s="80" t="str">
        <f>IF(AND(申込書!$C$91&lt;&gt;"▼プルダウンより選択してください",申込書!$C$91&lt;&gt;"",申込書!$P$91&lt;&gt;"YYYY/MM/DD",$G280&lt;&gt;""),申込書!$P$91,"")</f>
        <v/>
      </c>
      <c r="AP280" s="81" t="str">
        <f>IF(AND(申込書!$C$91&lt;&gt;"▼プルダウンより選択してください",申込書!$C$91&lt;&gt;"",$G280&lt;&gt;""),申込書!$M$91,"")</f>
        <v/>
      </c>
      <c r="AQ280" s="81" t="str">
        <f>IF($AO$3&lt;&gt;"コンテンツなし",IF(AND(申込書!$AH$4="GIGAスクールパック",SUM($P280,$R280)&lt;&gt;0),SUM($P280,$R280),IF(AND(申込書!$AH$4="SKY安心GIGAタブレット",SUM($T280,$V280)&lt;&gt;0),SUM($T280,$V280),"")),"")</f>
        <v/>
      </c>
      <c r="AR280" s="81" t="str">
        <f>IF($AO$3&lt;&gt;"コンテンツなし",IF(AND(申込書!$AH$4="GIGAスクールパック",SUM($Q280,$S280)&lt;&gt;0),SUM($Q280,$S280),IF(AND(申込書!$AH$4="SKY安心GIGAタブレット",SUM($U280,$W280)&lt;&gt;0),SUM($U280,$W280),"")),"")</f>
        <v/>
      </c>
      <c r="AS280" s="157"/>
      <c r="AT280" s="82"/>
      <c r="AU280" s="80" t="str">
        <f>IF(AND(申込書!$C$92&lt;&gt;"▼プルダウンより選択してください",申込書!$C$92&lt;&gt;"",申込書!$P$92&lt;&gt;"YYYY/MM/DD",$G280&lt;&gt;""),申込書!$P$92,"")</f>
        <v/>
      </c>
      <c r="AV280" s="81" t="str">
        <f>IF(AND(申込書!$C$92&lt;&gt;"▼プルダウンより選択してください",申込書!$C$92&lt;&gt;"",$G280&lt;&gt;""),申込書!$M$92,"")</f>
        <v/>
      </c>
      <c r="AW280" s="81" t="str">
        <f>IF($AU$3&lt;&gt;"コンテンツなし",IF(AND(申込書!$AH$4="GIGAスクールパック",SUM($P280,$R280)&lt;&gt;0),SUM($P280,$R280),IF(AND(申込書!$AH$4="SKY安心GIGAタブレット",SUM($T280,$V280)&lt;&gt;0),SUM($T280,$V280),"")),"")</f>
        <v/>
      </c>
      <c r="AX280" s="81" t="str">
        <f>IF($AU$3&lt;&gt;"コンテンツなし",IF(AND(申込書!$AH$4="GIGAスクールパック",SUM($Q280,$S280)&lt;&gt;0),SUM($Q280,$S280),IF(AND(申込書!$AH$4="SKY安心GIGAタブレット",SUM($U280,$W280)&lt;&gt;0),SUM($U280,$W280),"")),"")</f>
        <v/>
      </c>
      <c r="AY280" s="157"/>
      <c r="AZ280" s="82"/>
      <c r="BA280" s="80" t="str">
        <f>IF(AND(申込書!$C$93&lt;&gt;"▼プルダウンより選択してください",申込書!$C$93&lt;&gt;"",申込書!$P$93&lt;&gt;"YYYY/MM/DD",$G280&lt;&gt;""),申込書!$P$93,"")</f>
        <v/>
      </c>
      <c r="BB280" s="81" t="str">
        <f>IF(AND(申込書!$C$93&lt;&gt;"▼プルダウンより選択してください",申込書!$C$93&lt;&gt;"",申込書!$M$93&gt;=1,$G280&lt;&gt;""),申込書!$M$93,"")</f>
        <v/>
      </c>
      <c r="BC280" s="81" t="str">
        <f>IF($BA$3&lt;&gt;"コンテンツなし",IF(AND(申込書!$AH$4="GIGAスクールパック",SUM($P280,$R280)&lt;&gt;0),SUM($P280,$R280),IF(AND(申込書!$AH$4="SKY安心GIGAタブレット",SUM($T280,$V280)&lt;&gt;0),SUM($T280,$V280),"")),"")</f>
        <v/>
      </c>
      <c r="BD280" s="81" t="str">
        <f>IF($BA$3&lt;&gt;"コンテンツなし",IF(AND(申込書!$AH$4="GIGAスクールパック",SUM($Q280,$S280)&lt;&gt;0),SUM($Q280,$S280),IF(AND(申込書!$AH$4="SKY安心GIGAタブレット",SUM($U280,$W280)&lt;&gt;0),SUM($U280,$W280),"")),"")</f>
        <v/>
      </c>
      <c r="BE280" s="157"/>
      <c r="BF280" s="82"/>
      <c r="BG280" s="80" t="str">
        <f>IF(AND(申込書!$C$94&lt;&gt;"▼プルダウンより選択してください",申込書!$C$94&lt;&gt;"",申込書!$P$94&lt;&gt;"YYYY/MM/DD",$G280&lt;&gt;""),申込書!$P$94,"")</f>
        <v/>
      </c>
      <c r="BH280" s="81" t="str">
        <f>IF(AND(申込書!$C$94&lt;&gt;"▼プルダウンより選択してください",申込書!$C$94&lt;&gt;"",$G280&lt;&gt;""),申込書!$M$94,"")</f>
        <v/>
      </c>
      <c r="BI280" s="81" t="str">
        <f>IF($BG$3&lt;&gt;"コンテンツなし",IF(AND(申込書!$AH$4="GIGAスクールパック",SUM($P280,$R280)&lt;&gt;0),SUM($P280,$R280),IF(AND(申込書!$AH$4="SKY安心GIGAタブレット",SUM($T280,$V280)&lt;&gt;0),SUM($T280,$V280),"")),"")</f>
        <v/>
      </c>
      <c r="BJ280" s="81" t="str">
        <f>IF($BG$3&lt;&gt;"コンテンツなし",IF(AND(申込書!$AH$4="GIGAスクールパック",SUM($Q280,$S280)&lt;&gt;0),SUM($Q280,$S280),IF(AND(申込書!$AH$4="SKY安心GIGAタブレット",SUM($U280,$W280)&lt;&gt;0),SUM($U280,$W280),"")),"")</f>
        <v/>
      </c>
      <c r="BK280" s="157"/>
      <c r="BL280" s="82"/>
      <c r="BM280" s="80" t="str">
        <f>IF(AND(申込書!$C$95&lt;&gt;"▼プルダウンより選択してください",申込書!$C$95&lt;&gt;"",申込書!$P$95&lt;&gt;"YYYY/MM/DD",$G280&lt;&gt;""),申込書!$P$95,"")</f>
        <v/>
      </c>
      <c r="BN280" s="81" t="str">
        <f>IF(AND(申込書!$C$95&lt;&gt;"▼プルダウンより選択してください",申込書!$C$95&lt;&gt;"",$G280&lt;&gt;""),申込書!$M$95,"")</f>
        <v/>
      </c>
      <c r="BO280" s="81" t="str">
        <f>IF($BM$3&lt;&gt;"コンテンツなし",IF(AND(申込書!$AH$4="GIGAスクールパック",SUM($P280,$R280)&lt;&gt;0),SUM($P280,$R280),IF(AND(申込書!$AH$4="SKY安心GIGAタブレット",SUM($T280,$V280)&lt;&gt;0),SUM($T280,$V280),"")),"")</f>
        <v/>
      </c>
      <c r="BP280" s="81" t="str">
        <f>IF($BM$3&lt;&gt;"コンテンツなし",IF(AND(申込書!$AH$4="GIGAスクールパック",SUM($Q280,$S280)&lt;&gt;0),SUM($Q280,$S280),IF(AND(申込書!$AH$4="SKY安心GIGAタブレット",SUM($U280,$W280)&lt;&gt;0),SUM($U280,$W280),"")),"")</f>
        <v/>
      </c>
      <c r="BQ280" s="157"/>
      <c r="BR280" s="82"/>
      <c r="BS280" s="80" t="str">
        <f>IF(AND(申込書!$C$96&lt;&gt;"▼プルダウンより選択してください",申込書!$C$96&lt;&gt;"",申込書!$P$96&lt;&gt;"YYYY/MM/DD",$G280&lt;&gt;""),申込書!$P$96,"")</f>
        <v/>
      </c>
      <c r="BT280" s="81" t="str">
        <f>IF(AND(申込書!$C$96&lt;&gt;"▼プルダウンより選択してください",申込書!$C$96&lt;&gt;"",$G280&lt;&gt;""),申込書!$M$96,"")</f>
        <v/>
      </c>
      <c r="BU280" s="81" t="str">
        <f>IF($BS$3&lt;&gt;"コンテンツなし",IF(AND(申込書!$AH$4="GIGAスクールパック",SUM($P280,$R280)&lt;&gt;0),SUM($P280,$R280),IF(AND(申込書!$AH$4="SKY安心GIGAタブレット",SUM($T280,$V280)&lt;&gt;0),SUM($T280,$V280),"")),"")</f>
        <v/>
      </c>
      <c r="BV280" s="81" t="str">
        <f>IF($BS$3&lt;&gt;"コンテンツなし",IF(AND(申込書!$AH$4="GIGAスクールパック",SUM($Q280,$S280)&lt;&gt;0),SUM($Q280,$S280),IF(AND(申込書!$AH$4="SKY安心GIGAタブレット",SUM($U280,$W280)&lt;&gt;0),SUM($U280,$W280),"")),"")</f>
        <v/>
      </c>
      <c r="BW280" s="157"/>
      <c r="BX280" s="82"/>
      <c r="BY280" s="80" t="str">
        <f>IF(AND(申込書!$C$97&lt;&gt;"▼プルダウンより選択してください",申込書!$C$97&lt;&gt;"",申込書!$P$97&lt;&gt;"YYYY/MM/DD",$G280&lt;&gt;""),申込書!$P$97,"")</f>
        <v/>
      </c>
      <c r="BZ280" s="81" t="str">
        <f>IF(AND(申込書!$C$97&lt;&gt;"▼プルダウンより選択してください",申込書!$C$97&lt;&gt;"",$G280&lt;&gt;""),申込書!$M$97,"")</f>
        <v/>
      </c>
      <c r="CA280" s="81" t="str">
        <f>IF($BY$3&lt;&gt;"コンテンツなし",IF(AND(申込書!$AH$4="GIGAスクールパック",SUM($P280,$R280)&lt;&gt;0),SUM($P280,$R280),IF(AND(申込書!$AH$4="SKY安心GIGAタブレット",SUM($T280,$V280)&lt;&gt;0),SUM($T280,$V280),"")),"")</f>
        <v/>
      </c>
      <c r="CB280" s="81" t="str">
        <f>IF($BY$3&lt;&gt;"コンテンツなし",IF(AND(申込書!$AH$4="GIGAスクールパック",SUM($Q280,$S280)&lt;&gt;0),SUM($Q280,$S280),IF(AND(申込書!$AH$4="SKY安心GIGAタブレット",SUM($U280,$W280)&lt;&gt;0),SUM($U280,$W280),"")),"")</f>
        <v/>
      </c>
      <c r="CC280" s="157"/>
      <c r="CD280" s="82"/>
      <c r="CE280" s="80" t="str">
        <f>IF(AND(申込書!$C$98&lt;&gt;"▼プルダウンより選択してください",申込書!$C$98&lt;&gt;"",申込書!$P$98&lt;&gt;"YYYY/MM/DD",$G280&lt;&gt;""),申込書!$P$98,"")</f>
        <v/>
      </c>
      <c r="CF280" s="81" t="str">
        <f>IF(AND(申込書!$C$98&lt;&gt;"▼プルダウンより選択してください",申込書!$C$98&lt;&gt;"",$G280&lt;&gt;""),申込書!$M$98,"")</f>
        <v/>
      </c>
      <c r="CG280" s="81" t="str">
        <f>IF($CE$3&lt;&gt;"コンテンツなし",IF(AND(申込書!$AH$4="GIGAスクールパック",SUM($P280,$R280)&lt;&gt;0),SUM($P280,$R280),IF(AND(申込書!$AH$4="SKY安心GIGAタブレット",SUM($T280,$V280)&lt;&gt;0),SUM($T280,$V280),"")),"")</f>
        <v/>
      </c>
      <c r="CH280" s="81" t="str">
        <f>IF($CE$3&lt;&gt;"コンテンツなし",IF(AND(申込書!$AH$4="GIGAスクールパック",SUM($Q280,$S280)&lt;&gt;0),SUM($Q280,$S280),IF(AND(申込書!$AH$4="SKY安心GIGAタブレット",SUM($U280,$W280)&lt;&gt;0),SUM($U280,$W280),"")),"")</f>
        <v/>
      </c>
      <c r="CI280" s="157"/>
      <c r="CJ280" s="82"/>
      <c r="CK280" s="80" t="str">
        <f>IF(AND(申込書!$C$99&lt;&gt;"▼プルダウンより選択してください",申込書!$C$99&lt;&gt;"",申込書!$P$99&lt;&gt;"YYYY/MM/DD",$G280&lt;&gt;""),申込書!$P$99,"")</f>
        <v/>
      </c>
      <c r="CL280" s="81" t="str">
        <f>IF(AND(申込書!$C$99&lt;&gt;"▼プルダウンより選択してください",申込書!$C$99&lt;&gt;"",$G280&lt;&gt;""),申込書!$M$99,"")</f>
        <v/>
      </c>
      <c r="CM280" s="81" t="str">
        <f>IF($CK$3&lt;&gt;"コンテンツなし",IF(AND(申込書!$AH$4="GIGAスクールパック",SUM($P280,$R280)&lt;&gt;0),SUM($P280,$R280),IF(AND(申込書!$AH$4="SKY安心GIGAタブレット",SUM($T280,$V280)&lt;&gt;0),SUM($T280,$V280),"")),"")</f>
        <v/>
      </c>
      <c r="CN280" s="81" t="str">
        <f>IF($CK$3&lt;&gt;"コンテンツなし",IF(AND(申込書!$AH$4="GIGAスクールパック",SUM($Q280,$S280)&lt;&gt;0),SUM($Q280,$S280),IF(AND(申込書!$AH$4="SKY安心GIGAタブレット",SUM($U280,$W280)&lt;&gt;0),SUM($U280,$W280),"")),"")</f>
        <v/>
      </c>
      <c r="CO280" s="157"/>
      <c r="CP280" s="82"/>
      <c r="CQ280" s="80" t="str">
        <f>IF(AND(申込書!$C$100&lt;&gt;"▼プルダウンより選択してください",申込書!$C$100&lt;&gt;"",申込書!$P$100&lt;&gt;"YYYY/MM/DD",$G280&lt;&gt;""),申込書!$P$100,"")</f>
        <v/>
      </c>
      <c r="CR280" s="81" t="str">
        <f>IF(AND(申込書!$C$100&lt;&gt;"▼プルダウンより選択してください",申込書!$C$100&lt;&gt;"",$G280&lt;&gt;""),申込書!$M$100,"")</f>
        <v/>
      </c>
      <c r="CS280" s="81" t="str">
        <f>IF($CQ$3&lt;&gt;"コンテンツなし",IF(AND(申込書!$AH$4="GIGAスクールパック",SUM($P280,$R280)&lt;&gt;0),SUM($P280,$R280),IF(AND(申込書!$AH$4="SKY安心GIGAタブレット",SUM($T280,$V280)&lt;&gt;0),SUM($T280,$V280),"")),"")</f>
        <v/>
      </c>
      <c r="CT280" s="81" t="str">
        <f>IF($CQ$3&lt;&gt;"コンテンツなし",IF(AND(申込書!$AH$4="GIGAスクールパック",SUM($Q280,$S280)&lt;&gt;0),SUM($Q280,$S280),IF(AND(申込書!$AH$4="SKY安心GIGAタブレット",SUM($U280,$W280)&lt;&gt;0),SUM($U280,$W280),"")),"")</f>
        <v/>
      </c>
      <c r="CU280" s="81"/>
      <c r="CV280" s="82"/>
      <c r="CW280" s="80" t="str">
        <f>IF(AND(申込書!$C$101&lt;&gt;"▼プルダウンより選択してください",申込書!$C$101&lt;&gt;"",申込書!$P$101&lt;&gt;"YYYY/MM/DD",$G280&lt;&gt;""),申込書!$P$101,"")</f>
        <v/>
      </c>
      <c r="CX280" s="81" t="str">
        <f>IF(AND(申込書!$C$101&lt;&gt;"▼プルダウンより選択してください",申込書!$C$101&lt;&gt;"",$G280&lt;&gt;""),申込書!$M$101,"")</f>
        <v/>
      </c>
      <c r="CY280" s="81" t="str">
        <f>IF($CW$3&lt;&gt;"コンテンツなし",IF(AND(申込書!$AH$4="GIGAスクールパック",SUM($P280,$R280)&lt;&gt;0),SUM($P280,$R280),IF(AND(申込書!$AH$4="SKY安心GIGAタブレット",SUM($T280,$V280)&lt;&gt;0),SUM($T280,$V280),"")),"")</f>
        <v/>
      </c>
      <c r="CZ280" s="81" t="str">
        <f>IF($CW$3&lt;&gt;"コンテンツなし",IF(AND(申込書!$AH$4="GIGAスクールパック",SUM($Q280,$S280)&lt;&gt;0),SUM($Q280,$S280),IF(AND(申込書!$AH$4="SKY安心GIGAタブレット",SUM($U280,$W280)&lt;&gt;0),SUM($U280,$W280),"")),"")</f>
        <v/>
      </c>
      <c r="DA280" s="81"/>
      <c r="DB280" s="82"/>
      <c r="DC280" s="80" t="str">
        <f>IF(AND(申込書!$C$102&lt;&gt;"▼プルダウンより選択してください",申込書!$C$102&lt;&gt;"",申込書!$P$102&lt;&gt;"YYYY/MM/DD",$G280&lt;&gt;""),申込書!$P$102,"")</f>
        <v/>
      </c>
      <c r="DD280" s="81" t="str">
        <f>IF(AND(申込書!$C$102&lt;&gt;"▼プルダウンより選択してください",申込書!$C$102&lt;&gt;"",$G280&lt;&gt;""),申込書!$M$102,"")</f>
        <v/>
      </c>
      <c r="DE280" s="81" t="str">
        <f>IF($DC$3&lt;&gt;"コンテンツなし",IF(AND(申込書!$AH$4="GIGAスクールパック",SUM($P280,$R280)&lt;&gt;0),SUM($P280,$R280),IF(AND(申込書!$AH$4="SKY安心GIGAタブレット",SUM($T280,$V280)&lt;&gt;0),SUM($T280,$V280),"")),"")</f>
        <v/>
      </c>
      <c r="DF280" s="81" t="str">
        <f>IF($DC$3&lt;&gt;"コンテンツなし",IF(AND(申込書!$AH$4="GIGAスクールパック",SUM($Q280,$S280)&lt;&gt;0),SUM($Q280,$S280),IF(AND(申込書!$AH$4="SKY安心GIGAタブレット",SUM($U280,$W280)&lt;&gt;0),SUM($U280,$W280),"")),"")</f>
        <v/>
      </c>
      <c r="DG280" s="81"/>
      <c r="DH280" s="82"/>
      <c r="DI280" s="80" t="str">
        <f>IF(AND(申込書!$C$103&lt;&gt;"▼プルダウンより選択してください",申込書!$C$103&lt;&gt;"",申込書!$P$103&lt;&gt;"YYYY/MM/DD",$G280&lt;&gt;""),申込書!$P$103,"")</f>
        <v/>
      </c>
      <c r="DJ280" s="81" t="str">
        <f>IF(AND(申込書!$C$103&lt;&gt;"▼プルダウンより選択してください",申込書!$C$103&lt;&gt;"",$G280&lt;&gt;""),申込書!$M$103,"")</f>
        <v/>
      </c>
      <c r="DK280" s="81" t="str">
        <f>IF($DI$3&lt;&gt;"コンテンツなし",IF(AND(申込書!$AH$4="GIGAスクールパック",SUM($P280,$R280)&lt;&gt;0),SUM($P280,$R280),IF(AND(申込書!$AH$4="SKY安心GIGAタブレット",SUM($T280,$V280)&lt;&gt;0),SUM($T280,$V280),"")),"")</f>
        <v/>
      </c>
      <c r="DL280" s="81" t="str">
        <f>IF($DI$3&lt;&gt;"コンテンツなし",IF(AND(申込書!$AH$4="GIGAスクールパック",SUM($Q280,$S280)&lt;&gt;0),SUM($Q280,$S280),IF(AND(申込書!$AH$4="SKY安心GIGAタブレット",SUM($U280,$W280)&lt;&gt;0),SUM($U280,$W280),"")),"")</f>
        <v/>
      </c>
      <c r="DM280" s="81"/>
      <c r="DN280" s="82"/>
      <c r="DO280" s="80" t="str">
        <f>IF(AND(申込書!$C$104&lt;&gt;"▼プルダウンより選択してください",申込書!$C$104&lt;&gt;"",申込書!$P$104&lt;&gt;"YYYY/MM/DD",$G280&lt;&gt;""),申込書!$P$104,"")</f>
        <v/>
      </c>
      <c r="DP280" s="81" t="str">
        <f>IF(AND(申込書!$C$104&lt;&gt;"▼プルダウンより選択してください",申込書!$C$104&lt;&gt;"",$G280&lt;&gt;""),申込書!$M$104,"")</f>
        <v/>
      </c>
      <c r="DQ280" s="81" t="str">
        <f>IF($DO$3&lt;&gt;"コンテンツなし",IF(AND(申込書!$AH$4="GIGAスクールパック",SUM($P280,$R280)&lt;&gt;0),SUM($P280,$R280),IF(AND(申込書!$AH$4="SKY安心GIGAタブレット",SUM($T280,$V280)&lt;&gt;0),SUM($T280,$V280),"")),"")</f>
        <v/>
      </c>
      <c r="DR280" s="81" t="str">
        <f>IF($DO$3&lt;&gt;"コンテンツなし",IF(AND(申込書!$AH$4="GIGAスクールパック",SUM($Q280,$S280)&lt;&gt;0),SUM($Q280,$S280),IF(AND(申込書!$AH$4="SKY安心GIGAタブレット",SUM($U280,$W280)&lt;&gt;0),SUM($U280,$W280),"")),"")</f>
        <v/>
      </c>
      <c r="DS280" s="81"/>
      <c r="DT280" s="82"/>
      <c r="DU280" s="80" t="str">
        <f>IF(AND(申込書!$C$105&lt;&gt;"▼プルダウンより選択してください",申込書!$C$105&lt;&gt;"",申込書!$P$105&lt;&gt;"YYYY/MM/DD",$G280&lt;&gt;""),申込書!$P$105,"")</f>
        <v/>
      </c>
      <c r="DV280" s="81" t="str">
        <f>IF(AND(申込書!$C$105&lt;&gt;"▼プルダウンより選択してください",申込書!$C$105&lt;&gt;"",$G280&lt;&gt;""),申込書!$M$105,"")</f>
        <v/>
      </c>
      <c r="DW280" s="81" t="str">
        <f>IF($DU$3&lt;&gt;"コンテンツなし",IF(AND(申込書!$AH$4="GIGAスクールパック",SUM($P280,$R280)&lt;&gt;0),SUM($P280,$R280),IF(AND(申込書!$AH$4="SKY安心GIGAタブレット",SUM($T280,$V280)&lt;&gt;0),SUM($T280,$V280),"")),"")</f>
        <v/>
      </c>
      <c r="DX280" s="81" t="str">
        <f>IF($DU$3&lt;&gt;"コンテンツなし",IF(AND(申込書!$AH$4="GIGAスクールパック",SUM($Q280,$S280)&lt;&gt;0),SUM($Q280,$S280),IF(AND(申込書!$AH$4="SKY安心GIGAタブレット",SUM($U280,$W280)&lt;&gt;0),SUM($U280,$W280),"")),"")</f>
        <v/>
      </c>
      <c r="DY280" s="157"/>
      <c r="DZ280" s="82"/>
      <c r="EA280" s="80" t="str">
        <f>IF(AND(申込書!$C$106&lt;&gt;"▼プルダウンより選択してください",申込書!$C$106&lt;&gt;"",申込書!$P$106&lt;&gt;"YYYY/MM/DD",$G280&lt;&gt;""),申込書!$P$106,"")</f>
        <v/>
      </c>
      <c r="EB280" s="81" t="str">
        <f>IF(AND(申込書!$C$106&lt;&gt;"▼プルダウンより選択してください",申込書!$C$106&lt;&gt;"",$G280&lt;&gt;""),申込書!$M$106,"")</f>
        <v/>
      </c>
      <c r="EC280" s="81" t="str">
        <f>IF($EA$3&lt;&gt;"コンテンツなし",IF(AND(申込書!$AH$4="GIGAスクールパック",SUM($P280,$R280)&lt;&gt;0),SUM($P280,$R280),IF(AND(申込書!$AH$4="SKY安心GIGAタブレット",SUM($T280,$V280)&lt;&gt;0),SUM($T280,$V280),"")),"")</f>
        <v/>
      </c>
      <c r="ED280" s="81" t="str">
        <f>IF($EA$3&lt;&gt;"コンテンツなし",IF(AND(申込書!$AH$4="GIGAスクールパック",SUM($Q280,$S280)&lt;&gt;0),SUM($Q280,$S280),IF(AND(申込書!$AH$4="SKY安心GIGAタブレット",SUM($U280,$W280)&lt;&gt;0),SUM($U280,$W280),"")),"")</f>
        <v/>
      </c>
      <c r="EE280" s="157"/>
      <c r="EF280" s="82"/>
      <c r="EG280" s="80" t="str">
        <f>IF(AND(申込書!$C$107&lt;&gt;"▼プルダウンより選択してください",申込書!$C$107&lt;&gt;"",申込書!$P$107&lt;&gt;"YYYY/MM/DD",$G280&lt;&gt;""),申込書!$P$107,"")</f>
        <v/>
      </c>
      <c r="EH280" s="81" t="str">
        <f>IF(AND(申込書!$C$107&lt;&gt;"▼プルダウンより選択してください",申込書!$C$107&lt;&gt;"",$G280&lt;&gt;""),申込書!$M$107,"")</f>
        <v/>
      </c>
      <c r="EI280" s="81" t="str">
        <f>IF($EG$3&lt;&gt;"コンテンツなし",IF(AND(申込書!$AH$4="GIGAスクールパック",SUM($P280,$R280)&lt;&gt;0),SUM($P280,$R280),IF(AND(申込書!$AH$4="SKY安心GIGAタブレット",SUM($T280,$V280)&lt;&gt;0),SUM($T280,$V280),"")),"")</f>
        <v/>
      </c>
      <c r="EJ280" s="81" t="str">
        <f>IF($EG$3&lt;&gt;"コンテンツなし",IF(AND(申込書!$AH$4="GIGAスクールパック",SUM($Q280,$S280)&lt;&gt;0),SUM($Q280,$S280),IF(AND(申込書!$AH$4="SKY安心GIGAタブレット",SUM($U280,$W280)&lt;&gt;0),SUM($U280,$W280),"")),"")</f>
        <v/>
      </c>
      <c r="EK280" s="157"/>
      <c r="EL280" s="82"/>
      <c r="EM280" s="80" t="str">
        <f>IF(AND(申込書!$C$108&lt;&gt;"▼プルダウンより選択してください",申込書!$C$108&lt;&gt;"",申込書!$P$108&lt;&gt;"YYYY/MM/DD",$G280&lt;&gt;""),申込書!$P$108,"")</f>
        <v/>
      </c>
      <c r="EN280" s="81" t="str">
        <f>IF(AND(申込書!$C$108&lt;&gt;"▼プルダウンより選択してください",申込書!$C$108&lt;&gt;"",$G280&lt;&gt;""),申込書!$M$108,"")</f>
        <v/>
      </c>
      <c r="EO280" s="81" t="str">
        <f>IF($EM$3&lt;&gt;"コンテンツなし",IF(AND(申込書!$AH$4="GIGAスクールパック",SUM($P280,$R280)&lt;&gt;0),SUM($P280,$R280),IF(AND(申込書!$AH$4="SKY安心GIGAタブレット",SUM($T280,$V280)&lt;&gt;0),SUM($T280,$V280),"")),"")</f>
        <v/>
      </c>
      <c r="EP280" s="81" t="str">
        <f>IF($EM$3&lt;&gt;"コンテンツなし",IF(AND(申込書!$AH$4="GIGAスクールパック",SUM($Q280,$S280)&lt;&gt;0),SUM($Q280,$S280),IF(AND(申込書!$AH$4="SKY安心GIGAタブレット",SUM($U280,$W280)&lt;&gt;0),SUM($U280,$W280),"")),"")</f>
        <v/>
      </c>
      <c r="EQ280" s="157"/>
      <c r="ER280" s="82"/>
      <c r="ES280" s="80" t="str">
        <f>IF(AND(申込書!$C$109&lt;&gt;"▼プルダウンより選択してください",申込書!$C$109&lt;&gt;"",申込書!$P$109&lt;&gt;"YYYY/MM/DD",$G280&lt;&gt;""),申込書!$P$109,"")</f>
        <v/>
      </c>
      <c r="ET280" s="81" t="str">
        <f>IF(AND(申込書!$C$109&lt;&gt;"▼プルダウンより選択してください",申込書!$C$109&lt;&gt;"",$G280&lt;&gt;""),申込書!$M$109,"")</f>
        <v/>
      </c>
      <c r="EU280" s="81" t="str">
        <f>IF($ES$3&lt;&gt;"コンテンツなし",IF(AND(申込書!$AH$4="GIGAスクールパック",SUM($P280,$R280)&lt;&gt;0),SUM($P280,$R280),IF(AND(申込書!$AH$4="SKY安心GIGAタブレット",SUM($T280,$V280)&lt;&gt;0),SUM($T280,$V280),"")),"")</f>
        <v/>
      </c>
      <c r="EV280" s="81" t="str">
        <f>IF($ES$3&lt;&gt;"コンテンツなし",IF(AND(申込書!$AH$4="GIGAスクールパック",SUM($Q280,$S280)&lt;&gt;0),SUM($Q280,$S280),IF(AND(申込書!$AH$4="SKY安心GIGAタブレット",SUM($U280,$W280)&lt;&gt;0),SUM($U280,$W280),"")),"")</f>
        <v/>
      </c>
      <c r="EW280" s="157"/>
      <c r="EX280" s="82"/>
      <c r="EY280" s="80" t="str">
        <f>IF(AND(申込書!$C$110&lt;&gt;"▼プルダウンより選択してください",申込書!$C$110&lt;&gt;"",申込書!$P$110&lt;&gt;"YYYY/MM/DD",$G280&lt;&gt;""),申込書!$P$110,"")</f>
        <v/>
      </c>
      <c r="EZ280" s="81" t="str">
        <f>IF(AND(申込書!$C$110&lt;&gt;"▼プルダウンより選択してください",申込書!$C$110&lt;&gt;"",$G280&lt;&gt;""),申込書!$M$110,"")</f>
        <v/>
      </c>
      <c r="FA280" s="81" t="str">
        <f>IF($EY$3&lt;&gt;"コンテンツなし",IF(AND(申込書!$AH$4="GIGAスクールパック",SUM($P280,$R280)&lt;&gt;0),SUM($P280,$R280),IF(AND(申込書!$AH$4="SKY安心GIGAタブレット",SUM($T280,$V280)&lt;&gt;0),SUM($T280,$V280),"")),"")</f>
        <v/>
      </c>
      <c r="FB280" s="81" t="str">
        <f>IF($EY$3&lt;&gt;"コンテンツなし",IF(AND(申込書!$AH$4="GIGAスクールパック",SUM($Q280,$S280)&lt;&gt;0),SUM($Q280,$S280),IF(AND(申込書!$AH$4="SKY安心GIGAタブレット",SUM($U280,$W280)&lt;&gt;0),SUM($U280,$W280),"")),"")</f>
        <v/>
      </c>
      <c r="FC280" s="157"/>
      <c r="FD280" s="82"/>
      <c r="FE280" s="80" t="str">
        <f>IF(AND(申込書!$C$111&lt;&gt;"▼プルダウンより選択してください",申込書!$C$111&lt;&gt;"",申込書!$P$111&lt;&gt;"YYYY/MM/DD",$G280&lt;&gt;""),申込書!$P$111,"")</f>
        <v/>
      </c>
      <c r="FF280" s="81" t="str">
        <f>IF(AND(申込書!$C$111&lt;&gt;"▼プルダウンより選択してください",申込書!$C$111&lt;&gt;"",$G280&lt;&gt;""),申込書!$M$111,"")</f>
        <v/>
      </c>
      <c r="FG280" s="81" t="str">
        <f>IF($FE$3&lt;&gt;"コンテンツなし",IF(AND(申込書!$AH$4="GIGAスクールパック",SUM($P280,$R280)&lt;&gt;0),SUM($P280,$R280),IF(AND(申込書!$AH$4="SKY安心GIGAタブレット",SUM($T280,$V280)&lt;&gt;0),SUM($T280,$V280),"")),"")</f>
        <v/>
      </c>
      <c r="FH280" s="81" t="str">
        <f>IF($FE$3&lt;&gt;"コンテンツなし",IF(AND(申込書!$AH$4="GIGAスクールパック",SUM($Q280,$S280)&lt;&gt;0),SUM($Q280,$S280),IF(AND(申込書!$AH$4="SKY安心GIGAタブレット",SUM($U280,$W280)&lt;&gt;0),SUM($U280,$W280),"")),"")</f>
        <v/>
      </c>
      <c r="FI280" s="157"/>
      <c r="FJ280" s="82"/>
      <c r="FK280" s="80" t="str">
        <f>IF(AND(申込書!$C$112&lt;&gt;"▼プルダウンより選択してください",申込書!$C$112&lt;&gt;"",申込書!$P$112&lt;&gt;"YYYY/MM/DD",$G280&lt;&gt;""),申込書!$P$112,"")</f>
        <v/>
      </c>
      <c r="FL280" s="81" t="str">
        <f>IF(AND(申込書!$C$112&lt;&gt;"▼プルダウンより選択してください",申込書!$C$112&lt;&gt;"",$G280&lt;&gt;""),申込書!$M$112,"")</f>
        <v/>
      </c>
      <c r="FM280" s="81" t="str">
        <f>IF($FK$3&lt;&gt;"コンテンツなし",IF(AND(申込書!$AH$4="GIGAスクールパック",SUM($P280,$R280)&lt;&gt;0),SUM($P280,$R280),IF(AND(申込書!$AH$4="SKY安心GIGAタブレット",SUM($T280,$V280)&lt;&gt;0),SUM($T280,$V280),"")),"")</f>
        <v/>
      </c>
      <c r="FN280" s="81" t="str">
        <f>IF($FK$3&lt;&gt;"コンテンツなし",IF(AND(申込書!$AH$4="GIGAスクールパック",SUM($Q280,$S280)&lt;&gt;0),SUM($Q280,$S280),IF(AND(申込書!$AH$4="SKY安心GIGAタブレット",SUM($U280,$W280)&lt;&gt;0),SUM($U280,$W280),"")),"")</f>
        <v/>
      </c>
      <c r="FO280" s="157"/>
      <c r="FP280" s="82"/>
      <c r="FQ280" s="80" t="str">
        <f>IF(AND(申込書!$C$113&lt;&gt;"▼プルダウンより選択してください",申込書!$C$113&lt;&gt;"",申込書!$P$113&lt;&gt;"YYYY/MM/DD",$G280&lt;&gt;""),申込書!$P$113,"")</f>
        <v/>
      </c>
      <c r="FR280" s="81" t="str">
        <f>IF(AND(申込書!$C$113&lt;&gt;"▼プルダウンより選択してください",申込書!$C$113&lt;&gt;"",$G280&lt;&gt;""),申込書!$M$113,"")</f>
        <v/>
      </c>
      <c r="FS280" s="81" t="str">
        <f>IF($FQ$3&lt;&gt;"コンテンツなし",IF(AND(申込書!$AH$4="GIGAスクールパック",SUM($P280,$R280)&lt;&gt;0),SUM($P280,$R280),IF(AND(申込書!$AH$4="SKY安心GIGAタブレット",SUM($T280,$V280)&lt;&gt;0),SUM($T280,$V280),"")),"")</f>
        <v/>
      </c>
      <c r="FT280" s="81" t="str">
        <f>IF($FQ$3&lt;&gt;"コンテンツなし",IF(AND(申込書!$AH$4="GIGAスクールパック",SUM($Q280,$S280)&lt;&gt;0),SUM($Q280,$S280),IF(AND(申込書!$AH$4="SKY安心GIGAタブレット",SUM($U280,$W280)&lt;&gt;0),SUM($U280,$W280),"")),"")</f>
        <v/>
      </c>
      <c r="FU280" s="157"/>
      <c r="FV280" s="82"/>
      <c r="FW280" s="80" t="str">
        <f>IF(AND(申込書!$C$114&lt;&gt;"▼プルダウンより選択してください",申込書!$C$114&lt;&gt;"",申込書!$P$114&lt;&gt;"YYYY/MM/DD",$G280&lt;&gt;""),申込書!$P$114,"")</f>
        <v/>
      </c>
      <c r="FX280" s="81" t="str">
        <f>IF(AND(申込書!$C$114&lt;&gt;"▼プルダウンより選択してください",申込書!$C$114&lt;&gt;"",$G280&lt;&gt;""),申込書!$M$114,"")</f>
        <v/>
      </c>
      <c r="FY280" s="81" t="str">
        <f>IF($FW$3&lt;&gt;"コンテンツなし",IF(AND(申込書!$AH$4="GIGAスクールパック",SUM($P280,$R280)&lt;&gt;0),SUM($P280,$R280),IF(AND(申込書!$AH$4="SKY安心GIGAタブレット",SUM($T280,$V280)&lt;&gt;0),SUM($T280,$V280),"")),"")</f>
        <v/>
      </c>
      <c r="FZ280" s="81" t="str">
        <f>IF($FW$3&lt;&gt;"コンテンツなし",IF(AND(申込書!$AH$4="GIGAスクールパック",SUM($Q280,$S280)&lt;&gt;0),SUM($Q280,$S280),IF(AND(申込書!$AH$4="SKY安心GIGAタブレット",SUM($U280,$W280)&lt;&gt;0),SUM($U280,$W280),"")),"")</f>
        <v/>
      </c>
      <c r="GA280" s="157"/>
      <c r="GB280" s="82"/>
      <c r="GC280" s="80" t="str">
        <f>IF(AND(申込書!$C$115&lt;&gt;"▼プルダウンより選択してください",申込書!$C$115&lt;&gt;"",申込書!$P$115&lt;&gt;"YYYY/MM/DD",$G280&lt;&gt;""),申込書!$P$115,"")</f>
        <v/>
      </c>
      <c r="GD280" s="81" t="str">
        <f>IF(AND(申込書!$C$115&lt;&gt;"▼プルダウンより選択してください",申込書!$C$115&lt;&gt;"",$G280&lt;&gt;""),申込書!$M$115,"")</f>
        <v/>
      </c>
      <c r="GE280" s="81" t="str">
        <f>IF($GC$3&lt;&gt;"コンテンツなし",IF(AND(申込書!$AH$4="GIGAスクールパック",SUM($P280,$R280)&lt;&gt;0),SUM($P280,$R280),IF(AND(申込書!$AH$4="SKY安心GIGAタブレット",SUM($T280,$V280)&lt;&gt;0),SUM($T280,$V280),"")),"")</f>
        <v/>
      </c>
      <c r="GF280" s="81" t="str">
        <f>IF($GC$3&lt;&gt;"コンテンツなし",IF(AND(申込書!$AH$4="GIGAスクールパック",SUM($Q280,$S280)&lt;&gt;0),SUM($Q280,$S280),IF(AND(申込書!$AH$4="SKY安心GIGAタブレット",SUM($U280,$W280)&lt;&gt;0),SUM($U280,$W280),"")),"")</f>
        <v/>
      </c>
      <c r="GG280" s="157"/>
      <c r="GH280" s="82"/>
      <c r="GI280" s="80" t="str">
        <f>IF(AND(申込書!$C$116&lt;&gt;"▼プルダウンより選択してください",申込書!$C$116&lt;&gt;"",申込書!$P$116&lt;&gt;"YYYY/MM/DD",$G280&lt;&gt;""),申込書!$P$116,"")</f>
        <v/>
      </c>
      <c r="GJ280" s="81" t="str">
        <f>IF(AND(申込書!$C$116&lt;&gt;"▼プルダウンより選択してください",申込書!$C$116&lt;&gt;"",$G280&lt;&gt;""),申込書!$M$116,"")</f>
        <v/>
      </c>
      <c r="GK280" s="81" t="str">
        <f>IF($GI$3&lt;&gt;"コンテンツなし",IF(AND(申込書!$AH$4="GIGAスクールパック",SUM($P280,$R280)&lt;&gt;0),SUM($P280,$R280),IF(AND(申込書!$AH$4="SKY安心GIGAタブレット",SUM($T280,$V280)&lt;&gt;0),SUM($T280,$V280),"")),"")</f>
        <v/>
      </c>
      <c r="GL280" s="81" t="str">
        <f>IF($GI$3&lt;&gt;"コンテンツなし",IF(AND(申込書!$AH$4="GIGAスクールパック",SUM($Q280,$S280)&lt;&gt;0),SUM($Q280,$S280),IF(AND(申込書!$AH$4="SKY安心GIGAタブレット",SUM($U280,$W280)&lt;&gt;0),SUM($U280,$W280),"")),"")</f>
        <v/>
      </c>
      <c r="GM280" s="157"/>
      <c r="GN280" s="82"/>
      <c r="GO280" s="80" t="str">
        <f>IF(AND(申込書!$C$117&lt;&gt;"▼プルダウンより選択してください",申込書!$C$117&lt;&gt;"",申込書!$P$117&lt;&gt;"YYYY/MM/DD",$G280&lt;&gt;""),申込書!$P$117,"")</f>
        <v/>
      </c>
      <c r="GP280" s="81" t="str">
        <f>IF(AND(申込書!$C$117&lt;&gt;"▼プルダウンより選択してください",申込書!$C$117&lt;&gt;"",$G280&lt;&gt;""),申込書!$M$117,"")</f>
        <v/>
      </c>
      <c r="GQ280" s="81" t="str">
        <f>IF($GO$3&lt;&gt;"コンテンツなし",IF(AND(申込書!$AH$4="GIGAスクールパック",SUM($P280,$R280)&lt;&gt;0),SUM($P280,$R280),IF(AND(申込書!$AH$4="SKY安心GIGAタブレット",SUM($T280,$V280)&lt;&gt;0),SUM($T280,$V280),"")),"")</f>
        <v/>
      </c>
      <c r="GR280" s="81" t="str">
        <f>IF($GO$3&lt;&gt;"コンテンツなし",IF(AND(申込書!$AH$4="GIGAスクールパック",SUM($Q280,$S280)&lt;&gt;0),SUM($Q280,$S280),IF(AND(申込書!$AH$4="SKY安心GIGAタブレット",SUM($U280,$W280)&lt;&gt;0),SUM($U280,$W280),"")),"")</f>
        <v/>
      </c>
      <c r="GS280" s="157"/>
      <c r="GT280" s="82"/>
      <c r="GU280" s="80" t="str">
        <f>IF(AND(申込書!$C$118&lt;&gt;"▼プルダウンより選択してください",申込書!$C$118&lt;&gt;"",申込書!$P$118&lt;&gt;"YYYY/MM/DD",$G280&lt;&gt;""),申込書!$P$118,"")</f>
        <v/>
      </c>
      <c r="GV280" s="81" t="str">
        <f>IF(AND(申込書!$C$118&lt;&gt;"▼プルダウンより選択してください",申込書!$C$118&lt;&gt;"",$G280&lt;&gt;""),申込書!$M$118,"")</f>
        <v/>
      </c>
      <c r="GW280" s="81" t="str">
        <f>IF($GU$3&lt;&gt;"コンテンツなし",IF(AND(申込書!$AH$4="GIGAスクールパック",SUM($P280,$R280)&lt;&gt;0),SUM($P280,$R280),IF(AND(申込書!$AH$4="SKY安心GIGAタブレット",SUM($T280,$V280)&lt;&gt;0),SUM($T280,$V280),"")),"")</f>
        <v/>
      </c>
      <c r="GX280" s="81" t="str">
        <f>IF($GU$3&lt;&gt;"コンテンツなし",IF(AND(申込書!$AH$4="GIGAスクールパック",SUM($Q280,$S280)&lt;&gt;0),SUM($Q280,$S280),IF(AND(申込書!$AH$4="SKY安心GIGAタブレット",SUM($U280,$W280)&lt;&gt;0),SUM($U280,$W280),"")),"")</f>
        <v/>
      </c>
      <c r="GY280" s="157"/>
      <c r="GZ280" s="82"/>
      <c r="HA280" s="80" t="str">
        <f>IF(AND(申込書!$C$119&lt;&gt;"▼プルダウンより選択してください",申込書!$C$119&lt;&gt;"",申込書!$P$119&lt;&gt;"YYYY/MM/DD",$G280&lt;&gt;""),申込書!$P$119,"")</f>
        <v/>
      </c>
      <c r="HB280" s="81" t="str">
        <f>IF(AND(申込書!$C$119&lt;&gt;"▼プルダウンより選択してください",申込書!$C$119&lt;&gt;"",$G280&lt;&gt;""),申込書!$M$119,"")</f>
        <v/>
      </c>
      <c r="HC280" s="81" t="str">
        <f>IF($HA$3&lt;&gt;"コンテンツなし",IF(AND(申込書!$AH$4="GIGAスクールパック",SUM($P280,$R280)&lt;&gt;0),SUM($P280,$R280),IF(AND(申込書!$AH$4="SKY安心GIGAタブレット",SUM($T280,$V280)&lt;&gt;0),SUM($T280,$V280),"")),"")</f>
        <v/>
      </c>
      <c r="HD280" s="81" t="str">
        <f>IF($HA$3&lt;&gt;"コンテンツなし",IF(AND(申込書!$AH$4="GIGAスクールパック",SUM($Q280,$S280)&lt;&gt;0),SUM($Q280,$S280),IF(AND(申込書!$AH$4="SKY安心GIGAタブレット",SUM($U280,$W280)&lt;&gt;0),SUM($U280,$W280),"")),"")</f>
        <v/>
      </c>
      <c r="HE280" s="157"/>
      <c r="HF280" s="82"/>
      <c r="HG280" s="83"/>
    </row>
    <row r="281" spans="2:215" ht="26.85" customHeight="1">
      <c r="B281" s="62">
        <f t="shared" si="4"/>
        <v>276</v>
      </c>
      <c r="C281" s="63"/>
      <c r="D281" s="64"/>
      <c r="E281" s="207"/>
      <c r="F281" s="65"/>
      <c r="G281" s="66"/>
      <c r="H281" s="67"/>
      <c r="I281" s="68"/>
      <c r="J281" s="69"/>
      <c r="K281" s="70"/>
      <c r="L281" s="71"/>
      <c r="M281" s="72"/>
      <c r="N281" s="73"/>
      <c r="O281" s="74"/>
      <c r="P281" s="179"/>
      <c r="Q281" s="180"/>
      <c r="R281" s="180"/>
      <c r="S281" s="181"/>
      <c r="T281" s="179"/>
      <c r="U281" s="180"/>
      <c r="V281" s="182"/>
      <c r="W281" s="181"/>
      <c r="X281" s="75"/>
      <c r="Y281" s="76"/>
      <c r="Z281" s="77"/>
      <c r="AA281" s="78"/>
      <c r="AB281" s="79"/>
      <c r="AC281" s="79"/>
      <c r="AD281" s="79"/>
      <c r="AE281" s="77"/>
      <c r="AF281" s="139"/>
      <c r="AG281" s="139"/>
      <c r="AH281" s="139"/>
      <c r="AI281" s="80" t="str">
        <f>IF(AND(申込書!$C$90&lt;&gt;"▼プルダウンより選択してください",申込書!$C$90&lt;&gt;"",申込書!$P$90&lt;&gt;"YYYY/MM/DD",$G281&lt;&gt;""),申込書!$P$90,"")</f>
        <v/>
      </c>
      <c r="AJ281" s="81" t="str">
        <f>IF(AND(申込書!$C$90&lt;&gt;"▼プルダウンより選択してください",申込書!$C$90&lt;&gt;"",$G281&lt;&gt;""),申込書!$M$90,"")</f>
        <v/>
      </c>
      <c r="AK281" s="81" t="str">
        <f>IF($AI$3&lt;&gt;"コンテンツなし",IF(AND(申込書!$AH$4="GIGAスクールパック",SUM($P281,$R281)&lt;&gt;0),SUM($P281,$R281),IF(AND(申込書!$AH$4="SKY安心GIGAタブレット",SUM($T281,$V281)&lt;&gt;0),SUM($T281,$V281),"")),"")</f>
        <v/>
      </c>
      <c r="AL281" s="81" t="str">
        <f>IF($AI$3&lt;&gt;"コンテンツなし",IF(AND(申込書!$AH$4="GIGAスクールパック",SUM($Q281,$S281)&lt;&gt;0),SUM($Q281,$S281),IF(AND(申込書!$AH$4="SKY安心GIGAタブレット",SUM($U281,$W281)&lt;&gt;0),SUM($U281,$W281),"")),"")</f>
        <v/>
      </c>
      <c r="AM281" s="157"/>
      <c r="AN281" s="82"/>
      <c r="AO281" s="80" t="str">
        <f>IF(AND(申込書!$C$91&lt;&gt;"▼プルダウンより選択してください",申込書!$C$91&lt;&gt;"",申込書!$P$91&lt;&gt;"YYYY/MM/DD",$G281&lt;&gt;""),申込書!$P$91,"")</f>
        <v/>
      </c>
      <c r="AP281" s="81" t="str">
        <f>IF(AND(申込書!$C$91&lt;&gt;"▼プルダウンより選択してください",申込書!$C$91&lt;&gt;"",$G281&lt;&gt;""),申込書!$M$91,"")</f>
        <v/>
      </c>
      <c r="AQ281" s="81" t="str">
        <f>IF($AO$3&lt;&gt;"コンテンツなし",IF(AND(申込書!$AH$4="GIGAスクールパック",SUM($P281,$R281)&lt;&gt;0),SUM($P281,$R281),IF(AND(申込書!$AH$4="SKY安心GIGAタブレット",SUM($T281,$V281)&lt;&gt;0),SUM($T281,$V281),"")),"")</f>
        <v/>
      </c>
      <c r="AR281" s="81" t="str">
        <f>IF($AO$3&lt;&gt;"コンテンツなし",IF(AND(申込書!$AH$4="GIGAスクールパック",SUM($Q281,$S281)&lt;&gt;0),SUM($Q281,$S281),IF(AND(申込書!$AH$4="SKY安心GIGAタブレット",SUM($U281,$W281)&lt;&gt;0),SUM($U281,$W281),"")),"")</f>
        <v/>
      </c>
      <c r="AS281" s="157"/>
      <c r="AT281" s="82"/>
      <c r="AU281" s="80" t="str">
        <f>IF(AND(申込書!$C$92&lt;&gt;"▼プルダウンより選択してください",申込書!$C$92&lt;&gt;"",申込書!$P$92&lt;&gt;"YYYY/MM/DD",$G281&lt;&gt;""),申込書!$P$92,"")</f>
        <v/>
      </c>
      <c r="AV281" s="81" t="str">
        <f>IF(AND(申込書!$C$92&lt;&gt;"▼プルダウンより選択してください",申込書!$C$92&lt;&gt;"",$G281&lt;&gt;""),申込書!$M$92,"")</f>
        <v/>
      </c>
      <c r="AW281" s="81" t="str">
        <f>IF($AU$3&lt;&gt;"コンテンツなし",IF(AND(申込書!$AH$4="GIGAスクールパック",SUM($P281,$R281)&lt;&gt;0),SUM($P281,$R281),IF(AND(申込書!$AH$4="SKY安心GIGAタブレット",SUM($T281,$V281)&lt;&gt;0),SUM($T281,$V281),"")),"")</f>
        <v/>
      </c>
      <c r="AX281" s="81" t="str">
        <f>IF($AU$3&lt;&gt;"コンテンツなし",IF(AND(申込書!$AH$4="GIGAスクールパック",SUM($Q281,$S281)&lt;&gt;0),SUM($Q281,$S281),IF(AND(申込書!$AH$4="SKY安心GIGAタブレット",SUM($U281,$W281)&lt;&gt;0),SUM($U281,$W281),"")),"")</f>
        <v/>
      </c>
      <c r="AY281" s="157"/>
      <c r="AZ281" s="82"/>
      <c r="BA281" s="80" t="str">
        <f>IF(AND(申込書!$C$93&lt;&gt;"▼プルダウンより選択してください",申込書!$C$93&lt;&gt;"",申込書!$P$93&lt;&gt;"YYYY/MM/DD",$G281&lt;&gt;""),申込書!$P$93,"")</f>
        <v/>
      </c>
      <c r="BB281" s="81" t="str">
        <f>IF(AND(申込書!$C$93&lt;&gt;"▼プルダウンより選択してください",申込書!$C$93&lt;&gt;"",申込書!$M$93&gt;=1,$G281&lt;&gt;""),申込書!$M$93,"")</f>
        <v/>
      </c>
      <c r="BC281" s="81" t="str">
        <f>IF($BA$3&lt;&gt;"コンテンツなし",IF(AND(申込書!$AH$4="GIGAスクールパック",SUM($P281,$R281)&lt;&gt;0),SUM($P281,$R281),IF(AND(申込書!$AH$4="SKY安心GIGAタブレット",SUM($T281,$V281)&lt;&gt;0),SUM($T281,$V281),"")),"")</f>
        <v/>
      </c>
      <c r="BD281" s="81" t="str">
        <f>IF($BA$3&lt;&gt;"コンテンツなし",IF(AND(申込書!$AH$4="GIGAスクールパック",SUM($Q281,$S281)&lt;&gt;0),SUM($Q281,$S281),IF(AND(申込書!$AH$4="SKY安心GIGAタブレット",SUM($U281,$W281)&lt;&gt;0),SUM($U281,$W281),"")),"")</f>
        <v/>
      </c>
      <c r="BE281" s="157"/>
      <c r="BF281" s="82"/>
      <c r="BG281" s="80" t="str">
        <f>IF(AND(申込書!$C$94&lt;&gt;"▼プルダウンより選択してください",申込書!$C$94&lt;&gt;"",申込書!$P$94&lt;&gt;"YYYY/MM/DD",$G281&lt;&gt;""),申込書!$P$94,"")</f>
        <v/>
      </c>
      <c r="BH281" s="81" t="str">
        <f>IF(AND(申込書!$C$94&lt;&gt;"▼プルダウンより選択してください",申込書!$C$94&lt;&gt;"",$G281&lt;&gt;""),申込書!$M$94,"")</f>
        <v/>
      </c>
      <c r="BI281" s="81" t="str">
        <f>IF($BG$3&lt;&gt;"コンテンツなし",IF(AND(申込書!$AH$4="GIGAスクールパック",SUM($P281,$R281)&lt;&gt;0),SUM($P281,$R281),IF(AND(申込書!$AH$4="SKY安心GIGAタブレット",SUM($T281,$V281)&lt;&gt;0),SUM($T281,$V281),"")),"")</f>
        <v/>
      </c>
      <c r="BJ281" s="81" t="str">
        <f>IF($BG$3&lt;&gt;"コンテンツなし",IF(AND(申込書!$AH$4="GIGAスクールパック",SUM($Q281,$S281)&lt;&gt;0),SUM($Q281,$S281),IF(AND(申込書!$AH$4="SKY安心GIGAタブレット",SUM($U281,$W281)&lt;&gt;0),SUM($U281,$W281),"")),"")</f>
        <v/>
      </c>
      <c r="BK281" s="157"/>
      <c r="BL281" s="82"/>
      <c r="BM281" s="80" t="str">
        <f>IF(AND(申込書!$C$95&lt;&gt;"▼プルダウンより選択してください",申込書!$C$95&lt;&gt;"",申込書!$P$95&lt;&gt;"YYYY/MM/DD",$G281&lt;&gt;""),申込書!$P$95,"")</f>
        <v/>
      </c>
      <c r="BN281" s="81" t="str">
        <f>IF(AND(申込書!$C$95&lt;&gt;"▼プルダウンより選択してください",申込書!$C$95&lt;&gt;"",$G281&lt;&gt;""),申込書!$M$95,"")</f>
        <v/>
      </c>
      <c r="BO281" s="81" t="str">
        <f>IF($BM$3&lt;&gt;"コンテンツなし",IF(AND(申込書!$AH$4="GIGAスクールパック",SUM($P281,$R281)&lt;&gt;0),SUM($P281,$R281),IF(AND(申込書!$AH$4="SKY安心GIGAタブレット",SUM($T281,$V281)&lt;&gt;0),SUM($T281,$V281),"")),"")</f>
        <v/>
      </c>
      <c r="BP281" s="81" t="str">
        <f>IF($BM$3&lt;&gt;"コンテンツなし",IF(AND(申込書!$AH$4="GIGAスクールパック",SUM($Q281,$S281)&lt;&gt;0),SUM($Q281,$S281),IF(AND(申込書!$AH$4="SKY安心GIGAタブレット",SUM($U281,$W281)&lt;&gt;0),SUM($U281,$W281),"")),"")</f>
        <v/>
      </c>
      <c r="BQ281" s="157"/>
      <c r="BR281" s="82"/>
      <c r="BS281" s="80" t="str">
        <f>IF(AND(申込書!$C$96&lt;&gt;"▼プルダウンより選択してください",申込書!$C$96&lt;&gt;"",申込書!$P$96&lt;&gt;"YYYY/MM/DD",$G281&lt;&gt;""),申込書!$P$96,"")</f>
        <v/>
      </c>
      <c r="BT281" s="81" t="str">
        <f>IF(AND(申込書!$C$96&lt;&gt;"▼プルダウンより選択してください",申込書!$C$96&lt;&gt;"",$G281&lt;&gt;""),申込書!$M$96,"")</f>
        <v/>
      </c>
      <c r="BU281" s="81" t="str">
        <f>IF($BS$3&lt;&gt;"コンテンツなし",IF(AND(申込書!$AH$4="GIGAスクールパック",SUM($P281,$R281)&lt;&gt;0),SUM($P281,$R281),IF(AND(申込書!$AH$4="SKY安心GIGAタブレット",SUM($T281,$V281)&lt;&gt;0),SUM($T281,$V281),"")),"")</f>
        <v/>
      </c>
      <c r="BV281" s="81" t="str">
        <f>IF($BS$3&lt;&gt;"コンテンツなし",IF(AND(申込書!$AH$4="GIGAスクールパック",SUM($Q281,$S281)&lt;&gt;0),SUM($Q281,$S281),IF(AND(申込書!$AH$4="SKY安心GIGAタブレット",SUM($U281,$W281)&lt;&gt;0),SUM($U281,$W281),"")),"")</f>
        <v/>
      </c>
      <c r="BW281" s="157"/>
      <c r="BX281" s="82"/>
      <c r="BY281" s="80" t="str">
        <f>IF(AND(申込書!$C$97&lt;&gt;"▼プルダウンより選択してください",申込書!$C$97&lt;&gt;"",申込書!$P$97&lt;&gt;"YYYY/MM/DD",$G281&lt;&gt;""),申込書!$P$97,"")</f>
        <v/>
      </c>
      <c r="BZ281" s="81" t="str">
        <f>IF(AND(申込書!$C$97&lt;&gt;"▼プルダウンより選択してください",申込書!$C$97&lt;&gt;"",$G281&lt;&gt;""),申込書!$M$97,"")</f>
        <v/>
      </c>
      <c r="CA281" s="81" t="str">
        <f>IF($BY$3&lt;&gt;"コンテンツなし",IF(AND(申込書!$AH$4="GIGAスクールパック",SUM($P281,$R281)&lt;&gt;0),SUM($P281,$R281),IF(AND(申込書!$AH$4="SKY安心GIGAタブレット",SUM($T281,$V281)&lt;&gt;0),SUM($T281,$V281),"")),"")</f>
        <v/>
      </c>
      <c r="CB281" s="81" t="str">
        <f>IF($BY$3&lt;&gt;"コンテンツなし",IF(AND(申込書!$AH$4="GIGAスクールパック",SUM($Q281,$S281)&lt;&gt;0),SUM($Q281,$S281),IF(AND(申込書!$AH$4="SKY安心GIGAタブレット",SUM($U281,$W281)&lt;&gt;0),SUM($U281,$W281),"")),"")</f>
        <v/>
      </c>
      <c r="CC281" s="157"/>
      <c r="CD281" s="82"/>
      <c r="CE281" s="80" t="str">
        <f>IF(AND(申込書!$C$98&lt;&gt;"▼プルダウンより選択してください",申込書!$C$98&lt;&gt;"",申込書!$P$98&lt;&gt;"YYYY/MM/DD",$G281&lt;&gt;""),申込書!$P$98,"")</f>
        <v/>
      </c>
      <c r="CF281" s="81" t="str">
        <f>IF(AND(申込書!$C$98&lt;&gt;"▼プルダウンより選択してください",申込書!$C$98&lt;&gt;"",$G281&lt;&gt;""),申込書!$M$98,"")</f>
        <v/>
      </c>
      <c r="CG281" s="81" t="str">
        <f>IF($CE$3&lt;&gt;"コンテンツなし",IF(AND(申込書!$AH$4="GIGAスクールパック",SUM($P281,$R281)&lt;&gt;0),SUM($P281,$R281),IF(AND(申込書!$AH$4="SKY安心GIGAタブレット",SUM($T281,$V281)&lt;&gt;0),SUM($T281,$V281),"")),"")</f>
        <v/>
      </c>
      <c r="CH281" s="81" t="str">
        <f>IF($CE$3&lt;&gt;"コンテンツなし",IF(AND(申込書!$AH$4="GIGAスクールパック",SUM($Q281,$S281)&lt;&gt;0),SUM($Q281,$S281),IF(AND(申込書!$AH$4="SKY安心GIGAタブレット",SUM($U281,$W281)&lt;&gt;0),SUM($U281,$W281),"")),"")</f>
        <v/>
      </c>
      <c r="CI281" s="157"/>
      <c r="CJ281" s="82"/>
      <c r="CK281" s="80" t="str">
        <f>IF(AND(申込書!$C$99&lt;&gt;"▼プルダウンより選択してください",申込書!$C$99&lt;&gt;"",申込書!$P$99&lt;&gt;"YYYY/MM/DD",$G281&lt;&gt;""),申込書!$P$99,"")</f>
        <v/>
      </c>
      <c r="CL281" s="81" t="str">
        <f>IF(AND(申込書!$C$99&lt;&gt;"▼プルダウンより選択してください",申込書!$C$99&lt;&gt;"",$G281&lt;&gt;""),申込書!$M$99,"")</f>
        <v/>
      </c>
      <c r="CM281" s="81" t="str">
        <f>IF($CK$3&lt;&gt;"コンテンツなし",IF(AND(申込書!$AH$4="GIGAスクールパック",SUM($P281,$R281)&lt;&gt;0),SUM($P281,$R281),IF(AND(申込書!$AH$4="SKY安心GIGAタブレット",SUM($T281,$V281)&lt;&gt;0),SUM($T281,$V281),"")),"")</f>
        <v/>
      </c>
      <c r="CN281" s="81" t="str">
        <f>IF($CK$3&lt;&gt;"コンテンツなし",IF(AND(申込書!$AH$4="GIGAスクールパック",SUM($Q281,$S281)&lt;&gt;0),SUM($Q281,$S281),IF(AND(申込書!$AH$4="SKY安心GIGAタブレット",SUM($U281,$W281)&lt;&gt;0),SUM($U281,$W281),"")),"")</f>
        <v/>
      </c>
      <c r="CO281" s="157"/>
      <c r="CP281" s="82"/>
      <c r="CQ281" s="80" t="str">
        <f>IF(AND(申込書!$C$100&lt;&gt;"▼プルダウンより選択してください",申込書!$C$100&lt;&gt;"",申込書!$P$100&lt;&gt;"YYYY/MM/DD",$G281&lt;&gt;""),申込書!$P$100,"")</f>
        <v/>
      </c>
      <c r="CR281" s="81" t="str">
        <f>IF(AND(申込書!$C$100&lt;&gt;"▼プルダウンより選択してください",申込書!$C$100&lt;&gt;"",$G281&lt;&gt;""),申込書!$M$100,"")</f>
        <v/>
      </c>
      <c r="CS281" s="81" t="str">
        <f>IF($CQ$3&lt;&gt;"コンテンツなし",IF(AND(申込書!$AH$4="GIGAスクールパック",SUM($P281,$R281)&lt;&gt;0),SUM($P281,$R281),IF(AND(申込書!$AH$4="SKY安心GIGAタブレット",SUM($T281,$V281)&lt;&gt;0),SUM($T281,$V281),"")),"")</f>
        <v/>
      </c>
      <c r="CT281" s="81" t="str">
        <f>IF($CQ$3&lt;&gt;"コンテンツなし",IF(AND(申込書!$AH$4="GIGAスクールパック",SUM($Q281,$S281)&lt;&gt;0),SUM($Q281,$S281),IF(AND(申込書!$AH$4="SKY安心GIGAタブレット",SUM($U281,$W281)&lt;&gt;0),SUM($U281,$W281),"")),"")</f>
        <v/>
      </c>
      <c r="CU281" s="81"/>
      <c r="CV281" s="82"/>
      <c r="CW281" s="80" t="str">
        <f>IF(AND(申込書!$C$101&lt;&gt;"▼プルダウンより選択してください",申込書!$C$101&lt;&gt;"",申込書!$P$101&lt;&gt;"YYYY/MM/DD",$G281&lt;&gt;""),申込書!$P$101,"")</f>
        <v/>
      </c>
      <c r="CX281" s="81" t="str">
        <f>IF(AND(申込書!$C$101&lt;&gt;"▼プルダウンより選択してください",申込書!$C$101&lt;&gt;"",$G281&lt;&gt;""),申込書!$M$101,"")</f>
        <v/>
      </c>
      <c r="CY281" s="81" t="str">
        <f>IF($CW$3&lt;&gt;"コンテンツなし",IF(AND(申込書!$AH$4="GIGAスクールパック",SUM($P281,$R281)&lt;&gt;0),SUM($P281,$R281),IF(AND(申込書!$AH$4="SKY安心GIGAタブレット",SUM($T281,$V281)&lt;&gt;0),SUM($T281,$V281),"")),"")</f>
        <v/>
      </c>
      <c r="CZ281" s="81" t="str">
        <f>IF($CW$3&lt;&gt;"コンテンツなし",IF(AND(申込書!$AH$4="GIGAスクールパック",SUM($Q281,$S281)&lt;&gt;0),SUM($Q281,$S281),IF(AND(申込書!$AH$4="SKY安心GIGAタブレット",SUM($U281,$W281)&lt;&gt;0),SUM($U281,$W281),"")),"")</f>
        <v/>
      </c>
      <c r="DA281" s="81"/>
      <c r="DB281" s="82"/>
      <c r="DC281" s="80" t="str">
        <f>IF(AND(申込書!$C$102&lt;&gt;"▼プルダウンより選択してください",申込書!$C$102&lt;&gt;"",申込書!$P$102&lt;&gt;"YYYY/MM/DD",$G281&lt;&gt;""),申込書!$P$102,"")</f>
        <v/>
      </c>
      <c r="DD281" s="81" t="str">
        <f>IF(AND(申込書!$C$102&lt;&gt;"▼プルダウンより選択してください",申込書!$C$102&lt;&gt;"",$G281&lt;&gt;""),申込書!$M$102,"")</f>
        <v/>
      </c>
      <c r="DE281" s="81" t="str">
        <f>IF($DC$3&lt;&gt;"コンテンツなし",IF(AND(申込書!$AH$4="GIGAスクールパック",SUM($P281,$R281)&lt;&gt;0),SUM($P281,$R281),IF(AND(申込書!$AH$4="SKY安心GIGAタブレット",SUM($T281,$V281)&lt;&gt;0),SUM($T281,$V281),"")),"")</f>
        <v/>
      </c>
      <c r="DF281" s="81" t="str">
        <f>IF($DC$3&lt;&gt;"コンテンツなし",IF(AND(申込書!$AH$4="GIGAスクールパック",SUM($Q281,$S281)&lt;&gt;0),SUM($Q281,$S281),IF(AND(申込書!$AH$4="SKY安心GIGAタブレット",SUM($U281,$W281)&lt;&gt;0),SUM($U281,$W281),"")),"")</f>
        <v/>
      </c>
      <c r="DG281" s="81"/>
      <c r="DH281" s="82"/>
      <c r="DI281" s="80" t="str">
        <f>IF(AND(申込書!$C$103&lt;&gt;"▼プルダウンより選択してください",申込書!$C$103&lt;&gt;"",申込書!$P$103&lt;&gt;"YYYY/MM/DD",$G281&lt;&gt;""),申込書!$P$103,"")</f>
        <v/>
      </c>
      <c r="DJ281" s="81" t="str">
        <f>IF(AND(申込書!$C$103&lt;&gt;"▼プルダウンより選択してください",申込書!$C$103&lt;&gt;"",$G281&lt;&gt;""),申込書!$M$103,"")</f>
        <v/>
      </c>
      <c r="DK281" s="81" t="str">
        <f>IF($DI$3&lt;&gt;"コンテンツなし",IF(AND(申込書!$AH$4="GIGAスクールパック",SUM($P281,$R281)&lt;&gt;0),SUM($P281,$R281),IF(AND(申込書!$AH$4="SKY安心GIGAタブレット",SUM($T281,$V281)&lt;&gt;0),SUM($T281,$V281),"")),"")</f>
        <v/>
      </c>
      <c r="DL281" s="81" t="str">
        <f>IF($DI$3&lt;&gt;"コンテンツなし",IF(AND(申込書!$AH$4="GIGAスクールパック",SUM($Q281,$S281)&lt;&gt;0),SUM($Q281,$S281),IF(AND(申込書!$AH$4="SKY安心GIGAタブレット",SUM($U281,$W281)&lt;&gt;0),SUM($U281,$W281),"")),"")</f>
        <v/>
      </c>
      <c r="DM281" s="81"/>
      <c r="DN281" s="82"/>
      <c r="DO281" s="80" t="str">
        <f>IF(AND(申込書!$C$104&lt;&gt;"▼プルダウンより選択してください",申込書!$C$104&lt;&gt;"",申込書!$P$104&lt;&gt;"YYYY/MM/DD",$G281&lt;&gt;""),申込書!$P$104,"")</f>
        <v/>
      </c>
      <c r="DP281" s="81" t="str">
        <f>IF(AND(申込書!$C$104&lt;&gt;"▼プルダウンより選択してください",申込書!$C$104&lt;&gt;"",$G281&lt;&gt;""),申込書!$M$104,"")</f>
        <v/>
      </c>
      <c r="DQ281" s="81" t="str">
        <f>IF($DO$3&lt;&gt;"コンテンツなし",IF(AND(申込書!$AH$4="GIGAスクールパック",SUM($P281,$R281)&lt;&gt;0),SUM($P281,$R281),IF(AND(申込書!$AH$4="SKY安心GIGAタブレット",SUM($T281,$V281)&lt;&gt;0),SUM($T281,$V281),"")),"")</f>
        <v/>
      </c>
      <c r="DR281" s="81" t="str">
        <f>IF($DO$3&lt;&gt;"コンテンツなし",IF(AND(申込書!$AH$4="GIGAスクールパック",SUM($Q281,$S281)&lt;&gt;0),SUM($Q281,$S281),IF(AND(申込書!$AH$4="SKY安心GIGAタブレット",SUM($U281,$W281)&lt;&gt;0),SUM($U281,$W281),"")),"")</f>
        <v/>
      </c>
      <c r="DS281" s="81"/>
      <c r="DT281" s="82"/>
      <c r="DU281" s="80" t="str">
        <f>IF(AND(申込書!$C$105&lt;&gt;"▼プルダウンより選択してください",申込書!$C$105&lt;&gt;"",申込書!$P$105&lt;&gt;"YYYY/MM/DD",$G281&lt;&gt;""),申込書!$P$105,"")</f>
        <v/>
      </c>
      <c r="DV281" s="81" t="str">
        <f>IF(AND(申込書!$C$105&lt;&gt;"▼プルダウンより選択してください",申込書!$C$105&lt;&gt;"",$G281&lt;&gt;""),申込書!$M$105,"")</f>
        <v/>
      </c>
      <c r="DW281" s="81" t="str">
        <f>IF($DU$3&lt;&gt;"コンテンツなし",IF(AND(申込書!$AH$4="GIGAスクールパック",SUM($P281,$R281)&lt;&gt;0),SUM($P281,$R281),IF(AND(申込書!$AH$4="SKY安心GIGAタブレット",SUM($T281,$V281)&lt;&gt;0),SUM($T281,$V281),"")),"")</f>
        <v/>
      </c>
      <c r="DX281" s="81" t="str">
        <f>IF($DU$3&lt;&gt;"コンテンツなし",IF(AND(申込書!$AH$4="GIGAスクールパック",SUM($Q281,$S281)&lt;&gt;0),SUM($Q281,$S281),IF(AND(申込書!$AH$4="SKY安心GIGAタブレット",SUM($U281,$W281)&lt;&gt;0),SUM($U281,$W281),"")),"")</f>
        <v/>
      </c>
      <c r="DY281" s="157"/>
      <c r="DZ281" s="82"/>
      <c r="EA281" s="80" t="str">
        <f>IF(AND(申込書!$C$106&lt;&gt;"▼プルダウンより選択してください",申込書!$C$106&lt;&gt;"",申込書!$P$106&lt;&gt;"YYYY/MM/DD",$G281&lt;&gt;""),申込書!$P$106,"")</f>
        <v/>
      </c>
      <c r="EB281" s="81" t="str">
        <f>IF(AND(申込書!$C$106&lt;&gt;"▼プルダウンより選択してください",申込書!$C$106&lt;&gt;"",$G281&lt;&gt;""),申込書!$M$106,"")</f>
        <v/>
      </c>
      <c r="EC281" s="81" t="str">
        <f>IF($EA$3&lt;&gt;"コンテンツなし",IF(AND(申込書!$AH$4="GIGAスクールパック",SUM($P281,$R281)&lt;&gt;0),SUM($P281,$R281),IF(AND(申込書!$AH$4="SKY安心GIGAタブレット",SUM($T281,$V281)&lt;&gt;0),SUM($T281,$V281),"")),"")</f>
        <v/>
      </c>
      <c r="ED281" s="81" t="str">
        <f>IF($EA$3&lt;&gt;"コンテンツなし",IF(AND(申込書!$AH$4="GIGAスクールパック",SUM($Q281,$S281)&lt;&gt;0),SUM($Q281,$S281),IF(AND(申込書!$AH$4="SKY安心GIGAタブレット",SUM($U281,$W281)&lt;&gt;0),SUM($U281,$W281),"")),"")</f>
        <v/>
      </c>
      <c r="EE281" s="157"/>
      <c r="EF281" s="82"/>
      <c r="EG281" s="80" t="str">
        <f>IF(AND(申込書!$C$107&lt;&gt;"▼プルダウンより選択してください",申込書!$C$107&lt;&gt;"",申込書!$P$107&lt;&gt;"YYYY/MM/DD",$G281&lt;&gt;""),申込書!$P$107,"")</f>
        <v/>
      </c>
      <c r="EH281" s="81" t="str">
        <f>IF(AND(申込書!$C$107&lt;&gt;"▼プルダウンより選択してください",申込書!$C$107&lt;&gt;"",$G281&lt;&gt;""),申込書!$M$107,"")</f>
        <v/>
      </c>
      <c r="EI281" s="81" t="str">
        <f>IF($EG$3&lt;&gt;"コンテンツなし",IF(AND(申込書!$AH$4="GIGAスクールパック",SUM($P281,$R281)&lt;&gt;0),SUM($P281,$R281),IF(AND(申込書!$AH$4="SKY安心GIGAタブレット",SUM($T281,$V281)&lt;&gt;0),SUM($T281,$V281),"")),"")</f>
        <v/>
      </c>
      <c r="EJ281" s="81" t="str">
        <f>IF($EG$3&lt;&gt;"コンテンツなし",IF(AND(申込書!$AH$4="GIGAスクールパック",SUM($Q281,$S281)&lt;&gt;0),SUM($Q281,$S281),IF(AND(申込書!$AH$4="SKY安心GIGAタブレット",SUM($U281,$W281)&lt;&gt;0),SUM($U281,$W281),"")),"")</f>
        <v/>
      </c>
      <c r="EK281" s="157"/>
      <c r="EL281" s="82"/>
      <c r="EM281" s="80" t="str">
        <f>IF(AND(申込書!$C$108&lt;&gt;"▼プルダウンより選択してください",申込書!$C$108&lt;&gt;"",申込書!$P$108&lt;&gt;"YYYY/MM/DD",$G281&lt;&gt;""),申込書!$P$108,"")</f>
        <v/>
      </c>
      <c r="EN281" s="81" t="str">
        <f>IF(AND(申込書!$C$108&lt;&gt;"▼プルダウンより選択してください",申込書!$C$108&lt;&gt;"",$G281&lt;&gt;""),申込書!$M$108,"")</f>
        <v/>
      </c>
      <c r="EO281" s="81" t="str">
        <f>IF($EM$3&lt;&gt;"コンテンツなし",IF(AND(申込書!$AH$4="GIGAスクールパック",SUM($P281,$R281)&lt;&gt;0),SUM($P281,$R281),IF(AND(申込書!$AH$4="SKY安心GIGAタブレット",SUM($T281,$V281)&lt;&gt;0),SUM($T281,$V281),"")),"")</f>
        <v/>
      </c>
      <c r="EP281" s="81" t="str">
        <f>IF($EM$3&lt;&gt;"コンテンツなし",IF(AND(申込書!$AH$4="GIGAスクールパック",SUM($Q281,$S281)&lt;&gt;0),SUM($Q281,$S281),IF(AND(申込書!$AH$4="SKY安心GIGAタブレット",SUM($U281,$W281)&lt;&gt;0),SUM($U281,$W281),"")),"")</f>
        <v/>
      </c>
      <c r="EQ281" s="157"/>
      <c r="ER281" s="82"/>
      <c r="ES281" s="80" t="str">
        <f>IF(AND(申込書!$C$109&lt;&gt;"▼プルダウンより選択してください",申込書!$C$109&lt;&gt;"",申込書!$P$109&lt;&gt;"YYYY/MM/DD",$G281&lt;&gt;""),申込書!$P$109,"")</f>
        <v/>
      </c>
      <c r="ET281" s="81" t="str">
        <f>IF(AND(申込書!$C$109&lt;&gt;"▼プルダウンより選択してください",申込書!$C$109&lt;&gt;"",$G281&lt;&gt;""),申込書!$M$109,"")</f>
        <v/>
      </c>
      <c r="EU281" s="81" t="str">
        <f>IF($ES$3&lt;&gt;"コンテンツなし",IF(AND(申込書!$AH$4="GIGAスクールパック",SUM($P281,$R281)&lt;&gt;0),SUM($P281,$R281),IF(AND(申込書!$AH$4="SKY安心GIGAタブレット",SUM($T281,$V281)&lt;&gt;0),SUM($T281,$V281),"")),"")</f>
        <v/>
      </c>
      <c r="EV281" s="81" t="str">
        <f>IF($ES$3&lt;&gt;"コンテンツなし",IF(AND(申込書!$AH$4="GIGAスクールパック",SUM($Q281,$S281)&lt;&gt;0),SUM($Q281,$S281),IF(AND(申込書!$AH$4="SKY安心GIGAタブレット",SUM($U281,$W281)&lt;&gt;0),SUM($U281,$W281),"")),"")</f>
        <v/>
      </c>
      <c r="EW281" s="157"/>
      <c r="EX281" s="82"/>
      <c r="EY281" s="80" t="str">
        <f>IF(AND(申込書!$C$110&lt;&gt;"▼プルダウンより選択してください",申込書!$C$110&lt;&gt;"",申込書!$P$110&lt;&gt;"YYYY/MM/DD",$G281&lt;&gt;""),申込書!$P$110,"")</f>
        <v/>
      </c>
      <c r="EZ281" s="81" t="str">
        <f>IF(AND(申込書!$C$110&lt;&gt;"▼プルダウンより選択してください",申込書!$C$110&lt;&gt;"",$G281&lt;&gt;""),申込書!$M$110,"")</f>
        <v/>
      </c>
      <c r="FA281" s="81" t="str">
        <f>IF($EY$3&lt;&gt;"コンテンツなし",IF(AND(申込書!$AH$4="GIGAスクールパック",SUM($P281,$R281)&lt;&gt;0),SUM($P281,$R281),IF(AND(申込書!$AH$4="SKY安心GIGAタブレット",SUM($T281,$V281)&lt;&gt;0),SUM($T281,$V281),"")),"")</f>
        <v/>
      </c>
      <c r="FB281" s="81" t="str">
        <f>IF($EY$3&lt;&gt;"コンテンツなし",IF(AND(申込書!$AH$4="GIGAスクールパック",SUM($Q281,$S281)&lt;&gt;0),SUM($Q281,$S281),IF(AND(申込書!$AH$4="SKY安心GIGAタブレット",SUM($U281,$W281)&lt;&gt;0),SUM($U281,$W281),"")),"")</f>
        <v/>
      </c>
      <c r="FC281" s="157"/>
      <c r="FD281" s="82"/>
      <c r="FE281" s="80" t="str">
        <f>IF(AND(申込書!$C$111&lt;&gt;"▼プルダウンより選択してください",申込書!$C$111&lt;&gt;"",申込書!$P$111&lt;&gt;"YYYY/MM/DD",$G281&lt;&gt;""),申込書!$P$111,"")</f>
        <v/>
      </c>
      <c r="FF281" s="81" t="str">
        <f>IF(AND(申込書!$C$111&lt;&gt;"▼プルダウンより選択してください",申込書!$C$111&lt;&gt;"",$G281&lt;&gt;""),申込書!$M$111,"")</f>
        <v/>
      </c>
      <c r="FG281" s="81" t="str">
        <f>IF($FE$3&lt;&gt;"コンテンツなし",IF(AND(申込書!$AH$4="GIGAスクールパック",SUM($P281,$R281)&lt;&gt;0),SUM($P281,$R281),IF(AND(申込書!$AH$4="SKY安心GIGAタブレット",SUM($T281,$V281)&lt;&gt;0),SUM($T281,$V281),"")),"")</f>
        <v/>
      </c>
      <c r="FH281" s="81" t="str">
        <f>IF($FE$3&lt;&gt;"コンテンツなし",IF(AND(申込書!$AH$4="GIGAスクールパック",SUM($Q281,$S281)&lt;&gt;0),SUM($Q281,$S281),IF(AND(申込書!$AH$4="SKY安心GIGAタブレット",SUM($U281,$W281)&lt;&gt;0),SUM($U281,$W281),"")),"")</f>
        <v/>
      </c>
      <c r="FI281" s="157"/>
      <c r="FJ281" s="82"/>
      <c r="FK281" s="80" t="str">
        <f>IF(AND(申込書!$C$112&lt;&gt;"▼プルダウンより選択してください",申込書!$C$112&lt;&gt;"",申込書!$P$112&lt;&gt;"YYYY/MM/DD",$G281&lt;&gt;""),申込書!$P$112,"")</f>
        <v/>
      </c>
      <c r="FL281" s="81" t="str">
        <f>IF(AND(申込書!$C$112&lt;&gt;"▼プルダウンより選択してください",申込書!$C$112&lt;&gt;"",$G281&lt;&gt;""),申込書!$M$112,"")</f>
        <v/>
      </c>
      <c r="FM281" s="81" t="str">
        <f>IF($FK$3&lt;&gt;"コンテンツなし",IF(AND(申込書!$AH$4="GIGAスクールパック",SUM($P281,$R281)&lt;&gt;0),SUM($P281,$R281),IF(AND(申込書!$AH$4="SKY安心GIGAタブレット",SUM($T281,$V281)&lt;&gt;0),SUM($T281,$V281),"")),"")</f>
        <v/>
      </c>
      <c r="FN281" s="81" t="str">
        <f>IF($FK$3&lt;&gt;"コンテンツなし",IF(AND(申込書!$AH$4="GIGAスクールパック",SUM($Q281,$S281)&lt;&gt;0),SUM($Q281,$S281),IF(AND(申込書!$AH$4="SKY安心GIGAタブレット",SUM($U281,$W281)&lt;&gt;0),SUM($U281,$W281),"")),"")</f>
        <v/>
      </c>
      <c r="FO281" s="157"/>
      <c r="FP281" s="82"/>
      <c r="FQ281" s="80" t="str">
        <f>IF(AND(申込書!$C$113&lt;&gt;"▼プルダウンより選択してください",申込書!$C$113&lt;&gt;"",申込書!$P$113&lt;&gt;"YYYY/MM/DD",$G281&lt;&gt;""),申込書!$P$113,"")</f>
        <v/>
      </c>
      <c r="FR281" s="81" t="str">
        <f>IF(AND(申込書!$C$113&lt;&gt;"▼プルダウンより選択してください",申込書!$C$113&lt;&gt;"",$G281&lt;&gt;""),申込書!$M$113,"")</f>
        <v/>
      </c>
      <c r="FS281" s="81" t="str">
        <f>IF($FQ$3&lt;&gt;"コンテンツなし",IF(AND(申込書!$AH$4="GIGAスクールパック",SUM($P281,$R281)&lt;&gt;0),SUM($P281,$R281),IF(AND(申込書!$AH$4="SKY安心GIGAタブレット",SUM($T281,$V281)&lt;&gt;0),SUM($T281,$V281),"")),"")</f>
        <v/>
      </c>
      <c r="FT281" s="81" t="str">
        <f>IF($FQ$3&lt;&gt;"コンテンツなし",IF(AND(申込書!$AH$4="GIGAスクールパック",SUM($Q281,$S281)&lt;&gt;0),SUM($Q281,$S281),IF(AND(申込書!$AH$4="SKY安心GIGAタブレット",SUM($U281,$W281)&lt;&gt;0),SUM($U281,$W281),"")),"")</f>
        <v/>
      </c>
      <c r="FU281" s="157"/>
      <c r="FV281" s="82"/>
      <c r="FW281" s="80" t="str">
        <f>IF(AND(申込書!$C$114&lt;&gt;"▼プルダウンより選択してください",申込書!$C$114&lt;&gt;"",申込書!$P$114&lt;&gt;"YYYY/MM/DD",$G281&lt;&gt;""),申込書!$P$114,"")</f>
        <v/>
      </c>
      <c r="FX281" s="81" t="str">
        <f>IF(AND(申込書!$C$114&lt;&gt;"▼プルダウンより選択してください",申込書!$C$114&lt;&gt;"",$G281&lt;&gt;""),申込書!$M$114,"")</f>
        <v/>
      </c>
      <c r="FY281" s="81" t="str">
        <f>IF($FW$3&lt;&gt;"コンテンツなし",IF(AND(申込書!$AH$4="GIGAスクールパック",SUM($P281,$R281)&lt;&gt;0),SUM($P281,$R281),IF(AND(申込書!$AH$4="SKY安心GIGAタブレット",SUM($T281,$V281)&lt;&gt;0),SUM($T281,$V281),"")),"")</f>
        <v/>
      </c>
      <c r="FZ281" s="81" t="str">
        <f>IF($FW$3&lt;&gt;"コンテンツなし",IF(AND(申込書!$AH$4="GIGAスクールパック",SUM($Q281,$S281)&lt;&gt;0),SUM($Q281,$S281),IF(AND(申込書!$AH$4="SKY安心GIGAタブレット",SUM($U281,$W281)&lt;&gt;0),SUM($U281,$W281),"")),"")</f>
        <v/>
      </c>
      <c r="GA281" s="157"/>
      <c r="GB281" s="82"/>
      <c r="GC281" s="80" t="str">
        <f>IF(AND(申込書!$C$115&lt;&gt;"▼プルダウンより選択してください",申込書!$C$115&lt;&gt;"",申込書!$P$115&lt;&gt;"YYYY/MM/DD",$G281&lt;&gt;""),申込書!$P$115,"")</f>
        <v/>
      </c>
      <c r="GD281" s="81" t="str">
        <f>IF(AND(申込書!$C$115&lt;&gt;"▼プルダウンより選択してください",申込書!$C$115&lt;&gt;"",$G281&lt;&gt;""),申込書!$M$115,"")</f>
        <v/>
      </c>
      <c r="GE281" s="81" t="str">
        <f>IF($GC$3&lt;&gt;"コンテンツなし",IF(AND(申込書!$AH$4="GIGAスクールパック",SUM($P281,$R281)&lt;&gt;0),SUM($P281,$R281),IF(AND(申込書!$AH$4="SKY安心GIGAタブレット",SUM($T281,$V281)&lt;&gt;0),SUM($T281,$V281),"")),"")</f>
        <v/>
      </c>
      <c r="GF281" s="81" t="str">
        <f>IF($GC$3&lt;&gt;"コンテンツなし",IF(AND(申込書!$AH$4="GIGAスクールパック",SUM($Q281,$S281)&lt;&gt;0),SUM($Q281,$S281),IF(AND(申込書!$AH$4="SKY安心GIGAタブレット",SUM($U281,$W281)&lt;&gt;0),SUM($U281,$W281),"")),"")</f>
        <v/>
      </c>
      <c r="GG281" s="157"/>
      <c r="GH281" s="82"/>
      <c r="GI281" s="80" t="str">
        <f>IF(AND(申込書!$C$116&lt;&gt;"▼プルダウンより選択してください",申込書!$C$116&lt;&gt;"",申込書!$P$116&lt;&gt;"YYYY/MM/DD",$G281&lt;&gt;""),申込書!$P$116,"")</f>
        <v/>
      </c>
      <c r="GJ281" s="81" t="str">
        <f>IF(AND(申込書!$C$116&lt;&gt;"▼プルダウンより選択してください",申込書!$C$116&lt;&gt;"",$G281&lt;&gt;""),申込書!$M$116,"")</f>
        <v/>
      </c>
      <c r="GK281" s="81" t="str">
        <f>IF($GI$3&lt;&gt;"コンテンツなし",IF(AND(申込書!$AH$4="GIGAスクールパック",SUM($P281,$R281)&lt;&gt;0),SUM($P281,$R281),IF(AND(申込書!$AH$4="SKY安心GIGAタブレット",SUM($T281,$V281)&lt;&gt;0),SUM($T281,$V281),"")),"")</f>
        <v/>
      </c>
      <c r="GL281" s="81" t="str">
        <f>IF($GI$3&lt;&gt;"コンテンツなし",IF(AND(申込書!$AH$4="GIGAスクールパック",SUM($Q281,$S281)&lt;&gt;0),SUM($Q281,$S281),IF(AND(申込書!$AH$4="SKY安心GIGAタブレット",SUM($U281,$W281)&lt;&gt;0),SUM($U281,$W281),"")),"")</f>
        <v/>
      </c>
      <c r="GM281" s="157"/>
      <c r="GN281" s="82"/>
      <c r="GO281" s="80" t="str">
        <f>IF(AND(申込書!$C$117&lt;&gt;"▼プルダウンより選択してください",申込書!$C$117&lt;&gt;"",申込書!$P$117&lt;&gt;"YYYY/MM/DD",$G281&lt;&gt;""),申込書!$P$117,"")</f>
        <v/>
      </c>
      <c r="GP281" s="81" t="str">
        <f>IF(AND(申込書!$C$117&lt;&gt;"▼プルダウンより選択してください",申込書!$C$117&lt;&gt;"",$G281&lt;&gt;""),申込書!$M$117,"")</f>
        <v/>
      </c>
      <c r="GQ281" s="81" t="str">
        <f>IF($GO$3&lt;&gt;"コンテンツなし",IF(AND(申込書!$AH$4="GIGAスクールパック",SUM($P281,$R281)&lt;&gt;0),SUM($P281,$R281),IF(AND(申込書!$AH$4="SKY安心GIGAタブレット",SUM($T281,$V281)&lt;&gt;0),SUM($T281,$V281),"")),"")</f>
        <v/>
      </c>
      <c r="GR281" s="81" t="str">
        <f>IF($GO$3&lt;&gt;"コンテンツなし",IF(AND(申込書!$AH$4="GIGAスクールパック",SUM($Q281,$S281)&lt;&gt;0),SUM($Q281,$S281),IF(AND(申込書!$AH$4="SKY安心GIGAタブレット",SUM($U281,$W281)&lt;&gt;0),SUM($U281,$W281),"")),"")</f>
        <v/>
      </c>
      <c r="GS281" s="157"/>
      <c r="GT281" s="82"/>
      <c r="GU281" s="80" t="str">
        <f>IF(AND(申込書!$C$118&lt;&gt;"▼プルダウンより選択してください",申込書!$C$118&lt;&gt;"",申込書!$P$118&lt;&gt;"YYYY/MM/DD",$G281&lt;&gt;""),申込書!$P$118,"")</f>
        <v/>
      </c>
      <c r="GV281" s="81" t="str">
        <f>IF(AND(申込書!$C$118&lt;&gt;"▼プルダウンより選択してください",申込書!$C$118&lt;&gt;"",$G281&lt;&gt;""),申込書!$M$118,"")</f>
        <v/>
      </c>
      <c r="GW281" s="81" t="str">
        <f>IF($GU$3&lt;&gt;"コンテンツなし",IF(AND(申込書!$AH$4="GIGAスクールパック",SUM($P281,$R281)&lt;&gt;0),SUM($P281,$R281),IF(AND(申込書!$AH$4="SKY安心GIGAタブレット",SUM($T281,$V281)&lt;&gt;0),SUM($T281,$V281),"")),"")</f>
        <v/>
      </c>
      <c r="GX281" s="81" t="str">
        <f>IF($GU$3&lt;&gt;"コンテンツなし",IF(AND(申込書!$AH$4="GIGAスクールパック",SUM($Q281,$S281)&lt;&gt;0),SUM($Q281,$S281),IF(AND(申込書!$AH$4="SKY安心GIGAタブレット",SUM($U281,$W281)&lt;&gt;0),SUM($U281,$W281),"")),"")</f>
        <v/>
      </c>
      <c r="GY281" s="157"/>
      <c r="GZ281" s="82"/>
      <c r="HA281" s="80" t="str">
        <f>IF(AND(申込書!$C$119&lt;&gt;"▼プルダウンより選択してください",申込書!$C$119&lt;&gt;"",申込書!$P$119&lt;&gt;"YYYY/MM/DD",$G281&lt;&gt;""),申込書!$P$119,"")</f>
        <v/>
      </c>
      <c r="HB281" s="81" t="str">
        <f>IF(AND(申込書!$C$119&lt;&gt;"▼プルダウンより選択してください",申込書!$C$119&lt;&gt;"",$G281&lt;&gt;""),申込書!$M$119,"")</f>
        <v/>
      </c>
      <c r="HC281" s="81" t="str">
        <f>IF($HA$3&lt;&gt;"コンテンツなし",IF(AND(申込書!$AH$4="GIGAスクールパック",SUM($P281,$R281)&lt;&gt;0),SUM($P281,$R281),IF(AND(申込書!$AH$4="SKY安心GIGAタブレット",SUM($T281,$V281)&lt;&gt;0),SUM($T281,$V281),"")),"")</f>
        <v/>
      </c>
      <c r="HD281" s="81" t="str">
        <f>IF($HA$3&lt;&gt;"コンテンツなし",IF(AND(申込書!$AH$4="GIGAスクールパック",SUM($Q281,$S281)&lt;&gt;0),SUM($Q281,$S281),IF(AND(申込書!$AH$4="SKY安心GIGAタブレット",SUM($U281,$W281)&lt;&gt;0),SUM($U281,$W281),"")),"")</f>
        <v/>
      </c>
      <c r="HE281" s="157"/>
      <c r="HF281" s="82"/>
      <c r="HG281" s="83"/>
    </row>
    <row r="282" spans="2:215" ht="26.85" customHeight="1">
      <c r="B282" s="62">
        <f t="shared" si="4"/>
        <v>277</v>
      </c>
      <c r="C282" s="63"/>
      <c r="D282" s="64"/>
      <c r="E282" s="207"/>
      <c r="F282" s="65"/>
      <c r="G282" s="66"/>
      <c r="H282" s="67"/>
      <c r="I282" s="68"/>
      <c r="J282" s="69"/>
      <c r="K282" s="70"/>
      <c r="L282" s="71"/>
      <c r="M282" s="72"/>
      <c r="N282" s="73"/>
      <c r="O282" s="74"/>
      <c r="P282" s="179"/>
      <c r="Q282" s="180"/>
      <c r="R282" s="180"/>
      <c r="S282" s="181"/>
      <c r="T282" s="179"/>
      <c r="U282" s="180"/>
      <c r="V282" s="182"/>
      <c r="W282" s="181"/>
      <c r="X282" s="75"/>
      <c r="Y282" s="76"/>
      <c r="Z282" s="77"/>
      <c r="AA282" s="78"/>
      <c r="AB282" s="79"/>
      <c r="AC282" s="79"/>
      <c r="AD282" s="79"/>
      <c r="AE282" s="77"/>
      <c r="AF282" s="139"/>
      <c r="AG282" s="139"/>
      <c r="AH282" s="139"/>
      <c r="AI282" s="80" t="str">
        <f>IF(AND(申込書!$C$90&lt;&gt;"▼プルダウンより選択してください",申込書!$C$90&lt;&gt;"",申込書!$P$90&lt;&gt;"YYYY/MM/DD",$G282&lt;&gt;""),申込書!$P$90,"")</f>
        <v/>
      </c>
      <c r="AJ282" s="81" t="str">
        <f>IF(AND(申込書!$C$90&lt;&gt;"▼プルダウンより選択してください",申込書!$C$90&lt;&gt;"",$G282&lt;&gt;""),申込書!$M$90,"")</f>
        <v/>
      </c>
      <c r="AK282" s="81" t="str">
        <f>IF($AI$3&lt;&gt;"コンテンツなし",IF(AND(申込書!$AH$4="GIGAスクールパック",SUM($P282,$R282)&lt;&gt;0),SUM($P282,$R282),IF(AND(申込書!$AH$4="SKY安心GIGAタブレット",SUM($T282,$V282)&lt;&gt;0),SUM($T282,$V282),"")),"")</f>
        <v/>
      </c>
      <c r="AL282" s="81" t="str">
        <f>IF($AI$3&lt;&gt;"コンテンツなし",IF(AND(申込書!$AH$4="GIGAスクールパック",SUM($Q282,$S282)&lt;&gt;0),SUM($Q282,$S282),IF(AND(申込書!$AH$4="SKY安心GIGAタブレット",SUM($U282,$W282)&lt;&gt;0),SUM($U282,$W282),"")),"")</f>
        <v/>
      </c>
      <c r="AM282" s="157"/>
      <c r="AN282" s="82"/>
      <c r="AO282" s="80" t="str">
        <f>IF(AND(申込書!$C$91&lt;&gt;"▼プルダウンより選択してください",申込書!$C$91&lt;&gt;"",申込書!$P$91&lt;&gt;"YYYY/MM/DD",$G282&lt;&gt;""),申込書!$P$91,"")</f>
        <v/>
      </c>
      <c r="AP282" s="81" t="str">
        <f>IF(AND(申込書!$C$91&lt;&gt;"▼プルダウンより選択してください",申込書!$C$91&lt;&gt;"",$G282&lt;&gt;""),申込書!$M$91,"")</f>
        <v/>
      </c>
      <c r="AQ282" s="81" t="str">
        <f>IF($AO$3&lt;&gt;"コンテンツなし",IF(AND(申込書!$AH$4="GIGAスクールパック",SUM($P282,$R282)&lt;&gt;0),SUM($P282,$R282),IF(AND(申込書!$AH$4="SKY安心GIGAタブレット",SUM($T282,$V282)&lt;&gt;0),SUM($T282,$V282),"")),"")</f>
        <v/>
      </c>
      <c r="AR282" s="81" t="str">
        <f>IF($AO$3&lt;&gt;"コンテンツなし",IF(AND(申込書!$AH$4="GIGAスクールパック",SUM($Q282,$S282)&lt;&gt;0),SUM($Q282,$S282),IF(AND(申込書!$AH$4="SKY安心GIGAタブレット",SUM($U282,$W282)&lt;&gt;0),SUM($U282,$W282),"")),"")</f>
        <v/>
      </c>
      <c r="AS282" s="157"/>
      <c r="AT282" s="82"/>
      <c r="AU282" s="80" t="str">
        <f>IF(AND(申込書!$C$92&lt;&gt;"▼プルダウンより選択してください",申込書!$C$92&lt;&gt;"",申込書!$P$92&lt;&gt;"YYYY/MM/DD",$G282&lt;&gt;""),申込書!$P$92,"")</f>
        <v/>
      </c>
      <c r="AV282" s="81" t="str">
        <f>IF(AND(申込書!$C$92&lt;&gt;"▼プルダウンより選択してください",申込書!$C$92&lt;&gt;"",$G282&lt;&gt;""),申込書!$M$92,"")</f>
        <v/>
      </c>
      <c r="AW282" s="81" t="str">
        <f>IF($AU$3&lt;&gt;"コンテンツなし",IF(AND(申込書!$AH$4="GIGAスクールパック",SUM($P282,$R282)&lt;&gt;0),SUM($P282,$R282),IF(AND(申込書!$AH$4="SKY安心GIGAタブレット",SUM($T282,$V282)&lt;&gt;0),SUM($T282,$V282),"")),"")</f>
        <v/>
      </c>
      <c r="AX282" s="81" t="str">
        <f>IF($AU$3&lt;&gt;"コンテンツなし",IF(AND(申込書!$AH$4="GIGAスクールパック",SUM($Q282,$S282)&lt;&gt;0),SUM($Q282,$S282),IF(AND(申込書!$AH$4="SKY安心GIGAタブレット",SUM($U282,$W282)&lt;&gt;0),SUM($U282,$W282),"")),"")</f>
        <v/>
      </c>
      <c r="AY282" s="157"/>
      <c r="AZ282" s="82"/>
      <c r="BA282" s="80" t="str">
        <f>IF(AND(申込書!$C$93&lt;&gt;"▼プルダウンより選択してください",申込書!$C$93&lt;&gt;"",申込書!$P$93&lt;&gt;"YYYY/MM/DD",$G282&lt;&gt;""),申込書!$P$93,"")</f>
        <v/>
      </c>
      <c r="BB282" s="81" t="str">
        <f>IF(AND(申込書!$C$93&lt;&gt;"▼プルダウンより選択してください",申込書!$C$93&lt;&gt;"",申込書!$M$93&gt;=1,$G282&lt;&gt;""),申込書!$M$93,"")</f>
        <v/>
      </c>
      <c r="BC282" s="81" t="str">
        <f>IF($BA$3&lt;&gt;"コンテンツなし",IF(AND(申込書!$AH$4="GIGAスクールパック",SUM($P282,$R282)&lt;&gt;0),SUM($P282,$R282),IF(AND(申込書!$AH$4="SKY安心GIGAタブレット",SUM($T282,$V282)&lt;&gt;0),SUM($T282,$V282),"")),"")</f>
        <v/>
      </c>
      <c r="BD282" s="81" t="str">
        <f>IF($BA$3&lt;&gt;"コンテンツなし",IF(AND(申込書!$AH$4="GIGAスクールパック",SUM($Q282,$S282)&lt;&gt;0),SUM($Q282,$S282),IF(AND(申込書!$AH$4="SKY安心GIGAタブレット",SUM($U282,$W282)&lt;&gt;0),SUM($U282,$W282),"")),"")</f>
        <v/>
      </c>
      <c r="BE282" s="157"/>
      <c r="BF282" s="82"/>
      <c r="BG282" s="80" t="str">
        <f>IF(AND(申込書!$C$94&lt;&gt;"▼プルダウンより選択してください",申込書!$C$94&lt;&gt;"",申込書!$P$94&lt;&gt;"YYYY/MM/DD",$G282&lt;&gt;""),申込書!$P$94,"")</f>
        <v/>
      </c>
      <c r="BH282" s="81" t="str">
        <f>IF(AND(申込書!$C$94&lt;&gt;"▼プルダウンより選択してください",申込書!$C$94&lt;&gt;"",$G282&lt;&gt;""),申込書!$M$94,"")</f>
        <v/>
      </c>
      <c r="BI282" s="81" t="str">
        <f>IF($BG$3&lt;&gt;"コンテンツなし",IF(AND(申込書!$AH$4="GIGAスクールパック",SUM($P282,$R282)&lt;&gt;0),SUM($P282,$R282),IF(AND(申込書!$AH$4="SKY安心GIGAタブレット",SUM($T282,$V282)&lt;&gt;0),SUM($T282,$V282),"")),"")</f>
        <v/>
      </c>
      <c r="BJ282" s="81" t="str">
        <f>IF($BG$3&lt;&gt;"コンテンツなし",IF(AND(申込書!$AH$4="GIGAスクールパック",SUM($Q282,$S282)&lt;&gt;0),SUM($Q282,$S282),IF(AND(申込書!$AH$4="SKY安心GIGAタブレット",SUM($U282,$W282)&lt;&gt;0),SUM($U282,$W282),"")),"")</f>
        <v/>
      </c>
      <c r="BK282" s="157"/>
      <c r="BL282" s="82"/>
      <c r="BM282" s="80" t="str">
        <f>IF(AND(申込書!$C$95&lt;&gt;"▼プルダウンより選択してください",申込書!$C$95&lt;&gt;"",申込書!$P$95&lt;&gt;"YYYY/MM/DD",$G282&lt;&gt;""),申込書!$P$95,"")</f>
        <v/>
      </c>
      <c r="BN282" s="81" t="str">
        <f>IF(AND(申込書!$C$95&lt;&gt;"▼プルダウンより選択してください",申込書!$C$95&lt;&gt;"",$G282&lt;&gt;""),申込書!$M$95,"")</f>
        <v/>
      </c>
      <c r="BO282" s="81" t="str">
        <f>IF($BM$3&lt;&gt;"コンテンツなし",IF(AND(申込書!$AH$4="GIGAスクールパック",SUM($P282,$R282)&lt;&gt;0),SUM($P282,$R282),IF(AND(申込書!$AH$4="SKY安心GIGAタブレット",SUM($T282,$V282)&lt;&gt;0),SUM($T282,$V282),"")),"")</f>
        <v/>
      </c>
      <c r="BP282" s="81" t="str">
        <f>IF($BM$3&lt;&gt;"コンテンツなし",IF(AND(申込書!$AH$4="GIGAスクールパック",SUM($Q282,$S282)&lt;&gt;0),SUM($Q282,$S282),IF(AND(申込書!$AH$4="SKY安心GIGAタブレット",SUM($U282,$W282)&lt;&gt;0),SUM($U282,$W282),"")),"")</f>
        <v/>
      </c>
      <c r="BQ282" s="157"/>
      <c r="BR282" s="82"/>
      <c r="BS282" s="80" t="str">
        <f>IF(AND(申込書!$C$96&lt;&gt;"▼プルダウンより選択してください",申込書!$C$96&lt;&gt;"",申込書!$P$96&lt;&gt;"YYYY/MM/DD",$G282&lt;&gt;""),申込書!$P$96,"")</f>
        <v/>
      </c>
      <c r="BT282" s="81" t="str">
        <f>IF(AND(申込書!$C$96&lt;&gt;"▼プルダウンより選択してください",申込書!$C$96&lt;&gt;"",$G282&lt;&gt;""),申込書!$M$96,"")</f>
        <v/>
      </c>
      <c r="BU282" s="81" t="str">
        <f>IF($BS$3&lt;&gt;"コンテンツなし",IF(AND(申込書!$AH$4="GIGAスクールパック",SUM($P282,$R282)&lt;&gt;0),SUM($P282,$R282),IF(AND(申込書!$AH$4="SKY安心GIGAタブレット",SUM($T282,$V282)&lt;&gt;0),SUM($T282,$V282),"")),"")</f>
        <v/>
      </c>
      <c r="BV282" s="81" t="str">
        <f>IF($BS$3&lt;&gt;"コンテンツなし",IF(AND(申込書!$AH$4="GIGAスクールパック",SUM($Q282,$S282)&lt;&gt;0),SUM($Q282,$S282),IF(AND(申込書!$AH$4="SKY安心GIGAタブレット",SUM($U282,$W282)&lt;&gt;0),SUM($U282,$W282),"")),"")</f>
        <v/>
      </c>
      <c r="BW282" s="157"/>
      <c r="BX282" s="82"/>
      <c r="BY282" s="80" t="str">
        <f>IF(AND(申込書!$C$97&lt;&gt;"▼プルダウンより選択してください",申込書!$C$97&lt;&gt;"",申込書!$P$97&lt;&gt;"YYYY/MM/DD",$G282&lt;&gt;""),申込書!$P$97,"")</f>
        <v/>
      </c>
      <c r="BZ282" s="81" t="str">
        <f>IF(AND(申込書!$C$97&lt;&gt;"▼プルダウンより選択してください",申込書!$C$97&lt;&gt;"",$G282&lt;&gt;""),申込書!$M$97,"")</f>
        <v/>
      </c>
      <c r="CA282" s="81" t="str">
        <f>IF($BY$3&lt;&gt;"コンテンツなし",IF(AND(申込書!$AH$4="GIGAスクールパック",SUM($P282,$R282)&lt;&gt;0),SUM($P282,$R282),IF(AND(申込書!$AH$4="SKY安心GIGAタブレット",SUM($T282,$V282)&lt;&gt;0),SUM($T282,$V282),"")),"")</f>
        <v/>
      </c>
      <c r="CB282" s="81" t="str">
        <f>IF($BY$3&lt;&gt;"コンテンツなし",IF(AND(申込書!$AH$4="GIGAスクールパック",SUM($Q282,$S282)&lt;&gt;0),SUM($Q282,$S282),IF(AND(申込書!$AH$4="SKY安心GIGAタブレット",SUM($U282,$W282)&lt;&gt;0),SUM($U282,$W282),"")),"")</f>
        <v/>
      </c>
      <c r="CC282" s="157"/>
      <c r="CD282" s="82"/>
      <c r="CE282" s="80" t="str">
        <f>IF(AND(申込書!$C$98&lt;&gt;"▼プルダウンより選択してください",申込書!$C$98&lt;&gt;"",申込書!$P$98&lt;&gt;"YYYY/MM/DD",$G282&lt;&gt;""),申込書!$P$98,"")</f>
        <v/>
      </c>
      <c r="CF282" s="81" t="str">
        <f>IF(AND(申込書!$C$98&lt;&gt;"▼プルダウンより選択してください",申込書!$C$98&lt;&gt;"",$G282&lt;&gt;""),申込書!$M$98,"")</f>
        <v/>
      </c>
      <c r="CG282" s="81" t="str">
        <f>IF($CE$3&lt;&gt;"コンテンツなし",IF(AND(申込書!$AH$4="GIGAスクールパック",SUM($P282,$R282)&lt;&gt;0),SUM($P282,$R282),IF(AND(申込書!$AH$4="SKY安心GIGAタブレット",SUM($T282,$V282)&lt;&gt;0),SUM($T282,$V282),"")),"")</f>
        <v/>
      </c>
      <c r="CH282" s="81" t="str">
        <f>IF($CE$3&lt;&gt;"コンテンツなし",IF(AND(申込書!$AH$4="GIGAスクールパック",SUM($Q282,$S282)&lt;&gt;0),SUM($Q282,$S282),IF(AND(申込書!$AH$4="SKY安心GIGAタブレット",SUM($U282,$W282)&lt;&gt;0),SUM($U282,$W282),"")),"")</f>
        <v/>
      </c>
      <c r="CI282" s="157"/>
      <c r="CJ282" s="82"/>
      <c r="CK282" s="80" t="str">
        <f>IF(AND(申込書!$C$99&lt;&gt;"▼プルダウンより選択してください",申込書!$C$99&lt;&gt;"",申込書!$P$99&lt;&gt;"YYYY/MM/DD",$G282&lt;&gt;""),申込書!$P$99,"")</f>
        <v/>
      </c>
      <c r="CL282" s="81" t="str">
        <f>IF(AND(申込書!$C$99&lt;&gt;"▼プルダウンより選択してください",申込書!$C$99&lt;&gt;"",$G282&lt;&gt;""),申込書!$M$99,"")</f>
        <v/>
      </c>
      <c r="CM282" s="81" t="str">
        <f>IF($CK$3&lt;&gt;"コンテンツなし",IF(AND(申込書!$AH$4="GIGAスクールパック",SUM($P282,$R282)&lt;&gt;0),SUM($P282,$R282),IF(AND(申込書!$AH$4="SKY安心GIGAタブレット",SUM($T282,$V282)&lt;&gt;0),SUM($T282,$V282),"")),"")</f>
        <v/>
      </c>
      <c r="CN282" s="81" t="str">
        <f>IF($CK$3&lt;&gt;"コンテンツなし",IF(AND(申込書!$AH$4="GIGAスクールパック",SUM($Q282,$S282)&lt;&gt;0),SUM($Q282,$S282),IF(AND(申込書!$AH$4="SKY安心GIGAタブレット",SUM($U282,$W282)&lt;&gt;0),SUM($U282,$W282),"")),"")</f>
        <v/>
      </c>
      <c r="CO282" s="157"/>
      <c r="CP282" s="82"/>
      <c r="CQ282" s="80" t="str">
        <f>IF(AND(申込書!$C$100&lt;&gt;"▼プルダウンより選択してください",申込書!$C$100&lt;&gt;"",申込書!$P$100&lt;&gt;"YYYY/MM/DD",$G282&lt;&gt;""),申込書!$P$100,"")</f>
        <v/>
      </c>
      <c r="CR282" s="81" t="str">
        <f>IF(AND(申込書!$C$100&lt;&gt;"▼プルダウンより選択してください",申込書!$C$100&lt;&gt;"",$G282&lt;&gt;""),申込書!$M$100,"")</f>
        <v/>
      </c>
      <c r="CS282" s="81" t="str">
        <f>IF($CQ$3&lt;&gt;"コンテンツなし",IF(AND(申込書!$AH$4="GIGAスクールパック",SUM($P282,$R282)&lt;&gt;0),SUM($P282,$R282),IF(AND(申込書!$AH$4="SKY安心GIGAタブレット",SUM($T282,$V282)&lt;&gt;0),SUM($T282,$V282),"")),"")</f>
        <v/>
      </c>
      <c r="CT282" s="81" t="str">
        <f>IF($CQ$3&lt;&gt;"コンテンツなし",IF(AND(申込書!$AH$4="GIGAスクールパック",SUM($Q282,$S282)&lt;&gt;0),SUM($Q282,$S282),IF(AND(申込書!$AH$4="SKY安心GIGAタブレット",SUM($U282,$W282)&lt;&gt;0),SUM($U282,$W282),"")),"")</f>
        <v/>
      </c>
      <c r="CU282" s="81"/>
      <c r="CV282" s="82"/>
      <c r="CW282" s="80" t="str">
        <f>IF(AND(申込書!$C$101&lt;&gt;"▼プルダウンより選択してください",申込書!$C$101&lt;&gt;"",申込書!$P$101&lt;&gt;"YYYY/MM/DD",$G282&lt;&gt;""),申込書!$P$101,"")</f>
        <v/>
      </c>
      <c r="CX282" s="81" t="str">
        <f>IF(AND(申込書!$C$101&lt;&gt;"▼プルダウンより選択してください",申込書!$C$101&lt;&gt;"",$G282&lt;&gt;""),申込書!$M$101,"")</f>
        <v/>
      </c>
      <c r="CY282" s="81" t="str">
        <f>IF($CW$3&lt;&gt;"コンテンツなし",IF(AND(申込書!$AH$4="GIGAスクールパック",SUM($P282,$R282)&lt;&gt;0),SUM($P282,$R282),IF(AND(申込書!$AH$4="SKY安心GIGAタブレット",SUM($T282,$V282)&lt;&gt;0),SUM($T282,$V282),"")),"")</f>
        <v/>
      </c>
      <c r="CZ282" s="81" t="str">
        <f>IF($CW$3&lt;&gt;"コンテンツなし",IF(AND(申込書!$AH$4="GIGAスクールパック",SUM($Q282,$S282)&lt;&gt;0),SUM($Q282,$S282),IF(AND(申込書!$AH$4="SKY安心GIGAタブレット",SUM($U282,$W282)&lt;&gt;0),SUM($U282,$W282),"")),"")</f>
        <v/>
      </c>
      <c r="DA282" s="81"/>
      <c r="DB282" s="82"/>
      <c r="DC282" s="80" t="str">
        <f>IF(AND(申込書!$C$102&lt;&gt;"▼プルダウンより選択してください",申込書!$C$102&lt;&gt;"",申込書!$P$102&lt;&gt;"YYYY/MM/DD",$G282&lt;&gt;""),申込書!$P$102,"")</f>
        <v/>
      </c>
      <c r="DD282" s="81" t="str">
        <f>IF(AND(申込書!$C$102&lt;&gt;"▼プルダウンより選択してください",申込書!$C$102&lt;&gt;"",$G282&lt;&gt;""),申込書!$M$102,"")</f>
        <v/>
      </c>
      <c r="DE282" s="81" t="str">
        <f>IF($DC$3&lt;&gt;"コンテンツなし",IF(AND(申込書!$AH$4="GIGAスクールパック",SUM($P282,$R282)&lt;&gt;0),SUM($P282,$R282),IF(AND(申込書!$AH$4="SKY安心GIGAタブレット",SUM($T282,$V282)&lt;&gt;0),SUM($T282,$V282),"")),"")</f>
        <v/>
      </c>
      <c r="DF282" s="81" t="str">
        <f>IF($DC$3&lt;&gt;"コンテンツなし",IF(AND(申込書!$AH$4="GIGAスクールパック",SUM($Q282,$S282)&lt;&gt;0),SUM($Q282,$S282),IF(AND(申込書!$AH$4="SKY安心GIGAタブレット",SUM($U282,$W282)&lt;&gt;0),SUM($U282,$W282),"")),"")</f>
        <v/>
      </c>
      <c r="DG282" s="81"/>
      <c r="DH282" s="82"/>
      <c r="DI282" s="80" t="str">
        <f>IF(AND(申込書!$C$103&lt;&gt;"▼プルダウンより選択してください",申込書!$C$103&lt;&gt;"",申込書!$P$103&lt;&gt;"YYYY/MM/DD",$G282&lt;&gt;""),申込書!$P$103,"")</f>
        <v/>
      </c>
      <c r="DJ282" s="81" t="str">
        <f>IF(AND(申込書!$C$103&lt;&gt;"▼プルダウンより選択してください",申込書!$C$103&lt;&gt;"",$G282&lt;&gt;""),申込書!$M$103,"")</f>
        <v/>
      </c>
      <c r="DK282" s="81" t="str">
        <f>IF($DI$3&lt;&gt;"コンテンツなし",IF(AND(申込書!$AH$4="GIGAスクールパック",SUM($P282,$R282)&lt;&gt;0),SUM($P282,$R282),IF(AND(申込書!$AH$4="SKY安心GIGAタブレット",SUM($T282,$V282)&lt;&gt;0),SUM($T282,$V282),"")),"")</f>
        <v/>
      </c>
      <c r="DL282" s="81" t="str">
        <f>IF($DI$3&lt;&gt;"コンテンツなし",IF(AND(申込書!$AH$4="GIGAスクールパック",SUM($Q282,$S282)&lt;&gt;0),SUM($Q282,$S282),IF(AND(申込書!$AH$4="SKY安心GIGAタブレット",SUM($U282,$W282)&lt;&gt;0),SUM($U282,$W282),"")),"")</f>
        <v/>
      </c>
      <c r="DM282" s="81"/>
      <c r="DN282" s="82"/>
      <c r="DO282" s="80" t="str">
        <f>IF(AND(申込書!$C$104&lt;&gt;"▼プルダウンより選択してください",申込書!$C$104&lt;&gt;"",申込書!$P$104&lt;&gt;"YYYY/MM/DD",$G282&lt;&gt;""),申込書!$P$104,"")</f>
        <v/>
      </c>
      <c r="DP282" s="81" t="str">
        <f>IF(AND(申込書!$C$104&lt;&gt;"▼プルダウンより選択してください",申込書!$C$104&lt;&gt;"",$G282&lt;&gt;""),申込書!$M$104,"")</f>
        <v/>
      </c>
      <c r="DQ282" s="81" t="str">
        <f>IF($DO$3&lt;&gt;"コンテンツなし",IF(AND(申込書!$AH$4="GIGAスクールパック",SUM($P282,$R282)&lt;&gt;0),SUM($P282,$R282),IF(AND(申込書!$AH$4="SKY安心GIGAタブレット",SUM($T282,$V282)&lt;&gt;0),SUM($T282,$V282),"")),"")</f>
        <v/>
      </c>
      <c r="DR282" s="81" t="str">
        <f>IF($DO$3&lt;&gt;"コンテンツなし",IF(AND(申込書!$AH$4="GIGAスクールパック",SUM($Q282,$S282)&lt;&gt;0),SUM($Q282,$S282),IF(AND(申込書!$AH$4="SKY安心GIGAタブレット",SUM($U282,$W282)&lt;&gt;0),SUM($U282,$W282),"")),"")</f>
        <v/>
      </c>
      <c r="DS282" s="81"/>
      <c r="DT282" s="82"/>
      <c r="DU282" s="80" t="str">
        <f>IF(AND(申込書!$C$105&lt;&gt;"▼プルダウンより選択してください",申込書!$C$105&lt;&gt;"",申込書!$P$105&lt;&gt;"YYYY/MM/DD",$G282&lt;&gt;""),申込書!$P$105,"")</f>
        <v/>
      </c>
      <c r="DV282" s="81" t="str">
        <f>IF(AND(申込書!$C$105&lt;&gt;"▼プルダウンより選択してください",申込書!$C$105&lt;&gt;"",$G282&lt;&gt;""),申込書!$M$105,"")</f>
        <v/>
      </c>
      <c r="DW282" s="81" t="str">
        <f>IF($DU$3&lt;&gt;"コンテンツなし",IF(AND(申込書!$AH$4="GIGAスクールパック",SUM($P282,$R282)&lt;&gt;0),SUM($P282,$R282),IF(AND(申込書!$AH$4="SKY安心GIGAタブレット",SUM($T282,$V282)&lt;&gt;0),SUM($T282,$V282),"")),"")</f>
        <v/>
      </c>
      <c r="DX282" s="81" t="str">
        <f>IF($DU$3&lt;&gt;"コンテンツなし",IF(AND(申込書!$AH$4="GIGAスクールパック",SUM($Q282,$S282)&lt;&gt;0),SUM($Q282,$S282),IF(AND(申込書!$AH$4="SKY安心GIGAタブレット",SUM($U282,$W282)&lt;&gt;0),SUM($U282,$W282),"")),"")</f>
        <v/>
      </c>
      <c r="DY282" s="157"/>
      <c r="DZ282" s="82"/>
      <c r="EA282" s="80" t="str">
        <f>IF(AND(申込書!$C$106&lt;&gt;"▼プルダウンより選択してください",申込書!$C$106&lt;&gt;"",申込書!$P$106&lt;&gt;"YYYY/MM/DD",$G282&lt;&gt;""),申込書!$P$106,"")</f>
        <v/>
      </c>
      <c r="EB282" s="81" t="str">
        <f>IF(AND(申込書!$C$106&lt;&gt;"▼プルダウンより選択してください",申込書!$C$106&lt;&gt;"",$G282&lt;&gt;""),申込書!$M$106,"")</f>
        <v/>
      </c>
      <c r="EC282" s="81" t="str">
        <f>IF($EA$3&lt;&gt;"コンテンツなし",IF(AND(申込書!$AH$4="GIGAスクールパック",SUM($P282,$R282)&lt;&gt;0),SUM($P282,$R282),IF(AND(申込書!$AH$4="SKY安心GIGAタブレット",SUM($T282,$V282)&lt;&gt;0),SUM($T282,$V282),"")),"")</f>
        <v/>
      </c>
      <c r="ED282" s="81" t="str">
        <f>IF($EA$3&lt;&gt;"コンテンツなし",IF(AND(申込書!$AH$4="GIGAスクールパック",SUM($Q282,$S282)&lt;&gt;0),SUM($Q282,$S282),IF(AND(申込書!$AH$4="SKY安心GIGAタブレット",SUM($U282,$W282)&lt;&gt;0),SUM($U282,$W282),"")),"")</f>
        <v/>
      </c>
      <c r="EE282" s="157"/>
      <c r="EF282" s="82"/>
      <c r="EG282" s="80" t="str">
        <f>IF(AND(申込書!$C$107&lt;&gt;"▼プルダウンより選択してください",申込書!$C$107&lt;&gt;"",申込書!$P$107&lt;&gt;"YYYY/MM/DD",$G282&lt;&gt;""),申込書!$P$107,"")</f>
        <v/>
      </c>
      <c r="EH282" s="81" t="str">
        <f>IF(AND(申込書!$C$107&lt;&gt;"▼プルダウンより選択してください",申込書!$C$107&lt;&gt;"",$G282&lt;&gt;""),申込書!$M$107,"")</f>
        <v/>
      </c>
      <c r="EI282" s="81" t="str">
        <f>IF($EG$3&lt;&gt;"コンテンツなし",IF(AND(申込書!$AH$4="GIGAスクールパック",SUM($P282,$R282)&lt;&gt;0),SUM($P282,$R282),IF(AND(申込書!$AH$4="SKY安心GIGAタブレット",SUM($T282,$V282)&lt;&gt;0),SUM($T282,$V282),"")),"")</f>
        <v/>
      </c>
      <c r="EJ282" s="81" t="str">
        <f>IF($EG$3&lt;&gt;"コンテンツなし",IF(AND(申込書!$AH$4="GIGAスクールパック",SUM($Q282,$S282)&lt;&gt;0),SUM($Q282,$S282),IF(AND(申込書!$AH$4="SKY安心GIGAタブレット",SUM($U282,$W282)&lt;&gt;0),SUM($U282,$W282),"")),"")</f>
        <v/>
      </c>
      <c r="EK282" s="157"/>
      <c r="EL282" s="82"/>
      <c r="EM282" s="80" t="str">
        <f>IF(AND(申込書!$C$108&lt;&gt;"▼プルダウンより選択してください",申込書!$C$108&lt;&gt;"",申込書!$P$108&lt;&gt;"YYYY/MM/DD",$G282&lt;&gt;""),申込書!$P$108,"")</f>
        <v/>
      </c>
      <c r="EN282" s="81" t="str">
        <f>IF(AND(申込書!$C$108&lt;&gt;"▼プルダウンより選択してください",申込書!$C$108&lt;&gt;"",$G282&lt;&gt;""),申込書!$M$108,"")</f>
        <v/>
      </c>
      <c r="EO282" s="81" t="str">
        <f>IF($EM$3&lt;&gt;"コンテンツなし",IF(AND(申込書!$AH$4="GIGAスクールパック",SUM($P282,$R282)&lt;&gt;0),SUM($P282,$R282),IF(AND(申込書!$AH$4="SKY安心GIGAタブレット",SUM($T282,$V282)&lt;&gt;0),SUM($T282,$V282),"")),"")</f>
        <v/>
      </c>
      <c r="EP282" s="81" t="str">
        <f>IF($EM$3&lt;&gt;"コンテンツなし",IF(AND(申込書!$AH$4="GIGAスクールパック",SUM($Q282,$S282)&lt;&gt;0),SUM($Q282,$S282),IF(AND(申込書!$AH$4="SKY安心GIGAタブレット",SUM($U282,$W282)&lt;&gt;0),SUM($U282,$W282),"")),"")</f>
        <v/>
      </c>
      <c r="EQ282" s="157"/>
      <c r="ER282" s="82"/>
      <c r="ES282" s="80" t="str">
        <f>IF(AND(申込書!$C$109&lt;&gt;"▼プルダウンより選択してください",申込書!$C$109&lt;&gt;"",申込書!$P$109&lt;&gt;"YYYY/MM/DD",$G282&lt;&gt;""),申込書!$P$109,"")</f>
        <v/>
      </c>
      <c r="ET282" s="81" t="str">
        <f>IF(AND(申込書!$C$109&lt;&gt;"▼プルダウンより選択してください",申込書!$C$109&lt;&gt;"",$G282&lt;&gt;""),申込書!$M$109,"")</f>
        <v/>
      </c>
      <c r="EU282" s="81" t="str">
        <f>IF($ES$3&lt;&gt;"コンテンツなし",IF(AND(申込書!$AH$4="GIGAスクールパック",SUM($P282,$R282)&lt;&gt;0),SUM($P282,$R282),IF(AND(申込書!$AH$4="SKY安心GIGAタブレット",SUM($T282,$V282)&lt;&gt;0),SUM($T282,$V282),"")),"")</f>
        <v/>
      </c>
      <c r="EV282" s="81" t="str">
        <f>IF($ES$3&lt;&gt;"コンテンツなし",IF(AND(申込書!$AH$4="GIGAスクールパック",SUM($Q282,$S282)&lt;&gt;0),SUM($Q282,$S282),IF(AND(申込書!$AH$4="SKY安心GIGAタブレット",SUM($U282,$W282)&lt;&gt;0),SUM($U282,$W282),"")),"")</f>
        <v/>
      </c>
      <c r="EW282" s="157"/>
      <c r="EX282" s="82"/>
      <c r="EY282" s="80" t="str">
        <f>IF(AND(申込書!$C$110&lt;&gt;"▼プルダウンより選択してください",申込書!$C$110&lt;&gt;"",申込書!$P$110&lt;&gt;"YYYY/MM/DD",$G282&lt;&gt;""),申込書!$P$110,"")</f>
        <v/>
      </c>
      <c r="EZ282" s="81" t="str">
        <f>IF(AND(申込書!$C$110&lt;&gt;"▼プルダウンより選択してください",申込書!$C$110&lt;&gt;"",$G282&lt;&gt;""),申込書!$M$110,"")</f>
        <v/>
      </c>
      <c r="FA282" s="81" t="str">
        <f>IF($EY$3&lt;&gt;"コンテンツなし",IF(AND(申込書!$AH$4="GIGAスクールパック",SUM($P282,$R282)&lt;&gt;0),SUM($P282,$R282),IF(AND(申込書!$AH$4="SKY安心GIGAタブレット",SUM($T282,$V282)&lt;&gt;0),SUM($T282,$V282),"")),"")</f>
        <v/>
      </c>
      <c r="FB282" s="81" t="str">
        <f>IF($EY$3&lt;&gt;"コンテンツなし",IF(AND(申込書!$AH$4="GIGAスクールパック",SUM($Q282,$S282)&lt;&gt;0),SUM($Q282,$S282),IF(AND(申込書!$AH$4="SKY安心GIGAタブレット",SUM($U282,$W282)&lt;&gt;0),SUM($U282,$W282),"")),"")</f>
        <v/>
      </c>
      <c r="FC282" s="157"/>
      <c r="FD282" s="82"/>
      <c r="FE282" s="80" t="str">
        <f>IF(AND(申込書!$C$111&lt;&gt;"▼プルダウンより選択してください",申込書!$C$111&lt;&gt;"",申込書!$P$111&lt;&gt;"YYYY/MM/DD",$G282&lt;&gt;""),申込書!$P$111,"")</f>
        <v/>
      </c>
      <c r="FF282" s="81" t="str">
        <f>IF(AND(申込書!$C$111&lt;&gt;"▼プルダウンより選択してください",申込書!$C$111&lt;&gt;"",$G282&lt;&gt;""),申込書!$M$111,"")</f>
        <v/>
      </c>
      <c r="FG282" s="81" t="str">
        <f>IF($FE$3&lt;&gt;"コンテンツなし",IF(AND(申込書!$AH$4="GIGAスクールパック",SUM($P282,$R282)&lt;&gt;0),SUM($P282,$R282),IF(AND(申込書!$AH$4="SKY安心GIGAタブレット",SUM($T282,$V282)&lt;&gt;0),SUM($T282,$V282),"")),"")</f>
        <v/>
      </c>
      <c r="FH282" s="81" t="str">
        <f>IF($FE$3&lt;&gt;"コンテンツなし",IF(AND(申込書!$AH$4="GIGAスクールパック",SUM($Q282,$S282)&lt;&gt;0),SUM($Q282,$S282),IF(AND(申込書!$AH$4="SKY安心GIGAタブレット",SUM($U282,$W282)&lt;&gt;0),SUM($U282,$W282),"")),"")</f>
        <v/>
      </c>
      <c r="FI282" s="157"/>
      <c r="FJ282" s="82"/>
      <c r="FK282" s="80" t="str">
        <f>IF(AND(申込書!$C$112&lt;&gt;"▼プルダウンより選択してください",申込書!$C$112&lt;&gt;"",申込書!$P$112&lt;&gt;"YYYY/MM/DD",$G282&lt;&gt;""),申込書!$P$112,"")</f>
        <v/>
      </c>
      <c r="FL282" s="81" t="str">
        <f>IF(AND(申込書!$C$112&lt;&gt;"▼プルダウンより選択してください",申込書!$C$112&lt;&gt;"",$G282&lt;&gt;""),申込書!$M$112,"")</f>
        <v/>
      </c>
      <c r="FM282" s="81" t="str">
        <f>IF($FK$3&lt;&gt;"コンテンツなし",IF(AND(申込書!$AH$4="GIGAスクールパック",SUM($P282,$R282)&lt;&gt;0),SUM($P282,$R282),IF(AND(申込書!$AH$4="SKY安心GIGAタブレット",SUM($T282,$V282)&lt;&gt;0),SUM($T282,$V282),"")),"")</f>
        <v/>
      </c>
      <c r="FN282" s="81" t="str">
        <f>IF($FK$3&lt;&gt;"コンテンツなし",IF(AND(申込書!$AH$4="GIGAスクールパック",SUM($Q282,$S282)&lt;&gt;0),SUM($Q282,$S282),IF(AND(申込書!$AH$4="SKY安心GIGAタブレット",SUM($U282,$W282)&lt;&gt;0),SUM($U282,$W282),"")),"")</f>
        <v/>
      </c>
      <c r="FO282" s="157"/>
      <c r="FP282" s="82"/>
      <c r="FQ282" s="80" t="str">
        <f>IF(AND(申込書!$C$113&lt;&gt;"▼プルダウンより選択してください",申込書!$C$113&lt;&gt;"",申込書!$P$113&lt;&gt;"YYYY/MM/DD",$G282&lt;&gt;""),申込書!$P$113,"")</f>
        <v/>
      </c>
      <c r="FR282" s="81" t="str">
        <f>IF(AND(申込書!$C$113&lt;&gt;"▼プルダウンより選択してください",申込書!$C$113&lt;&gt;"",$G282&lt;&gt;""),申込書!$M$113,"")</f>
        <v/>
      </c>
      <c r="FS282" s="81" t="str">
        <f>IF($FQ$3&lt;&gt;"コンテンツなし",IF(AND(申込書!$AH$4="GIGAスクールパック",SUM($P282,$R282)&lt;&gt;0),SUM($P282,$R282),IF(AND(申込書!$AH$4="SKY安心GIGAタブレット",SUM($T282,$V282)&lt;&gt;0),SUM($T282,$V282),"")),"")</f>
        <v/>
      </c>
      <c r="FT282" s="81" t="str">
        <f>IF($FQ$3&lt;&gt;"コンテンツなし",IF(AND(申込書!$AH$4="GIGAスクールパック",SUM($Q282,$S282)&lt;&gt;0),SUM($Q282,$S282),IF(AND(申込書!$AH$4="SKY安心GIGAタブレット",SUM($U282,$W282)&lt;&gt;0),SUM($U282,$W282),"")),"")</f>
        <v/>
      </c>
      <c r="FU282" s="157"/>
      <c r="FV282" s="82"/>
      <c r="FW282" s="80" t="str">
        <f>IF(AND(申込書!$C$114&lt;&gt;"▼プルダウンより選択してください",申込書!$C$114&lt;&gt;"",申込書!$P$114&lt;&gt;"YYYY/MM/DD",$G282&lt;&gt;""),申込書!$P$114,"")</f>
        <v/>
      </c>
      <c r="FX282" s="81" t="str">
        <f>IF(AND(申込書!$C$114&lt;&gt;"▼プルダウンより選択してください",申込書!$C$114&lt;&gt;"",$G282&lt;&gt;""),申込書!$M$114,"")</f>
        <v/>
      </c>
      <c r="FY282" s="81" t="str">
        <f>IF($FW$3&lt;&gt;"コンテンツなし",IF(AND(申込書!$AH$4="GIGAスクールパック",SUM($P282,$R282)&lt;&gt;0),SUM($P282,$R282),IF(AND(申込書!$AH$4="SKY安心GIGAタブレット",SUM($T282,$V282)&lt;&gt;0),SUM($T282,$V282),"")),"")</f>
        <v/>
      </c>
      <c r="FZ282" s="81" t="str">
        <f>IF($FW$3&lt;&gt;"コンテンツなし",IF(AND(申込書!$AH$4="GIGAスクールパック",SUM($Q282,$S282)&lt;&gt;0),SUM($Q282,$S282),IF(AND(申込書!$AH$4="SKY安心GIGAタブレット",SUM($U282,$W282)&lt;&gt;0),SUM($U282,$W282),"")),"")</f>
        <v/>
      </c>
      <c r="GA282" s="157"/>
      <c r="GB282" s="82"/>
      <c r="GC282" s="80" t="str">
        <f>IF(AND(申込書!$C$115&lt;&gt;"▼プルダウンより選択してください",申込書!$C$115&lt;&gt;"",申込書!$P$115&lt;&gt;"YYYY/MM/DD",$G282&lt;&gt;""),申込書!$P$115,"")</f>
        <v/>
      </c>
      <c r="GD282" s="81" t="str">
        <f>IF(AND(申込書!$C$115&lt;&gt;"▼プルダウンより選択してください",申込書!$C$115&lt;&gt;"",$G282&lt;&gt;""),申込書!$M$115,"")</f>
        <v/>
      </c>
      <c r="GE282" s="81" t="str">
        <f>IF($GC$3&lt;&gt;"コンテンツなし",IF(AND(申込書!$AH$4="GIGAスクールパック",SUM($P282,$R282)&lt;&gt;0),SUM($P282,$R282),IF(AND(申込書!$AH$4="SKY安心GIGAタブレット",SUM($T282,$V282)&lt;&gt;0),SUM($T282,$V282),"")),"")</f>
        <v/>
      </c>
      <c r="GF282" s="81" t="str">
        <f>IF($GC$3&lt;&gt;"コンテンツなし",IF(AND(申込書!$AH$4="GIGAスクールパック",SUM($Q282,$S282)&lt;&gt;0),SUM($Q282,$S282),IF(AND(申込書!$AH$4="SKY安心GIGAタブレット",SUM($U282,$W282)&lt;&gt;0),SUM($U282,$W282),"")),"")</f>
        <v/>
      </c>
      <c r="GG282" s="157"/>
      <c r="GH282" s="82"/>
      <c r="GI282" s="80" t="str">
        <f>IF(AND(申込書!$C$116&lt;&gt;"▼プルダウンより選択してください",申込書!$C$116&lt;&gt;"",申込書!$P$116&lt;&gt;"YYYY/MM/DD",$G282&lt;&gt;""),申込書!$P$116,"")</f>
        <v/>
      </c>
      <c r="GJ282" s="81" t="str">
        <f>IF(AND(申込書!$C$116&lt;&gt;"▼プルダウンより選択してください",申込書!$C$116&lt;&gt;"",$G282&lt;&gt;""),申込書!$M$116,"")</f>
        <v/>
      </c>
      <c r="GK282" s="81" t="str">
        <f>IF($GI$3&lt;&gt;"コンテンツなし",IF(AND(申込書!$AH$4="GIGAスクールパック",SUM($P282,$R282)&lt;&gt;0),SUM($P282,$R282),IF(AND(申込書!$AH$4="SKY安心GIGAタブレット",SUM($T282,$V282)&lt;&gt;0),SUM($T282,$V282),"")),"")</f>
        <v/>
      </c>
      <c r="GL282" s="81" t="str">
        <f>IF($GI$3&lt;&gt;"コンテンツなし",IF(AND(申込書!$AH$4="GIGAスクールパック",SUM($Q282,$S282)&lt;&gt;0),SUM($Q282,$S282),IF(AND(申込書!$AH$4="SKY安心GIGAタブレット",SUM($U282,$W282)&lt;&gt;0),SUM($U282,$W282),"")),"")</f>
        <v/>
      </c>
      <c r="GM282" s="157"/>
      <c r="GN282" s="82"/>
      <c r="GO282" s="80" t="str">
        <f>IF(AND(申込書!$C$117&lt;&gt;"▼プルダウンより選択してください",申込書!$C$117&lt;&gt;"",申込書!$P$117&lt;&gt;"YYYY/MM/DD",$G282&lt;&gt;""),申込書!$P$117,"")</f>
        <v/>
      </c>
      <c r="GP282" s="81" t="str">
        <f>IF(AND(申込書!$C$117&lt;&gt;"▼プルダウンより選択してください",申込書!$C$117&lt;&gt;"",$G282&lt;&gt;""),申込書!$M$117,"")</f>
        <v/>
      </c>
      <c r="GQ282" s="81" t="str">
        <f>IF($GO$3&lt;&gt;"コンテンツなし",IF(AND(申込書!$AH$4="GIGAスクールパック",SUM($P282,$R282)&lt;&gt;0),SUM($P282,$R282),IF(AND(申込書!$AH$4="SKY安心GIGAタブレット",SUM($T282,$V282)&lt;&gt;0),SUM($T282,$V282),"")),"")</f>
        <v/>
      </c>
      <c r="GR282" s="81" t="str">
        <f>IF($GO$3&lt;&gt;"コンテンツなし",IF(AND(申込書!$AH$4="GIGAスクールパック",SUM($Q282,$S282)&lt;&gt;0),SUM($Q282,$S282),IF(AND(申込書!$AH$4="SKY安心GIGAタブレット",SUM($U282,$W282)&lt;&gt;0),SUM($U282,$W282),"")),"")</f>
        <v/>
      </c>
      <c r="GS282" s="157"/>
      <c r="GT282" s="82"/>
      <c r="GU282" s="80" t="str">
        <f>IF(AND(申込書!$C$118&lt;&gt;"▼プルダウンより選択してください",申込書!$C$118&lt;&gt;"",申込書!$P$118&lt;&gt;"YYYY/MM/DD",$G282&lt;&gt;""),申込書!$P$118,"")</f>
        <v/>
      </c>
      <c r="GV282" s="81" t="str">
        <f>IF(AND(申込書!$C$118&lt;&gt;"▼プルダウンより選択してください",申込書!$C$118&lt;&gt;"",$G282&lt;&gt;""),申込書!$M$118,"")</f>
        <v/>
      </c>
      <c r="GW282" s="81" t="str">
        <f>IF($GU$3&lt;&gt;"コンテンツなし",IF(AND(申込書!$AH$4="GIGAスクールパック",SUM($P282,$R282)&lt;&gt;0),SUM($P282,$R282),IF(AND(申込書!$AH$4="SKY安心GIGAタブレット",SUM($T282,$V282)&lt;&gt;0),SUM($T282,$V282),"")),"")</f>
        <v/>
      </c>
      <c r="GX282" s="81" t="str">
        <f>IF($GU$3&lt;&gt;"コンテンツなし",IF(AND(申込書!$AH$4="GIGAスクールパック",SUM($Q282,$S282)&lt;&gt;0),SUM($Q282,$S282),IF(AND(申込書!$AH$4="SKY安心GIGAタブレット",SUM($U282,$W282)&lt;&gt;0),SUM($U282,$W282),"")),"")</f>
        <v/>
      </c>
      <c r="GY282" s="157"/>
      <c r="GZ282" s="82"/>
      <c r="HA282" s="80" t="str">
        <f>IF(AND(申込書!$C$119&lt;&gt;"▼プルダウンより選択してください",申込書!$C$119&lt;&gt;"",申込書!$P$119&lt;&gt;"YYYY/MM/DD",$G282&lt;&gt;""),申込書!$P$119,"")</f>
        <v/>
      </c>
      <c r="HB282" s="81" t="str">
        <f>IF(AND(申込書!$C$119&lt;&gt;"▼プルダウンより選択してください",申込書!$C$119&lt;&gt;"",$G282&lt;&gt;""),申込書!$M$119,"")</f>
        <v/>
      </c>
      <c r="HC282" s="81" t="str">
        <f>IF($HA$3&lt;&gt;"コンテンツなし",IF(AND(申込書!$AH$4="GIGAスクールパック",SUM($P282,$R282)&lt;&gt;0),SUM($P282,$R282),IF(AND(申込書!$AH$4="SKY安心GIGAタブレット",SUM($T282,$V282)&lt;&gt;0),SUM($T282,$V282),"")),"")</f>
        <v/>
      </c>
      <c r="HD282" s="81" t="str">
        <f>IF($HA$3&lt;&gt;"コンテンツなし",IF(AND(申込書!$AH$4="GIGAスクールパック",SUM($Q282,$S282)&lt;&gt;0),SUM($Q282,$S282),IF(AND(申込書!$AH$4="SKY安心GIGAタブレット",SUM($U282,$W282)&lt;&gt;0),SUM($U282,$W282),"")),"")</f>
        <v/>
      </c>
      <c r="HE282" s="157"/>
      <c r="HF282" s="82"/>
      <c r="HG282" s="83"/>
    </row>
    <row r="283" spans="2:215" ht="26.85" customHeight="1">
      <c r="B283" s="62">
        <f t="shared" si="4"/>
        <v>278</v>
      </c>
      <c r="C283" s="63"/>
      <c r="D283" s="64"/>
      <c r="E283" s="207"/>
      <c r="F283" s="65"/>
      <c r="G283" s="66"/>
      <c r="H283" s="67"/>
      <c r="I283" s="68"/>
      <c r="J283" s="69"/>
      <c r="K283" s="70"/>
      <c r="L283" s="71"/>
      <c r="M283" s="72"/>
      <c r="N283" s="73"/>
      <c r="O283" s="74"/>
      <c r="P283" s="179"/>
      <c r="Q283" s="180"/>
      <c r="R283" s="180"/>
      <c r="S283" s="181"/>
      <c r="T283" s="179"/>
      <c r="U283" s="180"/>
      <c r="V283" s="182"/>
      <c r="W283" s="181"/>
      <c r="X283" s="75"/>
      <c r="Y283" s="76"/>
      <c r="Z283" s="77"/>
      <c r="AA283" s="78"/>
      <c r="AB283" s="79"/>
      <c r="AC283" s="79"/>
      <c r="AD283" s="79"/>
      <c r="AE283" s="77"/>
      <c r="AF283" s="139"/>
      <c r="AG283" s="139"/>
      <c r="AH283" s="139"/>
      <c r="AI283" s="80" t="str">
        <f>IF(AND(申込書!$C$90&lt;&gt;"▼プルダウンより選択してください",申込書!$C$90&lt;&gt;"",申込書!$P$90&lt;&gt;"YYYY/MM/DD",$G283&lt;&gt;""),申込書!$P$90,"")</f>
        <v/>
      </c>
      <c r="AJ283" s="81" t="str">
        <f>IF(AND(申込書!$C$90&lt;&gt;"▼プルダウンより選択してください",申込書!$C$90&lt;&gt;"",$G283&lt;&gt;""),申込書!$M$90,"")</f>
        <v/>
      </c>
      <c r="AK283" s="81" t="str">
        <f>IF($AI$3&lt;&gt;"コンテンツなし",IF(AND(申込書!$AH$4="GIGAスクールパック",SUM($P283,$R283)&lt;&gt;0),SUM($P283,$R283),IF(AND(申込書!$AH$4="SKY安心GIGAタブレット",SUM($T283,$V283)&lt;&gt;0),SUM($T283,$V283),"")),"")</f>
        <v/>
      </c>
      <c r="AL283" s="81" t="str">
        <f>IF($AI$3&lt;&gt;"コンテンツなし",IF(AND(申込書!$AH$4="GIGAスクールパック",SUM($Q283,$S283)&lt;&gt;0),SUM($Q283,$S283),IF(AND(申込書!$AH$4="SKY安心GIGAタブレット",SUM($U283,$W283)&lt;&gt;0),SUM($U283,$W283),"")),"")</f>
        <v/>
      </c>
      <c r="AM283" s="157"/>
      <c r="AN283" s="82"/>
      <c r="AO283" s="80" t="str">
        <f>IF(AND(申込書!$C$91&lt;&gt;"▼プルダウンより選択してください",申込書!$C$91&lt;&gt;"",申込書!$P$91&lt;&gt;"YYYY/MM/DD",$G283&lt;&gt;""),申込書!$P$91,"")</f>
        <v/>
      </c>
      <c r="AP283" s="81" t="str">
        <f>IF(AND(申込書!$C$91&lt;&gt;"▼プルダウンより選択してください",申込書!$C$91&lt;&gt;"",$G283&lt;&gt;""),申込書!$M$91,"")</f>
        <v/>
      </c>
      <c r="AQ283" s="81" t="str">
        <f>IF($AO$3&lt;&gt;"コンテンツなし",IF(AND(申込書!$AH$4="GIGAスクールパック",SUM($P283,$R283)&lt;&gt;0),SUM($P283,$R283),IF(AND(申込書!$AH$4="SKY安心GIGAタブレット",SUM($T283,$V283)&lt;&gt;0),SUM($T283,$V283),"")),"")</f>
        <v/>
      </c>
      <c r="AR283" s="81" t="str">
        <f>IF($AO$3&lt;&gt;"コンテンツなし",IF(AND(申込書!$AH$4="GIGAスクールパック",SUM($Q283,$S283)&lt;&gt;0),SUM($Q283,$S283),IF(AND(申込書!$AH$4="SKY安心GIGAタブレット",SUM($U283,$W283)&lt;&gt;0),SUM($U283,$W283),"")),"")</f>
        <v/>
      </c>
      <c r="AS283" s="157"/>
      <c r="AT283" s="82"/>
      <c r="AU283" s="80" t="str">
        <f>IF(AND(申込書!$C$92&lt;&gt;"▼プルダウンより選択してください",申込書!$C$92&lt;&gt;"",申込書!$P$92&lt;&gt;"YYYY/MM/DD",$G283&lt;&gt;""),申込書!$P$92,"")</f>
        <v/>
      </c>
      <c r="AV283" s="81" t="str">
        <f>IF(AND(申込書!$C$92&lt;&gt;"▼プルダウンより選択してください",申込書!$C$92&lt;&gt;"",$G283&lt;&gt;""),申込書!$M$92,"")</f>
        <v/>
      </c>
      <c r="AW283" s="81" t="str">
        <f>IF($AU$3&lt;&gt;"コンテンツなし",IF(AND(申込書!$AH$4="GIGAスクールパック",SUM($P283,$R283)&lt;&gt;0),SUM($P283,$R283),IF(AND(申込書!$AH$4="SKY安心GIGAタブレット",SUM($T283,$V283)&lt;&gt;0),SUM($T283,$V283),"")),"")</f>
        <v/>
      </c>
      <c r="AX283" s="81" t="str">
        <f>IF($AU$3&lt;&gt;"コンテンツなし",IF(AND(申込書!$AH$4="GIGAスクールパック",SUM($Q283,$S283)&lt;&gt;0),SUM($Q283,$S283),IF(AND(申込書!$AH$4="SKY安心GIGAタブレット",SUM($U283,$W283)&lt;&gt;0),SUM($U283,$W283),"")),"")</f>
        <v/>
      </c>
      <c r="AY283" s="157"/>
      <c r="AZ283" s="82"/>
      <c r="BA283" s="80" t="str">
        <f>IF(AND(申込書!$C$93&lt;&gt;"▼プルダウンより選択してください",申込書!$C$93&lt;&gt;"",申込書!$P$93&lt;&gt;"YYYY/MM/DD",$G283&lt;&gt;""),申込書!$P$93,"")</f>
        <v/>
      </c>
      <c r="BB283" s="81" t="str">
        <f>IF(AND(申込書!$C$93&lt;&gt;"▼プルダウンより選択してください",申込書!$C$93&lt;&gt;"",申込書!$M$93&gt;=1,$G283&lt;&gt;""),申込書!$M$93,"")</f>
        <v/>
      </c>
      <c r="BC283" s="81" t="str">
        <f>IF($BA$3&lt;&gt;"コンテンツなし",IF(AND(申込書!$AH$4="GIGAスクールパック",SUM($P283,$R283)&lt;&gt;0),SUM($P283,$R283),IF(AND(申込書!$AH$4="SKY安心GIGAタブレット",SUM($T283,$V283)&lt;&gt;0),SUM($T283,$V283),"")),"")</f>
        <v/>
      </c>
      <c r="BD283" s="81" t="str">
        <f>IF($BA$3&lt;&gt;"コンテンツなし",IF(AND(申込書!$AH$4="GIGAスクールパック",SUM($Q283,$S283)&lt;&gt;0),SUM($Q283,$S283),IF(AND(申込書!$AH$4="SKY安心GIGAタブレット",SUM($U283,$W283)&lt;&gt;0),SUM($U283,$W283),"")),"")</f>
        <v/>
      </c>
      <c r="BE283" s="157"/>
      <c r="BF283" s="82"/>
      <c r="BG283" s="80" t="str">
        <f>IF(AND(申込書!$C$94&lt;&gt;"▼プルダウンより選択してください",申込書!$C$94&lt;&gt;"",申込書!$P$94&lt;&gt;"YYYY/MM/DD",$G283&lt;&gt;""),申込書!$P$94,"")</f>
        <v/>
      </c>
      <c r="BH283" s="81" t="str">
        <f>IF(AND(申込書!$C$94&lt;&gt;"▼プルダウンより選択してください",申込書!$C$94&lt;&gt;"",$G283&lt;&gt;""),申込書!$M$94,"")</f>
        <v/>
      </c>
      <c r="BI283" s="81" t="str">
        <f>IF($BG$3&lt;&gt;"コンテンツなし",IF(AND(申込書!$AH$4="GIGAスクールパック",SUM($P283,$R283)&lt;&gt;0),SUM($P283,$R283),IF(AND(申込書!$AH$4="SKY安心GIGAタブレット",SUM($T283,$V283)&lt;&gt;0),SUM($T283,$V283),"")),"")</f>
        <v/>
      </c>
      <c r="BJ283" s="81" t="str">
        <f>IF($BG$3&lt;&gt;"コンテンツなし",IF(AND(申込書!$AH$4="GIGAスクールパック",SUM($Q283,$S283)&lt;&gt;0),SUM($Q283,$S283),IF(AND(申込書!$AH$4="SKY安心GIGAタブレット",SUM($U283,$W283)&lt;&gt;0),SUM($U283,$W283),"")),"")</f>
        <v/>
      </c>
      <c r="BK283" s="157"/>
      <c r="BL283" s="82"/>
      <c r="BM283" s="80" t="str">
        <f>IF(AND(申込書!$C$95&lt;&gt;"▼プルダウンより選択してください",申込書!$C$95&lt;&gt;"",申込書!$P$95&lt;&gt;"YYYY/MM/DD",$G283&lt;&gt;""),申込書!$P$95,"")</f>
        <v/>
      </c>
      <c r="BN283" s="81" t="str">
        <f>IF(AND(申込書!$C$95&lt;&gt;"▼プルダウンより選択してください",申込書!$C$95&lt;&gt;"",$G283&lt;&gt;""),申込書!$M$95,"")</f>
        <v/>
      </c>
      <c r="BO283" s="81" t="str">
        <f>IF($BM$3&lt;&gt;"コンテンツなし",IF(AND(申込書!$AH$4="GIGAスクールパック",SUM($P283,$R283)&lt;&gt;0),SUM($P283,$R283),IF(AND(申込書!$AH$4="SKY安心GIGAタブレット",SUM($T283,$V283)&lt;&gt;0),SUM($T283,$V283),"")),"")</f>
        <v/>
      </c>
      <c r="BP283" s="81" t="str">
        <f>IF($BM$3&lt;&gt;"コンテンツなし",IF(AND(申込書!$AH$4="GIGAスクールパック",SUM($Q283,$S283)&lt;&gt;0),SUM($Q283,$S283),IF(AND(申込書!$AH$4="SKY安心GIGAタブレット",SUM($U283,$W283)&lt;&gt;0),SUM($U283,$W283),"")),"")</f>
        <v/>
      </c>
      <c r="BQ283" s="157"/>
      <c r="BR283" s="82"/>
      <c r="BS283" s="80" t="str">
        <f>IF(AND(申込書!$C$96&lt;&gt;"▼プルダウンより選択してください",申込書!$C$96&lt;&gt;"",申込書!$P$96&lt;&gt;"YYYY/MM/DD",$G283&lt;&gt;""),申込書!$P$96,"")</f>
        <v/>
      </c>
      <c r="BT283" s="81" t="str">
        <f>IF(AND(申込書!$C$96&lt;&gt;"▼プルダウンより選択してください",申込書!$C$96&lt;&gt;"",$G283&lt;&gt;""),申込書!$M$96,"")</f>
        <v/>
      </c>
      <c r="BU283" s="81" t="str">
        <f>IF($BS$3&lt;&gt;"コンテンツなし",IF(AND(申込書!$AH$4="GIGAスクールパック",SUM($P283,$R283)&lt;&gt;0),SUM($P283,$R283),IF(AND(申込書!$AH$4="SKY安心GIGAタブレット",SUM($T283,$V283)&lt;&gt;0),SUM($T283,$V283),"")),"")</f>
        <v/>
      </c>
      <c r="BV283" s="81" t="str">
        <f>IF($BS$3&lt;&gt;"コンテンツなし",IF(AND(申込書!$AH$4="GIGAスクールパック",SUM($Q283,$S283)&lt;&gt;0),SUM($Q283,$S283),IF(AND(申込書!$AH$4="SKY安心GIGAタブレット",SUM($U283,$W283)&lt;&gt;0),SUM($U283,$W283),"")),"")</f>
        <v/>
      </c>
      <c r="BW283" s="157"/>
      <c r="BX283" s="82"/>
      <c r="BY283" s="80" t="str">
        <f>IF(AND(申込書!$C$97&lt;&gt;"▼プルダウンより選択してください",申込書!$C$97&lt;&gt;"",申込書!$P$97&lt;&gt;"YYYY/MM/DD",$G283&lt;&gt;""),申込書!$P$97,"")</f>
        <v/>
      </c>
      <c r="BZ283" s="81" t="str">
        <f>IF(AND(申込書!$C$97&lt;&gt;"▼プルダウンより選択してください",申込書!$C$97&lt;&gt;"",$G283&lt;&gt;""),申込書!$M$97,"")</f>
        <v/>
      </c>
      <c r="CA283" s="81" t="str">
        <f>IF($BY$3&lt;&gt;"コンテンツなし",IF(AND(申込書!$AH$4="GIGAスクールパック",SUM($P283,$R283)&lt;&gt;0),SUM($P283,$R283),IF(AND(申込書!$AH$4="SKY安心GIGAタブレット",SUM($T283,$V283)&lt;&gt;0),SUM($T283,$V283),"")),"")</f>
        <v/>
      </c>
      <c r="CB283" s="81" t="str">
        <f>IF($BY$3&lt;&gt;"コンテンツなし",IF(AND(申込書!$AH$4="GIGAスクールパック",SUM($Q283,$S283)&lt;&gt;0),SUM($Q283,$S283),IF(AND(申込書!$AH$4="SKY安心GIGAタブレット",SUM($U283,$W283)&lt;&gt;0),SUM($U283,$W283),"")),"")</f>
        <v/>
      </c>
      <c r="CC283" s="157"/>
      <c r="CD283" s="82"/>
      <c r="CE283" s="80" t="str">
        <f>IF(AND(申込書!$C$98&lt;&gt;"▼プルダウンより選択してください",申込書!$C$98&lt;&gt;"",申込書!$P$98&lt;&gt;"YYYY/MM/DD",$G283&lt;&gt;""),申込書!$P$98,"")</f>
        <v/>
      </c>
      <c r="CF283" s="81" t="str">
        <f>IF(AND(申込書!$C$98&lt;&gt;"▼プルダウンより選択してください",申込書!$C$98&lt;&gt;"",$G283&lt;&gt;""),申込書!$M$98,"")</f>
        <v/>
      </c>
      <c r="CG283" s="81" t="str">
        <f>IF($CE$3&lt;&gt;"コンテンツなし",IF(AND(申込書!$AH$4="GIGAスクールパック",SUM($P283,$R283)&lt;&gt;0),SUM($P283,$R283),IF(AND(申込書!$AH$4="SKY安心GIGAタブレット",SUM($T283,$V283)&lt;&gt;0),SUM($T283,$V283),"")),"")</f>
        <v/>
      </c>
      <c r="CH283" s="81" t="str">
        <f>IF($CE$3&lt;&gt;"コンテンツなし",IF(AND(申込書!$AH$4="GIGAスクールパック",SUM($Q283,$S283)&lt;&gt;0),SUM($Q283,$S283),IF(AND(申込書!$AH$4="SKY安心GIGAタブレット",SUM($U283,$W283)&lt;&gt;0),SUM($U283,$W283),"")),"")</f>
        <v/>
      </c>
      <c r="CI283" s="157"/>
      <c r="CJ283" s="82"/>
      <c r="CK283" s="80" t="str">
        <f>IF(AND(申込書!$C$99&lt;&gt;"▼プルダウンより選択してください",申込書!$C$99&lt;&gt;"",申込書!$P$99&lt;&gt;"YYYY/MM/DD",$G283&lt;&gt;""),申込書!$P$99,"")</f>
        <v/>
      </c>
      <c r="CL283" s="81" t="str">
        <f>IF(AND(申込書!$C$99&lt;&gt;"▼プルダウンより選択してください",申込書!$C$99&lt;&gt;"",$G283&lt;&gt;""),申込書!$M$99,"")</f>
        <v/>
      </c>
      <c r="CM283" s="81" t="str">
        <f>IF($CK$3&lt;&gt;"コンテンツなし",IF(AND(申込書!$AH$4="GIGAスクールパック",SUM($P283,$R283)&lt;&gt;0),SUM($P283,$R283),IF(AND(申込書!$AH$4="SKY安心GIGAタブレット",SUM($T283,$V283)&lt;&gt;0),SUM($T283,$V283),"")),"")</f>
        <v/>
      </c>
      <c r="CN283" s="81" t="str">
        <f>IF($CK$3&lt;&gt;"コンテンツなし",IF(AND(申込書!$AH$4="GIGAスクールパック",SUM($Q283,$S283)&lt;&gt;0),SUM($Q283,$S283),IF(AND(申込書!$AH$4="SKY安心GIGAタブレット",SUM($U283,$W283)&lt;&gt;0),SUM($U283,$W283),"")),"")</f>
        <v/>
      </c>
      <c r="CO283" s="157"/>
      <c r="CP283" s="82"/>
      <c r="CQ283" s="80" t="str">
        <f>IF(AND(申込書!$C$100&lt;&gt;"▼プルダウンより選択してください",申込書!$C$100&lt;&gt;"",申込書!$P$100&lt;&gt;"YYYY/MM/DD",$G283&lt;&gt;""),申込書!$P$100,"")</f>
        <v/>
      </c>
      <c r="CR283" s="81" t="str">
        <f>IF(AND(申込書!$C$100&lt;&gt;"▼プルダウンより選択してください",申込書!$C$100&lt;&gt;"",$G283&lt;&gt;""),申込書!$M$100,"")</f>
        <v/>
      </c>
      <c r="CS283" s="81" t="str">
        <f>IF($CQ$3&lt;&gt;"コンテンツなし",IF(AND(申込書!$AH$4="GIGAスクールパック",SUM($P283,$R283)&lt;&gt;0),SUM($P283,$R283),IF(AND(申込書!$AH$4="SKY安心GIGAタブレット",SUM($T283,$V283)&lt;&gt;0),SUM($T283,$V283),"")),"")</f>
        <v/>
      </c>
      <c r="CT283" s="81" t="str">
        <f>IF($CQ$3&lt;&gt;"コンテンツなし",IF(AND(申込書!$AH$4="GIGAスクールパック",SUM($Q283,$S283)&lt;&gt;0),SUM($Q283,$S283),IF(AND(申込書!$AH$4="SKY安心GIGAタブレット",SUM($U283,$W283)&lt;&gt;0),SUM($U283,$W283),"")),"")</f>
        <v/>
      </c>
      <c r="CU283" s="81"/>
      <c r="CV283" s="82"/>
      <c r="CW283" s="80" t="str">
        <f>IF(AND(申込書!$C$101&lt;&gt;"▼プルダウンより選択してください",申込書!$C$101&lt;&gt;"",申込書!$P$101&lt;&gt;"YYYY/MM/DD",$G283&lt;&gt;""),申込書!$P$101,"")</f>
        <v/>
      </c>
      <c r="CX283" s="81" t="str">
        <f>IF(AND(申込書!$C$101&lt;&gt;"▼プルダウンより選択してください",申込書!$C$101&lt;&gt;"",$G283&lt;&gt;""),申込書!$M$101,"")</f>
        <v/>
      </c>
      <c r="CY283" s="81" t="str">
        <f>IF($CW$3&lt;&gt;"コンテンツなし",IF(AND(申込書!$AH$4="GIGAスクールパック",SUM($P283,$R283)&lt;&gt;0),SUM($P283,$R283),IF(AND(申込書!$AH$4="SKY安心GIGAタブレット",SUM($T283,$V283)&lt;&gt;0),SUM($T283,$V283),"")),"")</f>
        <v/>
      </c>
      <c r="CZ283" s="81" t="str">
        <f>IF($CW$3&lt;&gt;"コンテンツなし",IF(AND(申込書!$AH$4="GIGAスクールパック",SUM($Q283,$S283)&lt;&gt;0),SUM($Q283,$S283),IF(AND(申込書!$AH$4="SKY安心GIGAタブレット",SUM($U283,$W283)&lt;&gt;0),SUM($U283,$W283),"")),"")</f>
        <v/>
      </c>
      <c r="DA283" s="81"/>
      <c r="DB283" s="82"/>
      <c r="DC283" s="80" t="str">
        <f>IF(AND(申込書!$C$102&lt;&gt;"▼プルダウンより選択してください",申込書!$C$102&lt;&gt;"",申込書!$P$102&lt;&gt;"YYYY/MM/DD",$G283&lt;&gt;""),申込書!$P$102,"")</f>
        <v/>
      </c>
      <c r="DD283" s="81" t="str">
        <f>IF(AND(申込書!$C$102&lt;&gt;"▼プルダウンより選択してください",申込書!$C$102&lt;&gt;"",$G283&lt;&gt;""),申込書!$M$102,"")</f>
        <v/>
      </c>
      <c r="DE283" s="81" t="str">
        <f>IF($DC$3&lt;&gt;"コンテンツなし",IF(AND(申込書!$AH$4="GIGAスクールパック",SUM($P283,$R283)&lt;&gt;0),SUM($P283,$R283),IF(AND(申込書!$AH$4="SKY安心GIGAタブレット",SUM($T283,$V283)&lt;&gt;0),SUM($T283,$V283),"")),"")</f>
        <v/>
      </c>
      <c r="DF283" s="81" t="str">
        <f>IF($DC$3&lt;&gt;"コンテンツなし",IF(AND(申込書!$AH$4="GIGAスクールパック",SUM($Q283,$S283)&lt;&gt;0),SUM($Q283,$S283),IF(AND(申込書!$AH$4="SKY安心GIGAタブレット",SUM($U283,$W283)&lt;&gt;0),SUM($U283,$W283),"")),"")</f>
        <v/>
      </c>
      <c r="DG283" s="81"/>
      <c r="DH283" s="82"/>
      <c r="DI283" s="80" t="str">
        <f>IF(AND(申込書!$C$103&lt;&gt;"▼プルダウンより選択してください",申込書!$C$103&lt;&gt;"",申込書!$P$103&lt;&gt;"YYYY/MM/DD",$G283&lt;&gt;""),申込書!$P$103,"")</f>
        <v/>
      </c>
      <c r="DJ283" s="81" t="str">
        <f>IF(AND(申込書!$C$103&lt;&gt;"▼プルダウンより選択してください",申込書!$C$103&lt;&gt;"",$G283&lt;&gt;""),申込書!$M$103,"")</f>
        <v/>
      </c>
      <c r="DK283" s="81" t="str">
        <f>IF($DI$3&lt;&gt;"コンテンツなし",IF(AND(申込書!$AH$4="GIGAスクールパック",SUM($P283,$R283)&lt;&gt;0),SUM($P283,$R283),IF(AND(申込書!$AH$4="SKY安心GIGAタブレット",SUM($T283,$V283)&lt;&gt;0),SUM($T283,$V283),"")),"")</f>
        <v/>
      </c>
      <c r="DL283" s="81" t="str">
        <f>IF($DI$3&lt;&gt;"コンテンツなし",IF(AND(申込書!$AH$4="GIGAスクールパック",SUM($Q283,$S283)&lt;&gt;0),SUM($Q283,$S283),IF(AND(申込書!$AH$4="SKY安心GIGAタブレット",SUM($U283,$W283)&lt;&gt;0),SUM($U283,$W283),"")),"")</f>
        <v/>
      </c>
      <c r="DM283" s="81"/>
      <c r="DN283" s="82"/>
      <c r="DO283" s="80" t="str">
        <f>IF(AND(申込書!$C$104&lt;&gt;"▼プルダウンより選択してください",申込書!$C$104&lt;&gt;"",申込書!$P$104&lt;&gt;"YYYY/MM/DD",$G283&lt;&gt;""),申込書!$P$104,"")</f>
        <v/>
      </c>
      <c r="DP283" s="81" t="str">
        <f>IF(AND(申込書!$C$104&lt;&gt;"▼プルダウンより選択してください",申込書!$C$104&lt;&gt;"",$G283&lt;&gt;""),申込書!$M$104,"")</f>
        <v/>
      </c>
      <c r="DQ283" s="81" t="str">
        <f>IF($DO$3&lt;&gt;"コンテンツなし",IF(AND(申込書!$AH$4="GIGAスクールパック",SUM($P283,$R283)&lt;&gt;0),SUM($P283,$R283),IF(AND(申込書!$AH$4="SKY安心GIGAタブレット",SUM($T283,$V283)&lt;&gt;0),SUM($T283,$V283),"")),"")</f>
        <v/>
      </c>
      <c r="DR283" s="81" t="str">
        <f>IF($DO$3&lt;&gt;"コンテンツなし",IF(AND(申込書!$AH$4="GIGAスクールパック",SUM($Q283,$S283)&lt;&gt;0),SUM($Q283,$S283),IF(AND(申込書!$AH$4="SKY安心GIGAタブレット",SUM($U283,$W283)&lt;&gt;0),SUM($U283,$W283),"")),"")</f>
        <v/>
      </c>
      <c r="DS283" s="81"/>
      <c r="DT283" s="82"/>
      <c r="DU283" s="80" t="str">
        <f>IF(AND(申込書!$C$105&lt;&gt;"▼プルダウンより選択してください",申込書!$C$105&lt;&gt;"",申込書!$P$105&lt;&gt;"YYYY/MM/DD",$G283&lt;&gt;""),申込書!$P$105,"")</f>
        <v/>
      </c>
      <c r="DV283" s="81" t="str">
        <f>IF(AND(申込書!$C$105&lt;&gt;"▼プルダウンより選択してください",申込書!$C$105&lt;&gt;"",$G283&lt;&gt;""),申込書!$M$105,"")</f>
        <v/>
      </c>
      <c r="DW283" s="81" t="str">
        <f>IF($DU$3&lt;&gt;"コンテンツなし",IF(AND(申込書!$AH$4="GIGAスクールパック",SUM($P283,$R283)&lt;&gt;0),SUM($P283,$R283),IF(AND(申込書!$AH$4="SKY安心GIGAタブレット",SUM($T283,$V283)&lt;&gt;0),SUM($T283,$V283),"")),"")</f>
        <v/>
      </c>
      <c r="DX283" s="81" t="str">
        <f>IF($DU$3&lt;&gt;"コンテンツなし",IF(AND(申込書!$AH$4="GIGAスクールパック",SUM($Q283,$S283)&lt;&gt;0),SUM($Q283,$S283),IF(AND(申込書!$AH$4="SKY安心GIGAタブレット",SUM($U283,$W283)&lt;&gt;0),SUM($U283,$W283),"")),"")</f>
        <v/>
      </c>
      <c r="DY283" s="157"/>
      <c r="DZ283" s="82"/>
      <c r="EA283" s="80" t="str">
        <f>IF(AND(申込書!$C$106&lt;&gt;"▼プルダウンより選択してください",申込書!$C$106&lt;&gt;"",申込書!$P$106&lt;&gt;"YYYY/MM/DD",$G283&lt;&gt;""),申込書!$P$106,"")</f>
        <v/>
      </c>
      <c r="EB283" s="81" t="str">
        <f>IF(AND(申込書!$C$106&lt;&gt;"▼プルダウンより選択してください",申込書!$C$106&lt;&gt;"",$G283&lt;&gt;""),申込書!$M$106,"")</f>
        <v/>
      </c>
      <c r="EC283" s="81" t="str">
        <f>IF($EA$3&lt;&gt;"コンテンツなし",IF(AND(申込書!$AH$4="GIGAスクールパック",SUM($P283,$R283)&lt;&gt;0),SUM($P283,$R283),IF(AND(申込書!$AH$4="SKY安心GIGAタブレット",SUM($T283,$V283)&lt;&gt;0),SUM($T283,$V283),"")),"")</f>
        <v/>
      </c>
      <c r="ED283" s="81" t="str">
        <f>IF($EA$3&lt;&gt;"コンテンツなし",IF(AND(申込書!$AH$4="GIGAスクールパック",SUM($Q283,$S283)&lt;&gt;0),SUM($Q283,$S283),IF(AND(申込書!$AH$4="SKY安心GIGAタブレット",SUM($U283,$W283)&lt;&gt;0),SUM($U283,$W283),"")),"")</f>
        <v/>
      </c>
      <c r="EE283" s="157"/>
      <c r="EF283" s="82"/>
      <c r="EG283" s="80" t="str">
        <f>IF(AND(申込書!$C$107&lt;&gt;"▼プルダウンより選択してください",申込書!$C$107&lt;&gt;"",申込書!$P$107&lt;&gt;"YYYY/MM/DD",$G283&lt;&gt;""),申込書!$P$107,"")</f>
        <v/>
      </c>
      <c r="EH283" s="81" t="str">
        <f>IF(AND(申込書!$C$107&lt;&gt;"▼プルダウンより選択してください",申込書!$C$107&lt;&gt;"",$G283&lt;&gt;""),申込書!$M$107,"")</f>
        <v/>
      </c>
      <c r="EI283" s="81" t="str">
        <f>IF($EG$3&lt;&gt;"コンテンツなし",IF(AND(申込書!$AH$4="GIGAスクールパック",SUM($P283,$R283)&lt;&gt;0),SUM($P283,$R283),IF(AND(申込書!$AH$4="SKY安心GIGAタブレット",SUM($T283,$V283)&lt;&gt;0),SUM($T283,$V283),"")),"")</f>
        <v/>
      </c>
      <c r="EJ283" s="81" t="str">
        <f>IF($EG$3&lt;&gt;"コンテンツなし",IF(AND(申込書!$AH$4="GIGAスクールパック",SUM($Q283,$S283)&lt;&gt;0),SUM($Q283,$S283),IF(AND(申込書!$AH$4="SKY安心GIGAタブレット",SUM($U283,$W283)&lt;&gt;0),SUM($U283,$W283),"")),"")</f>
        <v/>
      </c>
      <c r="EK283" s="157"/>
      <c r="EL283" s="82"/>
      <c r="EM283" s="80" t="str">
        <f>IF(AND(申込書!$C$108&lt;&gt;"▼プルダウンより選択してください",申込書!$C$108&lt;&gt;"",申込書!$P$108&lt;&gt;"YYYY/MM/DD",$G283&lt;&gt;""),申込書!$P$108,"")</f>
        <v/>
      </c>
      <c r="EN283" s="81" t="str">
        <f>IF(AND(申込書!$C$108&lt;&gt;"▼プルダウンより選択してください",申込書!$C$108&lt;&gt;"",$G283&lt;&gt;""),申込書!$M$108,"")</f>
        <v/>
      </c>
      <c r="EO283" s="81" t="str">
        <f>IF($EM$3&lt;&gt;"コンテンツなし",IF(AND(申込書!$AH$4="GIGAスクールパック",SUM($P283,$R283)&lt;&gt;0),SUM($P283,$R283),IF(AND(申込書!$AH$4="SKY安心GIGAタブレット",SUM($T283,$V283)&lt;&gt;0),SUM($T283,$V283),"")),"")</f>
        <v/>
      </c>
      <c r="EP283" s="81" t="str">
        <f>IF($EM$3&lt;&gt;"コンテンツなし",IF(AND(申込書!$AH$4="GIGAスクールパック",SUM($Q283,$S283)&lt;&gt;0),SUM($Q283,$S283),IF(AND(申込書!$AH$4="SKY安心GIGAタブレット",SUM($U283,$W283)&lt;&gt;0),SUM($U283,$W283),"")),"")</f>
        <v/>
      </c>
      <c r="EQ283" s="157"/>
      <c r="ER283" s="82"/>
      <c r="ES283" s="80" t="str">
        <f>IF(AND(申込書!$C$109&lt;&gt;"▼プルダウンより選択してください",申込書!$C$109&lt;&gt;"",申込書!$P$109&lt;&gt;"YYYY/MM/DD",$G283&lt;&gt;""),申込書!$P$109,"")</f>
        <v/>
      </c>
      <c r="ET283" s="81" t="str">
        <f>IF(AND(申込書!$C$109&lt;&gt;"▼プルダウンより選択してください",申込書!$C$109&lt;&gt;"",$G283&lt;&gt;""),申込書!$M$109,"")</f>
        <v/>
      </c>
      <c r="EU283" s="81" t="str">
        <f>IF($ES$3&lt;&gt;"コンテンツなし",IF(AND(申込書!$AH$4="GIGAスクールパック",SUM($P283,$R283)&lt;&gt;0),SUM($P283,$R283),IF(AND(申込書!$AH$4="SKY安心GIGAタブレット",SUM($T283,$V283)&lt;&gt;0),SUM($T283,$V283),"")),"")</f>
        <v/>
      </c>
      <c r="EV283" s="81" t="str">
        <f>IF($ES$3&lt;&gt;"コンテンツなし",IF(AND(申込書!$AH$4="GIGAスクールパック",SUM($Q283,$S283)&lt;&gt;0),SUM($Q283,$S283),IF(AND(申込書!$AH$4="SKY安心GIGAタブレット",SUM($U283,$W283)&lt;&gt;0),SUM($U283,$W283),"")),"")</f>
        <v/>
      </c>
      <c r="EW283" s="157"/>
      <c r="EX283" s="82"/>
      <c r="EY283" s="80" t="str">
        <f>IF(AND(申込書!$C$110&lt;&gt;"▼プルダウンより選択してください",申込書!$C$110&lt;&gt;"",申込書!$P$110&lt;&gt;"YYYY/MM/DD",$G283&lt;&gt;""),申込書!$P$110,"")</f>
        <v/>
      </c>
      <c r="EZ283" s="81" t="str">
        <f>IF(AND(申込書!$C$110&lt;&gt;"▼プルダウンより選択してください",申込書!$C$110&lt;&gt;"",$G283&lt;&gt;""),申込書!$M$110,"")</f>
        <v/>
      </c>
      <c r="FA283" s="81" t="str">
        <f>IF($EY$3&lt;&gt;"コンテンツなし",IF(AND(申込書!$AH$4="GIGAスクールパック",SUM($P283,$R283)&lt;&gt;0),SUM($P283,$R283),IF(AND(申込書!$AH$4="SKY安心GIGAタブレット",SUM($T283,$V283)&lt;&gt;0),SUM($T283,$V283),"")),"")</f>
        <v/>
      </c>
      <c r="FB283" s="81" t="str">
        <f>IF($EY$3&lt;&gt;"コンテンツなし",IF(AND(申込書!$AH$4="GIGAスクールパック",SUM($Q283,$S283)&lt;&gt;0),SUM($Q283,$S283),IF(AND(申込書!$AH$4="SKY安心GIGAタブレット",SUM($U283,$W283)&lt;&gt;0),SUM($U283,$W283),"")),"")</f>
        <v/>
      </c>
      <c r="FC283" s="157"/>
      <c r="FD283" s="82"/>
      <c r="FE283" s="80" t="str">
        <f>IF(AND(申込書!$C$111&lt;&gt;"▼プルダウンより選択してください",申込書!$C$111&lt;&gt;"",申込書!$P$111&lt;&gt;"YYYY/MM/DD",$G283&lt;&gt;""),申込書!$P$111,"")</f>
        <v/>
      </c>
      <c r="FF283" s="81" t="str">
        <f>IF(AND(申込書!$C$111&lt;&gt;"▼プルダウンより選択してください",申込書!$C$111&lt;&gt;"",$G283&lt;&gt;""),申込書!$M$111,"")</f>
        <v/>
      </c>
      <c r="FG283" s="81" t="str">
        <f>IF($FE$3&lt;&gt;"コンテンツなし",IF(AND(申込書!$AH$4="GIGAスクールパック",SUM($P283,$R283)&lt;&gt;0),SUM($P283,$R283),IF(AND(申込書!$AH$4="SKY安心GIGAタブレット",SUM($T283,$V283)&lt;&gt;0),SUM($T283,$V283),"")),"")</f>
        <v/>
      </c>
      <c r="FH283" s="81" t="str">
        <f>IF($FE$3&lt;&gt;"コンテンツなし",IF(AND(申込書!$AH$4="GIGAスクールパック",SUM($Q283,$S283)&lt;&gt;0),SUM($Q283,$S283),IF(AND(申込書!$AH$4="SKY安心GIGAタブレット",SUM($U283,$W283)&lt;&gt;0),SUM($U283,$W283),"")),"")</f>
        <v/>
      </c>
      <c r="FI283" s="157"/>
      <c r="FJ283" s="82"/>
      <c r="FK283" s="80" t="str">
        <f>IF(AND(申込書!$C$112&lt;&gt;"▼プルダウンより選択してください",申込書!$C$112&lt;&gt;"",申込書!$P$112&lt;&gt;"YYYY/MM/DD",$G283&lt;&gt;""),申込書!$P$112,"")</f>
        <v/>
      </c>
      <c r="FL283" s="81" t="str">
        <f>IF(AND(申込書!$C$112&lt;&gt;"▼プルダウンより選択してください",申込書!$C$112&lt;&gt;"",$G283&lt;&gt;""),申込書!$M$112,"")</f>
        <v/>
      </c>
      <c r="FM283" s="81" t="str">
        <f>IF($FK$3&lt;&gt;"コンテンツなし",IF(AND(申込書!$AH$4="GIGAスクールパック",SUM($P283,$R283)&lt;&gt;0),SUM($P283,$R283),IF(AND(申込書!$AH$4="SKY安心GIGAタブレット",SUM($T283,$V283)&lt;&gt;0),SUM($T283,$V283),"")),"")</f>
        <v/>
      </c>
      <c r="FN283" s="81" t="str">
        <f>IF($FK$3&lt;&gt;"コンテンツなし",IF(AND(申込書!$AH$4="GIGAスクールパック",SUM($Q283,$S283)&lt;&gt;0),SUM($Q283,$S283),IF(AND(申込書!$AH$4="SKY安心GIGAタブレット",SUM($U283,$W283)&lt;&gt;0),SUM($U283,$W283),"")),"")</f>
        <v/>
      </c>
      <c r="FO283" s="157"/>
      <c r="FP283" s="82"/>
      <c r="FQ283" s="80" t="str">
        <f>IF(AND(申込書!$C$113&lt;&gt;"▼プルダウンより選択してください",申込書!$C$113&lt;&gt;"",申込書!$P$113&lt;&gt;"YYYY/MM/DD",$G283&lt;&gt;""),申込書!$P$113,"")</f>
        <v/>
      </c>
      <c r="FR283" s="81" t="str">
        <f>IF(AND(申込書!$C$113&lt;&gt;"▼プルダウンより選択してください",申込書!$C$113&lt;&gt;"",$G283&lt;&gt;""),申込書!$M$113,"")</f>
        <v/>
      </c>
      <c r="FS283" s="81" t="str">
        <f>IF($FQ$3&lt;&gt;"コンテンツなし",IF(AND(申込書!$AH$4="GIGAスクールパック",SUM($P283,$R283)&lt;&gt;0),SUM($P283,$R283),IF(AND(申込書!$AH$4="SKY安心GIGAタブレット",SUM($T283,$V283)&lt;&gt;0),SUM($T283,$V283),"")),"")</f>
        <v/>
      </c>
      <c r="FT283" s="81" t="str">
        <f>IF($FQ$3&lt;&gt;"コンテンツなし",IF(AND(申込書!$AH$4="GIGAスクールパック",SUM($Q283,$S283)&lt;&gt;0),SUM($Q283,$S283),IF(AND(申込書!$AH$4="SKY安心GIGAタブレット",SUM($U283,$W283)&lt;&gt;0),SUM($U283,$W283),"")),"")</f>
        <v/>
      </c>
      <c r="FU283" s="157"/>
      <c r="FV283" s="82"/>
      <c r="FW283" s="80" t="str">
        <f>IF(AND(申込書!$C$114&lt;&gt;"▼プルダウンより選択してください",申込書!$C$114&lt;&gt;"",申込書!$P$114&lt;&gt;"YYYY/MM/DD",$G283&lt;&gt;""),申込書!$P$114,"")</f>
        <v/>
      </c>
      <c r="FX283" s="81" t="str">
        <f>IF(AND(申込書!$C$114&lt;&gt;"▼プルダウンより選択してください",申込書!$C$114&lt;&gt;"",$G283&lt;&gt;""),申込書!$M$114,"")</f>
        <v/>
      </c>
      <c r="FY283" s="81" t="str">
        <f>IF($FW$3&lt;&gt;"コンテンツなし",IF(AND(申込書!$AH$4="GIGAスクールパック",SUM($P283,$R283)&lt;&gt;0),SUM($P283,$R283),IF(AND(申込書!$AH$4="SKY安心GIGAタブレット",SUM($T283,$V283)&lt;&gt;0),SUM($T283,$V283),"")),"")</f>
        <v/>
      </c>
      <c r="FZ283" s="81" t="str">
        <f>IF($FW$3&lt;&gt;"コンテンツなし",IF(AND(申込書!$AH$4="GIGAスクールパック",SUM($Q283,$S283)&lt;&gt;0),SUM($Q283,$S283),IF(AND(申込書!$AH$4="SKY安心GIGAタブレット",SUM($U283,$W283)&lt;&gt;0),SUM($U283,$W283),"")),"")</f>
        <v/>
      </c>
      <c r="GA283" s="157"/>
      <c r="GB283" s="82"/>
      <c r="GC283" s="80" t="str">
        <f>IF(AND(申込書!$C$115&lt;&gt;"▼プルダウンより選択してください",申込書!$C$115&lt;&gt;"",申込書!$P$115&lt;&gt;"YYYY/MM/DD",$G283&lt;&gt;""),申込書!$P$115,"")</f>
        <v/>
      </c>
      <c r="GD283" s="81" t="str">
        <f>IF(AND(申込書!$C$115&lt;&gt;"▼プルダウンより選択してください",申込書!$C$115&lt;&gt;"",$G283&lt;&gt;""),申込書!$M$115,"")</f>
        <v/>
      </c>
      <c r="GE283" s="81" t="str">
        <f>IF($GC$3&lt;&gt;"コンテンツなし",IF(AND(申込書!$AH$4="GIGAスクールパック",SUM($P283,$R283)&lt;&gt;0),SUM($P283,$R283),IF(AND(申込書!$AH$4="SKY安心GIGAタブレット",SUM($T283,$V283)&lt;&gt;0),SUM($T283,$V283),"")),"")</f>
        <v/>
      </c>
      <c r="GF283" s="81" t="str">
        <f>IF($GC$3&lt;&gt;"コンテンツなし",IF(AND(申込書!$AH$4="GIGAスクールパック",SUM($Q283,$S283)&lt;&gt;0),SUM($Q283,$S283),IF(AND(申込書!$AH$4="SKY安心GIGAタブレット",SUM($U283,$W283)&lt;&gt;0),SUM($U283,$W283),"")),"")</f>
        <v/>
      </c>
      <c r="GG283" s="157"/>
      <c r="GH283" s="82"/>
      <c r="GI283" s="80" t="str">
        <f>IF(AND(申込書!$C$116&lt;&gt;"▼プルダウンより選択してください",申込書!$C$116&lt;&gt;"",申込書!$P$116&lt;&gt;"YYYY/MM/DD",$G283&lt;&gt;""),申込書!$P$116,"")</f>
        <v/>
      </c>
      <c r="GJ283" s="81" t="str">
        <f>IF(AND(申込書!$C$116&lt;&gt;"▼プルダウンより選択してください",申込書!$C$116&lt;&gt;"",$G283&lt;&gt;""),申込書!$M$116,"")</f>
        <v/>
      </c>
      <c r="GK283" s="81" t="str">
        <f>IF($GI$3&lt;&gt;"コンテンツなし",IF(AND(申込書!$AH$4="GIGAスクールパック",SUM($P283,$R283)&lt;&gt;0),SUM($P283,$R283),IF(AND(申込書!$AH$4="SKY安心GIGAタブレット",SUM($T283,$V283)&lt;&gt;0),SUM($T283,$V283),"")),"")</f>
        <v/>
      </c>
      <c r="GL283" s="81" t="str">
        <f>IF($GI$3&lt;&gt;"コンテンツなし",IF(AND(申込書!$AH$4="GIGAスクールパック",SUM($Q283,$S283)&lt;&gt;0),SUM($Q283,$S283),IF(AND(申込書!$AH$4="SKY安心GIGAタブレット",SUM($U283,$W283)&lt;&gt;0),SUM($U283,$W283),"")),"")</f>
        <v/>
      </c>
      <c r="GM283" s="157"/>
      <c r="GN283" s="82"/>
      <c r="GO283" s="80" t="str">
        <f>IF(AND(申込書!$C$117&lt;&gt;"▼プルダウンより選択してください",申込書!$C$117&lt;&gt;"",申込書!$P$117&lt;&gt;"YYYY/MM/DD",$G283&lt;&gt;""),申込書!$P$117,"")</f>
        <v/>
      </c>
      <c r="GP283" s="81" t="str">
        <f>IF(AND(申込書!$C$117&lt;&gt;"▼プルダウンより選択してください",申込書!$C$117&lt;&gt;"",$G283&lt;&gt;""),申込書!$M$117,"")</f>
        <v/>
      </c>
      <c r="GQ283" s="81" t="str">
        <f>IF($GO$3&lt;&gt;"コンテンツなし",IF(AND(申込書!$AH$4="GIGAスクールパック",SUM($P283,$R283)&lt;&gt;0),SUM($P283,$R283),IF(AND(申込書!$AH$4="SKY安心GIGAタブレット",SUM($T283,$V283)&lt;&gt;0),SUM($T283,$V283),"")),"")</f>
        <v/>
      </c>
      <c r="GR283" s="81" t="str">
        <f>IF($GO$3&lt;&gt;"コンテンツなし",IF(AND(申込書!$AH$4="GIGAスクールパック",SUM($Q283,$S283)&lt;&gt;0),SUM($Q283,$S283),IF(AND(申込書!$AH$4="SKY安心GIGAタブレット",SUM($U283,$W283)&lt;&gt;0),SUM($U283,$W283),"")),"")</f>
        <v/>
      </c>
      <c r="GS283" s="157"/>
      <c r="GT283" s="82"/>
      <c r="GU283" s="80" t="str">
        <f>IF(AND(申込書!$C$118&lt;&gt;"▼プルダウンより選択してください",申込書!$C$118&lt;&gt;"",申込書!$P$118&lt;&gt;"YYYY/MM/DD",$G283&lt;&gt;""),申込書!$P$118,"")</f>
        <v/>
      </c>
      <c r="GV283" s="81" t="str">
        <f>IF(AND(申込書!$C$118&lt;&gt;"▼プルダウンより選択してください",申込書!$C$118&lt;&gt;"",$G283&lt;&gt;""),申込書!$M$118,"")</f>
        <v/>
      </c>
      <c r="GW283" s="81" t="str">
        <f>IF($GU$3&lt;&gt;"コンテンツなし",IF(AND(申込書!$AH$4="GIGAスクールパック",SUM($P283,$R283)&lt;&gt;0),SUM($P283,$R283),IF(AND(申込書!$AH$4="SKY安心GIGAタブレット",SUM($T283,$V283)&lt;&gt;0),SUM($T283,$V283),"")),"")</f>
        <v/>
      </c>
      <c r="GX283" s="81" t="str">
        <f>IF($GU$3&lt;&gt;"コンテンツなし",IF(AND(申込書!$AH$4="GIGAスクールパック",SUM($Q283,$S283)&lt;&gt;0),SUM($Q283,$S283),IF(AND(申込書!$AH$4="SKY安心GIGAタブレット",SUM($U283,$W283)&lt;&gt;0),SUM($U283,$W283),"")),"")</f>
        <v/>
      </c>
      <c r="GY283" s="157"/>
      <c r="GZ283" s="82"/>
      <c r="HA283" s="80" t="str">
        <f>IF(AND(申込書!$C$119&lt;&gt;"▼プルダウンより選択してください",申込書!$C$119&lt;&gt;"",申込書!$P$119&lt;&gt;"YYYY/MM/DD",$G283&lt;&gt;""),申込書!$P$119,"")</f>
        <v/>
      </c>
      <c r="HB283" s="81" t="str">
        <f>IF(AND(申込書!$C$119&lt;&gt;"▼プルダウンより選択してください",申込書!$C$119&lt;&gt;"",$G283&lt;&gt;""),申込書!$M$119,"")</f>
        <v/>
      </c>
      <c r="HC283" s="81" t="str">
        <f>IF($HA$3&lt;&gt;"コンテンツなし",IF(AND(申込書!$AH$4="GIGAスクールパック",SUM($P283,$R283)&lt;&gt;0),SUM($P283,$R283),IF(AND(申込書!$AH$4="SKY安心GIGAタブレット",SUM($T283,$V283)&lt;&gt;0),SUM($T283,$V283),"")),"")</f>
        <v/>
      </c>
      <c r="HD283" s="81" t="str">
        <f>IF($HA$3&lt;&gt;"コンテンツなし",IF(AND(申込書!$AH$4="GIGAスクールパック",SUM($Q283,$S283)&lt;&gt;0),SUM($Q283,$S283),IF(AND(申込書!$AH$4="SKY安心GIGAタブレット",SUM($U283,$W283)&lt;&gt;0),SUM($U283,$W283),"")),"")</f>
        <v/>
      </c>
      <c r="HE283" s="157"/>
      <c r="HF283" s="82"/>
      <c r="HG283" s="83"/>
    </row>
    <row r="284" spans="2:215" ht="26.85" customHeight="1">
      <c r="B284" s="62">
        <f t="shared" si="4"/>
        <v>279</v>
      </c>
      <c r="C284" s="63"/>
      <c r="D284" s="64"/>
      <c r="E284" s="207"/>
      <c r="F284" s="65"/>
      <c r="G284" s="66"/>
      <c r="H284" s="67"/>
      <c r="I284" s="68"/>
      <c r="J284" s="69"/>
      <c r="K284" s="70"/>
      <c r="L284" s="71"/>
      <c r="M284" s="72"/>
      <c r="N284" s="73"/>
      <c r="O284" s="74"/>
      <c r="P284" s="179"/>
      <c r="Q284" s="180"/>
      <c r="R284" s="180"/>
      <c r="S284" s="181"/>
      <c r="T284" s="179"/>
      <c r="U284" s="180"/>
      <c r="V284" s="182"/>
      <c r="W284" s="181"/>
      <c r="X284" s="75"/>
      <c r="Y284" s="76"/>
      <c r="Z284" s="77"/>
      <c r="AA284" s="78"/>
      <c r="AB284" s="79"/>
      <c r="AC284" s="79"/>
      <c r="AD284" s="79"/>
      <c r="AE284" s="77"/>
      <c r="AF284" s="139"/>
      <c r="AG284" s="139"/>
      <c r="AH284" s="139"/>
      <c r="AI284" s="80" t="str">
        <f>IF(AND(申込書!$C$90&lt;&gt;"▼プルダウンより選択してください",申込書!$C$90&lt;&gt;"",申込書!$P$90&lt;&gt;"YYYY/MM/DD",$G284&lt;&gt;""),申込書!$P$90,"")</f>
        <v/>
      </c>
      <c r="AJ284" s="81" t="str">
        <f>IF(AND(申込書!$C$90&lt;&gt;"▼プルダウンより選択してください",申込書!$C$90&lt;&gt;"",$G284&lt;&gt;""),申込書!$M$90,"")</f>
        <v/>
      </c>
      <c r="AK284" s="81" t="str">
        <f>IF($AI$3&lt;&gt;"コンテンツなし",IF(AND(申込書!$AH$4="GIGAスクールパック",SUM($P284,$R284)&lt;&gt;0),SUM($P284,$R284),IF(AND(申込書!$AH$4="SKY安心GIGAタブレット",SUM($T284,$V284)&lt;&gt;0),SUM($T284,$V284),"")),"")</f>
        <v/>
      </c>
      <c r="AL284" s="81" t="str">
        <f>IF($AI$3&lt;&gt;"コンテンツなし",IF(AND(申込書!$AH$4="GIGAスクールパック",SUM($Q284,$S284)&lt;&gt;0),SUM($Q284,$S284),IF(AND(申込書!$AH$4="SKY安心GIGAタブレット",SUM($U284,$W284)&lt;&gt;0),SUM($U284,$W284),"")),"")</f>
        <v/>
      </c>
      <c r="AM284" s="157"/>
      <c r="AN284" s="82"/>
      <c r="AO284" s="80" t="str">
        <f>IF(AND(申込書!$C$91&lt;&gt;"▼プルダウンより選択してください",申込書!$C$91&lt;&gt;"",申込書!$P$91&lt;&gt;"YYYY/MM/DD",$G284&lt;&gt;""),申込書!$P$91,"")</f>
        <v/>
      </c>
      <c r="AP284" s="81" t="str">
        <f>IF(AND(申込書!$C$91&lt;&gt;"▼プルダウンより選択してください",申込書!$C$91&lt;&gt;"",$G284&lt;&gt;""),申込書!$M$91,"")</f>
        <v/>
      </c>
      <c r="AQ284" s="81" t="str">
        <f>IF($AO$3&lt;&gt;"コンテンツなし",IF(AND(申込書!$AH$4="GIGAスクールパック",SUM($P284,$R284)&lt;&gt;0),SUM($P284,$R284),IF(AND(申込書!$AH$4="SKY安心GIGAタブレット",SUM($T284,$V284)&lt;&gt;0),SUM($T284,$V284),"")),"")</f>
        <v/>
      </c>
      <c r="AR284" s="81" t="str">
        <f>IF($AO$3&lt;&gt;"コンテンツなし",IF(AND(申込書!$AH$4="GIGAスクールパック",SUM($Q284,$S284)&lt;&gt;0),SUM($Q284,$S284),IF(AND(申込書!$AH$4="SKY安心GIGAタブレット",SUM($U284,$W284)&lt;&gt;0),SUM($U284,$W284),"")),"")</f>
        <v/>
      </c>
      <c r="AS284" s="157"/>
      <c r="AT284" s="82"/>
      <c r="AU284" s="80" t="str">
        <f>IF(AND(申込書!$C$92&lt;&gt;"▼プルダウンより選択してください",申込書!$C$92&lt;&gt;"",申込書!$P$92&lt;&gt;"YYYY/MM/DD",$G284&lt;&gt;""),申込書!$P$92,"")</f>
        <v/>
      </c>
      <c r="AV284" s="81" t="str">
        <f>IF(AND(申込書!$C$92&lt;&gt;"▼プルダウンより選択してください",申込書!$C$92&lt;&gt;"",$G284&lt;&gt;""),申込書!$M$92,"")</f>
        <v/>
      </c>
      <c r="AW284" s="81" t="str">
        <f>IF($AU$3&lt;&gt;"コンテンツなし",IF(AND(申込書!$AH$4="GIGAスクールパック",SUM($P284,$R284)&lt;&gt;0),SUM($P284,$R284),IF(AND(申込書!$AH$4="SKY安心GIGAタブレット",SUM($T284,$V284)&lt;&gt;0),SUM($T284,$V284),"")),"")</f>
        <v/>
      </c>
      <c r="AX284" s="81" t="str">
        <f>IF($AU$3&lt;&gt;"コンテンツなし",IF(AND(申込書!$AH$4="GIGAスクールパック",SUM($Q284,$S284)&lt;&gt;0),SUM($Q284,$S284),IF(AND(申込書!$AH$4="SKY安心GIGAタブレット",SUM($U284,$W284)&lt;&gt;0),SUM($U284,$W284),"")),"")</f>
        <v/>
      </c>
      <c r="AY284" s="157"/>
      <c r="AZ284" s="82"/>
      <c r="BA284" s="80" t="str">
        <f>IF(AND(申込書!$C$93&lt;&gt;"▼プルダウンより選択してください",申込書!$C$93&lt;&gt;"",申込書!$P$93&lt;&gt;"YYYY/MM/DD",$G284&lt;&gt;""),申込書!$P$93,"")</f>
        <v/>
      </c>
      <c r="BB284" s="81" t="str">
        <f>IF(AND(申込書!$C$93&lt;&gt;"▼プルダウンより選択してください",申込書!$C$93&lt;&gt;"",申込書!$M$93&gt;=1,$G284&lt;&gt;""),申込書!$M$93,"")</f>
        <v/>
      </c>
      <c r="BC284" s="81" t="str">
        <f>IF($BA$3&lt;&gt;"コンテンツなし",IF(AND(申込書!$AH$4="GIGAスクールパック",SUM($P284,$R284)&lt;&gt;0),SUM($P284,$R284),IF(AND(申込書!$AH$4="SKY安心GIGAタブレット",SUM($T284,$V284)&lt;&gt;0),SUM($T284,$V284),"")),"")</f>
        <v/>
      </c>
      <c r="BD284" s="81" t="str">
        <f>IF($BA$3&lt;&gt;"コンテンツなし",IF(AND(申込書!$AH$4="GIGAスクールパック",SUM($Q284,$S284)&lt;&gt;0),SUM($Q284,$S284),IF(AND(申込書!$AH$4="SKY安心GIGAタブレット",SUM($U284,$W284)&lt;&gt;0),SUM($U284,$W284),"")),"")</f>
        <v/>
      </c>
      <c r="BE284" s="157"/>
      <c r="BF284" s="82"/>
      <c r="BG284" s="80" t="str">
        <f>IF(AND(申込書!$C$94&lt;&gt;"▼プルダウンより選択してください",申込書!$C$94&lt;&gt;"",申込書!$P$94&lt;&gt;"YYYY/MM/DD",$G284&lt;&gt;""),申込書!$P$94,"")</f>
        <v/>
      </c>
      <c r="BH284" s="81" t="str">
        <f>IF(AND(申込書!$C$94&lt;&gt;"▼プルダウンより選択してください",申込書!$C$94&lt;&gt;"",$G284&lt;&gt;""),申込書!$M$94,"")</f>
        <v/>
      </c>
      <c r="BI284" s="81" t="str">
        <f>IF($BG$3&lt;&gt;"コンテンツなし",IF(AND(申込書!$AH$4="GIGAスクールパック",SUM($P284,$R284)&lt;&gt;0),SUM($P284,$R284),IF(AND(申込書!$AH$4="SKY安心GIGAタブレット",SUM($T284,$V284)&lt;&gt;0),SUM($T284,$V284),"")),"")</f>
        <v/>
      </c>
      <c r="BJ284" s="81" t="str">
        <f>IF($BG$3&lt;&gt;"コンテンツなし",IF(AND(申込書!$AH$4="GIGAスクールパック",SUM($Q284,$S284)&lt;&gt;0),SUM($Q284,$S284),IF(AND(申込書!$AH$4="SKY安心GIGAタブレット",SUM($U284,$W284)&lt;&gt;0),SUM($U284,$W284),"")),"")</f>
        <v/>
      </c>
      <c r="BK284" s="157"/>
      <c r="BL284" s="82"/>
      <c r="BM284" s="80" t="str">
        <f>IF(AND(申込書!$C$95&lt;&gt;"▼プルダウンより選択してください",申込書!$C$95&lt;&gt;"",申込書!$P$95&lt;&gt;"YYYY/MM/DD",$G284&lt;&gt;""),申込書!$P$95,"")</f>
        <v/>
      </c>
      <c r="BN284" s="81" t="str">
        <f>IF(AND(申込書!$C$95&lt;&gt;"▼プルダウンより選択してください",申込書!$C$95&lt;&gt;"",$G284&lt;&gt;""),申込書!$M$95,"")</f>
        <v/>
      </c>
      <c r="BO284" s="81" t="str">
        <f>IF($BM$3&lt;&gt;"コンテンツなし",IF(AND(申込書!$AH$4="GIGAスクールパック",SUM($P284,$R284)&lt;&gt;0),SUM($P284,$R284),IF(AND(申込書!$AH$4="SKY安心GIGAタブレット",SUM($T284,$V284)&lt;&gt;0),SUM($T284,$V284),"")),"")</f>
        <v/>
      </c>
      <c r="BP284" s="81" t="str">
        <f>IF($BM$3&lt;&gt;"コンテンツなし",IF(AND(申込書!$AH$4="GIGAスクールパック",SUM($Q284,$S284)&lt;&gt;0),SUM($Q284,$S284),IF(AND(申込書!$AH$4="SKY安心GIGAタブレット",SUM($U284,$W284)&lt;&gt;0),SUM($U284,$W284),"")),"")</f>
        <v/>
      </c>
      <c r="BQ284" s="157"/>
      <c r="BR284" s="82"/>
      <c r="BS284" s="80" t="str">
        <f>IF(AND(申込書!$C$96&lt;&gt;"▼プルダウンより選択してください",申込書!$C$96&lt;&gt;"",申込書!$P$96&lt;&gt;"YYYY/MM/DD",$G284&lt;&gt;""),申込書!$P$96,"")</f>
        <v/>
      </c>
      <c r="BT284" s="81" t="str">
        <f>IF(AND(申込書!$C$96&lt;&gt;"▼プルダウンより選択してください",申込書!$C$96&lt;&gt;"",$G284&lt;&gt;""),申込書!$M$96,"")</f>
        <v/>
      </c>
      <c r="BU284" s="81" t="str">
        <f>IF($BS$3&lt;&gt;"コンテンツなし",IF(AND(申込書!$AH$4="GIGAスクールパック",SUM($P284,$R284)&lt;&gt;0),SUM($P284,$R284),IF(AND(申込書!$AH$4="SKY安心GIGAタブレット",SUM($T284,$V284)&lt;&gt;0),SUM($T284,$V284),"")),"")</f>
        <v/>
      </c>
      <c r="BV284" s="81" t="str">
        <f>IF($BS$3&lt;&gt;"コンテンツなし",IF(AND(申込書!$AH$4="GIGAスクールパック",SUM($Q284,$S284)&lt;&gt;0),SUM($Q284,$S284),IF(AND(申込書!$AH$4="SKY安心GIGAタブレット",SUM($U284,$W284)&lt;&gt;0),SUM($U284,$W284),"")),"")</f>
        <v/>
      </c>
      <c r="BW284" s="157"/>
      <c r="BX284" s="82"/>
      <c r="BY284" s="80" t="str">
        <f>IF(AND(申込書!$C$97&lt;&gt;"▼プルダウンより選択してください",申込書!$C$97&lt;&gt;"",申込書!$P$97&lt;&gt;"YYYY/MM/DD",$G284&lt;&gt;""),申込書!$P$97,"")</f>
        <v/>
      </c>
      <c r="BZ284" s="81" t="str">
        <f>IF(AND(申込書!$C$97&lt;&gt;"▼プルダウンより選択してください",申込書!$C$97&lt;&gt;"",$G284&lt;&gt;""),申込書!$M$97,"")</f>
        <v/>
      </c>
      <c r="CA284" s="81" t="str">
        <f>IF($BY$3&lt;&gt;"コンテンツなし",IF(AND(申込書!$AH$4="GIGAスクールパック",SUM($P284,$R284)&lt;&gt;0),SUM($P284,$R284),IF(AND(申込書!$AH$4="SKY安心GIGAタブレット",SUM($T284,$V284)&lt;&gt;0),SUM($T284,$V284),"")),"")</f>
        <v/>
      </c>
      <c r="CB284" s="81" t="str">
        <f>IF($BY$3&lt;&gt;"コンテンツなし",IF(AND(申込書!$AH$4="GIGAスクールパック",SUM($Q284,$S284)&lt;&gt;0),SUM($Q284,$S284),IF(AND(申込書!$AH$4="SKY安心GIGAタブレット",SUM($U284,$W284)&lt;&gt;0),SUM($U284,$W284),"")),"")</f>
        <v/>
      </c>
      <c r="CC284" s="157"/>
      <c r="CD284" s="82"/>
      <c r="CE284" s="80" t="str">
        <f>IF(AND(申込書!$C$98&lt;&gt;"▼プルダウンより選択してください",申込書!$C$98&lt;&gt;"",申込書!$P$98&lt;&gt;"YYYY/MM/DD",$G284&lt;&gt;""),申込書!$P$98,"")</f>
        <v/>
      </c>
      <c r="CF284" s="81" t="str">
        <f>IF(AND(申込書!$C$98&lt;&gt;"▼プルダウンより選択してください",申込書!$C$98&lt;&gt;"",$G284&lt;&gt;""),申込書!$M$98,"")</f>
        <v/>
      </c>
      <c r="CG284" s="81" t="str">
        <f>IF($CE$3&lt;&gt;"コンテンツなし",IF(AND(申込書!$AH$4="GIGAスクールパック",SUM($P284,$R284)&lt;&gt;0),SUM($P284,$R284),IF(AND(申込書!$AH$4="SKY安心GIGAタブレット",SUM($T284,$V284)&lt;&gt;0),SUM($T284,$V284),"")),"")</f>
        <v/>
      </c>
      <c r="CH284" s="81" t="str">
        <f>IF($CE$3&lt;&gt;"コンテンツなし",IF(AND(申込書!$AH$4="GIGAスクールパック",SUM($Q284,$S284)&lt;&gt;0),SUM($Q284,$S284),IF(AND(申込書!$AH$4="SKY安心GIGAタブレット",SUM($U284,$W284)&lt;&gt;0),SUM($U284,$W284),"")),"")</f>
        <v/>
      </c>
      <c r="CI284" s="157"/>
      <c r="CJ284" s="82"/>
      <c r="CK284" s="80" t="str">
        <f>IF(AND(申込書!$C$99&lt;&gt;"▼プルダウンより選択してください",申込書!$C$99&lt;&gt;"",申込書!$P$99&lt;&gt;"YYYY/MM/DD",$G284&lt;&gt;""),申込書!$P$99,"")</f>
        <v/>
      </c>
      <c r="CL284" s="81" t="str">
        <f>IF(AND(申込書!$C$99&lt;&gt;"▼プルダウンより選択してください",申込書!$C$99&lt;&gt;"",$G284&lt;&gt;""),申込書!$M$99,"")</f>
        <v/>
      </c>
      <c r="CM284" s="81" t="str">
        <f>IF($CK$3&lt;&gt;"コンテンツなし",IF(AND(申込書!$AH$4="GIGAスクールパック",SUM($P284,$R284)&lt;&gt;0),SUM($P284,$R284),IF(AND(申込書!$AH$4="SKY安心GIGAタブレット",SUM($T284,$V284)&lt;&gt;0),SUM($T284,$V284),"")),"")</f>
        <v/>
      </c>
      <c r="CN284" s="81" t="str">
        <f>IF($CK$3&lt;&gt;"コンテンツなし",IF(AND(申込書!$AH$4="GIGAスクールパック",SUM($Q284,$S284)&lt;&gt;0),SUM($Q284,$S284),IF(AND(申込書!$AH$4="SKY安心GIGAタブレット",SUM($U284,$W284)&lt;&gt;0),SUM($U284,$W284),"")),"")</f>
        <v/>
      </c>
      <c r="CO284" s="157"/>
      <c r="CP284" s="82"/>
      <c r="CQ284" s="80" t="str">
        <f>IF(AND(申込書!$C$100&lt;&gt;"▼プルダウンより選択してください",申込書!$C$100&lt;&gt;"",申込書!$P$100&lt;&gt;"YYYY/MM/DD",$G284&lt;&gt;""),申込書!$P$100,"")</f>
        <v/>
      </c>
      <c r="CR284" s="81" t="str">
        <f>IF(AND(申込書!$C$100&lt;&gt;"▼プルダウンより選択してください",申込書!$C$100&lt;&gt;"",$G284&lt;&gt;""),申込書!$M$100,"")</f>
        <v/>
      </c>
      <c r="CS284" s="81" t="str">
        <f>IF($CQ$3&lt;&gt;"コンテンツなし",IF(AND(申込書!$AH$4="GIGAスクールパック",SUM($P284,$R284)&lt;&gt;0),SUM($P284,$R284),IF(AND(申込書!$AH$4="SKY安心GIGAタブレット",SUM($T284,$V284)&lt;&gt;0),SUM($T284,$V284),"")),"")</f>
        <v/>
      </c>
      <c r="CT284" s="81" t="str">
        <f>IF($CQ$3&lt;&gt;"コンテンツなし",IF(AND(申込書!$AH$4="GIGAスクールパック",SUM($Q284,$S284)&lt;&gt;0),SUM($Q284,$S284),IF(AND(申込書!$AH$4="SKY安心GIGAタブレット",SUM($U284,$W284)&lt;&gt;0),SUM($U284,$W284),"")),"")</f>
        <v/>
      </c>
      <c r="CU284" s="81"/>
      <c r="CV284" s="82"/>
      <c r="CW284" s="80" t="str">
        <f>IF(AND(申込書!$C$101&lt;&gt;"▼プルダウンより選択してください",申込書!$C$101&lt;&gt;"",申込書!$P$101&lt;&gt;"YYYY/MM/DD",$G284&lt;&gt;""),申込書!$P$101,"")</f>
        <v/>
      </c>
      <c r="CX284" s="81" t="str">
        <f>IF(AND(申込書!$C$101&lt;&gt;"▼プルダウンより選択してください",申込書!$C$101&lt;&gt;"",$G284&lt;&gt;""),申込書!$M$101,"")</f>
        <v/>
      </c>
      <c r="CY284" s="81" t="str">
        <f>IF($CW$3&lt;&gt;"コンテンツなし",IF(AND(申込書!$AH$4="GIGAスクールパック",SUM($P284,$R284)&lt;&gt;0),SUM($P284,$R284),IF(AND(申込書!$AH$4="SKY安心GIGAタブレット",SUM($T284,$V284)&lt;&gt;0),SUM($T284,$V284),"")),"")</f>
        <v/>
      </c>
      <c r="CZ284" s="81" t="str">
        <f>IF($CW$3&lt;&gt;"コンテンツなし",IF(AND(申込書!$AH$4="GIGAスクールパック",SUM($Q284,$S284)&lt;&gt;0),SUM($Q284,$S284),IF(AND(申込書!$AH$4="SKY安心GIGAタブレット",SUM($U284,$W284)&lt;&gt;0),SUM($U284,$W284),"")),"")</f>
        <v/>
      </c>
      <c r="DA284" s="81"/>
      <c r="DB284" s="82"/>
      <c r="DC284" s="80" t="str">
        <f>IF(AND(申込書!$C$102&lt;&gt;"▼プルダウンより選択してください",申込書!$C$102&lt;&gt;"",申込書!$P$102&lt;&gt;"YYYY/MM/DD",$G284&lt;&gt;""),申込書!$P$102,"")</f>
        <v/>
      </c>
      <c r="DD284" s="81" t="str">
        <f>IF(AND(申込書!$C$102&lt;&gt;"▼プルダウンより選択してください",申込書!$C$102&lt;&gt;"",$G284&lt;&gt;""),申込書!$M$102,"")</f>
        <v/>
      </c>
      <c r="DE284" s="81" t="str">
        <f>IF($DC$3&lt;&gt;"コンテンツなし",IF(AND(申込書!$AH$4="GIGAスクールパック",SUM($P284,$R284)&lt;&gt;0),SUM($P284,$R284),IF(AND(申込書!$AH$4="SKY安心GIGAタブレット",SUM($T284,$V284)&lt;&gt;0),SUM($T284,$V284),"")),"")</f>
        <v/>
      </c>
      <c r="DF284" s="81" t="str">
        <f>IF($DC$3&lt;&gt;"コンテンツなし",IF(AND(申込書!$AH$4="GIGAスクールパック",SUM($Q284,$S284)&lt;&gt;0),SUM($Q284,$S284),IF(AND(申込書!$AH$4="SKY安心GIGAタブレット",SUM($U284,$W284)&lt;&gt;0),SUM($U284,$W284),"")),"")</f>
        <v/>
      </c>
      <c r="DG284" s="81"/>
      <c r="DH284" s="82"/>
      <c r="DI284" s="80" t="str">
        <f>IF(AND(申込書!$C$103&lt;&gt;"▼プルダウンより選択してください",申込書!$C$103&lt;&gt;"",申込書!$P$103&lt;&gt;"YYYY/MM/DD",$G284&lt;&gt;""),申込書!$P$103,"")</f>
        <v/>
      </c>
      <c r="DJ284" s="81" t="str">
        <f>IF(AND(申込書!$C$103&lt;&gt;"▼プルダウンより選択してください",申込書!$C$103&lt;&gt;"",$G284&lt;&gt;""),申込書!$M$103,"")</f>
        <v/>
      </c>
      <c r="DK284" s="81" t="str">
        <f>IF($DI$3&lt;&gt;"コンテンツなし",IF(AND(申込書!$AH$4="GIGAスクールパック",SUM($P284,$R284)&lt;&gt;0),SUM($P284,$R284),IF(AND(申込書!$AH$4="SKY安心GIGAタブレット",SUM($T284,$V284)&lt;&gt;0),SUM($T284,$V284),"")),"")</f>
        <v/>
      </c>
      <c r="DL284" s="81" t="str">
        <f>IF($DI$3&lt;&gt;"コンテンツなし",IF(AND(申込書!$AH$4="GIGAスクールパック",SUM($Q284,$S284)&lt;&gt;0),SUM($Q284,$S284),IF(AND(申込書!$AH$4="SKY安心GIGAタブレット",SUM($U284,$W284)&lt;&gt;0),SUM($U284,$W284),"")),"")</f>
        <v/>
      </c>
      <c r="DM284" s="81"/>
      <c r="DN284" s="82"/>
      <c r="DO284" s="80" t="str">
        <f>IF(AND(申込書!$C$104&lt;&gt;"▼プルダウンより選択してください",申込書!$C$104&lt;&gt;"",申込書!$P$104&lt;&gt;"YYYY/MM/DD",$G284&lt;&gt;""),申込書!$P$104,"")</f>
        <v/>
      </c>
      <c r="DP284" s="81" t="str">
        <f>IF(AND(申込書!$C$104&lt;&gt;"▼プルダウンより選択してください",申込書!$C$104&lt;&gt;"",$G284&lt;&gt;""),申込書!$M$104,"")</f>
        <v/>
      </c>
      <c r="DQ284" s="81" t="str">
        <f>IF($DO$3&lt;&gt;"コンテンツなし",IF(AND(申込書!$AH$4="GIGAスクールパック",SUM($P284,$R284)&lt;&gt;0),SUM($P284,$R284),IF(AND(申込書!$AH$4="SKY安心GIGAタブレット",SUM($T284,$V284)&lt;&gt;0),SUM($T284,$V284),"")),"")</f>
        <v/>
      </c>
      <c r="DR284" s="81" t="str">
        <f>IF($DO$3&lt;&gt;"コンテンツなし",IF(AND(申込書!$AH$4="GIGAスクールパック",SUM($Q284,$S284)&lt;&gt;0),SUM($Q284,$S284),IF(AND(申込書!$AH$4="SKY安心GIGAタブレット",SUM($U284,$W284)&lt;&gt;0),SUM($U284,$W284),"")),"")</f>
        <v/>
      </c>
      <c r="DS284" s="81"/>
      <c r="DT284" s="82"/>
      <c r="DU284" s="80" t="str">
        <f>IF(AND(申込書!$C$105&lt;&gt;"▼プルダウンより選択してください",申込書!$C$105&lt;&gt;"",申込書!$P$105&lt;&gt;"YYYY/MM/DD",$G284&lt;&gt;""),申込書!$P$105,"")</f>
        <v/>
      </c>
      <c r="DV284" s="81" t="str">
        <f>IF(AND(申込書!$C$105&lt;&gt;"▼プルダウンより選択してください",申込書!$C$105&lt;&gt;"",$G284&lt;&gt;""),申込書!$M$105,"")</f>
        <v/>
      </c>
      <c r="DW284" s="81" t="str">
        <f>IF($DU$3&lt;&gt;"コンテンツなし",IF(AND(申込書!$AH$4="GIGAスクールパック",SUM($P284,$R284)&lt;&gt;0),SUM($P284,$R284),IF(AND(申込書!$AH$4="SKY安心GIGAタブレット",SUM($T284,$V284)&lt;&gt;0),SUM($T284,$V284),"")),"")</f>
        <v/>
      </c>
      <c r="DX284" s="81" t="str">
        <f>IF($DU$3&lt;&gt;"コンテンツなし",IF(AND(申込書!$AH$4="GIGAスクールパック",SUM($Q284,$S284)&lt;&gt;0),SUM($Q284,$S284),IF(AND(申込書!$AH$4="SKY安心GIGAタブレット",SUM($U284,$W284)&lt;&gt;0),SUM($U284,$W284),"")),"")</f>
        <v/>
      </c>
      <c r="DY284" s="157"/>
      <c r="DZ284" s="82"/>
      <c r="EA284" s="80" t="str">
        <f>IF(AND(申込書!$C$106&lt;&gt;"▼プルダウンより選択してください",申込書!$C$106&lt;&gt;"",申込書!$P$106&lt;&gt;"YYYY/MM/DD",$G284&lt;&gt;""),申込書!$P$106,"")</f>
        <v/>
      </c>
      <c r="EB284" s="81" t="str">
        <f>IF(AND(申込書!$C$106&lt;&gt;"▼プルダウンより選択してください",申込書!$C$106&lt;&gt;"",$G284&lt;&gt;""),申込書!$M$106,"")</f>
        <v/>
      </c>
      <c r="EC284" s="81" t="str">
        <f>IF($EA$3&lt;&gt;"コンテンツなし",IF(AND(申込書!$AH$4="GIGAスクールパック",SUM($P284,$R284)&lt;&gt;0),SUM($P284,$R284),IF(AND(申込書!$AH$4="SKY安心GIGAタブレット",SUM($T284,$V284)&lt;&gt;0),SUM($T284,$V284),"")),"")</f>
        <v/>
      </c>
      <c r="ED284" s="81" t="str">
        <f>IF($EA$3&lt;&gt;"コンテンツなし",IF(AND(申込書!$AH$4="GIGAスクールパック",SUM($Q284,$S284)&lt;&gt;0),SUM($Q284,$S284),IF(AND(申込書!$AH$4="SKY安心GIGAタブレット",SUM($U284,$W284)&lt;&gt;0),SUM($U284,$W284),"")),"")</f>
        <v/>
      </c>
      <c r="EE284" s="157"/>
      <c r="EF284" s="82"/>
      <c r="EG284" s="80" t="str">
        <f>IF(AND(申込書!$C$107&lt;&gt;"▼プルダウンより選択してください",申込書!$C$107&lt;&gt;"",申込書!$P$107&lt;&gt;"YYYY/MM/DD",$G284&lt;&gt;""),申込書!$P$107,"")</f>
        <v/>
      </c>
      <c r="EH284" s="81" t="str">
        <f>IF(AND(申込書!$C$107&lt;&gt;"▼プルダウンより選択してください",申込書!$C$107&lt;&gt;"",$G284&lt;&gt;""),申込書!$M$107,"")</f>
        <v/>
      </c>
      <c r="EI284" s="81" t="str">
        <f>IF($EG$3&lt;&gt;"コンテンツなし",IF(AND(申込書!$AH$4="GIGAスクールパック",SUM($P284,$R284)&lt;&gt;0),SUM($P284,$R284),IF(AND(申込書!$AH$4="SKY安心GIGAタブレット",SUM($T284,$V284)&lt;&gt;0),SUM($T284,$V284),"")),"")</f>
        <v/>
      </c>
      <c r="EJ284" s="81" t="str">
        <f>IF($EG$3&lt;&gt;"コンテンツなし",IF(AND(申込書!$AH$4="GIGAスクールパック",SUM($Q284,$S284)&lt;&gt;0),SUM($Q284,$S284),IF(AND(申込書!$AH$4="SKY安心GIGAタブレット",SUM($U284,$W284)&lt;&gt;0),SUM($U284,$W284),"")),"")</f>
        <v/>
      </c>
      <c r="EK284" s="157"/>
      <c r="EL284" s="82"/>
      <c r="EM284" s="80" t="str">
        <f>IF(AND(申込書!$C$108&lt;&gt;"▼プルダウンより選択してください",申込書!$C$108&lt;&gt;"",申込書!$P$108&lt;&gt;"YYYY/MM/DD",$G284&lt;&gt;""),申込書!$P$108,"")</f>
        <v/>
      </c>
      <c r="EN284" s="81" t="str">
        <f>IF(AND(申込書!$C$108&lt;&gt;"▼プルダウンより選択してください",申込書!$C$108&lt;&gt;"",$G284&lt;&gt;""),申込書!$M$108,"")</f>
        <v/>
      </c>
      <c r="EO284" s="81" t="str">
        <f>IF($EM$3&lt;&gt;"コンテンツなし",IF(AND(申込書!$AH$4="GIGAスクールパック",SUM($P284,$R284)&lt;&gt;0),SUM($P284,$R284),IF(AND(申込書!$AH$4="SKY安心GIGAタブレット",SUM($T284,$V284)&lt;&gt;0),SUM($T284,$V284),"")),"")</f>
        <v/>
      </c>
      <c r="EP284" s="81" t="str">
        <f>IF($EM$3&lt;&gt;"コンテンツなし",IF(AND(申込書!$AH$4="GIGAスクールパック",SUM($Q284,$S284)&lt;&gt;0),SUM($Q284,$S284),IF(AND(申込書!$AH$4="SKY安心GIGAタブレット",SUM($U284,$W284)&lt;&gt;0),SUM($U284,$W284),"")),"")</f>
        <v/>
      </c>
      <c r="EQ284" s="157"/>
      <c r="ER284" s="82"/>
      <c r="ES284" s="80" t="str">
        <f>IF(AND(申込書!$C$109&lt;&gt;"▼プルダウンより選択してください",申込書!$C$109&lt;&gt;"",申込書!$P$109&lt;&gt;"YYYY/MM/DD",$G284&lt;&gt;""),申込書!$P$109,"")</f>
        <v/>
      </c>
      <c r="ET284" s="81" t="str">
        <f>IF(AND(申込書!$C$109&lt;&gt;"▼プルダウンより選択してください",申込書!$C$109&lt;&gt;"",$G284&lt;&gt;""),申込書!$M$109,"")</f>
        <v/>
      </c>
      <c r="EU284" s="81" t="str">
        <f>IF($ES$3&lt;&gt;"コンテンツなし",IF(AND(申込書!$AH$4="GIGAスクールパック",SUM($P284,$R284)&lt;&gt;0),SUM($P284,$R284),IF(AND(申込書!$AH$4="SKY安心GIGAタブレット",SUM($T284,$V284)&lt;&gt;0),SUM($T284,$V284),"")),"")</f>
        <v/>
      </c>
      <c r="EV284" s="81" t="str">
        <f>IF($ES$3&lt;&gt;"コンテンツなし",IF(AND(申込書!$AH$4="GIGAスクールパック",SUM($Q284,$S284)&lt;&gt;0),SUM($Q284,$S284),IF(AND(申込書!$AH$4="SKY安心GIGAタブレット",SUM($U284,$W284)&lt;&gt;0),SUM($U284,$W284),"")),"")</f>
        <v/>
      </c>
      <c r="EW284" s="157"/>
      <c r="EX284" s="82"/>
      <c r="EY284" s="80" t="str">
        <f>IF(AND(申込書!$C$110&lt;&gt;"▼プルダウンより選択してください",申込書!$C$110&lt;&gt;"",申込書!$P$110&lt;&gt;"YYYY/MM/DD",$G284&lt;&gt;""),申込書!$P$110,"")</f>
        <v/>
      </c>
      <c r="EZ284" s="81" t="str">
        <f>IF(AND(申込書!$C$110&lt;&gt;"▼プルダウンより選択してください",申込書!$C$110&lt;&gt;"",$G284&lt;&gt;""),申込書!$M$110,"")</f>
        <v/>
      </c>
      <c r="FA284" s="81" t="str">
        <f>IF($EY$3&lt;&gt;"コンテンツなし",IF(AND(申込書!$AH$4="GIGAスクールパック",SUM($P284,$R284)&lt;&gt;0),SUM($P284,$R284),IF(AND(申込書!$AH$4="SKY安心GIGAタブレット",SUM($T284,$V284)&lt;&gt;0),SUM($T284,$V284),"")),"")</f>
        <v/>
      </c>
      <c r="FB284" s="81" t="str">
        <f>IF($EY$3&lt;&gt;"コンテンツなし",IF(AND(申込書!$AH$4="GIGAスクールパック",SUM($Q284,$S284)&lt;&gt;0),SUM($Q284,$S284),IF(AND(申込書!$AH$4="SKY安心GIGAタブレット",SUM($U284,$W284)&lt;&gt;0),SUM($U284,$W284),"")),"")</f>
        <v/>
      </c>
      <c r="FC284" s="157"/>
      <c r="FD284" s="82"/>
      <c r="FE284" s="80" t="str">
        <f>IF(AND(申込書!$C$111&lt;&gt;"▼プルダウンより選択してください",申込書!$C$111&lt;&gt;"",申込書!$P$111&lt;&gt;"YYYY/MM/DD",$G284&lt;&gt;""),申込書!$P$111,"")</f>
        <v/>
      </c>
      <c r="FF284" s="81" t="str">
        <f>IF(AND(申込書!$C$111&lt;&gt;"▼プルダウンより選択してください",申込書!$C$111&lt;&gt;"",$G284&lt;&gt;""),申込書!$M$111,"")</f>
        <v/>
      </c>
      <c r="FG284" s="81" t="str">
        <f>IF($FE$3&lt;&gt;"コンテンツなし",IF(AND(申込書!$AH$4="GIGAスクールパック",SUM($P284,$R284)&lt;&gt;0),SUM($P284,$R284),IF(AND(申込書!$AH$4="SKY安心GIGAタブレット",SUM($T284,$V284)&lt;&gt;0),SUM($T284,$V284),"")),"")</f>
        <v/>
      </c>
      <c r="FH284" s="81" t="str">
        <f>IF($FE$3&lt;&gt;"コンテンツなし",IF(AND(申込書!$AH$4="GIGAスクールパック",SUM($Q284,$S284)&lt;&gt;0),SUM($Q284,$S284),IF(AND(申込書!$AH$4="SKY安心GIGAタブレット",SUM($U284,$W284)&lt;&gt;0),SUM($U284,$W284),"")),"")</f>
        <v/>
      </c>
      <c r="FI284" s="157"/>
      <c r="FJ284" s="82"/>
      <c r="FK284" s="80" t="str">
        <f>IF(AND(申込書!$C$112&lt;&gt;"▼プルダウンより選択してください",申込書!$C$112&lt;&gt;"",申込書!$P$112&lt;&gt;"YYYY/MM/DD",$G284&lt;&gt;""),申込書!$P$112,"")</f>
        <v/>
      </c>
      <c r="FL284" s="81" t="str">
        <f>IF(AND(申込書!$C$112&lt;&gt;"▼プルダウンより選択してください",申込書!$C$112&lt;&gt;"",$G284&lt;&gt;""),申込書!$M$112,"")</f>
        <v/>
      </c>
      <c r="FM284" s="81" t="str">
        <f>IF($FK$3&lt;&gt;"コンテンツなし",IF(AND(申込書!$AH$4="GIGAスクールパック",SUM($P284,$R284)&lt;&gt;0),SUM($P284,$R284),IF(AND(申込書!$AH$4="SKY安心GIGAタブレット",SUM($T284,$V284)&lt;&gt;0),SUM($T284,$V284),"")),"")</f>
        <v/>
      </c>
      <c r="FN284" s="81" t="str">
        <f>IF($FK$3&lt;&gt;"コンテンツなし",IF(AND(申込書!$AH$4="GIGAスクールパック",SUM($Q284,$S284)&lt;&gt;0),SUM($Q284,$S284),IF(AND(申込書!$AH$4="SKY安心GIGAタブレット",SUM($U284,$W284)&lt;&gt;0),SUM($U284,$W284),"")),"")</f>
        <v/>
      </c>
      <c r="FO284" s="157"/>
      <c r="FP284" s="82"/>
      <c r="FQ284" s="80" t="str">
        <f>IF(AND(申込書!$C$113&lt;&gt;"▼プルダウンより選択してください",申込書!$C$113&lt;&gt;"",申込書!$P$113&lt;&gt;"YYYY/MM/DD",$G284&lt;&gt;""),申込書!$P$113,"")</f>
        <v/>
      </c>
      <c r="FR284" s="81" t="str">
        <f>IF(AND(申込書!$C$113&lt;&gt;"▼プルダウンより選択してください",申込書!$C$113&lt;&gt;"",$G284&lt;&gt;""),申込書!$M$113,"")</f>
        <v/>
      </c>
      <c r="FS284" s="81" t="str">
        <f>IF($FQ$3&lt;&gt;"コンテンツなし",IF(AND(申込書!$AH$4="GIGAスクールパック",SUM($P284,$R284)&lt;&gt;0),SUM($P284,$R284),IF(AND(申込書!$AH$4="SKY安心GIGAタブレット",SUM($T284,$V284)&lt;&gt;0),SUM($T284,$V284),"")),"")</f>
        <v/>
      </c>
      <c r="FT284" s="81" t="str">
        <f>IF($FQ$3&lt;&gt;"コンテンツなし",IF(AND(申込書!$AH$4="GIGAスクールパック",SUM($Q284,$S284)&lt;&gt;0),SUM($Q284,$S284),IF(AND(申込書!$AH$4="SKY安心GIGAタブレット",SUM($U284,$W284)&lt;&gt;0),SUM($U284,$W284),"")),"")</f>
        <v/>
      </c>
      <c r="FU284" s="157"/>
      <c r="FV284" s="82"/>
      <c r="FW284" s="80" t="str">
        <f>IF(AND(申込書!$C$114&lt;&gt;"▼プルダウンより選択してください",申込書!$C$114&lt;&gt;"",申込書!$P$114&lt;&gt;"YYYY/MM/DD",$G284&lt;&gt;""),申込書!$P$114,"")</f>
        <v/>
      </c>
      <c r="FX284" s="81" t="str">
        <f>IF(AND(申込書!$C$114&lt;&gt;"▼プルダウンより選択してください",申込書!$C$114&lt;&gt;"",$G284&lt;&gt;""),申込書!$M$114,"")</f>
        <v/>
      </c>
      <c r="FY284" s="81" t="str">
        <f>IF($FW$3&lt;&gt;"コンテンツなし",IF(AND(申込書!$AH$4="GIGAスクールパック",SUM($P284,$R284)&lt;&gt;0),SUM($P284,$R284),IF(AND(申込書!$AH$4="SKY安心GIGAタブレット",SUM($T284,$V284)&lt;&gt;0),SUM($T284,$V284),"")),"")</f>
        <v/>
      </c>
      <c r="FZ284" s="81" t="str">
        <f>IF($FW$3&lt;&gt;"コンテンツなし",IF(AND(申込書!$AH$4="GIGAスクールパック",SUM($Q284,$S284)&lt;&gt;0),SUM($Q284,$S284),IF(AND(申込書!$AH$4="SKY安心GIGAタブレット",SUM($U284,$W284)&lt;&gt;0),SUM($U284,$W284),"")),"")</f>
        <v/>
      </c>
      <c r="GA284" s="157"/>
      <c r="GB284" s="82"/>
      <c r="GC284" s="80" t="str">
        <f>IF(AND(申込書!$C$115&lt;&gt;"▼プルダウンより選択してください",申込書!$C$115&lt;&gt;"",申込書!$P$115&lt;&gt;"YYYY/MM/DD",$G284&lt;&gt;""),申込書!$P$115,"")</f>
        <v/>
      </c>
      <c r="GD284" s="81" t="str">
        <f>IF(AND(申込書!$C$115&lt;&gt;"▼プルダウンより選択してください",申込書!$C$115&lt;&gt;"",$G284&lt;&gt;""),申込書!$M$115,"")</f>
        <v/>
      </c>
      <c r="GE284" s="81" t="str">
        <f>IF($GC$3&lt;&gt;"コンテンツなし",IF(AND(申込書!$AH$4="GIGAスクールパック",SUM($P284,$R284)&lt;&gt;0),SUM($P284,$R284),IF(AND(申込書!$AH$4="SKY安心GIGAタブレット",SUM($T284,$V284)&lt;&gt;0),SUM($T284,$V284),"")),"")</f>
        <v/>
      </c>
      <c r="GF284" s="81" t="str">
        <f>IF($GC$3&lt;&gt;"コンテンツなし",IF(AND(申込書!$AH$4="GIGAスクールパック",SUM($Q284,$S284)&lt;&gt;0),SUM($Q284,$S284),IF(AND(申込書!$AH$4="SKY安心GIGAタブレット",SUM($U284,$W284)&lt;&gt;0),SUM($U284,$W284),"")),"")</f>
        <v/>
      </c>
      <c r="GG284" s="157"/>
      <c r="GH284" s="82"/>
      <c r="GI284" s="80" t="str">
        <f>IF(AND(申込書!$C$116&lt;&gt;"▼プルダウンより選択してください",申込書!$C$116&lt;&gt;"",申込書!$P$116&lt;&gt;"YYYY/MM/DD",$G284&lt;&gt;""),申込書!$P$116,"")</f>
        <v/>
      </c>
      <c r="GJ284" s="81" t="str">
        <f>IF(AND(申込書!$C$116&lt;&gt;"▼プルダウンより選択してください",申込書!$C$116&lt;&gt;"",$G284&lt;&gt;""),申込書!$M$116,"")</f>
        <v/>
      </c>
      <c r="GK284" s="81" t="str">
        <f>IF($GI$3&lt;&gt;"コンテンツなし",IF(AND(申込書!$AH$4="GIGAスクールパック",SUM($P284,$R284)&lt;&gt;0),SUM($P284,$R284),IF(AND(申込書!$AH$4="SKY安心GIGAタブレット",SUM($T284,$V284)&lt;&gt;0),SUM($T284,$V284),"")),"")</f>
        <v/>
      </c>
      <c r="GL284" s="81" t="str">
        <f>IF($GI$3&lt;&gt;"コンテンツなし",IF(AND(申込書!$AH$4="GIGAスクールパック",SUM($Q284,$S284)&lt;&gt;0),SUM($Q284,$S284),IF(AND(申込書!$AH$4="SKY安心GIGAタブレット",SUM($U284,$W284)&lt;&gt;0),SUM($U284,$W284),"")),"")</f>
        <v/>
      </c>
      <c r="GM284" s="157"/>
      <c r="GN284" s="82"/>
      <c r="GO284" s="80" t="str">
        <f>IF(AND(申込書!$C$117&lt;&gt;"▼プルダウンより選択してください",申込書!$C$117&lt;&gt;"",申込書!$P$117&lt;&gt;"YYYY/MM/DD",$G284&lt;&gt;""),申込書!$P$117,"")</f>
        <v/>
      </c>
      <c r="GP284" s="81" t="str">
        <f>IF(AND(申込書!$C$117&lt;&gt;"▼プルダウンより選択してください",申込書!$C$117&lt;&gt;"",$G284&lt;&gt;""),申込書!$M$117,"")</f>
        <v/>
      </c>
      <c r="GQ284" s="81" t="str">
        <f>IF($GO$3&lt;&gt;"コンテンツなし",IF(AND(申込書!$AH$4="GIGAスクールパック",SUM($P284,$R284)&lt;&gt;0),SUM($P284,$R284),IF(AND(申込書!$AH$4="SKY安心GIGAタブレット",SUM($T284,$V284)&lt;&gt;0),SUM($T284,$V284),"")),"")</f>
        <v/>
      </c>
      <c r="GR284" s="81" t="str">
        <f>IF($GO$3&lt;&gt;"コンテンツなし",IF(AND(申込書!$AH$4="GIGAスクールパック",SUM($Q284,$S284)&lt;&gt;0),SUM($Q284,$S284),IF(AND(申込書!$AH$4="SKY安心GIGAタブレット",SUM($U284,$W284)&lt;&gt;0),SUM($U284,$W284),"")),"")</f>
        <v/>
      </c>
      <c r="GS284" s="157"/>
      <c r="GT284" s="82"/>
      <c r="GU284" s="80" t="str">
        <f>IF(AND(申込書!$C$118&lt;&gt;"▼プルダウンより選択してください",申込書!$C$118&lt;&gt;"",申込書!$P$118&lt;&gt;"YYYY/MM/DD",$G284&lt;&gt;""),申込書!$P$118,"")</f>
        <v/>
      </c>
      <c r="GV284" s="81" t="str">
        <f>IF(AND(申込書!$C$118&lt;&gt;"▼プルダウンより選択してください",申込書!$C$118&lt;&gt;"",$G284&lt;&gt;""),申込書!$M$118,"")</f>
        <v/>
      </c>
      <c r="GW284" s="81" t="str">
        <f>IF($GU$3&lt;&gt;"コンテンツなし",IF(AND(申込書!$AH$4="GIGAスクールパック",SUM($P284,$R284)&lt;&gt;0),SUM($P284,$R284),IF(AND(申込書!$AH$4="SKY安心GIGAタブレット",SUM($T284,$V284)&lt;&gt;0),SUM($T284,$V284),"")),"")</f>
        <v/>
      </c>
      <c r="GX284" s="81" t="str">
        <f>IF($GU$3&lt;&gt;"コンテンツなし",IF(AND(申込書!$AH$4="GIGAスクールパック",SUM($Q284,$S284)&lt;&gt;0),SUM($Q284,$S284),IF(AND(申込書!$AH$4="SKY安心GIGAタブレット",SUM($U284,$W284)&lt;&gt;0),SUM($U284,$W284),"")),"")</f>
        <v/>
      </c>
      <c r="GY284" s="157"/>
      <c r="GZ284" s="82"/>
      <c r="HA284" s="80" t="str">
        <f>IF(AND(申込書!$C$119&lt;&gt;"▼プルダウンより選択してください",申込書!$C$119&lt;&gt;"",申込書!$P$119&lt;&gt;"YYYY/MM/DD",$G284&lt;&gt;""),申込書!$P$119,"")</f>
        <v/>
      </c>
      <c r="HB284" s="81" t="str">
        <f>IF(AND(申込書!$C$119&lt;&gt;"▼プルダウンより選択してください",申込書!$C$119&lt;&gt;"",$G284&lt;&gt;""),申込書!$M$119,"")</f>
        <v/>
      </c>
      <c r="HC284" s="81" t="str">
        <f>IF($HA$3&lt;&gt;"コンテンツなし",IF(AND(申込書!$AH$4="GIGAスクールパック",SUM($P284,$R284)&lt;&gt;0),SUM($P284,$R284),IF(AND(申込書!$AH$4="SKY安心GIGAタブレット",SUM($T284,$V284)&lt;&gt;0),SUM($T284,$V284),"")),"")</f>
        <v/>
      </c>
      <c r="HD284" s="81" t="str">
        <f>IF($HA$3&lt;&gt;"コンテンツなし",IF(AND(申込書!$AH$4="GIGAスクールパック",SUM($Q284,$S284)&lt;&gt;0),SUM($Q284,$S284),IF(AND(申込書!$AH$4="SKY安心GIGAタブレット",SUM($U284,$W284)&lt;&gt;0),SUM($U284,$W284),"")),"")</f>
        <v/>
      </c>
      <c r="HE284" s="157"/>
      <c r="HF284" s="82"/>
      <c r="HG284" s="83"/>
    </row>
    <row r="285" spans="2:215" ht="26.85" customHeight="1">
      <c r="B285" s="62">
        <f t="shared" si="4"/>
        <v>280</v>
      </c>
      <c r="C285" s="63"/>
      <c r="D285" s="64"/>
      <c r="E285" s="207"/>
      <c r="F285" s="65"/>
      <c r="G285" s="66"/>
      <c r="H285" s="67"/>
      <c r="I285" s="68"/>
      <c r="J285" s="69"/>
      <c r="K285" s="70"/>
      <c r="L285" s="71"/>
      <c r="M285" s="72"/>
      <c r="N285" s="73"/>
      <c r="O285" s="74"/>
      <c r="P285" s="179"/>
      <c r="Q285" s="180"/>
      <c r="R285" s="180"/>
      <c r="S285" s="181"/>
      <c r="T285" s="179"/>
      <c r="U285" s="180"/>
      <c r="V285" s="182"/>
      <c r="W285" s="181"/>
      <c r="X285" s="75"/>
      <c r="Y285" s="76"/>
      <c r="Z285" s="77"/>
      <c r="AA285" s="78"/>
      <c r="AB285" s="79"/>
      <c r="AC285" s="79"/>
      <c r="AD285" s="79"/>
      <c r="AE285" s="77"/>
      <c r="AF285" s="139"/>
      <c r="AG285" s="139"/>
      <c r="AH285" s="139"/>
      <c r="AI285" s="80" t="str">
        <f>IF(AND(申込書!$C$90&lt;&gt;"▼プルダウンより選択してください",申込書!$C$90&lt;&gt;"",申込書!$P$90&lt;&gt;"YYYY/MM/DD",$G285&lt;&gt;""),申込書!$P$90,"")</f>
        <v/>
      </c>
      <c r="AJ285" s="81" t="str">
        <f>IF(AND(申込書!$C$90&lt;&gt;"▼プルダウンより選択してください",申込書!$C$90&lt;&gt;"",$G285&lt;&gt;""),申込書!$M$90,"")</f>
        <v/>
      </c>
      <c r="AK285" s="81" t="str">
        <f>IF($AI$3&lt;&gt;"コンテンツなし",IF(AND(申込書!$AH$4="GIGAスクールパック",SUM($P285,$R285)&lt;&gt;0),SUM($P285,$R285),IF(AND(申込書!$AH$4="SKY安心GIGAタブレット",SUM($T285,$V285)&lt;&gt;0),SUM($T285,$V285),"")),"")</f>
        <v/>
      </c>
      <c r="AL285" s="81" t="str">
        <f>IF($AI$3&lt;&gt;"コンテンツなし",IF(AND(申込書!$AH$4="GIGAスクールパック",SUM($Q285,$S285)&lt;&gt;0),SUM($Q285,$S285),IF(AND(申込書!$AH$4="SKY安心GIGAタブレット",SUM($U285,$W285)&lt;&gt;0),SUM($U285,$W285),"")),"")</f>
        <v/>
      </c>
      <c r="AM285" s="157"/>
      <c r="AN285" s="82"/>
      <c r="AO285" s="80" t="str">
        <f>IF(AND(申込書!$C$91&lt;&gt;"▼プルダウンより選択してください",申込書!$C$91&lt;&gt;"",申込書!$P$91&lt;&gt;"YYYY/MM/DD",$G285&lt;&gt;""),申込書!$P$91,"")</f>
        <v/>
      </c>
      <c r="AP285" s="81" t="str">
        <f>IF(AND(申込書!$C$91&lt;&gt;"▼プルダウンより選択してください",申込書!$C$91&lt;&gt;"",$G285&lt;&gt;""),申込書!$M$91,"")</f>
        <v/>
      </c>
      <c r="AQ285" s="81" t="str">
        <f>IF($AO$3&lt;&gt;"コンテンツなし",IF(AND(申込書!$AH$4="GIGAスクールパック",SUM($P285,$R285)&lt;&gt;0),SUM($P285,$R285),IF(AND(申込書!$AH$4="SKY安心GIGAタブレット",SUM($T285,$V285)&lt;&gt;0),SUM($T285,$V285),"")),"")</f>
        <v/>
      </c>
      <c r="AR285" s="81" t="str">
        <f>IF($AO$3&lt;&gt;"コンテンツなし",IF(AND(申込書!$AH$4="GIGAスクールパック",SUM($Q285,$S285)&lt;&gt;0),SUM($Q285,$S285),IF(AND(申込書!$AH$4="SKY安心GIGAタブレット",SUM($U285,$W285)&lt;&gt;0),SUM($U285,$W285),"")),"")</f>
        <v/>
      </c>
      <c r="AS285" s="157"/>
      <c r="AT285" s="82"/>
      <c r="AU285" s="80" t="str">
        <f>IF(AND(申込書!$C$92&lt;&gt;"▼プルダウンより選択してください",申込書!$C$92&lt;&gt;"",申込書!$P$92&lt;&gt;"YYYY/MM/DD",$G285&lt;&gt;""),申込書!$P$92,"")</f>
        <v/>
      </c>
      <c r="AV285" s="81" t="str">
        <f>IF(AND(申込書!$C$92&lt;&gt;"▼プルダウンより選択してください",申込書!$C$92&lt;&gt;"",$G285&lt;&gt;""),申込書!$M$92,"")</f>
        <v/>
      </c>
      <c r="AW285" s="81" t="str">
        <f>IF($AU$3&lt;&gt;"コンテンツなし",IF(AND(申込書!$AH$4="GIGAスクールパック",SUM($P285,$R285)&lt;&gt;0),SUM($P285,$R285),IF(AND(申込書!$AH$4="SKY安心GIGAタブレット",SUM($T285,$V285)&lt;&gt;0),SUM($T285,$V285),"")),"")</f>
        <v/>
      </c>
      <c r="AX285" s="81" t="str">
        <f>IF($AU$3&lt;&gt;"コンテンツなし",IF(AND(申込書!$AH$4="GIGAスクールパック",SUM($Q285,$S285)&lt;&gt;0),SUM($Q285,$S285),IF(AND(申込書!$AH$4="SKY安心GIGAタブレット",SUM($U285,$W285)&lt;&gt;0),SUM($U285,$W285),"")),"")</f>
        <v/>
      </c>
      <c r="AY285" s="157"/>
      <c r="AZ285" s="82"/>
      <c r="BA285" s="80" t="str">
        <f>IF(AND(申込書!$C$93&lt;&gt;"▼プルダウンより選択してください",申込書!$C$93&lt;&gt;"",申込書!$P$93&lt;&gt;"YYYY/MM/DD",$G285&lt;&gt;""),申込書!$P$93,"")</f>
        <v/>
      </c>
      <c r="BB285" s="81" t="str">
        <f>IF(AND(申込書!$C$93&lt;&gt;"▼プルダウンより選択してください",申込書!$C$93&lt;&gt;"",申込書!$M$93&gt;=1,$G285&lt;&gt;""),申込書!$M$93,"")</f>
        <v/>
      </c>
      <c r="BC285" s="81" t="str">
        <f>IF($BA$3&lt;&gt;"コンテンツなし",IF(AND(申込書!$AH$4="GIGAスクールパック",SUM($P285,$R285)&lt;&gt;0),SUM($P285,$R285),IF(AND(申込書!$AH$4="SKY安心GIGAタブレット",SUM($T285,$V285)&lt;&gt;0),SUM($T285,$V285),"")),"")</f>
        <v/>
      </c>
      <c r="BD285" s="81" t="str">
        <f>IF($BA$3&lt;&gt;"コンテンツなし",IF(AND(申込書!$AH$4="GIGAスクールパック",SUM($Q285,$S285)&lt;&gt;0),SUM($Q285,$S285),IF(AND(申込書!$AH$4="SKY安心GIGAタブレット",SUM($U285,$W285)&lt;&gt;0),SUM($U285,$W285),"")),"")</f>
        <v/>
      </c>
      <c r="BE285" s="157"/>
      <c r="BF285" s="82"/>
      <c r="BG285" s="80" t="str">
        <f>IF(AND(申込書!$C$94&lt;&gt;"▼プルダウンより選択してください",申込書!$C$94&lt;&gt;"",申込書!$P$94&lt;&gt;"YYYY/MM/DD",$G285&lt;&gt;""),申込書!$P$94,"")</f>
        <v/>
      </c>
      <c r="BH285" s="81" t="str">
        <f>IF(AND(申込書!$C$94&lt;&gt;"▼プルダウンより選択してください",申込書!$C$94&lt;&gt;"",$G285&lt;&gt;""),申込書!$M$94,"")</f>
        <v/>
      </c>
      <c r="BI285" s="81" t="str">
        <f>IF($BG$3&lt;&gt;"コンテンツなし",IF(AND(申込書!$AH$4="GIGAスクールパック",SUM($P285,$R285)&lt;&gt;0),SUM($P285,$R285),IF(AND(申込書!$AH$4="SKY安心GIGAタブレット",SUM($T285,$V285)&lt;&gt;0),SUM($T285,$V285),"")),"")</f>
        <v/>
      </c>
      <c r="BJ285" s="81" t="str">
        <f>IF($BG$3&lt;&gt;"コンテンツなし",IF(AND(申込書!$AH$4="GIGAスクールパック",SUM($Q285,$S285)&lt;&gt;0),SUM($Q285,$S285),IF(AND(申込書!$AH$4="SKY安心GIGAタブレット",SUM($U285,$W285)&lt;&gt;0),SUM($U285,$W285),"")),"")</f>
        <v/>
      </c>
      <c r="BK285" s="157"/>
      <c r="BL285" s="82"/>
      <c r="BM285" s="80" t="str">
        <f>IF(AND(申込書!$C$95&lt;&gt;"▼プルダウンより選択してください",申込書!$C$95&lt;&gt;"",申込書!$P$95&lt;&gt;"YYYY/MM/DD",$G285&lt;&gt;""),申込書!$P$95,"")</f>
        <v/>
      </c>
      <c r="BN285" s="81" t="str">
        <f>IF(AND(申込書!$C$95&lt;&gt;"▼プルダウンより選択してください",申込書!$C$95&lt;&gt;"",$G285&lt;&gt;""),申込書!$M$95,"")</f>
        <v/>
      </c>
      <c r="BO285" s="81" t="str">
        <f>IF($BM$3&lt;&gt;"コンテンツなし",IF(AND(申込書!$AH$4="GIGAスクールパック",SUM($P285,$R285)&lt;&gt;0),SUM($P285,$R285),IF(AND(申込書!$AH$4="SKY安心GIGAタブレット",SUM($T285,$V285)&lt;&gt;0),SUM($T285,$V285),"")),"")</f>
        <v/>
      </c>
      <c r="BP285" s="81" t="str">
        <f>IF($BM$3&lt;&gt;"コンテンツなし",IF(AND(申込書!$AH$4="GIGAスクールパック",SUM($Q285,$S285)&lt;&gt;0),SUM($Q285,$S285),IF(AND(申込書!$AH$4="SKY安心GIGAタブレット",SUM($U285,$W285)&lt;&gt;0),SUM($U285,$W285),"")),"")</f>
        <v/>
      </c>
      <c r="BQ285" s="157"/>
      <c r="BR285" s="82"/>
      <c r="BS285" s="80" t="str">
        <f>IF(AND(申込書!$C$96&lt;&gt;"▼プルダウンより選択してください",申込書!$C$96&lt;&gt;"",申込書!$P$96&lt;&gt;"YYYY/MM/DD",$G285&lt;&gt;""),申込書!$P$96,"")</f>
        <v/>
      </c>
      <c r="BT285" s="81" t="str">
        <f>IF(AND(申込書!$C$96&lt;&gt;"▼プルダウンより選択してください",申込書!$C$96&lt;&gt;"",$G285&lt;&gt;""),申込書!$M$96,"")</f>
        <v/>
      </c>
      <c r="BU285" s="81" t="str">
        <f>IF($BS$3&lt;&gt;"コンテンツなし",IF(AND(申込書!$AH$4="GIGAスクールパック",SUM($P285,$R285)&lt;&gt;0),SUM($P285,$R285),IF(AND(申込書!$AH$4="SKY安心GIGAタブレット",SUM($T285,$V285)&lt;&gt;0),SUM($T285,$V285),"")),"")</f>
        <v/>
      </c>
      <c r="BV285" s="81" t="str">
        <f>IF($BS$3&lt;&gt;"コンテンツなし",IF(AND(申込書!$AH$4="GIGAスクールパック",SUM($Q285,$S285)&lt;&gt;0),SUM($Q285,$S285),IF(AND(申込書!$AH$4="SKY安心GIGAタブレット",SUM($U285,$W285)&lt;&gt;0),SUM($U285,$W285),"")),"")</f>
        <v/>
      </c>
      <c r="BW285" s="157"/>
      <c r="BX285" s="82"/>
      <c r="BY285" s="80" t="str">
        <f>IF(AND(申込書!$C$97&lt;&gt;"▼プルダウンより選択してください",申込書!$C$97&lt;&gt;"",申込書!$P$97&lt;&gt;"YYYY/MM/DD",$G285&lt;&gt;""),申込書!$P$97,"")</f>
        <v/>
      </c>
      <c r="BZ285" s="81" t="str">
        <f>IF(AND(申込書!$C$97&lt;&gt;"▼プルダウンより選択してください",申込書!$C$97&lt;&gt;"",$G285&lt;&gt;""),申込書!$M$97,"")</f>
        <v/>
      </c>
      <c r="CA285" s="81" t="str">
        <f>IF($BY$3&lt;&gt;"コンテンツなし",IF(AND(申込書!$AH$4="GIGAスクールパック",SUM($P285,$R285)&lt;&gt;0),SUM($P285,$R285),IF(AND(申込書!$AH$4="SKY安心GIGAタブレット",SUM($T285,$V285)&lt;&gt;0),SUM($T285,$V285),"")),"")</f>
        <v/>
      </c>
      <c r="CB285" s="81" t="str">
        <f>IF($BY$3&lt;&gt;"コンテンツなし",IF(AND(申込書!$AH$4="GIGAスクールパック",SUM($Q285,$S285)&lt;&gt;0),SUM($Q285,$S285),IF(AND(申込書!$AH$4="SKY安心GIGAタブレット",SUM($U285,$W285)&lt;&gt;0),SUM($U285,$W285),"")),"")</f>
        <v/>
      </c>
      <c r="CC285" s="157"/>
      <c r="CD285" s="82"/>
      <c r="CE285" s="80" t="str">
        <f>IF(AND(申込書!$C$98&lt;&gt;"▼プルダウンより選択してください",申込書!$C$98&lt;&gt;"",申込書!$P$98&lt;&gt;"YYYY/MM/DD",$G285&lt;&gt;""),申込書!$P$98,"")</f>
        <v/>
      </c>
      <c r="CF285" s="81" t="str">
        <f>IF(AND(申込書!$C$98&lt;&gt;"▼プルダウンより選択してください",申込書!$C$98&lt;&gt;"",$G285&lt;&gt;""),申込書!$M$98,"")</f>
        <v/>
      </c>
      <c r="CG285" s="81" t="str">
        <f>IF($CE$3&lt;&gt;"コンテンツなし",IF(AND(申込書!$AH$4="GIGAスクールパック",SUM($P285,$R285)&lt;&gt;0),SUM($P285,$R285),IF(AND(申込書!$AH$4="SKY安心GIGAタブレット",SUM($T285,$V285)&lt;&gt;0),SUM($T285,$V285),"")),"")</f>
        <v/>
      </c>
      <c r="CH285" s="81" t="str">
        <f>IF($CE$3&lt;&gt;"コンテンツなし",IF(AND(申込書!$AH$4="GIGAスクールパック",SUM($Q285,$S285)&lt;&gt;0),SUM($Q285,$S285),IF(AND(申込書!$AH$4="SKY安心GIGAタブレット",SUM($U285,$W285)&lt;&gt;0),SUM($U285,$W285),"")),"")</f>
        <v/>
      </c>
      <c r="CI285" s="157"/>
      <c r="CJ285" s="82"/>
      <c r="CK285" s="80" t="str">
        <f>IF(AND(申込書!$C$99&lt;&gt;"▼プルダウンより選択してください",申込書!$C$99&lt;&gt;"",申込書!$P$99&lt;&gt;"YYYY/MM/DD",$G285&lt;&gt;""),申込書!$P$99,"")</f>
        <v/>
      </c>
      <c r="CL285" s="81" t="str">
        <f>IF(AND(申込書!$C$99&lt;&gt;"▼プルダウンより選択してください",申込書!$C$99&lt;&gt;"",$G285&lt;&gt;""),申込書!$M$99,"")</f>
        <v/>
      </c>
      <c r="CM285" s="81" t="str">
        <f>IF($CK$3&lt;&gt;"コンテンツなし",IF(AND(申込書!$AH$4="GIGAスクールパック",SUM($P285,$R285)&lt;&gt;0),SUM($P285,$R285),IF(AND(申込書!$AH$4="SKY安心GIGAタブレット",SUM($T285,$V285)&lt;&gt;0),SUM($T285,$V285),"")),"")</f>
        <v/>
      </c>
      <c r="CN285" s="81" t="str">
        <f>IF($CK$3&lt;&gt;"コンテンツなし",IF(AND(申込書!$AH$4="GIGAスクールパック",SUM($Q285,$S285)&lt;&gt;0),SUM($Q285,$S285),IF(AND(申込書!$AH$4="SKY安心GIGAタブレット",SUM($U285,$W285)&lt;&gt;0),SUM($U285,$W285),"")),"")</f>
        <v/>
      </c>
      <c r="CO285" s="157"/>
      <c r="CP285" s="82"/>
      <c r="CQ285" s="80" t="str">
        <f>IF(AND(申込書!$C$100&lt;&gt;"▼プルダウンより選択してください",申込書!$C$100&lt;&gt;"",申込書!$P$100&lt;&gt;"YYYY/MM/DD",$G285&lt;&gt;""),申込書!$P$100,"")</f>
        <v/>
      </c>
      <c r="CR285" s="81" t="str">
        <f>IF(AND(申込書!$C$100&lt;&gt;"▼プルダウンより選択してください",申込書!$C$100&lt;&gt;"",$G285&lt;&gt;""),申込書!$M$100,"")</f>
        <v/>
      </c>
      <c r="CS285" s="81" t="str">
        <f>IF($CQ$3&lt;&gt;"コンテンツなし",IF(AND(申込書!$AH$4="GIGAスクールパック",SUM($P285,$R285)&lt;&gt;0),SUM($P285,$R285),IF(AND(申込書!$AH$4="SKY安心GIGAタブレット",SUM($T285,$V285)&lt;&gt;0),SUM($T285,$V285),"")),"")</f>
        <v/>
      </c>
      <c r="CT285" s="81" t="str">
        <f>IF($CQ$3&lt;&gt;"コンテンツなし",IF(AND(申込書!$AH$4="GIGAスクールパック",SUM($Q285,$S285)&lt;&gt;0),SUM($Q285,$S285),IF(AND(申込書!$AH$4="SKY安心GIGAタブレット",SUM($U285,$W285)&lt;&gt;0),SUM($U285,$W285),"")),"")</f>
        <v/>
      </c>
      <c r="CU285" s="81"/>
      <c r="CV285" s="82"/>
      <c r="CW285" s="80" t="str">
        <f>IF(AND(申込書!$C$101&lt;&gt;"▼プルダウンより選択してください",申込書!$C$101&lt;&gt;"",申込書!$P$101&lt;&gt;"YYYY/MM/DD",$G285&lt;&gt;""),申込書!$P$101,"")</f>
        <v/>
      </c>
      <c r="CX285" s="81" t="str">
        <f>IF(AND(申込書!$C$101&lt;&gt;"▼プルダウンより選択してください",申込書!$C$101&lt;&gt;"",$G285&lt;&gt;""),申込書!$M$101,"")</f>
        <v/>
      </c>
      <c r="CY285" s="81" t="str">
        <f>IF($CW$3&lt;&gt;"コンテンツなし",IF(AND(申込書!$AH$4="GIGAスクールパック",SUM($P285,$R285)&lt;&gt;0),SUM($P285,$R285),IF(AND(申込書!$AH$4="SKY安心GIGAタブレット",SUM($T285,$V285)&lt;&gt;0),SUM($T285,$V285),"")),"")</f>
        <v/>
      </c>
      <c r="CZ285" s="81" t="str">
        <f>IF($CW$3&lt;&gt;"コンテンツなし",IF(AND(申込書!$AH$4="GIGAスクールパック",SUM($Q285,$S285)&lt;&gt;0),SUM($Q285,$S285),IF(AND(申込書!$AH$4="SKY安心GIGAタブレット",SUM($U285,$W285)&lt;&gt;0),SUM($U285,$W285),"")),"")</f>
        <v/>
      </c>
      <c r="DA285" s="81"/>
      <c r="DB285" s="82"/>
      <c r="DC285" s="80" t="str">
        <f>IF(AND(申込書!$C$102&lt;&gt;"▼プルダウンより選択してください",申込書!$C$102&lt;&gt;"",申込書!$P$102&lt;&gt;"YYYY/MM/DD",$G285&lt;&gt;""),申込書!$P$102,"")</f>
        <v/>
      </c>
      <c r="DD285" s="81" t="str">
        <f>IF(AND(申込書!$C$102&lt;&gt;"▼プルダウンより選択してください",申込書!$C$102&lt;&gt;"",$G285&lt;&gt;""),申込書!$M$102,"")</f>
        <v/>
      </c>
      <c r="DE285" s="81" t="str">
        <f>IF($DC$3&lt;&gt;"コンテンツなし",IF(AND(申込書!$AH$4="GIGAスクールパック",SUM($P285,$R285)&lt;&gt;0),SUM($P285,$R285),IF(AND(申込書!$AH$4="SKY安心GIGAタブレット",SUM($T285,$V285)&lt;&gt;0),SUM($T285,$V285),"")),"")</f>
        <v/>
      </c>
      <c r="DF285" s="81" t="str">
        <f>IF($DC$3&lt;&gt;"コンテンツなし",IF(AND(申込書!$AH$4="GIGAスクールパック",SUM($Q285,$S285)&lt;&gt;0),SUM($Q285,$S285),IF(AND(申込書!$AH$4="SKY安心GIGAタブレット",SUM($U285,$W285)&lt;&gt;0),SUM($U285,$W285),"")),"")</f>
        <v/>
      </c>
      <c r="DG285" s="81"/>
      <c r="DH285" s="82"/>
      <c r="DI285" s="80" t="str">
        <f>IF(AND(申込書!$C$103&lt;&gt;"▼プルダウンより選択してください",申込書!$C$103&lt;&gt;"",申込書!$P$103&lt;&gt;"YYYY/MM/DD",$G285&lt;&gt;""),申込書!$P$103,"")</f>
        <v/>
      </c>
      <c r="DJ285" s="81" t="str">
        <f>IF(AND(申込書!$C$103&lt;&gt;"▼プルダウンより選択してください",申込書!$C$103&lt;&gt;"",$G285&lt;&gt;""),申込書!$M$103,"")</f>
        <v/>
      </c>
      <c r="DK285" s="81" t="str">
        <f>IF($DI$3&lt;&gt;"コンテンツなし",IF(AND(申込書!$AH$4="GIGAスクールパック",SUM($P285,$R285)&lt;&gt;0),SUM($P285,$R285),IF(AND(申込書!$AH$4="SKY安心GIGAタブレット",SUM($T285,$V285)&lt;&gt;0),SUM($T285,$V285),"")),"")</f>
        <v/>
      </c>
      <c r="DL285" s="81" t="str">
        <f>IF($DI$3&lt;&gt;"コンテンツなし",IF(AND(申込書!$AH$4="GIGAスクールパック",SUM($Q285,$S285)&lt;&gt;0),SUM($Q285,$S285),IF(AND(申込書!$AH$4="SKY安心GIGAタブレット",SUM($U285,$W285)&lt;&gt;0),SUM($U285,$W285),"")),"")</f>
        <v/>
      </c>
      <c r="DM285" s="81"/>
      <c r="DN285" s="82"/>
      <c r="DO285" s="80" t="str">
        <f>IF(AND(申込書!$C$104&lt;&gt;"▼プルダウンより選択してください",申込書!$C$104&lt;&gt;"",申込書!$P$104&lt;&gt;"YYYY/MM/DD",$G285&lt;&gt;""),申込書!$P$104,"")</f>
        <v/>
      </c>
      <c r="DP285" s="81" t="str">
        <f>IF(AND(申込書!$C$104&lt;&gt;"▼プルダウンより選択してください",申込書!$C$104&lt;&gt;"",$G285&lt;&gt;""),申込書!$M$104,"")</f>
        <v/>
      </c>
      <c r="DQ285" s="81" t="str">
        <f>IF($DO$3&lt;&gt;"コンテンツなし",IF(AND(申込書!$AH$4="GIGAスクールパック",SUM($P285,$R285)&lt;&gt;0),SUM($P285,$R285),IF(AND(申込書!$AH$4="SKY安心GIGAタブレット",SUM($T285,$V285)&lt;&gt;0),SUM($T285,$V285),"")),"")</f>
        <v/>
      </c>
      <c r="DR285" s="81" t="str">
        <f>IF($DO$3&lt;&gt;"コンテンツなし",IF(AND(申込書!$AH$4="GIGAスクールパック",SUM($Q285,$S285)&lt;&gt;0),SUM($Q285,$S285),IF(AND(申込書!$AH$4="SKY安心GIGAタブレット",SUM($U285,$W285)&lt;&gt;0),SUM($U285,$W285),"")),"")</f>
        <v/>
      </c>
      <c r="DS285" s="81"/>
      <c r="DT285" s="82"/>
      <c r="DU285" s="80" t="str">
        <f>IF(AND(申込書!$C$105&lt;&gt;"▼プルダウンより選択してください",申込書!$C$105&lt;&gt;"",申込書!$P$105&lt;&gt;"YYYY/MM/DD",$G285&lt;&gt;""),申込書!$P$105,"")</f>
        <v/>
      </c>
      <c r="DV285" s="81" t="str">
        <f>IF(AND(申込書!$C$105&lt;&gt;"▼プルダウンより選択してください",申込書!$C$105&lt;&gt;"",$G285&lt;&gt;""),申込書!$M$105,"")</f>
        <v/>
      </c>
      <c r="DW285" s="81" t="str">
        <f>IF($DU$3&lt;&gt;"コンテンツなし",IF(AND(申込書!$AH$4="GIGAスクールパック",SUM($P285,$R285)&lt;&gt;0),SUM($P285,$R285),IF(AND(申込書!$AH$4="SKY安心GIGAタブレット",SUM($T285,$V285)&lt;&gt;0),SUM($T285,$V285),"")),"")</f>
        <v/>
      </c>
      <c r="DX285" s="81" t="str">
        <f>IF($DU$3&lt;&gt;"コンテンツなし",IF(AND(申込書!$AH$4="GIGAスクールパック",SUM($Q285,$S285)&lt;&gt;0),SUM($Q285,$S285),IF(AND(申込書!$AH$4="SKY安心GIGAタブレット",SUM($U285,$W285)&lt;&gt;0),SUM($U285,$W285),"")),"")</f>
        <v/>
      </c>
      <c r="DY285" s="157"/>
      <c r="DZ285" s="82"/>
      <c r="EA285" s="80" t="str">
        <f>IF(AND(申込書!$C$106&lt;&gt;"▼プルダウンより選択してください",申込書!$C$106&lt;&gt;"",申込書!$P$106&lt;&gt;"YYYY/MM/DD",$G285&lt;&gt;""),申込書!$P$106,"")</f>
        <v/>
      </c>
      <c r="EB285" s="81" t="str">
        <f>IF(AND(申込書!$C$106&lt;&gt;"▼プルダウンより選択してください",申込書!$C$106&lt;&gt;"",$G285&lt;&gt;""),申込書!$M$106,"")</f>
        <v/>
      </c>
      <c r="EC285" s="81" t="str">
        <f>IF($EA$3&lt;&gt;"コンテンツなし",IF(AND(申込書!$AH$4="GIGAスクールパック",SUM($P285,$R285)&lt;&gt;0),SUM($P285,$R285),IF(AND(申込書!$AH$4="SKY安心GIGAタブレット",SUM($T285,$V285)&lt;&gt;0),SUM($T285,$V285),"")),"")</f>
        <v/>
      </c>
      <c r="ED285" s="81" t="str">
        <f>IF($EA$3&lt;&gt;"コンテンツなし",IF(AND(申込書!$AH$4="GIGAスクールパック",SUM($Q285,$S285)&lt;&gt;0),SUM($Q285,$S285),IF(AND(申込書!$AH$4="SKY安心GIGAタブレット",SUM($U285,$W285)&lt;&gt;0),SUM($U285,$W285),"")),"")</f>
        <v/>
      </c>
      <c r="EE285" s="157"/>
      <c r="EF285" s="82"/>
      <c r="EG285" s="80" t="str">
        <f>IF(AND(申込書!$C$107&lt;&gt;"▼プルダウンより選択してください",申込書!$C$107&lt;&gt;"",申込書!$P$107&lt;&gt;"YYYY/MM/DD",$G285&lt;&gt;""),申込書!$P$107,"")</f>
        <v/>
      </c>
      <c r="EH285" s="81" t="str">
        <f>IF(AND(申込書!$C$107&lt;&gt;"▼プルダウンより選択してください",申込書!$C$107&lt;&gt;"",$G285&lt;&gt;""),申込書!$M$107,"")</f>
        <v/>
      </c>
      <c r="EI285" s="81" t="str">
        <f>IF($EG$3&lt;&gt;"コンテンツなし",IF(AND(申込書!$AH$4="GIGAスクールパック",SUM($P285,$R285)&lt;&gt;0),SUM($P285,$R285),IF(AND(申込書!$AH$4="SKY安心GIGAタブレット",SUM($T285,$V285)&lt;&gt;0),SUM($T285,$V285),"")),"")</f>
        <v/>
      </c>
      <c r="EJ285" s="81" t="str">
        <f>IF($EG$3&lt;&gt;"コンテンツなし",IF(AND(申込書!$AH$4="GIGAスクールパック",SUM($Q285,$S285)&lt;&gt;0),SUM($Q285,$S285),IF(AND(申込書!$AH$4="SKY安心GIGAタブレット",SUM($U285,$W285)&lt;&gt;0),SUM($U285,$W285),"")),"")</f>
        <v/>
      </c>
      <c r="EK285" s="157"/>
      <c r="EL285" s="82"/>
      <c r="EM285" s="80" t="str">
        <f>IF(AND(申込書!$C$108&lt;&gt;"▼プルダウンより選択してください",申込書!$C$108&lt;&gt;"",申込書!$P$108&lt;&gt;"YYYY/MM/DD",$G285&lt;&gt;""),申込書!$P$108,"")</f>
        <v/>
      </c>
      <c r="EN285" s="81" t="str">
        <f>IF(AND(申込書!$C$108&lt;&gt;"▼プルダウンより選択してください",申込書!$C$108&lt;&gt;"",$G285&lt;&gt;""),申込書!$M$108,"")</f>
        <v/>
      </c>
      <c r="EO285" s="81" t="str">
        <f>IF($EM$3&lt;&gt;"コンテンツなし",IF(AND(申込書!$AH$4="GIGAスクールパック",SUM($P285,$R285)&lt;&gt;0),SUM($P285,$R285),IF(AND(申込書!$AH$4="SKY安心GIGAタブレット",SUM($T285,$V285)&lt;&gt;0),SUM($T285,$V285),"")),"")</f>
        <v/>
      </c>
      <c r="EP285" s="81" t="str">
        <f>IF($EM$3&lt;&gt;"コンテンツなし",IF(AND(申込書!$AH$4="GIGAスクールパック",SUM($Q285,$S285)&lt;&gt;0),SUM($Q285,$S285),IF(AND(申込書!$AH$4="SKY安心GIGAタブレット",SUM($U285,$W285)&lt;&gt;0),SUM($U285,$W285),"")),"")</f>
        <v/>
      </c>
      <c r="EQ285" s="157"/>
      <c r="ER285" s="82"/>
      <c r="ES285" s="80" t="str">
        <f>IF(AND(申込書!$C$109&lt;&gt;"▼プルダウンより選択してください",申込書!$C$109&lt;&gt;"",申込書!$P$109&lt;&gt;"YYYY/MM/DD",$G285&lt;&gt;""),申込書!$P$109,"")</f>
        <v/>
      </c>
      <c r="ET285" s="81" t="str">
        <f>IF(AND(申込書!$C$109&lt;&gt;"▼プルダウンより選択してください",申込書!$C$109&lt;&gt;"",$G285&lt;&gt;""),申込書!$M$109,"")</f>
        <v/>
      </c>
      <c r="EU285" s="81" t="str">
        <f>IF($ES$3&lt;&gt;"コンテンツなし",IF(AND(申込書!$AH$4="GIGAスクールパック",SUM($P285,$R285)&lt;&gt;0),SUM($P285,$R285),IF(AND(申込書!$AH$4="SKY安心GIGAタブレット",SUM($T285,$V285)&lt;&gt;0),SUM($T285,$V285),"")),"")</f>
        <v/>
      </c>
      <c r="EV285" s="81" t="str">
        <f>IF($ES$3&lt;&gt;"コンテンツなし",IF(AND(申込書!$AH$4="GIGAスクールパック",SUM($Q285,$S285)&lt;&gt;0),SUM($Q285,$S285),IF(AND(申込書!$AH$4="SKY安心GIGAタブレット",SUM($U285,$W285)&lt;&gt;0),SUM($U285,$W285),"")),"")</f>
        <v/>
      </c>
      <c r="EW285" s="157"/>
      <c r="EX285" s="82"/>
      <c r="EY285" s="80" t="str">
        <f>IF(AND(申込書!$C$110&lt;&gt;"▼プルダウンより選択してください",申込書!$C$110&lt;&gt;"",申込書!$P$110&lt;&gt;"YYYY/MM/DD",$G285&lt;&gt;""),申込書!$P$110,"")</f>
        <v/>
      </c>
      <c r="EZ285" s="81" t="str">
        <f>IF(AND(申込書!$C$110&lt;&gt;"▼プルダウンより選択してください",申込書!$C$110&lt;&gt;"",$G285&lt;&gt;""),申込書!$M$110,"")</f>
        <v/>
      </c>
      <c r="FA285" s="81" t="str">
        <f>IF($EY$3&lt;&gt;"コンテンツなし",IF(AND(申込書!$AH$4="GIGAスクールパック",SUM($P285,$R285)&lt;&gt;0),SUM($P285,$R285),IF(AND(申込書!$AH$4="SKY安心GIGAタブレット",SUM($T285,$V285)&lt;&gt;0),SUM($T285,$V285),"")),"")</f>
        <v/>
      </c>
      <c r="FB285" s="81" t="str">
        <f>IF($EY$3&lt;&gt;"コンテンツなし",IF(AND(申込書!$AH$4="GIGAスクールパック",SUM($Q285,$S285)&lt;&gt;0),SUM($Q285,$S285),IF(AND(申込書!$AH$4="SKY安心GIGAタブレット",SUM($U285,$W285)&lt;&gt;0),SUM($U285,$W285),"")),"")</f>
        <v/>
      </c>
      <c r="FC285" s="157"/>
      <c r="FD285" s="82"/>
      <c r="FE285" s="80" t="str">
        <f>IF(AND(申込書!$C$111&lt;&gt;"▼プルダウンより選択してください",申込書!$C$111&lt;&gt;"",申込書!$P$111&lt;&gt;"YYYY/MM/DD",$G285&lt;&gt;""),申込書!$P$111,"")</f>
        <v/>
      </c>
      <c r="FF285" s="81" t="str">
        <f>IF(AND(申込書!$C$111&lt;&gt;"▼プルダウンより選択してください",申込書!$C$111&lt;&gt;"",$G285&lt;&gt;""),申込書!$M$111,"")</f>
        <v/>
      </c>
      <c r="FG285" s="81" t="str">
        <f>IF($FE$3&lt;&gt;"コンテンツなし",IF(AND(申込書!$AH$4="GIGAスクールパック",SUM($P285,$R285)&lt;&gt;0),SUM($P285,$R285),IF(AND(申込書!$AH$4="SKY安心GIGAタブレット",SUM($T285,$V285)&lt;&gt;0),SUM($T285,$V285),"")),"")</f>
        <v/>
      </c>
      <c r="FH285" s="81" t="str">
        <f>IF($FE$3&lt;&gt;"コンテンツなし",IF(AND(申込書!$AH$4="GIGAスクールパック",SUM($Q285,$S285)&lt;&gt;0),SUM($Q285,$S285),IF(AND(申込書!$AH$4="SKY安心GIGAタブレット",SUM($U285,$W285)&lt;&gt;0),SUM($U285,$W285),"")),"")</f>
        <v/>
      </c>
      <c r="FI285" s="157"/>
      <c r="FJ285" s="82"/>
      <c r="FK285" s="80" t="str">
        <f>IF(AND(申込書!$C$112&lt;&gt;"▼プルダウンより選択してください",申込書!$C$112&lt;&gt;"",申込書!$P$112&lt;&gt;"YYYY/MM/DD",$G285&lt;&gt;""),申込書!$P$112,"")</f>
        <v/>
      </c>
      <c r="FL285" s="81" t="str">
        <f>IF(AND(申込書!$C$112&lt;&gt;"▼プルダウンより選択してください",申込書!$C$112&lt;&gt;"",$G285&lt;&gt;""),申込書!$M$112,"")</f>
        <v/>
      </c>
      <c r="FM285" s="81" t="str">
        <f>IF($FK$3&lt;&gt;"コンテンツなし",IF(AND(申込書!$AH$4="GIGAスクールパック",SUM($P285,$R285)&lt;&gt;0),SUM($P285,$R285),IF(AND(申込書!$AH$4="SKY安心GIGAタブレット",SUM($T285,$V285)&lt;&gt;0),SUM($T285,$V285),"")),"")</f>
        <v/>
      </c>
      <c r="FN285" s="81" t="str">
        <f>IF($FK$3&lt;&gt;"コンテンツなし",IF(AND(申込書!$AH$4="GIGAスクールパック",SUM($Q285,$S285)&lt;&gt;0),SUM($Q285,$S285),IF(AND(申込書!$AH$4="SKY安心GIGAタブレット",SUM($U285,$W285)&lt;&gt;0),SUM($U285,$W285),"")),"")</f>
        <v/>
      </c>
      <c r="FO285" s="157"/>
      <c r="FP285" s="82"/>
      <c r="FQ285" s="80" t="str">
        <f>IF(AND(申込書!$C$113&lt;&gt;"▼プルダウンより選択してください",申込書!$C$113&lt;&gt;"",申込書!$P$113&lt;&gt;"YYYY/MM/DD",$G285&lt;&gt;""),申込書!$P$113,"")</f>
        <v/>
      </c>
      <c r="FR285" s="81" t="str">
        <f>IF(AND(申込書!$C$113&lt;&gt;"▼プルダウンより選択してください",申込書!$C$113&lt;&gt;"",$G285&lt;&gt;""),申込書!$M$113,"")</f>
        <v/>
      </c>
      <c r="FS285" s="81" t="str">
        <f>IF($FQ$3&lt;&gt;"コンテンツなし",IF(AND(申込書!$AH$4="GIGAスクールパック",SUM($P285,$R285)&lt;&gt;0),SUM($P285,$R285),IF(AND(申込書!$AH$4="SKY安心GIGAタブレット",SUM($T285,$V285)&lt;&gt;0),SUM($T285,$V285),"")),"")</f>
        <v/>
      </c>
      <c r="FT285" s="81" t="str">
        <f>IF($FQ$3&lt;&gt;"コンテンツなし",IF(AND(申込書!$AH$4="GIGAスクールパック",SUM($Q285,$S285)&lt;&gt;0),SUM($Q285,$S285),IF(AND(申込書!$AH$4="SKY安心GIGAタブレット",SUM($U285,$W285)&lt;&gt;0),SUM($U285,$W285),"")),"")</f>
        <v/>
      </c>
      <c r="FU285" s="157"/>
      <c r="FV285" s="82"/>
      <c r="FW285" s="80" t="str">
        <f>IF(AND(申込書!$C$114&lt;&gt;"▼プルダウンより選択してください",申込書!$C$114&lt;&gt;"",申込書!$P$114&lt;&gt;"YYYY/MM/DD",$G285&lt;&gt;""),申込書!$P$114,"")</f>
        <v/>
      </c>
      <c r="FX285" s="81" t="str">
        <f>IF(AND(申込書!$C$114&lt;&gt;"▼プルダウンより選択してください",申込書!$C$114&lt;&gt;"",$G285&lt;&gt;""),申込書!$M$114,"")</f>
        <v/>
      </c>
      <c r="FY285" s="81" t="str">
        <f>IF($FW$3&lt;&gt;"コンテンツなし",IF(AND(申込書!$AH$4="GIGAスクールパック",SUM($P285,$R285)&lt;&gt;0),SUM($P285,$R285),IF(AND(申込書!$AH$4="SKY安心GIGAタブレット",SUM($T285,$V285)&lt;&gt;0),SUM($T285,$V285),"")),"")</f>
        <v/>
      </c>
      <c r="FZ285" s="81" t="str">
        <f>IF($FW$3&lt;&gt;"コンテンツなし",IF(AND(申込書!$AH$4="GIGAスクールパック",SUM($Q285,$S285)&lt;&gt;0),SUM($Q285,$S285),IF(AND(申込書!$AH$4="SKY安心GIGAタブレット",SUM($U285,$W285)&lt;&gt;0),SUM($U285,$W285),"")),"")</f>
        <v/>
      </c>
      <c r="GA285" s="157"/>
      <c r="GB285" s="82"/>
      <c r="GC285" s="80" t="str">
        <f>IF(AND(申込書!$C$115&lt;&gt;"▼プルダウンより選択してください",申込書!$C$115&lt;&gt;"",申込書!$P$115&lt;&gt;"YYYY/MM/DD",$G285&lt;&gt;""),申込書!$P$115,"")</f>
        <v/>
      </c>
      <c r="GD285" s="81" t="str">
        <f>IF(AND(申込書!$C$115&lt;&gt;"▼プルダウンより選択してください",申込書!$C$115&lt;&gt;"",$G285&lt;&gt;""),申込書!$M$115,"")</f>
        <v/>
      </c>
      <c r="GE285" s="81" t="str">
        <f>IF($GC$3&lt;&gt;"コンテンツなし",IF(AND(申込書!$AH$4="GIGAスクールパック",SUM($P285,$R285)&lt;&gt;0),SUM($P285,$R285),IF(AND(申込書!$AH$4="SKY安心GIGAタブレット",SUM($T285,$V285)&lt;&gt;0),SUM($T285,$V285),"")),"")</f>
        <v/>
      </c>
      <c r="GF285" s="81" t="str">
        <f>IF($GC$3&lt;&gt;"コンテンツなし",IF(AND(申込書!$AH$4="GIGAスクールパック",SUM($Q285,$S285)&lt;&gt;0),SUM($Q285,$S285),IF(AND(申込書!$AH$4="SKY安心GIGAタブレット",SUM($U285,$W285)&lt;&gt;0),SUM($U285,$W285),"")),"")</f>
        <v/>
      </c>
      <c r="GG285" s="157"/>
      <c r="GH285" s="82"/>
      <c r="GI285" s="80" t="str">
        <f>IF(AND(申込書!$C$116&lt;&gt;"▼プルダウンより選択してください",申込書!$C$116&lt;&gt;"",申込書!$P$116&lt;&gt;"YYYY/MM/DD",$G285&lt;&gt;""),申込書!$P$116,"")</f>
        <v/>
      </c>
      <c r="GJ285" s="81" t="str">
        <f>IF(AND(申込書!$C$116&lt;&gt;"▼プルダウンより選択してください",申込書!$C$116&lt;&gt;"",$G285&lt;&gt;""),申込書!$M$116,"")</f>
        <v/>
      </c>
      <c r="GK285" s="81" t="str">
        <f>IF($GI$3&lt;&gt;"コンテンツなし",IF(AND(申込書!$AH$4="GIGAスクールパック",SUM($P285,$R285)&lt;&gt;0),SUM($P285,$R285),IF(AND(申込書!$AH$4="SKY安心GIGAタブレット",SUM($T285,$V285)&lt;&gt;0),SUM($T285,$V285),"")),"")</f>
        <v/>
      </c>
      <c r="GL285" s="81" t="str">
        <f>IF($GI$3&lt;&gt;"コンテンツなし",IF(AND(申込書!$AH$4="GIGAスクールパック",SUM($Q285,$S285)&lt;&gt;0),SUM($Q285,$S285),IF(AND(申込書!$AH$4="SKY安心GIGAタブレット",SUM($U285,$W285)&lt;&gt;0),SUM($U285,$W285),"")),"")</f>
        <v/>
      </c>
      <c r="GM285" s="157"/>
      <c r="GN285" s="82"/>
      <c r="GO285" s="80" t="str">
        <f>IF(AND(申込書!$C$117&lt;&gt;"▼プルダウンより選択してください",申込書!$C$117&lt;&gt;"",申込書!$P$117&lt;&gt;"YYYY/MM/DD",$G285&lt;&gt;""),申込書!$P$117,"")</f>
        <v/>
      </c>
      <c r="GP285" s="81" t="str">
        <f>IF(AND(申込書!$C$117&lt;&gt;"▼プルダウンより選択してください",申込書!$C$117&lt;&gt;"",$G285&lt;&gt;""),申込書!$M$117,"")</f>
        <v/>
      </c>
      <c r="GQ285" s="81" t="str">
        <f>IF($GO$3&lt;&gt;"コンテンツなし",IF(AND(申込書!$AH$4="GIGAスクールパック",SUM($P285,$R285)&lt;&gt;0),SUM($P285,$R285),IF(AND(申込書!$AH$4="SKY安心GIGAタブレット",SUM($T285,$V285)&lt;&gt;0),SUM($T285,$V285),"")),"")</f>
        <v/>
      </c>
      <c r="GR285" s="81" t="str">
        <f>IF($GO$3&lt;&gt;"コンテンツなし",IF(AND(申込書!$AH$4="GIGAスクールパック",SUM($Q285,$S285)&lt;&gt;0),SUM($Q285,$S285),IF(AND(申込書!$AH$4="SKY安心GIGAタブレット",SUM($U285,$W285)&lt;&gt;0),SUM($U285,$W285),"")),"")</f>
        <v/>
      </c>
      <c r="GS285" s="157"/>
      <c r="GT285" s="82"/>
      <c r="GU285" s="80" t="str">
        <f>IF(AND(申込書!$C$118&lt;&gt;"▼プルダウンより選択してください",申込書!$C$118&lt;&gt;"",申込書!$P$118&lt;&gt;"YYYY/MM/DD",$G285&lt;&gt;""),申込書!$P$118,"")</f>
        <v/>
      </c>
      <c r="GV285" s="81" t="str">
        <f>IF(AND(申込書!$C$118&lt;&gt;"▼プルダウンより選択してください",申込書!$C$118&lt;&gt;"",$G285&lt;&gt;""),申込書!$M$118,"")</f>
        <v/>
      </c>
      <c r="GW285" s="81" t="str">
        <f>IF($GU$3&lt;&gt;"コンテンツなし",IF(AND(申込書!$AH$4="GIGAスクールパック",SUM($P285,$R285)&lt;&gt;0),SUM($P285,$R285),IF(AND(申込書!$AH$4="SKY安心GIGAタブレット",SUM($T285,$V285)&lt;&gt;0),SUM($T285,$V285),"")),"")</f>
        <v/>
      </c>
      <c r="GX285" s="81" t="str">
        <f>IF($GU$3&lt;&gt;"コンテンツなし",IF(AND(申込書!$AH$4="GIGAスクールパック",SUM($Q285,$S285)&lt;&gt;0),SUM($Q285,$S285),IF(AND(申込書!$AH$4="SKY安心GIGAタブレット",SUM($U285,$W285)&lt;&gt;0),SUM($U285,$W285),"")),"")</f>
        <v/>
      </c>
      <c r="GY285" s="157"/>
      <c r="GZ285" s="82"/>
      <c r="HA285" s="80" t="str">
        <f>IF(AND(申込書!$C$119&lt;&gt;"▼プルダウンより選択してください",申込書!$C$119&lt;&gt;"",申込書!$P$119&lt;&gt;"YYYY/MM/DD",$G285&lt;&gt;""),申込書!$P$119,"")</f>
        <v/>
      </c>
      <c r="HB285" s="81" t="str">
        <f>IF(AND(申込書!$C$119&lt;&gt;"▼プルダウンより選択してください",申込書!$C$119&lt;&gt;"",$G285&lt;&gt;""),申込書!$M$119,"")</f>
        <v/>
      </c>
      <c r="HC285" s="81" t="str">
        <f>IF($HA$3&lt;&gt;"コンテンツなし",IF(AND(申込書!$AH$4="GIGAスクールパック",SUM($P285,$R285)&lt;&gt;0),SUM($P285,$R285),IF(AND(申込書!$AH$4="SKY安心GIGAタブレット",SUM($T285,$V285)&lt;&gt;0),SUM($T285,$V285),"")),"")</f>
        <v/>
      </c>
      <c r="HD285" s="81" t="str">
        <f>IF($HA$3&lt;&gt;"コンテンツなし",IF(AND(申込書!$AH$4="GIGAスクールパック",SUM($Q285,$S285)&lt;&gt;0),SUM($Q285,$S285),IF(AND(申込書!$AH$4="SKY安心GIGAタブレット",SUM($U285,$W285)&lt;&gt;0),SUM($U285,$W285),"")),"")</f>
        <v/>
      </c>
      <c r="HE285" s="157"/>
      <c r="HF285" s="82"/>
      <c r="HG285" s="83"/>
    </row>
    <row r="286" spans="2:215" ht="26.85" customHeight="1">
      <c r="B286" s="62">
        <f t="shared" si="4"/>
        <v>281</v>
      </c>
      <c r="C286" s="63"/>
      <c r="D286" s="64"/>
      <c r="E286" s="207"/>
      <c r="F286" s="65"/>
      <c r="G286" s="66"/>
      <c r="H286" s="67"/>
      <c r="I286" s="68"/>
      <c r="J286" s="69"/>
      <c r="K286" s="70"/>
      <c r="L286" s="71"/>
      <c r="M286" s="72"/>
      <c r="N286" s="73"/>
      <c r="O286" s="74"/>
      <c r="P286" s="179"/>
      <c r="Q286" s="180"/>
      <c r="R286" s="180"/>
      <c r="S286" s="181"/>
      <c r="T286" s="179"/>
      <c r="U286" s="180"/>
      <c r="V286" s="182"/>
      <c r="W286" s="181"/>
      <c r="X286" s="75"/>
      <c r="Y286" s="76"/>
      <c r="Z286" s="77"/>
      <c r="AA286" s="78"/>
      <c r="AB286" s="79"/>
      <c r="AC286" s="79"/>
      <c r="AD286" s="79"/>
      <c r="AE286" s="77"/>
      <c r="AF286" s="139"/>
      <c r="AG286" s="139"/>
      <c r="AH286" s="139"/>
      <c r="AI286" s="80" t="str">
        <f>IF(AND(申込書!$C$90&lt;&gt;"▼プルダウンより選択してください",申込書!$C$90&lt;&gt;"",申込書!$P$90&lt;&gt;"YYYY/MM/DD",$G286&lt;&gt;""),申込書!$P$90,"")</f>
        <v/>
      </c>
      <c r="AJ286" s="81" t="str">
        <f>IF(AND(申込書!$C$90&lt;&gt;"▼プルダウンより選択してください",申込書!$C$90&lt;&gt;"",$G286&lt;&gt;""),申込書!$M$90,"")</f>
        <v/>
      </c>
      <c r="AK286" s="81" t="str">
        <f>IF($AI$3&lt;&gt;"コンテンツなし",IF(AND(申込書!$AH$4="GIGAスクールパック",SUM($P286,$R286)&lt;&gt;0),SUM($P286,$R286),IF(AND(申込書!$AH$4="SKY安心GIGAタブレット",SUM($T286,$V286)&lt;&gt;0),SUM($T286,$V286),"")),"")</f>
        <v/>
      </c>
      <c r="AL286" s="81" t="str">
        <f>IF($AI$3&lt;&gt;"コンテンツなし",IF(AND(申込書!$AH$4="GIGAスクールパック",SUM($Q286,$S286)&lt;&gt;0),SUM($Q286,$S286),IF(AND(申込書!$AH$4="SKY安心GIGAタブレット",SUM($U286,$W286)&lt;&gt;0),SUM($U286,$W286),"")),"")</f>
        <v/>
      </c>
      <c r="AM286" s="157"/>
      <c r="AN286" s="82"/>
      <c r="AO286" s="80" t="str">
        <f>IF(AND(申込書!$C$91&lt;&gt;"▼プルダウンより選択してください",申込書!$C$91&lt;&gt;"",申込書!$P$91&lt;&gt;"YYYY/MM/DD",$G286&lt;&gt;""),申込書!$P$91,"")</f>
        <v/>
      </c>
      <c r="AP286" s="81" t="str">
        <f>IF(AND(申込書!$C$91&lt;&gt;"▼プルダウンより選択してください",申込書!$C$91&lt;&gt;"",$G286&lt;&gt;""),申込書!$M$91,"")</f>
        <v/>
      </c>
      <c r="AQ286" s="81" t="str">
        <f>IF($AO$3&lt;&gt;"コンテンツなし",IF(AND(申込書!$AH$4="GIGAスクールパック",SUM($P286,$R286)&lt;&gt;0),SUM($P286,$R286),IF(AND(申込書!$AH$4="SKY安心GIGAタブレット",SUM($T286,$V286)&lt;&gt;0),SUM($T286,$V286),"")),"")</f>
        <v/>
      </c>
      <c r="AR286" s="81" t="str">
        <f>IF($AO$3&lt;&gt;"コンテンツなし",IF(AND(申込書!$AH$4="GIGAスクールパック",SUM($Q286,$S286)&lt;&gt;0),SUM($Q286,$S286),IF(AND(申込書!$AH$4="SKY安心GIGAタブレット",SUM($U286,$W286)&lt;&gt;0),SUM($U286,$W286),"")),"")</f>
        <v/>
      </c>
      <c r="AS286" s="157"/>
      <c r="AT286" s="82"/>
      <c r="AU286" s="80" t="str">
        <f>IF(AND(申込書!$C$92&lt;&gt;"▼プルダウンより選択してください",申込書!$C$92&lt;&gt;"",申込書!$P$92&lt;&gt;"YYYY/MM/DD",$G286&lt;&gt;""),申込書!$P$92,"")</f>
        <v/>
      </c>
      <c r="AV286" s="81" t="str">
        <f>IF(AND(申込書!$C$92&lt;&gt;"▼プルダウンより選択してください",申込書!$C$92&lt;&gt;"",$G286&lt;&gt;""),申込書!$M$92,"")</f>
        <v/>
      </c>
      <c r="AW286" s="81" t="str">
        <f>IF($AU$3&lt;&gt;"コンテンツなし",IF(AND(申込書!$AH$4="GIGAスクールパック",SUM($P286,$R286)&lt;&gt;0),SUM($P286,$R286),IF(AND(申込書!$AH$4="SKY安心GIGAタブレット",SUM($T286,$V286)&lt;&gt;0),SUM($T286,$V286),"")),"")</f>
        <v/>
      </c>
      <c r="AX286" s="81" t="str">
        <f>IF($AU$3&lt;&gt;"コンテンツなし",IF(AND(申込書!$AH$4="GIGAスクールパック",SUM($Q286,$S286)&lt;&gt;0),SUM($Q286,$S286),IF(AND(申込書!$AH$4="SKY安心GIGAタブレット",SUM($U286,$W286)&lt;&gt;0),SUM($U286,$W286),"")),"")</f>
        <v/>
      </c>
      <c r="AY286" s="157"/>
      <c r="AZ286" s="82"/>
      <c r="BA286" s="80" t="str">
        <f>IF(AND(申込書!$C$93&lt;&gt;"▼プルダウンより選択してください",申込書!$C$93&lt;&gt;"",申込書!$P$93&lt;&gt;"YYYY/MM/DD",$G286&lt;&gt;""),申込書!$P$93,"")</f>
        <v/>
      </c>
      <c r="BB286" s="81" t="str">
        <f>IF(AND(申込書!$C$93&lt;&gt;"▼プルダウンより選択してください",申込書!$C$93&lt;&gt;"",申込書!$M$93&gt;=1,$G286&lt;&gt;""),申込書!$M$93,"")</f>
        <v/>
      </c>
      <c r="BC286" s="81" t="str">
        <f>IF($BA$3&lt;&gt;"コンテンツなし",IF(AND(申込書!$AH$4="GIGAスクールパック",SUM($P286,$R286)&lt;&gt;0),SUM($P286,$R286),IF(AND(申込書!$AH$4="SKY安心GIGAタブレット",SUM($T286,$V286)&lt;&gt;0),SUM($T286,$V286),"")),"")</f>
        <v/>
      </c>
      <c r="BD286" s="81" t="str">
        <f>IF($BA$3&lt;&gt;"コンテンツなし",IF(AND(申込書!$AH$4="GIGAスクールパック",SUM($Q286,$S286)&lt;&gt;0),SUM($Q286,$S286),IF(AND(申込書!$AH$4="SKY安心GIGAタブレット",SUM($U286,$W286)&lt;&gt;0),SUM($U286,$W286),"")),"")</f>
        <v/>
      </c>
      <c r="BE286" s="157"/>
      <c r="BF286" s="82"/>
      <c r="BG286" s="80" t="str">
        <f>IF(AND(申込書!$C$94&lt;&gt;"▼プルダウンより選択してください",申込書!$C$94&lt;&gt;"",申込書!$P$94&lt;&gt;"YYYY/MM/DD",$G286&lt;&gt;""),申込書!$P$94,"")</f>
        <v/>
      </c>
      <c r="BH286" s="81" t="str">
        <f>IF(AND(申込書!$C$94&lt;&gt;"▼プルダウンより選択してください",申込書!$C$94&lt;&gt;"",$G286&lt;&gt;""),申込書!$M$94,"")</f>
        <v/>
      </c>
      <c r="BI286" s="81" t="str">
        <f>IF($BG$3&lt;&gt;"コンテンツなし",IF(AND(申込書!$AH$4="GIGAスクールパック",SUM($P286,$R286)&lt;&gt;0),SUM($P286,$R286),IF(AND(申込書!$AH$4="SKY安心GIGAタブレット",SUM($T286,$V286)&lt;&gt;0),SUM($T286,$V286),"")),"")</f>
        <v/>
      </c>
      <c r="BJ286" s="81" t="str">
        <f>IF($BG$3&lt;&gt;"コンテンツなし",IF(AND(申込書!$AH$4="GIGAスクールパック",SUM($Q286,$S286)&lt;&gt;0),SUM($Q286,$S286),IF(AND(申込書!$AH$4="SKY安心GIGAタブレット",SUM($U286,$W286)&lt;&gt;0),SUM($U286,$W286),"")),"")</f>
        <v/>
      </c>
      <c r="BK286" s="157"/>
      <c r="BL286" s="82"/>
      <c r="BM286" s="80" t="str">
        <f>IF(AND(申込書!$C$95&lt;&gt;"▼プルダウンより選択してください",申込書!$C$95&lt;&gt;"",申込書!$P$95&lt;&gt;"YYYY/MM/DD",$G286&lt;&gt;""),申込書!$P$95,"")</f>
        <v/>
      </c>
      <c r="BN286" s="81" t="str">
        <f>IF(AND(申込書!$C$95&lt;&gt;"▼プルダウンより選択してください",申込書!$C$95&lt;&gt;"",$G286&lt;&gt;""),申込書!$M$95,"")</f>
        <v/>
      </c>
      <c r="BO286" s="81" t="str">
        <f>IF($BM$3&lt;&gt;"コンテンツなし",IF(AND(申込書!$AH$4="GIGAスクールパック",SUM($P286,$R286)&lt;&gt;0),SUM($P286,$R286),IF(AND(申込書!$AH$4="SKY安心GIGAタブレット",SUM($T286,$V286)&lt;&gt;0),SUM($T286,$V286),"")),"")</f>
        <v/>
      </c>
      <c r="BP286" s="81" t="str">
        <f>IF($BM$3&lt;&gt;"コンテンツなし",IF(AND(申込書!$AH$4="GIGAスクールパック",SUM($Q286,$S286)&lt;&gt;0),SUM($Q286,$S286),IF(AND(申込書!$AH$4="SKY安心GIGAタブレット",SUM($U286,$W286)&lt;&gt;0),SUM($U286,$W286),"")),"")</f>
        <v/>
      </c>
      <c r="BQ286" s="157"/>
      <c r="BR286" s="82"/>
      <c r="BS286" s="80" t="str">
        <f>IF(AND(申込書!$C$96&lt;&gt;"▼プルダウンより選択してください",申込書!$C$96&lt;&gt;"",申込書!$P$96&lt;&gt;"YYYY/MM/DD",$G286&lt;&gt;""),申込書!$P$96,"")</f>
        <v/>
      </c>
      <c r="BT286" s="81" t="str">
        <f>IF(AND(申込書!$C$96&lt;&gt;"▼プルダウンより選択してください",申込書!$C$96&lt;&gt;"",$G286&lt;&gt;""),申込書!$M$96,"")</f>
        <v/>
      </c>
      <c r="BU286" s="81" t="str">
        <f>IF($BS$3&lt;&gt;"コンテンツなし",IF(AND(申込書!$AH$4="GIGAスクールパック",SUM($P286,$R286)&lt;&gt;0),SUM($P286,$R286),IF(AND(申込書!$AH$4="SKY安心GIGAタブレット",SUM($T286,$V286)&lt;&gt;0),SUM($T286,$V286),"")),"")</f>
        <v/>
      </c>
      <c r="BV286" s="81" t="str">
        <f>IF($BS$3&lt;&gt;"コンテンツなし",IF(AND(申込書!$AH$4="GIGAスクールパック",SUM($Q286,$S286)&lt;&gt;0),SUM($Q286,$S286),IF(AND(申込書!$AH$4="SKY安心GIGAタブレット",SUM($U286,$W286)&lt;&gt;0),SUM($U286,$W286),"")),"")</f>
        <v/>
      </c>
      <c r="BW286" s="157"/>
      <c r="BX286" s="82"/>
      <c r="BY286" s="80" t="str">
        <f>IF(AND(申込書!$C$97&lt;&gt;"▼プルダウンより選択してください",申込書!$C$97&lt;&gt;"",申込書!$P$97&lt;&gt;"YYYY/MM/DD",$G286&lt;&gt;""),申込書!$P$97,"")</f>
        <v/>
      </c>
      <c r="BZ286" s="81" t="str">
        <f>IF(AND(申込書!$C$97&lt;&gt;"▼プルダウンより選択してください",申込書!$C$97&lt;&gt;"",$G286&lt;&gt;""),申込書!$M$97,"")</f>
        <v/>
      </c>
      <c r="CA286" s="81" t="str">
        <f>IF($BY$3&lt;&gt;"コンテンツなし",IF(AND(申込書!$AH$4="GIGAスクールパック",SUM($P286,$R286)&lt;&gt;0),SUM($P286,$R286),IF(AND(申込書!$AH$4="SKY安心GIGAタブレット",SUM($T286,$V286)&lt;&gt;0),SUM($T286,$V286),"")),"")</f>
        <v/>
      </c>
      <c r="CB286" s="81" t="str">
        <f>IF($BY$3&lt;&gt;"コンテンツなし",IF(AND(申込書!$AH$4="GIGAスクールパック",SUM($Q286,$S286)&lt;&gt;0),SUM($Q286,$S286),IF(AND(申込書!$AH$4="SKY安心GIGAタブレット",SUM($U286,$W286)&lt;&gt;0),SUM($U286,$W286),"")),"")</f>
        <v/>
      </c>
      <c r="CC286" s="157"/>
      <c r="CD286" s="82"/>
      <c r="CE286" s="80" t="str">
        <f>IF(AND(申込書!$C$98&lt;&gt;"▼プルダウンより選択してください",申込書!$C$98&lt;&gt;"",申込書!$P$98&lt;&gt;"YYYY/MM/DD",$G286&lt;&gt;""),申込書!$P$98,"")</f>
        <v/>
      </c>
      <c r="CF286" s="81" t="str">
        <f>IF(AND(申込書!$C$98&lt;&gt;"▼プルダウンより選択してください",申込書!$C$98&lt;&gt;"",$G286&lt;&gt;""),申込書!$M$98,"")</f>
        <v/>
      </c>
      <c r="CG286" s="81" t="str">
        <f>IF($CE$3&lt;&gt;"コンテンツなし",IF(AND(申込書!$AH$4="GIGAスクールパック",SUM($P286,$R286)&lt;&gt;0),SUM($P286,$R286),IF(AND(申込書!$AH$4="SKY安心GIGAタブレット",SUM($T286,$V286)&lt;&gt;0),SUM($T286,$V286),"")),"")</f>
        <v/>
      </c>
      <c r="CH286" s="81" t="str">
        <f>IF($CE$3&lt;&gt;"コンテンツなし",IF(AND(申込書!$AH$4="GIGAスクールパック",SUM($Q286,$S286)&lt;&gt;0),SUM($Q286,$S286),IF(AND(申込書!$AH$4="SKY安心GIGAタブレット",SUM($U286,$W286)&lt;&gt;0),SUM($U286,$W286),"")),"")</f>
        <v/>
      </c>
      <c r="CI286" s="157"/>
      <c r="CJ286" s="82"/>
      <c r="CK286" s="80" t="str">
        <f>IF(AND(申込書!$C$99&lt;&gt;"▼プルダウンより選択してください",申込書!$C$99&lt;&gt;"",申込書!$P$99&lt;&gt;"YYYY/MM/DD",$G286&lt;&gt;""),申込書!$P$99,"")</f>
        <v/>
      </c>
      <c r="CL286" s="81" t="str">
        <f>IF(AND(申込書!$C$99&lt;&gt;"▼プルダウンより選択してください",申込書!$C$99&lt;&gt;"",$G286&lt;&gt;""),申込書!$M$99,"")</f>
        <v/>
      </c>
      <c r="CM286" s="81" t="str">
        <f>IF($CK$3&lt;&gt;"コンテンツなし",IF(AND(申込書!$AH$4="GIGAスクールパック",SUM($P286,$R286)&lt;&gt;0),SUM($P286,$R286),IF(AND(申込書!$AH$4="SKY安心GIGAタブレット",SUM($T286,$V286)&lt;&gt;0),SUM($T286,$V286),"")),"")</f>
        <v/>
      </c>
      <c r="CN286" s="81" t="str">
        <f>IF($CK$3&lt;&gt;"コンテンツなし",IF(AND(申込書!$AH$4="GIGAスクールパック",SUM($Q286,$S286)&lt;&gt;0),SUM($Q286,$S286),IF(AND(申込書!$AH$4="SKY安心GIGAタブレット",SUM($U286,$W286)&lt;&gt;0),SUM($U286,$W286),"")),"")</f>
        <v/>
      </c>
      <c r="CO286" s="157"/>
      <c r="CP286" s="82"/>
      <c r="CQ286" s="80" t="str">
        <f>IF(AND(申込書!$C$100&lt;&gt;"▼プルダウンより選択してください",申込書!$C$100&lt;&gt;"",申込書!$P$100&lt;&gt;"YYYY/MM/DD",$G286&lt;&gt;""),申込書!$P$100,"")</f>
        <v/>
      </c>
      <c r="CR286" s="81" t="str">
        <f>IF(AND(申込書!$C$100&lt;&gt;"▼プルダウンより選択してください",申込書!$C$100&lt;&gt;"",$G286&lt;&gt;""),申込書!$M$100,"")</f>
        <v/>
      </c>
      <c r="CS286" s="81" t="str">
        <f>IF($CQ$3&lt;&gt;"コンテンツなし",IF(AND(申込書!$AH$4="GIGAスクールパック",SUM($P286,$R286)&lt;&gt;0),SUM($P286,$R286),IF(AND(申込書!$AH$4="SKY安心GIGAタブレット",SUM($T286,$V286)&lt;&gt;0),SUM($T286,$V286),"")),"")</f>
        <v/>
      </c>
      <c r="CT286" s="81" t="str">
        <f>IF($CQ$3&lt;&gt;"コンテンツなし",IF(AND(申込書!$AH$4="GIGAスクールパック",SUM($Q286,$S286)&lt;&gt;0),SUM($Q286,$S286),IF(AND(申込書!$AH$4="SKY安心GIGAタブレット",SUM($U286,$W286)&lt;&gt;0),SUM($U286,$W286),"")),"")</f>
        <v/>
      </c>
      <c r="CU286" s="81"/>
      <c r="CV286" s="82"/>
      <c r="CW286" s="80" t="str">
        <f>IF(AND(申込書!$C$101&lt;&gt;"▼プルダウンより選択してください",申込書!$C$101&lt;&gt;"",申込書!$P$101&lt;&gt;"YYYY/MM/DD",$G286&lt;&gt;""),申込書!$P$101,"")</f>
        <v/>
      </c>
      <c r="CX286" s="81" t="str">
        <f>IF(AND(申込書!$C$101&lt;&gt;"▼プルダウンより選択してください",申込書!$C$101&lt;&gt;"",$G286&lt;&gt;""),申込書!$M$101,"")</f>
        <v/>
      </c>
      <c r="CY286" s="81" t="str">
        <f>IF($CW$3&lt;&gt;"コンテンツなし",IF(AND(申込書!$AH$4="GIGAスクールパック",SUM($P286,$R286)&lt;&gt;0),SUM($P286,$R286),IF(AND(申込書!$AH$4="SKY安心GIGAタブレット",SUM($T286,$V286)&lt;&gt;0),SUM($T286,$V286),"")),"")</f>
        <v/>
      </c>
      <c r="CZ286" s="81" t="str">
        <f>IF($CW$3&lt;&gt;"コンテンツなし",IF(AND(申込書!$AH$4="GIGAスクールパック",SUM($Q286,$S286)&lt;&gt;0),SUM($Q286,$S286),IF(AND(申込書!$AH$4="SKY安心GIGAタブレット",SUM($U286,$W286)&lt;&gt;0),SUM($U286,$W286),"")),"")</f>
        <v/>
      </c>
      <c r="DA286" s="81"/>
      <c r="DB286" s="82"/>
      <c r="DC286" s="80" t="str">
        <f>IF(AND(申込書!$C$102&lt;&gt;"▼プルダウンより選択してください",申込書!$C$102&lt;&gt;"",申込書!$P$102&lt;&gt;"YYYY/MM/DD",$G286&lt;&gt;""),申込書!$P$102,"")</f>
        <v/>
      </c>
      <c r="DD286" s="81" t="str">
        <f>IF(AND(申込書!$C$102&lt;&gt;"▼プルダウンより選択してください",申込書!$C$102&lt;&gt;"",$G286&lt;&gt;""),申込書!$M$102,"")</f>
        <v/>
      </c>
      <c r="DE286" s="81" t="str">
        <f>IF($DC$3&lt;&gt;"コンテンツなし",IF(AND(申込書!$AH$4="GIGAスクールパック",SUM($P286,$R286)&lt;&gt;0),SUM($P286,$R286),IF(AND(申込書!$AH$4="SKY安心GIGAタブレット",SUM($T286,$V286)&lt;&gt;0),SUM($T286,$V286),"")),"")</f>
        <v/>
      </c>
      <c r="DF286" s="81" t="str">
        <f>IF($DC$3&lt;&gt;"コンテンツなし",IF(AND(申込書!$AH$4="GIGAスクールパック",SUM($Q286,$S286)&lt;&gt;0),SUM($Q286,$S286),IF(AND(申込書!$AH$4="SKY安心GIGAタブレット",SUM($U286,$W286)&lt;&gt;0),SUM($U286,$W286),"")),"")</f>
        <v/>
      </c>
      <c r="DG286" s="81"/>
      <c r="DH286" s="82"/>
      <c r="DI286" s="80" t="str">
        <f>IF(AND(申込書!$C$103&lt;&gt;"▼プルダウンより選択してください",申込書!$C$103&lt;&gt;"",申込書!$P$103&lt;&gt;"YYYY/MM/DD",$G286&lt;&gt;""),申込書!$P$103,"")</f>
        <v/>
      </c>
      <c r="DJ286" s="81" t="str">
        <f>IF(AND(申込書!$C$103&lt;&gt;"▼プルダウンより選択してください",申込書!$C$103&lt;&gt;"",$G286&lt;&gt;""),申込書!$M$103,"")</f>
        <v/>
      </c>
      <c r="DK286" s="81" t="str">
        <f>IF($DI$3&lt;&gt;"コンテンツなし",IF(AND(申込書!$AH$4="GIGAスクールパック",SUM($P286,$R286)&lt;&gt;0),SUM($P286,$R286),IF(AND(申込書!$AH$4="SKY安心GIGAタブレット",SUM($T286,$V286)&lt;&gt;0),SUM($T286,$V286),"")),"")</f>
        <v/>
      </c>
      <c r="DL286" s="81" t="str">
        <f>IF($DI$3&lt;&gt;"コンテンツなし",IF(AND(申込書!$AH$4="GIGAスクールパック",SUM($Q286,$S286)&lt;&gt;0),SUM($Q286,$S286),IF(AND(申込書!$AH$4="SKY安心GIGAタブレット",SUM($U286,$W286)&lt;&gt;0),SUM($U286,$W286),"")),"")</f>
        <v/>
      </c>
      <c r="DM286" s="81"/>
      <c r="DN286" s="82"/>
      <c r="DO286" s="80" t="str">
        <f>IF(AND(申込書!$C$104&lt;&gt;"▼プルダウンより選択してください",申込書!$C$104&lt;&gt;"",申込書!$P$104&lt;&gt;"YYYY/MM/DD",$G286&lt;&gt;""),申込書!$P$104,"")</f>
        <v/>
      </c>
      <c r="DP286" s="81" t="str">
        <f>IF(AND(申込書!$C$104&lt;&gt;"▼プルダウンより選択してください",申込書!$C$104&lt;&gt;"",$G286&lt;&gt;""),申込書!$M$104,"")</f>
        <v/>
      </c>
      <c r="DQ286" s="81" t="str">
        <f>IF($DO$3&lt;&gt;"コンテンツなし",IF(AND(申込書!$AH$4="GIGAスクールパック",SUM($P286,$R286)&lt;&gt;0),SUM($P286,$R286),IF(AND(申込書!$AH$4="SKY安心GIGAタブレット",SUM($T286,$V286)&lt;&gt;0),SUM($T286,$V286),"")),"")</f>
        <v/>
      </c>
      <c r="DR286" s="81" t="str">
        <f>IF($DO$3&lt;&gt;"コンテンツなし",IF(AND(申込書!$AH$4="GIGAスクールパック",SUM($Q286,$S286)&lt;&gt;0),SUM($Q286,$S286),IF(AND(申込書!$AH$4="SKY安心GIGAタブレット",SUM($U286,$W286)&lt;&gt;0),SUM($U286,$W286),"")),"")</f>
        <v/>
      </c>
      <c r="DS286" s="81"/>
      <c r="DT286" s="82"/>
      <c r="DU286" s="80" t="str">
        <f>IF(AND(申込書!$C$105&lt;&gt;"▼プルダウンより選択してください",申込書!$C$105&lt;&gt;"",申込書!$P$105&lt;&gt;"YYYY/MM/DD",$G286&lt;&gt;""),申込書!$P$105,"")</f>
        <v/>
      </c>
      <c r="DV286" s="81" t="str">
        <f>IF(AND(申込書!$C$105&lt;&gt;"▼プルダウンより選択してください",申込書!$C$105&lt;&gt;"",$G286&lt;&gt;""),申込書!$M$105,"")</f>
        <v/>
      </c>
      <c r="DW286" s="81" t="str">
        <f>IF($DU$3&lt;&gt;"コンテンツなし",IF(AND(申込書!$AH$4="GIGAスクールパック",SUM($P286,$R286)&lt;&gt;0),SUM($P286,$R286),IF(AND(申込書!$AH$4="SKY安心GIGAタブレット",SUM($T286,$V286)&lt;&gt;0),SUM($T286,$V286),"")),"")</f>
        <v/>
      </c>
      <c r="DX286" s="81" t="str">
        <f>IF($DU$3&lt;&gt;"コンテンツなし",IF(AND(申込書!$AH$4="GIGAスクールパック",SUM($Q286,$S286)&lt;&gt;0),SUM($Q286,$S286),IF(AND(申込書!$AH$4="SKY安心GIGAタブレット",SUM($U286,$W286)&lt;&gt;0),SUM($U286,$W286),"")),"")</f>
        <v/>
      </c>
      <c r="DY286" s="157"/>
      <c r="DZ286" s="82"/>
      <c r="EA286" s="80" t="str">
        <f>IF(AND(申込書!$C$106&lt;&gt;"▼プルダウンより選択してください",申込書!$C$106&lt;&gt;"",申込書!$P$106&lt;&gt;"YYYY/MM/DD",$G286&lt;&gt;""),申込書!$P$106,"")</f>
        <v/>
      </c>
      <c r="EB286" s="81" t="str">
        <f>IF(AND(申込書!$C$106&lt;&gt;"▼プルダウンより選択してください",申込書!$C$106&lt;&gt;"",$G286&lt;&gt;""),申込書!$M$106,"")</f>
        <v/>
      </c>
      <c r="EC286" s="81" t="str">
        <f>IF($EA$3&lt;&gt;"コンテンツなし",IF(AND(申込書!$AH$4="GIGAスクールパック",SUM($P286,$R286)&lt;&gt;0),SUM($P286,$R286),IF(AND(申込書!$AH$4="SKY安心GIGAタブレット",SUM($T286,$V286)&lt;&gt;0),SUM($T286,$V286),"")),"")</f>
        <v/>
      </c>
      <c r="ED286" s="81" t="str">
        <f>IF($EA$3&lt;&gt;"コンテンツなし",IF(AND(申込書!$AH$4="GIGAスクールパック",SUM($Q286,$S286)&lt;&gt;0),SUM($Q286,$S286),IF(AND(申込書!$AH$4="SKY安心GIGAタブレット",SUM($U286,$W286)&lt;&gt;0),SUM($U286,$W286),"")),"")</f>
        <v/>
      </c>
      <c r="EE286" s="157"/>
      <c r="EF286" s="82"/>
      <c r="EG286" s="80" t="str">
        <f>IF(AND(申込書!$C$107&lt;&gt;"▼プルダウンより選択してください",申込書!$C$107&lt;&gt;"",申込書!$P$107&lt;&gt;"YYYY/MM/DD",$G286&lt;&gt;""),申込書!$P$107,"")</f>
        <v/>
      </c>
      <c r="EH286" s="81" t="str">
        <f>IF(AND(申込書!$C$107&lt;&gt;"▼プルダウンより選択してください",申込書!$C$107&lt;&gt;"",$G286&lt;&gt;""),申込書!$M$107,"")</f>
        <v/>
      </c>
      <c r="EI286" s="81" t="str">
        <f>IF($EG$3&lt;&gt;"コンテンツなし",IF(AND(申込書!$AH$4="GIGAスクールパック",SUM($P286,$R286)&lt;&gt;0),SUM($P286,$R286),IF(AND(申込書!$AH$4="SKY安心GIGAタブレット",SUM($T286,$V286)&lt;&gt;0),SUM($T286,$V286),"")),"")</f>
        <v/>
      </c>
      <c r="EJ286" s="81" t="str">
        <f>IF($EG$3&lt;&gt;"コンテンツなし",IF(AND(申込書!$AH$4="GIGAスクールパック",SUM($Q286,$S286)&lt;&gt;0),SUM($Q286,$S286),IF(AND(申込書!$AH$4="SKY安心GIGAタブレット",SUM($U286,$W286)&lt;&gt;0),SUM($U286,$W286),"")),"")</f>
        <v/>
      </c>
      <c r="EK286" s="157"/>
      <c r="EL286" s="82"/>
      <c r="EM286" s="80" t="str">
        <f>IF(AND(申込書!$C$108&lt;&gt;"▼プルダウンより選択してください",申込書!$C$108&lt;&gt;"",申込書!$P$108&lt;&gt;"YYYY/MM/DD",$G286&lt;&gt;""),申込書!$P$108,"")</f>
        <v/>
      </c>
      <c r="EN286" s="81" t="str">
        <f>IF(AND(申込書!$C$108&lt;&gt;"▼プルダウンより選択してください",申込書!$C$108&lt;&gt;"",$G286&lt;&gt;""),申込書!$M$108,"")</f>
        <v/>
      </c>
      <c r="EO286" s="81" t="str">
        <f>IF($EM$3&lt;&gt;"コンテンツなし",IF(AND(申込書!$AH$4="GIGAスクールパック",SUM($P286,$R286)&lt;&gt;0),SUM($P286,$R286),IF(AND(申込書!$AH$4="SKY安心GIGAタブレット",SUM($T286,$V286)&lt;&gt;0),SUM($T286,$V286),"")),"")</f>
        <v/>
      </c>
      <c r="EP286" s="81" t="str">
        <f>IF($EM$3&lt;&gt;"コンテンツなし",IF(AND(申込書!$AH$4="GIGAスクールパック",SUM($Q286,$S286)&lt;&gt;0),SUM($Q286,$S286),IF(AND(申込書!$AH$4="SKY安心GIGAタブレット",SUM($U286,$W286)&lt;&gt;0),SUM($U286,$W286),"")),"")</f>
        <v/>
      </c>
      <c r="EQ286" s="157"/>
      <c r="ER286" s="82"/>
      <c r="ES286" s="80" t="str">
        <f>IF(AND(申込書!$C$109&lt;&gt;"▼プルダウンより選択してください",申込書!$C$109&lt;&gt;"",申込書!$P$109&lt;&gt;"YYYY/MM/DD",$G286&lt;&gt;""),申込書!$P$109,"")</f>
        <v/>
      </c>
      <c r="ET286" s="81" t="str">
        <f>IF(AND(申込書!$C$109&lt;&gt;"▼プルダウンより選択してください",申込書!$C$109&lt;&gt;"",$G286&lt;&gt;""),申込書!$M$109,"")</f>
        <v/>
      </c>
      <c r="EU286" s="81" t="str">
        <f>IF($ES$3&lt;&gt;"コンテンツなし",IF(AND(申込書!$AH$4="GIGAスクールパック",SUM($P286,$R286)&lt;&gt;0),SUM($P286,$R286),IF(AND(申込書!$AH$4="SKY安心GIGAタブレット",SUM($T286,$V286)&lt;&gt;0),SUM($T286,$V286),"")),"")</f>
        <v/>
      </c>
      <c r="EV286" s="81" t="str">
        <f>IF($ES$3&lt;&gt;"コンテンツなし",IF(AND(申込書!$AH$4="GIGAスクールパック",SUM($Q286,$S286)&lt;&gt;0),SUM($Q286,$S286),IF(AND(申込書!$AH$4="SKY安心GIGAタブレット",SUM($U286,$W286)&lt;&gt;0),SUM($U286,$W286),"")),"")</f>
        <v/>
      </c>
      <c r="EW286" s="157"/>
      <c r="EX286" s="82"/>
      <c r="EY286" s="80" t="str">
        <f>IF(AND(申込書!$C$110&lt;&gt;"▼プルダウンより選択してください",申込書!$C$110&lt;&gt;"",申込書!$P$110&lt;&gt;"YYYY/MM/DD",$G286&lt;&gt;""),申込書!$P$110,"")</f>
        <v/>
      </c>
      <c r="EZ286" s="81" t="str">
        <f>IF(AND(申込書!$C$110&lt;&gt;"▼プルダウンより選択してください",申込書!$C$110&lt;&gt;"",$G286&lt;&gt;""),申込書!$M$110,"")</f>
        <v/>
      </c>
      <c r="FA286" s="81" t="str">
        <f>IF($EY$3&lt;&gt;"コンテンツなし",IF(AND(申込書!$AH$4="GIGAスクールパック",SUM($P286,$R286)&lt;&gt;0),SUM($P286,$R286),IF(AND(申込書!$AH$4="SKY安心GIGAタブレット",SUM($T286,$V286)&lt;&gt;0),SUM($T286,$V286),"")),"")</f>
        <v/>
      </c>
      <c r="FB286" s="81" t="str">
        <f>IF($EY$3&lt;&gt;"コンテンツなし",IF(AND(申込書!$AH$4="GIGAスクールパック",SUM($Q286,$S286)&lt;&gt;0),SUM($Q286,$S286),IF(AND(申込書!$AH$4="SKY安心GIGAタブレット",SUM($U286,$W286)&lt;&gt;0),SUM($U286,$W286),"")),"")</f>
        <v/>
      </c>
      <c r="FC286" s="157"/>
      <c r="FD286" s="82"/>
      <c r="FE286" s="80" t="str">
        <f>IF(AND(申込書!$C$111&lt;&gt;"▼プルダウンより選択してください",申込書!$C$111&lt;&gt;"",申込書!$P$111&lt;&gt;"YYYY/MM/DD",$G286&lt;&gt;""),申込書!$P$111,"")</f>
        <v/>
      </c>
      <c r="FF286" s="81" t="str">
        <f>IF(AND(申込書!$C$111&lt;&gt;"▼プルダウンより選択してください",申込書!$C$111&lt;&gt;"",$G286&lt;&gt;""),申込書!$M$111,"")</f>
        <v/>
      </c>
      <c r="FG286" s="81" t="str">
        <f>IF($FE$3&lt;&gt;"コンテンツなし",IF(AND(申込書!$AH$4="GIGAスクールパック",SUM($P286,$R286)&lt;&gt;0),SUM($P286,$R286),IF(AND(申込書!$AH$4="SKY安心GIGAタブレット",SUM($T286,$V286)&lt;&gt;0),SUM($T286,$V286),"")),"")</f>
        <v/>
      </c>
      <c r="FH286" s="81" t="str">
        <f>IF($FE$3&lt;&gt;"コンテンツなし",IF(AND(申込書!$AH$4="GIGAスクールパック",SUM($Q286,$S286)&lt;&gt;0),SUM($Q286,$S286),IF(AND(申込書!$AH$4="SKY安心GIGAタブレット",SUM($U286,$W286)&lt;&gt;0),SUM($U286,$W286),"")),"")</f>
        <v/>
      </c>
      <c r="FI286" s="157"/>
      <c r="FJ286" s="82"/>
      <c r="FK286" s="80" t="str">
        <f>IF(AND(申込書!$C$112&lt;&gt;"▼プルダウンより選択してください",申込書!$C$112&lt;&gt;"",申込書!$P$112&lt;&gt;"YYYY/MM/DD",$G286&lt;&gt;""),申込書!$P$112,"")</f>
        <v/>
      </c>
      <c r="FL286" s="81" t="str">
        <f>IF(AND(申込書!$C$112&lt;&gt;"▼プルダウンより選択してください",申込書!$C$112&lt;&gt;"",$G286&lt;&gt;""),申込書!$M$112,"")</f>
        <v/>
      </c>
      <c r="FM286" s="81" t="str">
        <f>IF($FK$3&lt;&gt;"コンテンツなし",IF(AND(申込書!$AH$4="GIGAスクールパック",SUM($P286,$R286)&lt;&gt;0),SUM($P286,$R286),IF(AND(申込書!$AH$4="SKY安心GIGAタブレット",SUM($T286,$V286)&lt;&gt;0),SUM($T286,$V286),"")),"")</f>
        <v/>
      </c>
      <c r="FN286" s="81" t="str">
        <f>IF($FK$3&lt;&gt;"コンテンツなし",IF(AND(申込書!$AH$4="GIGAスクールパック",SUM($Q286,$S286)&lt;&gt;0),SUM($Q286,$S286),IF(AND(申込書!$AH$4="SKY安心GIGAタブレット",SUM($U286,$W286)&lt;&gt;0),SUM($U286,$W286),"")),"")</f>
        <v/>
      </c>
      <c r="FO286" s="157"/>
      <c r="FP286" s="82"/>
      <c r="FQ286" s="80" t="str">
        <f>IF(AND(申込書!$C$113&lt;&gt;"▼プルダウンより選択してください",申込書!$C$113&lt;&gt;"",申込書!$P$113&lt;&gt;"YYYY/MM/DD",$G286&lt;&gt;""),申込書!$P$113,"")</f>
        <v/>
      </c>
      <c r="FR286" s="81" t="str">
        <f>IF(AND(申込書!$C$113&lt;&gt;"▼プルダウンより選択してください",申込書!$C$113&lt;&gt;"",$G286&lt;&gt;""),申込書!$M$113,"")</f>
        <v/>
      </c>
      <c r="FS286" s="81" t="str">
        <f>IF($FQ$3&lt;&gt;"コンテンツなし",IF(AND(申込書!$AH$4="GIGAスクールパック",SUM($P286,$R286)&lt;&gt;0),SUM($P286,$R286),IF(AND(申込書!$AH$4="SKY安心GIGAタブレット",SUM($T286,$V286)&lt;&gt;0),SUM($T286,$V286),"")),"")</f>
        <v/>
      </c>
      <c r="FT286" s="81" t="str">
        <f>IF($FQ$3&lt;&gt;"コンテンツなし",IF(AND(申込書!$AH$4="GIGAスクールパック",SUM($Q286,$S286)&lt;&gt;0),SUM($Q286,$S286),IF(AND(申込書!$AH$4="SKY安心GIGAタブレット",SUM($U286,$W286)&lt;&gt;0),SUM($U286,$W286),"")),"")</f>
        <v/>
      </c>
      <c r="FU286" s="157"/>
      <c r="FV286" s="82"/>
      <c r="FW286" s="80" t="str">
        <f>IF(AND(申込書!$C$114&lt;&gt;"▼プルダウンより選択してください",申込書!$C$114&lt;&gt;"",申込書!$P$114&lt;&gt;"YYYY/MM/DD",$G286&lt;&gt;""),申込書!$P$114,"")</f>
        <v/>
      </c>
      <c r="FX286" s="81" t="str">
        <f>IF(AND(申込書!$C$114&lt;&gt;"▼プルダウンより選択してください",申込書!$C$114&lt;&gt;"",$G286&lt;&gt;""),申込書!$M$114,"")</f>
        <v/>
      </c>
      <c r="FY286" s="81" t="str">
        <f>IF($FW$3&lt;&gt;"コンテンツなし",IF(AND(申込書!$AH$4="GIGAスクールパック",SUM($P286,$R286)&lt;&gt;0),SUM($P286,$R286),IF(AND(申込書!$AH$4="SKY安心GIGAタブレット",SUM($T286,$V286)&lt;&gt;0),SUM($T286,$V286),"")),"")</f>
        <v/>
      </c>
      <c r="FZ286" s="81" t="str">
        <f>IF($FW$3&lt;&gt;"コンテンツなし",IF(AND(申込書!$AH$4="GIGAスクールパック",SUM($Q286,$S286)&lt;&gt;0),SUM($Q286,$S286),IF(AND(申込書!$AH$4="SKY安心GIGAタブレット",SUM($U286,$W286)&lt;&gt;0),SUM($U286,$W286),"")),"")</f>
        <v/>
      </c>
      <c r="GA286" s="157"/>
      <c r="GB286" s="82"/>
      <c r="GC286" s="80" t="str">
        <f>IF(AND(申込書!$C$115&lt;&gt;"▼プルダウンより選択してください",申込書!$C$115&lt;&gt;"",申込書!$P$115&lt;&gt;"YYYY/MM/DD",$G286&lt;&gt;""),申込書!$P$115,"")</f>
        <v/>
      </c>
      <c r="GD286" s="81" t="str">
        <f>IF(AND(申込書!$C$115&lt;&gt;"▼プルダウンより選択してください",申込書!$C$115&lt;&gt;"",$G286&lt;&gt;""),申込書!$M$115,"")</f>
        <v/>
      </c>
      <c r="GE286" s="81" t="str">
        <f>IF($GC$3&lt;&gt;"コンテンツなし",IF(AND(申込書!$AH$4="GIGAスクールパック",SUM($P286,$R286)&lt;&gt;0),SUM($P286,$R286),IF(AND(申込書!$AH$4="SKY安心GIGAタブレット",SUM($T286,$V286)&lt;&gt;0),SUM($T286,$V286),"")),"")</f>
        <v/>
      </c>
      <c r="GF286" s="81" t="str">
        <f>IF($GC$3&lt;&gt;"コンテンツなし",IF(AND(申込書!$AH$4="GIGAスクールパック",SUM($Q286,$S286)&lt;&gt;0),SUM($Q286,$S286),IF(AND(申込書!$AH$4="SKY安心GIGAタブレット",SUM($U286,$W286)&lt;&gt;0),SUM($U286,$W286),"")),"")</f>
        <v/>
      </c>
      <c r="GG286" s="157"/>
      <c r="GH286" s="82"/>
      <c r="GI286" s="80" t="str">
        <f>IF(AND(申込書!$C$116&lt;&gt;"▼プルダウンより選択してください",申込書!$C$116&lt;&gt;"",申込書!$P$116&lt;&gt;"YYYY/MM/DD",$G286&lt;&gt;""),申込書!$P$116,"")</f>
        <v/>
      </c>
      <c r="GJ286" s="81" t="str">
        <f>IF(AND(申込書!$C$116&lt;&gt;"▼プルダウンより選択してください",申込書!$C$116&lt;&gt;"",$G286&lt;&gt;""),申込書!$M$116,"")</f>
        <v/>
      </c>
      <c r="GK286" s="81" t="str">
        <f>IF($GI$3&lt;&gt;"コンテンツなし",IF(AND(申込書!$AH$4="GIGAスクールパック",SUM($P286,$R286)&lt;&gt;0),SUM($P286,$R286),IF(AND(申込書!$AH$4="SKY安心GIGAタブレット",SUM($T286,$V286)&lt;&gt;0),SUM($T286,$V286),"")),"")</f>
        <v/>
      </c>
      <c r="GL286" s="81" t="str">
        <f>IF($GI$3&lt;&gt;"コンテンツなし",IF(AND(申込書!$AH$4="GIGAスクールパック",SUM($Q286,$S286)&lt;&gt;0),SUM($Q286,$S286),IF(AND(申込書!$AH$4="SKY安心GIGAタブレット",SUM($U286,$W286)&lt;&gt;0),SUM($U286,$W286),"")),"")</f>
        <v/>
      </c>
      <c r="GM286" s="157"/>
      <c r="GN286" s="82"/>
      <c r="GO286" s="80" t="str">
        <f>IF(AND(申込書!$C$117&lt;&gt;"▼プルダウンより選択してください",申込書!$C$117&lt;&gt;"",申込書!$P$117&lt;&gt;"YYYY/MM/DD",$G286&lt;&gt;""),申込書!$P$117,"")</f>
        <v/>
      </c>
      <c r="GP286" s="81" t="str">
        <f>IF(AND(申込書!$C$117&lt;&gt;"▼プルダウンより選択してください",申込書!$C$117&lt;&gt;"",$G286&lt;&gt;""),申込書!$M$117,"")</f>
        <v/>
      </c>
      <c r="GQ286" s="81" t="str">
        <f>IF($GO$3&lt;&gt;"コンテンツなし",IF(AND(申込書!$AH$4="GIGAスクールパック",SUM($P286,$R286)&lt;&gt;0),SUM($P286,$R286),IF(AND(申込書!$AH$4="SKY安心GIGAタブレット",SUM($T286,$V286)&lt;&gt;0),SUM($T286,$V286),"")),"")</f>
        <v/>
      </c>
      <c r="GR286" s="81" t="str">
        <f>IF($GO$3&lt;&gt;"コンテンツなし",IF(AND(申込書!$AH$4="GIGAスクールパック",SUM($Q286,$S286)&lt;&gt;0),SUM($Q286,$S286),IF(AND(申込書!$AH$4="SKY安心GIGAタブレット",SUM($U286,$W286)&lt;&gt;0),SUM($U286,$W286),"")),"")</f>
        <v/>
      </c>
      <c r="GS286" s="157"/>
      <c r="GT286" s="82"/>
      <c r="GU286" s="80" t="str">
        <f>IF(AND(申込書!$C$118&lt;&gt;"▼プルダウンより選択してください",申込書!$C$118&lt;&gt;"",申込書!$P$118&lt;&gt;"YYYY/MM/DD",$G286&lt;&gt;""),申込書!$P$118,"")</f>
        <v/>
      </c>
      <c r="GV286" s="81" t="str">
        <f>IF(AND(申込書!$C$118&lt;&gt;"▼プルダウンより選択してください",申込書!$C$118&lt;&gt;"",$G286&lt;&gt;""),申込書!$M$118,"")</f>
        <v/>
      </c>
      <c r="GW286" s="81" t="str">
        <f>IF($GU$3&lt;&gt;"コンテンツなし",IF(AND(申込書!$AH$4="GIGAスクールパック",SUM($P286,$R286)&lt;&gt;0),SUM($P286,$R286),IF(AND(申込書!$AH$4="SKY安心GIGAタブレット",SUM($T286,$V286)&lt;&gt;0),SUM($T286,$V286),"")),"")</f>
        <v/>
      </c>
      <c r="GX286" s="81" t="str">
        <f>IF($GU$3&lt;&gt;"コンテンツなし",IF(AND(申込書!$AH$4="GIGAスクールパック",SUM($Q286,$S286)&lt;&gt;0),SUM($Q286,$S286),IF(AND(申込書!$AH$4="SKY安心GIGAタブレット",SUM($U286,$W286)&lt;&gt;0),SUM($U286,$W286),"")),"")</f>
        <v/>
      </c>
      <c r="GY286" s="157"/>
      <c r="GZ286" s="82"/>
      <c r="HA286" s="80" t="str">
        <f>IF(AND(申込書!$C$119&lt;&gt;"▼プルダウンより選択してください",申込書!$C$119&lt;&gt;"",申込書!$P$119&lt;&gt;"YYYY/MM/DD",$G286&lt;&gt;""),申込書!$P$119,"")</f>
        <v/>
      </c>
      <c r="HB286" s="81" t="str">
        <f>IF(AND(申込書!$C$119&lt;&gt;"▼プルダウンより選択してください",申込書!$C$119&lt;&gt;"",$G286&lt;&gt;""),申込書!$M$119,"")</f>
        <v/>
      </c>
      <c r="HC286" s="81" t="str">
        <f>IF($HA$3&lt;&gt;"コンテンツなし",IF(AND(申込書!$AH$4="GIGAスクールパック",SUM($P286,$R286)&lt;&gt;0),SUM($P286,$R286),IF(AND(申込書!$AH$4="SKY安心GIGAタブレット",SUM($T286,$V286)&lt;&gt;0),SUM($T286,$V286),"")),"")</f>
        <v/>
      </c>
      <c r="HD286" s="81" t="str">
        <f>IF($HA$3&lt;&gt;"コンテンツなし",IF(AND(申込書!$AH$4="GIGAスクールパック",SUM($Q286,$S286)&lt;&gt;0),SUM($Q286,$S286),IF(AND(申込書!$AH$4="SKY安心GIGAタブレット",SUM($U286,$W286)&lt;&gt;0),SUM($U286,$W286),"")),"")</f>
        <v/>
      </c>
      <c r="HE286" s="157"/>
      <c r="HF286" s="82"/>
      <c r="HG286" s="83"/>
    </row>
    <row r="287" spans="2:215" ht="26.85" customHeight="1">
      <c r="B287" s="62">
        <f t="shared" si="4"/>
        <v>282</v>
      </c>
      <c r="C287" s="63"/>
      <c r="D287" s="64"/>
      <c r="E287" s="207"/>
      <c r="F287" s="65"/>
      <c r="G287" s="66"/>
      <c r="H287" s="67"/>
      <c r="I287" s="68"/>
      <c r="J287" s="69"/>
      <c r="K287" s="70"/>
      <c r="L287" s="71"/>
      <c r="M287" s="72"/>
      <c r="N287" s="73"/>
      <c r="O287" s="74"/>
      <c r="P287" s="179"/>
      <c r="Q287" s="180"/>
      <c r="R287" s="180"/>
      <c r="S287" s="181"/>
      <c r="T287" s="179"/>
      <c r="U287" s="180"/>
      <c r="V287" s="182"/>
      <c r="W287" s="181"/>
      <c r="X287" s="75"/>
      <c r="Y287" s="76"/>
      <c r="Z287" s="77"/>
      <c r="AA287" s="78"/>
      <c r="AB287" s="79"/>
      <c r="AC287" s="79"/>
      <c r="AD287" s="79"/>
      <c r="AE287" s="77"/>
      <c r="AF287" s="139"/>
      <c r="AG287" s="139"/>
      <c r="AH287" s="139"/>
      <c r="AI287" s="80" t="str">
        <f>IF(AND(申込書!$C$90&lt;&gt;"▼プルダウンより選択してください",申込書!$C$90&lt;&gt;"",申込書!$P$90&lt;&gt;"YYYY/MM/DD",$G287&lt;&gt;""),申込書!$P$90,"")</f>
        <v/>
      </c>
      <c r="AJ287" s="81" t="str">
        <f>IF(AND(申込書!$C$90&lt;&gt;"▼プルダウンより選択してください",申込書!$C$90&lt;&gt;"",$G287&lt;&gt;""),申込書!$M$90,"")</f>
        <v/>
      </c>
      <c r="AK287" s="81" t="str">
        <f>IF($AI$3&lt;&gt;"コンテンツなし",IF(AND(申込書!$AH$4="GIGAスクールパック",SUM($P287,$R287)&lt;&gt;0),SUM($P287,$R287),IF(AND(申込書!$AH$4="SKY安心GIGAタブレット",SUM($T287,$V287)&lt;&gt;0),SUM($T287,$V287),"")),"")</f>
        <v/>
      </c>
      <c r="AL287" s="81" t="str">
        <f>IF($AI$3&lt;&gt;"コンテンツなし",IF(AND(申込書!$AH$4="GIGAスクールパック",SUM($Q287,$S287)&lt;&gt;0),SUM($Q287,$S287),IF(AND(申込書!$AH$4="SKY安心GIGAタブレット",SUM($U287,$W287)&lt;&gt;0),SUM($U287,$W287),"")),"")</f>
        <v/>
      </c>
      <c r="AM287" s="157"/>
      <c r="AN287" s="82"/>
      <c r="AO287" s="80" t="str">
        <f>IF(AND(申込書!$C$91&lt;&gt;"▼プルダウンより選択してください",申込書!$C$91&lt;&gt;"",申込書!$P$91&lt;&gt;"YYYY/MM/DD",$G287&lt;&gt;""),申込書!$P$91,"")</f>
        <v/>
      </c>
      <c r="AP287" s="81" t="str">
        <f>IF(AND(申込書!$C$91&lt;&gt;"▼プルダウンより選択してください",申込書!$C$91&lt;&gt;"",$G287&lt;&gt;""),申込書!$M$91,"")</f>
        <v/>
      </c>
      <c r="AQ287" s="81" t="str">
        <f>IF($AO$3&lt;&gt;"コンテンツなし",IF(AND(申込書!$AH$4="GIGAスクールパック",SUM($P287,$R287)&lt;&gt;0),SUM($P287,$R287),IF(AND(申込書!$AH$4="SKY安心GIGAタブレット",SUM($T287,$V287)&lt;&gt;0),SUM($T287,$V287),"")),"")</f>
        <v/>
      </c>
      <c r="AR287" s="81" t="str">
        <f>IF($AO$3&lt;&gt;"コンテンツなし",IF(AND(申込書!$AH$4="GIGAスクールパック",SUM($Q287,$S287)&lt;&gt;0),SUM($Q287,$S287),IF(AND(申込書!$AH$4="SKY安心GIGAタブレット",SUM($U287,$W287)&lt;&gt;0),SUM($U287,$W287),"")),"")</f>
        <v/>
      </c>
      <c r="AS287" s="157"/>
      <c r="AT287" s="82"/>
      <c r="AU287" s="80" t="str">
        <f>IF(AND(申込書!$C$92&lt;&gt;"▼プルダウンより選択してください",申込書!$C$92&lt;&gt;"",申込書!$P$92&lt;&gt;"YYYY/MM/DD",$G287&lt;&gt;""),申込書!$P$92,"")</f>
        <v/>
      </c>
      <c r="AV287" s="81" t="str">
        <f>IF(AND(申込書!$C$92&lt;&gt;"▼プルダウンより選択してください",申込書!$C$92&lt;&gt;"",$G287&lt;&gt;""),申込書!$M$92,"")</f>
        <v/>
      </c>
      <c r="AW287" s="81" t="str">
        <f>IF($AU$3&lt;&gt;"コンテンツなし",IF(AND(申込書!$AH$4="GIGAスクールパック",SUM($P287,$R287)&lt;&gt;0),SUM($P287,$R287),IF(AND(申込書!$AH$4="SKY安心GIGAタブレット",SUM($T287,$V287)&lt;&gt;0),SUM($T287,$V287),"")),"")</f>
        <v/>
      </c>
      <c r="AX287" s="81" t="str">
        <f>IF($AU$3&lt;&gt;"コンテンツなし",IF(AND(申込書!$AH$4="GIGAスクールパック",SUM($Q287,$S287)&lt;&gt;0),SUM($Q287,$S287),IF(AND(申込書!$AH$4="SKY安心GIGAタブレット",SUM($U287,$W287)&lt;&gt;0),SUM($U287,$W287),"")),"")</f>
        <v/>
      </c>
      <c r="AY287" s="157"/>
      <c r="AZ287" s="82"/>
      <c r="BA287" s="80" t="str">
        <f>IF(AND(申込書!$C$93&lt;&gt;"▼プルダウンより選択してください",申込書!$C$93&lt;&gt;"",申込書!$P$93&lt;&gt;"YYYY/MM/DD",$G287&lt;&gt;""),申込書!$P$93,"")</f>
        <v/>
      </c>
      <c r="BB287" s="81" t="str">
        <f>IF(AND(申込書!$C$93&lt;&gt;"▼プルダウンより選択してください",申込書!$C$93&lt;&gt;"",申込書!$M$93&gt;=1,$G287&lt;&gt;""),申込書!$M$93,"")</f>
        <v/>
      </c>
      <c r="BC287" s="81" t="str">
        <f>IF($BA$3&lt;&gt;"コンテンツなし",IF(AND(申込書!$AH$4="GIGAスクールパック",SUM($P287,$R287)&lt;&gt;0),SUM($P287,$R287),IF(AND(申込書!$AH$4="SKY安心GIGAタブレット",SUM($T287,$V287)&lt;&gt;0),SUM($T287,$V287),"")),"")</f>
        <v/>
      </c>
      <c r="BD287" s="81" t="str">
        <f>IF($BA$3&lt;&gt;"コンテンツなし",IF(AND(申込書!$AH$4="GIGAスクールパック",SUM($Q287,$S287)&lt;&gt;0),SUM($Q287,$S287),IF(AND(申込書!$AH$4="SKY安心GIGAタブレット",SUM($U287,$W287)&lt;&gt;0),SUM($U287,$W287),"")),"")</f>
        <v/>
      </c>
      <c r="BE287" s="157"/>
      <c r="BF287" s="82"/>
      <c r="BG287" s="80" t="str">
        <f>IF(AND(申込書!$C$94&lt;&gt;"▼プルダウンより選択してください",申込書!$C$94&lt;&gt;"",申込書!$P$94&lt;&gt;"YYYY/MM/DD",$G287&lt;&gt;""),申込書!$P$94,"")</f>
        <v/>
      </c>
      <c r="BH287" s="81" t="str">
        <f>IF(AND(申込書!$C$94&lt;&gt;"▼プルダウンより選択してください",申込書!$C$94&lt;&gt;"",$G287&lt;&gt;""),申込書!$M$94,"")</f>
        <v/>
      </c>
      <c r="BI287" s="81" t="str">
        <f>IF($BG$3&lt;&gt;"コンテンツなし",IF(AND(申込書!$AH$4="GIGAスクールパック",SUM($P287,$R287)&lt;&gt;0),SUM($P287,$R287),IF(AND(申込書!$AH$4="SKY安心GIGAタブレット",SUM($T287,$V287)&lt;&gt;0),SUM($T287,$V287),"")),"")</f>
        <v/>
      </c>
      <c r="BJ287" s="81" t="str">
        <f>IF($BG$3&lt;&gt;"コンテンツなし",IF(AND(申込書!$AH$4="GIGAスクールパック",SUM($Q287,$S287)&lt;&gt;0),SUM($Q287,$S287),IF(AND(申込書!$AH$4="SKY安心GIGAタブレット",SUM($U287,$W287)&lt;&gt;0),SUM($U287,$W287),"")),"")</f>
        <v/>
      </c>
      <c r="BK287" s="157"/>
      <c r="BL287" s="82"/>
      <c r="BM287" s="80" t="str">
        <f>IF(AND(申込書!$C$95&lt;&gt;"▼プルダウンより選択してください",申込書!$C$95&lt;&gt;"",申込書!$P$95&lt;&gt;"YYYY/MM/DD",$G287&lt;&gt;""),申込書!$P$95,"")</f>
        <v/>
      </c>
      <c r="BN287" s="81" t="str">
        <f>IF(AND(申込書!$C$95&lt;&gt;"▼プルダウンより選択してください",申込書!$C$95&lt;&gt;"",$G287&lt;&gt;""),申込書!$M$95,"")</f>
        <v/>
      </c>
      <c r="BO287" s="81" t="str">
        <f>IF($BM$3&lt;&gt;"コンテンツなし",IF(AND(申込書!$AH$4="GIGAスクールパック",SUM($P287,$R287)&lt;&gt;0),SUM($P287,$R287),IF(AND(申込書!$AH$4="SKY安心GIGAタブレット",SUM($T287,$V287)&lt;&gt;0),SUM($T287,$V287),"")),"")</f>
        <v/>
      </c>
      <c r="BP287" s="81" t="str">
        <f>IF($BM$3&lt;&gt;"コンテンツなし",IF(AND(申込書!$AH$4="GIGAスクールパック",SUM($Q287,$S287)&lt;&gt;0),SUM($Q287,$S287),IF(AND(申込書!$AH$4="SKY安心GIGAタブレット",SUM($U287,$W287)&lt;&gt;0),SUM($U287,$W287),"")),"")</f>
        <v/>
      </c>
      <c r="BQ287" s="157"/>
      <c r="BR287" s="82"/>
      <c r="BS287" s="80" t="str">
        <f>IF(AND(申込書!$C$96&lt;&gt;"▼プルダウンより選択してください",申込書!$C$96&lt;&gt;"",申込書!$P$96&lt;&gt;"YYYY/MM/DD",$G287&lt;&gt;""),申込書!$P$96,"")</f>
        <v/>
      </c>
      <c r="BT287" s="81" t="str">
        <f>IF(AND(申込書!$C$96&lt;&gt;"▼プルダウンより選択してください",申込書!$C$96&lt;&gt;"",$G287&lt;&gt;""),申込書!$M$96,"")</f>
        <v/>
      </c>
      <c r="BU287" s="81" t="str">
        <f>IF($BS$3&lt;&gt;"コンテンツなし",IF(AND(申込書!$AH$4="GIGAスクールパック",SUM($P287,$R287)&lt;&gt;0),SUM($P287,$R287),IF(AND(申込書!$AH$4="SKY安心GIGAタブレット",SUM($T287,$V287)&lt;&gt;0),SUM($T287,$V287),"")),"")</f>
        <v/>
      </c>
      <c r="BV287" s="81" t="str">
        <f>IF($BS$3&lt;&gt;"コンテンツなし",IF(AND(申込書!$AH$4="GIGAスクールパック",SUM($Q287,$S287)&lt;&gt;0),SUM($Q287,$S287),IF(AND(申込書!$AH$4="SKY安心GIGAタブレット",SUM($U287,$W287)&lt;&gt;0),SUM($U287,$W287),"")),"")</f>
        <v/>
      </c>
      <c r="BW287" s="157"/>
      <c r="BX287" s="82"/>
      <c r="BY287" s="80" t="str">
        <f>IF(AND(申込書!$C$97&lt;&gt;"▼プルダウンより選択してください",申込書!$C$97&lt;&gt;"",申込書!$P$97&lt;&gt;"YYYY/MM/DD",$G287&lt;&gt;""),申込書!$P$97,"")</f>
        <v/>
      </c>
      <c r="BZ287" s="81" t="str">
        <f>IF(AND(申込書!$C$97&lt;&gt;"▼プルダウンより選択してください",申込書!$C$97&lt;&gt;"",$G287&lt;&gt;""),申込書!$M$97,"")</f>
        <v/>
      </c>
      <c r="CA287" s="81" t="str">
        <f>IF($BY$3&lt;&gt;"コンテンツなし",IF(AND(申込書!$AH$4="GIGAスクールパック",SUM($P287,$R287)&lt;&gt;0),SUM($P287,$R287),IF(AND(申込書!$AH$4="SKY安心GIGAタブレット",SUM($T287,$V287)&lt;&gt;0),SUM($T287,$V287),"")),"")</f>
        <v/>
      </c>
      <c r="CB287" s="81" t="str">
        <f>IF($BY$3&lt;&gt;"コンテンツなし",IF(AND(申込書!$AH$4="GIGAスクールパック",SUM($Q287,$S287)&lt;&gt;0),SUM($Q287,$S287),IF(AND(申込書!$AH$4="SKY安心GIGAタブレット",SUM($U287,$W287)&lt;&gt;0),SUM($U287,$W287),"")),"")</f>
        <v/>
      </c>
      <c r="CC287" s="157"/>
      <c r="CD287" s="82"/>
      <c r="CE287" s="80" t="str">
        <f>IF(AND(申込書!$C$98&lt;&gt;"▼プルダウンより選択してください",申込書!$C$98&lt;&gt;"",申込書!$P$98&lt;&gt;"YYYY/MM/DD",$G287&lt;&gt;""),申込書!$P$98,"")</f>
        <v/>
      </c>
      <c r="CF287" s="81" t="str">
        <f>IF(AND(申込書!$C$98&lt;&gt;"▼プルダウンより選択してください",申込書!$C$98&lt;&gt;"",$G287&lt;&gt;""),申込書!$M$98,"")</f>
        <v/>
      </c>
      <c r="CG287" s="81" t="str">
        <f>IF($CE$3&lt;&gt;"コンテンツなし",IF(AND(申込書!$AH$4="GIGAスクールパック",SUM($P287,$R287)&lt;&gt;0),SUM($P287,$R287),IF(AND(申込書!$AH$4="SKY安心GIGAタブレット",SUM($T287,$V287)&lt;&gt;0),SUM($T287,$V287),"")),"")</f>
        <v/>
      </c>
      <c r="CH287" s="81" t="str">
        <f>IF($CE$3&lt;&gt;"コンテンツなし",IF(AND(申込書!$AH$4="GIGAスクールパック",SUM($Q287,$S287)&lt;&gt;0),SUM($Q287,$S287),IF(AND(申込書!$AH$4="SKY安心GIGAタブレット",SUM($U287,$W287)&lt;&gt;0),SUM($U287,$W287),"")),"")</f>
        <v/>
      </c>
      <c r="CI287" s="157"/>
      <c r="CJ287" s="82"/>
      <c r="CK287" s="80" t="str">
        <f>IF(AND(申込書!$C$99&lt;&gt;"▼プルダウンより選択してください",申込書!$C$99&lt;&gt;"",申込書!$P$99&lt;&gt;"YYYY/MM/DD",$G287&lt;&gt;""),申込書!$P$99,"")</f>
        <v/>
      </c>
      <c r="CL287" s="81" t="str">
        <f>IF(AND(申込書!$C$99&lt;&gt;"▼プルダウンより選択してください",申込書!$C$99&lt;&gt;"",$G287&lt;&gt;""),申込書!$M$99,"")</f>
        <v/>
      </c>
      <c r="CM287" s="81" t="str">
        <f>IF($CK$3&lt;&gt;"コンテンツなし",IF(AND(申込書!$AH$4="GIGAスクールパック",SUM($P287,$R287)&lt;&gt;0),SUM($P287,$R287),IF(AND(申込書!$AH$4="SKY安心GIGAタブレット",SUM($T287,$V287)&lt;&gt;0),SUM($T287,$V287),"")),"")</f>
        <v/>
      </c>
      <c r="CN287" s="81" t="str">
        <f>IF($CK$3&lt;&gt;"コンテンツなし",IF(AND(申込書!$AH$4="GIGAスクールパック",SUM($Q287,$S287)&lt;&gt;0),SUM($Q287,$S287),IF(AND(申込書!$AH$4="SKY安心GIGAタブレット",SUM($U287,$W287)&lt;&gt;0),SUM($U287,$W287),"")),"")</f>
        <v/>
      </c>
      <c r="CO287" s="157"/>
      <c r="CP287" s="82"/>
      <c r="CQ287" s="80" t="str">
        <f>IF(AND(申込書!$C$100&lt;&gt;"▼プルダウンより選択してください",申込書!$C$100&lt;&gt;"",申込書!$P$100&lt;&gt;"YYYY/MM/DD",$G287&lt;&gt;""),申込書!$P$100,"")</f>
        <v/>
      </c>
      <c r="CR287" s="81" t="str">
        <f>IF(AND(申込書!$C$100&lt;&gt;"▼プルダウンより選択してください",申込書!$C$100&lt;&gt;"",$G287&lt;&gt;""),申込書!$M$100,"")</f>
        <v/>
      </c>
      <c r="CS287" s="81" t="str">
        <f>IF($CQ$3&lt;&gt;"コンテンツなし",IF(AND(申込書!$AH$4="GIGAスクールパック",SUM($P287,$R287)&lt;&gt;0),SUM($P287,$R287),IF(AND(申込書!$AH$4="SKY安心GIGAタブレット",SUM($T287,$V287)&lt;&gt;0),SUM($T287,$V287),"")),"")</f>
        <v/>
      </c>
      <c r="CT287" s="81" t="str">
        <f>IF($CQ$3&lt;&gt;"コンテンツなし",IF(AND(申込書!$AH$4="GIGAスクールパック",SUM($Q287,$S287)&lt;&gt;0),SUM($Q287,$S287),IF(AND(申込書!$AH$4="SKY安心GIGAタブレット",SUM($U287,$W287)&lt;&gt;0),SUM($U287,$W287),"")),"")</f>
        <v/>
      </c>
      <c r="CU287" s="81"/>
      <c r="CV287" s="82"/>
      <c r="CW287" s="80" t="str">
        <f>IF(AND(申込書!$C$101&lt;&gt;"▼プルダウンより選択してください",申込書!$C$101&lt;&gt;"",申込書!$P$101&lt;&gt;"YYYY/MM/DD",$G287&lt;&gt;""),申込書!$P$101,"")</f>
        <v/>
      </c>
      <c r="CX287" s="81" t="str">
        <f>IF(AND(申込書!$C$101&lt;&gt;"▼プルダウンより選択してください",申込書!$C$101&lt;&gt;"",$G287&lt;&gt;""),申込書!$M$101,"")</f>
        <v/>
      </c>
      <c r="CY287" s="81" t="str">
        <f>IF($CW$3&lt;&gt;"コンテンツなし",IF(AND(申込書!$AH$4="GIGAスクールパック",SUM($P287,$R287)&lt;&gt;0),SUM($P287,$R287),IF(AND(申込書!$AH$4="SKY安心GIGAタブレット",SUM($T287,$V287)&lt;&gt;0),SUM($T287,$V287),"")),"")</f>
        <v/>
      </c>
      <c r="CZ287" s="81" t="str">
        <f>IF($CW$3&lt;&gt;"コンテンツなし",IF(AND(申込書!$AH$4="GIGAスクールパック",SUM($Q287,$S287)&lt;&gt;0),SUM($Q287,$S287),IF(AND(申込書!$AH$4="SKY安心GIGAタブレット",SUM($U287,$W287)&lt;&gt;0),SUM($U287,$W287),"")),"")</f>
        <v/>
      </c>
      <c r="DA287" s="81"/>
      <c r="DB287" s="82"/>
      <c r="DC287" s="80" t="str">
        <f>IF(AND(申込書!$C$102&lt;&gt;"▼プルダウンより選択してください",申込書!$C$102&lt;&gt;"",申込書!$P$102&lt;&gt;"YYYY/MM/DD",$G287&lt;&gt;""),申込書!$P$102,"")</f>
        <v/>
      </c>
      <c r="DD287" s="81" t="str">
        <f>IF(AND(申込書!$C$102&lt;&gt;"▼プルダウンより選択してください",申込書!$C$102&lt;&gt;"",$G287&lt;&gt;""),申込書!$M$102,"")</f>
        <v/>
      </c>
      <c r="DE287" s="81" t="str">
        <f>IF($DC$3&lt;&gt;"コンテンツなし",IF(AND(申込書!$AH$4="GIGAスクールパック",SUM($P287,$R287)&lt;&gt;0),SUM($P287,$R287),IF(AND(申込書!$AH$4="SKY安心GIGAタブレット",SUM($T287,$V287)&lt;&gt;0),SUM($T287,$V287),"")),"")</f>
        <v/>
      </c>
      <c r="DF287" s="81" t="str">
        <f>IF($DC$3&lt;&gt;"コンテンツなし",IF(AND(申込書!$AH$4="GIGAスクールパック",SUM($Q287,$S287)&lt;&gt;0),SUM($Q287,$S287),IF(AND(申込書!$AH$4="SKY安心GIGAタブレット",SUM($U287,$W287)&lt;&gt;0),SUM($U287,$W287),"")),"")</f>
        <v/>
      </c>
      <c r="DG287" s="81"/>
      <c r="DH287" s="82"/>
      <c r="DI287" s="80" t="str">
        <f>IF(AND(申込書!$C$103&lt;&gt;"▼プルダウンより選択してください",申込書!$C$103&lt;&gt;"",申込書!$P$103&lt;&gt;"YYYY/MM/DD",$G287&lt;&gt;""),申込書!$P$103,"")</f>
        <v/>
      </c>
      <c r="DJ287" s="81" t="str">
        <f>IF(AND(申込書!$C$103&lt;&gt;"▼プルダウンより選択してください",申込書!$C$103&lt;&gt;"",$G287&lt;&gt;""),申込書!$M$103,"")</f>
        <v/>
      </c>
      <c r="DK287" s="81" t="str">
        <f>IF($DI$3&lt;&gt;"コンテンツなし",IF(AND(申込書!$AH$4="GIGAスクールパック",SUM($P287,$R287)&lt;&gt;0),SUM($P287,$R287),IF(AND(申込書!$AH$4="SKY安心GIGAタブレット",SUM($T287,$V287)&lt;&gt;0),SUM($T287,$V287),"")),"")</f>
        <v/>
      </c>
      <c r="DL287" s="81" t="str">
        <f>IF($DI$3&lt;&gt;"コンテンツなし",IF(AND(申込書!$AH$4="GIGAスクールパック",SUM($Q287,$S287)&lt;&gt;0),SUM($Q287,$S287),IF(AND(申込書!$AH$4="SKY安心GIGAタブレット",SUM($U287,$W287)&lt;&gt;0),SUM($U287,$W287),"")),"")</f>
        <v/>
      </c>
      <c r="DM287" s="81"/>
      <c r="DN287" s="82"/>
      <c r="DO287" s="80" t="str">
        <f>IF(AND(申込書!$C$104&lt;&gt;"▼プルダウンより選択してください",申込書!$C$104&lt;&gt;"",申込書!$P$104&lt;&gt;"YYYY/MM/DD",$G287&lt;&gt;""),申込書!$P$104,"")</f>
        <v/>
      </c>
      <c r="DP287" s="81" t="str">
        <f>IF(AND(申込書!$C$104&lt;&gt;"▼プルダウンより選択してください",申込書!$C$104&lt;&gt;"",$G287&lt;&gt;""),申込書!$M$104,"")</f>
        <v/>
      </c>
      <c r="DQ287" s="81" t="str">
        <f>IF($DO$3&lt;&gt;"コンテンツなし",IF(AND(申込書!$AH$4="GIGAスクールパック",SUM($P287,$R287)&lt;&gt;0),SUM($P287,$R287),IF(AND(申込書!$AH$4="SKY安心GIGAタブレット",SUM($T287,$V287)&lt;&gt;0),SUM($T287,$V287),"")),"")</f>
        <v/>
      </c>
      <c r="DR287" s="81" t="str">
        <f>IF($DO$3&lt;&gt;"コンテンツなし",IF(AND(申込書!$AH$4="GIGAスクールパック",SUM($Q287,$S287)&lt;&gt;0),SUM($Q287,$S287),IF(AND(申込書!$AH$4="SKY安心GIGAタブレット",SUM($U287,$W287)&lt;&gt;0),SUM($U287,$W287),"")),"")</f>
        <v/>
      </c>
      <c r="DS287" s="81"/>
      <c r="DT287" s="82"/>
      <c r="DU287" s="80" t="str">
        <f>IF(AND(申込書!$C$105&lt;&gt;"▼プルダウンより選択してください",申込書!$C$105&lt;&gt;"",申込書!$P$105&lt;&gt;"YYYY/MM/DD",$G287&lt;&gt;""),申込書!$P$105,"")</f>
        <v/>
      </c>
      <c r="DV287" s="81" t="str">
        <f>IF(AND(申込書!$C$105&lt;&gt;"▼プルダウンより選択してください",申込書!$C$105&lt;&gt;"",$G287&lt;&gt;""),申込書!$M$105,"")</f>
        <v/>
      </c>
      <c r="DW287" s="81" t="str">
        <f>IF($DU$3&lt;&gt;"コンテンツなし",IF(AND(申込書!$AH$4="GIGAスクールパック",SUM($P287,$R287)&lt;&gt;0),SUM($P287,$R287),IF(AND(申込書!$AH$4="SKY安心GIGAタブレット",SUM($T287,$V287)&lt;&gt;0),SUM($T287,$V287),"")),"")</f>
        <v/>
      </c>
      <c r="DX287" s="81" t="str">
        <f>IF($DU$3&lt;&gt;"コンテンツなし",IF(AND(申込書!$AH$4="GIGAスクールパック",SUM($Q287,$S287)&lt;&gt;0),SUM($Q287,$S287),IF(AND(申込書!$AH$4="SKY安心GIGAタブレット",SUM($U287,$W287)&lt;&gt;0),SUM($U287,$W287),"")),"")</f>
        <v/>
      </c>
      <c r="DY287" s="157"/>
      <c r="DZ287" s="82"/>
      <c r="EA287" s="80" t="str">
        <f>IF(AND(申込書!$C$106&lt;&gt;"▼プルダウンより選択してください",申込書!$C$106&lt;&gt;"",申込書!$P$106&lt;&gt;"YYYY/MM/DD",$G287&lt;&gt;""),申込書!$P$106,"")</f>
        <v/>
      </c>
      <c r="EB287" s="81" t="str">
        <f>IF(AND(申込書!$C$106&lt;&gt;"▼プルダウンより選択してください",申込書!$C$106&lt;&gt;"",$G287&lt;&gt;""),申込書!$M$106,"")</f>
        <v/>
      </c>
      <c r="EC287" s="81" t="str">
        <f>IF($EA$3&lt;&gt;"コンテンツなし",IF(AND(申込書!$AH$4="GIGAスクールパック",SUM($P287,$R287)&lt;&gt;0),SUM($P287,$R287),IF(AND(申込書!$AH$4="SKY安心GIGAタブレット",SUM($T287,$V287)&lt;&gt;0),SUM($T287,$V287),"")),"")</f>
        <v/>
      </c>
      <c r="ED287" s="81" t="str">
        <f>IF($EA$3&lt;&gt;"コンテンツなし",IF(AND(申込書!$AH$4="GIGAスクールパック",SUM($Q287,$S287)&lt;&gt;0),SUM($Q287,$S287),IF(AND(申込書!$AH$4="SKY安心GIGAタブレット",SUM($U287,$W287)&lt;&gt;0),SUM($U287,$W287),"")),"")</f>
        <v/>
      </c>
      <c r="EE287" s="157"/>
      <c r="EF287" s="82"/>
      <c r="EG287" s="80" t="str">
        <f>IF(AND(申込書!$C$107&lt;&gt;"▼プルダウンより選択してください",申込書!$C$107&lt;&gt;"",申込書!$P$107&lt;&gt;"YYYY/MM/DD",$G287&lt;&gt;""),申込書!$P$107,"")</f>
        <v/>
      </c>
      <c r="EH287" s="81" t="str">
        <f>IF(AND(申込書!$C$107&lt;&gt;"▼プルダウンより選択してください",申込書!$C$107&lt;&gt;"",$G287&lt;&gt;""),申込書!$M$107,"")</f>
        <v/>
      </c>
      <c r="EI287" s="81" t="str">
        <f>IF($EG$3&lt;&gt;"コンテンツなし",IF(AND(申込書!$AH$4="GIGAスクールパック",SUM($P287,$R287)&lt;&gt;0),SUM($P287,$R287),IF(AND(申込書!$AH$4="SKY安心GIGAタブレット",SUM($T287,$V287)&lt;&gt;0),SUM($T287,$V287),"")),"")</f>
        <v/>
      </c>
      <c r="EJ287" s="81" t="str">
        <f>IF($EG$3&lt;&gt;"コンテンツなし",IF(AND(申込書!$AH$4="GIGAスクールパック",SUM($Q287,$S287)&lt;&gt;0),SUM($Q287,$S287),IF(AND(申込書!$AH$4="SKY安心GIGAタブレット",SUM($U287,$W287)&lt;&gt;0),SUM($U287,$W287),"")),"")</f>
        <v/>
      </c>
      <c r="EK287" s="157"/>
      <c r="EL287" s="82"/>
      <c r="EM287" s="80" t="str">
        <f>IF(AND(申込書!$C$108&lt;&gt;"▼プルダウンより選択してください",申込書!$C$108&lt;&gt;"",申込書!$P$108&lt;&gt;"YYYY/MM/DD",$G287&lt;&gt;""),申込書!$P$108,"")</f>
        <v/>
      </c>
      <c r="EN287" s="81" t="str">
        <f>IF(AND(申込書!$C$108&lt;&gt;"▼プルダウンより選択してください",申込書!$C$108&lt;&gt;"",$G287&lt;&gt;""),申込書!$M$108,"")</f>
        <v/>
      </c>
      <c r="EO287" s="81" t="str">
        <f>IF($EM$3&lt;&gt;"コンテンツなし",IF(AND(申込書!$AH$4="GIGAスクールパック",SUM($P287,$R287)&lt;&gt;0),SUM($P287,$R287),IF(AND(申込書!$AH$4="SKY安心GIGAタブレット",SUM($T287,$V287)&lt;&gt;0),SUM($T287,$V287),"")),"")</f>
        <v/>
      </c>
      <c r="EP287" s="81" t="str">
        <f>IF($EM$3&lt;&gt;"コンテンツなし",IF(AND(申込書!$AH$4="GIGAスクールパック",SUM($Q287,$S287)&lt;&gt;0),SUM($Q287,$S287),IF(AND(申込書!$AH$4="SKY安心GIGAタブレット",SUM($U287,$W287)&lt;&gt;0),SUM($U287,$W287),"")),"")</f>
        <v/>
      </c>
      <c r="EQ287" s="157"/>
      <c r="ER287" s="82"/>
      <c r="ES287" s="80" t="str">
        <f>IF(AND(申込書!$C$109&lt;&gt;"▼プルダウンより選択してください",申込書!$C$109&lt;&gt;"",申込書!$P$109&lt;&gt;"YYYY/MM/DD",$G287&lt;&gt;""),申込書!$P$109,"")</f>
        <v/>
      </c>
      <c r="ET287" s="81" t="str">
        <f>IF(AND(申込書!$C$109&lt;&gt;"▼プルダウンより選択してください",申込書!$C$109&lt;&gt;"",$G287&lt;&gt;""),申込書!$M$109,"")</f>
        <v/>
      </c>
      <c r="EU287" s="81" t="str">
        <f>IF($ES$3&lt;&gt;"コンテンツなし",IF(AND(申込書!$AH$4="GIGAスクールパック",SUM($P287,$R287)&lt;&gt;0),SUM($P287,$R287),IF(AND(申込書!$AH$4="SKY安心GIGAタブレット",SUM($T287,$V287)&lt;&gt;0),SUM($T287,$V287),"")),"")</f>
        <v/>
      </c>
      <c r="EV287" s="81" t="str">
        <f>IF($ES$3&lt;&gt;"コンテンツなし",IF(AND(申込書!$AH$4="GIGAスクールパック",SUM($Q287,$S287)&lt;&gt;0),SUM($Q287,$S287),IF(AND(申込書!$AH$4="SKY安心GIGAタブレット",SUM($U287,$W287)&lt;&gt;0),SUM($U287,$W287),"")),"")</f>
        <v/>
      </c>
      <c r="EW287" s="157"/>
      <c r="EX287" s="82"/>
      <c r="EY287" s="80" t="str">
        <f>IF(AND(申込書!$C$110&lt;&gt;"▼プルダウンより選択してください",申込書!$C$110&lt;&gt;"",申込書!$P$110&lt;&gt;"YYYY/MM/DD",$G287&lt;&gt;""),申込書!$P$110,"")</f>
        <v/>
      </c>
      <c r="EZ287" s="81" t="str">
        <f>IF(AND(申込書!$C$110&lt;&gt;"▼プルダウンより選択してください",申込書!$C$110&lt;&gt;"",$G287&lt;&gt;""),申込書!$M$110,"")</f>
        <v/>
      </c>
      <c r="FA287" s="81" t="str">
        <f>IF($EY$3&lt;&gt;"コンテンツなし",IF(AND(申込書!$AH$4="GIGAスクールパック",SUM($P287,$R287)&lt;&gt;0),SUM($P287,$R287),IF(AND(申込書!$AH$4="SKY安心GIGAタブレット",SUM($T287,$V287)&lt;&gt;0),SUM($T287,$V287),"")),"")</f>
        <v/>
      </c>
      <c r="FB287" s="81" t="str">
        <f>IF($EY$3&lt;&gt;"コンテンツなし",IF(AND(申込書!$AH$4="GIGAスクールパック",SUM($Q287,$S287)&lt;&gt;0),SUM($Q287,$S287),IF(AND(申込書!$AH$4="SKY安心GIGAタブレット",SUM($U287,$W287)&lt;&gt;0),SUM($U287,$W287),"")),"")</f>
        <v/>
      </c>
      <c r="FC287" s="157"/>
      <c r="FD287" s="82"/>
      <c r="FE287" s="80" t="str">
        <f>IF(AND(申込書!$C$111&lt;&gt;"▼プルダウンより選択してください",申込書!$C$111&lt;&gt;"",申込書!$P$111&lt;&gt;"YYYY/MM/DD",$G287&lt;&gt;""),申込書!$P$111,"")</f>
        <v/>
      </c>
      <c r="FF287" s="81" t="str">
        <f>IF(AND(申込書!$C$111&lt;&gt;"▼プルダウンより選択してください",申込書!$C$111&lt;&gt;"",$G287&lt;&gt;""),申込書!$M$111,"")</f>
        <v/>
      </c>
      <c r="FG287" s="81" t="str">
        <f>IF($FE$3&lt;&gt;"コンテンツなし",IF(AND(申込書!$AH$4="GIGAスクールパック",SUM($P287,$R287)&lt;&gt;0),SUM($P287,$R287),IF(AND(申込書!$AH$4="SKY安心GIGAタブレット",SUM($T287,$V287)&lt;&gt;0),SUM($T287,$V287),"")),"")</f>
        <v/>
      </c>
      <c r="FH287" s="81" t="str">
        <f>IF($FE$3&lt;&gt;"コンテンツなし",IF(AND(申込書!$AH$4="GIGAスクールパック",SUM($Q287,$S287)&lt;&gt;0),SUM($Q287,$S287),IF(AND(申込書!$AH$4="SKY安心GIGAタブレット",SUM($U287,$W287)&lt;&gt;0),SUM($U287,$W287),"")),"")</f>
        <v/>
      </c>
      <c r="FI287" s="157"/>
      <c r="FJ287" s="82"/>
      <c r="FK287" s="80" t="str">
        <f>IF(AND(申込書!$C$112&lt;&gt;"▼プルダウンより選択してください",申込書!$C$112&lt;&gt;"",申込書!$P$112&lt;&gt;"YYYY/MM/DD",$G287&lt;&gt;""),申込書!$P$112,"")</f>
        <v/>
      </c>
      <c r="FL287" s="81" t="str">
        <f>IF(AND(申込書!$C$112&lt;&gt;"▼プルダウンより選択してください",申込書!$C$112&lt;&gt;"",$G287&lt;&gt;""),申込書!$M$112,"")</f>
        <v/>
      </c>
      <c r="FM287" s="81" t="str">
        <f>IF($FK$3&lt;&gt;"コンテンツなし",IF(AND(申込書!$AH$4="GIGAスクールパック",SUM($P287,$R287)&lt;&gt;0),SUM($P287,$R287),IF(AND(申込書!$AH$4="SKY安心GIGAタブレット",SUM($T287,$V287)&lt;&gt;0),SUM($T287,$V287),"")),"")</f>
        <v/>
      </c>
      <c r="FN287" s="81" t="str">
        <f>IF($FK$3&lt;&gt;"コンテンツなし",IF(AND(申込書!$AH$4="GIGAスクールパック",SUM($Q287,$S287)&lt;&gt;0),SUM($Q287,$S287),IF(AND(申込書!$AH$4="SKY安心GIGAタブレット",SUM($U287,$W287)&lt;&gt;0),SUM($U287,$W287),"")),"")</f>
        <v/>
      </c>
      <c r="FO287" s="157"/>
      <c r="FP287" s="82"/>
      <c r="FQ287" s="80" t="str">
        <f>IF(AND(申込書!$C$113&lt;&gt;"▼プルダウンより選択してください",申込書!$C$113&lt;&gt;"",申込書!$P$113&lt;&gt;"YYYY/MM/DD",$G287&lt;&gt;""),申込書!$P$113,"")</f>
        <v/>
      </c>
      <c r="FR287" s="81" t="str">
        <f>IF(AND(申込書!$C$113&lt;&gt;"▼プルダウンより選択してください",申込書!$C$113&lt;&gt;"",$G287&lt;&gt;""),申込書!$M$113,"")</f>
        <v/>
      </c>
      <c r="FS287" s="81" t="str">
        <f>IF($FQ$3&lt;&gt;"コンテンツなし",IF(AND(申込書!$AH$4="GIGAスクールパック",SUM($P287,$R287)&lt;&gt;0),SUM($P287,$R287),IF(AND(申込書!$AH$4="SKY安心GIGAタブレット",SUM($T287,$V287)&lt;&gt;0),SUM($T287,$V287),"")),"")</f>
        <v/>
      </c>
      <c r="FT287" s="81" t="str">
        <f>IF($FQ$3&lt;&gt;"コンテンツなし",IF(AND(申込書!$AH$4="GIGAスクールパック",SUM($Q287,$S287)&lt;&gt;0),SUM($Q287,$S287),IF(AND(申込書!$AH$4="SKY安心GIGAタブレット",SUM($U287,$W287)&lt;&gt;0),SUM($U287,$W287),"")),"")</f>
        <v/>
      </c>
      <c r="FU287" s="157"/>
      <c r="FV287" s="82"/>
      <c r="FW287" s="80" t="str">
        <f>IF(AND(申込書!$C$114&lt;&gt;"▼プルダウンより選択してください",申込書!$C$114&lt;&gt;"",申込書!$P$114&lt;&gt;"YYYY/MM/DD",$G287&lt;&gt;""),申込書!$P$114,"")</f>
        <v/>
      </c>
      <c r="FX287" s="81" t="str">
        <f>IF(AND(申込書!$C$114&lt;&gt;"▼プルダウンより選択してください",申込書!$C$114&lt;&gt;"",$G287&lt;&gt;""),申込書!$M$114,"")</f>
        <v/>
      </c>
      <c r="FY287" s="81" t="str">
        <f>IF($FW$3&lt;&gt;"コンテンツなし",IF(AND(申込書!$AH$4="GIGAスクールパック",SUM($P287,$R287)&lt;&gt;0),SUM($P287,$R287),IF(AND(申込書!$AH$4="SKY安心GIGAタブレット",SUM($T287,$V287)&lt;&gt;0),SUM($T287,$V287),"")),"")</f>
        <v/>
      </c>
      <c r="FZ287" s="81" t="str">
        <f>IF($FW$3&lt;&gt;"コンテンツなし",IF(AND(申込書!$AH$4="GIGAスクールパック",SUM($Q287,$S287)&lt;&gt;0),SUM($Q287,$S287),IF(AND(申込書!$AH$4="SKY安心GIGAタブレット",SUM($U287,$W287)&lt;&gt;0),SUM($U287,$W287),"")),"")</f>
        <v/>
      </c>
      <c r="GA287" s="157"/>
      <c r="GB287" s="82"/>
      <c r="GC287" s="80" t="str">
        <f>IF(AND(申込書!$C$115&lt;&gt;"▼プルダウンより選択してください",申込書!$C$115&lt;&gt;"",申込書!$P$115&lt;&gt;"YYYY/MM/DD",$G287&lt;&gt;""),申込書!$P$115,"")</f>
        <v/>
      </c>
      <c r="GD287" s="81" t="str">
        <f>IF(AND(申込書!$C$115&lt;&gt;"▼プルダウンより選択してください",申込書!$C$115&lt;&gt;"",$G287&lt;&gt;""),申込書!$M$115,"")</f>
        <v/>
      </c>
      <c r="GE287" s="81" t="str">
        <f>IF($GC$3&lt;&gt;"コンテンツなし",IF(AND(申込書!$AH$4="GIGAスクールパック",SUM($P287,$R287)&lt;&gt;0),SUM($P287,$R287),IF(AND(申込書!$AH$4="SKY安心GIGAタブレット",SUM($T287,$V287)&lt;&gt;0),SUM($T287,$V287),"")),"")</f>
        <v/>
      </c>
      <c r="GF287" s="81" t="str">
        <f>IF($GC$3&lt;&gt;"コンテンツなし",IF(AND(申込書!$AH$4="GIGAスクールパック",SUM($Q287,$S287)&lt;&gt;0),SUM($Q287,$S287),IF(AND(申込書!$AH$4="SKY安心GIGAタブレット",SUM($U287,$W287)&lt;&gt;0),SUM($U287,$W287),"")),"")</f>
        <v/>
      </c>
      <c r="GG287" s="157"/>
      <c r="GH287" s="82"/>
      <c r="GI287" s="80" t="str">
        <f>IF(AND(申込書!$C$116&lt;&gt;"▼プルダウンより選択してください",申込書!$C$116&lt;&gt;"",申込書!$P$116&lt;&gt;"YYYY/MM/DD",$G287&lt;&gt;""),申込書!$P$116,"")</f>
        <v/>
      </c>
      <c r="GJ287" s="81" t="str">
        <f>IF(AND(申込書!$C$116&lt;&gt;"▼プルダウンより選択してください",申込書!$C$116&lt;&gt;"",$G287&lt;&gt;""),申込書!$M$116,"")</f>
        <v/>
      </c>
      <c r="GK287" s="81" t="str">
        <f>IF($GI$3&lt;&gt;"コンテンツなし",IF(AND(申込書!$AH$4="GIGAスクールパック",SUM($P287,$R287)&lt;&gt;0),SUM($P287,$R287),IF(AND(申込書!$AH$4="SKY安心GIGAタブレット",SUM($T287,$V287)&lt;&gt;0),SUM($T287,$V287),"")),"")</f>
        <v/>
      </c>
      <c r="GL287" s="81" t="str">
        <f>IF($GI$3&lt;&gt;"コンテンツなし",IF(AND(申込書!$AH$4="GIGAスクールパック",SUM($Q287,$S287)&lt;&gt;0),SUM($Q287,$S287),IF(AND(申込書!$AH$4="SKY安心GIGAタブレット",SUM($U287,$W287)&lt;&gt;0),SUM($U287,$W287),"")),"")</f>
        <v/>
      </c>
      <c r="GM287" s="157"/>
      <c r="GN287" s="82"/>
      <c r="GO287" s="80" t="str">
        <f>IF(AND(申込書!$C$117&lt;&gt;"▼プルダウンより選択してください",申込書!$C$117&lt;&gt;"",申込書!$P$117&lt;&gt;"YYYY/MM/DD",$G287&lt;&gt;""),申込書!$P$117,"")</f>
        <v/>
      </c>
      <c r="GP287" s="81" t="str">
        <f>IF(AND(申込書!$C$117&lt;&gt;"▼プルダウンより選択してください",申込書!$C$117&lt;&gt;"",$G287&lt;&gt;""),申込書!$M$117,"")</f>
        <v/>
      </c>
      <c r="GQ287" s="81" t="str">
        <f>IF($GO$3&lt;&gt;"コンテンツなし",IF(AND(申込書!$AH$4="GIGAスクールパック",SUM($P287,$R287)&lt;&gt;0),SUM($P287,$R287),IF(AND(申込書!$AH$4="SKY安心GIGAタブレット",SUM($T287,$V287)&lt;&gt;0),SUM($T287,$V287),"")),"")</f>
        <v/>
      </c>
      <c r="GR287" s="81" t="str">
        <f>IF($GO$3&lt;&gt;"コンテンツなし",IF(AND(申込書!$AH$4="GIGAスクールパック",SUM($Q287,$S287)&lt;&gt;0),SUM($Q287,$S287),IF(AND(申込書!$AH$4="SKY安心GIGAタブレット",SUM($U287,$W287)&lt;&gt;0),SUM($U287,$W287),"")),"")</f>
        <v/>
      </c>
      <c r="GS287" s="157"/>
      <c r="GT287" s="82"/>
      <c r="GU287" s="80" t="str">
        <f>IF(AND(申込書!$C$118&lt;&gt;"▼プルダウンより選択してください",申込書!$C$118&lt;&gt;"",申込書!$P$118&lt;&gt;"YYYY/MM/DD",$G287&lt;&gt;""),申込書!$P$118,"")</f>
        <v/>
      </c>
      <c r="GV287" s="81" t="str">
        <f>IF(AND(申込書!$C$118&lt;&gt;"▼プルダウンより選択してください",申込書!$C$118&lt;&gt;"",$G287&lt;&gt;""),申込書!$M$118,"")</f>
        <v/>
      </c>
      <c r="GW287" s="81" t="str">
        <f>IF($GU$3&lt;&gt;"コンテンツなし",IF(AND(申込書!$AH$4="GIGAスクールパック",SUM($P287,$R287)&lt;&gt;0),SUM($P287,$R287),IF(AND(申込書!$AH$4="SKY安心GIGAタブレット",SUM($T287,$V287)&lt;&gt;0),SUM($T287,$V287),"")),"")</f>
        <v/>
      </c>
      <c r="GX287" s="81" t="str">
        <f>IF($GU$3&lt;&gt;"コンテンツなし",IF(AND(申込書!$AH$4="GIGAスクールパック",SUM($Q287,$S287)&lt;&gt;0),SUM($Q287,$S287),IF(AND(申込書!$AH$4="SKY安心GIGAタブレット",SUM($U287,$W287)&lt;&gt;0),SUM($U287,$W287),"")),"")</f>
        <v/>
      </c>
      <c r="GY287" s="157"/>
      <c r="GZ287" s="82"/>
      <c r="HA287" s="80" t="str">
        <f>IF(AND(申込書!$C$119&lt;&gt;"▼プルダウンより選択してください",申込書!$C$119&lt;&gt;"",申込書!$P$119&lt;&gt;"YYYY/MM/DD",$G287&lt;&gt;""),申込書!$P$119,"")</f>
        <v/>
      </c>
      <c r="HB287" s="81" t="str">
        <f>IF(AND(申込書!$C$119&lt;&gt;"▼プルダウンより選択してください",申込書!$C$119&lt;&gt;"",$G287&lt;&gt;""),申込書!$M$119,"")</f>
        <v/>
      </c>
      <c r="HC287" s="81" t="str">
        <f>IF($HA$3&lt;&gt;"コンテンツなし",IF(AND(申込書!$AH$4="GIGAスクールパック",SUM($P287,$R287)&lt;&gt;0),SUM($P287,$R287),IF(AND(申込書!$AH$4="SKY安心GIGAタブレット",SUM($T287,$V287)&lt;&gt;0),SUM($T287,$V287),"")),"")</f>
        <v/>
      </c>
      <c r="HD287" s="81" t="str">
        <f>IF($HA$3&lt;&gt;"コンテンツなし",IF(AND(申込書!$AH$4="GIGAスクールパック",SUM($Q287,$S287)&lt;&gt;0),SUM($Q287,$S287),IF(AND(申込書!$AH$4="SKY安心GIGAタブレット",SUM($U287,$W287)&lt;&gt;0),SUM($U287,$W287),"")),"")</f>
        <v/>
      </c>
      <c r="HE287" s="157"/>
      <c r="HF287" s="82"/>
      <c r="HG287" s="83"/>
    </row>
    <row r="288" spans="2:215" ht="26.85" customHeight="1">
      <c r="B288" s="62">
        <f t="shared" si="4"/>
        <v>283</v>
      </c>
      <c r="C288" s="63"/>
      <c r="D288" s="64"/>
      <c r="E288" s="207"/>
      <c r="F288" s="65"/>
      <c r="G288" s="66"/>
      <c r="H288" s="67"/>
      <c r="I288" s="68"/>
      <c r="J288" s="69"/>
      <c r="K288" s="70"/>
      <c r="L288" s="71"/>
      <c r="M288" s="72"/>
      <c r="N288" s="73"/>
      <c r="O288" s="74"/>
      <c r="P288" s="179"/>
      <c r="Q288" s="180"/>
      <c r="R288" s="180"/>
      <c r="S288" s="181"/>
      <c r="T288" s="179"/>
      <c r="U288" s="180"/>
      <c r="V288" s="182"/>
      <c r="W288" s="181"/>
      <c r="X288" s="75"/>
      <c r="Y288" s="76"/>
      <c r="Z288" s="77"/>
      <c r="AA288" s="78"/>
      <c r="AB288" s="79"/>
      <c r="AC288" s="79"/>
      <c r="AD288" s="79"/>
      <c r="AE288" s="77"/>
      <c r="AF288" s="139"/>
      <c r="AG288" s="139"/>
      <c r="AH288" s="139"/>
      <c r="AI288" s="80" t="str">
        <f>IF(AND(申込書!$C$90&lt;&gt;"▼プルダウンより選択してください",申込書!$C$90&lt;&gt;"",申込書!$P$90&lt;&gt;"YYYY/MM/DD",$G288&lt;&gt;""),申込書!$P$90,"")</f>
        <v/>
      </c>
      <c r="AJ288" s="81" t="str">
        <f>IF(AND(申込書!$C$90&lt;&gt;"▼プルダウンより選択してください",申込書!$C$90&lt;&gt;"",$G288&lt;&gt;""),申込書!$M$90,"")</f>
        <v/>
      </c>
      <c r="AK288" s="81" t="str">
        <f>IF($AI$3&lt;&gt;"コンテンツなし",IF(AND(申込書!$AH$4="GIGAスクールパック",SUM($P288,$R288)&lt;&gt;0),SUM($P288,$R288),IF(AND(申込書!$AH$4="SKY安心GIGAタブレット",SUM($T288,$V288)&lt;&gt;0),SUM($T288,$V288),"")),"")</f>
        <v/>
      </c>
      <c r="AL288" s="81" t="str">
        <f>IF($AI$3&lt;&gt;"コンテンツなし",IF(AND(申込書!$AH$4="GIGAスクールパック",SUM($Q288,$S288)&lt;&gt;0),SUM($Q288,$S288),IF(AND(申込書!$AH$4="SKY安心GIGAタブレット",SUM($U288,$W288)&lt;&gt;0),SUM($U288,$W288),"")),"")</f>
        <v/>
      </c>
      <c r="AM288" s="157"/>
      <c r="AN288" s="82"/>
      <c r="AO288" s="80" t="str">
        <f>IF(AND(申込書!$C$91&lt;&gt;"▼プルダウンより選択してください",申込書!$C$91&lt;&gt;"",申込書!$P$91&lt;&gt;"YYYY/MM/DD",$G288&lt;&gt;""),申込書!$P$91,"")</f>
        <v/>
      </c>
      <c r="AP288" s="81" t="str">
        <f>IF(AND(申込書!$C$91&lt;&gt;"▼プルダウンより選択してください",申込書!$C$91&lt;&gt;"",$G288&lt;&gt;""),申込書!$M$91,"")</f>
        <v/>
      </c>
      <c r="AQ288" s="81" t="str">
        <f>IF($AO$3&lt;&gt;"コンテンツなし",IF(AND(申込書!$AH$4="GIGAスクールパック",SUM($P288,$R288)&lt;&gt;0),SUM($P288,$R288),IF(AND(申込書!$AH$4="SKY安心GIGAタブレット",SUM($T288,$V288)&lt;&gt;0),SUM($T288,$V288),"")),"")</f>
        <v/>
      </c>
      <c r="AR288" s="81" t="str">
        <f>IF($AO$3&lt;&gt;"コンテンツなし",IF(AND(申込書!$AH$4="GIGAスクールパック",SUM($Q288,$S288)&lt;&gt;0),SUM($Q288,$S288),IF(AND(申込書!$AH$4="SKY安心GIGAタブレット",SUM($U288,$W288)&lt;&gt;0),SUM($U288,$W288),"")),"")</f>
        <v/>
      </c>
      <c r="AS288" s="157"/>
      <c r="AT288" s="82"/>
      <c r="AU288" s="80" t="str">
        <f>IF(AND(申込書!$C$92&lt;&gt;"▼プルダウンより選択してください",申込書!$C$92&lt;&gt;"",申込書!$P$92&lt;&gt;"YYYY/MM/DD",$G288&lt;&gt;""),申込書!$P$92,"")</f>
        <v/>
      </c>
      <c r="AV288" s="81" t="str">
        <f>IF(AND(申込書!$C$92&lt;&gt;"▼プルダウンより選択してください",申込書!$C$92&lt;&gt;"",$G288&lt;&gt;""),申込書!$M$92,"")</f>
        <v/>
      </c>
      <c r="AW288" s="81" t="str">
        <f>IF($AU$3&lt;&gt;"コンテンツなし",IF(AND(申込書!$AH$4="GIGAスクールパック",SUM($P288,$R288)&lt;&gt;0),SUM($P288,$R288),IF(AND(申込書!$AH$4="SKY安心GIGAタブレット",SUM($T288,$V288)&lt;&gt;0),SUM($T288,$V288),"")),"")</f>
        <v/>
      </c>
      <c r="AX288" s="81" t="str">
        <f>IF($AU$3&lt;&gt;"コンテンツなし",IF(AND(申込書!$AH$4="GIGAスクールパック",SUM($Q288,$S288)&lt;&gt;0),SUM($Q288,$S288),IF(AND(申込書!$AH$4="SKY安心GIGAタブレット",SUM($U288,$W288)&lt;&gt;0),SUM($U288,$W288),"")),"")</f>
        <v/>
      </c>
      <c r="AY288" s="157"/>
      <c r="AZ288" s="82"/>
      <c r="BA288" s="80" t="str">
        <f>IF(AND(申込書!$C$93&lt;&gt;"▼プルダウンより選択してください",申込書!$C$93&lt;&gt;"",申込書!$P$93&lt;&gt;"YYYY/MM/DD",$G288&lt;&gt;""),申込書!$P$93,"")</f>
        <v/>
      </c>
      <c r="BB288" s="81" t="str">
        <f>IF(AND(申込書!$C$93&lt;&gt;"▼プルダウンより選択してください",申込書!$C$93&lt;&gt;"",申込書!$M$93&gt;=1,$G288&lt;&gt;""),申込書!$M$93,"")</f>
        <v/>
      </c>
      <c r="BC288" s="81" t="str">
        <f>IF($BA$3&lt;&gt;"コンテンツなし",IF(AND(申込書!$AH$4="GIGAスクールパック",SUM($P288,$R288)&lt;&gt;0),SUM($P288,$R288),IF(AND(申込書!$AH$4="SKY安心GIGAタブレット",SUM($T288,$V288)&lt;&gt;0),SUM($T288,$V288),"")),"")</f>
        <v/>
      </c>
      <c r="BD288" s="81" t="str">
        <f>IF($BA$3&lt;&gt;"コンテンツなし",IF(AND(申込書!$AH$4="GIGAスクールパック",SUM($Q288,$S288)&lt;&gt;0),SUM($Q288,$S288),IF(AND(申込書!$AH$4="SKY安心GIGAタブレット",SUM($U288,$W288)&lt;&gt;0),SUM($U288,$W288),"")),"")</f>
        <v/>
      </c>
      <c r="BE288" s="157"/>
      <c r="BF288" s="82"/>
      <c r="BG288" s="80" t="str">
        <f>IF(AND(申込書!$C$94&lt;&gt;"▼プルダウンより選択してください",申込書!$C$94&lt;&gt;"",申込書!$P$94&lt;&gt;"YYYY/MM/DD",$G288&lt;&gt;""),申込書!$P$94,"")</f>
        <v/>
      </c>
      <c r="BH288" s="81" t="str">
        <f>IF(AND(申込書!$C$94&lt;&gt;"▼プルダウンより選択してください",申込書!$C$94&lt;&gt;"",$G288&lt;&gt;""),申込書!$M$94,"")</f>
        <v/>
      </c>
      <c r="BI288" s="81" t="str">
        <f>IF($BG$3&lt;&gt;"コンテンツなし",IF(AND(申込書!$AH$4="GIGAスクールパック",SUM($P288,$R288)&lt;&gt;0),SUM($P288,$R288),IF(AND(申込書!$AH$4="SKY安心GIGAタブレット",SUM($T288,$V288)&lt;&gt;0),SUM($T288,$V288),"")),"")</f>
        <v/>
      </c>
      <c r="BJ288" s="81" t="str">
        <f>IF($BG$3&lt;&gt;"コンテンツなし",IF(AND(申込書!$AH$4="GIGAスクールパック",SUM($Q288,$S288)&lt;&gt;0),SUM($Q288,$S288),IF(AND(申込書!$AH$4="SKY安心GIGAタブレット",SUM($U288,$W288)&lt;&gt;0),SUM($U288,$W288),"")),"")</f>
        <v/>
      </c>
      <c r="BK288" s="157"/>
      <c r="BL288" s="82"/>
      <c r="BM288" s="80" t="str">
        <f>IF(AND(申込書!$C$95&lt;&gt;"▼プルダウンより選択してください",申込書!$C$95&lt;&gt;"",申込書!$P$95&lt;&gt;"YYYY/MM/DD",$G288&lt;&gt;""),申込書!$P$95,"")</f>
        <v/>
      </c>
      <c r="BN288" s="81" t="str">
        <f>IF(AND(申込書!$C$95&lt;&gt;"▼プルダウンより選択してください",申込書!$C$95&lt;&gt;"",$G288&lt;&gt;""),申込書!$M$95,"")</f>
        <v/>
      </c>
      <c r="BO288" s="81" t="str">
        <f>IF($BM$3&lt;&gt;"コンテンツなし",IF(AND(申込書!$AH$4="GIGAスクールパック",SUM($P288,$R288)&lt;&gt;0),SUM($P288,$R288),IF(AND(申込書!$AH$4="SKY安心GIGAタブレット",SUM($T288,$V288)&lt;&gt;0),SUM($T288,$V288),"")),"")</f>
        <v/>
      </c>
      <c r="BP288" s="81" t="str">
        <f>IF($BM$3&lt;&gt;"コンテンツなし",IF(AND(申込書!$AH$4="GIGAスクールパック",SUM($Q288,$S288)&lt;&gt;0),SUM($Q288,$S288),IF(AND(申込書!$AH$4="SKY安心GIGAタブレット",SUM($U288,$W288)&lt;&gt;0),SUM($U288,$W288),"")),"")</f>
        <v/>
      </c>
      <c r="BQ288" s="157"/>
      <c r="BR288" s="82"/>
      <c r="BS288" s="80" t="str">
        <f>IF(AND(申込書!$C$96&lt;&gt;"▼プルダウンより選択してください",申込書!$C$96&lt;&gt;"",申込書!$P$96&lt;&gt;"YYYY/MM/DD",$G288&lt;&gt;""),申込書!$P$96,"")</f>
        <v/>
      </c>
      <c r="BT288" s="81" t="str">
        <f>IF(AND(申込書!$C$96&lt;&gt;"▼プルダウンより選択してください",申込書!$C$96&lt;&gt;"",$G288&lt;&gt;""),申込書!$M$96,"")</f>
        <v/>
      </c>
      <c r="BU288" s="81" t="str">
        <f>IF($BS$3&lt;&gt;"コンテンツなし",IF(AND(申込書!$AH$4="GIGAスクールパック",SUM($P288,$R288)&lt;&gt;0),SUM($P288,$R288),IF(AND(申込書!$AH$4="SKY安心GIGAタブレット",SUM($T288,$V288)&lt;&gt;0),SUM($T288,$V288),"")),"")</f>
        <v/>
      </c>
      <c r="BV288" s="81" t="str">
        <f>IF($BS$3&lt;&gt;"コンテンツなし",IF(AND(申込書!$AH$4="GIGAスクールパック",SUM($Q288,$S288)&lt;&gt;0),SUM($Q288,$S288),IF(AND(申込書!$AH$4="SKY安心GIGAタブレット",SUM($U288,$W288)&lt;&gt;0),SUM($U288,$W288),"")),"")</f>
        <v/>
      </c>
      <c r="BW288" s="157"/>
      <c r="BX288" s="82"/>
      <c r="BY288" s="80" t="str">
        <f>IF(AND(申込書!$C$97&lt;&gt;"▼プルダウンより選択してください",申込書!$C$97&lt;&gt;"",申込書!$P$97&lt;&gt;"YYYY/MM/DD",$G288&lt;&gt;""),申込書!$P$97,"")</f>
        <v/>
      </c>
      <c r="BZ288" s="81" t="str">
        <f>IF(AND(申込書!$C$97&lt;&gt;"▼プルダウンより選択してください",申込書!$C$97&lt;&gt;"",$G288&lt;&gt;""),申込書!$M$97,"")</f>
        <v/>
      </c>
      <c r="CA288" s="81" t="str">
        <f>IF($BY$3&lt;&gt;"コンテンツなし",IF(AND(申込書!$AH$4="GIGAスクールパック",SUM($P288,$R288)&lt;&gt;0),SUM($P288,$R288),IF(AND(申込書!$AH$4="SKY安心GIGAタブレット",SUM($T288,$V288)&lt;&gt;0),SUM($T288,$V288),"")),"")</f>
        <v/>
      </c>
      <c r="CB288" s="81" t="str">
        <f>IF($BY$3&lt;&gt;"コンテンツなし",IF(AND(申込書!$AH$4="GIGAスクールパック",SUM($Q288,$S288)&lt;&gt;0),SUM($Q288,$S288),IF(AND(申込書!$AH$4="SKY安心GIGAタブレット",SUM($U288,$W288)&lt;&gt;0),SUM($U288,$W288),"")),"")</f>
        <v/>
      </c>
      <c r="CC288" s="157"/>
      <c r="CD288" s="82"/>
      <c r="CE288" s="80" t="str">
        <f>IF(AND(申込書!$C$98&lt;&gt;"▼プルダウンより選択してください",申込書!$C$98&lt;&gt;"",申込書!$P$98&lt;&gt;"YYYY/MM/DD",$G288&lt;&gt;""),申込書!$P$98,"")</f>
        <v/>
      </c>
      <c r="CF288" s="81" t="str">
        <f>IF(AND(申込書!$C$98&lt;&gt;"▼プルダウンより選択してください",申込書!$C$98&lt;&gt;"",$G288&lt;&gt;""),申込書!$M$98,"")</f>
        <v/>
      </c>
      <c r="CG288" s="81" t="str">
        <f>IF($CE$3&lt;&gt;"コンテンツなし",IF(AND(申込書!$AH$4="GIGAスクールパック",SUM($P288,$R288)&lt;&gt;0),SUM($P288,$R288),IF(AND(申込書!$AH$4="SKY安心GIGAタブレット",SUM($T288,$V288)&lt;&gt;0),SUM($T288,$V288),"")),"")</f>
        <v/>
      </c>
      <c r="CH288" s="81" t="str">
        <f>IF($CE$3&lt;&gt;"コンテンツなし",IF(AND(申込書!$AH$4="GIGAスクールパック",SUM($Q288,$S288)&lt;&gt;0),SUM($Q288,$S288),IF(AND(申込書!$AH$4="SKY安心GIGAタブレット",SUM($U288,$W288)&lt;&gt;0),SUM($U288,$W288),"")),"")</f>
        <v/>
      </c>
      <c r="CI288" s="157"/>
      <c r="CJ288" s="82"/>
      <c r="CK288" s="80" t="str">
        <f>IF(AND(申込書!$C$99&lt;&gt;"▼プルダウンより選択してください",申込書!$C$99&lt;&gt;"",申込書!$P$99&lt;&gt;"YYYY/MM/DD",$G288&lt;&gt;""),申込書!$P$99,"")</f>
        <v/>
      </c>
      <c r="CL288" s="81" t="str">
        <f>IF(AND(申込書!$C$99&lt;&gt;"▼プルダウンより選択してください",申込書!$C$99&lt;&gt;"",$G288&lt;&gt;""),申込書!$M$99,"")</f>
        <v/>
      </c>
      <c r="CM288" s="81" t="str">
        <f>IF($CK$3&lt;&gt;"コンテンツなし",IF(AND(申込書!$AH$4="GIGAスクールパック",SUM($P288,$R288)&lt;&gt;0),SUM($P288,$R288),IF(AND(申込書!$AH$4="SKY安心GIGAタブレット",SUM($T288,$V288)&lt;&gt;0),SUM($T288,$V288),"")),"")</f>
        <v/>
      </c>
      <c r="CN288" s="81" t="str">
        <f>IF($CK$3&lt;&gt;"コンテンツなし",IF(AND(申込書!$AH$4="GIGAスクールパック",SUM($Q288,$S288)&lt;&gt;0),SUM($Q288,$S288),IF(AND(申込書!$AH$4="SKY安心GIGAタブレット",SUM($U288,$W288)&lt;&gt;0),SUM($U288,$W288),"")),"")</f>
        <v/>
      </c>
      <c r="CO288" s="157"/>
      <c r="CP288" s="82"/>
      <c r="CQ288" s="80" t="str">
        <f>IF(AND(申込書!$C$100&lt;&gt;"▼プルダウンより選択してください",申込書!$C$100&lt;&gt;"",申込書!$P$100&lt;&gt;"YYYY/MM/DD",$G288&lt;&gt;""),申込書!$P$100,"")</f>
        <v/>
      </c>
      <c r="CR288" s="81" t="str">
        <f>IF(AND(申込書!$C$100&lt;&gt;"▼プルダウンより選択してください",申込書!$C$100&lt;&gt;"",$G288&lt;&gt;""),申込書!$M$100,"")</f>
        <v/>
      </c>
      <c r="CS288" s="81" t="str">
        <f>IF($CQ$3&lt;&gt;"コンテンツなし",IF(AND(申込書!$AH$4="GIGAスクールパック",SUM($P288,$R288)&lt;&gt;0),SUM($P288,$R288),IF(AND(申込書!$AH$4="SKY安心GIGAタブレット",SUM($T288,$V288)&lt;&gt;0),SUM($T288,$V288),"")),"")</f>
        <v/>
      </c>
      <c r="CT288" s="81" t="str">
        <f>IF($CQ$3&lt;&gt;"コンテンツなし",IF(AND(申込書!$AH$4="GIGAスクールパック",SUM($Q288,$S288)&lt;&gt;0),SUM($Q288,$S288),IF(AND(申込書!$AH$4="SKY安心GIGAタブレット",SUM($U288,$W288)&lt;&gt;0),SUM($U288,$W288),"")),"")</f>
        <v/>
      </c>
      <c r="CU288" s="81"/>
      <c r="CV288" s="82"/>
      <c r="CW288" s="80" t="str">
        <f>IF(AND(申込書!$C$101&lt;&gt;"▼プルダウンより選択してください",申込書!$C$101&lt;&gt;"",申込書!$P$101&lt;&gt;"YYYY/MM/DD",$G288&lt;&gt;""),申込書!$P$101,"")</f>
        <v/>
      </c>
      <c r="CX288" s="81" t="str">
        <f>IF(AND(申込書!$C$101&lt;&gt;"▼プルダウンより選択してください",申込書!$C$101&lt;&gt;"",$G288&lt;&gt;""),申込書!$M$101,"")</f>
        <v/>
      </c>
      <c r="CY288" s="81" t="str">
        <f>IF($CW$3&lt;&gt;"コンテンツなし",IF(AND(申込書!$AH$4="GIGAスクールパック",SUM($P288,$R288)&lt;&gt;0),SUM($P288,$R288),IF(AND(申込書!$AH$4="SKY安心GIGAタブレット",SUM($T288,$V288)&lt;&gt;0),SUM($T288,$V288),"")),"")</f>
        <v/>
      </c>
      <c r="CZ288" s="81" t="str">
        <f>IF($CW$3&lt;&gt;"コンテンツなし",IF(AND(申込書!$AH$4="GIGAスクールパック",SUM($Q288,$S288)&lt;&gt;0),SUM($Q288,$S288),IF(AND(申込書!$AH$4="SKY安心GIGAタブレット",SUM($U288,$W288)&lt;&gt;0),SUM($U288,$W288),"")),"")</f>
        <v/>
      </c>
      <c r="DA288" s="81"/>
      <c r="DB288" s="82"/>
      <c r="DC288" s="80" t="str">
        <f>IF(AND(申込書!$C$102&lt;&gt;"▼プルダウンより選択してください",申込書!$C$102&lt;&gt;"",申込書!$P$102&lt;&gt;"YYYY/MM/DD",$G288&lt;&gt;""),申込書!$P$102,"")</f>
        <v/>
      </c>
      <c r="DD288" s="81" t="str">
        <f>IF(AND(申込書!$C$102&lt;&gt;"▼プルダウンより選択してください",申込書!$C$102&lt;&gt;"",$G288&lt;&gt;""),申込書!$M$102,"")</f>
        <v/>
      </c>
      <c r="DE288" s="81" t="str">
        <f>IF($DC$3&lt;&gt;"コンテンツなし",IF(AND(申込書!$AH$4="GIGAスクールパック",SUM($P288,$R288)&lt;&gt;0),SUM($P288,$R288),IF(AND(申込書!$AH$4="SKY安心GIGAタブレット",SUM($T288,$V288)&lt;&gt;0),SUM($T288,$V288),"")),"")</f>
        <v/>
      </c>
      <c r="DF288" s="81" t="str">
        <f>IF($DC$3&lt;&gt;"コンテンツなし",IF(AND(申込書!$AH$4="GIGAスクールパック",SUM($Q288,$S288)&lt;&gt;0),SUM($Q288,$S288),IF(AND(申込書!$AH$4="SKY安心GIGAタブレット",SUM($U288,$W288)&lt;&gt;0),SUM($U288,$W288),"")),"")</f>
        <v/>
      </c>
      <c r="DG288" s="81"/>
      <c r="DH288" s="82"/>
      <c r="DI288" s="80" t="str">
        <f>IF(AND(申込書!$C$103&lt;&gt;"▼プルダウンより選択してください",申込書!$C$103&lt;&gt;"",申込書!$P$103&lt;&gt;"YYYY/MM/DD",$G288&lt;&gt;""),申込書!$P$103,"")</f>
        <v/>
      </c>
      <c r="DJ288" s="81" t="str">
        <f>IF(AND(申込書!$C$103&lt;&gt;"▼プルダウンより選択してください",申込書!$C$103&lt;&gt;"",$G288&lt;&gt;""),申込書!$M$103,"")</f>
        <v/>
      </c>
      <c r="DK288" s="81" t="str">
        <f>IF($DI$3&lt;&gt;"コンテンツなし",IF(AND(申込書!$AH$4="GIGAスクールパック",SUM($P288,$R288)&lt;&gt;0),SUM($P288,$R288),IF(AND(申込書!$AH$4="SKY安心GIGAタブレット",SUM($T288,$V288)&lt;&gt;0),SUM($T288,$V288),"")),"")</f>
        <v/>
      </c>
      <c r="DL288" s="81" t="str">
        <f>IF($DI$3&lt;&gt;"コンテンツなし",IF(AND(申込書!$AH$4="GIGAスクールパック",SUM($Q288,$S288)&lt;&gt;0),SUM($Q288,$S288),IF(AND(申込書!$AH$4="SKY安心GIGAタブレット",SUM($U288,$W288)&lt;&gt;0),SUM($U288,$W288),"")),"")</f>
        <v/>
      </c>
      <c r="DM288" s="81"/>
      <c r="DN288" s="82"/>
      <c r="DO288" s="80" t="str">
        <f>IF(AND(申込書!$C$104&lt;&gt;"▼プルダウンより選択してください",申込書!$C$104&lt;&gt;"",申込書!$P$104&lt;&gt;"YYYY/MM/DD",$G288&lt;&gt;""),申込書!$P$104,"")</f>
        <v/>
      </c>
      <c r="DP288" s="81" t="str">
        <f>IF(AND(申込書!$C$104&lt;&gt;"▼プルダウンより選択してください",申込書!$C$104&lt;&gt;"",$G288&lt;&gt;""),申込書!$M$104,"")</f>
        <v/>
      </c>
      <c r="DQ288" s="81" t="str">
        <f>IF($DO$3&lt;&gt;"コンテンツなし",IF(AND(申込書!$AH$4="GIGAスクールパック",SUM($P288,$R288)&lt;&gt;0),SUM($P288,$R288),IF(AND(申込書!$AH$4="SKY安心GIGAタブレット",SUM($T288,$V288)&lt;&gt;0),SUM($T288,$V288),"")),"")</f>
        <v/>
      </c>
      <c r="DR288" s="81" t="str">
        <f>IF($DO$3&lt;&gt;"コンテンツなし",IF(AND(申込書!$AH$4="GIGAスクールパック",SUM($Q288,$S288)&lt;&gt;0),SUM($Q288,$S288),IF(AND(申込書!$AH$4="SKY安心GIGAタブレット",SUM($U288,$W288)&lt;&gt;0),SUM($U288,$W288),"")),"")</f>
        <v/>
      </c>
      <c r="DS288" s="81"/>
      <c r="DT288" s="82"/>
      <c r="DU288" s="80" t="str">
        <f>IF(AND(申込書!$C$105&lt;&gt;"▼プルダウンより選択してください",申込書!$C$105&lt;&gt;"",申込書!$P$105&lt;&gt;"YYYY/MM/DD",$G288&lt;&gt;""),申込書!$P$105,"")</f>
        <v/>
      </c>
      <c r="DV288" s="81" t="str">
        <f>IF(AND(申込書!$C$105&lt;&gt;"▼プルダウンより選択してください",申込書!$C$105&lt;&gt;"",$G288&lt;&gt;""),申込書!$M$105,"")</f>
        <v/>
      </c>
      <c r="DW288" s="81" t="str">
        <f>IF($DU$3&lt;&gt;"コンテンツなし",IF(AND(申込書!$AH$4="GIGAスクールパック",SUM($P288,$R288)&lt;&gt;0),SUM($P288,$R288),IF(AND(申込書!$AH$4="SKY安心GIGAタブレット",SUM($T288,$V288)&lt;&gt;0),SUM($T288,$V288),"")),"")</f>
        <v/>
      </c>
      <c r="DX288" s="81" t="str">
        <f>IF($DU$3&lt;&gt;"コンテンツなし",IF(AND(申込書!$AH$4="GIGAスクールパック",SUM($Q288,$S288)&lt;&gt;0),SUM($Q288,$S288),IF(AND(申込書!$AH$4="SKY安心GIGAタブレット",SUM($U288,$W288)&lt;&gt;0),SUM($U288,$W288),"")),"")</f>
        <v/>
      </c>
      <c r="DY288" s="157"/>
      <c r="DZ288" s="82"/>
      <c r="EA288" s="80" t="str">
        <f>IF(AND(申込書!$C$106&lt;&gt;"▼プルダウンより選択してください",申込書!$C$106&lt;&gt;"",申込書!$P$106&lt;&gt;"YYYY/MM/DD",$G288&lt;&gt;""),申込書!$P$106,"")</f>
        <v/>
      </c>
      <c r="EB288" s="81" t="str">
        <f>IF(AND(申込書!$C$106&lt;&gt;"▼プルダウンより選択してください",申込書!$C$106&lt;&gt;"",$G288&lt;&gt;""),申込書!$M$106,"")</f>
        <v/>
      </c>
      <c r="EC288" s="81" t="str">
        <f>IF($EA$3&lt;&gt;"コンテンツなし",IF(AND(申込書!$AH$4="GIGAスクールパック",SUM($P288,$R288)&lt;&gt;0),SUM($P288,$R288),IF(AND(申込書!$AH$4="SKY安心GIGAタブレット",SUM($T288,$V288)&lt;&gt;0),SUM($T288,$V288),"")),"")</f>
        <v/>
      </c>
      <c r="ED288" s="81" t="str">
        <f>IF($EA$3&lt;&gt;"コンテンツなし",IF(AND(申込書!$AH$4="GIGAスクールパック",SUM($Q288,$S288)&lt;&gt;0),SUM($Q288,$S288),IF(AND(申込書!$AH$4="SKY安心GIGAタブレット",SUM($U288,$W288)&lt;&gt;0),SUM($U288,$W288),"")),"")</f>
        <v/>
      </c>
      <c r="EE288" s="157"/>
      <c r="EF288" s="82"/>
      <c r="EG288" s="80" t="str">
        <f>IF(AND(申込書!$C$107&lt;&gt;"▼プルダウンより選択してください",申込書!$C$107&lt;&gt;"",申込書!$P$107&lt;&gt;"YYYY/MM/DD",$G288&lt;&gt;""),申込書!$P$107,"")</f>
        <v/>
      </c>
      <c r="EH288" s="81" t="str">
        <f>IF(AND(申込書!$C$107&lt;&gt;"▼プルダウンより選択してください",申込書!$C$107&lt;&gt;"",$G288&lt;&gt;""),申込書!$M$107,"")</f>
        <v/>
      </c>
      <c r="EI288" s="81" t="str">
        <f>IF($EG$3&lt;&gt;"コンテンツなし",IF(AND(申込書!$AH$4="GIGAスクールパック",SUM($P288,$R288)&lt;&gt;0),SUM($P288,$R288),IF(AND(申込書!$AH$4="SKY安心GIGAタブレット",SUM($T288,$V288)&lt;&gt;0),SUM($T288,$V288),"")),"")</f>
        <v/>
      </c>
      <c r="EJ288" s="81" t="str">
        <f>IF($EG$3&lt;&gt;"コンテンツなし",IF(AND(申込書!$AH$4="GIGAスクールパック",SUM($Q288,$S288)&lt;&gt;0),SUM($Q288,$S288),IF(AND(申込書!$AH$4="SKY安心GIGAタブレット",SUM($U288,$W288)&lt;&gt;0),SUM($U288,$W288),"")),"")</f>
        <v/>
      </c>
      <c r="EK288" s="157"/>
      <c r="EL288" s="82"/>
      <c r="EM288" s="80" t="str">
        <f>IF(AND(申込書!$C$108&lt;&gt;"▼プルダウンより選択してください",申込書!$C$108&lt;&gt;"",申込書!$P$108&lt;&gt;"YYYY/MM/DD",$G288&lt;&gt;""),申込書!$P$108,"")</f>
        <v/>
      </c>
      <c r="EN288" s="81" t="str">
        <f>IF(AND(申込書!$C$108&lt;&gt;"▼プルダウンより選択してください",申込書!$C$108&lt;&gt;"",$G288&lt;&gt;""),申込書!$M$108,"")</f>
        <v/>
      </c>
      <c r="EO288" s="81" t="str">
        <f>IF($EM$3&lt;&gt;"コンテンツなし",IF(AND(申込書!$AH$4="GIGAスクールパック",SUM($P288,$R288)&lt;&gt;0),SUM($P288,$R288),IF(AND(申込書!$AH$4="SKY安心GIGAタブレット",SUM($T288,$V288)&lt;&gt;0),SUM($T288,$V288),"")),"")</f>
        <v/>
      </c>
      <c r="EP288" s="81" t="str">
        <f>IF($EM$3&lt;&gt;"コンテンツなし",IF(AND(申込書!$AH$4="GIGAスクールパック",SUM($Q288,$S288)&lt;&gt;0),SUM($Q288,$S288),IF(AND(申込書!$AH$4="SKY安心GIGAタブレット",SUM($U288,$W288)&lt;&gt;0),SUM($U288,$W288),"")),"")</f>
        <v/>
      </c>
      <c r="EQ288" s="157"/>
      <c r="ER288" s="82"/>
      <c r="ES288" s="80" t="str">
        <f>IF(AND(申込書!$C$109&lt;&gt;"▼プルダウンより選択してください",申込書!$C$109&lt;&gt;"",申込書!$P$109&lt;&gt;"YYYY/MM/DD",$G288&lt;&gt;""),申込書!$P$109,"")</f>
        <v/>
      </c>
      <c r="ET288" s="81" t="str">
        <f>IF(AND(申込書!$C$109&lt;&gt;"▼プルダウンより選択してください",申込書!$C$109&lt;&gt;"",$G288&lt;&gt;""),申込書!$M$109,"")</f>
        <v/>
      </c>
      <c r="EU288" s="81" t="str">
        <f>IF($ES$3&lt;&gt;"コンテンツなし",IF(AND(申込書!$AH$4="GIGAスクールパック",SUM($P288,$R288)&lt;&gt;0),SUM($P288,$R288),IF(AND(申込書!$AH$4="SKY安心GIGAタブレット",SUM($T288,$V288)&lt;&gt;0),SUM($T288,$V288),"")),"")</f>
        <v/>
      </c>
      <c r="EV288" s="81" t="str">
        <f>IF($ES$3&lt;&gt;"コンテンツなし",IF(AND(申込書!$AH$4="GIGAスクールパック",SUM($Q288,$S288)&lt;&gt;0),SUM($Q288,$S288),IF(AND(申込書!$AH$4="SKY安心GIGAタブレット",SUM($U288,$W288)&lt;&gt;0),SUM($U288,$W288),"")),"")</f>
        <v/>
      </c>
      <c r="EW288" s="157"/>
      <c r="EX288" s="82"/>
      <c r="EY288" s="80" t="str">
        <f>IF(AND(申込書!$C$110&lt;&gt;"▼プルダウンより選択してください",申込書!$C$110&lt;&gt;"",申込書!$P$110&lt;&gt;"YYYY/MM/DD",$G288&lt;&gt;""),申込書!$P$110,"")</f>
        <v/>
      </c>
      <c r="EZ288" s="81" t="str">
        <f>IF(AND(申込書!$C$110&lt;&gt;"▼プルダウンより選択してください",申込書!$C$110&lt;&gt;"",$G288&lt;&gt;""),申込書!$M$110,"")</f>
        <v/>
      </c>
      <c r="FA288" s="81" t="str">
        <f>IF($EY$3&lt;&gt;"コンテンツなし",IF(AND(申込書!$AH$4="GIGAスクールパック",SUM($P288,$R288)&lt;&gt;0),SUM($P288,$R288),IF(AND(申込書!$AH$4="SKY安心GIGAタブレット",SUM($T288,$V288)&lt;&gt;0),SUM($T288,$V288),"")),"")</f>
        <v/>
      </c>
      <c r="FB288" s="81" t="str">
        <f>IF($EY$3&lt;&gt;"コンテンツなし",IF(AND(申込書!$AH$4="GIGAスクールパック",SUM($Q288,$S288)&lt;&gt;0),SUM($Q288,$S288),IF(AND(申込書!$AH$4="SKY安心GIGAタブレット",SUM($U288,$W288)&lt;&gt;0),SUM($U288,$W288),"")),"")</f>
        <v/>
      </c>
      <c r="FC288" s="157"/>
      <c r="FD288" s="82"/>
      <c r="FE288" s="80" t="str">
        <f>IF(AND(申込書!$C$111&lt;&gt;"▼プルダウンより選択してください",申込書!$C$111&lt;&gt;"",申込書!$P$111&lt;&gt;"YYYY/MM/DD",$G288&lt;&gt;""),申込書!$P$111,"")</f>
        <v/>
      </c>
      <c r="FF288" s="81" t="str">
        <f>IF(AND(申込書!$C$111&lt;&gt;"▼プルダウンより選択してください",申込書!$C$111&lt;&gt;"",$G288&lt;&gt;""),申込書!$M$111,"")</f>
        <v/>
      </c>
      <c r="FG288" s="81" t="str">
        <f>IF($FE$3&lt;&gt;"コンテンツなし",IF(AND(申込書!$AH$4="GIGAスクールパック",SUM($P288,$R288)&lt;&gt;0),SUM($P288,$R288),IF(AND(申込書!$AH$4="SKY安心GIGAタブレット",SUM($T288,$V288)&lt;&gt;0),SUM($T288,$V288),"")),"")</f>
        <v/>
      </c>
      <c r="FH288" s="81" t="str">
        <f>IF($FE$3&lt;&gt;"コンテンツなし",IF(AND(申込書!$AH$4="GIGAスクールパック",SUM($Q288,$S288)&lt;&gt;0),SUM($Q288,$S288),IF(AND(申込書!$AH$4="SKY安心GIGAタブレット",SUM($U288,$W288)&lt;&gt;0),SUM($U288,$W288),"")),"")</f>
        <v/>
      </c>
      <c r="FI288" s="157"/>
      <c r="FJ288" s="82"/>
      <c r="FK288" s="80" t="str">
        <f>IF(AND(申込書!$C$112&lt;&gt;"▼プルダウンより選択してください",申込書!$C$112&lt;&gt;"",申込書!$P$112&lt;&gt;"YYYY/MM/DD",$G288&lt;&gt;""),申込書!$P$112,"")</f>
        <v/>
      </c>
      <c r="FL288" s="81" t="str">
        <f>IF(AND(申込書!$C$112&lt;&gt;"▼プルダウンより選択してください",申込書!$C$112&lt;&gt;"",$G288&lt;&gt;""),申込書!$M$112,"")</f>
        <v/>
      </c>
      <c r="FM288" s="81" t="str">
        <f>IF($FK$3&lt;&gt;"コンテンツなし",IF(AND(申込書!$AH$4="GIGAスクールパック",SUM($P288,$R288)&lt;&gt;0),SUM($P288,$R288),IF(AND(申込書!$AH$4="SKY安心GIGAタブレット",SUM($T288,$V288)&lt;&gt;0),SUM($T288,$V288),"")),"")</f>
        <v/>
      </c>
      <c r="FN288" s="81" t="str">
        <f>IF($FK$3&lt;&gt;"コンテンツなし",IF(AND(申込書!$AH$4="GIGAスクールパック",SUM($Q288,$S288)&lt;&gt;0),SUM($Q288,$S288),IF(AND(申込書!$AH$4="SKY安心GIGAタブレット",SUM($U288,$W288)&lt;&gt;0),SUM($U288,$W288),"")),"")</f>
        <v/>
      </c>
      <c r="FO288" s="157"/>
      <c r="FP288" s="82"/>
      <c r="FQ288" s="80" t="str">
        <f>IF(AND(申込書!$C$113&lt;&gt;"▼プルダウンより選択してください",申込書!$C$113&lt;&gt;"",申込書!$P$113&lt;&gt;"YYYY/MM/DD",$G288&lt;&gt;""),申込書!$P$113,"")</f>
        <v/>
      </c>
      <c r="FR288" s="81" t="str">
        <f>IF(AND(申込書!$C$113&lt;&gt;"▼プルダウンより選択してください",申込書!$C$113&lt;&gt;"",$G288&lt;&gt;""),申込書!$M$113,"")</f>
        <v/>
      </c>
      <c r="FS288" s="81" t="str">
        <f>IF($FQ$3&lt;&gt;"コンテンツなし",IF(AND(申込書!$AH$4="GIGAスクールパック",SUM($P288,$R288)&lt;&gt;0),SUM($P288,$R288),IF(AND(申込書!$AH$4="SKY安心GIGAタブレット",SUM($T288,$V288)&lt;&gt;0),SUM($T288,$V288),"")),"")</f>
        <v/>
      </c>
      <c r="FT288" s="81" t="str">
        <f>IF($FQ$3&lt;&gt;"コンテンツなし",IF(AND(申込書!$AH$4="GIGAスクールパック",SUM($Q288,$S288)&lt;&gt;0),SUM($Q288,$S288),IF(AND(申込書!$AH$4="SKY安心GIGAタブレット",SUM($U288,$W288)&lt;&gt;0),SUM($U288,$W288),"")),"")</f>
        <v/>
      </c>
      <c r="FU288" s="157"/>
      <c r="FV288" s="82"/>
      <c r="FW288" s="80" t="str">
        <f>IF(AND(申込書!$C$114&lt;&gt;"▼プルダウンより選択してください",申込書!$C$114&lt;&gt;"",申込書!$P$114&lt;&gt;"YYYY/MM/DD",$G288&lt;&gt;""),申込書!$P$114,"")</f>
        <v/>
      </c>
      <c r="FX288" s="81" t="str">
        <f>IF(AND(申込書!$C$114&lt;&gt;"▼プルダウンより選択してください",申込書!$C$114&lt;&gt;"",$G288&lt;&gt;""),申込書!$M$114,"")</f>
        <v/>
      </c>
      <c r="FY288" s="81" t="str">
        <f>IF($FW$3&lt;&gt;"コンテンツなし",IF(AND(申込書!$AH$4="GIGAスクールパック",SUM($P288,$R288)&lt;&gt;0),SUM($P288,$R288),IF(AND(申込書!$AH$4="SKY安心GIGAタブレット",SUM($T288,$V288)&lt;&gt;0),SUM($T288,$V288),"")),"")</f>
        <v/>
      </c>
      <c r="FZ288" s="81" t="str">
        <f>IF($FW$3&lt;&gt;"コンテンツなし",IF(AND(申込書!$AH$4="GIGAスクールパック",SUM($Q288,$S288)&lt;&gt;0),SUM($Q288,$S288),IF(AND(申込書!$AH$4="SKY安心GIGAタブレット",SUM($U288,$W288)&lt;&gt;0),SUM($U288,$W288),"")),"")</f>
        <v/>
      </c>
      <c r="GA288" s="157"/>
      <c r="GB288" s="82"/>
      <c r="GC288" s="80" t="str">
        <f>IF(AND(申込書!$C$115&lt;&gt;"▼プルダウンより選択してください",申込書!$C$115&lt;&gt;"",申込書!$P$115&lt;&gt;"YYYY/MM/DD",$G288&lt;&gt;""),申込書!$P$115,"")</f>
        <v/>
      </c>
      <c r="GD288" s="81" t="str">
        <f>IF(AND(申込書!$C$115&lt;&gt;"▼プルダウンより選択してください",申込書!$C$115&lt;&gt;"",$G288&lt;&gt;""),申込書!$M$115,"")</f>
        <v/>
      </c>
      <c r="GE288" s="81" t="str">
        <f>IF($GC$3&lt;&gt;"コンテンツなし",IF(AND(申込書!$AH$4="GIGAスクールパック",SUM($P288,$R288)&lt;&gt;0),SUM($P288,$R288),IF(AND(申込書!$AH$4="SKY安心GIGAタブレット",SUM($T288,$V288)&lt;&gt;0),SUM($T288,$V288),"")),"")</f>
        <v/>
      </c>
      <c r="GF288" s="81" t="str">
        <f>IF($GC$3&lt;&gt;"コンテンツなし",IF(AND(申込書!$AH$4="GIGAスクールパック",SUM($Q288,$S288)&lt;&gt;0),SUM($Q288,$S288),IF(AND(申込書!$AH$4="SKY安心GIGAタブレット",SUM($U288,$W288)&lt;&gt;0),SUM($U288,$W288),"")),"")</f>
        <v/>
      </c>
      <c r="GG288" s="157"/>
      <c r="GH288" s="82"/>
      <c r="GI288" s="80" t="str">
        <f>IF(AND(申込書!$C$116&lt;&gt;"▼プルダウンより選択してください",申込書!$C$116&lt;&gt;"",申込書!$P$116&lt;&gt;"YYYY/MM/DD",$G288&lt;&gt;""),申込書!$P$116,"")</f>
        <v/>
      </c>
      <c r="GJ288" s="81" t="str">
        <f>IF(AND(申込書!$C$116&lt;&gt;"▼プルダウンより選択してください",申込書!$C$116&lt;&gt;"",$G288&lt;&gt;""),申込書!$M$116,"")</f>
        <v/>
      </c>
      <c r="GK288" s="81" t="str">
        <f>IF($GI$3&lt;&gt;"コンテンツなし",IF(AND(申込書!$AH$4="GIGAスクールパック",SUM($P288,$R288)&lt;&gt;0),SUM($P288,$R288),IF(AND(申込書!$AH$4="SKY安心GIGAタブレット",SUM($T288,$V288)&lt;&gt;0),SUM($T288,$V288),"")),"")</f>
        <v/>
      </c>
      <c r="GL288" s="81" t="str">
        <f>IF($GI$3&lt;&gt;"コンテンツなし",IF(AND(申込書!$AH$4="GIGAスクールパック",SUM($Q288,$S288)&lt;&gt;0),SUM($Q288,$S288),IF(AND(申込書!$AH$4="SKY安心GIGAタブレット",SUM($U288,$W288)&lt;&gt;0),SUM($U288,$W288),"")),"")</f>
        <v/>
      </c>
      <c r="GM288" s="157"/>
      <c r="GN288" s="82"/>
      <c r="GO288" s="80" t="str">
        <f>IF(AND(申込書!$C$117&lt;&gt;"▼プルダウンより選択してください",申込書!$C$117&lt;&gt;"",申込書!$P$117&lt;&gt;"YYYY/MM/DD",$G288&lt;&gt;""),申込書!$P$117,"")</f>
        <v/>
      </c>
      <c r="GP288" s="81" t="str">
        <f>IF(AND(申込書!$C$117&lt;&gt;"▼プルダウンより選択してください",申込書!$C$117&lt;&gt;"",$G288&lt;&gt;""),申込書!$M$117,"")</f>
        <v/>
      </c>
      <c r="GQ288" s="81" t="str">
        <f>IF($GO$3&lt;&gt;"コンテンツなし",IF(AND(申込書!$AH$4="GIGAスクールパック",SUM($P288,$R288)&lt;&gt;0),SUM($P288,$R288),IF(AND(申込書!$AH$4="SKY安心GIGAタブレット",SUM($T288,$V288)&lt;&gt;0),SUM($T288,$V288),"")),"")</f>
        <v/>
      </c>
      <c r="GR288" s="81" t="str">
        <f>IF($GO$3&lt;&gt;"コンテンツなし",IF(AND(申込書!$AH$4="GIGAスクールパック",SUM($Q288,$S288)&lt;&gt;0),SUM($Q288,$S288),IF(AND(申込書!$AH$4="SKY安心GIGAタブレット",SUM($U288,$W288)&lt;&gt;0),SUM($U288,$W288),"")),"")</f>
        <v/>
      </c>
      <c r="GS288" s="157"/>
      <c r="GT288" s="82"/>
      <c r="GU288" s="80" t="str">
        <f>IF(AND(申込書!$C$118&lt;&gt;"▼プルダウンより選択してください",申込書!$C$118&lt;&gt;"",申込書!$P$118&lt;&gt;"YYYY/MM/DD",$G288&lt;&gt;""),申込書!$P$118,"")</f>
        <v/>
      </c>
      <c r="GV288" s="81" t="str">
        <f>IF(AND(申込書!$C$118&lt;&gt;"▼プルダウンより選択してください",申込書!$C$118&lt;&gt;"",$G288&lt;&gt;""),申込書!$M$118,"")</f>
        <v/>
      </c>
      <c r="GW288" s="81" t="str">
        <f>IF($GU$3&lt;&gt;"コンテンツなし",IF(AND(申込書!$AH$4="GIGAスクールパック",SUM($P288,$R288)&lt;&gt;0),SUM($P288,$R288),IF(AND(申込書!$AH$4="SKY安心GIGAタブレット",SUM($T288,$V288)&lt;&gt;0),SUM($T288,$V288),"")),"")</f>
        <v/>
      </c>
      <c r="GX288" s="81" t="str">
        <f>IF($GU$3&lt;&gt;"コンテンツなし",IF(AND(申込書!$AH$4="GIGAスクールパック",SUM($Q288,$S288)&lt;&gt;0),SUM($Q288,$S288),IF(AND(申込書!$AH$4="SKY安心GIGAタブレット",SUM($U288,$W288)&lt;&gt;0),SUM($U288,$W288),"")),"")</f>
        <v/>
      </c>
      <c r="GY288" s="157"/>
      <c r="GZ288" s="82"/>
      <c r="HA288" s="80" t="str">
        <f>IF(AND(申込書!$C$119&lt;&gt;"▼プルダウンより選択してください",申込書!$C$119&lt;&gt;"",申込書!$P$119&lt;&gt;"YYYY/MM/DD",$G288&lt;&gt;""),申込書!$P$119,"")</f>
        <v/>
      </c>
      <c r="HB288" s="81" t="str">
        <f>IF(AND(申込書!$C$119&lt;&gt;"▼プルダウンより選択してください",申込書!$C$119&lt;&gt;"",$G288&lt;&gt;""),申込書!$M$119,"")</f>
        <v/>
      </c>
      <c r="HC288" s="81" t="str">
        <f>IF($HA$3&lt;&gt;"コンテンツなし",IF(AND(申込書!$AH$4="GIGAスクールパック",SUM($P288,$R288)&lt;&gt;0),SUM($P288,$R288),IF(AND(申込書!$AH$4="SKY安心GIGAタブレット",SUM($T288,$V288)&lt;&gt;0),SUM($T288,$V288),"")),"")</f>
        <v/>
      </c>
      <c r="HD288" s="81" t="str">
        <f>IF($HA$3&lt;&gt;"コンテンツなし",IF(AND(申込書!$AH$4="GIGAスクールパック",SUM($Q288,$S288)&lt;&gt;0),SUM($Q288,$S288),IF(AND(申込書!$AH$4="SKY安心GIGAタブレット",SUM($U288,$W288)&lt;&gt;0),SUM($U288,$W288),"")),"")</f>
        <v/>
      </c>
      <c r="HE288" s="157"/>
      <c r="HF288" s="82"/>
      <c r="HG288" s="83"/>
    </row>
    <row r="289" spans="2:215" ht="26.85" customHeight="1">
      <c r="B289" s="62">
        <f t="shared" si="4"/>
        <v>284</v>
      </c>
      <c r="C289" s="63"/>
      <c r="D289" s="64"/>
      <c r="E289" s="207"/>
      <c r="F289" s="65"/>
      <c r="G289" s="66"/>
      <c r="H289" s="67"/>
      <c r="I289" s="68"/>
      <c r="J289" s="69"/>
      <c r="K289" s="70"/>
      <c r="L289" s="71"/>
      <c r="M289" s="72"/>
      <c r="N289" s="73"/>
      <c r="O289" s="74"/>
      <c r="P289" s="179"/>
      <c r="Q289" s="180"/>
      <c r="R289" s="180"/>
      <c r="S289" s="181"/>
      <c r="T289" s="179"/>
      <c r="U289" s="180"/>
      <c r="V289" s="182"/>
      <c r="W289" s="181"/>
      <c r="X289" s="75"/>
      <c r="Y289" s="76"/>
      <c r="Z289" s="77"/>
      <c r="AA289" s="78"/>
      <c r="AB289" s="79"/>
      <c r="AC289" s="79"/>
      <c r="AD289" s="79"/>
      <c r="AE289" s="77"/>
      <c r="AF289" s="139"/>
      <c r="AG289" s="139"/>
      <c r="AH289" s="139"/>
      <c r="AI289" s="80" t="str">
        <f>IF(AND(申込書!$C$90&lt;&gt;"▼プルダウンより選択してください",申込書!$C$90&lt;&gt;"",申込書!$P$90&lt;&gt;"YYYY/MM/DD",$G289&lt;&gt;""),申込書!$P$90,"")</f>
        <v/>
      </c>
      <c r="AJ289" s="81" t="str">
        <f>IF(AND(申込書!$C$90&lt;&gt;"▼プルダウンより選択してください",申込書!$C$90&lt;&gt;"",$G289&lt;&gt;""),申込書!$M$90,"")</f>
        <v/>
      </c>
      <c r="AK289" s="81" t="str">
        <f>IF($AI$3&lt;&gt;"コンテンツなし",IF(AND(申込書!$AH$4="GIGAスクールパック",SUM($P289,$R289)&lt;&gt;0),SUM($P289,$R289),IF(AND(申込書!$AH$4="SKY安心GIGAタブレット",SUM($T289,$V289)&lt;&gt;0),SUM($T289,$V289),"")),"")</f>
        <v/>
      </c>
      <c r="AL289" s="81" t="str">
        <f>IF($AI$3&lt;&gt;"コンテンツなし",IF(AND(申込書!$AH$4="GIGAスクールパック",SUM($Q289,$S289)&lt;&gt;0),SUM($Q289,$S289),IF(AND(申込書!$AH$4="SKY安心GIGAタブレット",SUM($U289,$W289)&lt;&gt;0),SUM($U289,$W289),"")),"")</f>
        <v/>
      </c>
      <c r="AM289" s="157"/>
      <c r="AN289" s="82"/>
      <c r="AO289" s="80" t="str">
        <f>IF(AND(申込書!$C$91&lt;&gt;"▼プルダウンより選択してください",申込書!$C$91&lt;&gt;"",申込書!$P$91&lt;&gt;"YYYY/MM/DD",$G289&lt;&gt;""),申込書!$P$91,"")</f>
        <v/>
      </c>
      <c r="AP289" s="81" t="str">
        <f>IF(AND(申込書!$C$91&lt;&gt;"▼プルダウンより選択してください",申込書!$C$91&lt;&gt;"",$G289&lt;&gt;""),申込書!$M$91,"")</f>
        <v/>
      </c>
      <c r="AQ289" s="81" t="str">
        <f>IF($AO$3&lt;&gt;"コンテンツなし",IF(AND(申込書!$AH$4="GIGAスクールパック",SUM($P289,$R289)&lt;&gt;0),SUM($P289,$R289),IF(AND(申込書!$AH$4="SKY安心GIGAタブレット",SUM($T289,$V289)&lt;&gt;0),SUM($T289,$V289),"")),"")</f>
        <v/>
      </c>
      <c r="AR289" s="81" t="str">
        <f>IF($AO$3&lt;&gt;"コンテンツなし",IF(AND(申込書!$AH$4="GIGAスクールパック",SUM($Q289,$S289)&lt;&gt;0),SUM($Q289,$S289),IF(AND(申込書!$AH$4="SKY安心GIGAタブレット",SUM($U289,$W289)&lt;&gt;0),SUM($U289,$W289),"")),"")</f>
        <v/>
      </c>
      <c r="AS289" s="157"/>
      <c r="AT289" s="82"/>
      <c r="AU289" s="80" t="str">
        <f>IF(AND(申込書!$C$92&lt;&gt;"▼プルダウンより選択してください",申込書!$C$92&lt;&gt;"",申込書!$P$92&lt;&gt;"YYYY/MM/DD",$G289&lt;&gt;""),申込書!$P$92,"")</f>
        <v/>
      </c>
      <c r="AV289" s="81" t="str">
        <f>IF(AND(申込書!$C$92&lt;&gt;"▼プルダウンより選択してください",申込書!$C$92&lt;&gt;"",$G289&lt;&gt;""),申込書!$M$92,"")</f>
        <v/>
      </c>
      <c r="AW289" s="81" t="str">
        <f>IF($AU$3&lt;&gt;"コンテンツなし",IF(AND(申込書!$AH$4="GIGAスクールパック",SUM($P289,$R289)&lt;&gt;0),SUM($P289,$R289),IF(AND(申込書!$AH$4="SKY安心GIGAタブレット",SUM($T289,$V289)&lt;&gt;0),SUM($T289,$V289),"")),"")</f>
        <v/>
      </c>
      <c r="AX289" s="81" t="str">
        <f>IF($AU$3&lt;&gt;"コンテンツなし",IF(AND(申込書!$AH$4="GIGAスクールパック",SUM($Q289,$S289)&lt;&gt;0),SUM($Q289,$S289),IF(AND(申込書!$AH$4="SKY安心GIGAタブレット",SUM($U289,$W289)&lt;&gt;0),SUM($U289,$W289),"")),"")</f>
        <v/>
      </c>
      <c r="AY289" s="157"/>
      <c r="AZ289" s="82"/>
      <c r="BA289" s="80" t="str">
        <f>IF(AND(申込書!$C$93&lt;&gt;"▼プルダウンより選択してください",申込書!$C$93&lt;&gt;"",申込書!$P$93&lt;&gt;"YYYY/MM/DD",$G289&lt;&gt;""),申込書!$P$93,"")</f>
        <v/>
      </c>
      <c r="BB289" s="81" t="str">
        <f>IF(AND(申込書!$C$93&lt;&gt;"▼プルダウンより選択してください",申込書!$C$93&lt;&gt;"",申込書!$M$93&gt;=1,$G289&lt;&gt;""),申込書!$M$93,"")</f>
        <v/>
      </c>
      <c r="BC289" s="81" t="str">
        <f>IF($BA$3&lt;&gt;"コンテンツなし",IF(AND(申込書!$AH$4="GIGAスクールパック",SUM($P289,$R289)&lt;&gt;0),SUM($P289,$R289),IF(AND(申込書!$AH$4="SKY安心GIGAタブレット",SUM($T289,$V289)&lt;&gt;0),SUM($T289,$V289),"")),"")</f>
        <v/>
      </c>
      <c r="BD289" s="81" t="str">
        <f>IF($BA$3&lt;&gt;"コンテンツなし",IF(AND(申込書!$AH$4="GIGAスクールパック",SUM($Q289,$S289)&lt;&gt;0),SUM($Q289,$S289),IF(AND(申込書!$AH$4="SKY安心GIGAタブレット",SUM($U289,$W289)&lt;&gt;0),SUM($U289,$W289),"")),"")</f>
        <v/>
      </c>
      <c r="BE289" s="157"/>
      <c r="BF289" s="82"/>
      <c r="BG289" s="80" t="str">
        <f>IF(AND(申込書!$C$94&lt;&gt;"▼プルダウンより選択してください",申込書!$C$94&lt;&gt;"",申込書!$P$94&lt;&gt;"YYYY/MM/DD",$G289&lt;&gt;""),申込書!$P$94,"")</f>
        <v/>
      </c>
      <c r="BH289" s="81" t="str">
        <f>IF(AND(申込書!$C$94&lt;&gt;"▼プルダウンより選択してください",申込書!$C$94&lt;&gt;"",$G289&lt;&gt;""),申込書!$M$94,"")</f>
        <v/>
      </c>
      <c r="BI289" s="81" t="str">
        <f>IF($BG$3&lt;&gt;"コンテンツなし",IF(AND(申込書!$AH$4="GIGAスクールパック",SUM($P289,$R289)&lt;&gt;0),SUM($P289,$R289),IF(AND(申込書!$AH$4="SKY安心GIGAタブレット",SUM($T289,$V289)&lt;&gt;0),SUM($T289,$V289),"")),"")</f>
        <v/>
      </c>
      <c r="BJ289" s="81" t="str">
        <f>IF($BG$3&lt;&gt;"コンテンツなし",IF(AND(申込書!$AH$4="GIGAスクールパック",SUM($Q289,$S289)&lt;&gt;0),SUM($Q289,$S289),IF(AND(申込書!$AH$4="SKY安心GIGAタブレット",SUM($U289,$W289)&lt;&gt;0),SUM($U289,$W289),"")),"")</f>
        <v/>
      </c>
      <c r="BK289" s="157"/>
      <c r="BL289" s="82"/>
      <c r="BM289" s="80" t="str">
        <f>IF(AND(申込書!$C$95&lt;&gt;"▼プルダウンより選択してください",申込書!$C$95&lt;&gt;"",申込書!$P$95&lt;&gt;"YYYY/MM/DD",$G289&lt;&gt;""),申込書!$P$95,"")</f>
        <v/>
      </c>
      <c r="BN289" s="81" t="str">
        <f>IF(AND(申込書!$C$95&lt;&gt;"▼プルダウンより選択してください",申込書!$C$95&lt;&gt;"",$G289&lt;&gt;""),申込書!$M$95,"")</f>
        <v/>
      </c>
      <c r="BO289" s="81" t="str">
        <f>IF($BM$3&lt;&gt;"コンテンツなし",IF(AND(申込書!$AH$4="GIGAスクールパック",SUM($P289,$R289)&lt;&gt;0),SUM($P289,$R289),IF(AND(申込書!$AH$4="SKY安心GIGAタブレット",SUM($T289,$V289)&lt;&gt;0),SUM($T289,$V289),"")),"")</f>
        <v/>
      </c>
      <c r="BP289" s="81" t="str">
        <f>IF($BM$3&lt;&gt;"コンテンツなし",IF(AND(申込書!$AH$4="GIGAスクールパック",SUM($Q289,$S289)&lt;&gt;0),SUM($Q289,$S289),IF(AND(申込書!$AH$4="SKY安心GIGAタブレット",SUM($U289,$W289)&lt;&gt;0),SUM($U289,$W289),"")),"")</f>
        <v/>
      </c>
      <c r="BQ289" s="157"/>
      <c r="BR289" s="82"/>
      <c r="BS289" s="80" t="str">
        <f>IF(AND(申込書!$C$96&lt;&gt;"▼プルダウンより選択してください",申込書!$C$96&lt;&gt;"",申込書!$P$96&lt;&gt;"YYYY/MM/DD",$G289&lt;&gt;""),申込書!$P$96,"")</f>
        <v/>
      </c>
      <c r="BT289" s="81" t="str">
        <f>IF(AND(申込書!$C$96&lt;&gt;"▼プルダウンより選択してください",申込書!$C$96&lt;&gt;"",$G289&lt;&gt;""),申込書!$M$96,"")</f>
        <v/>
      </c>
      <c r="BU289" s="81" t="str">
        <f>IF($BS$3&lt;&gt;"コンテンツなし",IF(AND(申込書!$AH$4="GIGAスクールパック",SUM($P289,$R289)&lt;&gt;0),SUM($P289,$R289),IF(AND(申込書!$AH$4="SKY安心GIGAタブレット",SUM($T289,$V289)&lt;&gt;0),SUM($T289,$V289),"")),"")</f>
        <v/>
      </c>
      <c r="BV289" s="81" t="str">
        <f>IF($BS$3&lt;&gt;"コンテンツなし",IF(AND(申込書!$AH$4="GIGAスクールパック",SUM($Q289,$S289)&lt;&gt;0),SUM($Q289,$S289),IF(AND(申込書!$AH$4="SKY安心GIGAタブレット",SUM($U289,$W289)&lt;&gt;0),SUM($U289,$W289),"")),"")</f>
        <v/>
      </c>
      <c r="BW289" s="157"/>
      <c r="BX289" s="82"/>
      <c r="BY289" s="80" t="str">
        <f>IF(AND(申込書!$C$97&lt;&gt;"▼プルダウンより選択してください",申込書!$C$97&lt;&gt;"",申込書!$P$97&lt;&gt;"YYYY/MM/DD",$G289&lt;&gt;""),申込書!$P$97,"")</f>
        <v/>
      </c>
      <c r="BZ289" s="81" t="str">
        <f>IF(AND(申込書!$C$97&lt;&gt;"▼プルダウンより選択してください",申込書!$C$97&lt;&gt;"",$G289&lt;&gt;""),申込書!$M$97,"")</f>
        <v/>
      </c>
      <c r="CA289" s="81" t="str">
        <f>IF($BY$3&lt;&gt;"コンテンツなし",IF(AND(申込書!$AH$4="GIGAスクールパック",SUM($P289,$R289)&lt;&gt;0),SUM($P289,$R289),IF(AND(申込書!$AH$4="SKY安心GIGAタブレット",SUM($T289,$V289)&lt;&gt;0),SUM($T289,$V289),"")),"")</f>
        <v/>
      </c>
      <c r="CB289" s="81" t="str">
        <f>IF($BY$3&lt;&gt;"コンテンツなし",IF(AND(申込書!$AH$4="GIGAスクールパック",SUM($Q289,$S289)&lt;&gt;0),SUM($Q289,$S289),IF(AND(申込書!$AH$4="SKY安心GIGAタブレット",SUM($U289,$W289)&lt;&gt;0),SUM($U289,$W289),"")),"")</f>
        <v/>
      </c>
      <c r="CC289" s="157"/>
      <c r="CD289" s="82"/>
      <c r="CE289" s="80" t="str">
        <f>IF(AND(申込書!$C$98&lt;&gt;"▼プルダウンより選択してください",申込書!$C$98&lt;&gt;"",申込書!$P$98&lt;&gt;"YYYY/MM/DD",$G289&lt;&gt;""),申込書!$P$98,"")</f>
        <v/>
      </c>
      <c r="CF289" s="81" t="str">
        <f>IF(AND(申込書!$C$98&lt;&gt;"▼プルダウンより選択してください",申込書!$C$98&lt;&gt;"",$G289&lt;&gt;""),申込書!$M$98,"")</f>
        <v/>
      </c>
      <c r="CG289" s="81" t="str">
        <f>IF($CE$3&lt;&gt;"コンテンツなし",IF(AND(申込書!$AH$4="GIGAスクールパック",SUM($P289,$R289)&lt;&gt;0),SUM($P289,$R289),IF(AND(申込書!$AH$4="SKY安心GIGAタブレット",SUM($T289,$V289)&lt;&gt;0),SUM($T289,$V289),"")),"")</f>
        <v/>
      </c>
      <c r="CH289" s="81" t="str">
        <f>IF($CE$3&lt;&gt;"コンテンツなし",IF(AND(申込書!$AH$4="GIGAスクールパック",SUM($Q289,$S289)&lt;&gt;0),SUM($Q289,$S289),IF(AND(申込書!$AH$4="SKY安心GIGAタブレット",SUM($U289,$W289)&lt;&gt;0),SUM($U289,$W289),"")),"")</f>
        <v/>
      </c>
      <c r="CI289" s="157"/>
      <c r="CJ289" s="82"/>
      <c r="CK289" s="80" t="str">
        <f>IF(AND(申込書!$C$99&lt;&gt;"▼プルダウンより選択してください",申込書!$C$99&lt;&gt;"",申込書!$P$99&lt;&gt;"YYYY/MM/DD",$G289&lt;&gt;""),申込書!$P$99,"")</f>
        <v/>
      </c>
      <c r="CL289" s="81" t="str">
        <f>IF(AND(申込書!$C$99&lt;&gt;"▼プルダウンより選択してください",申込書!$C$99&lt;&gt;"",$G289&lt;&gt;""),申込書!$M$99,"")</f>
        <v/>
      </c>
      <c r="CM289" s="81" t="str">
        <f>IF($CK$3&lt;&gt;"コンテンツなし",IF(AND(申込書!$AH$4="GIGAスクールパック",SUM($P289,$R289)&lt;&gt;0),SUM($P289,$R289),IF(AND(申込書!$AH$4="SKY安心GIGAタブレット",SUM($T289,$V289)&lt;&gt;0),SUM($T289,$V289),"")),"")</f>
        <v/>
      </c>
      <c r="CN289" s="81" t="str">
        <f>IF($CK$3&lt;&gt;"コンテンツなし",IF(AND(申込書!$AH$4="GIGAスクールパック",SUM($Q289,$S289)&lt;&gt;0),SUM($Q289,$S289),IF(AND(申込書!$AH$4="SKY安心GIGAタブレット",SUM($U289,$W289)&lt;&gt;0),SUM($U289,$W289),"")),"")</f>
        <v/>
      </c>
      <c r="CO289" s="157"/>
      <c r="CP289" s="82"/>
      <c r="CQ289" s="80" t="str">
        <f>IF(AND(申込書!$C$100&lt;&gt;"▼プルダウンより選択してください",申込書!$C$100&lt;&gt;"",申込書!$P$100&lt;&gt;"YYYY/MM/DD",$G289&lt;&gt;""),申込書!$P$100,"")</f>
        <v/>
      </c>
      <c r="CR289" s="81" t="str">
        <f>IF(AND(申込書!$C$100&lt;&gt;"▼プルダウンより選択してください",申込書!$C$100&lt;&gt;"",$G289&lt;&gt;""),申込書!$M$100,"")</f>
        <v/>
      </c>
      <c r="CS289" s="81" t="str">
        <f>IF($CQ$3&lt;&gt;"コンテンツなし",IF(AND(申込書!$AH$4="GIGAスクールパック",SUM($P289,$R289)&lt;&gt;0),SUM($P289,$R289),IF(AND(申込書!$AH$4="SKY安心GIGAタブレット",SUM($T289,$V289)&lt;&gt;0),SUM($T289,$V289),"")),"")</f>
        <v/>
      </c>
      <c r="CT289" s="81" t="str">
        <f>IF($CQ$3&lt;&gt;"コンテンツなし",IF(AND(申込書!$AH$4="GIGAスクールパック",SUM($Q289,$S289)&lt;&gt;0),SUM($Q289,$S289),IF(AND(申込書!$AH$4="SKY安心GIGAタブレット",SUM($U289,$W289)&lt;&gt;0),SUM($U289,$W289),"")),"")</f>
        <v/>
      </c>
      <c r="CU289" s="81"/>
      <c r="CV289" s="82"/>
      <c r="CW289" s="80" t="str">
        <f>IF(AND(申込書!$C$101&lt;&gt;"▼プルダウンより選択してください",申込書!$C$101&lt;&gt;"",申込書!$P$101&lt;&gt;"YYYY/MM/DD",$G289&lt;&gt;""),申込書!$P$101,"")</f>
        <v/>
      </c>
      <c r="CX289" s="81" t="str">
        <f>IF(AND(申込書!$C$101&lt;&gt;"▼プルダウンより選択してください",申込書!$C$101&lt;&gt;"",$G289&lt;&gt;""),申込書!$M$101,"")</f>
        <v/>
      </c>
      <c r="CY289" s="81" t="str">
        <f>IF($CW$3&lt;&gt;"コンテンツなし",IF(AND(申込書!$AH$4="GIGAスクールパック",SUM($P289,$R289)&lt;&gt;0),SUM($P289,$R289),IF(AND(申込書!$AH$4="SKY安心GIGAタブレット",SUM($T289,$V289)&lt;&gt;0),SUM($T289,$V289),"")),"")</f>
        <v/>
      </c>
      <c r="CZ289" s="81" t="str">
        <f>IF($CW$3&lt;&gt;"コンテンツなし",IF(AND(申込書!$AH$4="GIGAスクールパック",SUM($Q289,$S289)&lt;&gt;0),SUM($Q289,$S289),IF(AND(申込書!$AH$4="SKY安心GIGAタブレット",SUM($U289,$W289)&lt;&gt;0),SUM($U289,$W289),"")),"")</f>
        <v/>
      </c>
      <c r="DA289" s="81"/>
      <c r="DB289" s="82"/>
      <c r="DC289" s="80" t="str">
        <f>IF(AND(申込書!$C$102&lt;&gt;"▼プルダウンより選択してください",申込書!$C$102&lt;&gt;"",申込書!$P$102&lt;&gt;"YYYY/MM/DD",$G289&lt;&gt;""),申込書!$P$102,"")</f>
        <v/>
      </c>
      <c r="DD289" s="81" t="str">
        <f>IF(AND(申込書!$C$102&lt;&gt;"▼プルダウンより選択してください",申込書!$C$102&lt;&gt;"",$G289&lt;&gt;""),申込書!$M$102,"")</f>
        <v/>
      </c>
      <c r="DE289" s="81" t="str">
        <f>IF($DC$3&lt;&gt;"コンテンツなし",IF(AND(申込書!$AH$4="GIGAスクールパック",SUM($P289,$R289)&lt;&gt;0),SUM($P289,$R289),IF(AND(申込書!$AH$4="SKY安心GIGAタブレット",SUM($T289,$V289)&lt;&gt;0),SUM($T289,$V289),"")),"")</f>
        <v/>
      </c>
      <c r="DF289" s="81" t="str">
        <f>IF($DC$3&lt;&gt;"コンテンツなし",IF(AND(申込書!$AH$4="GIGAスクールパック",SUM($Q289,$S289)&lt;&gt;0),SUM($Q289,$S289),IF(AND(申込書!$AH$4="SKY安心GIGAタブレット",SUM($U289,$W289)&lt;&gt;0),SUM($U289,$W289),"")),"")</f>
        <v/>
      </c>
      <c r="DG289" s="81"/>
      <c r="DH289" s="82"/>
      <c r="DI289" s="80" t="str">
        <f>IF(AND(申込書!$C$103&lt;&gt;"▼プルダウンより選択してください",申込書!$C$103&lt;&gt;"",申込書!$P$103&lt;&gt;"YYYY/MM/DD",$G289&lt;&gt;""),申込書!$P$103,"")</f>
        <v/>
      </c>
      <c r="DJ289" s="81" t="str">
        <f>IF(AND(申込書!$C$103&lt;&gt;"▼プルダウンより選択してください",申込書!$C$103&lt;&gt;"",$G289&lt;&gt;""),申込書!$M$103,"")</f>
        <v/>
      </c>
      <c r="DK289" s="81" t="str">
        <f>IF($DI$3&lt;&gt;"コンテンツなし",IF(AND(申込書!$AH$4="GIGAスクールパック",SUM($P289,$R289)&lt;&gt;0),SUM($P289,$R289),IF(AND(申込書!$AH$4="SKY安心GIGAタブレット",SUM($T289,$V289)&lt;&gt;0),SUM($T289,$V289),"")),"")</f>
        <v/>
      </c>
      <c r="DL289" s="81" t="str">
        <f>IF($DI$3&lt;&gt;"コンテンツなし",IF(AND(申込書!$AH$4="GIGAスクールパック",SUM($Q289,$S289)&lt;&gt;0),SUM($Q289,$S289),IF(AND(申込書!$AH$4="SKY安心GIGAタブレット",SUM($U289,$W289)&lt;&gt;0),SUM($U289,$W289),"")),"")</f>
        <v/>
      </c>
      <c r="DM289" s="81"/>
      <c r="DN289" s="82"/>
      <c r="DO289" s="80" t="str">
        <f>IF(AND(申込書!$C$104&lt;&gt;"▼プルダウンより選択してください",申込書!$C$104&lt;&gt;"",申込書!$P$104&lt;&gt;"YYYY/MM/DD",$G289&lt;&gt;""),申込書!$P$104,"")</f>
        <v/>
      </c>
      <c r="DP289" s="81" t="str">
        <f>IF(AND(申込書!$C$104&lt;&gt;"▼プルダウンより選択してください",申込書!$C$104&lt;&gt;"",$G289&lt;&gt;""),申込書!$M$104,"")</f>
        <v/>
      </c>
      <c r="DQ289" s="81" t="str">
        <f>IF($DO$3&lt;&gt;"コンテンツなし",IF(AND(申込書!$AH$4="GIGAスクールパック",SUM($P289,$R289)&lt;&gt;0),SUM($P289,$R289),IF(AND(申込書!$AH$4="SKY安心GIGAタブレット",SUM($T289,$V289)&lt;&gt;0),SUM($T289,$V289),"")),"")</f>
        <v/>
      </c>
      <c r="DR289" s="81" t="str">
        <f>IF($DO$3&lt;&gt;"コンテンツなし",IF(AND(申込書!$AH$4="GIGAスクールパック",SUM($Q289,$S289)&lt;&gt;0),SUM($Q289,$S289),IF(AND(申込書!$AH$4="SKY安心GIGAタブレット",SUM($U289,$W289)&lt;&gt;0),SUM($U289,$W289),"")),"")</f>
        <v/>
      </c>
      <c r="DS289" s="81"/>
      <c r="DT289" s="82"/>
      <c r="DU289" s="80" t="str">
        <f>IF(AND(申込書!$C$105&lt;&gt;"▼プルダウンより選択してください",申込書!$C$105&lt;&gt;"",申込書!$P$105&lt;&gt;"YYYY/MM/DD",$G289&lt;&gt;""),申込書!$P$105,"")</f>
        <v/>
      </c>
      <c r="DV289" s="81" t="str">
        <f>IF(AND(申込書!$C$105&lt;&gt;"▼プルダウンより選択してください",申込書!$C$105&lt;&gt;"",$G289&lt;&gt;""),申込書!$M$105,"")</f>
        <v/>
      </c>
      <c r="DW289" s="81" t="str">
        <f>IF($DU$3&lt;&gt;"コンテンツなし",IF(AND(申込書!$AH$4="GIGAスクールパック",SUM($P289,$R289)&lt;&gt;0),SUM($P289,$R289),IF(AND(申込書!$AH$4="SKY安心GIGAタブレット",SUM($T289,$V289)&lt;&gt;0),SUM($T289,$V289),"")),"")</f>
        <v/>
      </c>
      <c r="DX289" s="81" t="str">
        <f>IF($DU$3&lt;&gt;"コンテンツなし",IF(AND(申込書!$AH$4="GIGAスクールパック",SUM($Q289,$S289)&lt;&gt;0),SUM($Q289,$S289),IF(AND(申込書!$AH$4="SKY安心GIGAタブレット",SUM($U289,$W289)&lt;&gt;0),SUM($U289,$W289),"")),"")</f>
        <v/>
      </c>
      <c r="DY289" s="157"/>
      <c r="DZ289" s="82"/>
      <c r="EA289" s="80" t="str">
        <f>IF(AND(申込書!$C$106&lt;&gt;"▼プルダウンより選択してください",申込書!$C$106&lt;&gt;"",申込書!$P$106&lt;&gt;"YYYY/MM/DD",$G289&lt;&gt;""),申込書!$P$106,"")</f>
        <v/>
      </c>
      <c r="EB289" s="81" t="str">
        <f>IF(AND(申込書!$C$106&lt;&gt;"▼プルダウンより選択してください",申込書!$C$106&lt;&gt;"",$G289&lt;&gt;""),申込書!$M$106,"")</f>
        <v/>
      </c>
      <c r="EC289" s="81" t="str">
        <f>IF($EA$3&lt;&gt;"コンテンツなし",IF(AND(申込書!$AH$4="GIGAスクールパック",SUM($P289,$R289)&lt;&gt;0),SUM($P289,$R289),IF(AND(申込書!$AH$4="SKY安心GIGAタブレット",SUM($T289,$V289)&lt;&gt;0),SUM($T289,$V289),"")),"")</f>
        <v/>
      </c>
      <c r="ED289" s="81" t="str">
        <f>IF($EA$3&lt;&gt;"コンテンツなし",IF(AND(申込書!$AH$4="GIGAスクールパック",SUM($Q289,$S289)&lt;&gt;0),SUM($Q289,$S289),IF(AND(申込書!$AH$4="SKY安心GIGAタブレット",SUM($U289,$W289)&lt;&gt;0),SUM($U289,$W289),"")),"")</f>
        <v/>
      </c>
      <c r="EE289" s="157"/>
      <c r="EF289" s="82"/>
      <c r="EG289" s="80" t="str">
        <f>IF(AND(申込書!$C$107&lt;&gt;"▼プルダウンより選択してください",申込書!$C$107&lt;&gt;"",申込書!$P$107&lt;&gt;"YYYY/MM/DD",$G289&lt;&gt;""),申込書!$P$107,"")</f>
        <v/>
      </c>
      <c r="EH289" s="81" t="str">
        <f>IF(AND(申込書!$C$107&lt;&gt;"▼プルダウンより選択してください",申込書!$C$107&lt;&gt;"",$G289&lt;&gt;""),申込書!$M$107,"")</f>
        <v/>
      </c>
      <c r="EI289" s="81" t="str">
        <f>IF($EG$3&lt;&gt;"コンテンツなし",IF(AND(申込書!$AH$4="GIGAスクールパック",SUM($P289,$R289)&lt;&gt;0),SUM($P289,$R289),IF(AND(申込書!$AH$4="SKY安心GIGAタブレット",SUM($T289,$V289)&lt;&gt;0),SUM($T289,$V289),"")),"")</f>
        <v/>
      </c>
      <c r="EJ289" s="81" t="str">
        <f>IF($EG$3&lt;&gt;"コンテンツなし",IF(AND(申込書!$AH$4="GIGAスクールパック",SUM($Q289,$S289)&lt;&gt;0),SUM($Q289,$S289),IF(AND(申込書!$AH$4="SKY安心GIGAタブレット",SUM($U289,$W289)&lt;&gt;0),SUM($U289,$W289),"")),"")</f>
        <v/>
      </c>
      <c r="EK289" s="157"/>
      <c r="EL289" s="82"/>
      <c r="EM289" s="80" t="str">
        <f>IF(AND(申込書!$C$108&lt;&gt;"▼プルダウンより選択してください",申込書!$C$108&lt;&gt;"",申込書!$P$108&lt;&gt;"YYYY/MM/DD",$G289&lt;&gt;""),申込書!$P$108,"")</f>
        <v/>
      </c>
      <c r="EN289" s="81" t="str">
        <f>IF(AND(申込書!$C$108&lt;&gt;"▼プルダウンより選択してください",申込書!$C$108&lt;&gt;"",$G289&lt;&gt;""),申込書!$M$108,"")</f>
        <v/>
      </c>
      <c r="EO289" s="81" t="str">
        <f>IF($EM$3&lt;&gt;"コンテンツなし",IF(AND(申込書!$AH$4="GIGAスクールパック",SUM($P289,$R289)&lt;&gt;0),SUM($P289,$R289),IF(AND(申込書!$AH$4="SKY安心GIGAタブレット",SUM($T289,$V289)&lt;&gt;0),SUM($T289,$V289),"")),"")</f>
        <v/>
      </c>
      <c r="EP289" s="81" t="str">
        <f>IF($EM$3&lt;&gt;"コンテンツなし",IF(AND(申込書!$AH$4="GIGAスクールパック",SUM($Q289,$S289)&lt;&gt;0),SUM($Q289,$S289),IF(AND(申込書!$AH$4="SKY安心GIGAタブレット",SUM($U289,$W289)&lt;&gt;0),SUM($U289,$W289),"")),"")</f>
        <v/>
      </c>
      <c r="EQ289" s="157"/>
      <c r="ER289" s="82"/>
      <c r="ES289" s="80" t="str">
        <f>IF(AND(申込書!$C$109&lt;&gt;"▼プルダウンより選択してください",申込書!$C$109&lt;&gt;"",申込書!$P$109&lt;&gt;"YYYY/MM/DD",$G289&lt;&gt;""),申込書!$P$109,"")</f>
        <v/>
      </c>
      <c r="ET289" s="81" t="str">
        <f>IF(AND(申込書!$C$109&lt;&gt;"▼プルダウンより選択してください",申込書!$C$109&lt;&gt;"",$G289&lt;&gt;""),申込書!$M$109,"")</f>
        <v/>
      </c>
      <c r="EU289" s="81" t="str">
        <f>IF($ES$3&lt;&gt;"コンテンツなし",IF(AND(申込書!$AH$4="GIGAスクールパック",SUM($P289,$R289)&lt;&gt;0),SUM($P289,$R289),IF(AND(申込書!$AH$4="SKY安心GIGAタブレット",SUM($T289,$V289)&lt;&gt;0),SUM($T289,$V289),"")),"")</f>
        <v/>
      </c>
      <c r="EV289" s="81" t="str">
        <f>IF($ES$3&lt;&gt;"コンテンツなし",IF(AND(申込書!$AH$4="GIGAスクールパック",SUM($Q289,$S289)&lt;&gt;0),SUM($Q289,$S289),IF(AND(申込書!$AH$4="SKY安心GIGAタブレット",SUM($U289,$W289)&lt;&gt;0),SUM($U289,$W289),"")),"")</f>
        <v/>
      </c>
      <c r="EW289" s="157"/>
      <c r="EX289" s="82"/>
      <c r="EY289" s="80" t="str">
        <f>IF(AND(申込書!$C$110&lt;&gt;"▼プルダウンより選択してください",申込書!$C$110&lt;&gt;"",申込書!$P$110&lt;&gt;"YYYY/MM/DD",$G289&lt;&gt;""),申込書!$P$110,"")</f>
        <v/>
      </c>
      <c r="EZ289" s="81" t="str">
        <f>IF(AND(申込書!$C$110&lt;&gt;"▼プルダウンより選択してください",申込書!$C$110&lt;&gt;"",$G289&lt;&gt;""),申込書!$M$110,"")</f>
        <v/>
      </c>
      <c r="FA289" s="81" t="str">
        <f>IF($EY$3&lt;&gt;"コンテンツなし",IF(AND(申込書!$AH$4="GIGAスクールパック",SUM($P289,$R289)&lt;&gt;0),SUM($P289,$R289),IF(AND(申込書!$AH$4="SKY安心GIGAタブレット",SUM($T289,$V289)&lt;&gt;0),SUM($T289,$V289),"")),"")</f>
        <v/>
      </c>
      <c r="FB289" s="81" t="str">
        <f>IF($EY$3&lt;&gt;"コンテンツなし",IF(AND(申込書!$AH$4="GIGAスクールパック",SUM($Q289,$S289)&lt;&gt;0),SUM($Q289,$S289),IF(AND(申込書!$AH$4="SKY安心GIGAタブレット",SUM($U289,$W289)&lt;&gt;0),SUM($U289,$W289),"")),"")</f>
        <v/>
      </c>
      <c r="FC289" s="157"/>
      <c r="FD289" s="82"/>
      <c r="FE289" s="80" t="str">
        <f>IF(AND(申込書!$C$111&lt;&gt;"▼プルダウンより選択してください",申込書!$C$111&lt;&gt;"",申込書!$P$111&lt;&gt;"YYYY/MM/DD",$G289&lt;&gt;""),申込書!$P$111,"")</f>
        <v/>
      </c>
      <c r="FF289" s="81" t="str">
        <f>IF(AND(申込書!$C$111&lt;&gt;"▼プルダウンより選択してください",申込書!$C$111&lt;&gt;"",$G289&lt;&gt;""),申込書!$M$111,"")</f>
        <v/>
      </c>
      <c r="FG289" s="81" t="str">
        <f>IF($FE$3&lt;&gt;"コンテンツなし",IF(AND(申込書!$AH$4="GIGAスクールパック",SUM($P289,$R289)&lt;&gt;0),SUM($P289,$R289),IF(AND(申込書!$AH$4="SKY安心GIGAタブレット",SUM($T289,$V289)&lt;&gt;0),SUM($T289,$V289),"")),"")</f>
        <v/>
      </c>
      <c r="FH289" s="81" t="str">
        <f>IF($FE$3&lt;&gt;"コンテンツなし",IF(AND(申込書!$AH$4="GIGAスクールパック",SUM($Q289,$S289)&lt;&gt;0),SUM($Q289,$S289),IF(AND(申込書!$AH$4="SKY安心GIGAタブレット",SUM($U289,$W289)&lt;&gt;0),SUM($U289,$W289),"")),"")</f>
        <v/>
      </c>
      <c r="FI289" s="157"/>
      <c r="FJ289" s="82"/>
      <c r="FK289" s="80" t="str">
        <f>IF(AND(申込書!$C$112&lt;&gt;"▼プルダウンより選択してください",申込書!$C$112&lt;&gt;"",申込書!$P$112&lt;&gt;"YYYY/MM/DD",$G289&lt;&gt;""),申込書!$P$112,"")</f>
        <v/>
      </c>
      <c r="FL289" s="81" t="str">
        <f>IF(AND(申込書!$C$112&lt;&gt;"▼プルダウンより選択してください",申込書!$C$112&lt;&gt;"",$G289&lt;&gt;""),申込書!$M$112,"")</f>
        <v/>
      </c>
      <c r="FM289" s="81" t="str">
        <f>IF($FK$3&lt;&gt;"コンテンツなし",IF(AND(申込書!$AH$4="GIGAスクールパック",SUM($P289,$R289)&lt;&gt;0),SUM($P289,$R289),IF(AND(申込書!$AH$4="SKY安心GIGAタブレット",SUM($T289,$V289)&lt;&gt;0),SUM($T289,$V289),"")),"")</f>
        <v/>
      </c>
      <c r="FN289" s="81" t="str">
        <f>IF($FK$3&lt;&gt;"コンテンツなし",IF(AND(申込書!$AH$4="GIGAスクールパック",SUM($Q289,$S289)&lt;&gt;0),SUM($Q289,$S289),IF(AND(申込書!$AH$4="SKY安心GIGAタブレット",SUM($U289,$W289)&lt;&gt;0),SUM($U289,$W289),"")),"")</f>
        <v/>
      </c>
      <c r="FO289" s="157"/>
      <c r="FP289" s="82"/>
      <c r="FQ289" s="80" t="str">
        <f>IF(AND(申込書!$C$113&lt;&gt;"▼プルダウンより選択してください",申込書!$C$113&lt;&gt;"",申込書!$P$113&lt;&gt;"YYYY/MM/DD",$G289&lt;&gt;""),申込書!$P$113,"")</f>
        <v/>
      </c>
      <c r="FR289" s="81" t="str">
        <f>IF(AND(申込書!$C$113&lt;&gt;"▼プルダウンより選択してください",申込書!$C$113&lt;&gt;"",$G289&lt;&gt;""),申込書!$M$113,"")</f>
        <v/>
      </c>
      <c r="FS289" s="81" t="str">
        <f>IF($FQ$3&lt;&gt;"コンテンツなし",IF(AND(申込書!$AH$4="GIGAスクールパック",SUM($P289,$R289)&lt;&gt;0),SUM($P289,$R289),IF(AND(申込書!$AH$4="SKY安心GIGAタブレット",SUM($T289,$V289)&lt;&gt;0),SUM($T289,$V289),"")),"")</f>
        <v/>
      </c>
      <c r="FT289" s="81" t="str">
        <f>IF($FQ$3&lt;&gt;"コンテンツなし",IF(AND(申込書!$AH$4="GIGAスクールパック",SUM($Q289,$S289)&lt;&gt;0),SUM($Q289,$S289),IF(AND(申込書!$AH$4="SKY安心GIGAタブレット",SUM($U289,$W289)&lt;&gt;0),SUM($U289,$W289),"")),"")</f>
        <v/>
      </c>
      <c r="FU289" s="157"/>
      <c r="FV289" s="82"/>
      <c r="FW289" s="80" t="str">
        <f>IF(AND(申込書!$C$114&lt;&gt;"▼プルダウンより選択してください",申込書!$C$114&lt;&gt;"",申込書!$P$114&lt;&gt;"YYYY/MM/DD",$G289&lt;&gt;""),申込書!$P$114,"")</f>
        <v/>
      </c>
      <c r="FX289" s="81" t="str">
        <f>IF(AND(申込書!$C$114&lt;&gt;"▼プルダウンより選択してください",申込書!$C$114&lt;&gt;"",$G289&lt;&gt;""),申込書!$M$114,"")</f>
        <v/>
      </c>
      <c r="FY289" s="81" t="str">
        <f>IF($FW$3&lt;&gt;"コンテンツなし",IF(AND(申込書!$AH$4="GIGAスクールパック",SUM($P289,$R289)&lt;&gt;0),SUM($P289,$R289),IF(AND(申込書!$AH$4="SKY安心GIGAタブレット",SUM($T289,$V289)&lt;&gt;0),SUM($T289,$V289),"")),"")</f>
        <v/>
      </c>
      <c r="FZ289" s="81" t="str">
        <f>IF($FW$3&lt;&gt;"コンテンツなし",IF(AND(申込書!$AH$4="GIGAスクールパック",SUM($Q289,$S289)&lt;&gt;0),SUM($Q289,$S289),IF(AND(申込書!$AH$4="SKY安心GIGAタブレット",SUM($U289,$W289)&lt;&gt;0),SUM($U289,$W289),"")),"")</f>
        <v/>
      </c>
      <c r="GA289" s="157"/>
      <c r="GB289" s="82"/>
      <c r="GC289" s="80" t="str">
        <f>IF(AND(申込書!$C$115&lt;&gt;"▼プルダウンより選択してください",申込書!$C$115&lt;&gt;"",申込書!$P$115&lt;&gt;"YYYY/MM/DD",$G289&lt;&gt;""),申込書!$P$115,"")</f>
        <v/>
      </c>
      <c r="GD289" s="81" t="str">
        <f>IF(AND(申込書!$C$115&lt;&gt;"▼プルダウンより選択してください",申込書!$C$115&lt;&gt;"",$G289&lt;&gt;""),申込書!$M$115,"")</f>
        <v/>
      </c>
      <c r="GE289" s="81" t="str">
        <f>IF($GC$3&lt;&gt;"コンテンツなし",IF(AND(申込書!$AH$4="GIGAスクールパック",SUM($P289,$R289)&lt;&gt;0),SUM($P289,$R289),IF(AND(申込書!$AH$4="SKY安心GIGAタブレット",SUM($T289,$V289)&lt;&gt;0),SUM($T289,$V289),"")),"")</f>
        <v/>
      </c>
      <c r="GF289" s="81" t="str">
        <f>IF($GC$3&lt;&gt;"コンテンツなし",IF(AND(申込書!$AH$4="GIGAスクールパック",SUM($Q289,$S289)&lt;&gt;0),SUM($Q289,$S289),IF(AND(申込書!$AH$4="SKY安心GIGAタブレット",SUM($U289,$W289)&lt;&gt;0),SUM($U289,$W289),"")),"")</f>
        <v/>
      </c>
      <c r="GG289" s="157"/>
      <c r="GH289" s="82"/>
      <c r="GI289" s="80" t="str">
        <f>IF(AND(申込書!$C$116&lt;&gt;"▼プルダウンより選択してください",申込書!$C$116&lt;&gt;"",申込書!$P$116&lt;&gt;"YYYY/MM/DD",$G289&lt;&gt;""),申込書!$P$116,"")</f>
        <v/>
      </c>
      <c r="GJ289" s="81" t="str">
        <f>IF(AND(申込書!$C$116&lt;&gt;"▼プルダウンより選択してください",申込書!$C$116&lt;&gt;"",$G289&lt;&gt;""),申込書!$M$116,"")</f>
        <v/>
      </c>
      <c r="GK289" s="81" t="str">
        <f>IF($GI$3&lt;&gt;"コンテンツなし",IF(AND(申込書!$AH$4="GIGAスクールパック",SUM($P289,$R289)&lt;&gt;0),SUM($P289,$R289),IF(AND(申込書!$AH$4="SKY安心GIGAタブレット",SUM($T289,$V289)&lt;&gt;0),SUM($T289,$V289),"")),"")</f>
        <v/>
      </c>
      <c r="GL289" s="81" t="str">
        <f>IF($GI$3&lt;&gt;"コンテンツなし",IF(AND(申込書!$AH$4="GIGAスクールパック",SUM($Q289,$S289)&lt;&gt;0),SUM($Q289,$S289),IF(AND(申込書!$AH$4="SKY安心GIGAタブレット",SUM($U289,$W289)&lt;&gt;0),SUM($U289,$W289),"")),"")</f>
        <v/>
      </c>
      <c r="GM289" s="157"/>
      <c r="GN289" s="82"/>
      <c r="GO289" s="80" t="str">
        <f>IF(AND(申込書!$C$117&lt;&gt;"▼プルダウンより選択してください",申込書!$C$117&lt;&gt;"",申込書!$P$117&lt;&gt;"YYYY/MM/DD",$G289&lt;&gt;""),申込書!$P$117,"")</f>
        <v/>
      </c>
      <c r="GP289" s="81" t="str">
        <f>IF(AND(申込書!$C$117&lt;&gt;"▼プルダウンより選択してください",申込書!$C$117&lt;&gt;"",$G289&lt;&gt;""),申込書!$M$117,"")</f>
        <v/>
      </c>
      <c r="GQ289" s="81" t="str">
        <f>IF($GO$3&lt;&gt;"コンテンツなし",IF(AND(申込書!$AH$4="GIGAスクールパック",SUM($P289,$R289)&lt;&gt;0),SUM($P289,$R289),IF(AND(申込書!$AH$4="SKY安心GIGAタブレット",SUM($T289,$V289)&lt;&gt;0),SUM($T289,$V289),"")),"")</f>
        <v/>
      </c>
      <c r="GR289" s="81" t="str">
        <f>IF($GO$3&lt;&gt;"コンテンツなし",IF(AND(申込書!$AH$4="GIGAスクールパック",SUM($Q289,$S289)&lt;&gt;0),SUM($Q289,$S289),IF(AND(申込書!$AH$4="SKY安心GIGAタブレット",SUM($U289,$W289)&lt;&gt;0),SUM($U289,$W289),"")),"")</f>
        <v/>
      </c>
      <c r="GS289" s="157"/>
      <c r="GT289" s="82"/>
      <c r="GU289" s="80" t="str">
        <f>IF(AND(申込書!$C$118&lt;&gt;"▼プルダウンより選択してください",申込書!$C$118&lt;&gt;"",申込書!$P$118&lt;&gt;"YYYY/MM/DD",$G289&lt;&gt;""),申込書!$P$118,"")</f>
        <v/>
      </c>
      <c r="GV289" s="81" t="str">
        <f>IF(AND(申込書!$C$118&lt;&gt;"▼プルダウンより選択してください",申込書!$C$118&lt;&gt;"",$G289&lt;&gt;""),申込書!$M$118,"")</f>
        <v/>
      </c>
      <c r="GW289" s="81" t="str">
        <f>IF($GU$3&lt;&gt;"コンテンツなし",IF(AND(申込書!$AH$4="GIGAスクールパック",SUM($P289,$R289)&lt;&gt;0),SUM($P289,$R289),IF(AND(申込書!$AH$4="SKY安心GIGAタブレット",SUM($T289,$V289)&lt;&gt;0),SUM($T289,$V289),"")),"")</f>
        <v/>
      </c>
      <c r="GX289" s="81" t="str">
        <f>IF($GU$3&lt;&gt;"コンテンツなし",IF(AND(申込書!$AH$4="GIGAスクールパック",SUM($Q289,$S289)&lt;&gt;0),SUM($Q289,$S289),IF(AND(申込書!$AH$4="SKY安心GIGAタブレット",SUM($U289,$W289)&lt;&gt;0),SUM($U289,$W289),"")),"")</f>
        <v/>
      </c>
      <c r="GY289" s="157"/>
      <c r="GZ289" s="82"/>
      <c r="HA289" s="80" t="str">
        <f>IF(AND(申込書!$C$119&lt;&gt;"▼プルダウンより選択してください",申込書!$C$119&lt;&gt;"",申込書!$P$119&lt;&gt;"YYYY/MM/DD",$G289&lt;&gt;""),申込書!$P$119,"")</f>
        <v/>
      </c>
      <c r="HB289" s="81" t="str">
        <f>IF(AND(申込書!$C$119&lt;&gt;"▼プルダウンより選択してください",申込書!$C$119&lt;&gt;"",$G289&lt;&gt;""),申込書!$M$119,"")</f>
        <v/>
      </c>
      <c r="HC289" s="81" t="str">
        <f>IF($HA$3&lt;&gt;"コンテンツなし",IF(AND(申込書!$AH$4="GIGAスクールパック",SUM($P289,$R289)&lt;&gt;0),SUM($P289,$R289),IF(AND(申込書!$AH$4="SKY安心GIGAタブレット",SUM($T289,$V289)&lt;&gt;0),SUM($T289,$V289),"")),"")</f>
        <v/>
      </c>
      <c r="HD289" s="81" t="str">
        <f>IF($HA$3&lt;&gt;"コンテンツなし",IF(AND(申込書!$AH$4="GIGAスクールパック",SUM($Q289,$S289)&lt;&gt;0),SUM($Q289,$S289),IF(AND(申込書!$AH$4="SKY安心GIGAタブレット",SUM($U289,$W289)&lt;&gt;0),SUM($U289,$W289),"")),"")</f>
        <v/>
      </c>
      <c r="HE289" s="157"/>
      <c r="HF289" s="82"/>
      <c r="HG289" s="83"/>
    </row>
    <row r="290" spans="2:215" ht="26.85" customHeight="1">
      <c r="B290" s="62">
        <f t="shared" si="4"/>
        <v>285</v>
      </c>
      <c r="C290" s="63"/>
      <c r="D290" s="64"/>
      <c r="E290" s="207"/>
      <c r="F290" s="65"/>
      <c r="G290" s="66"/>
      <c r="H290" s="67"/>
      <c r="I290" s="68"/>
      <c r="J290" s="69"/>
      <c r="K290" s="70"/>
      <c r="L290" s="71"/>
      <c r="M290" s="72"/>
      <c r="N290" s="73"/>
      <c r="O290" s="74"/>
      <c r="P290" s="179"/>
      <c r="Q290" s="180"/>
      <c r="R290" s="180"/>
      <c r="S290" s="181"/>
      <c r="T290" s="179"/>
      <c r="U290" s="180"/>
      <c r="V290" s="182"/>
      <c r="W290" s="181"/>
      <c r="X290" s="75"/>
      <c r="Y290" s="76"/>
      <c r="Z290" s="77"/>
      <c r="AA290" s="78"/>
      <c r="AB290" s="79"/>
      <c r="AC290" s="79"/>
      <c r="AD290" s="79"/>
      <c r="AE290" s="77"/>
      <c r="AF290" s="139"/>
      <c r="AG290" s="139"/>
      <c r="AH290" s="139"/>
      <c r="AI290" s="80" t="str">
        <f>IF(AND(申込書!$C$90&lt;&gt;"▼プルダウンより選択してください",申込書!$C$90&lt;&gt;"",申込書!$P$90&lt;&gt;"YYYY/MM/DD",$G290&lt;&gt;""),申込書!$P$90,"")</f>
        <v/>
      </c>
      <c r="AJ290" s="81" t="str">
        <f>IF(AND(申込書!$C$90&lt;&gt;"▼プルダウンより選択してください",申込書!$C$90&lt;&gt;"",$G290&lt;&gt;""),申込書!$M$90,"")</f>
        <v/>
      </c>
      <c r="AK290" s="81" t="str">
        <f>IF($AI$3&lt;&gt;"コンテンツなし",IF(AND(申込書!$AH$4="GIGAスクールパック",SUM($P290,$R290)&lt;&gt;0),SUM($P290,$R290),IF(AND(申込書!$AH$4="SKY安心GIGAタブレット",SUM($T290,$V290)&lt;&gt;0),SUM($T290,$V290),"")),"")</f>
        <v/>
      </c>
      <c r="AL290" s="81" t="str">
        <f>IF($AI$3&lt;&gt;"コンテンツなし",IF(AND(申込書!$AH$4="GIGAスクールパック",SUM($Q290,$S290)&lt;&gt;0),SUM($Q290,$S290),IF(AND(申込書!$AH$4="SKY安心GIGAタブレット",SUM($U290,$W290)&lt;&gt;0),SUM($U290,$W290),"")),"")</f>
        <v/>
      </c>
      <c r="AM290" s="157"/>
      <c r="AN290" s="82"/>
      <c r="AO290" s="80" t="str">
        <f>IF(AND(申込書!$C$91&lt;&gt;"▼プルダウンより選択してください",申込書!$C$91&lt;&gt;"",申込書!$P$91&lt;&gt;"YYYY/MM/DD",$G290&lt;&gt;""),申込書!$P$91,"")</f>
        <v/>
      </c>
      <c r="AP290" s="81" t="str">
        <f>IF(AND(申込書!$C$91&lt;&gt;"▼プルダウンより選択してください",申込書!$C$91&lt;&gt;"",$G290&lt;&gt;""),申込書!$M$91,"")</f>
        <v/>
      </c>
      <c r="AQ290" s="81" t="str">
        <f>IF($AO$3&lt;&gt;"コンテンツなし",IF(AND(申込書!$AH$4="GIGAスクールパック",SUM($P290,$R290)&lt;&gt;0),SUM($P290,$R290),IF(AND(申込書!$AH$4="SKY安心GIGAタブレット",SUM($T290,$V290)&lt;&gt;0),SUM($T290,$V290),"")),"")</f>
        <v/>
      </c>
      <c r="AR290" s="81" t="str">
        <f>IF($AO$3&lt;&gt;"コンテンツなし",IF(AND(申込書!$AH$4="GIGAスクールパック",SUM($Q290,$S290)&lt;&gt;0),SUM($Q290,$S290),IF(AND(申込書!$AH$4="SKY安心GIGAタブレット",SUM($U290,$W290)&lt;&gt;0),SUM($U290,$W290),"")),"")</f>
        <v/>
      </c>
      <c r="AS290" s="157"/>
      <c r="AT290" s="82"/>
      <c r="AU290" s="80" t="str">
        <f>IF(AND(申込書!$C$92&lt;&gt;"▼プルダウンより選択してください",申込書!$C$92&lt;&gt;"",申込書!$P$92&lt;&gt;"YYYY/MM/DD",$G290&lt;&gt;""),申込書!$P$92,"")</f>
        <v/>
      </c>
      <c r="AV290" s="81" t="str">
        <f>IF(AND(申込書!$C$92&lt;&gt;"▼プルダウンより選択してください",申込書!$C$92&lt;&gt;"",$G290&lt;&gt;""),申込書!$M$92,"")</f>
        <v/>
      </c>
      <c r="AW290" s="81" t="str">
        <f>IF($AU$3&lt;&gt;"コンテンツなし",IF(AND(申込書!$AH$4="GIGAスクールパック",SUM($P290,$R290)&lt;&gt;0),SUM($P290,$R290),IF(AND(申込書!$AH$4="SKY安心GIGAタブレット",SUM($T290,$V290)&lt;&gt;0),SUM($T290,$V290),"")),"")</f>
        <v/>
      </c>
      <c r="AX290" s="81" t="str">
        <f>IF($AU$3&lt;&gt;"コンテンツなし",IF(AND(申込書!$AH$4="GIGAスクールパック",SUM($Q290,$S290)&lt;&gt;0),SUM($Q290,$S290),IF(AND(申込書!$AH$4="SKY安心GIGAタブレット",SUM($U290,$W290)&lt;&gt;0),SUM($U290,$W290),"")),"")</f>
        <v/>
      </c>
      <c r="AY290" s="157"/>
      <c r="AZ290" s="82"/>
      <c r="BA290" s="80" t="str">
        <f>IF(AND(申込書!$C$93&lt;&gt;"▼プルダウンより選択してください",申込書!$C$93&lt;&gt;"",申込書!$P$93&lt;&gt;"YYYY/MM/DD",$G290&lt;&gt;""),申込書!$P$93,"")</f>
        <v/>
      </c>
      <c r="BB290" s="81" t="str">
        <f>IF(AND(申込書!$C$93&lt;&gt;"▼プルダウンより選択してください",申込書!$C$93&lt;&gt;"",申込書!$M$93&gt;=1,$G290&lt;&gt;""),申込書!$M$93,"")</f>
        <v/>
      </c>
      <c r="BC290" s="81" t="str">
        <f>IF($BA$3&lt;&gt;"コンテンツなし",IF(AND(申込書!$AH$4="GIGAスクールパック",SUM($P290,$R290)&lt;&gt;0),SUM($P290,$R290),IF(AND(申込書!$AH$4="SKY安心GIGAタブレット",SUM($T290,$V290)&lt;&gt;0),SUM($T290,$V290),"")),"")</f>
        <v/>
      </c>
      <c r="BD290" s="81" t="str">
        <f>IF($BA$3&lt;&gt;"コンテンツなし",IF(AND(申込書!$AH$4="GIGAスクールパック",SUM($Q290,$S290)&lt;&gt;0),SUM($Q290,$S290),IF(AND(申込書!$AH$4="SKY安心GIGAタブレット",SUM($U290,$W290)&lt;&gt;0),SUM($U290,$W290),"")),"")</f>
        <v/>
      </c>
      <c r="BE290" s="157"/>
      <c r="BF290" s="82"/>
      <c r="BG290" s="80" t="str">
        <f>IF(AND(申込書!$C$94&lt;&gt;"▼プルダウンより選択してください",申込書!$C$94&lt;&gt;"",申込書!$P$94&lt;&gt;"YYYY/MM/DD",$G290&lt;&gt;""),申込書!$P$94,"")</f>
        <v/>
      </c>
      <c r="BH290" s="81" t="str">
        <f>IF(AND(申込書!$C$94&lt;&gt;"▼プルダウンより選択してください",申込書!$C$94&lt;&gt;"",$G290&lt;&gt;""),申込書!$M$94,"")</f>
        <v/>
      </c>
      <c r="BI290" s="81" t="str">
        <f>IF($BG$3&lt;&gt;"コンテンツなし",IF(AND(申込書!$AH$4="GIGAスクールパック",SUM($P290,$R290)&lt;&gt;0),SUM($P290,$R290),IF(AND(申込書!$AH$4="SKY安心GIGAタブレット",SUM($T290,$V290)&lt;&gt;0),SUM($T290,$V290),"")),"")</f>
        <v/>
      </c>
      <c r="BJ290" s="81" t="str">
        <f>IF($BG$3&lt;&gt;"コンテンツなし",IF(AND(申込書!$AH$4="GIGAスクールパック",SUM($Q290,$S290)&lt;&gt;0),SUM($Q290,$S290),IF(AND(申込書!$AH$4="SKY安心GIGAタブレット",SUM($U290,$W290)&lt;&gt;0),SUM($U290,$W290),"")),"")</f>
        <v/>
      </c>
      <c r="BK290" s="157"/>
      <c r="BL290" s="82"/>
      <c r="BM290" s="80" t="str">
        <f>IF(AND(申込書!$C$95&lt;&gt;"▼プルダウンより選択してください",申込書!$C$95&lt;&gt;"",申込書!$P$95&lt;&gt;"YYYY/MM/DD",$G290&lt;&gt;""),申込書!$P$95,"")</f>
        <v/>
      </c>
      <c r="BN290" s="81" t="str">
        <f>IF(AND(申込書!$C$95&lt;&gt;"▼プルダウンより選択してください",申込書!$C$95&lt;&gt;"",$G290&lt;&gt;""),申込書!$M$95,"")</f>
        <v/>
      </c>
      <c r="BO290" s="81" t="str">
        <f>IF($BM$3&lt;&gt;"コンテンツなし",IF(AND(申込書!$AH$4="GIGAスクールパック",SUM($P290,$R290)&lt;&gt;0),SUM($P290,$R290),IF(AND(申込書!$AH$4="SKY安心GIGAタブレット",SUM($T290,$V290)&lt;&gt;0),SUM($T290,$V290),"")),"")</f>
        <v/>
      </c>
      <c r="BP290" s="81" t="str">
        <f>IF($BM$3&lt;&gt;"コンテンツなし",IF(AND(申込書!$AH$4="GIGAスクールパック",SUM($Q290,$S290)&lt;&gt;0),SUM($Q290,$S290),IF(AND(申込書!$AH$4="SKY安心GIGAタブレット",SUM($U290,$W290)&lt;&gt;0),SUM($U290,$W290),"")),"")</f>
        <v/>
      </c>
      <c r="BQ290" s="157"/>
      <c r="BR290" s="82"/>
      <c r="BS290" s="80" t="str">
        <f>IF(AND(申込書!$C$96&lt;&gt;"▼プルダウンより選択してください",申込書!$C$96&lt;&gt;"",申込書!$P$96&lt;&gt;"YYYY/MM/DD",$G290&lt;&gt;""),申込書!$P$96,"")</f>
        <v/>
      </c>
      <c r="BT290" s="81" t="str">
        <f>IF(AND(申込書!$C$96&lt;&gt;"▼プルダウンより選択してください",申込書!$C$96&lt;&gt;"",$G290&lt;&gt;""),申込書!$M$96,"")</f>
        <v/>
      </c>
      <c r="BU290" s="81" t="str">
        <f>IF($BS$3&lt;&gt;"コンテンツなし",IF(AND(申込書!$AH$4="GIGAスクールパック",SUM($P290,$R290)&lt;&gt;0),SUM($P290,$R290),IF(AND(申込書!$AH$4="SKY安心GIGAタブレット",SUM($T290,$V290)&lt;&gt;0),SUM($T290,$V290),"")),"")</f>
        <v/>
      </c>
      <c r="BV290" s="81" t="str">
        <f>IF($BS$3&lt;&gt;"コンテンツなし",IF(AND(申込書!$AH$4="GIGAスクールパック",SUM($Q290,$S290)&lt;&gt;0),SUM($Q290,$S290),IF(AND(申込書!$AH$4="SKY安心GIGAタブレット",SUM($U290,$W290)&lt;&gt;0),SUM($U290,$W290),"")),"")</f>
        <v/>
      </c>
      <c r="BW290" s="157"/>
      <c r="BX290" s="82"/>
      <c r="BY290" s="80" t="str">
        <f>IF(AND(申込書!$C$97&lt;&gt;"▼プルダウンより選択してください",申込書!$C$97&lt;&gt;"",申込書!$P$97&lt;&gt;"YYYY/MM/DD",$G290&lt;&gt;""),申込書!$P$97,"")</f>
        <v/>
      </c>
      <c r="BZ290" s="81" t="str">
        <f>IF(AND(申込書!$C$97&lt;&gt;"▼プルダウンより選択してください",申込書!$C$97&lt;&gt;"",$G290&lt;&gt;""),申込書!$M$97,"")</f>
        <v/>
      </c>
      <c r="CA290" s="81" t="str">
        <f>IF($BY$3&lt;&gt;"コンテンツなし",IF(AND(申込書!$AH$4="GIGAスクールパック",SUM($P290,$R290)&lt;&gt;0),SUM($P290,$R290),IF(AND(申込書!$AH$4="SKY安心GIGAタブレット",SUM($T290,$V290)&lt;&gt;0),SUM($T290,$V290),"")),"")</f>
        <v/>
      </c>
      <c r="CB290" s="81" t="str">
        <f>IF($BY$3&lt;&gt;"コンテンツなし",IF(AND(申込書!$AH$4="GIGAスクールパック",SUM($Q290,$S290)&lt;&gt;0),SUM($Q290,$S290),IF(AND(申込書!$AH$4="SKY安心GIGAタブレット",SUM($U290,$W290)&lt;&gt;0),SUM($U290,$W290),"")),"")</f>
        <v/>
      </c>
      <c r="CC290" s="157"/>
      <c r="CD290" s="82"/>
      <c r="CE290" s="80" t="str">
        <f>IF(AND(申込書!$C$98&lt;&gt;"▼プルダウンより選択してください",申込書!$C$98&lt;&gt;"",申込書!$P$98&lt;&gt;"YYYY/MM/DD",$G290&lt;&gt;""),申込書!$P$98,"")</f>
        <v/>
      </c>
      <c r="CF290" s="81" t="str">
        <f>IF(AND(申込書!$C$98&lt;&gt;"▼プルダウンより選択してください",申込書!$C$98&lt;&gt;"",$G290&lt;&gt;""),申込書!$M$98,"")</f>
        <v/>
      </c>
      <c r="CG290" s="81" t="str">
        <f>IF($CE$3&lt;&gt;"コンテンツなし",IF(AND(申込書!$AH$4="GIGAスクールパック",SUM($P290,$R290)&lt;&gt;0),SUM($P290,$R290),IF(AND(申込書!$AH$4="SKY安心GIGAタブレット",SUM($T290,$V290)&lt;&gt;0),SUM($T290,$V290),"")),"")</f>
        <v/>
      </c>
      <c r="CH290" s="81" t="str">
        <f>IF($CE$3&lt;&gt;"コンテンツなし",IF(AND(申込書!$AH$4="GIGAスクールパック",SUM($Q290,$S290)&lt;&gt;0),SUM($Q290,$S290),IF(AND(申込書!$AH$4="SKY安心GIGAタブレット",SUM($U290,$W290)&lt;&gt;0),SUM($U290,$W290),"")),"")</f>
        <v/>
      </c>
      <c r="CI290" s="157"/>
      <c r="CJ290" s="82"/>
      <c r="CK290" s="80" t="str">
        <f>IF(AND(申込書!$C$99&lt;&gt;"▼プルダウンより選択してください",申込書!$C$99&lt;&gt;"",申込書!$P$99&lt;&gt;"YYYY/MM/DD",$G290&lt;&gt;""),申込書!$P$99,"")</f>
        <v/>
      </c>
      <c r="CL290" s="81" t="str">
        <f>IF(AND(申込書!$C$99&lt;&gt;"▼プルダウンより選択してください",申込書!$C$99&lt;&gt;"",$G290&lt;&gt;""),申込書!$M$99,"")</f>
        <v/>
      </c>
      <c r="CM290" s="81" t="str">
        <f>IF($CK$3&lt;&gt;"コンテンツなし",IF(AND(申込書!$AH$4="GIGAスクールパック",SUM($P290,$R290)&lt;&gt;0),SUM($P290,$R290),IF(AND(申込書!$AH$4="SKY安心GIGAタブレット",SUM($T290,$V290)&lt;&gt;0),SUM($T290,$V290),"")),"")</f>
        <v/>
      </c>
      <c r="CN290" s="81" t="str">
        <f>IF($CK$3&lt;&gt;"コンテンツなし",IF(AND(申込書!$AH$4="GIGAスクールパック",SUM($Q290,$S290)&lt;&gt;0),SUM($Q290,$S290),IF(AND(申込書!$AH$4="SKY安心GIGAタブレット",SUM($U290,$W290)&lt;&gt;0),SUM($U290,$W290),"")),"")</f>
        <v/>
      </c>
      <c r="CO290" s="157"/>
      <c r="CP290" s="82"/>
      <c r="CQ290" s="80" t="str">
        <f>IF(AND(申込書!$C$100&lt;&gt;"▼プルダウンより選択してください",申込書!$C$100&lt;&gt;"",申込書!$P$100&lt;&gt;"YYYY/MM/DD",$G290&lt;&gt;""),申込書!$P$100,"")</f>
        <v/>
      </c>
      <c r="CR290" s="81" t="str">
        <f>IF(AND(申込書!$C$100&lt;&gt;"▼プルダウンより選択してください",申込書!$C$100&lt;&gt;"",$G290&lt;&gt;""),申込書!$M$100,"")</f>
        <v/>
      </c>
      <c r="CS290" s="81" t="str">
        <f>IF($CQ$3&lt;&gt;"コンテンツなし",IF(AND(申込書!$AH$4="GIGAスクールパック",SUM($P290,$R290)&lt;&gt;0),SUM($P290,$R290),IF(AND(申込書!$AH$4="SKY安心GIGAタブレット",SUM($T290,$V290)&lt;&gt;0),SUM($T290,$V290),"")),"")</f>
        <v/>
      </c>
      <c r="CT290" s="81" t="str">
        <f>IF($CQ$3&lt;&gt;"コンテンツなし",IF(AND(申込書!$AH$4="GIGAスクールパック",SUM($Q290,$S290)&lt;&gt;0),SUM($Q290,$S290),IF(AND(申込書!$AH$4="SKY安心GIGAタブレット",SUM($U290,$W290)&lt;&gt;0),SUM($U290,$W290),"")),"")</f>
        <v/>
      </c>
      <c r="CU290" s="81"/>
      <c r="CV290" s="82"/>
      <c r="CW290" s="80" t="str">
        <f>IF(AND(申込書!$C$101&lt;&gt;"▼プルダウンより選択してください",申込書!$C$101&lt;&gt;"",申込書!$P$101&lt;&gt;"YYYY/MM/DD",$G290&lt;&gt;""),申込書!$P$101,"")</f>
        <v/>
      </c>
      <c r="CX290" s="81" t="str">
        <f>IF(AND(申込書!$C$101&lt;&gt;"▼プルダウンより選択してください",申込書!$C$101&lt;&gt;"",$G290&lt;&gt;""),申込書!$M$101,"")</f>
        <v/>
      </c>
      <c r="CY290" s="81" t="str">
        <f>IF($CW$3&lt;&gt;"コンテンツなし",IF(AND(申込書!$AH$4="GIGAスクールパック",SUM($P290,$R290)&lt;&gt;0),SUM($P290,$R290),IF(AND(申込書!$AH$4="SKY安心GIGAタブレット",SUM($T290,$V290)&lt;&gt;0),SUM($T290,$V290),"")),"")</f>
        <v/>
      </c>
      <c r="CZ290" s="81" t="str">
        <f>IF($CW$3&lt;&gt;"コンテンツなし",IF(AND(申込書!$AH$4="GIGAスクールパック",SUM($Q290,$S290)&lt;&gt;0),SUM($Q290,$S290),IF(AND(申込書!$AH$4="SKY安心GIGAタブレット",SUM($U290,$W290)&lt;&gt;0),SUM($U290,$W290),"")),"")</f>
        <v/>
      </c>
      <c r="DA290" s="81"/>
      <c r="DB290" s="82"/>
      <c r="DC290" s="80" t="str">
        <f>IF(AND(申込書!$C$102&lt;&gt;"▼プルダウンより選択してください",申込書!$C$102&lt;&gt;"",申込書!$P$102&lt;&gt;"YYYY/MM/DD",$G290&lt;&gt;""),申込書!$P$102,"")</f>
        <v/>
      </c>
      <c r="DD290" s="81" t="str">
        <f>IF(AND(申込書!$C$102&lt;&gt;"▼プルダウンより選択してください",申込書!$C$102&lt;&gt;"",$G290&lt;&gt;""),申込書!$M$102,"")</f>
        <v/>
      </c>
      <c r="DE290" s="81" t="str">
        <f>IF($DC$3&lt;&gt;"コンテンツなし",IF(AND(申込書!$AH$4="GIGAスクールパック",SUM($P290,$R290)&lt;&gt;0),SUM($P290,$R290),IF(AND(申込書!$AH$4="SKY安心GIGAタブレット",SUM($T290,$V290)&lt;&gt;0),SUM($T290,$V290),"")),"")</f>
        <v/>
      </c>
      <c r="DF290" s="81" t="str">
        <f>IF($DC$3&lt;&gt;"コンテンツなし",IF(AND(申込書!$AH$4="GIGAスクールパック",SUM($Q290,$S290)&lt;&gt;0),SUM($Q290,$S290),IF(AND(申込書!$AH$4="SKY安心GIGAタブレット",SUM($U290,$W290)&lt;&gt;0),SUM($U290,$W290),"")),"")</f>
        <v/>
      </c>
      <c r="DG290" s="81"/>
      <c r="DH290" s="82"/>
      <c r="DI290" s="80" t="str">
        <f>IF(AND(申込書!$C$103&lt;&gt;"▼プルダウンより選択してください",申込書!$C$103&lt;&gt;"",申込書!$P$103&lt;&gt;"YYYY/MM/DD",$G290&lt;&gt;""),申込書!$P$103,"")</f>
        <v/>
      </c>
      <c r="DJ290" s="81" t="str">
        <f>IF(AND(申込書!$C$103&lt;&gt;"▼プルダウンより選択してください",申込書!$C$103&lt;&gt;"",$G290&lt;&gt;""),申込書!$M$103,"")</f>
        <v/>
      </c>
      <c r="DK290" s="81" t="str">
        <f>IF($DI$3&lt;&gt;"コンテンツなし",IF(AND(申込書!$AH$4="GIGAスクールパック",SUM($P290,$R290)&lt;&gt;0),SUM($P290,$R290),IF(AND(申込書!$AH$4="SKY安心GIGAタブレット",SUM($T290,$V290)&lt;&gt;0),SUM($T290,$V290),"")),"")</f>
        <v/>
      </c>
      <c r="DL290" s="81" t="str">
        <f>IF($DI$3&lt;&gt;"コンテンツなし",IF(AND(申込書!$AH$4="GIGAスクールパック",SUM($Q290,$S290)&lt;&gt;0),SUM($Q290,$S290),IF(AND(申込書!$AH$4="SKY安心GIGAタブレット",SUM($U290,$W290)&lt;&gt;0),SUM($U290,$W290),"")),"")</f>
        <v/>
      </c>
      <c r="DM290" s="81"/>
      <c r="DN290" s="82"/>
      <c r="DO290" s="80" t="str">
        <f>IF(AND(申込書!$C$104&lt;&gt;"▼プルダウンより選択してください",申込書!$C$104&lt;&gt;"",申込書!$P$104&lt;&gt;"YYYY/MM/DD",$G290&lt;&gt;""),申込書!$P$104,"")</f>
        <v/>
      </c>
      <c r="DP290" s="81" t="str">
        <f>IF(AND(申込書!$C$104&lt;&gt;"▼プルダウンより選択してください",申込書!$C$104&lt;&gt;"",$G290&lt;&gt;""),申込書!$M$104,"")</f>
        <v/>
      </c>
      <c r="DQ290" s="81" t="str">
        <f>IF($DO$3&lt;&gt;"コンテンツなし",IF(AND(申込書!$AH$4="GIGAスクールパック",SUM($P290,$R290)&lt;&gt;0),SUM($P290,$R290),IF(AND(申込書!$AH$4="SKY安心GIGAタブレット",SUM($T290,$V290)&lt;&gt;0),SUM($T290,$V290),"")),"")</f>
        <v/>
      </c>
      <c r="DR290" s="81" t="str">
        <f>IF($DO$3&lt;&gt;"コンテンツなし",IF(AND(申込書!$AH$4="GIGAスクールパック",SUM($Q290,$S290)&lt;&gt;0),SUM($Q290,$S290),IF(AND(申込書!$AH$4="SKY安心GIGAタブレット",SUM($U290,$W290)&lt;&gt;0),SUM($U290,$W290),"")),"")</f>
        <v/>
      </c>
      <c r="DS290" s="81"/>
      <c r="DT290" s="82"/>
      <c r="DU290" s="80" t="str">
        <f>IF(AND(申込書!$C$105&lt;&gt;"▼プルダウンより選択してください",申込書!$C$105&lt;&gt;"",申込書!$P$105&lt;&gt;"YYYY/MM/DD",$G290&lt;&gt;""),申込書!$P$105,"")</f>
        <v/>
      </c>
      <c r="DV290" s="81" t="str">
        <f>IF(AND(申込書!$C$105&lt;&gt;"▼プルダウンより選択してください",申込書!$C$105&lt;&gt;"",$G290&lt;&gt;""),申込書!$M$105,"")</f>
        <v/>
      </c>
      <c r="DW290" s="81" t="str">
        <f>IF($DU$3&lt;&gt;"コンテンツなし",IF(AND(申込書!$AH$4="GIGAスクールパック",SUM($P290,$R290)&lt;&gt;0),SUM($P290,$R290),IF(AND(申込書!$AH$4="SKY安心GIGAタブレット",SUM($T290,$V290)&lt;&gt;0),SUM($T290,$V290),"")),"")</f>
        <v/>
      </c>
      <c r="DX290" s="81" t="str">
        <f>IF($DU$3&lt;&gt;"コンテンツなし",IF(AND(申込書!$AH$4="GIGAスクールパック",SUM($Q290,$S290)&lt;&gt;0),SUM($Q290,$S290),IF(AND(申込書!$AH$4="SKY安心GIGAタブレット",SUM($U290,$W290)&lt;&gt;0),SUM($U290,$W290),"")),"")</f>
        <v/>
      </c>
      <c r="DY290" s="157"/>
      <c r="DZ290" s="82"/>
      <c r="EA290" s="80" t="str">
        <f>IF(AND(申込書!$C$106&lt;&gt;"▼プルダウンより選択してください",申込書!$C$106&lt;&gt;"",申込書!$P$106&lt;&gt;"YYYY/MM/DD",$G290&lt;&gt;""),申込書!$P$106,"")</f>
        <v/>
      </c>
      <c r="EB290" s="81" t="str">
        <f>IF(AND(申込書!$C$106&lt;&gt;"▼プルダウンより選択してください",申込書!$C$106&lt;&gt;"",$G290&lt;&gt;""),申込書!$M$106,"")</f>
        <v/>
      </c>
      <c r="EC290" s="81" t="str">
        <f>IF($EA$3&lt;&gt;"コンテンツなし",IF(AND(申込書!$AH$4="GIGAスクールパック",SUM($P290,$R290)&lt;&gt;0),SUM($P290,$R290),IF(AND(申込書!$AH$4="SKY安心GIGAタブレット",SUM($T290,$V290)&lt;&gt;0),SUM($T290,$V290),"")),"")</f>
        <v/>
      </c>
      <c r="ED290" s="81" t="str">
        <f>IF($EA$3&lt;&gt;"コンテンツなし",IF(AND(申込書!$AH$4="GIGAスクールパック",SUM($Q290,$S290)&lt;&gt;0),SUM($Q290,$S290),IF(AND(申込書!$AH$4="SKY安心GIGAタブレット",SUM($U290,$W290)&lt;&gt;0),SUM($U290,$W290),"")),"")</f>
        <v/>
      </c>
      <c r="EE290" s="157"/>
      <c r="EF290" s="82"/>
      <c r="EG290" s="80" t="str">
        <f>IF(AND(申込書!$C$107&lt;&gt;"▼プルダウンより選択してください",申込書!$C$107&lt;&gt;"",申込書!$P$107&lt;&gt;"YYYY/MM/DD",$G290&lt;&gt;""),申込書!$P$107,"")</f>
        <v/>
      </c>
      <c r="EH290" s="81" t="str">
        <f>IF(AND(申込書!$C$107&lt;&gt;"▼プルダウンより選択してください",申込書!$C$107&lt;&gt;"",$G290&lt;&gt;""),申込書!$M$107,"")</f>
        <v/>
      </c>
      <c r="EI290" s="81" t="str">
        <f>IF($EG$3&lt;&gt;"コンテンツなし",IF(AND(申込書!$AH$4="GIGAスクールパック",SUM($P290,$R290)&lt;&gt;0),SUM($P290,$R290),IF(AND(申込書!$AH$4="SKY安心GIGAタブレット",SUM($T290,$V290)&lt;&gt;0),SUM($T290,$V290),"")),"")</f>
        <v/>
      </c>
      <c r="EJ290" s="81" t="str">
        <f>IF($EG$3&lt;&gt;"コンテンツなし",IF(AND(申込書!$AH$4="GIGAスクールパック",SUM($Q290,$S290)&lt;&gt;0),SUM($Q290,$S290),IF(AND(申込書!$AH$4="SKY安心GIGAタブレット",SUM($U290,$W290)&lt;&gt;0),SUM($U290,$W290),"")),"")</f>
        <v/>
      </c>
      <c r="EK290" s="157"/>
      <c r="EL290" s="82"/>
      <c r="EM290" s="80" t="str">
        <f>IF(AND(申込書!$C$108&lt;&gt;"▼プルダウンより選択してください",申込書!$C$108&lt;&gt;"",申込書!$P$108&lt;&gt;"YYYY/MM/DD",$G290&lt;&gt;""),申込書!$P$108,"")</f>
        <v/>
      </c>
      <c r="EN290" s="81" t="str">
        <f>IF(AND(申込書!$C$108&lt;&gt;"▼プルダウンより選択してください",申込書!$C$108&lt;&gt;"",$G290&lt;&gt;""),申込書!$M$108,"")</f>
        <v/>
      </c>
      <c r="EO290" s="81" t="str">
        <f>IF($EM$3&lt;&gt;"コンテンツなし",IF(AND(申込書!$AH$4="GIGAスクールパック",SUM($P290,$R290)&lt;&gt;0),SUM($P290,$R290),IF(AND(申込書!$AH$4="SKY安心GIGAタブレット",SUM($T290,$V290)&lt;&gt;0),SUM($T290,$V290),"")),"")</f>
        <v/>
      </c>
      <c r="EP290" s="81" t="str">
        <f>IF($EM$3&lt;&gt;"コンテンツなし",IF(AND(申込書!$AH$4="GIGAスクールパック",SUM($Q290,$S290)&lt;&gt;0),SUM($Q290,$S290),IF(AND(申込書!$AH$4="SKY安心GIGAタブレット",SUM($U290,$W290)&lt;&gt;0),SUM($U290,$W290),"")),"")</f>
        <v/>
      </c>
      <c r="EQ290" s="157"/>
      <c r="ER290" s="82"/>
      <c r="ES290" s="80" t="str">
        <f>IF(AND(申込書!$C$109&lt;&gt;"▼プルダウンより選択してください",申込書!$C$109&lt;&gt;"",申込書!$P$109&lt;&gt;"YYYY/MM/DD",$G290&lt;&gt;""),申込書!$P$109,"")</f>
        <v/>
      </c>
      <c r="ET290" s="81" t="str">
        <f>IF(AND(申込書!$C$109&lt;&gt;"▼プルダウンより選択してください",申込書!$C$109&lt;&gt;"",$G290&lt;&gt;""),申込書!$M$109,"")</f>
        <v/>
      </c>
      <c r="EU290" s="81" t="str">
        <f>IF($ES$3&lt;&gt;"コンテンツなし",IF(AND(申込書!$AH$4="GIGAスクールパック",SUM($P290,$R290)&lt;&gt;0),SUM($P290,$R290),IF(AND(申込書!$AH$4="SKY安心GIGAタブレット",SUM($T290,$V290)&lt;&gt;0),SUM($T290,$V290),"")),"")</f>
        <v/>
      </c>
      <c r="EV290" s="81" t="str">
        <f>IF($ES$3&lt;&gt;"コンテンツなし",IF(AND(申込書!$AH$4="GIGAスクールパック",SUM($Q290,$S290)&lt;&gt;0),SUM($Q290,$S290),IF(AND(申込書!$AH$4="SKY安心GIGAタブレット",SUM($U290,$W290)&lt;&gt;0),SUM($U290,$W290),"")),"")</f>
        <v/>
      </c>
      <c r="EW290" s="157"/>
      <c r="EX290" s="82"/>
      <c r="EY290" s="80" t="str">
        <f>IF(AND(申込書!$C$110&lt;&gt;"▼プルダウンより選択してください",申込書!$C$110&lt;&gt;"",申込書!$P$110&lt;&gt;"YYYY/MM/DD",$G290&lt;&gt;""),申込書!$P$110,"")</f>
        <v/>
      </c>
      <c r="EZ290" s="81" t="str">
        <f>IF(AND(申込書!$C$110&lt;&gt;"▼プルダウンより選択してください",申込書!$C$110&lt;&gt;"",$G290&lt;&gt;""),申込書!$M$110,"")</f>
        <v/>
      </c>
      <c r="FA290" s="81" t="str">
        <f>IF($EY$3&lt;&gt;"コンテンツなし",IF(AND(申込書!$AH$4="GIGAスクールパック",SUM($P290,$R290)&lt;&gt;0),SUM($P290,$R290),IF(AND(申込書!$AH$4="SKY安心GIGAタブレット",SUM($T290,$V290)&lt;&gt;0),SUM($T290,$V290),"")),"")</f>
        <v/>
      </c>
      <c r="FB290" s="81" t="str">
        <f>IF($EY$3&lt;&gt;"コンテンツなし",IF(AND(申込書!$AH$4="GIGAスクールパック",SUM($Q290,$S290)&lt;&gt;0),SUM($Q290,$S290),IF(AND(申込書!$AH$4="SKY安心GIGAタブレット",SUM($U290,$W290)&lt;&gt;0),SUM($U290,$W290),"")),"")</f>
        <v/>
      </c>
      <c r="FC290" s="157"/>
      <c r="FD290" s="82"/>
      <c r="FE290" s="80" t="str">
        <f>IF(AND(申込書!$C$111&lt;&gt;"▼プルダウンより選択してください",申込書!$C$111&lt;&gt;"",申込書!$P$111&lt;&gt;"YYYY/MM/DD",$G290&lt;&gt;""),申込書!$P$111,"")</f>
        <v/>
      </c>
      <c r="FF290" s="81" t="str">
        <f>IF(AND(申込書!$C$111&lt;&gt;"▼プルダウンより選択してください",申込書!$C$111&lt;&gt;"",$G290&lt;&gt;""),申込書!$M$111,"")</f>
        <v/>
      </c>
      <c r="FG290" s="81" t="str">
        <f>IF($FE$3&lt;&gt;"コンテンツなし",IF(AND(申込書!$AH$4="GIGAスクールパック",SUM($P290,$R290)&lt;&gt;0),SUM($P290,$R290),IF(AND(申込書!$AH$4="SKY安心GIGAタブレット",SUM($T290,$V290)&lt;&gt;0),SUM($T290,$V290),"")),"")</f>
        <v/>
      </c>
      <c r="FH290" s="81" t="str">
        <f>IF($FE$3&lt;&gt;"コンテンツなし",IF(AND(申込書!$AH$4="GIGAスクールパック",SUM($Q290,$S290)&lt;&gt;0),SUM($Q290,$S290),IF(AND(申込書!$AH$4="SKY安心GIGAタブレット",SUM($U290,$W290)&lt;&gt;0),SUM($U290,$W290),"")),"")</f>
        <v/>
      </c>
      <c r="FI290" s="157"/>
      <c r="FJ290" s="82"/>
      <c r="FK290" s="80" t="str">
        <f>IF(AND(申込書!$C$112&lt;&gt;"▼プルダウンより選択してください",申込書!$C$112&lt;&gt;"",申込書!$P$112&lt;&gt;"YYYY/MM/DD",$G290&lt;&gt;""),申込書!$P$112,"")</f>
        <v/>
      </c>
      <c r="FL290" s="81" t="str">
        <f>IF(AND(申込書!$C$112&lt;&gt;"▼プルダウンより選択してください",申込書!$C$112&lt;&gt;"",$G290&lt;&gt;""),申込書!$M$112,"")</f>
        <v/>
      </c>
      <c r="FM290" s="81" t="str">
        <f>IF($FK$3&lt;&gt;"コンテンツなし",IF(AND(申込書!$AH$4="GIGAスクールパック",SUM($P290,$R290)&lt;&gt;0),SUM($P290,$R290),IF(AND(申込書!$AH$4="SKY安心GIGAタブレット",SUM($T290,$V290)&lt;&gt;0),SUM($T290,$V290),"")),"")</f>
        <v/>
      </c>
      <c r="FN290" s="81" t="str">
        <f>IF($FK$3&lt;&gt;"コンテンツなし",IF(AND(申込書!$AH$4="GIGAスクールパック",SUM($Q290,$S290)&lt;&gt;0),SUM($Q290,$S290),IF(AND(申込書!$AH$4="SKY安心GIGAタブレット",SUM($U290,$W290)&lt;&gt;0),SUM($U290,$W290),"")),"")</f>
        <v/>
      </c>
      <c r="FO290" s="157"/>
      <c r="FP290" s="82"/>
      <c r="FQ290" s="80" t="str">
        <f>IF(AND(申込書!$C$113&lt;&gt;"▼プルダウンより選択してください",申込書!$C$113&lt;&gt;"",申込書!$P$113&lt;&gt;"YYYY/MM/DD",$G290&lt;&gt;""),申込書!$P$113,"")</f>
        <v/>
      </c>
      <c r="FR290" s="81" t="str">
        <f>IF(AND(申込書!$C$113&lt;&gt;"▼プルダウンより選択してください",申込書!$C$113&lt;&gt;"",$G290&lt;&gt;""),申込書!$M$113,"")</f>
        <v/>
      </c>
      <c r="FS290" s="81" t="str">
        <f>IF($FQ$3&lt;&gt;"コンテンツなし",IF(AND(申込書!$AH$4="GIGAスクールパック",SUM($P290,$R290)&lt;&gt;0),SUM($P290,$R290),IF(AND(申込書!$AH$4="SKY安心GIGAタブレット",SUM($T290,$V290)&lt;&gt;0),SUM($T290,$V290),"")),"")</f>
        <v/>
      </c>
      <c r="FT290" s="81" t="str">
        <f>IF($FQ$3&lt;&gt;"コンテンツなし",IF(AND(申込書!$AH$4="GIGAスクールパック",SUM($Q290,$S290)&lt;&gt;0),SUM($Q290,$S290),IF(AND(申込書!$AH$4="SKY安心GIGAタブレット",SUM($U290,$W290)&lt;&gt;0),SUM($U290,$W290),"")),"")</f>
        <v/>
      </c>
      <c r="FU290" s="157"/>
      <c r="FV290" s="82"/>
      <c r="FW290" s="80" t="str">
        <f>IF(AND(申込書!$C$114&lt;&gt;"▼プルダウンより選択してください",申込書!$C$114&lt;&gt;"",申込書!$P$114&lt;&gt;"YYYY/MM/DD",$G290&lt;&gt;""),申込書!$P$114,"")</f>
        <v/>
      </c>
      <c r="FX290" s="81" t="str">
        <f>IF(AND(申込書!$C$114&lt;&gt;"▼プルダウンより選択してください",申込書!$C$114&lt;&gt;"",$G290&lt;&gt;""),申込書!$M$114,"")</f>
        <v/>
      </c>
      <c r="FY290" s="81" t="str">
        <f>IF($FW$3&lt;&gt;"コンテンツなし",IF(AND(申込書!$AH$4="GIGAスクールパック",SUM($P290,$R290)&lt;&gt;0),SUM($P290,$R290),IF(AND(申込書!$AH$4="SKY安心GIGAタブレット",SUM($T290,$V290)&lt;&gt;0),SUM($T290,$V290),"")),"")</f>
        <v/>
      </c>
      <c r="FZ290" s="81" t="str">
        <f>IF($FW$3&lt;&gt;"コンテンツなし",IF(AND(申込書!$AH$4="GIGAスクールパック",SUM($Q290,$S290)&lt;&gt;0),SUM($Q290,$S290),IF(AND(申込書!$AH$4="SKY安心GIGAタブレット",SUM($U290,$W290)&lt;&gt;0),SUM($U290,$W290),"")),"")</f>
        <v/>
      </c>
      <c r="GA290" s="157"/>
      <c r="GB290" s="82"/>
      <c r="GC290" s="80" t="str">
        <f>IF(AND(申込書!$C$115&lt;&gt;"▼プルダウンより選択してください",申込書!$C$115&lt;&gt;"",申込書!$P$115&lt;&gt;"YYYY/MM/DD",$G290&lt;&gt;""),申込書!$P$115,"")</f>
        <v/>
      </c>
      <c r="GD290" s="81" t="str">
        <f>IF(AND(申込書!$C$115&lt;&gt;"▼プルダウンより選択してください",申込書!$C$115&lt;&gt;"",$G290&lt;&gt;""),申込書!$M$115,"")</f>
        <v/>
      </c>
      <c r="GE290" s="81" t="str">
        <f>IF($GC$3&lt;&gt;"コンテンツなし",IF(AND(申込書!$AH$4="GIGAスクールパック",SUM($P290,$R290)&lt;&gt;0),SUM($P290,$R290),IF(AND(申込書!$AH$4="SKY安心GIGAタブレット",SUM($T290,$V290)&lt;&gt;0),SUM($T290,$V290),"")),"")</f>
        <v/>
      </c>
      <c r="GF290" s="81" t="str">
        <f>IF($GC$3&lt;&gt;"コンテンツなし",IF(AND(申込書!$AH$4="GIGAスクールパック",SUM($Q290,$S290)&lt;&gt;0),SUM($Q290,$S290),IF(AND(申込書!$AH$4="SKY安心GIGAタブレット",SUM($U290,$W290)&lt;&gt;0),SUM($U290,$W290),"")),"")</f>
        <v/>
      </c>
      <c r="GG290" s="157"/>
      <c r="GH290" s="82"/>
      <c r="GI290" s="80" t="str">
        <f>IF(AND(申込書!$C$116&lt;&gt;"▼プルダウンより選択してください",申込書!$C$116&lt;&gt;"",申込書!$P$116&lt;&gt;"YYYY/MM/DD",$G290&lt;&gt;""),申込書!$P$116,"")</f>
        <v/>
      </c>
      <c r="GJ290" s="81" t="str">
        <f>IF(AND(申込書!$C$116&lt;&gt;"▼プルダウンより選択してください",申込書!$C$116&lt;&gt;"",$G290&lt;&gt;""),申込書!$M$116,"")</f>
        <v/>
      </c>
      <c r="GK290" s="81" t="str">
        <f>IF($GI$3&lt;&gt;"コンテンツなし",IF(AND(申込書!$AH$4="GIGAスクールパック",SUM($P290,$R290)&lt;&gt;0),SUM($P290,$R290),IF(AND(申込書!$AH$4="SKY安心GIGAタブレット",SUM($T290,$V290)&lt;&gt;0),SUM($T290,$V290),"")),"")</f>
        <v/>
      </c>
      <c r="GL290" s="81" t="str">
        <f>IF($GI$3&lt;&gt;"コンテンツなし",IF(AND(申込書!$AH$4="GIGAスクールパック",SUM($Q290,$S290)&lt;&gt;0),SUM($Q290,$S290),IF(AND(申込書!$AH$4="SKY安心GIGAタブレット",SUM($U290,$W290)&lt;&gt;0),SUM($U290,$W290),"")),"")</f>
        <v/>
      </c>
      <c r="GM290" s="157"/>
      <c r="GN290" s="82"/>
      <c r="GO290" s="80" t="str">
        <f>IF(AND(申込書!$C$117&lt;&gt;"▼プルダウンより選択してください",申込書!$C$117&lt;&gt;"",申込書!$P$117&lt;&gt;"YYYY/MM/DD",$G290&lt;&gt;""),申込書!$P$117,"")</f>
        <v/>
      </c>
      <c r="GP290" s="81" t="str">
        <f>IF(AND(申込書!$C$117&lt;&gt;"▼プルダウンより選択してください",申込書!$C$117&lt;&gt;"",$G290&lt;&gt;""),申込書!$M$117,"")</f>
        <v/>
      </c>
      <c r="GQ290" s="81" t="str">
        <f>IF($GO$3&lt;&gt;"コンテンツなし",IF(AND(申込書!$AH$4="GIGAスクールパック",SUM($P290,$R290)&lt;&gt;0),SUM($P290,$R290),IF(AND(申込書!$AH$4="SKY安心GIGAタブレット",SUM($T290,$V290)&lt;&gt;0),SUM($T290,$V290),"")),"")</f>
        <v/>
      </c>
      <c r="GR290" s="81" t="str">
        <f>IF($GO$3&lt;&gt;"コンテンツなし",IF(AND(申込書!$AH$4="GIGAスクールパック",SUM($Q290,$S290)&lt;&gt;0),SUM($Q290,$S290),IF(AND(申込書!$AH$4="SKY安心GIGAタブレット",SUM($U290,$W290)&lt;&gt;0),SUM($U290,$W290),"")),"")</f>
        <v/>
      </c>
      <c r="GS290" s="157"/>
      <c r="GT290" s="82"/>
      <c r="GU290" s="80" t="str">
        <f>IF(AND(申込書!$C$118&lt;&gt;"▼プルダウンより選択してください",申込書!$C$118&lt;&gt;"",申込書!$P$118&lt;&gt;"YYYY/MM/DD",$G290&lt;&gt;""),申込書!$P$118,"")</f>
        <v/>
      </c>
      <c r="GV290" s="81" t="str">
        <f>IF(AND(申込書!$C$118&lt;&gt;"▼プルダウンより選択してください",申込書!$C$118&lt;&gt;"",$G290&lt;&gt;""),申込書!$M$118,"")</f>
        <v/>
      </c>
      <c r="GW290" s="81" t="str">
        <f>IF($GU$3&lt;&gt;"コンテンツなし",IF(AND(申込書!$AH$4="GIGAスクールパック",SUM($P290,$R290)&lt;&gt;0),SUM($P290,$R290),IF(AND(申込書!$AH$4="SKY安心GIGAタブレット",SUM($T290,$V290)&lt;&gt;0),SUM($T290,$V290),"")),"")</f>
        <v/>
      </c>
      <c r="GX290" s="81" t="str">
        <f>IF($GU$3&lt;&gt;"コンテンツなし",IF(AND(申込書!$AH$4="GIGAスクールパック",SUM($Q290,$S290)&lt;&gt;0),SUM($Q290,$S290),IF(AND(申込書!$AH$4="SKY安心GIGAタブレット",SUM($U290,$W290)&lt;&gt;0),SUM($U290,$W290),"")),"")</f>
        <v/>
      </c>
      <c r="GY290" s="157"/>
      <c r="GZ290" s="82"/>
      <c r="HA290" s="80" t="str">
        <f>IF(AND(申込書!$C$119&lt;&gt;"▼プルダウンより選択してください",申込書!$C$119&lt;&gt;"",申込書!$P$119&lt;&gt;"YYYY/MM/DD",$G290&lt;&gt;""),申込書!$P$119,"")</f>
        <v/>
      </c>
      <c r="HB290" s="81" t="str">
        <f>IF(AND(申込書!$C$119&lt;&gt;"▼プルダウンより選択してください",申込書!$C$119&lt;&gt;"",$G290&lt;&gt;""),申込書!$M$119,"")</f>
        <v/>
      </c>
      <c r="HC290" s="81" t="str">
        <f>IF($HA$3&lt;&gt;"コンテンツなし",IF(AND(申込書!$AH$4="GIGAスクールパック",SUM($P290,$R290)&lt;&gt;0),SUM($P290,$R290),IF(AND(申込書!$AH$4="SKY安心GIGAタブレット",SUM($T290,$V290)&lt;&gt;0),SUM($T290,$V290),"")),"")</f>
        <v/>
      </c>
      <c r="HD290" s="81" t="str">
        <f>IF($HA$3&lt;&gt;"コンテンツなし",IF(AND(申込書!$AH$4="GIGAスクールパック",SUM($Q290,$S290)&lt;&gt;0),SUM($Q290,$S290),IF(AND(申込書!$AH$4="SKY安心GIGAタブレット",SUM($U290,$W290)&lt;&gt;0),SUM($U290,$W290),"")),"")</f>
        <v/>
      </c>
      <c r="HE290" s="157"/>
      <c r="HF290" s="82"/>
      <c r="HG290" s="83"/>
    </row>
    <row r="291" spans="2:215" ht="26.85" customHeight="1">
      <c r="B291" s="62">
        <f t="shared" si="4"/>
        <v>286</v>
      </c>
      <c r="C291" s="63"/>
      <c r="D291" s="64"/>
      <c r="E291" s="207"/>
      <c r="F291" s="65"/>
      <c r="G291" s="66"/>
      <c r="H291" s="67"/>
      <c r="I291" s="68"/>
      <c r="J291" s="69"/>
      <c r="K291" s="70"/>
      <c r="L291" s="71"/>
      <c r="M291" s="72"/>
      <c r="N291" s="73"/>
      <c r="O291" s="74"/>
      <c r="P291" s="179"/>
      <c r="Q291" s="180"/>
      <c r="R291" s="180"/>
      <c r="S291" s="181"/>
      <c r="T291" s="179"/>
      <c r="U291" s="180"/>
      <c r="V291" s="182"/>
      <c r="W291" s="181"/>
      <c r="X291" s="75"/>
      <c r="Y291" s="76"/>
      <c r="Z291" s="77"/>
      <c r="AA291" s="78"/>
      <c r="AB291" s="79"/>
      <c r="AC291" s="79"/>
      <c r="AD291" s="79"/>
      <c r="AE291" s="77"/>
      <c r="AF291" s="139"/>
      <c r="AG291" s="139"/>
      <c r="AH291" s="139"/>
      <c r="AI291" s="80" t="str">
        <f>IF(AND(申込書!$C$90&lt;&gt;"▼プルダウンより選択してください",申込書!$C$90&lt;&gt;"",申込書!$P$90&lt;&gt;"YYYY/MM/DD",$G291&lt;&gt;""),申込書!$P$90,"")</f>
        <v/>
      </c>
      <c r="AJ291" s="81" t="str">
        <f>IF(AND(申込書!$C$90&lt;&gt;"▼プルダウンより選択してください",申込書!$C$90&lt;&gt;"",$G291&lt;&gt;""),申込書!$M$90,"")</f>
        <v/>
      </c>
      <c r="AK291" s="81" t="str">
        <f>IF($AI$3&lt;&gt;"コンテンツなし",IF(AND(申込書!$AH$4="GIGAスクールパック",SUM($P291,$R291)&lt;&gt;0),SUM($P291,$R291),IF(AND(申込書!$AH$4="SKY安心GIGAタブレット",SUM($T291,$V291)&lt;&gt;0),SUM($T291,$V291),"")),"")</f>
        <v/>
      </c>
      <c r="AL291" s="81" t="str">
        <f>IF($AI$3&lt;&gt;"コンテンツなし",IF(AND(申込書!$AH$4="GIGAスクールパック",SUM($Q291,$S291)&lt;&gt;0),SUM($Q291,$S291),IF(AND(申込書!$AH$4="SKY安心GIGAタブレット",SUM($U291,$W291)&lt;&gt;0),SUM($U291,$W291),"")),"")</f>
        <v/>
      </c>
      <c r="AM291" s="157"/>
      <c r="AN291" s="82"/>
      <c r="AO291" s="80" t="str">
        <f>IF(AND(申込書!$C$91&lt;&gt;"▼プルダウンより選択してください",申込書!$C$91&lt;&gt;"",申込書!$P$91&lt;&gt;"YYYY/MM/DD",$G291&lt;&gt;""),申込書!$P$91,"")</f>
        <v/>
      </c>
      <c r="AP291" s="81" t="str">
        <f>IF(AND(申込書!$C$91&lt;&gt;"▼プルダウンより選択してください",申込書!$C$91&lt;&gt;"",$G291&lt;&gt;""),申込書!$M$91,"")</f>
        <v/>
      </c>
      <c r="AQ291" s="81" t="str">
        <f>IF($AO$3&lt;&gt;"コンテンツなし",IF(AND(申込書!$AH$4="GIGAスクールパック",SUM($P291,$R291)&lt;&gt;0),SUM($P291,$R291),IF(AND(申込書!$AH$4="SKY安心GIGAタブレット",SUM($T291,$V291)&lt;&gt;0),SUM($T291,$V291),"")),"")</f>
        <v/>
      </c>
      <c r="AR291" s="81" t="str">
        <f>IF($AO$3&lt;&gt;"コンテンツなし",IF(AND(申込書!$AH$4="GIGAスクールパック",SUM($Q291,$S291)&lt;&gt;0),SUM($Q291,$S291),IF(AND(申込書!$AH$4="SKY安心GIGAタブレット",SUM($U291,$W291)&lt;&gt;0),SUM($U291,$W291),"")),"")</f>
        <v/>
      </c>
      <c r="AS291" s="157"/>
      <c r="AT291" s="82"/>
      <c r="AU291" s="80" t="str">
        <f>IF(AND(申込書!$C$92&lt;&gt;"▼プルダウンより選択してください",申込書!$C$92&lt;&gt;"",申込書!$P$92&lt;&gt;"YYYY/MM/DD",$G291&lt;&gt;""),申込書!$P$92,"")</f>
        <v/>
      </c>
      <c r="AV291" s="81" t="str">
        <f>IF(AND(申込書!$C$92&lt;&gt;"▼プルダウンより選択してください",申込書!$C$92&lt;&gt;"",$G291&lt;&gt;""),申込書!$M$92,"")</f>
        <v/>
      </c>
      <c r="AW291" s="81" t="str">
        <f>IF($AU$3&lt;&gt;"コンテンツなし",IF(AND(申込書!$AH$4="GIGAスクールパック",SUM($P291,$R291)&lt;&gt;0),SUM($P291,$R291),IF(AND(申込書!$AH$4="SKY安心GIGAタブレット",SUM($T291,$V291)&lt;&gt;0),SUM($T291,$V291),"")),"")</f>
        <v/>
      </c>
      <c r="AX291" s="81" t="str">
        <f>IF($AU$3&lt;&gt;"コンテンツなし",IF(AND(申込書!$AH$4="GIGAスクールパック",SUM($Q291,$S291)&lt;&gt;0),SUM($Q291,$S291),IF(AND(申込書!$AH$4="SKY安心GIGAタブレット",SUM($U291,$W291)&lt;&gt;0),SUM($U291,$W291),"")),"")</f>
        <v/>
      </c>
      <c r="AY291" s="157"/>
      <c r="AZ291" s="82"/>
      <c r="BA291" s="80" t="str">
        <f>IF(AND(申込書!$C$93&lt;&gt;"▼プルダウンより選択してください",申込書!$C$93&lt;&gt;"",申込書!$P$93&lt;&gt;"YYYY/MM/DD",$G291&lt;&gt;""),申込書!$P$93,"")</f>
        <v/>
      </c>
      <c r="BB291" s="81" t="str">
        <f>IF(AND(申込書!$C$93&lt;&gt;"▼プルダウンより選択してください",申込書!$C$93&lt;&gt;"",申込書!$M$93&gt;=1,$G291&lt;&gt;""),申込書!$M$93,"")</f>
        <v/>
      </c>
      <c r="BC291" s="81" t="str">
        <f>IF($BA$3&lt;&gt;"コンテンツなし",IF(AND(申込書!$AH$4="GIGAスクールパック",SUM($P291,$R291)&lt;&gt;0),SUM($P291,$R291),IF(AND(申込書!$AH$4="SKY安心GIGAタブレット",SUM($T291,$V291)&lt;&gt;0),SUM($T291,$V291),"")),"")</f>
        <v/>
      </c>
      <c r="BD291" s="81" t="str">
        <f>IF($BA$3&lt;&gt;"コンテンツなし",IF(AND(申込書!$AH$4="GIGAスクールパック",SUM($Q291,$S291)&lt;&gt;0),SUM($Q291,$S291),IF(AND(申込書!$AH$4="SKY安心GIGAタブレット",SUM($U291,$W291)&lt;&gt;0),SUM($U291,$W291),"")),"")</f>
        <v/>
      </c>
      <c r="BE291" s="157"/>
      <c r="BF291" s="82"/>
      <c r="BG291" s="80" t="str">
        <f>IF(AND(申込書!$C$94&lt;&gt;"▼プルダウンより選択してください",申込書!$C$94&lt;&gt;"",申込書!$P$94&lt;&gt;"YYYY/MM/DD",$G291&lt;&gt;""),申込書!$P$94,"")</f>
        <v/>
      </c>
      <c r="BH291" s="81" t="str">
        <f>IF(AND(申込書!$C$94&lt;&gt;"▼プルダウンより選択してください",申込書!$C$94&lt;&gt;"",$G291&lt;&gt;""),申込書!$M$94,"")</f>
        <v/>
      </c>
      <c r="BI291" s="81" t="str">
        <f>IF($BG$3&lt;&gt;"コンテンツなし",IF(AND(申込書!$AH$4="GIGAスクールパック",SUM($P291,$R291)&lt;&gt;0),SUM($P291,$R291),IF(AND(申込書!$AH$4="SKY安心GIGAタブレット",SUM($T291,$V291)&lt;&gt;0),SUM($T291,$V291),"")),"")</f>
        <v/>
      </c>
      <c r="BJ291" s="81" t="str">
        <f>IF($BG$3&lt;&gt;"コンテンツなし",IF(AND(申込書!$AH$4="GIGAスクールパック",SUM($Q291,$S291)&lt;&gt;0),SUM($Q291,$S291),IF(AND(申込書!$AH$4="SKY安心GIGAタブレット",SUM($U291,$W291)&lt;&gt;0),SUM($U291,$W291),"")),"")</f>
        <v/>
      </c>
      <c r="BK291" s="157"/>
      <c r="BL291" s="82"/>
      <c r="BM291" s="80" t="str">
        <f>IF(AND(申込書!$C$95&lt;&gt;"▼プルダウンより選択してください",申込書!$C$95&lt;&gt;"",申込書!$P$95&lt;&gt;"YYYY/MM/DD",$G291&lt;&gt;""),申込書!$P$95,"")</f>
        <v/>
      </c>
      <c r="BN291" s="81" t="str">
        <f>IF(AND(申込書!$C$95&lt;&gt;"▼プルダウンより選択してください",申込書!$C$95&lt;&gt;"",$G291&lt;&gt;""),申込書!$M$95,"")</f>
        <v/>
      </c>
      <c r="BO291" s="81" t="str">
        <f>IF($BM$3&lt;&gt;"コンテンツなし",IF(AND(申込書!$AH$4="GIGAスクールパック",SUM($P291,$R291)&lt;&gt;0),SUM($P291,$R291),IF(AND(申込書!$AH$4="SKY安心GIGAタブレット",SUM($T291,$V291)&lt;&gt;0),SUM($T291,$V291),"")),"")</f>
        <v/>
      </c>
      <c r="BP291" s="81" t="str">
        <f>IF($BM$3&lt;&gt;"コンテンツなし",IF(AND(申込書!$AH$4="GIGAスクールパック",SUM($Q291,$S291)&lt;&gt;0),SUM($Q291,$S291),IF(AND(申込書!$AH$4="SKY安心GIGAタブレット",SUM($U291,$W291)&lt;&gt;0),SUM($U291,$W291),"")),"")</f>
        <v/>
      </c>
      <c r="BQ291" s="157"/>
      <c r="BR291" s="82"/>
      <c r="BS291" s="80" t="str">
        <f>IF(AND(申込書!$C$96&lt;&gt;"▼プルダウンより選択してください",申込書!$C$96&lt;&gt;"",申込書!$P$96&lt;&gt;"YYYY/MM/DD",$G291&lt;&gt;""),申込書!$P$96,"")</f>
        <v/>
      </c>
      <c r="BT291" s="81" t="str">
        <f>IF(AND(申込書!$C$96&lt;&gt;"▼プルダウンより選択してください",申込書!$C$96&lt;&gt;"",$G291&lt;&gt;""),申込書!$M$96,"")</f>
        <v/>
      </c>
      <c r="BU291" s="81" t="str">
        <f>IF($BS$3&lt;&gt;"コンテンツなし",IF(AND(申込書!$AH$4="GIGAスクールパック",SUM($P291,$R291)&lt;&gt;0),SUM($P291,$R291),IF(AND(申込書!$AH$4="SKY安心GIGAタブレット",SUM($T291,$V291)&lt;&gt;0),SUM($T291,$V291),"")),"")</f>
        <v/>
      </c>
      <c r="BV291" s="81" t="str">
        <f>IF($BS$3&lt;&gt;"コンテンツなし",IF(AND(申込書!$AH$4="GIGAスクールパック",SUM($Q291,$S291)&lt;&gt;0),SUM($Q291,$S291),IF(AND(申込書!$AH$4="SKY安心GIGAタブレット",SUM($U291,$W291)&lt;&gt;0),SUM($U291,$W291),"")),"")</f>
        <v/>
      </c>
      <c r="BW291" s="157"/>
      <c r="BX291" s="82"/>
      <c r="BY291" s="80" t="str">
        <f>IF(AND(申込書!$C$97&lt;&gt;"▼プルダウンより選択してください",申込書!$C$97&lt;&gt;"",申込書!$P$97&lt;&gt;"YYYY/MM/DD",$G291&lt;&gt;""),申込書!$P$97,"")</f>
        <v/>
      </c>
      <c r="BZ291" s="81" t="str">
        <f>IF(AND(申込書!$C$97&lt;&gt;"▼プルダウンより選択してください",申込書!$C$97&lt;&gt;"",$G291&lt;&gt;""),申込書!$M$97,"")</f>
        <v/>
      </c>
      <c r="CA291" s="81" t="str">
        <f>IF($BY$3&lt;&gt;"コンテンツなし",IF(AND(申込書!$AH$4="GIGAスクールパック",SUM($P291,$R291)&lt;&gt;0),SUM($P291,$R291),IF(AND(申込書!$AH$4="SKY安心GIGAタブレット",SUM($T291,$V291)&lt;&gt;0),SUM($T291,$V291),"")),"")</f>
        <v/>
      </c>
      <c r="CB291" s="81" t="str">
        <f>IF($BY$3&lt;&gt;"コンテンツなし",IF(AND(申込書!$AH$4="GIGAスクールパック",SUM($Q291,$S291)&lt;&gt;0),SUM($Q291,$S291),IF(AND(申込書!$AH$4="SKY安心GIGAタブレット",SUM($U291,$W291)&lt;&gt;0),SUM($U291,$W291),"")),"")</f>
        <v/>
      </c>
      <c r="CC291" s="157"/>
      <c r="CD291" s="82"/>
      <c r="CE291" s="80" t="str">
        <f>IF(AND(申込書!$C$98&lt;&gt;"▼プルダウンより選択してください",申込書!$C$98&lt;&gt;"",申込書!$P$98&lt;&gt;"YYYY/MM/DD",$G291&lt;&gt;""),申込書!$P$98,"")</f>
        <v/>
      </c>
      <c r="CF291" s="81" t="str">
        <f>IF(AND(申込書!$C$98&lt;&gt;"▼プルダウンより選択してください",申込書!$C$98&lt;&gt;"",$G291&lt;&gt;""),申込書!$M$98,"")</f>
        <v/>
      </c>
      <c r="CG291" s="81" t="str">
        <f>IF($CE$3&lt;&gt;"コンテンツなし",IF(AND(申込書!$AH$4="GIGAスクールパック",SUM($P291,$R291)&lt;&gt;0),SUM($P291,$R291),IF(AND(申込書!$AH$4="SKY安心GIGAタブレット",SUM($T291,$V291)&lt;&gt;0),SUM($T291,$V291),"")),"")</f>
        <v/>
      </c>
      <c r="CH291" s="81" t="str">
        <f>IF($CE$3&lt;&gt;"コンテンツなし",IF(AND(申込書!$AH$4="GIGAスクールパック",SUM($Q291,$S291)&lt;&gt;0),SUM($Q291,$S291),IF(AND(申込書!$AH$4="SKY安心GIGAタブレット",SUM($U291,$W291)&lt;&gt;0),SUM($U291,$W291),"")),"")</f>
        <v/>
      </c>
      <c r="CI291" s="157"/>
      <c r="CJ291" s="82"/>
      <c r="CK291" s="80" t="str">
        <f>IF(AND(申込書!$C$99&lt;&gt;"▼プルダウンより選択してください",申込書!$C$99&lt;&gt;"",申込書!$P$99&lt;&gt;"YYYY/MM/DD",$G291&lt;&gt;""),申込書!$P$99,"")</f>
        <v/>
      </c>
      <c r="CL291" s="81" t="str">
        <f>IF(AND(申込書!$C$99&lt;&gt;"▼プルダウンより選択してください",申込書!$C$99&lt;&gt;"",$G291&lt;&gt;""),申込書!$M$99,"")</f>
        <v/>
      </c>
      <c r="CM291" s="81" t="str">
        <f>IF($CK$3&lt;&gt;"コンテンツなし",IF(AND(申込書!$AH$4="GIGAスクールパック",SUM($P291,$R291)&lt;&gt;0),SUM($P291,$R291),IF(AND(申込書!$AH$4="SKY安心GIGAタブレット",SUM($T291,$V291)&lt;&gt;0),SUM($T291,$V291),"")),"")</f>
        <v/>
      </c>
      <c r="CN291" s="81" t="str">
        <f>IF($CK$3&lt;&gt;"コンテンツなし",IF(AND(申込書!$AH$4="GIGAスクールパック",SUM($Q291,$S291)&lt;&gt;0),SUM($Q291,$S291),IF(AND(申込書!$AH$4="SKY安心GIGAタブレット",SUM($U291,$W291)&lt;&gt;0),SUM($U291,$W291),"")),"")</f>
        <v/>
      </c>
      <c r="CO291" s="157"/>
      <c r="CP291" s="82"/>
      <c r="CQ291" s="80" t="str">
        <f>IF(AND(申込書!$C$100&lt;&gt;"▼プルダウンより選択してください",申込書!$C$100&lt;&gt;"",申込書!$P$100&lt;&gt;"YYYY/MM/DD",$G291&lt;&gt;""),申込書!$P$100,"")</f>
        <v/>
      </c>
      <c r="CR291" s="81" t="str">
        <f>IF(AND(申込書!$C$100&lt;&gt;"▼プルダウンより選択してください",申込書!$C$100&lt;&gt;"",$G291&lt;&gt;""),申込書!$M$100,"")</f>
        <v/>
      </c>
      <c r="CS291" s="81" t="str">
        <f>IF($CQ$3&lt;&gt;"コンテンツなし",IF(AND(申込書!$AH$4="GIGAスクールパック",SUM($P291,$R291)&lt;&gt;0),SUM($P291,$R291),IF(AND(申込書!$AH$4="SKY安心GIGAタブレット",SUM($T291,$V291)&lt;&gt;0),SUM($T291,$V291),"")),"")</f>
        <v/>
      </c>
      <c r="CT291" s="81" t="str">
        <f>IF($CQ$3&lt;&gt;"コンテンツなし",IF(AND(申込書!$AH$4="GIGAスクールパック",SUM($Q291,$S291)&lt;&gt;0),SUM($Q291,$S291),IF(AND(申込書!$AH$4="SKY安心GIGAタブレット",SUM($U291,$W291)&lt;&gt;0),SUM($U291,$W291),"")),"")</f>
        <v/>
      </c>
      <c r="CU291" s="81"/>
      <c r="CV291" s="82"/>
      <c r="CW291" s="80" t="str">
        <f>IF(AND(申込書!$C$101&lt;&gt;"▼プルダウンより選択してください",申込書!$C$101&lt;&gt;"",申込書!$P$101&lt;&gt;"YYYY/MM/DD",$G291&lt;&gt;""),申込書!$P$101,"")</f>
        <v/>
      </c>
      <c r="CX291" s="81" t="str">
        <f>IF(AND(申込書!$C$101&lt;&gt;"▼プルダウンより選択してください",申込書!$C$101&lt;&gt;"",$G291&lt;&gt;""),申込書!$M$101,"")</f>
        <v/>
      </c>
      <c r="CY291" s="81" t="str">
        <f>IF($CW$3&lt;&gt;"コンテンツなし",IF(AND(申込書!$AH$4="GIGAスクールパック",SUM($P291,$R291)&lt;&gt;0),SUM($P291,$R291),IF(AND(申込書!$AH$4="SKY安心GIGAタブレット",SUM($T291,$V291)&lt;&gt;0),SUM($T291,$V291),"")),"")</f>
        <v/>
      </c>
      <c r="CZ291" s="81" t="str">
        <f>IF($CW$3&lt;&gt;"コンテンツなし",IF(AND(申込書!$AH$4="GIGAスクールパック",SUM($Q291,$S291)&lt;&gt;0),SUM($Q291,$S291),IF(AND(申込書!$AH$4="SKY安心GIGAタブレット",SUM($U291,$W291)&lt;&gt;0),SUM($U291,$W291),"")),"")</f>
        <v/>
      </c>
      <c r="DA291" s="81"/>
      <c r="DB291" s="82"/>
      <c r="DC291" s="80" t="str">
        <f>IF(AND(申込書!$C$102&lt;&gt;"▼プルダウンより選択してください",申込書!$C$102&lt;&gt;"",申込書!$P$102&lt;&gt;"YYYY/MM/DD",$G291&lt;&gt;""),申込書!$P$102,"")</f>
        <v/>
      </c>
      <c r="DD291" s="81" t="str">
        <f>IF(AND(申込書!$C$102&lt;&gt;"▼プルダウンより選択してください",申込書!$C$102&lt;&gt;"",$G291&lt;&gt;""),申込書!$M$102,"")</f>
        <v/>
      </c>
      <c r="DE291" s="81" t="str">
        <f>IF($DC$3&lt;&gt;"コンテンツなし",IF(AND(申込書!$AH$4="GIGAスクールパック",SUM($P291,$R291)&lt;&gt;0),SUM($P291,$R291),IF(AND(申込書!$AH$4="SKY安心GIGAタブレット",SUM($T291,$V291)&lt;&gt;0),SUM($T291,$V291),"")),"")</f>
        <v/>
      </c>
      <c r="DF291" s="81" t="str">
        <f>IF($DC$3&lt;&gt;"コンテンツなし",IF(AND(申込書!$AH$4="GIGAスクールパック",SUM($Q291,$S291)&lt;&gt;0),SUM($Q291,$S291),IF(AND(申込書!$AH$4="SKY安心GIGAタブレット",SUM($U291,$W291)&lt;&gt;0),SUM($U291,$W291),"")),"")</f>
        <v/>
      </c>
      <c r="DG291" s="81"/>
      <c r="DH291" s="82"/>
      <c r="DI291" s="80" t="str">
        <f>IF(AND(申込書!$C$103&lt;&gt;"▼プルダウンより選択してください",申込書!$C$103&lt;&gt;"",申込書!$P$103&lt;&gt;"YYYY/MM/DD",$G291&lt;&gt;""),申込書!$P$103,"")</f>
        <v/>
      </c>
      <c r="DJ291" s="81" t="str">
        <f>IF(AND(申込書!$C$103&lt;&gt;"▼プルダウンより選択してください",申込書!$C$103&lt;&gt;"",$G291&lt;&gt;""),申込書!$M$103,"")</f>
        <v/>
      </c>
      <c r="DK291" s="81" t="str">
        <f>IF($DI$3&lt;&gt;"コンテンツなし",IF(AND(申込書!$AH$4="GIGAスクールパック",SUM($P291,$R291)&lt;&gt;0),SUM($P291,$R291),IF(AND(申込書!$AH$4="SKY安心GIGAタブレット",SUM($T291,$V291)&lt;&gt;0),SUM($T291,$V291),"")),"")</f>
        <v/>
      </c>
      <c r="DL291" s="81" t="str">
        <f>IF($DI$3&lt;&gt;"コンテンツなし",IF(AND(申込書!$AH$4="GIGAスクールパック",SUM($Q291,$S291)&lt;&gt;0),SUM($Q291,$S291),IF(AND(申込書!$AH$4="SKY安心GIGAタブレット",SUM($U291,$W291)&lt;&gt;0),SUM($U291,$W291),"")),"")</f>
        <v/>
      </c>
      <c r="DM291" s="81"/>
      <c r="DN291" s="82"/>
      <c r="DO291" s="80" t="str">
        <f>IF(AND(申込書!$C$104&lt;&gt;"▼プルダウンより選択してください",申込書!$C$104&lt;&gt;"",申込書!$P$104&lt;&gt;"YYYY/MM/DD",$G291&lt;&gt;""),申込書!$P$104,"")</f>
        <v/>
      </c>
      <c r="DP291" s="81" t="str">
        <f>IF(AND(申込書!$C$104&lt;&gt;"▼プルダウンより選択してください",申込書!$C$104&lt;&gt;"",$G291&lt;&gt;""),申込書!$M$104,"")</f>
        <v/>
      </c>
      <c r="DQ291" s="81" t="str">
        <f>IF($DO$3&lt;&gt;"コンテンツなし",IF(AND(申込書!$AH$4="GIGAスクールパック",SUM($P291,$R291)&lt;&gt;0),SUM($P291,$R291),IF(AND(申込書!$AH$4="SKY安心GIGAタブレット",SUM($T291,$V291)&lt;&gt;0),SUM($T291,$V291),"")),"")</f>
        <v/>
      </c>
      <c r="DR291" s="81" t="str">
        <f>IF($DO$3&lt;&gt;"コンテンツなし",IF(AND(申込書!$AH$4="GIGAスクールパック",SUM($Q291,$S291)&lt;&gt;0),SUM($Q291,$S291),IF(AND(申込書!$AH$4="SKY安心GIGAタブレット",SUM($U291,$W291)&lt;&gt;0),SUM($U291,$W291),"")),"")</f>
        <v/>
      </c>
      <c r="DS291" s="81"/>
      <c r="DT291" s="82"/>
      <c r="DU291" s="80" t="str">
        <f>IF(AND(申込書!$C$105&lt;&gt;"▼プルダウンより選択してください",申込書!$C$105&lt;&gt;"",申込書!$P$105&lt;&gt;"YYYY/MM/DD",$G291&lt;&gt;""),申込書!$P$105,"")</f>
        <v/>
      </c>
      <c r="DV291" s="81" t="str">
        <f>IF(AND(申込書!$C$105&lt;&gt;"▼プルダウンより選択してください",申込書!$C$105&lt;&gt;"",$G291&lt;&gt;""),申込書!$M$105,"")</f>
        <v/>
      </c>
      <c r="DW291" s="81" t="str">
        <f>IF($DU$3&lt;&gt;"コンテンツなし",IF(AND(申込書!$AH$4="GIGAスクールパック",SUM($P291,$R291)&lt;&gt;0),SUM($P291,$R291),IF(AND(申込書!$AH$4="SKY安心GIGAタブレット",SUM($T291,$V291)&lt;&gt;0),SUM($T291,$V291),"")),"")</f>
        <v/>
      </c>
      <c r="DX291" s="81" t="str">
        <f>IF($DU$3&lt;&gt;"コンテンツなし",IF(AND(申込書!$AH$4="GIGAスクールパック",SUM($Q291,$S291)&lt;&gt;0),SUM($Q291,$S291),IF(AND(申込書!$AH$4="SKY安心GIGAタブレット",SUM($U291,$W291)&lt;&gt;0),SUM($U291,$W291),"")),"")</f>
        <v/>
      </c>
      <c r="DY291" s="157"/>
      <c r="DZ291" s="82"/>
      <c r="EA291" s="80" t="str">
        <f>IF(AND(申込書!$C$106&lt;&gt;"▼プルダウンより選択してください",申込書!$C$106&lt;&gt;"",申込書!$P$106&lt;&gt;"YYYY/MM/DD",$G291&lt;&gt;""),申込書!$P$106,"")</f>
        <v/>
      </c>
      <c r="EB291" s="81" t="str">
        <f>IF(AND(申込書!$C$106&lt;&gt;"▼プルダウンより選択してください",申込書!$C$106&lt;&gt;"",$G291&lt;&gt;""),申込書!$M$106,"")</f>
        <v/>
      </c>
      <c r="EC291" s="81" t="str">
        <f>IF($EA$3&lt;&gt;"コンテンツなし",IF(AND(申込書!$AH$4="GIGAスクールパック",SUM($P291,$R291)&lt;&gt;0),SUM($P291,$R291),IF(AND(申込書!$AH$4="SKY安心GIGAタブレット",SUM($T291,$V291)&lt;&gt;0),SUM($T291,$V291),"")),"")</f>
        <v/>
      </c>
      <c r="ED291" s="81" t="str">
        <f>IF($EA$3&lt;&gt;"コンテンツなし",IF(AND(申込書!$AH$4="GIGAスクールパック",SUM($Q291,$S291)&lt;&gt;0),SUM($Q291,$S291),IF(AND(申込書!$AH$4="SKY安心GIGAタブレット",SUM($U291,$W291)&lt;&gt;0),SUM($U291,$W291),"")),"")</f>
        <v/>
      </c>
      <c r="EE291" s="157"/>
      <c r="EF291" s="82"/>
      <c r="EG291" s="80" t="str">
        <f>IF(AND(申込書!$C$107&lt;&gt;"▼プルダウンより選択してください",申込書!$C$107&lt;&gt;"",申込書!$P$107&lt;&gt;"YYYY/MM/DD",$G291&lt;&gt;""),申込書!$P$107,"")</f>
        <v/>
      </c>
      <c r="EH291" s="81" t="str">
        <f>IF(AND(申込書!$C$107&lt;&gt;"▼プルダウンより選択してください",申込書!$C$107&lt;&gt;"",$G291&lt;&gt;""),申込書!$M$107,"")</f>
        <v/>
      </c>
      <c r="EI291" s="81" t="str">
        <f>IF($EG$3&lt;&gt;"コンテンツなし",IF(AND(申込書!$AH$4="GIGAスクールパック",SUM($P291,$R291)&lt;&gt;0),SUM($P291,$R291),IF(AND(申込書!$AH$4="SKY安心GIGAタブレット",SUM($T291,$V291)&lt;&gt;0),SUM($T291,$V291),"")),"")</f>
        <v/>
      </c>
      <c r="EJ291" s="81" t="str">
        <f>IF($EG$3&lt;&gt;"コンテンツなし",IF(AND(申込書!$AH$4="GIGAスクールパック",SUM($Q291,$S291)&lt;&gt;0),SUM($Q291,$S291),IF(AND(申込書!$AH$4="SKY安心GIGAタブレット",SUM($U291,$W291)&lt;&gt;0),SUM($U291,$W291),"")),"")</f>
        <v/>
      </c>
      <c r="EK291" s="157"/>
      <c r="EL291" s="82"/>
      <c r="EM291" s="80" t="str">
        <f>IF(AND(申込書!$C$108&lt;&gt;"▼プルダウンより選択してください",申込書!$C$108&lt;&gt;"",申込書!$P$108&lt;&gt;"YYYY/MM/DD",$G291&lt;&gt;""),申込書!$P$108,"")</f>
        <v/>
      </c>
      <c r="EN291" s="81" t="str">
        <f>IF(AND(申込書!$C$108&lt;&gt;"▼プルダウンより選択してください",申込書!$C$108&lt;&gt;"",$G291&lt;&gt;""),申込書!$M$108,"")</f>
        <v/>
      </c>
      <c r="EO291" s="81" t="str">
        <f>IF($EM$3&lt;&gt;"コンテンツなし",IF(AND(申込書!$AH$4="GIGAスクールパック",SUM($P291,$R291)&lt;&gt;0),SUM($P291,$R291),IF(AND(申込書!$AH$4="SKY安心GIGAタブレット",SUM($T291,$V291)&lt;&gt;0),SUM($T291,$V291),"")),"")</f>
        <v/>
      </c>
      <c r="EP291" s="81" t="str">
        <f>IF($EM$3&lt;&gt;"コンテンツなし",IF(AND(申込書!$AH$4="GIGAスクールパック",SUM($Q291,$S291)&lt;&gt;0),SUM($Q291,$S291),IF(AND(申込書!$AH$4="SKY安心GIGAタブレット",SUM($U291,$W291)&lt;&gt;0),SUM($U291,$W291),"")),"")</f>
        <v/>
      </c>
      <c r="EQ291" s="157"/>
      <c r="ER291" s="82"/>
      <c r="ES291" s="80" t="str">
        <f>IF(AND(申込書!$C$109&lt;&gt;"▼プルダウンより選択してください",申込書!$C$109&lt;&gt;"",申込書!$P$109&lt;&gt;"YYYY/MM/DD",$G291&lt;&gt;""),申込書!$P$109,"")</f>
        <v/>
      </c>
      <c r="ET291" s="81" t="str">
        <f>IF(AND(申込書!$C$109&lt;&gt;"▼プルダウンより選択してください",申込書!$C$109&lt;&gt;"",$G291&lt;&gt;""),申込書!$M$109,"")</f>
        <v/>
      </c>
      <c r="EU291" s="81" t="str">
        <f>IF($ES$3&lt;&gt;"コンテンツなし",IF(AND(申込書!$AH$4="GIGAスクールパック",SUM($P291,$R291)&lt;&gt;0),SUM($P291,$R291),IF(AND(申込書!$AH$4="SKY安心GIGAタブレット",SUM($T291,$V291)&lt;&gt;0),SUM($T291,$V291),"")),"")</f>
        <v/>
      </c>
      <c r="EV291" s="81" t="str">
        <f>IF($ES$3&lt;&gt;"コンテンツなし",IF(AND(申込書!$AH$4="GIGAスクールパック",SUM($Q291,$S291)&lt;&gt;0),SUM($Q291,$S291),IF(AND(申込書!$AH$4="SKY安心GIGAタブレット",SUM($U291,$W291)&lt;&gt;0),SUM($U291,$W291),"")),"")</f>
        <v/>
      </c>
      <c r="EW291" s="157"/>
      <c r="EX291" s="82"/>
      <c r="EY291" s="80" t="str">
        <f>IF(AND(申込書!$C$110&lt;&gt;"▼プルダウンより選択してください",申込書!$C$110&lt;&gt;"",申込書!$P$110&lt;&gt;"YYYY/MM/DD",$G291&lt;&gt;""),申込書!$P$110,"")</f>
        <v/>
      </c>
      <c r="EZ291" s="81" t="str">
        <f>IF(AND(申込書!$C$110&lt;&gt;"▼プルダウンより選択してください",申込書!$C$110&lt;&gt;"",$G291&lt;&gt;""),申込書!$M$110,"")</f>
        <v/>
      </c>
      <c r="FA291" s="81" t="str">
        <f>IF($EY$3&lt;&gt;"コンテンツなし",IF(AND(申込書!$AH$4="GIGAスクールパック",SUM($P291,$R291)&lt;&gt;0),SUM($P291,$R291),IF(AND(申込書!$AH$4="SKY安心GIGAタブレット",SUM($T291,$V291)&lt;&gt;0),SUM($T291,$V291),"")),"")</f>
        <v/>
      </c>
      <c r="FB291" s="81" t="str">
        <f>IF($EY$3&lt;&gt;"コンテンツなし",IF(AND(申込書!$AH$4="GIGAスクールパック",SUM($Q291,$S291)&lt;&gt;0),SUM($Q291,$S291),IF(AND(申込書!$AH$4="SKY安心GIGAタブレット",SUM($U291,$W291)&lt;&gt;0),SUM($U291,$W291),"")),"")</f>
        <v/>
      </c>
      <c r="FC291" s="157"/>
      <c r="FD291" s="82"/>
      <c r="FE291" s="80" t="str">
        <f>IF(AND(申込書!$C$111&lt;&gt;"▼プルダウンより選択してください",申込書!$C$111&lt;&gt;"",申込書!$P$111&lt;&gt;"YYYY/MM/DD",$G291&lt;&gt;""),申込書!$P$111,"")</f>
        <v/>
      </c>
      <c r="FF291" s="81" t="str">
        <f>IF(AND(申込書!$C$111&lt;&gt;"▼プルダウンより選択してください",申込書!$C$111&lt;&gt;"",$G291&lt;&gt;""),申込書!$M$111,"")</f>
        <v/>
      </c>
      <c r="FG291" s="81" t="str">
        <f>IF($FE$3&lt;&gt;"コンテンツなし",IF(AND(申込書!$AH$4="GIGAスクールパック",SUM($P291,$R291)&lt;&gt;0),SUM($P291,$R291),IF(AND(申込書!$AH$4="SKY安心GIGAタブレット",SUM($T291,$V291)&lt;&gt;0),SUM($T291,$V291),"")),"")</f>
        <v/>
      </c>
      <c r="FH291" s="81" t="str">
        <f>IF($FE$3&lt;&gt;"コンテンツなし",IF(AND(申込書!$AH$4="GIGAスクールパック",SUM($Q291,$S291)&lt;&gt;0),SUM($Q291,$S291),IF(AND(申込書!$AH$4="SKY安心GIGAタブレット",SUM($U291,$W291)&lt;&gt;0),SUM($U291,$W291),"")),"")</f>
        <v/>
      </c>
      <c r="FI291" s="157"/>
      <c r="FJ291" s="82"/>
      <c r="FK291" s="80" t="str">
        <f>IF(AND(申込書!$C$112&lt;&gt;"▼プルダウンより選択してください",申込書!$C$112&lt;&gt;"",申込書!$P$112&lt;&gt;"YYYY/MM/DD",$G291&lt;&gt;""),申込書!$P$112,"")</f>
        <v/>
      </c>
      <c r="FL291" s="81" t="str">
        <f>IF(AND(申込書!$C$112&lt;&gt;"▼プルダウンより選択してください",申込書!$C$112&lt;&gt;"",$G291&lt;&gt;""),申込書!$M$112,"")</f>
        <v/>
      </c>
      <c r="FM291" s="81" t="str">
        <f>IF($FK$3&lt;&gt;"コンテンツなし",IF(AND(申込書!$AH$4="GIGAスクールパック",SUM($P291,$R291)&lt;&gt;0),SUM($P291,$R291),IF(AND(申込書!$AH$4="SKY安心GIGAタブレット",SUM($T291,$V291)&lt;&gt;0),SUM($T291,$V291),"")),"")</f>
        <v/>
      </c>
      <c r="FN291" s="81" t="str">
        <f>IF($FK$3&lt;&gt;"コンテンツなし",IF(AND(申込書!$AH$4="GIGAスクールパック",SUM($Q291,$S291)&lt;&gt;0),SUM($Q291,$S291),IF(AND(申込書!$AH$4="SKY安心GIGAタブレット",SUM($U291,$W291)&lt;&gt;0),SUM($U291,$W291),"")),"")</f>
        <v/>
      </c>
      <c r="FO291" s="157"/>
      <c r="FP291" s="82"/>
      <c r="FQ291" s="80" t="str">
        <f>IF(AND(申込書!$C$113&lt;&gt;"▼プルダウンより選択してください",申込書!$C$113&lt;&gt;"",申込書!$P$113&lt;&gt;"YYYY/MM/DD",$G291&lt;&gt;""),申込書!$P$113,"")</f>
        <v/>
      </c>
      <c r="FR291" s="81" t="str">
        <f>IF(AND(申込書!$C$113&lt;&gt;"▼プルダウンより選択してください",申込書!$C$113&lt;&gt;"",$G291&lt;&gt;""),申込書!$M$113,"")</f>
        <v/>
      </c>
      <c r="FS291" s="81" t="str">
        <f>IF($FQ$3&lt;&gt;"コンテンツなし",IF(AND(申込書!$AH$4="GIGAスクールパック",SUM($P291,$R291)&lt;&gt;0),SUM($P291,$R291),IF(AND(申込書!$AH$4="SKY安心GIGAタブレット",SUM($T291,$V291)&lt;&gt;0),SUM($T291,$V291),"")),"")</f>
        <v/>
      </c>
      <c r="FT291" s="81" t="str">
        <f>IF($FQ$3&lt;&gt;"コンテンツなし",IF(AND(申込書!$AH$4="GIGAスクールパック",SUM($Q291,$S291)&lt;&gt;0),SUM($Q291,$S291),IF(AND(申込書!$AH$4="SKY安心GIGAタブレット",SUM($U291,$W291)&lt;&gt;0),SUM($U291,$W291),"")),"")</f>
        <v/>
      </c>
      <c r="FU291" s="157"/>
      <c r="FV291" s="82"/>
      <c r="FW291" s="80" t="str">
        <f>IF(AND(申込書!$C$114&lt;&gt;"▼プルダウンより選択してください",申込書!$C$114&lt;&gt;"",申込書!$P$114&lt;&gt;"YYYY/MM/DD",$G291&lt;&gt;""),申込書!$P$114,"")</f>
        <v/>
      </c>
      <c r="FX291" s="81" t="str">
        <f>IF(AND(申込書!$C$114&lt;&gt;"▼プルダウンより選択してください",申込書!$C$114&lt;&gt;"",$G291&lt;&gt;""),申込書!$M$114,"")</f>
        <v/>
      </c>
      <c r="FY291" s="81" t="str">
        <f>IF($FW$3&lt;&gt;"コンテンツなし",IF(AND(申込書!$AH$4="GIGAスクールパック",SUM($P291,$R291)&lt;&gt;0),SUM($P291,$R291),IF(AND(申込書!$AH$4="SKY安心GIGAタブレット",SUM($T291,$V291)&lt;&gt;0),SUM($T291,$V291),"")),"")</f>
        <v/>
      </c>
      <c r="FZ291" s="81" t="str">
        <f>IF($FW$3&lt;&gt;"コンテンツなし",IF(AND(申込書!$AH$4="GIGAスクールパック",SUM($Q291,$S291)&lt;&gt;0),SUM($Q291,$S291),IF(AND(申込書!$AH$4="SKY安心GIGAタブレット",SUM($U291,$W291)&lt;&gt;0),SUM($U291,$W291),"")),"")</f>
        <v/>
      </c>
      <c r="GA291" s="157"/>
      <c r="GB291" s="82"/>
      <c r="GC291" s="80" t="str">
        <f>IF(AND(申込書!$C$115&lt;&gt;"▼プルダウンより選択してください",申込書!$C$115&lt;&gt;"",申込書!$P$115&lt;&gt;"YYYY/MM/DD",$G291&lt;&gt;""),申込書!$P$115,"")</f>
        <v/>
      </c>
      <c r="GD291" s="81" t="str">
        <f>IF(AND(申込書!$C$115&lt;&gt;"▼プルダウンより選択してください",申込書!$C$115&lt;&gt;"",$G291&lt;&gt;""),申込書!$M$115,"")</f>
        <v/>
      </c>
      <c r="GE291" s="81" t="str">
        <f>IF($GC$3&lt;&gt;"コンテンツなし",IF(AND(申込書!$AH$4="GIGAスクールパック",SUM($P291,$R291)&lt;&gt;0),SUM($P291,$R291),IF(AND(申込書!$AH$4="SKY安心GIGAタブレット",SUM($T291,$V291)&lt;&gt;0),SUM($T291,$V291),"")),"")</f>
        <v/>
      </c>
      <c r="GF291" s="81" t="str">
        <f>IF($GC$3&lt;&gt;"コンテンツなし",IF(AND(申込書!$AH$4="GIGAスクールパック",SUM($Q291,$S291)&lt;&gt;0),SUM($Q291,$S291),IF(AND(申込書!$AH$4="SKY安心GIGAタブレット",SUM($U291,$W291)&lt;&gt;0),SUM($U291,$W291),"")),"")</f>
        <v/>
      </c>
      <c r="GG291" s="157"/>
      <c r="GH291" s="82"/>
      <c r="GI291" s="80" t="str">
        <f>IF(AND(申込書!$C$116&lt;&gt;"▼プルダウンより選択してください",申込書!$C$116&lt;&gt;"",申込書!$P$116&lt;&gt;"YYYY/MM/DD",$G291&lt;&gt;""),申込書!$P$116,"")</f>
        <v/>
      </c>
      <c r="GJ291" s="81" t="str">
        <f>IF(AND(申込書!$C$116&lt;&gt;"▼プルダウンより選択してください",申込書!$C$116&lt;&gt;"",$G291&lt;&gt;""),申込書!$M$116,"")</f>
        <v/>
      </c>
      <c r="GK291" s="81" t="str">
        <f>IF($GI$3&lt;&gt;"コンテンツなし",IF(AND(申込書!$AH$4="GIGAスクールパック",SUM($P291,$R291)&lt;&gt;0),SUM($P291,$R291),IF(AND(申込書!$AH$4="SKY安心GIGAタブレット",SUM($T291,$V291)&lt;&gt;0),SUM($T291,$V291),"")),"")</f>
        <v/>
      </c>
      <c r="GL291" s="81" t="str">
        <f>IF($GI$3&lt;&gt;"コンテンツなし",IF(AND(申込書!$AH$4="GIGAスクールパック",SUM($Q291,$S291)&lt;&gt;0),SUM($Q291,$S291),IF(AND(申込書!$AH$4="SKY安心GIGAタブレット",SUM($U291,$W291)&lt;&gt;0),SUM($U291,$W291),"")),"")</f>
        <v/>
      </c>
      <c r="GM291" s="157"/>
      <c r="GN291" s="82"/>
      <c r="GO291" s="80" t="str">
        <f>IF(AND(申込書!$C$117&lt;&gt;"▼プルダウンより選択してください",申込書!$C$117&lt;&gt;"",申込書!$P$117&lt;&gt;"YYYY/MM/DD",$G291&lt;&gt;""),申込書!$P$117,"")</f>
        <v/>
      </c>
      <c r="GP291" s="81" t="str">
        <f>IF(AND(申込書!$C$117&lt;&gt;"▼プルダウンより選択してください",申込書!$C$117&lt;&gt;"",$G291&lt;&gt;""),申込書!$M$117,"")</f>
        <v/>
      </c>
      <c r="GQ291" s="81" t="str">
        <f>IF($GO$3&lt;&gt;"コンテンツなし",IF(AND(申込書!$AH$4="GIGAスクールパック",SUM($P291,$R291)&lt;&gt;0),SUM($P291,$R291),IF(AND(申込書!$AH$4="SKY安心GIGAタブレット",SUM($T291,$V291)&lt;&gt;0),SUM($T291,$V291),"")),"")</f>
        <v/>
      </c>
      <c r="GR291" s="81" t="str">
        <f>IF($GO$3&lt;&gt;"コンテンツなし",IF(AND(申込書!$AH$4="GIGAスクールパック",SUM($Q291,$S291)&lt;&gt;0),SUM($Q291,$S291),IF(AND(申込書!$AH$4="SKY安心GIGAタブレット",SUM($U291,$W291)&lt;&gt;0),SUM($U291,$W291),"")),"")</f>
        <v/>
      </c>
      <c r="GS291" s="157"/>
      <c r="GT291" s="82"/>
      <c r="GU291" s="80" t="str">
        <f>IF(AND(申込書!$C$118&lt;&gt;"▼プルダウンより選択してください",申込書!$C$118&lt;&gt;"",申込書!$P$118&lt;&gt;"YYYY/MM/DD",$G291&lt;&gt;""),申込書!$P$118,"")</f>
        <v/>
      </c>
      <c r="GV291" s="81" t="str">
        <f>IF(AND(申込書!$C$118&lt;&gt;"▼プルダウンより選択してください",申込書!$C$118&lt;&gt;"",$G291&lt;&gt;""),申込書!$M$118,"")</f>
        <v/>
      </c>
      <c r="GW291" s="81" t="str">
        <f>IF($GU$3&lt;&gt;"コンテンツなし",IF(AND(申込書!$AH$4="GIGAスクールパック",SUM($P291,$R291)&lt;&gt;0),SUM($P291,$R291),IF(AND(申込書!$AH$4="SKY安心GIGAタブレット",SUM($T291,$V291)&lt;&gt;0),SUM($T291,$V291),"")),"")</f>
        <v/>
      </c>
      <c r="GX291" s="81" t="str">
        <f>IF($GU$3&lt;&gt;"コンテンツなし",IF(AND(申込書!$AH$4="GIGAスクールパック",SUM($Q291,$S291)&lt;&gt;0),SUM($Q291,$S291),IF(AND(申込書!$AH$4="SKY安心GIGAタブレット",SUM($U291,$W291)&lt;&gt;0),SUM($U291,$W291),"")),"")</f>
        <v/>
      </c>
      <c r="GY291" s="157"/>
      <c r="GZ291" s="82"/>
      <c r="HA291" s="80" t="str">
        <f>IF(AND(申込書!$C$119&lt;&gt;"▼プルダウンより選択してください",申込書!$C$119&lt;&gt;"",申込書!$P$119&lt;&gt;"YYYY/MM/DD",$G291&lt;&gt;""),申込書!$P$119,"")</f>
        <v/>
      </c>
      <c r="HB291" s="81" t="str">
        <f>IF(AND(申込書!$C$119&lt;&gt;"▼プルダウンより選択してください",申込書!$C$119&lt;&gt;"",$G291&lt;&gt;""),申込書!$M$119,"")</f>
        <v/>
      </c>
      <c r="HC291" s="81" t="str">
        <f>IF($HA$3&lt;&gt;"コンテンツなし",IF(AND(申込書!$AH$4="GIGAスクールパック",SUM($P291,$R291)&lt;&gt;0),SUM($P291,$R291),IF(AND(申込書!$AH$4="SKY安心GIGAタブレット",SUM($T291,$V291)&lt;&gt;0),SUM($T291,$V291),"")),"")</f>
        <v/>
      </c>
      <c r="HD291" s="81" t="str">
        <f>IF($HA$3&lt;&gt;"コンテンツなし",IF(AND(申込書!$AH$4="GIGAスクールパック",SUM($Q291,$S291)&lt;&gt;0),SUM($Q291,$S291),IF(AND(申込書!$AH$4="SKY安心GIGAタブレット",SUM($U291,$W291)&lt;&gt;0),SUM($U291,$W291),"")),"")</f>
        <v/>
      </c>
      <c r="HE291" s="157"/>
      <c r="HF291" s="82"/>
      <c r="HG291" s="83"/>
    </row>
    <row r="292" spans="2:215" ht="26.85" customHeight="1">
      <c r="B292" s="62">
        <f t="shared" si="4"/>
        <v>287</v>
      </c>
      <c r="C292" s="63"/>
      <c r="D292" s="64"/>
      <c r="E292" s="207"/>
      <c r="F292" s="65"/>
      <c r="G292" s="66"/>
      <c r="H292" s="67"/>
      <c r="I292" s="68"/>
      <c r="J292" s="69"/>
      <c r="K292" s="70"/>
      <c r="L292" s="71"/>
      <c r="M292" s="72"/>
      <c r="N292" s="73"/>
      <c r="O292" s="74"/>
      <c r="P292" s="179"/>
      <c r="Q292" s="180"/>
      <c r="R292" s="180"/>
      <c r="S292" s="181"/>
      <c r="T292" s="179"/>
      <c r="U292" s="180"/>
      <c r="V292" s="182"/>
      <c r="W292" s="181"/>
      <c r="X292" s="75"/>
      <c r="Y292" s="76"/>
      <c r="Z292" s="77"/>
      <c r="AA292" s="78"/>
      <c r="AB292" s="79"/>
      <c r="AC292" s="79"/>
      <c r="AD292" s="79"/>
      <c r="AE292" s="77"/>
      <c r="AF292" s="139"/>
      <c r="AG292" s="139"/>
      <c r="AH292" s="139"/>
      <c r="AI292" s="80" t="str">
        <f>IF(AND(申込書!$C$90&lt;&gt;"▼プルダウンより選択してください",申込書!$C$90&lt;&gt;"",申込書!$P$90&lt;&gt;"YYYY/MM/DD",$G292&lt;&gt;""),申込書!$P$90,"")</f>
        <v/>
      </c>
      <c r="AJ292" s="81" t="str">
        <f>IF(AND(申込書!$C$90&lt;&gt;"▼プルダウンより選択してください",申込書!$C$90&lt;&gt;"",$G292&lt;&gt;""),申込書!$M$90,"")</f>
        <v/>
      </c>
      <c r="AK292" s="81" t="str">
        <f>IF($AI$3&lt;&gt;"コンテンツなし",IF(AND(申込書!$AH$4="GIGAスクールパック",SUM($P292,$R292)&lt;&gt;0),SUM($P292,$R292),IF(AND(申込書!$AH$4="SKY安心GIGAタブレット",SUM($T292,$V292)&lt;&gt;0),SUM($T292,$V292),"")),"")</f>
        <v/>
      </c>
      <c r="AL292" s="81" t="str">
        <f>IF($AI$3&lt;&gt;"コンテンツなし",IF(AND(申込書!$AH$4="GIGAスクールパック",SUM($Q292,$S292)&lt;&gt;0),SUM($Q292,$S292),IF(AND(申込書!$AH$4="SKY安心GIGAタブレット",SUM($U292,$W292)&lt;&gt;0),SUM($U292,$W292),"")),"")</f>
        <v/>
      </c>
      <c r="AM292" s="157"/>
      <c r="AN292" s="82"/>
      <c r="AO292" s="80" t="str">
        <f>IF(AND(申込書!$C$91&lt;&gt;"▼プルダウンより選択してください",申込書!$C$91&lt;&gt;"",申込書!$P$91&lt;&gt;"YYYY/MM/DD",$G292&lt;&gt;""),申込書!$P$91,"")</f>
        <v/>
      </c>
      <c r="AP292" s="81" t="str">
        <f>IF(AND(申込書!$C$91&lt;&gt;"▼プルダウンより選択してください",申込書!$C$91&lt;&gt;"",$G292&lt;&gt;""),申込書!$M$91,"")</f>
        <v/>
      </c>
      <c r="AQ292" s="81" t="str">
        <f>IF($AO$3&lt;&gt;"コンテンツなし",IF(AND(申込書!$AH$4="GIGAスクールパック",SUM($P292,$R292)&lt;&gt;0),SUM($P292,$R292),IF(AND(申込書!$AH$4="SKY安心GIGAタブレット",SUM($T292,$V292)&lt;&gt;0),SUM($T292,$V292),"")),"")</f>
        <v/>
      </c>
      <c r="AR292" s="81" t="str">
        <f>IF($AO$3&lt;&gt;"コンテンツなし",IF(AND(申込書!$AH$4="GIGAスクールパック",SUM($Q292,$S292)&lt;&gt;0),SUM($Q292,$S292),IF(AND(申込書!$AH$4="SKY安心GIGAタブレット",SUM($U292,$W292)&lt;&gt;0),SUM($U292,$W292),"")),"")</f>
        <v/>
      </c>
      <c r="AS292" s="157"/>
      <c r="AT292" s="82"/>
      <c r="AU292" s="80" t="str">
        <f>IF(AND(申込書!$C$92&lt;&gt;"▼プルダウンより選択してください",申込書!$C$92&lt;&gt;"",申込書!$P$92&lt;&gt;"YYYY/MM/DD",$G292&lt;&gt;""),申込書!$P$92,"")</f>
        <v/>
      </c>
      <c r="AV292" s="81" t="str">
        <f>IF(AND(申込書!$C$92&lt;&gt;"▼プルダウンより選択してください",申込書!$C$92&lt;&gt;"",$G292&lt;&gt;""),申込書!$M$92,"")</f>
        <v/>
      </c>
      <c r="AW292" s="81" t="str">
        <f>IF($AU$3&lt;&gt;"コンテンツなし",IF(AND(申込書!$AH$4="GIGAスクールパック",SUM($P292,$R292)&lt;&gt;0),SUM($P292,$R292),IF(AND(申込書!$AH$4="SKY安心GIGAタブレット",SUM($T292,$V292)&lt;&gt;0),SUM($T292,$V292),"")),"")</f>
        <v/>
      </c>
      <c r="AX292" s="81" t="str">
        <f>IF($AU$3&lt;&gt;"コンテンツなし",IF(AND(申込書!$AH$4="GIGAスクールパック",SUM($Q292,$S292)&lt;&gt;0),SUM($Q292,$S292),IF(AND(申込書!$AH$4="SKY安心GIGAタブレット",SUM($U292,$W292)&lt;&gt;0),SUM($U292,$W292),"")),"")</f>
        <v/>
      </c>
      <c r="AY292" s="157"/>
      <c r="AZ292" s="82"/>
      <c r="BA292" s="80" t="str">
        <f>IF(AND(申込書!$C$93&lt;&gt;"▼プルダウンより選択してください",申込書!$C$93&lt;&gt;"",申込書!$P$93&lt;&gt;"YYYY/MM/DD",$G292&lt;&gt;""),申込書!$P$93,"")</f>
        <v/>
      </c>
      <c r="BB292" s="81" t="str">
        <f>IF(AND(申込書!$C$93&lt;&gt;"▼プルダウンより選択してください",申込書!$C$93&lt;&gt;"",申込書!$M$93&gt;=1,$G292&lt;&gt;""),申込書!$M$93,"")</f>
        <v/>
      </c>
      <c r="BC292" s="81" t="str">
        <f>IF($BA$3&lt;&gt;"コンテンツなし",IF(AND(申込書!$AH$4="GIGAスクールパック",SUM($P292,$R292)&lt;&gt;0),SUM($P292,$R292),IF(AND(申込書!$AH$4="SKY安心GIGAタブレット",SUM($T292,$V292)&lt;&gt;0),SUM($T292,$V292),"")),"")</f>
        <v/>
      </c>
      <c r="BD292" s="81" t="str">
        <f>IF($BA$3&lt;&gt;"コンテンツなし",IF(AND(申込書!$AH$4="GIGAスクールパック",SUM($Q292,$S292)&lt;&gt;0),SUM($Q292,$S292),IF(AND(申込書!$AH$4="SKY安心GIGAタブレット",SUM($U292,$W292)&lt;&gt;0),SUM($U292,$W292),"")),"")</f>
        <v/>
      </c>
      <c r="BE292" s="157"/>
      <c r="BF292" s="82"/>
      <c r="BG292" s="80" t="str">
        <f>IF(AND(申込書!$C$94&lt;&gt;"▼プルダウンより選択してください",申込書!$C$94&lt;&gt;"",申込書!$P$94&lt;&gt;"YYYY/MM/DD",$G292&lt;&gt;""),申込書!$P$94,"")</f>
        <v/>
      </c>
      <c r="BH292" s="81" t="str">
        <f>IF(AND(申込書!$C$94&lt;&gt;"▼プルダウンより選択してください",申込書!$C$94&lt;&gt;"",$G292&lt;&gt;""),申込書!$M$94,"")</f>
        <v/>
      </c>
      <c r="BI292" s="81" t="str">
        <f>IF($BG$3&lt;&gt;"コンテンツなし",IF(AND(申込書!$AH$4="GIGAスクールパック",SUM($P292,$R292)&lt;&gt;0),SUM($P292,$R292),IF(AND(申込書!$AH$4="SKY安心GIGAタブレット",SUM($T292,$V292)&lt;&gt;0),SUM($T292,$V292),"")),"")</f>
        <v/>
      </c>
      <c r="BJ292" s="81" t="str">
        <f>IF($BG$3&lt;&gt;"コンテンツなし",IF(AND(申込書!$AH$4="GIGAスクールパック",SUM($Q292,$S292)&lt;&gt;0),SUM($Q292,$S292),IF(AND(申込書!$AH$4="SKY安心GIGAタブレット",SUM($U292,$W292)&lt;&gt;0),SUM($U292,$W292),"")),"")</f>
        <v/>
      </c>
      <c r="BK292" s="157"/>
      <c r="BL292" s="82"/>
      <c r="BM292" s="80" t="str">
        <f>IF(AND(申込書!$C$95&lt;&gt;"▼プルダウンより選択してください",申込書!$C$95&lt;&gt;"",申込書!$P$95&lt;&gt;"YYYY/MM/DD",$G292&lt;&gt;""),申込書!$P$95,"")</f>
        <v/>
      </c>
      <c r="BN292" s="81" t="str">
        <f>IF(AND(申込書!$C$95&lt;&gt;"▼プルダウンより選択してください",申込書!$C$95&lt;&gt;"",$G292&lt;&gt;""),申込書!$M$95,"")</f>
        <v/>
      </c>
      <c r="BO292" s="81" t="str">
        <f>IF($BM$3&lt;&gt;"コンテンツなし",IF(AND(申込書!$AH$4="GIGAスクールパック",SUM($P292,$R292)&lt;&gt;0),SUM($P292,$R292),IF(AND(申込書!$AH$4="SKY安心GIGAタブレット",SUM($T292,$V292)&lt;&gt;0),SUM($T292,$V292),"")),"")</f>
        <v/>
      </c>
      <c r="BP292" s="81" t="str">
        <f>IF($BM$3&lt;&gt;"コンテンツなし",IF(AND(申込書!$AH$4="GIGAスクールパック",SUM($Q292,$S292)&lt;&gt;0),SUM($Q292,$S292),IF(AND(申込書!$AH$4="SKY安心GIGAタブレット",SUM($U292,$W292)&lt;&gt;0),SUM($U292,$W292),"")),"")</f>
        <v/>
      </c>
      <c r="BQ292" s="157"/>
      <c r="BR292" s="82"/>
      <c r="BS292" s="80" t="str">
        <f>IF(AND(申込書!$C$96&lt;&gt;"▼プルダウンより選択してください",申込書!$C$96&lt;&gt;"",申込書!$P$96&lt;&gt;"YYYY/MM/DD",$G292&lt;&gt;""),申込書!$P$96,"")</f>
        <v/>
      </c>
      <c r="BT292" s="81" t="str">
        <f>IF(AND(申込書!$C$96&lt;&gt;"▼プルダウンより選択してください",申込書!$C$96&lt;&gt;"",$G292&lt;&gt;""),申込書!$M$96,"")</f>
        <v/>
      </c>
      <c r="BU292" s="81" t="str">
        <f>IF($BS$3&lt;&gt;"コンテンツなし",IF(AND(申込書!$AH$4="GIGAスクールパック",SUM($P292,$R292)&lt;&gt;0),SUM($P292,$R292),IF(AND(申込書!$AH$4="SKY安心GIGAタブレット",SUM($T292,$V292)&lt;&gt;0),SUM($T292,$V292),"")),"")</f>
        <v/>
      </c>
      <c r="BV292" s="81" t="str">
        <f>IF($BS$3&lt;&gt;"コンテンツなし",IF(AND(申込書!$AH$4="GIGAスクールパック",SUM($Q292,$S292)&lt;&gt;0),SUM($Q292,$S292),IF(AND(申込書!$AH$4="SKY安心GIGAタブレット",SUM($U292,$W292)&lt;&gt;0),SUM($U292,$W292),"")),"")</f>
        <v/>
      </c>
      <c r="BW292" s="157"/>
      <c r="BX292" s="82"/>
      <c r="BY292" s="80" t="str">
        <f>IF(AND(申込書!$C$97&lt;&gt;"▼プルダウンより選択してください",申込書!$C$97&lt;&gt;"",申込書!$P$97&lt;&gt;"YYYY/MM/DD",$G292&lt;&gt;""),申込書!$P$97,"")</f>
        <v/>
      </c>
      <c r="BZ292" s="81" t="str">
        <f>IF(AND(申込書!$C$97&lt;&gt;"▼プルダウンより選択してください",申込書!$C$97&lt;&gt;"",$G292&lt;&gt;""),申込書!$M$97,"")</f>
        <v/>
      </c>
      <c r="CA292" s="81" t="str">
        <f>IF($BY$3&lt;&gt;"コンテンツなし",IF(AND(申込書!$AH$4="GIGAスクールパック",SUM($P292,$R292)&lt;&gt;0),SUM($P292,$R292),IF(AND(申込書!$AH$4="SKY安心GIGAタブレット",SUM($T292,$V292)&lt;&gt;0),SUM($T292,$V292),"")),"")</f>
        <v/>
      </c>
      <c r="CB292" s="81" t="str">
        <f>IF($BY$3&lt;&gt;"コンテンツなし",IF(AND(申込書!$AH$4="GIGAスクールパック",SUM($Q292,$S292)&lt;&gt;0),SUM($Q292,$S292),IF(AND(申込書!$AH$4="SKY安心GIGAタブレット",SUM($U292,$W292)&lt;&gt;0),SUM($U292,$W292),"")),"")</f>
        <v/>
      </c>
      <c r="CC292" s="157"/>
      <c r="CD292" s="82"/>
      <c r="CE292" s="80" t="str">
        <f>IF(AND(申込書!$C$98&lt;&gt;"▼プルダウンより選択してください",申込書!$C$98&lt;&gt;"",申込書!$P$98&lt;&gt;"YYYY/MM/DD",$G292&lt;&gt;""),申込書!$P$98,"")</f>
        <v/>
      </c>
      <c r="CF292" s="81" t="str">
        <f>IF(AND(申込書!$C$98&lt;&gt;"▼プルダウンより選択してください",申込書!$C$98&lt;&gt;"",$G292&lt;&gt;""),申込書!$M$98,"")</f>
        <v/>
      </c>
      <c r="CG292" s="81" t="str">
        <f>IF($CE$3&lt;&gt;"コンテンツなし",IF(AND(申込書!$AH$4="GIGAスクールパック",SUM($P292,$R292)&lt;&gt;0),SUM($P292,$R292),IF(AND(申込書!$AH$4="SKY安心GIGAタブレット",SUM($T292,$V292)&lt;&gt;0),SUM($T292,$V292),"")),"")</f>
        <v/>
      </c>
      <c r="CH292" s="81" t="str">
        <f>IF($CE$3&lt;&gt;"コンテンツなし",IF(AND(申込書!$AH$4="GIGAスクールパック",SUM($Q292,$S292)&lt;&gt;0),SUM($Q292,$S292),IF(AND(申込書!$AH$4="SKY安心GIGAタブレット",SUM($U292,$W292)&lt;&gt;0),SUM($U292,$W292),"")),"")</f>
        <v/>
      </c>
      <c r="CI292" s="157"/>
      <c r="CJ292" s="82"/>
      <c r="CK292" s="80" t="str">
        <f>IF(AND(申込書!$C$99&lt;&gt;"▼プルダウンより選択してください",申込書!$C$99&lt;&gt;"",申込書!$P$99&lt;&gt;"YYYY/MM/DD",$G292&lt;&gt;""),申込書!$P$99,"")</f>
        <v/>
      </c>
      <c r="CL292" s="81" t="str">
        <f>IF(AND(申込書!$C$99&lt;&gt;"▼プルダウンより選択してください",申込書!$C$99&lt;&gt;"",$G292&lt;&gt;""),申込書!$M$99,"")</f>
        <v/>
      </c>
      <c r="CM292" s="81" t="str">
        <f>IF($CK$3&lt;&gt;"コンテンツなし",IF(AND(申込書!$AH$4="GIGAスクールパック",SUM($P292,$R292)&lt;&gt;0),SUM($P292,$R292),IF(AND(申込書!$AH$4="SKY安心GIGAタブレット",SUM($T292,$V292)&lt;&gt;0),SUM($T292,$V292),"")),"")</f>
        <v/>
      </c>
      <c r="CN292" s="81" t="str">
        <f>IF($CK$3&lt;&gt;"コンテンツなし",IF(AND(申込書!$AH$4="GIGAスクールパック",SUM($Q292,$S292)&lt;&gt;0),SUM($Q292,$S292),IF(AND(申込書!$AH$4="SKY安心GIGAタブレット",SUM($U292,$W292)&lt;&gt;0),SUM($U292,$W292),"")),"")</f>
        <v/>
      </c>
      <c r="CO292" s="157"/>
      <c r="CP292" s="82"/>
      <c r="CQ292" s="80" t="str">
        <f>IF(AND(申込書!$C$100&lt;&gt;"▼プルダウンより選択してください",申込書!$C$100&lt;&gt;"",申込書!$P$100&lt;&gt;"YYYY/MM/DD",$G292&lt;&gt;""),申込書!$P$100,"")</f>
        <v/>
      </c>
      <c r="CR292" s="81" t="str">
        <f>IF(AND(申込書!$C$100&lt;&gt;"▼プルダウンより選択してください",申込書!$C$100&lt;&gt;"",$G292&lt;&gt;""),申込書!$M$100,"")</f>
        <v/>
      </c>
      <c r="CS292" s="81" t="str">
        <f>IF($CQ$3&lt;&gt;"コンテンツなし",IF(AND(申込書!$AH$4="GIGAスクールパック",SUM($P292,$R292)&lt;&gt;0),SUM($P292,$R292),IF(AND(申込書!$AH$4="SKY安心GIGAタブレット",SUM($T292,$V292)&lt;&gt;0),SUM($T292,$V292),"")),"")</f>
        <v/>
      </c>
      <c r="CT292" s="81" t="str">
        <f>IF($CQ$3&lt;&gt;"コンテンツなし",IF(AND(申込書!$AH$4="GIGAスクールパック",SUM($Q292,$S292)&lt;&gt;0),SUM($Q292,$S292),IF(AND(申込書!$AH$4="SKY安心GIGAタブレット",SUM($U292,$W292)&lt;&gt;0),SUM($U292,$W292),"")),"")</f>
        <v/>
      </c>
      <c r="CU292" s="81"/>
      <c r="CV292" s="82"/>
      <c r="CW292" s="80" t="str">
        <f>IF(AND(申込書!$C$101&lt;&gt;"▼プルダウンより選択してください",申込書!$C$101&lt;&gt;"",申込書!$P$101&lt;&gt;"YYYY/MM/DD",$G292&lt;&gt;""),申込書!$P$101,"")</f>
        <v/>
      </c>
      <c r="CX292" s="81" t="str">
        <f>IF(AND(申込書!$C$101&lt;&gt;"▼プルダウンより選択してください",申込書!$C$101&lt;&gt;"",$G292&lt;&gt;""),申込書!$M$101,"")</f>
        <v/>
      </c>
      <c r="CY292" s="81" t="str">
        <f>IF($CW$3&lt;&gt;"コンテンツなし",IF(AND(申込書!$AH$4="GIGAスクールパック",SUM($P292,$R292)&lt;&gt;0),SUM($P292,$R292),IF(AND(申込書!$AH$4="SKY安心GIGAタブレット",SUM($T292,$V292)&lt;&gt;0),SUM($T292,$V292),"")),"")</f>
        <v/>
      </c>
      <c r="CZ292" s="81" t="str">
        <f>IF($CW$3&lt;&gt;"コンテンツなし",IF(AND(申込書!$AH$4="GIGAスクールパック",SUM($Q292,$S292)&lt;&gt;0),SUM($Q292,$S292),IF(AND(申込書!$AH$4="SKY安心GIGAタブレット",SUM($U292,$W292)&lt;&gt;0),SUM($U292,$W292),"")),"")</f>
        <v/>
      </c>
      <c r="DA292" s="81"/>
      <c r="DB292" s="82"/>
      <c r="DC292" s="80" t="str">
        <f>IF(AND(申込書!$C$102&lt;&gt;"▼プルダウンより選択してください",申込書!$C$102&lt;&gt;"",申込書!$P$102&lt;&gt;"YYYY/MM/DD",$G292&lt;&gt;""),申込書!$P$102,"")</f>
        <v/>
      </c>
      <c r="DD292" s="81" t="str">
        <f>IF(AND(申込書!$C$102&lt;&gt;"▼プルダウンより選択してください",申込書!$C$102&lt;&gt;"",$G292&lt;&gt;""),申込書!$M$102,"")</f>
        <v/>
      </c>
      <c r="DE292" s="81" t="str">
        <f>IF($DC$3&lt;&gt;"コンテンツなし",IF(AND(申込書!$AH$4="GIGAスクールパック",SUM($P292,$R292)&lt;&gt;0),SUM($P292,$R292),IF(AND(申込書!$AH$4="SKY安心GIGAタブレット",SUM($T292,$V292)&lt;&gt;0),SUM($T292,$V292),"")),"")</f>
        <v/>
      </c>
      <c r="DF292" s="81" t="str">
        <f>IF($DC$3&lt;&gt;"コンテンツなし",IF(AND(申込書!$AH$4="GIGAスクールパック",SUM($Q292,$S292)&lt;&gt;0),SUM($Q292,$S292),IF(AND(申込書!$AH$4="SKY安心GIGAタブレット",SUM($U292,$W292)&lt;&gt;0),SUM($U292,$W292),"")),"")</f>
        <v/>
      </c>
      <c r="DG292" s="81"/>
      <c r="DH292" s="82"/>
      <c r="DI292" s="80" t="str">
        <f>IF(AND(申込書!$C$103&lt;&gt;"▼プルダウンより選択してください",申込書!$C$103&lt;&gt;"",申込書!$P$103&lt;&gt;"YYYY/MM/DD",$G292&lt;&gt;""),申込書!$P$103,"")</f>
        <v/>
      </c>
      <c r="DJ292" s="81" t="str">
        <f>IF(AND(申込書!$C$103&lt;&gt;"▼プルダウンより選択してください",申込書!$C$103&lt;&gt;"",$G292&lt;&gt;""),申込書!$M$103,"")</f>
        <v/>
      </c>
      <c r="DK292" s="81" t="str">
        <f>IF($DI$3&lt;&gt;"コンテンツなし",IF(AND(申込書!$AH$4="GIGAスクールパック",SUM($P292,$R292)&lt;&gt;0),SUM($P292,$R292),IF(AND(申込書!$AH$4="SKY安心GIGAタブレット",SUM($T292,$V292)&lt;&gt;0),SUM($T292,$V292),"")),"")</f>
        <v/>
      </c>
      <c r="DL292" s="81" t="str">
        <f>IF($DI$3&lt;&gt;"コンテンツなし",IF(AND(申込書!$AH$4="GIGAスクールパック",SUM($Q292,$S292)&lt;&gt;0),SUM($Q292,$S292),IF(AND(申込書!$AH$4="SKY安心GIGAタブレット",SUM($U292,$W292)&lt;&gt;0),SUM($U292,$W292),"")),"")</f>
        <v/>
      </c>
      <c r="DM292" s="81"/>
      <c r="DN292" s="82"/>
      <c r="DO292" s="80" t="str">
        <f>IF(AND(申込書!$C$104&lt;&gt;"▼プルダウンより選択してください",申込書!$C$104&lt;&gt;"",申込書!$P$104&lt;&gt;"YYYY/MM/DD",$G292&lt;&gt;""),申込書!$P$104,"")</f>
        <v/>
      </c>
      <c r="DP292" s="81" t="str">
        <f>IF(AND(申込書!$C$104&lt;&gt;"▼プルダウンより選択してください",申込書!$C$104&lt;&gt;"",$G292&lt;&gt;""),申込書!$M$104,"")</f>
        <v/>
      </c>
      <c r="DQ292" s="81" t="str">
        <f>IF($DO$3&lt;&gt;"コンテンツなし",IF(AND(申込書!$AH$4="GIGAスクールパック",SUM($P292,$R292)&lt;&gt;0),SUM($P292,$R292),IF(AND(申込書!$AH$4="SKY安心GIGAタブレット",SUM($T292,$V292)&lt;&gt;0),SUM($T292,$V292),"")),"")</f>
        <v/>
      </c>
      <c r="DR292" s="81" t="str">
        <f>IF($DO$3&lt;&gt;"コンテンツなし",IF(AND(申込書!$AH$4="GIGAスクールパック",SUM($Q292,$S292)&lt;&gt;0),SUM($Q292,$S292),IF(AND(申込書!$AH$4="SKY安心GIGAタブレット",SUM($U292,$W292)&lt;&gt;0),SUM($U292,$W292),"")),"")</f>
        <v/>
      </c>
      <c r="DS292" s="81"/>
      <c r="DT292" s="82"/>
      <c r="DU292" s="80" t="str">
        <f>IF(AND(申込書!$C$105&lt;&gt;"▼プルダウンより選択してください",申込書!$C$105&lt;&gt;"",申込書!$P$105&lt;&gt;"YYYY/MM/DD",$G292&lt;&gt;""),申込書!$P$105,"")</f>
        <v/>
      </c>
      <c r="DV292" s="81" t="str">
        <f>IF(AND(申込書!$C$105&lt;&gt;"▼プルダウンより選択してください",申込書!$C$105&lt;&gt;"",$G292&lt;&gt;""),申込書!$M$105,"")</f>
        <v/>
      </c>
      <c r="DW292" s="81" t="str">
        <f>IF($DU$3&lt;&gt;"コンテンツなし",IF(AND(申込書!$AH$4="GIGAスクールパック",SUM($P292,$R292)&lt;&gt;0),SUM($P292,$R292),IF(AND(申込書!$AH$4="SKY安心GIGAタブレット",SUM($T292,$V292)&lt;&gt;0),SUM($T292,$V292),"")),"")</f>
        <v/>
      </c>
      <c r="DX292" s="81" t="str">
        <f>IF($DU$3&lt;&gt;"コンテンツなし",IF(AND(申込書!$AH$4="GIGAスクールパック",SUM($Q292,$S292)&lt;&gt;0),SUM($Q292,$S292),IF(AND(申込書!$AH$4="SKY安心GIGAタブレット",SUM($U292,$W292)&lt;&gt;0),SUM($U292,$W292),"")),"")</f>
        <v/>
      </c>
      <c r="DY292" s="157"/>
      <c r="DZ292" s="82"/>
      <c r="EA292" s="80" t="str">
        <f>IF(AND(申込書!$C$106&lt;&gt;"▼プルダウンより選択してください",申込書!$C$106&lt;&gt;"",申込書!$P$106&lt;&gt;"YYYY/MM/DD",$G292&lt;&gt;""),申込書!$P$106,"")</f>
        <v/>
      </c>
      <c r="EB292" s="81" t="str">
        <f>IF(AND(申込書!$C$106&lt;&gt;"▼プルダウンより選択してください",申込書!$C$106&lt;&gt;"",$G292&lt;&gt;""),申込書!$M$106,"")</f>
        <v/>
      </c>
      <c r="EC292" s="81" t="str">
        <f>IF($EA$3&lt;&gt;"コンテンツなし",IF(AND(申込書!$AH$4="GIGAスクールパック",SUM($P292,$R292)&lt;&gt;0),SUM($P292,$R292),IF(AND(申込書!$AH$4="SKY安心GIGAタブレット",SUM($T292,$V292)&lt;&gt;0),SUM($T292,$V292),"")),"")</f>
        <v/>
      </c>
      <c r="ED292" s="81" t="str">
        <f>IF($EA$3&lt;&gt;"コンテンツなし",IF(AND(申込書!$AH$4="GIGAスクールパック",SUM($Q292,$S292)&lt;&gt;0),SUM($Q292,$S292),IF(AND(申込書!$AH$4="SKY安心GIGAタブレット",SUM($U292,$W292)&lt;&gt;0),SUM($U292,$W292),"")),"")</f>
        <v/>
      </c>
      <c r="EE292" s="157"/>
      <c r="EF292" s="82"/>
      <c r="EG292" s="80" t="str">
        <f>IF(AND(申込書!$C$107&lt;&gt;"▼プルダウンより選択してください",申込書!$C$107&lt;&gt;"",申込書!$P$107&lt;&gt;"YYYY/MM/DD",$G292&lt;&gt;""),申込書!$P$107,"")</f>
        <v/>
      </c>
      <c r="EH292" s="81" t="str">
        <f>IF(AND(申込書!$C$107&lt;&gt;"▼プルダウンより選択してください",申込書!$C$107&lt;&gt;"",$G292&lt;&gt;""),申込書!$M$107,"")</f>
        <v/>
      </c>
      <c r="EI292" s="81" t="str">
        <f>IF($EG$3&lt;&gt;"コンテンツなし",IF(AND(申込書!$AH$4="GIGAスクールパック",SUM($P292,$R292)&lt;&gt;0),SUM($P292,$R292),IF(AND(申込書!$AH$4="SKY安心GIGAタブレット",SUM($T292,$V292)&lt;&gt;0),SUM($T292,$V292),"")),"")</f>
        <v/>
      </c>
      <c r="EJ292" s="81" t="str">
        <f>IF($EG$3&lt;&gt;"コンテンツなし",IF(AND(申込書!$AH$4="GIGAスクールパック",SUM($Q292,$S292)&lt;&gt;0),SUM($Q292,$S292),IF(AND(申込書!$AH$4="SKY安心GIGAタブレット",SUM($U292,$W292)&lt;&gt;0),SUM($U292,$W292),"")),"")</f>
        <v/>
      </c>
      <c r="EK292" s="157"/>
      <c r="EL292" s="82"/>
      <c r="EM292" s="80" t="str">
        <f>IF(AND(申込書!$C$108&lt;&gt;"▼プルダウンより選択してください",申込書!$C$108&lt;&gt;"",申込書!$P$108&lt;&gt;"YYYY/MM/DD",$G292&lt;&gt;""),申込書!$P$108,"")</f>
        <v/>
      </c>
      <c r="EN292" s="81" t="str">
        <f>IF(AND(申込書!$C$108&lt;&gt;"▼プルダウンより選択してください",申込書!$C$108&lt;&gt;"",$G292&lt;&gt;""),申込書!$M$108,"")</f>
        <v/>
      </c>
      <c r="EO292" s="81" t="str">
        <f>IF($EM$3&lt;&gt;"コンテンツなし",IF(AND(申込書!$AH$4="GIGAスクールパック",SUM($P292,$R292)&lt;&gt;0),SUM($P292,$R292),IF(AND(申込書!$AH$4="SKY安心GIGAタブレット",SUM($T292,$V292)&lt;&gt;0),SUM($T292,$V292),"")),"")</f>
        <v/>
      </c>
      <c r="EP292" s="81" t="str">
        <f>IF($EM$3&lt;&gt;"コンテンツなし",IF(AND(申込書!$AH$4="GIGAスクールパック",SUM($Q292,$S292)&lt;&gt;0),SUM($Q292,$S292),IF(AND(申込書!$AH$4="SKY安心GIGAタブレット",SUM($U292,$W292)&lt;&gt;0),SUM($U292,$W292),"")),"")</f>
        <v/>
      </c>
      <c r="EQ292" s="157"/>
      <c r="ER292" s="82"/>
      <c r="ES292" s="80" t="str">
        <f>IF(AND(申込書!$C$109&lt;&gt;"▼プルダウンより選択してください",申込書!$C$109&lt;&gt;"",申込書!$P$109&lt;&gt;"YYYY/MM/DD",$G292&lt;&gt;""),申込書!$P$109,"")</f>
        <v/>
      </c>
      <c r="ET292" s="81" t="str">
        <f>IF(AND(申込書!$C$109&lt;&gt;"▼プルダウンより選択してください",申込書!$C$109&lt;&gt;"",$G292&lt;&gt;""),申込書!$M$109,"")</f>
        <v/>
      </c>
      <c r="EU292" s="81" t="str">
        <f>IF($ES$3&lt;&gt;"コンテンツなし",IF(AND(申込書!$AH$4="GIGAスクールパック",SUM($P292,$R292)&lt;&gt;0),SUM($P292,$R292),IF(AND(申込書!$AH$4="SKY安心GIGAタブレット",SUM($T292,$V292)&lt;&gt;0),SUM($T292,$V292),"")),"")</f>
        <v/>
      </c>
      <c r="EV292" s="81" t="str">
        <f>IF($ES$3&lt;&gt;"コンテンツなし",IF(AND(申込書!$AH$4="GIGAスクールパック",SUM($Q292,$S292)&lt;&gt;0),SUM($Q292,$S292),IF(AND(申込書!$AH$4="SKY安心GIGAタブレット",SUM($U292,$W292)&lt;&gt;0),SUM($U292,$W292),"")),"")</f>
        <v/>
      </c>
      <c r="EW292" s="157"/>
      <c r="EX292" s="82"/>
      <c r="EY292" s="80" t="str">
        <f>IF(AND(申込書!$C$110&lt;&gt;"▼プルダウンより選択してください",申込書!$C$110&lt;&gt;"",申込書!$P$110&lt;&gt;"YYYY/MM/DD",$G292&lt;&gt;""),申込書!$P$110,"")</f>
        <v/>
      </c>
      <c r="EZ292" s="81" t="str">
        <f>IF(AND(申込書!$C$110&lt;&gt;"▼プルダウンより選択してください",申込書!$C$110&lt;&gt;"",$G292&lt;&gt;""),申込書!$M$110,"")</f>
        <v/>
      </c>
      <c r="FA292" s="81" t="str">
        <f>IF($EY$3&lt;&gt;"コンテンツなし",IF(AND(申込書!$AH$4="GIGAスクールパック",SUM($P292,$R292)&lt;&gt;0),SUM($P292,$R292),IF(AND(申込書!$AH$4="SKY安心GIGAタブレット",SUM($T292,$V292)&lt;&gt;0),SUM($T292,$V292),"")),"")</f>
        <v/>
      </c>
      <c r="FB292" s="81" t="str">
        <f>IF($EY$3&lt;&gt;"コンテンツなし",IF(AND(申込書!$AH$4="GIGAスクールパック",SUM($Q292,$S292)&lt;&gt;0),SUM($Q292,$S292),IF(AND(申込書!$AH$4="SKY安心GIGAタブレット",SUM($U292,$W292)&lt;&gt;0),SUM($U292,$W292),"")),"")</f>
        <v/>
      </c>
      <c r="FC292" s="157"/>
      <c r="FD292" s="82"/>
      <c r="FE292" s="80" t="str">
        <f>IF(AND(申込書!$C$111&lt;&gt;"▼プルダウンより選択してください",申込書!$C$111&lt;&gt;"",申込書!$P$111&lt;&gt;"YYYY/MM/DD",$G292&lt;&gt;""),申込書!$P$111,"")</f>
        <v/>
      </c>
      <c r="FF292" s="81" t="str">
        <f>IF(AND(申込書!$C$111&lt;&gt;"▼プルダウンより選択してください",申込書!$C$111&lt;&gt;"",$G292&lt;&gt;""),申込書!$M$111,"")</f>
        <v/>
      </c>
      <c r="FG292" s="81" t="str">
        <f>IF($FE$3&lt;&gt;"コンテンツなし",IF(AND(申込書!$AH$4="GIGAスクールパック",SUM($P292,$R292)&lt;&gt;0),SUM($P292,$R292),IF(AND(申込書!$AH$4="SKY安心GIGAタブレット",SUM($T292,$V292)&lt;&gt;0),SUM($T292,$V292),"")),"")</f>
        <v/>
      </c>
      <c r="FH292" s="81" t="str">
        <f>IF($FE$3&lt;&gt;"コンテンツなし",IF(AND(申込書!$AH$4="GIGAスクールパック",SUM($Q292,$S292)&lt;&gt;0),SUM($Q292,$S292),IF(AND(申込書!$AH$4="SKY安心GIGAタブレット",SUM($U292,$W292)&lt;&gt;0),SUM($U292,$W292),"")),"")</f>
        <v/>
      </c>
      <c r="FI292" s="157"/>
      <c r="FJ292" s="82"/>
      <c r="FK292" s="80" t="str">
        <f>IF(AND(申込書!$C$112&lt;&gt;"▼プルダウンより選択してください",申込書!$C$112&lt;&gt;"",申込書!$P$112&lt;&gt;"YYYY/MM/DD",$G292&lt;&gt;""),申込書!$P$112,"")</f>
        <v/>
      </c>
      <c r="FL292" s="81" t="str">
        <f>IF(AND(申込書!$C$112&lt;&gt;"▼プルダウンより選択してください",申込書!$C$112&lt;&gt;"",$G292&lt;&gt;""),申込書!$M$112,"")</f>
        <v/>
      </c>
      <c r="FM292" s="81" t="str">
        <f>IF($FK$3&lt;&gt;"コンテンツなし",IF(AND(申込書!$AH$4="GIGAスクールパック",SUM($P292,$R292)&lt;&gt;0),SUM($P292,$R292),IF(AND(申込書!$AH$4="SKY安心GIGAタブレット",SUM($T292,$V292)&lt;&gt;0),SUM($T292,$V292),"")),"")</f>
        <v/>
      </c>
      <c r="FN292" s="81" t="str">
        <f>IF($FK$3&lt;&gt;"コンテンツなし",IF(AND(申込書!$AH$4="GIGAスクールパック",SUM($Q292,$S292)&lt;&gt;0),SUM($Q292,$S292),IF(AND(申込書!$AH$4="SKY安心GIGAタブレット",SUM($U292,$W292)&lt;&gt;0),SUM($U292,$W292),"")),"")</f>
        <v/>
      </c>
      <c r="FO292" s="157"/>
      <c r="FP292" s="82"/>
      <c r="FQ292" s="80" t="str">
        <f>IF(AND(申込書!$C$113&lt;&gt;"▼プルダウンより選択してください",申込書!$C$113&lt;&gt;"",申込書!$P$113&lt;&gt;"YYYY/MM/DD",$G292&lt;&gt;""),申込書!$P$113,"")</f>
        <v/>
      </c>
      <c r="FR292" s="81" t="str">
        <f>IF(AND(申込書!$C$113&lt;&gt;"▼プルダウンより選択してください",申込書!$C$113&lt;&gt;"",$G292&lt;&gt;""),申込書!$M$113,"")</f>
        <v/>
      </c>
      <c r="FS292" s="81" t="str">
        <f>IF($FQ$3&lt;&gt;"コンテンツなし",IF(AND(申込書!$AH$4="GIGAスクールパック",SUM($P292,$R292)&lt;&gt;0),SUM($P292,$R292),IF(AND(申込書!$AH$4="SKY安心GIGAタブレット",SUM($T292,$V292)&lt;&gt;0),SUM($T292,$V292),"")),"")</f>
        <v/>
      </c>
      <c r="FT292" s="81" t="str">
        <f>IF($FQ$3&lt;&gt;"コンテンツなし",IF(AND(申込書!$AH$4="GIGAスクールパック",SUM($Q292,$S292)&lt;&gt;0),SUM($Q292,$S292),IF(AND(申込書!$AH$4="SKY安心GIGAタブレット",SUM($U292,$W292)&lt;&gt;0),SUM($U292,$W292),"")),"")</f>
        <v/>
      </c>
      <c r="FU292" s="157"/>
      <c r="FV292" s="82"/>
      <c r="FW292" s="80" t="str">
        <f>IF(AND(申込書!$C$114&lt;&gt;"▼プルダウンより選択してください",申込書!$C$114&lt;&gt;"",申込書!$P$114&lt;&gt;"YYYY/MM/DD",$G292&lt;&gt;""),申込書!$P$114,"")</f>
        <v/>
      </c>
      <c r="FX292" s="81" t="str">
        <f>IF(AND(申込書!$C$114&lt;&gt;"▼プルダウンより選択してください",申込書!$C$114&lt;&gt;"",$G292&lt;&gt;""),申込書!$M$114,"")</f>
        <v/>
      </c>
      <c r="FY292" s="81" t="str">
        <f>IF($FW$3&lt;&gt;"コンテンツなし",IF(AND(申込書!$AH$4="GIGAスクールパック",SUM($P292,$R292)&lt;&gt;0),SUM($P292,$R292),IF(AND(申込書!$AH$4="SKY安心GIGAタブレット",SUM($T292,$V292)&lt;&gt;0),SUM($T292,$V292),"")),"")</f>
        <v/>
      </c>
      <c r="FZ292" s="81" t="str">
        <f>IF($FW$3&lt;&gt;"コンテンツなし",IF(AND(申込書!$AH$4="GIGAスクールパック",SUM($Q292,$S292)&lt;&gt;0),SUM($Q292,$S292),IF(AND(申込書!$AH$4="SKY安心GIGAタブレット",SUM($U292,$W292)&lt;&gt;0),SUM($U292,$W292),"")),"")</f>
        <v/>
      </c>
      <c r="GA292" s="157"/>
      <c r="GB292" s="82"/>
      <c r="GC292" s="80" t="str">
        <f>IF(AND(申込書!$C$115&lt;&gt;"▼プルダウンより選択してください",申込書!$C$115&lt;&gt;"",申込書!$P$115&lt;&gt;"YYYY/MM/DD",$G292&lt;&gt;""),申込書!$P$115,"")</f>
        <v/>
      </c>
      <c r="GD292" s="81" t="str">
        <f>IF(AND(申込書!$C$115&lt;&gt;"▼プルダウンより選択してください",申込書!$C$115&lt;&gt;"",$G292&lt;&gt;""),申込書!$M$115,"")</f>
        <v/>
      </c>
      <c r="GE292" s="81" t="str">
        <f>IF($GC$3&lt;&gt;"コンテンツなし",IF(AND(申込書!$AH$4="GIGAスクールパック",SUM($P292,$R292)&lt;&gt;0),SUM($P292,$R292),IF(AND(申込書!$AH$4="SKY安心GIGAタブレット",SUM($T292,$V292)&lt;&gt;0),SUM($T292,$V292),"")),"")</f>
        <v/>
      </c>
      <c r="GF292" s="81" t="str">
        <f>IF($GC$3&lt;&gt;"コンテンツなし",IF(AND(申込書!$AH$4="GIGAスクールパック",SUM($Q292,$S292)&lt;&gt;0),SUM($Q292,$S292),IF(AND(申込書!$AH$4="SKY安心GIGAタブレット",SUM($U292,$W292)&lt;&gt;0),SUM($U292,$W292),"")),"")</f>
        <v/>
      </c>
      <c r="GG292" s="157"/>
      <c r="GH292" s="82"/>
      <c r="GI292" s="80" t="str">
        <f>IF(AND(申込書!$C$116&lt;&gt;"▼プルダウンより選択してください",申込書!$C$116&lt;&gt;"",申込書!$P$116&lt;&gt;"YYYY/MM/DD",$G292&lt;&gt;""),申込書!$P$116,"")</f>
        <v/>
      </c>
      <c r="GJ292" s="81" t="str">
        <f>IF(AND(申込書!$C$116&lt;&gt;"▼プルダウンより選択してください",申込書!$C$116&lt;&gt;"",$G292&lt;&gt;""),申込書!$M$116,"")</f>
        <v/>
      </c>
      <c r="GK292" s="81" t="str">
        <f>IF($GI$3&lt;&gt;"コンテンツなし",IF(AND(申込書!$AH$4="GIGAスクールパック",SUM($P292,$R292)&lt;&gt;0),SUM($P292,$R292),IF(AND(申込書!$AH$4="SKY安心GIGAタブレット",SUM($T292,$V292)&lt;&gt;0),SUM($T292,$V292),"")),"")</f>
        <v/>
      </c>
      <c r="GL292" s="81" t="str">
        <f>IF($GI$3&lt;&gt;"コンテンツなし",IF(AND(申込書!$AH$4="GIGAスクールパック",SUM($Q292,$S292)&lt;&gt;0),SUM($Q292,$S292),IF(AND(申込書!$AH$4="SKY安心GIGAタブレット",SUM($U292,$W292)&lt;&gt;0),SUM($U292,$W292),"")),"")</f>
        <v/>
      </c>
      <c r="GM292" s="157"/>
      <c r="GN292" s="82"/>
      <c r="GO292" s="80" t="str">
        <f>IF(AND(申込書!$C$117&lt;&gt;"▼プルダウンより選択してください",申込書!$C$117&lt;&gt;"",申込書!$P$117&lt;&gt;"YYYY/MM/DD",$G292&lt;&gt;""),申込書!$P$117,"")</f>
        <v/>
      </c>
      <c r="GP292" s="81" t="str">
        <f>IF(AND(申込書!$C$117&lt;&gt;"▼プルダウンより選択してください",申込書!$C$117&lt;&gt;"",$G292&lt;&gt;""),申込書!$M$117,"")</f>
        <v/>
      </c>
      <c r="GQ292" s="81" t="str">
        <f>IF($GO$3&lt;&gt;"コンテンツなし",IF(AND(申込書!$AH$4="GIGAスクールパック",SUM($P292,$R292)&lt;&gt;0),SUM($P292,$R292),IF(AND(申込書!$AH$4="SKY安心GIGAタブレット",SUM($T292,$V292)&lt;&gt;0),SUM($T292,$V292),"")),"")</f>
        <v/>
      </c>
      <c r="GR292" s="81" t="str">
        <f>IF($GO$3&lt;&gt;"コンテンツなし",IF(AND(申込書!$AH$4="GIGAスクールパック",SUM($Q292,$S292)&lt;&gt;0),SUM($Q292,$S292),IF(AND(申込書!$AH$4="SKY安心GIGAタブレット",SUM($U292,$W292)&lt;&gt;0),SUM($U292,$W292),"")),"")</f>
        <v/>
      </c>
      <c r="GS292" s="157"/>
      <c r="GT292" s="82"/>
      <c r="GU292" s="80" t="str">
        <f>IF(AND(申込書!$C$118&lt;&gt;"▼プルダウンより選択してください",申込書!$C$118&lt;&gt;"",申込書!$P$118&lt;&gt;"YYYY/MM/DD",$G292&lt;&gt;""),申込書!$P$118,"")</f>
        <v/>
      </c>
      <c r="GV292" s="81" t="str">
        <f>IF(AND(申込書!$C$118&lt;&gt;"▼プルダウンより選択してください",申込書!$C$118&lt;&gt;"",$G292&lt;&gt;""),申込書!$M$118,"")</f>
        <v/>
      </c>
      <c r="GW292" s="81" t="str">
        <f>IF($GU$3&lt;&gt;"コンテンツなし",IF(AND(申込書!$AH$4="GIGAスクールパック",SUM($P292,$R292)&lt;&gt;0),SUM($P292,$R292),IF(AND(申込書!$AH$4="SKY安心GIGAタブレット",SUM($T292,$V292)&lt;&gt;0),SUM($T292,$V292),"")),"")</f>
        <v/>
      </c>
      <c r="GX292" s="81" t="str">
        <f>IF($GU$3&lt;&gt;"コンテンツなし",IF(AND(申込書!$AH$4="GIGAスクールパック",SUM($Q292,$S292)&lt;&gt;0),SUM($Q292,$S292),IF(AND(申込書!$AH$4="SKY安心GIGAタブレット",SUM($U292,$W292)&lt;&gt;0),SUM($U292,$W292),"")),"")</f>
        <v/>
      </c>
      <c r="GY292" s="157"/>
      <c r="GZ292" s="82"/>
      <c r="HA292" s="80" t="str">
        <f>IF(AND(申込書!$C$119&lt;&gt;"▼プルダウンより選択してください",申込書!$C$119&lt;&gt;"",申込書!$P$119&lt;&gt;"YYYY/MM/DD",$G292&lt;&gt;""),申込書!$P$119,"")</f>
        <v/>
      </c>
      <c r="HB292" s="81" t="str">
        <f>IF(AND(申込書!$C$119&lt;&gt;"▼プルダウンより選択してください",申込書!$C$119&lt;&gt;"",$G292&lt;&gt;""),申込書!$M$119,"")</f>
        <v/>
      </c>
      <c r="HC292" s="81" t="str">
        <f>IF($HA$3&lt;&gt;"コンテンツなし",IF(AND(申込書!$AH$4="GIGAスクールパック",SUM($P292,$R292)&lt;&gt;0),SUM($P292,$R292),IF(AND(申込書!$AH$4="SKY安心GIGAタブレット",SUM($T292,$V292)&lt;&gt;0),SUM($T292,$V292),"")),"")</f>
        <v/>
      </c>
      <c r="HD292" s="81" t="str">
        <f>IF($HA$3&lt;&gt;"コンテンツなし",IF(AND(申込書!$AH$4="GIGAスクールパック",SUM($Q292,$S292)&lt;&gt;0),SUM($Q292,$S292),IF(AND(申込書!$AH$4="SKY安心GIGAタブレット",SUM($U292,$W292)&lt;&gt;0),SUM($U292,$W292),"")),"")</f>
        <v/>
      </c>
      <c r="HE292" s="157"/>
      <c r="HF292" s="82"/>
      <c r="HG292" s="83"/>
    </row>
    <row r="293" spans="2:215" ht="26.85" customHeight="1">
      <c r="B293" s="62">
        <f t="shared" si="4"/>
        <v>288</v>
      </c>
      <c r="C293" s="63"/>
      <c r="D293" s="64"/>
      <c r="E293" s="207"/>
      <c r="F293" s="65"/>
      <c r="G293" s="66"/>
      <c r="H293" s="67"/>
      <c r="I293" s="68"/>
      <c r="J293" s="69"/>
      <c r="K293" s="70"/>
      <c r="L293" s="71"/>
      <c r="M293" s="72"/>
      <c r="N293" s="73"/>
      <c r="O293" s="74"/>
      <c r="P293" s="179"/>
      <c r="Q293" s="180"/>
      <c r="R293" s="180"/>
      <c r="S293" s="181"/>
      <c r="T293" s="179"/>
      <c r="U293" s="180"/>
      <c r="V293" s="182"/>
      <c r="W293" s="181"/>
      <c r="X293" s="75"/>
      <c r="Y293" s="76"/>
      <c r="Z293" s="77"/>
      <c r="AA293" s="78"/>
      <c r="AB293" s="79"/>
      <c r="AC293" s="79"/>
      <c r="AD293" s="79"/>
      <c r="AE293" s="77"/>
      <c r="AF293" s="139"/>
      <c r="AG293" s="139"/>
      <c r="AH293" s="139"/>
      <c r="AI293" s="80" t="str">
        <f>IF(AND(申込書!$C$90&lt;&gt;"▼プルダウンより選択してください",申込書!$C$90&lt;&gt;"",申込書!$P$90&lt;&gt;"YYYY/MM/DD",$G293&lt;&gt;""),申込書!$P$90,"")</f>
        <v/>
      </c>
      <c r="AJ293" s="81" t="str">
        <f>IF(AND(申込書!$C$90&lt;&gt;"▼プルダウンより選択してください",申込書!$C$90&lt;&gt;"",$G293&lt;&gt;""),申込書!$M$90,"")</f>
        <v/>
      </c>
      <c r="AK293" s="81" t="str">
        <f>IF($AI$3&lt;&gt;"コンテンツなし",IF(AND(申込書!$AH$4="GIGAスクールパック",SUM($P293,$R293)&lt;&gt;0),SUM($P293,$R293),IF(AND(申込書!$AH$4="SKY安心GIGAタブレット",SUM($T293,$V293)&lt;&gt;0),SUM($T293,$V293),"")),"")</f>
        <v/>
      </c>
      <c r="AL293" s="81" t="str">
        <f>IF($AI$3&lt;&gt;"コンテンツなし",IF(AND(申込書!$AH$4="GIGAスクールパック",SUM($Q293,$S293)&lt;&gt;0),SUM($Q293,$S293),IF(AND(申込書!$AH$4="SKY安心GIGAタブレット",SUM($U293,$W293)&lt;&gt;0),SUM($U293,$W293),"")),"")</f>
        <v/>
      </c>
      <c r="AM293" s="157"/>
      <c r="AN293" s="82"/>
      <c r="AO293" s="80" t="str">
        <f>IF(AND(申込書!$C$91&lt;&gt;"▼プルダウンより選択してください",申込書!$C$91&lt;&gt;"",申込書!$P$91&lt;&gt;"YYYY/MM/DD",$G293&lt;&gt;""),申込書!$P$91,"")</f>
        <v/>
      </c>
      <c r="AP293" s="81" t="str">
        <f>IF(AND(申込書!$C$91&lt;&gt;"▼プルダウンより選択してください",申込書!$C$91&lt;&gt;"",$G293&lt;&gt;""),申込書!$M$91,"")</f>
        <v/>
      </c>
      <c r="AQ293" s="81" t="str">
        <f>IF($AO$3&lt;&gt;"コンテンツなし",IF(AND(申込書!$AH$4="GIGAスクールパック",SUM($P293,$R293)&lt;&gt;0),SUM($P293,$R293),IF(AND(申込書!$AH$4="SKY安心GIGAタブレット",SUM($T293,$V293)&lt;&gt;0),SUM($T293,$V293),"")),"")</f>
        <v/>
      </c>
      <c r="AR293" s="81" t="str">
        <f>IF($AO$3&lt;&gt;"コンテンツなし",IF(AND(申込書!$AH$4="GIGAスクールパック",SUM($Q293,$S293)&lt;&gt;0),SUM($Q293,$S293),IF(AND(申込書!$AH$4="SKY安心GIGAタブレット",SUM($U293,$W293)&lt;&gt;0),SUM($U293,$W293),"")),"")</f>
        <v/>
      </c>
      <c r="AS293" s="157"/>
      <c r="AT293" s="82"/>
      <c r="AU293" s="80" t="str">
        <f>IF(AND(申込書!$C$92&lt;&gt;"▼プルダウンより選択してください",申込書!$C$92&lt;&gt;"",申込書!$P$92&lt;&gt;"YYYY/MM/DD",$G293&lt;&gt;""),申込書!$P$92,"")</f>
        <v/>
      </c>
      <c r="AV293" s="81" t="str">
        <f>IF(AND(申込書!$C$92&lt;&gt;"▼プルダウンより選択してください",申込書!$C$92&lt;&gt;"",$G293&lt;&gt;""),申込書!$M$92,"")</f>
        <v/>
      </c>
      <c r="AW293" s="81" t="str">
        <f>IF($AU$3&lt;&gt;"コンテンツなし",IF(AND(申込書!$AH$4="GIGAスクールパック",SUM($P293,$R293)&lt;&gt;0),SUM($P293,$R293),IF(AND(申込書!$AH$4="SKY安心GIGAタブレット",SUM($T293,$V293)&lt;&gt;0),SUM($T293,$V293),"")),"")</f>
        <v/>
      </c>
      <c r="AX293" s="81" t="str">
        <f>IF($AU$3&lt;&gt;"コンテンツなし",IF(AND(申込書!$AH$4="GIGAスクールパック",SUM($Q293,$S293)&lt;&gt;0),SUM($Q293,$S293),IF(AND(申込書!$AH$4="SKY安心GIGAタブレット",SUM($U293,$W293)&lt;&gt;0),SUM($U293,$W293),"")),"")</f>
        <v/>
      </c>
      <c r="AY293" s="157"/>
      <c r="AZ293" s="82"/>
      <c r="BA293" s="80" t="str">
        <f>IF(AND(申込書!$C$93&lt;&gt;"▼プルダウンより選択してください",申込書!$C$93&lt;&gt;"",申込書!$P$93&lt;&gt;"YYYY/MM/DD",$G293&lt;&gt;""),申込書!$P$93,"")</f>
        <v/>
      </c>
      <c r="BB293" s="81" t="str">
        <f>IF(AND(申込書!$C$93&lt;&gt;"▼プルダウンより選択してください",申込書!$C$93&lt;&gt;"",申込書!$M$93&gt;=1,$G293&lt;&gt;""),申込書!$M$93,"")</f>
        <v/>
      </c>
      <c r="BC293" s="81" t="str">
        <f>IF($BA$3&lt;&gt;"コンテンツなし",IF(AND(申込書!$AH$4="GIGAスクールパック",SUM($P293,$R293)&lt;&gt;0),SUM($P293,$R293),IF(AND(申込書!$AH$4="SKY安心GIGAタブレット",SUM($T293,$V293)&lt;&gt;0),SUM($T293,$V293),"")),"")</f>
        <v/>
      </c>
      <c r="BD293" s="81" t="str">
        <f>IF($BA$3&lt;&gt;"コンテンツなし",IF(AND(申込書!$AH$4="GIGAスクールパック",SUM($Q293,$S293)&lt;&gt;0),SUM($Q293,$S293),IF(AND(申込書!$AH$4="SKY安心GIGAタブレット",SUM($U293,$W293)&lt;&gt;0),SUM($U293,$W293),"")),"")</f>
        <v/>
      </c>
      <c r="BE293" s="157"/>
      <c r="BF293" s="82"/>
      <c r="BG293" s="80" t="str">
        <f>IF(AND(申込書!$C$94&lt;&gt;"▼プルダウンより選択してください",申込書!$C$94&lt;&gt;"",申込書!$P$94&lt;&gt;"YYYY/MM/DD",$G293&lt;&gt;""),申込書!$P$94,"")</f>
        <v/>
      </c>
      <c r="BH293" s="81" t="str">
        <f>IF(AND(申込書!$C$94&lt;&gt;"▼プルダウンより選択してください",申込書!$C$94&lt;&gt;"",$G293&lt;&gt;""),申込書!$M$94,"")</f>
        <v/>
      </c>
      <c r="BI293" s="81" t="str">
        <f>IF($BG$3&lt;&gt;"コンテンツなし",IF(AND(申込書!$AH$4="GIGAスクールパック",SUM($P293,$R293)&lt;&gt;0),SUM($P293,$R293),IF(AND(申込書!$AH$4="SKY安心GIGAタブレット",SUM($T293,$V293)&lt;&gt;0),SUM($T293,$V293),"")),"")</f>
        <v/>
      </c>
      <c r="BJ293" s="81" t="str">
        <f>IF($BG$3&lt;&gt;"コンテンツなし",IF(AND(申込書!$AH$4="GIGAスクールパック",SUM($Q293,$S293)&lt;&gt;0),SUM($Q293,$S293),IF(AND(申込書!$AH$4="SKY安心GIGAタブレット",SUM($U293,$W293)&lt;&gt;0),SUM($U293,$W293),"")),"")</f>
        <v/>
      </c>
      <c r="BK293" s="157"/>
      <c r="BL293" s="82"/>
      <c r="BM293" s="80" t="str">
        <f>IF(AND(申込書!$C$95&lt;&gt;"▼プルダウンより選択してください",申込書!$C$95&lt;&gt;"",申込書!$P$95&lt;&gt;"YYYY/MM/DD",$G293&lt;&gt;""),申込書!$P$95,"")</f>
        <v/>
      </c>
      <c r="BN293" s="81" t="str">
        <f>IF(AND(申込書!$C$95&lt;&gt;"▼プルダウンより選択してください",申込書!$C$95&lt;&gt;"",$G293&lt;&gt;""),申込書!$M$95,"")</f>
        <v/>
      </c>
      <c r="BO293" s="81" t="str">
        <f>IF($BM$3&lt;&gt;"コンテンツなし",IF(AND(申込書!$AH$4="GIGAスクールパック",SUM($P293,$R293)&lt;&gt;0),SUM($P293,$R293),IF(AND(申込書!$AH$4="SKY安心GIGAタブレット",SUM($T293,$V293)&lt;&gt;0),SUM($T293,$V293),"")),"")</f>
        <v/>
      </c>
      <c r="BP293" s="81" t="str">
        <f>IF($BM$3&lt;&gt;"コンテンツなし",IF(AND(申込書!$AH$4="GIGAスクールパック",SUM($Q293,$S293)&lt;&gt;0),SUM($Q293,$S293),IF(AND(申込書!$AH$4="SKY安心GIGAタブレット",SUM($U293,$W293)&lt;&gt;0),SUM($U293,$W293),"")),"")</f>
        <v/>
      </c>
      <c r="BQ293" s="157"/>
      <c r="BR293" s="82"/>
      <c r="BS293" s="80" t="str">
        <f>IF(AND(申込書!$C$96&lt;&gt;"▼プルダウンより選択してください",申込書!$C$96&lt;&gt;"",申込書!$P$96&lt;&gt;"YYYY/MM/DD",$G293&lt;&gt;""),申込書!$P$96,"")</f>
        <v/>
      </c>
      <c r="BT293" s="81" t="str">
        <f>IF(AND(申込書!$C$96&lt;&gt;"▼プルダウンより選択してください",申込書!$C$96&lt;&gt;"",$G293&lt;&gt;""),申込書!$M$96,"")</f>
        <v/>
      </c>
      <c r="BU293" s="81" t="str">
        <f>IF($BS$3&lt;&gt;"コンテンツなし",IF(AND(申込書!$AH$4="GIGAスクールパック",SUM($P293,$R293)&lt;&gt;0),SUM($P293,$R293),IF(AND(申込書!$AH$4="SKY安心GIGAタブレット",SUM($T293,$V293)&lt;&gt;0),SUM($T293,$V293),"")),"")</f>
        <v/>
      </c>
      <c r="BV293" s="81" t="str">
        <f>IF($BS$3&lt;&gt;"コンテンツなし",IF(AND(申込書!$AH$4="GIGAスクールパック",SUM($Q293,$S293)&lt;&gt;0),SUM($Q293,$S293),IF(AND(申込書!$AH$4="SKY安心GIGAタブレット",SUM($U293,$W293)&lt;&gt;0),SUM($U293,$W293),"")),"")</f>
        <v/>
      </c>
      <c r="BW293" s="157"/>
      <c r="BX293" s="82"/>
      <c r="BY293" s="80" t="str">
        <f>IF(AND(申込書!$C$97&lt;&gt;"▼プルダウンより選択してください",申込書!$C$97&lt;&gt;"",申込書!$P$97&lt;&gt;"YYYY/MM/DD",$G293&lt;&gt;""),申込書!$P$97,"")</f>
        <v/>
      </c>
      <c r="BZ293" s="81" t="str">
        <f>IF(AND(申込書!$C$97&lt;&gt;"▼プルダウンより選択してください",申込書!$C$97&lt;&gt;"",$G293&lt;&gt;""),申込書!$M$97,"")</f>
        <v/>
      </c>
      <c r="CA293" s="81" t="str">
        <f>IF($BY$3&lt;&gt;"コンテンツなし",IF(AND(申込書!$AH$4="GIGAスクールパック",SUM($P293,$R293)&lt;&gt;0),SUM($P293,$R293),IF(AND(申込書!$AH$4="SKY安心GIGAタブレット",SUM($T293,$V293)&lt;&gt;0),SUM($T293,$V293),"")),"")</f>
        <v/>
      </c>
      <c r="CB293" s="81" t="str">
        <f>IF($BY$3&lt;&gt;"コンテンツなし",IF(AND(申込書!$AH$4="GIGAスクールパック",SUM($Q293,$S293)&lt;&gt;0),SUM($Q293,$S293),IF(AND(申込書!$AH$4="SKY安心GIGAタブレット",SUM($U293,$W293)&lt;&gt;0),SUM($U293,$W293),"")),"")</f>
        <v/>
      </c>
      <c r="CC293" s="157"/>
      <c r="CD293" s="82"/>
      <c r="CE293" s="80" t="str">
        <f>IF(AND(申込書!$C$98&lt;&gt;"▼プルダウンより選択してください",申込書!$C$98&lt;&gt;"",申込書!$P$98&lt;&gt;"YYYY/MM/DD",$G293&lt;&gt;""),申込書!$P$98,"")</f>
        <v/>
      </c>
      <c r="CF293" s="81" t="str">
        <f>IF(AND(申込書!$C$98&lt;&gt;"▼プルダウンより選択してください",申込書!$C$98&lt;&gt;"",$G293&lt;&gt;""),申込書!$M$98,"")</f>
        <v/>
      </c>
      <c r="CG293" s="81" t="str">
        <f>IF($CE$3&lt;&gt;"コンテンツなし",IF(AND(申込書!$AH$4="GIGAスクールパック",SUM($P293,$R293)&lt;&gt;0),SUM($P293,$R293),IF(AND(申込書!$AH$4="SKY安心GIGAタブレット",SUM($T293,$V293)&lt;&gt;0),SUM($T293,$V293),"")),"")</f>
        <v/>
      </c>
      <c r="CH293" s="81" t="str">
        <f>IF($CE$3&lt;&gt;"コンテンツなし",IF(AND(申込書!$AH$4="GIGAスクールパック",SUM($Q293,$S293)&lt;&gt;0),SUM($Q293,$S293),IF(AND(申込書!$AH$4="SKY安心GIGAタブレット",SUM($U293,$W293)&lt;&gt;0),SUM($U293,$W293),"")),"")</f>
        <v/>
      </c>
      <c r="CI293" s="157"/>
      <c r="CJ293" s="82"/>
      <c r="CK293" s="80" t="str">
        <f>IF(AND(申込書!$C$99&lt;&gt;"▼プルダウンより選択してください",申込書!$C$99&lt;&gt;"",申込書!$P$99&lt;&gt;"YYYY/MM/DD",$G293&lt;&gt;""),申込書!$P$99,"")</f>
        <v/>
      </c>
      <c r="CL293" s="81" t="str">
        <f>IF(AND(申込書!$C$99&lt;&gt;"▼プルダウンより選択してください",申込書!$C$99&lt;&gt;"",$G293&lt;&gt;""),申込書!$M$99,"")</f>
        <v/>
      </c>
      <c r="CM293" s="81" t="str">
        <f>IF($CK$3&lt;&gt;"コンテンツなし",IF(AND(申込書!$AH$4="GIGAスクールパック",SUM($P293,$R293)&lt;&gt;0),SUM($P293,$R293),IF(AND(申込書!$AH$4="SKY安心GIGAタブレット",SUM($T293,$V293)&lt;&gt;0),SUM($T293,$V293),"")),"")</f>
        <v/>
      </c>
      <c r="CN293" s="81" t="str">
        <f>IF($CK$3&lt;&gt;"コンテンツなし",IF(AND(申込書!$AH$4="GIGAスクールパック",SUM($Q293,$S293)&lt;&gt;0),SUM($Q293,$S293),IF(AND(申込書!$AH$4="SKY安心GIGAタブレット",SUM($U293,$W293)&lt;&gt;0),SUM($U293,$W293),"")),"")</f>
        <v/>
      </c>
      <c r="CO293" s="157"/>
      <c r="CP293" s="82"/>
      <c r="CQ293" s="80" t="str">
        <f>IF(AND(申込書!$C$100&lt;&gt;"▼プルダウンより選択してください",申込書!$C$100&lt;&gt;"",申込書!$P$100&lt;&gt;"YYYY/MM/DD",$G293&lt;&gt;""),申込書!$P$100,"")</f>
        <v/>
      </c>
      <c r="CR293" s="81" t="str">
        <f>IF(AND(申込書!$C$100&lt;&gt;"▼プルダウンより選択してください",申込書!$C$100&lt;&gt;"",$G293&lt;&gt;""),申込書!$M$100,"")</f>
        <v/>
      </c>
      <c r="CS293" s="81" t="str">
        <f>IF($CQ$3&lt;&gt;"コンテンツなし",IF(AND(申込書!$AH$4="GIGAスクールパック",SUM($P293,$R293)&lt;&gt;0),SUM($P293,$R293),IF(AND(申込書!$AH$4="SKY安心GIGAタブレット",SUM($T293,$V293)&lt;&gt;0),SUM($T293,$V293),"")),"")</f>
        <v/>
      </c>
      <c r="CT293" s="81" t="str">
        <f>IF($CQ$3&lt;&gt;"コンテンツなし",IF(AND(申込書!$AH$4="GIGAスクールパック",SUM($Q293,$S293)&lt;&gt;0),SUM($Q293,$S293),IF(AND(申込書!$AH$4="SKY安心GIGAタブレット",SUM($U293,$W293)&lt;&gt;0),SUM($U293,$W293),"")),"")</f>
        <v/>
      </c>
      <c r="CU293" s="81"/>
      <c r="CV293" s="82"/>
      <c r="CW293" s="80" t="str">
        <f>IF(AND(申込書!$C$101&lt;&gt;"▼プルダウンより選択してください",申込書!$C$101&lt;&gt;"",申込書!$P$101&lt;&gt;"YYYY/MM/DD",$G293&lt;&gt;""),申込書!$P$101,"")</f>
        <v/>
      </c>
      <c r="CX293" s="81" t="str">
        <f>IF(AND(申込書!$C$101&lt;&gt;"▼プルダウンより選択してください",申込書!$C$101&lt;&gt;"",$G293&lt;&gt;""),申込書!$M$101,"")</f>
        <v/>
      </c>
      <c r="CY293" s="81" t="str">
        <f>IF($CW$3&lt;&gt;"コンテンツなし",IF(AND(申込書!$AH$4="GIGAスクールパック",SUM($P293,$R293)&lt;&gt;0),SUM($P293,$R293),IF(AND(申込書!$AH$4="SKY安心GIGAタブレット",SUM($T293,$V293)&lt;&gt;0),SUM($T293,$V293),"")),"")</f>
        <v/>
      </c>
      <c r="CZ293" s="81" t="str">
        <f>IF($CW$3&lt;&gt;"コンテンツなし",IF(AND(申込書!$AH$4="GIGAスクールパック",SUM($Q293,$S293)&lt;&gt;0),SUM($Q293,$S293),IF(AND(申込書!$AH$4="SKY安心GIGAタブレット",SUM($U293,$W293)&lt;&gt;0),SUM($U293,$W293),"")),"")</f>
        <v/>
      </c>
      <c r="DA293" s="81"/>
      <c r="DB293" s="82"/>
      <c r="DC293" s="80" t="str">
        <f>IF(AND(申込書!$C$102&lt;&gt;"▼プルダウンより選択してください",申込書!$C$102&lt;&gt;"",申込書!$P$102&lt;&gt;"YYYY/MM/DD",$G293&lt;&gt;""),申込書!$P$102,"")</f>
        <v/>
      </c>
      <c r="DD293" s="81" t="str">
        <f>IF(AND(申込書!$C$102&lt;&gt;"▼プルダウンより選択してください",申込書!$C$102&lt;&gt;"",$G293&lt;&gt;""),申込書!$M$102,"")</f>
        <v/>
      </c>
      <c r="DE293" s="81" t="str">
        <f>IF($DC$3&lt;&gt;"コンテンツなし",IF(AND(申込書!$AH$4="GIGAスクールパック",SUM($P293,$R293)&lt;&gt;0),SUM($P293,$R293),IF(AND(申込書!$AH$4="SKY安心GIGAタブレット",SUM($T293,$V293)&lt;&gt;0),SUM($T293,$V293),"")),"")</f>
        <v/>
      </c>
      <c r="DF293" s="81" t="str">
        <f>IF($DC$3&lt;&gt;"コンテンツなし",IF(AND(申込書!$AH$4="GIGAスクールパック",SUM($Q293,$S293)&lt;&gt;0),SUM($Q293,$S293),IF(AND(申込書!$AH$4="SKY安心GIGAタブレット",SUM($U293,$W293)&lt;&gt;0),SUM($U293,$W293),"")),"")</f>
        <v/>
      </c>
      <c r="DG293" s="81"/>
      <c r="DH293" s="82"/>
      <c r="DI293" s="80" t="str">
        <f>IF(AND(申込書!$C$103&lt;&gt;"▼プルダウンより選択してください",申込書!$C$103&lt;&gt;"",申込書!$P$103&lt;&gt;"YYYY/MM/DD",$G293&lt;&gt;""),申込書!$P$103,"")</f>
        <v/>
      </c>
      <c r="DJ293" s="81" t="str">
        <f>IF(AND(申込書!$C$103&lt;&gt;"▼プルダウンより選択してください",申込書!$C$103&lt;&gt;"",$G293&lt;&gt;""),申込書!$M$103,"")</f>
        <v/>
      </c>
      <c r="DK293" s="81" t="str">
        <f>IF($DI$3&lt;&gt;"コンテンツなし",IF(AND(申込書!$AH$4="GIGAスクールパック",SUM($P293,$R293)&lt;&gt;0),SUM($P293,$R293),IF(AND(申込書!$AH$4="SKY安心GIGAタブレット",SUM($T293,$V293)&lt;&gt;0),SUM($T293,$V293),"")),"")</f>
        <v/>
      </c>
      <c r="DL293" s="81" t="str">
        <f>IF($DI$3&lt;&gt;"コンテンツなし",IF(AND(申込書!$AH$4="GIGAスクールパック",SUM($Q293,$S293)&lt;&gt;0),SUM($Q293,$S293),IF(AND(申込書!$AH$4="SKY安心GIGAタブレット",SUM($U293,$W293)&lt;&gt;0),SUM($U293,$W293),"")),"")</f>
        <v/>
      </c>
      <c r="DM293" s="81"/>
      <c r="DN293" s="82"/>
      <c r="DO293" s="80" t="str">
        <f>IF(AND(申込書!$C$104&lt;&gt;"▼プルダウンより選択してください",申込書!$C$104&lt;&gt;"",申込書!$P$104&lt;&gt;"YYYY/MM/DD",$G293&lt;&gt;""),申込書!$P$104,"")</f>
        <v/>
      </c>
      <c r="DP293" s="81" t="str">
        <f>IF(AND(申込書!$C$104&lt;&gt;"▼プルダウンより選択してください",申込書!$C$104&lt;&gt;"",$G293&lt;&gt;""),申込書!$M$104,"")</f>
        <v/>
      </c>
      <c r="DQ293" s="81" t="str">
        <f>IF($DO$3&lt;&gt;"コンテンツなし",IF(AND(申込書!$AH$4="GIGAスクールパック",SUM($P293,$R293)&lt;&gt;0),SUM($P293,$R293),IF(AND(申込書!$AH$4="SKY安心GIGAタブレット",SUM($T293,$V293)&lt;&gt;0),SUM($T293,$V293),"")),"")</f>
        <v/>
      </c>
      <c r="DR293" s="81" t="str">
        <f>IF($DO$3&lt;&gt;"コンテンツなし",IF(AND(申込書!$AH$4="GIGAスクールパック",SUM($Q293,$S293)&lt;&gt;0),SUM($Q293,$S293),IF(AND(申込書!$AH$4="SKY安心GIGAタブレット",SUM($U293,$W293)&lt;&gt;0),SUM($U293,$W293),"")),"")</f>
        <v/>
      </c>
      <c r="DS293" s="81"/>
      <c r="DT293" s="82"/>
      <c r="DU293" s="80" t="str">
        <f>IF(AND(申込書!$C$105&lt;&gt;"▼プルダウンより選択してください",申込書!$C$105&lt;&gt;"",申込書!$P$105&lt;&gt;"YYYY/MM/DD",$G293&lt;&gt;""),申込書!$P$105,"")</f>
        <v/>
      </c>
      <c r="DV293" s="81" t="str">
        <f>IF(AND(申込書!$C$105&lt;&gt;"▼プルダウンより選択してください",申込書!$C$105&lt;&gt;"",$G293&lt;&gt;""),申込書!$M$105,"")</f>
        <v/>
      </c>
      <c r="DW293" s="81" t="str">
        <f>IF($DU$3&lt;&gt;"コンテンツなし",IF(AND(申込書!$AH$4="GIGAスクールパック",SUM($P293,$R293)&lt;&gt;0),SUM($P293,$R293),IF(AND(申込書!$AH$4="SKY安心GIGAタブレット",SUM($T293,$V293)&lt;&gt;0),SUM($T293,$V293),"")),"")</f>
        <v/>
      </c>
      <c r="DX293" s="81" t="str">
        <f>IF($DU$3&lt;&gt;"コンテンツなし",IF(AND(申込書!$AH$4="GIGAスクールパック",SUM($Q293,$S293)&lt;&gt;0),SUM($Q293,$S293),IF(AND(申込書!$AH$4="SKY安心GIGAタブレット",SUM($U293,$W293)&lt;&gt;0),SUM($U293,$W293),"")),"")</f>
        <v/>
      </c>
      <c r="DY293" s="157"/>
      <c r="DZ293" s="82"/>
      <c r="EA293" s="80" t="str">
        <f>IF(AND(申込書!$C$106&lt;&gt;"▼プルダウンより選択してください",申込書!$C$106&lt;&gt;"",申込書!$P$106&lt;&gt;"YYYY/MM/DD",$G293&lt;&gt;""),申込書!$P$106,"")</f>
        <v/>
      </c>
      <c r="EB293" s="81" t="str">
        <f>IF(AND(申込書!$C$106&lt;&gt;"▼プルダウンより選択してください",申込書!$C$106&lt;&gt;"",$G293&lt;&gt;""),申込書!$M$106,"")</f>
        <v/>
      </c>
      <c r="EC293" s="81" t="str">
        <f>IF($EA$3&lt;&gt;"コンテンツなし",IF(AND(申込書!$AH$4="GIGAスクールパック",SUM($P293,$R293)&lt;&gt;0),SUM($P293,$R293),IF(AND(申込書!$AH$4="SKY安心GIGAタブレット",SUM($T293,$V293)&lt;&gt;0),SUM($T293,$V293),"")),"")</f>
        <v/>
      </c>
      <c r="ED293" s="81" t="str">
        <f>IF($EA$3&lt;&gt;"コンテンツなし",IF(AND(申込書!$AH$4="GIGAスクールパック",SUM($Q293,$S293)&lt;&gt;0),SUM($Q293,$S293),IF(AND(申込書!$AH$4="SKY安心GIGAタブレット",SUM($U293,$W293)&lt;&gt;0),SUM($U293,$W293),"")),"")</f>
        <v/>
      </c>
      <c r="EE293" s="157"/>
      <c r="EF293" s="82"/>
      <c r="EG293" s="80" t="str">
        <f>IF(AND(申込書!$C$107&lt;&gt;"▼プルダウンより選択してください",申込書!$C$107&lt;&gt;"",申込書!$P$107&lt;&gt;"YYYY/MM/DD",$G293&lt;&gt;""),申込書!$P$107,"")</f>
        <v/>
      </c>
      <c r="EH293" s="81" t="str">
        <f>IF(AND(申込書!$C$107&lt;&gt;"▼プルダウンより選択してください",申込書!$C$107&lt;&gt;"",$G293&lt;&gt;""),申込書!$M$107,"")</f>
        <v/>
      </c>
      <c r="EI293" s="81" t="str">
        <f>IF($EG$3&lt;&gt;"コンテンツなし",IF(AND(申込書!$AH$4="GIGAスクールパック",SUM($P293,$R293)&lt;&gt;0),SUM($P293,$R293),IF(AND(申込書!$AH$4="SKY安心GIGAタブレット",SUM($T293,$V293)&lt;&gt;0),SUM($T293,$V293),"")),"")</f>
        <v/>
      </c>
      <c r="EJ293" s="81" t="str">
        <f>IF($EG$3&lt;&gt;"コンテンツなし",IF(AND(申込書!$AH$4="GIGAスクールパック",SUM($Q293,$S293)&lt;&gt;0),SUM($Q293,$S293),IF(AND(申込書!$AH$4="SKY安心GIGAタブレット",SUM($U293,$W293)&lt;&gt;0),SUM($U293,$W293),"")),"")</f>
        <v/>
      </c>
      <c r="EK293" s="157"/>
      <c r="EL293" s="82"/>
      <c r="EM293" s="80" t="str">
        <f>IF(AND(申込書!$C$108&lt;&gt;"▼プルダウンより選択してください",申込書!$C$108&lt;&gt;"",申込書!$P$108&lt;&gt;"YYYY/MM/DD",$G293&lt;&gt;""),申込書!$P$108,"")</f>
        <v/>
      </c>
      <c r="EN293" s="81" t="str">
        <f>IF(AND(申込書!$C$108&lt;&gt;"▼プルダウンより選択してください",申込書!$C$108&lt;&gt;"",$G293&lt;&gt;""),申込書!$M$108,"")</f>
        <v/>
      </c>
      <c r="EO293" s="81" t="str">
        <f>IF($EM$3&lt;&gt;"コンテンツなし",IF(AND(申込書!$AH$4="GIGAスクールパック",SUM($P293,$R293)&lt;&gt;0),SUM($P293,$R293),IF(AND(申込書!$AH$4="SKY安心GIGAタブレット",SUM($T293,$V293)&lt;&gt;0),SUM($T293,$V293),"")),"")</f>
        <v/>
      </c>
      <c r="EP293" s="81" t="str">
        <f>IF($EM$3&lt;&gt;"コンテンツなし",IF(AND(申込書!$AH$4="GIGAスクールパック",SUM($Q293,$S293)&lt;&gt;0),SUM($Q293,$S293),IF(AND(申込書!$AH$4="SKY安心GIGAタブレット",SUM($U293,$W293)&lt;&gt;0),SUM($U293,$W293),"")),"")</f>
        <v/>
      </c>
      <c r="EQ293" s="157"/>
      <c r="ER293" s="82"/>
      <c r="ES293" s="80" t="str">
        <f>IF(AND(申込書!$C$109&lt;&gt;"▼プルダウンより選択してください",申込書!$C$109&lt;&gt;"",申込書!$P$109&lt;&gt;"YYYY/MM/DD",$G293&lt;&gt;""),申込書!$P$109,"")</f>
        <v/>
      </c>
      <c r="ET293" s="81" t="str">
        <f>IF(AND(申込書!$C$109&lt;&gt;"▼プルダウンより選択してください",申込書!$C$109&lt;&gt;"",$G293&lt;&gt;""),申込書!$M$109,"")</f>
        <v/>
      </c>
      <c r="EU293" s="81" t="str">
        <f>IF($ES$3&lt;&gt;"コンテンツなし",IF(AND(申込書!$AH$4="GIGAスクールパック",SUM($P293,$R293)&lt;&gt;0),SUM($P293,$R293),IF(AND(申込書!$AH$4="SKY安心GIGAタブレット",SUM($T293,$V293)&lt;&gt;0),SUM($T293,$V293),"")),"")</f>
        <v/>
      </c>
      <c r="EV293" s="81" t="str">
        <f>IF($ES$3&lt;&gt;"コンテンツなし",IF(AND(申込書!$AH$4="GIGAスクールパック",SUM($Q293,$S293)&lt;&gt;0),SUM($Q293,$S293),IF(AND(申込書!$AH$4="SKY安心GIGAタブレット",SUM($U293,$W293)&lt;&gt;0),SUM($U293,$W293),"")),"")</f>
        <v/>
      </c>
      <c r="EW293" s="157"/>
      <c r="EX293" s="82"/>
      <c r="EY293" s="80" t="str">
        <f>IF(AND(申込書!$C$110&lt;&gt;"▼プルダウンより選択してください",申込書!$C$110&lt;&gt;"",申込書!$P$110&lt;&gt;"YYYY/MM/DD",$G293&lt;&gt;""),申込書!$P$110,"")</f>
        <v/>
      </c>
      <c r="EZ293" s="81" t="str">
        <f>IF(AND(申込書!$C$110&lt;&gt;"▼プルダウンより選択してください",申込書!$C$110&lt;&gt;"",$G293&lt;&gt;""),申込書!$M$110,"")</f>
        <v/>
      </c>
      <c r="FA293" s="81" t="str">
        <f>IF($EY$3&lt;&gt;"コンテンツなし",IF(AND(申込書!$AH$4="GIGAスクールパック",SUM($P293,$R293)&lt;&gt;0),SUM($P293,$R293),IF(AND(申込書!$AH$4="SKY安心GIGAタブレット",SUM($T293,$V293)&lt;&gt;0),SUM($T293,$V293),"")),"")</f>
        <v/>
      </c>
      <c r="FB293" s="81" t="str">
        <f>IF($EY$3&lt;&gt;"コンテンツなし",IF(AND(申込書!$AH$4="GIGAスクールパック",SUM($Q293,$S293)&lt;&gt;0),SUM($Q293,$S293),IF(AND(申込書!$AH$4="SKY安心GIGAタブレット",SUM($U293,$W293)&lt;&gt;0),SUM($U293,$W293),"")),"")</f>
        <v/>
      </c>
      <c r="FC293" s="157"/>
      <c r="FD293" s="82"/>
      <c r="FE293" s="80" t="str">
        <f>IF(AND(申込書!$C$111&lt;&gt;"▼プルダウンより選択してください",申込書!$C$111&lt;&gt;"",申込書!$P$111&lt;&gt;"YYYY/MM/DD",$G293&lt;&gt;""),申込書!$P$111,"")</f>
        <v/>
      </c>
      <c r="FF293" s="81" t="str">
        <f>IF(AND(申込書!$C$111&lt;&gt;"▼プルダウンより選択してください",申込書!$C$111&lt;&gt;"",$G293&lt;&gt;""),申込書!$M$111,"")</f>
        <v/>
      </c>
      <c r="FG293" s="81" t="str">
        <f>IF($FE$3&lt;&gt;"コンテンツなし",IF(AND(申込書!$AH$4="GIGAスクールパック",SUM($P293,$R293)&lt;&gt;0),SUM($P293,$R293),IF(AND(申込書!$AH$4="SKY安心GIGAタブレット",SUM($T293,$V293)&lt;&gt;0),SUM($T293,$V293),"")),"")</f>
        <v/>
      </c>
      <c r="FH293" s="81" t="str">
        <f>IF($FE$3&lt;&gt;"コンテンツなし",IF(AND(申込書!$AH$4="GIGAスクールパック",SUM($Q293,$S293)&lt;&gt;0),SUM($Q293,$S293),IF(AND(申込書!$AH$4="SKY安心GIGAタブレット",SUM($U293,$W293)&lt;&gt;0),SUM($U293,$W293),"")),"")</f>
        <v/>
      </c>
      <c r="FI293" s="157"/>
      <c r="FJ293" s="82"/>
      <c r="FK293" s="80" t="str">
        <f>IF(AND(申込書!$C$112&lt;&gt;"▼プルダウンより選択してください",申込書!$C$112&lt;&gt;"",申込書!$P$112&lt;&gt;"YYYY/MM/DD",$G293&lt;&gt;""),申込書!$P$112,"")</f>
        <v/>
      </c>
      <c r="FL293" s="81" t="str">
        <f>IF(AND(申込書!$C$112&lt;&gt;"▼プルダウンより選択してください",申込書!$C$112&lt;&gt;"",$G293&lt;&gt;""),申込書!$M$112,"")</f>
        <v/>
      </c>
      <c r="FM293" s="81" t="str">
        <f>IF($FK$3&lt;&gt;"コンテンツなし",IF(AND(申込書!$AH$4="GIGAスクールパック",SUM($P293,$R293)&lt;&gt;0),SUM($P293,$R293),IF(AND(申込書!$AH$4="SKY安心GIGAタブレット",SUM($T293,$V293)&lt;&gt;0),SUM($T293,$V293),"")),"")</f>
        <v/>
      </c>
      <c r="FN293" s="81" t="str">
        <f>IF($FK$3&lt;&gt;"コンテンツなし",IF(AND(申込書!$AH$4="GIGAスクールパック",SUM($Q293,$S293)&lt;&gt;0),SUM($Q293,$S293),IF(AND(申込書!$AH$4="SKY安心GIGAタブレット",SUM($U293,$W293)&lt;&gt;0),SUM($U293,$W293),"")),"")</f>
        <v/>
      </c>
      <c r="FO293" s="157"/>
      <c r="FP293" s="82"/>
      <c r="FQ293" s="80" t="str">
        <f>IF(AND(申込書!$C$113&lt;&gt;"▼プルダウンより選択してください",申込書!$C$113&lt;&gt;"",申込書!$P$113&lt;&gt;"YYYY/MM/DD",$G293&lt;&gt;""),申込書!$P$113,"")</f>
        <v/>
      </c>
      <c r="FR293" s="81" t="str">
        <f>IF(AND(申込書!$C$113&lt;&gt;"▼プルダウンより選択してください",申込書!$C$113&lt;&gt;"",$G293&lt;&gt;""),申込書!$M$113,"")</f>
        <v/>
      </c>
      <c r="FS293" s="81" t="str">
        <f>IF($FQ$3&lt;&gt;"コンテンツなし",IF(AND(申込書!$AH$4="GIGAスクールパック",SUM($P293,$R293)&lt;&gt;0),SUM($P293,$R293),IF(AND(申込書!$AH$4="SKY安心GIGAタブレット",SUM($T293,$V293)&lt;&gt;0),SUM($T293,$V293),"")),"")</f>
        <v/>
      </c>
      <c r="FT293" s="81" t="str">
        <f>IF($FQ$3&lt;&gt;"コンテンツなし",IF(AND(申込書!$AH$4="GIGAスクールパック",SUM($Q293,$S293)&lt;&gt;0),SUM($Q293,$S293),IF(AND(申込書!$AH$4="SKY安心GIGAタブレット",SUM($U293,$W293)&lt;&gt;0),SUM($U293,$W293),"")),"")</f>
        <v/>
      </c>
      <c r="FU293" s="157"/>
      <c r="FV293" s="82"/>
      <c r="FW293" s="80" t="str">
        <f>IF(AND(申込書!$C$114&lt;&gt;"▼プルダウンより選択してください",申込書!$C$114&lt;&gt;"",申込書!$P$114&lt;&gt;"YYYY/MM/DD",$G293&lt;&gt;""),申込書!$P$114,"")</f>
        <v/>
      </c>
      <c r="FX293" s="81" t="str">
        <f>IF(AND(申込書!$C$114&lt;&gt;"▼プルダウンより選択してください",申込書!$C$114&lt;&gt;"",$G293&lt;&gt;""),申込書!$M$114,"")</f>
        <v/>
      </c>
      <c r="FY293" s="81" t="str">
        <f>IF($FW$3&lt;&gt;"コンテンツなし",IF(AND(申込書!$AH$4="GIGAスクールパック",SUM($P293,$R293)&lt;&gt;0),SUM($P293,$R293),IF(AND(申込書!$AH$4="SKY安心GIGAタブレット",SUM($T293,$V293)&lt;&gt;0),SUM($T293,$V293),"")),"")</f>
        <v/>
      </c>
      <c r="FZ293" s="81" t="str">
        <f>IF($FW$3&lt;&gt;"コンテンツなし",IF(AND(申込書!$AH$4="GIGAスクールパック",SUM($Q293,$S293)&lt;&gt;0),SUM($Q293,$S293),IF(AND(申込書!$AH$4="SKY安心GIGAタブレット",SUM($U293,$W293)&lt;&gt;0),SUM($U293,$W293),"")),"")</f>
        <v/>
      </c>
      <c r="GA293" s="157"/>
      <c r="GB293" s="82"/>
      <c r="GC293" s="80" t="str">
        <f>IF(AND(申込書!$C$115&lt;&gt;"▼プルダウンより選択してください",申込書!$C$115&lt;&gt;"",申込書!$P$115&lt;&gt;"YYYY/MM/DD",$G293&lt;&gt;""),申込書!$P$115,"")</f>
        <v/>
      </c>
      <c r="GD293" s="81" t="str">
        <f>IF(AND(申込書!$C$115&lt;&gt;"▼プルダウンより選択してください",申込書!$C$115&lt;&gt;"",$G293&lt;&gt;""),申込書!$M$115,"")</f>
        <v/>
      </c>
      <c r="GE293" s="81" t="str">
        <f>IF($GC$3&lt;&gt;"コンテンツなし",IF(AND(申込書!$AH$4="GIGAスクールパック",SUM($P293,$R293)&lt;&gt;0),SUM($P293,$R293),IF(AND(申込書!$AH$4="SKY安心GIGAタブレット",SUM($T293,$V293)&lt;&gt;0),SUM($T293,$V293),"")),"")</f>
        <v/>
      </c>
      <c r="GF293" s="81" t="str">
        <f>IF($GC$3&lt;&gt;"コンテンツなし",IF(AND(申込書!$AH$4="GIGAスクールパック",SUM($Q293,$S293)&lt;&gt;0),SUM($Q293,$S293),IF(AND(申込書!$AH$4="SKY安心GIGAタブレット",SUM($U293,$W293)&lt;&gt;0),SUM($U293,$W293),"")),"")</f>
        <v/>
      </c>
      <c r="GG293" s="157"/>
      <c r="GH293" s="82"/>
      <c r="GI293" s="80" t="str">
        <f>IF(AND(申込書!$C$116&lt;&gt;"▼プルダウンより選択してください",申込書!$C$116&lt;&gt;"",申込書!$P$116&lt;&gt;"YYYY/MM/DD",$G293&lt;&gt;""),申込書!$P$116,"")</f>
        <v/>
      </c>
      <c r="GJ293" s="81" t="str">
        <f>IF(AND(申込書!$C$116&lt;&gt;"▼プルダウンより選択してください",申込書!$C$116&lt;&gt;"",$G293&lt;&gt;""),申込書!$M$116,"")</f>
        <v/>
      </c>
      <c r="GK293" s="81" t="str">
        <f>IF($GI$3&lt;&gt;"コンテンツなし",IF(AND(申込書!$AH$4="GIGAスクールパック",SUM($P293,$R293)&lt;&gt;0),SUM($P293,$R293),IF(AND(申込書!$AH$4="SKY安心GIGAタブレット",SUM($T293,$V293)&lt;&gt;0),SUM($T293,$V293),"")),"")</f>
        <v/>
      </c>
      <c r="GL293" s="81" t="str">
        <f>IF($GI$3&lt;&gt;"コンテンツなし",IF(AND(申込書!$AH$4="GIGAスクールパック",SUM($Q293,$S293)&lt;&gt;0),SUM($Q293,$S293),IF(AND(申込書!$AH$4="SKY安心GIGAタブレット",SUM($U293,$W293)&lt;&gt;0),SUM($U293,$W293),"")),"")</f>
        <v/>
      </c>
      <c r="GM293" s="157"/>
      <c r="GN293" s="82"/>
      <c r="GO293" s="80" t="str">
        <f>IF(AND(申込書!$C$117&lt;&gt;"▼プルダウンより選択してください",申込書!$C$117&lt;&gt;"",申込書!$P$117&lt;&gt;"YYYY/MM/DD",$G293&lt;&gt;""),申込書!$P$117,"")</f>
        <v/>
      </c>
      <c r="GP293" s="81" t="str">
        <f>IF(AND(申込書!$C$117&lt;&gt;"▼プルダウンより選択してください",申込書!$C$117&lt;&gt;"",$G293&lt;&gt;""),申込書!$M$117,"")</f>
        <v/>
      </c>
      <c r="GQ293" s="81" t="str">
        <f>IF($GO$3&lt;&gt;"コンテンツなし",IF(AND(申込書!$AH$4="GIGAスクールパック",SUM($P293,$R293)&lt;&gt;0),SUM($P293,$R293),IF(AND(申込書!$AH$4="SKY安心GIGAタブレット",SUM($T293,$V293)&lt;&gt;0),SUM($T293,$V293),"")),"")</f>
        <v/>
      </c>
      <c r="GR293" s="81" t="str">
        <f>IF($GO$3&lt;&gt;"コンテンツなし",IF(AND(申込書!$AH$4="GIGAスクールパック",SUM($Q293,$S293)&lt;&gt;0),SUM($Q293,$S293),IF(AND(申込書!$AH$4="SKY安心GIGAタブレット",SUM($U293,$W293)&lt;&gt;0),SUM($U293,$W293),"")),"")</f>
        <v/>
      </c>
      <c r="GS293" s="157"/>
      <c r="GT293" s="82"/>
      <c r="GU293" s="80" t="str">
        <f>IF(AND(申込書!$C$118&lt;&gt;"▼プルダウンより選択してください",申込書!$C$118&lt;&gt;"",申込書!$P$118&lt;&gt;"YYYY/MM/DD",$G293&lt;&gt;""),申込書!$P$118,"")</f>
        <v/>
      </c>
      <c r="GV293" s="81" t="str">
        <f>IF(AND(申込書!$C$118&lt;&gt;"▼プルダウンより選択してください",申込書!$C$118&lt;&gt;"",$G293&lt;&gt;""),申込書!$M$118,"")</f>
        <v/>
      </c>
      <c r="GW293" s="81" t="str">
        <f>IF($GU$3&lt;&gt;"コンテンツなし",IF(AND(申込書!$AH$4="GIGAスクールパック",SUM($P293,$R293)&lt;&gt;0),SUM($P293,$R293),IF(AND(申込書!$AH$4="SKY安心GIGAタブレット",SUM($T293,$V293)&lt;&gt;0),SUM($T293,$V293),"")),"")</f>
        <v/>
      </c>
      <c r="GX293" s="81" t="str">
        <f>IF($GU$3&lt;&gt;"コンテンツなし",IF(AND(申込書!$AH$4="GIGAスクールパック",SUM($Q293,$S293)&lt;&gt;0),SUM($Q293,$S293),IF(AND(申込書!$AH$4="SKY安心GIGAタブレット",SUM($U293,$W293)&lt;&gt;0),SUM($U293,$W293),"")),"")</f>
        <v/>
      </c>
      <c r="GY293" s="157"/>
      <c r="GZ293" s="82"/>
      <c r="HA293" s="80" t="str">
        <f>IF(AND(申込書!$C$119&lt;&gt;"▼プルダウンより選択してください",申込書!$C$119&lt;&gt;"",申込書!$P$119&lt;&gt;"YYYY/MM/DD",$G293&lt;&gt;""),申込書!$P$119,"")</f>
        <v/>
      </c>
      <c r="HB293" s="81" t="str">
        <f>IF(AND(申込書!$C$119&lt;&gt;"▼プルダウンより選択してください",申込書!$C$119&lt;&gt;"",$G293&lt;&gt;""),申込書!$M$119,"")</f>
        <v/>
      </c>
      <c r="HC293" s="81" t="str">
        <f>IF($HA$3&lt;&gt;"コンテンツなし",IF(AND(申込書!$AH$4="GIGAスクールパック",SUM($P293,$R293)&lt;&gt;0),SUM($P293,$R293),IF(AND(申込書!$AH$4="SKY安心GIGAタブレット",SUM($T293,$V293)&lt;&gt;0),SUM($T293,$V293),"")),"")</f>
        <v/>
      </c>
      <c r="HD293" s="81" t="str">
        <f>IF($HA$3&lt;&gt;"コンテンツなし",IF(AND(申込書!$AH$4="GIGAスクールパック",SUM($Q293,$S293)&lt;&gt;0),SUM($Q293,$S293),IF(AND(申込書!$AH$4="SKY安心GIGAタブレット",SUM($U293,$W293)&lt;&gt;0),SUM($U293,$W293),"")),"")</f>
        <v/>
      </c>
      <c r="HE293" s="157"/>
      <c r="HF293" s="82"/>
      <c r="HG293" s="83"/>
    </row>
    <row r="294" spans="2:215" ht="26.85" customHeight="1">
      <c r="B294" s="62">
        <f t="shared" si="4"/>
        <v>289</v>
      </c>
      <c r="C294" s="63"/>
      <c r="D294" s="64"/>
      <c r="E294" s="207"/>
      <c r="F294" s="65"/>
      <c r="G294" s="66"/>
      <c r="H294" s="67"/>
      <c r="I294" s="68"/>
      <c r="J294" s="69"/>
      <c r="K294" s="70"/>
      <c r="L294" s="71"/>
      <c r="M294" s="72"/>
      <c r="N294" s="73"/>
      <c r="O294" s="74"/>
      <c r="P294" s="179"/>
      <c r="Q294" s="180"/>
      <c r="R294" s="180"/>
      <c r="S294" s="181"/>
      <c r="T294" s="179"/>
      <c r="U294" s="180"/>
      <c r="V294" s="182"/>
      <c r="W294" s="181"/>
      <c r="X294" s="75"/>
      <c r="Y294" s="76"/>
      <c r="Z294" s="77"/>
      <c r="AA294" s="78"/>
      <c r="AB294" s="79"/>
      <c r="AC294" s="79"/>
      <c r="AD294" s="79"/>
      <c r="AE294" s="77"/>
      <c r="AF294" s="139"/>
      <c r="AG294" s="139"/>
      <c r="AH294" s="139"/>
      <c r="AI294" s="80" t="str">
        <f>IF(AND(申込書!$C$90&lt;&gt;"▼プルダウンより選択してください",申込書!$C$90&lt;&gt;"",申込書!$P$90&lt;&gt;"YYYY/MM/DD",$G294&lt;&gt;""),申込書!$P$90,"")</f>
        <v/>
      </c>
      <c r="AJ294" s="81" t="str">
        <f>IF(AND(申込書!$C$90&lt;&gt;"▼プルダウンより選択してください",申込書!$C$90&lt;&gt;"",$G294&lt;&gt;""),申込書!$M$90,"")</f>
        <v/>
      </c>
      <c r="AK294" s="81" t="str">
        <f>IF($AI$3&lt;&gt;"コンテンツなし",IF(AND(申込書!$AH$4="GIGAスクールパック",SUM($P294,$R294)&lt;&gt;0),SUM($P294,$R294),IF(AND(申込書!$AH$4="SKY安心GIGAタブレット",SUM($T294,$V294)&lt;&gt;0),SUM($T294,$V294),"")),"")</f>
        <v/>
      </c>
      <c r="AL294" s="81" t="str">
        <f>IF($AI$3&lt;&gt;"コンテンツなし",IF(AND(申込書!$AH$4="GIGAスクールパック",SUM($Q294,$S294)&lt;&gt;0),SUM($Q294,$S294),IF(AND(申込書!$AH$4="SKY安心GIGAタブレット",SUM($U294,$W294)&lt;&gt;0),SUM($U294,$W294),"")),"")</f>
        <v/>
      </c>
      <c r="AM294" s="157"/>
      <c r="AN294" s="82"/>
      <c r="AO294" s="80" t="str">
        <f>IF(AND(申込書!$C$91&lt;&gt;"▼プルダウンより選択してください",申込書!$C$91&lt;&gt;"",申込書!$P$91&lt;&gt;"YYYY/MM/DD",$G294&lt;&gt;""),申込書!$P$91,"")</f>
        <v/>
      </c>
      <c r="AP294" s="81" t="str">
        <f>IF(AND(申込書!$C$91&lt;&gt;"▼プルダウンより選択してください",申込書!$C$91&lt;&gt;"",$G294&lt;&gt;""),申込書!$M$91,"")</f>
        <v/>
      </c>
      <c r="AQ294" s="81" t="str">
        <f>IF($AO$3&lt;&gt;"コンテンツなし",IF(AND(申込書!$AH$4="GIGAスクールパック",SUM($P294,$R294)&lt;&gt;0),SUM($P294,$R294),IF(AND(申込書!$AH$4="SKY安心GIGAタブレット",SUM($T294,$V294)&lt;&gt;0),SUM($T294,$V294),"")),"")</f>
        <v/>
      </c>
      <c r="AR294" s="81" t="str">
        <f>IF($AO$3&lt;&gt;"コンテンツなし",IF(AND(申込書!$AH$4="GIGAスクールパック",SUM($Q294,$S294)&lt;&gt;0),SUM($Q294,$S294),IF(AND(申込書!$AH$4="SKY安心GIGAタブレット",SUM($U294,$W294)&lt;&gt;0),SUM($U294,$W294),"")),"")</f>
        <v/>
      </c>
      <c r="AS294" s="157"/>
      <c r="AT294" s="82"/>
      <c r="AU294" s="80" t="str">
        <f>IF(AND(申込書!$C$92&lt;&gt;"▼プルダウンより選択してください",申込書!$C$92&lt;&gt;"",申込書!$P$92&lt;&gt;"YYYY/MM/DD",$G294&lt;&gt;""),申込書!$P$92,"")</f>
        <v/>
      </c>
      <c r="AV294" s="81" t="str">
        <f>IF(AND(申込書!$C$92&lt;&gt;"▼プルダウンより選択してください",申込書!$C$92&lt;&gt;"",$G294&lt;&gt;""),申込書!$M$92,"")</f>
        <v/>
      </c>
      <c r="AW294" s="81" t="str">
        <f>IF($AU$3&lt;&gt;"コンテンツなし",IF(AND(申込書!$AH$4="GIGAスクールパック",SUM($P294,$R294)&lt;&gt;0),SUM($P294,$R294),IF(AND(申込書!$AH$4="SKY安心GIGAタブレット",SUM($T294,$V294)&lt;&gt;0),SUM($T294,$V294),"")),"")</f>
        <v/>
      </c>
      <c r="AX294" s="81" t="str">
        <f>IF($AU$3&lt;&gt;"コンテンツなし",IF(AND(申込書!$AH$4="GIGAスクールパック",SUM($Q294,$S294)&lt;&gt;0),SUM($Q294,$S294),IF(AND(申込書!$AH$4="SKY安心GIGAタブレット",SUM($U294,$W294)&lt;&gt;0),SUM($U294,$W294),"")),"")</f>
        <v/>
      </c>
      <c r="AY294" s="157"/>
      <c r="AZ294" s="82"/>
      <c r="BA294" s="80" t="str">
        <f>IF(AND(申込書!$C$93&lt;&gt;"▼プルダウンより選択してください",申込書!$C$93&lt;&gt;"",申込書!$P$93&lt;&gt;"YYYY/MM/DD",$G294&lt;&gt;""),申込書!$P$93,"")</f>
        <v/>
      </c>
      <c r="BB294" s="81" t="str">
        <f>IF(AND(申込書!$C$93&lt;&gt;"▼プルダウンより選択してください",申込書!$C$93&lt;&gt;"",申込書!$M$93&gt;=1,$G294&lt;&gt;""),申込書!$M$93,"")</f>
        <v/>
      </c>
      <c r="BC294" s="81" t="str">
        <f>IF($BA$3&lt;&gt;"コンテンツなし",IF(AND(申込書!$AH$4="GIGAスクールパック",SUM($P294,$R294)&lt;&gt;0),SUM($P294,$R294),IF(AND(申込書!$AH$4="SKY安心GIGAタブレット",SUM($T294,$V294)&lt;&gt;0),SUM($T294,$V294),"")),"")</f>
        <v/>
      </c>
      <c r="BD294" s="81" t="str">
        <f>IF($BA$3&lt;&gt;"コンテンツなし",IF(AND(申込書!$AH$4="GIGAスクールパック",SUM($Q294,$S294)&lt;&gt;0),SUM($Q294,$S294),IF(AND(申込書!$AH$4="SKY安心GIGAタブレット",SUM($U294,$W294)&lt;&gt;0),SUM($U294,$W294),"")),"")</f>
        <v/>
      </c>
      <c r="BE294" s="157"/>
      <c r="BF294" s="82"/>
      <c r="BG294" s="80" t="str">
        <f>IF(AND(申込書!$C$94&lt;&gt;"▼プルダウンより選択してください",申込書!$C$94&lt;&gt;"",申込書!$P$94&lt;&gt;"YYYY/MM/DD",$G294&lt;&gt;""),申込書!$P$94,"")</f>
        <v/>
      </c>
      <c r="BH294" s="81" t="str">
        <f>IF(AND(申込書!$C$94&lt;&gt;"▼プルダウンより選択してください",申込書!$C$94&lt;&gt;"",$G294&lt;&gt;""),申込書!$M$94,"")</f>
        <v/>
      </c>
      <c r="BI294" s="81" t="str">
        <f>IF($BG$3&lt;&gt;"コンテンツなし",IF(AND(申込書!$AH$4="GIGAスクールパック",SUM($P294,$R294)&lt;&gt;0),SUM($P294,$R294),IF(AND(申込書!$AH$4="SKY安心GIGAタブレット",SUM($T294,$V294)&lt;&gt;0),SUM($T294,$V294),"")),"")</f>
        <v/>
      </c>
      <c r="BJ294" s="81" t="str">
        <f>IF($BG$3&lt;&gt;"コンテンツなし",IF(AND(申込書!$AH$4="GIGAスクールパック",SUM($Q294,$S294)&lt;&gt;0),SUM($Q294,$S294),IF(AND(申込書!$AH$4="SKY安心GIGAタブレット",SUM($U294,$W294)&lt;&gt;0),SUM($U294,$W294),"")),"")</f>
        <v/>
      </c>
      <c r="BK294" s="157"/>
      <c r="BL294" s="82"/>
      <c r="BM294" s="80" t="str">
        <f>IF(AND(申込書!$C$95&lt;&gt;"▼プルダウンより選択してください",申込書!$C$95&lt;&gt;"",申込書!$P$95&lt;&gt;"YYYY/MM/DD",$G294&lt;&gt;""),申込書!$P$95,"")</f>
        <v/>
      </c>
      <c r="BN294" s="81" t="str">
        <f>IF(AND(申込書!$C$95&lt;&gt;"▼プルダウンより選択してください",申込書!$C$95&lt;&gt;"",$G294&lt;&gt;""),申込書!$M$95,"")</f>
        <v/>
      </c>
      <c r="BO294" s="81" t="str">
        <f>IF($BM$3&lt;&gt;"コンテンツなし",IF(AND(申込書!$AH$4="GIGAスクールパック",SUM($P294,$R294)&lt;&gt;0),SUM($P294,$R294),IF(AND(申込書!$AH$4="SKY安心GIGAタブレット",SUM($T294,$V294)&lt;&gt;0),SUM($T294,$V294),"")),"")</f>
        <v/>
      </c>
      <c r="BP294" s="81" t="str">
        <f>IF($BM$3&lt;&gt;"コンテンツなし",IF(AND(申込書!$AH$4="GIGAスクールパック",SUM($Q294,$S294)&lt;&gt;0),SUM($Q294,$S294),IF(AND(申込書!$AH$4="SKY安心GIGAタブレット",SUM($U294,$W294)&lt;&gt;0),SUM($U294,$W294),"")),"")</f>
        <v/>
      </c>
      <c r="BQ294" s="157"/>
      <c r="BR294" s="82"/>
      <c r="BS294" s="80" t="str">
        <f>IF(AND(申込書!$C$96&lt;&gt;"▼プルダウンより選択してください",申込書!$C$96&lt;&gt;"",申込書!$P$96&lt;&gt;"YYYY/MM/DD",$G294&lt;&gt;""),申込書!$P$96,"")</f>
        <v/>
      </c>
      <c r="BT294" s="81" t="str">
        <f>IF(AND(申込書!$C$96&lt;&gt;"▼プルダウンより選択してください",申込書!$C$96&lt;&gt;"",$G294&lt;&gt;""),申込書!$M$96,"")</f>
        <v/>
      </c>
      <c r="BU294" s="81" t="str">
        <f>IF($BS$3&lt;&gt;"コンテンツなし",IF(AND(申込書!$AH$4="GIGAスクールパック",SUM($P294,$R294)&lt;&gt;0),SUM($P294,$R294),IF(AND(申込書!$AH$4="SKY安心GIGAタブレット",SUM($T294,$V294)&lt;&gt;0),SUM($T294,$V294),"")),"")</f>
        <v/>
      </c>
      <c r="BV294" s="81" t="str">
        <f>IF($BS$3&lt;&gt;"コンテンツなし",IF(AND(申込書!$AH$4="GIGAスクールパック",SUM($Q294,$S294)&lt;&gt;0),SUM($Q294,$S294),IF(AND(申込書!$AH$4="SKY安心GIGAタブレット",SUM($U294,$W294)&lt;&gt;0),SUM($U294,$W294),"")),"")</f>
        <v/>
      </c>
      <c r="BW294" s="157"/>
      <c r="BX294" s="82"/>
      <c r="BY294" s="80" t="str">
        <f>IF(AND(申込書!$C$97&lt;&gt;"▼プルダウンより選択してください",申込書!$C$97&lt;&gt;"",申込書!$P$97&lt;&gt;"YYYY/MM/DD",$G294&lt;&gt;""),申込書!$P$97,"")</f>
        <v/>
      </c>
      <c r="BZ294" s="81" t="str">
        <f>IF(AND(申込書!$C$97&lt;&gt;"▼プルダウンより選択してください",申込書!$C$97&lt;&gt;"",$G294&lt;&gt;""),申込書!$M$97,"")</f>
        <v/>
      </c>
      <c r="CA294" s="81" t="str">
        <f>IF($BY$3&lt;&gt;"コンテンツなし",IF(AND(申込書!$AH$4="GIGAスクールパック",SUM($P294,$R294)&lt;&gt;0),SUM($P294,$R294),IF(AND(申込書!$AH$4="SKY安心GIGAタブレット",SUM($T294,$V294)&lt;&gt;0),SUM($T294,$V294),"")),"")</f>
        <v/>
      </c>
      <c r="CB294" s="81" t="str">
        <f>IF($BY$3&lt;&gt;"コンテンツなし",IF(AND(申込書!$AH$4="GIGAスクールパック",SUM($Q294,$S294)&lt;&gt;0),SUM($Q294,$S294),IF(AND(申込書!$AH$4="SKY安心GIGAタブレット",SUM($U294,$W294)&lt;&gt;0),SUM($U294,$W294),"")),"")</f>
        <v/>
      </c>
      <c r="CC294" s="157"/>
      <c r="CD294" s="82"/>
      <c r="CE294" s="80" t="str">
        <f>IF(AND(申込書!$C$98&lt;&gt;"▼プルダウンより選択してください",申込書!$C$98&lt;&gt;"",申込書!$P$98&lt;&gt;"YYYY/MM/DD",$G294&lt;&gt;""),申込書!$P$98,"")</f>
        <v/>
      </c>
      <c r="CF294" s="81" t="str">
        <f>IF(AND(申込書!$C$98&lt;&gt;"▼プルダウンより選択してください",申込書!$C$98&lt;&gt;"",$G294&lt;&gt;""),申込書!$M$98,"")</f>
        <v/>
      </c>
      <c r="CG294" s="81" t="str">
        <f>IF($CE$3&lt;&gt;"コンテンツなし",IF(AND(申込書!$AH$4="GIGAスクールパック",SUM($P294,$R294)&lt;&gt;0),SUM($P294,$R294),IF(AND(申込書!$AH$4="SKY安心GIGAタブレット",SUM($T294,$V294)&lt;&gt;0),SUM($T294,$V294),"")),"")</f>
        <v/>
      </c>
      <c r="CH294" s="81" t="str">
        <f>IF($CE$3&lt;&gt;"コンテンツなし",IF(AND(申込書!$AH$4="GIGAスクールパック",SUM($Q294,$S294)&lt;&gt;0),SUM($Q294,$S294),IF(AND(申込書!$AH$4="SKY安心GIGAタブレット",SUM($U294,$W294)&lt;&gt;0),SUM($U294,$W294),"")),"")</f>
        <v/>
      </c>
      <c r="CI294" s="157"/>
      <c r="CJ294" s="82"/>
      <c r="CK294" s="80" t="str">
        <f>IF(AND(申込書!$C$99&lt;&gt;"▼プルダウンより選択してください",申込書!$C$99&lt;&gt;"",申込書!$P$99&lt;&gt;"YYYY/MM/DD",$G294&lt;&gt;""),申込書!$P$99,"")</f>
        <v/>
      </c>
      <c r="CL294" s="81" t="str">
        <f>IF(AND(申込書!$C$99&lt;&gt;"▼プルダウンより選択してください",申込書!$C$99&lt;&gt;"",$G294&lt;&gt;""),申込書!$M$99,"")</f>
        <v/>
      </c>
      <c r="CM294" s="81" t="str">
        <f>IF($CK$3&lt;&gt;"コンテンツなし",IF(AND(申込書!$AH$4="GIGAスクールパック",SUM($P294,$R294)&lt;&gt;0),SUM($P294,$R294),IF(AND(申込書!$AH$4="SKY安心GIGAタブレット",SUM($T294,$V294)&lt;&gt;0),SUM($T294,$V294),"")),"")</f>
        <v/>
      </c>
      <c r="CN294" s="81" t="str">
        <f>IF($CK$3&lt;&gt;"コンテンツなし",IF(AND(申込書!$AH$4="GIGAスクールパック",SUM($Q294,$S294)&lt;&gt;0),SUM($Q294,$S294),IF(AND(申込書!$AH$4="SKY安心GIGAタブレット",SUM($U294,$W294)&lt;&gt;0),SUM($U294,$W294),"")),"")</f>
        <v/>
      </c>
      <c r="CO294" s="157"/>
      <c r="CP294" s="82"/>
      <c r="CQ294" s="80" t="str">
        <f>IF(AND(申込書!$C$100&lt;&gt;"▼プルダウンより選択してください",申込書!$C$100&lt;&gt;"",申込書!$P$100&lt;&gt;"YYYY/MM/DD",$G294&lt;&gt;""),申込書!$P$100,"")</f>
        <v/>
      </c>
      <c r="CR294" s="81" t="str">
        <f>IF(AND(申込書!$C$100&lt;&gt;"▼プルダウンより選択してください",申込書!$C$100&lt;&gt;"",$G294&lt;&gt;""),申込書!$M$100,"")</f>
        <v/>
      </c>
      <c r="CS294" s="81" t="str">
        <f>IF($CQ$3&lt;&gt;"コンテンツなし",IF(AND(申込書!$AH$4="GIGAスクールパック",SUM($P294,$R294)&lt;&gt;0),SUM($P294,$R294),IF(AND(申込書!$AH$4="SKY安心GIGAタブレット",SUM($T294,$V294)&lt;&gt;0),SUM($T294,$V294),"")),"")</f>
        <v/>
      </c>
      <c r="CT294" s="81" t="str">
        <f>IF($CQ$3&lt;&gt;"コンテンツなし",IF(AND(申込書!$AH$4="GIGAスクールパック",SUM($Q294,$S294)&lt;&gt;0),SUM($Q294,$S294),IF(AND(申込書!$AH$4="SKY安心GIGAタブレット",SUM($U294,$W294)&lt;&gt;0),SUM($U294,$W294),"")),"")</f>
        <v/>
      </c>
      <c r="CU294" s="81"/>
      <c r="CV294" s="82"/>
      <c r="CW294" s="80" t="str">
        <f>IF(AND(申込書!$C$101&lt;&gt;"▼プルダウンより選択してください",申込書!$C$101&lt;&gt;"",申込書!$P$101&lt;&gt;"YYYY/MM/DD",$G294&lt;&gt;""),申込書!$P$101,"")</f>
        <v/>
      </c>
      <c r="CX294" s="81" t="str">
        <f>IF(AND(申込書!$C$101&lt;&gt;"▼プルダウンより選択してください",申込書!$C$101&lt;&gt;"",$G294&lt;&gt;""),申込書!$M$101,"")</f>
        <v/>
      </c>
      <c r="CY294" s="81" t="str">
        <f>IF($CW$3&lt;&gt;"コンテンツなし",IF(AND(申込書!$AH$4="GIGAスクールパック",SUM($P294,$R294)&lt;&gt;0),SUM($P294,$R294),IF(AND(申込書!$AH$4="SKY安心GIGAタブレット",SUM($T294,$V294)&lt;&gt;0),SUM($T294,$V294),"")),"")</f>
        <v/>
      </c>
      <c r="CZ294" s="81" t="str">
        <f>IF($CW$3&lt;&gt;"コンテンツなし",IF(AND(申込書!$AH$4="GIGAスクールパック",SUM($Q294,$S294)&lt;&gt;0),SUM($Q294,$S294),IF(AND(申込書!$AH$4="SKY安心GIGAタブレット",SUM($U294,$W294)&lt;&gt;0),SUM($U294,$W294),"")),"")</f>
        <v/>
      </c>
      <c r="DA294" s="81"/>
      <c r="DB294" s="82"/>
      <c r="DC294" s="80" t="str">
        <f>IF(AND(申込書!$C$102&lt;&gt;"▼プルダウンより選択してください",申込書!$C$102&lt;&gt;"",申込書!$P$102&lt;&gt;"YYYY/MM/DD",$G294&lt;&gt;""),申込書!$P$102,"")</f>
        <v/>
      </c>
      <c r="DD294" s="81" t="str">
        <f>IF(AND(申込書!$C$102&lt;&gt;"▼プルダウンより選択してください",申込書!$C$102&lt;&gt;"",$G294&lt;&gt;""),申込書!$M$102,"")</f>
        <v/>
      </c>
      <c r="DE294" s="81" t="str">
        <f>IF($DC$3&lt;&gt;"コンテンツなし",IF(AND(申込書!$AH$4="GIGAスクールパック",SUM($P294,$R294)&lt;&gt;0),SUM($P294,$R294),IF(AND(申込書!$AH$4="SKY安心GIGAタブレット",SUM($T294,$V294)&lt;&gt;0),SUM($T294,$V294),"")),"")</f>
        <v/>
      </c>
      <c r="DF294" s="81" t="str">
        <f>IF($DC$3&lt;&gt;"コンテンツなし",IF(AND(申込書!$AH$4="GIGAスクールパック",SUM($Q294,$S294)&lt;&gt;0),SUM($Q294,$S294),IF(AND(申込書!$AH$4="SKY安心GIGAタブレット",SUM($U294,$W294)&lt;&gt;0),SUM($U294,$W294),"")),"")</f>
        <v/>
      </c>
      <c r="DG294" s="81"/>
      <c r="DH294" s="82"/>
      <c r="DI294" s="80" t="str">
        <f>IF(AND(申込書!$C$103&lt;&gt;"▼プルダウンより選択してください",申込書!$C$103&lt;&gt;"",申込書!$P$103&lt;&gt;"YYYY/MM/DD",$G294&lt;&gt;""),申込書!$P$103,"")</f>
        <v/>
      </c>
      <c r="DJ294" s="81" t="str">
        <f>IF(AND(申込書!$C$103&lt;&gt;"▼プルダウンより選択してください",申込書!$C$103&lt;&gt;"",$G294&lt;&gt;""),申込書!$M$103,"")</f>
        <v/>
      </c>
      <c r="DK294" s="81" t="str">
        <f>IF($DI$3&lt;&gt;"コンテンツなし",IF(AND(申込書!$AH$4="GIGAスクールパック",SUM($P294,$R294)&lt;&gt;0),SUM($P294,$R294),IF(AND(申込書!$AH$4="SKY安心GIGAタブレット",SUM($T294,$V294)&lt;&gt;0),SUM($T294,$V294),"")),"")</f>
        <v/>
      </c>
      <c r="DL294" s="81" t="str">
        <f>IF($DI$3&lt;&gt;"コンテンツなし",IF(AND(申込書!$AH$4="GIGAスクールパック",SUM($Q294,$S294)&lt;&gt;0),SUM($Q294,$S294),IF(AND(申込書!$AH$4="SKY安心GIGAタブレット",SUM($U294,$W294)&lt;&gt;0),SUM($U294,$W294),"")),"")</f>
        <v/>
      </c>
      <c r="DM294" s="81"/>
      <c r="DN294" s="82"/>
      <c r="DO294" s="80" t="str">
        <f>IF(AND(申込書!$C$104&lt;&gt;"▼プルダウンより選択してください",申込書!$C$104&lt;&gt;"",申込書!$P$104&lt;&gt;"YYYY/MM/DD",$G294&lt;&gt;""),申込書!$P$104,"")</f>
        <v/>
      </c>
      <c r="DP294" s="81" t="str">
        <f>IF(AND(申込書!$C$104&lt;&gt;"▼プルダウンより選択してください",申込書!$C$104&lt;&gt;"",$G294&lt;&gt;""),申込書!$M$104,"")</f>
        <v/>
      </c>
      <c r="DQ294" s="81" t="str">
        <f>IF($DO$3&lt;&gt;"コンテンツなし",IF(AND(申込書!$AH$4="GIGAスクールパック",SUM($P294,$R294)&lt;&gt;0),SUM($P294,$R294),IF(AND(申込書!$AH$4="SKY安心GIGAタブレット",SUM($T294,$V294)&lt;&gt;0),SUM($T294,$V294),"")),"")</f>
        <v/>
      </c>
      <c r="DR294" s="81" t="str">
        <f>IF($DO$3&lt;&gt;"コンテンツなし",IF(AND(申込書!$AH$4="GIGAスクールパック",SUM($Q294,$S294)&lt;&gt;0),SUM($Q294,$S294),IF(AND(申込書!$AH$4="SKY安心GIGAタブレット",SUM($U294,$W294)&lt;&gt;0),SUM($U294,$W294),"")),"")</f>
        <v/>
      </c>
      <c r="DS294" s="81"/>
      <c r="DT294" s="82"/>
      <c r="DU294" s="80" t="str">
        <f>IF(AND(申込書!$C$105&lt;&gt;"▼プルダウンより選択してください",申込書!$C$105&lt;&gt;"",申込書!$P$105&lt;&gt;"YYYY/MM/DD",$G294&lt;&gt;""),申込書!$P$105,"")</f>
        <v/>
      </c>
      <c r="DV294" s="81" t="str">
        <f>IF(AND(申込書!$C$105&lt;&gt;"▼プルダウンより選択してください",申込書!$C$105&lt;&gt;"",$G294&lt;&gt;""),申込書!$M$105,"")</f>
        <v/>
      </c>
      <c r="DW294" s="81" t="str">
        <f>IF($DU$3&lt;&gt;"コンテンツなし",IF(AND(申込書!$AH$4="GIGAスクールパック",SUM($P294,$R294)&lt;&gt;0),SUM($P294,$R294),IF(AND(申込書!$AH$4="SKY安心GIGAタブレット",SUM($T294,$V294)&lt;&gt;0),SUM($T294,$V294),"")),"")</f>
        <v/>
      </c>
      <c r="DX294" s="81" t="str">
        <f>IF($DU$3&lt;&gt;"コンテンツなし",IF(AND(申込書!$AH$4="GIGAスクールパック",SUM($Q294,$S294)&lt;&gt;0),SUM($Q294,$S294),IF(AND(申込書!$AH$4="SKY安心GIGAタブレット",SUM($U294,$W294)&lt;&gt;0),SUM($U294,$W294),"")),"")</f>
        <v/>
      </c>
      <c r="DY294" s="157"/>
      <c r="DZ294" s="82"/>
      <c r="EA294" s="80" t="str">
        <f>IF(AND(申込書!$C$106&lt;&gt;"▼プルダウンより選択してください",申込書!$C$106&lt;&gt;"",申込書!$P$106&lt;&gt;"YYYY/MM/DD",$G294&lt;&gt;""),申込書!$P$106,"")</f>
        <v/>
      </c>
      <c r="EB294" s="81" t="str">
        <f>IF(AND(申込書!$C$106&lt;&gt;"▼プルダウンより選択してください",申込書!$C$106&lt;&gt;"",$G294&lt;&gt;""),申込書!$M$106,"")</f>
        <v/>
      </c>
      <c r="EC294" s="81" t="str">
        <f>IF($EA$3&lt;&gt;"コンテンツなし",IF(AND(申込書!$AH$4="GIGAスクールパック",SUM($P294,$R294)&lt;&gt;0),SUM($P294,$R294),IF(AND(申込書!$AH$4="SKY安心GIGAタブレット",SUM($T294,$V294)&lt;&gt;0),SUM($T294,$V294),"")),"")</f>
        <v/>
      </c>
      <c r="ED294" s="81" t="str">
        <f>IF($EA$3&lt;&gt;"コンテンツなし",IF(AND(申込書!$AH$4="GIGAスクールパック",SUM($Q294,$S294)&lt;&gt;0),SUM($Q294,$S294),IF(AND(申込書!$AH$4="SKY安心GIGAタブレット",SUM($U294,$W294)&lt;&gt;0),SUM($U294,$W294),"")),"")</f>
        <v/>
      </c>
      <c r="EE294" s="157"/>
      <c r="EF294" s="82"/>
      <c r="EG294" s="80" t="str">
        <f>IF(AND(申込書!$C$107&lt;&gt;"▼プルダウンより選択してください",申込書!$C$107&lt;&gt;"",申込書!$P$107&lt;&gt;"YYYY/MM/DD",$G294&lt;&gt;""),申込書!$P$107,"")</f>
        <v/>
      </c>
      <c r="EH294" s="81" t="str">
        <f>IF(AND(申込書!$C$107&lt;&gt;"▼プルダウンより選択してください",申込書!$C$107&lt;&gt;"",$G294&lt;&gt;""),申込書!$M$107,"")</f>
        <v/>
      </c>
      <c r="EI294" s="81" t="str">
        <f>IF($EG$3&lt;&gt;"コンテンツなし",IF(AND(申込書!$AH$4="GIGAスクールパック",SUM($P294,$R294)&lt;&gt;0),SUM($P294,$R294),IF(AND(申込書!$AH$4="SKY安心GIGAタブレット",SUM($T294,$V294)&lt;&gt;0),SUM($T294,$V294),"")),"")</f>
        <v/>
      </c>
      <c r="EJ294" s="81" t="str">
        <f>IF($EG$3&lt;&gt;"コンテンツなし",IF(AND(申込書!$AH$4="GIGAスクールパック",SUM($Q294,$S294)&lt;&gt;0),SUM($Q294,$S294),IF(AND(申込書!$AH$4="SKY安心GIGAタブレット",SUM($U294,$W294)&lt;&gt;0),SUM($U294,$W294),"")),"")</f>
        <v/>
      </c>
      <c r="EK294" s="157"/>
      <c r="EL294" s="82"/>
      <c r="EM294" s="80" t="str">
        <f>IF(AND(申込書!$C$108&lt;&gt;"▼プルダウンより選択してください",申込書!$C$108&lt;&gt;"",申込書!$P$108&lt;&gt;"YYYY/MM/DD",$G294&lt;&gt;""),申込書!$P$108,"")</f>
        <v/>
      </c>
      <c r="EN294" s="81" t="str">
        <f>IF(AND(申込書!$C$108&lt;&gt;"▼プルダウンより選択してください",申込書!$C$108&lt;&gt;"",$G294&lt;&gt;""),申込書!$M$108,"")</f>
        <v/>
      </c>
      <c r="EO294" s="81" t="str">
        <f>IF($EM$3&lt;&gt;"コンテンツなし",IF(AND(申込書!$AH$4="GIGAスクールパック",SUM($P294,$R294)&lt;&gt;0),SUM($P294,$R294),IF(AND(申込書!$AH$4="SKY安心GIGAタブレット",SUM($T294,$V294)&lt;&gt;0),SUM($T294,$V294),"")),"")</f>
        <v/>
      </c>
      <c r="EP294" s="81" t="str">
        <f>IF($EM$3&lt;&gt;"コンテンツなし",IF(AND(申込書!$AH$4="GIGAスクールパック",SUM($Q294,$S294)&lt;&gt;0),SUM($Q294,$S294),IF(AND(申込書!$AH$4="SKY安心GIGAタブレット",SUM($U294,$W294)&lt;&gt;0),SUM($U294,$W294),"")),"")</f>
        <v/>
      </c>
      <c r="EQ294" s="157"/>
      <c r="ER294" s="82"/>
      <c r="ES294" s="80" t="str">
        <f>IF(AND(申込書!$C$109&lt;&gt;"▼プルダウンより選択してください",申込書!$C$109&lt;&gt;"",申込書!$P$109&lt;&gt;"YYYY/MM/DD",$G294&lt;&gt;""),申込書!$P$109,"")</f>
        <v/>
      </c>
      <c r="ET294" s="81" t="str">
        <f>IF(AND(申込書!$C$109&lt;&gt;"▼プルダウンより選択してください",申込書!$C$109&lt;&gt;"",$G294&lt;&gt;""),申込書!$M$109,"")</f>
        <v/>
      </c>
      <c r="EU294" s="81" t="str">
        <f>IF($ES$3&lt;&gt;"コンテンツなし",IF(AND(申込書!$AH$4="GIGAスクールパック",SUM($P294,$R294)&lt;&gt;0),SUM($P294,$R294),IF(AND(申込書!$AH$4="SKY安心GIGAタブレット",SUM($T294,$V294)&lt;&gt;0),SUM($T294,$V294),"")),"")</f>
        <v/>
      </c>
      <c r="EV294" s="81" t="str">
        <f>IF($ES$3&lt;&gt;"コンテンツなし",IF(AND(申込書!$AH$4="GIGAスクールパック",SUM($Q294,$S294)&lt;&gt;0),SUM($Q294,$S294),IF(AND(申込書!$AH$4="SKY安心GIGAタブレット",SUM($U294,$W294)&lt;&gt;0),SUM($U294,$W294),"")),"")</f>
        <v/>
      </c>
      <c r="EW294" s="157"/>
      <c r="EX294" s="82"/>
      <c r="EY294" s="80" t="str">
        <f>IF(AND(申込書!$C$110&lt;&gt;"▼プルダウンより選択してください",申込書!$C$110&lt;&gt;"",申込書!$P$110&lt;&gt;"YYYY/MM/DD",$G294&lt;&gt;""),申込書!$P$110,"")</f>
        <v/>
      </c>
      <c r="EZ294" s="81" t="str">
        <f>IF(AND(申込書!$C$110&lt;&gt;"▼プルダウンより選択してください",申込書!$C$110&lt;&gt;"",$G294&lt;&gt;""),申込書!$M$110,"")</f>
        <v/>
      </c>
      <c r="FA294" s="81" t="str">
        <f>IF($EY$3&lt;&gt;"コンテンツなし",IF(AND(申込書!$AH$4="GIGAスクールパック",SUM($P294,$R294)&lt;&gt;0),SUM($P294,$R294),IF(AND(申込書!$AH$4="SKY安心GIGAタブレット",SUM($T294,$V294)&lt;&gt;0),SUM($T294,$V294),"")),"")</f>
        <v/>
      </c>
      <c r="FB294" s="81" t="str">
        <f>IF($EY$3&lt;&gt;"コンテンツなし",IF(AND(申込書!$AH$4="GIGAスクールパック",SUM($Q294,$S294)&lt;&gt;0),SUM($Q294,$S294),IF(AND(申込書!$AH$4="SKY安心GIGAタブレット",SUM($U294,$W294)&lt;&gt;0),SUM($U294,$W294),"")),"")</f>
        <v/>
      </c>
      <c r="FC294" s="157"/>
      <c r="FD294" s="82"/>
      <c r="FE294" s="80" t="str">
        <f>IF(AND(申込書!$C$111&lt;&gt;"▼プルダウンより選択してください",申込書!$C$111&lt;&gt;"",申込書!$P$111&lt;&gt;"YYYY/MM/DD",$G294&lt;&gt;""),申込書!$P$111,"")</f>
        <v/>
      </c>
      <c r="FF294" s="81" t="str">
        <f>IF(AND(申込書!$C$111&lt;&gt;"▼プルダウンより選択してください",申込書!$C$111&lt;&gt;"",$G294&lt;&gt;""),申込書!$M$111,"")</f>
        <v/>
      </c>
      <c r="FG294" s="81" t="str">
        <f>IF($FE$3&lt;&gt;"コンテンツなし",IF(AND(申込書!$AH$4="GIGAスクールパック",SUM($P294,$R294)&lt;&gt;0),SUM($P294,$R294),IF(AND(申込書!$AH$4="SKY安心GIGAタブレット",SUM($T294,$V294)&lt;&gt;0),SUM($T294,$V294),"")),"")</f>
        <v/>
      </c>
      <c r="FH294" s="81" t="str">
        <f>IF($FE$3&lt;&gt;"コンテンツなし",IF(AND(申込書!$AH$4="GIGAスクールパック",SUM($Q294,$S294)&lt;&gt;0),SUM($Q294,$S294),IF(AND(申込書!$AH$4="SKY安心GIGAタブレット",SUM($U294,$W294)&lt;&gt;0),SUM($U294,$W294),"")),"")</f>
        <v/>
      </c>
      <c r="FI294" s="157"/>
      <c r="FJ294" s="82"/>
      <c r="FK294" s="80" t="str">
        <f>IF(AND(申込書!$C$112&lt;&gt;"▼プルダウンより選択してください",申込書!$C$112&lt;&gt;"",申込書!$P$112&lt;&gt;"YYYY/MM/DD",$G294&lt;&gt;""),申込書!$P$112,"")</f>
        <v/>
      </c>
      <c r="FL294" s="81" t="str">
        <f>IF(AND(申込書!$C$112&lt;&gt;"▼プルダウンより選択してください",申込書!$C$112&lt;&gt;"",$G294&lt;&gt;""),申込書!$M$112,"")</f>
        <v/>
      </c>
      <c r="FM294" s="81" t="str">
        <f>IF($FK$3&lt;&gt;"コンテンツなし",IF(AND(申込書!$AH$4="GIGAスクールパック",SUM($P294,$R294)&lt;&gt;0),SUM($P294,$R294),IF(AND(申込書!$AH$4="SKY安心GIGAタブレット",SUM($T294,$V294)&lt;&gt;0),SUM($T294,$V294),"")),"")</f>
        <v/>
      </c>
      <c r="FN294" s="81" t="str">
        <f>IF($FK$3&lt;&gt;"コンテンツなし",IF(AND(申込書!$AH$4="GIGAスクールパック",SUM($Q294,$S294)&lt;&gt;0),SUM($Q294,$S294),IF(AND(申込書!$AH$4="SKY安心GIGAタブレット",SUM($U294,$W294)&lt;&gt;0),SUM($U294,$W294),"")),"")</f>
        <v/>
      </c>
      <c r="FO294" s="157"/>
      <c r="FP294" s="82"/>
      <c r="FQ294" s="80" t="str">
        <f>IF(AND(申込書!$C$113&lt;&gt;"▼プルダウンより選択してください",申込書!$C$113&lt;&gt;"",申込書!$P$113&lt;&gt;"YYYY/MM/DD",$G294&lt;&gt;""),申込書!$P$113,"")</f>
        <v/>
      </c>
      <c r="FR294" s="81" t="str">
        <f>IF(AND(申込書!$C$113&lt;&gt;"▼プルダウンより選択してください",申込書!$C$113&lt;&gt;"",$G294&lt;&gt;""),申込書!$M$113,"")</f>
        <v/>
      </c>
      <c r="FS294" s="81" t="str">
        <f>IF($FQ$3&lt;&gt;"コンテンツなし",IF(AND(申込書!$AH$4="GIGAスクールパック",SUM($P294,$R294)&lt;&gt;0),SUM($P294,$R294),IF(AND(申込書!$AH$4="SKY安心GIGAタブレット",SUM($T294,$V294)&lt;&gt;0),SUM($T294,$V294),"")),"")</f>
        <v/>
      </c>
      <c r="FT294" s="81" t="str">
        <f>IF($FQ$3&lt;&gt;"コンテンツなし",IF(AND(申込書!$AH$4="GIGAスクールパック",SUM($Q294,$S294)&lt;&gt;0),SUM($Q294,$S294),IF(AND(申込書!$AH$4="SKY安心GIGAタブレット",SUM($U294,$W294)&lt;&gt;0),SUM($U294,$W294),"")),"")</f>
        <v/>
      </c>
      <c r="FU294" s="157"/>
      <c r="FV294" s="82"/>
      <c r="FW294" s="80" t="str">
        <f>IF(AND(申込書!$C$114&lt;&gt;"▼プルダウンより選択してください",申込書!$C$114&lt;&gt;"",申込書!$P$114&lt;&gt;"YYYY/MM/DD",$G294&lt;&gt;""),申込書!$P$114,"")</f>
        <v/>
      </c>
      <c r="FX294" s="81" t="str">
        <f>IF(AND(申込書!$C$114&lt;&gt;"▼プルダウンより選択してください",申込書!$C$114&lt;&gt;"",$G294&lt;&gt;""),申込書!$M$114,"")</f>
        <v/>
      </c>
      <c r="FY294" s="81" t="str">
        <f>IF($FW$3&lt;&gt;"コンテンツなし",IF(AND(申込書!$AH$4="GIGAスクールパック",SUM($P294,$R294)&lt;&gt;0),SUM($P294,$R294),IF(AND(申込書!$AH$4="SKY安心GIGAタブレット",SUM($T294,$V294)&lt;&gt;0),SUM($T294,$V294),"")),"")</f>
        <v/>
      </c>
      <c r="FZ294" s="81" t="str">
        <f>IF($FW$3&lt;&gt;"コンテンツなし",IF(AND(申込書!$AH$4="GIGAスクールパック",SUM($Q294,$S294)&lt;&gt;0),SUM($Q294,$S294),IF(AND(申込書!$AH$4="SKY安心GIGAタブレット",SUM($U294,$W294)&lt;&gt;0),SUM($U294,$W294),"")),"")</f>
        <v/>
      </c>
      <c r="GA294" s="157"/>
      <c r="GB294" s="82"/>
      <c r="GC294" s="80" t="str">
        <f>IF(AND(申込書!$C$115&lt;&gt;"▼プルダウンより選択してください",申込書!$C$115&lt;&gt;"",申込書!$P$115&lt;&gt;"YYYY/MM/DD",$G294&lt;&gt;""),申込書!$P$115,"")</f>
        <v/>
      </c>
      <c r="GD294" s="81" t="str">
        <f>IF(AND(申込書!$C$115&lt;&gt;"▼プルダウンより選択してください",申込書!$C$115&lt;&gt;"",$G294&lt;&gt;""),申込書!$M$115,"")</f>
        <v/>
      </c>
      <c r="GE294" s="81" t="str">
        <f>IF($GC$3&lt;&gt;"コンテンツなし",IF(AND(申込書!$AH$4="GIGAスクールパック",SUM($P294,$R294)&lt;&gt;0),SUM($P294,$R294),IF(AND(申込書!$AH$4="SKY安心GIGAタブレット",SUM($T294,$V294)&lt;&gt;0),SUM($T294,$V294),"")),"")</f>
        <v/>
      </c>
      <c r="GF294" s="81" t="str">
        <f>IF($GC$3&lt;&gt;"コンテンツなし",IF(AND(申込書!$AH$4="GIGAスクールパック",SUM($Q294,$S294)&lt;&gt;0),SUM($Q294,$S294),IF(AND(申込書!$AH$4="SKY安心GIGAタブレット",SUM($U294,$W294)&lt;&gt;0),SUM($U294,$W294),"")),"")</f>
        <v/>
      </c>
      <c r="GG294" s="157"/>
      <c r="GH294" s="82"/>
      <c r="GI294" s="80" t="str">
        <f>IF(AND(申込書!$C$116&lt;&gt;"▼プルダウンより選択してください",申込書!$C$116&lt;&gt;"",申込書!$P$116&lt;&gt;"YYYY/MM/DD",$G294&lt;&gt;""),申込書!$P$116,"")</f>
        <v/>
      </c>
      <c r="GJ294" s="81" t="str">
        <f>IF(AND(申込書!$C$116&lt;&gt;"▼プルダウンより選択してください",申込書!$C$116&lt;&gt;"",$G294&lt;&gt;""),申込書!$M$116,"")</f>
        <v/>
      </c>
      <c r="GK294" s="81" t="str">
        <f>IF($GI$3&lt;&gt;"コンテンツなし",IF(AND(申込書!$AH$4="GIGAスクールパック",SUM($P294,$R294)&lt;&gt;0),SUM($P294,$R294),IF(AND(申込書!$AH$4="SKY安心GIGAタブレット",SUM($T294,$V294)&lt;&gt;0),SUM($T294,$V294),"")),"")</f>
        <v/>
      </c>
      <c r="GL294" s="81" t="str">
        <f>IF($GI$3&lt;&gt;"コンテンツなし",IF(AND(申込書!$AH$4="GIGAスクールパック",SUM($Q294,$S294)&lt;&gt;0),SUM($Q294,$S294),IF(AND(申込書!$AH$4="SKY安心GIGAタブレット",SUM($U294,$W294)&lt;&gt;0),SUM($U294,$W294),"")),"")</f>
        <v/>
      </c>
      <c r="GM294" s="157"/>
      <c r="GN294" s="82"/>
      <c r="GO294" s="80" t="str">
        <f>IF(AND(申込書!$C$117&lt;&gt;"▼プルダウンより選択してください",申込書!$C$117&lt;&gt;"",申込書!$P$117&lt;&gt;"YYYY/MM/DD",$G294&lt;&gt;""),申込書!$P$117,"")</f>
        <v/>
      </c>
      <c r="GP294" s="81" t="str">
        <f>IF(AND(申込書!$C$117&lt;&gt;"▼プルダウンより選択してください",申込書!$C$117&lt;&gt;"",$G294&lt;&gt;""),申込書!$M$117,"")</f>
        <v/>
      </c>
      <c r="GQ294" s="81" t="str">
        <f>IF($GO$3&lt;&gt;"コンテンツなし",IF(AND(申込書!$AH$4="GIGAスクールパック",SUM($P294,$R294)&lt;&gt;0),SUM($P294,$R294),IF(AND(申込書!$AH$4="SKY安心GIGAタブレット",SUM($T294,$V294)&lt;&gt;0),SUM($T294,$V294),"")),"")</f>
        <v/>
      </c>
      <c r="GR294" s="81" t="str">
        <f>IF($GO$3&lt;&gt;"コンテンツなし",IF(AND(申込書!$AH$4="GIGAスクールパック",SUM($Q294,$S294)&lt;&gt;0),SUM($Q294,$S294),IF(AND(申込書!$AH$4="SKY安心GIGAタブレット",SUM($U294,$W294)&lt;&gt;0),SUM($U294,$W294),"")),"")</f>
        <v/>
      </c>
      <c r="GS294" s="157"/>
      <c r="GT294" s="82"/>
      <c r="GU294" s="80" t="str">
        <f>IF(AND(申込書!$C$118&lt;&gt;"▼プルダウンより選択してください",申込書!$C$118&lt;&gt;"",申込書!$P$118&lt;&gt;"YYYY/MM/DD",$G294&lt;&gt;""),申込書!$P$118,"")</f>
        <v/>
      </c>
      <c r="GV294" s="81" t="str">
        <f>IF(AND(申込書!$C$118&lt;&gt;"▼プルダウンより選択してください",申込書!$C$118&lt;&gt;"",$G294&lt;&gt;""),申込書!$M$118,"")</f>
        <v/>
      </c>
      <c r="GW294" s="81" t="str">
        <f>IF($GU$3&lt;&gt;"コンテンツなし",IF(AND(申込書!$AH$4="GIGAスクールパック",SUM($P294,$R294)&lt;&gt;0),SUM($P294,$R294),IF(AND(申込書!$AH$4="SKY安心GIGAタブレット",SUM($T294,$V294)&lt;&gt;0),SUM($T294,$V294),"")),"")</f>
        <v/>
      </c>
      <c r="GX294" s="81" t="str">
        <f>IF($GU$3&lt;&gt;"コンテンツなし",IF(AND(申込書!$AH$4="GIGAスクールパック",SUM($Q294,$S294)&lt;&gt;0),SUM($Q294,$S294),IF(AND(申込書!$AH$4="SKY安心GIGAタブレット",SUM($U294,$W294)&lt;&gt;0),SUM($U294,$W294),"")),"")</f>
        <v/>
      </c>
      <c r="GY294" s="157"/>
      <c r="GZ294" s="82"/>
      <c r="HA294" s="80" t="str">
        <f>IF(AND(申込書!$C$119&lt;&gt;"▼プルダウンより選択してください",申込書!$C$119&lt;&gt;"",申込書!$P$119&lt;&gt;"YYYY/MM/DD",$G294&lt;&gt;""),申込書!$P$119,"")</f>
        <v/>
      </c>
      <c r="HB294" s="81" t="str">
        <f>IF(AND(申込書!$C$119&lt;&gt;"▼プルダウンより選択してください",申込書!$C$119&lt;&gt;"",$G294&lt;&gt;""),申込書!$M$119,"")</f>
        <v/>
      </c>
      <c r="HC294" s="81" t="str">
        <f>IF($HA$3&lt;&gt;"コンテンツなし",IF(AND(申込書!$AH$4="GIGAスクールパック",SUM($P294,$R294)&lt;&gt;0),SUM($P294,$R294),IF(AND(申込書!$AH$4="SKY安心GIGAタブレット",SUM($T294,$V294)&lt;&gt;0),SUM($T294,$V294),"")),"")</f>
        <v/>
      </c>
      <c r="HD294" s="81" t="str">
        <f>IF($HA$3&lt;&gt;"コンテンツなし",IF(AND(申込書!$AH$4="GIGAスクールパック",SUM($Q294,$S294)&lt;&gt;0),SUM($Q294,$S294),IF(AND(申込書!$AH$4="SKY安心GIGAタブレット",SUM($U294,$W294)&lt;&gt;0),SUM($U294,$W294),"")),"")</f>
        <v/>
      </c>
      <c r="HE294" s="157"/>
      <c r="HF294" s="82"/>
      <c r="HG294" s="83"/>
    </row>
    <row r="295" spans="2:215" ht="26.85" customHeight="1">
      <c r="B295" s="62">
        <f t="shared" si="4"/>
        <v>290</v>
      </c>
      <c r="C295" s="63"/>
      <c r="D295" s="64"/>
      <c r="E295" s="207"/>
      <c r="F295" s="65"/>
      <c r="G295" s="66"/>
      <c r="H295" s="67"/>
      <c r="I295" s="68"/>
      <c r="J295" s="69"/>
      <c r="K295" s="70"/>
      <c r="L295" s="71"/>
      <c r="M295" s="72"/>
      <c r="N295" s="73"/>
      <c r="O295" s="74"/>
      <c r="P295" s="179"/>
      <c r="Q295" s="180"/>
      <c r="R295" s="180"/>
      <c r="S295" s="181"/>
      <c r="T295" s="179"/>
      <c r="U295" s="180"/>
      <c r="V295" s="182"/>
      <c r="W295" s="181"/>
      <c r="X295" s="75"/>
      <c r="Y295" s="76"/>
      <c r="Z295" s="77"/>
      <c r="AA295" s="78"/>
      <c r="AB295" s="79"/>
      <c r="AC295" s="79"/>
      <c r="AD295" s="79"/>
      <c r="AE295" s="77"/>
      <c r="AF295" s="139"/>
      <c r="AG295" s="139"/>
      <c r="AH295" s="139"/>
      <c r="AI295" s="80" t="str">
        <f>IF(AND(申込書!$C$90&lt;&gt;"▼プルダウンより選択してください",申込書!$C$90&lt;&gt;"",申込書!$P$90&lt;&gt;"YYYY/MM/DD",$G295&lt;&gt;""),申込書!$P$90,"")</f>
        <v/>
      </c>
      <c r="AJ295" s="81" t="str">
        <f>IF(AND(申込書!$C$90&lt;&gt;"▼プルダウンより選択してください",申込書!$C$90&lt;&gt;"",$G295&lt;&gt;""),申込書!$M$90,"")</f>
        <v/>
      </c>
      <c r="AK295" s="81" t="str">
        <f>IF($AI$3&lt;&gt;"コンテンツなし",IF(AND(申込書!$AH$4="GIGAスクールパック",SUM($P295,$R295)&lt;&gt;0),SUM($P295,$R295),IF(AND(申込書!$AH$4="SKY安心GIGAタブレット",SUM($T295,$V295)&lt;&gt;0),SUM($T295,$V295),"")),"")</f>
        <v/>
      </c>
      <c r="AL295" s="81" t="str">
        <f>IF($AI$3&lt;&gt;"コンテンツなし",IF(AND(申込書!$AH$4="GIGAスクールパック",SUM($Q295,$S295)&lt;&gt;0),SUM($Q295,$S295),IF(AND(申込書!$AH$4="SKY安心GIGAタブレット",SUM($U295,$W295)&lt;&gt;0),SUM($U295,$W295),"")),"")</f>
        <v/>
      </c>
      <c r="AM295" s="157"/>
      <c r="AN295" s="82"/>
      <c r="AO295" s="80" t="str">
        <f>IF(AND(申込書!$C$91&lt;&gt;"▼プルダウンより選択してください",申込書!$C$91&lt;&gt;"",申込書!$P$91&lt;&gt;"YYYY/MM/DD",$G295&lt;&gt;""),申込書!$P$91,"")</f>
        <v/>
      </c>
      <c r="AP295" s="81" t="str">
        <f>IF(AND(申込書!$C$91&lt;&gt;"▼プルダウンより選択してください",申込書!$C$91&lt;&gt;"",$G295&lt;&gt;""),申込書!$M$91,"")</f>
        <v/>
      </c>
      <c r="AQ295" s="81" t="str">
        <f>IF($AO$3&lt;&gt;"コンテンツなし",IF(AND(申込書!$AH$4="GIGAスクールパック",SUM($P295,$R295)&lt;&gt;0),SUM($P295,$R295),IF(AND(申込書!$AH$4="SKY安心GIGAタブレット",SUM($T295,$V295)&lt;&gt;0),SUM($T295,$V295),"")),"")</f>
        <v/>
      </c>
      <c r="AR295" s="81" t="str">
        <f>IF($AO$3&lt;&gt;"コンテンツなし",IF(AND(申込書!$AH$4="GIGAスクールパック",SUM($Q295,$S295)&lt;&gt;0),SUM($Q295,$S295),IF(AND(申込書!$AH$4="SKY安心GIGAタブレット",SUM($U295,$W295)&lt;&gt;0),SUM($U295,$W295),"")),"")</f>
        <v/>
      </c>
      <c r="AS295" s="157"/>
      <c r="AT295" s="82"/>
      <c r="AU295" s="80" t="str">
        <f>IF(AND(申込書!$C$92&lt;&gt;"▼プルダウンより選択してください",申込書!$C$92&lt;&gt;"",申込書!$P$92&lt;&gt;"YYYY/MM/DD",$G295&lt;&gt;""),申込書!$P$92,"")</f>
        <v/>
      </c>
      <c r="AV295" s="81" t="str">
        <f>IF(AND(申込書!$C$92&lt;&gt;"▼プルダウンより選択してください",申込書!$C$92&lt;&gt;"",$G295&lt;&gt;""),申込書!$M$92,"")</f>
        <v/>
      </c>
      <c r="AW295" s="81" t="str">
        <f>IF($AU$3&lt;&gt;"コンテンツなし",IF(AND(申込書!$AH$4="GIGAスクールパック",SUM($P295,$R295)&lt;&gt;0),SUM($P295,$R295),IF(AND(申込書!$AH$4="SKY安心GIGAタブレット",SUM($T295,$V295)&lt;&gt;0),SUM($T295,$V295),"")),"")</f>
        <v/>
      </c>
      <c r="AX295" s="81" t="str">
        <f>IF($AU$3&lt;&gt;"コンテンツなし",IF(AND(申込書!$AH$4="GIGAスクールパック",SUM($Q295,$S295)&lt;&gt;0),SUM($Q295,$S295),IF(AND(申込書!$AH$4="SKY安心GIGAタブレット",SUM($U295,$W295)&lt;&gt;0),SUM($U295,$W295),"")),"")</f>
        <v/>
      </c>
      <c r="AY295" s="157"/>
      <c r="AZ295" s="82"/>
      <c r="BA295" s="80" t="str">
        <f>IF(AND(申込書!$C$93&lt;&gt;"▼プルダウンより選択してください",申込書!$C$93&lt;&gt;"",申込書!$P$93&lt;&gt;"YYYY/MM/DD",$G295&lt;&gt;""),申込書!$P$93,"")</f>
        <v/>
      </c>
      <c r="BB295" s="81" t="str">
        <f>IF(AND(申込書!$C$93&lt;&gt;"▼プルダウンより選択してください",申込書!$C$93&lt;&gt;"",申込書!$M$93&gt;=1,$G295&lt;&gt;""),申込書!$M$93,"")</f>
        <v/>
      </c>
      <c r="BC295" s="81" t="str">
        <f>IF($BA$3&lt;&gt;"コンテンツなし",IF(AND(申込書!$AH$4="GIGAスクールパック",SUM($P295,$R295)&lt;&gt;0),SUM($P295,$R295),IF(AND(申込書!$AH$4="SKY安心GIGAタブレット",SUM($T295,$V295)&lt;&gt;0),SUM($T295,$V295),"")),"")</f>
        <v/>
      </c>
      <c r="BD295" s="81" t="str">
        <f>IF($BA$3&lt;&gt;"コンテンツなし",IF(AND(申込書!$AH$4="GIGAスクールパック",SUM($Q295,$S295)&lt;&gt;0),SUM($Q295,$S295),IF(AND(申込書!$AH$4="SKY安心GIGAタブレット",SUM($U295,$W295)&lt;&gt;0),SUM($U295,$W295),"")),"")</f>
        <v/>
      </c>
      <c r="BE295" s="157"/>
      <c r="BF295" s="82"/>
      <c r="BG295" s="80" t="str">
        <f>IF(AND(申込書!$C$94&lt;&gt;"▼プルダウンより選択してください",申込書!$C$94&lt;&gt;"",申込書!$P$94&lt;&gt;"YYYY/MM/DD",$G295&lt;&gt;""),申込書!$P$94,"")</f>
        <v/>
      </c>
      <c r="BH295" s="81" t="str">
        <f>IF(AND(申込書!$C$94&lt;&gt;"▼プルダウンより選択してください",申込書!$C$94&lt;&gt;"",$G295&lt;&gt;""),申込書!$M$94,"")</f>
        <v/>
      </c>
      <c r="BI295" s="81" t="str">
        <f>IF($BG$3&lt;&gt;"コンテンツなし",IF(AND(申込書!$AH$4="GIGAスクールパック",SUM($P295,$R295)&lt;&gt;0),SUM($P295,$R295),IF(AND(申込書!$AH$4="SKY安心GIGAタブレット",SUM($T295,$V295)&lt;&gt;0),SUM($T295,$V295),"")),"")</f>
        <v/>
      </c>
      <c r="BJ295" s="81" t="str">
        <f>IF($BG$3&lt;&gt;"コンテンツなし",IF(AND(申込書!$AH$4="GIGAスクールパック",SUM($Q295,$S295)&lt;&gt;0),SUM($Q295,$S295),IF(AND(申込書!$AH$4="SKY安心GIGAタブレット",SUM($U295,$W295)&lt;&gt;0),SUM($U295,$W295),"")),"")</f>
        <v/>
      </c>
      <c r="BK295" s="157"/>
      <c r="BL295" s="82"/>
      <c r="BM295" s="80" t="str">
        <f>IF(AND(申込書!$C$95&lt;&gt;"▼プルダウンより選択してください",申込書!$C$95&lt;&gt;"",申込書!$P$95&lt;&gt;"YYYY/MM/DD",$G295&lt;&gt;""),申込書!$P$95,"")</f>
        <v/>
      </c>
      <c r="BN295" s="81" t="str">
        <f>IF(AND(申込書!$C$95&lt;&gt;"▼プルダウンより選択してください",申込書!$C$95&lt;&gt;"",$G295&lt;&gt;""),申込書!$M$95,"")</f>
        <v/>
      </c>
      <c r="BO295" s="81" t="str">
        <f>IF($BM$3&lt;&gt;"コンテンツなし",IF(AND(申込書!$AH$4="GIGAスクールパック",SUM($P295,$R295)&lt;&gt;0),SUM($P295,$R295),IF(AND(申込書!$AH$4="SKY安心GIGAタブレット",SUM($T295,$V295)&lt;&gt;0),SUM($T295,$V295),"")),"")</f>
        <v/>
      </c>
      <c r="BP295" s="81" t="str">
        <f>IF($BM$3&lt;&gt;"コンテンツなし",IF(AND(申込書!$AH$4="GIGAスクールパック",SUM($Q295,$S295)&lt;&gt;0),SUM($Q295,$S295),IF(AND(申込書!$AH$4="SKY安心GIGAタブレット",SUM($U295,$W295)&lt;&gt;0),SUM($U295,$W295),"")),"")</f>
        <v/>
      </c>
      <c r="BQ295" s="157"/>
      <c r="BR295" s="82"/>
      <c r="BS295" s="80" t="str">
        <f>IF(AND(申込書!$C$96&lt;&gt;"▼プルダウンより選択してください",申込書!$C$96&lt;&gt;"",申込書!$P$96&lt;&gt;"YYYY/MM/DD",$G295&lt;&gt;""),申込書!$P$96,"")</f>
        <v/>
      </c>
      <c r="BT295" s="81" t="str">
        <f>IF(AND(申込書!$C$96&lt;&gt;"▼プルダウンより選択してください",申込書!$C$96&lt;&gt;"",$G295&lt;&gt;""),申込書!$M$96,"")</f>
        <v/>
      </c>
      <c r="BU295" s="81" t="str">
        <f>IF($BS$3&lt;&gt;"コンテンツなし",IF(AND(申込書!$AH$4="GIGAスクールパック",SUM($P295,$R295)&lt;&gt;0),SUM($P295,$R295),IF(AND(申込書!$AH$4="SKY安心GIGAタブレット",SUM($T295,$V295)&lt;&gt;0),SUM($T295,$V295),"")),"")</f>
        <v/>
      </c>
      <c r="BV295" s="81" t="str">
        <f>IF($BS$3&lt;&gt;"コンテンツなし",IF(AND(申込書!$AH$4="GIGAスクールパック",SUM($Q295,$S295)&lt;&gt;0),SUM($Q295,$S295),IF(AND(申込書!$AH$4="SKY安心GIGAタブレット",SUM($U295,$W295)&lt;&gt;0),SUM($U295,$W295),"")),"")</f>
        <v/>
      </c>
      <c r="BW295" s="157"/>
      <c r="BX295" s="82"/>
      <c r="BY295" s="80" t="str">
        <f>IF(AND(申込書!$C$97&lt;&gt;"▼プルダウンより選択してください",申込書!$C$97&lt;&gt;"",申込書!$P$97&lt;&gt;"YYYY/MM/DD",$G295&lt;&gt;""),申込書!$P$97,"")</f>
        <v/>
      </c>
      <c r="BZ295" s="81" t="str">
        <f>IF(AND(申込書!$C$97&lt;&gt;"▼プルダウンより選択してください",申込書!$C$97&lt;&gt;"",$G295&lt;&gt;""),申込書!$M$97,"")</f>
        <v/>
      </c>
      <c r="CA295" s="81" t="str">
        <f>IF($BY$3&lt;&gt;"コンテンツなし",IF(AND(申込書!$AH$4="GIGAスクールパック",SUM($P295,$R295)&lt;&gt;0),SUM($P295,$R295),IF(AND(申込書!$AH$4="SKY安心GIGAタブレット",SUM($T295,$V295)&lt;&gt;0),SUM($T295,$V295),"")),"")</f>
        <v/>
      </c>
      <c r="CB295" s="81" t="str">
        <f>IF($BY$3&lt;&gt;"コンテンツなし",IF(AND(申込書!$AH$4="GIGAスクールパック",SUM($Q295,$S295)&lt;&gt;0),SUM($Q295,$S295),IF(AND(申込書!$AH$4="SKY安心GIGAタブレット",SUM($U295,$W295)&lt;&gt;0),SUM($U295,$W295),"")),"")</f>
        <v/>
      </c>
      <c r="CC295" s="157"/>
      <c r="CD295" s="82"/>
      <c r="CE295" s="80" t="str">
        <f>IF(AND(申込書!$C$98&lt;&gt;"▼プルダウンより選択してください",申込書!$C$98&lt;&gt;"",申込書!$P$98&lt;&gt;"YYYY/MM/DD",$G295&lt;&gt;""),申込書!$P$98,"")</f>
        <v/>
      </c>
      <c r="CF295" s="81" t="str">
        <f>IF(AND(申込書!$C$98&lt;&gt;"▼プルダウンより選択してください",申込書!$C$98&lt;&gt;"",$G295&lt;&gt;""),申込書!$M$98,"")</f>
        <v/>
      </c>
      <c r="CG295" s="81" t="str">
        <f>IF($CE$3&lt;&gt;"コンテンツなし",IF(AND(申込書!$AH$4="GIGAスクールパック",SUM($P295,$R295)&lt;&gt;0),SUM($P295,$R295),IF(AND(申込書!$AH$4="SKY安心GIGAタブレット",SUM($T295,$V295)&lt;&gt;0),SUM($T295,$V295),"")),"")</f>
        <v/>
      </c>
      <c r="CH295" s="81" t="str">
        <f>IF($CE$3&lt;&gt;"コンテンツなし",IF(AND(申込書!$AH$4="GIGAスクールパック",SUM($Q295,$S295)&lt;&gt;0),SUM($Q295,$S295),IF(AND(申込書!$AH$4="SKY安心GIGAタブレット",SUM($U295,$W295)&lt;&gt;0),SUM($U295,$W295),"")),"")</f>
        <v/>
      </c>
      <c r="CI295" s="157"/>
      <c r="CJ295" s="82"/>
      <c r="CK295" s="80" t="str">
        <f>IF(AND(申込書!$C$99&lt;&gt;"▼プルダウンより選択してください",申込書!$C$99&lt;&gt;"",申込書!$P$99&lt;&gt;"YYYY/MM/DD",$G295&lt;&gt;""),申込書!$P$99,"")</f>
        <v/>
      </c>
      <c r="CL295" s="81" t="str">
        <f>IF(AND(申込書!$C$99&lt;&gt;"▼プルダウンより選択してください",申込書!$C$99&lt;&gt;"",$G295&lt;&gt;""),申込書!$M$99,"")</f>
        <v/>
      </c>
      <c r="CM295" s="81" t="str">
        <f>IF($CK$3&lt;&gt;"コンテンツなし",IF(AND(申込書!$AH$4="GIGAスクールパック",SUM($P295,$R295)&lt;&gt;0),SUM($P295,$R295),IF(AND(申込書!$AH$4="SKY安心GIGAタブレット",SUM($T295,$V295)&lt;&gt;0),SUM($T295,$V295),"")),"")</f>
        <v/>
      </c>
      <c r="CN295" s="81" t="str">
        <f>IF($CK$3&lt;&gt;"コンテンツなし",IF(AND(申込書!$AH$4="GIGAスクールパック",SUM($Q295,$S295)&lt;&gt;0),SUM($Q295,$S295),IF(AND(申込書!$AH$4="SKY安心GIGAタブレット",SUM($U295,$W295)&lt;&gt;0),SUM($U295,$W295),"")),"")</f>
        <v/>
      </c>
      <c r="CO295" s="157"/>
      <c r="CP295" s="82"/>
      <c r="CQ295" s="80" t="str">
        <f>IF(AND(申込書!$C$100&lt;&gt;"▼プルダウンより選択してください",申込書!$C$100&lt;&gt;"",申込書!$P$100&lt;&gt;"YYYY/MM/DD",$G295&lt;&gt;""),申込書!$P$100,"")</f>
        <v/>
      </c>
      <c r="CR295" s="81" t="str">
        <f>IF(AND(申込書!$C$100&lt;&gt;"▼プルダウンより選択してください",申込書!$C$100&lt;&gt;"",$G295&lt;&gt;""),申込書!$M$100,"")</f>
        <v/>
      </c>
      <c r="CS295" s="81" t="str">
        <f>IF($CQ$3&lt;&gt;"コンテンツなし",IF(AND(申込書!$AH$4="GIGAスクールパック",SUM($P295,$R295)&lt;&gt;0),SUM($P295,$R295),IF(AND(申込書!$AH$4="SKY安心GIGAタブレット",SUM($T295,$V295)&lt;&gt;0),SUM($T295,$V295),"")),"")</f>
        <v/>
      </c>
      <c r="CT295" s="81" t="str">
        <f>IF($CQ$3&lt;&gt;"コンテンツなし",IF(AND(申込書!$AH$4="GIGAスクールパック",SUM($Q295,$S295)&lt;&gt;0),SUM($Q295,$S295),IF(AND(申込書!$AH$4="SKY安心GIGAタブレット",SUM($U295,$W295)&lt;&gt;0),SUM($U295,$W295),"")),"")</f>
        <v/>
      </c>
      <c r="CU295" s="81"/>
      <c r="CV295" s="82"/>
      <c r="CW295" s="80" t="str">
        <f>IF(AND(申込書!$C$101&lt;&gt;"▼プルダウンより選択してください",申込書!$C$101&lt;&gt;"",申込書!$P$101&lt;&gt;"YYYY/MM/DD",$G295&lt;&gt;""),申込書!$P$101,"")</f>
        <v/>
      </c>
      <c r="CX295" s="81" t="str">
        <f>IF(AND(申込書!$C$101&lt;&gt;"▼プルダウンより選択してください",申込書!$C$101&lt;&gt;"",$G295&lt;&gt;""),申込書!$M$101,"")</f>
        <v/>
      </c>
      <c r="CY295" s="81" t="str">
        <f>IF($CW$3&lt;&gt;"コンテンツなし",IF(AND(申込書!$AH$4="GIGAスクールパック",SUM($P295,$R295)&lt;&gt;0),SUM($P295,$R295),IF(AND(申込書!$AH$4="SKY安心GIGAタブレット",SUM($T295,$V295)&lt;&gt;0),SUM($T295,$V295),"")),"")</f>
        <v/>
      </c>
      <c r="CZ295" s="81" t="str">
        <f>IF($CW$3&lt;&gt;"コンテンツなし",IF(AND(申込書!$AH$4="GIGAスクールパック",SUM($Q295,$S295)&lt;&gt;0),SUM($Q295,$S295),IF(AND(申込書!$AH$4="SKY安心GIGAタブレット",SUM($U295,$W295)&lt;&gt;0),SUM($U295,$W295),"")),"")</f>
        <v/>
      </c>
      <c r="DA295" s="81"/>
      <c r="DB295" s="82"/>
      <c r="DC295" s="80" t="str">
        <f>IF(AND(申込書!$C$102&lt;&gt;"▼プルダウンより選択してください",申込書!$C$102&lt;&gt;"",申込書!$P$102&lt;&gt;"YYYY/MM/DD",$G295&lt;&gt;""),申込書!$P$102,"")</f>
        <v/>
      </c>
      <c r="DD295" s="81" t="str">
        <f>IF(AND(申込書!$C$102&lt;&gt;"▼プルダウンより選択してください",申込書!$C$102&lt;&gt;"",$G295&lt;&gt;""),申込書!$M$102,"")</f>
        <v/>
      </c>
      <c r="DE295" s="81" t="str">
        <f>IF($DC$3&lt;&gt;"コンテンツなし",IF(AND(申込書!$AH$4="GIGAスクールパック",SUM($P295,$R295)&lt;&gt;0),SUM($P295,$R295),IF(AND(申込書!$AH$4="SKY安心GIGAタブレット",SUM($T295,$V295)&lt;&gt;0),SUM($T295,$V295),"")),"")</f>
        <v/>
      </c>
      <c r="DF295" s="81" t="str">
        <f>IF($DC$3&lt;&gt;"コンテンツなし",IF(AND(申込書!$AH$4="GIGAスクールパック",SUM($Q295,$S295)&lt;&gt;0),SUM($Q295,$S295),IF(AND(申込書!$AH$4="SKY安心GIGAタブレット",SUM($U295,$W295)&lt;&gt;0),SUM($U295,$W295),"")),"")</f>
        <v/>
      </c>
      <c r="DG295" s="81"/>
      <c r="DH295" s="82"/>
      <c r="DI295" s="80" t="str">
        <f>IF(AND(申込書!$C$103&lt;&gt;"▼プルダウンより選択してください",申込書!$C$103&lt;&gt;"",申込書!$P$103&lt;&gt;"YYYY/MM/DD",$G295&lt;&gt;""),申込書!$P$103,"")</f>
        <v/>
      </c>
      <c r="DJ295" s="81" t="str">
        <f>IF(AND(申込書!$C$103&lt;&gt;"▼プルダウンより選択してください",申込書!$C$103&lt;&gt;"",$G295&lt;&gt;""),申込書!$M$103,"")</f>
        <v/>
      </c>
      <c r="DK295" s="81" t="str">
        <f>IF($DI$3&lt;&gt;"コンテンツなし",IF(AND(申込書!$AH$4="GIGAスクールパック",SUM($P295,$R295)&lt;&gt;0),SUM($P295,$R295),IF(AND(申込書!$AH$4="SKY安心GIGAタブレット",SUM($T295,$V295)&lt;&gt;0),SUM($T295,$V295),"")),"")</f>
        <v/>
      </c>
      <c r="DL295" s="81" t="str">
        <f>IF($DI$3&lt;&gt;"コンテンツなし",IF(AND(申込書!$AH$4="GIGAスクールパック",SUM($Q295,$S295)&lt;&gt;0),SUM($Q295,$S295),IF(AND(申込書!$AH$4="SKY安心GIGAタブレット",SUM($U295,$W295)&lt;&gt;0),SUM($U295,$W295),"")),"")</f>
        <v/>
      </c>
      <c r="DM295" s="81"/>
      <c r="DN295" s="82"/>
      <c r="DO295" s="80" t="str">
        <f>IF(AND(申込書!$C$104&lt;&gt;"▼プルダウンより選択してください",申込書!$C$104&lt;&gt;"",申込書!$P$104&lt;&gt;"YYYY/MM/DD",$G295&lt;&gt;""),申込書!$P$104,"")</f>
        <v/>
      </c>
      <c r="DP295" s="81" t="str">
        <f>IF(AND(申込書!$C$104&lt;&gt;"▼プルダウンより選択してください",申込書!$C$104&lt;&gt;"",$G295&lt;&gt;""),申込書!$M$104,"")</f>
        <v/>
      </c>
      <c r="DQ295" s="81" t="str">
        <f>IF($DO$3&lt;&gt;"コンテンツなし",IF(AND(申込書!$AH$4="GIGAスクールパック",SUM($P295,$R295)&lt;&gt;0),SUM($P295,$R295),IF(AND(申込書!$AH$4="SKY安心GIGAタブレット",SUM($T295,$V295)&lt;&gt;0),SUM($T295,$V295),"")),"")</f>
        <v/>
      </c>
      <c r="DR295" s="81" t="str">
        <f>IF($DO$3&lt;&gt;"コンテンツなし",IF(AND(申込書!$AH$4="GIGAスクールパック",SUM($Q295,$S295)&lt;&gt;0),SUM($Q295,$S295),IF(AND(申込書!$AH$4="SKY安心GIGAタブレット",SUM($U295,$W295)&lt;&gt;0),SUM($U295,$W295),"")),"")</f>
        <v/>
      </c>
      <c r="DS295" s="81"/>
      <c r="DT295" s="82"/>
      <c r="DU295" s="80" t="str">
        <f>IF(AND(申込書!$C$105&lt;&gt;"▼プルダウンより選択してください",申込書!$C$105&lt;&gt;"",申込書!$P$105&lt;&gt;"YYYY/MM/DD",$G295&lt;&gt;""),申込書!$P$105,"")</f>
        <v/>
      </c>
      <c r="DV295" s="81" t="str">
        <f>IF(AND(申込書!$C$105&lt;&gt;"▼プルダウンより選択してください",申込書!$C$105&lt;&gt;"",$G295&lt;&gt;""),申込書!$M$105,"")</f>
        <v/>
      </c>
      <c r="DW295" s="81" t="str">
        <f>IF($DU$3&lt;&gt;"コンテンツなし",IF(AND(申込書!$AH$4="GIGAスクールパック",SUM($P295,$R295)&lt;&gt;0),SUM($P295,$R295),IF(AND(申込書!$AH$4="SKY安心GIGAタブレット",SUM($T295,$V295)&lt;&gt;0),SUM($T295,$V295),"")),"")</f>
        <v/>
      </c>
      <c r="DX295" s="81" t="str">
        <f>IF($DU$3&lt;&gt;"コンテンツなし",IF(AND(申込書!$AH$4="GIGAスクールパック",SUM($Q295,$S295)&lt;&gt;0),SUM($Q295,$S295),IF(AND(申込書!$AH$4="SKY安心GIGAタブレット",SUM($U295,$W295)&lt;&gt;0),SUM($U295,$W295),"")),"")</f>
        <v/>
      </c>
      <c r="DY295" s="157"/>
      <c r="DZ295" s="82"/>
      <c r="EA295" s="80" t="str">
        <f>IF(AND(申込書!$C$106&lt;&gt;"▼プルダウンより選択してください",申込書!$C$106&lt;&gt;"",申込書!$P$106&lt;&gt;"YYYY/MM/DD",$G295&lt;&gt;""),申込書!$P$106,"")</f>
        <v/>
      </c>
      <c r="EB295" s="81" t="str">
        <f>IF(AND(申込書!$C$106&lt;&gt;"▼プルダウンより選択してください",申込書!$C$106&lt;&gt;"",$G295&lt;&gt;""),申込書!$M$106,"")</f>
        <v/>
      </c>
      <c r="EC295" s="81" t="str">
        <f>IF($EA$3&lt;&gt;"コンテンツなし",IF(AND(申込書!$AH$4="GIGAスクールパック",SUM($P295,$R295)&lt;&gt;0),SUM($P295,$R295),IF(AND(申込書!$AH$4="SKY安心GIGAタブレット",SUM($T295,$V295)&lt;&gt;0),SUM($T295,$V295),"")),"")</f>
        <v/>
      </c>
      <c r="ED295" s="81" t="str">
        <f>IF($EA$3&lt;&gt;"コンテンツなし",IF(AND(申込書!$AH$4="GIGAスクールパック",SUM($Q295,$S295)&lt;&gt;0),SUM($Q295,$S295),IF(AND(申込書!$AH$4="SKY安心GIGAタブレット",SUM($U295,$W295)&lt;&gt;0),SUM($U295,$W295),"")),"")</f>
        <v/>
      </c>
      <c r="EE295" s="157"/>
      <c r="EF295" s="82"/>
      <c r="EG295" s="80" t="str">
        <f>IF(AND(申込書!$C$107&lt;&gt;"▼プルダウンより選択してください",申込書!$C$107&lt;&gt;"",申込書!$P$107&lt;&gt;"YYYY/MM/DD",$G295&lt;&gt;""),申込書!$P$107,"")</f>
        <v/>
      </c>
      <c r="EH295" s="81" t="str">
        <f>IF(AND(申込書!$C$107&lt;&gt;"▼プルダウンより選択してください",申込書!$C$107&lt;&gt;"",$G295&lt;&gt;""),申込書!$M$107,"")</f>
        <v/>
      </c>
      <c r="EI295" s="81" t="str">
        <f>IF($EG$3&lt;&gt;"コンテンツなし",IF(AND(申込書!$AH$4="GIGAスクールパック",SUM($P295,$R295)&lt;&gt;0),SUM($P295,$R295),IF(AND(申込書!$AH$4="SKY安心GIGAタブレット",SUM($T295,$V295)&lt;&gt;0),SUM($T295,$V295),"")),"")</f>
        <v/>
      </c>
      <c r="EJ295" s="81" t="str">
        <f>IF($EG$3&lt;&gt;"コンテンツなし",IF(AND(申込書!$AH$4="GIGAスクールパック",SUM($Q295,$S295)&lt;&gt;0),SUM($Q295,$S295),IF(AND(申込書!$AH$4="SKY安心GIGAタブレット",SUM($U295,$W295)&lt;&gt;0),SUM($U295,$W295),"")),"")</f>
        <v/>
      </c>
      <c r="EK295" s="157"/>
      <c r="EL295" s="82"/>
      <c r="EM295" s="80" t="str">
        <f>IF(AND(申込書!$C$108&lt;&gt;"▼プルダウンより選択してください",申込書!$C$108&lt;&gt;"",申込書!$P$108&lt;&gt;"YYYY/MM/DD",$G295&lt;&gt;""),申込書!$P$108,"")</f>
        <v/>
      </c>
      <c r="EN295" s="81" t="str">
        <f>IF(AND(申込書!$C$108&lt;&gt;"▼プルダウンより選択してください",申込書!$C$108&lt;&gt;"",$G295&lt;&gt;""),申込書!$M$108,"")</f>
        <v/>
      </c>
      <c r="EO295" s="81" t="str">
        <f>IF($EM$3&lt;&gt;"コンテンツなし",IF(AND(申込書!$AH$4="GIGAスクールパック",SUM($P295,$R295)&lt;&gt;0),SUM($P295,$R295),IF(AND(申込書!$AH$4="SKY安心GIGAタブレット",SUM($T295,$V295)&lt;&gt;0),SUM($T295,$V295),"")),"")</f>
        <v/>
      </c>
      <c r="EP295" s="81" t="str">
        <f>IF($EM$3&lt;&gt;"コンテンツなし",IF(AND(申込書!$AH$4="GIGAスクールパック",SUM($Q295,$S295)&lt;&gt;0),SUM($Q295,$S295),IF(AND(申込書!$AH$4="SKY安心GIGAタブレット",SUM($U295,$W295)&lt;&gt;0),SUM($U295,$W295),"")),"")</f>
        <v/>
      </c>
      <c r="EQ295" s="157"/>
      <c r="ER295" s="82"/>
      <c r="ES295" s="80" t="str">
        <f>IF(AND(申込書!$C$109&lt;&gt;"▼プルダウンより選択してください",申込書!$C$109&lt;&gt;"",申込書!$P$109&lt;&gt;"YYYY/MM/DD",$G295&lt;&gt;""),申込書!$P$109,"")</f>
        <v/>
      </c>
      <c r="ET295" s="81" t="str">
        <f>IF(AND(申込書!$C$109&lt;&gt;"▼プルダウンより選択してください",申込書!$C$109&lt;&gt;"",$G295&lt;&gt;""),申込書!$M$109,"")</f>
        <v/>
      </c>
      <c r="EU295" s="81" t="str">
        <f>IF($ES$3&lt;&gt;"コンテンツなし",IF(AND(申込書!$AH$4="GIGAスクールパック",SUM($P295,$R295)&lt;&gt;0),SUM($P295,$R295),IF(AND(申込書!$AH$4="SKY安心GIGAタブレット",SUM($T295,$V295)&lt;&gt;0),SUM($T295,$V295),"")),"")</f>
        <v/>
      </c>
      <c r="EV295" s="81" t="str">
        <f>IF($ES$3&lt;&gt;"コンテンツなし",IF(AND(申込書!$AH$4="GIGAスクールパック",SUM($Q295,$S295)&lt;&gt;0),SUM($Q295,$S295),IF(AND(申込書!$AH$4="SKY安心GIGAタブレット",SUM($U295,$W295)&lt;&gt;0),SUM($U295,$W295),"")),"")</f>
        <v/>
      </c>
      <c r="EW295" s="157"/>
      <c r="EX295" s="82"/>
      <c r="EY295" s="80" t="str">
        <f>IF(AND(申込書!$C$110&lt;&gt;"▼プルダウンより選択してください",申込書!$C$110&lt;&gt;"",申込書!$P$110&lt;&gt;"YYYY/MM/DD",$G295&lt;&gt;""),申込書!$P$110,"")</f>
        <v/>
      </c>
      <c r="EZ295" s="81" t="str">
        <f>IF(AND(申込書!$C$110&lt;&gt;"▼プルダウンより選択してください",申込書!$C$110&lt;&gt;"",$G295&lt;&gt;""),申込書!$M$110,"")</f>
        <v/>
      </c>
      <c r="FA295" s="81" t="str">
        <f>IF($EY$3&lt;&gt;"コンテンツなし",IF(AND(申込書!$AH$4="GIGAスクールパック",SUM($P295,$R295)&lt;&gt;0),SUM($P295,$R295),IF(AND(申込書!$AH$4="SKY安心GIGAタブレット",SUM($T295,$V295)&lt;&gt;0),SUM($T295,$V295),"")),"")</f>
        <v/>
      </c>
      <c r="FB295" s="81" t="str">
        <f>IF($EY$3&lt;&gt;"コンテンツなし",IF(AND(申込書!$AH$4="GIGAスクールパック",SUM($Q295,$S295)&lt;&gt;0),SUM($Q295,$S295),IF(AND(申込書!$AH$4="SKY安心GIGAタブレット",SUM($U295,$W295)&lt;&gt;0),SUM($U295,$W295),"")),"")</f>
        <v/>
      </c>
      <c r="FC295" s="157"/>
      <c r="FD295" s="82"/>
      <c r="FE295" s="80" t="str">
        <f>IF(AND(申込書!$C$111&lt;&gt;"▼プルダウンより選択してください",申込書!$C$111&lt;&gt;"",申込書!$P$111&lt;&gt;"YYYY/MM/DD",$G295&lt;&gt;""),申込書!$P$111,"")</f>
        <v/>
      </c>
      <c r="FF295" s="81" t="str">
        <f>IF(AND(申込書!$C$111&lt;&gt;"▼プルダウンより選択してください",申込書!$C$111&lt;&gt;"",$G295&lt;&gt;""),申込書!$M$111,"")</f>
        <v/>
      </c>
      <c r="FG295" s="81" t="str">
        <f>IF($FE$3&lt;&gt;"コンテンツなし",IF(AND(申込書!$AH$4="GIGAスクールパック",SUM($P295,$R295)&lt;&gt;0),SUM($P295,$R295),IF(AND(申込書!$AH$4="SKY安心GIGAタブレット",SUM($T295,$V295)&lt;&gt;0),SUM($T295,$V295),"")),"")</f>
        <v/>
      </c>
      <c r="FH295" s="81" t="str">
        <f>IF($FE$3&lt;&gt;"コンテンツなし",IF(AND(申込書!$AH$4="GIGAスクールパック",SUM($Q295,$S295)&lt;&gt;0),SUM($Q295,$S295),IF(AND(申込書!$AH$4="SKY安心GIGAタブレット",SUM($U295,$W295)&lt;&gt;0),SUM($U295,$W295),"")),"")</f>
        <v/>
      </c>
      <c r="FI295" s="157"/>
      <c r="FJ295" s="82"/>
      <c r="FK295" s="80" t="str">
        <f>IF(AND(申込書!$C$112&lt;&gt;"▼プルダウンより選択してください",申込書!$C$112&lt;&gt;"",申込書!$P$112&lt;&gt;"YYYY/MM/DD",$G295&lt;&gt;""),申込書!$P$112,"")</f>
        <v/>
      </c>
      <c r="FL295" s="81" t="str">
        <f>IF(AND(申込書!$C$112&lt;&gt;"▼プルダウンより選択してください",申込書!$C$112&lt;&gt;"",$G295&lt;&gt;""),申込書!$M$112,"")</f>
        <v/>
      </c>
      <c r="FM295" s="81" t="str">
        <f>IF($FK$3&lt;&gt;"コンテンツなし",IF(AND(申込書!$AH$4="GIGAスクールパック",SUM($P295,$R295)&lt;&gt;0),SUM($P295,$R295),IF(AND(申込書!$AH$4="SKY安心GIGAタブレット",SUM($T295,$V295)&lt;&gt;0),SUM($T295,$V295),"")),"")</f>
        <v/>
      </c>
      <c r="FN295" s="81" t="str">
        <f>IF($FK$3&lt;&gt;"コンテンツなし",IF(AND(申込書!$AH$4="GIGAスクールパック",SUM($Q295,$S295)&lt;&gt;0),SUM($Q295,$S295),IF(AND(申込書!$AH$4="SKY安心GIGAタブレット",SUM($U295,$W295)&lt;&gt;0),SUM($U295,$W295),"")),"")</f>
        <v/>
      </c>
      <c r="FO295" s="157"/>
      <c r="FP295" s="82"/>
      <c r="FQ295" s="80" t="str">
        <f>IF(AND(申込書!$C$113&lt;&gt;"▼プルダウンより選択してください",申込書!$C$113&lt;&gt;"",申込書!$P$113&lt;&gt;"YYYY/MM/DD",$G295&lt;&gt;""),申込書!$P$113,"")</f>
        <v/>
      </c>
      <c r="FR295" s="81" t="str">
        <f>IF(AND(申込書!$C$113&lt;&gt;"▼プルダウンより選択してください",申込書!$C$113&lt;&gt;"",$G295&lt;&gt;""),申込書!$M$113,"")</f>
        <v/>
      </c>
      <c r="FS295" s="81" t="str">
        <f>IF($FQ$3&lt;&gt;"コンテンツなし",IF(AND(申込書!$AH$4="GIGAスクールパック",SUM($P295,$R295)&lt;&gt;0),SUM($P295,$R295),IF(AND(申込書!$AH$4="SKY安心GIGAタブレット",SUM($T295,$V295)&lt;&gt;0),SUM($T295,$V295),"")),"")</f>
        <v/>
      </c>
      <c r="FT295" s="81" t="str">
        <f>IF($FQ$3&lt;&gt;"コンテンツなし",IF(AND(申込書!$AH$4="GIGAスクールパック",SUM($Q295,$S295)&lt;&gt;0),SUM($Q295,$S295),IF(AND(申込書!$AH$4="SKY安心GIGAタブレット",SUM($U295,$W295)&lt;&gt;0),SUM($U295,$W295),"")),"")</f>
        <v/>
      </c>
      <c r="FU295" s="157"/>
      <c r="FV295" s="82"/>
      <c r="FW295" s="80" t="str">
        <f>IF(AND(申込書!$C$114&lt;&gt;"▼プルダウンより選択してください",申込書!$C$114&lt;&gt;"",申込書!$P$114&lt;&gt;"YYYY/MM/DD",$G295&lt;&gt;""),申込書!$P$114,"")</f>
        <v/>
      </c>
      <c r="FX295" s="81" t="str">
        <f>IF(AND(申込書!$C$114&lt;&gt;"▼プルダウンより選択してください",申込書!$C$114&lt;&gt;"",$G295&lt;&gt;""),申込書!$M$114,"")</f>
        <v/>
      </c>
      <c r="FY295" s="81" t="str">
        <f>IF($FW$3&lt;&gt;"コンテンツなし",IF(AND(申込書!$AH$4="GIGAスクールパック",SUM($P295,$R295)&lt;&gt;0),SUM($P295,$R295),IF(AND(申込書!$AH$4="SKY安心GIGAタブレット",SUM($T295,$V295)&lt;&gt;0),SUM($T295,$V295),"")),"")</f>
        <v/>
      </c>
      <c r="FZ295" s="81" t="str">
        <f>IF($FW$3&lt;&gt;"コンテンツなし",IF(AND(申込書!$AH$4="GIGAスクールパック",SUM($Q295,$S295)&lt;&gt;0),SUM($Q295,$S295),IF(AND(申込書!$AH$4="SKY安心GIGAタブレット",SUM($U295,$W295)&lt;&gt;0),SUM($U295,$W295),"")),"")</f>
        <v/>
      </c>
      <c r="GA295" s="157"/>
      <c r="GB295" s="82"/>
      <c r="GC295" s="80" t="str">
        <f>IF(AND(申込書!$C$115&lt;&gt;"▼プルダウンより選択してください",申込書!$C$115&lt;&gt;"",申込書!$P$115&lt;&gt;"YYYY/MM/DD",$G295&lt;&gt;""),申込書!$P$115,"")</f>
        <v/>
      </c>
      <c r="GD295" s="81" t="str">
        <f>IF(AND(申込書!$C$115&lt;&gt;"▼プルダウンより選択してください",申込書!$C$115&lt;&gt;"",$G295&lt;&gt;""),申込書!$M$115,"")</f>
        <v/>
      </c>
      <c r="GE295" s="81" t="str">
        <f>IF($GC$3&lt;&gt;"コンテンツなし",IF(AND(申込書!$AH$4="GIGAスクールパック",SUM($P295,$R295)&lt;&gt;0),SUM($P295,$R295),IF(AND(申込書!$AH$4="SKY安心GIGAタブレット",SUM($T295,$V295)&lt;&gt;0),SUM($T295,$V295),"")),"")</f>
        <v/>
      </c>
      <c r="GF295" s="81" t="str">
        <f>IF($GC$3&lt;&gt;"コンテンツなし",IF(AND(申込書!$AH$4="GIGAスクールパック",SUM($Q295,$S295)&lt;&gt;0),SUM($Q295,$S295),IF(AND(申込書!$AH$4="SKY安心GIGAタブレット",SUM($U295,$W295)&lt;&gt;0),SUM($U295,$W295),"")),"")</f>
        <v/>
      </c>
      <c r="GG295" s="157"/>
      <c r="GH295" s="82"/>
      <c r="GI295" s="80" t="str">
        <f>IF(AND(申込書!$C$116&lt;&gt;"▼プルダウンより選択してください",申込書!$C$116&lt;&gt;"",申込書!$P$116&lt;&gt;"YYYY/MM/DD",$G295&lt;&gt;""),申込書!$P$116,"")</f>
        <v/>
      </c>
      <c r="GJ295" s="81" t="str">
        <f>IF(AND(申込書!$C$116&lt;&gt;"▼プルダウンより選択してください",申込書!$C$116&lt;&gt;"",$G295&lt;&gt;""),申込書!$M$116,"")</f>
        <v/>
      </c>
      <c r="GK295" s="81" t="str">
        <f>IF($GI$3&lt;&gt;"コンテンツなし",IF(AND(申込書!$AH$4="GIGAスクールパック",SUM($P295,$R295)&lt;&gt;0),SUM($P295,$R295),IF(AND(申込書!$AH$4="SKY安心GIGAタブレット",SUM($T295,$V295)&lt;&gt;0),SUM($T295,$V295),"")),"")</f>
        <v/>
      </c>
      <c r="GL295" s="81" t="str">
        <f>IF($GI$3&lt;&gt;"コンテンツなし",IF(AND(申込書!$AH$4="GIGAスクールパック",SUM($Q295,$S295)&lt;&gt;0),SUM($Q295,$S295),IF(AND(申込書!$AH$4="SKY安心GIGAタブレット",SUM($U295,$W295)&lt;&gt;0),SUM($U295,$W295),"")),"")</f>
        <v/>
      </c>
      <c r="GM295" s="157"/>
      <c r="GN295" s="82"/>
      <c r="GO295" s="80" t="str">
        <f>IF(AND(申込書!$C$117&lt;&gt;"▼プルダウンより選択してください",申込書!$C$117&lt;&gt;"",申込書!$P$117&lt;&gt;"YYYY/MM/DD",$G295&lt;&gt;""),申込書!$P$117,"")</f>
        <v/>
      </c>
      <c r="GP295" s="81" t="str">
        <f>IF(AND(申込書!$C$117&lt;&gt;"▼プルダウンより選択してください",申込書!$C$117&lt;&gt;"",$G295&lt;&gt;""),申込書!$M$117,"")</f>
        <v/>
      </c>
      <c r="GQ295" s="81" t="str">
        <f>IF($GO$3&lt;&gt;"コンテンツなし",IF(AND(申込書!$AH$4="GIGAスクールパック",SUM($P295,$R295)&lt;&gt;0),SUM($P295,$R295),IF(AND(申込書!$AH$4="SKY安心GIGAタブレット",SUM($T295,$V295)&lt;&gt;0),SUM($T295,$V295),"")),"")</f>
        <v/>
      </c>
      <c r="GR295" s="81" t="str">
        <f>IF($GO$3&lt;&gt;"コンテンツなし",IF(AND(申込書!$AH$4="GIGAスクールパック",SUM($Q295,$S295)&lt;&gt;0),SUM($Q295,$S295),IF(AND(申込書!$AH$4="SKY安心GIGAタブレット",SUM($U295,$W295)&lt;&gt;0),SUM($U295,$W295),"")),"")</f>
        <v/>
      </c>
      <c r="GS295" s="157"/>
      <c r="GT295" s="82"/>
      <c r="GU295" s="80" t="str">
        <f>IF(AND(申込書!$C$118&lt;&gt;"▼プルダウンより選択してください",申込書!$C$118&lt;&gt;"",申込書!$P$118&lt;&gt;"YYYY/MM/DD",$G295&lt;&gt;""),申込書!$P$118,"")</f>
        <v/>
      </c>
      <c r="GV295" s="81" t="str">
        <f>IF(AND(申込書!$C$118&lt;&gt;"▼プルダウンより選択してください",申込書!$C$118&lt;&gt;"",$G295&lt;&gt;""),申込書!$M$118,"")</f>
        <v/>
      </c>
      <c r="GW295" s="81" t="str">
        <f>IF($GU$3&lt;&gt;"コンテンツなし",IF(AND(申込書!$AH$4="GIGAスクールパック",SUM($P295,$R295)&lt;&gt;0),SUM($P295,$R295),IF(AND(申込書!$AH$4="SKY安心GIGAタブレット",SUM($T295,$V295)&lt;&gt;0),SUM($T295,$V295),"")),"")</f>
        <v/>
      </c>
      <c r="GX295" s="81" t="str">
        <f>IF($GU$3&lt;&gt;"コンテンツなし",IF(AND(申込書!$AH$4="GIGAスクールパック",SUM($Q295,$S295)&lt;&gt;0),SUM($Q295,$S295),IF(AND(申込書!$AH$4="SKY安心GIGAタブレット",SUM($U295,$W295)&lt;&gt;0),SUM($U295,$W295),"")),"")</f>
        <v/>
      </c>
      <c r="GY295" s="157"/>
      <c r="GZ295" s="82"/>
      <c r="HA295" s="80" t="str">
        <f>IF(AND(申込書!$C$119&lt;&gt;"▼プルダウンより選択してください",申込書!$C$119&lt;&gt;"",申込書!$P$119&lt;&gt;"YYYY/MM/DD",$G295&lt;&gt;""),申込書!$P$119,"")</f>
        <v/>
      </c>
      <c r="HB295" s="81" t="str">
        <f>IF(AND(申込書!$C$119&lt;&gt;"▼プルダウンより選択してください",申込書!$C$119&lt;&gt;"",$G295&lt;&gt;""),申込書!$M$119,"")</f>
        <v/>
      </c>
      <c r="HC295" s="81" t="str">
        <f>IF($HA$3&lt;&gt;"コンテンツなし",IF(AND(申込書!$AH$4="GIGAスクールパック",SUM($P295,$R295)&lt;&gt;0),SUM($P295,$R295),IF(AND(申込書!$AH$4="SKY安心GIGAタブレット",SUM($T295,$V295)&lt;&gt;0),SUM($T295,$V295),"")),"")</f>
        <v/>
      </c>
      <c r="HD295" s="81" t="str">
        <f>IF($HA$3&lt;&gt;"コンテンツなし",IF(AND(申込書!$AH$4="GIGAスクールパック",SUM($Q295,$S295)&lt;&gt;0),SUM($Q295,$S295),IF(AND(申込書!$AH$4="SKY安心GIGAタブレット",SUM($U295,$W295)&lt;&gt;0),SUM($U295,$W295),"")),"")</f>
        <v/>
      </c>
      <c r="HE295" s="157"/>
      <c r="HF295" s="82"/>
      <c r="HG295" s="83"/>
    </row>
    <row r="296" spans="2:215" ht="26.85" customHeight="1">
      <c r="B296" s="62">
        <f t="shared" si="4"/>
        <v>291</v>
      </c>
      <c r="C296" s="63"/>
      <c r="D296" s="64"/>
      <c r="E296" s="207"/>
      <c r="F296" s="65"/>
      <c r="G296" s="66"/>
      <c r="H296" s="67"/>
      <c r="I296" s="68"/>
      <c r="J296" s="69"/>
      <c r="K296" s="70"/>
      <c r="L296" s="71"/>
      <c r="M296" s="72"/>
      <c r="N296" s="73"/>
      <c r="O296" s="74"/>
      <c r="P296" s="179"/>
      <c r="Q296" s="180"/>
      <c r="R296" s="180"/>
      <c r="S296" s="181"/>
      <c r="T296" s="179"/>
      <c r="U296" s="180"/>
      <c r="V296" s="182"/>
      <c r="W296" s="181"/>
      <c r="X296" s="75"/>
      <c r="Y296" s="76"/>
      <c r="Z296" s="77"/>
      <c r="AA296" s="78"/>
      <c r="AB296" s="79"/>
      <c r="AC296" s="79"/>
      <c r="AD296" s="79"/>
      <c r="AE296" s="77"/>
      <c r="AF296" s="139"/>
      <c r="AG296" s="139"/>
      <c r="AH296" s="139"/>
      <c r="AI296" s="80" t="str">
        <f>IF(AND(申込書!$C$90&lt;&gt;"▼プルダウンより選択してください",申込書!$C$90&lt;&gt;"",申込書!$P$90&lt;&gt;"YYYY/MM/DD",$G296&lt;&gt;""),申込書!$P$90,"")</f>
        <v/>
      </c>
      <c r="AJ296" s="81" t="str">
        <f>IF(AND(申込書!$C$90&lt;&gt;"▼プルダウンより選択してください",申込書!$C$90&lt;&gt;"",$G296&lt;&gt;""),申込書!$M$90,"")</f>
        <v/>
      </c>
      <c r="AK296" s="81" t="str">
        <f>IF($AI$3&lt;&gt;"コンテンツなし",IF(AND(申込書!$AH$4="GIGAスクールパック",SUM($P296,$R296)&lt;&gt;0),SUM($P296,$R296),IF(AND(申込書!$AH$4="SKY安心GIGAタブレット",SUM($T296,$V296)&lt;&gt;0),SUM($T296,$V296),"")),"")</f>
        <v/>
      </c>
      <c r="AL296" s="81" t="str">
        <f>IF($AI$3&lt;&gt;"コンテンツなし",IF(AND(申込書!$AH$4="GIGAスクールパック",SUM($Q296,$S296)&lt;&gt;0),SUM($Q296,$S296),IF(AND(申込書!$AH$4="SKY安心GIGAタブレット",SUM($U296,$W296)&lt;&gt;0),SUM($U296,$W296),"")),"")</f>
        <v/>
      </c>
      <c r="AM296" s="157"/>
      <c r="AN296" s="82"/>
      <c r="AO296" s="80" t="str">
        <f>IF(AND(申込書!$C$91&lt;&gt;"▼プルダウンより選択してください",申込書!$C$91&lt;&gt;"",申込書!$P$91&lt;&gt;"YYYY/MM/DD",$G296&lt;&gt;""),申込書!$P$91,"")</f>
        <v/>
      </c>
      <c r="AP296" s="81" t="str">
        <f>IF(AND(申込書!$C$91&lt;&gt;"▼プルダウンより選択してください",申込書!$C$91&lt;&gt;"",$G296&lt;&gt;""),申込書!$M$91,"")</f>
        <v/>
      </c>
      <c r="AQ296" s="81" t="str">
        <f>IF($AO$3&lt;&gt;"コンテンツなし",IF(AND(申込書!$AH$4="GIGAスクールパック",SUM($P296,$R296)&lt;&gt;0),SUM($P296,$R296),IF(AND(申込書!$AH$4="SKY安心GIGAタブレット",SUM($T296,$V296)&lt;&gt;0),SUM($T296,$V296),"")),"")</f>
        <v/>
      </c>
      <c r="AR296" s="81" t="str">
        <f>IF($AO$3&lt;&gt;"コンテンツなし",IF(AND(申込書!$AH$4="GIGAスクールパック",SUM($Q296,$S296)&lt;&gt;0),SUM($Q296,$S296),IF(AND(申込書!$AH$4="SKY安心GIGAタブレット",SUM($U296,$W296)&lt;&gt;0),SUM($U296,$W296),"")),"")</f>
        <v/>
      </c>
      <c r="AS296" s="157"/>
      <c r="AT296" s="82"/>
      <c r="AU296" s="80" t="str">
        <f>IF(AND(申込書!$C$92&lt;&gt;"▼プルダウンより選択してください",申込書!$C$92&lt;&gt;"",申込書!$P$92&lt;&gt;"YYYY/MM/DD",$G296&lt;&gt;""),申込書!$P$92,"")</f>
        <v/>
      </c>
      <c r="AV296" s="81" t="str">
        <f>IF(AND(申込書!$C$92&lt;&gt;"▼プルダウンより選択してください",申込書!$C$92&lt;&gt;"",$G296&lt;&gt;""),申込書!$M$92,"")</f>
        <v/>
      </c>
      <c r="AW296" s="81" t="str">
        <f>IF($AU$3&lt;&gt;"コンテンツなし",IF(AND(申込書!$AH$4="GIGAスクールパック",SUM($P296,$R296)&lt;&gt;0),SUM($P296,$R296),IF(AND(申込書!$AH$4="SKY安心GIGAタブレット",SUM($T296,$V296)&lt;&gt;0),SUM($T296,$V296),"")),"")</f>
        <v/>
      </c>
      <c r="AX296" s="81" t="str">
        <f>IF($AU$3&lt;&gt;"コンテンツなし",IF(AND(申込書!$AH$4="GIGAスクールパック",SUM($Q296,$S296)&lt;&gt;0),SUM($Q296,$S296),IF(AND(申込書!$AH$4="SKY安心GIGAタブレット",SUM($U296,$W296)&lt;&gt;0),SUM($U296,$W296),"")),"")</f>
        <v/>
      </c>
      <c r="AY296" s="157"/>
      <c r="AZ296" s="82"/>
      <c r="BA296" s="80" t="str">
        <f>IF(AND(申込書!$C$93&lt;&gt;"▼プルダウンより選択してください",申込書!$C$93&lt;&gt;"",申込書!$P$93&lt;&gt;"YYYY/MM/DD",$G296&lt;&gt;""),申込書!$P$93,"")</f>
        <v/>
      </c>
      <c r="BB296" s="81" t="str">
        <f>IF(AND(申込書!$C$93&lt;&gt;"▼プルダウンより選択してください",申込書!$C$93&lt;&gt;"",申込書!$M$93&gt;=1,$G296&lt;&gt;""),申込書!$M$93,"")</f>
        <v/>
      </c>
      <c r="BC296" s="81" t="str">
        <f>IF($BA$3&lt;&gt;"コンテンツなし",IF(AND(申込書!$AH$4="GIGAスクールパック",SUM($P296,$R296)&lt;&gt;0),SUM($P296,$R296),IF(AND(申込書!$AH$4="SKY安心GIGAタブレット",SUM($T296,$V296)&lt;&gt;0),SUM($T296,$V296),"")),"")</f>
        <v/>
      </c>
      <c r="BD296" s="81" t="str">
        <f>IF($BA$3&lt;&gt;"コンテンツなし",IF(AND(申込書!$AH$4="GIGAスクールパック",SUM($Q296,$S296)&lt;&gt;0),SUM($Q296,$S296),IF(AND(申込書!$AH$4="SKY安心GIGAタブレット",SUM($U296,$W296)&lt;&gt;0),SUM($U296,$W296),"")),"")</f>
        <v/>
      </c>
      <c r="BE296" s="157"/>
      <c r="BF296" s="82"/>
      <c r="BG296" s="80" t="str">
        <f>IF(AND(申込書!$C$94&lt;&gt;"▼プルダウンより選択してください",申込書!$C$94&lt;&gt;"",申込書!$P$94&lt;&gt;"YYYY/MM/DD",$G296&lt;&gt;""),申込書!$P$94,"")</f>
        <v/>
      </c>
      <c r="BH296" s="81" t="str">
        <f>IF(AND(申込書!$C$94&lt;&gt;"▼プルダウンより選択してください",申込書!$C$94&lt;&gt;"",$G296&lt;&gt;""),申込書!$M$94,"")</f>
        <v/>
      </c>
      <c r="BI296" s="81" t="str">
        <f>IF($BG$3&lt;&gt;"コンテンツなし",IF(AND(申込書!$AH$4="GIGAスクールパック",SUM($P296,$R296)&lt;&gt;0),SUM($P296,$R296),IF(AND(申込書!$AH$4="SKY安心GIGAタブレット",SUM($T296,$V296)&lt;&gt;0),SUM($T296,$V296),"")),"")</f>
        <v/>
      </c>
      <c r="BJ296" s="81" t="str">
        <f>IF($BG$3&lt;&gt;"コンテンツなし",IF(AND(申込書!$AH$4="GIGAスクールパック",SUM($Q296,$S296)&lt;&gt;0),SUM($Q296,$S296),IF(AND(申込書!$AH$4="SKY安心GIGAタブレット",SUM($U296,$W296)&lt;&gt;0),SUM($U296,$W296),"")),"")</f>
        <v/>
      </c>
      <c r="BK296" s="157"/>
      <c r="BL296" s="82"/>
      <c r="BM296" s="80" t="str">
        <f>IF(AND(申込書!$C$95&lt;&gt;"▼プルダウンより選択してください",申込書!$C$95&lt;&gt;"",申込書!$P$95&lt;&gt;"YYYY/MM/DD",$G296&lt;&gt;""),申込書!$P$95,"")</f>
        <v/>
      </c>
      <c r="BN296" s="81" t="str">
        <f>IF(AND(申込書!$C$95&lt;&gt;"▼プルダウンより選択してください",申込書!$C$95&lt;&gt;"",$G296&lt;&gt;""),申込書!$M$95,"")</f>
        <v/>
      </c>
      <c r="BO296" s="81" t="str">
        <f>IF($BM$3&lt;&gt;"コンテンツなし",IF(AND(申込書!$AH$4="GIGAスクールパック",SUM($P296,$R296)&lt;&gt;0),SUM($P296,$R296),IF(AND(申込書!$AH$4="SKY安心GIGAタブレット",SUM($T296,$V296)&lt;&gt;0),SUM($T296,$V296),"")),"")</f>
        <v/>
      </c>
      <c r="BP296" s="81" t="str">
        <f>IF($BM$3&lt;&gt;"コンテンツなし",IF(AND(申込書!$AH$4="GIGAスクールパック",SUM($Q296,$S296)&lt;&gt;0),SUM($Q296,$S296),IF(AND(申込書!$AH$4="SKY安心GIGAタブレット",SUM($U296,$W296)&lt;&gt;0),SUM($U296,$W296),"")),"")</f>
        <v/>
      </c>
      <c r="BQ296" s="157"/>
      <c r="BR296" s="82"/>
      <c r="BS296" s="80" t="str">
        <f>IF(AND(申込書!$C$96&lt;&gt;"▼プルダウンより選択してください",申込書!$C$96&lt;&gt;"",申込書!$P$96&lt;&gt;"YYYY/MM/DD",$G296&lt;&gt;""),申込書!$P$96,"")</f>
        <v/>
      </c>
      <c r="BT296" s="81" t="str">
        <f>IF(AND(申込書!$C$96&lt;&gt;"▼プルダウンより選択してください",申込書!$C$96&lt;&gt;"",$G296&lt;&gt;""),申込書!$M$96,"")</f>
        <v/>
      </c>
      <c r="BU296" s="81" t="str">
        <f>IF($BS$3&lt;&gt;"コンテンツなし",IF(AND(申込書!$AH$4="GIGAスクールパック",SUM($P296,$R296)&lt;&gt;0),SUM($P296,$R296),IF(AND(申込書!$AH$4="SKY安心GIGAタブレット",SUM($T296,$V296)&lt;&gt;0),SUM($T296,$V296),"")),"")</f>
        <v/>
      </c>
      <c r="BV296" s="81" t="str">
        <f>IF($BS$3&lt;&gt;"コンテンツなし",IF(AND(申込書!$AH$4="GIGAスクールパック",SUM($Q296,$S296)&lt;&gt;0),SUM($Q296,$S296),IF(AND(申込書!$AH$4="SKY安心GIGAタブレット",SUM($U296,$W296)&lt;&gt;0),SUM($U296,$W296),"")),"")</f>
        <v/>
      </c>
      <c r="BW296" s="157"/>
      <c r="BX296" s="82"/>
      <c r="BY296" s="80" t="str">
        <f>IF(AND(申込書!$C$97&lt;&gt;"▼プルダウンより選択してください",申込書!$C$97&lt;&gt;"",申込書!$P$97&lt;&gt;"YYYY/MM/DD",$G296&lt;&gt;""),申込書!$P$97,"")</f>
        <v/>
      </c>
      <c r="BZ296" s="81" t="str">
        <f>IF(AND(申込書!$C$97&lt;&gt;"▼プルダウンより選択してください",申込書!$C$97&lt;&gt;"",$G296&lt;&gt;""),申込書!$M$97,"")</f>
        <v/>
      </c>
      <c r="CA296" s="81" t="str">
        <f>IF($BY$3&lt;&gt;"コンテンツなし",IF(AND(申込書!$AH$4="GIGAスクールパック",SUM($P296,$R296)&lt;&gt;0),SUM($P296,$R296),IF(AND(申込書!$AH$4="SKY安心GIGAタブレット",SUM($T296,$V296)&lt;&gt;0),SUM($T296,$V296),"")),"")</f>
        <v/>
      </c>
      <c r="CB296" s="81" t="str">
        <f>IF($BY$3&lt;&gt;"コンテンツなし",IF(AND(申込書!$AH$4="GIGAスクールパック",SUM($Q296,$S296)&lt;&gt;0),SUM($Q296,$S296),IF(AND(申込書!$AH$4="SKY安心GIGAタブレット",SUM($U296,$W296)&lt;&gt;0),SUM($U296,$W296),"")),"")</f>
        <v/>
      </c>
      <c r="CC296" s="157"/>
      <c r="CD296" s="82"/>
      <c r="CE296" s="80" t="str">
        <f>IF(AND(申込書!$C$98&lt;&gt;"▼プルダウンより選択してください",申込書!$C$98&lt;&gt;"",申込書!$P$98&lt;&gt;"YYYY/MM/DD",$G296&lt;&gt;""),申込書!$P$98,"")</f>
        <v/>
      </c>
      <c r="CF296" s="81" t="str">
        <f>IF(AND(申込書!$C$98&lt;&gt;"▼プルダウンより選択してください",申込書!$C$98&lt;&gt;"",$G296&lt;&gt;""),申込書!$M$98,"")</f>
        <v/>
      </c>
      <c r="CG296" s="81" t="str">
        <f>IF($CE$3&lt;&gt;"コンテンツなし",IF(AND(申込書!$AH$4="GIGAスクールパック",SUM($P296,$R296)&lt;&gt;0),SUM($P296,$R296),IF(AND(申込書!$AH$4="SKY安心GIGAタブレット",SUM($T296,$V296)&lt;&gt;0),SUM($T296,$V296),"")),"")</f>
        <v/>
      </c>
      <c r="CH296" s="81" t="str">
        <f>IF($CE$3&lt;&gt;"コンテンツなし",IF(AND(申込書!$AH$4="GIGAスクールパック",SUM($Q296,$S296)&lt;&gt;0),SUM($Q296,$S296),IF(AND(申込書!$AH$4="SKY安心GIGAタブレット",SUM($U296,$W296)&lt;&gt;0),SUM($U296,$W296),"")),"")</f>
        <v/>
      </c>
      <c r="CI296" s="157"/>
      <c r="CJ296" s="82"/>
      <c r="CK296" s="80" t="str">
        <f>IF(AND(申込書!$C$99&lt;&gt;"▼プルダウンより選択してください",申込書!$C$99&lt;&gt;"",申込書!$P$99&lt;&gt;"YYYY/MM/DD",$G296&lt;&gt;""),申込書!$P$99,"")</f>
        <v/>
      </c>
      <c r="CL296" s="81" t="str">
        <f>IF(AND(申込書!$C$99&lt;&gt;"▼プルダウンより選択してください",申込書!$C$99&lt;&gt;"",$G296&lt;&gt;""),申込書!$M$99,"")</f>
        <v/>
      </c>
      <c r="CM296" s="81" t="str">
        <f>IF($CK$3&lt;&gt;"コンテンツなし",IF(AND(申込書!$AH$4="GIGAスクールパック",SUM($P296,$R296)&lt;&gt;0),SUM($P296,$R296),IF(AND(申込書!$AH$4="SKY安心GIGAタブレット",SUM($T296,$V296)&lt;&gt;0),SUM($T296,$V296),"")),"")</f>
        <v/>
      </c>
      <c r="CN296" s="81" t="str">
        <f>IF($CK$3&lt;&gt;"コンテンツなし",IF(AND(申込書!$AH$4="GIGAスクールパック",SUM($Q296,$S296)&lt;&gt;0),SUM($Q296,$S296),IF(AND(申込書!$AH$4="SKY安心GIGAタブレット",SUM($U296,$W296)&lt;&gt;0),SUM($U296,$W296),"")),"")</f>
        <v/>
      </c>
      <c r="CO296" s="157"/>
      <c r="CP296" s="82"/>
      <c r="CQ296" s="80" t="str">
        <f>IF(AND(申込書!$C$100&lt;&gt;"▼プルダウンより選択してください",申込書!$C$100&lt;&gt;"",申込書!$P$100&lt;&gt;"YYYY/MM/DD",$G296&lt;&gt;""),申込書!$P$100,"")</f>
        <v/>
      </c>
      <c r="CR296" s="81" t="str">
        <f>IF(AND(申込書!$C$100&lt;&gt;"▼プルダウンより選択してください",申込書!$C$100&lt;&gt;"",$G296&lt;&gt;""),申込書!$M$100,"")</f>
        <v/>
      </c>
      <c r="CS296" s="81" t="str">
        <f>IF($CQ$3&lt;&gt;"コンテンツなし",IF(AND(申込書!$AH$4="GIGAスクールパック",SUM($P296,$R296)&lt;&gt;0),SUM($P296,$R296),IF(AND(申込書!$AH$4="SKY安心GIGAタブレット",SUM($T296,$V296)&lt;&gt;0),SUM($T296,$V296),"")),"")</f>
        <v/>
      </c>
      <c r="CT296" s="81" t="str">
        <f>IF($CQ$3&lt;&gt;"コンテンツなし",IF(AND(申込書!$AH$4="GIGAスクールパック",SUM($Q296,$S296)&lt;&gt;0),SUM($Q296,$S296),IF(AND(申込書!$AH$4="SKY安心GIGAタブレット",SUM($U296,$W296)&lt;&gt;0),SUM($U296,$W296),"")),"")</f>
        <v/>
      </c>
      <c r="CU296" s="81"/>
      <c r="CV296" s="82"/>
      <c r="CW296" s="80" t="str">
        <f>IF(AND(申込書!$C$101&lt;&gt;"▼プルダウンより選択してください",申込書!$C$101&lt;&gt;"",申込書!$P$101&lt;&gt;"YYYY/MM/DD",$G296&lt;&gt;""),申込書!$P$101,"")</f>
        <v/>
      </c>
      <c r="CX296" s="81" t="str">
        <f>IF(AND(申込書!$C$101&lt;&gt;"▼プルダウンより選択してください",申込書!$C$101&lt;&gt;"",$G296&lt;&gt;""),申込書!$M$101,"")</f>
        <v/>
      </c>
      <c r="CY296" s="81" t="str">
        <f>IF($CW$3&lt;&gt;"コンテンツなし",IF(AND(申込書!$AH$4="GIGAスクールパック",SUM($P296,$R296)&lt;&gt;0),SUM($P296,$R296),IF(AND(申込書!$AH$4="SKY安心GIGAタブレット",SUM($T296,$V296)&lt;&gt;0),SUM($T296,$V296),"")),"")</f>
        <v/>
      </c>
      <c r="CZ296" s="81" t="str">
        <f>IF($CW$3&lt;&gt;"コンテンツなし",IF(AND(申込書!$AH$4="GIGAスクールパック",SUM($Q296,$S296)&lt;&gt;0),SUM($Q296,$S296),IF(AND(申込書!$AH$4="SKY安心GIGAタブレット",SUM($U296,$W296)&lt;&gt;0),SUM($U296,$W296),"")),"")</f>
        <v/>
      </c>
      <c r="DA296" s="81"/>
      <c r="DB296" s="82"/>
      <c r="DC296" s="80" t="str">
        <f>IF(AND(申込書!$C$102&lt;&gt;"▼プルダウンより選択してください",申込書!$C$102&lt;&gt;"",申込書!$P$102&lt;&gt;"YYYY/MM/DD",$G296&lt;&gt;""),申込書!$P$102,"")</f>
        <v/>
      </c>
      <c r="DD296" s="81" t="str">
        <f>IF(AND(申込書!$C$102&lt;&gt;"▼プルダウンより選択してください",申込書!$C$102&lt;&gt;"",$G296&lt;&gt;""),申込書!$M$102,"")</f>
        <v/>
      </c>
      <c r="DE296" s="81" t="str">
        <f>IF($DC$3&lt;&gt;"コンテンツなし",IF(AND(申込書!$AH$4="GIGAスクールパック",SUM($P296,$R296)&lt;&gt;0),SUM($P296,$R296),IF(AND(申込書!$AH$4="SKY安心GIGAタブレット",SUM($T296,$V296)&lt;&gt;0),SUM($T296,$V296),"")),"")</f>
        <v/>
      </c>
      <c r="DF296" s="81" t="str">
        <f>IF($DC$3&lt;&gt;"コンテンツなし",IF(AND(申込書!$AH$4="GIGAスクールパック",SUM($Q296,$S296)&lt;&gt;0),SUM($Q296,$S296),IF(AND(申込書!$AH$4="SKY安心GIGAタブレット",SUM($U296,$W296)&lt;&gt;0),SUM($U296,$W296),"")),"")</f>
        <v/>
      </c>
      <c r="DG296" s="81"/>
      <c r="DH296" s="82"/>
      <c r="DI296" s="80" t="str">
        <f>IF(AND(申込書!$C$103&lt;&gt;"▼プルダウンより選択してください",申込書!$C$103&lt;&gt;"",申込書!$P$103&lt;&gt;"YYYY/MM/DD",$G296&lt;&gt;""),申込書!$P$103,"")</f>
        <v/>
      </c>
      <c r="DJ296" s="81" t="str">
        <f>IF(AND(申込書!$C$103&lt;&gt;"▼プルダウンより選択してください",申込書!$C$103&lt;&gt;"",$G296&lt;&gt;""),申込書!$M$103,"")</f>
        <v/>
      </c>
      <c r="DK296" s="81" t="str">
        <f>IF($DI$3&lt;&gt;"コンテンツなし",IF(AND(申込書!$AH$4="GIGAスクールパック",SUM($P296,$R296)&lt;&gt;0),SUM($P296,$R296),IF(AND(申込書!$AH$4="SKY安心GIGAタブレット",SUM($T296,$V296)&lt;&gt;0),SUM($T296,$V296),"")),"")</f>
        <v/>
      </c>
      <c r="DL296" s="81" t="str">
        <f>IF($DI$3&lt;&gt;"コンテンツなし",IF(AND(申込書!$AH$4="GIGAスクールパック",SUM($Q296,$S296)&lt;&gt;0),SUM($Q296,$S296),IF(AND(申込書!$AH$4="SKY安心GIGAタブレット",SUM($U296,$W296)&lt;&gt;0),SUM($U296,$W296),"")),"")</f>
        <v/>
      </c>
      <c r="DM296" s="81"/>
      <c r="DN296" s="82"/>
      <c r="DO296" s="80" t="str">
        <f>IF(AND(申込書!$C$104&lt;&gt;"▼プルダウンより選択してください",申込書!$C$104&lt;&gt;"",申込書!$P$104&lt;&gt;"YYYY/MM/DD",$G296&lt;&gt;""),申込書!$P$104,"")</f>
        <v/>
      </c>
      <c r="DP296" s="81" t="str">
        <f>IF(AND(申込書!$C$104&lt;&gt;"▼プルダウンより選択してください",申込書!$C$104&lt;&gt;"",$G296&lt;&gt;""),申込書!$M$104,"")</f>
        <v/>
      </c>
      <c r="DQ296" s="81" t="str">
        <f>IF($DO$3&lt;&gt;"コンテンツなし",IF(AND(申込書!$AH$4="GIGAスクールパック",SUM($P296,$R296)&lt;&gt;0),SUM($P296,$R296),IF(AND(申込書!$AH$4="SKY安心GIGAタブレット",SUM($T296,$V296)&lt;&gt;0),SUM($T296,$V296),"")),"")</f>
        <v/>
      </c>
      <c r="DR296" s="81" t="str">
        <f>IF($DO$3&lt;&gt;"コンテンツなし",IF(AND(申込書!$AH$4="GIGAスクールパック",SUM($Q296,$S296)&lt;&gt;0),SUM($Q296,$S296),IF(AND(申込書!$AH$4="SKY安心GIGAタブレット",SUM($U296,$W296)&lt;&gt;0),SUM($U296,$W296),"")),"")</f>
        <v/>
      </c>
      <c r="DS296" s="81"/>
      <c r="DT296" s="82"/>
      <c r="DU296" s="80" t="str">
        <f>IF(AND(申込書!$C$105&lt;&gt;"▼プルダウンより選択してください",申込書!$C$105&lt;&gt;"",申込書!$P$105&lt;&gt;"YYYY/MM/DD",$G296&lt;&gt;""),申込書!$P$105,"")</f>
        <v/>
      </c>
      <c r="DV296" s="81" t="str">
        <f>IF(AND(申込書!$C$105&lt;&gt;"▼プルダウンより選択してください",申込書!$C$105&lt;&gt;"",$G296&lt;&gt;""),申込書!$M$105,"")</f>
        <v/>
      </c>
      <c r="DW296" s="81" t="str">
        <f>IF($DU$3&lt;&gt;"コンテンツなし",IF(AND(申込書!$AH$4="GIGAスクールパック",SUM($P296,$R296)&lt;&gt;0),SUM($P296,$R296),IF(AND(申込書!$AH$4="SKY安心GIGAタブレット",SUM($T296,$V296)&lt;&gt;0),SUM($T296,$V296),"")),"")</f>
        <v/>
      </c>
      <c r="DX296" s="81" t="str">
        <f>IF($DU$3&lt;&gt;"コンテンツなし",IF(AND(申込書!$AH$4="GIGAスクールパック",SUM($Q296,$S296)&lt;&gt;0),SUM($Q296,$S296),IF(AND(申込書!$AH$4="SKY安心GIGAタブレット",SUM($U296,$W296)&lt;&gt;0),SUM($U296,$W296),"")),"")</f>
        <v/>
      </c>
      <c r="DY296" s="157"/>
      <c r="DZ296" s="82"/>
      <c r="EA296" s="80" t="str">
        <f>IF(AND(申込書!$C$106&lt;&gt;"▼プルダウンより選択してください",申込書!$C$106&lt;&gt;"",申込書!$P$106&lt;&gt;"YYYY/MM/DD",$G296&lt;&gt;""),申込書!$P$106,"")</f>
        <v/>
      </c>
      <c r="EB296" s="81" t="str">
        <f>IF(AND(申込書!$C$106&lt;&gt;"▼プルダウンより選択してください",申込書!$C$106&lt;&gt;"",$G296&lt;&gt;""),申込書!$M$106,"")</f>
        <v/>
      </c>
      <c r="EC296" s="81" t="str">
        <f>IF($EA$3&lt;&gt;"コンテンツなし",IF(AND(申込書!$AH$4="GIGAスクールパック",SUM($P296,$R296)&lt;&gt;0),SUM($P296,$R296),IF(AND(申込書!$AH$4="SKY安心GIGAタブレット",SUM($T296,$V296)&lt;&gt;0),SUM($T296,$V296),"")),"")</f>
        <v/>
      </c>
      <c r="ED296" s="81" t="str">
        <f>IF($EA$3&lt;&gt;"コンテンツなし",IF(AND(申込書!$AH$4="GIGAスクールパック",SUM($Q296,$S296)&lt;&gt;0),SUM($Q296,$S296),IF(AND(申込書!$AH$4="SKY安心GIGAタブレット",SUM($U296,$W296)&lt;&gt;0),SUM($U296,$W296),"")),"")</f>
        <v/>
      </c>
      <c r="EE296" s="157"/>
      <c r="EF296" s="82"/>
      <c r="EG296" s="80" t="str">
        <f>IF(AND(申込書!$C$107&lt;&gt;"▼プルダウンより選択してください",申込書!$C$107&lt;&gt;"",申込書!$P$107&lt;&gt;"YYYY/MM/DD",$G296&lt;&gt;""),申込書!$P$107,"")</f>
        <v/>
      </c>
      <c r="EH296" s="81" t="str">
        <f>IF(AND(申込書!$C$107&lt;&gt;"▼プルダウンより選択してください",申込書!$C$107&lt;&gt;"",$G296&lt;&gt;""),申込書!$M$107,"")</f>
        <v/>
      </c>
      <c r="EI296" s="81" t="str">
        <f>IF($EG$3&lt;&gt;"コンテンツなし",IF(AND(申込書!$AH$4="GIGAスクールパック",SUM($P296,$R296)&lt;&gt;0),SUM($P296,$R296),IF(AND(申込書!$AH$4="SKY安心GIGAタブレット",SUM($T296,$V296)&lt;&gt;0),SUM($T296,$V296),"")),"")</f>
        <v/>
      </c>
      <c r="EJ296" s="81" t="str">
        <f>IF($EG$3&lt;&gt;"コンテンツなし",IF(AND(申込書!$AH$4="GIGAスクールパック",SUM($Q296,$S296)&lt;&gt;0),SUM($Q296,$S296),IF(AND(申込書!$AH$4="SKY安心GIGAタブレット",SUM($U296,$W296)&lt;&gt;0),SUM($U296,$W296),"")),"")</f>
        <v/>
      </c>
      <c r="EK296" s="157"/>
      <c r="EL296" s="82"/>
      <c r="EM296" s="80" t="str">
        <f>IF(AND(申込書!$C$108&lt;&gt;"▼プルダウンより選択してください",申込書!$C$108&lt;&gt;"",申込書!$P$108&lt;&gt;"YYYY/MM/DD",$G296&lt;&gt;""),申込書!$P$108,"")</f>
        <v/>
      </c>
      <c r="EN296" s="81" t="str">
        <f>IF(AND(申込書!$C$108&lt;&gt;"▼プルダウンより選択してください",申込書!$C$108&lt;&gt;"",$G296&lt;&gt;""),申込書!$M$108,"")</f>
        <v/>
      </c>
      <c r="EO296" s="81" t="str">
        <f>IF($EM$3&lt;&gt;"コンテンツなし",IF(AND(申込書!$AH$4="GIGAスクールパック",SUM($P296,$R296)&lt;&gt;0),SUM($P296,$R296),IF(AND(申込書!$AH$4="SKY安心GIGAタブレット",SUM($T296,$V296)&lt;&gt;0),SUM($T296,$V296),"")),"")</f>
        <v/>
      </c>
      <c r="EP296" s="81" t="str">
        <f>IF($EM$3&lt;&gt;"コンテンツなし",IF(AND(申込書!$AH$4="GIGAスクールパック",SUM($Q296,$S296)&lt;&gt;0),SUM($Q296,$S296),IF(AND(申込書!$AH$4="SKY安心GIGAタブレット",SUM($U296,$W296)&lt;&gt;0),SUM($U296,$W296),"")),"")</f>
        <v/>
      </c>
      <c r="EQ296" s="157"/>
      <c r="ER296" s="82"/>
      <c r="ES296" s="80" t="str">
        <f>IF(AND(申込書!$C$109&lt;&gt;"▼プルダウンより選択してください",申込書!$C$109&lt;&gt;"",申込書!$P$109&lt;&gt;"YYYY/MM/DD",$G296&lt;&gt;""),申込書!$P$109,"")</f>
        <v/>
      </c>
      <c r="ET296" s="81" t="str">
        <f>IF(AND(申込書!$C$109&lt;&gt;"▼プルダウンより選択してください",申込書!$C$109&lt;&gt;"",$G296&lt;&gt;""),申込書!$M$109,"")</f>
        <v/>
      </c>
      <c r="EU296" s="81" t="str">
        <f>IF($ES$3&lt;&gt;"コンテンツなし",IF(AND(申込書!$AH$4="GIGAスクールパック",SUM($P296,$R296)&lt;&gt;0),SUM($P296,$R296),IF(AND(申込書!$AH$4="SKY安心GIGAタブレット",SUM($T296,$V296)&lt;&gt;0),SUM($T296,$V296),"")),"")</f>
        <v/>
      </c>
      <c r="EV296" s="81" t="str">
        <f>IF($ES$3&lt;&gt;"コンテンツなし",IF(AND(申込書!$AH$4="GIGAスクールパック",SUM($Q296,$S296)&lt;&gt;0),SUM($Q296,$S296),IF(AND(申込書!$AH$4="SKY安心GIGAタブレット",SUM($U296,$W296)&lt;&gt;0),SUM($U296,$W296),"")),"")</f>
        <v/>
      </c>
      <c r="EW296" s="157"/>
      <c r="EX296" s="82"/>
      <c r="EY296" s="80" t="str">
        <f>IF(AND(申込書!$C$110&lt;&gt;"▼プルダウンより選択してください",申込書!$C$110&lt;&gt;"",申込書!$P$110&lt;&gt;"YYYY/MM/DD",$G296&lt;&gt;""),申込書!$P$110,"")</f>
        <v/>
      </c>
      <c r="EZ296" s="81" t="str">
        <f>IF(AND(申込書!$C$110&lt;&gt;"▼プルダウンより選択してください",申込書!$C$110&lt;&gt;"",$G296&lt;&gt;""),申込書!$M$110,"")</f>
        <v/>
      </c>
      <c r="FA296" s="81" t="str">
        <f>IF($EY$3&lt;&gt;"コンテンツなし",IF(AND(申込書!$AH$4="GIGAスクールパック",SUM($P296,$R296)&lt;&gt;0),SUM($P296,$R296),IF(AND(申込書!$AH$4="SKY安心GIGAタブレット",SUM($T296,$V296)&lt;&gt;0),SUM($T296,$V296),"")),"")</f>
        <v/>
      </c>
      <c r="FB296" s="81" t="str">
        <f>IF($EY$3&lt;&gt;"コンテンツなし",IF(AND(申込書!$AH$4="GIGAスクールパック",SUM($Q296,$S296)&lt;&gt;0),SUM($Q296,$S296),IF(AND(申込書!$AH$4="SKY安心GIGAタブレット",SUM($U296,$W296)&lt;&gt;0),SUM($U296,$W296),"")),"")</f>
        <v/>
      </c>
      <c r="FC296" s="157"/>
      <c r="FD296" s="82"/>
      <c r="FE296" s="80" t="str">
        <f>IF(AND(申込書!$C$111&lt;&gt;"▼プルダウンより選択してください",申込書!$C$111&lt;&gt;"",申込書!$P$111&lt;&gt;"YYYY/MM/DD",$G296&lt;&gt;""),申込書!$P$111,"")</f>
        <v/>
      </c>
      <c r="FF296" s="81" t="str">
        <f>IF(AND(申込書!$C$111&lt;&gt;"▼プルダウンより選択してください",申込書!$C$111&lt;&gt;"",$G296&lt;&gt;""),申込書!$M$111,"")</f>
        <v/>
      </c>
      <c r="FG296" s="81" t="str">
        <f>IF($FE$3&lt;&gt;"コンテンツなし",IF(AND(申込書!$AH$4="GIGAスクールパック",SUM($P296,$R296)&lt;&gt;0),SUM($P296,$R296),IF(AND(申込書!$AH$4="SKY安心GIGAタブレット",SUM($T296,$V296)&lt;&gt;0),SUM($T296,$V296),"")),"")</f>
        <v/>
      </c>
      <c r="FH296" s="81" t="str">
        <f>IF($FE$3&lt;&gt;"コンテンツなし",IF(AND(申込書!$AH$4="GIGAスクールパック",SUM($Q296,$S296)&lt;&gt;0),SUM($Q296,$S296),IF(AND(申込書!$AH$4="SKY安心GIGAタブレット",SUM($U296,$W296)&lt;&gt;0),SUM($U296,$W296),"")),"")</f>
        <v/>
      </c>
      <c r="FI296" s="157"/>
      <c r="FJ296" s="82"/>
      <c r="FK296" s="80" t="str">
        <f>IF(AND(申込書!$C$112&lt;&gt;"▼プルダウンより選択してください",申込書!$C$112&lt;&gt;"",申込書!$P$112&lt;&gt;"YYYY/MM/DD",$G296&lt;&gt;""),申込書!$P$112,"")</f>
        <v/>
      </c>
      <c r="FL296" s="81" t="str">
        <f>IF(AND(申込書!$C$112&lt;&gt;"▼プルダウンより選択してください",申込書!$C$112&lt;&gt;"",$G296&lt;&gt;""),申込書!$M$112,"")</f>
        <v/>
      </c>
      <c r="FM296" s="81" t="str">
        <f>IF($FK$3&lt;&gt;"コンテンツなし",IF(AND(申込書!$AH$4="GIGAスクールパック",SUM($P296,$R296)&lt;&gt;0),SUM($P296,$R296),IF(AND(申込書!$AH$4="SKY安心GIGAタブレット",SUM($T296,$V296)&lt;&gt;0),SUM($T296,$V296),"")),"")</f>
        <v/>
      </c>
      <c r="FN296" s="81" t="str">
        <f>IF($FK$3&lt;&gt;"コンテンツなし",IF(AND(申込書!$AH$4="GIGAスクールパック",SUM($Q296,$S296)&lt;&gt;0),SUM($Q296,$S296),IF(AND(申込書!$AH$4="SKY安心GIGAタブレット",SUM($U296,$W296)&lt;&gt;0),SUM($U296,$W296),"")),"")</f>
        <v/>
      </c>
      <c r="FO296" s="157"/>
      <c r="FP296" s="82"/>
      <c r="FQ296" s="80" t="str">
        <f>IF(AND(申込書!$C$113&lt;&gt;"▼プルダウンより選択してください",申込書!$C$113&lt;&gt;"",申込書!$P$113&lt;&gt;"YYYY/MM/DD",$G296&lt;&gt;""),申込書!$P$113,"")</f>
        <v/>
      </c>
      <c r="FR296" s="81" t="str">
        <f>IF(AND(申込書!$C$113&lt;&gt;"▼プルダウンより選択してください",申込書!$C$113&lt;&gt;"",$G296&lt;&gt;""),申込書!$M$113,"")</f>
        <v/>
      </c>
      <c r="FS296" s="81" t="str">
        <f>IF($FQ$3&lt;&gt;"コンテンツなし",IF(AND(申込書!$AH$4="GIGAスクールパック",SUM($P296,$R296)&lt;&gt;0),SUM($P296,$R296),IF(AND(申込書!$AH$4="SKY安心GIGAタブレット",SUM($T296,$V296)&lt;&gt;0),SUM($T296,$V296),"")),"")</f>
        <v/>
      </c>
      <c r="FT296" s="81" t="str">
        <f>IF($FQ$3&lt;&gt;"コンテンツなし",IF(AND(申込書!$AH$4="GIGAスクールパック",SUM($Q296,$S296)&lt;&gt;0),SUM($Q296,$S296),IF(AND(申込書!$AH$4="SKY安心GIGAタブレット",SUM($U296,$W296)&lt;&gt;0),SUM($U296,$W296),"")),"")</f>
        <v/>
      </c>
      <c r="FU296" s="157"/>
      <c r="FV296" s="82"/>
      <c r="FW296" s="80" t="str">
        <f>IF(AND(申込書!$C$114&lt;&gt;"▼プルダウンより選択してください",申込書!$C$114&lt;&gt;"",申込書!$P$114&lt;&gt;"YYYY/MM/DD",$G296&lt;&gt;""),申込書!$P$114,"")</f>
        <v/>
      </c>
      <c r="FX296" s="81" t="str">
        <f>IF(AND(申込書!$C$114&lt;&gt;"▼プルダウンより選択してください",申込書!$C$114&lt;&gt;"",$G296&lt;&gt;""),申込書!$M$114,"")</f>
        <v/>
      </c>
      <c r="FY296" s="81" t="str">
        <f>IF($FW$3&lt;&gt;"コンテンツなし",IF(AND(申込書!$AH$4="GIGAスクールパック",SUM($P296,$R296)&lt;&gt;0),SUM($P296,$R296),IF(AND(申込書!$AH$4="SKY安心GIGAタブレット",SUM($T296,$V296)&lt;&gt;0),SUM($T296,$V296),"")),"")</f>
        <v/>
      </c>
      <c r="FZ296" s="81" t="str">
        <f>IF($FW$3&lt;&gt;"コンテンツなし",IF(AND(申込書!$AH$4="GIGAスクールパック",SUM($Q296,$S296)&lt;&gt;0),SUM($Q296,$S296),IF(AND(申込書!$AH$4="SKY安心GIGAタブレット",SUM($U296,$W296)&lt;&gt;0),SUM($U296,$W296),"")),"")</f>
        <v/>
      </c>
      <c r="GA296" s="157"/>
      <c r="GB296" s="82"/>
      <c r="GC296" s="80" t="str">
        <f>IF(AND(申込書!$C$115&lt;&gt;"▼プルダウンより選択してください",申込書!$C$115&lt;&gt;"",申込書!$P$115&lt;&gt;"YYYY/MM/DD",$G296&lt;&gt;""),申込書!$P$115,"")</f>
        <v/>
      </c>
      <c r="GD296" s="81" t="str">
        <f>IF(AND(申込書!$C$115&lt;&gt;"▼プルダウンより選択してください",申込書!$C$115&lt;&gt;"",$G296&lt;&gt;""),申込書!$M$115,"")</f>
        <v/>
      </c>
      <c r="GE296" s="81" t="str">
        <f>IF($GC$3&lt;&gt;"コンテンツなし",IF(AND(申込書!$AH$4="GIGAスクールパック",SUM($P296,$R296)&lt;&gt;0),SUM($P296,$R296),IF(AND(申込書!$AH$4="SKY安心GIGAタブレット",SUM($T296,$V296)&lt;&gt;0),SUM($T296,$V296),"")),"")</f>
        <v/>
      </c>
      <c r="GF296" s="81" t="str">
        <f>IF($GC$3&lt;&gt;"コンテンツなし",IF(AND(申込書!$AH$4="GIGAスクールパック",SUM($Q296,$S296)&lt;&gt;0),SUM($Q296,$S296),IF(AND(申込書!$AH$4="SKY安心GIGAタブレット",SUM($U296,$W296)&lt;&gt;0),SUM($U296,$W296),"")),"")</f>
        <v/>
      </c>
      <c r="GG296" s="157"/>
      <c r="GH296" s="82"/>
      <c r="GI296" s="80" t="str">
        <f>IF(AND(申込書!$C$116&lt;&gt;"▼プルダウンより選択してください",申込書!$C$116&lt;&gt;"",申込書!$P$116&lt;&gt;"YYYY/MM/DD",$G296&lt;&gt;""),申込書!$P$116,"")</f>
        <v/>
      </c>
      <c r="GJ296" s="81" t="str">
        <f>IF(AND(申込書!$C$116&lt;&gt;"▼プルダウンより選択してください",申込書!$C$116&lt;&gt;"",$G296&lt;&gt;""),申込書!$M$116,"")</f>
        <v/>
      </c>
      <c r="GK296" s="81" t="str">
        <f>IF($GI$3&lt;&gt;"コンテンツなし",IF(AND(申込書!$AH$4="GIGAスクールパック",SUM($P296,$R296)&lt;&gt;0),SUM($P296,$R296),IF(AND(申込書!$AH$4="SKY安心GIGAタブレット",SUM($T296,$V296)&lt;&gt;0),SUM($T296,$V296),"")),"")</f>
        <v/>
      </c>
      <c r="GL296" s="81" t="str">
        <f>IF($GI$3&lt;&gt;"コンテンツなし",IF(AND(申込書!$AH$4="GIGAスクールパック",SUM($Q296,$S296)&lt;&gt;0),SUM($Q296,$S296),IF(AND(申込書!$AH$4="SKY安心GIGAタブレット",SUM($U296,$W296)&lt;&gt;0),SUM($U296,$W296),"")),"")</f>
        <v/>
      </c>
      <c r="GM296" s="157"/>
      <c r="GN296" s="82"/>
      <c r="GO296" s="80" t="str">
        <f>IF(AND(申込書!$C$117&lt;&gt;"▼プルダウンより選択してください",申込書!$C$117&lt;&gt;"",申込書!$P$117&lt;&gt;"YYYY/MM/DD",$G296&lt;&gt;""),申込書!$P$117,"")</f>
        <v/>
      </c>
      <c r="GP296" s="81" t="str">
        <f>IF(AND(申込書!$C$117&lt;&gt;"▼プルダウンより選択してください",申込書!$C$117&lt;&gt;"",$G296&lt;&gt;""),申込書!$M$117,"")</f>
        <v/>
      </c>
      <c r="GQ296" s="81" t="str">
        <f>IF($GO$3&lt;&gt;"コンテンツなし",IF(AND(申込書!$AH$4="GIGAスクールパック",SUM($P296,$R296)&lt;&gt;0),SUM($P296,$R296),IF(AND(申込書!$AH$4="SKY安心GIGAタブレット",SUM($T296,$V296)&lt;&gt;0),SUM($T296,$V296),"")),"")</f>
        <v/>
      </c>
      <c r="GR296" s="81" t="str">
        <f>IF($GO$3&lt;&gt;"コンテンツなし",IF(AND(申込書!$AH$4="GIGAスクールパック",SUM($Q296,$S296)&lt;&gt;0),SUM($Q296,$S296),IF(AND(申込書!$AH$4="SKY安心GIGAタブレット",SUM($U296,$W296)&lt;&gt;0),SUM($U296,$W296),"")),"")</f>
        <v/>
      </c>
      <c r="GS296" s="157"/>
      <c r="GT296" s="82"/>
      <c r="GU296" s="80" t="str">
        <f>IF(AND(申込書!$C$118&lt;&gt;"▼プルダウンより選択してください",申込書!$C$118&lt;&gt;"",申込書!$P$118&lt;&gt;"YYYY/MM/DD",$G296&lt;&gt;""),申込書!$P$118,"")</f>
        <v/>
      </c>
      <c r="GV296" s="81" t="str">
        <f>IF(AND(申込書!$C$118&lt;&gt;"▼プルダウンより選択してください",申込書!$C$118&lt;&gt;"",$G296&lt;&gt;""),申込書!$M$118,"")</f>
        <v/>
      </c>
      <c r="GW296" s="81" t="str">
        <f>IF($GU$3&lt;&gt;"コンテンツなし",IF(AND(申込書!$AH$4="GIGAスクールパック",SUM($P296,$R296)&lt;&gt;0),SUM($P296,$R296),IF(AND(申込書!$AH$4="SKY安心GIGAタブレット",SUM($T296,$V296)&lt;&gt;0),SUM($T296,$V296),"")),"")</f>
        <v/>
      </c>
      <c r="GX296" s="81" t="str">
        <f>IF($GU$3&lt;&gt;"コンテンツなし",IF(AND(申込書!$AH$4="GIGAスクールパック",SUM($Q296,$S296)&lt;&gt;0),SUM($Q296,$S296),IF(AND(申込書!$AH$4="SKY安心GIGAタブレット",SUM($U296,$W296)&lt;&gt;0),SUM($U296,$W296),"")),"")</f>
        <v/>
      </c>
      <c r="GY296" s="157"/>
      <c r="GZ296" s="82"/>
      <c r="HA296" s="80" t="str">
        <f>IF(AND(申込書!$C$119&lt;&gt;"▼プルダウンより選択してください",申込書!$C$119&lt;&gt;"",申込書!$P$119&lt;&gt;"YYYY/MM/DD",$G296&lt;&gt;""),申込書!$P$119,"")</f>
        <v/>
      </c>
      <c r="HB296" s="81" t="str">
        <f>IF(AND(申込書!$C$119&lt;&gt;"▼プルダウンより選択してください",申込書!$C$119&lt;&gt;"",$G296&lt;&gt;""),申込書!$M$119,"")</f>
        <v/>
      </c>
      <c r="HC296" s="81" t="str">
        <f>IF($HA$3&lt;&gt;"コンテンツなし",IF(AND(申込書!$AH$4="GIGAスクールパック",SUM($P296,$R296)&lt;&gt;0),SUM($P296,$R296),IF(AND(申込書!$AH$4="SKY安心GIGAタブレット",SUM($T296,$V296)&lt;&gt;0),SUM($T296,$V296),"")),"")</f>
        <v/>
      </c>
      <c r="HD296" s="81" t="str">
        <f>IF($HA$3&lt;&gt;"コンテンツなし",IF(AND(申込書!$AH$4="GIGAスクールパック",SUM($Q296,$S296)&lt;&gt;0),SUM($Q296,$S296),IF(AND(申込書!$AH$4="SKY安心GIGAタブレット",SUM($U296,$W296)&lt;&gt;0),SUM($U296,$W296),"")),"")</f>
        <v/>
      </c>
      <c r="HE296" s="157"/>
      <c r="HF296" s="82"/>
      <c r="HG296" s="83"/>
    </row>
    <row r="297" spans="2:215" ht="26.85" customHeight="1">
      <c r="B297" s="62">
        <f t="shared" si="4"/>
        <v>292</v>
      </c>
      <c r="C297" s="63"/>
      <c r="D297" s="64"/>
      <c r="E297" s="207"/>
      <c r="F297" s="65"/>
      <c r="G297" s="66"/>
      <c r="H297" s="67"/>
      <c r="I297" s="68"/>
      <c r="J297" s="69"/>
      <c r="K297" s="70"/>
      <c r="L297" s="71"/>
      <c r="M297" s="72"/>
      <c r="N297" s="73"/>
      <c r="O297" s="74"/>
      <c r="P297" s="179"/>
      <c r="Q297" s="180"/>
      <c r="R297" s="180"/>
      <c r="S297" s="181"/>
      <c r="T297" s="179"/>
      <c r="U297" s="180"/>
      <c r="V297" s="182"/>
      <c r="W297" s="181"/>
      <c r="X297" s="75"/>
      <c r="Y297" s="76"/>
      <c r="Z297" s="77"/>
      <c r="AA297" s="78"/>
      <c r="AB297" s="79"/>
      <c r="AC297" s="79"/>
      <c r="AD297" s="79"/>
      <c r="AE297" s="77"/>
      <c r="AF297" s="139"/>
      <c r="AG297" s="139"/>
      <c r="AH297" s="139"/>
      <c r="AI297" s="80" t="str">
        <f>IF(AND(申込書!$C$90&lt;&gt;"▼プルダウンより選択してください",申込書!$C$90&lt;&gt;"",申込書!$P$90&lt;&gt;"YYYY/MM/DD",$G297&lt;&gt;""),申込書!$P$90,"")</f>
        <v/>
      </c>
      <c r="AJ297" s="81" t="str">
        <f>IF(AND(申込書!$C$90&lt;&gt;"▼プルダウンより選択してください",申込書!$C$90&lt;&gt;"",$G297&lt;&gt;""),申込書!$M$90,"")</f>
        <v/>
      </c>
      <c r="AK297" s="81" t="str">
        <f>IF($AI$3&lt;&gt;"コンテンツなし",IF(AND(申込書!$AH$4="GIGAスクールパック",SUM($P297,$R297)&lt;&gt;0),SUM($P297,$R297),IF(AND(申込書!$AH$4="SKY安心GIGAタブレット",SUM($T297,$V297)&lt;&gt;0),SUM($T297,$V297),"")),"")</f>
        <v/>
      </c>
      <c r="AL297" s="81" t="str">
        <f>IF($AI$3&lt;&gt;"コンテンツなし",IF(AND(申込書!$AH$4="GIGAスクールパック",SUM($Q297,$S297)&lt;&gt;0),SUM($Q297,$S297),IF(AND(申込書!$AH$4="SKY安心GIGAタブレット",SUM($U297,$W297)&lt;&gt;0),SUM($U297,$W297),"")),"")</f>
        <v/>
      </c>
      <c r="AM297" s="157"/>
      <c r="AN297" s="82"/>
      <c r="AO297" s="80" t="str">
        <f>IF(AND(申込書!$C$91&lt;&gt;"▼プルダウンより選択してください",申込書!$C$91&lt;&gt;"",申込書!$P$91&lt;&gt;"YYYY/MM/DD",$G297&lt;&gt;""),申込書!$P$91,"")</f>
        <v/>
      </c>
      <c r="AP297" s="81" t="str">
        <f>IF(AND(申込書!$C$91&lt;&gt;"▼プルダウンより選択してください",申込書!$C$91&lt;&gt;"",$G297&lt;&gt;""),申込書!$M$91,"")</f>
        <v/>
      </c>
      <c r="AQ297" s="81" t="str">
        <f>IF($AO$3&lt;&gt;"コンテンツなし",IF(AND(申込書!$AH$4="GIGAスクールパック",SUM($P297,$R297)&lt;&gt;0),SUM($P297,$R297),IF(AND(申込書!$AH$4="SKY安心GIGAタブレット",SUM($T297,$V297)&lt;&gt;0),SUM($T297,$V297),"")),"")</f>
        <v/>
      </c>
      <c r="AR297" s="81" t="str">
        <f>IF($AO$3&lt;&gt;"コンテンツなし",IF(AND(申込書!$AH$4="GIGAスクールパック",SUM($Q297,$S297)&lt;&gt;0),SUM($Q297,$S297),IF(AND(申込書!$AH$4="SKY安心GIGAタブレット",SUM($U297,$W297)&lt;&gt;0),SUM($U297,$W297),"")),"")</f>
        <v/>
      </c>
      <c r="AS297" s="157"/>
      <c r="AT297" s="82"/>
      <c r="AU297" s="80" t="str">
        <f>IF(AND(申込書!$C$92&lt;&gt;"▼プルダウンより選択してください",申込書!$C$92&lt;&gt;"",申込書!$P$92&lt;&gt;"YYYY/MM/DD",$G297&lt;&gt;""),申込書!$P$92,"")</f>
        <v/>
      </c>
      <c r="AV297" s="81" t="str">
        <f>IF(AND(申込書!$C$92&lt;&gt;"▼プルダウンより選択してください",申込書!$C$92&lt;&gt;"",$G297&lt;&gt;""),申込書!$M$92,"")</f>
        <v/>
      </c>
      <c r="AW297" s="81" t="str">
        <f>IF($AU$3&lt;&gt;"コンテンツなし",IF(AND(申込書!$AH$4="GIGAスクールパック",SUM($P297,$R297)&lt;&gt;0),SUM($P297,$R297),IF(AND(申込書!$AH$4="SKY安心GIGAタブレット",SUM($T297,$V297)&lt;&gt;0),SUM($T297,$V297),"")),"")</f>
        <v/>
      </c>
      <c r="AX297" s="81" t="str">
        <f>IF($AU$3&lt;&gt;"コンテンツなし",IF(AND(申込書!$AH$4="GIGAスクールパック",SUM($Q297,$S297)&lt;&gt;0),SUM($Q297,$S297),IF(AND(申込書!$AH$4="SKY安心GIGAタブレット",SUM($U297,$W297)&lt;&gt;0),SUM($U297,$W297),"")),"")</f>
        <v/>
      </c>
      <c r="AY297" s="157"/>
      <c r="AZ297" s="82"/>
      <c r="BA297" s="80" t="str">
        <f>IF(AND(申込書!$C$93&lt;&gt;"▼プルダウンより選択してください",申込書!$C$93&lt;&gt;"",申込書!$P$93&lt;&gt;"YYYY/MM/DD",$G297&lt;&gt;""),申込書!$P$93,"")</f>
        <v/>
      </c>
      <c r="BB297" s="81" t="str">
        <f>IF(AND(申込書!$C$93&lt;&gt;"▼プルダウンより選択してください",申込書!$C$93&lt;&gt;"",申込書!$M$93&gt;=1,$G297&lt;&gt;""),申込書!$M$93,"")</f>
        <v/>
      </c>
      <c r="BC297" s="81" t="str">
        <f>IF($BA$3&lt;&gt;"コンテンツなし",IF(AND(申込書!$AH$4="GIGAスクールパック",SUM($P297,$R297)&lt;&gt;0),SUM($P297,$R297),IF(AND(申込書!$AH$4="SKY安心GIGAタブレット",SUM($T297,$V297)&lt;&gt;0),SUM($T297,$V297),"")),"")</f>
        <v/>
      </c>
      <c r="BD297" s="81" t="str">
        <f>IF($BA$3&lt;&gt;"コンテンツなし",IF(AND(申込書!$AH$4="GIGAスクールパック",SUM($Q297,$S297)&lt;&gt;0),SUM($Q297,$S297),IF(AND(申込書!$AH$4="SKY安心GIGAタブレット",SUM($U297,$W297)&lt;&gt;0),SUM($U297,$W297),"")),"")</f>
        <v/>
      </c>
      <c r="BE297" s="157"/>
      <c r="BF297" s="82"/>
      <c r="BG297" s="80" t="str">
        <f>IF(AND(申込書!$C$94&lt;&gt;"▼プルダウンより選択してください",申込書!$C$94&lt;&gt;"",申込書!$P$94&lt;&gt;"YYYY/MM/DD",$G297&lt;&gt;""),申込書!$P$94,"")</f>
        <v/>
      </c>
      <c r="BH297" s="81" t="str">
        <f>IF(AND(申込書!$C$94&lt;&gt;"▼プルダウンより選択してください",申込書!$C$94&lt;&gt;"",$G297&lt;&gt;""),申込書!$M$94,"")</f>
        <v/>
      </c>
      <c r="BI297" s="81" t="str">
        <f>IF($BG$3&lt;&gt;"コンテンツなし",IF(AND(申込書!$AH$4="GIGAスクールパック",SUM($P297,$R297)&lt;&gt;0),SUM($P297,$R297),IF(AND(申込書!$AH$4="SKY安心GIGAタブレット",SUM($T297,$V297)&lt;&gt;0),SUM($T297,$V297),"")),"")</f>
        <v/>
      </c>
      <c r="BJ297" s="81" t="str">
        <f>IF($BG$3&lt;&gt;"コンテンツなし",IF(AND(申込書!$AH$4="GIGAスクールパック",SUM($Q297,$S297)&lt;&gt;0),SUM($Q297,$S297),IF(AND(申込書!$AH$4="SKY安心GIGAタブレット",SUM($U297,$W297)&lt;&gt;0),SUM($U297,$W297),"")),"")</f>
        <v/>
      </c>
      <c r="BK297" s="157"/>
      <c r="BL297" s="82"/>
      <c r="BM297" s="80" t="str">
        <f>IF(AND(申込書!$C$95&lt;&gt;"▼プルダウンより選択してください",申込書!$C$95&lt;&gt;"",申込書!$P$95&lt;&gt;"YYYY/MM/DD",$G297&lt;&gt;""),申込書!$P$95,"")</f>
        <v/>
      </c>
      <c r="BN297" s="81" t="str">
        <f>IF(AND(申込書!$C$95&lt;&gt;"▼プルダウンより選択してください",申込書!$C$95&lt;&gt;"",$G297&lt;&gt;""),申込書!$M$95,"")</f>
        <v/>
      </c>
      <c r="BO297" s="81" t="str">
        <f>IF($BM$3&lt;&gt;"コンテンツなし",IF(AND(申込書!$AH$4="GIGAスクールパック",SUM($P297,$R297)&lt;&gt;0),SUM($P297,$R297),IF(AND(申込書!$AH$4="SKY安心GIGAタブレット",SUM($T297,$V297)&lt;&gt;0),SUM($T297,$V297),"")),"")</f>
        <v/>
      </c>
      <c r="BP297" s="81" t="str">
        <f>IF($BM$3&lt;&gt;"コンテンツなし",IF(AND(申込書!$AH$4="GIGAスクールパック",SUM($Q297,$S297)&lt;&gt;0),SUM($Q297,$S297),IF(AND(申込書!$AH$4="SKY安心GIGAタブレット",SUM($U297,$W297)&lt;&gt;0),SUM($U297,$W297),"")),"")</f>
        <v/>
      </c>
      <c r="BQ297" s="157"/>
      <c r="BR297" s="82"/>
      <c r="BS297" s="80" t="str">
        <f>IF(AND(申込書!$C$96&lt;&gt;"▼プルダウンより選択してください",申込書!$C$96&lt;&gt;"",申込書!$P$96&lt;&gt;"YYYY/MM/DD",$G297&lt;&gt;""),申込書!$P$96,"")</f>
        <v/>
      </c>
      <c r="BT297" s="81" t="str">
        <f>IF(AND(申込書!$C$96&lt;&gt;"▼プルダウンより選択してください",申込書!$C$96&lt;&gt;"",$G297&lt;&gt;""),申込書!$M$96,"")</f>
        <v/>
      </c>
      <c r="BU297" s="81" t="str">
        <f>IF($BS$3&lt;&gt;"コンテンツなし",IF(AND(申込書!$AH$4="GIGAスクールパック",SUM($P297,$R297)&lt;&gt;0),SUM($P297,$R297),IF(AND(申込書!$AH$4="SKY安心GIGAタブレット",SUM($T297,$V297)&lt;&gt;0),SUM($T297,$V297),"")),"")</f>
        <v/>
      </c>
      <c r="BV297" s="81" t="str">
        <f>IF($BS$3&lt;&gt;"コンテンツなし",IF(AND(申込書!$AH$4="GIGAスクールパック",SUM($Q297,$S297)&lt;&gt;0),SUM($Q297,$S297),IF(AND(申込書!$AH$4="SKY安心GIGAタブレット",SUM($U297,$W297)&lt;&gt;0),SUM($U297,$W297),"")),"")</f>
        <v/>
      </c>
      <c r="BW297" s="157"/>
      <c r="BX297" s="82"/>
      <c r="BY297" s="80" t="str">
        <f>IF(AND(申込書!$C$97&lt;&gt;"▼プルダウンより選択してください",申込書!$C$97&lt;&gt;"",申込書!$P$97&lt;&gt;"YYYY/MM/DD",$G297&lt;&gt;""),申込書!$P$97,"")</f>
        <v/>
      </c>
      <c r="BZ297" s="81" t="str">
        <f>IF(AND(申込書!$C$97&lt;&gt;"▼プルダウンより選択してください",申込書!$C$97&lt;&gt;"",$G297&lt;&gt;""),申込書!$M$97,"")</f>
        <v/>
      </c>
      <c r="CA297" s="81" t="str">
        <f>IF($BY$3&lt;&gt;"コンテンツなし",IF(AND(申込書!$AH$4="GIGAスクールパック",SUM($P297,$R297)&lt;&gt;0),SUM($P297,$R297),IF(AND(申込書!$AH$4="SKY安心GIGAタブレット",SUM($T297,$V297)&lt;&gt;0),SUM($T297,$V297),"")),"")</f>
        <v/>
      </c>
      <c r="CB297" s="81" t="str">
        <f>IF($BY$3&lt;&gt;"コンテンツなし",IF(AND(申込書!$AH$4="GIGAスクールパック",SUM($Q297,$S297)&lt;&gt;0),SUM($Q297,$S297),IF(AND(申込書!$AH$4="SKY安心GIGAタブレット",SUM($U297,$W297)&lt;&gt;0),SUM($U297,$W297),"")),"")</f>
        <v/>
      </c>
      <c r="CC297" s="157"/>
      <c r="CD297" s="82"/>
      <c r="CE297" s="80" t="str">
        <f>IF(AND(申込書!$C$98&lt;&gt;"▼プルダウンより選択してください",申込書!$C$98&lt;&gt;"",申込書!$P$98&lt;&gt;"YYYY/MM/DD",$G297&lt;&gt;""),申込書!$P$98,"")</f>
        <v/>
      </c>
      <c r="CF297" s="81" t="str">
        <f>IF(AND(申込書!$C$98&lt;&gt;"▼プルダウンより選択してください",申込書!$C$98&lt;&gt;"",$G297&lt;&gt;""),申込書!$M$98,"")</f>
        <v/>
      </c>
      <c r="CG297" s="81" t="str">
        <f>IF($CE$3&lt;&gt;"コンテンツなし",IF(AND(申込書!$AH$4="GIGAスクールパック",SUM($P297,$R297)&lt;&gt;0),SUM($P297,$R297),IF(AND(申込書!$AH$4="SKY安心GIGAタブレット",SUM($T297,$V297)&lt;&gt;0),SUM($T297,$V297),"")),"")</f>
        <v/>
      </c>
      <c r="CH297" s="81" t="str">
        <f>IF($CE$3&lt;&gt;"コンテンツなし",IF(AND(申込書!$AH$4="GIGAスクールパック",SUM($Q297,$S297)&lt;&gt;0),SUM($Q297,$S297),IF(AND(申込書!$AH$4="SKY安心GIGAタブレット",SUM($U297,$W297)&lt;&gt;0),SUM($U297,$W297),"")),"")</f>
        <v/>
      </c>
      <c r="CI297" s="157"/>
      <c r="CJ297" s="82"/>
      <c r="CK297" s="80" t="str">
        <f>IF(AND(申込書!$C$99&lt;&gt;"▼プルダウンより選択してください",申込書!$C$99&lt;&gt;"",申込書!$P$99&lt;&gt;"YYYY/MM/DD",$G297&lt;&gt;""),申込書!$P$99,"")</f>
        <v/>
      </c>
      <c r="CL297" s="81" t="str">
        <f>IF(AND(申込書!$C$99&lt;&gt;"▼プルダウンより選択してください",申込書!$C$99&lt;&gt;"",$G297&lt;&gt;""),申込書!$M$99,"")</f>
        <v/>
      </c>
      <c r="CM297" s="81" t="str">
        <f>IF($CK$3&lt;&gt;"コンテンツなし",IF(AND(申込書!$AH$4="GIGAスクールパック",SUM($P297,$R297)&lt;&gt;0),SUM($P297,$R297),IF(AND(申込書!$AH$4="SKY安心GIGAタブレット",SUM($T297,$V297)&lt;&gt;0),SUM($T297,$V297),"")),"")</f>
        <v/>
      </c>
      <c r="CN297" s="81" t="str">
        <f>IF($CK$3&lt;&gt;"コンテンツなし",IF(AND(申込書!$AH$4="GIGAスクールパック",SUM($Q297,$S297)&lt;&gt;0),SUM($Q297,$S297),IF(AND(申込書!$AH$4="SKY安心GIGAタブレット",SUM($U297,$W297)&lt;&gt;0),SUM($U297,$W297),"")),"")</f>
        <v/>
      </c>
      <c r="CO297" s="157"/>
      <c r="CP297" s="82"/>
      <c r="CQ297" s="80" t="str">
        <f>IF(AND(申込書!$C$100&lt;&gt;"▼プルダウンより選択してください",申込書!$C$100&lt;&gt;"",申込書!$P$100&lt;&gt;"YYYY/MM/DD",$G297&lt;&gt;""),申込書!$P$100,"")</f>
        <v/>
      </c>
      <c r="CR297" s="81" t="str">
        <f>IF(AND(申込書!$C$100&lt;&gt;"▼プルダウンより選択してください",申込書!$C$100&lt;&gt;"",$G297&lt;&gt;""),申込書!$M$100,"")</f>
        <v/>
      </c>
      <c r="CS297" s="81" t="str">
        <f>IF($CQ$3&lt;&gt;"コンテンツなし",IF(AND(申込書!$AH$4="GIGAスクールパック",SUM($P297,$R297)&lt;&gt;0),SUM($P297,$R297),IF(AND(申込書!$AH$4="SKY安心GIGAタブレット",SUM($T297,$V297)&lt;&gt;0),SUM($T297,$V297),"")),"")</f>
        <v/>
      </c>
      <c r="CT297" s="81" t="str">
        <f>IF($CQ$3&lt;&gt;"コンテンツなし",IF(AND(申込書!$AH$4="GIGAスクールパック",SUM($Q297,$S297)&lt;&gt;0),SUM($Q297,$S297),IF(AND(申込書!$AH$4="SKY安心GIGAタブレット",SUM($U297,$W297)&lt;&gt;0),SUM($U297,$W297),"")),"")</f>
        <v/>
      </c>
      <c r="CU297" s="81"/>
      <c r="CV297" s="82"/>
      <c r="CW297" s="80" t="str">
        <f>IF(AND(申込書!$C$101&lt;&gt;"▼プルダウンより選択してください",申込書!$C$101&lt;&gt;"",申込書!$P$101&lt;&gt;"YYYY/MM/DD",$G297&lt;&gt;""),申込書!$P$101,"")</f>
        <v/>
      </c>
      <c r="CX297" s="81" t="str">
        <f>IF(AND(申込書!$C$101&lt;&gt;"▼プルダウンより選択してください",申込書!$C$101&lt;&gt;"",$G297&lt;&gt;""),申込書!$M$101,"")</f>
        <v/>
      </c>
      <c r="CY297" s="81" t="str">
        <f>IF($CW$3&lt;&gt;"コンテンツなし",IF(AND(申込書!$AH$4="GIGAスクールパック",SUM($P297,$R297)&lt;&gt;0),SUM($P297,$R297),IF(AND(申込書!$AH$4="SKY安心GIGAタブレット",SUM($T297,$V297)&lt;&gt;0),SUM($T297,$V297),"")),"")</f>
        <v/>
      </c>
      <c r="CZ297" s="81" t="str">
        <f>IF($CW$3&lt;&gt;"コンテンツなし",IF(AND(申込書!$AH$4="GIGAスクールパック",SUM($Q297,$S297)&lt;&gt;0),SUM($Q297,$S297),IF(AND(申込書!$AH$4="SKY安心GIGAタブレット",SUM($U297,$W297)&lt;&gt;0),SUM($U297,$W297),"")),"")</f>
        <v/>
      </c>
      <c r="DA297" s="81"/>
      <c r="DB297" s="82"/>
      <c r="DC297" s="80" t="str">
        <f>IF(AND(申込書!$C$102&lt;&gt;"▼プルダウンより選択してください",申込書!$C$102&lt;&gt;"",申込書!$P$102&lt;&gt;"YYYY/MM/DD",$G297&lt;&gt;""),申込書!$P$102,"")</f>
        <v/>
      </c>
      <c r="DD297" s="81" t="str">
        <f>IF(AND(申込書!$C$102&lt;&gt;"▼プルダウンより選択してください",申込書!$C$102&lt;&gt;"",$G297&lt;&gt;""),申込書!$M$102,"")</f>
        <v/>
      </c>
      <c r="DE297" s="81" t="str">
        <f>IF($DC$3&lt;&gt;"コンテンツなし",IF(AND(申込書!$AH$4="GIGAスクールパック",SUM($P297,$R297)&lt;&gt;0),SUM($P297,$R297),IF(AND(申込書!$AH$4="SKY安心GIGAタブレット",SUM($T297,$V297)&lt;&gt;0),SUM($T297,$V297),"")),"")</f>
        <v/>
      </c>
      <c r="DF297" s="81" t="str">
        <f>IF($DC$3&lt;&gt;"コンテンツなし",IF(AND(申込書!$AH$4="GIGAスクールパック",SUM($Q297,$S297)&lt;&gt;0),SUM($Q297,$S297),IF(AND(申込書!$AH$4="SKY安心GIGAタブレット",SUM($U297,$W297)&lt;&gt;0),SUM($U297,$W297),"")),"")</f>
        <v/>
      </c>
      <c r="DG297" s="81"/>
      <c r="DH297" s="82"/>
      <c r="DI297" s="80" t="str">
        <f>IF(AND(申込書!$C$103&lt;&gt;"▼プルダウンより選択してください",申込書!$C$103&lt;&gt;"",申込書!$P$103&lt;&gt;"YYYY/MM/DD",$G297&lt;&gt;""),申込書!$P$103,"")</f>
        <v/>
      </c>
      <c r="DJ297" s="81" t="str">
        <f>IF(AND(申込書!$C$103&lt;&gt;"▼プルダウンより選択してください",申込書!$C$103&lt;&gt;"",$G297&lt;&gt;""),申込書!$M$103,"")</f>
        <v/>
      </c>
      <c r="DK297" s="81" t="str">
        <f>IF($DI$3&lt;&gt;"コンテンツなし",IF(AND(申込書!$AH$4="GIGAスクールパック",SUM($P297,$R297)&lt;&gt;0),SUM($P297,$R297),IF(AND(申込書!$AH$4="SKY安心GIGAタブレット",SUM($T297,$V297)&lt;&gt;0),SUM($T297,$V297),"")),"")</f>
        <v/>
      </c>
      <c r="DL297" s="81" t="str">
        <f>IF($DI$3&lt;&gt;"コンテンツなし",IF(AND(申込書!$AH$4="GIGAスクールパック",SUM($Q297,$S297)&lt;&gt;0),SUM($Q297,$S297),IF(AND(申込書!$AH$4="SKY安心GIGAタブレット",SUM($U297,$W297)&lt;&gt;0),SUM($U297,$W297),"")),"")</f>
        <v/>
      </c>
      <c r="DM297" s="81"/>
      <c r="DN297" s="82"/>
      <c r="DO297" s="80" t="str">
        <f>IF(AND(申込書!$C$104&lt;&gt;"▼プルダウンより選択してください",申込書!$C$104&lt;&gt;"",申込書!$P$104&lt;&gt;"YYYY/MM/DD",$G297&lt;&gt;""),申込書!$P$104,"")</f>
        <v/>
      </c>
      <c r="DP297" s="81" t="str">
        <f>IF(AND(申込書!$C$104&lt;&gt;"▼プルダウンより選択してください",申込書!$C$104&lt;&gt;"",$G297&lt;&gt;""),申込書!$M$104,"")</f>
        <v/>
      </c>
      <c r="DQ297" s="81" t="str">
        <f>IF($DO$3&lt;&gt;"コンテンツなし",IF(AND(申込書!$AH$4="GIGAスクールパック",SUM($P297,$R297)&lt;&gt;0),SUM($P297,$R297),IF(AND(申込書!$AH$4="SKY安心GIGAタブレット",SUM($T297,$V297)&lt;&gt;0),SUM($T297,$V297),"")),"")</f>
        <v/>
      </c>
      <c r="DR297" s="81" t="str">
        <f>IF($DO$3&lt;&gt;"コンテンツなし",IF(AND(申込書!$AH$4="GIGAスクールパック",SUM($Q297,$S297)&lt;&gt;0),SUM($Q297,$S297),IF(AND(申込書!$AH$4="SKY安心GIGAタブレット",SUM($U297,$W297)&lt;&gt;0),SUM($U297,$W297),"")),"")</f>
        <v/>
      </c>
      <c r="DS297" s="81"/>
      <c r="DT297" s="82"/>
      <c r="DU297" s="80" t="str">
        <f>IF(AND(申込書!$C$105&lt;&gt;"▼プルダウンより選択してください",申込書!$C$105&lt;&gt;"",申込書!$P$105&lt;&gt;"YYYY/MM/DD",$G297&lt;&gt;""),申込書!$P$105,"")</f>
        <v/>
      </c>
      <c r="DV297" s="81" t="str">
        <f>IF(AND(申込書!$C$105&lt;&gt;"▼プルダウンより選択してください",申込書!$C$105&lt;&gt;"",$G297&lt;&gt;""),申込書!$M$105,"")</f>
        <v/>
      </c>
      <c r="DW297" s="81" t="str">
        <f>IF($DU$3&lt;&gt;"コンテンツなし",IF(AND(申込書!$AH$4="GIGAスクールパック",SUM($P297,$R297)&lt;&gt;0),SUM($P297,$R297),IF(AND(申込書!$AH$4="SKY安心GIGAタブレット",SUM($T297,$V297)&lt;&gt;0),SUM($T297,$V297),"")),"")</f>
        <v/>
      </c>
      <c r="DX297" s="81" t="str">
        <f>IF($DU$3&lt;&gt;"コンテンツなし",IF(AND(申込書!$AH$4="GIGAスクールパック",SUM($Q297,$S297)&lt;&gt;0),SUM($Q297,$S297),IF(AND(申込書!$AH$4="SKY安心GIGAタブレット",SUM($U297,$W297)&lt;&gt;0),SUM($U297,$W297),"")),"")</f>
        <v/>
      </c>
      <c r="DY297" s="157"/>
      <c r="DZ297" s="82"/>
      <c r="EA297" s="80" t="str">
        <f>IF(AND(申込書!$C$106&lt;&gt;"▼プルダウンより選択してください",申込書!$C$106&lt;&gt;"",申込書!$P$106&lt;&gt;"YYYY/MM/DD",$G297&lt;&gt;""),申込書!$P$106,"")</f>
        <v/>
      </c>
      <c r="EB297" s="81" t="str">
        <f>IF(AND(申込書!$C$106&lt;&gt;"▼プルダウンより選択してください",申込書!$C$106&lt;&gt;"",$G297&lt;&gt;""),申込書!$M$106,"")</f>
        <v/>
      </c>
      <c r="EC297" s="81" t="str">
        <f>IF($EA$3&lt;&gt;"コンテンツなし",IF(AND(申込書!$AH$4="GIGAスクールパック",SUM($P297,$R297)&lt;&gt;0),SUM($P297,$R297),IF(AND(申込書!$AH$4="SKY安心GIGAタブレット",SUM($T297,$V297)&lt;&gt;0),SUM($T297,$V297),"")),"")</f>
        <v/>
      </c>
      <c r="ED297" s="81" t="str">
        <f>IF($EA$3&lt;&gt;"コンテンツなし",IF(AND(申込書!$AH$4="GIGAスクールパック",SUM($Q297,$S297)&lt;&gt;0),SUM($Q297,$S297),IF(AND(申込書!$AH$4="SKY安心GIGAタブレット",SUM($U297,$W297)&lt;&gt;0),SUM($U297,$W297),"")),"")</f>
        <v/>
      </c>
      <c r="EE297" s="157"/>
      <c r="EF297" s="82"/>
      <c r="EG297" s="80" t="str">
        <f>IF(AND(申込書!$C$107&lt;&gt;"▼プルダウンより選択してください",申込書!$C$107&lt;&gt;"",申込書!$P$107&lt;&gt;"YYYY/MM/DD",$G297&lt;&gt;""),申込書!$P$107,"")</f>
        <v/>
      </c>
      <c r="EH297" s="81" t="str">
        <f>IF(AND(申込書!$C$107&lt;&gt;"▼プルダウンより選択してください",申込書!$C$107&lt;&gt;"",$G297&lt;&gt;""),申込書!$M$107,"")</f>
        <v/>
      </c>
      <c r="EI297" s="81" t="str">
        <f>IF($EG$3&lt;&gt;"コンテンツなし",IF(AND(申込書!$AH$4="GIGAスクールパック",SUM($P297,$R297)&lt;&gt;0),SUM($P297,$R297),IF(AND(申込書!$AH$4="SKY安心GIGAタブレット",SUM($T297,$V297)&lt;&gt;0),SUM($T297,$V297),"")),"")</f>
        <v/>
      </c>
      <c r="EJ297" s="81" t="str">
        <f>IF($EG$3&lt;&gt;"コンテンツなし",IF(AND(申込書!$AH$4="GIGAスクールパック",SUM($Q297,$S297)&lt;&gt;0),SUM($Q297,$S297),IF(AND(申込書!$AH$4="SKY安心GIGAタブレット",SUM($U297,$W297)&lt;&gt;0),SUM($U297,$W297),"")),"")</f>
        <v/>
      </c>
      <c r="EK297" s="157"/>
      <c r="EL297" s="82"/>
      <c r="EM297" s="80" t="str">
        <f>IF(AND(申込書!$C$108&lt;&gt;"▼プルダウンより選択してください",申込書!$C$108&lt;&gt;"",申込書!$P$108&lt;&gt;"YYYY/MM/DD",$G297&lt;&gt;""),申込書!$P$108,"")</f>
        <v/>
      </c>
      <c r="EN297" s="81" t="str">
        <f>IF(AND(申込書!$C$108&lt;&gt;"▼プルダウンより選択してください",申込書!$C$108&lt;&gt;"",$G297&lt;&gt;""),申込書!$M$108,"")</f>
        <v/>
      </c>
      <c r="EO297" s="81" t="str">
        <f>IF($EM$3&lt;&gt;"コンテンツなし",IF(AND(申込書!$AH$4="GIGAスクールパック",SUM($P297,$R297)&lt;&gt;0),SUM($P297,$R297),IF(AND(申込書!$AH$4="SKY安心GIGAタブレット",SUM($T297,$V297)&lt;&gt;0),SUM($T297,$V297),"")),"")</f>
        <v/>
      </c>
      <c r="EP297" s="81" t="str">
        <f>IF($EM$3&lt;&gt;"コンテンツなし",IF(AND(申込書!$AH$4="GIGAスクールパック",SUM($Q297,$S297)&lt;&gt;0),SUM($Q297,$S297),IF(AND(申込書!$AH$4="SKY安心GIGAタブレット",SUM($U297,$W297)&lt;&gt;0),SUM($U297,$W297),"")),"")</f>
        <v/>
      </c>
      <c r="EQ297" s="157"/>
      <c r="ER297" s="82"/>
      <c r="ES297" s="80" t="str">
        <f>IF(AND(申込書!$C$109&lt;&gt;"▼プルダウンより選択してください",申込書!$C$109&lt;&gt;"",申込書!$P$109&lt;&gt;"YYYY/MM/DD",$G297&lt;&gt;""),申込書!$P$109,"")</f>
        <v/>
      </c>
      <c r="ET297" s="81" t="str">
        <f>IF(AND(申込書!$C$109&lt;&gt;"▼プルダウンより選択してください",申込書!$C$109&lt;&gt;"",$G297&lt;&gt;""),申込書!$M$109,"")</f>
        <v/>
      </c>
      <c r="EU297" s="81" t="str">
        <f>IF($ES$3&lt;&gt;"コンテンツなし",IF(AND(申込書!$AH$4="GIGAスクールパック",SUM($P297,$R297)&lt;&gt;0),SUM($P297,$R297),IF(AND(申込書!$AH$4="SKY安心GIGAタブレット",SUM($T297,$V297)&lt;&gt;0),SUM($T297,$V297),"")),"")</f>
        <v/>
      </c>
      <c r="EV297" s="81" t="str">
        <f>IF($ES$3&lt;&gt;"コンテンツなし",IF(AND(申込書!$AH$4="GIGAスクールパック",SUM($Q297,$S297)&lt;&gt;0),SUM($Q297,$S297),IF(AND(申込書!$AH$4="SKY安心GIGAタブレット",SUM($U297,$W297)&lt;&gt;0),SUM($U297,$W297),"")),"")</f>
        <v/>
      </c>
      <c r="EW297" s="157"/>
      <c r="EX297" s="82"/>
      <c r="EY297" s="80" t="str">
        <f>IF(AND(申込書!$C$110&lt;&gt;"▼プルダウンより選択してください",申込書!$C$110&lt;&gt;"",申込書!$P$110&lt;&gt;"YYYY/MM/DD",$G297&lt;&gt;""),申込書!$P$110,"")</f>
        <v/>
      </c>
      <c r="EZ297" s="81" t="str">
        <f>IF(AND(申込書!$C$110&lt;&gt;"▼プルダウンより選択してください",申込書!$C$110&lt;&gt;"",$G297&lt;&gt;""),申込書!$M$110,"")</f>
        <v/>
      </c>
      <c r="FA297" s="81" t="str">
        <f>IF($EY$3&lt;&gt;"コンテンツなし",IF(AND(申込書!$AH$4="GIGAスクールパック",SUM($P297,$R297)&lt;&gt;0),SUM($P297,$R297),IF(AND(申込書!$AH$4="SKY安心GIGAタブレット",SUM($T297,$V297)&lt;&gt;0),SUM($T297,$V297),"")),"")</f>
        <v/>
      </c>
      <c r="FB297" s="81" t="str">
        <f>IF($EY$3&lt;&gt;"コンテンツなし",IF(AND(申込書!$AH$4="GIGAスクールパック",SUM($Q297,$S297)&lt;&gt;0),SUM($Q297,$S297),IF(AND(申込書!$AH$4="SKY安心GIGAタブレット",SUM($U297,$W297)&lt;&gt;0),SUM($U297,$W297),"")),"")</f>
        <v/>
      </c>
      <c r="FC297" s="157"/>
      <c r="FD297" s="82"/>
      <c r="FE297" s="80" t="str">
        <f>IF(AND(申込書!$C$111&lt;&gt;"▼プルダウンより選択してください",申込書!$C$111&lt;&gt;"",申込書!$P$111&lt;&gt;"YYYY/MM/DD",$G297&lt;&gt;""),申込書!$P$111,"")</f>
        <v/>
      </c>
      <c r="FF297" s="81" t="str">
        <f>IF(AND(申込書!$C$111&lt;&gt;"▼プルダウンより選択してください",申込書!$C$111&lt;&gt;"",$G297&lt;&gt;""),申込書!$M$111,"")</f>
        <v/>
      </c>
      <c r="FG297" s="81" t="str">
        <f>IF($FE$3&lt;&gt;"コンテンツなし",IF(AND(申込書!$AH$4="GIGAスクールパック",SUM($P297,$R297)&lt;&gt;0),SUM($P297,$R297),IF(AND(申込書!$AH$4="SKY安心GIGAタブレット",SUM($T297,$V297)&lt;&gt;0),SUM($T297,$V297),"")),"")</f>
        <v/>
      </c>
      <c r="FH297" s="81" t="str">
        <f>IF($FE$3&lt;&gt;"コンテンツなし",IF(AND(申込書!$AH$4="GIGAスクールパック",SUM($Q297,$S297)&lt;&gt;0),SUM($Q297,$S297),IF(AND(申込書!$AH$4="SKY安心GIGAタブレット",SUM($U297,$W297)&lt;&gt;0),SUM($U297,$W297),"")),"")</f>
        <v/>
      </c>
      <c r="FI297" s="157"/>
      <c r="FJ297" s="82"/>
      <c r="FK297" s="80" t="str">
        <f>IF(AND(申込書!$C$112&lt;&gt;"▼プルダウンより選択してください",申込書!$C$112&lt;&gt;"",申込書!$P$112&lt;&gt;"YYYY/MM/DD",$G297&lt;&gt;""),申込書!$P$112,"")</f>
        <v/>
      </c>
      <c r="FL297" s="81" t="str">
        <f>IF(AND(申込書!$C$112&lt;&gt;"▼プルダウンより選択してください",申込書!$C$112&lt;&gt;"",$G297&lt;&gt;""),申込書!$M$112,"")</f>
        <v/>
      </c>
      <c r="FM297" s="81" t="str">
        <f>IF($FK$3&lt;&gt;"コンテンツなし",IF(AND(申込書!$AH$4="GIGAスクールパック",SUM($P297,$R297)&lt;&gt;0),SUM($P297,$R297),IF(AND(申込書!$AH$4="SKY安心GIGAタブレット",SUM($T297,$V297)&lt;&gt;0),SUM($T297,$V297),"")),"")</f>
        <v/>
      </c>
      <c r="FN297" s="81" t="str">
        <f>IF($FK$3&lt;&gt;"コンテンツなし",IF(AND(申込書!$AH$4="GIGAスクールパック",SUM($Q297,$S297)&lt;&gt;0),SUM($Q297,$S297),IF(AND(申込書!$AH$4="SKY安心GIGAタブレット",SUM($U297,$W297)&lt;&gt;0),SUM($U297,$W297),"")),"")</f>
        <v/>
      </c>
      <c r="FO297" s="157"/>
      <c r="FP297" s="82"/>
      <c r="FQ297" s="80" t="str">
        <f>IF(AND(申込書!$C$113&lt;&gt;"▼プルダウンより選択してください",申込書!$C$113&lt;&gt;"",申込書!$P$113&lt;&gt;"YYYY/MM/DD",$G297&lt;&gt;""),申込書!$P$113,"")</f>
        <v/>
      </c>
      <c r="FR297" s="81" t="str">
        <f>IF(AND(申込書!$C$113&lt;&gt;"▼プルダウンより選択してください",申込書!$C$113&lt;&gt;"",$G297&lt;&gt;""),申込書!$M$113,"")</f>
        <v/>
      </c>
      <c r="FS297" s="81" t="str">
        <f>IF($FQ$3&lt;&gt;"コンテンツなし",IF(AND(申込書!$AH$4="GIGAスクールパック",SUM($P297,$R297)&lt;&gt;0),SUM($P297,$R297),IF(AND(申込書!$AH$4="SKY安心GIGAタブレット",SUM($T297,$V297)&lt;&gt;0),SUM($T297,$V297),"")),"")</f>
        <v/>
      </c>
      <c r="FT297" s="81" t="str">
        <f>IF($FQ$3&lt;&gt;"コンテンツなし",IF(AND(申込書!$AH$4="GIGAスクールパック",SUM($Q297,$S297)&lt;&gt;0),SUM($Q297,$S297),IF(AND(申込書!$AH$4="SKY安心GIGAタブレット",SUM($U297,$W297)&lt;&gt;0),SUM($U297,$W297),"")),"")</f>
        <v/>
      </c>
      <c r="FU297" s="157"/>
      <c r="FV297" s="82"/>
      <c r="FW297" s="80" t="str">
        <f>IF(AND(申込書!$C$114&lt;&gt;"▼プルダウンより選択してください",申込書!$C$114&lt;&gt;"",申込書!$P$114&lt;&gt;"YYYY/MM/DD",$G297&lt;&gt;""),申込書!$P$114,"")</f>
        <v/>
      </c>
      <c r="FX297" s="81" t="str">
        <f>IF(AND(申込書!$C$114&lt;&gt;"▼プルダウンより選択してください",申込書!$C$114&lt;&gt;"",$G297&lt;&gt;""),申込書!$M$114,"")</f>
        <v/>
      </c>
      <c r="FY297" s="81" t="str">
        <f>IF($FW$3&lt;&gt;"コンテンツなし",IF(AND(申込書!$AH$4="GIGAスクールパック",SUM($P297,$R297)&lt;&gt;0),SUM($P297,$R297),IF(AND(申込書!$AH$4="SKY安心GIGAタブレット",SUM($T297,$V297)&lt;&gt;0),SUM($T297,$V297),"")),"")</f>
        <v/>
      </c>
      <c r="FZ297" s="81" t="str">
        <f>IF($FW$3&lt;&gt;"コンテンツなし",IF(AND(申込書!$AH$4="GIGAスクールパック",SUM($Q297,$S297)&lt;&gt;0),SUM($Q297,$S297),IF(AND(申込書!$AH$4="SKY安心GIGAタブレット",SUM($U297,$W297)&lt;&gt;0),SUM($U297,$W297),"")),"")</f>
        <v/>
      </c>
      <c r="GA297" s="157"/>
      <c r="GB297" s="82"/>
      <c r="GC297" s="80" t="str">
        <f>IF(AND(申込書!$C$115&lt;&gt;"▼プルダウンより選択してください",申込書!$C$115&lt;&gt;"",申込書!$P$115&lt;&gt;"YYYY/MM/DD",$G297&lt;&gt;""),申込書!$P$115,"")</f>
        <v/>
      </c>
      <c r="GD297" s="81" t="str">
        <f>IF(AND(申込書!$C$115&lt;&gt;"▼プルダウンより選択してください",申込書!$C$115&lt;&gt;"",$G297&lt;&gt;""),申込書!$M$115,"")</f>
        <v/>
      </c>
      <c r="GE297" s="81" t="str">
        <f>IF($GC$3&lt;&gt;"コンテンツなし",IF(AND(申込書!$AH$4="GIGAスクールパック",SUM($P297,$R297)&lt;&gt;0),SUM($P297,$R297),IF(AND(申込書!$AH$4="SKY安心GIGAタブレット",SUM($T297,$V297)&lt;&gt;0),SUM($T297,$V297),"")),"")</f>
        <v/>
      </c>
      <c r="GF297" s="81" t="str">
        <f>IF($GC$3&lt;&gt;"コンテンツなし",IF(AND(申込書!$AH$4="GIGAスクールパック",SUM($Q297,$S297)&lt;&gt;0),SUM($Q297,$S297),IF(AND(申込書!$AH$4="SKY安心GIGAタブレット",SUM($U297,$W297)&lt;&gt;0),SUM($U297,$W297),"")),"")</f>
        <v/>
      </c>
      <c r="GG297" s="157"/>
      <c r="GH297" s="82"/>
      <c r="GI297" s="80" t="str">
        <f>IF(AND(申込書!$C$116&lt;&gt;"▼プルダウンより選択してください",申込書!$C$116&lt;&gt;"",申込書!$P$116&lt;&gt;"YYYY/MM/DD",$G297&lt;&gt;""),申込書!$P$116,"")</f>
        <v/>
      </c>
      <c r="GJ297" s="81" t="str">
        <f>IF(AND(申込書!$C$116&lt;&gt;"▼プルダウンより選択してください",申込書!$C$116&lt;&gt;"",$G297&lt;&gt;""),申込書!$M$116,"")</f>
        <v/>
      </c>
      <c r="GK297" s="81" t="str">
        <f>IF($GI$3&lt;&gt;"コンテンツなし",IF(AND(申込書!$AH$4="GIGAスクールパック",SUM($P297,$R297)&lt;&gt;0),SUM($P297,$R297),IF(AND(申込書!$AH$4="SKY安心GIGAタブレット",SUM($T297,$V297)&lt;&gt;0),SUM($T297,$V297),"")),"")</f>
        <v/>
      </c>
      <c r="GL297" s="81" t="str">
        <f>IF($GI$3&lt;&gt;"コンテンツなし",IF(AND(申込書!$AH$4="GIGAスクールパック",SUM($Q297,$S297)&lt;&gt;0),SUM($Q297,$S297),IF(AND(申込書!$AH$4="SKY安心GIGAタブレット",SUM($U297,$W297)&lt;&gt;0),SUM($U297,$W297),"")),"")</f>
        <v/>
      </c>
      <c r="GM297" s="157"/>
      <c r="GN297" s="82"/>
      <c r="GO297" s="80" t="str">
        <f>IF(AND(申込書!$C$117&lt;&gt;"▼プルダウンより選択してください",申込書!$C$117&lt;&gt;"",申込書!$P$117&lt;&gt;"YYYY/MM/DD",$G297&lt;&gt;""),申込書!$P$117,"")</f>
        <v/>
      </c>
      <c r="GP297" s="81" t="str">
        <f>IF(AND(申込書!$C$117&lt;&gt;"▼プルダウンより選択してください",申込書!$C$117&lt;&gt;"",$G297&lt;&gt;""),申込書!$M$117,"")</f>
        <v/>
      </c>
      <c r="GQ297" s="81" t="str">
        <f>IF($GO$3&lt;&gt;"コンテンツなし",IF(AND(申込書!$AH$4="GIGAスクールパック",SUM($P297,$R297)&lt;&gt;0),SUM($P297,$R297),IF(AND(申込書!$AH$4="SKY安心GIGAタブレット",SUM($T297,$V297)&lt;&gt;0),SUM($T297,$V297),"")),"")</f>
        <v/>
      </c>
      <c r="GR297" s="81" t="str">
        <f>IF($GO$3&lt;&gt;"コンテンツなし",IF(AND(申込書!$AH$4="GIGAスクールパック",SUM($Q297,$S297)&lt;&gt;0),SUM($Q297,$S297),IF(AND(申込書!$AH$4="SKY安心GIGAタブレット",SUM($U297,$W297)&lt;&gt;0),SUM($U297,$W297),"")),"")</f>
        <v/>
      </c>
      <c r="GS297" s="157"/>
      <c r="GT297" s="82"/>
      <c r="GU297" s="80" t="str">
        <f>IF(AND(申込書!$C$118&lt;&gt;"▼プルダウンより選択してください",申込書!$C$118&lt;&gt;"",申込書!$P$118&lt;&gt;"YYYY/MM/DD",$G297&lt;&gt;""),申込書!$P$118,"")</f>
        <v/>
      </c>
      <c r="GV297" s="81" t="str">
        <f>IF(AND(申込書!$C$118&lt;&gt;"▼プルダウンより選択してください",申込書!$C$118&lt;&gt;"",$G297&lt;&gt;""),申込書!$M$118,"")</f>
        <v/>
      </c>
      <c r="GW297" s="81" t="str">
        <f>IF($GU$3&lt;&gt;"コンテンツなし",IF(AND(申込書!$AH$4="GIGAスクールパック",SUM($P297,$R297)&lt;&gt;0),SUM($P297,$R297),IF(AND(申込書!$AH$4="SKY安心GIGAタブレット",SUM($T297,$V297)&lt;&gt;0),SUM($T297,$V297),"")),"")</f>
        <v/>
      </c>
      <c r="GX297" s="81" t="str">
        <f>IF($GU$3&lt;&gt;"コンテンツなし",IF(AND(申込書!$AH$4="GIGAスクールパック",SUM($Q297,$S297)&lt;&gt;0),SUM($Q297,$S297),IF(AND(申込書!$AH$4="SKY安心GIGAタブレット",SUM($U297,$W297)&lt;&gt;0),SUM($U297,$W297),"")),"")</f>
        <v/>
      </c>
      <c r="GY297" s="157"/>
      <c r="GZ297" s="82"/>
      <c r="HA297" s="80" t="str">
        <f>IF(AND(申込書!$C$119&lt;&gt;"▼プルダウンより選択してください",申込書!$C$119&lt;&gt;"",申込書!$P$119&lt;&gt;"YYYY/MM/DD",$G297&lt;&gt;""),申込書!$P$119,"")</f>
        <v/>
      </c>
      <c r="HB297" s="81" t="str">
        <f>IF(AND(申込書!$C$119&lt;&gt;"▼プルダウンより選択してください",申込書!$C$119&lt;&gt;"",$G297&lt;&gt;""),申込書!$M$119,"")</f>
        <v/>
      </c>
      <c r="HC297" s="81" t="str">
        <f>IF($HA$3&lt;&gt;"コンテンツなし",IF(AND(申込書!$AH$4="GIGAスクールパック",SUM($P297,$R297)&lt;&gt;0),SUM($P297,$R297),IF(AND(申込書!$AH$4="SKY安心GIGAタブレット",SUM($T297,$V297)&lt;&gt;0),SUM($T297,$V297),"")),"")</f>
        <v/>
      </c>
      <c r="HD297" s="81" t="str">
        <f>IF($HA$3&lt;&gt;"コンテンツなし",IF(AND(申込書!$AH$4="GIGAスクールパック",SUM($Q297,$S297)&lt;&gt;0),SUM($Q297,$S297),IF(AND(申込書!$AH$4="SKY安心GIGAタブレット",SUM($U297,$W297)&lt;&gt;0),SUM($U297,$W297),"")),"")</f>
        <v/>
      </c>
      <c r="HE297" s="157"/>
      <c r="HF297" s="82"/>
      <c r="HG297" s="83"/>
    </row>
    <row r="298" spans="2:215" ht="26.85" customHeight="1">
      <c r="B298" s="62">
        <f t="shared" si="4"/>
        <v>293</v>
      </c>
      <c r="C298" s="63"/>
      <c r="D298" s="64"/>
      <c r="E298" s="207"/>
      <c r="F298" s="65"/>
      <c r="G298" s="66"/>
      <c r="H298" s="67"/>
      <c r="I298" s="68"/>
      <c r="J298" s="69"/>
      <c r="K298" s="70"/>
      <c r="L298" s="71"/>
      <c r="M298" s="72"/>
      <c r="N298" s="73"/>
      <c r="O298" s="74"/>
      <c r="P298" s="179"/>
      <c r="Q298" s="180"/>
      <c r="R298" s="180"/>
      <c r="S298" s="181"/>
      <c r="T298" s="179"/>
      <c r="U298" s="180"/>
      <c r="V298" s="182"/>
      <c r="W298" s="181"/>
      <c r="X298" s="75"/>
      <c r="Y298" s="76"/>
      <c r="Z298" s="77"/>
      <c r="AA298" s="78"/>
      <c r="AB298" s="79"/>
      <c r="AC298" s="79"/>
      <c r="AD298" s="79"/>
      <c r="AE298" s="77"/>
      <c r="AF298" s="139"/>
      <c r="AG298" s="139"/>
      <c r="AH298" s="139"/>
      <c r="AI298" s="80" t="str">
        <f>IF(AND(申込書!$C$90&lt;&gt;"▼プルダウンより選択してください",申込書!$C$90&lt;&gt;"",申込書!$P$90&lt;&gt;"YYYY/MM/DD",$G298&lt;&gt;""),申込書!$P$90,"")</f>
        <v/>
      </c>
      <c r="AJ298" s="81" t="str">
        <f>IF(AND(申込書!$C$90&lt;&gt;"▼プルダウンより選択してください",申込書!$C$90&lt;&gt;"",$G298&lt;&gt;""),申込書!$M$90,"")</f>
        <v/>
      </c>
      <c r="AK298" s="81" t="str">
        <f>IF($AI$3&lt;&gt;"コンテンツなし",IF(AND(申込書!$AH$4="GIGAスクールパック",SUM($P298,$R298)&lt;&gt;0),SUM($P298,$R298),IF(AND(申込書!$AH$4="SKY安心GIGAタブレット",SUM($T298,$V298)&lt;&gt;0),SUM($T298,$V298),"")),"")</f>
        <v/>
      </c>
      <c r="AL298" s="81" t="str">
        <f>IF($AI$3&lt;&gt;"コンテンツなし",IF(AND(申込書!$AH$4="GIGAスクールパック",SUM($Q298,$S298)&lt;&gt;0),SUM($Q298,$S298),IF(AND(申込書!$AH$4="SKY安心GIGAタブレット",SUM($U298,$W298)&lt;&gt;0),SUM($U298,$W298),"")),"")</f>
        <v/>
      </c>
      <c r="AM298" s="157"/>
      <c r="AN298" s="82"/>
      <c r="AO298" s="80" t="str">
        <f>IF(AND(申込書!$C$91&lt;&gt;"▼プルダウンより選択してください",申込書!$C$91&lt;&gt;"",申込書!$P$91&lt;&gt;"YYYY/MM/DD",$G298&lt;&gt;""),申込書!$P$91,"")</f>
        <v/>
      </c>
      <c r="AP298" s="81" t="str">
        <f>IF(AND(申込書!$C$91&lt;&gt;"▼プルダウンより選択してください",申込書!$C$91&lt;&gt;"",$G298&lt;&gt;""),申込書!$M$91,"")</f>
        <v/>
      </c>
      <c r="AQ298" s="81" t="str">
        <f>IF($AO$3&lt;&gt;"コンテンツなし",IF(AND(申込書!$AH$4="GIGAスクールパック",SUM($P298,$R298)&lt;&gt;0),SUM($P298,$R298),IF(AND(申込書!$AH$4="SKY安心GIGAタブレット",SUM($T298,$V298)&lt;&gt;0),SUM($T298,$V298),"")),"")</f>
        <v/>
      </c>
      <c r="AR298" s="81" t="str">
        <f>IF($AO$3&lt;&gt;"コンテンツなし",IF(AND(申込書!$AH$4="GIGAスクールパック",SUM($Q298,$S298)&lt;&gt;0),SUM($Q298,$S298),IF(AND(申込書!$AH$4="SKY安心GIGAタブレット",SUM($U298,$W298)&lt;&gt;0),SUM($U298,$W298),"")),"")</f>
        <v/>
      </c>
      <c r="AS298" s="157"/>
      <c r="AT298" s="82"/>
      <c r="AU298" s="80" t="str">
        <f>IF(AND(申込書!$C$92&lt;&gt;"▼プルダウンより選択してください",申込書!$C$92&lt;&gt;"",申込書!$P$92&lt;&gt;"YYYY/MM/DD",$G298&lt;&gt;""),申込書!$P$92,"")</f>
        <v/>
      </c>
      <c r="AV298" s="81" t="str">
        <f>IF(AND(申込書!$C$92&lt;&gt;"▼プルダウンより選択してください",申込書!$C$92&lt;&gt;"",$G298&lt;&gt;""),申込書!$M$92,"")</f>
        <v/>
      </c>
      <c r="AW298" s="81" t="str">
        <f>IF($AU$3&lt;&gt;"コンテンツなし",IF(AND(申込書!$AH$4="GIGAスクールパック",SUM($P298,$R298)&lt;&gt;0),SUM($P298,$R298),IF(AND(申込書!$AH$4="SKY安心GIGAタブレット",SUM($T298,$V298)&lt;&gt;0),SUM($T298,$V298),"")),"")</f>
        <v/>
      </c>
      <c r="AX298" s="81" t="str">
        <f>IF($AU$3&lt;&gt;"コンテンツなし",IF(AND(申込書!$AH$4="GIGAスクールパック",SUM($Q298,$S298)&lt;&gt;0),SUM($Q298,$S298),IF(AND(申込書!$AH$4="SKY安心GIGAタブレット",SUM($U298,$W298)&lt;&gt;0),SUM($U298,$W298),"")),"")</f>
        <v/>
      </c>
      <c r="AY298" s="157"/>
      <c r="AZ298" s="82"/>
      <c r="BA298" s="80" t="str">
        <f>IF(AND(申込書!$C$93&lt;&gt;"▼プルダウンより選択してください",申込書!$C$93&lt;&gt;"",申込書!$P$93&lt;&gt;"YYYY/MM/DD",$G298&lt;&gt;""),申込書!$P$93,"")</f>
        <v/>
      </c>
      <c r="BB298" s="81" t="str">
        <f>IF(AND(申込書!$C$93&lt;&gt;"▼プルダウンより選択してください",申込書!$C$93&lt;&gt;"",申込書!$M$93&gt;=1,$G298&lt;&gt;""),申込書!$M$93,"")</f>
        <v/>
      </c>
      <c r="BC298" s="81" t="str">
        <f>IF($BA$3&lt;&gt;"コンテンツなし",IF(AND(申込書!$AH$4="GIGAスクールパック",SUM($P298,$R298)&lt;&gt;0),SUM($P298,$R298),IF(AND(申込書!$AH$4="SKY安心GIGAタブレット",SUM($T298,$V298)&lt;&gt;0),SUM($T298,$V298),"")),"")</f>
        <v/>
      </c>
      <c r="BD298" s="81" t="str">
        <f>IF($BA$3&lt;&gt;"コンテンツなし",IF(AND(申込書!$AH$4="GIGAスクールパック",SUM($Q298,$S298)&lt;&gt;0),SUM($Q298,$S298),IF(AND(申込書!$AH$4="SKY安心GIGAタブレット",SUM($U298,$W298)&lt;&gt;0),SUM($U298,$W298),"")),"")</f>
        <v/>
      </c>
      <c r="BE298" s="157"/>
      <c r="BF298" s="82"/>
      <c r="BG298" s="80" t="str">
        <f>IF(AND(申込書!$C$94&lt;&gt;"▼プルダウンより選択してください",申込書!$C$94&lt;&gt;"",申込書!$P$94&lt;&gt;"YYYY/MM/DD",$G298&lt;&gt;""),申込書!$P$94,"")</f>
        <v/>
      </c>
      <c r="BH298" s="81" t="str">
        <f>IF(AND(申込書!$C$94&lt;&gt;"▼プルダウンより選択してください",申込書!$C$94&lt;&gt;"",$G298&lt;&gt;""),申込書!$M$94,"")</f>
        <v/>
      </c>
      <c r="BI298" s="81" t="str">
        <f>IF($BG$3&lt;&gt;"コンテンツなし",IF(AND(申込書!$AH$4="GIGAスクールパック",SUM($P298,$R298)&lt;&gt;0),SUM($P298,$R298),IF(AND(申込書!$AH$4="SKY安心GIGAタブレット",SUM($T298,$V298)&lt;&gt;0),SUM($T298,$V298),"")),"")</f>
        <v/>
      </c>
      <c r="BJ298" s="81" t="str">
        <f>IF($BG$3&lt;&gt;"コンテンツなし",IF(AND(申込書!$AH$4="GIGAスクールパック",SUM($Q298,$S298)&lt;&gt;0),SUM($Q298,$S298),IF(AND(申込書!$AH$4="SKY安心GIGAタブレット",SUM($U298,$W298)&lt;&gt;0),SUM($U298,$W298),"")),"")</f>
        <v/>
      </c>
      <c r="BK298" s="157"/>
      <c r="BL298" s="82"/>
      <c r="BM298" s="80" t="str">
        <f>IF(AND(申込書!$C$95&lt;&gt;"▼プルダウンより選択してください",申込書!$C$95&lt;&gt;"",申込書!$P$95&lt;&gt;"YYYY/MM/DD",$G298&lt;&gt;""),申込書!$P$95,"")</f>
        <v/>
      </c>
      <c r="BN298" s="81" t="str">
        <f>IF(AND(申込書!$C$95&lt;&gt;"▼プルダウンより選択してください",申込書!$C$95&lt;&gt;"",$G298&lt;&gt;""),申込書!$M$95,"")</f>
        <v/>
      </c>
      <c r="BO298" s="81" t="str">
        <f>IF($BM$3&lt;&gt;"コンテンツなし",IF(AND(申込書!$AH$4="GIGAスクールパック",SUM($P298,$R298)&lt;&gt;0),SUM($P298,$R298),IF(AND(申込書!$AH$4="SKY安心GIGAタブレット",SUM($T298,$V298)&lt;&gt;0),SUM($T298,$V298),"")),"")</f>
        <v/>
      </c>
      <c r="BP298" s="81" t="str">
        <f>IF($BM$3&lt;&gt;"コンテンツなし",IF(AND(申込書!$AH$4="GIGAスクールパック",SUM($Q298,$S298)&lt;&gt;0),SUM($Q298,$S298),IF(AND(申込書!$AH$4="SKY安心GIGAタブレット",SUM($U298,$W298)&lt;&gt;0),SUM($U298,$W298),"")),"")</f>
        <v/>
      </c>
      <c r="BQ298" s="157"/>
      <c r="BR298" s="82"/>
      <c r="BS298" s="80" t="str">
        <f>IF(AND(申込書!$C$96&lt;&gt;"▼プルダウンより選択してください",申込書!$C$96&lt;&gt;"",申込書!$P$96&lt;&gt;"YYYY/MM/DD",$G298&lt;&gt;""),申込書!$P$96,"")</f>
        <v/>
      </c>
      <c r="BT298" s="81" t="str">
        <f>IF(AND(申込書!$C$96&lt;&gt;"▼プルダウンより選択してください",申込書!$C$96&lt;&gt;"",$G298&lt;&gt;""),申込書!$M$96,"")</f>
        <v/>
      </c>
      <c r="BU298" s="81" t="str">
        <f>IF($BS$3&lt;&gt;"コンテンツなし",IF(AND(申込書!$AH$4="GIGAスクールパック",SUM($P298,$R298)&lt;&gt;0),SUM($P298,$R298),IF(AND(申込書!$AH$4="SKY安心GIGAタブレット",SUM($T298,$V298)&lt;&gt;0),SUM($T298,$V298),"")),"")</f>
        <v/>
      </c>
      <c r="BV298" s="81" t="str">
        <f>IF($BS$3&lt;&gt;"コンテンツなし",IF(AND(申込書!$AH$4="GIGAスクールパック",SUM($Q298,$S298)&lt;&gt;0),SUM($Q298,$S298),IF(AND(申込書!$AH$4="SKY安心GIGAタブレット",SUM($U298,$W298)&lt;&gt;0),SUM($U298,$W298),"")),"")</f>
        <v/>
      </c>
      <c r="BW298" s="157"/>
      <c r="BX298" s="82"/>
      <c r="BY298" s="80" t="str">
        <f>IF(AND(申込書!$C$97&lt;&gt;"▼プルダウンより選択してください",申込書!$C$97&lt;&gt;"",申込書!$P$97&lt;&gt;"YYYY/MM/DD",$G298&lt;&gt;""),申込書!$P$97,"")</f>
        <v/>
      </c>
      <c r="BZ298" s="81" t="str">
        <f>IF(AND(申込書!$C$97&lt;&gt;"▼プルダウンより選択してください",申込書!$C$97&lt;&gt;"",$G298&lt;&gt;""),申込書!$M$97,"")</f>
        <v/>
      </c>
      <c r="CA298" s="81" t="str">
        <f>IF($BY$3&lt;&gt;"コンテンツなし",IF(AND(申込書!$AH$4="GIGAスクールパック",SUM($P298,$R298)&lt;&gt;0),SUM($P298,$R298),IF(AND(申込書!$AH$4="SKY安心GIGAタブレット",SUM($T298,$V298)&lt;&gt;0),SUM($T298,$V298),"")),"")</f>
        <v/>
      </c>
      <c r="CB298" s="81" t="str">
        <f>IF($BY$3&lt;&gt;"コンテンツなし",IF(AND(申込書!$AH$4="GIGAスクールパック",SUM($Q298,$S298)&lt;&gt;0),SUM($Q298,$S298),IF(AND(申込書!$AH$4="SKY安心GIGAタブレット",SUM($U298,$W298)&lt;&gt;0),SUM($U298,$W298),"")),"")</f>
        <v/>
      </c>
      <c r="CC298" s="157"/>
      <c r="CD298" s="82"/>
      <c r="CE298" s="80" t="str">
        <f>IF(AND(申込書!$C$98&lt;&gt;"▼プルダウンより選択してください",申込書!$C$98&lt;&gt;"",申込書!$P$98&lt;&gt;"YYYY/MM/DD",$G298&lt;&gt;""),申込書!$P$98,"")</f>
        <v/>
      </c>
      <c r="CF298" s="81" t="str">
        <f>IF(AND(申込書!$C$98&lt;&gt;"▼プルダウンより選択してください",申込書!$C$98&lt;&gt;"",$G298&lt;&gt;""),申込書!$M$98,"")</f>
        <v/>
      </c>
      <c r="CG298" s="81" t="str">
        <f>IF($CE$3&lt;&gt;"コンテンツなし",IF(AND(申込書!$AH$4="GIGAスクールパック",SUM($P298,$R298)&lt;&gt;0),SUM($P298,$R298),IF(AND(申込書!$AH$4="SKY安心GIGAタブレット",SUM($T298,$V298)&lt;&gt;0),SUM($T298,$V298),"")),"")</f>
        <v/>
      </c>
      <c r="CH298" s="81" t="str">
        <f>IF($CE$3&lt;&gt;"コンテンツなし",IF(AND(申込書!$AH$4="GIGAスクールパック",SUM($Q298,$S298)&lt;&gt;0),SUM($Q298,$S298),IF(AND(申込書!$AH$4="SKY安心GIGAタブレット",SUM($U298,$W298)&lt;&gt;0),SUM($U298,$W298),"")),"")</f>
        <v/>
      </c>
      <c r="CI298" s="157"/>
      <c r="CJ298" s="82"/>
      <c r="CK298" s="80" t="str">
        <f>IF(AND(申込書!$C$99&lt;&gt;"▼プルダウンより選択してください",申込書!$C$99&lt;&gt;"",申込書!$P$99&lt;&gt;"YYYY/MM/DD",$G298&lt;&gt;""),申込書!$P$99,"")</f>
        <v/>
      </c>
      <c r="CL298" s="81" t="str">
        <f>IF(AND(申込書!$C$99&lt;&gt;"▼プルダウンより選択してください",申込書!$C$99&lt;&gt;"",$G298&lt;&gt;""),申込書!$M$99,"")</f>
        <v/>
      </c>
      <c r="CM298" s="81" t="str">
        <f>IF($CK$3&lt;&gt;"コンテンツなし",IF(AND(申込書!$AH$4="GIGAスクールパック",SUM($P298,$R298)&lt;&gt;0),SUM($P298,$R298),IF(AND(申込書!$AH$4="SKY安心GIGAタブレット",SUM($T298,$V298)&lt;&gt;0),SUM($T298,$V298),"")),"")</f>
        <v/>
      </c>
      <c r="CN298" s="81" t="str">
        <f>IF($CK$3&lt;&gt;"コンテンツなし",IF(AND(申込書!$AH$4="GIGAスクールパック",SUM($Q298,$S298)&lt;&gt;0),SUM($Q298,$S298),IF(AND(申込書!$AH$4="SKY安心GIGAタブレット",SUM($U298,$W298)&lt;&gt;0),SUM($U298,$W298),"")),"")</f>
        <v/>
      </c>
      <c r="CO298" s="157"/>
      <c r="CP298" s="82"/>
      <c r="CQ298" s="80" t="str">
        <f>IF(AND(申込書!$C$100&lt;&gt;"▼プルダウンより選択してください",申込書!$C$100&lt;&gt;"",申込書!$P$100&lt;&gt;"YYYY/MM/DD",$G298&lt;&gt;""),申込書!$P$100,"")</f>
        <v/>
      </c>
      <c r="CR298" s="81" t="str">
        <f>IF(AND(申込書!$C$100&lt;&gt;"▼プルダウンより選択してください",申込書!$C$100&lt;&gt;"",$G298&lt;&gt;""),申込書!$M$100,"")</f>
        <v/>
      </c>
      <c r="CS298" s="81" t="str">
        <f>IF($CQ$3&lt;&gt;"コンテンツなし",IF(AND(申込書!$AH$4="GIGAスクールパック",SUM($P298,$R298)&lt;&gt;0),SUM($P298,$R298),IF(AND(申込書!$AH$4="SKY安心GIGAタブレット",SUM($T298,$V298)&lt;&gt;0),SUM($T298,$V298),"")),"")</f>
        <v/>
      </c>
      <c r="CT298" s="81" t="str">
        <f>IF($CQ$3&lt;&gt;"コンテンツなし",IF(AND(申込書!$AH$4="GIGAスクールパック",SUM($Q298,$S298)&lt;&gt;0),SUM($Q298,$S298),IF(AND(申込書!$AH$4="SKY安心GIGAタブレット",SUM($U298,$W298)&lt;&gt;0),SUM($U298,$W298),"")),"")</f>
        <v/>
      </c>
      <c r="CU298" s="81"/>
      <c r="CV298" s="82"/>
      <c r="CW298" s="80" t="str">
        <f>IF(AND(申込書!$C$101&lt;&gt;"▼プルダウンより選択してください",申込書!$C$101&lt;&gt;"",申込書!$P$101&lt;&gt;"YYYY/MM/DD",$G298&lt;&gt;""),申込書!$P$101,"")</f>
        <v/>
      </c>
      <c r="CX298" s="81" t="str">
        <f>IF(AND(申込書!$C$101&lt;&gt;"▼プルダウンより選択してください",申込書!$C$101&lt;&gt;"",$G298&lt;&gt;""),申込書!$M$101,"")</f>
        <v/>
      </c>
      <c r="CY298" s="81" t="str">
        <f>IF($CW$3&lt;&gt;"コンテンツなし",IF(AND(申込書!$AH$4="GIGAスクールパック",SUM($P298,$R298)&lt;&gt;0),SUM($P298,$R298),IF(AND(申込書!$AH$4="SKY安心GIGAタブレット",SUM($T298,$V298)&lt;&gt;0),SUM($T298,$V298),"")),"")</f>
        <v/>
      </c>
      <c r="CZ298" s="81" t="str">
        <f>IF($CW$3&lt;&gt;"コンテンツなし",IF(AND(申込書!$AH$4="GIGAスクールパック",SUM($Q298,$S298)&lt;&gt;0),SUM($Q298,$S298),IF(AND(申込書!$AH$4="SKY安心GIGAタブレット",SUM($U298,$W298)&lt;&gt;0),SUM($U298,$W298),"")),"")</f>
        <v/>
      </c>
      <c r="DA298" s="81"/>
      <c r="DB298" s="82"/>
      <c r="DC298" s="80" t="str">
        <f>IF(AND(申込書!$C$102&lt;&gt;"▼プルダウンより選択してください",申込書!$C$102&lt;&gt;"",申込書!$P$102&lt;&gt;"YYYY/MM/DD",$G298&lt;&gt;""),申込書!$P$102,"")</f>
        <v/>
      </c>
      <c r="DD298" s="81" t="str">
        <f>IF(AND(申込書!$C$102&lt;&gt;"▼プルダウンより選択してください",申込書!$C$102&lt;&gt;"",$G298&lt;&gt;""),申込書!$M$102,"")</f>
        <v/>
      </c>
      <c r="DE298" s="81" t="str">
        <f>IF($DC$3&lt;&gt;"コンテンツなし",IF(AND(申込書!$AH$4="GIGAスクールパック",SUM($P298,$R298)&lt;&gt;0),SUM($P298,$R298),IF(AND(申込書!$AH$4="SKY安心GIGAタブレット",SUM($T298,$V298)&lt;&gt;0),SUM($T298,$V298),"")),"")</f>
        <v/>
      </c>
      <c r="DF298" s="81" t="str">
        <f>IF($DC$3&lt;&gt;"コンテンツなし",IF(AND(申込書!$AH$4="GIGAスクールパック",SUM($Q298,$S298)&lt;&gt;0),SUM($Q298,$S298),IF(AND(申込書!$AH$4="SKY安心GIGAタブレット",SUM($U298,$W298)&lt;&gt;0),SUM($U298,$W298),"")),"")</f>
        <v/>
      </c>
      <c r="DG298" s="81"/>
      <c r="DH298" s="82"/>
      <c r="DI298" s="80" t="str">
        <f>IF(AND(申込書!$C$103&lt;&gt;"▼プルダウンより選択してください",申込書!$C$103&lt;&gt;"",申込書!$P$103&lt;&gt;"YYYY/MM/DD",$G298&lt;&gt;""),申込書!$P$103,"")</f>
        <v/>
      </c>
      <c r="DJ298" s="81" t="str">
        <f>IF(AND(申込書!$C$103&lt;&gt;"▼プルダウンより選択してください",申込書!$C$103&lt;&gt;"",$G298&lt;&gt;""),申込書!$M$103,"")</f>
        <v/>
      </c>
      <c r="DK298" s="81" t="str">
        <f>IF($DI$3&lt;&gt;"コンテンツなし",IF(AND(申込書!$AH$4="GIGAスクールパック",SUM($P298,$R298)&lt;&gt;0),SUM($P298,$R298),IF(AND(申込書!$AH$4="SKY安心GIGAタブレット",SUM($T298,$V298)&lt;&gt;0),SUM($T298,$V298),"")),"")</f>
        <v/>
      </c>
      <c r="DL298" s="81" t="str">
        <f>IF($DI$3&lt;&gt;"コンテンツなし",IF(AND(申込書!$AH$4="GIGAスクールパック",SUM($Q298,$S298)&lt;&gt;0),SUM($Q298,$S298),IF(AND(申込書!$AH$4="SKY安心GIGAタブレット",SUM($U298,$W298)&lt;&gt;0),SUM($U298,$W298),"")),"")</f>
        <v/>
      </c>
      <c r="DM298" s="81"/>
      <c r="DN298" s="82"/>
      <c r="DO298" s="80" t="str">
        <f>IF(AND(申込書!$C$104&lt;&gt;"▼プルダウンより選択してください",申込書!$C$104&lt;&gt;"",申込書!$P$104&lt;&gt;"YYYY/MM/DD",$G298&lt;&gt;""),申込書!$P$104,"")</f>
        <v/>
      </c>
      <c r="DP298" s="81" t="str">
        <f>IF(AND(申込書!$C$104&lt;&gt;"▼プルダウンより選択してください",申込書!$C$104&lt;&gt;"",$G298&lt;&gt;""),申込書!$M$104,"")</f>
        <v/>
      </c>
      <c r="DQ298" s="81" t="str">
        <f>IF($DO$3&lt;&gt;"コンテンツなし",IF(AND(申込書!$AH$4="GIGAスクールパック",SUM($P298,$R298)&lt;&gt;0),SUM($P298,$R298),IF(AND(申込書!$AH$4="SKY安心GIGAタブレット",SUM($T298,$V298)&lt;&gt;0),SUM($T298,$V298),"")),"")</f>
        <v/>
      </c>
      <c r="DR298" s="81" t="str">
        <f>IF($DO$3&lt;&gt;"コンテンツなし",IF(AND(申込書!$AH$4="GIGAスクールパック",SUM($Q298,$S298)&lt;&gt;0),SUM($Q298,$S298),IF(AND(申込書!$AH$4="SKY安心GIGAタブレット",SUM($U298,$W298)&lt;&gt;0),SUM($U298,$W298),"")),"")</f>
        <v/>
      </c>
      <c r="DS298" s="81"/>
      <c r="DT298" s="82"/>
      <c r="DU298" s="80" t="str">
        <f>IF(AND(申込書!$C$105&lt;&gt;"▼プルダウンより選択してください",申込書!$C$105&lt;&gt;"",申込書!$P$105&lt;&gt;"YYYY/MM/DD",$G298&lt;&gt;""),申込書!$P$105,"")</f>
        <v/>
      </c>
      <c r="DV298" s="81" t="str">
        <f>IF(AND(申込書!$C$105&lt;&gt;"▼プルダウンより選択してください",申込書!$C$105&lt;&gt;"",$G298&lt;&gt;""),申込書!$M$105,"")</f>
        <v/>
      </c>
      <c r="DW298" s="81" t="str">
        <f>IF($DU$3&lt;&gt;"コンテンツなし",IF(AND(申込書!$AH$4="GIGAスクールパック",SUM($P298,$R298)&lt;&gt;0),SUM($P298,$R298),IF(AND(申込書!$AH$4="SKY安心GIGAタブレット",SUM($T298,$V298)&lt;&gt;0),SUM($T298,$V298),"")),"")</f>
        <v/>
      </c>
      <c r="DX298" s="81" t="str">
        <f>IF($DU$3&lt;&gt;"コンテンツなし",IF(AND(申込書!$AH$4="GIGAスクールパック",SUM($Q298,$S298)&lt;&gt;0),SUM($Q298,$S298),IF(AND(申込書!$AH$4="SKY安心GIGAタブレット",SUM($U298,$W298)&lt;&gt;0),SUM($U298,$W298),"")),"")</f>
        <v/>
      </c>
      <c r="DY298" s="157"/>
      <c r="DZ298" s="82"/>
      <c r="EA298" s="80" t="str">
        <f>IF(AND(申込書!$C$106&lt;&gt;"▼プルダウンより選択してください",申込書!$C$106&lt;&gt;"",申込書!$P$106&lt;&gt;"YYYY/MM/DD",$G298&lt;&gt;""),申込書!$P$106,"")</f>
        <v/>
      </c>
      <c r="EB298" s="81" t="str">
        <f>IF(AND(申込書!$C$106&lt;&gt;"▼プルダウンより選択してください",申込書!$C$106&lt;&gt;"",$G298&lt;&gt;""),申込書!$M$106,"")</f>
        <v/>
      </c>
      <c r="EC298" s="81" t="str">
        <f>IF($EA$3&lt;&gt;"コンテンツなし",IF(AND(申込書!$AH$4="GIGAスクールパック",SUM($P298,$R298)&lt;&gt;0),SUM($P298,$R298),IF(AND(申込書!$AH$4="SKY安心GIGAタブレット",SUM($T298,$V298)&lt;&gt;0),SUM($T298,$V298),"")),"")</f>
        <v/>
      </c>
      <c r="ED298" s="81" t="str">
        <f>IF($EA$3&lt;&gt;"コンテンツなし",IF(AND(申込書!$AH$4="GIGAスクールパック",SUM($Q298,$S298)&lt;&gt;0),SUM($Q298,$S298),IF(AND(申込書!$AH$4="SKY安心GIGAタブレット",SUM($U298,$W298)&lt;&gt;0),SUM($U298,$W298),"")),"")</f>
        <v/>
      </c>
      <c r="EE298" s="157"/>
      <c r="EF298" s="82"/>
      <c r="EG298" s="80" t="str">
        <f>IF(AND(申込書!$C$107&lt;&gt;"▼プルダウンより選択してください",申込書!$C$107&lt;&gt;"",申込書!$P$107&lt;&gt;"YYYY/MM/DD",$G298&lt;&gt;""),申込書!$P$107,"")</f>
        <v/>
      </c>
      <c r="EH298" s="81" t="str">
        <f>IF(AND(申込書!$C$107&lt;&gt;"▼プルダウンより選択してください",申込書!$C$107&lt;&gt;"",$G298&lt;&gt;""),申込書!$M$107,"")</f>
        <v/>
      </c>
      <c r="EI298" s="81" t="str">
        <f>IF($EG$3&lt;&gt;"コンテンツなし",IF(AND(申込書!$AH$4="GIGAスクールパック",SUM($P298,$R298)&lt;&gt;0),SUM($P298,$R298),IF(AND(申込書!$AH$4="SKY安心GIGAタブレット",SUM($T298,$V298)&lt;&gt;0),SUM($T298,$V298),"")),"")</f>
        <v/>
      </c>
      <c r="EJ298" s="81" t="str">
        <f>IF($EG$3&lt;&gt;"コンテンツなし",IF(AND(申込書!$AH$4="GIGAスクールパック",SUM($Q298,$S298)&lt;&gt;0),SUM($Q298,$S298),IF(AND(申込書!$AH$4="SKY安心GIGAタブレット",SUM($U298,$W298)&lt;&gt;0),SUM($U298,$W298),"")),"")</f>
        <v/>
      </c>
      <c r="EK298" s="157"/>
      <c r="EL298" s="82"/>
      <c r="EM298" s="80" t="str">
        <f>IF(AND(申込書!$C$108&lt;&gt;"▼プルダウンより選択してください",申込書!$C$108&lt;&gt;"",申込書!$P$108&lt;&gt;"YYYY/MM/DD",$G298&lt;&gt;""),申込書!$P$108,"")</f>
        <v/>
      </c>
      <c r="EN298" s="81" t="str">
        <f>IF(AND(申込書!$C$108&lt;&gt;"▼プルダウンより選択してください",申込書!$C$108&lt;&gt;"",$G298&lt;&gt;""),申込書!$M$108,"")</f>
        <v/>
      </c>
      <c r="EO298" s="81" t="str">
        <f>IF($EM$3&lt;&gt;"コンテンツなし",IF(AND(申込書!$AH$4="GIGAスクールパック",SUM($P298,$R298)&lt;&gt;0),SUM($P298,$R298),IF(AND(申込書!$AH$4="SKY安心GIGAタブレット",SUM($T298,$V298)&lt;&gt;0),SUM($T298,$V298),"")),"")</f>
        <v/>
      </c>
      <c r="EP298" s="81" t="str">
        <f>IF($EM$3&lt;&gt;"コンテンツなし",IF(AND(申込書!$AH$4="GIGAスクールパック",SUM($Q298,$S298)&lt;&gt;0),SUM($Q298,$S298),IF(AND(申込書!$AH$4="SKY安心GIGAタブレット",SUM($U298,$W298)&lt;&gt;0),SUM($U298,$W298),"")),"")</f>
        <v/>
      </c>
      <c r="EQ298" s="157"/>
      <c r="ER298" s="82"/>
      <c r="ES298" s="80" t="str">
        <f>IF(AND(申込書!$C$109&lt;&gt;"▼プルダウンより選択してください",申込書!$C$109&lt;&gt;"",申込書!$P$109&lt;&gt;"YYYY/MM/DD",$G298&lt;&gt;""),申込書!$P$109,"")</f>
        <v/>
      </c>
      <c r="ET298" s="81" t="str">
        <f>IF(AND(申込書!$C$109&lt;&gt;"▼プルダウンより選択してください",申込書!$C$109&lt;&gt;"",$G298&lt;&gt;""),申込書!$M$109,"")</f>
        <v/>
      </c>
      <c r="EU298" s="81" t="str">
        <f>IF($ES$3&lt;&gt;"コンテンツなし",IF(AND(申込書!$AH$4="GIGAスクールパック",SUM($P298,$R298)&lt;&gt;0),SUM($P298,$R298),IF(AND(申込書!$AH$4="SKY安心GIGAタブレット",SUM($T298,$V298)&lt;&gt;0),SUM($T298,$V298),"")),"")</f>
        <v/>
      </c>
      <c r="EV298" s="81" t="str">
        <f>IF($ES$3&lt;&gt;"コンテンツなし",IF(AND(申込書!$AH$4="GIGAスクールパック",SUM($Q298,$S298)&lt;&gt;0),SUM($Q298,$S298),IF(AND(申込書!$AH$4="SKY安心GIGAタブレット",SUM($U298,$W298)&lt;&gt;0),SUM($U298,$W298),"")),"")</f>
        <v/>
      </c>
      <c r="EW298" s="157"/>
      <c r="EX298" s="82"/>
      <c r="EY298" s="80" t="str">
        <f>IF(AND(申込書!$C$110&lt;&gt;"▼プルダウンより選択してください",申込書!$C$110&lt;&gt;"",申込書!$P$110&lt;&gt;"YYYY/MM/DD",$G298&lt;&gt;""),申込書!$P$110,"")</f>
        <v/>
      </c>
      <c r="EZ298" s="81" t="str">
        <f>IF(AND(申込書!$C$110&lt;&gt;"▼プルダウンより選択してください",申込書!$C$110&lt;&gt;"",$G298&lt;&gt;""),申込書!$M$110,"")</f>
        <v/>
      </c>
      <c r="FA298" s="81" t="str">
        <f>IF($EY$3&lt;&gt;"コンテンツなし",IF(AND(申込書!$AH$4="GIGAスクールパック",SUM($P298,$R298)&lt;&gt;0),SUM($P298,$R298),IF(AND(申込書!$AH$4="SKY安心GIGAタブレット",SUM($T298,$V298)&lt;&gt;0),SUM($T298,$V298),"")),"")</f>
        <v/>
      </c>
      <c r="FB298" s="81" t="str">
        <f>IF($EY$3&lt;&gt;"コンテンツなし",IF(AND(申込書!$AH$4="GIGAスクールパック",SUM($Q298,$S298)&lt;&gt;0),SUM($Q298,$S298),IF(AND(申込書!$AH$4="SKY安心GIGAタブレット",SUM($U298,$W298)&lt;&gt;0),SUM($U298,$W298),"")),"")</f>
        <v/>
      </c>
      <c r="FC298" s="157"/>
      <c r="FD298" s="82"/>
      <c r="FE298" s="80" t="str">
        <f>IF(AND(申込書!$C$111&lt;&gt;"▼プルダウンより選択してください",申込書!$C$111&lt;&gt;"",申込書!$P$111&lt;&gt;"YYYY/MM/DD",$G298&lt;&gt;""),申込書!$P$111,"")</f>
        <v/>
      </c>
      <c r="FF298" s="81" t="str">
        <f>IF(AND(申込書!$C$111&lt;&gt;"▼プルダウンより選択してください",申込書!$C$111&lt;&gt;"",$G298&lt;&gt;""),申込書!$M$111,"")</f>
        <v/>
      </c>
      <c r="FG298" s="81" t="str">
        <f>IF($FE$3&lt;&gt;"コンテンツなし",IF(AND(申込書!$AH$4="GIGAスクールパック",SUM($P298,$R298)&lt;&gt;0),SUM($P298,$R298),IF(AND(申込書!$AH$4="SKY安心GIGAタブレット",SUM($T298,$V298)&lt;&gt;0),SUM($T298,$V298),"")),"")</f>
        <v/>
      </c>
      <c r="FH298" s="81" t="str">
        <f>IF($FE$3&lt;&gt;"コンテンツなし",IF(AND(申込書!$AH$4="GIGAスクールパック",SUM($Q298,$S298)&lt;&gt;0),SUM($Q298,$S298),IF(AND(申込書!$AH$4="SKY安心GIGAタブレット",SUM($U298,$W298)&lt;&gt;0),SUM($U298,$W298),"")),"")</f>
        <v/>
      </c>
      <c r="FI298" s="157"/>
      <c r="FJ298" s="82"/>
      <c r="FK298" s="80" t="str">
        <f>IF(AND(申込書!$C$112&lt;&gt;"▼プルダウンより選択してください",申込書!$C$112&lt;&gt;"",申込書!$P$112&lt;&gt;"YYYY/MM/DD",$G298&lt;&gt;""),申込書!$P$112,"")</f>
        <v/>
      </c>
      <c r="FL298" s="81" t="str">
        <f>IF(AND(申込書!$C$112&lt;&gt;"▼プルダウンより選択してください",申込書!$C$112&lt;&gt;"",$G298&lt;&gt;""),申込書!$M$112,"")</f>
        <v/>
      </c>
      <c r="FM298" s="81" t="str">
        <f>IF($FK$3&lt;&gt;"コンテンツなし",IF(AND(申込書!$AH$4="GIGAスクールパック",SUM($P298,$R298)&lt;&gt;0),SUM($P298,$R298),IF(AND(申込書!$AH$4="SKY安心GIGAタブレット",SUM($T298,$V298)&lt;&gt;0),SUM($T298,$V298),"")),"")</f>
        <v/>
      </c>
      <c r="FN298" s="81" t="str">
        <f>IF($FK$3&lt;&gt;"コンテンツなし",IF(AND(申込書!$AH$4="GIGAスクールパック",SUM($Q298,$S298)&lt;&gt;0),SUM($Q298,$S298),IF(AND(申込書!$AH$4="SKY安心GIGAタブレット",SUM($U298,$W298)&lt;&gt;0),SUM($U298,$W298),"")),"")</f>
        <v/>
      </c>
      <c r="FO298" s="157"/>
      <c r="FP298" s="82"/>
      <c r="FQ298" s="80" t="str">
        <f>IF(AND(申込書!$C$113&lt;&gt;"▼プルダウンより選択してください",申込書!$C$113&lt;&gt;"",申込書!$P$113&lt;&gt;"YYYY/MM/DD",$G298&lt;&gt;""),申込書!$P$113,"")</f>
        <v/>
      </c>
      <c r="FR298" s="81" t="str">
        <f>IF(AND(申込書!$C$113&lt;&gt;"▼プルダウンより選択してください",申込書!$C$113&lt;&gt;"",$G298&lt;&gt;""),申込書!$M$113,"")</f>
        <v/>
      </c>
      <c r="FS298" s="81" t="str">
        <f>IF($FQ$3&lt;&gt;"コンテンツなし",IF(AND(申込書!$AH$4="GIGAスクールパック",SUM($P298,$R298)&lt;&gt;0),SUM($P298,$R298),IF(AND(申込書!$AH$4="SKY安心GIGAタブレット",SUM($T298,$V298)&lt;&gt;0),SUM($T298,$V298),"")),"")</f>
        <v/>
      </c>
      <c r="FT298" s="81" t="str">
        <f>IF($FQ$3&lt;&gt;"コンテンツなし",IF(AND(申込書!$AH$4="GIGAスクールパック",SUM($Q298,$S298)&lt;&gt;0),SUM($Q298,$S298),IF(AND(申込書!$AH$4="SKY安心GIGAタブレット",SUM($U298,$W298)&lt;&gt;0),SUM($U298,$W298),"")),"")</f>
        <v/>
      </c>
      <c r="FU298" s="157"/>
      <c r="FV298" s="82"/>
      <c r="FW298" s="80" t="str">
        <f>IF(AND(申込書!$C$114&lt;&gt;"▼プルダウンより選択してください",申込書!$C$114&lt;&gt;"",申込書!$P$114&lt;&gt;"YYYY/MM/DD",$G298&lt;&gt;""),申込書!$P$114,"")</f>
        <v/>
      </c>
      <c r="FX298" s="81" t="str">
        <f>IF(AND(申込書!$C$114&lt;&gt;"▼プルダウンより選択してください",申込書!$C$114&lt;&gt;"",$G298&lt;&gt;""),申込書!$M$114,"")</f>
        <v/>
      </c>
      <c r="FY298" s="81" t="str">
        <f>IF($FW$3&lt;&gt;"コンテンツなし",IF(AND(申込書!$AH$4="GIGAスクールパック",SUM($P298,$R298)&lt;&gt;0),SUM($P298,$R298),IF(AND(申込書!$AH$4="SKY安心GIGAタブレット",SUM($T298,$V298)&lt;&gt;0),SUM($T298,$V298),"")),"")</f>
        <v/>
      </c>
      <c r="FZ298" s="81" t="str">
        <f>IF($FW$3&lt;&gt;"コンテンツなし",IF(AND(申込書!$AH$4="GIGAスクールパック",SUM($Q298,$S298)&lt;&gt;0),SUM($Q298,$S298),IF(AND(申込書!$AH$4="SKY安心GIGAタブレット",SUM($U298,$W298)&lt;&gt;0),SUM($U298,$W298),"")),"")</f>
        <v/>
      </c>
      <c r="GA298" s="157"/>
      <c r="GB298" s="82"/>
      <c r="GC298" s="80" t="str">
        <f>IF(AND(申込書!$C$115&lt;&gt;"▼プルダウンより選択してください",申込書!$C$115&lt;&gt;"",申込書!$P$115&lt;&gt;"YYYY/MM/DD",$G298&lt;&gt;""),申込書!$P$115,"")</f>
        <v/>
      </c>
      <c r="GD298" s="81" t="str">
        <f>IF(AND(申込書!$C$115&lt;&gt;"▼プルダウンより選択してください",申込書!$C$115&lt;&gt;"",$G298&lt;&gt;""),申込書!$M$115,"")</f>
        <v/>
      </c>
      <c r="GE298" s="81" t="str">
        <f>IF($GC$3&lt;&gt;"コンテンツなし",IF(AND(申込書!$AH$4="GIGAスクールパック",SUM($P298,$R298)&lt;&gt;0),SUM($P298,$R298),IF(AND(申込書!$AH$4="SKY安心GIGAタブレット",SUM($T298,$V298)&lt;&gt;0),SUM($T298,$V298),"")),"")</f>
        <v/>
      </c>
      <c r="GF298" s="81" t="str">
        <f>IF($GC$3&lt;&gt;"コンテンツなし",IF(AND(申込書!$AH$4="GIGAスクールパック",SUM($Q298,$S298)&lt;&gt;0),SUM($Q298,$S298),IF(AND(申込書!$AH$4="SKY安心GIGAタブレット",SUM($U298,$W298)&lt;&gt;0),SUM($U298,$W298),"")),"")</f>
        <v/>
      </c>
      <c r="GG298" s="157"/>
      <c r="GH298" s="82"/>
      <c r="GI298" s="80" t="str">
        <f>IF(AND(申込書!$C$116&lt;&gt;"▼プルダウンより選択してください",申込書!$C$116&lt;&gt;"",申込書!$P$116&lt;&gt;"YYYY/MM/DD",$G298&lt;&gt;""),申込書!$P$116,"")</f>
        <v/>
      </c>
      <c r="GJ298" s="81" t="str">
        <f>IF(AND(申込書!$C$116&lt;&gt;"▼プルダウンより選択してください",申込書!$C$116&lt;&gt;"",$G298&lt;&gt;""),申込書!$M$116,"")</f>
        <v/>
      </c>
      <c r="GK298" s="81" t="str">
        <f>IF($GI$3&lt;&gt;"コンテンツなし",IF(AND(申込書!$AH$4="GIGAスクールパック",SUM($P298,$R298)&lt;&gt;0),SUM($P298,$R298),IF(AND(申込書!$AH$4="SKY安心GIGAタブレット",SUM($T298,$V298)&lt;&gt;0),SUM($T298,$V298),"")),"")</f>
        <v/>
      </c>
      <c r="GL298" s="81" t="str">
        <f>IF($GI$3&lt;&gt;"コンテンツなし",IF(AND(申込書!$AH$4="GIGAスクールパック",SUM($Q298,$S298)&lt;&gt;0),SUM($Q298,$S298),IF(AND(申込書!$AH$4="SKY安心GIGAタブレット",SUM($U298,$W298)&lt;&gt;0),SUM($U298,$W298),"")),"")</f>
        <v/>
      </c>
      <c r="GM298" s="157"/>
      <c r="GN298" s="82"/>
      <c r="GO298" s="80" t="str">
        <f>IF(AND(申込書!$C$117&lt;&gt;"▼プルダウンより選択してください",申込書!$C$117&lt;&gt;"",申込書!$P$117&lt;&gt;"YYYY/MM/DD",$G298&lt;&gt;""),申込書!$P$117,"")</f>
        <v/>
      </c>
      <c r="GP298" s="81" t="str">
        <f>IF(AND(申込書!$C$117&lt;&gt;"▼プルダウンより選択してください",申込書!$C$117&lt;&gt;"",$G298&lt;&gt;""),申込書!$M$117,"")</f>
        <v/>
      </c>
      <c r="GQ298" s="81" t="str">
        <f>IF($GO$3&lt;&gt;"コンテンツなし",IF(AND(申込書!$AH$4="GIGAスクールパック",SUM($P298,$R298)&lt;&gt;0),SUM($P298,$R298),IF(AND(申込書!$AH$4="SKY安心GIGAタブレット",SUM($T298,$V298)&lt;&gt;0),SUM($T298,$V298),"")),"")</f>
        <v/>
      </c>
      <c r="GR298" s="81" t="str">
        <f>IF($GO$3&lt;&gt;"コンテンツなし",IF(AND(申込書!$AH$4="GIGAスクールパック",SUM($Q298,$S298)&lt;&gt;0),SUM($Q298,$S298),IF(AND(申込書!$AH$4="SKY安心GIGAタブレット",SUM($U298,$W298)&lt;&gt;0),SUM($U298,$W298),"")),"")</f>
        <v/>
      </c>
      <c r="GS298" s="157"/>
      <c r="GT298" s="82"/>
      <c r="GU298" s="80" t="str">
        <f>IF(AND(申込書!$C$118&lt;&gt;"▼プルダウンより選択してください",申込書!$C$118&lt;&gt;"",申込書!$P$118&lt;&gt;"YYYY/MM/DD",$G298&lt;&gt;""),申込書!$P$118,"")</f>
        <v/>
      </c>
      <c r="GV298" s="81" t="str">
        <f>IF(AND(申込書!$C$118&lt;&gt;"▼プルダウンより選択してください",申込書!$C$118&lt;&gt;"",$G298&lt;&gt;""),申込書!$M$118,"")</f>
        <v/>
      </c>
      <c r="GW298" s="81" t="str">
        <f>IF($GU$3&lt;&gt;"コンテンツなし",IF(AND(申込書!$AH$4="GIGAスクールパック",SUM($P298,$R298)&lt;&gt;0),SUM($P298,$R298),IF(AND(申込書!$AH$4="SKY安心GIGAタブレット",SUM($T298,$V298)&lt;&gt;0),SUM($T298,$V298),"")),"")</f>
        <v/>
      </c>
      <c r="GX298" s="81" t="str">
        <f>IF($GU$3&lt;&gt;"コンテンツなし",IF(AND(申込書!$AH$4="GIGAスクールパック",SUM($Q298,$S298)&lt;&gt;0),SUM($Q298,$S298),IF(AND(申込書!$AH$4="SKY安心GIGAタブレット",SUM($U298,$W298)&lt;&gt;0),SUM($U298,$W298),"")),"")</f>
        <v/>
      </c>
      <c r="GY298" s="157"/>
      <c r="GZ298" s="82"/>
      <c r="HA298" s="80" t="str">
        <f>IF(AND(申込書!$C$119&lt;&gt;"▼プルダウンより選択してください",申込書!$C$119&lt;&gt;"",申込書!$P$119&lt;&gt;"YYYY/MM/DD",$G298&lt;&gt;""),申込書!$P$119,"")</f>
        <v/>
      </c>
      <c r="HB298" s="81" t="str">
        <f>IF(AND(申込書!$C$119&lt;&gt;"▼プルダウンより選択してください",申込書!$C$119&lt;&gt;"",$G298&lt;&gt;""),申込書!$M$119,"")</f>
        <v/>
      </c>
      <c r="HC298" s="81" t="str">
        <f>IF($HA$3&lt;&gt;"コンテンツなし",IF(AND(申込書!$AH$4="GIGAスクールパック",SUM($P298,$R298)&lt;&gt;0),SUM($P298,$R298),IF(AND(申込書!$AH$4="SKY安心GIGAタブレット",SUM($T298,$V298)&lt;&gt;0),SUM($T298,$V298),"")),"")</f>
        <v/>
      </c>
      <c r="HD298" s="81" t="str">
        <f>IF($HA$3&lt;&gt;"コンテンツなし",IF(AND(申込書!$AH$4="GIGAスクールパック",SUM($Q298,$S298)&lt;&gt;0),SUM($Q298,$S298),IF(AND(申込書!$AH$4="SKY安心GIGAタブレット",SUM($U298,$W298)&lt;&gt;0),SUM($U298,$W298),"")),"")</f>
        <v/>
      </c>
      <c r="HE298" s="157"/>
      <c r="HF298" s="82"/>
      <c r="HG298" s="83"/>
    </row>
    <row r="299" spans="2:215" ht="26.85" customHeight="1">
      <c r="B299" s="62">
        <f t="shared" si="4"/>
        <v>294</v>
      </c>
      <c r="C299" s="63"/>
      <c r="D299" s="64"/>
      <c r="E299" s="207"/>
      <c r="F299" s="65"/>
      <c r="G299" s="66"/>
      <c r="H299" s="67"/>
      <c r="I299" s="68"/>
      <c r="J299" s="69"/>
      <c r="K299" s="70"/>
      <c r="L299" s="71"/>
      <c r="M299" s="72"/>
      <c r="N299" s="73"/>
      <c r="O299" s="74"/>
      <c r="P299" s="179"/>
      <c r="Q299" s="180"/>
      <c r="R299" s="180"/>
      <c r="S299" s="181"/>
      <c r="T299" s="179"/>
      <c r="U299" s="180"/>
      <c r="V299" s="182"/>
      <c r="W299" s="181"/>
      <c r="X299" s="75"/>
      <c r="Y299" s="76"/>
      <c r="Z299" s="77"/>
      <c r="AA299" s="78"/>
      <c r="AB299" s="79"/>
      <c r="AC299" s="79"/>
      <c r="AD299" s="79"/>
      <c r="AE299" s="77"/>
      <c r="AF299" s="139"/>
      <c r="AG299" s="139"/>
      <c r="AH299" s="139"/>
      <c r="AI299" s="80" t="str">
        <f>IF(AND(申込書!$C$90&lt;&gt;"▼プルダウンより選択してください",申込書!$C$90&lt;&gt;"",申込書!$P$90&lt;&gt;"YYYY/MM/DD",$G299&lt;&gt;""),申込書!$P$90,"")</f>
        <v/>
      </c>
      <c r="AJ299" s="81" t="str">
        <f>IF(AND(申込書!$C$90&lt;&gt;"▼プルダウンより選択してください",申込書!$C$90&lt;&gt;"",$G299&lt;&gt;""),申込書!$M$90,"")</f>
        <v/>
      </c>
      <c r="AK299" s="81" t="str">
        <f>IF($AI$3&lt;&gt;"コンテンツなし",IF(AND(申込書!$AH$4="GIGAスクールパック",SUM($P299,$R299)&lt;&gt;0),SUM($P299,$R299),IF(AND(申込書!$AH$4="SKY安心GIGAタブレット",SUM($T299,$V299)&lt;&gt;0),SUM($T299,$V299),"")),"")</f>
        <v/>
      </c>
      <c r="AL299" s="81" t="str">
        <f>IF($AI$3&lt;&gt;"コンテンツなし",IF(AND(申込書!$AH$4="GIGAスクールパック",SUM($Q299,$S299)&lt;&gt;0),SUM($Q299,$S299),IF(AND(申込書!$AH$4="SKY安心GIGAタブレット",SUM($U299,$W299)&lt;&gt;0),SUM($U299,$W299),"")),"")</f>
        <v/>
      </c>
      <c r="AM299" s="157"/>
      <c r="AN299" s="82"/>
      <c r="AO299" s="80" t="str">
        <f>IF(AND(申込書!$C$91&lt;&gt;"▼プルダウンより選択してください",申込書!$C$91&lt;&gt;"",申込書!$P$91&lt;&gt;"YYYY/MM/DD",$G299&lt;&gt;""),申込書!$P$91,"")</f>
        <v/>
      </c>
      <c r="AP299" s="81" t="str">
        <f>IF(AND(申込書!$C$91&lt;&gt;"▼プルダウンより選択してください",申込書!$C$91&lt;&gt;"",$G299&lt;&gt;""),申込書!$M$91,"")</f>
        <v/>
      </c>
      <c r="AQ299" s="81" t="str">
        <f>IF($AO$3&lt;&gt;"コンテンツなし",IF(AND(申込書!$AH$4="GIGAスクールパック",SUM($P299,$R299)&lt;&gt;0),SUM($P299,$R299),IF(AND(申込書!$AH$4="SKY安心GIGAタブレット",SUM($T299,$V299)&lt;&gt;0),SUM($T299,$V299),"")),"")</f>
        <v/>
      </c>
      <c r="AR299" s="81" t="str">
        <f>IF($AO$3&lt;&gt;"コンテンツなし",IF(AND(申込書!$AH$4="GIGAスクールパック",SUM($Q299,$S299)&lt;&gt;0),SUM($Q299,$S299),IF(AND(申込書!$AH$4="SKY安心GIGAタブレット",SUM($U299,$W299)&lt;&gt;0),SUM($U299,$W299),"")),"")</f>
        <v/>
      </c>
      <c r="AS299" s="157"/>
      <c r="AT299" s="82"/>
      <c r="AU299" s="80" t="str">
        <f>IF(AND(申込書!$C$92&lt;&gt;"▼プルダウンより選択してください",申込書!$C$92&lt;&gt;"",申込書!$P$92&lt;&gt;"YYYY/MM/DD",$G299&lt;&gt;""),申込書!$P$92,"")</f>
        <v/>
      </c>
      <c r="AV299" s="81" t="str">
        <f>IF(AND(申込書!$C$92&lt;&gt;"▼プルダウンより選択してください",申込書!$C$92&lt;&gt;"",$G299&lt;&gt;""),申込書!$M$92,"")</f>
        <v/>
      </c>
      <c r="AW299" s="81" t="str">
        <f>IF($AU$3&lt;&gt;"コンテンツなし",IF(AND(申込書!$AH$4="GIGAスクールパック",SUM($P299,$R299)&lt;&gt;0),SUM($P299,$R299),IF(AND(申込書!$AH$4="SKY安心GIGAタブレット",SUM($T299,$V299)&lt;&gt;0),SUM($T299,$V299),"")),"")</f>
        <v/>
      </c>
      <c r="AX299" s="81" t="str">
        <f>IF($AU$3&lt;&gt;"コンテンツなし",IF(AND(申込書!$AH$4="GIGAスクールパック",SUM($Q299,$S299)&lt;&gt;0),SUM($Q299,$S299),IF(AND(申込書!$AH$4="SKY安心GIGAタブレット",SUM($U299,$W299)&lt;&gt;0),SUM($U299,$W299),"")),"")</f>
        <v/>
      </c>
      <c r="AY299" s="157"/>
      <c r="AZ299" s="82"/>
      <c r="BA299" s="80" t="str">
        <f>IF(AND(申込書!$C$93&lt;&gt;"▼プルダウンより選択してください",申込書!$C$93&lt;&gt;"",申込書!$P$93&lt;&gt;"YYYY/MM/DD",$G299&lt;&gt;""),申込書!$P$93,"")</f>
        <v/>
      </c>
      <c r="BB299" s="81" t="str">
        <f>IF(AND(申込書!$C$93&lt;&gt;"▼プルダウンより選択してください",申込書!$C$93&lt;&gt;"",申込書!$M$93&gt;=1,$G299&lt;&gt;""),申込書!$M$93,"")</f>
        <v/>
      </c>
      <c r="BC299" s="81" t="str">
        <f>IF($BA$3&lt;&gt;"コンテンツなし",IF(AND(申込書!$AH$4="GIGAスクールパック",SUM($P299,$R299)&lt;&gt;0),SUM($P299,$R299),IF(AND(申込書!$AH$4="SKY安心GIGAタブレット",SUM($T299,$V299)&lt;&gt;0),SUM($T299,$V299),"")),"")</f>
        <v/>
      </c>
      <c r="BD299" s="81" t="str">
        <f>IF($BA$3&lt;&gt;"コンテンツなし",IF(AND(申込書!$AH$4="GIGAスクールパック",SUM($Q299,$S299)&lt;&gt;0),SUM($Q299,$S299),IF(AND(申込書!$AH$4="SKY安心GIGAタブレット",SUM($U299,$W299)&lt;&gt;0),SUM($U299,$W299),"")),"")</f>
        <v/>
      </c>
      <c r="BE299" s="157"/>
      <c r="BF299" s="82"/>
      <c r="BG299" s="80" t="str">
        <f>IF(AND(申込書!$C$94&lt;&gt;"▼プルダウンより選択してください",申込書!$C$94&lt;&gt;"",申込書!$P$94&lt;&gt;"YYYY/MM/DD",$G299&lt;&gt;""),申込書!$P$94,"")</f>
        <v/>
      </c>
      <c r="BH299" s="81" t="str">
        <f>IF(AND(申込書!$C$94&lt;&gt;"▼プルダウンより選択してください",申込書!$C$94&lt;&gt;"",$G299&lt;&gt;""),申込書!$M$94,"")</f>
        <v/>
      </c>
      <c r="BI299" s="81" t="str">
        <f>IF($BG$3&lt;&gt;"コンテンツなし",IF(AND(申込書!$AH$4="GIGAスクールパック",SUM($P299,$R299)&lt;&gt;0),SUM($P299,$R299),IF(AND(申込書!$AH$4="SKY安心GIGAタブレット",SUM($T299,$V299)&lt;&gt;0),SUM($T299,$V299),"")),"")</f>
        <v/>
      </c>
      <c r="BJ299" s="81" t="str">
        <f>IF($BG$3&lt;&gt;"コンテンツなし",IF(AND(申込書!$AH$4="GIGAスクールパック",SUM($Q299,$S299)&lt;&gt;0),SUM($Q299,$S299),IF(AND(申込書!$AH$4="SKY安心GIGAタブレット",SUM($U299,$W299)&lt;&gt;0),SUM($U299,$W299),"")),"")</f>
        <v/>
      </c>
      <c r="BK299" s="157"/>
      <c r="BL299" s="82"/>
      <c r="BM299" s="80" t="str">
        <f>IF(AND(申込書!$C$95&lt;&gt;"▼プルダウンより選択してください",申込書!$C$95&lt;&gt;"",申込書!$P$95&lt;&gt;"YYYY/MM/DD",$G299&lt;&gt;""),申込書!$P$95,"")</f>
        <v/>
      </c>
      <c r="BN299" s="81" t="str">
        <f>IF(AND(申込書!$C$95&lt;&gt;"▼プルダウンより選択してください",申込書!$C$95&lt;&gt;"",$G299&lt;&gt;""),申込書!$M$95,"")</f>
        <v/>
      </c>
      <c r="BO299" s="81" t="str">
        <f>IF($BM$3&lt;&gt;"コンテンツなし",IF(AND(申込書!$AH$4="GIGAスクールパック",SUM($P299,$R299)&lt;&gt;0),SUM($P299,$R299),IF(AND(申込書!$AH$4="SKY安心GIGAタブレット",SUM($T299,$V299)&lt;&gt;0),SUM($T299,$V299),"")),"")</f>
        <v/>
      </c>
      <c r="BP299" s="81" t="str">
        <f>IF($BM$3&lt;&gt;"コンテンツなし",IF(AND(申込書!$AH$4="GIGAスクールパック",SUM($Q299,$S299)&lt;&gt;0),SUM($Q299,$S299),IF(AND(申込書!$AH$4="SKY安心GIGAタブレット",SUM($U299,$W299)&lt;&gt;0),SUM($U299,$W299),"")),"")</f>
        <v/>
      </c>
      <c r="BQ299" s="157"/>
      <c r="BR299" s="82"/>
      <c r="BS299" s="80" t="str">
        <f>IF(AND(申込書!$C$96&lt;&gt;"▼プルダウンより選択してください",申込書!$C$96&lt;&gt;"",申込書!$P$96&lt;&gt;"YYYY/MM/DD",$G299&lt;&gt;""),申込書!$P$96,"")</f>
        <v/>
      </c>
      <c r="BT299" s="81" t="str">
        <f>IF(AND(申込書!$C$96&lt;&gt;"▼プルダウンより選択してください",申込書!$C$96&lt;&gt;"",$G299&lt;&gt;""),申込書!$M$96,"")</f>
        <v/>
      </c>
      <c r="BU299" s="81" t="str">
        <f>IF($BS$3&lt;&gt;"コンテンツなし",IF(AND(申込書!$AH$4="GIGAスクールパック",SUM($P299,$R299)&lt;&gt;0),SUM($P299,$R299),IF(AND(申込書!$AH$4="SKY安心GIGAタブレット",SUM($T299,$V299)&lt;&gt;0),SUM($T299,$V299),"")),"")</f>
        <v/>
      </c>
      <c r="BV299" s="81" t="str">
        <f>IF($BS$3&lt;&gt;"コンテンツなし",IF(AND(申込書!$AH$4="GIGAスクールパック",SUM($Q299,$S299)&lt;&gt;0),SUM($Q299,$S299),IF(AND(申込書!$AH$4="SKY安心GIGAタブレット",SUM($U299,$W299)&lt;&gt;0),SUM($U299,$W299),"")),"")</f>
        <v/>
      </c>
      <c r="BW299" s="157"/>
      <c r="BX299" s="82"/>
      <c r="BY299" s="80" t="str">
        <f>IF(AND(申込書!$C$97&lt;&gt;"▼プルダウンより選択してください",申込書!$C$97&lt;&gt;"",申込書!$P$97&lt;&gt;"YYYY/MM/DD",$G299&lt;&gt;""),申込書!$P$97,"")</f>
        <v/>
      </c>
      <c r="BZ299" s="81" t="str">
        <f>IF(AND(申込書!$C$97&lt;&gt;"▼プルダウンより選択してください",申込書!$C$97&lt;&gt;"",$G299&lt;&gt;""),申込書!$M$97,"")</f>
        <v/>
      </c>
      <c r="CA299" s="81" t="str">
        <f>IF($BY$3&lt;&gt;"コンテンツなし",IF(AND(申込書!$AH$4="GIGAスクールパック",SUM($P299,$R299)&lt;&gt;0),SUM($P299,$R299),IF(AND(申込書!$AH$4="SKY安心GIGAタブレット",SUM($T299,$V299)&lt;&gt;0),SUM($T299,$V299),"")),"")</f>
        <v/>
      </c>
      <c r="CB299" s="81" t="str">
        <f>IF($BY$3&lt;&gt;"コンテンツなし",IF(AND(申込書!$AH$4="GIGAスクールパック",SUM($Q299,$S299)&lt;&gt;0),SUM($Q299,$S299),IF(AND(申込書!$AH$4="SKY安心GIGAタブレット",SUM($U299,$W299)&lt;&gt;0),SUM($U299,$W299),"")),"")</f>
        <v/>
      </c>
      <c r="CC299" s="157"/>
      <c r="CD299" s="82"/>
      <c r="CE299" s="80" t="str">
        <f>IF(AND(申込書!$C$98&lt;&gt;"▼プルダウンより選択してください",申込書!$C$98&lt;&gt;"",申込書!$P$98&lt;&gt;"YYYY/MM/DD",$G299&lt;&gt;""),申込書!$P$98,"")</f>
        <v/>
      </c>
      <c r="CF299" s="81" t="str">
        <f>IF(AND(申込書!$C$98&lt;&gt;"▼プルダウンより選択してください",申込書!$C$98&lt;&gt;"",$G299&lt;&gt;""),申込書!$M$98,"")</f>
        <v/>
      </c>
      <c r="CG299" s="81" t="str">
        <f>IF($CE$3&lt;&gt;"コンテンツなし",IF(AND(申込書!$AH$4="GIGAスクールパック",SUM($P299,$R299)&lt;&gt;0),SUM($P299,$R299),IF(AND(申込書!$AH$4="SKY安心GIGAタブレット",SUM($T299,$V299)&lt;&gt;0),SUM($T299,$V299),"")),"")</f>
        <v/>
      </c>
      <c r="CH299" s="81" t="str">
        <f>IF($CE$3&lt;&gt;"コンテンツなし",IF(AND(申込書!$AH$4="GIGAスクールパック",SUM($Q299,$S299)&lt;&gt;0),SUM($Q299,$S299),IF(AND(申込書!$AH$4="SKY安心GIGAタブレット",SUM($U299,$W299)&lt;&gt;0),SUM($U299,$W299),"")),"")</f>
        <v/>
      </c>
      <c r="CI299" s="157"/>
      <c r="CJ299" s="82"/>
      <c r="CK299" s="80" t="str">
        <f>IF(AND(申込書!$C$99&lt;&gt;"▼プルダウンより選択してください",申込書!$C$99&lt;&gt;"",申込書!$P$99&lt;&gt;"YYYY/MM/DD",$G299&lt;&gt;""),申込書!$P$99,"")</f>
        <v/>
      </c>
      <c r="CL299" s="81" t="str">
        <f>IF(AND(申込書!$C$99&lt;&gt;"▼プルダウンより選択してください",申込書!$C$99&lt;&gt;"",$G299&lt;&gt;""),申込書!$M$99,"")</f>
        <v/>
      </c>
      <c r="CM299" s="81" t="str">
        <f>IF($CK$3&lt;&gt;"コンテンツなし",IF(AND(申込書!$AH$4="GIGAスクールパック",SUM($P299,$R299)&lt;&gt;0),SUM($P299,$R299),IF(AND(申込書!$AH$4="SKY安心GIGAタブレット",SUM($T299,$V299)&lt;&gt;0),SUM($T299,$V299),"")),"")</f>
        <v/>
      </c>
      <c r="CN299" s="81" t="str">
        <f>IF($CK$3&lt;&gt;"コンテンツなし",IF(AND(申込書!$AH$4="GIGAスクールパック",SUM($Q299,$S299)&lt;&gt;0),SUM($Q299,$S299),IF(AND(申込書!$AH$4="SKY安心GIGAタブレット",SUM($U299,$W299)&lt;&gt;0),SUM($U299,$W299),"")),"")</f>
        <v/>
      </c>
      <c r="CO299" s="157"/>
      <c r="CP299" s="82"/>
      <c r="CQ299" s="80" t="str">
        <f>IF(AND(申込書!$C$100&lt;&gt;"▼プルダウンより選択してください",申込書!$C$100&lt;&gt;"",申込書!$P$100&lt;&gt;"YYYY/MM/DD",$G299&lt;&gt;""),申込書!$P$100,"")</f>
        <v/>
      </c>
      <c r="CR299" s="81" t="str">
        <f>IF(AND(申込書!$C$100&lt;&gt;"▼プルダウンより選択してください",申込書!$C$100&lt;&gt;"",$G299&lt;&gt;""),申込書!$M$100,"")</f>
        <v/>
      </c>
      <c r="CS299" s="81" t="str">
        <f>IF($CQ$3&lt;&gt;"コンテンツなし",IF(AND(申込書!$AH$4="GIGAスクールパック",SUM($P299,$R299)&lt;&gt;0),SUM($P299,$R299),IF(AND(申込書!$AH$4="SKY安心GIGAタブレット",SUM($T299,$V299)&lt;&gt;0),SUM($T299,$V299),"")),"")</f>
        <v/>
      </c>
      <c r="CT299" s="81" t="str">
        <f>IF($CQ$3&lt;&gt;"コンテンツなし",IF(AND(申込書!$AH$4="GIGAスクールパック",SUM($Q299,$S299)&lt;&gt;0),SUM($Q299,$S299),IF(AND(申込書!$AH$4="SKY安心GIGAタブレット",SUM($U299,$W299)&lt;&gt;0),SUM($U299,$W299),"")),"")</f>
        <v/>
      </c>
      <c r="CU299" s="81"/>
      <c r="CV299" s="82"/>
      <c r="CW299" s="80" t="str">
        <f>IF(AND(申込書!$C$101&lt;&gt;"▼プルダウンより選択してください",申込書!$C$101&lt;&gt;"",申込書!$P$101&lt;&gt;"YYYY/MM/DD",$G299&lt;&gt;""),申込書!$P$101,"")</f>
        <v/>
      </c>
      <c r="CX299" s="81" t="str">
        <f>IF(AND(申込書!$C$101&lt;&gt;"▼プルダウンより選択してください",申込書!$C$101&lt;&gt;"",$G299&lt;&gt;""),申込書!$M$101,"")</f>
        <v/>
      </c>
      <c r="CY299" s="81" t="str">
        <f>IF($CW$3&lt;&gt;"コンテンツなし",IF(AND(申込書!$AH$4="GIGAスクールパック",SUM($P299,$R299)&lt;&gt;0),SUM($P299,$R299),IF(AND(申込書!$AH$4="SKY安心GIGAタブレット",SUM($T299,$V299)&lt;&gt;0),SUM($T299,$V299),"")),"")</f>
        <v/>
      </c>
      <c r="CZ299" s="81" t="str">
        <f>IF($CW$3&lt;&gt;"コンテンツなし",IF(AND(申込書!$AH$4="GIGAスクールパック",SUM($Q299,$S299)&lt;&gt;0),SUM($Q299,$S299),IF(AND(申込書!$AH$4="SKY安心GIGAタブレット",SUM($U299,$W299)&lt;&gt;0),SUM($U299,$W299),"")),"")</f>
        <v/>
      </c>
      <c r="DA299" s="81"/>
      <c r="DB299" s="82"/>
      <c r="DC299" s="80" t="str">
        <f>IF(AND(申込書!$C$102&lt;&gt;"▼プルダウンより選択してください",申込書!$C$102&lt;&gt;"",申込書!$P$102&lt;&gt;"YYYY/MM/DD",$G299&lt;&gt;""),申込書!$P$102,"")</f>
        <v/>
      </c>
      <c r="DD299" s="81" t="str">
        <f>IF(AND(申込書!$C$102&lt;&gt;"▼プルダウンより選択してください",申込書!$C$102&lt;&gt;"",$G299&lt;&gt;""),申込書!$M$102,"")</f>
        <v/>
      </c>
      <c r="DE299" s="81" t="str">
        <f>IF($DC$3&lt;&gt;"コンテンツなし",IF(AND(申込書!$AH$4="GIGAスクールパック",SUM($P299,$R299)&lt;&gt;0),SUM($P299,$R299),IF(AND(申込書!$AH$4="SKY安心GIGAタブレット",SUM($T299,$V299)&lt;&gt;0),SUM($T299,$V299),"")),"")</f>
        <v/>
      </c>
      <c r="DF299" s="81" t="str">
        <f>IF($DC$3&lt;&gt;"コンテンツなし",IF(AND(申込書!$AH$4="GIGAスクールパック",SUM($Q299,$S299)&lt;&gt;0),SUM($Q299,$S299),IF(AND(申込書!$AH$4="SKY安心GIGAタブレット",SUM($U299,$W299)&lt;&gt;0),SUM($U299,$W299),"")),"")</f>
        <v/>
      </c>
      <c r="DG299" s="81"/>
      <c r="DH299" s="82"/>
      <c r="DI299" s="80" t="str">
        <f>IF(AND(申込書!$C$103&lt;&gt;"▼プルダウンより選択してください",申込書!$C$103&lt;&gt;"",申込書!$P$103&lt;&gt;"YYYY/MM/DD",$G299&lt;&gt;""),申込書!$P$103,"")</f>
        <v/>
      </c>
      <c r="DJ299" s="81" t="str">
        <f>IF(AND(申込書!$C$103&lt;&gt;"▼プルダウンより選択してください",申込書!$C$103&lt;&gt;"",$G299&lt;&gt;""),申込書!$M$103,"")</f>
        <v/>
      </c>
      <c r="DK299" s="81" t="str">
        <f>IF($DI$3&lt;&gt;"コンテンツなし",IF(AND(申込書!$AH$4="GIGAスクールパック",SUM($P299,$R299)&lt;&gt;0),SUM($P299,$R299),IF(AND(申込書!$AH$4="SKY安心GIGAタブレット",SUM($T299,$V299)&lt;&gt;0),SUM($T299,$V299),"")),"")</f>
        <v/>
      </c>
      <c r="DL299" s="81" t="str">
        <f>IF($DI$3&lt;&gt;"コンテンツなし",IF(AND(申込書!$AH$4="GIGAスクールパック",SUM($Q299,$S299)&lt;&gt;0),SUM($Q299,$S299),IF(AND(申込書!$AH$4="SKY安心GIGAタブレット",SUM($U299,$W299)&lt;&gt;0),SUM($U299,$W299),"")),"")</f>
        <v/>
      </c>
      <c r="DM299" s="81"/>
      <c r="DN299" s="82"/>
      <c r="DO299" s="80" t="str">
        <f>IF(AND(申込書!$C$104&lt;&gt;"▼プルダウンより選択してください",申込書!$C$104&lt;&gt;"",申込書!$P$104&lt;&gt;"YYYY/MM/DD",$G299&lt;&gt;""),申込書!$P$104,"")</f>
        <v/>
      </c>
      <c r="DP299" s="81" t="str">
        <f>IF(AND(申込書!$C$104&lt;&gt;"▼プルダウンより選択してください",申込書!$C$104&lt;&gt;"",$G299&lt;&gt;""),申込書!$M$104,"")</f>
        <v/>
      </c>
      <c r="DQ299" s="81" t="str">
        <f>IF($DO$3&lt;&gt;"コンテンツなし",IF(AND(申込書!$AH$4="GIGAスクールパック",SUM($P299,$R299)&lt;&gt;0),SUM($P299,$R299),IF(AND(申込書!$AH$4="SKY安心GIGAタブレット",SUM($T299,$V299)&lt;&gt;0),SUM($T299,$V299),"")),"")</f>
        <v/>
      </c>
      <c r="DR299" s="81" t="str">
        <f>IF($DO$3&lt;&gt;"コンテンツなし",IF(AND(申込書!$AH$4="GIGAスクールパック",SUM($Q299,$S299)&lt;&gt;0),SUM($Q299,$S299),IF(AND(申込書!$AH$4="SKY安心GIGAタブレット",SUM($U299,$W299)&lt;&gt;0),SUM($U299,$W299),"")),"")</f>
        <v/>
      </c>
      <c r="DS299" s="81"/>
      <c r="DT299" s="82"/>
      <c r="DU299" s="80" t="str">
        <f>IF(AND(申込書!$C$105&lt;&gt;"▼プルダウンより選択してください",申込書!$C$105&lt;&gt;"",申込書!$P$105&lt;&gt;"YYYY/MM/DD",$G299&lt;&gt;""),申込書!$P$105,"")</f>
        <v/>
      </c>
      <c r="DV299" s="81" t="str">
        <f>IF(AND(申込書!$C$105&lt;&gt;"▼プルダウンより選択してください",申込書!$C$105&lt;&gt;"",$G299&lt;&gt;""),申込書!$M$105,"")</f>
        <v/>
      </c>
      <c r="DW299" s="81" t="str">
        <f>IF($DU$3&lt;&gt;"コンテンツなし",IF(AND(申込書!$AH$4="GIGAスクールパック",SUM($P299,$R299)&lt;&gt;0),SUM($P299,$R299),IF(AND(申込書!$AH$4="SKY安心GIGAタブレット",SUM($T299,$V299)&lt;&gt;0),SUM($T299,$V299),"")),"")</f>
        <v/>
      </c>
      <c r="DX299" s="81" t="str">
        <f>IF($DU$3&lt;&gt;"コンテンツなし",IF(AND(申込書!$AH$4="GIGAスクールパック",SUM($Q299,$S299)&lt;&gt;0),SUM($Q299,$S299),IF(AND(申込書!$AH$4="SKY安心GIGAタブレット",SUM($U299,$W299)&lt;&gt;0),SUM($U299,$W299),"")),"")</f>
        <v/>
      </c>
      <c r="DY299" s="157"/>
      <c r="DZ299" s="82"/>
      <c r="EA299" s="80" t="str">
        <f>IF(AND(申込書!$C$106&lt;&gt;"▼プルダウンより選択してください",申込書!$C$106&lt;&gt;"",申込書!$P$106&lt;&gt;"YYYY/MM/DD",$G299&lt;&gt;""),申込書!$P$106,"")</f>
        <v/>
      </c>
      <c r="EB299" s="81" t="str">
        <f>IF(AND(申込書!$C$106&lt;&gt;"▼プルダウンより選択してください",申込書!$C$106&lt;&gt;"",$G299&lt;&gt;""),申込書!$M$106,"")</f>
        <v/>
      </c>
      <c r="EC299" s="81" t="str">
        <f>IF($EA$3&lt;&gt;"コンテンツなし",IF(AND(申込書!$AH$4="GIGAスクールパック",SUM($P299,$R299)&lt;&gt;0),SUM($P299,$R299),IF(AND(申込書!$AH$4="SKY安心GIGAタブレット",SUM($T299,$V299)&lt;&gt;0),SUM($T299,$V299),"")),"")</f>
        <v/>
      </c>
      <c r="ED299" s="81" t="str">
        <f>IF($EA$3&lt;&gt;"コンテンツなし",IF(AND(申込書!$AH$4="GIGAスクールパック",SUM($Q299,$S299)&lt;&gt;0),SUM($Q299,$S299),IF(AND(申込書!$AH$4="SKY安心GIGAタブレット",SUM($U299,$W299)&lt;&gt;0),SUM($U299,$W299),"")),"")</f>
        <v/>
      </c>
      <c r="EE299" s="157"/>
      <c r="EF299" s="82"/>
      <c r="EG299" s="80" t="str">
        <f>IF(AND(申込書!$C$107&lt;&gt;"▼プルダウンより選択してください",申込書!$C$107&lt;&gt;"",申込書!$P$107&lt;&gt;"YYYY/MM/DD",$G299&lt;&gt;""),申込書!$P$107,"")</f>
        <v/>
      </c>
      <c r="EH299" s="81" t="str">
        <f>IF(AND(申込書!$C$107&lt;&gt;"▼プルダウンより選択してください",申込書!$C$107&lt;&gt;"",$G299&lt;&gt;""),申込書!$M$107,"")</f>
        <v/>
      </c>
      <c r="EI299" s="81" t="str">
        <f>IF($EG$3&lt;&gt;"コンテンツなし",IF(AND(申込書!$AH$4="GIGAスクールパック",SUM($P299,$R299)&lt;&gt;0),SUM($P299,$R299),IF(AND(申込書!$AH$4="SKY安心GIGAタブレット",SUM($T299,$V299)&lt;&gt;0),SUM($T299,$V299),"")),"")</f>
        <v/>
      </c>
      <c r="EJ299" s="81" t="str">
        <f>IF($EG$3&lt;&gt;"コンテンツなし",IF(AND(申込書!$AH$4="GIGAスクールパック",SUM($Q299,$S299)&lt;&gt;0),SUM($Q299,$S299),IF(AND(申込書!$AH$4="SKY安心GIGAタブレット",SUM($U299,$W299)&lt;&gt;0),SUM($U299,$W299),"")),"")</f>
        <v/>
      </c>
      <c r="EK299" s="157"/>
      <c r="EL299" s="82"/>
      <c r="EM299" s="80" t="str">
        <f>IF(AND(申込書!$C$108&lt;&gt;"▼プルダウンより選択してください",申込書!$C$108&lt;&gt;"",申込書!$P$108&lt;&gt;"YYYY/MM/DD",$G299&lt;&gt;""),申込書!$P$108,"")</f>
        <v/>
      </c>
      <c r="EN299" s="81" t="str">
        <f>IF(AND(申込書!$C$108&lt;&gt;"▼プルダウンより選択してください",申込書!$C$108&lt;&gt;"",$G299&lt;&gt;""),申込書!$M$108,"")</f>
        <v/>
      </c>
      <c r="EO299" s="81" t="str">
        <f>IF($EM$3&lt;&gt;"コンテンツなし",IF(AND(申込書!$AH$4="GIGAスクールパック",SUM($P299,$R299)&lt;&gt;0),SUM($P299,$R299),IF(AND(申込書!$AH$4="SKY安心GIGAタブレット",SUM($T299,$V299)&lt;&gt;0),SUM($T299,$V299),"")),"")</f>
        <v/>
      </c>
      <c r="EP299" s="81" t="str">
        <f>IF($EM$3&lt;&gt;"コンテンツなし",IF(AND(申込書!$AH$4="GIGAスクールパック",SUM($Q299,$S299)&lt;&gt;0),SUM($Q299,$S299),IF(AND(申込書!$AH$4="SKY安心GIGAタブレット",SUM($U299,$W299)&lt;&gt;0),SUM($U299,$W299),"")),"")</f>
        <v/>
      </c>
      <c r="EQ299" s="157"/>
      <c r="ER299" s="82"/>
      <c r="ES299" s="80" t="str">
        <f>IF(AND(申込書!$C$109&lt;&gt;"▼プルダウンより選択してください",申込書!$C$109&lt;&gt;"",申込書!$P$109&lt;&gt;"YYYY/MM/DD",$G299&lt;&gt;""),申込書!$P$109,"")</f>
        <v/>
      </c>
      <c r="ET299" s="81" t="str">
        <f>IF(AND(申込書!$C$109&lt;&gt;"▼プルダウンより選択してください",申込書!$C$109&lt;&gt;"",$G299&lt;&gt;""),申込書!$M$109,"")</f>
        <v/>
      </c>
      <c r="EU299" s="81" t="str">
        <f>IF($ES$3&lt;&gt;"コンテンツなし",IF(AND(申込書!$AH$4="GIGAスクールパック",SUM($P299,$R299)&lt;&gt;0),SUM($P299,$R299),IF(AND(申込書!$AH$4="SKY安心GIGAタブレット",SUM($T299,$V299)&lt;&gt;0),SUM($T299,$V299),"")),"")</f>
        <v/>
      </c>
      <c r="EV299" s="81" t="str">
        <f>IF($ES$3&lt;&gt;"コンテンツなし",IF(AND(申込書!$AH$4="GIGAスクールパック",SUM($Q299,$S299)&lt;&gt;0),SUM($Q299,$S299),IF(AND(申込書!$AH$4="SKY安心GIGAタブレット",SUM($U299,$W299)&lt;&gt;0),SUM($U299,$W299),"")),"")</f>
        <v/>
      </c>
      <c r="EW299" s="157"/>
      <c r="EX299" s="82"/>
      <c r="EY299" s="80" t="str">
        <f>IF(AND(申込書!$C$110&lt;&gt;"▼プルダウンより選択してください",申込書!$C$110&lt;&gt;"",申込書!$P$110&lt;&gt;"YYYY/MM/DD",$G299&lt;&gt;""),申込書!$P$110,"")</f>
        <v/>
      </c>
      <c r="EZ299" s="81" t="str">
        <f>IF(AND(申込書!$C$110&lt;&gt;"▼プルダウンより選択してください",申込書!$C$110&lt;&gt;"",$G299&lt;&gt;""),申込書!$M$110,"")</f>
        <v/>
      </c>
      <c r="FA299" s="81" t="str">
        <f>IF($EY$3&lt;&gt;"コンテンツなし",IF(AND(申込書!$AH$4="GIGAスクールパック",SUM($P299,$R299)&lt;&gt;0),SUM($P299,$R299),IF(AND(申込書!$AH$4="SKY安心GIGAタブレット",SUM($T299,$V299)&lt;&gt;0),SUM($T299,$V299),"")),"")</f>
        <v/>
      </c>
      <c r="FB299" s="81" t="str">
        <f>IF($EY$3&lt;&gt;"コンテンツなし",IF(AND(申込書!$AH$4="GIGAスクールパック",SUM($Q299,$S299)&lt;&gt;0),SUM($Q299,$S299),IF(AND(申込書!$AH$4="SKY安心GIGAタブレット",SUM($U299,$W299)&lt;&gt;0),SUM($U299,$W299),"")),"")</f>
        <v/>
      </c>
      <c r="FC299" s="157"/>
      <c r="FD299" s="82"/>
      <c r="FE299" s="80" t="str">
        <f>IF(AND(申込書!$C$111&lt;&gt;"▼プルダウンより選択してください",申込書!$C$111&lt;&gt;"",申込書!$P$111&lt;&gt;"YYYY/MM/DD",$G299&lt;&gt;""),申込書!$P$111,"")</f>
        <v/>
      </c>
      <c r="FF299" s="81" t="str">
        <f>IF(AND(申込書!$C$111&lt;&gt;"▼プルダウンより選択してください",申込書!$C$111&lt;&gt;"",$G299&lt;&gt;""),申込書!$M$111,"")</f>
        <v/>
      </c>
      <c r="FG299" s="81" t="str">
        <f>IF($FE$3&lt;&gt;"コンテンツなし",IF(AND(申込書!$AH$4="GIGAスクールパック",SUM($P299,$R299)&lt;&gt;0),SUM($P299,$R299),IF(AND(申込書!$AH$4="SKY安心GIGAタブレット",SUM($T299,$V299)&lt;&gt;0),SUM($T299,$V299),"")),"")</f>
        <v/>
      </c>
      <c r="FH299" s="81" t="str">
        <f>IF($FE$3&lt;&gt;"コンテンツなし",IF(AND(申込書!$AH$4="GIGAスクールパック",SUM($Q299,$S299)&lt;&gt;0),SUM($Q299,$S299),IF(AND(申込書!$AH$4="SKY安心GIGAタブレット",SUM($U299,$W299)&lt;&gt;0),SUM($U299,$W299),"")),"")</f>
        <v/>
      </c>
      <c r="FI299" s="157"/>
      <c r="FJ299" s="82"/>
      <c r="FK299" s="80" t="str">
        <f>IF(AND(申込書!$C$112&lt;&gt;"▼プルダウンより選択してください",申込書!$C$112&lt;&gt;"",申込書!$P$112&lt;&gt;"YYYY/MM/DD",$G299&lt;&gt;""),申込書!$P$112,"")</f>
        <v/>
      </c>
      <c r="FL299" s="81" t="str">
        <f>IF(AND(申込書!$C$112&lt;&gt;"▼プルダウンより選択してください",申込書!$C$112&lt;&gt;"",$G299&lt;&gt;""),申込書!$M$112,"")</f>
        <v/>
      </c>
      <c r="FM299" s="81" t="str">
        <f>IF($FK$3&lt;&gt;"コンテンツなし",IF(AND(申込書!$AH$4="GIGAスクールパック",SUM($P299,$R299)&lt;&gt;0),SUM($P299,$R299),IF(AND(申込書!$AH$4="SKY安心GIGAタブレット",SUM($T299,$V299)&lt;&gt;0),SUM($T299,$V299),"")),"")</f>
        <v/>
      </c>
      <c r="FN299" s="81" t="str">
        <f>IF($FK$3&lt;&gt;"コンテンツなし",IF(AND(申込書!$AH$4="GIGAスクールパック",SUM($Q299,$S299)&lt;&gt;0),SUM($Q299,$S299),IF(AND(申込書!$AH$4="SKY安心GIGAタブレット",SUM($U299,$W299)&lt;&gt;0),SUM($U299,$W299),"")),"")</f>
        <v/>
      </c>
      <c r="FO299" s="157"/>
      <c r="FP299" s="82"/>
      <c r="FQ299" s="80" t="str">
        <f>IF(AND(申込書!$C$113&lt;&gt;"▼プルダウンより選択してください",申込書!$C$113&lt;&gt;"",申込書!$P$113&lt;&gt;"YYYY/MM/DD",$G299&lt;&gt;""),申込書!$P$113,"")</f>
        <v/>
      </c>
      <c r="FR299" s="81" t="str">
        <f>IF(AND(申込書!$C$113&lt;&gt;"▼プルダウンより選択してください",申込書!$C$113&lt;&gt;"",$G299&lt;&gt;""),申込書!$M$113,"")</f>
        <v/>
      </c>
      <c r="FS299" s="81" t="str">
        <f>IF($FQ$3&lt;&gt;"コンテンツなし",IF(AND(申込書!$AH$4="GIGAスクールパック",SUM($P299,$R299)&lt;&gt;0),SUM($P299,$R299),IF(AND(申込書!$AH$4="SKY安心GIGAタブレット",SUM($T299,$V299)&lt;&gt;0),SUM($T299,$V299),"")),"")</f>
        <v/>
      </c>
      <c r="FT299" s="81" t="str">
        <f>IF($FQ$3&lt;&gt;"コンテンツなし",IF(AND(申込書!$AH$4="GIGAスクールパック",SUM($Q299,$S299)&lt;&gt;0),SUM($Q299,$S299),IF(AND(申込書!$AH$4="SKY安心GIGAタブレット",SUM($U299,$W299)&lt;&gt;0),SUM($U299,$W299),"")),"")</f>
        <v/>
      </c>
      <c r="FU299" s="157"/>
      <c r="FV299" s="82"/>
      <c r="FW299" s="80" t="str">
        <f>IF(AND(申込書!$C$114&lt;&gt;"▼プルダウンより選択してください",申込書!$C$114&lt;&gt;"",申込書!$P$114&lt;&gt;"YYYY/MM/DD",$G299&lt;&gt;""),申込書!$P$114,"")</f>
        <v/>
      </c>
      <c r="FX299" s="81" t="str">
        <f>IF(AND(申込書!$C$114&lt;&gt;"▼プルダウンより選択してください",申込書!$C$114&lt;&gt;"",$G299&lt;&gt;""),申込書!$M$114,"")</f>
        <v/>
      </c>
      <c r="FY299" s="81" t="str">
        <f>IF($FW$3&lt;&gt;"コンテンツなし",IF(AND(申込書!$AH$4="GIGAスクールパック",SUM($P299,$R299)&lt;&gt;0),SUM($P299,$R299),IF(AND(申込書!$AH$4="SKY安心GIGAタブレット",SUM($T299,$V299)&lt;&gt;0),SUM($T299,$V299),"")),"")</f>
        <v/>
      </c>
      <c r="FZ299" s="81" t="str">
        <f>IF($FW$3&lt;&gt;"コンテンツなし",IF(AND(申込書!$AH$4="GIGAスクールパック",SUM($Q299,$S299)&lt;&gt;0),SUM($Q299,$S299),IF(AND(申込書!$AH$4="SKY安心GIGAタブレット",SUM($U299,$W299)&lt;&gt;0),SUM($U299,$W299),"")),"")</f>
        <v/>
      </c>
      <c r="GA299" s="157"/>
      <c r="GB299" s="82"/>
      <c r="GC299" s="80" t="str">
        <f>IF(AND(申込書!$C$115&lt;&gt;"▼プルダウンより選択してください",申込書!$C$115&lt;&gt;"",申込書!$P$115&lt;&gt;"YYYY/MM/DD",$G299&lt;&gt;""),申込書!$P$115,"")</f>
        <v/>
      </c>
      <c r="GD299" s="81" t="str">
        <f>IF(AND(申込書!$C$115&lt;&gt;"▼プルダウンより選択してください",申込書!$C$115&lt;&gt;"",$G299&lt;&gt;""),申込書!$M$115,"")</f>
        <v/>
      </c>
      <c r="GE299" s="81" t="str">
        <f>IF($GC$3&lt;&gt;"コンテンツなし",IF(AND(申込書!$AH$4="GIGAスクールパック",SUM($P299,$R299)&lt;&gt;0),SUM($P299,$R299),IF(AND(申込書!$AH$4="SKY安心GIGAタブレット",SUM($T299,$V299)&lt;&gt;0),SUM($T299,$V299),"")),"")</f>
        <v/>
      </c>
      <c r="GF299" s="81" t="str">
        <f>IF($GC$3&lt;&gt;"コンテンツなし",IF(AND(申込書!$AH$4="GIGAスクールパック",SUM($Q299,$S299)&lt;&gt;0),SUM($Q299,$S299),IF(AND(申込書!$AH$4="SKY安心GIGAタブレット",SUM($U299,$W299)&lt;&gt;0),SUM($U299,$W299),"")),"")</f>
        <v/>
      </c>
      <c r="GG299" s="157"/>
      <c r="GH299" s="82"/>
      <c r="GI299" s="80" t="str">
        <f>IF(AND(申込書!$C$116&lt;&gt;"▼プルダウンより選択してください",申込書!$C$116&lt;&gt;"",申込書!$P$116&lt;&gt;"YYYY/MM/DD",$G299&lt;&gt;""),申込書!$P$116,"")</f>
        <v/>
      </c>
      <c r="GJ299" s="81" t="str">
        <f>IF(AND(申込書!$C$116&lt;&gt;"▼プルダウンより選択してください",申込書!$C$116&lt;&gt;"",$G299&lt;&gt;""),申込書!$M$116,"")</f>
        <v/>
      </c>
      <c r="GK299" s="81" t="str">
        <f>IF($GI$3&lt;&gt;"コンテンツなし",IF(AND(申込書!$AH$4="GIGAスクールパック",SUM($P299,$R299)&lt;&gt;0),SUM($P299,$R299),IF(AND(申込書!$AH$4="SKY安心GIGAタブレット",SUM($T299,$V299)&lt;&gt;0),SUM($T299,$V299),"")),"")</f>
        <v/>
      </c>
      <c r="GL299" s="81" t="str">
        <f>IF($GI$3&lt;&gt;"コンテンツなし",IF(AND(申込書!$AH$4="GIGAスクールパック",SUM($Q299,$S299)&lt;&gt;0),SUM($Q299,$S299),IF(AND(申込書!$AH$4="SKY安心GIGAタブレット",SUM($U299,$W299)&lt;&gt;0),SUM($U299,$W299),"")),"")</f>
        <v/>
      </c>
      <c r="GM299" s="157"/>
      <c r="GN299" s="82"/>
      <c r="GO299" s="80" t="str">
        <f>IF(AND(申込書!$C$117&lt;&gt;"▼プルダウンより選択してください",申込書!$C$117&lt;&gt;"",申込書!$P$117&lt;&gt;"YYYY/MM/DD",$G299&lt;&gt;""),申込書!$P$117,"")</f>
        <v/>
      </c>
      <c r="GP299" s="81" t="str">
        <f>IF(AND(申込書!$C$117&lt;&gt;"▼プルダウンより選択してください",申込書!$C$117&lt;&gt;"",$G299&lt;&gt;""),申込書!$M$117,"")</f>
        <v/>
      </c>
      <c r="GQ299" s="81" t="str">
        <f>IF($GO$3&lt;&gt;"コンテンツなし",IF(AND(申込書!$AH$4="GIGAスクールパック",SUM($P299,$R299)&lt;&gt;0),SUM($P299,$R299),IF(AND(申込書!$AH$4="SKY安心GIGAタブレット",SUM($T299,$V299)&lt;&gt;0),SUM($T299,$V299),"")),"")</f>
        <v/>
      </c>
      <c r="GR299" s="81" t="str">
        <f>IF($GO$3&lt;&gt;"コンテンツなし",IF(AND(申込書!$AH$4="GIGAスクールパック",SUM($Q299,$S299)&lt;&gt;0),SUM($Q299,$S299),IF(AND(申込書!$AH$4="SKY安心GIGAタブレット",SUM($U299,$W299)&lt;&gt;0),SUM($U299,$W299),"")),"")</f>
        <v/>
      </c>
      <c r="GS299" s="157"/>
      <c r="GT299" s="82"/>
      <c r="GU299" s="80" t="str">
        <f>IF(AND(申込書!$C$118&lt;&gt;"▼プルダウンより選択してください",申込書!$C$118&lt;&gt;"",申込書!$P$118&lt;&gt;"YYYY/MM/DD",$G299&lt;&gt;""),申込書!$P$118,"")</f>
        <v/>
      </c>
      <c r="GV299" s="81" t="str">
        <f>IF(AND(申込書!$C$118&lt;&gt;"▼プルダウンより選択してください",申込書!$C$118&lt;&gt;"",$G299&lt;&gt;""),申込書!$M$118,"")</f>
        <v/>
      </c>
      <c r="GW299" s="81" t="str">
        <f>IF($GU$3&lt;&gt;"コンテンツなし",IF(AND(申込書!$AH$4="GIGAスクールパック",SUM($P299,$R299)&lt;&gt;0),SUM($P299,$R299),IF(AND(申込書!$AH$4="SKY安心GIGAタブレット",SUM($T299,$V299)&lt;&gt;0),SUM($T299,$V299),"")),"")</f>
        <v/>
      </c>
      <c r="GX299" s="81" t="str">
        <f>IF($GU$3&lt;&gt;"コンテンツなし",IF(AND(申込書!$AH$4="GIGAスクールパック",SUM($Q299,$S299)&lt;&gt;0),SUM($Q299,$S299),IF(AND(申込書!$AH$4="SKY安心GIGAタブレット",SUM($U299,$W299)&lt;&gt;0),SUM($U299,$W299),"")),"")</f>
        <v/>
      </c>
      <c r="GY299" s="157"/>
      <c r="GZ299" s="82"/>
      <c r="HA299" s="80" t="str">
        <f>IF(AND(申込書!$C$119&lt;&gt;"▼プルダウンより選択してください",申込書!$C$119&lt;&gt;"",申込書!$P$119&lt;&gt;"YYYY/MM/DD",$G299&lt;&gt;""),申込書!$P$119,"")</f>
        <v/>
      </c>
      <c r="HB299" s="81" t="str">
        <f>IF(AND(申込書!$C$119&lt;&gt;"▼プルダウンより選択してください",申込書!$C$119&lt;&gt;"",$G299&lt;&gt;""),申込書!$M$119,"")</f>
        <v/>
      </c>
      <c r="HC299" s="81" t="str">
        <f>IF($HA$3&lt;&gt;"コンテンツなし",IF(AND(申込書!$AH$4="GIGAスクールパック",SUM($P299,$R299)&lt;&gt;0),SUM($P299,$R299),IF(AND(申込書!$AH$4="SKY安心GIGAタブレット",SUM($T299,$V299)&lt;&gt;0),SUM($T299,$V299),"")),"")</f>
        <v/>
      </c>
      <c r="HD299" s="81" t="str">
        <f>IF($HA$3&lt;&gt;"コンテンツなし",IF(AND(申込書!$AH$4="GIGAスクールパック",SUM($Q299,$S299)&lt;&gt;0),SUM($Q299,$S299),IF(AND(申込書!$AH$4="SKY安心GIGAタブレット",SUM($U299,$W299)&lt;&gt;0),SUM($U299,$W299),"")),"")</f>
        <v/>
      </c>
      <c r="HE299" s="157"/>
      <c r="HF299" s="82"/>
      <c r="HG299" s="83"/>
    </row>
    <row r="300" spans="2:215" ht="26.85" customHeight="1">
      <c r="B300" s="62">
        <f t="shared" si="4"/>
        <v>295</v>
      </c>
      <c r="C300" s="63"/>
      <c r="D300" s="64"/>
      <c r="E300" s="207"/>
      <c r="F300" s="65"/>
      <c r="G300" s="66"/>
      <c r="H300" s="67"/>
      <c r="I300" s="68"/>
      <c r="J300" s="69"/>
      <c r="K300" s="70"/>
      <c r="L300" s="71"/>
      <c r="M300" s="72"/>
      <c r="N300" s="73"/>
      <c r="O300" s="74"/>
      <c r="P300" s="179"/>
      <c r="Q300" s="180"/>
      <c r="R300" s="180"/>
      <c r="S300" s="181"/>
      <c r="T300" s="179"/>
      <c r="U300" s="180"/>
      <c r="V300" s="182"/>
      <c r="W300" s="181"/>
      <c r="X300" s="75"/>
      <c r="Y300" s="76"/>
      <c r="Z300" s="77"/>
      <c r="AA300" s="78"/>
      <c r="AB300" s="79"/>
      <c r="AC300" s="79"/>
      <c r="AD300" s="79"/>
      <c r="AE300" s="77"/>
      <c r="AF300" s="139"/>
      <c r="AG300" s="139"/>
      <c r="AH300" s="139"/>
      <c r="AI300" s="80" t="str">
        <f>IF(AND(申込書!$C$90&lt;&gt;"▼プルダウンより選択してください",申込書!$C$90&lt;&gt;"",申込書!$P$90&lt;&gt;"YYYY/MM/DD",$G300&lt;&gt;""),申込書!$P$90,"")</f>
        <v/>
      </c>
      <c r="AJ300" s="81" t="str">
        <f>IF(AND(申込書!$C$90&lt;&gt;"▼プルダウンより選択してください",申込書!$C$90&lt;&gt;"",$G300&lt;&gt;""),申込書!$M$90,"")</f>
        <v/>
      </c>
      <c r="AK300" s="81" t="str">
        <f>IF($AI$3&lt;&gt;"コンテンツなし",IF(AND(申込書!$AH$4="GIGAスクールパック",SUM($P300,$R300)&lt;&gt;0),SUM($P300,$R300),IF(AND(申込書!$AH$4="SKY安心GIGAタブレット",SUM($T300,$V300)&lt;&gt;0),SUM($T300,$V300),"")),"")</f>
        <v/>
      </c>
      <c r="AL300" s="81" t="str">
        <f>IF($AI$3&lt;&gt;"コンテンツなし",IF(AND(申込書!$AH$4="GIGAスクールパック",SUM($Q300,$S300)&lt;&gt;0),SUM($Q300,$S300),IF(AND(申込書!$AH$4="SKY安心GIGAタブレット",SUM($U300,$W300)&lt;&gt;0),SUM($U300,$W300),"")),"")</f>
        <v/>
      </c>
      <c r="AM300" s="157"/>
      <c r="AN300" s="82"/>
      <c r="AO300" s="80" t="str">
        <f>IF(AND(申込書!$C$91&lt;&gt;"▼プルダウンより選択してください",申込書!$C$91&lt;&gt;"",申込書!$P$91&lt;&gt;"YYYY/MM/DD",$G300&lt;&gt;""),申込書!$P$91,"")</f>
        <v/>
      </c>
      <c r="AP300" s="81" t="str">
        <f>IF(AND(申込書!$C$91&lt;&gt;"▼プルダウンより選択してください",申込書!$C$91&lt;&gt;"",$G300&lt;&gt;""),申込書!$M$91,"")</f>
        <v/>
      </c>
      <c r="AQ300" s="81" t="str">
        <f>IF($AO$3&lt;&gt;"コンテンツなし",IF(AND(申込書!$AH$4="GIGAスクールパック",SUM($P300,$R300)&lt;&gt;0),SUM($P300,$R300),IF(AND(申込書!$AH$4="SKY安心GIGAタブレット",SUM($T300,$V300)&lt;&gt;0),SUM($T300,$V300),"")),"")</f>
        <v/>
      </c>
      <c r="AR300" s="81" t="str">
        <f>IF($AO$3&lt;&gt;"コンテンツなし",IF(AND(申込書!$AH$4="GIGAスクールパック",SUM($Q300,$S300)&lt;&gt;0),SUM($Q300,$S300),IF(AND(申込書!$AH$4="SKY安心GIGAタブレット",SUM($U300,$W300)&lt;&gt;0),SUM($U300,$W300),"")),"")</f>
        <v/>
      </c>
      <c r="AS300" s="157"/>
      <c r="AT300" s="82"/>
      <c r="AU300" s="80" t="str">
        <f>IF(AND(申込書!$C$92&lt;&gt;"▼プルダウンより選択してください",申込書!$C$92&lt;&gt;"",申込書!$P$92&lt;&gt;"YYYY/MM/DD",$G300&lt;&gt;""),申込書!$P$92,"")</f>
        <v/>
      </c>
      <c r="AV300" s="81" t="str">
        <f>IF(AND(申込書!$C$92&lt;&gt;"▼プルダウンより選択してください",申込書!$C$92&lt;&gt;"",$G300&lt;&gt;""),申込書!$M$92,"")</f>
        <v/>
      </c>
      <c r="AW300" s="81" t="str">
        <f>IF($AU$3&lt;&gt;"コンテンツなし",IF(AND(申込書!$AH$4="GIGAスクールパック",SUM($P300,$R300)&lt;&gt;0),SUM($P300,$R300),IF(AND(申込書!$AH$4="SKY安心GIGAタブレット",SUM($T300,$V300)&lt;&gt;0),SUM($T300,$V300),"")),"")</f>
        <v/>
      </c>
      <c r="AX300" s="81" t="str">
        <f>IF($AU$3&lt;&gt;"コンテンツなし",IF(AND(申込書!$AH$4="GIGAスクールパック",SUM($Q300,$S300)&lt;&gt;0),SUM($Q300,$S300),IF(AND(申込書!$AH$4="SKY安心GIGAタブレット",SUM($U300,$W300)&lt;&gt;0),SUM($U300,$W300),"")),"")</f>
        <v/>
      </c>
      <c r="AY300" s="157"/>
      <c r="AZ300" s="82"/>
      <c r="BA300" s="80" t="str">
        <f>IF(AND(申込書!$C$93&lt;&gt;"▼プルダウンより選択してください",申込書!$C$93&lt;&gt;"",申込書!$P$93&lt;&gt;"YYYY/MM/DD",$G300&lt;&gt;""),申込書!$P$93,"")</f>
        <v/>
      </c>
      <c r="BB300" s="81" t="str">
        <f>IF(AND(申込書!$C$93&lt;&gt;"▼プルダウンより選択してください",申込書!$C$93&lt;&gt;"",申込書!$M$93&gt;=1,$G300&lt;&gt;""),申込書!$M$93,"")</f>
        <v/>
      </c>
      <c r="BC300" s="81" t="str">
        <f>IF($BA$3&lt;&gt;"コンテンツなし",IF(AND(申込書!$AH$4="GIGAスクールパック",SUM($P300,$R300)&lt;&gt;0),SUM($P300,$R300),IF(AND(申込書!$AH$4="SKY安心GIGAタブレット",SUM($T300,$V300)&lt;&gt;0),SUM($T300,$V300),"")),"")</f>
        <v/>
      </c>
      <c r="BD300" s="81" t="str">
        <f>IF($BA$3&lt;&gt;"コンテンツなし",IF(AND(申込書!$AH$4="GIGAスクールパック",SUM($Q300,$S300)&lt;&gt;0),SUM($Q300,$S300),IF(AND(申込書!$AH$4="SKY安心GIGAタブレット",SUM($U300,$W300)&lt;&gt;0),SUM($U300,$W300),"")),"")</f>
        <v/>
      </c>
      <c r="BE300" s="157"/>
      <c r="BF300" s="82"/>
      <c r="BG300" s="80" t="str">
        <f>IF(AND(申込書!$C$94&lt;&gt;"▼プルダウンより選択してください",申込書!$C$94&lt;&gt;"",申込書!$P$94&lt;&gt;"YYYY/MM/DD",$G300&lt;&gt;""),申込書!$P$94,"")</f>
        <v/>
      </c>
      <c r="BH300" s="81" t="str">
        <f>IF(AND(申込書!$C$94&lt;&gt;"▼プルダウンより選択してください",申込書!$C$94&lt;&gt;"",$G300&lt;&gt;""),申込書!$M$94,"")</f>
        <v/>
      </c>
      <c r="BI300" s="81" t="str">
        <f>IF($BG$3&lt;&gt;"コンテンツなし",IF(AND(申込書!$AH$4="GIGAスクールパック",SUM($P300,$R300)&lt;&gt;0),SUM($P300,$R300),IF(AND(申込書!$AH$4="SKY安心GIGAタブレット",SUM($T300,$V300)&lt;&gt;0),SUM($T300,$V300),"")),"")</f>
        <v/>
      </c>
      <c r="BJ300" s="81" t="str">
        <f>IF($BG$3&lt;&gt;"コンテンツなし",IF(AND(申込書!$AH$4="GIGAスクールパック",SUM($Q300,$S300)&lt;&gt;0),SUM($Q300,$S300),IF(AND(申込書!$AH$4="SKY安心GIGAタブレット",SUM($U300,$W300)&lt;&gt;0),SUM($U300,$W300),"")),"")</f>
        <v/>
      </c>
      <c r="BK300" s="157"/>
      <c r="BL300" s="82"/>
      <c r="BM300" s="80" t="str">
        <f>IF(AND(申込書!$C$95&lt;&gt;"▼プルダウンより選択してください",申込書!$C$95&lt;&gt;"",申込書!$P$95&lt;&gt;"YYYY/MM/DD",$G300&lt;&gt;""),申込書!$P$95,"")</f>
        <v/>
      </c>
      <c r="BN300" s="81" t="str">
        <f>IF(AND(申込書!$C$95&lt;&gt;"▼プルダウンより選択してください",申込書!$C$95&lt;&gt;"",$G300&lt;&gt;""),申込書!$M$95,"")</f>
        <v/>
      </c>
      <c r="BO300" s="81" t="str">
        <f>IF($BM$3&lt;&gt;"コンテンツなし",IF(AND(申込書!$AH$4="GIGAスクールパック",SUM($P300,$R300)&lt;&gt;0),SUM($P300,$R300),IF(AND(申込書!$AH$4="SKY安心GIGAタブレット",SUM($T300,$V300)&lt;&gt;0),SUM($T300,$V300),"")),"")</f>
        <v/>
      </c>
      <c r="BP300" s="81" t="str">
        <f>IF($BM$3&lt;&gt;"コンテンツなし",IF(AND(申込書!$AH$4="GIGAスクールパック",SUM($Q300,$S300)&lt;&gt;0),SUM($Q300,$S300),IF(AND(申込書!$AH$4="SKY安心GIGAタブレット",SUM($U300,$W300)&lt;&gt;0),SUM($U300,$W300),"")),"")</f>
        <v/>
      </c>
      <c r="BQ300" s="157"/>
      <c r="BR300" s="82"/>
      <c r="BS300" s="80" t="str">
        <f>IF(AND(申込書!$C$96&lt;&gt;"▼プルダウンより選択してください",申込書!$C$96&lt;&gt;"",申込書!$P$96&lt;&gt;"YYYY/MM/DD",$G300&lt;&gt;""),申込書!$P$96,"")</f>
        <v/>
      </c>
      <c r="BT300" s="81" t="str">
        <f>IF(AND(申込書!$C$96&lt;&gt;"▼プルダウンより選択してください",申込書!$C$96&lt;&gt;"",$G300&lt;&gt;""),申込書!$M$96,"")</f>
        <v/>
      </c>
      <c r="BU300" s="81" t="str">
        <f>IF($BS$3&lt;&gt;"コンテンツなし",IF(AND(申込書!$AH$4="GIGAスクールパック",SUM($P300,$R300)&lt;&gt;0),SUM($P300,$R300),IF(AND(申込書!$AH$4="SKY安心GIGAタブレット",SUM($T300,$V300)&lt;&gt;0),SUM($T300,$V300),"")),"")</f>
        <v/>
      </c>
      <c r="BV300" s="81" t="str">
        <f>IF($BS$3&lt;&gt;"コンテンツなし",IF(AND(申込書!$AH$4="GIGAスクールパック",SUM($Q300,$S300)&lt;&gt;0),SUM($Q300,$S300),IF(AND(申込書!$AH$4="SKY安心GIGAタブレット",SUM($U300,$W300)&lt;&gt;0),SUM($U300,$W300),"")),"")</f>
        <v/>
      </c>
      <c r="BW300" s="157"/>
      <c r="BX300" s="82"/>
      <c r="BY300" s="80" t="str">
        <f>IF(AND(申込書!$C$97&lt;&gt;"▼プルダウンより選択してください",申込書!$C$97&lt;&gt;"",申込書!$P$97&lt;&gt;"YYYY/MM/DD",$G300&lt;&gt;""),申込書!$P$97,"")</f>
        <v/>
      </c>
      <c r="BZ300" s="81" t="str">
        <f>IF(AND(申込書!$C$97&lt;&gt;"▼プルダウンより選択してください",申込書!$C$97&lt;&gt;"",$G300&lt;&gt;""),申込書!$M$97,"")</f>
        <v/>
      </c>
      <c r="CA300" s="81" t="str">
        <f>IF($BY$3&lt;&gt;"コンテンツなし",IF(AND(申込書!$AH$4="GIGAスクールパック",SUM($P300,$R300)&lt;&gt;0),SUM($P300,$R300),IF(AND(申込書!$AH$4="SKY安心GIGAタブレット",SUM($T300,$V300)&lt;&gt;0),SUM($T300,$V300),"")),"")</f>
        <v/>
      </c>
      <c r="CB300" s="81" t="str">
        <f>IF($BY$3&lt;&gt;"コンテンツなし",IF(AND(申込書!$AH$4="GIGAスクールパック",SUM($Q300,$S300)&lt;&gt;0),SUM($Q300,$S300),IF(AND(申込書!$AH$4="SKY安心GIGAタブレット",SUM($U300,$W300)&lt;&gt;0),SUM($U300,$W300),"")),"")</f>
        <v/>
      </c>
      <c r="CC300" s="157"/>
      <c r="CD300" s="82"/>
      <c r="CE300" s="80" t="str">
        <f>IF(AND(申込書!$C$98&lt;&gt;"▼プルダウンより選択してください",申込書!$C$98&lt;&gt;"",申込書!$P$98&lt;&gt;"YYYY/MM/DD",$G300&lt;&gt;""),申込書!$P$98,"")</f>
        <v/>
      </c>
      <c r="CF300" s="81" t="str">
        <f>IF(AND(申込書!$C$98&lt;&gt;"▼プルダウンより選択してください",申込書!$C$98&lt;&gt;"",$G300&lt;&gt;""),申込書!$M$98,"")</f>
        <v/>
      </c>
      <c r="CG300" s="81" t="str">
        <f>IF($CE$3&lt;&gt;"コンテンツなし",IF(AND(申込書!$AH$4="GIGAスクールパック",SUM($P300,$R300)&lt;&gt;0),SUM($P300,$R300),IF(AND(申込書!$AH$4="SKY安心GIGAタブレット",SUM($T300,$V300)&lt;&gt;0),SUM($T300,$V300),"")),"")</f>
        <v/>
      </c>
      <c r="CH300" s="81" t="str">
        <f>IF($CE$3&lt;&gt;"コンテンツなし",IF(AND(申込書!$AH$4="GIGAスクールパック",SUM($Q300,$S300)&lt;&gt;0),SUM($Q300,$S300),IF(AND(申込書!$AH$4="SKY安心GIGAタブレット",SUM($U300,$W300)&lt;&gt;0),SUM($U300,$W300),"")),"")</f>
        <v/>
      </c>
      <c r="CI300" s="157"/>
      <c r="CJ300" s="82"/>
      <c r="CK300" s="80" t="str">
        <f>IF(AND(申込書!$C$99&lt;&gt;"▼プルダウンより選択してください",申込書!$C$99&lt;&gt;"",申込書!$P$99&lt;&gt;"YYYY/MM/DD",$G300&lt;&gt;""),申込書!$P$99,"")</f>
        <v/>
      </c>
      <c r="CL300" s="81" t="str">
        <f>IF(AND(申込書!$C$99&lt;&gt;"▼プルダウンより選択してください",申込書!$C$99&lt;&gt;"",$G300&lt;&gt;""),申込書!$M$99,"")</f>
        <v/>
      </c>
      <c r="CM300" s="81" t="str">
        <f>IF($CK$3&lt;&gt;"コンテンツなし",IF(AND(申込書!$AH$4="GIGAスクールパック",SUM($P300,$R300)&lt;&gt;0),SUM($P300,$R300),IF(AND(申込書!$AH$4="SKY安心GIGAタブレット",SUM($T300,$V300)&lt;&gt;0),SUM($T300,$V300),"")),"")</f>
        <v/>
      </c>
      <c r="CN300" s="81" t="str">
        <f>IF($CK$3&lt;&gt;"コンテンツなし",IF(AND(申込書!$AH$4="GIGAスクールパック",SUM($Q300,$S300)&lt;&gt;0),SUM($Q300,$S300),IF(AND(申込書!$AH$4="SKY安心GIGAタブレット",SUM($U300,$W300)&lt;&gt;0),SUM($U300,$W300),"")),"")</f>
        <v/>
      </c>
      <c r="CO300" s="157"/>
      <c r="CP300" s="82"/>
      <c r="CQ300" s="80" t="str">
        <f>IF(AND(申込書!$C$100&lt;&gt;"▼プルダウンより選択してください",申込書!$C$100&lt;&gt;"",申込書!$P$100&lt;&gt;"YYYY/MM/DD",$G300&lt;&gt;""),申込書!$P$100,"")</f>
        <v/>
      </c>
      <c r="CR300" s="81" t="str">
        <f>IF(AND(申込書!$C$100&lt;&gt;"▼プルダウンより選択してください",申込書!$C$100&lt;&gt;"",$G300&lt;&gt;""),申込書!$M$100,"")</f>
        <v/>
      </c>
      <c r="CS300" s="81" t="str">
        <f>IF($CQ$3&lt;&gt;"コンテンツなし",IF(AND(申込書!$AH$4="GIGAスクールパック",SUM($P300,$R300)&lt;&gt;0),SUM($P300,$R300),IF(AND(申込書!$AH$4="SKY安心GIGAタブレット",SUM($T300,$V300)&lt;&gt;0),SUM($T300,$V300),"")),"")</f>
        <v/>
      </c>
      <c r="CT300" s="81" t="str">
        <f>IF($CQ$3&lt;&gt;"コンテンツなし",IF(AND(申込書!$AH$4="GIGAスクールパック",SUM($Q300,$S300)&lt;&gt;0),SUM($Q300,$S300),IF(AND(申込書!$AH$4="SKY安心GIGAタブレット",SUM($U300,$W300)&lt;&gt;0),SUM($U300,$W300),"")),"")</f>
        <v/>
      </c>
      <c r="CU300" s="81"/>
      <c r="CV300" s="82"/>
      <c r="CW300" s="80" t="str">
        <f>IF(AND(申込書!$C$101&lt;&gt;"▼プルダウンより選択してください",申込書!$C$101&lt;&gt;"",申込書!$P$101&lt;&gt;"YYYY/MM/DD",$G300&lt;&gt;""),申込書!$P$101,"")</f>
        <v/>
      </c>
      <c r="CX300" s="81" t="str">
        <f>IF(AND(申込書!$C$101&lt;&gt;"▼プルダウンより選択してください",申込書!$C$101&lt;&gt;"",$G300&lt;&gt;""),申込書!$M$101,"")</f>
        <v/>
      </c>
      <c r="CY300" s="81" t="str">
        <f>IF($CW$3&lt;&gt;"コンテンツなし",IF(AND(申込書!$AH$4="GIGAスクールパック",SUM($P300,$R300)&lt;&gt;0),SUM($P300,$R300),IF(AND(申込書!$AH$4="SKY安心GIGAタブレット",SUM($T300,$V300)&lt;&gt;0),SUM($T300,$V300),"")),"")</f>
        <v/>
      </c>
      <c r="CZ300" s="81" t="str">
        <f>IF($CW$3&lt;&gt;"コンテンツなし",IF(AND(申込書!$AH$4="GIGAスクールパック",SUM($Q300,$S300)&lt;&gt;0),SUM($Q300,$S300),IF(AND(申込書!$AH$4="SKY安心GIGAタブレット",SUM($U300,$W300)&lt;&gt;0),SUM($U300,$W300),"")),"")</f>
        <v/>
      </c>
      <c r="DA300" s="81"/>
      <c r="DB300" s="82"/>
      <c r="DC300" s="80" t="str">
        <f>IF(AND(申込書!$C$102&lt;&gt;"▼プルダウンより選択してください",申込書!$C$102&lt;&gt;"",申込書!$P$102&lt;&gt;"YYYY/MM/DD",$G300&lt;&gt;""),申込書!$P$102,"")</f>
        <v/>
      </c>
      <c r="DD300" s="81" t="str">
        <f>IF(AND(申込書!$C$102&lt;&gt;"▼プルダウンより選択してください",申込書!$C$102&lt;&gt;"",$G300&lt;&gt;""),申込書!$M$102,"")</f>
        <v/>
      </c>
      <c r="DE300" s="81" t="str">
        <f>IF($DC$3&lt;&gt;"コンテンツなし",IF(AND(申込書!$AH$4="GIGAスクールパック",SUM($P300,$R300)&lt;&gt;0),SUM($P300,$R300),IF(AND(申込書!$AH$4="SKY安心GIGAタブレット",SUM($T300,$V300)&lt;&gt;0),SUM($T300,$V300),"")),"")</f>
        <v/>
      </c>
      <c r="DF300" s="81" t="str">
        <f>IF($DC$3&lt;&gt;"コンテンツなし",IF(AND(申込書!$AH$4="GIGAスクールパック",SUM($Q300,$S300)&lt;&gt;0),SUM($Q300,$S300),IF(AND(申込書!$AH$4="SKY安心GIGAタブレット",SUM($U300,$W300)&lt;&gt;0),SUM($U300,$W300),"")),"")</f>
        <v/>
      </c>
      <c r="DG300" s="81"/>
      <c r="DH300" s="82"/>
      <c r="DI300" s="80" t="str">
        <f>IF(AND(申込書!$C$103&lt;&gt;"▼プルダウンより選択してください",申込書!$C$103&lt;&gt;"",申込書!$P$103&lt;&gt;"YYYY/MM/DD",$G300&lt;&gt;""),申込書!$P$103,"")</f>
        <v/>
      </c>
      <c r="DJ300" s="81" t="str">
        <f>IF(AND(申込書!$C$103&lt;&gt;"▼プルダウンより選択してください",申込書!$C$103&lt;&gt;"",$G300&lt;&gt;""),申込書!$M$103,"")</f>
        <v/>
      </c>
      <c r="DK300" s="81" t="str">
        <f>IF($DI$3&lt;&gt;"コンテンツなし",IF(AND(申込書!$AH$4="GIGAスクールパック",SUM($P300,$R300)&lt;&gt;0),SUM($P300,$R300),IF(AND(申込書!$AH$4="SKY安心GIGAタブレット",SUM($T300,$V300)&lt;&gt;0),SUM($T300,$V300),"")),"")</f>
        <v/>
      </c>
      <c r="DL300" s="81" t="str">
        <f>IF($DI$3&lt;&gt;"コンテンツなし",IF(AND(申込書!$AH$4="GIGAスクールパック",SUM($Q300,$S300)&lt;&gt;0),SUM($Q300,$S300),IF(AND(申込書!$AH$4="SKY安心GIGAタブレット",SUM($U300,$W300)&lt;&gt;0),SUM($U300,$W300),"")),"")</f>
        <v/>
      </c>
      <c r="DM300" s="81"/>
      <c r="DN300" s="82"/>
      <c r="DO300" s="80" t="str">
        <f>IF(AND(申込書!$C$104&lt;&gt;"▼プルダウンより選択してください",申込書!$C$104&lt;&gt;"",申込書!$P$104&lt;&gt;"YYYY/MM/DD",$G300&lt;&gt;""),申込書!$P$104,"")</f>
        <v/>
      </c>
      <c r="DP300" s="81" t="str">
        <f>IF(AND(申込書!$C$104&lt;&gt;"▼プルダウンより選択してください",申込書!$C$104&lt;&gt;"",$G300&lt;&gt;""),申込書!$M$104,"")</f>
        <v/>
      </c>
      <c r="DQ300" s="81" t="str">
        <f>IF($DO$3&lt;&gt;"コンテンツなし",IF(AND(申込書!$AH$4="GIGAスクールパック",SUM($P300,$R300)&lt;&gt;0),SUM($P300,$R300),IF(AND(申込書!$AH$4="SKY安心GIGAタブレット",SUM($T300,$V300)&lt;&gt;0),SUM($T300,$V300),"")),"")</f>
        <v/>
      </c>
      <c r="DR300" s="81" t="str">
        <f>IF($DO$3&lt;&gt;"コンテンツなし",IF(AND(申込書!$AH$4="GIGAスクールパック",SUM($Q300,$S300)&lt;&gt;0),SUM($Q300,$S300),IF(AND(申込書!$AH$4="SKY安心GIGAタブレット",SUM($U300,$W300)&lt;&gt;0),SUM($U300,$W300),"")),"")</f>
        <v/>
      </c>
      <c r="DS300" s="81"/>
      <c r="DT300" s="82"/>
      <c r="DU300" s="80" t="str">
        <f>IF(AND(申込書!$C$105&lt;&gt;"▼プルダウンより選択してください",申込書!$C$105&lt;&gt;"",申込書!$P$105&lt;&gt;"YYYY/MM/DD",$G300&lt;&gt;""),申込書!$P$105,"")</f>
        <v/>
      </c>
      <c r="DV300" s="81" t="str">
        <f>IF(AND(申込書!$C$105&lt;&gt;"▼プルダウンより選択してください",申込書!$C$105&lt;&gt;"",$G300&lt;&gt;""),申込書!$M$105,"")</f>
        <v/>
      </c>
      <c r="DW300" s="81" t="str">
        <f>IF($DU$3&lt;&gt;"コンテンツなし",IF(AND(申込書!$AH$4="GIGAスクールパック",SUM($P300,$R300)&lt;&gt;0),SUM($P300,$R300),IF(AND(申込書!$AH$4="SKY安心GIGAタブレット",SUM($T300,$V300)&lt;&gt;0),SUM($T300,$V300),"")),"")</f>
        <v/>
      </c>
      <c r="DX300" s="81" t="str">
        <f>IF($DU$3&lt;&gt;"コンテンツなし",IF(AND(申込書!$AH$4="GIGAスクールパック",SUM($Q300,$S300)&lt;&gt;0),SUM($Q300,$S300),IF(AND(申込書!$AH$4="SKY安心GIGAタブレット",SUM($U300,$W300)&lt;&gt;0),SUM($U300,$W300),"")),"")</f>
        <v/>
      </c>
      <c r="DY300" s="157"/>
      <c r="DZ300" s="82"/>
      <c r="EA300" s="80" t="str">
        <f>IF(AND(申込書!$C$106&lt;&gt;"▼プルダウンより選択してください",申込書!$C$106&lt;&gt;"",申込書!$P$106&lt;&gt;"YYYY/MM/DD",$G300&lt;&gt;""),申込書!$P$106,"")</f>
        <v/>
      </c>
      <c r="EB300" s="81" t="str">
        <f>IF(AND(申込書!$C$106&lt;&gt;"▼プルダウンより選択してください",申込書!$C$106&lt;&gt;"",$G300&lt;&gt;""),申込書!$M$106,"")</f>
        <v/>
      </c>
      <c r="EC300" s="81" t="str">
        <f>IF($EA$3&lt;&gt;"コンテンツなし",IF(AND(申込書!$AH$4="GIGAスクールパック",SUM($P300,$R300)&lt;&gt;0),SUM($P300,$R300),IF(AND(申込書!$AH$4="SKY安心GIGAタブレット",SUM($T300,$V300)&lt;&gt;0),SUM($T300,$V300),"")),"")</f>
        <v/>
      </c>
      <c r="ED300" s="81" t="str">
        <f>IF($EA$3&lt;&gt;"コンテンツなし",IF(AND(申込書!$AH$4="GIGAスクールパック",SUM($Q300,$S300)&lt;&gt;0),SUM($Q300,$S300),IF(AND(申込書!$AH$4="SKY安心GIGAタブレット",SUM($U300,$W300)&lt;&gt;0),SUM($U300,$W300),"")),"")</f>
        <v/>
      </c>
      <c r="EE300" s="157"/>
      <c r="EF300" s="82"/>
      <c r="EG300" s="80" t="str">
        <f>IF(AND(申込書!$C$107&lt;&gt;"▼プルダウンより選択してください",申込書!$C$107&lt;&gt;"",申込書!$P$107&lt;&gt;"YYYY/MM/DD",$G300&lt;&gt;""),申込書!$P$107,"")</f>
        <v/>
      </c>
      <c r="EH300" s="81" t="str">
        <f>IF(AND(申込書!$C$107&lt;&gt;"▼プルダウンより選択してください",申込書!$C$107&lt;&gt;"",$G300&lt;&gt;""),申込書!$M$107,"")</f>
        <v/>
      </c>
      <c r="EI300" s="81" t="str">
        <f>IF($EG$3&lt;&gt;"コンテンツなし",IF(AND(申込書!$AH$4="GIGAスクールパック",SUM($P300,$R300)&lt;&gt;0),SUM($P300,$R300),IF(AND(申込書!$AH$4="SKY安心GIGAタブレット",SUM($T300,$V300)&lt;&gt;0),SUM($T300,$V300),"")),"")</f>
        <v/>
      </c>
      <c r="EJ300" s="81" t="str">
        <f>IF($EG$3&lt;&gt;"コンテンツなし",IF(AND(申込書!$AH$4="GIGAスクールパック",SUM($Q300,$S300)&lt;&gt;0),SUM($Q300,$S300),IF(AND(申込書!$AH$4="SKY安心GIGAタブレット",SUM($U300,$W300)&lt;&gt;0),SUM($U300,$W300),"")),"")</f>
        <v/>
      </c>
      <c r="EK300" s="157"/>
      <c r="EL300" s="82"/>
      <c r="EM300" s="80" t="str">
        <f>IF(AND(申込書!$C$108&lt;&gt;"▼プルダウンより選択してください",申込書!$C$108&lt;&gt;"",申込書!$P$108&lt;&gt;"YYYY/MM/DD",$G300&lt;&gt;""),申込書!$P$108,"")</f>
        <v/>
      </c>
      <c r="EN300" s="81" t="str">
        <f>IF(AND(申込書!$C$108&lt;&gt;"▼プルダウンより選択してください",申込書!$C$108&lt;&gt;"",$G300&lt;&gt;""),申込書!$M$108,"")</f>
        <v/>
      </c>
      <c r="EO300" s="81" t="str">
        <f>IF($EM$3&lt;&gt;"コンテンツなし",IF(AND(申込書!$AH$4="GIGAスクールパック",SUM($P300,$R300)&lt;&gt;0),SUM($P300,$R300),IF(AND(申込書!$AH$4="SKY安心GIGAタブレット",SUM($T300,$V300)&lt;&gt;0),SUM($T300,$V300),"")),"")</f>
        <v/>
      </c>
      <c r="EP300" s="81" t="str">
        <f>IF($EM$3&lt;&gt;"コンテンツなし",IF(AND(申込書!$AH$4="GIGAスクールパック",SUM($Q300,$S300)&lt;&gt;0),SUM($Q300,$S300),IF(AND(申込書!$AH$4="SKY安心GIGAタブレット",SUM($U300,$W300)&lt;&gt;0),SUM($U300,$W300),"")),"")</f>
        <v/>
      </c>
      <c r="EQ300" s="157"/>
      <c r="ER300" s="82"/>
      <c r="ES300" s="80" t="str">
        <f>IF(AND(申込書!$C$109&lt;&gt;"▼プルダウンより選択してください",申込書!$C$109&lt;&gt;"",申込書!$P$109&lt;&gt;"YYYY/MM/DD",$G300&lt;&gt;""),申込書!$P$109,"")</f>
        <v/>
      </c>
      <c r="ET300" s="81" t="str">
        <f>IF(AND(申込書!$C$109&lt;&gt;"▼プルダウンより選択してください",申込書!$C$109&lt;&gt;"",$G300&lt;&gt;""),申込書!$M$109,"")</f>
        <v/>
      </c>
      <c r="EU300" s="81" t="str">
        <f>IF($ES$3&lt;&gt;"コンテンツなし",IF(AND(申込書!$AH$4="GIGAスクールパック",SUM($P300,$R300)&lt;&gt;0),SUM($P300,$R300),IF(AND(申込書!$AH$4="SKY安心GIGAタブレット",SUM($T300,$V300)&lt;&gt;0),SUM($T300,$V300),"")),"")</f>
        <v/>
      </c>
      <c r="EV300" s="81" t="str">
        <f>IF($ES$3&lt;&gt;"コンテンツなし",IF(AND(申込書!$AH$4="GIGAスクールパック",SUM($Q300,$S300)&lt;&gt;0),SUM($Q300,$S300),IF(AND(申込書!$AH$4="SKY安心GIGAタブレット",SUM($U300,$W300)&lt;&gt;0),SUM($U300,$W300),"")),"")</f>
        <v/>
      </c>
      <c r="EW300" s="157"/>
      <c r="EX300" s="82"/>
      <c r="EY300" s="80" t="str">
        <f>IF(AND(申込書!$C$110&lt;&gt;"▼プルダウンより選択してください",申込書!$C$110&lt;&gt;"",申込書!$P$110&lt;&gt;"YYYY/MM/DD",$G300&lt;&gt;""),申込書!$P$110,"")</f>
        <v/>
      </c>
      <c r="EZ300" s="81" t="str">
        <f>IF(AND(申込書!$C$110&lt;&gt;"▼プルダウンより選択してください",申込書!$C$110&lt;&gt;"",$G300&lt;&gt;""),申込書!$M$110,"")</f>
        <v/>
      </c>
      <c r="FA300" s="81" t="str">
        <f>IF($EY$3&lt;&gt;"コンテンツなし",IF(AND(申込書!$AH$4="GIGAスクールパック",SUM($P300,$R300)&lt;&gt;0),SUM($P300,$R300),IF(AND(申込書!$AH$4="SKY安心GIGAタブレット",SUM($T300,$V300)&lt;&gt;0),SUM($T300,$V300),"")),"")</f>
        <v/>
      </c>
      <c r="FB300" s="81" t="str">
        <f>IF($EY$3&lt;&gt;"コンテンツなし",IF(AND(申込書!$AH$4="GIGAスクールパック",SUM($Q300,$S300)&lt;&gt;0),SUM($Q300,$S300),IF(AND(申込書!$AH$4="SKY安心GIGAタブレット",SUM($U300,$W300)&lt;&gt;0),SUM($U300,$W300),"")),"")</f>
        <v/>
      </c>
      <c r="FC300" s="157"/>
      <c r="FD300" s="82"/>
      <c r="FE300" s="80" t="str">
        <f>IF(AND(申込書!$C$111&lt;&gt;"▼プルダウンより選択してください",申込書!$C$111&lt;&gt;"",申込書!$P$111&lt;&gt;"YYYY/MM/DD",$G300&lt;&gt;""),申込書!$P$111,"")</f>
        <v/>
      </c>
      <c r="FF300" s="81" t="str">
        <f>IF(AND(申込書!$C$111&lt;&gt;"▼プルダウンより選択してください",申込書!$C$111&lt;&gt;"",$G300&lt;&gt;""),申込書!$M$111,"")</f>
        <v/>
      </c>
      <c r="FG300" s="81" t="str">
        <f>IF($FE$3&lt;&gt;"コンテンツなし",IF(AND(申込書!$AH$4="GIGAスクールパック",SUM($P300,$R300)&lt;&gt;0),SUM($P300,$R300),IF(AND(申込書!$AH$4="SKY安心GIGAタブレット",SUM($T300,$V300)&lt;&gt;0),SUM($T300,$V300),"")),"")</f>
        <v/>
      </c>
      <c r="FH300" s="81" t="str">
        <f>IF($FE$3&lt;&gt;"コンテンツなし",IF(AND(申込書!$AH$4="GIGAスクールパック",SUM($Q300,$S300)&lt;&gt;0),SUM($Q300,$S300),IF(AND(申込書!$AH$4="SKY安心GIGAタブレット",SUM($U300,$W300)&lt;&gt;0),SUM($U300,$W300),"")),"")</f>
        <v/>
      </c>
      <c r="FI300" s="157"/>
      <c r="FJ300" s="82"/>
      <c r="FK300" s="80" t="str">
        <f>IF(AND(申込書!$C$112&lt;&gt;"▼プルダウンより選択してください",申込書!$C$112&lt;&gt;"",申込書!$P$112&lt;&gt;"YYYY/MM/DD",$G300&lt;&gt;""),申込書!$P$112,"")</f>
        <v/>
      </c>
      <c r="FL300" s="81" t="str">
        <f>IF(AND(申込書!$C$112&lt;&gt;"▼プルダウンより選択してください",申込書!$C$112&lt;&gt;"",$G300&lt;&gt;""),申込書!$M$112,"")</f>
        <v/>
      </c>
      <c r="FM300" s="81" t="str">
        <f>IF($FK$3&lt;&gt;"コンテンツなし",IF(AND(申込書!$AH$4="GIGAスクールパック",SUM($P300,$R300)&lt;&gt;0),SUM($P300,$R300),IF(AND(申込書!$AH$4="SKY安心GIGAタブレット",SUM($T300,$V300)&lt;&gt;0),SUM($T300,$V300),"")),"")</f>
        <v/>
      </c>
      <c r="FN300" s="81" t="str">
        <f>IF($FK$3&lt;&gt;"コンテンツなし",IF(AND(申込書!$AH$4="GIGAスクールパック",SUM($Q300,$S300)&lt;&gt;0),SUM($Q300,$S300),IF(AND(申込書!$AH$4="SKY安心GIGAタブレット",SUM($U300,$W300)&lt;&gt;0),SUM($U300,$W300),"")),"")</f>
        <v/>
      </c>
      <c r="FO300" s="157"/>
      <c r="FP300" s="82"/>
      <c r="FQ300" s="80" t="str">
        <f>IF(AND(申込書!$C$113&lt;&gt;"▼プルダウンより選択してください",申込書!$C$113&lt;&gt;"",申込書!$P$113&lt;&gt;"YYYY/MM/DD",$G300&lt;&gt;""),申込書!$P$113,"")</f>
        <v/>
      </c>
      <c r="FR300" s="81" t="str">
        <f>IF(AND(申込書!$C$113&lt;&gt;"▼プルダウンより選択してください",申込書!$C$113&lt;&gt;"",$G300&lt;&gt;""),申込書!$M$113,"")</f>
        <v/>
      </c>
      <c r="FS300" s="81" t="str">
        <f>IF($FQ$3&lt;&gt;"コンテンツなし",IF(AND(申込書!$AH$4="GIGAスクールパック",SUM($P300,$R300)&lt;&gt;0),SUM($P300,$R300),IF(AND(申込書!$AH$4="SKY安心GIGAタブレット",SUM($T300,$V300)&lt;&gt;0),SUM($T300,$V300),"")),"")</f>
        <v/>
      </c>
      <c r="FT300" s="81" t="str">
        <f>IF($FQ$3&lt;&gt;"コンテンツなし",IF(AND(申込書!$AH$4="GIGAスクールパック",SUM($Q300,$S300)&lt;&gt;0),SUM($Q300,$S300),IF(AND(申込書!$AH$4="SKY安心GIGAタブレット",SUM($U300,$W300)&lt;&gt;0),SUM($U300,$W300),"")),"")</f>
        <v/>
      </c>
      <c r="FU300" s="157"/>
      <c r="FV300" s="82"/>
      <c r="FW300" s="80" t="str">
        <f>IF(AND(申込書!$C$114&lt;&gt;"▼プルダウンより選択してください",申込書!$C$114&lt;&gt;"",申込書!$P$114&lt;&gt;"YYYY/MM/DD",$G300&lt;&gt;""),申込書!$P$114,"")</f>
        <v/>
      </c>
      <c r="FX300" s="81" t="str">
        <f>IF(AND(申込書!$C$114&lt;&gt;"▼プルダウンより選択してください",申込書!$C$114&lt;&gt;"",$G300&lt;&gt;""),申込書!$M$114,"")</f>
        <v/>
      </c>
      <c r="FY300" s="81" t="str">
        <f>IF($FW$3&lt;&gt;"コンテンツなし",IF(AND(申込書!$AH$4="GIGAスクールパック",SUM($P300,$R300)&lt;&gt;0),SUM($P300,$R300),IF(AND(申込書!$AH$4="SKY安心GIGAタブレット",SUM($T300,$V300)&lt;&gt;0),SUM($T300,$V300),"")),"")</f>
        <v/>
      </c>
      <c r="FZ300" s="81" t="str">
        <f>IF($FW$3&lt;&gt;"コンテンツなし",IF(AND(申込書!$AH$4="GIGAスクールパック",SUM($Q300,$S300)&lt;&gt;0),SUM($Q300,$S300),IF(AND(申込書!$AH$4="SKY安心GIGAタブレット",SUM($U300,$W300)&lt;&gt;0),SUM($U300,$W300),"")),"")</f>
        <v/>
      </c>
      <c r="GA300" s="157"/>
      <c r="GB300" s="82"/>
      <c r="GC300" s="80" t="str">
        <f>IF(AND(申込書!$C$115&lt;&gt;"▼プルダウンより選択してください",申込書!$C$115&lt;&gt;"",申込書!$P$115&lt;&gt;"YYYY/MM/DD",$G300&lt;&gt;""),申込書!$P$115,"")</f>
        <v/>
      </c>
      <c r="GD300" s="81" t="str">
        <f>IF(AND(申込書!$C$115&lt;&gt;"▼プルダウンより選択してください",申込書!$C$115&lt;&gt;"",$G300&lt;&gt;""),申込書!$M$115,"")</f>
        <v/>
      </c>
      <c r="GE300" s="81" t="str">
        <f>IF($GC$3&lt;&gt;"コンテンツなし",IF(AND(申込書!$AH$4="GIGAスクールパック",SUM($P300,$R300)&lt;&gt;0),SUM($P300,$R300),IF(AND(申込書!$AH$4="SKY安心GIGAタブレット",SUM($T300,$V300)&lt;&gt;0),SUM($T300,$V300),"")),"")</f>
        <v/>
      </c>
      <c r="GF300" s="81" t="str">
        <f>IF($GC$3&lt;&gt;"コンテンツなし",IF(AND(申込書!$AH$4="GIGAスクールパック",SUM($Q300,$S300)&lt;&gt;0),SUM($Q300,$S300),IF(AND(申込書!$AH$4="SKY安心GIGAタブレット",SUM($U300,$W300)&lt;&gt;0),SUM($U300,$W300),"")),"")</f>
        <v/>
      </c>
      <c r="GG300" s="157"/>
      <c r="GH300" s="82"/>
      <c r="GI300" s="80" t="str">
        <f>IF(AND(申込書!$C$116&lt;&gt;"▼プルダウンより選択してください",申込書!$C$116&lt;&gt;"",申込書!$P$116&lt;&gt;"YYYY/MM/DD",$G300&lt;&gt;""),申込書!$P$116,"")</f>
        <v/>
      </c>
      <c r="GJ300" s="81" t="str">
        <f>IF(AND(申込書!$C$116&lt;&gt;"▼プルダウンより選択してください",申込書!$C$116&lt;&gt;"",$G300&lt;&gt;""),申込書!$M$116,"")</f>
        <v/>
      </c>
      <c r="GK300" s="81" t="str">
        <f>IF($GI$3&lt;&gt;"コンテンツなし",IF(AND(申込書!$AH$4="GIGAスクールパック",SUM($P300,$R300)&lt;&gt;0),SUM($P300,$R300),IF(AND(申込書!$AH$4="SKY安心GIGAタブレット",SUM($T300,$V300)&lt;&gt;0),SUM($T300,$V300),"")),"")</f>
        <v/>
      </c>
      <c r="GL300" s="81" t="str">
        <f>IF($GI$3&lt;&gt;"コンテンツなし",IF(AND(申込書!$AH$4="GIGAスクールパック",SUM($Q300,$S300)&lt;&gt;0),SUM($Q300,$S300),IF(AND(申込書!$AH$4="SKY安心GIGAタブレット",SUM($U300,$W300)&lt;&gt;0),SUM($U300,$W300),"")),"")</f>
        <v/>
      </c>
      <c r="GM300" s="157"/>
      <c r="GN300" s="82"/>
      <c r="GO300" s="80" t="str">
        <f>IF(AND(申込書!$C$117&lt;&gt;"▼プルダウンより選択してください",申込書!$C$117&lt;&gt;"",申込書!$P$117&lt;&gt;"YYYY/MM/DD",$G300&lt;&gt;""),申込書!$P$117,"")</f>
        <v/>
      </c>
      <c r="GP300" s="81" t="str">
        <f>IF(AND(申込書!$C$117&lt;&gt;"▼プルダウンより選択してください",申込書!$C$117&lt;&gt;"",$G300&lt;&gt;""),申込書!$M$117,"")</f>
        <v/>
      </c>
      <c r="GQ300" s="81" t="str">
        <f>IF($GO$3&lt;&gt;"コンテンツなし",IF(AND(申込書!$AH$4="GIGAスクールパック",SUM($P300,$R300)&lt;&gt;0),SUM($P300,$R300),IF(AND(申込書!$AH$4="SKY安心GIGAタブレット",SUM($T300,$V300)&lt;&gt;0),SUM($T300,$V300),"")),"")</f>
        <v/>
      </c>
      <c r="GR300" s="81" t="str">
        <f>IF($GO$3&lt;&gt;"コンテンツなし",IF(AND(申込書!$AH$4="GIGAスクールパック",SUM($Q300,$S300)&lt;&gt;0),SUM($Q300,$S300),IF(AND(申込書!$AH$4="SKY安心GIGAタブレット",SUM($U300,$W300)&lt;&gt;0),SUM($U300,$W300),"")),"")</f>
        <v/>
      </c>
      <c r="GS300" s="157"/>
      <c r="GT300" s="82"/>
      <c r="GU300" s="80" t="str">
        <f>IF(AND(申込書!$C$118&lt;&gt;"▼プルダウンより選択してください",申込書!$C$118&lt;&gt;"",申込書!$P$118&lt;&gt;"YYYY/MM/DD",$G300&lt;&gt;""),申込書!$P$118,"")</f>
        <v/>
      </c>
      <c r="GV300" s="81" t="str">
        <f>IF(AND(申込書!$C$118&lt;&gt;"▼プルダウンより選択してください",申込書!$C$118&lt;&gt;"",$G300&lt;&gt;""),申込書!$M$118,"")</f>
        <v/>
      </c>
      <c r="GW300" s="81" t="str">
        <f>IF($GU$3&lt;&gt;"コンテンツなし",IF(AND(申込書!$AH$4="GIGAスクールパック",SUM($P300,$R300)&lt;&gt;0),SUM($P300,$R300),IF(AND(申込書!$AH$4="SKY安心GIGAタブレット",SUM($T300,$V300)&lt;&gt;0),SUM($T300,$V300),"")),"")</f>
        <v/>
      </c>
      <c r="GX300" s="81" t="str">
        <f>IF($GU$3&lt;&gt;"コンテンツなし",IF(AND(申込書!$AH$4="GIGAスクールパック",SUM($Q300,$S300)&lt;&gt;0),SUM($Q300,$S300),IF(AND(申込書!$AH$4="SKY安心GIGAタブレット",SUM($U300,$W300)&lt;&gt;0),SUM($U300,$W300),"")),"")</f>
        <v/>
      </c>
      <c r="GY300" s="157"/>
      <c r="GZ300" s="82"/>
      <c r="HA300" s="80" t="str">
        <f>IF(AND(申込書!$C$119&lt;&gt;"▼プルダウンより選択してください",申込書!$C$119&lt;&gt;"",申込書!$P$119&lt;&gt;"YYYY/MM/DD",$G300&lt;&gt;""),申込書!$P$119,"")</f>
        <v/>
      </c>
      <c r="HB300" s="81" t="str">
        <f>IF(AND(申込書!$C$119&lt;&gt;"▼プルダウンより選択してください",申込書!$C$119&lt;&gt;"",$G300&lt;&gt;""),申込書!$M$119,"")</f>
        <v/>
      </c>
      <c r="HC300" s="81" t="str">
        <f>IF($HA$3&lt;&gt;"コンテンツなし",IF(AND(申込書!$AH$4="GIGAスクールパック",SUM($P300,$R300)&lt;&gt;0),SUM($P300,$R300),IF(AND(申込書!$AH$4="SKY安心GIGAタブレット",SUM($T300,$V300)&lt;&gt;0),SUM($T300,$V300),"")),"")</f>
        <v/>
      </c>
      <c r="HD300" s="81" t="str">
        <f>IF($HA$3&lt;&gt;"コンテンツなし",IF(AND(申込書!$AH$4="GIGAスクールパック",SUM($Q300,$S300)&lt;&gt;0),SUM($Q300,$S300),IF(AND(申込書!$AH$4="SKY安心GIGAタブレット",SUM($U300,$W300)&lt;&gt;0),SUM($U300,$W300),"")),"")</f>
        <v/>
      </c>
      <c r="HE300" s="157"/>
      <c r="HF300" s="82"/>
      <c r="HG300" s="83"/>
    </row>
    <row r="301" spans="2:215" ht="26.85" customHeight="1">
      <c r="B301" s="62">
        <f t="shared" si="4"/>
        <v>296</v>
      </c>
      <c r="C301" s="63"/>
      <c r="D301" s="64"/>
      <c r="E301" s="207"/>
      <c r="F301" s="65"/>
      <c r="G301" s="66"/>
      <c r="H301" s="67"/>
      <c r="I301" s="68"/>
      <c r="J301" s="69"/>
      <c r="K301" s="70"/>
      <c r="L301" s="71"/>
      <c r="M301" s="72"/>
      <c r="N301" s="73"/>
      <c r="O301" s="74"/>
      <c r="P301" s="179"/>
      <c r="Q301" s="180"/>
      <c r="R301" s="180"/>
      <c r="S301" s="181"/>
      <c r="T301" s="179"/>
      <c r="U301" s="180"/>
      <c r="V301" s="182"/>
      <c r="W301" s="181"/>
      <c r="X301" s="75"/>
      <c r="Y301" s="76"/>
      <c r="Z301" s="77"/>
      <c r="AA301" s="78"/>
      <c r="AB301" s="79"/>
      <c r="AC301" s="79"/>
      <c r="AD301" s="79"/>
      <c r="AE301" s="77"/>
      <c r="AF301" s="139"/>
      <c r="AG301" s="139"/>
      <c r="AH301" s="139"/>
      <c r="AI301" s="80" t="str">
        <f>IF(AND(申込書!$C$90&lt;&gt;"▼プルダウンより選択してください",申込書!$C$90&lt;&gt;"",申込書!$P$90&lt;&gt;"YYYY/MM/DD",$G301&lt;&gt;""),申込書!$P$90,"")</f>
        <v/>
      </c>
      <c r="AJ301" s="81" t="str">
        <f>IF(AND(申込書!$C$90&lt;&gt;"▼プルダウンより選択してください",申込書!$C$90&lt;&gt;"",$G301&lt;&gt;""),申込書!$M$90,"")</f>
        <v/>
      </c>
      <c r="AK301" s="81" t="str">
        <f>IF($AI$3&lt;&gt;"コンテンツなし",IF(AND(申込書!$AH$4="GIGAスクールパック",SUM($P301,$R301)&lt;&gt;0),SUM($P301,$R301),IF(AND(申込書!$AH$4="SKY安心GIGAタブレット",SUM($T301,$V301)&lt;&gt;0),SUM($T301,$V301),"")),"")</f>
        <v/>
      </c>
      <c r="AL301" s="81" t="str">
        <f>IF($AI$3&lt;&gt;"コンテンツなし",IF(AND(申込書!$AH$4="GIGAスクールパック",SUM($Q301,$S301)&lt;&gt;0),SUM($Q301,$S301),IF(AND(申込書!$AH$4="SKY安心GIGAタブレット",SUM($U301,$W301)&lt;&gt;0),SUM($U301,$W301),"")),"")</f>
        <v/>
      </c>
      <c r="AM301" s="157"/>
      <c r="AN301" s="82"/>
      <c r="AO301" s="80" t="str">
        <f>IF(AND(申込書!$C$91&lt;&gt;"▼プルダウンより選択してください",申込書!$C$91&lt;&gt;"",申込書!$P$91&lt;&gt;"YYYY/MM/DD",$G301&lt;&gt;""),申込書!$P$91,"")</f>
        <v/>
      </c>
      <c r="AP301" s="81" t="str">
        <f>IF(AND(申込書!$C$91&lt;&gt;"▼プルダウンより選択してください",申込書!$C$91&lt;&gt;"",$G301&lt;&gt;""),申込書!$M$91,"")</f>
        <v/>
      </c>
      <c r="AQ301" s="81" t="str">
        <f>IF($AO$3&lt;&gt;"コンテンツなし",IF(AND(申込書!$AH$4="GIGAスクールパック",SUM($P301,$R301)&lt;&gt;0),SUM($P301,$R301),IF(AND(申込書!$AH$4="SKY安心GIGAタブレット",SUM($T301,$V301)&lt;&gt;0),SUM($T301,$V301),"")),"")</f>
        <v/>
      </c>
      <c r="AR301" s="81" t="str">
        <f>IF($AO$3&lt;&gt;"コンテンツなし",IF(AND(申込書!$AH$4="GIGAスクールパック",SUM($Q301,$S301)&lt;&gt;0),SUM($Q301,$S301),IF(AND(申込書!$AH$4="SKY安心GIGAタブレット",SUM($U301,$W301)&lt;&gt;0),SUM($U301,$W301),"")),"")</f>
        <v/>
      </c>
      <c r="AS301" s="157"/>
      <c r="AT301" s="82"/>
      <c r="AU301" s="80" t="str">
        <f>IF(AND(申込書!$C$92&lt;&gt;"▼プルダウンより選択してください",申込書!$C$92&lt;&gt;"",申込書!$P$92&lt;&gt;"YYYY/MM/DD",$G301&lt;&gt;""),申込書!$P$92,"")</f>
        <v/>
      </c>
      <c r="AV301" s="81" t="str">
        <f>IF(AND(申込書!$C$92&lt;&gt;"▼プルダウンより選択してください",申込書!$C$92&lt;&gt;"",$G301&lt;&gt;""),申込書!$M$92,"")</f>
        <v/>
      </c>
      <c r="AW301" s="81" t="str">
        <f>IF($AU$3&lt;&gt;"コンテンツなし",IF(AND(申込書!$AH$4="GIGAスクールパック",SUM($P301,$R301)&lt;&gt;0),SUM($P301,$R301),IF(AND(申込書!$AH$4="SKY安心GIGAタブレット",SUM($T301,$V301)&lt;&gt;0),SUM($T301,$V301),"")),"")</f>
        <v/>
      </c>
      <c r="AX301" s="81" t="str">
        <f>IF($AU$3&lt;&gt;"コンテンツなし",IF(AND(申込書!$AH$4="GIGAスクールパック",SUM($Q301,$S301)&lt;&gt;0),SUM($Q301,$S301),IF(AND(申込書!$AH$4="SKY安心GIGAタブレット",SUM($U301,$W301)&lt;&gt;0),SUM($U301,$W301),"")),"")</f>
        <v/>
      </c>
      <c r="AY301" s="157"/>
      <c r="AZ301" s="82"/>
      <c r="BA301" s="80" t="str">
        <f>IF(AND(申込書!$C$93&lt;&gt;"▼プルダウンより選択してください",申込書!$C$93&lt;&gt;"",申込書!$P$93&lt;&gt;"YYYY/MM/DD",$G301&lt;&gt;""),申込書!$P$93,"")</f>
        <v/>
      </c>
      <c r="BB301" s="81" t="str">
        <f>IF(AND(申込書!$C$93&lt;&gt;"▼プルダウンより選択してください",申込書!$C$93&lt;&gt;"",申込書!$M$93&gt;=1,$G301&lt;&gt;""),申込書!$M$93,"")</f>
        <v/>
      </c>
      <c r="BC301" s="81" t="str">
        <f>IF($BA$3&lt;&gt;"コンテンツなし",IF(AND(申込書!$AH$4="GIGAスクールパック",SUM($P301,$R301)&lt;&gt;0),SUM($P301,$R301),IF(AND(申込書!$AH$4="SKY安心GIGAタブレット",SUM($T301,$V301)&lt;&gt;0),SUM($T301,$V301),"")),"")</f>
        <v/>
      </c>
      <c r="BD301" s="81" t="str">
        <f>IF($BA$3&lt;&gt;"コンテンツなし",IF(AND(申込書!$AH$4="GIGAスクールパック",SUM($Q301,$S301)&lt;&gt;0),SUM($Q301,$S301),IF(AND(申込書!$AH$4="SKY安心GIGAタブレット",SUM($U301,$W301)&lt;&gt;0),SUM($U301,$W301),"")),"")</f>
        <v/>
      </c>
      <c r="BE301" s="157"/>
      <c r="BF301" s="82"/>
      <c r="BG301" s="80" t="str">
        <f>IF(AND(申込書!$C$94&lt;&gt;"▼プルダウンより選択してください",申込書!$C$94&lt;&gt;"",申込書!$P$94&lt;&gt;"YYYY/MM/DD",$G301&lt;&gt;""),申込書!$P$94,"")</f>
        <v/>
      </c>
      <c r="BH301" s="81" t="str">
        <f>IF(AND(申込書!$C$94&lt;&gt;"▼プルダウンより選択してください",申込書!$C$94&lt;&gt;"",$G301&lt;&gt;""),申込書!$M$94,"")</f>
        <v/>
      </c>
      <c r="BI301" s="81" t="str">
        <f>IF($BG$3&lt;&gt;"コンテンツなし",IF(AND(申込書!$AH$4="GIGAスクールパック",SUM($P301,$R301)&lt;&gt;0),SUM($P301,$R301),IF(AND(申込書!$AH$4="SKY安心GIGAタブレット",SUM($T301,$V301)&lt;&gt;0),SUM($T301,$V301),"")),"")</f>
        <v/>
      </c>
      <c r="BJ301" s="81" t="str">
        <f>IF($BG$3&lt;&gt;"コンテンツなし",IF(AND(申込書!$AH$4="GIGAスクールパック",SUM($Q301,$S301)&lt;&gt;0),SUM($Q301,$S301),IF(AND(申込書!$AH$4="SKY安心GIGAタブレット",SUM($U301,$W301)&lt;&gt;0),SUM($U301,$W301),"")),"")</f>
        <v/>
      </c>
      <c r="BK301" s="157"/>
      <c r="BL301" s="82"/>
      <c r="BM301" s="80" t="str">
        <f>IF(AND(申込書!$C$95&lt;&gt;"▼プルダウンより選択してください",申込書!$C$95&lt;&gt;"",申込書!$P$95&lt;&gt;"YYYY/MM/DD",$G301&lt;&gt;""),申込書!$P$95,"")</f>
        <v/>
      </c>
      <c r="BN301" s="81" t="str">
        <f>IF(AND(申込書!$C$95&lt;&gt;"▼プルダウンより選択してください",申込書!$C$95&lt;&gt;"",$G301&lt;&gt;""),申込書!$M$95,"")</f>
        <v/>
      </c>
      <c r="BO301" s="81" t="str">
        <f>IF($BM$3&lt;&gt;"コンテンツなし",IF(AND(申込書!$AH$4="GIGAスクールパック",SUM($P301,$R301)&lt;&gt;0),SUM($P301,$R301),IF(AND(申込書!$AH$4="SKY安心GIGAタブレット",SUM($T301,$V301)&lt;&gt;0),SUM($T301,$V301),"")),"")</f>
        <v/>
      </c>
      <c r="BP301" s="81" t="str">
        <f>IF($BM$3&lt;&gt;"コンテンツなし",IF(AND(申込書!$AH$4="GIGAスクールパック",SUM($Q301,$S301)&lt;&gt;0),SUM($Q301,$S301),IF(AND(申込書!$AH$4="SKY安心GIGAタブレット",SUM($U301,$W301)&lt;&gt;0),SUM($U301,$W301),"")),"")</f>
        <v/>
      </c>
      <c r="BQ301" s="157"/>
      <c r="BR301" s="82"/>
      <c r="BS301" s="80" t="str">
        <f>IF(AND(申込書!$C$96&lt;&gt;"▼プルダウンより選択してください",申込書!$C$96&lt;&gt;"",申込書!$P$96&lt;&gt;"YYYY/MM/DD",$G301&lt;&gt;""),申込書!$P$96,"")</f>
        <v/>
      </c>
      <c r="BT301" s="81" t="str">
        <f>IF(AND(申込書!$C$96&lt;&gt;"▼プルダウンより選択してください",申込書!$C$96&lt;&gt;"",$G301&lt;&gt;""),申込書!$M$96,"")</f>
        <v/>
      </c>
      <c r="BU301" s="81" t="str">
        <f>IF($BS$3&lt;&gt;"コンテンツなし",IF(AND(申込書!$AH$4="GIGAスクールパック",SUM($P301,$R301)&lt;&gt;0),SUM($P301,$R301),IF(AND(申込書!$AH$4="SKY安心GIGAタブレット",SUM($T301,$V301)&lt;&gt;0),SUM($T301,$V301),"")),"")</f>
        <v/>
      </c>
      <c r="BV301" s="81" t="str">
        <f>IF($BS$3&lt;&gt;"コンテンツなし",IF(AND(申込書!$AH$4="GIGAスクールパック",SUM($Q301,$S301)&lt;&gt;0),SUM($Q301,$S301),IF(AND(申込書!$AH$4="SKY安心GIGAタブレット",SUM($U301,$W301)&lt;&gt;0),SUM($U301,$W301),"")),"")</f>
        <v/>
      </c>
      <c r="BW301" s="157"/>
      <c r="BX301" s="82"/>
      <c r="BY301" s="80" t="str">
        <f>IF(AND(申込書!$C$97&lt;&gt;"▼プルダウンより選択してください",申込書!$C$97&lt;&gt;"",申込書!$P$97&lt;&gt;"YYYY/MM/DD",$G301&lt;&gt;""),申込書!$P$97,"")</f>
        <v/>
      </c>
      <c r="BZ301" s="81" t="str">
        <f>IF(AND(申込書!$C$97&lt;&gt;"▼プルダウンより選択してください",申込書!$C$97&lt;&gt;"",$G301&lt;&gt;""),申込書!$M$97,"")</f>
        <v/>
      </c>
      <c r="CA301" s="81" t="str">
        <f>IF($BY$3&lt;&gt;"コンテンツなし",IF(AND(申込書!$AH$4="GIGAスクールパック",SUM($P301,$R301)&lt;&gt;0),SUM($P301,$R301),IF(AND(申込書!$AH$4="SKY安心GIGAタブレット",SUM($T301,$V301)&lt;&gt;0),SUM($T301,$V301),"")),"")</f>
        <v/>
      </c>
      <c r="CB301" s="81" t="str">
        <f>IF($BY$3&lt;&gt;"コンテンツなし",IF(AND(申込書!$AH$4="GIGAスクールパック",SUM($Q301,$S301)&lt;&gt;0),SUM($Q301,$S301),IF(AND(申込書!$AH$4="SKY安心GIGAタブレット",SUM($U301,$W301)&lt;&gt;0),SUM($U301,$W301),"")),"")</f>
        <v/>
      </c>
      <c r="CC301" s="157"/>
      <c r="CD301" s="82"/>
      <c r="CE301" s="80" t="str">
        <f>IF(AND(申込書!$C$98&lt;&gt;"▼プルダウンより選択してください",申込書!$C$98&lt;&gt;"",申込書!$P$98&lt;&gt;"YYYY/MM/DD",$G301&lt;&gt;""),申込書!$P$98,"")</f>
        <v/>
      </c>
      <c r="CF301" s="81" t="str">
        <f>IF(AND(申込書!$C$98&lt;&gt;"▼プルダウンより選択してください",申込書!$C$98&lt;&gt;"",$G301&lt;&gt;""),申込書!$M$98,"")</f>
        <v/>
      </c>
      <c r="CG301" s="81" t="str">
        <f>IF($CE$3&lt;&gt;"コンテンツなし",IF(AND(申込書!$AH$4="GIGAスクールパック",SUM($P301,$R301)&lt;&gt;0),SUM($P301,$R301),IF(AND(申込書!$AH$4="SKY安心GIGAタブレット",SUM($T301,$V301)&lt;&gt;0),SUM($T301,$V301),"")),"")</f>
        <v/>
      </c>
      <c r="CH301" s="81" t="str">
        <f>IF($CE$3&lt;&gt;"コンテンツなし",IF(AND(申込書!$AH$4="GIGAスクールパック",SUM($Q301,$S301)&lt;&gt;0),SUM($Q301,$S301),IF(AND(申込書!$AH$4="SKY安心GIGAタブレット",SUM($U301,$W301)&lt;&gt;0),SUM($U301,$W301),"")),"")</f>
        <v/>
      </c>
      <c r="CI301" s="157"/>
      <c r="CJ301" s="82"/>
      <c r="CK301" s="80" t="str">
        <f>IF(AND(申込書!$C$99&lt;&gt;"▼プルダウンより選択してください",申込書!$C$99&lt;&gt;"",申込書!$P$99&lt;&gt;"YYYY/MM/DD",$G301&lt;&gt;""),申込書!$P$99,"")</f>
        <v/>
      </c>
      <c r="CL301" s="81" t="str">
        <f>IF(AND(申込書!$C$99&lt;&gt;"▼プルダウンより選択してください",申込書!$C$99&lt;&gt;"",$G301&lt;&gt;""),申込書!$M$99,"")</f>
        <v/>
      </c>
      <c r="CM301" s="81" t="str">
        <f>IF($CK$3&lt;&gt;"コンテンツなし",IF(AND(申込書!$AH$4="GIGAスクールパック",SUM($P301,$R301)&lt;&gt;0),SUM($P301,$R301),IF(AND(申込書!$AH$4="SKY安心GIGAタブレット",SUM($T301,$V301)&lt;&gt;0),SUM($T301,$V301),"")),"")</f>
        <v/>
      </c>
      <c r="CN301" s="81" t="str">
        <f>IF($CK$3&lt;&gt;"コンテンツなし",IF(AND(申込書!$AH$4="GIGAスクールパック",SUM($Q301,$S301)&lt;&gt;0),SUM($Q301,$S301),IF(AND(申込書!$AH$4="SKY安心GIGAタブレット",SUM($U301,$W301)&lt;&gt;0),SUM($U301,$W301),"")),"")</f>
        <v/>
      </c>
      <c r="CO301" s="157"/>
      <c r="CP301" s="82"/>
      <c r="CQ301" s="80" t="str">
        <f>IF(AND(申込書!$C$100&lt;&gt;"▼プルダウンより選択してください",申込書!$C$100&lt;&gt;"",申込書!$P$100&lt;&gt;"YYYY/MM/DD",$G301&lt;&gt;""),申込書!$P$100,"")</f>
        <v/>
      </c>
      <c r="CR301" s="81" t="str">
        <f>IF(AND(申込書!$C$100&lt;&gt;"▼プルダウンより選択してください",申込書!$C$100&lt;&gt;"",$G301&lt;&gt;""),申込書!$M$100,"")</f>
        <v/>
      </c>
      <c r="CS301" s="81" t="str">
        <f>IF($CQ$3&lt;&gt;"コンテンツなし",IF(AND(申込書!$AH$4="GIGAスクールパック",SUM($P301,$R301)&lt;&gt;0),SUM($P301,$R301),IF(AND(申込書!$AH$4="SKY安心GIGAタブレット",SUM($T301,$V301)&lt;&gt;0),SUM($T301,$V301),"")),"")</f>
        <v/>
      </c>
      <c r="CT301" s="81" t="str">
        <f>IF($CQ$3&lt;&gt;"コンテンツなし",IF(AND(申込書!$AH$4="GIGAスクールパック",SUM($Q301,$S301)&lt;&gt;0),SUM($Q301,$S301),IF(AND(申込書!$AH$4="SKY安心GIGAタブレット",SUM($U301,$W301)&lt;&gt;0),SUM($U301,$W301),"")),"")</f>
        <v/>
      </c>
      <c r="CU301" s="81"/>
      <c r="CV301" s="82"/>
      <c r="CW301" s="80" t="str">
        <f>IF(AND(申込書!$C$101&lt;&gt;"▼プルダウンより選択してください",申込書!$C$101&lt;&gt;"",申込書!$P$101&lt;&gt;"YYYY/MM/DD",$G301&lt;&gt;""),申込書!$P$101,"")</f>
        <v/>
      </c>
      <c r="CX301" s="81" t="str">
        <f>IF(AND(申込書!$C$101&lt;&gt;"▼プルダウンより選択してください",申込書!$C$101&lt;&gt;"",$G301&lt;&gt;""),申込書!$M$101,"")</f>
        <v/>
      </c>
      <c r="CY301" s="81" t="str">
        <f>IF($CW$3&lt;&gt;"コンテンツなし",IF(AND(申込書!$AH$4="GIGAスクールパック",SUM($P301,$R301)&lt;&gt;0),SUM($P301,$R301),IF(AND(申込書!$AH$4="SKY安心GIGAタブレット",SUM($T301,$V301)&lt;&gt;0),SUM($T301,$V301),"")),"")</f>
        <v/>
      </c>
      <c r="CZ301" s="81" t="str">
        <f>IF($CW$3&lt;&gt;"コンテンツなし",IF(AND(申込書!$AH$4="GIGAスクールパック",SUM($Q301,$S301)&lt;&gt;0),SUM($Q301,$S301),IF(AND(申込書!$AH$4="SKY安心GIGAタブレット",SUM($U301,$W301)&lt;&gt;0),SUM($U301,$W301),"")),"")</f>
        <v/>
      </c>
      <c r="DA301" s="81"/>
      <c r="DB301" s="82"/>
      <c r="DC301" s="80" t="str">
        <f>IF(AND(申込書!$C$102&lt;&gt;"▼プルダウンより選択してください",申込書!$C$102&lt;&gt;"",申込書!$P$102&lt;&gt;"YYYY/MM/DD",$G301&lt;&gt;""),申込書!$P$102,"")</f>
        <v/>
      </c>
      <c r="DD301" s="81" t="str">
        <f>IF(AND(申込書!$C$102&lt;&gt;"▼プルダウンより選択してください",申込書!$C$102&lt;&gt;"",$G301&lt;&gt;""),申込書!$M$102,"")</f>
        <v/>
      </c>
      <c r="DE301" s="81" t="str">
        <f>IF($DC$3&lt;&gt;"コンテンツなし",IF(AND(申込書!$AH$4="GIGAスクールパック",SUM($P301,$R301)&lt;&gt;0),SUM($P301,$R301),IF(AND(申込書!$AH$4="SKY安心GIGAタブレット",SUM($T301,$V301)&lt;&gt;0),SUM($T301,$V301),"")),"")</f>
        <v/>
      </c>
      <c r="DF301" s="81" t="str">
        <f>IF($DC$3&lt;&gt;"コンテンツなし",IF(AND(申込書!$AH$4="GIGAスクールパック",SUM($Q301,$S301)&lt;&gt;0),SUM($Q301,$S301),IF(AND(申込書!$AH$4="SKY安心GIGAタブレット",SUM($U301,$W301)&lt;&gt;0),SUM($U301,$W301),"")),"")</f>
        <v/>
      </c>
      <c r="DG301" s="81"/>
      <c r="DH301" s="82"/>
      <c r="DI301" s="80" t="str">
        <f>IF(AND(申込書!$C$103&lt;&gt;"▼プルダウンより選択してください",申込書!$C$103&lt;&gt;"",申込書!$P$103&lt;&gt;"YYYY/MM/DD",$G301&lt;&gt;""),申込書!$P$103,"")</f>
        <v/>
      </c>
      <c r="DJ301" s="81" t="str">
        <f>IF(AND(申込書!$C$103&lt;&gt;"▼プルダウンより選択してください",申込書!$C$103&lt;&gt;"",$G301&lt;&gt;""),申込書!$M$103,"")</f>
        <v/>
      </c>
      <c r="DK301" s="81" t="str">
        <f>IF($DI$3&lt;&gt;"コンテンツなし",IF(AND(申込書!$AH$4="GIGAスクールパック",SUM($P301,$R301)&lt;&gt;0),SUM($P301,$R301),IF(AND(申込書!$AH$4="SKY安心GIGAタブレット",SUM($T301,$V301)&lt;&gt;0),SUM($T301,$V301),"")),"")</f>
        <v/>
      </c>
      <c r="DL301" s="81" t="str">
        <f>IF($DI$3&lt;&gt;"コンテンツなし",IF(AND(申込書!$AH$4="GIGAスクールパック",SUM($Q301,$S301)&lt;&gt;0),SUM($Q301,$S301),IF(AND(申込書!$AH$4="SKY安心GIGAタブレット",SUM($U301,$W301)&lt;&gt;0),SUM($U301,$W301),"")),"")</f>
        <v/>
      </c>
      <c r="DM301" s="81"/>
      <c r="DN301" s="82"/>
      <c r="DO301" s="80" t="str">
        <f>IF(AND(申込書!$C$104&lt;&gt;"▼プルダウンより選択してください",申込書!$C$104&lt;&gt;"",申込書!$P$104&lt;&gt;"YYYY/MM/DD",$G301&lt;&gt;""),申込書!$P$104,"")</f>
        <v/>
      </c>
      <c r="DP301" s="81" t="str">
        <f>IF(AND(申込書!$C$104&lt;&gt;"▼プルダウンより選択してください",申込書!$C$104&lt;&gt;"",$G301&lt;&gt;""),申込書!$M$104,"")</f>
        <v/>
      </c>
      <c r="DQ301" s="81" t="str">
        <f>IF($DO$3&lt;&gt;"コンテンツなし",IF(AND(申込書!$AH$4="GIGAスクールパック",SUM($P301,$R301)&lt;&gt;0),SUM($P301,$R301),IF(AND(申込書!$AH$4="SKY安心GIGAタブレット",SUM($T301,$V301)&lt;&gt;0),SUM($T301,$V301),"")),"")</f>
        <v/>
      </c>
      <c r="DR301" s="81" t="str">
        <f>IF($DO$3&lt;&gt;"コンテンツなし",IF(AND(申込書!$AH$4="GIGAスクールパック",SUM($Q301,$S301)&lt;&gt;0),SUM($Q301,$S301),IF(AND(申込書!$AH$4="SKY安心GIGAタブレット",SUM($U301,$W301)&lt;&gt;0),SUM($U301,$W301),"")),"")</f>
        <v/>
      </c>
      <c r="DS301" s="81"/>
      <c r="DT301" s="82"/>
      <c r="DU301" s="80" t="str">
        <f>IF(AND(申込書!$C$105&lt;&gt;"▼プルダウンより選択してください",申込書!$C$105&lt;&gt;"",申込書!$P$105&lt;&gt;"YYYY/MM/DD",$G301&lt;&gt;""),申込書!$P$105,"")</f>
        <v/>
      </c>
      <c r="DV301" s="81" t="str">
        <f>IF(AND(申込書!$C$105&lt;&gt;"▼プルダウンより選択してください",申込書!$C$105&lt;&gt;"",$G301&lt;&gt;""),申込書!$M$105,"")</f>
        <v/>
      </c>
      <c r="DW301" s="81" t="str">
        <f>IF($DU$3&lt;&gt;"コンテンツなし",IF(AND(申込書!$AH$4="GIGAスクールパック",SUM($P301,$R301)&lt;&gt;0),SUM($P301,$R301),IF(AND(申込書!$AH$4="SKY安心GIGAタブレット",SUM($T301,$V301)&lt;&gt;0),SUM($T301,$V301),"")),"")</f>
        <v/>
      </c>
      <c r="DX301" s="81" t="str">
        <f>IF($DU$3&lt;&gt;"コンテンツなし",IF(AND(申込書!$AH$4="GIGAスクールパック",SUM($Q301,$S301)&lt;&gt;0),SUM($Q301,$S301),IF(AND(申込書!$AH$4="SKY安心GIGAタブレット",SUM($U301,$W301)&lt;&gt;0),SUM($U301,$W301),"")),"")</f>
        <v/>
      </c>
      <c r="DY301" s="157"/>
      <c r="DZ301" s="82"/>
      <c r="EA301" s="80" t="str">
        <f>IF(AND(申込書!$C$106&lt;&gt;"▼プルダウンより選択してください",申込書!$C$106&lt;&gt;"",申込書!$P$106&lt;&gt;"YYYY/MM/DD",$G301&lt;&gt;""),申込書!$P$106,"")</f>
        <v/>
      </c>
      <c r="EB301" s="81" t="str">
        <f>IF(AND(申込書!$C$106&lt;&gt;"▼プルダウンより選択してください",申込書!$C$106&lt;&gt;"",$G301&lt;&gt;""),申込書!$M$106,"")</f>
        <v/>
      </c>
      <c r="EC301" s="81" t="str">
        <f>IF($EA$3&lt;&gt;"コンテンツなし",IF(AND(申込書!$AH$4="GIGAスクールパック",SUM($P301,$R301)&lt;&gt;0),SUM($P301,$R301),IF(AND(申込書!$AH$4="SKY安心GIGAタブレット",SUM($T301,$V301)&lt;&gt;0),SUM($T301,$V301),"")),"")</f>
        <v/>
      </c>
      <c r="ED301" s="81" t="str">
        <f>IF($EA$3&lt;&gt;"コンテンツなし",IF(AND(申込書!$AH$4="GIGAスクールパック",SUM($Q301,$S301)&lt;&gt;0),SUM($Q301,$S301),IF(AND(申込書!$AH$4="SKY安心GIGAタブレット",SUM($U301,$W301)&lt;&gt;0),SUM($U301,$W301),"")),"")</f>
        <v/>
      </c>
      <c r="EE301" s="157"/>
      <c r="EF301" s="82"/>
      <c r="EG301" s="80" t="str">
        <f>IF(AND(申込書!$C$107&lt;&gt;"▼プルダウンより選択してください",申込書!$C$107&lt;&gt;"",申込書!$P$107&lt;&gt;"YYYY/MM/DD",$G301&lt;&gt;""),申込書!$P$107,"")</f>
        <v/>
      </c>
      <c r="EH301" s="81" t="str">
        <f>IF(AND(申込書!$C$107&lt;&gt;"▼プルダウンより選択してください",申込書!$C$107&lt;&gt;"",$G301&lt;&gt;""),申込書!$M$107,"")</f>
        <v/>
      </c>
      <c r="EI301" s="81" t="str">
        <f>IF($EG$3&lt;&gt;"コンテンツなし",IF(AND(申込書!$AH$4="GIGAスクールパック",SUM($P301,$R301)&lt;&gt;0),SUM($P301,$R301),IF(AND(申込書!$AH$4="SKY安心GIGAタブレット",SUM($T301,$V301)&lt;&gt;0),SUM($T301,$V301),"")),"")</f>
        <v/>
      </c>
      <c r="EJ301" s="81" t="str">
        <f>IF($EG$3&lt;&gt;"コンテンツなし",IF(AND(申込書!$AH$4="GIGAスクールパック",SUM($Q301,$S301)&lt;&gt;0),SUM($Q301,$S301),IF(AND(申込書!$AH$4="SKY安心GIGAタブレット",SUM($U301,$W301)&lt;&gt;0),SUM($U301,$W301),"")),"")</f>
        <v/>
      </c>
      <c r="EK301" s="157"/>
      <c r="EL301" s="82"/>
      <c r="EM301" s="80" t="str">
        <f>IF(AND(申込書!$C$108&lt;&gt;"▼プルダウンより選択してください",申込書!$C$108&lt;&gt;"",申込書!$P$108&lt;&gt;"YYYY/MM/DD",$G301&lt;&gt;""),申込書!$P$108,"")</f>
        <v/>
      </c>
      <c r="EN301" s="81" t="str">
        <f>IF(AND(申込書!$C$108&lt;&gt;"▼プルダウンより選択してください",申込書!$C$108&lt;&gt;"",$G301&lt;&gt;""),申込書!$M$108,"")</f>
        <v/>
      </c>
      <c r="EO301" s="81" t="str">
        <f>IF($EM$3&lt;&gt;"コンテンツなし",IF(AND(申込書!$AH$4="GIGAスクールパック",SUM($P301,$R301)&lt;&gt;0),SUM($P301,$R301),IF(AND(申込書!$AH$4="SKY安心GIGAタブレット",SUM($T301,$V301)&lt;&gt;0),SUM($T301,$V301),"")),"")</f>
        <v/>
      </c>
      <c r="EP301" s="81" t="str">
        <f>IF($EM$3&lt;&gt;"コンテンツなし",IF(AND(申込書!$AH$4="GIGAスクールパック",SUM($Q301,$S301)&lt;&gt;0),SUM($Q301,$S301),IF(AND(申込書!$AH$4="SKY安心GIGAタブレット",SUM($U301,$W301)&lt;&gt;0),SUM($U301,$W301),"")),"")</f>
        <v/>
      </c>
      <c r="EQ301" s="157"/>
      <c r="ER301" s="82"/>
      <c r="ES301" s="80" t="str">
        <f>IF(AND(申込書!$C$109&lt;&gt;"▼プルダウンより選択してください",申込書!$C$109&lt;&gt;"",申込書!$P$109&lt;&gt;"YYYY/MM/DD",$G301&lt;&gt;""),申込書!$P$109,"")</f>
        <v/>
      </c>
      <c r="ET301" s="81" t="str">
        <f>IF(AND(申込書!$C$109&lt;&gt;"▼プルダウンより選択してください",申込書!$C$109&lt;&gt;"",$G301&lt;&gt;""),申込書!$M$109,"")</f>
        <v/>
      </c>
      <c r="EU301" s="81" t="str">
        <f>IF($ES$3&lt;&gt;"コンテンツなし",IF(AND(申込書!$AH$4="GIGAスクールパック",SUM($P301,$R301)&lt;&gt;0),SUM($P301,$R301),IF(AND(申込書!$AH$4="SKY安心GIGAタブレット",SUM($T301,$V301)&lt;&gt;0),SUM($T301,$V301),"")),"")</f>
        <v/>
      </c>
      <c r="EV301" s="81" t="str">
        <f>IF($ES$3&lt;&gt;"コンテンツなし",IF(AND(申込書!$AH$4="GIGAスクールパック",SUM($Q301,$S301)&lt;&gt;0),SUM($Q301,$S301),IF(AND(申込書!$AH$4="SKY安心GIGAタブレット",SUM($U301,$W301)&lt;&gt;0),SUM($U301,$W301),"")),"")</f>
        <v/>
      </c>
      <c r="EW301" s="157"/>
      <c r="EX301" s="82"/>
      <c r="EY301" s="80" t="str">
        <f>IF(AND(申込書!$C$110&lt;&gt;"▼プルダウンより選択してください",申込書!$C$110&lt;&gt;"",申込書!$P$110&lt;&gt;"YYYY/MM/DD",$G301&lt;&gt;""),申込書!$P$110,"")</f>
        <v/>
      </c>
      <c r="EZ301" s="81" t="str">
        <f>IF(AND(申込書!$C$110&lt;&gt;"▼プルダウンより選択してください",申込書!$C$110&lt;&gt;"",$G301&lt;&gt;""),申込書!$M$110,"")</f>
        <v/>
      </c>
      <c r="FA301" s="81" t="str">
        <f>IF($EY$3&lt;&gt;"コンテンツなし",IF(AND(申込書!$AH$4="GIGAスクールパック",SUM($P301,$R301)&lt;&gt;0),SUM($P301,$R301),IF(AND(申込書!$AH$4="SKY安心GIGAタブレット",SUM($T301,$V301)&lt;&gt;0),SUM($T301,$V301),"")),"")</f>
        <v/>
      </c>
      <c r="FB301" s="81" t="str">
        <f>IF($EY$3&lt;&gt;"コンテンツなし",IF(AND(申込書!$AH$4="GIGAスクールパック",SUM($Q301,$S301)&lt;&gt;0),SUM($Q301,$S301),IF(AND(申込書!$AH$4="SKY安心GIGAタブレット",SUM($U301,$W301)&lt;&gt;0),SUM($U301,$W301),"")),"")</f>
        <v/>
      </c>
      <c r="FC301" s="157"/>
      <c r="FD301" s="82"/>
      <c r="FE301" s="80" t="str">
        <f>IF(AND(申込書!$C$111&lt;&gt;"▼プルダウンより選択してください",申込書!$C$111&lt;&gt;"",申込書!$P$111&lt;&gt;"YYYY/MM/DD",$G301&lt;&gt;""),申込書!$P$111,"")</f>
        <v/>
      </c>
      <c r="FF301" s="81" t="str">
        <f>IF(AND(申込書!$C$111&lt;&gt;"▼プルダウンより選択してください",申込書!$C$111&lt;&gt;"",$G301&lt;&gt;""),申込書!$M$111,"")</f>
        <v/>
      </c>
      <c r="FG301" s="81" t="str">
        <f>IF($FE$3&lt;&gt;"コンテンツなし",IF(AND(申込書!$AH$4="GIGAスクールパック",SUM($P301,$R301)&lt;&gt;0),SUM($P301,$R301),IF(AND(申込書!$AH$4="SKY安心GIGAタブレット",SUM($T301,$V301)&lt;&gt;0),SUM($T301,$V301),"")),"")</f>
        <v/>
      </c>
      <c r="FH301" s="81" t="str">
        <f>IF($FE$3&lt;&gt;"コンテンツなし",IF(AND(申込書!$AH$4="GIGAスクールパック",SUM($Q301,$S301)&lt;&gt;0),SUM($Q301,$S301),IF(AND(申込書!$AH$4="SKY安心GIGAタブレット",SUM($U301,$W301)&lt;&gt;0),SUM($U301,$W301),"")),"")</f>
        <v/>
      </c>
      <c r="FI301" s="157"/>
      <c r="FJ301" s="82"/>
      <c r="FK301" s="80" t="str">
        <f>IF(AND(申込書!$C$112&lt;&gt;"▼プルダウンより選択してください",申込書!$C$112&lt;&gt;"",申込書!$P$112&lt;&gt;"YYYY/MM/DD",$G301&lt;&gt;""),申込書!$P$112,"")</f>
        <v/>
      </c>
      <c r="FL301" s="81" t="str">
        <f>IF(AND(申込書!$C$112&lt;&gt;"▼プルダウンより選択してください",申込書!$C$112&lt;&gt;"",$G301&lt;&gt;""),申込書!$M$112,"")</f>
        <v/>
      </c>
      <c r="FM301" s="81" t="str">
        <f>IF($FK$3&lt;&gt;"コンテンツなし",IF(AND(申込書!$AH$4="GIGAスクールパック",SUM($P301,$R301)&lt;&gt;0),SUM($P301,$R301),IF(AND(申込書!$AH$4="SKY安心GIGAタブレット",SUM($T301,$V301)&lt;&gt;0),SUM($T301,$V301),"")),"")</f>
        <v/>
      </c>
      <c r="FN301" s="81" t="str">
        <f>IF($FK$3&lt;&gt;"コンテンツなし",IF(AND(申込書!$AH$4="GIGAスクールパック",SUM($Q301,$S301)&lt;&gt;0),SUM($Q301,$S301),IF(AND(申込書!$AH$4="SKY安心GIGAタブレット",SUM($U301,$W301)&lt;&gt;0),SUM($U301,$W301),"")),"")</f>
        <v/>
      </c>
      <c r="FO301" s="157"/>
      <c r="FP301" s="82"/>
      <c r="FQ301" s="80" t="str">
        <f>IF(AND(申込書!$C$113&lt;&gt;"▼プルダウンより選択してください",申込書!$C$113&lt;&gt;"",申込書!$P$113&lt;&gt;"YYYY/MM/DD",$G301&lt;&gt;""),申込書!$P$113,"")</f>
        <v/>
      </c>
      <c r="FR301" s="81" t="str">
        <f>IF(AND(申込書!$C$113&lt;&gt;"▼プルダウンより選択してください",申込書!$C$113&lt;&gt;"",$G301&lt;&gt;""),申込書!$M$113,"")</f>
        <v/>
      </c>
      <c r="FS301" s="81" t="str">
        <f>IF($FQ$3&lt;&gt;"コンテンツなし",IF(AND(申込書!$AH$4="GIGAスクールパック",SUM($P301,$R301)&lt;&gt;0),SUM($P301,$R301),IF(AND(申込書!$AH$4="SKY安心GIGAタブレット",SUM($T301,$V301)&lt;&gt;0),SUM($T301,$V301),"")),"")</f>
        <v/>
      </c>
      <c r="FT301" s="81" t="str">
        <f>IF($FQ$3&lt;&gt;"コンテンツなし",IF(AND(申込書!$AH$4="GIGAスクールパック",SUM($Q301,$S301)&lt;&gt;0),SUM($Q301,$S301),IF(AND(申込書!$AH$4="SKY安心GIGAタブレット",SUM($U301,$W301)&lt;&gt;0),SUM($U301,$W301),"")),"")</f>
        <v/>
      </c>
      <c r="FU301" s="157"/>
      <c r="FV301" s="82"/>
      <c r="FW301" s="80" t="str">
        <f>IF(AND(申込書!$C$114&lt;&gt;"▼プルダウンより選択してください",申込書!$C$114&lt;&gt;"",申込書!$P$114&lt;&gt;"YYYY/MM/DD",$G301&lt;&gt;""),申込書!$P$114,"")</f>
        <v/>
      </c>
      <c r="FX301" s="81" t="str">
        <f>IF(AND(申込書!$C$114&lt;&gt;"▼プルダウンより選択してください",申込書!$C$114&lt;&gt;"",$G301&lt;&gt;""),申込書!$M$114,"")</f>
        <v/>
      </c>
      <c r="FY301" s="81" t="str">
        <f>IF($FW$3&lt;&gt;"コンテンツなし",IF(AND(申込書!$AH$4="GIGAスクールパック",SUM($P301,$R301)&lt;&gt;0),SUM($P301,$R301),IF(AND(申込書!$AH$4="SKY安心GIGAタブレット",SUM($T301,$V301)&lt;&gt;0),SUM($T301,$V301),"")),"")</f>
        <v/>
      </c>
      <c r="FZ301" s="81" t="str">
        <f>IF($FW$3&lt;&gt;"コンテンツなし",IF(AND(申込書!$AH$4="GIGAスクールパック",SUM($Q301,$S301)&lt;&gt;0),SUM($Q301,$S301),IF(AND(申込書!$AH$4="SKY安心GIGAタブレット",SUM($U301,$W301)&lt;&gt;0),SUM($U301,$W301),"")),"")</f>
        <v/>
      </c>
      <c r="GA301" s="157"/>
      <c r="GB301" s="82"/>
      <c r="GC301" s="80" t="str">
        <f>IF(AND(申込書!$C$115&lt;&gt;"▼プルダウンより選択してください",申込書!$C$115&lt;&gt;"",申込書!$P$115&lt;&gt;"YYYY/MM/DD",$G301&lt;&gt;""),申込書!$P$115,"")</f>
        <v/>
      </c>
      <c r="GD301" s="81" t="str">
        <f>IF(AND(申込書!$C$115&lt;&gt;"▼プルダウンより選択してください",申込書!$C$115&lt;&gt;"",$G301&lt;&gt;""),申込書!$M$115,"")</f>
        <v/>
      </c>
      <c r="GE301" s="81" t="str">
        <f>IF($GC$3&lt;&gt;"コンテンツなし",IF(AND(申込書!$AH$4="GIGAスクールパック",SUM($P301,$R301)&lt;&gt;0),SUM($P301,$R301),IF(AND(申込書!$AH$4="SKY安心GIGAタブレット",SUM($T301,$V301)&lt;&gt;0),SUM($T301,$V301),"")),"")</f>
        <v/>
      </c>
      <c r="GF301" s="81" t="str">
        <f>IF($GC$3&lt;&gt;"コンテンツなし",IF(AND(申込書!$AH$4="GIGAスクールパック",SUM($Q301,$S301)&lt;&gt;0),SUM($Q301,$S301),IF(AND(申込書!$AH$4="SKY安心GIGAタブレット",SUM($U301,$W301)&lt;&gt;0),SUM($U301,$W301),"")),"")</f>
        <v/>
      </c>
      <c r="GG301" s="157"/>
      <c r="GH301" s="82"/>
      <c r="GI301" s="80" t="str">
        <f>IF(AND(申込書!$C$116&lt;&gt;"▼プルダウンより選択してください",申込書!$C$116&lt;&gt;"",申込書!$P$116&lt;&gt;"YYYY/MM/DD",$G301&lt;&gt;""),申込書!$P$116,"")</f>
        <v/>
      </c>
      <c r="GJ301" s="81" t="str">
        <f>IF(AND(申込書!$C$116&lt;&gt;"▼プルダウンより選択してください",申込書!$C$116&lt;&gt;"",$G301&lt;&gt;""),申込書!$M$116,"")</f>
        <v/>
      </c>
      <c r="GK301" s="81" t="str">
        <f>IF($GI$3&lt;&gt;"コンテンツなし",IF(AND(申込書!$AH$4="GIGAスクールパック",SUM($P301,$R301)&lt;&gt;0),SUM($P301,$R301),IF(AND(申込書!$AH$4="SKY安心GIGAタブレット",SUM($T301,$V301)&lt;&gt;0),SUM($T301,$V301),"")),"")</f>
        <v/>
      </c>
      <c r="GL301" s="81" t="str">
        <f>IF($GI$3&lt;&gt;"コンテンツなし",IF(AND(申込書!$AH$4="GIGAスクールパック",SUM($Q301,$S301)&lt;&gt;0),SUM($Q301,$S301),IF(AND(申込書!$AH$4="SKY安心GIGAタブレット",SUM($U301,$W301)&lt;&gt;0),SUM($U301,$W301),"")),"")</f>
        <v/>
      </c>
      <c r="GM301" s="157"/>
      <c r="GN301" s="82"/>
      <c r="GO301" s="80" t="str">
        <f>IF(AND(申込書!$C$117&lt;&gt;"▼プルダウンより選択してください",申込書!$C$117&lt;&gt;"",申込書!$P$117&lt;&gt;"YYYY/MM/DD",$G301&lt;&gt;""),申込書!$P$117,"")</f>
        <v/>
      </c>
      <c r="GP301" s="81" t="str">
        <f>IF(AND(申込書!$C$117&lt;&gt;"▼プルダウンより選択してください",申込書!$C$117&lt;&gt;"",$G301&lt;&gt;""),申込書!$M$117,"")</f>
        <v/>
      </c>
      <c r="GQ301" s="81" t="str">
        <f>IF($GO$3&lt;&gt;"コンテンツなし",IF(AND(申込書!$AH$4="GIGAスクールパック",SUM($P301,$R301)&lt;&gt;0),SUM($P301,$R301),IF(AND(申込書!$AH$4="SKY安心GIGAタブレット",SUM($T301,$V301)&lt;&gt;0),SUM($T301,$V301),"")),"")</f>
        <v/>
      </c>
      <c r="GR301" s="81" t="str">
        <f>IF($GO$3&lt;&gt;"コンテンツなし",IF(AND(申込書!$AH$4="GIGAスクールパック",SUM($Q301,$S301)&lt;&gt;0),SUM($Q301,$S301),IF(AND(申込書!$AH$4="SKY安心GIGAタブレット",SUM($U301,$W301)&lt;&gt;0),SUM($U301,$W301),"")),"")</f>
        <v/>
      </c>
      <c r="GS301" s="157"/>
      <c r="GT301" s="82"/>
      <c r="GU301" s="80" t="str">
        <f>IF(AND(申込書!$C$118&lt;&gt;"▼プルダウンより選択してください",申込書!$C$118&lt;&gt;"",申込書!$P$118&lt;&gt;"YYYY/MM/DD",$G301&lt;&gt;""),申込書!$P$118,"")</f>
        <v/>
      </c>
      <c r="GV301" s="81" t="str">
        <f>IF(AND(申込書!$C$118&lt;&gt;"▼プルダウンより選択してください",申込書!$C$118&lt;&gt;"",$G301&lt;&gt;""),申込書!$M$118,"")</f>
        <v/>
      </c>
      <c r="GW301" s="81" t="str">
        <f>IF($GU$3&lt;&gt;"コンテンツなし",IF(AND(申込書!$AH$4="GIGAスクールパック",SUM($P301,$R301)&lt;&gt;0),SUM($P301,$R301),IF(AND(申込書!$AH$4="SKY安心GIGAタブレット",SUM($T301,$V301)&lt;&gt;0),SUM($T301,$V301),"")),"")</f>
        <v/>
      </c>
      <c r="GX301" s="81" t="str">
        <f>IF($GU$3&lt;&gt;"コンテンツなし",IF(AND(申込書!$AH$4="GIGAスクールパック",SUM($Q301,$S301)&lt;&gt;0),SUM($Q301,$S301),IF(AND(申込書!$AH$4="SKY安心GIGAタブレット",SUM($U301,$W301)&lt;&gt;0),SUM($U301,$W301),"")),"")</f>
        <v/>
      </c>
      <c r="GY301" s="157"/>
      <c r="GZ301" s="82"/>
      <c r="HA301" s="80" t="str">
        <f>IF(AND(申込書!$C$119&lt;&gt;"▼プルダウンより選択してください",申込書!$C$119&lt;&gt;"",申込書!$P$119&lt;&gt;"YYYY/MM/DD",$G301&lt;&gt;""),申込書!$P$119,"")</f>
        <v/>
      </c>
      <c r="HB301" s="81" t="str">
        <f>IF(AND(申込書!$C$119&lt;&gt;"▼プルダウンより選択してください",申込書!$C$119&lt;&gt;"",$G301&lt;&gt;""),申込書!$M$119,"")</f>
        <v/>
      </c>
      <c r="HC301" s="81" t="str">
        <f>IF($HA$3&lt;&gt;"コンテンツなし",IF(AND(申込書!$AH$4="GIGAスクールパック",SUM($P301,$R301)&lt;&gt;0),SUM($P301,$R301),IF(AND(申込書!$AH$4="SKY安心GIGAタブレット",SUM($T301,$V301)&lt;&gt;0),SUM($T301,$V301),"")),"")</f>
        <v/>
      </c>
      <c r="HD301" s="81" t="str">
        <f>IF($HA$3&lt;&gt;"コンテンツなし",IF(AND(申込書!$AH$4="GIGAスクールパック",SUM($Q301,$S301)&lt;&gt;0),SUM($Q301,$S301),IF(AND(申込書!$AH$4="SKY安心GIGAタブレット",SUM($U301,$W301)&lt;&gt;0),SUM($U301,$W301),"")),"")</f>
        <v/>
      </c>
      <c r="HE301" s="157"/>
      <c r="HF301" s="82"/>
      <c r="HG301" s="83"/>
    </row>
    <row r="302" spans="2:215" ht="26.85" customHeight="1">
      <c r="B302" s="62">
        <f t="shared" si="4"/>
        <v>297</v>
      </c>
      <c r="C302" s="63"/>
      <c r="D302" s="64"/>
      <c r="E302" s="207"/>
      <c r="F302" s="65"/>
      <c r="G302" s="66"/>
      <c r="H302" s="67"/>
      <c r="I302" s="68"/>
      <c r="J302" s="69"/>
      <c r="K302" s="70"/>
      <c r="L302" s="71"/>
      <c r="M302" s="72"/>
      <c r="N302" s="73"/>
      <c r="O302" s="74"/>
      <c r="P302" s="179"/>
      <c r="Q302" s="180"/>
      <c r="R302" s="180"/>
      <c r="S302" s="181"/>
      <c r="T302" s="179"/>
      <c r="U302" s="180"/>
      <c r="V302" s="182"/>
      <c r="W302" s="181"/>
      <c r="X302" s="75"/>
      <c r="Y302" s="76"/>
      <c r="Z302" s="77"/>
      <c r="AA302" s="78"/>
      <c r="AB302" s="79"/>
      <c r="AC302" s="79"/>
      <c r="AD302" s="79"/>
      <c r="AE302" s="77"/>
      <c r="AF302" s="139"/>
      <c r="AG302" s="139"/>
      <c r="AH302" s="139"/>
      <c r="AI302" s="80" t="str">
        <f>IF(AND(申込書!$C$90&lt;&gt;"▼プルダウンより選択してください",申込書!$C$90&lt;&gt;"",申込書!$P$90&lt;&gt;"YYYY/MM/DD",$G302&lt;&gt;""),申込書!$P$90,"")</f>
        <v/>
      </c>
      <c r="AJ302" s="81" t="str">
        <f>IF(AND(申込書!$C$90&lt;&gt;"▼プルダウンより選択してください",申込書!$C$90&lt;&gt;"",$G302&lt;&gt;""),申込書!$M$90,"")</f>
        <v/>
      </c>
      <c r="AK302" s="81" t="str">
        <f>IF($AI$3&lt;&gt;"コンテンツなし",IF(AND(申込書!$AH$4="GIGAスクールパック",SUM($P302,$R302)&lt;&gt;0),SUM($P302,$R302),IF(AND(申込書!$AH$4="SKY安心GIGAタブレット",SUM($T302,$V302)&lt;&gt;0),SUM($T302,$V302),"")),"")</f>
        <v/>
      </c>
      <c r="AL302" s="81" t="str">
        <f>IF($AI$3&lt;&gt;"コンテンツなし",IF(AND(申込書!$AH$4="GIGAスクールパック",SUM($Q302,$S302)&lt;&gt;0),SUM($Q302,$S302),IF(AND(申込書!$AH$4="SKY安心GIGAタブレット",SUM($U302,$W302)&lt;&gt;0),SUM($U302,$W302),"")),"")</f>
        <v/>
      </c>
      <c r="AM302" s="157"/>
      <c r="AN302" s="82"/>
      <c r="AO302" s="80" t="str">
        <f>IF(AND(申込書!$C$91&lt;&gt;"▼プルダウンより選択してください",申込書!$C$91&lt;&gt;"",申込書!$P$91&lt;&gt;"YYYY/MM/DD",$G302&lt;&gt;""),申込書!$P$91,"")</f>
        <v/>
      </c>
      <c r="AP302" s="81" t="str">
        <f>IF(AND(申込書!$C$91&lt;&gt;"▼プルダウンより選択してください",申込書!$C$91&lt;&gt;"",$G302&lt;&gt;""),申込書!$M$91,"")</f>
        <v/>
      </c>
      <c r="AQ302" s="81" t="str">
        <f>IF($AO$3&lt;&gt;"コンテンツなし",IF(AND(申込書!$AH$4="GIGAスクールパック",SUM($P302,$R302)&lt;&gt;0),SUM($P302,$R302),IF(AND(申込書!$AH$4="SKY安心GIGAタブレット",SUM($T302,$V302)&lt;&gt;0),SUM($T302,$V302),"")),"")</f>
        <v/>
      </c>
      <c r="AR302" s="81" t="str">
        <f>IF($AO$3&lt;&gt;"コンテンツなし",IF(AND(申込書!$AH$4="GIGAスクールパック",SUM($Q302,$S302)&lt;&gt;0),SUM($Q302,$S302),IF(AND(申込書!$AH$4="SKY安心GIGAタブレット",SUM($U302,$W302)&lt;&gt;0),SUM($U302,$W302),"")),"")</f>
        <v/>
      </c>
      <c r="AS302" s="157"/>
      <c r="AT302" s="82"/>
      <c r="AU302" s="80" t="str">
        <f>IF(AND(申込書!$C$92&lt;&gt;"▼プルダウンより選択してください",申込書!$C$92&lt;&gt;"",申込書!$P$92&lt;&gt;"YYYY/MM/DD",$G302&lt;&gt;""),申込書!$P$92,"")</f>
        <v/>
      </c>
      <c r="AV302" s="81" t="str">
        <f>IF(AND(申込書!$C$92&lt;&gt;"▼プルダウンより選択してください",申込書!$C$92&lt;&gt;"",$G302&lt;&gt;""),申込書!$M$92,"")</f>
        <v/>
      </c>
      <c r="AW302" s="81" t="str">
        <f>IF($AU$3&lt;&gt;"コンテンツなし",IF(AND(申込書!$AH$4="GIGAスクールパック",SUM($P302,$R302)&lt;&gt;0),SUM($P302,$R302),IF(AND(申込書!$AH$4="SKY安心GIGAタブレット",SUM($T302,$V302)&lt;&gt;0),SUM($T302,$V302),"")),"")</f>
        <v/>
      </c>
      <c r="AX302" s="81" t="str">
        <f>IF($AU$3&lt;&gt;"コンテンツなし",IF(AND(申込書!$AH$4="GIGAスクールパック",SUM($Q302,$S302)&lt;&gt;0),SUM($Q302,$S302),IF(AND(申込書!$AH$4="SKY安心GIGAタブレット",SUM($U302,$W302)&lt;&gt;0),SUM($U302,$W302),"")),"")</f>
        <v/>
      </c>
      <c r="AY302" s="157"/>
      <c r="AZ302" s="82"/>
      <c r="BA302" s="80" t="str">
        <f>IF(AND(申込書!$C$93&lt;&gt;"▼プルダウンより選択してください",申込書!$C$93&lt;&gt;"",申込書!$P$93&lt;&gt;"YYYY/MM/DD",$G302&lt;&gt;""),申込書!$P$93,"")</f>
        <v/>
      </c>
      <c r="BB302" s="81" t="str">
        <f>IF(AND(申込書!$C$93&lt;&gt;"▼プルダウンより選択してください",申込書!$C$93&lt;&gt;"",申込書!$M$93&gt;=1,$G302&lt;&gt;""),申込書!$M$93,"")</f>
        <v/>
      </c>
      <c r="BC302" s="81" t="str">
        <f>IF($BA$3&lt;&gt;"コンテンツなし",IF(AND(申込書!$AH$4="GIGAスクールパック",SUM($P302,$R302)&lt;&gt;0),SUM($P302,$R302),IF(AND(申込書!$AH$4="SKY安心GIGAタブレット",SUM($T302,$V302)&lt;&gt;0),SUM($T302,$V302),"")),"")</f>
        <v/>
      </c>
      <c r="BD302" s="81" t="str">
        <f>IF($BA$3&lt;&gt;"コンテンツなし",IF(AND(申込書!$AH$4="GIGAスクールパック",SUM($Q302,$S302)&lt;&gt;0),SUM($Q302,$S302),IF(AND(申込書!$AH$4="SKY安心GIGAタブレット",SUM($U302,$W302)&lt;&gt;0),SUM($U302,$W302),"")),"")</f>
        <v/>
      </c>
      <c r="BE302" s="157"/>
      <c r="BF302" s="82"/>
      <c r="BG302" s="80" t="str">
        <f>IF(AND(申込書!$C$94&lt;&gt;"▼プルダウンより選択してください",申込書!$C$94&lt;&gt;"",申込書!$P$94&lt;&gt;"YYYY/MM/DD",$G302&lt;&gt;""),申込書!$P$94,"")</f>
        <v/>
      </c>
      <c r="BH302" s="81" t="str">
        <f>IF(AND(申込書!$C$94&lt;&gt;"▼プルダウンより選択してください",申込書!$C$94&lt;&gt;"",$G302&lt;&gt;""),申込書!$M$94,"")</f>
        <v/>
      </c>
      <c r="BI302" s="81" t="str">
        <f>IF($BG$3&lt;&gt;"コンテンツなし",IF(AND(申込書!$AH$4="GIGAスクールパック",SUM($P302,$R302)&lt;&gt;0),SUM($P302,$R302),IF(AND(申込書!$AH$4="SKY安心GIGAタブレット",SUM($T302,$V302)&lt;&gt;0),SUM($T302,$V302),"")),"")</f>
        <v/>
      </c>
      <c r="BJ302" s="81" t="str">
        <f>IF($BG$3&lt;&gt;"コンテンツなし",IF(AND(申込書!$AH$4="GIGAスクールパック",SUM($Q302,$S302)&lt;&gt;0),SUM($Q302,$S302),IF(AND(申込書!$AH$4="SKY安心GIGAタブレット",SUM($U302,$W302)&lt;&gt;0),SUM($U302,$W302),"")),"")</f>
        <v/>
      </c>
      <c r="BK302" s="157"/>
      <c r="BL302" s="82"/>
      <c r="BM302" s="80" t="str">
        <f>IF(AND(申込書!$C$95&lt;&gt;"▼プルダウンより選択してください",申込書!$C$95&lt;&gt;"",申込書!$P$95&lt;&gt;"YYYY/MM/DD",$G302&lt;&gt;""),申込書!$P$95,"")</f>
        <v/>
      </c>
      <c r="BN302" s="81" t="str">
        <f>IF(AND(申込書!$C$95&lt;&gt;"▼プルダウンより選択してください",申込書!$C$95&lt;&gt;"",$G302&lt;&gt;""),申込書!$M$95,"")</f>
        <v/>
      </c>
      <c r="BO302" s="81" t="str">
        <f>IF($BM$3&lt;&gt;"コンテンツなし",IF(AND(申込書!$AH$4="GIGAスクールパック",SUM($P302,$R302)&lt;&gt;0),SUM($P302,$R302),IF(AND(申込書!$AH$4="SKY安心GIGAタブレット",SUM($T302,$V302)&lt;&gt;0),SUM($T302,$V302),"")),"")</f>
        <v/>
      </c>
      <c r="BP302" s="81" t="str">
        <f>IF($BM$3&lt;&gt;"コンテンツなし",IF(AND(申込書!$AH$4="GIGAスクールパック",SUM($Q302,$S302)&lt;&gt;0),SUM($Q302,$S302),IF(AND(申込書!$AH$4="SKY安心GIGAタブレット",SUM($U302,$W302)&lt;&gt;0),SUM($U302,$W302),"")),"")</f>
        <v/>
      </c>
      <c r="BQ302" s="157"/>
      <c r="BR302" s="82"/>
      <c r="BS302" s="80" t="str">
        <f>IF(AND(申込書!$C$96&lt;&gt;"▼プルダウンより選択してください",申込書!$C$96&lt;&gt;"",申込書!$P$96&lt;&gt;"YYYY/MM/DD",$G302&lt;&gt;""),申込書!$P$96,"")</f>
        <v/>
      </c>
      <c r="BT302" s="81" t="str">
        <f>IF(AND(申込書!$C$96&lt;&gt;"▼プルダウンより選択してください",申込書!$C$96&lt;&gt;"",$G302&lt;&gt;""),申込書!$M$96,"")</f>
        <v/>
      </c>
      <c r="BU302" s="81" t="str">
        <f>IF($BS$3&lt;&gt;"コンテンツなし",IF(AND(申込書!$AH$4="GIGAスクールパック",SUM($P302,$R302)&lt;&gt;0),SUM($P302,$R302),IF(AND(申込書!$AH$4="SKY安心GIGAタブレット",SUM($T302,$V302)&lt;&gt;0),SUM($T302,$V302),"")),"")</f>
        <v/>
      </c>
      <c r="BV302" s="81" t="str">
        <f>IF($BS$3&lt;&gt;"コンテンツなし",IF(AND(申込書!$AH$4="GIGAスクールパック",SUM($Q302,$S302)&lt;&gt;0),SUM($Q302,$S302),IF(AND(申込書!$AH$4="SKY安心GIGAタブレット",SUM($U302,$W302)&lt;&gt;0),SUM($U302,$W302),"")),"")</f>
        <v/>
      </c>
      <c r="BW302" s="157"/>
      <c r="BX302" s="82"/>
      <c r="BY302" s="80" t="str">
        <f>IF(AND(申込書!$C$97&lt;&gt;"▼プルダウンより選択してください",申込書!$C$97&lt;&gt;"",申込書!$P$97&lt;&gt;"YYYY/MM/DD",$G302&lt;&gt;""),申込書!$P$97,"")</f>
        <v/>
      </c>
      <c r="BZ302" s="81" t="str">
        <f>IF(AND(申込書!$C$97&lt;&gt;"▼プルダウンより選択してください",申込書!$C$97&lt;&gt;"",$G302&lt;&gt;""),申込書!$M$97,"")</f>
        <v/>
      </c>
      <c r="CA302" s="81" t="str">
        <f>IF($BY$3&lt;&gt;"コンテンツなし",IF(AND(申込書!$AH$4="GIGAスクールパック",SUM($P302,$R302)&lt;&gt;0),SUM($P302,$R302),IF(AND(申込書!$AH$4="SKY安心GIGAタブレット",SUM($T302,$V302)&lt;&gt;0),SUM($T302,$V302),"")),"")</f>
        <v/>
      </c>
      <c r="CB302" s="81" t="str">
        <f>IF($BY$3&lt;&gt;"コンテンツなし",IF(AND(申込書!$AH$4="GIGAスクールパック",SUM($Q302,$S302)&lt;&gt;0),SUM($Q302,$S302),IF(AND(申込書!$AH$4="SKY安心GIGAタブレット",SUM($U302,$W302)&lt;&gt;0),SUM($U302,$W302),"")),"")</f>
        <v/>
      </c>
      <c r="CC302" s="157"/>
      <c r="CD302" s="82"/>
      <c r="CE302" s="80" t="str">
        <f>IF(AND(申込書!$C$98&lt;&gt;"▼プルダウンより選択してください",申込書!$C$98&lt;&gt;"",申込書!$P$98&lt;&gt;"YYYY/MM/DD",$G302&lt;&gt;""),申込書!$P$98,"")</f>
        <v/>
      </c>
      <c r="CF302" s="81" t="str">
        <f>IF(AND(申込書!$C$98&lt;&gt;"▼プルダウンより選択してください",申込書!$C$98&lt;&gt;"",$G302&lt;&gt;""),申込書!$M$98,"")</f>
        <v/>
      </c>
      <c r="CG302" s="81" t="str">
        <f>IF($CE$3&lt;&gt;"コンテンツなし",IF(AND(申込書!$AH$4="GIGAスクールパック",SUM($P302,$R302)&lt;&gt;0),SUM($P302,$R302),IF(AND(申込書!$AH$4="SKY安心GIGAタブレット",SUM($T302,$V302)&lt;&gt;0),SUM($T302,$V302),"")),"")</f>
        <v/>
      </c>
      <c r="CH302" s="81" t="str">
        <f>IF($CE$3&lt;&gt;"コンテンツなし",IF(AND(申込書!$AH$4="GIGAスクールパック",SUM($Q302,$S302)&lt;&gt;0),SUM($Q302,$S302),IF(AND(申込書!$AH$4="SKY安心GIGAタブレット",SUM($U302,$W302)&lt;&gt;0),SUM($U302,$W302),"")),"")</f>
        <v/>
      </c>
      <c r="CI302" s="157"/>
      <c r="CJ302" s="82"/>
      <c r="CK302" s="80" t="str">
        <f>IF(AND(申込書!$C$99&lt;&gt;"▼プルダウンより選択してください",申込書!$C$99&lt;&gt;"",申込書!$P$99&lt;&gt;"YYYY/MM/DD",$G302&lt;&gt;""),申込書!$P$99,"")</f>
        <v/>
      </c>
      <c r="CL302" s="81" t="str">
        <f>IF(AND(申込書!$C$99&lt;&gt;"▼プルダウンより選択してください",申込書!$C$99&lt;&gt;"",$G302&lt;&gt;""),申込書!$M$99,"")</f>
        <v/>
      </c>
      <c r="CM302" s="81" t="str">
        <f>IF($CK$3&lt;&gt;"コンテンツなし",IF(AND(申込書!$AH$4="GIGAスクールパック",SUM($P302,$R302)&lt;&gt;0),SUM($P302,$R302),IF(AND(申込書!$AH$4="SKY安心GIGAタブレット",SUM($T302,$V302)&lt;&gt;0),SUM($T302,$V302),"")),"")</f>
        <v/>
      </c>
      <c r="CN302" s="81" t="str">
        <f>IF($CK$3&lt;&gt;"コンテンツなし",IF(AND(申込書!$AH$4="GIGAスクールパック",SUM($Q302,$S302)&lt;&gt;0),SUM($Q302,$S302),IF(AND(申込書!$AH$4="SKY安心GIGAタブレット",SUM($U302,$W302)&lt;&gt;0),SUM($U302,$W302),"")),"")</f>
        <v/>
      </c>
      <c r="CO302" s="157"/>
      <c r="CP302" s="82"/>
      <c r="CQ302" s="80" t="str">
        <f>IF(AND(申込書!$C$100&lt;&gt;"▼プルダウンより選択してください",申込書!$C$100&lt;&gt;"",申込書!$P$100&lt;&gt;"YYYY/MM/DD",$G302&lt;&gt;""),申込書!$P$100,"")</f>
        <v/>
      </c>
      <c r="CR302" s="81" t="str">
        <f>IF(AND(申込書!$C$100&lt;&gt;"▼プルダウンより選択してください",申込書!$C$100&lt;&gt;"",$G302&lt;&gt;""),申込書!$M$100,"")</f>
        <v/>
      </c>
      <c r="CS302" s="81" t="str">
        <f>IF($CQ$3&lt;&gt;"コンテンツなし",IF(AND(申込書!$AH$4="GIGAスクールパック",SUM($P302,$R302)&lt;&gt;0),SUM($P302,$R302),IF(AND(申込書!$AH$4="SKY安心GIGAタブレット",SUM($T302,$V302)&lt;&gt;0),SUM($T302,$V302),"")),"")</f>
        <v/>
      </c>
      <c r="CT302" s="81" t="str">
        <f>IF($CQ$3&lt;&gt;"コンテンツなし",IF(AND(申込書!$AH$4="GIGAスクールパック",SUM($Q302,$S302)&lt;&gt;0),SUM($Q302,$S302),IF(AND(申込書!$AH$4="SKY安心GIGAタブレット",SUM($U302,$W302)&lt;&gt;0),SUM($U302,$W302),"")),"")</f>
        <v/>
      </c>
      <c r="CU302" s="81"/>
      <c r="CV302" s="82"/>
      <c r="CW302" s="80" t="str">
        <f>IF(AND(申込書!$C$101&lt;&gt;"▼プルダウンより選択してください",申込書!$C$101&lt;&gt;"",申込書!$P$101&lt;&gt;"YYYY/MM/DD",$G302&lt;&gt;""),申込書!$P$101,"")</f>
        <v/>
      </c>
      <c r="CX302" s="81" t="str">
        <f>IF(AND(申込書!$C$101&lt;&gt;"▼プルダウンより選択してください",申込書!$C$101&lt;&gt;"",$G302&lt;&gt;""),申込書!$M$101,"")</f>
        <v/>
      </c>
      <c r="CY302" s="81" t="str">
        <f>IF($CW$3&lt;&gt;"コンテンツなし",IF(AND(申込書!$AH$4="GIGAスクールパック",SUM($P302,$R302)&lt;&gt;0),SUM($P302,$R302),IF(AND(申込書!$AH$4="SKY安心GIGAタブレット",SUM($T302,$V302)&lt;&gt;0),SUM($T302,$V302),"")),"")</f>
        <v/>
      </c>
      <c r="CZ302" s="81" t="str">
        <f>IF($CW$3&lt;&gt;"コンテンツなし",IF(AND(申込書!$AH$4="GIGAスクールパック",SUM($Q302,$S302)&lt;&gt;0),SUM($Q302,$S302),IF(AND(申込書!$AH$4="SKY安心GIGAタブレット",SUM($U302,$W302)&lt;&gt;0),SUM($U302,$W302),"")),"")</f>
        <v/>
      </c>
      <c r="DA302" s="81"/>
      <c r="DB302" s="82"/>
      <c r="DC302" s="80" t="str">
        <f>IF(AND(申込書!$C$102&lt;&gt;"▼プルダウンより選択してください",申込書!$C$102&lt;&gt;"",申込書!$P$102&lt;&gt;"YYYY/MM/DD",$G302&lt;&gt;""),申込書!$P$102,"")</f>
        <v/>
      </c>
      <c r="DD302" s="81" t="str">
        <f>IF(AND(申込書!$C$102&lt;&gt;"▼プルダウンより選択してください",申込書!$C$102&lt;&gt;"",$G302&lt;&gt;""),申込書!$M$102,"")</f>
        <v/>
      </c>
      <c r="DE302" s="81" t="str">
        <f>IF($DC$3&lt;&gt;"コンテンツなし",IF(AND(申込書!$AH$4="GIGAスクールパック",SUM($P302,$R302)&lt;&gt;0),SUM($P302,$R302),IF(AND(申込書!$AH$4="SKY安心GIGAタブレット",SUM($T302,$V302)&lt;&gt;0),SUM($T302,$V302),"")),"")</f>
        <v/>
      </c>
      <c r="DF302" s="81" t="str">
        <f>IF($DC$3&lt;&gt;"コンテンツなし",IF(AND(申込書!$AH$4="GIGAスクールパック",SUM($Q302,$S302)&lt;&gt;0),SUM($Q302,$S302),IF(AND(申込書!$AH$4="SKY安心GIGAタブレット",SUM($U302,$W302)&lt;&gt;0),SUM($U302,$W302),"")),"")</f>
        <v/>
      </c>
      <c r="DG302" s="81"/>
      <c r="DH302" s="82"/>
      <c r="DI302" s="80" t="str">
        <f>IF(AND(申込書!$C$103&lt;&gt;"▼プルダウンより選択してください",申込書!$C$103&lt;&gt;"",申込書!$P$103&lt;&gt;"YYYY/MM/DD",$G302&lt;&gt;""),申込書!$P$103,"")</f>
        <v/>
      </c>
      <c r="DJ302" s="81" t="str">
        <f>IF(AND(申込書!$C$103&lt;&gt;"▼プルダウンより選択してください",申込書!$C$103&lt;&gt;"",$G302&lt;&gt;""),申込書!$M$103,"")</f>
        <v/>
      </c>
      <c r="DK302" s="81" t="str">
        <f>IF($DI$3&lt;&gt;"コンテンツなし",IF(AND(申込書!$AH$4="GIGAスクールパック",SUM($P302,$R302)&lt;&gt;0),SUM($P302,$R302),IF(AND(申込書!$AH$4="SKY安心GIGAタブレット",SUM($T302,$V302)&lt;&gt;0),SUM($T302,$V302),"")),"")</f>
        <v/>
      </c>
      <c r="DL302" s="81" t="str">
        <f>IF($DI$3&lt;&gt;"コンテンツなし",IF(AND(申込書!$AH$4="GIGAスクールパック",SUM($Q302,$S302)&lt;&gt;0),SUM($Q302,$S302),IF(AND(申込書!$AH$4="SKY安心GIGAタブレット",SUM($U302,$W302)&lt;&gt;0),SUM($U302,$W302),"")),"")</f>
        <v/>
      </c>
      <c r="DM302" s="81"/>
      <c r="DN302" s="82"/>
      <c r="DO302" s="80" t="str">
        <f>IF(AND(申込書!$C$104&lt;&gt;"▼プルダウンより選択してください",申込書!$C$104&lt;&gt;"",申込書!$P$104&lt;&gt;"YYYY/MM/DD",$G302&lt;&gt;""),申込書!$P$104,"")</f>
        <v/>
      </c>
      <c r="DP302" s="81" t="str">
        <f>IF(AND(申込書!$C$104&lt;&gt;"▼プルダウンより選択してください",申込書!$C$104&lt;&gt;"",$G302&lt;&gt;""),申込書!$M$104,"")</f>
        <v/>
      </c>
      <c r="DQ302" s="81" t="str">
        <f>IF($DO$3&lt;&gt;"コンテンツなし",IF(AND(申込書!$AH$4="GIGAスクールパック",SUM($P302,$R302)&lt;&gt;0),SUM($P302,$R302),IF(AND(申込書!$AH$4="SKY安心GIGAタブレット",SUM($T302,$V302)&lt;&gt;0),SUM($T302,$V302),"")),"")</f>
        <v/>
      </c>
      <c r="DR302" s="81" t="str">
        <f>IF($DO$3&lt;&gt;"コンテンツなし",IF(AND(申込書!$AH$4="GIGAスクールパック",SUM($Q302,$S302)&lt;&gt;0),SUM($Q302,$S302),IF(AND(申込書!$AH$4="SKY安心GIGAタブレット",SUM($U302,$W302)&lt;&gt;0),SUM($U302,$W302),"")),"")</f>
        <v/>
      </c>
      <c r="DS302" s="81"/>
      <c r="DT302" s="82"/>
      <c r="DU302" s="80" t="str">
        <f>IF(AND(申込書!$C$105&lt;&gt;"▼プルダウンより選択してください",申込書!$C$105&lt;&gt;"",申込書!$P$105&lt;&gt;"YYYY/MM/DD",$G302&lt;&gt;""),申込書!$P$105,"")</f>
        <v/>
      </c>
      <c r="DV302" s="81" t="str">
        <f>IF(AND(申込書!$C$105&lt;&gt;"▼プルダウンより選択してください",申込書!$C$105&lt;&gt;"",$G302&lt;&gt;""),申込書!$M$105,"")</f>
        <v/>
      </c>
      <c r="DW302" s="81" t="str">
        <f>IF($DU$3&lt;&gt;"コンテンツなし",IF(AND(申込書!$AH$4="GIGAスクールパック",SUM($P302,$R302)&lt;&gt;0),SUM($P302,$R302),IF(AND(申込書!$AH$4="SKY安心GIGAタブレット",SUM($T302,$V302)&lt;&gt;0),SUM($T302,$V302),"")),"")</f>
        <v/>
      </c>
      <c r="DX302" s="81" t="str">
        <f>IF($DU$3&lt;&gt;"コンテンツなし",IF(AND(申込書!$AH$4="GIGAスクールパック",SUM($Q302,$S302)&lt;&gt;0),SUM($Q302,$S302),IF(AND(申込書!$AH$4="SKY安心GIGAタブレット",SUM($U302,$W302)&lt;&gt;0),SUM($U302,$W302),"")),"")</f>
        <v/>
      </c>
      <c r="DY302" s="157"/>
      <c r="DZ302" s="82"/>
      <c r="EA302" s="80" t="str">
        <f>IF(AND(申込書!$C$106&lt;&gt;"▼プルダウンより選択してください",申込書!$C$106&lt;&gt;"",申込書!$P$106&lt;&gt;"YYYY/MM/DD",$G302&lt;&gt;""),申込書!$P$106,"")</f>
        <v/>
      </c>
      <c r="EB302" s="81" t="str">
        <f>IF(AND(申込書!$C$106&lt;&gt;"▼プルダウンより選択してください",申込書!$C$106&lt;&gt;"",$G302&lt;&gt;""),申込書!$M$106,"")</f>
        <v/>
      </c>
      <c r="EC302" s="81" t="str">
        <f>IF($EA$3&lt;&gt;"コンテンツなし",IF(AND(申込書!$AH$4="GIGAスクールパック",SUM($P302,$R302)&lt;&gt;0),SUM($P302,$R302),IF(AND(申込書!$AH$4="SKY安心GIGAタブレット",SUM($T302,$V302)&lt;&gt;0),SUM($T302,$V302),"")),"")</f>
        <v/>
      </c>
      <c r="ED302" s="81" t="str">
        <f>IF($EA$3&lt;&gt;"コンテンツなし",IF(AND(申込書!$AH$4="GIGAスクールパック",SUM($Q302,$S302)&lt;&gt;0),SUM($Q302,$S302),IF(AND(申込書!$AH$4="SKY安心GIGAタブレット",SUM($U302,$W302)&lt;&gt;0),SUM($U302,$W302),"")),"")</f>
        <v/>
      </c>
      <c r="EE302" s="157"/>
      <c r="EF302" s="82"/>
      <c r="EG302" s="80" t="str">
        <f>IF(AND(申込書!$C$107&lt;&gt;"▼プルダウンより選択してください",申込書!$C$107&lt;&gt;"",申込書!$P$107&lt;&gt;"YYYY/MM/DD",$G302&lt;&gt;""),申込書!$P$107,"")</f>
        <v/>
      </c>
      <c r="EH302" s="81" t="str">
        <f>IF(AND(申込書!$C$107&lt;&gt;"▼プルダウンより選択してください",申込書!$C$107&lt;&gt;"",$G302&lt;&gt;""),申込書!$M$107,"")</f>
        <v/>
      </c>
      <c r="EI302" s="81" t="str">
        <f>IF($EG$3&lt;&gt;"コンテンツなし",IF(AND(申込書!$AH$4="GIGAスクールパック",SUM($P302,$R302)&lt;&gt;0),SUM($P302,$R302),IF(AND(申込書!$AH$4="SKY安心GIGAタブレット",SUM($T302,$V302)&lt;&gt;0),SUM($T302,$V302),"")),"")</f>
        <v/>
      </c>
      <c r="EJ302" s="81" t="str">
        <f>IF($EG$3&lt;&gt;"コンテンツなし",IF(AND(申込書!$AH$4="GIGAスクールパック",SUM($Q302,$S302)&lt;&gt;0),SUM($Q302,$S302),IF(AND(申込書!$AH$4="SKY安心GIGAタブレット",SUM($U302,$W302)&lt;&gt;0),SUM($U302,$W302),"")),"")</f>
        <v/>
      </c>
      <c r="EK302" s="157"/>
      <c r="EL302" s="82"/>
      <c r="EM302" s="80" t="str">
        <f>IF(AND(申込書!$C$108&lt;&gt;"▼プルダウンより選択してください",申込書!$C$108&lt;&gt;"",申込書!$P$108&lt;&gt;"YYYY/MM/DD",$G302&lt;&gt;""),申込書!$P$108,"")</f>
        <v/>
      </c>
      <c r="EN302" s="81" t="str">
        <f>IF(AND(申込書!$C$108&lt;&gt;"▼プルダウンより選択してください",申込書!$C$108&lt;&gt;"",$G302&lt;&gt;""),申込書!$M$108,"")</f>
        <v/>
      </c>
      <c r="EO302" s="81" t="str">
        <f>IF($EM$3&lt;&gt;"コンテンツなし",IF(AND(申込書!$AH$4="GIGAスクールパック",SUM($P302,$R302)&lt;&gt;0),SUM($P302,$R302),IF(AND(申込書!$AH$4="SKY安心GIGAタブレット",SUM($T302,$V302)&lt;&gt;0),SUM($T302,$V302),"")),"")</f>
        <v/>
      </c>
      <c r="EP302" s="81" t="str">
        <f>IF($EM$3&lt;&gt;"コンテンツなし",IF(AND(申込書!$AH$4="GIGAスクールパック",SUM($Q302,$S302)&lt;&gt;0),SUM($Q302,$S302),IF(AND(申込書!$AH$4="SKY安心GIGAタブレット",SUM($U302,$W302)&lt;&gt;0),SUM($U302,$W302),"")),"")</f>
        <v/>
      </c>
      <c r="EQ302" s="157"/>
      <c r="ER302" s="82"/>
      <c r="ES302" s="80" t="str">
        <f>IF(AND(申込書!$C$109&lt;&gt;"▼プルダウンより選択してください",申込書!$C$109&lt;&gt;"",申込書!$P$109&lt;&gt;"YYYY/MM/DD",$G302&lt;&gt;""),申込書!$P$109,"")</f>
        <v/>
      </c>
      <c r="ET302" s="81" t="str">
        <f>IF(AND(申込書!$C$109&lt;&gt;"▼プルダウンより選択してください",申込書!$C$109&lt;&gt;"",$G302&lt;&gt;""),申込書!$M$109,"")</f>
        <v/>
      </c>
      <c r="EU302" s="81" t="str">
        <f>IF($ES$3&lt;&gt;"コンテンツなし",IF(AND(申込書!$AH$4="GIGAスクールパック",SUM($P302,$R302)&lt;&gt;0),SUM($P302,$R302),IF(AND(申込書!$AH$4="SKY安心GIGAタブレット",SUM($T302,$V302)&lt;&gt;0),SUM($T302,$V302),"")),"")</f>
        <v/>
      </c>
      <c r="EV302" s="81" t="str">
        <f>IF($ES$3&lt;&gt;"コンテンツなし",IF(AND(申込書!$AH$4="GIGAスクールパック",SUM($Q302,$S302)&lt;&gt;0),SUM($Q302,$S302),IF(AND(申込書!$AH$4="SKY安心GIGAタブレット",SUM($U302,$W302)&lt;&gt;0),SUM($U302,$W302),"")),"")</f>
        <v/>
      </c>
      <c r="EW302" s="157"/>
      <c r="EX302" s="82"/>
      <c r="EY302" s="80" t="str">
        <f>IF(AND(申込書!$C$110&lt;&gt;"▼プルダウンより選択してください",申込書!$C$110&lt;&gt;"",申込書!$P$110&lt;&gt;"YYYY/MM/DD",$G302&lt;&gt;""),申込書!$P$110,"")</f>
        <v/>
      </c>
      <c r="EZ302" s="81" t="str">
        <f>IF(AND(申込書!$C$110&lt;&gt;"▼プルダウンより選択してください",申込書!$C$110&lt;&gt;"",$G302&lt;&gt;""),申込書!$M$110,"")</f>
        <v/>
      </c>
      <c r="FA302" s="81" t="str">
        <f>IF($EY$3&lt;&gt;"コンテンツなし",IF(AND(申込書!$AH$4="GIGAスクールパック",SUM($P302,$R302)&lt;&gt;0),SUM($P302,$R302),IF(AND(申込書!$AH$4="SKY安心GIGAタブレット",SUM($T302,$V302)&lt;&gt;0),SUM($T302,$V302),"")),"")</f>
        <v/>
      </c>
      <c r="FB302" s="81" t="str">
        <f>IF($EY$3&lt;&gt;"コンテンツなし",IF(AND(申込書!$AH$4="GIGAスクールパック",SUM($Q302,$S302)&lt;&gt;0),SUM($Q302,$S302),IF(AND(申込書!$AH$4="SKY安心GIGAタブレット",SUM($U302,$W302)&lt;&gt;0),SUM($U302,$W302),"")),"")</f>
        <v/>
      </c>
      <c r="FC302" s="157"/>
      <c r="FD302" s="82"/>
      <c r="FE302" s="80" t="str">
        <f>IF(AND(申込書!$C$111&lt;&gt;"▼プルダウンより選択してください",申込書!$C$111&lt;&gt;"",申込書!$P$111&lt;&gt;"YYYY/MM/DD",$G302&lt;&gt;""),申込書!$P$111,"")</f>
        <v/>
      </c>
      <c r="FF302" s="81" t="str">
        <f>IF(AND(申込書!$C$111&lt;&gt;"▼プルダウンより選択してください",申込書!$C$111&lt;&gt;"",$G302&lt;&gt;""),申込書!$M$111,"")</f>
        <v/>
      </c>
      <c r="FG302" s="81" t="str">
        <f>IF($FE$3&lt;&gt;"コンテンツなし",IF(AND(申込書!$AH$4="GIGAスクールパック",SUM($P302,$R302)&lt;&gt;0),SUM($P302,$R302),IF(AND(申込書!$AH$4="SKY安心GIGAタブレット",SUM($T302,$V302)&lt;&gt;0),SUM($T302,$V302),"")),"")</f>
        <v/>
      </c>
      <c r="FH302" s="81" t="str">
        <f>IF($FE$3&lt;&gt;"コンテンツなし",IF(AND(申込書!$AH$4="GIGAスクールパック",SUM($Q302,$S302)&lt;&gt;0),SUM($Q302,$S302),IF(AND(申込書!$AH$4="SKY安心GIGAタブレット",SUM($U302,$W302)&lt;&gt;0),SUM($U302,$W302),"")),"")</f>
        <v/>
      </c>
      <c r="FI302" s="157"/>
      <c r="FJ302" s="82"/>
      <c r="FK302" s="80" t="str">
        <f>IF(AND(申込書!$C$112&lt;&gt;"▼プルダウンより選択してください",申込書!$C$112&lt;&gt;"",申込書!$P$112&lt;&gt;"YYYY/MM/DD",$G302&lt;&gt;""),申込書!$P$112,"")</f>
        <v/>
      </c>
      <c r="FL302" s="81" t="str">
        <f>IF(AND(申込書!$C$112&lt;&gt;"▼プルダウンより選択してください",申込書!$C$112&lt;&gt;"",$G302&lt;&gt;""),申込書!$M$112,"")</f>
        <v/>
      </c>
      <c r="FM302" s="81" t="str">
        <f>IF($FK$3&lt;&gt;"コンテンツなし",IF(AND(申込書!$AH$4="GIGAスクールパック",SUM($P302,$R302)&lt;&gt;0),SUM($P302,$R302),IF(AND(申込書!$AH$4="SKY安心GIGAタブレット",SUM($T302,$V302)&lt;&gt;0),SUM($T302,$V302),"")),"")</f>
        <v/>
      </c>
      <c r="FN302" s="81" t="str">
        <f>IF($FK$3&lt;&gt;"コンテンツなし",IF(AND(申込書!$AH$4="GIGAスクールパック",SUM($Q302,$S302)&lt;&gt;0),SUM($Q302,$S302),IF(AND(申込書!$AH$4="SKY安心GIGAタブレット",SUM($U302,$W302)&lt;&gt;0),SUM($U302,$W302),"")),"")</f>
        <v/>
      </c>
      <c r="FO302" s="157"/>
      <c r="FP302" s="82"/>
      <c r="FQ302" s="80" t="str">
        <f>IF(AND(申込書!$C$113&lt;&gt;"▼プルダウンより選択してください",申込書!$C$113&lt;&gt;"",申込書!$P$113&lt;&gt;"YYYY/MM/DD",$G302&lt;&gt;""),申込書!$P$113,"")</f>
        <v/>
      </c>
      <c r="FR302" s="81" t="str">
        <f>IF(AND(申込書!$C$113&lt;&gt;"▼プルダウンより選択してください",申込書!$C$113&lt;&gt;"",$G302&lt;&gt;""),申込書!$M$113,"")</f>
        <v/>
      </c>
      <c r="FS302" s="81" t="str">
        <f>IF($FQ$3&lt;&gt;"コンテンツなし",IF(AND(申込書!$AH$4="GIGAスクールパック",SUM($P302,$R302)&lt;&gt;0),SUM($P302,$R302),IF(AND(申込書!$AH$4="SKY安心GIGAタブレット",SUM($T302,$V302)&lt;&gt;0),SUM($T302,$V302),"")),"")</f>
        <v/>
      </c>
      <c r="FT302" s="81" t="str">
        <f>IF($FQ$3&lt;&gt;"コンテンツなし",IF(AND(申込書!$AH$4="GIGAスクールパック",SUM($Q302,$S302)&lt;&gt;0),SUM($Q302,$S302),IF(AND(申込書!$AH$4="SKY安心GIGAタブレット",SUM($U302,$W302)&lt;&gt;0),SUM($U302,$W302),"")),"")</f>
        <v/>
      </c>
      <c r="FU302" s="157"/>
      <c r="FV302" s="82"/>
      <c r="FW302" s="80" t="str">
        <f>IF(AND(申込書!$C$114&lt;&gt;"▼プルダウンより選択してください",申込書!$C$114&lt;&gt;"",申込書!$P$114&lt;&gt;"YYYY/MM/DD",$G302&lt;&gt;""),申込書!$P$114,"")</f>
        <v/>
      </c>
      <c r="FX302" s="81" t="str">
        <f>IF(AND(申込書!$C$114&lt;&gt;"▼プルダウンより選択してください",申込書!$C$114&lt;&gt;"",$G302&lt;&gt;""),申込書!$M$114,"")</f>
        <v/>
      </c>
      <c r="FY302" s="81" t="str">
        <f>IF($FW$3&lt;&gt;"コンテンツなし",IF(AND(申込書!$AH$4="GIGAスクールパック",SUM($P302,$R302)&lt;&gt;0),SUM($P302,$R302),IF(AND(申込書!$AH$4="SKY安心GIGAタブレット",SUM($T302,$V302)&lt;&gt;0),SUM($T302,$V302),"")),"")</f>
        <v/>
      </c>
      <c r="FZ302" s="81" t="str">
        <f>IF($FW$3&lt;&gt;"コンテンツなし",IF(AND(申込書!$AH$4="GIGAスクールパック",SUM($Q302,$S302)&lt;&gt;0),SUM($Q302,$S302),IF(AND(申込書!$AH$4="SKY安心GIGAタブレット",SUM($U302,$W302)&lt;&gt;0),SUM($U302,$W302),"")),"")</f>
        <v/>
      </c>
      <c r="GA302" s="157"/>
      <c r="GB302" s="82"/>
      <c r="GC302" s="80" t="str">
        <f>IF(AND(申込書!$C$115&lt;&gt;"▼プルダウンより選択してください",申込書!$C$115&lt;&gt;"",申込書!$P$115&lt;&gt;"YYYY/MM/DD",$G302&lt;&gt;""),申込書!$P$115,"")</f>
        <v/>
      </c>
      <c r="GD302" s="81" t="str">
        <f>IF(AND(申込書!$C$115&lt;&gt;"▼プルダウンより選択してください",申込書!$C$115&lt;&gt;"",$G302&lt;&gt;""),申込書!$M$115,"")</f>
        <v/>
      </c>
      <c r="GE302" s="81" t="str">
        <f>IF($GC$3&lt;&gt;"コンテンツなし",IF(AND(申込書!$AH$4="GIGAスクールパック",SUM($P302,$R302)&lt;&gt;0),SUM($P302,$R302),IF(AND(申込書!$AH$4="SKY安心GIGAタブレット",SUM($T302,$V302)&lt;&gt;0),SUM($T302,$V302),"")),"")</f>
        <v/>
      </c>
      <c r="GF302" s="81" t="str">
        <f>IF($GC$3&lt;&gt;"コンテンツなし",IF(AND(申込書!$AH$4="GIGAスクールパック",SUM($Q302,$S302)&lt;&gt;0),SUM($Q302,$S302),IF(AND(申込書!$AH$4="SKY安心GIGAタブレット",SUM($U302,$W302)&lt;&gt;0),SUM($U302,$W302),"")),"")</f>
        <v/>
      </c>
      <c r="GG302" s="157"/>
      <c r="GH302" s="82"/>
      <c r="GI302" s="80" t="str">
        <f>IF(AND(申込書!$C$116&lt;&gt;"▼プルダウンより選択してください",申込書!$C$116&lt;&gt;"",申込書!$P$116&lt;&gt;"YYYY/MM/DD",$G302&lt;&gt;""),申込書!$P$116,"")</f>
        <v/>
      </c>
      <c r="GJ302" s="81" t="str">
        <f>IF(AND(申込書!$C$116&lt;&gt;"▼プルダウンより選択してください",申込書!$C$116&lt;&gt;"",$G302&lt;&gt;""),申込書!$M$116,"")</f>
        <v/>
      </c>
      <c r="GK302" s="81" t="str">
        <f>IF($GI$3&lt;&gt;"コンテンツなし",IF(AND(申込書!$AH$4="GIGAスクールパック",SUM($P302,$R302)&lt;&gt;0),SUM($P302,$R302),IF(AND(申込書!$AH$4="SKY安心GIGAタブレット",SUM($T302,$V302)&lt;&gt;0),SUM($T302,$V302),"")),"")</f>
        <v/>
      </c>
      <c r="GL302" s="81" t="str">
        <f>IF($GI$3&lt;&gt;"コンテンツなし",IF(AND(申込書!$AH$4="GIGAスクールパック",SUM($Q302,$S302)&lt;&gt;0),SUM($Q302,$S302),IF(AND(申込書!$AH$4="SKY安心GIGAタブレット",SUM($U302,$W302)&lt;&gt;0),SUM($U302,$W302),"")),"")</f>
        <v/>
      </c>
      <c r="GM302" s="157"/>
      <c r="GN302" s="82"/>
      <c r="GO302" s="80" t="str">
        <f>IF(AND(申込書!$C$117&lt;&gt;"▼プルダウンより選択してください",申込書!$C$117&lt;&gt;"",申込書!$P$117&lt;&gt;"YYYY/MM/DD",$G302&lt;&gt;""),申込書!$P$117,"")</f>
        <v/>
      </c>
      <c r="GP302" s="81" t="str">
        <f>IF(AND(申込書!$C$117&lt;&gt;"▼プルダウンより選択してください",申込書!$C$117&lt;&gt;"",$G302&lt;&gt;""),申込書!$M$117,"")</f>
        <v/>
      </c>
      <c r="GQ302" s="81" t="str">
        <f>IF($GO$3&lt;&gt;"コンテンツなし",IF(AND(申込書!$AH$4="GIGAスクールパック",SUM($P302,$R302)&lt;&gt;0),SUM($P302,$R302),IF(AND(申込書!$AH$4="SKY安心GIGAタブレット",SUM($T302,$V302)&lt;&gt;0),SUM($T302,$V302),"")),"")</f>
        <v/>
      </c>
      <c r="GR302" s="81" t="str">
        <f>IF($GO$3&lt;&gt;"コンテンツなし",IF(AND(申込書!$AH$4="GIGAスクールパック",SUM($Q302,$S302)&lt;&gt;0),SUM($Q302,$S302),IF(AND(申込書!$AH$4="SKY安心GIGAタブレット",SUM($U302,$W302)&lt;&gt;0),SUM($U302,$W302),"")),"")</f>
        <v/>
      </c>
      <c r="GS302" s="157"/>
      <c r="GT302" s="82"/>
      <c r="GU302" s="80" t="str">
        <f>IF(AND(申込書!$C$118&lt;&gt;"▼プルダウンより選択してください",申込書!$C$118&lt;&gt;"",申込書!$P$118&lt;&gt;"YYYY/MM/DD",$G302&lt;&gt;""),申込書!$P$118,"")</f>
        <v/>
      </c>
      <c r="GV302" s="81" t="str">
        <f>IF(AND(申込書!$C$118&lt;&gt;"▼プルダウンより選択してください",申込書!$C$118&lt;&gt;"",$G302&lt;&gt;""),申込書!$M$118,"")</f>
        <v/>
      </c>
      <c r="GW302" s="81" t="str">
        <f>IF($GU$3&lt;&gt;"コンテンツなし",IF(AND(申込書!$AH$4="GIGAスクールパック",SUM($P302,$R302)&lt;&gt;0),SUM($P302,$R302),IF(AND(申込書!$AH$4="SKY安心GIGAタブレット",SUM($T302,$V302)&lt;&gt;0),SUM($T302,$V302),"")),"")</f>
        <v/>
      </c>
      <c r="GX302" s="81" t="str">
        <f>IF($GU$3&lt;&gt;"コンテンツなし",IF(AND(申込書!$AH$4="GIGAスクールパック",SUM($Q302,$S302)&lt;&gt;0),SUM($Q302,$S302),IF(AND(申込書!$AH$4="SKY安心GIGAタブレット",SUM($U302,$W302)&lt;&gt;0),SUM($U302,$W302),"")),"")</f>
        <v/>
      </c>
      <c r="GY302" s="157"/>
      <c r="GZ302" s="82"/>
      <c r="HA302" s="80" t="str">
        <f>IF(AND(申込書!$C$119&lt;&gt;"▼プルダウンより選択してください",申込書!$C$119&lt;&gt;"",申込書!$P$119&lt;&gt;"YYYY/MM/DD",$G302&lt;&gt;""),申込書!$P$119,"")</f>
        <v/>
      </c>
      <c r="HB302" s="81" t="str">
        <f>IF(AND(申込書!$C$119&lt;&gt;"▼プルダウンより選択してください",申込書!$C$119&lt;&gt;"",$G302&lt;&gt;""),申込書!$M$119,"")</f>
        <v/>
      </c>
      <c r="HC302" s="81" t="str">
        <f>IF($HA$3&lt;&gt;"コンテンツなし",IF(AND(申込書!$AH$4="GIGAスクールパック",SUM($P302,$R302)&lt;&gt;0),SUM($P302,$R302),IF(AND(申込書!$AH$4="SKY安心GIGAタブレット",SUM($T302,$V302)&lt;&gt;0),SUM($T302,$V302),"")),"")</f>
        <v/>
      </c>
      <c r="HD302" s="81" t="str">
        <f>IF($HA$3&lt;&gt;"コンテンツなし",IF(AND(申込書!$AH$4="GIGAスクールパック",SUM($Q302,$S302)&lt;&gt;0),SUM($Q302,$S302),IF(AND(申込書!$AH$4="SKY安心GIGAタブレット",SUM($U302,$W302)&lt;&gt;0),SUM($U302,$W302),"")),"")</f>
        <v/>
      </c>
      <c r="HE302" s="157"/>
      <c r="HF302" s="82"/>
      <c r="HG302" s="83"/>
    </row>
    <row r="303" spans="2:215" ht="26.85" customHeight="1">
      <c r="B303" s="62">
        <f t="shared" si="4"/>
        <v>298</v>
      </c>
      <c r="C303" s="63"/>
      <c r="D303" s="64"/>
      <c r="E303" s="207"/>
      <c r="F303" s="65"/>
      <c r="G303" s="66"/>
      <c r="H303" s="67"/>
      <c r="I303" s="68"/>
      <c r="J303" s="69"/>
      <c r="K303" s="70"/>
      <c r="L303" s="71"/>
      <c r="M303" s="72"/>
      <c r="N303" s="73"/>
      <c r="O303" s="74"/>
      <c r="P303" s="179"/>
      <c r="Q303" s="180"/>
      <c r="R303" s="180"/>
      <c r="S303" s="181"/>
      <c r="T303" s="179"/>
      <c r="U303" s="180"/>
      <c r="V303" s="182"/>
      <c r="W303" s="181"/>
      <c r="X303" s="75"/>
      <c r="Y303" s="76"/>
      <c r="Z303" s="77"/>
      <c r="AA303" s="78"/>
      <c r="AB303" s="79"/>
      <c r="AC303" s="79"/>
      <c r="AD303" s="79"/>
      <c r="AE303" s="77"/>
      <c r="AF303" s="139"/>
      <c r="AG303" s="139"/>
      <c r="AH303" s="139"/>
      <c r="AI303" s="80" t="str">
        <f>IF(AND(申込書!$C$90&lt;&gt;"▼プルダウンより選択してください",申込書!$C$90&lt;&gt;"",申込書!$P$90&lt;&gt;"YYYY/MM/DD",$G303&lt;&gt;""),申込書!$P$90,"")</f>
        <v/>
      </c>
      <c r="AJ303" s="81" t="str">
        <f>IF(AND(申込書!$C$90&lt;&gt;"▼プルダウンより選択してください",申込書!$C$90&lt;&gt;"",$G303&lt;&gt;""),申込書!$M$90,"")</f>
        <v/>
      </c>
      <c r="AK303" s="81" t="str">
        <f>IF($AI$3&lt;&gt;"コンテンツなし",IF(AND(申込書!$AH$4="GIGAスクールパック",SUM($P303,$R303)&lt;&gt;0),SUM($P303,$R303),IF(AND(申込書!$AH$4="SKY安心GIGAタブレット",SUM($T303,$V303)&lt;&gt;0),SUM($T303,$V303),"")),"")</f>
        <v/>
      </c>
      <c r="AL303" s="81" t="str">
        <f>IF($AI$3&lt;&gt;"コンテンツなし",IF(AND(申込書!$AH$4="GIGAスクールパック",SUM($Q303,$S303)&lt;&gt;0),SUM($Q303,$S303),IF(AND(申込書!$AH$4="SKY安心GIGAタブレット",SUM($U303,$W303)&lt;&gt;0),SUM($U303,$W303),"")),"")</f>
        <v/>
      </c>
      <c r="AM303" s="157"/>
      <c r="AN303" s="82"/>
      <c r="AO303" s="80" t="str">
        <f>IF(AND(申込書!$C$91&lt;&gt;"▼プルダウンより選択してください",申込書!$C$91&lt;&gt;"",申込書!$P$91&lt;&gt;"YYYY/MM/DD",$G303&lt;&gt;""),申込書!$P$91,"")</f>
        <v/>
      </c>
      <c r="AP303" s="81" t="str">
        <f>IF(AND(申込書!$C$91&lt;&gt;"▼プルダウンより選択してください",申込書!$C$91&lt;&gt;"",$G303&lt;&gt;""),申込書!$M$91,"")</f>
        <v/>
      </c>
      <c r="AQ303" s="81" t="str">
        <f>IF($AO$3&lt;&gt;"コンテンツなし",IF(AND(申込書!$AH$4="GIGAスクールパック",SUM($P303,$R303)&lt;&gt;0),SUM($P303,$R303),IF(AND(申込書!$AH$4="SKY安心GIGAタブレット",SUM($T303,$V303)&lt;&gt;0),SUM($T303,$V303),"")),"")</f>
        <v/>
      </c>
      <c r="AR303" s="81" t="str">
        <f>IF($AO$3&lt;&gt;"コンテンツなし",IF(AND(申込書!$AH$4="GIGAスクールパック",SUM($Q303,$S303)&lt;&gt;0),SUM($Q303,$S303),IF(AND(申込書!$AH$4="SKY安心GIGAタブレット",SUM($U303,$W303)&lt;&gt;0),SUM($U303,$W303),"")),"")</f>
        <v/>
      </c>
      <c r="AS303" s="157"/>
      <c r="AT303" s="82"/>
      <c r="AU303" s="80" t="str">
        <f>IF(AND(申込書!$C$92&lt;&gt;"▼プルダウンより選択してください",申込書!$C$92&lt;&gt;"",申込書!$P$92&lt;&gt;"YYYY/MM/DD",$G303&lt;&gt;""),申込書!$P$92,"")</f>
        <v/>
      </c>
      <c r="AV303" s="81" t="str">
        <f>IF(AND(申込書!$C$92&lt;&gt;"▼プルダウンより選択してください",申込書!$C$92&lt;&gt;"",$G303&lt;&gt;""),申込書!$M$92,"")</f>
        <v/>
      </c>
      <c r="AW303" s="81" t="str">
        <f>IF($AU$3&lt;&gt;"コンテンツなし",IF(AND(申込書!$AH$4="GIGAスクールパック",SUM($P303,$R303)&lt;&gt;0),SUM($P303,$R303),IF(AND(申込書!$AH$4="SKY安心GIGAタブレット",SUM($T303,$V303)&lt;&gt;0),SUM($T303,$V303),"")),"")</f>
        <v/>
      </c>
      <c r="AX303" s="81" t="str">
        <f>IF($AU$3&lt;&gt;"コンテンツなし",IF(AND(申込書!$AH$4="GIGAスクールパック",SUM($Q303,$S303)&lt;&gt;0),SUM($Q303,$S303),IF(AND(申込書!$AH$4="SKY安心GIGAタブレット",SUM($U303,$W303)&lt;&gt;0),SUM($U303,$W303),"")),"")</f>
        <v/>
      </c>
      <c r="AY303" s="157"/>
      <c r="AZ303" s="82"/>
      <c r="BA303" s="80" t="str">
        <f>IF(AND(申込書!$C$93&lt;&gt;"▼プルダウンより選択してください",申込書!$C$93&lt;&gt;"",申込書!$P$93&lt;&gt;"YYYY/MM/DD",$G303&lt;&gt;""),申込書!$P$93,"")</f>
        <v/>
      </c>
      <c r="BB303" s="81" t="str">
        <f>IF(AND(申込書!$C$93&lt;&gt;"▼プルダウンより選択してください",申込書!$C$93&lt;&gt;"",申込書!$M$93&gt;=1,$G303&lt;&gt;""),申込書!$M$93,"")</f>
        <v/>
      </c>
      <c r="BC303" s="81" t="str">
        <f>IF($BA$3&lt;&gt;"コンテンツなし",IF(AND(申込書!$AH$4="GIGAスクールパック",SUM($P303,$R303)&lt;&gt;0),SUM($P303,$R303),IF(AND(申込書!$AH$4="SKY安心GIGAタブレット",SUM($T303,$V303)&lt;&gt;0),SUM($T303,$V303),"")),"")</f>
        <v/>
      </c>
      <c r="BD303" s="81" t="str">
        <f>IF($BA$3&lt;&gt;"コンテンツなし",IF(AND(申込書!$AH$4="GIGAスクールパック",SUM($Q303,$S303)&lt;&gt;0),SUM($Q303,$S303),IF(AND(申込書!$AH$4="SKY安心GIGAタブレット",SUM($U303,$W303)&lt;&gt;0),SUM($U303,$W303),"")),"")</f>
        <v/>
      </c>
      <c r="BE303" s="157"/>
      <c r="BF303" s="82"/>
      <c r="BG303" s="80" t="str">
        <f>IF(AND(申込書!$C$94&lt;&gt;"▼プルダウンより選択してください",申込書!$C$94&lt;&gt;"",申込書!$P$94&lt;&gt;"YYYY/MM/DD",$G303&lt;&gt;""),申込書!$P$94,"")</f>
        <v/>
      </c>
      <c r="BH303" s="81" t="str">
        <f>IF(AND(申込書!$C$94&lt;&gt;"▼プルダウンより選択してください",申込書!$C$94&lt;&gt;"",$G303&lt;&gt;""),申込書!$M$94,"")</f>
        <v/>
      </c>
      <c r="BI303" s="81" t="str">
        <f>IF($BG$3&lt;&gt;"コンテンツなし",IF(AND(申込書!$AH$4="GIGAスクールパック",SUM($P303,$R303)&lt;&gt;0),SUM($P303,$R303),IF(AND(申込書!$AH$4="SKY安心GIGAタブレット",SUM($T303,$V303)&lt;&gt;0),SUM($T303,$V303),"")),"")</f>
        <v/>
      </c>
      <c r="BJ303" s="81" t="str">
        <f>IF($BG$3&lt;&gt;"コンテンツなし",IF(AND(申込書!$AH$4="GIGAスクールパック",SUM($Q303,$S303)&lt;&gt;0),SUM($Q303,$S303),IF(AND(申込書!$AH$4="SKY安心GIGAタブレット",SUM($U303,$W303)&lt;&gt;0),SUM($U303,$W303),"")),"")</f>
        <v/>
      </c>
      <c r="BK303" s="157"/>
      <c r="BL303" s="82"/>
      <c r="BM303" s="80" t="str">
        <f>IF(AND(申込書!$C$95&lt;&gt;"▼プルダウンより選択してください",申込書!$C$95&lt;&gt;"",申込書!$P$95&lt;&gt;"YYYY/MM/DD",$G303&lt;&gt;""),申込書!$P$95,"")</f>
        <v/>
      </c>
      <c r="BN303" s="81" t="str">
        <f>IF(AND(申込書!$C$95&lt;&gt;"▼プルダウンより選択してください",申込書!$C$95&lt;&gt;"",$G303&lt;&gt;""),申込書!$M$95,"")</f>
        <v/>
      </c>
      <c r="BO303" s="81" t="str">
        <f>IF($BM$3&lt;&gt;"コンテンツなし",IF(AND(申込書!$AH$4="GIGAスクールパック",SUM($P303,$R303)&lt;&gt;0),SUM($P303,$R303),IF(AND(申込書!$AH$4="SKY安心GIGAタブレット",SUM($T303,$V303)&lt;&gt;0),SUM($T303,$V303),"")),"")</f>
        <v/>
      </c>
      <c r="BP303" s="81" t="str">
        <f>IF($BM$3&lt;&gt;"コンテンツなし",IF(AND(申込書!$AH$4="GIGAスクールパック",SUM($Q303,$S303)&lt;&gt;0),SUM($Q303,$S303),IF(AND(申込書!$AH$4="SKY安心GIGAタブレット",SUM($U303,$W303)&lt;&gt;0),SUM($U303,$W303),"")),"")</f>
        <v/>
      </c>
      <c r="BQ303" s="157"/>
      <c r="BR303" s="82"/>
      <c r="BS303" s="80" t="str">
        <f>IF(AND(申込書!$C$96&lt;&gt;"▼プルダウンより選択してください",申込書!$C$96&lt;&gt;"",申込書!$P$96&lt;&gt;"YYYY/MM/DD",$G303&lt;&gt;""),申込書!$P$96,"")</f>
        <v/>
      </c>
      <c r="BT303" s="81" t="str">
        <f>IF(AND(申込書!$C$96&lt;&gt;"▼プルダウンより選択してください",申込書!$C$96&lt;&gt;"",$G303&lt;&gt;""),申込書!$M$96,"")</f>
        <v/>
      </c>
      <c r="BU303" s="81" t="str">
        <f>IF($BS$3&lt;&gt;"コンテンツなし",IF(AND(申込書!$AH$4="GIGAスクールパック",SUM($P303,$R303)&lt;&gt;0),SUM($P303,$R303),IF(AND(申込書!$AH$4="SKY安心GIGAタブレット",SUM($T303,$V303)&lt;&gt;0),SUM($T303,$V303),"")),"")</f>
        <v/>
      </c>
      <c r="BV303" s="81" t="str">
        <f>IF($BS$3&lt;&gt;"コンテンツなし",IF(AND(申込書!$AH$4="GIGAスクールパック",SUM($Q303,$S303)&lt;&gt;0),SUM($Q303,$S303),IF(AND(申込書!$AH$4="SKY安心GIGAタブレット",SUM($U303,$W303)&lt;&gt;0),SUM($U303,$W303),"")),"")</f>
        <v/>
      </c>
      <c r="BW303" s="157"/>
      <c r="BX303" s="82"/>
      <c r="BY303" s="80" t="str">
        <f>IF(AND(申込書!$C$97&lt;&gt;"▼プルダウンより選択してください",申込書!$C$97&lt;&gt;"",申込書!$P$97&lt;&gt;"YYYY/MM/DD",$G303&lt;&gt;""),申込書!$P$97,"")</f>
        <v/>
      </c>
      <c r="BZ303" s="81" t="str">
        <f>IF(AND(申込書!$C$97&lt;&gt;"▼プルダウンより選択してください",申込書!$C$97&lt;&gt;"",$G303&lt;&gt;""),申込書!$M$97,"")</f>
        <v/>
      </c>
      <c r="CA303" s="81" t="str">
        <f>IF($BY$3&lt;&gt;"コンテンツなし",IF(AND(申込書!$AH$4="GIGAスクールパック",SUM($P303,$R303)&lt;&gt;0),SUM($P303,$R303),IF(AND(申込書!$AH$4="SKY安心GIGAタブレット",SUM($T303,$V303)&lt;&gt;0),SUM($T303,$V303),"")),"")</f>
        <v/>
      </c>
      <c r="CB303" s="81" t="str">
        <f>IF($BY$3&lt;&gt;"コンテンツなし",IF(AND(申込書!$AH$4="GIGAスクールパック",SUM($Q303,$S303)&lt;&gt;0),SUM($Q303,$S303),IF(AND(申込書!$AH$4="SKY安心GIGAタブレット",SUM($U303,$W303)&lt;&gt;0),SUM($U303,$W303),"")),"")</f>
        <v/>
      </c>
      <c r="CC303" s="157"/>
      <c r="CD303" s="82"/>
      <c r="CE303" s="80" t="str">
        <f>IF(AND(申込書!$C$98&lt;&gt;"▼プルダウンより選択してください",申込書!$C$98&lt;&gt;"",申込書!$P$98&lt;&gt;"YYYY/MM/DD",$G303&lt;&gt;""),申込書!$P$98,"")</f>
        <v/>
      </c>
      <c r="CF303" s="81" t="str">
        <f>IF(AND(申込書!$C$98&lt;&gt;"▼プルダウンより選択してください",申込書!$C$98&lt;&gt;"",$G303&lt;&gt;""),申込書!$M$98,"")</f>
        <v/>
      </c>
      <c r="CG303" s="81" t="str">
        <f>IF($CE$3&lt;&gt;"コンテンツなし",IF(AND(申込書!$AH$4="GIGAスクールパック",SUM($P303,$R303)&lt;&gt;0),SUM($P303,$R303),IF(AND(申込書!$AH$4="SKY安心GIGAタブレット",SUM($T303,$V303)&lt;&gt;0),SUM($T303,$V303),"")),"")</f>
        <v/>
      </c>
      <c r="CH303" s="81" t="str">
        <f>IF($CE$3&lt;&gt;"コンテンツなし",IF(AND(申込書!$AH$4="GIGAスクールパック",SUM($Q303,$S303)&lt;&gt;0),SUM($Q303,$S303),IF(AND(申込書!$AH$4="SKY安心GIGAタブレット",SUM($U303,$W303)&lt;&gt;0),SUM($U303,$W303),"")),"")</f>
        <v/>
      </c>
      <c r="CI303" s="157"/>
      <c r="CJ303" s="82"/>
      <c r="CK303" s="80" t="str">
        <f>IF(AND(申込書!$C$99&lt;&gt;"▼プルダウンより選択してください",申込書!$C$99&lt;&gt;"",申込書!$P$99&lt;&gt;"YYYY/MM/DD",$G303&lt;&gt;""),申込書!$P$99,"")</f>
        <v/>
      </c>
      <c r="CL303" s="81" t="str">
        <f>IF(AND(申込書!$C$99&lt;&gt;"▼プルダウンより選択してください",申込書!$C$99&lt;&gt;"",$G303&lt;&gt;""),申込書!$M$99,"")</f>
        <v/>
      </c>
      <c r="CM303" s="81" t="str">
        <f>IF($CK$3&lt;&gt;"コンテンツなし",IF(AND(申込書!$AH$4="GIGAスクールパック",SUM($P303,$R303)&lt;&gt;0),SUM($P303,$R303),IF(AND(申込書!$AH$4="SKY安心GIGAタブレット",SUM($T303,$V303)&lt;&gt;0),SUM($T303,$V303),"")),"")</f>
        <v/>
      </c>
      <c r="CN303" s="81" t="str">
        <f>IF($CK$3&lt;&gt;"コンテンツなし",IF(AND(申込書!$AH$4="GIGAスクールパック",SUM($Q303,$S303)&lt;&gt;0),SUM($Q303,$S303),IF(AND(申込書!$AH$4="SKY安心GIGAタブレット",SUM($U303,$W303)&lt;&gt;0),SUM($U303,$W303),"")),"")</f>
        <v/>
      </c>
      <c r="CO303" s="157"/>
      <c r="CP303" s="82"/>
      <c r="CQ303" s="80" t="str">
        <f>IF(AND(申込書!$C$100&lt;&gt;"▼プルダウンより選択してください",申込書!$C$100&lt;&gt;"",申込書!$P$100&lt;&gt;"YYYY/MM/DD",$G303&lt;&gt;""),申込書!$P$100,"")</f>
        <v/>
      </c>
      <c r="CR303" s="81" t="str">
        <f>IF(AND(申込書!$C$100&lt;&gt;"▼プルダウンより選択してください",申込書!$C$100&lt;&gt;"",$G303&lt;&gt;""),申込書!$M$100,"")</f>
        <v/>
      </c>
      <c r="CS303" s="81" t="str">
        <f>IF($CQ$3&lt;&gt;"コンテンツなし",IF(AND(申込書!$AH$4="GIGAスクールパック",SUM($P303,$R303)&lt;&gt;0),SUM($P303,$R303),IF(AND(申込書!$AH$4="SKY安心GIGAタブレット",SUM($T303,$V303)&lt;&gt;0),SUM($T303,$V303),"")),"")</f>
        <v/>
      </c>
      <c r="CT303" s="81" t="str">
        <f>IF($CQ$3&lt;&gt;"コンテンツなし",IF(AND(申込書!$AH$4="GIGAスクールパック",SUM($Q303,$S303)&lt;&gt;0),SUM($Q303,$S303),IF(AND(申込書!$AH$4="SKY安心GIGAタブレット",SUM($U303,$W303)&lt;&gt;0),SUM($U303,$W303),"")),"")</f>
        <v/>
      </c>
      <c r="CU303" s="81"/>
      <c r="CV303" s="82"/>
      <c r="CW303" s="80" t="str">
        <f>IF(AND(申込書!$C$101&lt;&gt;"▼プルダウンより選択してください",申込書!$C$101&lt;&gt;"",申込書!$P$101&lt;&gt;"YYYY/MM/DD",$G303&lt;&gt;""),申込書!$P$101,"")</f>
        <v/>
      </c>
      <c r="CX303" s="81" t="str">
        <f>IF(AND(申込書!$C$101&lt;&gt;"▼プルダウンより選択してください",申込書!$C$101&lt;&gt;"",$G303&lt;&gt;""),申込書!$M$101,"")</f>
        <v/>
      </c>
      <c r="CY303" s="81" t="str">
        <f>IF($CW$3&lt;&gt;"コンテンツなし",IF(AND(申込書!$AH$4="GIGAスクールパック",SUM($P303,$R303)&lt;&gt;0),SUM($P303,$R303),IF(AND(申込書!$AH$4="SKY安心GIGAタブレット",SUM($T303,$V303)&lt;&gt;0),SUM($T303,$V303),"")),"")</f>
        <v/>
      </c>
      <c r="CZ303" s="81" t="str">
        <f>IF($CW$3&lt;&gt;"コンテンツなし",IF(AND(申込書!$AH$4="GIGAスクールパック",SUM($Q303,$S303)&lt;&gt;0),SUM($Q303,$S303),IF(AND(申込書!$AH$4="SKY安心GIGAタブレット",SUM($U303,$W303)&lt;&gt;0),SUM($U303,$W303),"")),"")</f>
        <v/>
      </c>
      <c r="DA303" s="81"/>
      <c r="DB303" s="82"/>
      <c r="DC303" s="80" t="str">
        <f>IF(AND(申込書!$C$102&lt;&gt;"▼プルダウンより選択してください",申込書!$C$102&lt;&gt;"",申込書!$P$102&lt;&gt;"YYYY/MM/DD",$G303&lt;&gt;""),申込書!$P$102,"")</f>
        <v/>
      </c>
      <c r="DD303" s="81" t="str">
        <f>IF(AND(申込書!$C$102&lt;&gt;"▼プルダウンより選択してください",申込書!$C$102&lt;&gt;"",$G303&lt;&gt;""),申込書!$M$102,"")</f>
        <v/>
      </c>
      <c r="DE303" s="81" t="str">
        <f>IF($DC$3&lt;&gt;"コンテンツなし",IF(AND(申込書!$AH$4="GIGAスクールパック",SUM($P303,$R303)&lt;&gt;0),SUM($P303,$R303),IF(AND(申込書!$AH$4="SKY安心GIGAタブレット",SUM($T303,$V303)&lt;&gt;0),SUM($T303,$V303),"")),"")</f>
        <v/>
      </c>
      <c r="DF303" s="81" t="str">
        <f>IF($DC$3&lt;&gt;"コンテンツなし",IF(AND(申込書!$AH$4="GIGAスクールパック",SUM($Q303,$S303)&lt;&gt;0),SUM($Q303,$S303),IF(AND(申込書!$AH$4="SKY安心GIGAタブレット",SUM($U303,$W303)&lt;&gt;0),SUM($U303,$W303),"")),"")</f>
        <v/>
      </c>
      <c r="DG303" s="81"/>
      <c r="DH303" s="82"/>
      <c r="DI303" s="80" t="str">
        <f>IF(AND(申込書!$C$103&lt;&gt;"▼プルダウンより選択してください",申込書!$C$103&lt;&gt;"",申込書!$P$103&lt;&gt;"YYYY/MM/DD",$G303&lt;&gt;""),申込書!$P$103,"")</f>
        <v/>
      </c>
      <c r="DJ303" s="81" t="str">
        <f>IF(AND(申込書!$C$103&lt;&gt;"▼プルダウンより選択してください",申込書!$C$103&lt;&gt;"",$G303&lt;&gt;""),申込書!$M$103,"")</f>
        <v/>
      </c>
      <c r="DK303" s="81" t="str">
        <f>IF($DI$3&lt;&gt;"コンテンツなし",IF(AND(申込書!$AH$4="GIGAスクールパック",SUM($P303,$R303)&lt;&gt;0),SUM($P303,$R303),IF(AND(申込書!$AH$4="SKY安心GIGAタブレット",SUM($T303,$V303)&lt;&gt;0),SUM($T303,$V303),"")),"")</f>
        <v/>
      </c>
      <c r="DL303" s="81" t="str">
        <f>IF($DI$3&lt;&gt;"コンテンツなし",IF(AND(申込書!$AH$4="GIGAスクールパック",SUM($Q303,$S303)&lt;&gt;0),SUM($Q303,$S303),IF(AND(申込書!$AH$4="SKY安心GIGAタブレット",SUM($U303,$W303)&lt;&gt;0),SUM($U303,$W303),"")),"")</f>
        <v/>
      </c>
      <c r="DM303" s="81"/>
      <c r="DN303" s="82"/>
      <c r="DO303" s="80" t="str">
        <f>IF(AND(申込書!$C$104&lt;&gt;"▼プルダウンより選択してください",申込書!$C$104&lt;&gt;"",申込書!$P$104&lt;&gt;"YYYY/MM/DD",$G303&lt;&gt;""),申込書!$P$104,"")</f>
        <v/>
      </c>
      <c r="DP303" s="81" t="str">
        <f>IF(AND(申込書!$C$104&lt;&gt;"▼プルダウンより選択してください",申込書!$C$104&lt;&gt;"",$G303&lt;&gt;""),申込書!$M$104,"")</f>
        <v/>
      </c>
      <c r="DQ303" s="81" t="str">
        <f>IF($DO$3&lt;&gt;"コンテンツなし",IF(AND(申込書!$AH$4="GIGAスクールパック",SUM($P303,$R303)&lt;&gt;0),SUM($P303,$R303),IF(AND(申込書!$AH$4="SKY安心GIGAタブレット",SUM($T303,$V303)&lt;&gt;0),SUM($T303,$V303),"")),"")</f>
        <v/>
      </c>
      <c r="DR303" s="81" t="str">
        <f>IF($DO$3&lt;&gt;"コンテンツなし",IF(AND(申込書!$AH$4="GIGAスクールパック",SUM($Q303,$S303)&lt;&gt;0),SUM($Q303,$S303),IF(AND(申込書!$AH$4="SKY安心GIGAタブレット",SUM($U303,$W303)&lt;&gt;0),SUM($U303,$W303),"")),"")</f>
        <v/>
      </c>
      <c r="DS303" s="81"/>
      <c r="DT303" s="82"/>
      <c r="DU303" s="80" t="str">
        <f>IF(AND(申込書!$C$105&lt;&gt;"▼プルダウンより選択してください",申込書!$C$105&lt;&gt;"",申込書!$P$105&lt;&gt;"YYYY/MM/DD",$G303&lt;&gt;""),申込書!$P$105,"")</f>
        <v/>
      </c>
      <c r="DV303" s="81" t="str">
        <f>IF(AND(申込書!$C$105&lt;&gt;"▼プルダウンより選択してください",申込書!$C$105&lt;&gt;"",$G303&lt;&gt;""),申込書!$M$105,"")</f>
        <v/>
      </c>
      <c r="DW303" s="81" t="str">
        <f>IF($DU$3&lt;&gt;"コンテンツなし",IF(AND(申込書!$AH$4="GIGAスクールパック",SUM($P303,$R303)&lt;&gt;0),SUM($P303,$R303),IF(AND(申込書!$AH$4="SKY安心GIGAタブレット",SUM($T303,$V303)&lt;&gt;0),SUM($T303,$V303),"")),"")</f>
        <v/>
      </c>
      <c r="DX303" s="81" t="str">
        <f>IF($DU$3&lt;&gt;"コンテンツなし",IF(AND(申込書!$AH$4="GIGAスクールパック",SUM($Q303,$S303)&lt;&gt;0),SUM($Q303,$S303),IF(AND(申込書!$AH$4="SKY安心GIGAタブレット",SUM($U303,$W303)&lt;&gt;0),SUM($U303,$W303),"")),"")</f>
        <v/>
      </c>
      <c r="DY303" s="157"/>
      <c r="DZ303" s="82"/>
      <c r="EA303" s="80" t="str">
        <f>IF(AND(申込書!$C$106&lt;&gt;"▼プルダウンより選択してください",申込書!$C$106&lt;&gt;"",申込書!$P$106&lt;&gt;"YYYY/MM/DD",$G303&lt;&gt;""),申込書!$P$106,"")</f>
        <v/>
      </c>
      <c r="EB303" s="81" t="str">
        <f>IF(AND(申込書!$C$106&lt;&gt;"▼プルダウンより選択してください",申込書!$C$106&lt;&gt;"",$G303&lt;&gt;""),申込書!$M$106,"")</f>
        <v/>
      </c>
      <c r="EC303" s="81" t="str">
        <f>IF($EA$3&lt;&gt;"コンテンツなし",IF(AND(申込書!$AH$4="GIGAスクールパック",SUM($P303,$R303)&lt;&gt;0),SUM($P303,$R303),IF(AND(申込書!$AH$4="SKY安心GIGAタブレット",SUM($T303,$V303)&lt;&gt;0),SUM($T303,$V303),"")),"")</f>
        <v/>
      </c>
      <c r="ED303" s="81" t="str">
        <f>IF($EA$3&lt;&gt;"コンテンツなし",IF(AND(申込書!$AH$4="GIGAスクールパック",SUM($Q303,$S303)&lt;&gt;0),SUM($Q303,$S303),IF(AND(申込書!$AH$4="SKY安心GIGAタブレット",SUM($U303,$W303)&lt;&gt;0),SUM($U303,$W303),"")),"")</f>
        <v/>
      </c>
      <c r="EE303" s="157"/>
      <c r="EF303" s="82"/>
      <c r="EG303" s="80" t="str">
        <f>IF(AND(申込書!$C$107&lt;&gt;"▼プルダウンより選択してください",申込書!$C$107&lt;&gt;"",申込書!$P$107&lt;&gt;"YYYY/MM/DD",$G303&lt;&gt;""),申込書!$P$107,"")</f>
        <v/>
      </c>
      <c r="EH303" s="81" t="str">
        <f>IF(AND(申込書!$C$107&lt;&gt;"▼プルダウンより選択してください",申込書!$C$107&lt;&gt;"",$G303&lt;&gt;""),申込書!$M$107,"")</f>
        <v/>
      </c>
      <c r="EI303" s="81" t="str">
        <f>IF($EG$3&lt;&gt;"コンテンツなし",IF(AND(申込書!$AH$4="GIGAスクールパック",SUM($P303,$R303)&lt;&gt;0),SUM($P303,$R303),IF(AND(申込書!$AH$4="SKY安心GIGAタブレット",SUM($T303,$V303)&lt;&gt;0),SUM($T303,$V303),"")),"")</f>
        <v/>
      </c>
      <c r="EJ303" s="81" t="str">
        <f>IF($EG$3&lt;&gt;"コンテンツなし",IF(AND(申込書!$AH$4="GIGAスクールパック",SUM($Q303,$S303)&lt;&gt;0),SUM($Q303,$S303),IF(AND(申込書!$AH$4="SKY安心GIGAタブレット",SUM($U303,$W303)&lt;&gt;0),SUM($U303,$W303),"")),"")</f>
        <v/>
      </c>
      <c r="EK303" s="157"/>
      <c r="EL303" s="82"/>
      <c r="EM303" s="80" t="str">
        <f>IF(AND(申込書!$C$108&lt;&gt;"▼プルダウンより選択してください",申込書!$C$108&lt;&gt;"",申込書!$P$108&lt;&gt;"YYYY/MM/DD",$G303&lt;&gt;""),申込書!$P$108,"")</f>
        <v/>
      </c>
      <c r="EN303" s="81" t="str">
        <f>IF(AND(申込書!$C$108&lt;&gt;"▼プルダウンより選択してください",申込書!$C$108&lt;&gt;"",$G303&lt;&gt;""),申込書!$M$108,"")</f>
        <v/>
      </c>
      <c r="EO303" s="81" t="str">
        <f>IF($EM$3&lt;&gt;"コンテンツなし",IF(AND(申込書!$AH$4="GIGAスクールパック",SUM($P303,$R303)&lt;&gt;0),SUM($P303,$R303),IF(AND(申込書!$AH$4="SKY安心GIGAタブレット",SUM($T303,$V303)&lt;&gt;0),SUM($T303,$V303),"")),"")</f>
        <v/>
      </c>
      <c r="EP303" s="81" t="str">
        <f>IF($EM$3&lt;&gt;"コンテンツなし",IF(AND(申込書!$AH$4="GIGAスクールパック",SUM($Q303,$S303)&lt;&gt;0),SUM($Q303,$S303),IF(AND(申込書!$AH$4="SKY安心GIGAタブレット",SUM($U303,$W303)&lt;&gt;0),SUM($U303,$W303),"")),"")</f>
        <v/>
      </c>
      <c r="EQ303" s="157"/>
      <c r="ER303" s="82"/>
      <c r="ES303" s="80" t="str">
        <f>IF(AND(申込書!$C$109&lt;&gt;"▼プルダウンより選択してください",申込書!$C$109&lt;&gt;"",申込書!$P$109&lt;&gt;"YYYY/MM/DD",$G303&lt;&gt;""),申込書!$P$109,"")</f>
        <v/>
      </c>
      <c r="ET303" s="81" t="str">
        <f>IF(AND(申込書!$C$109&lt;&gt;"▼プルダウンより選択してください",申込書!$C$109&lt;&gt;"",$G303&lt;&gt;""),申込書!$M$109,"")</f>
        <v/>
      </c>
      <c r="EU303" s="81" t="str">
        <f>IF($ES$3&lt;&gt;"コンテンツなし",IF(AND(申込書!$AH$4="GIGAスクールパック",SUM($P303,$R303)&lt;&gt;0),SUM($P303,$R303),IF(AND(申込書!$AH$4="SKY安心GIGAタブレット",SUM($T303,$V303)&lt;&gt;0),SUM($T303,$V303),"")),"")</f>
        <v/>
      </c>
      <c r="EV303" s="81" t="str">
        <f>IF($ES$3&lt;&gt;"コンテンツなし",IF(AND(申込書!$AH$4="GIGAスクールパック",SUM($Q303,$S303)&lt;&gt;0),SUM($Q303,$S303),IF(AND(申込書!$AH$4="SKY安心GIGAタブレット",SUM($U303,$W303)&lt;&gt;0),SUM($U303,$W303),"")),"")</f>
        <v/>
      </c>
      <c r="EW303" s="157"/>
      <c r="EX303" s="82"/>
      <c r="EY303" s="80" t="str">
        <f>IF(AND(申込書!$C$110&lt;&gt;"▼プルダウンより選択してください",申込書!$C$110&lt;&gt;"",申込書!$P$110&lt;&gt;"YYYY/MM/DD",$G303&lt;&gt;""),申込書!$P$110,"")</f>
        <v/>
      </c>
      <c r="EZ303" s="81" t="str">
        <f>IF(AND(申込書!$C$110&lt;&gt;"▼プルダウンより選択してください",申込書!$C$110&lt;&gt;"",$G303&lt;&gt;""),申込書!$M$110,"")</f>
        <v/>
      </c>
      <c r="FA303" s="81" t="str">
        <f>IF($EY$3&lt;&gt;"コンテンツなし",IF(AND(申込書!$AH$4="GIGAスクールパック",SUM($P303,$R303)&lt;&gt;0),SUM($P303,$R303),IF(AND(申込書!$AH$4="SKY安心GIGAタブレット",SUM($T303,$V303)&lt;&gt;0),SUM($T303,$V303),"")),"")</f>
        <v/>
      </c>
      <c r="FB303" s="81" t="str">
        <f>IF($EY$3&lt;&gt;"コンテンツなし",IF(AND(申込書!$AH$4="GIGAスクールパック",SUM($Q303,$S303)&lt;&gt;0),SUM($Q303,$S303),IF(AND(申込書!$AH$4="SKY安心GIGAタブレット",SUM($U303,$W303)&lt;&gt;0),SUM($U303,$W303),"")),"")</f>
        <v/>
      </c>
      <c r="FC303" s="157"/>
      <c r="FD303" s="82"/>
      <c r="FE303" s="80" t="str">
        <f>IF(AND(申込書!$C$111&lt;&gt;"▼プルダウンより選択してください",申込書!$C$111&lt;&gt;"",申込書!$P$111&lt;&gt;"YYYY/MM/DD",$G303&lt;&gt;""),申込書!$P$111,"")</f>
        <v/>
      </c>
      <c r="FF303" s="81" t="str">
        <f>IF(AND(申込書!$C$111&lt;&gt;"▼プルダウンより選択してください",申込書!$C$111&lt;&gt;"",$G303&lt;&gt;""),申込書!$M$111,"")</f>
        <v/>
      </c>
      <c r="FG303" s="81" t="str">
        <f>IF($FE$3&lt;&gt;"コンテンツなし",IF(AND(申込書!$AH$4="GIGAスクールパック",SUM($P303,$R303)&lt;&gt;0),SUM($P303,$R303),IF(AND(申込書!$AH$4="SKY安心GIGAタブレット",SUM($T303,$V303)&lt;&gt;0),SUM($T303,$V303),"")),"")</f>
        <v/>
      </c>
      <c r="FH303" s="81" t="str">
        <f>IF($FE$3&lt;&gt;"コンテンツなし",IF(AND(申込書!$AH$4="GIGAスクールパック",SUM($Q303,$S303)&lt;&gt;0),SUM($Q303,$S303),IF(AND(申込書!$AH$4="SKY安心GIGAタブレット",SUM($U303,$W303)&lt;&gt;0),SUM($U303,$W303),"")),"")</f>
        <v/>
      </c>
      <c r="FI303" s="157"/>
      <c r="FJ303" s="82"/>
      <c r="FK303" s="80" t="str">
        <f>IF(AND(申込書!$C$112&lt;&gt;"▼プルダウンより選択してください",申込書!$C$112&lt;&gt;"",申込書!$P$112&lt;&gt;"YYYY/MM/DD",$G303&lt;&gt;""),申込書!$P$112,"")</f>
        <v/>
      </c>
      <c r="FL303" s="81" t="str">
        <f>IF(AND(申込書!$C$112&lt;&gt;"▼プルダウンより選択してください",申込書!$C$112&lt;&gt;"",$G303&lt;&gt;""),申込書!$M$112,"")</f>
        <v/>
      </c>
      <c r="FM303" s="81" t="str">
        <f>IF($FK$3&lt;&gt;"コンテンツなし",IF(AND(申込書!$AH$4="GIGAスクールパック",SUM($P303,$R303)&lt;&gt;0),SUM($P303,$R303),IF(AND(申込書!$AH$4="SKY安心GIGAタブレット",SUM($T303,$V303)&lt;&gt;0),SUM($T303,$V303),"")),"")</f>
        <v/>
      </c>
      <c r="FN303" s="81" t="str">
        <f>IF($FK$3&lt;&gt;"コンテンツなし",IF(AND(申込書!$AH$4="GIGAスクールパック",SUM($Q303,$S303)&lt;&gt;0),SUM($Q303,$S303),IF(AND(申込書!$AH$4="SKY安心GIGAタブレット",SUM($U303,$W303)&lt;&gt;0),SUM($U303,$W303),"")),"")</f>
        <v/>
      </c>
      <c r="FO303" s="157"/>
      <c r="FP303" s="82"/>
      <c r="FQ303" s="80" t="str">
        <f>IF(AND(申込書!$C$113&lt;&gt;"▼プルダウンより選択してください",申込書!$C$113&lt;&gt;"",申込書!$P$113&lt;&gt;"YYYY/MM/DD",$G303&lt;&gt;""),申込書!$P$113,"")</f>
        <v/>
      </c>
      <c r="FR303" s="81" t="str">
        <f>IF(AND(申込書!$C$113&lt;&gt;"▼プルダウンより選択してください",申込書!$C$113&lt;&gt;"",$G303&lt;&gt;""),申込書!$M$113,"")</f>
        <v/>
      </c>
      <c r="FS303" s="81" t="str">
        <f>IF($FQ$3&lt;&gt;"コンテンツなし",IF(AND(申込書!$AH$4="GIGAスクールパック",SUM($P303,$R303)&lt;&gt;0),SUM($P303,$R303),IF(AND(申込書!$AH$4="SKY安心GIGAタブレット",SUM($T303,$V303)&lt;&gt;0),SUM($T303,$V303),"")),"")</f>
        <v/>
      </c>
      <c r="FT303" s="81" t="str">
        <f>IF($FQ$3&lt;&gt;"コンテンツなし",IF(AND(申込書!$AH$4="GIGAスクールパック",SUM($Q303,$S303)&lt;&gt;0),SUM($Q303,$S303),IF(AND(申込書!$AH$4="SKY安心GIGAタブレット",SUM($U303,$W303)&lt;&gt;0),SUM($U303,$W303),"")),"")</f>
        <v/>
      </c>
      <c r="FU303" s="157"/>
      <c r="FV303" s="82"/>
      <c r="FW303" s="80" t="str">
        <f>IF(AND(申込書!$C$114&lt;&gt;"▼プルダウンより選択してください",申込書!$C$114&lt;&gt;"",申込書!$P$114&lt;&gt;"YYYY/MM/DD",$G303&lt;&gt;""),申込書!$P$114,"")</f>
        <v/>
      </c>
      <c r="FX303" s="81" t="str">
        <f>IF(AND(申込書!$C$114&lt;&gt;"▼プルダウンより選択してください",申込書!$C$114&lt;&gt;"",$G303&lt;&gt;""),申込書!$M$114,"")</f>
        <v/>
      </c>
      <c r="FY303" s="81" t="str">
        <f>IF($FW$3&lt;&gt;"コンテンツなし",IF(AND(申込書!$AH$4="GIGAスクールパック",SUM($P303,$R303)&lt;&gt;0),SUM($P303,$R303),IF(AND(申込書!$AH$4="SKY安心GIGAタブレット",SUM($T303,$V303)&lt;&gt;0),SUM($T303,$V303),"")),"")</f>
        <v/>
      </c>
      <c r="FZ303" s="81" t="str">
        <f>IF($FW$3&lt;&gt;"コンテンツなし",IF(AND(申込書!$AH$4="GIGAスクールパック",SUM($Q303,$S303)&lt;&gt;0),SUM($Q303,$S303),IF(AND(申込書!$AH$4="SKY安心GIGAタブレット",SUM($U303,$W303)&lt;&gt;0),SUM($U303,$W303),"")),"")</f>
        <v/>
      </c>
      <c r="GA303" s="157"/>
      <c r="GB303" s="82"/>
      <c r="GC303" s="80" t="str">
        <f>IF(AND(申込書!$C$115&lt;&gt;"▼プルダウンより選択してください",申込書!$C$115&lt;&gt;"",申込書!$P$115&lt;&gt;"YYYY/MM/DD",$G303&lt;&gt;""),申込書!$P$115,"")</f>
        <v/>
      </c>
      <c r="GD303" s="81" t="str">
        <f>IF(AND(申込書!$C$115&lt;&gt;"▼プルダウンより選択してください",申込書!$C$115&lt;&gt;"",$G303&lt;&gt;""),申込書!$M$115,"")</f>
        <v/>
      </c>
      <c r="GE303" s="81" t="str">
        <f>IF($GC$3&lt;&gt;"コンテンツなし",IF(AND(申込書!$AH$4="GIGAスクールパック",SUM($P303,$R303)&lt;&gt;0),SUM($P303,$R303),IF(AND(申込書!$AH$4="SKY安心GIGAタブレット",SUM($T303,$V303)&lt;&gt;0),SUM($T303,$V303),"")),"")</f>
        <v/>
      </c>
      <c r="GF303" s="81" t="str">
        <f>IF($GC$3&lt;&gt;"コンテンツなし",IF(AND(申込書!$AH$4="GIGAスクールパック",SUM($Q303,$S303)&lt;&gt;0),SUM($Q303,$S303),IF(AND(申込書!$AH$4="SKY安心GIGAタブレット",SUM($U303,$W303)&lt;&gt;0),SUM($U303,$W303),"")),"")</f>
        <v/>
      </c>
      <c r="GG303" s="157"/>
      <c r="GH303" s="82"/>
      <c r="GI303" s="80" t="str">
        <f>IF(AND(申込書!$C$116&lt;&gt;"▼プルダウンより選択してください",申込書!$C$116&lt;&gt;"",申込書!$P$116&lt;&gt;"YYYY/MM/DD",$G303&lt;&gt;""),申込書!$P$116,"")</f>
        <v/>
      </c>
      <c r="GJ303" s="81" t="str">
        <f>IF(AND(申込書!$C$116&lt;&gt;"▼プルダウンより選択してください",申込書!$C$116&lt;&gt;"",$G303&lt;&gt;""),申込書!$M$116,"")</f>
        <v/>
      </c>
      <c r="GK303" s="81" t="str">
        <f>IF($GI$3&lt;&gt;"コンテンツなし",IF(AND(申込書!$AH$4="GIGAスクールパック",SUM($P303,$R303)&lt;&gt;0),SUM($P303,$R303),IF(AND(申込書!$AH$4="SKY安心GIGAタブレット",SUM($T303,$V303)&lt;&gt;0),SUM($T303,$V303),"")),"")</f>
        <v/>
      </c>
      <c r="GL303" s="81" t="str">
        <f>IF($GI$3&lt;&gt;"コンテンツなし",IF(AND(申込書!$AH$4="GIGAスクールパック",SUM($Q303,$S303)&lt;&gt;0),SUM($Q303,$S303),IF(AND(申込書!$AH$4="SKY安心GIGAタブレット",SUM($U303,$W303)&lt;&gt;0),SUM($U303,$W303),"")),"")</f>
        <v/>
      </c>
      <c r="GM303" s="157"/>
      <c r="GN303" s="82"/>
      <c r="GO303" s="80" t="str">
        <f>IF(AND(申込書!$C$117&lt;&gt;"▼プルダウンより選択してください",申込書!$C$117&lt;&gt;"",申込書!$P$117&lt;&gt;"YYYY/MM/DD",$G303&lt;&gt;""),申込書!$P$117,"")</f>
        <v/>
      </c>
      <c r="GP303" s="81" t="str">
        <f>IF(AND(申込書!$C$117&lt;&gt;"▼プルダウンより選択してください",申込書!$C$117&lt;&gt;"",$G303&lt;&gt;""),申込書!$M$117,"")</f>
        <v/>
      </c>
      <c r="GQ303" s="81" t="str">
        <f>IF($GO$3&lt;&gt;"コンテンツなし",IF(AND(申込書!$AH$4="GIGAスクールパック",SUM($P303,$R303)&lt;&gt;0),SUM($P303,$R303),IF(AND(申込書!$AH$4="SKY安心GIGAタブレット",SUM($T303,$V303)&lt;&gt;0),SUM($T303,$V303),"")),"")</f>
        <v/>
      </c>
      <c r="GR303" s="81" t="str">
        <f>IF($GO$3&lt;&gt;"コンテンツなし",IF(AND(申込書!$AH$4="GIGAスクールパック",SUM($Q303,$S303)&lt;&gt;0),SUM($Q303,$S303),IF(AND(申込書!$AH$4="SKY安心GIGAタブレット",SUM($U303,$W303)&lt;&gt;0),SUM($U303,$W303),"")),"")</f>
        <v/>
      </c>
      <c r="GS303" s="157"/>
      <c r="GT303" s="82"/>
      <c r="GU303" s="80" t="str">
        <f>IF(AND(申込書!$C$118&lt;&gt;"▼プルダウンより選択してください",申込書!$C$118&lt;&gt;"",申込書!$P$118&lt;&gt;"YYYY/MM/DD",$G303&lt;&gt;""),申込書!$P$118,"")</f>
        <v/>
      </c>
      <c r="GV303" s="81" t="str">
        <f>IF(AND(申込書!$C$118&lt;&gt;"▼プルダウンより選択してください",申込書!$C$118&lt;&gt;"",$G303&lt;&gt;""),申込書!$M$118,"")</f>
        <v/>
      </c>
      <c r="GW303" s="81" t="str">
        <f>IF($GU$3&lt;&gt;"コンテンツなし",IF(AND(申込書!$AH$4="GIGAスクールパック",SUM($P303,$R303)&lt;&gt;0),SUM($P303,$R303),IF(AND(申込書!$AH$4="SKY安心GIGAタブレット",SUM($T303,$V303)&lt;&gt;0),SUM($T303,$V303),"")),"")</f>
        <v/>
      </c>
      <c r="GX303" s="81" t="str">
        <f>IF($GU$3&lt;&gt;"コンテンツなし",IF(AND(申込書!$AH$4="GIGAスクールパック",SUM($Q303,$S303)&lt;&gt;0),SUM($Q303,$S303),IF(AND(申込書!$AH$4="SKY安心GIGAタブレット",SUM($U303,$W303)&lt;&gt;0),SUM($U303,$W303),"")),"")</f>
        <v/>
      </c>
      <c r="GY303" s="157"/>
      <c r="GZ303" s="82"/>
      <c r="HA303" s="80" t="str">
        <f>IF(AND(申込書!$C$119&lt;&gt;"▼プルダウンより選択してください",申込書!$C$119&lt;&gt;"",申込書!$P$119&lt;&gt;"YYYY/MM/DD",$G303&lt;&gt;""),申込書!$P$119,"")</f>
        <v/>
      </c>
      <c r="HB303" s="81" t="str">
        <f>IF(AND(申込書!$C$119&lt;&gt;"▼プルダウンより選択してください",申込書!$C$119&lt;&gt;"",$G303&lt;&gt;""),申込書!$M$119,"")</f>
        <v/>
      </c>
      <c r="HC303" s="81" t="str">
        <f>IF($HA$3&lt;&gt;"コンテンツなし",IF(AND(申込書!$AH$4="GIGAスクールパック",SUM($P303,$R303)&lt;&gt;0),SUM($P303,$R303),IF(AND(申込書!$AH$4="SKY安心GIGAタブレット",SUM($T303,$V303)&lt;&gt;0),SUM($T303,$V303),"")),"")</f>
        <v/>
      </c>
      <c r="HD303" s="81" t="str">
        <f>IF($HA$3&lt;&gt;"コンテンツなし",IF(AND(申込書!$AH$4="GIGAスクールパック",SUM($Q303,$S303)&lt;&gt;0),SUM($Q303,$S303),IF(AND(申込書!$AH$4="SKY安心GIGAタブレット",SUM($U303,$W303)&lt;&gt;0),SUM($U303,$W303),"")),"")</f>
        <v/>
      </c>
      <c r="HE303" s="157"/>
      <c r="HF303" s="82"/>
      <c r="HG303" s="83"/>
    </row>
    <row r="304" spans="2:215" ht="26.85" customHeight="1">
      <c r="B304" s="62">
        <f t="shared" si="4"/>
        <v>299</v>
      </c>
      <c r="C304" s="63"/>
      <c r="D304" s="64"/>
      <c r="E304" s="207"/>
      <c r="F304" s="65"/>
      <c r="G304" s="66"/>
      <c r="H304" s="67"/>
      <c r="I304" s="68"/>
      <c r="J304" s="69"/>
      <c r="K304" s="70"/>
      <c r="L304" s="71"/>
      <c r="M304" s="72"/>
      <c r="N304" s="73"/>
      <c r="O304" s="74"/>
      <c r="P304" s="179"/>
      <c r="Q304" s="180"/>
      <c r="R304" s="180"/>
      <c r="S304" s="181"/>
      <c r="T304" s="179"/>
      <c r="U304" s="180"/>
      <c r="V304" s="182"/>
      <c r="W304" s="181"/>
      <c r="X304" s="75"/>
      <c r="Y304" s="76"/>
      <c r="Z304" s="77"/>
      <c r="AA304" s="78"/>
      <c r="AB304" s="79"/>
      <c r="AC304" s="79"/>
      <c r="AD304" s="79"/>
      <c r="AE304" s="77"/>
      <c r="AF304" s="139"/>
      <c r="AG304" s="139"/>
      <c r="AH304" s="139"/>
      <c r="AI304" s="80" t="str">
        <f>IF(AND(申込書!$C$90&lt;&gt;"▼プルダウンより選択してください",申込書!$C$90&lt;&gt;"",申込書!$P$90&lt;&gt;"YYYY/MM/DD",$G304&lt;&gt;""),申込書!$P$90,"")</f>
        <v/>
      </c>
      <c r="AJ304" s="81" t="str">
        <f>IF(AND(申込書!$C$90&lt;&gt;"▼プルダウンより選択してください",申込書!$C$90&lt;&gt;"",$G304&lt;&gt;""),申込書!$M$90,"")</f>
        <v/>
      </c>
      <c r="AK304" s="81" t="str">
        <f>IF($AI$3&lt;&gt;"コンテンツなし",IF(AND(申込書!$AH$4="GIGAスクールパック",SUM($P304,$R304)&lt;&gt;0),SUM($P304,$R304),IF(AND(申込書!$AH$4="SKY安心GIGAタブレット",SUM($T304,$V304)&lt;&gt;0),SUM($T304,$V304),"")),"")</f>
        <v/>
      </c>
      <c r="AL304" s="81" t="str">
        <f>IF($AI$3&lt;&gt;"コンテンツなし",IF(AND(申込書!$AH$4="GIGAスクールパック",SUM($Q304,$S304)&lt;&gt;0),SUM($Q304,$S304),IF(AND(申込書!$AH$4="SKY安心GIGAタブレット",SUM($U304,$W304)&lt;&gt;0),SUM($U304,$W304),"")),"")</f>
        <v/>
      </c>
      <c r="AM304" s="157"/>
      <c r="AN304" s="82"/>
      <c r="AO304" s="80" t="str">
        <f>IF(AND(申込書!$C$91&lt;&gt;"▼プルダウンより選択してください",申込書!$C$91&lt;&gt;"",申込書!$P$91&lt;&gt;"YYYY/MM/DD",$G304&lt;&gt;""),申込書!$P$91,"")</f>
        <v/>
      </c>
      <c r="AP304" s="81" t="str">
        <f>IF(AND(申込書!$C$91&lt;&gt;"▼プルダウンより選択してください",申込書!$C$91&lt;&gt;"",$G304&lt;&gt;""),申込書!$M$91,"")</f>
        <v/>
      </c>
      <c r="AQ304" s="81" t="str">
        <f>IF($AO$3&lt;&gt;"コンテンツなし",IF(AND(申込書!$AH$4="GIGAスクールパック",SUM($P304,$R304)&lt;&gt;0),SUM($P304,$R304),IF(AND(申込書!$AH$4="SKY安心GIGAタブレット",SUM($T304,$V304)&lt;&gt;0),SUM($T304,$V304),"")),"")</f>
        <v/>
      </c>
      <c r="AR304" s="81" t="str">
        <f>IF($AO$3&lt;&gt;"コンテンツなし",IF(AND(申込書!$AH$4="GIGAスクールパック",SUM($Q304,$S304)&lt;&gt;0),SUM($Q304,$S304),IF(AND(申込書!$AH$4="SKY安心GIGAタブレット",SUM($U304,$W304)&lt;&gt;0),SUM($U304,$W304),"")),"")</f>
        <v/>
      </c>
      <c r="AS304" s="157"/>
      <c r="AT304" s="82"/>
      <c r="AU304" s="80" t="str">
        <f>IF(AND(申込書!$C$92&lt;&gt;"▼プルダウンより選択してください",申込書!$C$92&lt;&gt;"",申込書!$P$92&lt;&gt;"YYYY/MM/DD",$G304&lt;&gt;""),申込書!$P$92,"")</f>
        <v/>
      </c>
      <c r="AV304" s="81" t="str">
        <f>IF(AND(申込書!$C$92&lt;&gt;"▼プルダウンより選択してください",申込書!$C$92&lt;&gt;"",$G304&lt;&gt;""),申込書!$M$92,"")</f>
        <v/>
      </c>
      <c r="AW304" s="81" t="str">
        <f>IF($AU$3&lt;&gt;"コンテンツなし",IF(AND(申込書!$AH$4="GIGAスクールパック",SUM($P304,$R304)&lt;&gt;0),SUM($P304,$R304),IF(AND(申込書!$AH$4="SKY安心GIGAタブレット",SUM($T304,$V304)&lt;&gt;0),SUM($T304,$V304),"")),"")</f>
        <v/>
      </c>
      <c r="AX304" s="81" t="str">
        <f>IF($AU$3&lt;&gt;"コンテンツなし",IF(AND(申込書!$AH$4="GIGAスクールパック",SUM($Q304,$S304)&lt;&gt;0),SUM($Q304,$S304),IF(AND(申込書!$AH$4="SKY安心GIGAタブレット",SUM($U304,$W304)&lt;&gt;0),SUM($U304,$W304),"")),"")</f>
        <v/>
      </c>
      <c r="AY304" s="157"/>
      <c r="AZ304" s="82"/>
      <c r="BA304" s="80" t="str">
        <f>IF(AND(申込書!$C$93&lt;&gt;"▼プルダウンより選択してください",申込書!$C$93&lt;&gt;"",申込書!$P$93&lt;&gt;"YYYY/MM/DD",$G304&lt;&gt;""),申込書!$P$93,"")</f>
        <v/>
      </c>
      <c r="BB304" s="81" t="str">
        <f>IF(AND(申込書!$C$93&lt;&gt;"▼プルダウンより選択してください",申込書!$C$93&lt;&gt;"",申込書!$M$93&gt;=1,$G304&lt;&gt;""),申込書!$M$93,"")</f>
        <v/>
      </c>
      <c r="BC304" s="81" t="str">
        <f>IF($BA$3&lt;&gt;"コンテンツなし",IF(AND(申込書!$AH$4="GIGAスクールパック",SUM($P304,$R304)&lt;&gt;0),SUM($P304,$R304),IF(AND(申込書!$AH$4="SKY安心GIGAタブレット",SUM($T304,$V304)&lt;&gt;0),SUM($T304,$V304),"")),"")</f>
        <v/>
      </c>
      <c r="BD304" s="81" t="str">
        <f>IF($BA$3&lt;&gt;"コンテンツなし",IF(AND(申込書!$AH$4="GIGAスクールパック",SUM($Q304,$S304)&lt;&gt;0),SUM($Q304,$S304),IF(AND(申込書!$AH$4="SKY安心GIGAタブレット",SUM($U304,$W304)&lt;&gt;0),SUM($U304,$W304),"")),"")</f>
        <v/>
      </c>
      <c r="BE304" s="157"/>
      <c r="BF304" s="82"/>
      <c r="BG304" s="80" t="str">
        <f>IF(AND(申込書!$C$94&lt;&gt;"▼プルダウンより選択してください",申込書!$C$94&lt;&gt;"",申込書!$P$94&lt;&gt;"YYYY/MM/DD",$G304&lt;&gt;""),申込書!$P$94,"")</f>
        <v/>
      </c>
      <c r="BH304" s="81" t="str">
        <f>IF(AND(申込書!$C$94&lt;&gt;"▼プルダウンより選択してください",申込書!$C$94&lt;&gt;"",$G304&lt;&gt;""),申込書!$M$94,"")</f>
        <v/>
      </c>
      <c r="BI304" s="81" t="str">
        <f>IF($BG$3&lt;&gt;"コンテンツなし",IF(AND(申込書!$AH$4="GIGAスクールパック",SUM($P304,$R304)&lt;&gt;0),SUM($P304,$R304),IF(AND(申込書!$AH$4="SKY安心GIGAタブレット",SUM($T304,$V304)&lt;&gt;0),SUM($T304,$V304),"")),"")</f>
        <v/>
      </c>
      <c r="BJ304" s="81" t="str">
        <f>IF($BG$3&lt;&gt;"コンテンツなし",IF(AND(申込書!$AH$4="GIGAスクールパック",SUM($Q304,$S304)&lt;&gt;0),SUM($Q304,$S304),IF(AND(申込書!$AH$4="SKY安心GIGAタブレット",SUM($U304,$W304)&lt;&gt;0),SUM($U304,$W304),"")),"")</f>
        <v/>
      </c>
      <c r="BK304" s="157"/>
      <c r="BL304" s="82"/>
      <c r="BM304" s="80" t="str">
        <f>IF(AND(申込書!$C$95&lt;&gt;"▼プルダウンより選択してください",申込書!$C$95&lt;&gt;"",申込書!$P$95&lt;&gt;"YYYY/MM/DD",$G304&lt;&gt;""),申込書!$P$95,"")</f>
        <v/>
      </c>
      <c r="BN304" s="81" t="str">
        <f>IF(AND(申込書!$C$95&lt;&gt;"▼プルダウンより選択してください",申込書!$C$95&lt;&gt;"",$G304&lt;&gt;""),申込書!$M$95,"")</f>
        <v/>
      </c>
      <c r="BO304" s="81" t="str">
        <f>IF($BM$3&lt;&gt;"コンテンツなし",IF(AND(申込書!$AH$4="GIGAスクールパック",SUM($P304,$R304)&lt;&gt;0),SUM($P304,$R304),IF(AND(申込書!$AH$4="SKY安心GIGAタブレット",SUM($T304,$V304)&lt;&gt;0),SUM($T304,$V304),"")),"")</f>
        <v/>
      </c>
      <c r="BP304" s="81" t="str">
        <f>IF($BM$3&lt;&gt;"コンテンツなし",IF(AND(申込書!$AH$4="GIGAスクールパック",SUM($Q304,$S304)&lt;&gt;0),SUM($Q304,$S304),IF(AND(申込書!$AH$4="SKY安心GIGAタブレット",SUM($U304,$W304)&lt;&gt;0),SUM($U304,$W304),"")),"")</f>
        <v/>
      </c>
      <c r="BQ304" s="157"/>
      <c r="BR304" s="82"/>
      <c r="BS304" s="80" t="str">
        <f>IF(AND(申込書!$C$96&lt;&gt;"▼プルダウンより選択してください",申込書!$C$96&lt;&gt;"",申込書!$P$96&lt;&gt;"YYYY/MM/DD",$G304&lt;&gt;""),申込書!$P$96,"")</f>
        <v/>
      </c>
      <c r="BT304" s="81" t="str">
        <f>IF(AND(申込書!$C$96&lt;&gt;"▼プルダウンより選択してください",申込書!$C$96&lt;&gt;"",$G304&lt;&gt;""),申込書!$M$96,"")</f>
        <v/>
      </c>
      <c r="BU304" s="81" t="str">
        <f>IF($BS$3&lt;&gt;"コンテンツなし",IF(AND(申込書!$AH$4="GIGAスクールパック",SUM($P304,$R304)&lt;&gt;0),SUM($P304,$R304),IF(AND(申込書!$AH$4="SKY安心GIGAタブレット",SUM($T304,$V304)&lt;&gt;0),SUM($T304,$V304),"")),"")</f>
        <v/>
      </c>
      <c r="BV304" s="81" t="str">
        <f>IF($BS$3&lt;&gt;"コンテンツなし",IF(AND(申込書!$AH$4="GIGAスクールパック",SUM($Q304,$S304)&lt;&gt;0),SUM($Q304,$S304),IF(AND(申込書!$AH$4="SKY安心GIGAタブレット",SUM($U304,$W304)&lt;&gt;0),SUM($U304,$W304),"")),"")</f>
        <v/>
      </c>
      <c r="BW304" s="157"/>
      <c r="BX304" s="82"/>
      <c r="BY304" s="80" t="str">
        <f>IF(AND(申込書!$C$97&lt;&gt;"▼プルダウンより選択してください",申込書!$C$97&lt;&gt;"",申込書!$P$97&lt;&gt;"YYYY/MM/DD",$G304&lt;&gt;""),申込書!$P$97,"")</f>
        <v/>
      </c>
      <c r="BZ304" s="81" t="str">
        <f>IF(AND(申込書!$C$97&lt;&gt;"▼プルダウンより選択してください",申込書!$C$97&lt;&gt;"",$G304&lt;&gt;""),申込書!$M$97,"")</f>
        <v/>
      </c>
      <c r="CA304" s="81" t="str">
        <f>IF($BY$3&lt;&gt;"コンテンツなし",IF(AND(申込書!$AH$4="GIGAスクールパック",SUM($P304,$R304)&lt;&gt;0),SUM($P304,$R304),IF(AND(申込書!$AH$4="SKY安心GIGAタブレット",SUM($T304,$V304)&lt;&gt;0),SUM($T304,$V304),"")),"")</f>
        <v/>
      </c>
      <c r="CB304" s="81" t="str">
        <f>IF($BY$3&lt;&gt;"コンテンツなし",IF(AND(申込書!$AH$4="GIGAスクールパック",SUM($Q304,$S304)&lt;&gt;0),SUM($Q304,$S304),IF(AND(申込書!$AH$4="SKY安心GIGAタブレット",SUM($U304,$W304)&lt;&gt;0),SUM($U304,$W304),"")),"")</f>
        <v/>
      </c>
      <c r="CC304" s="157"/>
      <c r="CD304" s="82"/>
      <c r="CE304" s="80" t="str">
        <f>IF(AND(申込書!$C$98&lt;&gt;"▼プルダウンより選択してください",申込書!$C$98&lt;&gt;"",申込書!$P$98&lt;&gt;"YYYY/MM/DD",$G304&lt;&gt;""),申込書!$P$98,"")</f>
        <v/>
      </c>
      <c r="CF304" s="81" t="str">
        <f>IF(AND(申込書!$C$98&lt;&gt;"▼プルダウンより選択してください",申込書!$C$98&lt;&gt;"",$G304&lt;&gt;""),申込書!$M$98,"")</f>
        <v/>
      </c>
      <c r="CG304" s="81" t="str">
        <f>IF($CE$3&lt;&gt;"コンテンツなし",IF(AND(申込書!$AH$4="GIGAスクールパック",SUM($P304,$R304)&lt;&gt;0),SUM($P304,$R304),IF(AND(申込書!$AH$4="SKY安心GIGAタブレット",SUM($T304,$V304)&lt;&gt;0),SUM($T304,$V304),"")),"")</f>
        <v/>
      </c>
      <c r="CH304" s="81" t="str">
        <f>IF($CE$3&lt;&gt;"コンテンツなし",IF(AND(申込書!$AH$4="GIGAスクールパック",SUM($Q304,$S304)&lt;&gt;0),SUM($Q304,$S304),IF(AND(申込書!$AH$4="SKY安心GIGAタブレット",SUM($U304,$W304)&lt;&gt;0),SUM($U304,$W304),"")),"")</f>
        <v/>
      </c>
      <c r="CI304" s="157"/>
      <c r="CJ304" s="82"/>
      <c r="CK304" s="80" t="str">
        <f>IF(AND(申込書!$C$99&lt;&gt;"▼プルダウンより選択してください",申込書!$C$99&lt;&gt;"",申込書!$P$99&lt;&gt;"YYYY/MM/DD",$G304&lt;&gt;""),申込書!$P$99,"")</f>
        <v/>
      </c>
      <c r="CL304" s="81" t="str">
        <f>IF(AND(申込書!$C$99&lt;&gt;"▼プルダウンより選択してください",申込書!$C$99&lt;&gt;"",$G304&lt;&gt;""),申込書!$M$99,"")</f>
        <v/>
      </c>
      <c r="CM304" s="81" t="str">
        <f>IF($CK$3&lt;&gt;"コンテンツなし",IF(AND(申込書!$AH$4="GIGAスクールパック",SUM($P304,$R304)&lt;&gt;0),SUM($P304,$R304),IF(AND(申込書!$AH$4="SKY安心GIGAタブレット",SUM($T304,$V304)&lt;&gt;0),SUM($T304,$V304),"")),"")</f>
        <v/>
      </c>
      <c r="CN304" s="81" t="str">
        <f>IF($CK$3&lt;&gt;"コンテンツなし",IF(AND(申込書!$AH$4="GIGAスクールパック",SUM($Q304,$S304)&lt;&gt;0),SUM($Q304,$S304),IF(AND(申込書!$AH$4="SKY安心GIGAタブレット",SUM($U304,$W304)&lt;&gt;0),SUM($U304,$W304),"")),"")</f>
        <v/>
      </c>
      <c r="CO304" s="157"/>
      <c r="CP304" s="82"/>
      <c r="CQ304" s="80" t="str">
        <f>IF(AND(申込書!$C$100&lt;&gt;"▼プルダウンより選択してください",申込書!$C$100&lt;&gt;"",申込書!$P$100&lt;&gt;"YYYY/MM/DD",$G304&lt;&gt;""),申込書!$P$100,"")</f>
        <v/>
      </c>
      <c r="CR304" s="81" t="str">
        <f>IF(AND(申込書!$C$100&lt;&gt;"▼プルダウンより選択してください",申込書!$C$100&lt;&gt;"",$G304&lt;&gt;""),申込書!$M$100,"")</f>
        <v/>
      </c>
      <c r="CS304" s="81" t="str">
        <f>IF($CQ$3&lt;&gt;"コンテンツなし",IF(AND(申込書!$AH$4="GIGAスクールパック",SUM($P304,$R304)&lt;&gt;0),SUM($P304,$R304),IF(AND(申込書!$AH$4="SKY安心GIGAタブレット",SUM($T304,$V304)&lt;&gt;0),SUM($T304,$V304),"")),"")</f>
        <v/>
      </c>
      <c r="CT304" s="81" t="str">
        <f>IF($CQ$3&lt;&gt;"コンテンツなし",IF(AND(申込書!$AH$4="GIGAスクールパック",SUM($Q304,$S304)&lt;&gt;0),SUM($Q304,$S304),IF(AND(申込書!$AH$4="SKY安心GIGAタブレット",SUM($U304,$W304)&lt;&gt;0),SUM($U304,$W304),"")),"")</f>
        <v/>
      </c>
      <c r="CU304" s="81"/>
      <c r="CV304" s="82"/>
      <c r="CW304" s="80" t="str">
        <f>IF(AND(申込書!$C$101&lt;&gt;"▼プルダウンより選択してください",申込書!$C$101&lt;&gt;"",申込書!$P$101&lt;&gt;"YYYY/MM/DD",$G304&lt;&gt;""),申込書!$P$101,"")</f>
        <v/>
      </c>
      <c r="CX304" s="81" t="str">
        <f>IF(AND(申込書!$C$101&lt;&gt;"▼プルダウンより選択してください",申込書!$C$101&lt;&gt;"",$G304&lt;&gt;""),申込書!$M$101,"")</f>
        <v/>
      </c>
      <c r="CY304" s="81" t="str">
        <f>IF($CW$3&lt;&gt;"コンテンツなし",IF(AND(申込書!$AH$4="GIGAスクールパック",SUM($P304,$R304)&lt;&gt;0),SUM($P304,$R304),IF(AND(申込書!$AH$4="SKY安心GIGAタブレット",SUM($T304,$V304)&lt;&gt;0),SUM($T304,$V304),"")),"")</f>
        <v/>
      </c>
      <c r="CZ304" s="81" t="str">
        <f>IF($CW$3&lt;&gt;"コンテンツなし",IF(AND(申込書!$AH$4="GIGAスクールパック",SUM($Q304,$S304)&lt;&gt;0),SUM($Q304,$S304),IF(AND(申込書!$AH$4="SKY安心GIGAタブレット",SUM($U304,$W304)&lt;&gt;0),SUM($U304,$W304),"")),"")</f>
        <v/>
      </c>
      <c r="DA304" s="81"/>
      <c r="DB304" s="82"/>
      <c r="DC304" s="80" t="str">
        <f>IF(AND(申込書!$C$102&lt;&gt;"▼プルダウンより選択してください",申込書!$C$102&lt;&gt;"",申込書!$P$102&lt;&gt;"YYYY/MM/DD",$G304&lt;&gt;""),申込書!$P$102,"")</f>
        <v/>
      </c>
      <c r="DD304" s="81" t="str">
        <f>IF(AND(申込書!$C$102&lt;&gt;"▼プルダウンより選択してください",申込書!$C$102&lt;&gt;"",$G304&lt;&gt;""),申込書!$M$102,"")</f>
        <v/>
      </c>
      <c r="DE304" s="81" t="str">
        <f>IF($DC$3&lt;&gt;"コンテンツなし",IF(AND(申込書!$AH$4="GIGAスクールパック",SUM($P304,$R304)&lt;&gt;0),SUM($P304,$R304),IF(AND(申込書!$AH$4="SKY安心GIGAタブレット",SUM($T304,$V304)&lt;&gt;0),SUM($T304,$V304),"")),"")</f>
        <v/>
      </c>
      <c r="DF304" s="81" t="str">
        <f>IF($DC$3&lt;&gt;"コンテンツなし",IF(AND(申込書!$AH$4="GIGAスクールパック",SUM($Q304,$S304)&lt;&gt;0),SUM($Q304,$S304),IF(AND(申込書!$AH$4="SKY安心GIGAタブレット",SUM($U304,$W304)&lt;&gt;0),SUM($U304,$W304),"")),"")</f>
        <v/>
      </c>
      <c r="DG304" s="81"/>
      <c r="DH304" s="82"/>
      <c r="DI304" s="80" t="str">
        <f>IF(AND(申込書!$C$103&lt;&gt;"▼プルダウンより選択してください",申込書!$C$103&lt;&gt;"",申込書!$P$103&lt;&gt;"YYYY/MM/DD",$G304&lt;&gt;""),申込書!$P$103,"")</f>
        <v/>
      </c>
      <c r="DJ304" s="81" t="str">
        <f>IF(AND(申込書!$C$103&lt;&gt;"▼プルダウンより選択してください",申込書!$C$103&lt;&gt;"",$G304&lt;&gt;""),申込書!$M$103,"")</f>
        <v/>
      </c>
      <c r="DK304" s="81" t="str">
        <f>IF($DI$3&lt;&gt;"コンテンツなし",IF(AND(申込書!$AH$4="GIGAスクールパック",SUM($P304,$R304)&lt;&gt;0),SUM($P304,$R304),IF(AND(申込書!$AH$4="SKY安心GIGAタブレット",SUM($T304,$V304)&lt;&gt;0),SUM($T304,$V304),"")),"")</f>
        <v/>
      </c>
      <c r="DL304" s="81" t="str">
        <f>IF($DI$3&lt;&gt;"コンテンツなし",IF(AND(申込書!$AH$4="GIGAスクールパック",SUM($Q304,$S304)&lt;&gt;0),SUM($Q304,$S304),IF(AND(申込書!$AH$4="SKY安心GIGAタブレット",SUM($U304,$W304)&lt;&gt;0),SUM($U304,$W304),"")),"")</f>
        <v/>
      </c>
      <c r="DM304" s="81"/>
      <c r="DN304" s="82"/>
      <c r="DO304" s="80" t="str">
        <f>IF(AND(申込書!$C$104&lt;&gt;"▼プルダウンより選択してください",申込書!$C$104&lt;&gt;"",申込書!$P$104&lt;&gt;"YYYY/MM/DD",$G304&lt;&gt;""),申込書!$P$104,"")</f>
        <v/>
      </c>
      <c r="DP304" s="81" t="str">
        <f>IF(AND(申込書!$C$104&lt;&gt;"▼プルダウンより選択してください",申込書!$C$104&lt;&gt;"",$G304&lt;&gt;""),申込書!$M$104,"")</f>
        <v/>
      </c>
      <c r="DQ304" s="81" t="str">
        <f>IF($DO$3&lt;&gt;"コンテンツなし",IF(AND(申込書!$AH$4="GIGAスクールパック",SUM($P304,$R304)&lt;&gt;0),SUM($P304,$R304),IF(AND(申込書!$AH$4="SKY安心GIGAタブレット",SUM($T304,$V304)&lt;&gt;0),SUM($T304,$V304),"")),"")</f>
        <v/>
      </c>
      <c r="DR304" s="81" t="str">
        <f>IF($DO$3&lt;&gt;"コンテンツなし",IF(AND(申込書!$AH$4="GIGAスクールパック",SUM($Q304,$S304)&lt;&gt;0),SUM($Q304,$S304),IF(AND(申込書!$AH$4="SKY安心GIGAタブレット",SUM($U304,$W304)&lt;&gt;0),SUM($U304,$W304),"")),"")</f>
        <v/>
      </c>
      <c r="DS304" s="81"/>
      <c r="DT304" s="82"/>
      <c r="DU304" s="80" t="str">
        <f>IF(AND(申込書!$C$105&lt;&gt;"▼プルダウンより選択してください",申込書!$C$105&lt;&gt;"",申込書!$P$105&lt;&gt;"YYYY/MM/DD",$G304&lt;&gt;""),申込書!$P$105,"")</f>
        <v/>
      </c>
      <c r="DV304" s="81" t="str">
        <f>IF(AND(申込書!$C$105&lt;&gt;"▼プルダウンより選択してください",申込書!$C$105&lt;&gt;"",$G304&lt;&gt;""),申込書!$M$105,"")</f>
        <v/>
      </c>
      <c r="DW304" s="81" t="str">
        <f>IF($DU$3&lt;&gt;"コンテンツなし",IF(AND(申込書!$AH$4="GIGAスクールパック",SUM($P304,$R304)&lt;&gt;0),SUM($P304,$R304),IF(AND(申込書!$AH$4="SKY安心GIGAタブレット",SUM($T304,$V304)&lt;&gt;0),SUM($T304,$V304),"")),"")</f>
        <v/>
      </c>
      <c r="DX304" s="81" t="str">
        <f>IF($DU$3&lt;&gt;"コンテンツなし",IF(AND(申込書!$AH$4="GIGAスクールパック",SUM($Q304,$S304)&lt;&gt;0),SUM($Q304,$S304),IF(AND(申込書!$AH$4="SKY安心GIGAタブレット",SUM($U304,$W304)&lt;&gt;0),SUM($U304,$W304),"")),"")</f>
        <v/>
      </c>
      <c r="DY304" s="157"/>
      <c r="DZ304" s="82"/>
      <c r="EA304" s="80" t="str">
        <f>IF(AND(申込書!$C$106&lt;&gt;"▼プルダウンより選択してください",申込書!$C$106&lt;&gt;"",申込書!$P$106&lt;&gt;"YYYY/MM/DD",$G304&lt;&gt;""),申込書!$P$106,"")</f>
        <v/>
      </c>
      <c r="EB304" s="81" t="str">
        <f>IF(AND(申込書!$C$106&lt;&gt;"▼プルダウンより選択してください",申込書!$C$106&lt;&gt;"",$G304&lt;&gt;""),申込書!$M$106,"")</f>
        <v/>
      </c>
      <c r="EC304" s="81" t="str">
        <f>IF($EA$3&lt;&gt;"コンテンツなし",IF(AND(申込書!$AH$4="GIGAスクールパック",SUM($P304,$R304)&lt;&gt;0),SUM($P304,$R304),IF(AND(申込書!$AH$4="SKY安心GIGAタブレット",SUM($T304,$V304)&lt;&gt;0),SUM($T304,$V304),"")),"")</f>
        <v/>
      </c>
      <c r="ED304" s="81" t="str">
        <f>IF($EA$3&lt;&gt;"コンテンツなし",IF(AND(申込書!$AH$4="GIGAスクールパック",SUM($Q304,$S304)&lt;&gt;0),SUM($Q304,$S304),IF(AND(申込書!$AH$4="SKY安心GIGAタブレット",SUM($U304,$W304)&lt;&gt;0),SUM($U304,$W304),"")),"")</f>
        <v/>
      </c>
      <c r="EE304" s="157"/>
      <c r="EF304" s="82"/>
      <c r="EG304" s="80" t="str">
        <f>IF(AND(申込書!$C$107&lt;&gt;"▼プルダウンより選択してください",申込書!$C$107&lt;&gt;"",申込書!$P$107&lt;&gt;"YYYY/MM/DD",$G304&lt;&gt;""),申込書!$P$107,"")</f>
        <v/>
      </c>
      <c r="EH304" s="81" t="str">
        <f>IF(AND(申込書!$C$107&lt;&gt;"▼プルダウンより選択してください",申込書!$C$107&lt;&gt;"",$G304&lt;&gt;""),申込書!$M$107,"")</f>
        <v/>
      </c>
      <c r="EI304" s="81" t="str">
        <f>IF($EG$3&lt;&gt;"コンテンツなし",IF(AND(申込書!$AH$4="GIGAスクールパック",SUM($P304,$R304)&lt;&gt;0),SUM($P304,$R304),IF(AND(申込書!$AH$4="SKY安心GIGAタブレット",SUM($T304,$V304)&lt;&gt;0),SUM($T304,$V304),"")),"")</f>
        <v/>
      </c>
      <c r="EJ304" s="81" t="str">
        <f>IF($EG$3&lt;&gt;"コンテンツなし",IF(AND(申込書!$AH$4="GIGAスクールパック",SUM($Q304,$S304)&lt;&gt;0),SUM($Q304,$S304),IF(AND(申込書!$AH$4="SKY安心GIGAタブレット",SUM($U304,$W304)&lt;&gt;0),SUM($U304,$W304),"")),"")</f>
        <v/>
      </c>
      <c r="EK304" s="157"/>
      <c r="EL304" s="82"/>
      <c r="EM304" s="80" t="str">
        <f>IF(AND(申込書!$C$108&lt;&gt;"▼プルダウンより選択してください",申込書!$C$108&lt;&gt;"",申込書!$P$108&lt;&gt;"YYYY/MM/DD",$G304&lt;&gt;""),申込書!$P$108,"")</f>
        <v/>
      </c>
      <c r="EN304" s="81" t="str">
        <f>IF(AND(申込書!$C$108&lt;&gt;"▼プルダウンより選択してください",申込書!$C$108&lt;&gt;"",$G304&lt;&gt;""),申込書!$M$108,"")</f>
        <v/>
      </c>
      <c r="EO304" s="81" t="str">
        <f>IF($EM$3&lt;&gt;"コンテンツなし",IF(AND(申込書!$AH$4="GIGAスクールパック",SUM($P304,$R304)&lt;&gt;0),SUM($P304,$R304),IF(AND(申込書!$AH$4="SKY安心GIGAタブレット",SUM($T304,$V304)&lt;&gt;0),SUM($T304,$V304),"")),"")</f>
        <v/>
      </c>
      <c r="EP304" s="81" t="str">
        <f>IF($EM$3&lt;&gt;"コンテンツなし",IF(AND(申込書!$AH$4="GIGAスクールパック",SUM($Q304,$S304)&lt;&gt;0),SUM($Q304,$S304),IF(AND(申込書!$AH$4="SKY安心GIGAタブレット",SUM($U304,$W304)&lt;&gt;0),SUM($U304,$W304),"")),"")</f>
        <v/>
      </c>
      <c r="EQ304" s="157"/>
      <c r="ER304" s="82"/>
      <c r="ES304" s="80" t="str">
        <f>IF(AND(申込書!$C$109&lt;&gt;"▼プルダウンより選択してください",申込書!$C$109&lt;&gt;"",申込書!$P$109&lt;&gt;"YYYY/MM/DD",$G304&lt;&gt;""),申込書!$P$109,"")</f>
        <v/>
      </c>
      <c r="ET304" s="81" t="str">
        <f>IF(AND(申込書!$C$109&lt;&gt;"▼プルダウンより選択してください",申込書!$C$109&lt;&gt;"",$G304&lt;&gt;""),申込書!$M$109,"")</f>
        <v/>
      </c>
      <c r="EU304" s="81" t="str">
        <f>IF($ES$3&lt;&gt;"コンテンツなし",IF(AND(申込書!$AH$4="GIGAスクールパック",SUM($P304,$R304)&lt;&gt;0),SUM($P304,$R304),IF(AND(申込書!$AH$4="SKY安心GIGAタブレット",SUM($T304,$V304)&lt;&gt;0),SUM($T304,$V304),"")),"")</f>
        <v/>
      </c>
      <c r="EV304" s="81" t="str">
        <f>IF($ES$3&lt;&gt;"コンテンツなし",IF(AND(申込書!$AH$4="GIGAスクールパック",SUM($Q304,$S304)&lt;&gt;0),SUM($Q304,$S304),IF(AND(申込書!$AH$4="SKY安心GIGAタブレット",SUM($U304,$W304)&lt;&gt;0),SUM($U304,$W304),"")),"")</f>
        <v/>
      </c>
      <c r="EW304" s="157"/>
      <c r="EX304" s="82"/>
      <c r="EY304" s="80" t="str">
        <f>IF(AND(申込書!$C$110&lt;&gt;"▼プルダウンより選択してください",申込書!$C$110&lt;&gt;"",申込書!$P$110&lt;&gt;"YYYY/MM/DD",$G304&lt;&gt;""),申込書!$P$110,"")</f>
        <v/>
      </c>
      <c r="EZ304" s="81" t="str">
        <f>IF(AND(申込書!$C$110&lt;&gt;"▼プルダウンより選択してください",申込書!$C$110&lt;&gt;"",$G304&lt;&gt;""),申込書!$M$110,"")</f>
        <v/>
      </c>
      <c r="FA304" s="81" t="str">
        <f>IF($EY$3&lt;&gt;"コンテンツなし",IF(AND(申込書!$AH$4="GIGAスクールパック",SUM($P304,$R304)&lt;&gt;0),SUM($P304,$R304),IF(AND(申込書!$AH$4="SKY安心GIGAタブレット",SUM($T304,$V304)&lt;&gt;0),SUM($T304,$V304),"")),"")</f>
        <v/>
      </c>
      <c r="FB304" s="81" t="str">
        <f>IF($EY$3&lt;&gt;"コンテンツなし",IF(AND(申込書!$AH$4="GIGAスクールパック",SUM($Q304,$S304)&lt;&gt;0),SUM($Q304,$S304),IF(AND(申込書!$AH$4="SKY安心GIGAタブレット",SUM($U304,$W304)&lt;&gt;0),SUM($U304,$W304),"")),"")</f>
        <v/>
      </c>
      <c r="FC304" s="157"/>
      <c r="FD304" s="82"/>
      <c r="FE304" s="80" t="str">
        <f>IF(AND(申込書!$C$111&lt;&gt;"▼プルダウンより選択してください",申込書!$C$111&lt;&gt;"",申込書!$P$111&lt;&gt;"YYYY/MM/DD",$G304&lt;&gt;""),申込書!$P$111,"")</f>
        <v/>
      </c>
      <c r="FF304" s="81" t="str">
        <f>IF(AND(申込書!$C$111&lt;&gt;"▼プルダウンより選択してください",申込書!$C$111&lt;&gt;"",$G304&lt;&gt;""),申込書!$M$111,"")</f>
        <v/>
      </c>
      <c r="FG304" s="81" t="str">
        <f>IF($FE$3&lt;&gt;"コンテンツなし",IF(AND(申込書!$AH$4="GIGAスクールパック",SUM($P304,$R304)&lt;&gt;0),SUM($P304,$R304),IF(AND(申込書!$AH$4="SKY安心GIGAタブレット",SUM($T304,$V304)&lt;&gt;0),SUM($T304,$V304),"")),"")</f>
        <v/>
      </c>
      <c r="FH304" s="81" t="str">
        <f>IF($FE$3&lt;&gt;"コンテンツなし",IF(AND(申込書!$AH$4="GIGAスクールパック",SUM($Q304,$S304)&lt;&gt;0),SUM($Q304,$S304),IF(AND(申込書!$AH$4="SKY安心GIGAタブレット",SUM($U304,$W304)&lt;&gt;0),SUM($U304,$W304),"")),"")</f>
        <v/>
      </c>
      <c r="FI304" s="157"/>
      <c r="FJ304" s="82"/>
      <c r="FK304" s="80" t="str">
        <f>IF(AND(申込書!$C$112&lt;&gt;"▼プルダウンより選択してください",申込書!$C$112&lt;&gt;"",申込書!$P$112&lt;&gt;"YYYY/MM/DD",$G304&lt;&gt;""),申込書!$P$112,"")</f>
        <v/>
      </c>
      <c r="FL304" s="81" t="str">
        <f>IF(AND(申込書!$C$112&lt;&gt;"▼プルダウンより選択してください",申込書!$C$112&lt;&gt;"",$G304&lt;&gt;""),申込書!$M$112,"")</f>
        <v/>
      </c>
      <c r="FM304" s="81" t="str">
        <f>IF($FK$3&lt;&gt;"コンテンツなし",IF(AND(申込書!$AH$4="GIGAスクールパック",SUM($P304,$R304)&lt;&gt;0),SUM($P304,$R304),IF(AND(申込書!$AH$4="SKY安心GIGAタブレット",SUM($T304,$V304)&lt;&gt;0),SUM($T304,$V304),"")),"")</f>
        <v/>
      </c>
      <c r="FN304" s="81" t="str">
        <f>IF($FK$3&lt;&gt;"コンテンツなし",IF(AND(申込書!$AH$4="GIGAスクールパック",SUM($Q304,$S304)&lt;&gt;0),SUM($Q304,$S304),IF(AND(申込書!$AH$4="SKY安心GIGAタブレット",SUM($U304,$W304)&lt;&gt;0),SUM($U304,$W304),"")),"")</f>
        <v/>
      </c>
      <c r="FO304" s="157"/>
      <c r="FP304" s="82"/>
      <c r="FQ304" s="80" t="str">
        <f>IF(AND(申込書!$C$113&lt;&gt;"▼プルダウンより選択してください",申込書!$C$113&lt;&gt;"",申込書!$P$113&lt;&gt;"YYYY/MM/DD",$G304&lt;&gt;""),申込書!$P$113,"")</f>
        <v/>
      </c>
      <c r="FR304" s="81" t="str">
        <f>IF(AND(申込書!$C$113&lt;&gt;"▼プルダウンより選択してください",申込書!$C$113&lt;&gt;"",$G304&lt;&gt;""),申込書!$M$113,"")</f>
        <v/>
      </c>
      <c r="FS304" s="81" t="str">
        <f>IF($FQ$3&lt;&gt;"コンテンツなし",IF(AND(申込書!$AH$4="GIGAスクールパック",SUM($P304,$R304)&lt;&gt;0),SUM($P304,$R304),IF(AND(申込書!$AH$4="SKY安心GIGAタブレット",SUM($T304,$V304)&lt;&gt;0),SUM($T304,$V304),"")),"")</f>
        <v/>
      </c>
      <c r="FT304" s="81" t="str">
        <f>IF($FQ$3&lt;&gt;"コンテンツなし",IF(AND(申込書!$AH$4="GIGAスクールパック",SUM($Q304,$S304)&lt;&gt;0),SUM($Q304,$S304),IF(AND(申込書!$AH$4="SKY安心GIGAタブレット",SUM($U304,$W304)&lt;&gt;0),SUM($U304,$W304),"")),"")</f>
        <v/>
      </c>
      <c r="FU304" s="157"/>
      <c r="FV304" s="82"/>
      <c r="FW304" s="80" t="str">
        <f>IF(AND(申込書!$C$114&lt;&gt;"▼プルダウンより選択してください",申込書!$C$114&lt;&gt;"",申込書!$P$114&lt;&gt;"YYYY/MM/DD",$G304&lt;&gt;""),申込書!$P$114,"")</f>
        <v/>
      </c>
      <c r="FX304" s="81" t="str">
        <f>IF(AND(申込書!$C$114&lt;&gt;"▼プルダウンより選択してください",申込書!$C$114&lt;&gt;"",$G304&lt;&gt;""),申込書!$M$114,"")</f>
        <v/>
      </c>
      <c r="FY304" s="81" t="str">
        <f>IF($FW$3&lt;&gt;"コンテンツなし",IF(AND(申込書!$AH$4="GIGAスクールパック",SUM($P304,$R304)&lt;&gt;0),SUM($P304,$R304),IF(AND(申込書!$AH$4="SKY安心GIGAタブレット",SUM($T304,$V304)&lt;&gt;0),SUM($T304,$V304),"")),"")</f>
        <v/>
      </c>
      <c r="FZ304" s="81" t="str">
        <f>IF($FW$3&lt;&gt;"コンテンツなし",IF(AND(申込書!$AH$4="GIGAスクールパック",SUM($Q304,$S304)&lt;&gt;0),SUM($Q304,$S304),IF(AND(申込書!$AH$4="SKY安心GIGAタブレット",SUM($U304,$W304)&lt;&gt;0),SUM($U304,$W304),"")),"")</f>
        <v/>
      </c>
      <c r="GA304" s="157"/>
      <c r="GB304" s="82"/>
      <c r="GC304" s="80" t="str">
        <f>IF(AND(申込書!$C$115&lt;&gt;"▼プルダウンより選択してください",申込書!$C$115&lt;&gt;"",申込書!$P$115&lt;&gt;"YYYY/MM/DD",$G304&lt;&gt;""),申込書!$P$115,"")</f>
        <v/>
      </c>
      <c r="GD304" s="81" t="str">
        <f>IF(AND(申込書!$C$115&lt;&gt;"▼プルダウンより選択してください",申込書!$C$115&lt;&gt;"",$G304&lt;&gt;""),申込書!$M$115,"")</f>
        <v/>
      </c>
      <c r="GE304" s="81" t="str">
        <f>IF($GC$3&lt;&gt;"コンテンツなし",IF(AND(申込書!$AH$4="GIGAスクールパック",SUM($P304,$R304)&lt;&gt;0),SUM($P304,$R304),IF(AND(申込書!$AH$4="SKY安心GIGAタブレット",SUM($T304,$V304)&lt;&gt;0),SUM($T304,$V304),"")),"")</f>
        <v/>
      </c>
      <c r="GF304" s="81" t="str">
        <f>IF($GC$3&lt;&gt;"コンテンツなし",IF(AND(申込書!$AH$4="GIGAスクールパック",SUM($Q304,$S304)&lt;&gt;0),SUM($Q304,$S304),IF(AND(申込書!$AH$4="SKY安心GIGAタブレット",SUM($U304,$W304)&lt;&gt;0),SUM($U304,$W304),"")),"")</f>
        <v/>
      </c>
      <c r="GG304" s="157"/>
      <c r="GH304" s="82"/>
      <c r="GI304" s="80" t="str">
        <f>IF(AND(申込書!$C$116&lt;&gt;"▼プルダウンより選択してください",申込書!$C$116&lt;&gt;"",申込書!$P$116&lt;&gt;"YYYY/MM/DD",$G304&lt;&gt;""),申込書!$P$116,"")</f>
        <v/>
      </c>
      <c r="GJ304" s="81" t="str">
        <f>IF(AND(申込書!$C$116&lt;&gt;"▼プルダウンより選択してください",申込書!$C$116&lt;&gt;"",$G304&lt;&gt;""),申込書!$M$116,"")</f>
        <v/>
      </c>
      <c r="GK304" s="81" t="str">
        <f>IF($GI$3&lt;&gt;"コンテンツなし",IF(AND(申込書!$AH$4="GIGAスクールパック",SUM($P304,$R304)&lt;&gt;0),SUM($P304,$R304),IF(AND(申込書!$AH$4="SKY安心GIGAタブレット",SUM($T304,$V304)&lt;&gt;0),SUM($T304,$V304),"")),"")</f>
        <v/>
      </c>
      <c r="GL304" s="81" t="str">
        <f>IF($GI$3&lt;&gt;"コンテンツなし",IF(AND(申込書!$AH$4="GIGAスクールパック",SUM($Q304,$S304)&lt;&gt;0),SUM($Q304,$S304),IF(AND(申込書!$AH$4="SKY安心GIGAタブレット",SUM($U304,$W304)&lt;&gt;0),SUM($U304,$W304),"")),"")</f>
        <v/>
      </c>
      <c r="GM304" s="157"/>
      <c r="GN304" s="82"/>
      <c r="GO304" s="80" t="str">
        <f>IF(AND(申込書!$C$117&lt;&gt;"▼プルダウンより選択してください",申込書!$C$117&lt;&gt;"",申込書!$P$117&lt;&gt;"YYYY/MM/DD",$G304&lt;&gt;""),申込書!$P$117,"")</f>
        <v/>
      </c>
      <c r="GP304" s="81" t="str">
        <f>IF(AND(申込書!$C$117&lt;&gt;"▼プルダウンより選択してください",申込書!$C$117&lt;&gt;"",$G304&lt;&gt;""),申込書!$M$117,"")</f>
        <v/>
      </c>
      <c r="GQ304" s="81" t="str">
        <f>IF($GO$3&lt;&gt;"コンテンツなし",IF(AND(申込書!$AH$4="GIGAスクールパック",SUM($P304,$R304)&lt;&gt;0),SUM($P304,$R304),IF(AND(申込書!$AH$4="SKY安心GIGAタブレット",SUM($T304,$V304)&lt;&gt;0),SUM($T304,$V304),"")),"")</f>
        <v/>
      </c>
      <c r="GR304" s="81" t="str">
        <f>IF($GO$3&lt;&gt;"コンテンツなし",IF(AND(申込書!$AH$4="GIGAスクールパック",SUM($Q304,$S304)&lt;&gt;0),SUM($Q304,$S304),IF(AND(申込書!$AH$4="SKY安心GIGAタブレット",SUM($U304,$W304)&lt;&gt;0),SUM($U304,$W304),"")),"")</f>
        <v/>
      </c>
      <c r="GS304" s="157"/>
      <c r="GT304" s="82"/>
      <c r="GU304" s="80" t="str">
        <f>IF(AND(申込書!$C$118&lt;&gt;"▼プルダウンより選択してください",申込書!$C$118&lt;&gt;"",申込書!$P$118&lt;&gt;"YYYY/MM/DD",$G304&lt;&gt;""),申込書!$P$118,"")</f>
        <v/>
      </c>
      <c r="GV304" s="81" t="str">
        <f>IF(AND(申込書!$C$118&lt;&gt;"▼プルダウンより選択してください",申込書!$C$118&lt;&gt;"",$G304&lt;&gt;""),申込書!$M$118,"")</f>
        <v/>
      </c>
      <c r="GW304" s="81" t="str">
        <f>IF($GU$3&lt;&gt;"コンテンツなし",IF(AND(申込書!$AH$4="GIGAスクールパック",SUM($P304,$R304)&lt;&gt;0),SUM($P304,$R304),IF(AND(申込書!$AH$4="SKY安心GIGAタブレット",SUM($T304,$V304)&lt;&gt;0),SUM($T304,$V304),"")),"")</f>
        <v/>
      </c>
      <c r="GX304" s="81" t="str">
        <f>IF($GU$3&lt;&gt;"コンテンツなし",IF(AND(申込書!$AH$4="GIGAスクールパック",SUM($Q304,$S304)&lt;&gt;0),SUM($Q304,$S304),IF(AND(申込書!$AH$4="SKY安心GIGAタブレット",SUM($U304,$W304)&lt;&gt;0),SUM($U304,$W304),"")),"")</f>
        <v/>
      </c>
      <c r="GY304" s="157"/>
      <c r="GZ304" s="82"/>
      <c r="HA304" s="80" t="str">
        <f>IF(AND(申込書!$C$119&lt;&gt;"▼プルダウンより選択してください",申込書!$C$119&lt;&gt;"",申込書!$P$119&lt;&gt;"YYYY/MM/DD",$G304&lt;&gt;""),申込書!$P$119,"")</f>
        <v/>
      </c>
      <c r="HB304" s="81" t="str">
        <f>IF(AND(申込書!$C$119&lt;&gt;"▼プルダウンより選択してください",申込書!$C$119&lt;&gt;"",$G304&lt;&gt;""),申込書!$M$119,"")</f>
        <v/>
      </c>
      <c r="HC304" s="81" t="str">
        <f>IF($HA$3&lt;&gt;"コンテンツなし",IF(AND(申込書!$AH$4="GIGAスクールパック",SUM($P304,$R304)&lt;&gt;0),SUM($P304,$R304),IF(AND(申込書!$AH$4="SKY安心GIGAタブレット",SUM($T304,$V304)&lt;&gt;0),SUM($T304,$V304),"")),"")</f>
        <v/>
      </c>
      <c r="HD304" s="81" t="str">
        <f>IF($HA$3&lt;&gt;"コンテンツなし",IF(AND(申込書!$AH$4="GIGAスクールパック",SUM($Q304,$S304)&lt;&gt;0),SUM($Q304,$S304),IF(AND(申込書!$AH$4="SKY安心GIGAタブレット",SUM($U304,$W304)&lt;&gt;0),SUM($U304,$W304),"")),"")</f>
        <v/>
      </c>
      <c r="HE304" s="157"/>
      <c r="HF304" s="82"/>
      <c r="HG304" s="83"/>
    </row>
    <row r="305" spans="2:215" ht="26.85" customHeight="1">
      <c r="B305" s="62">
        <f t="shared" si="4"/>
        <v>300</v>
      </c>
      <c r="C305" s="63"/>
      <c r="D305" s="64"/>
      <c r="E305" s="207"/>
      <c r="F305" s="65"/>
      <c r="G305" s="66"/>
      <c r="H305" s="67"/>
      <c r="I305" s="68"/>
      <c r="J305" s="69"/>
      <c r="K305" s="70"/>
      <c r="L305" s="71"/>
      <c r="M305" s="72"/>
      <c r="N305" s="73"/>
      <c r="O305" s="74"/>
      <c r="P305" s="179"/>
      <c r="Q305" s="180"/>
      <c r="R305" s="180"/>
      <c r="S305" s="181"/>
      <c r="T305" s="179"/>
      <c r="U305" s="180"/>
      <c r="V305" s="182"/>
      <c r="W305" s="181"/>
      <c r="X305" s="75"/>
      <c r="Y305" s="76"/>
      <c r="Z305" s="77"/>
      <c r="AA305" s="78"/>
      <c r="AB305" s="79"/>
      <c r="AC305" s="79"/>
      <c r="AD305" s="79"/>
      <c r="AE305" s="77"/>
      <c r="AF305" s="139"/>
      <c r="AG305" s="139"/>
      <c r="AH305" s="139"/>
      <c r="AI305" s="80" t="str">
        <f>IF(AND(申込書!$C$90&lt;&gt;"▼プルダウンより選択してください",申込書!$C$90&lt;&gt;"",申込書!$P$90&lt;&gt;"YYYY/MM/DD",$G305&lt;&gt;""),申込書!$P$90,"")</f>
        <v/>
      </c>
      <c r="AJ305" s="81" t="str">
        <f>IF(AND(申込書!$C$90&lt;&gt;"▼プルダウンより選択してください",申込書!$C$90&lt;&gt;"",$G305&lt;&gt;""),申込書!$M$90,"")</f>
        <v/>
      </c>
      <c r="AK305" s="81" t="str">
        <f>IF($AI$3&lt;&gt;"コンテンツなし",IF(AND(申込書!$AH$4="GIGAスクールパック",SUM($P305,$R305)&lt;&gt;0),SUM($P305,$R305),IF(AND(申込書!$AH$4="SKY安心GIGAタブレット",SUM($T305,$V305)&lt;&gt;0),SUM($T305,$V305),"")),"")</f>
        <v/>
      </c>
      <c r="AL305" s="81" t="str">
        <f>IF($AI$3&lt;&gt;"コンテンツなし",IF(AND(申込書!$AH$4="GIGAスクールパック",SUM($Q305,$S305)&lt;&gt;0),SUM($Q305,$S305),IF(AND(申込書!$AH$4="SKY安心GIGAタブレット",SUM($U305,$W305)&lt;&gt;0),SUM($U305,$W305),"")),"")</f>
        <v/>
      </c>
      <c r="AM305" s="157"/>
      <c r="AN305" s="82"/>
      <c r="AO305" s="80" t="str">
        <f>IF(AND(申込書!$C$91&lt;&gt;"▼プルダウンより選択してください",申込書!$C$91&lt;&gt;"",申込書!$P$91&lt;&gt;"YYYY/MM/DD",$G305&lt;&gt;""),申込書!$P$91,"")</f>
        <v/>
      </c>
      <c r="AP305" s="81" t="str">
        <f>IF(AND(申込書!$C$91&lt;&gt;"▼プルダウンより選択してください",申込書!$C$91&lt;&gt;"",$G305&lt;&gt;""),申込書!$M$91,"")</f>
        <v/>
      </c>
      <c r="AQ305" s="81" t="str">
        <f>IF($AO$3&lt;&gt;"コンテンツなし",IF(AND(申込書!$AH$4="GIGAスクールパック",SUM($P305,$R305)&lt;&gt;0),SUM($P305,$R305),IF(AND(申込書!$AH$4="SKY安心GIGAタブレット",SUM($T305,$V305)&lt;&gt;0),SUM($T305,$V305),"")),"")</f>
        <v/>
      </c>
      <c r="AR305" s="81" t="str">
        <f>IF($AO$3&lt;&gt;"コンテンツなし",IF(AND(申込書!$AH$4="GIGAスクールパック",SUM($Q305,$S305)&lt;&gt;0),SUM($Q305,$S305),IF(AND(申込書!$AH$4="SKY安心GIGAタブレット",SUM($U305,$W305)&lt;&gt;0),SUM($U305,$W305),"")),"")</f>
        <v/>
      </c>
      <c r="AS305" s="157"/>
      <c r="AT305" s="82"/>
      <c r="AU305" s="80" t="str">
        <f>IF(AND(申込書!$C$92&lt;&gt;"▼プルダウンより選択してください",申込書!$C$92&lt;&gt;"",申込書!$P$92&lt;&gt;"YYYY/MM/DD",$G305&lt;&gt;""),申込書!$P$92,"")</f>
        <v/>
      </c>
      <c r="AV305" s="81" t="str">
        <f>IF(AND(申込書!$C$92&lt;&gt;"▼プルダウンより選択してください",申込書!$C$92&lt;&gt;"",$G305&lt;&gt;""),申込書!$M$92,"")</f>
        <v/>
      </c>
      <c r="AW305" s="81" t="str">
        <f>IF($AU$3&lt;&gt;"コンテンツなし",IF(AND(申込書!$AH$4="GIGAスクールパック",SUM($P305,$R305)&lt;&gt;0),SUM($P305,$R305),IF(AND(申込書!$AH$4="SKY安心GIGAタブレット",SUM($T305,$V305)&lt;&gt;0),SUM($T305,$V305),"")),"")</f>
        <v/>
      </c>
      <c r="AX305" s="81" t="str">
        <f>IF($AU$3&lt;&gt;"コンテンツなし",IF(AND(申込書!$AH$4="GIGAスクールパック",SUM($Q305,$S305)&lt;&gt;0),SUM($Q305,$S305),IF(AND(申込書!$AH$4="SKY安心GIGAタブレット",SUM($U305,$W305)&lt;&gt;0),SUM($U305,$W305),"")),"")</f>
        <v/>
      </c>
      <c r="AY305" s="157"/>
      <c r="AZ305" s="82"/>
      <c r="BA305" s="80" t="str">
        <f>IF(AND(申込書!$C$93&lt;&gt;"▼プルダウンより選択してください",申込書!$C$93&lt;&gt;"",申込書!$P$93&lt;&gt;"YYYY/MM/DD",$G305&lt;&gt;""),申込書!$P$93,"")</f>
        <v/>
      </c>
      <c r="BB305" s="81" t="str">
        <f>IF(AND(申込書!$C$93&lt;&gt;"▼プルダウンより選択してください",申込書!$C$93&lt;&gt;"",申込書!$M$93&gt;=1,$G305&lt;&gt;""),申込書!$M$93,"")</f>
        <v/>
      </c>
      <c r="BC305" s="81" t="str">
        <f>IF($BA$3&lt;&gt;"コンテンツなし",IF(AND(申込書!$AH$4="GIGAスクールパック",SUM($P305,$R305)&lt;&gt;0),SUM($P305,$R305),IF(AND(申込書!$AH$4="SKY安心GIGAタブレット",SUM($T305,$V305)&lt;&gt;0),SUM($T305,$V305),"")),"")</f>
        <v/>
      </c>
      <c r="BD305" s="81" t="str">
        <f>IF($BA$3&lt;&gt;"コンテンツなし",IF(AND(申込書!$AH$4="GIGAスクールパック",SUM($Q305,$S305)&lt;&gt;0),SUM($Q305,$S305),IF(AND(申込書!$AH$4="SKY安心GIGAタブレット",SUM($U305,$W305)&lt;&gt;0),SUM($U305,$W305),"")),"")</f>
        <v/>
      </c>
      <c r="BE305" s="157"/>
      <c r="BF305" s="82"/>
      <c r="BG305" s="80" t="str">
        <f>IF(AND(申込書!$C$94&lt;&gt;"▼プルダウンより選択してください",申込書!$C$94&lt;&gt;"",申込書!$P$94&lt;&gt;"YYYY/MM/DD",$G305&lt;&gt;""),申込書!$P$94,"")</f>
        <v/>
      </c>
      <c r="BH305" s="81" t="str">
        <f>IF(AND(申込書!$C$94&lt;&gt;"▼プルダウンより選択してください",申込書!$C$94&lt;&gt;"",$G305&lt;&gt;""),申込書!$M$94,"")</f>
        <v/>
      </c>
      <c r="BI305" s="81" t="str">
        <f>IF($BG$3&lt;&gt;"コンテンツなし",IF(AND(申込書!$AH$4="GIGAスクールパック",SUM($P305,$R305)&lt;&gt;0),SUM($P305,$R305),IF(AND(申込書!$AH$4="SKY安心GIGAタブレット",SUM($T305,$V305)&lt;&gt;0),SUM($T305,$V305),"")),"")</f>
        <v/>
      </c>
      <c r="BJ305" s="81" t="str">
        <f>IF($BG$3&lt;&gt;"コンテンツなし",IF(AND(申込書!$AH$4="GIGAスクールパック",SUM($Q305,$S305)&lt;&gt;0),SUM($Q305,$S305),IF(AND(申込書!$AH$4="SKY安心GIGAタブレット",SUM($U305,$W305)&lt;&gt;0),SUM($U305,$W305),"")),"")</f>
        <v/>
      </c>
      <c r="BK305" s="157"/>
      <c r="BL305" s="82"/>
      <c r="BM305" s="80" t="str">
        <f>IF(AND(申込書!$C$95&lt;&gt;"▼プルダウンより選択してください",申込書!$C$95&lt;&gt;"",申込書!$P$95&lt;&gt;"YYYY/MM/DD",$G305&lt;&gt;""),申込書!$P$95,"")</f>
        <v/>
      </c>
      <c r="BN305" s="81" t="str">
        <f>IF(AND(申込書!$C$95&lt;&gt;"▼プルダウンより選択してください",申込書!$C$95&lt;&gt;"",$G305&lt;&gt;""),申込書!$M$95,"")</f>
        <v/>
      </c>
      <c r="BO305" s="81" t="str">
        <f>IF($BM$3&lt;&gt;"コンテンツなし",IF(AND(申込書!$AH$4="GIGAスクールパック",SUM($P305,$R305)&lt;&gt;0),SUM($P305,$R305),IF(AND(申込書!$AH$4="SKY安心GIGAタブレット",SUM($T305,$V305)&lt;&gt;0),SUM($T305,$V305),"")),"")</f>
        <v/>
      </c>
      <c r="BP305" s="81" t="str">
        <f>IF($BM$3&lt;&gt;"コンテンツなし",IF(AND(申込書!$AH$4="GIGAスクールパック",SUM($Q305,$S305)&lt;&gt;0),SUM($Q305,$S305),IF(AND(申込書!$AH$4="SKY安心GIGAタブレット",SUM($U305,$W305)&lt;&gt;0),SUM($U305,$W305),"")),"")</f>
        <v/>
      </c>
      <c r="BQ305" s="157"/>
      <c r="BR305" s="82"/>
      <c r="BS305" s="80" t="str">
        <f>IF(AND(申込書!$C$96&lt;&gt;"▼プルダウンより選択してください",申込書!$C$96&lt;&gt;"",申込書!$P$96&lt;&gt;"YYYY/MM/DD",$G305&lt;&gt;""),申込書!$P$96,"")</f>
        <v/>
      </c>
      <c r="BT305" s="81" t="str">
        <f>IF(AND(申込書!$C$96&lt;&gt;"▼プルダウンより選択してください",申込書!$C$96&lt;&gt;"",$G305&lt;&gt;""),申込書!$M$96,"")</f>
        <v/>
      </c>
      <c r="BU305" s="81" t="str">
        <f>IF($BS$3&lt;&gt;"コンテンツなし",IF(AND(申込書!$AH$4="GIGAスクールパック",SUM($P305,$R305)&lt;&gt;0),SUM($P305,$R305),IF(AND(申込書!$AH$4="SKY安心GIGAタブレット",SUM($T305,$V305)&lt;&gt;0),SUM($T305,$V305),"")),"")</f>
        <v/>
      </c>
      <c r="BV305" s="81" t="str">
        <f>IF($BS$3&lt;&gt;"コンテンツなし",IF(AND(申込書!$AH$4="GIGAスクールパック",SUM($Q305,$S305)&lt;&gt;0),SUM($Q305,$S305),IF(AND(申込書!$AH$4="SKY安心GIGAタブレット",SUM($U305,$W305)&lt;&gt;0),SUM($U305,$W305),"")),"")</f>
        <v/>
      </c>
      <c r="BW305" s="157"/>
      <c r="BX305" s="82"/>
      <c r="BY305" s="80" t="str">
        <f>IF(AND(申込書!$C$97&lt;&gt;"▼プルダウンより選択してください",申込書!$C$97&lt;&gt;"",申込書!$P$97&lt;&gt;"YYYY/MM/DD",$G305&lt;&gt;""),申込書!$P$97,"")</f>
        <v/>
      </c>
      <c r="BZ305" s="81" t="str">
        <f>IF(AND(申込書!$C$97&lt;&gt;"▼プルダウンより選択してください",申込書!$C$97&lt;&gt;"",$G305&lt;&gt;""),申込書!$M$97,"")</f>
        <v/>
      </c>
      <c r="CA305" s="81" t="str">
        <f>IF($BY$3&lt;&gt;"コンテンツなし",IF(AND(申込書!$AH$4="GIGAスクールパック",SUM($P305,$R305)&lt;&gt;0),SUM($P305,$R305),IF(AND(申込書!$AH$4="SKY安心GIGAタブレット",SUM($T305,$V305)&lt;&gt;0),SUM($T305,$V305),"")),"")</f>
        <v/>
      </c>
      <c r="CB305" s="81" t="str">
        <f>IF($BY$3&lt;&gt;"コンテンツなし",IF(AND(申込書!$AH$4="GIGAスクールパック",SUM($Q305,$S305)&lt;&gt;0),SUM($Q305,$S305),IF(AND(申込書!$AH$4="SKY安心GIGAタブレット",SUM($U305,$W305)&lt;&gt;0),SUM($U305,$W305),"")),"")</f>
        <v/>
      </c>
      <c r="CC305" s="157"/>
      <c r="CD305" s="82"/>
      <c r="CE305" s="80" t="str">
        <f>IF(AND(申込書!$C$98&lt;&gt;"▼プルダウンより選択してください",申込書!$C$98&lt;&gt;"",申込書!$P$98&lt;&gt;"YYYY/MM/DD",$G305&lt;&gt;""),申込書!$P$98,"")</f>
        <v/>
      </c>
      <c r="CF305" s="81" t="str">
        <f>IF(AND(申込書!$C$98&lt;&gt;"▼プルダウンより選択してください",申込書!$C$98&lt;&gt;"",$G305&lt;&gt;""),申込書!$M$98,"")</f>
        <v/>
      </c>
      <c r="CG305" s="81" t="str">
        <f>IF($CE$3&lt;&gt;"コンテンツなし",IF(AND(申込書!$AH$4="GIGAスクールパック",SUM($P305,$R305)&lt;&gt;0),SUM($P305,$R305),IF(AND(申込書!$AH$4="SKY安心GIGAタブレット",SUM($T305,$V305)&lt;&gt;0),SUM($T305,$V305),"")),"")</f>
        <v/>
      </c>
      <c r="CH305" s="81" t="str">
        <f>IF($CE$3&lt;&gt;"コンテンツなし",IF(AND(申込書!$AH$4="GIGAスクールパック",SUM($Q305,$S305)&lt;&gt;0),SUM($Q305,$S305),IF(AND(申込書!$AH$4="SKY安心GIGAタブレット",SUM($U305,$W305)&lt;&gt;0),SUM($U305,$W305),"")),"")</f>
        <v/>
      </c>
      <c r="CI305" s="157"/>
      <c r="CJ305" s="82"/>
      <c r="CK305" s="80" t="str">
        <f>IF(AND(申込書!$C$99&lt;&gt;"▼プルダウンより選択してください",申込書!$C$99&lt;&gt;"",申込書!$P$99&lt;&gt;"YYYY/MM/DD",$G305&lt;&gt;""),申込書!$P$99,"")</f>
        <v/>
      </c>
      <c r="CL305" s="81" t="str">
        <f>IF(AND(申込書!$C$99&lt;&gt;"▼プルダウンより選択してください",申込書!$C$99&lt;&gt;"",$G305&lt;&gt;""),申込書!$M$99,"")</f>
        <v/>
      </c>
      <c r="CM305" s="81" t="str">
        <f>IF($CK$3&lt;&gt;"コンテンツなし",IF(AND(申込書!$AH$4="GIGAスクールパック",SUM($P305,$R305)&lt;&gt;0),SUM($P305,$R305),IF(AND(申込書!$AH$4="SKY安心GIGAタブレット",SUM($T305,$V305)&lt;&gt;0),SUM($T305,$V305),"")),"")</f>
        <v/>
      </c>
      <c r="CN305" s="81" t="str">
        <f>IF($CK$3&lt;&gt;"コンテンツなし",IF(AND(申込書!$AH$4="GIGAスクールパック",SUM($Q305,$S305)&lt;&gt;0),SUM($Q305,$S305),IF(AND(申込書!$AH$4="SKY安心GIGAタブレット",SUM($U305,$W305)&lt;&gt;0),SUM($U305,$W305),"")),"")</f>
        <v/>
      </c>
      <c r="CO305" s="157"/>
      <c r="CP305" s="82"/>
      <c r="CQ305" s="80" t="str">
        <f>IF(AND(申込書!$C$100&lt;&gt;"▼プルダウンより選択してください",申込書!$C$100&lt;&gt;"",申込書!$P$100&lt;&gt;"YYYY/MM/DD",$G305&lt;&gt;""),申込書!$P$100,"")</f>
        <v/>
      </c>
      <c r="CR305" s="81" t="str">
        <f>IF(AND(申込書!$C$100&lt;&gt;"▼プルダウンより選択してください",申込書!$C$100&lt;&gt;"",$G305&lt;&gt;""),申込書!$M$100,"")</f>
        <v/>
      </c>
      <c r="CS305" s="81" t="str">
        <f>IF($CQ$3&lt;&gt;"コンテンツなし",IF(AND(申込書!$AH$4="GIGAスクールパック",SUM($P305,$R305)&lt;&gt;0),SUM($P305,$R305),IF(AND(申込書!$AH$4="SKY安心GIGAタブレット",SUM($T305,$V305)&lt;&gt;0),SUM($T305,$V305),"")),"")</f>
        <v/>
      </c>
      <c r="CT305" s="81" t="str">
        <f>IF($CQ$3&lt;&gt;"コンテンツなし",IF(AND(申込書!$AH$4="GIGAスクールパック",SUM($Q305,$S305)&lt;&gt;0),SUM($Q305,$S305),IF(AND(申込書!$AH$4="SKY安心GIGAタブレット",SUM($U305,$W305)&lt;&gt;0),SUM($U305,$W305),"")),"")</f>
        <v/>
      </c>
      <c r="CU305" s="81"/>
      <c r="CV305" s="82"/>
      <c r="CW305" s="80" t="str">
        <f>IF(AND(申込書!$C$101&lt;&gt;"▼プルダウンより選択してください",申込書!$C$101&lt;&gt;"",申込書!$P$101&lt;&gt;"YYYY/MM/DD",$G305&lt;&gt;""),申込書!$P$101,"")</f>
        <v/>
      </c>
      <c r="CX305" s="81" t="str">
        <f>IF(AND(申込書!$C$101&lt;&gt;"▼プルダウンより選択してください",申込書!$C$101&lt;&gt;"",$G305&lt;&gt;""),申込書!$M$101,"")</f>
        <v/>
      </c>
      <c r="CY305" s="81" t="str">
        <f>IF($CW$3&lt;&gt;"コンテンツなし",IF(AND(申込書!$AH$4="GIGAスクールパック",SUM($P305,$R305)&lt;&gt;0),SUM($P305,$R305),IF(AND(申込書!$AH$4="SKY安心GIGAタブレット",SUM($T305,$V305)&lt;&gt;0),SUM($T305,$V305),"")),"")</f>
        <v/>
      </c>
      <c r="CZ305" s="81" t="str">
        <f>IF($CW$3&lt;&gt;"コンテンツなし",IF(AND(申込書!$AH$4="GIGAスクールパック",SUM($Q305,$S305)&lt;&gt;0),SUM($Q305,$S305),IF(AND(申込書!$AH$4="SKY安心GIGAタブレット",SUM($U305,$W305)&lt;&gt;0),SUM($U305,$W305),"")),"")</f>
        <v/>
      </c>
      <c r="DA305" s="81"/>
      <c r="DB305" s="82"/>
      <c r="DC305" s="80" t="str">
        <f>IF(AND(申込書!$C$102&lt;&gt;"▼プルダウンより選択してください",申込書!$C$102&lt;&gt;"",申込書!$P$102&lt;&gt;"YYYY/MM/DD",$G305&lt;&gt;""),申込書!$P$102,"")</f>
        <v/>
      </c>
      <c r="DD305" s="81" t="str">
        <f>IF(AND(申込書!$C$102&lt;&gt;"▼プルダウンより選択してください",申込書!$C$102&lt;&gt;"",$G305&lt;&gt;""),申込書!$M$102,"")</f>
        <v/>
      </c>
      <c r="DE305" s="81" t="str">
        <f>IF($DC$3&lt;&gt;"コンテンツなし",IF(AND(申込書!$AH$4="GIGAスクールパック",SUM($P305,$R305)&lt;&gt;0),SUM($P305,$R305),IF(AND(申込書!$AH$4="SKY安心GIGAタブレット",SUM($T305,$V305)&lt;&gt;0),SUM($T305,$V305),"")),"")</f>
        <v/>
      </c>
      <c r="DF305" s="81" t="str">
        <f>IF($DC$3&lt;&gt;"コンテンツなし",IF(AND(申込書!$AH$4="GIGAスクールパック",SUM($Q305,$S305)&lt;&gt;0),SUM($Q305,$S305),IF(AND(申込書!$AH$4="SKY安心GIGAタブレット",SUM($U305,$W305)&lt;&gt;0),SUM($U305,$W305),"")),"")</f>
        <v/>
      </c>
      <c r="DG305" s="81"/>
      <c r="DH305" s="82"/>
      <c r="DI305" s="80" t="str">
        <f>IF(AND(申込書!$C$103&lt;&gt;"▼プルダウンより選択してください",申込書!$C$103&lt;&gt;"",申込書!$P$103&lt;&gt;"YYYY/MM/DD",$G305&lt;&gt;""),申込書!$P$103,"")</f>
        <v/>
      </c>
      <c r="DJ305" s="81" t="str">
        <f>IF(AND(申込書!$C$103&lt;&gt;"▼プルダウンより選択してください",申込書!$C$103&lt;&gt;"",$G305&lt;&gt;""),申込書!$M$103,"")</f>
        <v/>
      </c>
      <c r="DK305" s="81" t="str">
        <f>IF($DI$3&lt;&gt;"コンテンツなし",IF(AND(申込書!$AH$4="GIGAスクールパック",SUM($P305,$R305)&lt;&gt;0),SUM($P305,$R305),IF(AND(申込書!$AH$4="SKY安心GIGAタブレット",SUM($T305,$V305)&lt;&gt;0),SUM($T305,$V305),"")),"")</f>
        <v/>
      </c>
      <c r="DL305" s="81" t="str">
        <f>IF($DI$3&lt;&gt;"コンテンツなし",IF(AND(申込書!$AH$4="GIGAスクールパック",SUM($Q305,$S305)&lt;&gt;0),SUM($Q305,$S305),IF(AND(申込書!$AH$4="SKY安心GIGAタブレット",SUM($U305,$W305)&lt;&gt;0),SUM($U305,$W305),"")),"")</f>
        <v/>
      </c>
      <c r="DM305" s="81"/>
      <c r="DN305" s="82"/>
      <c r="DO305" s="80" t="str">
        <f>IF(AND(申込書!$C$104&lt;&gt;"▼プルダウンより選択してください",申込書!$C$104&lt;&gt;"",申込書!$P$104&lt;&gt;"YYYY/MM/DD",$G305&lt;&gt;""),申込書!$P$104,"")</f>
        <v/>
      </c>
      <c r="DP305" s="81" t="str">
        <f>IF(AND(申込書!$C$104&lt;&gt;"▼プルダウンより選択してください",申込書!$C$104&lt;&gt;"",$G305&lt;&gt;""),申込書!$M$104,"")</f>
        <v/>
      </c>
      <c r="DQ305" s="81" t="str">
        <f>IF($DO$3&lt;&gt;"コンテンツなし",IF(AND(申込書!$AH$4="GIGAスクールパック",SUM($P305,$R305)&lt;&gt;0),SUM($P305,$R305),IF(AND(申込書!$AH$4="SKY安心GIGAタブレット",SUM($T305,$V305)&lt;&gt;0),SUM($T305,$V305),"")),"")</f>
        <v/>
      </c>
      <c r="DR305" s="81" t="str">
        <f>IF($DO$3&lt;&gt;"コンテンツなし",IF(AND(申込書!$AH$4="GIGAスクールパック",SUM($Q305,$S305)&lt;&gt;0),SUM($Q305,$S305),IF(AND(申込書!$AH$4="SKY安心GIGAタブレット",SUM($U305,$W305)&lt;&gt;0),SUM($U305,$W305),"")),"")</f>
        <v/>
      </c>
      <c r="DS305" s="81"/>
      <c r="DT305" s="82"/>
      <c r="DU305" s="80" t="str">
        <f>IF(AND(申込書!$C$105&lt;&gt;"▼プルダウンより選択してください",申込書!$C$105&lt;&gt;"",申込書!$P$105&lt;&gt;"YYYY/MM/DD",$G305&lt;&gt;""),申込書!$P$105,"")</f>
        <v/>
      </c>
      <c r="DV305" s="81" t="str">
        <f>IF(AND(申込書!$C$105&lt;&gt;"▼プルダウンより選択してください",申込書!$C$105&lt;&gt;"",$G305&lt;&gt;""),申込書!$M$105,"")</f>
        <v/>
      </c>
      <c r="DW305" s="81" t="str">
        <f>IF($DU$3&lt;&gt;"コンテンツなし",IF(AND(申込書!$AH$4="GIGAスクールパック",SUM($P305,$R305)&lt;&gt;0),SUM($P305,$R305),IF(AND(申込書!$AH$4="SKY安心GIGAタブレット",SUM($T305,$V305)&lt;&gt;0),SUM($T305,$V305),"")),"")</f>
        <v/>
      </c>
      <c r="DX305" s="81" t="str">
        <f>IF($DU$3&lt;&gt;"コンテンツなし",IF(AND(申込書!$AH$4="GIGAスクールパック",SUM($Q305,$S305)&lt;&gt;0),SUM($Q305,$S305),IF(AND(申込書!$AH$4="SKY安心GIGAタブレット",SUM($U305,$W305)&lt;&gt;0),SUM($U305,$W305),"")),"")</f>
        <v/>
      </c>
      <c r="DY305" s="157"/>
      <c r="DZ305" s="82"/>
      <c r="EA305" s="80" t="str">
        <f>IF(AND(申込書!$C$106&lt;&gt;"▼プルダウンより選択してください",申込書!$C$106&lt;&gt;"",申込書!$P$106&lt;&gt;"YYYY/MM/DD",$G305&lt;&gt;""),申込書!$P$106,"")</f>
        <v/>
      </c>
      <c r="EB305" s="81" t="str">
        <f>IF(AND(申込書!$C$106&lt;&gt;"▼プルダウンより選択してください",申込書!$C$106&lt;&gt;"",$G305&lt;&gt;""),申込書!$M$106,"")</f>
        <v/>
      </c>
      <c r="EC305" s="81" t="str">
        <f>IF($EA$3&lt;&gt;"コンテンツなし",IF(AND(申込書!$AH$4="GIGAスクールパック",SUM($P305,$R305)&lt;&gt;0),SUM($P305,$R305),IF(AND(申込書!$AH$4="SKY安心GIGAタブレット",SUM($T305,$V305)&lt;&gt;0),SUM($T305,$V305),"")),"")</f>
        <v/>
      </c>
      <c r="ED305" s="81" t="str">
        <f>IF($EA$3&lt;&gt;"コンテンツなし",IF(AND(申込書!$AH$4="GIGAスクールパック",SUM($Q305,$S305)&lt;&gt;0),SUM($Q305,$S305),IF(AND(申込書!$AH$4="SKY安心GIGAタブレット",SUM($U305,$W305)&lt;&gt;0),SUM($U305,$W305),"")),"")</f>
        <v/>
      </c>
      <c r="EE305" s="157"/>
      <c r="EF305" s="82"/>
      <c r="EG305" s="80" t="str">
        <f>IF(AND(申込書!$C$107&lt;&gt;"▼プルダウンより選択してください",申込書!$C$107&lt;&gt;"",申込書!$P$107&lt;&gt;"YYYY/MM/DD",$G305&lt;&gt;""),申込書!$P$107,"")</f>
        <v/>
      </c>
      <c r="EH305" s="81" t="str">
        <f>IF(AND(申込書!$C$107&lt;&gt;"▼プルダウンより選択してください",申込書!$C$107&lt;&gt;"",$G305&lt;&gt;""),申込書!$M$107,"")</f>
        <v/>
      </c>
      <c r="EI305" s="81" t="str">
        <f>IF($EG$3&lt;&gt;"コンテンツなし",IF(AND(申込書!$AH$4="GIGAスクールパック",SUM($P305,$R305)&lt;&gt;0),SUM($P305,$R305),IF(AND(申込書!$AH$4="SKY安心GIGAタブレット",SUM($T305,$V305)&lt;&gt;0),SUM($T305,$V305),"")),"")</f>
        <v/>
      </c>
      <c r="EJ305" s="81" t="str">
        <f>IF($EG$3&lt;&gt;"コンテンツなし",IF(AND(申込書!$AH$4="GIGAスクールパック",SUM($Q305,$S305)&lt;&gt;0),SUM($Q305,$S305),IF(AND(申込書!$AH$4="SKY安心GIGAタブレット",SUM($U305,$W305)&lt;&gt;0),SUM($U305,$W305),"")),"")</f>
        <v/>
      </c>
      <c r="EK305" s="157"/>
      <c r="EL305" s="82"/>
      <c r="EM305" s="80" t="str">
        <f>IF(AND(申込書!$C$108&lt;&gt;"▼プルダウンより選択してください",申込書!$C$108&lt;&gt;"",申込書!$P$108&lt;&gt;"YYYY/MM/DD",$G305&lt;&gt;""),申込書!$P$108,"")</f>
        <v/>
      </c>
      <c r="EN305" s="81" t="str">
        <f>IF(AND(申込書!$C$108&lt;&gt;"▼プルダウンより選択してください",申込書!$C$108&lt;&gt;"",$G305&lt;&gt;""),申込書!$M$108,"")</f>
        <v/>
      </c>
      <c r="EO305" s="81" t="str">
        <f>IF($EM$3&lt;&gt;"コンテンツなし",IF(AND(申込書!$AH$4="GIGAスクールパック",SUM($P305,$R305)&lt;&gt;0),SUM($P305,$R305),IF(AND(申込書!$AH$4="SKY安心GIGAタブレット",SUM($T305,$V305)&lt;&gt;0),SUM($T305,$V305),"")),"")</f>
        <v/>
      </c>
      <c r="EP305" s="81" t="str">
        <f>IF($EM$3&lt;&gt;"コンテンツなし",IF(AND(申込書!$AH$4="GIGAスクールパック",SUM($Q305,$S305)&lt;&gt;0),SUM($Q305,$S305),IF(AND(申込書!$AH$4="SKY安心GIGAタブレット",SUM($U305,$W305)&lt;&gt;0),SUM($U305,$W305),"")),"")</f>
        <v/>
      </c>
      <c r="EQ305" s="157"/>
      <c r="ER305" s="82"/>
      <c r="ES305" s="80" t="str">
        <f>IF(AND(申込書!$C$109&lt;&gt;"▼プルダウンより選択してください",申込書!$C$109&lt;&gt;"",申込書!$P$109&lt;&gt;"YYYY/MM/DD",$G305&lt;&gt;""),申込書!$P$109,"")</f>
        <v/>
      </c>
      <c r="ET305" s="81" t="str">
        <f>IF(AND(申込書!$C$109&lt;&gt;"▼プルダウンより選択してください",申込書!$C$109&lt;&gt;"",$G305&lt;&gt;""),申込書!$M$109,"")</f>
        <v/>
      </c>
      <c r="EU305" s="81" t="str">
        <f>IF($ES$3&lt;&gt;"コンテンツなし",IF(AND(申込書!$AH$4="GIGAスクールパック",SUM($P305,$R305)&lt;&gt;0),SUM($P305,$R305),IF(AND(申込書!$AH$4="SKY安心GIGAタブレット",SUM($T305,$V305)&lt;&gt;0),SUM($T305,$V305),"")),"")</f>
        <v/>
      </c>
      <c r="EV305" s="81" t="str">
        <f>IF($ES$3&lt;&gt;"コンテンツなし",IF(AND(申込書!$AH$4="GIGAスクールパック",SUM($Q305,$S305)&lt;&gt;0),SUM($Q305,$S305),IF(AND(申込書!$AH$4="SKY安心GIGAタブレット",SUM($U305,$W305)&lt;&gt;0),SUM($U305,$W305),"")),"")</f>
        <v/>
      </c>
      <c r="EW305" s="157"/>
      <c r="EX305" s="82"/>
      <c r="EY305" s="80" t="str">
        <f>IF(AND(申込書!$C$110&lt;&gt;"▼プルダウンより選択してください",申込書!$C$110&lt;&gt;"",申込書!$P$110&lt;&gt;"YYYY/MM/DD",$G305&lt;&gt;""),申込書!$P$110,"")</f>
        <v/>
      </c>
      <c r="EZ305" s="81" t="str">
        <f>IF(AND(申込書!$C$110&lt;&gt;"▼プルダウンより選択してください",申込書!$C$110&lt;&gt;"",$G305&lt;&gt;""),申込書!$M$110,"")</f>
        <v/>
      </c>
      <c r="FA305" s="81" t="str">
        <f>IF($EY$3&lt;&gt;"コンテンツなし",IF(AND(申込書!$AH$4="GIGAスクールパック",SUM($P305,$R305)&lt;&gt;0),SUM($P305,$R305),IF(AND(申込書!$AH$4="SKY安心GIGAタブレット",SUM($T305,$V305)&lt;&gt;0),SUM($T305,$V305),"")),"")</f>
        <v/>
      </c>
      <c r="FB305" s="81" t="str">
        <f>IF($EY$3&lt;&gt;"コンテンツなし",IF(AND(申込書!$AH$4="GIGAスクールパック",SUM($Q305,$S305)&lt;&gt;0),SUM($Q305,$S305),IF(AND(申込書!$AH$4="SKY安心GIGAタブレット",SUM($U305,$W305)&lt;&gt;0),SUM($U305,$W305),"")),"")</f>
        <v/>
      </c>
      <c r="FC305" s="157"/>
      <c r="FD305" s="82"/>
      <c r="FE305" s="80" t="str">
        <f>IF(AND(申込書!$C$111&lt;&gt;"▼プルダウンより選択してください",申込書!$C$111&lt;&gt;"",申込書!$P$111&lt;&gt;"YYYY/MM/DD",$G305&lt;&gt;""),申込書!$P$111,"")</f>
        <v/>
      </c>
      <c r="FF305" s="81" t="str">
        <f>IF(AND(申込書!$C$111&lt;&gt;"▼プルダウンより選択してください",申込書!$C$111&lt;&gt;"",$G305&lt;&gt;""),申込書!$M$111,"")</f>
        <v/>
      </c>
      <c r="FG305" s="81" t="str">
        <f>IF($FE$3&lt;&gt;"コンテンツなし",IF(AND(申込書!$AH$4="GIGAスクールパック",SUM($P305,$R305)&lt;&gt;0),SUM($P305,$R305),IF(AND(申込書!$AH$4="SKY安心GIGAタブレット",SUM($T305,$V305)&lt;&gt;0),SUM($T305,$V305),"")),"")</f>
        <v/>
      </c>
      <c r="FH305" s="81" t="str">
        <f>IF($FE$3&lt;&gt;"コンテンツなし",IF(AND(申込書!$AH$4="GIGAスクールパック",SUM($Q305,$S305)&lt;&gt;0),SUM($Q305,$S305),IF(AND(申込書!$AH$4="SKY安心GIGAタブレット",SUM($U305,$W305)&lt;&gt;0),SUM($U305,$W305),"")),"")</f>
        <v/>
      </c>
      <c r="FI305" s="157"/>
      <c r="FJ305" s="82"/>
      <c r="FK305" s="80" t="str">
        <f>IF(AND(申込書!$C$112&lt;&gt;"▼プルダウンより選択してください",申込書!$C$112&lt;&gt;"",申込書!$P$112&lt;&gt;"YYYY/MM/DD",$G305&lt;&gt;""),申込書!$P$112,"")</f>
        <v/>
      </c>
      <c r="FL305" s="81" t="str">
        <f>IF(AND(申込書!$C$112&lt;&gt;"▼プルダウンより選択してください",申込書!$C$112&lt;&gt;"",$G305&lt;&gt;""),申込書!$M$112,"")</f>
        <v/>
      </c>
      <c r="FM305" s="81" t="str">
        <f>IF($FK$3&lt;&gt;"コンテンツなし",IF(AND(申込書!$AH$4="GIGAスクールパック",SUM($P305,$R305)&lt;&gt;0),SUM($P305,$R305),IF(AND(申込書!$AH$4="SKY安心GIGAタブレット",SUM($T305,$V305)&lt;&gt;0),SUM($T305,$V305),"")),"")</f>
        <v/>
      </c>
      <c r="FN305" s="81" t="str">
        <f>IF($FK$3&lt;&gt;"コンテンツなし",IF(AND(申込書!$AH$4="GIGAスクールパック",SUM($Q305,$S305)&lt;&gt;0),SUM($Q305,$S305),IF(AND(申込書!$AH$4="SKY安心GIGAタブレット",SUM($U305,$W305)&lt;&gt;0),SUM($U305,$W305),"")),"")</f>
        <v/>
      </c>
      <c r="FO305" s="157"/>
      <c r="FP305" s="82"/>
      <c r="FQ305" s="80" t="str">
        <f>IF(AND(申込書!$C$113&lt;&gt;"▼プルダウンより選択してください",申込書!$C$113&lt;&gt;"",申込書!$P$113&lt;&gt;"YYYY/MM/DD",$G305&lt;&gt;""),申込書!$P$113,"")</f>
        <v/>
      </c>
      <c r="FR305" s="81" t="str">
        <f>IF(AND(申込書!$C$113&lt;&gt;"▼プルダウンより選択してください",申込書!$C$113&lt;&gt;"",$G305&lt;&gt;""),申込書!$M$113,"")</f>
        <v/>
      </c>
      <c r="FS305" s="81" t="str">
        <f>IF($FQ$3&lt;&gt;"コンテンツなし",IF(AND(申込書!$AH$4="GIGAスクールパック",SUM($P305,$R305)&lt;&gt;0),SUM($P305,$R305),IF(AND(申込書!$AH$4="SKY安心GIGAタブレット",SUM($T305,$V305)&lt;&gt;0),SUM($T305,$V305),"")),"")</f>
        <v/>
      </c>
      <c r="FT305" s="81" t="str">
        <f>IF($FQ$3&lt;&gt;"コンテンツなし",IF(AND(申込書!$AH$4="GIGAスクールパック",SUM($Q305,$S305)&lt;&gt;0),SUM($Q305,$S305),IF(AND(申込書!$AH$4="SKY安心GIGAタブレット",SUM($U305,$W305)&lt;&gt;0),SUM($U305,$W305),"")),"")</f>
        <v/>
      </c>
      <c r="FU305" s="157"/>
      <c r="FV305" s="82"/>
      <c r="FW305" s="80" t="str">
        <f>IF(AND(申込書!$C$114&lt;&gt;"▼プルダウンより選択してください",申込書!$C$114&lt;&gt;"",申込書!$P$114&lt;&gt;"YYYY/MM/DD",$G305&lt;&gt;""),申込書!$P$114,"")</f>
        <v/>
      </c>
      <c r="FX305" s="81" t="str">
        <f>IF(AND(申込書!$C$114&lt;&gt;"▼プルダウンより選択してください",申込書!$C$114&lt;&gt;"",$G305&lt;&gt;""),申込書!$M$114,"")</f>
        <v/>
      </c>
      <c r="FY305" s="81" t="str">
        <f>IF($FW$3&lt;&gt;"コンテンツなし",IF(AND(申込書!$AH$4="GIGAスクールパック",SUM($P305,$R305)&lt;&gt;0),SUM($P305,$R305),IF(AND(申込書!$AH$4="SKY安心GIGAタブレット",SUM($T305,$V305)&lt;&gt;0),SUM($T305,$V305),"")),"")</f>
        <v/>
      </c>
      <c r="FZ305" s="81" t="str">
        <f>IF($FW$3&lt;&gt;"コンテンツなし",IF(AND(申込書!$AH$4="GIGAスクールパック",SUM($Q305,$S305)&lt;&gt;0),SUM($Q305,$S305),IF(AND(申込書!$AH$4="SKY安心GIGAタブレット",SUM($U305,$W305)&lt;&gt;0),SUM($U305,$W305),"")),"")</f>
        <v/>
      </c>
      <c r="GA305" s="157"/>
      <c r="GB305" s="82"/>
      <c r="GC305" s="80" t="str">
        <f>IF(AND(申込書!$C$115&lt;&gt;"▼プルダウンより選択してください",申込書!$C$115&lt;&gt;"",申込書!$P$115&lt;&gt;"YYYY/MM/DD",$G305&lt;&gt;""),申込書!$P$115,"")</f>
        <v/>
      </c>
      <c r="GD305" s="81" t="str">
        <f>IF(AND(申込書!$C$115&lt;&gt;"▼プルダウンより選択してください",申込書!$C$115&lt;&gt;"",$G305&lt;&gt;""),申込書!$M$115,"")</f>
        <v/>
      </c>
      <c r="GE305" s="81" t="str">
        <f>IF($GC$3&lt;&gt;"コンテンツなし",IF(AND(申込書!$AH$4="GIGAスクールパック",SUM($P305,$R305)&lt;&gt;0),SUM($P305,$R305),IF(AND(申込書!$AH$4="SKY安心GIGAタブレット",SUM($T305,$V305)&lt;&gt;0),SUM($T305,$V305),"")),"")</f>
        <v/>
      </c>
      <c r="GF305" s="81" t="str">
        <f>IF($GC$3&lt;&gt;"コンテンツなし",IF(AND(申込書!$AH$4="GIGAスクールパック",SUM($Q305,$S305)&lt;&gt;0),SUM($Q305,$S305),IF(AND(申込書!$AH$4="SKY安心GIGAタブレット",SUM($U305,$W305)&lt;&gt;0),SUM($U305,$W305),"")),"")</f>
        <v/>
      </c>
      <c r="GG305" s="157"/>
      <c r="GH305" s="82"/>
      <c r="GI305" s="80" t="str">
        <f>IF(AND(申込書!$C$116&lt;&gt;"▼プルダウンより選択してください",申込書!$C$116&lt;&gt;"",申込書!$P$116&lt;&gt;"YYYY/MM/DD",$G305&lt;&gt;""),申込書!$P$116,"")</f>
        <v/>
      </c>
      <c r="GJ305" s="81" t="str">
        <f>IF(AND(申込書!$C$116&lt;&gt;"▼プルダウンより選択してください",申込書!$C$116&lt;&gt;"",$G305&lt;&gt;""),申込書!$M$116,"")</f>
        <v/>
      </c>
      <c r="GK305" s="81" t="str">
        <f>IF($GI$3&lt;&gt;"コンテンツなし",IF(AND(申込書!$AH$4="GIGAスクールパック",SUM($P305,$R305)&lt;&gt;0),SUM($P305,$R305),IF(AND(申込書!$AH$4="SKY安心GIGAタブレット",SUM($T305,$V305)&lt;&gt;0),SUM($T305,$V305),"")),"")</f>
        <v/>
      </c>
      <c r="GL305" s="81" t="str">
        <f>IF($GI$3&lt;&gt;"コンテンツなし",IF(AND(申込書!$AH$4="GIGAスクールパック",SUM($Q305,$S305)&lt;&gt;0),SUM($Q305,$S305),IF(AND(申込書!$AH$4="SKY安心GIGAタブレット",SUM($U305,$W305)&lt;&gt;0),SUM($U305,$W305),"")),"")</f>
        <v/>
      </c>
      <c r="GM305" s="157"/>
      <c r="GN305" s="82"/>
      <c r="GO305" s="80" t="str">
        <f>IF(AND(申込書!$C$117&lt;&gt;"▼プルダウンより選択してください",申込書!$C$117&lt;&gt;"",申込書!$P$117&lt;&gt;"YYYY/MM/DD",$G305&lt;&gt;""),申込書!$P$117,"")</f>
        <v/>
      </c>
      <c r="GP305" s="81" t="str">
        <f>IF(AND(申込書!$C$117&lt;&gt;"▼プルダウンより選択してください",申込書!$C$117&lt;&gt;"",$G305&lt;&gt;""),申込書!$M$117,"")</f>
        <v/>
      </c>
      <c r="GQ305" s="81" t="str">
        <f>IF($GO$3&lt;&gt;"コンテンツなし",IF(AND(申込書!$AH$4="GIGAスクールパック",SUM($P305,$R305)&lt;&gt;0),SUM($P305,$R305),IF(AND(申込書!$AH$4="SKY安心GIGAタブレット",SUM($T305,$V305)&lt;&gt;0),SUM($T305,$V305),"")),"")</f>
        <v/>
      </c>
      <c r="GR305" s="81" t="str">
        <f>IF($GO$3&lt;&gt;"コンテンツなし",IF(AND(申込書!$AH$4="GIGAスクールパック",SUM($Q305,$S305)&lt;&gt;0),SUM($Q305,$S305),IF(AND(申込書!$AH$4="SKY安心GIGAタブレット",SUM($U305,$W305)&lt;&gt;0),SUM($U305,$W305),"")),"")</f>
        <v/>
      </c>
      <c r="GS305" s="157"/>
      <c r="GT305" s="82"/>
      <c r="GU305" s="80" t="str">
        <f>IF(AND(申込書!$C$118&lt;&gt;"▼プルダウンより選択してください",申込書!$C$118&lt;&gt;"",申込書!$P$118&lt;&gt;"YYYY/MM/DD",$G305&lt;&gt;""),申込書!$P$118,"")</f>
        <v/>
      </c>
      <c r="GV305" s="81" t="str">
        <f>IF(AND(申込書!$C$118&lt;&gt;"▼プルダウンより選択してください",申込書!$C$118&lt;&gt;"",$G305&lt;&gt;""),申込書!$M$118,"")</f>
        <v/>
      </c>
      <c r="GW305" s="81" t="str">
        <f>IF($GU$3&lt;&gt;"コンテンツなし",IF(AND(申込書!$AH$4="GIGAスクールパック",SUM($P305,$R305)&lt;&gt;0),SUM($P305,$R305),IF(AND(申込書!$AH$4="SKY安心GIGAタブレット",SUM($T305,$V305)&lt;&gt;0),SUM($T305,$V305),"")),"")</f>
        <v/>
      </c>
      <c r="GX305" s="81" t="str">
        <f>IF($GU$3&lt;&gt;"コンテンツなし",IF(AND(申込書!$AH$4="GIGAスクールパック",SUM($Q305,$S305)&lt;&gt;0),SUM($Q305,$S305),IF(AND(申込書!$AH$4="SKY安心GIGAタブレット",SUM($U305,$W305)&lt;&gt;0),SUM($U305,$W305),"")),"")</f>
        <v/>
      </c>
      <c r="GY305" s="157"/>
      <c r="GZ305" s="82"/>
      <c r="HA305" s="80" t="str">
        <f>IF(AND(申込書!$C$119&lt;&gt;"▼プルダウンより選択してください",申込書!$C$119&lt;&gt;"",申込書!$P$119&lt;&gt;"YYYY/MM/DD",$G305&lt;&gt;""),申込書!$P$119,"")</f>
        <v/>
      </c>
      <c r="HB305" s="81" t="str">
        <f>IF(AND(申込書!$C$119&lt;&gt;"▼プルダウンより選択してください",申込書!$C$119&lt;&gt;"",$G305&lt;&gt;""),申込書!$M$119,"")</f>
        <v/>
      </c>
      <c r="HC305" s="81" t="str">
        <f>IF($HA$3&lt;&gt;"コンテンツなし",IF(AND(申込書!$AH$4="GIGAスクールパック",SUM($P305,$R305)&lt;&gt;0),SUM($P305,$R305),IF(AND(申込書!$AH$4="SKY安心GIGAタブレット",SUM($T305,$V305)&lt;&gt;0),SUM($T305,$V305),"")),"")</f>
        <v/>
      </c>
      <c r="HD305" s="81" t="str">
        <f>IF($HA$3&lt;&gt;"コンテンツなし",IF(AND(申込書!$AH$4="GIGAスクールパック",SUM($Q305,$S305)&lt;&gt;0),SUM($Q305,$S305),IF(AND(申込書!$AH$4="SKY安心GIGAタブレット",SUM($U305,$W305)&lt;&gt;0),SUM($U305,$W305),"")),"")</f>
        <v/>
      </c>
      <c r="HE305" s="157"/>
      <c r="HF305" s="82"/>
      <c r="HG305" s="83"/>
    </row>
    <row r="306" spans="2:215" ht="26.85" customHeight="1">
      <c r="B306" s="62">
        <f t="shared" si="4"/>
        <v>301</v>
      </c>
      <c r="C306" s="63"/>
      <c r="D306" s="64"/>
      <c r="E306" s="207"/>
      <c r="F306" s="65"/>
      <c r="G306" s="66"/>
      <c r="H306" s="67"/>
      <c r="I306" s="68"/>
      <c r="J306" s="69"/>
      <c r="K306" s="70"/>
      <c r="L306" s="71"/>
      <c r="M306" s="72"/>
      <c r="N306" s="73"/>
      <c r="O306" s="74"/>
      <c r="P306" s="179"/>
      <c r="Q306" s="180"/>
      <c r="R306" s="180"/>
      <c r="S306" s="181"/>
      <c r="T306" s="179"/>
      <c r="U306" s="180"/>
      <c r="V306" s="182"/>
      <c r="W306" s="181"/>
      <c r="X306" s="75"/>
      <c r="Y306" s="76"/>
      <c r="Z306" s="77"/>
      <c r="AA306" s="78"/>
      <c r="AB306" s="79"/>
      <c r="AC306" s="79"/>
      <c r="AD306" s="79"/>
      <c r="AE306" s="77"/>
      <c r="AF306" s="139"/>
      <c r="AG306" s="139"/>
      <c r="AH306" s="139"/>
      <c r="AI306" s="80" t="str">
        <f>IF(AND(申込書!$C$90&lt;&gt;"▼プルダウンより選択してください",申込書!$C$90&lt;&gt;"",申込書!$P$90&lt;&gt;"YYYY/MM/DD",$G306&lt;&gt;""),申込書!$P$90,"")</f>
        <v/>
      </c>
      <c r="AJ306" s="81" t="str">
        <f>IF(AND(申込書!$C$90&lt;&gt;"▼プルダウンより選択してください",申込書!$C$90&lt;&gt;"",$G306&lt;&gt;""),申込書!$M$90,"")</f>
        <v/>
      </c>
      <c r="AK306" s="81" t="str">
        <f>IF($AI$3&lt;&gt;"コンテンツなし",IF(AND(申込書!$AH$4="GIGAスクールパック",SUM($P306,$R306)&lt;&gt;0),SUM($P306,$R306),IF(AND(申込書!$AH$4="SKY安心GIGAタブレット",SUM($T306,$V306)&lt;&gt;0),SUM($T306,$V306),"")),"")</f>
        <v/>
      </c>
      <c r="AL306" s="81" t="str">
        <f>IF($AI$3&lt;&gt;"コンテンツなし",IF(AND(申込書!$AH$4="GIGAスクールパック",SUM($Q306,$S306)&lt;&gt;0),SUM($Q306,$S306),IF(AND(申込書!$AH$4="SKY安心GIGAタブレット",SUM($U306,$W306)&lt;&gt;0),SUM($U306,$W306),"")),"")</f>
        <v/>
      </c>
      <c r="AM306" s="157"/>
      <c r="AN306" s="82"/>
      <c r="AO306" s="80" t="str">
        <f>IF(AND(申込書!$C$91&lt;&gt;"▼プルダウンより選択してください",申込書!$C$91&lt;&gt;"",申込書!$P$91&lt;&gt;"YYYY/MM/DD",$G306&lt;&gt;""),申込書!$P$91,"")</f>
        <v/>
      </c>
      <c r="AP306" s="81" t="str">
        <f>IF(AND(申込書!$C$91&lt;&gt;"▼プルダウンより選択してください",申込書!$C$91&lt;&gt;"",$G306&lt;&gt;""),申込書!$M$91,"")</f>
        <v/>
      </c>
      <c r="AQ306" s="81" t="str">
        <f>IF($AO$3&lt;&gt;"コンテンツなし",IF(AND(申込書!$AH$4="GIGAスクールパック",SUM($P306,$R306)&lt;&gt;0),SUM($P306,$R306),IF(AND(申込書!$AH$4="SKY安心GIGAタブレット",SUM($T306,$V306)&lt;&gt;0),SUM($T306,$V306),"")),"")</f>
        <v/>
      </c>
      <c r="AR306" s="81" t="str">
        <f>IF($AO$3&lt;&gt;"コンテンツなし",IF(AND(申込書!$AH$4="GIGAスクールパック",SUM($Q306,$S306)&lt;&gt;0),SUM($Q306,$S306),IF(AND(申込書!$AH$4="SKY安心GIGAタブレット",SUM($U306,$W306)&lt;&gt;0),SUM($U306,$W306),"")),"")</f>
        <v/>
      </c>
      <c r="AS306" s="157"/>
      <c r="AT306" s="82"/>
      <c r="AU306" s="80" t="str">
        <f>IF(AND(申込書!$C$92&lt;&gt;"▼プルダウンより選択してください",申込書!$C$92&lt;&gt;"",申込書!$P$92&lt;&gt;"YYYY/MM/DD",$G306&lt;&gt;""),申込書!$P$92,"")</f>
        <v/>
      </c>
      <c r="AV306" s="81" t="str">
        <f>IF(AND(申込書!$C$92&lt;&gt;"▼プルダウンより選択してください",申込書!$C$92&lt;&gt;"",$G306&lt;&gt;""),申込書!$M$92,"")</f>
        <v/>
      </c>
      <c r="AW306" s="81" t="str">
        <f>IF($AU$3&lt;&gt;"コンテンツなし",IF(AND(申込書!$AH$4="GIGAスクールパック",SUM($P306,$R306)&lt;&gt;0),SUM($P306,$R306),IF(AND(申込書!$AH$4="SKY安心GIGAタブレット",SUM($T306,$V306)&lt;&gt;0),SUM($T306,$V306),"")),"")</f>
        <v/>
      </c>
      <c r="AX306" s="81" t="str">
        <f>IF($AU$3&lt;&gt;"コンテンツなし",IF(AND(申込書!$AH$4="GIGAスクールパック",SUM($Q306,$S306)&lt;&gt;0),SUM($Q306,$S306),IF(AND(申込書!$AH$4="SKY安心GIGAタブレット",SUM($U306,$W306)&lt;&gt;0),SUM($U306,$W306),"")),"")</f>
        <v/>
      </c>
      <c r="AY306" s="157"/>
      <c r="AZ306" s="82"/>
      <c r="BA306" s="80" t="str">
        <f>IF(AND(申込書!$C$93&lt;&gt;"▼プルダウンより選択してください",申込書!$C$93&lt;&gt;"",申込書!$P$93&lt;&gt;"YYYY/MM/DD",$G306&lt;&gt;""),申込書!$P$93,"")</f>
        <v/>
      </c>
      <c r="BB306" s="81" t="str">
        <f>IF(AND(申込書!$C$93&lt;&gt;"▼プルダウンより選択してください",申込書!$C$93&lt;&gt;"",申込書!$M$93&gt;=1,$G306&lt;&gt;""),申込書!$M$93,"")</f>
        <v/>
      </c>
      <c r="BC306" s="81" t="str">
        <f>IF($BA$3&lt;&gt;"コンテンツなし",IF(AND(申込書!$AH$4="GIGAスクールパック",SUM($P306,$R306)&lt;&gt;0),SUM($P306,$R306),IF(AND(申込書!$AH$4="SKY安心GIGAタブレット",SUM($T306,$V306)&lt;&gt;0),SUM($T306,$V306),"")),"")</f>
        <v/>
      </c>
      <c r="BD306" s="81" t="str">
        <f>IF($BA$3&lt;&gt;"コンテンツなし",IF(AND(申込書!$AH$4="GIGAスクールパック",SUM($Q306,$S306)&lt;&gt;0),SUM($Q306,$S306),IF(AND(申込書!$AH$4="SKY安心GIGAタブレット",SUM($U306,$W306)&lt;&gt;0),SUM($U306,$W306),"")),"")</f>
        <v/>
      </c>
      <c r="BE306" s="157"/>
      <c r="BF306" s="82"/>
      <c r="BG306" s="80" t="str">
        <f>IF(AND(申込書!$C$94&lt;&gt;"▼プルダウンより選択してください",申込書!$C$94&lt;&gt;"",申込書!$P$94&lt;&gt;"YYYY/MM/DD",$G306&lt;&gt;""),申込書!$P$94,"")</f>
        <v/>
      </c>
      <c r="BH306" s="81" t="str">
        <f>IF(AND(申込書!$C$94&lt;&gt;"▼プルダウンより選択してください",申込書!$C$94&lt;&gt;"",$G306&lt;&gt;""),申込書!$M$94,"")</f>
        <v/>
      </c>
      <c r="BI306" s="81" t="str">
        <f>IF($BG$3&lt;&gt;"コンテンツなし",IF(AND(申込書!$AH$4="GIGAスクールパック",SUM($P306,$R306)&lt;&gt;0),SUM($P306,$R306),IF(AND(申込書!$AH$4="SKY安心GIGAタブレット",SUM($T306,$V306)&lt;&gt;0),SUM($T306,$V306),"")),"")</f>
        <v/>
      </c>
      <c r="BJ306" s="81" t="str">
        <f>IF($BG$3&lt;&gt;"コンテンツなし",IF(AND(申込書!$AH$4="GIGAスクールパック",SUM($Q306,$S306)&lt;&gt;0),SUM($Q306,$S306),IF(AND(申込書!$AH$4="SKY安心GIGAタブレット",SUM($U306,$W306)&lt;&gt;0),SUM($U306,$W306),"")),"")</f>
        <v/>
      </c>
      <c r="BK306" s="157"/>
      <c r="BL306" s="82"/>
      <c r="BM306" s="80" t="str">
        <f>IF(AND(申込書!$C$95&lt;&gt;"▼プルダウンより選択してください",申込書!$C$95&lt;&gt;"",申込書!$P$95&lt;&gt;"YYYY/MM/DD",$G306&lt;&gt;""),申込書!$P$95,"")</f>
        <v/>
      </c>
      <c r="BN306" s="81" t="str">
        <f>IF(AND(申込書!$C$95&lt;&gt;"▼プルダウンより選択してください",申込書!$C$95&lt;&gt;"",$G306&lt;&gt;""),申込書!$M$95,"")</f>
        <v/>
      </c>
      <c r="BO306" s="81" t="str">
        <f>IF($BM$3&lt;&gt;"コンテンツなし",IF(AND(申込書!$AH$4="GIGAスクールパック",SUM($P306,$R306)&lt;&gt;0),SUM($P306,$R306),IF(AND(申込書!$AH$4="SKY安心GIGAタブレット",SUM($T306,$V306)&lt;&gt;0),SUM($T306,$V306),"")),"")</f>
        <v/>
      </c>
      <c r="BP306" s="81" t="str">
        <f>IF($BM$3&lt;&gt;"コンテンツなし",IF(AND(申込書!$AH$4="GIGAスクールパック",SUM($Q306,$S306)&lt;&gt;0),SUM($Q306,$S306),IF(AND(申込書!$AH$4="SKY安心GIGAタブレット",SUM($U306,$W306)&lt;&gt;0),SUM($U306,$W306),"")),"")</f>
        <v/>
      </c>
      <c r="BQ306" s="157"/>
      <c r="BR306" s="82"/>
      <c r="BS306" s="80" t="str">
        <f>IF(AND(申込書!$C$96&lt;&gt;"▼プルダウンより選択してください",申込書!$C$96&lt;&gt;"",申込書!$P$96&lt;&gt;"YYYY/MM/DD",$G306&lt;&gt;""),申込書!$P$96,"")</f>
        <v/>
      </c>
      <c r="BT306" s="81" t="str">
        <f>IF(AND(申込書!$C$96&lt;&gt;"▼プルダウンより選択してください",申込書!$C$96&lt;&gt;"",$G306&lt;&gt;""),申込書!$M$96,"")</f>
        <v/>
      </c>
      <c r="BU306" s="81" t="str">
        <f>IF($BS$3&lt;&gt;"コンテンツなし",IF(AND(申込書!$AH$4="GIGAスクールパック",SUM($P306,$R306)&lt;&gt;0),SUM($P306,$R306),IF(AND(申込書!$AH$4="SKY安心GIGAタブレット",SUM($T306,$V306)&lt;&gt;0),SUM($T306,$V306),"")),"")</f>
        <v/>
      </c>
      <c r="BV306" s="81" t="str">
        <f>IF($BS$3&lt;&gt;"コンテンツなし",IF(AND(申込書!$AH$4="GIGAスクールパック",SUM($Q306,$S306)&lt;&gt;0),SUM($Q306,$S306),IF(AND(申込書!$AH$4="SKY安心GIGAタブレット",SUM($U306,$W306)&lt;&gt;0),SUM($U306,$W306),"")),"")</f>
        <v/>
      </c>
      <c r="BW306" s="157"/>
      <c r="BX306" s="82"/>
      <c r="BY306" s="80" t="str">
        <f>IF(AND(申込書!$C$97&lt;&gt;"▼プルダウンより選択してください",申込書!$C$97&lt;&gt;"",申込書!$P$97&lt;&gt;"YYYY/MM/DD",$G306&lt;&gt;""),申込書!$P$97,"")</f>
        <v/>
      </c>
      <c r="BZ306" s="81" t="str">
        <f>IF(AND(申込書!$C$97&lt;&gt;"▼プルダウンより選択してください",申込書!$C$97&lt;&gt;"",$G306&lt;&gt;""),申込書!$M$97,"")</f>
        <v/>
      </c>
      <c r="CA306" s="81" t="str">
        <f>IF($BY$3&lt;&gt;"コンテンツなし",IF(AND(申込書!$AH$4="GIGAスクールパック",SUM($P306,$R306)&lt;&gt;0),SUM($P306,$R306),IF(AND(申込書!$AH$4="SKY安心GIGAタブレット",SUM($T306,$V306)&lt;&gt;0),SUM($T306,$V306),"")),"")</f>
        <v/>
      </c>
      <c r="CB306" s="81" t="str">
        <f>IF($BY$3&lt;&gt;"コンテンツなし",IF(AND(申込書!$AH$4="GIGAスクールパック",SUM($Q306,$S306)&lt;&gt;0),SUM($Q306,$S306),IF(AND(申込書!$AH$4="SKY安心GIGAタブレット",SUM($U306,$W306)&lt;&gt;0),SUM($U306,$W306),"")),"")</f>
        <v/>
      </c>
      <c r="CC306" s="157"/>
      <c r="CD306" s="82"/>
      <c r="CE306" s="80" t="str">
        <f>IF(AND(申込書!$C$98&lt;&gt;"▼プルダウンより選択してください",申込書!$C$98&lt;&gt;"",申込書!$P$98&lt;&gt;"YYYY/MM/DD",$G306&lt;&gt;""),申込書!$P$98,"")</f>
        <v/>
      </c>
      <c r="CF306" s="81" t="str">
        <f>IF(AND(申込書!$C$98&lt;&gt;"▼プルダウンより選択してください",申込書!$C$98&lt;&gt;"",$G306&lt;&gt;""),申込書!$M$98,"")</f>
        <v/>
      </c>
      <c r="CG306" s="81" t="str">
        <f>IF($CE$3&lt;&gt;"コンテンツなし",IF(AND(申込書!$AH$4="GIGAスクールパック",SUM($P306,$R306)&lt;&gt;0),SUM($P306,$R306),IF(AND(申込書!$AH$4="SKY安心GIGAタブレット",SUM($T306,$V306)&lt;&gt;0),SUM($T306,$V306),"")),"")</f>
        <v/>
      </c>
      <c r="CH306" s="81" t="str">
        <f>IF($CE$3&lt;&gt;"コンテンツなし",IF(AND(申込書!$AH$4="GIGAスクールパック",SUM($Q306,$S306)&lt;&gt;0),SUM($Q306,$S306),IF(AND(申込書!$AH$4="SKY安心GIGAタブレット",SUM($U306,$W306)&lt;&gt;0),SUM($U306,$W306),"")),"")</f>
        <v/>
      </c>
      <c r="CI306" s="157"/>
      <c r="CJ306" s="82"/>
      <c r="CK306" s="80" t="str">
        <f>IF(AND(申込書!$C$99&lt;&gt;"▼プルダウンより選択してください",申込書!$C$99&lt;&gt;"",申込書!$P$99&lt;&gt;"YYYY/MM/DD",$G306&lt;&gt;""),申込書!$P$99,"")</f>
        <v/>
      </c>
      <c r="CL306" s="81" t="str">
        <f>IF(AND(申込書!$C$99&lt;&gt;"▼プルダウンより選択してください",申込書!$C$99&lt;&gt;"",$G306&lt;&gt;""),申込書!$M$99,"")</f>
        <v/>
      </c>
      <c r="CM306" s="81" t="str">
        <f>IF($CK$3&lt;&gt;"コンテンツなし",IF(AND(申込書!$AH$4="GIGAスクールパック",SUM($P306,$R306)&lt;&gt;0),SUM($P306,$R306),IF(AND(申込書!$AH$4="SKY安心GIGAタブレット",SUM($T306,$V306)&lt;&gt;0),SUM($T306,$V306),"")),"")</f>
        <v/>
      </c>
      <c r="CN306" s="81" t="str">
        <f>IF($CK$3&lt;&gt;"コンテンツなし",IF(AND(申込書!$AH$4="GIGAスクールパック",SUM($Q306,$S306)&lt;&gt;0),SUM($Q306,$S306),IF(AND(申込書!$AH$4="SKY安心GIGAタブレット",SUM($U306,$W306)&lt;&gt;0),SUM($U306,$W306),"")),"")</f>
        <v/>
      </c>
      <c r="CO306" s="157"/>
      <c r="CP306" s="82"/>
      <c r="CQ306" s="80" t="str">
        <f>IF(AND(申込書!$C$100&lt;&gt;"▼プルダウンより選択してください",申込書!$C$100&lt;&gt;"",申込書!$P$100&lt;&gt;"YYYY/MM/DD",$G306&lt;&gt;""),申込書!$P$100,"")</f>
        <v/>
      </c>
      <c r="CR306" s="81" t="str">
        <f>IF(AND(申込書!$C$100&lt;&gt;"▼プルダウンより選択してください",申込書!$C$100&lt;&gt;"",$G306&lt;&gt;""),申込書!$M$100,"")</f>
        <v/>
      </c>
      <c r="CS306" s="81" t="str">
        <f>IF($CQ$3&lt;&gt;"コンテンツなし",IF(AND(申込書!$AH$4="GIGAスクールパック",SUM($P306,$R306)&lt;&gt;0),SUM($P306,$R306),IF(AND(申込書!$AH$4="SKY安心GIGAタブレット",SUM($T306,$V306)&lt;&gt;0),SUM($T306,$V306),"")),"")</f>
        <v/>
      </c>
      <c r="CT306" s="81" t="str">
        <f>IF($CQ$3&lt;&gt;"コンテンツなし",IF(AND(申込書!$AH$4="GIGAスクールパック",SUM($Q306,$S306)&lt;&gt;0),SUM($Q306,$S306),IF(AND(申込書!$AH$4="SKY安心GIGAタブレット",SUM($U306,$W306)&lt;&gt;0),SUM($U306,$W306),"")),"")</f>
        <v/>
      </c>
      <c r="CU306" s="81"/>
      <c r="CV306" s="82"/>
      <c r="CW306" s="80" t="str">
        <f>IF(AND(申込書!$C$101&lt;&gt;"▼プルダウンより選択してください",申込書!$C$101&lt;&gt;"",申込書!$P$101&lt;&gt;"YYYY/MM/DD",$G306&lt;&gt;""),申込書!$P$101,"")</f>
        <v/>
      </c>
      <c r="CX306" s="81" t="str">
        <f>IF(AND(申込書!$C$101&lt;&gt;"▼プルダウンより選択してください",申込書!$C$101&lt;&gt;"",$G306&lt;&gt;""),申込書!$M$101,"")</f>
        <v/>
      </c>
      <c r="CY306" s="81" t="str">
        <f>IF($CW$3&lt;&gt;"コンテンツなし",IF(AND(申込書!$AH$4="GIGAスクールパック",SUM($P306,$R306)&lt;&gt;0),SUM($P306,$R306),IF(AND(申込書!$AH$4="SKY安心GIGAタブレット",SUM($T306,$V306)&lt;&gt;0),SUM($T306,$V306),"")),"")</f>
        <v/>
      </c>
      <c r="CZ306" s="81" t="str">
        <f>IF($CW$3&lt;&gt;"コンテンツなし",IF(AND(申込書!$AH$4="GIGAスクールパック",SUM($Q306,$S306)&lt;&gt;0),SUM($Q306,$S306),IF(AND(申込書!$AH$4="SKY安心GIGAタブレット",SUM($U306,$W306)&lt;&gt;0),SUM($U306,$W306),"")),"")</f>
        <v/>
      </c>
      <c r="DA306" s="81"/>
      <c r="DB306" s="82"/>
      <c r="DC306" s="80" t="str">
        <f>IF(AND(申込書!$C$102&lt;&gt;"▼プルダウンより選択してください",申込書!$C$102&lt;&gt;"",申込書!$P$102&lt;&gt;"YYYY/MM/DD",$G306&lt;&gt;""),申込書!$P$102,"")</f>
        <v/>
      </c>
      <c r="DD306" s="81" t="str">
        <f>IF(AND(申込書!$C$102&lt;&gt;"▼プルダウンより選択してください",申込書!$C$102&lt;&gt;"",$G306&lt;&gt;""),申込書!$M$102,"")</f>
        <v/>
      </c>
      <c r="DE306" s="81" t="str">
        <f>IF($DC$3&lt;&gt;"コンテンツなし",IF(AND(申込書!$AH$4="GIGAスクールパック",SUM($P306,$R306)&lt;&gt;0),SUM($P306,$R306),IF(AND(申込書!$AH$4="SKY安心GIGAタブレット",SUM($T306,$V306)&lt;&gt;0),SUM($T306,$V306),"")),"")</f>
        <v/>
      </c>
      <c r="DF306" s="81" t="str">
        <f>IF($DC$3&lt;&gt;"コンテンツなし",IF(AND(申込書!$AH$4="GIGAスクールパック",SUM($Q306,$S306)&lt;&gt;0),SUM($Q306,$S306),IF(AND(申込書!$AH$4="SKY安心GIGAタブレット",SUM($U306,$W306)&lt;&gt;0),SUM($U306,$W306),"")),"")</f>
        <v/>
      </c>
      <c r="DG306" s="81"/>
      <c r="DH306" s="82"/>
      <c r="DI306" s="80" t="str">
        <f>IF(AND(申込書!$C$103&lt;&gt;"▼プルダウンより選択してください",申込書!$C$103&lt;&gt;"",申込書!$P$103&lt;&gt;"YYYY/MM/DD",$G306&lt;&gt;""),申込書!$P$103,"")</f>
        <v/>
      </c>
      <c r="DJ306" s="81" t="str">
        <f>IF(AND(申込書!$C$103&lt;&gt;"▼プルダウンより選択してください",申込書!$C$103&lt;&gt;"",$G306&lt;&gt;""),申込書!$M$103,"")</f>
        <v/>
      </c>
      <c r="DK306" s="81" t="str">
        <f>IF($DI$3&lt;&gt;"コンテンツなし",IF(AND(申込書!$AH$4="GIGAスクールパック",SUM($P306,$R306)&lt;&gt;0),SUM($P306,$R306),IF(AND(申込書!$AH$4="SKY安心GIGAタブレット",SUM($T306,$V306)&lt;&gt;0),SUM($T306,$V306),"")),"")</f>
        <v/>
      </c>
      <c r="DL306" s="81" t="str">
        <f>IF($DI$3&lt;&gt;"コンテンツなし",IF(AND(申込書!$AH$4="GIGAスクールパック",SUM($Q306,$S306)&lt;&gt;0),SUM($Q306,$S306),IF(AND(申込書!$AH$4="SKY安心GIGAタブレット",SUM($U306,$W306)&lt;&gt;0),SUM($U306,$W306),"")),"")</f>
        <v/>
      </c>
      <c r="DM306" s="81"/>
      <c r="DN306" s="82"/>
      <c r="DO306" s="80" t="str">
        <f>IF(AND(申込書!$C$104&lt;&gt;"▼プルダウンより選択してください",申込書!$C$104&lt;&gt;"",申込書!$P$104&lt;&gt;"YYYY/MM/DD",$G306&lt;&gt;""),申込書!$P$104,"")</f>
        <v/>
      </c>
      <c r="DP306" s="81" t="str">
        <f>IF(AND(申込書!$C$104&lt;&gt;"▼プルダウンより選択してください",申込書!$C$104&lt;&gt;"",$G306&lt;&gt;""),申込書!$M$104,"")</f>
        <v/>
      </c>
      <c r="DQ306" s="81" t="str">
        <f>IF($DO$3&lt;&gt;"コンテンツなし",IF(AND(申込書!$AH$4="GIGAスクールパック",SUM($P306,$R306)&lt;&gt;0),SUM($P306,$R306),IF(AND(申込書!$AH$4="SKY安心GIGAタブレット",SUM($T306,$V306)&lt;&gt;0),SUM($T306,$V306),"")),"")</f>
        <v/>
      </c>
      <c r="DR306" s="81" t="str">
        <f>IF($DO$3&lt;&gt;"コンテンツなし",IF(AND(申込書!$AH$4="GIGAスクールパック",SUM($Q306,$S306)&lt;&gt;0),SUM($Q306,$S306),IF(AND(申込書!$AH$4="SKY安心GIGAタブレット",SUM($U306,$W306)&lt;&gt;0),SUM($U306,$W306),"")),"")</f>
        <v/>
      </c>
      <c r="DS306" s="81"/>
      <c r="DT306" s="82"/>
      <c r="DU306" s="80" t="str">
        <f>IF(AND(申込書!$C$105&lt;&gt;"▼プルダウンより選択してください",申込書!$C$105&lt;&gt;"",申込書!$P$105&lt;&gt;"YYYY/MM/DD",$G306&lt;&gt;""),申込書!$P$105,"")</f>
        <v/>
      </c>
      <c r="DV306" s="81" t="str">
        <f>IF(AND(申込書!$C$105&lt;&gt;"▼プルダウンより選択してください",申込書!$C$105&lt;&gt;"",$G306&lt;&gt;""),申込書!$M$105,"")</f>
        <v/>
      </c>
      <c r="DW306" s="81" t="str">
        <f>IF($DU$3&lt;&gt;"コンテンツなし",IF(AND(申込書!$AH$4="GIGAスクールパック",SUM($P306,$R306)&lt;&gt;0),SUM($P306,$R306),IF(AND(申込書!$AH$4="SKY安心GIGAタブレット",SUM($T306,$V306)&lt;&gt;0),SUM($T306,$V306),"")),"")</f>
        <v/>
      </c>
      <c r="DX306" s="81" t="str">
        <f>IF($DU$3&lt;&gt;"コンテンツなし",IF(AND(申込書!$AH$4="GIGAスクールパック",SUM($Q306,$S306)&lt;&gt;0),SUM($Q306,$S306),IF(AND(申込書!$AH$4="SKY安心GIGAタブレット",SUM($U306,$W306)&lt;&gt;0),SUM($U306,$W306),"")),"")</f>
        <v/>
      </c>
      <c r="DY306" s="157"/>
      <c r="DZ306" s="82"/>
      <c r="EA306" s="80" t="str">
        <f>IF(AND(申込書!$C$106&lt;&gt;"▼プルダウンより選択してください",申込書!$C$106&lt;&gt;"",申込書!$P$106&lt;&gt;"YYYY/MM/DD",$G306&lt;&gt;""),申込書!$P$106,"")</f>
        <v/>
      </c>
      <c r="EB306" s="81" t="str">
        <f>IF(AND(申込書!$C$106&lt;&gt;"▼プルダウンより選択してください",申込書!$C$106&lt;&gt;"",$G306&lt;&gt;""),申込書!$M$106,"")</f>
        <v/>
      </c>
      <c r="EC306" s="81" t="str">
        <f>IF($EA$3&lt;&gt;"コンテンツなし",IF(AND(申込書!$AH$4="GIGAスクールパック",SUM($P306,$R306)&lt;&gt;0),SUM($P306,$R306),IF(AND(申込書!$AH$4="SKY安心GIGAタブレット",SUM($T306,$V306)&lt;&gt;0),SUM($T306,$V306),"")),"")</f>
        <v/>
      </c>
      <c r="ED306" s="81" t="str">
        <f>IF($EA$3&lt;&gt;"コンテンツなし",IF(AND(申込書!$AH$4="GIGAスクールパック",SUM($Q306,$S306)&lt;&gt;0),SUM($Q306,$S306),IF(AND(申込書!$AH$4="SKY安心GIGAタブレット",SUM($U306,$W306)&lt;&gt;0),SUM($U306,$W306),"")),"")</f>
        <v/>
      </c>
      <c r="EE306" s="157"/>
      <c r="EF306" s="82"/>
      <c r="EG306" s="80" t="str">
        <f>IF(AND(申込書!$C$107&lt;&gt;"▼プルダウンより選択してください",申込書!$C$107&lt;&gt;"",申込書!$P$107&lt;&gt;"YYYY/MM/DD",$G306&lt;&gt;""),申込書!$P$107,"")</f>
        <v/>
      </c>
      <c r="EH306" s="81" t="str">
        <f>IF(AND(申込書!$C$107&lt;&gt;"▼プルダウンより選択してください",申込書!$C$107&lt;&gt;"",$G306&lt;&gt;""),申込書!$M$107,"")</f>
        <v/>
      </c>
      <c r="EI306" s="81" t="str">
        <f>IF($EG$3&lt;&gt;"コンテンツなし",IF(AND(申込書!$AH$4="GIGAスクールパック",SUM($P306,$R306)&lt;&gt;0),SUM($P306,$R306),IF(AND(申込書!$AH$4="SKY安心GIGAタブレット",SUM($T306,$V306)&lt;&gt;0),SUM($T306,$V306),"")),"")</f>
        <v/>
      </c>
      <c r="EJ306" s="81" t="str">
        <f>IF($EG$3&lt;&gt;"コンテンツなし",IF(AND(申込書!$AH$4="GIGAスクールパック",SUM($Q306,$S306)&lt;&gt;0),SUM($Q306,$S306),IF(AND(申込書!$AH$4="SKY安心GIGAタブレット",SUM($U306,$W306)&lt;&gt;0),SUM($U306,$W306),"")),"")</f>
        <v/>
      </c>
      <c r="EK306" s="157"/>
      <c r="EL306" s="82"/>
      <c r="EM306" s="80" t="str">
        <f>IF(AND(申込書!$C$108&lt;&gt;"▼プルダウンより選択してください",申込書!$C$108&lt;&gt;"",申込書!$P$108&lt;&gt;"YYYY/MM/DD",$G306&lt;&gt;""),申込書!$P$108,"")</f>
        <v/>
      </c>
      <c r="EN306" s="81" t="str">
        <f>IF(AND(申込書!$C$108&lt;&gt;"▼プルダウンより選択してください",申込書!$C$108&lt;&gt;"",$G306&lt;&gt;""),申込書!$M$108,"")</f>
        <v/>
      </c>
      <c r="EO306" s="81" t="str">
        <f>IF($EM$3&lt;&gt;"コンテンツなし",IF(AND(申込書!$AH$4="GIGAスクールパック",SUM($P306,$R306)&lt;&gt;0),SUM($P306,$R306),IF(AND(申込書!$AH$4="SKY安心GIGAタブレット",SUM($T306,$V306)&lt;&gt;0),SUM($T306,$V306),"")),"")</f>
        <v/>
      </c>
      <c r="EP306" s="81" t="str">
        <f>IF($EM$3&lt;&gt;"コンテンツなし",IF(AND(申込書!$AH$4="GIGAスクールパック",SUM($Q306,$S306)&lt;&gt;0),SUM($Q306,$S306),IF(AND(申込書!$AH$4="SKY安心GIGAタブレット",SUM($U306,$W306)&lt;&gt;0),SUM($U306,$W306),"")),"")</f>
        <v/>
      </c>
      <c r="EQ306" s="157"/>
      <c r="ER306" s="82"/>
      <c r="ES306" s="80" t="str">
        <f>IF(AND(申込書!$C$109&lt;&gt;"▼プルダウンより選択してください",申込書!$C$109&lt;&gt;"",申込書!$P$109&lt;&gt;"YYYY/MM/DD",$G306&lt;&gt;""),申込書!$P$109,"")</f>
        <v/>
      </c>
      <c r="ET306" s="81" t="str">
        <f>IF(AND(申込書!$C$109&lt;&gt;"▼プルダウンより選択してください",申込書!$C$109&lt;&gt;"",$G306&lt;&gt;""),申込書!$M$109,"")</f>
        <v/>
      </c>
      <c r="EU306" s="81" t="str">
        <f>IF($ES$3&lt;&gt;"コンテンツなし",IF(AND(申込書!$AH$4="GIGAスクールパック",SUM($P306,$R306)&lt;&gt;0),SUM($P306,$R306),IF(AND(申込書!$AH$4="SKY安心GIGAタブレット",SUM($T306,$V306)&lt;&gt;0),SUM($T306,$V306),"")),"")</f>
        <v/>
      </c>
      <c r="EV306" s="81" t="str">
        <f>IF($ES$3&lt;&gt;"コンテンツなし",IF(AND(申込書!$AH$4="GIGAスクールパック",SUM($Q306,$S306)&lt;&gt;0),SUM($Q306,$S306),IF(AND(申込書!$AH$4="SKY安心GIGAタブレット",SUM($U306,$W306)&lt;&gt;0),SUM($U306,$W306),"")),"")</f>
        <v/>
      </c>
      <c r="EW306" s="157"/>
      <c r="EX306" s="82"/>
      <c r="EY306" s="80" t="str">
        <f>IF(AND(申込書!$C$110&lt;&gt;"▼プルダウンより選択してください",申込書!$C$110&lt;&gt;"",申込書!$P$110&lt;&gt;"YYYY/MM/DD",$G306&lt;&gt;""),申込書!$P$110,"")</f>
        <v/>
      </c>
      <c r="EZ306" s="81" t="str">
        <f>IF(AND(申込書!$C$110&lt;&gt;"▼プルダウンより選択してください",申込書!$C$110&lt;&gt;"",$G306&lt;&gt;""),申込書!$M$110,"")</f>
        <v/>
      </c>
      <c r="FA306" s="81" t="str">
        <f>IF($EY$3&lt;&gt;"コンテンツなし",IF(AND(申込書!$AH$4="GIGAスクールパック",SUM($P306,$R306)&lt;&gt;0),SUM($P306,$R306),IF(AND(申込書!$AH$4="SKY安心GIGAタブレット",SUM($T306,$V306)&lt;&gt;0),SUM($T306,$V306),"")),"")</f>
        <v/>
      </c>
      <c r="FB306" s="81" t="str">
        <f>IF($EY$3&lt;&gt;"コンテンツなし",IF(AND(申込書!$AH$4="GIGAスクールパック",SUM($Q306,$S306)&lt;&gt;0),SUM($Q306,$S306),IF(AND(申込書!$AH$4="SKY安心GIGAタブレット",SUM($U306,$W306)&lt;&gt;0),SUM($U306,$W306),"")),"")</f>
        <v/>
      </c>
      <c r="FC306" s="157"/>
      <c r="FD306" s="82"/>
      <c r="FE306" s="80" t="str">
        <f>IF(AND(申込書!$C$111&lt;&gt;"▼プルダウンより選択してください",申込書!$C$111&lt;&gt;"",申込書!$P$111&lt;&gt;"YYYY/MM/DD",$G306&lt;&gt;""),申込書!$P$111,"")</f>
        <v/>
      </c>
      <c r="FF306" s="81" t="str">
        <f>IF(AND(申込書!$C$111&lt;&gt;"▼プルダウンより選択してください",申込書!$C$111&lt;&gt;"",$G306&lt;&gt;""),申込書!$M$111,"")</f>
        <v/>
      </c>
      <c r="FG306" s="81" t="str">
        <f>IF($FE$3&lt;&gt;"コンテンツなし",IF(AND(申込書!$AH$4="GIGAスクールパック",SUM($P306,$R306)&lt;&gt;0),SUM($P306,$R306),IF(AND(申込書!$AH$4="SKY安心GIGAタブレット",SUM($T306,$V306)&lt;&gt;0),SUM($T306,$V306),"")),"")</f>
        <v/>
      </c>
      <c r="FH306" s="81" t="str">
        <f>IF($FE$3&lt;&gt;"コンテンツなし",IF(AND(申込書!$AH$4="GIGAスクールパック",SUM($Q306,$S306)&lt;&gt;0),SUM($Q306,$S306),IF(AND(申込書!$AH$4="SKY安心GIGAタブレット",SUM($U306,$W306)&lt;&gt;0),SUM($U306,$W306),"")),"")</f>
        <v/>
      </c>
      <c r="FI306" s="157"/>
      <c r="FJ306" s="82"/>
      <c r="FK306" s="80" t="str">
        <f>IF(AND(申込書!$C$112&lt;&gt;"▼プルダウンより選択してください",申込書!$C$112&lt;&gt;"",申込書!$P$112&lt;&gt;"YYYY/MM/DD",$G306&lt;&gt;""),申込書!$P$112,"")</f>
        <v/>
      </c>
      <c r="FL306" s="81" t="str">
        <f>IF(AND(申込書!$C$112&lt;&gt;"▼プルダウンより選択してください",申込書!$C$112&lt;&gt;"",$G306&lt;&gt;""),申込書!$M$112,"")</f>
        <v/>
      </c>
      <c r="FM306" s="81" t="str">
        <f>IF($FK$3&lt;&gt;"コンテンツなし",IF(AND(申込書!$AH$4="GIGAスクールパック",SUM($P306,$R306)&lt;&gt;0),SUM($P306,$R306),IF(AND(申込書!$AH$4="SKY安心GIGAタブレット",SUM($T306,$V306)&lt;&gt;0),SUM($T306,$V306),"")),"")</f>
        <v/>
      </c>
      <c r="FN306" s="81" t="str">
        <f>IF($FK$3&lt;&gt;"コンテンツなし",IF(AND(申込書!$AH$4="GIGAスクールパック",SUM($Q306,$S306)&lt;&gt;0),SUM($Q306,$S306),IF(AND(申込書!$AH$4="SKY安心GIGAタブレット",SUM($U306,$W306)&lt;&gt;0),SUM($U306,$W306),"")),"")</f>
        <v/>
      </c>
      <c r="FO306" s="157"/>
      <c r="FP306" s="82"/>
      <c r="FQ306" s="80" t="str">
        <f>IF(AND(申込書!$C$113&lt;&gt;"▼プルダウンより選択してください",申込書!$C$113&lt;&gt;"",申込書!$P$113&lt;&gt;"YYYY/MM/DD",$G306&lt;&gt;""),申込書!$P$113,"")</f>
        <v/>
      </c>
      <c r="FR306" s="81" t="str">
        <f>IF(AND(申込書!$C$113&lt;&gt;"▼プルダウンより選択してください",申込書!$C$113&lt;&gt;"",$G306&lt;&gt;""),申込書!$M$113,"")</f>
        <v/>
      </c>
      <c r="FS306" s="81" t="str">
        <f>IF($FQ$3&lt;&gt;"コンテンツなし",IF(AND(申込書!$AH$4="GIGAスクールパック",SUM($P306,$R306)&lt;&gt;0),SUM($P306,$R306),IF(AND(申込書!$AH$4="SKY安心GIGAタブレット",SUM($T306,$V306)&lt;&gt;0),SUM($T306,$V306),"")),"")</f>
        <v/>
      </c>
      <c r="FT306" s="81" t="str">
        <f>IF($FQ$3&lt;&gt;"コンテンツなし",IF(AND(申込書!$AH$4="GIGAスクールパック",SUM($Q306,$S306)&lt;&gt;0),SUM($Q306,$S306),IF(AND(申込書!$AH$4="SKY安心GIGAタブレット",SUM($U306,$W306)&lt;&gt;0),SUM($U306,$W306),"")),"")</f>
        <v/>
      </c>
      <c r="FU306" s="157"/>
      <c r="FV306" s="82"/>
      <c r="FW306" s="80" t="str">
        <f>IF(AND(申込書!$C$114&lt;&gt;"▼プルダウンより選択してください",申込書!$C$114&lt;&gt;"",申込書!$P$114&lt;&gt;"YYYY/MM/DD",$G306&lt;&gt;""),申込書!$P$114,"")</f>
        <v/>
      </c>
      <c r="FX306" s="81" t="str">
        <f>IF(AND(申込書!$C$114&lt;&gt;"▼プルダウンより選択してください",申込書!$C$114&lt;&gt;"",$G306&lt;&gt;""),申込書!$M$114,"")</f>
        <v/>
      </c>
      <c r="FY306" s="81" t="str">
        <f>IF($FW$3&lt;&gt;"コンテンツなし",IF(AND(申込書!$AH$4="GIGAスクールパック",SUM($P306,$R306)&lt;&gt;0),SUM($P306,$R306),IF(AND(申込書!$AH$4="SKY安心GIGAタブレット",SUM($T306,$V306)&lt;&gt;0),SUM($T306,$V306),"")),"")</f>
        <v/>
      </c>
      <c r="FZ306" s="81" t="str">
        <f>IF($FW$3&lt;&gt;"コンテンツなし",IF(AND(申込書!$AH$4="GIGAスクールパック",SUM($Q306,$S306)&lt;&gt;0),SUM($Q306,$S306),IF(AND(申込書!$AH$4="SKY安心GIGAタブレット",SUM($U306,$W306)&lt;&gt;0),SUM($U306,$W306),"")),"")</f>
        <v/>
      </c>
      <c r="GA306" s="157"/>
      <c r="GB306" s="82"/>
      <c r="GC306" s="80" t="str">
        <f>IF(AND(申込書!$C$115&lt;&gt;"▼プルダウンより選択してください",申込書!$C$115&lt;&gt;"",申込書!$P$115&lt;&gt;"YYYY/MM/DD",$G306&lt;&gt;""),申込書!$P$115,"")</f>
        <v/>
      </c>
      <c r="GD306" s="81" t="str">
        <f>IF(AND(申込書!$C$115&lt;&gt;"▼プルダウンより選択してください",申込書!$C$115&lt;&gt;"",$G306&lt;&gt;""),申込書!$M$115,"")</f>
        <v/>
      </c>
      <c r="GE306" s="81" t="str">
        <f>IF($GC$3&lt;&gt;"コンテンツなし",IF(AND(申込書!$AH$4="GIGAスクールパック",SUM($P306,$R306)&lt;&gt;0),SUM($P306,$R306),IF(AND(申込書!$AH$4="SKY安心GIGAタブレット",SUM($T306,$V306)&lt;&gt;0),SUM($T306,$V306),"")),"")</f>
        <v/>
      </c>
      <c r="GF306" s="81" t="str">
        <f>IF($GC$3&lt;&gt;"コンテンツなし",IF(AND(申込書!$AH$4="GIGAスクールパック",SUM($Q306,$S306)&lt;&gt;0),SUM($Q306,$S306),IF(AND(申込書!$AH$4="SKY安心GIGAタブレット",SUM($U306,$W306)&lt;&gt;0),SUM($U306,$W306),"")),"")</f>
        <v/>
      </c>
      <c r="GG306" s="157"/>
      <c r="GH306" s="82"/>
      <c r="GI306" s="80" t="str">
        <f>IF(AND(申込書!$C$116&lt;&gt;"▼プルダウンより選択してください",申込書!$C$116&lt;&gt;"",申込書!$P$116&lt;&gt;"YYYY/MM/DD",$G306&lt;&gt;""),申込書!$P$116,"")</f>
        <v/>
      </c>
      <c r="GJ306" s="81" t="str">
        <f>IF(AND(申込書!$C$116&lt;&gt;"▼プルダウンより選択してください",申込書!$C$116&lt;&gt;"",$G306&lt;&gt;""),申込書!$M$116,"")</f>
        <v/>
      </c>
      <c r="GK306" s="81" t="str">
        <f>IF($GI$3&lt;&gt;"コンテンツなし",IF(AND(申込書!$AH$4="GIGAスクールパック",SUM($P306,$R306)&lt;&gt;0),SUM($P306,$R306),IF(AND(申込書!$AH$4="SKY安心GIGAタブレット",SUM($T306,$V306)&lt;&gt;0),SUM($T306,$V306),"")),"")</f>
        <v/>
      </c>
      <c r="GL306" s="81" t="str">
        <f>IF($GI$3&lt;&gt;"コンテンツなし",IF(AND(申込書!$AH$4="GIGAスクールパック",SUM($Q306,$S306)&lt;&gt;0),SUM($Q306,$S306),IF(AND(申込書!$AH$4="SKY安心GIGAタブレット",SUM($U306,$W306)&lt;&gt;0),SUM($U306,$W306),"")),"")</f>
        <v/>
      </c>
      <c r="GM306" s="157"/>
      <c r="GN306" s="82"/>
      <c r="GO306" s="80" t="str">
        <f>IF(AND(申込書!$C$117&lt;&gt;"▼プルダウンより選択してください",申込書!$C$117&lt;&gt;"",申込書!$P$117&lt;&gt;"YYYY/MM/DD",$G306&lt;&gt;""),申込書!$P$117,"")</f>
        <v/>
      </c>
      <c r="GP306" s="81" t="str">
        <f>IF(AND(申込書!$C$117&lt;&gt;"▼プルダウンより選択してください",申込書!$C$117&lt;&gt;"",$G306&lt;&gt;""),申込書!$M$117,"")</f>
        <v/>
      </c>
      <c r="GQ306" s="81" t="str">
        <f>IF($GO$3&lt;&gt;"コンテンツなし",IF(AND(申込書!$AH$4="GIGAスクールパック",SUM($P306,$R306)&lt;&gt;0),SUM($P306,$R306),IF(AND(申込書!$AH$4="SKY安心GIGAタブレット",SUM($T306,$V306)&lt;&gt;0),SUM($T306,$V306),"")),"")</f>
        <v/>
      </c>
      <c r="GR306" s="81" t="str">
        <f>IF($GO$3&lt;&gt;"コンテンツなし",IF(AND(申込書!$AH$4="GIGAスクールパック",SUM($Q306,$S306)&lt;&gt;0),SUM($Q306,$S306),IF(AND(申込書!$AH$4="SKY安心GIGAタブレット",SUM($U306,$W306)&lt;&gt;0),SUM($U306,$W306),"")),"")</f>
        <v/>
      </c>
      <c r="GS306" s="157"/>
      <c r="GT306" s="82"/>
      <c r="GU306" s="80" t="str">
        <f>IF(AND(申込書!$C$118&lt;&gt;"▼プルダウンより選択してください",申込書!$C$118&lt;&gt;"",申込書!$P$118&lt;&gt;"YYYY/MM/DD",$G306&lt;&gt;""),申込書!$P$118,"")</f>
        <v/>
      </c>
      <c r="GV306" s="81" t="str">
        <f>IF(AND(申込書!$C$118&lt;&gt;"▼プルダウンより選択してください",申込書!$C$118&lt;&gt;"",$G306&lt;&gt;""),申込書!$M$118,"")</f>
        <v/>
      </c>
      <c r="GW306" s="81" t="str">
        <f>IF($GU$3&lt;&gt;"コンテンツなし",IF(AND(申込書!$AH$4="GIGAスクールパック",SUM($P306,$R306)&lt;&gt;0),SUM($P306,$R306),IF(AND(申込書!$AH$4="SKY安心GIGAタブレット",SUM($T306,$V306)&lt;&gt;0),SUM($T306,$V306),"")),"")</f>
        <v/>
      </c>
      <c r="GX306" s="81" t="str">
        <f>IF($GU$3&lt;&gt;"コンテンツなし",IF(AND(申込書!$AH$4="GIGAスクールパック",SUM($Q306,$S306)&lt;&gt;0),SUM($Q306,$S306),IF(AND(申込書!$AH$4="SKY安心GIGAタブレット",SUM($U306,$W306)&lt;&gt;0),SUM($U306,$W306),"")),"")</f>
        <v/>
      </c>
      <c r="GY306" s="157"/>
      <c r="GZ306" s="82"/>
      <c r="HA306" s="80" t="str">
        <f>IF(AND(申込書!$C$119&lt;&gt;"▼プルダウンより選択してください",申込書!$C$119&lt;&gt;"",申込書!$P$119&lt;&gt;"YYYY/MM/DD",$G306&lt;&gt;""),申込書!$P$119,"")</f>
        <v/>
      </c>
      <c r="HB306" s="81" t="str">
        <f>IF(AND(申込書!$C$119&lt;&gt;"▼プルダウンより選択してください",申込書!$C$119&lt;&gt;"",$G306&lt;&gt;""),申込書!$M$119,"")</f>
        <v/>
      </c>
      <c r="HC306" s="81" t="str">
        <f>IF($HA$3&lt;&gt;"コンテンツなし",IF(AND(申込書!$AH$4="GIGAスクールパック",SUM($P306,$R306)&lt;&gt;0),SUM($P306,$R306),IF(AND(申込書!$AH$4="SKY安心GIGAタブレット",SUM($T306,$V306)&lt;&gt;0),SUM($T306,$V306),"")),"")</f>
        <v/>
      </c>
      <c r="HD306" s="81" t="str">
        <f>IF($HA$3&lt;&gt;"コンテンツなし",IF(AND(申込書!$AH$4="GIGAスクールパック",SUM($Q306,$S306)&lt;&gt;0),SUM($Q306,$S306),IF(AND(申込書!$AH$4="SKY安心GIGAタブレット",SUM($U306,$W306)&lt;&gt;0),SUM($U306,$W306),"")),"")</f>
        <v/>
      </c>
      <c r="HE306" s="157"/>
      <c r="HF306" s="82"/>
      <c r="HG306" s="83"/>
    </row>
    <row r="307" spans="2:215" ht="26.85" customHeight="1">
      <c r="B307" s="62">
        <f t="shared" si="4"/>
        <v>302</v>
      </c>
      <c r="C307" s="63"/>
      <c r="D307" s="64"/>
      <c r="E307" s="207"/>
      <c r="F307" s="65"/>
      <c r="G307" s="66"/>
      <c r="H307" s="67"/>
      <c r="I307" s="68"/>
      <c r="J307" s="69"/>
      <c r="K307" s="70"/>
      <c r="L307" s="71"/>
      <c r="M307" s="72"/>
      <c r="N307" s="73"/>
      <c r="O307" s="74"/>
      <c r="P307" s="179"/>
      <c r="Q307" s="180"/>
      <c r="R307" s="180"/>
      <c r="S307" s="181"/>
      <c r="T307" s="179"/>
      <c r="U307" s="180"/>
      <c r="V307" s="182"/>
      <c r="W307" s="181"/>
      <c r="X307" s="75"/>
      <c r="Y307" s="76"/>
      <c r="Z307" s="77"/>
      <c r="AA307" s="78"/>
      <c r="AB307" s="79"/>
      <c r="AC307" s="79"/>
      <c r="AD307" s="79"/>
      <c r="AE307" s="77"/>
      <c r="AF307" s="139"/>
      <c r="AG307" s="139"/>
      <c r="AH307" s="139"/>
      <c r="AI307" s="80" t="str">
        <f>IF(AND(申込書!$C$90&lt;&gt;"▼プルダウンより選択してください",申込書!$C$90&lt;&gt;"",申込書!$P$90&lt;&gt;"YYYY/MM/DD",$G307&lt;&gt;""),申込書!$P$90,"")</f>
        <v/>
      </c>
      <c r="AJ307" s="81" t="str">
        <f>IF(AND(申込書!$C$90&lt;&gt;"▼プルダウンより選択してください",申込書!$C$90&lt;&gt;"",$G307&lt;&gt;""),申込書!$M$90,"")</f>
        <v/>
      </c>
      <c r="AK307" s="81" t="str">
        <f>IF($AI$3&lt;&gt;"コンテンツなし",IF(AND(申込書!$AH$4="GIGAスクールパック",SUM($P307,$R307)&lt;&gt;0),SUM($P307,$R307),IF(AND(申込書!$AH$4="SKY安心GIGAタブレット",SUM($T307,$V307)&lt;&gt;0),SUM($T307,$V307),"")),"")</f>
        <v/>
      </c>
      <c r="AL307" s="81" t="str">
        <f>IF($AI$3&lt;&gt;"コンテンツなし",IF(AND(申込書!$AH$4="GIGAスクールパック",SUM($Q307,$S307)&lt;&gt;0),SUM($Q307,$S307),IF(AND(申込書!$AH$4="SKY安心GIGAタブレット",SUM($U307,$W307)&lt;&gt;0),SUM($U307,$W307),"")),"")</f>
        <v/>
      </c>
      <c r="AM307" s="157"/>
      <c r="AN307" s="82"/>
      <c r="AO307" s="80" t="str">
        <f>IF(AND(申込書!$C$91&lt;&gt;"▼プルダウンより選択してください",申込書!$C$91&lt;&gt;"",申込書!$P$91&lt;&gt;"YYYY/MM/DD",$G307&lt;&gt;""),申込書!$P$91,"")</f>
        <v/>
      </c>
      <c r="AP307" s="81" t="str">
        <f>IF(AND(申込書!$C$91&lt;&gt;"▼プルダウンより選択してください",申込書!$C$91&lt;&gt;"",$G307&lt;&gt;""),申込書!$M$91,"")</f>
        <v/>
      </c>
      <c r="AQ307" s="81" t="str">
        <f>IF($AO$3&lt;&gt;"コンテンツなし",IF(AND(申込書!$AH$4="GIGAスクールパック",SUM($P307,$R307)&lt;&gt;0),SUM($P307,$R307),IF(AND(申込書!$AH$4="SKY安心GIGAタブレット",SUM($T307,$V307)&lt;&gt;0),SUM($T307,$V307),"")),"")</f>
        <v/>
      </c>
      <c r="AR307" s="81" t="str">
        <f>IF($AO$3&lt;&gt;"コンテンツなし",IF(AND(申込書!$AH$4="GIGAスクールパック",SUM($Q307,$S307)&lt;&gt;0),SUM($Q307,$S307),IF(AND(申込書!$AH$4="SKY安心GIGAタブレット",SUM($U307,$W307)&lt;&gt;0),SUM($U307,$W307),"")),"")</f>
        <v/>
      </c>
      <c r="AS307" s="157"/>
      <c r="AT307" s="82"/>
      <c r="AU307" s="80" t="str">
        <f>IF(AND(申込書!$C$92&lt;&gt;"▼プルダウンより選択してください",申込書!$C$92&lt;&gt;"",申込書!$P$92&lt;&gt;"YYYY/MM/DD",$G307&lt;&gt;""),申込書!$P$92,"")</f>
        <v/>
      </c>
      <c r="AV307" s="81" t="str">
        <f>IF(AND(申込書!$C$92&lt;&gt;"▼プルダウンより選択してください",申込書!$C$92&lt;&gt;"",$G307&lt;&gt;""),申込書!$M$92,"")</f>
        <v/>
      </c>
      <c r="AW307" s="81" t="str">
        <f>IF($AU$3&lt;&gt;"コンテンツなし",IF(AND(申込書!$AH$4="GIGAスクールパック",SUM($P307,$R307)&lt;&gt;0),SUM($P307,$R307),IF(AND(申込書!$AH$4="SKY安心GIGAタブレット",SUM($T307,$V307)&lt;&gt;0),SUM($T307,$V307),"")),"")</f>
        <v/>
      </c>
      <c r="AX307" s="81" t="str">
        <f>IF($AU$3&lt;&gt;"コンテンツなし",IF(AND(申込書!$AH$4="GIGAスクールパック",SUM($Q307,$S307)&lt;&gt;0),SUM($Q307,$S307),IF(AND(申込書!$AH$4="SKY安心GIGAタブレット",SUM($U307,$W307)&lt;&gt;0),SUM($U307,$W307),"")),"")</f>
        <v/>
      </c>
      <c r="AY307" s="157"/>
      <c r="AZ307" s="82"/>
      <c r="BA307" s="80" t="str">
        <f>IF(AND(申込書!$C$93&lt;&gt;"▼プルダウンより選択してください",申込書!$C$93&lt;&gt;"",申込書!$P$93&lt;&gt;"YYYY/MM/DD",$G307&lt;&gt;""),申込書!$P$93,"")</f>
        <v/>
      </c>
      <c r="BB307" s="81" t="str">
        <f>IF(AND(申込書!$C$93&lt;&gt;"▼プルダウンより選択してください",申込書!$C$93&lt;&gt;"",申込書!$M$93&gt;=1,$G307&lt;&gt;""),申込書!$M$93,"")</f>
        <v/>
      </c>
      <c r="BC307" s="81" t="str">
        <f>IF($BA$3&lt;&gt;"コンテンツなし",IF(AND(申込書!$AH$4="GIGAスクールパック",SUM($P307,$R307)&lt;&gt;0),SUM($P307,$R307),IF(AND(申込書!$AH$4="SKY安心GIGAタブレット",SUM($T307,$V307)&lt;&gt;0),SUM($T307,$V307),"")),"")</f>
        <v/>
      </c>
      <c r="BD307" s="81" t="str">
        <f>IF($BA$3&lt;&gt;"コンテンツなし",IF(AND(申込書!$AH$4="GIGAスクールパック",SUM($Q307,$S307)&lt;&gt;0),SUM($Q307,$S307),IF(AND(申込書!$AH$4="SKY安心GIGAタブレット",SUM($U307,$W307)&lt;&gt;0),SUM($U307,$W307),"")),"")</f>
        <v/>
      </c>
      <c r="BE307" s="157"/>
      <c r="BF307" s="82"/>
      <c r="BG307" s="80" t="str">
        <f>IF(AND(申込書!$C$94&lt;&gt;"▼プルダウンより選択してください",申込書!$C$94&lt;&gt;"",申込書!$P$94&lt;&gt;"YYYY/MM/DD",$G307&lt;&gt;""),申込書!$P$94,"")</f>
        <v/>
      </c>
      <c r="BH307" s="81" t="str">
        <f>IF(AND(申込書!$C$94&lt;&gt;"▼プルダウンより選択してください",申込書!$C$94&lt;&gt;"",$G307&lt;&gt;""),申込書!$M$94,"")</f>
        <v/>
      </c>
      <c r="BI307" s="81" t="str">
        <f>IF($BG$3&lt;&gt;"コンテンツなし",IF(AND(申込書!$AH$4="GIGAスクールパック",SUM($P307,$R307)&lt;&gt;0),SUM($P307,$R307),IF(AND(申込書!$AH$4="SKY安心GIGAタブレット",SUM($T307,$V307)&lt;&gt;0),SUM($T307,$V307),"")),"")</f>
        <v/>
      </c>
      <c r="BJ307" s="81" t="str">
        <f>IF($BG$3&lt;&gt;"コンテンツなし",IF(AND(申込書!$AH$4="GIGAスクールパック",SUM($Q307,$S307)&lt;&gt;0),SUM($Q307,$S307),IF(AND(申込書!$AH$4="SKY安心GIGAタブレット",SUM($U307,$W307)&lt;&gt;0),SUM($U307,$W307),"")),"")</f>
        <v/>
      </c>
      <c r="BK307" s="157"/>
      <c r="BL307" s="82"/>
      <c r="BM307" s="80" t="str">
        <f>IF(AND(申込書!$C$95&lt;&gt;"▼プルダウンより選択してください",申込書!$C$95&lt;&gt;"",申込書!$P$95&lt;&gt;"YYYY/MM/DD",$G307&lt;&gt;""),申込書!$P$95,"")</f>
        <v/>
      </c>
      <c r="BN307" s="81" t="str">
        <f>IF(AND(申込書!$C$95&lt;&gt;"▼プルダウンより選択してください",申込書!$C$95&lt;&gt;"",$G307&lt;&gt;""),申込書!$M$95,"")</f>
        <v/>
      </c>
      <c r="BO307" s="81" t="str">
        <f>IF($BM$3&lt;&gt;"コンテンツなし",IF(AND(申込書!$AH$4="GIGAスクールパック",SUM($P307,$R307)&lt;&gt;0),SUM($P307,$R307),IF(AND(申込書!$AH$4="SKY安心GIGAタブレット",SUM($T307,$V307)&lt;&gt;0),SUM($T307,$V307),"")),"")</f>
        <v/>
      </c>
      <c r="BP307" s="81" t="str">
        <f>IF($BM$3&lt;&gt;"コンテンツなし",IF(AND(申込書!$AH$4="GIGAスクールパック",SUM($Q307,$S307)&lt;&gt;0),SUM($Q307,$S307),IF(AND(申込書!$AH$4="SKY安心GIGAタブレット",SUM($U307,$W307)&lt;&gt;0),SUM($U307,$W307),"")),"")</f>
        <v/>
      </c>
      <c r="BQ307" s="157"/>
      <c r="BR307" s="82"/>
      <c r="BS307" s="80" t="str">
        <f>IF(AND(申込書!$C$96&lt;&gt;"▼プルダウンより選択してください",申込書!$C$96&lt;&gt;"",申込書!$P$96&lt;&gt;"YYYY/MM/DD",$G307&lt;&gt;""),申込書!$P$96,"")</f>
        <v/>
      </c>
      <c r="BT307" s="81" t="str">
        <f>IF(AND(申込書!$C$96&lt;&gt;"▼プルダウンより選択してください",申込書!$C$96&lt;&gt;"",$G307&lt;&gt;""),申込書!$M$96,"")</f>
        <v/>
      </c>
      <c r="BU307" s="81" t="str">
        <f>IF($BS$3&lt;&gt;"コンテンツなし",IF(AND(申込書!$AH$4="GIGAスクールパック",SUM($P307,$R307)&lt;&gt;0),SUM($P307,$R307),IF(AND(申込書!$AH$4="SKY安心GIGAタブレット",SUM($T307,$V307)&lt;&gt;0),SUM($T307,$V307),"")),"")</f>
        <v/>
      </c>
      <c r="BV307" s="81" t="str">
        <f>IF($BS$3&lt;&gt;"コンテンツなし",IF(AND(申込書!$AH$4="GIGAスクールパック",SUM($Q307,$S307)&lt;&gt;0),SUM($Q307,$S307),IF(AND(申込書!$AH$4="SKY安心GIGAタブレット",SUM($U307,$W307)&lt;&gt;0),SUM($U307,$W307),"")),"")</f>
        <v/>
      </c>
      <c r="BW307" s="157"/>
      <c r="BX307" s="82"/>
      <c r="BY307" s="80" t="str">
        <f>IF(AND(申込書!$C$97&lt;&gt;"▼プルダウンより選択してください",申込書!$C$97&lt;&gt;"",申込書!$P$97&lt;&gt;"YYYY/MM/DD",$G307&lt;&gt;""),申込書!$P$97,"")</f>
        <v/>
      </c>
      <c r="BZ307" s="81" t="str">
        <f>IF(AND(申込書!$C$97&lt;&gt;"▼プルダウンより選択してください",申込書!$C$97&lt;&gt;"",$G307&lt;&gt;""),申込書!$M$97,"")</f>
        <v/>
      </c>
      <c r="CA307" s="81" t="str">
        <f>IF($BY$3&lt;&gt;"コンテンツなし",IF(AND(申込書!$AH$4="GIGAスクールパック",SUM($P307,$R307)&lt;&gt;0),SUM($P307,$R307),IF(AND(申込書!$AH$4="SKY安心GIGAタブレット",SUM($T307,$V307)&lt;&gt;0),SUM($T307,$V307),"")),"")</f>
        <v/>
      </c>
      <c r="CB307" s="81" t="str">
        <f>IF($BY$3&lt;&gt;"コンテンツなし",IF(AND(申込書!$AH$4="GIGAスクールパック",SUM($Q307,$S307)&lt;&gt;0),SUM($Q307,$S307),IF(AND(申込書!$AH$4="SKY安心GIGAタブレット",SUM($U307,$W307)&lt;&gt;0),SUM($U307,$W307),"")),"")</f>
        <v/>
      </c>
      <c r="CC307" s="157"/>
      <c r="CD307" s="82"/>
      <c r="CE307" s="80" t="str">
        <f>IF(AND(申込書!$C$98&lt;&gt;"▼プルダウンより選択してください",申込書!$C$98&lt;&gt;"",申込書!$P$98&lt;&gt;"YYYY/MM/DD",$G307&lt;&gt;""),申込書!$P$98,"")</f>
        <v/>
      </c>
      <c r="CF307" s="81" t="str">
        <f>IF(AND(申込書!$C$98&lt;&gt;"▼プルダウンより選択してください",申込書!$C$98&lt;&gt;"",$G307&lt;&gt;""),申込書!$M$98,"")</f>
        <v/>
      </c>
      <c r="CG307" s="81" t="str">
        <f>IF($CE$3&lt;&gt;"コンテンツなし",IF(AND(申込書!$AH$4="GIGAスクールパック",SUM($P307,$R307)&lt;&gt;0),SUM($P307,$R307),IF(AND(申込書!$AH$4="SKY安心GIGAタブレット",SUM($T307,$V307)&lt;&gt;0),SUM($T307,$V307),"")),"")</f>
        <v/>
      </c>
      <c r="CH307" s="81" t="str">
        <f>IF($CE$3&lt;&gt;"コンテンツなし",IF(AND(申込書!$AH$4="GIGAスクールパック",SUM($Q307,$S307)&lt;&gt;0),SUM($Q307,$S307),IF(AND(申込書!$AH$4="SKY安心GIGAタブレット",SUM($U307,$W307)&lt;&gt;0),SUM($U307,$W307),"")),"")</f>
        <v/>
      </c>
      <c r="CI307" s="157"/>
      <c r="CJ307" s="82"/>
      <c r="CK307" s="80" t="str">
        <f>IF(AND(申込書!$C$99&lt;&gt;"▼プルダウンより選択してください",申込書!$C$99&lt;&gt;"",申込書!$P$99&lt;&gt;"YYYY/MM/DD",$G307&lt;&gt;""),申込書!$P$99,"")</f>
        <v/>
      </c>
      <c r="CL307" s="81" t="str">
        <f>IF(AND(申込書!$C$99&lt;&gt;"▼プルダウンより選択してください",申込書!$C$99&lt;&gt;"",$G307&lt;&gt;""),申込書!$M$99,"")</f>
        <v/>
      </c>
      <c r="CM307" s="81" t="str">
        <f>IF($CK$3&lt;&gt;"コンテンツなし",IF(AND(申込書!$AH$4="GIGAスクールパック",SUM($P307,$R307)&lt;&gt;0),SUM($P307,$R307),IF(AND(申込書!$AH$4="SKY安心GIGAタブレット",SUM($T307,$V307)&lt;&gt;0),SUM($T307,$V307),"")),"")</f>
        <v/>
      </c>
      <c r="CN307" s="81" t="str">
        <f>IF($CK$3&lt;&gt;"コンテンツなし",IF(AND(申込書!$AH$4="GIGAスクールパック",SUM($Q307,$S307)&lt;&gt;0),SUM($Q307,$S307),IF(AND(申込書!$AH$4="SKY安心GIGAタブレット",SUM($U307,$W307)&lt;&gt;0),SUM($U307,$W307),"")),"")</f>
        <v/>
      </c>
      <c r="CO307" s="157"/>
      <c r="CP307" s="82"/>
      <c r="CQ307" s="80" t="str">
        <f>IF(AND(申込書!$C$100&lt;&gt;"▼プルダウンより選択してください",申込書!$C$100&lt;&gt;"",申込書!$P$100&lt;&gt;"YYYY/MM/DD",$G307&lt;&gt;""),申込書!$P$100,"")</f>
        <v/>
      </c>
      <c r="CR307" s="81" t="str">
        <f>IF(AND(申込書!$C$100&lt;&gt;"▼プルダウンより選択してください",申込書!$C$100&lt;&gt;"",$G307&lt;&gt;""),申込書!$M$100,"")</f>
        <v/>
      </c>
      <c r="CS307" s="81" t="str">
        <f>IF($CQ$3&lt;&gt;"コンテンツなし",IF(AND(申込書!$AH$4="GIGAスクールパック",SUM($P307,$R307)&lt;&gt;0),SUM($P307,$R307),IF(AND(申込書!$AH$4="SKY安心GIGAタブレット",SUM($T307,$V307)&lt;&gt;0),SUM($T307,$V307),"")),"")</f>
        <v/>
      </c>
      <c r="CT307" s="81" t="str">
        <f>IF($CQ$3&lt;&gt;"コンテンツなし",IF(AND(申込書!$AH$4="GIGAスクールパック",SUM($Q307,$S307)&lt;&gt;0),SUM($Q307,$S307),IF(AND(申込書!$AH$4="SKY安心GIGAタブレット",SUM($U307,$W307)&lt;&gt;0),SUM($U307,$W307),"")),"")</f>
        <v/>
      </c>
      <c r="CU307" s="81"/>
      <c r="CV307" s="82"/>
      <c r="CW307" s="80" t="str">
        <f>IF(AND(申込書!$C$101&lt;&gt;"▼プルダウンより選択してください",申込書!$C$101&lt;&gt;"",申込書!$P$101&lt;&gt;"YYYY/MM/DD",$G307&lt;&gt;""),申込書!$P$101,"")</f>
        <v/>
      </c>
      <c r="CX307" s="81" t="str">
        <f>IF(AND(申込書!$C$101&lt;&gt;"▼プルダウンより選択してください",申込書!$C$101&lt;&gt;"",$G307&lt;&gt;""),申込書!$M$101,"")</f>
        <v/>
      </c>
      <c r="CY307" s="81" t="str">
        <f>IF($CW$3&lt;&gt;"コンテンツなし",IF(AND(申込書!$AH$4="GIGAスクールパック",SUM($P307,$R307)&lt;&gt;0),SUM($P307,$R307),IF(AND(申込書!$AH$4="SKY安心GIGAタブレット",SUM($T307,$V307)&lt;&gt;0),SUM($T307,$V307),"")),"")</f>
        <v/>
      </c>
      <c r="CZ307" s="81" t="str">
        <f>IF($CW$3&lt;&gt;"コンテンツなし",IF(AND(申込書!$AH$4="GIGAスクールパック",SUM($Q307,$S307)&lt;&gt;0),SUM($Q307,$S307),IF(AND(申込書!$AH$4="SKY安心GIGAタブレット",SUM($U307,$W307)&lt;&gt;0),SUM($U307,$W307),"")),"")</f>
        <v/>
      </c>
      <c r="DA307" s="81"/>
      <c r="DB307" s="82"/>
      <c r="DC307" s="80" t="str">
        <f>IF(AND(申込書!$C$102&lt;&gt;"▼プルダウンより選択してください",申込書!$C$102&lt;&gt;"",申込書!$P$102&lt;&gt;"YYYY/MM/DD",$G307&lt;&gt;""),申込書!$P$102,"")</f>
        <v/>
      </c>
      <c r="DD307" s="81" t="str">
        <f>IF(AND(申込書!$C$102&lt;&gt;"▼プルダウンより選択してください",申込書!$C$102&lt;&gt;"",$G307&lt;&gt;""),申込書!$M$102,"")</f>
        <v/>
      </c>
      <c r="DE307" s="81" t="str">
        <f>IF($DC$3&lt;&gt;"コンテンツなし",IF(AND(申込書!$AH$4="GIGAスクールパック",SUM($P307,$R307)&lt;&gt;0),SUM($P307,$R307),IF(AND(申込書!$AH$4="SKY安心GIGAタブレット",SUM($T307,$V307)&lt;&gt;0),SUM($T307,$V307),"")),"")</f>
        <v/>
      </c>
      <c r="DF307" s="81" t="str">
        <f>IF($DC$3&lt;&gt;"コンテンツなし",IF(AND(申込書!$AH$4="GIGAスクールパック",SUM($Q307,$S307)&lt;&gt;0),SUM($Q307,$S307),IF(AND(申込書!$AH$4="SKY安心GIGAタブレット",SUM($U307,$W307)&lt;&gt;0),SUM($U307,$W307),"")),"")</f>
        <v/>
      </c>
      <c r="DG307" s="81"/>
      <c r="DH307" s="82"/>
      <c r="DI307" s="80" t="str">
        <f>IF(AND(申込書!$C$103&lt;&gt;"▼プルダウンより選択してください",申込書!$C$103&lt;&gt;"",申込書!$P$103&lt;&gt;"YYYY/MM/DD",$G307&lt;&gt;""),申込書!$P$103,"")</f>
        <v/>
      </c>
      <c r="DJ307" s="81" t="str">
        <f>IF(AND(申込書!$C$103&lt;&gt;"▼プルダウンより選択してください",申込書!$C$103&lt;&gt;"",$G307&lt;&gt;""),申込書!$M$103,"")</f>
        <v/>
      </c>
      <c r="DK307" s="81" t="str">
        <f>IF($DI$3&lt;&gt;"コンテンツなし",IF(AND(申込書!$AH$4="GIGAスクールパック",SUM($P307,$R307)&lt;&gt;0),SUM($P307,$R307),IF(AND(申込書!$AH$4="SKY安心GIGAタブレット",SUM($T307,$V307)&lt;&gt;0),SUM($T307,$V307),"")),"")</f>
        <v/>
      </c>
      <c r="DL307" s="81" t="str">
        <f>IF($DI$3&lt;&gt;"コンテンツなし",IF(AND(申込書!$AH$4="GIGAスクールパック",SUM($Q307,$S307)&lt;&gt;0),SUM($Q307,$S307),IF(AND(申込書!$AH$4="SKY安心GIGAタブレット",SUM($U307,$W307)&lt;&gt;0),SUM($U307,$W307),"")),"")</f>
        <v/>
      </c>
      <c r="DM307" s="81"/>
      <c r="DN307" s="82"/>
      <c r="DO307" s="80" t="str">
        <f>IF(AND(申込書!$C$104&lt;&gt;"▼プルダウンより選択してください",申込書!$C$104&lt;&gt;"",申込書!$P$104&lt;&gt;"YYYY/MM/DD",$G307&lt;&gt;""),申込書!$P$104,"")</f>
        <v/>
      </c>
      <c r="DP307" s="81" t="str">
        <f>IF(AND(申込書!$C$104&lt;&gt;"▼プルダウンより選択してください",申込書!$C$104&lt;&gt;"",$G307&lt;&gt;""),申込書!$M$104,"")</f>
        <v/>
      </c>
      <c r="DQ307" s="81" t="str">
        <f>IF($DO$3&lt;&gt;"コンテンツなし",IF(AND(申込書!$AH$4="GIGAスクールパック",SUM($P307,$R307)&lt;&gt;0),SUM($P307,$R307),IF(AND(申込書!$AH$4="SKY安心GIGAタブレット",SUM($T307,$V307)&lt;&gt;0),SUM($T307,$V307),"")),"")</f>
        <v/>
      </c>
      <c r="DR307" s="81" t="str">
        <f>IF($DO$3&lt;&gt;"コンテンツなし",IF(AND(申込書!$AH$4="GIGAスクールパック",SUM($Q307,$S307)&lt;&gt;0),SUM($Q307,$S307),IF(AND(申込書!$AH$4="SKY安心GIGAタブレット",SUM($U307,$W307)&lt;&gt;0),SUM($U307,$W307),"")),"")</f>
        <v/>
      </c>
      <c r="DS307" s="81"/>
      <c r="DT307" s="82"/>
      <c r="DU307" s="80" t="str">
        <f>IF(AND(申込書!$C$105&lt;&gt;"▼プルダウンより選択してください",申込書!$C$105&lt;&gt;"",申込書!$P$105&lt;&gt;"YYYY/MM/DD",$G307&lt;&gt;""),申込書!$P$105,"")</f>
        <v/>
      </c>
      <c r="DV307" s="81" t="str">
        <f>IF(AND(申込書!$C$105&lt;&gt;"▼プルダウンより選択してください",申込書!$C$105&lt;&gt;"",$G307&lt;&gt;""),申込書!$M$105,"")</f>
        <v/>
      </c>
      <c r="DW307" s="81" t="str">
        <f>IF($DU$3&lt;&gt;"コンテンツなし",IF(AND(申込書!$AH$4="GIGAスクールパック",SUM($P307,$R307)&lt;&gt;0),SUM($P307,$R307),IF(AND(申込書!$AH$4="SKY安心GIGAタブレット",SUM($T307,$V307)&lt;&gt;0),SUM($T307,$V307),"")),"")</f>
        <v/>
      </c>
      <c r="DX307" s="81" t="str">
        <f>IF($DU$3&lt;&gt;"コンテンツなし",IF(AND(申込書!$AH$4="GIGAスクールパック",SUM($Q307,$S307)&lt;&gt;0),SUM($Q307,$S307),IF(AND(申込書!$AH$4="SKY安心GIGAタブレット",SUM($U307,$W307)&lt;&gt;0),SUM($U307,$W307),"")),"")</f>
        <v/>
      </c>
      <c r="DY307" s="157"/>
      <c r="DZ307" s="82"/>
      <c r="EA307" s="80" t="str">
        <f>IF(AND(申込書!$C$106&lt;&gt;"▼プルダウンより選択してください",申込書!$C$106&lt;&gt;"",申込書!$P$106&lt;&gt;"YYYY/MM/DD",$G307&lt;&gt;""),申込書!$P$106,"")</f>
        <v/>
      </c>
      <c r="EB307" s="81" t="str">
        <f>IF(AND(申込書!$C$106&lt;&gt;"▼プルダウンより選択してください",申込書!$C$106&lt;&gt;"",$G307&lt;&gt;""),申込書!$M$106,"")</f>
        <v/>
      </c>
      <c r="EC307" s="81" t="str">
        <f>IF($EA$3&lt;&gt;"コンテンツなし",IF(AND(申込書!$AH$4="GIGAスクールパック",SUM($P307,$R307)&lt;&gt;0),SUM($P307,$R307),IF(AND(申込書!$AH$4="SKY安心GIGAタブレット",SUM($T307,$V307)&lt;&gt;0),SUM($T307,$V307),"")),"")</f>
        <v/>
      </c>
      <c r="ED307" s="81" t="str">
        <f>IF($EA$3&lt;&gt;"コンテンツなし",IF(AND(申込書!$AH$4="GIGAスクールパック",SUM($Q307,$S307)&lt;&gt;0),SUM($Q307,$S307),IF(AND(申込書!$AH$4="SKY安心GIGAタブレット",SUM($U307,$W307)&lt;&gt;0),SUM($U307,$W307),"")),"")</f>
        <v/>
      </c>
      <c r="EE307" s="157"/>
      <c r="EF307" s="82"/>
      <c r="EG307" s="80" t="str">
        <f>IF(AND(申込書!$C$107&lt;&gt;"▼プルダウンより選択してください",申込書!$C$107&lt;&gt;"",申込書!$P$107&lt;&gt;"YYYY/MM/DD",$G307&lt;&gt;""),申込書!$P$107,"")</f>
        <v/>
      </c>
      <c r="EH307" s="81" t="str">
        <f>IF(AND(申込書!$C$107&lt;&gt;"▼プルダウンより選択してください",申込書!$C$107&lt;&gt;"",$G307&lt;&gt;""),申込書!$M$107,"")</f>
        <v/>
      </c>
      <c r="EI307" s="81" t="str">
        <f>IF($EG$3&lt;&gt;"コンテンツなし",IF(AND(申込書!$AH$4="GIGAスクールパック",SUM($P307,$R307)&lt;&gt;0),SUM($P307,$R307),IF(AND(申込書!$AH$4="SKY安心GIGAタブレット",SUM($T307,$V307)&lt;&gt;0),SUM($T307,$V307),"")),"")</f>
        <v/>
      </c>
      <c r="EJ307" s="81" t="str">
        <f>IF($EG$3&lt;&gt;"コンテンツなし",IF(AND(申込書!$AH$4="GIGAスクールパック",SUM($Q307,$S307)&lt;&gt;0),SUM($Q307,$S307),IF(AND(申込書!$AH$4="SKY安心GIGAタブレット",SUM($U307,$W307)&lt;&gt;0),SUM($U307,$W307),"")),"")</f>
        <v/>
      </c>
      <c r="EK307" s="157"/>
      <c r="EL307" s="82"/>
      <c r="EM307" s="80" t="str">
        <f>IF(AND(申込書!$C$108&lt;&gt;"▼プルダウンより選択してください",申込書!$C$108&lt;&gt;"",申込書!$P$108&lt;&gt;"YYYY/MM/DD",$G307&lt;&gt;""),申込書!$P$108,"")</f>
        <v/>
      </c>
      <c r="EN307" s="81" t="str">
        <f>IF(AND(申込書!$C$108&lt;&gt;"▼プルダウンより選択してください",申込書!$C$108&lt;&gt;"",$G307&lt;&gt;""),申込書!$M$108,"")</f>
        <v/>
      </c>
      <c r="EO307" s="81" t="str">
        <f>IF($EM$3&lt;&gt;"コンテンツなし",IF(AND(申込書!$AH$4="GIGAスクールパック",SUM($P307,$R307)&lt;&gt;0),SUM($P307,$R307),IF(AND(申込書!$AH$4="SKY安心GIGAタブレット",SUM($T307,$V307)&lt;&gt;0),SUM($T307,$V307),"")),"")</f>
        <v/>
      </c>
      <c r="EP307" s="81" t="str">
        <f>IF($EM$3&lt;&gt;"コンテンツなし",IF(AND(申込書!$AH$4="GIGAスクールパック",SUM($Q307,$S307)&lt;&gt;0),SUM($Q307,$S307),IF(AND(申込書!$AH$4="SKY安心GIGAタブレット",SUM($U307,$W307)&lt;&gt;0),SUM($U307,$W307),"")),"")</f>
        <v/>
      </c>
      <c r="EQ307" s="157"/>
      <c r="ER307" s="82"/>
      <c r="ES307" s="80" t="str">
        <f>IF(AND(申込書!$C$109&lt;&gt;"▼プルダウンより選択してください",申込書!$C$109&lt;&gt;"",申込書!$P$109&lt;&gt;"YYYY/MM/DD",$G307&lt;&gt;""),申込書!$P$109,"")</f>
        <v/>
      </c>
      <c r="ET307" s="81" t="str">
        <f>IF(AND(申込書!$C$109&lt;&gt;"▼プルダウンより選択してください",申込書!$C$109&lt;&gt;"",$G307&lt;&gt;""),申込書!$M$109,"")</f>
        <v/>
      </c>
      <c r="EU307" s="81" t="str">
        <f>IF($ES$3&lt;&gt;"コンテンツなし",IF(AND(申込書!$AH$4="GIGAスクールパック",SUM($P307,$R307)&lt;&gt;0),SUM($P307,$R307),IF(AND(申込書!$AH$4="SKY安心GIGAタブレット",SUM($T307,$V307)&lt;&gt;0),SUM($T307,$V307),"")),"")</f>
        <v/>
      </c>
      <c r="EV307" s="81" t="str">
        <f>IF($ES$3&lt;&gt;"コンテンツなし",IF(AND(申込書!$AH$4="GIGAスクールパック",SUM($Q307,$S307)&lt;&gt;0),SUM($Q307,$S307),IF(AND(申込書!$AH$4="SKY安心GIGAタブレット",SUM($U307,$W307)&lt;&gt;0),SUM($U307,$W307),"")),"")</f>
        <v/>
      </c>
      <c r="EW307" s="157"/>
      <c r="EX307" s="82"/>
      <c r="EY307" s="80" t="str">
        <f>IF(AND(申込書!$C$110&lt;&gt;"▼プルダウンより選択してください",申込書!$C$110&lt;&gt;"",申込書!$P$110&lt;&gt;"YYYY/MM/DD",$G307&lt;&gt;""),申込書!$P$110,"")</f>
        <v/>
      </c>
      <c r="EZ307" s="81" t="str">
        <f>IF(AND(申込書!$C$110&lt;&gt;"▼プルダウンより選択してください",申込書!$C$110&lt;&gt;"",$G307&lt;&gt;""),申込書!$M$110,"")</f>
        <v/>
      </c>
      <c r="FA307" s="81" t="str">
        <f>IF($EY$3&lt;&gt;"コンテンツなし",IF(AND(申込書!$AH$4="GIGAスクールパック",SUM($P307,$R307)&lt;&gt;0),SUM($P307,$R307),IF(AND(申込書!$AH$4="SKY安心GIGAタブレット",SUM($T307,$V307)&lt;&gt;0),SUM($T307,$V307),"")),"")</f>
        <v/>
      </c>
      <c r="FB307" s="81" t="str">
        <f>IF($EY$3&lt;&gt;"コンテンツなし",IF(AND(申込書!$AH$4="GIGAスクールパック",SUM($Q307,$S307)&lt;&gt;0),SUM($Q307,$S307),IF(AND(申込書!$AH$4="SKY安心GIGAタブレット",SUM($U307,$W307)&lt;&gt;0),SUM($U307,$W307),"")),"")</f>
        <v/>
      </c>
      <c r="FC307" s="157"/>
      <c r="FD307" s="82"/>
      <c r="FE307" s="80" t="str">
        <f>IF(AND(申込書!$C$111&lt;&gt;"▼プルダウンより選択してください",申込書!$C$111&lt;&gt;"",申込書!$P$111&lt;&gt;"YYYY/MM/DD",$G307&lt;&gt;""),申込書!$P$111,"")</f>
        <v/>
      </c>
      <c r="FF307" s="81" t="str">
        <f>IF(AND(申込書!$C$111&lt;&gt;"▼プルダウンより選択してください",申込書!$C$111&lt;&gt;"",$G307&lt;&gt;""),申込書!$M$111,"")</f>
        <v/>
      </c>
      <c r="FG307" s="81" t="str">
        <f>IF($FE$3&lt;&gt;"コンテンツなし",IF(AND(申込書!$AH$4="GIGAスクールパック",SUM($P307,$R307)&lt;&gt;0),SUM($P307,$R307),IF(AND(申込書!$AH$4="SKY安心GIGAタブレット",SUM($T307,$V307)&lt;&gt;0),SUM($T307,$V307),"")),"")</f>
        <v/>
      </c>
      <c r="FH307" s="81" t="str">
        <f>IF($FE$3&lt;&gt;"コンテンツなし",IF(AND(申込書!$AH$4="GIGAスクールパック",SUM($Q307,$S307)&lt;&gt;0),SUM($Q307,$S307),IF(AND(申込書!$AH$4="SKY安心GIGAタブレット",SUM($U307,$W307)&lt;&gt;0),SUM($U307,$W307),"")),"")</f>
        <v/>
      </c>
      <c r="FI307" s="157"/>
      <c r="FJ307" s="82"/>
      <c r="FK307" s="80" t="str">
        <f>IF(AND(申込書!$C$112&lt;&gt;"▼プルダウンより選択してください",申込書!$C$112&lt;&gt;"",申込書!$P$112&lt;&gt;"YYYY/MM/DD",$G307&lt;&gt;""),申込書!$P$112,"")</f>
        <v/>
      </c>
      <c r="FL307" s="81" t="str">
        <f>IF(AND(申込書!$C$112&lt;&gt;"▼プルダウンより選択してください",申込書!$C$112&lt;&gt;"",$G307&lt;&gt;""),申込書!$M$112,"")</f>
        <v/>
      </c>
      <c r="FM307" s="81" t="str">
        <f>IF($FK$3&lt;&gt;"コンテンツなし",IF(AND(申込書!$AH$4="GIGAスクールパック",SUM($P307,$R307)&lt;&gt;0),SUM($P307,$R307),IF(AND(申込書!$AH$4="SKY安心GIGAタブレット",SUM($T307,$V307)&lt;&gt;0),SUM($T307,$V307),"")),"")</f>
        <v/>
      </c>
      <c r="FN307" s="81" t="str">
        <f>IF($FK$3&lt;&gt;"コンテンツなし",IF(AND(申込書!$AH$4="GIGAスクールパック",SUM($Q307,$S307)&lt;&gt;0),SUM($Q307,$S307),IF(AND(申込書!$AH$4="SKY安心GIGAタブレット",SUM($U307,$W307)&lt;&gt;0),SUM($U307,$W307),"")),"")</f>
        <v/>
      </c>
      <c r="FO307" s="157"/>
      <c r="FP307" s="82"/>
      <c r="FQ307" s="80" t="str">
        <f>IF(AND(申込書!$C$113&lt;&gt;"▼プルダウンより選択してください",申込書!$C$113&lt;&gt;"",申込書!$P$113&lt;&gt;"YYYY/MM/DD",$G307&lt;&gt;""),申込書!$P$113,"")</f>
        <v/>
      </c>
      <c r="FR307" s="81" t="str">
        <f>IF(AND(申込書!$C$113&lt;&gt;"▼プルダウンより選択してください",申込書!$C$113&lt;&gt;"",$G307&lt;&gt;""),申込書!$M$113,"")</f>
        <v/>
      </c>
      <c r="FS307" s="81" t="str">
        <f>IF($FQ$3&lt;&gt;"コンテンツなし",IF(AND(申込書!$AH$4="GIGAスクールパック",SUM($P307,$R307)&lt;&gt;0),SUM($P307,$R307),IF(AND(申込書!$AH$4="SKY安心GIGAタブレット",SUM($T307,$V307)&lt;&gt;0),SUM($T307,$V307),"")),"")</f>
        <v/>
      </c>
      <c r="FT307" s="81" t="str">
        <f>IF($FQ$3&lt;&gt;"コンテンツなし",IF(AND(申込書!$AH$4="GIGAスクールパック",SUM($Q307,$S307)&lt;&gt;0),SUM($Q307,$S307),IF(AND(申込書!$AH$4="SKY安心GIGAタブレット",SUM($U307,$W307)&lt;&gt;0),SUM($U307,$W307),"")),"")</f>
        <v/>
      </c>
      <c r="FU307" s="157"/>
      <c r="FV307" s="82"/>
      <c r="FW307" s="80" t="str">
        <f>IF(AND(申込書!$C$114&lt;&gt;"▼プルダウンより選択してください",申込書!$C$114&lt;&gt;"",申込書!$P$114&lt;&gt;"YYYY/MM/DD",$G307&lt;&gt;""),申込書!$P$114,"")</f>
        <v/>
      </c>
      <c r="FX307" s="81" t="str">
        <f>IF(AND(申込書!$C$114&lt;&gt;"▼プルダウンより選択してください",申込書!$C$114&lt;&gt;"",$G307&lt;&gt;""),申込書!$M$114,"")</f>
        <v/>
      </c>
      <c r="FY307" s="81" t="str">
        <f>IF($FW$3&lt;&gt;"コンテンツなし",IF(AND(申込書!$AH$4="GIGAスクールパック",SUM($P307,$R307)&lt;&gt;0),SUM($P307,$R307),IF(AND(申込書!$AH$4="SKY安心GIGAタブレット",SUM($T307,$V307)&lt;&gt;0),SUM($T307,$V307),"")),"")</f>
        <v/>
      </c>
      <c r="FZ307" s="81" t="str">
        <f>IF($FW$3&lt;&gt;"コンテンツなし",IF(AND(申込書!$AH$4="GIGAスクールパック",SUM($Q307,$S307)&lt;&gt;0),SUM($Q307,$S307),IF(AND(申込書!$AH$4="SKY安心GIGAタブレット",SUM($U307,$W307)&lt;&gt;0),SUM($U307,$W307),"")),"")</f>
        <v/>
      </c>
      <c r="GA307" s="157"/>
      <c r="GB307" s="82"/>
      <c r="GC307" s="80" t="str">
        <f>IF(AND(申込書!$C$115&lt;&gt;"▼プルダウンより選択してください",申込書!$C$115&lt;&gt;"",申込書!$P$115&lt;&gt;"YYYY/MM/DD",$G307&lt;&gt;""),申込書!$P$115,"")</f>
        <v/>
      </c>
      <c r="GD307" s="81" t="str">
        <f>IF(AND(申込書!$C$115&lt;&gt;"▼プルダウンより選択してください",申込書!$C$115&lt;&gt;"",$G307&lt;&gt;""),申込書!$M$115,"")</f>
        <v/>
      </c>
      <c r="GE307" s="81" t="str">
        <f>IF($GC$3&lt;&gt;"コンテンツなし",IF(AND(申込書!$AH$4="GIGAスクールパック",SUM($P307,$R307)&lt;&gt;0),SUM($P307,$R307),IF(AND(申込書!$AH$4="SKY安心GIGAタブレット",SUM($T307,$V307)&lt;&gt;0),SUM($T307,$V307),"")),"")</f>
        <v/>
      </c>
      <c r="GF307" s="81" t="str">
        <f>IF($GC$3&lt;&gt;"コンテンツなし",IF(AND(申込書!$AH$4="GIGAスクールパック",SUM($Q307,$S307)&lt;&gt;0),SUM($Q307,$S307),IF(AND(申込書!$AH$4="SKY安心GIGAタブレット",SUM($U307,$W307)&lt;&gt;0),SUM($U307,$W307),"")),"")</f>
        <v/>
      </c>
      <c r="GG307" s="157"/>
      <c r="GH307" s="82"/>
      <c r="GI307" s="80" t="str">
        <f>IF(AND(申込書!$C$116&lt;&gt;"▼プルダウンより選択してください",申込書!$C$116&lt;&gt;"",申込書!$P$116&lt;&gt;"YYYY/MM/DD",$G307&lt;&gt;""),申込書!$P$116,"")</f>
        <v/>
      </c>
      <c r="GJ307" s="81" t="str">
        <f>IF(AND(申込書!$C$116&lt;&gt;"▼プルダウンより選択してください",申込書!$C$116&lt;&gt;"",$G307&lt;&gt;""),申込書!$M$116,"")</f>
        <v/>
      </c>
      <c r="GK307" s="81" t="str">
        <f>IF($GI$3&lt;&gt;"コンテンツなし",IF(AND(申込書!$AH$4="GIGAスクールパック",SUM($P307,$R307)&lt;&gt;0),SUM($P307,$R307),IF(AND(申込書!$AH$4="SKY安心GIGAタブレット",SUM($T307,$V307)&lt;&gt;0),SUM($T307,$V307),"")),"")</f>
        <v/>
      </c>
      <c r="GL307" s="81" t="str">
        <f>IF($GI$3&lt;&gt;"コンテンツなし",IF(AND(申込書!$AH$4="GIGAスクールパック",SUM($Q307,$S307)&lt;&gt;0),SUM($Q307,$S307),IF(AND(申込書!$AH$4="SKY安心GIGAタブレット",SUM($U307,$W307)&lt;&gt;0),SUM($U307,$W307),"")),"")</f>
        <v/>
      </c>
      <c r="GM307" s="157"/>
      <c r="GN307" s="82"/>
      <c r="GO307" s="80" t="str">
        <f>IF(AND(申込書!$C$117&lt;&gt;"▼プルダウンより選択してください",申込書!$C$117&lt;&gt;"",申込書!$P$117&lt;&gt;"YYYY/MM/DD",$G307&lt;&gt;""),申込書!$P$117,"")</f>
        <v/>
      </c>
      <c r="GP307" s="81" t="str">
        <f>IF(AND(申込書!$C$117&lt;&gt;"▼プルダウンより選択してください",申込書!$C$117&lt;&gt;"",$G307&lt;&gt;""),申込書!$M$117,"")</f>
        <v/>
      </c>
      <c r="GQ307" s="81" t="str">
        <f>IF($GO$3&lt;&gt;"コンテンツなし",IF(AND(申込書!$AH$4="GIGAスクールパック",SUM($P307,$R307)&lt;&gt;0),SUM($P307,$R307),IF(AND(申込書!$AH$4="SKY安心GIGAタブレット",SUM($T307,$V307)&lt;&gt;0),SUM($T307,$V307),"")),"")</f>
        <v/>
      </c>
      <c r="GR307" s="81" t="str">
        <f>IF($GO$3&lt;&gt;"コンテンツなし",IF(AND(申込書!$AH$4="GIGAスクールパック",SUM($Q307,$S307)&lt;&gt;0),SUM($Q307,$S307),IF(AND(申込書!$AH$4="SKY安心GIGAタブレット",SUM($U307,$W307)&lt;&gt;0),SUM($U307,$W307),"")),"")</f>
        <v/>
      </c>
      <c r="GS307" s="157"/>
      <c r="GT307" s="82"/>
      <c r="GU307" s="80" t="str">
        <f>IF(AND(申込書!$C$118&lt;&gt;"▼プルダウンより選択してください",申込書!$C$118&lt;&gt;"",申込書!$P$118&lt;&gt;"YYYY/MM/DD",$G307&lt;&gt;""),申込書!$P$118,"")</f>
        <v/>
      </c>
      <c r="GV307" s="81" t="str">
        <f>IF(AND(申込書!$C$118&lt;&gt;"▼プルダウンより選択してください",申込書!$C$118&lt;&gt;"",$G307&lt;&gt;""),申込書!$M$118,"")</f>
        <v/>
      </c>
      <c r="GW307" s="81" t="str">
        <f>IF($GU$3&lt;&gt;"コンテンツなし",IF(AND(申込書!$AH$4="GIGAスクールパック",SUM($P307,$R307)&lt;&gt;0),SUM($P307,$R307),IF(AND(申込書!$AH$4="SKY安心GIGAタブレット",SUM($T307,$V307)&lt;&gt;0),SUM($T307,$V307),"")),"")</f>
        <v/>
      </c>
      <c r="GX307" s="81" t="str">
        <f>IF($GU$3&lt;&gt;"コンテンツなし",IF(AND(申込書!$AH$4="GIGAスクールパック",SUM($Q307,$S307)&lt;&gt;0),SUM($Q307,$S307),IF(AND(申込書!$AH$4="SKY安心GIGAタブレット",SUM($U307,$W307)&lt;&gt;0),SUM($U307,$W307),"")),"")</f>
        <v/>
      </c>
      <c r="GY307" s="157"/>
      <c r="GZ307" s="82"/>
      <c r="HA307" s="80" t="str">
        <f>IF(AND(申込書!$C$119&lt;&gt;"▼プルダウンより選択してください",申込書!$C$119&lt;&gt;"",申込書!$P$119&lt;&gt;"YYYY/MM/DD",$G307&lt;&gt;""),申込書!$P$119,"")</f>
        <v/>
      </c>
      <c r="HB307" s="81" t="str">
        <f>IF(AND(申込書!$C$119&lt;&gt;"▼プルダウンより選択してください",申込書!$C$119&lt;&gt;"",$G307&lt;&gt;""),申込書!$M$119,"")</f>
        <v/>
      </c>
      <c r="HC307" s="81" t="str">
        <f>IF($HA$3&lt;&gt;"コンテンツなし",IF(AND(申込書!$AH$4="GIGAスクールパック",SUM($P307,$R307)&lt;&gt;0),SUM($P307,$R307),IF(AND(申込書!$AH$4="SKY安心GIGAタブレット",SUM($T307,$V307)&lt;&gt;0),SUM($T307,$V307),"")),"")</f>
        <v/>
      </c>
      <c r="HD307" s="81" t="str">
        <f>IF($HA$3&lt;&gt;"コンテンツなし",IF(AND(申込書!$AH$4="GIGAスクールパック",SUM($Q307,$S307)&lt;&gt;0),SUM($Q307,$S307),IF(AND(申込書!$AH$4="SKY安心GIGAタブレット",SUM($U307,$W307)&lt;&gt;0),SUM($U307,$W307),"")),"")</f>
        <v/>
      </c>
      <c r="HE307" s="157"/>
      <c r="HF307" s="82"/>
      <c r="HG307" s="83"/>
    </row>
    <row r="308" spans="2:215" ht="26.85" customHeight="1">
      <c r="B308" s="62">
        <f t="shared" si="4"/>
        <v>303</v>
      </c>
      <c r="C308" s="63"/>
      <c r="D308" s="64"/>
      <c r="E308" s="207"/>
      <c r="F308" s="65"/>
      <c r="G308" s="66"/>
      <c r="H308" s="67"/>
      <c r="I308" s="68"/>
      <c r="J308" s="69"/>
      <c r="K308" s="70"/>
      <c r="L308" s="71"/>
      <c r="M308" s="72"/>
      <c r="N308" s="73"/>
      <c r="O308" s="74"/>
      <c r="P308" s="179"/>
      <c r="Q308" s="180"/>
      <c r="R308" s="180"/>
      <c r="S308" s="181"/>
      <c r="T308" s="179"/>
      <c r="U308" s="180"/>
      <c r="V308" s="182"/>
      <c r="W308" s="181"/>
      <c r="X308" s="75"/>
      <c r="Y308" s="76"/>
      <c r="Z308" s="77"/>
      <c r="AA308" s="78"/>
      <c r="AB308" s="79"/>
      <c r="AC308" s="79"/>
      <c r="AD308" s="79"/>
      <c r="AE308" s="77"/>
      <c r="AF308" s="139"/>
      <c r="AG308" s="139"/>
      <c r="AH308" s="139"/>
      <c r="AI308" s="80" t="str">
        <f>IF(AND(申込書!$C$90&lt;&gt;"▼プルダウンより選択してください",申込書!$C$90&lt;&gt;"",申込書!$P$90&lt;&gt;"YYYY/MM/DD",$G308&lt;&gt;""),申込書!$P$90,"")</f>
        <v/>
      </c>
      <c r="AJ308" s="81" t="str">
        <f>IF(AND(申込書!$C$90&lt;&gt;"▼プルダウンより選択してください",申込書!$C$90&lt;&gt;"",$G308&lt;&gt;""),申込書!$M$90,"")</f>
        <v/>
      </c>
      <c r="AK308" s="81" t="str">
        <f>IF($AI$3&lt;&gt;"コンテンツなし",IF(AND(申込書!$AH$4="GIGAスクールパック",SUM($P308,$R308)&lt;&gt;0),SUM($P308,$R308),IF(AND(申込書!$AH$4="SKY安心GIGAタブレット",SUM($T308,$V308)&lt;&gt;0),SUM($T308,$V308),"")),"")</f>
        <v/>
      </c>
      <c r="AL308" s="81" t="str">
        <f>IF($AI$3&lt;&gt;"コンテンツなし",IF(AND(申込書!$AH$4="GIGAスクールパック",SUM($Q308,$S308)&lt;&gt;0),SUM($Q308,$S308),IF(AND(申込書!$AH$4="SKY安心GIGAタブレット",SUM($U308,$W308)&lt;&gt;0),SUM($U308,$W308),"")),"")</f>
        <v/>
      </c>
      <c r="AM308" s="157"/>
      <c r="AN308" s="82"/>
      <c r="AO308" s="80" t="str">
        <f>IF(AND(申込書!$C$91&lt;&gt;"▼プルダウンより選択してください",申込書!$C$91&lt;&gt;"",申込書!$P$91&lt;&gt;"YYYY/MM/DD",$G308&lt;&gt;""),申込書!$P$91,"")</f>
        <v/>
      </c>
      <c r="AP308" s="81" t="str">
        <f>IF(AND(申込書!$C$91&lt;&gt;"▼プルダウンより選択してください",申込書!$C$91&lt;&gt;"",$G308&lt;&gt;""),申込書!$M$91,"")</f>
        <v/>
      </c>
      <c r="AQ308" s="81" t="str">
        <f>IF($AO$3&lt;&gt;"コンテンツなし",IF(AND(申込書!$AH$4="GIGAスクールパック",SUM($P308,$R308)&lt;&gt;0),SUM($P308,$R308),IF(AND(申込書!$AH$4="SKY安心GIGAタブレット",SUM($T308,$V308)&lt;&gt;0),SUM($T308,$V308),"")),"")</f>
        <v/>
      </c>
      <c r="AR308" s="81" t="str">
        <f>IF($AO$3&lt;&gt;"コンテンツなし",IF(AND(申込書!$AH$4="GIGAスクールパック",SUM($Q308,$S308)&lt;&gt;0),SUM($Q308,$S308),IF(AND(申込書!$AH$4="SKY安心GIGAタブレット",SUM($U308,$W308)&lt;&gt;0),SUM($U308,$W308),"")),"")</f>
        <v/>
      </c>
      <c r="AS308" s="157"/>
      <c r="AT308" s="82"/>
      <c r="AU308" s="80" t="str">
        <f>IF(AND(申込書!$C$92&lt;&gt;"▼プルダウンより選択してください",申込書!$C$92&lt;&gt;"",申込書!$P$92&lt;&gt;"YYYY/MM/DD",$G308&lt;&gt;""),申込書!$P$92,"")</f>
        <v/>
      </c>
      <c r="AV308" s="81" t="str">
        <f>IF(AND(申込書!$C$92&lt;&gt;"▼プルダウンより選択してください",申込書!$C$92&lt;&gt;"",$G308&lt;&gt;""),申込書!$M$92,"")</f>
        <v/>
      </c>
      <c r="AW308" s="81" t="str">
        <f>IF($AU$3&lt;&gt;"コンテンツなし",IF(AND(申込書!$AH$4="GIGAスクールパック",SUM($P308,$R308)&lt;&gt;0),SUM($P308,$R308),IF(AND(申込書!$AH$4="SKY安心GIGAタブレット",SUM($T308,$V308)&lt;&gt;0),SUM($T308,$V308),"")),"")</f>
        <v/>
      </c>
      <c r="AX308" s="81" t="str">
        <f>IF($AU$3&lt;&gt;"コンテンツなし",IF(AND(申込書!$AH$4="GIGAスクールパック",SUM($Q308,$S308)&lt;&gt;0),SUM($Q308,$S308),IF(AND(申込書!$AH$4="SKY安心GIGAタブレット",SUM($U308,$W308)&lt;&gt;0),SUM($U308,$W308),"")),"")</f>
        <v/>
      </c>
      <c r="AY308" s="157"/>
      <c r="AZ308" s="82"/>
      <c r="BA308" s="80" t="str">
        <f>IF(AND(申込書!$C$93&lt;&gt;"▼プルダウンより選択してください",申込書!$C$93&lt;&gt;"",申込書!$P$93&lt;&gt;"YYYY/MM/DD",$G308&lt;&gt;""),申込書!$P$93,"")</f>
        <v/>
      </c>
      <c r="BB308" s="81" t="str">
        <f>IF(AND(申込書!$C$93&lt;&gt;"▼プルダウンより選択してください",申込書!$C$93&lt;&gt;"",申込書!$M$93&gt;=1,$G308&lt;&gt;""),申込書!$M$93,"")</f>
        <v/>
      </c>
      <c r="BC308" s="81" t="str">
        <f>IF($BA$3&lt;&gt;"コンテンツなし",IF(AND(申込書!$AH$4="GIGAスクールパック",SUM($P308,$R308)&lt;&gt;0),SUM($P308,$R308),IF(AND(申込書!$AH$4="SKY安心GIGAタブレット",SUM($T308,$V308)&lt;&gt;0),SUM($T308,$V308),"")),"")</f>
        <v/>
      </c>
      <c r="BD308" s="81" t="str">
        <f>IF($BA$3&lt;&gt;"コンテンツなし",IF(AND(申込書!$AH$4="GIGAスクールパック",SUM($Q308,$S308)&lt;&gt;0),SUM($Q308,$S308),IF(AND(申込書!$AH$4="SKY安心GIGAタブレット",SUM($U308,$W308)&lt;&gt;0),SUM($U308,$W308),"")),"")</f>
        <v/>
      </c>
      <c r="BE308" s="157"/>
      <c r="BF308" s="82"/>
      <c r="BG308" s="80" t="str">
        <f>IF(AND(申込書!$C$94&lt;&gt;"▼プルダウンより選択してください",申込書!$C$94&lt;&gt;"",申込書!$P$94&lt;&gt;"YYYY/MM/DD",$G308&lt;&gt;""),申込書!$P$94,"")</f>
        <v/>
      </c>
      <c r="BH308" s="81" t="str">
        <f>IF(AND(申込書!$C$94&lt;&gt;"▼プルダウンより選択してください",申込書!$C$94&lt;&gt;"",$G308&lt;&gt;""),申込書!$M$94,"")</f>
        <v/>
      </c>
      <c r="BI308" s="81" t="str">
        <f>IF($BG$3&lt;&gt;"コンテンツなし",IF(AND(申込書!$AH$4="GIGAスクールパック",SUM($P308,$R308)&lt;&gt;0),SUM($P308,$R308),IF(AND(申込書!$AH$4="SKY安心GIGAタブレット",SUM($T308,$V308)&lt;&gt;0),SUM($T308,$V308),"")),"")</f>
        <v/>
      </c>
      <c r="BJ308" s="81" t="str">
        <f>IF($BG$3&lt;&gt;"コンテンツなし",IF(AND(申込書!$AH$4="GIGAスクールパック",SUM($Q308,$S308)&lt;&gt;0),SUM($Q308,$S308),IF(AND(申込書!$AH$4="SKY安心GIGAタブレット",SUM($U308,$W308)&lt;&gt;0),SUM($U308,$W308),"")),"")</f>
        <v/>
      </c>
      <c r="BK308" s="157"/>
      <c r="BL308" s="82"/>
      <c r="BM308" s="80" t="str">
        <f>IF(AND(申込書!$C$95&lt;&gt;"▼プルダウンより選択してください",申込書!$C$95&lt;&gt;"",申込書!$P$95&lt;&gt;"YYYY/MM/DD",$G308&lt;&gt;""),申込書!$P$95,"")</f>
        <v/>
      </c>
      <c r="BN308" s="81" t="str">
        <f>IF(AND(申込書!$C$95&lt;&gt;"▼プルダウンより選択してください",申込書!$C$95&lt;&gt;"",$G308&lt;&gt;""),申込書!$M$95,"")</f>
        <v/>
      </c>
      <c r="BO308" s="81" t="str">
        <f>IF($BM$3&lt;&gt;"コンテンツなし",IF(AND(申込書!$AH$4="GIGAスクールパック",SUM($P308,$R308)&lt;&gt;0),SUM($P308,$R308),IF(AND(申込書!$AH$4="SKY安心GIGAタブレット",SUM($T308,$V308)&lt;&gt;0),SUM($T308,$V308),"")),"")</f>
        <v/>
      </c>
      <c r="BP308" s="81" t="str">
        <f>IF($BM$3&lt;&gt;"コンテンツなし",IF(AND(申込書!$AH$4="GIGAスクールパック",SUM($Q308,$S308)&lt;&gt;0),SUM($Q308,$S308),IF(AND(申込書!$AH$4="SKY安心GIGAタブレット",SUM($U308,$W308)&lt;&gt;0),SUM($U308,$W308),"")),"")</f>
        <v/>
      </c>
      <c r="BQ308" s="157"/>
      <c r="BR308" s="82"/>
      <c r="BS308" s="80" t="str">
        <f>IF(AND(申込書!$C$96&lt;&gt;"▼プルダウンより選択してください",申込書!$C$96&lt;&gt;"",申込書!$P$96&lt;&gt;"YYYY/MM/DD",$G308&lt;&gt;""),申込書!$P$96,"")</f>
        <v/>
      </c>
      <c r="BT308" s="81" t="str">
        <f>IF(AND(申込書!$C$96&lt;&gt;"▼プルダウンより選択してください",申込書!$C$96&lt;&gt;"",$G308&lt;&gt;""),申込書!$M$96,"")</f>
        <v/>
      </c>
      <c r="BU308" s="81" t="str">
        <f>IF($BS$3&lt;&gt;"コンテンツなし",IF(AND(申込書!$AH$4="GIGAスクールパック",SUM($P308,$R308)&lt;&gt;0),SUM($P308,$R308),IF(AND(申込書!$AH$4="SKY安心GIGAタブレット",SUM($T308,$V308)&lt;&gt;0),SUM($T308,$V308),"")),"")</f>
        <v/>
      </c>
      <c r="BV308" s="81" t="str">
        <f>IF($BS$3&lt;&gt;"コンテンツなし",IF(AND(申込書!$AH$4="GIGAスクールパック",SUM($Q308,$S308)&lt;&gt;0),SUM($Q308,$S308),IF(AND(申込書!$AH$4="SKY安心GIGAタブレット",SUM($U308,$W308)&lt;&gt;0),SUM($U308,$W308),"")),"")</f>
        <v/>
      </c>
      <c r="BW308" s="157"/>
      <c r="BX308" s="82"/>
      <c r="BY308" s="80" t="str">
        <f>IF(AND(申込書!$C$97&lt;&gt;"▼プルダウンより選択してください",申込書!$C$97&lt;&gt;"",申込書!$P$97&lt;&gt;"YYYY/MM/DD",$G308&lt;&gt;""),申込書!$P$97,"")</f>
        <v/>
      </c>
      <c r="BZ308" s="81" t="str">
        <f>IF(AND(申込書!$C$97&lt;&gt;"▼プルダウンより選択してください",申込書!$C$97&lt;&gt;"",$G308&lt;&gt;""),申込書!$M$97,"")</f>
        <v/>
      </c>
      <c r="CA308" s="81" t="str">
        <f>IF($BY$3&lt;&gt;"コンテンツなし",IF(AND(申込書!$AH$4="GIGAスクールパック",SUM($P308,$R308)&lt;&gt;0),SUM($P308,$R308),IF(AND(申込書!$AH$4="SKY安心GIGAタブレット",SUM($T308,$V308)&lt;&gt;0),SUM($T308,$V308),"")),"")</f>
        <v/>
      </c>
      <c r="CB308" s="81" t="str">
        <f>IF($BY$3&lt;&gt;"コンテンツなし",IF(AND(申込書!$AH$4="GIGAスクールパック",SUM($Q308,$S308)&lt;&gt;0),SUM($Q308,$S308),IF(AND(申込書!$AH$4="SKY安心GIGAタブレット",SUM($U308,$W308)&lt;&gt;0),SUM($U308,$W308),"")),"")</f>
        <v/>
      </c>
      <c r="CC308" s="157"/>
      <c r="CD308" s="82"/>
      <c r="CE308" s="80" t="str">
        <f>IF(AND(申込書!$C$98&lt;&gt;"▼プルダウンより選択してください",申込書!$C$98&lt;&gt;"",申込書!$P$98&lt;&gt;"YYYY/MM/DD",$G308&lt;&gt;""),申込書!$P$98,"")</f>
        <v/>
      </c>
      <c r="CF308" s="81" t="str">
        <f>IF(AND(申込書!$C$98&lt;&gt;"▼プルダウンより選択してください",申込書!$C$98&lt;&gt;"",$G308&lt;&gt;""),申込書!$M$98,"")</f>
        <v/>
      </c>
      <c r="CG308" s="81" t="str">
        <f>IF($CE$3&lt;&gt;"コンテンツなし",IF(AND(申込書!$AH$4="GIGAスクールパック",SUM($P308,$R308)&lt;&gt;0),SUM($P308,$R308),IF(AND(申込書!$AH$4="SKY安心GIGAタブレット",SUM($T308,$V308)&lt;&gt;0),SUM($T308,$V308),"")),"")</f>
        <v/>
      </c>
      <c r="CH308" s="81" t="str">
        <f>IF($CE$3&lt;&gt;"コンテンツなし",IF(AND(申込書!$AH$4="GIGAスクールパック",SUM($Q308,$S308)&lt;&gt;0),SUM($Q308,$S308),IF(AND(申込書!$AH$4="SKY安心GIGAタブレット",SUM($U308,$W308)&lt;&gt;0),SUM($U308,$W308),"")),"")</f>
        <v/>
      </c>
      <c r="CI308" s="157"/>
      <c r="CJ308" s="82"/>
      <c r="CK308" s="80" t="str">
        <f>IF(AND(申込書!$C$99&lt;&gt;"▼プルダウンより選択してください",申込書!$C$99&lt;&gt;"",申込書!$P$99&lt;&gt;"YYYY/MM/DD",$G308&lt;&gt;""),申込書!$P$99,"")</f>
        <v/>
      </c>
      <c r="CL308" s="81" t="str">
        <f>IF(AND(申込書!$C$99&lt;&gt;"▼プルダウンより選択してください",申込書!$C$99&lt;&gt;"",$G308&lt;&gt;""),申込書!$M$99,"")</f>
        <v/>
      </c>
      <c r="CM308" s="81" t="str">
        <f>IF($CK$3&lt;&gt;"コンテンツなし",IF(AND(申込書!$AH$4="GIGAスクールパック",SUM($P308,$R308)&lt;&gt;0),SUM($P308,$R308),IF(AND(申込書!$AH$4="SKY安心GIGAタブレット",SUM($T308,$V308)&lt;&gt;0),SUM($T308,$V308),"")),"")</f>
        <v/>
      </c>
      <c r="CN308" s="81" t="str">
        <f>IF($CK$3&lt;&gt;"コンテンツなし",IF(AND(申込書!$AH$4="GIGAスクールパック",SUM($Q308,$S308)&lt;&gt;0),SUM($Q308,$S308),IF(AND(申込書!$AH$4="SKY安心GIGAタブレット",SUM($U308,$W308)&lt;&gt;0),SUM($U308,$W308),"")),"")</f>
        <v/>
      </c>
      <c r="CO308" s="157"/>
      <c r="CP308" s="82"/>
      <c r="CQ308" s="80" t="str">
        <f>IF(AND(申込書!$C$100&lt;&gt;"▼プルダウンより選択してください",申込書!$C$100&lt;&gt;"",申込書!$P$100&lt;&gt;"YYYY/MM/DD",$G308&lt;&gt;""),申込書!$P$100,"")</f>
        <v/>
      </c>
      <c r="CR308" s="81" t="str">
        <f>IF(AND(申込書!$C$100&lt;&gt;"▼プルダウンより選択してください",申込書!$C$100&lt;&gt;"",$G308&lt;&gt;""),申込書!$M$100,"")</f>
        <v/>
      </c>
      <c r="CS308" s="81" t="str">
        <f>IF($CQ$3&lt;&gt;"コンテンツなし",IF(AND(申込書!$AH$4="GIGAスクールパック",SUM($P308,$R308)&lt;&gt;0),SUM($P308,$R308),IF(AND(申込書!$AH$4="SKY安心GIGAタブレット",SUM($T308,$V308)&lt;&gt;0),SUM($T308,$V308),"")),"")</f>
        <v/>
      </c>
      <c r="CT308" s="81" t="str">
        <f>IF($CQ$3&lt;&gt;"コンテンツなし",IF(AND(申込書!$AH$4="GIGAスクールパック",SUM($Q308,$S308)&lt;&gt;0),SUM($Q308,$S308),IF(AND(申込書!$AH$4="SKY安心GIGAタブレット",SUM($U308,$W308)&lt;&gt;0),SUM($U308,$W308),"")),"")</f>
        <v/>
      </c>
      <c r="CU308" s="81"/>
      <c r="CV308" s="82"/>
      <c r="CW308" s="80" t="str">
        <f>IF(AND(申込書!$C$101&lt;&gt;"▼プルダウンより選択してください",申込書!$C$101&lt;&gt;"",申込書!$P$101&lt;&gt;"YYYY/MM/DD",$G308&lt;&gt;""),申込書!$P$101,"")</f>
        <v/>
      </c>
      <c r="CX308" s="81" t="str">
        <f>IF(AND(申込書!$C$101&lt;&gt;"▼プルダウンより選択してください",申込書!$C$101&lt;&gt;"",$G308&lt;&gt;""),申込書!$M$101,"")</f>
        <v/>
      </c>
      <c r="CY308" s="81" t="str">
        <f>IF($CW$3&lt;&gt;"コンテンツなし",IF(AND(申込書!$AH$4="GIGAスクールパック",SUM($P308,$R308)&lt;&gt;0),SUM($P308,$R308),IF(AND(申込書!$AH$4="SKY安心GIGAタブレット",SUM($T308,$V308)&lt;&gt;0),SUM($T308,$V308),"")),"")</f>
        <v/>
      </c>
      <c r="CZ308" s="81" t="str">
        <f>IF($CW$3&lt;&gt;"コンテンツなし",IF(AND(申込書!$AH$4="GIGAスクールパック",SUM($Q308,$S308)&lt;&gt;0),SUM($Q308,$S308),IF(AND(申込書!$AH$4="SKY安心GIGAタブレット",SUM($U308,$W308)&lt;&gt;0),SUM($U308,$W308),"")),"")</f>
        <v/>
      </c>
      <c r="DA308" s="81"/>
      <c r="DB308" s="82"/>
      <c r="DC308" s="80" t="str">
        <f>IF(AND(申込書!$C$102&lt;&gt;"▼プルダウンより選択してください",申込書!$C$102&lt;&gt;"",申込書!$P$102&lt;&gt;"YYYY/MM/DD",$G308&lt;&gt;""),申込書!$P$102,"")</f>
        <v/>
      </c>
      <c r="DD308" s="81" t="str">
        <f>IF(AND(申込書!$C$102&lt;&gt;"▼プルダウンより選択してください",申込書!$C$102&lt;&gt;"",$G308&lt;&gt;""),申込書!$M$102,"")</f>
        <v/>
      </c>
      <c r="DE308" s="81" t="str">
        <f>IF($DC$3&lt;&gt;"コンテンツなし",IF(AND(申込書!$AH$4="GIGAスクールパック",SUM($P308,$R308)&lt;&gt;0),SUM($P308,$R308),IF(AND(申込書!$AH$4="SKY安心GIGAタブレット",SUM($T308,$V308)&lt;&gt;0),SUM($T308,$V308),"")),"")</f>
        <v/>
      </c>
      <c r="DF308" s="81" t="str">
        <f>IF($DC$3&lt;&gt;"コンテンツなし",IF(AND(申込書!$AH$4="GIGAスクールパック",SUM($Q308,$S308)&lt;&gt;0),SUM($Q308,$S308),IF(AND(申込書!$AH$4="SKY安心GIGAタブレット",SUM($U308,$W308)&lt;&gt;0),SUM($U308,$W308),"")),"")</f>
        <v/>
      </c>
      <c r="DG308" s="81"/>
      <c r="DH308" s="82"/>
      <c r="DI308" s="80" t="str">
        <f>IF(AND(申込書!$C$103&lt;&gt;"▼プルダウンより選択してください",申込書!$C$103&lt;&gt;"",申込書!$P$103&lt;&gt;"YYYY/MM/DD",$G308&lt;&gt;""),申込書!$P$103,"")</f>
        <v/>
      </c>
      <c r="DJ308" s="81" t="str">
        <f>IF(AND(申込書!$C$103&lt;&gt;"▼プルダウンより選択してください",申込書!$C$103&lt;&gt;"",$G308&lt;&gt;""),申込書!$M$103,"")</f>
        <v/>
      </c>
      <c r="DK308" s="81" t="str">
        <f>IF($DI$3&lt;&gt;"コンテンツなし",IF(AND(申込書!$AH$4="GIGAスクールパック",SUM($P308,$R308)&lt;&gt;0),SUM($P308,$R308),IF(AND(申込書!$AH$4="SKY安心GIGAタブレット",SUM($T308,$V308)&lt;&gt;0),SUM($T308,$V308),"")),"")</f>
        <v/>
      </c>
      <c r="DL308" s="81" t="str">
        <f>IF($DI$3&lt;&gt;"コンテンツなし",IF(AND(申込書!$AH$4="GIGAスクールパック",SUM($Q308,$S308)&lt;&gt;0),SUM($Q308,$S308),IF(AND(申込書!$AH$4="SKY安心GIGAタブレット",SUM($U308,$W308)&lt;&gt;0),SUM($U308,$W308),"")),"")</f>
        <v/>
      </c>
      <c r="DM308" s="81"/>
      <c r="DN308" s="82"/>
      <c r="DO308" s="80" t="str">
        <f>IF(AND(申込書!$C$104&lt;&gt;"▼プルダウンより選択してください",申込書!$C$104&lt;&gt;"",申込書!$P$104&lt;&gt;"YYYY/MM/DD",$G308&lt;&gt;""),申込書!$P$104,"")</f>
        <v/>
      </c>
      <c r="DP308" s="81" t="str">
        <f>IF(AND(申込書!$C$104&lt;&gt;"▼プルダウンより選択してください",申込書!$C$104&lt;&gt;"",$G308&lt;&gt;""),申込書!$M$104,"")</f>
        <v/>
      </c>
      <c r="DQ308" s="81" t="str">
        <f>IF($DO$3&lt;&gt;"コンテンツなし",IF(AND(申込書!$AH$4="GIGAスクールパック",SUM($P308,$R308)&lt;&gt;0),SUM($P308,$R308),IF(AND(申込書!$AH$4="SKY安心GIGAタブレット",SUM($T308,$V308)&lt;&gt;0),SUM($T308,$V308),"")),"")</f>
        <v/>
      </c>
      <c r="DR308" s="81" t="str">
        <f>IF($DO$3&lt;&gt;"コンテンツなし",IF(AND(申込書!$AH$4="GIGAスクールパック",SUM($Q308,$S308)&lt;&gt;0),SUM($Q308,$S308),IF(AND(申込書!$AH$4="SKY安心GIGAタブレット",SUM($U308,$W308)&lt;&gt;0),SUM($U308,$W308),"")),"")</f>
        <v/>
      </c>
      <c r="DS308" s="81"/>
      <c r="DT308" s="82"/>
      <c r="DU308" s="80" t="str">
        <f>IF(AND(申込書!$C$105&lt;&gt;"▼プルダウンより選択してください",申込書!$C$105&lt;&gt;"",申込書!$P$105&lt;&gt;"YYYY/MM/DD",$G308&lt;&gt;""),申込書!$P$105,"")</f>
        <v/>
      </c>
      <c r="DV308" s="81" t="str">
        <f>IF(AND(申込書!$C$105&lt;&gt;"▼プルダウンより選択してください",申込書!$C$105&lt;&gt;"",$G308&lt;&gt;""),申込書!$M$105,"")</f>
        <v/>
      </c>
      <c r="DW308" s="81" t="str">
        <f>IF($DU$3&lt;&gt;"コンテンツなし",IF(AND(申込書!$AH$4="GIGAスクールパック",SUM($P308,$R308)&lt;&gt;0),SUM($P308,$R308),IF(AND(申込書!$AH$4="SKY安心GIGAタブレット",SUM($T308,$V308)&lt;&gt;0),SUM($T308,$V308),"")),"")</f>
        <v/>
      </c>
      <c r="DX308" s="81" t="str">
        <f>IF($DU$3&lt;&gt;"コンテンツなし",IF(AND(申込書!$AH$4="GIGAスクールパック",SUM($Q308,$S308)&lt;&gt;0),SUM($Q308,$S308),IF(AND(申込書!$AH$4="SKY安心GIGAタブレット",SUM($U308,$W308)&lt;&gt;0),SUM($U308,$W308),"")),"")</f>
        <v/>
      </c>
      <c r="DY308" s="157"/>
      <c r="DZ308" s="82"/>
      <c r="EA308" s="80" t="str">
        <f>IF(AND(申込書!$C$106&lt;&gt;"▼プルダウンより選択してください",申込書!$C$106&lt;&gt;"",申込書!$P$106&lt;&gt;"YYYY/MM/DD",$G308&lt;&gt;""),申込書!$P$106,"")</f>
        <v/>
      </c>
      <c r="EB308" s="81" t="str">
        <f>IF(AND(申込書!$C$106&lt;&gt;"▼プルダウンより選択してください",申込書!$C$106&lt;&gt;"",$G308&lt;&gt;""),申込書!$M$106,"")</f>
        <v/>
      </c>
      <c r="EC308" s="81" t="str">
        <f>IF($EA$3&lt;&gt;"コンテンツなし",IF(AND(申込書!$AH$4="GIGAスクールパック",SUM($P308,$R308)&lt;&gt;0),SUM($P308,$R308),IF(AND(申込書!$AH$4="SKY安心GIGAタブレット",SUM($T308,$V308)&lt;&gt;0),SUM($T308,$V308),"")),"")</f>
        <v/>
      </c>
      <c r="ED308" s="81" t="str">
        <f>IF($EA$3&lt;&gt;"コンテンツなし",IF(AND(申込書!$AH$4="GIGAスクールパック",SUM($Q308,$S308)&lt;&gt;0),SUM($Q308,$S308),IF(AND(申込書!$AH$4="SKY安心GIGAタブレット",SUM($U308,$W308)&lt;&gt;0),SUM($U308,$W308),"")),"")</f>
        <v/>
      </c>
      <c r="EE308" s="157"/>
      <c r="EF308" s="82"/>
      <c r="EG308" s="80" t="str">
        <f>IF(AND(申込書!$C$107&lt;&gt;"▼プルダウンより選択してください",申込書!$C$107&lt;&gt;"",申込書!$P$107&lt;&gt;"YYYY/MM/DD",$G308&lt;&gt;""),申込書!$P$107,"")</f>
        <v/>
      </c>
      <c r="EH308" s="81" t="str">
        <f>IF(AND(申込書!$C$107&lt;&gt;"▼プルダウンより選択してください",申込書!$C$107&lt;&gt;"",$G308&lt;&gt;""),申込書!$M$107,"")</f>
        <v/>
      </c>
      <c r="EI308" s="81" t="str">
        <f>IF($EG$3&lt;&gt;"コンテンツなし",IF(AND(申込書!$AH$4="GIGAスクールパック",SUM($P308,$R308)&lt;&gt;0),SUM($P308,$R308),IF(AND(申込書!$AH$4="SKY安心GIGAタブレット",SUM($T308,$V308)&lt;&gt;0),SUM($T308,$V308),"")),"")</f>
        <v/>
      </c>
      <c r="EJ308" s="81" t="str">
        <f>IF($EG$3&lt;&gt;"コンテンツなし",IF(AND(申込書!$AH$4="GIGAスクールパック",SUM($Q308,$S308)&lt;&gt;0),SUM($Q308,$S308),IF(AND(申込書!$AH$4="SKY安心GIGAタブレット",SUM($U308,$W308)&lt;&gt;0),SUM($U308,$W308),"")),"")</f>
        <v/>
      </c>
      <c r="EK308" s="157"/>
      <c r="EL308" s="82"/>
      <c r="EM308" s="80" t="str">
        <f>IF(AND(申込書!$C$108&lt;&gt;"▼プルダウンより選択してください",申込書!$C$108&lt;&gt;"",申込書!$P$108&lt;&gt;"YYYY/MM/DD",$G308&lt;&gt;""),申込書!$P$108,"")</f>
        <v/>
      </c>
      <c r="EN308" s="81" t="str">
        <f>IF(AND(申込書!$C$108&lt;&gt;"▼プルダウンより選択してください",申込書!$C$108&lt;&gt;"",$G308&lt;&gt;""),申込書!$M$108,"")</f>
        <v/>
      </c>
      <c r="EO308" s="81" t="str">
        <f>IF($EM$3&lt;&gt;"コンテンツなし",IF(AND(申込書!$AH$4="GIGAスクールパック",SUM($P308,$R308)&lt;&gt;0),SUM($P308,$R308),IF(AND(申込書!$AH$4="SKY安心GIGAタブレット",SUM($T308,$V308)&lt;&gt;0),SUM($T308,$V308),"")),"")</f>
        <v/>
      </c>
      <c r="EP308" s="81" t="str">
        <f>IF($EM$3&lt;&gt;"コンテンツなし",IF(AND(申込書!$AH$4="GIGAスクールパック",SUM($Q308,$S308)&lt;&gt;0),SUM($Q308,$S308),IF(AND(申込書!$AH$4="SKY安心GIGAタブレット",SUM($U308,$W308)&lt;&gt;0),SUM($U308,$W308),"")),"")</f>
        <v/>
      </c>
      <c r="EQ308" s="157"/>
      <c r="ER308" s="82"/>
      <c r="ES308" s="80" t="str">
        <f>IF(AND(申込書!$C$109&lt;&gt;"▼プルダウンより選択してください",申込書!$C$109&lt;&gt;"",申込書!$P$109&lt;&gt;"YYYY/MM/DD",$G308&lt;&gt;""),申込書!$P$109,"")</f>
        <v/>
      </c>
      <c r="ET308" s="81" t="str">
        <f>IF(AND(申込書!$C$109&lt;&gt;"▼プルダウンより選択してください",申込書!$C$109&lt;&gt;"",$G308&lt;&gt;""),申込書!$M$109,"")</f>
        <v/>
      </c>
      <c r="EU308" s="81" t="str">
        <f>IF($ES$3&lt;&gt;"コンテンツなし",IF(AND(申込書!$AH$4="GIGAスクールパック",SUM($P308,$R308)&lt;&gt;0),SUM($P308,$R308),IF(AND(申込書!$AH$4="SKY安心GIGAタブレット",SUM($T308,$V308)&lt;&gt;0),SUM($T308,$V308),"")),"")</f>
        <v/>
      </c>
      <c r="EV308" s="81" t="str">
        <f>IF($ES$3&lt;&gt;"コンテンツなし",IF(AND(申込書!$AH$4="GIGAスクールパック",SUM($Q308,$S308)&lt;&gt;0),SUM($Q308,$S308),IF(AND(申込書!$AH$4="SKY安心GIGAタブレット",SUM($U308,$W308)&lt;&gt;0),SUM($U308,$W308),"")),"")</f>
        <v/>
      </c>
      <c r="EW308" s="157"/>
      <c r="EX308" s="82"/>
      <c r="EY308" s="80" t="str">
        <f>IF(AND(申込書!$C$110&lt;&gt;"▼プルダウンより選択してください",申込書!$C$110&lt;&gt;"",申込書!$P$110&lt;&gt;"YYYY/MM/DD",$G308&lt;&gt;""),申込書!$P$110,"")</f>
        <v/>
      </c>
      <c r="EZ308" s="81" t="str">
        <f>IF(AND(申込書!$C$110&lt;&gt;"▼プルダウンより選択してください",申込書!$C$110&lt;&gt;"",$G308&lt;&gt;""),申込書!$M$110,"")</f>
        <v/>
      </c>
      <c r="FA308" s="81" t="str">
        <f>IF($EY$3&lt;&gt;"コンテンツなし",IF(AND(申込書!$AH$4="GIGAスクールパック",SUM($P308,$R308)&lt;&gt;0),SUM($P308,$R308),IF(AND(申込書!$AH$4="SKY安心GIGAタブレット",SUM($T308,$V308)&lt;&gt;0),SUM($T308,$V308),"")),"")</f>
        <v/>
      </c>
      <c r="FB308" s="81" t="str">
        <f>IF($EY$3&lt;&gt;"コンテンツなし",IF(AND(申込書!$AH$4="GIGAスクールパック",SUM($Q308,$S308)&lt;&gt;0),SUM($Q308,$S308),IF(AND(申込書!$AH$4="SKY安心GIGAタブレット",SUM($U308,$W308)&lt;&gt;0),SUM($U308,$W308),"")),"")</f>
        <v/>
      </c>
      <c r="FC308" s="157"/>
      <c r="FD308" s="82"/>
      <c r="FE308" s="80" t="str">
        <f>IF(AND(申込書!$C$111&lt;&gt;"▼プルダウンより選択してください",申込書!$C$111&lt;&gt;"",申込書!$P$111&lt;&gt;"YYYY/MM/DD",$G308&lt;&gt;""),申込書!$P$111,"")</f>
        <v/>
      </c>
      <c r="FF308" s="81" t="str">
        <f>IF(AND(申込書!$C$111&lt;&gt;"▼プルダウンより選択してください",申込書!$C$111&lt;&gt;"",$G308&lt;&gt;""),申込書!$M$111,"")</f>
        <v/>
      </c>
      <c r="FG308" s="81" t="str">
        <f>IF($FE$3&lt;&gt;"コンテンツなし",IF(AND(申込書!$AH$4="GIGAスクールパック",SUM($P308,$R308)&lt;&gt;0),SUM($P308,$R308),IF(AND(申込書!$AH$4="SKY安心GIGAタブレット",SUM($T308,$V308)&lt;&gt;0),SUM($T308,$V308),"")),"")</f>
        <v/>
      </c>
      <c r="FH308" s="81" t="str">
        <f>IF($FE$3&lt;&gt;"コンテンツなし",IF(AND(申込書!$AH$4="GIGAスクールパック",SUM($Q308,$S308)&lt;&gt;0),SUM($Q308,$S308),IF(AND(申込書!$AH$4="SKY安心GIGAタブレット",SUM($U308,$W308)&lt;&gt;0),SUM($U308,$W308),"")),"")</f>
        <v/>
      </c>
      <c r="FI308" s="157"/>
      <c r="FJ308" s="82"/>
      <c r="FK308" s="80" t="str">
        <f>IF(AND(申込書!$C$112&lt;&gt;"▼プルダウンより選択してください",申込書!$C$112&lt;&gt;"",申込書!$P$112&lt;&gt;"YYYY/MM/DD",$G308&lt;&gt;""),申込書!$P$112,"")</f>
        <v/>
      </c>
      <c r="FL308" s="81" t="str">
        <f>IF(AND(申込書!$C$112&lt;&gt;"▼プルダウンより選択してください",申込書!$C$112&lt;&gt;"",$G308&lt;&gt;""),申込書!$M$112,"")</f>
        <v/>
      </c>
      <c r="FM308" s="81" t="str">
        <f>IF($FK$3&lt;&gt;"コンテンツなし",IF(AND(申込書!$AH$4="GIGAスクールパック",SUM($P308,$R308)&lt;&gt;0),SUM($P308,$R308),IF(AND(申込書!$AH$4="SKY安心GIGAタブレット",SUM($T308,$V308)&lt;&gt;0),SUM($T308,$V308),"")),"")</f>
        <v/>
      </c>
      <c r="FN308" s="81" t="str">
        <f>IF($FK$3&lt;&gt;"コンテンツなし",IF(AND(申込書!$AH$4="GIGAスクールパック",SUM($Q308,$S308)&lt;&gt;0),SUM($Q308,$S308),IF(AND(申込書!$AH$4="SKY安心GIGAタブレット",SUM($U308,$W308)&lt;&gt;0),SUM($U308,$W308),"")),"")</f>
        <v/>
      </c>
      <c r="FO308" s="157"/>
      <c r="FP308" s="82"/>
      <c r="FQ308" s="80" t="str">
        <f>IF(AND(申込書!$C$113&lt;&gt;"▼プルダウンより選択してください",申込書!$C$113&lt;&gt;"",申込書!$P$113&lt;&gt;"YYYY/MM/DD",$G308&lt;&gt;""),申込書!$P$113,"")</f>
        <v/>
      </c>
      <c r="FR308" s="81" t="str">
        <f>IF(AND(申込書!$C$113&lt;&gt;"▼プルダウンより選択してください",申込書!$C$113&lt;&gt;"",$G308&lt;&gt;""),申込書!$M$113,"")</f>
        <v/>
      </c>
      <c r="FS308" s="81" t="str">
        <f>IF($FQ$3&lt;&gt;"コンテンツなし",IF(AND(申込書!$AH$4="GIGAスクールパック",SUM($P308,$R308)&lt;&gt;0),SUM($P308,$R308),IF(AND(申込書!$AH$4="SKY安心GIGAタブレット",SUM($T308,$V308)&lt;&gt;0),SUM($T308,$V308),"")),"")</f>
        <v/>
      </c>
      <c r="FT308" s="81" t="str">
        <f>IF($FQ$3&lt;&gt;"コンテンツなし",IF(AND(申込書!$AH$4="GIGAスクールパック",SUM($Q308,$S308)&lt;&gt;0),SUM($Q308,$S308),IF(AND(申込書!$AH$4="SKY安心GIGAタブレット",SUM($U308,$W308)&lt;&gt;0),SUM($U308,$W308),"")),"")</f>
        <v/>
      </c>
      <c r="FU308" s="157"/>
      <c r="FV308" s="82"/>
      <c r="FW308" s="80" t="str">
        <f>IF(AND(申込書!$C$114&lt;&gt;"▼プルダウンより選択してください",申込書!$C$114&lt;&gt;"",申込書!$P$114&lt;&gt;"YYYY/MM/DD",$G308&lt;&gt;""),申込書!$P$114,"")</f>
        <v/>
      </c>
      <c r="FX308" s="81" t="str">
        <f>IF(AND(申込書!$C$114&lt;&gt;"▼プルダウンより選択してください",申込書!$C$114&lt;&gt;"",$G308&lt;&gt;""),申込書!$M$114,"")</f>
        <v/>
      </c>
      <c r="FY308" s="81" t="str">
        <f>IF($FW$3&lt;&gt;"コンテンツなし",IF(AND(申込書!$AH$4="GIGAスクールパック",SUM($P308,$R308)&lt;&gt;0),SUM($P308,$R308),IF(AND(申込書!$AH$4="SKY安心GIGAタブレット",SUM($T308,$V308)&lt;&gt;0),SUM($T308,$V308),"")),"")</f>
        <v/>
      </c>
      <c r="FZ308" s="81" t="str">
        <f>IF($FW$3&lt;&gt;"コンテンツなし",IF(AND(申込書!$AH$4="GIGAスクールパック",SUM($Q308,$S308)&lt;&gt;0),SUM($Q308,$S308),IF(AND(申込書!$AH$4="SKY安心GIGAタブレット",SUM($U308,$W308)&lt;&gt;0),SUM($U308,$W308),"")),"")</f>
        <v/>
      </c>
      <c r="GA308" s="157"/>
      <c r="GB308" s="82"/>
      <c r="GC308" s="80" t="str">
        <f>IF(AND(申込書!$C$115&lt;&gt;"▼プルダウンより選択してください",申込書!$C$115&lt;&gt;"",申込書!$P$115&lt;&gt;"YYYY/MM/DD",$G308&lt;&gt;""),申込書!$P$115,"")</f>
        <v/>
      </c>
      <c r="GD308" s="81" t="str">
        <f>IF(AND(申込書!$C$115&lt;&gt;"▼プルダウンより選択してください",申込書!$C$115&lt;&gt;"",$G308&lt;&gt;""),申込書!$M$115,"")</f>
        <v/>
      </c>
      <c r="GE308" s="81" t="str">
        <f>IF($GC$3&lt;&gt;"コンテンツなし",IF(AND(申込書!$AH$4="GIGAスクールパック",SUM($P308,$R308)&lt;&gt;0),SUM($P308,$R308),IF(AND(申込書!$AH$4="SKY安心GIGAタブレット",SUM($T308,$V308)&lt;&gt;0),SUM($T308,$V308),"")),"")</f>
        <v/>
      </c>
      <c r="GF308" s="81" t="str">
        <f>IF($GC$3&lt;&gt;"コンテンツなし",IF(AND(申込書!$AH$4="GIGAスクールパック",SUM($Q308,$S308)&lt;&gt;0),SUM($Q308,$S308),IF(AND(申込書!$AH$4="SKY安心GIGAタブレット",SUM($U308,$W308)&lt;&gt;0),SUM($U308,$W308),"")),"")</f>
        <v/>
      </c>
      <c r="GG308" s="157"/>
      <c r="GH308" s="82"/>
      <c r="GI308" s="80" t="str">
        <f>IF(AND(申込書!$C$116&lt;&gt;"▼プルダウンより選択してください",申込書!$C$116&lt;&gt;"",申込書!$P$116&lt;&gt;"YYYY/MM/DD",$G308&lt;&gt;""),申込書!$P$116,"")</f>
        <v/>
      </c>
      <c r="GJ308" s="81" t="str">
        <f>IF(AND(申込書!$C$116&lt;&gt;"▼プルダウンより選択してください",申込書!$C$116&lt;&gt;"",$G308&lt;&gt;""),申込書!$M$116,"")</f>
        <v/>
      </c>
      <c r="GK308" s="81" t="str">
        <f>IF($GI$3&lt;&gt;"コンテンツなし",IF(AND(申込書!$AH$4="GIGAスクールパック",SUM($P308,$R308)&lt;&gt;0),SUM($P308,$R308),IF(AND(申込書!$AH$4="SKY安心GIGAタブレット",SUM($T308,$V308)&lt;&gt;0),SUM($T308,$V308),"")),"")</f>
        <v/>
      </c>
      <c r="GL308" s="81" t="str">
        <f>IF($GI$3&lt;&gt;"コンテンツなし",IF(AND(申込書!$AH$4="GIGAスクールパック",SUM($Q308,$S308)&lt;&gt;0),SUM($Q308,$S308),IF(AND(申込書!$AH$4="SKY安心GIGAタブレット",SUM($U308,$W308)&lt;&gt;0),SUM($U308,$W308),"")),"")</f>
        <v/>
      </c>
      <c r="GM308" s="157"/>
      <c r="GN308" s="82"/>
      <c r="GO308" s="80" t="str">
        <f>IF(AND(申込書!$C$117&lt;&gt;"▼プルダウンより選択してください",申込書!$C$117&lt;&gt;"",申込書!$P$117&lt;&gt;"YYYY/MM/DD",$G308&lt;&gt;""),申込書!$P$117,"")</f>
        <v/>
      </c>
      <c r="GP308" s="81" t="str">
        <f>IF(AND(申込書!$C$117&lt;&gt;"▼プルダウンより選択してください",申込書!$C$117&lt;&gt;"",$G308&lt;&gt;""),申込書!$M$117,"")</f>
        <v/>
      </c>
      <c r="GQ308" s="81" t="str">
        <f>IF($GO$3&lt;&gt;"コンテンツなし",IF(AND(申込書!$AH$4="GIGAスクールパック",SUM($P308,$R308)&lt;&gt;0),SUM($P308,$R308),IF(AND(申込書!$AH$4="SKY安心GIGAタブレット",SUM($T308,$V308)&lt;&gt;0),SUM($T308,$V308),"")),"")</f>
        <v/>
      </c>
      <c r="GR308" s="81" t="str">
        <f>IF($GO$3&lt;&gt;"コンテンツなし",IF(AND(申込書!$AH$4="GIGAスクールパック",SUM($Q308,$S308)&lt;&gt;0),SUM($Q308,$S308),IF(AND(申込書!$AH$4="SKY安心GIGAタブレット",SUM($U308,$W308)&lt;&gt;0),SUM($U308,$W308),"")),"")</f>
        <v/>
      </c>
      <c r="GS308" s="157"/>
      <c r="GT308" s="82"/>
      <c r="GU308" s="80" t="str">
        <f>IF(AND(申込書!$C$118&lt;&gt;"▼プルダウンより選択してください",申込書!$C$118&lt;&gt;"",申込書!$P$118&lt;&gt;"YYYY/MM/DD",$G308&lt;&gt;""),申込書!$P$118,"")</f>
        <v/>
      </c>
      <c r="GV308" s="81" t="str">
        <f>IF(AND(申込書!$C$118&lt;&gt;"▼プルダウンより選択してください",申込書!$C$118&lt;&gt;"",$G308&lt;&gt;""),申込書!$M$118,"")</f>
        <v/>
      </c>
      <c r="GW308" s="81" t="str">
        <f>IF($GU$3&lt;&gt;"コンテンツなし",IF(AND(申込書!$AH$4="GIGAスクールパック",SUM($P308,$R308)&lt;&gt;0),SUM($P308,$R308),IF(AND(申込書!$AH$4="SKY安心GIGAタブレット",SUM($T308,$V308)&lt;&gt;0),SUM($T308,$V308),"")),"")</f>
        <v/>
      </c>
      <c r="GX308" s="81" t="str">
        <f>IF($GU$3&lt;&gt;"コンテンツなし",IF(AND(申込書!$AH$4="GIGAスクールパック",SUM($Q308,$S308)&lt;&gt;0),SUM($Q308,$S308),IF(AND(申込書!$AH$4="SKY安心GIGAタブレット",SUM($U308,$W308)&lt;&gt;0),SUM($U308,$W308),"")),"")</f>
        <v/>
      </c>
      <c r="GY308" s="157"/>
      <c r="GZ308" s="82"/>
      <c r="HA308" s="80" t="str">
        <f>IF(AND(申込書!$C$119&lt;&gt;"▼プルダウンより選択してください",申込書!$C$119&lt;&gt;"",申込書!$P$119&lt;&gt;"YYYY/MM/DD",$G308&lt;&gt;""),申込書!$P$119,"")</f>
        <v/>
      </c>
      <c r="HB308" s="81" t="str">
        <f>IF(AND(申込書!$C$119&lt;&gt;"▼プルダウンより選択してください",申込書!$C$119&lt;&gt;"",$G308&lt;&gt;""),申込書!$M$119,"")</f>
        <v/>
      </c>
      <c r="HC308" s="81" t="str">
        <f>IF($HA$3&lt;&gt;"コンテンツなし",IF(AND(申込書!$AH$4="GIGAスクールパック",SUM($P308,$R308)&lt;&gt;0),SUM($P308,$R308),IF(AND(申込書!$AH$4="SKY安心GIGAタブレット",SUM($T308,$V308)&lt;&gt;0),SUM($T308,$V308),"")),"")</f>
        <v/>
      </c>
      <c r="HD308" s="81" t="str">
        <f>IF($HA$3&lt;&gt;"コンテンツなし",IF(AND(申込書!$AH$4="GIGAスクールパック",SUM($Q308,$S308)&lt;&gt;0),SUM($Q308,$S308),IF(AND(申込書!$AH$4="SKY安心GIGAタブレット",SUM($U308,$W308)&lt;&gt;0),SUM($U308,$W308),"")),"")</f>
        <v/>
      </c>
      <c r="HE308" s="157"/>
      <c r="HF308" s="82"/>
      <c r="HG308" s="83"/>
    </row>
    <row r="309" spans="2:215" ht="26.85" customHeight="1">
      <c r="B309" s="62">
        <f t="shared" si="4"/>
        <v>304</v>
      </c>
      <c r="C309" s="63"/>
      <c r="D309" s="64"/>
      <c r="E309" s="207"/>
      <c r="F309" s="65"/>
      <c r="G309" s="66"/>
      <c r="H309" s="67"/>
      <c r="I309" s="68"/>
      <c r="J309" s="69"/>
      <c r="K309" s="70"/>
      <c r="L309" s="71"/>
      <c r="M309" s="72"/>
      <c r="N309" s="73"/>
      <c r="O309" s="74"/>
      <c r="P309" s="179"/>
      <c r="Q309" s="180"/>
      <c r="R309" s="180"/>
      <c r="S309" s="181"/>
      <c r="T309" s="179"/>
      <c r="U309" s="180"/>
      <c r="V309" s="182"/>
      <c r="W309" s="181"/>
      <c r="X309" s="75"/>
      <c r="Y309" s="76"/>
      <c r="Z309" s="77"/>
      <c r="AA309" s="78"/>
      <c r="AB309" s="79"/>
      <c r="AC309" s="79"/>
      <c r="AD309" s="79"/>
      <c r="AE309" s="77"/>
      <c r="AF309" s="139"/>
      <c r="AG309" s="139"/>
      <c r="AH309" s="139"/>
      <c r="AI309" s="80" t="str">
        <f>IF(AND(申込書!$C$90&lt;&gt;"▼プルダウンより選択してください",申込書!$C$90&lt;&gt;"",申込書!$P$90&lt;&gt;"YYYY/MM/DD",$G309&lt;&gt;""),申込書!$P$90,"")</f>
        <v/>
      </c>
      <c r="AJ309" s="81" t="str">
        <f>IF(AND(申込書!$C$90&lt;&gt;"▼プルダウンより選択してください",申込書!$C$90&lt;&gt;"",$G309&lt;&gt;""),申込書!$M$90,"")</f>
        <v/>
      </c>
      <c r="AK309" s="81" t="str">
        <f>IF($AI$3&lt;&gt;"コンテンツなし",IF(AND(申込書!$AH$4="GIGAスクールパック",SUM($P309,$R309)&lt;&gt;0),SUM($P309,$R309),IF(AND(申込書!$AH$4="SKY安心GIGAタブレット",SUM($T309,$V309)&lt;&gt;0),SUM($T309,$V309),"")),"")</f>
        <v/>
      </c>
      <c r="AL309" s="81" t="str">
        <f>IF($AI$3&lt;&gt;"コンテンツなし",IF(AND(申込書!$AH$4="GIGAスクールパック",SUM($Q309,$S309)&lt;&gt;0),SUM($Q309,$S309),IF(AND(申込書!$AH$4="SKY安心GIGAタブレット",SUM($U309,$W309)&lt;&gt;0),SUM($U309,$W309),"")),"")</f>
        <v/>
      </c>
      <c r="AM309" s="157"/>
      <c r="AN309" s="82"/>
      <c r="AO309" s="80" t="str">
        <f>IF(AND(申込書!$C$91&lt;&gt;"▼プルダウンより選択してください",申込書!$C$91&lt;&gt;"",申込書!$P$91&lt;&gt;"YYYY/MM/DD",$G309&lt;&gt;""),申込書!$P$91,"")</f>
        <v/>
      </c>
      <c r="AP309" s="81" t="str">
        <f>IF(AND(申込書!$C$91&lt;&gt;"▼プルダウンより選択してください",申込書!$C$91&lt;&gt;"",$G309&lt;&gt;""),申込書!$M$91,"")</f>
        <v/>
      </c>
      <c r="AQ309" s="81" t="str">
        <f>IF($AO$3&lt;&gt;"コンテンツなし",IF(AND(申込書!$AH$4="GIGAスクールパック",SUM($P309,$R309)&lt;&gt;0),SUM($P309,$R309),IF(AND(申込書!$AH$4="SKY安心GIGAタブレット",SUM($T309,$V309)&lt;&gt;0),SUM($T309,$V309),"")),"")</f>
        <v/>
      </c>
      <c r="AR309" s="81" t="str">
        <f>IF($AO$3&lt;&gt;"コンテンツなし",IF(AND(申込書!$AH$4="GIGAスクールパック",SUM($Q309,$S309)&lt;&gt;0),SUM($Q309,$S309),IF(AND(申込書!$AH$4="SKY安心GIGAタブレット",SUM($U309,$W309)&lt;&gt;0),SUM($U309,$W309),"")),"")</f>
        <v/>
      </c>
      <c r="AS309" s="157"/>
      <c r="AT309" s="82"/>
      <c r="AU309" s="80" t="str">
        <f>IF(AND(申込書!$C$92&lt;&gt;"▼プルダウンより選択してください",申込書!$C$92&lt;&gt;"",申込書!$P$92&lt;&gt;"YYYY/MM/DD",$G309&lt;&gt;""),申込書!$P$92,"")</f>
        <v/>
      </c>
      <c r="AV309" s="81" t="str">
        <f>IF(AND(申込書!$C$92&lt;&gt;"▼プルダウンより選択してください",申込書!$C$92&lt;&gt;"",$G309&lt;&gt;""),申込書!$M$92,"")</f>
        <v/>
      </c>
      <c r="AW309" s="81" t="str">
        <f>IF($AU$3&lt;&gt;"コンテンツなし",IF(AND(申込書!$AH$4="GIGAスクールパック",SUM($P309,$R309)&lt;&gt;0),SUM($P309,$R309),IF(AND(申込書!$AH$4="SKY安心GIGAタブレット",SUM($T309,$V309)&lt;&gt;0),SUM($T309,$V309),"")),"")</f>
        <v/>
      </c>
      <c r="AX309" s="81" t="str">
        <f>IF($AU$3&lt;&gt;"コンテンツなし",IF(AND(申込書!$AH$4="GIGAスクールパック",SUM($Q309,$S309)&lt;&gt;0),SUM($Q309,$S309),IF(AND(申込書!$AH$4="SKY安心GIGAタブレット",SUM($U309,$W309)&lt;&gt;0),SUM($U309,$W309),"")),"")</f>
        <v/>
      </c>
      <c r="AY309" s="157"/>
      <c r="AZ309" s="82"/>
      <c r="BA309" s="80" t="str">
        <f>IF(AND(申込書!$C$93&lt;&gt;"▼プルダウンより選択してください",申込書!$C$93&lt;&gt;"",申込書!$P$93&lt;&gt;"YYYY/MM/DD",$G309&lt;&gt;""),申込書!$P$93,"")</f>
        <v/>
      </c>
      <c r="BB309" s="81" t="str">
        <f>IF(AND(申込書!$C$93&lt;&gt;"▼プルダウンより選択してください",申込書!$C$93&lt;&gt;"",申込書!$M$93&gt;=1,$G309&lt;&gt;""),申込書!$M$93,"")</f>
        <v/>
      </c>
      <c r="BC309" s="81" t="str">
        <f>IF($BA$3&lt;&gt;"コンテンツなし",IF(AND(申込書!$AH$4="GIGAスクールパック",SUM($P309,$R309)&lt;&gt;0),SUM($P309,$R309),IF(AND(申込書!$AH$4="SKY安心GIGAタブレット",SUM($T309,$V309)&lt;&gt;0),SUM($T309,$V309),"")),"")</f>
        <v/>
      </c>
      <c r="BD309" s="81" t="str">
        <f>IF($BA$3&lt;&gt;"コンテンツなし",IF(AND(申込書!$AH$4="GIGAスクールパック",SUM($Q309,$S309)&lt;&gt;0),SUM($Q309,$S309),IF(AND(申込書!$AH$4="SKY安心GIGAタブレット",SUM($U309,$W309)&lt;&gt;0),SUM($U309,$W309),"")),"")</f>
        <v/>
      </c>
      <c r="BE309" s="157"/>
      <c r="BF309" s="82"/>
      <c r="BG309" s="80" t="str">
        <f>IF(AND(申込書!$C$94&lt;&gt;"▼プルダウンより選択してください",申込書!$C$94&lt;&gt;"",申込書!$P$94&lt;&gt;"YYYY/MM/DD",$G309&lt;&gt;""),申込書!$P$94,"")</f>
        <v/>
      </c>
      <c r="BH309" s="81" t="str">
        <f>IF(AND(申込書!$C$94&lt;&gt;"▼プルダウンより選択してください",申込書!$C$94&lt;&gt;"",$G309&lt;&gt;""),申込書!$M$94,"")</f>
        <v/>
      </c>
      <c r="BI309" s="81" t="str">
        <f>IF($BG$3&lt;&gt;"コンテンツなし",IF(AND(申込書!$AH$4="GIGAスクールパック",SUM($P309,$R309)&lt;&gt;0),SUM($P309,$R309),IF(AND(申込書!$AH$4="SKY安心GIGAタブレット",SUM($T309,$V309)&lt;&gt;0),SUM($T309,$V309),"")),"")</f>
        <v/>
      </c>
      <c r="BJ309" s="81" t="str">
        <f>IF($BG$3&lt;&gt;"コンテンツなし",IF(AND(申込書!$AH$4="GIGAスクールパック",SUM($Q309,$S309)&lt;&gt;0),SUM($Q309,$S309),IF(AND(申込書!$AH$4="SKY安心GIGAタブレット",SUM($U309,$W309)&lt;&gt;0),SUM($U309,$W309),"")),"")</f>
        <v/>
      </c>
      <c r="BK309" s="157"/>
      <c r="BL309" s="82"/>
      <c r="BM309" s="80" t="str">
        <f>IF(AND(申込書!$C$95&lt;&gt;"▼プルダウンより選択してください",申込書!$C$95&lt;&gt;"",申込書!$P$95&lt;&gt;"YYYY/MM/DD",$G309&lt;&gt;""),申込書!$P$95,"")</f>
        <v/>
      </c>
      <c r="BN309" s="81" t="str">
        <f>IF(AND(申込書!$C$95&lt;&gt;"▼プルダウンより選択してください",申込書!$C$95&lt;&gt;"",$G309&lt;&gt;""),申込書!$M$95,"")</f>
        <v/>
      </c>
      <c r="BO309" s="81" t="str">
        <f>IF($BM$3&lt;&gt;"コンテンツなし",IF(AND(申込書!$AH$4="GIGAスクールパック",SUM($P309,$R309)&lt;&gt;0),SUM($P309,$R309),IF(AND(申込書!$AH$4="SKY安心GIGAタブレット",SUM($T309,$V309)&lt;&gt;0),SUM($T309,$V309),"")),"")</f>
        <v/>
      </c>
      <c r="BP309" s="81" t="str">
        <f>IF($BM$3&lt;&gt;"コンテンツなし",IF(AND(申込書!$AH$4="GIGAスクールパック",SUM($Q309,$S309)&lt;&gt;0),SUM($Q309,$S309),IF(AND(申込書!$AH$4="SKY安心GIGAタブレット",SUM($U309,$W309)&lt;&gt;0),SUM($U309,$W309),"")),"")</f>
        <v/>
      </c>
      <c r="BQ309" s="157"/>
      <c r="BR309" s="82"/>
      <c r="BS309" s="80" t="str">
        <f>IF(AND(申込書!$C$96&lt;&gt;"▼プルダウンより選択してください",申込書!$C$96&lt;&gt;"",申込書!$P$96&lt;&gt;"YYYY/MM/DD",$G309&lt;&gt;""),申込書!$P$96,"")</f>
        <v/>
      </c>
      <c r="BT309" s="81" t="str">
        <f>IF(AND(申込書!$C$96&lt;&gt;"▼プルダウンより選択してください",申込書!$C$96&lt;&gt;"",$G309&lt;&gt;""),申込書!$M$96,"")</f>
        <v/>
      </c>
      <c r="BU309" s="81" t="str">
        <f>IF($BS$3&lt;&gt;"コンテンツなし",IF(AND(申込書!$AH$4="GIGAスクールパック",SUM($P309,$R309)&lt;&gt;0),SUM($P309,$R309),IF(AND(申込書!$AH$4="SKY安心GIGAタブレット",SUM($T309,$V309)&lt;&gt;0),SUM($T309,$V309),"")),"")</f>
        <v/>
      </c>
      <c r="BV309" s="81" t="str">
        <f>IF($BS$3&lt;&gt;"コンテンツなし",IF(AND(申込書!$AH$4="GIGAスクールパック",SUM($Q309,$S309)&lt;&gt;0),SUM($Q309,$S309),IF(AND(申込書!$AH$4="SKY安心GIGAタブレット",SUM($U309,$W309)&lt;&gt;0),SUM($U309,$W309),"")),"")</f>
        <v/>
      </c>
      <c r="BW309" s="157"/>
      <c r="BX309" s="82"/>
      <c r="BY309" s="80" t="str">
        <f>IF(AND(申込書!$C$97&lt;&gt;"▼プルダウンより選択してください",申込書!$C$97&lt;&gt;"",申込書!$P$97&lt;&gt;"YYYY/MM/DD",$G309&lt;&gt;""),申込書!$P$97,"")</f>
        <v/>
      </c>
      <c r="BZ309" s="81" t="str">
        <f>IF(AND(申込書!$C$97&lt;&gt;"▼プルダウンより選択してください",申込書!$C$97&lt;&gt;"",$G309&lt;&gt;""),申込書!$M$97,"")</f>
        <v/>
      </c>
      <c r="CA309" s="81" t="str">
        <f>IF($BY$3&lt;&gt;"コンテンツなし",IF(AND(申込書!$AH$4="GIGAスクールパック",SUM($P309,$R309)&lt;&gt;0),SUM($P309,$R309),IF(AND(申込書!$AH$4="SKY安心GIGAタブレット",SUM($T309,$V309)&lt;&gt;0),SUM($T309,$V309),"")),"")</f>
        <v/>
      </c>
      <c r="CB309" s="81" t="str">
        <f>IF($BY$3&lt;&gt;"コンテンツなし",IF(AND(申込書!$AH$4="GIGAスクールパック",SUM($Q309,$S309)&lt;&gt;0),SUM($Q309,$S309),IF(AND(申込書!$AH$4="SKY安心GIGAタブレット",SUM($U309,$W309)&lt;&gt;0),SUM($U309,$W309),"")),"")</f>
        <v/>
      </c>
      <c r="CC309" s="157"/>
      <c r="CD309" s="82"/>
      <c r="CE309" s="80" t="str">
        <f>IF(AND(申込書!$C$98&lt;&gt;"▼プルダウンより選択してください",申込書!$C$98&lt;&gt;"",申込書!$P$98&lt;&gt;"YYYY/MM/DD",$G309&lt;&gt;""),申込書!$P$98,"")</f>
        <v/>
      </c>
      <c r="CF309" s="81" t="str">
        <f>IF(AND(申込書!$C$98&lt;&gt;"▼プルダウンより選択してください",申込書!$C$98&lt;&gt;"",$G309&lt;&gt;""),申込書!$M$98,"")</f>
        <v/>
      </c>
      <c r="CG309" s="81" t="str">
        <f>IF($CE$3&lt;&gt;"コンテンツなし",IF(AND(申込書!$AH$4="GIGAスクールパック",SUM($P309,$R309)&lt;&gt;0),SUM($P309,$R309),IF(AND(申込書!$AH$4="SKY安心GIGAタブレット",SUM($T309,$V309)&lt;&gt;0),SUM($T309,$V309),"")),"")</f>
        <v/>
      </c>
      <c r="CH309" s="81" t="str">
        <f>IF($CE$3&lt;&gt;"コンテンツなし",IF(AND(申込書!$AH$4="GIGAスクールパック",SUM($Q309,$S309)&lt;&gt;0),SUM($Q309,$S309),IF(AND(申込書!$AH$4="SKY安心GIGAタブレット",SUM($U309,$W309)&lt;&gt;0),SUM($U309,$W309),"")),"")</f>
        <v/>
      </c>
      <c r="CI309" s="157"/>
      <c r="CJ309" s="82"/>
      <c r="CK309" s="80" t="str">
        <f>IF(AND(申込書!$C$99&lt;&gt;"▼プルダウンより選択してください",申込書!$C$99&lt;&gt;"",申込書!$P$99&lt;&gt;"YYYY/MM/DD",$G309&lt;&gt;""),申込書!$P$99,"")</f>
        <v/>
      </c>
      <c r="CL309" s="81" t="str">
        <f>IF(AND(申込書!$C$99&lt;&gt;"▼プルダウンより選択してください",申込書!$C$99&lt;&gt;"",$G309&lt;&gt;""),申込書!$M$99,"")</f>
        <v/>
      </c>
      <c r="CM309" s="81" t="str">
        <f>IF($CK$3&lt;&gt;"コンテンツなし",IF(AND(申込書!$AH$4="GIGAスクールパック",SUM($P309,$R309)&lt;&gt;0),SUM($P309,$R309),IF(AND(申込書!$AH$4="SKY安心GIGAタブレット",SUM($T309,$V309)&lt;&gt;0),SUM($T309,$V309),"")),"")</f>
        <v/>
      </c>
      <c r="CN309" s="81" t="str">
        <f>IF($CK$3&lt;&gt;"コンテンツなし",IF(AND(申込書!$AH$4="GIGAスクールパック",SUM($Q309,$S309)&lt;&gt;0),SUM($Q309,$S309),IF(AND(申込書!$AH$4="SKY安心GIGAタブレット",SUM($U309,$W309)&lt;&gt;0),SUM($U309,$W309),"")),"")</f>
        <v/>
      </c>
      <c r="CO309" s="157"/>
      <c r="CP309" s="82"/>
      <c r="CQ309" s="80" t="str">
        <f>IF(AND(申込書!$C$100&lt;&gt;"▼プルダウンより選択してください",申込書!$C$100&lt;&gt;"",申込書!$P$100&lt;&gt;"YYYY/MM/DD",$G309&lt;&gt;""),申込書!$P$100,"")</f>
        <v/>
      </c>
      <c r="CR309" s="81" t="str">
        <f>IF(AND(申込書!$C$100&lt;&gt;"▼プルダウンより選択してください",申込書!$C$100&lt;&gt;"",$G309&lt;&gt;""),申込書!$M$100,"")</f>
        <v/>
      </c>
      <c r="CS309" s="81" t="str">
        <f>IF($CQ$3&lt;&gt;"コンテンツなし",IF(AND(申込書!$AH$4="GIGAスクールパック",SUM($P309,$R309)&lt;&gt;0),SUM($P309,$R309),IF(AND(申込書!$AH$4="SKY安心GIGAタブレット",SUM($T309,$V309)&lt;&gt;0),SUM($T309,$V309),"")),"")</f>
        <v/>
      </c>
      <c r="CT309" s="81" t="str">
        <f>IF($CQ$3&lt;&gt;"コンテンツなし",IF(AND(申込書!$AH$4="GIGAスクールパック",SUM($Q309,$S309)&lt;&gt;0),SUM($Q309,$S309),IF(AND(申込書!$AH$4="SKY安心GIGAタブレット",SUM($U309,$W309)&lt;&gt;0),SUM($U309,$W309),"")),"")</f>
        <v/>
      </c>
      <c r="CU309" s="81"/>
      <c r="CV309" s="82"/>
      <c r="CW309" s="80" t="str">
        <f>IF(AND(申込書!$C$101&lt;&gt;"▼プルダウンより選択してください",申込書!$C$101&lt;&gt;"",申込書!$P$101&lt;&gt;"YYYY/MM/DD",$G309&lt;&gt;""),申込書!$P$101,"")</f>
        <v/>
      </c>
      <c r="CX309" s="81" t="str">
        <f>IF(AND(申込書!$C$101&lt;&gt;"▼プルダウンより選択してください",申込書!$C$101&lt;&gt;"",$G309&lt;&gt;""),申込書!$M$101,"")</f>
        <v/>
      </c>
      <c r="CY309" s="81" t="str">
        <f>IF($CW$3&lt;&gt;"コンテンツなし",IF(AND(申込書!$AH$4="GIGAスクールパック",SUM($P309,$R309)&lt;&gt;0),SUM($P309,$R309),IF(AND(申込書!$AH$4="SKY安心GIGAタブレット",SUM($T309,$V309)&lt;&gt;0),SUM($T309,$V309),"")),"")</f>
        <v/>
      </c>
      <c r="CZ309" s="81" t="str">
        <f>IF($CW$3&lt;&gt;"コンテンツなし",IF(AND(申込書!$AH$4="GIGAスクールパック",SUM($Q309,$S309)&lt;&gt;0),SUM($Q309,$S309),IF(AND(申込書!$AH$4="SKY安心GIGAタブレット",SUM($U309,$W309)&lt;&gt;0),SUM($U309,$W309),"")),"")</f>
        <v/>
      </c>
      <c r="DA309" s="81"/>
      <c r="DB309" s="82"/>
      <c r="DC309" s="80" t="str">
        <f>IF(AND(申込書!$C$102&lt;&gt;"▼プルダウンより選択してください",申込書!$C$102&lt;&gt;"",申込書!$P$102&lt;&gt;"YYYY/MM/DD",$G309&lt;&gt;""),申込書!$P$102,"")</f>
        <v/>
      </c>
      <c r="DD309" s="81" t="str">
        <f>IF(AND(申込書!$C$102&lt;&gt;"▼プルダウンより選択してください",申込書!$C$102&lt;&gt;"",$G309&lt;&gt;""),申込書!$M$102,"")</f>
        <v/>
      </c>
      <c r="DE309" s="81" t="str">
        <f>IF($DC$3&lt;&gt;"コンテンツなし",IF(AND(申込書!$AH$4="GIGAスクールパック",SUM($P309,$R309)&lt;&gt;0),SUM($P309,$R309),IF(AND(申込書!$AH$4="SKY安心GIGAタブレット",SUM($T309,$V309)&lt;&gt;0),SUM($T309,$V309),"")),"")</f>
        <v/>
      </c>
      <c r="DF309" s="81" t="str">
        <f>IF($DC$3&lt;&gt;"コンテンツなし",IF(AND(申込書!$AH$4="GIGAスクールパック",SUM($Q309,$S309)&lt;&gt;0),SUM($Q309,$S309),IF(AND(申込書!$AH$4="SKY安心GIGAタブレット",SUM($U309,$W309)&lt;&gt;0),SUM($U309,$W309),"")),"")</f>
        <v/>
      </c>
      <c r="DG309" s="81"/>
      <c r="DH309" s="82"/>
      <c r="DI309" s="80" t="str">
        <f>IF(AND(申込書!$C$103&lt;&gt;"▼プルダウンより選択してください",申込書!$C$103&lt;&gt;"",申込書!$P$103&lt;&gt;"YYYY/MM/DD",$G309&lt;&gt;""),申込書!$P$103,"")</f>
        <v/>
      </c>
      <c r="DJ309" s="81" t="str">
        <f>IF(AND(申込書!$C$103&lt;&gt;"▼プルダウンより選択してください",申込書!$C$103&lt;&gt;"",$G309&lt;&gt;""),申込書!$M$103,"")</f>
        <v/>
      </c>
      <c r="DK309" s="81" t="str">
        <f>IF($DI$3&lt;&gt;"コンテンツなし",IF(AND(申込書!$AH$4="GIGAスクールパック",SUM($P309,$R309)&lt;&gt;0),SUM($P309,$R309),IF(AND(申込書!$AH$4="SKY安心GIGAタブレット",SUM($T309,$V309)&lt;&gt;0),SUM($T309,$V309),"")),"")</f>
        <v/>
      </c>
      <c r="DL309" s="81" t="str">
        <f>IF($DI$3&lt;&gt;"コンテンツなし",IF(AND(申込書!$AH$4="GIGAスクールパック",SUM($Q309,$S309)&lt;&gt;0),SUM($Q309,$S309),IF(AND(申込書!$AH$4="SKY安心GIGAタブレット",SUM($U309,$W309)&lt;&gt;0),SUM($U309,$W309),"")),"")</f>
        <v/>
      </c>
      <c r="DM309" s="81"/>
      <c r="DN309" s="82"/>
      <c r="DO309" s="80" t="str">
        <f>IF(AND(申込書!$C$104&lt;&gt;"▼プルダウンより選択してください",申込書!$C$104&lt;&gt;"",申込書!$P$104&lt;&gt;"YYYY/MM/DD",$G309&lt;&gt;""),申込書!$P$104,"")</f>
        <v/>
      </c>
      <c r="DP309" s="81" t="str">
        <f>IF(AND(申込書!$C$104&lt;&gt;"▼プルダウンより選択してください",申込書!$C$104&lt;&gt;"",$G309&lt;&gt;""),申込書!$M$104,"")</f>
        <v/>
      </c>
      <c r="DQ309" s="81" t="str">
        <f>IF($DO$3&lt;&gt;"コンテンツなし",IF(AND(申込書!$AH$4="GIGAスクールパック",SUM($P309,$R309)&lt;&gt;0),SUM($P309,$R309),IF(AND(申込書!$AH$4="SKY安心GIGAタブレット",SUM($T309,$V309)&lt;&gt;0),SUM($T309,$V309),"")),"")</f>
        <v/>
      </c>
      <c r="DR309" s="81" t="str">
        <f>IF($DO$3&lt;&gt;"コンテンツなし",IF(AND(申込書!$AH$4="GIGAスクールパック",SUM($Q309,$S309)&lt;&gt;0),SUM($Q309,$S309),IF(AND(申込書!$AH$4="SKY安心GIGAタブレット",SUM($U309,$W309)&lt;&gt;0),SUM($U309,$W309),"")),"")</f>
        <v/>
      </c>
      <c r="DS309" s="81"/>
      <c r="DT309" s="82"/>
      <c r="DU309" s="80" t="str">
        <f>IF(AND(申込書!$C$105&lt;&gt;"▼プルダウンより選択してください",申込書!$C$105&lt;&gt;"",申込書!$P$105&lt;&gt;"YYYY/MM/DD",$G309&lt;&gt;""),申込書!$P$105,"")</f>
        <v/>
      </c>
      <c r="DV309" s="81" t="str">
        <f>IF(AND(申込書!$C$105&lt;&gt;"▼プルダウンより選択してください",申込書!$C$105&lt;&gt;"",$G309&lt;&gt;""),申込書!$M$105,"")</f>
        <v/>
      </c>
      <c r="DW309" s="81" t="str">
        <f>IF($DU$3&lt;&gt;"コンテンツなし",IF(AND(申込書!$AH$4="GIGAスクールパック",SUM($P309,$R309)&lt;&gt;0),SUM($P309,$R309),IF(AND(申込書!$AH$4="SKY安心GIGAタブレット",SUM($T309,$V309)&lt;&gt;0),SUM($T309,$V309),"")),"")</f>
        <v/>
      </c>
      <c r="DX309" s="81" t="str">
        <f>IF($DU$3&lt;&gt;"コンテンツなし",IF(AND(申込書!$AH$4="GIGAスクールパック",SUM($Q309,$S309)&lt;&gt;0),SUM($Q309,$S309),IF(AND(申込書!$AH$4="SKY安心GIGAタブレット",SUM($U309,$W309)&lt;&gt;0),SUM($U309,$W309),"")),"")</f>
        <v/>
      </c>
      <c r="DY309" s="157"/>
      <c r="DZ309" s="82"/>
      <c r="EA309" s="80" t="str">
        <f>IF(AND(申込書!$C$106&lt;&gt;"▼プルダウンより選択してください",申込書!$C$106&lt;&gt;"",申込書!$P$106&lt;&gt;"YYYY/MM/DD",$G309&lt;&gt;""),申込書!$P$106,"")</f>
        <v/>
      </c>
      <c r="EB309" s="81" t="str">
        <f>IF(AND(申込書!$C$106&lt;&gt;"▼プルダウンより選択してください",申込書!$C$106&lt;&gt;"",$G309&lt;&gt;""),申込書!$M$106,"")</f>
        <v/>
      </c>
      <c r="EC309" s="81" t="str">
        <f>IF($EA$3&lt;&gt;"コンテンツなし",IF(AND(申込書!$AH$4="GIGAスクールパック",SUM($P309,$R309)&lt;&gt;0),SUM($P309,$R309),IF(AND(申込書!$AH$4="SKY安心GIGAタブレット",SUM($T309,$V309)&lt;&gt;0),SUM($T309,$V309),"")),"")</f>
        <v/>
      </c>
      <c r="ED309" s="81" t="str">
        <f>IF($EA$3&lt;&gt;"コンテンツなし",IF(AND(申込書!$AH$4="GIGAスクールパック",SUM($Q309,$S309)&lt;&gt;0),SUM($Q309,$S309),IF(AND(申込書!$AH$4="SKY安心GIGAタブレット",SUM($U309,$W309)&lt;&gt;0),SUM($U309,$W309),"")),"")</f>
        <v/>
      </c>
      <c r="EE309" s="157"/>
      <c r="EF309" s="82"/>
      <c r="EG309" s="80" t="str">
        <f>IF(AND(申込書!$C$107&lt;&gt;"▼プルダウンより選択してください",申込書!$C$107&lt;&gt;"",申込書!$P$107&lt;&gt;"YYYY/MM/DD",$G309&lt;&gt;""),申込書!$P$107,"")</f>
        <v/>
      </c>
      <c r="EH309" s="81" t="str">
        <f>IF(AND(申込書!$C$107&lt;&gt;"▼プルダウンより選択してください",申込書!$C$107&lt;&gt;"",$G309&lt;&gt;""),申込書!$M$107,"")</f>
        <v/>
      </c>
      <c r="EI309" s="81" t="str">
        <f>IF($EG$3&lt;&gt;"コンテンツなし",IF(AND(申込書!$AH$4="GIGAスクールパック",SUM($P309,$R309)&lt;&gt;0),SUM($P309,$R309),IF(AND(申込書!$AH$4="SKY安心GIGAタブレット",SUM($T309,$V309)&lt;&gt;0),SUM($T309,$V309),"")),"")</f>
        <v/>
      </c>
      <c r="EJ309" s="81" t="str">
        <f>IF($EG$3&lt;&gt;"コンテンツなし",IF(AND(申込書!$AH$4="GIGAスクールパック",SUM($Q309,$S309)&lt;&gt;0),SUM($Q309,$S309),IF(AND(申込書!$AH$4="SKY安心GIGAタブレット",SUM($U309,$W309)&lt;&gt;0),SUM($U309,$W309),"")),"")</f>
        <v/>
      </c>
      <c r="EK309" s="157"/>
      <c r="EL309" s="82"/>
      <c r="EM309" s="80" t="str">
        <f>IF(AND(申込書!$C$108&lt;&gt;"▼プルダウンより選択してください",申込書!$C$108&lt;&gt;"",申込書!$P$108&lt;&gt;"YYYY/MM/DD",$G309&lt;&gt;""),申込書!$P$108,"")</f>
        <v/>
      </c>
      <c r="EN309" s="81" t="str">
        <f>IF(AND(申込書!$C$108&lt;&gt;"▼プルダウンより選択してください",申込書!$C$108&lt;&gt;"",$G309&lt;&gt;""),申込書!$M$108,"")</f>
        <v/>
      </c>
      <c r="EO309" s="81" t="str">
        <f>IF($EM$3&lt;&gt;"コンテンツなし",IF(AND(申込書!$AH$4="GIGAスクールパック",SUM($P309,$R309)&lt;&gt;0),SUM($P309,$R309),IF(AND(申込書!$AH$4="SKY安心GIGAタブレット",SUM($T309,$V309)&lt;&gt;0),SUM($T309,$V309),"")),"")</f>
        <v/>
      </c>
      <c r="EP309" s="81" t="str">
        <f>IF($EM$3&lt;&gt;"コンテンツなし",IF(AND(申込書!$AH$4="GIGAスクールパック",SUM($Q309,$S309)&lt;&gt;0),SUM($Q309,$S309),IF(AND(申込書!$AH$4="SKY安心GIGAタブレット",SUM($U309,$W309)&lt;&gt;0),SUM($U309,$W309),"")),"")</f>
        <v/>
      </c>
      <c r="EQ309" s="157"/>
      <c r="ER309" s="82"/>
      <c r="ES309" s="80" t="str">
        <f>IF(AND(申込書!$C$109&lt;&gt;"▼プルダウンより選択してください",申込書!$C$109&lt;&gt;"",申込書!$P$109&lt;&gt;"YYYY/MM/DD",$G309&lt;&gt;""),申込書!$P$109,"")</f>
        <v/>
      </c>
      <c r="ET309" s="81" t="str">
        <f>IF(AND(申込書!$C$109&lt;&gt;"▼プルダウンより選択してください",申込書!$C$109&lt;&gt;"",$G309&lt;&gt;""),申込書!$M$109,"")</f>
        <v/>
      </c>
      <c r="EU309" s="81" t="str">
        <f>IF($ES$3&lt;&gt;"コンテンツなし",IF(AND(申込書!$AH$4="GIGAスクールパック",SUM($P309,$R309)&lt;&gt;0),SUM($P309,$R309),IF(AND(申込書!$AH$4="SKY安心GIGAタブレット",SUM($T309,$V309)&lt;&gt;0),SUM($T309,$V309),"")),"")</f>
        <v/>
      </c>
      <c r="EV309" s="81" t="str">
        <f>IF($ES$3&lt;&gt;"コンテンツなし",IF(AND(申込書!$AH$4="GIGAスクールパック",SUM($Q309,$S309)&lt;&gt;0),SUM($Q309,$S309),IF(AND(申込書!$AH$4="SKY安心GIGAタブレット",SUM($U309,$W309)&lt;&gt;0),SUM($U309,$W309),"")),"")</f>
        <v/>
      </c>
      <c r="EW309" s="157"/>
      <c r="EX309" s="82"/>
      <c r="EY309" s="80" t="str">
        <f>IF(AND(申込書!$C$110&lt;&gt;"▼プルダウンより選択してください",申込書!$C$110&lt;&gt;"",申込書!$P$110&lt;&gt;"YYYY/MM/DD",$G309&lt;&gt;""),申込書!$P$110,"")</f>
        <v/>
      </c>
      <c r="EZ309" s="81" t="str">
        <f>IF(AND(申込書!$C$110&lt;&gt;"▼プルダウンより選択してください",申込書!$C$110&lt;&gt;"",$G309&lt;&gt;""),申込書!$M$110,"")</f>
        <v/>
      </c>
      <c r="FA309" s="81" t="str">
        <f>IF($EY$3&lt;&gt;"コンテンツなし",IF(AND(申込書!$AH$4="GIGAスクールパック",SUM($P309,$R309)&lt;&gt;0),SUM($P309,$R309),IF(AND(申込書!$AH$4="SKY安心GIGAタブレット",SUM($T309,$V309)&lt;&gt;0),SUM($T309,$V309),"")),"")</f>
        <v/>
      </c>
      <c r="FB309" s="81" t="str">
        <f>IF($EY$3&lt;&gt;"コンテンツなし",IF(AND(申込書!$AH$4="GIGAスクールパック",SUM($Q309,$S309)&lt;&gt;0),SUM($Q309,$S309),IF(AND(申込書!$AH$4="SKY安心GIGAタブレット",SUM($U309,$W309)&lt;&gt;0),SUM($U309,$W309),"")),"")</f>
        <v/>
      </c>
      <c r="FC309" s="157"/>
      <c r="FD309" s="82"/>
      <c r="FE309" s="80" t="str">
        <f>IF(AND(申込書!$C$111&lt;&gt;"▼プルダウンより選択してください",申込書!$C$111&lt;&gt;"",申込書!$P$111&lt;&gt;"YYYY/MM/DD",$G309&lt;&gt;""),申込書!$P$111,"")</f>
        <v/>
      </c>
      <c r="FF309" s="81" t="str">
        <f>IF(AND(申込書!$C$111&lt;&gt;"▼プルダウンより選択してください",申込書!$C$111&lt;&gt;"",$G309&lt;&gt;""),申込書!$M$111,"")</f>
        <v/>
      </c>
      <c r="FG309" s="81" t="str">
        <f>IF($FE$3&lt;&gt;"コンテンツなし",IF(AND(申込書!$AH$4="GIGAスクールパック",SUM($P309,$R309)&lt;&gt;0),SUM($P309,$R309),IF(AND(申込書!$AH$4="SKY安心GIGAタブレット",SUM($T309,$V309)&lt;&gt;0),SUM($T309,$V309),"")),"")</f>
        <v/>
      </c>
      <c r="FH309" s="81" t="str">
        <f>IF($FE$3&lt;&gt;"コンテンツなし",IF(AND(申込書!$AH$4="GIGAスクールパック",SUM($Q309,$S309)&lt;&gt;0),SUM($Q309,$S309),IF(AND(申込書!$AH$4="SKY安心GIGAタブレット",SUM($U309,$W309)&lt;&gt;0),SUM($U309,$W309),"")),"")</f>
        <v/>
      </c>
      <c r="FI309" s="157"/>
      <c r="FJ309" s="82"/>
      <c r="FK309" s="80" t="str">
        <f>IF(AND(申込書!$C$112&lt;&gt;"▼プルダウンより選択してください",申込書!$C$112&lt;&gt;"",申込書!$P$112&lt;&gt;"YYYY/MM/DD",$G309&lt;&gt;""),申込書!$P$112,"")</f>
        <v/>
      </c>
      <c r="FL309" s="81" t="str">
        <f>IF(AND(申込書!$C$112&lt;&gt;"▼プルダウンより選択してください",申込書!$C$112&lt;&gt;"",$G309&lt;&gt;""),申込書!$M$112,"")</f>
        <v/>
      </c>
      <c r="FM309" s="81" t="str">
        <f>IF($FK$3&lt;&gt;"コンテンツなし",IF(AND(申込書!$AH$4="GIGAスクールパック",SUM($P309,$R309)&lt;&gt;0),SUM($P309,$R309),IF(AND(申込書!$AH$4="SKY安心GIGAタブレット",SUM($T309,$V309)&lt;&gt;0),SUM($T309,$V309),"")),"")</f>
        <v/>
      </c>
      <c r="FN309" s="81" t="str">
        <f>IF($FK$3&lt;&gt;"コンテンツなし",IF(AND(申込書!$AH$4="GIGAスクールパック",SUM($Q309,$S309)&lt;&gt;0),SUM($Q309,$S309),IF(AND(申込書!$AH$4="SKY安心GIGAタブレット",SUM($U309,$W309)&lt;&gt;0),SUM($U309,$W309),"")),"")</f>
        <v/>
      </c>
      <c r="FO309" s="157"/>
      <c r="FP309" s="82"/>
      <c r="FQ309" s="80" t="str">
        <f>IF(AND(申込書!$C$113&lt;&gt;"▼プルダウンより選択してください",申込書!$C$113&lt;&gt;"",申込書!$P$113&lt;&gt;"YYYY/MM/DD",$G309&lt;&gt;""),申込書!$P$113,"")</f>
        <v/>
      </c>
      <c r="FR309" s="81" t="str">
        <f>IF(AND(申込書!$C$113&lt;&gt;"▼プルダウンより選択してください",申込書!$C$113&lt;&gt;"",$G309&lt;&gt;""),申込書!$M$113,"")</f>
        <v/>
      </c>
      <c r="FS309" s="81" t="str">
        <f>IF($FQ$3&lt;&gt;"コンテンツなし",IF(AND(申込書!$AH$4="GIGAスクールパック",SUM($P309,$R309)&lt;&gt;0),SUM($P309,$R309),IF(AND(申込書!$AH$4="SKY安心GIGAタブレット",SUM($T309,$V309)&lt;&gt;0),SUM($T309,$V309),"")),"")</f>
        <v/>
      </c>
      <c r="FT309" s="81" t="str">
        <f>IF($FQ$3&lt;&gt;"コンテンツなし",IF(AND(申込書!$AH$4="GIGAスクールパック",SUM($Q309,$S309)&lt;&gt;0),SUM($Q309,$S309),IF(AND(申込書!$AH$4="SKY安心GIGAタブレット",SUM($U309,$W309)&lt;&gt;0),SUM($U309,$W309),"")),"")</f>
        <v/>
      </c>
      <c r="FU309" s="157"/>
      <c r="FV309" s="82"/>
      <c r="FW309" s="80" t="str">
        <f>IF(AND(申込書!$C$114&lt;&gt;"▼プルダウンより選択してください",申込書!$C$114&lt;&gt;"",申込書!$P$114&lt;&gt;"YYYY/MM/DD",$G309&lt;&gt;""),申込書!$P$114,"")</f>
        <v/>
      </c>
      <c r="FX309" s="81" t="str">
        <f>IF(AND(申込書!$C$114&lt;&gt;"▼プルダウンより選択してください",申込書!$C$114&lt;&gt;"",$G309&lt;&gt;""),申込書!$M$114,"")</f>
        <v/>
      </c>
      <c r="FY309" s="81" t="str">
        <f>IF($FW$3&lt;&gt;"コンテンツなし",IF(AND(申込書!$AH$4="GIGAスクールパック",SUM($P309,$R309)&lt;&gt;0),SUM($P309,$R309),IF(AND(申込書!$AH$4="SKY安心GIGAタブレット",SUM($T309,$V309)&lt;&gt;0),SUM($T309,$V309),"")),"")</f>
        <v/>
      </c>
      <c r="FZ309" s="81" t="str">
        <f>IF($FW$3&lt;&gt;"コンテンツなし",IF(AND(申込書!$AH$4="GIGAスクールパック",SUM($Q309,$S309)&lt;&gt;0),SUM($Q309,$S309),IF(AND(申込書!$AH$4="SKY安心GIGAタブレット",SUM($U309,$W309)&lt;&gt;0),SUM($U309,$W309),"")),"")</f>
        <v/>
      </c>
      <c r="GA309" s="157"/>
      <c r="GB309" s="82"/>
      <c r="GC309" s="80" t="str">
        <f>IF(AND(申込書!$C$115&lt;&gt;"▼プルダウンより選択してください",申込書!$C$115&lt;&gt;"",申込書!$P$115&lt;&gt;"YYYY/MM/DD",$G309&lt;&gt;""),申込書!$P$115,"")</f>
        <v/>
      </c>
      <c r="GD309" s="81" t="str">
        <f>IF(AND(申込書!$C$115&lt;&gt;"▼プルダウンより選択してください",申込書!$C$115&lt;&gt;"",$G309&lt;&gt;""),申込書!$M$115,"")</f>
        <v/>
      </c>
      <c r="GE309" s="81" t="str">
        <f>IF($GC$3&lt;&gt;"コンテンツなし",IF(AND(申込書!$AH$4="GIGAスクールパック",SUM($P309,$R309)&lt;&gt;0),SUM($P309,$R309),IF(AND(申込書!$AH$4="SKY安心GIGAタブレット",SUM($T309,$V309)&lt;&gt;0),SUM($T309,$V309),"")),"")</f>
        <v/>
      </c>
      <c r="GF309" s="81" t="str">
        <f>IF($GC$3&lt;&gt;"コンテンツなし",IF(AND(申込書!$AH$4="GIGAスクールパック",SUM($Q309,$S309)&lt;&gt;0),SUM($Q309,$S309),IF(AND(申込書!$AH$4="SKY安心GIGAタブレット",SUM($U309,$W309)&lt;&gt;0),SUM($U309,$W309),"")),"")</f>
        <v/>
      </c>
      <c r="GG309" s="157"/>
      <c r="GH309" s="82"/>
      <c r="GI309" s="80" t="str">
        <f>IF(AND(申込書!$C$116&lt;&gt;"▼プルダウンより選択してください",申込書!$C$116&lt;&gt;"",申込書!$P$116&lt;&gt;"YYYY/MM/DD",$G309&lt;&gt;""),申込書!$P$116,"")</f>
        <v/>
      </c>
      <c r="GJ309" s="81" t="str">
        <f>IF(AND(申込書!$C$116&lt;&gt;"▼プルダウンより選択してください",申込書!$C$116&lt;&gt;"",$G309&lt;&gt;""),申込書!$M$116,"")</f>
        <v/>
      </c>
      <c r="GK309" s="81" t="str">
        <f>IF($GI$3&lt;&gt;"コンテンツなし",IF(AND(申込書!$AH$4="GIGAスクールパック",SUM($P309,$R309)&lt;&gt;0),SUM($P309,$R309),IF(AND(申込書!$AH$4="SKY安心GIGAタブレット",SUM($T309,$V309)&lt;&gt;0),SUM($T309,$V309),"")),"")</f>
        <v/>
      </c>
      <c r="GL309" s="81" t="str">
        <f>IF($GI$3&lt;&gt;"コンテンツなし",IF(AND(申込書!$AH$4="GIGAスクールパック",SUM($Q309,$S309)&lt;&gt;0),SUM($Q309,$S309),IF(AND(申込書!$AH$4="SKY安心GIGAタブレット",SUM($U309,$W309)&lt;&gt;0),SUM($U309,$W309),"")),"")</f>
        <v/>
      </c>
      <c r="GM309" s="157"/>
      <c r="GN309" s="82"/>
      <c r="GO309" s="80" t="str">
        <f>IF(AND(申込書!$C$117&lt;&gt;"▼プルダウンより選択してください",申込書!$C$117&lt;&gt;"",申込書!$P$117&lt;&gt;"YYYY/MM/DD",$G309&lt;&gt;""),申込書!$P$117,"")</f>
        <v/>
      </c>
      <c r="GP309" s="81" t="str">
        <f>IF(AND(申込書!$C$117&lt;&gt;"▼プルダウンより選択してください",申込書!$C$117&lt;&gt;"",$G309&lt;&gt;""),申込書!$M$117,"")</f>
        <v/>
      </c>
      <c r="GQ309" s="81" t="str">
        <f>IF($GO$3&lt;&gt;"コンテンツなし",IF(AND(申込書!$AH$4="GIGAスクールパック",SUM($P309,$R309)&lt;&gt;0),SUM($P309,$R309),IF(AND(申込書!$AH$4="SKY安心GIGAタブレット",SUM($T309,$V309)&lt;&gt;0),SUM($T309,$V309),"")),"")</f>
        <v/>
      </c>
      <c r="GR309" s="81" t="str">
        <f>IF($GO$3&lt;&gt;"コンテンツなし",IF(AND(申込書!$AH$4="GIGAスクールパック",SUM($Q309,$S309)&lt;&gt;0),SUM($Q309,$S309),IF(AND(申込書!$AH$4="SKY安心GIGAタブレット",SUM($U309,$W309)&lt;&gt;0),SUM($U309,$W309),"")),"")</f>
        <v/>
      </c>
      <c r="GS309" s="157"/>
      <c r="GT309" s="82"/>
      <c r="GU309" s="80" t="str">
        <f>IF(AND(申込書!$C$118&lt;&gt;"▼プルダウンより選択してください",申込書!$C$118&lt;&gt;"",申込書!$P$118&lt;&gt;"YYYY/MM/DD",$G309&lt;&gt;""),申込書!$P$118,"")</f>
        <v/>
      </c>
      <c r="GV309" s="81" t="str">
        <f>IF(AND(申込書!$C$118&lt;&gt;"▼プルダウンより選択してください",申込書!$C$118&lt;&gt;"",$G309&lt;&gt;""),申込書!$M$118,"")</f>
        <v/>
      </c>
      <c r="GW309" s="81" t="str">
        <f>IF($GU$3&lt;&gt;"コンテンツなし",IF(AND(申込書!$AH$4="GIGAスクールパック",SUM($P309,$R309)&lt;&gt;0),SUM($P309,$R309),IF(AND(申込書!$AH$4="SKY安心GIGAタブレット",SUM($T309,$V309)&lt;&gt;0),SUM($T309,$V309),"")),"")</f>
        <v/>
      </c>
      <c r="GX309" s="81" t="str">
        <f>IF($GU$3&lt;&gt;"コンテンツなし",IF(AND(申込書!$AH$4="GIGAスクールパック",SUM($Q309,$S309)&lt;&gt;0),SUM($Q309,$S309),IF(AND(申込書!$AH$4="SKY安心GIGAタブレット",SUM($U309,$W309)&lt;&gt;0),SUM($U309,$W309),"")),"")</f>
        <v/>
      </c>
      <c r="GY309" s="157"/>
      <c r="GZ309" s="82"/>
      <c r="HA309" s="80" t="str">
        <f>IF(AND(申込書!$C$119&lt;&gt;"▼プルダウンより選択してください",申込書!$C$119&lt;&gt;"",申込書!$P$119&lt;&gt;"YYYY/MM/DD",$G309&lt;&gt;""),申込書!$P$119,"")</f>
        <v/>
      </c>
      <c r="HB309" s="81" t="str">
        <f>IF(AND(申込書!$C$119&lt;&gt;"▼プルダウンより選択してください",申込書!$C$119&lt;&gt;"",$G309&lt;&gt;""),申込書!$M$119,"")</f>
        <v/>
      </c>
      <c r="HC309" s="81" t="str">
        <f>IF($HA$3&lt;&gt;"コンテンツなし",IF(AND(申込書!$AH$4="GIGAスクールパック",SUM($P309,$R309)&lt;&gt;0),SUM($P309,$R309),IF(AND(申込書!$AH$4="SKY安心GIGAタブレット",SUM($T309,$V309)&lt;&gt;0),SUM($T309,$V309),"")),"")</f>
        <v/>
      </c>
      <c r="HD309" s="81" t="str">
        <f>IF($HA$3&lt;&gt;"コンテンツなし",IF(AND(申込書!$AH$4="GIGAスクールパック",SUM($Q309,$S309)&lt;&gt;0),SUM($Q309,$S309),IF(AND(申込書!$AH$4="SKY安心GIGAタブレット",SUM($U309,$W309)&lt;&gt;0),SUM($U309,$W309),"")),"")</f>
        <v/>
      </c>
      <c r="HE309" s="157"/>
      <c r="HF309" s="82"/>
      <c r="HG309" s="83"/>
    </row>
    <row r="310" spans="2:215" ht="26.85" customHeight="1">
      <c r="B310" s="62">
        <f t="shared" si="4"/>
        <v>305</v>
      </c>
      <c r="C310" s="63"/>
      <c r="D310" s="64"/>
      <c r="E310" s="207"/>
      <c r="F310" s="65"/>
      <c r="G310" s="66"/>
      <c r="H310" s="67"/>
      <c r="I310" s="68"/>
      <c r="J310" s="69"/>
      <c r="K310" s="70"/>
      <c r="L310" s="71"/>
      <c r="M310" s="72"/>
      <c r="N310" s="73"/>
      <c r="O310" s="74"/>
      <c r="P310" s="179"/>
      <c r="Q310" s="180"/>
      <c r="R310" s="180"/>
      <c r="S310" s="181"/>
      <c r="T310" s="179"/>
      <c r="U310" s="180"/>
      <c r="V310" s="182"/>
      <c r="W310" s="181"/>
      <c r="X310" s="75"/>
      <c r="Y310" s="76"/>
      <c r="Z310" s="77"/>
      <c r="AA310" s="78"/>
      <c r="AB310" s="79"/>
      <c r="AC310" s="79"/>
      <c r="AD310" s="79"/>
      <c r="AE310" s="77"/>
      <c r="AF310" s="139"/>
      <c r="AG310" s="139"/>
      <c r="AH310" s="139"/>
      <c r="AI310" s="80" t="str">
        <f>IF(AND(申込書!$C$90&lt;&gt;"▼プルダウンより選択してください",申込書!$C$90&lt;&gt;"",申込書!$P$90&lt;&gt;"YYYY/MM/DD",$G310&lt;&gt;""),申込書!$P$90,"")</f>
        <v/>
      </c>
      <c r="AJ310" s="81" t="str">
        <f>IF(AND(申込書!$C$90&lt;&gt;"▼プルダウンより選択してください",申込書!$C$90&lt;&gt;"",$G310&lt;&gt;""),申込書!$M$90,"")</f>
        <v/>
      </c>
      <c r="AK310" s="81" t="str">
        <f>IF($AI$3&lt;&gt;"コンテンツなし",IF(AND(申込書!$AH$4="GIGAスクールパック",SUM($P310,$R310)&lt;&gt;0),SUM($P310,$R310),IF(AND(申込書!$AH$4="SKY安心GIGAタブレット",SUM($T310,$V310)&lt;&gt;0),SUM($T310,$V310),"")),"")</f>
        <v/>
      </c>
      <c r="AL310" s="81" t="str">
        <f>IF($AI$3&lt;&gt;"コンテンツなし",IF(AND(申込書!$AH$4="GIGAスクールパック",SUM($Q310,$S310)&lt;&gt;0),SUM($Q310,$S310),IF(AND(申込書!$AH$4="SKY安心GIGAタブレット",SUM($U310,$W310)&lt;&gt;0),SUM($U310,$W310),"")),"")</f>
        <v/>
      </c>
      <c r="AM310" s="157"/>
      <c r="AN310" s="82"/>
      <c r="AO310" s="80" t="str">
        <f>IF(AND(申込書!$C$91&lt;&gt;"▼プルダウンより選択してください",申込書!$C$91&lt;&gt;"",申込書!$P$91&lt;&gt;"YYYY/MM/DD",$G310&lt;&gt;""),申込書!$P$91,"")</f>
        <v/>
      </c>
      <c r="AP310" s="81" t="str">
        <f>IF(AND(申込書!$C$91&lt;&gt;"▼プルダウンより選択してください",申込書!$C$91&lt;&gt;"",$G310&lt;&gt;""),申込書!$M$91,"")</f>
        <v/>
      </c>
      <c r="AQ310" s="81" t="str">
        <f>IF($AO$3&lt;&gt;"コンテンツなし",IF(AND(申込書!$AH$4="GIGAスクールパック",SUM($P310,$R310)&lt;&gt;0),SUM($P310,$R310),IF(AND(申込書!$AH$4="SKY安心GIGAタブレット",SUM($T310,$V310)&lt;&gt;0),SUM($T310,$V310),"")),"")</f>
        <v/>
      </c>
      <c r="AR310" s="81" t="str">
        <f>IF($AO$3&lt;&gt;"コンテンツなし",IF(AND(申込書!$AH$4="GIGAスクールパック",SUM($Q310,$S310)&lt;&gt;0),SUM($Q310,$S310),IF(AND(申込書!$AH$4="SKY安心GIGAタブレット",SUM($U310,$W310)&lt;&gt;0),SUM($U310,$W310),"")),"")</f>
        <v/>
      </c>
      <c r="AS310" s="157"/>
      <c r="AT310" s="82"/>
      <c r="AU310" s="80" t="str">
        <f>IF(AND(申込書!$C$92&lt;&gt;"▼プルダウンより選択してください",申込書!$C$92&lt;&gt;"",申込書!$P$92&lt;&gt;"YYYY/MM/DD",$G310&lt;&gt;""),申込書!$P$92,"")</f>
        <v/>
      </c>
      <c r="AV310" s="81" t="str">
        <f>IF(AND(申込書!$C$92&lt;&gt;"▼プルダウンより選択してください",申込書!$C$92&lt;&gt;"",$G310&lt;&gt;""),申込書!$M$92,"")</f>
        <v/>
      </c>
      <c r="AW310" s="81" t="str">
        <f>IF($AU$3&lt;&gt;"コンテンツなし",IF(AND(申込書!$AH$4="GIGAスクールパック",SUM($P310,$R310)&lt;&gt;0),SUM($P310,$R310),IF(AND(申込書!$AH$4="SKY安心GIGAタブレット",SUM($T310,$V310)&lt;&gt;0),SUM($T310,$V310),"")),"")</f>
        <v/>
      </c>
      <c r="AX310" s="81" t="str">
        <f>IF($AU$3&lt;&gt;"コンテンツなし",IF(AND(申込書!$AH$4="GIGAスクールパック",SUM($Q310,$S310)&lt;&gt;0),SUM($Q310,$S310),IF(AND(申込書!$AH$4="SKY安心GIGAタブレット",SUM($U310,$W310)&lt;&gt;0),SUM($U310,$W310),"")),"")</f>
        <v/>
      </c>
      <c r="AY310" s="157"/>
      <c r="AZ310" s="82"/>
      <c r="BA310" s="80" t="str">
        <f>IF(AND(申込書!$C$93&lt;&gt;"▼プルダウンより選択してください",申込書!$C$93&lt;&gt;"",申込書!$P$93&lt;&gt;"YYYY/MM/DD",$G310&lt;&gt;""),申込書!$P$93,"")</f>
        <v/>
      </c>
      <c r="BB310" s="81" t="str">
        <f>IF(AND(申込書!$C$93&lt;&gt;"▼プルダウンより選択してください",申込書!$C$93&lt;&gt;"",申込書!$M$93&gt;=1,$G310&lt;&gt;""),申込書!$M$93,"")</f>
        <v/>
      </c>
      <c r="BC310" s="81" t="str">
        <f>IF($BA$3&lt;&gt;"コンテンツなし",IF(AND(申込書!$AH$4="GIGAスクールパック",SUM($P310,$R310)&lt;&gt;0),SUM($P310,$R310),IF(AND(申込書!$AH$4="SKY安心GIGAタブレット",SUM($T310,$V310)&lt;&gt;0),SUM($T310,$V310),"")),"")</f>
        <v/>
      </c>
      <c r="BD310" s="81" t="str">
        <f>IF($BA$3&lt;&gt;"コンテンツなし",IF(AND(申込書!$AH$4="GIGAスクールパック",SUM($Q310,$S310)&lt;&gt;0),SUM($Q310,$S310),IF(AND(申込書!$AH$4="SKY安心GIGAタブレット",SUM($U310,$W310)&lt;&gt;0),SUM($U310,$W310),"")),"")</f>
        <v/>
      </c>
      <c r="BE310" s="157"/>
      <c r="BF310" s="82"/>
      <c r="BG310" s="80" t="str">
        <f>IF(AND(申込書!$C$94&lt;&gt;"▼プルダウンより選択してください",申込書!$C$94&lt;&gt;"",申込書!$P$94&lt;&gt;"YYYY/MM/DD",$G310&lt;&gt;""),申込書!$P$94,"")</f>
        <v/>
      </c>
      <c r="BH310" s="81" t="str">
        <f>IF(AND(申込書!$C$94&lt;&gt;"▼プルダウンより選択してください",申込書!$C$94&lt;&gt;"",$G310&lt;&gt;""),申込書!$M$94,"")</f>
        <v/>
      </c>
      <c r="BI310" s="81" t="str">
        <f>IF($BG$3&lt;&gt;"コンテンツなし",IF(AND(申込書!$AH$4="GIGAスクールパック",SUM($P310,$R310)&lt;&gt;0),SUM($P310,$R310),IF(AND(申込書!$AH$4="SKY安心GIGAタブレット",SUM($T310,$V310)&lt;&gt;0),SUM($T310,$V310),"")),"")</f>
        <v/>
      </c>
      <c r="BJ310" s="81" t="str">
        <f>IF($BG$3&lt;&gt;"コンテンツなし",IF(AND(申込書!$AH$4="GIGAスクールパック",SUM($Q310,$S310)&lt;&gt;0),SUM($Q310,$S310),IF(AND(申込書!$AH$4="SKY安心GIGAタブレット",SUM($U310,$W310)&lt;&gt;0),SUM($U310,$W310),"")),"")</f>
        <v/>
      </c>
      <c r="BK310" s="157"/>
      <c r="BL310" s="82"/>
      <c r="BM310" s="80" t="str">
        <f>IF(AND(申込書!$C$95&lt;&gt;"▼プルダウンより選択してください",申込書!$C$95&lt;&gt;"",申込書!$P$95&lt;&gt;"YYYY/MM/DD",$G310&lt;&gt;""),申込書!$P$95,"")</f>
        <v/>
      </c>
      <c r="BN310" s="81" t="str">
        <f>IF(AND(申込書!$C$95&lt;&gt;"▼プルダウンより選択してください",申込書!$C$95&lt;&gt;"",$G310&lt;&gt;""),申込書!$M$95,"")</f>
        <v/>
      </c>
      <c r="BO310" s="81" t="str">
        <f>IF($BM$3&lt;&gt;"コンテンツなし",IF(AND(申込書!$AH$4="GIGAスクールパック",SUM($P310,$R310)&lt;&gt;0),SUM($P310,$R310),IF(AND(申込書!$AH$4="SKY安心GIGAタブレット",SUM($T310,$V310)&lt;&gt;0),SUM($T310,$V310),"")),"")</f>
        <v/>
      </c>
      <c r="BP310" s="81" t="str">
        <f>IF($BM$3&lt;&gt;"コンテンツなし",IF(AND(申込書!$AH$4="GIGAスクールパック",SUM($Q310,$S310)&lt;&gt;0),SUM($Q310,$S310),IF(AND(申込書!$AH$4="SKY安心GIGAタブレット",SUM($U310,$W310)&lt;&gt;0),SUM($U310,$W310),"")),"")</f>
        <v/>
      </c>
      <c r="BQ310" s="157"/>
      <c r="BR310" s="82"/>
      <c r="BS310" s="80" t="str">
        <f>IF(AND(申込書!$C$96&lt;&gt;"▼プルダウンより選択してください",申込書!$C$96&lt;&gt;"",申込書!$P$96&lt;&gt;"YYYY/MM/DD",$G310&lt;&gt;""),申込書!$P$96,"")</f>
        <v/>
      </c>
      <c r="BT310" s="81" t="str">
        <f>IF(AND(申込書!$C$96&lt;&gt;"▼プルダウンより選択してください",申込書!$C$96&lt;&gt;"",$G310&lt;&gt;""),申込書!$M$96,"")</f>
        <v/>
      </c>
      <c r="BU310" s="81" t="str">
        <f>IF($BS$3&lt;&gt;"コンテンツなし",IF(AND(申込書!$AH$4="GIGAスクールパック",SUM($P310,$R310)&lt;&gt;0),SUM($P310,$R310),IF(AND(申込書!$AH$4="SKY安心GIGAタブレット",SUM($T310,$V310)&lt;&gt;0),SUM($T310,$V310),"")),"")</f>
        <v/>
      </c>
      <c r="BV310" s="81" t="str">
        <f>IF($BS$3&lt;&gt;"コンテンツなし",IF(AND(申込書!$AH$4="GIGAスクールパック",SUM($Q310,$S310)&lt;&gt;0),SUM($Q310,$S310),IF(AND(申込書!$AH$4="SKY安心GIGAタブレット",SUM($U310,$W310)&lt;&gt;0),SUM($U310,$W310),"")),"")</f>
        <v/>
      </c>
      <c r="BW310" s="157"/>
      <c r="BX310" s="82"/>
      <c r="BY310" s="80" t="str">
        <f>IF(AND(申込書!$C$97&lt;&gt;"▼プルダウンより選択してください",申込書!$C$97&lt;&gt;"",申込書!$P$97&lt;&gt;"YYYY/MM/DD",$G310&lt;&gt;""),申込書!$P$97,"")</f>
        <v/>
      </c>
      <c r="BZ310" s="81" t="str">
        <f>IF(AND(申込書!$C$97&lt;&gt;"▼プルダウンより選択してください",申込書!$C$97&lt;&gt;"",$G310&lt;&gt;""),申込書!$M$97,"")</f>
        <v/>
      </c>
      <c r="CA310" s="81" t="str">
        <f>IF($BY$3&lt;&gt;"コンテンツなし",IF(AND(申込書!$AH$4="GIGAスクールパック",SUM($P310,$R310)&lt;&gt;0),SUM($P310,$R310),IF(AND(申込書!$AH$4="SKY安心GIGAタブレット",SUM($T310,$V310)&lt;&gt;0),SUM($T310,$V310),"")),"")</f>
        <v/>
      </c>
      <c r="CB310" s="81" t="str">
        <f>IF($BY$3&lt;&gt;"コンテンツなし",IF(AND(申込書!$AH$4="GIGAスクールパック",SUM($Q310,$S310)&lt;&gt;0),SUM($Q310,$S310),IF(AND(申込書!$AH$4="SKY安心GIGAタブレット",SUM($U310,$W310)&lt;&gt;0),SUM($U310,$W310),"")),"")</f>
        <v/>
      </c>
      <c r="CC310" s="157"/>
      <c r="CD310" s="82"/>
      <c r="CE310" s="80" t="str">
        <f>IF(AND(申込書!$C$98&lt;&gt;"▼プルダウンより選択してください",申込書!$C$98&lt;&gt;"",申込書!$P$98&lt;&gt;"YYYY/MM/DD",$G310&lt;&gt;""),申込書!$P$98,"")</f>
        <v/>
      </c>
      <c r="CF310" s="81" t="str">
        <f>IF(AND(申込書!$C$98&lt;&gt;"▼プルダウンより選択してください",申込書!$C$98&lt;&gt;"",$G310&lt;&gt;""),申込書!$M$98,"")</f>
        <v/>
      </c>
      <c r="CG310" s="81" t="str">
        <f>IF($CE$3&lt;&gt;"コンテンツなし",IF(AND(申込書!$AH$4="GIGAスクールパック",SUM($P310,$R310)&lt;&gt;0),SUM($P310,$R310),IF(AND(申込書!$AH$4="SKY安心GIGAタブレット",SUM($T310,$V310)&lt;&gt;0),SUM($T310,$V310),"")),"")</f>
        <v/>
      </c>
      <c r="CH310" s="81" t="str">
        <f>IF($CE$3&lt;&gt;"コンテンツなし",IF(AND(申込書!$AH$4="GIGAスクールパック",SUM($Q310,$S310)&lt;&gt;0),SUM($Q310,$S310),IF(AND(申込書!$AH$4="SKY安心GIGAタブレット",SUM($U310,$W310)&lt;&gt;0),SUM($U310,$W310),"")),"")</f>
        <v/>
      </c>
      <c r="CI310" s="157"/>
      <c r="CJ310" s="82"/>
      <c r="CK310" s="80" t="str">
        <f>IF(AND(申込書!$C$99&lt;&gt;"▼プルダウンより選択してください",申込書!$C$99&lt;&gt;"",申込書!$P$99&lt;&gt;"YYYY/MM/DD",$G310&lt;&gt;""),申込書!$P$99,"")</f>
        <v/>
      </c>
      <c r="CL310" s="81" t="str">
        <f>IF(AND(申込書!$C$99&lt;&gt;"▼プルダウンより選択してください",申込書!$C$99&lt;&gt;"",$G310&lt;&gt;""),申込書!$M$99,"")</f>
        <v/>
      </c>
      <c r="CM310" s="81" t="str">
        <f>IF($CK$3&lt;&gt;"コンテンツなし",IF(AND(申込書!$AH$4="GIGAスクールパック",SUM($P310,$R310)&lt;&gt;0),SUM($P310,$R310),IF(AND(申込書!$AH$4="SKY安心GIGAタブレット",SUM($T310,$V310)&lt;&gt;0),SUM($T310,$V310),"")),"")</f>
        <v/>
      </c>
      <c r="CN310" s="81" t="str">
        <f>IF($CK$3&lt;&gt;"コンテンツなし",IF(AND(申込書!$AH$4="GIGAスクールパック",SUM($Q310,$S310)&lt;&gt;0),SUM($Q310,$S310),IF(AND(申込書!$AH$4="SKY安心GIGAタブレット",SUM($U310,$W310)&lt;&gt;0),SUM($U310,$W310),"")),"")</f>
        <v/>
      </c>
      <c r="CO310" s="157"/>
      <c r="CP310" s="82"/>
      <c r="CQ310" s="80" t="str">
        <f>IF(AND(申込書!$C$100&lt;&gt;"▼プルダウンより選択してください",申込書!$C$100&lt;&gt;"",申込書!$P$100&lt;&gt;"YYYY/MM/DD",$G310&lt;&gt;""),申込書!$P$100,"")</f>
        <v/>
      </c>
      <c r="CR310" s="81" t="str">
        <f>IF(AND(申込書!$C$100&lt;&gt;"▼プルダウンより選択してください",申込書!$C$100&lt;&gt;"",$G310&lt;&gt;""),申込書!$M$100,"")</f>
        <v/>
      </c>
      <c r="CS310" s="81" t="str">
        <f>IF($CQ$3&lt;&gt;"コンテンツなし",IF(AND(申込書!$AH$4="GIGAスクールパック",SUM($P310,$R310)&lt;&gt;0),SUM($P310,$R310),IF(AND(申込書!$AH$4="SKY安心GIGAタブレット",SUM($T310,$V310)&lt;&gt;0),SUM($T310,$V310),"")),"")</f>
        <v/>
      </c>
      <c r="CT310" s="81" t="str">
        <f>IF($CQ$3&lt;&gt;"コンテンツなし",IF(AND(申込書!$AH$4="GIGAスクールパック",SUM($Q310,$S310)&lt;&gt;0),SUM($Q310,$S310),IF(AND(申込書!$AH$4="SKY安心GIGAタブレット",SUM($U310,$W310)&lt;&gt;0),SUM($U310,$W310),"")),"")</f>
        <v/>
      </c>
      <c r="CU310" s="81"/>
      <c r="CV310" s="82"/>
      <c r="CW310" s="80" t="str">
        <f>IF(AND(申込書!$C$101&lt;&gt;"▼プルダウンより選択してください",申込書!$C$101&lt;&gt;"",申込書!$P$101&lt;&gt;"YYYY/MM/DD",$G310&lt;&gt;""),申込書!$P$101,"")</f>
        <v/>
      </c>
      <c r="CX310" s="81" t="str">
        <f>IF(AND(申込書!$C$101&lt;&gt;"▼プルダウンより選択してください",申込書!$C$101&lt;&gt;"",$G310&lt;&gt;""),申込書!$M$101,"")</f>
        <v/>
      </c>
      <c r="CY310" s="81" t="str">
        <f>IF($CW$3&lt;&gt;"コンテンツなし",IF(AND(申込書!$AH$4="GIGAスクールパック",SUM($P310,$R310)&lt;&gt;0),SUM($P310,$R310),IF(AND(申込書!$AH$4="SKY安心GIGAタブレット",SUM($T310,$V310)&lt;&gt;0),SUM($T310,$V310),"")),"")</f>
        <v/>
      </c>
      <c r="CZ310" s="81" t="str">
        <f>IF($CW$3&lt;&gt;"コンテンツなし",IF(AND(申込書!$AH$4="GIGAスクールパック",SUM($Q310,$S310)&lt;&gt;0),SUM($Q310,$S310),IF(AND(申込書!$AH$4="SKY安心GIGAタブレット",SUM($U310,$W310)&lt;&gt;0),SUM($U310,$W310),"")),"")</f>
        <v/>
      </c>
      <c r="DA310" s="81"/>
      <c r="DB310" s="82"/>
      <c r="DC310" s="80" t="str">
        <f>IF(AND(申込書!$C$102&lt;&gt;"▼プルダウンより選択してください",申込書!$C$102&lt;&gt;"",申込書!$P$102&lt;&gt;"YYYY/MM/DD",$G310&lt;&gt;""),申込書!$P$102,"")</f>
        <v/>
      </c>
      <c r="DD310" s="81" t="str">
        <f>IF(AND(申込書!$C$102&lt;&gt;"▼プルダウンより選択してください",申込書!$C$102&lt;&gt;"",$G310&lt;&gt;""),申込書!$M$102,"")</f>
        <v/>
      </c>
      <c r="DE310" s="81" t="str">
        <f>IF($DC$3&lt;&gt;"コンテンツなし",IF(AND(申込書!$AH$4="GIGAスクールパック",SUM($P310,$R310)&lt;&gt;0),SUM($P310,$R310),IF(AND(申込書!$AH$4="SKY安心GIGAタブレット",SUM($T310,$V310)&lt;&gt;0),SUM($T310,$V310),"")),"")</f>
        <v/>
      </c>
      <c r="DF310" s="81" t="str">
        <f>IF($DC$3&lt;&gt;"コンテンツなし",IF(AND(申込書!$AH$4="GIGAスクールパック",SUM($Q310,$S310)&lt;&gt;0),SUM($Q310,$S310),IF(AND(申込書!$AH$4="SKY安心GIGAタブレット",SUM($U310,$W310)&lt;&gt;0),SUM($U310,$W310),"")),"")</f>
        <v/>
      </c>
      <c r="DG310" s="81"/>
      <c r="DH310" s="82"/>
      <c r="DI310" s="80" t="str">
        <f>IF(AND(申込書!$C$103&lt;&gt;"▼プルダウンより選択してください",申込書!$C$103&lt;&gt;"",申込書!$P$103&lt;&gt;"YYYY/MM/DD",$G310&lt;&gt;""),申込書!$P$103,"")</f>
        <v/>
      </c>
      <c r="DJ310" s="81" t="str">
        <f>IF(AND(申込書!$C$103&lt;&gt;"▼プルダウンより選択してください",申込書!$C$103&lt;&gt;"",$G310&lt;&gt;""),申込書!$M$103,"")</f>
        <v/>
      </c>
      <c r="DK310" s="81" t="str">
        <f>IF($DI$3&lt;&gt;"コンテンツなし",IF(AND(申込書!$AH$4="GIGAスクールパック",SUM($P310,$R310)&lt;&gt;0),SUM($P310,$R310),IF(AND(申込書!$AH$4="SKY安心GIGAタブレット",SUM($T310,$V310)&lt;&gt;0),SUM($T310,$V310),"")),"")</f>
        <v/>
      </c>
      <c r="DL310" s="81" t="str">
        <f>IF($DI$3&lt;&gt;"コンテンツなし",IF(AND(申込書!$AH$4="GIGAスクールパック",SUM($Q310,$S310)&lt;&gt;0),SUM($Q310,$S310),IF(AND(申込書!$AH$4="SKY安心GIGAタブレット",SUM($U310,$W310)&lt;&gt;0),SUM($U310,$W310),"")),"")</f>
        <v/>
      </c>
      <c r="DM310" s="81"/>
      <c r="DN310" s="82"/>
      <c r="DO310" s="80" t="str">
        <f>IF(AND(申込書!$C$104&lt;&gt;"▼プルダウンより選択してください",申込書!$C$104&lt;&gt;"",申込書!$P$104&lt;&gt;"YYYY/MM/DD",$G310&lt;&gt;""),申込書!$P$104,"")</f>
        <v/>
      </c>
      <c r="DP310" s="81" t="str">
        <f>IF(AND(申込書!$C$104&lt;&gt;"▼プルダウンより選択してください",申込書!$C$104&lt;&gt;"",$G310&lt;&gt;""),申込書!$M$104,"")</f>
        <v/>
      </c>
      <c r="DQ310" s="81" t="str">
        <f>IF($DO$3&lt;&gt;"コンテンツなし",IF(AND(申込書!$AH$4="GIGAスクールパック",SUM($P310,$R310)&lt;&gt;0),SUM($P310,$R310),IF(AND(申込書!$AH$4="SKY安心GIGAタブレット",SUM($T310,$V310)&lt;&gt;0),SUM($T310,$V310),"")),"")</f>
        <v/>
      </c>
      <c r="DR310" s="81" t="str">
        <f>IF($DO$3&lt;&gt;"コンテンツなし",IF(AND(申込書!$AH$4="GIGAスクールパック",SUM($Q310,$S310)&lt;&gt;0),SUM($Q310,$S310),IF(AND(申込書!$AH$4="SKY安心GIGAタブレット",SUM($U310,$W310)&lt;&gt;0),SUM($U310,$W310),"")),"")</f>
        <v/>
      </c>
      <c r="DS310" s="81"/>
      <c r="DT310" s="82"/>
      <c r="DU310" s="80" t="str">
        <f>IF(AND(申込書!$C$105&lt;&gt;"▼プルダウンより選択してください",申込書!$C$105&lt;&gt;"",申込書!$P$105&lt;&gt;"YYYY/MM/DD",$G310&lt;&gt;""),申込書!$P$105,"")</f>
        <v/>
      </c>
      <c r="DV310" s="81" t="str">
        <f>IF(AND(申込書!$C$105&lt;&gt;"▼プルダウンより選択してください",申込書!$C$105&lt;&gt;"",$G310&lt;&gt;""),申込書!$M$105,"")</f>
        <v/>
      </c>
      <c r="DW310" s="81" t="str">
        <f>IF($DU$3&lt;&gt;"コンテンツなし",IF(AND(申込書!$AH$4="GIGAスクールパック",SUM($P310,$R310)&lt;&gt;0),SUM($P310,$R310),IF(AND(申込書!$AH$4="SKY安心GIGAタブレット",SUM($T310,$V310)&lt;&gt;0),SUM($T310,$V310),"")),"")</f>
        <v/>
      </c>
      <c r="DX310" s="81" t="str">
        <f>IF($DU$3&lt;&gt;"コンテンツなし",IF(AND(申込書!$AH$4="GIGAスクールパック",SUM($Q310,$S310)&lt;&gt;0),SUM($Q310,$S310),IF(AND(申込書!$AH$4="SKY安心GIGAタブレット",SUM($U310,$W310)&lt;&gt;0),SUM($U310,$W310),"")),"")</f>
        <v/>
      </c>
      <c r="DY310" s="157"/>
      <c r="DZ310" s="82"/>
      <c r="EA310" s="80" t="str">
        <f>IF(AND(申込書!$C$106&lt;&gt;"▼プルダウンより選択してください",申込書!$C$106&lt;&gt;"",申込書!$P$106&lt;&gt;"YYYY/MM/DD",$G310&lt;&gt;""),申込書!$P$106,"")</f>
        <v/>
      </c>
      <c r="EB310" s="81" t="str">
        <f>IF(AND(申込書!$C$106&lt;&gt;"▼プルダウンより選択してください",申込書!$C$106&lt;&gt;"",$G310&lt;&gt;""),申込書!$M$106,"")</f>
        <v/>
      </c>
      <c r="EC310" s="81" t="str">
        <f>IF($EA$3&lt;&gt;"コンテンツなし",IF(AND(申込書!$AH$4="GIGAスクールパック",SUM($P310,$R310)&lt;&gt;0),SUM($P310,$R310),IF(AND(申込書!$AH$4="SKY安心GIGAタブレット",SUM($T310,$V310)&lt;&gt;0),SUM($T310,$V310),"")),"")</f>
        <v/>
      </c>
      <c r="ED310" s="81" t="str">
        <f>IF($EA$3&lt;&gt;"コンテンツなし",IF(AND(申込書!$AH$4="GIGAスクールパック",SUM($Q310,$S310)&lt;&gt;0),SUM($Q310,$S310),IF(AND(申込書!$AH$4="SKY安心GIGAタブレット",SUM($U310,$W310)&lt;&gt;0),SUM($U310,$W310),"")),"")</f>
        <v/>
      </c>
      <c r="EE310" s="157"/>
      <c r="EF310" s="82"/>
      <c r="EG310" s="80" t="str">
        <f>IF(AND(申込書!$C$107&lt;&gt;"▼プルダウンより選択してください",申込書!$C$107&lt;&gt;"",申込書!$P$107&lt;&gt;"YYYY/MM/DD",$G310&lt;&gt;""),申込書!$P$107,"")</f>
        <v/>
      </c>
      <c r="EH310" s="81" t="str">
        <f>IF(AND(申込書!$C$107&lt;&gt;"▼プルダウンより選択してください",申込書!$C$107&lt;&gt;"",$G310&lt;&gt;""),申込書!$M$107,"")</f>
        <v/>
      </c>
      <c r="EI310" s="81" t="str">
        <f>IF($EG$3&lt;&gt;"コンテンツなし",IF(AND(申込書!$AH$4="GIGAスクールパック",SUM($P310,$R310)&lt;&gt;0),SUM($P310,$R310),IF(AND(申込書!$AH$4="SKY安心GIGAタブレット",SUM($T310,$V310)&lt;&gt;0),SUM($T310,$V310),"")),"")</f>
        <v/>
      </c>
      <c r="EJ310" s="81" t="str">
        <f>IF($EG$3&lt;&gt;"コンテンツなし",IF(AND(申込書!$AH$4="GIGAスクールパック",SUM($Q310,$S310)&lt;&gt;0),SUM($Q310,$S310),IF(AND(申込書!$AH$4="SKY安心GIGAタブレット",SUM($U310,$W310)&lt;&gt;0),SUM($U310,$W310),"")),"")</f>
        <v/>
      </c>
      <c r="EK310" s="157"/>
      <c r="EL310" s="82"/>
      <c r="EM310" s="80" t="str">
        <f>IF(AND(申込書!$C$108&lt;&gt;"▼プルダウンより選択してください",申込書!$C$108&lt;&gt;"",申込書!$P$108&lt;&gt;"YYYY/MM/DD",$G310&lt;&gt;""),申込書!$P$108,"")</f>
        <v/>
      </c>
      <c r="EN310" s="81" t="str">
        <f>IF(AND(申込書!$C$108&lt;&gt;"▼プルダウンより選択してください",申込書!$C$108&lt;&gt;"",$G310&lt;&gt;""),申込書!$M$108,"")</f>
        <v/>
      </c>
      <c r="EO310" s="81" t="str">
        <f>IF($EM$3&lt;&gt;"コンテンツなし",IF(AND(申込書!$AH$4="GIGAスクールパック",SUM($P310,$R310)&lt;&gt;0),SUM($P310,$R310),IF(AND(申込書!$AH$4="SKY安心GIGAタブレット",SUM($T310,$V310)&lt;&gt;0),SUM($T310,$V310),"")),"")</f>
        <v/>
      </c>
      <c r="EP310" s="81" t="str">
        <f>IF($EM$3&lt;&gt;"コンテンツなし",IF(AND(申込書!$AH$4="GIGAスクールパック",SUM($Q310,$S310)&lt;&gt;0),SUM($Q310,$S310),IF(AND(申込書!$AH$4="SKY安心GIGAタブレット",SUM($U310,$W310)&lt;&gt;0),SUM($U310,$W310),"")),"")</f>
        <v/>
      </c>
      <c r="EQ310" s="157"/>
      <c r="ER310" s="82"/>
      <c r="ES310" s="80" t="str">
        <f>IF(AND(申込書!$C$109&lt;&gt;"▼プルダウンより選択してください",申込書!$C$109&lt;&gt;"",申込書!$P$109&lt;&gt;"YYYY/MM/DD",$G310&lt;&gt;""),申込書!$P$109,"")</f>
        <v/>
      </c>
      <c r="ET310" s="81" t="str">
        <f>IF(AND(申込書!$C$109&lt;&gt;"▼プルダウンより選択してください",申込書!$C$109&lt;&gt;"",$G310&lt;&gt;""),申込書!$M$109,"")</f>
        <v/>
      </c>
      <c r="EU310" s="81" t="str">
        <f>IF($ES$3&lt;&gt;"コンテンツなし",IF(AND(申込書!$AH$4="GIGAスクールパック",SUM($P310,$R310)&lt;&gt;0),SUM($P310,$R310),IF(AND(申込書!$AH$4="SKY安心GIGAタブレット",SUM($T310,$V310)&lt;&gt;0),SUM($T310,$V310),"")),"")</f>
        <v/>
      </c>
      <c r="EV310" s="81" t="str">
        <f>IF($ES$3&lt;&gt;"コンテンツなし",IF(AND(申込書!$AH$4="GIGAスクールパック",SUM($Q310,$S310)&lt;&gt;0),SUM($Q310,$S310),IF(AND(申込書!$AH$4="SKY安心GIGAタブレット",SUM($U310,$W310)&lt;&gt;0),SUM($U310,$W310),"")),"")</f>
        <v/>
      </c>
      <c r="EW310" s="157"/>
      <c r="EX310" s="82"/>
      <c r="EY310" s="80" t="str">
        <f>IF(AND(申込書!$C$110&lt;&gt;"▼プルダウンより選択してください",申込書!$C$110&lt;&gt;"",申込書!$P$110&lt;&gt;"YYYY/MM/DD",$G310&lt;&gt;""),申込書!$P$110,"")</f>
        <v/>
      </c>
      <c r="EZ310" s="81" t="str">
        <f>IF(AND(申込書!$C$110&lt;&gt;"▼プルダウンより選択してください",申込書!$C$110&lt;&gt;"",$G310&lt;&gt;""),申込書!$M$110,"")</f>
        <v/>
      </c>
      <c r="FA310" s="81" t="str">
        <f>IF($EY$3&lt;&gt;"コンテンツなし",IF(AND(申込書!$AH$4="GIGAスクールパック",SUM($P310,$R310)&lt;&gt;0),SUM($P310,$R310),IF(AND(申込書!$AH$4="SKY安心GIGAタブレット",SUM($T310,$V310)&lt;&gt;0),SUM($T310,$V310),"")),"")</f>
        <v/>
      </c>
      <c r="FB310" s="81" t="str">
        <f>IF($EY$3&lt;&gt;"コンテンツなし",IF(AND(申込書!$AH$4="GIGAスクールパック",SUM($Q310,$S310)&lt;&gt;0),SUM($Q310,$S310),IF(AND(申込書!$AH$4="SKY安心GIGAタブレット",SUM($U310,$W310)&lt;&gt;0),SUM($U310,$W310),"")),"")</f>
        <v/>
      </c>
      <c r="FC310" s="157"/>
      <c r="FD310" s="82"/>
      <c r="FE310" s="80" t="str">
        <f>IF(AND(申込書!$C$111&lt;&gt;"▼プルダウンより選択してください",申込書!$C$111&lt;&gt;"",申込書!$P$111&lt;&gt;"YYYY/MM/DD",$G310&lt;&gt;""),申込書!$P$111,"")</f>
        <v/>
      </c>
      <c r="FF310" s="81" t="str">
        <f>IF(AND(申込書!$C$111&lt;&gt;"▼プルダウンより選択してください",申込書!$C$111&lt;&gt;"",$G310&lt;&gt;""),申込書!$M$111,"")</f>
        <v/>
      </c>
      <c r="FG310" s="81" t="str">
        <f>IF($FE$3&lt;&gt;"コンテンツなし",IF(AND(申込書!$AH$4="GIGAスクールパック",SUM($P310,$R310)&lt;&gt;0),SUM($P310,$R310),IF(AND(申込書!$AH$4="SKY安心GIGAタブレット",SUM($T310,$V310)&lt;&gt;0),SUM($T310,$V310),"")),"")</f>
        <v/>
      </c>
      <c r="FH310" s="81" t="str">
        <f>IF($FE$3&lt;&gt;"コンテンツなし",IF(AND(申込書!$AH$4="GIGAスクールパック",SUM($Q310,$S310)&lt;&gt;0),SUM($Q310,$S310),IF(AND(申込書!$AH$4="SKY安心GIGAタブレット",SUM($U310,$W310)&lt;&gt;0),SUM($U310,$W310),"")),"")</f>
        <v/>
      </c>
      <c r="FI310" s="157"/>
      <c r="FJ310" s="82"/>
      <c r="FK310" s="80" t="str">
        <f>IF(AND(申込書!$C$112&lt;&gt;"▼プルダウンより選択してください",申込書!$C$112&lt;&gt;"",申込書!$P$112&lt;&gt;"YYYY/MM/DD",$G310&lt;&gt;""),申込書!$P$112,"")</f>
        <v/>
      </c>
      <c r="FL310" s="81" t="str">
        <f>IF(AND(申込書!$C$112&lt;&gt;"▼プルダウンより選択してください",申込書!$C$112&lt;&gt;"",$G310&lt;&gt;""),申込書!$M$112,"")</f>
        <v/>
      </c>
      <c r="FM310" s="81" t="str">
        <f>IF($FK$3&lt;&gt;"コンテンツなし",IF(AND(申込書!$AH$4="GIGAスクールパック",SUM($P310,$R310)&lt;&gt;0),SUM($P310,$R310),IF(AND(申込書!$AH$4="SKY安心GIGAタブレット",SUM($T310,$V310)&lt;&gt;0),SUM($T310,$V310),"")),"")</f>
        <v/>
      </c>
      <c r="FN310" s="81" t="str">
        <f>IF($FK$3&lt;&gt;"コンテンツなし",IF(AND(申込書!$AH$4="GIGAスクールパック",SUM($Q310,$S310)&lt;&gt;0),SUM($Q310,$S310),IF(AND(申込書!$AH$4="SKY安心GIGAタブレット",SUM($U310,$W310)&lt;&gt;0),SUM($U310,$W310),"")),"")</f>
        <v/>
      </c>
      <c r="FO310" s="157"/>
      <c r="FP310" s="82"/>
      <c r="FQ310" s="80" t="str">
        <f>IF(AND(申込書!$C$113&lt;&gt;"▼プルダウンより選択してください",申込書!$C$113&lt;&gt;"",申込書!$P$113&lt;&gt;"YYYY/MM/DD",$G310&lt;&gt;""),申込書!$P$113,"")</f>
        <v/>
      </c>
      <c r="FR310" s="81" t="str">
        <f>IF(AND(申込書!$C$113&lt;&gt;"▼プルダウンより選択してください",申込書!$C$113&lt;&gt;"",$G310&lt;&gt;""),申込書!$M$113,"")</f>
        <v/>
      </c>
      <c r="FS310" s="81" t="str">
        <f>IF($FQ$3&lt;&gt;"コンテンツなし",IF(AND(申込書!$AH$4="GIGAスクールパック",SUM($P310,$R310)&lt;&gt;0),SUM($P310,$R310),IF(AND(申込書!$AH$4="SKY安心GIGAタブレット",SUM($T310,$V310)&lt;&gt;0),SUM($T310,$V310),"")),"")</f>
        <v/>
      </c>
      <c r="FT310" s="81" t="str">
        <f>IF($FQ$3&lt;&gt;"コンテンツなし",IF(AND(申込書!$AH$4="GIGAスクールパック",SUM($Q310,$S310)&lt;&gt;0),SUM($Q310,$S310),IF(AND(申込書!$AH$4="SKY安心GIGAタブレット",SUM($U310,$W310)&lt;&gt;0),SUM($U310,$W310),"")),"")</f>
        <v/>
      </c>
      <c r="FU310" s="157"/>
      <c r="FV310" s="82"/>
      <c r="FW310" s="80" t="str">
        <f>IF(AND(申込書!$C$114&lt;&gt;"▼プルダウンより選択してください",申込書!$C$114&lt;&gt;"",申込書!$P$114&lt;&gt;"YYYY/MM/DD",$G310&lt;&gt;""),申込書!$P$114,"")</f>
        <v/>
      </c>
      <c r="FX310" s="81" t="str">
        <f>IF(AND(申込書!$C$114&lt;&gt;"▼プルダウンより選択してください",申込書!$C$114&lt;&gt;"",$G310&lt;&gt;""),申込書!$M$114,"")</f>
        <v/>
      </c>
      <c r="FY310" s="81" t="str">
        <f>IF($FW$3&lt;&gt;"コンテンツなし",IF(AND(申込書!$AH$4="GIGAスクールパック",SUM($P310,$R310)&lt;&gt;0),SUM($P310,$R310),IF(AND(申込書!$AH$4="SKY安心GIGAタブレット",SUM($T310,$V310)&lt;&gt;0),SUM($T310,$V310),"")),"")</f>
        <v/>
      </c>
      <c r="FZ310" s="81" t="str">
        <f>IF($FW$3&lt;&gt;"コンテンツなし",IF(AND(申込書!$AH$4="GIGAスクールパック",SUM($Q310,$S310)&lt;&gt;0),SUM($Q310,$S310),IF(AND(申込書!$AH$4="SKY安心GIGAタブレット",SUM($U310,$W310)&lt;&gt;0),SUM($U310,$W310),"")),"")</f>
        <v/>
      </c>
      <c r="GA310" s="157"/>
      <c r="GB310" s="82"/>
      <c r="GC310" s="80" t="str">
        <f>IF(AND(申込書!$C$115&lt;&gt;"▼プルダウンより選択してください",申込書!$C$115&lt;&gt;"",申込書!$P$115&lt;&gt;"YYYY/MM/DD",$G310&lt;&gt;""),申込書!$P$115,"")</f>
        <v/>
      </c>
      <c r="GD310" s="81" t="str">
        <f>IF(AND(申込書!$C$115&lt;&gt;"▼プルダウンより選択してください",申込書!$C$115&lt;&gt;"",$G310&lt;&gt;""),申込書!$M$115,"")</f>
        <v/>
      </c>
      <c r="GE310" s="81" t="str">
        <f>IF($GC$3&lt;&gt;"コンテンツなし",IF(AND(申込書!$AH$4="GIGAスクールパック",SUM($P310,$R310)&lt;&gt;0),SUM($P310,$R310),IF(AND(申込書!$AH$4="SKY安心GIGAタブレット",SUM($T310,$V310)&lt;&gt;0),SUM($T310,$V310),"")),"")</f>
        <v/>
      </c>
      <c r="GF310" s="81" t="str">
        <f>IF($GC$3&lt;&gt;"コンテンツなし",IF(AND(申込書!$AH$4="GIGAスクールパック",SUM($Q310,$S310)&lt;&gt;0),SUM($Q310,$S310),IF(AND(申込書!$AH$4="SKY安心GIGAタブレット",SUM($U310,$W310)&lt;&gt;0),SUM($U310,$W310),"")),"")</f>
        <v/>
      </c>
      <c r="GG310" s="157"/>
      <c r="GH310" s="82"/>
      <c r="GI310" s="80" t="str">
        <f>IF(AND(申込書!$C$116&lt;&gt;"▼プルダウンより選択してください",申込書!$C$116&lt;&gt;"",申込書!$P$116&lt;&gt;"YYYY/MM/DD",$G310&lt;&gt;""),申込書!$P$116,"")</f>
        <v/>
      </c>
      <c r="GJ310" s="81" t="str">
        <f>IF(AND(申込書!$C$116&lt;&gt;"▼プルダウンより選択してください",申込書!$C$116&lt;&gt;"",$G310&lt;&gt;""),申込書!$M$116,"")</f>
        <v/>
      </c>
      <c r="GK310" s="81" t="str">
        <f>IF($GI$3&lt;&gt;"コンテンツなし",IF(AND(申込書!$AH$4="GIGAスクールパック",SUM($P310,$R310)&lt;&gt;0),SUM($P310,$R310),IF(AND(申込書!$AH$4="SKY安心GIGAタブレット",SUM($T310,$V310)&lt;&gt;0),SUM($T310,$V310),"")),"")</f>
        <v/>
      </c>
      <c r="GL310" s="81" t="str">
        <f>IF($GI$3&lt;&gt;"コンテンツなし",IF(AND(申込書!$AH$4="GIGAスクールパック",SUM($Q310,$S310)&lt;&gt;0),SUM($Q310,$S310),IF(AND(申込書!$AH$4="SKY安心GIGAタブレット",SUM($U310,$W310)&lt;&gt;0),SUM($U310,$W310),"")),"")</f>
        <v/>
      </c>
      <c r="GM310" s="157"/>
      <c r="GN310" s="82"/>
      <c r="GO310" s="80" t="str">
        <f>IF(AND(申込書!$C$117&lt;&gt;"▼プルダウンより選択してください",申込書!$C$117&lt;&gt;"",申込書!$P$117&lt;&gt;"YYYY/MM/DD",$G310&lt;&gt;""),申込書!$P$117,"")</f>
        <v/>
      </c>
      <c r="GP310" s="81" t="str">
        <f>IF(AND(申込書!$C$117&lt;&gt;"▼プルダウンより選択してください",申込書!$C$117&lt;&gt;"",$G310&lt;&gt;""),申込書!$M$117,"")</f>
        <v/>
      </c>
      <c r="GQ310" s="81" t="str">
        <f>IF($GO$3&lt;&gt;"コンテンツなし",IF(AND(申込書!$AH$4="GIGAスクールパック",SUM($P310,$R310)&lt;&gt;0),SUM($P310,$R310),IF(AND(申込書!$AH$4="SKY安心GIGAタブレット",SUM($T310,$V310)&lt;&gt;0),SUM($T310,$V310),"")),"")</f>
        <v/>
      </c>
      <c r="GR310" s="81" t="str">
        <f>IF($GO$3&lt;&gt;"コンテンツなし",IF(AND(申込書!$AH$4="GIGAスクールパック",SUM($Q310,$S310)&lt;&gt;0),SUM($Q310,$S310),IF(AND(申込書!$AH$4="SKY安心GIGAタブレット",SUM($U310,$W310)&lt;&gt;0),SUM($U310,$W310),"")),"")</f>
        <v/>
      </c>
      <c r="GS310" s="157"/>
      <c r="GT310" s="82"/>
      <c r="GU310" s="80" t="str">
        <f>IF(AND(申込書!$C$118&lt;&gt;"▼プルダウンより選択してください",申込書!$C$118&lt;&gt;"",申込書!$P$118&lt;&gt;"YYYY/MM/DD",$G310&lt;&gt;""),申込書!$P$118,"")</f>
        <v/>
      </c>
      <c r="GV310" s="81" t="str">
        <f>IF(AND(申込書!$C$118&lt;&gt;"▼プルダウンより選択してください",申込書!$C$118&lt;&gt;"",$G310&lt;&gt;""),申込書!$M$118,"")</f>
        <v/>
      </c>
      <c r="GW310" s="81" t="str">
        <f>IF($GU$3&lt;&gt;"コンテンツなし",IF(AND(申込書!$AH$4="GIGAスクールパック",SUM($P310,$R310)&lt;&gt;0),SUM($P310,$R310),IF(AND(申込書!$AH$4="SKY安心GIGAタブレット",SUM($T310,$V310)&lt;&gt;0),SUM($T310,$V310),"")),"")</f>
        <v/>
      </c>
      <c r="GX310" s="81" t="str">
        <f>IF($GU$3&lt;&gt;"コンテンツなし",IF(AND(申込書!$AH$4="GIGAスクールパック",SUM($Q310,$S310)&lt;&gt;0),SUM($Q310,$S310),IF(AND(申込書!$AH$4="SKY安心GIGAタブレット",SUM($U310,$W310)&lt;&gt;0),SUM($U310,$W310),"")),"")</f>
        <v/>
      </c>
      <c r="GY310" s="157"/>
      <c r="GZ310" s="82"/>
      <c r="HA310" s="80" t="str">
        <f>IF(AND(申込書!$C$119&lt;&gt;"▼プルダウンより選択してください",申込書!$C$119&lt;&gt;"",申込書!$P$119&lt;&gt;"YYYY/MM/DD",$G310&lt;&gt;""),申込書!$P$119,"")</f>
        <v/>
      </c>
      <c r="HB310" s="81" t="str">
        <f>IF(AND(申込書!$C$119&lt;&gt;"▼プルダウンより選択してください",申込書!$C$119&lt;&gt;"",$G310&lt;&gt;""),申込書!$M$119,"")</f>
        <v/>
      </c>
      <c r="HC310" s="81" t="str">
        <f>IF($HA$3&lt;&gt;"コンテンツなし",IF(AND(申込書!$AH$4="GIGAスクールパック",SUM($P310,$R310)&lt;&gt;0),SUM($P310,$R310),IF(AND(申込書!$AH$4="SKY安心GIGAタブレット",SUM($T310,$V310)&lt;&gt;0),SUM($T310,$V310),"")),"")</f>
        <v/>
      </c>
      <c r="HD310" s="81" t="str">
        <f>IF($HA$3&lt;&gt;"コンテンツなし",IF(AND(申込書!$AH$4="GIGAスクールパック",SUM($Q310,$S310)&lt;&gt;0),SUM($Q310,$S310),IF(AND(申込書!$AH$4="SKY安心GIGAタブレット",SUM($U310,$W310)&lt;&gt;0),SUM($U310,$W310),"")),"")</f>
        <v/>
      </c>
      <c r="HE310" s="157"/>
      <c r="HF310" s="82"/>
      <c r="HG310" s="83"/>
    </row>
    <row r="311" spans="2:215" ht="26.85" customHeight="1">
      <c r="B311" s="62">
        <f t="shared" si="4"/>
        <v>306</v>
      </c>
      <c r="C311" s="63"/>
      <c r="D311" s="64"/>
      <c r="E311" s="207"/>
      <c r="F311" s="65"/>
      <c r="G311" s="66"/>
      <c r="H311" s="67"/>
      <c r="I311" s="68"/>
      <c r="J311" s="69"/>
      <c r="K311" s="70"/>
      <c r="L311" s="71"/>
      <c r="M311" s="72"/>
      <c r="N311" s="73"/>
      <c r="O311" s="74"/>
      <c r="P311" s="179"/>
      <c r="Q311" s="180"/>
      <c r="R311" s="180"/>
      <c r="S311" s="181"/>
      <c r="T311" s="179"/>
      <c r="U311" s="180"/>
      <c r="V311" s="182"/>
      <c r="W311" s="181"/>
      <c r="X311" s="75"/>
      <c r="Y311" s="76"/>
      <c r="Z311" s="77"/>
      <c r="AA311" s="78"/>
      <c r="AB311" s="79"/>
      <c r="AC311" s="79"/>
      <c r="AD311" s="79"/>
      <c r="AE311" s="77"/>
      <c r="AF311" s="139"/>
      <c r="AG311" s="139"/>
      <c r="AH311" s="139"/>
      <c r="AI311" s="80" t="str">
        <f>IF(AND(申込書!$C$90&lt;&gt;"▼プルダウンより選択してください",申込書!$C$90&lt;&gt;"",申込書!$P$90&lt;&gt;"YYYY/MM/DD",$G311&lt;&gt;""),申込書!$P$90,"")</f>
        <v/>
      </c>
      <c r="AJ311" s="81" t="str">
        <f>IF(AND(申込書!$C$90&lt;&gt;"▼プルダウンより選択してください",申込書!$C$90&lt;&gt;"",$G311&lt;&gt;""),申込書!$M$90,"")</f>
        <v/>
      </c>
      <c r="AK311" s="81" t="str">
        <f>IF($AI$3&lt;&gt;"コンテンツなし",IF(AND(申込書!$AH$4="GIGAスクールパック",SUM($P311,$R311)&lt;&gt;0),SUM($P311,$R311),IF(AND(申込書!$AH$4="SKY安心GIGAタブレット",SUM($T311,$V311)&lt;&gt;0),SUM($T311,$V311),"")),"")</f>
        <v/>
      </c>
      <c r="AL311" s="81" t="str">
        <f>IF($AI$3&lt;&gt;"コンテンツなし",IF(AND(申込書!$AH$4="GIGAスクールパック",SUM($Q311,$S311)&lt;&gt;0),SUM($Q311,$S311),IF(AND(申込書!$AH$4="SKY安心GIGAタブレット",SUM($U311,$W311)&lt;&gt;0),SUM($U311,$W311),"")),"")</f>
        <v/>
      </c>
      <c r="AM311" s="157"/>
      <c r="AN311" s="82"/>
      <c r="AO311" s="80" t="str">
        <f>IF(AND(申込書!$C$91&lt;&gt;"▼プルダウンより選択してください",申込書!$C$91&lt;&gt;"",申込書!$P$91&lt;&gt;"YYYY/MM/DD",$G311&lt;&gt;""),申込書!$P$91,"")</f>
        <v/>
      </c>
      <c r="AP311" s="81" t="str">
        <f>IF(AND(申込書!$C$91&lt;&gt;"▼プルダウンより選択してください",申込書!$C$91&lt;&gt;"",$G311&lt;&gt;""),申込書!$M$91,"")</f>
        <v/>
      </c>
      <c r="AQ311" s="81" t="str">
        <f>IF($AO$3&lt;&gt;"コンテンツなし",IF(AND(申込書!$AH$4="GIGAスクールパック",SUM($P311,$R311)&lt;&gt;0),SUM($P311,$R311),IF(AND(申込書!$AH$4="SKY安心GIGAタブレット",SUM($T311,$V311)&lt;&gt;0),SUM($T311,$V311),"")),"")</f>
        <v/>
      </c>
      <c r="AR311" s="81" t="str">
        <f>IF($AO$3&lt;&gt;"コンテンツなし",IF(AND(申込書!$AH$4="GIGAスクールパック",SUM($Q311,$S311)&lt;&gt;0),SUM($Q311,$S311),IF(AND(申込書!$AH$4="SKY安心GIGAタブレット",SUM($U311,$W311)&lt;&gt;0),SUM($U311,$W311),"")),"")</f>
        <v/>
      </c>
      <c r="AS311" s="157"/>
      <c r="AT311" s="82"/>
      <c r="AU311" s="80" t="str">
        <f>IF(AND(申込書!$C$92&lt;&gt;"▼プルダウンより選択してください",申込書!$C$92&lt;&gt;"",申込書!$P$92&lt;&gt;"YYYY/MM/DD",$G311&lt;&gt;""),申込書!$P$92,"")</f>
        <v/>
      </c>
      <c r="AV311" s="81" t="str">
        <f>IF(AND(申込書!$C$92&lt;&gt;"▼プルダウンより選択してください",申込書!$C$92&lt;&gt;"",$G311&lt;&gt;""),申込書!$M$92,"")</f>
        <v/>
      </c>
      <c r="AW311" s="81" t="str">
        <f>IF($AU$3&lt;&gt;"コンテンツなし",IF(AND(申込書!$AH$4="GIGAスクールパック",SUM($P311,$R311)&lt;&gt;0),SUM($P311,$R311),IF(AND(申込書!$AH$4="SKY安心GIGAタブレット",SUM($T311,$V311)&lt;&gt;0),SUM($T311,$V311),"")),"")</f>
        <v/>
      </c>
      <c r="AX311" s="81" t="str">
        <f>IF($AU$3&lt;&gt;"コンテンツなし",IF(AND(申込書!$AH$4="GIGAスクールパック",SUM($Q311,$S311)&lt;&gt;0),SUM($Q311,$S311),IF(AND(申込書!$AH$4="SKY安心GIGAタブレット",SUM($U311,$W311)&lt;&gt;0),SUM($U311,$W311),"")),"")</f>
        <v/>
      </c>
      <c r="AY311" s="157"/>
      <c r="AZ311" s="82"/>
      <c r="BA311" s="80" t="str">
        <f>IF(AND(申込書!$C$93&lt;&gt;"▼プルダウンより選択してください",申込書!$C$93&lt;&gt;"",申込書!$P$93&lt;&gt;"YYYY/MM/DD",$G311&lt;&gt;""),申込書!$P$93,"")</f>
        <v/>
      </c>
      <c r="BB311" s="81" t="str">
        <f>IF(AND(申込書!$C$93&lt;&gt;"▼プルダウンより選択してください",申込書!$C$93&lt;&gt;"",申込書!$M$93&gt;=1,$G311&lt;&gt;""),申込書!$M$93,"")</f>
        <v/>
      </c>
      <c r="BC311" s="81" t="str">
        <f>IF($BA$3&lt;&gt;"コンテンツなし",IF(AND(申込書!$AH$4="GIGAスクールパック",SUM($P311,$R311)&lt;&gt;0),SUM($P311,$R311),IF(AND(申込書!$AH$4="SKY安心GIGAタブレット",SUM($T311,$V311)&lt;&gt;0),SUM($T311,$V311),"")),"")</f>
        <v/>
      </c>
      <c r="BD311" s="81" t="str">
        <f>IF($BA$3&lt;&gt;"コンテンツなし",IF(AND(申込書!$AH$4="GIGAスクールパック",SUM($Q311,$S311)&lt;&gt;0),SUM($Q311,$S311),IF(AND(申込書!$AH$4="SKY安心GIGAタブレット",SUM($U311,$W311)&lt;&gt;0),SUM($U311,$W311),"")),"")</f>
        <v/>
      </c>
      <c r="BE311" s="157"/>
      <c r="BF311" s="82"/>
      <c r="BG311" s="80" t="str">
        <f>IF(AND(申込書!$C$94&lt;&gt;"▼プルダウンより選択してください",申込書!$C$94&lt;&gt;"",申込書!$P$94&lt;&gt;"YYYY/MM/DD",$G311&lt;&gt;""),申込書!$P$94,"")</f>
        <v/>
      </c>
      <c r="BH311" s="81" t="str">
        <f>IF(AND(申込書!$C$94&lt;&gt;"▼プルダウンより選択してください",申込書!$C$94&lt;&gt;"",$G311&lt;&gt;""),申込書!$M$94,"")</f>
        <v/>
      </c>
      <c r="BI311" s="81" t="str">
        <f>IF($BG$3&lt;&gt;"コンテンツなし",IF(AND(申込書!$AH$4="GIGAスクールパック",SUM($P311,$R311)&lt;&gt;0),SUM($P311,$R311),IF(AND(申込書!$AH$4="SKY安心GIGAタブレット",SUM($T311,$V311)&lt;&gt;0),SUM($T311,$V311),"")),"")</f>
        <v/>
      </c>
      <c r="BJ311" s="81" t="str">
        <f>IF($BG$3&lt;&gt;"コンテンツなし",IF(AND(申込書!$AH$4="GIGAスクールパック",SUM($Q311,$S311)&lt;&gt;0),SUM($Q311,$S311),IF(AND(申込書!$AH$4="SKY安心GIGAタブレット",SUM($U311,$W311)&lt;&gt;0),SUM($U311,$W311),"")),"")</f>
        <v/>
      </c>
      <c r="BK311" s="157"/>
      <c r="BL311" s="82"/>
      <c r="BM311" s="80" t="str">
        <f>IF(AND(申込書!$C$95&lt;&gt;"▼プルダウンより選択してください",申込書!$C$95&lt;&gt;"",申込書!$P$95&lt;&gt;"YYYY/MM/DD",$G311&lt;&gt;""),申込書!$P$95,"")</f>
        <v/>
      </c>
      <c r="BN311" s="81" t="str">
        <f>IF(AND(申込書!$C$95&lt;&gt;"▼プルダウンより選択してください",申込書!$C$95&lt;&gt;"",$G311&lt;&gt;""),申込書!$M$95,"")</f>
        <v/>
      </c>
      <c r="BO311" s="81" t="str">
        <f>IF($BM$3&lt;&gt;"コンテンツなし",IF(AND(申込書!$AH$4="GIGAスクールパック",SUM($P311,$R311)&lt;&gt;0),SUM($P311,$R311),IF(AND(申込書!$AH$4="SKY安心GIGAタブレット",SUM($T311,$V311)&lt;&gt;0),SUM($T311,$V311),"")),"")</f>
        <v/>
      </c>
      <c r="BP311" s="81" t="str">
        <f>IF($BM$3&lt;&gt;"コンテンツなし",IF(AND(申込書!$AH$4="GIGAスクールパック",SUM($Q311,$S311)&lt;&gt;0),SUM($Q311,$S311),IF(AND(申込書!$AH$4="SKY安心GIGAタブレット",SUM($U311,$W311)&lt;&gt;0),SUM($U311,$W311),"")),"")</f>
        <v/>
      </c>
      <c r="BQ311" s="157"/>
      <c r="BR311" s="82"/>
      <c r="BS311" s="80" t="str">
        <f>IF(AND(申込書!$C$96&lt;&gt;"▼プルダウンより選択してください",申込書!$C$96&lt;&gt;"",申込書!$P$96&lt;&gt;"YYYY/MM/DD",$G311&lt;&gt;""),申込書!$P$96,"")</f>
        <v/>
      </c>
      <c r="BT311" s="81" t="str">
        <f>IF(AND(申込書!$C$96&lt;&gt;"▼プルダウンより選択してください",申込書!$C$96&lt;&gt;"",$G311&lt;&gt;""),申込書!$M$96,"")</f>
        <v/>
      </c>
      <c r="BU311" s="81" t="str">
        <f>IF($BS$3&lt;&gt;"コンテンツなし",IF(AND(申込書!$AH$4="GIGAスクールパック",SUM($P311,$R311)&lt;&gt;0),SUM($P311,$R311),IF(AND(申込書!$AH$4="SKY安心GIGAタブレット",SUM($T311,$V311)&lt;&gt;0),SUM($T311,$V311),"")),"")</f>
        <v/>
      </c>
      <c r="BV311" s="81" t="str">
        <f>IF($BS$3&lt;&gt;"コンテンツなし",IF(AND(申込書!$AH$4="GIGAスクールパック",SUM($Q311,$S311)&lt;&gt;0),SUM($Q311,$S311),IF(AND(申込書!$AH$4="SKY安心GIGAタブレット",SUM($U311,$W311)&lt;&gt;0),SUM($U311,$W311),"")),"")</f>
        <v/>
      </c>
      <c r="BW311" s="157"/>
      <c r="BX311" s="82"/>
      <c r="BY311" s="80" t="str">
        <f>IF(AND(申込書!$C$97&lt;&gt;"▼プルダウンより選択してください",申込書!$C$97&lt;&gt;"",申込書!$P$97&lt;&gt;"YYYY/MM/DD",$G311&lt;&gt;""),申込書!$P$97,"")</f>
        <v/>
      </c>
      <c r="BZ311" s="81" t="str">
        <f>IF(AND(申込書!$C$97&lt;&gt;"▼プルダウンより選択してください",申込書!$C$97&lt;&gt;"",$G311&lt;&gt;""),申込書!$M$97,"")</f>
        <v/>
      </c>
      <c r="CA311" s="81" t="str">
        <f>IF($BY$3&lt;&gt;"コンテンツなし",IF(AND(申込書!$AH$4="GIGAスクールパック",SUM($P311,$R311)&lt;&gt;0),SUM($P311,$R311),IF(AND(申込書!$AH$4="SKY安心GIGAタブレット",SUM($T311,$V311)&lt;&gt;0),SUM($T311,$V311),"")),"")</f>
        <v/>
      </c>
      <c r="CB311" s="81" t="str">
        <f>IF($BY$3&lt;&gt;"コンテンツなし",IF(AND(申込書!$AH$4="GIGAスクールパック",SUM($Q311,$S311)&lt;&gt;0),SUM($Q311,$S311),IF(AND(申込書!$AH$4="SKY安心GIGAタブレット",SUM($U311,$W311)&lt;&gt;0),SUM($U311,$W311),"")),"")</f>
        <v/>
      </c>
      <c r="CC311" s="157"/>
      <c r="CD311" s="82"/>
      <c r="CE311" s="80" t="str">
        <f>IF(AND(申込書!$C$98&lt;&gt;"▼プルダウンより選択してください",申込書!$C$98&lt;&gt;"",申込書!$P$98&lt;&gt;"YYYY/MM/DD",$G311&lt;&gt;""),申込書!$P$98,"")</f>
        <v/>
      </c>
      <c r="CF311" s="81" t="str">
        <f>IF(AND(申込書!$C$98&lt;&gt;"▼プルダウンより選択してください",申込書!$C$98&lt;&gt;"",$G311&lt;&gt;""),申込書!$M$98,"")</f>
        <v/>
      </c>
      <c r="CG311" s="81" t="str">
        <f>IF($CE$3&lt;&gt;"コンテンツなし",IF(AND(申込書!$AH$4="GIGAスクールパック",SUM($P311,$R311)&lt;&gt;0),SUM($P311,$R311),IF(AND(申込書!$AH$4="SKY安心GIGAタブレット",SUM($T311,$V311)&lt;&gt;0),SUM($T311,$V311),"")),"")</f>
        <v/>
      </c>
      <c r="CH311" s="81" t="str">
        <f>IF($CE$3&lt;&gt;"コンテンツなし",IF(AND(申込書!$AH$4="GIGAスクールパック",SUM($Q311,$S311)&lt;&gt;0),SUM($Q311,$S311),IF(AND(申込書!$AH$4="SKY安心GIGAタブレット",SUM($U311,$W311)&lt;&gt;0),SUM($U311,$W311),"")),"")</f>
        <v/>
      </c>
      <c r="CI311" s="157"/>
      <c r="CJ311" s="82"/>
      <c r="CK311" s="80" t="str">
        <f>IF(AND(申込書!$C$99&lt;&gt;"▼プルダウンより選択してください",申込書!$C$99&lt;&gt;"",申込書!$P$99&lt;&gt;"YYYY/MM/DD",$G311&lt;&gt;""),申込書!$P$99,"")</f>
        <v/>
      </c>
      <c r="CL311" s="81" t="str">
        <f>IF(AND(申込書!$C$99&lt;&gt;"▼プルダウンより選択してください",申込書!$C$99&lt;&gt;"",$G311&lt;&gt;""),申込書!$M$99,"")</f>
        <v/>
      </c>
      <c r="CM311" s="81" t="str">
        <f>IF($CK$3&lt;&gt;"コンテンツなし",IF(AND(申込書!$AH$4="GIGAスクールパック",SUM($P311,$R311)&lt;&gt;0),SUM($P311,$R311),IF(AND(申込書!$AH$4="SKY安心GIGAタブレット",SUM($T311,$V311)&lt;&gt;0),SUM($T311,$V311),"")),"")</f>
        <v/>
      </c>
      <c r="CN311" s="81" t="str">
        <f>IF($CK$3&lt;&gt;"コンテンツなし",IF(AND(申込書!$AH$4="GIGAスクールパック",SUM($Q311,$S311)&lt;&gt;0),SUM($Q311,$S311),IF(AND(申込書!$AH$4="SKY安心GIGAタブレット",SUM($U311,$W311)&lt;&gt;0),SUM($U311,$W311),"")),"")</f>
        <v/>
      </c>
      <c r="CO311" s="157"/>
      <c r="CP311" s="82"/>
      <c r="CQ311" s="80" t="str">
        <f>IF(AND(申込書!$C$100&lt;&gt;"▼プルダウンより選択してください",申込書!$C$100&lt;&gt;"",申込書!$P$100&lt;&gt;"YYYY/MM/DD",$G311&lt;&gt;""),申込書!$P$100,"")</f>
        <v/>
      </c>
      <c r="CR311" s="81" t="str">
        <f>IF(AND(申込書!$C$100&lt;&gt;"▼プルダウンより選択してください",申込書!$C$100&lt;&gt;"",$G311&lt;&gt;""),申込書!$M$100,"")</f>
        <v/>
      </c>
      <c r="CS311" s="81" t="str">
        <f>IF($CQ$3&lt;&gt;"コンテンツなし",IF(AND(申込書!$AH$4="GIGAスクールパック",SUM($P311,$R311)&lt;&gt;0),SUM($P311,$R311),IF(AND(申込書!$AH$4="SKY安心GIGAタブレット",SUM($T311,$V311)&lt;&gt;0),SUM($T311,$V311),"")),"")</f>
        <v/>
      </c>
      <c r="CT311" s="81" t="str">
        <f>IF($CQ$3&lt;&gt;"コンテンツなし",IF(AND(申込書!$AH$4="GIGAスクールパック",SUM($Q311,$S311)&lt;&gt;0),SUM($Q311,$S311),IF(AND(申込書!$AH$4="SKY安心GIGAタブレット",SUM($U311,$W311)&lt;&gt;0),SUM($U311,$W311),"")),"")</f>
        <v/>
      </c>
      <c r="CU311" s="81"/>
      <c r="CV311" s="82"/>
      <c r="CW311" s="80" t="str">
        <f>IF(AND(申込書!$C$101&lt;&gt;"▼プルダウンより選択してください",申込書!$C$101&lt;&gt;"",申込書!$P$101&lt;&gt;"YYYY/MM/DD",$G311&lt;&gt;""),申込書!$P$101,"")</f>
        <v/>
      </c>
      <c r="CX311" s="81" t="str">
        <f>IF(AND(申込書!$C$101&lt;&gt;"▼プルダウンより選択してください",申込書!$C$101&lt;&gt;"",$G311&lt;&gt;""),申込書!$M$101,"")</f>
        <v/>
      </c>
      <c r="CY311" s="81" t="str">
        <f>IF($CW$3&lt;&gt;"コンテンツなし",IF(AND(申込書!$AH$4="GIGAスクールパック",SUM($P311,$R311)&lt;&gt;0),SUM($P311,$R311),IF(AND(申込書!$AH$4="SKY安心GIGAタブレット",SUM($T311,$V311)&lt;&gt;0),SUM($T311,$V311),"")),"")</f>
        <v/>
      </c>
      <c r="CZ311" s="81" t="str">
        <f>IF($CW$3&lt;&gt;"コンテンツなし",IF(AND(申込書!$AH$4="GIGAスクールパック",SUM($Q311,$S311)&lt;&gt;0),SUM($Q311,$S311),IF(AND(申込書!$AH$4="SKY安心GIGAタブレット",SUM($U311,$W311)&lt;&gt;0),SUM($U311,$W311),"")),"")</f>
        <v/>
      </c>
      <c r="DA311" s="81"/>
      <c r="DB311" s="82"/>
      <c r="DC311" s="80" t="str">
        <f>IF(AND(申込書!$C$102&lt;&gt;"▼プルダウンより選択してください",申込書!$C$102&lt;&gt;"",申込書!$P$102&lt;&gt;"YYYY/MM/DD",$G311&lt;&gt;""),申込書!$P$102,"")</f>
        <v/>
      </c>
      <c r="DD311" s="81" t="str">
        <f>IF(AND(申込書!$C$102&lt;&gt;"▼プルダウンより選択してください",申込書!$C$102&lt;&gt;"",$G311&lt;&gt;""),申込書!$M$102,"")</f>
        <v/>
      </c>
      <c r="DE311" s="81" t="str">
        <f>IF($DC$3&lt;&gt;"コンテンツなし",IF(AND(申込書!$AH$4="GIGAスクールパック",SUM($P311,$R311)&lt;&gt;0),SUM($P311,$R311),IF(AND(申込書!$AH$4="SKY安心GIGAタブレット",SUM($T311,$V311)&lt;&gt;0),SUM($T311,$V311),"")),"")</f>
        <v/>
      </c>
      <c r="DF311" s="81" t="str">
        <f>IF($DC$3&lt;&gt;"コンテンツなし",IF(AND(申込書!$AH$4="GIGAスクールパック",SUM($Q311,$S311)&lt;&gt;0),SUM($Q311,$S311),IF(AND(申込書!$AH$4="SKY安心GIGAタブレット",SUM($U311,$W311)&lt;&gt;0),SUM($U311,$W311),"")),"")</f>
        <v/>
      </c>
      <c r="DG311" s="81"/>
      <c r="DH311" s="82"/>
      <c r="DI311" s="80" t="str">
        <f>IF(AND(申込書!$C$103&lt;&gt;"▼プルダウンより選択してください",申込書!$C$103&lt;&gt;"",申込書!$P$103&lt;&gt;"YYYY/MM/DD",$G311&lt;&gt;""),申込書!$P$103,"")</f>
        <v/>
      </c>
      <c r="DJ311" s="81" t="str">
        <f>IF(AND(申込書!$C$103&lt;&gt;"▼プルダウンより選択してください",申込書!$C$103&lt;&gt;"",$G311&lt;&gt;""),申込書!$M$103,"")</f>
        <v/>
      </c>
      <c r="DK311" s="81" t="str">
        <f>IF($DI$3&lt;&gt;"コンテンツなし",IF(AND(申込書!$AH$4="GIGAスクールパック",SUM($P311,$R311)&lt;&gt;0),SUM($P311,$R311),IF(AND(申込書!$AH$4="SKY安心GIGAタブレット",SUM($T311,$V311)&lt;&gt;0),SUM($T311,$V311),"")),"")</f>
        <v/>
      </c>
      <c r="DL311" s="81" t="str">
        <f>IF($DI$3&lt;&gt;"コンテンツなし",IF(AND(申込書!$AH$4="GIGAスクールパック",SUM($Q311,$S311)&lt;&gt;0),SUM($Q311,$S311),IF(AND(申込書!$AH$4="SKY安心GIGAタブレット",SUM($U311,$W311)&lt;&gt;0),SUM($U311,$W311),"")),"")</f>
        <v/>
      </c>
      <c r="DM311" s="81"/>
      <c r="DN311" s="82"/>
      <c r="DO311" s="80" t="str">
        <f>IF(AND(申込書!$C$104&lt;&gt;"▼プルダウンより選択してください",申込書!$C$104&lt;&gt;"",申込書!$P$104&lt;&gt;"YYYY/MM/DD",$G311&lt;&gt;""),申込書!$P$104,"")</f>
        <v/>
      </c>
      <c r="DP311" s="81" t="str">
        <f>IF(AND(申込書!$C$104&lt;&gt;"▼プルダウンより選択してください",申込書!$C$104&lt;&gt;"",$G311&lt;&gt;""),申込書!$M$104,"")</f>
        <v/>
      </c>
      <c r="DQ311" s="81" t="str">
        <f>IF($DO$3&lt;&gt;"コンテンツなし",IF(AND(申込書!$AH$4="GIGAスクールパック",SUM($P311,$R311)&lt;&gt;0),SUM($P311,$R311),IF(AND(申込書!$AH$4="SKY安心GIGAタブレット",SUM($T311,$V311)&lt;&gt;0),SUM($T311,$V311),"")),"")</f>
        <v/>
      </c>
      <c r="DR311" s="81" t="str">
        <f>IF($DO$3&lt;&gt;"コンテンツなし",IF(AND(申込書!$AH$4="GIGAスクールパック",SUM($Q311,$S311)&lt;&gt;0),SUM($Q311,$S311),IF(AND(申込書!$AH$4="SKY安心GIGAタブレット",SUM($U311,$W311)&lt;&gt;0),SUM($U311,$W311),"")),"")</f>
        <v/>
      </c>
      <c r="DS311" s="81"/>
      <c r="DT311" s="82"/>
      <c r="DU311" s="80" t="str">
        <f>IF(AND(申込書!$C$105&lt;&gt;"▼プルダウンより選択してください",申込書!$C$105&lt;&gt;"",申込書!$P$105&lt;&gt;"YYYY/MM/DD",$G311&lt;&gt;""),申込書!$P$105,"")</f>
        <v/>
      </c>
      <c r="DV311" s="81" t="str">
        <f>IF(AND(申込書!$C$105&lt;&gt;"▼プルダウンより選択してください",申込書!$C$105&lt;&gt;"",$G311&lt;&gt;""),申込書!$M$105,"")</f>
        <v/>
      </c>
      <c r="DW311" s="81" t="str">
        <f>IF($DU$3&lt;&gt;"コンテンツなし",IF(AND(申込書!$AH$4="GIGAスクールパック",SUM($P311,$R311)&lt;&gt;0),SUM($P311,$R311),IF(AND(申込書!$AH$4="SKY安心GIGAタブレット",SUM($T311,$V311)&lt;&gt;0),SUM($T311,$V311),"")),"")</f>
        <v/>
      </c>
      <c r="DX311" s="81" t="str">
        <f>IF($DU$3&lt;&gt;"コンテンツなし",IF(AND(申込書!$AH$4="GIGAスクールパック",SUM($Q311,$S311)&lt;&gt;0),SUM($Q311,$S311),IF(AND(申込書!$AH$4="SKY安心GIGAタブレット",SUM($U311,$W311)&lt;&gt;0),SUM($U311,$W311),"")),"")</f>
        <v/>
      </c>
      <c r="DY311" s="157"/>
      <c r="DZ311" s="82"/>
      <c r="EA311" s="80" t="str">
        <f>IF(AND(申込書!$C$106&lt;&gt;"▼プルダウンより選択してください",申込書!$C$106&lt;&gt;"",申込書!$P$106&lt;&gt;"YYYY/MM/DD",$G311&lt;&gt;""),申込書!$P$106,"")</f>
        <v/>
      </c>
      <c r="EB311" s="81" t="str">
        <f>IF(AND(申込書!$C$106&lt;&gt;"▼プルダウンより選択してください",申込書!$C$106&lt;&gt;"",$G311&lt;&gt;""),申込書!$M$106,"")</f>
        <v/>
      </c>
      <c r="EC311" s="81" t="str">
        <f>IF($EA$3&lt;&gt;"コンテンツなし",IF(AND(申込書!$AH$4="GIGAスクールパック",SUM($P311,$R311)&lt;&gt;0),SUM($P311,$R311),IF(AND(申込書!$AH$4="SKY安心GIGAタブレット",SUM($T311,$V311)&lt;&gt;0),SUM($T311,$V311),"")),"")</f>
        <v/>
      </c>
      <c r="ED311" s="81" t="str">
        <f>IF($EA$3&lt;&gt;"コンテンツなし",IF(AND(申込書!$AH$4="GIGAスクールパック",SUM($Q311,$S311)&lt;&gt;0),SUM($Q311,$S311),IF(AND(申込書!$AH$4="SKY安心GIGAタブレット",SUM($U311,$W311)&lt;&gt;0),SUM($U311,$W311),"")),"")</f>
        <v/>
      </c>
      <c r="EE311" s="157"/>
      <c r="EF311" s="82"/>
      <c r="EG311" s="80" t="str">
        <f>IF(AND(申込書!$C$107&lt;&gt;"▼プルダウンより選択してください",申込書!$C$107&lt;&gt;"",申込書!$P$107&lt;&gt;"YYYY/MM/DD",$G311&lt;&gt;""),申込書!$P$107,"")</f>
        <v/>
      </c>
      <c r="EH311" s="81" t="str">
        <f>IF(AND(申込書!$C$107&lt;&gt;"▼プルダウンより選択してください",申込書!$C$107&lt;&gt;"",$G311&lt;&gt;""),申込書!$M$107,"")</f>
        <v/>
      </c>
      <c r="EI311" s="81" t="str">
        <f>IF($EG$3&lt;&gt;"コンテンツなし",IF(AND(申込書!$AH$4="GIGAスクールパック",SUM($P311,$R311)&lt;&gt;0),SUM($P311,$R311),IF(AND(申込書!$AH$4="SKY安心GIGAタブレット",SUM($T311,$V311)&lt;&gt;0),SUM($T311,$V311),"")),"")</f>
        <v/>
      </c>
      <c r="EJ311" s="81" t="str">
        <f>IF($EG$3&lt;&gt;"コンテンツなし",IF(AND(申込書!$AH$4="GIGAスクールパック",SUM($Q311,$S311)&lt;&gt;0),SUM($Q311,$S311),IF(AND(申込書!$AH$4="SKY安心GIGAタブレット",SUM($U311,$W311)&lt;&gt;0),SUM($U311,$W311),"")),"")</f>
        <v/>
      </c>
      <c r="EK311" s="157"/>
      <c r="EL311" s="82"/>
      <c r="EM311" s="80" t="str">
        <f>IF(AND(申込書!$C$108&lt;&gt;"▼プルダウンより選択してください",申込書!$C$108&lt;&gt;"",申込書!$P$108&lt;&gt;"YYYY/MM/DD",$G311&lt;&gt;""),申込書!$P$108,"")</f>
        <v/>
      </c>
      <c r="EN311" s="81" t="str">
        <f>IF(AND(申込書!$C$108&lt;&gt;"▼プルダウンより選択してください",申込書!$C$108&lt;&gt;"",$G311&lt;&gt;""),申込書!$M$108,"")</f>
        <v/>
      </c>
      <c r="EO311" s="81" t="str">
        <f>IF($EM$3&lt;&gt;"コンテンツなし",IF(AND(申込書!$AH$4="GIGAスクールパック",SUM($P311,$R311)&lt;&gt;0),SUM($P311,$R311),IF(AND(申込書!$AH$4="SKY安心GIGAタブレット",SUM($T311,$V311)&lt;&gt;0),SUM($T311,$V311),"")),"")</f>
        <v/>
      </c>
      <c r="EP311" s="81" t="str">
        <f>IF($EM$3&lt;&gt;"コンテンツなし",IF(AND(申込書!$AH$4="GIGAスクールパック",SUM($Q311,$S311)&lt;&gt;0),SUM($Q311,$S311),IF(AND(申込書!$AH$4="SKY安心GIGAタブレット",SUM($U311,$W311)&lt;&gt;0),SUM($U311,$W311),"")),"")</f>
        <v/>
      </c>
      <c r="EQ311" s="157"/>
      <c r="ER311" s="82"/>
      <c r="ES311" s="80" t="str">
        <f>IF(AND(申込書!$C$109&lt;&gt;"▼プルダウンより選択してください",申込書!$C$109&lt;&gt;"",申込書!$P$109&lt;&gt;"YYYY/MM/DD",$G311&lt;&gt;""),申込書!$P$109,"")</f>
        <v/>
      </c>
      <c r="ET311" s="81" t="str">
        <f>IF(AND(申込書!$C$109&lt;&gt;"▼プルダウンより選択してください",申込書!$C$109&lt;&gt;"",$G311&lt;&gt;""),申込書!$M$109,"")</f>
        <v/>
      </c>
      <c r="EU311" s="81" t="str">
        <f>IF($ES$3&lt;&gt;"コンテンツなし",IF(AND(申込書!$AH$4="GIGAスクールパック",SUM($P311,$R311)&lt;&gt;0),SUM($P311,$R311),IF(AND(申込書!$AH$4="SKY安心GIGAタブレット",SUM($T311,$V311)&lt;&gt;0),SUM($T311,$V311),"")),"")</f>
        <v/>
      </c>
      <c r="EV311" s="81" t="str">
        <f>IF($ES$3&lt;&gt;"コンテンツなし",IF(AND(申込書!$AH$4="GIGAスクールパック",SUM($Q311,$S311)&lt;&gt;0),SUM($Q311,$S311),IF(AND(申込書!$AH$4="SKY安心GIGAタブレット",SUM($U311,$W311)&lt;&gt;0),SUM($U311,$W311),"")),"")</f>
        <v/>
      </c>
      <c r="EW311" s="157"/>
      <c r="EX311" s="82"/>
      <c r="EY311" s="80" t="str">
        <f>IF(AND(申込書!$C$110&lt;&gt;"▼プルダウンより選択してください",申込書!$C$110&lt;&gt;"",申込書!$P$110&lt;&gt;"YYYY/MM/DD",$G311&lt;&gt;""),申込書!$P$110,"")</f>
        <v/>
      </c>
      <c r="EZ311" s="81" t="str">
        <f>IF(AND(申込書!$C$110&lt;&gt;"▼プルダウンより選択してください",申込書!$C$110&lt;&gt;"",$G311&lt;&gt;""),申込書!$M$110,"")</f>
        <v/>
      </c>
      <c r="FA311" s="81" t="str">
        <f>IF($EY$3&lt;&gt;"コンテンツなし",IF(AND(申込書!$AH$4="GIGAスクールパック",SUM($P311,$R311)&lt;&gt;0),SUM($P311,$R311),IF(AND(申込書!$AH$4="SKY安心GIGAタブレット",SUM($T311,$V311)&lt;&gt;0),SUM($T311,$V311),"")),"")</f>
        <v/>
      </c>
      <c r="FB311" s="81" t="str">
        <f>IF($EY$3&lt;&gt;"コンテンツなし",IF(AND(申込書!$AH$4="GIGAスクールパック",SUM($Q311,$S311)&lt;&gt;0),SUM($Q311,$S311),IF(AND(申込書!$AH$4="SKY安心GIGAタブレット",SUM($U311,$W311)&lt;&gt;0),SUM($U311,$W311),"")),"")</f>
        <v/>
      </c>
      <c r="FC311" s="157"/>
      <c r="FD311" s="82"/>
      <c r="FE311" s="80" t="str">
        <f>IF(AND(申込書!$C$111&lt;&gt;"▼プルダウンより選択してください",申込書!$C$111&lt;&gt;"",申込書!$P$111&lt;&gt;"YYYY/MM/DD",$G311&lt;&gt;""),申込書!$P$111,"")</f>
        <v/>
      </c>
      <c r="FF311" s="81" t="str">
        <f>IF(AND(申込書!$C$111&lt;&gt;"▼プルダウンより選択してください",申込書!$C$111&lt;&gt;"",$G311&lt;&gt;""),申込書!$M$111,"")</f>
        <v/>
      </c>
      <c r="FG311" s="81" t="str">
        <f>IF($FE$3&lt;&gt;"コンテンツなし",IF(AND(申込書!$AH$4="GIGAスクールパック",SUM($P311,$R311)&lt;&gt;0),SUM($P311,$R311),IF(AND(申込書!$AH$4="SKY安心GIGAタブレット",SUM($T311,$V311)&lt;&gt;0),SUM($T311,$V311),"")),"")</f>
        <v/>
      </c>
      <c r="FH311" s="81" t="str">
        <f>IF($FE$3&lt;&gt;"コンテンツなし",IF(AND(申込書!$AH$4="GIGAスクールパック",SUM($Q311,$S311)&lt;&gt;0),SUM($Q311,$S311),IF(AND(申込書!$AH$4="SKY安心GIGAタブレット",SUM($U311,$W311)&lt;&gt;0),SUM($U311,$W311),"")),"")</f>
        <v/>
      </c>
      <c r="FI311" s="157"/>
      <c r="FJ311" s="82"/>
      <c r="FK311" s="80" t="str">
        <f>IF(AND(申込書!$C$112&lt;&gt;"▼プルダウンより選択してください",申込書!$C$112&lt;&gt;"",申込書!$P$112&lt;&gt;"YYYY/MM/DD",$G311&lt;&gt;""),申込書!$P$112,"")</f>
        <v/>
      </c>
      <c r="FL311" s="81" t="str">
        <f>IF(AND(申込書!$C$112&lt;&gt;"▼プルダウンより選択してください",申込書!$C$112&lt;&gt;"",$G311&lt;&gt;""),申込書!$M$112,"")</f>
        <v/>
      </c>
      <c r="FM311" s="81" t="str">
        <f>IF($FK$3&lt;&gt;"コンテンツなし",IF(AND(申込書!$AH$4="GIGAスクールパック",SUM($P311,$R311)&lt;&gt;0),SUM($P311,$R311),IF(AND(申込書!$AH$4="SKY安心GIGAタブレット",SUM($T311,$V311)&lt;&gt;0),SUM($T311,$V311),"")),"")</f>
        <v/>
      </c>
      <c r="FN311" s="81" t="str">
        <f>IF($FK$3&lt;&gt;"コンテンツなし",IF(AND(申込書!$AH$4="GIGAスクールパック",SUM($Q311,$S311)&lt;&gt;0),SUM($Q311,$S311),IF(AND(申込書!$AH$4="SKY安心GIGAタブレット",SUM($U311,$W311)&lt;&gt;0),SUM($U311,$W311),"")),"")</f>
        <v/>
      </c>
      <c r="FO311" s="157"/>
      <c r="FP311" s="82"/>
      <c r="FQ311" s="80" t="str">
        <f>IF(AND(申込書!$C$113&lt;&gt;"▼プルダウンより選択してください",申込書!$C$113&lt;&gt;"",申込書!$P$113&lt;&gt;"YYYY/MM/DD",$G311&lt;&gt;""),申込書!$P$113,"")</f>
        <v/>
      </c>
      <c r="FR311" s="81" t="str">
        <f>IF(AND(申込書!$C$113&lt;&gt;"▼プルダウンより選択してください",申込書!$C$113&lt;&gt;"",$G311&lt;&gt;""),申込書!$M$113,"")</f>
        <v/>
      </c>
      <c r="FS311" s="81" t="str">
        <f>IF($FQ$3&lt;&gt;"コンテンツなし",IF(AND(申込書!$AH$4="GIGAスクールパック",SUM($P311,$R311)&lt;&gt;0),SUM($P311,$R311),IF(AND(申込書!$AH$4="SKY安心GIGAタブレット",SUM($T311,$V311)&lt;&gt;0),SUM($T311,$V311),"")),"")</f>
        <v/>
      </c>
      <c r="FT311" s="81" t="str">
        <f>IF($FQ$3&lt;&gt;"コンテンツなし",IF(AND(申込書!$AH$4="GIGAスクールパック",SUM($Q311,$S311)&lt;&gt;0),SUM($Q311,$S311),IF(AND(申込書!$AH$4="SKY安心GIGAタブレット",SUM($U311,$W311)&lt;&gt;0),SUM($U311,$W311),"")),"")</f>
        <v/>
      </c>
      <c r="FU311" s="157"/>
      <c r="FV311" s="82"/>
      <c r="FW311" s="80" t="str">
        <f>IF(AND(申込書!$C$114&lt;&gt;"▼プルダウンより選択してください",申込書!$C$114&lt;&gt;"",申込書!$P$114&lt;&gt;"YYYY/MM/DD",$G311&lt;&gt;""),申込書!$P$114,"")</f>
        <v/>
      </c>
      <c r="FX311" s="81" t="str">
        <f>IF(AND(申込書!$C$114&lt;&gt;"▼プルダウンより選択してください",申込書!$C$114&lt;&gt;"",$G311&lt;&gt;""),申込書!$M$114,"")</f>
        <v/>
      </c>
      <c r="FY311" s="81" t="str">
        <f>IF($FW$3&lt;&gt;"コンテンツなし",IF(AND(申込書!$AH$4="GIGAスクールパック",SUM($P311,$R311)&lt;&gt;0),SUM($P311,$R311),IF(AND(申込書!$AH$4="SKY安心GIGAタブレット",SUM($T311,$V311)&lt;&gt;0),SUM($T311,$V311),"")),"")</f>
        <v/>
      </c>
      <c r="FZ311" s="81" t="str">
        <f>IF($FW$3&lt;&gt;"コンテンツなし",IF(AND(申込書!$AH$4="GIGAスクールパック",SUM($Q311,$S311)&lt;&gt;0),SUM($Q311,$S311),IF(AND(申込書!$AH$4="SKY安心GIGAタブレット",SUM($U311,$W311)&lt;&gt;0),SUM($U311,$W311),"")),"")</f>
        <v/>
      </c>
      <c r="GA311" s="157"/>
      <c r="GB311" s="82"/>
      <c r="GC311" s="80" t="str">
        <f>IF(AND(申込書!$C$115&lt;&gt;"▼プルダウンより選択してください",申込書!$C$115&lt;&gt;"",申込書!$P$115&lt;&gt;"YYYY/MM/DD",$G311&lt;&gt;""),申込書!$P$115,"")</f>
        <v/>
      </c>
      <c r="GD311" s="81" t="str">
        <f>IF(AND(申込書!$C$115&lt;&gt;"▼プルダウンより選択してください",申込書!$C$115&lt;&gt;"",$G311&lt;&gt;""),申込書!$M$115,"")</f>
        <v/>
      </c>
      <c r="GE311" s="81" t="str">
        <f>IF($GC$3&lt;&gt;"コンテンツなし",IF(AND(申込書!$AH$4="GIGAスクールパック",SUM($P311,$R311)&lt;&gt;0),SUM($P311,$R311),IF(AND(申込書!$AH$4="SKY安心GIGAタブレット",SUM($T311,$V311)&lt;&gt;0),SUM($T311,$V311),"")),"")</f>
        <v/>
      </c>
      <c r="GF311" s="81" t="str">
        <f>IF($GC$3&lt;&gt;"コンテンツなし",IF(AND(申込書!$AH$4="GIGAスクールパック",SUM($Q311,$S311)&lt;&gt;0),SUM($Q311,$S311),IF(AND(申込書!$AH$4="SKY安心GIGAタブレット",SUM($U311,$W311)&lt;&gt;0),SUM($U311,$W311),"")),"")</f>
        <v/>
      </c>
      <c r="GG311" s="157"/>
      <c r="GH311" s="82"/>
      <c r="GI311" s="80" t="str">
        <f>IF(AND(申込書!$C$116&lt;&gt;"▼プルダウンより選択してください",申込書!$C$116&lt;&gt;"",申込書!$P$116&lt;&gt;"YYYY/MM/DD",$G311&lt;&gt;""),申込書!$P$116,"")</f>
        <v/>
      </c>
      <c r="GJ311" s="81" t="str">
        <f>IF(AND(申込書!$C$116&lt;&gt;"▼プルダウンより選択してください",申込書!$C$116&lt;&gt;"",$G311&lt;&gt;""),申込書!$M$116,"")</f>
        <v/>
      </c>
      <c r="GK311" s="81" t="str">
        <f>IF($GI$3&lt;&gt;"コンテンツなし",IF(AND(申込書!$AH$4="GIGAスクールパック",SUM($P311,$R311)&lt;&gt;0),SUM($P311,$R311),IF(AND(申込書!$AH$4="SKY安心GIGAタブレット",SUM($T311,$V311)&lt;&gt;0),SUM($T311,$V311),"")),"")</f>
        <v/>
      </c>
      <c r="GL311" s="81" t="str">
        <f>IF($GI$3&lt;&gt;"コンテンツなし",IF(AND(申込書!$AH$4="GIGAスクールパック",SUM($Q311,$S311)&lt;&gt;0),SUM($Q311,$S311),IF(AND(申込書!$AH$4="SKY安心GIGAタブレット",SUM($U311,$W311)&lt;&gt;0),SUM($U311,$W311),"")),"")</f>
        <v/>
      </c>
      <c r="GM311" s="157"/>
      <c r="GN311" s="82"/>
      <c r="GO311" s="80" t="str">
        <f>IF(AND(申込書!$C$117&lt;&gt;"▼プルダウンより選択してください",申込書!$C$117&lt;&gt;"",申込書!$P$117&lt;&gt;"YYYY/MM/DD",$G311&lt;&gt;""),申込書!$P$117,"")</f>
        <v/>
      </c>
      <c r="GP311" s="81" t="str">
        <f>IF(AND(申込書!$C$117&lt;&gt;"▼プルダウンより選択してください",申込書!$C$117&lt;&gt;"",$G311&lt;&gt;""),申込書!$M$117,"")</f>
        <v/>
      </c>
      <c r="GQ311" s="81" t="str">
        <f>IF($GO$3&lt;&gt;"コンテンツなし",IF(AND(申込書!$AH$4="GIGAスクールパック",SUM($P311,$R311)&lt;&gt;0),SUM($P311,$R311),IF(AND(申込書!$AH$4="SKY安心GIGAタブレット",SUM($T311,$V311)&lt;&gt;0),SUM($T311,$V311),"")),"")</f>
        <v/>
      </c>
      <c r="GR311" s="81" t="str">
        <f>IF($GO$3&lt;&gt;"コンテンツなし",IF(AND(申込書!$AH$4="GIGAスクールパック",SUM($Q311,$S311)&lt;&gt;0),SUM($Q311,$S311),IF(AND(申込書!$AH$4="SKY安心GIGAタブレット",SUM($U311,$W311)&lt;&gt;0),SUM($U311,$W311),"")),"")</f>
        <v/>
      </c>
      <c r="GS311" s="157"/>
      <c r="GT311" s="82"/>
      <c r="GU311" s="80" t="str">
        <f>IF(AND(申込書!$C$118&lt;&gt;"▼プルダウンより選択してください",申込書!$C$118&lt;&gt;"",申込書!$P$118&lt;&gt;"YYYY/MM/DD",$G311&lt;&gt;""),申込書!$P$118,"")</f>
        <v/>
      </c>
      <c r="GV311" s="81" t="str">
        <f>IF(AND(申込書!$C$118&lt;&gt;"▼プルダウンより選択してください",申込書!$C$118&lt;&gt;"",$G311&lt;&gt;""),申込書!$M$118,"")</f>
        <v/>
      </c>
      <c r="GW311" s="81" t="str">
        <f>IF($GU$3&lt;&gt;"コンテンツなし",IF(AND(申込書!$AH$4="GIGAスクールパック",SUM($P311,$R311)&lt;&gt;0),SUM($P311,$R311),IF(AND(申込書!$AH$4="SKY安心GIGAタブレット",SUM($T311,$V311)&lt;&gt;0),SUM($T311,$V311),"")),"")</f>
        <v/>
      </c>
      <c r="GX311" s="81" t="str">
        <f>IF($GU$3&lt;&gt;"コンテンツなし",IF(AND(申込書!$AH$4="GIGAスクールパック",SUM($Q311,$S311)&lt;&gt;0),SUM($Q311,$S311),IF(AND(申込書!$AH$4="SKY安心GIGAタブレット",SUM($U311,$W311)&lt;&gt;0),SUM($U311,$W311),"")),"")</f>
        <v/>
      </c>
      <c r="GY311" s="157"/>
      <c r="GZ311" s="82"/>
      <c r="HA311" s="80" t="str">
        <f>IF(AND(申込書!$C$119&lt;&gt;"▼プルダウンより選択してください",申込書!$C$119&lt;&gt;"",申込書!$P$119&lt;&gt;"YYYY/MM/DD",$G311&lt;&gt;""),申込書!$P$119,"")</f>
        <v/>
      </c>
      <c r="HB311" s="81" t="str">
        <f>IF(AND(申込書!$C$119&lt;&gt;"▼プルダウンより選択してください",申込書!$C$119&lt;&gt;"",$G311&lt;&gt;""),申込書!$M$119,"")</f>
        <v/>
      </c>
      <c r="HC311" s="81" t="str">
        <f>IF($HA$3&lt;&gt;"コンテンツなし",IF(AND(申込書!$AH$4="GIGAスクールパック",SUM($P311,$R311)&lt;&gt;0),SUM($P311,$R311),IF(AND(申込書!$AH$4="SKY安心GIGAタブレット",SUM($T311,$V311)&lt;&gt;0),SUM($T311,$V311),"")),"")</f>
        <v/>
      </c>
      <c r="HD311" s="81" t="str">
        <f>IF($HA$3&lt;&gt;"コンテンツなし",IF(AND(申込書!$AH$4="GIGAスクールパック",SUM($Q311,$S311)&lt;&gt;0),SUM($Q311,$S311),IF(AND(申込書!$AH$4="SKY安心GIGAタブレット",SUM($U311,$W311)&lt;&gt;0),SUM($U311,$W311),"")),"")</f>
        <v/>
      </c>
      <c r="HE311" s="157"/>
      <c r="HF311" s="82"/>
      <c r="HG311" s="83"/>
    </row>
    <row r="312" spans="2:215" ht="26.85" customHeight="1">
      <c r="B312" s="62">
        <f t="shared" si="4"/>
        <v>307</v>
      </c>
      <c r="C312" s="63"/>
      <c r="D312" s="64"/>
      <c r="E312" s="207"/>
      <c r="F312" s="65"/>
      <c r="G312" s="66"/>
      <c r="H312" s="67"/>
      <c r="I312" s="68"/>
      <c r="J312" s="69"/>
      <c r="K312" s="70"/>
      <c r="L312" s="71"/>
      <c r="M312" s="72"/>
      <c r="N312" s="73"/>
      <c r="O312" s="74"/>
      <c r="P312" s="179"/>
      <c r="Q312" s="180"/>
      <c r="R312" s="180"/>
      <c r="S312" s="181"/>
      <c r="T312" s="179"/>
      <c r="U312" s="180"/>
      <c r="V312" s="182"/>
      <c r="W312" s="181"/>
      <c r="X312" s="75"/>
      <c r="Y312" s="76"/>
      <c r="Z312" s="77"/>
      <c r="AA312" s="78"/>
      <c r="AB312" s="79"/>
      <c r="AC312" s="79"/>
      <c r="AD312" s="79"/>
      <c r="AE312" s="77"/>
      <c r="AF312" s="139"/>
      <c r="AG312" s="139"/>
      <c r="AH312" s="139"/>
      <c r="AI312" s="80" t="str">
        <f>IF(AND(申込書!$C$90&lt;&gt;"▼プルダウンより選択してください",申込書!$C$90&lt;&gt;"",申込書!$P$90&lt;&gt;"YYYY/MM/DD",$G312&lt;&gt;""),申込書!$P$90,"")</f>
        <v/>
      </c>
      <c r="AJ312" s="81" t="str">
        <f>IF(AND(申込書!$C$90&lt;&gt;"▼プルダウンより選択してください",申込書!$C$90&lt;&gt;"",$G312&lt;&gt;""),申込書!$M$90,"")</f>
        <v/>
      </c>
      <c r="AK312" s="81" t="str">
        <f>IF($AI$3&lt;&gt;"コンテンツなし",IF(AND(申込書!$AH$4="GIGAスクールパック",SUM($P312,$R312)&lt;&gt;0),SUM($P312,$R312),IF(AND(申込書!$AH$4="SKY安心GIGAタブレット",SUM($T312,$V312)&lt;&gt;0),SUM($T312,$V312),"")),"")</f>
        <v/>
      </c>
      <c r="AL312" s="81" t="str">
        <f>IF($AI$3&lt;&gt;"コンテンツなし",IF(AND(申込書!$AH$4="GIGAスクールパック",SUM($Q312,$S312)&lt;&gt;0),SUM($Q312,$S312),IF(AND(申込書!$AH$4="SKY安心GIGAタブレット",SUM($U312,$W312)&lt;&gt;0),SUM($U312,$W312),"")),"")</f>
        <v/>
      </c>
      <c r="AM312" s="157"/>
      <c r="AN312" s="82"/>
      <c r="AO312" s="80" t="str">
        <f>IF(AND(申込書!$C$91&lt;&gt;"▼プルダウンより選択してください",申込書!$C$91&lt;&gt;"",申込書!$P$91&lt;&gt;"YYYY/MM/DD",$G312&lt;&gt;""),申込書!$P$91,"")</f>
        <v/>
      </c>
      <c r="AP312" s="81" t="str">
        <f>IF(AND(申込書!$C$91&lt;&gt;"▼プルダウンより選択してください",申込書!$C$91&lt;&gt;"",$G312&lt;&gt;""),申込書!$M$91,"")</f>
        <v/>
      </c>
      <c r="AQ312" s="81" t="str">
        <f>IF($AO$3&lt;&gt;"コンテンツなし",IF(AND(申込書!$AH$4="GIGAスクールパック",SUM($P312,$R312)&lt;&gt;0),SUM($P312,$R312),IF(AND(申込書!$AH$4="SKY安心GIGAタブレット",SUM($T312,$V312)&lt;&gt;0),SUM($T312,$V312),"")),"")</f>
        <v/>
      </c>
      <c r="AR312" s="81" t="str">
        <f>IF($AO$3&lt;&gt;"コンテンツなし",IF(AND(申込書!$AH$4="GIGAスクールパック",SUM($Q312,$S312)&lt;&gt;0),SUM($Q312,$S312),IF(AND(申込書!$AH$4="SKY安心GIGAタブレット",SUM($U312,$W312)&lt;&gt;0),SUM($U312,$W312),"")),"")</f>
        <v/>
      </c>
      <c r="AS312" s="157"/>
      <c r="AT312" s="82"/>
      <c r="AU312" s="80" t="str">
        <f>IF(AND(申込書!$C$92&lt;&gt;"▼プルダウンより選択してください",申込書!$C$92&lt;&gt;"",申込書!$P$92&lt;&gt;"YYYY/MM/DD",$G312&lt;&gt;""),申込書!$P$92,"")</f>
        <v/>
      </c>
      <c r="AV312" s="81" t="str">
        <f>IF(AND(申込書!$C$92&lt;&gt;"▼プルダウンより選択してください",申込書!$C$92&lt;&gt;"",$G312&lt;&gt;""),申込書!$M$92,"")</f>
        <v/>
      </c>
      <c r="AW312" s="81" t="str">
        <f>IF($AU$3&lt;&gt;"コンテンツなし",IF(AND(申込書!$AH$4="GIGAスクールパック",SUM($P312,$R312)&lt;&gt;0),SUM($P312,$R312),IF(AND(申込書!$AH$4="SKY安心GIGAタブレット",SUM($T312,$V312)&lt;&gt;0),SUM($T312,$V312),"")),"")</f>
        <v/>
      </c>
      <c r="AX312" s="81" t="str">
        <f>IF($AU$3&lt;&gt;"コンテンツなし",IF(AND(申込書!$AH$4="GIGAスクールパック",SUM($Q312,$S312)&lt;&gt;0),SUM($Q312,$S312),IF(AND(申込書!$AH$4="SKY安心GIGAタブレット",SUM($U312,$W312)&lt;&gt;0),SUM($U312,$W312),"")),"")</f>
        <v/>
      </c>
      <c r="AY312" s="157"/>
      <c r="AZ312" s="82"/>
      <c r="BA312" s="80" t="str">
        <f>IF(AND(申込書!$C$93&lt;&gt;"▼プルダウンより選択してください",申込書!$C$93&lt;&gt;"",申込書!$P$93&lt;&gt;"YYYY/MM/DD",$G312&lt;&gt;""),申込書!$P$93,"")</f>
        <v/>
      </c>
      <c r="BB312" s="81" t="str">
        <f>IF(AND(申込書!$C$93&lt;&gt;"▼プルダウンより選択してください",申込書!$C$93&lt;&gt;"",申込書!$M$93&gt;=1,$G312&lt;&gt;""),申込書!$M$93,"")</f>
        <v/>
      </c>
      <c r="BC312" s="81" t="str">
        <f>IF($BA$3&lt;&gt;"コンテンツなし",IF(AND(申込書!$AH$4="GIGAスクールパック",SUM($P312,$R312)&lt;&gt;0),SUM($P312,$R312),IF(AND(申込書!$AH$4="SKY安心GIGAタブレット",SUM($T312,$V312)&lt;&gt;0),SUM($T312,$V312),"")),"")</f>
        <v/>
      </c>
      <c r="BD312" s="81" t="str">
        <f>IF($BA$3&lt;&gt;"コンテンツなし",IF(AND(申込書!$AH$4="GIGAスクールパック",SUM($Q312,$S312)&lt;&gt;0),SUM($Q312,$S312),IF(AND(申込書!$AH$4="SKY安心GIGAタブレット",SUM($U312,$W312)&lt;&gt;0),SUM($U312,$W312),"")),"")</f>
        <v/>
      </c>
      <c r="BE312" s="157"/>
      <c r="BF312" s="82"/>
      <c r="BG312" s="80" t="str">
        <f>IF(AND(申込書!$C$94&lt;&gt;"▼プルダウンより選択してください",申込書!$C$94&lt;&gt;"",申込書!$P$94&lt;&gt;"YYYY/MM/DD",$G312&lt;&gt;""),申込書!$P$94,"")</f>
        <v/>
      </c>
      <c r="BH312" s="81" t="str">
        <f>IF(AND(申込書!$C$94&lt;&gt;"▼プルダウンより選択してください",申込書!$C$94&lt;&gt;"",$G312&lt;&gt;""),申込書!$M$94,"")</f>
        <v/>
      </c>
      <c r="BI312" s="81" t="str">
        <f>IF($BG$3&lt;&gt;"コンテンツなし",IF(AND(申込書!$AH$4="GIGAスクールパック",SUM($P312,$R312)&lt;&gt;0),SUM($P312,$R312),IF(AND(申込書!$AH$4="SKY安心GIGAタブレット",SUM($T312,$V312)&lt;&gt;0),SUM($T312,$V312),"")),"")</f>
        <v/>
      </c>
      <c r="BJ312" s="81" t="str">
        <f>IF($BG$3&lt;&gt;"コンテンツなし",IF(AND(申込書!$AH$4="GIGAスクールパック",SUM($Q312,$S312)&lt;&gt;0),SUM($Q312,$S312),IF(AND(申込書!$AH$4="SKY安心GIGAタブレット",SUM($U312,$W312)&lt;&gt;0),SUM($U312,$W312),"")),"")</f>
        <v/>
      </c>
      <c r="BK312" s="157"/>
      <c r="BL312" s="82"/>
      <c r="BM312" s="80" t="str">
        <f>IF(AND(申込書!$C$95&lt;&gt;"▼プルダウンより選択してください",申込書!$C$95&lt;&gt;"",申込書!$P$95&lt;&gt;"YYYY/MM/DD",$G312&lt;&gt;""),申込書!$P$95,"")</f>
        <v/>
      </c>
      <c r="BN312" s="81" t="str">
        <f>IF(AND(申込書!$C$95&lt;&gt;"▼プルダウンより選択してください",申込書!$C$95&lt;&gt;"",$G312&lt;&gt;""),申込書!$M$95,"")</f>
        <v/>
      </c>
      <c r="BO312" s="81" t="str">
        <f>IF($BM$3&lt;&gt;"コンテンツなし",IF(AND(申込書!$AH$4="GIGAスクールパック",SUM($P312,$R312)&lt;&gt;0),SUM($P312,$R312),IF(AND(申込書!$AH$4="SKY安心GIGAタブレット",SUM($T312,$V312)&lt;&gt;0),SUM($T312,$V312),"")),"")</f>
        <v/>
      </c>
      <c r="BP312" s="81" t="str">
        <f>IF($BM$3&lt;&gt;"コンテンツなし",IF(AND(申込書!$AH$4="GIGAスクールパック",SUM($Q312,$S312)&lt;&gt;0),SUM($Q312,$S312),IF(AND(申込書!$AH$4="SKY安心GIGAタブレット",SUM($U312,$W312)&lt;&gt;0),SUM($U312,$W312),"")),"")</f>
        <v/>
      </c>
      <c r="BQ312" s="157"/>
      <c r="BR312" s="82"/>
      <c r="BS312" s="80" t="str">
        <f>IF(AND(申込書!$C$96&lt;&gt;"▼プルダウンより選択してください",申込書!$C$96&lt;&gt;"",申込書!$P$96&lt;&gt;"YYYY/MM/DD",$G312&lt;&gt;""),申込書!$P$96,"")</f>
        <v/>
      </c>
      <c r="BT312" s="81" t="str">
        <f>IF(AND(申込書!$C$96&lt;&gt;"▼プルダウンより選択してください",申込書!$C$96&lt;&gt;"",$G312&lt;&gt;""),申込書!$M$96,"")</f>
        <v/>
      </c>
      <c r="BU312" s="81" t="str">
        <f>IF($BS$3&lt;&gt;"コンテンツなし",IF(AND(申込書!$AH$4="GIGAスクールパック",SUM($P312,$R312)&lt;&gt;0),SUM($P312,$R312),IF(AND(申込書!$AH$4="SKY安心GIGAタブレット",SUM($T312,$V312)&lt;&gt;0),SUM($T312,$V312),"")),"")</f>
        <v/>
      </c>
      <c r="BV312" s="81" t="str">
        <f>IF($BS$3&lt;&gt;"コンテンツなし",IF(AND(申込書!$AH$4="GIGAスクールパック",SUM($Q312,$S312)&lt;&gt;0),SUM($Q312,$S312),IF(AND(申込書!$AH$4="SKY安心GIGAタブレット",SUM($U312,$W312)&lt;&gt;0),SUM($U312,$W312),"")),"")</f>
        <v/>
      </c>
      <c r="BW312" s="157"/>
      <c r="BX312" s="82"/>
      <c r="BY312" s="80" t="str">
        <f>IF(AND(申込書!$C$97&lt;&gt;"▼プルダウンより選択してください",申込書!$C$97&lt;&gt;"",申込書!$P$97&lt;&gt;"YYYY/MM/DD",$G312&lt;&gt;""),申込書!$P$97,"")</f>
        <v/>
      </c>
      <c r="BZ312" s="81" t="str">
        <f>IF(AND(申込書!$C$97&lt;&gt;"▼プルダウンより選択してください",申込書!$C$97&lt;&gt;"",$G312&lt;&gt;""),申込書!$M$97,"")</f>
        <v/>
      </c>
      <c r="CA312" s="81" t="str">
        <f>IF($BY$3&lt;&gt;"コンテンツなし",IF(AND(申込書!$AH$4="GIGAスクールパック",SUM($P312,$R312)&lt;&gt;0),SUM($P312,$R312),IF(AND(申込書!$AH$4="SKY安心GIGAタブレット",SUM($T312,$V312)&lt;&gt;0),SUM($T312,$V312),"")),"")</f>
        <v/>
      </c>
      <c r="CB312" s="81" t="str">
        <f>IF($BY$3&lt;&gt;"コンテンツなし",IF(AND(申込書!$AH$4="GIGAスクールパック",SUM($Q312,$S312)&lt;&gt;0),SUM($Q312,$S312),IF(AND(申込書!$AH$4="SKY安心GIGAタブレット",SUM($U312,$W312)&lt;&gt;0),SUM($U312,$W312),"")),"")</f>
        <v/>
      </c>
      <c r="CC312" s="157"/>
      <c r="CD312" s="82"/>
      <c r="CE312" s="80" t="str">
        <f>IF(AND(申込書!$C$98&lt;&gt;"▼プルダウンより選択してください",申込書!$C$98&lt;&gt;"",申込書!$P$98&lt;&gt;"YYYY/MM/DD",$G312&lt;&gt;""),申込書!$P$98,"")</f>
        <v/>
      </c>
      <c r="CF312" s="81" t="str">
        <f>IF(AND(申込書!$C$98&lt;&gt;"▼プルダウンより選択してください",申込書!$C$98&lt;&gt;"",$G312&lt;&gt;""),申込書!$M$98,"")</f>
        <v/>
      </c>
      <c r="CG312" s="81" t="str">
        <f>IF($CE$3&lt;&gt;"コンテンツなし",IF(AND(申込書!$AH$4="GIGAスクールパック",SUM($P312,$R312)&lt;&gt;0),SUM($P312,$R312),IF(AND(申込書!$AH$4="SKY安心GIGAタブレット",SUM($T312,$V312)&lt;&gt;0),SUM($T312,$V312),"")),"")</f>
        <v/>
      </c>
      <c r="CH312" s="81" t="str">
        <f>IF($CE$3&lt;&gt;"コンテンツなし",IF(AND(申込書!$AH$4="GIGAスクールパック",SUM($Q312,$S312)&lt;&gt;0),SUM($Q312,$S312),IF(AND(申込書!$AH$4="SKY安心GIGAタブレット",SUM($U312,$W312)&lt;&gt;0),SUM($U312,$W312),"")),"")</f>
        <v/>
      </c>
      <c r="CI312" s="157"/>
      <c r="CJ312" s="82"/>
      <c r="CK312" s="80" t="str">
        <f>IF(AND(申込書!$C$99&lt;&gt;"▼プルダウンより選択してください",申込書!$C$99&lt;&gt;"",申込書!$P$99&lt;&gt;"YYYY/MM/DD",$G312&lt;&gt;""),申込書!$P$99,"")</f>
        <v/>
      </c>
      <c r="CL312" s="81" t="str">
        <f>IF(AND(申込書!$C$99&lt;&gt;"▼プルダウンより選択してください",申込書!$C$99&lt;&gt;"",$G312&lt;&gt;""),申込書!$M$99,"")</f>
        <v/>
      </c>
      <c r="CM312" s="81" t="str">
        <f>IF($CK$3&lt;&gt;"コンテンツなし",IF(AND(申込書!$AH$4="GIGAスクールパック",SUM($P312,$R312)&lt;&gt;0),SUM($P312,$R312),IF(AND(申込書!$AH$4="SKY安心GIGAタブレット",SUM($T312,$V312)&lt;&gt;0),SUM($T312,$V312),"")),"")</f>
        <v/>
      </c>
      <c r="CN312" s="81" t="str">
        <f>IF($CK$3&lt;&gt;"コンテンツなし",IF(AND(申込書!$AH$4="GIGAスクールパック",SUM($Q312,$S312)&lt;&gt;0),SUM($Q312,$S312),IF(AND(申込書!$AH$4="SKY安心GIGAタブレット",SUM($U312,$W312)&lt;&gt;0),SUM($U312,$W312),"")),"")</f>
        <v/>
      </c>
      <c r="CO312" s="157"/>
      <c r="CP312" s="82"/>
      <c r="CQ312" s="80" t="str">
        <f>IF(AND(申込書!$C$100&lt;&gt;"▼プルダウンより選択してください",申込書!$C$100&lt;&gt;"",申込書!$P$100&lt;&gt;"YYYY/MM/DD",$G312&lt;&gt;""),申込書!$P$100,"")</f>
        <v/>
      </c>
      <c r="CR312" s="81" t="str">
        <f>IF(AND(申込書!$C$100&lt;&gt;"▼プルダウンより選択してください",申込書!$C$100&lt;&gt;"",$G312&lt;&gt;""),申込書!$M$100,"")</f>
        <v/>
      </c>
      <c r="CS312" s="81" t="str">
        <f>IF($CQ$3&lt;&gt;"コンテンツなし",IF(AND(申込書!$AH$4="GIGAスクールパック",SUM($P312,$R312)&lt;&gt;0),SUM($P312,$R312),IF(AND(申込書!$AH$4="SKY安心GIGAタブレット",SUM($T312,$V312)&lt;&gt;0),SUM($T312,$V312),"")),"")</f>
        <v/>
      </c>
      <c r="CT312" s="81" t="str">
        <f>IF($CQ$3&lt;&gt;"コンテンツなし",IF(AND(申込書!$AH$4="GIGAスクールパック",SUM($Q312,$S312)&lt;&gt;0),SUM($Q312,$S312),IF(AND(申込書!$AH$4="SKY安心GIGAタブレット",SUM($U312,$W312)&lt;&gt;0),SUM($U312,$W312),"")),"")</f>
        <v/>
      </c>
      <c r="CU312" s="81"/>
      <c r="CV312" s="82"/>
      <c r="CW312" s="80" t="str">
        <f>IF(AND(申込書!$C$101&lt;&gt;"▼プルダウンより選択してください",申込書!$C$101&lt;&gt;"",申込書!$P$101&lt;&gt;"YYYY/MM/DD",$G312&lt;&gt;""),申込書!$P$101,"")</f>
        <v/>
      </c>
      <c r="CX312" s="81" t="str">
        <f>IF(AND(申込書!$C$101&lt;&gt;"▼プルダウンより選択してください",申込書!$C$101&lt;&gt;"",$G312&lt;&gt;""),申込書!$M$101,"")</f>
        <v/>
      </c>
      <c r="CY312" s="81" t="str">
        <f>IF($CW$3&lt;&gt;"コンテンツなし",IF(AND(申込書!$AH$4="GIGAスクールパック",SUM($P312,$R312)&lt;&gt;0),SUM($P312,$R312),IF(AND(申込書!$AH$4="SKY安心GIGAタブレット",SUM($T312,$V312)&lt;&gt;0),SUM($T312,$V312),"")),"")</f>
        <v/>
      </c>
      <c r="CZ312" s="81" t="str">
        <f>IF($CW$3&lt;&gt;"コンテンツなし",IF(AND(申込書!$AH$4="GIGAスクールパック",SUM($Q312,$S312)&lt;&gt;0),SUM($Q312,$S312),IF(AND(申込書!$AH$4="SKY安心GIGAタブレット",SUM($U312,$W312)&lt;&gt;0),SUM($U312,$W312),"")),"")</f>
        <v/>
      </c>
      <c r="DA312" s="81"/>
      <c r="DB312" s="82"/>
      <c r="DC312" s="80" t="str">
        <f>IF(AND(申込書!$C$102&lt;&gt;"▼プルダウンより選択してください",申込書!$C$102&lt;&gt;"",申込書!$P$102&lt;&gt;"YYYY/MM/DD",$G312&lt;&gt;""),申込書!$P$102,"")</f>
        <v/>
      </c>
      <c r="DD312" s="81" t="str">
        <f>IF(AND(申込書!$C$102&lt;&gt;"▼プルダウンより選択してください",申込書!$C$102&lt;&gt;"",$G312&lt;&gt;""),申込書!$M$102,"")</f>
        <v/>
      </c>
      <c r="DE312" s="81" t="str">
        <f>IF($DC$3&lt;&gt;"コンテンツなし",IF(AND(申込書!$AH$4="GIGAスクールパック",SUM($P312,$R312)&lt;&gt;0),SUM($P312,$R312),IF(AND(申込書!$AH$4="SKY安心GIGAタブレット",SUM($T312,$V312)&lt;&gt;0),SUM($T312,$V312),"")),"")</f>
        <v/>
      </c>
      <c r="DF312" s="81" t="str">
        <f>IF($DC$3&lt;&gt;"コンテンツなし",IF(AND(申込書!$AH$4="GIGAスクールパック",SUM($Q312,$S312)&lt;&gt;0),SUM($Q312,$S312),IF(AND(申込書!$AH$4="SKY安心GIGAタブレット",SUM($U312,$W312)&lt;&gt;0),SUM($U312,$W312),"")),"")</f>
        <v/>
      </c>
      <c r="DG312" s="81"/>
      <c r="DH312" s="82"/>
      <c r="DI312" s="80" t="str">
        <f>IF(AND(申込書!$C$103&lt;&gt;"▼プルダウンより選択してください",申込書!$C$103&lt;&gt;"",申込書!$P$103&lt;&gt;"YYYY/MM/DD",$G312&lt;&gt;""),申込書!$P$103,"")</f>
        <v/>
      </c>
      <c r="DJ312" s="81" t="str">
        <f>IF(AND(申込書!$C$103&lt;&gt;"▼プルダウンより選択してください",申込書!$C$103&lt;&gt;"",$G312&lt;&gt;""),申込書!$M$103,"")</f>
        <v/>
      </c>
      <c r="DK312" s="81" t="str">
        <f>IF($DI$3&lt;&gt;"コンテンツなし",IF(AND(申込書!$AH$4="GIGAスクールパック",SUM($P312,$R312)&lt;&gt;0),SUM($P312,$R312),IF(AND(申込書!$AH$4="SKY安心GIGAタブレット",SUM($T312,$V312)&lt;&gt;0),SUM($T312,$V312),"")),"")</f>
        <v/>
      </c>
      <c r="DL312" s="81" t="str">
        <f>IF($DI$3&lt;&gt;"コンテンツなし",IF(AND(申込書!$AH$4="GIGAスクールパック",SUM($Q312,$S312)&lt;&gt;0),SUM($Q312,$S312),IF(AND(申込書!$AH$4="SKY安心GIGAタブレット",SUM($U312,$W312)&lt;&gt;0),SUM($U312,$W312),"")),"")</f>
        <v/>
      </c>
      <c r="DM312" s="81"/>
      <c r="DN312" s="82"/>
      <c r="DO312" s="80" t="str">
        <f>IF(AND(申込書!$C$104&lt;&gt;"▼プルダウンより選択してください",申込書!$C$104&lt;&gt;"",申込書!$P$104&lt;&gt;"YYYY/MM/DD",$G312&lt;&gt;""),申込書!$P$104,"")</f>
        <v/>
      </c>
      <c r="DP312" s="81" t="str">
        <f>IF(AND(申込書!$C$104&lt;&gt;"▼プルダウンより選択してください",申込書!$C$104&lt;&gt;"",$G312&lt;&gt;""),申込書!$M$104,"")</f>
        <v/>
      </c>
      <c r="DQ312" s="81" t="str">
        <f>IF($DO$3&lt;&gt;"コンテンツなし",IF(AND(申込書!$AH$4="GIGAスクールパック",SUM($P312,$R312)&lt;&gt;0),SUM($P312,$R312),IF(AND(申込書!$AH$4="SKY安心GIGAタブレット",SUM($T312,$V312)&lt;&gt;0),SUM($T312,$V312),"")),"")</f>
        <v/>
      </c>
      <c r="DR312" s="81" t="str">
        <f>IF($DO$3&lt;&gt;"コンテンツなし",IF(AND(申込書!$AH$4="GIGAスクールパック",SUM($Q312,$S312)&lt;&gt;0),SUM($Q312,$S312),IF(AND(申込書!$AH$4="SKY安心GIGAタブレット",SUM($U312,$W312)&lt;&gt;0),SUM($U312,$W312),"")),"")</f>
        <v/>
      </c>
      <c r="DS312" s="81"/>
      <c r="DT312" s="82"/>
      <c r="DU312" s="80" t="str">
        <f>IF(AND(申込書!$C$105&lt;&gt;"▼プルダウンより選択してください",申込書!$C$105&lt;&gt;"",申込書!$P$105&lt;&gt;"YYYY/MM/DD",$G312&lt;&gt;""),申込書!$P$105,"")</f>
        <v/>
      </c>
      <c r="DV312" s="81" t="str">
        <f>IF(AND(申込書!$C$105&lt;&gt;"▼プルダウンより選択してください",申込書!$C$105&lt;&gt;"",$G312&lt;&gt;""),申込書!$M$105,"")</f>
        <v/>
      </c>
      <c r="DW312" s="81" t="str">
        <f>IF($DU$3&lt;&gt;"コンテンツなし",IF(AND(申込書!$AH$4="GIGAスクールパック",SUM($P312,$R312)&lt;&gt;0),SUM($P312,$R312),IF(AND(申込書!$AH$4="SKY安心GIGAタブレット",SUM($T312,$V312)&lt;&gt;0),SUM($T312,$V312),"")),"")</f>
        <v/>
      </c>
      <c r="DX312" s="81" t="str">
        <f>IF($DU$3&lt;&gt;"コンテンツなし",IF(AND(申込書!$AH$4="GIGAスクールパック",SUM($Q312,$S312)&lt;&gt;0),SUM($Q312,$S312),IF(AND(申込書!$AH$4="SKY安心GIGAタブレット",SUM($U312,$W312)&lt;&gt;0),SUM($U312,$W312),"")),"")</f>
        <v/>
      </c>
      <c r="DY312" s="157"/>
      <c r="DZ312" s="82"/>
      <c r="EA312" s="80" t="str">
        <f>IF(AND(申込書!$C$106&lt;&gt;"▼プルダウンより選択してください",申込書!$C$106&lt;&gt;"",申込書!$P$106&lt;&gt;"YYYY/MM/DD",$G312&lt;&gt;""),申込書!$P$106,"")</f>
        <v/>
      </c>
      <c r="EB312" s="81" t="str">
        <f>IF(AND(申込書!$C$106&lt;&gt;"▼プルダウンより選択してください",申込書!$C$106&lt;&gt;"",$G312&lt;&gt;""),申込書!$M$106,"")</f>
        <v/>
      </c>
      <c r="EC312" s="81" t="str">
        <f>IF($EA$3&lt;&gt;"コンテンツなし",IF(AND(申込書!$AH$4="GIGAスクールパック",SUM($P312,$R312)&lt;&gt;0),SUM($P312,$R312),IF(AND(申込書!$AH$4="SKY安心GIGAタブレット",SUM($T312,$V312)&lt;&gt;0),SUM($T312,$V312),"")),"")</f>
        <v/>
      </c>
      <c r="ED312" s="81" t="str">
        <f>IF($EA$3&lt;&gt;"コンテンツなし",IF(AND(申込書!$AH$4="GIGAスクールパック",SUM($Q312,$S312)&lt;&gt;0),SUM($Q312,$S312),IF(AND(申込書!$AH$4="SKY安心GIGAタブレット",SUM($U312,$W312)&lt;&gt;0),SUM($U312,$W312),"")),"")</f>
        <v/>
      </c>
      <c r="EE312" s="157"/>
      <c r="EF312" s="82"/>
      <c r="EG312" s="80" t="str">
        <f>IF(AND(申込書!$C$107&lt;&gt;"▼プルダウンより選択してください",申込書!$C$107&lt;&gt;"",申込書!$P$107&lt;&gt;"YYYY/MM/DD",$G312&lt;&gt;""),申込書!$P$107,"")</f>
        <v/>
      </c>
      <c r="EH312" s="81" t="str">
        <f>IF(AND(申込書!$C$107&lt;&gt;"▼プルダウンより選択してください",申込書!$C$107&lt;&gt;"",$G312&lt;&gt;""),申込書!$M$107,"")</f>
        <v/>
      </c>
      <c r="EI312" s="81" t="str">
        <f>IF($EG$3&lt;&gt;"コンテンツなし",IF(AND(申込書!$AH$4="GIGAスクールパック",SUM($P312,$R312)&lt;&gt;0),SUM($P312,$R312),IF(AND(申込書!$AH$4="SKY安心GIGAタブレット",SUM($T312,$V312)&lt;&gt;0),SUM($T312,$V312),"")),"")</f>
        <v/>
      </c>
      <c r="EJ312" s="81" t="str">
        <f>IF($EG$3&lt;&gt;"コンテンツなし",IF(AND(申込書!$AH$4="GIGAスクールパック",SUM($Q312,$S312)&lt;&gt;0),SUM($Q312,$S312),IF(AND(申込書!$AH$4="SKY安心GIGAタブレット",SUM($U312,$W312)&lt;&gt;0),SUM($U312,$W312),"")),"")</f>
        <v/>
      </c>
      <c r="EK312" s="157"/>
      <c r="EL312" s="82"/>
      <c r="EM312" s="80" t="str">
        <f>IF(AND(申込書!$C$108&lt;&gt;"▼プルダウンより選択してください",申込書!$C$108&lt;&gt;"",申込書!$P$108&lt;&gt;"YYYY/MM/DD",$G312&lt;&gt;""),申込書!$P$108,"")</f>
        <v/>
      </c>
      <c r="EN312" s="81" t="str">
        <f>IF(AND(申込書!$C$108&lt;&gt;"▼プルダウンより選択してください",申込書!$C$108&lt;&gt;"",$G312&lt;&gt;""),申込書!$M$108,"")</f>
        <v/>
      </c>
      <c r="EO312" s="81" t="str">
        <f>IF($EM$3&lt;&gt;"コンテンツなし",IF(AND(申込書!$AH$4="GIGAスクールパック",SUM($P312,$R312)&lt;&gt;0),SUM($P312,$R312),IF(AND(申込書!$AH$4="SKY安心GIGAタブレット",SUM($T312,$V312)&lt;&gt;0),SUM($T312,$V312),"")),"")</f>
        <v/>
      </c>
      <c r="EP312" s="81" t="str">
        <f>IF($EM$3&lt;&gt;"コンテンツなし",IF(AND(申込書!$AH$4="GIGAスクールパック",SUM($Q312,$S312)&lt;&gt;0),SUM($Q312,$S312),IF(AND(申込書!$AH$4="SKY安心GIGAタブレット",SUM($U312,$W312)&lt;&gt;0),SUM($U312,$W312),"")),"")</f>
        <v/>
      </c>
      <c r="EQ312" s="157"/>
      <c r="ER312" s="82"/>
      <c r="ES312" s="80" t="str">
        <f>IF(AND(申込書!$C$109&lt;&gt;"▼プルダウンより選択してください",申込書!$C$109&lt;&gt;"",申込書!$P$109&lt;&gt;"YYYY/MM/DD",$G312&lt;&gt;""),申込書!$P$109,"")</f>
        <v/>
      </c>
      <c r="ET312" s="81" t="str">
        <f>IF(AND(申込書!$C$109&lt;&gt;"▼プルダウンより選択してください",申込書!$C$109&lt;&gt;"",$G312&lt;&gt;""),申込書!$M$109,"")</f>
        <v/>
      </c>
      <c r="EU312" s="81" t="str">
        <f>IF($ES$3&lt;&gt;"コンテンツなし",IF(AND(申込書!$AH$4="GIGAスクールパック",SUM($P312,$R312)&lt;&gt;0),SUM($P312,$R312),IF(AND(申込書!$AH$4="SKY安心GIGAタブレット",SUM($T312,$V312)&lt;&gt;0),SUM($T312,$V312),"")),"")</f>
        <v/>
      </c>
      <c r="EV312" s="81" t="str">
        <f>IF($ES$3&lt;&gt;"コンテンツなし",IF(AND(申込書!$AH$4="GIGAスクールパック",SUM($Q312,$S312)&lt;&gt;0),SUM($Q312,$S312),IF(AND(申込書!$AH$4="SKY安心GIGAタブレット",SUM($U312,$W312)&lt;&gt;0),SUM($U312,$W312),"")),"")</f>
        <v/>
      </c>
      <c r="EW312" s="157"/>
      <c r="EX312" s="82"/>
      <c r="EY312" s="80" t="str">
        <f>IF(AND(申込書!$C$110&lt;&gt;"▼プルダウンより選択してください",申込書!$C$110&lt;&gt;"",申込書!$P$110&lt;&gt;"YYYY/MM/DD",$G312&lt;&gt;""),申込書!$P$110,"")</f>
        <v/>
      </c>
      <c r="EZ312" s="81" t="str">
        <f>IF(AND(申込書!$C$110&lt;&gt;"▼プルダウンより選択してください",申込書!$C$110&lt;&gt;"",$G312&lt;&gt;""),申込書!$M$110,"")</f>
        <v/>
      </c>
      <c r="FA312" s="81" t="str">
        <f>IF($EY$3&lt;&gt;"コンテンツなし",IF(AND(申込書!$AH$4="GIGAスクールパック",SUM($P312,$R312)&lt;&gt;0),SUM($P312,$R312),IF(AND(申込書!$AH$4="SKY安心GIGAタブレット",SUM($T312,$V312)&lt;&gt;0),SUM($T312,$V312),"")),"")</f>
        <v/>
      </c>
      <c r="FB312" s="81" t="str">
        <f>IF($EY$3&lt;&gt;"コンテンツなし",IF(AND(申込書!$AH$4="GIGAスクールパック",SUM($Q312,$S312)&lt;&gt;0),SUM($Q312,$S312),IF(AND(申込書!$AH$4="SKY安心GIGAタブレット",SUM($U312,$W312)&lt;&gt;0),SUM($U312,$W312),"")),"")</f>
        <v/>
      </c>
      <c r="FC312" s="157"/>
      <c r="FD312" s="82"/>
      <c r="FE312" s="80" t="str">
        <f>IF(AND(申込書!$C$111&lt;&gt;"▼プルダウンより選択してください",申込書!$C$111&lt;&gt;"",申込書!$P$111&lt;&gt;"YYYY/MM/DD",$G312&lt;&gt;""),申込書!$P$111,"")</f>
        <v/>
      </c>
      <c r="FF312" s="81" t="str">
        <f>IF(AND(申込書!$C$111&lt;&gt;"▼プルダウンより選択してください",申込書!$C$111&lt;&gt;"",$G312&lt;&gt;""),申込書!$M$111,"")</f>
        <v/>
      </c>
      <c r="FG312" s="81" t="str">
        <f>IF($FE$3&lt;&gt;"コンテンツなし",IF(AND(申込書!$AH$4="GIGAスクールパック",SUM($P312,$R312)&lt;&gt;0),SUM($P312,$R312),IF(AND(申込書!$AH$4="SKY安心GIGAタブレット",SUM($T312,$V312)&lt;&gt;0),SUM($T312,$V312),"")),"")</f>
        <v/>
      </c>
      <c r="FH312" s="81" t="str">
        <f>IF($FE$3&lt;&gt;"コンテンツなし",IF(AND(申込書!$AH$4="GIGAスクールパック",SUM($Q312,$S312)&lt;&gt;0),SUM($Q312,$S312),IF(AND(申込書!$AH$4="SKY安心GIGAタブレット",SUM($U312,$W312)&lt;&gt;0),SUM($U312,$W312),"")),"")</f>
        <v/>
      </c>
      <c r="FI312" s="157"/>
      <c r="FJ312" s="82"/>
      <c r="FK312" s="80" t="str">
        <f>IF(AND(申込書!$C$112&lt;&gt;"▼プルダウンより選択してください",申込書!$C$112&lt;&gt;"",申込書!$P$112&lt;&gt;"YYYY/MM/DD",$G312&lt;&gt;""),申込書!$P$112,"")</f>
        <v/>
      </c>
      <c r="FL312" s="81" t="str">
        <f>IF(AND(申込書!$C$112&lt;&gt;"▼プルダウンより選択してください",申込書!$C$112&lt;&gt;"",$G312&lt;&gt;""),申込書!$M$112,"")</f>
        <v/>
      </c>
      <c r="FM312" s="81" t="str">
        <f>IF($FK$3&lt;&gt;"コンテンツなし",IF(AND(申込書!$AH$4="GIGAスクールパック",SUM($P312,$R312)&lt;&gt;0),SUM($P312,$R312),IF(AND(申込書!$AH$4="SKY安心GIGAタブレット",SUM($T312,$V312)&lt;&gt;0),SUM($T312,$V312),"")),"")</f>
        <v/>
      </c>
      <c r="FN312" s="81" t="str">
        <f>IF($FK$3&lt;&gt;"コンテンツなし",IF(AND(申込書!$AH$4="GIGAスクールパック",SUM($Q312,$S312)&lt;&gt;0),SUM($Q312,$S312),IF(AND(申込書!$AH$4="SKY安心GIGAタブレット",SUM($U312,$W312)&lt;&gt;0),SUM($U312,$W312),"")),"")</f>
        <v/>
      </c>
      <c r="FO312" s="157"/>
      <c r="FP312" s="82"/>
      <c r="FQ312" s="80" t="str">
        <f>IF(AND(申込書!$C$113&lt;&gt;"▼プルダウンより選択してください",申込書!$C$113&lt;&gt;"",申込書!$P$113&lt;&gt;"YYYY/MM/DD",$G312&lt;&gt;""),申込書!$P$113,"")</f>
        <v/>
      </c>
      <c r="FR312" s="81" t="str">
        <f>IF(AND(申込書!$C$113&lt;&gt;"▼プルダウンより選択してください",申込書!$C$113&lt;&gt;"",$G312&lt;&gt;""),申込書!$M$113,"")</f>
        <v/>
      </c>
      <c r="FS312" s="81" t="str">
        <f>IF($FQ$3&lt;&gt;"コンテンツなし",IF(AND(申込書!$AH$4="GIGAスクールパック",SUM($P312,$R312)&lt;&gt;0),SUM($P312,$R312),IF(AND(申込書!$AH$4="SKY安心GIGAタブレット",SUM($T312,$V312)&lt;&gt;0),SUM($T312,$V312),"")),"")</f>
        <v/>
      </c>
      <c r="FT312" s="81" t="str">
        <f>IF($FQ$3&lt;&gt;"コンテンツなし",IF(AND(申込書!$AH$4="GIGAスクールパック",SUM($Q312,$S312)&lt;&gt;0),SUM($Q312,$S312),IF(AND(申込書!$AH$4="SKY安心GIGAタブレット",SUM($U312,$W312)&lt;&gt;0),SUM($U312,$W312),"")),"")</f>
        <v/>
      </c>
      <c r="FU312" s="157"/>
      <c r="FV312" s="82"/>
      <c r="FW312" s="80" t="str">
        <f>IF(AND(申込書!$C$114&lt;&gt;"▼プルダウンより選択してください",申込書!$C$114&lt;&gt;"",申込書!$P$114&lt;&gt;"YYYY/MM/DD",$G312&lt;&gt;""),申込書!$P$114,"")</f>
        <v/>
      </c>
      <c r="FX312" s="81" t="str">
        <f>IF(AND(申込書!$C$114&lt;&gt;"▼プルダウンより選択してください",申込書!$C$114&lt;&gt;"",$G312&lt;&gt;""),申込書!$M$114,"")</f>
        <v/>
      </c>
      <c r="FY312" s="81" t="str">
        <f>IF($FW$3&lt;&gt;"コンテンツなし",IF(AND(申込書!$AH$4="GIGAスクールパック",SUM($P312,$R312)&lt;&gt;0),SUM($P312,$R312),IF(AND(申込書!$AH$4="SKY安心GIGAタブレット",SUM($T312,$V312)&lt;&gt;0),SUM($T312,$V312),"")),"")</f>
        <v/>
      </c>
      <c r="FZ312" s="81" t="str">
        <f>IF($FW$3&lt;&gt;"コンテンツなし",IF(AND(申込書!$AH$4="GIGAスクールパック",SUM($Q312,$S312)&lt;&gt;0),SUM($Q312,$S312),IF(AND(申込書!$AH$4="SKY安心GIGAタブレット",SUM($U312,$W312)&lt;&gt;0),SUM($U312,$W312),"")),"")</f>
        <v/>
      </c>
      <c r="GA312" s="157"/>
      <c r="GB312" s="82"/>
      <c r="GC312" s="80" t="str">
        <f>IF(AND(申込書!$C$115&lt;&gt;"▼プルダウンより選択してください",申込書!$C$115&lt;&gt;"",申込書!$P$115&lt;&gt;"YYYY/MM/DD",$G312&lt;&gt;""),申込書!$P$115,"")</f>
        <v/>
      </c>
      <c r="GD312" s="81" t="str">
        <f>IF(AND(申込書!$C$115&lt;&gt;"▼プルダウンより選択してください",申込書!$C$115&lt;&gt;"",$G312&lt;&gt;""),申込書!$M$115,"")</f>
        <v/>
      </c>
      <c r="GE312" s="81" t="str">
        <f>IF($GC$3&lt;&gt;"コンテンツなし",IF(AND(申込書!$AH$4="GIGAスクールパック",SUM($P312,$R312)&lt;&gt;0),SUM($P312,$R312),IF(AND(申込書!$AH$4="SKY安心GIGAタブレット",SUM($T312,$V312)&lt;&gt;0),SUM($T312,$V312),"")),"")</f>
        <v/>
      </c>
      <c r="GF312" s="81" t="str">
        <f>IF($GC$3&lt;&gt;"コンテンツなし",IF(AND(申込書!$AH$4="GIGAスクールパック",SUM($Q312,$S312)&lt;&gt;0),SUM($Q312,$S312),IF(AND(申込書!$AH$4="SKY安心GIGAタブレット",SUM($U312,$W312)&lt;&gt;0),SUM($U312,$W312),"")),"")</f>
        <v/>
      </c>
      <c r="GG312" s="157"/>
      <c r="GH312" s="82"/>
      <c r="GI312" s="80" t="str">
        <f>IF(AND(申込書!$C$116&lt;&gt;"▼プルダウンより選択してください",申込書!$C$116&lt;&gt;"",申込書!$P$116&lt;&gt;"YYYY/MM/DD",$G312&lt;&gt;""),申込書!$P$116,"")</f>
        <v/>
      </c>
      <c r="GJ312" s="81" t="str">
        <f>IF(AND(申込書!$C$116&lt;&gt;"▼プルダウンより選択してください",申込書!$C$116&lt;&gt;"",$G312&lt;&gt;""),申込書!$M$116,"")</f>
        <v/>
      </c>
      <c r="GK312" s="81" t="str">
        <f>IF($GI$3&lt;&gt;"コンテンツなし",IF(AND(申込書!$AH$4="GIGAスクールパック",SUM($P312,$R312)&lt;&gt;0),SUM($P312,$R312),IF(AND(申込書!$AH$4="SKY安心GIGAタブレット",SUM($T312,$V312)&lt;&gt;0),SUM($T312,$V312),"")),"")</f>
        <v/>
      </c>
      <c r="GL312" s="81" t="str">
        <f>IF($GI$3&lt;&gt;"コンテンツなし",IF(AND(申込書!$AH$4="GIGAスクールパック",SUM($Q312,$S312)&lt;&gt;0),SUM($Q312,$S312),IF(AND(申込書!$AH$4="SKY安心GIGAタブレット",SUM($U312,$W312)&lt;&gt;0),SUM($U312,$W312),"")),"")</f>
        <v/>
      </c>
      <c r="GM312" s="157"/>
      <c r="GN312" s="82"/>
      <c r="GO312" s="80" t="str">
        <f>IF(AND(申込書!$C$117&lt;&gt;"▼プルダウンより選択してください",申込書!$C$117&lt;&gt;"",申込書!$P$117&lt;&gt;"YYYY/MM/DD",$G312&lt;&gt;""),申込書!$P$117,"")</f>
        <v/>
      </c>
      <c r="GP312" s="81" t="str">
        <f>IF(AND(申込書!$C$117&lt;&gt;"▼プルダウンより選択してください",申込書!$C$117&lt;&gt;"",$G312&lt;&gt;""),申込書!$M$117,"")</f>
        <v/>
      </c>
      <c r="GQ312" s="81" t="str">
        <f>IF($GO$3&lt;&gt;"コンテンツなし",IF(AND(申込書!$AH$4="GIGAスクールパック",SUM($P312,$R312)&lt;&gt;0),SUM($P312,$R312),IF(AND(申込書!$AH$4="SKY安心GIGAタブレット",SUM($T312,$V312)&lt;&gt;0),SUM($T312,$V312),"")),"")</f>
        <v/>
      </c>
      <c r="GR312" s="81" t="str">
        <f>IF($GO$3&lt;&gt;"コンテンツなし",IF(AND(申込書!$AH$4="GIGAスクールパック",SUM($Q312,$S312)&lt;&gt;0),SUM($Q312,$S312),IF(AND(申込書!$AH$4="SKY安心GIGAタブレット",SUM($U312,$W312)&lt;&gt;0),SUM($U312,$W312),"")),"")</f>
        <v/>
      </c>
      <c r="GS312" s="157"/>
      <c r="GT312" s="82"/>
      <c r="GU312" s="80" t="str">
        <f>IF(AND(申込書!$C$118&lt;&gt;"▼プルダウンより選択してください",申込書!$C$118&lt;&gt;"",申込書!$P$118&lt;&gt;"YYYY/MM/DD",$G312&lt;&gt;""),申込書!$P$118,"")</f>
        <v/>
      </c>
      <c r="GV312" s="81" t="str">
        <f>IF(AND(申込書!$C$118&lt;&gt;"▼プルダウンより選択してください",申込書!$C$118&lt;&gt;"",$G312&lt;&gt;""),申込書!$M$118,"")</f>
        <v/>
      </c>
      <c r="GW312" s="81" t="str">
        <f>IF($GU$3&lt;&gt;"コンテンツなし",IF(AND(申込書!$AH$4="GIGAスクールパック",SUM($P312,$R312)&lt;&gt;0),SUM($P312,$R312),IF(AND(申込書!$AH$4="SKY安心GIGAタブレット",SUM($T312,$V312)&lt;&gt;0),SUM($T312,$V312),"")),"")</f>
        <v/>
      </c>
      <c r="GX312" s="81" t="str">
        <f>IF($GU$3&lt;&gt;"コンテンツなし",IF(AND(申込書!$AH$4="GIGAスクールパック",SUM($Q312,$S312)&lt;&gt;0),SUM($Q312,$S312),IF(AND(申込書!$AH$4="SKY安心GIGAタブレット",SUM($U312,$W312)&lt;&gt;0),SUM($U312,$W312),"")),"")</f>
        <v/>
      </c>
      <c r="GY312" s="157"/>
      <c r="GZ312" s="82"/>
      <c r="HA312" s="80" t="str">
        <f>IF(AND(申込書!$C$119&lt;&gt;"▼プルダウンより選択してください",申込書!$C$119&lt;&gt;"",申込書!$P$119&lt;&gt;"YYYY/MM/DD",$G312&lt;&gt;""),申込書!$P$119,"")</f>
        <v/>
      </c>
      <c r="HB312" s="81" t="str">
        <f>IF(AND(申込書!$C$119&lt;&gt;"▼プルダウンより選択してください",申込書!$C$119&lt;&gt;"",$G312&lt;&gt;""),申込書!$M$119,"")</f>
        <v/>
      </c>
      <c r="HC312" s="81" t="str">
        <f>IF($HA$3&lt;&gt;"コンテンツなし",IF(AND(申込書!$AH$4="GIGAスクールパック",SUM($P312,$R312)&lt;&gt;0),SUM($P312,$R312),IF(AND(申込書!$AH$4="SKY安心GIGAタブレット",SUM($T312,$V312)&lt;&gt;0),SUM($T312,$V312),"")),"")</f>
        <v/>
      </c>
      <c r="HD312" s="81" t="str">
        <f>IF($HA$3&lt;&gt;"コンテンツなし",IF(AND(申込書!$AH$4="GIGAスクールパック",SUM($Q312,$S312)&lt;&gt;0),SUM($Q312,$S312),IF(AND(申込書!$AH$4="SKY安心GIGAタブレット",SUM($U312,$W312)&lt;&gt;0),SUM($U312,$W312),"")),"")</f>
        <v/>
      </c>
      <c r="HE312" s="157"/>
      <c r="HF312" s="82"/>
      <c r="HG312" s="83"/>
    </row>
    <row r="313" spans="2:215" ht="26.85" customHeight="1">
      <c r="B313" s="62">
        <f t="shared" si="4"/>
        <v>308</v>
      </c>
      <c r="C313" s="63"/>
      <c r="D313" s="64"/>
      <c r="E313" s="207"/>
      <c r="F313" s="65"/>
      <c r="G313" s="66"/>
      <c r="H313" s="67"/>
      <c r="I313" s="68"/>
      <c r="J313" s="69"/>
      <c r="K313" s="70"/>
      <c r="L313" s="71"/>
      <c r="M313" s="72"/>
      <c r="N313" s="73"/>
      <c r="O313" s="74"/>
      <c r="P313" s="179"/>
      <c r="Q313" s="180"/>
      <c r="R313" s="180"/>
      <c r="S313" s="181"/>
      <c r="T313" s="179"/>
      <c r="U313" s="180"/>
      <c r="V313" s="182"/>
      <c r="W313" s="181"/>
      <c r="X313" s="75"/>
      <c r="Y313" s="76"/>
      <c r="Z313" s="77"/>
      <c r="AA313" s="78"/>
      <c r="AB313" s="79"/>
      <c r="AC313" s="79"/>
      <c r="AD313" s="79"/>
      <c r="AE313" s="77"/>
      <c r="AF313" s="139"/>
      <c r="AG313" s="139"/>
      <c r="AH313" s="139"/>
      <c r="AI313" s="80" t="str">
        <f>IF(AND(申込書!$C$90&lt;&gt;"▼プルダウンより選択してください",申込書!$C$90&lt;&gt;"",申込書!$P$90&lt;&gt;"YYYY/MM/DD",$G313&lt;&gt;""),申込書!$P$90,"")</f>
        <v/>
      </c>
      <c r="AJ313" s="81" t="str">
        <f>IF(AND(申込書!$C$90&lt;&gt;"▼プルダウンより選択してください",申込書!$C$90&lt;&gt;"",$G313&lt;&gt;""),申込書!$M$90,"")</f>
        <v/>
      </c>
      <c r="AK313" s="81" t="str">
        <f>IF($AI$3&lt;&gt;"コンテンツなし",IF(AND(申込書!$AH$4="GIGAスクールパック",SUM($P313,$R313)&lt;&gt;0),SUM($P313,$R313),IF(AND(申込書!$AH$4="SKY安心GIGAタブレット",SUM($T313,$V313)&lt;&gt;0),SUM($T313,$V313),"")),"")</f>
        <v/>
      </c>
      <c r="AL313" s="81" t="str">
        <f>IF($AI$3&lt;&gt;"コンテンツなし",IF(AND(申込書!$AH$4="GIGAスクールパック",SUM($Q313,$S313)&lt;&gt;0),SUM($Q313,$S313),IF(AND(申込書!$AH$4="SKY安心GIGAタブレット",SUM($U313,$W313)&lt;&gt;0),SUM($U313,$W313),"")),"")</f>
        <v/>
      </c>
      <c r="AM313" s="157"/>
      <c r="AN313" s="82"/>
      <c r="AO313" s="80" t="str">
        <f>IF(AND(申込書!$C$91&lt;&gt;"▼プルダウンより選択してください",申込書!$C$91&lt;&gt;"",申込書!$P$91&lt;&gt;"YYYY/MM/DD",$G313&lt;&gt;""),申込書!$P$91,"")</f>
        <v/>
      </c>
      <c r="AP313" s="81" t="str">
        <f>IF(AND(申込書!$C$91&lt;&gt;"▼プルダウンより選択してください",申込書!$C$91&lt;&gt;"",$G313&lt;&gt;""),申込書!$M$91,"")</f>
        <v/>
      </c>
      <c r="AQ313" s="81" t="str">
        <f>IF($AO$3&lt;&gt;"コンテンツなし",IF(AND(申込書!$AH$4="GIGAスクールパック",SUM($P313,$R313)&lt;&gt;0),SUM($P313,$R313),IF(AND(申込書!$AH$4="SKY安心GIGAタブレット",SUM($T313,$V313)&lt;&gt;0),SUM($T313,$V313),"")),"")</f>
        <v/>
      </c>
      <c r="AR313" s="81" t="str">
        <f>IF($AO$3&lt;&gt;"コンテンツなし",IF(AND(申込書!$AH$4="GIGAスクールパック",SUM($Q313,$S313)&lt;&gt;0),SUM($Q313,$S313),IF(AND(申込書!$AH$4="SKY安心GIGAタブレット",SUM($U313,$W313)&lt;&gt;0),SUM($U313,$W313),"")),"")</f>
        <v/>
      </c>
      <c r="AS313" s="157"/>
      <c r="AT313" s="82"/>
      <c r="AU313" s="80" t="str">
        <f>IF(AND(申込書!$C$92&lt;&gt;"▼プルダウンより選択してください",申込書!$C$92&lt;&gt;"",申込書!$P$92&lt;&gt;"YYYY/MM/DD",$G313&lt;&gt;""),申込書!$P$92,"")</f>
        <v/>
      </c>
      <c r="AV313" s="81" t="str">
        <f>IF(AND(申込書!$C$92&lt;&gt;"▼プルダウンより選択してください",申込書!$C$92&lt;&gt;"",$G313&lt;&gt;""),申込書!$M$92,"")</f>
        <v/>
      </c>
      <c r="AW313" s="81" t="str">
        <f>IF($AU$3&lt;&gt;"コンテンツなし",IF(AND(申込書!$AH$4="GIGAスクールパック",SUM($P313,$R313)&lt;&gt;0),SUM($P313,$R313),IF(AND(申込書!$AH$4="SKY安心GIGAタブレット",SUM($T313,$V313)&lt;&gt;0),SUM($T313,$V313),"")),"")</f>
        <v/>
      </c>
      <c r="AX313" s="81" t="str">
        <f>IF($AU$3&lt;&gt;"コンテンツなし",IF(AND(申込書!$AH$4="GIGAスクールパック",SUM($Q313,$S313)&lt;&gt;0),SUM($Q313,$S313),IF(AND(申込書!$AH$4="SKY安心GIGAタブレット",SUM($U313,$W313)&lt;&gt;0),SUM($U313,$W313),"")),"")</f>
        <v/>
      </c>
      <c r="AY313" s="157"/>
      <c r="AZ313" s="82"/>
      <c r="BA313" s="80" t="str">
        <f>IF(AND(申込書!$C$93&lt;&gt;"▼プルダウンより選択してください",申込書!$C$93&lt;&gt;"",申込書!$P$93&lt;&gt;"YYYY/MM/DD",$G313&lt;&gt;""),申込書!$P$93,"")</f>
        <v/>
      </c>
      <c r="BB313" s="81" t="str">
        <f>IF(AND(申込書!$C$93&lt;&gt;"▼プルダウンより選択してください",申込書!$C$93&lt;&gt;"",申込書!$M$93&gt;=1,$G313&lt;&gt;""),申込書!$M$93,"")</f>
        <v/>
      </c>
      <c r="BC313" s="81" t="str">
        <f>IF($BA$3&lt;&gt;"コンテンツなし",IF(AND(申込書!$AH$4="GIGAスクールパック",SUM($P313,$R313)&lt;&gt;0),SUM($P313,$R313),IF(AND(申込書!$AH$4="SKY安心GIGAタブレット",SUM($T313,$V313)&lt;&gt;0),SUM($T313,$V313),"")),"")</f>
        <v/>
      </c>
      <c r="BD313" s="81" t="str">
        <f>IF($BA$3&lt;&gt;"コンテンツなし",IF(AND(申込書!$AH$4="GIGAスクールパック",SUM($Q313,$S313)&lt;&gt;0),SUM($Q313,$S313),IF(AND(申込書!$AH$4="SKY安心GIGAタブレット",SUM($U313,$W313)&lt;&gt;0),SUM($U313,$W313),"")),"")</f>
        <v/>
      </c>
      <c r="BE313" s="157"/>
      <c r="BF313" s="82"/>
      <c r="BG313" s="80" t="str">
        <f>IF(AND(申込書!$C$94&lt;&gt;"▼プルダウンより選択してください",申込書!$C$94&lt;&gt;"",申込書!$P$94&lt;&gt;"YYYY/MM/DD",$G313&lt;&gt;""),申込書!$P$94,"")</f>
        <v/>
      </c>
      <c r="BH313" s="81" t="str">
        <f>IF(AND(申込書!$C$94&lt;&gt;"▼プルダウンより選択してください",申込書!$C$94&lt;&gt;"",$G313&lt;&gt;""),申込書!$M$94,"")</f>
        <v/>
      </c>
      <c r="BI313" s="81" t="str">
        <f>IF($BG$3&lt;&gt;"コンテンツなし",IF(AND(申込書!$AH$4="GIGAスクールパック",SUM($P313,$R313)&lt;&gt;0),SUM($P313,$R313),IF(AND(申込書!$AH$4="SKY安心GIGAタブレット",SUM($T313,$V313)&lt;&gt;0),SUM($T313,$V313),"")),"")</f>
        <v/>
      </c>
      <c r="BJ313" s="81" t="str">
        <f>IF($BG$3&lt;&gt;"コンテンツなし",IF(AND(申込書!$AH$4="GIGAスクールパック",SUM($Q313,$S313)&lt;&gt;0),SUM($Q313,$S313),IF(AND(申込書!$AH$4="SKY安心GIGAタブレット",SUM($U313,$W313)&lt;&gt;0),SUM($U313,$W313),"")),"")</f>
        <v/>
      </c>
      <c r="BK313" s="157"/>
      <c r="BL313" s="82"/>
      <c r="BM313" s="80" t="str">
        <f>IF(AND(申込書!$C$95&lt;&gt;"▼プルダウンより選択してください",申込書!$C$95&lt;&gt;"",申込書!$P$95&lt;&gt;"YYYY/MM/DD",$G313&lt;&gt;""),申込書!$P$95,"")</f>
        <v/>
      </c>
      <c r="BN313" s="81" t="str">
        <f>IF(AND(申込書!$C$95&lt;&gt;"▼プルダウンより選択してください",申込書!$C$95&lt;&gt;"",$G313&lt;&gt;""),申込書!$M$95,"")</f>
        <v/>
      </c>
      <c r="BO313" s="81" t="str">
        <f>IF($BM$3&lt;&gt;"コンテンツなし",IF(AND(申込書!$AH$4="GIGAスクールパック",SUM($P313,$R313)&lt;&gt;0),SUM($P313,$R313),IF(AND(申込書!$AH$4="SKY安心GIGAタブレット",SUM($T313,$V313)&lt;&gt;0),SUM($T313,$V313),"")),"")</f>
        <v/>
      </c>
      <c r="BP313" s="81" t="str">
        <f>IF($BM$3&lt;&gt;"コンテンツなし",IF(AND(申込書!$AH$4="GIGAスクールパック",SUM($Q313,$S313)&lt;&gt;0),SUM($Q313,$S313),IF(AND(申込書!$AH$4="SKY安心GIGAタブレット",SUM($U313,$W313)&lt;&gt;0),SUM($U313,$W313),"")),"")</f>
        <v/>
      </c>
      <c r="BQ313" s="157"/>
      <c r="BR313" s="82"/>
      <c r="BS313" s="80" t="str">
        <f>IF(AND(申込書!$C$96&lt;&gt;"▼プルダウンより選択してください",申込書!$C$96&lt;&gt;"",申込書!$P$96&lt;&gt;"YYYY/MM/DD",$G313&lt;&gt;""),申込書!$P$96,"")</f>
        <v/>
      </c>
      <c r="BT313" s="81" t="str">
        <f>IF(AND(申込書!$C$96&lt;&gt;"▼プルダウンより選択してください",申込書!$C$96&lt;&gt;"",$G313&lt;&gt;""),申込書!$M$96,"")</f>
        <v/>
      </c>
      <c r="BU313" s="81" t="str">
        <f>IF($BS$3&lt;&gt;"コンテンツなし",IF(AND(申込書!$AH$4="GIGAスクールパック",SUM($P313,$R313)&lt;&gt;0),SUM($P313,$R313),IF(AND(申込書!$AH$4="SKY安心GIGAタブレット",SUM($T313,$V313)&lt;&gt;0),SUM($T313,$V313),"")),"")</f>
        <v/>
      </c>
      <c r="BV313" s="81" t="str">
        <f>IF($BS$3&lt;&gt;"コンテンツなし",IF(AND(申込書!$AH$4="GIGAスクールパック",SUM($Q313,$S313)&lt;&gt;0),SUM($Q313,$S313),IF(AND(申込書!$AH$4="SKY安心GIGAタブレット",SUM($U313,$W313)&lt;&gt;0),SUM($U313,$W313),"")),"")</f>
        <v/>
      </c>
      <c r="BW313" s="157"/>
      <c r="BX313" s="82"/>
      <c r="BY313" s="80" t="str">
        <f>IF(AND(申込書!$C$97&lt;&gt;"▼プルダウンより選択してください",申込書!$C$97&lt;&gt;"",申込書!$P$97&lt;&gt;"YYYY/MM/DD",$G313&lt;&gt;""),申込書!$P$97,"")</f>
        <v/>
      </c>
      <c r="BZ313" s="81" t="str">
        <f>IF(AND(申込書!$C$97&lt;&gt;"▼プルダウンより選択してください",申込書!$C$97&lt;&gt;"",$G313&lt;&gt;""),申込書!$M$97,"")</f>
        <v/>
      </c>
      <c r="CA313" s="81" t="str">
        <f>IF($BY$3&lt;&gt;"コンテンツなし",IF(AND(申込書!$AH$4="GIGAスクールパック",SUM($P313,$R313)&lt;&gt;0),SUM($P313,$R313),IF(AND(申込書!$AH$4="SKY安心GIGAタブレット",SUM($T313,$V313)&lt;&gt;0),SUM($T313,$V313),"")),"")</f>
        <v/>
      </c>
      <c r="CB313" s="81" t="str">
        <f>IF($BY$3&lt;&gt;"コンテンツなし",IF(AND(申込書!$AH$4="GIGAスクールパック",SUM($Q313,$S313)&lt;&gt;0),SUM($Q313,$S313),IF(AND(申込書!$AH$4="SKY安心GIGAタブレット",SUM($U313,$W313)&lt;&gt;0),SUM($U313,$W313),"")),"")</f>
        <v/>
      </c>
      <c r="CC313" s="157"/>
      <c r="CD313" s="82"/>
      <c r="CE313" s="80" t="str">
        <f>IF(AND(申込書!$C$98&lt;&gt;"▼プルダウンより選択してください",申込書!$C$98&lt;&gt;"",申込書!$P$98&lt;&gt;"YYYY/MM/DD",$G313&lt;&gt;""),申込書!$P$98,"")</f>
        <v/>
      </c>
      <c r="CF313" s="81" t="str">
        <f>IF(AND(申込書!$C$98&lt;&gt;"▼プルダウンより選択してください",申込書!$C$98&lt;&gt;"",$G313&lt;&gt;""),申込書!$M$98,"")</f>
        <v/>
      </c>
      <c r="CG313" s="81" t="str">
        <f>IF($CE$3&lt;&gt;"コンテンツなし",IF(AND(申込書!$AH$4="GIGAスクールパック",SUM($P313,$R313)&lt;&gt;0),SUM($P313,$R313),IF(AND(申込書!$AH$4="SKY安心GIGAタブレット",SUM($T313,$V313)&lt;&gt;0),SUM($T313,$V313),"")),"")</f>
        <v/>
      </c>
      <c r="CH313" s="81" t="str">
        <f>IF($CE$3&lt;&gt;"コンテンツなし",IF(AND(申込書!$AH$4="GIGAスクールパック",SUM($Q313,$S313)&lt;&gt;0),SUM($Q313,$S313),IF(AND(申込書!$AH$4="SKY安心GIGAタブレット",SUM($U313,$W313)&lt;&gt;0),SUM($U313,$W313),"")),"")</f>
        <v/>
      </c>
      <c r="CI313" s="157"/>
      <c r="CJ313" s="82"/>
      <c r="CK313" s="80" t="str">
        <f>IF(AND(申込書!$C$99&lt;&gt;"▼プルダウンより選択してください",申込書!$C$99&lt;&gt;"",申込書!$P$99&lt;&gt;"YYYY/MM/DD",$G313&lt;&gt;""),申込書!$P$99,"")</f>
        <v/>
      </c>
      <c r="CL313" s="81" t="str">
        <f>IF(AND(申込書!$C$99&lt;&gt;"▼プルダウンより選択してください",申込書!$C$99&lt;&gt;"",$G313&lt;&gt;""),申込書!$M$99,"")</f>
        <v/>
      </c>
      <c r="CM313" s="81" t="str">
        <f>IF($CK$3&lt;&gt;"コンテンツなし",IF(AND(申込書!$AH$4="GIGAスクールパック",SUM($P313,$R313)&lt;&gt;0),SUM($P313,$R313),IF(AND(申込書!$AH$4="SKY安心GIGAタブレット",SUM($T313,$V313)&lt;&gt;0),SUM($T313,$V313),"")),"")</f>
        <v/>
      </c>
      <c r="CN313" s="81" t="str">
        <f>IF($CK$3&lt;&gt;"コンテンツなし",IF(AND(申込書!$AH$4="GIGAスクールパック",SUM($Q313,$S313)&lt;&gt;0),SUM($Q313,$S313),IF(AND(申込書!$AH$4="SKY安心GIGAタブレット",SUM($U313,$W313)&lt;&gt;0),SUM($U313,$W313),"")),"")</f>
        <v/>
      </c>
      <c r="CO313" s="157"/>
      <c r="CP313" s="82"/>
      <c r="CQ313" s="80" t="str">
        <f>IF(AND(申込書!$C$100&lt;&gt;"▼プルダウンより選択してください",申込書!$C$100&lt;&gt;"",申込書!$P$100&lt;&gt;"YYYY/MM/DD",$G313&lt;&gt;""),申込書!$P$100,"")</f>
        <v/>
      </c>
      <c r="CR313" s="81" t="str">
        <f>IF(AND(申込書!$C$100&lt;&gt;"▼プルダウンより選択してください",申込書!$C$100&lt;&gt;"",$G313&lt;&gt;""),申込書!$M$100,"")</f>
        <v/>
      </c>
      <c r="CS313" s="81" t="str">
        <f>IF($CQ$3&lt;&gt;"コンテンツなし",IF(AND(申込書!$AH$4="GIGAスクールパック",SUM($P313,$R313)&lt;&gt;0),SUM($P313,$R313),IF(AND(申込書!$AH$4="SKY安心GIGAタブレット",SUM($T313,$V313)&lt;&gt;0),SUM($T313,$V313),"")),"")</f>
        <v/>
      </c>
      <c r="CT313" s="81" t="str">
        <f>IF($CQ$3&lt;&gt;"コンテンツなし",IF(AND(申込書!$AH$4="GIGAスクールパック",SUM($Q313,$S313)&lt;&gt;0),SUM($Q313,$S313),IF(AND(申込書!$AH$4="SKY安心GIGAタブレット",SUM($U313,$W313)&lt;&gt;0),SUM($U313,$W313),"")),"")</f>
        <v/>
      </c>
      <c r="CU313" s="81"/>
      <c r="CV313" s="82"/>
      <c r="CW313" s="80" t="str">
        <f>IF(AND(申込書!$C$101&lt;&gt;"▼プルダウンより選択してください",申込書!$C$101&lt;&gt;"",申込書!$P$101&lt;&gt;"YYYY/MM/DD",$G313&lt;&gt;""),申込書!$P$101,"")</f>
        <v/>
      </c>
      <c r="CX313" s="81" t="str">
        <f>IF(AND(申込書!$C$101&lt;&gt;"▼プルダウンより選択してください",申込書!$C$101&lt;&gt;"",$G313&lt;&gt;""),申込書!$M$101,"")</f>
        <v/>
      </c>
      <c r="CY313" s="81" t="str">
        <f>IF($CW$3&lt;&gt;"コンテンツなし",IF(AND(申込書!$AH$4="GIGAスクールパック",SUM($P313,$R313)&lt;&gt;0),SUM($P313,$R313),IF(AND(申込書!$AH$4="SKY安心GIGAタブレット",SUM($T313,$V313)&lt;&gt;0),SUM($T313,$V313),"")),"")</f>
        <v/>
      </c>
      <c r="CZ313" s="81" t="str">
        <f>IF($CW$3&lt;&gt;"コンテンツなし",IF(AND(申込書!$AH$4="GIGAスクールパック",SUM($Q313,$S313)&lt;&gt;0),SUM($Q313,$S313),IF(AND(申込書!$AH$4="SKY安心GIGAタブレット",SUM($U313,$W313)&lt;&gt;0),SUM($U313,$W313),"")),"")</f>
        <v/>
      </c>
      <c r="DA313" s="81"/>
      <c r="DB313" s="82"/>
      <c r="DC313" s="80" t="str">
        <f>IF(AND(申込書!$C$102&lt;&gt;"▼プルダウンより選択してください",申込書!$C$102&lt;&gt;"",申込書!$P$102&lt;&gt;"YYYY/MM/DD",$G313&lt;&gt;""),申込書!$P$102,"")</f>
        <v/>
      </c>
      <c r="DD313" s="81" t="str">
        <f>IF(AND(申込書!$C$102&lt;&gt;"▼プルダウンより選択してください",申込書!$C$102&lt;&gt;"",$G313&lt;&gt;""),申込書!$M$102,"")</f>
        <v/>
      </c>
      <c r="DE313" s="81" t="str">
        <f>IF($DC$3&lt;&gt;"コンテンツなし",IF(AND(申込書!$AH$4="GIGAスクールパック",SUM($P313,$R313)&lt;&gt;0),SUM($P313,$R313),IF(AND(申込書!$AH$4="SKY安心GIGAタブレット",SUM($T313,$V313)&lt;&gt;0),SUM($T313,$V313),"")),"")</f>
        <v/>
      </c>
      <c r="DF313" s="81" t="str">
        <f>IF($DC$3&lt;&gt;"コンテンツなし",IF(AND(申込書!$AH$4="GIGAスクールパック",SUM($Q313,$S313)&lt;&gt;0),SUM($Q313,$S313),IF(AND(申込書!$AH$4="SKY安心GIGAタブレット",SUM($U313,$W313)&lt;&gt;0),SUM($U313,$W313),"")),"")</f>
        <v/>
      </c>
      <c r="DG313" s="81"/>
      <c r="DH313" s="82"/>
      <c r="DI313" s="80" t="str">
        <f>IF(AND(申込書!$C$103&lt;&gt;"▼プルダウンより選択してください",申込書!$C$103&lt;&gt;"",申込書!$P$103&lt;&gt;"YYYY/MM/DD",$G313&lt;&gt;""),申込書!$P$103,"")</f>
        <v/>
      </c>
      <c r="DJ313" s="81" t="str">
        <f>IF(AND(申込書!$C$103&lt;&gt;"▼プルダウンより選択してください",申込書!$C$103&lt;&gt;"",$G313&lt;&gt;""),申込書!$M$103,"")</f>
        <v/>
      </c>
      <c r="DK313" s="81" t="str">
        <f>IF($DI$3&lt;&gt;"コンテンツなし",IF(AND(申込書!$AH$4="GIGAスクールパック",SUM($P313,$R313)&lt;&gt;0),SUM($P313,$R313),IF(AND(申込書!$AH$4="SKY安心GIGAタブレット",SUM($T313,$V313)&lt;&gt;0),SUM($T313,$V313),"")),"")</f>
        <v/>
      </c>
      <c r="DL313" s="81" t="str">
        <f>IF($DI$3&lt;&gt;"コンテンツなし",IF(AND(申込書!$AH$4="GIGAスクールパック",SUM($Q313,$S313)&lt;&gt;0),SUM($Q313,$S313),IF(AND(申込書!$AH$4="SKY安心GIGAタブレット",SUM($U313,$W313)&lt;&gt;0),SUM($U313,$W313),"")),"")</f>
        <v/>
      </c>
      <c r="DM313" s="81"/>
      <c r="DN313" s="82"/>
      <c r="DO313" s="80" t="str">
        <f>IF(AND(申込書!$C$104&lt;&gt;"▼プルダウンより選択してください",申込書!$C$104&lt;&gt;"",申込書!$P$104&lt;&gt;"YYYY/MM/DD",$G313&lt;&gt;""),申込書!$P$104,"")</f>
        <v/>
      </c>
      <c r="DP313" s="81" t="str">
        <f>IF(AND(申込書!$C$104&lt;&gt;"▼プルダウンより選択してください",申込書!$C$104&lt;&gt;"",$G313&lt;&gt;""),申込書!$M$104,"")</f>
        <v/>
      </c>
      <c r="DQ313" s="81" t="str">
        <f>IF($DO$3&lt;&gt;"コンテンツなし",IF(AND(申込書!$AH$4="GIGAスクールパック",SUM($P313,$R313)&lt;&gt;0),SUM($P313,$R313),IF(AND(申込書!$AH$4="SKY安心GIGAタブレット",SUM($T313,$V313)&lt;&gt;0),SUM($T313,$V313),"")),"")</f>
        <v/>
      </c>
      <c r="DR313" s="81" t="str">
        <f>IF($DO$3&lt;&gt;"コンテンツなし",IF(AND(申込書!$AH$4="GIGAスクールパック",SUM($Q313,$S313)&lt;&gt;0),SUM($Q313,$S313),IF(AND(申込書!$AH$4="SKY安心GIGAタブレット",SUM($U313,$W313)&lt;&gt;0),SUM($U313,$W313),"")),"")</f>
        <v/>
      </c>
      <c r="DS313" s="81"/>
      <c r="DT313" s="82"/>
      <c r="DU313" s="80" t="str">
        <f>IF(AND(申込書!$C$105&lt;&gt;"▼プルダウンより選択してください",申込書!$C$105&lt;&gt;"",申込書!$P$105&lt;&gt;"YYYY/MM/DD",$G313&lt;&gt;""),申込書!$P$105,"")</f>
        <v/>
      </c>
      <c r="DV313" s="81" t="str">
        <f>IF(AND(申込書!$C$105&lt;&gt;"▼プルダウンより選択してください",申込書!$C$105&lt;&gt;"",$G313&lt;&gt;""),申込書!$M$105,"")</f>
        <v/>
      </c>
      <c r="DW313" s="81" t="str">
        <f>IF($DU$3&lt;&gt;"コンテンツなし",IF(AND(申込書!$AH$4="GIGAスクールパック",SUM($P313,$R313)&lt;&gt;0),SUM($P313,$R313),IF(AND(申込書!$AH$4="SKY安心GIGAタブレット",SUM($T313,$V313)&lt;&gt;0),SUM($T313,$V313),"")),"")</f>
        <v/>
      </c>
      <c r="DX313" s="81" t="str">
        <f>IF($DU$3&lt;&gt;"コンテンツなし",IF(AND(申込書!$AH$4="GIGAスクールパック",SUM($Q313,$S313)&lt;&gt;0),SUM($Q313,$S313),IF(AND(申込書!$AH$4="SKY安心GIGAタブレット",SUM($U313,$W313)&lt;&gt;0),SUM($U313,$W313),"")),"")</f>
        <v/>
      </c>
      <c r="DY313" s="157"/>
      <c r="DZ313" s="82"/>
      <c r="EA313" s="80" t="str">
        <f>IF(AND(申込書!$C$106&lt;&gt;"▼プルダウンより選択してください",申込書!$C$106&lt;&gt;"",申込書!$P$106&lt;&gt;"YYYY/MM/DD",$G313&lt;&gt;""),申込書!$P$106,"")</f>
        <v/>
      </c>
      <c r="EB313" s="81" t="str">
        <f>IF(AND(申込書!$C$106&lt;&gt;"▼プルダウンより選択してください",申込書!$C$106&lt;&gt;"",$G313&lt;&gt;""),申込書!$M$106,"")</f>
        <v/>
      </c>
      <c r="EC313" s="81" t="str">
        <f>IF($EA$3&lt;&gt;"コンテンツなし",IF(AND(申込書!$AH$4="GIGAスクールパック",SUM($P313,$R313)&lt;&gt;0),SUM($P313,$R313),IF(AND(申込書!$AH$4="SKY安心GIGAタブレット",SUM($T313,$V313)&lt;&gt;0),SUM($T313,$V313),"")),"")</f>
        <v/>
      </c>
      <c r="ED313" s="81" t="str">
        <f>IF($EA$3&lt;&gt;"コンテンツなし",IF(AND(申込書!$AH$4="GIGAスクールパック",SUM($Q313,$S313)&lt;&gt;0),SUM($Q313,$S313),IF(AND(申込書!$AH$4="SKY安心GIGAタブレット",SUM($U313,$W313)&lt;&gt;0),SUM($U313,$W313),"")),"")</f>
        <v/>
      </c>
      <c r="EE313" s="157"/>
      <c r="EF313" s="82"/>
      <c r="EG313" s="80" t="str">
        <f>IF(AND(申込書!$C$107&lt;&gt;"▼プルダウンより選択してください",申込書!$C$107&lt;&gt;"",申込書!$P$107&lt;&gt;"YYYY/MM/DD",$G313&lt;&gt;""),申込書!$P$107,"")</f>
        <v/>
      </c>
      <c r="EH313" s="81" t="str">
        <f>IF(AND(申込書!$C$107&lt;&gt;"▼プルダウンより選択してください",申込書!$C$107&lt;&gt;"",$G313&lt;&gt;""),申込書!$M$107,"")</f>
        <v/>
      </c>
      <c r="EI313" s="81" t="str">
        <f>IF($EG$3&lt;&gt;"コンテンツなし",IF(AND(申込書!$AH$4="GIGAスクールパック",SUM($P313,$R313)&lt;&gt;0),SUM($P313,$R313),IF(AND(申込書!$AH$4="SKY安心GIGAタブレット",SUM($T313,$V313)&lt;&gt;0),SUM($T313,$V313),"")),"")</f>
        <v/>
      </c>
      <c r="EJ313" s="81" t="str">
        <f>IF($EG$3&lt;&gt;"コンテンツなし",IF(AND(申込書!$AH$4="GIGAスクールパック",SUM($Q313,$S313)&lt;&gt;0),SUM($Q313,$S313),IF(AND(申込書!$AH$4="SKY安心GIGAタブレット",SUM($U313,$W313)&lt;&gt;0),SUM($U313,$W313),"")),"")</f>
        <v/>
      </c>
      <c r="EK313" s="157"/>
      <c r="EL313" s="82"/>
      <c r="EM313" s="80" t="str">
        <f>IF(AND(申込書!$C$108&lt;&gt;"▼プルダウンより選択してください",申込書!$C$108&lt;&gt;"",申込書!$P$108&lt;&gt;"YYYY/MM/DD",$G313&lt;&gt;""),申込書!$P$108,"")</f>
        <v/>
      </c>
      <c r="EN313" s="81" t="str">
        <f>IF(AND(申込書!$C$108&lt;&gt;"▼プルダウンより選択してください",申込書!$C$108&lt;&gt;"",$G313&lt;&gt;""),申込書!$M$108,"")</f>
        <v/>
      </c>
      <c r="EO313" s="81" t="str">
        <f>IF($EM$3&lt;&gt;"コンテンツなし",IF(AND(申込書!$AH$4="GIGAスクールパック",SUM($P313,$R313)&lt;&gt;0),SUM($P313,$R313),IF(AND(申込書!$AH$4="SKY安心GIGAタブレット",SUM($T313,$V313)&lt;&gt;0),SUM($T313,$V313),"")),"")</f>
        <v/>
      </c>
      <c r="EP313" s="81" t="str">
        <f>IF($EM$3&lt;&gt;"コンテンツなし",IF(AND(申込書!$AH$4="GIGAスクールパック",SUM($Q313,$S313)&lt;&gt;0),SUM($Q313,$S313),IF(AND(申込書!$AH$4="SKY安心GIGAタブレット",SUM($U313,$W313)&lt;&gt;0),SUM($U313,$W313),"")),"")</f>
        <v/>
      </c>
      <c r="EQ313" s="157"/>
      <c r="ER313" s="82"/>
      <c r="ES313" s="80" t="str">
        <f>IF(AND(申込書!$C$109&lt;&gt;"▼プルダウンより選択してください",申込書!$C$109&lt;&gt;"",申込書!$P$109&lt;&gt;"YYYY/MM/DD",$G313&lt;&gt;""),申込書!$P$109,"")</f>
        <v/>
      </c>
      <c r="ET313" s="81" t="str">
        <f>IF(AND(申込書!$C$109&lt;&gt;"▼プルダウンより選択してください",申込書!$C$109&lt;&gt;"",$G313&lt;&gt;""),申込書!$M$109,"")</f>
        <v/>
      </c>
      <c r="EU313" s="81" t="str">
        <f>IF($ES$3&lt;&gt;"コンテンツなし",IF(AND(申込書!$AH$4="GIGAスクールパック",SUM($P313,$R313)&lt;&gt;0),SUM($P313,$R313),IF(AND(申込書!$AH$4="SKY安心GIGAタブレット",SUM($T313,$V313)&lt;&gt;0),SUM($T313,$V313),"")),"")</f>
        <v/>
      </c>
      <c r="EV313" s="81" t="str">
        <f>IF($ES$3&lt;&gt;"コンテンツなし",IF(AND(申込書!$AH$4="GIGAスクールパック",SUM($Q313,$S313)&lt;&gt;0),SUM($Q313,$S313),IF(AND(申込書!$AH$4="SKY安心GIGAタブレット",SUM($U313,$W313)&lt;&gt;0),SUM($U313,$W313),"")),"")</f>
        <v/>
      </c>
      <c r="EW313" s="157"/>
      <c r="EX313" s="82"/>
      <c r="EY313" s="80" t="str">
        <f>IF(AND(申込書!$C$110&lt;&gt;"▼プルダウンより選択してください",申込書!$C$110&lt;&gt;"",申込書!$P$110&lt;&gt;"YYYY/MM/DD",$G313&lt;&gt;""),申込書!$P$110,"")</f>
        <v/>
      </c>
      <c r="EZ313" s="81" t="str">
        <f>IF(AND(申込書!$C$110&lt;&gt;"▼プルダウンより選択してください",申込書!$C$110&lt;&gt;"",$G313&lt;&gt;""),申込書!$M$110,"")</f>
        <v/>
      </c>
      <c r="FA313" s="81" t="str">
        <f>IF($EY$3&lt;&gt;"コンテンツなし",IF(AND(申込書!$AH$4="GIGAスクールパック",SUM($P313,$R313)&lt;&gt;0),SUM($P313,$R313),IF(AND(申込書!$AH$4="SKY安心GIGAタブレット",SUM($T313,$V313)&lt;&gt;0),SUM($T313,$V313),"")),"")</f>
        <v/>
      </c>
      <c r="FB313" s="81" t="str">
        <f>IF($EY$3&lt;&gt;"コンテンツなし",IF(AND(申込書!$AH$4="GIGAスクールパック",SUM($Q313,$S313)&lt;&gt;0),SUM($Q313,$S313),IF(AND(申込書!$AH$4="SKY安心GIGAタブレット",SUM($U313,$W313)&lt;&gt;0),SUM($U313,$W313),"")),"")</f>
        <v/>
      </c>
      <c r="FC313" s="157"/>
      <c r="FD313" s="82"/>
      <c r="FE313" s="80" t="str">
        <f>IF(AND(申込書!$C$111&lt;&gt;"▼プルダウンより選択してください",申込書!$C$111&lt;&gt;"",申込書!$P$111&lt;&gt;"YYYY/MM/DD",$G313&lt;&gt;""),申込書!$P$111,"")</f>
        <v/>
      </c>
      <c r="FF313" s="81" t="str">
        <f>IF(AND(申込書!$C$111&lt;&gt;"▼プルダウンより選択してください",申込書!$C$111&lt;&gt;"",$G313&lt;&gt;""),申込書!$M$111,"")</f>
        <v/>
      </c>
      <c r="FG313" s="81" t="str">
        <f>IF($FE$3&lt;&gt;"コンテンツなし",IF(AND(申込書!$AH$4="GIGAスクールパック",SUM($P313,$R313)&lt;&gt;0),SUM($P313,$R313),IF(AND(申込書!$AH$4="SKY安心GIGAタブレット",SUM($T313,$V313)&lt;&gt;0),SUM($T313,$V313),"")),"")</f>
        <v/>
      </c>
      <c r="FH313" s="81" t="str">
        <f>IF($FE$3&lt;&gt;"コンテンツなし",IF(AND(申込書!$AH$4="GIGAスクールパック",SUM($Q313,$S313)&lt;&gt;0),SUM($Q313,$S313),IF(AND(申込書!$AH$4="SKY安心GIGAタブレット",SUM($U313,$W313)&lt;&gt;0),SUM($U313,$W313),"")),"")</f>
        <v/>
      </c>
      <c r="FI313" s="157"/>
      <c r="FJ313" s="82"/>
      <c r="FK313" s="80" t="str">
        <f>IF(AND(申込書!$C$112&lt;&gt;"▼プルダウンより選択してください",申込書!$C$112&lt;&gt;"",申込書!$P$112&lt;&gt;"YYYY/MM/DD",$G313&lt;&gt;""),申込書!$P$112,"")</f>
        <v/>
      </c>
      <c r="FL313" s="81" t="str">
        <f>IF(AND(申込書!$C$112&lt;&gt;"▼プルダウンより選択してください",申込書!$C$112&lt;&gt;"",$G313&lt;&gt;""),申込書!$M$112,"")</f>
        <v/>
      </c>
      <c r="FM313" s="81" t="str">
        <f>IF($FK$3&lt;&gt;"コンテンツなし",IF(AND(申込書!$AH$4="GIGAスクールパック",SUM($P313,$R313)&lt;&gt;0),SUM($P313,$R313),IF(AND(申込書!$AH$4="SKY安心GIGAタブレット",SUM($T313,$V313)&lt;&gt;0),SUM($T313,$V313),"")),"")</f>
        <v/>
      </c>
      <c r="FN313" s="81" t="str">
        <f>IF($FK$3&lt;&gt;"コンテンツなし",IF(AND(申込書!$AH$4="GIGAスクールパック",SUM($Q313,$S313)&lt;&gt;0),SUM($Q313,$S313),IF(AND(申込書!$AH$4="SKY安心GIGAタブレット",SUM($U313,$W313)&lt;&gt;0),SUM($U313,$W313),"")),"")</f>
        <v/>
      </c>
      <c r="FO313" s="157"/>
      <c r="FP313" s="82"/>
      <c r="FQ313" s="80" t="str">
        <f>IF(AND(申込書!$C$113&lt;&gt;"▼プルダウンより選択してください",申込書!$C$113&lt;&gt;"",申込書!$P$113&lt;&gt;"YYYY/MM/DD",$G313&lt;&gt;""),申込書!$P$113,"")</f>
        <v/>
      </c>
      <c r="FR313" s="81" t="str">
        <f>IF(AND(申込書!$C$113&lt;&gt;"▼プルダウンより選択してください",申込書!$C$113&lt;&gt;"",$G313&lt;&gt;""),申込書!$M$113,"")</f>
        <v/>
      </c>
      <c r="FS313" s="81" t="str">
        <f>IF($FQ$3&lt;&gt;"コンテンツなし",IF(AND(申込書!$AH$4="GIGAスクールパック",SUM($P313,$R313)&lt;&gt;0),SUM($P313,$R313),IF(AND(申込書!$AH$4="SKY安心GIGAタブレット",SUM($T313,$V313)&lt;&gt;0),SUM($T313,$V313),"")),"")</f>
        <v/>
      </c>
      <c r="FT313" s="81" t="str">
        <f>IF($FQ$3&lt;&gt;"コンテンツなし",IF(AND(申込書!$AH$4="GIGAスクールパック",SUM($Q313,$S313)&lt;&gt;0),SUM($Q313,$S313),IF(AND(申込書!$AH$4="SKY安心GIGAタブレット",SUM($U313,$W313)&lt;&gt;0),SUM($U313,$W313),"")),"")</f>
        <v/>
      </c>
      <c r="FU313" s="157"/>
      <c r="FV313" s="82"/>
      <c r="FW313" s="80" t="str">
        <f>IF(AND(申込書!$C$114&lt;&gt;"▼プルダウンより選択してください",申込書!$C$114&lt;&gt;"",申込書!$P$114&lt;&gt;"YYYY/MM/DD",$G313&lt;&gt;""),申込書!$P$114,"")</f>
        <v/>
      </c>
      <c r="FX313" s="81" t="str">
        <f>IF(AND(申込書!$C$114&lt;&gt;"▼プルダウンより選択してください",申込書!$C$114&lt;&gt;"",$G313&lt;&gt;""),申込書!$M$114,"")</f>
        <v/>
      </c>
      <c r="FY313" s="81" t="str">
        <f>IF($FW$3&lt;&gt;"コンテンツなし",IF(AND(申込書!$AH$4="GIGAスクールパック",SUM($P313,$R313)&lt;&gt;0),SUM($P313,$R313),IF(AND(申込書!$AH$4="SKY安心GIGAタブレット",SUM($T313,$V313)&lt;&gt;0),SUM($T313,$V313),"")),"")</f>
        <v/>
      </c>
      <c r="FZ313" s="81" t="str">
        <f>IF($FW$3&lt;&gt;"コンテンツなし",IF(AND(申込書!$AH$4="GIGAスクールパック",SUM($Q313,$S313)&lt;&gt;0),SUM($Q313,$S313),IF(AND(申込書!$AH$4="SKY安心GIGAタブレット",SUM($U313,$W313)&lt;&gt;0),SUM($U313,$W313),"")),"")</f>
        <v/>
      </c>
      <c r="GA313" s="157"/>
      <c r="GB313" s="82"/>
      <c r="GC313" s="80" t="str">
        <f>IF(AND(申込書!$C$115&lt;&gt;"▼プルダウンより選択してください",申込書!$C$115&lt;&gt;"",申込書!$P$115&lt;&gt;"YYYY/MM/DD",$G313&lt;&gt;""),申込書!$P$115,"")</f>
        <v/>
      </c>
      <c r="GD313" s="81" t="str">
        <f>IF(AND(申込書!$C$115&lt;&gt;"▼プルダウンより選択してください",申込書!$C$115&lt;&gt;"",$G313&lt;&gt;""),申込書!$M$115,"")</f>
        <v/>
      </c>
      <c r="GE313" s="81" t="str">
        <f>IF($GC$3&lt;&gt;"コンテンツなし",IF(AND(申込書!$AH$4="GIGAスクールパック",SUM($P313,$R313)&lt;&gt;0),SUM($P313,$R313),IF(AND(申込書!$AH$4="SKY安心GIGAタブレット",SUM($T313,$V313)&lt;&gt;0),SUM($T313,$V313),"")),"")</f>
        <v/>
      </c>
      <c r="GF313" s="81" t="str">
        <f>IF($GC$3&lt;&gt;"コンテンツなし",IF(AND(申込書!$AH$4="GIGAスクールパック",SUM($Q313,$S313)&lt;&gt;0),SUM($Q313,$S313),IF(AND(申込書!$AH$4="SKY安心GIGAタブレット",SUM($U313,$W313)&lt;&gt;0),SUM($U313,$W313),"")),"")</f>
        <v/>
      </c>
      <c r="GG313" s="157"/>
      <c r="GH313" s="82"/>
      <c r="GI313" s="80" t="str">
        <f>IF(AND(申込書!$C$116&lt;&gt;"▼プルダウンより選択してください",申込書!$C$116&lt;&gt;"",申込書!$P$116&lt;&gt;"YYYY/MM/DD",$G313&lt;&gt;""),申込書!$P$116,"")</f>
        <v/>
      </c>
      <c r="GJ313" s="81" t="str">
        <f>IF(AND(申込書!$C$116&lt;&gt;"▼プルダウンより選択してください",申込書!$C$116&lt;&gt;"",$G313&lt;&gt;""),申込書!$M$116,"")</f>
        <v/>
      </c>
      <c r="GK313" s="81" t="str">
        <f>IF($GI$3&lt;&gt;"コンテンツなし",IF(AND(申込書!$AH$4="GIGAスクールパック",SUM($P313,$R313)&lt;&gt;0),SUM($P313,$R313),IF(AND(申込書!$AH$4="SKY安心GIGAタブレット",SUM($T313,$V313)&lt;&gt;0),SUM($T313,$V313),"")),"")</f>
        <v/>
      </c>
      <c r="GL313" s="81" t="str">
        <f>IF($GI$3&lt;&gt;"コンテンツなし",IF(AND(申込書!$AH$4="GIGAスクールパック",SUM($Q313,$S313)&lt;&gt;0),SUM($Q313,$S313),IF(AND(申込書!$AH$4="SKY安心GIGAタブレット",SUM($U313,$W313)&lt;&gt;0),SUM($U313,$W313),"")),"")</f>
        <v/>
      </c>
      <c r="GM313" s="157"/>
      <c r="GN313" s="82"/>
      <c r="GO313" s="80" t="str">
        <f>IF(AND(申込書!$C$117&lt;&gt;"▼プルダウンより選択してください",申込書!$C$117&lt;&gt;"",申込書!$P$117&lt;&gt;"YYYY/MM/DD",$G313&lt;&gt;""),申込書!$P$117,"")</f>
        <v/>
      </c>
      <c r="GP313" s="81" t="str">
        <f>IF(AND(申込書!$C$117&lt;&gt;"▼プルダウンより選択してください",申込書!$C$117&lt;&gt;"",$G313&lt;&gt;""),申込書!$M$117,"")</f>
        <v/>
      </c>
      <c r="GQ313" s="81" t="str">
        <f>IF($GO$3&lt;&gt;"コンテンツなし",IF(AND(申込書!$AH$4="GIGAスクールパック",SUM($P313,$R313)&lt;&gt;0),SUM($P313,$R313),IF(AND(申込書!$AH$4="SKY安心GIGAタブレット",SUM($T313,$V313)&lt;&gt;0),SUM($T313,$V313),"")),"")</f>
        <v/>
      </c>
      <c r="GR313" s="81" t="str">
        <f>IF($GO$3&lt;&gt;"コンテンツなし",IF(AND(申込書!$AH$4="GIGAスクールパック",SUM($Q313,$S313)&lt;&gt;0),SUM($Q313,$S313),IF(AND(申込書!$AH$4="SKY安心GIGAタブレット",SUM($U313,$W313)&lt;&gt;0),SUM($U313,$W313),"")),"")</f>
        <v/>
      </c>
      <c r="GS313" s="157"/>
      <c r="GT313" s="82"/>
      <c r="GU313" s="80" t="str">
        <f>IF(AND(申込書!$C$118&lt;&gt;"▼プルダウンより選択してください",申込書!$C$118&lt;&gt;"",申込書!$P$118&lt;&gt;"YYYY/MM/DD",$G313&lt;&gt;""),申込書!$P$118,"")</f>
        <v/>
      </c>
      <c r="GV313" s="81" t="str">
        <f>IF(AND(申込書!$C$118&lt;&gt;"▼プルダウンより選択してください",申込書!$C$118&lt;&gt;"",$G313&lt;&gt;""),申込書!$M$118,"")</f>
        <v/>
      </c>
      <c r="GW313" s="81" t="str">
        <f>IF($GU$3&lt;&gt;"コンテンツなし",IF(AND(申込書!$AH$4="GIGAスクールパック",SUM($P313,$R313)&lt;&gt;0),SUM($P313,$R313),IF(AND(申込書!$AH$4="SKY安心GIGAタブレット",SUM($T313,$V313)&lt;&gt;0),SUM($T313,$V313),"")),"")</f>
        <v/>
      </c>
      <c r="GX313" s="81" t="str">
        <f>IF($GU$3&lt;&gt;"コンテンツなし",IF(AND(申込書!$AH$4="GIGAスクールパック",SUM($Q313,$S313)&lt;&gt;0),SUM($Q313,$S313),IF(AND(申込書!$AH$4="SKY安心GIGAタブレット",SUM($U313,$W313)&lt;&gt;0),SUM($U313,$W313),"")),"")</f>
        <v/>
      </c>
      <c r="GY313" s="157"/>
      <c r="GZ313" s="82"/>
      <c r="HA313" s="80" t="str">
        <f>IF(AND(申込書!$C$119&lt;&gt;"▼プルダウンより選択してください",申込書!$C$119&lt;&gt;"",申込書!$P$119&lt;&gt;"YYYY/MM/DD",$G313&lt;&gt;""),申込書!$P$119,"")</f>
        <v/>
      </c>
      <c r="HB313" s="81" t="str">
        <f>IF(AND(申込書!$C$119&lt;&gt;"▼プルダウンより選択してください",申込書!$C$119&lt;&gt;"",$G313&lt;&gt;""),申込書!$M$119,"")</f>
        <v/>
      </c>
      <c r="HC313" s="81" t="str">
        <f>IF($HA$3&lt;&gt;"コンテンツなし",IF(AND(申込書!$AH$4="GIGAスクールパック",SUM($P313,$R313)&lt;&gt;0),SUM($P313,$R313),IF(AND(申込書!$AH$4="SKY安心GIGAタブレット",SUM($T313,$V313)&lt;&gt;0),SUM($T313,$V313),"")),"")</f>
        <v/>
      </c>
      <c r="HD313" s="81" t="str">
        <f>IF($HA$3&lt;&gt;"コンテンツなし",IF(AND(申込書!$AH$4="GIGAスクールパック",SUM($Q313,$S313)&lt;&gt;0),SUM($Q313,$S313),IF(AND(申込書!$AH$4="SKY安心GIGAタブレット",SUM($U313,$W313)&lt;&gt;0),SUM($U313,$W313),"")),"")</f>
        <v/>
      </c>
      <c r="HE313" s="157"/>
      <c r="HF313" s="82"/>
      <c r="HG313" s="83"/>
    </row>
    <row r="314" spans="2:215" ht="26.85" customHeight="1">
      <c r="B314" s="62">
        <f t="shared" si="4"/>
        <v>309</v>
      </c>
      <c r="C314" s="63"/>
      <c r="D314" s="64"/>
      <c r="E314" s="207"/>
      <c r="F314" s="65"/>
      <c r="G314" s="66"/>
      <c r="H314" s="67"/>
      <c r="I314" s="68"/>
      <c r="J314" s="69"/>
      <c r="K314" s="70"/>
      <c r="L314" s="71"/>
      <c r="M314" s="72"/>
      <c r="N314" s="73"/>
      <c r="O314" s="74"/>
      <c r="P314" s="179"/>
      <c r="Q314" s="180"/>
      <c r="R314" s="180"/>
      <c r="S314" s="181"/>
      <c r="T314" s="179"/>
      <c r="U314" s="180"/>
      <c r="V314" s="182"/>
      <c r="W314" s="181"/>
      <c r="X314" s="75"/>
      <c r="Y314" s="76"/>
      <c r="Z314" s="77"/>
      <c r="AA314" s="78"/>
      <c r="AB314" s="79"/>
      <c r="AC314" s="79"/>
      <c r="AD314" s="79"/>
      <c r="AE314" s="77"/>
      <c r="AF314" s="139"/>
      <c r="AG314" s="139"/>
      <c r="AH314" s="139"/>
      <c r="AI314" s="80" t="str">
        <f>IF(AND(申込書!$C$90&lt;&gt;"▼プルダウンより選択してください",申込書!$C$90&lt;&gt;"",申込書!$P$90&lt;&gt;"YYYY/MM/DD",$G314&lt;&gt;""),申込書!$P$90,"")</f>
        <v/>
      </c>
      <c r="AJ314" s="81" t="str">
        <f>IF(AND(申込書!$C$90&lt;&gt;"▼プルダウンより選択してください",申込書!$C$90&lt;&gt;"",$G314&lt;&gt;""),申込書!$M$90,"")</f>
        <v/>
      </c>
      <c r="AK314" s="81" t="str">
        <f>IF($AI$3&lt;&gt;"コンテンツなし",IF(AND(申込書!$AH$4="GIGAスクールパック",SUM($P314,$R314)&lt;&gt;0),SUM($P314,$R314),IF(AND(申込書!$AH$4="SKY安心GIGAタブレット",SUM($T314,$V314)&lt;&gt;0),SUM($T314,$V314),"")),"")</f>
        <v/>
      </c>
      <c r="AL314" s="81" t="str">
        <f>IF($AI$3&lt;&gt;"コンテンツなし",IF(AND(申込書!$AH$4="GIGAスクールパック",SUM($Q314,$S314)&lt;&gt;0),SUM($Q314,$S314),IF(AND(申込書!$AH$4="SKY安心GIGAタブレット",SUM($U314,$W314)&lt;&gt;0),SUM($U314,$W314),"")),"")</f>
        <v/>
      </c>
      <c r="AM314" s="157"/>
      <c r="AN314" s="82"/>
      <c r="AO314" s="80" t="str">
        <f>IF(AND(申込書!$C$91&lt;&gt;"▼プルダウンより選択してください",申込書!$C$91&lt;&gt;"",申込書!$P$91&lt;&gt;"YYYY/MM/DD",$G314&lt;&gt;""),申込書!$P$91,"")</f>
        <v/>
      </c>
      <c r="AP314" s="81" t="str">
        <f>IF(AND(申込書!$C$91&lt;&gt;"▼プルダウンより選択してください",申込書!$C$91&lt;&gt;"",$G314&lt;&gt;""),申込書!$M$91,"")</f>
        <v/>
      </c>
      <c r="AQ314" s="81" t="str">
        <f>IF($AO$3&lt;&gt;"コンテンツなし",IF(AND(申込書!$AH$4="GIGAスクールパック",SUM($P314,$R314)&lt;&gt;0),SUM($P314,$R314),IF(AND(申込書!$AH$4="SKY安心GIGAタブレット",SUM($T314,$V314)&lt;&gt;0),SUM($T314,$V314),"")),"")</f>
        <v/>
      </c>
      <c r="AR314" s="81" t="str">
        <f>IF($AO$3&lt;&gt;"コンテンツなし",IF(AND(申込書!$AH$4="GIGAスクールパック",SUM($Q314,$S314)&lt;&gt;0),SUM($Q314,$S314),IF(AND(申込書!$AH$4="SKY安心GIGAタブレット",SUM($U314,$W314)&lt;&gt;0),SUM($U314,$W314),"")),"")</f>
        <v/>
      </c>
      <c r="AS314" s="157"/>
      <c r="AT314" s="82"/>
      <c r="AU314" s="80" t="str">
        <f>IF(AND(申込書!$C$92&lt;&gt;"▼プルダウンより選択してください",申込書!$C$92&lt;&gt;"",申込書!$P$92&lt;&gt;"YYYY/MM/DD",$G314&lt;&gt;""),申込書!$P$92,"")</f>
        <v/>
      </c>
      <c r="AV314" s="81" t="str">
        <f>IF(AND(申込書!$C$92&lt;&gt;"▼プルダウンより選択してください",申込書!$C$92&lt;&gt;"",$G314&lt;&gt;""),申込書!$M$92,"")</f>
        <v/>
      </c>
      <c r="AW314" s="81" t="str">
        <f>IF($AU$3&lt;&gt;"コンテンツなし",IF(AND(申込書!$AH$4="GIGAスクールパック",SUM($P314,$R314)&lt;&gt;0),SUM($P314,$R314),IF(AND(申込書!$AH$4="SKY安心GIGAタブレット",SUM($T314,$V314)&lt;&gt;0),SUM($T314,$V314),"")),"")</f>
        <v/>
      </c>
      <c r="AX314" s="81" t="str">
        <f>IF($AU$3&lt;&gt;"コンテンツなし",IF(AND(申込書!$AH$4="GIGAスクールパック",SUM($Q314,$S314)&lt;&gt;0),SUM($Q314,$S314),IF(AND(申込書!$AH$4="SKY安心GIGAタブレット",SUM($U314,$W314)&lt;&gt;0),SUM($U314,$W314),"")),"")</f>
        <v/>
      </c>
      <c r="AY314" s="157"/>
      <c r="AZ314" s="82"/>
      <c r="BA314" s="80" t="str">
        <f>IF(AND(申込書!$C$93&lt;&gt;"▼プルダウンより選択してください",申込書!$C$93&lt;&gt;"",申込書!$P$93&lt;&gt;"YYYY/MM/DD",$G314&lt;&gt;""),申込書!$P$93,"")</f>
        <v/>
      </c>
      <c r="BB314" s="81" t="str">
        <f>IF(AND(申込書!$C$93&lt;&gt;"▼プルダウンより選択してください",申込書!$C$93&lt;&gt;"",申込書!$M$93&gt;=1,$G314&lt;&gt;""),申込書!$M$93,"")</f>
        <v/>
      </c>
      <c r="BC314" s="81" t="str">
        <f>IF($BA$3&lt;&gt;"コンテンツなし",IF(AND(申込書!$AH$4="GIGAスクールパック",SUM($P314,$R314)&lt;&gt;0),SUM($P314,$R314),IF(AND(申込書!$AH$4="SKY安心GIGAタブレット",SUM($T314,$V314)&lt;&gt;0),SUM($T314,$V314),"")),"")</f>
        <v/>
      </c>
      <c r="BD314" s="81" t="str">
        <f>IF($BA$3&lt;&gt;"コンテンツなし",IF(AND(申込書!$AH$4="GIGAスクールパック",SUM($Q314,$S314)&lt;&gt;0),SUM($Q314,$S314),IF(AND(申込書!$AH$4="SKY安心GIGAタブレット",SUM($U314,$W314)&lt;&gt;0),SUM($U314,$W314),"")),"")</f>
        <v/>
      </c>
      <c r="BE314" s="157"/>
      <c r="BF314" s="82"/>
      <c r="BG314" s="80" t="str">
        <f>IF(AND(申込書!$C$94&lt;&gt;"▼プルダウンより選択してください",申込書!$C$94&lt;&gt;"",申込書!$P$94&lt;&gt;"YYYY/MM/DD",$G314&lt;&gt;""),申込書!$P$94,"")</f>
        <v/>
      </c>
      <c r="BH314" s="81" t="str">
        <f>IF(AND(申込書!$C$94&lt;&gt;"▼プルダウンより選択してください",申込書!$C$94&lt;&gt;"",$G314&lt;&gt;""),申込書!$M$94,"")</f>
        <v/>
      </c>
      <c r="BI314" s="81" t="str">
        <f>IF($BG$3&lt;&gt;"コンテンツなし",IF(AND(申込書!$AH$4="GIGAスクールパック",SUM($P314,$R314)&lt;&gt;0),SUM($P314,$R314),IF(AND(申込書!$AH$4="SKY安心GIGAタブレット",SUM($T314,$V314)&lt;&gt;0),SUM($T314,$V314),"")),"")</f>
        <v/>
      </c>
      <c r="BJ314" s="81" t="str">
        <f>IF($BG$3&lt;&gt;"コンテンツなし",IF(AND(申込書!$AH$4="GIGAスクールパック",SUM($Q314,$S314)&lt;&gt;0),SUM($Q314,$S314),IF(AND(申込書!$AH$4="SKY安心GIGAタブレット",SUM($U314,$W314)&lt;&gt;0),SUM($U314,$W314),"")),"")</f>
        <v/>
      </c>
      <c r="BK314" s="157"/>
      <c r="BL314" s="82"/>
      <c r="BM314" s="80" t="str">
        <f>IF(AND(申込書!$C$95&lt;&gt;"▼プルダウンより選択してください",申込書!$C$95&lt;&gt;"",申込書!$P$95&lt;&gt;"YYYY/MM/DD",$G314&lt;&gt;""),申込書!$P$95,"")</f>
        <v/>
      </c>
      <c r="BN314" s="81" t="str">
        <f>IF(AND(申込書!$C$95&lt;&gt;"▼プルダウンより選択してください",申込書!$C$95&lt;&gt;"",$G314&lt;&gt;""),申込書!$M$95,"")</f>
        <v/>
      </c>
      <c r="BO314" s="81" t="str">
        <f>IF($BM$3&lt;&gt;"コンテンツなし",IF(AND(申込書!$AH$4="GIGAスクールパック",SUM($P314,$R314)&lt;&gt;0),SUM($P314,$R314),IF(AND(申込書!$AH$4="SKY安心GIGAタブレット",SUM($T314,$V314)&lt;&gt;0),SUM($T314,$V314),"")),"")</f>
        <v/>
      </c>
      <c r="BP314" s="81" t="str">
        <f>IF($BM$3&lt;&gt;"コンテンツなし",IF(AND(申込書!$AH$4="GIGAスクールパック",SUM($Q314,$S314)&lt;&gt;0),SUM($Q314,$S314),IF(AND(申込書!$AH$4="SKY安心GIGAタブレット",SUM($U314,$W314)&lt;&gt;0),SUM($U314,$W314),"")),"")</f>
        <v/>
      </c>
      <c r="BQ314" s="157"/>
      <c r="BR314" s="82"/>
      <c r="BS314" s="80" t="str">
        <f>IF(AND(申込書!$C$96&lt;&gt;"▼プルダウンより選択してください",申込書!$C$96&lt;&gt;"",申込書!$P$96&lt;&gt;"YYYY/MM/DD",$G314&lt;&gt;""),申込書!$P$96,"")</f>
        <v/>
      </c>
      <c r="BT314" s="81" t="str">
        <f>IF(AND(申込書!$C$96&lt;&gt;"▼プルダウンより選択してください",申込書!$C$96&lt;&gt;"",$G314&lt;&gt;""),申込書!$M$96,"")</f>
        <v/>
      </c>
      <c r="BU314" s="81" t="str">
        <f>IF($BS$3&lt;&gt;"コンテンツなし",IF(AND(申込書!$AH$4="GIGAスクールパック",SUM($P314,$R314)&lt;&gt;0),SUM($P314,$R314),IF(AND(申込書!$AH$4="SKY安心GIGAタブレット",SUM($T314,$V314)&lt;&gt;0),SUM($T314,$V314),"")),"")</f>
        <v/>
      </c>
      <c r="BV314" s="81" t="str">
        <f>IF($BS$3&lt;&gt;"コンテンツなし",IF(AND(申込書!$AH$4="GIGAスクールパック",SUM($Q314,$S314)&lt;&gt;0),SUM($Q314,$S314),IF(AND(申込書!$AH$4="SKY安心GIGAタブレット",SUM($U314,$W314)&lt;&gt;0),SUM($U314,$W314),"")),"")</f>
        <v/>
      </c>
      <c r="BW314" s="157"/>
      <c r="BX314" s="82"/>
      <c r="BY314" s="80" t="str">
        <f>IF(AND(申込書!$C$97&lt;&gt;"▼プルダウンより選択してください",申込書!$C$97&lt;&gt;"",申込書!$P$97&lt;&gt;"YYYY/MM/DD",$G314&lt;&gt;""),申込書!$P$97,"")</f>
        <v/>
      </c>
      <c r="BZ314" s="81" t="str">
        <f>IF(AND(申込書!$C$97&lt;&gt;"▼プルダウンより選択してください",申込書!$C$97&lt;&gt;"",$G314&lt;&gt;""),申込書!$M$97,"")</f>
        <v/>
      </c>
      <c r="CA314" s="81" t="str">
        <f>IF($BY$3&lt;&gt;"コンテンツなし",IF(AND(申込書!$AH$4="GIGAスクールパック",SUM($P314,$R314)&lt;&gt;0),SUM($P314,$R314),IF(AND(申込書!$AH$4="SKY安心GIGAタブレット",SUM($T314,$V314)&lt;&gt;0),SUM($T314,$V314),"")),"")</f>
        <v/>
      </c>
      <c r="CB314" s="81" t="str">
        <f>IF($BY$3&lt;&gt;"コンテンツなし",IF(AND(申込書!$AH$4="GIGAスクールパック",SUM($Q314,$S314)&lt;&gt;0),SUM($Q314,$S314),IF(AND(申込書!$AH$4="SKY安心GIGAタブレット",SUM($U314,$W314)&lt;&gt;0),SUM($U314,$W314),"")),"")</f>
        <v/>
      </c>
      <c r="CC314" s="157"/>
      <c r="CD314" s="82"/>
      <c r="CE314" s="80" t="str">
        <f>IF(AND(申込書!$C$98&lt;&gt;"▼プルダウンより選択してください",申込書!$C$98&lt;&gt;"",申込書!$P$98&lt;&gt;"YYYY/MM/DD",$G314&lt;&gt;""),申込書!$P$98,"")</f>
        <v/>
      </c>
      <c r="CF314" s="81" t="str">
        <f>IF(AND(申込書!$C$98&lt;&gt;"▼プルダウンより選択してください",申込書!$C$98&lt;&gt;"",$G314&lt;&gt;""),申込書!$M$98,"")</f>
        <v/>
      </c>
      <c r="CG314" s="81" t="str">
        <f>IF($CE$3&lt;&gt;"コンテンツなし",IF(AND(申込書!$AH$4="GIGAスクールパック",SUM($P314,$R314)&lt;&gt;0),SUM($P314,$R314),IF(AND(申込書!$AH$4="SKY安心GIGAタブレット",SUM($T314,$V314)&lt;&gt;0),SUM($T314,$V314),"")),"")</f>
        <v/>
      </c>
      <c r="CH314" s="81" t="str">
        <f>IF($CE$3&lt;&gt;"コンテンツなし",IF(AND(申込書!$AH$4="GIGAスクールパック",SUM($Q314,$S314)&lt;&gt;0),SUM($Q314,$S314),IF(AND(申込書!$AH$4="SKY安心GIGAタブレット",SUM($U314,$W314)&lt;&gt;0),SUM($U314,$W314),"")),"")</f>
        <v/>
      </c>
      <c r="CI314" s="157"/>
      <c r="CJ314" s="82"/>
      <c r="CK314" s="80" t="str">
        <f>IF(AND(申込書!$C$99&lt;&gt;"▼プルダウンより選択してください",申込書!$C$99&lt;&gt;"",申込書!$P$99&lt;&gt;"YYYY/MM/DD",$G314&lt;&gt;""),申込書!$P$99,"")</f>
        <v/>
      </c>
      <c r="CL314" s="81" t="str">
        <f>IF(AND(申込書!$C$99&lt;&gt;"▼プルダウンより選択してください",申込書!$C$99&lt;&gt;"",$G314&lt;&gt;""),申込書!$M$99,"")</f>
        <v/>
      </c>
      <c r="CM314" s="81" t="str">
        <f>IF($CK$3&lt;&gt;"コンテンツなし",IF(AND(申込書!$AH$4="GIGAスクールパック",SUM($P314,$R314)&lt;&gt;0),SUM($P314,$R314),IF(AND(申込書!$AH$4="SKY安心GIGAタブレット",SUM($T314,$V314)&lt;&gt;0),SUM($T314,$V314),"")),"")</f>
        <v/>
      </c>
      <c r="CN314" s="81" t="str">
        <f>IF($CK$3&lt;&gt;"コンテンツなし",IF(AND(申込書!$AH$4="GIGAスクールパック",SUM($Q314,$S314)&lt;&gt;0),SUM($Q314,$S314),IF(AND(申込書!$AH$4="SKY安心GIGAタブレット",SUM($U314,$W314)&lt;&gt;0),SUM($U314,$W314),"")),"")</f>
        <v/>
      </c>
      <c r="CO314" s="157"/>
      <c r="CP314" s="82"/>
      <c r="CQ314" s="80" t="str">
        <f>IF(AND(申込書!$C$100&lt;&gt;"▼プルダウンより選択してください",申込書!$C$100&lt;&gt;"",申込書!$P$100&lt;&gt;"YYYY/MM/DD",$G314&lt;&gt;""),申込書!$P$100,"")</f>
        <v/>
      </c>
      <c r="CR314" s="81" t="str">
        <f>IF(AND(申込書!$C$100&lt;&gt;"▼プルダウンより選択してください",申込書!$C$100&lt;&gt;"",$G314&lt;&gt;""),申込書!$M$100,"")</f>
        <v/>
      </c>
      <c r="CS314" s="81" t="str">
        <f>IF($CQ$3&lt;&gt;"コンテンツなし",IF(AND(申込書!$AH$4="GIGAスクールパック",SUM($P314,$R314)&lt;&gt;0),SUM($P314,$R314),IF(AND(申込書!$AH$4="SKY安心GIGAタブレット",SUM($T314,$V314)&lt;&gt;0),SUM($T314,$V314),"")),"")</f>
        <v/>
      </c>
      <c r="CT314" s="81" t="str">
        <f>IF($CQ$3&lt;&gt;"コンテンツなし",IF(AND(申込書!$AH$4="GIGAスクールパック",SUM($Q314,$S314)&lt;&gt;0),SUM($Q314,$S314),IF(AND(申込書!$AH$4="SKY安心GIGAタブレット",SUM($U314,$W314)&lt;&gt;0),SUM($U314,$W314),"")),"")</f>
        <v/>
      </c>
      <c r="CU314" s="81"/>
      <c r="CV314" s="82"/>
      <c r="CW314" s="80" t="str">
        <f>IF(AND(申込書!$C$101&lt;&gt;"▼プルダウンより選択してください",申込書!$C$101&lt;&gt;"",申込書!$P$101&lt;&gt;"YYYY/MM/DD",$G314&lt;&gt;""),申込書!$P$101,"")</f>
        <v/>
      </c>
      <c r="CX314" s="81" t="str">
        <f>IF(AND(申込書!$C$101&lt;&gt;"▼プルダウンより選択してください",申込書!$C$101&lt;&gt;"",$G314&lt;&gt;""),申込書!$M$101,"")</f>
        <v/>
      </c>
      <c r="CY314" s="81" t="str">
        <f>IF($CW$3&lt;&gt;"コンテンツなし",IF(AND(申込書!$AH$4="GIGAスクールパック",SUM($P314,$R314)&lt;&gt;0),SUM($P314,$R314),IF(AND(申込書!$AH$4="SKY安心GIGAタブレット",SUM($T314,$V314)&lt;&gt;0),SUM($T314,$V314),"")),"")</f>
        <v/>
      </c>
      <c r="CZ314" s="81" t="str">
        <f>IF($CW$3&lt;&gt;"コンテンツなし",IF(AND(申込書!$AH$4="GIGAスクールパック",SUM($Q314,$S314)&lt;&gt;0),SUM($Q314,$S314),IF(AND(申込書!$AH$4="SKY安心GIGAタブレット",SUM($U314,$W314)&lt;&gt;0),SUM($U314,$W314),"")),"")</f>
        <v/>
      </c>
      <c r="DA314" s="81"/>
      <c r="DB314" s="82"/>
      <c r="DC314" s="80" t="str">
        <f>IF(AND(申込書!$C$102&lt;&gt;"▼プルダウンより選択してください",申込書!$C$102&lt;&gt;"",申込書!$P$102&lt;&gt;"YYYY/MM/DD",$G314&lt;&gt;""),申込書!$P$102,"")</f>
        <v/>
      </c>
      <c r="DD314" s="81" t="str">
        <f>IF(AND(申込書!$C$102&lt;&gt;"▼プルダウンより選択してください",申込書!$C$102&lt;&gt;"",$G314&lt;&gt;""),申込書!$M$102,"")</f>
        <v/>
      </c>
      <c r="DE314" s="81" t="str">
        <f>IF($DC$3&lt;&gt;"コンテンツなし",IF(AND(申込書!$AH$4="GIGAスクールパック",SUM($P314,$R314)&lt;&gt;0),SUM($P314,$R314),IF(AND(申込書!$AH$4="SKY安心GIGAタブレット",SUM($T314,$V314)&lt;&gt;0),SUM($T314,$V314),"")),"")</f>
        <v/>
      </c>
      <c r="DF314" s="81" t="str">
        <f>IF($DC$3&lt;&gt;"コンテンツなし",IF(AND(申込書!$AH$4="GIGAスクールパック",SUM($Q314,$S314)&lt;&gt;0),SUM($Q314,$S314),IF(AND(申込書!$AH$4="SKY安心GIGAタブレット",SUM($U314,$W314)&lt;&gt;0),SUM($U314,$W314),"")),"")</f>
        <v/>
      </c>
      <c r="DG314" s="81"/>
      <c r="DH314" s="82"/>
      <c r="DI314" s="80" t="str">
        <f>IF(AND(申込書!$C$103&lt;&gt;"▼プルダウンより選択してください",申込書!$C$103&lt;&gt;"",申込書!$P$103&lt;&gt;"YYYY/MM/DD",$G314&lt;&gt;""),申込書!$P$103,"")</f>
        <v/>
      </c>
      <c r="DJ314" s="81" t="str">
        <f>IF(AND(申込書!$C$103&lt;&gt;"▼プルダウンより選択してください",申込書!$C$103&lt;&gt;"",$G314&lt;&gt;""),申込書!$M$103,"")</f>
        <v/>
      </c>
      <c r="DK314" s="81" t="str">
        <f>IF($DI$3&lt;&gt;"コンテンツなし",IF(AND(申込書!$AH$4="GIGAスクールパック",SUM($P314,$R314)&lt;&gt;0),SUM($P314,$R314),IF(AND(申込書!$AH$4="SKY安心GIGAタブレット",SUM($T314,$V314)&lt;&gt;0),SUM($T314,$V314),"")),"")</f>
        <v/>
      </c>
      <c r="DL314" s="81" t="str">
        <f>IF($DI$3&lt;&gt;"コンテンツなし",IF(AND(申込書!$AH$4="GIGAスクールパック",SUM($Q314,$S314)&lt;&gt;0),SUM($Q314,$S314),IF(AND(申込書!$AH$4="SKY安心GIGAタブレット",SUM($U314,$W314)&lt;&gt;0),SUM($U314,$W314),"")),"")</f>
        <v/>
      </c>
      <c r="DM314" s="81"/>
      <c r="DN314" s="82"/>
      <c r="DO314" s="80" t="str">
        <f>IF(AND(申込書!$C$104&lt;&gt;"▼プルダウンより選択してください",申込書!$C$104&lt;&gt;"",申込書!$P$104&lt;&gt;"YYYY/MM/DD",$G314&lt;&gt;""),申込書!$P$104,"")</f>
        <v/>
      </c>
      <c r="DP314" s="81" t="str">
        <f>IF(AND(申込書!$C$104&lt;&gt;"▼プルダウンより選択してください",申込書!$C$104&lt;&gt;"",$G314&lt;&gt;""),申込書!$M$104,"")</f>
        <v/>
      </c>
      <c r="DQ314" s="81" t="str">
        <f>IF($DO$3&lt;&gt;"コンテンツなし",IF(AND(申込書!$AH$4="GIGAスクールパック",SUM($P314,$R314)&lt;&gt;0),SUM($P314,$R314),IF(AND(申込書!$AH$4="SKY安心GIGAタブレット",SUM($T314,$V314)&lt;&gt;0),SUM($T314,$V314),"")),"")</f>
        <v/>
      </c>
      <c r="DR314" s="81" t="str">
        <f>IF($DO$3&lt;&gt;"コンテンツなし",IF(AND(申込書!$AH$4="GIGAスクールパック",SUM($Q314,$S314)&lt;&gt;0),SUM($Q314,$S314),IF(AND(申込書!$AH$4="SKY安心GIGAタブレット",SUM($U314,$W314)&lt;&gt;0),SUM($U314,$W314),"")),"")</f>
        <v/>
      </c>
      <c r="DS314" s="81"/>
      <c r="DT314" s="82"/>
      <c r="DU314" s="80" t="str">
        <f>IF(AND(申込書!$C$105&lt;&gt;"▼プルダウンより選択してください",申込書!$C$105&lt;&gt;"",申込書!$P$105&lt;&gt;"YYYY/MM/DD",$G314&lt;&gt;""),申込書!$P$105,"")</f>
        <v/>
      </c>
      <c r="DV314" s="81" t="str">
        <f>IF(AND(申込書!$C$105&lt;&gt;"▼プルダウンより選択してください",申込書!$C$105&lt;&gt;"",$G314&lt;&gt;""),申込書!$M$105,"")</f>
        <v/>
      </c>
      <c r="DW314" s="81" t="str">
        <f>IF($DU$3&lt;&gt;"コンテンツなし",IF(AND(申込書!$AH$4="GIGAスクールパック",SUM($P314,$R314)&lt;&gt;0),SUM($P314,$R314),IF(AND(申込書!$AH$4="SKY安心GIGAタブレット",SUM($T314,$V314)&lt;&gt;0),SUM($T314,$V314),"")),"")</f>
        <v/>
      </c>
      <c r="DX314" s="81" t="str">
        <f>IF($DU$3&lt;&gt;"コンテンツなし",IF(AND(申込書!$AH$4="GIGAスクールパック",SUM($Q314,$S314)&lt;&gt;0),SUM($Q314,$S314),IF(AND(申込書!$AH$4="SKY安心GIGAタブレット",SUM($U314,$W314)&lt;&gt;0),SUM($U314,$W314),"")),"")</f>
        <v/>
      </c>
      <c r="DY314" s="157"/>
      <c r="DZ314" s="82"/>
      <c r="EA314" s="80" t="str">
        <f>IF(AND(申込書!$C$106&lt;&gt;"▼プルダウンより選択してください",申込書!$C$106&lt;&gt;"",申込書!$P$106&lt;&gt;"YYYY/MM/DD",$G314&lt;&gt;""),申込書!$P$106,"")</f>
        <v/>
      </c>
      <c r="EB314" s="81" t="str">
        <f>IF(AND(申込書!$C$106&lt;&gt;"▼プルダウンより選択してください",申込書!$C$106&lt;&gt;"",$G314&lt;&gt;""),申込書!$M$106,"")</f>
        <v/>
      </c>
      <c r="EC314" s="81" t="str">
        <f>IF($EA$3&lt;&gt;"コンテンツなし",IF(AND(申込書!$AH$4="GIGAスクールパック",SUM($P314,$R314)&lt;&gt;0),SUM($P314,$R314),IF(AND(申込書!$AH$4="SKY安心GIGAタブレット",SUM($T314,$V314)&lt;&gt;0),SUM($T314,$V314),"")),"")</f>
        <v/>
      </c>
      <c r="ED314" s="81" t="str">
        <f>IF($EA$3&lt;&gt;"コンテンツなし",IF(AND(申込書!$AH$4="GIGAスクールパック",SUM($Q314,$S314)&lt;&gt;0),SUM($Q314,$S314),IF(AND(申込書!$AH$4="SKY安心GIGAタブレット",SUM($U314,$W314)&lt;&gt;0),SUM($U314,$W314),"")),"")</f>
        <v/>
      </c>
      <c r="EE314" s="157"/>
      <c r="EF314" s="82"/>
      <c r="EG314" s="80" t="str">
        <f>IF(AND(申込書!$C$107&lt;&gt;"▼プルダウンより選択してください",申込書!$C$107&lt;&gt;"",申込書!$P$107&lt;&gt;"YYYY/MM/DD",$G314&lt;&gt;""),申込書!$P$107,"")</f>
        <v/>
      </c>
      <c r="EH314" s="81" t="str">
        <f>IF(AND(申込書!$C$107&lt;&gt;"▼プルダウンより選択してください",申込書!$C$107&lt;&gt;"",$G314&lt;&gt;""),申込書!$M$107,"")</f>
        <v/>
      </c>
      <c r="EI314" s="81" t="str">
        <f>IF($EG$3&lt;&gt;"コンテンツなし",IF(AND(申込書!$AH$4="GIGAスクールパック",SUM($P314,$R314)&lt;&gt;0),SUM($P314,$R314),IF(AND(申込書!$AH$4="SKY安心GIGAタブレット",SUM($T314,$V314)&lt;&gt;0),SUM($T314,$V314),"")),"")</f>
        <v/>
      </c>
      <c r="EJ314" s="81" t="str">
        <f>IF($EG$3&lt;&gt;"コンテンツなし",IF(AND(申込書!$AH$4="GIGAスクールパック",SUM($Q314,$S314)&lt;&gt;0),SUM($Q314,$S314),IF(AND(申込書!$AH$4="SKY安心GIGAタブレット",SUM($U314,$W314)&lt;&gt;0),SUM($U314,$W314),"")),"")</f>
        <v/>
      </c>
      <c r="EK314" s="157"/>
      <c r="EL314" s="82"/>
      <c r="EM314" s="80" t="str">
        <f>IF(AND(申込書!$C$108&lt;&gt;"▼プルダウンより選択してください",申込書!$C$108&lt;&gt;"",申込書!$P$108&lt;&gt;"YYYY/MM/DD",$G314&lt;&gt;""),申込書!$P$108,"")</f>
        <v/>
      </c>
      <c r="EN314" s="81" t="str">
        <f>IF(AND(申込書!$C$108&lt;&gt;"▼プルダウンより選択してください",申込書!$C$108&lt;&gt;"",$G314&lt;&gt;""),申込書!$M$108,"")</f>
        <v/>
      </c>
      <c r="EO314" s="81" t="str">
        <f>IF($EM$3&lt;&gt;"コンテンツなし",IF(AND(申込書!$AH$4="GIGAスクールパック",SUM($P314,$R314)&lt;&gt;0),SUM($P314,$R314),IF(AND(申込書!$AH$4="SKY安心GIGAタブレット",SUM($T314,$V314)&lt;&gt;0),SUM($T314,$V314),"")),"")</f>
        <v/>
      </c>
      <c r="EP314" s="81" t="str">
        <f>IF($EM$3&lt;&gt;"コンテンツなし",IF(AND(申込書!$AH$4="GIGAスクールパック",SUM($Q314,$S314)&lt;&gt;0),SUM($Q314,$S314),IF(AND(申込書!$AH$4="SKY安心GIGAタブレット",SUM($U314,$W314)&lt;&gt;0),SUM($U314,$W314),"")),"")</f>
        <v/>
      </c>
      <c r="EQ314" s="157"/>
      <c r="ER314" s="82"/>
      <c r="ES314" s="80" t="str">
        <f>IF(AND(申込書!$C$109&lt;&gt;"▼プルダウンより選択してください",申込書!$C$109&lt;&gt;"",申込書!$P$109&lt;&gt;"YYYY/MM/DD",$G314&lt;&gt;""),申込書!$P$109,"")</f>
        <v/>
      </c>
      <c r="ET314" s="81" t="str">
        <f>IF(AND(申込書!$C$109&lt;&gt;"▼プルダウンより選択してください",申込書!$C$109&lt;&gt;"",$G314&lt;&gt;""),申込書!$M$109,"")</f>
        <v/>
      </c>
      <c r="EU314" s="81" t="str">
        <f>IF($ES$3&lt;&gt;"コンテンツなし",IF(AND(申込書!$AH$4="GIGAスクールパック",SUM($P314,$R314)&lt;&gt;0),SUM($P314,$R314),IF(AND(申込書!$AH$4="SKY安心GIGAタブレット",SUM($T314,$V314)&lt;&gt;0),SUM($T314,$V314),"")),"")</f>
        <v/>
      </c>
      <c r="EV314" s="81" t="str">
        <f>IF($ES$3&lt;&gt;"コンテンツなし",IF(AND(申込書!$AH$4="GIGAスクールパック",SUM($Q314,$S314)&lt;&gt;0),SUM($Q314,$S314),IF(AND(申込書!$AH$4="SKY安心GIGAタブレット",SUM($U314,$W314)&lt;&gt;0),SUM($U314,$W314),"")),"")</f>
        <v/>
      </c>
      <c r="EW314" s="157"/>
      <c r="EX314" s="82"/>
      <c r="EY314" s="80" t="str">
        <f>IF(AND(申込書!$C$110&lt;&gt;"▼プルダウンより選択してください",申込書!$C$110&lt;&gt;"",申込書!$P$110&lt;&gt;"YYYY/MM/DD",$G314&lt;&gt;""),申込書!$P$110,"")</f>
        <v/>
      </c>
      <c r="EZ314" s="81" t="str">
        <f>IF(AND(申込書!$C$110&lt;&gt;"▼プルダウンより選択してください",申込書!$C$110&lt;&gt;"",$G314&lt;&gt;""),申込書!$M$110,"")</f>
        <v/>
      </c>
      <c r="FA314" s="81" t="str">
        <f>IF($EY$3&lt;&gt;"コンテンツなし",IF(AND(申込書!$AH$4="GIGAスクールパック",SUM($P314,$R314)&lt;&gt;0),SUM($P314,$R314),IF(AND(申込書!$AH$4="SKY安心GIGAタブレット",SUM($T314,$V314)&lt;&gt;0),SUM($T314,$V314),"")),"")</f>
        <v/>
      </c>
      <c r="FB314" s="81" t="str">
        <f>IF($EY$3&lt;&gt;"コンテンツなし",IF(AND(申込書!$AH$4="GIGAスクールパック",SUM($Q314,$S314)&lt;&gt;0),SUM($Q314,$S314),IF(AND(申込書!$AH$4="SKY安心GIGAタブレット",SUM($U314,$W314)&lt;&gt;0),SUM($U314,$W314),"")),"")</f>
        <v/>
      </c>
      <c r="FC314" s="157"/>
      <c r="FD314" s="82"/>
      <c r="FE314" s="80" t="str">
        <f>IF(AND(申込書!$C$111&lt;&gt;"▼プルダウンより選択してください",申込書!$C$111&lt;&gt;"",申込書!$P$111&lt;&gt;"YYYY/MM/DD",$G314&lt;&gt;""),申込書!$P$111,"")</f>
        <v/>
      </c>
      <c r="FF314" s="81" t="str">
        <f>IF(AND(申込書!$C$111&lt;&gt;"▼プルダウンより選択してください",申込書!$C$111&lt;&gt;"",$G314&lt;&gt;""),申込書!$M$111,"")</f>
        <v/>
      </c>
      <c r="FG314" s="81" t="str">
        <f>IF($FE$3&lt;&gt;"コンテンツなし",IF(AND(申込書!$AH$4="GIGAスクールパック",SUM($P314,$R314)&lt;&gt;0),SUM($P314,$R314),IF(AND(申込書!$AH$4="SKY安心GIGAタブレット",SUM($T314,$V314)&lt;&gt;0),SUM($T314,$V314),"")),"")</f>
        <v/>
      </c>
      <c r="FH314" s="81" t="str">
        <f>IF($FE$3&lt;&gt;"コンテンツなし",IF(AND(申込書!$AH$4="GIGAスクールパック",SUM($Q314,$S314)&lt;&gt;0),SUM($Q314,$S314),IF(AND(申込書!$AH$4="SKY安心GIGAタブレット",SUM($U314,$W314)&lt;&gt;0),SUM($U314,$W314),"")),"")</f>
        <v/>
      </c>
      <c r="FI314" s="157"/>
      <c r="FJ314" s="82"/>
      <c r="FK314" s="80" t="str">
        <f>IF(AND(申込書!$C$112&lt;&gt;"▼プルダウンより選択してください",申込書!$C$112&lt;&gt;"",申込書!$P$112&lt;&gt;"YYYY/MM/DD",$G314&lt;&gt;""),申込書!$P$112,"")</f>
        <v/>
      </c>
      <c r="FL314" s="81" t="str">
        <f>IF(AND(申込書!$C$112&lt;&gt;"▼プルダウンより選択してください",申込書!$C$112&lt;&gt;"",$G314&lt;&gt;""),申込書!$M$112,"")</f>
        <v/>
      </c>
      <c r="FM314" s="81" t="str">
        <f>IF($FK$3&lt;&gt;"コンテンツなし",IF(AND(申込書!$AH$4="GIGAスクールパック",SUM($P314,$R314)&lt;&gt;0),SUM($P314,$R314),IF(AND(申込書!$AH$4="SKY安心GIGAタブレット",SUM($T314,$V314)&lt;&gt;0),SUM($T314,$V314),"")),"")</f>
        <v/>
      </c>
      <c r="FN314" s="81" t="str">
        <f>IF($FK$3&lt;&gt;"コンテンツなし",IF(AND(申込書!$AH$4="GIGAスクールパック",SUM($Q314,$S314)&lt;&gt;0),SUM($Q314,$S314),IF(AND(申込書!$AH$4="SKY安心GIGAタブレット",SUM($U314,$W314)&lt;&gt;0),SUM($U314,$W314),"")),"")</f>
        <v/>
      </c>
      <c r="FO314" s="157"/>
      <c r="FP314" s="82"/>
      <c r="FQ314" s="80" t="str">
        <f>IF(AND(申込書!$C$113&lt;&gt;"▼プルダウンより選択してください",申込書!$C$113&lt;&gt;"",申込書!$P$113&lt;&gt;"YYYY/MM/DD",$G314&lt;&gt;""),申込書!$P$113,"")</f>
        <v/>
      </c>
      <c r="FR314" s="81" t="str">
        <f>IF(AND(申込書!$C$113&lt;&gt;"▼プルダウンより選択してください",申込書!$C$113&lt;&gt;"",$G314&lt;&gt;""),申込書!$M$113,"")</f>
        <v/>
      </c>
      <c r="FS314" s="81" t="str">
        <f>IF($FQ$3&lt;&gt;"コンテンツなし",IF(AND(申込書!$AH$4="GIGAスクールパック",SUM($P314,$R314)&lt;&gt;0),SUM($P314,$R314),IF(AND(申込書!$AH$4="SKY安心GIGAタブレット",SUM($T314,$V314)&lt;&gt;0),SUM($T314,$V314),"")),"")</f>
        <v/>
      </c>
      <c r="FT314" s="81" t="str">
        <f>IF($FQ$3&lt;&gt;"コンテンツなし",IF(AND(申込書!$AH$4="GIGAスクールパック",SUM($Q314,$S314)&lt;&gt;0),SUM($Q314,$S314),IF(AND(申込書!$AH$4="SKY安心GIGAタブレット",SUM($U314,$W314)&lt;&gt;0),SUM($U314,$W314),"")),"")</f>
        <v/>
      </c>
      <c r="FU314" s="157"/>
      <c r="FV314" s="82"/>
      <c r="FW314" s="80" t="str">
        <f>IF(AND(申込書!$C$114&lt;&gt;"▼プルダウンより選択してください",申込書!$C$114&lt;&gt;"",申込書!$P$114&lt;&gt;"YYYY/MM/DD",$G314&lt;&gt;""),申込書!$P$114,"")</f>
        <v/>
      </c>
      <c r="FX314" s="81" t="str">
        <f>IF(AND(申込書!$C$114&lt;&gt;"▼プルダウンより選択してください",申込書!$C$114&lt;&gt;"",$G314&lt;&gt;""),申込書!$M$114,"")</f>
        <v/>
      </c>
      <c r="FY314" s="81" t="str">
        <f>IF($FW$3&lt;&gt;"コンテンツなし",IF(AND(申込書!$AH$4="GIGAスクールパック",SUM($P314,$R314)&lt;&gt;0),SUM($P314,$R314),IF(AND(申込書!$AH$4="SKY安心GIGAタブレット",SUM($T314,$V314)&lt;&gt;0),SUM($T314,$V314),"")),"")</f>
        <v/>
      </c>
      <c r="FZ314" s="81" t="str">
        <f>IF($FW$3&lt;&gt;"コンテンツなし",IF(AND(申込書!$AH$4="GIGAスクールパック",SUM($Q314,$S314)&lt;&gt;0),SUM($Q314,$S314),IF(AND(申込書!$AH$4="SKY安心GIGAタブレット",SUM($U314,$W314)&lt;&gt;0),SUM($U314,$W314),"")),"")</f>
        <v/>
      </c>
      <c r="GA314" s="157"/>
      <c r="GB314" s="82"/>
      <c r="GC314" s="80" t="str">
        <f>IF(AND(申込書!$C$115&lt;&gt;"▼プルダウンより選択してください",申込書!$C$115&lt;&gt;"",申込書!$P$115&lt;&gt;"YYYY/MM/DD",$G314&lt;&gt;""),申込書!$P$115,"")</f>
        <v/>
      </c>
      <c r="GD314" s="81" t="str">
        <f>IF(AND(申込書!$C$115&lt;&gt;"▼プルダウンより選択してください",申込書!$C$115&lt;&gt;"",$G314&lt;&gt;""),申込書!$M$115,"")</f>
        <v/>
      </c>
      <c r="GE314" s="81" t="str">
        <f>IF($GC$3&lt;&gt;"コンテンツなし",IF(AND(申込書!$AH$4="GIGAスクールパック",SUM($P314,$R314)&lt;&gt;0),SUM($P314,$R314),IF(AND(申込書!$AH$4="SKY安心GIGAタブレット",SUM($T314,$V314)&lt;&gt;0),SUM($T314,$V314),"")),"")</f>
        <v/>
      </c>
      <c r="GF314" s="81" t="str">
        <f>IF($GC$3&lt;&gt;"コンテンツなし",IF(AND(申込書!$AH$4="GIGAスクールパック",SUM($Q314,$S314)&lt;&gt;0),SUM($Q314,$S314),IF(AND(申込書!$AH$4="SKY安心GIGAタブレット",SUM($U314,$W314)&lt;&gt;0),SUM($U314,$W314),"")),"")</f>
        <v/>
      </c>
      <c r="GG314" s="157"/>
      <c r="GH314" s="82"/>
      <c r="GI314" s="80" t="str">
        <f>IF(AND(申込書!$C$116&lt;&gt;"▼プルダウンより選択してください",申込書!$C$116&lt;&gt;"",申込書!$P$116&lt;&gt;"YYYY/MM/DD",$G314&lt;&gt;""),申込書!$P$116,"")</f>
        <v/>
      </c>
      <c r="GJ314" s="81" t="str">
        <f>IF(AND(申込書!$C$116&lt;&gt;"▼プルダウンより選択してください",申込書!$C$116&lt;&gt;"",$G314&lt;&gt;""),申込書!$M$116,"")</f>
        <v/>
      </c>
      <c r="GK314" s="81" t="str">
        <f>IF($GI$3&lt;&gt;"コンテンツなし",IF(AND(申込書!$AH$4="GIGAスクールパック",SUM($P314,$R314)&lt;&gt;0),SUM($P314,$R314),IF(AND(申込書!$AH$4="SKY安心GIGAタブレット",SUM($T314,$V314)&lt;&gt;0),SUM($T314,$V314),"")),"")</f>
        <v/>
      </c>
      <c r="GL314" s="81" t="str">
        <f>IF($GI$3&lt;&gt;"コンテンツなし",IF(AND(申込書!$AH$4="GIGAスクールパック",SUM($Q314,$S314)&lt;&gt;0),SUM($Q314,$S314),IF(AND(申込書!$AH$4="SKY安心GIGAタブレット",SUM($U314,$W314)&lt;&gt;0),SUM($U314,$W314),"")),"")</f>
        <v/>
      </c>
      <c r="GM314" s="157"/>
      <c r="GN314" s="82"/>
      <c r="GO314" s="80" t="str">
        <f>IF(AND(申込書!$C$117&lt;&gt;"▼プルダウンより選択してください",申込書!$C$117&lt;&gt;"",申込書!$P$117&lt;&gt;"YYYY/MM/DD",$G314&lt;&gt;""),申込書!$P$117,"")</f>
        <v/>
      </c>
      <c r="GP314" s="81" t="str">
        <f>IF(AND(申込書!$C$117&lt;&gt;"▼プルダウンより選択してください",申込書!$C$117&lt;&gt;"",$G314&lt;&gt;""),申込書!$M$117,"")</f>
        <v/>
      </c>
      <c r="GQ314" s="81" t="str">
        <f>IF($GO$3&lt;&gt;"コンテンツなし",IF(AND(申込書!$AH$4="GIGAスクールパック",SUM($P314,$R314)&lt;&gt;0),SUM($P314,$R314),IF(AND(申込書!$AH$4="SKY安心GIGAタブレット",SUM($T314,$V314)&lt;&gt;0),SUM($T314,$V314),"")),"")</f>
        <v/>
      </c>
      <c r="GR314" s="81" t="str">
        <f>IF($GO$3&lt;&gt;"コンテンツなし",IF(AND(申込書!$AH$4="GIGAスクールパック",SUM($Q314,$S314)&lt;&gt;0),SUM($Q314,$S314),IF(AND(申込書!$AH$4="SKY安心GIGAタブレット",SUM($U314,$W314)&lt;&gt;0),SUM($U314,$W314),"")),"")</f>
        <v/>
      </c>
      <c r="GS314" s="157"/>
      <c r="GT314" s="82"/>
      <c r="GU314" s="80" t="str">
        <f>IF(AND(申込書!$C$118&lt;&gt;"▼プルダウンより選択してください",申込書!$C$118&lt;&gt;"",申込書!$P$118&lt;&gt;"YYYY/MM/DD",$G314&lt;&gt;""),申込書!$P$118,"")</f>
        <v/>
      </c>
      <c r="GV314" s="81" t="str">
        <f>IF(AND(申込書!$C$118&lt;&gt;"▼プルダウンより選択してください",申込書!$C$118&lt;&gt;"",$G314&lt;&gt;""),申込書!$M$118,"")</f>
        <v/>
      </c>
      <c r="GW314" s="81" t="str">
        <f>IF($GU$3&lt;&gt;"コンテンツなし",IF(AND(申込書!$AH$4="GIGAスクールパック",SUM($P314,$R314)&lt;&gt;0),SUM($P314,$R314),IF(AND(申込書!$AH$4="SKY安心GIGAタブレット",SUM($T314,$V314)&lt;&gt;0),SUM($T314,$V314),"")),"")</f>
        <v/>
      </c>
      <c r="GX314" s="81" t="str">
        <f>IF($GU$3&lt;&gt;"コンテンツなし",IF(AND(申込書!$AH$4="GIGAスクールパック",SUM($Q314,$S314)&lt;&gt;0),SUM($Q314,$S314),IF(AND(申込書!$AH$4="SKY安心GIGAタブレット",SUM($U314,$W314)&lt;&gt;0),SUM($U314,$W314),"")),"")</f>
        <v/>
      </c>
      <c r="GY314" s="157"/>
      <c r="GZ314" s="82"/>
      <c r="HA314" s="80" t="str">
        <f>IF(AND(申込書!$C$119&lt;&gt;"▼プルダウンより選択してください",申込書!$C$119&lt;&gt;"",申込書!$P$119&lt;&gt;"YYYY/MM/DD",$G314&lt;&gt;""),申込書!$P$119,"")</f>
        <v/>
      </c>
      <c r="HB314" s="81" t="str">
        <f>IF(AND(申込書!$C$119&lt;&gt;"▼プルダウンより選択してください",申込書!$C$119&lt;&gt;"",$G314&lt;&gt;""),申込書!$M$119,"")</f>
        <v/>
      </c>
      <c r="HC314" s="81" t="str">
        <f>IF($HA$3&lt;&gt;"コンテンツなし",IF(AND(申込書!$AH$4="GIGAスクールパック",SUM($P314,$R314)&lt;&gt;0),SUM($P314,$R314),IF(AND(申込書!$AH$4="SKY安心GIGAタブレット",SUM($T314,$V314)&lt;&gt;0),SUM($T314,$V314),"")),"")</f>
        <v/>
      </c>
      <c r="HD314" s="81" t="str">
        <f>IF($HA$3&lt;&gt;"コンテンツなし",IF(AND(申込書!$AH$4="GIGAスクールパック",SUM($Q314,$S314)&lt;&gt;0),SUM($Q314,$S314),IF(AND(申込書!$AH$4="SKY安心GIGAタブレット",SUM($U314,$W314)&lt;&gt;0),SUM($U314,$W314),"")),"")</f>
        <v/>
      </c>
      <c r="HE314" s="157"/>
      <c r="HF314" s="82"/>
      <c r="HG314" s="83"/>
    </row>
    <row r="315" spans="2:215" ht="26.85" customHeight="1">
      <c r="B315" s="62">
        <f t="shared" si="4"/>
        <v>310</v>
      </c>
      <c r="C315" s="63"/>
      <c r="D315" s="64"/>
      <c r="E315" s="207"/>
      <c r="F315" s="65"/>
      <c r="G315" s="66"/>
      <c r="H315" s="67"/>
      <c r="I315" s="68"/>
      <c r="J315" s="69"/>
      <c r="K315" s="70"/>
      <c r="L315" s="71"/>
      <c r="M315" s="72"/>
      <c r="N315" s="73"/>
      <c r="O315" s="74"/>
      <c r="P315" s="179"/>
      <c r="Q315" s="180"/>
      <c r="R315" s="180"/>
      <c r="S315" s="181"/>
      <c r="T315" s="179"/>
      <c r="U315" s="180"/>
      <c r="V315" s="182"/>
      <c r="W315" s="181"/>
      <c r="X315" s="75"/>
      <c r="Y315" s="76"/>
      <c r="Z315" s="77"/>
      <c r="AA315" s="78"/>
      <c r="AB315" s="79"/>
      <c r="AC315" s="79"/>
      <c r="AD315" s="79"/>
      <c r="AE315" s="77"/>
      <c r="AF315" s="139"/>
      <c r="AG315" s="139"/>
      <c r="AH315" s="139"/>
      <c r="AI315" s="80" t="str">
        <f>IF(AND(申込書!$C$90&lt;&gt;"▼プルダウンより選択してください",申込書!$C$90&lt;&gt;"",申込書!$P$90&lt;&gt;"YYYY/MM/DD",$G315&lt;&gt;""),申込書!$P$90,"")</f>
        <v/>
      </c>
      <c r="AJ315" s="81" t="str">
        <f>IF(AND(申込書!$C$90&lt;&gt;"▼プルダウンより選択してください",申込書!$C$90&lt;&gt;"",$G315&lt;&gt;""),申込書!$M$90,"")</f>
        <v/>
      </c>
      <c r="AK315" s="81" t="str">
        <f>IF($AI$3&lt;&gt;"コンテンツなし",IF(AND(申込書!$AH$4="GIGAスクールパック",SUM($P315,$R315)&lt;&gt;0),SUM($P315,$R315),IF(AND(申込書!$AH$4="SKY安心GIGAタブレット",SUM($T315,$V315)&lt;&gt;0),SUM($T315,$V315),"")),"")</f>
        <v/>
      </c>
      <c r="AL315" s="81" t="str">
        <f>IF($AI$3&lt;&gt;"コンテンツなし",IF(AND(申込書!$AH$4="GIGAスクールパック",SUM($Q315,$S315)&lt;&gt;0),SUM($Q315,$S315),IF(AND(申込書!$AH$4="SKY安心GIGAタブレット",SUM($U315,$W315)&lt;&gt;0),SUM($U315,$W315),"")),"")</f>
        <v/>
      </c>
      <c r="AM315" s="157"/>
      <c r="AN315" s="82"/>
      <c r="AO315" s="80" t="str">
        <f>IF(AND(申込書!$C$91&lt;&gt;"▼プルダウンより選択してください",申込書!$C$91&lt;&gt;"",申込書!$P$91&lt;&gt;"YYYY/MM/DD",$G315&lt;&gt;""),申込書!$P$91,"")</f>
        <v/>
      </c>
      <c r="AP315" s="81" t="str">
        <f>IF(AND(申込書!$C$91&lt;&gt;"▼プルダウンより選択してください",申込書!$C$91&lt;&gt;"",$G315&lt;&gt;""),申込書!$M$91,"")</f>
        <v/>
      </c>
      <c r="AQ315" s="81" t="str">
        <f>IF($AO$3&lt;&gt;"コンテンツなし",IF(AND(申込書!$AH$4="GIGAスクールパック",SUM($P315,$R315)&lt;&gt;0),SUM($P315,$R315),IF(AND(申込書!$AH$4="SKY安心GIGAタブレット",SUM($T315,$V315)&lt;&gt;0),SUM($T315,$V315),"")),"")</f>
        <v/>
      </c>
      <c r="AR315" s="81" t="str">
        <f>IF($AO$3&lt;&gt;"コンテンツなし",IF(AND(申込書!$AH$4="GIGAスクールパック",SUM($Q315,$S315)&lt;&gt;0),SUM($Q315,$S315),IF(AND(申込書!$AH$4="SKY安心GIGAタブレット",SUM($U315,$W315)&lt;&gt;0),SUM($U315,$W315),"")),"")</f>
        <v/>
      </c>
      <c r="AS315" s="157"/>
      <c r="AT315" s="82"/>
      <c r="AU315" s="80" t="str">
        <f>IF(AND(申込書!$C$92&lt;&gt;"▼プルダウンより選択してください",申込書!$C$92&lt;&gt;"",申込書!$P$92&lt;&gt;"YYYY/MM/DD",$G315&lt;&gt;""),申込書!$P$92,"")</f>
        <v/>
      </c>
      <c r="AV315" s="81" t="str">
        <f>IF(AND(申込書!$C$92&lt;&gt;"▼プルダウンより選択してください",申込書!$C$92&lt;&gt;"",$G315&lt;&gt;""),申込書!$M$92,"")</f>
        <v/>
      </c>
      <c r="AW315" s="81" t="str">
        <f>IF($AU$3&lt;&gt;"コンテンツなし",IF(AND(申込書!$AH$4="GIGAスクールパック",SUM($P315,$R315)&lt;&gt;0),SUM($P315,$R315),IF(AND(申込書!$AH$4="SKY安心GIGAタブレット",SUM($T315,$V315)&lt;&gt;0),SUM($T315,$V315),"")),"")</f>
        <v/>
      </c>
      <c r="AX315" s="81" t="str">
        <f>IF($AU$3&lt;&gt;"コンテンツなし",IF(AND(申込書!$AH$4="GIGAスクールパック",SUM($Q315,$S315)&lt;&gt;0),SUM($Q315,$S315),IF(AND(申込書!$AH$4="SKY安心GIGAタブレット",SUM($U315,$W315)&lt;&gt;0),SUM($U315,$W315),"")),"")</f>
        <v/>
      </c>
      <c r="AY315" s="157"/>
      <c r="AZ315" s="82"/>
      <c r="BA315" s="80" t="str">
        <f>IF(AND(申込書!$C$93&lt;&gt;"▼プルダウンより選択してください",申込書!$C$93&lt;&gt;"",申込書!$P$93&lt;&gt;"YYYY/MM/DD",$G315&lt;&gt;""),申込書!$P$93,"")</f>
        <v/>
      </c>
      <c r="BB315" s="81" t="str">
        <f>IF(AND(申込書!$C$93&lt;&gt;"▼プルダウンより選択してください",申込書!$C$93&lt;&gt;"",申込書!$M$93&gt;=1,$G315&lt;&gt;""),申込書!$M$93,"")</f>
        <v/>
      </c>
      <c r="BC315" s="81" t="str">
        <f>IF($BA$3&lt;&gt;"コンテンツなし",IF(AND(申込書!$AH$4="GIGAスクールパック",SUM($P315,$R315)&lt;&gt;0),SUM($P315,$R315),IF(AND(申込書!$AH$4="SKY安心GIGAタブレット",SUM($T315,$V315)&lt;&gt;0),SUM($T315,$V315),"")),"")</f>
        <v/>
      </c>
      <c r="BD315" s="81" t="str">
        <f>IF($BA$3&lt;&gt;"コンテンツなし",IF(AND(申込書!$AH$4="GIGAスクールパック",SUM($Q315,$S315)&lt;&gt;0),SUM($Q315,$S315),IF(AND(申込書!$AH$4="SKY安心GIGAタブレット",SUM($U315,$W315)&lt;&gt;0),SUM($U315,$W315),"")),"")</f>
        <v/>
      </c>
      <c r="BE315" s="157"/>
      <c r="BF315" s="82"/>
      <c r="BG315" s="80" t="str">
        <f>IF(AND(申込書!$C$94&lt;&gt;"▼プルダウンより選択してください",申込書!$C$94&lt;&gt;"",申込書!$P$94&lt;&gt;"YYYY/MM/DD",$G315&lt;&gt;""),申込書!$P$94,"")</f>
        <v/>
      </c>
      <c r="BH315" s="81" t="str">
        <f>IF(AND(申込書!$C$94&lt;&gt;"▼プルダウンより選択してください",申込書!$C$94&lt;&gt;"",$G315&lt;&gt;""),申込書!$M$94,"")</f>
        <v/>
      </c>
      <c r="BI315" s="81" t="str">
        <f>IF($BG$3&lt;&gt;"コンテンツなし",IF(AND(申込書!$AH$4="GIGAスクールパック",SUM($P315,$R315)&lt;&gt;0),SUM($P315,$R315),IF(AND(申込書!$AH$4="SKY安心GIGAタブレット",SUM($T315,$V315)&lt;&gt;0),SUM($T315,$V315),"")),"")</f>
        <v/>
      </c>
      <c r="BJ315" s="81" t="str">
        <f>IF($BG$3&lt;&gt;"コンテンツなし",IF(AND(申込書!$AH$4="GIGAスクールパック",SUM($Q315,$S315)&lt;&gt;0),SUM($Q315,$S315),IF(AND(申込書!$AH$4="SKY安心GIGAタブレット",SUM($U315,$W315)&lt;&gt;0),SUM($U315,$W315),"")),"")</f>
        <v/>
      </c>
      <c r="BK315" s="157"/>
      <c r="BL315" s="82"/>
      <c r="BM315" s="80" t="str">
        <f>IF(AND(申込書!$C$95&lt;&gt;"▼プルダウンより選択してください",申込書!$C$95&lt;&gt;"",申込書!$P$95&lt;&gt;"YYYY/MM/DD",$G315&lt;&gt;""),申込書!$P$95,"")</f>
        <v/>
      </c>
      <c r="BN315" s="81" t="str">
        <f>IF(AND(申込書!$C$95&lt;&gt;"▼プルダウンより選択してください",申込書!$C$95&lt;&gt;"",$G315&lt;&gt;""),申込書!$M$95,"")</f>
        <v/>
      </c>
      <c r="BO315" s="81" t="str">
        <f>IF($BM$3&lt;&gt;"コンテンツなし",IF(AND(申込書!$AH$4="GIGAスクールパック",SUM($P315,$R315)&lt;&gt;0),SUM($P315,$R315),IF(AND(申込書!$AH$4="SKY安心GIGAタブレット",SUM($T315,$V315)&lt;&gt;0),SUM($T315,$V315),"")),"")</f>
        <v/>
      </c>
      <c r="BP315" s="81" t="str">
        <f>IF($BM$3&lt;&gt;"コンテンツなし",IF(AND(申込書!$AH$4="GIGAスクールパック",SUM($Q315,$S315)&lt;&gt;0),SUM($Q315,$S315),IF(AND(申込書!$AH$4="SKY安心GIGAタブレット",SUM($U315,$W315)&lt;&gt;0),SUM($U315,$W315),"")),"")</f>
        <v/>
      </c>
      <c r="BQ315" s="157"/>
      <c r="BR315" s="82"/>
      <c r="BS315" s="80" t="str">
        <f>IF(AND(申込書!$C$96&lt;&gt;"▼プルダウンより選択してください",申込書!$C$96&lt;&gt;"",申込書!$P$96&lt;&gt;"YYYY/MM/DD",$G315&lt;&gt;""),申込書!$P$96,"")</f>
        <v/>
      </c>
      <c r="BT315" s="81" t="str">
        <f>IF(AND(申込書!$C$96&lt;&gt;"▼プルダウンより選択してください",申込書!$C$96&lt;&gt;"",$G315&lt;&gt;""),申込書!$M$96,"")</f>
        <v/>
      </c>
      <c r="BU315" s="81" t="str">
        <f>IF($BS$3&lt;&gt;"コンテンツなし",IF(AND(申込書!$AH$4="GIGAスクールパック",SUM($P315,$R315)&lt;&gt;0),SUM($P315,$R315),IF(AND(申込書!$AH$4="SKY安心GIGAタブレット",SUM($T315,$V315)&lt;&gt;0),SUM($T315,$V315),"")),"")</f>
        <v/>
      </c>
      <c r="BV315" s="81" t="str">
        <f>IF($BS$3&lt;&gt;"コンテンツなし",IF(AND(申込書!$AH$4="GIGAスクールパック",SUM($Q315,$S315)&lt;&gt;0),SUM($Q315,$S315),IF(AND(申込書!$AH$4="SKY安心GIGAタブレット",SUM($U315,$W315)&lt;&gt;0),SUM($U315,$W315),"")),"")</f>
        <v/>
      </c>
      <c r="BW315" s="157"/>
      <c r="BX315" s="82"/>
      <c r="BY315" s="80" t="str">
        <f>IF(AND(申込書!$C$97&lt;&gt;"▼プルダウンより選択してください",申込書!$C$97&lt;&gt;"",申込書!$P$97&lt;&gt;"YYYY/MM/DD",$G315&lt;&gt;""),申込書!$P$97,"")</f>
        <v/>
      </c>
      <c r="BZ315" s="81" t="str">
        <f>IF(AND(申込書!$C$97&lt;&gt;"▼プルダウンより選択してください",申込書!$C$97&lt;&gt;"",$G315&lt;&gt;""),申込書!$M$97,"")</f>
        <v/>
      </c>
      <c r="CA315" s="81" t="str">
        <f>IF($BY$3&lt;&gt;"コンテンツなし",IF(AND(申込書!$AH$4="GIGAスクールパック",SUM($P315,$R315)&lt;&gt;0),SUM($P315,$R315),IF(AND(申込書!$AH$4="SKY安心GIGAタブレット",SUM($T315,$V315)&lt;&gt;0),SUM($T315,$V315),"")),"")</f>
        <v/>
      </c>
      <c r="CB315" s="81" t="str">
        <f>IF($BY$3&lt;&gt;"コンテンツなし",IF(AND(申込書!$AH$4="GIGAスクールパック",SUM($Q315,$S315)&lt;&gt;0),SUM($Q315,$S315),IF(AND(申込書!$AH$4="SKY安心GIGAタブレット",SUM($U315,$W315)&lt;&gt;0),SUM($U315,$W315),"")),"")</f>
        <v/>
      </c>
      <c r="CC315" s="157"/>
      <c r="CD315" s="82"/>
      <c r="CE315" s="80" t="str">
        <f>IF(AND(申込書!$C$98&lt;&gt;"▼プルダウンより選択してください",申込書!$C$98&lt;&gt;"",申込書!$P$98&lt;&gt;"YYYY/MM/DD",$G315&lt;&gt;""),申込書!$P$98,"")</f>
        <v/>
      </c>
      <c r="CF315" s="81" t="str">
        <f>IF(AND(申込書!$C$98&lt;&gt;"▼プルダウンより選択してください",申込書!$C$98&lt;&gt;"",$G315&lt;&gt;""),申込書!$M$98,"")</f>
        <v/>
      </c>
      <c r="CG315" s="81" t="str">
        <f>IF($CE$3&lt;&gt;"コンテンツなし",IF(AND(申込書!$AH$4="GIGAスクールパック",SUM($P315,$R315)&lt;&gt;0),SUM($P315,$R315),IF(AND(申込書!$AH$4="SKY安心GIGAタブレット",SUM($T315,$V315)&lt;&gt;0),SUM($T315,$V315),"")),"")</f>
        <v/>
      </c>
      <c r="CH315" s="81" t="str">
        <f>IF($CE$3&lt;&gt;"コンテンツなし",IF(AND(申込書!$AH$4="GIGAスクールパック",SUM($Q315,$S315)&lt;&gt;0),SUM($Q315,$S315),IF(AND(申込書!$AH$4="SKY安心GIGAタブレット",SUM($U315,$W315)&lt;&gt;0),SUM($U315,$W315),"")),"")</f>
        <v/>
      </c>
      <c r="CI315" s="157"/>
      <c r="CJ315" s="82"/>
      <c r="CK315" s="80" t="str">
        <f>IF(AND(申込書!$C$99&lt;&gt;"▼プルダウンより選択してください",申込書!$C$99&lt;&gt;"",申込書!$P$99&lt;&gt;"YYYY/MM/DD",$G315&lt;&gt;""),申込書!$P$99,"")</f>
        <v/>
      </c>
      <c r="CL315" s="81" t="str">
        <f>IF(AND(申込書!$C$99&lt;&gt;"▼プルダウンより選択してください",申込書!$C$99&lt;&gt;"",$G315&lt;&gt;""),申込書!$M$99,"")</f>
        <v/>
      </c>
      <c r="CM315" s="81" t="str">
        <f>IF($CK$3&lt;&gt;"コンテンツなし",IF(AND(申込書!$AH$4="GIGAスクールパック",SUM($P315,$R315)&lt;&gt;0),SUM($P315,$R315),IF(AND(申込書!$AH$4="SKY安心GIGAタブレット",SUM($T315,$V315)&lt;&gt;0),SUM($T315,$V315),"")),"")</f>
        <v/>
      </c>
      <c r="CN315" s="81" t="str">
        <f>IF($CK$3&lt;&gt;"コンテンツなし",IF(AND(申込書!$AH$4="GIGAスクールパック",SUM($Q315,$S315)&lt;&gt;0),SUM($Q315,$S315),IF(AND(申込書!$AH$4="SKY安心GIGAタブレット",SUM($U315,$W315)&lt;&gt;0),SUM($U315,$W315),"")),"")</f>
        <v/>
      </c>
      <c r="CO315" s="157"/>
      <c r="CP315" s="82"/>
      <c r="CQ315" s="80" t="str">
        <f>IF(AND(申込書!$C$100&lt;&gt;"▼プルダウンより選択してください",申込書!$C$100&lt;&gt;"",申込書!$P$100&lt;&gt;"YYYY/MM/DD",$G315&lt;&gt;""),申込書!$P$100,"")</f>
        <v/>
      </c>
      <c r="CR315" s="81" t="str">
        <f>IF(AND(申込書!$C$100&lt;&gt;"▼プルダウンより選択してください",申込書!$C$100&lt;&gt;"",$G315&lt;&gt;""),申込書!$M$100,"")</f>
        <v/>
      </c>
      <c r="CS315" s="81" t="str">
        <f>IF($CQ$3&lt;&gt;"コンテンツなし",IF(AND(申込書!$AH$4="GIGAスクールパック",SUM($P315,$R315)&lt;&gt;0),SUM($P315,$R315),IF(AND(申込書!$AH$4="SKY安心GIGAタブレット",SUM($T315,$V315)&lt;&gt;0),SUM($T315,$V315),"")),"")</f>
        <v/>
      </c>
      <c r="CT315" s="81" t="str">
        <f>IF($CQ$3&lt;&gt;"コンテンツなし",IF(AND(申込書!$AH$4="GIGAスクールパック",SUM($Q315,$S315)&lt;&gt;0),SUM($Q315,$S315),IF(AND(申込書!$AH$4="SKY安心GIGAタブレット",SUM($U315,$W315)&lt;&gt;0),SUM($U315,$W315),"")),"")</f>
        <v/>
      </c>
      <c r="CU315" s="81"/>
      <c r="CV315" s="82"/>
      <c r="CW315" s="80" t="str">
        <f>IF(AND(申込書!$C$101&lt;&gt;"▼プルダウンより選択してください",申込書!$C$101&lt;&gt;"",申込書!$P$101&lt;&gt;"YYYY/MM/DD",$G315&lt;&gt;""),申込書!$P$101,"")</f>
        <v/>
      </c>
      <c r="CX315" s="81" t="str">
        <f>IF(AND(申込書!$C$101&lt;&gt;"▼プルダウンより選択してください",申込書!$C$101&lt;&gt;"",$G315&lt;&gt;""),申込書!$M$101,"")</f>
        <v/>
      </c>
      <c r="CY315" s="81" t="str">
        <f>IF($CW$3&lt;&gt;"コンテンツなし",IF(AND(申込書!$AH$4="GIGAスクールパック",SUM($P315,$R315)&lt;&gt;0),SUM($P315,$R315),IF(AND(申込書!$AH$4="SKY安心GIGAタブレット",SUM($T315,$V315)&lt;&gt;0),SUM($T315,$V315),"")),"")</f>
        <v/>
      </c>
      <c r="CZ315" s="81" t="str">
        <f>IF($CW$3&lt;&gt;"コンテンツなし",IF(AND(申込書!$AH$4="GIGAスクールパック",SUM($Q315,$S315)&lt;&gt;0),SUM($Q315,$S315),IF(AND(申込書!$AH$4="SKY安心GIGAタブレット",SUM($U315,$W315)&lt;&gt;0),SUM($U315,$W315),"")),"")</f>
        <v/>
      </c>
      <c r="DA315" s="81"/>
      <c r="DB315" s="82"/>
      <c r="DC315" s="80" t="str">
        <f>IF(AND(申込書!$C$102&lt;&gt;"▼プルダウンより選択してください",申込書!$C$102&lt;&gt;"",申込書!$P$102&lt;&gt;"YYYY/MM/DD",$G315&lt;&gt;""),申込書!$P$102,"")</f>
        <v/>
      </c>
      <c r="DD315" s="81" t="str">
        <f>IF(AND(申込書!$C$102&lt;&gt;"▼プルダウンより選択してください",申込書!$C$102&lt;&gt;"",$G315&lt;&gt;""),申込書!$M$102,"")</f>
        <v/>
      </c>
      <c r="DE315" s="81" t="str">
        <f>IF($DC$3&lt;&gt;"コンテンツなし",IF(AND(申込書!$AH$4="GIGAスクールパック",SUM($P315,$R315)&lt;&gt;0),SUM($P315,$R315),IF(AND(申込書!$AH$4="SKY安心GIGAタブレット",SUM($T315,$V315)&lt;&gt;0),SUM($T315,$V315),"")),"")</f>
        <v/>
      </c>
      <c r="DF315" s="81" t="str">
        <f>IF($DC$3&lt;&gt;"コンテンツなし",IF(AND(申込書!$AH$4="GIGAスクールパック",SUM($Q315,$S315)&lt;&gt;0),SUM($Q315,$S315),IF(AND(申込書!$AH$4="SKY安心GIGAタブレット",SUM($U315,$W315)&lt;&gt;0),SUM($U315,$W315),"")),"")</f>
        <v/>
      </c>
      <c r="DG315" s="81"/>
      <c r="DH315" s="82"/>
      <c r="DI315" s="80" t="str">
        <f>IF(AND(申込書!$C$103&lt;&gt;"▼プルダウンより選択してください",申込書!$C$103&lt;&gt;"",申込書!$P$103&lt;&gt;"YYYY/MM/DD",$G315&lt;&gt;""),申込書!$P$103,"")</f>
        <v/>
      </c>
      <c r="DJ315" s="81" t="str">
        <f>IF(AND(申込書!$C$103&lt;&gt;"▼プルダウンより選択してください",申込書!$C$103&lt;&gt;"",$G315&lt;&gt;""),申込書!$M$103,"")</f>
        <v/>
      </c>
      <c r="DK315" s="81" t="str">
        <f>IF($DI$3&lt;&gt;"コンテンツなし",IF(AND(申込書!$AH$4="GIGAスクールパック",SUM($P315,$R315)&lt;&gt;0),SUM($P315,$R315),IF(AND(申込書!$AH$4="SKY安心GIGAタブレット",SUM($T315,$V315)&lt;&gt;0),SUM($T315,$V315),"")),"")</f>
        <v/>
      </c>
      <c r="DL315" s="81" t="str">
        <f>IF($DI$3&lt;&gt;"コンテンツなし",IF(AND(申込書!$AH$4="GIGAスクールパック",SUM($Q315,$S315)&lt;&gt;0),SUM($Q315,$S315),IF(AND(申込書!$AH$4="SKY安心GIGAタブレット",SUM($U315,$W315)&lt;&gt;0),SUM($U315,$W315),"")),"")</f>
        <v/>
      </c>
      <c r="DM315" s="81"/>
      <c r="DN315" s="82"/>
      <c r="DO315" s="80" t="str">
        <f>IF(AND(申込書!$C$104&lt;&gt;"▼プルダウンより選択してください",申込書!$C$104&lt;&gt;"",申込書!$P$104&lt;&gt;"YYYY/MM/DD",$G315&lt;&gt;""),申込書!$P$104,"")</f>
        <v/>
      </c>
      <c r="DP315" s="81" t="str">
        <f>IF(AND(申込書!$C$104&lt;&gt;"▼プルダウンより選択してください",申込書!$C$104&lt;&gt;"",$G315&lt;&gt;""),申込書!$M$104,"")</f>
        <v/>
      </c>
      <c r="DQ315" s="81" t="str">
        <f>IF($DO$3&lt;&gt;"コンテンツなし",IF(AND(申込書!$AH$4="GIGAスクールパック",SUM($P315,$R315)&lt;&gt;0),SUM($P315,$R315),IF(AND(申込書!$AH$4="SKY安心GIGAタブレット",SUM($T315,$V315)&lt;&gt;0),SUM($T315,$V315),"")),"")</f>
        <v/>
      </c>
      <c r="DR315" s="81" t="str">
        <f>IF($DO$3&lt;&gt;"コンテンツなし",IF(AND(申込書!$AH$4="GIGAスクールパック",SUM($Q315,$S315)&lt;&gt;0),SUM($Q315,$S315),IF(AND(申込書!$AH$4="SKY安心GIGAタブレット",SUM($U315,$W315)&lt;&gt;0),SUM($U315,$W315),"")),"")</f>
        <v/>
      </c>
      <c r="DS315" s="81"/>
      <c r="DT315" s="82"/>
      <c r="DU315" s="80" t="str">
        <f>IF(AND(申込書!$C$105&lt;&gt;"▼プルダウンより選択してください",申込書!$C$105&lt;&gt;"",申込書!$P$105&lt;&gt;"YYYY/MM/DD",$G315&lt;&gt;""),申込書!$P$105,"")</f>
        <v/>
      </c>
      <c r="DV315" s="81" t="str">
        <f>IF(AND(申込書!$C$105&lt;&gt;"▼プルダウンより選択してください",申込書!$C$105&lt;&gt;"",$G315&lt;&gt;""),申込書!$M$105,"")</f>
        <v/>
      </c>
      <c r="DW315" s="81" t="str">
        <f>IF($DU$3&lt;&gt;"コンテンツなし",IF(AND(申込書!$AH$4="GIGAスクールパック",SUM($P315,$R315)&lt;&gt;0),SUM($P315,$R315),IF(AND(申込書!$AH$4="SKY安心GIGAタブレット",SUM($T315,$V315)&lt;&gt;0),SUM($T315,$V315),"")),"")</f>
        <v/>
      </c>
      <c r="DX315" s="81" t="str">
        <f>IF($DU$3&lt;&gt;"コンテンツなし",IF(AND(申込書!$AH$4="GIGAスクールパック",SUM($Q315,$S315)&lt;&gt;0),SUM($Q315,$S315),IF(AND(申込書!$AH$4="SKY安心GIGAタブレット",SUM($U315,$W315)&lt;&gt;0),SUM($U315,$W315),"")),"")</f>
        <v/>
      </c>
      <c r="DY315" s="157"/>
      <c r="DZ315" s="82"/>
      <c r="EA315" s="80" t="str">
        <f>IF(AND(申込書!$C$106&lt;&gt;"▼プルダウンより選択してください",申込書!$C$106&lt;&gt;"",申込書!$P$106&lt;&gt;"YYYY/MM/DD",$G315&lt;&gt;""),申込書!$P$106,"")</f>
        <v/>
      </c>
      <c r="EB315" s="81" t="str">
        <f>IF(AND(申込書!$C$106&lt;&gt;"▼プルダウンより選択してください",申込書!$C$106&lt;&gt;"",$G315&lt;&gt;""),申込書!$M$106,"")</f>
        <v/>
      </c>
      <c r="EC315" s="81" t="str">
        <f>IF($EA$3&lt;&gt;"コンテンツなし",IF(AND(申込書!$AH$4="GIGAスクールパック",SUM($P315,$R315)&lt;&gt;0),SUM($P315,$R315),IF(AND(申込書!$AH$4="SKY安心GIGAタブレット",SUM($T315,$V315)&lt;&gt;0),SUM($T315,$V315),"")),"")</f>
        <v/>
      </c>
      <c r="ED315" s="81" t="str">
        <f>IF($EA$3&lt;&gt;"コンテンツなし",IF(AND(申込書!$AH$4="GIGAスクールパック",SUM($Q315,$S315)&lt;&gt;0),SUM($Q315,$S315),IF(AND(申込書!$AH$4="SKY安心GIGAタブレット",SUM($U315,$W315)&lt;&gt;0),SUM($U315,$W315),"")),"")</f>
        <v/>
      </c>
      <c r="EE315" s="157"/>
      <c r="EF315" s="82"/>
      <c r="EG315" s="80" t="str">
        <f>IF(AND(申込書!$C$107&lt;&gt;"▼プルダウンより選択してください",申込書!$C$107&lt;&gt;"",申込書!$P$107&lt;&gt;"YYYY/MM/DD",$G315&lt;&gt;""),申込書!$P$107,"")</f>
        <v/>
      </c>
      <c r="EH315" s="81" t="str">
        <f>IF(AND(申込書!$C$107&lt;&gt;"▼プルダウンより選択してください",申込書!$C$107&lt;&gt;"",$G315&lt;&gt;""),申込書!$M$107,"")</f>
        <v/>
      </c>
      <c r="EI315" s="81" t="str">
        <f>IF($EG$3&lt;&gt;"コンテンツなし",IF(AND(申込書!$AH$4="GIGAスクールパック",SUM($P315,$R315)&lt;&gt;0),SUM($P315,$R315),IF(AND(申込書!$AH$4="SKY安心GIGAタブレット",SUM($T315,$V315)&lt;&gt;0),SUM($T315,$V315),"")),"")</f>
        <v/>
      </c>
      <c r="EJ315" s="81" t="str">
        <f>IF($EG$3&lt;&gt;"コンテンツなし",IF(AND(申込書!$AH$4="GIGAスクールパック",SUM($Q315,$S315)&lt;&gt;0),SUM($Q315,$S315),IF(AND(申込書!$AH$4="SKY安心GIGAタブレット",SUM($U315,$W315)&lt;&gt;0),SUM($U315,$W315),"")),"")</f>
        <v/>
      </c>
      <c r="EK315" s="157"/>
      <c r="EL315" s="82"/>
      <c r="EM315" s="80" t="str">
        <f>IF(AND(申込書!$C$108&lt;&gt;"▼プルダウンより選択してください",申込書!$C$108&lt;&gt;"",申込書!$P$108&lt;&gt;"YYYY/MM/DD",$G315&lt;&gt;""),申込書!$P$108,"")</f>
        <v/>
      </c>
      <c r="EN315" s="81" t="str">
        <f>IF(AND(申込書!$C$108&lt;&gt;"▼プルダウンより選択してください",申込書!$C$108&lt;&gt;"",$G315&lt;&gt;""),申込書!$M$108,"")</f>
        <v/>
      </c>
      <c r="EO315" s="81" t="str">
        <f>IF($EM$3&lt;&gt;"コンテンツなし",IF(AND(申込書!$AH$4="GIGAスクールパック",SUM($P315,$R315)&lt;&gt;0),SUM($P315,$R315),IF(AND(申込書!$AH$4="SKY安心GIGAタブレット",SUM($T315,$V315)&lt;&gt;0),SUM($T315,$V315),"")),"")</f>
        <v/>
      </c>
      <c r="EP315" s="81" t="str">
        <f>IF($EM$3&lt;&gt;"コンテンツなし",IF(AND(申込書!$AH$4="GIGAスクールパック",SUM($Q315,$S315)&lt;&gt;0),SUM($Q315,$S315),IF(AND(申込書!$AH$4="SKY安心GIGAタブレット",SUM($U315,$W315)&lt;&gt;0),SUM($U315,$W315),"")),"")</f>
        <v/>
      </c>
      <c r="EQ315" s="157"/>
      <c r="ER315" s="82"/>
      <c r="ES315" s="80" t="str">
        <f>IF(AND(申込書!$C$109&lt;&gt;"▼プルダウンより選択してください",申込書!$C$109&lt;&gt;"",申込書!$P$109&lt;&gt;"YYYY/MM/DD",$G315&lt;&gt;""),申込書!$P$109,"")</f>
        <v/>
      </c>
      <c r="ET315" s="81" t="str">
        <f>IF(AND(申込書!$C$109&lt;&gt;"▼プルダウンより選択してください",申込書!$C$109&lt;&gt;"",$G315&lt;&gt;""),申込書!$M$109,"")</f>
        <v/>
      </c>
      <c r="EU315" s="81" t="str">
        <f>IF($ES$3&lt;&gt;"コンテンツなし",IF(AND(申込書!$AH$4="GIGAスクールパック",SUM($P315,$R315)&lt;&gt;0),SUM($P315,$R315),IF(AND(申込書!$AH$4="SKY安心GIGAタブレット",SUM($T315,$V315)&lt;&gt;0),SUM($T315,$V315),"")),"")</f>
        <v/>
      </c>
      <c r="EV315" s="81" t="str">
        <f>IF($ES$3&lt;&gt;"コンテンツなし",IF(AND(申込書!$AH$4="GIGAスクールパック",SUM($Q315,$S315)&lt;&gt;0),SUM($Q315,$S315),IF(AND(申込書!$AH$4="SKY安心GIGAタブレット",SUM($U315,$W315)&lt;&gt;0),SUM($U315,$W315),"")),"")</f>
        <v/>
      </c>
      <c r="EW315" s="157"/>
      <c r="EX315" s="82"/>
      <c r="EY315" s="80" t="str">
        <f>IF(AND(申込書!$C$110&lt;&gt;"▼プルダウンより選択してください",申込書!$C$110&lt;&gt;"",申込書!$P$110&lt;&gt;"YYYY/MM/DD",$G315&lt;&gt;""),申込書!$P$110,"")</f>
        <v/>
      </c>
      <c r="EZ315" s="81" t="str">
        <f>IF(AND(申込書!$C$110&lt;&gt;"▼プルダウンより選択してください",申込書!$C$110&lt;&gt;"",$G315&lt;&gt;""),申込書!$M$110,"")</f>
        <v/>
      </c>
      <c r="FA315" s="81" t="str">
        <f>IF($EY$3&lt;&gt;"コンテンツなし",IF(AND(申込書!$AH$4="GIGAスクールパック",SUM($P315,$R315)&lt;&gt;0),SUM($P315,$R315),IF(AND(申込書!$AH$4="SKY安心GIGAタブレット",SUM($T315,$V315)&lt;&gt;0),SUM($T315,$V315),"")),"")</f>
        <v/>
      </c>
      <c r="FB315" s="81" t="str">
        <f>IF($EY$3&lt;&gt;"コンテンツなし",IF(AND(申込書!$AH$4="GIGAスクールパック",SUM($Q315,$S315)&lt;&gt;0),SUM($Q315,$S315),IF(AND(申込書!$AH$4="SKY安心GIGAタブレット",SUM($U315,$W315)&lt;&gt;0),SUM($U315,$W315),"")),"")</f>
        <v/>
      </c>
      <c r="FC315" s="157"/>
      <c r="FD315" s="82"/>
      <c r="FE315" s="80" t="str">
        <f>IF(AND(申込書!$C$111&lt;&gt;"▼プルダウンより選択してください",申込書!$C$111&lt;&gt;"",申込書!$P$111&lt;&gt;"YYYY/MM/DD",$G315&lt;&gt;""),申込書!$P$111,"")</f>
        <v/>
      </c>
      <c r="FF315" s="81" t="str">
        <f>IF(AND(申込書!$C$111&lt;&gt;"▼プルダウンより選択してください",申込書!$C$111&lt;&gt;"",$G315&lt;&gt;""),申込書!$M$111,"")</f>
        <v/>
      </c>
      <c r="FG315" s="81" t="str">
        <f>IF($FE$3&lt;&gt;"コンテンツなし",IF(AND(申込書!$AH$4="GIGAスクールパック",SUM($P315,$R315)&lt;&gt;0),SUM($P315,$R315),IF(AND(申込書!$AH$4="SKY安心GIGAタブレット",SUM($T315,$V315)&lt;&gt;0),SUM($T315,$V315),"")),"")</f>
        <v/>
      </c>
      <c r="FH315" s="81" t="str">
        <f>IF($FE$3&lt;&gt;"コンテンツなし",IF(AND(申込書!$AH$4="GIGAスクールパック",SUM($Q315,$S315)&lt;&gt;0),SUM($Q315,$S315),IF(AND(申込書!$AH$4="SKY安心GIGAタブレット",SUM($U315,$W315)&lt;&gt;0),SUM($U315,$W315),"")),"")</f>
        <v/>
      </c>
      <c r="FI315" s="157"/>
      <c r="FJ315" s="82"/>
      <c r="FK315" s="80" t="str">
        <f>IF(AND(申込書!$C$112&lt;&gt;"▼プルダウンより選択してください",申込書!$C$112&lt;&gt;"",申込書!$P$112&lt;&gt;"YYYY/MM/DD",$G315&lt;&gt;""),申込書!$P$112,"")</f>
        <v/>
      </c>
      <c r="FL315" s="81" t="str">
        <f>IF(AND(申込書!$C$112&lt;&gt;"▼プルダウンより選択してください",申込書!$C$112&lt;&gt;"",$G315&lt;&gt;""),申込書!$M$112,"")</f>
        <v/>
      </c>
      <c r="FM315" s="81" t="str">
        <f>IF($FK$3&lt;&gt;"コンテンツなし",IF(AND(申込書!$AH$4="GIGAスクールパック",SUM($P315,$R315)&lt;&gt;0),SUM($P315,$R315),IF(AND(申込書!$AH$4="SKY安心GIGAタブレット",SUM($T315,$V315)&lt;&gt;0),SUM($T315,$V315),"")),"")</f>
        <v/>
      </c>
      <c r="FN315" s="81" t="str">
        <f>IF($FK$3&lt;&gt;"コンテンツなし",IF(AND(申込書!$AH$4="GIGAスクールパック",SUM($Q315,$S315)&lt;&gt;0),SUM($Q315,$S315),IF(AND(申込書!$AH$4="SKY安心GIGAタブレット",SUM($U315,$W315)&lt;&gt;0),SUM($U315,$W315),"")),"")</f>
        <v/>
      </c>
      <c r="FO315" s="157"/>
      <c r="FP315" s="82"/>
      <c r="FQ315" s="80" t="str">
        <f>IF(AND(申込書!$C$113&lt;&gt;"▼プルダウンより選択してください",申込書!$C$113&lt;&gt;"",申込書!$P$113&lt;&gt;"YYYY/MM/DD",$G315&lt;&gt;""),申込書!$P$113,"")</f>
        <v/>
      </c>
      <c r="FR315" s="81" t="str">
        <f>IF(AND(申込書!$C$113&lt;&gt;"▼プルダウンより選択してください",申込書!$C$113&lt;&gt;"",$G315&lt;&gt;""),申込書!$M$113,"")</f>
        <v/>
      </c>
      <c r="FS315" s="81" t="str">
        <f>IF($FQ$3&lt;&gt;"コンテンツなし",IF(AND(申込書!$AH$4="GIGAスクールパック",SUM($P315,$R315)&lt;&gt;0),SUM($P315,$R315),IF(AND(申込書!$AH$4="SKY安心GIGAタブレット",SUM($T315,$V315)&lt;&gt;0),SUM($T315,$V315),"")),"")</f>
        <v/>
      </c>
      <c r="FT315" s="81" t="str">
        <f>IF($FQ$3&lt;&gt;"コンテンツなし",IF(AND(申込書!$AH$4="GIGAスクールパック",SUM($Q315,$S315)&lt;&gt;0),SUM($Q315,$S315),IF(AND(申込書!$AH$4="SKY安心GIGAタブレット",SUM($U315,$W315)&lt;&gt;0),SUM($U315,$W315),"")),"")</f>
        <v/>
      </c>
      <c r="FU315" s="157"/>
      <c r="FV315" s="82"/>
      <c r="FW315" s="80" t="str">
        <f>IF(AND(申込書!$C$114&lt;&gt;"▼プルダウンより選択してください",申込書!$C$114&lt;&gt;"",申込書!$P$114&lt;&gt;"YYYY/MM/DD",$G315&lt;&gt;""),申込書!$P$114,"")</f>
        <v/>
      </c>
      <c r="FX315" s="81" t="str">
        <f>IF(AND(申込書!$C$114&lt;&gt;"▼プルダウンより選択してください",申込書!$C$114&lt;&gt;"",$G315&lt;&gt;""),申込書!$M$114,"")</f>
        <v/>
      </c>
      <c r="FY315" s="81" t="str">
        <f>IF($FW$3&lt;&gt;"コンテンツなし",IF(AND(申込書!$AH$4="GIGAスクールパック",SUM($P315,$R315)&lt;&gt;0),SUM($P315,$R315),IF(AND(申込書!$AH$4="SKY安心GIGAタブレット",SUM($T315,$V315)&lt;&gt;0),SUM($T315,$V315),"")),"")</f>
        <v/>
      </c>
      <c r="FZ315" s="81" t="str">
        <f>IF($FW$3&lt;&gt;"コンテンツなし",IF(AND(申込書!$AH$4="GIGAスクールパック",SUM($Q315,$S315)&lt;&gt;0),SUM($Q315,$S315),IF(AND(申込書!$AH$4="SKY安心GIGAタブレット",SUM($U315,$W315)&lt;&gt;0),SUM($U315,$W315),"")),"")</f>
        <v/>
      </c>
      <c r="GA315" s="157"/>
      <c r="GB315" s="82"/>
      <c r="GC315" s="80" t="str">
        <f>IF(AND(申込書!$C$115&lt;&gt;"▼プルダウンより選択してください",申込書!$C$115&lt;&gt;"",申込書!$P$115&lt;&gt;"YYYY/MM/DD",$G315&lt;&gt;""),申込書!$P$115,"")</f>
        <v/>
      </c>
      <c r="GD315" s="81" t="str">
        <f>IF(AND(申込書!$C$115&lt;&gt;"▼プルダウンより選択してください",申込書!$C$115&lt;&gt;"",$G315&lt;&gt;""),申込書!$M$115,"")</f>
        <v/>
      </c>
      <c r="GE315" s="81" t="str">
        <f>IF($GC$3&lt;&gt;"コンテンツなし",IF(AND(申込書!$AH$4="GIGAスクールパック",SUM($P315,$R315)&lt;&gt;0),SUM($P315,$R315),IF(AND(申込書!$AH$4="SKY安心GIGAタブレット",SUM($T315,$V315)&lt;&gt;0),SUM($T315,$V315),"")),"")</f>
        <v/>
      </c>
      <c r="GF315" s="81" t="str">
        <f>IF($GC$3&lt;&gt;"コンテンツなし",IF(AND(申込書!$AH$4="GIGAスクールパック",SUM($Q315,$S315)&lt;&gt;0),SUM($Q315,$S315),IF(AND(申込書!$AH$4="SKY安心GIGAタブレット",SUM($U315,$W315)&lt;&gt;0),SUM($U315,$W315),"")),"")</f>
        <v/>
      </c>
      <c r="GG315" s="157"/>
      <c r="GH315" s="82"/>
      <c r="GI315" s="80" t="str">
        <f>IF(AND(申込書!$C$116&lt;&gt;"▼プルダウンより選択してください",申込書!$C$116&lt;&gt;"",申込書!$P$116&lt;&gt;"YYYY/MM/DD",$G315&lt;&gt;""),申込書!$P$116,"")</f>
        <v/>
      </c>
      <c r="GJ315" s="81" t="str">
        <f>IF(AND(申込書!$C$116&lt;&gt;"▼プルダウンより選択してください",申込書!$C$116&lt;&gt;"",$G315&lt;&gt;""),申込書!$M$116,"")</f>
        <v/>
      </c>
      <c r="GK315" s="81" t="str">
        <f>IF($GI$3&lt;&gt;"コンテンツなし",IF(AND(申込書!$AH$4="GIGAスクールパック",SUM($P315,$R315)&lt;&gt;0),SUM($P315,$R315),IF(AND(申込書!$AH$4="SKY安心GIGAタブレット",SUM($T315,$V315)&lt;&gt;0),SUM($T315,$V315),"")),"")</f>
        <v/>
      </c>
      <c r="GL315" s="81" t="str">
        <f>IF($GI$3&lt;&gt;"コンテンツなし",IF(AND(申込書!$AH$4="GIGAスクールパック",SUM($Q315,$S315)&lt;&gt;0),SUM($Q315,$S315),IF(AND(申込書!$AH$4="SKY安心GIGAタブレット",SUM($U315,$W315)&lt;&gt;0),SUM($U315,$W315),"")),"")</f>
        <v/>
      </c>
      <c r="GM315" s="157"/>
      <c r="GN315" s="82"/>
      <c r="GO315" s="80" t="str">
        <f>IF(AND(申込書!$C$117&lt;&gt;"▼プルダウンより選択してください",申込書!$C$117&lt;&gt;"",申込書!$P$117&lt;&gt;"YYYY/MM/DD",$G315&lt;&gt;""),申込書!$P$117,"")</f>
        <v/>
      </c>
      <c r="GP315" s="81" t="str">
        <f>IF(AND(申込書!$C$117&lt;&gt;"▼プルダウンより選択してください",申込書!$C$117&lt;&gt;"",$G315&lt;&gt;""),申込書!$M$117,"")</f>
        <v/>
      </c>
      <c r="GQ315" s="81" t="str">
        <f>IF($GO$3&lt;&gt;"コンテンツなし",IF(AND(申込書!$AH$4="GIGAスクールパック",SUM($P315,$R315)&lt;&gt;0),SUM($P315,$R315),IF(AND(申込書!$AH$4="SKY安心GIGAタブレット",SUM($T315,$V315)&lt;&gt;0),SUM($T315,$V315),"")),"")</f>
        <v/>
      </c>
      <c r="GR315" s="81" t="str">
        <f>IF($GO$3&lt;&gt;"コンテンツなし",IF(AND(申込書!$AH$4="GIGAスクールパック",SUM($Q315,$S315)&lt;&gt;0),SUM($Q315,$S315),IF(AND(申込書!$AH$4="SKY安心GIGAタブレット",SUM($U315,$W315)&lt;&gt;0),SUM($U315,$W315),"")),"")</f>
        <v/>
      </c>
      <c r="GS315" s="157"/>
      <c r="GT315" s="82"/>
      <c r="GU315" s="80" t="str">
        <f>IF(AND(申込書!$C$118&lt;&gt;"▼プルダウンより選択してください",申込書!$C$118&lt;&gt;"",申込書!$P$118&lt;&gt;"YYYY/MM/DD",$G315&lt;&gt;""),申込書!$P$118,"")</f>
        <v/>
      </c>
      <c r="GV315" s="81" t="str">
        <f>IF(AND(申込書!$C$118&lt;&gt;"▼プルダウンより選択してください",申込書!$C$118&lt;&gt;"",$G315&lt;&gt;""),申込書!$M$118,"")</f>
        <v/>
      </c>
      <c r="GW315" s="81" t="str">
        <f>IF($GU$3&lt;&gt;"コンテンツなし",IF(AND(申込書!$AH$4="GIGAスクールパック",SUM($P315,$R315)&lt;&gt;0),SUM($P315,$R315),IF(AND(申込書!$AH$4="SKY安心GIGAタブレット",SUM($T315,$V315)&lt;&gt;0),SUM($T315,$V315),"")),"")</f>
        <v/>
      </c>
      <c r="GX315" s="81" t="str">
        <f>IF($GU$3&lt;&gt;"コンテンツなし",IF(AND(申込書!$AH$4="GIGAスクールパック",SUM($Q315,$S315)&lt;&gt;0),SUM($Q315,$S315),IF(AND(申込書!$AH$4="SKY安心GIGAタブレット",SUM($U315,$W315)&lt;&gt;0),SUM($U315,$W315),"")),"")</f>
        <v/>
      </c>
      <c r="GY315" s="157"/>
      <c r="GZ315" s="82"/>
      <c r="HA315" s="80" t="str">
        <f>IF(AND(申込書!$C$119&lt;&gt;"▼プルダウンより選択してください",申込書!$C$119&lt;&gt;"",申込書!$P$119&lt;&gt;"YYYY/MM/DD",$G315&lt;&gt;""),申込書!$P$119,"")</f>
        <v/>
      </c>
      <c r="HB315" s="81" t="str">
        <f>IF(AND(申込書!$C$119&lt;&gt;"▼プルダウンより選択してください",申込書!$C$119&lt;&gt;"",$G315&lt;&gt;""),申込書!$M$119,"")</f>
        <v/>
      </c>
      <c r="HC315" s="81" t="str">
        <f>IF($HA$3&lt;&gt;"コンテンツなし",IF(AND(申込書!$AH$4="GIGAスクールパック",SUM($P315,$R315)&lt;&gt;0),SUM($P315,$R315),IF(AND(申込書!$AH$4="SKY安心GIGAタブレット",SUM($T315,$V315)&lt;&gt;0),SUM($T315,$V315),"")),"")</f>
        <v/>
      </c>
      <c r="HD315" s="81" t="str">
        <f>IF($HA$3&lt;&gt;"コンテンツなし",IF(AND(申込書!$AH$4="GIGAスクールパック",SUM($Q315,$S315)&lt;&gt;0),SUM($Q315,$S315),IF(AND(申込書!$AH$4="SKY安心GIGAタブレット",SUM($U315,$W315)&lt;&gt;0),SUM($U315,$W315),"")),"")</f>
        <v/>
      </c>
      <c r="HE315" s="157"/>
      <c r="HF315" s="82"/>
      <c r="HG315" s="83"/>
    </row>
    <row r="316" spans="2:215" ht="26.85" customHeight="1">
      <c r="B316" s="62">
        <f t="shared" si="4"/>
        <v>311</v>
      </c>
      <c r="C316" s="63"/>
      <c r="D316" s="64"/>
      <c r="E316" s="207"/>
      <c r="F316" s="65"/>
      <c r="G316" s="66"/>
      <c r="H316" s="67"/>
      <c r="I316" s="68"/>
      <c r="J316" s="69"/>
      <c r="K316" s="70"/>
      <c r="L316" s="71"/>
      <c r="M316" s="72"/>
      <c r="N316" s="73"/>
      <c r="O316" s="74"/>
      <c r="P316" s="179"/>
      <c r="Q316" s="180"/>
      <c r="R316" s="180"/>
      <c r="S316" s="181"/>
      <c r="T316" s="179"/>
      <c r="U316" s="180"/>
      <c r="V316" s="182"/>
      <c r="W316" s="181"/>
      <c r="X316" s="75"/>
      <c r="Y316" s="76"/>
      <c r="Z316" s="77"/>
      <c r="AA316" s="78"/>
      <c r="AB316" s="79"/>
      <c r="AC316" s="79"/>
      <c r="AD316" s="79"/>
      <c r="AE316" s="77"/>
      <c r="AF316" s="139"/>
      <c r="AG316" s="139"/>
      <c r="AH316" s="139"/>
      <c r="AI316" s="80" t="str">
        <f>IF(AND(申込書!$C$90&lt;&gt;"▼プルダウンより選択してください",申込書!$C$90&lt;&gt;"",申込書!$P$90&lt;&gt;"YYYY/MM/DD",$G316&lt;&gt;""),申込書!$P$90,"")</f>
        <v/>
      </c>
      <c r="AJ316" s="81" t="str">
        <f>IF(AND(申込書!$C$90&lt;&gt;"▼プルダウンより選択してください",申込書!$C$90&lt;&gt;"",$G316&lt;&gt;""),申込書!$M$90,"")</f>
        <v/>
      </c>
      <c r="AK316" s="81" t="str">
        <f>IF($AI$3&lt;&gt;"コンテンツなし",IF(AND(申込書!$AH$4="GIGAスクールパック",SUM($P316,$R316)&lt;&gt;0),SUM($P316,$R316),IF(AND(申込書!$AH$4="SKY安心GIGAタブレット",SUM($T316,$V316)&lt;&gt;0),SUM($T316,$V316),"")),"")</f>
        <v/>
      </c>
      <c r="AL316" s="81" t="str">
        <f>IF($AI$3&lt;&gt;"コンテンツなし",IF(AND(申込書!$AH$4="GIGAスクールパック",SUM($Q316,$S316)&lt;&gt;0),SUM($Q316,$S316),IF(AND(申込書!$AH$4="SKY安心GIGAタブレット",SUM($U316,$W316)&lt;&gt;0),SUM($U316,$W316),"")),"")</f>
        <v/>
      </c>
      <c r="AM316" s="157"/>
      <c r="AN316" s="82"/>
      <c r="AO316" s="80" t="str">
        <f>IF(AND(申込書!$C$91&lt;&gt;"▼プルダウンより選択してください",申込書!$C$91&lt;&gt;"",申込書!$P$91&lt;&gt;"YYYY/MM/DD",$G316&lt;&gt;""),申込書!$P$91,"")</f>
        <v/>
      </c>
      <c r="AP316" s="81" t="str">
        <f>IF(AND(申込書!$C$91&lt;&gt;"▼プルダウンより選択してください",申込書!$C$91&lt;&gt;"",$G316&lt;&gt;""),申込書!$M$91,"")</f>
        <v/>
      </c>
      <c r="AQ316" s="81" t="str">
        <f>IF($AO$3&lt;&gt;"コンテンツなし",IF(AND(申込書!$AH$4="GIGAスクールパック",SUM($P316,$R316)&lt;&gt;0),SUM($P316,$R316),IF(AND(申込書!$AH$4="SKY安心GIGAタブレット",SUM($T316,$V316)&lt;&gt;0),SUM($T316,$V316),"")),"")</f>
        <v/>
      </c>
      <c r="AR316" s="81" t="str">
        <f>IF($AO$3&lt;&gt;"コンテンツなし",IF(AND(申込書!$AH$4="GIGAスクールパック",SUM($Q316,$S316)&lt;&gt;0),SUM($Q316,$S316),IF(AND(申込書!$AH$4="SKY安心GIGAタブレット",SUM($U316,$W316)&lt;&gt;0),SUM($U316,$W316),"")),"")</f>
        <v/>
      </c>
      <c r="AS316" s="157"/>
      <c r="AT316" s="82"/>
      <c r="AU316" s="80" t="str">
        <f>IF(AND(申込書!$C$92&lt;&gt;"▼プルダウンより選択してください",申込書!$C$92&lt;&gt;"",申込書!$P$92&lt;&gt;"YYYY/MM/DD",$G316&lt;&gt;""),申込書!$P$92,"")</f>
        <v/>
      </c>
      <c r="AV316" s="81" t="str">
        <f>IF(AND(申込書!$C$92&lt;&gt;"▼プルダウンより選択してください",申込書!$C$92&lt;&gt;"",$G316&lt;&gt;""),申込書!$M$92,"")</f>
        <v/>
      </c>
      <c r="AW316" s="81" t="str">
        <f>IF($AU$3&lt;&gt;"コンテンツなし",IF(AND(申込書!$AH$4="GIGAスクールパック",SUM($P316,$R316)&lt;&gt;0),SUM($P316,$R316),IF(AND(申込書!$AH$4="SKY安心GIGAタブレット",SUM($T316,$V316)&lt;&gt;0),SUM($T316,$V316),"")),"")</f>
        <v/>
      </c>
      <c r="AX316" s="81" t="str">
        <f>IF($AU$3&lt;&gt;"コンテンツなし",IF(AND(申込書!$AH$4="GIGAスクールパック",SUM($Q316,$S316)&lt;&gt;0),SUM($Q316,$S316),IF(AND(申込書!$AH$4="SKY安心GIGAタブレット",SUM($U316,$W316)&lt;&gt;0),SUM($U316,$W316),"")),"")</f>
        <v/>
      </c>
      <c r="AY316" s="157"/>
      <c r="AZ316" s="82"/>
      <c r="BA316" s="80" t="str">
        <f>IF(AND(申込書!$C$93&lt;&gt;"▼プルダウンより選択してください",申込書!$C$93&lt;&gt;"",申込書!$P$93&lt;&gt;"YYYY/MM/DD",$G316&lt;&gt;""),申込書!$P$93,"")</f>
        <v/>
      </c>
      <c r="BB316" s="81" t="str">
        <f>IF(AND(申込書!$C$93&lt;&gt;"▼プルダウンより選択してください",申込書!$C$93&lt;&gt;"",申込書!$M$93&gt;=1,$G316&lt;&gt;""),申込書!$M$93,"")</f>
        <v/>
      </c>
      <c r="BC316" s="81" t="str">
        <f>IF($BA$3&lt;&gt;"コンテンツなし",IF(AND(申込書!$AH$4="GIGAスクールパック",SUM($P316,$R316)&lt;&gt;0),SUM($P316,$R316),IF(AND(申込書!$AH$4="SKY安心GIGAタブレット",SUM($T316,$V316)&lt;&gt;0),SUM($T316,$V316),"")),"")</f>
        <v/>
      </c>
      <c r="BD316" s="81" t="str">
        <f>IF($BA$3&lt;&gt;"コンテンツなし",IF(AND(申込書!$AH$4="GIGAスクールパック",SUM($Q316,$S316)&lt;&gt;0),SUM($Q316,$S316),IF(AND(申込書!$AH$4="SKY安心GIGAタブレット",SUM($U316,$W316)&lt;&gt;0),SUM($U316,$W316),"")),"")</f>
        <v/>
      </c>
      <c r="BE316" s="157"/>
      <c r="BF316" s="82"/>
      <c r="BG316" s="80" t="str">
        <f>IF(AND(申込書!$C$94&lt;&gt;"▼プルダウンより選択してください",申込書!$C$94&lt;&gt;"",申込書!$P$94&lt;&gt;"YYYY/MM/DD",$G316&lt;&gt;""),申込書!$P$94,"")</f>
        <v/>
      </c>
      <c r="BH316" s="81" t="str">
        <f>IF(AND(申込書!$C$94&lt;&gt;"▼プルダウンより選択してください",申込書!$C$94&lt;&gt;"",$G316&lt;&gt;""),申込書!$M$94,"")</f>
        <v/>
      </c>
      <c r="BI316" s="81" t="str">
        <f>IF($BG$3&lt;&gt;"コンテンツなし",IF(AND(申込書!$AH$4="GIGAスクールパック",SUM($P316,$R316)&lt;&gt;0),SUM($P316,$R316),IF(AND(申込書!$AH$4="SKY安心GIGAタブレット",SUM($T316,$V316)&lt;&gt;0),SUM($T316,$V316),"")),"")</f>
        <v/>
      </c>
      <c r="BJ316" s="81" t="str">
        <f>IF($BG$3&lt;&gt;"コンテンツなし",IF(AND(申込書!$AH$4="GIGAスクールパック",SUM($Q316,$S316)&lt;&gt;0),SUM($Q316,$S316),IF(AND(申込書!$AH$4="SKY安心GIGAタブレット",SUM($U316,$W316)&lt;&gt;0),SUM($U316,$W316),"")),"")</f>
        <v/>
      </c>
      <c r="BK316" s="157"/>
      <c r="BL316" s="82"/>
      <c r="BM316" s="80" t="str">
        <f>IF(AND(申込書!$C$95&lt;&gt;"▼プルダウンより選択してください",申込書!$C$95&lt;&gt;"",申込書!$P$95&lt;&gt;"YYYY/MM/DD",$G316&lt;&gt;""),申込書!$P$95,"")</f>
        <v/>
      </c>
      <c r="BN316" s="81" t="str">
        <f>IF(AND(申込書!$C$95&lt;&gt;"▼プルダウンより選択してください",申込書!$C$95&lt;&gt;"",$G316&lt;&gt;""),申込書!$M$95,"")</f>
        <v/>
      </c>
      <c r="BO316" s="81" t="str">
        <f>IF($BM$3&lt;&gt;"コンテンツなし",IF(AND(申込書!$AH$4="GIGAスクールパック",SUM($P316,$R316)&lt;&gt;0),SUM($P316,$R316),IF(AND(申込書!$AH$4="SKY安心GIGAタブレット",SUM($T316,$V316)&lt;&gt;0),SUM($T316,$V316),"")),"")</f>
        <v/>
      </c>
      <c r="BP316" s="81" t="str">
        <f>IF($BM$3&lt;&gt;"コンテンツなし",IF(AND(申込書!$AH$4="GIGAスクールパック",SUM($Q316,$S316)&lt;&gt;0),SUM($Q316,$S316),IF(AND(申込書!$AH$4="SKY安心GIGAタブレット",SUM($U316,$W316)&lt;&gt;0),SUM($U316,$W316),"")),"")</f>
        <v/>
      </c>
      <c r="BQ316" s="157"/>
      <c r="BR316" s="82"/>
      <c r="BS316" s="80" t="str">
        <f>IF(AND(申込書!$C$96&lt;&gt;"▼プルダウンより選択してください",申込書!$C$96&lt;&gt;"",申込書!$P$96&lt;&gt;"YYYY/MM/DD",$G316&lt;&gt;""),申込書!$P$96,"")</f>
        <v/>
      </c>
      <c r="BT316" s="81" t="str">
        <f>IF(AND(申込書!$C$96&lt;&gt;"▼プルダウンより選択してください",申込書!$C$96&lt;&gt;"",$G316&lt;&gt;""),申込書!$M$96,"")</f>
        <v/>
      </c>
      <c r="BU316" s="81" t="str">
        <f>IF($BS$3&lt;&gt;"コンテンツなし",IF(AND(申込書!$AH$4="GIGAスクールパック",SUM($P316,$R316)&lt;&gt;0),SUM($P316,$R316),IF(AND(申込書!$AH$4="SKY安心GIGAタブレット",SUM($T316,$V316)&lt;&gt;0),SUM($T316,$V316),"")),"")</f>
        <v/>
      </c>
      <c r="BV316" s="81" t="str">
        <f>IF($BS$3&lt;&gt;"コンテンツなし",IF(AND(申込書!$AH$4="GIGAスクールパック",SUM($Q316,$S316)&lt;&gt;0),SUM($Q316,$S316),IF(AND(申込書!$AH$4="SKY安心GIGAタブレット",SUM($U316,$W316)&lt;&gt;0),SUM($U316,$W316),"")),"")</f>
        <v/>
      </c>
      <c r="BW316" s="157"/>
      <c r="BX316" s="82"/>
      <c r="BY316" s="80" t="str">
        <f>IF(AND(申込書!$C$97&lt;&gt;"▼プルダウンより選択してください",申込書!$C$97&lt;&gt;"",申込書!$P$97&lt;&gt;"YYYY/MM/DD",$G316&lt;&gt;""),申込書!$P$97,"")</f>
        <v/>
      </c>
      <c r="BZ316" s="81" t="str">
        <f>IF(AND(申込書!$C$97&lt;&gt;"▼プルダウンより選択してください",申込書!$C$97&lt;&gt;"",$G316&lt;&gt;""),申込書!$M$97,"")</f>
        <v/>
      </c>
      <c r="CA316" s="81" t="str">
        <f>IF($BY$3&lt;&gt;"コンテンツなし",IF(AND(申込書!$AH$4="GIGAスクールパック",SUM($P316,$R316)&lt;&gt;0),SUM($P316,$R316),IF(AND(申込書!$AH$4="SKY安心GIGAタブレット",SUM($T316,$V316)&lt;&gt;0),SUM($T316,$V316),"")),"")</f>
        <v/>
      </c>
      <c r="CB316" s="81" t="str">
        <f>IF($BY$3&lt;&gt;"コンテンツなし",IF(AND(申込書!$AH$4="GIGAスクールパック",SUM($Q316,$S316)&lt;&gt;0),SUM($Q316,$S316),IF(AND(申込書!$AH$4="SKY安心GIGAタブレット",SUM($U316,$W316)&lt;&gt;0),SUM($U316,$W316),"")),"")</f>
        <v/>
      </c>
      <c r="CC316" s="157"/>
      <c r="CD316" s="82"/>
      <c r="CE316" s="80" t="str">
        <f>IF(AND(申込書!$C$98&lt;&gt;"▼プルダウンより選択してください",申込書!$C$98&lt;&gt;"",申込書!$P$98&lt;&gt;"YYYY/MM/DD",$G316&lt;&gt;""),申込書!$P$98,"")</f>
        <v/>
      </c>
      <c r="CF316" s="81" t="str">
        <f>IF(AND(申込書!$C$98&lt;&gt;"▼プルダウンより選択してください",申込書!$C$98&lt;&gt;"",$G316&lt;&gt;""),申込書!$M$98,"")</f>
        <v/>
      </c>
      <c r="CG316" s="81" t="str">
        <f>IF($CE$3&lt;&gt;"コンテンツなし",IF(AND(申込書!$AH$4="GIGAスクールパック",SUM($P316,$R316)&lt;&gt;0),SUM($P316,$R316),IF(AND(申込書!$AH$4="SKY安心GIGAタブレット",SUM($T316,$V316)&lt;&gt;0),SUM($T316,$V316),"")),"")</f>
        <v/>
      </c>
      <c r="CH316" s="81" t="str">
        <f>IF($CE$3&lt;&gt;"コンテンツなし",IF(AND(申込書!$AH$4="GIGAスクールパック",SUM($Q316,$S316)&lt;&gt;0),SUM($Q316,$S316),IF(AND(申込書!$AH$4="SKY安心GIGAタブレット",SUM($U316,$W316)&lt;&gt;0),SUM($U316,$W316),"")),"")</f>
        <v/>
      </c>
      <c r="CI316" s="157"/>
      <c r="CJ316" s="82"/>
      <c r="CK316" s="80" t="str">
        <f>IF(AND(申込書!$C$99&lt;&gt;"▼プルダウンより選択してください",申込書!$C$99&lt;&gt;"",申込書!$P$99&lt;&gt;"YYYY/MM/DD",$G316&lt;&gt;""),申込書!$P$99,"")</f>
        <v/>
      </c>
      <c r="CL316" s="81" t="str">
        <f>IF(AND(申込書!$C$99&lt;&gt;"▼プルダウンより選択してください",申込書!$C$99&lt;&gt;"",$G316&lt;&gt;""),申込書!$M$99,"")</f>
        <v/>
      </c>
      <c r="CM316" s="81" t="str">
        <f>IF($CK$3&lt;&gt;"コンテンツなし",IF(AND(申込書!$AH$4="GIGAスクールパック",SUM($P316,$R316)&lt;&gt;0),SUM($P316,$R316),IF(AND(申込書!$AH$4="SKY安心GIGAタブレット",SUM($T316,$V316)&lt;&gt;0),SUM($T316,$V316),"")),"")</f>
        <v/>
      </c>
      <c r="CN316" s="81" t="str">
        <f>IF($CK$3&lt;&gt;"コンテンツなし",IF(AND(申込書!$AH$4="GIGAスクールパック",SUM($Q316,$S316)&lt;&gt;0),SUM($Q316,$S316),IF(AND(申込書!$AH$4="SKY安心GIGAタブレット",SUM($U316,$W316)&lt;&gt;0),SUM($U316,$W316),"")),"")</f>
        <v/>
      </c>
      <c r="CO316" s="157"/>
      <c r="CP316" s="82"/>
      <c r="CQ316" s="80" t="str">
        <f>IF(AND(申込書!$C$100&lt;&gt;"▼プルダウンより選択してください",申込書!$C$100&lt;&gt;"",申込書!$P$100&lt;&gt;"YYYY/MM/DD",$G316&lt;&gt;""),申込書!$P$100,"")</f>
        <v/>
      </c>
      <c r="CR316" s="81" t="str">
        <f>IF(AND(申込書!$C$100&lt;&gt;"▼プルダウンより選択してください",申込書!$C$100&lt;&gt;"",$G316&lt;&gt;""),申込書!$M$100,"")</f>
        <v/>
      </c>
      <c r="CS316" s="81" t="str">
        <f>IF($CQ$3&lt;&gt;"コンテンツなし",IF(AND(申込書!$AH$4="GIGAスクールパック",SUM($P316,$R316)&lt;&gt;0),SUM($P316,$R316),IF(AND(申込書!$AH$4="SKY安心GIGAタブレット",SUM($T316,$V316)&lt;&gt;0),SUM($T316,$V316),"")),"")</f>
        <v/>
      </c>
      <c r="CT316" s="81" t="str">
        <f>IF($CQ$3&lt;&gt;"コンテンツなし",IF(AND(申込書!$AH$4="GIGAスクールパック",SUM($Q316,$S316)&lt;&gt;0),SUM($Q316,$S316),IF(AND(申込書!$AH$4="SKY安心GIGAタブレット",SUM($U316,$W316)&lt;&gt;0),SUM($U316,$W316),"")),"")</f>
        <v/>
      </c>
      <c r="CU316" s="81"/>
      <c r="CV316" s="82"/>
      <c r="CW316" s="80" t="str">
        <f>IF(AND(申込書!$C$101&lt;&gt;"▼プルダウンより選択してください",申込書!$C$101&lt;&gt;"",申込書!$P$101&lt;&gt;"YYYY/MM/DD",$G316&lt;&gt;""),申込書!$P$101,"")</f>
        <v/>
      </c>
      <c r="CX316" s="81" t="str">
        <f>IF(AND(申込書!$C$101&lt;&gt;"▼プルダウンより選択してください",申込書!$C$101&lt;&gt;"",$G316&lt;&gt;""),申込書!$M$101,"")</f>
        <v/>
      </c>
      <c r="CY316" s="81" t="str">
        <f>IF($CW$3&lt;&gt;"コンテンツなし",IF(AND(申込書!$AH$4="GIGAスクールパック",SUM($P316,$R316)&lt;&gt;0),SUM($P316,$R316),IF(AND(申込書!$AH$4="SKY安心GIGAタブレット",SUM($T316,$V316)&lt;&gt;0),SUM($T316,$V316),"")),"")</f>
        <v/>
      </c>
      <c r="CZ316" s="81" t="str">
        <f>IF($CW$3&lt;&gt;"コンテンツなし",IF(AND(申込書!$AH$4="GIGAスクールパック",SUM($Q316,$S316)&lt;&gt;0),SUM($Q316,$S316),IF(AND(申込書!$AH$4="SKY安心GIGAタブレット",SUM($U316,$W316)&lt;&gt;0),SUM($U316,$W316),"")),"")</f>
        <v/>
      </c>
      <c r="DA316" s="81"/>
      <c r="DB316" s="82"/>
      <c r="DC316" s="80" t="str">
        <f>IF(AND(申込書!$C$102&lt;&gt;"▼プルダウンより選択してください",申込書!$C$102&lt;&gt;"",申込書!$P$102&lt;&gt;"YYYY/MM/DD",$G316&lt;&gt;""),申込書!$P$102,"")</f>
        <v/>
      </c>
      <c r="DD316" s="81" t="str">
        <f>IF(AND(申込書!$C$102&lt;&gt;"▼プルダウンより選択してください",申込書!$C$102&lt;&gt;"",$G316&lt;&gt;""),申込書!$M$102,"")</f>
        <v/>
      </c>
      <c r="DE316" s="81" t="str">
        <f>IF($DC$3&lt;&gt;"コンテンツなし",IF(AND(申込書!$AH$4="GIGAスクールパック",SUM($P316,$R316)&lt;&gt;0),SUM($P316,$R316),IF(AND(申込書!$AH$4="SKY安心GIGAタブレット",SUM($T316,$V316)&lt;&gt;0),SUM($T316,$V316),"")),"")</f>
        <v/>
      </c>
      <c r="DF316" s="81" t="str">
        <f>IF($DC$3&lt;&gt;"コンテンツなし",IF(AND(申込書!$AH$4="GIGAスクールパック",SUM($Q316,$S316)&lt;&gt;0),SUM($Q316,$S316),IF(AND(申込書!$AH$4="SKY安心GIGAタブレット",SUM($U316,$W316)&lt;&gt;0),SUM($U316,$W316),"")),"")</f>
        <v/>
      </c>
      <c r="DG316" s="81"/>
      <c r="DH316" s="82"/>
      <c r="DI316" s="80" t="str">
        <f>IF(AND(申込書!$C$103&lt;&gt;"▼プルダウンより選択してください",申込書!$C$103&lt;&gt;"",申込書!$P$103&lt;&gt;"YYYY/MM/DD",$G316&lt;&gt;""),申込書!$P$103,"")</f>
        <v/>
      </c>
      <c r="DJ316" s="81" t="str">
        <f>IF(AND(申込書!$C$103&lt;&gt;"▼プルダウンより選択してください",申込書!$C$103&lt;&gt;"",$G316&lt;&gt;""),申込書!$M$103,"")</f>
        <v/>
      </c>
      <c r="DK316" s="81" t="str">
        <f>IF($DI$3&lt;&gt;"コンテンツなし",IF(AND(申込書!$AH$4="GIGAスクールパック",SUM($P316,$R316)&lt;&gt;0),SUM($P316,$R316),IF(AND(申込書!$AH$4="SKY安心GIGAタブレット",SUM($T316,$V316)&lt;&gt;0),SUM($T316,$V316),"")),"")</f>
        <v/>
      </c>
      <c r="DL316" s="81" t="str">
        <f>IF($DI$3&lt;&gt;"コンテンツなし",IF(AND(申込書!$AH$4="GIGAスクールパック",SUM($Q316,$S316)&lt;&gt;0),SUM($Q316,$S316),IF(AND(申込書!$AH$4="SKY安心GIGAタブレット",SUM($U316,$W316)&lt;&gt;0),SUM($U316,$W316),"")),"")</f>
        <v/>
      </c>
      <c r="DM316" s="81"/>
      <c r="DN316" s="82"/>
      <c r="DO316" s="80" t="str">
        <f>IF(AND(申込書!$C$104&lt;&gt;"▼プルダウンより選択してください",申込書!$C$104&lt;&gt;"",申込書!$P$104&lt;&gt;"YYYY/MM/DD",$G316&lt;&gt;""),申込書!$P$104,"")</f>
        <v/>
      </c>
      <c r="DP316" s="81" t="str">
        <f>IF(AND(申込書!$C$104&lt;&gt;"▼プルダウンより選択してください",申込書!$C$104&lt;&gt;"",$G316&lt;&gt;""),申込書!$M$104,"")</f>
        <v/>
      </c>
      <c r="DQ316" s="81" t="str">
        <f>IF($DO$3&lt;&gt;"コンテンツなし",IF(AND(申込書!$AH$4="GIGAスクールパック",SUM($P316,$R316)&lt;&gt;0),SUM($P316,$R316),IF(AND(申込書!$AH$4="SKY安心GIGAタブレット",SUM($T316,$V316)&lt;&gt;0),SUM($T316,$V316),"")),"")</f>
        <v/>
      </c>
      <c r="DR316" s="81" t="str">
        <f>IF($DO$3&lt;&gt;"コンテンツなし",IF(AND(申込書!$AH$4="GIGAスクールパック",SUM($Q316,$S316)&lt;&gt;0),SUM($Q316,$S316),IF(AND(申込書!$AH$4="SKY安心GIGAタブレット",SUM($U316,$W316)&lt;&gt;0),SUM($U316,$W316),"")),"")</f>
        <v/>
      </c>
      <c r="DS316" s="81"/>
      <c r="DT316" s="82"/>
      <c r="DU316" s="80" t="str">
        <f>IF(AND(申込書!$C$105&lt;&gt;"▼プルダウンより選択してください",申込書!$C$105&lt;&gt;"",申込書!$P$105&lt;&gt;"YYYY/MM/DD",$G316&lt;&gt;""),申込書!$P$105,"")</f>
        <v/>
      </c>
      <c r="DV316" s="81" t="str">
        <f>IF(AND(申込書!$C$105&lt;&gt;"▼プルダウンより選択してください",申込書!$C$105&lt;&gt;"",$G316&lt;&gt;""),申込書!$M$105,"")</f>
        <v/>
      </c>
      <c r="DW316" s="81" t="str">
        <f>IF($DU$3&lt;&gt;"コンテンツなし",IF(AND(申込書!$AH$4="GIGAスクールパック",SUM($P316,$R316)&lt;&gt;0),SUM($P316,$R316),IF(AND(申込書!$AH$4="SKY安心GIGAタブレット",SUM($T316,$V316)&lt;&gt;0),SUM($T316,$V316),"")),"")</f>
        <v/>
      </c>
      <c r="DX316" s="81" t="str">
        <f>IF($DU$3&lt;&gt;"コンテンツなし",IF(AND(申込書!$AH$4="GIGAスクールパック",SUM($Q316,$S316)&lt;&gt;0),SUM($Q316,$S316),IF(AND(申込書!$AH$4="SKY安心GIGAタブレット",SUM($U316,$W316)&lt;&gt;0),SUM($U316,$W316),"")),"")</f>
        <v/>
      </c>
      <c r="DY316" s="157"/>
      <c r="DZ316" s="82"/>
      <c r="EA316" s="80" t="str">
        <f>IF(AND(申込書!$C$106&lt;&gt;"▼プルダウンより選択してください",申込書!$C$106&lt;&gt;"",申込書!$P$106&lt;&gt;"YYYY/MM/DD",$G316&lt;&gt;""),申込書!$P$106,"")</f>
        <v/>
      </c>
      <c r="EB316" s="81" t="str">
        <f>IF(AND(申込書!$C$106&lt;&gt;"▼プルダウンより選択してください",申込書!$C$106&lt;&gt;"",$G316&lt;&gt;""),申込書!$M$106,"")</f>
        <v/>
      </c>
      <c r="EC316" s="81" t="str">
        <f>IF($EA$3&lt;&gt;"コンテンツなし",IF(AND(申込書!$AH$4="GIGAスクールパック",SUM($P316,$R316)&lt;&gt;0),SUM($P316,$R316),IF(AND(申込書!$AH$4="SKY安心GIGAタブレット",SUM($T316,$V316)&lt;&gt;0),SUM($T316,$V316),"")),"")</f>
        <v/>
      </c>
      <c r="ED316" s="81" t="str">
        <f>IF($EA$3&lt;&gt;"コンテンツなし",IF(AND(申込書!$AH$4="GIGAスクールパック",SUM($Q316,$S316)&lt;&gt;0),SUM($Q316,$S316),IF(AND(申込書!$AH$4="SKY安心GIGAタブレット",SUM($U316,$W316)&lt;&gt;0),SUM($U316,$W316),"")),"")</f>
        <v/>
      </c>
      <c r="EE316" s="157"/>
      <c r="EF316" s="82"/>
      <c r="EG316" s="80" t="str">
        <f>IF(AND(申込書!$C$107&lt;&gt;"▼プルダウンより選択してください",申込書!$C$107&lt;&gt;"",申込書!$P$107&lt;&gt;"YYYY/MM/DD",$G316&lt;&gt;""),申込書!$P$107,"")</f>
        <v/>
      </c>
      <c r="EH316" s="81" t="str">
        <f>IF(AND(申込書!$C$107&lt;&gt;"▼プルダウンより選択してください",申込書!$C$107&lt;&gt;"",$G316&lt;&gt;""),申込書!$M$107,"")</f>
        <v/>
      </c>
      <c r="EI316" s="81" t="str">
        <f>IF($EG$3&lt;&gt;"コンテンツなし",IF(AND(申込書!$AH$4="GIGAスクールパック",SUM($P316,$R316)&lt;&gt;0),SUM($P316,$R316),IF(AND(申込書!$AH$4="SKY安心GIGAタブレット",SUM($T316,$V316)&lt;&gt;0),SUM($T316,$V316),"")),"")</f>
        <v/>
      </c>
      <c r="EJ316" s="81" t="str">
        <f>IF($EG$3&lt;&gt;"コンテンツなし",IF(AND(申込書!$AH$4="GIGAスクールパック",SUM($Q316,$S316)&lt;&gt;0),SUM($Q316,$S316),IF(AND(申込書!$AH$4="SKY安心GIGAタブレット",SUM($U316,$W316)&lt;&gt;0),SUM($U316,$W316),"")),"")</f>
        <v/>
      </c>
      <c r="EK316" s="157"/>
      <c r="EL316" s="82"/>
      <c r="EM316" s="80" t="str">
        <f>IF(AND(申込書!$C$108&lt;&gt;"▼プルダウンより選択してください",申込書!$C$108&lt;&gt;"",申込書!$P$108&lt;&gt;"YYYY/MM/DD",$G316&lt;&gt;""),申込書!$P$108,"")</f>
        <v/>
      </c>
      <c r="EN316" s="81" t="str">
        <f>IF(AND(申込書!$C$108&lt;&gt;"▼プルダウンより選択してください",申込書!$C$108&lt;&gt;"",$G316&lt;&gt;""),申込書!$M$108,"")</f>
        <v/>
      </c>
      <c r="EO316" s="81" t="str">
        <f>IF($EM$3&lt;&gt;"コンテンツなし",IF(AND(申込書!$AH$4="GIGAスクールパック",SUM($P316,$R316)&lt;&gt;0),SUM($P316,$R316),IF(AND(申込書!$AH$4="SKY安心GIGAタブレット",SUM($T316,$V316)&lt;&gt;0),SUM($T316,$V316),"")),"")</f>
        <v/>
      </c>
      <c r="EP316" s="81" t="str">
        <f>IF($EM$3&lt;&gt;"コンテンツなし",IF(AND(申込書!$AH$4="GIGAスクールパック",SUM($Q316,$S316)&lt;&gt;0),SUM($Q316,$S316),IF(AND(申込書!$AH$4="SKY安心GIGAタブレット",SUM($U316,$W316)&lt;&gt;0),SUM($U316,$W316),"")),"")</f>
        <v/>
      </c>
      <c r="EQ316" s="157"/>
      <c r="ER316" s="82"/>
      <c r="ES316" s="80" t="str">
        <f>IF(AND(申込書!$C$109&lt;&gt;"▼プルダウンより選択してください",申込書!$C$109&lt;&gt;"",申込書!$P$109&lt;&gt;"YYYY/MM/DD",$G316&lt;&gt;""),申込書!$P$109,"")</f>
        <v/>
      </c>
      <c r="ET316" s="81" t="str">
        <f>IF(AND(申込書!$C$109&lt;&gt;"▼プルダウンより選択してください",申込書!$C$109&lt;&gt;"",$G316&lt;&gt;""),申込書!$M$109,"")</f>
        <v/>
      </c>
      <c r="EU316" s="81" t="str">
        <f>IF($ES$3&lt;&gt;"コンテンツなし",IF(AND(申込書!$AH$4="GIGAスクールパック",SUM($P316,$R316)&lt;&gt;0),SUM($P316,$R316),IF(AND(申込書!$AH$4="SKY安心GIGAタブレット",SUM($T316,$V316)&lt;&gt;0),SUM($T316,$V316),"")),"")</f>
        <v/>
      </c>
      <c r="EV316" s="81" t="str">
        <f>IF($ES$3&lt;&gt;"コンテンツなし",IF(AND(申込書!$AH$4="GIGAスクールパック",SUM($Q316,$S316)&lt;&gt;0),SUM($Q316,$S316),IF(AND(申込書!$AH$4="SKY安心GIGAタブレット",SUM($U316,$W316)&lt;&gt;0),SUM($U316,$W316),"")),"")</f>
        <v/>
      </c>
      <c r="EW316" s="157"/>
      <c r="EX316" s="82"/>
      <c r="EY316" s="80" t="str">
        <f>IF(AND(申込書!$C$110&lt;&gt;"▼プルダウンより選択してください",申込書!$C$110&lt;&gt;"",申込書!$P$110&lt;&gt;"YYYY/MM/DD",$G316&lt;&gt;""),申込書!$P$110,"")</f>
        <v/>
      </c>
      <c r="EZ316" s="81" t="str">
        <f>IF(AND(申込書!$C$110&lt;&gt;"▼プルダウンより選択してください",申込書!$C$110&lt;&gt;"",$G316&lt;&gt;""),申込書!$M$110,"")</f>
        <v/>
      </c>
      <c r="FA316" s="81" t="str">
        <f>IF($EY$3&lt;&gt;"コンテンツなし",IF(AND(申込書!$AH$4="GIGAスクールパック",SUM($P316,$R316)&lt;&gt;0),SUM($P316,$R316),IF(AND(申込書!$AH$4="SKY安心GIGAタブレット",SUM($T316,$V316)&lt;&gt;0),SUM($T316,$V316),"")),"")</f>
        <v/>
      </c>
      <c r="FB316" s="81" t="str">
        <f>IF($EY$3&lt;&gt;"コンテンツなし",IF(AND(申込書!$AH$4="GIGAスクールパック",SUM($Q316,$S316)&lt;&gt;0),SUM($Q316,$S316),IF(AND(申込書!$AH$4="SKY安心GIGAタブレット",SUM($U316,$W316)&lt;&gt;0),SUM($U316,$W316),"")),"")</f>
        <v/>
      </c>
      <c r="FC316" s="157"/>
      <c r="FD316" s="82"/>
      <c r="FE316" s="80" t="str">
        <f>IF(AND(申込書!$C$111&lt;&gt;"▼プルダウンより選択してください",申込書!$C$111&lt;&gt;"",申込書!$P$111&lt;&gt;"YYYY/MM/DD",$G316&lt;&gt;""),申込書!$P$111,"")</f>
        <v/>
      </c>
      <c r="FF316" s="81" t="str">
        <f>IF(AND(申込書!$C$111&lt;&gt;"▼プルダウンより選択してください",申込書!$C$111&lt;&gt;"",$G316&lt;&gt;""),申込書!$M$111,"")</f>
        <v/>
      </c>
      <c r="FG316" s="81" t="str">
        <f>IF($FE$3&lt;&gt;"コンテンツなし",IF(AND(申込書!$AH$4="GIGAスクールパック",SUM($P316,$R316)&lt;&gt;0),SUM($P316,$R316),IF(AND(申込書!$AH$4="SKY安心GIGAタブレット",SUM($T316,$V316)&lt;&gt;0),SUM($T316,$V316),"")),"")</f>
        <v/>
      </c>
      <c r="FH316" s="81" t="str">
        <f>IF($FE$3&lt;&gt;"コンテンツなし",IF(AND(申込書!$AH$4="GIGAスクールパック",SUM($Q316,$S316)&lt;&gt;0),SUM($Q316,$S316),IF(AND(申込書!$AH$4="SKY安心GIGAタブレット",SUM($U316,$W316)&lt;&gt;0),SUM($U316,$W316),"")),"")</f>
        <v/>
      </c>
      <c r="FI316" s="157"/>
      <c r="FJ316" s="82"/>
      <c r="FK316" s="80" t="str">
        <f>IF(AND(申込書!$C$112&lt;&gt;"▼プルダウンより選択してください",申込書!$C$112&lt;&gt;"",申込書!$P$112&lt;&gt;"YYYY/MM/DD",$G316&lt;&gt;""),申込書!$P$112,"")</f>
        <v/>
      </c>
      <c r="FL316" s="81" t="str">
        <f>IF(AND(申込書!$C$112&lt;&gt;"▼プルダウンより選択してください",申込書!$C$112&lt;&gt;"",$G316&lt;&gt;""),申込書!$M$112,"")</f>
        <v/>
      </c>
      <c r="FM316" s="81" t="str">
        <f>IF($FK$3&lt;&gt;"コンテンツなし",IF(AND(申込書!$AH$4="GIGAスクールパック",SUM($P316,$R316)&lt;&gt;0),SUM($P316,$R316),IF(AND(申込書!$AH$4="SKY安心GIGAタブレット",SUM($T316,$V316)&lt;&gt;0),SUM($T316,$V316),"")),"")</f>
        <v/>
      </c>
      <c r="FN316" s="81" t="str">
        <f>IF($FK$3&lt;&gt;"コンテンツなし",IF(AND(申込書!$AH$4="GIGAスクールパック",SUM($Q316,$S316)&lt;&gt;0),SUM($Q316,$S316),IF(AND(申込書!$AH$4="SKY安心GIGAタブレット",SUM($U316,$W316)&lt;&gt;0),SUM($U316,$W316),"")),"")</f>
        <v/>
      </c>
      <c r="FO316" s="157"/>
      <c r="FP316" s="82"/>
      <c r="FQ316" s="80" t="str">
        <f>IF(AND(申込書!$C$113&lt;&gt;"▼プルダウンより選択してください",申込書!$C$113&lt;&gt;"",申込書!$P$113&lt;&gt;"YYYY/MM/DD",$G316&lt;&gt;""),申込書!$P$113,"")</f>
        <v/>
      </c>
      <c r="FR316" s="81" t="str">
        <f>IF(AND(申込書!$C$113&lt;&gt;"▼プルダウンより選択してください",申込書!$C$113&lt;&gt;"",$G316&lt;&gt;""),申込書!$M$113,"")</f>
        <v/>
      </c>
      <c r="FS316" s="81" t="str">
        <f>IF($FQ$3&lt;&gt;"コンテンツなし",IF(AND(申込書!$AH$4="GIGAスクールパック",SUM($P316,$R316)&lt;&gt;0),SUM($P316,$R316),IF(AND(申込書!$AH$4="SKY安心GIGAタブレット",SUM($T316,$V316)&lt;&gt;0),SUM($T316,$V316),"")),"")</f>
        <v/>
      </c>
      <c r="FT316" s="81" t="str">
        <f>IF($FQ$3&lt;&gt;"コンテンツなし",IF(AND(申込書!$AH$4="GIGAスクールパック",SUM($Q316,$S316)&lt;&gt;0),SUM($Q316,$S316),IF(AND(申込書!$AH$4="SKY安心GIGAタブレット",SUM($U316,$W316)&lt;&gt;0),SUM($U316,$W316),"")),"")</f>
        <v/>
      </c>
      <c r="FU316" s="157"/>
      <c r="FV316" s="82"/>
      <c r="FW316" s="80" t="str">
        <f>IF(AND(申込書!$C$114&lt;&gt;"▼プルダウンより選択してください",申込書!$C$114&lt;&gt;"",申込書!$P$114&lt;&gt;"YYYY/MM/DD",$G316&lt;&gt;""),申込書!$P$114,"")</f>
        <v/>
      </c>
      <c r="FX316" s="81" t="str">
        <f>IF(AND(申込書!$C$114&lt;&gt;"▼プルダウンより選択してください",申込書!$C$114&lt;&gt;"",$G316&lt;&gt;""),申込書!$M$114,"")</f>
        <v/>
      </c>
      <c r="FY316" s="81" t="str">
        <f>IF($FW$3&lt;&gt;"コンテンツなし",IF(AND(申込書!$AH$4="GIGAスクールパック",SUM($P316,$R316)&lt;&gt;0),SUM($P316,$R316),IF(AND(申込書!$AH$4="SKY安心GIGAタブレット",SUM($T316,$V316)&lt;&gt;0),SUM($T316,$V316),"")),"")</f>
        <v/>
      </c>
      <c r="FZ316" s="81" t="str">
        <f>IF($FW$3&lt;&gt;"コンテンツなし",IF(AND(申込書!$AH$4="GIGAスクールパック",SUM($Q316,$S316)&lt;&gt;0),SUM($Q316,$S316),IF(AND(申込書!$AH$4="SKY安心GIGAタブレット",SUM($U316,$W316)&lt;&gt;0),SUM($U316,$W316),"")),"")</f>
        <v/>
      </c>
      <c r="GA316" s="157"/>
      <c r="GB316" s="82"/>
      <c r="GC316" s="80" t="str">
        <f>IF(AND(申込書!$C$115&lt;&gt;"▼プルダウンより選択してください",申込書!$C$115&lt;&gt;"",申込書!$P$115&lt;&gt;"YYYY/MM/DD",$G316&lt;&gt;""),申込書!$P$115,"")</f>
        <v/>
      </c>
      <c r="GD316" s="81" t="str">
        <f>IF(AND(申込書!$C$115&lt;&gt;"▼プルダウンより選択してください",申込書!$C$115&lt;&gt;"",$G316&lt;&gt;""),申込書!$M$115,"")</f>
        <v/>
      </c>
      <c r="GE316" s="81" t="str">
        <f>IF($GC$3&lt;&gt;"コンテンツなし",IF(AND(申込書!$AH$4="GIGAスクールパック",SUM($P316,$R316)&lt;&gt;0),SUM($P316,$R316),IF(AND(申込書!$AH$4="SKY安心GIGAタブレット",SUM($T316,$V316)&lt;&gt;0),SUM($T316,$V316),"")),"")</f>
        <v/>
      </c>
      <c r="GF316" s="81" t="str">
        <f>IF($GC$3&lt;&gt;"コンテンツなし",IF(AND(申込書!$AH$4="GIGAスクールパック",SUM($Q316,$S316)&lt;&gt;0),SUM($Q316,$S316),IF(AND(申込書!$AH$4="SKY安心GIGAタブレット",SUM($U316,$W316)&lt;&gt;0),SUM($U316,$W316),"")),"")</f>
        <v/>
      </c>
      <c r="GG316" s="157"/>
      <c r="GH316" s="82"/>
      <c r="GI316" s="80" t="str">
        <f>IF(AND(申込書!$C$116&lt;&gt;"▼プルダウンより選択してください",申込書!$C$116&lt;&gt;"",申込書!$P$116&lt;&gt;"YYYY/MM/DD",$G316&lt;&gt;""),申込書!$P$116,"")</f>
        <v/>
      </c>
      <c r="GJ316" s="81" t="str">
        <f>IF(AND(申込書!$C$116&lt;&gt;"▼プルダウンより選択してください",申込書!$C$116&lt;&gt;"",$G316&lt;&gt;""),申込書!$M$116,"")</f>
        <v/>
      </c>
      <c r="GK316" s="81" t="str">
        <f>IF($GI$3&lt;&gt;"コンテンツなし",IF(AND(申込書!$AH$4="GIGAスクールパック",SUM($P316,$R316)&lt;&gt;0),SUM($P316,$R316),IF(AND(申込書!$AH$4="SKY安心GIGAタブレット",SUM($T316,$V316)&lt;&gt;0),SUM($T316,$V316),"")),"")</f>
        <v/>
      </c>
      <c r="GL316" s="81" t="str">
        <f>IF($GI$3&lt;&gt;"コンテンツなし",IF(AND(申込書!$AH$4="GIGAスクールパック",SUM($Q316,$S316)&lt;&gt;0),SUM($Q316,$S316),IF(AND(申込書!$AH$4="SKY安心GIGAタブレット",SUM($U316,$W316)&lt;&gt;0),SUM($U316,$W316),"")),"")</f>
        <v/>
      </c>
      <c r="GM316" s="157"/>
      <c r="GN316" s="82"/>
      <c r="GO316" s="80" t="str">
        <f>IF(AND(申込書!$C$117&lt;&gt;"▼プルダウンより選択してください",申込書!$C$117&lt;&gt;"",申込書!$P$117&lt;&gt;"YYYY/MM/DD",$G316&lt;&gt;""),申込書!$P$117,"")</f>
        <v/>
      </c>
      <c r="GP316" s="81" t="str">
        <f>IF(AND(申込書!$C$117&lt;&gt;"▼プルダウンより選択してください",申込書!$C$117&lt;&gt;"",$G316&lt;&gt;""),申込書!$M$117,"")</f>
        <v/>
      </c>
      <c r="GQ316" s="81" t="str">
        <f>IF($GO$3&lt;&gt;"コンテンツなし",IF(AND(申込書!$AH$4="GIGAスクールパック",SUM($P316,$R316)&lt;&gt;0),SUM($P316,$R316),IF(AND(申込書!$AH$4="SKY安心GIGAタブレット",SUM($T316,$V316)&lt;&gt;0),SUM($T316,$V316),"")),"")</f>
        <v/>
      </c>
      <c r="GR316" s="81" t="str">
        <f>IF($GO$3&lt;&gt;"コンテンツなし",IF(AND(申込書!$AH$4="GIGAスクールパック",SUM($Q316,$S316)&lt;&gt;0),SUM($Q316,$S316),IF(AND(申込書!$AH$4="SKY安心GIGAタブレット",SUM($U316,$W316)&lt;&gt;0),SUM($U316,$W316),"")),"")</f>
        <v/>
      </c>
      <c r="GS316" s="157"/>
      <c r="GT316" s="82"/>
      <c r="GU316" s="80" t="str">
        <f>IF(AND(申込書!$C$118&lt;&gt;"▼プルダウンより選択してください",申込書!$C$118&lt;&gt;"",申込書!$P$118&lt;&gt;"YYYY/MM/DD",$G316&lt;&gt;""),申込書!$P$118,"")</f>
        <v/>
      </c>
      <c r="GV316" s="81" t="str">
        <f>IF(AND(申込書!$C$118&lt;&gt;"▼プルダウンより選択してください",申込書!$C$118&lt;&gt;"",$G316&lt;&gt;""),申込書!$M$118,"")</f>
        <v/>
      </c>
      <c r="GW316" s="81" t="str">
        <f>IF($GU$3&lt;&gt;"コンテンツなし",IF(AND(申込書!$AH$4="GIGAスクールパック",SUM($P316,$R316)&lt;&gt;0),SUM($P316,$R316),IF(AND(申込書!$AH$4="SKY安心GIGAタブレット",SUM($T316,$V316)&lt;&gt;0),SUM($T316,$V316),"")),"")</f>
        <v/>
      </c>
      <c r="GX316" s="81" t="str">
        <f>IF($GU$3&lt;&gt;"コンテンツなし",IF(AND(申込書!$AH$4="GIGAスクールパック",SUM($Q316,$S316)&lt;&gt;0),SUM($Q316,$S316),IF(AND(申込書!$AH$4="SKY安心GIGAタブレット",SUM($U316,$W316)&lt;&gt;0),SUM($U316,$W316),"")),"")</f>
        <v/>
      </c>
      <c r="GY316" s="157"/>
      <c r="GZ316" s="82"/>
      <c r="HA316" s="80" t="str">
        <f>IF(AND(申込書!$C$119&lt;&gt;"▼プルダウンより選択してください",申込書!$C$119&lt;&gt;"",申込書!$P$119&lt;&gt;"YYYY/MM/DD",$G316&lt;&gt;""),申込書!$P$119,"")</f>
        <v/>
      </c>
      <c r="HB316" s="81" t="str">
        <f>IF(AND(申込書!$C$119&lt;&gt;"▼プルダウンより選択してください",申込書!$C$119&lt;&gt;"",$G316&lt;&gt;""),申込書!$M$119,"")</f>
        <v/>
      </c>
      <c r="HC316" s="81" t="str">
        <f>IF($HA$3&lt;&gt;"コンテンツなし",IF(AND(申込書!$AH$4="GIGAスクールパック",SUM($P316,$R316)&lt;&gt;0),SUM($P316,$R316),IF(AND(申込書!$AH$4="SKY安心GIGAタブレット",SUM($T316,$V316)&lt;&gt;0),SUM($T316,$V316),"")),"")</f>
        <v/>
      </c>
      <c r="HD316" s="81" t="str">
        <f>IF($HA$3&lt;&gt;"コンテンツなし",IF(AND(申込書!$AH$4="GIGAスクールパック",SUM($Q316,$S316)&lt;&gt;0),SUM($Q316,$S316),IF(AND(申込書!$AH$4="SKY安心GIGAタブレット",SUM($U316,$W316)&lt;&gt;0),SUM($U316,$W316),"")),"")</f>
        <v/>
      </c>
      <c r="HE316" s="157"/>
      <c r="HF316" s="82"/>
      <c r="HG316" s="83"/>
    </row>
    <row r="317" spans="2:215" ht="26.85" customHeight="1">
      <c r="B317" s="62">
        <f t="shared" si="4"/>
        <v>312</v>
      </c>
      <c r="C317" s="63"/>
      <c r="D317" s="64"/>
      <c r="E317" s="207"/>
      <c r="F317" s="65"/>
      <c r="G317" s="66"/>
      <c r="H317" s="67"/>
      <c r="I317" s="68"/>
      <c r="J317" s="69"/>
      <c r="K317" s="70"/>
      <c r="L317" s="71"/>
      <c r="M317" s="72"/>
      <c r="N317" s="73"/>
      <c r="O317" s="74"/>
      <c r="P317" s="179"/>
      <c r="Q317" s="180"/>
      <c r="R317" s="180"/>
      <c r="S317" s="181"/>
      <c r="T317" s="179"/>
      <c r="U317" s="180"/>
      <c r="V317" s="182"/>
      <c r="W317" s="181"/>
      <c r="X317" s="75"/>
      <c r="Y317" s="76"/>
      <c r="Z317" s="77"/>
      <c r="AA317" s="78"/>
      <c r="AB317" s="79"/>
      <c r="AC317" s="79"/>
      <c r="AD317" s="79"/>
      <c r="AE317" s="77"/>
      <c r="AF317" s="139"/>
      <c r="AG317" s="139"/>
      <c r="AH317" s="139"/>
      <c r="AI317" s="80" t="str">
        <f>IF(AND(申込書!$C$90&lt;&gt;"▼プルダウンより選択してください",申込書!$C$90&lt;&gt;"",申込書!$P$90&lt;&gt;"YYYY/MM/DD",$G317&lt;&gt;""),申込書!$P$90,"")</f>
        <v/>
      </c>
      <c r="AJ317" s="81" t="str">
        <f>IF(AND(申込書!$C$90&lt;&gt;"▼プルダウンより選択してください",申込書!$C$90&lt;&gt;"",$G317&lt;&gt;""),申込書!$M$90,"")</f>
        <v/>
      </c>
      <c r="AK317" s="81" t="str">
        <f>IF($AI$3&lt;&gt;"コンテンツなし",IF(AND(申込書!$AH$4="GIGAスクールパック",SUM($P317,$R317)&lt;&gt;0),SUM($P317,$R317),IF(AND(申込書!$AH$4="SKY安心GIGAタブレット",SUM($T317,$V317)&lt;&gt;0),SUM($T317,$V317),"")),"")</f>
        <v/>
      </c>
      <c r="AL317" s="81" t="str">
        <f>IF($AI$3&lt;&gt;"コンテンツなし",IF(AND(申込書!$AH$4="GIGAスクールパック",SUM($Q317,$S317)&lt;&gt;0),SUM($Q317,$S317),IF(AND(申込書!$AH$4="SKY安心GIGAタブレット",SUM($U317,$W317)&lt;&gt;0),SUM($U317,$W317),"")),"")</f>
        <v/>
      </c>
      <c r="AM317" s="157"/>
      <c r="AN317" s="82"/>
      <c r="AO317" s="80" t="str">
        <f>IF(AND(申込書!$C$91&lt;&gt;"▼プルダウンより選択してください",申込書!$C$91&lt;&gt;"",申込書!$P$91&lt;&gt;"YYYY/MM/DD",$G317&lt;&gt;""),申込書!$P$91,"")</f>
        <v/>
      </c>
      <c r="AP317" s="81" t="str">
        <f>IF(AND(申込書!$C$91&lt;&gt;"▼プルダウンより選択してください",申込書!$C$91&lt;&gt;"",$G317&lt;&gt;""),申込書!$M$91,"")</f>
        <v/>
      </c>
      <c r="AQ317" s="81" t="str">
        <f>IF($AO$3&lt;&gt;"コンテンツなし",IF(AND(申込書!$AH$4="GIGAスクールパック",SUM($P317,$R317)&lt;&gt;0),SUM($P317,$R317),IF(AND(申込書!$AH$4="SKY安心GIGAタブレット",SUM($T317,$V317)&lt;&gt;0),SUM($T317,$V317),"")),"")</f>
        <v/>
      </c>
      <c r="AR317" s="81" t="str">
        <f>IF($AO$3&lt;&gt;"コンテンツなし",IF(AND(申込書!$AH$4="GIGAスクールパック",SUM($Q317,$S317)&lt;&gt;0),SUM($Q317,$S317),IF(AND(申込書!$AH$4="SKY安心GIGAタブレット",SUM($U317,$W317)&lt;&gt;0),SUM($U317,$W317),"")),"")</f>
        <v/>
      </c>
      <c r="AS317" s="157"/>
      <c r="AT317" s="82"/>
      <c r="AU317" s="80" t="str">
        <f>IF(AND(申込書!$C$92&lt;&gt;"▼プルダウンより選択してください",申込書!$C$92&lt;&gt;"",申込書!$P$92&lt;&gt;"YYYY/MM/DD",$G317&lt;&gt;""),申込書!$P$92,"")</f>
        <v/>
      </c>
      <c r="AV317" s="81" t="str">
        <f>IF(AND(申込書!$C$92&lt;&gt;"▼プルダウンより選択してください",申込書!$C$92&lt;&gt;"",$G317&lt;&gt;""),申込書!$M$92,"")</f>
        <v/>
      </c>
      <c r="AW317" s="81" t="str">
        <f>IF($AU$3&lt;&gt;"コンテンツなし",IF(AND(申込書!$AH$4="GIGAスクールパック",SUM($P317,$R317)&lt;&gt;0),SUM($P317,$R317),IF(AND(申込書!$AH$4="SKY安心GIGAタブレット",SUM($T317,$V317)&lt;&gt;0),SUM($T317,$V317),"")),"")</f>
        <v/>
      </c>
      <c r="AX317" s="81" t="str">
        <f>IF($AU$3&lt;&gt;"コンテンツなし",IF(AND(申込書!$AH$4="GIGAスクールパック",SUM($Q317,$S317)&lt;&gt;0),SUM($Q317,$S317),IF(AND(申込書!$AH$4="SKY安心GIGAタブレット",SUM($U317,$W317)&lt;&gt;0),SUM($U317,$W317),"")),"")</f>
        <v/>
      </c>
      <c r="AY317" s="157"/>
      <c r="AZ317" s="82"/>
      <c r="BA317" s="80" t="str">
        <f>IF(AND(申込書!$C$93&lt;&gt;"▼プルダウンより選択してください",申込書!$C$93&lt;&gt;"",申込書!$P$93&lt;&gt;"YYYY/MM/DD",$G317&lt;&gt;""),申込書!$P$93,"")</f>
        <v/>
      </c>
      <c r="BB317" s="81" t="str">
        <f>IF(AND(申込書!$C$93&lt;&gt;"▼プルダウンより選択してください",申込書!$C$93&lt;&gt;"",申込書!$M$93&gt;=1,$G317&lt;&gt;""),申込書!$M$93,"")</f>
        <v/>
      </c>
      <c r="BC317" s="81" t="str">
        <f>IF($BA$3&lt;&gt;"コンテンツなし",IF(AND(申込書!$AH$4="GIGAスクールパック",SUM($P317,$R317)&lt;&gt;0),SUM($P317,$R317),IF(AND(申込書!$AH$4="SKY安心GIGAタブレット",SUM($T317,$V317)&lt;&gt;0),SUM($T317,$V317),"")),"")</f>
        <v/>
      </c>
      <c r="BD317" s="81" t="str">
        <f>IF($BA$3&lt;&gt;"コンテンツなし",IF(AND(申込書!$AH$4="GIGAスクールパック",SUM($Q317,$S317)&lt;&gt;0),SUM($Q317,$S317),IF(AND(申込書!$AH$4="SKY安心GIGAタブレット",SUM($U317,$W317)&lt;&gt;0),SUM($U317,$W317),"")),"")</f>
        <v/>
      </c>
      <c r="BE317" s="157"/>
      <c r="BF317" s="82"/>
      <c r="BG317" s="80" t="str">
        <f>IF(AND(申込書!$C$94&lt;&gt;"▼プルダウンより選択してください",申込書!$C$94&lt;&gt;"",申込書!$P$94&lt;&gt;"YYYY/MM/DD",$G317&lt;&gt;""),申込書!$P$94,"")</f>
        <v/>
      </c>
      <c r="BH317" s="81" t="str">
        <f>IF(AND(申込書!$C$94&lt;&gt;"▼プルダウンより選択してください",申込書!$C$94&lt;&gt;"",$G317&lt;&gt;""),申込書!$M$94,"")</f>
        <v/>
      </c>
      <c r="BI317" s="81" t="str">
        <f>IF($BG$3&lt;&gt;"コンテンツなし",IF(AND(申込書!$AH$4="GIGAスクールパック",SUM($P317,$R317)&lt;&gt;0),SUM($P317,$R317),IF(AND(申込書!$AH$4="SKY安心GIGAタブレット",SUM($T317,$V317)&lt;&gt;0),SUM($T317,$V317),"")),"")</f>
        <v/>
      </c>
      <c r="BJ317" s="81" t="str">
        <f>IF($BG$3&lt;&gt;"コンテンツなし",IF(AND(申込書!$AH$4="GIGAスクールパック",SUM($Q317,$S317)&lt;&gt;0),SUM($Q317,$S317),IF(AND(申込書!$AH$4="SKY安心GIGAタブレット",SUM($U317,$W317)&lt;&gt;0),SUM($U317,$W317),"")),"")</f>
        <v/>
      </c>
      <c r="BK317" s="157"/>
      <c r="BL317" s="82"/>
      <c r="BM317" s="80" t="str">
        <f>IF(AND(申込書!$C$95&lt;&gt;"▼プルダウンより選択してください",申込書!$C$95&lt;&gt;"",申込書!$P$95&lt;&gt;"YYYY/MM/DD",$G317&lt;&gt;""),申込書!$P$95,"")</f>
        <v/>
      </c>
      <c r="BN317" s="81" t="str">
        <f>IF(AND(申込書!$C$95&lt;&gt;"▼プルダウンより選択してください",申込書!$C$95&lt;&gt;"",$G317&lt;&gt;""),申込書!$M$95,"")</f>
        <v/>
      </c>
      <c r="BO317" s="81" t="str">
        <f>IF($BM$3&lt;&gt;"コンテンツなし",IF(AND(申込書!$AH$4="GIGAスクールパック",SUM($P317,$R317)&lt;&gt;0),SUM($P317,$R317),IF(AND(申込書!$AH$4="SKY安心GIGAタブレット",SUM($T317,$V317)&lt;&gt;0),SUM($T317,$V317),"")),"")</f>
        <v/>
      </c>
      <c r="BP317" s="81" t="str">
        <f>IF($BM$3&lt;&gt;"コンテンツなし",IF(AND(申込書!$AH$4="GIGAスクールパック",SUM($Q317,$S317)&lt;&gt;0),SUM($Q317,$S317),IF(AND(申込書!$AH$4="SKY安心GIGAタブレット",SUM($U317,$W317)&lt;&gt;0),SUM($U317,$W317),"")),"")</f>
        <v/>
      </c>
      <c r="BQ317" s="157"/>
      <c r="BR317" s="82"/>
      <c r="BS317" s="80" t="str">
        <f>IF(AND(申込書!$C$96&lt;&gt;"▼プルダウンより選択してください",申込書!$C$96&lt;&gt;"",申込書!$P$96&lt;&gt;"YYYY/MM/DD",$G317&lt;&gt;""),申込書!$P$96,"")</f>
        <v/>
      </c>
      <c r="BT317" s="81" t="str">
        <f>IF(AND(申込書!$C$96&lt;&gt;"▼プルダウンより選択してください",申込書!$C$96&lt;&gt;"",$G317&lt;&gt;""),申込書!$M$96,"")</f>
        <v/>
      </c>
      <c r="BU317" s="81" t="str">
        <f>IF($BS$3&lt;&gt;"コンテンツなし",IF(AND(申込書!$AH$4="GIGAスクールパック",SUM($P317,$R317)&lt;&gt;0),SUM($P317,$R317),IF(AND(申込書!$AH$4="SKY安心GIGAタブレット",SUM($T317,$V317)&lt;&gt;0),SUM($T317,$V317),"")),"")</f>
        <v/>
      </c>
      <c r="BV317" s="81" t="str">
        <f>IF($BS$3&lt;&gt;"コンテンツなし",IF(AND(申込書!$AH$4="GIGAスクールパック",SUM($Q317,$S317)&lt;&gt;0),SUM($Q317,$S317),IF(AND(申込書!$AH$4="SKY安心GIGAタブレット",SUM($U317,$W317)&lt;&gt;0),SUM($U317,$W317),"")),"")</f>
        <v/>
      </c>
      <c r="BW317" s="157"/>
      <c r="BX317" s="82"/>
      <c r="BY317" s="80" t="str">
        <f>IF(AND(申込書!$C$97&lt;&gt;"▼プルダウンより選択してください",申込書!$C$97&lt;&gt;"",申込書!$P$97&lt;&gt;"YYYY/MM/DD",$G317&lt;&gt;""),申込書!$P$97,"")</f>
        <v/>
      </c>
      <c r="BZ317" s="81" t="str">
        <f>IF(AND(申込書!$C$97&lt;&gt;"▼プルダウンより選択してください",申込書!$C$97&lt;&gt;"",$G317&lt;&gt;""),申込書!$M$97,"")</f>
        <v/>
      </c>
      <c r="CA317" s="81" t="str">
        <f>IF($BY$3&lt;&gt;"コンテンツなし",IF(AND(申込書!$AH$4="GIGAスクールパック",SUM($P317,$R317)&lt;&gt;0),SUM($P317,$R317),IF(AND(申込書!$AH$4="SKY安心GIGAタブレット",SUM($T317,$V317)&lt;&gt;0),SUM($T317,$V317),"")),"")</f>
        <v/>
      </c>
      <c r="CB317" s="81" t="str">
        <f>IF($BY$3&lt;&gt;"コンテンツなし",IF(AND(申込書!$AH$4="GIGAスクールパック",SUM($Q317,$S317)&lt;&gt;0),SUM($Q317,$S317),IF(AND(申込書!$AH$4="SKY安心GIGAタブレット",SUM($U317,$W317)&lt;&gt;0),SUM($U317,$W317),"")),"")</f>
        <v/>
      </c>
      <c r="CC317" s="157"/>
      <c r="CD317" s="82"/>
      <c r="CE317" s="80" t="str">
        <f>IF(AND(申込書!$C$98&lt;&gt;"▼プルダウンより選択してください",申込書!$C$98&lt;&gt;"",申込書!$P$98&lt;&gt;"YYYY/MM/DD",$G317&lt;&gt;""),申込書!$P$98,"")</f>
        <v/>
      </c>
      <c r="CF317" s="81" t="str">
        <f>IF(AND(申込書!$C$98&lt;&gt;"▼プルダウンより選択してください",申込書!$C$98&lt;&gt;"",$G317&lt;&gt;""),申込書!$M$98,"")</f>
        <v/>
      </c>
      <c r="CG317" s="81" t="str">
        <f>IF($CE$3&lt;&gt;"コンテンツなし",IF(AND(申込書!$AH$4="GIGAスクールパック",SUM($P317,$R317)&lt;&gt;0),SUM($P317,$R317),IF(AND(申込書!$AH$4="SKY安心GIGAタブレット",SUM($T317,$V317)&lt;&gt;0),SUM($T317,$V317),"")),"")</f>
        <v/>
      </c>
      <c r="CH317" s="81" t="str">
        <f>IF($CE$3&lt;&gt;"コンテンツなし",IF(AND(申込書!$AH$4="GIGAスクールパック",SUM($Q317,$S317)&lt;&gt;0),SUM($Q317,$S317),IF(AND(申込書!$AH$4="SKY安心GIGAタブレット",SUM($U317,$W317)&lt;&gt;0),SUM($U317,$W317),"")),"")</f>
        <v/>
      </c>
      <c r="CI317" s="157"/>
      <c r="CJ317" s="82"/>
      <c r="CK317" s="80" t="str">
        <f>IF(AND(申込書!$C$99&lt;&gt;"▼プルダウンより選択してください",申込書!$C$99&lt;&gt;"",申込書!$P$99&lt;&gt;"YYYY/MM/DD",$G317&lt;&gt;""),申込書!$P$99,"")</f>
        <v/>
      </c>
      <c r="CL317" s="81" t="str">
        <f>IF(AND(申込書!$C$99&lt;&gt;"▼プルダウンより選択してください",申込書!$C$99&lt;&gt;"",$G317&lt;&gt;""),申込書!$M$99,"")</f>
        <v/>
      </c>
      <c r="CM317" s="81" t="str">
        <f>IF($CK$3&lt;&gt;"コンテンツなし",IF(AND(申込書!$AH$4="GIGAスクールパック",SUM($P317,$R317)&lt;&gt;0),SUM($P317,$R317),IF(AND(申込書!$AH$4="SKY安心GIGAタブレット",SUM($T317,$V317)&lt;&gt;0),SUM($T317,$V317),"")),"")</f>
        <v/>
      </c>
      <c r="CN317" s="81" t="str">
        <f>IF($CK$3&lt;&gt;"コンテンツなし",IF(AND(申込書!$AH$4="GIGAスクールパック",SUM($Q317,$S317)&lt;&gt;0),SUM($Q317,$S317),IF(AND(申込書!$AH$4="SKY安心GIGAタブレット",SUM($U317,$W317)&lt;&gt;0),SUM($U317,$W317),"")),"")</f>
        <v/>
      </c>
      <c r="CO317" s="157"/>
      <c r="CP317" s="82"/>
      <c r="CQ317" s="80" t="str">
        <f>IF(AND(申込書!$C$100&lt;&gt;"▼プルダウンより選択してください",申込書!$C$100&lt;&gt;"",申込書!$P$100&lt;&gt;"YYYY/MM/DD",$G317&lt;&gt;""),申込書!$P$100,"")</f>
        <v/>
      </c>
      <c r="CR317" s="81" t="str">
        <f>IF(AND(申込書!$C$100&lt;&gt;"▼プルダウンより選択してください",申込書!$C$100&lt;&gt;"",$G317&lt;&gt;""),申込書!$M$100,"")</f>
        <v/>
      </c>
      <c r="CS317" s="81" t="str">
        <f>IF($CQ$3&lt;&gt;"コンテンツなし",IF(AND(申込書!$AH$4="GIGAスクールパック",SUM($P317,$R317)&lt;&gt;0),SUM($P317,$R317),IF(AND(申込書!$AH$4="SKY安心GIGAタブレット",SUM($T317,$V317)&lt;&gt;0),SUM($T317,$V317),"")),"")</f>
        <v/>
      </c>
      <c r="CT317" s="81" t="str">
        <f>IF($CQ$3&lt;&gt;"コンテンツなし",IF(AND(申込書!$AH$4="GIGAスクールパック",SUM($Q317,$S317)&lt;&gt;0),SUM($Q317,$S317),IF(AND(申込書!$AH$4="SKY安心GIGAタブレット",SUM($U317,$W317)&lt;&gt;0),SUM($U317,$W317),"")),"")</f>
        <v/>
      </c>
      <c r="CU317" s="81"/>
      <c r="CV317" s="82"/>
      <c r="CW317" s="80" t="str">
        <f>IF(AND(申込書!$C$101&lt;&gt;"▼プルダウンより選択してください",申込書!$C$101&lt;&gt;"",申込書!$P$101&lt;&gt;"YYYY/MM/DD",$G317&lt;&gt;""),申込書!$P$101,"")</f>
        <v/>
      </c>
      <c r="CX317" s="81" t="str">
        <f>IF(AND(申込書!$C$101&lt;&gt;"▼プルダウンより選択してください",申込書!$C$101&lt;&gt;"",$G317&lt;&gt;""),申込書!$M$101,"")</f>
        <v/>
      </c>
      <c r="CY317" s="81" t="str">
        <f>IF($CW$3&lt;&gt;"コンテンツなし",IF(AND(申込書!$AH$4="GIGAスクールパック",SUM($P317,$R317)&lt;&gt;0),SUM($P317,$R317),IF(AND(申込書!$AH$4="SKY安心GIGAタブレット",SUM($T317,$V317)&lt;&gt;0),SUM($T317,$V317),"")),"")</f>
        <v/>
      </c>
      <c r="CZ317" s="81" t="str">
        <f>IF($CW$3&lt;&gt;"コンテンツなし",IF(AND(申込書!$AH$4="GIGAスクールパック",SUM($Q317,$S317)&lt;&gt;0),SUM($Q317,$S317),IF(AND(申込書!$AH$4="SKY安心GIGAタブレット",SUM($U317,$W317)&lt;&gt;0),SUM($U317,$W317),"")),"")</f>
        <v/>
      </c>
      <c r="DA317" s="81"/>
      <c r="DB317" s="82"/>
      <c r="DC317" s="80" t="str">
        <f>IF(AND(申込書!$C$102&lt;&gt;"▼プルダウンより選択してください",申込書!$C$102&lt;&gt;"",申込書!$P$102&lt;&gt;"YYYY/MM/DD",$G317&lt;&gt;""),申込書!$P$102,"")</f>
        <v/>
      </c>
      <c r="DD317" s="81" t="str">
        <f>IF(AND(申込書!$C$102&lt;&gt;"▼プルダウンより選択してください",申込書!$C$102&lt;&gt;"",$G317&lt;&gt;""),申込書!$M$102,"")</f>
        <v/>
      </c>
      <c r="DE317" s="81" t="str">
        <f>IF($DC$3&lt;&gt;"コンテンツなし",IF(AND(申込書!$AH$4="GIGAスクールパック",SUM($P317,$R317)&lt;&gt;0),SUM($P317,$R317),IF(AND(申込書!$AH$4="SKY安心GIGAタブレット",SUM($T317,$V317)&lt;&gt;0),SUM($T317,$V317),"")),"")</f>
        <v/>
      </c>
      <c r="DF317" s="81" t="str">
        <f>IF($DC$3&lt;&gt;"コンテンツなし",IF(AND(申込書!$AH$4="GIGAスクールパック",SUM($Q317,$S317)&lt;&gt;0),SUM($Q317,$S317),IF(AND(申込書!$AH$4="SKY安心GIGAタブレット",SUM($U317,$W317)&lt;&gt;0),SUM($U317,$W317),"")),"")</f>
        <v/>
      </c>
      <c r="DG317" s="81"/>
      <c r="DH317" s="82"/>
      <c r="DI317" s="80" t="str">
        <f>IF(AND(申込書!$C$103&lt;&gt;"▼プルダウンより選択してください",申込書!$C$103&lt;&gt;"",申込書!$P$103&lt;&gt;"YYYY/MM/DD",$G317&lt;&gt;""),申込書!$P$103,"")</f>
        <v/>
      </c>
      <c r="DJ317" s="81" t="str">
        <f>IF(AND(申込書!$C$103&lt;&gt;"▼プルダウンより選択してください",申込書!$C$103&lt;&gt;"",$G317&lt;&gt;""),申込書!$M$103,"")</f>
        <v/>
      </c>
      <c r="DK317" s="81" t="str">
        <f>IF($DI$3&lt;&gt;"コンテンツなし",IF(AND(申込書!$AH$4="GIGAスクールパック",SUM($P317,$R317)&lt;&gt;0),SUM($P317,$R317),IF(AND(申込書!$AH$4="SKY安心GIGAタブレット",SUM($T317,$V317)&lt;&gt;0),SUM($T317,$V317),"")),"")</f>
        <v/>
      </c>
      <c r="DL317" s="81" t="str">
        <f>IF($DI$3&lt;&gt;"コンテンツなし",IF(AND(申込書!$AH$4="GIGAスクールパック",SUM($Q317,$S317)&lt;&gt;0),SUM($Q317,$S317),IF(AND(申込書!$AH$4="SKY安心GIGAタブレット",SUM($U317,$W317)&lt;&gt;0),SUM($U317,$W317),"")),"")</f>
        <v/>
      </c>
      <c r="DM317" s="81"/>
      <c r="DN317" s="82"/>
      <c r="DO317" s="80" t="str">
        <f>IF(AND(申込書!$C$104&lt;&gt;"▼プルダウンより選択してください",申込書!$C$104&lt;&gt;"",申込書!$P$104&lt;&gt;"YYYY/MM/DD",$G317&lt;&gt;""),申込書!$P$104,"")</f>
        <v/>
      </c>
      <c r="DP317" s="81" t="str">
        <f>IF(AND(申込書!$C$104&lt;&gt;"▼プルダウンより選択してください",申込書!$C$104&lt;&gt;"",$G317&lt;&gt;""),申込書!$M$104,"")</f>
        <v/>
      </c>
      <c r="DQ317" s="81" t="str">
        <f>IF($DO$3&lt;&gt;"コンテンツなし",IF(AND(申込書!$AH$4="GIGAスクールパック",SUM($P317,$R317)&lt;&gt;0),SUM($P317,$R317),IF(AND(申込書!$AH$4="SKY安心GIGAタブレット",SUM($T317,$V317)&lt;&gt;0),SUM($T317,$V317),"")),"")</f>
        <v/>
      </c>
      <c r="DR317" s="81" t="str">
        <f>IF($DO$3&lt;&gt;"コンテンツなし",IF(AND(申込書!$AH$4="GIGAスクールパック",SUM($Q317,$S317)&lt;&gt;0),SUM($Q317,$S317),IF(AND(申込書!$AH$4="SKY安心GIGAタブレット",SUM($U317,$W317)&lt;&gt;0),SUM($U317,$W317),"")),"")</f>
        <v/>
      </c>
      <c r="DS317" s="81"/>
      <c r="DT317" s="82"/>
      <c r="DU317" s="80" t="str">
        <f>IF(AND(申込書!$C$105&lt;&gt;"▼プルダウンより選択してください",申込書!$C$105&lt;&gt;"",申込書!$P$105&lt;&gt;"YYYY/MM/DD",$G317&lt;&gt;""),申込書!$P$105,"")</f>
        <v/>
      </c>
      <c r="DV317" s="81" t="str">
        <f>IF(AND(申込書!$C$105&lt;&gt;"▼プルダウンより選択してください",申込書!$C$105&lt;&gt;"",$G317&lt;&gt;""),申込書!$M$105,"")</f>
        <v/>
      </c>
      <c r="DW317" s="81" t="str">
        <f>IF($DU$3&lt;&gt;"コンテンツなし",IF(AND(申込書!$AH$4="GIGAスクールパック",SUM($P317,$R317)&lt;&gt;0),SUM($P317,$R317),IF(AND(申込書!$AH$4="SKY安心GIGAタブレット",SUM($T317,$V317)&lt;&gt;0),SUM($T317,$V317),"")),"")</f>
        <v/>
      </c>
      <c r="DX317" s="81" t="str">
        <f>IF($DU$3&lt;&gt;"コンテンツなし",IF(AND(申込書!$AH$4="GIGAスクールパック",SUM($Q317,$S317)&lt;&gt;0),SUM($Q317,$S317),IF(AND(申込書!$AH$4="SKY安心GIGAタブレット",SUM($U317,$W317)&lt;&gt;0),SUM($U317,$W317),"")),"")</f>
        <v/>
      </c>
      <c r="DY317" s="157"/>
      <c r="DZ317" s="82"/>
      <c r="EA317" s="80" t="str">
        <f>IF(AND(申込書!$C$106&lt;&gt;"▼プルダウンより選択してください",申込書!$C$106&lt;&gt;"",申込書!$P$106&lt;&gt;"YYYY/MM/DD",$G317&lt;&gt;""),申込書!$P$106,"")</f>
        <v/>
      </c>
      <c r="EB317" s="81" t="str">
        <f>IF(AND(申込書!$C$106&lt;&gt;"▼プルダウンより選択してください",申込書!$C$106&lt;&gt;"",$G317&lt;&gt;""),申込書!$M$106,"")</f>
        <v/>
      </c>
      <c r="EC317" s="81" t="str">
        <f>IF($EA$3&lt;&gt;"コンテンツなし",IF(AND(申込書!$AH$4="GIGAスクールパック",SUM($P317,$R317)&lt;&gt;0),SUM($P317,$R317),IF(AND(申込書!$AH$4="SKY安心GIGAタブレット",SUM($T317,$V317)&lt;&gt;0),SUM($T317,$V317),"")),"")</f>
        <v/>
      </c>
      <c r="ED317" s="81" t="str">
        <f>IF($EA$3&lt;&gt;"コンテンツなし",IF(AND(申込書!$AH$4="GIGAスクールパック",SUM($Q317,$S317)&lt;&gt;0),SUM($Q317,$S317),IF(AND(申込書!$AH$4="SKY安心GIGAタブレット",SUM($U317,$W317)&lt;&gt;0),SUM($U317,$W317),"")),"")</f>
        <v/>
      </c>
      <c r="EE317" s="157"/>
      <c r="EF317" s="82"/>
      <c r="EG317" s="80" t="str">
        <f>IF(AND(申込書!$C$107&lt;&gt;"▼プルダウンより選択してください",申込書!$C$107&lt;&gt;"",申込書!$P$107&lt;&gt;"YYYY/MM/DD",$G317&lt;&gt;""),申込書!$P$107,"")</f>
        <v/>
      </c>
      <c r="EH317" s="81" t="str">
        <f>IF(AND(申込書!$C$107&lt;&gt;"▼プルダウンより選択してください",申込書!$C$107&lt;&gt;"",$G317&lt;&gt;""),申込書!$M$107,"")</f>
        <v/>
      </c>
      <c r="EI317" s="81" t="str">
        <f>IF($EG$3&lt;&gt;"コンテンツなし",IF(AND(申込書!$AH$4="GIGAスクールパック",SUM($P317,$R317)&lt;&gt;0),SUM($P317,$R317),IF(AND(申込書!$AH$4="SKY安心GIGAタブレット",SUM($T317,$V317)&lt;&gt;0),SUM($T317,$V317),"")),"")</f>
        <v/>
      </c>
      <c r="EJ317" s="81" t="str">
        <f>IF($EG$3&lt;&gt;"コンテンツなし",IF(AND(申込書!$AH$4="GIGAスクールパック",SUM($Q317,$S317)&lt;&gt;0),SUM($Q317,$S317),IF(AND(申込書!$AH$4="SKY安心GIGAタブレット",SUM($U317,$W317)&lt;&gt;0),SUM($U317,$W317),"")),"")</f>
        <v/>
      </c>
      <c r="EK317" s="157"/>
      <c r="EL317" s="82"/>
      <c r="EM317" s="80" t="str">
        <f>IF(AND(申込書!$C$108&lt;&gt;"▼プルダウンより選択してください",申込書!$C$108&lt;&gt;"",申込書!$P$108&lt;&gt;"YYYY/MM/DD",$G317&lt;&gt;""),申込書!$P$108,"")</f>
        <v/>
      </c>
      <c r="EN317" s="81" t="str">
        <f>IF(AND(申込書!$C$108&lt;&gt;"▼プルダウンより選択してください",申込書!$C$108&lt;&gt;"",$G317&lt;&gt;""),申込書!$M$108,"")</f>
        <v/>
      </c>
      <c r="EO317" s="81" t="str">
        <f>IF($EM$3&lt;&gt;"コンテンツなし",IF(AND(申込書!$AH$4="GIGAスクールパック",SUM($P317,$R317)&lt;&gt;0),SUM($P317,$R317),IF(AND(申込書!$AH$4="SKY安心GIGAタブレット",SUM($T317,$V317)&lt;&gt;0),SUM($T317,$V317),"")),"")</f>
        <v/>
      </c>
      <c r="EP317" s="81" t="str">
        <f>IF($EM$3&lt;&gt;"コンテンツなし",IF(AND(申込書!$AH$4="GIGAスクールパック",SUM($Q317,$S317)&lt;&gt;0),SUM($Q317,$S317),IF(AND(申込書!$AH$4="SKY安心GIGAタブレット",SUM($U317,$W317)&lt;&gt;0),SUM($U317,$W317),"")),"")</f>
        <v/>
      </c>
      <c r="EQ317" s="157"/>
      <c r="ER317" s="82"/>
      <c r="ES317" s="80" t="str">
        <f>IF(AND(申込書!$C$109&lt;&gt;"▼プルダウンより選択してください",申込書!$C$109&lt;&gt;"",申込書!$P$109&lt;&gt;"YYYY/MM/DD",$G317&lt;&gt;""),申込書!$P$109,"")</f>
        <v/>
      </c>
      <c r="ET317" s="81" t="str">
        <f>IF(AND(申込書!$C$109&lt;&gt;"▼プルダウンより選択してください",申込書!$C$109&lt;&gt;"",$G317&lt;&gt;""),申込書!$M$109,"")</f>
        <v/>
      </c>
      <c r="EU317" s="81" t="str">
        <f>IF($ES$3&lt;&gt;"コンテンツなし",IF(AND(申込書!$AH$4="GIGAスクールパック",SUM($P317,$R317)&lt;&gt;0),SUM($P317,$R317),IF(AND(申込書!$AH$4="SKY安心GIGAタブレット",SUM($T317,$V317)&lt;&gt;0),SUM($T317,$V317),"")),"")</f>
        <v/>
      </c>
      <c r="EV317" s="81" t="str">
        <f>IF($ES$3&lt;&gt;"コンテンツなし",IF(AND(申込書!$AH$4="GIGAスクールパック",SUM($Q317,$S317)&lt;&gt;0),SUM($Q317,$S317),IF(AND(申込書!$AH$4="SKY安心GIGAタブレット",SUM($U317,$W317)&lt;&gt;0),SUM($U317,$W317),"")),"")</f>
        <v/>
      </c>
      <c r="EW317" s="157"/>
      <c r="EX317" s="82"/>
      <c r="EY317" s="80" t="str">
        <f>IF(AND(申込書!$C$110&lt;&gt;"▼プルダウンより選択してください",申込書!$C$110&lt;&gt;"",申込書!$P$110&lt;&gt;"YYYY/MM/DD",$G317&lt;&gt;""),申込書!$P$110,"")</f>
        <v/>
      </c>
      <c r="EZ317" s="81" t="str">
        <f>IF(AND(申込書!$C$110&lt;&gt;"▼プルダウンより選択してください",申込書!$C$110&lt;&gt;"",$G317&lt;&gt;""),申込書!$M$110,"")</f>
        <v/>
      </c>
      <c r="FA317" s="81" t="str">
        <f>IF($EY$3&lt;&gt;"コンテンツなし",IF(AND(申込書!$AH$4="GIGAスクールパック",SUM($P317,$R317)&lt;&gt;0),SUM($P317,$R317),IF(AND(申込書!$AH$4="SKY安心GIGAタブレット",SUM($T317,$V317)&lt;&gt;0),SUM($T317,$V317),"")),"")</f>
        <v/>
      </c>
      <c r="FB317" s="81" t="str">
        <f>IF($EY$3&lt;&gt;"コンテンツなし",IF(AND(申込書!$AH$4="GIGAスクールパック",SUM($Q317,$S317)&lt;&gt;0),SUM($Q317,$S317),IF(AND(申込書!$AH$4="SKY安心GIGAタブレット",SUM($U317,$W317)&lt;&gt;0),SUM($U317,$W317),"")),"")</f>
        <v/>
      </c>
      <c r="FC317" s="157"/>
      <c r="FD317" s="82"/>
      <c r="FE317" s="80" t="str">
        <f>IF(AND(申込書!$C$111&lt;&gt;"▼プルダウンより選択してください",申込書!$C$111&lt;&gt;"",申込書!$P$111&lt;&gt;"YYYY/MM/DD",$G317&lt;&gt;""),申込書!$P$111,"")</f>
        <v/>
      </c>
      <c r="FF317" s="81" t="str">
        <f>IF(AND(申込書!$C$111&lt;&gt;"▼プルダウンより選択してください",申込書!$C$111&lt;&gt;"",$G317&lt;&gt;""),申込書!$M$111,"")</f>
        <v/>
      </c>
      <c r="FG317" s="81" t="str">
        <f>IF($FE$3&lt;&gt;"コンテンツなし",IF(AND(申込書!$AH$4="GIGAスクールパック",SUM($P317,$R317)&lt;&gt;0),SUM($P317,$R317),IF(AND(申込書!$AH$4="SKY安心GIGAタブレット",SUM($T317,$V317)&lt;&gt;0),SUM($T317,$V317),"")),"")</f>
        <v/>
      </c>
      <c r="FH317" s="81" t="str">
        <f>IF($FE$3&lt;&gt;"コンテンツなし",IF(AND(申込書!$AH$4="GIGAスクールパック",SUM($Q317,$S317)&lt;&gt;0),SUM($Q317,$S317),IF(AND(申込書!$AH$4="SKY安心GIGAタブレット",SUM($U317,$W317)&lt;&gt;0),SUM($U317,$W317),"")),"")</f>
        <v/>
      </c>
      <c r="FI317" s="157"/>
      <c r="FJ317" s="82"/>
      <c r="FK317" s="80" t="str">
        <f>IF(AND(申込書!$C$112&lt;&gt;"▼プルダウンより選択してください",申込書!$C$112&lt;&gt;"",申込書!$P$112&lt;&gt;"YYYY/MM/DD",$G317&lt;&gt;""),申込書!$P$112,"")</f>
        <v/>
      </c>
      <c r="FL317" s="81" t="str">
        <f>IF(AND(申込書!$C$112&lt;&gt;"▼プルダウンより選択してください",申込書!$C$112&lt;&gt;"",$G317&lt;&gt;""),申込書!$M$112,"")</f>
        <v/>
      </c>
      <c r="FM317" s="81" t="str">
        <f>IF($FK$3&lt;&gt;"コンテンツなし",IF(AND(申込書!$AH$4="GIGAスクールパック",SUM($P317,$R317)&lt;&gt;0),SUM($P317,$R317),IF(AND(申込書!$AH$4="SKY安心GIGAタブレット",SUM($T317,$V317)&lt;&gt;0),SUM($T317,$V317),"")),"")</f>
        <v/>
      </c>
      <c r="FN317" s="81" t="str">
        <f>IF($FK$3&lt;&gt;"コンテンツなし",IF(AND(申込書!$AH$4="GIGAスクールパック",SUM($Q317,$S317)&lt;&gt;0),SUM($Q317,$S317),IF(AND(申込書!$AH$4="SKY安心GIGAタブレット",SUM($U317,$W317)&lt;&gt;0),SUM($U317,$W317),"")),"")</f>
        <v/>
      </c>
      <c r="FO317" s="157"/>
      <c r="FP317" s="82"/>
      <c r="FQ317" s="80" t="str">
        <f>IF(AND(申込書!$C$113&lt;&gt;"▼プルダウンより選択してください",申込書!$C$113&lt;&gt;"",申込書!$P$113&lt;&gt;"YYYY/MM/DD",$G317&lt;&gt;""),申込書!$P$113,"")</f>
        <v/>
      </c>
      <c r="FR317" s="81" t="str">
        <f>IF(AND(申込書!$C$113&lt;&gt;"▼プルダウンより選択してください",申込書!$C$113&lt;&gt;"",$G317&lt;&gt;""),申込書!$M$113,"")</f>
        <v/>
      </c>
      <c r="FS317" s="81" t="str">
        <f>IF($FQ$3&lt;&gt;"コンテンツなし",IF(AND(申込書!$AH$4="GIGAスクールパック",SUM($P317,$R317)&lt;&gt;0),SUM($P317,$R317),IF(AND(申込書!$AH$4="SKY安心GIGAタブレット",SUM($T317,$V317)&lt;&gt;0),SUM($T317,$V317),"")),"")</f>
        <v/>
      </c>
      <c r="FT317" s="81" t="str">
        <f>IF($FQ$3&lt;&gt;"コンテンツなし",IF(AND(申込書!$AH$4="GIGAスクールパック",SUM($Q317,$S317)&lt;&gt;0),SUM($Q317,$S317),IF(AND(申込書!$AH$4="SKY安心GIGAタブレット",SUM($U317,$W317)&lt;&gt;0),SUM($U317,$W317),"")),"")</f>
        <v/>
      </c>
      <c r="FU317" s="157"/>
      <c r="FV317" s="82"/>
      <c r="FW317" s="80" t="str">
        <f>IF(AND(申込書!$C$114&lt;&gt;"▼プルダウンより選択してください",申込書!$C$114&lt;&gt;"",申込書!$P$114&lt;&gt;"YYYY/MM/DD",$G317&lt;&gt;""),申込書!$P$114,"")</f>
        <v/>
      </c>
      <c r="FX317" s="81" t="str">
        <f>IF(AND(申込書!$C$114&lt;&gt;"▼プルダウンより選択してください",申込書!$C$114&lt;&gt;"",$G317&lt;&gt;""),申込書!$M$114,"")</f>
        <v/>
      </c>
      <c r="FY317" s="81" t="str">
        <f>IF($FW$3&lt;&gt;"コンテンツなし",IF(AND(申込書!$AH$4="GIGAスクールパック",SUM($P317,$R317)&lt;&gt;0),SUM($P317,$R317),IF(AND(申込書!$AH$4="SKY安心GIGAタブレット",SUM($T317,$V317)&lt;&gt;0),SUM($T317,$V317),"")),"")</f>
        <v/>
      </c>
      <c r="FZ317" s="81" t="str">
        <f>IF($FW$3&lt;&gt;"コンテンツなし",IF(AND(申込書!$AH$4="GIGAスクールパック",SUM($Q317,$S317)&lt;&gt;0),SUM($Q317,$S317),IF(AND(申込書!$AH$4="SKY安心GIGAタブレット",SUM($U317,$W317)&lt;&gt;0),SUM($U317,$W317),"")),"")</f>
        <v/>
      </c>
      <c r="GA317" s="157"/>
      <c r="GB317" s="82"/>
      <c r="GC317" s="80" t="str">
        <f>IF(AND(申込書!$C$115&lt;&gt;"▼プルダウンより選択してください",申込書!$C$115&lt;&gt;"",申込書!$P$115&lt;&gt;"YYYY/MM/DD",$G317&lt;&gt;""),申込書!$P$115,"")</f>
        <v/>
      </c>
      <c r="GD317" s="81" t="str">
        <f>IF(AND(申込書!$C$115&lt;&gt;"▼プルダウンより選択してください",申込書!$C$115&lt;&gt;"",$G317&lt;&gt;""),申込書!$M$115,"")</f>
        <v/>
      </c>
      <c r="GE317" s="81" t="str">
        <f>IF($GC$3&lt;&gt;"コンテンツなし",IF(AND(申込書!$AH$4="GIGAスクールパック",SUM($P317,$R317)&lt;&gt;0),SUM($P317,$R317),IF(AND(申込書!$AH$4="SKY安心GIGAタブレット",SUM($T317,$V317)&lt;&gt;0),SUM($T317,$V317),"")),"")</f>
        <v/>
      </c>
      <c r="GF317" s="81" t="str">
        <f>IF($GC$3&lt;&gt;"コンテンツなし",IF(AND(申込書!$AH$4="GIGAスクールパック",SUM($Q317,$S317)&lt;&gt;0),SUM($Q317,$S317),IF(AND(申込書!$AH$4="SKY安心GIGAタブレット",SUM($U317,$W317)&lt;&gt;0),SUM($U317,$W317),"")),"")</f>
        <v/>
      </c>
      <c r="GG317" s="157"/>
      <c r="GH317" s="82"/>
      <c r="GI317" s="80" t="str">
        <f>IF(AND(申込書!$C$116&lt;&gt;"▼プルダウンより選択してください",申込書!$C$116&lt;&gt;"",申込書!$P$116&lt;&gt;"YYYY/MM/DD",$G317&lt;&gt;""),申込書!$P$116,"")</f>
        <v/>
      </c>
      <c r="GJ317" s="81" t="str">
        <f>IF(AND(申込書!$C$116&lt;&gt;"▼プルダウンより選択してください",申込書!$C$116&lt;&gt;"",$G317&lt;&gt;""),申込書!$M$116,"")</f>
        <v/>
      </c>
      <c r="GK317" s="81" t="str">
        <f>IF($GI$3&lt;&gt;"コンテンツなし",IF(AND(申込書!$AH$4="GIGAスクールパック",SUM($P317,$R317)&lt;&gt;0),SUM($P317,$R317),IF(AND(申込書!$AH$4="SKY安心GIGAタブレット",SUM($T317,$V317)&lt;&gt;0),SUM($T317,$V317),"")),"")</f>
        <v/>
      </c>
      <c r="GL317" s="81" t="str">
        <f>IF($GI$3&lt;&gt;"コンテンツなし",IF(AND(申込書!$AH$4="GIGAスクールパック",SUM($Q317,$S317)&lt;&gt;0),SUM($Q317,$S317),IF(AND(申込書!$AH$4="SKY安心GIGAタブレット",SUM($U317,$W317)&lt;&gt;0),SUM($U317,$W317),"")),"")</f>
        <v/>
      </c>
      <c r="GM317" s="157"/>
      <c r="GN317" s="82"/>
      <c r="GO317" s="80" t="str">
        <f>IF(AND(申込書!$C$117&lt;&gt;"▼プルダウンより選択してください",申込書!$C$117&lt;&gt;"",申込書!$P$117&lt;&gt;"YYYY/MM/DD",$G317&lt;&gt;""),申込書!$P$117,"")</f>
        <v/>
      </c>
      <c r="GP317" s="81" t="str">
        <f>IF(AND(申込書!$C$117&lt;&gt;"▼プルダウンより選択してください",申込書!$C$117&lt;&gt;"",$G317&lt;&gt;""),申込書!$M$117,"")</f>
        <v/>
      </c>
      <c r="GQ317" s="81" t="str">
        <f>IF($GO$3&lt;&gt;"コンテンツなし",IF(AND(申込書!$AH$4="GIGAスクールパック",SUM($P317,$R317)&lt;&gt;0),SUM($P317,$R317),IF(AND(申込書!$AH$4="SKY安心GIGAタブレット",SUM($T317,$V317)&lt;&gt;0),SUM($T317,$V317),"")),"")</f>
        <v/>
      </c>
      <c r="GR317" s="81" t="str">
        <f>IF($GO$3&lt;&gt;"コンテンツなし",IF(AND(申込書!$AH$4="GIGAスクールパック",SUM($Q317,$S317)&lt;&gt;0),SUM($Q317,$S317),IF(AND(申込書!$AH$4="SKY安心GIGAタブレット",SUM($U317,$W317)&lt;&gt;0),SUM($U317,$W317),"")),"")</f>
        <v/>
      </c>
      <c r="GS317" s="157"/>
      <c r="GT317" s="82"/>
      <c r="GU317" s="80" t="str">
        <f>IF(AND(申込書!$C$118&lt;&gt;"▼プルダウンより選択してください",申込書!$C$118&lt;&gt;"",申込書!$P$118&lt;&gt;"YYYY/MM/DD",$G317&lt;&gt;""),申込書!$P$118,"")</f>
        <v/>
      </c>
      <c r="GV317" s="81" t="str">
        <f>IF(AND(申込書!$C$118&lt;&gt;"▼プルダウンより選択してください",申込書!$C$118&lt;&gt;"",$G317&lt;&gt;""),申込書!$M$118,"")</f>
        <v/>
      </c>
      <c r="GW317" s="81" t="str">
        <f>IF($GU$3&lt;&gt;"コンテンツなし",IF(AND(申込書!$AH$4="GIGAスクールパック",SUM($P317,$R317)&lt;&gt;0),SUM($P317,$R317),IF(AND(申込書!$AH$4="SKY安心GIGAタブレット",SUM($T317,$V317)&lt;&gt;0),SUM($T317,$V317),"")),"")</f>
        <v/>
      </c>
      <c r="GX317" s="81" t="str">
        <f>IF($GU$3&lt;&gt;"コンテンツなし",IF(AND(申込書!$AH$4="GIGAスクールパック",SUM($Q317,$S317)&lt;&gt;0),SUM($Q317,$S317),IF(AND(申込書!$AH$4="SKY安心GIGAタブレット",SUM($U317,$W317)&lt;&gt;0),SUM($U317,$W317),"")),"")</f>
        <v/>
      </c>
      <c r="GY317" s="157"/>
      <c r="GZ317" s="82"/>
      <c r="HA317" s="80" t="str">
        <f>IF(AND(申込書!$C$119&lt;&gt;"▼プルダウンより選択してください",申込書!$C$119&lt;&gt;"",申込書!$P$119&lt;&gt;"YYYY/MM/DD",$G317&lt;&gt;""),申込書!$P$119,"")</f>
        <v/>
      </c>
      <c r="HB317" s="81" t="str">
        <f>IF(AND(申込書!$C$119&lt;&gt;"▼プルダウンより選択してください",申込書!$C$119&lt;&gt;"",$G317&lt;&gt;""),申込書!$M$119,"")</f>
        <v/>
      </c>
      <c r="HC317" s="81" t="str">
        <f>IF($HA$3&lt;&gt;"コンテンツなし",IF(AND(申込書!$AH$4="GIGAスクールパック",SUM($P317,$R317)&lt;&gt;0),SUM($P317,$R317),IF(AND(申込書!$AH$4="SKY安心GIGAタブレット",SUM($T317,$V317)&lt;&gt;0),SUM($T317,$V317),"")),"")</f>
        <v/>
      </c>
      <c r="HD317" s="81" t="str">
        <f>IF($HA$3&lt;&gt;"コンテンツなし",IF(AND(申込書!$AH$4="GIGAスクールパック",SUM($Q317,$S317)&lt;&gt;0),SUM($Q317,$S317),IF(AND(申込書!$AH$4="SKY安心GIGAタブレット",SUM($U317,$W317)&lt;&gt;0),SUM($U317,$W317),"")),"")</f>
        <v/>
      </c>
      <c r="HE317" s="157"/>
      <c r="HF317" s="82"/>
      <c r="HG317" s="83"/>
    </row>
    <row r="318" spans="2:215" ht="26.85" customHeight="1">
      <c r="B318" s="62">
        <f t="shared" si="4"/>
        <v>313</v>
      </c>
      <c r="C318" s="63"/>
      <c r="D318" s="64"/>
      <c r="E318" s="207"/>
      <c r="F318" s="65"/>
      <c r="G318" s="66"/>
      <c r="H318" s="67"/>
      <c r="I318" s="68"/>
      <c r="J318" s="69"/>
      <c r="K318" s="70"/>
      <c r="L318" s="71"/>
      <c r="M318" s="72"/>
      <c r="N318" s="73"/>
      <c r="O318" s="74"/>
      <c r="P318" s="179"/>
      <c r="Q318" s="180"/>
      <c r="R318" s="180"/>
      <c r="S318" s="181"/>
      <c r="T318" s="179"/>
      <c r="U318" s="180"/>
      <c r="V318" s="182"/>
      <c r="W318" s="181"/>
      <c r="X318" s="75"/>
      <c r="Y318" s="76"/>
      <c r="Z318" s="77"/>
      <c r="AA318" s="78"/>
      <c r="AB318" s="79"/>
      <c r="AC318" s="79"/>
      <c r="AD318" s="79"/>
      <c r="AE318" s="77"/>
      <c r="AF318" s="139"/>
      <c r="AG318" s="139"/>
      <c r="AH318" s="139"/>
      <c r="AI318" s="80" t="str">
        <f>IF(AND(申込書!$C$90&lt;&gt;"▼プルダウンより選択してください",申込書!$C$90&lt;&gt;"",申込書!$P$90&lt;&gt;"YYYY/MM/DD",$G318&lt;&gt;""),申込書!$P$90,"")</f>
        <v/>
      </c>
      <c r="AJ318" s="81" t="str">
        <f>IF(AND(申込書!$C$90&lt;&gt;"▼プルダウンより選択してください",申込書!$C$90&lt;&gt;"",$G318&lt;&gt;""),申込書!$M$90,"")</f>
        <v/>
      </c>
      <c r="AK318" s="81" t="str">
        <f>IF($AI$3&lt;&gt;"コンテンツなし",IF(AND(申込書!$AH$4="GIGAスクールパック",SUM($P318,$R318)&lt;&gt;0),SUM($P318,$R318),IF(AND(申込書!$AH$4="SKY安心GIGAタブレット",SUM($T318,$V318)&lt;&gt;0),SUM($T318,$V318),"")),"")</f>
        <v/>
      </c>
      <c r="AL318" s="81" t="str">
        <f>IF($AI$3&lt;&gt;"コンテンツなし",IF(AND(申込書!$AH$4="GIGAスクールパック",SUM($Q318,$S318)&lt;&gt;0),SUM($Q318,$S318),IF(AND(申込書!$AH$4="SKY安心GIGAタブレット",SUM($U318,$W318)&lt;&gt;0),SUM($U318,$W318),"")),"")</f>
        <v/>
      </c>
      <c r="AM318" s="157"/>
      <c r="AN318" s="82"/>
      <c r="AO318" s="80" t="str">
        <f>IF(AND(申込書!$C$91&lt;&gt;"▼プルダウンより選択してください",申込書!$C$91&lt;&gt;"",申込書!$P$91&lt;&gt;"YYYY/MM/DD",$G318&lt;&gt;""),申込書!$P$91,"")</f>
        <v/>
      </c>
      <c r="AP318" s="81" t="str">
        <f>IF(AND(申込書!$C$91&lt;&gt;"▼プルダウンより選択してください",申込書!$C$91&lt;&gt;"",$G318&lt;&gt;""),申込書!$M$91,"")</f>
        <v/>
      </c>
      <c r="AQ318" s="81" t="str">
        <f>IF($AO$3&lt;&gt;"コンテンツなし",IF(AND(申込書!$AH$4="GIGAスクールパック",SUM($P318,$R318)&lt;&gt;0),SUM($P318,$R318),IF(AND(申込書!$AH$4="SKY安心GIGAタブレット",SUM($T318,$V318)&lt;&gt;0),SUM($T318,$V318),"")),"")</f>
        <v/>
      </c>
      <c r="AR318" s="81" t="str">
        <f>IF($AO$3&lt;&gt;"コンテンツなし",IF(AND(申込書!$AH$4="GIGAスクールパック",SUM($Q318,$S318)&lt;&gt;0),SUM($Q318,$S318),IF(AND(申込書!$AH$4="SKY安心GIGAタブレット",SUM($U318,$W318)&lt;&gt;0),SUM($U318,$W318),"")),"")</f>
        <v/>
      </c>
      <c r="AS318" s="157"/>
      <c r="AT318" s="82"/>
      <c r="AU318" s="80" t="str">
        <f>IF(AND(申込書!$C$92&lt;&gt;"▼プルダウンより選択してください",申込書!$C$92&lt;&gt;"",申込書!$P$92&lt;&gt;"YYYY/MM/DD",$G318&lt;&gt;""),申込書!$P$92,"")</f>
        <v/>
      </c>
      <c r="AV318" s="81" t="str">
        <f>IF(AND(申込書!$C$92&lt;&gt;"▼プルダウンより選択してください",申込書!$C$92&lt;&gt;"",$G318&lt;&gt;""),申込書!$M$92,"")</f>
        <v/>
      </c>
      <c r="AW318" s="81" t="str">
        <f>IF($AU$3&lt;&gt;"コンテンツなし",IF(AND(申込書!$AH$4="GIGAスクールパック",SUM($P318,$R318)&lt;&gt;0),SUM($P318,$R318),IF(AND(申込書!$AH$4="SKY安心GIGAタブレット",SUM($T318,$V318)&lt;&gt;0),SUM($T318,$V318),"")),"")</f>
        <v/>
      </c>
      <c r="AX318" s="81" t="str">
        <f>IF($AU$3&lt;&gt;"コンテンツなし",IF(AND(申込書!$AH$4="GIGAスクールパック",SUM($Q318,$S318)&lt;&gt;0),SUM($Q318,$S318),IF(AND(申込書!$AH$4="SKY安心GIGAタブレット",SUM($U318,$W318)&lt;&gt;0),SUM($U318,$W318),"")),"")</f>
        <v/>
      </c>
      <c r="AY318" s="157"/>
      <c r="AZ318" s="82"/>
      <c r="BA318" s="80" t="str">
        <f>IF(AND(申込書!$C$93&lt;&gt;"▼プルダウンより選択してください",申込書!$C$93&lt;&gt;"",申込書!$P$93&lt;&gt;"YYYY/MM/DD",$G318&lt;&gt;""),申込書!$P$93,"")</f>
        <v/>
      </c>
      <c r="BB318" s="81" t="str">
        <f>IF(AND(申込書!$C$93&lt;&gt;"▼プルダウンより選択してください",申込書!$C$93&lt;&gt;"",申込書!$M$93&gt;=1,$G318&lt;&gt;""),申込書!$M$93,"")</f>
        <v/>
      </c>
      <c r="BC318" s="81" t="str">
        <f>IF($BA$3&lt;&gt;"コンテンツなし",IF(AND(申込書!$AH$4="GIGAスクールパック",SUM($P318,$R318)&lt;&gt;0),SUM($P318,$R318),IF(AND(申込書!$AH$4="SKY安心GIGAタブレット",SUM($T318,$V318)&lt;&gt;0),SUM($T318,$V318),"")),"")</f>
        <v/>
      </c>
      <c r="BD318" s="81" t="str">
        <f>IF($BA$3&lt;&gt;"コンテンツなし",IF(AND(申込書!$AH$4="GIGAスクールパック",SUM($Q318,$S318)&lt;&gt;0),SUM($Q318,$S318),IF(AND(申込書!$AH$4="SKY安心GIGAタブレット",SUM($U318,$W318)&lt;&gt;0),SUM($U318,$W318),"")),"")</f>
        <v/>
      </c>
      <c r="BE318" s="157"/>
      <c r="BF318" s="82"/>
      <c r="BG318" s="80" t="str">
        <f>IF(AND(申込書!$C$94&lt;&gt;"▼プルダウンより選択してください",申込書!$C$94&lt;&gt;"",申込書!$P$94&lt;&gt;"YYYY/MM/DD",$G318&lt;&gt;""),申込書!$P$94,"")</f>
        <v/>
      </c>
      <c r="BH318" s="81" t="str">
        <f>IF(AND(申込書!$C$94&lt;&gt;"▼プルダウンより選択してください",申込書!$C$94&lt;&gt;"",$G318&lt;&gt;""),申込書!$M$94,"")</f>
        <v/>
      </c>
      <c r="BI318" s="81" t="str">
        <f>IF($BG$3&lt;&gt;"コンテンツなし",IF(AND(申込書!$AH$4="GIGAスクールパック",SUM($P318,$R318)&lt;&gt;0),SUM($P318,$R318),IF(AND(申込書!$AH$4="SKY安心GIGAタブレット",SUM($T318,$V318)&lt;&gt;0),SUM($T318,$V318),"")),"")</f>
        <v/>
      </c>
      <c r="BJ318" s="81" t="str">
        <f>IF($BG$3&lt;&gt;"コンテンツなし",IF(AND(申込書!$AH$4="GIGAスクールパック",SUM($Q318,$S318)&lt;&gt;0),SUM($Q318,$S318),IF(AND(申込書!$AH$4="SKY安心GIGAタブレット",SUM($U318,$W318)&lt;&gt;0),SUM($U318,$W318),"")),"")</f>
        <v/>
      </c>
      <c r="BK318" s="157"/>
      <c r="BL318" s="82"/>
      <c r="BM318" s="80" t="str">
        <f>IF(AND(申込書!$C$95&lt;&gt;"▼プルダウンより選択してください",申込書!$C$95&lt;&gt;"",申込書!$P$95&lt;&gt;"YYYY/MM/DD",$G318&lt;&gt;""),申込書!$P$95,"")</f>
        <v/>
      </c>
      <c r="BN318" s="81" t="str">
        <f>IF(AND(申込書!$C$95&lt;&gt;"▼プルダウンより選択してください",申込書!$C$95&lt;&gt;"",$G318&lt;&gt;""),申込書!$M$95,"")</f>
        <v/>
      </c>
      <c r="BO318" s="81" t="str">
        <f>IF($BM$3&lt;&gt;"コンテンツなし",IF(AND(申込書!$AH$4="GIGAスクールパック",SUM($P318,$R318)&lt;&gt;0),SUM($P318,$R318),IF(AND(申込書!$AH$4="SKY安心GIGAタブレット",SUM($T318,$V318)&lt;&gt;0),SUM($T318,$V318),"")),"")</f>
        <v/>
      </c>
      <c r="BP318" s="81" t="str">
        <f>IF($BM$3&lt;&gt;"コンテンツなし",IF(AND(申込書!$AH$4="GIGAスクールパック",SUM($Q318,$S318)&lt;&gt;0),SUM($Q318,$S318),IF(AND(申込書!$AH$4="SKY安心GIGAタブレット",SUM($U318,$W318)&lt;&gt;0),SUM($U318,$W318),"")),"")</f>
        <v/>
      </c>
      <c r="BQ318" s="157"/>
      <c r="BR318" s="82"/>
      <c r="BS318" s="80" t="str">
        <f>IF(AND(申込書!$C$96&lt;&gt;"▼プルダウンより選択してください",申込書!$C$96&lt;&gt;"",申込書!$P$96&lt;&gt;"YYYY/MM/DD",$G318&lt;&gt;""),申込書!$P$96,"")</f>
        <v/>
      </c>
      <c r="BT318" s="81" t="str">
        <f>IF(AND(申込書!$C$96&lt;&gt;"▼プルダウンより選択してください",申込書!$C$96&lt;&gt;"",$G318&lt;&gt;""),申込書!$M$96,"")</f>
        <v/>
      </c>
      <c r="BU318" s="81" t="str">
        <f>IF($BS$3&lt;&gt;"コンテンツなし",IF(AND(申込書!$AH$4="GIGAスクールパック",SUM($P318,$R318)&lt;&gt;0),SUM($P318,$R318),IF(AND(申込書!$AH$4="SKY安心GIGAタブレット",SUM($T318,$V318)&lt;&gt;0),SUM($T318,$V318),"")),"")</f>
        <v/>
      </c>
      <c r="BV318" s="81" t="str">
        <f>IF($BS$3&lt;&gt;"コンテンツなし",IF(AND(申込書!$AH$4="GIGAスクールパック",SUM($Q318,$S318)&lt;&gt;0),SUM($Q318,$S318),IF(AND(申込書!$AH$4="SKY安心GIGAタブレット",SUM($U318,$W318)&lt;&gt;0),SUM($U318,$W318),"")),"")</f>
        <v/>
      </c>
      <c r="BW318" s="157"/>
      <c r="BX318" s="82"/>
      <c r="BY318" s="80" t="str">
        <f>IF(AND(申込書!$C$97&lt;&gt;"▼プルダウンより選択してください",申込書!$C$97&lt;&gt;"",申込書!$P$97&lt;&gt;"YYYY/MM/DD",$G318&lt;&gt;""),申込書!$P$97,"")</f>
        <v/>
      </c>
      <c r="BZ318" s="81" t="str">
        <f>IF(AND(申込書!$C$97&lt;&gt;"▼プルダウンより選択してください",申込書!$C$97&lt;&gt;"",$G318&lt;&gt;""),申込書!$M$97,"")</f>
        <v/>
      </c>
      <c r="CA318" s="81" t="str">
        <f>IF($BY$3&lt;&gt;"コンテンツなし",IF(AND(申込書!$AH$4="GIGAスクールパック",SUM($P318,$R318)&lt;&gt;0),SUM($P318,$R318),IF(AND(申込書!$AH$4="SKY安心GIGAタブレット",SUM($T318,$V318)&lt;&gt;0),SUM($T318,$V318),"")),"")</f>
        <v/>
      </c>
      <c r="CB318" s="81" t="str">
        <f>IF($BY$3&lt;&gt;"コンテンツなし",IF(AND(申込書!$AH$4="GIGAスクールパック",SUM($Q318,$S318)&lt;&gt;0),SUM($Q318,$S318),IF(AND(申込書!$AH$4="SKY安心GIGAタブレット",SUM($U318,$W318)&lt;&gt;0),SUM($U318,$W318),"")),"")</f>
        <v/>
      </c>
      <c r="CC318" s="157"/>
      <c r="CD318" s="82"/>
      <c r="CE318" s="80" t="str">
        <f>IF(AND(申込書!$C$98&lt;&gt;"▼プルダウンより選択してください",申込書!$C$98&lt;&gt;"",申込書!$P$98&lt;&gt;"YYYY/MM/DD",$G318&lt;&gt;""),申込書!$P$98,"")</f>
        <v/>
      </c>
      <c r="CF318" s="81" t="str">
        <f>IF(AND(申込書!$C$98&lt;&gt;"▼プルダウンより選択してください",申込書!$C$98&lt;&gt;"",$G318&lt;&gt;""),申込書!$M$98,"")</f>
        <v/>
      </c>
      <c r="CG318" s="81" t="str">
        <f>IF($CE$3&lt;&gt;"コンテンツなし",IF(AND(申込書!$AH$4="GIGAスクールパック",SUM($P318,$R318)&lt;&gt;0),SUM($P318,$R318),IF(AND(申込書!$AH$4="SKY安心GIGAタブレット",SUM($T318,$V318)&lt;&gt;0),SUM($T318,$V318),"")),"")</f>
        <v/>
      </c>
      <c r="CH318" s="81" t="str">
        <f>IF($CE$3&lt;&gt;"コンテンツなし",IF(AND(申込書!$AH$4="GIGAスクールパック",SUM($Q318,$S318)&lt;&gt;0),SUM($Q318,$S318),IF(AND(申込書!$AH$4="SKY安心GIGAタブレット",SUM($U318,$W318)&lt;&gt;0),SUM($U318,$W318),"")),"")</f>
        <v/>
      </c>
      <c r="CI318" s="157"/>
      <c r="CJ318" s="82"/>
      <c r="CK318" s="80" t="str">
        <f>IF(AND(申込書!$C$99&lt;&gt;"▼プルダウンより選択してください",申込書!$C$99&lt;&gt;"",申込書!$P$99&lt;&gt;"YYYY/MM/DD",$G318&lt;&gt;""),申込書!$P$99,"")</f>
        <v/>
      </c>
      <c r="CL318" s="81" t="str">
        <f>IF(AND(申込書!$C$99&lt;&gt;"▼プルダウンより選択してください",申込書!$C$99&lt;&gt;"",$G318&lt;&gt;""),申込書!$M$99,"")</f>
        <v/>
      </c>
      <c r="CM318" s="81" t="str">
        <f>IF($CK$3&lt;&gt;"コンテンツなし",IF(AND(申込書!$AH$4="GIGAスクールパック",SUM($P318,$R318)&lt;&gt;0),SUM($P318,$R318),IF(AND(申込書!$AH$4="SKY安心GIGAタブレット",SUM($T318,$V318)&lt;&gt;0),SUM($T318,$V318),"")),"")</f>
        <v/>
      </c>
      <c r="CN318" s="81" t="str">
        <f>IF($CK$3&lt;&gt;"コンテンツなし",IF(AND(申込書!$AH$4="GIGAスクールパック",SUM($Q318,$S318)&lt;&gt;0),SUM($Q318,$S318),IF(AND(申込書!$AH$4="SKY安心GIGAタブレット",SUM($U318,$W318)&lt;&gt;0),SUM($U318,$W318),"")),"")</f>
        <v/>
      </c>
      <c r="CO318" s="157"/>
      <c r="CP318" s="82"/>
      <c r="CQ318" s="80" t="str">
        <f>IF(AND(申込書!$C$100&lt;&gt;"▼プルダウンより選択してください",申込書!$C$100&lt;&gt;"",申込書!$P$100&lt;&gt;"YYYY/MM/DD",$G318&lt;&gt;""),申込書!$P$100,"")</f>
        <v/>
      </c>
      <c r="CR318" s="81" t="str">
        <f>IF(AND(申込書!$C$100&lt;&gt;"▼プルダウンより選択してください",申込書!$C$100&lt;&gt;"",$G318&lt;&gt;""),申込書!$M$100,"")</f>
        <v/>
      </c>
      <c r="CS318" s="81" t="str">
        <f>IF($CQ$3&lt;&gt;"コンテンツなし",IF(AND(申込書!$AH$4="GIGAスクールパック",SUM($P318,$R318)&lt;&gt;0),SUM($P318,$R318),IF(AND(申込書!$AH$4="SKY安心GIGAタブレット",SUM($T318,$V318)&lt;&gt;0),SUM($T318,$V318),"")),"")</f>
        <v/>
      </c>
      <c r="CT318" s="81" t="str">
        <f>IF($CQ$3&lt;&gt;"コンテンツなし",IF(AND(申込書!$AH$4="GIGAスクールパック",SUM($Q318,$S318)&lt;&gt;0),SUM($Q318,$S318),IF(AND(申込書!$AH$4="SKY安心GIGAタブレット",SUM($U318,$W318)&lt;&gt;0),SUM($U318,$W318),"")),"")</f>
        <v/>
      </c>
      <c r="CU318" s="81"/>
      <c r="CV318" s="82"/>
      <c r="CW318" s="80" t="str">
        <f>IF(AND(申込書!$C$101&lt;&gt;"▼プルダウンより選択してください",申込書!$C$101&lt;&gt;"",申込書!$P$101&lt;&gt;"YYYY/MM/DD",$G318&lt;&gt;""),申込書!$P$101,"")</f>
        <v/>
      </c>
      <c r="CX318" s="81" t="str">
        <f>IF(AND(申込書!$C$101&lt;&gt;"▼プルダウンより選択してください",申込書!$C$101&lt;&gt;"",$G318&lt;&gt;""),申込書!$M$101,"")</f>
        <v/>
      </c>
      <c r="CY318" s="81" t="str">
        <f>IF($CW$3&lt;&gt;"コンテンツなし",IF(AND(申込書!$AH$4="GIGAスクールパック",SUM($P318,$R318)&lt;&gt;0),SUM($P318,$R318),IF(AND(申込書!$AH$4="SKY安心GIGAタブレット",SUM($T318,$V318)&lt;&gt;0),SUM($T318,$V318),"")),"")</f>
        <v/>
      </c>
      <c r="CZ318" s="81" t="str">
        <f>IF($CW$3&lt;&gt;"コンテンツなし",IF(AND(申込書!$AH$4="GIGAスクールパック",SUM($Q318,$S318)&lt;&gt;0),SUM($Q318,$S318),IF(AND(申込書!$AH$4="SKY安心GIGAタブレット",SUM($U318,$W318)&lt;&gt;0),SUM($U318,$W318),"")),"")</f>
        <v/>
      </c>
      <c r="DA318" s="81"/>
      <c r="DB318" s="82"/>
      <c r="DC318" s="80" t="str">
        <f>IF(AND(申込書!$C$102&lt;&gt;"▼プルダウンより選択してください",申込書!$C$102&lt;&gt;"",申込書!$P$102&lt;&gt;"YYYY/MM/DD",$G318&lt;&gt;""),申込書!$P$102,"")</f>
        <v/>
      </c>
      <c r="DD318" s="81" t="str">
        <f>IF(AND(申込書!$C$102&lt;&gt;"▼プルダウンより選択してください",申込書!$C$102&lt;&gt;"",$G318&lt;&gt;""),申込書!$M$102,"")</f>
        <v/>
      </c>
      <c r="DE318" s="81" t="str">
        <f>IF($DC$3&lt;&gt;"コンテンツなし",IF(AND(申込書!$AH$4="GIGAスクールパック",SUM($P318,$R318)&lt;&gt;0),SUM($P318,$R318),IF(AND(申込書!$AH$4="SKY安心GIGAタブレット",SUM($T318,$V318)&lt;&gt;0),SUM($T318,$V318),"")),"")</f>
        <v/>
      </c>
      <c r="DF318" s="81" t="str">
        <f>IF($DC$3&lt;&gt;"コンテンツなし",IF(AND(申込書!$AH$4="GIGAスクールパック",SUM($Q318,$S318)&lt;&gt;0),SUM($Q318,$S318),IF(AND(申込書!$AH$4="SKY安心GIGAタブレット",SUM($U318,$W318)&lt;&gt;0),SUM($U318,$W318),"")),"")</f>
        <v/>
      </c>
      <c r="DG318" s="81"/>
      <c r="DH318" s="82"/>
      <c r="DI318" s="80" t="str">
        <f>IF(AND(申込書!$C$103&lt;&gt;"▼プルダウンより選択してください",申込書!$C$103&lt;&gt;"",申込書!$P$103&lt;&gt;"YYYY/MM/DD",$G318&lt;&gt;""),申込書!$P$103,"")</f>
        <v/>
      </c>
      <c r="DJ318" s="81" t="str">
        <f>IF(AND(申込書!$C$103&lt;&gt;"▼プルダウンより選択してください",申込書!$C$103&lt;&gt;"",$G318&lt;&gt;""),申込書!$M$103,"")</f>
        <v/>
      </c>
      <c r="DK318" s="81" t="str">
        <f>IF($DI$3&lt;&gt;"コンテンツなし",IF(AND(申込書!$AH$4="GIGAスクールパック",SUM($P318,$R318)&lt;&gt;0),SUM($P318,$R318),IF(AND(申込書!$AH$4="SKY安心GIGAタブレット",SUM($T318,$V318)&lt;&gt;0),SUM($T318,$V318),"")),"")</f>
        <v/>
      </c>
      <c r="DL318" s="81" t="str">
        <f>IF($DI$3&lt;&gt;"コンテンツなし",IF(AND(申込書!$AH$4="GIGAスクールパック",SUM($Q318,$S318)&lt;&gt;0),SUM($Q318,$S318),IF(AND(申込書!$AH$4="SKY安心GIGAタブレット",SUM($U318,$W318)&lt;&gt;0),SUM($U318,$W318),"")),"")</f>
        <v/>
      </c>
      <c r="DM318" s="81"/>
      <c r="DN318" s="82"/>
      <c r="DO318" s="80" t="str">
        <f>IF(AND(申込書!$C$104&lt;&gt;"▼プルダウンより選択してください",申込書!$C$104&lt;&gt;"",申込書!$P$104&lt;&gt;"YYYY/MM/DD",$G318&lt;&gt;""),申込書!$P$104,"")</f>
        <v/>
      </c>
      <c r="DP318" s="81" t="str">
        <f>IF(AND(申込書!$C$104&lt;&gt;"▼プルダウンより選択してください",申込書!$C$104&lt;&gt;"",$G318&lt;&gt;""),申込書!$M$104,"")</f>
        <v/>
      </c>
      <c r="DQ318" s="81" t="str">
        <f>IF($DO$3&lt;&gt;"コンテンツなし",IF(AND(申込書!$AH$4="GIGAスクールパック",SUM($P318,$R318)&lt;&gt;0),SUM($P318,$R318),IF(AND(申込書!$AH$4="SKY安心GIGAタブレット",SUM($T318,$V318)&lt;&gt;0),SUM($T318,$V318),"")),"")</f>
        <v/>
      </c>
      <c r="DR318" s="81" t="str">
        <f>IF($DO$3&lt;&gt;"コンテンツなし",IF(AND(申込書!$AH$4="GIGAスクールパック",SUM($Q318,$S318)&lt;&gt;0),SUM($Q318,$S318),IF(AND(申込書!$AH$4="SKY安心GIGAタブレット",SUM($U318,$W318)&lt;&gt;0),SUM($U318,$W318),"")),"")</f>
        <v/>
      </c>
      <c r="DS318" s="81"/>
      <c r="DT318" s="82"/>
      <c r="DU318" s="80" t="str">
        <f>IF(AND(申込書!$C$105&lt;&gt;"▼プルダウンより選択してください",申込書!$C$105&lt;&gt;"",申込書!$P$105&lt;&gt;"YYYY/MM/DD",$G318&lt;&gt;""),申込書!$P$105,"")</f>
        <v/>
      </c>
      <c r="DV318" s="81" t="str">
        <f>IF(AND(申込書!$C$105&lt;&gt;"▼プルダウンより選択してください",申込書!$C$105&lt;&gt;"",$G318&lt;&gt;""),申込書!$M$105,"")</f>
        <v/>
      </c>
      <c r="DW318" s="81" t="str">
        <f>IF($DU$3&lt;&gt;"コンテンツなし",IF(AND(申込書!$AH$4="GIGAスクールパック",SUM($P318,$R318)&lt;&gt;0),SUM($P318,$R318),IF(AND(申込書!$AH$4="SKY安心GIGAタブレット",SUM($T318,$V318)&lt;&gt;0),SUM($T318,$V318),"")),"")</f>
        <v/>
      </c>
      <c r="DX318" s="81" t="str">
        <f>IF($DU$3&lt;&gt;"コンテンツなし",IF(AND(申込書!$AH$4="GIGAスクールパック",SUM($Q318,$S318)&lt;&gt;0),SUM($Q318,$S318),IF(AND(申込書!$AH$4="SKY安心GIGAタブレット",SUM($U318,$W318)&lt;&gt;0),SUM($U318,$W318),"")),"")</f>
        <v/>
      </c>
      <c r="DY318" s="157"/>
      <c r="DZ318" s="82"/>
      <c r="EA318" s="80" t="str">
        <f>IF(AND(申込書!$C$106&lt;&gt;"▼プルダウンより選択してください",申込書!$C$106&lt;&gt;"",申込書!$P$106&lt;&gt;"YYYY/MM/DD",$G318&lt;&gt;""),申込書!$P$106,"")</f>
        <v/>
      </c>
      <c r="EB318" s="81" t="str">
        <f>IF(AND(申込書!$C$106&lt;&gt;"▼プルダウンより選択してください",申込書!$C$106&lt;&gt;"",$G318&lt;&gt;""),申込書!$M$106,"")</f>
        <v/>
      </c>
      <c r="EC318" s="81" t="str">
        <f>IF($EA$3&lt;&gt;"コンテンツなし",IF(AND(申込書!$AH$4="GIGAスクールパック",SUM($P318,$R318)&lt;&gt;0),SUM($P318,$R318),IF(AND(申込書!$AH$4="SKY安心GIGAタブレット",SUM($T318,$V318)&lt;&gt;0),SUM($T318,$V318),"")),"")</f>
        <v/>
      </c>
      <c r="ED318" s="81" t="str">
        <f>IF($EA$3&lt;&gt;"コンテンツなし",IF(AND(申込書!$AH$4="GIGAスクールパック",SUM($Q318,$S318)&lt;&gt;0),SUM($Q318,$S318),IF(AND(申込書!$AH$4="SKY安心GIGAタブレット",SUM($U318,$W318)&lt;&gt;0),SUM($U318,$W318),"")),"")</f>
        <v/>
      </c>
      <c r="EE318" s="157"/>
      <c r="EF318" s="82"/>
      <c r="EG318" s="80" t="str">
        <f>IF(AND(申込書!$C$107&lt;&gt;"▼プルダウンより選択してください",申込書!$C$107&lt;&gt;"",申込書!$P$107&lt;&gt;"YYYY/MM/DD",$G318&lt;&gt;""),申込書!$P$107,"")</f>
        <v/>
      </c>
      <c r="EH318" s="81" t="str">
        <f>IF(AND(申込書!$C$107&lt;&gt;"▼プルダウンより選択してください",申込書!$C$107&lt;&gt;"",$G318&lt;&gt;""),申込書!$M$107,"")</f>
        <v/>
      </c>
      <c r="EI318" s="81" t="str">
        <f>IF($EG$3&lt;&gt;"コンテンツなし",IF(AND(申込書!$AH$4="GIGAスクールパック",SUM($P318,$R318)&lt;&gt;0),SUM($P318,$R318),IF(AND(申込書!$AH$4="SKY安心GIGAタブレット",SUM($T318,$V318)&lt;&gt;0),SUM($T318,$V318),"")),"")</f>
        <v/>
      </c>
      <c r="EJ318" s="81" t="str">
        <f>IF($EG$3&lt;&gt;"コンテンツなし",IF(AND(申込書!$AH$4="GIGAスクールパック",SUM($Q318,$S318)&lt;&gt;0),SUM($Q318,$S318),IF(AND(申込書!$AH$4="SKY安心GIGAタブレット",SUM($U318,$W318)&lt;&gt;0),SUM($U318,$W318),"")),"")</f>
        <v/>
      </c>
      <c r="EK318" s="157"/>
      <c r="EL318" s="82"/>
      <c r="EM318" s="80" t="str">
        <f>IF(AND(申込書!$C$108&lt;&gt;"▼プルダウンより選択してください",申込書!$C$108&lt;&gt;"",申込書!$P$108&lt;&gt;"YYYY/MM/DD",$G318&lt;&gt;""),申込書!$P$108,"")</f>
        <v/>
      </c>
      <c r="EN318" s="81" t="str">
        <f>IF(AND(申込書!$C$108&lt;&gt;"▼プルダウンより選択してください",申込書!$C$108&lt;&gt;"",$G318&lt;&gt;""),申込書!$M$108,"")</f>
        <v/>
      </c>
      <c r="EO318" s="81" t="str">
        <f>IF($EM$3&lt;&gt;"コンテンツなし",IF(AND(申込書!$AH$4="GIGAスクールパック",SUM($P318,$R318)&lt;&gt;0),SUM($P318,$R318),IF(AND(申込書!$AH$4="SKY安心GIGAタブレット",SUM($T318,$V318)&lt;&gt;0),SUM($T318,$V318),"")),"")</f>
        <v/>
      </c>
      <c r="EP318" s="81" t="str">
        <f>IF($EM$3&lt;&gt;"コンテンツなし",IF(AND(申込書!$AH$4="GIGAスクールパック",SUM($Q318,$S318)&lt;&gt;0),SUM($Q318,$S318),IF(AND(申込書!$AH$4="SKY安心GIGAタブレット",SUM($U318,$W318)&lt;&gt;0),SUM($U318,$W318),"")),"")</f>
        <v/>
      </c>
      <c r="EQ318" s="157"/>
      <c r="ER318" s="82"/>
      <c r="ES318" s="80" t="str">
        <f>IF(AND(申込書!$C$109&lt;&gt;"▼プルダウンより選択してください",申込書!$C$109&lt;&gt;"",申込書!$P$109&lt;&gt;"YYYY/MM/DD",$G318&lt;&gt;""),申込書!$P$109,"")</f>
        <v/>
      </c>
      <c r="ET318" s="81" t="str">
        <f>IF(AND(申込書!$C$109&lt;&gt;"▼プルダウンより選択してください",申込書!$C$109&lt;&gt;"",$G318&lt;&gt;""),申込書!$M$109,"")</f>
        <v/>
      </c>
      <c r="EU318" s="81" t="str">
        <f>IF($ES$3&lt;&gt;"コンテンツなし",IF(AND(申込書!$AH$4="GIGAスクールパック",SUM($P318,$R318)&lt;&gt;0),SUM($P318,$R318),IF(AND(申込書!$AH$4="SKY安心GIGAタブレット",SUM($T318,$V318)&lt;&gt;0),SUM($T318,$V318),"")),"")</f>
        <v/>
      </c>
      <c r="EV318" s="81" t="str">
        <f>IF($ES$3&lt;&gt;"コンテンツなし",IF(AND(申込書!$AH$4="GIGAスクールパック",SUM($Q318,$S318)&lt;&gt;0),SUM($Q318,$S318),IF(AND(申込書!$AH$4="SKY安心GIGAタブレット",SUM($U318,$W318)&lt;&gt;0),SUM($U318,$W318),"")),"")</f>
        <v/>
      </c>
      <c r="EW318" s="157"/>
      <c r="EX318" s="82"/>
      <c r="EY318" s="80" t="str">
        <f>IF(AND(申込書!$C$110&lt;&gt;"▼プルダウンより選択してください",申込書!$C$110&lt;&gt;"",申込書!$P$110&lt;&gt;"YYYY/MM/DD",$G318&lt;&gt;""),申込書!$P$110,"")</f>
        <v/>
      </c>
      <c r="EZ318" s="81" t="str">
        <f>IF(AND(申込書!$C$110&lt;&gt;"▼プルダウンより選択してください",申込書!$C$110&lt;&gt;"",$G318&lt;&gt;""),申込書!$M$110,"")</f>
        <v/>
      </c>
      <c r="FA318" s="81" t="str">
        <f>IF($EY$3&lt;&gt;"コンテンツなし",IF(AND(申込書!$AH$4="GIGAスクールパック",SUM($P318,$R318)&lt;&gt;0),SUM($P318,$R318),IF(AND(申込書!$AH$4="SKY安心GIGAタブレット",SUM($T318,$V318)&lt;&gt;0),SUM($T318,$V318),"")),"")</f>
        <v/>
      </c>
      <c r="FB318" s="81" t="str">
        <f>IF($EY$3&lt;&gt;"コンテンツなし",IF(AND(申込書!$AH$4="GIGAスクールパック",SUM($Q318,$S318)&lt;&gt;0),SUM($Q318,$S318),IF(AND(申込書!$AH$4="SKY安心GIGAタブレット",SUM($U318,$W318)&lt;&gt;0),SUM($U318,$W318),"")),"")</f>
        <v/>
      </c>
      <c r="FC318" s="157"/>
      <c r="FD318" s="82"/>
      <c r="FE318" s="80" t="str">
        <f>IF(AND(申込書!$C$111&lt;&gt;"▼プルダウンより選択してください",申込書!$C$111&lt;&gt;"",申込書!$P$111&lt;&gt;"YYYY/MM/DD",$G318&lt;&gt;""),申込書!$P$111,"")</f>
        <v/>
      </c>
      <c r="FF318" s="81" t="str">
        <f>IF(AND(申込書!$C$111&lt;&gt;"▼プルダウンより選択してください",申込書!$C$111&lt;&gt;"",$G318&lt;&gt;""),申込書!$M$111,"")</f>
        <v/>
      </c>
      <c r="FG318" s="81" t="str">
        <f>IF($FE$3&lt;&gt;"コンテンツなし",IF(AND(申込書!$AH$4="GIGAスクールパック",SUM($P318,$R318)&lt;&gt;0),SUM($P318,$R318),IF(AND(申込書!$AH$4="SKY安心GIGAタブレット",SUM($T318,$V318)&lt;&gt;0),SUM($T318,$V318),"")),"")</f>
        <v/>
      </c>
      <c r="FH318" s="81" t="str">
        <f>IF($FE$3&lt;&gt;"コンテンツなし",IF(AND(申込書!$AH$4="GIGAスクールパック",SUM($Q318,$S318)&lt;&gt;0),SUM($Q318,$S318),IF(AND(申込書!$AH$4="SKY安心GIGAタブレット",SUM($U318,$W318)&lt;&gt;0),SUM($U318,$W318),"")),"")</f>
        <v/>
      </c>
      <c r="FI318" s="157"/>
      <c r="FJ318" s="82"/>
      <c r="FK318" s="80" t="str">
        <f>IF(AND(申込書!$C$112&lt;&gt;"▼プルダウンより選択してください",申込書!$C$112&lt;&gt;"",申込書!$P$112&lt;&gt;"YYYY/MM/DD",$G318&lt;&gt;""),申込書!$P$112,"")</f>
        <v/>
      </c>
      <c r="FL318" s="81" t="str">
        <f>IF(AND(申込書!$C$112&lt;&gt;"▼プルダウンより選択してください",申込書!$C$112&lt;&gt;"",$G318&lt;&gt;""),申込書!$M$112,"")</f>
        <v/>
      </c>
      <c r="FM318" s="81" t="str">
        <f>IF($FK$3&lt;&gt;"コンテンツなし",IF(AND(申込書!$AH$4="GIGAスクールパック",SUM($P318,$R318)&lt;&gt;0),SUM($P318,$R318),IF(AND(申込書!$AH$4="SKY安心GIGAタブレット",SUM($T318,$V318)&lt;&gt;0),SUM($T318,$V318),"")),"")</f>
        <v/>
      </c>
      <c r="FN318" s="81" t="str">
        <f>IF($FK$3&lt;&gt;"コンテンツなし",IF(AND(申込書!$AH$4="GIGAスクールパック",SUM($Q318,$S318)&lt;&gt;0),SUM($Q318,$S318),IF(AND(申込書!$AH$4="SKY安心GIGAタブレット",SUM($U318,$W318)&lt;&gt;0),SUM($U318,$W318),"")),"")</f>
        <v/>
      </c>
      <c r="FO318" s="157"/>
      <c r="FP318" s="82"/>
      <c r="FQ318" s="80" t="str">
        <f>IF(AND(申込書!$C$113&lt;&gt;"▼プルダウンより選択してください",申込書!$C$113&lt;&gt;"",申込書!$P$113&lt;&gt;"YYYY/MM/DD",$G318&lt;&gt;""),申込書!$P$113,"")</f>
        <v/>
      </c>
      <c r="FR318" s="81" t="str">
        <f>IF(AND(申込書!$C$113&lt;&gt;"▼プルダウンより選択してください",申込書!$C$113&lt;&gt;"",$G318&lt;&gt;""),申込書!$M$113,"")</f>
        <v/>
      </c>
      <c r="FS318" s="81" t="str">
        <f>IF($FQ$3&lt;&gt;"コンテンツなし",IF(AND(申込書!$AH$4="GIGAスクールパック",SUM($P318,$R318)&lt;&gt;0),SUM($P318,$R318),IF(AND(申込書!$AH$4="SKY安心GIGAタブレット",SUM($T318,$V318)&lt;&gt;0),SUM($T318,$V318),"")),"")</f>
        <v/>
      </c>
      <c r="FT318" s="81" t="str">
        <f>IF($FQ$3&lt;&gt;"コンテンツなし",IF(AND(申込書!$AH$4="GIGAスクールパック",SUM($Q318,$S318)&lt;&gt;0),SUM($Q318,$S318),IF(AND(申込書!$AH$4="SKY安心GIGAタブレット",SUM($U318,$W318)&lt;&gt;0),SUM($U318,$W318),"")),"")</f>
        <v/>
      </c>
      <c r="FU318" s="157"/>
      <c r="FV318" s="82"/>
      <c r="FW318" s="80" t="str">
        <f>IF(AND(申込書!$C$114&lt;&gt;"▼プルダウンより選択してください",申込書!$C$114&lt;&gt;"",申込書!$P$114&lt;&gt;"YYYY/MM/DD",$G318&lt;&gt;""),申込書!$P$114,"")</f>
        <v/>
      </c>
      <c r="FX318" s="81" t="str">
        <f>IF(AND(申込書!$C$114&lt;&gt;"▼プルダウンより選択してください",申込書!$C$114&lt;&gt;"",$G318&lt;&gt;""),申込書!$M$114,"")</f>
        <v/>
      </c>
      <c r="FY318" s="81" t="str">
        <f>IF($FW$3&lt;&gt;"コンテンツなし",IF(AND(申込書!$AH$4="GIGAスクールパック",SUM($P318,$R318)&lt;&gt;0),SUM($P318,$R318),IF(AND(申込書!$AH$4="SKY安心GIGAタブレット",SUM($T318,$V318)&lt;&gt;0),SUM($T318,$V318),"")),"")</f>
        <v/>
      </c>
      <c r="FZ318" s="81" t="str">
        <f>IF($FW$3&lt;&gt;"コンテンツなし",IF(AND(申込書!$AH$4="GIGAスクールパック",SUM($Q318,$S318)&lt;&gt;0),SUM($Q318,$S318),IF(AND(申込書!$AH$4="SKY安心GIGAタブレット",SUM($U318,$W318)&lt;&gt;0),SUM($U318,$W318),"")),"")</f>
        <v/>
      </c>
      <c r="GA318" s="157"/>
      <c r="GB318" s="82"/>
      <c r="GC318" s="80" t="str">
        <f>IF(AND(申込書!$C$115&lt;&gt;"▼プルダウンより選択してください",申込書!$C$115&lt;&gt;"",申込書!$P$115&lt;&gt;"YYYY/MM/DD",$G318&lt;&gt;""),申込書!$P$115,"")</f>
        <v/>
      </c>
      <c r="GD318" s="81" t="str">
        <f>IF(AND(申込書!$C$115&lt;&gt;"▼プルダウンより選択してください",申込書!$C$115&lt;&gt;"",$G318&lt;&gt;""),申込書!$M$115,"")</f>
        <v/>
      </c>
      <c r="GE318" s="81" t="str">
        <f>IF($GC$3&lt;&gt;"コンテンツなし",IF(AND(申込書!$AH$4="GIGAスクールパック",SUM($P318,$R318)&lt;&gt;0),SUM($P318,$R318),IF(AND(申込書!$AH$4="SKY安心GIGAタブレット",SUM($T318,$V318)&lt;&gt;0),SUM($T318,$V318),"")),"")</f>
        <v/>
      </c>
      <c r="GF318" s="81" t="str">
        <f>IF($GC$3&lt;&gt;"コンテンツなし",IF(AND(申込書!$AH$4="GIGAスクールパック",SUM($Q318,$S318)&lt;&gt;0),SUM($Q318,$S318),IF(AND(申込書!$AH$4="SKY安心GIGAタブレット",SUM($U318,$W318)&lt;&gt;0),SUM($U318,$W318),"")),"")</f>
        <v/>
      </c>
      <c r="GG318" s="157"/>
      <c r="GH318" s="82"/>
      <c r="GI318" s="80" t="str">
        <f>IF(AND(申込書!$C$116&lt;&gt;"▼プルダウンより選択してください",申込書!$C$116&lt;&gt;"",申込書!$P$116&lt;&gt;"YYYY/MM/DD",$G318&lt;&gt;""),申込書!$P$116,"")</f>
        <v/>
      </c>
      <c r="GJ318" s="81" t="str">
        <f>IF(AND(申込書!$C$116&lt;&gt;"▼プルダウンより選択してください",申込書!$C$116&lt;&gt;"",$G318&lt;&gt;""),申込書!$M$116,"")</f>
        <v/>
      </c>
      <c r="GK318" s="81" t="str">
        <f>IF($GI$3&lt;&gt;"コンテンツなし",IF(AND(申込書!$AH$4="GIGAスクールパック",SUM($P318,$R318)&lt;&gt;0),SUM($P318,$R318),IF(AND(申込書!$AH$4="SKY安心GIGAタブレット",SUM($T318,$V318)&lt;&gt;0),SUM($T318,$V318),"")),"")</f>
        <v/>
      </c>
      <c r="GL318" s="81" t="str">
        <f>IF($GI$3&lt;&gt;"コンテンツなし",IF(AND(申込書!$AH$4="GIGAスクールパック",SUM($Q318,$S318)&lt;&gt;0),SUM($Q318,$S318),IF(AND(申込書!$AH$4="SKY安心GIGAタブレット",SUM($U318,$W318)&lt;&gt;0),SUM($U318,$W318),"")),"")</f>
        <v/>
      </c>
      <c r="GM318" s="157"/>
      <c r="GN318" s="82"/>
      <c r="GO318" s="80" t="str">
        <f>IF(AND(申込書!$C$117&lt;&gt;"▼プルダウンより選択してください",申込書!$C$117&lt;&gt;"",申込書!$P$117&lt;&gt;"YYYY/MM/DD",$G318&lt;&gt;""),申込書!$P$117,"")</f>
        <v/>
      </c>
      <c r="GP318" s="81" t="str">
        <f>IF(AND(申込書!$C$117&lt;&gt;"▼プルダウンより選択してください",申込書!$C$117&lt;&gt;"",$G318&lt;&gt;""),申込書!$M$117,"")</f>
        <v/>
      </c>
      <c r="GQ318" s="81" t="str">
        <f>IF($GO$3&lt;&gt;"コンテンツなし",IF(AND(申込書!$AH$4="GIGAスクールパック",SUM($P318,$R318)&lt;&gt;0),SUM($P318,$R318),IF(AND(申込書!$AH$4="SKY安心GIGAタブレット",SUM($T318,$V318)&lt;&gt;0),SUM($T318,$V318),"")),"")</f>
        <v/>
      </c>
      <c r="GR318" s="81" t="str">
        <f>IF($GO$3&lt;&gt;"コンテンツなし",IF(AND(申込書!$AH$4="GIGAスクールパック",SUM($Q318,$S318)&lt;&gt;0),SUM($Q318,$S318),IF(AND(申込書!$AH$4="SKY安心GIGAタブレット",SUM($U318,$W318)&lt;&gt;0),SUM($U318,$W318),"")),"")</f>
        <v/>
      </c>
      <c r="GS318" s="157"/>
      <c r="GT318" s="82"/>
      <c r="GU318" s="80" t="str">
        <f>IF(AND(申込書!$C$118&lt;&gt;"▼プルダウンより選択してください",申込書!$C$118&lt;&gt;"",申込書!$P$118&lt;&gt;"YYYY/MM/DD",$G318&lt;&gt;""),申込書!$P$118,"")</f>
        <v/>
      </c>
      <c r="GV318" s="81" t="str">
        <f>IF(AND(申込書!$C$118&lt;&gt;"▼プルダウンより選択してください",申込書!$C$118&lt;&gt;"",$G318&lt;&gt;""),申込書!$M$118,"")</f>
        <v/>
      </c>
      <c r="GW318" s="81" t="str">
        <f>IF($GU$3&lt;&gt;"コンテンツなし",IF(AND(申込書!$AH$4="GIGAスクールパック",SUM($P318,$R318)&lt;&gt;0),SUM($P318,$R318),IF(AND(申込書!$AH$4="SKY安心GIGAタブレット",SUM($T318,$V318)&lt;&gt;0),SUM($T318,$V318),"")),"")</f>
        <v/>
      </c>
      <c r="GX318" s="81" t="str">
        <f>IF($GU$3&lt;&gt;"コンテンツなし",IF(AND(申込書!$AH$4="GIGAスクールパック",SUM($Q318,$S318)&lt;&gt;0),SUM($Q318,$S318),IF(AND(申込書!$AH$4="SKY安心GIGAタブレット",SUM($U318,$W318)&lt;&gt;0),SUM($U318,$W318),"")),"")</f>
        <v/>
      </c>
      <c r="GY318" s="157"/>
      <c r="GZ318" s="82"/>
      <c r="HA318" s="80" t="str">
        <f>IF(AND(申込書!$C$119&lt;&gt;"▼プルダウンより選択してください",申込書!$C$119&lt;&gt;"",申込書!$P$119&lt;&gt;"YYYY/MM/DD",$G318&lt;&gt;""),申込書!$P$119,"")</f>
        <v/>
      </c>
      <c r="HB318" s="81" t="str">
        <f>IF(AND(申込書!$C$119&lt;&gt;"▼プルダウンより選択してください",申込書!$C$119&lt;&gt;"",$G318&lt;&gt;""),申込書!$M$119,"")</f>
        <v/>
      </c>
      <c r="HC318" s="81" t="str">
        <f>IF($HA$3&lt;&gt;"コンテンツなし",IF(AND(申込書!$AH$4="GIGAスクールパック",SUM($P318,$R318)&lt;&gt;0),SUM($P318,$R318),IF(AND(申込書!$AH$4="SKY安心GIGAタブレット",SUM($T318,$V318)&lt;&gt;0),SUM($T318,$V318),"")),"")</f>
        <v/>
      </c>
      <c r="HD318" s="81" t="str">
        <f>IF($HA$3&lt;&gt;"コンテンツなし",IF(AND(申込書!$AH$4="GIGAスクールパック",SUM($Q318,$S318)&lt;&gt;0),SUM($Q318,$S318),IF(AND(申込書!$AH$4="SKY安心GIGAタブレット",SUM($U318,$W318)&lt;&gt;0),SUM($U318,$W318),"")),"")</f>
        <v/>
      </c>
      <c r="HE318" s="157"/>
      <c r="HF318" s="82"/>
      <c r="HG318" s="83"/>
    </row>
    <row r="319" spans="2:215" ht="26.85" customHeight="1">
      <c r="B319" s="62">
        <f t="shared" si="4"/>
        <v>314</v>
      </c>
      <c r="C319" s="63"/>
      <c r="D319" s="64"/>
      <c r="E319" s="207"/>
      <c r="F319" s="65"/>
      <c r="G319" s="66"/>
      <c r="H319" s="67"/>
      <c r="I319" s="68"/>
      <c r="J319" s="69"/>
      <c r="K319" s="70"/>
      <c r="L319" s="71"/>
      <c r="M319" s="72"/>
      <c r="N319" s="73"/>
      <c r="O319" s="74"/>
      <c r="P319" s="179"/>
      <c r="Q319" s="180"/>
      <c r="R319" s="180"/>
      <c r="S319" s="181"/>
      <c r="T319" s="179"/>
      <c r="U319" s="180"/>
      <c r="V319" s="182"/>
      <c r="W319" s="181"/>
      <c r="X319" s="75"/>
      <c r="Y319" s="76"/>
      <c r="Z319" s="77"/>
      <c r="AA319" s="78"/>
      <c r="AB319" s="79"/>
      <c r="AC319" s="79"/>
      <c r="AD319" s="79"/>
      <c r="AE319" s="77"/>
      <c r="AF319" s="139"/>
      <c r="AG319" s="139"/>
      <c r="AH319" s="139"/>
      <c r="AI319" s="80" t="str">
        <f>IF(AND(申込書!$C$90&lt;&gt;"▼プルダウンより選択してください",申込書!$C$90&lt;&gt;"",申込書!$P$90&lt;&gt;"YYYY/MM/DD",$G319&lt;&gt;""),申込書!$P$90,"")</f>
        <v/>
      </c>
      <c r="AJ319" s="81" t="str">
        <f>IF(AND(申込書!$C$90&lt;&gt;"▼プルダウンより選択してください",申込書!$C$90&lt;&gt;"",$G319&lt;&gt;""),申込書!$M$90,"")</f>
        <v/>
      </c>
      <c r="AK319" s="81" t="str">
        <f>IF($AI$3&lt;&gt;"コンテンツなし",IF(AND(申込書!$AH$4="GIGAスクールパック",SUM($P319,$R319)&lt;&gt;0),SUM($P319,$R319),IF(AND(申込書!$AH$4="SKY安心GIGAタブレット",SUM($T319,$V319)&lt;&gt;0),SUM($T319,$V319),"")),"")</f>
        <v/>
      </c>
      <c r="AL319" s="81" t="str">
        <f>IF($AI$3&lt;&gt;"コンテンツなし",IF(AND(申込書!$AH$4="GIGAスクールパック",SUM($Q319,$S319)&lt;&gt;0),SUM($Q319,$S319),IF(AND(申込書!$AH$4="SKY安心GIGAタブレット",SUM($U319,$W319)&lt;&gt;0),SUM($U319,$W319),"")),"")</f>
        <v/>
      </c>
      <c r="AM319" s="157"/>
      <c r="AN319" s="82"/>
      <c r="AO319" s="80" t="str">
        <f>IF(AND(申込書!$C$91&lt;&gt;"▼プルダウンより選択してください",申込書!$C$91&lt;&gt;"",申込書!$P$91&lt;&gt;"YYYY/MM/DD",$G319&lt;&gt;""),申込書!$P$91,"")</f>
        <v/>
      </c>
      <c r="AP319" s="81" t="str">
        <f>IF(AND(申込書!$C$91&lt;&gt;"▼プルダウンより選択してください",申込書!$C$91&lt;&gt;"",$G319&lt;&gt;""),申込書!$M$91,"")</f>
        <v/>
      </c>
      <c r="AQ319" s="81" t="str">
        <f>IF($AO$3&lt;&gt;"コンテンツなし",IF(AND(申込書!$AH$4="GIGAスクールパック",SUM($P319,$R319)&lt;&gt;0),SUM($P319,$R319),IF(AND(申込書!$AH$4="SKY安心GIGAタブレット",SUM($T319,$V319)&lt;&gt;0),SUM($T319,$V319),"")),"")</f>
        <v/>
      </c>
      <c r="AR319" s="81" t="str">
        <f>IF($AO$3&lt;&gt;"コンテンツなし",IF(AND(申込書!$AH$4="GIGAスクールパック",SUM($Q319,$S319)&lt;&gt;0),SUM($Q319,$S319),IF(AND(申込書!$AH$4="SKY安心GIGAタブレット",SUM($U319,$W319)&lt;&gt;0),SUM($U319,$W319),"")),"")</f>
        <v/>
      </c>
      <c r="AS319" s="157"/>
      <c r="AT319" s="82"/>
      <c r="AU319" s="80" t="str">
        <f>IF(AND(申込書!$C$92&lt;&gt;"▼プルダウンより選択してください",申込書!$C$92&lt;&gt;"",申込書!$P$92&lt;&gt;"YYYY/MM/DD",$G319&lt;&gt;""),申込書!$P$92,"")</f>
        <v/>
      </c>
      <c r="AV319" s="81" t="str">
        <f>IF(AND(申込書!$C$92&lt;&gt;"▼プルダウンより選択してください",申込書!$C$92&lt;&gt;"",$G319&lt;&gt;""),申込書!$M$92,"")</f>
        <v/>
      </c>
      <c r="AW319" s="81" t="str">
        <f>IF($AU$3&lt;&gt;"コンテンツなし",IF(AND(申込書!$AH$4="GIGAスクールパック",SUM($P319,$R319)&lt;&gt;0),SUM($P319,$R319),IF(AND(申込書!$AH$4="SKY安心GIGAタブレット",SUM($T319,$V319)&lt;&gt;0),SUM($T319,$V319),"")),"")</f>
        <v/>
      </c>
      <c r="AX319" s="81" t="str">
        <f>IF($AU$3&lt;&gt;"コンテンツなし",IF(AND(申込書!$AH$4="GIGAスクールパック",SUM($Q319,$S319)&lt;&gt;0),SUM($Q319,$S319),IF(AND(申込書!$AH$4="SKY安心GIGAタブレット",SUM($U319,$W319)&lt;&gt;0),SUM($U319,$W319),"")),"")</f>
        <v/>
      </c>
      <c r="AY319" s="157"/>
      <c r="AZ319" s="82"/>
      <c r="BA319" s="80" t="str">
        <f>IF(AND(申込書!$C$93&lt;&gt;"▼プルダウンより選択してください",申込書!$C$93&lt;&gt;"",申込書!$P$93&lt;&gt;"YYYY/MM/DD",$G319&lt;&gt;""),申込書!$P$93,"")</f>
        <v/>
      </c>
      <c r="BB319" s="81" t="str">
        <f>IF(AND(申込書!$C$93&lt;&gt;"▼プルダウンより選択してください",申込書!$C$93&lt;&gt;"",申込書!$M$93&gt;=1,$G319&lt;&gt;""),申込書!$M$93,"")</f>
        <v/>
      </c>
      <c r="BC319" s="81" t="str">
        <f>IF($BA$3&lt;&gt;"コンテンツなし",IF(AND(申込書!$AH$4="GIGAスクールパック",SUM($P319,$R319)&lt;&gt;0),SUM($P319,$R319),IF(AND(申込書!$AH$4="SKY安心GIGAタブレット",SUM($T319,$V319)&lt;&gt;0),SUM($T319,$V319),"")),"")</f>
        <v/>
      </c>
      <c r="BD319" s="81" t="str">
        <f>IF($BA$3&lt;&gt;"コンテンツなし",IF(AND(申込書!$AH$4="GIGAスクールパック",SUM($Q319,$S319)&lt;&gt;0),SUM($Q319,$S319),IF(AND(申込書!$AH$4="SKY安心GIGAタブレット",SUM($U319,$W319)&lt;&gt;0),SUM($U319,$W319),"")),"")</f>
        <v/>
      </c>
      <c r="BE319" s="157"/>
      <c r="BF319" s="82"/>
      <c r="BG319" s="80" t="str">
        <f>IF(AND(申込書!$C$94&lt;&gt;"▼プルダウンより選択してください",申込書!$C$94&lt;&gt;"",申込書!$P$94&lt;&gt;"YYYY/MM/DD",$G319&lt;&gt;""),申込書!$P$94,"")</f>
        <v/>
      </c>
      <c r="BH319" s="81" t="str">
        <f>IF(AND(申込書!$C$94&lt;&gt;"▼プルダウンより選択してください",申込書!$C$94&lt;&gt;"",$G319&lt;&gt;""),申込書!$M$94,"")</f>
        <v/>
      </c>
      <c r="BI319" s="81" t="str">
        <f>IF($BG$3&lt;&gt;"コンテンツなし",IF(AND(申込書!$AH$4="GIGAスクールパック",SUM($P319,$R319)&lt;&gt;0),SUM($P319,$R319),IF(AND(申込書!$AH$4="SKY安心GIGAタブレット",SUM($T319,$V319)&lt;&gt;0),SUM($T319,$V319),"")),"")</f>
        <v/>
      </c>
      <c r="BJ319" s="81" t="str">
        <f>IF($BG$3&lt;&gt;"コンテンツなし",IF(AND(申込書!$AH$4="GIGAスクールパック",SUM($Q319,$S319)&lt;&gt;0),SUM($Q319,$S319),IF(AND(申込書!$AH$4="SKY安心GIGAタブレット",SUM($U319,$W319)&lt;&gt;0),SUM($U319,$W319),"")),"")</f>
        <v/>
      </c>
      <c r="BK319" s="157"/>
      <c r="BL319" s="82"/>
      <c r="BM319" s="80" t="str">
        <f>IF(AND(申込書!$C$95&lt;&gt;"▼プルダウンより選択してください",申込書!$C$95&lt;&gt;"",申込書!$P$95&lt;&gt;"YYYY/MM/DD",$G319&lt;&gt;""),申込書!$P$95,"")</f>
        <v/>
      </c>
      <c r="BN319" s="81" t="str">
        <f>IF(AND(申込書!$C$95&lt;&gt;"▼プルダウンより選択してください",申込書!$C$95&lt;&gt;"",$G319&lt;&gt;""),申込書!$M$95,"")</f>
        <v/>
      </c>
      <c r="BO319" s="81" t="str">
        <f>IF($BM$3&lt;&gt;"コンテンツなし",IF(AND(申込書!$AH$4="GIGAスクールパック",SUM($P319,$R319)&lt;&gt;0),SUM($P319,$R319),IF(AND(申込書!$AH$4="SKY安心GIGAタブレット",SUM($T319,$V319)&lt;&gt;0),SUM($T319,$V319),"")),"")</f>
        <v/>
      </c>
      <c r="BP319" s="81" t="str">
        <f>IF($BM$3&lt;&gt;"コンテンツなし",IF(AND(申込書!$AH$4="GIGAスクールパック",SUM($Q319,$S319)&lt;&gt;0),SUM($Q319,$S319),IF(AND(申込書!$AH$4="SKY安心GIGAタブレット",SUM($U319,$W319)&lt;&gt;0),SUM($U319,$W319),"")),"")</f>
        <v/>
      </c>
      <c r="BQ319" s="157"/>
      <c r="BR319" s="82"/>
      <c r="BS319" s="80" t="str">
        <f>IF(AND(申込書!$C$96&lt;&gt;"▼プルダウンより選択してください",申込書!$C$96&lt;&gt;"",申込書!$P$96&lt;&gt;"YYYY/MM/DD",$G319&lt;&gt;""),申込書!$P$96,"")</f>
        <v/>
      </c>
      <c r="BT319" s="81" t="str">
        <f>IF(AND(申込書!$C$96&lt;&gt;"▼プルダウンより選択してください",申込書!$C$96&lt;&gt;"",$G319&lt;&gt;""),申込書!$M$96,"")</f>
        <v/>
      </c>
      <c r="BU319" s="81" t="str">
        <f>IF($BS$3&lt;&gt;"コンテンツなし",IF(AND(申込書!$AH$4="GIGAスクールパック",SUM($P319,$R319)&lt;&gt;0),SUM($P319,$R319),IF(AND(申込書!$AH$4="SKY安心GIGAタブレット",SUM($T319,$V319)&lt;&gt;0),SUM($T319,$V319),"")),"")</f>
        <v/>
      </c>
      <c r="BV319" s="81" t="str">
        <f>IF($BS$3&lt;&gt;"コンテンツなし",IF(AND(申込書!$AH$4="GIGAスクールパック",SUM($Q319,$S319)&lt;&gt;0),SUM($Q319,$S319),IF(AND(申込書!$AH$4="SKY安心GIGAタブレット",SUM($U319,$W319)&lt;&gt;0),SUM($U319,$W319),"")),"")</f>
        <v/>
      </c>
      <c r="BW319" s="157"/>
      <c r="BX319" s="82"/>
      <c r="BY319" s="80" t="str">
        <f>IF(AND(申込書!$C$97&lt;&gt;"▼プルダウンより選択してください",申込書!$C$97&lt;&gt;"",申込書!$P$97&lt;&gt;"YYYY/MM/DD",$G319&lt;&gt;""),申込書!$P$97,"")</f>
        <v/>
      </c>
      <c r="BZ319" s="81" t="str">
        <f>IF(AND(申込書!$C$97&lt;&gt;"▼プルダウンより選択してください",申込書!$C$97&lt;&gt;"",$G319&lt;&gt;""),申込書!$M$97,"")</f>
        <v/>
      </c>
      <c r="CA319" s="81" t="str">
        <f>IF($BY$3&lt;&gt;"コンテンツなし",IF(AND(申込書!$AH$4="GIGAスクールパック",SUM($P319,$R319)&lt;&gt;0),SUM($P319,$R319),IF(AND(申込書!$AH$4="SKY安心GIGAタブレット",SUM($T319,$V319)&lt;&gt;0),SUM($T319,$V319),"")),"")</f>
        <v/>
      </c>
      <c r="CB319" s="81" t="str">
        <f>IF($BY$3&lt;&gt;"コンテンツなし",IF(AND(申込書!$AH$4="GIGAスクールパック",SUM($Q319,$S319)&lt;&gt;0),SUM($Q319,$S319),IF(AND(申込書!$AH$4="SKY安心GIGAタブレット",SUM($U319,$W319)&lt;&gt;0),SUM($U319,$W319),"")),"")</f>
        <v/>
      </c>
      <c r="CC319" s="157"/>
      <c r="CD319" s="82"/>
      <c r="CE319" s="80" t="str">
        <f>IF(AND(申込書!$C$98&lt;&gt;"▼プルダウンより選択してください",申込書!$C$98&lt;&gt;"",申込書!$P$98&lt;&gt;"YYYY/MM/DD",$G319&lt;&gt;""),申込書!$P$98,"")</f>
        <v/>
      </c>
      <c r="CF319" s="81" t="str">
        <f>IF(AND(申込書!$C$98&lt;&gt;"▼プルダウンより選択してください",申込書!$C$98&lt;&gt;"",$G319&lt;&gt;""),申込書!$M$98,"")</f>
        <v/>
      </c>
      <c r="CG319" s="81" t="str">
        <f>IF($CE$3&lt;&gt;"コンテンツなし",IF(AND(申込書!$AH$4="GIGAスクールパック",SUM($P319,$R319)&lt;&gt;0),SUM($P319,$R319),IF(AND(申込書!$AH$4="SKY安心GIGAタブレット",SUM($T319,$V319)&lt;&gt;0),SUM($T319,$V319),"")),"")</f>
        <v/>
      </c>
      <c r="CH319" s="81" t="str">
        <f>IF($CE$3&lt;&gt;"コンテンツなし",IF(AND(申込書!$AH$4="GIGAスクールパック",SUM($Q319,$S319)&lt;&gt;0),SUM($Q319,$S319),IF(AND(申込書!$AH$4="SKY安心GIGAタブレット",SUM($U319,$W319)&lt;&gt;0),SUM($U319,$W319),"")),"")</f>
        <v/>
      </c>
      <c r="CI319" s="157"/>
      <c r="CJ319" s="82"/>
      <c r="CK319" s="80" t="str">
        <f>IF(AND(申込書!$C$99&lt;&gt;"▼プルダウンより選択してください",申込書!$C$99&lt;&gt;"",申込書!$P$99&lt;&gt;"YYYY/MM/DD",$G319&lt;&gt;""),申込書!$P$99,"")</f>
        <v/>
      </c>
      <c r="CL319" s="81" t="str">
        <f>IF(AND(申込書!$C$99&lt;&gt;"▼プルダウンより選択してください",申込書!$C$99&lt;&gt;"",$G319&lt;&gt;""),申込書!$M$99,"")</f>
        <v/>
      </c>
      <c r="CM319" s="81" t="str">
        <f>IF($CK$3&lt;&gt;"コンテンツなし",IF(AND(申込書!$AH$4="GIGAスクールパック",SUM($P319,$R319)&lt;&gt;0),SUM($P319,$R319),IF(AND(申込書!$AH$4="SKY安心GIGAタブレット",SUM($T319,$V319)&lt;&gt;0),SUM($T319,$V319),"")),"")</f>
        <v/>
      </c>
      <c r="CN319" s="81" t="str">
        <f>IF($CK$3&lt;&gt;"コンテンツなし",IF(AND(申込書!$AH$4="GIGAスクールパック",SUM($Q319,$S319)&lt;&gt;0),SUM($Q319,$S319),IF(AND(申込書!$AH$4="SKY安心GIGAタブレット",SUM($U319,$W319)&lt;&gt;0),SUM($U319,$W319),"")),"")</f>
        <v/>
      </c>
      <c r="CO319" s="157"/>
      <c r="CP319" s="82"/>
      <c r="CQ319" s="80" t="str">
        <f>IF(AND(申込書!$C$100&lt;&gt;"▼プルダウンより選択してください",申込書!$C$100&lt;&gt;"",申込書!$P$100&lt;&gt;"YYYY/MM/DD",$G319&lt;&gt;""),申込書!$P$100,"")</f>
        <v/>
      </c>
      <c r="CR319" s="81" t="str">
        <f>IF(AND(申込書!$C$100&lt;&gt;"▼プルダウンより選択してください",申込書!$C$100&lt;&gt;"",$G319&lt;&gt;""),申込書!$M$100,"")</f>
        <v/>
      </c>
      <c r="CS319" s="81" t="str">
        <f>IF($CQ$3&lt;&gt;"コンテンツなし",IF(AND(申込書!$AH$4="GIGAスクールパック",SUM($P319,$R319)&lt;&gt;0),SUM($P319,$R319),IF(AND(申込書!$AH$4="SKY安心GIGAタブレット",SUM($T319,$V319)&lt;&gt;0),SUM($T319,$V319),"")),"")</f>
        <v/>
      </c>
      <c r="CT319" s="81" t="str">
        <f>IF($CQ$3&lt;&gt;"コンテンツなし",IF(AND(申込書!$AH$4="GIGAスクールパック",SUM($Q319,$S319)&lt;&gt;0),SUM($Q319,$S319),IF(AND(申込書!$AH$4="SKY安心GIGAタブレット",SUM($U319,$W319)&lt;&gt;0),SUM($U319,$W319),"")),"")</f>
        <v/>
      </c>
      <c r="CU319" s="81"/>
      <c r="CV319" s="82"/>
      <c r="CW319" s="80" t="str">
        <f>IF(AND(申込書!$C$101&lt;&gt;"▼プルダウンより選択してください",申込書!$C$101&lt;&gt;"",申込書!$P$101&lt;&gt;"YYYY/MM/DD",$G319&lt;&gt;""),申込書!$P$101,"")</f>
        <v/>
      </c>
      <c r="CX319" s="81" t="str">
        <f>IF(AND(申込書!$C$101&lt;&gt;"▼プルダウンより選択してください",申込書!$C$101&lt;&gt;"",$G319&lt;&gt;""),申込書!$M$101,"")</f>
        <v/>
      </c>
      <c r="CY319" s="81" t="str">
        <f>IF($CW$3&lt;&gt;"コンテンツなし",IF(AND(申込書!$AH$4="GIGAスクールパック",SUM($P319,$R319)&lt;&gt;0),SUM($P319,$R319),IF(AND(申込書!$AH$4="SKY安心GIGAタブレット",SUM($T319,$V319)&lt;&gt;0),SUM($T319,$V319),"")),"")</f>
        <v/>
      </c>
      <c r="CZ319" s="81" t="str">
        <f>IF($CW$3&lt;&gt;"コンテンツなし",IF(AND(申込書!$AH$4="GIGAスクールパック",SUM($Q319,$S319)&lt;&gt;0),SUM($Q319,$S319),IF(AND(申込書!$AH$4="SKY安心GIGAタブレット",SUM($U319,$W319)&lt;&gt;0),SUM($U319,$W319),"")),"")</f>
        <v/>
      </c>
      <c r="DA319" s="81"/>
      <c r="DB319" s="82"/>
      <c r="DC319" s="80" t="str">
        <f>IF(AND(申込書!$C$102&lt;&gt;"▼プルダウンより選択してください",申込書!$C$102&lt;&gt;"",申込書!$P$102&lt;&gt;"YYYY/MM/DD",$G319&lt;&gt;""),申込書!$P$102,"")</f>
        <v/>
      </c>
      <c r="DD319" s="81" t="str">
        <f>IF(AND(申込書!$C$102&lt;&gt;"▼プルダウンより選択してください",申込書!$C$102&lt;&gt;"",$G319&lt;&gt;""),申込書!$M$102,"")</f>
        <v/>
      </c>
      <c r="DE319" s="81" t="str">
        <f>IF($DC$3&lt;&gt;"コンテンツなし",IF(AND(申込書!$AH$4="GIGAスクールパック",SUM($P319,$R319)&lt;&gt;0),SUM($P319,$R319),IF(AND(申込書!$AH$4="SKY安心GIGAタブレット",SUM($T319,$V319)&lt;&gt;0),SUM($T319,$V319),"")),"")</f>
        <v/>
      </c>
      <c r="DF319" s="81" t="str">
        <f>IF($DC$3&lt;&gt;"コンテンツなし",IF(AND(申込書!$AH$4="GIGAスクールパック",SUM($Q319,$S319)&lt;&gt;0),SUM($Q319,$S319),IF(AND(申込書!$AH$4="SKY安心GIGAタブレット",SUM($U319,$W319)&lt;&gt;0),SUM($U319,$W319),"")),"")</f>
        <v/>
      </c>
      <c r="DG319" s="81"/>
      <c r="DH319" s="82"/>
      <c r="DI319" s="80" t="str">
        <f>IF(AND(申込書!$C$103&lt;&gt;"▼プルダウンより選択してください",申込書!$C$103&lt;&gt;"",申込書!$P$103&lt;&gt;"YYYY/MM/DD",$G319&lt;&gt;""),申込書!$P$103,"")</f>
        <v/>
      </c>
      <c r="DJ319" s="81" t="str">
        <f>IF(AND(申込書!$C$103&lt;&gt;"▼プルダウンより選択してください",申込書!$C$103&lt;&gt;"",$G319&lt;&gt;""),申込書!$M$103,"")</f>
        <v/>
      </c>
      <c r="DK319" s="81" t="str">
        <f>IF($DI$3&lt;&gt;"コンテンツなし",IF(AND(申込書!$AH$4="GIGAスクールパック",SUM($P319,$R319)&lt;&gt;0),SUM($P319,$R319),IF(AND(申込書!$AH$4="SKY安心GIGAタブレット",SUM($T319,$V319)&lt;&gt;0),SUM($T319,$V319),"")),"")</f>
        <v/>
      </c>
      <c r="DL319" s="81" t="str">
        <f>IF($DI$3&lt;&gt;"コンテンツなし",IF(AND(申込書!$AH$4="GIGAスクールパック",SUM($Q319,$S319)&lt;&gt;0),SUM($Q319,$S319),IF(AND(申込書!$AH$4="SKY安心GIGAタブレット",SUM($U319,$W319)&lt;&gt;0),SUM($U319,$W319),"")),"")</f>
        <v/>
      </c>
      <c r="DM319" s="81"/>
      <c r="DN319" s="82"/>
      <c r="DO319" s="80" t="str">
        <f>IF(AND(申込書!$C$104&lt;&gt;"▼プルダウンより選択してください",申込書!$C$104&lt;&gt;"",申込書!$P$104&lt;&gt;"YYYY/MM/DD",$G319&lt;&gt;""),申込書!$P$104,"")</f>
        <v/>
      </c>
      <c r="DP319" s="81" t="str">
        <f>IF(AND(申込書!$C$104&lt;&gt;"▼プルダウンより選択してください",申込書!$C$104&lt;&gt;"",$G319&lt;&gt;""),申込書!$M$104,"")</f>
        <v/>
      </c>
      <c r="DQ319" s="81" t="str">
        <f>IF($DO$3&lt;&gt;"コンテンツなし",IF(AND(申込書!$AH$4="GIGAスクールパック",SUM($P319,$R319)&lt;&gt;0),SUM($P319,$R319),IF(AND(申込書!$AH$4="SKY安心GIGAタブレット",SUM($T319,$V319)&lt;&gt;0),SUM($T319,$V319),"")),"")</f>
        <v/>
      </c>
      <c r="DR319" s="81" t="str">
        <f>IF($DO$3&lt;&gt;"コンテンツなし",IF(AND(申込書!$AH$4="GIGAスクールパック",SUM($Q319,$S319)&lt;&gt;0),SUM($Q319,$S319),IF(AND(申込書!$AH$4="SKY安心GIGAタブレット",SUM($U319,$W319)&lt;&gt;0),SUM($U319,$W319),"")),"")</f>
        <v/>
      </c>
      <c r="DS319" s="81"/>
      <c r="DT319" s="82"/>
      <c r="DU319" s="80" t="str">
        <f>IF(AND(申込書!$C$105&lt;&gt;"▼プルダウンより選択してください",申込書!$C$105&lt;&gt;"",申込書!$P$105&lt;&gt;"YYYY/MM/DD",$G319&lt;&gt;""),申込書!$P$105,"")</f>
        <v/>
      </c>
      <c r="DV319" s="81" t="str">
        <f>IF(AND(申込書!$C$105&lt;&gt;"▼プルダウンより選択してください",申込書!$C$105&lt;&gt;"",$G319&lt;&gt;""),申込書!$M$105,"")</f>
        <v/>
      </c>
      <c r="DW319" s="81" t="str">
        <f>IF($DU$3&lt;&gt;"コンテンツなし",IF(AND(申込書!$AH$4="GIGAスクールパック",SUM($P319,$R319)&lt;&gt;0),SUM($P319,$R319),IF(AND(申込書!$AH$4="SKY安心GIGAタブレット",SUM($T319,$V319)&lt;&gt;0),SUM($T319,$V319),"")),"")</f>
        <v/>
      </c>
      <c r="DX319" s="81" t="str">
        <f>IF($DU$3&lt;&gt;"コンテンツなし",IF(AND(申込書!$AH$4="GIGAスクールパック",SUM($Q319,$S319)&lt;&gt;0),SUM($Q319,$S319),IF(AND(申込書!$AH$4="SKY安心GIGAタブレット",SUM($U319,$W319)&lt;&gt;0),SUM($U319,$W319),"")),"")</f>
        <v/>
      </c>
      <c r="DY319" s="157"/>
      <c r="DZ319" s="82"/>
      <c r="EA319" s="80" t="str">
        <f>IF(AND(申込書!$C$106&lt;&gt;"▼プルダウンより選択してください",申込書!$C$106&lt;&gt;"",申込書!$P$106&lt;&gt;"YYYY/MM/DD",$G319&lt;&gt;""),申込書!$P$106,"")</f>
        <v/>
      </c>
      <c r="EB319" s="81" t="str">
        <f>IF(AND(申込書!$C$106&lt;&gt;"▼プルダウンより選択してください",申込書!$C$106&lt;&gt;"",$G319&lt;&gt;""),申込書!$M$106,"")</f>
        <v/>
      </c>
      <c r="EC319" s="81" t="str">
        <f>IF($EA$3&lt;&gt;"コンテンツなし",IF(AND(申込書!$AH$4="GIGAスクールパック",SUM($P319,$R319)&lt;&gt;0),SUM($P319,$R319),IF(AND(申込書!$AH$4="SKY安心GIGAタブレット",SUM($T319,$V319)&lt;&gt;0),SUM($T319,$V319),"")),"")</f>
        <v/>
      </c>
      <c r="ED319" s="81" t="str">
        <f>IF($EA$3&lt;&gt;"コンテンツなし",IF(AND(申込書!$AH$4="GIGAスクールパック",SUM($Q319,$S319)&lt;&gt;0),SUM($Q319,$S319),IF(AND(申込書!$AH$4="SKY安心GIGAタブレット",SUM($U319,$W319)&lt;&gt;0),SUM($U319,$W319),"")),"")</f>
        <v/>
      </c>
      <c r="EE319" s="157"/>
      <c r="EF319" s="82"/>
      <c r="EG319" s="80" t="str">
        <f>IF(AND(申込書!$C$107&lt;&gt;"▼プルダウンより選択してください",申込書!$C$107&lt;&gt;"",申込書!$P$107&lt;&gt;"YYYY/MM/DD",$G319&lt;&gt;""),申込書!$P$107,"")</f>
        <v/>
      </c>
      <c r="EH319" s="81" t="str">
        <f>IF(AND(申込書!$C$107&lt;&gt;"▼プルダウンより選択してください",申込書!$C$107&lt;&gt;"",$G319&lt;&gt;""),申込書!$M$107,"")</f>
        <v/>
      </c>
      <c r="EI319" s="81" t="str">
        <f>IF($EG$3&lt;&gt;"コンテンツなし",IF(AND(申込書!$AH$4="GIGAスクールパック",SUM($P319,$R319)&lt;&gt;0),SUM($P319,$R319),IF(AND(申込書!$AH$4="SKY安心GIGAタブレット",SUM($T319,$V319)&lt;&gt;0),SUM($T319,$V319),"")),"")</f>
        <v/>
      </c>
      <c r="EJ319" s="81" t="str">
        <f>IF($EG$3&lt;&gt;"コンテンツなし",IF(AND(申込書!$AH$4="GIGAスクールパック",SUM($Q319,$S319)&lt;&gt;0),SUM($Q319,$S319),IF(AND(申込書!$AH$4="SKY安心GIGAタブレット",SUM($U319,$W319)&lt;&gt;0),SUM($U319,$W319),"")),"")</f>
        <v/>
      </c>
      <c r="EK319" s="157"/>
      <c r="EL319" s="82"/>
      <c r="EM319" s="80" t="str">
        <f>IF(AND(申込書!$C$108&lt;&gt;"▼プルダウンより選択してください",申込書!$C$108&lt;&gt;"",申込書!$P$108&lt;&gt;"YYYY/MM/DD",$G319&lt;&gt;""),申込書!$P$108,"")</f>
        <v/>
      </c>
      <c r="EN319" s="81" t="str">
        <f>IF(AND(申込書!$C$108&lt;&gt;"▼プルダウンより選択してください",申込書!$C$108&lt;&gt;"",$G319&lt;&gt;""),申込書!$M$108,"")</f>
        <v/>
      </c>
      <c r="EO319" s="81" t="str">
        <f>IF($EM$3&lt;&gt;"コンテンツなし",IF(AND(申込書!$AH$4="GIGAスクールパック",SUM($P319,$R319)&lt;&gt;0),SUM($P319,$R319),IF(AND(申込書!$AH$4="SKY安心GIGAタブレット",SUM($T319,$V319)&lt;&gt;0),SUM($T319,$V319),"")),"")</f>
        <v/>
      </c>
      <c r="EP319" s="81" t="str">
        <f>IF($EM$3&lt;&gt;"コンテンツなし",IF(AND(申込書!$AH$4="GIGAスクールパック",SUM($Q319,$S319)&lt;&gt;0),SUM($Q319,$S319),IF(AND(申込書!$AH$4="SKY安心GIGAタブレット",SUM($U319,$W319)&lt;&gt;0),SUM($U319,$W319),"")),"")</f>
        <v/>
      </c>
      <c r="EQ319" s="157"/>
      <c r="ER319" s="82"/>
      <c r="ES319" s="80" t="str">
        <f>IF(AND(申込書!$C$109&lt;&gt;"▼プルダウンより選択してください",申込書!$C$109&lt;&gt;"",申込書!$P$109&lt;&gt;"YYYY/MM/DD",$G319&lt;&gt;""),申込書!$P$109,"")</f>
        <v/>
      </c>
      <c r="ET319" s="81" t="str">
        <f>IF(AND(申込書!$C$109&lt;&gt;"▼プルダウンより選択してください",申込書!$C$109&lt;&gt;"",$G319&lt;&gt;""),申込書!$M$109,"")</f>
        <v/>
      </c>
      <c r="EU319" s="81" t="str">
        <f>IF($ES$3&lt;&gt;"コンテンツなし",IF(AND(申込書!$AH$4="GIGAスクールパック",SUM($P319,$R319)&lt;&gt;0),SUM($P319,$R319),IF(AND(申込書!$AH$4="SKY安心GIGAタブレット",SUM($T319,$V319)&lt;&gt;0),SUM($T319,$V319),"")),"")</f>
        <v/>
      </c>
      <c r="EV319" s="81" t="str">
        <f>IF($ES$3&lt;&gt;"コンテンツなし",IF(AND(申込書!$AH$4="GIGAスクールパック",SUM($Q319,$S319)&lt;&gt;0),SUM($Q319,$S319),IF(AND(申込書!$AH$4="SKY安心GIGAタブレット",SUM($U319,$W319)&lt;&gt;0),SUM($U319,$W319),"")),"")</f>
        <v/>
      </c>
      <c r="EW319" s="157"/>
      <c r="EX319" s="82"/>
      <c r="EY319" s="80" t="str">
        <f>IF(AND(申込書!$C$110&lt;&gt;"▼プルダウンより選択してください",申込書!$C$110&lt;&gt;"",申込書!$P$110&lt;&gt;"YYYY/MM/DD",$G319&lt;&gt;""),申込書!$P$110,"")</f>
        <v/>
      </c>
      <c r="EZ319" s="81" t="str">
        <f>IF(AND(申込書!$C$110&lt;&gt;"▼プルダウンより選択してください",申込書!$C$110&lt;&gt;"",$G319&lt;&gt;""),申込書!$M$110,"")</f>
        <v/>
      </c>
      <c r="FA319" s="81" t="str">
        <f>IF($EY$3&lt;&gt;"コンテンツなし",IF(AND(申込書!$AH$4="GIGAスクールパック",SUM($P319,$R319)&lt;&gt;0),SUM($P319,$R319),IF(AND(申込書!$AH$4="SKY安心GIGAタブレット",SUM($T319,$V319)&lt;&gt;0),SUM($T319,$V319),"")),"")</f>
        <v/>
      </c>
      <c r="FB319" s="81" t="str">
        <f>IF($EY$3&lt;&gt;"コンテンツなし",IF(AND(申込書!$AH$4="GIGAスクールパック",SUM($Q319,$S319)&lt;&gt;0),SUM($Q319,$S319),IF(AND(申込書!$AH$4="SKY安心GIGAタブレット",SUM($U319,$W319)&lt;&gt;0),SUM($U319,$W319),"")),"")</f>
        <v/>
      </c>
      <c r="FC319" s="157"/>
      <c r="FD319" s="82"/>
      <c r="FE319" s="80" t="str">
        <f>IF(AND(申込書!$C$111&lt;&gt;"▼プルダウンより選択してください",申込書!$C$111&lt;&gt;"",申込書!$P$111&lt;&gt;"YYYY/MM/DD",$G319&lt;&gt;""),申込書!$P$111,"")</f>
        <v/>
      </c>
      <c r="FF319" s="81" t="str">
        <f>IF(AND(申込書!$C$111&lt;&gt;"▼プルダウンより選択してください",申込書!$C$111&lt;&gt;"",$G319&lt;&gt;""),申込書!$M$111,"")</f>
        <v/>
      </c>
      <c r="FG319" s="81" t="str">
        <f>IF($FE$3&lt;&gt;"コンテンツなし",IF(AND(申込書!$AH$4="GIGAスクールパック",SUM($P319,$R319)&lt;&gt;0),SUM($P319,$R319),IF(AND(申込書!$AH$4="SKY安心GIGAタブレット",SUM($T319,$V319)&lt;&gt;0),SUM($T319,$V319),"")),"")</f>
        <v/>
      </c>
      <c r="FH319" s="81" t="str">
        <f>IF($FE$3&lt;&gt;"コンテンツなし",IF(AND(申込書!$AH$4="GIGAスクールパック",SUM($Q319,$S319)&lt;&gt;0),SUM($Q319,$S319),IF(AND(申込書!$AH$4="SKY安心GIGAタブレット",SUM($U319,$W319)&lt;&gt;0),SUM($U319,$W319),"")),"")</f>
        <v/>
      </c>
      <c r="FI319" s="157"/>
      <c r="FJ319" s="82"/>
      <c r="FK319" s="80" t="str">
        <f>IF(AND(申込書!$C$112&lt;&gt;"▼プルダウンより選択してください",申込書!$C$112&lt;&gt;"",申込書!$P$112&lt;&gt;"YYYY/MM/DD",$G319&lt;&gt;""),申込書!$P$112,"")</f>
        <v/>
      </c>
      <c r="FL319" s="81" t="str">
        <f>IF(AND(申込書!$C$112&lt;&gt;"▼プルダウンより選択してください",申込書!$C$112&lt;&gt;"",$G319&lt;&gt;""),申込書!$M$112,"")</f>
        <v/>
      </c>
      <c r="FM319" s="81" t="str">
        <f>IF($FK$3&lt;&gt;"コンテンツなし",IF(AND(申込書!$AH$4="GIGAスクールパック",SUM($P319,$R319)&lt;&gt;0),SUM($P319,$R319),IF(AND(申込書!$AH$4="SKY安心GIGAタブレット",SUM($T319,$V319)&lt;&gt;0),SUM($T319,$V319),"")),"")</f>
        <v/>
      </c>
      <c r="FN319" s="81" t="str">
        <f>IF($FK$3&lt;&gt;"コンテンツなし",IF(AND(申込書!$AH$4="GIGAスクールパック",SUM($Q319,$S319)&lt;&gt;0),SUM($Q319,$S319),IF(AND(申込書!$AH$4="SKY安心GIGAタブレット",SUM($U319,$W319)&lt;&gt;0),SUM($U319,$W319),"")),"")</f>
        <v/>
      </c>
      <c r="FO319" s="157"/>
      <c r="FP319" s="82"/>
      <c r="FQ319" s="80" t="str">
        <f>IF(AND(申込書!$C$113&lt;&gt;"▼プルダウンより選択してください",申込書!$C$113&lt;&gt;"",申込書!$P$113&lt;&gt;"YYYY/MM/DD",$G319&lt;&gt;""),申込書!$P$113,"")</f>
        <v/>
      </c>
      <c r="FR319" s="81" t="str">
        <f>IF(AND(申込書!$C$113&lt;&gt;"▼プルダウンより選択してください",申込書!$C$113&lt;&gt;"",$G319&lt;&gt;""),申込書!$M$113,"")</f>
        <v/>
      </c>
      <c r="FS319" s="81" t="str">
        <f>IF($FQ$3&lt;&gt;"コンテンツなし",IF(AND(申込書!$AH$4="GIGAスクールパック",SUM($P319,$R319)&lt;&gt;0),SUM($P319,$R319),IF(AND(申込書!$AH$4="SKY安心GIGAタブレット",SUM($T319,$V319)&lt;&gt;0),SUM($T319,$V319),"")),"")</f>
        <v/>
      </c>
      <c r="FT319" s="81" t="str">
        <f>IF($FQ$3&lt;&gt;"コンテンツなし",IF(AND(申込書!$AH$4="GIGAスクールパック",SUM($Q319,$S319)&lt;&gt;0),SUM($Q319,$S319),IF(AND(申込書!$AH$4="SKY安心GIGAタブレット",SUM($U319,$W319)&lt;&gt;0),SUM($U319,$W319),"")),"")</f>
        <v/>
      </c>
      <c r="FU319" s="157"/>
      <c r="FV319" s="82"/>
      <c r="FW319" s="80" t="str">
        <f>IF(AND(申込書!$C$114&lt;&gt;"▼プルダウンより選択してください",申込書!$C$114&lt;&gt;"",申込書!$P$114&lt;&gt;"YYYY/MM/DD",$G319&lt;&gt;""),申込書!$P$114,"")</f>
        <v/>
      </c>
      <c r="FX319" s="81" t="str">
        <f>IF(AND(申込書!$C$114&lt;&gt;"▼プルダウンより選択してください",申込書!$C$114&lt;&gt;"",$G319&lt;&gt;""),申込書!$M$114,"")</f>
        <v/>
      </c>
      <c r="FY319" s="81" t="str">
        <f>IF($FW$3&lt;&gt;"コンテンツなし",IF(AND(申込書!$AH$4="GIGAスクールパック",SUM($P319,$R319)&lt;&gt;0),SUM($P319,$R319),IF(AND(申込書!$AH$4="SKY安心GIGAタブレット",SUM($T319,$V319)&lt;&gt;0),SUM($T319,$V319),"")),"")</f>
        <v/>
      </c>
      <c r="FZ319" s="81" t="str">
        <f>IF($FW$3&lt;&gt;"コンテンツなし",IF(AND(申込書!$AH$4="GIGAスクールパック",SUM($Q319,$S319)&lt;&gt;0),SUM($Q319,$S319),IF(AND(申込書!$AH$4="SKY安心GIGAタブレット",SUM($U319,$W319)&lt;&gt;0),SUM($U319,$W319),"")),"")</f>
        <v/>
      </c>
      <c r="GA319" s="157"/>
      <c r="GB319" s="82"/>
      <c r="GC319" s="80" t="str">
        <f>IF(AND(申込書!$C$115&lt;&gt;"▼プルダウンより選択してください",申込書!$C$115&lt;&gt;"",申込書!$P$115&lt;&gt;"YYYY/MM/DD",$G319&lt;&gt;""),申込書!$P$115,"")</f>
        <v/>
      </c>
      <c r="GD319" s="81" t="str">
        <f>IF(AND(申込書!$C$115&lt;&gt;"▼プルダウンより選択してください",申込書!$C$115&lt;&gt;"",$G319&lt;&gt;""),申込書!$M$115,"")</f>
        <v/>
      </c>
      <c r="GE319" s="81" t="str">
        <f>IF($GC$3&lt;&gt;"コンテンツなし",IF(AND(申込書!$AH$4="GIGAスクールパック",SUM($P319,$R319)&lt;&gt;0),SUM($P319,$R319),IF(AND(申込書!$AH$4="SKY安心GIGAタブレット",SUM($T319,$V319)&lt;&gt;0),SUM($T319,$V319),"")),"")</f>
        <v/>
      </c>
      <c r="GF319" s="81" t="str">
        <f>IF($GC$3&lt;&gt;"コンテンツなし",IF(AND(申込書!$AH$4="GIGAスクールパック",SUM($Q319,$S319)&lt;&gt;0),SUM($Q319,$S319),IF(AND(申込書!$AH$4="SKY安心GIGAタブレット",SUM($U319,$W319)&lt;&gt;0),SUM($U319,$W319),"")),"")</f>
        <v/>
      </c>
      <c r="GG319" s="157"/>
      <c r="GH319" s="82"/>
      <c r="GI319" s="80" t="str">
        <f>IF(AND(申込書!$C$116&lt;&gt;"▼プルダウンより選択してください",申込書!$C$116&lt;&gt;"",申込書!$P$116&lt;&gt;"YYYY/MM/DD",$G319&lt;&gt;""),申込書!$P$116,"")</f>
        <v/>
      </c>
      <c r="GJ319" s="81" t="str">
        <f>IF(AND(申込書!$C$116&lt;&gt;"▼プルダウンより選択してください",申込書!$C$116&lt;&gt;"",$G319&lt;&gt;""),申込書!$M$116,"")</f>
        <v/>
      </c>
      <c r="GK319" s="81" t="str">
        <f>IF($GI$3&lt;&gt;"コンテンツなし",IF(AND(申込書!$AH$4="GIGAスクールパック",SUM($P319,$R319)&lt;&gt;0),SUM($P319,$R319),IF(AND(申込書!$AH$4="SKY安心GIGAタブレット",SUM($T319,$V319)&lt;&gt;0),SUM($T319,$V319),"")),"")</f>
        <v/>
      </c>
      <c r="GL319" s="81" t="str">
        <f>IF($GI$3&lt;&gt;"コンテンツなし",IF(AND(申込書!$AH$4="GIGAスクールパック",SUM($Q319,$S319)&lt;&gt;0),SUM($Q319,$S319),IF(AND(申込書!$AH$4="SKY安心GIGAタブレット",SUM($U319,$W319)&lt;&gt;0),SUM($U319,$W319),"")),"")</f>
        <v/>
      </c>
      <c r="GM319" s="157"/>
      <c r="GN319" s="82"/>
      <c r="GO319" s="80" t="str">
        <f>IF(AND(申込書!$C$117&lt;&gt;"▼プルダウンより選択してください",申込書!$C$117&lt;&gt;"",申込書!$P$117&lt;&gt;"YYYY/MM/DD",$G319&lt;&gt;""),申込書!$P$117,"")</f>
        <v/>
      </c>
      <c r="GP319" s="81" t="str">
        <f>IF(AND(申込書!$C$117&lt;&gt;"▼プルダウンより選択してください",申込書!$C$117&lt;&gt;"",$G319&lt;&gt;""),申込書!$M$117,"")</f>
        <v/>
      </c>
      <c r="GQ319" s="81" t="str">
        <f>IF($GO$3&lt;&gt;"コンテンツなし",IF(AND(申込書!$AH$4="GIGAスクールパック",SUM($P319,$R319)&lt;&gt;0),SUM($P319,$R319),IF(AND(申込書!$AH$4="SKY安心GIGAタブレット",SUM($T319,$V319)&lt;&gt;0),SUM($T319,$V319),"")),"")</f>
        <v/>
      </c>
      <c r="GR319" s="81" t="str">
        <f>IF($GO$3&lt;&gt;"コンテンツなし",IF(AND(申込書!$AH$4="GIGAスクールパック",SUM($Q319,$S319)&lt;&gt;0),SUM($Q319,$S319),IF(AND(申込書!$AH$4="SKY安心GIGAタブレット",SUM($U319,$W319)&lt;&gt;0),SUM($U319,$W319),"")),"")</f>
        <v/>
      </c>
      <c r="GS319" s="157"/>
      <c r="GT319" s="82"/>
      <c r="GU319" s="80" t="str">
        <f>IF(AND(申込書!$C$118&lt;&gt;"▼プルダウンより選択してください",申込書!$C$118&lt;&gt;"",申込書!$P$118&lt;&gt;"YYYY/MM/DD",$G319&lt;&gt;""),申込書!$P$118,"")</f>
        <v/>
      </c>
      <c r="GV319" s="81" t="str">
        <f>IF(AND(申込書!$C$118&lt;&gt;"▼プルダウンより選択してください",申込書!$C$118&lt;&gt;"",$G319&lt;&gt;""),申込書!$M$118,"")</f>
        <v/>
      </c>
      <c r="GW319" s="81" t="str">
        <f>IF($GU$3&lt;&gt;"コンテンツなし",IF(AND(申込書!$AH$4="GIGAスクールパック",SUM($P319,$R319)&lt;&gt;0),SUM($P319,$R319),IF(AND(申込書!$AH$4="SKY安心GIGAタブレット",SUM($T319,$V319)&lt;&gt;0),SUM($T319,$V319),"")),"")</f>
        <v/>
      </c>
      <c r="GX319" s="81" t="str">
        <f>IF($GU$3&lt;&gt;"コンテンツなし",IF(AND(申込書!$AH$4="GIGAスクールパック",SUM($Q319,$S319)&lt;&gt;0),SUM($Q319,$S319),IF(AND(申込書!$AH$4="SKY安心GIGAタブレット",SUM($U319,$W319)&lt;&gt;0),SUM($U319,$W319),"")),"")</f>
        <v/>
      </c>
      <c r="GY319" s="157"/>
      <c r="GZ319" s="82"/>
      <c r="HA319" s="80" t="str">
        <f>IF(AND(申込書!$C$119&lt;&gt;"▼プルダウンより選択してください",申込書!$C$119&lt;&gt;"",申込書!$P$119&lt;&gt;"YYYY/MM/DD",$G319&lt;&gt;""),申込書!$P$119,"")</f>
        <v/>
      </c>
      <c r="HB319" s="81" t="str">
        <f>IF(AND(申込書!$C$119&lt;&gt;"▼プルダウンより選択してください",申込書!$C$119&lt;&gt;"",$G319&lt;&gt;""),申込書!$M$119,"")</f>
        <v/>
      </c>
      <c r="HC319" s="81" t="str">
        <f>IF($HA$3&lt;&gt;"コンテンツなし",IF(AND(申込書!$AH$4="GIGAスクールパック",SUM($P319,$R319)&lt;&gt;0),SUM($P319,$R319),IF(AND(申込書!$AH$4="SKY安心GIGAタブレット",SUM($T319,$V319)&lt;&gt;0),SUM($T319,$V319),"")),"")</f>
        <v/>
      </c>
      <c r="HD319" s="81" t="str">
        <f>IF($HA$3&lt;&gt;"コンテンツなし",IF(AND(申込書!$AH$4="GIGAスクールパック",SUM($Q319,$S319)&lt;&gt;0),SUM($Q319,$S319),IF(AND(申込書!$AH$4="SKY安心GIGAタブレット",SUM($U319,$W319)&lt;&gt;0),SUM($U319,$W319),"")),"")</f>
        <v/>
      </c>
      <c r="HE319" s="157"/>
      <c r="HF319" s="82"/>
      <c r="HG319" s="83"/>
    </row>
    <row r="320" spans="2:215" ht="26.85" customHeight="1">
      <c r="B320" s="62">
        <f t="shared" si="4"/>
        <v>315</v>
      </c>
      <c r="C320" s="63"/>
      <c r="D320" s="64"/>
      <c r="E320" s="207"/>
      <c r="F320" s="65"/>
      <c r="G320" s="66"/>
      <c r="H320" s="67"/>
      <c r="I320" s="68"/>
      <c r="J320" s="69"/>
      <c r="K320" s="70"/>
      <c r="L320" s="71"/>
      <c r="M320" s="72"/>
      <c r="N320" s="73"/>
      <c r="O320" s="74"/>
      <c r="P320" s="179"/>
      <c r="Q320" s="180"/>
      <c r="R320" s="180"/>
      <c r="S320" s="181"/>
      <c r="T320" s="179"/>
      <c r="U320" s="180"/>
      <c r="V320" s="182"/>
      <c r="W320" s="181"/>
      <c r="X320" s="75"/>
      <c r="Y320" s="76"/>
      <c r="Z320" s="77"/>
      <c r="AA320" s="78"/>
      <c r="AB320" s="79"/>
      <c r="AC320" s="79"/>
      <c r="AD320" s="79"/>
      <c r="AE320" s="77"/>
      <c r="AF320" s="139"/>
      <c r="AG320" s="139"/>
      <c r="AH320" s="139"/>
      <c r="AI320" s="80" t="str">
        <f>IF(AND(申込書!$C$90&lt;&gt;"▼プルダウンより選択してください",申込書!$C$90&lt;&gt;"",申込書!$P$90&lt;&gt;"YYYY/MM/DD",$G320&lt;&gt;""),申込書!$P$90,"")</f>
        <v/>
      </c>
      <c r="AJ320" s="81" t="str">
        <f>IF(AND(申込書!$C$90&lt;&gt;"▼プルダウンより選択してください",申込書!$C$90&lt;&gt;"",$G320&lt;&gt;""),申込書!$M$90,"")</f>
        <v/>
      </c>
      <c r="AK320" s="81" t="str">
        <f>IF($AI$3&lt;&gt;"コンテンツなし",IF(AND(申込書!$AH$4="GIGAスクールパック",SUM($P320,$R320)&lt;&gt;0),SUM($P320,$R320),IF(AND(申込書!$AH$4="SKY安心GIGAタブレット",SUM($T320,$V320)&lt;&gt;0),SUM($T320,$V320),"")),"")</f>
        <v/>
      </c>
      <c r="AL320" s="81" t="str">
        <f>IF($AI$3&lt;&gt;"コンテンツなし",IF(AND(申込書!$AH$4="GIGAスクールパック",SUM($Q320,$S320)&lt;&gt;0),SUM($Q320,$S320),IF(AND(申込書!$AH$4="SKY安心GIGAタブレット",SUM($U320,$W320)&lt;&gt;0),SUM($U320,$W320),"")),"")</f>
        <v/>
      </c>
      <c r="AM320" s="157"/>
      <c r="AN320" s="82"/>
      <c r="AO320" s="80" t="str">
        <f>IF(AND(申込書!$C$91&lt;&gt;"▼プルダウンより選択してください",申込書!$C$91&lt;&gt;"",申込書!$P$91&lt;&gt;"YYYY/MM/DD",$G320&lt;&gt;""),申込書!$P$91,"")</f>
        <v/>
      </c>
      <c r="AP320" s="81" t="str">
        <f>IF(AND(申込書!$C$91&lt;&gt;"▼プルダウンより選択してください",申込書!$C$91&lt;&gt;"",$G320&lt;&gt;""),申込書!$M$91,"")</f>
        <v/>
      </c>
      <c r="AQ320" s="81" t="str">
        <f>IF($AO$3&lt;&gt;"コンテンツなし",IF(AND(申込書!$AH$4="GIGAスクールパック",SUM($P320,$R320)&lt;&gt;0),SUM($P320,$R320),IF(AND(申込書!$AH$4="SKY安心GIGAタブレット",SUM($T320,$V320)&lt;&gt;0),SUM($T320,$V320),"")),"")</f>
        <v/>
      </c>
      <c r="AR320" s="81" t="str">
        <f>IF($AO$3&lt;&gt;"コンテンツなし",IF(AND(申込書!$AH$4="GIGAスクールパック",SUM($Q320,$S320)&lt;&gt;0),SUM($Q320,$S320),IF(AND(申込書!$AH$4="SKY安心GIGAタブレット",SUM($U320,$W320)&lt;&gt;0),SUM($U320,$W320),"")),"")</f>
        <v/>
      </c>
      <c r="AS320" s="157"/>
      <c r="AT320" s="82"/>
      <c r="AU320" s="80" t="str">
        <f>IF(AND(申込書!$C$92&lt;&gt;"▼プルダウンより選択してください",申込書!$C$92&lt;&gt;"",申込書!$P$92&lt;&gt;"YYYY/MM/DD",$G320&lt;&gt;""),申込書!$P$92,"")</f>
        <v/>
      </c>
      <c r="AV320" s="81" t="str">
        <f>IF(AND(申込書!$C$92&lt;&gt;"▼プルダウンより選択してください",申込書!$C$92&lt;&gt;"",$G320&lt;&gt;""),申込書!$M$92,"")</f>
        <v/>
      </c>
      <c r="AW320" s="81" t="str">
        <f>IF($AU$3&lt;&gt;"コンテンツなし",IF(AND(申込書!$AH$4="GIGAスクールパック",SUM($P320,$R320)&lt;&gt;0),SUM($P320,$R320),IF(AND(申込書!$AH$4="SKY安心GIGAタブレット",SUM($T320,$V320)&lt;&gt;0),SUM($T320,$V320),"")),"")</f>
        <v/>
      </c>
      <c r="AX320" s="81" t="str">
        <f>IF($AU$3&lt;&gt;"コンテンツなし",IF(AND(申込書!$AH$4="GIGAスクールパック",SUM($Q320,$S320)&lt;&gt;0),SUM($Q320,$S320),IF(AND(申込書!$AH$4="SKY安心GIGAタブレット",SUM($U320,$W320)&lt;&gt;0),SUM($U320,$W320),"")),"")</f>
        <v/>
      </c>
      <c r="AY320" s="157"/>
      <c r="AZ320" s="82"/>
      <c r="BA320" s="80" t="str">
        <f>IF(AND(申込書!$C$93&lt;&gt;"▼プルダウンより選択してください",申込書!$C$93&lt;&gt;"",申込書!$P$93&lt;&gt;"YYYY/MM/DD",$G320&lt;&gt;""),申込書!$P$93,"")</f>
        <v/>
      </c>
      <c r="BB320" s="81" t="str">
        <f>IF(AND(申込書!$C$93&lt;&gt;"▼プルダウンより選択してください",申込書!$C$93&lt;&gt;"",申込書!$M$93&gt;=1,$G320&lt;&gt;""),申込書!$M$93,"")</f>
        <v/>
      </c>
      <c r="BC320" s="81" t="str">
        <f>IF($BA$3&lt;&gt;"コンテンツなし",IF(AND(申込書!$AH$4="GIGAスクールパック",SUM($P320,$R320)&lt;&gt;0),SUM($P320,$R320),IF(AND(申込書!$AH$4="SKY安心GIGAタブレット",SUM($T320,$V320)&lt;&gt;0),SUM($T320,$V320),"")),"")</f>
        <v/>
      </c>
      <c r="BD320" s="81" t="str">
        <f>IF($BA$3&lt;&gt;"コンテンツなし",IF(AND(申込書!$AH$4="GIGAスクールパック",SUM($Q320,$S320)&lt;&gt;0),SUM($Q320,$S320),IF(AND(申込書!$AH$4="SKY安心GIGAタブレット",SUM($U320,$W320)&lt;&gt;0),SUM($U320,$W320),"")),"")</f>
        <v/>
      </c>
      <c r="BE320" s="157"/>
      <c r="BF320" s="82"/>
      <c r="BG320" s="80" t="str">
        <f>IF(AND(申込書!$C$94&lt;&gt;"▼プルダウンより選択してください",申込書!$C$94&lt;&gt;"",申込書!$P$94&lt;&gt;"YYYY/MM/DD",$G320&lt;&gt;""),申込書!$P$94,"")</f>
        <v/>
      </c>
      <c r="BH320" s="81" t="str">
        <f>IF(AND(申込書!$C$94&lt;&gt;"▼プルダウンより選択してください",申込書!$C$94&lt;&gt;"",$G320&lt;&gt;""),申込書!$M$94,"")</f>
        <v/>
      </c>
      <c r="BI320" s="81" t="str">
        <f>IF($BG$3&lt;&gt;"コンテンツなし",IF(AND(申込書!$AH$4="GIGAスクールパック",SUM($P320,$R320)&lt;&gt;0),SUM($P320,$R320),IF(AND(申込書!$AH$4="SKY安心GIGAタブレット",SUM($T320,$V320)&lt;&gt;0),SUM($T320,$V320),"")),"")</f>
        <v/>
      </c>
      <c r="BJ320" s="81" t="str">
        <f>IF($BG$3&lt;&gt;"コンテンツなし",IF(AND(申込書!$AH$4="GIGAスクールパック",SUM($Q320,$S320)&lt;&gt;0),SUM($Q320,$S320),IF(AND(申込書!$AH$4="SKY安心GIGAタブレット",SUM($U320,$W320)&lt;&gt;0),SUM($U320,$W320),"")),"")</f>
        <v/>
      </c>
      <c r="BK320" s="157"/>
      <c r="BL320" s="82"/>
      <c r="BM320" s="80" t="str">
        <f>IF(AND(申込書!$C$95&lt;&gt;"▼プルダウンより選択してください",申込書!$C$95&lt;&gt;"",申込書!$P$95&lt;&gt;"YYYY/MM/DD",$G320&lt;&gt;""),申込書!$P$95,"")</f>
        <v/>
      </c>
      <c r="BN320" s="81" t="str">
        <f>IF(AND(申込書!$C$95&lt;&gt;"▼プルダウンより選択してください",申込書!$C$95&lt;&gt;"",$G320&lt;&gt;""),申込書!$M$95,"")</f>
        <v/>
      </c>
      <c r="BO320" s="81" t="str">
        <f>IF($BM$3&lt;&gt;"コンテンツなし",IF(AND(申込書!$AH$4="GIGAスクールパック",SUM($P320,$R320)&lt;&gt;0),SUM($P320,$R320),IF(AND(申込書!$AH$4="SKY安心GIGAタブレット",SUM($T320,$V320)&lt;&gt;0),SUM($T320,$V320),"")),"")</f>
        <v/>
      </c>
      <c r="BP320" s="81" t="str">
        <f>IF($BM$3&lt;&gt;"コンテンツなし",IF(AND(申込書!$AH$4="GIGAスクールパック",SUM($Q320,$S320)&lt;&gt;0),SUM($Q320,$S320),IF(AND(申込書!$AH$4="SKY安心GIGAタブレット",SUM($U320,$W320)&lt;&gt;0),SUM($U320,$W320),"")),"")</f>
        <v/>
      </c>
      <c r="BQ320" s="157"/>
      <c r="BR320" s="82"/>
      <c r="BS320" s="80" t="str">
        <f>IF(AND(申込書!$C$96&lt;&gt;"▼プルダウンより選択してください",申込書!$C$96&lt;&gt;"",申込書!$P$96&lt;&gt;"YYYY/MM/DD",$G320&lt;&gt;""),申込書!$P$96,"")</f>
        <v/>
      </c>
      <c r="BT320" s="81" t="str">
        <f>IF(AND(申込書!$C$96&lt;&gt;"▼プルダウンより選択してください",申込書!$C$96&lt;&gt;"",$G320&lt;&gt;""),申込書!$M$96,"")</f>
        <v/>
      </c>
      <c r="BU320" s="81" t="str">
        <f>IF($BS$3&lt;&gt;"コンテンツなし",IF(AND(申込書!$AH$4="GIGAスクールパック",SUM($P320,$R320)&lt;&gt;0),SUM($P320,$R320),IF(AND(申込書!$AH$4="SKY安心GIGAタブレット",SUM($T320,$V320)&lt;&gt;0),SUM($T320,$V320),"")),"")</f>
        <v/>
      </c>
      <c r="BV320" s="81" t="str">
        <f>IF($BS$3&lt;&gt;"コンテンツなし",IF(AND(申込書!$AH$4="GIGAスクールパック",SUM($Q320,$S320)&lt;&gt;0),SUM($Q320,$S320),IF(AND(申込書!$AH$4="SKY安心GIGAタブレット",SUM($U320,$W320)&lt;&gt;0),SUM($U320,$W320),"")),"")</f>
        <v/>
      </c>
      <c r="BW320" s="157"/>
      <c r="BX320" s="82"/>
      <c r="BY320" s="80" t="str">
        <f>IF(AND(申込書!$C$97&lt;&gt;"▼プルダウンより選択してください",申込書!$C$97&lt;&gt;"",申込書!$P$97&lt;&gt;"YYYY/MM/DD",$G320&lt;&gt;""),申込書!$P$97,"")</f>
        <v/>
      </c>
      <c r="BZ320" s="81" t="str">
        <f>IF(AND(申込書!$C$97&lt;&gt;"▼プルダウンより選択してください",申込書!$C$97&lt;&gt;"",$G320&lt;&gt;""),申込書!$M$97,"")</f>
        <v/>
      </c>
      <c r="CA320" s="81" t="str">
        <f>IF($BY$3&lt;&gt;"コンテンツなし",IF(AND(申込書!$AH$4="GIGAスクールパック",SUM($P320,$R320)&lt;&gt;0),SUM($P320,$R320),IF(AND(申込書!$AH$4="SKY安心GIGAタブレット",SUM($T320,$V320)&lt;&gt;0),SUM($T320,$V320),"")),"")</f>
        <v/>
      </c>
      <c r="CB320" s="81" t="str">
        <f>IF($BY$3&lt;&gt;"コンテンツなし",IF(AND(申込書!$AH$4="GIGAスクールパック",SUM($Q320,$S320)&lt;&gt;0),SUM($Q320,$S320),IF(AND(申込書!$AH$4="SKY安心GIGAタブレット",SUM($U320,$W320)&lt;&gt;0),SUM($U320,$W320),"")),"")</f>
        <v/>
      </c>
      <c r="CC320" s="157"/>
      <c r="CD320" s="82"/>
      <c r="CE320" s="80" t="str">
        <f>IF(AND(申込書!$C$98&lt;&gt;"▼プルダウンより選択してください",申込書!$C$98&lt;&gt;"",申込書!$P$98&lt;&gt;"YYYY/MM/DD",$G320&lt;&gt;""),申込書!$P$98,"")</f>
        <v/>
      </c>
      <c r="CF320" s="81" t="str">
        <f>IF(AND(申込書!$C$98&lt;&gt;"▼プルダウンより選択してください",申込書!$C$98&lt;&gt;"",$G320&lt;&gt;""),申込書!$M$98,"")</f>
        <v/>
      </c>
      <c r="CG320" s="81" t="str">
        <f>IF($CE$3&lt;&gt;"コンテンツなし",IF(AND(申込書!$AH$4="GIGAスクールパック",SUM($P320,$R320)&lt;&gt;0),SUM($P320,$R320),IF(AND(申込書!$AH$4="SKY安心GIGAタブレット",SUM($T320,$V320)&lt;&gt;0),SUM($T320,$V320),"")),"")</f>
        <v/>
      </c>
      <c r="CH320" s="81" t="str">
        <f>IF($CE$3&lt;&gt;"コンテンツなし",IF(AND(申込書!$AH$4="GIGAスクールパック",SUM($Q320,$S320)&lt;&gt;0),SUM($Q320,$S320),IF(AND(申込書!$AH$4="SKY安心GIGAタブレット",SUM($U320,$W320)&lt;&gt;0),SUM($U320,$W320),"")),"")</f>
        <v/>
      </c>
      <c r="CI320" s="157"/>
      <c r="CJ320" s="82"/>
      <c r="CK320" s="80" t="str">
        <f>IF(AND(申込書!$C$99&lt;&gt;"▼プルダウンより選択してください",申込書!$C$99&lt;&gt;"",申込書!$P$99&lt;&gt;"YYYY/MM/DD",$G320&lt;&gt;""),申込書!$P$99,"")</f>
        <v/>
      </c>
      <c r="CL320" s="81" t="str">
        <f>IF(AND(申込書!$C$99&lt;&gt;"▼プルダウンより選択してください",申込書!$C$99&lt;&gt;"",$G320&lt;&gt;""),申込書!$M$99,"")</f>
        <v/>
      </c>
      <c r="CM320" s="81" t="str">
        <f>IF($CK$3&lt;&gt;"コンテンツなし",IF(AND(申込書!$AH$4="GIGAスクールパック",SUM($P320,$R320)&lt;&gt;0),SUM($P320,$R320),IF(AND(申込書!$AH$4="SKY安心GIGAタブレット",SUM($T320,$V320)&lt;&gt;0),SUM($T320,$V320),"")),"")</f>
        <v/>
      </c>
      <c r="CN320" s="81" t="str">
        <f>IF($CK$3&lt;&gt;"コンテンツなし",IF(AND(申込書!$AH$4="GIGAスクールパック",SUM($Q320,$S320)&lt;&gt;0),SUM($Q320,$S320),IF(AND(申込書!$AH$4="SKY安心GIGAタブレット",SUM($U320,$W320)&lt;&gt;0),SUM($U320,$W320),"")),"")</f>
        <v/>
      </c>
      <c r="CO320" s="157"/>
      <c r="CP320" s="82"/>
      <c r="CQ320" s="80" t="str">
        <f>IF(AND(申込書!$C$100&lt;&gt;"▼プルダウンより選択してください",申込書!$C$100&lt;&gt;"",申込書!$P$100&lt;&gt;"YYYY/MM/DD",$G320&lt;&gt;""),申込書!$P$100,"")</f>
        <v/>
      </c>
      <c r="CR320" s="81" t="str">
        <f>IF(AND(申込書!$C$100&lt;&gt;"▼プルダウンより選択してください",申込書!$C$100&lt;&gt;"",$G320&lt;&gt;""),申込書!$M$100,"")</f>
        <v/>
      </c>
      <c r="CS320" s="81" t="str">
        <f>IF($CQ$3&lt;&gt;"コンテンツなし",IF(AND(申込書!$AH$4="GIGAスクールパック",SUM($P320,$R320)&lt;&gt;0),SUM($P320,$R320),IF(AND(申込書!$AH$4="SKY安心GIGAタブレット",SUM($T320,$V320)&lt;&gt;0),SUM($T320,$V320),"")),"")</f>
        <v/>
      </c>
      <c r="CT320" s="81" t="str">
        <f>IF($CQ$3&lt;&gt;"コンテンツなし",IF(AND(申込書!$AH$4="GIGAスクールパック",SUM($Q320,$S320)&lt;&gt;0),SUM($Q320,$S320),IF(AND(申込書!$AH$4="SKY安心GIGAタブレット",SUM($U320,$W320)&lt;&gt;0),SUM($U320,$W320),"")),"")</f>
        <v/>
      </c>
      <c r="CU320" s="81"/>
      <c r="CV320" s="82"/>
      <c r="CW320" s="80" t="str">
        <f>IF(AND(申込書!$C$101&lt;&gt;"▼プルダウンより選択してください",申込書!$C$101&lt;&gt;"",申込書!$P$101&lt;&gt;"YYYY/MM/DD",$G320&lt;&gt;""),申込書!$P$101,"")</f>
        <v/>
      </c>
      <c r="CX320" s="81" t="str">
        <f>IF(AND(申込書!$C$101&lt;&gt;"▼プルダウンより選択してください",申込書!$C$101&lt;&gt;"",$G320&lt;&gt;""),申込書!$M$101,"")</f>
        <v/>
      </c>
      <c r="CY320" s="81" t="str">
        <f>IF($CW$3&lt;&gt;"コンテンツなし",IF(AND(申込書!$AH$4="GIGAスクールパック",SUM($P320,$R320)&lt;&gt;0),SUM($P320,$R320),IF(AND(申込書!$AH$4="SKY安心GIGAタブレット",SUM($T320,$V320)&lt;&gt;0),SUM($T320,$V320),"")),"")</f>
        <v/>
      </c>
      <c r="CZ320" s="81" t="str">
        <f>IF($CW$3&lt;&gt;"コンテンツなし",IF(AND(申込書!$AH$4="GIGAスクールパック",SUM($Q320,$S320)&lt;&gt;0),SUM($Q320,$S320),IF(AND(申込書!$AH$4="SKY安心GIGAタブレット",SUM($U320,$W320)&lt;&gt;0),SUM($U320,$W320),"")),"")</f>
        <v/>
      </c>
      <c r="DA320" s="81"/>
      <c r="DB320" s="82"/>
      <c r="DC320" s="80" t="str">
        <f>IF(AND(申込書!$C$102&lt;&gt;"▼プルダウンより選択してください",申込書!$C$102&lt;&gt;"",申込書!$P$102&lt;&gt;"YYYY/MM/DD",$G320&lt;&gt;""),申込書!$P$102,"")</f>
        <v/>
      </c>
      <c r="DD320" s="81" t="str">
        <f>IF(AND(申込書!$C$102&lt;&gt;"▼プルダウンより選択してください",申込書!$C$102&lt;&gt;"",$G320&lt;&gt;""),申込書!$M$102,"")</f>
        <v/>
      </c>
      <c r="DE320" s="81" t="str">
        <f>IF($DC$3&lt;&gt;"コンテンツなし",IF(AND(申込書!$AH$4="GIGAスクールパック",SUM($P320,$R320)&lt;&gt;0),SUM($P320,$R320),IF(AND(申込書!$AH$4="SKY安心GIGAタブレット",SUM($T320,$V320)&lt;&gt;0),SUM($T320,$V320),"")),"")</f>
        <v/>
      </c>
      <c r="DF320" s="81" t="str">
        <f>IF($DC$3&lt;&gt;"コンテンツなし",IF(AND(申込書!$AH$4="GIGAスクールパック",SUM($Q320,$S320)&lt;&gt;0),SUM($Q320,$S320),IF(AND(申込書!$AH$4="SKY安心GIGAタブレット",SUM($U320,$W320)&lt;&gt;0),SUM($U320,$W320),"")),"")</f>
        <v/>
      </c>
      <c r="DG320" s="81"/>
      <c r="DH320" s="82"/>
      <c r="DI320" s="80" t="str">
        <f>IF(AND(申込書!$C$103&lt;&gt;"▼プルダウンより選択してください",申込書!$C$103&lt;&gt;"",申込書!$P$103&lt;&gt;"YYYY/MM/DD",$G320&lt;&gt;""),申込書!$P$103,"")</f>
        <v/>
      </c>
      <c r="DJ320" s="81" t="str">
        <f>IF(AND(申込書!$C$103&lt;&gt;"▼プルダウンより選択してください",申込書!$C$103&lt;&gt;"",$G320&lt;&gt;""),申込書!$M$103,"")</f>
        <v/>
      </c>
      <c r="DK320" s="81" t="str">
        <f>IF($DI$3&lt;&gt;"コンテンツなし",IF(AND(申込書!$AH$4="GIGAスクールパック",SUM($P320,$R320)&lt;&gt;0),SUM($P320,$R320),IF(AND(申込書!$AH$4="SKY安心GIGAタブレット",SUM($T320,$V320)&lt;&gt;0),SUM($T320,$V320),"")),"")</f>
        <v/>
      </c>
      <c r="DL320" s="81" t="str">
        <f>IF($DI$3&lt;&gt;"コンテンツなし",IF(AND(申込書!$AH$4="GIGAスクールパック",SUM($Q320,$S320)&lt;&gt;0),SUM($Q320,$S320),IF(AND(申込書!$AH$4="SKY安心GIGAタブレット",SUM($U320,$W320)&lt;&gt;0),SUM($U320,$W320),"")),"")</f>
        <v/>
      </c>
      <c r="DM320" s="81"/>
      <c r="DN320" s="82"/>
      <c r="DO320" s="80" t="str">
        <f>IF(AND(申込書!$C$104&lt;&gt;"▼プルダウンより選択してください",申込書!$C$104&lt;&gt;"",申込書!$P$104&lt;&gt;"YYYY/MM/DD",$G320&lt;&gt;""),申込書!$P$104,"")</f>
        <v/>
      </c>
      <c r="DP320" s="81" t="str">
        <f>IF(AND(申込書!$C$104&lt;&gt;"▼プルダウンより選択してください",申込書!$C$104&lt;&gt;"",$G320&lt;&gt;""),申込書!$M$104,"")</f>
        <v/>
      </c>
      <c r="DQ320" s="81" t="str">
        <f>IF($DO$3&lt;&gt;"コンテンツなし",IF(AND(申込書!$AH$4="GIGAスクールパック",SUM($P320,$R320)&lt;&gt;0),SUM($P320,$R320),IF(AND(申込書!$AH$4="SKY安心GIGAタブレット",SUM($T320,$V320)&lt;&gt;0),SUM($T320,$V320),"")),"")</f>
        <v/>
      </c>
      <c r="DR320" s="81" t="str">
        <f>IF($DO$3&lt;&gt;"コンテンツなし",IF(AND(申込書!$AH$4="GIGAスクールパック",SUM($Q320,$S320)&lt;&gt;0),SUM($Q320,$S320),IF(AND(申込書!$AH$4="SKY安心GIGAタブレット",SUM($U320,$W320)&lt;&gt;0),SUM($U320,$W320),"")),"")</f>
        <v/>
      </c>
      <c r="DS320" s="81"/>
      <c r="DT320" s="82"/>
      <c r="DU320" s="80" t="str">
        <f>IF(AND(申込書!$C$105&lt;&gt;"▼プルダウンより選択してください",申込書!$C$105&lt;&gt;"",申込書!$P$105&lt;&gt;"YYYY/MM/DD",$G320&lt;&gt;""),申込書!$P$105,"")</f>
        <v/>
      </c>
      <c r="DV320" s="81" t="str">
        <f>IF(AND(申込書!$C$105&lt;&gt;"▼プルダウンより選択してください",申込書!$C$105&lt;&gt;"",$G320&lt;&gt;""),申込書!$M$105,"")</f>
        <v/>
      </c>
      <c r="DW320" s="81" t="str">
        <f>IF($DU$3&lt;&gt;"コンテンツなし",IF(AND(申込書!$AH$4="GIGAスクールパック",SUM($P320,$R320)&lt;&gt;0),SUM($P320,$R320),IF(AND(申込書!$AH$4="SKY安心GIGAタブレット",SUM($T320,$V320)&lt;&gt;0),SUM($T320,$V320),"")),"")</f>
        <v/>
      </c>
      <c r="DX320" s="81" t="str">
        <f>IF($DU$3&lt;&gt;"コンテンツなし",IF(AND(申込書!$AH$4="GIGAスクールパック",SUM($Q320,$S320)&lt;&gt;0),SUM($Q320,$S320),IF(AND(申込書!$AH$4="SKY安心GIGAタブレット",SUM($U320,$W320)&lt;&gt;0),SUM($U320,$W320),"")),"")</f>
        <v/>
      </c>
      <c r="DY320" s="157"/>
      <c r="DZ320" s="82"/>
      <c r="EA320" s="80" t="str">
        <f>IF(AND(申込書!$C$106&lt;&gt;"▼プルダウンより選択してください",申込書!$C$106&lt;&gt;"",申込書!$P$106&lt;&gt;"YYYY/MM/DD",$G320&lt;&gt;""),申込書!$P$106,"")</f>
        <v/>
      </c>
      <c r="EB320" s="81" t="str">
        <f>IF(AND(申込書!$C$106&lt;&gt;"▼プルダウンより選択してください",申込書!$C$106&lt;&gt;"",$G320&lt;&gt;""),申込書!$M$106,"")</f>
        <v/>
      </c>
      <c r="EC320" s="81" t="str">
        <f>IF($EA$3&lt;&gt;"コンテンツなし",IF(AND(申込書!$AH$4="GIGAスクールパック",SUM($P320,$R320)&lt;&gt;0),SUM($P320,$R320),IF(AND(申込書!$AH$4="SKY安心GIGAタブレット",SUM($T320,$V320)&lt;&gt;0),SUM($T320,$V320),"")),"")</f>
        <v/>
      </c>
      <c r="ED320" s="81" t="str">
        <f>IF($EA$3&lt;&gt;"コンテンツなし",IF(AND(申込書!$AH$4="GIGAスクールパック",SUM($Q320,$S320)&lt;&gt;0),SUM($Q320,$S320),IF(AND(申込書!$AH$4="SKY安心GIGAタブレット",SUM($U320,$W320)&lt;&gt;0),SUM($U320,$W320),"")),"")</f>
        <v/>
      </c>
      <c r="EE320" s="157"/>
      <c r="EF320" s="82"/>
      <c r="EG320" s="80" t="str">
        <f>IF(AND(申込書!$C$107&lt;&gt;"▼プルダウンより選択してください",申込書!$C$107&lt;&gt;"",申込書!$P$107&lt;&gt;"YYYY/MM/DD",$G320&lt;&gt;""),申込書!$P$107,"")</f>
        <v/>
      </c>
      <c r="EH320" s="81" t="str">
        <f>IF(AND(申込書!$C$107&lt;&gt;"▼プルダウンより選択してください",申込書!$C$107&lt;&gt;"",$G320&lt;&gt;""),申込書!$M$107,"")</f>
        <v/>
      </c>
      <c r="EI320" s="81" t="str">
        <f>IF($EG$3&lt;&gt;"コンテンツなし",IF(AND(申込書!$AH$4="GIGAスクールパック",SUM($P320,$R320)&lt;&gt;0),SUM($P320,$R320),IF(AND(申込書!$AH$4="SKY安心GIGAタブレット",SUM($T320,$V320)&lt;&gt;0),SUM($T320,$V320),"")),"")</f>
        <v/>
      </c>
      <c r="EJ320" s="81" t="str">
        <f>IF($EG$3&lt;&gt;"コンテンツなし",IF(AND(申込書!$AH$4="GIGAスクールパック",SUM($Q320,$S320)&lt;&gt;0),SUM($Q320,$S320),IF(AND(申込書!$AH$4="SKY安心GIGAタブレット",SUM($U320,$W320)&lt;&gt;0),SUM($U320,$W320),"")),"")</f>
        <v/>
      </c>
      <c r="EK320" s="157"/>
      <c r="EL320" s="82"/>
      <c r="EM320" s="80" t="str">
        <f>IF(AND(申込書!$C$108&lt;&gt;"▼プルダウンより選択してください",申込書!$C$108&lt;&gt;"",申込書!$P$108&lt;&gt;"YYYY/MM/DD",$G320&lt;&gt;""),申込書!$P$108,"")</f>
        <v/>
      </c>
      <c r="EN320" s="81" t="str">
        <f>IF(AND(申込書!$C$108&lt;&gt;"▼プルダウンより選択してください",申込書!$C$108&lt;&gt;"",$G320&lt;&gt;""),申込書!$M$108,"")</f>
        <v/>
      </c>
      <c r="EO320" s="81" t="str">
        <f>IF($EM$3&lt;&gt;"コンテンツなし",IF(AND(申込書!$AH$4="GIGAスクールパック",SUM($P320,$R320)&lt;&gt;0),SUM($P320,$R320),IF(AND(申込書!$AH$4="SKY安心GIGAタブレット",SUM($T320,$V320)&lt;&gt;0),SUM($T320,$V320),"")),"")</f>
        <v/>
      </c>
      <c r="EP320" s="81" t="str">
        <f>IF($EM$3&lt;&gt;"コンテンツなし",IF(AND(申込書!$AH$4="GIGAスクールパック",SUM($Q320,$S320)&lt;&gt;0),SUM($Q320,$S320),IF(AND(申込書!$AH$4="SKY安心GIGAタブレット",SUM($U320,$W320)&lt;&gt;0),SUM($U320,$W320),"")),"")</f>
        <v/>
      </c>
      <c r="EQ320" s="157"/>
      <c r="ER320" s="82"/>
      <c r="ES320" s="80" t="str">
        <f>IF(AND(申込書!$C$109&lt;&gt;"▼プルダウンより選択してください",申込書!$C$109&lt;&gt;"",申込書!$P$109&lt;&gt;"YYYY/MM/DD",$G320&lt;&gt;""),申込書!$P$109,"")</f>
        <v/>
      </c>
      <c r="ET320" s="81" t="str">
        <f>IF(AND(申込書!$C$109&lt;&gt;"▼プルダウンより選択してください",申込書!$C$109&lt;&gt;"",$G320&lt;&gt;""),申込書!$M$109,"")</f>
        <v/>
      </c>
      <c r="EU320" s="81" t="str">
        <f>IF($ES$3&lt;&gt;"コンテンツなし",IF(AND(申込書!$AH$4="GIGAスクールパック",SUM($P320,$R320)&lt;&gt;0),SUM($P320,$R320),IF(AND(申込書!$AH$4="SKY安心GIGAタブレット",SUM($T320,$V320)&lt;&gt;0),SUM($T320,$V320),"")),"")</f>
        <v/>
      </c>
      <c r="EV320" s="81" t="str">
        <f>IF($ES$3&lt;&gt;"コンテンツなし",IF(AND(申込書!$AH$4="GIGAスクールパック",SUM($Q320,$S320)&lt;&gt;0),SUM($Q320,$S320),IF(AND(申込書!$AH$4="SKY安心GIGAタブレット",SUM($U320,$W320)&lt;&gt;0),SUM($U320,$W320),"")),"")</f>
        <v/>
      </c>
      <c r="EW320" s="157"/>
      <c r="EX320" s="82"/>
      <c r="EY320" s="80" t="str">
        <f>IF(AND(申込書!$C$110&lt;&gt;"▼プルダウンより選択してください",申込書!$C$110&lt;&gt;"",申込書!$P$110&lt;&gt;"YYYY/MM/DD",$G320&lt;&gt;""),申込書!$P$110,"")</f>
        <v/>
      </c>
      <c r="EZ320" s="81" t="str">
        <f>IF(AND(申込書!$C$110&lt;&gt;"▼プルダウンより選択してください",申込書!$C$110&lt;&gt;"",$G320&lt;&gt;""),申込書!$M$110,"")</f>
        <v/>
      </c>
      <c r="FA320" s="81" t="str">
        <f>IF($EY$3&lt;&gt;"コンテンツなし",IF(AND(申込書!$AH$4="GIGAスクールパック",SUM($P320,$R320)&lt;&gt;0),SUM($P320,$R320),IF(AND(申込書!$AH$4="SKY安心GIGAタブレット",SUM($T320,$V320)&lt;&gt;0),SUM($T320,$V320),"")),"")</f>
        <v/>
      </c>
      <c r="FB320" s="81" t="str">
        <f>IF($EY$3&lt;&gt;"コンテンツなし",IF(AND(申込書!$AH$4="GIGAスクールパック",SUM($Q320,$S320)&lt;&gt;0),SUM($Q320,$S320),IF(AND(申込書!$AH$4="SKY安心GIGAタブレット",SUM($U320,$W320)&lt;&gt;0),SUM($U320,$W320),"")),"")</f>
        <v/>
      </c>
      <c r="FC320" s="157"/>
      <c r="FD320" s="82"/>
      <c r="FE320" s="80" t="str">
        <f>IF(AND(申込書!$C$111&lt;&gt;"▼プルダウンより選択してください",申込書!$C$111&lt;&gt;"",申込書!$P$111&lt;&gt;"YYYY/MM/DD",$G320&lt;&gt;""),申込書!$P$111,"")</f>
        <v/>
      </c>
      <c r="FF320" s="81" t="str">
        <f>IF(AND(申込書!$C$111&lt;&gt;"▼プルダウンより選択してください",申込書!$C$111&lt;&gt;"",$G320&lt;&gt;""),申込書!$M$111,"")</f>
        <v/>
      </c>
      <c r="FG320" s="81" t="str">
        <f>IF($FE$3&lt;&gt;"コンテンツなし",IF(AND(申込書!$AH$4="GIGAスクールパック",SUM($P320,$R320)&lt;&gt;0),SUM($P320,$R320),IF(AND(申込書!$AH$4="SKY安心GIGAタブレット",SUM($T320,$V320)&lt;&gt;0),SUM($T320,$V320),"")),"")</f>
        <v/>
      </c>
      <c r="FH320" s="81" t="str">
        <f>IF($FE$3&lt;&gt;"コンテンツなし",IF(AND(申込書!$AH$4="GIGAスクールパック",SUM($Q320,$S320)&lt;&gt;0),SUM($Q320,$S320),IF(AND(申込書!$AH$4="SKY安心GIGAタブレット",SUM($U320,$W320)&lt;&gt;0),SUM($U320,$W320),"")),"")</f>
        <v/>
      </c>
      <c r="FI320" s="157"/>
      <c r="FJ320" s="82"/>
      <c r="FK320" s="80" t="str">
        <f>IF(AND(申込書!$C$112&lt;&gt;"▼プルダウンより選択してください",申込書!$C$112&lt;&gt;"",申込書!$P$112&lt;&gt;"YYYY/MM/DD",$G320&lt;&gt;""),申込書!$P$112,"")</f>
        <v/>
      </c>
      <c r="FL320" s="81" t="str">
        <f>IF(AND(申込書!$C$112&lt;&gt;"▼プルダウンより選択してください",申込書!$C$112&lt;&gt;"",$G320&lt;&gt;""),申込書!$M$112,"")</f>
        <v/>
      </c>
      <c r="FM320" s="81" t="str">
        <f>IF($FK$3&lt;&gt;"コンテンツなし",IF(AND(申込書!$AH$4="GIGAスクールパック",SUM($P320,$R320)&lt;&gt;0),SUM($P320,$R320),IF(AND(申込書!$AH$4="SKY安心GIGAタブレット",SUM($T320,$V320)&lt;&gt;0),SUM($T320,$V320),"")),"")</f>
        <v/>
      </c>
      <c r="FN320" s="81" t="str">
        <f>IF($FK$3&lt;&gt;"コンテンツなし",IF(AND(申込書!$AH$4="GIGAスクールパック",SUM($Q320,$S320)&lt;&gt;0),SUM($Q320,$S320),IF(AND(申込書!$AH$4="SKY安心GIGAタブレット",SUM($U320,$W320)&lt;&gt;0),SUM($U320,$W320),"")),"")</f>
        <v/>
      </c>
      <c r="FO320" s="157"/>
      <c r="FP320" s="82"/>
      <c r="FQ320" s="80" t="str">
        <f>IF(AND(申込書!$C$113&lt;&gt;"▼プルダウンより選択してください",申込書!$C$113&lt;&gt;"",申込書!$P$113&lt;&gt;"YYYY/MM/DD",$G320&lt;&gt;""),申込書!$P$113,"")</f>
        <v/>
      </c>
      <c r="FR320" s="81" t="str">
        <f>IF(AND(申込書!$C$113&lt;&gt;"▼プルダウンより選択してください",申込書!$C$113&lt;&gt;"",$G320&lt;&gt;""),申込書!$M$113,"")</f>
        <v/>
      </c>
      <c r="FS320" s="81" t="str">
        <f>IF($FQ$3&lt;&gt;"コンテンツなし",IF(AND(申込書!$AH$4="GIGAスクールパック",SUM($P320,$R320)&lt;&gt;0),SUM($P320,$R320),IF(AND(申込書!$AH$4="SKY安心GIGAタブレット",SUM($T320,$V320)&lt;&gt;0),SUM($T320,$V320),"")),"")</f>
        <v/>
      </c>
      <c r="FT320" s="81" t="str">
        <f>IF($FQ$3&lt;&gt;"コンテンツなし",IF(AND(申込書!$AH$4="GIGAスクールパック",SUM($Q320,$S320)&lt;&gt;0),SUM($Q320,$S320),IF(AND(申込書!$AH$4="SKY安心GIGAタブレット",SUM($U320,$W320)&lt;&gt;0),SUM($U320,$W320),"")),"")</f>
        <v/>
      </c>
      <c r="FU320" s="157"/>
      <c r="FV320" s="82"/>
      <c r="FW320" s="80" t="str">
        <f>IF(AND(申込書!$C$114&lt;&gt;"▼プルダウンより選択してください",申込書!$C$114&lt;&gt;"",申込書!$P$114&lt;&gt;"YYYY/MM/DD",$G320&lt;&gt;""),申込書!$P$114,"")</f>
        <v/>
      </c>
      <c r="FX320" s="81" t="str">
        <f>IF(AND(申込書!$C$114&lt;&gt;"▼プルダウンより選択してください",申込書!$C$114&lt;&gt;"",$G320&lt;&gt;""),申込書!$M$114,"")</f>
        <v/>
      </c>
      <c r="FY320" s="81" t="str">
        <f>IF($FW$3&lt;&gt;"コンテンツなし",IF(AND(申込書!$AH$4="GIGAスクールパック",SUM($P320,$R320)&lt;&gt;0),SUM($P320,$R320),IF(AND(申込書!$AH$4="SKY安心GIGAタブレット",SUM($T320,$V320)&lt;&gt;0),SUM($T320,$V320),"")),"")</f>
        <v/>
      </c>
      <c r="FZ320" s="81" t="str">
        <f>IF($FW$3&lt;&gt;"コンテンツなし",IF(AND(申込書!$AH$4="GIGAスクールパック",SUM($Q320,$S320)&lt;&gt;0),SUM($Q320,$S320),IF(AND(申込書!$AH$4="SKY安心GIGAタブレット",SUM($U320,$W320)&lt;&gt;0),SUM($U320,$W320),"")),"")</f>
        <v/>
      </c>
      <c r="GA320" s="157"/>
      <c r="GB320" s="82"/>
      <c r="GC320" s="80" t="str">
        <f>IF(AND(申込書!$C$115&lt;&gt;"▼プルダウンより選択してください",申込書!$C$115&lt;&gt;"",申込書!$P$115&lt;&gt;"YYYY/MM/DD",$G320&lt;&gt;""),申込書!$P$115,"")</f>
        <v/>
      </c>
      <c r="GD320" s="81" t="str">
        <f>IF(AND(申込書!$C$115&lt;&gt;"▼プルダウンより選択してください",申込書!$C$115&lt;&gt;"",$G320&lt;&gt;""),申込書!$M$115,"")</f>
        <v/>
      </c>
      <c r="GE320" s="81" t="str">
        <f>IF($GC$3&lt;&gt;"コンテンツなし",IF(AND(申込書!$AH$4="GIGAスクールパック",SUM($P320,$R320)&lt;&gt;0),SUM($P320,$R320),IF(AND(申込書!$AH$4="SKY安心GIGAタブレット",SUM($T320,$V320)&lt;&gt;0),SUM($T320,$V320),"")),"")</f>
        <v/>
      </c>
      <c r="GF320" s="81" t="str">
        <f>IF($GC$3&lt;&gt;"コンテンツなし",IF(AND(申込書!$AH$4="GIGAスクールパック",SUM($Q320,$S320)&lt;&gt;0),SUM($Q320,$S320),IF(AND(申込書!$AH$4="SKY安心GIGAタブレット",SUM($U320,$W320)&lt;&gt;0),SUM($U320,$W320),"")),"")</f>
        <v/>
      </c>
      <c r="GG320" s="157"/>
      <c r="GH320" s="82"/>
      <c r="GI320" s="80" t="str">
        <f>IF(AND(申込書!$C$116&lt;&gt;"▼プルダウンより選択してください",申込書!$C$116&lt;&gt;"",申込書!$P$116&lt;&gt;"YYYY/MM/DD",$G320&lt;&gt;""),申込書!$P$116,"")</f>
        <v/>
      </c>
      <c r="GJ320" s="81" t="str">
        <f>IF(AND(申込書!$C$116&lt;&gt;"▼プルダウンより選択してください",申込書!$C$116&lt;&gt;"",$G320&lt;&gt;""),申込書!$M$116,"")</f>
        <v/>
      </c>
      <c r="GK320" s="81" t="str">
        <f>IF($GI$3&lt;&gt;"コンテンツなし",IF(AND(申込書!$AH$4="GIGAスクールパック",SUM($P320,$R320)&lt;&gt;0),SUM($P320,$R320),IF(AND(申込書!$AH$4="SKY安心GIGAタブレット",SUM($T320,$V320)&lt;&gt;0),SUM($T320,$V320),"")),"")</f>
        <v/>
      </c>
      <c r="GL320" s="81" t="str">
        <f>IF($GI$3&lt;&gt;"コンテンツなし",IF(AND(申込書!$AH$4="GIGAスクールパック",SUM($Q320,$S320)&lt;&gt;0),SUM($Q320,$S320),IF(AND(申込書!$AH$4="SKY安心GIGAタブレット",SUM($U320,$W320)&lt;&gt;0),SUM($U320,$W320),"")),"")</f>
        <v/>
      </c>
      <c r="GM320" s="157"/>
      <c r="GN320" s="82"/>
      <c r="GO320" s="80" t="str">
        <f>IF(AND(申込書!$C$117&lt;&gt;"▼プルダウンより選択してください",申込書!$C$117&lt;&gt;"",申込書!$P$117&lt;&gt;"YYYY/MM/DD",$G320&lt;&gt;""),申込書!$P$117,"")</f>
        <v/>
      </c>
      <c r="GP320" s="81" t="str">
        <f>IF(AND(申込書!$C$117&lt;&gt;"▼プルダウンより選択してください",申込書!$C$117&lt;&gt;"",$G320&lt;&gt;""),申込書!$M$117,"")</f>
        <v/>
      </c>
      <c r="GQ320" s="81" t="str">
        <f>IF($GO$3&lt;&gt;"コンテンツなし",IF(AND(申込書!$AH$4="GIGAスクールパック",SUM($P320,$R320)&lt;&gt;0),SUM($P320,$R320),IF(AND(申込書!$AH$4="SKY安心GIGAタブレット",SUM($T320,$V320)&lt;&gt;0),SUM($T320,$V320),"")),"")</f>
        <v/>
      </c>
      <c r="GR320" s="81" t="str">
        <f>IF($GO$3&lt;&gt;"コンテンツなし",IF(AND(申込書!$AH$4="GIGAスクールパック",SUM($Q320,$S320)&lt;&gt;0),SUM($Q320,$S320),IF(AND(申込書!$AH$4="SKY安心GIGAタブレット",SUM($U320,$W320)&lt;&gt;0),SUM($U320,$W320),"")),"")</f>
        <v/>
      </c>
      <c r="GS320" s="157"/>
      <c r="GT320" s="82"/>
      <c r="GU320" s="80" t="str">
        <f>IF(AND(申込書!$C$118&lt;&gt;"▼プルダウンより選択してください",申込書!$C$118&lt;&gt;"",申込書!$P$118&lt;&gt;"YYYY/MM/DD",$G320&lt;&gt;""),申込書!$P$118,"")</f>
        <v/>
      </c>
      <c r="GV320" s="81" t="str">
        <f>IF(AND(申込書!$C$118&lt;&gt;"▼プルダウンより選択してください",申込書!$C$118&lt;&gt;"",$G320&lt;&gt;""),申込書!$M$118,"")</f>
        <v/>
      </c>
      <c r="GW320" s="81" t="str">
        <f>IF($GU$3&lt;&gt;"コンテンツなし",IF(AND(申込書!$AH$4="GIGAスクールパック",SUM($P320,$R320)&lt;&gt;0),SUM($P320,$R320),IF(AND(申込書!$AH$4="SKY安心GIGAタブレット",SUM($T320,$V320)&lt;&gt;0),SUM($T320,$V320),"")),"")</f>
        <v/>
      </c>
      <c r="GX320" s="81" t="str">
        <f>IF($GU$3&lt;&gt;"コンテンツなし",IF(AND(申込書!$AH$4="GIGAスクールパック",SUM($Q320,$S320)&lt;&gt;0),SUM($Q320,$S320),IF(AND(申込書!$AH$4="SKY安心GIGAタブレット",SUM($U320,$W320)&lt;&gt;0),SUM($U320,$W320),"")),"")</f>
        <v/>
      </c>
      <c r="GY320" s="157"/>
      <c r="GZ320" s="82"/>
      <c r="HA320" s="80" t="str">
        <f>IF(AND(申込書!$C$119&lt;&gt;"▼プルダウンより選択してください",申込書!$C$119&lt;&gt;"",申込書!$P$119&lt;&gt;"YYYY/MM/DD",$G320&lt;&gt;""),申込書!$P$119,"")</f>
        <v/>
      </c>
      <c r="HB320" s="81" t="str">
        <f>IF(AND(申込書!$C$119&lt;&gt;"▼プルダウンより選択してください",申込書!$C$119&lt;&gt;"",$G320&lt;&gt;""),申込書!$M$119,"")</f>
        <v/>
      </c>
      <c r="HC320" s="81" t="str">
        <f>IF($HA$3&lt;&gt;"コンテンツなし",IF(AND(申込書!$AH$4="GIGAスクールパック",SUM($P320,$R320)&lt;&gt;0),SUM($P320,$R320),IF(AND(申込書!$AH$4="SKY安心GIGAタブレット",SUM($T320,$V320)&lt;&gt;0),SUM($T320,$V320),"")),"")</f>
        <v/>
      </c>
      <c r="HD320" s="81" t="str">
        <f>IF($HA$3&lt;&gt;"コンテンツなし",IF(AND(申込書!$AH$4="GIGAスクールパック",SUM($Q320,$S320)&lt;&gt;0),SUM($Q320,$S320),IF(AND(申込書!$AH$4="SKY安心GIGAタブレット",SUM($U320,$W320)&lt;&gt;0),SUM($U320,$W320),"")),"")</f>
        <v/>
      </c>
      <c r="HE320" s="157"/>
      <c r="HF320" s="82"/>
      <c r="HG320" s="83"/>
    </row>
    <row r="321" spans="2:215" ht="26.85" customHeight="1">
      <c r="B321" s="62">
        <f t="shared" si="4"/>
        <v>316</v>
      </c>
      <c r="C321" s="63"/>
      <c r="D321" s="64"/>
      <c r="E321" s="207"/>
      <c r="F321" s="65"/>
      <c r="G321" s="66"/>
      <c r="H321" s="67"/>
      <c r="I321" s="68"/>
      <c r="J321" s="69"/>
      <c r="K321" s="70"/>
      <c r="L321" s="71"/>
      <c r="M321" s="72"/>
      <c r="N321" s="73"/>
      <c r="O321" s="74"/>
      <c r="P321" s="179"/>
      <c r="Q321" s="180"/>
      <c r="R321" s="180"/>
      <c r="S321" s="181"/>
      <c r="T321" s="179"/>
      <c r="U321" s="180"/>
      <c r="V321" s="182"/>
      <c r="W321" s="181"/>
      <c r="X321" s="75"/>
      <c r="Y321" s="76"/>
      <c r="Z321" s="77"/>
      <c r="AA321" s="78"/>
      <c r="AB321" s="79"/>
      <c r="AC321" s="79"/>
      <c r="AD321" s="79"/>
      <c r="AE321" s="77"/>
      <c r="AF321" s="139"/>
      <c r="AG321" s="139"/>
      <c r="AH321" s="139"/>
      <c r="AI321" s="80" t="str">
        <f>IF(AND(申込書!$C$90&lt;&gt;"▼プルダウンより選択してください",申込書!$C$90&lt;&gt;"",申込書!$P$90&lt;&gt;"YYYY/MM/DD",$G321&lt;&gt;""),申込書!$P$90,"")</f>
        <v/>
      </c>
      <c r="AJ321" s="81" t="str">
        <f>IF(AND(申込書!$C$90&lt;&gt;"▼プルダウンより選択してください",申込書!$C$90&lt;&gt;"",$G321&lt;&gt;""),申込書!$M$90,"")</f>
        <v/>
      </c>
      <c r="AK321" s="81" t="str">
        <f>IF($AI$3&lt;&gt;"コンテンツなし",IF(AND(申込書!$AH$4="GIGAスクールパック",SUM($P321,$R321)&lt;&gt;0),SUM($P321,$R321),IF(AND(申込書!$AH$4="SKY安心GIGAタブレット",SUM($T321,$V321)&lt;&gt;0),SUM($T321,$V321),"")),"")</f>
        <v/>
      </c>
      <c r="AL321" s="81" t="str">
        <f>IF($AI$3&lt;&gt;"コンテンツなし",IF(AND(申込書!$AH$4="GIGAスクールパック",SUM($Q321,$S321)&lt;&gt;0),SUM($Q321,$S321),IF(AND(申込書!$AH$4="SKY安心GIGAタブレット",SUM($U321,$W321)&lt;&gt;0),SUM($U321,$W321),"")),"")</f>
        <v/>
      </c>
      <c r="AM321" s="157"/>
      <c r="AN321" s="82"/>
      <c r="AO321" s="80" t="str">
        <f>IF(AND(申込書!$C$91&lt;&gt;"▼プルダウンより選択してください",申込書!$C$91&lt;&gt;"",申込書!$P$91&lt;&gt;"YYYY/MM/DD",$G321&lt;&gt;""),申込書!$P$91,"")</f>
        <v/>
      </c>
      <c r="AP321" s="81" t="str">
        <f>IF(AND(申込書!$C$91&lt;&gt;"▼プルダウンより選択してください",申込書!$C$91&lt;&gt;"",$G321&lt;&gt;""),申込書!$M$91,"")</f>
        <v/>
      </c>
      <c r="AQ321" s="81" t="str">
        <f>IF($AO$3&lt;&gt;"コンテンツなし",IF(AND(申込書!$AH$4="GIGAスクールパック",SUM($P321,$R321)&lt;&gt;0),SUM($P321,$R321),IF(AND(申込書!$AH$4="SKY安心GIGAタブレット",SUM($T321,$V321)&lt;&gt;0),SUM($T321,$V321),"")),"")</f>
        <v/>
      </c>
      <c r="AR321" s="81" t="str">
        <f>IF($AO$3&lt;&gt;"コンテンツなし",IF(AND(申込書!$AH$4="GIGAスクールパック",SUM($Q321,$S321)&lt;&gt;0),SUM($Q321,$S321),IF(AND(申込書!$AH$4="SKY安心GIGAタブレット",SUM($U321,$W321)&lt;&gt;0),SUM($U321,$W321),"")),"")</f>
        <v/>
      </c>
      <c r="AS321" s="157"/>
      <c r="AT321" s="82"/>
      <c r="AU321" s="80" t="str">
        <f>IF(AND(申込書!$C$92&lt;&gt;"▼プルダウンより選択してください",申込書!$C$92&lt;&gt;"",申込書!$P$92&lt;&gt;"YYYY/MM/DD",$G321&lt;&gt;""),申込書!$P$92,"")</f>
        <v/>
      </c>
      <c r="AV321" s="81" t="str">
        <f>IF(AND(申込書!$C$92&lt;&gt;"▼プルダウンより選択してください",申込書!$C$92&lt;&gt;"",$G321&lt;&gt;""),申込書!$M$92,"")</f>
        <v/>
      </c>
      <c r="AW321" s="81" t="str">
        <f>IF($AU$3&lt;&gt;"コンテンツなし",IF(AND(申込書!$AH$4="GIGAスクールパック",SUM($P321,$R321)&lt;&gt;0),SUM($P321,$R321),IF(AND(申込書!$AH$4="SKY安心GIGAタブレット",SUM($T321,$V321)&lt;&gt;0),SUM($T321,$V321),"")),"")</f>
        <v/>
      </c>
      <c r="AX321" s="81" t="str">
        <f>IF($AU$3&lt;&gt;"コンテンツなし",IF(AND(申込書!$AH$4="GIGAスクールパック",SUM($Q321,$S321)&lt;&gt;0),SUM($Q321,$S321),IF(AND(申込書!$AH$4="SKY安心GIGAタブレット",SUM($U321,$W321)&lt;&gt;0),SUM($U321,$W321),"")),"")</f>
        <v/>
      </c>
      <c r="AY321" s="157"/>
      <c r="AZ321" s="82"/>
      <c r="BA321" s="80" t="str">
        <f>IF(AND(申込書!$C$93&lt;&gt;"▼プルダウンより選択してください",申込書!$C$93&lt;&gt;"",申込書!$P$93&lt;&gt;"YYYY/MM/DD",$G321&lt;&gt;""),申込書!$P$93,"")</f>
        <v/>
      </c>
      <c r="BB321" s="81" t="str">
        <f>IF(AND(申込書!$C$93&lt;&gt;"▼プルダウンより選択してください",申込書!$C$93&lt;&gt;"",申込書!$M$93&gt;=1,$G321&lt;&gt;""),申込書!$M$93,"")</f>
        <v/>
      </c>
      <c r="BC321" s="81" t="str">
        <f>IF($BA$3&lt;&gt;"コンテンツなし",IF(AND(申込書!$AH$4="GIGAスクールパック",SUM($P321,$R321)&lt;&gt;0),SUM($P321,$R321),IF(AND(申込書!$AH$4="SKY安心GIGAタブレット",SUM($T321,$V321)&lt;&gt;0),SUM($T321,$V321),"")),"")</f>
        <v/>
      </c>
      <c r="BD321" s="81" t="str">
        <f>IF($BA$3&lt;&gt;"コンテンツなし",IF(AND(申込書!$AH$4="GIGAスクールパック",SUM($Q321,$S321)&lt;&gt;0),SUM($Q321,$S321),IF(AND(申込書!$AH$4="SKY安心GIGAタブレット",SUM($U321,$W321)&lt;&gt;0),SUM($U321,$W321),"")),"")</f>
        <v/>
      </c>
      <c r="BE321" s="157"/>
      <c r="BF321" s="82"/>
      <c r="BG321" s="80" t="str">
        <f>IF(AND(申込書!$C$94&lt;&gt;"▼プルダウンより選択してください",申込書!$C$94&lt;&gt;"",申込書!$P$94&lt;&gt;"YYYY/MM/DD",$G321&lt;&gt;""),申込書!$P$94,"")</f>
        <v/>
      </c>
      <c r="BH321" s="81" t="str">
        <f>IF(AND(申込書!$C$94&lt;&gt;"▼プルダウンより選択してください",申込書!$C$94&lt;&gt;"",$G321&lt;&gt;""),申込書!$M$94,"")</f>
        <v/>
      </c>
      <c r="BI321" s="81" t="str">
        <f>IF($BG$3&lt;&gt;"コンテンツなし",IF(AND(申込書!$AH$4="GIGAスクールパック",SUM($P321,$R321)&lt;&gt;0),SUM($P321,$R321),IF(AND(申込書!$AH$4="SKY安心GIGAタブレット",SUM($T321,$V321)&lt;&gt;0),SUM($T321,$V321),"")),"")</f>
        <v/>
      </c>
      <c r="BJ321" s="81" t="str">
        <f>IF($BG$3&lt;&gt;"コンテンツなし",IF(AND(申込書!$AH$4="GIGAスクールパック",SUM($Q321,$S321)&lt;&gt;0),SUM($Q321,$S321),IF(AND(申込書!$AH$4="SKY安心GIGAタブレット",SUM($U321,$W321)&lt;&gt;0),SUM($U321,$W321),"")),"")</f>
        <v/>
      </c>
      <c r="BK321" s="157"/>
      <c r="BL321" s="82"/>
      <c r="BM321" s="80" t="str">
        <f>IF(AND(申込書!$C$95&lt;&gt;"▼プルダウンより選択してください",申込書!$C$95&lt;&gt;"",申込書!$P$95&lt;&gt;"YYYY/MM/DD",$G321&lt;&gt;""),申込書!$P$95,"")</f>
        <v/>
      </c>
      <c r="BN321" s="81" t="str">
        <f>IF(AND(申込書!$C$95&lt;&gt;"▼プルダウンより選択してください",申込書!$C$95&lt;&gt;"",$G321&lt;&gt;""),申込書!$M$95,"")</f>
        <v/>
      </c>
      <c r="BO321" s="81" t="str">
        <f>IF($BM$3&lt;&gt;"コンテンツなし",IF(AND(申込書!$AH$4="GIGAスクールパック",SUM($P321,$R321)&lt;&gt;0),SUM($P321,$R321),IF(AND(申込書!$AH$4="SKY安心GIGAタブレット",SUM($T321,$V321)&lt;&gt;0),SUM($T321,$V321),"")),"")</f>
        <v/>
      </c>
      <c r="BP321" s="81" t="str">
        <f>IF($BM$3&lt;&gt;"コンテンツなし",IF(AND(申込書!$AH$4="GIGAスクールパック",SUM($Q321,$S321)&lt;&gt;0),SUM($Q321,$S321),IF(AND(申込書!$AH$4="SKY安心GIGAタブレット",SUM($U321,$W321)&lt;&gt;0),SUM($U321,$W321),"")),"")</f>
        <v/>
      </c>
      <c r="BQ321" s="157"/>
      <c r="BR321" s="82"/>
      <c r="BS321" s="80" t="str">
        <f>IF(AND(申込書!$C$96&lt;&gt;"▼プルダウンより選択してください",申込書!$C$96&lt;&gt;"",申込書!$P$96&lt;&gt;"YYYY/MM/DD",$G321&lt;&gt;""),申込書!$P$96,"")</f>
        <v/>
      </c>
      <c r="BT321" s="81" t="str">
        <f>IF(AND(申込書!$C$96&lt;&gt;"▼プルダウンより選択してください",申込書!$C$96&lt;&gt;"",$G321&lt;&gt;""),申込書!$M$96,"")</f>
        <v/>
      </c>
      <c r="BU321" s="81" t="str">
        <f>IF($BS$3&lt;&gt;"コンテンツなし",IF(AND(申込書!$AH$4="GIGAスクールパック",SUM($P321,$R321)&lt;&gt;0),SUM($P321,$R321),IF(AND(申込書!$AH$4="SKY安心GIGAタブレット",SUM($T321,$V321)&lt;&gt;0),SUM($T321,$V321),"")),"")</f>
        <v/>
      </c>
      <c r="BV321" s="81" t="str">
        <f>IF($BS$3&lt;&gt;"コンテンツなし",IF(AND(申込書!$AH$4="GIGAスクールパック",SUM($Q321,$S321)&lt;&gt;0),SUM($Q321,$S321),IF(AND(申込書!$AH$4="SKY安心GIGAタブレット",SUM($U321,$W321)&lt;&gt;0),SUM($U321,$W321),"")),"")</f>
        <v/>
      </c>
      <c r="BW321" s="157"/>
      <c r="BX321" s="82"/>
      <c r="BY321" s="80" t="str">
        <f>IF(AND(申込書!$C$97&lt;&gt;"▼プルダウンより選択してください",申込書!$C$97&lt;&gt;"",申込書!$P$97&lt;&gt;"YYYY/MM/DD",$G321&lt;&gt;""),申込書!$P$97,"")</f>
        <v/>
      </c>
      <c r="BZ321" s="81" t="str">
        <f>IF(AND(申込書!$C$97&lt;&gt;"▼プルダウンより選択してください",申込書!$C$97&lt;&gt;"",$G321&lt;&gt;""),申込書!$M$97,"")</f>
        <v/>
      </c>
      <c r="CA321" s="81" t="str">
        <f>IF($BY$3&lt;&gt;"コンテンツなし",IF(AND(申込書!$AH$4="GIGAスクールパック",SUM($P321,$R321)&lt;&gt;0),SUM($P321,$R321),IF(AND(申込書!$AH$4="SKY安心GIGAタブレット",SUM($T321,$V321)&lt;&gt;0),SUM($T321,$V321),"")),"")</f>
        <v/>
      </c>
      <c r="CB321" s="81" t="str">
        <f>IF($BY$3&lt;&gt;"コンテンツなし",IF(AND(申込書!$AH$4="GIGAスクールパック",SUM($Q321,$S321)&lt;&gt;0),SUM($Q321,$S321),IF(AND(申込書!$AH$4="SKY安心GIGAタブレット",SUM($U321,$W321)&lt;&gt;0),SUM($U321,$W321),"")),"")</f>
        <v/>
      </c>
      <c r="CC321" s="157"/>
      <c r="CD321" s="82"/>
      <c r="CE321" s="80" t="str">
        <f>IF(AND(申込書!$C$98&lt;&gt;"▼プルダウンより選択してください",申込書!$C$98&lt;&gt;"",申込書!$P$98&lt;&gt;"YYYY/MM/DD",$G321&lt;&gt;""),申込書!$P$98,"")</f>
        <v/>
      </c>
      <c r="CF321" s="81" t="str">
        <f>IF(AND(申込書!$C$98&lt;&gt;"▼プルダウンより選択してください",申込書!$C$98&lt;&gt;"",$G321&lt;&gt;""),申込書!$M$98,"")</f>
        <v/>
      </c>
      <c r="CG321" s="81" t="str">
        <f>IF($CE$3&lt;&gt;"コンテンツなし",IF(AND(申込書!$AH$4="GIGAスクールパック",SUM($P321,$R321)&lt;&gt;0),SUM($P321,$R321),IF(AND(申込書!$AH$4="SKY安心GIGAタブレット",SUM($T321,$V321)&lt;&gt;0),SUM($T321,$V321),"")),"")</f>
        <v/>
      </c>
      <c r="CH321" s="81" t="str">
        <f>IF($CE$3&lt;&gt;"コンテンツなし",IF(AND(申込書!$AH$4="GIGAスクールパック",SUM($Q321,$S321)&lt;&gt;0),SUM($Q321,$S321),IF(AND(申込書!$AH$4="SKY安心GIGAタブレット",SUM($U321,$W321)&lt;&gt;0),SUM($U321,$W321),"")),"")</f>
        <v/>
      </c>
      <c r="CI321" s="157"/>
      <c r="CJ321" s="82"/>
      <c r="CK321" s="80" t="str">
        <f>IF(AND(申込書!$C$99&lt;&gt;"▼プルダウンより選択してください",申込書!$C$99&lt;&gt;"",申込書!$P$99&lt;&gt;"YYYY/MM/DD",$G321&lt;&gt;""),申込書!$P$99,"")</f>
        <v/>
      </c>
      <c r="CL321" s="81" t="str">
        <f>IF(AND(申込書!$C$99&lt;&gt;"▼プルダウンより選択してください",申込書!$C$99&lt;&gt;"",$G321&lt;&gt;""),申込書!$M$99,"")</f>
        <v/>
      </c>
      <c r="CM321" s="81" t="str">
        <f>IF($CK$3&lt;&gt;"コンテンツなし",IF(AND(申込書!$AH$4="GIGAスクールパック",SUM($P321,$R321)&lt;&gt;0),SUM($P321,$R321),IF(AND(申込書!$AH$4="SKY安心GIGAタブレット",SUM($T321,$V321)&lt;&gt;0),SUM($T321,$V321),"")),"")</f>
        <v/>
      </c>
      <c r="CN321" s="81" t="str">
        <f>IF($CK$3&lt;&gt;"コンテンツなし",IF(AND(申込書!$AH$4="GIGAスクールパック",SUM($Q321,$S321)&lt;&gt;0),SUM($Q321,$S321),IF(AND(申込書!$AH$4="SKY安心GIGAタブレット",SUM($U321,$W321)&lt;&gt;0),SUM($U321,$W321),"")),"")</f>
        <v/>
      </c>
      <c r="CO321" s="157"/>
      <c r="CP321" s="82"/>
      <c r="CQ321" s="80" t="str">
        <f>IF(AND(申込書!$C$100&lt;&gt;"▼プルダウンより選択してください",申込書!$C$100&lt;&gt;"",申込書!$P$100&lt;&gt;"YYYY/MM/DD",$G321&lt;&gt;""),申込書!$P$100,"")</f>
        <v/>
      </c>
      <c r="CR321" s="81" t="str">
        <f>IF(AND(申込書!$C$100&lt;&gt;"▼プルダウンより選択してください",申込書!$C$100&lt;&gt;"",$G321&lt;&gt;""),申込書!$M$100,"")</f>
        <v/>
      </c>
      <c r="CS321" s="81" t="str">
        <f>IF($CQ$3&lt;&gt;"コンテンツなし",IF(AND(申込書!$AH$4="GIGAスクールパック",SUM($P321,$R321)&lt;&gt;0),SUM($P321,$R321),IF(AND(申込書!$AH$4="SKY安心GIGAタブレット",SUM($T321,$V321)&lt;&gt;0),SUM($T321,$V321),"")),"")</f>
        <v/>
      </c>
      <c r="CT321" s="81" t="str">
        <f>IF($CQ$3&lt;&gt;"コンテンツなし",IF(AND(申込書!$AH$4="GIGAスクールパック",SUM($Q321,$S321)&lt;&gt;0),SUM($Q321,$S321),IF(AND(申込書!$AH$4="SKY安心GIGAタブレット",SUM($U321,$W321)&lt;&gt;0),SUM($U321,$W321),"")),"")</f>
        <v/>
      </c>
      <c r="CU321" s="81"/>
      <c r="CV321" s="82"/>
      <c r="CW321" s="80" t="str">
        <f>IF(AND(申込書!$C$101&lt;&gt;"▼プルダウンより選択してください",申込書!$C$101&lt;&gt;"",申込書!$P$101&lt;&gt;"YYYY/MM/DD",$G321&lt;&gt;""),申込書!$P$101,"")</f>
        <v/>
      </c>
      <c r="CX321" s="81" t="str">
        <f>IF(AND(申込書!$C$101&lt;&gt;"▼プルダウンより選択してください",申込書!$C$101&lt;&gt;"",$G321&lt;&gt;""),申込書!$M$101,"")</f>
        <v/>
      </c>
      <c r="CY321" s="81" t="str">
        <f>IF($CW$3&lt;&gt;"コンテンツなし",IF(AND(申込書!$AH$4="GIGAスクールパック",SUM($P321,$R321)&lt;&gt;0),SUM($P321,$R321),IF(AND(申込書!$AH$4="SKY安心GIGAタブレット",SUM($T321,$V321)&lt;&gt;0),SUM($T321,$V321),"")),"")</f>
        <v/>
      </c>
      <c r="CZ321" s="81" t="str">
        <f>IF($CW$3&lt;&gt;"コンテンツなし",IF(AND(申込書!$AH$4="GIGAスクールパック",SUM($Q321,$S321)&lt;&gt;0),SUM($Q321,$S321),IF(AND(申込書!$AH$4="SKY安心GIGAタブレット",SUM($U321,$W321)&lt;&gt;0),SUM($U321,$W321),"")),"")</f>
        <v/>
      </c>
      <c r="DA321" s="81"/>
      <c r="DB321" s="82"/>
      <c r="DC321" s="80" t="str">
        <f>IF(AND(申込書!$C$102&lt;&gt;"▼プルダウンより選択してください",申込書!$C$102&lt;&gt;"",申込書!$P$102&lt;&gt;"YYYY/MM/DD",$G321&lt;&gt;""),申込書!$P$102,"")</f>
        <v/>
      </c>
      <c r="DD321" s="81" t="str">
        <f>IF(AND(申込書!$C$102&lt;&gt;"▼プルダウンより選択してください",申込書!$C$102&lt;&gt;"",$G321&lt;&gt;""),申込書!$M$102,"")</f>
        <v/>
      </c>
      <c r="DE321" s="81" t="str">
        <f>IF($DC$3&lt;&gt;"コンテンツなし",IF(AND(申込書!$AH$4="GIGAスクールパック",SUM($P321,$R321)&lt;&gt;0),SUM($P321,$R321),IF(AND(申込書!$AH$4="SKY安心GIGAタブレット",SUM($T321,$V321)&lt;&gt;0),SUM($T321,$V321),"")),"")</f>
        <v/>
      </c>
      <c r="DF321" s="81" t="str">
        <f>IF($DC$3&lt;&gt;"コンテンツなし",IF(AND(申込書!$AH$4="GIGAスクールパック",SUM($Q321,$S321)&lt;&gt;0),SUM($Q321,$S321),IF(AND(申込書!$AH$4="SKY安心GIGAタブレット",SUM($U321,$W321)&lt;&gt;0),SUM($U321,$W321),"")),"")</f>
        <v/>
      </c>
      <c r="DG321" s="81"/>
      <c r="DH321" s="82"/>
      <c r="DI321" s="80" t="str">
        <f>IF(AND(申込書!$C$103&lt;&gt;"▼プルダウンより選択してください",申込書!$C$103&lt;&gt;"",申込書!$P$103&lt;&gt;"YYYY/MM/DD",$G321&lt;&gt;""),申込書!$P$103,"")</f>
        <v/>
      </c>
      <c r="DJ321" s="81" t="str">
        <f>IF(AND(申込書!$C$103&lt;&gt;"▼プルダウンより選択してください",申込書!$C$103&lt;&gt;"",$G321&lt;&gt;""),申込書!$M$103,"")</f>
        <v/>
      </c>
      <c r="DK321" s="81" t="str">
        <f>IF($DI$3&lt;&gt;"コンテンツなし",IF(AND(申込書!$AH$4="GIGAスクールパック",SUM($P321,$R321)&lt;&gt;0),SUM($P321,$R321),IF(AND(申込書!$AH$4="SKY安心GIGAタブレット",SUM($T321,$V321)&lt;&gt;0),SUM($T321,$V321),"")),"")</f>
        <v/>
      </c>
      <c r="DL321" s="81" t="str">
        <f>IF($DI$3&lt;&gt;"コンテンツなし",IF(AND(申込書!$AH$4="GIGAスクールパック",SUM($Q321,$S321)&lt;&gt;0),SUM($Q321,$S321),IF(AND(申込書!$AH$4="SKY安心GIGAタブレット",SUM($U321,$W321)&lt;&gt;0),SUM($U321,$W321),"")),"")</f>
        <v/>
      </c>
      <c r="DM321" s="81"/>
      <c r="DN321" s="82"/>
      <c r="DO321" s="80" t="str">
        <f>IF(AND(申込書!$C$104&lt;&gt;"▼プルダウンより選択してください",申込書!$C$104&lt;&gt;"",申込書!$P$104&lt;&gt;"YYYY/MM/DD",$G321&lt;&gt;""),申込書!$P$104,"")</f>
        <v/>
      </c>
      <c r="DP321" s="81" t="str">
        <f>IF(AND(申込書!$C$104&lt;&gt;"▼プルダウンより選択してください",申込書!$C$104&lt;&gt;"",$G321&lt;&gt;""),申込書!$M$104,"")</f>
        <v/>
      </c>
      <c r="DQ321" s="81" t="str">
        <f>IF($DO$3&lt;&gt;"コンテンツなし",IF(AND(申込書!$AH$4="GIGAスクールパック",SUM($P321,$R321)&lt;&gt;0),SUM($P321,$R321),IF(AND(申込書!$AH$4="SKY安心GIGAタブレット",SUM($T321,$V321)&lt;&gt;0),SUM($T321,$V321),"")),"")</f>
        <v/>
      </c>
      <c r="DR321" s="81" t="str">
        <f>IF($DO$3&lt;&gt;"コンテンツなし",IF(AND(申込書!$AH$4="GIGAスクールパック",SUM($Q321,$S321)&lt;&gt;0),SUM($Q321,$S321),IF(AND(申込書!$AH$4="SKY安心GIGAタブレット",SUM($U321,$W321)&lt;&gt;0),SUM($U321,$W321),"")),"")</f>
        <v/>
      </c>
      <c r="DS321" s="81"/>
      <c r="DT321" s="82"/>
      <c r="DU321" s="80" t="str">
        <f>IF(AND(申込書!$C$105&lt;&gt;"▼プルダウンより選択してください",申込書!$C$105&lt;&gt;"",申込書!$P$105&lt;&gt;"YYYY/MM/DD",$G321&lt;&gt;""),申込書!$P$105,"")</f>
        <v/>
      </c>
      <c r="DV321" s="81" t="str">
        <f>IF(AND(申込書!$C$105&lt;&gt;"▼プルダウンより選択してください",申込書!$C$105&lt;&gt;"",$G321&lt;&gt;""),申込書!$M$105,"")</f>
        <v/>
      </c>
      <c r="DW321" s="81" t="str">
        <f>IF($DU$3&lt;&gt;"コンテンツなし",IF(AND(申込書!$AH$4="GIGAスクールパック",SUM($P321,$R321)&lt;&gt;0),SUM($P321,$R321),IF(AND(申込書!$AH$4="SKY安心GIGAタブレット",SUM($T321,$V321)&lt;&gt;0),SUM($T321,$V321),"")),"")</f>
        <v/>
      </c>
      <c r="DX321" s="81" t="str">
        <f>IF($DU$3&lt;&gt;"コンテンツなし",IF(AND(申込書!$AH$4="GIGAスクールパック",SUM($Q321,$S321)&lt;&gt;0),SUM($Q321,$S321),IF(AND(申込書!$AH$4="SKY安心GIGAタブレット",SUM($U321,$W321)&lt;&gt;0),SUM($U321,$W321),"")),"")</f>
        <v/>
      </c>
      <c r="DY321" s="157"/>
      <c r="DZ321" s="82"/>
      <c r="EA321" s="80" t="str">
        <f>IF(AND(申込書!$C$106&lt;&gt;"▼プルダウンより選択してください",申込書!$C$106&lt;&gt;"",申込書!$P$106&lt;&gt;"YYYY/MM/DD",$G321&lt;&gt;""),申込書!$P$106,"")</f>
        <v/>
      </c>
      <c r="EB321" s="81" t="str">
        <f>IF(AND(申込書!$C$106&lt;&gt;"▼プルダウンより選択してください",申込書!$C$106&lt;&gt;"",$G321&lt;&gt;""),申込書!$M$106,"")</f>
        <v/>
      </c>
      <c r="EC321" s="81" t="str">
        <f>IF($EA$3&lt;&gt;"コンテンツなし",IF(AND(申込書!$AH$4="GIGAスクールパック",SUM($P321,$R321)&lt;&gt;0),SUM($P321,$R321),IF(AND(申込書!$AH$4="SKY安心GIGAタブレット",SUM($T321,$V321)&lt;&gt;0),SUM($T321,$V321),"")),"")</f>
        <v/>
      </c>
      <c r="ED321" s="81" t="str">
        <f>IF($EA$3&lt;&gt;"コンテンツなし",IF(AND(申込書!$AH$4="GIGAスクールパック",SUM($Q321,$S321)&lt;&gt;0),SUM($Q321,$S321),IF(AND(申込書!$AH$4="SKY安心GIGAタブレット",SUM($U321,$W321)&lt;&gt;0),SUM($U321,$W321),"")),"")</f>
        <v/>
      </c>
      <c r="EE321" s="157"/>
      <c r="EF321" s="82"/>
      <c r="EG321" s="80" t="str">
        <f>IF(AND(申込書!$C$107&lt;&gt;"▼プルダウンより選択してください",申込書!$C$107&lt;&gt;"",申込書!$P$107&lt;&gt;"YYYY/MM/DD",$G321&lt;&gt;""),申込書!$P$107,"")</f>
        <v/>
      </c>
      <c r="EH321" s="81" t="str">
        <f>IF(AND(申込書!$C$107&lt;&gt;"▼プルダウンより選択してください",申込書!$C$107&lt;&gt;"",$G321&lt;&gt;""),申込書!$M$107,"")</f>
        <v/>
      </c>
      <c r="EI321" s="81" t="str">
        <f>IF($EG$3&lt;&gt;"コンテンツなし",IF(AND(申込書!$AH$4="GIGAスクールパック",SUM($P321,$R321)&lt;&gt;0),SUM($P321,$R321),IF(AND(申込書!$AH$4="SKY安心GIGAタブレット",SUM($T321,$V321)&lt;&gt;0),SUM($T321,$V321),"")),"")</f>
        <v/>
      </c>
      <c r="EJ321" s="81" t="str">
        <f>IF($EG$3&lt;&gt;"コンテンツなし",IF(AND(申込書!$AH$4="GIGAスクールパック",SUM($Q321,$S321)&lt;&gt;0),SUM($Q321,$S321),IF(AND(申込書!$AH$4="SKY安心GIGAタブレット",SUM($U321,$W321)&lt;&gt;0),SUM($U321,$W321),"")),"")</f>
        <v/>
      </c>
      <c r="EK321" s="157"/>
      <c r="EL321" s="82"/>
      <c r="EM321" s="80" t="str">
        <f>IF(AND(申込書!$C$108&lt;&gt;"▼プルダウンより選択してください",申込書!$C$108&lt;&gt;"",申込書!$P$108&lt;&gt;"YYYY/MM/DD",$G321&lt;&gt;""),申込書!$P$108,"")</f>
        <v/>
      </c>
      <c r="EN321" s="81" t="str">
        <f>IF(AND(申込書!$C$108&lt;&gt;"▼プルダウンより選択してください",申込書!$C$108&lt;&gt;"",$G321&lt;&gt;""),申込書!$M$108,"")</f>
        <v/>
      </c>
      <c r="EO321" s="81" t="str">
        <f>IF($EM$3&lt;&gt;"コンテンツなし",IF(AND(申込書!$AH$4="GIGAスクールパック",SUM($P321,$R321)&lt;&gt;0),SUM($P321,$R321),IF(AND(申込書!$AH$4="SKY安心GIGAタブレット",SUM($T321,$V321)&lt;&gt;0),SUM($T321,$V321),"")),"")</f>
        <v/>
      </c>
      <c r="EP321" s="81" t="str">
        <f>IF($EM$3&lt;&gt;"コンテンツなし",IF(AND(申込書!$AH$4="GIGAスクールパック",SUM($Q321,$S321)&lt;&gt;0),SUM($Q321,$S321),IF(AND(申込書!$AH$4="SKY安心GIGAタブレット",SUM($U321,$W321)&lt;&gt;0),SUM($U321,$W321),"")),"")</f>
        <v/>
      </c>
      <c r="EQ321" s="157"/>
      <c r="ER321" s="82"/>
      <c r="ES321" s="80" t="str">
        <f>IF(AND(申込書!$C$109&lt;&gt;"▼プルダウンより選択してください",申込書!$C$109&lt;&gt;"",申込書!$P$109&lt;&gt;"YYYY/MM/DD",$G321&lt;&gt;""),申込書!$P$109,"")</f>
        <v/>
      </c>
      <c r="ET321" s="81" t="str">
        <f>IF(AND(申込書!$C$109&lt;&gt;"▼プルダウンより選択してください",申込書!$C$109&lt;&gt;"",$G321&lt;&gt;""),申込書!$M$109,"")</f>
        <v/>
      </c>
      <c r="EU321" s="81" t="str">
        <f>IF($ES$3&lt;&gt;"コンテンツなし",IF(AND(申込書!$AH$4="GIGAスクールパック",SUM($P321,$R321)&lt;&gt;0),SUM($P321,$R321),IF(AND(申込書!$AH$4="SKY安心GIGAタブレット",SUM($T321,$V321)&lt;&gt;0),SUM($T321,$V321),"")),"")</f>
        <v/>
      </c>
      <c r="EV321" s="81" t="str">
        <f>IF($ES$3&lt;&gt;"コンテンツなし",IF(AND(申込書!$AH$4="GIGAスクールパック",SUM($Q321,$S321)&lt;&gt;0),SUM($Q321,$S321),IF(AND(申込書!$AH$4="SKY安心GIGAタブレット",SUM($U321,$W321)&lt;&gt;0),SUM($U321,$W321),"")),"")</f>
        <v/>
      </c>
      <c r="EW321" s="157"/>
      <c r="EX321" s="82"/>
      <c r="EY321" s="80" t="str">
        <f>IF(AND(申込書!$C$110&lt;&gt;"▼プルダウンより選択してください",申込書!$C$110&lt;&gt;"",申込書!$P$110&lt;&gt;"YYYY/MM/DD",$G321&lt;&gt;""),申込書!$P$110,"")</f>
        <v/>
      </c>
      <c r="EZ321" s="81" t="str">
        <f>IF(AND(申込書!$C$110&lt;&gt;"▼プルダウンより選択してください",申込書!$C$110&lt;&gt;"",$G321&lt;&gt;""),申込書!$M$110,"")</f>
        <v/>
      </c>
      <c r="FA321" s="81" t="str">
        <f>IF($EY$3&lt;&gt;"コンテンツなし",IF(AND(申込書!$AH$4="GIGAスクールパック",SUM($P321,$R321)&lt;&gt;0),SUM($P321,$R321),IF(AND(申込書!$AH$4="SKY安心GIGAタブレット",SUM($T321,$V321)&lt;&gt;0),SUM($T321,$V321),"")),"")</f>
        <v/>
      </c>
      <c r="FB321" s="81" t="str">
        <f>IF($EY$3&lt;&gt;"コンテンツなし",IF(AND(申込書!$AH$4="GIGAスクールパック",SUM($Q321,$S321)&lt;&gt;0),SUM($Q321,$S321),IF(AND(申込書!$AH$4="SKY安心GIGAタブレット",SUM($U321,$W321)&lt;&gt;0),SUM($U321,$W321),"")),"")</f>
        <v/>
      </c>
      <c r="FC321" s="157"/>
      <c r="FD321" s="82"/>
      <c r="FE321" s="80" t="str">
        <f>IF(AND(申込書!$C$111&lt;&gt;"▼プルダウンより選択してください",申込書!$C$111&lt;&gt;"",申込書!$P$111&lt;&gt;"YYYY/MM/DD",$G321&lt;&gt;""),申込書!$P$111,"")</f>
        <v/>
      </c>
      <c r="FF321" s="81" t="str">
        <f>IF(AND(申込書!$C$111&lt;&gt;"▼プルダウンより選択してください",申込書!$C$111&lt;&gt;"",$G321&lt;&gt;""),申込書!$M$111,"")</f>
        <v/>
      </c>
      <c r="FG321" s="81" t="str">
        <f>IF($FE$3&lt;&gt;"コンテンツなし",IF(AND(申込書!$AH$4="GIGAスクールパック",SUM($P321,$R321)&lt;&gt;0),SUM($P321,$R321),IF(AND(申込書!$AH$4="SKY安心GIGAタブレット",SUM($T321,$V321)&lt;&gt;0),SUM($T321,$V321),"")),"")</f>
        <v/>
      </c>
      <c r="FH321" s="81" t="str">
        <f>IF($FE$3&lt;&gt;"コンテンツなし",IF(AND(申込書!$AH$4="GIGAスクールパック",SUM($Q321,$S321)&lt;&gt;0),SUM($Q321,$S321),IF(AND(申込書!$AH$4="SKY安心GIGAタブレット",SUM($U321,$W321)&lt;&gt;0),SUM($U321,$W321),"")),"")</f>
        <v/>
      </c>
      <c r="FI321" s="157"/>
      <c r="FJ321" s="82"/>
      <c r="FK321" s="80" t="str">
        <f>IF(AND(申込書!$C$112&lt;&gt;"▼プルダウンより選択してください",申込書!$C$112&lt;&gt;"",申込書!$P$112&lt;&gt;"YYYY/MM/DD",$G321&lt;&gt;""),申込書!$P$112,"")</f>
        <v/>
      </c>
      <c r="FL321" s="81" t="str">
        <f>IF(AND(申込書!$C$112&lt;&gt;"▼プルダウンより選択してください",申込書!$C$112&lt;&gt;"",$G321&lt;&gt;""),申込書!$M$112,"")</f>
        <v/>
      </c>
      <c r="FM321" s="81" t="str">
        <f>IF($FK$3&lt;&gt;"コンテンツなし",IF(AND(申込書!$AH$4="GIGAスクールパック",SUM($P321,$R321)&lt;&gt;0),SUM($P321,$R321),IF(AND(申込書!$AH$4="SKY安心GIGAタブレット",SUM($T321,$V321)&lt;&gt;0),SUM($T321,$V321),"")),"")</f>
        <v/>
      </c>
      <c r="FN321" s="81" t="str">
        <f>IF($FK$3&lt;&gt;"コンテンツなし",IF(AND(申込書!$AH$4="GIGAスクールパック",SUM($Q321,$S321)&lt;&gt;0),SUM($Q321,$S321),IF(AND(申込書!$AH$4="SKY安心GIGAタブレット",SUM($U321,$W321)&lt;&gt;0),SUM($U321,$W321),"")),"")</f>
        <v/>
      </c>
      <c r="FO321" s="157"/>
      <c r="FP321" s="82"/>
      <c r="FQ321" s="80" t="str">
        <f>IF(AND(申込書!$C$113&lt;&gt;"▼プルダウンより選択してください",申込書!$C$113&lt;&gt;"",申込書!$P$113&lt;&gt;"YYYY/MM/DD",$G321&lt;&gt;""),申込書!$P$113,"")</f>
        <v/>
      </c>
      <c r="FR321" s="81" t="str">
        <f>IF(AND(申込書!$C$113&lt;&gt;"▼プルダウンより選択してください",申込書!$C$113&lt;&gt;"",$G321&lt;&gt;""),申込書!$M$113,"")</f>
        <v/>
      </c>
      <c r="FS321" s="81" t="str">
        <f>IF($FQ$3&lt;&gt;"コンテンツなし",IF(AND(申込書!$AH$4="GIGAスクールパック",SUM($P321,$R321)&lt;&gt;0),SUM($P321,$R321),IF(AND(申込書!$AH$4="SKY安心GIGAタブレット",SUM($T321,$V321)&lt;&gt;0),SUM($T321,$V321),"")),"")</f>
        <v/>
      </c>
      <c r="FT321" s="81" t="str">
        <f>IF($FQ$3&lt;&gt;"コンテンツなし",IF(AND(申込書!$AH$4="GIGAスクールパック",SUM($Q321,$S321)&lt;&gt;0),SUM($Q321,$S321),IF(AND(申込書!$AH$4="SKY安心GIGAタブレット",SUM($U321,$W321)&lt;&gt;0),SUM($U321,$W321),"")),"")</f>
        <v/>
      </c>
      <c r="FU321" s="157"/>
      <c r="FV321" s="82"/>
      <c r="FW321" s="80" t="str">
        <f>IF(AND(申込書!$C$114&lt;&gt;"▼プルダウンより選択してください",申込書!$C$114&lt;&gt;"",申込書!$P$114&lt;&gt;"YYYY/MM/DD",$G321&lt;&gt;""),申込書!$P$114,"")</f>
        <v/>
      </c>
      <c r="FX321" s="81" t="str">
        <f>IF(AND(申込書!$C$114&lt;&gt;"▼プルダウンより選択してください",申込書!$C$114&lt;&gt;"",$G321&lt;&gt;""),申込書!$M$114,"")</f>
        <v/>
      </c>
      <c r="FY321" s="81" t="str">
        <f>IF($FW$3&lt;&gt;"コンテンツなし",IF(AND(申込書!$AH$4="GIGAスクールパック",SUM($P321,$R321)&lt;&gt;0),SUM($P321,$R321),IF(AND(申込書!$AH$4="SKY安心GIGAタブレット",SUM($T321,$V321)&lt;&gt;0),SUM($T321,$V321),"")),"")</f>
        <v/>
      </c>
      <c r="FZ321" s="81" t="str">
        <f>IF($FW$3&lt;&gt;"コンテンツなし",IF(AND(申込書!$AH$4="GIGAスクールパック",SUM($Q321,$S321)&lt;&gt;0),SUM($Q321,$S321),IF(AND(申込書!$AH$4="SKY安心GIGAタブレット",SUM($U321,$W321)&lt;&gt;0),SUM($U321,$W321),"")),"")</f>
        <v/>
      </c>
      <c r="GA321" s="157"/>
      <c r="GB321" s="82"/>
      <c r="GC321" s="80" t="str">
        <f>IF(AND(申込書!$C$115&lt;&gt;"▼プルダウンより選択してください",申込書!$C$115&lt;&gt;"",申込書!$P$115&lt;&gt;"YYYY/MM/DD",$G321&lt;&gt;""),申込書!$P$115,"")</f>
        <v/>
      </c>
      <c r="GD321" s="81" t="str">
        <f>IF(AND(申込書!$C$115&lt;&gt;"▼プルダウンより選択してください",申込書!$C$115&lt;&gt;"",$G321&lt;&gt;""),申込書!$M$115,"")</f>
        <v/>
      </c>
      <c r="GE321" s="81" t="str">
        <f>IF($GC$3&lt;&gt;"コンテンツなし",IF(AND(申込書!$AH$4="GIGAスクールパック",SUM($P321,$R321)&lt;&gt;0),SUM($P321,$R321),IF(AND(申込書!$AH$4="SKY安心GIGAタブレット",SUM($T321,$V321)&lt;&gt;0),SUM($T321,$V321),"")),"")</f>
        <v/>
      </c>
      <c r="GF321" s="81" t="str">
        <f>IF($GC$3&lt;&gt;"コンテンツなし",IF(AND(申込書!$AH$4="GIGAスクールパック",SUM($Q321,$S321)&lt;&gt;0),SUM($Q321,$S321),IF(AND(申込書!$AH$4="SKY安心GIGAタブレット",SUM($U321,$W321)&lt;&gt;0),SUM($U321,$W321),"")),"")</f>
        <v/>
      </c>
      <c r="GG321" s="157"/>
      <c r="GH321" s="82"/>
      <c r="GI321" s="80" t="str">
        <f>IF(AND(申込書!$C$116&lt;&gt;"▼プルダウンより選択してください",申込書!$C$116&lt;&gt;"",申込書!$P$116&lt;&gt;"YYYY/MM/DD",$G321&lt;&gt;""),申込書!$P$116,"")</f>
        <v/>
      </c>
      <c r="GJ321" s="81" t="str">
        <f>IF(AND(申込書!$C$116&lt;&gt;"▼プルダウンより選択してください",申込書!$C$116&lt;&gt;"",$G321&lt;&gt;""),申込書!$M$116,"")</f>
        <v/>
      </c>
      <c r="GK321" s="81" t="str">
        <f>IF($GI$3&lt;&gt;"コンテンツなし",IF(AND(申込書!$AH$4="GIGAスクールパック",SUM($P321,$R321)&lt;&gt;0),SUM($P321,$R321),IF(AND(申込書!$AH$4="SKY安心GIGAタブレット",SUM($T321,$V321)&lt;&gt;0),SUM($T321,$V321),"")),"")</f>
        <v/>
      </c>
      <c r="GL321" s="81" t="str">
        <f>IF($GI$3&lt;&gt;"コンテンツなし",IF(AND(申込書!$AH$4="GIGAスクールパック",SUM($Q321,$S321)&lt;&gt;0),SUM($Q321,$S321),IF(AND(申込書!$AH$4="SKY安心GIGAタブレット",SUM($U321,$W321)&lt;&gt;0),SUM($U321,$W321),"")),"")</f>
        <v/>
      </c>
      <c r="GM321" s="157"/>
      <c r="GN321" s="82"/>
      <c r="GO321" s="80" t="str">
        <f>IF(AND(申込書!$C$117&lt;&gt;"▼プルダウンより選択してください",申込書!$C$117&lt;&gt;"",申込書!$P$117&lt;&gt;"YYYY/MM/DD",$G321&lt;&gt;""),申込書!$P$117,"")</f>
        <v/>
      </c>
      <c r="GP321" s="81" t="str">
        <f>IF(AND(申込書!$C$117&lt;&gt;"▼プルダウンより選択してください",申込書!$C$117&lt;&gt;"",$G321&lt;&gt;""),申込書!$M$117,"")</f>
        <v/>
      </c>
      <c r="GQ321" s="81" t="str">
        <f>IF($GO$3&lt;&gt;"コンテンツなし",IF(AND(申込書!$AH$4="GIGAスクールパック",SUM($P321,$R321)&lt;&gt;0),SUM($P321,$R321),IF(AND(申込書!$AH$4="SKY安心GIGAタブレット",SUM($T321,$V321)&lt;&gt;0),SUM($T321,$V321),"")),"")</f>
        <v/>
      </c>
      <c r="GR321" s="81" t="str">
        <f>IF($GO$3&lt;&gt;"コンテンツなし",IF(AND(申込書!$AH$4="GIGAスクールパック",SUM($Q321,$S321)&lt;&gt;0),SUM($Q321,$S321),IF(AND(申込書!$AH$4="SKY安心GIGAタブレット",SUM($U321,$W321)&lt;&gt;0),SUM($U321,$W321),"")),"")</f>
        <v/>
      </c>
      <c r="GS321" s="157"/>
      <c r="GT321" s="82"/>
      <c r="GU321" s="80" t="str">
        <f>IF(AND(申込書!$C$118&lt;&gt;"▼プルダウンより選択してください",申込書!$C$118&lt;&gt;"",申込書!$P$118&lt;&gt;"YYYY/MM/DD",$G321&lt;&gt;""),申込書!$P$118,"")</f>
        <v/>
      </c>
      <c r="GV321" s="81" t="str">
        <f>IF(AND(申込書!$C$118&lt;&gt;"▼プルダウンより選択してください",申込書!$C$118&lt;&gt;"",$G321&lt;&gt;""),申込書!$M$118,"")</f>
        <v/>
      </c>
      <c r="GW321" s="81" t="str">
        <f>IF($GU$3&lt;&gt;"コンテンツなし",IF(AND(申込書!$AH$4="GIGAスクールパック",SUM($P321,$R321)&lt;&gt;0),SUM($P321,$R321),IF(AND(申込書!$AH$4="SKY安心GIGAタブレット",SUM($T321,$V321)&lt;&gt;0),SUM($T321,$V321),"")),"")</f>
        <v/>
      </c>
      <c r="GX321" s="81" t="str">
        <f>IF($GU$3&lt;&gt;"コンテンツなし",IF(AND(申込書!$AH$4="GIGAスクールパック",SUM($Q321,$S321)&lt;&gt;0),SUM($Q321,$S321),IF(AND(申込書!$AH$4="SKY安心GIGAタブレット",SUM($U321,$W321)&lt;&gt;0),SUM($U321,$W321),"")),"")</f>
        <v/>
      </c>
      <c r="GY321" s="157"/>
      <c r="GZ321" s="82"/>
      <c r="HA321" s="80" t="str">
        <f>IF(AND(申込書!$C$119&lt;&gt;"▼プルダウンより選択してください",申込書!$C$119&lt;&gt;"",申込書!$P$119&lt;&gt;"YYYY/MM/DD",$G321&lt;&gt;""),申込書!$P$119,"")</f>
        <v/>
      </c>
      <c r="HB321" s="81" t="str">
        <f>IF(AND(申込書!$C$119&lt;&gt;"▼プルダウンより選択してください",申込書!$C$119&lt;&gt;"",$G321&lt;&gt;""),申込書!$M$119,"")</f>
        <v/>
      </c>
      <c r="HC321" s="81" t="str">
        <f>IF($HA$3&lt;&gt;"コンテンツなし",IF(AND(申込書!$AH$4="GIGAスクールパック",SUM($P321,$R321)&lt;&gt;0),SUM($P321,$R321),IF(AND(申込書!$AH$4="SKY安心GIGAタブレット",SUM($T321,$V321)&lt;&gt;0),SUM($T321,$V321),"")),"")</f>
        <v/>
      </c>
      <c r="HD321" s="81" t="str">
        <f>IF($HA$3&lt;&gt;"コンテンツなし",IF(AND(申込書!$AH$4="GIGAスクールパック",SUM($Q321,$S321)&lt;&gt;0),SUM($Q321,$S321),IF(AND(申込書!$AH$4="SKY安心GIGAタブレット",SUM($U321,$W321)&lt;&gt;0),SUM($U321,$W321),"")),"")</f>
        <v/>
      </c>
      <c r="HE321" s="157"/>
      <c r="HF321" s="82"/>
      <c r="HG321" s="83"/>
    </row>
    <row r="322" spans="2:215" ht="26.85" customHeight="1">
      <c r="B322" s="62">
        <f t="shared" si="4"/>
        <v>317</v>
      </c>
      <c r="C322" s="63"/>
      <c r="D322" s="64"/>
      <c r="E322" s="207"/>
      <c r="F322" s="65"/>
      <c r="G322" s="66"/>
      <c r="H322" s="67"/>
      <c r="I322" s="68"/>
      <c r="J322" s="69"/>
      <c r="K322" s="70"/>
      <c r="L322" s="71"/>
      <c r="M322" s="72"/>
      <c r="N322" s="73"/>
      <c r="O322" s="74"/>
      <c r="P322" s="179"/>
      <c r="Q322" s="180"/>
      <c r="R322" s="180"/>
      <c r="S322" s="181"/>
      <c r="T322" s="179"/>
      <c r="U322" s="180"/>
      <c r="V322" s="182"/>
      <c r="W322" s="181"/>
      <c r="X322" s="75"/>
      <c r="Y322" s="76"/>
      <c r="Z322" s="77"/>
      <c r="AA322" s="78"/>
      <c r="AB322" s="79"/>
      <c r="AC322" s="79"/>
      <c r="AD322" s="79"/>
      <c r="AE322" s="77"/>
      <c r="AF322" s="139"/>
      <c r="AG322" s="139"/>
      <c r="AH322" s="139"/>
      <c r="AI322" s="80" t="str">
        <f>IF(AND(申込書!$C$90&lt;&gt;"▼プルダウンより選択してください",申込書!$C$90&lt;&gt;"",申込書!$P$90&lt;&gt;"YYYY/MM/DD",$G322&lt;&gt;""),申込書!$P$90,"")</f>
        <v/>
      </c>
      <c r="AJ322" s="81" t="str">
        <f>IF(AND(申込書!$C$90&lt;&gt;"▼プルダウンより選択してください",申込書!$C$90&lt;&gt;"",$G322&lt;&gt;""),申込書!$M$90,"")</f>
        <v/>
      </c>
      <c r="AK322" s="81" t="str">
        <f>IF($AI$3&lt;&gt;"コンテンツなし",IF(AND(申込書!$AH$4="GIGAスクールパック",SUM($P322,$R322)&lt;&gt;0),SUM($P322,$R322),IF(AND(申込書!$AH$4="SKY安心GIGAタブレット",SUM($T322,$V322)&lt;&gt;0),SUM($T322,$V322),"")),"")</f>
        <v/>
      </c>
      <c r="AL322" s="81" t="str">
        <f>IF($AI$3&lt;&gt;"コンテンツなし",IF(AND(申込書!$AH$4="GIGAスクールパック",SUM($Q322,$S322)&lt;&gt;0),SUM($Q322,$S322),IF(AND(申込書!$AH$4="SKY安心GIGAタブレット",SUM($U322,$W322)&lt;&gt;0),SUM($U322,$W322),"")),"")</f>
        <v/>
      </c>
      <c r="AM322" s="157"/>
      <c r="AN322" s="82"/>
      <c r="AO322" s="80" t="str">
        <f>IF(AND(申込書!$C$91&lt;&gt;"▼プルダウンより選択してください",申込書!$C$91&lt;&gt;"",申込書!$P$91&lt;&gt;"YYYY/MM/DD",$G322&lt;&gt;""),申込書!$P$91,"")</f>
        <v/>
      </c>
      <c r="AP322" s="81" t="str">
        <f>IF(AND(申込書!$C$91&lt;&gt;"▼プルダウンより選択してください",申込書!$C$91&lt;&gt;"",$G322&lt;&gt;""),申込書!$M$91,"")</f>
        <v/>
      </c>
      <c r="AQ322" s="81" t="str">
        <f>IF($AO$3&lt;&gt;"コンテンツなし",IF(AND(申込書!$AH$4="GIGAスクールパック",SUM($P322,$R322)&lt;&gt;0),SUM($P322,$R322),IF(AND(申込書!$AH$4="SKY安心GIGAタブレット",SUM($T322,$V322)&lt;&gt;0),SUM($T322,$V322),"")),"")</f>
        <v/>
      </c>
      <c r="AR322" s="81" t="str">
        <f>IF($AO$3&lt;&gt;"コンテンツなし",IF(AND(申込書!$AH$4="GIGAスクールパック",SUM($Q322,$S322)&lt;&gt;0),SUM($Q322,$S322),IF(AND(申込書!$AH$4="SKY安心GIGAタブレット",SUM($U322,$W322)&lt;&gt;0),SUM($U322,$W322),"")),"")</f>
        <v/>
      </c>
      <c r="AS322" s="157"/>
      <c r="AT322" s="82"/>
      <c r="AU322" s="80" t="str">
        <f>IF(AND(申込書!$C$92&lt;&gt;"▼プルダウンより選択してください",申込書!$C$92&lt;&gt;"",申込書!$P$92&lt;&gt;"YYYY/MM/DD",$G322&lt;&gt;""),申込書!$P$92,"")</f>
        <v/>
      </c>
      <c r="AV322" s="81" t="str">
        <f>IF(AND(申込書!$C$92&lt;&gt;"▼プルダウンより選択してください",申込書!$C$92&lt;&gt;"",$G322&lt;&gt;""),申込書!$M$92,"")</f>
        <v/>
      </c>
      <c r="AW322" s="81" t="str">
        <f>IF($AU$3&lt;&gt;"コンテンツなし",IF(AND(申込書!$AH$4="GIGAスクールパック",SUM($P322,$R322)&lt;&gt;0),SUM($P322,$R322),IF(AND(申込書!$AH$4="SKY安心GIGAタブレット",SUM($T322,$V322)&lt;&gt;0),SUM($T322,$V322),"")),"")</f>
        <v/>
      </c>
      <c r="AX322" s="81" t="str">
        <f>IF($AU$3&lt;&gt;"コンテンツなし",IF(AND(申込書!$AH$4="GIGAスクールパック",SUM($Q322,$S322)&lt;&gt;0),SUM($Q322,$S322),IF(AND(申込書!$AH$4="SKY安心GIGAタブレット",SUM($U322,$W322)&lt;&gt;0),SUM($U322,$W322),"")),"")</f>
        <v/>
      </c>
      <c r="AY322" s="157"/>
      <c r="AZ322" s="82"/>
      <c r="BA322" s="80" t="str">
        <f>IF(AND(申込書!$C$93&lt;&gt;"▼プルダウンより選択してください",申込書!$C$93&lt;&gt;"",申込書!$P$93&lt;&gt;"YYYY/MM/DD",$G322&lt;&gt;""),申込書!$P$93,"")</f>
        <v/>
      </c>
      <c r="BB322" s="81" t="str">
        <f>IF(AND(申込書!$C$93&lt;&gt;"▼プルダウンより選択してください",申込書!$C$93&lt;&gt;"",申込書!$M$93&gt;=1,$G322&lt;&gt;""),申込書!$M$93,"")</f>
        <v/>
      </c>
      <c r="BC322" s="81" t="str">
        <f>IF($BA$3&lt;&gt;"コンテンツなし",IF(AND(申込書!$AH$4="GIGAスクールパック",SUM($P322,$R322)&lt;&gt;0),SUM($P322,$R322),IF(AND(申込書!$AH$4="SKY安心GIGAタブレット",SUM($T322,$V322)&lt;&gt;0),SUM($T322,$V322),"")),"")</f>
        <v/>
      </c>
      <c r="BD322" s="81" t="str">
        <f>IF($BA$3&lt;&gt;"コンテンツなし",IF(AND(申込書!$AH$4="GIGAスクールパック",SUM($Q322,$S322)&lt;&gt;0),SUM($Q322,$S322),IF(AND(申込書!$AH$4="SKY安心GIGAタブレット",SUM($U322,$W322)&lt;&gt;0),SUM($U322,$W322),"")),"")</f>
        <v/>
      </c>
      <c r="BE322" s="157"/>
      <c r="BF322" s="82"/>
      <c r="BG322" s="80" t="str">
        <f>IF(AND(申込書!$C$94&lt;&gt;"▼プルダウンより選択してください",申込書!$C$94&lt;&gt;"",申込書!$P$94&lt;&gt;"YYYY/MM/DD",$G322&lt;&gt;""),申込書!$P$94,"")</f>
        <v/>
      </c>
      <c r="BH322" s="81" t="str">
        <f>IF(AND(申込書!$C$94&lt;&gt;"▼プルダウンより選択してください",申込書!$C$94&lt;&gt;"",$G322&lt;&gt;""),申込書!$M$94,"")</f>
        <v/>
      </c>
      <c r="BI322" s="81" t="str">
        <f>IF($BG$3&lt;&gt;"コンテンツなし",IF(AND(申込書!$AH$4="GIGAスクールパック",SUM($P322,$R322)&lt;&gt;0),SUM($P322,$R322),IF(AND(申込書!$AH$4="SKY安心GIGAタブレット",SUM($T322,$V322)&lt;&gt;0),SUM($T322,$V322),"")),"")</f>
        <v/>
      </c>
      <c r="BJ322" s="81" t="str">
        <f>IF($BG$3&lt;&gt;"コンテンツなし",IF(AND(申込書!$AH$4="GIGAスクールパック",SUM($Q322,$S322)&lt;&gt;0),SUM($Q322,$S322),IF(AND(申込書!$AH$4="SKY安心GIGAタブレット",SUM($U322,$W322)&lt;&gt;0),SUM($U322,$W322),"")),"")</f>
        <v/>
      </c>
      <c r="BK322" s="157"/>
      <c r="BL322" s="82"/>
      <c r="BM322" s="80" t="str">
        <f>IF(AND(申込書!$C$95&lt;&gt;"▼プルダウンより選択してください",申込書!$C$95&lt;&gt;"",申込書!$P$95&lt;&gt;"YYYY/MM/DD",$G322&lt;&gt;""),申込書!$P$95,"")</f>
        <v/>
      </c>
      <c r="BN322" s="81" t="str">
        <f>IF(AND(申込書!$C$95&lt;&gt;"▼プルダウンより選択してください",申込書!$C$95&lt;&gt;"",$G322&lt;&gt;""),申込書!$M$95,"")</f>
        <v/>
      </c>
      <c r="BO322" s="81" t="str">
        <f>IF($BM$3&lt;&gt;"コンテンツなし",IF(AND(申込書!$AH$4="GIGAスクールパック",SUM($P322,$R322)&lt;&gt;0),SUM($P322,$R322),IF(AND(申込書!$AH$4="SKY安心GIGAタブレット",SUM($T322,$V322)&lt;&gt;0),SUM($T322,$V322),"")),"")</f>
        <v/>
      </c>
      <c r="BP322" s="81" t="str">
        <f>IF($BM$3&lt;&gt;"コンテンツなし",IF(AND(申込書!$AH$4="GIGAスクールパック",SUM($Q322,$S322)&lt;&gt;0),SUM($Q322,$S322),IF(AND(申込書!$AH$4="SKY安心GIGAタブレット",SUM($U322,$W322)&lt;&gt;0),SUM($U322,$W322),"")),"")</f>
        <v/>
      </c>
      <c r="BQ322" s="157"/>
      <c r="BR322" s="82"/>
      <c r="BS322" s="80" t="str">
        <f>IF(AND(申込書!$C$96&lt;&gt;"▼プルダウンより選択してください",申込書!$C$96&lt;&gt;"",申込書!$P$96&lt;&gt;"YYYY/MM/DD",$G322&lt;&gt;""),申込書!$P$96,"")</f>
        <v/>
      </c>
      <c r="BT322" s="81" t="str">
        <f>IF(AND(申込書!$C$96&lt;&gt;"▼プルダウンより選択してください",申込書!$C$96&lt;&gt;"",$G322&lt;&gt;""),申込書!$M$96,"")</f>
        <v/>
      </c>
      <c r="BU322" s="81" t="str">
        <f>IF($BS$3&lt;&gt;"コンテンツなし",IF(AND(申込書!$AH$4="GIGAスクールパック",SUM($P322,$R322)&lt;&gt;0),SUM($P322,$R322),IF(AND(申込書!$AH$4="SKY安心GIGAタブレット",SUM($T322,$V322)&lt;&gt;0),SUM($T322,$V322),"")),"")</f>
        <v/>
      </c>
      <c r="BV322" s="81" t="str">
        <f>IF($BS$3&lt;&gt;"コンテンツなし",IF(AND(申込書!$AH$4="GIGAスクールパック",SUM($Q322,$S322)&lt;&gt;0),SUM($Q322,$S322),IF(AND(申込書!$AH$4="SKY安心GIGAタブレット",SUM($U322,$W322)&lt;&gt;0),SUM($U322,$W322),"")),"")</f>
        <v/>
      </c>
      <c r="BW322" s="157"/>
      <c r="BX322" s="82"/>
      <c r="BY322" s="80" t="str">
        <f>IF(AND(申込書!$C$97&lt;&gt;"▼プルダウンより選択してください",申込書!$C$97&lt;&gt;"",申込書!$P$97&lt;&gt;"YYYY/MM/DD",$G322&lt;&gt;""),申込書!$P$97,"")</f>
        <v/>
      </c>
      <c r="BZ322" s="81" t="str">
        <f>IF(AND(申込書!$C$97&lt;&gt;"▼プルダウンより選択してください",申込書!$C$97&lt;&gt;"",$G322&lt;&gt;""),申込書!$M$97,"")</f>
        <v/>
      </c>
      <c r="CA322" s="81" t="str">
        <f>IF($BY$3&lt;&gt;"コンテンツなし",IF(AND(申込書!$AH$4="GIGAスクールパック",SUM($P322,$R322)&lt;&gt;0),SUM($P322,$R322),IF(AND(申込書!$AH$4="SKY安心GIGAタブレット",SUM($T322,$V322)&lt;&gt;0),SUM($T322,$V322),"")),"")</f>
        <v/>
      </c>
      <c r="CB322" s="81" t="str">
        <f>IF($BY$3&lt;&gt;"コンテンツなし",IF(AND(申込書!$AH$4="GIGAスクールパック",SUM($Q322,$S322)&lt;&gt;0),SUM($Q322,$S322),IF(AND(申込書!$AH$4="SKY安心GIGAタブレット",SUM($U322,$W322)&lt;&gt;0),SUM($U322,$W322),"")),"")</f>
        <v/>
      </c>
      <c r="CC322" s="157"/>
      <c r="CD322" s="82"/>
      <c r="CE322" s="80" t="str">
        <f>IF(AND(申込書!$C$98&lt;&gt;"▼プルダウンより選択してください",申込書!$C$98&lt;&gt;"",申込書!$P$98&lt;&gt;"YYYY/MM/DD",$G322&lt;&gt;""),申込書!$P$98,"")</f>
        <v/>
      </c>
      <c r="CF322" s="81" t="str">
        <f>IF(AND(申込書!$C$98&lt;&gt;"▼プルダウンより選択してください",申込書!$C$98&lt;&gt;"",$G322&lt;&gt;""),申込書!$M$98,"")</f>
        <v/>
      </c>
      <c r="CG322" s="81" t="str">
        <f>IF($CE$3&lt;&gt;"コンテンツなし",IF(AND(申込書!$AH$4="GIGAスクールパック",SUM($P322,$R322)&lt;&gt;0),SUM($P322,$R322),IF(AND(申込書!$AH$4="SKY安心GIGAタブレット",SUM($T322,$V322)&lt;&gt;0),SUM($T322,$V322),"")),"")</f>
        <v/>
      </c>
      <c r="CH322" s="81" t="str">
        <f>IF($CE$3&lt;&gt;"コンテンツなし",IF(AND(申込書!$AH$4="GIGAスクールパック",SUM($Q322,$S322)&lt;&gt;0),SUM($Q322,$S322),IF(AND(申込書!$AH$4="SKY安心GIGAタブレット",SUM($U322,$W322)&lt;&gt;0),SUM($U322,$W322),"")),"")</f>
        <v/>
      </c>
      <c r="CI322" s="157"/>
      <c r="CJ322" s="82"/>
      <c r="CK322" s="80" t="str">
        <f>IF(AND(申込書!$C$99&lt;&gt;"▼プルダウンより選択してください",申込書!$C$99&lt;&gt;"",申込書!$P$99&lt;&gt;"YYYY/MM/DD",$G322&lt;&gt;""),申込書!$P$99,"")</f>
        <v/>
      </c>
      <c r="CL322" s="81" t="str">
        <f>IF(AND(申込書!$C$99&lt;&gt;"▼プルダウンより選択してください",申込書!$C$99&lt;&gt;"",$G322&lt;&gt;""),申込書!$M$99,"")</f>
        <v/>
      </c>
      <c r="CM322" s="81" t="str">
        <f>IF($CK$3&lt;&gt;"コンテンツなし",IF(AND(申込書!$AH$4="GIGAスクールパック",SUM($P322,$R322)&lt;&gt;0),SUM($P322,$R322),IF(AND(申込書!$AH$4="SKY安心GIGAタブレット",SUM($T322,$V322)&lt;&gt;0),SUM($T322,$V322),"")),"")</f>
        <v/>
      </c>
      <c r="CN322" s="81" t="str">
        <f>IF($CK$3&lt;&gt;"コンテンツなし",IF(AND(申込書!$AH$4="GIGAスクールパック",SUM($Q322,$S322)&lt;&gt;0),SUM($Q322,$S322),IF(AND(申込書!$AH$4="SKY安心GIGAタブレット",SUM($U322,$W322)&lt;&gt;0),SUM($U322,$W322),"")),"")</f>
        <v/>
      </c>
      <c r="CO322" s="157"/>
      <c r="CP322" s="82"/>
      <c r="CQ322" s="80" t="str">
        <f>IF(AND(申込書!$C$100&lt;&gt;"▼プルダウンより選択してください",申込書!$C$100&lt;&gt;"",申込書!$P$100&lt;&gt;"YYYY/MM/DD",$G322&lt;&gt;""),申込書!$P$100,"")</f>
        <v/>
      </c>
      <c r="CR322" s="81" t="str">
        <f>IF(AND(申込書!$C$100&lt;&gt;"▼プルダウンより選択してください",申込書!$C$100&lt;&gt;"",$G322&lt;&gt;""),申込書!$M$100,"")</f>
        <v/>
      </c>
      <c r="CS322" s="81" t="str">
        <f>IF($CQ$3&lt;&gt;"コンテンツなし",IF(AND(申込書!$AH$4="GIGAスクールパック",SUM($P322,$R322)&lt;&gt;0),SUM($P322,$R322),IF(AND(申込書!$AH$4="SKY安心GIGAタブレット",SUM($T322,$V322)&lt;&gt;0),SUM($T322,$V322),"")),"")</f>
        <v/>
      </c>
      <c r="CT322" s="81" t="str">
        <f>IF($CQ$3&lt;&gt;"コンテンツなし",IF(AND(申込書!$AH$4="GIGAスクールパック",SUM($Q322,$S322)&lt;&gt;0),SUM($Q322,$S322),IF(AND(申込書!$AH$4="SKY安心GIGAタブレット",SUM($U322,$W322)&lt;&gt;0),SUM($U322,$W322),"")),"")</f>
        <v/>
      </c>
      <c r="CU322" s="81"/>
      <c r="CV322" s="82"/>
      <c r="CW322" s="80" t="str">
        <f>IF(AND(申込書!$C$101&lt;&gt;"▼プルダウンより選択してください",申込書!$C$101&lt;&gt;"",申込書!$P$101&lt;&gt;"YYYY/MM/DD",$G322&lt;&gt;""),申込書!$P$101,"")</f>
        <v/>
      </c>
      <c r="CX322" s="81" t="str">
        <f>IF(AND(申込書!$C$101&lt;&gt;"▼プルダウンより選択してください",申込書!$C$101&lt;&gt;"",$G322&lt;&gt;""),申込書!$M$101,"")</f>
        <v/>
      </c>
      <c r="CY322" s="81" t="str">
        <f>IF($CW$3&lt;&gt;"コンテンツなし",IF(AND(申込書!$AH$4="GIGAスクールパック",SUM($P322,$R322)&lt;&gt;0),SUM($P322,$R322),IF(AND(申込書!$AH$4="SKY安心GIGAタブレット",SUM($T322,$V322)&lt;&gt;0),SUM($T322,$V322),"")),"")</f>
        <v/>
      </c>
      <c r="CZ322" s="81" t="str">
        <f>IF($CW$3&lt;&gt;"コンテンツなし",IF(AND(申込書!$AH$4="GIGAスクールパック",SUM($Q322,$S322)&lt;&gt;0),SUM($Q322,$S322),IF(AND(申込書!$AH$4="SKY安心GIGAタブレット",SUM($U322,$W322)&lt;&gt;0),SUM($U322,$W322),"")),"")</f>
        <v/>
      </c>
      <c r="DA322" s="81"/>
      <c r="DB322" s="82"/>
      <c r="DC322" s="80" t="str">
        <f>IF(AND(申込書!$C$102&lt;&gt;"▼プルダウンより選択してください",申込書!$C$102&lt;&gt;"",申込書!$P$102&lt;&gt;"YYYY/MM/DD",$G322&lt;&gt;""),申込書!$P$102,"")</f>
        <v/>
      </c>
      <c r="DD322" s="81" t="str">
        <f>IF(AND(申込書!$C$102&lt;&gt;"▼プルダウンより選択してください",申込書!$C$102&lt;&gt;"",$G322&lt;&gt;""),申込書!$M$102,"")</f>
        <v/>
      </c>
      <c r="DE322" s="81" t="str">
        <f>IF($DC$3&lt;&gt;"コンテンツなし",IF(AND(申込書!$AH$4="GIGAスクールパック",SUM($P322,$R322)&lt;&gt;0),SUM($P322,$R322),IF(AND(申込書!$AH$4="SKY安心GIGAタブレット",SUM($T322,$V322)&lt;&gt;0),SUM($T322,$V322),"")),"")</f>
        <v/>
      </c>
      <c r="DF322" s="81" t="str">
        <f>IF($DC$3&lt;&gt;"コンテンツなし",IF(AND(申込書!$AH$4="GIGAスクールパック",SUM($Q322,$S322)&lt;&gt;0),SUM($Q322,$S322),IF(AND(申込書!$AH$4="SKY安心GIGAタブレット",SUM($U322,$W322)&lt;&gt;0),SUM($U322,$W322),"")),"")</f>
        <v/>
      </c>
      <c r="DG322" s="81"/>
      <c r="DH322" s="82"/>
      <c r="DI322" s="80" t="str">
        <f>IF(AND(申込書!$C$103&lt;&gt;"▼プルダウンより選択してください",申込書!$C$103&lt;&gt;"",申込書!$P$103&lt;&gt;"YYYY/MM/DD",$G322&lt;&gt;""),申込書!$P$103,"")</f>
        <v/>
      </c>
      <c r="DJ322" s="81" t="str">
        <f>IF(AND(申込書!$C$103&lt;&gt;"▼プルダウンより選択してください",申込書!$C$103&lt;&gt;"",$G322&lt;&gt;""),申込書!$M$103,"")</f>
        <v/>
      </c>
      <c r="DK322" s="81" t="str">
        <f>IF($DI$3&lt;&gt;"コンテンツなし",IF(AND(申込書!$AH$4="GIGAスクールパック",SUM($P322,$R322)&lt;&gt;0),SUM($P322,$R322),IF(AND(申込書!$AH$4="SKY安心GIGAタブレット",SUM($T322,$V322)&lt;&gt;0),SUM($T322,$V322),"")),"")</f>
        <v/>
      </c>
      <c r="DL322" s="81" t="str">
        <f>IF($DI$3&lt;&gt;"コンテンツなし",IF(AND(申込書!$AH$4="GIGAスクールパック",SUM($Q322,$S322)&lt;&gt;0),SUM($Q322,$S322),IF(AND(申込書!$AH$4="SKY安心GIGAタブレット",SUM($U322,$W322)&lt;&gt;0),SUM($U322,$W322),"")),"")</f>
        <v/>
      </c>
      <c r="DM322" s="81"/>
      <c r="DN322" s="82"/>
      <c r="DO322" s="80" t="str">
        <f>IF(AND(申込書!$C$104&lt;&gt;"▼プルダウンより選択してください",申込書!$C$104&lt;&gt;"",申込書!$P$104&lt;&gt;"YYYY/MM/DD",$G322&lt;&gt;""),申込書!$P$104,"")</f>
        <v/>
      </c>
      <c r="DP322" s="81" t="str">
        <f>IF(AND(申込書!$C$104&lt;&gt;"▼プルダウンより選択してください",申込書!$C$104&lt;&gt;"",$G322&lt;&gt;""),申込書!$M$104,"")</f>
        <v/>
      </c>
      <c r="DQ322" s="81" t="str">
        <f>IF($DO$3&lt;&gt;"コンテンツなし",IF(AND(申込書!$AH$4="GIGAスクールパック",SUM($P322,$R322)&lt;&gt;0),SUM($P322,$R322),IF(AND(申込書!$AH$4="SKY安心GIGAタブレット",SUM($T322,$V322)&lt;&gt;0),SUM($T322,$V322),"")),"")</f>
        <v/>
      </c>
      <c r="DR322" s="81" t="str">
        <f>IF($DO$3&lt;&gt;"コンテンツなし",IF(AND(申込書!$AH$4="GIGAスクールパック",SUM($Q322,$S322)&lt;&gt;0),SUM($Q322,$S322),IF(AND(申込書!$AH$4="SKY安心GIGAタブレット",SUM($U322,$W322)&lt;&gt;0),SUM($U322,$W322),"")),"")</f>
        <v/>
      </c>
      <c r="DS322" s="81"/>
      <c r="DT322" s="82"/>
      <c r="DU322" s="80" t="str">
        <f>IF(AND(申込書!$C$105&lt;&gt;"▼プルダウンより選択してください",申込書!$C$105&lt;&gt;"",申込書!$P$105&lt;&gt;"YYYY/MM/DD",$G322&lt;&gt;""),申込書!$P$105,"")</f>
        <v/>
      </c>
      <c r="DV322" s="81" t="str">
        <f>IF(AND(申込書!$C$105&lt;&gt;"▼プルダウンより選択してください",申込書!$C$105&lt;&gt;"",$G322&lt;&gt;""),申込書!$M$105,"")</f>
        <v/>
      </c>
      <c r="DW322" s="81" t="str">
        <f>IF($DU$3&lt;&gt;"コンテンツなし",IF(AND(申込書!$AH$4="GIGAスクールパック",SUM($P322,$R322)&lt;&gt;0),SUM($P322,$R322),IF(AND(申込書!$AH$4="SKY安心GIGAタブレット",SUM($T322,$V322)&lt;&gt;0),SUM($T322,$V322),"")),"")</f>
        <v/>
      </c>
      <c r="DX322" s="81" t="str">
        <f>IF($DU$3&lt;&gt;"コンテンツなし",IF(AND(申込書!$AH$4="GIGAスクールパック",SUM($Q322,$S322)&lt;&gt;0),SUM($Q322,$S322),IF(AND(申込書!$AH$4="SKY安心GIGAタブレット",SUM($U322,$W322)&lt;&gt;0),SUM($U322,$W322),"")),"")</f>
        <v/>
      </c>
      <c r="DY322" s="157"/>
      <c r="DZ322" s="82"/>
      <c r="EA322" s="80" t="str">
        <f>IF(AND(申込書!$C$106&lt;&gt;"▼プルダウンより選択してください",申込書!$C$106&lt;&gt;"",申込書!$P$106&lt;&gt;"YYYY/MM/DD",$G322&lt;&gt;""),申込書!$P$106,"")</f>
        <v/>
      </c>
      <c r="EB322" s="81" t="str">
        <f>IF(AND(申込書!$C$106&lt;&gt;"▼プルダウンより選択してください",申込書!$C$106&lt;&gt;"",$G322&lt;&gt;""),申込書!$M$106,"")</f>
        <v/>
      </c>
      <c r="EC322" s="81" t="str">
        <f>IF($EA$3&lt;&gt;"コンテンツなし",IF(AND(申込書!$AH$4="GIGAスクールパック",SUM($P322,$R322)&lt;&gt;0),SUM($P322,$R322),IF(AND(申込書!$AH$4="SKY安心GIGAタブレット",SUM($T322,$V322)&lt;&gt;0),SUM($T322,$V322),"")),"")</f>
        <v/>
      </c>
      <c r="ED322" s="81" t="str">
        <f>IF($EA$3&lt;&gt;"コンテンツなし",IF(AND(申込書!$AH$4="GIGAスクールパック",SUM($Q322,$S322)&lt;&gt;0),SUM($Q322,$S322),IF(AND(申込書!$AH$4="SKY安心GIGAタブレット",SUM($U322,$W322)&lt;&gt;0),SUM($U322,$W322),"")),"")</f>
        <v/>
      </c>
      <c r="EE322" s="157"/>
      <c r="EF322" s="82"/>
      <c r="EG322" s="80" t="str">
        <f>IF(AND(申込書!$C$107&lt;&gt;"▼プルダウンより選択してください",申込書!$C$107&lt;&gt;"",申込書!$P$107&lt;&gt;"YYYY/MM/DD",$G322&lt;&gt;""),申込書!$P$107,"")</f>
        <v/>
      </c>
      <c r="EH322" s="81" t="str">
        <f>IF(AND(申込書!$C$107&lt;&gt;"▼プルダウンより選択してください",申込書!$C$107&lt;&gt;"",$G322&lt;&gt;""),申込書!$M$107,"")</f>
        <v/>
      </c>
      <c r="EI322" s="81" t="str">
        <f>IF($EG$3&lt;&gt;"コンテンツなし",IF(AND(申込書!$AH$4="GIGAスクールパック",SUM($P322,$R322)&lt;&gt;0),SUM($P322,$R322),IF(AND(申込書!$AH$4="SKY安心GIGAタブレット",SUM($T322,$V322)&lt;&gt;0),SUM($T322,$V322),"")),"")</f>
        <v/>
      </c>
      <c r="EJ322" s="81" t="str">
        <f>IF($EG$3&lt;&gt;"コンテンツなし",IF(AND(申込書!$AH$4="GIGAスクールパック",SUM($Q322,$S322)&lt;&gt;0),SUM($Q322,$S322),IF(AND(申込書!$AH$4="SKY安心GIGAタブレット",SUM($U322,$W322)&lt;&gt;0),SUM($U322,$W322),"")),"")</f>
        <v/>
      </c>
      <c r="EK322" s="157"/>
      <c r="EL322" s="82"/>
      <c r="EM322" s="80" t="str">
        <f>IF(AND(申込書!$C$108&lt;&gt;"▼プルダウンより選択してください",申込書!$C$108&lt;&gt;"",申込書!$P$108&lt;&gt;"YYYY/MM/DD",$G322&lt;&gt;""),申込書!$P$108,"")</f>
        <v/>
      </c>
      <c r="EN322" s="81" t="str">
        <f>IF(AND(申込書!$C$108&lt;&gt;"▼プルダウンより選択してください",申込書!$C$108&lt;&gt;"",$G322&lt;&gt;""),申込書!$M$108,"")</f>
        <v/>
      </c>
      <c r="EO322" s="81" t="str">
        <f>IF($EM$3&lt;&gt;"コンテンツなし",IF(AND(申込書!$AH$4="GIGAスクールパック",SUM($P322,$R322)&lt;&gt;0),SUM($P322,$R322),IF(AND(申込書!$AH$4="SKY安心GIGAタブレット",SUM($T322,$V322)&lt;&gt;0),SUM($T322,$V322),"")),"")</f>
        <v/>
      </c>
      <c r="EP322" s="81" t="str">
        <f>IF($EM$3&lt;&gt;"コンテンツなし",IF(AND(申込書!$AH$4="GIGAスクールパック",SUM($Q322,$S322)&lt;&gt;0),SUM($Q322,$S322),IF(AND(申込書!$AH$4="SKY安心GIGAタブレット",SUM($U322,$W322)&lt;&gt;0),SUM($U322,$W322),"")),"")</f>
        <v/>
      </c>
      <c r="EQ322" s="157"/>
      <c r="ER322" s="82"/>
      <c r="ES322" s="80" t="str">
        <f>IF(AND(申込書!$C$109&lt;&gt;"▼プルダウンより選択してください",申込書!$C$109&lt;&gt;"",申込書!$P$109&lt;&gt;"YYYY/MM/DD",$G322&lt;&gt;""),申込書!$P$109,"")</f>
        <v/>
      </c>
      <c r="ET322" s="81" t="str">
        <f>IF(AND(申込書!$C$109&lt;&gt;"▼プルダウンより選択してください",申込書!$C$109&lt;&gt;"",$G322&lt;&gt;""),申込書!$M$109,"")</f>
        <v/>
      </c>
      <c r="EU322" s="81" t="str">
        <f>IF($ES$3&lt;&gt;"コンテンツなし",IF(AND(申込書!$AH$4="GIGAスクールパック",SUM($P322,$R322)&lt;&gt;0),SUM($P322,$R322),IF(AND(申込書!$AH$4="SKY安心GIGAタブレット",SUM($T322,$V322)&lt;&gt;0),SUM($T322,$V322),"")),"")</f>
        <v/>
      </c>
      <c r="EV322" s="81" t="str">
        <f>IF($ES$3&lt;&gt;"コンテンツなし",IF(AND(申込書!$AH$4="GIGAスクールパック",SUM($Q322,$S322)&lt;&gt;0),SUM($Q322,$S322),IF(AND(申込書!$AH$4="SKY安心GIGAタブレット",SUM($U322,$W322)&lt;&gt;0),SUM($U322,$W322),"")),"")</f>
        <v/>
      </c>
      <c r="EW322" s="157"/>
      <c r="EX322" s="82"/>
      <c r="EY322" s="80" t="str">
        <f>IF(AND(申込書!$C$110&lt;&gt;"▼プルダウンより選択してください",申込書!$C$110&lt;&gt;"",申込書!$P$110&lt;&gt;"YYYY/MM/DD",$G322&lt;&gt;""),申込書!$P$110,"")</f>
        <v/>
      </c>
      <c r="EZ322" s="81" t="str">
        <f>IF(AND(申込書!$C$110&lt;&gt;"▼プルダウンより選択してください",申込書!$C$110&lt;&gt;"",$G322&lt;&gt;""),申込書!$M$110,"")</f>
        <v/>
      </c>
      <c r="FA322" s="81" t="str">
        <f>IF($EY$3&lt;&gt;"コンテンツなし",IF(AND(申込書!$AH$4="GIGAスクールパック",SUM($P322,$R322)&lt;&gt;0),SUM($P322,$R322),IF(AND(申込書!$AH$4="SKY安心GIGAタブレット",SUM($T322,$V322)&lt;&gt;0),SUM($T322,$V322),"")),"")</f>
        <v/>
      </c>
      <c r="FB322" s="81" t="str">
        <f>IF($EY$3&lt;&gt;"コンテンツなし",IF(AND(申込書!$AH$4="GIGAスクールパック",SUM($Q322,$S322)&lt;&gt;0),SUM($Q322,$S322),IF(AND(申込書!$AH$4="SKY安心GIGAタブレット",SUM($U322,$W322)&lt;&gt;0),SUM($U322,$W322),"")),"")</f>
        <v/>
      </c>
      <c r="FC322" s="157"/>
      <c r="FD322" s="82"/>
      <c r="FE322" s="80" t="str">
        <f>IF(AND(申込書!$C$111&lt;&gt;"▼プルダウンより選択してください",申込書!$C$111&lt;&gt;"",申込書!$P$111&lt;&gt;"YYYY/MM/DD",$G322&lt;&gt;""),申込書!$P$111,"")</f>
        <v/>
      </c>
      <c r="FF322" s="81" t="str">
        <f>IF(AND(申込書!$C$111&lt;&gt;"▼プルダウンより選択してください",申込書!$C$111&lt;&gt;"",$G322&lt;&gt;""),申込書!$M$111,"")</f>
        <v/>
      </c>
      <c r="FG322" s="81" t="str">
        <f>IF($FE$3&lt;&gt;"コンテンツなし",IF(AND(申込書!$AH$4="GIGAスクールパック",SUM($P322,$R322)&lt;&gt;0),SUM($P322,$R322),IF(AND(申込書!$AH$4="SKY安心GIGAタブレット",SUM($T322,$V322)&lt;&gt;0),SUM($T322,$V322),"")),"")</f>
        <v/>
      </c>
      <c r="FH322" s="81" t="str">
        <f>IF($FE$3&lt;&gt;"コンテンツなし",IF(AND(申込書!$AH$4="GIGAスクールパック",SUM($Q322,$S322)&lt;&gt;0),SUM($Q322,$S322),IF(AND(申込書!$AH$4="SKY安心GIGAタブレット",SUM($U322,$W322)&lt;&gt;0),SUM($U322,$W322),"")),"")</f>
        <v/>
      </c>
      <c r="FI322" s="157"/>
      <c r="FJ322" s="82"/>
      <c r="FK322" s="80" t="str">
        <f>IF(AND(申込書!$C$112&lt;&gt;"▼プルダウンより選択してください",申込書!$C$112&lt;&gt;"",申込書!$P$112&lt;&gt;"YYYY/MM/DD",$G322&lt;&gt;""),申込書!$P$112,"")</f>
        <v/>
      </c>
      <c r="FL322" s="81" t="str">
        <f>IF(AND(申込書!$C$112&lt;&gt;"▼プルダウンより選択してください",申込書!$C$112&lt;&gt;"",$G322&lt;&gt;""),申込書!$M$112,"")</f>
        <v/>
      </c>
      <c r="FM322" s="81" t="str">
        <f>IF($FK$3&lt;&gt;"コンテンツなし",IF(AND(申込書!$AH$4="GIGAスクールパック",SUM($P322,$R322)&lt;&gt;0),SUM($P322,$R322),IF(AND(申込書!$AH$4="SKY安心GIGAタブレット",SUM($T322,$V322)&lt;&gt;0),SUM($T322,$V322),"")),"")</f>
        <v/>
      </c>
      <c r="FN322" s="81" t="str">
        <f>IF($FK$3&lt;&gt;"コンテンツなし",IF(AND(申込書!$AH$4="GIGAスクールパック",SUM($Q322,$S322)&lt;&gt;0),SUM($Q322,$S322),IF(AND(申込書!$AH$4="SKY安心GIGAタブレット",SUM($U322,$W322)&lt;&gt;0),SUM($U322,$W322),"")),"")</f>
        <v/>
      </c>
      <c r="FO322" s="157"/>
      <c r="FP322" s="82"/>
      <c r="FQ322" s="80" t="str">
        <f>IF(AND(申込書!$C$113&lt;&gt;"▼プルダウンより選択してください",申込書!$C$113&lt;&gt;"",申込書!$P$113&lt;&gt;"YYYY/MM/DD",$G322&lt;&gt;""),申込書!$P$113,"")</f>
        <v/>
      </c>
      <c r="FR322" s="81" t="str">
        <f>IF(AND(申込書!$C$113&lt;&gt;"▼プルダウンより選択してください",申込書!$C$113&lt;&gt;"",$G322&lt;&gt;""),申込書!$M$113,"")</f>
        <v/>
      </c>
      <c r="FS322" s="81" t="str">
        <f>IF($FQ$3&lt;&gt;"コンテンツなし",IF(AND(申込書!$AH$4="GIGAスクールパック",SUM($P322,$R322)&lt;&gt;0),SUM($P322,$R322),IF(AND(申込書!$AH$4="SKY安心GIGAタブレット",SUM($T322,$V322)&lt;&gt;0),SUM($T322,$V322),"")),"")</f>
        <v/>
      </c>
      <c r="FT322" s="81" t="str">
        <f>IF($FQ$3&lt;&gt;"コンテンツなし",IF(AND(申込書!$AH$4="GIGAスクールパック",SUM($Q322,$S322)&lt;&gt;0),SUM($Q322,$S322),IF(AND(申込書!$AH$4="SKY安心GIGAタブレット",SUM($U322,$W322)&lt;&gt;0),SUM($U322,$W322),"")),"")</f>
        <v/>
      </c>
      <c r="FU322" s="157"/>
      <c r="FV322" s="82"/>
      <c r="FW322" s="80" t="str">
        <f>IF(AND(申込書!$C$114&lt;&gt;"▼プルダウンより選択してください",申込書!$C$114&lt;&gt;"",申込書!$P$114&lt;&gt;"YYYY/MM/DD",$G322&lt;&gt;""),申込書!$P$114,"")</f>
        <v/>
      </c>
      <c r="FX322" s="81" t="str">
        <f>IF(AND(申込書!$C$114&lt;&gt;"▼プルダウンより選択してください",申込書!$C$114&lt;&gt;"",$G322&lt;&gt;""),申込書!$M$114,"")</f>
        <v/>
      </c>
      <c r="FY322" s="81" t="str">
        <f>IF($FW$3&lt;&gt;"コンテンツなし",IF(AND(申込書!$AH$4="GIGAスクールパック",SUM($P322,$R322)&lt;&gt;0),SUM($P322,$R322),IF(AND(申込書!$AH$4="SKY安心GIGAタブレット",SUM($T322,$V322)&lt;&gt;0),SUM($T322,$V322),"")),"")</f>
        <v/>
      </c>
      <c r="FZ322" s="81" t="str">
        <f>IF($FW$3&lt;&gt;"コンテンツなし",IF(AND(申込書!$AH$4="GIGAスクールパック",SUM($Q322,$S322)&lt;&gt;0),SUM($Q322,$S322),IF(AND(申込書!$AH$4="SKY安心GIGAタブレット",SUM($U322,$W322)&lt;&gt;0),SUM($U322,$W322),"")),"")</f>
        <v/>
      </c>
      <c r="GA322" s="157"/>
      <c r="GB322" s="82"/>
      <c r="GC322" s="80" t="str">
        <f>IF(AND(申込書!$C$115&lt;&gt;"▼プルダウンより選択してください",申込書!$C$115&lt;&gt;"",申込書!$P$115&lt;&gt;"YYYY/MM/DD",$G322&lt;&gt;""),申込書!$P$115,"")</f>
        <v/>
      </c>
      <c r="GD322" s="81" t="str">
        <f>IF(AND(申込書!$C$115&lt;&gt;"▼プルダウンより選択してください",申込書!$C$115&lt;&gt;"",$G322&lt;&gt;""),申込書!$M$115,"")</f>
        <v/>
      </c>
      <c r="GE322" s="81" t="str">
        <f>IF($GC$3&lt;&gt;"コンテンツなし",IF(AND(申込書!$AH$4="GIGAスクールパック",SUM($P322,$R322)&lt;&gt;0),SUM($P322,$R322),IF(AND(申込書!$AH$4="SKY安心GIGAタブレット",SUM($T322,$V322)&lt;&gt;0),SUM($T322,$V322),"")),"")</f>
        <v/>
      </c>
      <c r="GF322" s="81" t="str">
        <f>IF($GC$3&lt;&gt;"コンテンツなし",IF(AND(申込書!$AH$4="GIGAスクールパック",SUM($Q322,$S322)&lt;&gt;0),SUM($Q322,$S322),IF(AND(申込書!$AH$4="SKY安心GIGAタブレット",SUM($U322,$W322)&lt;&gt;0),SUM($U322,$W322),"")),"")</f>
        <v/>
      </c>
      <c r="GG322" s="157"/>
      <c r="GH322" s="82"/>
      <c r="GI322" s="80" t="str">
        <f>IF(AND(申込書!$C$116&lt;&gt;"▼プルダウンより選択してください",申込書!$C$116&lt;&gt;"",申込書!$P$116&lt;&gt;"YYYY/MM/DD",$G322&lt;&gt;""),申込書!$P$116,"")</f>
        <v/>
      </c>
      <c r="GJ322" s="81" t="str">
        <f>IF(AND(申込書!$C$116&lt;&gt;"▼プルダウンより選択してください",申込書!$C$116&lt;&gt;"",$G322&lt;&gt;""),申込書!$M$116,"")</f>
        <v/>
      </c>
      <c r="GK322" s="81" t="str">
        <f>IF($GI$3&lt;&gt;"コンテンツなし",IF(AND(申込書!$AH$4="GIGAスクールパック",SUM($P322,$R322)&lt;&gt;0),SUM($P322,$R322),IF(AND(申込書!$AH$4="SKY安心GIGAタブレット",SUM($T322,$V322)&lt;&gt;0),SUM($T322,$V322),"")),"")</f>
        <v/>
      </c>
      <c r="GL322" s="81" t="str">
        <f>IF($GI$3&lt;&gt;"コンテンツなし",IF(AND(申込書!$AH$4="GIGAスクールパック",SUM($Q322,$S322)&lt;&gt;0),SUM($Q322,$S322),IF(AND(申込書!$AH$4="SKY安心GIGAタブレット",SUM($U322,$W322)&lt;&gt;0),SUM($U322,$W322),"")),"")</f>
        <v/>
      </c>
      <c r="GM322" s="157"/>
      <c r="GN322" s="82"/>
      <c r="GO322" s="80" t="str">
        <f>IF(AND(申込書!$C$117&lt;&gt;"▼プルダウンより選択してください",申込書!$C$117&lt;&gt;"",申込書!$P$117&lt;&gt;"YYYY/MM/DD",$G322&lt;&gt;""),申込書!$P$117,"")</f>
        <v/>
      </c>
      <c r="GP322" s="81" t="str">
        <f>IF(AND(申込書!$C$117&lt;&gt;"▼プルダウンより選択してください",申込書!$C$117&lt;&gt;"",$G322&lt;&gt;""),申込書!$M$117,"")</f>
        <v/>
      </c>
      <c r="GQ322" s="81" t="str">
        <f>IF($GO$3&lt;&gt;"コンテンツなし",IF(AND(申込書!$AH$4="GIGAスクールパック",SUM($P322,$R322)&lt;&gt;0),SUM($P322,$R322),IF(AND(申込書!$AH$4="SKY安心GIGAタブレット",SUM($T322,$V322)&lt;&gt;0),SUM($T322,$V322),"")),"")</f>
        <v/>
      </c>
      <c r="GR322" s="81" t="str">
        <f>IF($GO$3&lt;&gt;"コンテンツなし",IF(AND(申込書!$AH$4="GIGAスクールパック",SUM($Q322,$S322)&lt;&gt;0),SUM($Q322,$S322),IF(AND(申込書!$AH$4="SKY安心GIGAタブレット",SUM($U322,$W322)&lt;&gt;0),SUM($U322,$W322),"")),"")</f>
        <v/>
      </c>
      <c r="GS322" s="157"/>
      <c r="GT322" s="82"/>
      <c r="GU322" s="80" t="str">
        <f>IF(AND(申込書!$C$118&lt;&gt;"▼プルダウンより選択してください",申込書!$C$118&lt;&gt;"",申込書!$P$118&lt;&gt;"YYYY/MM/DD",$G322&lt;&gt;""),申込書!$P$118,"")</f>
        <v/>
      </c>
      <c r="GV322" s="81" t="str">
        <f>IF(AND(申込書!$C$118&lt;&gt;"▼プルダウンより選択してください",申込書!$C$118&lt;&gt;"",$G322&lt;&gt;""),申込書!$M$118,"")</f>
        <v/>
      </c>
      <c r="GW322" s="81" t="str">
        <f>IF($GU$3&lt;&gt;"コンテンツなし",IF(AND(申込書!$AH$4="GIGAスクールパック",SUM($P322,$R322)&lt;&gt;0),SUM($P322,$R322),IF(AND(申込書!$AH$4="SKY安心GIGAタブレット",SUM($T322,$V322)&lt;&gt;0),SUM($T322,$V322),"")),"")</f>
        <v/>
      </c>
      <c r="GX322" s="81" t="str">
        <f>IF($GU$3&lt;&gt;"コンテンツなし",IF(AND(申込書!$AH$4="GIGAスクールパック",SUM($Q322,$S322)&lt;&gt;0),SUM($Q322,$S322),IF(AND(申込書!$AH$4="SKY安心GIGAタブレット",SUM($U322,$W322)&lt;&gt;0),SUM($U322,$W322),"")),"")</f>
        <v/>
      </c>
      <c r="GY322" s="157"/>
      <c r="GZ322" s="82"/>
      <c r="HA322" s="80" t="str">
        <f>IF(AND(申込書!$C$119&lt;&gt;"▼プルダウンより選択してください",申込書!$C$119&lt;&gt;"",申込書!$P$119&lt;&gt;"YYYY/MM/DD",$G322&lt;&gt;""),申込書!$P$119,"")</f>
        <v/>
      </c>
      <c r="HB322" s="81" t="str">
        <f>IF(AND(申込書!$C$119&lt;&gt;"▼プルダウンより選択してください",申込書!$C$119&lt;&gt;"",$G322&lt;&gt;""),申込書!$M$119,"")</f>
        <v/>
      </c>
      <c r="HC322" s="81" t="str">
        <f>IF($HA$3&lt;&gt;"コンテンツなし",IF(AND(申込書!$AH$4="GIGAスクールパック",SUM($P322,$R322)&lt;&gt;0),SUM($P322,$R322),IF(AND(申込書!$AH$4="SKY安心GIGAタブレット",SUM($T322,$V322)&lt;&gt;0),SUM($T322,$V322),"")),"")</f>
        <v/>
      </c>
      <c r="HD322" s="81" t="str">
        <f>IF($HA$3&lt;&gt;"コンテンツなし",IF(AND(申込書!$AH$4="GIGAスクールパック",SUM($Q322,$S322)&lt;&gt;0),SUM($Q322,$S322),IF(AND(申込書!$AH$4="SKY安心GIGAタブレット",SUM($U322,$W322)&lt;&gt;0),SUM($U322,$W322),"")),"")</f>
        <v/>
      </c>
      <c r="HE322" s="157"/>
      <c r="HF322" s="82"/>
      <c r="HG322" s="83"/>
    </row>
    <row r="323" spans="2:215" ht="26.85" customHeight="1">
      <c r="B323" s="62">
        <f t="shared" si="4"/>
        <v>318</v>
      </c>
      <c r="C323" s="63"/>
      <c r="D323" s="64"/>
      <c r="E323" s="207"/>
      <c r="F323" s="65"/>
      <c r="G323" s="66"/>
      <c r="H323" s="67"/>
      <c r="I323" s="68"/>
      <c r="J323" s="69"/>
      <c r="K323" s="70"/>
      <c r="L323" s="71"/>
      <c r="M323" s="72"/>
      <c r="N323" s="73"/>
      <c r="O323" s="74"/>
      <c r="P323" s="179"/>
      <c r="Q323" s="180"/>
      <c r="R323" s="180"/>
      <c r="S323" s="181"/>
      <c r="T323" s="179"/>
      <c r="U323" s="180"/>
      <c r="V323" s="182"/>
      <c r="W323" s="181"/>
      <c r="X323" s="75"/>
      <c r="Y323" s="76"/>
      <c r="Z323" s="77"/>
      <c r="AA323" s="78"/>
      <c r="AB323" s="79"/>
      <c r="AC323" s="79"/>
      <c r="AD323" s="79"/>
      <c r="AE323" s="77"/>
      <c r="AF323" s="139"/>
      <c r="AG323" s="139"/>
      <c r="AH323" s="139"/>
      <c r="AI323" s="80" t="str">
        <f>IF(AND(申込書!$C$90&lt;&gt;"▼プルダウンより選択してください",申込書!$C$90&lt;&gt;"",申込書!$P$90&lt;&gt;"YYYY/MM/DD",$G323&lt;&gt;""),申込書!$P$90,"")</f>
        <v/>
      </c>
      <c r="AJ323" s="81" t="str">
        <f>IF(AND(申込書!$C$90&lt;&gt;"▼プルダウンより選択してください",申込書!$C$90&lt;&gt;"",$G323&lt;&gt;""),申込書!$M$90,"")</f>
        <v/>
      </c>
      <c r="AK323" s="81" t="str">
        <f>IF($AI$3&lt;&gt;"コンテンツなし",IF(AND(申込書!$AH$4="GIGAスクールパック",SUM($P323,$R323)&lt;&gt;0),SUM($P323,$R323),IF(AND(申込書!$AH$4="SKY安心GIGAタブレット",SUM($T323,$V323)&lt;&gt;0),SUM($T323,$V323),"")),"")</f>
        <v/>
      </c>
      <c r="AL323" s="81" t="str">
        <f>IF($AI$3&lt;&gt;"コンテンツなし",IF(AND(申込書!$AH$4="GIGAスクールパック",SUM($Q323,$S323)&lt;&gt;0),SUM($Q323,$S323),IF(AND(申込書!$AH$4="SKY安心GIGAタブレット",SUM($U323,$W323)&lt;&gt;0),SUM($U323,$W323),"")),"")</f>
        <v/>
      </c>
      <c r="AM323" s="157"/>
      <c r="AN323" s="82"/>
      <c r="AO323" s="80" t="str">
        <f>IF(AND(申込書!$C$91&lt;&gt;"▼プルダウンより選択してください",申込書!$C$91&lt;&gt;"",申込書!$P$91&lt;&gt;"YYYY/MM/DD",$G323&lt;&gt;""),申込書!$P$91,"")</f>
        <v/>
      </c>
      <c r="AP323" s="81" t="str">
        <f>IF(AND(申込書!$C$91&lt;&gt;"▼プルダウンより選択してください",申込書!$C$91&lt;&gt;"",$G323&lt;&gt;""),申込書!$M$91,"")</f>
        <v/>
      </c>
      <c r="AQ323" s="81" t="str">
        <f>IF($AO$3&lt;&gt;"コンテンツなし",IF(AND(申込書!$AH$4="GIGAスクールパック",SUM($P323,$R323)&lt;&gt;0),SUM($P323,$R323),IF(AND(申込書!$AH$4="SKY安心GIGAタブレット",SUM($T323,$V323)&lt;&gt;0),SUM($T323,$V323),"")),"")</f>
        <v/>
      </c>
      <c r="AR323" s="81" t="str">
        <f>IF($AO$3&lt;&gt;"コンテンツなし",IF(AND(申込書!$AH$4="GIGAスクールパック",SUM($Q323,$S323)&lt;&gt;0),SUM($Q323,$S323),IF(AND(申込書!$AH$4="SKY安心GIGAタブレット",SUM($U323,$W323)&lt;&gt;0),SUM($U323,$W323),"")),"")</f>
        <v/>
      </c>
      <c r="AS323" s="157"/>
      <c r="AT323" s="82"/>
      <c r="AU323" s="80" t="str">
        <f>IF(AND(申込書!$C$92&lt;&gt;"▼プルダウンより選択してください",申込書!$C$92&lt;&gt;"",申込書!$P$92&lt;&gt;"YYYY/MM/DD",$G323&lt;&gt;""),申込書!$P$92,"")</f>
        <v/>
      </c>
      <c r="AV323" s="81" t="str">
        <f>IF(AND(申込書!$C$92&lt;&gt;"▼プルダウンより選択してください",申込書!$C$92&lt;&gt;"",$G323&lt;&gt;""),申込書!$M$92,"")</f>
        <v/>
      </c>
      <c r="AW323" s="81" t="str">
        <f>IF($AU$3&lt;&gt;"コンテンツなし",IF(AND(申込書!$AH$4="GIGAスクールパック",SUM($P323,$R323)&lt;&gt;0),SUM($P323,$R323),IF(AND(申込書!$AH$4="SKY安心GIGAタブレット",SUM($T323,$V323)&lt;&gt;0),SUM($T323,$V323),"")),"")</f>
        <v/>
      </c>
      <c r="AX323" s="81" t="str">
        <f>IF($AU$3&lt;&gt;"コンテンツなし",IF(AND(申込書!$AH$4="GIGAスクールパック",SUM($Q323,$S323)&lt;&gt;0),SUM($Q323,$S323),IF(AND(申込書!$AH$4="SKY安心GIGAタブレット",SUM($U323,$W323)&lt;&gt;0),SUM($U323,$W323),"")),"")</f>
        <v/>
      </c>
      <c r="AY323" s="157"/>
      <c r="AZ323" s="82"/>
      <c r="BA323" s="80" t="str">
        <f>IF(AND(申込書!$C$93&lt;&gt;"▼プルダウンより選択してください",申込書!$C$93&lt;&gt;"",申込書!$P$93&lt;&gt;"YYYY/MM/DD",$G323&lt;&gt;""),申込書!$P$93,"")</f>
        <v/>
      </c>
      <c r="BB323" s="81" t="str">
        <f>IF(AND(申込書!$C$93&lt;&gt;"▼プルダウンより選択してください",申込書!$C$93&lt;&gt;"",申込書!$M$93&gt;=1,$G323&lt;&gt;""),申込書!$M$93,"")</f>
        <v/>
      </c>
      <c r="BC323" s="81" t="str">
        <f>IF($BA$3&lt;&gt;"コンテンツなし",IF(AND(申込書!$AH$4="GIGAスクールパック",SUM($P323,$R323)&lt;&gt;0),SUM($P323,$R323),IF(AND(申込書!$AH$4="SKY安心GIGAタブレット",SUM($T323,$V323)&lt;&gt;0),SUM($T323,$V323),"")),"")</f>
        <v/>
      </c>
      <c r="BD323" s="81" t="str">
        <f>IF($BA$3&lt;&gt;"コンテンツなし",IF(AND(申込書!$AH$4="GIGAスクールパック",SUM($Q323,$S323)&lt;&gt;0),SUM($Q323,$S323),IF(AND(申込書!$AH$4="SKY安心GIGAタブレット",SUM($U323,$W323)&lt;&gt;0),SUM($U323,$W323),"")),"")</f>
        <v/>
      </c>
      <c r="BE323" s="157"/>
      <c r="BF323" s="82"/>
      <c r="BG323" s="80" t="str">
        <f>IF(AND(申込書!$C$94&lt;&gt;"▼プルダウンより選択してください",申込書!$C$94&lt;&gt;"",申込書!$P$94&lt;&gt;"YYYY/MM/DD",$G323&lt;&gt;""),申込書!$P$94,"")</f>
        <v/>
      </c>
      <c r="BH323" s="81" t="str">
        <f>IF(AND(申込書!$C$94&lt;&gt;"▼プルダウンより選択してください",申込書!$C$94&lt;&gt;"",$G323&lt;&gt;""),申込書!$M$94,"")</f>
        <v/>
      </c>
      <c r="BI323" s="81" t="str">
        <f>IF($BG$3&lt;&gt;"コンテンツなし",IF(AND(申込書!$AH$4="GIGAスクールパック",SUM($P323,$R323)&lt;&gt;0),SUM($P323,$R323),IF(AND(申込書!$AH$4="SKY安心GIGAタブレット",SUM($T323,$V323)&lt;&gt;0),SUM($T323,$V323),"")),"")</f>
        <v/>
      </c>
      <c r="BJ323" s="81" t="str">
        <f>IF($BG$3&lt;&gt;"コンテンツなし",IF(AND(申込書!$AH$4="GIGAスクールパック",SUM($Q323,$S323)&lt;&gt;0),SUM($Q323,$S323),IF(AND(申込書!$AH$4="SKY安心GIGAタブレット",SUM($U323,$W323)&lt;&gt;0),SUM($U323,$W323),"")),"")</f>
        <v/>
      </c>
      <c r="BK323" s="157"/>
      <c r="BL323" s="82"/>
      <c r="BM323" s="80" t="str">
        <f>IF(AND(申込書!$C$95&lt;&gt;"▼プルダウンより選択してください",申込書!$C$95&lt;&gt;"",申込書!$P$95&lt;&gt;"YYYY/MM/DD",$G323&lt;&gt;""),申込書!$P$95,"")</f>
        <v/>
      </c>
      <c r="BN323" s="81" t="str">
        <f>IF(AND(申込書!$C$95&lt;&gt;"▼プルダウンより選択してください",申込書!$C$95&lt;&gt;"",$G323&lt;&gt;""),申込書!$M$95,"")</f>
        <v/>
      </c>
      <c r="BO323" s="81" t="str">
        <f>IF($BM$3&lt;&gt;"コンテンツなし",IF(AND(申込書!$AH$4="GIGAスクールパック",SUM($P323,$R323)&lt;&gt;0),SUM($P323,$R323),IF(AND(申込書!$AH$4="SKY安心GIGAタブレット",SUM($T323,$V323)&lt;&gt;0),SUM($T323,$V323),"")),"")</f>
        <v/>
      </c>
      <c r="BP323" s="81" t="str">
        <f>IF($BM$3&lt;&gt;"コンテンツなし",IF(AND(申込書!$AH$4="GIGAスクールパック",SUM($Q323,$S323)&lt;&gt;0),SUM($Q323,$S323),IF(AND(申込書!$AH$4="SKY安心GIGAタブレット",SUM($U323,$W323)&lt;&gt;0),SUM($U323,$W323),"")),"")</f>
        <v/>
      </c>
      <c r="BQ323" s="157"/>
      <c r="BR323" s="82"/>
      <c r="BS323" s="80" t="str">
        <f>IF(AND(申込書!$C$96&lt;&gt;"▼プルダウンより選択してください",申込書!$C$96&lt;&gt;"",申込書!$P$96&lt;&gt;"YYYY/MM/DD",$G323&lt;&gt;""),申込書!$P$96,"")</f>
        <v/>
      </c>
      <c r="BT323" s="81" t="str">
        <f>IF(AND(申込書!$C$96&lt;&gt;"▼プルダウンより選択してください",申込書!$C$96&lt;&gt;"",$G323&lt;&gt;""),申込書!$M$96,"")</f>
        <v/>
      </c>
      <c r="BU323" s="81" t="str">
        <f>IF($BS$3&lt;&gt;"コンテンツなし",IF(AND(申込書!$AH$4="GIGAスクールパック",SUM($P323,$R323)&lt;&gt;0),SUM($P323,$R323),IF(AND(申込書!$AH$4="SKY安心GIGAタブレット",SUM($T323,$V323)&lt;&gt;0),SUM($T323,$V323),"")),"")</f>
        <v/>
      </c>
      <c r="BV323" s="81" t="str">
        <f>IF($BS$3&lt;&gt;"コンテンツなし",IF(AND(申込書!$AH$4="GIGAスクールパック",SUM($Q323,$S323)&lt;&gt;0),SUM($Q323,$S323),IF(AND(申込書!$AH$4="SKY安心GIGAタブレット",SUM($U323,$W323)&lt;&gt;0),SUM($U323,$W323),"")),"")</f>
        <v/>
      </c>
      <c r="BW323" s="157"/>
      <c r="BX323" s="82"/>
      <c r="BY323" s="80" t="str">
        <f>IF(AND(申込書!$C$97&lt;&gt;"▼プルダウンより選択してください",申込書!$C$97&lt;&gt;"",申込書!$P$97&lt;&gt;"YYYY/MM/DD",$G323&lt;&gt;""),申込書!$P$97,"")</f>
        <v/>
      </c>
      <c r="BZ323" s="81" t="str">
        <f>IF(AND(申込書!$C$97&lt;&gt;"▼プルダウンより選択してください",申込書!$C$97&lt;&gt;"",$G323&lt;&gt;""),申込書!$M$97,"")</f>
        <v/>
      </c>
      <c r="CA323" s="81" t="str">
        <f>IF($BY$3&lt;&gt;"コンテンツなし",IF(AND(申込書!$AH$4="GIGAスクールパック",SUM($P323,$R323)&lt;&gt;0),SUM($P323,$R323),IF(AND(申込書!$AH$4="SKY安心GIGAタブレット",SUM($T323,$V323)&lt;&gt;0),SUM($T323,$V323),"")),"")</f>
        <v/>
      </c>
      <c r="CB323" s="81" t="str">
        <f>IF($BY$3&lt;&gt;"コンテンツなし",IF(AND(申込書!$AH$4="GIGAスクールパック",SUM($Q323,$S323)&lt;&gt;0),SUM($Q323,$S323),IF(AND(申込書!$AH$4="SKY安心GIGAタブレット",SUM($U323,$W323)&lt;&gt;0),SUM($U323,$W323),"")),"")</f>
        <v/>
      </c>
      <c r="CC323" s="157"/>
      <c r="CD323" s="82"/>
      <c r="CE323" s="80" t="str">
        <f>IF(AND(申込書!$C$98&lt;&gt;"▼プルダウンより選択してください",申込書!$C$98&lt;&gt;"",申込書!$P$98&lt;&gt;"YYYY/MM/DD",$G323&lt;&gt;""),申込書!$P$98,"")</f>
        <v/>
      </c>
      <c r="CF323" s="81" t="str">
        <f>IF(AND(申込書!$C$98&lt;&gt;"▼プルダウンより選択してください",申込書!$C$98&lt;&gt;"",$G323&lt;&gt;""),申込書!$M$98,"")</f>
        <v/>
      </c>
      <c r="CG323" s="81" t="str">
        <f>IF($CE$3&lt;&gt;"コンテンツなし",IF(AND(申込書!$AH$4="GIGAスクールパック",SUM($P323,$R323)&lt;&gt;0),SUM($P323,$R323),IF(AND(申込書!$AH$4="SKY安心GIGAタブレット",SUM($T323,$V323)&lt;&gt;0),SUM($T323,$V323),"")),"")</f>
        <v/>
      </c>
      <c r="CH323" s="81" t="str">
        <f>IF($CE$3&lt;&gt;"コンテンツなし",IF(AND(申込書!$AH$4="GIGAスクールパック",SUM($Q323,$S323)&lt;&gt;0),SUM($Q323,$S323),IF(AND(申込書!$AH$4="SKY安心GIGAタブレット",SUM($U323,$W323)&lt;&gt;0),SUM($U323,$W323),"")),"")</f>
        <v/>
      </c>
      <c r="CI323" s="157"/>
      <c r="CJ323" s="82"/>
      <c r="CK323" s="80" t="str">
        <f>IF(AND(申込書!$C$99&lt;&gt;"▼プルダウンより選択してください",申込書!$C$99&lt;&gt;"",申込書!$P$99&lt;&gt;"YYYY/MM/DD",$G323&lt;&gt;""),申込書!$P$99,"")</f>
        <v/>
      </c>
      <c r="CL323" s="81" t="str">
        <f>IF(AND(申込書!$C$99&lt;&gt;"▼プルダウンより選択してください",申込書!$C$99&lt;&gt;"",$G323&lt;&gt;""),申込書!$M$99,"")</f>
        <v/>
      </c>
      <c r="CM323" s="81" t="str">
        <f>IF($CK$3&lt;&gt;"コンテンツなし",IF(AND(申込書!$AH$4="GIGAスクールパック",SUM($P323,$R323)&lt;&gt;0),SUM($P323,$R323),IF(AND(申込書!$AH$4="SKY安心GIGAタブレット",SUM($T323,$V323)&lt;&gt;0),SUM($T323,$V323),"")),"")</f>
        <v/>
      </c>
      <c r="CN323" s="81" t="str">
        <f>IF($CK$3&lt;&gt;"コンテンツなし",IF(AND(申込書!$AH$4="GIGAスクールパック",SUM($Q323,$S323)&lt;&gt;0),SUM($Q323,$S323),IF(AND(申込書!$AH$4="SKY安心GIGAタブレット",SUM($U323,$W323)&lt;&gt;0),SUM($U323,$W323),"")),"")</f>
        <v/>
      </c>
      <c r="CO323" s="157"/>
      <c r="CP323" s="82"/>
      <c r="CQ323" s="80" t="str">
        <f>IF(AND(申込書!$C$100&lt;&gt;"▼プルダウンより選択してください",申込書!$C$100&lt;&gt;"",申込書!$P$100&lt;&gt;"YYYY/MM/DD",$G323&lt;&gt;""),申込書!$P$100,"")</f>
        <v/>
      </c>
      <c r="CR323" s="81" t="str">
        <f>IF(AND(申込書!$C$100&lt;&gt;"▼プルダウンより選択してください",申込書!$C$100&lt;&gt;"",$G323&lt;&gt;""),申込書!$M$100,"")</f>
        <v/>
      </c>
      <c r="CS323" s="81" t="str">
        <f>IF($CQ$3&lt;&gt;"コンテンツなし",IF(AND(申込書!$AH$4="GIGAスクールパック",SUM($P323,$R323)&lt;&gt;0),SUM($P323,$R323),IF(AND(申込書!$AH$4="SKY安心GIGAタブレット",SUM($T323,$V323)&lt;&gt;0),SUM($T323,$V323),"")),"")</f>
        <v/>
      </c>
      <c r="CT323" s="81" t="str">
        <f>IF($CQ$3&lt;&gt;"コンテンツなし",IF(AND(申込書!$AH$4="GIGAスクールパック",SUM($Q323,$S323)&lt;&gt;0),SUM($Q323,$S323),IF(AND(申込書!$AH$4="SKY安心GIGAタブレット",SUM($U323,$W323)&lt;&gt;0),SUM($U323,$W323),"")),"")</f>
        <v/>
      </c>
      <c r="CU323" s="81"/>
      <c r="CV323" s="82"/>
      <c r="CW323" s="80" t="str">
        <f>IF(AND(申込書!$C$101&lt;&gt;"▼プルダウンより選択してください",申込書!$C$101&lt;&gt;"",申込書!$P$101&lt;&gt;"YYYY/MM/DD",$G323&lt;&gt;""),申込書!$P$101,"")</f>
        <v/>
      </c>
      <c r="CX323" s="81" t="str">
        <f>IF(AND(申込書!$C$101&lt;&gt;"▼プルダウンより選択してください",申込書!$C$101&lt;&gt;"",$G323&lt;&gt;""),申込書!$M$101,"")</f>
        <v/>
      </c>
      <c r="CY323" s="81" t="str">
        <f>IF($CW$3&lt;&gt;"コンテンツなし",IF(AND(申込書!$AH$4="GIGAスクールパック",SUM($P323,$R323)&lt;&gt;0),SUM($P323,$R323),IF(AND(申込書!$AH$4="SKY安心GIGAタブレット",SUM($T323,$V323)&lt;&gt;0),SUM($T323,$V323),"")),"")</f>
        <v/>
      </c>
      <c r="CZ323" s="81" t="str">
        <f>IF($CW$3&lt;&gt;"コンテンツなし",IF(AND(申込書!$AH$4="GIGAスクールパック",SUM($Q323,$S323)&lt;&gt;0),SUM($Q323,$S323),IF(AND(申込書!$AH$4="SKY安心GIGAタブレット",SUM($U323,$W323)&lt;&gt;0),SUM($U323,$W323),"")),"")</f>
        <v/>
      </c>
      <c r="DA323" s="81"/>
      <c r="DB323" s="82"/>
      <c r="DC323" s="80" t="str">
        <f>IF(AND(申込書!$C$102&lt;&gt;"▼プルダウンより選択してください",申込書!$C$102&lt;&gt;"",申込書!$P$102&lt;&gt;"YYYY/MM/DD",$G323&lt;&gt;""),申込書!$P$102,"")</f>
        <v/>
      </c>
      <c r="DD323" s="81" t="str">
        <f>IF(AND(申込書!$C$102&lt;&gt;"▼プルダウンより選択してください",申込書!$C$102&lt;&gt;"",$G323&lt;&gt;""),申込書!$M$102,"")</f>
        <v/>
      </c>
      <c r="DE323" s="81" t="str">
        <f>IF($DC$3&lt;&gt;"コンテンツなし",IF(AND(申込書!$AH$4="GIGAスクールパック",SUM($P323,$R323)&lt;&gt;0),SUM($P323,$R323),IF(AND(申込書!$AH$4="SKY安心GIGAタブレット",SUM($T323,$V323)&lt;&gt;0),SUM($T323,$V323),"")),"")</f>
        <v/>
      </c>
      <c r="DF323" s="81" t="str">
        <f>IF($DC$3&lt;&gt;"コンテンツなし",IF(AND(申込書!$AH$4="GIGAスクールパック",SUM($Q323,$S323)&lt;&gt;0),SUM($Q323,$S323),IF(AND(申込書!$AH$4="SKY安心GIGAタブレット",SUM($U323,$W323)&lt;&gt;0),SUM($U323,$W323),"")),"")</f>
        <v/>
      </c>
      <c r="DG323" s="81"/>
      <c r="DH323" s="82"/>
      <c r="DI323" s="80" t="str">
        <f>IF(AND(申込書!$C$103&lt;&gt;"▼プルダウンより選択してください",申込書!$C$103&lt;&gt;"",申込書!$P$103&lt;&gt;"YYYY/MM/DD",$G323&lt;&gt;""),申込書!$P$103,"")</f>
        <v/>
      </c>
      <c r="DJ323" s="81" t="str">
        <f>IF(AND(申込書!$C$103&lt;&gt;"▼プルダウンより選択してください",申込書!$C$103&lt;&gt;"",$G323&lt;&gt;""),申込書!$M$103,"")</f>
        <v/>
      </c>
      <c r="DK323" s="81" t="str">
        <f>IF($DI$3&lt;&gt;"コンテンツなし",IF(AND(申込書!$AH$4="GIGAスクールパック",SUM($P323,$R323)&lt;&gt;0),SUM($P323,$R323),IF(AND(申込書!$AH$4="SKY安心GIGAタブレット",SUM($T323,$V323)&lt;&gt;0),SUM($T323,$V323),"")),"")</f>
        <v/>
      </c>
      <c r="DL323" s="81" t="str">
        <f>IF($DI$3&lt;&gt;"コンテンツなし",IF(AND(申込書!$AH$4="GIGAスクールパック",SUM($Q323,$S323)&lt;&gt;0),SUM($Q323,$S323),IF(AND(申込書!$AH$4="SKY安心GIGAタブレット",SUM($U323,$W323)&lt;&gt;0),SUM($U323,$W323),"")),"")</f>
        <v/>
      </c>
      <c r="DM323" s="81"/>
      <c r="DN323" s="82"/>
      <c r="DO323" s="80" t="str">
        <f>IF(AND(申込書!$C$104&lt;&gt;"▼プルダウンより選択してください",申込書!$C$104&lt;&gt;"",申込書!$P$104&lt;&gt;"YYYY/MM/DD",$G323&lt;&gt;""),申込書!$P$104,"")</f>
        <v/>
      </c>
      <c r="DP323" s="81" t="str">
        <f>IF(AND(申込書!$C$104&lt;&gt;"▼プルダウンより選択してください",申込書!$C$104&lt;&gt;"",$G323&lt;&gt;""),申込書!$M$104,"")</f>
        <v/>
      </c>
      <c r="DQ323" s="81" t="str">
        <f>IF($DO$3&lt;&gt;"コンテンツなし",IF(AND(申込書!$AH$4="GIGAスクールパック",SUM($P323,$R323)&lt;&gt;0),SUM($P323,$R323),IF(AND(申込書!$AH$4="SKY安心GIGAタブレット",SUM($T323,$V323)&lt;&gt;0),SUM($T323,$V323),"")),"")</f>
        <v/>
      </c>
      <c r="DR323" s="81" t="str">
        <f>IF($DO$3&lt;&gt;"コンテンツなし",IF(AND(申込書!$AH$4="GIGAスクールパック",SUM($Q323,$S323)&lt;&gt;0),SUM($Q323,$S323),IF(AND(申込書!$AH$4="SKY安心GIGAタブレット",SUM($U323,$W323)&lt;&gt;0),SUM($U323,$W323),"")),"")</f>
        <v/>
      </c>
      <c r="DS323" s="81"/>
      <c r="DT323" s="82"/>
      <c r="DU323" s="80" t="str">
        <f>IF(AND(申込書!$C$105&lt;&gt;"▼プルダウンより選択してください",申込書!$C$105&lt;&gt;"",申込書!$P$105&lt;&gt;"YYYY/MM/DD",$G323&lt;&gt;""),申込書!$P$105,"")</f>
        <v/>
      </c>
      <c r="DV323" s="81" t="str">
        <f>IF(AND(申込書!$C$105&lt;&gt;"▼プルダウンより選択してください",申込書!$C$105&lt;&gt;"",$G323&lt;&gt;""),申込書!$M$105,"")</f>
        <v/>
      </c>
      <c r="DW323" s="81" t="str">
        <f>IF($DU$3&lt;&gt;"コンテンツなし",IF(AND(申込書!$AH$4="GIGAスクールパック",SUM($P323,$R323)&lt;&gt;0),SUM($P323,$R323),IF(AND(申込書!$AH$4="SKY安心GIGAタブレット",SUM($T323,$V323)&lt;&gt;0),SUM($T323,$V323),"")),"")</f>
        <v/>
      </c>
      <c r="DX323" s="81" t="str">
        <f>IF($DU$3&lt;&gt;"コンテンツなし",IF(AND(申込書!$AH$4="GIGAスクールパック",SUM($Q323,$S323)&lt;&gt;0),SUM($Q323,$S323),IF(AND(申込書!$AH$4="SKY安心GIGAタブレット",SUM($U323,$W323)&lt;&gt;0),SUM($U323,$W323),"")),"")</f>
        <v/>
      </c>
      <c r="DY323" s="157"/>
      <c r="DZ323" s="82"/>
      <c r="EA323" s="80" t="str">
        <f>IF(AND(申込書!$C$106&lt;&gt;"▼プルダウンより選択してください",申込書!$C$106&lt;&gt;"",申込書!$P$106&lt;&gt;"YYYY/MM/DD",$G323&lt;&gt;""),申込書!$P$106,"")</f>
        <v/>
      </c>
      <c r="EB323" s="81" t="str">
        <f>IF(AND(申込書!$C$106&lt;&gt;"▼プルダウンより選択してください",申込書!$C$106&lt;&gt;"",$G323&lt;&gt;""),申込書!$M$106,"")</f>
        <v/>
      </c>
      <c r="EC323" s="81" t="str">
        <f>IF($EA$3&lt;&gt;"コンテンツなし",IF(AND(申込書!$AH$4="GIGAスクールパック",SUM($P323,$R323)&lt;&gt;0),SUM($P323,$R323),IF(AND(申込書!$AH$4="SKY安心GIGAタブレット",SUM($T323,$V323)&lt;&gt;0),SUM($T323,$V323),"")),"")</f>
        <v/>
      </c>
      <c r="ED323" s="81" t="str">
        <f>IF($EA$3&lt;&gt;"コンテンツなし",IF(AND(申込書!$AH$4="GIGAスクールパック",SUM($Q323,$S323)&lt;&gt;0),SUM($Q323,$S323),IF(AND(申込書!$AH$4="SKY安心GIGAタブレット",SUM($U323,$W323)&lt;&gt;0),SUM($U323,$W323),"")),"")</f>
        <v/>
      </c>
      <c r="EE323" s="157"/>
      <c r="EF323" s="82"/>
      <c r="EG323" s="80" t="str">
        <f>IF(AND(申込書!$C$107&lt;&gt;"▼プルダウンより選択してください",申込書!$C$107&lt;&gt;"",申込書!$P$107&lt;&gt;"YYYY/MM/DD",$G323&lt;&gt;""),申込書!$P$107,"")</f>
        <v/>
      </c>
      <c r="EH323" s="81" t="str">
        <f>IF(AND(申込書!$C$107&lt;&gt;"▼プルダウンより選択してください",申込書!$C$107&lt;&gt;"",$G323&lt;&gt;""),申込書!$M$107,"")</f>
        <v/>
      </c>
      <c r="EI323" s="81" t="str">
        <f>IF($EG$3&lt;&gt;"コンテンツなし",IF(AND(申込書!$AH$4="GIGAスクールパック",SUM($P323,$R323)&lt;&gt;0),SUM($P323,$R323),IF(AND(申込書!$AH$4="SKY安心GIGAタブレット",SUM($T323,$V323)&lt;&gt;0),SUM($T323,$V323),"")),"")</f>
        <v/>
      </c>
      <c r="EJ323" s="81" t="str">
        <f>IF($EG$3&lt;&gt;"コンテンツなし",IF(AND(申込書!$AH$4="GIGAスクールパック",SUM($Q323,$S323)&lt;&gt;0),SUM($Q323,$S323),IF(AND(申込書!$AH$4="SKY安心GIGAタブレット",SUM($U323,$W323)&lt;&gt;0),SUM($U323,$W323),"")),"")</f>
        <v/>
      </c>
      <c r="EK323" s="157"/>
      <c r="EL323" s="82"/>
      <c r="EM323" s="80" t="str">
        <f>IF(AND(申込書!$C$108&lt;&gt;"▼プルダウンより選択してください",申込書!$C$108&lt;&gt;"",申込書!$P$108&lt;&gt;"YYYY/MM/DD",$G323&lt;&gt;""),申込書!$P$108,"")</f>
        <v/>
      </c>
      <c r="EN323" s="81" t="str">
        <f>IF(AND(申込書!$C$108&lt;&gt;"▼プルダウンより選択してください",申込書!$C$108&lt;&gt;"",$G323&lt;&gt;""),申込書!$M$108,"")</f>
        <v/>
      </c>
      <c r="EO323" s="81" t="str">
        <f>IF($EM$3&lt;&gt;"コンテンツなし",IF(AND(申込書!$AH$4="GIGAスクールパック",SUM($P323,$R323)&lt;&gt;0),SUM($P323,$R323),IF(AND(申込書!$AH$4="SKY安心GIGAタブレット",SUM($T323,$V323)&lt;&gt;0),SUM($T323,$V323),"")),"")</f>
        <v/>
      </c>
      <c r="EP323" s="81" t="str">
        <f>IF($EM$3&lt;&gt;"コンテンツなし",IF(AND(申込書!$AH$4="GIGAスクールパック",SUM($Q323,$S323)&lt;&gt;0),SUM($Q323,$S323),IF(AND(申込書!$AH$4="SKY安心GIGAタブレット",SUM($U323,$W323)&lt;&gt;0),SUM($U323,$W323),"")),"")</f>
        <v/>
      </c>
      <c r="EQ323" s="157"/>
      <c r="ER323" s="82"/>
      <c r="ES323" s="80" t="str">
        <f>IF(AND(申込書!$C$109&lt;&gt;"▼プルダウンより選択してください",申込書!$C$109&lt;&gt;"",申込書!$P$109&lt;&gt;"YYYY/MM/DD",$G323&lt;&gt;""),申込書!$P$109,"")</f>
        <v/>
      </c>
      <c r="ET323" s="81" t="str">
        <f>IF(AND(申込書!$C$109&lt;&gt;"▼プルダウンより選択してください",申込書!$C$109&lt;&gt;"",$G323&lt;&gt;""),申込書!$M$109,"")</f>
        <v/>
      </c>
      <c r="EU323" s="81" t="str">
        <f>IF($ES$3&lt;&gt;"コンテンツなし",IF(AND(申込書!$AH$4="GIGAスクールパック",SUM($P323,$R323)&lt;&gt;0),SUM($P323,$R323),IF(AND(申込書!$AH$4="SKY安心GIGAタブレット",SUM($T323,$V323)&lt;&gt;0),SUM($T323,$V323),"")),"")</f>
        <v/>
      </c>
      <c r="EV323" s="81" t="str">
        <f>IF($ES$3&lt;&gt;"コンテンツなし",IF(AND(申込書!$AH$4="GIGAスクールパック",SUM($Q323,$S323)&lt;&gt;0),SUM($Q323,$S323),IF(AND(申込書!$AH$4="SKY安心GIGAタブレット",SUM($U323,$W323)&lt;&gt;0),SUM($U323,$W323),"")),"")</f>
        <v/>
      </c>
      <c r="EW323" s="157"/>
      <c r="EX323" s="82"/>
      <c r="EY323" s="80" t="str">
        <f>IF(AND(申込書!$C$110&lt;&gt;"▼プルダウンより選択してください",申込書!$C$110&lt;&gt;"",申込書!$P$110&lt;&gt;"YYYY/MM/DD",$G323&lt;&gt;""),申込書!$P$110,"")</f>
        <v/>
      </c>
      <c r="EZ323" s="81" t="str">
        <f>IF(AND(申込書!$C$110&lt;&gt;"▼プルダウンより選択してください",申込書!$C$110&lt;&gt;"",$G323&lt;&gt;""),申込書!$M$110,"")</f>
        <v/>
      </c>
      <c r="FA323" s="81" t="str">
        <f>IF($EY$3&lt;&gt;"コンテンツなし",IF(AND(申込書!$AH$4="GIGAスクールパック",SUM($P323,$R323)&lt;&gt;0),SUM($P323,$R323),IF(AND(申込書!$AH$4="SKY安心GIGAタブレット",SUM($T323,$V323)&lt;&gt;0),SUM($T323,$V323),"")),"")</f>
        <v/>
      </c>
      <c r="FB323" s="81" t="str">
        <f>IF($EY$3&lt;&gt;"コンテンツなし",IF(AND(申込書!$AH$4="GIGAスクールパック",SUM($Q323,$S323)&lt;&gt;0),SUM($Q323,$S323),IF(AND(申込書!$AH$4="SKY安心GIGAタブレット",SUM($U323,$W323)&lt;&gt;0),SUM($U323,$W323),"")),"")</f>
        <v/>
      </c>
      <c r="FC323" s="157"/>
      <c r="FD323" s="82"/>
      <c r="FE323" s="80" t="str">
        <f>IF(AND(申込書!$C$111&lt;&gt;"▼プルダウンより選択してください",申込書!$C$111&lt;&gt;"",申込書!$P$111&lt;&gt;"YYYY/MM/DD",$G323&lt;&gt;""),申込書!$P$111,"")</f>
        <v/>
      </c>
      <c r="FF323" s="81" t="str">
        <f>IF(AND(申込書!$C$111&lt;&gt;"▼プルダウンより選択してください",申込書!$C$111&lt;&gt;"",$G323&lt;&gt;""),申込書!$M$111,"")</f>
        <v/>
      </c>
      <c r="FG323" s="81" t="str">
        <f>IF($FE$3&lt;&gt;"コンテンツなし",IF(AND(申込書!$AH$4="GIGAスクールパック",SUM($P323,$R323)&lt;&gt;0),SUM($P323,$R323),IF(AND(申込書!$AH$4="SKY安心GIGAタブレット",SUM($T323,$V323)&lt;&gt;0),SUM($T323,$V323),"")),"")</f>
        <v/>
      </c>
      <c r="FH323" s="81" t="str">
        <f>IF($FE$3&lt;&gt;"コンテンツなし",IF(AND(申込書!$AH$4="GIGAスクールパック",SUM($Q323,$S323)&lt;&gt;0),SUM($Q323,$S323),IF(AND(申込書!$AH$4="SKY安心GIGAタブレット",SUM($U323,$W323)&lt;&gt;0),SUM($U323,$W323),"")),"")</f>
        <v/>
      </c>
      <c r="FI323" s="157"/>
      <c r="FJ323" s="82"/>
      <c r="FK323" s="80" t="str">
        <f>IF(AND(申込書!$C$112&lt;&gt;"▼プルダウンより選択してください",申込書!$C$112&lt;&gt;"",申込書!$P$112&lt;&gt;"YYYY/MM/DD",$G323&lt;&gt;""),申込書!$P$112,"")</f>
        <v/>
      </c>
      <c r="FL323" s="81" t="str">
        <f>IF(AND(申込書!$C$112&lt;&gt;"▼プルダウンより選択してください",申込書!$C$112&lt;&gt;"",$G323&lt;&gt;""),申込書!$M$112,"")</f>
        <v/>
      </c>
      <c r="FM323" s="81" t="str">
        <f>IF($FK$3&lt;&gt;"コンテンツなし",IF(AND(申込書!$AH$4="GIGAスクールパック",SUM($P323,$R323)&lt;&gt;0),SUM($P323,$R323),IF(AND(申込書!$AH$4="SKY安心GIGAタブレット",SUM($T323,$V323)&lt;&gt;0),SUM($T323,$V323),"")),"")</f>
        <v/>
      </c>
      <c r="FN323" s="81" t="str">
        <f>IF($FK$3&lt;&gt;"コンテンツなし",IF(AND(申込書!$AH$4="GIGAスクールパック",SUM($Q323,$S323)&lt;&gt;0),SUM($Q323,$S323),IF(AND(申込書!$AH$4="SKY安心GIGAタブレット",SUM($U323,$W323)&lt;&gt;0),SUM($U323,$W323),"")),"")</f>
        <v/>
      </c>
      <c r="FO323" s="157"/>
      <c r="FP323" s="82"/>
      <c r="FQ323" s="80" t="str">
        <f>IF(AND(申込書!$C$113&lt;&gt;"▼プルダウンより選択してください",申込書!$C$113&lt;&gt;"",申込書!$P$113&lt;&gt;"YYYY/MM/DD",$G323&lt;&gt;""),申込書!$P$113,"")</f>
        <v/>
      </c>
      <c r="FR323" s="81" t="str">
        <f>IF(AND(申込書!$C$113&lt;&gt;"▼プルダウンより選択してください",申込書!$C$113&lt;&gt;"",$G323&lt;&gt;""),申込書!$M$113,"")</f>
        <v/>
      </c>
      <c r="FS323" s="81" t="str">
        <f>IF($FQ$3&lt;&gt;"コンテンツなし",IF(AND(申込書!$AH$4="GIGAスクールパック",SUM($P323,$R323)&lt;&gt;0),SUM($P323,$R323),IF(AND(申込書!$AH$4="SKY安心GIGAタブレット",SUM($T323,$V323)&lt;&gt;0),SUM($T323,$V323),"")),"")</f>
        <v/>
      </c>
      <c r="FT323" s="81" t="str">
        <f>IF($FQ$3&lt;&gt;"コンテンツなし",IF(AND(申込書!$AH$4="GIGAスクールパック",SUM($Q323,$S323)&lt;&gt;0),SUM($Q323,$S323),IF(AND(申込書!$AH$4="SKY安心GIGAタブレット",SUM($U323,$W323)&lt;&gt;0),SUM($U323,$W323),"")),"")</f>
        <v/>
      </c>
      <c r="FU323" s="157"/>
      <c r="FV323" s="82"/>
      <c r="FW323" s="80" t="str">
        <f>IF(AND(申込書!$C$114&lt;&gt;"▼プルダウンより選択してください",申込書!$C$114&lt;&gt;"",申込書!$P$114&lt;&gt;"YYYY/MM/DD",$G323&lt;&gt;""),申込書!$P$114,"")</f>
        <v/>
      </c>
      <c r="FX323" s="81" t="str">
        <f>IF(AND(申込書!$C$114&lt;&gt;"▼プルダウンより選択してください",申込書!$C$114&lt;&gt;"",$G323&lt;&gt;""),申込書!$M$114,"")</f>
        <v/>
      </c>
      <c r="FY323" s="81" t="str">
        <f>IF($FW$3&lt;&gt;"コンテンツなし",IF(AND(申込書!$AH$4="GIGAスクールパック",SUM($P323,$R323)&lt;&gt;0),SUM($P323,$R323),IF(AND(申込書!$AH$4="SKY安心GIGAタブレット",SUM($T323,$V323)&lt;&gt;0),SUM($T323,$V323),"")),"")</f>
        <v/>
      </c>
      <c r="FZ323" s="81" t="str">
        <f>IF($FW$3&lt;&gt;"コンテンツなし",IF(AND(申込書!$AH$4="GIGAスクールパック",SUM($Q323,$S323)&lt;&gt;0),SUM($Q323,$S323),IF(AND(申込書!$AH$4="SKY安心GIGAタブレット",SUM($U323,$W323)&lt;&gt;0),SUM($U323,$W323),"")),"")</f>
        <v/>
      </c>
      <c r="GA323" s="157"/>
      <c r="GB323" s="82"/>
      <c r="GC323" s="80" t="str">
        <f>IF(AND(申込書!$C$115&lt;&gt;"▼プルダウンより選択してください",申込書!$C$115&lt;&gt;"",申込書!$P$115&lt;&gt;"YYYY/MM/DD",$G323&lt;&gt;""),申込書!$P$115,"")</f>
        <v/>
      </c>
      <c r="GD323" s="81" t="str">
        <f>IF(AND(申込書!$C$115&lt;&gt;"▼プルダウンより選択してください",申込書!$C$115&lt;&gt;"",$G323&lt;&gt;""),申込書!$M$115,"")</f>
        <v/>
      </c>
      <c r="GE323" s="81" t="str">
        <f>IF($GC$3&lt;&gt;"コンテンツなし",IF(AND(申込書!$AH$4="GIGAスクールパック",SUM($P323,$R323)&lt;&gt;0),SUM($P323,$R323),IF(AND(申込書!$AH$4="SKY安心GIGAタブレット",SUM($T323,$V323)&lt;&gt;0),SUM($T323,$V323),"")),"")</f>
        <v/>
      </c>
      <c r="GF323" s="81" t="str">
        <f>IF($GC$3&lt;&gt;"コンテンツなし",IF(AND(申込書!$AH$4="GIGAスクールパック",SUM($Q323,$S323)&lt;&gt;0),SUM($Q323,$S323),IF(AND(申込書!$AH$4="SKY安心GIGAタブレット",SUM($U323,$W323)&lt;&gt;0),SUM($U323,$W323),"")),"")</f>
        <v/>
      </c>
      <c r="GG323" s="157"/>
      <c r="GH323" s="82"/>
      <c r="GI323" s="80" t="str">
        <f>IF(AND(申込書!$C$116&lt;&gt;"▼プルダウンより選択してください",申込書!$C$116&lt;&gt;"",申込書!$P$116&lt;&gt;"YYYY/MM/DD",$G323&lt;&gt;""),申込書!$P$116,"")</f>
        <v/>
      </c>
      <c r="GJ323" s="81" t="str">
        <f>IF(AND(申込書!$C$116&lt;&gt;"▼プルダウンより選択してください",申込書!$C$116&lt;&gt;"",$G323&lt;&gt;""),申込書!$M$116,"")</f>
        <v/>
      </c>
      <c r="GK323" s="81" t="str">
        <f>IF($GI$3&lt;&gt;"コンテンツなし",IF(AND(申込書!$AH$4="GIGAスクールパック",SUM($P323,$R323)&lt;&gt;0),SUM($P323,$R323),IF(AND(申込書!$AH$4="SKY安心GIGAタブレット",SUM($T323,$V323)&lt;&gt;0),SUM($T323,$V323),"")),"")</f>
        <v/>
      </c>
      <c r="GL323" s="81" t="str">
        <f>IF($GI$3&lt;&gt;"コンテンツなし",IF(AND(申込書!$AH$4="GIGAスクールパック",SUM($Q323,$S323)&lt;&gt;0),SUM($Q323,$S323),IF(AND(申込書!$AH$4="SKY安心GIGAタブレット",SUM($U323,$W323)&lt;&gt;0),SUM($U323,$W323),"")),"")</f>
        <v/>
      </c>
      <c r="GM323" s="157"/>
      <c r="GN323" s="82"/>
      <c r="GO323" s="80" t="str">
        <f>IF(AND(申込書!$C$117&lt;&gt;"▼プルダウンより選択してください",申込書!$C$117&lt;&gt;"",申込書!$P$117&lt;&gt;"YYYY/MM/DD",$G323&lt;&gt;""),申込書!$P$117,"")</f>
        <v/>
      </c>
      <c r="GP323" s="81" t="str">
        <f>IF(AND(申込書!$C$117&lt;&gt;"▼プルダウンより選択してください",申込書!$C$117&lt;&gt;"",$G323&lt;&gt;""),申込書!$M$117,"")</f>
        <v/>
      </c>
      <c r="GQ323" s="81" t="str">
        <f>IF($GO$3&lt;&gt;"コンテンツなし",IF(AND(申込書!$AH$4="GIGAスクールパック",SUM($P323,$R323)&lt;&gt;0),SUM($P323,$R323),IF(AND(申込書!$AH$4="SKY安心GIGAタブレット",SUM($T323,$V323)&lt;&gt;0),SUM($T323,$V323),"")),"")</f>
        <v/>
      </c>
      <c r="GR323" s="81" t="str">
        <f>IF($GO$3&lt;&gt;"コンテンツなし",IF(AND(申込書!$AH$4="GIGAスクールパック",SUM($Q323,$S323)&lt;&gt;0),SUM($Q323,$S323),IF(AND(申込書!$AH$4="SKY安心GIGAタブレット",SUM($U323,$W323)&lt;&gt;0),SUM($U323,$W323),"")),"")</f>
        <v/>
      </c>
      <c r="GS323" s="157"/>
      <c r="GT323" s="82"/>
      <c r="GU323" s="80" t="str">
        <f>IF(AND(申込書!$C$118&lt;&gt;"▼プルダウンより選択してください",申込書!$C$118&lt;&gt;"",申込書!$P$118&lt;&gt;"YYYY/MM/DD",$G323&lt;&gt;""),申込書!$P$118,"")</f>
        <v/>
      </c>
      <c r="GV323" s="81" t="str">
        <f>IF(AND(申込書!$C$118&lt;&gt;"▼プルダウンより選択してください",申込書!$C$118&lt;&gt;"",$G323&lt;&gt;""),申込書!$M$118,"")</f>
        <v/>
      </c>
      <c r="GW323" s="81" t="str">
        <f>IF($GU$3&lt;&gt;"コンテンツなし",IF(AND(申込書!$AH$4="GIGAスクールパック",SUM($P323,$R323)&lt;&gt;0),SUM($P323,$R323),IF(AND(申込書!$AH$4="SKY安心GIGAタブレット",SUM($T323,$V323)&lt;&gt;0),SUM($T323,$V323),"")),"")</f>
        <v/>
      </c>
      <c r="GX323" s="81" t="str">
        <f>IF($GU$3&lt;&gt;"コンテンツなし",IF(AND(申込書!$AH$4="GIGAスクールパック",SUM($Q323,$S323)&lt;&gt;0),SUM($Q323,$S323),IF(AND(申込書!$AH$4="SKY安心GIGAタブレット",SUM($U323,$W323)&lt;&gt;0),SUM($U323,$W323),"")),"")</f>
        <v/>
      </c>
      <c r="GY323" s="157"/>
      <c r="GZ323" s="82"/>
      <c r="HA323" s="80" t="str">
        <f>IF(AND(申込書!$C$119&lt;&gt;"▼プルダウンより選択してください",申込書!$C$119&lt;&gt;"",申込書!$P$119&lt;&gt;"YYYY/MM/DD",$G323&lt;&gt;""),申込書!$P$119,"")</f>
        <v/>
      </c>
      <c r="HB323" s="81" t="str">
        <f>IF(AND(申込書!$C$119&lt;&gt;"▼プルダウンより選択してください",申込書!$C$119&lt;&gt;"",$G323&lt;&gt;""),申込書!$M$119,"")</f>
        <v/>
      </c>
      <c r="HC323" s="81" t="str">
        <f>IF($HA$3&lt;&gt;"コンテンツなし",IF(AND(申込書!$AH$4="GIGAスクールパック",SUM($P323,$R323)&lt;&gt;0),SUM($P323,$R323),IF(AND(申込書!$AH$4="SKY安心GIGAタブレット",SUM($T323,$V323)&lt;&gt;0),SUM($T323,$V323),"")),"")</f>
        <v/>
      </c>
      <c r="HD323" s="81" t="str">
        <f>IF($HA$3&lt;&gt;"コンテンツなし",IF(AND(申込書!$AH$4="GIGAスクールパック",SUM($Q323,$S323)&lt;&gt;0),SUM($Q323,$S323),IF(AND(申込書!$AH$4="SKY安心GIGAタブレット",SUM($U323,$W323)&lt;&gt;0),SUM($U323,$W323),"")),"")</f>
        <v/>
      </c>
      <c r="HE323" s="157"/>
      <c r="HF323" s="82"/>
      <c r="HG323" s="83"/>
    </row>
    <row r="324" spans="2:215" ht="26.85" customHeight="1">
      <c r="B324" s="62">
        <f t="shared" si="4"/>
        <v>319</v>
      </c>
      <c r="C324" s="63"/>
      <c r="D324" s="64"/>
      <c r="E324" s="207"/>
      <c r="F324" s="65"/>
      <c r="G324" s="66"/>
      <c r="H324" s="67"/>
      <c r="I324" s="68"/>
      <c r="J324" s="69"/>
      <c r="K324" s="70"/>
      <c r="L324" s="71"/>
      <c r="M324" s="72"/>
      <c r="N324" s="73"/>
      <c r="O324" s="74"/>
      <c r="P324" s="179"/>
      <c r="Q324" s="180"/>
      <c r="R324" s="180"/>
      <c r="S324" s="181"/>
      <c r="T324" s="179"/>
      <c r="U324" s="180"/>
      <c r="V324" s="182"/>
      <c r="W324" s="181"/>
      <c r="X324" s="75"/>
      <c r="Y324" s="76"/>
      <c r="Z324" s="77"/>
      <c r="AA324" s="78"/>
      <c r="AB324" s="79"/>
      <c r="AC324" s="79"/>
      <c r="AD324" s="79"/>
      <c r="AE324" s="77"/>
      <c r="AF324" s="139"/>
      <c r="AG324" s="139"/>
      <c r="AH324" s="139"/>
      <c r="AI324" s="80" t="str">
        <f>IF(AND(申込書!$C$90&lt;&gt;"▼プルダウンより選択してください",申込書!$C$90&lt;&gt;"",申込書!$P$90&lt;&gt;"YYYY/MM/DD",$G324&lt;&gt;""),申込書!$P$90,"")</f>
        <v/>
      </c>
      <c r="AJ324" s="81" t="str">
        <f>IF(AND(申込書!$C$90&lt;&gt;"▼プルダウンより選択してください",申込書!$C$90&lt;&gt;"",$G324&lt;&gt;""),申込書!$M$90,"")</f>
        <v/>
      </c>
      <c r="AK324" s="81" t="str">
        <f>IF($AI$3&lt;&gt;"コンテンツなし",IF(AND(申込書!$AH$4="GIGAスクールパック",SUM($P324,$R324)&lt;&gt;0),SUM($P324,$R324),IF(AND(申込書!$AH$4="SKY安心GIGAタブレット",SUM($T324,$V324)&lt;&gt;0),SUM($T324,$V324),"")),"")</f>
        <v/>
      </c>
      <c r="AL324" s="81" t="str">
        <f>IF($AI$3&lt;&gt;"コンテンツなし",IF(AND(申込書!$AH$4="GIGAスクールパック",SUM($Q324,$S324)&lt;&gt;0),SUM($Q324,$S324),IF(AND(申込書!$AH$4="SKY安心GIGAタブレット",SUM($U324,$W324)&lt;&gt;0),SUM($U324,$W324),"")),"")</f>
        <v/>
      </c>
      <c r="AM324" s="157"/>
      <c r="AN324" s="82"/>
      <c r="AO324" s="80" t="str">
        <f>IF(AND(申込書!$C$91&lt;&gt;"▼プルダウンより選択してください",申込書!$C$91&lt;&gt;"",申込書!$P$91&lt;&gt;"YYYY/MM/DD",$G324&lt;&gt;""),申込書!$P$91,"")</f>
        <v/>
      </c>
      <c r="AP324" s="81" t="str">
        <f>IF(AND(申込書!$C$91&lt;&gt;"▼プルダウンより選択してください",申込書!$C$91&lt;&gt;"",$G324&lt;&gt;""),申込書!$M$91,"")</f>
        <v/>
      </c>
      <c r="AQ324" s="81" t="str">
        <f>IF($AO$3&lt;&gt;"コンテンツなし",IF(AND(申込書!$AH$4="GIGAスクールパック",SUM($P324,$R324)&lt;&gt;0),SUM($P324,$R324),IF(AND(申込書!$AH$4="SKY安心GIGAタブレット",SUM($T324,$V324)&lt;&gt;0),SUM($T324,$V324),"")),"")</f>
        <v/>
      </c>
      <c r="AR324" s="81" t="str">
        <f>IF($AO$3&lt;&gt;"コンテンツなし",IF(AND(申込書!$AH$4="GIGAスクールパック",SUM($Q324,$S324)&lt;&gt;0),SUM($Q324,$S324),IF(AND(申込書!$AH$4="SKY安心GIGAタブレット",SUM($U324,$W324)&lt;&gt;0),SUM($U324,$W324),"")),"")</f>
        <v/>
      </c>
      <c r="AS324" s="157"/>
      <c r="AT324" s="82"/>
      <c r="AU324" s="80" t="str">
        <f>IF(AND(申込書!$C$92&lt;&gt;"▼プルダウンより選択してください",申込書!$C$92&lt;&gt;"",申込書!$P$92&lt;&gt;"YYYY/MM/DD",$G324&lt;&gt;""),申込書!$P$92,"")</f>
        <v/>
      </c>
      <c r="AV324" s="81" t="str">
        <f>IF(AND(申込書!$C$92&lt;&gt;"▼プルダウンより選択してください",申込書!$C$92&lt;&gt;"",$G324&lt;&gt;""),申込書!$M$92,"")</f>
        <v/>
      </c>
      <c r="AW324" s="81" t="str">
        <f>IF($AU$3&lt;&gt;"コンテンツなし",IF(AND(申込書!$AH$4="GIGAスクールパック",SUM($P324,$R324)&lt;&gt;0),SUM($P324,$R324),IF(AND(申込書!$AH$4="SKY安心GIGAタブレット",SUM($T324,$V324)&lt;&gt;0),SUM($T324,$V324),"")),"")</f>
        <v/>
      </c>
      <c r="AX324" s="81" t="str">
        <f>IF($AU$3&lt;&gt;"コンテンツなし",IF(AND(申込書!$AH$4="GIGAスクールパック",SUM($Q324,$S324)&lt;&gt;0),SUM($Q324,$S324),IF(AND(申込書!$AH$4="SKY安心GIGAタブレット",SUM($U324,$W324)&lt;&gt;0),SUM($U324,$W324),"")),"")</f>
        <v/>
      </c>
      <c r="AY324" s="157"/>
      <c r="AZ324" s="82"/>
      <c r="BA324" s="80" t="str">
        <f>IF(AND(申込書!$C$93&lt;&gt;"▼プルダウンより選択してください",申込書!$C$93&lt;&gt;"",申込書!$P$93&lt;&gt;"YYYY/MM/DD",$G324&lt;&gt;""),申込書!$P$93,"")</f>
        <v/>
      </c>
      <c r="BB324" s="81" t="str">
        <f>IF(AND(申込書!$C$93&lt;&gt;"▼プルダウンより選択してください",申込書!$C$93&lt;&gt;"",申込書!$M$93&gt;=1,$G324&lt;&gt;""),申込書!$M$93,"")</f>
        <v/>
      </c>
      <c r="BC324" s="81" t="str">
        <f>IF($BA$3&lt;&gt;"コンテンツなし",IF(AND(申込書!$AH$4="GIGAスクールパック",SUM($P324,$R324)&lt;&gt;0),SUM($P324,$R324),IF(AND(申込書!$AH$4="SKY安心GIGAタブレット",SUM($T324,$V324)&lt;&gt;0),SUM($T324,$V324),"")),"")</f>
        <v/>
      </c>
      <c r="BD324" s="81" t="str">
        <f>IF($BA$3&lt;&gt;"コンテンツなし",IF(AND(申込書!$AH$4="GIGAスクールパック",SUM($Q324,$S324)&lt;&gt;0),SUM($Q324,$S324),IF(AND(申込書!$AH$4="SKY安心GIGAタブレット",SUM($U324,$W324)&lt;&gt;0),SUM($U324,$W324),"")),"")</f>
        <v/>
      </c>
      <c r="BE324" s="157"/>
      <c r="BF324" s="82"/>
      <c r="BG324" s="80" t="str">
        <f>IF(AND(申込書!$C$94&lt;&gt;"▼プルダウンより選択してください",申込書!$C$94&lt;&gt;"",申込書!$P$94&lt;&gt;"YYYY/MM/DD",$G324&lt;&gt;""),申込書!$P$94,"")</f>
        <v/>
      </c>
      <c r="BH324" s="81" t="str">
        <f>IF(AND(申込書!$C$94&lt;&gt;"▼プルダウンより選択してください",申込書!$C$94&lt;&gt;"",$G324&lt;&gt;""),申込書!$M$94,"")</f>
        <v/>
      </c>
      <c r="BI324" s="81" t="str">
        <f>IF($BG$3&lt;&gt;"コンテンツなし",IF(AND(申込書!$AH$4="GIGAスクールパック",SUM($P324,$R324)&lt;&gt;0),SUM($P324,$R324),IF(AND(申込書!$AH$4="SKY安心GIGAタブレット",SUM($T324,$V324)&lt;&gt;0),SUM($T324,$V324),"")),"")</f>
        <v/>
      </c>
      <c r="BJ324" s="81" t="str">
        <f>IF($BG$3&lt;&gt;"コンテンツなし",IF(AND(申込書!$AH$4="GIGAスクールパック",SUM($Q324,$S324)&lt;&gt;0),SUM($Q324,$S324),IF(AND(申込書!$AH$4="SKY安心GIGAタブレット",SUM($U324,$W324)&lt;&gt;0),SUM($U324,$W324),"")),"")</f>
        <v/>
      </c>
      <c r="BK324" s="157"/>
      <c r="BL324" s="82"/>
      <c r="BM324" s="80" t="str">
        <f>IF(AND(申込書!$C$95&lt;&gt;"▼プルダウンより選択してください",申込書!$C$95&lt;&gt;"",申込書!$P$95&lt;&gt;"YYYY/MM/DD",$G324&lt;&gt;""),申込書!$P$95,"")</f>
        <v/>
      </c>
      <c r="BN324" s="81" t="str">
        <f>IF(AND(申込書!$C$95&lt;&gt;"▼プルダウンより選択してください",申込書!$C$95&lt;&gt;"",$G324&lt;&gt;""),申込書!$M$95,"")</f>
        <v/>
      </c>
      <c r="BO324" s="81" t="str">
        <f>IF($BM$3&lt;&gt;"コンテンツなし",IF(AND(申込書!$AH$4="GIGAスクールパック",SUM($P324,$R324)&lt;&gt;0),SUM($P324,$R324),IF(AND(申込書!$AH$4="SKY安心GIGAタブレット",SUM($T324,$V324)&lt;&gt;0),SUM($T324,$V324),"")),"")</f>
        <v/>
      </c>
      <c r="BP324" s="81" t="str">
        <f>IF($BM$3&lt;&gt;"コンテンツなし",IF(AND(申込書!$AH$4="GIGAスクールパック",SUM($Q324,$S324)&lt;&gt;0),SUM($Q324,$S324),IF(AND(申込書!$AH$4="SKY安心GIGAタブレット",SUM($U324,$W324)&lt;&gt;0),SUM($U324,$W324),"")),"")</f>
        <v/>
      </c>
      <c r="BQ324" s="157"/>
      <c r="BR324" s="82"/>
      <c r="BS324" s="80" t="str">
        <f>IF(AND(申込書!$C$96&lt;&gt;"▼プルダウンより選択してください",申込書!$C$96&lt;&gt;"",申込書!$P$96&lt;&gt;"YYYY/MM/DD",$G324&lt;&gt;""),申込書!$P$96,"")</f>
        <v/>
      </c>
      <c r="BT324" s="81" t="str">
        <f>IF(AND(申込書!$C$96&lt;&gt;"▼プルダウンより選択してください",申込書!$C$96&lt;&gt;"",$G324&lt;&gt;""),申込書!$M$96,"")</f>
        <v/>
      </c>
      <c r="BU324" s="81" t="str">
        <f>IF($BS$3&lt;&gt;"コンテンツなし",IF(AND(申込書!$AH$4="GIGAスクールパック",SUM($P324,$R324)&lt;&gt;0),SUM($P324,$R324),IF(AND(申込書!$AH$4="SKY安心GIGAタブレット",SUM($T324,$V324)&lt;&gt;0),SUM($T324,$V324),"")),"")</f>
        <v/>
      </c>
      <c r="BV324" s="81" t="str">
        <f>IF($BS$3&lt;&gt;"コンテンツなし",IF(AND(申込書!$AH$4="GIGAスクールパック",SUM($Q324,$S324)&lt;&gt;0),SUM($Q324,$S324),IF(AND(申込書!$AH$4="SKY安心GIGAタブレット",SUM($U324,$W324)&lt;&gt;0),SUM($U324,$W324),"")),"")</f>
        <v/>
      </c>
      <c r="BW324" s="157"/>
      <c r="BX324" s="82"/>
      <c r="BY324" s="80" t="str">
        <f>IF(AND(申込書!$C$97&lt;&gt;"▼プルダウンより選択してください",申込書!$C$97&lt;&gt;"",申込書!$P$97&lt;&gt;"YYYY/MM/DD",$G324&lt;&gt;""),申込書!$P$97,"")</f>
        <v/>
      </c>
      <c r="BZ324" s="81" t="str">
        <f>IF(AND(申込書!$C$97&lt;&gt;"▼プルダウンより選択してください",申込書!$C$97&lt;&gt;"",$G324&lt;&gt;""),申込書!$M$97,"")</f>
        <v/>
      </c>
      <c r="CA324" s="81" t="str">
        <f>IF($BY$3&lt;&gt;"コンテンツなし",IF(AND(申込書!$AH$4="GIGAスクールパック",SUM($P324,$R324)&lt;&gt;0),SUM($P324,$R324),IF(AND(申込書!$AH$4="SKY安心GIGAタブレット",SUM($T324,$V324)&lt;&gt;0),SUM($T324,$V324),"")),"")</f>
        <v/>
      </c>
      <c r="CB324" s="81" t="str">
        <f>IF($BY$3&lt;&gt;"コンテンツなし",IF(AND(申込書!$AH$4="GIGAスクールパック",SUM($Q324,$S324)&lt;&gt;0),SUM($Q324,$S324),IF(AND(申込書!$AH$4="SKY安心GIGAタブレット",SUM($U324,$W324)&lt;&gt;0),SUM($U324,$W324),"")),"")</f>
        <v/>
      </c>
      <c r="CC324" s="157"/>
      <c r="CD324" s="82"/>
      <c r="CE324" s="80" t="str">
        <f>IF(AND(申込書!$C$98&lt;&gt;"▼プルダウンより選択してください",申込書!$C$98&lt;&gt;"",申込書!$P$98&lt;&gt;"YYYY/MM/DD",$G324&lt;&gt;""),申込書!$P$98,"")</f>
        <v/>
      </c>
      <c r="CF324" s="81" t="str">
        <f>IF(AND(申込書!$C$98&lt;&gt;"▼プルダウンより選択してください",申込書!$C$98&lt;&gt;"",$G324&lt;&gt;""),申込書!$M$98,"")</f>
        <v/>
      </c>
      <c r="CG324" s="81" t="str">
        <f>IF($CE$3&lt;&gt;"コンテンツなし",IF(AND(申込書!$AH$4="GIGAスクールパック",SUM($P324,$R324)&lt;&gt;0),SUM($P324,$R324),IF(AND(申込書!$AH$4="SKY安心GIGAタブレット",SUM($T324,$V324)&lt;&gt;0),SUM($T324,$V324),"")),"")</f>
        <v/>
      </c>
      <c r="CH324" s="81" t="str">
        <f>IF($CE$3&lt;&gt;"コンテンツなし",IF(AND(申込書!$AH$4="GIGAスクールパック",SUM($Q324,$S324)&lt;&gt;0),SUM($Q324,$S324),IF(AND(申込書!$AH$4="SKY安心GIGAタブレット",SUM($U324,$W324)&lt;&gt;0),SUM($U324,$W324),"")),"")</f>
        <v/>
      </c>
      <c r="CI324" s="157"/>
      <c r="CJ324" s="82"/>
      <c r="CK324" s="80" t="str">
        <f>IF(AND(申込書!$C$99&lt;&gt;"▼プルダウンより選択してください",申込書!$C$99&lt;&gt;"",申込書!$P$99&lt;&gt;"YYYY/MM/DD",$G324&lt;&gt;""),申込書!$P$99,"")</f>
        <v/>
      </c>
      <c r="CL324" s="81" t="str">
        <f>IF(AND(申込書!$C$99&lt;&gt;"▼プルダウンより選択してください",申込書!$C$99&lt;&gt;"",$G324&lt;&gt;""),申込書!$M$99,"")</f>
        <v/>
      </c>
      <c r="CM324" s="81" t="str">
        <f>IF($CK$3&lt;&gt;"コンテンツなし",IF(AND(申込書!$AH$4="GIGAスクールパック",SUM($P324,$R324)&lt;&gt;0),SUM($P324,$R324),IF(AND(申込書!$AH$4="SKY安心GIGAタブレット",SUM($T324,$V324)&lt;&gt;0),SUM($T324,$V324),"")),"")</f>
        <v/>
      </c>
      <c r="CN324" s="81" t="str">
        <f>IF($CK$3&lt;&gt;"コンテンツなし",IF(AND(申込書!$AH$4="GIGAスクールパック",SUM($Q324,$S324)&lt;&gt;0),SUM($Q324,$S324),IF(AND(申込書!$AH$4="SKY安心GIGAタブレット",SUM($U324,$W324)&lt;&gt;0),SUM($U324,$W324),"")),"")</f>
        <v/>
      </c>
      <c r="CO324" s="157"/>
      <c r="CP324" s="82"/>
      <c r="CQ324" s="80" t="str">
        <f>IF(AND(申込書!$C$100&lt;&gt;"▼プルダウンより選択してください",申込書!$C$100&lt;&gt;"",申込書!$P$100&lt;&gt;"YYYY/MM/DD",$G324&lt;&gt;""),申込書!$P$100,"")</f>
        <v/>
      </c>
      <c r="CR324" s="81" t="str">
        <f>IF(AND(申込書!$C$100&lt;&gt;"▼プルダウンより選択してください",申込書!$C$100&lt;&gt;"",$G324&lt;&gt;""),申込書!$M$100,"")</f>
        <v/>
      </c>
      <c r="CS324" s="81" t="str">
        <f>IF($CQ$3&lt;&gt;"コンテンツなし",IF(AND(申込書!$AH$4="GIGAスクールパック",SUM($P324,$R324)&lt;&gt;0),SUM($P324,$R324),IF(AND(申込書!$AH$4="SKY安心GIGAタブレット",SUM($T324,$V324)&lt;&gt;0),SUM($T324,$V324),"")),"")</f>
        <v/>
      </c>
      <c r="CT324" s="81" t="str">
        <f>IF($CQ$3&lt;&gt;"コンテンツなし",IF(AND(申込書!$AH$4="GIGAスクールパック",SUM($Q324,$S324)&lt;&gt;0),SUM($Q324,$S324),IF(AND(申込書!$AH$4="SKY安心GIGAタブレット",SUM($U324,$W324)&lt;&gt;0),SUM($U324,$W324),"")),"")</f>
        <v/>
      </c>
      <c r="CU324" s="81"/>
      <c r="CV324" s="82"/>
      <c r="CW324" s="80" t="str">
        <f>IF(AND(申込書!$C$101&lt;&gt;"▼プルダウンより選択してください",申込書!$C$101&lt;&gt;"",申込書!$P$101&lt;&gt;"YYYY/MM/DD",$G324&lt;&gt;""),申込書!$P$101,"")</f>
        <v/>
      </c>
      <c r="CX324" s="81" t="str">
        <f>IF(AND(申込書!$C$101&lt;&gt;"▼プルダウンより選択してください",申込書!$C$101&lt;&gt;"",$G324&lt;&gt;""),申込書!$M$101,"")</f>
        <v/>
      </c>
      <c r="CY324" s="81" t="str">
        <f>IF($CW$3&lt;&gt;"コンテンツなし",IF(AND(申込書!$AH$4="GIGAスクールパック",SUM($P324,$R324)&lt;&gt;0),SUM($P324,$R324),IF(AND(申込書!$AH$4="SKY安心GIGAタブレット",SUM($T324,$V324)&lt;&gt;0),SUM($T324,$V324),"")),"")</f>
        <v/>
      </c>
      <c r="CZ324" s="81" t="str">
        <f>IF($CW$3&lt;&gt;"コンテンツなし",IF(AND(申込書!$AH$4="GIGAスクールパック",SUM($Q324,$S324)&lt;&gt;0),SUM($Q324,$S324),IF(AND(申込書!$AH$4="SKY安心GIGAタブレット",SUM($U324,$W324)&lt;&gt;0),SUM($U324,$W324),"")),"")</f>
        <v/>
      </c>
      <c r="DA324" s="81"/>
      <c r="DB324" s="82"/>
      <c r="DC324" s="80" t="str">
        <f>IF(AND(申込書!$C$102&lt;&gt;"▼プルダウンより選択してください",申込書!$C$102&lt;&gt;"",申込書!$P$102&lt;&gt;"YYYY/MM/DD",$G324&lt;&gt;""),申込書!$P$102,"")</f>
        <v/>
      </c>
      <c r="DD324" s="81" t="str">
        <f>IF(AND(申込書!$C$102&lt;&gt;"▼プルダウンより選択してください",申込書!$C$102&lt;&gt;"",$G324&lt;&gt;""),申込書!$M$102,"")</f>
        <v/>
      </c>
      <c r="DE324" s="81" t="str">
        <f>IF($DC$3&lt;&gt;"コンテンツなし",IF(AND(申込書!$AH$4="GIGAスクールパック",SUM($P324,$R324)&lt;&gt;0),SUM($P324,$R324),IF(AND(申込書!$AH$4="SKY安心GIGAタブレット",SUM($T324,$V324)&lt;&gt;0),SUM($T324,$V324),"")),"")</f>
        <v/>
      </c>
      <c r="DF324" s="81" t="str">
        <f>IF($DC$3&lt;&gt;"コンテンツなし",IF(AND(申込書!$AH$4="GIGAスクールパック",SUM($Q324,$S324)&lt;&gt;0),SUM($Q324,$S324),IF(AND(申込書!$AH$4="SKY安心GIGAタブレット",SUM($U324,$W324)&lt;&gt;0),SUM($U324,$W324),"")),"")</f>
        <v/>
      </c>
      <c r="DG324" s="81"/>
      <c r="DH324" s="82"/>
      <c r="DI324" s="80" t="str">
        <f>IF(AND(申込書!$C$103&lt;&gt;"▼プルダウンより選択してください",申込書!$C$103&lt;&gt;"",申込書!$P$103&lt;&gt;"YYYY/MM/DD",$G324&lt;&gt;""),申込書!$P$103,"")</f>
        <v/>
      </c>
      <c r="DJ324" s="81" t="str">
        <f>IF(AND(申込書!$C$103&lt;&gt;"▼プルダウンより選択してください",申込書!$C$103&lt;&gt;"",$G324&lt;&gt;""),申込書!$M$103,"")</f>
        <v/>
      </c>
      <c r="DK324" s="81" t="str">
        <f>IF($DI$3&lt;&gt;"コンテンツなし",IF(AND(申込書!$AH$4="GIGAスクールパック",SUM($P324,$R324)&lt;&gt;0),SUM($P324,$R324),IF(AND(申込書!$AH$4="SKY安心GIGAタブレット",SUM($T324,$V324)&lt;&gt;0),SUM($T324,$V324),"")),"")</f>
        <v/>
      </c>
      <c r="DL324" s="81" t="str">
        <f>IF($DI$3&lt;&gt;"コンテンツなし",IF(AND(申込書!$AH$4="GIGAスクールパック",SUM($Q324,$S324)&lt;&gt;0),SUM($Q324,$S324),IF(AND(申込書!$AH$4="SKY安心GIGAタブレット",SUM($U324,$W324)&lt;&gt;0),SUM($U324,$W324),"")),"")</f>
        <v/>
      </c>
      <c r="DM324" s="81"/>
      <c r="DN324" s="82"/>
      <c r="DO324" s="80" t="str">
        <f>IF(AND(申込書!$C$104&lt;&gt;"▼プルダウンより選択してください",申込書!$C$104&lt;&gt;"",申込書!$P$104&lt;&gt;"YYYY/MM/DD",$G324&lt;&gt;""),申込書!$P$104,"")</f>
        <v/>
      </c>
      <c r="DP324" s="81" t="str">
        <f>IF(AND(申込書!$C$104&lt;&gt;"▼プルダウンより選択してください",申込書!$C$104&lt;&gt;"",$G324&lt;&gt;""),申込書!$M$104,"")</f>
        <v/>
      </c>
      <c r="DQ324" s="81" t="str">
        <f>IF($DO$3&lt;&gt;"コンテンツなし",IF(AND(申込書!$AH$4="GIGAスクールパック",SUM($P324,$R324)&lt;&gt;0),SUM($P324,$R324),IF(AND(申込書!$AH$4="SKY安心GIGAタブレット",SUM($T324,$V324)&lt;&gt;0),SUM($T324,$V324),"")),"")</f>
        <v/>
      </c>
      <c r="DR324" s="81" t="str">
        <f>IF($DO$3&lt;&gt;"コンテンツなし",IF(AND(申込書!$AH$4="GIGAスクールパック",SUM($Q324,$S324)&lt;&gt;0),SUM($Q324,$S324),IF(AND(申込書!$AH$4="SKY安心GIGAタブレット",SUM($U324,$W324)&lt;&gt;0),SUM($U324,$W324),"")),"")</f>
        <v/>
      </c>
      <c r="DS324" s="81"/>
      <c r="DT324" s="82"/>
      <c r="DU324" s="80" t="str">
        <f>IF(AND(申込書!$C$105&lt;&gt;"▼プルダウンより選択してください",申込書!$C$105&lt;&gt;"",申込書!$P$105&lt;&gt;"YYYY/MM/DD",$G324&lt;&gt;""),申込書!$P$105,"")</f>
        <v/>
      </c>
      <c r="DV324" s="81" t="str">
        <f>IF(AND(申込書!$C$105&lt;&gt;"▼プルダウンより選択してください",申込書!$C$105&lt;&gt;"",$G324&lt;&gt;""),申込書!$M$105,"")</f>
        <v/>
      </c>
      <c r="DW324" s="81" t="str">
        <f>IF($DU$3&lt;&gt;"コンテンツなし",IF(AND(申込書!$AH$4="GIGAスクールパック",SUM($P324,$R324)&lt;&gt;0),SUM($P324,$R324),IF(AND(申込書!$AH$4="SKY安心GIGAタブレット",SUM($T324,$V324)&lt;&gt;0),SUM($T324,$V324),"")),"")</f>
        <v/>
      </c>
      <c r="DX324" s="81" t="str">
        <f>IF($DU$3&lt;&gt;"コンテンツなし",IF(AND(申込書!$AH$4="GIGAスクールパック",SUM($Q324,$S324)&lt;&gt;0),SUM($Q324,$S324),IF(AND(申込書!$AH$4="SKY安心GIGAタブレット",SUM($U324,$W324)&lt;&gt;0),SUM($U324,$W324),"")),"")</f>
        <v/>
      </c>
      <c r="DY324" s="157"/>
      <c r="DZ324" s="82"/>
      <c r="EA324" s="80" t="str">
        <f>IF(AND(申込書!$C$106&lt;&gt;"▼プルダウンより選択してください",申込書!$C$106&lt;&gt;"",申込書!$P$106&lt;&gt;"YYYY/MM/DD",$G324&lt;&gt;""),申込書!$P$106,"")</f>
        <v/>
      </c>
      <c r="EB324" s="81" t="str">
        <f>IF(AND(申込書!$C$106&lt;&gt;"▼プルダウンより選択してください",申込書!$C$106&lt;&gt;"",$G324&lt;&gt;""),申込書!$M$106,"")</f>
        <v/>
      </c>
      <c r="EC324" s="81" t="str">
        <f>IF($EA$3&lt;&gt;"コンテンツなし",IF(AND(申込書!$AH$4="GIGAスクールパック",SUM($P324,$R324)&lt;&gt;0),SUM($P324,$R324),IF(AND(申込書!$AH$4="SKY安心GIGAタブレット",SUM($T324,$V324)&lt;&gt;0),SUM($T324,$V324),"")),"")</f>
        <v/>
      </c>
      <c r="ED324" s="81" t="str">
        <f>IF($EA$3&lt;&gt;"コンテンツなし",IF(AND(申込書!$AH$4="GIGAスクールパック",SUM($Q324,$S324)&lt;&gt;0),SUM($Q324,$S324),IF(AND(申込書!$AH$4="SKY安心GIGAタブレット",SUM($U324,$W324)&lt;&gt;0),SUM($U324,$W324),"")),"")</f>
        <v/>
      </c>
      <c r="EE324" s="157"/>
      <c r="EF324" s="82"/>
      <c r="EG324" s="80" t="str">
        <f>IF(AND(申込書!$C$107&lt;&gt;"▼プルダウンより選択してください",申込書!$C$107&lt;&gt;"",申込書!$P$107&lt;&gt;"YYYY/MM/DD",$G324&lt;&gt;""),申込書!$P$107,"")</f>
        <v/>
      </c>
      <c r="EH324" s="81" t="str">
        <f>IF(AND(申込書!$C$107&lt;&gt;"▼プルダウンより選択してください",申込書!$C$107&lt;&gt;"",$G324&lt;&gt;""),申込書!$M$107,"")</f>
        <v/>
      </c>
      <c r="EI324" s="81" t="str">
        <f>IF($EG$3&lt;&gt;"コンテンツなし",IF(AND(申込書!$AH$4="GIGAスクールパック",SUM($P324,$R324)&lt;&gt;0),SUM($P324,$R324),IF(AND(申込書!$AH$4="SKY安心GIGAタブレット",SUM($T324,$V324)&lt;&gt;0),SUM($T324,$V324),"")),"")</f>
        <v/>
      </c>
      <c r="EJ324" s="81" t="str">
        <f>IF($EG$3&lt;&gt;"コンテンツなし",IF(AND(申込書!$AH$4="GIGAスクールパック",SUM($Q324,$S324)&lt;&gt;0),SUM($Q324,$S324),IF(AND(申込書!$AH$4="SKY安心GIGAタブレット",SUM($U324,$W324)&lt;&gt;0),SUM($U324,$W324),"")),"")</f>
        <v/>
      </c>
      <c r="EK324" s="157"/>
      <c r="EL324" s="82"/>
      <c r="EM324" s="80" t="str">
        <f>IF(AND(申込書!$C$108&lt;&gt;"▼プルダウンより選択してください",申込書!$C$108&lt;&gt;"",申込書!$P$108&lt;&gt;"YYYY/MM/DD",$G324&lt;&gt;""),申込書!$P$108,"")</f>
        <v/>
      </c>
      <c r="EN324" s="81" t="str">
        <f>IF(AND(申込書!$C$108&lt;&gt;"▼プルダウンより選択してください",申込書!$C$108&lt;&gt;"",$G324&lt;&gt;""),申込書!$M$108,"")</f>
        <v/>
      </c>
      <c r="EO324" s="81" t="str">
        <f>IF($EM$3&lt;&gt;"コンテンツなし",IF(AND(申込書!$AH$4="GIGAスクールパック",SUM($P324,$R324)&lt;&gt;0),SUM($P324,$R324),IF(AND(申込書!$AH$4="SKY安心GIGAタブレット",SUM($T324,$V324)&lt;&gt;0),SUM($T324,$V324),"")),"")</f>
        <v/>
      </c>
      <c r="EP324" s="81" t="str">
        <f>IF($EM$3&lt;&gt;"コンテンツなし",IF(AND(申込書!$AH$4="GIGAスクールパック",SUM($Q324,$S324)&lt;&gt;0),SUM($Q324,$S324),IF(AND(申込書!$AH$4="SKY安心GIGAタブレット",SUM($U324,$W324)&lt;&gt;0),SUM($U324,$W324),"")),"")</f>
        <v/>
      </c>
      <c r="EQ324" s="157"/>
      <c r="ER324" s="82"/>
      <c r="ES324" s="80" t="str">
        <f>IF(AND(申込書!$C$109&lt;&gt;"▼プルダウンより選択してください",申込書!$C$109&lt;&gt;"",申込書!$P$109&lt;&gt;"YYYY/MM/DD",$G324&lt;&gt;""),申込書!$P$109,"")</f>
        <v/>
      </c>
      <c r="ET324" s="81" t="str">
        <f>IF(AND(申込書!$C$109&lt;&gt;"▼プルダウンより選択してください",申込書!$C$109&lt;&gt;"",$G324&lt;&gt;""),申込書!$M$109,"")</f>
        <v/>
      </c>
      <c r="EU324" s="81" t="str">
        <f>IF($ES$3&lt;&gt;"コンテンツなし",IF(AND(申込書!$AH$4="GIGAスクールパック",SUM($P324,$R324)&lt;&gt;0),SUM($P324,$R324),IF(AND(申込書!$AH$4="SKY安心GIGAタブレット",SUM($T324,$V324)&lt;&gt;0),SUM($T324,$V324),"")),"")</f>
        <v/>
      </c>
      <c r="EV324" s="81" t="str">
        <f>IF($ES$3&lt;&gt;"コンテンツなし",IF(AND(申込書!$AH$4="GIGAスクールパック",SUM($Q324,$S324)&lt;&gt;0),SUM($Q324,$S324),IF(AND(申込書!$AH$4="SKY安心GIGAタブレット",SUM($U324,$W324)&lt;&gt;0),SUM($U324,$W324),"")),"")</f>
        <v/>
      </c>
      <c r="EW324" s="157"/>
      <c r="EX324" s="82"/>
      <c r="EY324" s="80" t="str">
        <f>IF(AND(申込書!$C$110&lt;&gt;"▼プルダウンより選択してください",申込書!$C$110&lt;&gt;"",申込書!$P$110&lt;&gt;"YYYY/MM/DD",$G324&lt;&gt;""),申込書!$P$110,"")</f>
        <v/>
      </c>
      <c r="EZ324" s="81" t="str">
        <f>IF(AND(申込書!$C$110&lt;&gt;"▼プルダウンより選択してください",申込書!$C$110&lt;&gt;"",$G324&lt;&gt;""),申込書!$M$110,"")</f>
        <v/>
      </c>
      <c r="FA324" s="81" t="str">
        <f>IF($EY$3&lt;&gt;"コンテンツなし",IF(AND(申込書!$AH$4="GIGAスクールパック",SUM($P324,$R324)&lt;&gt;0),SUM($P324,$R324),IF(AND(申込書!$AH$4="SKY安心GIGAタブレット",SUM($T324,$V324)&lt;&gt;0),SUM($T324,$V324),"")),"")</f>
        <v/>
      </c>
      <c r="FB324" s="81" t="str">
        <f>IF($EY$3&lt;&gt;"コンテンツなし",IF(AND(申込書!$AH$4="GIGAスクールパック",SUM($Q324,$S324)&lt;&gt;0),SUM($Q324,$S324),IF(AND(申込書!$AH$4="SKY安心GIGAタブレット",SUM($U324,$W324)&lt;&gt;0),SUM($U324,$W324),"")),"")</f>
        <v/>
      </c>
      <c r="FC324" s="157"/>
      <c r="FD324" s="82"/>
      <c r="FE324" s="80" t="str">
        <f>IF(AND(申込書!$C$111&lt;&gt;"▼プルダウンより選択してください",申込書!$C$111&lt;&gt;"",申込書!$P$111&lt;&gt;"YYYY/MM/DD",$G324&lt;&gt;""),申込書!$P$111,"")</f>
        <v/>
      </c>
      <c r="FF324" s="81" t="str">
        <f>IF(AND(申込書!$C$111&lt;&gt;"▼プルダウンより選択してください",申込書!$C$111&lt;&gt;"",$G324&lt;&gt;""),申込書!$M$111,"")</f>
        <v/>
      </c>
      <c r="FG324" s="81" t="str">
        <f>IF($FE$3&lt;&gt;"コンテンツなし",IF(AND(申込書!$AH$4="GIGAスクールパック",SUM($P324,$R324)&lt;&gt;0),SUM($P324,$R324),IF(AND(申込書!$AH$4="SKY安心GIGAタブレット",SUM($T324,$V324)&lt;&gt;0),SUM($T324,$V324),"")),"")</f>
        <v/>
      </c>
      <c r="FH324" s="81" t="str">
        <f>IF($FE$3&lt;&gt;"コンテンツなし",IF(AND(申込書!$AH$4="GIGAスクールパック",SUM($Q324,$S324)&lt;&gt;0),SUM($Q324,$S324),IF(AND(申込書!$AH$4="SKY安心GIGAタブレット",SUM($U324,$W324)&lt;&gt;0),SUM($U324,$W324),"")),"")</f>
        <v/>
      </c>
      <c r="FI324" s="157"/>
      <c r="FJ324" s="82"/>
      <c r="FK324" s="80" t="str">
        <f>IF(AND(申込書!$C$112&lt;&gt;"▼プルダウンより選択してください",申込書!$C$112&lt;&gt;"",申込書!$P$112&lt;&gt;"YYYY/MM/DD",$G324&lt;&gt;""),申込書!$P$112,"")</f>
        <v/>
      </c>
      <c r="FL324" s="81" t="str">
        <f>IF(AND(申込書!$C$112&lt;&gt;"▼プルダウンより選択してください",申込書!$C$112&lt;&gt;"",$G324&lt;&gt;""),申込書!$M$112,"")</f>
        <v/>
      </c>
      <c r="FM324" s="81" t="str">
        <f>IF($FK$3&lt;&gt;"コンテンツなし",IF(AND(申込書!$AH$4="GIGAスクールパック",SUM($P324,$R324)&lt;&gt;0),SUM($P324,$R324),IF(AND(申込書!$AH$4="SKY安心GIGAタブレット",SUM($T324,$V324)&lt;&gt;0),SUM($T324,$V324),"")),"")</f>
        <v/>
      </c>
      <c r="FN324" s="81" t="str">
        <f>IF($FK$3&lt;&gt;"コンテンツなし",IF(AND(申込書!$AH$4="GIGAスクールパック",SUM($Q324,$S324)&lt;&gt;0),SUM($Q324,$S324),IF(AND(申込書!$AH$4="SKY安心GIGAタブレット",SUM($U324,$W324)&lt;&gt;0),SUM($U324,$W324),"")),"")</f>
        <v/>
      </c>
      <c r="FO324" s="157"/>
      <c r="FP324" s="82"/>
      <c r="FQ324" s="80" t="str">
        <f>IF(AND(申込書!$C$113&lt;&gt;"▼プルダウンより選択してください",申込書!$C$113&lt;&gt;"",申込書!$P$113&lt;&gt;"YYYY/MM/DD",$G324&lt;&gt;""),申込書!$P$113,"")</f>
        <v/>
      </c>
      <c r="FR324" s="81" t="str">
        <f>IF(AND(申込書!$C$113&lt;&gt;"▼プルダウンより選択してください",申込書!$C$113&lt;&gt;"",$G324&lt;&gt;""),申込書!$M$113,"")</f>
        <v/>
      </c>
      <c r="FS324" s="81" t="str">
        <f>IF($FQ$3&lt;&gt;"コンテンツなし",IF(AND(申込書!$AH$4="GIGAスクールパック",SUM($P324,$R324)&lt;&gt;0),SUM($P324,$R324),IF(AND(申込書!$AH$4="SKY安心GIGAタブレット",SUM($T324,$V324)&lt;&gt;0),SUM($T324,$V324),"")),"")</f>
        <v/>
      </c>
      <c r="FT324" s="81" t="str">
        <f>IF($FQ$3&lt;&gt;"コンテンツなし",IF(AND(申込書!$AH$4="GIGAスクールパック",SUM($Q324,$S324)&lt;&gt;0),SUM($Q324,$S324),IF(AND(申込書!$AH$4="SKY安心GIGAタブレット",SUM($U324,$W324)&lt;&gt;0),SUM($U324,$W324),"")),"")</f>
        <v/>
      </c>
      <c r="FU324" s="157"/>
      <c r="FV324" s="82"/>
      <c r="FW324" s="80" t="str">
        <f>IF(AND(申込書!$C$114&lt;&gt;"▼プルダウンより選択してください",申込書!$C$114&lt;&gt;"",申込書!$P$114&lt;&gt;"YYYY/MM/DD",$G324&lt;&gt;""),申込書!$P$114,"")</f>
        <v/>
      </c>
      <c r="FX324" s="81" t="str">
        <f>IF(AND(申込書!$C$114&lt;&gt;"▼プルダウンより選択してください",申込書!$C$114&lt;&gt;"",$G324&lt;&gt;""),申込書!$M$114,"")</f>
        <v/>
      </c>
      <c r="FY324" s="81" t="str">
        <f>IF($FW$3&lt;&gt;"コンテンツなし",IF(AND(申込書!$AH$4="GIGAスクールパック",SUM($P324,$R324)&lt;&gt;0),SUM($P324,$R324),IF(AND(申込書!$AH$4="SKY安心GIGAタブレット",SUM($T324,$V324)&lt;&gt;0),SUM($T324,$V324),"")),"")</f>
        <v/>
      </c>
      <c r="FZ324" s="81" t="str">
        <f>IF($FW$3&lt;&gt;"コンテンツなし",IF(AND(申込書!$AH$4="GIGAスクールパック",SUM($Q324,$S324)&lt;&gt;0),SUM($Q324,$S324),IF(AND(申込書!$AH$4="SKY安心GIGAタブレット",SUM($U324,$W324)&lt;&gt;0),SUM($U324,$W324),"")),"")</f>
        <v/>
      </c>
      <c r="GA324" s="157"/>
      <c r="GB324" s="82"/>
      <c r="GC324" s="80" t="str">
        <f>IF(AND(申込書!$C$115&lt;&gt;"▼プルダウンより選択してください",申込書!$C$115&lt;&gt;"",申込書!$P$115&lt;&gt;"YYYY/MM/DD",$G324&lt;&gt;""),申込書!$P$115,"")</f>
        <v/>
      </c>
      <c r="GD324" s="81" t="str">
        <f>IF(AND(申込書!$C$115&lt;&gt;"▼プルダウンより選択してください",申込書!$C$115&lt;&gt;"",$G324&lt;&gt;""),申込書!$M$115,"")</f>
        <v/>
      </c>
      <c r="GE324" s="81" t="str">
        <f>IF($GC$3&lt;&gt;"コンテンツなし",IF(AND(申込書!$AH$4="GIGAスクールパック",SUM($P324,$R324)&lt;&gt;0),SUM($P324,$R324),IF(AND(申込書!$AH$4="SKY安心GIGAタブレット",SUM($T324,$V324)&lt;&gt;0),SUM($T324,$V324),"")),"")</f>
        <v/>
      </c>
      <c r="GF324" s="81" t="str">
        <f>IF($GC$3&lt;&gt;"コンテンツなし",IF(AND(申込書!$AH$4="GIGAスクールパック",SUM($Q324,$S324)&lt;&gt;0),SUM($Q324,$S324),IF(AND(申込書!$AH$4="SKY安心GIGAタブレット",SUM($U324,$W324)&lt;&gt;0),SUM($U324,$W324),"")),"")</f>
        <v/>
      </c>
      <c r="GG324" s="157"/>
      <c r="GH324" s="82"/>
      <c r="GI324" s="80" t="str">
        <f>IF(AND(申込書!$C$116&lt;&gt;"▼プルダウンより選択してください",申込書!$C$116&lt;&gt;"",申込書!$P$116&lt;&gt;"YYYY/MM/DD",$G324&lt;&gt;""),申込書!$P$116,"")</f>
        <v/>
      </c>
      <c r="GJ324" s="81" t="str">
        <f>IF(AND(申込書!$C$116&lt;&gt;"▼プルダウンより選択してください",申込書!$C$116&lt;&gt;"",$G324&lt;&gt;""),申込書!$M$116,"")</f>
        <v/>
      </c>
      <c r="GK324" s="81" t="str">
        <f>IF($GI$3&lt;&gt;"コンテンツなし",IF(AND(申込書!$AH$4="GIGAスクールパック",SUM($P324,$R324)&lt;&gt;0),SUM($P324,$R324),IF(AND(申込書!$AH$4="SKY安心GIGAタブレット",SUM($T324,$V324)&lt;&gt;0),SUM($T324,$V324),"")),"")</f>
        <v/>
      </c>
      <c r="GL324" s="81" t="str">
        <f>IF($GI$3&lt;&gt;"コンテンツなし",IF(AND(申込書!$AH$4="GIGAスクールパック",SUM($Q324,$S324)&lt;&gt;0),SUM($Q324,$S324),IF(AND(申込書!$AH$4="SKY安心GIGAタブレット",SUM($U324,$W324)&lt;&gt;0),SUM($U324,$W324),"")),"")</f>
        <v/>
      </c>
      <c r="GM324" s="157"/>
      <c r="GN324" s="82"/>
      <c r="GO324" s="80" t="str">
        <f>IF(AND(申込書!$C$117&lt;&gt;"▼プルダウンより選択してください",申込書!$C$117&lt;&gt;"",申込書!$P$117&lt;&gt;"YYYY/MM/DD",$G324&lt;&gt;""),申込書!$P$117,"")</f>
        <v/>
      </c>
      <c r="GP324" s="81" t="str">
        <f>IF(AND(申込書!$C$117&lt;&gt;"▼プルダウンより選択してください",申込書!$C$117&lt;&gt;"",$G324&lt;&gt;""),申込書!$M$117,"")</f>
        <v/>
      </c>
      <c r="GQ324" s="81" t="str">
        <f>IF($GO$3&lt;&gt;"コンテンツなし",IF(AND(申込書!$AH$4="GIGAスクールパック",SUM($P324,$R324)&lt;&gt;0),SUM($P324,$R324),IF(AND(申込書!$AH$4="SKY安心GIGAタブレット",SUM($T324,$V324)&lt;&gt;0),SUM($T324,$V324),"")),"")</f>
        <v/>
      </c>
      <c r="GR324" s="81" t="str">
        <f>IF($GO$3&lt;&gt;"コンテンツなし",IF(AND(申込書!$AH$4="GIGAスクールパック",SUM($Q324,$S324)&lt;&gt;0),SUM($Q324,$S324),IF(AND(申込書!$AH$4="SKY安心GIGAタブレット",SUM($U324,$W324)&lt;&gt;0),SUM($U324,$W324),"")),"")</f>
        <v/>
      </c>
      <c r="GS324" s="157"/>
      <c r="GT324" s="82"/>
      <c r="GU324" s="80" t="str">
        <f>IF(AND(申込書!$C$118&lt;&gt;"▼プルダウンより選択してください",申込書!$C$118&lt;&gt;"",申込書!$P$118&lt;&gt;"YYYY/MM/DD",$G324&lt;&gt;""),申込書!$P$118,"")</f>
        <v/>
      </c>
      <c r="GV324" s="81" t="str">
        <f>IF(AND(申込書!$C$118&lt;&gt;"▼プルダウンより選択してください",申込書!$C$118&lt;&gt;"",$G324&lt;&gt;""),申込書!$M$118,"")</f>
        <v/>
      </c>
      <c r="GW324" s="81" t="str">
        <f>IF($GU$3&lt;&gt;"コンテンツなし",IF(AND(申込書!$AH$4="GIGAスクールパック",SUM($P324,$R324)&lt;&gt;0),SUM($P324,$R324),IF(AND(申込書!$AH$4="SKY安心GIGAタブレット",SUM($T324,$V324)&lt;&gt;0),SUM($T324,$V324),"")),"")</f>
        <v/>
      </c>
      <c r="GX324" s="81" t="str">
        <f>IF($GU$3&lt;&gt;"コンテンツなし",IF(AND(申込書!$AH$4="GIGAスクールパック",SUM($Q324,$S324)&lt;&gt;0),SUM($Q324,$S324),IF(AND(申込書!$AH$4="SKY安心GIGAタブレット",SUM($U324,$W324)&lt;&gt;0),SUM($U324,$W324),"")),"")</f>
        <v/>
      </c>
      <c r="GY324" s="157"/>
      <c r="GZ324" s="82"/>
      <c r="HA324" s="80" t="str">
        <f>IF(AND(申込書!$C$119&lt;&gt;"▼プルダウンより選択してください",申込書!$C$119&lt;&gt;"",申込書!$P$119&lt;&gt;"YYYY/MM/DD",$G324&lt;&gt;""),申込書!$P$119,"")</f>
        <v/>
      </c>
      <c r="HB324" s="81" t="str">
        <f>IF(AND(申込書!$C$119&lt;&gt;"▼プルダウンより選択してください",申込書!$C$119&lt;&gt;"",$G324&lt;&gt;""),申込書!$M$119,"")</f>
        <v/>
      </c>
      <c r="HC324" s="81" t="str">
        <f>IF($HA$3&lt;&gt;"コンテンツなし",IF(AND(申込書!$AH$4="GIGAスクールパック",SUM($P324,$R324)&lt;&gt;0),SUM($P324,$R324),IF(AND(申込書!$AH$4="SKY安心GIGAタブレット",SUM($T324,$V324)&lt;&gt;0),SUM($T324,$V324),"")),"")</f>
        <v/>
      </c>
      <c r="HD324" s="81" t="str">
        <f>IF($HA$3&lt;&gt;"コンテンツなし",IF(AND(申込書!$AH$4="GIGAスクールパック",SUM($Q324,$S324)&lt;&gt;0),SUM($Q324,$S324),IF(AND(申込書!$AH$4="SKY安心GIGAタブレット",SUM($U324,$W324)&lt;&gt;0),SUM($U324,$W324),"")),"")</f>
        <v/>
      </c>
      <c r="HE324" s="157"/>
      <c r="HF324" s="82"/>
      <c r="HG324" s="83"/>
    </row>
    <row r="325" spans="2:215" ht="26.85" customHeight="1">
      <c r="B325" s="62">
        <f t="shared" si="4"/>
        <v>320</v>
      </c>
      <c r="C325" s="63"/>
      <c r="D325" s="64"/>
      <c r="E325" s="207"/>
      <c r="F325" s="65"/>
      <c r="G325" s="66"/>
      <c r="H325" s="67"/>
      <c r="I325" s="68"/>
      <c r="J325" s="69"/>
      <c r="K325" s="70"/>
      <c r="L325" s="71"/>
      <c r="M325" s="72"/>
      <c r="N325" s="73"/>
      <c r="O325" s="74"/>
      <c r="P325" s="179"/>
      <c r="Q325" s="180"/>
      <c r="R325" s="180"/>
      <c r="S325" s="181"/>
      <c r="T325" s="179"/>
      <c r="U325" s="180"/>
      <c r="V325" s="182"/>
      <c r="W325" s="181"/>
      <c r="X325" s="75"/>
      <c r="Y325" s="76"/>
      <c r="Z325" s="77"/>
      <c r="AA325" s="78"/>
      <c r="AB325" s="79"/>
      <c r="AC325" s="79"/>
      <c r="AD325" s="79"/>
      <c r="AE325" s="77"/>
      <c r="AF325" s="139"/>
      <c r="AG325" s="139"/>
      <c r="AH325" s="139"/>
      <c r="AI325" s="80" t="str">
        <f>IF(AND(申込書!$C$90&lt;&gt;"▼プルダウンより選択してください",申込書!$C$90&lt;&gt;"",申込書!$P$90&lt;&gt;"YYYY/MM/DD",$G325&lt;&gt;""),申込書!$P$90,"")</f>
        <v/>
      </c>
      <c r="AJ325" s="81" t="str">
        <f>IF(AND(申込書!$C$90&lt;&gt;"▼プルダウンより選択してください",申込書!$C$90&lt;&gt;"",$G325&lt;&gt;""),申込書!$M$90,"")</f>
        <v/>
      </c>
      <c r="AK325" s="81" t="str">
        <f>IF($AI$3&lt;&gt;"コンテンツなし",IF(AND(申込書!$AH$4="GIGAスクールパック",SUM($P325,$R325)&lt;&gt;0),SUM($P325,$R325),IF(AND(申込書!$AH$4="SKY安心GIGAタブレット",SUM($T325,$V325)&lt;&gt;0),SUM($T325,$V325),"")),"")</f>
        <v/>
      </c>
      <c r="AL325" s="81" t="str">
        <f>IF($AI$3&lt;&gt;"コンテンツなし",IF(AND(申込書!$AH$4="GIGAスクールパック",SUM($Q325,$S325)&lt;&gt;0),SUM($Q325,$S325),IF(AND(申込書!$AH$4="SKY安心GIGAタブレット",SUM($U325,$W325)&lt;&gt;0),SUM($U325,$W325),"")),"")</f>
        <v/>
      </c>
      <c r="AM325" s="157"/>
      <c r="AN325" s="82"/>
      <c r="AO325" s="80" t="str">
        <f>IF(AND(申込書!$C$91&lt;&gt;"▼プルダウンより選択してください",申込書!$C$91&lt;&gt;"",申込書!$P$91&lt;&gt;"YYYY/MM/DD",$G325&lt;&gt;""),申込書!$P$91,"")</f>
        <v/>
      </c>
      <c r="AP325" s="81" t="str">
        <f>IF(AND(申込書!$C$91&lt;&gt;"▼プルダウンより選択してください",申込書!$C$91&lt;&gt;"",$G325&lt;&gt;""),申込書!$M$91,"")</f>
        <v/>
      </c>
      <c r="AQ325" s="81" t="str">
        <f>IF($AO$3&lt;&gt;"コンテンツなし",IF(AND(申込書!$AH$4="GIGAスクールパック",SUM($P325,$R325)&lt;&gt;0),SUM($P325,$R325),IF(AND(申込書!$AH$4="SKY安心GIGAタブレット",SUM($T325,$V325)&lt;&gt;0),SUM($T325,$V325),"")),"")</f>
        <v/>
      </c>
      <c r="AR325" s="81" t="str">
        <f>IF($AO$3&lt;&gt;"コンテンツなし",IF(AND(申込書!$AH$4="GIGAスクールパック",SUM($Q325,$S325)&lt;&gt;0),SUM($Q325,$S325),IF(AND(申込書!$AH$4="SKY安心GIGAタブレット",SUM($U325,$W325)&lt;&gt;0),SUM($U325,$W325),"")),"")</f>
        <v/>
      </c>
      <c r="AS325" s="157"/>
      <c r="AT325" s="82"/>
      <c r="AU325" s="80" t="str">
        <f>IF(AND(申込書!$C$92&lt;&gt;"▼プルダウンより選択してください",申込書!$C$92&lt;&gt;"",申込書!$P$92&lt;&gt;"YYYY/MM/DD",$G325&lt;&gt;""),申込書!$P$92,"")</f>
        <v/>
      </c>
      <c r="AV325" s="81" t="str">
        <f>IF(AND(申込書!$C$92&lt;&gt;"▼プルダウンより選択してください",申込書!$C$92&lt;&gt;"",$G325&lt;&gt;""),申込書!$M$92,"")</f>
        <v/>
      </c>
      <c r="AW325" s="81" t="str">
        <f>IF($AU$3&lt;&gt;"コンテンツなし",IF(AND(申込書!$AH$4="GIGAスクールパック",SUM($P325,$R325)&lt;&gt;0),SUM($P325,$R325),IF(AND(申込書!$AH$4="SKY安心GIGAタブレット",SUM($T325,$V325)&lt;&gt;0),SUM($T325,$V325),"")),"")</f>
        <v/>
      </c>
      <c r="AX325" s="81" t="str">
        <f>IF($AU$3&lt;&gt;"コンテンツなし",IF(AND(申込書!$AH$4="GIGAスクールパック",SUM($Q325,$S325)&lt;&gt;0),SUM($Q325,$S325),IF(AND(申込書!$AH$4="SKY安心GIGAタブレット",SUM($U325,$W325)&lt;&gt;0),SUM($U325,$W325),"")),"")</f>
        <v/>
      </c>
      <c r="AY325" s="157"/>
      <c r="AZ325" s="82"/>
      <c r="BA325" s="80" t="str">
        <f>IF(AND(申込書!$C$93&lt;&gt;"▼プルダウンより選択してください",申込書!$C$93&lt;&gt;"",申込書!$P$93&lt;&gt;"YYYY/MM/DD",$G325&lt;&gt;""),申込書!$P$93,"")</f>
        <v/>
      </c>
      <c r="BB325" s="81" t="str">
        <f>IF(AND(申込書!$C$93&lt;&gt;"▼プルダウンより選択してください",申込書!$C$93&lt;&gt;"",申込書!$M$93&gt;=1,$G325&lt;&gt;""),申込書!$M$93,"")</f>
        <v/>
      </c>
      <c r="BC325" s="81" t="str">
        <f>IF($BA$3&lt;&gt;"コンテンツなし",IF(AND(申込書!$AH$4="GIGAスクールパック",SUM($P325,$R325)&lt;&gt;0),SUM($P325,$R325),IF(AND(申込書!$AH$4="SKY安心GIGAタブレット",SUM($T325,$V325)&lt;&gt;0),SUM($T325,$V325),"")),"")</f>
        <v/>
      </c>
      <c r="BD325" s="81" t="str">
        <f>IF($BA$3&lt;&gt;"コンテンツなし",IF(AND(申込書!$AH$4="GIGAスクールパック",SUM($Q325,$S325)&lt;&gt;0),SUM($Q325,$S325),IF(AND(申込書!$AH$4="SKY安心GIGAタブレット",SUM($U325,$W325)&lt;&gt;0),SUM($U325,$W325),"")),"")</f>
        <v/>
      </c>
      <c r="BE325" s="157"/>
      <c r="BF325" s="82"/>
      <c r="BG325" s="80" t="str">
        <f>IF(AND(申込書!$C$94&lt;&gt;"▼プルダウンより選択してください",申込書!$C$94&lt;&gt;"",申込書!$P$94&lt;&gt;"YYYY/MM/DD",$G325&lt;&gt;""),申込書!$P$94,"")</f>
        <v/>
      </c>
      <c r="BH325" s="81" t="str">
        <f>IF(AND(申込書!$C$94&lt;&gt;"▼プルダウンより選択してください",申込書!$C$94&lt;&gt;"",$G325&lt;&gt;""),申込書!$M$94,"")</f>
        <v/>
      </c>
      <c r="BI325" s="81" t="str">
        <f>IF($BG$3&lt;&gt;"コンテンツなし",IF(AND(申込書!$AH$4="GIGAスクールパック",SUM($P325,$R325)&lt;&gt;0),SUM($P325,$R325),IF(AND(申込書!$AH$4="SKY安心GIGAタブレット",SUM($T325,$V325)&lt;&gt;0),SUM($T325,$V325),"")),"")</f>
        <v/>
      </c>
      <c r="BJ325" s="81" t="str">
        <f>IF($BG$3&lt;&gt;"コンテンツなし",IF(AND(申込書!$AH$4="GIGAスクールパック",SUM($Q325,$S325)&lt;&gt;0),SUM($Q325,$S325),IF(AND(申込書!$AH$4="SKY安心GIGAタブレット",SUM($U325,$W325)&lt;&gt;0),SUM($U325,$W325),"")),"")</f>
        <v/>
      </c>
      <c r="BK325" s="157"/>
      <c r="BL325" s="82"/>
      <c r="BM325" s="80" t="str">
        <f>IF(AND(申込書!$C$95&lt;&gt;"▼プルダウンより選択してください",申込書!$C$95&lt;&gt;"",申込書!$P$95&lt;&gt;"YYYY/MM/DD",$G325&lt;&gt;""),申込書!$P$95,"")</f>
        <v/>
      </c>
      <c r="BN325" s="81" t="str">
        <f>IF(AND(申込書!$C$95&lt;&gt;"▼プルダウンより選択してください",申込書!$C$95&lt;&gt;"",$G325&lt;&gt;""),申込書!$M$95,"")</f>
        <v/>
      </c>
      <c r="BO325" s="81" t="str">
        <f>IF($BM$3&lt;&gt;"コンテンツなし",IF(AND(申込書!$AH$4="GIGAスクールパック",SUM($P325,$R325)&lt;&gt;0),SUM($P325,$R325),IF(AND(申込書!$AH$4="SKY安心GIGAタブレット",SUM($T325,$V325)&lt;&gt;0),SUM($T325,$V325),"")),"")</f>
        <v/>
      </c>
      <c r="BP325" s="81" t="str">
        <f>IF($BM$3&lt;&gt;"コンテンツなし",IF(AND(申込書!$AH$4="GIGAスクールパック",SUM($Q325,$S325)&lt;&gt;0),SUM($Q325,$S325),IF(AND(申込書!$AH$4="SKY安心GIGAタブレット",SUM($U325,$W325)&lt;&gt;0),SUM($U325,$W325),"")),"")</f>
        <v/>
      </c>
      <c r="BQ325" s="157"/>
      <c r="BR325" s="82"/>
      <c r="BS325" s="80" t="str">
        <f>IF(AND(申込書!$C$96&lt;&gt;"▼プルダウンより選択してください",申込書!$C$96&lt;&gt;"",申込書!$P$96&lt;&gt;"YYYY/MM/DD",$G325&lt;&gt;""),申込書!$P$96,"")</f>
        <v/>
      </c>
      <c r="BT325" s="81" t="str">
        <f>IF(AND(申込書!$C$96&lt;&gt;"▼プルダウンより選択してください",申込書!$C$96&lt;&gt;"",$G325&lt;&gt;""),申込書!$M$96,"")</f>
        <v/>
      </c>
      <c r="BU325" s="81" t="str">
        <f>IF($BS$3&lt;&gt;"コンテンツなし",IF(AND(申込書!$AH$4="GIGAスクールパック",SUM($P325,$R325)&lt;&gt;0),SUM($P325,$R325),IF(AND(申込書!$AH$4="SKY安心GIGAタブレット",SUM($T325,$V325)&lt;&gt;0),SUM($T325,$V325),"")),"")</f>
        <v/>
      </c>
      <c r="BV325" s="81" t="str">
        <f>IF($BS$3&lt;&gt;"コンテンツなし",IF(AND(申込書!$AH$4="GIGAスクールパック",SUM($Q325,$S325)&lt;&gt;0),SUM($Q325,$S325),IF(AND(申込書!$AH$4="SKY安心GIGAタブレット",SUM($U325,$W325)&lt;&gt;0),SUM($U325,$W325),"")),"")</f>
        <v/>
      </c>
      <c r="BW325" s="157"/>
      <c r="BX325" s="82"/>
      <c r="BY325" s="80" t="str">
        <f>IF(AND(申込書!$C$97&lt;&gt;"▼プルダウンより選択してください",申込書!$C$97&lt;&gt;"",申込書!$P$97&lt;&gt;"YYYY/MM/DD",$G325&lt;&gt;""),申込書!$P$97,"")</f>
        <v/>
      </c>
      <c r="BZ325" s="81" t="str">
        <f>IF(AND(申込書!$C$97&lt;&gt;"▼プルダウンより選択してください",申込書!$C$97&lt;&gt;"",$G325&lt;&gt;""),申込書!$M$97,"")</f>
        <v/>
      </c>
      <c r="CA325" s="81" t="str">
        <f>IF($BY$3&lt;&gt;"コンテンツなし",IF(AND(申込書!$AH$4="GIGAスクールパック",SUM($P325,$R325)&lt;&gt;0),SUM($P325,$R325),IF(AND(申込書!$AH$4="SKY安心GIGAタブレット",SUM($T325,$V325)&lt;&gt;0),SUM($T325,$V325),"")),"")</f>
        <v/>
      </c>
      <c r="CB325" s="81" t="str">
        <f>IF($BY$3&lt;&gt;"コンテンツなし",IF(AND(申込書!$AH$4="GIGAスクールパック",SUM($Q325,$S325)&lt;&gt;0),SUM($Q325,$S325),IF(AND(申込書!$AH$4="SKY安心GIGAタブレット",SUM($U325,$W325)&lt;&gt;0),SUM($U325,$W325),"")),"")</f>
        <v/>
      </c>
      <c r="CC325" s="157"/>
      <c r="CD325" s="82"/>
      <c r="CE325" s="80" t="str">
        <f>IF(AND(申込書!$C$98&lt;&gt;"▼プルダウンより選択してください",申込書!$C$98&lt;&gt;"",申込書!$P$98&lt;&gt;"YYYY/MM/DD",$G325&lt;&gt;""),申込書!$P$98,"")</f>
        <v/>
      </c>
      <c r="CF325" s="81" t="str">
        <f>IF(AND(申込書!$C$98&lt;&gt;"▼プルダウンより選択してください",申込書!$C$98&lt;&gt;"",$G325&lt;&gt;""),申込書!$M$98,"")</f>
        <v/>
      </c>
      <c r="CG325" s="81" t="str">
        <f>IF($CE$3&lt;&gt;"コンテンツなし",IF(AND(申込書!$AH$4="GIGAスクールパック",SUM($P325,$R325)&lt;&gt;0),SUM($P325,$R325),IF(AND(申込書!$AH$4="SKY安心GIGAタブレット",SUM($T325,$V325)&lt;&gt;0),SUM($T325,$V325),"")),"")</f>
        <v/>
      </c>
      <c r="CH325" s="81" t="str">
        <f>IF($CE$3&lt;&gt;"コンテンツなし",IF(AND(申込書!$AH$4="GIGAスクールパック",SUM($Q325,$S325)&lt;&gt;0),SUM($Q325,$S325),IF(AND(申込書!$AH$4="SKY安心GIGAタブレット",SUM($U325,$W325)&lt;&gt;0),SUM($U325,$W325),"")),"")</f>
        <v/>
      </c>
      <c r="CI325" s="157"/>
      <c r="CJ325" s="82"/>
      <c r="CK325" s="80" t="str">
        <f>IF(AND(申込書!$C$99&lt;&gt;"▼プルダウンより選択してください",申込書!$C$99&lt;&gt;"",申込書!$P$99&lt;&gt;"YYYY/MM/DD",$G325&lt;&gt;""),申込書!$P$99,"")</f>
        <v/>
      </c>
      <c r="CL325" s="81" t="str">
        <f>IF(AND(申込書!$C$99&lt;&gt;"▼プルダウンより選択してください",申込書!$C$99&lt;&gt;"",$G325&lt;&gt;""),申込書!$M$99,"")</f>
        <v/>
      </c>
      <c r="CM325" s="81" t="str">
        <f>IF($CK$3&lt;&gt;"コンテンツなし",IF(AND(申込書!$AH$4="GIGAスクールパック",SUM($P325,$R325)&lt;&gt;0),SUM($P325,$R325),IF(AND(申込書!$AH$4="SKY安心GIGAタブレット",SUM($T325,$V325)&lt;&gt;0),SUM($T325,$V325),"")),"")</f>
        <v/>
      </c>
      <c r="CN325" s="81" t="str">
        <f>IF($CK$3&lt;&gt;"コンテンツなし",IF(AND(申込書!$AH$4="GIGAスクールパック",SUM($Q325,$S325)&lt;&gt;0),SUM($Q325,$S325),IF(AND(申込書!$AH$4="SKY安心GIGAタブレット",SUM($U325,$W325)&lt;&gt;0),SUM($U325,$W325),"")),"")</f>
        <v/>
      </c>
      <c r="CO325" s="157"/>
      <c r="CP325" s="82"/>
      <c r="CQ325" s="80" t="str">
        <f>IF(AND(申込書!$C$100&lt;&gt;"▼プルダウンより選択してください",申込書!$C$100&lt;&gt;"",申込書!$P$100&lt;&gt;"YYYY/MM/DD",$G325&lt;&gt;""),申込書!$P$100,"")</f>
        <v/>
      </c>
      <c r="CR325" s="81" t="str">
        <f>IF(AND(申込書!$C$100&lt;&gt;"▼プルダウンより選択してください",申込書!$C$100&lt;&gt;"",$G325&lt;&gt;""),申込書!$M$100,"")</f>
        <v/>
      </c>
      <c r="CS325" s="81" t="str">
        <f>IF($CQ$3&lt;&gt;"コンテンツなし",IF(AND(申込書!$AH$4="GIGAスクールパック",SUM($P325,$R325)&lt;&gt;0),SUM($P325,$R325),IF(AND(申込書!$AH$4="SKY安心GIGAタブレット",SUM($T325,$V325)&lt;&gt;0),SUM($T325,$V325),"")),"")</f>
        <v/>
      </c>
      <c r="CT325" s="81" t="str">
        <f>IF($CQ$3&lt;&gt;"コンテンツなし",IF(AND(申込書!$AH$4="GIGAスクールパック",SUM($Q325,$S325)&lt;&gt;0),SUM($Q325,$S325),IF(AND(申込書!$AH$4="SKY安心GIGAタブレット",SUM($U325,$W325)&lt;&gt;0),SUM($U325,$W325),"")),"")</f>
        <v/>
      </c>
      <c r="CU325" s="81"/>
      <c r="CV325" s="82"/>
      <c r="CW325" s="80" t="str">
        <f>IF(AND(申込書!$C$101&lt;&gt;"▼プルダウンより選択してください",申込書!$C$101&lt;&gt;"",申込書!$P$101&lt;&gt;"YYYY/MM/DD",$G325&lt;&gt;""),申込書!$P$101,"")</f>
        <v/>
      </c>
      <c r="CX325" s="81" t="str">
        <f>IF(AND(申込書!$C$101&lt;&gt;"▼プルダウンより選択してください",申込書!$C$101&lt;&gt;"",$G325&lt;&gt;""),申込書!$M$101,"")</f>
        <v/>
      </c>
      <c r="CY325" s="81" t="str">
        <f>IF($CW$3&lt;&gt;"コンテンツなし",IF(AND(申込書!$AH$4="GIGAスクールパック",SUM($P325,$R325)&lt;&gt;0),SUM($P325,$R325),IF(AND(申込書!$AH$4="SKY安心GIGAタブレット",SUM($T325,$V325)&lt;&gt;0),SUM($T325,$V325),"")),"")</f>
        <v/>
      </c>
      <c r="CZ325" s="81" t="str">
        <f>IF($CW$3&lt;&gt;"コンテンツなし",IF(AND(申込書!$AH$4="GIGAスクールパック",SUM($Q325,$S325)&lt;&gt;0),SUM($Q325,$S325),IF(AND(申込書!$AH$4="SKY安心GIGAタブレット",SUM($U325,$W325)&lt;&gt;0),SUM($U325,$W325),"")),"")</f>
        <v/>
      </c>
      <c r="DA325" s="81"/>
      <c r="DB325" s="82"/>
      <c r="DC325" s="80" t="str">
        <f>IF(AND(申込書!$C$102&lt;&gt;"▼プルダウンより選択してください",申込書!$C$102&lt;&gt;"",申込書!$P$102&lt;&gt;"YYYY/MM/DD",$G325&lt;&gt;""),申込書!$P$102,"")</f>
        <v/>
      </c>
      <c r="DD325" s="81" t="str">
        <f>IF(AND(申込書!$C$102&lt;&gt;"▼プルダウンより選択してください",申込書!$C$102&lt;&gt;"",$G325&lt;&gt;""),申込書!$M$102,"")</f>
        <v/>
      </c>
      <c r="DE325" s="81" t="str">
        <f>IF($DC$3&lt;&gt;"コンテンツなし",IF(AND(申込書!$AH$4="GIGAスクールパック",SUM($P325,$R325)&lt;&gt;0),SUM($P325,$R325),IF(AND(申込書!$AH$4="SKY安心GIGAタブレット",SUM($T325,$V325)&lt;&gt;0),SUM($T325,$V325),"")),"")</f>
        <v/>
      </c>
      <c r="DF325" s="81" t="str">
        <f>IF($DC$3&lt;&gt;"コンテンツなし",IF(AND(申込書!$AH$4="GIGAスクールパック",SUM($Q325,$S325)&lt;&gt;0),SUM($Q325,$S325),IF(AND(申込書!$AH$4="SKY安心GIGAタブレット",SUM($U325,$W325)&lt;&gt;0),SUM($U325,$W325),"")),"")</f>
        <v/>
      </c>
      <c r="DG325" s="81"/>
      <c r="DH325" s="82"/>
      <c r="DI325" s="80" t="str">
        <f>IF(AND(申込書!$C$103&lt;&gt;"▼プルダウンより選択してください",申込書!$C$103&lt;&gt;"",申込書!$P$103&lt;&gt;"YYYY/MM/DD",$G325&lt;&gt;""),申込書!$P$103,"")</f>
        <v/>
      </c>
      <c r="DJ325" s="81" t="str">
        <f>IF(AND(申込書!$C$103&lt;&gt;"▼プルダウンより選択してください",申込書!$C$103&lt;&gt;"",$G325&lt;&gt;""),申込書!$M$103,"")</f>
        <v/>
      </c>
      <c r="DK325" s="81" t="str">
        <f>IF($DI$3&lt;&gt;"コンテンツなし",IF(AND(申込書!$AH$4="GIGAスクールパック",SUM($P325,$R325)&lt;&gt;0),SUM($P325,$R325),IF(AND(申込書!$AH$4="SKY安心GIGAタブレット",SUM($T325,$V325)&lt;&gt;0),SUM($T325,$V325),"")),"")</f>
        <v/>
      </c>
      <c r="DL325" s="81" t="str">
        <f>IF($DI$3&lt;&gt;"コンテンツなし",IF(AND(申込書!$AH$4="GIGAスクールパック",SUM($Q325,$S325)&lt;&gt;0),SUM($Q325,$S325),IF(AND(申込書!$AH$4="SKY安心GIGAタブレット",SUM($U325,$W325)&lt;&gt;0),SUM($U325,$W325),"")),"")</f>
        <v/>
      </c>
      <c r="DM325" s="81"/>
      <c r="DN325" s="82"/>
      <c r="DO325" s="80" t="str">
        <f>IF(AND(申込書!$C$104&lt;&gt;"▼プルダウンより選択してください",申込書!$C$104&lt;&gt;"",申込書!$P$104&lt;&gt;"YYYY/MM/DD",$G325&lt;&gt;""),申込書!$P$104,"")</f>
        <v/>
      </c>
      <c r="DP325" s="81" t="str">
        <f>IF(AND(申込書!$C$104&lt;&gt;"▼プルダウンより選択してください",申込書!$C$104&lt;&gt;"",$G325&lt;&gt;""),申込書!$M$104,"")</f>
        <v/>
      </c>
      <c r="DQ325" s="81" t="str">
        <f>IF($DO$3&lt;&gt;"コンテンツなし",IF(AND(申込書!$AH$4="GIGAスクールパック",SUM($P325,$R325)&lt;&gt;0),SUM($P325,$R325),IF(AND(申込書!$AH$4="SKY安心GIGAタブレット",SUM($T325,$V325)&lt;&gt;0),SUM($T325,$V325),"")),"")</f>
        <v/>
      </c>
      <c r="DR325" s="81" t="str">
        <f>IF($DO$3&lt;&gt;"コンテンツなし",IF(AND(申込書!$AH$4="GIGAスクールパック",SUM($Q325,$S325)&lt;&gt;0),SUM($Q325,$S325),IF(AND(申込書!$AH$4="SKY安心GIGAタブレット",SUM($U325,$W325)&lt;&gt;0),SUM($U325,$W325),"")),"")</f>
        <v/>
      </c>
      <c r="DS325" s="81"/>
      <c r="DT325" s="82"/>
      <c r="DU325" s="80" t="str">
        <f>IF(AND(申込書!$C$105&lt;&gt;"▼プルダウンより選択してください",申込書!$C$105&lt;&gt;"",申込書!$P$105&lt;&gt;"YYYY/MM/DD",$G325&lt;&gt;""),申込書!$P$105,"")</f>
        <v/>
      </c>
      <c r="DV325" s="81" t="str">
        <f>IF(AND(申込書!$C$105&lt;&gt;"▼プルダウンより選択してください",申込書!$C$105&lt;&gt;"",$G325&lt;&gt;""),申込書!$M$105,"")</f>
        <v/>
      </c>
      <c r="DW325" s="81" t="str">
        <f>IF($DU$3&lt;&gt;"コンテンツなし",IF(AND(申込書!$AH$4="GIGAスクールパック",SUM($P325,$R325)&lt;&gt;0),SUM($P325,$R325),IF(AND(申込書!$AH$4="SKY安心GIGAタブレット",SUM($T325,$V325)&lt;&gt;0),SUM($T325,$V325),"")),"")</f>
        <v/>
      </c>
      <c r="DX325" s="81" t="str">
        <f>IF($DU$3&lt;&gt;"コンテンツなし",IF(AND(申込書!$AH$4="GIGAスクールパック",SUM($Q325,$S325)&lt;&gt;0),SUM($Q325,$S325),IF(AND(申込書!$AH$4="SKY安心GIGAタブレット",SUM($U325,$W325)&lt;&gt;0),SUM($U325,$W325),"")),"")</f>
        <v/>
      </c>
      <c r="DY325" s="157"/>
      <c r="DZ325" s="82"/>
      <c r="EA325" s="80" t="str">
        <f>IF(AND(申込書!$C$106&lt;&gt;"▼プルダウンより選択してください",申込書!$C$106&lt;&gt;"",申込書!$P$106&lt;&gt;"YYYY/MM/DD",$G325&lt;&gt;""),申込書!$P$106,"")</f>
        <v/>
      </c>
      <c r="EB325" s="81" t="str">
        <f>IF(AND(申込書!$C$106&lt;&gt;"▼プルダウンより選択してください",申込書!$C$106&lt;&gt;"",$G325&lt;&gt;""),申込書!$M$106,"")</f>
        <v/>
      </c>
      <c r="EC325" s="81" t="str">
        <f>IF($EA$3&lt;&gt;"コンテンツなし",IF(AND(申込書!$AH$4="GIGAスクールパック",SUM($P325,$R325)&lt;&gt;0),SUM($P325,$R325),IF(AND(申込書!$AH$4="SKY安心GIGAタブレット",SUM($T325,$V325)&lt;&gt;0),SUM($T325,$V325),"")),"")</f>
        <v/>
      </c>
      <c r="ED325" s="81" t="str">
        <f>IF($EA$3&lt;&gt;"コンテンツなし",IF(AND(申込書!$AH$4="GIGAスクールパック",SUM($Q325,$S325)&lt;&gt;0),SUM($Q325,$S325),IF(AND(申込書!$AH$4="SKY安心GIGAタブレット",SUM($U325,$W325)&lt;&gt;0),SUM($U325,$W325),"")),"")</f>
        <v/>
      </c>
      <c r="EE325" s="157"/>
      <c r="EF325" s="82"/>
      <c r="EG325" s="80" t="str">
        <f>IF(AND(申込書!$C$107&lt;&gt;"▼プルダウンより選択してください",申込書!$C$107&lt;&gt;"",申込書!$P$107&lt;&gt;"YYYY/MM/DD",$G325&lt;&gt;""),申込書!$P$107,"")</f>
        <v/>
      </c>
      <c r="EH325" s="81" t="str">
        <f>IF(AND(申込書!$C$107&lt;&gt;"▼プルダウンより選択してください",申込書!$C$107&lt;&gt;"",$G325&lt;&gt;""),申込書!$M$107,"")</f>
        <v/>
      </c>
      <c r="EI325" s="81" t="str">
        <f>IF($EG$3&lt;&gt;"コンテンツなし",IF(AND(申込書!$AH$4="GIGAスクールパック",SUM($P325,$R325)&lt;&gt;0),SUM($P325,$R325),IF(AND(申込書!$AH$4="SKY安心GIGAタブレット",SUM($T325,$V325)&lt;&gt;0),SUM($T325,$V325),"")),"")</f>
        <v/>
      </c>
      <c r="EJ325" s="81" t="str">
        <f>IF($EG$3&lt;&gt;"コンテンツなし",IF(AND(申込書!$AH$4="GIGAスクールパック",SUM($Q325,$S325)&lt;&gt;0),SUM($Q325,$S325),IF(AND(申込書!$AH$4="SKY安心GIGAタブレット",SUM($U325,$W325)&lt;&gt;0),SUM($U325,$W325),"")),"")</f>
        <v/>
      </c>
      <c r="EK325" s="157"/>
      <c r="EL325" s="82"/>
      <c r="EM325" s="80" t="str">
        <f>IF(AND(申込書!$C$108&lt;&gt;"▼プルダウンより選択してください",申込書!$C$108&lt;&gt;"",申込書!$P$108&lt;&gt;"YYYY/MM/DD",$G325&lt;&gt;""),申込書!$P$108,"")</f>
        <v/>
      </c>
      <c r="EN325" s="81" t="str">
        <f>IF(AND(申込書!$C$108&lt;&gt;"▼プルダウンより選択してください",申込書!$C$108&lt;&gt;"",$G325&lt;&gt;""),申込書!$M$108,"")</f>
        <v/>
      </c>
      <c r="EO325" s="81" t="str">
        <f>IF($EM$3&lt;&gt;"コンテンツなし",IF(AND(申込書!$AH$4="GIGAスクールパック",SUM($P325,$R325)&lt;&gt;0),SUM($P325,$R325),IF(AND(申込書!$AH$4="SKY安心GIGAタブレット",SUM($T325,$V325)&lt;&gt;0),SUM($T325,$V325),"")),"")</f>
        <v/>
      </c>
      <c r="EP325" s="81" t="str">
        <f>IF($EM$3&lt;&gt;"コンテンツなし",IF(AND(申込書!$AH$4="GIGAスクールパック",SUM($Q325,$S325)&lt;&gt;0),SUM($Q325,$S325),IF(AND(申込書!$AH$4="SKY安心GIGAタブレット",SUM($U325,$W325)&lt;&gt;0),SUM($U325,$W325),"")),"")</f>
        <v/>
      </c>
      <c r="EQ325" s="157"/>
      <c r="ER325" s="82"/>
      <c r="ES325" s="80" t="str">
        <f>IF(AND(申込書!$C$109&lt;&gt;"▼プルダウンより選択してください",申込書!$C$109&lt;&gt;"",申込書!$P$109&lt;&gt;"YYYY/MM/DD",$G325&lt;&gt;""),申込書!$P$109,"")</f>
        <v/>
      </c>
      <c r="ET325" s="81" t="str">
        <f>IF(AND(申込書!$C$109&lt;&gt;"▼プルダウンより選択してください",申込書!$C$109&lt;&gt;"",$G325&lt;&gt;""),申込書!$M$109,"")</f>
        <v/>
      </c>
      <c r="EU325" s="81" t="str">
        <f>IF($ES$3&lt;&gt;"コンテンツなし",IF(AND(申込書!$AH$4="GIGAスクールパック",SUM($P325,$R325)&lt;&gt;0),SUM($P325,$R325),IF(AND(申込書!$AH$4="SKY安心GIGAタブレット",SUM($T325,$V325)&lt;&gt;0),SUM($T325,$V325),"")),"")</f>
        <v/>
      </c>
      <c r="EV325" s="81" t="str">
        <f>IF($ES$3&lt;&gt;"コンテンツなし",IF(AND(申込書!$AH$4="GIGAスクールパック",SUM($Q325,$S325)&lt;&gt;0),SUM($Q325,$S325),IF(AND(申込書!$AH$4="SKY安心GIGAタブレット",SUM($U325,$W325)&lt;&gt;0),SUM($U325,$W325),"")),"")</f>
        <v/>
      </c>
      <c r="EW325" s="157"/>
      <c r="EX325" s="82"/>
      <c r="EY325" s="80" t="str">
        <f>IF(AND(申込書!$C$110&lt;&gt;"▼プルダウンより選択してください",申込書!$C$110&lt;&gt;"",申込書!$P$110&lt;&gt;"YYYY/MM/DD",$G325&lt;&gt;""),申込書!$P$110,"")</f>
        <v/>
      </c>
      <c r="EZ325" s="81" t="str">
        <f>IF(AND(申込書!$C$110&lt;&gt;"▼プルダウンより選択してください",申込書!$C$110&lt;&gt;"",$G325&lt;&gt;""),申込書!$M$110,"")</f>
        <v/>
      </c>
      <c r="FA325" s="81" t="str">
        <f>IF($EY$3&lt;&gt;"コンテンツなし",IF(AND(申込書!$AH$4="GIGAスクールパック",SUM($P325,$R325)&lt;&gt;0),SUM($P325,$R325),IF(AND(申込書!$AH$4="SKY安心GIGAタブレット",SUM($T325,$V325)&lt;&gt;0),SUM($T325,$V325),"")),"")</f>
        <v/>
      </c>
      <c r="FB325" s="81" t="str">
        <f>IF($EY$3&lt;&gt;"コンテンツなし",IF(AND(申込書!$AH$4="GIGAスクールパック",SUM($Q325,$S325)&lt;&gt;0),SUM($Q325,$S325),IF(AND(申込書!$AH$4="SKY安心GIGAタブレット",SUM($U325,$W325)&lt;&gt;0),SUM($U325,$W325),"")),"")</f>
        <v/>
      </c>
      <c r="FC325" s="157"/>
      <c r="FD325" s="82"/>
      <c r="FE325" s="80" t="str">
        <f>IF(AND(申込書!$C$111&lt;&gt;"▼プルダウンより選択してください",申込書!$C$111&lt;&gt;"",申込書!$P$111&lt;&gt;"YYYY/MM/DD",$G325&lt;&gt;""),申込書!$P$111,"")</f>
        <v/>
      </c>
      <c r="FF325" s="81" t="str">
        <f>IF(AND(申込書!$C$111&lt;&gt;"▼プルダウンより選択してください",申込書!$C$111&lt;&gt;"",$G325&lt;&gt;""),申込書!$M$111,"")</f>
        <v/>
      </c>
      <c r="FG325" s="81" t="str">
        <f>IF($FE$3&lt;&gt;"コンテンツなし",IF(AND(申込書!$AH$4="GIGAスクールパック",SUM($P325,$R325)&lt;&gt;0),SUM($P325,$R325),IF(AND(申込書!$AH$4="SKY安心GIGAタブレット",SUM($T325,$V325)&lt;&gt;0),SUM($T325,$V325),"")),"")</f>
        <v/>
      </c>
      <c r="FH325" s="81" t="str">
        <f>IF($FE$3&lt;&gt;"コンテンツなし",IF(AND(申込書!$AH$4="GIGAスクールパック",SUM($Q325,$S325)&lt;&gt;0),SUM($Q325,$S325),IF(AND(申込書!$AH$4="SKY安心GIGAタブレット",SUM($U325,$W325)&lt;&gt;0),SUM($U325,$W325),"")),"")</f>
        <v/>
      </c>
      <c r="FI325" s="157"/>
      <c r="FJ325" s="82"/>
      <c r="FK325" s="80" t="str">
        <f>IF(AND(申込書!$C$112&lt;&gt;"▼プルダウンより選択してください",申込書!$C$112&lt;&gt;"",申込書!$P$112&lt;&gt;"YYYY/MM/DD",$G325&lt;&gt;""),申込書!$P$112,"")</f>
        <v/>
      </c>
      <c r="FL325" s="81" t="str">
        <f>IF(AND(申込書!$C$112&lt;&gt;"▼プルダウンより選択してください",申込書!$C$112&lt;&gt;"",$G325&lt;&gt;""),申込書!$M$112,"")</f>
        <v/>
      </c>
      <c r="FM325" s="81" t="str">
        <f>IF($FK$3&lt;&gt;"コンテンツなし",IF(AND(申込書!$AH$4="GIGAスクールパック",SUM($P325,$R325)&lt;&gt;0),SUM($P325,$R325),IF(AND(申込書!$AH$4="SKY安心GIGAタブレット",SUM($T325,$V325)&lt;&gt;0),SUM($T325,$V325),"")),"")</f>
        <v/>
      </c>
      <c r="FN325" s="81" t="str">
        <f>IF($FK$3&lt;&gt;"コンテンツなし",IF(AND(申込書!$AH$4="GIGAスクールパック",SUM($Q325,$S325)&lt;&gt;0),SUM($Q325,$S325),IF(AND(申込書!$AH$4="SKY安心GIGAタブレット",SUM($U325,$W325)&lt;&gt;0),SUM($U325,$W325),"")),"")</f>
        <v/>
      </c>
      <c r="FO325" s="157"/>
      <c r="FP325" s="82"/>
      <c r="FQ325" s="80" t="str">
        <f>IF(AND(申込書!$C$113&lt;&gt;"▼プルダウンより選択してください",申込書!$C$113&lt;&gt;"",申込書!$P$113&lt;&gt;"YYYY/MM/DD",$G325&lt;&gt;""),申込書!$P$113,"")</f>
        <v/>
      </c>
      <c r="FR325" s="81" t="str">
        <f>IF(AND(申込書!$C$113&lt;&gt;"▼プルダウンより選択してください",申込書!$C$113&lt;&gt;"",$G325&lt;&gt;""),申込書!$M$113,"")</f>
        <v/>
      </c>
      <c r="FS325" s="81" t="str">
        <f>IF($FQ$3&lt;&gt;"コンテンツなし",IF(AND(申込書!$AH$4="GIGAスクールパック",SUM($P325,$R325)&lt;&gt;0),SUM($P325,$R325),IF(AND(申込書!$AH$4="SKY安心GIGAタブレット",SUM($T325,$V325)&lt;&gt;0),SUM($T325,$V325),"")),"")</f>
        <v/>
      </c>
      <c r="FT325" s="81" t="str">
        <f>IF($FQ$3&lt;&gt;"コンテンツなし",IF(AND(申込書!$AH$4="GIGAスクールパック",SUM($Q325,$S325)&lt;&gt;0),SUM($Q325,$S325),IF(AND(申込書!$AH$4="SKY安心GIGAタブレット",SUM($U325,$W325)&lt;&gt;0),SUM($U325,$W325),"")),"")</f>
        <v/>
      </c>
      <c r="FU325" s="157"/>
      <c r="FV325" s="82"/>
      <c r="FW325" s="80" t="str">
        <f>IF(AND(申込書!$C$114&lt;&gt;"▼プルダウンより選択してください",申込書!$C$114&lt;&gt;"",申込書!$P$114&lt;&gt;"YYYY/MM/DD",$G325&lt;&gt;""),申込書!$P$114,"")</f>
        <v/>
      </c>
      <c r="FX325" s="81" t="str">
        <f>IF(AND(申込書!$C$114&lt;&gt;"▼プルダウンより選択してください",申込書!$C$114&lt;&gt;"",$G325&lt;&gt;""),申込書!$M$114,"")</f>
        <v/>
      </c>
      <c r="FY325" s="81" t="str">
        <f>IF($FW$3&lt;&gt;"コンテンツなし",IF(AND(申込書!$AH$4="GIGAスクールパック",SUM($P325,$R325)&lt;&gt;0),SUM($P325,$R325),IF(AND(申込書!$AH$4="SKY安心GIGAタブレット",SUM($T325,$V325)&lt;&gt;0),SUM($T325,$V325),"")),"")</f>
        <v/>
      </c>
      <c r="FZ325" s="81" t="str">
        <f>IF($FW$3&lt;&gt;"コンテンツなし",IF(AND(申込書!$AH$4="GIGAスクールパック",SUM($Q325,$S325)&lt;&gt;0),SUM($Q325,$S325),IF(AND(申込書!$AH$4="SKY安心GIGAタブレット",SUM($U325,$W325)&lt;&gt;0),SUM($U325,$W325),"")),"")</f>
        <v/>
      </c>
      <c r="GA325" s="157"/>
      <c r="GB325" s="82"/>
      <c r="GC325" s="80" t="str">
        <f>IF(AND(申込書!$C$115&lt;&gt;"▼プルダウンより選択してください",申込書!$C$115&lt;&gt;"",申込書!$P$115&lt;&gt;"YYYY/MM/DD",$G325&lt;&gt;""),申込書!$P$115,"")</f>
        <v/>
      </c>
      <c r="GD325" s="81" t="str">
        <f>IF(AND(申込書!$C$115&lt;&gt;"▼プルダウンより選択してください",申込書!$C$115&lt;&gt;"",$G325&lt;&gt;""),申込書!$M$115,"")</f>
        <v/>
      </c>
      <c r="GE325" s="81" t="str">
        <f>IF($GC$3&lt;&gt;"コンテンツなし",IF(AND(申込書!$AH$4="GIGAスクールパック",SUM($P325,$R325)&lt;&gt;0),SUM($P325,$R325),IF(AND(申込書!$AH$4="SKY安心GIGAタブレット",SUM($T325,$V325)&lt;&gt;0),SUM($T325,$V325),"")),"")</f>
        <v/>
      </c>
      <c r="GF325" s="81" t="str">
        <f>IF($GC$3&lt;&gt;"コンテンツなし",IF(AND(申込書!$AH$4="GIGAスクールパック",SUM($Q325,$S325)&lt;&gt;0),SUM($Q325,$S325),IF(AND(申込書!$AH$4="SKY安心GIGAタブレット",SUM($U325,$W325)&lt;&gt;0),SUM($U325,$W325),"")),"")</f>
        <v/>
      </c>
      <c r="GG325" s="157"/>
      <c r="GH325" s="82"/>
      <c r="GI325" s="80" t="str">
        <f>IF(AND(申込書!$C$116&lt;&gt;"▼プルダウンより選択してください",申込書!$C$116&lt;&gt;"",申込書!$P$116&lt;&gt;"YYYY/MM/DD",$G325&lt;&gt;""),申込書!$P$116,"")</f>
        <v/>
      </c>
      <c r="GJ325" s="81" t="str">
        <f>IF(AND(申込書!$C$116&lt;&gt;"▼プルダウンより選択してください",申込書!$C$116&lt;&gt;"",$G325&lt;&gt;""),申込書!$M$116,"")</f>
        <v/>
      </c>
      <c r="GK325" s="81" t="str">
        <f>IF($GI$3&lt;&gt;"コンテンツなし",IF(AND(申込書!$AH$4="GIGAスクールパック",SUM($P325,$R325)&lt;&gt;0),SUM($P325,$R325),IF(AND(申込書!$AH$4="SKY安心GIGAタブレット",SUM($T325,$V325)&lt;&gt;0),SUM($T325,$V325),"")),"")</f>
        <v/>
      </c>
      <c r="GL325" s="81" t="str">
        <f>IF($GI$3&lt;&gt;"コンテンツなし",IF(AND(申込書!$AH$4="GIGAスクールパック",SUM($Q325,$S325)&lt;&gt;0),SUM($Q325,$S325),IF(AND(申込書!$AH$4="SKY安心GIGAタブレット",SUM($U325,$W325)&lt;&gt;0),SUM($U325,$W325),"")),"")</f>
        <v/>
      </c>
      <c r="GM325" s="157"/>
      <c r="GN325" s="82"/>
      <c r="GO325" s="80" t="str">
        <f>IF(AND(申込書!$C$117&lt;&gt;"▼プルダウンより選択してください",申込書!$C$117&lt;&gt;"",申込書!$P$117&lt;&gt;"YYYY/MM/DD",$G325&lt;&gt;""),申込書!$P$117,"")</f>
        <v/>
      </c>
      <c r="GP325" s="81" t="str">
        <f>IF(AND(申込書!$C$117&lt;&gt;"▼プルダウンより選択してください",申込書!$C$117&lt;&gt;"",$G325&lt;&gt;""),申込書!$M$117,"")</f>
        <v/>
      </c>
      <c r="GQ325" s="81" t="str">
        <f>IF($GO$3&lt;&gt;"コンテンツなし",IF(AND(申込書!$AH$4="GIGAスクールパック",SUM($P325,$R325)&lt;&gt;0),SUM($P325,$R325),IF(AND(申込書!$AH$4="SKY安心GIGAタブレット",SUM($T325,$V325)&lt;&gt;0),SUM($T325,$V325),"")),"")</f>
        <v/>
      </c>
      <c r="GR325" s="81" t="str">
        <f>IF($GO$3&lt;&gt;"コンテンツなし",IF(AND(申込書!$AH$4="GIGAスクールパック",SUM($Q325,$S325)&lt;&gt;0),SUM($Q325,$S325),IF(AND(申込書!$AH$4="SKY安心GIGAタブレット",SUM($U325,$W325)&lt;&gt;0),SUM($U325,$W325),"")),"")</f>
        <v/>
      </c>
      <c r="GS325" s="157"/>
      <c r="GT325" s="82"/>
      <c r="GU325" s="80" t="str">
        <f>IF(AND(申込書!$C$118&lt;&gt;"▼プルダウンより選択してください",申込書!$C$118&lt;&gt;"",申込書!$P$118&lt;&gt;"YYYY/MM/DD",$G325&lt;&gt;""),申込書!$P$118,"")</f>
        <v/>
      </c>
      <c r="GV325" s="81" t="str">
        <f>IF(AND(申込書!$C$118&lt;&gt;"▼プルダウンより選択してください",申込書!$C$118&lt;&gt;"",$G325&lt;&gt;""),申込書!$M$118,"")</f>
        <v/>
      </c>
      <c r="GW325" s="81" t="str">
        <f>IF($GU$3&lt;&gt;"コンテンツなし",IF(AND(申込書!$AH$4="GIGAスクールパック",SUM($P325,$R325)&lt;&gt;0),SUM($P325,$R325),IF(AND(申込書!$AH$4="SKY安心GIGAタブレット",SUM($T325,$V325)&lt;&gt;0),SUM($T325,$V325),"")),"")</f>
        <v/>
      </c>
      <c r="GX325" s="81" t="str">
        <f>IF($GU$3&lt;&gt;"コンテンツなし",IF(AND(申込書!$AH$4="GIGAスクールパック",SUM($Q325,$S325)&lt;&gt;0),SUM($Q325,$S325),IF(AND(申込書!$AH$4="SKY安心GIGAタブレット",SUM($U325,$W325)&lt;&gt;0),SUM($U325,$W325),"")),"")</f>
        <v/>
      </c>
      <c r="GY325" s="157"/>
      <c r="GZ325" s="82"/>
      <c r="HA325" s="80" t="str">
        <f>IF(AND(申込書!$C$119&lt;&gt;"▼プルダウンより選択してください",申込書!$C$119&lt;&gt;"",申込書!$P$119&lt;&gt;"YYYY/MM/DD",$G325&lt;&gt;""),申込書!$P$119,"")</f>
        <v/>
      </c>
      <c r="HB325" s="81" t="str">
        <f>IF(AND(申込書!$C$119&lt;&gt;"▼プルダウンより選択してください",申込書!$C$119&lt;&gt;"",$G325&lt;&gt;""),申込書!$M$119,"")</f>
        <v/>
      </c>
      <c r="HC325" s="81" t="str">
        <f>IF($HA$3&lt;&gt;"コンテンツなし",IF(AND(申込書!$AH$4="GIGAスクールパック",SUM($P325,$R325)&lt;&gt;0),SUM($P325,$R325),IF(AND(申込書!$AH$4="SKY安心GIGAタブレット",SUM($T325,$V325)&lt;&gt;0),SUM($T325,$V325),"")),"")</f>
        <v/>
      </c>
      <c r="HD325" s="81" t="str">
        <f>IF($HA$3&lt;&gt;"コンテンツなし",IF(AND(申込書!$AH$4="GIGAスクールパック",SUM($Q325,$S325)&lt;&gt;0),SUM($Q325,$S325),IF(AND(申込書!$AH$4="SKY安心GIGAタブレット",SUM($U325,$W325)&lt;&gt;0),SUM($U325,$W325),"")),"")</f>
        <v/>
      </c>
      <c r="HE325" s="157"/>
      <c r="HF325" s="82"/>
      <c r="HG325" s="83"/>
    </row>
    <row r="326" spans="2:215" ht="26.85" customHeight="1">
      <c r="B326" s="62">
        <f t="shared" si="4"/>
        <v>321</v>
      </c>
      <c r="C326" s="63"/>
      <c r="D326" s="64"/>
      <c r="E326" s="207"/>
      <c r="F326" s="65"/>
      <c r="G326" s="66"/>
      <c r="H326" s="67"/>
      <c r="I326" s="68"/>
      <c r="J326" s="69"/>
      <c r="K326" s="70"/>
      <c r="L326" s="71"/>
      <c r="M326" s="72"/>
      <c r="N326" s="73"/>
      <c r="O326" s="74"/>
      <c r="P326" s="179"/>
      <c r="Q326" s="180"/>
      <c r="R326" s="180"/>
      <c r="S326" s="181"/>
      <c r="T326" s="179"/>
      <c r="U326" s="180"/>
      <c r="V326" s="182"/>
      <c r="W326" s="181"/>
      <c r="X326" s="75"/>
      <c r="Y326" s="76"/>
      <c r="Z326" s="77"/>
      <c r="AA326" s="78"/>
      <c r="AB326" s="79"/>
      <c r="AC326" s="79"/>
      <c r="AD326" s="79"/>
      <c r="AE326" s="77"/>
      <c r="AF326" s="139"/>
      <c r="AG326" s="139"/>
      <c r="AH326" s="139"/>
      <c r="AI326" s="80" t="str">
        <f>IF(AND(申込書!$C$90&lt;&gt;"▼プルダウンより選択してください",申込書!$C$90&lt;&gt;"",申込書!$P$90&lt;&gt;"YYYY/MM/DD",$G326&lt;&gt;""),申込書!$P$90,"")</f>
        <v/>
      </c>
      <c r="AJ326" s="81" t="str">
        <f>IF(AND(申込書!$C$90&lt;&gt;"▼プルダウンより選択してください",申込書!$C$90&lt;&gt;"",$G326&lt;&gt;""),申込書!$M$90,"")</f>
        <v/>
      </c>
      <c r="AK326" s="81" t="str">
        <f>IF($AI$3&lt;&gt;"コンテンツなし",IF(AND(申込書!$AH$4="GIGAスクールパック",SUM($P326,$R326)&lt;&gt;0),SUM($P326,$R326),IF(AND(申込書!$AH$4="SKY安心GIGAタブレット",SUM($T326,$V326)&lt;&gt;0),SUM($T326,$V326),"")),"")</f>
        <v/>
      </c>
      <c r="AL326" s="81" t="str">
        <f>IF($AI$3&lt;&gt;"コンテンツなし",IF(AND(申込書!$AH$4="GIGAスクールパック",SUM($Q326,$S326)&lt;&gt;0),SUM($Q326,$S326),IF(AND(申込書!$AH$4="SKY安心GIGAタブレット",SUM($U326,$W326)&lt;&gt;0),SUM($U326,$W326),"")),"")</f>
        <v/>
      </c>
      <c r="AM326" s="157"/>
      <c r="AN326" s="82"/>
      <c r="AO326" s="80" t="str">
        <f>IF(AND(申込書!$C$91&lt;&gt;"▼プルダウンより選択してください",申込書!$C$91&lt;&gt;"",申込書!$P$91&lt;&gt;"YYYY/MM/DD",$G326&lt;&gt;""),申込書!$P$91,"")</f>
        <v/>
      </c>
      <c r="AP326" s="81" t="str">
        <f>IF(AND(申込書!$C$91&lt;&gt;"▼プルダウンより選択してください",申込書!$C$91&lt;&gt;"",$G326&lt;&gt;""),申込書!$M$91,"")</f>
        <v/>
      </c>
      <c r="AQ326" s="81" t="str">
        <f>IF($AO$3&lt;&gt;"コンテンツなし",IF(AND(申込書!$AH$4="GIGAスクールパック",SUM($P326,$R326)&lt;&gt;0),SUM($P326,$R326),IF(AND(申込書!$AH$4="SKY安心GIGAタブレット",SUM($T326,$V326)&lt;&gt;0),SUM($T326,$V326),"")),"")</f>
        <v/>
      </c>
      <c r="AR326" s="81" t="str">
        <f>IF($AO$3&lt;&gt;"コンテンツなし",IF(AND(申込書!$AH$4="GIGAスクールパック",SUM($Q326,$S326)&lt;&gt;0),SUM($Q326,$S326),IF(AND(申込書!$AH$4="SKY安心GIGAタブレット",SUM($U326,$W326)&lt;&gt;0),SUM($U326,$W326),"")),"")</f>
        <v/>
      </c>
      <c r="AS326" s="157"/>
      <c r="AT326" s="82"/>
      <c r="AU326" s="80" t="str">
        <f>IF(AND(申込書!$C$92&lt;&gt;"▼プルダウンより選択してください",申込書!$C$92&lt;&gt;"",申込書!$P$92&lt;&gt;"YYYY/MM/DD",$G326&lt;&gt;""),申込書!$P$92,"")</f>
        <v/>
      </c>
      <c r="AV326" s="81" t="str">
        <f>IF(AND(申込書!$C$92&lt;&gt;"▼プルダウンより選択してください",申込書!$C$92&lt;&gt;"",$G326&lt;&gt;""),申込書!$M$92,"")</f>
        <v/>
      </c>
      <c r="AW326" s="81" t="str">
        <f>IF($AU$3&lt;&gt;"コンテンツなし",IF(AND(申込書!$AH$4="GIGAスクールパック",SUM($P326,$R326)&lt;&gt;0),SUM($P326,$R326),IF(AND(申込書!$AH$4="SKY安心GIGAタブレット",SUM($T326,$V326)&lt;&gt;0),SUM($T326,$V326),"")),"")</f>
        <v/>
      </c>
      <c r="AX326" s="81" t="str">
        <f>IF($AU$3&lt;&gt;"コンテンツなし",IF(AND(申込書!$AH$4="GIGAスクールパック",SUM($Q326,$S326)&lt;&gt;0),SUM($Q326,$S326),IF(AND(申込書!$AH$4="SKY安心GIGAタブレット",SUM($U326,$W326)&lt;&gt;0),SUM($U326,$W326),"")),"")</f>
        <v/>
      </c>
      <c r="AY326" s="157"/>
      <c r="AZ326" s="82"/>
      <c r="BA326" s="80" t="str">
        <f>IF(AND(申込書!$C$93&lt;&gt;"▼プルダウンより選択してください",申込書!$C$93&lt;&gt;"",申込書!$P$93&lt;&gt;"YYYY/MM/DD",$G326&lt;&gt;""),申込書!$P$93,"")</f>
        <v/>
      </c>
      <c r="BB326" s="81" t="str">
        <f>IF(AND(申込書!$C$93&lt;&gt;"▼プルダウンより選択してください",申込書!$C$93&lt;&gt;"",申込書!$M$93&gt;=1,$G326&lt;&gt;""),申込書!$M$93,"")</f>
        <v/>
      </c>
      <c r="BC326" s="81" t="str">
        <f>IF($BA$3&lt;&gt;"コンテンツなし",IF(AND(申込書!$AH$4="GIGAスクールパック",SUM($P326,$R326)&lt;&gt;0),SUM($P326,$R326),IF(AND(申込書!$AH$4="SKY安心GIGAタブレット",SUM($T326,$V326)&lt;&gt;0),SUM($T326,$V326),"")),"")</f>
        <v/>
      </c>
      <c r="BD326" s="81" t="str">
        <f>IF($BA$3&lt;&gt;"コンテンツなし",IF(AND(申込書!$AH$4="GIGAスクールパック",SUM($Q326,$S326)&lt;&gt;0),SUM($Q326,$S326),IF(AND(申込書!$AH$4="SKY安心GIGAタブレット",SUM($U326,$W326)&lt;&gt;0),SUM($U326,$W326),"")),"")</f>
        <v/>
      </c>
      <c r="BE326" s="157"/>
      <c r="BF326" s="82"/>
      <c r="BG326" s="80" t="str">
        <f>IF(AND(申込書!$C$94&lt;&gt;"▼プルダウンより選択してください",申込書!$C$94&lt;&gt;"",申込書!$P$94&lt;&gt;"YYYY/MM/DD",$G326&lt;&gt;""),申込書!$P$94,"")</f>
        <v/>
      </c>
      <c r="BH326" s="81" t="str">
        <f>IF(AND(申込書!$C$94&lt;&gt;"▼プルダウンより選択してください",申込書!$C$94&lt;&gt;"",$G326&lt;&gt;""),申込書!$M$94,"")</f>
        <v/>
      </c>
      <c r="BI326" s="81" t="str">
        <f>IF($BG$3&lt;&gt;"コンテンツなし",IF(AND(申込書!$AH$4="GIGAスクールパック",SUM($P326,$R326)&lt;&gt;0),SUM($P326,$R326),IF(AND(申込書!$AH$4="SKY安心GIGAタブレット",SUM($T326,$V326)&lt;&gt;0),SUM($T326,$V326),"")),"")</f>
        <v/>
      </c>
      <c r="BJ326" s="81" t="str">
        <f>IF($BG$3&lt;&gt;"コンテンツなし",IF(AND(申込書!$AH$4="GIGAスクールパック",SUM($Q326,$S326)&lt;&gt;0),SUM($Q326,$S326),IF(AND(申込書!$AH$4="SKY安心GIGAタブレット",SUM($U326,$W326)&lt;&gt;0),SUM($U326,$W326),"")),"")</f>
        <v/>
      </c>
      <c r="BK326" s="157"/>
      <c r="BL326" s="82"/>
      <c r="BM326" s="80" t="str">
        <f>IF(AND(申込書!$C$95&lt;&gt;"▼プルダウンより選択してください",申込書!$C$95&lt;&gt;"",申込書!$P$95&lt;&gt;"YYYY/MM/DD",$G326&lt;&gt;""),申込書!$P$95,"")</f>
        <v/>
      </c>
      <c r="BN326" s="81" t="str">
        <f>IF(AND(申込書!$C$95&lt;&gt;"▼プルダウンより選択してください",申込書!$C$95&lt;&gt;"",$G326&lt;&gt;""),申込書!$M$95,"")</f>
        <v/>
      </c>
      <c r="BO326" s="81" t="str">
        <f>IF($BM$3&lt;&gt;"コンテンツなし",IF(AND(申込書!$AH$4="GIGAスクールパック",SUM($P326,$R326)&lt;&gt;0),SUM($P326,$R326),IF(AND(申込書!$AH$4="SKY安心GIGAタブレット",SUM($T326,$V326)&lt;&gt;0),SUM($T326,$V326),"")),"")</f>
        <v/>
      </c>
      <c r="BP326" s="81" t="str">
        <f>IF($BM$3&lt;&gt;"コンテンツなし",IF(AND(申込書!$AH$4="GIGAスクールパック",SUM($Q326,$S326)&lt;&gt;0),SUM($Q326,$S326),IF(AND(申込書!$AH$4="SKY安心GIGAタブレット",SUM($U326,$W326)&lt;&gt;0),SUM($U326,$W326),"")),"")</f>
        <v/>
      </c>
      <c r="BQ326" s="157"/>
      <c r="BR326" s="82"/>
      <c r="BS326" s="80" t="str">
        <f>IF(AND(申込書!$C$96&lt;&gt;"▼プルダウンより選択してください",申込書!$C$96&lt;&gt;"",申込書!$P$96&lt;&gt;"YYYY/MM/DD",$G326&lt;&gt;""),申込書!$P$96,"")</f>
        <v/>
      </c>
      <c r="BT326" s="81" t="str">
        <f>IF(AND(申込書!$C$96&lt;&gt;"▼プルダウンより選択してください",申込書!$C$96&lt;&gt;"",$G326&lt;&gt;""),申込書!$M$96,"")</f>
        <v/>
      </c>
      <c r="BU326" s="81" t="str">
        <f>IF($BS$3&lt;&gt;"コンテンツなし",IF(AND(申込書!$AH$4="GIGAスクールパック",SUM($P326,$R326)&lt;&gt;0),SUM($P326,$R326),IF(AND(申込書!$AH$4="SKY安心GIGAタブレット",SUM($T326,$V326)&lt;&gt;0),SUM($T326,$V326),"")),"")</f>
        <v/>
      </c>
      <c r="BV326" s="81" t="str">
        <f>IF($BS$3&lt;&gt;"コンテンツなし",IF(AND(申込書!$AH$4="GIGAスクールパック",SUM($Q326,$S326)&lt;&gt;0),SUM($Q326,$S326),IF(AND(申込書!$AH$4="SKY安心GIGAタブレット",SUM($U326,$W326)&lt;&gt;0),SUM($U326,$W326),"")),"")</f>
        <v/>
      </c>
      <c r="BW326" s="157"/>
      <c r="BX326" s="82"/>
      <c r="BY326" s="80" t="str">
        <f>IF(AND(申込書!$C$97&lt;&gt;"▼プルダウンより選択してください",申込書!$C$97&lt;&gt;"",申込書!$P$97&lt;&gt;"YYYY/MM/DD",$G326&lt;&gt;""),申込書!$P$97,"")</f>
        <v/>
      </c>
      <c r="BZ326" s="81" t="str">
        <f>IF(AND(申込書!$C$97&lt;&gt;"▼プルダウンより選択してください",申込書!$C$97&lt;&gt;"",$G326&lt;&gt;""),申込書!$M$97,"")</f>
        <v/>
      </c>
      <c r="CA326" s="81" t="str">
        <f>IF($BY$3&lt;&gt;"コンテンツなし",IF(AND(申込書!$AH$4="GIGAスクールパック",SUM($P326,$R326)&lt;&gt;0),SUM($P326,$R326),IF(AND(申込書!$AH$4="SKY安心GIGAタブレット",SUM($T326,$V326)&lt;&gt;0),SUM($T326,$V326),"")),"")</f>
        <v/>
      </c>
      <c r="CB326" s="81" t="str">
        <f>IF($BY$3&lt;&gt;"コンテンツなし",IF(AND(申込書!$AH$4="GIGAスクールパック",SUM($Q326,$S326)&lt;&gt;0),SUM($Q326,$S326),IF(AND(申込書!$AH$4="SKY安心GIGAタブレット",SUM($U326,$W326)&lt;&gt;0),SUM($U326,$W326),"")),"")</f>
        <v/>
      </c>
      <c r="CC326" s="157"/>
      <c r="CD326" s="82"/>
      <c r="CE326" s="80" t="str">
        <f>IF(AND(申込書!$C$98&lt;&gt;"▼プルダウンより選択してください",申込書!$C$98&lt;&gt;"",申込書!$P$98&lt;&gt;"YYYY/MM/DD",$G326&lt;&gt;""),申込書!$P$98,"")</f>
        <v/>
      </c>
      <c r="CF326" s="81" t="str">
        <f>IF(AND(申込書!$C$98&lt;&gt;"▼プルダウンより選択してください",申込書!$C$98&lt;&gt;"",$G326&lt;&gt;""),申込書!$M$98,"")</f>
        <v/>
      </c>
      <c r="CG326" s="81" t="str">
        <f>IF($CE$3&lt;&gt;"コンテンツなし",IF(AND(申込書!$AH$4="GIGAスクールパック",SUM($P326,$R326)&lt;&gt;0),SUM($P326,$R326),IF(AND(申込書!$AH$4="SKY安心GIGAタブレット",SUM($T326,$V326)&lt;&gt;0),SUM($T326,$V326),"")),"")</f>
        <v/>
      </c>
      <c r="CH326" s="81" t="str">
        <f>IF($CE$3&lt;&gt;"コンテンツなし",IF(AND(申込書!$AH$4="GIGAスクールパック",SUM($Q326,$S326)&lt;&gt;0),SUM($Q326,$S326),IF(AND(申込書!$AH$4="SKY安心GIGAタブレット",SUM($U326,$W326)&lt;&gt;0),SUM($U326,$W326),"")),"")</f>
        <v/>
      </c>
      <c r="CI326" s="157"/>
      <c r="CJ326" s="82"/>
      <c r="CK326" s="80" t="str">
        <f>IF(AND(申込書!$C$99&lt;&gt;"▼プルダウンより選択してください",申込書!$C$99&lt;&gt;"",申込書!$P$99&lt;&gt;"YYYY/MM/DD",$G326&lt;&gt;""),申込書!$P$99,"")</f>
        <v/>
      </c>
      <c r="CL326" s="81" t="str">
        <f>IF(AND(申込書!$C$99&lt;&gt;"▼プルダウンより選択してください",申込書!$C$99&lt;&gt;"",$G326&lt;&gt;""),申込書!$M$99,"")</f>
        <v/>
      </c>
      <c r="CM326" s="81" t="str">
        <f>IF($CK$3&lt;&gt;"コンテンツなし",IF(AND(申込書!$AH$4="GIGAスクールパック",SUM($P326,$R326)&lt;&gt;0),SUM($P326,$R326),IF(AND(申込書!$AH$4="SKY安心GIGAタブレット",SUM($T326,$V326)&lt;&gt;0),SUM($T326,$V326),"")),"")</f>
        <v/>
      </c>
      <c r="CN326" s="81" t="str">
        <f>IF($CK$3&lt;&gt;"コンテンツなし",IF(AND(申込書!$AH$4="GIGAスクールパック",SUM($Q326,$S326)&lt;&gt;0),SUM($Q326,$S326),IF(AND(申込書!$AH$4="SKY安心GIGAタブレット",SUM($U326,$W326)&lt;&gt;0),SUM($U326,$W326),"")),"")</f>
        <v/>
      </c>
      <c r="CO326" s="157"/>
      <c r="CP326" s="82"/>
      <c r="CQ326" s="80" t="str">
        <f>IF(AND(申込書!$C$100&lt;&gt;"▼プルダウンより選択してください",申込書!$C$100&lt;&gt;"",申込書!$P$100&lt;&gt;"YYYY/MM/DD",$G326&lt;&gt;""),申込書!$P$100,"")</f>
        <v/>
      </c>
      <c r="CR326" s="81" t="str">
        <f>IF(AND(申込書!$C$100&lt;&gt;"▼プルダウンより選択してください",申込書!$C$100&lt;&gt;"",$G326&lt;&gt;""),申込書!$M$100,"")</f>
        <v/>
      </c>
      <c r="CS326" s="81" t="str">
        <f>IF($CQ$3&lt;&gt;"コンテンツなし",IF(AND(申込書!$AH$4="GIGAスクールパック",SUM($P326,$R326)&lt;&gt;0),SUM($P326,$R326),IF(AND(申込書!$AH$4="SKY安心GIGAタブレット",SUM($T326,$V326)&lt;&gt;0),SUM($T326,$V326),"")),"")</f>
        <v/>
      </c>
      <c r="CT326" s="81" t="str">
        <f>IF($CQ$3&lt;&gt;"コンテンツなし",IF(AND(申込書!$AH$4="GIGAスクールパック",SUM($Q326,$S326)&lt;&gt;0),SUM($Q326,$S326),IF(AND(申込書!$AH$4="SKY安心GIGAタブレット",SUM($U326,$W326)&lt;&gt;0),SUM($U326,$W326),"")),"")</f>
        <v/>
      </c>
      <c r="CU326" s="81"/>
      <c r="CV326" s="82"/>
      <c r="CW326" s="80" t="str">
        <f>IF(AND(申込書!$C$101&lt;&gt;"▼プルダウンより選択してください",申込書!$C$101&lt;&gt;"",申込書!$P$101&lt;&gt;"YYYY/MM/DD",$G326&lt;&gt;""),申込書!$P$101,"")</f>
        <v/>
      </c>
      <c r="CX326" s="81" t="str">
        <f>IF(AND(申込書!$C$101&lt;&gt;"▼プルダウンより選択してください",申込書!$C$101&lt;&gt;"",$G326&lt;&gt;""),申込書!$M$101,"")</f>
        <v/>
      </c>
      <c r="CY326" s="81" t="str">
        <f>IF($CW$3&lt;&gt;"コンテンツなし",IF(AND(申込書!$AH$4="GIGAスクールパック",SUM($P326,$R326)&lt;&gt;0),SUM($P326,$R326),IF(AND(申込書!$AH$4="SKY安心GIGAタブレット",SUM($T326,$V326)&lt;&gt;0),SUM($T326,$V326),"")),"")</f>
        <v/>
      </c>
      <c r="CZ326" s="81" t="str">
        <f>IF($CW$3&lt;&gt;"コンテンツなし",IF(AND(申込書!$AH$4="GIGAスクールパック",SUM($Q326,$S326)&lt;&gt;0),SUM($Q326,$S326),IF(AND(申込書!$AH$4="SKY安心GIGAタブレット",SUM($U326,$W326)&lt;&gt;0),SUM($U326,$W326),"")),"")</f>
        <v/>
      </c>
      <c r="DA326" s="81"/>
      <c r="DB326" s="82"/>
      <c r="DC326" s="80" t="str">
        <f>IF(AND(申込書!$C$102&lt;&gt;"▼プルダウンより選択してください",申込書!$C$102&lt;&gt;"",申込書!$P$102&lt;&gt;"YYYY/MM/DD",$G326&lt;&gt;""),申込書!$P$102,"")</f>
        <v/>
      </c>
      <c r="DD326" s="81" t="str">
        <f>IF(AND(申込書!$C$102&lt;&gt;"▼プルダウンより選択してください",申込書!$C$102&lt;&gt;"",$G326&lt;&gt;""),申込書!$M$102,"")</f>
        <v/>
      </c>
      <c r="DE326" s="81" t="str">
        <f>IF($DC$3&lt;&gt;"コンテンツなし",IF(AND(申込書!$AH$4="GIGAスクールパック",SUM($P326,$R326)&lt;&gt;0),SUM($P326,$R326),IF(AND(申込書!$AH$4="SKY安心GIGAタブレット",SUM($T326,$V326)&lt;&gt;0),SUM($T326,$V326),"")),"")</f>
        <v/>
      </c>
      <c r="DF326" s="81" t="str">
        <f>IF($DC$3&lt;&gt;"コンテンツなし",IF(AND(申込書!$AH$4="GIGAスクールパック",SUM($Q326,$S326)&lt;&gt;0),SUM($Q326,$S326),IF(AND(申込書!$AH$4="SKY安心GIGAタブレット",SUM($U326,$W326)&lt;&gt;0),SUM($U326,$W326),"")),"")</f>
        <v/>
      </c>
      <c r="DG326" s="81"/>
      <c r="DH326" s="82"/>
      <c r="DI326" s="80" t="str">
        <f>IF(AND(申込書!$C$103&lt;&gt;"▼プルダウンより選択してください",申込書!$C$103&lt;&gt;"",申込書!$P$103&lt;&gt;"YYYY/MM/DD",$G326&lt;&gt;""),申込書!$P$103,"")</f>
        <v/>
      </c>
      <c r="DJ326" s="81" t="str">
        <f>IF(AND(申込書!$C$103&lt;&gt;"▼プルダウンより選択してください",申込書!$C$103&lt;&gt;"",$G326&lt;&gt;""),申込書!$M$103,"")</f>
        <v/>
      </c>
      <c r="DK326" s="81" t="str">
        <f>IF($DI$3&lt;&gt;"コンテンツなし",IF(AND(申込書!$AH$4="GIGAスクールパック",SUM($P326,$R326)&lt;&gt;0),SUM($P326,$R326),IF(AND(申込書!$AH$4="SKY安心GIGAタブレット",SUM($T326,$V326)&lt;&gt;0),SUM($T326,$V326),"")),"")</f>
        <v/>
      </c>
      <c r="DL326" s="81" t="str">
        <f>IF($DI$3&lt;&gt;"コンテンツなし",IF(AND(申込書!$AH$4="GIGAスクールパック",SUM($Q326,$S326)&lt;&gt;0),SUM($Q326,$S326),IF(AND(申込書!$AH$4="SKY安心GIGAタブレット",SUM($U326,$W326)&lt;&gt;0),SUM($U326,$W326),"")),"")</f>
        <v/>
      </c>
      <c r="DM326" s="81"/>
      <c r="DN326" s="82"/>
      <c r="DO326" s="80" t="str">
        <f>IF(AND(申込書!$C$104&lt;&gt;"▼プルダウンより選択してください",申込書!$C$104&lt;&gt;"",申込書!$P$104&lt;&gt;"YYYY/MM/DD",$G326&lt;&gt;""),申込書!$P$104,"")</f>
        <v/>
      </c>
      <c r="DP326" s="81" t="str">
        <f>IF(AND(申込書!$C$104&lt;&gt;"▼プルダウンより選択してください",申込書!$C$104&lt;&gt;"",$G326&lt;&gt;""),申込書!$M$104,"")</f>
        <v/>
      </c>
      <c r="DQ326" s="81" t="str">
        <f>IF($DO$3&lt;&gt;"コンテンツなし",IF(AND(申込書!$AH$4="GIGAスクールパック",SUM($P326,$R326)&lt;&gt;0),SUM($P326,$R326),IF(AND(申込書!$AH$4="SKY安心GIGAタブレット",SUM($T326,$V326)&lt;&gt;0),SUM($T326,$V326),"")),"")</f>
        <v/>
      </c>
      <c r="DR326" s="81" t="str">
        <f>IF($DO$3&lt;&gt;"コンテンツなし",IF(AND(申込書!$AH$4="GIGAスクールパック",SUM($Q326,$S326)&lt;&gt;0),SUM($Q326,$S326),IF(AND(申込書!$AH$4="SKY安心GIGAタブレット",SUM($U326,$W326)&lt;&gt;0),SUM($U326,$W326),"")),"")</f>
        <v/>
      </c>
      <c r="DS326" s="81"/>
      <c r="DT326" s="82"/>
      <c r="DU326" s="80" t="str">
        <f>IF(AND(申込書!$C$105&lt;&gt;"▼プルダウンより選択してください",申込書!$C$105&lt;&gt;"",申込書!$P$105&lt;&gt;"YYYY/MM/DD",$G326&lt;&gt;""),申込書!$P$105,"")</f>
        <v/>
      </c>
      <c r="DV326" s="81" t="str">
        <f>IF(AND(申込書!$C$105&lt;&gt;"▼プルダウンより選択してください",申込書!$C$105&lt;&gt;"",$G326&lt;&gt;""),申込書!$M$105,"")</f>
        <v/>
      </c>
      <c r="DW326" s="81" t="str">
        <f>IF($DU$3&lt;&gt;"コンテンツなし",IF(AND(申込書!$AH$4="GIGAスクールパック",SUM($P326,$R326)&lt;&gt;0),SUM($P326,$R326),IF(AND(申込書!$AH$4="SKY安心GIGAタブレット",SUM($T326,$V326)&lt;&gt;0),SUM($T326,$V326),"")),"")</f>
        <v/>
      </c>
      <c r="DX326" s="81" t="str">
        <f>IF($DU$3&lt;&gt;"コンテンツなし",IF(AND(申込書!$AH$4="GIGAスクールパック",SUM($Q326,$S326)&lt;&gt;0),SUM($Q326,$S326),IF(AND(申込書!$AH$4="SKY安心GIGAタブレット",SUM($U326,$W326)&lt;&gt;0),SUM($U326,$W326),"")),"")</f>
        <v/>
      </c>
      <c r="DY326" s="157"/>
      <c r="DZ326" s="82"/>
      <c r="EA326" s="80" t="str">
        <f>IF(AND(申込書!$C$106&lt;&gt;"▼プルダウンより選択してください",申込書!$C$106&lt;&gt;"",申込書!$P$106&lt;&gt;"YYYY/MM/DD",$G326&lt;&gt;""),申込書!$P$106,"")</f>
        <v/>
      </c>
      <c r="EB326" s="81" t="str">
        <f>IF(AND(申込書!$C$106&lt;&gt;"▼プルダウンより選択してください",申込書!$C$106&lt;&gt;"",$G326&lt;&gt;""),申込書!$M$106,"")</f>
        <v/>
      </c>
      <c r="EC326" s="81" t="str">
        <f>IF($EA$3&lt;&gt;"コンテンツなし",IF(AND(申込書!$AH$4="GIGAスクールパック",SUM($P326,$R326)&lt;&gt;0),SUM($P326,$R326),IF(AND(申込書!$AH$4="SKY安心GIGAタブレット",SUM($T326,$V326)&lt;&gt;0),SUM($T326,$V326),"")),"")</f>
        <v/>
      </c>
      <c r="ED326" s="81" t="str">
        <f>IF($EA$3&lt;&gt;"コンテンツなし",IF(AND(申込書!$AH$4="GIGAスクールパック",SUM($Q326,$S326)&lt;&gt;0),SUM($Q326,$S326),IF(AND(申込書!$AH$4="SKY安心GIGAタブレット",SUM($U326,$W326)&lt;&gt;0),SUM($U326,$W326),"")),"")</f>
        <v/>
      </c>
      <c r="EE326" s="157"/>
      <c r="EF326" s="82"/>
      <c r="EG326" s="80" t="str">
        <f>IF(AND(申込書!$C$107&lt;&gt;"▼プルダウンより選択してください",申込書!$C$107&lt;&gt;"",申込書!$P$107&lt;&gt;"YYYY/MM/DD",$G326&lt;&gt;""),申込書!$P$107,"")</f>
        <v/>
      </c>
      <c r="EH326" s="81" t="str">
        <f>IF(AND(申込書!$C$107&lt;&gt;"▼プルダウンより選択してください",申込書!$C$107&lt;&gt;"",$G326&lt;&gt;""),申込書!$M$107,"")</f>
        <v/>
      </c>
      <c r="EI326" s="81" t="str">
        <f>IF($EG$3&lt;&gt;"コンテンツなし",IF(AND(申込書!$AH$4="GIGAスクールパック",SUM($P326,$R326)&lt;&gt;0),SUM($P326,$R326),IF(AND(申込書!$AH$4="SKY安心GIGAタブレット",SUM($T326,$V326)&lt;&gt;0),SUM($T326,$V326),"")),"")</f>
        <v/>
      </c>
      <c r="EJ326" s="81" t="str">
        <f>IF($EG$3&lt;&gt;"コンテンツなし",IF(AND(申込書!$AH$4="GIGAスクールパック",SUM($Q326,$S326)&lt;&gt;0),SUM($Q326,$S326),IF(AND(申込書!$AH$4="SKY安心GIGAタブレット",SUM($U326,$W326)&lt;&gt;0),SUM($U326,$W326),"")),"")</f>
        <v/>
      </c>
      <c r="EK326" s="157"/>
      <c r="EL326" s="82"/>
      <c r="EM326" s="80" t="str">
        <f>IF(AND(申込書!$C$108&lt;&gt;"▼プルダウンより選択してください",申込書!$C$108&lt;&gt;"",申込書!$P$108&lt;&gt;"YYYY/MM/DD",$G326&lt;&gt;""),申込書!$P$108,"")</f>
        <v/>
      </c>
      <c r="EN326" s="81" t="str">
        <f>IF(AND(申込書!$C$108&lt;&gt;"▼プルダウンより選択してください",申込書!$C$108&lt;&gt;"",$G326&lt;&gt;""),申込書!$M$108,"")</f>
        <v/>
      </c>
      <c r="EO326" s="81" t="str">
        <f>IF($EM$3&lt;&gt;"コンテンツなし",IF(AND(申込書!$AH$4="GIGAスクールパック",SUM($P326,$R326)&lt;&gt;0),SUM($P326,$R326),IF(AND(申込書!$AH$4="SKY安心GIGAタブレット",SUM($T326,$V326)&lt;&gt;0),SUM($T326,$V326),"")),"")</f>
        <v/>
      </c>
      <c r="EP326" s="81" t="str">
        <f>IF($EM$3&lt;&gt;"コンテンツなし",IF(AND(申込書!$AH$4="GIGAスクールパック",SUM($Q326,$S326)&lt;&gt;0),SUM($Q326,$S326),IF(AND(申込書!$AH$4="SKY安心GIGAタブレット",SUM($U326,$W326)&lt;&gt;0),SUM($U326,$W326),"")),"")</f>
        <v/>
      </c>
      <c r="EQ326" s="157"/>
      <c r="ER326" s="82"/>
      <c r="ES326" s="80" t="str">
        <f>IF(AND(申込書!$C$109&lt;&gt;"▼プルダウンより選択してください",申込書!$C$109&lt;&gt;"",申込書!$P$109&lt;&gt;"YYYY/MM/DD",$G326&lt;&gt;""),申込書!$P$109,"")</f>
        <v/>
      </c>
      <c r="ET326" s="81" t="str">
        <f>IF(AND(申込書!$C$109&lt;&gt;"▼プルダウンより選択してください",申込書!$C$109&lt;&gt;"",$G326&lt;&gt;""),申込書!$M$109,"")</f>
        <v/>
      </c>
      <c r="EU326" s="81" t="str">
        <f>IF($ES$3&lt;&gt;"コンテンツなし",IF(AND(申込書!$AH$4="GIGAスクールパック",SUM($P326,$R326)&lt;&gt;0),SUM($P326,$R326),IF(AND(申込書!$AH$4="SKY安心GIGAタブレット",SUM($T326,$V326)&lt;&gt;0),SUM($T326,$V326),"")),"")</f>
        <v/>
      </c>
      <c r="EV326" s="81" t="str">
        <f>IF($ES$3&lt;&gt;"コンテンツなし",IF(AND(申込書!$AH$4="GIGAスクールパック",SUM($Q326,$S326)&lt;&gt;0),SUM($Q326,$S326),IF(AND(申込書!$AH$4="SKY安心GIGAタブレット",SUM($U326,$W326)&lt;&gt;0),SUM($U326,$W326),"")),"")</f>
        <v/>
      </c>
      <c r="EW326" s="157"/>
      <c r="EX326" s="82"/>
      <c r="EY326" s="80" t="str">
        <f>IF(AND(申込書!$C$110&lt;&gt;"▼プルダウンより選択してください",申込書!$C$110&lt;&gt;"",申込書!$P$110&lt;&gt;"YYYY/MM/DD",$G326&lt;&gt;""),申込書!$P$110,"")</f>
        <v/>
      </c>
      <c r="EZ326" s="81" t="str">
        <f>IF(AND(申込書!$C$110&lt;&gt;"▼プルダウンより選択してください",申込書!$C$110&lt;&gt;"",$G326&lt;&gt;""),申込書!$M$110,"")</f>
        <v/>
      </c>
      <c r="FA326" s="81" t="str">
        <f>IF($EY$3&lt;&gt;"コンテンツなし",IF(AND(申込書!$AH$4="GIGAスクールパック",SUM($P326,$R326)&lt;&gt;0),SUM($P326,$R326),IF(AND(申込書!$AH$4="SKY安心GIGAタブレット",SUM($T326,$V326)&lt;&gt;0),SUM($T326,$V326),"")),"")</f>
        <v/>
      </c>
      <c r="FB326" s="81" t="str">
        <f>IF($EY$3&lt;&gt;"コンテンツなし",IF(AND(申込書!$AH$4="GIGAスクールパック",SUM($Q326,$S326)&lt;&gt;0),SUM($Q326,$S326),IF(AND(申込書!$AH$4="SKY安心GIGAタブレット",SUM($U326,$W326)&lt;&gt;0),SUM($U326,$W326),"")),"")</f>
        <v/>
      </c>
      <c r="FC326" s="157"/>
      <c r="FD326" s="82"/>
      <c r="FE326" s="80" t="str">
        <f>IF(AND(申込書!$C$111&lt;&gt;"▼プルダウンより選択してください",申込書!$C$111&lt;&gt;"",申込書!$P$111&lt;&gt;"YYYY/MM/DD",$G326&lt;&gt;""),申込書!$P$111,"")</f>
        <v/>
      </c>
      <c r="FF326" s="81" t="str">
        <f>IF(AND(申込書!$C$111&lt;&gt;"▼プルダウンより選択してください",申込書!$C$111&lt;&gt;"",$G326&lt;&gt;""),申込書!$M$111,"")</f>
        <v/>
      </c>
      <c r="FG326" s="81" t="str">
        <f>IF($FE$3&lt;&gt;"コンテンツなし",IF(AND(申込書!$AH$4="GIGAスクールパック",SUM($P326,$R326)&lt;&gt;0),SUM($P326,$R326),IF(AND(申込書!$AH$4="SKY安心GIGAタブレット",SUM($T326,$V326)&lt;&gt;0),SUM($T326,$V326),"")),"")</f>
        <v/>
      </c>
      <c r="FH326" s="81" t="str">
        <f>IF($FE$3&lt;&gt;"コンテンツなし",IF(AND(申込書!$AH$4="GIGAスクールパック",SUM($Q326,$S326)&lt;&gt;0),SUM($Q326,$S326),IF(AND(申込書!$AH$4="SKY安心GIGAタブレット",SUM($U326,$W326)&lt;&gt;0),SUM($U326,$W326),"")),"")</f>
        <v/>
      </c>
      <c r="FI326" s="157"/>
      <c r="FJ326" s="82"/>
      <c r="FK326" s="80" t="str">
        <f>IF(AND(申込書!$C$112&lt;&gt;"▼プルダウンより選択してください",申込書!$C$112&lt;&gt;"",申込書!$P$112&lt;&gt;"YYYY/MM/DD",$G326&lt;&gt;""),申込書!$P$112,"")</f>
        <v/>
      </c>
      <c r="FL326" s="81" t="str">
        <f>IF(AND(申込書!$C$112&lt;&gt;"▼プルダウンより選択してください",申込書!$C$112&lt;&gt;"",$G326&lt;&gt;""),申込書!$M$112,"")</f>
        <v/>
      </c>
      <c r="FM326" s="81" t="str">
        <f>IF($FK$3&lt;&gt;"コンテンツなし",IF(AND(申込書!$AH$4="GIGAスクールパック",SUM($P326,$R326)&lt;&gt;0),SUM($P326,$R326),IF(AND(申込書!$AH$4="SKY安心GIGAタブレット",SUM($T326,$V326)&lt;&gt;0),SUM($T326,$V326),"")),"")</f>
        <v/>
      </c>
      <c r="FN326" s="81" t="str">
        <f>IF($FK$3&lt;&gt;"コンテンツなし",IF(AND(申込書!$AH$4="GIGAスクールパック",SUM($Q326,$S326)&lt;&gt;0),SUM($Q326,$S326),IF(AND(申込書!$AH$4="SKY安心GIGAタブレット",SUM($U326,$W326)&lt;&gt;0),SUM($U326,$W326),"")),"")</f>
        <v/>
      </c>
      <c r="FO326" s="157"/>
      <c r="FP326" s="82"/>
      <c r="FQ326" s="80" t="str">
        <f>IF(AND(申込書!$C$113&lt;&gt;"▼プルダウンより選択してください",申込書!$C$113&lt;&gt;"",申込書!$P$113&lt;&gt;"YYYY/MM/DD",$G326&lt;&gt;""),申込書!$P$113,"")</f>
        <v/>
      </c>
      <c r="FR326" s="81" t="str">
        <f>IF(AND(申込書!$C$113&lt;&gt;"▼プルダウンより選択してください",申込書!$C$113&lt;&gt;"",$G326&lt;&gt;""),申込書!$M$113,"")</f>
        <v/>
      </c>
      <c r="FS326" s="81" t="str">
        <f>IF($FQ$3&lt;&gt;"コンテンツなし",IF(AND(申込書!$AH$4="GIGAスクールパック",SUM($P326,$R326)&lt;&gt;0),SUM($P326,$R326),IF(AND(申込書!$AH$4="SKY安心GIGAタブレット",SUM($T326,$V326)&lt;&gt;0),SUM($T326,$V326),"")),"")</f>
        <v/>
      </c>
      <c r="FT326" s="81" t="str">
        <f>IF($FQ$3&lt;&gt;"コンテンツなし",IF(AND(申込書!$AH$4="GIGAスクールパック",SUM($Q326,$S326)&lt;&gt;0),SUM($Q326,$S326),IF(AND(申込書!$AH$4="SKY安心GIGAタブレット",SUM($U326,$W326)&lt;&gt;0),SUM($U326,$W326),"")),"")</f>
        <v/>
      </c>
      <c r="FU326" s="157"/>
      <c r="FV326" s="82"/>
      <c r="FW326" s="80" t="str">
        <f>IF(AND(申込書!$C$114&lt;&gt;"▼プルダウンより選択してください",申込書!$C$114&lt;&gt;"",申込書!$P$114&lt;&gt;"YYYY/MM/DD",$G326&lt;&gt;""),申込書!$P$114,"")</f>
        <v/>
      </c>
      <c r="FX326" s="81" t="str">
        <f>IF(AND(申込書!$C$114&lt;&gt;"▼プルダウンより選択してください",申込書!$C$114&lt;&gt;"",$G326&lt;&gt;""),申込書!$M$114,"")</f>
        <v/>
      </c>
      <c r="FY326" s="81" t="str">
        <f>IF($FW$3&lt;&gt;"コンテンツなし",IF(AND(申込書!$AH$4="GIGAスクールパック",SUM($P326,$R326)&lt;&gt;0),SUM($P326,$R326),IF(AND(申込書!$AH$4="SKY安心GIGAタブレット",SUM($T326,$V326)&lt;&gt;0),SUM($T326,$V326),"")),"")</f>
        <v/>
      </c>
      <c r="FZ326" s="81" t="str">
        <f>IF($FW$3&lt;&gt;"コンテンツなし",IF(AND(申込書!$AH$4="GIGAスクールパック",SUM($Q326,$S326)&lt;&gt;0),SUM($Q326,$S326),IF(AND(申込書!$AH$4="SKY安心GIGAタブレット",SUM($U326,$W326)&lt;&gt;0),SUM($U326,$W326),"")),"")</f>
        <v/>
      </c>
      <c r="GA326" s="157"/>
      <c r="GB326" s="82"/>
      <c r="GC326" s="80" t="str">
        <f>IF(AND(申込書!$C$115&lt;&gt;"▼プルダウンより選択してください",申込書!$C$115&lt;&gt;"",申込書!$P$115&lt;&gt;"YYYY/MM/DD",$G326&lt;&gt;""),申込書!$P$115,"")</f>
        <v/>
      </c>
      <c r="GD326" s="81" t="str">
        <f>IF(AND(申込書!$C$115&lt;&gt;"▼プルダウンより選択してください",申込書!$C$115&lt;&gt;"",$G326&lt;&gt;""),申込書!$M$115,"")</f>
        <v/>
      </c>
      <c r="GE326" s="81" t="str">
        <f>IF($GC$3&lt;&gt;"コンテンツなし",IF(AND(申込書!$AH$4="GIGAスクールパック",SUM($P326,$R326)&lt;&gt;0),SUM($P326,$R326),IF(AND(申込書!$AH$4="SKY安心GIGAタブレット",SUM($T326,$V326)&lt;&gt;0),SUM($T326,$V326),"")),"")</f>
        <v/>
      </c>
      <c r="GF326" s="81" t="str">
        <f>IF($GC$3&lt;&gt;"コンテンツなし",IF(AND(申込書!$AH$4="GIGAスクールパック",SUM($Q326,$S326)&lt;&gt;0),SUM($Q326,$S326),IF(AND(申込書!$AH$4="SKY安心GIGAタブレット",SUM($U326,$W326)&lt;&gt;0),SUM($U326,$W326),"")),"")</f>
        <v/>
      </c>
      <c r="GG326" s="157"/>
      <c r="GH326" s="82"/>
      <c r="GI326" s="80" t="str">
        <f>IF(AND(申込書!$C$116&lt;&gt;"▼プルダウンより選択してください",申込書!$C$116&lt;&gt;"",申込書!$P$116&lt;&gt;"YYYY/MM/DD",$G326&lt;&gt;""),申込書!$P$116,"")</f>
        <v/>
      </c>
      <c r="GJ326" s="81" t="str">
        <f>IF(AND(申込書!$C$116&lt;&gt;"▼プルダウンより選択してください",申込書!$C$116&lt;&gt;"",$G326&lt;&gt;""),申込書!$M$116,"")</f>
        <v/>
      </c>
      <c r="GK326" s="81" t="str">
        <f>IF($GI$3&lt;&gt;"コンテンツなし",IF(AND(申込書!$AH$4="GIGAスクールパック",SUM($P326,$R326)&lt;&gt;0),SUM($P326,$R326),IF(AND(申込書!$AH$4="SKY安心GIGAタブレット",SUM($T326,$V326)&lt;&gt;0),SUM($T326,$V326),"")),"")</f>
        <v/>
      </c>
      <c r="GL326" s="81" t="str">
        <f>IF($GI$3&lt;&gt;"コンテンツなし",IF(AND(申込書!$AH$4="GIGAスクールパック",SUM($Q326,$S326)&lt;&gt;0),SUM($Q326,$S326),IF(AND(申込書!$AH$4="SKY安心GIGAタブレット",SUM($U326,$W326)&lt;&gt;0),SUM($U326,$W326),"")),"")</f>
        <v/>
      </c>
      <c r="GM326" s="157"/>
      <c r="GN326" s="82"/>
      <c r="GO326" s="80" t="str">
        <f>IF(AND(申込書!$C$117&lt;&gt;"▼プルダウンより選択してください",申込書!$C$117&lt;&gt;"",申込書!$P$117&lt;&gt;"YYYY/MM/DD",$G326&lt;&gt;""),申込書!$P$117,"")</f>
        <v/>
      </c>
      <c r="GP326" s="81" t="str">
        <f>IF(AND(申込書!$C$117&lt;&gt;"▼プルダウンより選択してください",申込書!$C$117&lt;&gt;"",$G326&lt;&gt;""),申込書!$M$117,"")</f>
        <v/>
      </c>
      <c r="GQ326" s="81" t="str">
        <f>IF($GO$3&lt;&gt;"コンテンツなし",IF(AND(申込書!$AH$4="GIGAスクールパック",SUM($P326,$R326)&lt;&gt;0),SUM($P326,$R326),IF(AND(申込書!$AH$4="SKY安心GIGAタブレット",SUM($T326,$V326)&lt;&gt;0),SUM($T326,$V326),"")),"")</f>
        <v/>
      </c>
      <c r="GR326" s="81" t="str">
        <f>IF($GO$3&lt;&gt;"コンテンツなし",IF(AND(申込書!$AH$4="GIGAスクールパック",SUM($Q326,$S326)&lt;&gt;0),SUM($Q326,$S326),IF(AND(申込書!$AH$4="SKY安心GIGAタブレット",SUM($U326,$W326)&lt;&gt;0),SUM($U326,$W326),"")),"")</f>
        <v/>
      </c>
      <c r="GS326" s="157"/>
      <c r="GT326" s="82"/>
      <c r="GU326" s="80" t="str">
        <f>IF(AND(申込書!$C$118&lt;&gt;"▼プルダウンより選択してください",申込書!$C$118&lt;&gt;"",申込書!$P$118&lt;&gt;"YYYY/MM/DD",$G326&lt;&gt;""),申込書!$P$118,"")</f>
        <v/>
      </c>
      <c r="GV326" s="81" t="str">
        <f>IF(AND(申込書!$C$118&lt;&gt;"▼プルダウンより選択してください",申込書!$C$118&lt;&gt;"",$G326&lt;&gt;""),申込書!$M$118,"")</f>
        <v/>
      </c>
      <c r="GW326" s="81" t="str">
        <f>IF($GU$3&lt;&gt;"コンテンツなし",IF(AND(申込書!$AH$4="GIGAスクールパック",SUM($P326,$R326)&lt;&gt;0),SUM($P326,$R326),IF(AND(申込書!$AH$4="SKY安心GIGAタブレット",SUM($T326,$V326)&lt;&gt;0),SUM($T326,$V326),"")),"")</f>
        <v/>
      </c>
      <c r="GX326" s="81" t="str">
        <f>IF($GU$3&lt;&gt;"コンテンツなし",IF(AND(申込書!$AH$4="GIGAスクールパック",SUM($Q326,$S326)&lt;&gt;0),SUM($Q326,$S326),IF(AND(申込書!$AH$4="SKY安心GIGAタブレット",SUM($U326,$W326)&lt;&gt;0),SUM($U326,$W326),"")),"")</f>
        <v/>
      </c>
      <c r="GY326" s="157"/>
      <c r="GZ326" s="82"/>
      <c r="HA326" s="80" t="str">
        <f>IF(AND(申込書!$C$119&lt;&gt;"▼プルダウンより選択してください",申込書!$C$119&lt;&gt;"",申込書!$P$119&lt;&gt;"YYYY/MM/DD",$G326&lt;&gt;""),申込書!$P$119,"")</f>
        <v/>
      </c>
      <c r="HB326" s="81" t="str">
        <f>IF(AND(申込書!$C$119&lt;&gt;"▼プルダウンより選択してください",申込書!$C$119&lt;&gt;"",$G326&lt;&gt;""),申込書!$M$119,"")</f>
        <v/>
      </c>
      <c r="HC326" s="81" t="str">
        <f>IF($HA$3&lt;&gt;"コンテンツなし",IF(AND(申込書!$AH$4="GIGAスクールパック",SUM($P326,$R326)&lt;&gt;0),SUM($P326,$R326),IF(AND(申込書!$AH$4="SKY安心GIGAタブレット",SUM($T326,$V326)&lt;&gt;0),SUM($T326,$V326),"")),"")</f>
        <v/>
      </c>
      <c r="HD326" s="81" t="str">
        <f>IF($HA$3&lt;&gt;"コンテンツなし",IF(AND(申込書!$AH$4="GIGAスクールパック",SUM($Q326,$S326)&lt;&gt;0),SUM($Q326,$S326),IF(AND(申込書!$AH$4="SKY安心GIGAタブレット",SUM($U326,$W326)&lt;&gt;0),SUM($U326,$W326),"")),"")</f>
        <v/>
      </c>
      <c r="HE326" s="157"/>
      <c r="HF326" s="82"/>
      <c r="HG326" s="83"/>
    </row>
    <row r="327" spans="2:215" ht="26.85" customHeight="1">
      <c r="B327" s="62">
        <f t="shared" si="4"/>
        <v>322</v>
      </c>
      <c r="C327" s="63"/>
      <c r="D327" s="64"/>
      <c r="E327" s="207"/>
      <c r="F327" s="65"/>
      <c r="G327" s="66"/>
      <c r="H327" s="67"/>
      <c r="I327" s="68"/>
      <c r="J327" s="69"/>
      <c r="K327" s="70"/>
      <c r="L327" s="71"/>
      <c r="M327" s="72"/>
      <c r="N327" s="73"/>
      <c r="O327" s="74"/>
      <c r="P327" s="179"/>
      <c r="Q327" s="180"/>
      <c r="R327" s="180"/>
      <c r="S327" s="181"/>
      <c r="T327" s="179"/>
      <c r="U327" s="180"/>
      <c r="V327" s="182"/>
      <c r="W327" s="181"/>
      <c r="X327" s="75"/>
      <c r="Y327" s="76"/>
      <c r="Z327" s="77"/>
      <c r="AA327" s="78"/>
      <c r="AB327" s="79"/>
      <c r="AC327" s="79"/>
      <c r="AD327" s="79"/>
      <c r="AE327" s="77"/>
      <c r="AF327" s="139"/>
      <c r="AG327" s="139"/>
      <c r="AH327" s="139"/>
      <c r="AI327" s="80" t="str">
        <f>IF(AND(申込書!$C$90&lt;&gt;"▼プルダウンより選択してください",申込書!$C$90&lt;&gt;"",申込書!$P$90&lt;&gt;"YYYY/MM/DD",$G327&lt;&gt;""),申込書!$P$90,"")</f>
        <v/>
      </c>
      <c r="AJ327" s="81" t="str">
        <f>IF(AND(申込書!$C$90&lt;&gt;"▼プルダウンより選択してください",申込書!$C$90&lt;&gt;"",$G327&lt;&gt;""),申込書!$M$90,"")</f>
        <v/>
      </c>
      <c r="AK327" s="81" t="str">
        <f>IF($AI$3&lt;&gt;"コンテンツなし",IF(AND(申込書!$AH$4="GIGAスクールパック",SUM($P327,$R327)&lt;&gt;0),SUM($P327,$R327),IF(AND(申込書!$AH$4="SKY安心GIGAタブレット",SUM($T327,$V327)&lt;&gt;0),SUM($T327,$V327),"")),"")</f>
        <v/>
      </c>
      <c r="AL327" s="81" t="str">
        <f>IF($AI$3&lt;&gt;"コンテンツなし",IF(AND(申込書!$AH$4="GIGAスクールパック",SUM($Q327,$S327)&lt;&gt;0),SUM($Q327,$S327),IF(AND(申込書!$AH$4="SKY安心GIGAタブレット",SUM($U327,$W327)&lt;&gt;0),SUM($U327,$W327),"")),"")</f>
        <v/>
      </c>
      <c r="AM327" s="157"/>
      <c r="AN327" s="82"/>
      <c r="AO327" s="80" t="str">
        <f>IF(AND(申込書!$C$91&lt;&gt;"▼プルダウンより選択してください",申込書!$C$91&lt;&gt;"",申込書!$P$91&lt;&gt;"YYYY/MM/DD",$G327&lt;&gt;""),申込書!$P$91,"")</f>
        <v/>
      </c>
      <c r="AP327" s="81" t="str">
        <f>IF(AND(申込書!$C$91&lt;&gt;"▼プルダウンより選択してください",申込書!$C$91&lt;&gt;"",$G327&lt;&gt;""),申込書!$M$91,"")</f>
        <v/>
      </c>
      <c r="AQ327" s="81" t="str">
        <f>IF($AO$3&lt;&gt;"コンテンツなし",IF(AND(申込書!$AH$4="GIGAスクールパック",SUM($P327,$R327)&lt;&gt;0),SUM($P327,$R327),IF(AND(申込書!$AH$4="SKY安心GIGAタブレット",SUM($T327,$V327)&lt;&gt;0),SUM($T327,$V327),"")),"")</f>
        <v/>
      </c>
      <c r="AR327" s="81" t="str">
        <f>IF($AO$3&lt;&gt;"コンテンツなし",IF(AND(申込書!$AH$4="GIGAスクールパック",SUM($Q327,$S327)&lt;&gt;0),SUM($Q327,$S327),IF(AND(申込書!$AH$4="SKY安心GIGAタブレット",SUM($U327,$W327)&lt;&gt;0),SUM($U327,$W327),"")),"")</f>
        <v/>
      </c>
      <c r="AS327" s="157"/>
      <c r="AT327" s="82"/>
      <c r="AU327" s="80" t="str">
        <f>IF(AND(申込書!$C$92&lt;&gt;"▼プルダウンより選択してください",申込書!$C$92&lt;&gt;"",申込書!$P$92&lt;&gt;"YYYY/MM/DD",$G327&lt;&gt;""),申込書!$P$92,"")</f>
        <v/>
      </c>
      <c r="AV327" s="81" t="str">
        <f>IF(AND(申込書!$C$92&lt;&gt;"▼プルダウンより選択してください",申込書!$C$92&lt;&gt;"",$G327&lt;&gt;""),申込書!$M$92,"")</f>
        <v/>
      </c>
      <c r="AW327" s="81" t="str">
        <f>IF($AU$3&lt;&gt;"コンテンツなし",IF(AND(申込書!$AH$4="GIGAスクールパック",SUM($P327,$R327)&lt;&gt;0),SUM($P327,$R327),IF(AND(申込書!$AH$4="SKY安心GIGAタブレット",SUM($T327,$V327)&lt;&gt;0),SUM($T327,$V327),"")),"")</f>
        <v/>
      </c>
      <c r="AX327" s="81" t="str">
        <f>IF($AU$3&lt;&gt;"コンテンツなし",IF(AND(申込書!$AH$4="GIGAスクールパック",SUM($Q327,$S327)&lt;&gt;0),SUM($Q327,$S327),IF(AND(申込書!$AH$4="SKY安心GIGAタブレット",SUM($U327,$W327)&lt;&gt;0),SUM($U327,$W327),"")),"")</f>
        <v/>
      </c>
      <c r="AY327" s="157"/>
      <c r="AZ327" s="82"/>
      <c r="BA327" s="80" t="str">
        <f>IF(AND(申込書!$C$93&lt;&gt;"▼プルダウンより選択してください",申込書!$C$93&lt;&gt;"",申込書!$P$93&lt;&gt;"YYYY/MM/DD",$G327&lt;&gt;""),申込書!$P$93,"")</f>
        <v/>
      </c>
      <c r="BB327" s="81" t="str">
        <f>IF(AND(申込書!$C$93&lt;&gt;"▼プルダウンより選択してください",申込書!$C$93&lt;&gt;"",申込書!$M$93&gt;=1,$G327&lt;&gt;""),申込書!$M$93,"")</f>
        <v/>
      </c>
      <c r="BC327" s="81" t="str">
        <f>IF($BA$3&lt;&gt;"コンテンツなし",IF(AND(申込書!$AH$4="GIGAスクールパック",SUM($P327,$R327)&lt;&gt;0),SUM($P327,$R327),IF(AND(申込書!$AH$4="SKY安心GIGAタブレット",SUM($T327,$V327)&lt;&gt;0),SUM($T327,$V327),"")),"")</f>
        <v/>
      </c>
      <c r="BD327" s="81" t="str">
        <f>IF($BA$3&lt;&gt;"コンテンツなし",IF(AND(申込書!$AH$4="GIGAスクールパック",SUM($Q327,$S327)&lt;&gt;0),SUM($Q327,$S327),IF(AND(申込書!$AH$4="SKY安心GIGAタブレット",SUM($U327,$W327)&lt;&gt;0),SUM($U327,$W327),"")),"")</f>
        <v/>
      </c>
      <c r="BE327" s="157"/>
      <c r="BF327" s="82"/>
      <c r="BG327" s="80" t="str">
        <f>IF(AND(申込書!$C$94&lt;&gt;"▼プルダウンより選択してください",申込書!$C$94&lt;&gt;"",申込書!$P$94&lt;&gt;"YYYY/MM/DD",$G327&lt;&gt;""),申込書!$P$94,"")</f>
        <v/>
      </c>
      <c r="BH327" s="81" t="str">
        <f>IF(AND(申込書!$C$94&lt;&gt;"▼プルダウンより選択してください",申込書!$C$94&lt;&gt;"",$G327&lt;&gt;""),申込書!$M$94,"")</f>
        <v/>
      </c>
      <c r="BI327" s="81" t="str">
        <f>IF($BG$3&lt;&gt;"コンテンツなし",IF(AND(申込書!$AH$4="GIGAスクールパック",SUM($P327,$R327)&lt;&gt;0),SUM($P327,$R327),IF(AND(申込書!$AH$4="SKY安心GIGAタブレット",SUM($T327,$V327)&lt;&gt;0),SUM($T327,$V327),"")),"")</f>
        <v/>
      </c>
      <c r="BJ327" s="81" t="str">
        <f>IF($BG$3&lt;&gt;"コンテンツなし",IF(AND(申込書!$AH$4="GIGAスクールパック",SUM($Q327,$S327)&lt;&gt;0),SUM($Q327,$S327),IF(AND(申込書!$AH$4="SKY安心GIGAタブレット",SUM($U327,$W327)&lt;&gt;0),SUM($U327,$W327),"")),"")</f>
        <v/>
      </c>
      <c r="BK327" s="157"/>
      <c r="BL327" s="82"/>
      <c r="BM327" s="80" t="str">
        <f>IF(AND(申込書!$C$95&lt;&gt;"▼プルダウンより選択してください",申込書!$C$95&lt;&gt;"",申込書!$P$95&lt;&gt;"YYYY/MM/DD",$G327&lt;&gt;""),申込書!$P$95,"")</f>
        <v/>
      </c>
      <c r="BN327" s="81" t="str">
        <f>IF(AND(申込書!$C$95&lt;&gt;"▼プルダウンより選択してください",申込書!$C$95&lt;&gt;"",$G327&lt;&gt;""),申込書!$M$95,"")</f>
        <v/>
      </c>
      <c r="BO327" s="81" t="str">
        <f>IF($BM$3&lt;&gt;"コンテンツなし",IF(AND(申込書!$AH$4="GIGAスクールパック",SUM($P327,$R327)&lt;&gt;0),SUM($P327,$R327),IF(AND(申込書!$AH$4="SKY安心GIGAタブレット",SUM($T327,$V327)&lt;&gt;0),SUM($T327,$V327),"")),"")</f>
        <v/>
      </c>
      <c r="BP327" s="81" t="str">
        <f>IF($BM$3&lt;&gt;"コンテンツなし",IF(AND(申込書!$AH$4="GIGAスクールパック",SUM($Q327,$S327)&lt;&gt;0),SUM($Q327,$S327),IF(AND(申込書!$AH$4="SKY安心GIGAタブレット",SUM($U327,$W327)&lt;&gt;0),SUM($U327,$W327),"")),"")</f>
        <v/>
      </c>
      <c r="BQ327" s="157"/>
      <c r="BR327" s="82"/>
      <c r="BS327" s="80" t="str">
        <f>IF(AND(申込書!$C$96&lt;&gt;"▼プルダウンより選択してください",申込書!$C$96&lt;&gt;"",申込書!$P$96&lt;&gt;"YYYY/MM/DD",$G327&lt;&gt;""),申込書!$P$96,"")</f>
        <v/>
      </c>
      <c r="BT327" s="81" t="str">
        <f>IF(AND(申込書!$C$96&lt;&gt;"▼プルダウンより選択してください",申込書!$C$96&lt;&gt;"",$G327&lt;&gt;""),申込書!$M$96,"")</f>
        <v/>
      </c>
      <c r="BU327" s="81" t="str">
        <f>IF($BS$3&lt;&gt;"コンテンツなし",IF(AND(申込書!$AH$4="GIGAスクールパック",SUM($P327,$R327)&lt;&gt;0),SUM($P327,$R327),IF(AND(申込書!$AH$4="SKY安心GIGAタブレット",SUM($T327,$V327)&lt;&gt;0),SUM($T327,$V327),"")),"")</f>
        <v/>
      </c>
      <c r="BV327" s="81" t="str">
        <f>IF($BS$3&lt;&gt;"コンテンツなし",IF(AND(申込書!$AH$4="GIGAスクールパック",SUM($Q327,$S327)&lt;&gt;0),SUM($Q327,$S327),IF(AND(申込書!$AH$4="SKY安心GIGAタブレット",SUM($U327,$W327)&lt;&gt;0),SUM($U327,$W327),"")),"")</f>
        <v/>
      </c>
      <c r="BW327" s="157"/>
      <c r="BX327" s="82"/>
      <c r="BY327" s="80" t="str">
        <f>IF(AND(申込書!$C$97&lt;&gt;"▼プルダウンより選択してください",申込書!$C$97&lt;&gt;"",申込書!$P$97&lt;&gt;"YYYY/MM/DD",$G327&lt;&gt;""),申込書!$P$97,"")</f>
        <v/>
      </c>
      <c r="BZ327" s="81" t="str">
        <f>IF(AND(申込書!$C$97&lt;&gt;"▼プルダウンより選択してください",申込書!$C$97&lt;&gt;"",$G327&lt;&gt;""),申込書!$M$97,"")</f>
        <v/>
      </c>
      <c r="CA327" s="81" t="str">
        <f>IF($BY$3&lt;&gt;"コンテンツなし",IF(AND(申込書!$AH$4="GIGAスクールパック",SUM($P327,$R327)&lt;&gt;0),SUM($P327,$R327),IF(AND(申込書!$AH$4="SKY安心GIGAタブレット",SUM($T327,$V327)&lt;&gt;0),SUM($T327,$V327),"")),"")</f>
        <v/>
      </c>
      <c r="CB327" s="81" t="str">
        <f>IF($BY$3&lt;&gt;"コンテンツなし",IF(AND(申込書!$AH$4="GIGAスクールパック",SUM($Q327,$S327)&lt;&gt;0),SUM($Q327,$S327),IF(AND(申込書!$AH$4="SKY安心GIGAタブレット",SUM($U327,$W327)&lt;&gt;0),SUM($U327,$W327),"")),"")</f>
        <v/>
      </c>
      <c r="CC327" s="157"/>
      <c r="CD327" s="82"/>
      <c r="CE327" s="80" t="str">
        <f>IF(AND(申込書!$C$98&lt;&gt;"▼プルダウンより選択してください",申込書!$C$98&lt;&gt;"",申込書!$P$98&lt;&gt;"YYYY/MM/DD",$G327&lt;&gt;""),申込書!$P$98,"")</f>
        <v/>
      </c>
      <c r="CF327" s="81" t="str">
        <f>IF(AND(申込書!$C$98&lt;&gt;"▼プルダウンより選択してください",申込書!$C$98&lt;&gt;"",$G327&lt;&gt;""),申込書!$M$98,"")</f>
        <v/>
      </c>
      <c r="CG327" s="81" t="str">
        <f>IF($CE$3&lt;&gt;"コンテンツなし",IF(AND(申込書!$AH$4="GIGAスクールパック",SUM($P327,$R327)&lt;&gt;0),SUM($P327,$R327),IF(AND(申込書!$AH$4="SKY安心GIGAタブレット",SUM($T327,$V327)&lt;&gt;0),SUM($T327,$V327),"")),"")</f>
        <v/>
      </c>
      <c r="CH327" s="81" t="str">
        <f>IF($CE$3&lt;&gt;"コンテンツなし",IF(AND(申込書!$AH$4="GIGAスクールパック",SUM($Q327,$S327)&lt;&gt;0),SUM($Q327,$S327),IF(AND(申込書!$AH$4="SKY安心GIGAタブレット",SUM($U327,$W327)&lt;&gt;0),SUM($U327,$W327),"")),"")</f>
        <v/>
      </c>
      <c r="CI327" s="157"/>
      <c r="CJ327" s="82"/>
      <c r="CK327" s="80" t="str">
        <f>IF(AND(申込書!$C$99&lt;&gt;"▼プルダウンより選択してください",申込書!$C$99&lt;&gt;"",申込書!$P$99&lt;&gt;"YYYY/MM/DD",$G327&lt;&gt;""),申込書!$P$99,"")</f>
        <v/>
      </c>
      <c r="CL327" s="81" t="str">
        <f>IF(AND(申込書!$C$99&lt;&gt;"▼プルダウンより選択してください",申込書!$C$99&lt;&gt;"",$G327&lt;&gt;""),申込書!$M$99,"")</f>
        <v/>
      </c>
      <c r="CM327" s="81" t="str">
        <f>IF($CK$3&lt;&gt;"コンテンツなし",IF(AND(申込書!$AH$4="GIGAスクールパック",SUM($P327,$R327)&lt;&gt;0),SUM($P327,$R327),IF(AND(申込書!$AH$4="SKY安心GIGAタブレット",SUM($T327,$V327)&lt;&gt;0),SUM($T327,$V327),"")),"")</f>
        <v/>
      </c>
      <c r="CN327" s="81" t="str">
        <f>IF($CK$3&lt;&gt;"コンテンツなし",IF(AND(申込書!$AH$4="GIGAスクールパック",SUM($Q327,$S327)&lt;&gt;0),SUM($Q327,$S327),IF(AND(申込書!$AH$4="SKY安心GIGAタブレット",SUM($U327,$W327)&lt;&gt;0),SUM($U327,$W327),"")),"")</f>
        <v/>
      </c>
      <c r="CO327" s="157"/>
      <c r="CP327" s="82"/>
      <c r="CQ327" s="80" t="str">
        <f>IF(AND(申込書!$C$100&lt;&gt;"▼プルダウンより選択してください",申込書!$C$100&lt;&gt;"",申込書!$P$100&lt;&gt;"YYYY/MM/DD",$G327&lt;&gt;""),申込書!$P$100,"")</f>
        <v/>
      </c>
      <c r="CR327" s="81" t="str">
        <f>IF(AND(申込書!$C$100&lt;&gt;"▼プルダウンより選択してください",申込書!$C$100&lt;&gt;"",$G327&lt;&gt;""),申込書!$M$100,"")</f>
        <v/>
      </c>
      <c r="CS327" s="81" t="str">
        <f>IF($CQ$3&lt;&gt;"コンテンツなし",IF(AND(申込書!$AH$4="GIGAスクールパック",SUM($P327,$R327)&lt;&gt;0),SUM($P327,$R327),IF(AND(申込書!$AH$4="SKY安心GIGAタブレット",SUM($T327,$V327)&lt;&gt;0),SUM($T327,$V327),"")),"")</f>
        <v/>
      </c>
      <c r="CT327" s="81" t="str">
        <f>IF($CQ$3&lt;&gt;"コンテンツなし",IF(AND(申込書!$AH$4="GIGAスクールパック",SUM($Q327,$S327)&lt;&gt;0),SUM($Q327,$S327),IF(AND(申込書!$AH$4="SKY安心GIGAタブレット",SUM($U327,$W327)&lt;&gt;0),SUM($U327,$W327),"")),"")</f>
        <v/>
      </c>
      <c r="CU327" s="81"/>
      <c r="CV327" s="82"/>
      <c r="CW327" s="80" t="str">
        <f>IF(AND(申込書!$C$101&lt;&gt;"▼プルダウンより選択してください",申込書!$C$101&lt;&gt;"",申込書!$P$101&lt;&gt;"YYYY/MM/DD",$G327&lt;&gt;""),申込書!$P$101,"")</f>
        <v/>
      </c>
      <c r="CX327" s="81" t="str">
        <f>IF(AND(申込書!$C$101&lt;&gt;"▼プルダウンより選択してください",申込書!$C$101&lt;&gt;"",$G327&lt;&gt;""),申込書!$M$101,"")</f>
        <v/>
      </c>
      <c r="CY327" s="81" t="str">
        <f>IF($CW$3&lt;&gt;"コンテンツなし",IF(AND(申込書!$AH$4="GIGAスクールパック",SUM($P327,$R327)&lt;&gt;0),SUM($P327,$R327),IF(AND(申込書!$AH$4="SKY安心GIGAタブレット",SUM($T327,$V327)&lt;&gt;0),SUM($T327,$V327),"")),"")</f>
        <v/>
      </c>
      <c r="CZ327" s="81" t="str">
        <f>IF($CW$3&lt;&gt;"コンテンツなし",IF(AND(申込書!$AH$4="GIGAスクールパック",SUM($Q327,$S327)&lt;&gt;0),SUM($Q327,$S327),IF(AND(申込書!$AH$4="SKY安心GIGAタブレット",SUM($U327,$W327)&lt;&gt;0),SUM($U327,$W327),"")),"")</f>
        <v/>
      </c>
      <c r="DA327" s="81"/>
      <c r="DB327" s="82"/>
      <c r="DC327" s="80" t="str">
        <f>IF(AND(申込書!$C$102&lt;&gt;"▼プルダウンより選択してください",申込書!$C$102&lt;&gt;"",申込書!$P$102&lt;&gt;"YYYY/MM/DD",$G327&lt;&gt;""),申込書!$P$102,"")</f>
        <v/>
      </c>
      <c r="DD327" s="81" t="str">
        <f>IF(AND(申込書!$C$102&lt;&gt;"▼プルダウンより選択してください",申込書!$C$102&lt;&gt;"",$G327&lt;&gt;""),申込書!$M$102,"")</f>
        <v/>
      </c>
      <c r="DE327" s="81" t="str">
        <f>IF($DC$3&lt;&gt;"コンテンツなし",IF(AND(申込書!$AH$4="GIGAスクールパック",SUM($P327,$R327)&lt;&gt;0),SUM($P327,$R327),IF(AND(申込書!$AH$4="SKY安心GIGAタブレット",SUM($T327,$V327)&lt;&gt;0),SUM($T327,$V327),"")),"")</f>
        <v/>
      </c>
      <c r="DF327" s="81" t="str">
        <f>IF($DC$3&lt;&gt;"コンテンツなし",IF(AND(申込書!$AH$4="GIGAスクールパック",SUM($Q327,$S327)&lt;&gt;0),SUM($Q327,$S327),IF(AND(申込書!$AH$4="SKY安心GIGAタブレット",SUM($U327,$W327)&lt;&gt;0),SUM($U327,$W327),"")),"")</f>
        <v/>
      </c>
      <c r="DG327" s="81"/>
      <c r="DH327" s="82"/>
      <c r="DI327" s="80" t="str">
        <f>IF(AND(申込書!$C$103&lt;&gt;"▼プルダウンより選択してください",申込書!$C$103&lt;&gt;"",申込書!$P$103&lt;&gt;"YYYY/MM/DD",$G327&lt;&gt;""),申込書!$P$103,"")</f>
        <v/>
      </c>
      <c r="DJ327" s="81" t="str">
        <f>IF(AND(申込書!$C$103&lt;&gt;"▼プルダウンより選択してください",申込書!$C$103&lt;&gt;"",$G327&lt;&gt;""),申込書!$M$103,"")</f>
        <v/>
      </c>
      <c r="DK327" s="81" t="str">
        <f>IF($DI$3&lt;&gt;"コンテンツなし",IF(AND(申込書!$AH$4="GIGAスクールパック",SUM($P327,$R327)&lt;&gt;0),SUM($P327,$R327),IF(AND(申込書!$AH$4="SKY安心GIGAタブレット",SUM($T327,$V327)&lt;&gt;0),SUM($T327,$V327),"")),"")</f>
        <v/>
      </c>
      <c r="DL327" s="81" t="str">
        <f>IF($DI$3&lt;&gt;"コンテンツなし",IF(AND(申込書!$AH$4="GIGAスクールパック",SUM($Q327,$S327)&lt;&gt;0),SUM($Q327,$S327),IF(AND(申込書!$AH$4="SKY安心GIGAタブレット",SUM($U327,$W327)&lt;&gt;0),SUM($U327,$W327),"")),"")</f>
        <v/>
      </c>
      <c r="DM327" s="81"/>
      <c r="DN327" s="82"/>
      <c r="DO327" s="80" t="str">
        <f>IF(AND(申込書!$C$104&lt;&gt;"▼プルダウンより選択してください",申込書!$C$104&lt;&gt;"",申込書!$P$104&lt;&gt;"YYYY/MM/DD",$G327&lt;&gt;""),申込書!$P$104,"")</f>
        <v/>
      </c>
      <c r="DP327" s="81" t="str">
        <f>IF(AND(申込書!$C$104&lt;&gt;"▼プルダウンより選択してください",申込書!$C$104&lt;&gt;"",$G327&lt;&gt;""),申込書!$M$104,"")</f>
        <v/>
      </c>
      <c r="DQ327" s="81" t="str">
        <f>IF($DO$3&lt;&gt;"コンテンツなし",IF(AND(申込書!$AH$4="GIGAスクールパック",SUM($P327,$R327)&lt;&gt;0),SUM($P327,$R327),IF(AND(申込書!$AH$4="SKY安心GIGAタブレット",SUM($T327,$V327)&lt;&gt;0),SUM($T327,$V327),"")),"")</f>
        <v/>
      </c>
      <c r="DR327" s="81" t="str">
        <f>IF($DO$3&lt;&gt;"コンテンツなし",IF(AND(申込書!$AH$4="GIGAスクールパック",SUM($Q327,$S327)&lt;&gt;0),SUM($Q327,$S327),IF(AND(申込書!$AH$4="SKY安心GIGAタブレット",SUM($U327,$W327)&lt;&gt;0),SUM($U327,$W327),"")),"")</f>
        <v/>
      </c>
      <c r="DS327" s="81"/>
      <c r="DT327" s="82"/>
      <c r="DU327" s="80" t="str">
        <f>IF(AND(申込書!$C$105&lt;&gt;"▼プルダウンより選択してください",申込書!$C$105&lt;&gt;"",申込書!$P$105&lt;&gt;"YYYY/MM/DD",$G327&lt;&gt;""),申込書!$P$105,"")</f>
        <v/>
      </c>
      <c r="DV327" s="81" t="str">
        <f>IF(AND(申込書!$C$105&lt;&gt;"▼プルダウンより選択してください",申込書!$C$105&lt;&gt;"",$G327&lt;&gt;""),申込書!$M$105,"")</f>
        <v/>
      </c>
      <c r="DW327" s="81" t="str">
        <f>IF($DU$3&lt;&gt;"コンテンツなし",IF(AND(申込書!$AH$4="GIGAスクールパック",SUM($P327,$R327)&lt;&gt;0),SUM($P327,$R327),IF(AND(申込書!$AH$4="SKY安心GIGAタブレット",SUM($T327,$V327)&lt;&gt;0),SUM($T327,$V327),"")),"")</f>
        <v/>
      </c>
      <c r="DX327" s="81" t="str">
        <f>IF($DU$3&lt;&gt;"コンテンツなし",IF(AND(申込書!$AH$4="GIGAスクールパック",SUM($Q327,$S327)&lt;&gt;0),SUM($Q327,$S327),IF(AND(申込書!$AH$4="SKY安心GIGAタブレット",SUM($U327,$W327)&lt;&gt;0),SUM($U327,$W327),"")),"")</f>
        <v/>
      </c>
      <c r="DY327" s="157"/>
      <c r="DZ327" s="82"/>
      <c r="EA327" s="80" t="str">
        <f>IF(AND(申込書!$C$106&lt;&gt;"▼プルダウンより選択してください",申込書!$C$106&lt;&gt;"",申込書!$P$106&lt;&gt;"YYYY/MM/DD",$G327&lt;&gt;""),申込書!$P$106,"")</f>
        <v/>
      </c>
      <c r="EB327" s="81" t="str">
        <f>IF(AND(申込書!$C$106&lt;&gt;"▼プルダウンより選択してください",申込書!$C$106&lt;&gt;"",$G327&lt;&gt;""),申込書!$M$106,"")</f>
        <v/>
      </c>
      <c r="EC327" s="81" t="str">
        <f>IF($EA$3&lt;&gt;"コンテンツなし",IF(AND(申込書!$AH$4="GIGAスクールパック",SUM($P327,$R327)&lt;&gt;0),SUM($P327,$R327),IF(AND(申込書!$AH$4="SKY安心GIGAタブレット",SUM($T327,$V327)&lt;&gt;0),SUM($T327,$V327),"")),"")</f>
        <v/>
      </c>
      <c r="ED327" s="81" t="str">
        <f>IF($EA$3&lt;&gt;"コンテンツなし",IF(AND(申込書!$AH$4="GIGAスクールパック",SUM($Q327,$S327)&lt;&gt;0),SUM($Q327,$S327),IF(AND(申込書!$AH$4="SKY安心GIGAタブレット",SUM($U327,$W327)&lt;&gt;0),SUM($U327,$W327),"")),"")</f>
        <v/>
      </c>
      <c r="EE327" s="157"/>
      <c r="EF327" s="82"/>
      <c r="EG327" s="80" t="str">
        <f>IF(AND(申込書!$C$107&lt;&gt;"▼プルダウンより選択してください",申込書!$C$107&lt;&gt;"",申込書!$P$107&lt;&gt;"YYYY/MM/DD",$G327&lt;&gt;""),申込書!$P$107,"")</f>
        <v/>
      </c>
      <c r="EH327" s="81" t="str">
        <f>IF(AND(申込書!$C$107&lt;&gt;"▼プルダウンより選択してください",申込書!$C$107&lt;&gt;"",$G327&lt;&gt;""),申込書!$M$107,"")</f>
        <v/>
      </c>
      <c r="EI327" s="81" t="str">
        <f>IF($EG$3&lt;&gt;"コンテンツなし",IF(AND(申込書!$AH$4="GIGAスクールパック",SUM($P327,$R327)&lt;&gt;0),SUM($P327,$R327),IF(AND(申込書!$AH$4="SKY安心GIGAタブレット",SUM($T327,$V327)&lt;&gt;0),SUM($T327,$V327),"")),"")</f>
        <v/>
      </c>
      <c r="EJ327" s="81" t="str">
        <f>IF($EG$3&lt;&gt;"コンテンツなし",IF(AND(申込書!$AH$4="GIGAスクールパック",SUM($Q327,$S327)&lt;&gt;0),SUM($Q327,$S327),IF(AND(申込書!$AH$4="SKY安心GIGAタブレット",SUM($U327,$W327)&lt;&gt;0),SUM($U327,$W327),"")),"")</f>
        <v/>
      </c>
      <c r="EK327" s="157"/>
      <c r="EL327" s="82"/>
      <c r="EM327" s="80" t="str">
        <f>IF(AND(申込書!$C$108&lt;&gt;"▼プルダウンより選択してください",申込書!$C$108&lt;&gt;"",申込書!$P$108&lt;&gt;"YYYY/MM/DD",$G327&lt;&gt;""),申込書!$P$108,"")</f>
        <v/>
      </c>
      <c r="EN327" s="81" t="str">
        <f>IF(AND(申込書!$C$108&lt;&gt;"▼プルダウンより選択してください",申込書!$C$108&lt;&gt;"",$G327&lt;&gt;""),申込書!$M$108,"")</f>
        <v/>
      </c>
      <c r="EO327" s="81" t="str">
        <f>IF($EM$3&lt;&gt;"コンテンツなし",IF(AND(申込書!$AH$4="GIGAスクールパック",SUM($P327,$R327)&lt;&gt;0),SUM($P327,$R327),IF(AND(申込書!$AH$4="SKY安心GIGAタブレット",SUM($T327,$V327)&lt;&gt;0),SUM($T327,$V327),"")),"")</f>
        <v/>
      </c>
      <c r="EP327" s="81" t="str">
        <f>IF($EM$3&lt;&gt;"コンテンツなし",IF(AND(申込書!$AH$4="GIGAスクールパック",SUM($Q327,$S327)&lt;&gt;0),SUM($Q327,$S327),IF(AND(申込書!$AH$4="SKY安心GIGAタブレット",SUM($U327,$W327)&lt;&gt;0),SUM($U327,$W327),"")),"")</f>
        <v/>
      </c>
      <c r="EQ327" s="157"/>
      <c r="ER327" s="82"/>
      <c r="ES327" s="80" t="str">
        <f>IF(AND(申込書!$C$109&lt;&gt;"▼プルダウンより選択してください",申込書!$C$109&lt;&gt;"",申込書!$P$109&lt;&gt;"YYYY/MM/DD",$G327&lt;&gt;""),申込書!$P$109,"")</f>
        <v/>
      </c>
      <c r="ET327" s="81" t="str">
        <f>IF(AND(申込書!$C$109&lt;&gt;"▼プルダウンより選択してください",申込書!$C$109&lt;&gt;"",$G327&lt;&gt;""),申込書!$M$109,"")</f>
        <v/>
      </c>
      <c r="EU327" s="81" t="str">
        <f>IF($ES$3&lt;&gt;"コンテンツなし",IF(AND(申込書!$AH$4="GIGAスクールパック",SUM($P327,$R327)&lt;&gt;0),SUM($P327,$R327),IF(AND(申込書!$AH$4="SKY安心GIGAタブレット",SUM($T327,$V327)&lt;&gt;0),SUM($T327,$V327),"")),"")</f>
        <v/>
      </c>
      <c r="EV327" s="81" t="str">
        <f>IF($ES$3&lt;&gt;"コンテンツなし",IF(AND(申込書!$AH$4="GIGAスクールパック",SUM($Q327,$S327)&lt;&gt;0),SUM($Q327,$S327),IF(AND(申込書!$AH$4="SKY安心GIGAタブレット",SUM($U327,$W327)&lt;&gt;0),SUM($U327,$W327),"")),"")</f>
        <v/>
      </c>
      <c r="EW327" s="157"/>
      <c r="EX327" s="82"/>
      <c r="EY327" s="80" t="str">
        <f>IF(AND(申込書!$C$110&lt;&gt;"▼プルダウンより選択してください",申込書!$C$110&lt;&gt;"",申込書!$P$110&lt;&gt;"YYYY/MM/DD",$G327&lt;&gt;""),申込書!$P$110,"")</f>
        <v/>
      </c>
      <c r="EZ327" s="81" t="str">
        <f>IF(AND(申込書!$C$110&lt;&gt;"▼プルダウンより選択してください",申込書!$C$110&lt;&gt;"",$G327&lt;&gt;""),申込書!$M$110,"")</f>
        <v/>
      </c>
      <c r="FA327" s="81" t="str">
        <f>IF($EY$3&lt;&gt;"コンテンツなし",IF(AND(申込書!$AH$4="GIGAスクールパック",SUM($P327,$R327)&lt;&gt;0),SUM($P327,$R327),IF(AND(申込書!$AH$4="SKY安心GIGAタブレット",SUM($T327,$V327)&lt;&gt;0),SUM($T327,$V327),"")),"")</f>
        <v/>
      </c>
      <c r="FB327" s="81" t="str">
        <f>IF($EY$3&lt;&gt;"コンテンツなし",IF(AND(申込書!$AH$4="GIGAスクールパック",SUM($Q327,$S327)&lt;&gt;0),SUM($Q327,$S327),IF(AND(申込書!$AH$4="SKY安心GIGAタブレット",SUM($U327,$W327)&lt;&gt;0),SUM($U327,$W327),"")),"")</f>
        <v/>
      </c>
      <c r="FC327" s="157"/>
      <c r="FD327" s="82"/>
      <c r="FE327" s="80" t="str">
        <f>IF(AND(申込書!$C$111&lt;&gt;"▼プルダウンより選択してください",申込書!$C$111&lt;&gt;"",申込書!$P$111&lt;&gt;"YYYY/MM/DD",$G327&lt;&gt;""),申込書!$P$111,"")</f>
        <v/>
      </c>
      <c r="FF327" s="81" t="str">
        <f>IF(AND(申込書!$C$111&lt;&gt;"▼プルダウンより選択してください",申込書!$C$111&lt;&gt;"",$G327&lt;&gt;""),申込書!$M$111,"")</f>
        <v/>
      </c>
      <c r="FG327" s="81" t="str">
        <f>IF($FE$3&lt;&gt;"コンテンツなし",IF(AND(申込書!$AH$4="GIGAスクールパック",SUM($P327,$R327)&lt;&gt;0),SUM($P327,$R327),IF(AND(申込書!$AH$4="SKY安心GIGAタブレット",SUM($T327,$V327)&lt;&gt;0),SUM($T327,$V327),"")),"")</f>
        <v/>
      </c>
      <c r="FH327" s="81" t="str">
        <f>IF($FE$3&lt;&gt;"コンテンツなし",IF(AND(申込書!$AH$4="GIGAスクールパック",SUM($Q327,$S327)&lt;&gt;0),SUM($Q327,$S327),IF(AND(申込書!$AH$4="SKY安心GIGAタブレット",SUM($U327,$W327)&lt;&gt;0),SUM($U327,$W327),"")),"")</f>
        <v/>
      </c>
      <c r="FI327" s="157"/>
      <c r="FJ327" s="82"/>
      <c r="FK327" s="80" t="str">
        <f>IF(AND(申込書!$C$112&lt;&gt;"▼プルダウンより選択してください",申込書!$C$112&lt;&gt;"",申込書!$P$112&lt;&gt;"YYYY/MM/DD",$G327&lt;&gt;""),申込書!$P$112,"")</f>
        <v/>
      </c>
      <c r="FL327" s="81" t="str">
        <f>IF(AND(申込書!$C$112&lt;&gt;"▼プルダウンより選択してください",申込書!$C$112&lt;&gt;"",$G327&lt;&gt;""),申込書!$M$112,"")</f>
        <v/>
      </c>
      <c r="FM327" s="81" t="str">
        <f>IF($FK$3&lt;&gt;"コンテンツなし",IF(AND(申込書!$AH$4="GIGAスクールパック",SUM($P327,$R327)&lt;&gt;0),SUM($P327,$R327),IF(AND(申込書!$AH$4="SKY安心GIGAタブレット",SUM($T327,$V327)&lt;&gt;0),SUM($T327,$V327),"")),"")</f>
        <v/>
      </c>
      <c r="FN327" s="81" t="str">
        <f>IF($FK$3&lt;&gt;"コンテンツなし",IF(AND(申込書!$AH$4="GIGAスクールパック",SUM($Q327,$S327)&lt;&gt;0),SUM($Q327,$S327),IF(AND(申込書!$AH$4="SKY安心GIGAタブレット",SUM($U327,$W327)&lt;&gt;0),SUM($U327,$W327),"")),"")</f>
        <v/>
      </c>
      <c r="FO327" s="157"/>
      <c r="FP327" s="82"/>
      <c r="FQ327" s="80" t="str">
        <f>IF(AND(申込書!$C$113&lt;&gt;"▼プルダウンより選択してください",申込書!$C$113&lt;&gt;"",申込書!$P$113&lt;&gt;"YYYY/MM/DD",$G327&lt;&gt;""),申込書!$P$113,"")</f>
        <v/>
      </c>
      <c r="FR327" s="81" t="str">
        <f>IF(AND(申込書!$C$113&lt;&gt;"▼プルダウンより選択してください",申込書!$C$113&lt;&gt;"",$G327&lt;&gt;""),申込書!$M$113,"")</f>
        <v/>
      </c>
      <c r="FS327" s="81" t="str">
        <f>IF($FQ$3&lt;&gt;"コンテンツなし",IF(AND(申込書!$AH$4="GIGAスクールパック",SUM($P327,$R327)&lt;&gt;0),SUM($P327,$R327),IF(AND(申込書!$AH$4="SKY安心GIGAタブレット",SUM($T327,$V327)&lt;&gt;0),SUM($T327,$V327),"")),"")</f>
        <v/>
      </c>
      <c r="FT327" s="81" t="str">
        <f>IF($FQ$3&lt;&gt;"コンテンツなし",IF(AND(申込書!$AH$4="GIGAスクールパック",SUM($Q327,$S327)&lt;&gt;0),SUM($Q327,$S327),IF(AND(申込書!$AH$4="SKY安心GIGAタブレット",SUM($U327,$W327)&lt;&gt;0),SUM($U327,$W327),"")),"")</f>
        <v/>
      </c>
      <c r="FU327" s="157"/>
      <c r="FV327" s="82"/>
      <c r="FW327" s="80" t="str">
        <f>IF(AND(申込書!$C$114&lt;&gt;"▼プルダウンより選択してください",申込書!$C$114&lt;&gt;"",申込書!$P$114&lt;&gt;"YYYY/MM/DD",$G327&lt;&gt;""),申込書!$P$114,"")</f>
        <v/>
      </c>
      <c r="FX327" s="81" t="str">
        <f>IF(AND(申込書!$C$114&lt;&gt;"▼プルダウンより選択してください",申込書!$C$114&lt;&gt;"",$G327&lt;&gt;""),申込書!$M$114,"")</f>
        <v/>
      </c>
      <c r="FY327" s="81" t="str">
        <f>IF($FW$3&lt;&gt;"コンテンツなし",IF(AND(申込書!$AH$4="GIGAスクールパック",SUM($P327,$R327)&lt;&gt;0),SUM($P327,$R327),IF(AND(申込書!$AH$4="SKY安心GIGAタブレット",SUM($T327,$V327)&lt;&gt;0),SUM($T327,$V327),"")),"")</f>
        <v/>
      </c>
      <c r="FZ327" s="81" t="str">
        <f>IF($FW$3&lt;&gt;"コンテンツなし",IF(AND(申込書!$AH$4="GIGAスクールパック",SUM($Q327,$S327)&lt;&gt;0),SUM($Q327,$S327),IF(AND(申込書!$AH$4="SKY安心GIGAタブレット",SUM($U327,$W327)&lt;&gt;0),SUM($U327,$W327),"")),"")</f>
        <v/>
      </c>
      <c r="GA327" s="157"/>
      <c r="GB327" s="82"/>
      <c r="GC327" s="80" t="str">
        <f>IF(AND(申込書!$C$115&lt;&gt;"▼プルダウンより選択してください",申込書!$C$115&lt;&gt;"",申込書!$P$115&lt;&gt;"YYYY/MM/DD",$G327&lt;&gt;""),申込書!$P$115,"")</f>
        <v/>
      </c>
      <c r="GD327" s="81" t="str">
        <f>IF(AND(申込書!$C$115&lt;&gt;"▼プルダウンより選択してください",申込書!$C$115&lt;&gt;"",$G327&lt;&gt;""),申込書!$M$115,"")</f>
        <v/>
      </c>
      <c r="GE327" s="81" t="str">
        <f>IF($GC$3&lt;&gt;"コンテンツなし",IF(AND(申込書!$AH$4="GIGAスクールパック",SUM($P327,$R327)&lt;&gt;0),SUM($P327,$R327),IF(AND(申込書!$AH$4="SKY安心GIGAタブレット",SUM($T327,$V327)&lt;&gt;0),SUM($T327,$V327),"")),"")</f>
        <v/>
      </c>
      <c r="GF327" s="81" t="str">
        <f>IF($GC$3&lt;&gt;"コンテンツなし",IF(AND(申込書!$AH$4="GIGAスクールパック",SUM($Q327,$S327)&lt;&gt;0),SUM($Q327,$S327),IF(AND(申込書!$AH$4="SKY安心GIGAタブレット",SUM($U327,$W327)&lt;&gt;0),SUM($U327,$W327),"")),"")</f>
        <v/>
      </c>
      <c r="GG327" s="157"/>
      <c r="GH327" s="82"/>
      <c r="GI327" s="80" t="str">
        <f>IF(AND(申込書!$C$116&lt;&gt;"▼プルダウンより選択してください",申込書!$C$116&lt;&gt;"",申込書!$P$116&lt;&gt;"YYYY/MM/DD",$G327&lt;&gt;""),申込書!$P$116,"")</f>
        <v/>
      </c>
      <c r="GJ327" s="81" t="str">
        <f>IF(AND(申込書!$C$116&lt;&gt;"▼プルダウンより選択してください",申込書!$C$116&lt;&gt;"",$G327&lt;&gt;""),申込書!$M$116,"")</f>
        <v/>
      </c>
      <c r="GK327" s="81" t="str">
        <f>IF($GI$3&lt;&gt;"コンテンツなし",IF(AND(申込書!$AH$4="GIGAスクールパック",SUM($P327,$R327)&lt;&gt;0),SUM($P327,$R327),IF(AND(申込書!$AH$4="SKY安心GIGAタブレット",SUM($T327,$V327)&lt;&gt;0),SUM($T327,$V327),"")),"")</f>
        <v/>
      </c>
      <c r="GL327" s="81" t="str">
        <f>IF($GI$3&lt;&gt;"コンテンツなし",IF(AND(申込書!$AH$4="GIGAスクールパック",SUM($Q327,$S327)&lt;&gt;0),SUM($Q327,$S327),IF(AND(申込書!$AH$4="SKY安心GIGAタブレット",SUM($U327,$W327)&lt;&gt;0),SUM($U327,$W327),"")),"")</f>
        <v/>
      </c>
      <c r="GM327" s="157"/>
      <c r="GN327" s="82"/>
      <c r="GO327" s="80" t="str">
        <f>IF(AND(申込書!$C$117&lt;&gt;"▼プルダウンより選択してください",申込書!$C$117&lt;&gt;"",申込書!$P$117&lt;&gt;"YYYY/MM/DD",$G327&lt;&gt;""),申込書!$P$117,"")</f>
        <v/>
      </c>
      <c r="GP327" s="81" t="str">
        <f>IF(AND(申込書!$C$117&lt;&gt;"▼プルダウンより選択してください",申込書!$C$117&lt;&gt;"",$G327&lt;&gt;""),申込書!$M$117,"")</f>
        <v/>
      </c>
      <c r="GQ327" s="81" t="str">
        <f>IF($GO$3&lt;&gt;"コンテンツなし",IF(AND(申込書!$AH$4="GIGAスクールパック",SUM($P327,$R327)&lt;&gt;0),SUM($P327,$R327),IF(AND(申込書!$AH$4="SKY安心GIGAタブレット",SUM($T327,$V327)&lt;&gt;0),SUM($T327,$V327),"")),"")</f>
        <v/>
      </c>
      <c r="GR327" s="81" t="str">
        <f>IF($GO$3&lt;&gt;"コンテンツなし",IF(AND(申込書!$AH$4="GIGAスクールパック",SUM($Q327,$S327)&lt;&gt;0),SUM($Q327,$S327),IF(AND(申込書!$AH$4="SKY安心GIGAタブレット",SUM($U327,$W327)&lt;&gt;0),SUM($U327,$W327),"")),"")</f>
        <v/>
      </c>
      <c r="GS327" s="157"/>
      <c r="GT327" s="82"/>
      <c r="GU327" s="80" t="str">
        <f>IF(AND(申込書!$C$118&lt;&gt;"▼プルダウンより選択してください",申込書!$C$118&lt;&gt;"",申込書!$P$118&lt;&gt;"YYYY/MM/DD",$G327&lt;&gt;""),申込書!$P$118,"")</f>
        <v/>
      </c>
      <c r="GV327" s="81" t="str">
        <f>IF(AND(申込書!$C$118&lt;&gt;"▼プルダウンより選択してください",申込書!$C$118&lt;&gt;"",$G327&lt;&gt;""),申込書!$M$118,"")</f>
        <v/>
      </c>
      <c r="GW327" s="81" t="str">
        <f>IF($GU$3&lt;&gt;"コンテンツなし",IF(AND(申込書!$AH$4="GIGAスクールパック",SUM($P327,$R327)&lt;&gt;0),SUM($P327,$R327),IF(AND(申込書!$AH$4="SKY安心GIGAタブレット",SUM($T327,$V327)&lt;&gt;0),SUM($T327,$V327),"")),"")</f>
        <v/>
      </c>
      <c r="GX327" s="81" t="str">
        <f>IF($GU$3&lt;&gt;"コンテンツなし",IF(AND(申込書!$AH$4="GIGAスクールパック",SUM($Q327,$S327)&lt;&gt;0),SUM($Q327,$S327),IF(AND(申込書!$AH$4="SKY安心GIGAタブレット",SUM($U327,$W327)&lt;&gt;0),SUM($U327,$W327),"")),"")</f>
        <v/>
      </c>
      <c r="GY327" s="157"/>
      <c r="GZ327" s="82"/>
      <c r="HA327" s="80" t="str">
        <f>IF(AND(申込書!$C$119&lt;&gt;"▼プルダウンより選択してください",申込書!$C$119&lt;&gt;"",申込書!$P$119&lt;&gt;"YYYY/MM/DD",$G327&lt;&gt;""),申込書!$P$119,"")</f>
        <v/>
      </c>
      <c r="HB327" s="81" t="str">
        <f>IF(AND(申込書!$C$119&lt;&gt;"▼プルダウンより選択してください",申込書!$C$119&lt;&gt;"",$G327&lt;&gt;""),申込書!$M$119,"")</f>
        <v/>
      </c>
      <c r="HC327" s="81" t="str">
        <f>IF($HA$3&lt;&gt;"コンテンツなし",IF(AND(申込書!$AH$4="GIGAスクールパック",SUM($P327,$R327)&lt;&gt;0),SUM($P327,$R327),IF(AND(申込書!$AH$4="SKY安心GIGAタブレット",SUM($T327,$V327)&lt;&gt;0),SUM($T327,$V327),"")),"")</f>
        <v/>
      </c>
      <c r="HD327" s="81" t="str">
        <f>IF($HA$3&lt;&gt;"コンテンツなし",IF(AND(申込書!$AH$4="GIGAスクールパック",SUM($Q327,$S327)&lt;&gt;0),SUM($Q327,$S327),IF(AND(申込書!$AH$4="SKY安心GIGAタブレット",SUM($U327,$W327)&lt;&gt;0),SUM($U327,$W327),"")),"")</f>
        <v/>
      </c>
      <c r="HE327" s="157"/>
      <c r="HF327" s="82"/>
      <c r="HG327" s="83"/>
    </row>
    <row r="328" spans="2:215" ht="26.85" customHeight="1">
      <c r="B328" s="62">
        <f t="shared" si="4"/>
        <v>323</v>
      </c>
      <c r="C328" s="63"/>
      <c r="D328" s="64"/>
      <c r="E328" s="207"/>
      <c r="F328" s="65"/>
      <c r="G328" s="66"/>
      <c r="H328" s="67"/>
      <c r="I328" s="68"/>
      <c r="J328" s="69"/>
      <c r="K328" s="70"/>
      <c r="L328" s="71"/>
      <c r="M328" s="72"/>
      <c r="N328" s="73"/>
      <c r="O328" s="74"/>
      <c r="P328" s="179"/>
      <c r="Q328" s="180"/>
      <c r="R328" s="180"/>
      <c r="S328" s="181"/>
      <c r="T328" s="179"/>
      <c r="U328" s="180"/>
      <c r="V328" s="182"/>
      <c r="W328" s="181"/>
      <c r="X328" s="75"/>
      <c r="Y328" s="76"/>
      <c r="Z328" s="77"/>
      <c r="AA328" s="78"/>
      <c r="AB328" s="79"/>
      <c r="AC328" s="79"/>
      <c r="AD328" s="79"/>
      <c r="AE328" s="77"/>
      <c r="AF328" s="139"/>
      <c r="AG328" s="139"/>
      <c r="AH328" s="139"/>
      <c r="AI328" s="80" t="str">
        <f>IF(AND(申込書!$C$90&lt;&gt;"▼プルダウンより選択してください",申込書!$C$90&lt;&gt;"",申込書!$P$90&lt;&gt;"YYYY/MM/DD",$G328&lt;&gt;""),申込書!$P$90,"")</f>
        <v/>
      </c>
      <c r="AJ328" s="81" t="str">
        <f>IF(AND(申込書!$C$90&lt;&gt;"▼プルダウンより選択してください",申込書!$C$90&lt;&gt;"",$G328&lt;&gt;""),申込書!$M$90,"")</f>
        <v/>
      </c>
      <c r="AK328" s="81" t="str">
        <f>IF($AI$3&lt;&gt;"コンテンツなし",IF(AND(申込書!$AH$4="GIGAスクールパック",SUM($P328,$R328)&lt;&gt;0),SUM($P328,$R328),IF(AND(申込書!$AH$4="SKY安心GIGAタブレット",SUM($T328,$V328)&lt;&gt;0),SUM($T328,$V328),"")),"")</f>
        <v/>
      </c>
      <c r="AL328" s="81" t="str">
        <f>IF($AI$3&lt;&gt;"コンテンツなし",IF(AND(申込書!$AH$4="GIGAスクールパック",SUM($Q328,$S328)&lt;&gt;0),SUM($Q328,$S328),IF(AND(申込書!$AH$4="SKY安心GIGAタブレット",SUM($U328,$W328)&lt;&gt;0),SUM($U328,$W328),"")),"")</f>
        <v/>
      </c>
      <c r="AM328" s="157"/>
      <c r="AN328" s="82"/>
      <c r="AO328" s="80" t="str">
        <f>IF(AND(申込書!$C$91&lt;&gt;"▼プルダウンより選択してください",申込書!$C$91&lt;&gt;"",申込書!$P$91&lt;&gt;"YYYY/MM/DD",$G328&lt;&gt;""),申込書!$P$91,"")</f>
        <v/>
      </c>
      <c r="AP328" s="81" t="str">
        <f>IF(AND(申込書!$C$91&lt;&gt;"▼プルダウンより選択してください",申込書!$C$91&lt;&gt;"",$G328&lt;&gt;""),申込書!$M$91,"")</f>
        <v/>
      </c>
      <c r="AQ328" s="81" t="str">
        <f>IF($AO$3&lt;&gt;"コンテンツなし",IF(AND(申込書!$AH$4="GIGAスクールパック",SUM($P328,$R328)&lt;&gt;0),SUM($P328,$R328),IF(AND(申込書!$AH$4="SKY安心GIGAタブレット",SUM($T328,$V328)&lt;&gt;0),SUM($T328,$V328),"")),"")</f>
        <v/>
      </c>
      <c r="AR328" s="81" t="str">
        <f>IF($AO$3&lt;&gt;"コンテンツなし",IF(AND(申込書!$AH$4="GIGAスクールパック",SUM($Q328,$S328)&lt;&gt;0),SUM($Q328,$S328),IF(AND(申込書!$AH$4="SKY安心GIGAタブレット",SUM($U328,$W328)&lt;&gt;0),SUM($U328,$W328),"")),"")</f>
        <v/>
      </c>
      <c r="AS328" s="157"/>
      <c r="AT328" s="82"/>
      <c r="AU328" s="80" t="str">
        <f>IF(AND(申込書!$C$92&lt;&gt;"▼プルダウンより選択してください",申込書!$C$92&lt;&gt;"",申込書!$P$92&lt;&gt;"YYYY/MM/DD",$G328&lt;&gt;""),申込書!$P$92,"")</f>
        <v/>
      </c>
      <c r="AV328" s="81" t="str">
        <f>IF(AND(申込書!$C$92&lt;&gt;"▼プルダウンより選択してください",申込書!$C$92&lt;&gt;"",$G328&lt;&gt;""),申込書!$M$92,"")</f>
        <v/>
      </c>
      <c r="AW328" s="81" t="str">
        <f>IF($AU$3&lt;&gt;"コンテンツなし",IF(AND(申込書!$AH$4="GIGAスクールパック",SUM($P328,$R328)&lt;&gt;0),SUM($P328,$R328),IF(AND(申込書!$AH$4="SKY安心GIGAタブレット",SUM($T328,$V328)&lt;&gt;0),SUM($T328,$V328),"")),"")</f>
        <v/>
      </c>
      <c r="AX328" s="81" t="str">
        <f>IF($AU$3&lt;&gt;"コンテンツなし",IF(AND(申込書!$AH$4="GIGAスクールパック",SUM($Q328,$S328)&lt;&gt;0),SUM($Q328,$S328),IF(AND(申込書!$AH$4="SKY安心GIGAタブレット",SUM($U328,$W328)&lt;&gt;0),SUM($U328,$W328),"")),"")</f>
        <v/>
      </c>
      <c r="AY328" s="157"/>
      <c r="AZ328" s="82"/>
      <c r="BA328" s="80" t="str">
        <f>IF(AND(申込書!$C$93&lt;&gt;"▼プルダウンより選択してください",申込書!$C$93&lt;&gt;"",申込書!$P$93&lt;&gt;"YYYY/MM/DD",$G328&lt;&gt;""),申込書!$P$93,"")</f>
        <v/>
      </c>
      <c r="BB328" s="81" t="str">
        <f>IF(AND(申込書!$C$93&lt;&gt;"▼プルダウンより選択してください",申込書!$C$93&lt;&gt;"",申込書!$M$93&gt;=1,$G328&lt;&gt;""),申込書!$M$93,"")</f>
        <v/>
      </c>
      <c r="BC328" s="81" t="str">
        <f>IF($BA$3&lt;&gt;"コンテンツなし",IF(AND(申込書!$AH$4="GIGAスクールパック",SUM($P328,$R328)&lt;&gt;0),SUM($P328,$R328),IF(AND(申込書!$AH$4="SKY安心GIGAタブレット",SUM($T328,$V328)&lt;&gt;0),SUM($T328,$V328),"")),"")</f>
        <v/>
      </c>
      <c r="BD328" s="81" t="str">
        <f>IF($BA$3&lt;&gt;"コンテンツなし",IF(AND(申込書!$AH$4="GIGAスクールパック",SUM($Q328,$S328)&lt;&gt;0),SUM($Q328,$S328),IF(AND(申込書!$AH$4="SKY安心GIGAタブレット",SUM($U328,$W328)&lt;&gt;0),SUM($U328,$W328),"")),"")</f>
        <v/>
      </c>
      <c r="BE328" s="157"/>
      <c r="BF328" s="82"/>
      <c r="BG328" s="80" t="str">
        <f>IF(AND(申込書!$C$94&lt;&gt;"▼プルダウンより選択してください",申込書!$C$94&lt;&gt;"",申込書!$P$94&lt;&gt;"YYYY/MM/DD",$G328&lt;&gt;""),申込書!$P$94,"")</f>
        <v/>
      </c>
      <c r="BH328" s="81" t="str">
        <f>IF(AND(申込書!$C$94&lt;&gt;"▼プルダウンより選択してください",申込書!$C$94&lt;&gt;"",$G328&lt;&gt;""),申込書!$M$94,"")</f>
        <v/>
      </c>
      <c r="BI328" s="81" t="str">
        <f>IF($BG$3&lt;&gt;"コンテンツなし",IF(AND(申込書!$AH$4="GIGAスクールパック",SUM($P328,$R328)&lt;&gt;0),SUM($P328,$R328),IF(AND(申込書!$AH$4="SKY安心GIGAタブレット",SUM($T328,$V328)&lt;&gt;0),SUM($T328,$V328),"")),"")</f>
        <v/>
      </c>
      <c r="BJ328" s="81" t="str">
        <f>IF($BG$3&lt;&gt;"コンテンツなし",IF(AND(申込書!$AH$4="GIGAスクールパック",SUM($Q328,$S328)&lt;&gt;0),SUM($Q328,$S328),IF(AND(申込書!$AH$4="SKY安心GIGAタブレット",SUM($U328,$W328)&lt;&gt;0),SUM($U328,$W328),"")),"")</f>
        <v/>
      </c>
      <c r="BK328" s="157"/>
      <c r="BL328" s="82"/>
      <c r="BM328" s="80" t="str">
        <f>IF(AND(申込書!$C$95&lt;&gt;"▼プルダウンより選択してください",申込書!$C$95&lt;&gt;"",申込書!$P$95&lt;&gt;"YYYY/MM/DD",$G328&lt;&gt;""),申込書!$P$95,"")</f>
        <v/>
      </c>
      <c r="BN328" s="81" t="str">
        <f>IF(AND(申込書!$C$95&lt;&gt;"▼プルダウンより選択してください",申込書!$C$95&lt;&gt;"",$G328&lt;&gt;""),申込書!$M$95,"")</f>
        <v/>
      </c>
      <c r="BO328" s="81" t="str">
        <f>IF($BM$3&lt;&gt;"コンテンツなし",IF(AND(申込書!$AH$4="GIGAスクールパック",SUM($P328,$R328)&lt;&gt;0),SUM($P328,$R328),IF(AND(申込書!$AH$4="SKY安心GIGAタブレット",SUM($T328,$V328)&lt;&gt;0),SUM($T328,$V328),"")),"")</f>
        <v/>
      </c>
      <c r="BP328" s="81" t="str">
        <f>IF($BM$3&lt;&gt;"コンテンツなし",IF(AND(申込書!$AH$4="GIGAスクールパック",SUM($Q328,$S328)&lt;&gt;0),SUM($Q328,$S328),IF(AND(申込書!$AH$4="SKY安心GIGAタブレット",SUM($U328,$W328)&lt;&gt;0),SUM($U328,$W328),"")),"")</f>
        <v/>
      </c>
      <c r="BQ328" s="157"/>
      <c r="BR328" s="82"/>
      <c r="BS328" s="80" t="str">
        <f>IF(AND(申込書!$C$96&lt;&gt;"▼プルダウンより選択してください",申込書!$C$96&lt;&gt;"",申込書!$P$96&lt;&gt;"YYYY/MM/DD",$G328&lt;&gt;""),申込書!$P$96,"")</f>
        <v/>
      </c>
      <c r="BT328" s="81" t="str">
        <f>IF(AND(申込書!$C$96&lt;&gt;"▼プルダウンより選択してください",申込書!$C$96&lt;&gt;"",$G328&lt;&gt;""),申込書!$M$96,"")</f>
        <v/>
      </c>
      <c r="BU328" s="81" t="str">
        <f>IF($BS$3&lt;&gt;"コンテンツなし",IF(AND(申込書!$AH$4="GIGAスクールパック",SUM($P328,$R328)&lt;&gt;0),SUM($P328,$R328),IF(AND(申込書!$AH$4="SKY安心GIGAタブレット",SUM($T328,$V328)&lt;&gt;0),SUM($T328,$V328),"")),"")</f>
        <v/>
      </c>
      <c r="BV328" s="81" t="str">
        <f>IF($BS$3&lt;&gt;"コンテンツなし",IF(AND(申込書!$AH$4="GIGAスクールパック",SUM($Q328,$S328)&lt;&gt;0),SUM($Q328,$S328),IF(AND(申込書!$AH$4="SKY安心GIGAタブレット",SUM($U328,$W328)&lt;&gt;0),SUM($U328,$W328),"")),"")</f>
        <v/>
      </c>
      <c r="BW328" s="157"/>
      <c r="BX328" s="82"/>
      <c r="BY328" s="80" t="str">
        <f>IF(AND(申込書!$C$97&lt;&gt;"▼プルダウンより選択してください",申込書!$C$97&lt;&gt;"",申込書!$P$97&lt;&gt;"YYYY/MM/DD",$G328&lt;&gt;""),申込書!$P$97,"")</f>
        <v/>
      </c>
      <c r="BZ328" s="81" t="str">
        <f>IF(AND(申込書!$C$97&lt;&gt;"▼プルダウンより選択してください",申込書!$C$97&lt;&gt;"",$G328&lt;&gt;""),申込書!$M$97,"")</f>
        <v/>
      </c>
      <c r="CA328" s="81" t="str">
        <f>IF($BY$3&lt;&gt;"コンテンツなし",IF(AND(申込書!$AH$4="GIGAスクールパック",SUM($P328,$R328)&lt;&gt;0),SUM($P328,$R328),IF(AND(申込書!$AH$4="SKY安心GIGAタブレット",SUM($T328,$V328)&lt;&gt;0),SUM($T328,$V328),"")),"")</f>
        <v/>
      </c>
      <c r="CB328" s="81" t="str">
        <f>IF($BY$3&lt;&gt;"コンテンツなし",IF(AND(申込書!$AH$4="GIGAスクールパック",SUM($Q328,$S328)&lt;&gt;0),SUM($Q328,$S328),IF(AND(申込書!$AH$4="SKY安心GIGAタブレット",SUM($U328,$W328)&lt;&gt;0),SUM($U328,$W328),"")),"")</f>
        <v/>
      </c>
      <c r="CC328" s="157"/>
      <c r="CD328" s="82"/>
      <c r="CE328" s="80" t="str">
        <f>IF(AND(申込書!$C$98&lt;&gt;"▼プルダウンより選択してください",申込書!$C$98&lt;&gt;"",申込書!$P$98&lt;&gt;"YYYY/MM/DD",$G328&lt;&gt;""),申込書!$P$98,"")</f>
        <v/>
      </c>
      <c r="CF328" s="81" t="str">
        <f>IF(AND(申込書!$C$98&lt;&gt;"▼プルダウンより選択してください",申込書!$C$98&lt;&gt;"",$G328&lt;&gt;""),申込書!$M$98,"")</f>
        <v/>
      </c>
      <c r="CG328" s="81" t="str">
        <f>IF($CE$3&lt;&gt;"コンテンツなし",IF(AND(申込書!$AH$4="GIGAスクールパック",SUM($P328,$R328)&lt;&gt;0),SUM($P328,$R328),IF(AND(申込書!$AH$4="SKY安心GIGAタブレット",SUM($T328,$V328)&lt;&gt;0),SUM($T328,$V328),"")),"")</f>
        <v/>
      </c>
      <c r="CH328" s="81" t="str">
        <f>IF($CE$3&lt;&gt;"コンテンツなし",IF(AND(申込書!$AH$4="GIGAスクールパック",SUM($Q328,$S328)&lt;&gt;0),SUM($Q328,$S328),IF(AND(申込書!$AH$4="SKY安心GIGAタブレット",SUM($U328,$W328)&lt;&gt;0),SUM($U328,$W328),"")),"")</f>
        <v/>
      </c>
      <c r="CI328" s="157"/>
      <c r="CJ328" s="82"/>
      <c r="CK328" s="80" t="str">
        <f>IF(AND(申込書!$C$99&lt;&gt;"▼プルダウンより選択してください",申込書!$C$99&lt;&gt;"",申込書!$P$99&lt;&gt;"YYYY/MM/DD",$G328&lt;&gt;""),申込書!$P$99,"")</f>
        <v/>
      </c>
      <c r="CL328" s="81" t="str">
        <f>IF(AND(申込書!$C$99&lt;&gt;"▼プルダウンより選択してください",申込書!$C$99&lt;&gt;"",$G328&lt;&gt;""),申込書!$M$99,"")</f>
        <v/>
      </c>
      <c r="CM328" s="81" t="str">
        <f>IF($CK$3&lt;&gt;"コンテンツなし",IF(AND(申込書!$AH$4="GIGAスクールパック",SUM($P328,$R328)&lt;&gt;0),SUM($P328,$R328),IF(AND(申込書!$AH$4="SKY安心GIGAタブレット",SUM($T328,$V328)&lt;&gt;0),SUM($T328,$V328),"")),"")</f>
        <v/>
      </c>
      <c r="CN328" s="81" t="str">
        <f>IF($CK$3&lt;&gt;"コンテンツなし",IF(AND(申込書!$AH$4="GIGAスクールパック",SUM($Q328,$S328)&lt;&gt;0),SUM($Q328,$S328),IF(AND(申込書!$AH$4="SKY安心GIGAタブレット",SUM($U328,$W328)&lt;&gt;0),SUM($U328,$W328),"")),"")</f>
        <v/>
      </c>
      <c r="CO328" s="157"/>
      <c r="CP328" s="82"/>
      <c r="CQ328" s="80" t="str">
        <f>IF(AND(申込書!$C$100&lt;&gt;"▼プルダウンより選択してください",申込書!$C$100&lt;&gt;"",申込書!$P$100&lt;&gt;"YYYY/MM/DD",$G328&lt;&gt;""),申込書!$P$100,"")</f>
        <v/>
      </c>
      <c r="CR328" s="81" t="str">
        <f>IF(AND(申込書!$C$100&lt;&gt;"▼プルダウンより選択してください",申込書!$C$100&lt;&gt;"",$G328&lt;&gt;""),申込書!$M$100,"")</f>
        <v/>
      </c>
      <c r="CS328" s="81" t="str">
        <f>IF($CQ$3&lt;&gt;"コンテンツなし",IF(AND(申込書!$AH$4="GIGAスクールパック",SUM($P328,$R328)&lt;&gt;0),SUM($P328,$R328),IF(AND(申込書!$AH$4="SKY安心GIGAタブレット",SUM($T328,$V328)&lt;&gt;0),SUM($T328,$V328),"")),"")</f>
        <v/>
      </c>
      <c r="CT328" s="81" t="str">
        <f>IF($CQ$3&lt;&gt;"コンテンツなし",IF(AND(申込書!$AH$4="GIGAスクールパック",SUM($Q328,$S328)&lt;&gt;0),SUM($Q328,$S328),IF(AND(申込書!$AH$4="SKY安心GIGAタブレット",SUM($U328,$W328)&lt;&gt;0),SUM($U328,$W328),"")),"")</f>
        <v/>
      </c>
      <c r="CU328" s="81"/>
      <c r="CV328" s="82"/>
      <c r="CW328" s="80" t="str">
        <f>IF(AND(申込書!$C$101&lt;&gt;"▼プルダウンより選択してください",申込書!$C$101&lt;&gt;"",申込書!$P$101&lt;&gt;"YYYY/MM/DD",$G328&lt;&gt;""),申込書!$P$101,"")</f>
        <v/>
      </c>
      <c r="CX328" s="81" t="str">
        <f>IF(AND(申込書!$C$101&lt;&gt;"▼プルダウンより選択してください",申込書!$C$101&lt;&gt;"",$G328&lt;&gt;""),申込書!$M$101,"")</f>
        <v/>
      </c>
      <c r="CY328" s="81" t="str">
        <f>IF($CW$3&lt;&gt;"コンテンツなし",IF(AND(申込書!$AH$4="GIGAスクールパック",SUM($P328,$R328)&lt;&gt;0),SUM($P328,$R328),IF(AND(申込書!$AH$4="SKY安心GIGAタブレット",SUM($T328,$V328)&lt;&gt;0),SUM($T328,$V328),"")),"")</f>
        <v/>
      </c>
      <c r="CZ328" s="81" t="str">
        <f>IF($CW$3&lt;&gt;"コンテンツなし",IF(AND(申込書!$AH$4="GIGAスクールパック",SUM($Q328,$S328)&lt;&gt;0),SUM($Q328,$S328),IF(AND(申込書!$AH$4="SKY安心GIGAタブレット",SUM($U328,$W328)&lt;&gt;0),SUM($U328,$W328),"")),"")</f>
        <v/>
      </c>
      <c r="DA328" s="81"/>
      <c r="DB328" s="82"/>
      <c r="DC328" s="80" t="str">
        <f>IF(AND(申込書!$C$102&lt;&gt;"▼プルダウンより選択してください",申込書!$C$102&lt;&gt;"",申込書!$P$102&lt;&gt;"YYYY/MM/DD",$G328&lt;&gt;""),申込書!$P$102,"")</f>
        <v/>
      </c>
      <c r="DD328" s="81" t="str">
        <f>IF(AND(申込書!$C$102&lt;&gt;"▼プルダウンより選択してください",申込書!$C$102&lt;&gt;"",$G328&lt;&gt;""),申込書!$M$102,"")</f>
        <v/>
      </c>
      <c r="DE328" s="81" t="str">
        <f>IF($DC$3&lt;&gt;"コンテンツなし",IF(AND(申込書!$AH$4="GIGAスクールパック",SUM($P328,$R328)&lt;&gt;0),SUM($P328,$R328),IF(AND(申込書!$AH$4="SKY安心GIGAタブレット",SUM($T328,$V328)&lt;&gt;0),SUM($T328,$V328),"")),"")</f>
        <v/>
      </c>
      <c r="DF328" s="81" t="str">
        <f>IF($DC$3&lt;&gt;"コンテンツなし",IF(AND(申込書!$AH$4="GIGAスクールパック",SUM($Q328,$S328)&lt;&gt;0),SUM($Q328,$S328),IF(AND(申込書!$AH$4="SKY安心GIGAタブレット",SUM($U328,$W328)&lt;&gt;0),SUM($U328,$W328),"")),"")</f>
        <v/>
      </c>
      <c r="DG328" s="81"/>
      <c r="DH328" s="82"/>
      <c r="DI328" s="80" t="str">
        <f>IF(AND(申込書!$C$103&lt;&gt;"▼プルダウンより選択してください",申込書!$C$103&lt;&gt;"",申込書!$P$103&lt;&gt;"YYYY/MM/DD",$G328&lt;&gt;""),申込書!$P$103,"")</f>
        <v/>
      </c>
      <c r="DJ328" s="81" t="str">
        <f>IF(AND(申込書!$C$103&lt;&gt;"▼プルダウンより選択してください",申込書!$C$103&lt;&gt;"",$G328&lt;&gt;""),申込書!$M$103,"")</f>
        <v/>
      </c>
      <c r="DK328" s="81" t="str">
        <f>IF($DI$3&lt;&gt;"コンテンツなし",IF(AND(申込書!$AH$4="GIGAスクールパック",SUM($P328,$R328)&lt;&gt;0),SUM($P328,$R328),IF(AND(申込書!$AH$4="SKY安心GIGAタブレット",SUM($T328,$V328)&lt;&gt;0),SUM($T328,$V328),"")),"")</f>
        <v/>
      </c>
      <c r="DL328" s="81" t="str">
        <f>IF($DI$3&lt;&gt;"コンテンツなし",IF(AND(申込書!$AH$4="GIGAスクールパック",SUM($Q328,$S328)&lt;&gt;0),SUM($Q328,$S328),IF(AND(申込書!$AH$4="SKY安心GIGAタブレット",SUM($U328,$W328)&lt;&gt;0),SUM($U328,$W328),"")),"")</f>
        <v/>
      </c>
      <c r="DM328" s="81"/>
      <c r="DN328" s="82"/>
      <c r="DO328" s="80" t="str">
        <f>IF(AND(申込書!$C$104&lt;&gt;"▼プルダウンより選択してください",申込書!$C$104&lt;&gt;"",申込書!$P$104&lt;&gt;"YYYY/MM/DD",$G328&lt;&gt;""),申込書!$P$104,"")</f>
        <v/>
      </c>
      <c r="DP328" s="81" t="str">
        <f>IF(AND(申込書!$C$104&lt;&gt;"▼プルダウンより選択してください",申込書!$C$104&lt;&gt;"",$G328&lt;&gt;""),申込書!$M$104,"")</f>
        <v/>
      </c>
      <c r="DQ328" s="81" t="str">
        <f>IF($DO$3&lt;&gt;"コンテンツなし",IF(AND(申込書!$AH$4="GIGAスクールパック",SUM($P328,$R328)&lt;&gt;0),SUM($P328,$R328),IF(AND(申込書!$AH$4="SKY安心GIGAタブレット",SUM($T328,$V328)&lt;&gt;0),SUM($T328,$V328),"")),"")</f>
        <v/>
      </c>
      <c r="DR328" s="81" t="str">
        <f>IF($DO$3&lt;&gt;"コンテンツなし",IF(AND(申込書!$AH$4="GIGAスクールパック",SUM($Q328,$S328)&lt;&gt;0),SUM($Q328,$S328),IF(AND(申込書!$AH$4="SKY安心GIGAタブレット",SUM($U328,$W328)&lt;&gt;0),SUM($U328,$W328),"")),"")</f>
        <v/>
      </c>
      <c r="DS328" s="81"/>
      <c r="DT328" s="82"/>
      <c r="DU328" s="80" t="str">
        <f>IF(AND(申込書!$C$105&lt;&gt;"▼プルダウンより選択してください",申込書!$C$105&lt;&gt;"",申込書!$P$105&lt;&gt;"YYYY/MM/DD",$G328&lt;&gt;""),申込書!$P$105,"")</f>
        <v/>
      </c>
      <c r="DV328" s="81" t="str">
        <f>IF(AND(申込書!$C$105&lt;&gt;"▼プルダウンより選択してください",申込書!$C$105&lt;&gt;"",$G328&lt;&gt;""),申込書!$M$105,"")</f>
        <v/>
      </c>
      <c r="DW328" s="81" t="str">
        <f>IF($DU$3&lt;&gt;"コンテンツなし",IF(AND(申込書!$AH$4="GIGAスクールパック",SUM($P328,$R328)&lt;&gt;0),SUM($P328,$R328),IF(AND(申込書!$AH$4="SKY安心GIGAタブレット",SUM($T328,$V328)&lt;&gt;0),SUM($T328,$V328),"")),"")</f>
        <v/>
      </c>
      <c r="DX328" s="81" t="str">
        <f>IF($DU$3&lt;&gt;"コンテンツなし",IF(AND(申込書!$AH$4="GIGAスクールパック",SUM($Q328,$S328)&lt;&gt;0),SUM($Q328,$S328),IF(AND(申込書!$AH$4="SKY安心GIGAタブレット",SUM($U328,$W328)&lt;&gt;0),SUM($U328,$W328),"")),"")</f>
        <v/>
      </c>
      <c r="DY328" s="157"/>
      <c r="DZ328" s="82"/>
      <c r="EA328" s="80" t="str">
        <f>IF(AND(申込書!$C$106&lt;&gt;"▼プルダウンより選択してください",申込書!$C$106&lt;&gt;"",申込書!$P$106&lt;&gt;"YYYY/MM/DD",$G328&lt;&gt;""),申込書!$P$106,"")</f>
        <v/>
      </c>
      <c r="EB328" s="81" t="str">
        <f>IF(AND(申込書!$C$106&lt;&gt;"▼プルダウンより選択してください",申込書!$C$106&lt;&gt;"",$G328&lt;&gt;""),申込書!$M$106,"")</f>
        <v/>
      </c>
      <c r="EC328" s="81" t="str">
        <f>IF($EA$3&lt;&gt;"コンテンツなし",IF(AND(申込書!$AH$4="GIGAスクールパック",SUM($P328,$R328)&lt;&gt;0),SUM($P328,$R328),IF(AND(申込書!$AH$4="SKY安心GIGAタブレット",SUM($T328,$V328)&lt;&gt;0),SUM($T328,$V328),"")),"")</f>
        <v/>
      </c>
      <c r="ED328" s="81" t="str">
        <f>IF($EA$3&lt;&gt;"コンテンツなし",IF(AND(申込書!$AH$4="GIGAスクールパック",SUM($Q328,$S328)&lt;&gt;0),SUM($Q328,$S328),IF(AND(申込書!$AH$4="SKY安心GIGAタブレット",SUM($U328,$W328)&lt;&gt;0),SUM($U328,$W328),"")),"")</f>
        <v/>
      </c>
      <c r="EE328" s="157"/>
      <c r="EF328" s="82"/>
      <c r="EG328" s="80" t="str">
        <f>IF(AND(申込書!$C$107&lt;&gt;"▼プルダウンより選択してください",申込書!$C$107&lt;&gt;"",申込書!$P$107&lt;&gt;"YYYY/MM/DD",$G328&lt;&gt;""),申込書!$P$107,"")</f>
        <v/>
      </c>
      <c r="EH328" s="81" t="str">
        <f>IF(AND(申込書!$C$107&lt;&gt;"▼プルダウンより選択してください",申込書!$C$107&lt;&gt;"",$G328&lt;&gt;""),申込書!$M$107,"")</f>
        <v/>
      </c>
      <c r="EI328" s="81" t="str">
        <f>IF($EG$3&lt;&gt;"コンテンツなし",IF(AND(申込書!$AH$4="GIGAスクールパック",SUM($P328,$R328)&lt;&gt;0),SUM($P328,$R328),IF(AND(申込書!$AH$4="SKY安心GIGAタブレット",SUM($T328,$V328)&lt;&gt;0),SUM($T328,$V328),"")),"")</f>
        <v/>
      </c>
      <c r="EJ328" s="81" t="str">
        <f>IF($EG$3&lt;&gt;"コンテンツなし",IF(AND(申込書!$AH$4="GIGAスクールパック",SUM($Q328,$S328)&lt;&gt;0),SUM($Q328,$S328),IF(AND(申込書!$AH$4="SKY安心GIGAタブレット",SUM($U328,$W328)&lt;&gt;0),SUM($U328,$W328),"")),"")</f>
        <v/>
      </c>
      <c r="EK328" s="157"/>
      <c r="EL328" s="82"/>
      <c r="EM328" s="80" t="str">
        <f>IF(AND(申込書!$C$108&lt;&gt;"▼プルダウンより選択してください",申込書!$C$108&lt;&gt;"",申込書!$P$108&lt;&gt;"YYYY/MM/DD",$G328&lt;&gt;""),申込書!$P$108,"")</f>
        <v/>
      </c>
      <c r="EN328" s="81" t="str">
        <f>IF(AND(申込書!$C$108&lt;&gt;"▼プルダウンより選択してください",申込書!$C$108&lt;&gt;"",$G328&lt;&gt;""),申込書!$M$108,"")</f>
        <v/>
      </c>
      <c r="EO328" s="81" t="str">
        <f>IF($EM$3&lt;&gt;"コンテンツなし",IF(AND(申込書!$AH$4="GIGAスクールパック",SUM($P328,$R328)&lt;&gt;0),SUM($P328,$R328),IF(AND(申込書!$AH$4="SKY安心GIGAタブレット",SUM($T328,$V328)&lt;&gt;0),SUM($T328,$V328),"")),"")</f>
        <v/>
      </c>
      <c r="EP328" s="81" t="str">
        <f>IF($EM$3&lt;&gt;"コンテンツなし",IF(AND(申込書!$AH$4="GIGAスクールパック",SUM($Q328,$S328)&lt;&gt;0),SUM($Q328,$S328),IF(AND(申込書!$AH$4="SKY安心GIGAタブレット",SUM($U328,$W328)&lt;&gt;0),SUM($U328,$W328),"")),"")</f>
        <v/>
      </c>
      <c r="EQ328" s="157"/>
      <c r="ER328" s="82"/>
      <c r="ES328" s="80" t="str">
        <f>IF(AND(申込書!$C$109&lt;&gt;"▼プルダウンより選択してください",申込書!$C$109&lt;&gt;"",申込書!$P$109&lt;&gt;"YYYY/MM/DD",$G328&lt;&gt;""),申込書!$P$109,"")</f>
        <v/>
      </c>
      <c r="ET328" s="81" t="str">
        <f>IF(AND(申込書!$C$109&lt;&gt;"▼プルダウンより選択してください",申込書!$C$109&lt;&gt;"",$G328&lt;&gt;""),申込書!$M$109,"")</f>
        <v/>
      </c>
      <c r="EU328" s="81" t="str">
        <f>IF($ES$3&lt;&gt;"コンテンツなし",IF(AND(申込書!$AH$4="GIGAスクールパック",SUM($P328,$R328)&lt;&gt;0),SUM($P328,$R328),IF(AND(申込書!$AH$4="SKY安心GIGAタブレット",SUM($T328,$V328)&lt;&gt;0),SUM($T328,$V328),"")),"")</f>
        <v/>
      </c>
      <c r="EV328" s="81" t="str">
        <f>IF($ES$3&lt;&gt;"コンテンツなし",IF(AND(申込書!$AH$4="GIGAスクールパック",SUM($Q328,$S328)&lt;&gt;0),SUM($Q328,$S328),IF(AND(申込書!$AH$4="SKY安心GIGAタブレット",SUM($U328,$W328)&lt;&gt;0),SUM($U328,$W328),"")),"")</f>
        <v/>
      </c>
      <c r="EW328" s="157"/>
      <c r="EX328" s="82"/>
      <c r="EY328" s="80" t="str">
        <f>IF(AND(申込書!$C$110&lt;&gt;"▼プルダウンより選択してください",申込書!$C$110&lt;&gt;"",申込書!$P$110&lt;&gt;"YYYY/MM/DD",$G328&lt;&gt;""),申込書!$P$110,"")</f>
        <v/>
      </c>
      <c r="EZ328" s="81" t="str">
        <f>IF(AND(申込書!$C$110&lt;&gt;"▼プルダウンより選択してください",申込書!$C$110&lt;&gt;"",$G328&lt;&gt;""),申込書!$M$110,"")</f>
        <v/>
      </c>
      <c r="FA328" s="81" t="str">
        <f>IF($EY$3&lt;&gt;"コンテンツなし",IF(AND(申込書!$AH$4="GIGAスクールパック",SUM($P328,$R328)&lt;&gt;0),SUM($P328,$R328),IF(AND(申込書!$AH$4="SKY安心GIGAタブレット",SUM($T328,$V328)&lt;&gt;0),SUM($T328,$V328),"")),"")</f>
        <v/>
      </c>
      <c r="FB328" s="81" t="str">
        <f>IF($EY$3&lt;&gt;"コンテンツなし",IF(AND(申込書!$AH$4="GIGAスクールパック",SUM($Q328,$S328)&lt;&gt;0),SUM($Q328,$S328),IF(AND(申込書!$AH$4="SKY安心GIGAタブレット",SUM($U328,$W328)&lt;&gt;0),SUM($U328,$W328),"")),"")</f>
        <v/>
      </c>
      <c r="FC328" s="157"/>
      <c r="FD328" s="82"/>
      <c r="FE328" s="80" t="str">
        <f>IF(AND(申込書!$C$111&lt;&gt;"▼プルダウンより選択してください",申込書!$C$111&lt;&gt;"",申込書!$P$111&lt;&gt;"YYYY/MM/DD",$G328&lt;&gt;""),申込書!$P$111,"")</f>
        <v/>
      </c>
      <c r="FF328" s="81" t="str">
        <f>IF(AND(申込書!$C$111&lt;&gt;"▼プルダウンより選択してください",申込書!$C$111&lt;&gt;"",$G328&lt;&gt;""),申込書!$M$111,"")</f>
        <v/>
      </c>
      <c r="FG328" s="81" t="str">
        <f>IF($FE$3&lt;&gt;"コンテンツなし",IF(AND(申込書!$AH$4="GIGAスクールパック",SUM($P328,$R328)&lt;&gt;0),SUM($P328,$R328),IF(AND(申込書!$AH$4="SKY安心GIGAタブレット",SUM($T328,$V328)&lt;&gt;0),SUM($T328,$V328),"")),"")</f>
        <v/>
      </c>
      <c r="FH328" s="81" t="str">
        <f>IF($FE$3&lt;&gt;"コンテンツなし",IF(AND(申込書!$AH$4="GIGAスクールパック",SUM($Q328,$S328)&lt;&gt;0),SUM($Q328,$S328),IF(AND(申込書!$AH$4="SKY安心GIGAタブレット",SUM($U328,$W328)&lt;&gt;0),SUM($U328,$W328),"")),"")</f>
        <v/>
      </c>
      <c r="FI328" s="157"/>
      <c r="FJ328" s="82"/>
      <c r="FK328" s="80" t="str">
        <f>IF(AND(申込書!$C$112&lt;&gt;"▼プルダウンより選択してください",申込書!$C$112&lt;&gt;"",申込書!$P$112&lt;&gt;"YYYY/MM/DD",$G328&lt;&gt;""),申込書!$P$112,"")</f>
        <v/>
      </c>
      <c r="FL328" s="81" t="str">
        <f>IF(AND(申込書!$C$112&lt;&gt;"▼プルダウンより選択してください",申込書!$C$112&lt;&gt;"",$G328&lt;&gt;""),申込書!$M$112,"")</f>
        <v/>
      </c>
      <c r="FM328" s="81" t="str">
        <f>IF($FK$3&lt;&gt;"コンテンツなし",IF(AND(申込書!$AH$4="GIGAスクールパック",SUM($P328,$R328)&lt;&gt;0),SUM($P328,$R328),IF(AND(申込書!$AH$4="SKY安心GIGAタブレット",SUM($T328,$V328)&lt;&gt;0),SUM($T328,$V328),"")),"")</f>
        <v/>
      </c>
      <c r="FN328" s="81" t="str">
        <f>IF($FK$3&lt;&gt;"コンテンツなし",IF(AND(申込書!$AH$4="GIGAスクールパック",SUM($Q328,$S328)&lt;&gt;0),SUM($Q328,$S328),IF(AND(申込書!$AH$4="SKY安心GIGAタブレット",SUM($U328,$W328)&lt;&gt;0),SUM($U328,$W328),"")),"")</f>
        <v/>
      </c>
      <c r="FO328" s="157"/>
      <c r="FP328" s="82"/>
      <c r="FQ328" s="80" t="str">
        <f>IF(AND(申込書!$C$113&lt;&gt;"▼プルダウンより選択してください",申込書!$C$113&lt;&gt;"",申込書!$P$113&lt;&gt;"YYYY/MM/DD",$G328&lt;&gt;""),申込書!$P$113,"")</f>
        <v/>
      </c>
      <c r="FR328" s="81" t="str">
        <f>IF(AND(申込書!$C$113&lt;&gt;"▼プルダウンより選択してください",申込書!$C$113&lt;&gt;"",$G328&lt;&gt;""),申込書!$M$113,"")</f>
        <v/>
      </c>
      <c r="FS328" s="81" t="str">
        <f>IF($FQ$3&lt;&gt;"コンテンツなし",IF(AND(申込書!$AH$4="GIGAスクールパック",SUM($P328,$R328)&lt;&gt;0),SUM($P328,$R328),IF(AND(申込書!$AH$4="SKY安心GIGAタブレット",SUM($T328,$V328)&lt;&gt;0),SUM($T328,$V328),"")),"")</f>
        <v/>
      </c>
      <c r="FT328" s="81" t="str">
        <f>IF($FQ$3&lt;&gt;"コンテンツなし",IF(AND(申込書!$AH$4="GIGAスクールパック",SUM($Q328,$S328)&lt;&gt;0),SUM($Q328,$S328),IF(AND(申込書!$AH$4="SKY安心GIGAタブレット",SUM($U328,$W328)&lt;&gt;0),SUM($U328,$W328),"")),"")</f>
        <v/>
      </c>
      <c r="FU328" s="157"/>
      <c r="FV328" s="82"/>
      <c r="FW328" s="80" t="str">
        <f>IF(AND(申込書!$C$114&lt;&gt;"▼プルダウンより選択してください",申込書!$C$114&lt;&gt;"",申込書!$P$114&lt;&gt;"YYYY/MM/DD",$G328&lt;&gt;""),申込書!$P$114,"")</f>
        <v/>
      </c>
      <c r="FX328" s="81" t="str">
        <f>IF(AND(申込書!$C$114&lt;&gt;"▼プルダウンより選択してください",申込書!$C$114&lt;&gt;"",$G328&lt;&gt;""),申込書!$M$114,"")</f>
        <v/>
      </c>
      <c r="FY328" s="81" t="str">
        <f>IF($FW$3&lt;&gt;"コンテンツなし",IF(AND(申込書!$AH$4="GIGAスクールパック",SUM($P328,$R328)&lt;&gt;0),SUM($P328,$R328),IF(AND(申込書!$AH$4="SKY安心GIGAタブレット",SUM($T328,$V328)&lt;&gt;0),SUM($T328,$V328),"")),"")</f>
        <v/>
      </c>
      <c r="FZ328" s="81" t="str">
        <f>IF($FW$3&lt;&gt;"コンテンツなし",IF(AND(申込書!$AH$4="GIGAスクールパック",SUM($Q328,$S328)&lt;&gt;0),SUM($Q328,$S328),IF(AND(申込書!$AH$4="SKY安心GIGAタブレット",SUM($U328,$W328)&lt;&gt;0),SUM($U328,$W328),"")),"")</f>
        <v/>
      </c>
      <c r="GA328" s="157"/>
      <c r="GB328" s="82"/>
      <c r="GC328" s="80" t="str">
        <f>IF(AND(申込書!$C$115&lt;&gt;"▼プルダウンより選択してください",申込書!$C$115&lt;&gt;"",申込書!$P$115&lt;&gt;"YYYY/MM/DD",$G328&lt;&gt;""),申込書!$P$115,"")</f>
        <v/>
      </c>
      <c r="GD328" s="81" t="str">
        <f>IF(AND(申込書!$C$115&lt;&gt;"▼プルダウンより選択してください",申込書!$C$115&lt;&gt;"",$G328&lt;&gt;""),申込書!$M$115,"")</f>
        <v/>
      </c>
      <c r="GE328" s="81" t="str">
        <f>IF($GC$3&lt;&gt;"コンテンツなし",IF(AND(申込書!$AH$4="GIGAスクールパック",SUM($P328,$R328)&lt;&gt;0),SUM($P328,$R328),IF(AND(申込書!$AH$4="SKY安心GIGAタブレット",SUM($T328,$V328)&lt;&gt;0),SUM($T328,$V328),"")),"")</f>
        <v/>
      </c>
      <c r="GF328" s="81" t="str">
        <f>IF($GC$3&lt;&gt;"コンテンツなし",IF(AND(申込書!$AH$4="GIGAスクールパック",SUM($Q328,$S328)&lt;&gt;0),SUM($Q328,$S328),IF(AND(申込書!$AH$4="SKY安心GIGAタブレット",SUM($U328,$W328)&lt;&gt;0),SUM($U328,$W328),"")),"")</f>
        <v/>
      </c>
      <c r="GG328" s="157"/>
      <c r="GH328" s="82"/>
      <c r="GI328" s="80" t="str">
        <f>IF(AND(申込書!$C$116&lt;&gt;"▼プルダウンより選択してください",申込書!$C$116&lt;&gt;"",申込書!$P$116&lt;&gt;"YYYY/MM/DD",$G328&lt;&gt;""),申込書!$P$116,"")</f>
        <v/>
      </c>
      <c r="GJ328" s="81" t="str">
        <f>IF(AND(申込書!$C$116&lt;&gt;"▼プルダウンより選択してください",申込書!$C$116&lt;&gt;"",$G328&lt;&gt;""),申込書!$M$116,"")</f>
        <v/>
      </c>
      <c r="GK328" s="81" t="str">
        <f>IF($GI$3&lt;&gt;"コンテンツなし",IF(AND(申込書!$AH$4="GIGAスクールパック",SUM($P328,$R328)&lt;&gt;0),SUM($P328,$R328),IF(AND(申込書!$AH$4="SKY安心GIGAタブレット",SUM($T328,$V328)&lt;&gt;0),SUM($T328,$V328),"")),"")</f>
        <v/>
      </c>
      <c r="GL328" s="81" t="str">
        <f>IF($GI$3&lt;&gt;"コンテンツなし",IF(AND(申込書!$AH$4="GIGAスクールパック",SUM($Q328,$S328)&lt;&gt;0),SUM($Q328,$S328),IF(AND(申込書!$AH$4="SKY安心GIGAタブレット",SUM($U328,$W328)&lt;&gt;0),SUM($U328,$W328),"")),"")</f>
        <v/>
      </c>
      <c r="GM328" s="157"/>
      <c r="GN328" s="82"/>
      <c r="GO328" s="80" t="str">
        <f>IF(AND(申込書!$C$117&lt;&gt;"▼プルダウンより選択してください",申込書!$C$117&lt;&gt;"",申込書!$P$117&lt;&gt;"YYYY/MM/DD",$G328&lt;&gt;""),申込書!$P$117,"")</f>
        <v/>
      </c>
      <c r="GP328" s="81" t="str">
        <f>IF(AND(申込書!$C$117&lt;&gt;"▼プルダウンより選択してください",申込書!$C$117&lt;&gt;"",$G328&lt;&gt;""),申込書!$M$117,"")</f>
        <v/>
      </c>
      <c r="GQ328" s="81" t="str">
        <f>IF($GO$3&lt;&gt;"コンテンツなし",IF(AND(申込書!$AH$4="GIGAスクールパック",SUM($P328,$R328)&lt;&gt;0),SUM($P328,$R328),IF(AND(申込書!$AH$4="SKY安心GIGAタブレット",SUM($T328,$V328)&lt;&gt;0),SUM($T328,$V328),"")),"")</f>
        <v/>
      </c>
      <c r="GR328" s="81" t="str">
        <f>IF($GO$3&lt;&gt;"コンテンツなし",IF(AND(申込書!$AH$4="GIGAスクールパック",SUM($Q328,$S328)&lt;&gt;0),SUM($Q328,$S328),IF(AND(申込書!$AH$4="SKY安心GIGAタブレット",SUM($U328,$W328)&lt;&gt;0),SUM($U328,$W328),"")),"")</f>
        <v/>
      </c>
      <c r="GS328" s="157"/>
      <c r="GT328" s="82"/>
      <c r="GU328" s="80" t="str">
        <f>IF(AND(申込書!$C$118&lt;&gt;"▼プルダウンより選択してください",申込書!$C$118&lt;&gt;"",申込書!$P$118&lt;&gt;"YYYY/MM/DD",$G328&lt;&gt;""),申込書!$P$118,"")</f>
        <v/>
      </c>
      <c r="GV328" s="81" t="str">
        <f>IF(AND(申込書!$C$118&lt;&gt;"▼プルダウンより選択してください",申込書!$C$118&lt;&gt;"",$G328&lt;&gt;""),申込書!$M$118,"")</f>
        <v/>
      </c>
      <c r="GW328" s="81" t="str">
        <f>IF($GU$3&lt;&gt;"コンテンツなし",IF(AND(申込書!$AH$4="GIGAスクールパック",SUM($P328,$R328)&lt;&gt;0),SUM($P328,$R328),IF(AND(申込書!$AH$4="SKY安心GIGAタブレット",SUM($T328,$V328)&lt;&gt;0),SUM($T328,$V328),"")),"")</f>
        <v/>
      </c>
      <c r="GX328" s="81" t="str">
        <f>IF($GU$3&lt;&gt;"コンテンツなし",IF(AND(申込書!$AH$4="GIGAスクールパック",SUM($Q328,$S328)&lt;&gt;0),SUM($Q328,$S328),IF(AND(申込書!$AH$4="SKY安心GIGAタブレット",SUM($U328,$W328)&lt;&gt;0),SUM($U328,$W328),"")),"")</f>
        <v/>
      </c>
      <c r="GY328" s="157"/>
      <c r="GZ328" s="82"/>
      <c r="HA328" s="80" t="str">
        <f>IF(AND(申込書!$C$119&lt;&gt;"▼プルダウンより選択してください",申込書!$C$119&lt;&gt;"",申込書!$P$119&lt;&gt;"YYYY/MM/DD",$G328&lt;&gt;""),申込書!$P$119,"")</f>
        <v/>
      </c>
      <c r="HB328" s="81" t="str">
        <f>IF(AND(申込書!$C$119&lt;&gt;"▼プルダウンより選択してください",申込書!$C$119&lt;&gt;"",$G328&lt;&gt;""),申込書!$M$119,"")</f>
        <v/>
      </c>
      <c r="HC328" s="81" t="str">
        <f>IF($HA$3&lt;&gt;"コンテンツなし",IF(AND(申込書!$AH$4="GIGAスクールパック",SUM($P328,$R328)&lt;&gt;0),SUM($P328,$R328),IF(AND(申込書!$AH$4="SKY安心GIGAタブレット",SUM($T328,$V328)&lt;&gt;0),SUM($T328,$V328),"")),"")</f>
        <v/>
      </c>
      <c r="HD328" s="81" t="str">
        <f>IF($HA$3&lt;&gt;"コンテンツなし",IF(AND(申込書!$AH$4="GIGAスクールパック",SUM($Q328,$S328)&lt;&gt;0),SUM($Q328,$S328),IF(AND(申込書!$AH$4="SKY安心GIGAタブレット",SUM($U328,$W328)&lt;&gt;0),SUM($U328,$W328),"")),"")</f>
        <v/>
      </c>
      <c r="HE328" s="157"/>
      <c r="HF328" s="82"/>
      <c r="HG328" s="83"/>
    </row>
    <row r="329" spans="2:215" ht="26.85" customHeight="1">
      <c r="B329" s="62">
        <f t="shared" si="4"/>
        <v>324</v>
      </c>
      <c r="C329" s="63"/>
      <c r="D329" s="64"/>
      <c r="E329" s="207"/>
      <c r="F329" s="65"/>
      <c r="G329" s="66"/>
      <c r="H329" s="67"/>
      <c r="I329" s="68"/>
      <c r="J329" s="69"/>
      <c r="K329" s="70"/>
      <c r="L329" s="71"/>
      <c r="M329" s="72"/>
      <c r="N329" s="73"/>
      <c r="O329" s="74"/>
      <c r="P329" s="179"/>
      <c r="Q329" s="180"/>
      <c r="R329" s="180"/>
      <c r="S329" s="181"/>
      <c r="T329" s="179"/>
      <c r="U329" s="180"/>
      <c r="V329" s="182"/>
      <c r="W329" s="181"/>
      <c r="X329" s="75"/>
      <c r="Y329" s="76"/>
      <c r="Z329" s="77"/>
      <c r="AA329" s="78"/>
      <c r="AB329" s="79"/>
      <c r="AC329" s="79"/>
      <c r="AD329" s="79"/>
      <c r="AE329" s="77"/>
      <c r="AF329" s="139"/>
      <c r="AG329" s="139"/>
      <c r="AH329" s="139"/>
      <c r="AI329" s="80" t="str">
        <f>IF(AND(申込書!$C$90&lt;&gt;"▼プルダウンより選択してください",申込書!$C$90&lt;&gt;"",申込書!$P$90&lt;&gt;"YYYY/MM/DD",$G329&lt;&gt;""),申込書!$P$90,"")</f>
        <v/>
      </c>
      <c r="AJ329" s="81" t="str">
        <f>IF(AND(申込書!$C$90&lt;&gt;"▼プルダウンより選択してください",申込書!$C$90&lt;&gt;"",$G329&lt;&gt;""),申込書!$M$90,"")</f>
        <v/>
      </c>
      <c r="AK329" s="81" t="str">
        <f>IF($AI$3&lt;&gt;"コンテンツなし",IF(AND(申込書!$AH$4="GIGAスクールパック",SUM($P329,$R329)&lt;&gt;0),SUM($P329,$R329),IF(AND(申込書!$AH$4="SKY安心GIGAタブレット",SUM($T329,$V329)&lt;&gt;0),SUM($T329,$V329),"")),"")</f>
        <v/>
      </c>
      <c r="AL329" s="81" t="str">
        <f>IF($AI$3&lt;&gt;"コンテンツなし",IF(AND(申込書!$AH$4="GIGAスクールパック",SUM($Q329,$S329)&lt;&gt;0),SUM($Q329,$S329),IF(AND(申込書!$AH$4="SKY安心GIGAタブレット",SUM($U329,$W329)&lt;&gt;0),SUM($U329,$W329),"")),"")</f>
        <v/>
      </c>
      <c r="AM329" s="157"/>
      <c r="AN329" s="82"/>
      <c r="AO329" s="80" t="str">
        <f>IF(AND(申込書!$C$91&lt;&gt;"▼プルダウンより選択してください",申込書!$C$91&lt;&gt;"",申込書!$P$91&lt;&gt;"YYYY/MM/DD",$G329&lt;&gt;""),申込書!$P$91,"")</f>
        <v/>
      </c>
      <c r="AP329" s="81" t="str">
        <f>IF(AND(申込書!$C$91&lt;&gt;"▼プルダウンより選択してください",申込書!$C$91&lt;&gt;"",$G329&lt;&gt;""),申込書!$M$91,"")</f>
        <v/>
      </c>
      <c r="AQ329" s="81" t="str">
        <f>IF($AO$3&lt;&gt;"コンテンツなし",IF(AND(申込書!$AH$4="GIGAスクールパック",SUM($P329,$R329)&lt;&gt;0),SUM($P329,$R329),IF(AND(申込書!$AH$4="SKY安心GIGAタブレット",SUM($T329,$V329)&lt;&gt;0),SUM($T329,$V329),"")),"")</f>
        <v/>
      </c>
      <c r="AR329" s="81" t="str">
        <f>IF($AO$3&lt;&gt;"コンテンツなし",IF(AND(申込書!$AH$4="GIGAスクールパック",SUM($Q329,$S329)&lt;&gt;0),SUM($Q329,$S329),IF(AND(申込書!$AH$4="SKY安心GIGAタブレット",SUM($U329,$W329)&lt;&gt;0),SUM($U329,$W329),"")),"")</f>
        <v/>
      </c>
      <c r="AS329" s="157"/>
      <c r="AT329" s="82"/>
      <c r="AU329" s="80" t="str">
        <f>IF(AND(申込書!$C$92&lt;&gt;"▼プルダウンより選択してください",申込書!$C$92&lt;&gt;"",申込書!$P$92&lt;&gt;"YYYY/MM/DD",$G329&lt;&gt;""),申込書!$P$92,"")</f>
        <v/>
      </c>
      <c r="AV329" s="81" t="str">
        <f>IF(AND(申込書!$C$92&lt;&gt;"▼プルダウンより選択してください",申込書!$C$92&lt;&gt;"",$G329&lt;&gt;""),申込書!$M$92,"")</f>
        <v/>
      </c>
      <c r="AW329" s="81" t="str">
        <f>IF($AU$3&lt;&gt;"コンテンツなし",IF(AND(申込書!$AH$4="GIGAスクールパック",SUM($P329,$R329)&lt;&gt;0),SUM($P329,$R329),IF(AND(申込書!$AH$4="SKY安心GIGAタブレット",SUM($T329,$V329)&lt;&gt;0),SUM($T329,$V329),"")),"")</f>
        <v/>
      </c>
      <c r="AX329" s="81" t="str">
        <f>IF($AU$3&lt;&gt;"コンテンツなし",IF(AND(申込書!$AH$4="GIGAスクールパック",SUM($Q329,$S329)&lt;&gt;0),SUM($Q329,$S329),IF(AND(申込書!$AH$4="SKY安心GIGAタブレット",SUM($U329,$W329)&lt;&gt;0),SUM($U329,$W329),"")),"")</f>
        <v/>
      </c>
      <c r="AY329" s="157"/>
      <c r="AZ329" s="82"/>
      <c r="BA329" s="80" t="str">
        <f>IF(AND(申込書!$C$93&lt;&gt;"▼プルダウンより選択してください",申込書!$C$93&lt;&gt;"",申込書!$P$93&lt;&gt;"YYYY/MM/DD",$G329&lt;&gt;""),申込書!$P$93,"")</f>
        <v/>
      </c>
      <c r="BB329" s="81" t="str">
        <f>IF(AND(申込書!$C$93&lt;&gt;"▼プルダウンより選択してください",申込書!$C$93&lt;&gt;"",申込書!$M$93&gt;=1,$G329&lt;&gt;""),申込書!$M$93,"")</f>
        <v/>
      </c>
      <c r="BC329" s="81" t="str">
        <f>IF($BA$3&lt;&gt;"コンテンツなし",IF(AND(申込書!$AH$4="GIGAスクールパック",SUM($P329,$R329)&lt;&gt;0),SUM($P329,$R329),IF(AND(申込書!$AH$4="SKY安心GIGAタブレット",SUM($T329,$V329)&lt;&gt;0),SUM($T329,$V329),"")),"")</f>
        <v/>
      </c>
      <c r="BD329" s="81" t="str">
        <f>IF($BA$3&lt;&gt;"コンテンツなし",IF(AND(申込書!$AH$4="GIGAスクールパック",SUM($Q329,$S329)&lt;&gt;0),SUM($Q329,$S329),IF(AND(申込書!$AH$4="SKY安心GIGAタブレット",SUM($U329,$W329)&lt;&gt;0),SUM($U329,$W329),"")),"")</f>
        <v/>
      </c>
      <c r="BE329" s="157"/>
      <c r="BF329" s="82"/>
      <c r="BG329" s="80" t="str">
        <f>IF(AND(申込書!$C$94&lt;&gt;"▼プルダウンより選択してください",申込書!$C$94&lt;&gt;"",申込書!$P$94&lt;&gt;"YYYY/MM/DD",$G329&lt;&gt;""),申込書!$P$94,"")</f>
        <v/>
      </c>
      <c r="BH329" s="81" t="str">
        <f>IF(AND(申込書!$C$94&lt;&gt;"▼プルダウンより選択してください",申込書!$C$94&lt;&gt;"",$G329&lt;&gt;""),申込書!$M$94,"")</f>
        <v/>
      </c>
      <c r="BI329" s="81" t="str">
        <f>IF($BG$3&lt;&gt;"コンテンツなし",IF(AND(申込書!$AH$4="GIGAスクールパック",SUM($P329,$R329)&lt;&gt;0),SUM($P329,$R329),IF(AND(申込書!$AH$4="SKY安心GIGAタブレット",SUM($T329,$V329)&lt;&gt;0),SUM($T329,$V329),"")),"")</f>
        <v/>
      </c>
      <c r="BJ329" s="81" t="str">
        <f>IF($BG$3&lt;&gt;"コンテンツなし",IF(AND(申込書!$AH$4="GIGAスクールパック",SUM($Q329,$S329)&lt;&gt;0),SUM($Q329,$S329),IF(AND(申込書!$AH$4="SKY安心GIGAタブレット",SUM($U329,$W329)&lt;&gt;0),SUM($U329,$W329),"")),"")</f>
        <v/>
      </c>
      <c r="BK329" s="157"/>
      <c r="BL329" s="82"/>
      <c r="BM329" s="80" t="str">
        <f>IF(AND(申込書!$C$95&lt;&gt;"▼プルダウンより選択してください",申込書!$C$95&lt;&gt;"",申込書!$P$95&lt;&gt;"YYYY/MM/DD",$G329&lt;&gt;""),申込書!$P$95,"")</f>
        <v/>
      </c>
      <c r="BN329" s="81" t="str">
        <f>IF(AND(申込書!$C$95&lt;&gt;"▼プルダウンより選択してください",申込書!$C$95&lt;&gt;"",$G329&lt;&gt;""),申込書!$M$95,"")</f>
        <v/>
      </c>
      <c r="BO329" s="81" t="str">
        <f>IF($BM$3&lt;&gt;"コンテンツなし",IF(AND(申込書!$AH$4="GIGAスクールパック",SUM($P329,$R329)&lt;&gt;0),SUM($P329,$R329),IF(AND(申込書!$AH$4="SKY安心GIGAタブレット",SUM($T329,$V329)&lt;&gt;0),SUM($T329,$V329),"")),"")</f>
        <v/>
      </c>
      <c r="BP329" s="81" t="str">
        <f>IF($BM$3&lt;&gt;"コンテンツなし",IF(AND(申込書!$AH$4="GIGAスクールパック",SUM($Q329,$S329)&lt;&gt;0),SUM($Q329,$S329),IF(AND(申込書!$AH$4="SKY安心GIGAタブレット",SUM($U329,$W329)&lt;&gt;0),SUM($U329,$W329),"")),"")</f>
        <v/>
      </c>
      <c r="BQ329" s="157"/>
      <c r="BR329" s="82"/>
      <c r="BS329" s="80" t="str">
        <f>IF(AND(申込書!$C$96&lt;&gt;"▼プルダウンより選択してください",申込書!$C$96&lt;&gt;"",申込書!$P$96&lt;&gt;"YYYY/MM/DD",$G329&lt;&gt;""),申込書!$P$96,"")</f>
        <v/>
      </c>
      <c r="BT329" s="81" t="str">
        <f>IF(AND(申込書!$C$96&lt;&gt;"▼プルダウンより選択してください",申込書!$C$96&lt;&gt;"",$G329&lt;&gt;""),申込書!$M$96,"")</f>
        <v/>
      </c>
      <c r="BU329" s="81" t="str">
        <f>IF($BS$3&lt;&gt;"コンテンツなし",IF(AND(申込書!$AH$4="GIGAスクールパック",SUM($P329,$R329)&lt;&gt;0),SUM($P329,$R329),IF(AND(申込書!$AH$4="SKY安心GIGAタブレット",SUM($T329,$V329)&lt;&gt;0),SUM($T329,$V329),"")),"")</f>
        <v/>
      </c>
      <c r="BV329" s="81" t="str">
        <f>IF($BS$3&lt;&gt;"コンテンツなし",IF(AND(申込書!$AH$4="GIGAスクールパック",SUM($Q329,$S329)&lt;&gt;0),SUM($Q329,$S329),IF(AND(申込書!$AH$4="SKY安心GIGAタブレット",SUM($U329,$W329)&lt;&gt;0),SUM($U329,$W329),"")),"")</f>
        <v/>
      </c>
      <c r="BW329" s="157"/>
      <c r="BX329" s="82"/>
      <c r="BY329" s="80" t="str">
        <f>IF(AND(申込書!$C$97&lt;&gt;"▼プルダウンより選択してください",申込書!$C$97&lt;&gt;"",申込書!$P$97&lt;&gt;"YYYY/MM/DD",$G329&lt;&gt;""),申込書!$P$97,"")</f>
        <v/>
      </c>
      <c r="BZ329" s="81" t="str">
        <f>IF(AND(申込書!$C$97&lt;&gt;"▼プルダウンより選択してください",申込書!$C$97&lt;&gt;"",$G329&lt;&gt;""),申込書!$M$97,"")</f>
        <v/>
      </c>
      <c r="CA329" s="81" t="str">
        <f>IF($BY$3&lt;&gt;"コンテンツなし",IF(AND(申込書!$AH$4="GIGAスクールパック",SUM($P329,$R329)&lt;&gt;0),SUM($P329,$R329),IF(AND(申込書!$AH$4="SKY安心GIGAタブレット",SUM($T329,$V329)&lt;&gt;0),SUM($T329,$V329),"")),"")</f>
        <v/>
      </c>
      <c r="CB329" s="81" t="str">
        <f>IF($BY$3&lt;&gt;"コンテンツなし",IF(AND(申込書!$AH$4="GIGAスクールパック",SUM($Q329,$S329)&lt;&gt;0),SUM($Q329,$S329),IF(AND(申込書!$AH$4="SKY安心GIGAタブレット",SUM($U329,$W329)&lt;&gt;0),SUM($U329,$W329),"")),"")</f>
        <v/>
      </c>
      <c r="CC329" s="157"/>
      <c r="CD329" s="82"/>
      <c r="CE329" s="80" t="str">
        <f>IF(AND(申込書!$C$98&lt;&gt;"▼プルダウンより選択してください",申込書!$C$98&lt;&gt;"",申込書!$P$98&lt;&gt;"YYYY/MM/DD",$G329&lt;&gt;""),申込書!$P$98,"")</f>
        <v/>
      </c>
      <c r="CF329" s="81" t="str">
        <f>IF(AND(申込書!$C$98&lt;&gt;"▼プルダウンより選択してください",申込書!$C$98&lt;&gt;"",$G329&lt;&gt;""),申込書!$M$98,"")</f>
        <v/>
      </c>
      <c r="CG329" s="81" t="str">
        <f>IF($CE$3&lt;&gt;"コンテンツなし",IF(AND(申込書!$AH$4="GIGAスクールパック",SUM($P329,$R329)&lt;&gt;0),SUM($P329,$R329),IF(AND(申込書!$AH$4="SKY安心GIGAタブレット",SUM($T329,$V329)&lt;&gt;0),SUM($T329,$V329),"")),"")</f>
        <v/>
      </c>
      <c r="CH329" s="81" t="str">
        <f>IF($CE$3&lt;&gt;"コンテンツなし",IF(AND(申込書!$AH$4="GIGAスクールパック",SUM($Q329,$S329)&lt;&gt;0),SUM($Q329,$S329),IF(AND(申込書!$AH$4="SKY安心GIGAタブレット",SUM($U329,$W329)&lt;&gt;0),SUM($U329,$W329),"")),"")</f>
        <v/>
      </c>
      <c r="CI329" s="157"/>
      <c r="CJ329" s="82"/>
      <c r="CK329" s="80" t="str">
        <f>IF(AND(申込書!$C$99&lt;&gt;"▼プルダウンより選択してください",申込書!$C$99&lt;&gt;"",申込書!$P$99&lt;&gt;"YYYY/MM/DD",$G329&lt;&gt;""),申込書!$P$99,"")</f>
        <v/>
      </c>
      <c r="CL329" s="81" t="str">
        <f>IF(AND(申込書!$C$99&lt;&gt;"▼プルダウンより選択してください",申込書!$C$99&lt;&gt;"",$G329&lt;&gt;""),申込書!$M$99,"")</f>
        <v/>
      </c>
      <c r="CM329" s="81" t="str">
        <f>IF($CK$3&lt;&gt;"コンテンツなし",IF(AND(申込書!$AH$4="GIGAスクールパック",SUM($P329,$R329)&lt;&gt;0),SUM($P329,$R329),IF(AND(申込書!$AH$4="SKY安心GIGAタブレット",SUM($T329,$V329)&lt;&gt;0),SUM($T329,$V329),"")),"")</f>
        <v/>
      </c>
      <c r="CN329" s="81" t="str">
        <f>IF($CK$3&lt;&gt;"コンテンツなし",IF(AND(申込書!$AH$4="GIGAスクールパック",SUM($Q329,$S329)&lt;&gt;0),SUM($Q329,$S329),IF(AND(申込書!$AH$4="SKY安心GIGAタブレット",SUM($U329,$W329)&lt;&gt;0),SUM($U329,$W329),"")),"")</f>
        <v/>
      </c>
      <c r="CO329" s="157"/>
      <c r="CP329" s="82"/>
      <c r="CQ329" s="80" t="str">
        <f>IF(AND(申込書!$C$100&lt;&gt;"▼プルダウンより選択してください",申込書!$C$100&lt;&gt;"",申込書!$P$100&lt;&gt;"YYYY/MM/DD",$G329&lt;&gt;""),申込書!$P$100,"")</f>
        <v/>
      </c>
      <c r="CR329" s="81" t="str">
        <f>IF(AND(申込書!$C$100&lt;&gt;"▼プルダウンより選択してください",申込書!$C$100&lt;&gt;"",$G329&lt;&gt;""),申込書!$M$100,"")</f>
        <v/>
      </c>
      <c r="CS329" s="81" t="str">
        <f>IF($CQ$3&lt;&gt;"コンテンツなし",IF(AND(申込書!$AH$4="GIGAスクールパック",SUM($P329,$R329)&lt;&gt;0),SUM($P329,$R329),IF(AND(申込書!$AH$4="SKY安心GIGAタブレット",SUM($T329,$V329)&lt;&gt;0),SUM($T329,$V329),"")),"")</f>
        <v/>
      </c>
      <c r="CT329" s="81" t="str">
        <f>IF($CQ$3&lt;&gt;"コンテンツなし",IF(AND(申込書!$AH$4="GIGAスクールパック",SUM($Q329,$S329)&lt;&gt;0),SUM($Q329,$S329),IF(AND(申込書!$AH$4="SKY安心GIGAタブレット",SUM($U329,$W329)&lt;&gt;0),SUM($U329,$W329),"")),"")</f>
        <v/>
      </c>
      <c r="CU329" s="81"/>
      <c r="CV329" s="82"/>
      <c r="CW329" s="80" t="str">
        <f>IF(AND(申込書!$C$101&lt;&gt;"▼プルダウンより選択してください",申込書!$C$101&lt;&gt;"",申込書!$P$101&lt;&gt;"YYYY/MM/DD",$G329&lt;&gt;""),申込書!$P$101,"")</f>
        <v/>
      </c>
      <c r="CX329" s="81" t="str">
        <f>IF(AND(申込書!$C$101&lt;&gt;"▼プルダウンより選択してください",申込書!$C$101&lt;&gt;"",$G329&lt;&gt;""),申込書!$M$101,"")</f>
        <v/>
      </c>
      <c r="CY329" s="81" t="str">
        <f>IF($CW$3&lt;&gt;"コンテンツなし",IF(AND(申込書!$AH$4="GIGAスクールパック",SUM($P329,$R329)&lt;&gt;0),SUM($P329,$R329),IF(AND(申込書!$AH$4="SKY安心GIGAタブレット",SUM($T329,$V329)&lt;&gt;0),SUM($T329,$V329),"")),"")</f>
        <v/>
      </c>
      <c r="CZ329" s="81" t="str">
        <f>IF($CW$3&lt;&gt;"コンテンツなし",IF(AND(申込書!$AH$4="GIGAスクールパック",SUM($Q329,$S329)&lt;&gt;0),SUM($Q329,$S329),IF(AND(申込書!$AH$4="SKY安心GIGAタブレット",SUM($U329,$W329)&lt;&gt;0),SUM($U329,$W329),"")),"")</f>
        <v/>
      </c>
      <c r="DA329" s="81"/>
      <c r="DB329" s="82"/>
      <c r="DC329" s="80" t="str">
        <f>IF(AND(申込書!$C$102&lt;&gt;"▼プルダウンより選択してください",申込書!$C$102&lt;&gt;"",申込書!$P$102&lt;&gt;"YYYY/MM/DD",$G329&lt;&gt;""),申込書!$P$102,"")</f>
        <v/>
      </c>
      <c r="DD329" s="81" t="str">
        <f>IF(AND(申込書!$C$102&lt;&gt;"▼プルダウンより選択してください",申込書!$C$102&lt;&gt;"",$G329&lt;&gt;""),申込書!$M$102,"")</f>
        <v/>
      </c>
      <c r="DE329" s="81" t="str">
        <f>IF($DC$3&lt;&gt;"コンテンツなし",IF(AND(申込書!$AH$4="GIGAスクールパック",SUM($P329,$R329)&lt;&gt;0),SUM($P329,$R329),IF(AND(申込書!$AH$4="SKY安心GIGAタブレット",SUM($T329,$V329)&lt;&gt;0),SUM($T329,$V329),"")),"")</f>
        <v/>
      </c>
      <c r="DF329" s="81" t="str">
        <f>IF($DC$3&lt;&gt;"コンテンツなし",IF(AND(申込書!$AH$4="GIGAスクールパック",SUM($Q329,$S329)&lt;&gt;0),SUM($Q329,$S329),IF(AND(申込書!$AH$4="SKY安心GIGAタブレット",SUM($U329,$W329)&lt;&gt;0),SUM($U329,$W329),"")),"")</f>
        <v/>
      </c>
      <c r="DG329" s="81"/>
      <c r="DH329" s="82"/>
      <c r="DI329" s="80" t="str">
        <f>IF(AND(申込書!$C$103&lt;&gt;"▼プルダウンより選択してください",申込書!$C$103&lt;&gt;"",申込書!$P$103&lt;&gt;"YYYY/MM/DD",$G329&lt;&gt;""),申込書!$P$103,"")</f>
        <v/>
      </c>
      <c r="DJ329" s="81" t="str">
        <f>IF(AND(申込書!$C$103&lt;&gt;"▼プルダウンより選択してください",申込書!$C$103&lt;&gt;"",$G329&lt;&gt;""),申込書!$M$103,"")</f>
        <v/>
      </c>
      <c r="DK329" s="81" t="str">
        <f>IF($DI$3&lt;&gt;"コンテンツなし",IF(AND(申込書!$AH$4="GIGAスクールパック",SUM($P329,$R329)&lt;&gt;0),SUM($P329,$R329),IF(AND(申込書!$AH$4="SKY安心GIGAタブレット",SUM($T329,$V329)&lt;&gt;0),SUM($T329,$V329),"")),"")</f>
        <v/>
      </c>
      <c r="DL329" s="81" t="str">
        <f>IF($DI$3&lt;&gt;"コンテンツなし",IF(AND(申込書!$AH$4="GIGAスクールパック",SUM($Q329,$S329)&lt;&gt;0),SUM($Q329,$S329),IF(AND(申込書!$AH$4="SKY安心GIGAタブレット",SUM($U329,$W329)&lt;&gt;0),SUM($U329,$W329),"")),"")</f>
        <v/>
      </c>
      <c r="DM329" s="81"/>
      <c r="DN329" s="82"/>
      <c r="DO329" s="80" t="str">
        <f>IF(AND(申込書!$C$104&lt;&gt;"▼プルダウンより選択してください",申込書!$C$104&lt;&gt;"",申込書!$P$104&lt;&gt;"YYYY/MM/DD",$G329&lt;&gt;""),申込書!$P$104,"")</f>
        <v/>
      </c>
      <c r="DP329" s="81" t="str">
        <f>IF(AND(申込書!$C$104&lt;&gt;"▼プルダウンより選択してください",申込書!$C$104&lt;&gt;"",$G329&lt;&gt;""),申込書!$M$104,"")</f>
        <v/>
      </c>
      <c r="DQ329" s="81" t="str">
        <f>IF($DO$3&lt;&gt;"コンテンツなし",IF(AND(申込書!$AH$4="GIGAスクールパック",SUM($P329,$R329)&lt;&gt;0),SUM($P329,$R329),IF(AND(申込書!$AH$4="SKY安心GIGAタブレット",SUM($T329,$V329)&lt;&gt;0),SUM($T329,$V329),"")),"")</f>
        <v/>
      </c>
      <c r="DR329" s="81" t="str">
        <f>IF($DO$3&lt;&gt;"コンテンツなし",IF(AND(申込書!$AH$4="GIGAスクールパック",SUM($Q329,$S329)&lt;&gt;0),SUM($Q329,$S329),IF(AND(申込書!$AH$4="SKY安心GIGAタブレット",SUM($U329,$W329)&lt;&gt;0),SUM($U329,$W329),"")),"")</f>
        <v/>
      </c>
      <c r="DS329" s="81"/>
      <c r="DT329" s="82"/>
      <c r="DU329" s="80" t="str">
        <f>IF(AND(申込書!$C$105&lt;&gt;"▼プルダウンより選択してください",申込書!$C$105&lt;&gt;"",申込書!$P$105&lt;&gt;"YYYY/MM/DD",$G329&lt;&gt;""),申込書!$P$105,"")</f>
        <v/>
      </c>
      <c r="DV329" s="81" t="str">
        <f>IF(AND(申込書!$C$105&lt;&gt;"▼プルダウンより選択してください",申込書!$C$105&lt;&gt;"",$G329&lt;&gt;""),申込書!$M$105,"")</f>
        <v/>
      </c>
      <c r="DW329" s="81" t="str">
        <f>IF($DU$3&lt;&gt;"コンテンツなし",IF(AND(申込書!$AH$4="GIGAスクールパック",SUM($P329,$R329)&lt;&gt;0),SUM($P329,$R329),IF(AND(申込書!$AH$4="SKY安心GIGAタブレット",SUM($T329,$V329)&lt;&gt;0),SUM($T329,$V329),"")),"")</f>
        <v/>
      </c>
      <c r="DX329" s="81" t="str">
        <f>IF($DU$3&lt;&gt;"コンテンツなし",IF(AND(申込書!$AH$4="GIGAスクールパック",SUM($Q329,$S329)&lt;&gt;0),SUM($Q329,$S329),IF(AND(申込書!$AH$4="SKY安心GIGAタブレット",SUM($U329,$W329)&lt;&gt;0),SUM($U329,$W329),"")),"")</f>
        <v/>
      </c>
      <c r="DY329" s="157"/>
      <c r="DZ329" s="82"/>
      <c r="EA329" s="80" t="str">
        <f>IF(AND(申込書!$C$106&lt;&gt;"▼プルダウンより選択してください",申込書!$C$106&lt;&gt;"",申込書!$P$106&lt;&gt;"YYYY/MM/DD",$G329&lt;&gt;""),申込書!$P$106,"")</f>
        <v/>
      </c>
      <c r="EB329" s="81" t="str">
        <f>IF(AND(申込書!$C$106&lt;&gt;"▼プルダウンより選択してください",申込書!$C$106&lt;&gt;"",$G329&lt;&gt;""),申込書!$M$106,"")</f>
        <v/>
      </c>
      <c r="EC329" s="81" t="str">
        <f>IF($EA$3&lt;&gt;"コンテンツなし",IF(AND(申込書!$AH$4="GIGAスクールパック",SUM($P329,$R329)&lt;&gt;0),SUM($P329,$R329),IF(AND(申込書!$AH$4="SKY安心GIGAタブレット",SUM($T329,$V329)&lt;&gt;0),SUM($T329,$V329),"")),"")</f>
        <v/>
      </c>
      <c r="ED329" s="81" t="str">
        <f>IF($EA$3&lt;&gt;"コンテンツなし",IF(AND(申込書!$AH$4="GIGAスクールパック",SUM($Q329,$S329)&lt;&gt;0),SUM($Q329,$S329),IF(AND(申込書!$AH$4="SKY安心GIGAタブレット",SUM($U329,$W329)&lt;&gt;0),SUM($U329,$W329),"")),"")</f>
        <v/>
      </c>
      <c r="EE329" s="157"/>
      <c r="EF329" s="82"/>
      <c r="EG329" s="80" t="str">
        <f>IF(AND(申込書!$C$107&lt;&gt;"▼プルダウンより選択してください",申込書!$C$107&lt;&gt;"",申込書!$P$107&lt;&gt;"YYYY/MM/DD",$G329&lt;&gt;""),申込書!$P$107,"")</f>
        <v/>
      </c>
      <c r="EH329" s="81" t="str">
        <f>IF(AND(申込書!$C$107&lt;&gt;"▼プルダウンより選択してください",申込書!$C$107&lt;&gt;"",$G329&lt;&gt;""),申込書!$M$107,"")</f>
        <v/>
      </c>
      <c r="EI329" s="81" t="str">
        <f>IF($EG$3&lt;&gt;"コンテンツなし",IF(AND(申込書!$AH$4="GIGAスクールパック",SUM($P329,$R329)&lt;&gt;0),SUM($P329,$R329),IF(AND(申込書!$AH$4="SKY安心GIGAタブレット",SUM($T329,$V329)&lt;&gt;0),SUM($T329,$V329),"")),"")</f>
        <v/>
      </c>
      <c r="EJ329" s="81" t="str">
        <f>IF($EG$3&lt;&gt;"コンテンツなし",IF(AND(申込書!$AH$4="GIGAスクールパック",SUM($Q329,$S329)&lt;&gt;0),SUM($Q329,$S329),IF(AND(申込書!$AH$4="SKY安心GIGAタブレット",SUM($U329,$W329)&lt;&gt;0),SUM($U329,$W329),"")),"")</f>
        <v/>
      </c>
      <c r="EK329" s="157"/>
      <c r="EL329" s="82"/>
      <c r="EM329" s="80" t="str">
        <f>IF(AND(申込書!$C$108&lt;&gt;"▼プルダウンより選択してください",申込書!$C$108&lt;&gt;"",申込書!$P$108&lt;&gt;"YYYY/MM/DD",$G329&lt;&gt;""),申込書!$P$108,"")</f>
        <v/>
      </c>
      <c r="EN329" s="81" t="str">
        <f>IF(AND(申込書!$C$108&lt;&gt;"▼プルダウンより選択してください",申込書!$C$108&lt;&gt;"",$G329&lt;&gt;""),申込書!$M$108,"")</f>
        <v/>
      </c>
      <c r="EO329" s="81" t="str">
        <f>IF($EM$3&lt;&gt;"コンテンツなし",IF(AND(申込書!$AH$4="GIGAスクールパック",SUM($P329,$R329)&lt;&gt;0),SUM($P329,$R329),IF(AND(申込書!$AH$4="SKY安心GIGAタブレット",SUM($T329,$V329)&lt;&gt;0),SUM($T329,$V329),"")),"")</f>
        <v/>
      </c>
      <c r="EP329" s="81" t="str">
        <f>IF($EM$3&lt;&gt;"コンテンツなし",IF(AND(申込書!$AH$4="GIGAスクールパック",SUM($Q329,$S329)&lt;&gt;0),SUM($Q329,$S329),IF(AND(申込書!$AH$4="SKY安心GIGAタブレット",SUM($U329,$W329)&lt;&gt;0),SUM($U329,$W329),"")),"")</f>
        <v/>
      </c>
      <c r="EQ329" s="157"/>
      <c r="ER329" s="82"/>
      <c r="ES329" s="80" t="str">
        <f>IF(AND(申込書!$C$109&lt;&gt;"▼プルダウンより選択してください",申込書!$C$109&lt;&gt;"",申込書!$P$109&lt;&gt;"YYYY/MM/DD",$G329&lt;&gt;""),申込書!$P$109,"")</f>
        <v/>
      </c>
      <c r="ET329" s="81" t="str">
        <f>IF(AND(申込書!$C$109&lt;&gt;"▼プルダウンより選択してください",申込書!$C$109&lt;&gt;"",$G329&lt;&gt;""),申込書!$M$109,"")</f>
        <v/>
      </c>
      <c r="EU329" s="81" t="str">
        <f>IF($ES$3&lt;&gt;"コンテンツなし",IF(AND(申込書!$AH$4="GIGAスクールパック",SUM($P329,$R329)&lt;&gt;0),SUM($P329,$R329),IF(AND(申込書!$AH$4="SKY安心GIGAタブレット",SUM($T329,$V329)&lt;&gt;0),SUM($T329,$V329),"")),"")</f>
        <v/>
      </c>
      <c r="EV329" s="81" t="str">
        <f>IF($ES$3&lt;&gt;"コンテンツなし",IF(AND(申込書!$AH$4="GIGAスクールパック",SUM($Q329,$S329)&lt;&gt;0),SUM($Q329,$S329),IF(AND(申込書!$AH$4="SKY安心GIGAタブレット",SUM($U329,$W329)&lt;&gt;0),SUM($U329,$W329),"")),"")</f>
        <v/>
      </c>
      <c r="EW329" s="157"/>
      <c r="EX329" s="82"/>
      <c r="EY329" s="80" t="str">
        <f>IF(AND(申込書!$C$110&lt;&gt;"▼プルダウンより選択してください",申込書!$C$110&lt;&gt;"",申込書!$P$110&lt;&gt;"YYYY/MM/DD",$G329&lt;&gt;""),申込書!$P$110,"")</f>
        <v/>
      </c>
      <c r="EZ329" s="81" t="str">
        <f>IF(AND(申込書!$C$110&lt;&gt;"▼プルダウンより選択してください",申込書!$C$110&lt;&gt;"",$G329&lt;&gt;""),申込書!$M$110,"")</f>
        <v/>
      </c>
      <c r="FA329" s="81" t="str">
        <f>IF($EY$3&lt;&gt;"コンテンツなし",IF(AND(申込書!$AH$4="GIGAスクールパック",SUM($P329,$R329)&lt;&gt;0),SUM($P329,$R329),IF(AND(申込書!$AH$4="SKY安心GIGAタブレット",SUM($T329,$V329)&lt;&gt;0),SUM($T329,$V329),"")),"")</f>
        <v/>
      </c>
      <c r="FB329" s="81" t="str">
        <f>IF($EY$3&lt;&gt;"コンテンツなし",IF(AND(申込書!$AH$4="GIGAスクールパック",SUM($Q329,$S329)&lt;&gt;0),SUM($Q329,$S329),IF(AND(申込書!$AH$4="SKY安心GIGAタブレット",SUM($U329,$W329)&lt;&gt;0),SUM($U329,$W329),"")),"")</f>
        <v/>
      </c>
      <c r="FC329" s="157"/>
      <c r="FD329" s="82"/>
      <c r="FE329" s="80" t="str">
        <f>IF(AND(申込書!$C$111&lt;&gt;"▼プルダウンより選択してください",申込書!$C$111&lt;&gt;"",申込書!$P$111&lt;&gt;"YYYY/MM/DD",$G329&lt;&gt;""),申込書!$P$111,"")</f>
        <v/>
      </c>
      <c r="FF329" s="81" t="str">
        <f>IF(AND(申込書!$C$111&lt;&gt;"▼プルダウンより選択してください",申込書!$C$111&lt;&gt;"",$G329&lt;&gt;""),申込書!$M$111,"")</f>
        <v/>
      </c>
      <c r="FG329" s="81" t="str">
        <f>IF($FE$3&lt;&gt;"コンテンツなし",IF(AND(申込書!$AH$4="GIGAスクールパック",SUM($P329,$R329)&lt;&gt;0),SUM($P329,$R329),IF(AND(申込書!$AH$4="SKY安心GIGAタブレット",SUM($T329,$V329)&lt;&gt;0),SUM($T329,$V329),"")),"")</f>
        <v/>
      </c>
      <c r="FH329" s="81" t="str">
        <f>IF($FE$3&lt;&gt;"コンテンツなし",IF(AND(申込書!$AH$4="GIGAスクールパック",SUM($Q329,$S329)&lt;&gt;0),SUM($Q329,$S329),IF(AND(申込書!$AH$4="SKY安心GIGAタブレット",SUM($U329,$W329)&lt;&gt;0),SUM($U329,$W329),"")),"")</f>
        <v/>
      </c>
      <c r="FI329" s="157"/>
      <c r="FJ329" s="82"/>
      <c r="FK329" s="80" t="str">
        <f>IF(AND(申込書!$C$112&lt;&gt;"▼プルダウンより選択してください",申込書!$C$112&lt;&gt;"",申込書!$P$112&lt;&gt;"YYYY/MM/DD",$G329&lt;&gt;""),申込書!$P$112,"")</f>
        <v/>
      </c>
      <c r="FL329" s="81" t="str">
        <f>IF(AND(申込書!$C$112&lt;&gt;"▼プルダウンより選択してください",申込書!$C$112&lt;&gt;"",$G329&lt;&gt;""),申込書!$M$112,"")</f>
        <v/>
      </c>
      <c r="FM329" s="81" t="str">
        <f>IF($FK$3&lt;&gt;"コンテンツなし",IF(AND(申込書!$AH$4="GIGAスクールパック",SUM($P329,$R329)&lt;&gt;0),SUM($P329,$R329),IF(AND(申込書!$AH$4="SKY安心GIGAタブレット",SUM($T329,$V329)&lt;&gt;0),SUM($T329,$V329),"")),"")</f>
        <v/>
      </c>
      <c r="FN329" s="81" t="str">
        <f>IF($FK$3&lt;&gt;"コンテンツなし",IF(AND(申込書!$AH$4="GIGAスクールパック",SUM($Q329,$S329)&lt;&gt;0),SUM($Q329,$S329),IF(AND(申込書!$AH$4="SKY安心GIGAタブレット",SUM($U329,$W329)&lt;&gt;0),SUM($U329,$W329),"")),"")</f>
        <v/>
      </c>
      <c r="FO329" s="157"/>
      <c r="FP329" s="82"/>
      <c r="FQ329" s="80" t="str">
        <f>IF(AND(申込書!$C$113&lt;&gt;"▼プルダウンより選択してください",申込書!$C$113&lt;&gt;"",申込書!$P$113&lt;&gt;"YYYY/MM/DD",$G329&lt;&gt;""),申込書!$P$113,"")</f>
        <v/>
      </c>
      <c r="FR329" s="81" t="str">
        <f>IF(AND(申込書!$C$113&lt;&gt;"▼プルダウンより選択してください",申込書!$C$113&lt;&gt;"",$G329&lt;&gt;""),申込書!$M$113,"")</f>
        <v/>
      </c>
      <c r="FS329" s="81" t="str">
        <f>IF($FQ$3&lt;&gt;"コンテンツなし",IF(AND(申込書!$AH$4="GIGAスクールパック",SUM($P329,$R329)&lt;&gt;0),SUM($P329,$R329),IF(AND(申込書!$AH$4="SKY安心GIGAタブレット",SUM($T329,$V329)&lt;&gt;0),SUM($T329,$V329),"")),"")</f>
        <v/>
      </c>
      <c r="FT329" s="81" t="str">
        <f>IF($FQ$3&lt;&gt;"コンテンツなし",IF(AND(申込書!$AH$4="GIGAスクールパック",SUM($Q329,$S329)&lt;&gt;0),SUM($Q329,$S329),IF(AND(申込書!$AH$4="SKY安心GIGAタブレット",SUM($U329,$W329)&lt;&gt;0),SUM($U329,$W329),"")),"")</f>
        <v/>
      </c>
      <c r="FU329" s="157"/>
      <c r="FV329" s="82"/>
      <c r="FW329" s="80" t="str">
        <f>IF(AND(申込書!$C$114&lt;&gt;"▼プルダウンより選択してください",申込書!$C$114&lt;&gt;"",申込書!$P$114&lt;&gt;"YYYY/MM/DD",$G329&lt;&gt;""),申込書!$P$114,"")</f>
        <v/>
      </c>
      <c r="FX329" s="81" t="str">
        <f>IF(AND(申込書!$C$114&lt;&gt;"▼プルダウンより選択してください",申込書!$C$114&lt;&gt;"",$G329&lt;&gt;""),申込書!$M$114,"")</f>
        <v/>
      </c>
      <c r="FY329" s="81" t="str">
        <f>IF($FW$3&lt;&gt;"コンテンツなし",IF(AND(申込書!$AH$4="GIGAスクールパック",SUM($P329,$R329)&lt;&gt;0),SUM($P329,$R329),IF(AND(申込書!$AH$4="SKY安心GIGAタブレット",SUM($T329,$V329)&lt;&gt;0),SUM($T329,$V329),"")),"")</f>
        <v/>
      </c>
      <c r="FZ329" s="81" t="str">
        <f>IF($FW$3&lt;&gt;"コンテンツなし",IF(AND(申込書!$AH$4="GIGAスクールパック",SUM($Q329,$S329)&lt;&gt;0),SUM($Q329,$S329),IF(AND(申込書!$AH$4="SKY安心GIGAタブレット",SUM($U329,$W329)&lt;&gt;0),SUM($U329,$W329),"")),"")</f>
        <v/>
      </c>
      <c r="GA329" s="157"/>
      <c r="GB329" s="82"/>
      <c r="GC329" s="80" t="str">
        <f>IF(AND(申込書!$C$115&lt;&gt;"▼プルダウンより選択してください",申込書!$C$115&lt;&gt;"",申込書!$P$115&lt;&gt;"YYYY/MM/DD",$G329&lt;&gt;""),申込書!$P$115,"")</f>
        <v/>
      </c>
      <c r="GD329" s="81" t="str">
        <f>IF(AND(申込書!$C$115&lt;&gt;"▼プルダウンより選択してください",申込書!$C$115&lt;&gt;"",$G329&lt;&gt;""),申込書!$M$115,"")</f>
        <v/>
      </c>
      <c r="GE329" s="81" t="str">
        <f>IF($GC$3&lt;&gt;"コンテンツなし",IF(AND(申込書!$AH$4="GIGAスクールパック",SUM($P329,$R329)&lt;&gt;0),SUM($P329,$R329),IF(AND(申込書!$AH$4="SKY安心GIGAタブレット",SUM($T329,$V329)&lt;&gt;0),SUM($T329,$V329),"")),"")</f>
        <v/>
      </c>
      <c r="GF329" s="81" t="str">
        <f>IF($GC$3&lt;&gt;"コンテンツなし",IF(AND(申込書!$AH$4="GIGAスクールパック",SUM($Q329,$S329)&lt;&gt;0),SUM($Q329,$S329),IF(AND(申込書!$AH$4="SKY安心GIGAタブレット",SUM($U329,$W329)&lt;&gt;0),SUM($U329,$W329),"")),"")</f>
        <v/>
      </c>
      <c r="GG329" s="157"/>
      <c r="GH329" s="82"/>
      <c r="GI329" s="80" t="str">
        <f>IF(AND(申込書!$C$116&lt;&gt;"▼プルダウンより選択してください",申込書!$C$116&lt;&gt;"",申込書!$P$116&lt;&gt;"YYYY/MM/DD",$G329&lt;&gt;""),申込書!$P$116,"")</f>
        <v/>
      </c>
      <c r="GJ329" s="81" t="str">
        <f>IF(AND(申込書!$C$116&lt;&gt;"▼プルダウンより選択してください",申込書!$C$116&lt;&gt;"",$G329&lt;&gt;""),申込書!$M$116,"")</f>
        <v/>
      </c>
      <c r="GK329" s="81" t="str">
        <f>IF($GI$3&lt;&gt;"コンテンツなし",IF(AND(申込書!$AH$4="GIGAスクールパック",SUM($P329,$R329)&lt;&gt;0),SUM($P329,$R329),IF(AND(申込書!$AH$4="SKY安心GIGAタブレット",SUM($T329,$V329)&lt;&gt;0),SUM($T329,$V329),"")),"")</f>
        <v/>
      </c>
      <c r="GL329" s="81" t="str">
        <f>IF($GI$3&lt;&gt;"コンテンツなし",IF(AND(申込書!$AH$4="GIGAスクールパック",SUM($Q329,$S329)&lt;&gt;0),SUM($Q329,$S329),IF(AND(申込書!$AH$4="SKY安心GIGAタブレット",SUM($U329,$W329)&lt;&gt;0),SUM($U329,$W329),"")),"")</f>
        <v/>
      </c>
      <c r="GM329" s="157"/>
      <c r="GN329" s="82"/>
      <c r="GO329" s="80" t="str">
        <f>IF(AND(申込書!$C$117&lt;&gt;"▼プルダウンより選択してください",申込書!$C$117&lt;&gt;"",申込書!$P$117&lt;&gt;"YYYY/MM/DD",$G329&lt;&gt;""),申込書!$P$117,"")</f>
        <v/>
      </c>
      <c r="GP329" s="81" t="str">
        <f>IF(AND(申込書!$C$117&lt;&gt;"▼プルダウンより選択してください",申込書!$C$117&lt;&gt;"",$G329&lt;&gt;""),申込書!$M$117,"")</f>
        <v/>
      </c>
      <c r="GQ329" s="81" t="str">
        <f>IF($GO$3&lt;&gt;"コンテンツなし",IF(AND(申込書!$AH$4="GIGAスクールパック",SUM($P329,$R329)&lt;&gt;0),SUM($P329,$R329),IF(AND(申込書!$AH$4="SKY安心GIGAタブレット",SUM($T329,$V329)&lt;&gt;0),SUM($T329,$V329),"")),"")</f>
        <v/>
      </c>
      <c r="GR329" s="81" t="str">
        <f>IF($GO$3&lt;&gt;"コンテンツなし",IF(AND(申込書!$AH$4="GIGAスクールパック",SUM($Q329,$S329)&lt;&gt;0),SUM($Q329,$S329),IF(AND(申込書!$AH$4="SKY安心GIGAタブレット",SUM($U329,$W329)&lt;&gt;0),SUM($U329,$W329),"")),"")</f>
        <v/>
      </c>
      <c r="GS329" s="157"/>
      <c r="GT329" s="82"/>
      <c r="GU329" s="80" t="str">
        <f>IF(AND(申込書!$C$118&lt;&gt;"▼プルダウンより選択してください",申込書!$C$118&lt;&gt;"",申込書!$P$118&lt;&gt;"YYYY/MM/DD",$G329&lt;&gt;""),申込書!$P$118,"")</f>
        <v/>
      </c>
      <c r="GV329" s="81" t="str">
        <f>IF(AND(申込書!$C$118&lt;&gt;"▼プルダウンより選択してください",申込書!$C$118&lt;&gt;"",$G329&lt;&gt;""),申込書!$M$118,"")</f>
        <v/>
      </c>
      <c r="GW329" s="81" t="str">
        <f>IF($GU$3&lt;&gt;"コンテンツなし",IF(AND(申込書!$AH$4="GIGAスクールパック",SUM($P329,$R329)&lt;&gt;0),SUM($P329,$R329),IF(AND(申込書!$AH$4="SKY安心GIGAタブレット",SUM($T329,$V329)&lt;&gt;0),SUM($T329,$V329),"")),"")</f>
        <v/>
      </c>
      <c r="GX329" s="81" t="str">
        <f>IF($GU$3&lt;&gt;"コンテンツなし",IF(AND(申込書!$AH$4="GIGAスクールパック",SUM($Q329,$S329)&lt;&gt;0),SUM($Q329,$S329),IF(AND(申込書!$AH$4="SKY安心GIGAタブレット",SUM($U329,$W329)&lt;&gt;0),SUM($U329,$W329),"")),"")</f>
        <v/>
      </c>
      <c r="GY329" s="157"/>
      <c r="GZ329" s="82"/>
      <c r="HA329" s="80" t="str">
        <f>IF(AND(申込書!$C$119&lt;&gt;"▼プルダウンより選択してください",申込書!$C$119&lt;&gt;"",申込書!$P$119&lt;&gt;"YYYY/MM/DD",$G329&lt;&gt;""),申込書!$P$119,"")</f>
        <v/>
      </c>
      <c r="HB329" s="81" t="str">
        <f>IF(AND(申込書!$C$119&lt;&gt;"▼プルダウンより選択してください",申込書!$C$119&lt;&gt;"",$G329&lt;&gt;""),申込書!$M$119,"")</f>
        <v/>
      </c>
      <c r="HC329" s="81" t="str">
        <f>IF($HA$3&lt;&gt;"コンテンツなし",IF(AND(申込書!$AH$4="GIGAスクールパック",SUM($P329,$R329)&lt;&gt;0),SUM($P329,$R329),IF(AND(申込書!$AH$4="SKY安心GIGAタブレット",SUM($T329,$V329)&lt;&gt;0),SUM($T329,$V329),"")),"")</f>
        <v/>
      </c>
      <c r="HD329" s="81" t="str">
        <f>IF($HA$3&lt;&gt;"コンテンツなし",IF(AND(申込書!$AH$4="GIGAスクールパック",SUM($Q329,$S329)&lt;&gt;0),SUM($Q329,$S329),IF(AND(申込書!$AH$4="SKY安心GIGAタブレット",SUM($U329,$W329)&lt;&gt;0),SUM($U329,$W329),"")),"")</f>
        <v/>
      </c>
      <c r="HE329" s="157"/>
      <c r="HF329" s="82"/>
      <c r="HG329" s="83"/>
    </row>
    <row r="330" spans="2:215" ht="26.85" customHeight="1">
      <c r="B330" s="62">
        <f t="shared" si="4"/>
        <v>325</v>
      </c>
      <c r="C330" s="63"/>
      <c r="D330" s="64"/>
      <c r="E330" s="207"/>
      <c r="F330" s="65"/>
      <c r="G330" s="66"/>
      <c r="H330" s="67"/>
      <c r="I330" s="68"/>
      <c r="J330" s="69"/>
      <c r="K330" s="70"/>
      <c r="L330" s="71"/>
      <c r="M330" s="72"/>
      <c r="N330" s="73"/>
      <c r="O330" s="74"/>
      <c r="P330" s="179"/>
      <c r="Q330" s="180"/>
      <c r="R330" s="180"/>
      <c r="S330" s="181"/>
      <c r="T330" s="179"/>
      <c r="U330" s="180"/>
      <c r="V330" s="182"/>
      <c r="W330" s="181"/>
      <c r="X330" s="75"/>
      <c r="Y330" s="76"/>
      <c r="Z330" s="77"/>
      <c r="AA330" s="78"/>
      <c r="AB330" s="79"/>
      <c r="AC330" s="79"/>
      <c r="AD330" s="79"/>
      <c r="AE330" s="77"/>
      <c r="AF330" s="139"/>
      <c r="AG330" s="139"/>
      <c r="AH330" s="139"/>
      <c r="AI330" s="80" t="str">
        <f>IF(AND(申込書!$C$90&lt;&gt;"▼プルダウンより選択してください",申込書!$C$90&lt;&gt;"",申込書!$P$90&lt;&gt;"YYYY/MM/DD",$G330&lt;&gt;""),申込書!$P$90,"")</f>
        <v/>
      </c>
      <c r="AJ330" s="81" t="str">
        <f>IF(AND(申込書!$C$90&lt;&gt;"▼プルダウンより選択してください",申込書!$C$90&lt;&gt;"",$G330&lt;&gt;""),申込書!$M$90,"")</f>
        <v/>
      </c>
      <c r="AK330" s="81" t="str">
        <f>IF($AI$3&lt;&gt;"コンテンツなし",IF(AND(申込書!$AH$4="GIGAスクールパック",SUM($P330,$R330)&lt;&gt;0),SUM($P330,$R330),IF(AND(申込書!$AH$4="SKY安心GIGAタブレット",SUM($T330,$V330)&lt;&gt;0),SUM($T330,$V330),"")),"")</f>
        <v/>
      </c>
      <c r="AL330" s="81" t="str">
        <f>IF($AI$3&lt;&gt;"コンテンツなし",IF(AND(申込書!$AH$4="GIGAスクールパック",SUM($Q330,$S330)&lt;&gt;0),SUM($Q330,$S330),IF(AND(申込書!$AH$4="SKY安心GIGAタブレット",SUM($U330,$W330)&lt;&gt;0),SUM($U330,$W330),"")),"")</f>
        <v/>
      </c>
      <c r="AM330" s="157"/>
      <c r="AN330" s="82"/>
      <c r="AO330" s="80" t="str">
        <f>IF(AND(申込書!$C$91&lt;&gt;"▼プルダウンより選択してください",申込書!$C$91&lt;&gt;"",申込書!$P$91&lt;&gt;"YYYY/MM/DD",$G330&lt;&gt;""),申込書!$P$91,"")</f>
        <v/>
      </c>
      <c r="AP330" s="81" t="str">
        <f>IF(AND(申込書!$C$91&lt;&gt;"▼プルダウンより選択してください",申込書!$C$91&lt;&gt;"",$G330&lt;&gt;""),申込書!$M$91,"")</f>
        <v/>
      </c>
      <c r="AQ330" s="81" t="str">
        <f>IF($AO$3&lt;&gt;"コンテンツなし",IF(AND(申込書!$AH$4="GIGAスクールパック",SUM($P330,$R330)&lt;&gt;0),SUM($P330,$R330),IF(AND(申込書!$AH$4="SKY安心GIGAタブレット",SUM($T330,$V330)&lt;&gt;0),SUM($T330,$V330),"")),"")</f>
        <v/>
      </c>
      <c r="AR330" s="81" t="str">
        <f>IF($AO$3&lt;&gt;"コンテンツなし",IF(AND(申込書!$AH$4="GIGAスクールパック",SUM($Q330,$S330)&lt;&gt;0),SUM($Q330,$S330),IF(AND(申込書!$AH$4="SKY安心GIGAタブレット",SUM($U330,$W330)&lt;&gt;0),SUM($U330,$W330),"")),"")</f>
        <v/>
      </c>
      <c r="AS330" s="157"/>
      <c r="AT330" s="82"/>
      <c r="AU330" s="80" t="str">
        <f>IF(AND(申込書!$C$92&lt;&gt;"▼プルダウンより選択してください",申込書!$C$92&lt;&gt;"",申込書!$P$92&lt;&gt;"YYYY/MM/DD",$G330&lt;&gt;""),申込書!$P$92,"")</f>
        <v/>
      </c>
      <c r="AV330" s="81" t="str">
        <f>IF(AND(申込書!$C$92&lt;&gt;"▼プルダウンより選択してください",申込書!$C$92&lt;&gt;"",$G330&lt;&gt;""),申込書!$M$92,"")</f>
        <v/>
      </c>
      <c r="AW330" s="81" t="str">
        <f>IF($AU$3&lt;&gt;"コンテンツなし",IF(AND(申込書!$AH$4="GIGAスクールパック",SUM($P330,$R330)&lt;&gt;0),SUM($P330,$R330),IF(AND(申込書!$AH$4="SKY安心GIGAタブレット",SUM($T330,$V330)&lt;&gt;0),SUM($T330,$V330),"")),"")</f>
        <v/>
      </c>
      <c r="AX330" s="81" t="str">
        <f>IF($AU$3&lt;&gt;"コンテンツなし",IF(AND(申込書!$AH$4="GIGAスクールパック",SUM($Q330,$S330)&lt;&gt;0),SUM($Q330,$S330),IF(AND(申込書!$AH$4="SKY安心GIGAタブレット",SUM($U330,$W330)&lt;&gt;0),SUM($U330,$W330),"")),"")</f>
        <v/>
      </c>
      <c r="AY330" s="157"/>
      <c r="AZ330" s="82"/>
      <c r="BA330" s="80" t="str">
        <f>IF(AND(申込書!$C$93&lt;&gt;"▼プルダウンより選択してください",申込書!$C$93&lt;&gt;"",申込書!$P$93&lt;&gt;"YYYY/MM/DD",$G330&lt;&gt;""),申込書!$P$93,"")</f>
        <v/>
      </c>
      <c r="BB330" s="81" t="str">
        <f>IF(AND(申込書!$C$93&lt;&gt;"▼プルダウンより選択してください",申込書!$C$93&lt;&gt;"",申込書!$M$93&gt;=1,$G330&lt;&gt;""),申込書!$M$93,"")</f>
        <v/>
      </c>
      <c r="BC330" s="81" t="str">
        <f>IF($BA$3&lt;&gt;"コンテンツなし",IF(AND(申込書!$AH$4="GIGAスクールパック",SUM($P330,$R330)&lt;&gt;0),SUM($P330,$R330),IF(AND(申込書!$AH$4="SKY安心GIGAタブレット",SUM($T330,$V330)&lt;&gt;0),SUM($T330,$V330),"")),"")</f>
        <v/>
      </c>
      <c r="BD330" s="81" t="str">
        <f>IF($BA$3&lt;&gt;"コンテンツなし",IF(AND(申込書!$AH$4="GIGAスクールパック",SUM($Q330,$S330)&lt;&gt;0),SUM($Q330,$S330),IF(AND(申込書!$AH$4="SKY安心GIGAタブレット",SUM($U330,$W330)&lt;&gt;0),SUM($U330,$W330),"")),"")</f>
        <v/>
      </c>
      <c r="BE330" s="157"/>
      <c r="BF330" s="82"/>
      <c r="BG330" s="80" t="str">
        <f>IF(AND(申込書!$C$94&lt;&gt;"▼プルダウンより選択してください",申込書!$C$94&lt;&gt;"",申込書!$P$94&lt;&gt;"YYYY/MM/DD",$G330&lt;&gt;""),申込書!$P$94,"")</f>
        <v/>
      </c>
      <c r="BH330" s="81" t="str">
        <f>IF(AND(申込書!$C$94&lt;&gt;"▼プルダウンより選択してください",申込書!$C$94&lt;&gt;"",$G330&lt;&gt;""),申込書!$M$94,"")</f>
        <v/>
      </c>
      <c r="BI330" s="81" t="str">
        <f>IF($BG$3&lt;&gt;"コンテンツなし",IF(AND(申込書!$AH$4="GIGAスクールパック",SUM($P330,$R330)&lt;&gt;0),SUM($P330,$R330),IF(AND(申込書!$AH$4="SKY安心GIGAタブレット",SUM($T330,$V330)&lt;&gt;0),SUM($T330,$V330),"")),"")</f>
        <v/>
      </c>
      <c r="BJ330" s="81" t="str">
        <f>IF($BG$3&lt;&gt;"コンテンツなし",IF(AND(申込書!$AH$4="GIGAスクールパック",SUM($Q330,$S330)&lt;&gt;0),SUM($Q330,$S330),IF(AND(申込書!$AH$4="SKY安心GIGAタブレット",SUM($U330,$W330)&lt;&gt;0),SUM($U330,$W330),"")),"")</f>
        <v/>
      </c>
      <c r="BK330" s="157"/>
      <c r="BL330" s="82"/>
      <c r="BM330" s="80" t="str">
        <f>IF(AND(申込書!$C$95&lt;&gt;"▼プルダウンより選択してください",申込書!$C$95&lt;&gt;"",申込書!$P$95&lt;&gt;"YYYY/MM/DD",$G330&lt;&gt;""),申込書!$P$95,"")</f>
        <v/>
      </c>
      <c r="BN330" s="81" t="str">
        <f>IF(AND(申込書!$C$95&lt;&gt;"▼プルダウンより選択してください",申込書!$C$95&lt;&gt;"",$G330&lt;&gt;""),申込書!$M$95,"")</f>
        <v/>
      </c>
      <c r="BO330" s="81" t="str">
        <f>IF($BM$3&lt;&gt;"コンテンツなし",IF(AND(申込書!$AH$4="GIGAスクールパック",SUM($P330,$R330)&lt;&gt;0),SUM($P330,$R330),IF(AND(申込書!$AH$4="SKY安心GIGAタブレット",SUM($T330,$V330)&lt;&gt;0),SUM($T330,$V330),"")),"")</f>
        <v/>
      </c>
      <c r="BP330" s="81" t="str">
        <f>IF($BM$3&lt;&gt;"コンテンツなし",IF(AND(申込書!$AH$4="GIGAスクールパック",SUM($Q330,$S330)&lt;&gt;0),SUM($Q330,$S330),IF(AND(申込書!$AH$4="SKY安心GIGAタブレット",SUM($U330,$W330)&lt;&gt;0),SUM($U330,$W330),"")),"")</f>
        <v/>
      </c>
      <c r="BQ330" s="157"/>
      <c r="BR330" s="82"/>
      <c r="BS330" s="80" t="str">
        <f>IF(AND(申込書!$C$96&lt;&gt;"▼プルダウンより選択してください",申込書!$C$96&lt;&gt;"",申込書!$P$96&lt;&gt;"YYYY/MM/DD",$G330&lt;&gt;""),申込書!$P$96,"")</f>
        <v/>
      </c>
      <c r="BT330" s="81" t="str">
        <f>IF(AND(申込書!$C$96&lt;&gt;"▼プルダウンより選択してください",申込書!$C$96&lt;&gt;"",$G330&lt;&gt;""),申込書!$M$96,"")</f>
        <v/>
      </c>
      <c r="BU330" s="81" t="str">
        <f>IF($BS$3&lt;&gt;"コンテンツなし",IF(AND(申込書!$AH$4="GIGAスクールパック",SUM($P330,$R330)&lt;&gt;0),SUM($P330,$R330),IF(AND(申込書!$AH$4="SKY安心GIGAタブレット",SUM($T330,$V330)&lt;&gt;0),SUM($T330,$V330),"")),"")</f>
        <v/>
      </c>
      <c r="BV330" s="81" t="str">
        <f>IF($BS$3&lt;&gt;"コンテンツなし",IF(AND(申込書!$AH$4="GIGAスクールパック",SUM($Q330,$S330)&lt;&gt;0),SUM($Q330,$S330),IF(AND(申込書!$AH$4="SKY安心GIGAタブレット",SUM($U330,$W330)&lt;&gt;0),SUM($U330,$W330),"")),"")</f>
        <v/>
      </c>
      <c r="BW330" s="157"/>
      <c r="BX330" s="82"/>
      <c r="BY330" s="80" t="str">
        <f>IF(AND(申込書!$C$97&lt;&gt;"▼プルダウンより選択してください",申込書!$C$97&lt;&gt;"",申込書!$P$97&lt;&gt;"YYYY/MM/DD",$G330&lt;&gt;""),申込書!$P$97,"")</f>
        <v/>
      </c>
      <c r="BZ330" s="81" t="str">
        <f>IF(AND(申込書!$C$97&lt;&gt;"▼プルダウンより選択してください",申込書!$C$97&lt;&gt;"",$G330&lt;&gt;""),申込書!$M$97,"")</f>
        <v/>
      </c>
      <c r="CA330" s="81" t="str">
        <f>IF($BY$3&lt;&gt;"コンテンツなし",IF(AND(申込書!$AH$4="GIGAスクールパック",SUM($P330,$R330)&lt;&gt;0),SUM($P330,$R330),IF(AND(申込書!$AH$4="SKY安心GIGAタブレット",SUM($T330,$V330)&lt;&gt;0),SUM($T330,$V330),"")),"")</f>
        <v/>
      </c>
      <c r="CB330" s="81" t="str">
        <f>IF($BY$3&lt;&gt;"コンテンツなし",IF(AND(申込書!$AH$4="GIGAスクールパック",SUM($Q330,$S330)&lt;&gt;0),SUM($Q330,$S330),IF(AND(申込書!$AH$4="SKY安心GIGAタブレット",SUM($U330,$W330)&lt;&gt;0),SUM($U330,$W330),"")),"")</f>
        <v/>
      </c>
      <c r="CC330" s="157"/>
      <c r="CD330" s="82"/>
      <c r="CE330" s="80" t="str">
        <f>IF(AND(申込書!$C$98&lt;&gt;"▼プルダウンより選択してください",申込書!$C$98&lt;&gt;"",申込書!$P$98&lt;&gt;"YYYY/MM/DD",$G330&lt;&gt;""),申込書!$P$98,"")</f>
        <v/>
      </c>
      <c r="CF330" s="81" t="str">
        <f>IF(AND(申込書!$C$98&lt;&gt;"▼プルダウンより選択してください",申込書!$C$98&lt;&gt;"",$G330&lt;&gt;""),申込書!$M$98,"")</f>
        <v/>
      </c>
      <c r="CG330" s="81" t="str">
        <f>IF($CE$3&lt;&gt;"コンテンツなし",IF(AND(申込書!$AH$4="GIGAスクールパック",SUM($P330,$R330)&lt;&gt;0),SUM($P330,$R330),IF(AND(申込書!$AH$4="SKY安心GIGAタブレット",SUM($T330,$V330)&lt;&gt;0),SUM($T330,$V330),"")),"")</f>
        <v/>
      </c>
      <c r="CH330" s="81" t="str">
        <f>IF($CE$3&lt;&gt;"コンテンツなし",IF(AND(申込書!$AH$4="GIGAスクールパック",SUM($Q330,$S330)&lt;&gt;0),SUM($Q330,$S330),IF(AND(申込書!$AH$4="SKY安心GIGAタブレット",SUM($U330,$W330)&lt;&gt;0),SUM($U330,$W330),"")),"")</f>
        <v/>
      </c>
      <c r="CI330" s="157"/>
      <c r="CJ330" s="82"/>
      <c r="CK330" s="80" t="str">
        <f>IF(AND(申込書!$C$99&lt;&gt;"▼プルダウンより選択してください",申込書!$C$99&lt;&gt;"",申込書!$P$99&lt;&gt;"YYYY/MM/DD",$G330&lt;&gt;""),申込書!$P$99,"")</f>
        <v/>
      </c>
      <c r="CL330" s="81" t="str">
        <f>IF(AND(申込書!$C$99&lt;&gt;"▼プルダウンより選択してください",申込書!$C$99&lt;&gt;"",$G330&lt;&gt;""),申込書!$M$99,"")</f>
        <v/>
      </c>
      <c r="CM330" s="81" t="str">
        <f>IF($CK$3&lt;&gt;"コンテンツなし",IF(AND(申込書!$AH$4="GIGAスクールパック",SUM($P330,$R330)&lt;&gt;0),SUM($P330,$R330),IF(AND(申込書!$AH$4="SKY安心GIGAタブレット",SUM($T330,$V330)&lt;&gt;0),SUM($T330,$V330),"")),"")</f>
        <v/>
      </c>
      <c r="CN330" s="81" t="str">
        <f>IF($CK$3&lt;&gt;"コンテンツなし",IF(AND(申込書!$AH$4="GIGAスクールパック",SUM($Q330,$S330)&lt;&gt;0),SUM($Q330,$S330),IF(AND(申込書!$AH$4="SKY安心GIGAタブレット",SUM($U330,$W330)&lt;&gt;0),SUM($U330,$W330),"")),"")</f>
        <v/>
      </c>
      <c r="CO330" s="157"/>
      <c r="CP330" s="82"/>
      <c r="CQ330" s="80" t="str">
        <f>IF(AND(申込書!$C$100&lt;&gt;"▼プルダウンより選択してください",申込書!$C$100&lt;&gt;"",申込書!$P$100&lt;&gt;"YYYY/MM/DD",$G330&lt;&gt;""),申込書!$P$100,"")</f>
        <v/>
      </c>
      <c r="CR330" s="81" t="str">
        <f>IF(AND(申込書!$C$100&lt;&gt;"▼プルダウンより選択してください",申込書!$C$100&lt;&gt;"",$G330&lt;&gt;""),申込書!$M$100,"")</f>
        <v/>
      </c>
      <c r="CS330" s="81" t="str">
        <f>IF($CQ$3&lt;&gt;"コンテンツなし",IF(AND(申込書!$AH$4="GIGAスクールパック",SUM($P330,$R330)&lt;&gt;0),SUM($P330,$R330),IF(AND(申込書!$AH$4="SKY安心GIGAタブレット",SUM($T330,$V330)&lt;&gt;0),SUM($T330,$V330),"")),"")</f>
        <v/>
      </c>
      <c r="CT330" s="81" t="str">
        <f>IF($CQ$3&lt;&gt;"コンテンツなし",IF(AND(申込書!$AH$4="GIGAスクールパック",SUM($Q330,$S330)&lt;&gt;0),SUM($Q330,$S330),IF(AND(申込書!$AH$4="SKY安心GIGAタブレット",SUM($U330,$W330)&lt;&gt;0),SUM($U330,$W330),"")),"")</f>
        <v/>
      </c>
      <c r="CU330" s="81"/>
      <c r="CV330" s="82"/>
      <c r="CW330" s="80" t="str">
        <f>IF(AND(申込書!$C$101&lt;&gt;"▼プルダウンより選択してください",申込書!$C$101&lt;&gt;"",申込書!$P$101&lt;&gt;"YYYY/MM/DD",$G330&lt;&gt;""),申込書!$P$101,"")</f>
        <v/>
      </c>
      <c r="CX330" s="81" t="str">
        <f>IF(AND(申込書!$C$101&lt;&gt;"▼プルダウンより選択してください",申込書!$C$101&lt;&gt;"",$G330&lt;&gt;""),申込書!$M$101,"")</f>
        <v/>
      </c>
      <c r="CY330" s="81" t="str">
        <f>IF($CW$3&lt;&gt;"コンテンツなし",IF(AND(申込書!$AH$4="GIGAスクールパック",SUM($P330,$R330)&lt;&gt;0),SUM($P330,$R330),IF(AND(申込書!$AH$4="SKY安心GIGAタブレット",SUM($T330,$V330)&lt;&gt;0),SUM($T330,$V330),"")),"")</f>
        <v/>
      </c>
      <c r="CZ330" s="81" t="str">
        <f>IF($CW$3&lt;&gt;"コンテンツなし",IF(AND(申込書!$AH$4="GIGAスクールパック",SUM($Q330,$S330)&lt;&gt;0),SUM($Q330,$S330),IF(AND(申込書!$AH$4="SKY安心GIGAタブレット",SUM($U330,$W330)&lt;&gt;0),SUM($U330,$W330),"")),"")</f>
        <v/>
      </c>
      <c r="DA330" s="81"/>
      <c r="DB330" s="82"/>
      <c r="DC330" s="80" t="str">
        <f>IF(AND(申込書!$C$102&lt;&gt;"▼プルダウンより選択してください",申込書!$C$102&lt;&gt;"",申込書!$P$102&lt;&gt;"YYYY/MM/DD",$G330&lt;&gt;""),申込書!$P$102,"")</f>
        <v/>
      </c>
      <c r="DD330" s="81" t="str">
        <f>IF(AND(申込書!$C$102&lt;&gt;"▼プルダウンより選択してください",申込書!$C$102&lt;&gt;"",$G330&lt;&gt;""),申込書!$M$102,"")</f>
        <v/>
      </c>
      <c r="DE330" s="81" t="str">
        <f>IF($DC$3&lt;&gt;"コンテンツなし",IF(AND(申込書!$AH$4="GIGAスクールパック",SUM($P330,$R330)&lt;&gt;0),SUM($P330,$R330),IF(AND(申込書!$AH$4="SKY安心GIGAタブレット",SUM($T330,$V330)&lt;&gt;0),SUM($T330,$V330),"")),"")</f>
        <v/>
      </c>
      <c r="DF330" s="81" t="str">
        <f>IF($DC$3&lt;&gt;"コンテンツなし",IF(AND(申込書!$AH$4="GIGAスクールパック",SUM($Q330,$S330)&lt;&gt;0),SUM($Q330,$S330),IF(AND(申込書!$AH$4="SKY安心GIGAタブレット",SUM($U330,$W330)&lt;&gt;0),SUM($U330,$W330),"")),"")</f>
        <v/>
      </c>
      <c r="DG330" s="81"/>
      <c r="DH330" s="82"/>
      <c r="DI330" s="80" t="str">
        <f>IF(AND(申込書!$C$103&lt;&gt;"▼プルダウンより選択してください",申込書!$C$103&lt;&gt;"",申込書!$P$103&lt;&gt;"YYYY/MM/DD",$G330&lt;&gt;""),申込書!$P$103,"")</f>
        <v/>
      </c>
      <c r="DJ330" s="81" t="str">
        <f>IF(AND(申込書!$C$103&lt;&gt;"▼プルダウンより選択してください",申込書!$C$103&lt;&gt;"",$G330&lt;&gt;""),申込書!$M$103,"")</f>
        <v/>
      </c>
      <c r="DK330" s="81" t="str">
        <f>IF($DI$3&lt;&gt;"コンテンツなし",IF(AND(申込書!$AH$4="GIGAスクールパック",SUM($P330,$R330)&lt;&gt;0),SUM($P330,$R330),IF(AND(申込書!$AH$4="SKY安心GIGAタブレット",SUM($T330,$V330)&lt;&gt;0),SUM($T330,$V330),"")),"")</f>
        <v/>
      </c>
      <c r="DL330" s="81" t="str">
        <f>IF($DI$3&lt;&gt;"コンテンツなし",IF(AND(申込書!$AH$4="GIGAスクールパック",SUM($Q330,$S330)&lt;&gt;0),SUM($Q330,$S330),IF(AND(申込書!$AH$4="SKY安心GIGAタブレット",SUM($U330,$W330)&lt;&gt;0),SUM($U330,$W330),"")),"")</f>
        <v/>
      </c>
      <c r="DM330" s="81"/>
      <c r="DN330" s="82"/>
      <c r="DO330" s="80" t="str">
        <f>IF(AND(申込書!$C$104&lt;&gt;"▼プルダウンより選択してください",申込書!$C$104&lt;&gt;"",申込書!$P$104&lt;&gt;"YYYY/MM/DD",$G330&lt;&gt;""),申込書!$P$104,"")</f>
        <v/>
      </c>
      <c r="DP330" s="81" t="str">
        <f>IF(AND(申込書!$C$104&lt;&gt;"▼プルダウンより選択してください",申込書!$C$104&lt;&gt;"",$G330&lt;&gt;""),申込書!$M$104,"")</f>
        <v/>
      </c>
      <c r="DQ330" s="81" t="str">
        <f>IF($DO$3&lt;&gt;"コンテンツなし",IF(AND(申込書!$AH$4="GIGAスクールパック",SUM($P330,$R330)&lt;&gt;0),SUM($P330,$R330),IF(AND(申込書!$AH$4="SKY安心GIGAタブレット",SUM($T330,$V330)&lt;&gt;0),SUM($T330,$V330),"")),"")</f>
        <v/>
      </c>
      <c r="DR330" s="81" t="str">
        <f>IF($DO$3&lt;&gt;"コンテンツなし",IF(AND(申込書!$AH$4="GIGAスクールパック",SUM($Q330,$S330)&lt;&gt;0),SUM($Q330,$S330),IF(AND(申込書!$AH$4="SKY安心GIGAタブレット",SUM($U330,$W330)&lt;&gt;0),SUM($U330,$W330),"")),"")</f>
        <v/>
      </c>
      <c r="DS330" s="81"/>
      <c r="DT330" s="82"/>
      <c r="DU330" s="80" t="str">
        <f>IF(AND(申込書!$C$105&lt;&gt;"▼プルダウンより選択してください",申込書!$C$105&lt;&gt;"",申込書!$P$105&lt;&gt;"YYYY/MM/DD",$G330&lt;&gt;""),申込書!$P$105,"")</f>
        <v/>
      </c>
      <c r="DV330" s="81" t="str">
        <f>IF(AND(申込書!$C$105&lt;&gt;"▼プルダウンより選択してください",申込書!$C$105&lt;&gt;"",$G330&lt;&gt;""),申込書!$M$105,"")</f>
        <v/>
      </c>
      <c r="DW330" s="81" t="str">
        <f>IF($DU$3&lt;&gt;"コンテンツなし",IF(AND(申込書!$AH$4="GIGAスクールパック",SUM($P330,$R330)&lt;&gt;0),SUM($P330,$R330),IF(AND(申込書!$AH$4="SKY安心GIGAタブレット",SUM($T330,$V330)&lt;&gt;0),SUM($T330,$V330),"")),"")</f>
        <v/>
      </c>
      <c r="DX330" s="81" t="str">
        <f>IF($DU$3&lt;&gt;"コンテンツなし",IF(AND(申込書!$AH$4="GIGAスクールパック",SUM($Q330,$S330)&lt;&gt;0),SUM($Q330,$S330),IF(AND(申込書!$AH$4="SKY安心GIGAタブレット",SUM($U330,$W330)&lt;&gt;0),SUM($U330,$W330),"")),"")</f>
        <v/>
      </c>
      <c r="DY330" s="157"/>
      <c r="DZ330" s="82"/>
      <c r="EA330" s="80" t="str">
        <f>IF(AND(申込書!$C$106&lt;&gt;"▼プルダウンより選択してください",申込書!$C$106&lt;&gt;"",申込書!$P$106&lt;&gt;"YYYY/MM/DD",$G330&lt;&gt;""),申込書!$P$106,"")</f>
        <v/>
      </c>
      <c r="EB330" s="81" t="str">
        <f>IF(AND(申込書!$C$106&lt;&gt;"▼プルダウンより選択してください",申込書!$C$106&lt;&gt;"",$G330&lt;&gt;""),申込書!$M$106,"")</f>
        <v/>
      </c>
      <c r="EC330" s="81" t="str">
        <f>IF($EA$3&lt;&gt;"コンテンツなし",IF(AND(申込書!$AH$4="GIGAスクールパック",SUM($P330,$R330)&lt;&gt;0),SUM($P330,$R330),IF(AND(申込書!$AH$4="SKY安心GIGAタブレット",SUM($T330,$V330)&lt;&gt;0),SUM($T330,$V330),"")),"")</f>
        <v/>
      </c>
      <c r="ED330" s="81" t="str">
        <f>IF($EA$3&lt;&gt;"コンテンツなし",IF(AND(申込書!$AH$4="GIGAスクールパック",SUM($Q330,$S330)&lt;&gt;0),SUM($Q330,$S330),IF(AND(申込書!$AH$4="SKY安心GIGAタブレット",SUM($U330,$W330)&lt;&gt;0),SUM($U330,$W330),"")),"")</f>
        <v/>
      </c>
      <c r="EE330" s="157"/>
      <c r="EF330" s="82"/>
      <c r="EG330" s="80" t="str">
        <f>IF(AND(申込書!$C$107&lt;&gt;"▼プルダウンより選択してください",申込書!$C$107&lt;&gt;"",申込書!$P$107&lt;&gt;"YYYY/MM/DD",$G330&lt;&gt;""),申込書!$P$107,"")</f>
        <v/>
      </c>
      <c r="EH330" s="81" t="str">
        <f>IF(AND(申込書!$C$107&lt;&gt;"▼プルダウンより選択してください",申込書!$C$107&lt;&gt;"",$G330&lt;&gt;""),申込書!$M$107,"")</f>
        <v/>
      </c>
      <c r="EI330" s="81" t="str">
        <f>IF($EG$3&lt;&gt;"コンテンツなし",IF(AND(申込書!$AH$4="GIGAスクールパック",SUM($P330,$R330)&lt;&gt;0),SUM($P330,$R330),IF(AND(申込書!$AH$4="SKY安心GIGAタブレット",SUM($T330,$V330)&lt;&gt;0),SUM($T330,$V330),"")),"")</f>
        <v/>
      </c>
      <c r="EJ330" s="81" t="str">
        <f>IF($EG$3&lt;&gt;"コンテンツなし",IF(AND(申込書!$AH$4="GIGAスクールパック",SUM($Q330,$S330)&lt;&gt;0),SUM($Q330,$S330),IF(AND(申込書!$AH$4="SKY安心GIGAタブレット",SUM($U330,$W330)&lt;&gt;0),SUM($U330,$W330),"")),"")</f>
        <v/>
      </c>
      <c r="EK330" s="157"/>
      <c r="EL330" s="82"/>
      <c r="EM330" s="80" t="str">
        <f>IF(AND(申込書!$C$108&lt;&gt;"▼プルダウンより選択してください",申込書!$C$108&lt;&gt;"",申込書!$P$108&lt;&gt;"YYYY/MM/DD",$G330&lt;&gt;""),申込書!$P$108,"")</f>
        <v/>
      </c>
      <c r="EN330" s="81" t="str">
        <f>IF(AND(申込書!$C$108&lt;&gt;"▼プルダウンより選択してください",申込書!$C$108&lt;&gt;"",$G330&lt;&gt;""),申込書!$M$108,"")</f>
        <v/>
      </c>
      <c r="EO330" s="81" t="str">
        <f>IF($EM$3&lt;&gt;"コンテンツなし",IF(AND(申込書!$AH$4="GIGAスクールパック",SUM($P330,$R330)&lt;&gt;0),SUM($P330,$R330),IF(AND(申込書!$AH$4="SKY安心GIGAタブレット",SUM($T330,$V330)&lt;&gt;0),SUM($T330,$V330),"")),"")</f>
        <v/>
      </c>
      <c r="EP330" s="81" t="str">
        <f>IF($EM$3&lt;&gt;"コンテンツなし",IF(AND(申込書!$AH$4="GIGAスクールパック",SUM($Q330,$S330)&lt;&gt;0),SUM($Q330,$S330),IF(AND(申込書!$AH$4="SKY安心GIGAタブレット",SUM($U330,$W330)&lt;&gt;0),SUM($U330,$W330),"")),"")</f>
        <v/>
      </c>
      <c r="EQ330" s="157"/>
      <c r="ER330" s="82"/>
      <c r="ES330" s="80" t="str">
        <f>IF(AND(申込書!$C$109&lt;&gt;"▼プルダウンより選択してください",申込書!$C$109&lt;&gt;"",申込書!$P$109&lt;&gt;"YYYY/MM/DD",$G330&lt;&gt;""),申込書!$P$109,"")</f>
        <v/>
      </c>
      <c r="ET330" s="81" t="str">
        <f>IF(AND(申込書!$C$109&lt;&gt;"▼プルダウンより選択してください",申込書!$C$109&lt;&gt;"",$G330&lt;&gt;""),申込書!$M$109,"")</f>
        <v/>
      </c>
      <c r="EU330" s="81" t="str">
        <f>IF($ES$3&lt;&gt;"コンテンツなし",IF(AND(申込書!$AH$4="GIGAスクールパック",SUM($P330,$R330)&lt;&gt;0),SUM($P330,$R330),IF(AND(申込書!$AH$4="SKY安心GIGAタブレット",SUM($T330,$V330)&lt;&gt;0),SUM($T330,$V330),"")),"")</f>
        <v/>
      </c>
      <c r="EV330" s="81" t="str">
        <f>IF($ES$3&lt;&gt;"コンテンツなし",IF(AND(申込書!$AH$4="GIGAスクールパック",SUM($Q330,$S330)&lt;&gt;0),SUM($Q330,$S330),IF(AND(申込書!$AH$4="SKY安心GIGAタブレット",SUM($U330,$W330)&lt;&gt;0),SUM($U330,$W330),"")),"")</f>
        <v/>
      </c>
      <c r="EW330" s="157"/>
      <c r="EX330" s="82"/>
      <c r="EY330" s="80" t="str">
        <f>IF(AND(申込書!$C$110&lt;&gt;"▼プルダウンより選択してください",申込書!$C$110&lt;&gt;"",申込書!$P$110&lt;&gt;"YYYY/MM/DD",$G330&lt;&gt;""),申込書!$P$110,"")</f>
        <v/>
      </c>
      <c r="EZ330" s="81" t="str">
        <f>IF(AND(申込書!$C$110&lt;&gt;"▼プルダウンより選択してください",申込書!$C$110&lt;&gt;"",$G330&lt;&gt;""),申込書!$M$110,"")</f>
        <v/>
      </c>
      <c r="FA330" s="81" t="str">
        <f>IF($EY$3&lt;&gt;"コンテンツなし",IF(AND(申込書!$AH$4="GIGAスクールパック",SUM($P330,$R330)&lt;&gt;0),SUM($P330,$R330),IF(AND(申込書!$AH$4="SKY安心GIGAタブレット",SUM($T330,$V330)&lt;&gt;0),SUM($T330,$V330),"")),"")</f>
        <v/>
      </c>
      <c r="FB330" s="81" t="str">
        <f>IF($EY$3&lt;&gt;"コンテンツなし",IF(AND(申込書!$AH$4="GIGAスクールパック",SUM($Q330,$S330)&lt;&gt;0),SUM($Q330,$S330),IF(AND(申込書!$AH$4="SKY安心GIGAタブレット",SUM($U330,$W330)&lt;&gt;0),SUM($U330,$W330),"")),"")</f>
        <v/>
      </c>
      <c r="FC330" s="157"/>
      <c r="FD330" s="82"/>
      <c r="FE330" s="80" t="str">
        <f>IF(AND(申込書!$C$111&lt;&gt;"▼プルダウンより選択してください",申込書!$C$111&lt;&gt;"",申込書!$P$111&lt;&gt;"YYYY/MM/DD",$G330&lt;&gt;""),申込書!$P$111,"")</f>
        <v/>
      </c>
      <c r="FF330" s="81" t="str">
        <f>IF(AND(申込書!$C$111&lt;&gt;"▼プルダウンより選択してください",申込書!$C$111&lt;&gt;"",$G330&lt;&gt;""),申込書!$M$111,"")</f>
        <v/>
      </c>
      <c r="FG330" s="81" t="str">
        <f>IF($FE$3&lt;&gt;"コンテンツなし",IF(AND(申込書!$AH$4="GIGAスクールパック",SUM($P330,$R330)&lt;&gt;0),SUM($P330,$R330),IF(AND(申込書!$AH$4="SKY安心GIGAタブレット",SUM($T330,$V330)&lt;&gt;0),SUM($T330,$V330),"")),"")</f>
        <v/>
      </c>
      <c r="FH330" s="81" t="str">
        <f>IF($FE$3&lt;&gt;"コンテンツなし",IF(AND(申込書!$AH$4="GIGAスクールパック",SUM($Q330,$S330)&lt;&gt;0),SUM($Q330,$S330),IF(AND(申込書!$AH$4="SKY安心GIGAタブレット",SUM($U330,$W330)&lt;&gt;0),SUM($U330,$W330),"")),"")</f>
        <v/>
      </c>
      <c r="FI330" s="157"/>
      <c r="FJ330" s="82"/>
      <c r="FK330" s="80" t="str">
        <f>IF(AND(申込書!$C$112&lt;&gt;"▼プルダウンより選択してください",申込書!$C$112&lt;&gt;"",申込書!$P$112&lt;&gt;"YYYY/MM/DD",$G330&lt;&gt;""),申込書!$P$112,"")</f>
        <v/>
      </c>
      <c r="FL330" s="81" t="str">
        <f>IF(AND(申込書!$C$112&lt;&gt;"▼プルダウンより選択してください",申込書!$C$112&lt;&gt;"",$G330&lt;&gt;""),申込書!$M$112,"")</f>
        <v/>
      </c>
      <c r="FM330" s="81" t="str">
        <f>IF($FK$3&lt;&gt;"コンテンツなし",IF(AND(申込書!$AH$4="GIGAスクールパック",SUM($P330,$R330)&lt;&gt;0),SUM($P330,$R330),IF(AND(申込書!$AH$4="SKY安心GIGAタブレット",SUM($T330,$V330)&lt;&gt;0),SUM($T330,$V330),"")),"")</f>
        <v/>
      </c>
      <c r="FN330" s="81" t="str">
        <f>IF($FK$3&lt;&gt;"コンテンツなし",IF(AND(申込書!$AH$4="GIGAスクールパック",SUM($Q330,$S330)&lt;&gt;0),SUM($Q330,$S330),IF(AND(申込書!$AH$4="SKY安心GIGAタブレット",SUM($U330,$W330)&lt;&gt;0),SUM($U330,$W330),"")),"")</f>
        <v/>
      </c>
      <c r="FO330" s="157"/>
      <c r="FP330" s="82"/>
      <c r="FQ330" s="80" t="str">
        <f>IF(AND(申込書!$C$113&lt;&gt;"▼プルダウンより選択してください",申込書!$C$113&lt;&gt;"",申込書!$P$113&lt;&gt;"YYYY/MM/DD",$G330&lt;&gt;""),申込書!$P$113,"")</f>
        <v/>
      </c>
      <c r="FR330" s="81" t="str">
        <f>IF(AND(申込書!$C$113&lt;&gt;"▼プルダウンより選択してください",申込書!$C$113&lt;&gt;"",$G330&lt;&gt;""),申込書!$M$113,"")</f>
        <v/>
      </c>
      <c r="FS330" s="81" t="str">
        <f>IF($FQ$3&lt;&gt;"コンテンツなし",IF(AND(申込書!$AH$4="GIGAスクールパック",SUM($P330,$R330)&lt;&gt;0),SUM($P330,$R330),IF(AND(申込書!$AH$4="SKY安心GIGAタブレット",SUM($T330,$V330)&lt;&gt;0),SUM($T330,$V330),"")),"")</f>
        <v/>
      </c>
      <c r="FT330" s="81" t="str">
        <f>IF($FQ$3&lt;&gt;"コンテンツなし",IF(AND(申込書!$AH$4="GIGAスクールパック",SUM($Q330,$S330)&lt;&gt;0),SUM($Q330,$S330),IF(AND(申込書!$AH$4="SKY安心GIGAタブレット",SUM($U330,$W330)&lt;&gt;0),SUM($U330,$W330),"")),"")</f>
        <v/>
      </c>
      <c r="FU330" s="157"/>
      <c r="FV330" s="82"/>
      <c r="FW330" s="80" t="str">
        <f>IF(AND(申込書!$C$114&lt;&gt;"▼プルダウンより選択してください",申込書!$C$114&lt;&gt;"",申込書!$P$114&lt;&gt;"YYYY/MM/DD",$G330&lt;&gt;""),申込書!$P$114,"")</f>
        <v/>
      </c>
      <c r="FX330" s="81" t="str">
        <f>IF(AND(申込書!$C$114&lt;&gt;"▼プルダウンより選択してください",申込書!$C$114&lt;&gt;"",$G330&lt;&gt;""),申込書!$M$114,"")</f>
        <v/>
      </c>
      <c r="FY330" s="81" t="str">
        <f>IF($FW$3&lt;&gt;"コンテンツなし",IF(AND(申込書!$AH$4="GIGAスクールパック",SUM($P330,$R330)&lt;&gt;0),SUM($P330,$R330),IF(AND(申込書!$AH$4="SKY安心GIGAタブレット",SUM($T330,$V330)&lt;&gt;0),SUM($T330,$V330),"")),"")</f>
        <v/>
      </c>
      <c r="FZ330" s="81" t="str">
        <f>IF($FW$3&lt;&gt;"コンテンツなし",IF(AND(申込書!$AH$4="GIGAスクールパック",SUM($Q330,$S330)&lt;&gt;0),SUM($Q330,$S330),IF(AND(申込書!$AH$4="SKY安心GIGAタブレット",SUM($U330,$W330)&lt;&gt;0),SUM($U330,$W330),"")),"")</f>
        <v/>
      </c>
      <c r="GA330" s="157"/>
      <c r="GB330" s="82"/>
      <c r="GC330" s="80" t="str">
        <f>IF(AND(申込書!$C$115&lt;&gt;"▼プルダウンより選択してください",申込書!$C$115&lt;&gt;"",申込書!$P$115&lt;&gt;"YYYY/MM/DD",$G330&lt;&gt;""),申込書!$P$115,"")</f>
        <v/>
      </c>
      <c r="GD330" s="81" t="str">
        <f>IF(AND(申込書!$C$115&lt;&gt;"▼プルダウンより選択してください",申込書!$C$115&lt;&gt;"",$G330&lt;&gt;""),申込書!$M$115,"")</f>
        <v/>
      </c>
      <c r="GE330" s="81" t="str">
        <f>IF($GC$3&lt;&gt;"コンテンツなし",IF(AND(申込書!$AH$4="GIGAスクールパック",SUM($P330,$R330)&lt;&gt;0),SUM($P330,$R330),IF(AND(申込書!$AH$4="SKY安心GIGAタブレット",SUM($T330,$V330)&lt;&gt;0),SUM($T330,$V330),"")),"")</f>
        <v/>
      </c>
      <c r="GF330" s="81" t="str">
        <f>IF($GC$3&lt;&gt;"コンテンツなし",IF(AND(申込書!$AH$4="GIGAスクールパック",SUM($Q330,$S330)&lt;&gt;0),SUM($Q330,$S330),IF(AND(申込書!$AH$4="SKY安心GIGAタブレット",SUM($U330,$W330)&lt;&gt;0),SUM($U330,$W330),"")),"")</f>
        <v/>
      </c>
      <c r="GG330" s="157"/>
      <c r="GH330" s="82"/>
      <c r="GI330" s="80" t="str">
        <f>IF(AND(申込書!$C$116&lt;&gt;"▼プルダウンより選択してください",申込書!$C$116&lt;&gt;"",申込書!$P$116&lt;&gt;"YYYY/MM/DD",$G330&lt;&gt;""),申込書!$P$116,"")</f>
        <v/>
      </c>
      <c r="GJ330" s="81" t="str">
        <f>IF(AND(申込書!$C$116&lt;&gt;"▼プルダウンより選択してください",申込書!$C$116&lt;&gt;"",$G330&lt;&gt;""),申込書!$M$116,"")</f>
        <v/>
      </c>
      <c r="GK330" s="81" t="str">
        <f>IF($GI$3&lt;&gt;"コンテンツなし",IF(AND(申込書!$AH$4="GIGAスクールパック",SUM($P330,$R330)&lt;&gt;0),SUM($P330,$R330),IF(AND(申込書!$AH$4="SKY安心GIGAタブレット",SUM($T330,$V330)&lt;&gt;0),SUM($T330,$V330),"")),"")</f>
        <v/>
      </c>
      <c r="GL330" s="81" t="str">
        <f>IF($GI$3&lt;&gt;"コンテンツなし",IF(AND(申込書!$AH$4="GIGAスクールパック",SUM($Q330,$S330)&lt;&gt;0),SUM($Q330,$S330),IF(AND(申込書!$AH$4="SKY安心GIGAタブレット",SUM($U330,$W330)&lt;&gt;0),SUM($U330,$W330),"")),"")</f>
        <v/>
      </c>
      <c r="GM330" s="157"/>
      <c r="GN330" s="82"/>
      <c r="GO330" s="80" t="str">
        <f>IF(AND(申込書!$C$117&lt;&gt;"▼プルダウンより選択してください",申込書!$C$117&lt;&gt;"",申込書!$P$117&lt;&gt;"YYYY/MM/DD",$G330&lt;&gt;""),申込書!$P$117,"")</f>
        <v/>
      </c>
      <c r="GP330" s="81" t="str">
        <f>IF(AND(申込書!$C$117&lt;&gt;"▼プルダウンより選択してください",申込書!$C$117&lt;&gt;"",$G330&lt;&gt;""),申込書!$M$117,"")</f>
        <v/>
      </c>
      <c r="GQ330" s="81" t="str">
        <f>IF($GO$3&lt;&gt;"コンテンツなし",IF(AND(申込書!$AH$4="GIGAスクールパック",SUM($P330,$R330)&lt;&gt;0),SUM($P330,$R330),IF(AND(申込書!$AH$4="SKY安心GIGAタブレット",SUM($T330,$V330)&lt;&gt;0),SUM($T330,$V330),"")),"")</f>
        <v/>
      </c>
      <c r="GR330" s="81" t="str">
        <f>IF($GO$3&lt;&gt;"コンテンツなし",IF(AND(申込書!$AH$4="GIGAスクールパック",SUM($Q330,$S330)&lt;&gt;0),SUM($Q330,$S330),IF(AND(申込書!$AH$4="SKY安心GIGAタブレット",SUM($U330,$W330)&lt;&gt;0),SUM($U330,$W330),"")),"")</f>
        <v/>
      </c>
      <c r="GS330" s="157"/>
      <c r="GT330" s="82"/>
      <c r="GU330" s="80" t="str">
        <f>IF(AND(申込書!$C$118&lt;&gt;"▼プルダウンより選択してください",申込書!$C$118&lt;&gt;"",申込書!$P$118&lt;&gt;"YYYY/MM/DD",$G330&lt;&gt;""),申込書!$P$118,"")</f>
        <v/>
      </c>
      <c r="GV330" s="81" t="str">
        <f>IF(AND(申込書!$C$118&lt;&gt;"▼プルダウンより選択してください",申込書!$C$118&lt;&gt;"",$G330&lt;&gt;""),申込書!$M$118,"")</f>
        <v/>
      </c>
      <c r="GW330" s="81" t="str">
        <f>IF($GU$3&lt;&gt;"コンテンツなし",IF(AND(申込書!$AH$4="GIGAスクールパック",SUM($P330,$R330)&lt;&gt;0),SUM($P330,$R330),IF(AND(申込書!$AH$4="SKY安心GIGAタブレット",SUM($T330,$V330)&lt;&gt;0),SUM($T330,$V330),"")),"")</f>
        <v/>
      </c>
      <c r="GX330" s="81" t="str">
        <f>IF($GU$3&lt;&gt;"コンテンツなし",IF(AND(申込書!$AH$4="GIGAスクールパック",SUM($Q330,$S330)&lt;&gt;0),SUM($Q330,$S330),IF(AND(申込書!$AH$4="SKY安心GIGAタブレット",SUM($U330,$W330)&lt;&gt;0),SUM($U330,$W330),"")),"")</f>
        <v/>
      </c>
      <c r="GY330" s="157"/>
      <c r="GZ330" s="82"/>
      <c r="HA330" s="80" t="str">
        <f>IF(AND(申込書!$C$119&lt;&gt;"▼プルダウンより選択してください",申込書!$C$119&lt;&gt;"",申込書!$P$119&lt;&gt;"YYYY/MM/DD",$G330&lt;&gt;""),申込書!$P$119,"")</f>
        <v/>
      </c>
      <c r="HB330" s="81" t="str">
        <f>IF(AND(申込書!$C$119&lt;&gt;"▼プルダウンより選択してください",申込書!$C$119&lt;&gt;"",$G330&lt;&gt;""),申込書!$M$119,"")</f>
        <v/>
      </c>
      <c r="HC330" s="81" t="str">
        <f>IF($HA$3&lt;&gt;"コンテンツなし",IF(AND(申込書!$AH$4="GIGAスクールパック",SUM($P330,$R330)&lt;&gt;0),SUM($P330,$R330),IF(AND(申込書!$AH$4="SKY安心GIGAタブレット",SUM($T330,$V330)&lt;&gt;0),SUM($T330,$V330),"")),"")</f>
        <v/>
      </c>
      <c r="HD330" s="81" t="str">
        <f>IF($HA$3&lt;&gt;"コンテンツなし",IF(AND(申込書!$AH$4="GIGAスクールパック",SUM($Q330,$S330)&lt;&gt;0),SUM($Q330,$S330),IF(AND(申込書!$AH$4="SKY安心GIGAタブレット",SUM($U330,$W330)&lt;&gt;0),SUM($U330,$W330),"")),"")</f>
        <v/>
      </c>
      <c r="HE330" s="157"/>
      <c r="HF330" s="82"/>
      <c r="HG330" s="83"/>
    </row>
    <row r="331" spans="2:215" ht="26.85" customHeight="1">
      <c r="B331" s="62">
        <f t="shared" si="4"/>
        <v>326</v>
      </c>
      <c r="C331" s="63"/>
      <c r="D331" s="64"/>
      <c r="E331" s="207"/>
      <c r="F331" s="65"/>
      <c r="G331" s="66"/>
      <c r="H331" s="67"/>
      <c r="I331" s="68"/>
      <c r="J331" s="69"/>
      <c r="K331" s="70"/>
      <c r="L331" s="71"/>
      <c r="M331" s="72"/>
      <c r="N331" s="73"/>
      <c r="O331" s="74"/>
      <c r="P331" s="179"/>
      <c r="Q331" s="180"/>
      <c r="R331" s="180"/>
      <c r="S331" s="181"/>
      <c r="T331" s="179"/>
      <c r="U331" s="180"/>
      <c r="V331" s="182"/>
      <c r="W331" s="181"/>
      <c r="X331" s="75"/>
      <c r="Y331" s="76"/>
      <c r="Z331" s="77"/>
      <c r="AA331" s="78"/>
      <c r="AB331" s="79"/>
      <c r="AC331" s="79"/>
      <c r="AD331" s="79"/>
      <c r="AE331" s="77"/>
      <c r="AF331" s="139"/>
      <c r="AG331" s="139"/>
      <c r="AH331" s="139"/>
      <c r="AI331" s="80" t="str">
        <f>IF(AND(申込書!$C$90&lt;&gt;"▼プルダウンより選択してください",申込書!$C$90&lt;&gt;"",申込書!$P$90&lt;&gt;"YYYY/MM/DD",$G331&lt;&gt;""),申込書!$P$90,"")</f>
        <v/>
      </c>
      <c r="AJ331" s="81" t="str">
        <f>IF(AND(申込書!$C$90&lt;&gt;"▼プルダウンより選択してください",申込書!$C$90&lt;&gt;"",$G331&lt;&gt;""),申込書!$M$90,"")</f>
        <v/>
      </c>
      <c r="AK331" s="81" t="str">
        <f>IF($AI$3&lt;&gt;"コンテンツなし",IF(AND(申込書!$AH$4="GIGAスクールパック",SUM($P331,$R331)&lt;&gt;0),SUM($P331,$R331),IF(AND(申込書!$AH$4="SKY安心GIGAタブレット",SUM($T331,$V331)&lt;&gt;0),SUM($T331,$V331),"")),"")</f>
        <v/>
      </c>
      <c r="AL331" s="81" t="str">
        <f>IF($AI$3&lt;&gt;"コンテンツなし",IF(AND(申込書!$AH$4="GIGAスクールパック",SUM($Q331,$S331)&lt;&gt;0),SUM($Q331,$S331),IF(AND(申込書!$AH$4="SKY安心GIGAタブレット",SUM($U331,$W331)&lt;&gt;0),SUM($U331,$W331),"")),"")</f>
        <v/>
      </c>
      <c r="AM331" s="157"/>
      <c r="AN331" s="82"/>
      <c r="AO331" s="80" t="str">
        <f>IF(AND(申込書!$C$91&lt;&gt;"▼プルダウンより選択してください",申込書!$C$91&lt;&gt;"",申込書!$P$91&lt;&gt;"YYYY/MM/DD",$G331&lt;&gt;""),申込書!$P$91,"")</f>
        <v/>
      </c>
      <c r="AP331" s="81" t="str">
        <f>IF(AND(申込書!$C$91&lt;&gt;"▼プルダウンより選択してください",申込書!$C$91&lt;&gt;"",$G331&lt;&gt;""),申込書!$M$91,"")</f>
        <v/>
      </c>
      <c r="AQ331" s="81" t="str">
        <f>IF($AO$3&lt;&gt;"コンテンツなし",IF(AND(申込書!$AH$4="GIGAスクールパック",SUM($P331,$R331)&lt;&gt;0),SUM($P331,$R331),IF(AND(申込書!$AH$4="SKY安心GIGAタブレット",SUM($T331,$V331)&lt;&gt;0),SUM($T331,$V331),"")),"")</f>
        <v/>
      </c>
      <c r="AR331" s="81" t="str">
        <f>IF($AO$3&lt;&gt;"コンテンツなし",IF(AND(申込書!$AH$4="GIGAスクールパック",SUM($Q331,$S331)&lt;&gt;0),SUM($Q331,$S331),IF(AND(申込書!$AH$4="SKY安心GIGAタブレット",SUM($U331,$W331)&lt;&gt;0),SUM($U331,$W331),"")),"")</f>
        <v/>
      </c>
      <c r="AS331" s="157"/>
      <c r="AT331" s="82"/>
      <c r="AU331" s="80" t="str">
        <f>IF(AND(申込書!$C$92&lt;&gt;"▼プルダウンより選択してください",申込書!$C$92&lt;&gt;"",申込書!$P$92&lt;&gt;"YYYY/MM/DD",$G331&lt;&gt;""),申込書!$P$92,"")</f>
        <v/>
      </c>
      <c r="AV331" s="81" t="str">
        <f>IF(AND(申込書!$C$92&lt;&gt;"▼プルダウンより選択してください",申込書!$C$92&lt;&gt;"",$G331&lt;&gt;""),申込書!$M$92,"")</f>
        <v/>
      </c>
      <c r="AW331" s="81" t="str">
        <f>IF($AU$3&lt;&gt;"コンテンツなし",IF(AND(申込書!$AH$4="GIGAスクールパック",SUM($P331,$R331)&lt;&gt;0),SUM($P331,$R331),IF(AND(申込書!$AH$4="SKY安心GIGAタブレット",SUM($T331,$V331)&lt;&gt;0),SUM($T331,$V331),"")),"")</f>
        <v/>
      </c>
      <c r="AX331" s="81" t="str">
        <f>IF($AU$3&lt;&gt;"コンテンツなし",IF(AND(申込書!$AH$4="GIGAスクールパック",SUM($Q331,$S331)&lt;&gt;0),SUM($Q331,$S331),IF(AND(申込書!$AH$4="SKY安心GIGAタブレット",SUM($U331,$W331)&lt;&gt;0),SUM($U331,$W331),"")),"")</f>
        <v/>
      </c>
      <c r="AY331" s="157"/>
      <c r="AZ331" s="82"/>
      <c r="BA331" s="80" t="str">
        <f>IF(AND(申込書!$C$93&lt;&gt;"▼プルダウンより選択してください",申込書!$C$93&lt;&gt;"",申込書!$P$93&lt;&gt;"YYYY/MM/DD",$G331&lt;&gt;""),申込書!$P$93,"")</f>
        <v/>
      </c>
      <c r="BB331" s="81" t="str">
        <f>IF(AND(申込書!$C$93&lt;&gt;"▼プルダウンより選択してください",申込書!$C$93&lt;&gt;"",申込書!$M$93&gt;=1,$G331&lt;&gt;""),申込書!$M$93,"")</f>
        <v/>
      </c>
      <c r="BC331" s="81" t="str">
        <f>IF($BA$3&lt;&gt;"コンテンツなし",IF(AND(申込書!$AH$4="GIGAスクールパック",SUM($P331,$R331)&lt;&gt;0),SUM($P331,$R331),IF(AND(申込書!$AH$4="SKY安心GIGAタブレット",SUM($T331,$V331)&lt;&gt;0),SUM($T331,$V331),"")),"")</f>
        <v/>
      </c>
      <c r="BD331" s="81" t="str">
        <f>IF($BA$3&lt;&gt;"コンテンツなし",IF(AND(申込書!$AH$4="GIGAスクールパック",SUM($Q331,$S331)&lt;&gt;0),SUM($Q331,$S331),IF(AND(申込書!$AH$4="SKY安心GIGAタブレット",SUM($U331,$W331)&lt;&gt;0),SUM($U331,$W331),"")),"")</f>
        <v/>
      </c>
      <c r="BE331" s="157"/>
      <c r="BF331" s="82"/>
      <c r="BG331" s="80" t="str">
        <f>IF(AND(申込書!$C$94&lt;&gt;"▼プルダウンより選択してください",申込書!$C$94&lt;&gt;"",申込書!$P$94&lt;&gt;"YYYY/MM/DD",$G331&lt;&gt;""),申込書!$P$94,"")</f>
        <v/>
      </c>
      <c r="BH331" s="81" t="str">
        <f>IF(AND(申込書!$C$94&lt;&gt;"▼プルダウンより選択してください",申込書!$C$94&lt;&gt;"",$G331&lt;&gt;""),申込書!$M$94,"")</f>
        <v/>
      </c>
      <c r="BI331" s="81" t="str">
        <f>IF($BG$3&lt;&gt;"コンテンツなし",IF(AND(申込書!$AH$4="GIGAスクールパック",SUM($P331,$R331)&lt;&gt;0),SUM($P331,$R331),IF(AND(申込書!$AH$4="SKY安心GIGAタブレット",SUM($T331,$V331)&lt;&gt;0),SUM($T331,$V331),"")),"")</f>
        <v/>
      </c>
      <c r="BJ331" s="81" t="str">
        <f>IF($BG$3&lt;&gt;"コンテンツなし",IF(AND(申込書!$AH$4="GIGAスクールパック",SUM($Q331,$S331)&lt;&gt;0),SUM($Q331,$S331),IF(AND(申込書!$AH$4="SKY安心GIGAタブレット",SUM($U331,$W331)&lt;&gt;0),SUM($U331,$W331),"")),"")</f>
        <v/>
      </c>
      <c r="BK331" s="157"/>
      <c r="BL331" s="82"/>
      <c r="BM331" s="80" t="str">
        <f>IF(AND(申込書!$C$95&lt;&gt;"▼プルダウンより選択してください",申込書!$C$95&lt;&gt;"",申込書!$P$95&lt;&gt;"YYYY/MM/DD",$G331&lt;&gt;""),申込書!$P$95,"")</f>
        <v/>
      </c>
      <c r="BN331" s="81" t="str">
        <f>IF(AND(申込書!$C$95&lt;&gt;"▼プルダウンより選択してください",申込書!$C$95&lt;&gt;"",$G331&lt;&gt;""),申込書!$M$95,"")</f>
        <v/>
      </c>
      <c r="BO331" s="81" t="str">
        <f>IF($BM$3&lt;&gt;"コンテンツなし",IF(AND(申込書!$AH$4="GIGAスクールパック",SUM($P331,$R331)&lt;&gt;0),SUM($P331,$R331),IF(AND(申込書!$AH$4="SKY安心GIGAタブレット",SUM($T331,$V331)&lt;&gt;0),SUM($T331,$V331),"")),"")</f>
        <v/>
      </c>
      <c r="BP331" s="81" t="str">
        <f>IF($BM$3&lt;&gt;"コンテンツなし",IF(AND(申込書!$AH$4="GIGAスクールパック",SUM($Q331,$S331)&lt;&gt;0),SUM($Q331,$S331),IF(AND(申込書!$AH$4="SKY安心GIGAタブレット",SUM($U331,$W331)&lt;&gt;0),SUM($U331,$W331),"")),"")</f>
        <v/>
      </c>
      <c r="BQ331" s="157"/>
      <c r="BR331" s="82"/>
      <c r="BS331" s="80" t="str">
        <f>IF(AND(申込書!$C$96&lt;&gt;"▼プルダウンより選択してください",申込書!$C$96&lt;&gt;"",申込書!$P$96&lt;&gt;"YYYY/MM/DD",$G331&lt;&gt;""),申込書!$P$96,"")</f>
        <v/>
      </c>
      <c r="BT331" s="81" t="str">
        <f>IF(AND(申込書!$C$96&lt;&gt;"▼プルダウンより選択してください",申込書!$C$96&lt;&gt;"",$G331&lt;&gt;""),申込書!$M$96,"")</f>
        <v/>
      </c>
      <c r="BU331" s="81" t="str">
        <f>IF($BS$3&lt;&gt;"コンテンツなし",IF(AND(申込書!$AH$4="GIGAスクールパック",SUM($P331,$R331)&lt;&gt;0),SUM($P331,$R331),IF(AND(申込書!$AH$4="SKY安心GIGAタブレット",SUM($T331,$V331)&lt;&gt;0),SUM($T331,$V331),"")),"")</f>
        <v/>
      </c>
      <c r="BV331" s="81" t="str">
        <f>IF($BS$3&lt;&gt;"コンテンツなし",IF(AND(申込書!$AH$4="GIGAスクールパック",SUM($Q331,$S331)&lt;&gt;0),SUM($Q331,$S331),IF(AND(申込書!$AH$4="SKY安心GIGAタブレット",SUM($U331,$W331)&lt;&gt;0),SUM($U331,$W331),"")),"")</f>
        <v/>
      </c>
      <c r="BW331" s="157"/>
      <c r="BX331" s="82"/>
      <c r="BY331" s="80" t="str">
        <f>IF(AND(申込書!$C$97&lt;&gt;"▼プルダウンより選択してください",申込書!$C$97&lt;&gt;"",申込書!$P$97&lt;&gt;"YYYY/MM/DD",$G331&lt;&gt;""),申込書!$P$97,"")</f>
        <v/>
      </c>
      <c r="BZ331" s="81" t="str">
        <f>IF(AND(申込書!$C$97&lt;&gt;"▼プルダウンより選択してください",申込書!$C$97&lt;&gt;"",$G331&lt;&gt;""),申込書!$M$97,"")</f>
        <v/>
      </c>
      <c r="CA331" s="81" t="str">
        <f>IF($BY$3&lt;&gt;"コンテンツなし",IF(AND(申込書!$AH$4="GIGAスクールパック",SUM($P331,$R331)&lt;&gt;0),SUM($P331,$R331),IF(AND(申込書!$AH$4="SKY安心GIGAタブレット",SUM($T331,$V331)&lt;&gt;0),SUM($T331,$V331),"")),"")</f>
        <v/>
      </c>
      <c r="CB331" s="81" t="str">
        <f>IF($BY$3&lt;&gt;"コンテンツなし",IF(AND(申込書!$AH$4="GIGAスクールパック",SUM($Q331,$S331)&lt;&gt;0),SUM($Q331,$S331),IF(AND(申込書!$AH$4="SKY安心GIGAタブレット",SUM($U331,$W331)&lt;&gt;0),SUM($U331,$W331),"")),"")</f>
        <v/>
      </c>
      <c r="CC331" s="157"/>
      <c r="CD331" s="82"/>
      <c r="CE331" s="80" t="str">
        <f>IF(AND(申込書!$C$98&lt;&gt;"▼プルダウンより選択してください",申込書!$C$98&lt;&gt;"",申込書!$P$98&lt;&gt;"YYYY/MM/DD",$G331&lt;&gt;""),申込書!$P$98,"")</f>
        <v/>
      </c>
      <c r="CF331" s="81" t="str">
        <f>IF(AND(申込書!$C$98&lt;&gt;"▼プルダウンより選択してください",申込書!$C$98&lt;&gt;"",$G331&lt;&gt;""),申込書!$M$98,"")</f>
        <v/>
      </c>
      <c r="CG331" s="81" t="str">
        <f>IF($CE$3&lt;&gt;"コンテンツなし",IF(AND(申込書!$AH$4="GIGAスクールパック",SUM($P331,$R331)&lt;&gt;0),SUM($P331,$R331),IF(AND(申込書!$AH$4="SKY安心GIGAタブレット",SUM($T331,$V331)&lt;&gt;0),SUM($T331,$V331),"")),"")</f>
        <v/>
      </c>
      <c r="CH331" s="81" t="str">
        <f>IF($CE$3&lt;&gt;"コンテンツなし",IF(AND(申込書!$AH$4="GIGAスクールパック",SUM($Q331,$S331)&lt;&gt;0),SUM($Q331,$S331),IF(AND(申込書!$AH$4="SKY安心GIGAタブレット",SUM($U331,$W331)&lt;&gt;0),SUM($U331,$W331),"")),"")</f>
        <v/>
      </c>
      <c r="CI331" s="157"/>
      <c r="CJ331" s="82"/>
      <c r="CK331" s="80" t="str">
        <f>IF(AND(申込書!$C$99&lt;&gt;"▼プルダウンより選択してください",申込書!$C$99&lt;&gt;"",申込書!$P$99&lt;&gt;"YYYY/MM/DD",$G331&lt;&gt;""),申込書!$P$99,"")</f>
        <v/>
      </c>
      <c r="CL331" s="81" t="str">
        <f>IF(AND(申込書!$C$99&lt;&gt;"▼プルダウンより選択してください",申込書!$C$99&lt;&gt;"",$G331&lt;&gt;""),申込書!$M$99,"")</f>
        <v/>
      </c>
      <c r="CM331" s="81" t="str">
        <f>IF($CK$3&lt;&gt;"コンテンツなし",IF(AND(申込書!$AH$4="GIGAスクールパック",SUM($P331,$R331)&lt;&gt;0),SUM($P331,$R331),IF(AND(申込書!$AH$4="SKY安心GIGAタブレット",SUM($T331,$V331)&lt;&gt;0),SUM($T331,$V331),"")),"")</f>
        <v/>
      </c>
      <c r="CN331" s="81" t="str">
        <f>IF($CK$3&lt;&gt;"コンテンツなし",IF(AND(申込書!$AH$4="GIGAスクールパック",SUM($Q331,$S331)&lt;&gt;0),SUM($Q331,$S331),IF(AND(申込書!$AH$4="SKY安心GIGAタブレット",SUM($U331,$W331)&lt;&gt;0),SUM($U331,$W331),"")),"")</f>
        <v/>
      </c>
      <c r="CO331" s="157"/>
      <c r="CP331" s="82"/>
      <c r="CQ331" s="80" t="str">
        <f>IF(AND(申込書!$C$100&lt;&gt;"▼プルダウンより選択してください",申込書!$C$100&lt;&gt;"",申込書!$P$100&lt;&gt;"YYYY/MM/DD",$G331&lt;&gt;""),申込書!$P$100,"")</f>
        <v/>
      </c>
      <c r="CR331" s="81" t="str">
        <f>IF(AND(申込書!$C$100&lt;&gt;"▼プルダウンより選択してください",申込書!$C$100&lt;&gt;"",$G331&lt;&gt;""),申込書!$M$100,"")</f>
        <v/>
      </c>
      <c r="CS331" s="81" t="str">
        <f>IF($CQ$3&lt;&gt;"コンテンツなし",IF(AND(申込書!$AH$4="GIGAスクールパック",SUM($P331,$R331)&lt;&gt;0),SUM($P331,$R331),IF(AND(申込書!$AH$4="SKY安心GIGAタブレット",SUM($T331,$V331)&lt;&gt;0),SUM($T331,$V331),"")),"")</f>
        <v/>
      </c>
      <c r="CT331" s="81" t="str">
        <f>IF($CQ$3&lt;&gt;"コンテンツなし",IF(AND(申込書!$AH$4="GIGAスクールパック",SUM($Q331,$S331)&lt;&gt;0),SUM($Q331,$S331),IF(AND(申込書!$AH$4="SKY安心GIGAタブレット",SUM($U331,$W331)&lt;&gt;0),SUM($U331,$W331),"")),"")</f>
        <v/>
      </c>
      <c r="CU331" s="81"/>
      <c r="CV331" s="82"/>
      <c r="CW331" s="80" t="str">
        <f>IF(AND(申込書!$C$101&lt;&gt;"▼プルダウンより選択してください",申込書!$C$101&lt;&gt;"",申込書!$P$101&lt;&gt;"YYYY/MM/DD",$G331&lt;&gt;""),申込書!$P$101,"")</f>
        <v/>
      </c>
      <c r="CX331" s="81" t="str">
        <f>IF(AND(申込書!$C$101&lt;&gt;"▼プルダウンより選択してください",申込書!$C$101&lt;&gt;"",$G331&lt;&gt;""),申込書!$M$101,"")</f>
        <v/>
      </c>
      <c r="CY331" s="81" t="str">
        <f>IF($CW$3&lt;&gt;"コンテンツなし",IF(AND(申込書!$AH$4="GIGAスクールパック",SUM($P331,$R331)&lt;&gt;0),SUM($P331,$R331),IF(AND(申込書!$AH$4="SKY安心GIGAタブレット",SUM($T331,$V331)&lt;&gt;0),SUM($T331,$V331),"")),"")</f>
        <v/>
      </c>
      <c r="CZ331" s="81" t="str">
        <f>IF($CW$3&lt;&gt;"コンテンツなし",IF(AND(申込書!$AH$4="GIGAスクールパック",SUM($Q331,$S331)&lt;&gt;0),SUM($Q331,$S331),IF(AND(申込書!$AH$4="SKY安心GIGAタブレット",SUM($U331,$W331)&lt;&gt;0),SUM($U331,$W331),"")),"")</f>
        <v/>
      </c>
      <c r="DA331" s="81"/>
      <c r="DB331" s="82"/>
      <c r="DC331" s="80" t="str">
        <f>IF(AND(申込書!$C$102&lt;&gt;"▼プルダウンより選択してください",申込書!$C$102&lt;&gt;"",申込書!$P$102&lt;&gt;"YYYY/MM/DD",$G331&lt;&gt;""),申込書!$P$102,"")</f>
        <v/>
      </c>
      <c r="DD331" s="81" t="str">
        <f>IF(AND(申込書!$C$102&lt;&gt;"▼プルダウンより選択してください",申込書!$C$102&lt;&gt;"",$G331&lt;&gt;""),申込書!$M$102,"")</f>
        <v/>
      </c>
      <c r="DE331" s="81" t="str">
        <f>IF($DC$3&lt;&gt;"コンテンツなし",IF(AND(申込書!$AH$4="GIGAスクールパック",SUM($P331,$R331)&lt;&gt;0),SUM($P331,$R331),IF(AND(申込書!$AH$4="SKY安心GIGAタブレット",SUM($T331,$V331)&lt;&gt;0),SUM($T331,$V331),"")),"")</f>
        <v/>
      </c>
      <c r="DF331" s="81" t="str">
        <f>IF($DC$3&lt;&gt;"コンテンツなし",IF(AND(申込書!$AH$4="GIGAスクールパック",SUM($Q331,$S331)&lt;&gt;0),SUM($Q331,$S331),IF(AND(申込書!$AH$4="SKY安心GIGAタブレット",SUM($U331,$W331)&lt;&gt;0),SUM($U331,$W331),"")),"")</f>
        <v/>
      </c>
      <c r="DG331" s="81"/>
      <c r="DH331" s="82"/>
      <c r="DI331" s="80" t="str">
        <f>IF(AND(申込書!$C$103&lt;&gt;"▼プルダウンより選択してください",申込書!$C$103&lt;&gt;"",申込書!$P$103&lt;&gt;"YYYY/MM/DD",$G331&lt;&gt;""),申込書!$P$103,"")</f>
        <v/>
      </c>
      <c r="DJ331" s="81" t="str">
        <f>IF(AND(申込書!$C$103&lt;&gt;"▼プルダウンより選択してください",申込書!$C$103&lt;&gt;"",$G331&lt;&gt;""),申込書!$M$103,"")</f>
        <v/>
      </c>
      <c r="DK331" s="81" t="str">
        <f>IF($DI$3&lt;&gt;"コンテンツなし",IF(AND(申込書!$AH$4="GIGAスクールパック",SUM($P331,$R331)&lt;&gt;0),SUM($P331,$R331),IF(AND(申込書!$AH$4="SKY安心GIGAタブレット",SUM($T331,$V331)&lt;&gt;0),SUM($T331,$V331),"")),"")</f>
        <v/>
      </c>
      <c r="DL331" s="81" t="str">
        <f>IF($DI$3&lt;&gt;"コンテンツなし",IF(AND(申込書!$AH$4="GIGAスクールパック",SUM($Q331,$S331)&lt;&gt;0),SUM($Q331,$S331),IF(AND(申込書!$AH$4="SKY安心GIGAタブレット",SUM($U331,$W331)&lt;&gt;0),SUM($U331,$W331),"")),"")</f>
        <v/>
      </c>
      <c r="DM331" s="81"/>
      <c r="DN331" s="82"/>
      <c r="DO331" s="80" t="str">
        <f>IF(AND(申込書!$C$104&lt;&gt;"▼プルダウンより選択してください",申込書!$C$104&lt;&gt;"",申込書!$P$104&lt;&gt;"YYYY/MM/DD",$G331&lt;&gt;""),申込書!$P$104,"")</f>
        <v/>
      </c>
      <c r="DP331" s="81" t="str">
        <f>IF(AND(申込書!$C$104&lt;&gt;"▼プルダウンより選択してください",申込書!$C$104&lt;&gt;"",$G331&lt;&gt;""),申込書!$M$104,"")</f>
        <v/>
      </c>
      <c r="DQ331" s="81" t="str">
        <f>IF($DO$3&lt;&gt;"コンテンツなし",IF(AND(申込書!$AH$4="GIGAスクールパック",SUM($P331,$R331)&lt;&gt;0),SUM($P331,$R331),IF(AND(申込書!$AH$4="SKY安心GIGAタブレット",SUM($T331,$V331)&lt;&gt;0),SUM($T331,$V331),"")),"")</f>
        <v/>
      </c>
      <c r="DR331" s="81" t="str">
        <f>IF($DO$3&lt;&gt;"コンテンツなし",IF(AND(申込書!$AH$4="GIGAスクールパック",SUM($Q331,$S331)&lt;&gt;0),SUM($Q331,$S331),IF(AND(申込書!$AH$4="SKY安心GIGAタブレット",SUM($U331,$W331)&lt;&gt;0),SUM($U331,$W331),"")),"")</f>
        <v/>
      </c>
      <c r="DS331" s="81"/>
      <c r="DT331" s="82"/>
      <c r="DU331" s="80" t="str">
        <f>IF(AND(申込書!$C$105&lt;&gt;"▼プルダウンより選択してください",申込書!$C$105&lt;&gt;"",申込書!$P$105&lt;&gt;"YYYY/MM/DD",$G331&lt;&gt;""),申込書!$P$105,"")</f>
        <v/>
      </c>
      <c r="DV331" s="81" t="str">
        <f>IF(AND(申込書!$C$105&lt;&gt;"▼プルダウンより選択してください",申込書!$C$105&lt;&gt;"",$G331&lt;&gt;""),申込書!$M$105,"")</f>
        <v/>
      </c>
      <c r="DW331" s="81" t="str">
        <f>IF($DU$3&lt;&gt;"コンテンツなし",IF(AND(申込書!$AH$4="GIGAスクールパック",SUM($P331,$R331)&lt;&gt;0),SUM($P331,$R331),IF(AND(申込書!$AH$4="SKY安心GIGAタブレット",SUM($T331,$V331)&lt;&gt;0),SUM($T331,$V331),"")),"")</f>
        <v/>
      </c>
      <c r="DX331" s="81" t="str">
        <f>IF($DU$3&lt;&gt;"コンテンツなし",IF(AND(申込書!$AH$4="GIGAスクールパック",SUM($Q331,$S331)&lt;&gt;0),SUM($Q331,$S331),IF(AND(申込書!$AH$4="SKY安心GIGAタブレット",SUM($U331,$W331)&lt;&gt;0),SUM($U331,$W331),"")),"")</f>
        <v/>
      </c>
      <c r="DY331" s="157"/>
      <c r="DZ331" s="82"/>
      <c r="EA331" s="80" t="str">
        <f>IF(AND(申込書!$C$106&lt;&gt;"▼プルダウンより選択してください",申込書!$C$106&lt;&gt;"",申込書!$P$106&lt;&gt;"YYYY/MM/DD",$G331&lt;&gt;""),申込書!$P$106,"")</f>
        <v/>
      </c>
      <c r="EB331" s="81" t="str">
        <f>IF(AND(申込書!$C$106&lt;&gt;"▼プルダウンより選択してください",申込書!$C$106&lt;&gt;"",$G331&lt;&gt;""),申込書!$M$106,"")</f>
        <v/>
      </c>
      <c r="EC331" s="81" t="str">
        <f>IF($EA$3&lt;&gt;"コンテンツなし",IF(AND(申込書!$AH$4="GIGAスクールパック",SUM($P331,$R331)&lt;&gt;0),SUM($P331,$R331),IF(AND(申込書!$AH$4="SKY安心GIGAタブレット",SUM($T331,$V331)&lt;&gt;0),SUM($T331,$V331),"")),"")</f>
        <v/>
      </c>
      <c r="ED331" s="81" t="str">
        <f>IF($EA$3&lt;&gt;"コンテンツなし",IF(AND(申込書!$AH$4="GIGAスクールパック",SUM($Q331,$S331)&lt;&gt;0),SUM($Q331,$S331),IF(AND(申込書!$AH$4="SKY安心GIGAタブレット",SUM($U331,$W331)&lt;&gt;0),SUM($U331,$W331),"")),"")</f>
        <v/>
      </c>
      <c r="EE331" s="157"/>
      <c r="EF331" s="82"/>
      <c r="EG331" s="80" t="str">
        <f>IF(AND(申込書!$C$107&lt;&gt;"▼プルダウンより選択してください",申込書!$C$107&lt;&gt;"",申込書!$P$107&lt;&gt;"YYYY/MM/DD",$G331&lt;&gt;""),申込書!$P$107,"")</f>
        <v/>
      </c>
      <c r="EH331" s="81" t="str">
        <f>IF(AND(申込書!$C$107&lt;&gt;"▼プルダウンより選択してください",申込書!$C$107&lt;&gt;"",$G331&lt;&gt;""),申込書!$M$107,"")</f>
        <v/>
      </c>
      <c r="EI331" s="81" t="str">
        <f>IF($EG$3&lt;&gt;"コンテンツなし",IF(AND(申込書!$AH$4="GIGAスクールパック",SUM($P331,$R331)&lt;&gt;0),SUM($P331,$R331),IF(AND(申込書!$AH$4="SKY安心GIGAタブレット",SUM($T331,$V331)&lt;&gt;0),SUM($T331,$V331),"")),"")</f>
        <v/>
      </c>
      <c r="EJ331" s="81" t="str">
        <f>IF($EG$3&lt;&gt;"コンテンツなし",IF(AND(申込書!$AH$4="GIGAスクールパック",SUM($Q331,$S331)&lt;&gt;0),SUM($Q331,$S331),IF(AND(申込書!$AH$4="SKY安心GIGAタブレット",SUM($U331,$W331)&lt;&gt;0),SUM($U331,$W331),"")),"")</f>
        <v/>
      </c>
      <c r="EK331" s="157"/>
      <c r="EL331" s="82"/>
      <c r="EM331" s="80" t="str">
        <f>IF(AND(申込書!$C$108&lt;&gt;"▼プルダウンより選択してください",申込書!$C$108&lt;&gt;"",申込書!$P$108&lt;&gt;"YYYY/MM/DD",$G331&lt;&gt;""),申込書!$P$108,"")</f>
        <v/>
      </c>
      <c r="EN331" s="81" t="str">
        <f>IF(AND(申込書!$C$108&lt;&gt;"▼プルダウンより選択してください",申込書!$C$108&lt;&gt;"",$G331&lt;&gt;""),申込書!$M$108,"")</f>
        <v/>
      </c>
      <c r="EO331" s="81" t="str">
        <f>IF($EM$3&lt;&gt;"コンテンツなし",IF(AND(申込書!$AH$4="GIGAスクールパック",SUM($P331,$R331)&lt;&gt;0),SUM($P331,$R331),IF(AND(申込書!$AH$4="SKY安心GIGAタブレット",SUM($T331,$V331)&lt;&gt;0),SUM($T331,$V331),"")),"")</f>
        <v/>
      </c>
      <c r="EP331" s="81" t="str">
        <f>IF($EM$3&lt;&gt;"コンテンツなし",IF(AND(申込書!$AH$4="GIGAスクールパック",SUM($Q331,$S331)&lt;&gt;0),SUM($Q331,$S331),IF(AND(申込書!$AH$4="SKY安心GIGAタブレット",SUM($U331,$W331)&lt;&gt;0),SUM($U331,$W331),"")),"")</f>
        <v/>
      </c>
      <c r="EQ331" s="157"/>
      <c r="ER331" s="82"/>
      <c r="ES331" s="80" t="str">
        <f>IF(AND(申込書!$C$109&lt;&gt;"▼プルダウンより選択してください",申込書!$C$109&lt;&gt;"",申込書!$P$109&lt;&gt;"YYYY/MM/DD",$G331&lt;&gt;""),申込書!$P$109,"")</f>
        <v/>
      </c>
      <c r="ET331" s="81" t="str">
        <f>IF(AND(申込書!$C$109&lt;&gt;"▼プルダウンより選択してください",申込書!$C$109&lt;&gt;"",$G331&lt;&gt;""),申込書!$M$109,"")</f>
        <v/>
      </c>
      <c r="EU331" s="81" t="str">
        <f>IF($ES$3&lt;&gt;"コンテンツなし",IF(AND(申込書!$AH$4="GIGAスクールパック",SUM($P331,$R331)&lt;&gt;0),SUM($P331,$R331),IF(AND(申込書!$AH$4="SKY安心GIGAタブレット",SUM($T331,$V331)&lt;&gt;0),SUM($T331,$V331),"")),"")</f>
        <v/>
      </c>
      <c r="EV331" s="81" t="str">
        <f>IF($ES$3&lt;&gt;"コンテンツなし",IF(AND(申込書!$AH$4="GIGAスクールパック",SUM($Q331,$S331)&lt;&gt;0),SUM($Q331,$S331),IF(AND(申込書!$AH$4="SKY安心GIGAタブレット",SUM($U331,$W331)&lt;&gt;0),SUM($U331,$W331),"")),"")</f>
        <v/>
      </c>
      <c r="EW331" s="157"/>
      <c r="EX331" s="82"/>
      <c r="EY331" s="80" t="str">
        <f>IF(AND(申込書!$C$110&lt;&gt;"▼プルダウンより選択してください",申込書!$C$110&lt;&gt;"",申込書!$P$110&lt;&gt;"YYYY/MM/DD",$G331&lt;&gt;""),申込書!$P$110,"")</f>
        <v/>
      </c>
      <c r="EZ331" s="81" t="str">
        <f>IF(AND(申込書!$C$110&lt;&gt;"▼プルダウンより選択してください",申込書!$C$110&lt;&gt;"",$G331&lt;&gt;""),申込書!$M$110,"")</f>
        <v/>
      </c>
      <c r="FA331" s="81" t="str">
        <f>IF($EY$3&lt;&gt;"コンテンツなし",IF(AND(申込書!$AH$4="GIGAスクールパック",SUM($P331,$R331)&lt;&gt;0),SUM($P331,$R331),IF(AND(申込書!$AH$4="SKY安心GIGAタブレット",SUM($T331,$V331)&lt;&gt;0),SUM($T331,$V331),"")),"")</f>
        <v/>
      </c>
      <c r="FB331" s="81" t="str">
        <f>IF($EY$3&lt;&gt;"コンテンツなし",IF(AND(申込書!$AH$4="GIGAスクールパック",SUM($Q331,$S331)&lt;&gt;0),SUM($Q331,$S331),IF(AND(申込書!$AH$4="SKY安心GIGAタブレット",SUM($U331,$W331)&lt;&gt;0),SUM($U331,$W331),"")),"")</f>
        <v/>
      </c>
      <c r="FC331" s="157"/>
      <c r="FD331" s="82"/>
      <c r="FE331" s="80" t="str">
        <f>IF(AND(申込書!$C$111&lt;&gt;"▼プルダウンより選択してください",申込書!$C$111&lt;&gt;"",申込書!$P$111&lt;&gt;"YYYY/MM/DD",$G331&lt;&gt;""),申込書!$P$111,"")</f>
        <v/>
      </c>
      <c r="FF331" s="81" t="str">
        <f>IF(AND(申込書!$C$111&lt;&gt;"▼プルダウンより選択してください",申込書!$C$111&lt;&gt;"",$G331&lt;&gt;""),申込書!$M$111,"")</f>
        <v/>
      </c>
      <c r="FG331" s="81" t="str">
        <f>IF($FE$3&lt;&gt;"コンテンツなし",IF(AND(申込書!$AH$4="GIGAスクールパック",SUM($P331,$R331)&lt;&gt;0),SUM($P331,$R331),IF(AND(申込書!$AH$4="SKY安心GIGAタブレット",SUM($T331,$V331)&lt;&gt;0),SUM($T331,$V331),"")),"")</f>
        <v/>
      </c>
      <c r="FH331" s="81" t="str">
        <f>IF($FE$3&lt;&gt;"コンテンツなし",IF(AND(申込書!$AH$4="GIGAスクールパック",SUM($Q331,$S331)&lt;&gt;0),SUM($Q331,$S331),IF(AND(申込書!$AH$4="SKY安心GIGAタブレット",SUM($U331,$W331)&lt;&gt;0),SUM($U331,$W331),"")),"")</f>
        <v/>
      </c>
      <c r="FI331" s="157"/>
      <c r="FJ331" s="82"/>
      <c r="FK331" s="80" t="str">
        <f>IF(AND(申込書!$C$112&lt;&gt;"▼プルダウンより選択してください",申込書!$C$112&lt;&gt;"",申込書!$P$112&lt;&gt;"YYYY/MM/DD",$G331&lt;&gt;""),申込書!$P$112,"")</f>
        <v/>
      </c>
      <c r="FL331" s="81" t="str">
        <f>IF(AND(申込書!$C$112&lt;&gt;"▼プルダウンより選択してください",申込書!$C$112&lt;&gt;"",$G331&lt;&gt;""),申込書!$M$112,"")</f>
        <v/>
      </c>
      <c r="FM331" s="81" t="str">
        <f>IF($FK$3&lt;&gt;"コンテンツなし",IF(AND(申込書!$AH$4="GIGAスクールパック",SUM($P331,$R331)&lt;&gt;0),SUM($P331,$R331),IF(AND(申込書!$AH$4="SKY安心GIGAタブレット",SUM($T331,$V331)&lt;&gt;0),SUM($T331,$V331),"")),"")</f>
        <v/>
      </c>
      <c r="FN331" s="81" t="str">
        <f>IF($FK$3&lt;&gt;"コンテンツなし",IF(AND(申込書!$AH$4="GIGAスクールパック",SUM($Q331,$S331)&lt;&gt;0),SUM($Q331,$S331),IF(AND(申込書!$AH$4="SKY安心GIGAタブレット",SUM($U331,$W331)&lt;&gt;0),SUM($U331,$W331),"")),"")</f>
        <v/>
      </c>
      <c r="FO331" s="157"/>
      <c r="FP331" s="82"/>
      <c r="FQ331" s="80" t="str">
        <f>IF(AND(申込書!$C$113&lt;&gt;"▼プルダウンより選択してください",申込書!$C$113&lt;&gt;"",申込書!$P$113&lt;&gt;"YYYY/MM/DD",$G331&lt;&gt;""),申込書!$P$113,"")</f>
        <v/>
      </c>
      <c r="FR331" s="81" t="str">
        <f>IF(AND(申込書!$C$113&lt;&gt;"▼プルダウンより選択してください",申込書!$C$113&lt;&gt;"",$G331&lt;&gt;""),申込書!$M$113,"")</f>
        <v/>
      </c>
      <c r="FS331" s="81" t="str">
        <f>IF($FQ$3&lt;&gt;"コンテンツなし",IF(AND(申込書!$AH$4="GIGAスクールパック",SUM($P331,$R331)&lt;&gt;0),SUM($P331,$R331),IF(AND(申込書!$AH$4="SKY安心GIGAタブレット",SUM($T331,$V331)&lt;&gt;0),SUM($T331,$V331),"")),"")</f>
        <v/>
      </c>
      <c r="FT331" s="81" t="str">
        <f>IF($FQ$3&lt;&gt;"コンテンツなし",IF(AND(申込書!$AH$4="GIGAスクールパック",SUM($Q331,$S331)&lt;&gt;0),SUM($Q331,$S331),IF(AND(申込書!$AH$4="SKY安心GIGAタブレット",SUM($U331,$W331)&lt;&gt;0),SUM($U331,$W331),"")),"")</f>
        <v/>
      </c>
      <c r="FU331" s="157"/>
      <c r="FV331" s="82"/>
      <c r="FW331" s="80" t="str">
        <f>IF(AND(申込書!$C$114&lt;&gt;"▼プルダウンより選択してください",申込書!$C$114&lt;&gt;"",申込書!$P$114&lt;&gt;"YYYY/MM/DD",$G331&lt;&gt;""),申込書!$P$114,"")</f>
        <v/>
      </c>
      <c r="FX331" s="81" t="str">
        <f>IF(AND(申込書!$C$114&lt;&gt;"▼プルダウンより選択してください",申込書!$C$114&lt;&gt;"",$G331&lt;&gt;""),申込書!$M$114,"")</f>
        <v/>
      </c>
      <c r="FY331" s="81" t="str">
        <f>IF($FW$3&lt;&gt;"コンテンツなし",IF(AND(申込書!$AH$4="GIGAスクールパック",SUM($P331,$R331)&lt;&gt;0),SUM($P331,$R331),IF(AND(申込書!$AH$4="SKY安心GIGAタブレット",SUM($T331,$V331)&lt;&gt;0),SUM($T331,$V331),"")),"")</f>
        <v/>
      </c>
      <c r="FZ331" s="81" t="str">
        <f>IF($FW$3&lt;&gt;"コンテンツなし",IF(AND(申込書!$AH$4="GIGAスクールパック",SUM($Q331,$S331)&lt;&gt;0),SUM($Q331,$S331),IF(AND(申込書!$AH$4="SKY安心GIGAタブレット",SUM($U331,$W331)&lt;&gt;0),SUM($U331,$W331),"")),"")</f>
        <v/>
      </c>
      <c r="GA331" s="157"/>
      <c r="GB331" s="82"/>
      <c r="GC331" s="80" t="str">
        <f>IF(AND(申込書!$C$115&lt;&gt;"▼プルダウンより選択してください",申込書!$C$115&lt;&gt;"",申込書!$P$115&lt;&gt;"YYYY/MM/DD",$G331&lt;&gt;""),申込書!$P$115,"")</f>
        <v/>
      </c>
      <c r="GD331" s="81" t="str">
        <f>IF(AND(申込書!$C$115&lt;&gt;"▼プルダウンより選択してください",申込書!$C$115&lt;&gt;"",$G331&lt;&gt;""),申込書!$M$115,"")</f>
        <v/>
      </c>
      <c r="GE331" s="81" t="str">
        <f>IF($GC$3&lt;&gt;"コンテンツなし",IF(AND(申込書!$AH$4="GIGAスクールパック",SUM($P331,$R331)&lt;&gt;0),SUM($P331,$R331),IF(AND(申込書!$AH$4="SKY安心GIGAタブレット",SUM($T331,$V331)&lt;&gt;0),SUM($T331,$V331),"")),"")</f>
        <v/>
      </c>
      <c r="GF331" s="81" t="str">
        <f>IF($GC$3&lt;&gt;"コンテンツなし",IF(AND(申込書!$AH$4="GIGAスクールパック",SUM($Q331,$S331)&lt;&gt;0),SUM($Q331,$S331),IF(AND(申込書!$AH$4="SKY安心GIGAタブレット",SUM($U331,$W331)&lt;&gt;0),SUM($U331,$W331),"")),"")</f>
        <v/>
      </c>
      <c r="GG331" s="157"/>
      <c r="GH331" s="82"/>
      <c r="GI331" s="80" t="str">
        <f>IF(AND(申込書!$C$116&lt;&gt;"▼プルダウンより選択してください",申込書!$C$116&lt;&gt;"",申込書!$P$116&lt;&gt;"YYYY/MM/DD",$G331&lt;&gt;""),申込書!$P$116,"")</f>
        <v/>
      </c>
      <c r="GJ331" s="81" t="str">
        <f>IF(AND(申込書!$C$116&lt;&gt;"▼プルダウンより選択してください",申込書!$C$116&lt;&gt;"",$G331&lt;&gt;""),申込書!$M$116,"")</f>
        <v/>
      </c>
      <c r="GK331" s="81" t="str">
        <f>IF($GI$3&lt;&gt;"コンテンツなし",IF(AND(申込書!$AH$4="GIGAスクールパック",SUM($P331,$R331)&lt;&gt;0),SUM($P331,$R331),IF(AND(申込書!$AH$4="SKY安心GIGAタブレット",SUM($T331,$V331)&lt;&gt;0),SUM($T331,$V331),"")),"")</f>
        <v/>
      </c>
      <c r="GL331" s="81" t="str">
        <f>IF($GI$3&lt;&gt;"コンテンツなし",IF(AND(申込書!$AH$4="GIGAスクールパック",SUM($Q331,$S331)&lt;&gt;0),SUM($Q331,$S331),IF(AND(申込書!$AH$4="SKY安心GIGAタブレット",SUM($U331,$W331)&lt;&gt;0),SUM($U331,$W331),"")),"")</f>
        <v/>
      </c>
      <c r="GM331" s="157"/>
      <c r="GN331" s="82"/>
      <c r="GO331" s="80" t="str">
        <f>IF(AND(申込書!$C$117&lt;&gt;"▼プルダウンより選択してください",申込書!$C$117&lt;&gt;"",申込書!$P$117&lt;&gt;"YYYY/MM/DD",$G331&lt;&gt;""),申込書!$P$117,"")</f>
        <v/>
      </c>
      <c r="GP331" s="81" t="str">
        <f>IF(AND(申込書!$C$117&lt;&gt;"▼プルダウンより選択してください",申込書!$C$117&lt;&gt;"",$G331&lt;&gt;""),申込書!$M$117,"")</f>
        <v/>
      </c>
      <c r="GQ331" s="81" t="str">
        <f>IF($GO$3&lt;&gt;"コンテンツなし",IF(AND(申込書!$AH$4="GIGAスクールパック",SUM($P331,$R331)&lt;&gt;0),SUM($P331,$R331),IF(AND(申込書!$AH$4="SKY安心GIGAタブレット",SUM($T331,$V331)&lt;&gt;0),SUM($T331,$V331),"")),"")</f>
        <v/>
      </c>
      <c r="GR331" s="81" t="str">
        <f>IF($GO$3&lt;&gt;"コンテンツなし",IF(AND(申込書!$AH$4="GIGAスクールパック",SUM($Q331,$S331)&lt;&gt;0),SUM($Q331,$S331),IF(AND(申込書!$AH$4="SKY安心GIGAタブレット",SUM($U331,$W331)&lt;&gt;0),SUM($U331,$W331),"")),"")</f>
        <v/>
      </c>
      <c r="GS331" s="157"/>
      <c r="GT331" s="82"/>
      <c r="GU331" s="80" t="str">
        <f>IF(AND(申込書!$C$118&lt;&gt;"▼プルダウンより選択してください",申込書!$C$118&lt;&gt;"",申込書!$P$118&lt;&gt;"YYYY/MM/DD",$G331&lt;&gt;""),申込書!$P$118,"")</f>
        <v/>
      </c>
      <c r="GV331" s="81" t="str">
        <f>IF(AND(申込書!$C$118&lt;&gt;"▼プルダウンより選択してください",申込書!$C$118&lt;&gt;"",$G331&lt;&gt;""),申込書!$M$118,"")</f>
        <v/>
      </c>
      <c r="GW331" s="81" t="str">
        <f>IF($GU$3&lt;&gt;"コンテンツなし",IF(AND(申込書!$AH$4="GIGAスクールパック",SUM($P331,$R331)&lt;&gt;0),SUM($P331,$R331),IF(AND(申込書!$AH$4="SKY安心GIGAタブレット",SUM($T331,$V331)&lt;&gt;0),SUM($T331,$V331),"")),"")</f>
        <v/>
      </c>
      <c r="GX331" s="81" t="str">
        <f>IF($GU$3&lt;&gt;"コンテンツなし",IF(AND(申込書!$AH$4="GIGAスクールパック",SUM($Q331,$S331)&lt;&gt;0),SUM($Q331,$S331),IF(AND(申込書!$AH$4="SKY安心GIGAタブレット",SUM($U331,$W331)&lt;&gt;0),SUM($U331,$W331),"")),"")</f>
        <v/>
      </c>
      <c r="GY331" s="157"/>
      <c r="GZ331" s="82"/>
      <c r="HA331" s="80" t="str">
        <f>IF(AND(申込書!$C$119&lt;&gt;"▼プルダウンより選択してください",申込書!$C$119&lt;&gt;"",申込書!$P$119&lt;&gt;"YYYY/MM/DD",$G331&lt;&gt;""),申込書!$P$119,"")</f>
        <v/>
      </c>
      <c r="HB331" s="81" t="str">
        <f>IF(AND(申込書!$C$119&lt;&gt;"▼プルダウンより選択してください",申込書!$C$119&lt;&gt;"",$G331&lt;&gt;""),申込書!$M$119,"")</f>
        <v/>
      </c>
      <c r="HC331" s="81" t="str">
        <f>IF($HA$3&lt;&gt;"コンテンツなし",IF(AND(申込書!$AH$4="GIGAスクールパック",SUM($P331,$R331)&lt;&gt;0),SUM($P331,$R331),IF(AND(申込書!$AH$4="SKY安心GIGAタブレット",SUM($T331,$V331)&lt;&gt;0),SUM($T331,$V331),"")),"")</f>
        <v/>
      </c>
      <c r="HD331" s="81" t="str">
        <f>IF($HA$3&lt;&gt;"コンテンツなし",IF(AND(申込書!$AH$4="GIGAスクールパック",SUM($Q331,$S331)&lt;&gt;0),SUM($Q331,$S331),IF(AND(申込書!$AH$4="SKY安心GIGAタブレット",SUM($U331,$W331)&lt;&gt;0),SUM($U331,$W331),"")),"")</f>
        <v/>
      </c>
      <c r="HE331" s="157"/>
      <c r="HF331" s="82"/>
      <c r="HG331" s="83"/>
    </row>
    <row r="332" spans="2:215" ht="26.85" customHeight="1">
      <c r="B332" s="62">
        <f t="shared" si="4"/>
        <v>327</v>
      </c>
      <c r="C332" s="63"/>
      <c r="D332" s="64"/>
      <c r="E332" s="207"/>
      <c r="F332" s="65"/>
      <c r="G332" s="66"/>
      <c r="H332" s="67"/>
      <c r="I332" s="68"/>
      <c r="J332" s="69"/>
      <c r="K332" s="70"/>
      <c r="L332" s="71"/>
      <c r="M332" s="72"/>
      <c r="N332" s="73"/>
      <c r="O332" s="74"/>
      <c r="P332" s="179"/>
      <c r="Q332" s="180"/>
      <c r="R332" s="180"/>
      <c r="S332" s="181"/>
      <c r="T332" s="179"/>
      <c r="U332" s="180"/>
      <c r="V332" s="182"/>
      <c r="W332" s="181"/>
      <c r="X332" s="75"/>
      <c r="Y332" s="76"/>
      <c r="Z332" s="77"/>
      <c r="AA332" s="78"/>
      <c r="AB332" s="79"/>
      <c r="AC332" s="79"/>
      <c r="AD332" s="79"/>
      <c r="AE332" s="77"/>
      <c r="AF332" s="139"/>
      <c r="AG332" s="139"/>
      <c r="AH332" s="139"/>
      <c r="AI332" s="80" t="str">
        <f>IF(AND(申込書!$C$90&lt;&gt;"▼プルダウンより選択してください",申込書!$C$90&lt;&gt;"",申込書!$P$90&lt;&gt;"YYYY/MM/DD",$G332&lt;&gt;""),申込書!$P$90,"")</f>
        <v/>
      </c>
      <c r="AJ332" s="81" t="str">
        <f>IF(AND(申込書!$C$90&lt;&gt;"▼プルダウンより選択してください",申込書!$C$90&lt;&gt;"",$G332&lt;&gt;""),申込書!$M$90,"")</f>
        <v/>
      </c>
      <c r="AK332" s="81" t="str">
        <f>IF($AI$3&lt;&gt;"コンテンツなし",IF(AND(申込書!$AH$4="GIGAスクールパック",SUM($P332,$R332)&lt;&gt;0),SUM($P332,$R332),IF(AND(申込書!$AH$4="SKY安心GIGAタブレット",SUM($T332,$V332)&lt;&gt;0),SUM($T332,$V332),"")),"")</f>
        <v/>
      </c>
      <c r="AL332" s="81" t="str">
        <f>IF($AI$3&lt;&gt;"コンテンツなし",IF(AND(申込書!$AH$4="GIGAスクールパック",SUM($Q332,$S332)&lt;&gt;0),SUM($Q332,$S332),IF(AND(申込書!$AH$4="SKY安心GIGAタブレット",SUM($U332,$W332)&lt;&gt;0),SUM($U332,$W332),"")),"")</f>
        <v/>
      </c>
      <c r="AM332" s="157"/>
      <c r="AN332" s="82"/>
      <c r="AO332" s="80" t="str">
        <f>IF(AND(申込書!$C$91&lt;&gt;"▼プルダウンより選択してください",申込書!$C$91&lt;&gt;"",申込書!$P$91&lt;&gt;"YYYY/MM/DD",$G332&lt;&gt;""),申込書!$P$91,"")</f>
        <v/>
      </c>
      <c r="AP332" s="81" t="str">
        <f>IF(AND(申込書!$C$91&lt;&gt;"▼プルダウンより選択してください",申込書!$C$91&lt;&gt;"",$G332&lt;&gt;""),申込書!$M$91,"")</f>
        <v/>
      </c>
      <c r="AQ332" s="81" t="str">
        <f>IF($AO$3&lt;&gt;"コンテンツなし",IF(AND(申込書!$AH$4="GIGAスクールパック",SUM($P332,$R332)&lt;&gt;0),SUM($P332,$R332),IF(AND(申込書!$AH$4="SKY安心GIGAタブレット",SUM($T332,$V332)&lt;&gt;0),SUM($T332,$V332),"")),"")</f>
        <v/>
      </c>
      <c r="AR332" s="81" t="str">
        <f>IF($AO$3&lt;&gt;"コンテンツなし",IF(AND(申込書!$AH$4="GIGAスクールパック",SUM($Q332,$S332)&lt;&gt;0),SUM($Q332,$S332),IF(AND(申込書!$AH$4="SKY安心GIGAタブレット",SUM($U332,$W332)&lt;&gt;0),SUM($U332,$W332),"")),"")</f>
        <v/>
      </c>
      <c r="AS332" s="157"/>
      <c r="AT332" s="82"/>
      <c r="AU332" s="80" t="str">
        <f>IF(AND(申込書!$C$92&lt;&gt;"▼プルダウンより選択してください",申込書!$C$92&lt;&gt;"",申込書!$P$92&lt;&gt;"YYYY/MM/DD",$G332&lt;&gt;""),申込書!$P$92,"")</f>
        <v/>
      </c>
      <c r="AV332" s="81" t="str">
        <f>IF(AND(申込書!$C$92&lt;&gt;"▼プルダウンより選択してください",申込書!$C$92&lt;&gt;"",$G332&lt;&gt;""),申込書!$M$92,"")</f>
        <v/>
      </c>
      <c r="AW332" s="81" t="str">
        <f>IF($AU$3&lt;&gt;"コンテンツなし",IF(AND(申込書!$AH$4="GIGAスクールパック",SUM($P332,$R332)&lt;&gt;0),SUM($P332,$R332),IF(AND(申込書!$AH$4="SKY安心GIGAタブレット",SUM($T332,$V332)&lt;&gt;0),SUM($T332,$V332),"")),"")</f>
        <v/>
      </c>
      <c r="AX332" s="81" t="str">
        <f>IF($AU$3&lt;&gt;"コンテンツなし",IF(AND(申込書!$AH$4="GIGAスクールパック",SUM($Q332,$S332)&lt;&gt;0),SUM($Q332,$S332),IF(AND(申込書!$AH$4="SKY安心GIGAタブレット",SUM($U332,$W332)&lt;&gt;0),SUM($U332,$W332),"")),"")</f>
        <v/>
      </c>
      <c r="AY332" s="157"/>
      <c r="AZ332" s="82"/>
      <c r="BA332" s="80" t="str">
        <f>IF(AND(申込書!$C$93&lt;&gt;"▼プルダウンより選択してください",申込書!$C$93&lt;&gt;"",申込書!$P$93&lt;&gt;"YYYY/MM/DD",$G332&lt;&gt;""),申込書!$P$93,"")</f>
        <v/>
      </c>
      <c r="BB332" s="81" t="str">
        <f>IF(AND(申込書!$C$93&lt;&gt;"▼プルダウンより選択してください",申込書!$C$93&lt;&gt;"",申込書!$M$93&gt;=1,$G332&lt;&gt;""),申込書!$M$93,"")</f>
        <v/>
      </c>
      <c r="BC332" s="81" t="str">
        <f>IF($BA$3&lt;&gt;"コンテンツなし",IF(AND(申込書!$AH$4="GIGAスクールパック",SUM($P332,$R332)&lt;&gt;0),SUM($P332,$R332),IF(AND(申込書!$AH$4="SKY安心GIGAタブレット",SUM($T332,$V332)&lt;&gt;0),SUM($T332,$V332),"")),"")</f>
        <v/>
      </c>
      <c r="BD332" s="81" t="str">
        <f>IF($BA$3&lt;&gt;"コンテンツなし",IF(AND(申込書!$AH$4="GIGAスクールパック",SUM($Q332,$S332)&lt;&gt;0),SUM($Q332,$S332),IF(AND(申込書!$AH$4="SKY安心GIGAタブレット",SUM($U332,$W332)&lt;&gt;0),SUM($U332,$W332),"")),"")</f>
        <v/>
      </c>
      <c r="BE332" s="157"/>
      <c r="BF332" s="82"/>
      <c r="BG332" s="80" t="str">
        <f>IF(AND(申込書!$C$94&lt;&gt;"▼プルダウンより選択してください",申込書!$C$94&lt;&gt;"",申込書!$P$94&lt;&gt;"YYYY/MM/DD",$G332&lt;&gt;""),申込書!$P$94,"")</f>
        <v/>
      </c>
      <c r="BH332" s="81" t="str">
        <f>IF(AND(申込書!$C$94&lt;&gt;"▼プルダウンより選択してください",申込書!$C$94&lt;&gt;"",$G332&lt;&gt;""),申込書!$M$94,"")</f>
        <v/>
      </c>
      <c r="BI332" s="81" t="str">
        <f>IF($BG$3&lt;&gt;"コンテンツなし",IF(AND(申込書!$AH$4="GIGAスクールパック",SUM($P332,$R332)&lt;&gt;0),SUM($P332,$R332),IF(AND(申込書!$AH$4="SKY安心GIGAタブレット",SUM($T332,$V332)&lt;&gt;0),SUM($T332,$V332),"")),"")</f>
        <v/>
      </c>
      <c r="BJ332" s="81" t="str">
        <f>IF($BG$3&lt;&gt;"コンテンツなし",IF(AND(申込書!$AH$4="GIGAスクールパック",SUM($Q332,$S332)&lt;&gt;0),SUM($Q332,$S332),IF(AND(申込書!$AH$4="SKY安心GIGAタブレット",SUM($U332,$W332)&lt;&gt;0),SUM($U332,$W332),"")),"")</f>
        <v/>
      </c>
      <c r="BK332" s="157"/>
      <c r="BL332" s="82"/>
      <c r="BM332" s="80" t="str">
        <f>IF(AND(申込書!$C$95&lt;&gt;"▼プルダウンより選択してください",申込書!$C$95&lt;&gt;"",申込書!$P$95&lt;&gt;"YYYY/MM/DD",$G332&lt;&gt;""),申込書!$P$95,"")</f>
        <v/>
      </c>
      <c r="BN332" s="81" t="str">
        <f>IF(AND(申込書!$C$95&lt;&gt;"▼プルダウンより選択してください",申込書!$C$95&lt;&gt;"",$G332&lt;&gt;""),申込書!$M$95,"")</f>
        <v/>
      </c>
      <c r="BO332" s="81" t="str">
        <f>IF($BM$3&lt;&gt;"コンテンツなし",IF(AND(申込書!$AH$4="GIGAスクールパック",SUM($P332,$R332)&lt;&gt;0),SUM($P332,$R332),IF(AND(申込書!$AH$4="SKY安心GIGAタブレット",SUM($T332,$V332)&lt;&gt;0),SUM($T332,$V332),"")),"")</f>
        <v/>
      </c>
      <c r="BP332" s="81" t="str">
        <f>IF($BM$3&lt;&gt;"コンテンツなし",IF(AND(申込書!$AH$4="GIGAスクールパック",SUM($Q332,$S332)&lt;&gt;0),SUM($Q332,$S332),IF(AND(申込書!$AH$4="SKY安心GIGAタブレット",SUM($U332,$W332)&lt;&gt;0),SUM($U332,$W332),"")),"")</f>
        <v/>
      </c>
      <c r="BQ332" s="157"/>
      <c r="BR332" s="82"/>
      <c r="BS332" s="80" t="str">
        <f>IF(AND(申込書!$C$96&lt;&gt;"▼プルダウンより選択してください",申込書!$C$96&lt;&gt;"",申込書!$P$96&lt;&gt;"YYYY/MM/DD",$G332&lt;&gt;""),申込書!$P$96,"")</f>
        <v/>
      </c>
      <c r="BT332" s="81" t="str">
        <f>IF(AND(申込書!$C$96&lt;&gt;"▼プルダウンより選択してください",申込書!$C$96&lt;&gt;"",$G332&lt;&gt;""),申込書!$M$96,"")</f>
        <v/>
      </c>
      <c r="BU332" s="81" t="str">
        <f>IF($BS$3&lt;&gt;"コンテンツなし",IF(AND(申込書!$AH$4="GIGAスクールパック",SUM($P332,$R332)&lt;&gt;0),SUM($P332,$R332),IF(AND(申込書!$AH$4="SKY安心GIGAタブレット",SUM($T332,$V332)&lt;&gt;0),SUM($T332,$V332),"")),"")</f>
        <v/>
      </c>
      <c r="BV332" s="81" t="str">
        <f>IF($BS$3&lt;&gt;"コンテンツなし",IF(AND(申込書!$AH$4="GIGAスクールパック",SUM($Q332,$S332)&lt;&gt;0),SUM($Q332,$S332),IF(AND(申込書!$AH$4="SKY安心GIGAタブレット",SUM($U332,$W332)&lt;&gt;0),SUM($U332,$W332),"")),"")</f>
        <v/>
      </c>
      <c r="BW332" s="157"/>
      <c r="BX332" s="82"/>
      <c r="BY332" s="80" t="str">
        <f>IF(AND(申込書!$C$97&lt;&gt;"▼プルダウンより選択してください",申込書!$C$97&lt;&gt;"",申込書!$P$97&lt;&gt;"YYYY/MM/DD",$G332&lt;&gt;""),申込書!$P$97,"")</f>
        <v/>
      </c>
      <c r="BZ332" s="81" t="str">
        <f>IF(AND(申込書!$C$97&lt;&gt;"▼プルダウンより選択してください",申込書!$C$97&lt;&gt;"",$G332&lt;&gt;""),申込書!$M$97,"")</f>
        <v/>
      </c>
      <c r="CA332" s="81" t="str">
        <f>IF($BY$3&lt;&gt;"コンテンツなし",IF(AND(申込書!$AH$4="GIGAスクールパック",SUM($P332,$R332)&lt;&gt;0),SUM($P332,$R332),IF(AND(申込書!$AH$4="SKY安心GIGAタブレット",SUM($T332,$V332)&lt;&gt;0),SUM($T332,$V332),"")),"")</f>
        <v/>
      </c>
      <c r="CB332" s="81" t="str">
        <f>IF($BY$3&lt;&gt;"コンテンツなし",IF(AND(申込書!$AH$4="GIGAスクールパック",SUM($Q332,$S332)&lt;&gt;0),SUM($Q332,$S332),IF(AND(申込書!$AH$4="SKY安心GIGAタブレット",SUM($U332,$W332)&lt;&gt;0),SUM($U332,$W332),"")),"")</f>
        <v/>
      </c>
      <c r="CC332" s="157"/>
      <c r="CD332" s="82"/>
      <c r="CE332" s="80" t="str">
        <f>IF(AND(申込書!$C$98&lt;&gt;"▼プルダウンより選択してください",申込書!$C$98&lt;&gt;"",申込書!$P$98&lt;&gt;"YYYY/MM/DD",$G332&lt;&gt;""),申込書!$P$98,"")</f>
        <v/>
      </c>
      <c r="CF332" s="81" t="str">
        <f>IF(AND(申込書!$C$98&lt;&gt;"▼プルダウンより選択してください",申込書!$C$98&lt;&gt;"",$G332&lt;&gt;""),申込書!$M$98,"")</f>
        <v/>
      </c>
      <c r="CG332" s="81" t="str">
        <f>IF($CE$3&lt;&gt;"コンテンツなし",IF(AND(申込書!$AH$4="GIGAスクールパック",SUM($P332,$R332)&lt;&gt;0),SUM($P332,$R332),IF(AND(申込書!$AH$4="SKY安心GIGAタブレット",SUM($T332,$V332)&lt;&gt;0),SUM($T332,$V332),"")),"")</f>
        <v/>
      </c>
      <c r="CH332" s="81" t="str">
        <f>IF($CE$3&lt;&gt;"コンテンツなし",IF(AND(申込書!$AH$4="GIGAスクールパック",SUM($Q332,$S332)&lt;&gt;0),SUM($Q332,$S332),IF(AND(申込書!$AH$4="SKY安心GIGAタブレット",SUM($U332,$W332)&lt;&gt;0),SUM($U332,$W332),"")),"")</f>
        <v/>
      </c>
      <c r="CI332" s="157"/>
      <c r="CJ332" s="82"/>
      <c r="CK332" s="80" t="str">
        <f>IF(AND(申込書!$C$99&lt;&gt;"▼プルダウンより選択してください",申込書!$C$99&lt;&gt;"",申込書!$P$99&lt;&gt;"YYYY/MM/DD",$G332&lt;&gt;""),申込書!$P$99,"")</f>
        <v/>
      </c>
      <c r="CL332" s="81" t="str">
        <f>IF(AND(申込書!$C$99&lt;&gt;"▼プルダウンより選択してください",申込書!$C$99&lt;&gt;"",$G332&lt;&gt;""),申込書!$M$99,"")</f>
        <v/>
      </c>
      <c r="CM332" s="81" t="str">
        <f>IF($CK$3&lt;&gt;"コンテンツなし",IF(AND(申込書!$AH$4="GIGAスクールパック",SUM($P332,$R332)&lt;&gt;0),SUM($P332,$R332),IF(AND(申込書!$AH$4="SKY安心GIGAタブレット",SUM($T332,$V332)&lt;&gt;0),SUM($T332,$V332),"")),"")</f>
        <v/>
      </c>
      <c r="CN332" s="81" t="str">
        <f>IF($CK$3&lt;&gt;"コンテンツなし",IF(AND(申込書!$AH$4="GIGAスクールパック",SUM($Q332,$S332)&lt;&gt;0),SUM($Q332,$S332),IF(AND(申込書!$AH$4="SKY安心GIGAタブレット",SUM($U332,$W332)&lt;&gt;0),SUM($U332,$W332),"")),"")</f>
        <v/>
      </c>
      <c r="CO332" s="157"/>
      <c r="CP332" s="82"/>
      <c r="CQ332" s="80" t="str">
        <f>IF(AND(申込書!$C$100&lt;&gt;"▼プルダウンより選択してください",申込書!$C$100&lt;&gt;"",申込書!$P$100&lt;&gt;"YYYY/MM/DD",$G332&lt;&gt;""),申込書!$P$100,"")</f>
        <v/>
      </c>
      <c r="CR332" s="81" t="str">
        <f>IF(AND(申込書!$C$100&lt;&gt;"▼プルダウンより選択してください",申込書!$C$100&lt;&gt;"",$G332&lt;&gt;""),申込書!$M$100,"")</f>
        <v/>
      </c>
      <c r="CS332" s="81" t="str">
        <f>IF($CQ$3&lt;&gt;"コンテンツなし",IF(AND(申込書!$AH$4="GIGAスクールパック",SUM($P332,$R332)&lt;&gt;0),SUM($P332,$R332),IF(AND(申込書!$AH$4="SKY安心GIGAタブレット",SUM($T332,$V332)&lt;&gt;0),SUM($T332,$V332),"")),"")</f>
        <v/>
      </c>
      <c r="CT332" s="81" t="str">
        <f>IF($CQ$3&lt;&gt;"コンテンツなし",IF(AND(申込書!$AH$4="GIGAスクールパック",SUM($Q332,$S332)&lt;&gt;0),SUM($Q332,$S332),IF(AND(申込書!$AH$4="SKY安心GIGAタブレット",SUM($U332,$W332)&lt;&gt;0),SUM($U332,$W332),"")),"")</f>
        <v/>
      </c>
      <c r="CU332" s="81"/>
      <c r="CV332" s="82"/>
      <c r="CW332" s="80" t="str">
        <f>IF(AND(申込書!$C$101&lt;&gt;"▼プルダウンより選択してください",申込書!$C$101&lt;&gt;"",申込書!$P$101&lt;&gt;"YYYY/MM/DD",$G332&lt;&gt;""),申込書!$P$101,"")</f>
        <v/>
      </c>
      <c r="CX332" s="81" t="str">
        <f>IF(AND(申込書!$C$101&lt;&gt;"▼プルダウンより選択してください",申込書!$C$101&lt;&gt;"",$G332&lt;&gt;""),申込書!$M$101,"")</f>
        <v/>
      </c>
      <c r="CY332" s="81" t="str">
        <f>IF($CW$3&lt;&gt;"コンテンツなし",IF(AND(申込書!$AH$4="GIGAスクールパック",SUM($P332,$R332)&lt;&gt;0),SUM($P332,$R332),IF(AND(申込書!$AH$4="SKY安心GIGAタブレット",SUM($T332,$V332)&lt;&gt;0),SUM($T332,$V332),"")),"")</f>
        <v/>
      </c>
      <c r="CZ332" s="81" t="str">
        <f>IF($CW$3&lt;&gt;"コンテンツなし",IF(AND(申込書!$AH$4="GIGAスクールパック",SUM($Q332,$S332)&lt;&gt;0),SUM($Q332,$S332),IF(AND(申込書!$AH$4="SKY安心GIGAタブレット",SUM($U332,$W332)&lt;&gt;0),SUM($U332,$W332),"")),"")</f>
        <v/>
      </c>
      <c r="DA332" s="81"/>
      <c r="DB332" s="82"/>
      <c r="DC332" s="80" t="str">
        <f>IF(AND(申込書!$C$102&lt;&gt;"▼プルダウンより選択してください",申込書!$C$102&lt;&gt;"",申込書!$P$102&lt;&gt;"YYYY/MM/DD",$G332&lt;&gt;""),申込書!$P$102,"")</f>
        <v/>
      </c>
      <c r="DD332" s="81" t="str">
        <f>IF(AND(申込書!$C$102&lt;&gt;"▼プルダウンより選択してください",申込書!$C$102&lt;&gt;"",$G332&lt;&gt;""),申込書!$M$102,"")</f>
        <v/>
      </c>
      <c r="DE332" s="81" t="str">
        <f>IF($DC$3&lt;&gt;"コンテンツなし",IF(AND(申込書!$AH$4="GIGAスクールパック",SUM($P332,$R332)&lt;&gt;0),SUM($P332,$R332),IF(AND(申込書!$AH$4="SKY安心GIGAタブレット",SUM($T332,$V332)&lt;&gt;0),SUM($T332,$V332),"")),"")</f>
        <v/>
      </c>
      <c r="DF332" s="81" t="str">
        <f>IF($DC$3&lt;&gt;"コンテンツなし",IF(AND(申込書!$AH$4="GIGAスクールパック",SUM($Q332,$S332)&lt;&gt;0),SUM($Q332,$S332),IF(AND(申込書!$AH$4="SKY安心GIGAタブレット",SUM($U332,$W332)&lt;&gt;0),SUM($U332,$W332),"")),"")</f>
        <v/>
      </c>
      <c r="DG332" s="81"/>
      <c r="DH332" s="82"/>
      <c r="DI332" s="80" t="str">
        <f>IF(AND(申込書!$C$103&lt;&gt;"▼プルダウンより選択してください",申込書!$C$103&lt;&gt;"",申込書!$P$103&lt;&gt;"YYYY/MM/DD",$G332&lt;&gt;""),申込書!$P$103,"")</f>
        <v/>
      </c>
      <c r="DJ332" s="81" t="str">
        <f>IF(AND(申込書!$C$103&lt;&gt;"▼プルダウンより選択してください",申込書!$C$103&lt;&gt;"",$G332&lt;&gt;""),申込書!$M$103,"")</f>
        <v/>
      </c>
      <c r="DK332" s="81" t="str">
        <f>IF($DI$3&lt;&gt;"コンテンツなし",IF(AND(申込書!$AH$4="GIGAスクールパック",SUM($P332,$R332)&lt;&gt;0),SUM($P332,$R332),IF(AND(申込書!$AH$4="SKY安心GIGAタブレット",SUM($T332,$V332)&lt;&gt;0),SUM($T332,$V332),"")),"")</f>
        <v/>
      </c>
      <c r="DL332" s="81" t="str">
        <f>IF($DI$3&lt;&gt;"コンテンツなし",IF(AND(申込書!$AH$4="GIGAスクールパック",SUM($Q332,$S332)&lt;&gt;0),SUM($Q332,$S332),IF(AND(申込書!$AH$4="SKY安心GIGAタブレット",SUM($U332,$W332)&lt;&gt;0),SUM($U332,$W332),"")),"")</f>
        <v/>
      </c>
      <c r="DM332" s="81"/>
      <c r="DN332" s="82"/>
      <c r="DO332" s="80" t="str">
        <f>IF(AND(申込書!$C$104&lt;&gt;"▼プルダウンより選択してください",申込書!$C$104&lt;&gt;"",申込書!$P$104&lt;&gt;"YYYY/MM/DD",$G332&lt;&gt;""),申込書!$P$104,"")</f>
        <v/>
      </c>
      <c r="DP332" s="81" t="str">
        <f>IF(AND(申込書!$C$104&lt;&gt;"▼プルダウンより選択してください",申込書!$C$104&lt;&gt;"",$G332&lt;&gt;""),申込書!$M$104,"")</f>
        <v/>
      </c>
      <c r="DQ332" s="81" t="str">
        <f>IF($DO$3&lt;&gt;"コンテンツなし",IF(AND(申込書!$AH$4="GIGAスクールパック",SUM($P332,$R332)&lt;&gt;0),SUM($P332,$R332),IF(AND(申込書!$AH$4="SKY安心GIGAタブレット",SUM($T332,$V332)&lt;&gt;0),SUM($T332,$V332),"")),"")</f>
        <v/>
      </c>
      <c r="DR332" s="81" t="str">
        <f>IF($DO$3&lt;&gt;"コンテンツなし",IF(AND(申込書!$AH$4="GIGAスクールパック",SUM($Q332,$S332)&lt;&gt;0),SUM($Q332,$S332),IF(AND(申込書!$AH$4="SKY安心GIGAタブレット",SUM($U332,$W332)&lt;&gt;0),SUM($U332,$W332),"")),"")</f>
        <v/>
      </c>
      <c r="DS332" s="81"/>
      <c r="DT332" s="82"/>
      <c r="DU332" s="80" t="str">
        <f>IF(AND(申込書!$C$105&lt;&gt;"▼プルダウンより選択してください",申込書!$C$105&lt;&gt;"",申込書!$P$105&lt;&gt;"YYYY/MM/DD",$G332&lt;&gt;""),申込書!$P$105,"")</f>
        <v/>
      </c>
      <c r="DV332" s="81" t="str">
        <f>IF(AND(申込書!$C$105&lt;&gt;"▼プルダウンより選択してください",申込書!$C$105&lt;&gt;"",$G332&lt;&gt;""),申込書!$M$105,"")</f>
        <v/>
      </c>
      <c r="DW332" s="81" t="str">
        <f>IF($DU$3&lt;&gt;"コンテンツなし",IF(AND(申込書!$AH$4="GIGAスクールパック",SUM($P332,$R332)&lt;&gt;0),SUM($P332,$R332),IF(AND(申込書!$AH$4="SKY安心GIGAタブレット",SUM($T332,$V332)&lt;&gt;0),SUM($T332,$V332),"")),"")</f>
        <v/>
      </c>
      <c r="DX332" s="81" t="str">
        <f>IF($DU$3&lt;&gt;"コンテンツなし",IF(AND(申込書!$AH$4="GIGAスクールパック",SUM($Q332,$S332)&lt;&gt;0),SUM($Q332,$S332),IF(AND(申込書!$AH$4="SKY安心GIGAタブレット",SUM($U332,$W332)&lt;&gt;0),SUM($U332,$W332),"")),"")</f>
        <v/>
      </c>
      <c r="DY332" s="157"/>
      <c r="DZ332" s="82"/>
      <c r="EA332" s="80" t="str">
        <f>IF(AND(申込書!$C$106&lt;&gt;"▼プルダウンより選択してください",申込書!$C$106&lt;&gt;"",申込書!$P$106&lt;&gt;"YYYY/MM/DD",$G332&lt;&gt;""),申込書!$P$106,"")</f>
        <v/>
      </c>
      <c r="EB332" s="81" t="str">
        <f>IF(AND(申込書!$C$106&lt;&gt;"▼プルダウンより選択してください",申込書!$C$106&lt;&gt;"",$G332&lt;&gt;""),申込書!$M$106,"")</f>
        <v/>
      </c>
      <c r="EC332" s="81" t="str">
        <f>IF($EA$3&lt;&gt;"コンテンツなし",IF(AND(申込書!$AH$4="GIGAスクールパック",SUM($P332,$R332)&lt;&gt;0),SUM($P332,$R332),IF(AND(申込書!$AH$4="SKY安心GIGAタブレット",SUM($T332,$V332)&lt;&gt;0),SUM($T332,$V332),"")),"")</f>
        <v/>
      </c>
      <c r="ED332" s="81" t="str">
        <f>IF($EA$3&lt;&gt;"コンテンツなし",IF(AND(申込書!$AH$4="GIGAスクールパック",SUM($Q332,$S332)&lt;&gt;0),SUM($Q332,$S332),IF(AND(申込書!$AH$4="SKY安心GIGAタブレット",SUM($U332,$W332)&lt;&gt;0),SUM($U332,$W332),"")),"")</f>
        <v/>
      </c>
      <c r="EE332" s="157"/>
      <c r="EF332" s="82"/>
      <c r="EG332" s="80" t="str">
        <f>IF(AND(申込書!$C$107&lt;&gt;"▼プルダウンより選択してください",申込書!$C$107&lt;&gt;"",申込書!$P$107&lt;&gt;"YYYY/MM/DD",$G332&lt;&gt;""),申込書!$P$107,"")</f>
        <v/>
      </c>
      <c r="EH332" s="81" t="str">
        <f>IF(AND(申込書!$C$107&lt;&gt;"▼プルダウンより選択してください",申込書!$C$107&lt;&gt;"",$G332&lt;&gt;""),申込書!$M$107,"")</f>
        <v/>
      </c>
      <c r="EI332" s="81" t="str">
        <f>IF($EG$3&lt;&gt;"コンテンツなし",IF(AND(申込書!$AH$4="GIGAスクールパック",SUM($P332,$R332)&lt;&gt;0),SUM($P332,$R332),IF(AND(申込書!$AH$4="SKY安心GIGAタブレット",SUM($T332,$V332)&lt;&gt;0),SUM($T332,$V332),"")),"")</f>
        <v/>
      </c>
      <c r="EJ332" s="81" t="str">
        <f>IF($EG$3&lt;&gt;"コンテンツなし",IF(AND(申込書!$AH$4="GIGAスクールパック",SUM($Q332,$S332)&lt;&gt;0),SUM($Q332,$S332),IF(AND(申込書!$AH$4="SKY安心GIGAタブレット",SUM($U332,$W332)&lt;&gt;0),SUM($U332,$W332),"")),"")</f>
        <v/>
      </c>
      <c r="EK332" s="157"/>
      <c r="EL332" s="82"/>
      <c r="EM332" s="80" t="str">
        <f>IF(AND(申込書!$C$108&lt;&gt;"▼プルダウンより選択してください",申込書!$C$108&lt;&gt;"",申込書!$P$108&lt;&gt;"YYYY/MM/DD",$G332&lt;&gt;""),申込書!$P$108,"")</f>
        <v/>
      </c>
      <c r="EN332" s="81" t="str">
        <f>IF(AND(申込書!$C$108&lt;&gt;"▼プルダウンより選択してください",申込書!$C$108&lt;&gt;"",$G332&lt;&gt;""),申込書!$M$108,"")</f>
        <v/>
      </c>
      <c r="EO332" s="81" t="str">
        <f>IF($EM$3&lt;&gt;"コンテンツなし",IF(AND(申込書!$AH$4="GIGAスクールパック",SUM($P332,$R332)&lt;&gt;0),SUM($P332,$R332),IF(AND(申込書!$AH$4="SKY安心GIGAタブレット",SUM($T332,$V332)&lt;&gt;0),SUM($T332,$V332),"")),"")</f>
        <v/>
      </c>
      <c r="EP332" s="81" t="str">
        <f>IF($EM$3&lt;&gt;"コンテンツなし",IF(AND(申込書!$AH$4="GIGAスクールパック",SUM($Q332,$S332)&lt;&gt;0),SUM($Q332,$S332),IF(AND(申込書!$AH$4="SKY安心GIGAタブレット",SUM($U332,$W332)&lt;&gt;0),SUM($U332,$W332),"")),"")</f>
        <v/>
      </c>
      <c r="EQ332" s="157"/>
      <c r="ER332" s="82"/>
      <c r="ES332" s="80" t="str">
        <f>IF(AND(申込書!$C$109&lt;&gt;"▼プルダウンより選択してください",申込書!$C$109&lt;&gt;"",申込書!$P$109&lt;&gt;"YYYY/MM/DD",$G332&lt;&gt;""),申込書!$P$109,"")</f>
        <v/>
      </c>
      <c r="ET332" s="81" t="str">
        <f>IF(AND(申込書!$C$109&lt;&gt;"▼プルダウンより選択してください",申込書!$C$109&lt;&gt;"",$G332&lt;&gt;""),申込書!$M$109,"")</f>
        <v/>
      </c>
      <c r="EU332" s="81" t="str">
        <f>IF($ES$3&lt;&gt;"コンテンツなし",IF(AND(申込書!$AH$4="GIGAスクールパック",SUM($P332,$R332)&lt;&gt;0),SUM($P332,$R332),IF(AND(申込書!$AH$4="SKY安心GIGAタブレット",SUM($T332,$V332)&lt;&gt;0),SUM($T332,$V332),"")),"")</f>
        <v/>
      </c>
      <c r="EV332" s="81" t="str">
        <f>IF($ES$3&lt;&gt;"コンテンツなし",IF(AND(申込書!$AH$4="GIGAスクールパック",SUM($Q332,$S332)&lt;&gt;0),SUM($Q332,$S332),IF(AND(申込書!$AH$4="SKY安心GIGAタブレット",SUM($U332,$W332)&lt;&gt;0),SUM($U332,$W332),"")),"")</f>
        <v/>
      </c>
      <c r="EW332" s="157"/>
      <c r="EX332" s="82"/>
      <c r="EY332" s="80" t="str">
        <f>IF(AND(申込書!$C$110&lt;&gt;"▼プルダウンより選択してください",申込書!$C$110&lt;&gt;"",申込書!$P$110&lt;&gt;"YYYY/MM/DD",$G332&lt;&gt;""),申込書!$P$110,"")</f>
        <v/>
      </c>
      <c r="EZ332" s="81" t="str">
        <f>IF(AND(申込書!$C$110&lt;&gt;"▼プルダウンより選択してください",申込書!$C$110&lt;&gt;"",$G332&lt;&gt;""),申込書!$M$110,"")</f>
        <v/>
      </c>
      <c r="FA332" s="81" t="str">
        <f>IF($EY$3&lt;&gt;"コンテンツなし",IF(AND(申込書!$AH$4="GIGAスクールパック",SUM($P332,$R332)&lt;&gt;0),SUM($P332,$R332),IF(AND(申込書!$AH$4="SKY安心GIGAタブレット",SUM($T332,$V332)&lt;&gt;0),SUM($T332,$V332),"")),"")</f>
        <v/>
      </c>
      <c r="FB332" s="81" t="str">
        <f>IF($EY$3&lt;&gt;"コンテンツなし",IF(AND(申込書!$AH$4="GIGAスクールパック",SUM($Q332,$S332)&lt;&gt;0),SUM($Q332,$S332),IF(AND(申込書!$AH$4="SKY安心GIGAタブレット",SUM($U332,$W332)&lt;&gt;0),SUM($U332,$W332),"")),"")</f>
        <v/>
      </c>
      <c r="FC332" s="157"/>
      <c r="FD332" s="82"/>
      <c r="FE332" s="80" t="str">
        <f>IF(AND(申込書!$C$111&lt;&gt;"▼プルダウンより選択してください",申込書!$C$111&lt;&gt;"",申込書!$P$111&lt;&gt;"YYYY/MM/DD",$G332&lt;&gt;""),申込書!$P$111,"")</f>
        <v/>
      </c>
      <c r="FF332" s="81" t="str">
        <f>IF(AND(申込書!$C$111&lt;&gt;"▼プルダウンより選択してください",申込書!$C$111&lt;&gt;"",$G332&lt;&gt;""),申込書!$M$111,"")</f>
        <v/>
      </c>
      <c r="FG332" s="81" t="str">
        <f>IF($FE$3&lt;&gt;"コンテンツなし",IF(AND(申込書!$AH$4="GIGAスクールパック",SUM($P332,$R332)&lt;&gt;0),SUM($P332,$R332),IF(AND(申込書!$AH$4="SKY安心GIGAタブレット",SUM($T332,$V332)&lt;&gt;0),SUM($T332,$V332),"")),"")</f>
        <v/>
      </c>
      <c r="FH332" s="81" t="str">
        <f>IF($FE$3&lt;&gt;"コンテンツなし",IF(AND(申込書!$AH$4="GIGAスクールパック",SUM($Q332,$S332)&lt;&gt;0),SUM($Q332,$S332),IF(AND(申込書!$AH$4="SKY安心GIGAタブレット",SUM($U332,$W332)&lt;&gt;0),SUM($U332,$W332),"")),"")</f>
        <v/>
      </c>
      <c r="FI332" s="157"/>
      <c r="FJ332" s="82"/>
      <c r="FK332" s="80" t="str">
        <f>IF(AND(申込書!$C$112&lt;&gt;"▼プルダウンより選択してください",申込書!$C$112&lt;&gt;"",申込書!$P$112&lt;&gt;"YYYY/MM/DD",$G332&lt;&gt;""),申込書!$P$112,"")</f>
        <v/>
      </c>
      <c r="FL332" s="81" t="str">
        <f>IF(AND(申込書!$C$112&lt;&gt;"▼プルダウンより選択してください",申込書!$C$112&lt;&gt;"",$G332&lt;&gt;""),申込書!$M$112,"")</f>
        <v/>
      </c>
      <c r="FM332" s="81" t="str">
        <f>IF($FK$3&lt;&gt;"コンテンツなし",IF(AND(申込書!$AH$4="GIGAスクールパック",SUM($P332,$R332)&lt;&gt;0),SUM($P332,$R332),IF(AND(申込書!$AH$4="SKY安心GIGAタブレット",SUM($T332,$V332)&lt;&gt;0),SUM($T332,$V332),"")),"")</f>
        <v/>
      </c>
      <c r="FN332" s="81" t="str">
        <f>IF($FK$3&lt;&gt;"コンテンツなし",IF(AND(申込書!$AH$4="GIGAスクールパック",SUM($Q332,$S332)&lt;&gt;0),SUM($Q332,$S332),IF(AND(申込書!$AH$4="SKY安心GIGAタブレット",SUM($U332,$W332)&lt;&gt;0),SUM($U332,$W332),"")),"")</f>
        <v/>
      </c>
      <c r="FO332" s="157"/>
      <c r="FP332" s="82"/>
      <c r="FQ332" s="80" t="str">
        <f>IF(AND(申込書!$C$113&lt;&gt;"▼プルダウンより選択してください",申込書!$C$113&lt;&gt;"",申込書!$P$113&lt;&gt;"YYYY/MM/DD",$G332&lt;&gt;""),申込書!$P$113,"")</f>
        <v/>
      </c>
      <c r="FR332" s="81" t="str">
        <f>IF(AND(申込書!$C$113&lt;&gt;"▼プルダウンより選択してください",申込書!$C$113&lt;&gt;"",$G332&lt;&gt;""),申込書!$M$113,"")</f>
        <v/>
      </c>
      <c r="FS332" s="81" t="str">
        <f>IF($FQ$3&lt;&gt;"コンテンツなし",IF(AND(申込書!$AH$4="GIGAスクールパック",SUM($P332,$R332)&lt;&gt;0),SUM($P332,$R332),IF(AND(申込書!$AH$4="SKY安心GIGAタブレット",SUM($T332,$V332)&lt;&gt;0),SUM($T332,$V332),"")),"")</f>
        <v/>
      </c>
      <c r="FT332" s="81" t="str">
        <f>IF($FQ$3&lt;&gt;"コンテンツなし",IF(AND(申込書!$AH$4="GIGAスクールパック",SUM($Q332,$S332)&lt;&gt;0),SUM($Q332,$S332),IF(AND(申込書!$AH$4="SKY安心GIGAタブレット",SUM($U332,$W332)&lt;&gt;0),SUM($U332,$W332),"")),"")</f>
        <v/>
      </c>
      <c r="FU332" s="157"/>
      <c r="FV332" s="82"/>
      <c r="FW332" s="80" t="str">
        <f>IF(AND(申込書!$C$114&lt;&gt;"▼プルダウンより選択してください",申込書!$C$114&lt;&gt;"",申込書!$P$114&lt;&gt;"YYYY/MM/DD",$G332&lt;&gt;""),申込書!$P$114,"")</f>
        <v/>
      </c>
      <c r="FX332" s="81" t="str">
        <f>IF(AND(申込書!$C$114&lt;&gt;"▼プルダウンより選択してください",申込書!$C$114&lt;&gt;"",$G332&lt;&gt;""),申込書!$M$114,"")</f>
        <v/>
      </c>
      <c r="FY332" s="81" t="str">
        <f>IF($FW$3&lt;&gt;"コンテンツなし",IF(AND(申込書!$AH$4="GIGAスクールパック",SUM($P332,$R332)&lt;&gt;0),SUM($P332,$R332),IF(AND(申込書!$AH$4="SKY安心GIGAタブレット",SUM($T332,$V332)&lt;&gt;0),SUM($T332,$V332),"")),"")</f>
        <v/>
      </c>
      <c r="FZ332" s="81" t="str">
        <f>IF($FW$3&lt;&gt;"コンテンツなし",IF(AND(申込書!$AH$4="GIGAスクールパック",SUM($Q332,$S332)&lt;&gt;0),SUM($Q332,$S332),IF(AND(申込書!$AH$4="SKY安心GIGAタブレット",SUM($U332,$W332)&lt;&gt;0),SUM($U332,$W332),"")),"")</f>
        <v/>
      </c>
      <c r="GA332" s="157"/>
      <c r="GB332" s="82"/>
      <c r="GC332" s="80" t="str">
        <f>IF(AND(申込書!$C$115&lt;&gt;"▼プルダウンより選択してください",申込書!$C$115&lt;&gt;"",申込書!$P$115&lt;&gt;"YYYY/MM/DD",$G332&lt;&gt;""),申込書!$P$115,"")</f>
        <v/>
      </c>
      <c r="GD332" s="81" t="str">
        <f>IF(AND(申込書!$C$115&lt;&gt;"▼プルダウンより選択してください",申込書!$C$115&lt;&gt;"",$G332&lt;&gt;""),申込書!$M$115,"")</f>
        <v/>
      </c>
      <c r="GE332" s="81" t="str">
        <f>IF($GC$3&lt;&gt;"コンテンツなし",IF(AND(申込書!$AH$4="GIGAスクールパック",SUM($P332,$R332)&lt;&gt;0),SUM($P332,$R332),IF(AND(申込書!$AH$4="SKY安心GIGAタブレット",SUM($T332,$V332)&lt;&gt;0),SUM($T332,$V332),"")),"")</f>
        <v/>
      </c>
      <c r="GF332" s="81" t="str">
        <f>IF($GC$3&lt;&gt;"コンテンツなし",IF(AND(申込書!$AH$4="GIGAスクールパック",SUM($Q332,$S332)&lt;&gt;0),SUM($Q332,$S332),IF(AND(申込書!$AH$4="SKY安心GIGAタブレット",SUM($U332,$W332)&lt;&gt;0),SUM($U332,$W332),"")),"")</f>
        <v/>
      </c>
      <c r="GG332" s="157"/>
      <c r="GH332" s="82"/>
      <c r="GI332" s="80" t="str">
        <f>IF(AND(申込書!$C$116&lt;&gt;"▼プルダウンより選択してください",申込書!$C$116&lt;&gt;"",申込書!$P$116&lt;&gt;"YYYY/MM/DD",$G332&lt;&gt;""),申込書!$P$116,"")</f>
        <v/>
      </c>
      <c r="GJ332" s="81" t="str">
        <f>IF(AND(申込書!$C$116&lt;&gt;"▼プルダウンより選択してください",申込書!$C$116&lt;&gt;"",$G332&lt;&gt;""),申込書!$M$116,"")</f>
        <v/>
      </c>
      <c r="GK332" s="81" t="str">
        <f>IF($GI$3&lt;&gt;"コンテンツなし",IF(AND(申込書!$AH$4="GIGAスクールパック",SUM($P332,$R332)&lt;&gt;0),SUM($P332,$R332),IF(AND(申込書!$AH$4="SKY安心GIGAタブレット",SUM($T332,$V332)&lt;&gt;0),SUM($T332,$V332),"")),"")</f>
        <v/>
      </c>
      <c r="GL332" s="81" t="str">
        <f>IF($GI$3&lt;&gt;"コンテンツなし",IF(AND(申込書!$AH$4="GIGAスクールパック",SUM($Q332,$S332)&lt;&gt;0),SUM($Q332,$S332),IF(AND(申込書!$AH$4="SKY安心GIGAタブレット",SUM($U332,$W332)&lt;&gt;0),SUM($U332,$W332),"")),"")</f>
        <v/>
      </c>
      <c r="GM332" s="157"/>
      <c r="GN332" s="82"/>
      <c r="GO332" s="80" t="str">
        <f>IF(AND(申込書!$C$117&lt;&gt;"▼プルダウンより選択してください",申込書!$C$117&lt;&gt;"",申込書!$P$117&lt;&gt;"YYYY/MM/DD",$G332&lt;&gt;""),申込書!$P$117,"")</f>
        <v/>
      </c>
      <c r="GP332" s="81" t="str">
        <f>IF(AND(申込書!$C$117&lt;&gt;"▼プルダウンより選択してください",申込書!$C$117&lt;&gt;"",$G332&lt;&gt;""),申込書!$M$117,"")</f>
        <v/>
      </c>
      <c r="GQ332" s="81" t="str">
        <f>IF($GO$3&lt;&gt;"コンテンツなし",IF(AND(申込書!$AH$4="GIGAスクールパック",SUM($P332,$R332)&lt;&gt;0),SUM($P332,$R332),IF(AND(申込書!$AH$4="SKY安心GIGAタブレット",SUM($T332,$V332)&lt;&gt;0),SUM($T332,$V332),"")),"")</f>
        <v/>
      </c>
      <c r="GR332" s="81" t="str">
        <f>IF($GO$3&lt;&gt;"コンテンツなし",IF(AND(申込書!$AH$4="GIGAスクールパック",SUM($Q332,$S332)&lt;&gt;0),SUM($Q332,$S332),IF(AND(申込書!$AH$4="SKY安心GIGAタブレット",SUM($U332,$W332)&lt;&gt;0),SUM($U332,$W332),"")),"")</f>
        <v/>
      </c>
      <c r="GS332" s="157"/>
      <c r="GT332" s="82"/>
      <c r="GU332" s="80" t="str">
        <f>IF(AND(申込書!$C$118&lt;&gt;"▼プルダウンより選択してください",申込書!$C$118&lt;&gt;"",申込書!$P$118&lt;&gt;"YYYY/MM/DD",$G332&lt;&gt;""),申込書!$P$118,"")</f>
        <v/>
      </c>
      <c r="GV332" s="81" t="str">
        <f>IF(AND(申込書!$C$118&lt;&gt;"▼プルダウンより選択してください",申込書!$C$118&lt;&gt;"",$G332&lt;&gt;""),申込書!$M$118,"")</f>
        <v/>
      </c>
      <c r="GW332" s="81" t="str">
        <f>IF($GU$3&lt;&gt;"コンテンツなし",IF(AND(申込書!$AH$4="GIGAスクールパック",SUM($P332,$R332)&lt;&gt;0),SUM($P332,$R332),IF(AND(申込書!$AH$4="SKY安心GIGAタブレット",SUM($T332,$V332)&lt;&gt;0),SUM($T332,$V332),"")),"")</f>
        <v/>
      </c>
      <c r="GX332" s="81" t="str">
        <f>IF($GU$3&lt;&gt;"コンテンツなし",IF(AND(申込書!$AH$4="GIGAスクールパック",SUM($Q332,$S332)&lt;&gt;0),SUM($Q332,$S332),IF(AND(申込書!$AH$4="SKY安心GIGAタブレット",SUM($U332,$W332)&lt;&gt;0),SUM($U332,$W332),"")),"")</f>
        <v/>
      </c>
      <c r="GY332" s="157"/>
      <c r="GZ332" s="82"/>
      <c r="HA332" s="80" t="str">
        <f>IF(AND(申込書!$C$119&lt;&gt;"▼プルダウンより選択してください",申込書!$C$119&lt;&gt;"",申込書!$P$119&lt;&gt;"YYYY/MM/DD",$G332&lt;&gt;""),申込書!$P$119,"")</f>
        <v/>
      </c>
      <c r="HB332" s="81" t="str">
        <f>IF(AND(申込書!$C$119&lt;&gt;"▼プルダウンより選択してください",申込書!$C$119&lt;&gt;"",$G332&lt;&gt;""),申込書!$M$119,"")</f>
        <v/>
      </c>
      <c r="HC332" s="81" t="str">
        <f>IF($HA$3&lt;&gt;"コンテンツなし",IF(AND(申込書!$AH$4="GIGAスクールパック",SUM($P332,$R332)&lt;&gt;0),SUM($P332,$R332),IF(AND(申込書!$AH$4="SKY安心GIGAタブレット",SUM($T332,$V332)&lt;&gt;0),SUM($T332,$V332),"")),"")</f>
        <v/>
      </c>
      <c r="HD332" s="81" t="str">
        <f>IF($HA$3&lt;&gt;"コンテンツなし",IF(AND(申込書!$AH$4="GIGAスクールパック",SUM($Q332,$S332)&lt;&gt;0),SUM($Q332,$S332),IF(AND(申込書!$AH$4="SKY安心GIGAタブレット",SUM($U332,$W332)&lt;&gt;0),SUM($U332,$W332),"")),"")</f>
        <v/>
      </c>
      <c r="HE332" s="157"/>
      <c r="HF332" s="82"/>
      <c r="HG332" s="83"/>
    </row>
    <row r="333" spans="2:215" ht="26.85" customHeight="1">
      <c r="B333" s="62">
        <f t="shared" si="4"/>
        <v>328</v>
      </c>
      <c r="C333" s="63"/>
      <c r="D333" s="64"/>
      <c r="E333" s="207"/>
      <c r="F333" s="65"/>
      <c r="G333" s="66"/>
      <c r="H333" s="67"/>
      <c r="I333" s="68"/>
      <c r="J333" s="69"/>
      <c r="K333" s="70"/>
      <c r="L333" s="71"/>
      <c r="M333" s="72"/>
      <c r="N333" s="73"/>
      <c r="O333" s="74"/>
      <c r="P333" s="179"/>
      <c r="Q333" s="180"/>
      <c r="R333" s="180"/>
      <c r="S333" s="181"/>
      <c r="T333" s="179"/>
      <c r="U333" s="180"/>
      <c r="V333" s="182"/>
      <c r="W333" s="181"/>
      <c r="X333" s="75"/>
      <c r="Y333" s="76"/>
      <c r="Z333" s="77"/>
      <c r="AA333" s="78"/>
      <c r="AB333" s="79"/>
      <c r="AC333" s="79"/>
      <c r="AD333" s="79"/>
      <c r="AE333" s="77"/>
      <c r="AF333" s="139"/>
      <c r="AG333" s="139"/>
      <c r="AH333" s="139"/>
      <c r="AI333" s="80" t="str">
        <f>IF(AND(申込書!$C$90&lt;&gt;"▼プルダウンより選択してください",申込書!$C$90&lt;&gt;"",申込書!$P$90&lt;&gt;"YYYY/MM/DD",$G333&lt;&gt;""),申込書!$P$90,"")</f>
        <v/>
      </c>
      <c r="AJ333" s="81" t="str">
        <f>IF(AND(申込書!$C$90&lt;&gt;"▼プルダウンより選択してください",申込書!$C$90&lt;&gt;"",$G333&lt;&gt;""),申込書!$M$90,"")</f>
        <v/>
      </c>
      <c r="AK333" s="81" t="str">
        <f>IF($AI$3&lt;&gt;"コンテンツなし",IF(AND(申込書!$AH$4="GIGAスクールパック",SUM($P333,$R333)&lt;&gt;0),SUM($P333,$R333),IF(AND(申込書!$AH$4="SKY安心GIGAタブレット",SUM($T333,$V333)&lt;&gt;0),SUM($T333,$V333),"")),"")</f>
        <v/>
      </c>
      <c r="AL333" s="81" t="str">
        <f>IF($AI$3&lt;&gt;"コンテンツなし",IF(AND(申込書!$AH$4="GIGAスクールパック",SUM($Q333,$S333)&lt;&gt;0),SUM($Q333,$S333),IF(AND(申込書!$AH$4="SKY安心GIGAタブレット",SUM($U333,$W333)&lt;&gt;0),SUM($U333,$W333),"")),"")</f>
        <v/>
      </c>
      <c r="AM333" s="157"/>
      <c r="AN333" s="82"/>
      <c r="AO333" s="80" t="str">
        <f>IF(AND(申込書!$C$91&lt;&gt;"▼プルダウンより選択してください",申込書!$C$91&lt;&gt;"",申込書!$P$91&lt;&gt;"YYYY/MM/DD",$G333&lt;&gt;""),申込書!$P$91,"")</f>
        <v/>
      </c>
      <c r="AP333" s="81" t="str">
        <f>IF(AND(申込書!$C$91&lt;&gt;"▼プルダウンより選択してください",申込書!$C$91&lt;&gt;"",$G333&lt;&gt;""),申込書!$M$91,"")</f>
        <v/>
      </c>
      <c r="AQ333" s="81" t="str">
        <f>IF($AO$3&lt;&gt;"コンテンツなし",IF(AND(申込書!$AH$4="GIGAスクールパック",SUM($P333,$R333)&lt;&gt;0),SUM($P333,$R333),IF(AND(申込書!$AH$4="SKY安心GIGAタブレット",SUM($T333,$V333)&lt;&gt;0),SUM($T333,$V333),"")),"")</f>
        <v/>
      </c>
      <c r="AR333" s="81" t="str">
        <f>IF($AO$3&lt;&gt;"コンテンツなし",IF(AND(申込書!$AH$4="GIGAスクールパック",SUM($Q333,$S333)&lt;&gt;0),SUM($Q333,$S333),IF(AND(申込書!$AH$4="SKY安心GIGAタブレット",SUM($U333,$W333)&lt;&gt;0),SUM($U333,$W333),"")),"")</f>
        <v/>
      </c>
      <c r="AS333" s="157"/>
      <c r="AT333" s="82"/>
      <c r="AU333" s="80" t="str">
        <f>IF(AND(申込書!$C$92&lt;&gt;"▼プルダウンより選択してください",申込書!$C$92&lt;&gt;"",申込書!$P$92&lt;&gt;"YYYY/MM/DD",$G333&lt;&gt;""),申込書!$P$92,"")</f>
        <v/>
      </c>
      <c r="AV333" s="81" t="str">
        <f>IF(AND(申込書!$C$92&lt;&gt;"▼プルダウンより選択してください",申込書!$C$92&lt;&gt;"",$G333&lt;&gt;""),申込書!$M$92,"")</f>
        <v/>
      </c>
      <c r="AW333" s="81" t="str">
        <f>IF($AU$3&lt;&gt;"コンテンツなし",IF(AND(申込書!$AH$4="GIGAスクールパック",SUM($P333,$R333)&lt;&gt;0),SUM($P333,$R333),IF(AND(申込書!$AH$4="SKY安心GIGAタブレット",SUM($T333,$V333)&lt;&gt;0),SUM($T333,$V333),"")),"")</f>
        <v/>
      </c>
      <c r="AX333" s="81" t="str">
        <f>IF($AU$3&lt;&gt;"コンテンツなし",IF(AND(申込書!$AH$4="GIGAスクールパック",SUM($Q333,$S333)&lt;&gt;0),SUM($Q333,$S333),IF(AND(申込書!$AH$4="SKY安心GIGAタブレット",SUM($U333,$W333)&lt;&gt;0),SUM($U333,$W333),"")),"")</f>
        <v/>
      </c>
      <c r="AY333" s="157"/>
      <c r="AZ333" s="82"/>
      <c r="BA333" s="80" t="str">
        <f>IF(AND(申込書!$C$93&lt;&gt;"▼プルダウンより選択してください",申込書!$C$93&lt;&gt;"",申込書!$P$93&lt;&gt;"YYYY/MM/DD",$G333&lt;&gt;""),申込書!$P$93,"")</f>
        <v/>
      </c>
      <c r="BB333" s="81" t="str">
        <f>IF(AND(申込書!$C$93&lt;&gt;"▼プルダウンより選択してください",申込書!$C$93&lt;&gt;"",申込書!$M$93&gt;=1,$G333&lt;&gt;""),申込書!$M$93,"")</f>
        <v/>
      </c>
      <c r="BC333" s="81" t="str">
        <f>IF($BA$3&lt;&gt;"コンテンツなし",IF(AND(申込書!$AH$4="GIGAスクールパック",SUM($P333,$R333)&lt;&gt;0),SUM($P333,$R333),IF(AND(申込書!$AH$4="SKY安心GIGAタブレット",SUM($T333,$V333)&lt;&gt;0),SUM($T333,$V333),"")),"")</f>
        <v/>
      </c>
      <c r="BD333" s="81" t="str">
        <f>IF($BA$3&lt;&gt;"コンテンツなし",IF(AND(申込書!$AH$4="GIGAスクールパック",SUM($Q333,$S333)&lt;&gt;0),SUM($Q333,$S333),IF(AND(申込書!$AH$4="SKY安心GIGAタブレット",SUM($U333,$W333)&lt;&gt;0),SUM($U333,$W333),"")),"")</f>
        <v/>
      </c>
      <c r="BE333" s="157"/>
      <c r="BF333" s="82"/>
      <c r="BG333" s="80" t="str">
        <f>IF(AND(申込書!$C$94&lt;&gt;"▼プルダウンより選択してください",申込書!$C$94&lt;&gt;"",申込書!$P$94&lt;&gt;"YYYY/MM/DD",$G333&lt;&gt;""),申込書!$P$94,"")</f>
        <v/>
      </c>
      <c r="BH333" s="81" t="str">
        <f>IF(AND(申込書!$C$94&lt;&gt;"▼プルダウンより選択してください",申込書!$C$94&lt;&gt;"",$G333&lt;&gt;""),申込書!$M$94,"")</f>
        <v/>
      </c>
      <c r="BI333" s="81" t="str">
        <f>IF($BG$3&lt;&gt;"コンテンツなし",IF(AND(申込書!$AH$4="GIGAスクールパック",SUM($P333,$R333)&lt;&gt;0),SUM($P333,$R333),IF(AND(申込書!$AH$4="SKY安心GIGAタブレット",SUM($T333,$V333)&lt;&gt;0),SUM($T333,$V333),"")),"")</f>
        <v/>
      </c>
      <c r="BJ333" s="81" t="str">
        <f>IF($BG$3&lt;&gt;"コンテンツなし",IF(AND(申込書!$AH$4="GIGAスクールパック",SUM($Q333,$S333)&lt;&gt;0),SUM($Q333,$S333),IF(AND(申込書!$AH$4="SKY安心GIGAタブレット",SUM($U333,$W333)&lt;&gt;0),SUM($U333,$W333),"")),"")</f>
        <v/>
      </c>
      <c r="BK333" s="157"/>
      <c r="BL333" s="82"/>
      <c r="BM333" s="80" t="str">
        <f>IF(AND(申込書!$C$95&lt;&gt;"▼プルダウンより選択してください",申込書!$C$95&lt;&gt;"",申込書!$P$95&lt;&gt;"YYYY/MM/DD",$G333&lt;&gt;""),申込書!$P$95,"")</f>
        <v/>
      </c>
      <c r="BN333" s="81" t="str">
        <f>IF(AND(申込書!$C$95&lt;&gt;"▼プルダウンより選択してください",申込書!$C$95&lt;&gt;"",$G333&lt;&gt;""),申込書!$M$95,"")</f>
        <v/>
      </c>
      <c r="BO333" s="81" t="str">
        <f>IF($BM$3&lt;&gt;"コンテンツなし",IF(AND(申込書!$AH$4="GIGAスクールパック",SUM($P333,$R333)&lt;&gt;0),SUM($P333,$R333),IF(AND(申込書!$AH$4="SKY安心GIGAタブレット",SUM($T333,$V333)&lt;&gt;0),SUM($T333,$V333),"")),"")</f>
        <v/>
      </c>
      <c r="BP333" s="81" t="str">
        <f>IF($BM$3&lt;&gt;"コンテンツなし",IF(AND(申込書!$AH$4="GIGAスクールパック",SUM($Q333,$S333)&lt;&gt;0),SUM($Q333,$S333),IF(AND(申込書!$AH$4="SKY安心GIGAタブレット",SUM($U333,$W333)&lt;&gt;0),SUM($U333,$W333),"")),"")</f>
        <v/>
      </c>
      <c r="BQ333" s="157"/>
      <c r="BR333" s="82"/>
      <c r="BS333" s="80" t="str">
        <f>IF(AND(申込書!$C$96&lt;&gt;"▼プルダウンより選択してください",申込書!$C$96&lt;&gt;"",申込書!$P$96&lt;&gt;"YYYY/MM/DD",$G333&lt;&gt;""),申込書!$P$96,"")</f>
        <v/>
      </c>
      <c r="BT333" s="81" t="str">
        <f>IF(AND(申込書!$C$96&lt;&gt;"▼プルダウンより選択してください",申込書!$C$96&lt;&gt;"",$G333&lt;&gt;""),申込書!$M$96,"")</f>
        <v/>
      </c>
      <c r="BU333" s="81" t="str">
        <f>IF($BS$3&lt;&gt;"コンテンツなし",IF(AND(申込書!$AH$4="GIGAスクールパック",SUM($P333,$R333)&lt;&gt;0),SUM($P333,$R333),IF(AND(申込書!$AH$4="SKY安心GIGAタブレット",SUM($T333,$V333)&lt;&gt;0),SUM($T333,$V333),"")),"")</f>
        <v/>
      </c>
      <c r="BV333" s="81" t="str">
        <f>IF($BS$3&lt;&gt;"コンテンツなし",IF(AND(申込書!$AH$4="GIGAスクールパック",SUM($Q333,$S333)&lt;&gt;0),SUM($Q333,$S333),IF(AND(申込書!$AH$4="SKY安心GIGAタブレット",SUM($U333,$W333)&lt;&gt;0),SUM($U333,$W333),"")),"")</f>
        <v/>
      </c>
      <c r="BW333" s="157"/>
      <c r="BX333" s="82"/>
      <c r="BY333" s="80" t="str">
        <f>IF(AND(申込書!$C$97&lt;&gt;"▼プルダウンより選択してください",申込書!$C$97&lt;&gt;"",申込書!$P$97&lt;&gt;"YYYY/MM/DD",$G333&lt;&gt;""),申込書!$P$97,"")</f>
        <v/>
      </c>
      <c r="BZ333" s="81" t="str">
        <f>IF(AND(申込書!$C$97&lt;&gt;"▼プルダウンより選択してください",申込書!$C$97&lt;&gt;"",$G333&lt;&gt;""),申込書!$M$97,"")</f>
        <v/>
      </c>
      <c r="CA333" s="81" t="str">
        <f>IF($BY$3&lt;&gt;"コンテンツなし",IF(AND(申込書!$AH$4="GIGAスクールパック",SUM($P333,$R333)&lt;&gt;0),SUM($P333,$R333),IF(AND(申込書!$AH$4="SKY安心GIGAタブレット",SUM($T333,$V333)&lt;&gt;0),SUM($T333,$V333),"")),"")</f>
        <v/>
      </c>
      <c r="CB333" s="81" t="str">
        <f>IF($BY$3&lt;&gt;"コンテンツなし",IF(AND(申込書!$AH$4="GIGAスクールパック",SUM($Q333,$S333)&lt;&gt;0),SUM($Q333,$S333),IF(AND(申込書!$AH$4="SKY安心GIGAタブレット",SUM($U333,$W333)&lt;&gt;0),SUM($U333,$W333),"")),"")</f>
        <v/>
      </c>
      <c r="CC333" s="157"/>
      <c r="CD333" s="82"/>
      <c r="CE333" s="80" t="str">
        <f>IF(AND(申込書!$C$98&lt;&gt;"▼プルダウンより選択してください",申込書!$C$98&lt;&gt;"",申込書!$P$98&lt;&gt;"YYYY/MM/DD",$G333&lt;&gt;""),申込書!$P$98,"")</f>
        <v/>
      </c>
      <c r="CF333" s="81" t="str">
        <f>IF(AND(申込書!$C$98&lt;&gt;"▼プルダウンより選択してください",申込書!$C$98&lt;&gt;"",$G333&lt;&gt;""),申込書!$M$98,"")</f>
        <v/>
      </c>
      <c r="CG333" s="81" t="str">
        <f>IF($CE$3&lt;&gt;"コンテンツなし",IF(AND(申込書!$AH$4="GIGAスクールパック",SUM($P333,$R333)&lt;&gt;0),SUM($P333,$R333),IF(AND(申込書!$AH$4="SKY安心GIGAタブレット",SUM($T333,$V333)&lt;&gt;0),SUM($T333,$V333),"")),"")</f>
        <v/>
      </c>
      <c r="CH333" s="81" t="str">
        <f>IF($CE$3&lt;&gt;"コンテンツなし",IF(AND(申込書!$AH$4="GIGAスクールパック",SUM($Q333,$S333)&lt;&gt;0),SUM($Q333,$S333),IF(AND(申込書!$AH$4="SKY安心GIGAタブレット",SUM($U333,$W333)&lt;&gt;0),SUM($U333,$W333),"")),"")</f>
        <v/>
      </c>
      <c r="CI333" s="157"/>
      <c r="CJ333" s="82"/>
      <c r="CK333" s="80" t="str">
        <f>IF(AND(申込書!$C$99&lt;&gt;"▼プルダウンより選択してください",申込書!$C$99&lt;&gt;"",申込書!$P$99&lt;&gt;"YYYY/MM/DD",$G333&lt;&gt;""),申込書!$P$99,"")</f>
        <v/>
      </c>
      <c r="CL333" s="81" t="str">
        <f>IF(AND(申込書!$C$99&lt;&gt;"▼プルダウンより選択してください",申込書!$C$99&lt;&gt;"",$G333&lt;&gt;""),申込書!$M$99,"")</f>
        <v/>
      </c>
      <c r="CM333" s="81" t="str">
        <f>IF($CK$3&lt;&gt;"コンテンツなし",IF(AND(申込書!$AH$4="GIGAスクールパック",SUM($P333,$R333)&lt;&gt;0),SUM($P333,$R333),IF(AND(申込書!$AH$4="SKY安心GIGAタブレット",SUM($T333,$V333)&lt;&gt;0),SUM($T333,$V333),"")),"")</f>
        <v/>
      </c>
      <c r="CN333" s="81" t="str">
        <f>IF($CK$3&lt;&gt;"コンテンツなし",IF(AND(申込書!$AH$4="GIGAスクールパック",SUM($Q333,$S333)&lt;&gt;0),SUM($Q333,$S333),IF(AND(申込書!$AH$4="SKY安心GIGAタブレット",SUM($U333,$W333)&lt;&gt;0),SUM($U333,$W333),"")),"")</f>
        <v/>
      </c>
      <c r="CO333" s="157"/>
      <c r="CP333" s="82"/>
      <c r="CQ333" s="80" t="str">
        <f>IF(AND(申込書!$C$100&lt;&gt;"▼プルダウンより選択してください",申込書!$C$100&lt;&gt;"",申込書!$P$100&lt;&gt;"YYYY/MM/DD",$G333&lt;&gt;""),申込書!$P$100,"")</f>
        <v/>
      </c>
      <c r="CR333" s="81" t="str">
        <f>IF(AND(申込書!$C$100&lt;&gt;"▼プルダウンより選択してください",申込書!$C$100&lt;&gt;"",$G333&lt;&gt;""),申込書!$M$100,"")</f>
        <v/>
      </c>
      <c r="CS333" s="81" t="str">
        <f>IF($CQ$3&lt;&gt;"コンテンツなし",IF(AND(申込書!$AH$4="GIGAスクールパック",SUM($P333,$R333)&lt;&gt;0),SUM($P333,$R333),IF(AND(申込書!$AH$4="SKY安心GIGAタブレット",SUM($T333,$V333)&lt;&gt;0),SUM($T333,$V333),"")),"")</f>
        <v/>
      </c>
      <c r="CT333" s="81" t="str">
        <f>IF($CQ$3&lt;&gt;"コンテンツなし",IF(AND(申込書!$AH$4="GIGAスクールパック",SUM($Q333,$S333)&lt;&gt;0),SUM($Q333,$S333),IF(AND(申込書!$AH$4="SKY安心GIGAタブレット",SUM($U333,$W333)&lt;&gt;0),SUM($U333,$W333),"")),"")</f>
        <v/>
      </c>
      <c r="CU333" s="81"/>
      <c r="CV333" s="82"/>
      <c r="CW333" s="80" t="str">
        <f>IF(AND(申込書!$C$101&lt;&gt;"▼プルダウンより選択してください",申込書!$C$101&lt;&gt;"",申込書!$P$101&lt;&gt;"YYYY/MM/DD",$G333&lt;&gt;""),申込書!$P$101,"")</f>
        <v/>
      </c>
      <c r="CX333" s="81" t="str">
        <f>IF(AND(申込書!$C$101&lt;&gt;"▼プルダウンより選択してください",申込書!$C$101&lt;&gt;"",$G333&lt;&gt;""),申込書!$M$101,"")</f>
        <v/>
      </c>
      <c r="CY333" s="81" t="str">
        <f>IF($CW$3&lt;&gt;"コンテンツなし",IF(AND(申込書!$AH$4="GIGAスクールパック",SUM($P333,$R333)&lt;&gt;0),SUM($P333,$R333),IF(AND(申込書!$AH$4="SKY安心GIGAタブレット",SUM($T333,$V333)&lt;&gt;0),SUM($T333,$V333),"")),"")</f>
        <v/>
      </c>
      <c r="CZ333" s="81" t="str">
        <f>IF($CW$3&lt;&gt;"コンテンツなし",IF(AND(申込書!$AH$4="GIGAスクールパック",SUM($Q333,$S333)&lt;&gt;0),SUM($Q333,$S333),IF(AND(申込書!$AH$4="SKY安心GIGAタブレット",SUM($U333,$W333)&lt;&gt;0),SUM($U333,$W333),"")),"")</f>
        <v/>
      </c>
      <c r="DA333" s="81"/>
      <c r="DB333" s="82"/>
      <c r="DC333" s="80" t="str">
        <f>IF(AND(申込書!$C$102&lt;&gt;"▼プルダウンより選択してください",申込書!$C$102&lt;&gt;"",申込書!$P$102&lt;&gt;"YYYY/MM/DD",$G333&lt;&gt;""),申込書!$P$102,"")</f>
        <v/>
      </c>
      <c r="DD333" s="81" t="str">
        <f>IF(AND(申込書!$C$102&lt;&gt;"▼プルダウンより選択してください",申込書!$C$102&lt;&gt;"",$G333&lt;&gt;""),申込書!$M$102,"")</f>
        <v/>
      </c>
      <c r="DE333" s="81" t="str">
        <f>IF($DC$3&lt;&gt;"コンテンツなし",IF(AND(申込書!$AH$4="GIGAスクールパック",SUM($P333,$R333)&lt;&gt;0),SUM($P333,$R333),IF(AND(申込書!$AH$4="SKY安心GIGAタブレット",SUM($T333,$V333)&lt;&gt;0),SUM($T333,$V333),"")),"")</f>
        <v/>
      </c>
      <c r="DF333" s="81" t="str">
        <f>IF($DC$3&lt;&gt;"コンテンツなし",IF(AND(申込書!$AH$4="GIGAスクールパック",SUM($Q333,$S333)&lt;&gt;0),SUM($Q333,$S333),IF(AND(申込書!$AH$4="SKY安心GIGAタブレット",SUM($U333,$W333)&lt;&gt;0),SUM($U333,$W333),"")),"")</f>
        <v/>
      </c>
      <c r="DG333" s="81"/>
      <c r="DH333" s="82"/>
      <c r="DI333" s="80" t="str">
        <f>IF(AND(申込書!$C$103&lt;&gt;"▼プルダウンより選択してください",申込書!$C$103&lt;&gt;"",申込書!$P$103&lt;&gt;"YYYY/MM/DD",$G333&lt;&gt;""),申込書!$P$103,"")</f>
        <v/>
      </c>
      <c r="DJ333" s="81" t="str">
        <f>IF(AND(申込書!$C$103&lt;&gt;"▼プルダウンより選択してください",申込書!$C$103&lt;&gt;"",$G333&lt;&gt;""),申込書!$M$103,"")</f>
        <v/>
      </c>
      <c r="DK333" s="81" t="str">
        <f>IF($DI$3&lt;&gt;"コンテンツなし",IF(AND(申込書!$AH$4="GIGAスクールパック",SUM($P333,$R333)&lt;&gt;0),SUM($P333,$R333),IF(AND(申込書!$AH$4="SKY安心GIGAタブレット",SUM($T333,$V333)&lt;&gt;0),SUM($T333,$V333),"")),"")</f>
        <v/>
      </c>
      <c r="DL333" s="81" t="str">
        <f>IF($DI$3&lt;&gt;"コンテンツなし",IF(AND(申込書!$AH$4="GIGAスクールパック",SUM($Q333,$S333)&lt;&gt;0),SUM($Q333,$S333),IF(AND(申込書!$AH$4="SKY安心GIGAタブレット",SUM($U333,$W333)&lt;&gt;0),SUM($U333,$W333),"")),"")</f>
        <v/>
      </c>
      <c r="DM333" s="81"/>
      <c r="DN333" s="82"/>
      <c r="DO333" s="80" t="str">
        <f>IF(AND(申込書!$C$104&lt;&gt;"▼プルダウンより選択してください",申込書!$C$104&lt;&gt;"",申込書!$P$104&lt;&gt;"YYYY/MM/DD",$G333&lt;&gt;""),申込書!$P$104,"")</f>
        <v/>
      </c>
      <c r="DP333" s="81" t="str">
        <f>IF(AND(申込書!$C$104&lt;&gt;"▼プルダウンより選択してください",申込書!$C$104&lt;&gt;"",$G333&lt;&gt;""),申込書!$M$104,"")</f>
        <v/>
      </c>
      <c r="DQ333" s="81" t="str">
        <f>IF($DO$3&lt;&gt;"コンテンツなし",IF(AND(申込書!$AH$4="GIGAスクールパック",SUM($P333,$R333)&lt;&gt;0),SUM($P333,$R333),IF(AND(申込書!$AH$4="SKY安心GIGAタブレット",SUM($T333,$V333)&lt;&gt;0),SUM($T333,$V333),"")),"")</f>
        <v/>
      </c>
      <c r="DR333" s="81" t="str">
        <f>IF($DO$3&lt;&gt;"コンテンツなし",IF(AND(申込書!$AH$4="GIGAスクールパック",SUM($Q333,$S333)&lt;&gt;0),SUM($Q333,$S333),IF(AND(申込書!$AH$4="SKY安心GIGAタブレット",SUM($U333,$W333)&lt;&gt;0),SUM($U333,$W333),"")),"")</f>
        <v/>
      </c>
      <c r="DS333" s="81"/>
      <c r="DT333" s="82"/>
      <c r="DU333" s="80" t="str">
        <f>IF(AND(申込書!$C$105&lt;&gt;"▼プルダウンより選択してください",申込書!$C$105&lt;&gt;"",申込書!$P$105&lt;&gt;"YYYY/MM/DD",$G333&lt;&gt;""),申込書!$P$105,"")</f>
        <v/>
      </c>
      <c r="DV333" s="81" t="str">
        <f>IF(AND(申込書!$C$105&lt;&gt;"▼プルダウンより選択してください",申込書!$C$105&lt;&gt;"",$G333&lt;&gt;""),申込書!$M$105,"")</f>
        <v/>
      </c>
      <c r="DW333" s="81" t="str">
        <f>IF($DU$3&lt;&gt;"コンテンツなし",IF(AND(申込書!$AH$4="GIGAスクールパック",SUM($P333,$R333)&lt;&gt;0),SUM($P333,$R333),IF(AND(申込書!$AH$4="SKY安心GIGAタブレット",SUM($T333,$V333)&lt;&gt;0),SUM($T333,$V333),"")),"")</f>
        <v/>
      </c>
      <c r="DX333" s="81" t="str">
        <f>IF($DU$3&lt;&gt;"コンテンツなし",IF(AND(申込書!$AH$4="GIGAスクールパック",SUM($Q333,$S333)&lt;&gt;0),SUM($Q333,$S333),IF(AND(申込書!$AH$4="SKY安心GIGAタブレット",SUM($U333,$W333)&lt;&gt;0),SUM($U333,$W333),"")),"")</f>
        <v/>
      </c>
      <c r="DY333" s="157"/>
      <c r="DZ333" s="82"/>
      <c r="EA333" s="80" t="str">
        <f>IF(AND(申込書!$C$106&lt;&gt;"▼プルダウンより選択してください",申込書!$C$106&lt;&gt;"",申込書!$P$106&lt;&gt;"YYYY/MM/DD",$G333&lt;&gt;""),申込書!$P$106,"")</f>
        <v/>
      </c>
      <c r="EB333" s="81" t="str">
        <f>IF(AND(申込書!$C$106&lt;&gt;"▼プルダウンより選択してください",申込書!$C$106&lt;&gt;"",$G333&lt;&gt;""),申込書!$M$106,"")</f>
        <v/>
      </c>
      <c r="EC333" s="81" t="str">
        <f>IF($EA$3&lt;&gt;"コンテンツなし",IF(AND(申込書!$AH$4="GIGAスクールパック",SUM($P333,$R333)&lt;&gt;0),SUM($P333,$R333),IF(AND(申込書!$AH$4="SKY安心GIGAタブレット",SUM($T333,$V333)&lt;&gt;0),SUM($T333,$V333),"")),"")</f>
        <v/>
      </c>
      <c r="ED333" s="81" t="str">
        <f>IF($EA$3&lt;&gt;"コンテンツなし",IF(AND(申込書!$AH$4="GIGAスクールパック",SUM($Q333,$S333)&lt;&gt;0),SUM($Q333,$S333),IF(AND(申込書!$AH$4="SKY安心GIGAタブレット",SUM($U333,$W333)&lt;&gt;0),SUM($U333,$W333),"")),"")</f>
        <v/>
      </c>
      <c r="EE333" s="157"/>
      <c r="EF333" s="82"/>
      <c r="EG333" s="80" t="str">
        <f>IF(AND(申込書!$C$107&lt;&gt;"▼プルダウンより選択してください",申込書!$C$107&lt;&gt;"",申込書!$P$107&lt;&gt;"YYYY/MM/DD",$G333&lt;&gt;""),申込書!$P$107,"")</f>
        <v/>
      </c>
      <c r="EH333" s="81" t="str">
        <f>IF(AND(申込書!$C$107&lt;&gt;"▼プルダウンより選択してください",申込書!$C$107&lt;&gt;"",$G333&lt;&gt;""),申込書!$M$107,"")</f>
        <v/>
      </c>
      <c r="EI333" s="81" t="str">
        <f>IF($EG$3&lt;&gt;"コンテンツなし",IF(AND(申込書!$AH$4="GIGAスクールパック",SUM($P333,$R333)&lt;&gt;0),SUM($P333,$R333),IF(AND(申込書!$AH$4="SKY安心GIGAタブレット",SUM($T333,$V333)&lt;&gt;0),SUM($T333,$V333),"")),"")</f>
        <v/>
      </c>
      <c r="EJ333" s="81" t="str">
        <f>IF($EG$3&lt;&gt;"コンテンツなし",IF(AND(申込書!$AH$4="GIGAスクールパック",SUM($Q333,$S333)&lt;&gt;0),SUM($Q333,$S333),IF(AND(申込書!$AH$4="SKY安心GIGAタブレット",SUM($U333,$W333)&lt;&gt;0),SUM($U333,$W333),"")),"")</f>
        <v/>
      </c>
      <c r="EK333" s="157"/>
      <c r="EL333" s="82"/>
      <c r="EM333" s="80" t="str">
        <f>IF(AND(申込書!$C$108&lt;&gt;"▼プルダウンより選択してください",申込書!$C$108&lt;&gt;"",申込書!$P$108&lt;&gt;"YYYY/MM/DD",$G333&lt;&gt;""),申込書!$P$108,"")</f>
        <v/>
      </c>
      <c r="EN333" s="81" t="str">
        <f>IF(AND(申込書!$C$108&lt;&gt;"▼プルダウンより選択してください",申込書!$C$108&lt;&gt;"",$G333&lt;&gt;""),申込書!$M$108,"")</f>
        <v/>
      </c>
      <c r="EO333" s="81" t="str">
        <f>IF($EM$3&lt;&gt;"コンテンツなし",IF(AND(申込書!$AH$4="GIGAスクールパック",SUM($P333,$R333)&lt;&gt;0),SUM($P333,$R333),IF(AND(申込書!$AH$4="SKY安心GIGAタブレット",SUM($T333,$V333)&lt;&gt;0),SUM($T333,$V333),"")),"")</f>
        <v/>
      </c>
      <c r="EP333" s="81" t="str">
        <f>IF($EM$3&lt;&gt;"コンテンツなし",IF(AND(申込書!$AH$4="GIGAスクールパック",SUM($Q333,$S333)&lt;&gt;0),SUM($Q333,$S333),IF(AND(申込書!$AH$4="SKY安心GIGAタブレット",SUM($U333,$W333)&lt;&gt;0),SUM($U333,$W333),"")),"")</f>
        <v/>
      </c>
      <c r="EQ333" s="157"/>
      <c r="ER333" s="82"/>
      <c r="ES333" s="80" t="str">
        <f>IF(AND(申込書!$C$109&lt;&gt;"▼プルダウンより選択してください",申込書!$C$109&lt;&gt;"",申込書!$P$109&lt;&gt;"YYYY/MM/DD",$G333&lt;&gt;""),申込書!$P$109,"")</f>
        <v/>
      </c>
      <c r="ET333" s="81" t="str">
        <f>IF(AND(申込書!$C$109&lt;&gt;"▼プルダウンより選択してください",申込書!$C$109&lt;&gt;"",$G333&lt;&gt;""),申込書!$M$109,"")</f>
        <v/>
      </c>
      <c r="EU333" s="81" t="str">
        <f>IF($ES$3&lt;&gt;"コンテンツなし",IF(AND(申込書!$AH$4="GIGAスクールパック",SUM($P333,$R333)&lt;&gt;0),SUM($P333,$R333),IF(AND(申込書!$AH$4="SKY安心GIGAタブレット",SUM($T333,$V333)&lt;&gt;0),SUM($T333,$V333),"")),"")</f>
        <v/>
      </c>
      <c r="EV333" s="81" t="str">
        <f>IF($ES$3&lt;&gt;"コンテンツなし",IF(AND(申込書!$AH$4="GIGAスクールパック",SUM($Q333,$S333)&lt;&gt;0),SUM($Q333,$S333),IF(AND(申込書!$AH$4="SKY安心GIGAタブレット",SUM($U333,$W333)&lt;&gt;0),SUM($U333,$W333),"")),"")</f>
        <v/>
      </c>
      <c r="EW333" s="157"/>
      <c r="EX333" s="82"/>
      <c r="EY333" s="80" t="str">
        <f>IF(AND(申込書!$C$110&lt;&gt;"▼プルダウンより選択してください",申込書!$C$110&lt;&gt;"",申込書!$P$110&lt;&gt;"YYYY/MM/DD",$G333&lt;&gt;""),申込書!$P$110,"")</f>
        <v/>
      </c>
      <c r="EZ333" s="81" t="str">
        <f>IF(AND(申込書!$C$110&lt;&gt;"▼プルダウンより選択してください",申込書!$C$110&lt;&gt;"",$G333&lt;&gt;""),申込書!$M$110,"")</f>
        <v/>
      </c>
      <c r="FA333" s="81" t="str">
        <f>IF($EY$3&lt;&gt;"コンテンツなし",IF(AND(申込書!$AH$4="GIGAスクールパック",SUM($P333,$R333)&lt;&gt;0),SUM($P333,$R333),IF(AND(申込書!$AH$4="SKY安心GIGAタブレット",SUM($T333,$V333)&lt;&gt;0),SUM($T333,$V333),"")),"")</f>
        <v/>
      </c>
      <c r="FB333" s="81" t="str">
        <f>IF($EY$3&lt;&gt;"コンテンツなし",IF(AND(申込書!$AH$4="GIGAスクールパック",SUM($Q333,$S333)&lt;&gt;0),SUM($Q333,$S333),IF(AND(申込書!$AH$4="SKY安心GIGAタブレット",SUM($U333,$W333)&lt;&gt;0),SUM($U333,$W333),"")),"")</f>
        <v/>
      </c>
      <c r="FC333" s="157"/>
      <c r="FD333" s="82"/>
      <c r="FE333" s="80" t="str">
        <f>IF(AND(申込書!$C$111&lt;&gt;"▼プルダウンより選択してください",申込書!$C$111&lt;&gt;"",申込書!$P$111&lt;&gt;"YYYY/MM/DD",$G333&lt;&gt;""),申込書!$P$111,"")</f>
        <v/>
      </c>
      <c r="FF333" s="81" t="str">
        <f>IF(AND(申込書!$C$111&lt;&gt;"▼プルダウンより選択してください",申込書!$C$111&lt;&gt;"",$G333&lt;&gt;""),申込書!$M$111,"")</f>
        <v/>
      </c>
      <c r="FG333" s="81" t="str">
        <f>IF($FE$3&lt;&gt;"コンテンツなし",IF(AND(申込書!$AH$4="GIGAスクールパック",SUM($P333,$R333)&lt;&gt;0),SUM($P333,$R333),IF(AND(申込書!$AH$4="SKY安心GIGAタブレット",SUM($T333,$V333)&lt;&gt;0),SUM($T333,$V333),"")),"")</f>
        <v/>
      </c>
      <c r="FH333" s="81" t="str">
        <f>IF($FE$3&lt;&gt;"コンテンツなし",IF(AND(申込書!$AH$4="GIGAスクールパック",SUM($Q333,$S333)&lt;&gt;0),SUM($Q333,$S333),IF(AND(申込書!$AH$4="SKY安心GIGAタブレット",SUM($U333,$W333)&lt;&gt;0),SUM($U333,$W333),"")),"")</f>
        <v/>
      </c>
      <c r="FI333" s="157"/>
      <c r="FJ333" s="82"/>
      <c r="FK333" s="80" t="str">
        <f>IF(AND(申込書!$C$112&lt;&gt;"▼プルダウンより選択してください",申込書!$C$112&lt;&gt;"",申込書!$P$112&lt;&gt;"YYYY/MM/DD",$G333&lt;&gt;""),申込書!$P$112,"")</f>
        <v/>
      </c>
      <c r="FL333" s="81" t="str">
        <f>IF(AND(申込書!$C$112&lt;&gt;"▼プルダウンより選択してください",申込書!$C$112&lt;&gt;"",$G333&lt;&gt;""),申込書!$M$112,"")</f>
        <v/>
      </c>
      <c r="FM333" s="81" t="str">
        <f>IF($FK$3&lt;&gt;"コンテンツなし",IF(AND(申込書!$AH$4="GIGAスクールパック",SUM($P333,$R333)&lt;&gt;0),SUM($P333,$R333),IF(AND(申込書!$AH$4="SKY安心GIGAタブレット",SUM($T333,$V333)&lt;&gt;0),SUM($T333,$V333),"")),"")</f>
        <v/>
      </c>
      <c r="FN333" s="81" t="str">
        <f>IF($FK$3&lt;&gt;"コンテンツなし",IF(AND(申込書!$AH$4="GIGAスクールパック",SUM($Q333,$S333)&lt;&gt;0),SUM($Q333,$S333),IF(AND(申込書!$AH$4="SKY安心GIGAタブレット",SUM($U333,$W333)&lt;&gt;0),SUM($U333,$W333),"")),"")</f>
        <v/>
      </c>
      <c r="FO333" s="157"/>
      <c r="FP333" s="82"/>
      <c r="FQ333" s="80" t="str">
        <f>IF(AND(申込書!$C$113&lt;&gt;"▼プルダウンより選択してください",申込書!$C$113&lt;&gt;"",申込書!$P$113&lt;&gt;"YYYY/MM/DD",$G333&lt;&gt;""),申込書!$P$113,"")</f>
        <v/>
      </c>
      <c r="FR333" s="81" t="str">
        <f>IF(AND(申込書!$C$113&lt;&gt;"▼プルダウンより選択してください",申込書!$C$113&lt;&gt;"",$G333&lt;&gt;""),申込書!$M$113,"")</f>
        <v/>
      </c>
      <c r="FS333" s="81" t="str">
        <f>IF($FQ$3&lt;&gt;"コンテンツなし",IF(AND(申込書!$AH$4="GIGAスクールパック",SUM($P333,$R333)&lt;&gt;0),SUM($P333,$R333),IF(AND(申込書!$AH$4="SKY安心GIGAタブレット",SUM($T333,$V333)&lt;&gt;0),SUM($T333,$V333),"")),"")</f>
        <v/>
      </c>
      <c r="FT333" s="81" t="str">
        <f>IF($FQ$3&lt;&gt;"コンテンツなし",IF(AND(申込書!$AH$4="GIGAスクールパック",SUM($Q333,$S333)&lt;&gt;0),SUM($Q333,$S333),IF(AND(申込書!$AH$4="SKY安心GIGAタブレット",SUM($U333,$W333)&lt;&gt;0),SUM($U333,$W333),"")),"")</f>
        <v/>
      </c>
      <c r="FU333" s="157"/>
      <c r="FV333" s="82"/>
      <c r="FW333" s="80" t="str">
        <f>IF(AND(申込書!$C$114&lt;&gt;"▼プルダウンより選択してください",申込書!$C$114&lt;&gt;"",申込書!$P$114&lt;&gt;"YYYY/MM/DD",$G333&lt;&gt;""),申込書!$P$114,"")</f>
        <v/>
      </c>
      <c r="FX333" s="81" t="str">
        <f>IF(AND(申込書!$C$114&lt;&gt;"▼プルダウンより選択してください",申込書!$C$114&lt;&gt;"",$G333&lt;&gt;""),申込書!$M$114,"")</f>
        <v/>
      </c>
      <c r="FY333" s="81" t="str">
        <f>IF($FW$3&lt;&gt;"コンテンツなし",IF(AND(申込書!$AH$4="GIGAスクールパック",SUM($P333,$R333)&lt;&gt;0),SUM($P333,$R333),IF(AND(申込書!$AH$4="SKY安心GIGAタブレット",SUM($T333,$V333)&lt;&gt;0),SUM($T333,$V333),"")),"")</f>
        <v/>
      </c>
      <c r="FZ333" s="81" t="str">
        <f>IF($FW$3&lt;&gt;"コンテンツなし",IF(AND(申込書!$AH$4="GIGAスクールパック",SUM($Q333,$S333)&lt;&gt;0),SUM($Q333,$S333),IF(AND(申込書!$AH$4="SKY安心GIGAタブレット",SUM($U333,$W333)&lt;&gt;0),SUM($U333,$W333),"")),"")</f>
        <v/>
      </c>
      <c r="GA333" s="157"/>
      <c r="GB333" s="82"/>
      <c r="GC333" s="80" t="str">
        <f>IF(AND(申込書!$C$115&lt;&gt;"▼プルダウンより選択してください",申込書!$C$115&lt;&gt;"",申込書!$P$115&lt;&gt;"YYYY/MM/DD",$G333&lt;&gt;""),申込書!$P$115,"")</f>
        <v/>
      </c>
      <c r="GD333" s="81" t="str">
        <f>IF(AND(申込書!$C$115&lt;&gt;"▼プルダウンより選択してください",申込書!$C$115&lt;&gt;"",$G333&lt;&gt;""),申込書!$M$115,"")</f>
        <v/>
      </c>
      <c r="GE333" s="81" t="str">
        <f>IF($GC$3&lt;&gt;"コンテンツなし",IF(AND(申込書!$AH$4="GIGAスクールパック",SUM($P333,$R333)&lt;&gt;0),SUM($P333,$R333),IF(AND(申込書!$AH$4="SKY安心GIGAタブレット",SUM($T333,$V333)&lt;&gt;0),SUM($T333,$V333),"")),"")</f>
        <v/>
      </c>
      <c r="GF333" s="81" t="str">
        <f>IF($GC$3&lt;&gt;"コンテンツなし",IF(AND(申込書!$AH$4="GIGAスクールパック",SUM($Q333,$S333)&lt;&gt;0),SUM($Q333,$S333),IF(AND(申込書!$AH$4="SKY安心GIGAタブレット",SUM($U333,$W333)&lt;&gt;0),SUM($U333,$W333),"")),"")</f>
        <v/>
      </c>
      <c r="GG333" s="157"/>
      <c r="GH333" s="82"/>
      <c r="GI333" s="80" t="str">
        <f>IF(AND(申込書!$C$116&lt;&gt;"▼プルダウンより選択してください",申込書!$C$116&lt;&gt;"",申込書!$P$116&lt;&gt;"YYYY/MM/DD",$G333&lt;&gt;""),申込書!$P$116,"")</f>
        <v/>
      </c>
      <c r="GJ333" s="81" t="str">
        <f>IF(AND(申込書!$C$116&lt;&gt;"▼プルダウンより選択してください",申込書!$C$116&lt;&gt;"",$G333&lt;&gt;""),申込書!$M$116,"")</f>
        <v/>
      </c>
      <c r="GK333" s="81" t="str">
        <f>IF($GI$3&lt;&gt;"コンテンツなし",IF(AND(申込書!$AH$4="GIGAスクールパック",SUM($P333,$R333)&lt;&gt;0),SUM($P333,$R333),IF(AND(申込書!$AH$4="SKY安心GIGAタブレット",SUM($T333,$V333)&lt;&gt;0),SUM($T333,$V333),"")),"")</f>
        <v/>
      </c>
      <c r="GL333" s="81" t="str">
        <f>IF($GI$3&lt;&gt;"コンテンツなし",IF(AND(申込書!$AH$4="GIGAスクールパック",SUM($Q333,$S333)&lt;&gt;0),SUM($Q333,$S333),IF(AND(申込書!$AH$4="SKY安心GIGAタブレット",SUM($U333,$W333)&lt;&gt;0),SUM($U333,$W333),"")),"")</f>
        <v/>
      </c>
      <c r="GM333" s="157"/>
      <c r="GN333" s="82"/>
      <c r="GO333" s="80" t="str">
        <f>IF(AND(申込書!$C$117&lt;&gt;"▼プルダウンより選択してください",申込書!$C$117&lt;&gt;"",申込書!$P$117&lt;&gt;"YYYY/MM/DD",$G333&lt;&gt;""),申込書!$P$117,"")</f>
        <v/>
      </c>
      <c r="GP333" s="81" t="str">
        <f>IF(AND(申込書!$C$117&lt;&gt;"▼プルダウンより選択してください",申込書!$C$117&lt;&gt;"",$G333&lt;&gt;""),申込書!$M$117,"")</f>
        <v/>
      </c>
      <c r="GQ333" s="81" t="str">
        <f>IF($GO$3&lt;&gt;"コンテンツなし",IF(AND(申込書!$AH$4="GIGAスクールパック",SUM($P333,$R333)&lt;&gt;0),SUM($P333,$R333),IF(AND(申込書!$AH$4="SKY安心GIGAタブレット",SUM($T333,$V333)&lt;&gt;0),SUM($T333,$V333),"")),"")</f>
        <v/>
      </c>
      <c r="GR333" s="81" t="str">
        <f>IF($GO$3&lt;&gt;"コンテンツなし",IF(AND(申込書!$AH$4="GIGAスクールパック",SUM($Q333,$S333)&lt;&gt;0),SUM($Q333,$S333),IF(AND(申込書!$AH$4="SKY安心GIGAタブレット",SUM($U333,$W333)&lt;&gt;0),SUM($U333,$W333),"")),"")</f>
        <v/>
      </c>
      <c r="GS333" s="157"/>
      <c r="GT333" s="82"/>
      <c r="GU333" s="80" t="str">
        <f>IF(AND(申込書!$C$118&lt;&gt;"▼プルダウンより選択してください",申込書!$C$118&lt;&gt;"",申込書!$P$118&lt;&gt;"YYYY/MM/DD",$G333&lt;&gt;""),申込書!$P$118,"")</f>
        <v/>
      </c>
      <c r="GV333" s="81" t="str">
        <f>IF(AND(申込書!$C$118&lt;&gt;"▼プルダウンより選択してください",申込書!$C$118&lt;&gt;"",$G333&lt;&gt;""),申込書!$M$118,"")</f>
        <v/>
      </c>
      <c r="GW333" s="81" t="str">
        <f>IF($GU$3&lt;&gt;"コンテンツなし",IF(AND(申込書!$AH$4="GIGAスクールパック",SUM($P333,$R333)&lt;&gt;0),SUM($P333,$R333),IF(AND(申込書!$AH$4="SKY安心GIGAタブレット",SUM($T333,$V333)&lt;&gt;0),SUM($T333,$V333),"")),"")</f>
        <v/>
      </c>
      <c r="GX333" s="81" t="str">
        <f>IF($GU$3&lt;&gt;"コンテンツなし",IF(AND(申込書!$AH$4="GIGAスクールパック",SUM($Q333,$S333)&lt;&gt;0),SUM($Q333,$S333),IF(AND(申込書!$AH$4="SKY安心GIGAタブレット",SUM($U333,$W333)&lt;&gt;0),SUM($U333,$W333),"")),"")</f>
        <v/>
      </c>
      <c r="GY333" s="157"/>
      <c r="GZ333" s="82"/>
      <c r="HA333" s="80" t="str">
        <f>IF(AND(申込書!$C$119&lt;&gt;"▼プルダウンより選択してください",申込書!$C$119&lt;&gt;"",申込書!$P$119&lt;&gt;"YYYY/MM/DD",$G333&lt;&gt;""),申込書!$P$119,"")</f>
        <v/>
      </c>
      <c r="HB333" s="81" t="str">
        <f>IF(AND(申込書!$C$119&lt;&gt;"▼プルダウンより選択してください",申込書!$C$119&lt;&gt;"",$G333&lt;&gt;""),申込書!$M$119,"")</f>
        <v/>
      </c>
      <c r="HC333" s="81" t="str">
        <f>IF($HA$3&lt;&gt;"コンテンツなし",IF(AND(申込書!$AH$4="GIGAスクールパック",SUM($P333,$R333)&lt;&gt;0),SUM($P333,$R333),IF(AND(申込書!$AH$4="SKY安心GIGAタブレット",SUM($T333,$V333)&lt;&gt;0),SUM($T333,$V333),"")),"")</f>
        <v/>
      </c>
      <c r="HD333" s="81" t="str">
        <f>IF($HA$3&lt;&gt;"コンテンツなし",IF(AND(申込書!$AH$4="GIGAスクールパック",SUM($Q333,$S333)&lt;&gt;0),SUM($Q333,$S333),IF(AND(申込書!$AH$4="SKY安心GIGAタブレット",SUM($U333,$W333)&lt;&gt;0),SUM($U333,$W333),"")),"")</f>
        <v/>
      </c>
      <c r="HE333" s="157"/>
      <c r="HF333" s="82"/>
      <c r="HG333" s="83"/>
    </row>
    <row r="334" spans="2:215" ht="26.85" customHeight="1">
      <c r="B334" s="62">
        <f t="shared" si="4"/>
        <v>329</v>
      </c>
      <c r="C334" s="63"/>
      <c r="D334" s="64"/>
      <c r="E334" s="207"/>
      <c r="F334" s="65"/>
      <c r="G334" s="66"/>
      <c r="H334" s="67"/>
      <c r="I334" s="68"/>
      <c r="J334" s="69"/>
      <c r="K334" s="70"/>
      <c r="L334" s="71"/>
      <c r="M334" s="72"/>
      <c r="N334" s="73"/>
      <c r="O334" s="74"/>
      <c r="P334" s="179"/>
      <c r="Q334" s="180"/>
      <c r="R334" s="180"/>
      <c r="S334" s="181"/>
      <c r="T334" s="179"/>
      <c r="U334" s="180"/>
      <c r="V334" s="182"/>
      <c r="W334" s="181"/>
      <c r="X334" s="75"/>
      <c r="Y334" s="76"/>
      <c r="Z334" s="77"/>
      <c r="AA334" s="78"/>
      <c r="AB334" s="79"/>
      <c r="AC334" s="79"/>
      <c r="AD334" s="79"/>
      <c r="AE334" s="77"/>
      <c r="AF334" s="139"/>
      <c r="AG334" s="139"/>
      <c r="AH334" s="139"/>
      <c r="AI334" s="80" t="str">
        <f>IF(AND(申込書!$C$90&lt;&gt;"▼プルダウンより選択してください",申込書!$C$90&lt;&gt;"",申込書!$P$90&lt;&gt;"YYYY/MM/DD",$G334&lt;&gt;""),申込書!$P$90,"")</f>
        <v/>
      </c>
      <c r="AJ334" s="81" t="str">
        <f>IF(AND(申込書!$C$90&lt;&gt;"▼プルダウンより選択してください",申込書!$C$90&lt;&gt;"",$G334&lt;&gt;""),申込書!$M$90,"")</f>
        <v/>
      </c>
      <c r="AK334" s="81" t="str">
        <f>IF($AI$3&lt;&gt;"コンテンツなし",IF(AND(申込書!$AH$4="GIGAスクールパック",SUM($P334,$R334)&lt;&gt;0),SUM($P334,$R334),IF(AND(申込書!$AH$4="SKY安心GIGAタブレット",SUM($T334,$V334)&lt;&gt;0),SUM($T334,$V334),"")),"")</f>
        <v/>
      </c>
      <c r="AL334" s="81" t="str">
        <f>IF($AI$3&lt;&gt;"コンテンツなし",IF(AND(申込書!$AH$4="GIGAスクールパック",SUM($Q334,$S334)&lt;&gt;0),SUM($Q334,$S334),IF(AND(申込書!$AH$4="SKY安心GIGAタブレット",SUM($U334,$W334)&lt;&gt;0),SUM($U334,$W334),"")),"")</f>
        <v/>
      </c>
      <c r="AM334" s="157"/>
      <c r="AN334" s="82"/>
      <c r="AO334" s="80" t="str">
        <f>IF(AND(申込書!$C$91&lt;&gt;"▼プルダウンより選択してください",申込書!$C$91&lt;&gt;"",申込書!$P$91&lt;&gt;"YYYY/MM/DD",$G334&lt;&gt;""),申込書!$P$91,"")</f>
        <v/>
      </c>
      <c r="AP334" s="81" t="str">
        <f>IF(AND(申込書!$C$91&lt;&gt;"▼プルダウンより選択してください",申込書!$C$91&lt;&gt;"",$G334&lt;&gt;""),申込書!$M$91,"")</f>
        <v/>
      </c>
      <c r="AQ334" s="81" t="str">
        <f>IF($AO$3&lt;&gt;"コンテンツなし",IF(AND(申込書!$AH$4="GIGAスクールパック",SUM($P334,$R334)&lt;&gt;0),SUM($P334,$R334),IF(AND(申込書!$AH$4="SKY安心GIGAタブレット",SUM($T334,$V334)&lt;&gt;0),SUM($T334,$V334),"")),"")</f>
        <v/>
      </c>
      <c r="AR334" s="81" t="str">
        <f>IF($AO$3&lt;&gt;"コンテンツなし",IF(AND(申込書!$AH$4="GIGAスクールパック",SUM($Q334,$S334)&lt;&gt;0),SUM($Q334,$S334),IF(AND(申込書!$AH$4="SKY安心GIGAタブレット",SUM($U334,$W334)&lt;&gt;0),SUM($U334,$W334),"")),"")</f>
        <v/>
      </c>
      <c r="AS334" s="157"/>
      <c r="AT334" s="82"/>
      <c r="AU334" s="80" t="str">
        <f>IF(AND(申込書!$C$92&lt;&gt;"▼プルダウンより選択してください",申込書!$C$92&lt;&gt;"",申込書!$P$92&lt;&gt;"YYYY/MM/DD",$G334&lt;&gt;""),申込書!$P$92,"")</f>
        <v/>
      </c>
      <c r="AV334" s="81" t="str">
        <f>IF(AND(申込書!$C$92&lt;&gt;"▼プルダウンより選択してください",申込書!$C$92&lt;&gt;"",$G334&lt;&gt;""),申込書!$M$92,"")</f>
        <v/>
      </c>
      <c r="AW334" s="81" t="str">
        <f>IF($AU$3&lt;&gt;"コンテンツなし",IF(AND(申込書!$AH$4="GIGAスクールパック",SUM($P334,$R334)&lt;&gt;0),SUM($P334,$R334),IF(AND(申込書!$AH$4="SKY安心GIGAタブレット",SUM($T334,$V334)&lt;&gt;0),SUM($T334,$V334),"")),"")</f>
        <v/>
      </c>
      <c r="AX334" s="81" t="str">
        <f>IF($AU$3&lt;&gt;"コンテンツなし",IF(AND(申込書!$AH$4="GIGAスクールパック",SUM($Q334,$S334)&lt;&gt;0),SUM($Q334,$S334),IF(AND(申込書!$AH$4="SKY安心GIGAタブレット",SUM($U334,$W334)&lt;&gt;0),SUM($U334,$W334),"")),"")</f>
        <v/>
      </c>
      <c r="AY334" s="157"/>
      <c r="AZ334" s="82"/>
      <c r="BA334" s="80" t="str">
        <f>IF(AND(申込書!$C$93&lt;&gt;"▼プルダウンより選択してください",申込書!$C$93&lt;&gt;"",申込書!$P$93&lt;&gt;"YYYY/MM/DD",$G334&lt;&gt;""),申込書!$P$93,"")</f>
        <v/>
      </c>
      <c r="BB334" s="81" t="str">
        <f>IF(AND(申込書!$C$93&lt;&gt;"▼プルダウンより選択してください",申込書!$C$93&lt;&gt;"",申込書!$M$93&gt;=1,$G334&lt;&gt;""),申込書!$M$93,"")</f>
        <v/>
      </c>
      <c r="BC334" s="81" t="str">
        <f>IF($BA$3&lt;&gt;"コンテンツなし",IF(AND(申込書!$AH$4="GIGAスクールパック",SUM($P334,$R334)&lt;&gt;0),SUM($P334,$R334),IF(AND(申込書!$AH$4="SKY安心GIGAタブレット",SUM($T334,$V334)&lt;&gt;0),SUM($T334,$V334),"")),"")</f>
        <v/>
      </c>
      <c r="BD334" s="81" t="str">
        <f>IF($BA$3&lt;&gt;"コンテンツなし",IF(AND(申込書!$AH$4="GIGAスクールパック",SUM($Q334,$S334)&lt;&gt;0),SUM($Q334,$S334),IF(AND(申込書!$AH$4="SKY安心GIGAタブレット",SUM($U334,$W334)&lt;&gt;0),SUM($U334,$W334),"")),"")</f>
        <v/>
      </c>
      <c r="BE334" s="157"/>
      <c r="BF334" s="82"/>
      <c r="BG334" s="80" t="str">
        <f>IF(AND(申込書!$C$94&lt;&gt;"▼プルダウンより選択してください",申込書!$C$94&lt;&gt;"",申込書!$P$94&lt;&gt;"YYYY/MM/DD",$G334&lt;&gt;""),申込書!$P$94,"")</f>
        <v/>
      </c>
      <c r="BH334" s="81" t="str">
        <f>IF(AND(申込書!$C$94&lt;&gt;"▼プルダウンより選択してください",申込書!$C$94&lt;&gt;"",$G334&lt;&gt;""),申込書!$M$94,"")</f>
        <v/>
      </c>
      <c r="BI334" s="81" t="str">
        <f>IF($BG$3&lt;&gt;"コンテンツなし",IF(AND(申込書!$AH$4="GIGAスクールパック",SUM($P334,$R334)&lt;&gt;0),SUM($P334,$R334),IF(AND(申込書!$AH$4="SKY安心GIGAタブレット",SUM($T334,$V334)&lt;&gt;0),SUM($T334,$V334),"")),"")</f>
        <v/>
      </c>
      <c r="BJ334" s="81" t="str">
        <f>IF($BG$3&lt;&gt;"コンテンツなし",IF(AND(申込書!$AH$4="GIGAスクールパック",SUM($Q334,$S334)&lt;&gt;0),SUM($Q334,$S334),IF(AND(申込書!$AH$4="SKY安心GIGAタブレット",SUM($U334,$W334)&lt;&gt;0),SUM($U334,$W334),"")),"")</f>
        <v/>
      </c>
      <c r="BK334" s="157"/>
      <c r="BL334" s="82"/>
      <c r="BM334" s="80" t="str">
        <f>IF(AND(申込書!$C$95&lt;&gt;"▼プルダウンより選択してください",申込書!$C$95&lt;&gt;"",申込書!$P$95&lt;&gt;"YYYY/MM/DD",$G334&lt;&gt;""),申込書!$P$95,"")</f>
        <v/>
      </c>
      <c r="BN334" s="81" t="str">
        <f>IF(AND(申込書!$C$95&lt;&gt;"▼プルダウンより選択してください",申込書!$C$95&lt;&gt;"",$G334&lt;&gt;""),申込書!$M$95,"")</f>
        <v/>
      </c>
      <c r="BO334" s="81" t="str">
        <f>IF($BM$3&lt;&gt;"コンテンツなし",IF(AND(申込書!$AH$4="GIGAスクールパック",SUM($P334,$R334)&lt;&gt;0),SUM($P334,$R334),IF(AND(申込書!$AH$4="SKY安心GIGAタブレット",SUM($T334,$V334)&lt;&gt;0),SUM($T334,$V334),"")),"")</f>
        <v/>
      </c>
      <c r="BP334" s="81" t="str">
        <f>IF($BM$3&lt;&gt;"コンテンツなし",IF(AND(申込書!$AH$4="GIGAスクールパック",SUM($Q334,$S334)&lt;&gt;0),SUM($Q334,$S334),IF(AND(申込書!$AH$4="SKY安心GIGAタブレット",SUM($U334,$W334)&lt;&gt;0),SUM($U334,$W334),"")),"")</f>
        <v/>
      </c>
      <c r="BQ334" s="157"/>
      <c r="BR334" s="82"/>
      <c r="BS334" s="80" t="str">
        <f>IF(AND(申込書!$C$96&lt;&gt;"▼プルダウンより選択してください",申込書!$C$96&lt;&gt;"",申込書!$P$96&lt;&gt;"YYYY/MM/DD",$G334&lt;&gt;""),申込書!$P$96,"")</f>
        <v/>
      </c>
      <c r="BT334" s="81" t="str">
        <f>IF(AND(申込書!$C$96&lt;&gt;"▼プルダウンより選択してください",申込書!$C$96&lt;&gt;"",$G334&lt;&gt;""),申込書!$M$96,"")</f>
        <v/>
      </c>
      <c r="BU334" s="81" t="str">
        <f>IF($BS$3&lt;&gt;"コンテンツなし",IF(AND(申込書!$AH$4="GIGAスクールパック",SUM($P334,$R334)&lt;&gt;0),SUM($P334,$R334),IF(AND(申込書!$AH$4="SKY安心GIGAタブレット",SUM($T334,$V334)&lt;&gt;0),SUM($T334,$V334),"")),"")</f>
        <v/>
      </c>
      <c r="BV334" s="81" t="str">
        <f>IF($BS$3&lt;&gt;"コンテンツなし",IF(AND(申込書!$AH$4="GIGAスクールパック",SUM($Q334,$S334)&lt;&gt;0),SUM($Q334,$S334),IF(AND(申込書!$AH$4="SKY安心GIGAタブレット",SUM($U334,$W334)&lt;&gt;0),SUM($U334,$W334),"")),"")</f>
        <v/>
      </c>
      <c r="BW334" s="157"/>
      <c r="BX334" s="82"/>
      <c r="BY334" s="80" t="str">
        <f>IF(AND(申込書!$C$97&lt;&gt;"▼プルダウンより選択してください",申込書!$C$97&lt;&gt;"",申込書!$P$97&lt;&gt;"YYYY/MM/DD",$G334&lt;&gt;""),申込書!$P$97,"")</f>
        <v/>
      </c>
      <c r="BZ334" s="81" t="str">
        <f>IF(AND(申込書!$C$97&lt;&gt;"▼プルダウンより選択してください",申込書!$C$97&lt;&gt;"",$G334&lt;&gt;""),申込書!$M$97,"")</f>
        <v/>
      </c>
      <c r="CA334" s="81" t="str">
        <f>IF($BY$3&lt;&gt;"コンテンツなし",IF(AND(申込書!$AH$4="GIGAスクールパック",SUM($P334,$R334)&lt;&gt;0),SUM($P334,$R334),IF(AND(申込書!$AH$4="SKY安心GIGAタブレット",SUM($T334,$V334)&lt;&gt;0),SUM($T334,$V334),"")),"")</f>
        <v/>
      </c>
      <c r="CB334" s="81" t="str">
        <f>IF($BY$3&lt;&gt;"コンテンツなし",IF(AND(申込書!$AH$4="GIGAスクールパック",SUM($Q334,$S334)&lt;&gt;0),SUM($Q334,$S334),IF(AND(申込書!$AH$4="SKY安心GIGAタブレット",SUM($U334,$W334)&lt;&gt;0),SUM($U334,$W334),"")),"")</f>
        <v/>
      </c>
      <c r="CC334" s="157"/>
      <c r="CD334" s="82"/>
      <c r="CE334" s="80" t="str">
        <f>IF(AND(申込書!$C$98&lt;&gt;"▼プルダウンより選択してください",申込書!$C$98&lt;&gt;"",申込書!$P$98&lt;&gt;"YYYY/MM/DD",$G334&lt;&gt;""),申込書!$P$98,"")</f>
        <v/>
      </c>
      <c r="CF334" s="81" t="str">
        <f>IF(AND(申込書!$C$98&lt;&gt;"▼プルダウンより選択してください",申込書!$C$98&lt;&gt;"",$G334&lt;&gt;""),申込書!$M$98,"")</f>
        <v/>
      </c>
      <c r="CG334" s="81" t="str">
        <f>IF($CE$3&lt;&gt;"コンテンツなし",IF(AND(申込書!$AH$4="GIGAスクールパック",SUM($P334,$R334)&lt;&gt;0),SUM($P334,$R334),IF(AND(申込書!$AH$4="SKY安心GIGAタブレット",SUM($T334,$V334)&lt;&gt;0),SUM($T334,$V334),"")),"")</f>
        <v/>
      </c>
      <c r="CH334" s="81" t="str">
        <f>IF($CE$3&lt;&gt;"コンテンツなし",IF(AND(申込書!$AH$4="GIGAスクールパック",SUM($Q334,$S334)&lt;&gt;0),SUM($Q334,$S334),IF(AND(申込書!$AH$4="SKY安心GIGAタブレット",SUM($U334,$W334)&lt;&gt;0),SUM($U334,$W334),"")),"")</f>
        <v/>
      </c>
      <c r="CI334" s="157"/>
      <c r="CJ334" s="82"/>
      <c r="CK334" s="80" t="str">
        <f>IF(AND(申込書!$C$99&lt;&gt;"▼プルダウンより選択してください",申込書!$C$99&lt;&gt;"",申込書!$P$99&lt;&gt;"YYYY/MM/DD",$G334&lt;&gt;""),申込書!$P$99,"")</f>
        <v/>
      </c>
      <c r="CL334" s="81" t="str">
        <f>IF(AND(申込書!$C$99&lt;&gt;"▼プルダウンより選択してください",申込書!$C$99&lt;&gt;"",$G334&lt;&gt;""),申込書!$M$99,"")</f>
        <v/>
      </c>
      <c r="CM334" s="81" t="str">
        <f>IF($CK$3&lt;&gt;"コンテンツなし",IF(AND(申込書!$AH$4="GIGAスクールパック",SUM($P334,$R334)&lt;&gt;0),SUM($P334,$R334),IF(AND(申込書!$AH$4="SKY安心GIGAタブレット",SUM($T334,$V334)&lt;&gt;0),SUM($T334,$V334),"")),"")</f>
        <v/>
      </c>
      <c r="CN334" s="81" t="str">
        <f>IF($CK$3&lt;&gt;"コンテンツなし",IF(AND(申込書!$AH$4="GIGAスクールパック",SUM($Q334,$S334)&lt;&gt;0),SUM($Q334,$S334),IF(AND(申込書!$AH$4="SKY安心GIGAタブレット",SUM($U334,$W334)&lt;&gt;0),SUM($U334,$W334),"")),"")</f>
        <v/>
      </c>
      <c r="CO334" s="157"/>
      <c r="CP334" s="82"/>
      <c r="CQ334" s="80" t="str">
        <f>IF(AND(申込書!$C$100&lt;&gt;"▼プルダウンより選択してください",申込書!$C$100&lt;&gt;"",申込書!$P$100&lt;&gt;"YYYY/MM/DD",$G334&lt;&gt;""),申込書!$P$100,"")</f>
        <v/>
      </c>
      <c r="CR334" s="81" t="str">
        <f>IF(AND(申込書!$C$100&lt;&gt;"▼プルダウンより選択してください",申込書!$C$100&lt;&gt;"",$G334&lt;&gt;""),申込書!$M$100,"")</f>
        <v/>
      </c>
      <c r="CS334" s="81" t="str">
        <f>IF($CQ$3&lt;&gt;"コンテンツなし",IF(AND(申込書!$AH$4="GIGAスクールパック",SUM($P334,$R334)&lt;&gt;0),SUM($P334,$R334),IF(AND(申込書!$AH$4="SKY安心GIGAタブレット",SUM($T334,$V334)&lt;&gt;0),SUM($T334,$V334),"")),"")</f>
        <v/>
      </c>
      <c r="CT334" s="81" t="str">
        <f>IF($CQ$3&lt;&gt;"コンテンツなし",IF(AND(申込書!$AH$4="GIGAスクールパック",SUM($Q334,$S334)&lt;&gt;0),SUM($Q334,$S334),IF(AND(申込書!$AH$4="SKY安心GIGAタブレット",SUM($U334,$W334)&lt;&gt;0),SUM($U334,$W334),"")),"")</f>
        <v/>
      </c>
      <c r="CU334" s="81"/>
      <c r="CV334" s="82"/>
      <c r="CW334" s="80" t="str">
        <f>IF(AND(申込書!$C$101&lt;&gt;"▼プルダウンより選択してください",申込書!$C$101&lt;&gt;"",申込書!$P$101&lt;&gt;"YYYY/MM/DD",$G334&lt;&gt;""),申込書!$P$101,"")</f>
        <v/>
      </c>
      <c r="CX334" s="81" t="str">
        <f>IF(AND(申込書!$C$101&lt;&gt;"▼プルダウンより選択してください",申込書!$C$101&lt;&gt;"",$G334&lt;&gt;""),申込書!$M$101,"")</f>
        <v/>
      </c>
      <c r="CY334" s="81" t="str">
        <f>IF($CW$3&lt;&gt;"コンテンツなし",IF(AND(申込書!$AH$4="GIGAスクールパック",SUM($P334,$R334)&lt;&gt;0),SUM($P334,$R334),IF(AND(申込書!$AH$4="SKY安心GIGAタブレット",SUM($T334,$V334)&lt;&gt;0),SUM($T334,$V334),"")),"")</f>
        <v/>
      </c>
      <c r="CZ334" s="81" t="str">
        <f>IF($CW$3&lt;&gt;"コンテンツなし",IF(AND(申込書!$AH$4="GIGAスクールパック",SUM($Q334,$S334)&lt;&gt;0),SUM($Q334,$S334),IF(AND(申込書!$AH$4="SKY安心GIGAタブレット",SUM($U334,$W334)&lt;&gt;0),SUM($U334,$W334),"")),"")</f>
        <v/>
      </c>
      <c r="DA334" s="81"/>
      <c r="DB334" s="82"/>
      <c r="DC334" s="80" t="str">
        <f>IF(AND(申込書!$C$102&lt;&gt;"▼プルダウンより選択してください",申込書!$C$102&lt;&gt;"",申込書!$P$102&lt;&gt;"YYYY/MM/DD",$G334&lt;&gt;""),申込書!$P$102,"")</f>
        <v/>
      </c>
      <c r="DD334" s="81" t="str">
        <f>IF(AND(申込書!$C$102&lt;&gt;"▼プルダウンより選択してください",申込書!$C$102&lt;&gt;"",$G334&lt;&gt;""),申込書!$M$102,"")</f>
        <v/>
      </c>
      <c r="DE334" s="81" t="str">
        <f>IF($DC$3&lt;&gt;"コンテンツなし",IF(AND(申込書!$AH$4="GIGAスクールパック",SUM($P334,$R334)&lt;&gt;0),SUM($P334,$R334),IF(AND(申込書!$AH$4="SKY安心GIGAタブレット",SUM($T334,$V334)&lt;&gt;0),SUM($T334,$V334),"")),"")</f>
        <v/>
      </c>
      <c r="DF334" s="81" t="str">
        <f>IF($DC$3&lt;&gt;"コンテンツなし",IF(AND(申込書!$AH$4="GIGAスクールパック",SUM($Q334,$S334)&lt;&gt;0),SUM($Q334,$S334),IF(AND(申込書!$AH$4="SKY安心GIGAタブレット",SUM($U334,$W334)&lt;&gt;0),SUM($U334,$W334),"")),"")</f>
        <v/>
      </c>
      <c r="DG334" s="81"/>
      <c r="DH334" s="82"/>
      <c r="DI334" s="80" t="str">
        <f>IF(AND(申込書!$C$103&lt;&gt;"▼プルダウンより選択してください",申込書!$C$103&lt;&gt;"",申込書!$P$103&lt;&gt;"YYYY/MM/DD",$G334&lt;&gt;""),申込書!$P$103,"")</f>
        <v/>
      </c>
      <c r="DJ334" s="81" t="str">
        <f>IF(AND(申込書!$C$103&lt;&gt;"▼プルダウンより選択してください",申込書!$C$103&lt;&gt;"",$G334&lt;&gt;""),申込書!$M$103,"")</f>
        <v/>
      </c>
      <c r="DK334" s="81" t="str">
        <f>IF($DI$3&lt;&gt;"コンテンツなし",IF(AND(申込書!$AH$4="GIGAスクールパック",SUM($P334,$R334)&lt;&gt;0),SUM($P334,$R334),IF(AND(申込書!$AH$4="SKY安心GIGAタブレット",SUM($T334,$V334)&lt;&gt;0),SUM($T334,$V334),"")),"")</f>
        <v/>
      </c>
      <c r="DL334" s="81" t="str">
        <f>IF($DI$3&lt;&gt;"コンテンツなし",IF(AND(申込書!$AH$4="GIGAスクールパック",SUM($Q334,$S334)&lt;&gt;0),SUM($Q334,$S334),IF(AND(申込書!$AH$4="SKY安心GIGAタブレット",SUM($U334,$W334)&lt;&gt;0),SUM($U334,$W334),"")),"")</f>
        <v/>
      </c>
      <c r="DM334" s="81"/>
      <c r="DN334" s="82"/>
      <c r="DO334" s="80" t="str">
        <f>IF(AND(申込書!$C$104&lt;&gt;"▼プルダウンより選択してください",申込書!$C$104&lt;&gt;"",申込書!$P$104&lt;&gt;"YYYY/MM/DD",$G334&lt;&gt;""),申込書!$P$104,"")</f>
        <v/>
      </c>
      <c r="DP334" s="81" t="str">
        <f>IF(AND(申込書!$C$104&lt;&gt;"▼プルダウンより選択してください",申込書!$C$104&lt;&gt;"",$G334&lt;&gt;""),申込書!$M$104,"")</f>
        <v/>
      </c>
      <c r="DQ334" s="81" t="str">
        <f>IF($DO$3&lt;&gt;"コンテンツなし",IF(AND(申込書!$AH$4="GIGAスクールパック",SUM($P334,$R334)&lt;&gt;0),SUM($P334,$R334),IF(AND(申込書!$AH$4="SKY安心GIGAタブレット",SUM($T334,$V334)&lt;&gt;0),SUM($T334,$V334),"")),"")</f>
        <v/>
      </c>
      <c r="DR334" s="81" t="str">
        <f>IF($DO$3&lt;&gt;"コンテンツなし",IF(AND(申込書!$AH$4="GIGAスクールパック",SUM($Q334,$S334)&lt;&gt;0),SUM($Q334,$S334),IF(AND(申込書!$AH$4="SKY安心GIGAタブレット",SUM($U334,$W334)&lt;&gt;0),SUM($U334,$W334),"")),"")</f>
        <v/>
      </c>
      <c r="DS334" s="81"/>
      <c r="DT334" s="82"/>
      <c r="DU334" s="80" t="str">
        <f>IF(AND(申込書!$C$105&lt;&gt;"▼プルダウンより選択してください",申込書!$C$105&lt;&gt;"",申込書!$P$105&lt;&gt;"YYYY/MM/DD",$G334&lt;&gt;""),申込書!$P$105,"")</f>
        <v/>
      </c>
      <c r="DV334" s="81" t="str">
        <f>IF(AND(申込書!$C$105&lt;&gt;"▼プルダウンより選択してください",申込書!$C$105&lt;&gt;"",$G334&lt;&gt;""),申込書!$M$105,"")</f>
        <v/>
      </c>
      <c r="DW334" s="81" t="str">
        <f>IF($DU$3&lt;&gt;"コンテンツなし",IF(AND(申込書!$AH$4="GIGAスクールパック",SUM($P334,$R334)&lt;&gt;0),SUM($P334,$R334),IF(AND(申込書!$AH$4="SKY安心GIGAタブレット",SUM($T334,$V334)&lt;&gt;0),SUM($T334,$V334),"")),"")</f>
        <v/>
      </c>
      <c r="DX334" s="81" t="str">
        <f>IF($DU$3&lt;&gt;"コンテンツなし",IF(AND(申込書!$AH$4="GIGAスクールパック",SUM($Q334,$S334)&lt;&gt;0),SUM($Q334,$S334),IF(AND(申込書!$AH$4="SKY安心GIGAタブレット",SUM($U334,$W334)&lt;&gt;0),SUM($U334,$W334),"")),"")</f>
        <v/>
      </c>
      <c r="DY334" s="157"/>
      <c r="DZ334" s="82"/>
      <c r="EA334" s="80" t="str">
        <f>IF(AND(申込書!$C$106&lt;&gt;"▼プルダウンより選択してください",申込書!$C$106&lt;&gt;"",申込書!$P$106&lt;&gt;"YYYY/MM/DD",$G334&lt;&gt;""),申込書!$P$106,"")</f>
        <v/>
      </c>
      <c r="EB334" s="81" t="str">
        <f>IF(AND(申込書!$C$106&lt;&gt;"▼プルダウンより選択してください",申込書!$C$106&lt;&gt;"",$G334&lt;&gt;""),申込書!$M$106,"")</f>
        <v/>
      </c>
      <c r="EC334" s="81" t="str">
        <f>IF($EA$3&lt;&gt;"コンテンツなし",IF(AND(申込書!$AH$4="GIGAスクールパック",SUM($P334,$R334)&lt;&gt;0),SUM($P334,$R334),IF(AND(申込書!$AH$4="SKY安心GIGAタブレット",SUM($T334,$V334)&lt;&gt;0),SUM($T334,$V334),"")),"")</f>
        <v/>
      </c>
      <c r="ED334" s="81" t="str">
        <f>IF($EA$3&lt;&gt;"コンテンツなし",IF(AND(申込書!$AH$4="GIGAスクールパック",SUM($Q334,$S334)&lt;&gt;0),SUM($Q334,$S334),IF(AND(申込書!$AH$4="SKY安心GIGAタブレット",SUM($U334,$W334)&lt;&gt;0),SUM($U334,$W334),"")),"")</f>
        <v/>
      </c>
      <c r="EE334" s="157"/>
      <c r="EF334" s="82"/>
      <c r="EG334" s="80" t="str">
        <f>IF(AND(申込書!$C$107&lt;&gt;"▼プルダウンより選択してください",申込書!$C$107&lt;&gt;"",申込書!$P$107&lt;&gt;"YYYY/MM/DD",$G334&lt;&gt;""),申込書!$P$107,"")</f>
        <v/>
      </c>
      <c r="EH334" s="81" t="str">
        <f>IF(AND(申込書!$C$107&lt;&gt;"▼プルダウンより選択してください",申込書!$C$107&lt;&gt;"",$G334&lt;&gt;""),申込書!$M$107,"")</f>
        <v/>
      </c>
      <c r="EI334" s="81" t="str">
        <f>IF($EG$3&lt;&gt;"コンテンツなし",IF(AND(申込書!$AH$4="GIGAスクールパック",SUM($P334,$R334)&lt;&gt;0),SUM($P334,$R334),IF(AND(申込書!$AH$4="SKY安心GIGAタブレット",SUM($T334,$V334)&lt;&gt;0),SUM($T334,$V334),"")),"")</f>
        <v/>
      </c>
      <c r="EJ334" s="81" t="str">
        <f>IF($EG$3&lt;&gt;"コンテンツなし",IF(AND(申込書!$AH$4="GIGAスクールパック",SUM($Q334,$S334)&lt;&gt;0),SUM($Q334,$S334),IF(AND(申込書!$AH$4="SKY安心GIGAタブレット",SUM($U334,$W334)&lt;&gt;0),SUM($U334,$W334),"")),"")</f>
        <v/>
      </c>
      <c r="EK334" s="157"/>
      <c r="EL334" s="82"/>
      <c r="EM334" s="80" t="str">
        <f>IF(AND(申込書!$C$108&lt;&gt;"▼プルダウンより選択してください",申込書!$C$108&lt;&gt;"",申込書!$P$108&lt;&gt;"YYYY/MM/DD",$G334&lt;&gt;""),申込書!$P$108,"")</f>
        <v/>
      </c>
      <c r="EN334" s="81" t="str">
        <f>IF(AND(申込書!$C$108&lt;&gt;"▼プルダウンより選択してください",申込書!$C$108&lt;&gt;"",$G334&lt;&gt;""),申込書!$M$108,"")</f>
        <v/>
      </c>
      <c r="EO334" s="81" t="str">
        <f>IF($EM$3&lt;&gt;"コンテンツなし",IF(AND(申込書!$AH$4="GIGAスクールパック",SUM($P334,$R334)&lt;&gt;0),SUM($P334,$R334),IF(AND(申込書!$AH$4="SKY安心GIGAタブレット",SUM($T334,$V334)&lt;&gt;0),SUM($T334,$V334),"")),"")</f>
        <v/>
      </c>
      <c r="EP334" s="81" t="str">
        <f>IF($EM$3&lt;&gt;"コンテンツなし",IF(AND(申込書!$AH$4="GIGAスクールパック",SUM($Q334,$S334)&lt;&gt;0),SUM($Q334,$S334),IF(AND(申込書!$AH$4="SKY安心GIGAタブレット",SUM($U334,$W334)&lt;&gt;0),SUM($U334,$W334),"")),"")</f>
        <v/>
      </c>
      <c r="EQ334" s="157"/>
      <c r="ER334" s="82"/>
      <c r="ES334" s="80" t="str">
        <f>IF(AND(申込書!$C$109&lt;&gt;"▼プルダウンより選択してください",申込書!$C$109&lt;&gt;"",申込書!$P$109&lt;&gt;"YYYY/MM/DD",$G334&lt;&gt;""),申込書!$P$109,"")</f>
        <v/>
      </c>
      <c r="ET334" s="81" t="str">
        <f>IF(AND(申込書!$C$109&lt;&gt;"▼プルダウンより選択してください",申込書!$C$109&lt;&gt;"",$G334&lt;&gt;""),申込書!$M$109,"")</f>
        <v/>
      </c>
      <c r="EU334" s="81" t="str">
        <f>IF($ES$3&lt;&gt;"コンテンツなし",IF(AND(申込書!$AH$4="GIGAスクールパック",SUM($P334,$R334)&lt;&gt;0),SUM($P334,$R334),IF(AND(申込書!$AH$4="SKY安心GIGAタブレット",SUM($T334,$V334)&lt;&gt;0),SUM($T334,$V334),"")),"")</f>
        <v/>
      </c>
      <c r="EV334" s="81" t="str">
        <f>IF($ES$3&lt;&gt;"コンテンツなし",IF(AND(申込書!$AH$4="GIGAスクールパック",SUM($Q334,$S334)&lt;&gt;0),SUM($Q334,$S334),IF(AND(申込書!$AH$4="SKY安心GIGAタブレット",SUM($U334,$W334)&lt;&gt;0),SUM($U334,$W334),"")),"")</f>
        <v/>
      </c>
      <c r="EW334" s="157"/>
      <c r="EX334" s="82"/>
      <c r="EY334" s="80" t="str">
        <f>IF(AND(申込書!$C$110&lt;&gt;"▼プルダウンより選択してください",申込書!$C$110&lt;&gt;"",申込書!$P$110&lt;&gt;"YYYY/MM/DD",$G334&lt;&gt;""),申込書!$P$110,"")</f>
        <v/>
      </c>
      <c r="EZ334" s="81" t="str">
        <f>IF(AND(申込書!$C$110&lt;&gt;"▼プルダウンより選択してください",申込書!$C$110&lt;&gt;"",$G334&lt;&gt;""),申込書!$M$110,"")</f>
        <v/>
      </c>
      <c r="FA334" s="81" t="str">
        <f>IF($EY$3&lt;&gt;"コンテンツなし",IF(AND(申込書!$AH$4="GIGAスクールパック",SUM($P334,$R334)&lt;&gt;0),SUM($P334,$R334),IF(AND(申込書!$AH$4="SKY安心GIGAタブレット",SUM($T334,$V334)&lt;&gt;0),SUM($T334,$V334),"")),"")</f>
        <v/>
      </c>
      <c r="FB334" s="81" t="str">
        <f>IF($EY$3&lt;&gt;"コンテンツなし",IF(AND(申込書!$AH$4="GIGAスクールパック",SUM($Q334,$S334)&lt;&gt;0),SUM($Q334,$S334),IF(AND(申込書!$AH$4="SKY安心GIGAタブレット",SUM($U334,$W334)&lt;&gt;0),SUM($U334,$W334),"")),"")</f>
        <v/>
      </c>
      <c r="FC334" s="157"/>
      <c r="FD334" s="82"/>
      <c r="FE334" s="80" t="str">
        <f>IF(AND(申込書!$C$111&lt;&gt;"▼プルダウンより選択してください",申込書!$C$111&lt;&gt;"",申込書!$P$111&lt;&gt;"YYYY/MM/DD",$G334&lt;&gt;""),申込書!$P$111,"")</f>
        <v/>
      </c>
      <c r="FF334" s="81" t="str">
        <f>IF(AND(申込書!$C$111&lt;&gt;"▼プルダウンより選択してください",申込書!$C$111&lt;&gt;"",$G334&lt;&gt;""),申込書!$M$111,"")</f>
        <v/>
      </c>
      <c r="FG334" s="81" t="str">
        <f>IF($FE$3&lt;&gt;"コンテンツなし",IF(AND(申込書!$AH$4="GIGAスクールパック",SUM($P334,$R334)&lt;&gt;0),SUM($P334,$R334),IF(AND(申込書!$AH$4="SKY安心GIGAタブレット",SUM($T334,$V334)&lt;&gt;0),SUM($T334,$V334),"")),"")</f>
        <v/>
      </c>
      <c r="FH334" s="81" t="str">
        <f>IF($FE$3&lt;&gt;"コンテンツなし",IF(AND(申込書!$AH$4="GIGAスクールパック",SUM($Q334,$S334)&lt;&gt;0),SUM($Q334,$S334),IF(AND(申込書!$AH$4="SKY安心GIGAタブレット",SUM($U334,$W334)&lt;&gt;0),SUM($U334,$W334),"")),"")</f>
        <v/>
      </c>
      <c r="FI334" s="157"/>
      <c r="FJ334" s="82"/>
      <c r="FK334" s="80" t="str">
        <f>IF(AND(申込書!$C$112&lt;&gt;"▼プルダウンより選択してください",申込書!$C$112&lt;&gt;"",申込書!$P$112&lt;&gt;"YYYY/MM/DD",$G334&lt;&gt;""),申込書!$P$112,"")</f>
        <v/>
      </c>
      <c r="FL334" s="81" t="str">
        <f>IF(AND(申込書!$C$112&lt;&gt;"▼プルダウンより選択してください",申込書!$C$112&lt;&gt;"",$G334&lt;&gt;""),申込書!$M$112,"")</f>
        <v/>
      </c>
      <c r="FM334" s="81" t="str">
        <f>IF($FK$3&lt;&gt;"コンテンツなし",IF(AND(申込書!$AH$4="GIGAスクールパック",SUM($P334,$R334)&lt;&gt;0),SUM($P334,$R334),IF(AND(申込書!$AH$4="SKY安心GIGAタブレット",SUM($T334,$V334)&lt;&gt;0),SUM($T334,$V334),"")),"")</f>
        <v/>
      </c>
      <c r="FN334" s="81" t="str">
        <f>IF($FK$3&lt;&gt;"コンテンツなし",IF(AND(申込書!$AH$4="GIGAスクールパック",SUM($Q334,$S334)&lt;&gt;0),SUM($Q334,$S334),IF(AND(申込書!$AH$4="SKY安心GIGAタブレット",SUM($U334,$W334)&lt;&gt;0),SUM($U334,$W334),"")),"")</f>
        <v/>
      </c>
      <c r="FO334" s="157"/>
      <c r="FP334" s="82"/>
      <c r="FQ334" s="80" t="str">
        <f>IF(AND(申込書!$C$113&lt;&gt;"▼プルダウンより選択してください",申込書!$C$113&lt;&gt;"",申込書!$P$113&lt;&gt;"YYYY/MM/DD",$G334&lt;&gt;""),申込書!$P$113,"")</f>
        <v/>
      </c>
      <c r="FR334" s="81" t="str">
        <f>IF(AND(申込書!$C$113&lt;&gt;"▼プルダウンより選択してください",申込書!$C$113&lt;&gt;"",$G334&lt;&gt;""),申込書!$M$113,"")</f>
        <v/>
      </c>
      <c r="FS334" s="81" t="str">
        <f>IF($FQ$3&lt;&gt;"コンテンツなし",IF(AND(申込書!$AH$4="GIGAスクールパック",SUM($P334,$R334)&lt;&gt;0),SUM($P334,$R334),IF(AND(申込書!$AH$4="SKY安心GIGAタブレット",SUM($T334,$V334)&lt;&gt;0),SUM($T334,$V334),"")),"")</f>
        <v/>
      </c>
      <c r="FT334" s="81" t="str">
        <f>IF($FQ$3&lt;&gt;"コンテンツなし",IF(AND(申込書!$AH$4="GIGAスクールパック",SUM($Q334,$S334)&lt;&gt;0),SUM($Q334,$S334),IF(AND(申込書!$AH$4="SKY安心GIGAタブレット",SUM($U334,$W334)&lt;&gt;0),SUM($U334,$W334),"")),"")</f>
        <v/>
      </c>
      <c r="FU334" s="157"/>
      <c r="FV334" s="82"/>
      <c r="FW334" s="80" t="str">
        <f>IF(AND(申込書!$C$114&lt;&gt;"▼プルダウンより選択してください",申込書!$C$114&lt;&gt;"",申込書!$P$114&lt;&gt;"YYYY/MM/DD",$G334&lt;&gt;""),申込書!$P$114,"")</f>
        <v/>
      </c>
      <c r="FX334" s="81" t="str">
        <f>IF(AND(申込書!$C$114&lt;&gt;"▼プルダウンより選択してください",申込書!$C$114&lt;&gt;"",$G334&lt;&gt;""),申込書!$M$114,"")</f>
        <v/>
      </c>
      <c r="FY334" s="81" t="str">
        <f>IF($FW$3&lt;&gt;"コンテンツなし",IF(AND(申込書!$AH$4="GIGAスクールパック",SUM($P334,$R334)&lt;&gt;0),SUM($P334,$R334),IF(AND(申込書!$AH$4="SKY安心GIGAタブレット",SUM($T334,$V334)&lt;&gt;0),SUM($T334,$V334),"")),"")</f>
        <v/>
      </c>
      <c r="FZ334" s="81" t="str">
        <f>IF($FW$3&lt;&gt;"コンテンツなし",IF(AND(申込書!$AH$4="GIGAスクールパック",SUM($Q334,$S334)&lt;&gt;0),SUM($Q334,$S334),IF(AND(申込書!$AH$4="SKY安心GIGAタブレット",SUM($U334,$W334)&lt;&gt;0),SUM($U334,$W334),"")),"")</f>
        <v/>
      </c>
      <c r="GA334" s="157"/>
      <c r="GB334" s="82"/>
      <c r="GC334" s="80" t="str">
        <f>IF(AND(申込書!$C$115&lt;&gt;"▼プルダウンより選択してください",申込書!$C$115&lt;&gt;"",申込書!$P$115&lt;&gt;"YYYY/MM/DD",$G334&lt;&gt;""),申込書!$P$115,"")</f>
        <v/>
      </c>
      <c r="GD334" s="81" t="str">
        <f>IF(AND(申込書!$C$115&lt;&gt;"▼プルダウンより選択してください",申込書!$C$115&lt;&gt;"",$G334&lt;&gt;""),申込書!$M$115,"")</f>
        <v/>
      </c>
      <c r="GE334" s="81" t="str">
        <f>IF($GC$3&lt;&gt;"コンテンツなし",IF(AND(申込書!$AH$4="GIGAスクールパック",SUM($P334,$R334)&lt;&gt;0),SUM($P334,$R334),IF(AND(申込書!$AH$4="SKY安心GIGAタブレット",SUM($T334,$V334)&lt;&gt;0),SUM($T334,$V334),"")),"")</f>
        <v/>
      </c>
      <c r="GF334" s="81" t="str">
        <f>IF($GC$3&lt;&gt;"コンテンツなし",IF(AND(申込書!$AH$4="GIGAスクールパック",SUM($Q334,$S334)&lt;&gt;0),SUM($Q334,$S334),IF(AND(申込書!$AH$4="SKY安心GIGAタブレット",SUM($U334,$W334)&lt;&gt;0),SUM($U334,$W334),"")),"")</f>
        <v/>
      </c>
      <c r="GG334" s="157"/>
      <c r="GH334" s="82"/>
      <c r="GI334" s="80" t="str">
        <f>IF(AND(申込書!$C$116&lt;&gt;"▼プルダウンより選択してください",申込書!$C$116&lt;&gt;"",申込書!$P$116&lt;&gt;"YYYY/MM/DD",$G334&lt;&gt;""),申込書!$P$116,"")</f>
        <v/>
      </c>
      <c r="GJ334" s="81" t="str">
        <f>IF(AND(申込書!$C$116&lt;&gt;"▼プルダウンより選択してください",申込書!$C$116&lt;&gt;"",$G334&lt;&gt;""),申込書!$M$116,"")</f>
        <v/>
      </c>
      <c r="GK334" s="81" t="str">
        <f>IF($GI$3&lt;&gt;"コンテンツなし",IF(AND(申込書!$AH$4="GIGAスクールパック",SUM($P334,$R334)&lt;&gt;0),SUM($P334,$R334),IF(AND(申込書!$AH$4="SKY安心GIGAタブレット",SUM($T334,$V334)&lt;&gt;0),SUM($T334,$V334),"")),"")</f>
        <v/>
      </c>
      <c r="GL334" s="81" t="str">
        <f>IF($GI$3&lt;&gt;"コンテンツなし",IF(AND(申込書!$AH$4="GIGAスクールパック",SUM($Q334,$S334)&lt;&gt;0),SUM($Q334,$S334),IF(AND(申込書!$AH$4="SKY安心GIGAタブレット",SUM($U334,$W334)&lt;&gt;0),SUM($U334,$W334),"")),"")</f>
        <v/>
      </c>
      <c r="GM334" s="157"/>
      <c r="GN334" s="82"/>
      <c r="GO334" s="80" t="str">
        <f>IF(AND(申込書!$C$117&lt;&gt;"▼プルダウンより選択してください",申込書!$C$117&lt;&gt;"",申込書!$P$117&lt;&gt;"YYYY/MM/DD",$G334&lt;&gt;""),申込書!$P$117,"")</f>
        <v/>
      </c>
      <c r="GP334" s="81" t="str">
        <f>IF(AND(申込書!$C$117&lt;&gt;"▼プルダウンより選択してください",申込書!$C$117&lt;&gt;"",$G334&lt;&gt;""),申込書!$M$117,"")</f>
        <v/>
      </c>
      <c r="GQ334" s="81" t="str">
        <f>IF($GO$3&lt;&gt;"コンテンツなし",IF(AND(申込書!$AH$4="GIGAスクールパック",SUM($P334,$R334)&lt;&gt;0),SUM($P334,$R334),IF(AND(申込書!$AH$4="SKY安心GIGAタブレット",SUM($T334,$V334)&lt;&gt;0),SUM($T334,$V334),"")),"")</f>
        <v/>
      </c>
      <c r="GR334" s="81" t="str">
        <f>IF($GO$3&lt;&gt;"コンテンツなし",IF(AND(申込書!$AH$4="GIGAスクールパック",SUM($Q334,$S334)&lt;&gt;0),SUM($Q334,$S334),IF(AND(申込書!$AH$4="SKY安心GIGAタブレット",SUM($U334,$W334)&lt;&gt;0),SUM($U334,$W334),"")),"")</f>
        <v/>
      </c>
      <c r="GS334" s="157"/>
      <c r="GT334" s="82"/>
      <c r="GU334" s="80" t="str">
        <f>IF(AND(申込書!$C$118&lt;&gt;"▼プルダウンより選択してください",申込書!$C$118&lt;&gt;"",申込書!$P$118&lt;&gt;"YYYY/MM/DD",$G334&lt;&gt;""),申込書!$P$118,"")</f>
        <v/>
      </c>
      <c r="GV334" s="81" t="str">
        <f>IF(AND(申込書!$C$118&lt;&gt;"▼プルダウンより選択してください",申込書!$C$118&lt;&gt;"",$G334&lt;&gt;""),申込書!$M$118,"")</f>
        <v/>
      </c>
      <c r="GW334" s="81" t="str">
        <f>IF($GU$3&lt;&gt;"コンテンツなし",IF(AND(申込書!$AH$4="GIGAスクールパック",SUM($P334,$R334)&lt;&gt;0),SUM($P334,$R334),IF(AND(申込書!$AH$4="SKY安心GIGAタブレット",SUM($T334,$V334)&lt;&gt;0),SUM($T334,$V334),"")),"")</f>
        <v/>
      </c>
      <c r="GX334" s="81" t="str">
        <f>IF($GU$3&lt;&gt;"コンテンツなし",IF(AND(申込書!$AH$4="GIGAスクールパック",SUM($Q334,$S334)&lt;&gt;0),SUM($Q334,$S334),IF(AND(申込書!$AH$4="SKY安心GIGAタブレット",SUM($U334,$W334)&lt;&gt;0),SUM($U334,$W334),"")),"")</f>
        <v/>
      </c>
      <c r="GY334" s="157"/>
      <c r="GZ334" s="82"/>
      <c r="HA334" s="80" t="str">
        <f>IF(AND(申込書!$C$119&lt;&gt;"▼プルダウンより選択してください",申込書!$C$119&lt;&gt;"",申込書!$P$119&lt;&gt;"YYYY/MM/DD",$G334&lt;&gt;""),申込書!$P$119,"")</f>
        <v/>
      </c>
      <c r="HB334" s="81" t="str">
        <f>IF(AND(申込書!$C$119&lt;&gt;"▼プルダウンより選択してください",申込書!$C$119&lt;&gt;"",$G334&lt;&gt;""),申込書!$M$119,"")</f>
        <v/>
      </c>
      <c r="HC334" s="81" t="str">
        <f>IF($HA$3&lt;&gt;"コンテンツなし",IF(AND(申込書!$AH$4="GIGAスクールパック",SUM($P334,$R334)&lt;&gt;0),SUM($P334,$R334),IF(AND(申込書!$AH$4="SKY安心GIGAタブレット",SUM($T334,$V334)&lt;&gt;0),SUM($T334,$V334),"")),"")</f>
        <v/>
      </c>
      <c r="HD334" s="81" t="str">
        <f>IF($HA$3&lt;&gt;"コンテンツなし",IF(AND(申込書!$AH$4="GIGAスクールパック",SUM($Q334,$S334)&lt;&gt;0),SUM($Q334,$S334),IF(AND(申込書!$AH$4="SKY安心GIGAタブレット",SUM($U334,$W334)&lt;&gt;0),SUM($U334,$W334),"")),"")</f>
        <v/>
      </c>
      <c r="HE334" s="157"/>
      <c r="HF334" s="82"/>
      <c r="HG334" s="83"/>
    </row>
    <row r="335" spans="2:215" ht="26.85" customHeight="1">
      <c r="B335" s="62">
        <f t="shared" si="4"/>
        <v>330</v>
      </c>
      <c r="C335" s="63"/>
      <c r="D335" s="64"/>
      <c r="E335" s="207"/>
      <c r="F335" s="65"/>
      <c r="G335" s="66"/>
      <c r="H335" s="67"/>
      <c r="I335" s="68"/>
      <c r="J335" s="69"/>
      <c r="K335" s="70"/>
      <c r="L335" s="71"/>
      <c r="M335" s="72"/>
      <c r="N335" s="73"/>
      <c r="O335" s="74"/>
      <c r="P335" s="179"/>
      <c r="Q335" s="180"/>
      <c r="R335" s="180"/>
      <c r="S335" s="181"/>
      <c r="T335" s="179"/>
      <c r="U335" s="180"/>
      <c r="V335" s="182"/>
      <c r="W335" s="181"/>
      <c r="X335" s="75"/>
      <c r="Y335" s="76"/>
      <c r="Z335" s="77"/>
      <c r="AA335" s="78"/>
      <c r="AB335" s="79"/>
      <c r="AC335" s="79"/>
      <c r="AD335" s="79"/>
      <c r="AE335" s="77"/>
      <c r="AF335" s="139"/>
      <c r="AG335" s="139"/>
      <c r="AH335" s="139"/>
      <c r="AI335" s="80" t="str">
        <f>IF(AND(申込書!$C$90&lt;&gt;"▼プルダウンより選択してください",申込書!$C$90&lt;&gt;"",申込書!$P$90&lt;&gt;"YYYY/MM/DD",$G335&lt;&gt;""),申込書!$P$90,"")</f>
        <v/>
      </c>
      <c r="AJ335" s="81" t="str">
        <f>IF(AND(申込書!$C$90&lt;&gt;"▼プルダウンより選択してください",申込書!$C$90&lt;&gt;"",$G335&lt;&gt;""),申込書!$M$90,"")</f>
        <v/>
      </c>
      <c r="AK335" s="81" t="str">
        <f>IF($AI$3&lt;&gt;"コンテンツなし",IF(AND(申込書!$AH$4="GIGAスクールパック",SUM($P335,$R335)&lt;&gt;0),SUM($P335,$R335),IF(AND(申込書!$AH$4="SKY安心GIGAタブレット",SUM($T335,$V335)&lt;&gt;0),SUM($T335,$V335),"")),"")</f>
        <v/>
      </c>
      <c r="AL335" s="81" t="str">
        <f>IF($AI$3&lt;&gt;"コンテンツなし",IF(AND(申込書!$AH$4="GIGAスクールパック",SUM($Q335,$S335)&lt;&gt;0),SUM($Q335,$S335),IF(AND(申込書!$AH$4="SKY安心GIGAタブレット",SUM($U335,$W335)&lt;&gt;0),SUM($U335,$W335),"")),"")</f>
        <v/>
      </c>
      <c r="AM335" s="157"/>
      <c r="AN335" s="82"/>
      <c r="AO335" s="80" t="str">
        <f>IF(AND(申込書!$C$91&lt;&gt;"▼プルダウンより選択してください",申込書!$C$91&lt;&gt;"",申込書!$P$91&lt;&gt;"YYYY/MM/DD",$G335&lt;&gt;""),申込書!$P$91,"")</f>
        <v/>
      </c>
      <c r="AP335" s="81" t="str">
        <f>IF(AND(申込書!$C$91&lt;&gt;"▼プルダウンより選択してください",申込書!$C$91&lt;&gt;"",$G335&lt;&gt;""),申込書!$M$91,"")</f>
        <v/>
      </c>
      <c r="AQ335" s="81" t="str">
        <f>IF($AO$3&lt;&gt;"コンテンツなし",IF(AND(申込書!$AH$4="GIGAスクールパック",SUM($P335,$R335)&lt;&gt;0),SUM($P335,$R335),IF(AND(申込書!$AH$4="SKY安心GIGAタブレット",SUM($T335,$V335)&lt;&gt;0),SUM($T335,$V335),"")),"")</f>
        <v/>
      </c>
      <c r="AR335" s="81" t="str">
        <f>IF($AO$3&lt;&gt;"コンテンツなし",IF(AND(申込書!$AH$4="GIGAスクールパック",SUM($Q335,$S335)&lt;&gt;0),SUM($Q335,$S335),IF(AND(申込書!$AH$4="SKY安心GIGAタブレット",SUM($U335,$W335)&lt;&gt;0),SUM($U335,$W335),"")),"")</f>
        <v/>
      </c>
      <c r="AS335" s="157"/>
      <c r="AT335" s="82"/>
      <c r="AU335" s="80" t="str">
        <f>IF(AND(申込書!$C$92&lt;&gt;"▼プルダウンより選択してください",申込書!$C$92&lt;&gt;"",申込書!$P$92&lt;&gt;"YYYY/MM/DD",$G335&lt;&gt;""),申込書!$P$92,"")</f>
        <v/>
      </c>
      <c r="AV335" s="81" t="str">
        <f>IF(AND(申込書!$C$92&lt;&gt;"▼プルダウンより選択してください",申込書!$C$92&lt;&gt;"",$G335&lt;&gt;""),申込書!$M$92,"")</f>
        <v/>
      </c>
      <c r="AW335" s="81" t="str">
        <f>IF($AU$3&lt;&gt;"コンテンツなし",IF(AND(申込書!$AH$4="GIGAスクールパック",SUM($P335,$R335)&lt;&gt;0),SUM($P335,$R335),IF(AND(申込書!$AH$4="SKY安心GIGAタブレット",SUM($T335,$V335)&lt;&gt;0),SUM($T335,$V335),"")),"")</f>
        <v/>
      </c>
      <c r="AX335" s="81" t="str">
        <f>IF($AU$3&lt;&gt;"コンテンツなし",IF(AND(申込書!$AH$4="GIGAスクールパック",SUM($Q335,$S335)&lt;&gt;0),SUM($Q335,$S335),IF(AND(申込書!$AH$4="SKY安心GIGAタブレット",SUM($U335,$W335)&lt;&gt;0),SUM($U335,$W335),"")),"")</f>
        <v/>
      </c>
      <c r="AY335" s="157"/>
      <c r="AZ335" s="82"/>
      <c r="BA335" s="80" t="str">
        <f>IF(AND(申込書!$C$93&lt;&gt;"▼プルダウンより選択してください",申込書!$C$93&lt;&gt;"",申込書!$P$93&lt;&gt;"YYYY/MM/DD",$G335&lt;&gt;""),申込書!$P$93,"")</f>
        <v/>
      </c>
      <c r="BB335" s="81" t="str">
        <f>IF(AND(申込書!$C$93&lt;&gt;"▼プルダウンより選択してください",申込書!$C$93&lt;&gt;"",申込書!$M$93&gt;=1,$G335&lt;&gt;""),申込書!$M$93,"")</f>
        <v/>
      </c>
      <c r="BC335" s="81" t="str">
        <f>IF($BA$3&lt;&gt;"コンテンツなし",IF(AND(申込書!$AH$4="GIGAスクールパック",SUM($P335,$R335)&lt;&gt;0),SUM($P335,$R335),IF(AND(申込書!$AH$4="SKY安心GIGAタブレット",SUM($T335,$V335)&lt;&gt;0),SUM($T335,$V335),"")),"")</f>
        <v/>
      </c>
      <c r="BD335" s="81" t="str">
        <f>IF($BA$3&lt;&gt;"コンテンツなし",IF(AND(申込書!$AH$4="GIGAスクールパック",SUM($Q335,$S335)&lt;&gt;0),SUM($Q335,$S335),IF(AND(申込書!$AH$4="SKY安心GIGAタブレット",SUM($U335,$W335)&lt;&gt;0),SUM($U335,$W335),"")),"")</f>
        <v/>
      </c>
      <c r="BE335" s="157"/>
      <c r="BF335" s="82"/>
      <c r="BG335" s="80" t="str">
        <f>IF(AND(申込書!$C$94&lt;&gt;"▼プルダウンより選択してください",申込書!$C$94&lt;&gt;"",申込書!$P$94&lt;&gt;"YYYY/MM/DD",$G335&lt;&gt;""),申込書!$P$94,"")</f>
        <v/>
      </c>
      <c r="BH335" s="81" t="str">
        <f>IF(AND(申込書!$C$94&lt;&gt;"▼プルダウンより選択してください",申込書!$C$94&lt;&gt;"",$G335&lt;&gt;""),申込書!$M$94,"")</f>
        <v/>
      </c>
      <c r="BI335" s="81" t="str">
        <f>IF($BG$3&lt;&gt;"コンテンツなし",IF(AND(申込書!$AH$4="GIGAスクールパック",SUM($P335,$R335)&lt;&gt;0),SUM($P335,$R335),IF(AND(申込書!$AH$4="SKY安心GIGAタブレット",SUM($T335,$V335)&lt;&gt;0),SUM($T335,$V335),"")),"")</f>
        <v/>
      </c>
      <c r="BJ335" s="81" t="str">
        <f>IF($BG$3&lt;&gt;"コンテンツなし",IF(AND(申込書!$AH$4="GIGAスクールパック",SUM($Q335,$S335)&lt;&gt;0),SUM($Q335,$S335),IF(AND(申込書!$AH$4="SKY安心GIGAタブレット",SUM($U335,$W335)&lt;&gt;0),SUM($U335,$W335),"")),"")</f>
        <v/>
      </c>
      <c r="BK335" s="157"/>
      <c r="BL335" s="82"/>
      <c r="BM335" s="80" t="str">
        <f>IF(AND(申込書!$C$95&lt;&gt;"▼プルダウンより選択してください",申込書!$C$95&lt;&gt;"",申込書!$P$95&lt;&gt;"YYYY/MM/DD",$G335&lt;&gt;""),申込書!$P$95,"")</f>
        <v/>
      </c>
      <c r="BN335" s="81" t="str">
        <f>IF(AND(申込書!$C$95&lt;&gt;"▼プルダウンより選択してください",申込書!$C$95&lt;&gt;"",$G335&lt;&gt;""),申込書!$M$95,"")</f>
        <v/>
      </c>
      <c r="BO335" s="81" t="str">
        <f>IF($BM$3&lt;&gt;"コンテンツなし",IF(AND(申込書!$AH$4="GIGAスクールパック",SUM($P335,$R335)&lt;&gt;0),SUM($P335,$R335),IF(AND(申込書!$AH$4="SKY安心GIGAタブレット",SUM($T335,$V335)&lt;&gt;0),SUM($T335,$V335),"")),"")</f>
        <v/>
      </c>
      <c r="BP335" s="81" t="str">
        <f>IF($BM$3&lt;&gt;"コンテンツなし",IF(AND(申込書!$AH$4="GIGAスクールパック",SUM($Q335,$S335)&lt;&gt;0),SUM($Q335,$S335),IF(AND(申込書!$AH$4="SKY安心GIGAタブレット",SUM($U335,$W335)&lt;&gt;0),SUM($U335,$W335),"")),"")</f>
        <v/>
      </c>
      <c r="BQ335" s="157"/>
      <c r="BR335" s="82"/>
      <c r="BS335" s="80" t="str">
        <f>IF(AND(申込書!$C$96&lt;&gt;"▼プルダウンより選択してください",申込書!$C$96&lt;&gt;"",申込書!$P$96&lt;&gt;"YYYY/MM/DD",$G335&lt;&gt;""),申込書!$P$96,"")</f>
        <v/>
      </c>
      <c r="BT335" s="81" t="str">
        <f>IF(AND(申込書!$C$96&lt;&gt;"▼プルダウンより選択してください",申込書!$C$96&lt;&gt;"",$G335&lt;&gt;""),申込書!$M$96,"")</f>
        <v/>
      </c>
      <c r="BU335" s="81" t="str">
        <f>IF($BS$3&lt;&gt;"コンテンツなし",IF(AND(申込書!$AH$4="GIGAスクールパック",SUM($P335,$R335)&lt;&gt;0),SUM($P335,$R335),IF(AND(申込書!$AH$4="SKY安心GIGAタブレット",SUM($T335,$V335)&lt;&gt;0),SUM($T335,$V335),"")),"")</f>
        <v/>
      </c>
      <c r="BV335" s="81" t="str">
        <f>IF($BS$3&lt;&gt;"コンテンツなし",IF(AND(申込書!$AH$4="GIGAスクールパック",SUM($Q335,$S335)&lt;&gt;0),SUM($Q335,$S335),IF(AND(申込書!$AH$4="SKY安心GIGAタブレット",SUM($U335,$W335)&lt;&gt;0),SUM($U335,$W335),"")),"")</f>
        <v/>
      </c>
      <c r="BW335" s="157"/>
      <c r="BX335" s="82"/>
      <c r="BY335" s="80" t="str">
        <f>IF(AND(申込書!$C$97&lt;&gt;"▼プルダウンより選択してください",申込書!$C$97&lt;&gt;"",申込書!$P$97&lt;&gt;"YYYY/MM/DD",$G335&lt;&gt;""),申込書!$P$97,"")</f>
        <v/>
      </c>
      <c r="BZ335" s="81" t="str">
        <f>IF(AND(申込書!$C$97&lt;&gt;"▼プルダウンより選択してください",申込書!$C$97&lt;&gt;"",$G335&lt;&gt;""),申込書!$M$97,"")</f>
        <v/>
      </c>
      <c r="CA335" s="81" t="str">
        <f>IF($BY$3&lt;&gt;"コンテンツなし",IF(AND(申込書!$AH$4="GIGAスクールパック",SUM($P335,$R335)&lt;&gt;0),SUM($P335,$R335),IF(AND(申込書!$AH$4="SKY安心GIGAタブレット",SUM($T335,$V335)&lt;&gt;0),SUM($T335,$V335),"")),"")</f>
        <v/>
      </c>
      <c r="CB335" s="81" t="str">
        <f>IF($BY$3&lt;&gt;"コンテンツなし",IF(AND(申込書!$AH$4="GIGAスクールパック",SUM($Q335,$S335)&lt;&gt;0),SUM($Q335,$S335),IF(AND(申込書!$AH$4="SKY安心GIGAタブレット",SUM($U335,$W335)&lt;&gt;0),SUM($U335,$W335),"")),"")</f>
        <v/>
      </c>
      <c r="CC335" s="157"/>
      <c r="CD335" s="82"/>
      <c r="CE335" s="80" t="str">
        <f>IF(AND(申込書!$C$98&lt;&gt;"▼プルダウンより選択してください",申込書!$C$98&lt;&gt;"",申込書!$P$98&lt;&gt;"YYYY/MM/DD",$G335&lt;&gt;""),申込書!$P$98,"")</f>
        <v/>
      </c>
      <c r="CF335" s="81" t="str">
        <f>IF(AND(申込書!$C$98&lt;&gt;"▼プルダウンより選択してください",申込書!$C$98&lt;&gt;"",$G335&lt;&gt;""),申込書!$M$98,"")</f>
        <v/>
      </c>
      <c r="CG335" s="81" t="str">
        <f>IF($CE$3&lt;&gt;"コンテンツなし",IF(AND(申込書!$AH$4="GIGAスクールパック",SUM($P335,$R335)&lt;&gt;0),SUM($P335,$R335),IF(AND(申込書!$AH$4="SKY安心GIGAタブレット",SUM($T335,$V335)&lt;&gt;0),SUM($T335,$V335),"")),"")</f>
        <v/>
      </c>
      <c r="CH335" s="81" t="str">
        <f>IF($CE$3&lt;&gt;"コンテンツなし",IF(AND(申込書!$AH$4="GIGAスクールパック",SUM($Q335,$S335)&lt;&gt;0),SUM($Q335,$S335),IF(AND(申込書!$AH$4="SKY安心GIGAタブレット",SUM($U335,$W335)&lt;&gt;0),SUM($U335,$W335),"")),"")</f>
        <v/>
      </c>
      <c r="CI335" s="157"/>
      <c r="CJ335" s="82"/>
      <c r="CK335" s="80" t="str">
        <f>IF(AND(申込書!$C$99&lt;&gt;"▼プルダウンより選択してください",申込書!$C$99&lt;&gt;"",申込書!$P$99&lt;&gt;"YYYY/MM/DD",$G335&lt;&gt;""),申込書!$P$99,"")</f>
        <v/>
      </c>
      <c r="CL335" s="81" t="str">
        <f>IF(AND(申込書!$C$99&lt;&gt;"▼プルダウンより選択してください",申込書!$C$99&lt;&gt;"",$G335&lt;&gt;""),申込書!$M$99,"")</f>
        <v/>
      </c>
      <c r="CM335" s="81" t="str">
        <f>IF($CK$3&lt;&gt;"コンテンツなし",IF(AND(申込書!$AH$4="GIGAスクールパック",SUM($P335,$R335)&lt;&gt;0),SUM($P335,$R335),IF(AND(申込書!$AH$4="SKY安心GIGAタブレット",SUM($T335,$V335)&lt;&gt;0),SUM($T335,$V335),"")),"")</f>
        <v/>
      </c>
      <c r="CN335" s="81" t="str">
        <f>IF($CK$3&lt;&gt;"コンテンツなし",IF(AND(申込書!$AH$4="GIGAスクールパック",SUM($Q335,$S335)&lt;&gt;0),SUM($Q335,$S335),IF(AND(申込書!$AH$4="SKY安心GIGAタブレット",SUM($U335,$W335)&lt;&gt;0),SUM($U335,$W335),"")),"")</f>
        <v/>
      </c>
      <c r="CO335" s="157"/>
      <c r="CP335" s="82"/>
      <c r="CQ335" s="80" t="str">
        <f>IF(AND(申込書!$C$100&lt;&gt;"▼プルダウンより選択してください",申込書!$C$100&lt;&gt;"",申込書!$P$100&lt;&gt;"YYYY/MM/DD",$G335&lt;&gt;""),申込書!$P$100,"")</f>
        <v/>
      </c>
      <c r="CR335" s="81" t="str">
        <f>IF(AND(申込書!$C$100&lt;&gt;"▼プルダウンより選択してください",申込書!$C$100&lt;&gt;"",$G335&lt;&gt;""),申込書!$M$100,"")</f>
        <v/>
      </c>
      <c r="CS335" s="81" t="str">
        <f>IF($CQ$3&lt;&gt;"コンテンツなし",IF(AND(申込書!$AH$4="GIGAスクールパック",SUM($P335,$R335)&lt;&gt;0),SUM($P335,$R335),IF(AND(申込書!$AH$4="SKY安心GIGAタブレット",SUM($T335,$V335)&lt;&gt;0),SUM($T335,$V335),"")),"")</f>
        <v/>
      </c>
      <c r="CT335" s="81" t="str">
        <f>IF($CQ$3&lt;&gt;"コンテンツなし",IF(AND(申込書!$AH$4="GIGAスクールパック",SUM($Q335,$S335)&lt;&gt;0),SUM($Q335,$S335),IF(AND(申込書!$AH$4="SKY安心GIGAタブレット",SUM($U335,$W335)&lt;&gt;0),SUM($U335,$W335),"")),"")</f>
        <v/>
      </c>
      <c r="CU335" s="81"/>
      <c r="CV335" s="82"/>
      <c r="CW335" s="80" t="str">
        <f>IF(AND(申込書!$C$101&lt;&gt;"▼プルダウンより選択してください",申込書!$C$101&lt;&gt;"",申込書!$P$101&lt;&gt;"YYYY/MM/DD",$G335&lt;&gt;""),申込書!$P$101,"")</f>
        <v/>
      </c>
      <c r="CX335" s="81" t="str">
        <f>IF(AND(申込書!$C$101&lt;&gt;"▼プルダウンより選択してください",申込書!$C$101&lt;&gt;"",$G335&lt;&gt;""),申込書!$M$101,"")</f>
        <v/>
      </c>
      <c r="CY335" s="81" t="str">
        <f>IF($CW$3&lt;&gt;"コンテンツなし",IF(AND(申込書!$AH$4="GIGAスクールパック",SUM($P335,$R335)&lt;&gt;0),SUM($P335,$R335),IF(AND(申込書!$AH$4="SKY安心GIGAタブレット",SUM($T335,$V335)&lt;&gt;0),SUM($T335,$V335),"")),"")</f>
        <v/>
      </c>
      <c r="CZ335" s="81" t="str">
        <f>IF($CW$3&lt;&gt;"コンテンツなし",IF(AND(申込書!$AH$4="GIGAスクールパック",SUM($Q335,$S335)&lt;&gt;0),SUM($Q335,$S335),IF(AND(申込書!$AH$4="SKY安心GIGAタブレット",SUM($U335,$W335)&lt;&gt;0),SUM($U335,$W335),"")),"")</f>
        <v/>
      </c>
      <c r="DA335" s="81"/>
      <c r="DB335" s="82"/>
      <c r="DC335" s="80" t="str">
        <f>IF(AND(申込書!$C$102&lt;&gt;"▼プルダウンより選択してください",申込書!$C$102&lt;&gt;"",申込書!$P$102&lt;&gt;"YYYY/MM/DD",$G335&lt;&gt;""),申込書!$P$102,"")</f>
        <v/>
      </c>
      <c r="DD335" s="81" t="str">
        <f>IF(AND(申込書!$C$102&lt;&gt;"▼プルダウンより選択してください",申込書!$C$102&lt;&gt;"",$G335&lt;&gt;""),申込書!$M$102,"")</f>
        <v/>
      </c>
      <c r="DE335" s="81" t="str">
        <f>IF($DC$3&lt;&gt;"コンテンツなし",IF(AND(申込書!$AH$4="GIGAスクールパック",SUM($P335,$R335)&lt;&gt;0),SUM($P335,$R335),IF(AND(申込書!$AH$4="SKY安心GIGAタブレット",SUM($T335,$V335)&lt;&gt;0),SUM($T335,$V335),"")),"")</f>
        <v/>
      </c>
      <c r="DF335" s="81" t="str">
        <f>IF($DC$3&lt;&gt;"コンテンツなし",IF(AND(申込書!$AH$4="GIGAスクールパック",SUM($Q335,$S335)&lt;&gt;0),SUM($Q335,$S335),IF(AND(申込書!$AH$4="SKY安心GIGAタブレット",SUM($U335,$W335)&lt;&gt;0),SUM($U335,$W335),"")),"")</f>
        <v/>
      </c>
      <c r="DG335" s="81"/>
      <c r="DH335" s="82"/>
      <c r="DI335" s="80" t="str">
        <f>IF(AND(申込書!$C$103&lt;&gt;"▼プルダウンより選択してください",申込書!$C$103&lt;&gt;"",申込書!$P$103&lt;&gt;"YYYY/MM/DD",$G335&lt;&gt;""),申込書!$P$103,"")</f>
        <v/>
      </c>
      <c r="DJ335" s="81" t="str">
        <f>IF(AND(申込書!$C$103&lt;&gt;"▼プルダウンより選択してください",申込書!$C$103&lt;&gt;"",$G335&lt;&gt;""),申込書!$M$103,"")</f>
        <v/>
      </c>
      <c r="DK335" s="81" t="str">
        <f>IF($DI$3&lt;&gt;"コンテンツなし",IF(AND(申込書!$AH$4="GIGAスクールパック",SUM($P335,$R335)&lt;&gt;0),SUM($P335,$R335),IF(AND(申込書!$AH$4="SKY安心GIGAタブレット",SUM($T335,$V335)&lt;&gt;0),SUM($T335,$V335),"")),"")</f>
        <v/>
      </c>
      <c r="DL335" s="81" t="str">
        <f>IF($DI$3&lt;&gt;"コンテンツなし",IF(AND(申込書!$AH$4="GIGAスクールパック",SUM($Q335,$S335)&lt;&gt;0),SUM($Q335,$S335),IF(AND(申込書!$AH$4="SKY安心GIGAタブレット",SUM($U335,$W335)&lt;&gt;0),SUM($U335,$W335),"")),"")</f>
        <v/>
      </c>
      <c r="DM335" s="81"/>
      <c r="DN335" s="82"/>
      <c r="DO335" s="80" t="str">
        <f>IF(AND(申込書!$C$104&lt;&gt;"▼プルダウンより選択してください",申込書!$C$104&lt;&gt;"",申込書!$P$104&lt;&gt;"YYYY/MM/DD",$G335&lt;&gt;""),申込書!$P$104,"")</f>
        <v/>
      </c>
      <c r="DP335" s="81" t="str">
        <f>IF(AND(申込書!$C$104&lt;&gt;"▼プルダウンより選択してください",申込書!$C$104&lt;&gt;"",$G335&lt;&gt;""),申込書!$M$104,"")</f>
        <v/>
      </c>
      <c r="DQ335" s="81" t="str">
        <f>IF($DO$3&lt;&gt;"コンテンツなし",IF(AND(申込書!$AH$4="GIGAスクールパック",SUM($P335,$R335)&lt;&gt;0),SUM($P335,$R335),IF(AND(申込書!$AH$4="SKY安心GIGAタブレット",SUM($T335,$V335)&lt;&gt;0),SUM($T335,$V335),"")),"")</f>
        <v/>
      </c>
      <c r="DR335" s="81" t="str">
        <f>IF($DO$3&lt;&gt;"コンテンツなし",IF(AND(申込書!$AH$4="GIGAスクールパック",SUM($Q335,$S335)&lt;&gt;0),SUM($Q335,$S335),IF(AND(申込書!$AH$4="SKY安心GIGAタブレット",SUM($U335,$W335)&lt;&gt;0),SUM($U335,$W335),"")),"")</f>
        <v/>
      </c>
      <c r="DS335" s="81"/>
      <c r="DT335" s="82"/>
      <c r="DU335" s="80" t="str">
        <f>IF(AND(申込書!$C$105&lt;&gt;"▼プルダウンより選択してください",申込書!$C$105&lt;&gt;"",申込書!$P$105&lt;&gt;"YYYY/MM/DD",$G335&lt;&gt;""),申込書!$P$105,"")</f>
        <v/>
      </c>
      <c r="DV335" s="81" t="str">
        <f>IF(AND(申込書!$C$105&lt;&gt;"▼プルダウンより選択してください",申込書!$C$105&lt;&gt;"",$G335&lt;&gt;""),申込書!$M$105,"")</f>
        <v/>
      </c>
      <c r="DW335" s="81" t="str">
        <f>IF($DU$3&lt;&gt;"コンテンツなし",IF(AND(申込書!$AH$4="GIGAスクールパック",SUM($P335,$R335)&lt;&gt;0),SUM($P335,$R335),IF(AND(申込書!$AH$4="SKY安心GIGAタブレット",SUM($T335,$V335)&lt;&gt;0),SUM($T335,$V335),"")),"")</f>
        <v/>
      </c>
      <c r="DX335" s="81" t="str">
        <f>IF($DU$3&lt;&gt;"コンテンツなし",IF(AND(申込書!$AH$4="GIGAスクールパック",SUM($Q335,$S335)&lt;&gt;0),SUM($Q335,$S335),IF(AND(申込書!$AH$4="SKY安心GIGAタブレット",SUM($U335,$W335)&lt;&gt;0),SUM($U335,$W335),"")),"")</f>
        <v/>
      </c>
      <c r="DY335" s="157"/>
      <c r="DZ335" s="82"/>
      <c r="EA335" s="80" t="str">
        <f>IF(AND(申込書!$C$106&lt;&gt;"▼プルダウンより選択してください",申込書!$C$106&lt;&gt;"",申込書!$P$106&lt;&gt;"YYYY/MM/DD",$G335&lt;&gt;""),申込書!$P$106,"")</f>
        <v/>
      </c>
      <c r="EB335" s="81" t="str">
        <f>IF(AND(申込書!$C$106&lt;&gt;"▼プルダウンより選択してください",申込書!$C$106&lt;&gt;"",$G335&lt;&gt;""),申込書!$M$106,"")</f>
        <v/>
      </c>
      <c r="EC335" s="81" t="str">
        <f>IF($EA$3&lt;&gt;"コンテンツなし",IF(AND(申込書!$AH$4="GIGAスクールパック",SUM($P335,$R335)&lt;&gt;0),SUM($P335,$R335),IF(AND(申込書!$AH$4="SKY安心GIGAタブレット",SUM($T335,$V335)&lt;&gt;0),SUM($T335,$V335),"")),"")</f>
        <v/>
      </c>
      <c r="ED335" s="81" t="str">
        <f>IF($EA$3&lt;&gt;"コンテンツなし",IF(AND(申込書!$AH$4="GIGAスクールパック",SUM($Q335,$S335)&lt;&gt;0),SUM($Q335,$S335),IF(AND(申込書!$AH$4="SKY安心GIGAタブレット",SUM($U335,$W335)&lt;&gt;0),SUM($U335,$W335),"")),"")</f>
        <v/>
      </c>
      <c r="EE335" s="157"/>
      <c r="EF335" s="82"/>
      <c r="EG335" s="80" t="str">
        <f>IF(AND(申込書!$C$107&lt;&gt;"▼プルダウンより選択してください",申込書!$C$107&lt;&gt;"",申込書!$P$107&lt;&gt;"YYYY/MM/DD",$G335&lt;&gt;""),申込書!$P$107,"")</f>
        <v/>
      </c>
      <c r="EH335" s="81" t="str">
        <f>IF(AND(申込書!$C$107&lt;&gt;"▼プルダウンより選択してください",申込書!$C$107&lt;&gt;"",$G335&lt;&gt;""),申込書!$M$107,"")</f>
        <v/>
      </c>
      <c r="EI335" s="81" t="str">
        <f>IF($EG$3&lt;&gt;"コンテンツなし",IF(AND(申込書!$AH$4="GIGAスクールパック",SUM($P335,$R335)&lt;&gt;0),SUM($P335,$R335),IF(AND(申込書!$AH$4="SKY安心GIGAタブレット",SUM($T335,$V335)&lt;&gt;0),SUM($T335,$V335),"")),"")</f>
        <v/>
      </c>
      <c r="EJ335" s="81" t="str">
        <f>IF($EG$3&lt;&gt;"コンテンツなし",IF(AND(申込書!$AH$4="GIGAスクールパック",SUM($Q335,$S335)&lt;&gt;0),SUM($Q335,$S335),IF(AND(申込書!$AH$4="SKY安心GIGAタブレット",SUM($U335,$W335)&lt;&gt;0),SUM($U335,$W335),"")),"")</f>
        <v/>
      </c>
      <c r="EK335" s="157"/>
      <c r="EL335" s="82"/>
      <c r="EM335" s="80" t="str">
        <f>IF(AND(申込書!$C$108&lt;&gt;"▼プルダウンより選択してください",申込書!$C$108&lt;&gt;"",申込書!$P$108&lt;&gt;"YYYY/MM/DD",$G335&lt;&gt;""),申込書!$P$108,"")</f>
        <v/>
      </c>
      <c r="EN335" s="81" t="str">
        <f>IF(AND(申込書!$C$108&lt;&gt;"▼プルダウンより選択してください",申込書!$C$108&lt;&gt;"",$G335&lt;&gt;""),申込書!$M$108,"")</f>
        <v/>
      </c>
      <c r="EO335" s="81" t="str">
        <f>IF($EM$3&lt;&gt;"コンテンツなし",IF(AND(申込書!$AH$4="GIGAスクールパック",SUM($P335,$R335)&lt;&gt;0),SUM($P335,$R335),IF(AND(申込書!$AH$4="SKY安心GIGAタブレット",SUM($T335,$V335)&lt;&gt;0),SUM($T335,$V335),"")),"")</f>
        <v/>
      </c>
      <c r="EP335" s="81" t="str">
        <f>IF($EM$3&lt;&gt;"コンテンツなし",IF(AND(申込書!$AH$4="GIGAスクールパック",SUM($Q335,$S335)&lt;&gt;0),SUM($Q335,$S335),IF(AND(申込書!$AH$4="SKY安心GIGAタブレット",SUM($U335,$W335)&lt;&gt;0),SUM($U335,$W335),"")),"")</f>
        <v/>
      </c>
      <c r="EQ335" s="157"/>
      <c r="ER335" s="82"/>
      <c r="ES335" s="80" t="str">
        <f>IF(AND(申込書!$C$109&lt;&gt;"▼プルダウンより選択してください",申込書!$C$109&lt;&gt;"",申込書!$P$109&lt;&gt;"YYYY/MM/DD",$G335&lt;&gt;""),申込書!$P$109,"")</f>
        <v/>
      </c>
      <c r="ET335" s="81" t="str">
        <f>IF(AND(申込書!$C$109&lt;&gt;"▼プルダウンより選択してください",申込書!$C$109&lt;&gt;"",$G335&lt;&gt;""),申込書!$M$109,"")</f>
        <v/>
      </c>
      <c r="EU335" s="81" t="str">
        <f>IF($ES$3&lt;&gt;"コンテンツなし",IF(AND(申込書!$AH$4="GIGAスクールパック",SUM($P335,$R335)&lt;&gt;0),SUM($P335,$R335),IF(AND(申込書!$AH$4="SKY安心GIGAタブレット",SUM($T335,$V335)&lt;&gt;0),SUM($T335,$V335),"")),"")</f>
        <v/>
      </c>
      <c r="EV335" s="81" t="str">
        <f>IF($ES$3&lt;&gt;"コンテンツなし",IF(AND(申込書!$AH$4="GIGAスクールパック",SUM($Q335,$S335)&lt;&gt;0),SUM($Q335,$S335),IF(AND(申込書!$AH$4="SKY安心GIGAタブレット",SUM($U335,$W335)&lt;&gt;0),SUM($U335,$W335),"")),"")</f>
        <v/>
      </c>
      <c r="EW335" s="157"/>
      <c r="EX335" s="82"/>
      <c r="EY335" s="80" t="str">
        <f>IF(AND(申込書!$C$110&lt;&gt;"▼プルダウンより選択してください",申込書!$C$110&lt;&gt;"",申込書!$P$110&lt;&gt;"YYYY/MM/DD",$G335&lt;&gt;""),申込書!$P$110,"")</f>
        <v/>
      </c>
      <c r="EZ335" s="81" t="str">
        <f>IF(AND(申込書!$C$110&lt;&gt;"▼プルダウンより選択してください",申込書!$C$110&lt;&gt;"",$G335&lt;&gt;""),申込書!$M$110,"")</f>
        <v/>
      </c>
      <c r="FA335" s="81" t="str">
        <f>IF($EY$3&lt;&gt;"コンテンツなし",IF(AND(申込書!$AH$4="GIGAスクールパック",SUM($P335,$R335)&lt;&gt;0),SUM($P335,$R335),IF(AND(申込書!$AH$4="SKY安心GIGAタブレット",SUM($T335,$V335)&lt;&gt;0),SUM($T335,$V335),"")),"")</f>
        <v/>
      </c>
      <c r="FB335" s="81" t="str">
        <f>IF($EY$3&lt;&gt;"コンテンツなし",IF(AND(申込書!$AH$4="GIGAスクールパック",SUM($Q335,$S335)&lt;&gt;0),SUM($Q335,$S335),IF(AND(申込書!$AH$4="SKY安心GIGAタブレット",SUM($U335,$W335)&lt;&gt;0),SUM($U335,$W335),"")),"")</f>
        <v/>
      </c>
      <c r="FC335" s="157"/>
      <c r="FD335" s="82"/>
      <c r="FE335" s="80" t="str">
        <f>IF(AND(申込書!$C$111&lt;&gt;"▼プルダウンより選択してください",申込書!$C$111&lt;&gt;"",申込書!$P$111&lt;&gt;"YYYY/MM/DD",$G335&lt;&gt;""),申込書!$P$111,"")</f>
        <v/>
      </c>
      <c r="FF335" s="81" t="str">
        <f>IF(AND(申込書!$C$111&lt;&gt;"▼プルダウンより選択してください",申込書!$C$111&lt;&gt;"",$G335&lt;&gt;""),申込書!$M$111,"")</f>
        <v/>
      </c>
      <c r="FG335" s="81" t="str">
        <f>IF($FE$3&lt;&gt;"コンテンツなし",IF(AND(申込書!$AH$4="GIGAスクールパック",SUM($P335,$R335)&lt;&gt;0),SUM($P335,$R335),IF(AND(申込書!$AH$4="SKY安心GIGAタブレット",SUM($T335,$V335)&lt;&gt;0),SUM($T335,$V335),"")),"")</f>
        <v/>
      </c>
      <c r="FH335" s="81" t="str">
        <f>IF($FE$3&lt;&gt;"コンテンツなし",IF(AND(申込書!$AH$4="GIGAスクールパック",SUM($Q335,$S335)&lt;&gt;0),SUM($Q335,$S335),IF(AND(申込書!$AH$4="SKY安心GIGAタブレット",SUM($U335,$W335)&lt;&gt;0),SUM($U335,$W335),"")),"")</f>
        <v/>
      </c>
      <c r="FI335" s="157"/>
      <c r="FJ335" s="82"/>
      <c r="FK335" s="80" t="str">
        <f>IF(AND(申込書!$C$112&lt;&gt;"▼プルダウンより選択してください",申込書!$C$112&lt;&gt;"",申込書!$P$112&lt;&gt;"YYYY/MM/DD",$G335&lt;&gt;""),申込書!$P$112,"")</f>
        <v/>
      </c>
      <c r="FL335" s="81" t="str">
        <f>IF(AND(申込書!$C$112&lt;&gt;"▼プルダウンより選択してください",申込書!$C$112&lt;&gt;"",$G335&lt;&gt;""),申込書!$M$112,"")</f>
        <v/>
      </c>
      <c r="FM335" s="81" t="str">
        <f>IF($FK$3&lt;&gt;"コンテンツなし",IF(AND(申込書!$AH$4="GIGAスクールパック",SUM($P335,$R335)&lt;&gt;0),SUM($P335,$R335),IF(AND(申込書!$AH$4="SKY安心GIGAタブレット",SUM($T335,$V335)&lt;&gt;0),SUM($T335,$V335),"")),"")</f>
        <v/>
      </c>
      <c r="FN335" s="81" t="str">
        <f>IF($FK$3&lt;&gt;"コンテンツなし",IF(AND(申込書!$AH$4="GIGAスクールパック",SUM($Q335,$S335)&lt;&gt;0),SUM($Q335,$S335),IF(AND(申込書!$AH$4="SKY安心GIGAタブレット",SUM($U335,$W335)&lt;&gt;0),SUM($U335,$W335),"")),"")</f>
        <v/>
      </c>
      <c r="FO335" s="157"/>
      <c r="FP335" s="82"/>
      <c r="FQ335" s="80" t="str">
        <f>IF(AND(申込書!$C$113&lt;&gt;"▼プルダウンより選択してください",申込書!$C$113&lt;&gt;"",申込書!$P$113&lt;&gt;"YYYY/MM/DD",$G335&lt;&gt;""),申込書!$P$113,"")</f>
        <v/>
      </c>
      <c r="FR335" s="81" t="str">
        <f>IF(AND(申込書!$C$113&lt;&gt;"▼プルダウンより選択してください",申込書!$C$113&lt;&gt;"",$G335&lt;&gt;""),申込書!$M$113,"")</f>
        <v/>
      </c>
      <c r="FS335" s="81" t="str">
        <f>IF($FQ$3&lt;&gt;"コンテンツなし",IF(AND(申込書!$AH$4="GIGAスクールパック",SUM($P335,$R335)&lt;&gt;0),SUM($P335,$R335),IF(AND(申込書!$AH$4="SKY安心GIGAタブレット",SUM($T335,$V335)&lt;&gt;0),SUM($T335,$V335),"")),"")</f>
        <v/>
      </c>
      <c r="FT335" s="81" t="str">
        <f>IF($FQ$3&lt;&gt;"コンテンツなし",IF(AND(申込書!$AH$4="GIGAスクールパック",SUM($Q335,$S335)&lt;&gt;0),SUM($Q335,$S335),IF(AND(申込書!$AH$4="SKY安心GIGAタブレット",SUM($U335,$W335)&lt;&gt;0),SUM($U335,$W335),"")),"")</f>
        <v/>
      </c>
      <c r="FU335" s="157"/>
      <c r="FV335" s="82"/>
      <c r="FW335" s="80" t="str">
        <f>IF(AND(申込書!$C$114&lt;&gt;"▼プルダウンより選択してください",申込書!$C$114&lt;&gt;"",申込書!$P$114&lt;&gt;"YYYY/MM/DD",$G335&lt;&gt;""),申込書!$P$114,"")</f>
        <v/>
      </c>
      <c r="FX335" s="81" t="str">
        <f>IF(AND(申込書!$C$114&lt;&gt;"▼プルダウンより選択してください",申込書!$C$114&lt;&gt;"",$G335&lt;&gt;""),申込書!$M$114,"")</f>
        <v/>
      </c>
      <c r="FY335" s="81" t="str">
        <f>IF($FW$3&lt;&gt;"コンテンツなし",IF(AND(申込書!$AH$4="GIGAスクールパック",SUM($P335,$R335)&lt;&gt;0),SUM($P335,$R335),IF(AND(申込書!$AH$4="SKY安心GIGAタブレット",SUM($T335,$V335)&lt;&gt;0),SUM($T335,$V335),"")),"")</f>
        <v/>
      </c>
      <c r="FZ335" s="81" t="str">
        <f>IF($FW$3&lt;&gt;"コンテンツなし",IF(AND(申込書!$AH$4="GIGAスクールパック",SUM($Q335,$S335)&lt;&gt;0),SUM($Q335,$S335),IF(AND(申込書!$AH$4="SKY安心GIGAタブレット",SUM($U335,$W335)&lt;&gt;0),SUM($U335,$W335),"")),"")</f>
        <v/>
      </c>
      <c r="GA335" s="157"/>
      <c r="GB335" s="82"/>
      <c r="GC335" s="80" t="str">
        <f>IF(AND(申込書!$C$115&lt;&gt;"▼プルダウンより選択してください",申込書!$C$115&lt;&gt;"",申込書!$P$115&lt;&gt;"YYYY/MM/DD",$G335&lt;&gt;""),申込書!$P$115,"")</f>
        <v/>
      </c>
      <c r="GD335" s="81" t="str">
        <f>IF(AND(申込書!$C$115&lt;&gt;"▼プルダウンより選択してください",申込書!$C$115&lt;&gt;"",$G335&lt;&gt;""),申込書!$M$115,"")</f>
        <v/>
      </c>
      <c r="GE335" s="81" t="str">
        <f>IF($GC$3&lt;&gt;"コンテンツなし",IF(AND(申込書!$AH$4="GIGAスクールパック",SUM($P335,$R335)&lt;&gt;0),SUM($P335,$R335),IF(AND(申込書!$AH$4="SKY安心GIGAタブレット",SUM($T335,$V335)&lt;&gt;0),SUM($T335,$V335),"")),"")</f>
        <v/>
      </c>
      <c r="GF335" s="81" t="str">
        <f>IF($GC$3&lt;&gt;"コンテンツなし",IF(AND(申込書!$AH$4="GIGAスクールパック",SUM($Q335,$S335)&lt;&gt;0),SUM($Q335,$S335),IF(AND(申込書!$AH$4="SKY安心GIGAタブレット",SUM($U335,$W335)&lt;&gt;0),SUM($U335,$W335),"")),"")</f>
        <v/>
      </c>
      <c r="GG335" s="157"/>
      <c r="GH335" s="82"/>
      <c r="GI335" s="80" t="str">
        <f>IF(AND(申込書!$C$116&lt;&gt;"▼プルダウンより選択してください",申込書!$C$116&lt;&gt;"",申込書!$P$116&lt;&gt;"YYYY/MM/DD",$G335&lt;&gt;""),申込書!$P$116,"")</f>
        <v/>
      </c>
      <c r="GJ335" s="81" t="str">
        <f>IF(AND(申込書!$C$116&lt;&gt;"▼プルダウンより選択してください",申込書!$C$116&lt;&gt;"",$G335&lt;&gt;""),申込書!$M$116,"")</f>
        <v/>
      </c>
      <c r="GK335" s="81" t="str">
        <f>IF($GI$3&lt;&gt;"コンテンツなし",IF(AND(申込書!$AH$4="GIGAスクールパック",SUM($P335,$R335)&lt;&gt;0),SUM($P335,$R335),IF(AND(申込書!$AH$4="SKY安心GIGAタブレット",SUM($T335,$V335)&lt;&gt;0),SUM($T335,$V335),"")),"")</f>
        <v/>
      </c>
      <c r="GL335" s="81" t="str">
        <f>IF($GI$3&lt;&gt;"コンテンツなし",IF(AND(申込書!$AH$4="GIGAスクールパック",SUM($Q335,$S335)&lt;&gt;0),SUM($Q335,$S335),IF(AND(申込書!$AH$4="SKY安心GIGAタブレット",SUM($U335,$W335)&lt;&gt;0),SUM($U335,$W335),"")),"")</f>
        <v/>
      </c>
      <c r="GM335" s="157"/>
      <c r="GN335" s="82"/>
      <c r="GO335" s="80" t="str">
        <f>IF(AND(申込書!$C$117&lt;&gt;"▼プルダウンより選択してください",申込書!$C$117&lt;&gt;"",申込書!$P$117&lt;&gt;"YYYY/MM/DD",$G335&lt;&gt;""),申込書!$P$117,"")</f>
        <v/>
      </c>
      <c r="GP335" s="81" t="str">
        <f>IF(AND(申込書!$C$117&lt;&gt;"▼プルダウンより選択してください",申込書!$C$117&lt;&gt;"",$G335&lt;&gt;""),申込書!$M$117,"")</f>
        <v/>
      </c>
      <c r="GQ335" s="81" t="str">
        <f>IF($GO$3&lt;&gt;"コンテンツなし",IF(AND(申込書!$AH$4="GIGAスクールパック",SUM($P335,$R335)&lt;&gt;0),SUM($P335,$R335),IF(AND(申込書!$AH$4="SKY安心GIGAタブレット",SUM($T335,$V335)&lt;&gt;0),SUM($T335,$V335),"")),"")</f>
        <v/>
      </c>
      <c r="GR335" s="81" t="str">
        <f>IF($GO$3&lt;&gt;"コンテンツなし",IF(AND(申込書!$AH$4="GIGAスクールパック",SUM($Q335,$S335)&lt;&gt;0),SUM($Q335,$S335),IF(AND(申込書!$AH$4="SKY安心GIGAタブレット",SUM($U335,$W335)&lt;&gt;0),SUM($U335,$W335),"")),"")</f>
        <v/>
      </c>
      <c r="GS335" s="157"/>
      <c r="GT335" s="82"/>
      <c r="GU335" s="80" t="str">
        <f>IF(AND(申込書!$C$118&lt;&gt;"▼プルダウンより選択してください",申込書!$C$118&lt;&gt;"",申込書!$P$118&lt;&gt;"YYYY/MM/DD",$G335&lt;&gt;""),申込書!$P$118,"")</f>
        <v/>
      </c>
      <c r="GV335" s="81" t="str">
        <f>IF(AND(申込書!$C$118&lt;&gt;"▼プルダウンより選択してください",申込書!$C$118&lt;&gt;"",$G335&lt;&gt;""),申込書!$M$118,"")</f>
        <v/>
      </c>
      <c r="GW335" s="81" t="str">
        <f>IF($GU$3&lt;&gt;"コンテンツなし",IF(AND(申込書!$AH$4="GIGAスクールパック",SUM($P335,$R335)&lt;&gt;0),SUM($P335,$R335),IF(AND(申込書!$AH$4="SKY安心GIGAタブレット",SUM($T335,$V335)&lt;&gt;0),SUM($T335,$V335),"")),"")</f>
        <v/>
      </c>
      <c r="GX335" s="81" t="str">
        <f>IF($GU$3&lt;&gt;"コンテンツなし",IF(AND(申込書!$AH$4="GIGAスクールパック",SUM($Q335,$S335)&lt;&gt;0),SUM($Q335,$S335),IF(AND(申込書!$AH$4="SKY安心GIGAタブレット",SUM($U335,$W335)&lt;&gt;0),SUM($U335,$W335),"")),"")</f>
        <v/>
      </c>
      <c r="GY335" s="157"/>
      <c r="GZ335" s="82"/>
      <c r="HA335" s="80" t="str">
        <f>IF(AND(申込書!$C$119&lt;&gt;"▼プルダウンより選択してください",申込書!$C$119&lt;&gt;"",申込書!$P$119&lt;&gt;"YYYY/MM/DD",$G335&lt;&gt;""),申込書!$P$119,"")</f>
        <v/>
      </c>
      <c r="HB335" s="81" t="str">
        <f>IF(AND(申込書!$C$119&lt;&gt;"▼プルダウンより選択してください",申込書!$C$119&lt;&gt;"",$G335&lt;&gt;""),申込書!$M$119,"")</f>
        <v/>
      </c>
      <c r="HC335" s="81" t="str">
        <f>IF($HA$3&lt;&gt;"コンテンツなし",IF(AND(申込書!$AH$4="GIGAスクールパック",SUM($P335,$R335)&lt;&gt;0),SUM($P335,$R335),IF(AND(申込書!$AH$4="SKY安心GIGAタブレット",SUM($T335,$V335)&lt;&gt;0),SUM($T335,$V335),"")),"")</f>
        <v/>
      </c>
      <c r="HD335" s="81" t="str">
        <f>IF($HA$3&lt;&gt;"コンテンツなし",IF(AND(申込書!$AH$4="GIGAスクールパック",SUM($Q335,$S335)&lt;&gt;0),SUM($Q335,$S335),IF(AND(申込書!$AH$4="SKY安心GIGAタブレット",SUM($U335,$W335)&lt;&gt;0),SUM($U335,$W335),"")),"")</f>
        <v/>
      </c>
      <c r="HE335" s="157"/>
      <c r="HF335" s="82"/>
      <c r="HG335" s="83"/>
    </row>
    <row r="336" spans="2:215" ht="26.85" customHeight="1">
      <c r="B336" s="62">
        <f t="shared" si="4"/>
        <v>331</v>
      </c>
      <c r="C336" s="63"/>
      <c r="D336" s="64"/>
      <c r="E336" s="207"/>
      <c r="F336" s="65"/>
      <c r="G336" s="66"/>
      <c r="H336" s="67"/>
      <c r="I336" s="68"/>
      <c r="J336" s="69"/>
      <c r="K336" s="70"/>
      <c r="L336" s="71"/>
      <c r="M336" s="72"/>
      <c r="N336" s="73"/>
      <c r="O336" s="74"/>
      <c r="P336" s="179"/>
      <c r="Q336" s="180"/>
      <c r="R336" s="180"/>
      <c r="S336" s="181"/>
      <c r="T336" s="179"/>
      <c r="U336" s="180"/>
      <c r="V336" s="182"/>
      <c r="W336" s="181"/>
      <c r="X336" s="75"/>
      <c r="Y336" s="76"/>
      <c r="Z336" s="77"/>
      <c r="AA336" s="78"/>
      <c r="AB336" s="79"/>
      <c r="AC336" s="79"/>
      <c r="AD336" s="79"/>
      <c r="AE336" s="77"/>
      <c r="AF336" s="139"/>
      <c r="AG336" s="139"/>
      <c r="AH336" s="139"/>
      <c r="AI336" s="80" t="str">
        <f>IF(AND(申込書!$C$90&lt;&gt;"▼プルダウンより選択してください",申込書!$C$90&lt;&gt;"",申込書!$P$90&lt;&gt;"YYYY/MM/DD",$G336&lt;&gt;""),申込書!$P$90,"")</f>
        <v/>
      </c>
      <c r="AJ336" s="81" t="str">
        <f>IF(AND(申込書!$C$90&lt;&gt;"▼プルダウンより選択してください",申込書!$C$90&lt;&gt;"",$G336&lt;&gt;""),申込書!$M$90,"")</f>
        <v/>
      </c>
      <c r="AK336" s="81" t="str">
        <f>IF($AI$3&lt;&gt;"コンテンツなし",IF(AND(申込書!$AH$4="GIGAスクールパック",SUM($P336,$R336)&lt;&gt;0),SUM($P336,$R336),IF(AND(申込書!$AH$4="SKY安心GIGAタブレット",SUM($T336,$V336)&lt;&gt;0),SUM($T336,$V336),"")),"")</f>
        <v/>
      </c>
      <c r="AL336" s="81" t="str">
        <f>IF($AI$3&lt;&gt;"コンテンツなし",IF(AND(申込書!$AH$4="GIGAスクールパック",SUM($Q336,$S336)&lt;&gt;0),SUM($Q336,$S336),IF(AND(申込書!$AH$4="SKY安心GIGAタブレット",SUM($U336,$W336)&lt;&gt;0),SUM($U336,$W336),"")),"")</f>
        <v/>
      </c>
      <c r="AM336" s="157"/>
      <c r="AN336" s="82"/>
      <c r="AO336" s="80" t="str">
        <f>IF(AND(申込書!$C$91&lt;&gt;"▼プルダウンより選択してください",申込書!$C$91&lt;&gt;"",申込書!$P$91&lt;&gt;"YYYY/MM/DD",$G336&lt;&gt;""),申込書!$P$91,"")</f>
        <v/>
      </c>
      <c r="AP336" s="81" t="str">
        <f>IF(AND(申込書!$C$91&lt;&gt;"▼プルダウンより選択してください",申込書!$C$91&lt;&gt;"",$G336&lt;&gt;""),申込書!$M$91,"")</f>
        <v/>
      </c>
      <c r="AQ336" s="81" t="str">
        <f>IF($AO$3&lt;&gt;"コンテンツなし",IF(AND(申込書!$AH$4="GIGAスクールパック",SUM($P336,$R336)&lt;&gt;0),SUM($P336,$R336),IF(AND(申込書!$AH$4="SKY安心GIGAタブレット",SUM($T336,$V336)&lt;&gt;0),SUM($T336,$V336),"")),"")</f>
        <v/>
      </c>
      <c r="AR336" s="81" t="str">
        <f>IF($AO$3&lt;&gt;"コンテンツなし",IF(AND(申込書!$AH$4="GIGAスクールパック",SUM($Q336,$S336)&lt;&gt;0),SUM($Q336,$S336),IF(AND(申込書!$AH$4="SKY安心GIGAタブレット",SUM($U336,$W336)&lt;&gt;0),SUM($U336,$W336),"")),"")</f>
        <v/>
      </c>
      <c r="AS336" s="157"/>
      <c r="AT336" s="82"/>
      <c r="AU336" s="80" t="str">
        <f>IF(AND(申込書!$C$92&lt;&gt;"▼プルダウンより選択してください",申込書!$C$92&lt;&gt;"",申込書!$P$92&lt;&gt;"YYYY/MM/DD",$G336&lt;&gt;""),申込書!$P$92,"")</f>
        <v/>
      </c>
      <c r="AV336" s="81" t="str">
        <f>IF(AND(申込書!$C$92&lt;&gt;"▼プルダウンより選択してください",申込書!$C$92&lt;&gt;"",$G336&lt;&gt;""),申込書!$M$92,"")</f>
        <v/>
      </c>
      <c r="AW336" s="81" t="str">
        <f>IF($AU$3&lt;&gt;"コンテンツなし",IF(AND(申込書!$AH$4="GIGAスクールパック",SUM($P336,$R336)&lt;&gt;0),SUM($P336,$R336),IF(AND(申込書!$AH$4="SKY安心GIGAタブレット",SUM($T336,$V336)&lt;&gt;0),SUM($T336,$V336),"")),"")</f>
        <v/>
      </c>
      <c r="AX336" s="81" t="str">
        <f>IF($AU$3&lt;&gt;"コンテンツなし",IF(AND(申込書!$AH$4="GIGAスクールパック",SUM($Q336,$S336)&lt;&gt;0),SUM($Q336,$S336),IF(AND(申込書!$AH$4="SKY安心GIGAタブレット",SUM($U336,$W336)&lt;&gt;0),SUM($U336,$W336),"")),"")</f>
        <v/>
      </c>
      <c r="AY336" s="157"/>
      <c r="AZ336" s="82"/>
      <c r="BA336" s="80" t="str">
        <f>IF(AND(申込書!$C$93&lt;&gt;"▼プルダウンより選択してください",申込書!$C$93&lt;&gt;"",申込書!$P$93&lt;&gt;"YYYY/MM/DD",$G336&lt;&gt;""),申込書!$P$93,"")</f>
        <v/>
      </c>
      <c r="BB336" s="81" t="str">
        <f>IF(AND(申込書!$C$93&lt;&gt;"▼プルダウンより選択してください",申込書!$C$93&lt;&gt;"",申込書!$M$93&gt;=1,$G336&lt;&gt;""),申込書!$M$93,"")</f>
        <v/>
      </c>
      <c r="BC336" s="81" t="str">
        <f>IF($BA$3&lt;&gt;"コンテンツなし",IF(AND(申込書!$AH$4="GIGAスクールパック",SUM($P336,$R336)&lt;&gt;0),SUM($P336,$R336),IF(AND(申込書!$AH$4="SKY安心GIGAタブレット",SUM($T336,$V336)&lt;&gt;0),SUM($T336,$V336),"")),"")</f>
        <v/>
      </c>
      <c r="BD336" s="81" t="str">
        <f>IF($BA$3&lt;&gt;"コンテンツなし",IF(AND(申込書!$AH$4="GIGAスクールパック",SUM($Q336,$S336)&lt;&gt;0),SUM($Q336,$S336),IF(AND(申込書!$AH$4="SKY安心GIGAタブレット",SUM($U336,$W336)&lt;&gt;0),SUM($U336,$W336),"")),"")</f>
        <v/>
      </c>
      <c r="BE336" s="157"/>
      <c r="BF336" s="82"/>
      <c r="BG336" s="80" t="str">
        <f>IF(AND(申込書!$C$94&lt;&gt;"▼プルダウンより選択してください",申込書!$C$94&lt;&gt;"",申込書!$P$94&lt;&gt;"YYYY/MM/DD",$G336&lt;&gt;""),申込書!$P$94,"")</f>
        <v/>
      </c>
      <c r="BH336" s="81" t="str">
        <f>IF(AND(申込書!$C$94&lt;&gt;"▼プルダウンより選択してください",申込書!$C$94&lt;&gt;"",$G336&lt;&gt;""),申込書!$M$94,"")</f>
        <v/>
      </c>
      <c r="BI336" s="81" t="str">
        <f>IF($BG$3&lt;&gt;"コンテンツなし",IF(AND(申込書!$AH$4="GIGAスクールパック",SUM($P336,$R336)&lt;&gt;0),SUM($P336,$R336),IF(AND(申込書!$AH$4="SKY安心GIGAタブレット",SUM($T336,$V336)&lt;&gt;0),SUM($T336,$V336),"")),"")</f>
        <v/>
      </c>
      <c r="BJ336" s="81" t="str">
        <f>IF($BG$3&lt;&gt;"コンテンツなし",IF(AND(申込書!$AH$4="GIGAスクールパック",SUM($Q336,$S336)&lt;&gt;0),SUM($Q336,$S336),IF(AND(申込書!$AH$4="SKY安心GIGAタブレット",SUM($U336,$W336)&lt;&gt;0),SUM($U336,$W336),"")),"")</f>
        <v/>
      </c>
      <c r="BK336" s="157"/>
      <c r="BL336" s="82"/>
      <c r="BM336" s="80" t="str">
        <f>IF(AND(申込書!$C$95&lt;&gt;"▼プルダウンより選択してください",申込書!$C$95&lt;&gt;"",申込書!$P$95&lt;&gt;"YYYY/MM/DD",$G336&lt;&gt;""),申込書!$P$95,"")</f>
        <v/>
      </c>
      <c r="BN336" s="81" t="str">
        <f>IF(AND(申込書!$C$95&lt;&gt;"▼プルダウンより選択してください",申込書!$C$95&lt;&gt;"",$G336&lt;&gt;""),申込書!$M$95,"")</f>
        <v/>
      </c>
      <c r="BO336" s="81" t="str">
        <f>IF($BM$3&lt;&gt;"コンテンツなし",IF(AND(申込書!$AH$4="GIGAスクールパック",SUM($P336,$R336)&lt;&gt;0),SUM($P336,$R336),IF(AND(申込書!$AH$4="SKY安心GIGAタブレット",SUM($T336,$V336)&lt;&gt;0),SUM($T336,$V336),"")),"")</f>
        <v/>
      </c>
      <c r="BP336" s="81" t="str">
        <f>IF($BM$3&lt;&gt;"コンテンツなし",IF(AND(申込書!$AH$4="GIGAスクールパック",SUM($Q336,$S336)&lt;&gt;0),SUM($Q336,$S336),IF(AND(申込書!$AH$4="SKY安心GIGAタブレット",SUM($U336,$W336)&lt;&gt;0),SUM($U336,$W336),"")),"")</f>
        <v/>
      </c>
      <c r="BQ336" s="157"/>
      <c r="BR336" s="82"/>
      <c r="BS336" s="80" t="str">
        <f>IF(AND(申込書!$C$96&lt;&gt;"▼プルダウンより選択してください",申込書!$C$96&lt;&gt;"",申込書!$P$96&lt;&gt;"YYYY/MM/DD",$G336&lt;&gt;""),申込書!$P$96,"")</f>
        <v/>
      </c>
      <c r="BT336" s="81" t="str">
        <f>IF(AND(申込書!$C$96&lt;&gt;"▼プルダウンより選択してください",申込書!$C$96&lt;&gt;"",$G336&lt;&gt;""),申込書!$M$96,"")</f>
        <v/>
      </c>
      <c r="BU336" s="81" t="str">
        <f>IF($BS$3&lt;&gt;"コンテンツなし",IF(AND(申込書!$AH$4="GIGAスクールパック",SUM($P336,$R336)&lt;&gt;0),SUM($P336,$R336),IF(AND(申込書!$AH$4="SKY安心GIGAタブレット",SUM($T336,$V336)&lt;&gt;0),SUM($T336,$V336),"")),"")</f>
        <v/>
      </c>
      <c r="BV336" s="81" t="str">
        <f>IF($BS$3&lt;&gt;"コンテンツなし",IF(AND(申込書!$AH$4="GIGAスクールパック",SUM($Q336,$S336)&lt;&gt;0),SUM($Q336,$S336),IF(AND(申込書!$AH$4="SKY安心GIGAタブレット",SUM($U336,$W336)&lt;&gt;0),SUM($U336,$W336),"")),"")</f>
        <v/>
      </c>
      <c r="BW336" s="157"/>
      <c r="BX336" s="82"/>
      <c r="BY336" s="80" t="str">
        <f>IF(AND(申込書!$C$97&lt;&gt;"▼プルダウンより選択してください",申込書!$C$97&lt;&gt;"",申込書!$P$97&lt;&gt;"YYYY/MM/DD",$G336&lt;&gt;""),申込書!$P$97,"")</f>
        <v/>
      </c>
      <c r="BZ336" s="81" t="str">
        <f>IF(AND(申込書!$C$97&lt;&gt;"▼プルダウンより選択してください",申込書!$C$97&lt;&gt;"",$G336&lt;&gt;""),申込書!$M$97,"")</f>
        <v/>
      </c>
      <c r="CA336" s="81" t="str">
        <f>IF($BY$3&lt;&gt;"コンテンツなし",IF(AND(申込書!$AH$4="GIGAスクールパック",SUM($P336,$R336)&lt;&gt;0),SUM($P336,$R336),IF(AND(申込書!$AH$4="SKY安心GIGAタブレット",SUM($T336,$V336)&lt;&gt;0),SUM($T336,$V336),"")),"")</f>
        <v/>
      </c>
      <c r="CB336" s="81" t="str">
        <f>IF($BY$3&lt;&gt;"コンテンツなし",IF(AND(申込書!$AH$4="GIGAスクールパック",SUM($Q336,$S336)&lt;&gt;0),SUM($Q336,$S336),IF(AND(申込書!$AH$4="SKY安心GIGAタブレット",SUM($U336,$W336)&lt;&gt;0),SUM($U336,$W336),"")),"")</f>
        <v/>
      </c>
      <c r="CC336" s="157"/>
      <c r="CD336" s="82"/>
      <c r="CE336" s="80" t="str">
        <f>IF(AND(申込書!$C$98&lt;&gt;"▼プルダウンより選択してください",申込書!$C$98&lt;&gt;"",申込書!$P$98&lt;&gt;"YYYY/MM/DD",$G336&lt;&gt;""),申込書!$P$98,"")</f>
        <v/>
      </c>
      <c r="CF336" s="81" t="str">
        <f>IF(AND(申込書!$C$98&lt;&gt;"▼プルダウンより選択してください",申込書!$C$98&lt;&gt;"",$G336&lt;&gt;""),申込書!$M$98,"")</f>
        <v/>
      </c>
      <c r="CG336" s="81" t="str">
        <f>IF($CE$3&lt;&gt;"コンテンツなし",IF(AND(申込書!$AH$4="GIGAスクールパック",SUM($P336,$R336)&lt;&gt;0),SUM($P336,$R336),IF(AND(申込書!$AH$4="SKY安心GIGAタブレット",SUM($T336,$V336)&lt;&gt;0),SUM($T336,$V336),"")),"")</f>
        <v/>
      </c>
      <c r="CH336" s="81" t="str">
        <f>IF($CE$3&lt;&gt;"コンテンツなし",IF(AND(申込書!$AH$4="GIGAスクールパック",SUM($Q336,$S336)&lt;&gt;0),SUM($Q336,$S336),IF(AND(申込書!$AH$4="SKY安心GIGAタブレット",SUM($U336,$W336)&lt;&gt;0),SUM($U336,$W336),"")),"")</f>
        <v/>
      </c>
      <c r="CI336" s="157"/>
      <c r="CJ336" s="82"/>
      <c r="CK336" s="80" t="str">
        <f>IF(AND(申込書!$C$99&lt;&gt;"▼プルダウンより選択してください",申込書!$C$99&lt;&gt;"",申込書!$P$99&lt;&gt;"YYYY/MM/DD",$G336&lt;&gt;""),申込書!$P$99,"")</f>
        <v/>
      </c>
      <c r="CL336" s="81" t="str">
        <f>IF(AND(申込書!$C$99&lt;&gt;"▼プルダウンより選択してください",申込書!$C$99&lt;&gt;"",$G336&lt;&gt;""),申込書!$M$99,"")</f>
        <v/>
      </c>
      <c r="CM336" s="81" t="str">
        <f>IF($CK$3&lt;&gt;"コンテンツなし",IF(AND(申込書!$AH$4="GIGAスクールパック",SUM($P336,$R336)&lt;&gt;0),SUM($P336,$R336),IF(AND(申込書!$AH$4="SKY安心GIGAタブレット",SUM($T336,$V336)&lt;&gt;0),SUM($T336,$V336),"")),"")</f>
        <v/>
      </c>
      <c r="CN336" s="81" t="str">
        <f>IF($CK$3&lt;&gt;"コンテンツなし",IF(AND(申込書!$AH$4="GIGAスクールパック",SUM($Q336,$S336)&lt;&gt;0),SUM($Q336,$S336),IF(AND(申込書!$AH$4="SKY安心GIGAタブレット",SUM($U336,$W336)&lt;&gt;0),SUM($U336,$W336),"")),"")</f>
        <v/>
      </c>
      <c r="CO336" s="157"/>
      <c r="CP336" s="82"/>
      <c r="CQ336" s="80" t="str">
        <f>IF(AND(申込書!$C$100&lt;&gt;"▼プルダウンより選択してください",申込書!$C$100&lt;&gt;"",申込書!$P$100&lt;&gt;"YYYY/MM/DD",$G336&lt;&gt;""),申込書!$P$100,"")</f>
        <v/>
      </c>
      <c r="CR336" s="81" t="str">
        <f>IF(AND(申込書!$C$100&lt;&gt;"▼プルダウンより選択してください",申込書!$C$100&lt;&gt;"",$G336&lt;&gt;""),申込書!$M$100,"")</f>
        <v/>
      </c>
      <c r="CS336" s="81" t="str">
        <f>IF($CQ$3&lt;&gt;"コンテンツなし",IF(AND(申込書!$AH$4="GIGAスクールパック",SUM($P336,$R336)&lt;&gt;0),SUM($P336,$R336),IF(AND(申込書!$AH$4="SKY安心GIGAタブレット",SUM($T336,$V336)&lt;&gt;0),SUM($T336,$V336),"")),"")</f>
        <v/>
      </c>
      <c r="CT336" s="81" t="str">
        <f>IF($CQ$3&lt;&gt;"コンテンツなし",IF(AND(申込書!$AH$4="GIGAスクールパック",SUM($Q336,$S336)&lt;&gt;0),SUM($Q336,$S336),IF(AND(申込書!$AH$4="SKY安心GIGAタブレット",SUM($U336,$W336)&lt;&gt;0),SUM($U336,$W336),"")),"")</f>
        <v/>
      </c>
      <c r="CU336" s="81"/>
      <c r="CV336" s="82"/>
      <c r="CW336" s="80" t="str">
        <f>IF(AND(申込書!$C$101&lt;&gt;"▼プルダウンより選択してください",申込書!$C$101&lt;&gt;"",申込書!$P$101&lt;&gt;"YYYY/MM/DD",$G336&lt;&gt;""),申込書!$P$101,"")</f>
        <v/>
      </c>
      <c r="CX336" s="81" t="str">
        <f>IF(AND(申込書!$C$101&lt;&gt;"▼プルダウンより選択してください",申込書!$C$101&lt;&gt;"",$G336&lt;&gt;""),申込書!$M$101,"")</f>
        <v/>
      </c>
      <c r="CY336" s="81" t="str">
        <f>IF($CW$3&lt;&gt;"コンテンツなし",IF(AND(申込書!$AH$4="GIGAスクールパック",SUM($P336,$R336)&lt;&gt;0),SUM($P336,$R336),IF(AND(申込書!$AH$4="SKY安心GIGAタブレット",SUM($T336,$V336)&lt;&gt;0),SUM($T336,$V336),"")),"")</f>
        <v/>
      </c>
      <c r="CZ336" s="81" t="str">
        <f>IF($CW$3&lt;&gt;"コンテンツなし",IF(AND(申込書!$AH$4="GIGAスクールパック",SUM($Q336,$S336)&lt;&gt;0),SUM($Q336,$S336),IF(AND(申込書!$AH$4="SKY安心GIGAタブレット",SUM($U336,$W336)&lt;&gt;0),SUM($U336,$W336),"")),"")</f>
        <v/>
      </c>
      <c r="DA336" s="81"/>
      <c r="DB336" s="82"/>
      <c r="DC336" s="80" t="str">
        <f>IF(AND(申込書!$C$102&lt;&gt;"▼プルダウンより選択してください",申込書!$C$102&lt;&gt;"",申込書!$P$102&lt;&gt;"YYYY/MM/DD",$G336&lt;&gt;""),申込書!$P$102,"")</f>
        <v/>
      </c>
      <c r="DD336" s="81" t="str">
        <f>IF(AND(申込書!$C$102&lt;&gt;"▼プルダウンより選択してください",申込書!$C$102&lt;&gt;"",$G336&lt;&gt;""),申込書!$M$102,"")</f>
        <v/>
      </c>
      <c r="DE336" s="81" t="str">
        <f>IF($DC$3&lt;&gt;"コンテンツなし",IF(AND(申込書!$AH$4="GIGAスクールパック",SUM($P336,$R336)&lt;&gt;0),SUM($P336,$R336),IF(AND(申込書!$AH$4="SKY安心GIGAタブレット",SUM($T336,$V336)&lt;&gt;0),SUM($T336,$V336),"")),"")</f>
        <v/>
      </c>
      <c r="DF336" s="81" t="str">
        <f>IF($DC$3&lt;&gt;"コンテンツなし",IF(AND(申込書!$AH$4="GIGAスクールパック",SUM($Q336,$S336)&lt;&gt;0),SUM($Q336,$S336),IF(AND(申込書!$AH$4="SKY安心GIGAタブレット",SUM($U336,$W336)&lt;&gt;0),SUM($U336,$W336),"")),"")</f>
        <v/>
      </c>
      <c r="DG336" s="81"/>
      <c r="DH336" s="82"/>
      <c r="DI336" s="80" t="str">
        <f>IF(AND(申込書!$C$103&lt;&gt;"▼プルダウンより選択してください",申込書!$C$103&lt;&gt;"",申込書!$P$103&lt;&gt;"YYYY/MM/DD",$G336&lt;&gt;""),申込書!$P$103,"")</f>
        <v/>
      </c>
      <c r="DJ336" s="81" t="str">
        <f>IF(AND(申込書!$C$103&lt;&gt;"▼プルダウンより選択してください",申込書!$C$103&lt;&gt;"",$G336&lt;&gt;""),申込書!$M$103,"")</f>
        <v/>
      </c>
      <c r="DK336" s="81" t="str">
        <f>IF($DI$3&lt;&gt;"コンテンツなし",IF(AND(申込書!$AH$4="GIGAスクールパック",SUM($P336,$R336)&lt;&gt;0),SUM($P336,$R336),IF(AND(申込書!$AH$4="SKY安心GIGAタブレット",SUM($T336,$V336)&lt;&gt;0),SUM($T336,$V336),"")),"")</f>
        <v/>
      </c>
      <c r="DL336" s="81" t="str">
        <f>IF($DI$3&lt;&gt;"コンテンツなし",IF(AND(申込書!$AH$4="GIGAスクールパック",SUM($Q336,$S336)&lt;&gt;0),SUM($Q336,$S336),IF(AND(申込書!$AH$4="SKY安心GIGAタブレット",SUM($U336,$W336)&lt;&gt;0),SUM($U336,$W336),"")),"")</f>
        <v/>
      </c>
      <c r="DM336" s="81"/>
      <c r="DN336" s="82"/>
      <c r="DO336" s="80" t="str">
        <f>IF(AND(申込書!$C$104&lt;&gt;"▼プルダウンより選択してください",申込書!$C$104&lt;&gt;"",申込書!$P$104&lt;&gt;"YYYY/MM/DD",$G336&lt;&gt;""),申込書!$P$104,"")</f>
        <v/>
      </c>
      <c r="DP336" s="81" t="str">
        <f>IF(AND(申込書!$C$104&lt;&gt;"▼プルダウンより選択してください",申込書!$C$104&lt;&gt;"",$G336&lt;&gt;""),申込書!$M$104,"")</f>
        <v/>
      </c>
      <c r="DQ336" s="81" t="str">
        <f>IF($DO$3&lt;&gt;"コンテンツなし",IF(AND(申込書!$AH$4="GIGAスクールパック",SUM($P336,$R336)&lt;&gt;0),SUM($P336,$R336),IF(AND(申込書!$AH$4="SKY安心GIGAタブレット",SUM($T336,$V336)&lt;&gt;0),SUM($T336,$V336),"")),"")</f>
        <v/>
      </c>
      <c r="DR336" s="81" t="str">
        <f>IF($DO$3&lt;&gt;"コンテンツなし",IF(AND(申込書!$AH$4="GIGAスクールパック",SUM($Q336,$S336)&lt;&gt;0),SUM($Q336,$S336),IF(AND(申込書!$AH$4="SKY安心GIGAタブレット",SUM($U336,$W336)&lt;&gt;0),SUM($U336,$W336),"")),"")</f>
        <v/>
      </c>
      <c r="DS336" s="81"/>
      <c r="DT336" s="82"/>
      <c r="DU336" s="80" t="str">
        <f>IF(AND(申込書!$C$105&lt;&gt;"▼プルダウンより選択してください",申込書!$C$105&lt;&gt;"",申込書!$P$105&lt;&gt;"YYYY/MM/DD",$G336&lt;&gt;""),申込書!$P$105,"")</f>
        <v/>
      </c>
      <c r="DV336" s="81" t="str">
        <f>IF(AND(申込書!$C$105&lt;&gt;"▼プルダウンより選択してください",申込書!$C$105&lt;&gt;"",$G336&lt;&gt;""),申込書!$M$105,"")</f>
        <v/>
      </c>
      <c r="DW336" s="81" t="str">
        <f>IF($DU$3&lt;&gt;"コンテンツなし",IF(AND(申込書!$AH$4="GIGAスクールパック",SUM($P336,$R336)&lt;&gt;0),SUM($P336,$R336),IF(AND(申込書!$AH$4="SKY安心GIGAタブレット",SUM($T336,$V336)&lt;&gt;0),SUM($T336,$V336),"")),"")</f>
        <v/>
      </c>
      <c r="DX336" s="81" t="str">
        <f>IF($DU$3&lt;&gt;"コンテンツなし",IF(AND(申込書!$AH$4="GIGAスクールパック",SUM($Q336,$S336)&lt;&gt;0),SUM($Q336,$S336),IF(AND(申込書!$AH$4="SKY安心GIGAタブレット",SUM($U336,$W336)&lt;&gt;0),SUM($U336,$W336),"")),"")</f>
        <v/>
      </c>
      <c r="DY336" s="157"/>
      <c r="DZ336" s="82"/>
      <c r="EA336" s="80" t="str">
        <f>IF(AND(申込書!$C$106&lt;&gt;"▼プルダウンより選択してください",申込書!$C$106&lt;&gt;"",申込書!$P$106&lt;&gt;"YYYY/MM/DD",$G336&lt;&gt;""),申込書!$P$106,"")</f>
        <v/>
      </c>
      <c r="EB336" s="81" t="str">
        <f>IF(AND(申込書!$C$106&lt;&gt;"▼プルダウンより選択してください",申込書!$C$106&lt;&gt;"",$G336&lt;&gt;""),申込書!$M$106,"")</f>
        <v/>
      </c>
      <c r="EC336" s="81" t="str">
        <f>IF($EA$3&lt;&gt;"コンテンツなし",IF(AND(申込書!$AH$4="GIGAスクールパック",SUM($P336,$R336)&lt;&gt;0),SUM($P336,$R336),IF(AND(申込書!$AH$4="SKY安心GIGAタブレット",SUM($T336,$V336)&lt;&gt;0),SUM($T336,$V336),"")),"")</f>
        <v/>
      </c>
      <c r="ED336" s="81" t="str">
        <f>IF($EA$3&lt;&gt;"コンテンツなし",IF(AND(申込書!$AH$4="GIGAスクールパック",SUM($Q336,$S336)&lt;&gt;0),SUM($Q336,$S336),IF(AND(申込書!$AH$4="SKY安心GIGAタブレット",SUM($U336,$W336)&lt;&gt;0),SUM($U336,$W336),"")),"")</f>
        <v/>
      </c>
      <c r="EE336" s="157"/>
      <c r="EF336" s="82"/>
      <c r="EG336" s="80" t="str">
        <f>IF(AND(申込書!$C$107&lt;&gt;"▼プルダウンより選択してください",申込書!$C$107&lt;&gt;"",申込書!$P$107&lt;&gt;"YYYY/MM/DD",$G336&lt;&gt;""),申込書!$P$107,"")</f>
        <v/>
      </c>
      <c r="EH336" s="81" t="str">
        <f>IF(AND(申込書!$C$107&lt;&gt;"▼プルダウンより選択してください",申込書!$C$107&lt;&gt;"",$G336&lt;&gt;""),申込書!$M$107,"")</f>
        <v/>
      </c>
      <c r="EI336" s="81" t="str">
        <f>IF($EG$3&lt;&gt;"コンテンツなし",IF(AND(申込書!$AH$4="GIGAスクールパック",SUM($P336,$R336)&lt;&gt;0),SUM($P336,$R336),IF(AND(申込書!$AH$4="SKY安心GIGAタブレット",SUM($T336,$V336)&lt;&gt;0),SUM($T336,$V336),"")),"")</f>
        <v/>
      </c>
      <c r="EJ336" s="81" t="str">
        <f>IF($EG$3&lt;&gt;"コンテンツなし",IF(AND(申込書!$AH$4="GIGAスクールパック",SUM($Q336,$S336)&lt;&gt;0),SUM($Q336,$S336),IF(AND(申込書!$AH$4="SKY安心GIGAタブレット",SUM($U336,$W336)&lt;&gt;0),SUM($U336,$W336),"")),"")</f>
        <v/>
      </c>
      <c r="EK336" s="157"/>
      <c r="EL336" s="82"/>
      <c r="EM336" s="80" t="str">
        <f>IF(AND(申込書!$C$108&lt;&gt;"▼プルダウンより選択してください",申込書!$C$108&lt;&gt;"",申込書!$P$108&lt;&gt;"YYYY/MM/DD",$G336&lt;&gt;""),申込書!$P$108,"")</f>
        <v/>
      </c>
      <c r="EN336" s="81" t="str">
        <f>IF(AND(申込書!$C$108&lt;&gt;"▼プルダウンより選択してください",申込書!$C$108&lt;&gt;"",$G336&lt;&gt;""),申込書!$M$108,"")</f>
        <v/>
      </c>
      <c r="EO336" s="81" t="str">
        <f>IF($EM$3&lt;&gt;"コンテンツなし",IF(AND(申込書!$AH$4="GIGAスクールパック",SUM($P336,$R336)&lt;&gt;0),SUM($P336,$R336),IF(AND(申込書!$AH$4="SKY安心GIGAタブレット",SUM($T336,$V336)&lt;&gt;0),SUM($T336,$V336),"")),"")</f>
        <v/>
      </c>
      <c r="EP336" s="81" t="str">
        <f>IF($EM$3&lt;&gt;"コンテンツなし",IF(AND(申込書!$AH$4="GIGAスクールパック",SUM($Q336,$S336)&lt;&gt;0),SUM($Q336,$S336),IF(AND(申込書!$AH$4="SKY安心GIGAタブレット",SUM($U336,$W336)&lt;&gt;0),SUM($U336,$W336),"")),"")</f>
        <v/>
      </c>
      <c r="EQ336" s="157"/>
      <c r="ER336" s="82"/>
      <c r="ES336" s="80" t="str">
        <f>IF(AND(申込書!$C$109&lt;&gt;"▼プルダウンより選択してください",申込書!$C$109&lt;&gt;"",申込書!$P$109&lt;&gt;"YYYY/MM/DD",$G336&lt;&gt;""),申込書!$P$109,"")</f>
        <v/>
      </c>
      <c r="ET336" s="81" t="str">
        <f>IF(AND(申込書!$C$109&lt;&gt;"▼プルダウンより選択してください",申込書!$C$109&lt;&gt;"",$G336&lt;&gt;""),申込書!$M$109,"")</f>
        <v/>
      </c>
      <c r="EU336" s="81" t="str">
        <f>IF($ES$3&lt;&gt;"コンテンツなし",IF(AND(申込書!$AH$4="GIGAスクールパック",SUM($P336,$R336)&lt;&gt;0),SUM($P336,$R336),IF(AND(申込書!$AH$4="SKY安心GIGAタブレット",SUM($T336,$V336)&lt;&gt;0),SUM($T336,$V336),"")),"")</f>
        <v/>
      </c>
      <c r="EV336" s="81" t="str">
        <f>IF($ES$3&lt;&gt;"コンテンツなし",IF(AND(申込書!$AH$4="GIGAスクールパック",SUM($Q336,$S336)&lt;&gt;0),SUM($Q336,$S336),IF(AND(申込書!$AH$4="SKY安心GIGAタブレット",SUM($U336,$W336)&lt;&gt;0),SUM($U336,$W336),"")),"")</f>
        <v/>
      </c>
      <c r="EW336" s="157"/>
      <c r="EX336" s="82"/>
      <c r="EY336" s="80" t="str">
        <f>IF(AND(申込書!$C$110&lt;&gt;"▼プルダウンより選択してください",申込書!$C$110&lt;&gt;"",申込書!$P$110&lt;&gt;"YYYY/MM/DD",$G336&lt;&gt;""),申込書!$P$110,"")</f>
        <v/>
      </c>
      <c r="EZ336" s="81" t="str">
        <f>IF(AND(申込書!$C$110&lt;&gt;"▼プルダウンより選択してください",申込書!$C$110&lt;&gt;"",$G336&lt;&gt;""),申込書!$M$110,"")</f>
        <v/>
      </c>
      <c r="FA336" s="81" t="str">
        <f>IF($EY$3&lt;&gt;"コンテンツなし",IF(AND(申込書!$AH$4="GIGAスクールパック",SUM($P336,$R336)&lt;&gt;0),SUM($P336,$R336),IF(AND(申込書!$AH$4="SKY安心GIGAタブレット",SUM($T336,$V336)&lt;&gt;0),SUM($T336,$V336),"")),"")</f>
        <v/>
      </c>
      <c r="FB336" s="81" t="str">
        <f>IF($EY$3&lt;&gt;"コンテンツなし",IF(AND(申込書!$AH$4="GIGAスクールパック",SUM($Q336,$S336)&lt;&gt;0),SUM($Q336,$S336),IF(AND(申込書!$AH$4="SKY安心GIGAタブレット",SUM($U336,$W336)&lt;&gt;0),SUM($U336,$W336),"")),"")</f>
        <v/>
      </c>
      <c r="FC336" s="157"/>
      <c r="FD336" s="82"/>
      <c r="FE336" s="80" t="str">
        <f>IF(AND(申込書!$C$111&lt;&gt;"▼プルダウンより選択してください",申込書!$C$111&lt;&gt;"",申込書!$P$111&lt;&gt;"YYYY/MM/DD",$G336&lt;&gt;""),申込書!$P$111,"")</f>
        <v/>
      </c>
      <c r="FF336" s="81" t="str">
        <f>IF(AND(申込書!$C$111&lt;&gt;"▼プルダウンより選択してください",申込書!$C$111&lt;&gt;"",$G336&lt;&gt;""),申込書!$M$111,"")</f>
        <v/>
      </c>
      <c r="FG336" s="81" t="str">
        <f>IF($FE$3&lt;&gt;"コンテンツなし",IF(AND(申込書!$AH$4="GIGAスクールパック",SUM($P336,$R336)&lt;&gt;0),SUM($P336,$R336),IF(AND(申込書!$AH$4="SKY安心GIGAタブレット",SUM($T336,$V336)&lt;&gt;0),SUM($T336,$V336),"")),"")</f>
        <v/>
      </c>
      <c r="FH336" s="81" t="str">
        <f>IF($FE$3&lt;&gt;"コンテンツなし",IF(AND(申込書!$AH$4="GIGAスクールパック",SUM($Q336,$S336)&lt;&gt;0),SUM($Q336,$S336),IF(AND(申込書!$AH$4="SKY安心GIGAタブレット",SUM($U336,$W336)&lt;&gt;0),SUM($U336,$W336),"")),"")</f>
        <v/>
      </c>
      <c r="FI336" s="157"/>
      <c r="FJ336" s="82"/>
      <c r="FK336" s="80" t="str">
        <f>IF(AND(申込書!$C$112&lt;&gt;"▼プルダウンより選択してください",申込書!$C$112&lt;&gt;"",申込書!$P$112&lt;&gt;"YYYY/MM/DD",$G336&lt;&gt;""),申込書!$P$112,"")</f>
        <v/>
      </c>
      <c r="FL336" s="81" t="str">
        <f>IF(AND(申込書!$C$112&lt;&gt;"▼プルダウンより選択してください",申込書!$C$112&lt;&gt;"",$G336&lt;&gt;""),申込書!$M$112,"")</f>
        <v/>
      </c>
      <c r="FM336" s="81" t="str">
        <f>IF($FK$3&lt;&gt;"コンテンツなし",IF(AND(申込書!$AH$4="GIGAスクールパック",SUM($P336,$R336)&lt;&gt;0),SUM($P336,$R336),IF(AND(申込書!$AH$4="SKY安心GIGAタブレット",SUM($T336,$V336)&lt;&gt;0),SUM($T336,$V336),"")),"")</f>
        <v/>
      </c>
      <c r="FN336" s="81" t="str">
        <f>IF($FK$3&lt;&gt;"コンテンツなし",IF(AND(申込書!$AH$4="GIGAスクールパック",SUM($Q336,$S336)&lt;&gt;0),SUM($Q336,$S336),IF(AND(申込書!$AH$4="SKY安心GIGAタブレット",SUM($U336,$W336)&lt;&gt;0),SUM($U336,$W336),"")),"")</f>
        <v/>
      </c>
      <c r="FO336" s="157"/>
      <c r="FP336" s="82"/>
      <c r="FQ336" s="80" t="str">
        <f>IF(AND(申込書!$C$113&lt;&gt;"▼プルダウンより選択してください",申込書!$C$113&lt;&gt;"",申込書!$P$113&lt;&gt;"YYYY/MM/DD",$G336&lt;&gt;""),申込書!$P$113,"")</f>
        <v/>
      </c>
      <c r="FR336" s="81" t="str">
        <f>IF(AND(申込書!$C$113&lt;&gt;"▼プルダウンより選択してください",申込書!$C$113&lt;&gt;"",$G336&lt;&gt;""),申込書!$M$113,"")</f>
        <v/>
      </c>
      <c r="FS336" s="81" t="str">
        <f>IF($FQ$3&lt;&gt;"コンテンツなし",IF(AND(申込書!$AH$4="GIGAスクールパック",SUM($P336,$R336)&lt;&gt;0),SUM($P336,$R336),IF(AND(申込書!$AH$4="SKY安心GIGAタブレット",SUM($T336,$V336)&lt;&gt;0),SUM($T336,$V336),"")),"")</f>
        <v/>
      </c>
      <c r="FT336" s="81" t="str">
        <f>IF($FQ$3&lt;&gt;"コンテンツなし",IF(AND(申込書!$AH$4="GIGAスクールパック",SUM($Q336,$S336)&lt;&gt;0),SUM($Q336,$S336),IF(AND(申込書!$AH$4="SKY安心GIGAタブレット",SUM($U336,$W336)&lt;&gt;0),SUM($U336,$W336),"")),"")</f>
        <v/>
      </c>
      <c r="FU336" s="157"/>
      <c r="FV336" s="82"/>
      <c r="FW336" s="80" t="str">
        <f>IF(AND(申込書!$C$114&lt;&gt;"▼プルダウンより選択してください",申込書!$C$114&lt;&gt;"",申込書!$P$114&lt;&gt;"YYYY/MM/DD",$G336&lt;&gt;""),申込書!$P$114,"")</f>
        <v/>
      </c>
      <c r="FX336" s="81" t="str">
        <f>IF(AND(申込書!$C$114&lt;&gt;"▼プルダウンより選択してください",申込書!$C$114&lt;&gt;"",$G336&lt;&gt;""),申込書!$M$114,"")</f>
        <v/>
      </c>
      <c r="FY336" s="81" t="str">
        <f>IF($FW$3&lt;&gt;"コンテンツなし",IF(AND(申込書!$AH$4="GIGAスクールパック",SUM($P336,$R336)&lt;&gt;0),SUM($P336,$R336),IF(AND(申込書!$AH$4="SKY安心GIGAタブレット",SUM($T336,$V336)&lt;&gt;0),SUM($T336,$V336),"")),"")</f>
        <v/>
      </c>
      <c r="FZ336" s="81" t="str">
        <f>IF($FW$3&lt;&gt;"コンテンツなし",IF(AND(申込書!$AH$4="GIGAスクールパック",SUM($Q336,$S336)&lt;&gt;0),SUM($Q336,$S336),IF(AND(申込書!$AH$4="SKY安心GIGAタブレット",SUM($U336,$W336)&lt;&gt;0),SUM($U336,$W336),"")),"")</f>
        <v/>
      </c>
      <c r="GA336" s="157"/>
      <c r="GB336" s="82"/>
      <c r="GC336" s="80" t="str">
        <f>IF(AND(申込書!$C$115&lt;&gt;"▼プルダウンより選択してください",申込書!$C$115&lt;&gt;"",申込書!$P$115&lt;&gt;"YYYY/MM/DD",$G336&lt;&gt;""),申込書!$P$115,"")</f>
        <v/>
      </c>
      <c r="GD336" s="81" t="str">
        <f>IF(AND(申込書!$C$115&lt;&gt;"▼プルダウンより選択してください",申込書!$C$115&lt;&gt;"",$G336&lt;&gt;""),申込書!$M$115,"")</f>
        <v/>
      </c>
      <c r="GE336" s="81" t="str">
        <f>IF($GC$3&lt;&gt;"コンテンツなし",IF(AND(申込書!$AH$4="GIGAスクールパック",SUM($P336,$R336)&lt;&gt;0),SUM($P336,$R336),IF(AND(申込書!$AH$4="SKY安心GIGAタブレット",SUM($T336,$V336)&lt;&gt;0),SUM($T336,$V336),"")),"")</f>
        <v/>
      </c>
      <c r="GF336" s="81" t="str">
        <f>IF($GC$3&lt;&gt;"コンテンツなし",IF(AND(申込書!$AH$4="GIGAスクールパック",SUM($Q336,$S336)&lt;&gt;0),SUM($Q336,$S336),IF(AND(申込書!$AH$4="SKY安心GIGAタブレット",SUM($U336,$W336)&lt;&gt;0),SUM($U336,$W336),"")),"")</f>
        <v/>
      </c>
      <c r="GG336" s="157"/>
      <c r="GH336" s="82"/>
      <c r="GI336" s="80" t="str">
        <f>IF(AND(申込書!$C$116&lt;&gt;"▼プルダウンより選択してください",申込書!$C$116&lt;&gt;"",申込書!$P$116&lt;&gt;"YYYY/MM/DD",$G336&lt;&gt;""),申込書!$P$116,"")</f>
        <v/>
      </c>
      <c r="GJ336" s="81" t="str">
        <f>IF(AND(申込書!$C$116&lt;&gt;"▼プルダウンより選択してください",申込書!$C$116&lt;&gt;"",$G336&lt;&gt;""),申込書!$M$116,"")</f>
        <v/>
      </c>
      <c r="GK336" s="81" t="str">
        <f>IF($GI$3&lt;&gt;"コンテンツなし",IF(AND(申込書!$AH$4="GIGAスクールパック",SUM($P336,$R336)&lt;&gt;0),SUM($P336,$R336),IF(AND(申込書!$AH$4="SKY安心GIGAタブレット",SUM($T336,$V336)&lt;&gt;0),SUM($T336,$V336),"")),"")</f>
        <v/>
      </c>
      <c r="GL336" s="81" t="str">
        <f>IF($GI$3&lt;&gt;"コンテンツなし",IF(AND(申込書!$AH$4="GIGAスクールパック",SUM($Q336,$S336)&lt;&gt;0),SUM($Q336,$S336),IF(AND(申込書!$AH$4="SKY安心GIGAタブレット",SUM($U336,$W336)&lt;&gt;0),SUM($U336,$W336),"")),"")</f>
        <v/>
      </c>
      <c r="GM336" s="157"/>
      <c r="GN336" s="82"/>
      <c r="GO336" s="80" t="str">
        <f>IF(AND(申込書!$C$117&lt;&gt;"▼プルダウンより選択してください",申込書!$C$117&lt;&gt;"",申込書!$P$117&lt;&gt;"YYYY/MM/DD",$G336&lt;&gt;""),申込書!$P$117,"")</f>
        <v/>
      </c>
      <c r="GP336" s="81" t="str">
        <f>IF(AND(申込書!$C$117&lt;&gt;"▼プルダウンより選択してください",申込書!$C$117&lt;&gt;"",$G336&lt;&gt;""),申込書!$M$117,"")</f>
        <v/>
      </c>
      <c r="GQ336" s="81" t="str">
        <f>IF($GO$3&lt;&gt;"コンテンツなし",IF(AND(申込書!$AH$4="GIGAスクールパック",SUM($P336,$R336)&lt;&gt;0),SUM($P336,$R336),IF(AND(申込書!$AH$4="SKY安心GIGAタブレット",SUM($T336,$V336)&lt;&gt;0),SUM($T336,$V336),"")),"")</f>
        <v/>
      </c>
      <c r="GR336" s="81" t="str">
        <f>IF($GO$3&lt;&gt;"コンテンツなし",IF(AND(申込書!$AH$4="GIGAスクールパック",SUM($Q336,$S336)&lt;&gt;0),SUM($Q336,$S336),IF(AND(申込書!$AH$4="SKY安心GIGAタブレット",SUM($U336,$W336)&lt;&gt;0),SUM($U336,$W336),"")),"")</f>
        <v/>
      </c>
      <c r="GS336" s="157"/>
      <c r="GT336" s="82"/>
      <c r="GU336" s="80" t="str">
        <f>IF(AND(申込書!$C$118&lt;&gt;"▼プルダウンより選択してください",申込書!$C$118&lt;&gt;"",申込書!$P$118&lt;&gt;"YYYY/MM/DD",$G336&lt;&gt;""),申込書!$P$118,"")</f>
        <v/>
      </c>
      <c r="GV336" s="81" t="str">
        <f>IF(AND(申込書!$C$118&lt;&gt;"▼プルダウンより選択してください",申込書!$C$118&lt;&gt;"",$G336&lt;&gt;""),申込書!$M$118,"")</f>
        <v/>
      </c>
      <c r="GW336" s="81" t="str">
        <f>IF($GU$3&lt;&gt;"コンテンツなし",IF(AND(申込書!$AH$4="GIGAスクールパック",SUM($P336,$R336)&lt;&gt;0),SUM($P336,$R336),IF(AND(申込書!$AH$4="SKY安心GIGAタブレット",SUM($T336,$V336)&lt;&gt;0),SUM($T336,$V336),"")),"")</f>
        <v/>
      </c>
      <c r="GX336" s="81" t="str">
        <f>IF($GU$3&lt;&gt;"コンテンツなし",IF(AND(申込書!$AH$4="GIGAスクールパック",SUM($Q336,$S336)&lt;&gt;0),SUM($Q336,$S336),IF(AND(申込書!$AH$4="SKY安心GIGAタブレット",SUM($U336,$W336)&lt;&gt;0),SUM($U336,$W336),"")),"")</f>
        <v/>
      </c>
      <c r="GY336" s="157"/>
      <c r="GZ336" s="82"/>
      <c r="HA336" s="80" t="str">
        <f>IF(AND(申込書!$C$119&lt;&gt;"▼プルダウンより選択してください",申込書!$C$119&lt;&gt;"",申込書!$P$119&lt;&gt;"YYYY/MM/DD",$G336&lt;&gt;""),申込書!$P$119,"")</f>
        <v/>
      </c>
      <c r="HB336" s="81" t="str">
        <f>IF(AND(申込書!$C$119&lt;&gt;"▼プルダウンより選択してください",申込書!$C$119&lt;&gt;"",$G336&lt;&gt;""),申込書!$M$119,"")</f>
        <v/>
      </c>
      <c r="HC336" s="81" t="str">
        <f>IF($HA$3&lt;&gt;"コンテンツなし",IF(AND(申込書!$AH$4="GIGAスクールパック",SUM($P336,$R336)&lt;&gt;0),SUM($P336,$R336),IF(AND(申込書!$AH$4="SKY安心GIGAタブレット",SUM($T336,$V336)&lt;&gt;0),SUM($T336,$V336),"")),"")</f>
        <v/>
      </c>
      <c r="HD336" s="81" t="str">
        <f>IF($HA$3&lt;&gt;"コンテンツなし",IF(AND(申込書!$AH$4="GIGAスクールパック",SUM($Q336,$S336)&lt;&gt;0),SUM($Q336,$S336),IF(AND(申込書!$AH$4="SKY安心GIGAタブレット",SUM($U336,$W336)&lt;&gt;0),SUM($U336,$W336),"")),"")</f>
        <v/>
      </c>
      <c r="HE336" s="157"/>
      <c r="HF336" s="82"/>
      <c r="HG336" s="83"/>
    </row>
    <row r="337" spans="2:215" ht="26.85" customHeight="1">
      <c r="B337" s="62">
        <f t="shared" si="4"/>
        <v>332</v>
      </c>
      <c r="C337" s="63"/>
      <c r="D337" s="64"/>
      <c r="E337" s="207"/>
      <c r="F337" s="65"/>
      <c r="G337" s="66"/>
      <c r="H337" s="67"/>
      <c r="I337" s="68"/>
      <c r="J337" s="69"/>
      <c r="K337" s="70"/>
      <c r="L337" s="71"/>
      <c r="M337" s="72"/>
      <c r="N337" s="73"/>
      <c r="O337" s="74"/>
      <c r="P337" s="179"/>
      <c r="Q337" s="180"/>
      <c r="R337" s="180"/>
      <c r="S337" s="181"/>
      <c r="T337" s="179"/>
      <c r="U337" s="180"/>
      <c r="V337" s="182"/>
      <c r="W337" s="181"/>
      <c r="X337" s="75"/>
      <c r="Y337" s="76"/>
      <c r="Z337" s="77"/>
      <c r="AA337" s="78"/>
      <c r="AB337" s="79"/>
      <c r="AC337" s="79"/>
      <c r="AD337" s="79"/>
      <c r="AE337" s="77"/>
      <c r="AF337" s="139"/>
      <c r="AG337" s="139"/>
      <c r="AH337" s="139"/>
      <c r="AI337" s="80" t="str">
        <f>IF(AND(申込書!$C$90&lt;&gt;"▼プルダウンより選択してください",申込書!$C$90&lt;&gt;"",申込書!$P$90&lt;&gt;"YYYY/MM/DD",$G337&lt;&gt;""),申込書!$P$90,"")</f>
        <v/>
      </c>
      <c r="AJ337" s="81" t="str">
        <f>IF(AND(申込書!$C$90&lt;&gt;"▼プルダウンより選択してください",申込書!$C$90&lt;&gt;"",$G337&lt;&gt;""),申込書!$M$90,"")</f>
        <v/>
      </c>
      <c r="AK337" s="81" t="str">
        <f>IF($AI$3&lt;&gt;"コンテンツなし",IF(AND(申込書!$AH$4="GIGAスクールパック",SUM($P337,$R337)&lt;&gt;0),SUM($P337,$R337),IF(AND(申込書!$AH$4="SKY安心GIGAタブレット",SUM($T337,$V337)&lt;&gt;0),SUM($T337,$V337),"")),"")</f>
        <v/>
      </c>
      <c r="AL337" s="81" t="str">
        <f>IF($AI$3&lt;&gt;"コンテンツなし",IF(AND(申込書!$AH$4="GIGAスクールパック",SUM($Q337,$S337)&lt;&gt;0),SUM($Q337,$S337),IF(AND(申込書!$AH$4="SKY安心GIGAタブレット",SUM($U337,$W337)&lt;&gt;0),SUM($U337,$W337),"")),"")</f>
        <v/>
      </c>
      <c r="AM337" s="157"/>
      <c r="AN337" s="82"/>
      <c r="AO337" s="80" t="str">
        <f>IF(AND(申込書!$C$91&lt;&gt;"▼プルダウンより選択してください",申込書!$C$91&lt;&gt;"",申込書!$P$91&lt;&gt;"YYYY/MM/DD",$G337&lt;&gt;""),申込書!$P$91,"")</f>
        <v/>
      </c>
      <c r="AP337" s="81" t="str">
        <f>IF(AND(申込書!$C$91&lt;&gt;"▼プルダウンより選択してください",申込書!$C$91&lt;&gt;"",$G337&lt;&gt;""),申込書!$M$91,"")</f>
        <v/>
      </c>
      <c r="AQ337" s="81" t="str">
        <f>IF($AO$3&lt;&gt;"コンテンツなし",IF(AND(申込書!$AH$4="GIGAスクールパック",SUM($P337,$R337)&lt;&gt;0),SUM($P337,$R337),IF(AND(申込書!$AH$4="SKY安心GIGAタブレット",SUM($T337,$V337)&lt;&gt;0),SUM($T337,$V337),"")),"")</f>
        <v/>
      </c>
      <c r="AR337" s="81" t="str">
        <f>IF($AO$3&lt;&gt;"コンテンツなし",IF(AND(申込書!$AH$4="GIGAスクールパック",SUM($Q337,$S337)&lt;&gt;0),SUM($Q337,$S337),IF(AND(申込書!$AH$4="SKY安心GIGAタブレット",SUM($U337,$W337)&lt;&gt;0),SUM($U337,$W337),"")),"")</f>
        <v/>
      </c>
      <c r="AS337" s="157"/>
      <c r="AT337" s="82"/>
      <c r="AU337" s="80" t="str">
        <f>IF(AND(申込書!$C$92&lt;&gt;"▼プルダウンより選択してください",申込書!$C$92&lt;&gt;"",申込書!$P$92&lt;&gt;"YYYY/MM/DD",$G337&lt;&gt;""),申込書!$P$92,"")</f>
        <v/>
      </c>
      <c r="AV337" s="81" t="str">
        <f>IF(AND(申込書!$C$92&lt;&gt;"▼プルダウンより選択してください",申込書!$C$92&lt;&gt;"",$G337&lt;&gt;""),申込書!$M$92,"")</f>
        <v/>
      </c>
      <c r="AW337" s="81" t="str">
        <f>IF($AU$3&lt;&gt;"コンテンツなし",IF(AND(申込書!$AH$4="GIGAスクールパック",SUM($P337,$R337)&lt;&gt;0),SUM($P337,$R337),IF(AND(申込書!$AH$4="SKY安心GIGAタブレット",SUM($T337,$V337)&lt;&gt;0),SUM($T337,$V337),"")),"")</f>
        <v/>
      </c>
      <c r="AX337" s="81" t="str">
        <f>IF($AU$3&lt;&gt;"コンテンツなし",IF(AND(申込書!$AH$4="GIGAスクールパック",SUM($Q337,$S337)&lt;&gt;0),SUM($Q337,$S337),IF(AND(申込書!$AH$4="SKY安心GIGAタブレット",SUM($U337,$W337)&lt;&gt;0),SUM($U337,$W337),"")),"")</f>
        <v/>
      </c>
      <c r="AY337" s="157"/>
      <c r="AZ337" s="82"/>
      <c r="BA337" s="80" t="str">
        <f>IF(AND(申込書!$C$93&lt;&gt;"▼プルダウンより選択してください",申込書!$C$93&lt;&gt;"",申込書!$P$93&lt;&gt;"YYYY/MM/DD",$G337&lt;&gt;""),申込書!$P$93,"")</f>
        <v/>
      </c>
      <c r="BB337" s="81" t="str">
        <f>IF(AND(申込書!$C$93&lt;&gt;"▼プルダウンより選択してください",申込書!$C$93&lt;&gt;"",申込書!$M$93&gt;=1,$G337&lt;&gt;""),申込書!$M$93,"")</f>
        <v/>
      </c>
      <c r="BC337" s="81" t="str">
        <f>IF($BA$3&lt;&gt;"コンテンツなし",IF(AND(申込書!$AH$4="GIGAスクールパック",SUM($P337,$R337)&lt;&gt;0),SUM($P337,$R337),IF(AND(申込書!$AH$4="SKY安心GIGAタブレット",SUM($T337,$V337)&lt;&gt;0),SUM($T337,$V337),"")),"")</f>
        <v/>
      </c>
      <c r="BD337" s="81" t="str">
        <f>IF($BA$3&lt;&gt;"コンテンツなし",IF(AND(申込書!$AH$4="GIGAスクールパック",SUM($Q337,$S337)&lt;&gt;0),SUM($Q337,$S337),IF(AND(申込書!$AH$4="SKY安心GIGAタブレット",SUM($U337,$W337)&lt;&gt;0),SUM($U337,$W337),"")),"")</f>
        <v/>
      </c>
      <c r="BE337" s="157"/>
      <c r="BF337" s="82"/>
      <c r="BG337" s="80" t="str">
        <f>IF(AND(申込書!$C$94&lt;&gt;"▼プルダウンより選択してください",申込書!$C$94&lt;&gt;"",申込書!$P$94&lt;&gt;"YYYY/MM/DD",$G337&lt;&gt;""),申込書!$P$94,"")</f>
        <v/>
      </c>
      <c r="BH337" s="81" t="str">
        <f>IF(AND(申込書!$C$94&lt;&gt;"▼プルダウンより選択してください",申込書!$C$94&lt;&gt;"",$G337&lt;&gt;""),申込書!$M$94,"")</f>
        <v/>
      </c>
      <c r="BI337" s="81" t="str">
        <f>IF($BG$3&lt;&gt;"コンテンツなし",IF(AND(申込書!$AH$4="GIGAスクールパック",SUM($P337,$R337)&lt;&gt;0),SUM($P337,$R337),IF(AND(申込書!$AH$4="SKY安心GIGAタブレット",SUM($T337,$V337)&lt;&gt;0),SUM($T337,$V337),"")),"")</f>
        <v/>
      </c>
      <c r="BJ337" s="81" t="str">
        <f>IF($BG$3&lt;&gt;"コンテンツなし",IF(AND(申込書!$AH$4="GIGAスクールパック",SUM($Q337,$S337)&lt;&gt;0),SUM($Q337,$S337),IF(AND(申込書!$AH$4="SKY安心GIGAタブレット",SUM($U337,$W337)&lt;&gt;0),SUM($U337,$W337),"")),"")</f>
        <v/>
      </c>
      <c r="BK337" s="157"/>
      <c r="BL337" s="82"/>
      <c r="BM337" s="80" t="str">
        <f>IF(AND(申込書!$C$95&lt;&gt;"▼プルダウンより選択してください",申込書!$C$95&lt;&gt;"",申込書!$P$95&lt;&gt;"YYYY/MM/DD",$G337&lt;&gt;""),申込書!$P$95,"")</f>
        <v/>
      </c>
      <c r="BN337" s="81" t="str">
        <f>IF(AND(申込書!$C$95&lt;&gt;"▼プルダウンより選択してください",申込書!$C$95&lt;&gt;"",$G337&lt;&gt;""),申込書!$M$95,"")</f>
        <v/>
      </c>
      <c r="BO337" s="81" t="str">
        <f>IF($BM$3&lt;&gt;"コンテンツなし",IF(AND(申込書!$AH$4="GIGAスクールパック",SUM($P337,$R337)&lt;&gt;0),SUM($P337,$R337),IF(AND(申込書!$AH$4="SKY安心GIGAタブレット",SUM($T337,$V337)&lt;&gt;0),SUM($T337,$V337),"")),"")</f>
        <v/>
      </c>
      <c r="BP337" s="81" t="str">
        <f>IF($BM$3&lt;&gt;"コンテンツなし",IF(AND(申込書!$AH$4="GIGAスクールパック",SUM($Q337,$S337)&lt;&gt;0),SUM($Q337,$S337),IF(AND(申込書!$AH$4="SKY安心GIGAタブレット",SUM($U337,$W337)&lt;&gt;0),SUM($U337,$W337),"")),"")</f>
        <v/>
      </c>
      <c r="BQ337" s="157"/>
      <c r="BR337" s="82"/>
      <c r="BS337" s="80" t="str">
        <f>IF(AND(申込書!$C$96&lt;&gt;"▼プルダウンより選択してください",申込書!$C$96&lt;&gt;"",申込書!$P$96&lt;&gt;"YYYY/MM/DD",$G337&lt;&gt;""),申込書!$P$96,"")</f>
        <v/>
      </c>
      <c r="BT337" s="81" t="str">
        <f>IF(AND(申込書!$C$96&lt;&gt;"▼プルダウンより選択してください",申込書!$C$96&lt;&gt;"",$G337&lt;&gt;""),申込書!$M$96,"")</f>
        <v/>
      </c>
      <c r="BU337" s="81" t="str">
        <f>IF($BS$3&lt;&gt;"コンテンツなし",IF(AND(申込書!$AH$4="GIGAスクールパック",SUM($P337,$R337)&lt;&gt;0),SUM($P337,$R337),IF(AND(申込書!$AH$4="SKY安心GIGAタブレット",SUM($T337,$V337)&lt;&gt;0),SUM($T337,$V337),"")),"")</f>
        <v/>
      </c>
      <c r="BV337" s="81" t="str">
        <f>IF($BS$3&lt;&gt;"コンテンツなし",IF(AND(申込書!$AH$4="GIGAスクールパック",SUM($Q337,$S337)&lt;&gt;0),SUM($Q337,$S337),IF(AND(申込書!$AH$4="SKY安心GIGAタブレット",SUM($U337,$W337)&lt;&gt;0),SUM($U337,$W337),"")),"")</f>
        <v/>
      </c>
      <c r="BW337" s="157"/>
      <c r="BX337" s="82"/>
      <c r="BY337" s="80" t="str">
        <f>IF(AND(申込書!$C$97&lt;&gt;"▼プルダウンより選択してください",申込書!$C$97&lt;&gt;"",申込書!$P$97&lt;&gt;"YYYY/MM/DD",$G337&lt;&gt;""),申込書!$P$97,"")</f>
        <v/>
      </c>
      <c r="BZ337" s="81" t="str">
        <f>IF(AND(申込書!$C$97&lt;&gt;"▼プルダウンより選択してください",申込書!$C$97&lt;&gt;"",$G337&lt;&gt;""),申込書!$M$97,"")</f>
        <v/>
      </c>
      <c r="CA337" s="81" t="str">
        <f>IF($BY$3&lt;&gt;"コンテンツなし",IF(AND(申込書!$AH$4="GIGAスクールパック",SUM($P337,$R337)&lt;&gt;0),SUM($P337,$R337),IF(AND(申込書!$AH$4="SKY安心GIGAタブレット",SUM($T337,$V337)&lt;&gt;0),SUM($T337,$V337),"")),"")</f>
        <v/>
      </c>
      <c r="CB337" s="81" t="str">
        <f>IF($BY$3&lt;&gt;"コンテンツなし",IF(AND(申込書!$AH$4="GIGAスクールパック",SUM($Q337,$S337)&lt;&gt;0),SUM($Q337,$S337),IF(AND(申込書!$AH$4="SKY安心GIGAタブレット",SUM($U337,$W337)&lt;&gt;0),SUM($U337,$W337),"")),"")</f>
        <v/>
      </c>
      <c r="CC337" s="157"/>
      <c r="CD337" s="82"/>
      <c r="CE337" s="80" t="str">
        <f>IF(AND(申込書!$C$98&lt;&gt;"▼プルダウンより選択してください",申込書!$C$98&lt;&gt;"",申込書!$P$98&lt;&gt;"YYYY/MM/DD",$G337&lt;&gt;""),申込書!$P$98,"")</f>
        <v/>
      </c>
      <c r="CF337" s="81" t="str">
        <f>IF(AND(申込書!$C$98&lt;&gt;"▼プルダウンより選択してください",申込書!$C$98&lt;&gt;"",$G337&lt;&gt;""),申込書!$M$98,"")</f>
        <v/>
      </c>
      <c r="CG337" s="81" t="str">
        <f>IF($CE$3&lt;&gt;"コンテンツなし",IF(AND(申込書!$AH$4="GIGAスクールパック",SUM($P337,$R337)&lt;&gt;0),SUM($P337,$R337),IF(AND(申込書!$AH$4="SKY安心GIGAタブレット",SUM($T337,$V337)&lt;&gt;0),SUM($T337,$V337),"")),"")</f>
        <v/>
      </c>
      <c r="CH337" s="81" t="str">
        <f>IF($CE$3&lt;&gt;"コンテンツなし",IF(AND(申込書!$AH$4="GIGAスクールパック",SUM($Q337,$S337)&lt;&gt;0),SUM($Q337,$S337),IF(AND(申込書!$AH$4="SKY安心GIGAタブレット",SUM($U337,$W337)&lt;&gt;0),SUM($U337,$W337),"")),"")</f>
        <v/>
      </c>
      <c r="CI337" s="157"/>
      <c r="CJ337" s="82"/>
      <c r="CK337" s="80" t="str">
        <f>IF(AND(申込書!$C$99&lt;&gt;"▼プルダウンより選択してください",申込書!$C$99&lt;&gt;"",申込書!$P$99&lt;&gt;"YYYY/MM/DD",$G337&lt;&gt;""),申込書!$P$99,"")</f>
        <v/>
      </c>
      <c r="CL337" s="81" t="str">
        <f>IF(AND(申込書!$C$99&lt;&gt;"▼プルダウンより選択してください",申込書!$C$99&lt;&gt;"",$G337&lt;&gt;""),申込書!$M$99,"")</f>
        <v/>
      </c>
      <c r="CM337" s="81" t="str">
        <f>IF($CK$3&lt;&gt;"コンテンツなし",IF(AND(申込書!$AH$4="GIGAスクールパック",SUM($P337,$R337)&lt;&gt;0),SUM($P337,$R337),IF(AND(申込書!$AH$4="SKY安心GIGAタブレット",SUM($T337,$V337)&lt;&gt;0),SUM($T337,$V337),"")),"")</f>
        <v/>
      </c>
      <c r="CN337" s="81" t="str">
        <f>IF($CK$3&lt;&gt;"コンテンツなし",IF(AND(申込書!$AH$4="GIGAスクールパック",SUM($Q337,$S337)&lt;&gt;0),SUM($Q337,$S337),IF(AND(申込書!$AH$4="SKY安心GIGAタブレット",SUM($U337,$W337)&lt;&gt;0),SUM($U337,$W337),"")),"")</f>
        <v/>
      </c>
      <c r="CO337" s="157"/>
      <c r="CP337" s="82"/>
      <c r="CQ337" s="80" t="str">
        <f>IF(AND(申込書!$C$100&lt;&gt;"▼プルダウンより選択してください",申込書!$C$100&lt;&gt;"",申込書!$P$100&lt;&gt;"YYYY/MM/DD",$G337&lt;&gt;""),申込書!$P$100,"")</f>
        <v/>
      </c>
      <c r="CR337" s="81" t="str">
        <f>IF(AND(申込書!$C$100&lt;&gt;"▼プルダウンより選択してください",申込書!$C$100&lt;&gt;"",$G337&lt;&gt;""),申込書!$M$100,"")</f>
        <v/>
      </c>
      <c r="CS337" s="81" t="str">
        <f>IF($CQ$3&lt;&gt;"コンテンツなし",IF(AND(申込書!$AH$4="GIGAスクールパック",SUM($P337,$R337)&lt;&gt;0),SUM($P337,$R337),IF(AND(申込書!$AH$4="SKY安心GIGAタブレット",SUM($T337,$V337)&lt;&gt;0),SUM($T337,$V337),"")),"")</f>
        <v/>
      </c>
      <c r="CT337" s="81" t="str">
        <f>IF($CQ$3&lt;&gt;"コンテンツなし",IF(AND(申込書!$AH$4="GIGAスクールパック",SUM($Q337,$S337)&lt;&gt;0),SUM($Q337,$S337),IF(AND(申込書!$AH$4="SKY安心GIGAタブレット",SUM($U337,$W337)&lt;&gt;0),SUM($U337,$W337),"")),"")</f>
        <v/>
      </c>
      <c r="CU337" s="81"/>
      <c r="CV337" s="82"/>
      <c r="CW337" s="80" t="str">
        <f>IF(AND(申込書!$C$101&lt;&gt;"▼プルダウンより選択してください",申込書!$C$101&lt;&gt;"",申込書!$P$101&lt;&gt;"YYYY/MM/DD",$G337&lt;&gt;""),申込書!$P$101,"")</f>
        <v/>
      </c>
      <c r="CX337" s="81" t="str">
        <f>IF(AND(申込書!$C$101&lt;&gt;"▼プルダウンより選択してください",申込書!$C$101&lt;&gt;"",$G337&lt;&gt;""),申込書!$M$101,"")</f>
        <v/>
      </c>
      <c r="CY337" s="81" t="str">
        <f>IF($CW$3&lt;&gt;"コンテンツなし",IF(AND(申込書!$AH$4="GIGAスクールパック",SUM($P337,$R337)&lt;&gt;0),SUM($P337,$R337),IF(AND(申込書!$AH$4="SKY安心GIGAタブレット",SUM($T337,$V337)&lt;&gt;0),SUM($T337,$V337),"")),"")</f>
        <v/>
      </c>
      <c r="CZ337" s="81" t="str">
        <f>IF($CW$3&lt;&gt;"コンテンツなし",IF(AND(申込書!$AH$4="GIGAスクールパック",SUM($Q337,$S337)&lt;&gt;0),SUM($Q337,$S337),IF(AND(申込書!$AH$4="SKY安心GIGAタブレット",SUM($U337,$W337)&lt;&gt;0),SUM($U337,$W337),"")),"")</f>
        <v/>
      </c>
      <c r="DA337" s="81"/>
      <c r="DB337" s="82"/>
      <c r="DC337" s="80" t="str">
        <f>IF(AND(申込書!$C$102&lt;&gt;"▼プルダウンより選択してください",申込書!$C$102&lt;&gt;"",申込書!$P$102&lt;&gt;"YYYY/MM/DD",$G337&lt;&gt;""),申込書!$P$102,"")</f>
        <v/>
      </c>
      <c r="DD337" s="81" t="str">
        <f>IF(AND(申込書!$C$102&lt;&gt;"▼プルダウンより選択してください",申込書!$C$102&lt;&gt;"",$G337&lt;&gt;""),申込書!$M$102,"")</f>
        <v/>
      </c>
      <c r="DE337" s="81" t="str">
        <f>IF($DC$3&lt;&gt;"コンテンツなし",IF(AND(申込書!$AH$4="GIGAスクールパック",SUM($P337,$R337)&lt;&gt;0),SUM($P337,$R337),IF(AND(申込書!$AH$4="SKY安心GIGAタブレット",SUM($T337,$V337)&lt;&gt;0),SUM($T337,$V337),"")),"")</f>
        <v/>
      </c>
      <c r="DF337" s="81" t="str">
        <f>IF($DC$3&lt;&gt;"コンテンツなし",IF(AND(申込書!$AH$4="GIGAスクールパック",SUM($Q337,$S337)&lt;&gt;0),SUM($Q337,$S337),IF(AND(申込書!$AH$4="SKY安心GIGAタブレット",SUM($U337,$W337)&lt;&gt;0),SUM($U337,$W337),"")),"")</f>
        <v/>
      </c>
      <c r="DG337" s="81"/>
      <c r="DH337" s="82"/>
      <c r="DI337" s="80" t="str">
        <f>IF(AND(申込書!$C$103&lt;&gt;"▼プルダウンより選択してください",申込書!$C$103&lt;&gt;"",申込書!$P$103&lt;&gt;"YYYY/MM/DD",$G337&lt;&gt;""),申込書!$P$103,"")</f>
        <v/>
      </c>
      <c r="DJ337" s="81" t="str">
        <f>IF(AND(申込書!$C$103&lt;&gt;"▼プルダウンより選択してください",申込書!$C$103&lt;&gt;"",$G337&lt;&gt;""),申込書!$M$103,"")</f>
        <v/>
      </c>
      <c r="DK337" s="81" t="str">
        <f>IF($DI$3&lt;&gt;"コンテンツなし",IF(AND(申込書!$AH$4="GIGAスクールパック",SUM($P337,$R337)&lt;&gt;0),SUM($P337,$R337),IF(AND(申込書!$AH$4="SKY安心GIGAタブレット",SUM($T337,$V337)&lt;&gt;0),SUM($T337,$V337),"")),"")</f>
        <v/>
      </c>
      <c r="DL337" s="81" t="str">
        <f>IF($DI$3&lt;&gt;"コンテンツなし",IF(AND(申込書!$AH$4="GIGAスクールパック",SUM($Q337,$S337)&lt;&gt;0),SUM($Q337,$S337),IF(AND(申込書!$AH$4="SKY安心GIGAタブレット",SUM($U337,$W337)&lt;&gt;0),SUM($U337,$W337),"")),"")</f>
        <v/>
      </c>
      <c r="DM337" s="81"/>
      <c r="DN337" s="82"/>
      <c r="DO337" s="80" t="str">
        <f>IF(AND(申込書!$C$104&lt;&gt;"▼プルダウンより選択してください",申込書!$C$104&lt;&gt;"",申込書!$P$104&lt;&gt;"YYYY/MM/DD",$G337&lt;&gt;""),申込書!$P$104,"")</f>
        <v/>
      </c>
      <c r="DP337" s="81" t="str">
        <f>IF(AND(申込書!$C$104&lt;&gt;"▼プルダウンより選択してください",申込書!$C$104&lt;&gt;"",$G337&lt;&gt;""),申込書!$M$104,"")</f>
        <v/>
      </c>
      <c r="DQ337" s="81" t="str">
        <f>IF($DO$3&lt;&gt;"コンテンツなし",IF(AND(申込書!$AH$4="GIGAスクールパック",SUM($P337,$R337)&lt;&gt;0),SUM($P337,$R337),IF(AND(申込書!$AH$4="SKY安心GIGAタブレット",SUM($T337,$V337)&lt;&gt;0),SUM($T337,$V337),"")),"")</f>
        <v/>
      </c>
      <c r="DR337" s="81" t="str">
        <f>IF($DO$3&lt;&gt;"コンテンツなし",IF(AND(申込書!$AH$4="GIGAスクールパック",SUM($Q337,$S337)&lt;&gt;0),SUM($Q337,$S337),IF(AND(申込書!$AH$4="SKY安心GIGAタブレット",SUM($U337,$W337)&lt;&gt;0),SUM($U337,$W337),"")),"")</f>
        <v/>
      </c>
      <c r="DS337" s="81"/>
      <c r="DT337" s="82"/>
      <c r="DU337" s="80" t="str">
        <f>IF(AND(申込書!$C$105&lt;&gt;"▼プルダウンより選択してください",申込書!$C$105&lt;&gt;"",申込書!$P$105&lt;&gt;"YYYY/MM/DD",$G337&lt;&gt;""),申込書!$P$105,"")</f>
        <v/>
      </c>
      <c r="DV337" s="81" t="str">
        <f>IF(AND(申込書!$C$105&lt;&gt;"▼プルダウンより選択してください",申込書!$C$105&lt;&gt;"",$G337&lt;&gt;""),申込書!$M$105,"")</f>
        <v/>
      </c>
      <c r="DW337" s="81" t="str">
        <f>IF($DU$3&lt;&gt;"コンテンツなし",IF(AND(申込書!$AH$4="GIGAスクールパック",SUM($P337,$R337)&lt;&gt;0),SUM($P337,$R337),IF(AND(申込書!$AH$4="SKY安心GIGAタブレット",SUM($T337,$V337)&lt;&gt;0),SUM($T337,$V337),"")),"")</f>
        <v/>
      </c>
      <c r="DX337" s="81" t="str">
        <f>IF($DU$3&lt;&gt;"コンテンツなし",IF(AND(申込書!$AH$4="GIGAスクールパック",SUM($Q337,$S337)&lt;&gt;0),SUM($Q337,$S337),IF(AND(申込書!$AH$4="SKY安心GIGAタブレット",SUM($U337,$W337)&lt;&gt;0),SUM($U337,$W337),"")),"")</f>
        <v/>
      </c>
      <c r="DY337" s="157"/>
      <c r="DZ337" s="82"/>
      <c r="EA337" s="80" t="str">
        <f>IF(AND(申込書!$C$106&lt;&gt;"▼プルダウンより選択してください",申込書!$C$106&lt;&gt;"",申込書!$P$106&lt;&gt;"YYYY/MM/DD",$G337&lt;&gt;""),申込書!$P$106,"")</f>
        <v/>
      </c>
      <c r="EB337" s="81" t="str">
        <f>IF(AND(申込書!$C$106&lt;&gt;"▼プルダウンより選択してください",申込書!$C$106&lt;&gt;"",$G337&lt;&gt;""),申込書!$M$106,"")</f>
        <v/>
      </c>
      <c r="EC337" s="81" t="str">
        <f>IF($EA$3&lt;&gt;"コンテンツなし",IF(AND(申込書!$AH$4="GIGAスクールパック",SUM($P337,$R337)&lt;&gt;0),SUM($P337,$R337),IF(AND(申込書!$AH$4="SKY安心GIGAタブレット",SUM($T337,$V337)&lt;&gt;0),SUM($T337,$V337),"")),"")</f>
        <v/>
      </c>
      <c r="ED337" s="81" t="str">
        <f>IF($EA$3&lt;&gt;"コンテンツなし",IF(AND(申込書!$AH$4="GIGAスクールパック",SUM($Q337,$S337)&lt;&gt;0),SUM($Q337,$S337),IF(AND(申込書!$AH$4="SKY安心GIGAタブレット",SUM($U337,$W337)&lt;&gt;0),SUM($U337,$W337),"")),"")</f>
        <v/>
      </c>
      <c r="EE337" s="157"/>
      <c r="EF337" s="82"/>
      <c r="EG337" s="80" t="str">
        <f>IF(AND(申込書!$C$107&lt;&gt;"▼プルダウンより選択してください",申込書!$C$107&lt;&gt;"",申込書!$P$107&lt;&gt;"YYYY/MM/DD",$G337&lt;&gt;""),申込書!$P$107,"")</f>
        <v/>
      </c>
      <c r="EH337" s="81" t="str">
        <f>IF(AND(申込書!$C$107&lt;&gt;"▼プルダウンより選択してください",申込書!$C$107&lt;&gt;"",$G337&lt;&gt;""),申込書!$M$107,"")</f>
        <v/>
      </c>
      <c r="EI337" s="81" t="str">
        <f>IF($EG$3&lt;&gt;"コンテンツなし",IF(AND(申込書!$AH$4="GIGAスクールパック",SUM($P337,$R337)&lt;&gt;0),SUM($P337,$R337),IF(AND(申込書!$AH$4="SKY安心GIGAタブレット",SUM($T337,$V337)&lt;&gt;0),SUM($T337,$V337),"")),"")</f>
        <v/>
      </c>
      <c r="EJ337" s="81" t="str">
        <f>IF($EG$3&lt;&gt;"コンテンツなし",IF(AND(申込書!$AH$4="GIGAスクールパック",SUM($Q337,$S337)&lt;&gt;0),SUM($Q337,$S337),IF(AND(申込書!$AH$4="SKY安心GIGAタブレット",SUM($U337,$W337)&lt;&gt;0),SUM($U337,$W337),"")),"")</f>
        <v/>
      </c>
      <c r="EK337" s="157"/>
      <c r="EL337" s="82"/>
      <c r="EM337" s="80" t="str">
        <f>IF(AND(申込書!$C$108&lt;&gt;"▼プルダウンより選択してください",申込書!$C$108&lt;&gt;"",申込書!$P$108&lt;&gt;"YYYY/MM/DD",$G337&lt;&gt;""),申込書!$P$108,"")</f>
        <v/>
      </c>
      <c r="EN337" s="81" t="str">
        <f>IF(AND(申込書!$C$108&lt;&gt;"▼プルダウンより選択してください",申込書!$C$108&lt;&gt;"",$G337&lt;&gt;""),申込書!$M$108,"")</f>
        <v/>
      </c>
      <c r="EO337" s="81" t="str">
        <f>IF($EM$3&lt;&gt;"コンテンツなし",IF(AND(申込書!$AH$4="GIGAスクールパック",SUM($P337,$R337)&lt;&gt;0),SUM($P337,$R337),IF(AND(申込書!$AH$4="SKY安心GIGAタブレット",SUM($T337,$V337)&lt;&gt;0),SUM($T337,$V337),"")),"")</f>
        <v/>
      </c>
      <c r="EP337" s="81" t="str">
        <f>IF($EM$3&lt;&gt;"コンテンツなし",IF(AND(申込書!$AH$4="GIGAスクールパック",SUM($Q337,$S337)&lt;&gt;0),SUM($Q337,$S337),IF(AND(申込書!$AH$4="SKY安心GIGAタブレット",SUM($U337,$W337)&lt;&gt;0),SUM($U337,$W337),"")),"")</f>
        <v/>
      </c>
      <c r="EQ337" s="157"/>
      <c r="ER337" s="82"/>
      <c r="ES337" s="80" t="str">
        <f>IF(AND(申込書!$C$109&lt;&gt;"▼プルダウンより選択してください",申込書!$C$109&lt;&gt;"",申込書!$P$109&lt;&gt;"YYYY/MM/DD",$G337&lt;&gt;""),申込書!$P$109,"")</f>
        <v/>
      </c>
      <c r="ET337" s="81" t="str">
        <f>IF(AND(申込書!$C$109&lt;&gt;"▼プルダウンより選択してください",申込書!$C$109&lt;&gt;"",$G337&lt;&gt;""),申込書!$M$109,"")</f>
        <v/>
      </c>
      <c r="EU337" s="81" t="str">
        <f>IF($ES$3&lt;&gt;"コンテンツなし",IF(AND(申込書!$AH$4="GIGAスクールパック",SUM($P337,$R337)&lt;&gt;0),SUM($P337,$R337),IF(AND(申込書!$AH$4="SKY安心GIGAタブレット",SUM($T337,$V337)&lt;&gt;0),SUM($T337,$V337),"")),"")</f>
        <v/>
      </c>
      <c r="EV337" s="81" t="str">
        <f>IF($ES$3&lt;&gt;"コンテンツなし",IF(AND(申込書!$AH$4="GIGAスクールパック",SUM($Q337,$S337)&lt;&gt;0),SUM($Q337,$S337),IF(AND(申込書!$AH$4="SKY安心GIGAタブレット",SUM($U337,$W337)&lt;&gt;0),SUM($U337,$W337),"")),"")</f>
        <v/>
      </c>
      <c r="EW337" s="157"/>
      <c r="EX337" s="82"/>
      <c r="EY337" s="80" t="str">
        <f>IF(AND(申込書!$C$110&lt;&gt;"▼プルダウンより選択してください",申込書!$C$110&lt;&gt;"",申込書!$P$110&lt;&gt;"YYYY/MM/DD",$G337&lt;&gt;""),申込書!$P$110,"")</f>
        <v/>
      </c>
      <c r="EZ337" s="81" t="str">
        <f>IF(AND(申込書!$C$110&lt;&gt;"▼プルダウンより選択してください",申込書!$C$110&lt;&gt;"",$G337&lt;&gt;""),申込書!$M$110,"")</f>
        <v/>
      </c>
      <c r="FA337" s="81" t="str">
        <f>IF($EY$3&lt;&gt;"コンテンツなし",IF(AND(申込書!$AH$4="GIGAスクールパック",SUM($P337,$R337)&lt;&gt;0),SUM($P337,$R337),IF(AND(申込書!$AH$4="SKY安心GIGAタブレット",SUM($T337,$V337)&lt;&gt;0),SUM($T337,$V337),"")),"")</f>
        <v/>
      </c>
      <c r="FB337" s="81" t="str">
        <f>IF($EY$3&lt;&gt;"コンテンツなし",IF(AND(申込書!$AH$4="GIGAスクールパック",SUM($Q337,$S337)&lt;&gt;0),SUM($Q337,$S337),IF(AND(申込書!$AH$4="SKY安心GIGAタブレット",SUM($U337,$W337)&lt;&gt;0),SUM($U337,$W337),"")),"")</f>
        <v/>
      </c>
      <c r="FC337" s="157"/>
      <c r="FD337" s="82"/>
      <c r="FE337" s="80" t="str">
        <f>IF(AND(申込書!$C$111&lt;&gt;"▼プルダウンより選択してください",申込書!$C$111&lt;&gt;"",申込書!$P$111&lt;&gt;"YYYY/MM/DD",$G337&lt;&gt;""),申込書!$P$111,"")</f>
        <v/>
      </c>
      <c r="FF337" s="81" t="str">
        <f>IF(AND(申込書!$C$111&lt;&gt;"▼プルダウンより選択してください",申込書!$C$111&lt;&gt;"",$G337&lt;&gt;""),申込書!$M$111,"")</f>
        <v/>
      </c>
      <c r="FG337" s="81" t="str">
        <f>IF($FE$3&lt;&gt;"コンテンツなし",IF(AND(申込書!$AH$4="GIGAスクールパック",SUM($P337,$R337)&lt;&gt;0),SUM($P337,$R337),IF(AND(申込書!$AH$4="SKY安心GIGAタブレット",SUM($T337,$V337)&lt;&gt;0),SUM($T337,$V337),"")),"")</f>
        <v/>
      </c>
      <c r="FH337" s="81" t="str">
        <f>IF($FE$3&lt;&gt;"コンテンツなし",IF(AND(申込書!$AH$4="GIGAスクールパック",SUM($Q337,$S337)&lt;&gt;0),SUM($Q337,$S337),IF(AND(申込書!$AH$4="SKY安心GIGAタブレット",SUM($U337,$W337)&lt;&gt;0),SUM($U337,$W337),"")),"")</f>
        <v/>
      </c>
      <c r="FI337" s="157"/>
      <c r="FJ337" s="82"/>
      <c r="FK337" s="80" t="str">
        <f>IF(AND(申込書!$C$112&lt;&gt;"▼プルダウンより選択してください",申込書!$C$112&lt;&gt;"",申込書!$P$112&lt;&gt;"YYYY/MM/DD",$G337&lt;&gt;""),申込書!$P$112,"")</f>
        <v/>
      </c>
      <c r="FL337" s="81" t="str">
        <f>IF(AND(申込書!$C$112&lt;&gt;"▼プルダウンより選択してください",申込書!$C$112&lt;&gt;"",$G337&lt;&gt;""),申込書!$M$112,"")</f>
        <v/>
      </c>
      <c r="FM337" s="81" t="str">
        <f>IF($FK$3&lt;&gt;"コンテンツなし",IF(AND(申込書!$AH$4="GIGAスクールパック",SUM($P337,$R337)&lt;&gt;0),SUM($P337,$R337),IF(AND(申込書!$AH$4="SKY安心GIGAタブレット",SUM($T337,$V337)&lt;&gt;0),SUM($T337,$V337),"")),"")</f>
        <v/>
      </c>
      <c r="FN337" s="81" t="str">
        <f>IF($FK$3&lt;&gt;"コンテンツなし",IF(AND(申込書!$AH$4="GIGAスクールパック",SUM($Q337,$S337)&lt;&gt;0),SUM($Q337,$S337),IF(AND(申込書!$AH$4="SKY安心GIGAタブレット",SUM($U337,$W337)&lt;&gt;0),SUM($U337,$W337),"")),"")</f>
        <v/>
      </c>
      <c r="FO337" s="157"/>
      <c r="FP337" s="82"/>
      <c r="FQ337" s="80" t="str">
        <f>IF(AND(申込書!$C$113&lt;&gt;"▼プルダウンより選択してください",申込書!$C$113&lt;&gt;"",申込書!$P$113&lt;&gt;"YYYY/MM/DD",$G337&lt;&gt;""),申込書!$P$113,"")</f>
        <v/>
      </c>
      <c r="FR337" s="81" t="str">
        <f>IF(AND(申込書!$C$113&lt;&gt;"▼プルダウンより選択してください",申込書!$C$113&lt;&gt;"",$G337&lt;&gt;""),申込書!$M$113,"")</f>
        <v/>
      </c>
      <c r="FS337" s="81" t="str">
        <f>IF($FQ$3&lt;&gt;"コンテンツなし",IF(AND(申込書!$AH$4="GIGAスクールパック",SUM($P337,$R337)&lt;&gt;0),SUM($P337,$R337),IF(AND(申込書!$AH$4="SKY安心GIGAタブレット",SUM($T337,$V337)&lt;&gt;0),SUM($T337,$V337),"")),"")</f>
        <v/>
      </c>
      <c r="FT337" s="81" t="str">
        <f>IF($FQ$3&lt;&gt;"コンテンツなし",IF(AND(申込書!$AH$4="GIGAスクールパック",SUM($Q337,$S337)&lt;&gt;0),SUM($Q337,$S337),IF(AND(申込書!$AH$4="SKY安心GIGAタブレット",SUM($U337,$W337)&lt;&gt;0),SUM($U337,$W337),"")),"")</f>
        <v/>
      </c>
      <c r="FU337" s="157"/>
      <c r="FV337" s="82"/>
      <c r="FW337" s="80" t="str">
        <f>IF(AND(申込書!$C$114&lt;&gt;"▼プルダウンより選択してください",申込書!$C$114&lt;&gt;"",申込書!$P$114&lt;&gt;"YYYY/MM/DD",$G337&lt;&gt;""),申込書!$P$114,"")</f>
        <v/>
      </c>
      <c r="FX337" s="81" t="str">
        <f>IF(AND(申込書!$C$114&lt;&gt;"▼プルダウンより選択してください",申込書!$C$114&lt;&gt;"",$G337&lt;&gt;""),申込書!$M$114,"")</f>
        <v/>
      </c>
      <c r="FY337" s="81" t="str">
        <f>IF($FW$3&lt;&gt;"コンテンツなし",IF(AND(申込書!$AH$4="GIGAスクールパック",SUM($P337,$R337)&lt;&gt;0),SUM($P337,$R337),IF(AND(申込書!$AH$4="SKY安心GIGAタブレット",SUM($T337,$V337)&lt;&gt;0),SUM($T337,$V337),"")),"")</f>
        <v/>
      </c>
      <c r="FZ337" s="81" t="str">
        <f>IF($FW$3&lt;&gt;"コンテンツなし",IF(AND(申込書!$AH$4="GIGAスクールパック",SUM($Q337,$S337)&lt;&gt;0),SUM($Q337,$S337),IF(AND(申込書!$AH$4="SKY安心GIGAタブレット",SUM($U337,$W337)&lt;&gt;0),SUM($U337,$W337),"")),"")</f>
        <v/>
      </c>
      <c r="GA337" s="157"/>
      <c r="GB337" s="82"/>
      <c r="GC337" s="80" t="str">
        <f>IF(AND(申込書!$C$115&lt;&gt;"▼プルダウンより選択してください",申込書!$C$115&lt;&gt;"",申込書!$P$115&lt;&gt;"YYYY/MM/DD",$G337&lt;&gt;""),申込書!$P$115,"")</f>
        <v/>
      </c>
      <c r="GD337" s="81" t="str">
        <f>IF(AND(申込書!$C$115&lt;&gt;"▼プルダウンより選択してください",申込書!$C$115&lt;&gt;"",$G337&lt;&gt;""),申込書!$M$115,"")</f>
        <v/>
      </c>
      <c r="GE337" s="81" t="str">
        <f>IF($GC$3&lt;&gt;"コンテンツなし",IF(AND(申込書!$AH$4="GIGAスクールパック",SUM($P337,$R337)&lt;&gt;0),SUM($P337,$R337),IF(AND(申込書!$AH$4="SKY安心GIGAタブレット",SUM($T337,$V337)&lt;&gt;0),SUM($T337,$V337),"")),"")</f>
        <v/>
      </c>
      <c r="GF337" s="81" t="str">
        <f>IF($GC$3&lt;&gt;"コンテンツなし",IF(AND(申込書!$AH$4="GIGAスクールパック",SUM($Q337,$S337)&lt;&gt;0),SUM($Q337,$S337),IF(AND(申込書!$AH$4="SKY安心GIGAタブレット",SUM($U337,$W337)&lt;&gt;0),SUM($U337,$W337),"")),"")</f>
        <v/>
      </c>
      <c r="GG337" s="157"/>
      <c r="GH337" s="82"/>
      <c r="GI337" s="80" t="str">
        <f>IF(AND(申込書!$C$116&lt;&gt;"▼プルダウンより選択してください",申込書!$C$116&lt;&gt;"",申込書!$P$116&lt;&gt;"YYYY/MM/DD",$G337&lt;&gt;""),申込書!$P$116,"")</f>
        <v/>
      </c>
      <c r="GJ337" s="81" t="str">
        <f>IF(AND(申込書!$C$116&lt;&gt;"▼プルダウンより選択してください",申込書!$C$116&lt;&gt;"",$G337&lt;&gt;""),申込書!$M$116,"")</f>
        <v/>
      </c>
      <c r="GK337" s="81" t="str">
        <f>IF($GI$3&lt;&gt;"コンテンツなし",IF(AND(申込書!$AH$4="GIGAスクールパック",SUM($P337,$R337)&lt;&gt;0),SUM($P337,$R337),IF(AND(申込書!$AH$4="SKY安心GIGAタブレット",SUM($T337,$V337)&lt;&gt;0),SUM($T337,$V337),"")),"")</f>
        <v/>
      </c>
      <c r="GL337" s="81" t="str">
        <f>IF($GI$3&lt;&gt;"コンテンツなし",IF(AND(申込書!$AH$4="GIGAスクールパック",SUM($Q337,$S337)&lt;&gt;0),SUM($Q337,$S337),IF(AND(申込書!$AH$4="SKY安心GIGAタブレット",SUM($U337,$W337)&lt;&gt;0),SUM($U337,$W337),"")),"")</f>
        <v/>
      </c>
      <c r="GM337" s="157"/>
      <c r="GN337" s="82"/>
      <c r="GO337" s="80" t="str">
        <f>IF(AND(申込書!$C$117&lt;&gt;"▼プルダウンより選択してください",申込書!$C$117&lt;&gt;"",申込書!$P$117&lt;&gt;"YYYY/MM/DD",$G337&lt;&gt;""),申込書!$P$117,"")</f>
        <v/>
      </c>
      <c r="GP337" s="81" t="str">
        <f>IF(AND(申込書!$C$117&lt;&gt;"▼プルダウンより選択してください",申込書!$C$117&lt;&gt;"",$G337&lt;&gt;""),申込書!$M$117,"")</f>
        <v/>
      </c>
      <c r="GQ337" s="81" t="str">
        <f>IF($GO$3&lt;&gt;"コンテンツなし",IF(AND(申込書!$AH$4="GIGAスクールパック",SUM($P337,$R337)&lt;&gt;0),SUM($P337,$R337),IF(AND(申込書!$AH$4="SKY安心GIGAタブレット",SUM($T337,$V337)&lt;&gt;0),SUM($T337,$V337),"")),"")</f>
        <v/>
      </c>
      <c r="GR337" s="81" t="str">
        <f>IF($GO$3&lt;&gt;"コンテンツなし",IF(AND(申込書!$AH$4="GIGAスクールパック",SUM($Q337,$S337)&lt;&gt;0),SUM($Q337,$S337),IF(AND(申込書!$AH$4="SKY安心GIGAタブレット",SUM($U337,$W337)&lt;&gt;0),SUM($U337,$W337),"")),"")</f>
        <v/>
      </c>
      <c r="GS337" s="157"/>
      <c r="GT337" s="82"/>
      <c r="GU337" s="80" t="str">
        <f>IF(AND(申込書!$C$118&lt;&gt;"▼プルダウンより選択してください",申込書!$C$118&lt;&gt;"",申込書!$P$118&lt;&gt;"YYYY/MM/DD",$G337&lt;&gt;""),申込書!$P$118,"")</f>
        <v/>
      </c>
      <c r="GV337" s="81" t="str">
        <f>IF(AND(申込書!$C$118&lt;&gt;"▼プルダウンより選択してください",申込書!$C$118&lt;&gt;"",$G337&lt;&gt;""),申込書!$M$118,"")</f>
        <v/>
      </c>
      <c r="GW337" s="81" t="str">
        <f>IF($GU$3&lt;&gt;"コンテンツなし",IF(AND(申込書!$AH$4="GIGAスクールパック",SUM($P337,$R337)&lt;&gt;0),SUM($P337,$R337),IF(AND(申込書!$AH$4="SKY安心GIGAタブレット",SUM($T337,$V337)&lt;&gt;0),SUM($T337,$V337),"")),"")</f>
        <v/>
      </c>
      <c r="GX337" s="81" t="str">
        <f>IF($GU$3&lt;&gt;"コンテンツなし",IF(AND(申込書!$AH$4="GIGAスクールパック",SUM($Q337,$S337)&lt;&gt;0),SUM($Q337,$S337),IF(AND(申込書!$AH$4="SKY安心GIGAタブレット",SUM($U337,$W337)&lt;&gt;0),SUM($U337,$W337),"")),"")</f>
        <v/>
      </c>
      <c r="GY337" s="157"/>
      <c r="GZ337" s="82"/>
      <c r="HA337" s="80" t="str">
        <f>IF(AND(申込書!$C$119&lt;&gt;"▼プルダウンより選択してください",申込書!$C$119&lt;&gt;"",申込書!$P$119&lt;&gt;"YYYY/MM/DD",$G337&lt;&gt;""),申込書!$P$119,"")</f>
        <v/>
      </c>
      <c r="HB337" s="81" t="str">
        <f>IF(AND(申込書!$C$119&lt;&gt;"▼プルダウンより選択してください",申込書!$C$119&lt;&gt;"",$G337&lt;&gt;""),申込書!$M$119,"")</f>
        <v/>
      </c>
      <c r="HC337" s="81" t="str">
        <f>IF($HA$3&lt;&gt;"コンテンツなし",IF(AND(申込書!$AH$4="GIGAスクールパック",SUM($P337,$R337)&lt;&gt;0),SUM($P337,$R337),IF(AND(申込書!$AH$4="SKY安心GIGAタブレット",SUM($T337,$V337)&lt;&gt;0),SUM($T337,$V337),"")),"")</f>
        <v/>
      </c>
      <c r="HD337" s="81" t="str">
        <f>IF($HA$3&lt;&gt;"コンテンツなし",IF(AND(申込書!$AH$4="GIGAスクールパック",SUM($Q337,$S337)&lt;&gt;0),SUM($Q337,$S337),IF(AND(申込書!$AH$4="SKY安心GIGAタブレット",SUM($U337,$W337)&lt;&gt;0),SUM($U337,$W337),"")),"")</f>
        <v/>
      </c>
      <c r="HE337" s="157"/>
      <c r="HF337" s="82"/>
      <c r="HG337" s="83"/>
    </row>
    <row r="338" spans="2:215" ht="26.85" customHeight="1">
      <c r="B338" s="62">
        <f t="shared" si="4"/>
        <v>333</v>
      </c>
      <c r="C338" s="63"/>
      <c r="D338" s="64"/>
      <c r="E338" s="207"/>
      <c r="F338" s="65"/>
      <c r="G338" s="66"/>
      <c r="H338" s="67"/>
      <c r="I338" s="68"/>
      <c r="J338" s="69"/>
      <c r="K338" s="70"/>
      <c r="L338" s="71"/>
      <c r="M338" s="72"/>
      <c r="N338" s="73"/>
      <c r="O338" s="74"/>
      <c r="P338" s="179"/>
      <c r="Q338" s="180"/>
      <c r="R338" s="180"/>
      <c r="S338" s="181"/>
      <c r="T338" s="179"/>
      <c r="U338" s="180"/>
      <c r="V338" s="182"/>
      <c r="W338" s="181"/>
      <c r="X338" s="75"/>
      <c r="Y338" s="76"/>
      <c r="Z338" s="77"/>
      <c r="AA338" s="78"/>
      <c r="AB338" s="79"/>
      <c r="AC338" s="79"/>
      <c r="AD338" s="79"/>
      <c r="AE338" s="77"/>
      <c r="AF338" s="139"/>
      <c r="AG338" s="139"/>
      <c r="AH338" s="139"/>
      <c r="AI338" s="80" t="str">
        <f>IF(AND(申込書!$C$90&lt;&gt;"▼プルダウンより選択してください",申込書!$C$90&lt;&gt;"",申込書!$P$90&lt;&gt;"YYYY/MM/DD",$G338&lt;&gt;""),申込書!$P$90,"")</f>
        <v/>
      </c>
      <c r="AJ338" s="81" t="str">
        <f>IF(AND(申込書!$C$90&lt;&gt;"▼プルダウンより選択してください",申込書!$C$90&lt;&gt;"",$G338&lt;&gt;""),申込書!$M$90,"")</f>
        <v/>
      </c>
      <c r="AK338" s="81" t="str">
        <f>IF($AI$3&lt;&gt;"コンテンツなし",IF(AND(申込書!$AH$4="GIGAスクールパック",SUM($P338,$R338)&lt;&gt;0),SUM($P338,$R338),IF(AND(申込書!$AH$4="SKY安心GIGAタブレット",SUM($T338,$V338)&lt;&gt;0),SUM($T338,$V338),"")),"")</f>
        <v/>
      </c>
      <c r="AL338" s="81" t="str">
        <f>IF($AI$3&lt;&gt;"コンテンツなし",IF(AND(申込書!$AH$4="GIGAスクールパック",SUM($Q338,$S338)&lt;&gt;0),SUM($Q338,$S338),IF(AND(申込書!$AH$4="SKY安心GIGAタブレット",SUM($U338,$W338)&lt;&gt;0),SUM($U338,$W338),"")),"")</f>
        <v/>
      </c>
      <c r="AM338" s="157"/>
      <c r="AN338" s="82"/>
      <c r="AO338" s="80" t="str">
        <f>IF(AND(申込書!$C$91&lt;&gt;"▼プルダウンより選択してください",申込書!$C$91&lt;&gt;"",申込書!$P$91&lt;&gt;"YYYY/MM/DD",$G338&lt;&gt;""),申込書!$P$91,"")</f>
        <v/>
      </c>
      <c r="AP338" s="81" t="str">
        <f>IF(AND(申込書!$C$91&lt;&gt;"▼プルダウンより選択してください",申込書!$C$91&lt;&gt;"",$G338&lt;&gt;""),申込書!$M$91,"")</f>
        <v/>
      </c>
      <c r="AQ338" s="81" t="str">
        <f>IF($AO$3&lt;&gt;"コンテンツなし",IF(AND(申込書!$AH$4="GIGAスクールパック",SUM($P338,$R338)&lt;&gt;0),SUM($P338,$R338),IF(AND(申込書!$AH$4="SKY安心GIGAタブレット",SUM($T338,$V338)&lt;&gt;0),SUM($T338,$V338),"")),"")</f>
        <v/>
      </c>
      <c r="AR338" s="81" t="str">
        <f>IF($AO$3&lt;&gt;"コンテンツなし",IF(AND(申込書!$AH$4="GIGAスクールパック",SUM($Q338,$S338)&lt;&gt;0),SUM($Q338,$S338),IF(AND(申込書!$AH$4="SKY安心GIGAタブレット",SUM($U338,$W338)&lt;&gt;0),SUM($U338,$W338),"")),"")</f>
        <v/>
      </c>
      <c r="AS338" s="157"/>
      <c r="AT338" s="82"/>
      <c r="AU338" s="80" t="str">
        <f>IF(AND(申込書!$C$92&lt;&gt;"▼プルダウンより選択してください",申込書!$C$92&lt;&gt;"",申込書!$P$92&lt;&gt;"YYYY/MM/DD",$G338&lt;&gt;""),申込書!$P$92,"")</f>
        <v/>
      </c>
      <c r="AV338" s="81" t="str">
        <f>IF(AND(申込書!$C$92&lt;&gt;"▼プルダウンより選択してください",申込書!$C$92&lt;&gt;"",$G338&lt;&gt;""),申込書!$M$92,"")</f>
        <v/>
      </c>
      <c r="AW338" s="81" t="str">
        <f>IF($AU$3&lt;&gt;"コンテンツなし",IF(AND(申込書!$AH$4="GIGAスクールパック",SUM($P338,$R338)&lt;&gt;0),SUM($P338,$R338),IF(AND(申込書!$AH$4="SKY安心GIGAタブレット",SUM($T338,$V338)&lt;&gt;0),SUM($T338,$V338),"")),"")</f>
        <v/>
      </c>
      <c r="AX338" s="81" t="str">
        <f>IF($AU$3&lt;&gt;"コンテンツなし",IF(AND(申込書!$AH$4="GIGAスクールパック",SUM($Q338,$S338)&lt;&gt;0),SUM($Q338,$S338),IF(AND(申込書!$AH$4="SKY安心GIGAタブレット",SUM($U338,$W338)&lt;&gt;0),SUM($U338,$W338),"")),"")</f>
        <v/>
      </c>
      <c r="AY338" s="157"/>
      <c r="AZ338" s="82"/>
      <c r="BA338" s="80" t="str">
        <f>IF(AND(申込書!$C$93&lt;&gt;"▼プルダウンより選択してください",申込書!$C$93&lt;&gt;"",申込書!$P$93&lt;&gt;"YYYY/MM/DD",$G338&lt;&gt;""),申込書!$P$93,"")</f>
        <v/>
      </c>
      <c r="BB338" s="81" t="str">
        <f>IF(AND(申込書!$C$93&lt;&gt;"▼プルダウンより選択してください",申込書!$C$93&lt;&gt;"",申込書!$M$93&gt;=1,$G338&lt;&gt;""),申込書!$M$93,"")</f>
        <v/>
      </c>
      <c r="BC338" s="81" t="str">
        <f>IF($BA$3&lt;&gt;"コンテンツなし",IF(AND(申込書!$AH$4="GIGAスクールパック",SUM($P338,$R338)&lt;&gt;0),SUM($P338,$R338),IF(AND(申込書!$AH$4="SKY安心GIGAタブレット",SUM($T338,$V338)&lt;&gt;0),SUM($T338,$V338),"")),"")</f>
        <v/>
      </c>
      <c r="BD338" s="81" t="str">
        <f>IF($BA$3&lt;&gt;"コンテンツなし",IF(AND(申込書!$AH$4="GIGAスクールパック",SUM($Q338,$S338)&lt;&gt;0),SUM($Q338,$S338),IF(AND(申込書!$AH$4="SKY安心GIGAタブレット",SUM($U338,$W338)&lt;&gt;0),SUM($U338,$W338),"")),"")</f>
        <v/>
      </c>
      <c r="BE338" s="157"/>
      <c r="BF338" s="82"/>
      <c r="BG338" s="80" t="str">
        <f>IF(AND(申込書!$C$94&lt;&gt;"▼プルダウンより選択してください",申込書!$C$94&lt;&gt;"",申込書!$P$94&lt;&gt;"YYYY/MM/DD",$G338&lt;&gt;""),申込書!$P$94,"")</f>
        <v/>
      </c>
      <c r="BH338" s="81" t="str">
        <f>IF(AND(申込書!$C$94&lt;&gt;"▼プルダウンより選択してください",申込書!$C$94&lt;&gt;"",$G338&lt;&gt;""),申込書!$M$94,"")</f>
        <v/>
      </c>
      <c r="BI338" s="81" t="str">
        <f>IF($BG$3&lt;&gt;"コンテンツなし",IF(AND(申込書!$AH$4="GIGAスクールパック",SUM($P338,$R338)&lt;&gt;0),SUM($P338,$R338),IF(AND(申込書!$AH$4="SKY安心GIGAタブレット",SUM($T338,$V338)&lt;&gt;0),SUM($T338,$V338),"")),"")</f>
        <v/>
      </c>
      <c r="BJ338" s="81" t="str">
        <f>IF($BG$3&lt;&gt;"コンテンツなし",IF(AND(申込書!$AH$4="GIGAスクールパック",SUM($Q338,$S338)&lt;&gt;0),SUM($Q338,$S338),IF(AND(申込書!$AH$4="SKY安心GIGAタブレット",SUM($U338,$W338)&lt;&gt;0),SUM($U338,$W338),"")),"")</f>
        <v/>
      </c>
      <c r="BK338" s="157"/>
      <c r="BL338" s="82"/>
      <c r="BM338" s="80" t="str">
        <f>IF(AND(申込書!$C$95&lt;&gt;"▼プルダウンより選択してください",申込書!$C$95&lt;&gt;"",申込書!$P$95&lt;&gt;"YYYY/MM/DD",$G338&lt;&gt;""),申込書!$P$95,"")</f>
        <v/>
      </c>
      <c r="BN338" s="81" t="str">
        <f>IF(AND(申込書!$C$95&lt;&gt;"▼プルダウンより選択してください",申込書!$C$95&lt;&gt;"",$G338&lt;&gt;""),申込書!$M$95,"")</f>
        <v/>
      </c>
      <c r="BO338" s="81" t="str">
        <f>IF($BM$3&lt;&gt;"コンテンツなし",IF(AND(申込書!$AH$4="GIGAスクールパック",SUM($P338,$R338)&lt;&gt;0),SUM($P338,$R338),IF(AND(申込書!$AH$4="SKY安心GIGAタブレット",SUM($T338,$V338)&lt;&gt;0),SUM($T338,$V338),"")),"")</f>
        <v/>
      </c>
      <c r="BP338" s="81" t="str">
        <f>IF($BM$3&lt;&gt;"コンテンツなし",IF(AND(申込書!$AH$4="GIGAスクールパック",SUM($Q338,$S338)&lt;&gt;0),SUM($Q338,$S338),IF(AND(申込書!$AH$4="SKY安心GIGAタブレット",SUM($U338,$W338)&lt;&gt;0),SUM($U338,$W338),"")),"")</f>
        <v/>
      </c>
      <c r="BQ338" s="157"/>
      <c r="BR338" s="82"/>
      <c r="BS338" s="80" t="str">
        <f>IF(AND(申込書!$C$96&lt;&gt;"▼プルダウンより選択してください",申込書!$C$96&lt;&gt;"",申込書!$P$96&lt;&gt;"YYYY/MM/DD",$G338&lt;&gt;""),申込書!$P$96,"")</f>
        <v/>
      </c>
      <c r="BT338" s="81" t="str">
        <f>IF(AND(申込書!$C$96&lt;&gt;"▼プルダウンより選択してください",申込書!$C$96&lt;&gt;"",$G338&lt;&gt;""),申込書!$M$96,"")</f>
        <v/>
      </c>
      <c r="BU338" s="81" t="str">
        <f>IF($BS$3&lt;&gt;"コンテンツなし",IF(AND(申込書!$AH$4="GIGAスクールパック",SUM($P338,$R338)&lt;&gt;0),SUM($P338,$R338),IF(AND(申込書!$AH$4="SKY安心GIGAタブレット",SUM($T338,$V338)&lt;&gt;0),SUM($T338,$V338),"")),"")</f>
        <v/>
      </c>
      <c r="BV338" s="81" t="str">
        <f>IF($BS$3&lt;&gt;"コンテンツなし",IF(AND(申込書!$AH$4="GIGAスクールパック",SUM($Q338,$S338)&lt;&gt;0),SUM($Q338,$S338),IF(AND(申込書!$AH$4="SKY安心GIGAタブレット",SUM($U338,$W338)&lt;&gt;0),SUM($U338,$W338),"")),"")</f>
        <v/>
      </c>
      <c r="BW338" s="157"/>
      <c r="BX338" s="82"/>
      <c r="BY338" s="80" t="str">
        <f>IF(AND(申込書!$C$97&lt;&gt;"▼プルダウンより選択してください",申込書!$C$97&lt;&gt;"",申込書!$P$97&lt;&gt;"YYYY/MM/DD",$G338&lt;&gt;""),申込書!$P$97,"")</f>
        <v/>
      </c>
      <c r="BZ338" s="81" t="str">
        <f>IF(AND(申込書!$C$97&lt;&gt;"▼プルダウンより選択してください",申込書!$C$97&lt;&gt;"",$G338&lt;&gt;""),申込書!$M$97,"")</f>
        <v/>
      </c>
      <c r="CA338" s="81" t="str">
        <f>IF($BY$3&lt;&gt;"コンテンツなし",IF(AND(申込書!$AH$4="GIGAスクールパック",SUM($P338,$R338)&lt;&gt;0),SUM($P338,$R338),IF(AND(申込書!$AH$4="SKY安心GIGAタブレット",SUM($T338,$V338)&lt;&gt;0),SUM($T338,$V338),"")),"")</f>
        <v/>
      </c>
      <c r="CB338" s="81" t="str">
        <f>IF($BY$3&lt;&gt;"コンテンツなし",IF(AND(申込書!$AH$4="GIGAスクールパック",SUM($Q338,$S338)&lt;&gt;0),SUM($Q338,$S338),IF(AND(申込書!$AH$4="SKY安心GIGAタブレット",SUM($U338,$W338)&lt;&gt;0),SUM($U338,$W338),"")),"")</f>
        <v/>
      </c>
      <c r="CC338" s="157"/>
      <c r="CD338" s="82"/>
      <c r="CE338" s="80" t="str">
        <f>IF(AND(申込書!$C$98&lt;&gt;"▼プルダウンより選択してください",申込書!$C$98&lt;&gt;"",申込書!$P$98&lt;&gt;"YYYY/MM/DD",$G338&lt;&gt;""),申込書!$P$98,"")</f>
        <v/>
      </c>
      <c r="CF338" s="81" t="str">
        <f>IF(AND(申込書!$C$98&lt;&gt;"▼プルダウンより選択してください",申込書!$C$98&lt;&gt;"",$G338&lt;&gt;""),申込書!$M$98,"")</f>
        <v/>
      </c>
      <c r="CG338" s="81" t="str">
        <f>IF($CE$3&lt;&gt;"コンテンツなし",IF(AND(申込書!$AH$4="GIGAスクールパック",SUM($P338,$R338)&lt;&gt;0),SUM($P338,$R338),IF(AND(申込書!$AH$4="SKY安心GIGAタブレット",SUM($T338,$V338)&lt;&gt;0),SUM($T338,$V338),"")),"")</f>
        <v/>
      </c>
      <c r="CH338" s="81" t="str">
        <f>IF($CE$3&lt;&gt;"コンテンツなし",IF(AND(申込書!$AH$4="GIGAスクールパック",SUM($Q338,$S338)&lt;&gt;0),SUM($Q338,$S338),IF(AND(申込書!$AH$4="SKY安心GIGAタブレット",SUM($U338,$W338)&lt;&gt;0),SUM($U338,$W338),"")),"")</f>
        <v/>
      </c>
      <c r="CI338" s="157"/>
      <c r="CJ338" s="82"/>
      <c r="CK338" s="80" t="str">
        <f>IF(AND(申込書!$C$99&lt;&gt;"▼プルダウンより選択してください",申込書!$C$99&lt;&gt;"",申込書!$P$99&lt;&gt;"YYYY/MM/DD",$G338&lt;&gt;""),申込書!$P$99,"")</f>
        <v/>
      </c>
      <c r="CL338" s="81" t="str">
        <f>IF(AND(申込書!$C$99&lt;&gt;"▼プルダウンより選択してください",申込書!$C$99&lt;&gt;"",$G338&lt;&gt;""),申込書!$M$99,"")</f>
        <v/>
      </c>
      <c r="CM338" s="81" t="str">
        <f>IF($CK$3&lt;&gt;"コンテンツなし",IF(AND(申込書!$AH$4="GIGAスクールパック",SUM($P338,$R338)&lt;&gt;0),SUM($P338,$R338),IF(AND(申込書!$AH$4="SKY安心GIGAタブレット",SUM($T338,$V338)&lt;&gt;0),SUM($T338,$V338),"")),"")</f>
        <v/>
      </c>
      <c r="CN338" s="81" t="str">
        <f>IF($CK$3&lt;&gt;"コンテンツなし",IF(AND(申込書!$AH$4="GIGAスクールパック",SUM($Q338,$S338)&lt;&gt;0),SUM($Q338,$S338),IF(AND(申込書!$AH$4="SKY安心GIGAタブレット",SUM($U338,$W338)&lt;&gt;0),SUM($U338,$W338),"")),"")</f>
        <v/>
      </c>
      <c r="CO338" s="157"/>
      <c r="CP338" s="82"/>
      <c r="CQ338" s="80" t="str">
        <f>IF(AND(申込書!$C$100&lt;&gt;"▼プルダウンより選択してください",申込書!$C$100&lt;&gt;"",申込書!$P$100&lt;&gt;"YYYY/MM/DD",$G338&lt;&gt;""),申込書!$P$100,"")</f>
        <v/>
      </c>
      <c r="CR338" s="81" t="str">
        <f>IF(AND(申込書!$C$100&lt;&gt;"▼プルダウンより選択してください",申込書!$C$100&lt;&gt;"",$G338&lt;&gt;""),申込書!$M$100,"")</f>
        <v/>
      </c>
      <c r="CS338" s="81" t="str">
        <f>IF($CQ$3&lt;&gt;"コンテンツなし",IF(AND(申込書!$AH$4="GIGAスクールパック",SUM($P338,$R338)&lt;&gt;0),SUM($P338,$R338),IF(AND(申込書!$AH$4="SKY安心GIGAタブレット",SUM($T338,$V338)&lt;&gt;0),SUM($T338,$V338),"")),"")</f>
        <v/>
      </c>
      <c r="CT338" s="81" t="str">
        <f>IF($CQ$3&lt;&gt;"コンテンツなし",IF(AND(申込書!$AH$4="GIGAスクールパック",SUM($Q338,$S338)&lt;&gt;0),SUM($Q338,$S338),IF(AND(申込書!$AH$4="SKY安心GIGAタブレット",SUM($U338,$W338)&lt;&gt;0),SUM($U338,$W338),"")),"")</f>
        <v/>
      </c>
      <c r="CU338" s="81"/>
      <c r="CV338" s="82"/>
      <c r="CW338" s="80" t="str">
        <f>IF(AND(申込書!$C$101&lt;&gt;"▼プルダウンより選択してください",申込書!$C$101&lt;&gt;"",申込書!$P$101&lt;&gt;"YYYY/MM/DD",$G338&lt;&gt;""),申込書!$P$101,"")</f>
        <v/>
      </c>
      <c r="CX338" s="81" t="str">
        <f>IF(AND(申込書!$C$101&lt;&gt;"▼プルダウンより選択してください",申込書!$C$101&lt;&gt;"",$G338&lt;&gt;""),申込書!$M$101,"")</f>
        <v/>
      </c>
      <c r="CY338" s="81" t="str">
        <f>IF($CW$3&lt;&gt;"コンテンツなし",IF(AND(申込書!$AH$4="GIGAスクールパック",SUM($P338,$R338)&lt;&gt;0),SUM($P338,$R338),IF(AND(申込書!$AH$4="SKY安心GIGAタブレット",SUM($T338,$V338)&lt;&gt;0),SUM($T338,$V338),"")),"")</f>
        <v/>
      </c>
      <c r="CZ338" s="81" t="str">
        <f>IF($CW$3&lt;&gt;"コンテンツなし",IF(AND(申込書!$AH$4="GIGAスクールパック",SUM($Q338,$S338)&lt;&gt;0),SUM($Q338,$S338),IF(AND(申込書!$AH$4="SKY安心GIGAタブレット",SUM($U338,$W338)&lt;&gt;0),SUM($U338,$W338),"")),"")</f>
        <v/>
      </c>
      <c r="DA338" s="81"/>
      <c r="DB338" s="82"/>
      <c r="DC338" s="80" t="str">
        <f>IF(AND(申込書!$C$102&lt;&gt;"▼プルダウンより選択してください",申込書!$C$102&lt;&gt;"",申込書!$P$102&lt;&gt;"YYYY/MM/DD",$G338&lt;&gt;""),申込書!$P$102,"")</f>
        <v/>
      </c>
      <c r="DD338" s="81" t="str">
        <f>IF(AND(申込書!$C$102&lt;&gt;"▼プルダウンより選択してください",申込書!$C$102&lt;&gt;"",$G338&lt;&gt;""),申込書!$M$102,"")</f>
        <v/>
      </c>
      <c r="DE338" s="81" t="str">
        <f>IF($DC$3&lt;&gt;"コンテンツなし",IF(AND(申込書!$AH$4="GIGAスクールパック",SUM($P338,$R338)&lt;&gt;0),SUM($P338,$R338),IF(AND(申込書!$AH$4="SKY安心GIGAタブレット",SUM($T338,$V338)&lt;&gt;0),SUM($T338,$V338),"")),"")</f>
        <v/>
      </c>
      <c r="DF338" s="81" t="str">
        <f>IF($DC$3&lt;&gt;"コンテンツなし",IF(AND(申込書!$AH$4="GIGAスクールパック",SUM($Q338,$S338)&lt;&gt;0),SUM($Q338,$S338),IF(AND(申込書!$AH$4="SKY安心GIGAタブレット",SUM($U338,$W338)&lt;&gt;0),SUM($U338,$W338),"")),"")</f>
        <v/>
      </c>
      <c r="DG338" s="81"/>
      <c r="DH338" s="82"/>
      <c r="DI338" s="80" t="str">
        <f>IF(AND(申込書!$C$103&lt;&gt;"▼プルダウンより選択してください",申込書!$C$103&lt;&gt;"",申込書!$P$103&lt;&gt;"YYYY/MM/DD",$G338&lt;&gt;""),申込書!$P$103,"")</f>
        <v/>
      </c>
      <c r="DJ338" s="81" t="str">
        <f>IF(AND(申込書!$C$103&lt;&gt;"▼プルダウンより選択してください",申込書!$C$103&lt;&gt;"",$G338&lt;&gt;""),申込書!$M$103,"")</f>
        <v/>
      </c>
      <c r="DK338" s="81" t="str">
        <f>IF($DI$3&lt;&gt;"コンテンツなし",IF(AND(申込書!$AH$4="GIGAスクールパック",SUM($P338,$R338)&lt;&gt;0),SUM($P338,$R338),IF(AND(申込書!$AH$4="SKY安心GIGAタブレット",SUM($T338,$V338)&lt;&gt;0),SUM($T338,$V338),"")),"")</f>
        <v/>
      </c>
      <c r="DL338" s="81" t="str">
        <f>IF($DI$3&lt;&gt;"コンテンツなし",IF(AND(申込書!$AH$4="GIGAスクールパック",SUM($Q338,$S338)&lt;&gt;0),SUM($Q338,$S338),IF(AND(申込書!$AH$4="SKY安心GIGAタブレット",SUM($U338,$W338)&lt;&gt;0),SUM($U338,$W338),"")),"")</f>
        <v/>
      </c>
      <c r="DM338" s="81"/>
      <c r="DN338" s="82"/>
      <c r="DO338" s="80" t="str">
        <f>IF(AND(申込書!$C$104&lt;&gt;"▼プルダウンより選択してください",申込書!$C$104&lt;&gt;"",申込書!$P$104&lt;&gt;"YYYY/MM/DD",$G338&lt;&gt;""),申込書!$P$104,"")</f>
        <v/>
      </c>
      <c r="DP338" s="81" t="str">
        <f>IF(AND(申込書!$C$104&lt;&gt;"▼プルダウンより選択してください",申込書!$C$104&lt;&gt;"",$G338&lt;&gt;""),申込書!$M$104,"")</f>
        <v/>
      </c>
      <c r="DQ338" s="81" t="str">
        <f>IF($DO$3&lt;&gt;"コンテンツなし",IF(AND(申込書!$AH$4="GIGAスクールパック",SUM($P338,$R338)&lt;&gt;0),SUM($P338,$R338),IF(AND(申込書!$AH$4="SKY安心GIGAタブレット",SUM($T338,$V338)&lt;&gt;0),SUM($T338,$V338),"")),"")</f>
        <v/>
      </c>
      <c r="DR338" s="81" t="str">
        <f>IF($DO$3&lt;&gt;"コンテンツなし",IF(AND(申込書!$AH$4="GIGAスクールパック",SUM($Q338,$S338)&lt;&gt;0),SUM($Q338,$S338),IF(AND(申込書!$AH$4="SKY安心GIGAタブレット",SUM($U338,$W338)&lt;&gt;0),SUM($U338,$W338),"")),"")</f>
        <v/>
      </c>
      <c r="DS338" s="81"/>
      <c r="DT338" s="82"/>
      <c r="DU338" s="80" t="str">
        <f>IF(AND(申込書!$C$105&lt;&gt;"▼プルダウンより選択してください",申込書!$C$105&lt;&gt;"",申込書!$P$105&lt;&gt;"YYYY/MM/DD",$G338&lt;&gt;""),申込書!$P$105,"")</f>
        <v/>
      </c>
      <c r="DV338" s="81" t="str">
        <f>IF(AND(申込書!$C$105&lt;&gt;"▼プルダウンより選択してください",申込書!$C$105&lt;&gt;"",$G338&lt;&gt;""),申込書!$M$105,"")</f>
        <v/>
      </c>
      <c r="DW338" s="81" t="str">
        <f>IF($DU$3&lt;&gt;"コンテンツなし",IF(AND(申込書!$AH$4="GIGAスクールパック",SUM($P338,$R338)&lt;&gt;0),SUM($P338,$R338),IF(AND(申込書!$AH$4="SKY安心GIGAタブレット",SUM($T338,$V338)&lt;&gt;0),SUM($T338,$V338),"")),"")</f>
        <v/>
      </c>
      <c r="DX338" s="81" t="str">
        <f>IF($DU$3&lt;&gt;"コンテンツなし",IF(AND(申込書!$AH$4="GIGAスクールパック",SUM($Q338,$S338)&lt;&gt;0),SUM($Q338,$S338),IF(AND(申込書!$AH$4="SKY安心GIGAタブレット",SUM($U338,$W338)&lt;&gt;0),SUM($U338,$W338),"")),"")</f>
        <v/>
      </c>
      <c r="DY338" s="157"/>
      <c r="DZ338" s="82"/>
      <c r="EA338" s="80" t="str">
        <f>IF(AND(申込書!$C$106&lt;&gt;"▼プルダウンより選択してください",申込書!$C$106&lt;&gt;"",申込書!$P$106&lt;&gt;"YYYY/MM/DD",$G338&lt;&gt;""),申込書!$P$106,"")</f>
        <v/>
      </c>
      <c r="EB338" s="81" t="str">
        <f>IF(AND(申込書!$C$106&lt;&gt;"▼プルダウンより選択してください",申込書!$C$106&lt;&gt;"",$G338&lt;&gt;""),申込書!$M$106,"")</f>
        <v/>
      </c>
      <c r="EC338" s="81" t="str">
        <f>IF($EA$3&lt;&gt;"コンテンツなし",IF(AND(申込書!$AH$4="GIGAスクールパック",SUM($P338,$R338)&lt;&gt;0),SUM($P338,$R338),IF(AND(申込書!$AH$4="SKY安心GIGAタブレット",SUM($T338,$V338)&lt;&gt;0),SUM($T338,$V338),"")),"")</f>
        <v/>
      </c>
      <c r="ED338" s="81" t="str">
        <f>IF($EA$3&lt;&gt;"コンテンツなし",IF(AND(申込書!$AH$4="GIGAスクールパック",SUM($Q338,$S338)&lt;&gt;0),SUM($Q338,$S338),IF(AND(申込書!$AH$4="SKY安心GIGAタブレット",SUM($U338,$W338)&lt;&gt;0),SUM($U338,$W338),"")),"")</f>
        <v/>
      </c>
      <c r="EE338" s="157"/>
      <c r="EF338" s="82"/>
      <c r="EG338" s="80" t="str">
        <f>IF(AND(申込書!$C$107&lt;&gt;"▼プルダウンより選択してください",申込書!$C$107&lt;&gt;"",申込書!$P$107&lt;&gt;"YYYY/MM/DD",$G338&lt;&gt;""),申込書!$P$107,"")</f>
        <v/>
      </c>
      <c r="EH338" s="81" t="str">
        <f>IF(AND(申込書!$C$107&lt;&gt;"▼プルダウンより選択してください",申込書!$C$107&lt;&gt;"",$G338&lt;&gt;""),申込書!$M$107,"")</f>
        <v/>
      </c>
      <c r="EI338" s="81" t="str">
        <f>IF($EG$3&lt;&gt;"コンテンツなし",IF(AND(申込書!$AH$4="GIGAスクールパック",SUM($P338,$R338)&lt;&gt;0),SUM($P338,$R338),IF(AND(申込書!$AH$4="SKY安心GIGAタブレット",SUM($T338,$V338)&lt;&gt;0),SUM($T338,$V338),"")),"")</f>
        <v/>
      </c>
      <c r="EJ338" s="81" t="str">
        <f>IF($EG$3&lt;&gt;"コンテンツなし",IF(AND(申込書!$AH$4="GIGAスクールパック",SUM($Q338,$S338)&lt;&gt;0),SUM($Q338,$S338),IF(AND(申込書!$AH$4="SKY安心GIGAタブレット",SUM($U338,$W338)&lt;&gt;0),SUM($U338,$W338),"")),"")</f>
        <v/>
      </c>
      <c r="EK338" s="157"/>
      <c r="EL338" s="82"/>
      <c r="EM338" s="80" t="str">
        <f>IF(AND(申込書!$C$108&lt;&gt;"▼プルダウンより選択してください",申込書!$C$108&lt;&gt;"",申込書!$P$108&lt;&gt;"YYYY/MM/DD",$G338&lt;&gt;""),申込書!$P$108,"")</f>
        <v/>
      </c>
      <c r="EN338" s="81" t="str">
        <f>IF(AND(申込書!$C$108&lt;&gt;"▼プルダウンより選択してください",申込書!$C$108&lt;&gt;"",$G338&lt;&gt;""),申込書!$M$108,"")</f>
        <v/>
      </c>
      <c r="EO338" s="81" t="str">
        <f>IF($EM$3&lt;&gt;"コンテンツなし",IF(AND(申込書!$AH$4="GIGAスクールパック",SUM($P338,$R338)&lt;&gt;0),SUM($P338,$R338),IF(AND(申込書!$AH$4="SKY安心GIGAタブレット",SUM($T338,$V338)&lt;&gt;0),SUM($T338,$V338),"")),"")</f>
        <v/>
      </c>
      <c r="EP338" s="81" t="str">
        <f>IF($EM$3&lt;&gt;"コンテンツなし",IF(AND(申込書!$AH$4="GIGAスクールパック",SUM($Q338,$S338)&lt;&gt;0),SUM($Q338,$S338),IF(AND(申込書!$AH$4="SKY安心GIGAタブレット",SUM($U338,$W338)&lt;&gt;0),SUM($U338,$W338),"")),"")</f>
        <v/>
      </c>
      <c r="EQ338" s="157"/>
      <c r="ER338" s="82"/>
      <c r="ES338" s="80" t="str">
        <f>IF(AND(申込書!$C$109&lt;&gt;"▼プルダウンより選択してください",申込書!$C$109&lt;&gt;"",申込書!$P$109&lt;&gt;"YYYY/MM/DD",$G338&lt;&gt;""),申込書!$P$109,"")</f>
        <v/>
      </c>
      <c r="ET338" s="81" t="str">
        <f>IF(AND(申込書!$C$109&lt;&gt;"▼プルダウンより選択してください",申込書!$C$109&lt;&gt;"",$G338&lt;&gt;""),申込書!$M$109,"")</f>
        <v/>
      </c>
      <c r="EU338" s="81" t="str">
        <f>IF($ES$3&lt;&gt;"コンテンツなし",IF(AND(申込書!$AH$4="GIGAスクールパック",SUM($P338,$R338)&lt;&gt;0),SUM($P338,$R338),IF(AND(申込書!$AH$4="SKY安心GIGAタブレット",SUM($T338,$V338)&lt;&gt;0),SUM($T338,$V338),"")),"")</f>
        <v/>
      </c>
      <c r="EV338" s="81" t="str">
        <f>IF($ES$3&lt;&gt;"コンテンツなし",IF(AND(申込書!$AH$4="GIGAスクールパック",SUM($Q338,$S338)&lt;&gt;0),SUM($Q338,$S338),IF(AND(申込書!$AH$4="SKY安心GIGAタブレット",SUM($U338,$W338)&lt;&gt;0),SUM($U338,$W338),"")),"")</f>
        <v/>
      </c>
      <c r="EW338" s="157"/>
      <c r="EX338" s="82"/>
      <c r="EY338" s="80" t="str">
        <f>IF(AND(申込書!$C$110&lt;&gt;"▼プルダウンより選択してください",申込書!$C$110&lt;&gt;"",申込書!$P$110&lt;&gt;"YYYY/MM/DD",$G338&lt;&gt;""),申込書!$P$110,"")</f>
        <v/>
      </c>
      <c r="EZ338" s="81" t="str">
        <f>IF(AND(申込書!$C$110&lt;&gt;"▼プルダウンより選択してください",申込書!$C$110&lt;&gt;"",$G338&lt;&gt;""),申込書!$M$110,"")</f>
        <v/>
      </c>
      <c r="FA338" s="81" t="str">
        <f>IF($EY$3&lt;&gt;"コンテンツなし",IF(AND(申込書!$AH$4="GIGAスクールパック",SUM($P338,$R338)&lt;&gt;0),SUM($P338,$R338),IF(AND(申込書!$AH$4="SKY安心GIGAタブレット",SUM($T338,$V338)&lt;&gt;0),SUM($T338,$V338),"")),"")</f>
        <v/>
      </c>
      <c r="FB338" s="81" t="str">
        <f>IF($EY$3&lt;&gt;"コンテンツなし",IF(AND(申込書!$AH$4="GIGAスクールパック",SUM($Q338,$S338)&lt;&gt;0),SUM($Q338,$S338),IF(AND(申込書!$AH$4="SKY安心GIGAタブレット",SUM($U338,$W338)&lt;&gt;0),SUM($U338,$W338),"")),"")</f>
        <v/>
      </c>
      <c r="FC338" s="157"/>
      <c r="FD338" s="82"/>
      <c r="FE338" s="80" t="str">
        <f>IF(AND(申込書!$C$111&lt;&gt;"▼プルダウンより選択してください",申込書!$C$111&lt;&gt;"",申込書!$P$111&lt;&gt;"YYYY/MM/DD",$G338&lt;&gt;""),申込書!$P$111,"")</f>
        <v/>
      </c>
      <c r="FF338" s="81" t="str">
        <f>IF(AND(申込書!$C$111&lt;&gt;"▼プルダウンより選択してください",申込書!$C$111&lt;&gt;"",$G338&lt;&gt;""),申込書!$M$111,"")</f>
        <v/>
      </c>
      <c r="FG338" s="81" t="str">
        <f>IF($FE$3&lt;&gt;"コンテンツなし",IF(AND(申込書!$AH$4="GIGAスクールパック",SUM($P338,$R338)&lt;&gt;0),SUM($P338,$R338),IF(AND(申込書!$AH$4="SKY安心GIGAタブレット",SUM($T338,$V338)&lt;&gt;0),SUM($T338,$V338),"")),"")</f>
        <v/>
      </c>
      <c r="FH338" s="81" t="str">
        <f>IF($FE$3&lt;&gt;"コンテンツなし",IF(AND(申込書!$AH$4="GIGAスクールパック",SUM($Q338,$S338)&lt;&gt;0),SUM($Q338,$S338),IF(AND(申込書!$AH$4="SKY安心GIGAタブレット",SUM($U338,$W338)&lt;&gt;0),SUM($U338,$W338),"")),"")</f>
        <v/>
      </c>
      <c r="FI338" s="157"/>
      <c r="FJ338" s="82"/>
      <c r="FK338" s="80" t="str">
        <f>IF(AND(申込書!$C$112&lt;&gt;"▼プルダウンより選択してください",申込書!$C$112&lt;&gt;"",申込書!$P$112&lt;&gt;"YYYY/MM/DD",$G338&lt;&gt;""),申込書!$P$112,"")</f>
        <v/>
      </c>
      <c r="FL338" s="81" t="str">
        <f>IF(AND(申込書!$C$112&lt;&gt;"▼プルダウンより選択してください",申込書!$C$112&lt;&gt;"",$G338&lt;&gt;""),申込書!$M$112,"")</f>
        <v/>
      </c>
      <c r="FM338" s="81" t="str">
        <f>IF($FK$3&lt;&gt;"コンテンツなし",IF(AND(申込書!$AH$4="GIGAスクールパック",SUM($P338,$R338)&lt;&gt;0),SUM($P338,$R338),IF(AND(申込書!$AH$4="SKY安心GIGAタブレット",SUM($T338,$V338)&lt;&gt;0),SUM($T338,$V338),"")),"")</f>
        <v/>
      </c>
      <c r="FN338" s="81" t="str">
        <f>IF($FK$3&lt;&gt;"コンテンツなし",IF(AND(申込書!$AH$4="GIGAスクールパック",SUM($Q338,$S338)&lt;&gt;0),SUM($Q338,$S338),IF(AND(申込書!$AH$4="SKY安心GIGAタブレット",SUM($U338,$W338)&lt;&gt;0),SUM($U338,$W338),"")),"")</f>
        <v/>
      </c>
      <c r="FO338" s="157"/>
      <c r="FP338" s="82"/>
      <c r="FQ338" s="80" t="str">
        <f>IF(AND(申込書!$C$113&lt;&gt;"▼プルダウンより選択してください",申込書!$C$113&lt;&gt;"",申込書!$P$113&lt;&gt;"YYYY/MM/DD",$G338&lt;&gt;""),申込書!$P$113,"")</f>
        <v/>
      </c>
      <c r="FR338" s="81" t="str">
        <f>IF(AND(申込書!$C$113&lt;&gt;"▼プルダウンより選択してください",申込書!$C$113&lt;&gt;"",$G338&lt;&gt;""),申込書!$M$113,"")</f>
        <v/>
      </c>
      <c r="FS338" s="81" t="str">
        <f>IF($FQ$3&lt;&gt;"コンテンツなし",IF(AND(申込書!$AH$4="GIGAスクールパック",SUM($P338,$R338)&lt;&gt;0),SUM($P338,$R338),IF(AND(申込書!$AH$4="SKY安心GIGAタブレット",SUM($T338,$V338)&lt;&gt;0),SUM($T338,$V338),"")),"")</f>
        <v/>
      </c>
      <c r="FT338" s="81" t="str">
        <f>IF($FQ$3&lt;&gt;"コンテンツなし",IF(AND(申込書!$AH$4="GIGAスクールパック",SUM($Q338,$S338)&lt;&gt;0),SUM($Q338,$S338),IF(AND(申込書!$AH$4="SKY安心GIGAタブレット",SUM($U338,$W338)&lt;&gt;0),SUM($U338,$W338),"")),"")</f>
        <v/>
      </c>
      <c r="FU338" s="157"/>
      <c r="FV338" s="82"/>
      <c r="FW338" s="80" t="str">
        <f>IF(AND(申込書!$C$114&lt;&gt;"▼プルダウンより選択してください",申込書!$C$114&lt;&gt;"",申込書!$P$114&lt;&gt;"YYYY/MM/DD",$G338&lt;&gt;""),申込書!$P$114,"")</f>
        <v/>
      </c>
      <c r="FX338" s="81" t="str">
        <f>IF(AND(申込書!$C$114&lt;&gt;"▼プルダウンより選択してください",申込書!$C$114&lt;&gt;"",$G338&lt;&gt;""),申込書!$M$114,"")</f>
        <v/>
      </c>
      <c r="FY338" s="81" t="str">
        <f>IF($FW$3&lt;&gt;"コンテンツなし",IF(AND(申込書!$AH$4="GIGAスクールパック",SUM($P338,$R338)&lt;&gt;0),SUM($P338,$R338),IF(AND(申込書!$AH$4="SKY安心GIGAタブレット",SUM($T338,$V338)&lt;&gt;0),SUM($T338,$V338),"")),"")</f>
        <v/>
      </c>
      <c r="FZ338" s="81" t="str">
        <f>IF($FW$3&lt;&gt;"コンテンツなし",IF(AND(申込書!$AH$4="GIGAスクールパック",SUM($Q338,$S338)&lt;&gt;0),SUM($Q338,$S338),IF(AND(申込書!$AH$4="SKY安心GIGAタブレット",SUM($U338,$W338)&lt;&gt;0),SUM($U338,$W338),"")),"")</f>
        <v/>
      </c>
      <c r="GA338" s="157"/>
      <c r="GB338" s="82"/>
      <c r="GC338" s="80" t="str">
        <f>IF(AND(申込書!$C$115&lt;&gt;"▼プルダウンより選択してください",申込書!$C$115&lt;&gt;"",申込書!$P$115&lt;&gt;"YYYY/MM/DD",$G338&lt;&gt;""),申込書!$P$115,"")</f>
        <v/>
      </c>
      <c r="GD338" s="81" t="str">
        <f>IF(AND(申込書!$C$115&lt;&gt;"▼プルダウンより選択してください",申込書!$C$115&lt;&gt;"",$G338&lt;&gt;""),申込書!$M$115,"")</f>
        <v/>
      </c>
      <c r="GE338" s="81" t="str">
        <f>IF($GC$3&lt;&gt;"コンテンツなし",IF(AND(申込書!$AH$4="GIGAスクールパック",SUM($P338,$R338)&lt;&gt;0),SUM($P338,$R338),IF(AND(申込書!$AH$4="SKY安心GIGAタブレット",SUM($T338,$V338)&lt;&gt;0),SUM($T338,$V338),"")),"")</f>
        <v/>
      </c>
      <c r="GF338" s="81" t="str">
        <f>IF($GC$3&lt;&gt;"コンテンツなし",IF(AND(申込書!$AH$4="GIGAスクールパック",SUM($Q338,$S338)&lt;&gt;0),SUM($Q338,$S338),IF(AND(申込書!$AH$4="SKY安心GIGAタブレット",SUM($U338,$W338)&lt;&gt;0),SUM($U338,$W338),"")),"")</f>
        <v/>
      </c>
      <c r="GG338" s="157"/>
      <c r="GH338" s="82"/>
      <c r="GI338" s="80" t="str">
        <f>IF(AND(申込書!$C$116&lt;&gt;"▼プルダウンより選択してください",申込書!$C$116&lt;&gt;"",申込書!$P$116&lt;&gt;"YYYY/MM/DD",$G338&lt;&gt;""),申込書!$P$116,"")</f>
        <v/>
      </c>
      <c r="GJ338" s="81" t="str">
        <f>IF(AND(申込書!$C$116&lt;&gt;"▼プルダウンより選択してください",申込書!$C$116&lt;&gt;"",$G338&lt;&gt;""),申込書!$M$116,"")</f>
        <v/>
      </c>
      <c r="GK338" s="81" t="str">
        <f>IF($GI$3&lt;&gt;"コンテンツなし",IF(AND(申込書!$AH$4="GIGAスクールパック",SUM($P338,$R338)&lt;&gt;0),SUM($P338,$R338),IF(AND(申込書!$AH$4="SKY安心GIGAタブレット",SUM($T338,$V338)&lt;&gt;0),SUM($T338,$V338),"")),"")</f>
        <v/>
      </c>
      <c r="GL338" s="81" t="str">
        <f>IF($GI$3&lt;&gt;"コンテンツなし",IF(AND(申込書!$AH$4="GIGAスクールパック",SUM($Q338,$S338)&lt;&gt;0),SUM($Q338,$S338),IF(AND(申込書!$AH$4="SKY安心GIGAタブレット",SUM($U338,$W338)&lt;&gt;0),SUM($U338,$W338),"")),"")</f>
        <v/>
      </c>
      <c r="GM338" s="157"/>
      <c r="GN338" s="82"/>
      <c r="GO338" s="80" t="str">
        <f>IF(AND(申込書!$C$117&lt;&gt;"▼プルダウンより選択してください",申込書!$C$117&lt;&gt;"",申込書!$P$117&lt;&gt;"YYYY/MM/DD",$G338&lt;&gt;""),申込書!$P$117,"")</f>
        <v/>
      </c>
      <c r="GP338" s="81" t="str">
        <f>IF(AND(申込書!$C$117&lt;&gt;"▼プルダウンより選択してください",申込書!$C$117&lt;&gt;"",$G338&lt;&gt;""),申込書!$M$117,"")</f>
        <v/>
      </c>
      <c r="GQ338" s="81" t="str">
        <f>IF($GO$3&lt;&gt;"コンテンツなし",IF(AND(申込書!$AH$4="GIGAスクールパック",SUM($P338,$R338)&lt;&gt;0),SUM($P338,$R338),IF(AND(申込書!$AH$4="SKY安心GIGAタブレット",SUM($T338,$V338)&lt;&gt;0),SUM($T338,$V338),"")),"")</f>
        <v/>
      </c>
      <c r="GR338" s="81" t="str">
        <f>IF($GO$3&lt;&gt;"コンテンツなし",IF(AND(申込書!$AH$4="GIGAスクールパック",SUM($Q338,$S338)&lt;&gt;0),SUM($Q338,$S338),IF(AND(申込書!$AH$4="SKY安心GIGAタブレット",SUM($U338,$W338)&lt;&gt;0),SUM($U338,$W338),"")),"")</f>
        <v/>
      </c>
      <c r="GS338" s="157"/>
      <c r="GT338" s="82"/>
      <c r="GU338" s="80" t="str">
        <f>IF(AND(申込書!$C$118&lt;&gt;"▼プルダウンより選択してください",申込書!$C$118&lt;&gt;"",申込書!$P$118&lt;&gt;"YYYY/MM/DD",$G338&lt;&gt;""),申込書!$P$118,"")</f>
        <v/>
      </c>
      <c r="GV338" s="81" t="str">
        <f>IF(AND(申込書!$C$118&lt;&gt;"▼プルダウンより選択してください",申込書!$C$118&lt;&gt;"",$G338&lt;&gt;""),申込書!$M$118,"")</f>
        <v/>
      </c>
      <c r="GW338" s="81" t="str">
        <f>IF($GU$3&lt;&gt;"コンテンツなし",IF(AND(申込書!$AH$4="GIGAスクールパック",SUM($P338,$R338)&lt;&gt;0),SUM($P338,$R338),IF(AND(申込書!$AH$4="SKY安心GIGAタブレット",SUM($T338,$V338)&lt;&gt;0),SUM($T338,$V338),"")),"")</f>
        <v/>
      </c>
      <c r="GX338" s="81" t="str">
        <f>IF($GU$3&lt;&gt;"コンテンツなし",IF(AND(申込書!$AH$4="GIGAスクールパック",SUM($Q338,$S338)&lt;&gt;0),SUM($Q338,$S338),IF(AND(申込書!$AH$4="SKY安心GIGAタブレット",SUM($U338,$W338)&lt;&gt;0),SUM($U338,$W338),"")),"")</f>
        <v/>
      </c>
      <c r="GY338" s="157"/>
      <c r="GZ338" s="82"/>
      <c r="HA338" s="80" t="str">
        <f>IF(AND(申込書!$C$119&lt;&gt;"▼プルダウンより選択してください",申込書!$C$119&lt;&gt;"",申込書!$P$119&lt;&gt;"YYYY/MM/DD",$G338&lt;&gt;""),申込書!$P$119,"")</f>
        <v/>
      </c>
      <c r="HB338" s="81" t="str">
        <f>IF(AND(申込書!$C$119&lt;&gt;"▼プルダウンより選択してください",申込書!$C$119&lt;&gt;"",$G338&lt;&gt;""),申込書!$M$119,"")</f>
        <v/>
      </c>
      <c r="HC338" s="81" t="str">
        <f>IF($HA$3&lt;&gt;"コンテンツなし",IF(AND(申込書!$AH$4="GIGAスクールパック",SUM($P338,$R338)&lt;&gt;0),SUM($P338,$R338),IF(AND(申込書!$AH$4="SKY安心GIGAタブレット",SUM($T338,$V338)&lt;&gt;0),SUM($T338,$V338),"")),"")</f>
        <v/>
      </c>
      <c r="HD338" s="81" t="str">
        <f>IF($HA$3&lt;&gt;"コンテンツなし",IF(AND(申込書!$AH$4="GIGAスクールパック",SUM($Q338,$S338)&lt;&gt;0),SUM($Q338,$S338),IF(AND(申込書!$AH$4="SKY安心GIGAタブレット",SUM($U338,$W338)&lt;&gt;0),SUM($U338,$W338),"")),"")</f>
        <v/>
      </c>
      <c r="HE338" s="157"/>
      <c r="HF338" s="82"/>
      <c r="HG338" s="83"/>
    </row>
    <row r="339" spans="2:215" ht="26.85" customHeight="1">
      <c r="B339" s="62">
        <f t="shared" si="4"/>
        <v>334</v>
      </c>
      <c r="C339" s="63"/>
      <c r="D339" s="64"/>
      <c r="E339" s="207"/>
      <c r="F339" s="65"/>
      <c r="G339" s="66"/>
      <c r="H339" s="67"/>
      <c r="I339" s="68"/>
      <c r="J339" s="69"/>
      <c r="K339" s="70"/>
      <c r="L339" s="71"/>
      <c r="M339" s="72"/>
      <c r="N339" s="73"/>
      <c r="O339" s="74"/>
      <c r="P339" s="179"/>
      <c r="Q339" s="180"/>
      <c r="R339" s="180"/>
      <c r="S339" s="181"/>
      <c r="T339" s="179"/>
      <c r="U339" s="180"/>
      <c r="V339" s="182"/>
      <c r="W339" s="181"/>
      <c r="X339" s="75"/>
      <c r="Y339" s="76"/>
      <c r="Z339" s="77"/>
      <c r="AA339" s="78"/>
      <c r="AB339" s="79"/>
      <c r="AC339" s="79"/>
      <c r="AD339" s="79"/>
      <c r="AE339" s="77"/>
      <c r="AF339" s="139"/>
      <c r="AG339" s="139"/>
      <c r="AH339" s="139"/>
      <c r="AI339" s="80" t="str">
        <f>IF(AND(申込書!$C$90&lt;&gt;"▼プルダウンより選択してください",申込書!$C$90&lt;&gt;"",申込書!$P$90&lt;&gt;"YYYY/MM/DD",$G339&lt;&gt;""),申込書!$P$90,"")</f>
        <v/>
      </c>
      <c r="AJ339" s="81" t="str">
        <f>IF(AND(申込書!$C$90&lt;&gt;"▼プルダウンより選択してください",申込書!$C$90&lt;&gt;"",$G339&lt;&gt;""),申込書!$M$90,"")</f>
        <v/>
      </c>
      <c r="AK339" s="81" t="str">
        <f>IF($AI$3&lt;&gt;"コンテンツなし",IF(AND(申込書!$AH$4="GIGAスクールパック",SUM($P339,$R339)&lt;&gt;0),SUM($P339,$R339),IF(AND(申込書!$AH$4="SKY安心GIGAタブレット",SUM($T339,$V339)&lt;&gt;0),SUM($T339,$V339),"")),"")</f>
        <v/>
      </c>
      <c r="AL339" s="81" t="str">
        <f>IF($AI$3&lt;&gt;"コンテンツなし",IF(AND(申込書!$AH$4="GIGAスクールパック",SUM($Q339,$S339)&lt;&gt;0),SUM($Q339,$S339),IF(AND(申込書!$AH$4="SKY安心GIGAタブレット",SUM($U339,$W339)&lt;&gt;0),SUM($U339,$W339),"")),"")</f>
        <v/>
      </c>
      <c r="AM339" s="157"/>
      <c r="AN339" s="82"/>
      <c r="AO339" s="80" t="str">
        <f>IF(AND(申込書!$C$91&lt;&gt;"▼プルダウンより選択してください",申込書!$C$91&lt;&gt;"",申込書!$P$91&lt;&gt;"YYYY/MM/DD",$G339&lt;&gt;""),申込書!$P$91,"")</f>
        <v/>
      </c>
      <c r="AP339" s="81" t="str">
        <f>IF(AND(申込書!$C$91&lt;&gt;"▼プルダウンより選択してください",申込書!$C$91&lt;&gt;"",$G339&lt;&gt;""),申込書!$M$91,"")</f>
        <v/>
      </c>
      <c r="AQ339" s="81" t="str">
        <f>IF($AO$3&lt;&gt;"コンテンツなし",IF(AND(申込書!$AH$4="GIGAスクールパック",SUM($P339,$R339)&lt;&gt;0),SUM($P339,$R339),IF(AND(申込書!$AH$4="SKY安心GIGAタブレット",SUM($T339,$V339)&lt;&gt;0),SUM($T339,$V339),"")),"")</f>
        <v/>
      </c>
      <c r="AR339" s="81" t="str">
        <f>IF($AO$3&lt;&gt;"コンテンツなし",IF(AND(申込書!$AH$4="GIGAスクールパック",SUM($Q339,$S339)&lt;&gt;0),SUM($Q339,$S339),IF(AND(申込書!$AH$4="SKY安心GIGAタブレット",SUM($U339,$W339)&lt;&gt;0),SUM($U339,$W339),"")),"")</f>
        <v/>
      </c>
      <c r="AS339" s="157"/>
      <c r="AT339" s="82"/>
      <c r="AU339" s="80" t="str">
        <f>IF(AND(申込書!$C$92&lt;&gt;"▼プルダウンより選択してください",申込書!$C$92&lt;&gt;"",申込書!$P$92&lt;&gt;"YYYY/MM/DD",$G339&lt;&gt;""),申込書!$P$92,"")</f>
        <v/>
      </c>
      <c r="AV339" s="81" t="str">
        <f>IF(AND(申込書!$C$92&lt;&gt;"▼プルダウンより選択してください",申込書!$C$92&lt;&gt;"",$G339&lt;&gt;""),申込書!$M$92,"")</f>
        <v/>
      </c>
      <c r="AW339" s="81" t="str">
        <f>IF($AU$3&lt;&gt;"コンテンツなし",IF(AND(申込書!$AH$4="GIGAスクールパック",SUM($P339,$R339)&lt;&gt;0),SUM($P339,$R339),IF(AND(申込書!$AH$4="SKY安心GIGAタブレット",SUM($T339,$V339)&lt;&gt;0),SUM($T339,$V339),"")),"")</f>
        <v/>
      </c>
      <c r="AX339" s="81" t="str">
        <f>IF($AU$3&lt;&gt;"コンテンツなし",IF(AND(申込書!$AH$4="GIGAスクールパック",SUM($Q339,$S339)&lt;&gt;0),SUM($Q339,$S339),IF(AND(申込書!$AH$4="SKY安心GIGAタブレット",SUM($U339,$W339)&lt;&gt;0),SUM($U339,$W339),"")),"")</f>
        <v/>
      </c>
      <c r="AY339" s="157"/>
      <c r="AZ339" s="82"/>
      <c r="BA339" s="80" t="str">
        <f>IF(AND(申込書!$C$93&lt;&gt;"▼プルダウンより選択してください",申込書!$C$93&lt;&gt;"",申込書!$P$93&lt;&gt;"YYYY/MM/DD",$G339&lt;&gt;""),申込書!$P$93,"")</f>
        <v/>
      </c>
      <c r="BB339" s="81" t="str">
        <f>IF(AND(申込書!$C$93&lt;&gt;"▼プルダウンより選択してください",申込書!$C$93&lt;&gt;"",申込書!$M$93&gt;=1,$G339&lt;&gt;""),申込書!$M$93,"")</f>
        <v/>
      </c>
      <c r="BC339" s="81" t="str">
        <f>IF($BA$3&lt;&gt;"コンテンツなし",IF(AND(申込書!$AH$4="GIGAスクールパック",SUM($P339,$R339)&lt;&gt;0),SUM($P339,$R339),IF(AND(申込書!$AH$4="SKY安心GIGAタブレット",SUM($T339,$V339)&lt;&gt;0),SUM($T339,$V339),"")),"")</f>
        <v/>
      </c>
      <c r="BD339" s="81" t="str">
        <f>IF($BA$3&lt;&gt;"コンテンツなし",IF(AND(申込書!$AH$4="GIGAスクールパック",SUM($Q339,$S339)&lt;&gt;0),SUM($Q339,$S339),IF(AND(申込書!$AH$4="SKY安心GIGAタブレット",SUM($U339,$W339)&lt;&gt;0),SUM($U339,$W339),"")),"")</f>
        <v/>
      </c>
      <c r="BE339" s="157"/>
      <c r="BF339" s="82"/>
      <c r="BG339" s="80" t="str">
        <f>IF(AND(申込書!$C$94&lt;&gt;"▼プルダウンより選択してください",申込書!$C$94&lt;&gt;"",申込書!$P$94&lt;&gt;"YYYY/MM/DD",$G339&lt;&gt;""),申込書!$P$94,"")</f>
        <v/>
      </c>
      <c r="BH339" s="81" t="str">
        <f>IF(AND(申込書!$C$94&lt;&gt;"▼プルダウンより選択してください",申込書!$C$94&lt;&gt;"",$G339&lt;&gt;""),申込書!$M$94,"")</f>
        <v/>
      </c>
      <c r="BI339" s="81" t="str">
        <f>IF($BG$3&lt;&gt;"コンテンツなし",IF(AND(申込書!$AH$4="GIGAスクールパック",SUM($P339,$R339)&lt;&gt;0),SUM($P339,$R339),IF(AND(申込書!$AH$4="SKY安心GIGAタブレット",SUM($T339,$V339)&lt;&gt;0),SUM($T339,$V339),"")),"")</f>
        <v/>
      </c>
      <c r="BJ339" s="81" t="str">
        <f>IF($BG$3&lt;&gt;"コンテンツなし",IF(AND(申込書!$AH$4="GIGAスクールパック",SUM($Q339,$S339)&lt;&gt;0),SUM($Q339,$S339),IF(AND(申込書!$AH$4="SKY安心GIGAタブレット",SUM($U339,$W339)&lt;&gt;0),SUM($U339,$W339),"")),"")</f>
        <v/>
      </c>
      <c r="BK339" s="157"/>
      <c r="BL339" s="82"/>
      <c r="BM339" s="80" t="str">
        <f>IF(AND(申込書!$C$95&lt;&gt;"▼プルダウンより選択してください",申込書!$C$95&lt;&gt;"",申込書!$P$95&lt;&gt;"YYYY/MM/DD",$G339&lt;&gt;""),申込書!$P$95,"")</f>
        <v/>
      </c>
      <c r="BN339" s="81" t="str">
        <f>IF(AND(申込書!$C$95&lt;&gt;"▼プルダウンより選択してください",申込書!$C$95&lt;&gt;"",$G339&lt;&gt;""),申込書!$M$95,"")</f>
        <v/>
      </c>
      <c r="BO339" s="81" t="str">
        <f>IF($BM$3&lt;&gt;"コンテンツなし",IF(AND(申込書!$AH$4="GIGAスクールパック",SUM($P339,$R339)&lt;&gt;0),SUM($P339,$R339),IF(AND(申込書!$AH$4="SKY安心GIGAタブレット",SUM($T339,$V339)&lt;&gt;0),SUM($T339,$V339),"")),"")</f>
        <v/>
      </c>
      <c r="BP339" s="81" t="str">
        <f>IF($BM$3&lt;&gt;"コンテンツなし",IF(AND(申込書!$AH$4="GIGAスクールパック",SUM($Q339,$S339)&lt;&gt;0),SUM($Q339,$S339),IF(AND(申込書!$AH$4="SKY安心GIGAタブレット",SUM($U339,$W339)&lt;&gt;0),SUM($U339,$W339),"")),"")</f>
        <v/>
      </c>
      <c r="BQ339" s="157"/>
      <c r="BR339" s="82"/>
      <c r="BS339" s="80" t="str">
        <f>IF(AND(申込書!$C$96&lt;&gt;"▼プルダウンより選択してください",申込書!$C$96&lt;&gt;"",申込書!$P$96&lt;&gt;"YYYY/MM/DD",$G339&lt;&gt;""),申込書!$P$96,"")</f>
        <v/>
      </c>
      <c r="BT339" s="81" t="str">
        <f>IF(AND(申込書!$C$96&lt;&gt;"▼プルダウンより選択してください",申込書!$C$96&lt;&gt;"",$G339&lt;&gt;""),申込書!$M$96,"")</f>
        <v/>
      </c>
      <c r="BU339" s="81" t="str">
        <f>IF($BS$3&lt;&gt;"コンテンツなし",IF(AND(申込書!$AH$4="GIGAスクールパック",SUM($P339,$R339)&lt;&gt;0),SUM($P339,$R339),IF(AND(申込書!$AH$4="SKY安心GIGAタブレット",SUM($T339,$V339)&lt;&gt;0),SUM($T339,$V339),"")),"")</f>
        <v/>
      </c>
      <c r="BV339" s="81" t="str">
        <f>IF($BS$3&lt;&gt;"コンテンツなし",IF(AND(申込書!$AH$4="GIGAスクールパック",SUM($Q339,$S339)&lt;&gt;0),SUM($Q339,$S339),IF(AND(申込書!$AH$4="SKY安心GIGAタブレット",SUM($U339,$W339)&lt;&gt;0),SUM($U339,$W339),"")),"")</f>
        <v/>
      </c>
      <c r="BW339" s="157"/>
      <c r="BX339" s="82"/>
      <c r="BY339" s="80" t="str">
        <f>IF(AND(申込書!$C$97&lt;&gt;"▼プルダウンより選択してください",申込書!$C$97&lt;&gt;"",申込書!$P$97&lt;&gt;"YYYY/MM/DD",$G339&lt;&gt;""),申込書!$P$97,"")</f>
        <v/>
      </c>
      <c r="BZ339" s="81" t="str">
        <f>IF(AND(申込書!$C$97&lt;&gt;"▼プルダウンより選択してください",申込書!$C$97&lt;&gt;"",$G339&lt;&gt;""),申込書!$M$97,"")</f>
        <v/>
      </c>
      <c r="CA339" s="81" t="str">
        <f>IF($BY$3&lt;&gt;"コンテンツなし",IF(AND(申込書!$AH$4="GIGAスクールパック",SUM($P339,$R339)&lt;&gt;0),SUM($P339,$R339),IF(AND(申込書!$AH$4="SKY安心GIGAタブレット",SUM($T339,$V339)&lt;&gt;0),SUM($T339,$V339),"")),"")</f>
        <v/>
      </c>
      <c r="CB339" s="81" t="str">
        <f>IF($BY$3&lt;&gt;"コンテンツなし",IF(AND(申込書!$AH$4="GIGAスクールパック",SUM($Q339,$S339)&lt;&gt;0),SUM($Q339,$S339),IF(AND(申込書!$AH$4="SKY安心GIGAタブレット",SUM($U339,$W339)&lt;&gt;0),SUM($U339,$W339),"")),"")</f>
        <v/>
      </c>
      <c r="CC339" s="157"/>
      <c r="CD339" s="82"/>
      <c r="CE339" s="80" t="str">
        <f>IF(AND(申込書!$C$98&lt;&gt;"▼プルダウンより選択してください",申込書!$C$98&lt;&gt;"",申込書!$P$98&lt;&gt;"YYYY/MM/DD",$G339&lt;&gt;""),申込書!$P$98,"")</f>
        <v/>
      </c>
      <c r="CF339" s="81" t="str">
        <f>IF(AND(申込書!$C$98&lt;&gt;"▼プルダウンより選択してください",申込書!$C$98&lt;&gt;"",$G339&lt;&gt;""),申込書!$M$98,"")</f>
        <v/>
      </c>
      <c r="CG339" s="81" t="str">
        <f>IF($CE$3&lt;&gt;"コンテンツなし",IF(AND(申込書!$AH$4="GIGAスクールパック",SUM($P339,$R339)&lt;&gt;0),SUM($P339,$R339),IF(AND(申込書!$AH$4="SKY安心GIGAタブレット",SUM($T339,$V339)&lt;&gt;0),SUM($T339,$V339),"")),"")</f>
        <v/>
      </c>
      <c r="CH339" s="81" t="str">
        <f>IF($CE$3&lt;&gt;"コンテンツなし",IF(AND(申込書!$AH$4="GIGAスクールパック",SUM($Q339,$S339)&lt;&gt;0),SUM($Q339,$S339),IF(AND(申込書!$AH$4="SKY安心GIGAタブレット",SUM($U339,$W339)&lt;&gt;0),SUM($U339,$W339),"")),"")</f>
        <v/>
      </c>
      <c r="CI339" s="157"/>
      <c r="CJ339" s="82"/>
      <c r="CK339" s="80" t="str">
        <f>IF(AND(申込書!$C$99&lt;&gt;"▼プルダウンより選択してください",申込書!$C$99&lt;&gt;"",申込書!$P$99&lt;&gt;"YYYY/MM/DD",$G339&lt;&gt;""),申込書!$P$99,"")</f>
        <v/>
      </c>
      <c r="CL339" s="81" t="str">
        <f>IF(AND(申込書!$C$99&lt;&gt;"▼プルダウンより選択してください",申込書!$C$99&lt;&gt;"",$G339&lt;&gt;""),申込書!$M$99,"")</f>
        <v/>
      </c>
      <c r="CM339" s="81" t="str">
        <f>IF($CK$3&lt;&gt;"コンテンツなし",IF(AND(申込書!$AH$4="GIGAスクールパック",SUM($P339,$R339)&lt;&gt;0),SUM($P339,$R339),IF(AND(申込書!$AH$4="SKY安心GIGAタブレット",SUM($T339,$V339)&lt;&gt;0),SUM($T339,$V339),"")),"")</f>
        <v/>
      </c>
      <c r="CN339" s="81" t="str">
        <f>IF($CK$3&lt;&gt;"コンテンツなし",IF(AND(申込書!$AH$4="GIGAスクールパック",SUM($Q339,$S339)&lt;&gt;0),SUM($Q339,$S339),IF(AND(申込書!$AH$4="SKY安心GIGAタブレット",SUM($U339,$W339)&lt;&gt;0),SUM($U339,$W339),"")),"")</f>
        <v/>
      </c>
      <c r="CO339" s="157"/>
      <c r="CP339" s="82"/>
      <c r="CQ339" s="80" t="str">
        <f>IF(AND(申込書!$C$100&lt;&gt;"▼プルダウンより選択してください",申込書!$C$100&lt;&gt;"",申込書!$P$100&lt;&gt;"YYYY/MM/DD",$G339&lt;&gt;""),申込書!$P$100,"")</f>
        <v/>
      </c>
      <c r="CR339" s="81" t="str">
        <f>IF(AND(申込書!$C$100&lt;&gt;"▼プルダウンより選択してください",申込書!$C$100&lt;&gt;"",$G339&lt;&gt;""),申込書!$M$100,"")</f>
        <v/>
      </c>
      <c r="CS339" s="81" t="str">
        <f>IF($CQ$3&lt;&gt;"コンテンツなし",IF(AND(申込書!$AH$4="GIGAスクールパック",SUM($P339,$R339)&lt;&gt;0),SUM($P339,$R339),IF(AND(申込書!$AH$4="SKY安心GIGAタブレット",SUM($T339,$V339)&lt;&gt;0),SUM($T339,$V339),"")),"")</f>
        <v/>
      </c>
      <c r="CT339" s="81" t="str">
        <f>IF($CQ$3&lt;&gt;"コンテンツなし",IF(AND(申込書!$AH$4="GIGAスクールパック",SUM($Q339,$S339)&lt;&gt;0),SUM($Q339,$S339),IF(AND(申込書!$AH$4="SKY安心GIGAタブレット",SUM($U339,$W339)&lt;&gt;0),SUM($U339,$W339),"")),"")</f>
        <v/>
      </c>
      <c r="CU339" s="81"/>
      <c r="CV339" s="82"/>
      <c r="CW339" s="80" t="str">
        <f>IF(AND(申込書!$C$101&lt;&gt;"▼プルダウンより選択してください",申込書!$C$101&lt;&gt;"",申込書!$P$101&lt;&gt;"YYYY/MM/DD",$G339&lt;&gt;""),申込書!$P$101,"")</f>
        <v/>
      </c>
      <c r="CX339" s="81" t="str">
        <f>IF(AND(申込書!$C$101&lt;&gt;"▼プルダウンより選択してください",申込書!$C$101&lt;&gt;"",$G339&lt;&gt;""),申込書!$M$101,"")</f>
        <v/>
      </c>
      <c r="CY339" s="81" t="str">
        <f>IF($CW$3&lt;&gt;"コンテンツなし",IF(AND(申込書!$AH$4="GIGAスクールパック",SUM($P339,$R339)&lt;&gt;0),SUM($P339,$R339),IF(AND(申込書!$AH$4="SKY安心GIGAタブレット",SUM($T339,$V339)&lt;&gt;0),SUM($T339,$V339),"")),"")</f>
        <v/>
      </c>
      <c r="CZ339" s="81" t="str">
        <f>IF($CW$3&lt;&gt;"コンテンツなし",IF(AND(申込書!$AH$4="GIGAスクールパック",SUM($Q339,$S339)&lt;&gt;0),SUM($Q339,$S339),IF(AND(申込書!$AH$4="SKY安心GIGAタブレット",SUM($U339,$W339)&lt;&gt;0),SUM($U339,$W339),"")),"")</f>
        <v/>
      </c>
      <c r="DA339" s="81"/>
      <c r="DB339" s="82"/>
      <c r="DC339" s="80" t="str">
        <f>IF(AND(申込書!$C$102&lt;&gt;"▼プルダウンより選択してください",申込書!$C$102&lt;&gt;"",申込書!$P$102&lt;&gt;"YYYY/MM/DD",$G339&lt;&gt;""),申込書!$P$102,"")</f>
        <v/>
      </c>
      <c r="DD339" s="81" t="str">
        <f>IF(AND(申込書!$C$102&lt;&gt;"▼プルダウンより選択してください",申込書!$C$102&lt;&gt;"",$G339&lt;&gt;""),申込書!$M$102,"")</f>
        <v/>
      </c>
      <c r="DE339" s="81" t="str">
        <f>IF($DC$3&lt;&gt;"コンテンツなし",IF(AND(申込書!$AH$4="GIGAスクールパック",SUM($P339,$R339)&lt;&gt;0),SUM($P339,$R339),IF(AND(申込書!$AH$4="SKY安心GIGAタブレット",SUM($T339,$V339)&lt;&gt;0),SUM($T339,$V339),"")),"")</f>
        <v/>
      </c>
      <c r="DF339" s="81" t="str">
        <f>IF($DC$3&lt;&gt;"コンテンツなし",IF(AND(申込書!$AH$4="GIGAスクールパック",SUM($Q339,$S339)&lt;&gt;0),SUM($Q339,$S339),IF(AND(申込書!$AH$4="SKY安心GIGAタブレット",SUM($U339,$W339)&lt;&gt;0),SUM($U339,$W339),"")),"")</f>
        <v/>
      </c>
      <c r="DG339" s="81"/>
      <c r="DH339" s="82"/>
      <c r="DI339" s="80" t="str">
        <f>IF(AND(申込書!$C$103&lt;&gt;"▼プルダウンより選択してください",申込書!$C$103&lt;&gt;"",申込書!$P$103&lt;&gt;"YYYY/MM/DD",$G339&lt;&gt;""),申込書!$P$103,"")</f>
        <v/>
      </c>
      <c r="DJ339" s="81" t="str">
        <f>IF(AND(申込書!$C$103&lt;&gt;"▼プルダウンより選択してください",申込書!$C$103&lt;&gt;"",$G339&lt;&gt;""),申込書!$M$103,"")</f>
        <v/>
      </c>
      <c r="DK339" s="81" t="str">
        <f>IF($DI$3&lt;&gt;"コンテンツなし",IF(AND(申込書!$AH$4="GIGAスクールパック",SUM($P339,$R339)&lt;&gt;0),SUM($P339,$R339),IF(AND(申込書!$AH$4="SKY安心GIGAタブレット",SUM($T339,$V339)&lt;&gt;0),SUM($T339,$V339),"")),"")</f>
        <v/>
      </c>
      <c r="DL339" s="81" t="str">
        <f>IF($DI$3&lt;&gt;"コンテンツなし",IF(AND(申込書!$AH$4="GIGAスクールパック",SUM($Q339,$S339)&lt;&gt;0),SUM($Q339,$S339),IF(AND(申込書!$AH$4="SKY安心GIGAタブレット",SUM($U339,$W339)&lt;&gt;0),SUM($U339,$W339),"")),"")</f>
        <v/>
      </c>
      <c r="DM339" s="81"/>
      <c r="DN339" s="82"/>
      <c r="DO339" s="80" t="str">
        <f>IF(AND(申込書!$C$104&lt;&gt;"▼プルダウンより選択してください",申込書!$C$104&lt;&gt;"",申込書!$P$104&lt;&gt;"YYYY/MM/DD",$G339&lt;&gt;""),申込書!$P$104,"")</f>
        <v/>
      </c>
      <c r="DP339" s="81" t="str">
        <f>IF(AND(申込書!$C$104&lt;&gt;"▼プルダウンより選択してください",申込書!$C$104&lt;&gt;"",$G339&lt;&gt;""),申込書!$M$104,"")</f>
        <v/>
      </c>
      <c r="DQ339" s="81" t="str">
        <f>IF($DO$3&lt;&gt;"コンテンツなし",IF(AND(申込書!$AH$4="GIGAスクールパック",SUM($P339,$R339)&lt;&gt;0),SUM($P339,$R339),IF(AND(申込書!$AH$4="SKY安心GIGAタブレット",SUM($T339,$V339)&lt;&gt;0),SUM($T339,$V339),"")),"")</f>
        <v/>
      </c>
      <c r="DR339" s="81" t="str">
        <f>IF($DO$3&lt;&gt;"コンテンツなし",IF(AND(申込書!$AH$4="GIGAスクールパック",SUM($Q339,$S339)&lt;&gt;0),SUM($Q339,$S339),IF(AND(申込書!$AH$4="SKY安心GIGAタブレット",SUM($U339,$W339)&lt;&gt;0),SUM($U339,$W339),"")),"")</f>
        <v/>
      </c>
      <c r="DS339" s="81"/>
      <c r="DT339" s="82"/>
      <c r="DU339" s="80" t="str">
        <f>IF(AND(申込書!$C$105&lt;&gt;"▼プルダウンより選択してください",申込書!$C$105&lt;&gt;"",申込書!$P$105&lt;&gt;"YYYY/MM/DD",$G339&lt;&gt;""),申込書!$P$105,"")</f>
        <v/>
      </c>
      <c r="DV339" s="81" t="str">
        <f>IF(AND(申込書!$C$105&lt;&gt;"▼プルダウンより選択してください",申込書!$C$105&lt;&gt;"",$G339&lt;&gt;""),申込書!$M$105,"")</f>
        <v/>
      </c>
      <c r="DW339" s="81" t="str">
        <f>IF($DU$3&lt;&gt;"コンテンツなし",IF(AND(申込書!$AH$4="GIGAスクールパック",SUM($P339,$R339)&lt;&gt;0),SUM($P339,$R339),IF(AND(申込書!$AH$4="SKY安心GIGAタブレット",SUM($T339,$V339)&lt;&gt;0),SUM($T339,$V339),"")),"")</f>
        <v/>
      </c>
      <c r="DX339" s="81" t="str">
        <f>IF($DU$3&lt;&gt;"コンテンツなし",IF(AND(申込書!$AH$4="GIGAスクールパック",SUM($Q339,$S339)&lt;&gt;0),SUM($Q339,$S339),IF(AND(申込書!$AH$4="SKY安心GIGAタブレット",SUM($U339,$W339)&lt;&gt;0),SUM($U339,$W339),"")),"")</f>
        <v/>
      </c>
      <c r="DY339" s="157"/>
      <c r="DZ339" s="82"/>
      <c r="EA339" s="80" t="str">
        <f>IF(AND(申込書!$C$106&lt;&gt;"▼プルダウンより選択してください",申込書!$C$106&lt;&gt;"",申込書!$P$106&lt;&gt;"YYYY/MM/DD",$G339&lt;&gt;""),申込書!$P$106,"")</f>
        <v/>
      </c>
      <c r="EB339" s="81" t="str">
        <f>IF(AND(申込書!$C$106&lt;&gt;"▼プルダウンより選択してください",申込書!$C$106&lt;&gt;"",$G339&lt;&gt;""),申込書!$M$106,"")</f>
        <v/>
      </c>
      <c r="EC339" s="81" t="str">
        <f>IF($EA$3&lt;&gt;"コンテンツなし",IF(AND(申込書!$AH$4="GIGAスクールパック",SUM($P339,$R339)&lt;&gt;0),SUM($P339,$R339),IF(AND(申込書!$AH$4="SKY安心GIGAタブレット",SUM($T339,$V339)&lt;&gt;0),SUM($T339,$V339),"")),"")</f>
        <v/>
      </c>
      <c r="ED339" s="81" t="str">
        <f>IF($EA$3&lt;&gt;"コンテンツなし",IF(AND(申込書!$AH$4="GIGAスクールパック",SUM($Q339,$S339)&lt;&gt;0),SUM($Q339,$S339),IF(AND(申込書!$AH$4="SKY安心GIGAタブレット",SUM($U339,$W339)&lt;&gt;0),SUM($U339,$W339),"")),"")</f>
        <v/>
      </c>
      <c r="EE339" s="157"/>
      <c r="EF339" s="82"/>
      <c r="EG339" s="80" t="str">
        <f>IF(AND(申込書!$C$107&lt;&gt;"▼プルダウンより選択してください",申込書!$C$107&lt;&gt;"",申込書!$P$107&lt;&gt;"YYYY/MM/DD",$G339&lt;&gt;""),申込書!$P$107,"")</f>
        <v/>
      </c>
      <c r="EH339" s="81" t="str">
        <f>IF(AND(申込書!$C$107&lt;&gt;"▼プルダウンより選択してください",申込書!$C$107&lt;&gt;"",$G339&lt;&gt;""),申込書!$M$107,"")</f>
        <v/>
      </c>
      <c r="EI339" s="81" t="str">
        <f>IF($EG$3&lt;&gt;"コンテンツなし",IF(AND(申込書!$AH$4="GIGAスクールパック",SUM($P339,$R339)&lt;&gt;0),SUM($P339,$R339),IF(AND(申込書!$AH$4="SKY安心GIGAタブレット",SUM($T339,$V339)&lt;&gt;0),SUM($T339,$V339),"")),"")</f>
        <v/>
      </c>
      <c r="EJ339" s="81" t="str">
        <f>IF($EG$3&lt;&gt;"コンテンツなし",IF(AND(申込書!$AH$4="GIGAスクールパック",SUM($Q339,$S339)&lt;&gt;0),SUM($Q339,$S339),IF(AND(申込書!$AH$4="SKY安心GIGAタブレット",SUM($U339,$W339)&lt;&gt;0),SUM($U339,$W339),"")),"")</f>
        <v/>
      </c>
      <c r="EK339" s="157"/>
      <c r="EL339" s="82"/>
      <c r="EM339" s="80" t="str">
        <f>IF(AND(申込書!$C$108&lt;&gt;"▼プルダウンより選択してください",申込書!$C$108&lt;&gt;"",申込書!$P$108&lt;&gt;"YYYY/MM/DD",$G339&lt;&gt;""),申込書!$P$108,"")</f>
        <v/>
      </c>
      <c r="EN339" s="81" t="str">
        <f>IF(AND(申込書!$C$108&lt;&gt;"▼プルダウンより選択してください",申込書!$C$108&lt;&gt;"",$G339&lt;&gt;""),申込書!$M$108,"")</f>
        <v/>
      </c>
      <c r="EO339" s="81" t="str">
        <f>IF($EM$3&lt;&gt;"コンテンツなし",IF(AND(申込書!$AH$4="GIGAスクールパック",SUM($P339,$R339)&lt;&gt;0),SUM($P339,$R339),IF(AND(申込書!$AH$4="SKY安心GIGAタブレット",SUM($T339,$V339)&lt;&gt;0),SUM($T339,$V339),"")),"")</f>
        <v/>
      </c>
      <c r="EP339" s="81" t="str">
        <f>IF($EM$3&lt;&gt;"コンテンツなし",IF(AND(申込書!$AH$4="GIGAスクールパック",SUM($Q339,$S339)&lt;&gt;0),SUM($Q339,$S339),IF(AND(申込書!$AH$4="SKY安心GIGAタブレット",SUM($U339,$W339)&lt;&gt;0),SUM($U339,$W339),"")),"")</f>
        <v/>
      </c>
      <c r="EQ339" s="157"/>
      <c r="ER339" s="82"/>
      <c r="ES339" s="80" t="str">
        <f>IF(AND(申込書!$C$109&lt;&gt;"▼プルダウンより選択してください",申込書!$C$109&lt;&gt;"",申込書!$P$109&lt;&gt;"YYYY/MM/DD",$G339&lt;&gt;""),申込書!$P$109,"")</f>
        <v/>
      </c>
      <c r="ET339" s="81" t="str">
        <f>IF(AND(申込書!$C$109&lt;&gt;"▼プルダウンより選択してください",申込書!$C$109&lt;&gt;"",$G339&lt;&gt;""),申込書!$M$109,"")</f>
        <v/>
      </c>
      <c r="EU339" s="81" t="str">
        <f>IF($ES$3&lt;&gt;"コンテンツなし",IF(AND(申込書!$AH$4="GIGAスクールパック",SUM($P339,$R339)&lt;&gt;0),SUM($P339,$R339),IF(AND(申込書!$AH$4="SKY安心GIGAタブレット",SUM($T339,$V339)&lt;&gt;0),SUM($T339,$V339),"")),"")</f>
        <v/>
      </c>
      <c r="EV339" s="81" t="str">
        <f>IF($ES$3&lt;&gt;"コンテンツなし",IF(AND(申込書!$AH$4="GIGAスクールパック",SUM($Q339,$S339)&lt;&gt;0),SUM($Q339,$S339),IF(AND(申込書!$AH$4="SKY安心GIGAタブレット",SUM($U339,$W339)&lt;&gt;0),SUM($U339,$W339),"")),"")</f>
        <v/>
      </c>
      <c r="EW339" s="157"/>
      <c r="EX339" s="82"/>
      <c r="EY339" s="80" t="str">
        <f>IF(AND(申込書!$C$110&lt;&gt;"▼プルダウンより選択してください",申込書!$C$110&lt;&gt;"",申込書!$P$110&lt;&gt;"YYYY/MM/DD",$G339&lt;&gt;""),申込書!$P$110,"")</f>
        <v/>
      </c>
      <c r="EZ339" s="81" t="str">
        <f>IF(AND(申込書!$C$110&lt;&gt;"▼プルダウンより選択してください",申込書!$C$110&lt;&gt;"",$G339&lt;&gt;""),申込書!$M$110,"")</f>
        <v/>
      </c>
      <c r="FA339" s="81" t="str">
        <f>IF($EY$3&lt;&gt;"コンテンツなし",IF(AND(申込書!$AH$4="GIGAスクールパック",SUM($P339,$R339)&lt;&gt;0),SUM($P339,$R339),IF(AND(申込書!$AH$4="SKY安心GIGAタブレット",SUM($T339,$V339)&lt;&gt;0),SUM($T339,$V339),"")),"")</f>
        <v/>
      </c>
      <c r="FB339" s="81" t="str">
        <f>IF($EY$3&lt;&gt;"コンテンツなし",IF(AND(申込書!$AH$4="GIGAスクールパック",SUM($Q339,$S339)&lt;&gt;0),SUM($Q339,$S339),IF(AND(申込書!$AH$4="SKY安心GIGAタブレット",SUM($U339,$W339)&lt;&gt;0),SUM($U339,$W339),"")),"")</f>
        <v/>
      </c>
      <c r="FC339" s="157"/>
      <c r="FD339" s="82"/>
      <c r="FE339" s="80" t="str">
        <f>IF(AND(申込書!$C$111&lt;&gt;"▼プルダウンより選択してください",申込書!$C$111&lt;&gt;"",申込書!$P$111&lt;&gt;"YYYY/MM/DD",$G339&lt;&gt;""),申込書!$P$111,"")</f>
        <v/>
      </c>
      <c r="FF339" s="81" t="str">
        <f>IF(AND(申込書!$C$111&lt;&gt;"▼プルダウンより選択してください",申込書!$C$111&lt;&gt;"",$G339&lt;&gt;""),申込書!$M$111,"")</f>
        <v/>
      </c>
      <c r="FG339" s="81" t="str">
        <f>IF($FE$3&lt;&gt;"コンテンツなし",IF(AND(申込書!$AH$4="GIGAスクールパック",SUM($P339,$R339)&lt;&gt;0),SUM($P339,$R339),IF(AND(申込書!$AH$4="SKY安心GIGAタブレット",SUM($T339,$V339)&lt;&gt;0),SUM($T339,$V339),"")),"")</f>
        <v/>
      </c>
      <c r="FH339" s="81" t="str">
        <f>IF($FE$3&lt;&gt;"コンテンツなし",IF(AND(申込書!$AH$4="GIGAスクールパック",SUM($Q339,$S339)&lt;&gt;0),SUM($Q339,$S339),IF(AND(申込書!$AH$4="SKY安心GIGAタブレット",SUM($U339,$W339)&lt;&gt;0),SUM($U339,$W339),"")),"")</f>
        <v/>
      </c>
      <c r="FI339" s="157"/>
      <c r="FJ339" s="82"/>
      <c r="FK339" s="80" t="str">
        <f>IF(AND(申込書!$C$112&lt;&gt;"▼プルダウンより選択してください",申込書!$C$112&lt;&gt;"",申込書!$P$112&lt;&gt;"YYYY/MM/DD",$G339&lt;&gt;""),申込書!$P$112,"")</f>
        <v/>
      </c>
      <c r="FL339" s="81" t="str">
        <f>IF(AND(申込書!$C$112&lt;&gt;"▼プルダウンより選択してください",申込書!$C$112&lt;&gt;"",$G339&lt;&gt;""),申込書!$M$112,"")</f>
        <v/>
      </c>
      <c r="FM339" s="81" t="str">
        <f>IF($FK$3&lt;&gt;"コンテンツなし",IF(AND(申込書!$AH$4="GIGAスクールパック",SUM($P339,$R339)&lt;&gt;0),SUM($P339,$R339),IF(AND(申込書!$AH$4="SKY安心GIGAタブレット",SUM($T339,$V339)&lt;&gt;0),SUM($T339,$V339),"")),"")</f>
        <v/>
      </c>
      <c r="FN339" s="81" t="str">
        <f>IF($FK$3&lt;&gt;"コンテンツなし",IF(AND(申込書!$AH$4="GIGAスクールパック",SUM($Q339,$S339)&lt;&gt;0),SUM($Q339,$S339),IF(AND(申込書!$AH$4="SKY安心GIGAタブレット",SUM($U339,$W339)&lt;&gt;0),SUM($U339,$W339),"")),"")</f>
        <v/>
      </c>
      <c r="FO339" s="157"/>
      <c r="FP339" s="82"/>
      <c r="FQ339" s="80" t="str">
        <f>IF(AND(申込書!$C$113&lt;&gt;"▼プルダウンより選択してください",申込書!$C$113&lt;&gt;"",申込書!$P$113&lt;&gt;"YYYY/MM/DD",$G339&lt;&gt;""),申込書!$P$113,"")</f>
        <v/>
      </c>
      <c r="FR339" s="81" t="str">
        <f>IF(AND(申込書!$C$113&lt;&gt;"▼プルダウンより選択してください",申込書!$C$113&lt;&gt;"",$G339&lt;&gt;""),申込書!$M$113,"")</f>
        <v/>
      </c>
      <c r="FS339" s="81" t="str">
        <f>IF($FQ$3&lt;&gt;"コンテンツなし",IF(AND(申込書!$AH$4="GIGAスクールパック",SUM($P339,$R339)&lt;&gt;0),SUM($P339,$R339),IF(AND(申込書!$AH$4="SKY安心GIGAタブレット",SUM($T339,$V339)&lt;&gt;0),SUM($T339,$V339),"")),"")</f>
        <v/>
      </c>
      <c r="FT339" s="81" t="str">
        <f>IF($FQ$3&lt;&gt;"コンテンツなし",IF(AND(申込書!$AH$4="GIGAスクールパック",SUM($Q339,$S339)&lt;&gt;0),SUM($Q339,$S339),IF(AND(申込書!$AH$4="SKY安心GIGAタブレット",SUM($U339,$W339)&lt;&gt;0),SUM($U339,$W339),"")),"")</f>
        <v/>
      </c>
      <c r="FU339" s="157"/>
      <c r="FV339" s="82"/>
      <c r="FW339" s="80" t="str">
        <f>IF(AND(申込書!$C$114&lt;&gt;"▼プルダウンより選択してください",申込書!$C$114&lt;&gt;"",申込書!$P$114&lt;&gt;"YYYY/MM/DD",$G339&lt;&gt;""),申込書!$P$114,"")</f>
        <v/>
      </c>
      <c r="FX339" s="81" t="str">
        <f>IF(AND(申込書!$C$114&lt;&gt;"▼プルダウンより選択してください",申込書!$C$114&lt;&gt;"",$G339&lt;&gt;""),申込書!$M$114,"")</f>
        <v/>
      </c>
      <c r="FY339" s="81" t="str">
        <f>IF($FW$3&lt;&gt;"コンテンツなし",IF(AND(申込書!$AH$4="GIGAスクールパック",SUM($P339,$R339)&lt;&gt;0),SUM($P339,$R339),IF(AND(申込書!$AH$4="SKY安心GIGAタブレット",SUM($T339,$V339)&lt;&gt;0),SUM($T339,$V339),"")),"")</f>
        <v/>
      </c>
      <c r="FZ339" s="81" t="str">
        <f>IF($FW$3&lt;&gt;"コンテンツなし",IF(AND(申込書!$AH$4="GIGAスクールパック",SUM($Q339,$S339)&lt;&gt;0),SUM($Q339,$S339),IF(AND(申込書!$AH$4="SKY安心GIGAタブレット",SUM($U339,$W339)&lt;&gt;0),SUM($U339,$W339),"")),"")</f>
        <v/>
      </c>
      <c r="GA339" s="157"/>
      <c r="GB339" s="82"/>
      <c r="GC339" s="80" t="str">
        <f>IF(AND(申込書!$C$115&lt;&gt;"▼プルダウンより選択してください",申込書!$C$115&lt;&gt;"",申込書!$P$115&lt;&gt;"YYYY/MM/DD",$G339&lt;&gt;""),申込書!$P$115,"")</f>
        <v/>
      </c>
      <c r="GD339" s="81" t="str">
        <f>IF(AND(申込書!$C$115&lt;&gt;"▼プルダウンより選択してください",申込書!$C$115&lt;&gt;"",$G339&lt;&gt;""),申込書!$M$115,"")</f>
        <v/>
      </c>
      <c r="GE339" s="81" t="str">
        <f>IF($GC$3&lt;&gt;"コンテンツなし",IF(AND(申込書!$AH$4="GIGAスクールパック",SUM($P339,$R339)&lt;&gt;0),SUM($P339,$R339),IF(AND(申込書!$AH$4="SKY安心GIGAタブレット",SUM($T339,$V339)&lt;&gt;0),SUM($T339,$V339),"")),"")</f>
        <v/>
      </c>
      <c r="GF339" s="81" t="str">
        <f>IF($GC$3&lt;&gt;"コンテンツなし",IF(AND(申込書!$AH$4="GIGAスクールパック",SUM($Q339,$S339)&lt;&gt;0),SUM($Q339,$S339),IF(AND(申込書!$AH$4="SKY安心GIGAタブレット",SUM($U339,$W339)&lt;&gt;0),SUM($U339,$W339),"")),"")</f>
        <v/>
      </c>
      <c r="GG339" s="157"/>
      <c r="GH339" s="82"/>
      <c r="GI339" s="80" t="str">
        <f>IF(AND(申込書!$C$116&lt;&gt;"▼プルダウンより選択してください",申込書!$C$116&lt;&gt;"",申込書!$P$116&lt;&gt;"YYYY/MM/DD",$G339&lt;&gt;""),申込書!$P$116,"")</f>
        <v/>
      </c>
      <c r="GJ339" s="81" t="str">
        <f>IF(AND(申込書!$C$116&lt;&gt;"▼プルダウンより選択してください",申込書!$C$116&lt;&gt;"",$G339&lt;&gt;""),申込書!$M$116,"")</f>
        <v/>
      </c>
      <c r="GK339" s="81" t="str">
        <f>IF($GI$3&lt;&gt;"コンテンツなし",IF(AND(申込書!$AH$4="GIGAスクールパック",SUM($P339,$R339)&lt;&gt;0),SUM($P339,$R339),IF(AND(申込書!$AH$4="SKY安心GIGAタブレット",SUM($T339,$V339)&lt;&gt;0),SUM($T339,$V339),"")),"")</f>
        <v/>
      </c>
      <c r="GL339" s="81" t="str">
        <f>IF($GI$3&lt;&gt;"コンテンツなし",IF(AND(申込書!$AH$4="GIGAスクールパック",SUM($Q339,$S339)&lt;&gt;0),SUM($Q339,$S339),IF(AND(申込書!$AH$4="SKY安心GIGAタブレット",SUM($U339,$W339)&lt;&gt;0),SUM($U339,$W339),"")),"")</f>
        <v/>
      </c>
      <c r="GM339" s="157"/>
      <c r="GN339" s="82"/>
      <c r="GO339" s="80" t="str">
        <f>IF(AND(申込書!$C$117&lt;&gt;"▼プルダウンより選択してください",申込書!$C$117&lt;&gt;"",申込書!$P$117&lt;&gt;"YYYY/MM/DD",$G339&lt;&gt;""),申込書!$P$117,"")</f>
        <v/>
      </c>
      <c r="GP339" s="81" t="str">
        <f>IF(AND(申込書!$C$117&lt;&gt;"▼プルダウンより選択してください",申込書!$C$117&lt;&gt;"",$G339&lt;&gt;""),申込書!$M$117,"")</f>
        <v/>
      </c>
      <c r="GQ339" s="81" t="str">
        <f>IF($GO$3&lt;&gt;"コンテンツなし",IF(AND(申込書!$AH$4="GIGAスクールパック",SUM($P339,$R339)&lt;&gt;0),SUM($P339,$R339),IF(AND(申込書!$AH$4="SKY安心GIGAタブレット",SUM($T339,$V339)&lt;&gt;0),SUM($T339,$V339),"")),"")</f>
        <v/>
      </c>
      <c r="GR339" s="81" t="str">
        <f>IF($GO$3&lt;&gt;"コンテンツなし",IF(AND(申込書!$AH$4="GIGAスクールパック",SUM($Q339,$S339)&lt;&gt;0),SUM($Q339,$S339),IF(AND(申込書!$AH$4="SKY安心GIGAタブレット",SUM($U339,$W339)&lt;&gt;0),SUM($U339,$W339),"")),"")</f>
        <v/>
      </c>
      <c r="GS339" s="157"/>
      <c r="GT339" s="82"/>
      <c r="GU339" s="80" t="str">
        <f>IF(AND(申込書!$C$118&lt;&gt;"▼プルダウンより選択してください",申込書!$C$118&lt;&gt;"",申込書!$P$118&lt;&gt;"YYYY/MM/DD",$G339&lt;&gt;""),申込書!$P$118,"")</f>
        <v/>
      </c>
      <c r="GV339" s="81" t="str">
        <f>IF(AND(申込書!$C$118&lt;&gt;"▼プルダウンより選択してください",申込書!$C$118&lt;&gt;"",$G339&lt;&gt;""),申込書!$M$118,"")</f>
        <v/>
      </c>
      <c r="GW339" s="81" t="str">
        <f>IF($GU$3&lt;&gt;"コンテンツなし",IF(AND(申込書!$AH$4="GIGAスクールパック",SUM($P339,$R339)&lt;&gt;0),SUM($P339,$R339),IF(AND(申込書!$AH$4="SKY安心GIGAタブレット",SUM($T339,$V339)&lt;&gt;0),SUM($T339,$V339),"")),"")</f>
        <v/>
      </c>
      <c r="GX339" s="81" t="str">
        <f>IF($GU$3&lt;&gt;"コンテンツなし",IF(AND(申込書!$AH$4="GIGAスクールパック",SUM($Q339,$S339)&lt;&gt;0),SUM($Q339,$S339),IF(AND(申込書!$AH$4="SKY安心GIGAタブレット",SUM($U339,$W339)&lt;&gt;0),SUM($U339,$W339),"")),"")</f>
        <v/>
      </c>
      <c r="GY339" s="157"/>
      <c r="GZ339" s="82"/>
      <c r="HA339" s="80" t="str">
        <f>IF(AND(申込書!$C$119&lt;&gt;"▼プルダウンより選択してください",申込書!$C$119&lt;&gt;"",申込書!$P$119&lt;&gt;"YYYY/MM/DD",$G339&lt;&gt;""),申込書!$P$119,"")</f>
        <v/>
      </c>
      <c r="HB339" s="81" t="str">
        <f>IF(AND(申込書!$C$119&lt;&gt;"▼プルダウンより選択してください",申込書!$C$119&lt;&gt;"",$G339&lt;&gt;""),申込書!$M$119,"")</f>
        <v/>
      </c>
      <c r="HC339" s="81" t="str">
        <f>IF($HA$3&lt;&gt;"コンテンツなし",IF(AND(申込書!$AH$4="GIGAスクールパック",SUM($P339,$R339)&lt;&gt;0),SUM($P339,$R339),IF(AND(申込書!$AH$4="SKY安心GIGAタブレット",SUM($T339,$V339)&lt;&gt;0),SUM($T339,$V339),"")),"")</f>
        <v/>
      </c>
      <c r="HD339" s="81" t="str">
        <f>IF($HA$3&lt;&gt;"コンテンツなし",IF(AND(申込書!$AH$4="GIGAスクールパック",SUM($Q339,$S339)&lt;&gt;0),SUM($Q339,$S339),IF(AND(申込書!$AH$4="SKY安心GIGAタブレット",SUM($U339,$W339)&lt;&gt;0),SUM($U339,$W339),"")),"")</f>
        <v/>
      </c>
      <c r="HE339" s="157"/>
      <c r="HF339" s="82"/>
      <c r="HG339" s="83"/>
    </row>
    <row r="340" spans="2:215" ht="26.85" customHeight="1">
      <c r="B340" s="62">
        <f t="shared" si="4"/>
        <v>335</v>
      </c>
      <c r="C340" s="63"/>
      <c r="D340" s="64"/>
      <c r="E340" s="207"/>
      <c r="F340" s="65"/>
      <c r="G340" s="66"/>
      <c r="H340" s="67"/>
      <c r="I340" s="68"/>
      <c r="J340" s="69"/>
      <c r="K340" s="70"/>
      <c r="L340" s="71"/>
      <c r="M340" s="72"/>
      <c r="N340" s="73"/>
      <c r="O340" s="74"/>
      <c r="P340" s="179"/>
      <c r="Q340" s="180"/>
      <c r="R340" s="180"/>
      <c r="S340" s="181"/>
      <c r="T340" s="179"/>
      <c r="U340" s="180"/>
      <c r="V340" s="182"/>
      <c r="W340" s="181"/>
      <c r="X340" s="75"/>
      <c r="Y340" s="76"/>
      <c r="Z340" s="77"/>
      <c r="AA340" s="78"/>
      <c r="AB340" s="79"/>
      <c r="AC340" s="79"/>
      <c r="AD340" s="79"/>
      <c r="AE340" s="77"/>
      <c r="AF340" s="139"/>
      <c r="AG340" s="139"/>
      <c r="AH340" s="139"/>
      <c r="AI340" s="80" t="str">
        <f>IF(AND(申込書!$C$90&lt;&gt;"▼プルダウンより選択してください",申込書!$C$90&lt;&gt;"",申込書!$P$90&lt;&gt;"YYYY/MM/DD",$G340&lt;&gt;""),申込書!$P$90,"")</f>
        <v/>
      </c>
      <c r="AJ340" s="81" t="str">
        <f>IF(AND(申込書!$C$90&lt;&gt;"▼プルダウンより選択してください",申込書!$C$90&lt;&gt;"",$G340&lt;&gt;""),申込書!$M$90,"")</f>
        <v/>
      </c>
      <c r="AK340" s="81" t="str">
        <f>IF($AI$3&lt;&gt;"コンテンツなし",IF(AND(申込書!$AH$4="GIGAスクールパック",SUM($P340,$R340)&lt;&gt;0),SUM($P340,$R340),IF(AND(申込書!$AH$4="SKY安心GIGAタブレット",SUM($T340,$V340)&lt;&gt;0),SUM($T340,$V340),"")),"")</f>
        <v/>
      </c>
      <c r="AL340" s="81" t="str">
        <f>IF($AI$3&lt;&gt;"コンテンツなし",IF(AND(申込書!$AH$4="GIGAスクールパック",SUM($Q340,$S340)&lt;&gt;0),SUM($Q340,$S340),IF(AND(申込書!$AH$4="SKY安心GIGAタブレット",SUM($U340,$W340)&lt;&gt;0),SUM($U340,$W340),"")),"")</f>
        <v/>
      </c>
      <c r="AM340" s="157"/>
      <c r="AN340" s="82"/>
      <c r="AO340" s="80" t="str">
        <f>IF(AND(申込書!$C$91&lt;&gt;"▼プルダウンより選択してください",申込書!$C$91&lt;&gt;"",申込書!$P$91&lt;&gt;"YYYY/MM/DD",$G340&lt;&gt;""),申込書!$P$91,"")</f>
        <v/>
      </c>
      <c r="AP340" s="81" t="str">
        <f>IF(AND(申込書!$C$91&lt;&gt;"▼プルダウンより選択してください",申込書!$C$91&lt;&gt;"",$G340&lt;&gt;""),申込書!$M$91,"")</f>
        <v/>
      </c>
      <c r="AQ340" s="81" t="str">
        <f>IF($AO$3&lt;&gt;"コンテンツなし",IF(AND(申込書!$AH$4="GIGAスクールパック",SUM($P340,$R340)&lt;&gt;0),SUM($P340,$R340),IF(AND(申込書!$AH$4="SKY安心GIGAタブレット",SUM($T340,$V340)&lt;&gt;0),SUM($T340,$V340),"")),"")</f>
        <v/>
      </c>
      <c r="AR340" s="81" t="str">
        <f>IF($AO$3&lt;&gt;"コンテンツなし",IF(AND(申込書!$AH$4="GIGAスクールパック",SUM($Q340,$S340)&lt;&gt;0),SUM($Q340,$S340),IF(AND(申込書!$AH$4="SKY安心GIGAタブレット",SUM($U340,$W340)&lt;&gt;0),SUM($U340,$W340),"")),"")</f>
        <v/>
      </c>
      <c r="AS340" s="157"/>
      <c r="AT340" s="82"/>
      <c r="AU340" s="80" t="str">
        <f>IF(AND(申込書!$C$92&lt;&gt;"▼プルダウンより選択してください",申込書!$C$92&lt;&gt;"",申込書!$P$92&lt;&gt;"YYYY/MM/DD",$G340&lt;&gt;""),申込書!$P$92,"")</f>
        <v/>
      </c>
      <c r="AV340" s="81" t="str">
        <f>IF(AND(申込書!$C$92&lt;&gt;"▼プルダウンより選択してください",申込書!$C$92&lt;&gt;"",$G340&lt;&gt;""),申込書!$M$92,"")</f>
        <v/>
      </c>
      <c r="AW340" s="81" t="str">
        <f>IF($AU$3&lt;&gt;"コンテンツなし",IF(AND(申込書!$AH$4="GIGAスクールパック",SUM($P340,$R340)&lt;&gt;0),SUM($P340,$R340),IF(AND(申込書!$AH$4="SKY安心GIGAタブレット",SUM($T340,$V340)&lt;&gt;0),SUM($T340,$V340),"")),"")</f>
        <v/>
      </c>
      <c r="AX340" s="81" t="str">
        <f>IF($AU$3&lt;&gt;"コンテンツなし",IF(AND(申込書!$AH$4="GIGAスクールパック",SUM($Q340,$S340)&lt;&gt;0),SUM($Q340,$S340),IF(AND(申込書!$AH$4="SKY安心GIGAタブレット",SUM($U340,$W340)&lt;&gt;0),SUM($U340,$W340),"")),"")</f>
        <v/>
      </c>
      <c r="AY340" s="157"/>
      <c r="AZ340" s="82"/>
      <c r="BA340" s="80" t="str">
        <f>IF(AND(申込書!$C$93&lt;&gt;"▼プルダウンより選択してください",申込書!$C$93&lt;&gt;"",申込書!$P$93&lt;&gt;"YYYY/MM/DD",$G340&lt;&gt;""),申込書!$P$93,"")</f>
        <v/>
      </c>
      <c r="BB340" s="81" t="str">
        <f>IF(AND(申込書!$C$93&lt;&gt;"▼プルダウンより選択してください",申込書!$C$93&lt;&gt;"",申込書!$M$93&gt;=1,$G340&lt;&gt;""),申込書!$M$93,"")</f>
        <v/>
      </c>
      <c r="BC340" s="81" t="str">
        <f>IF($BA$3&lt;&gt;"コンテンツなし",IF(AND(申込書!$AH$4="GIGAスクールパック",SUM($P340,$R340)&lt;&gt;0),SUM($P340,$R340),IF(AND(申込書!$AH$4="SKY安心GIGAタブレット",SUM($T340,$V340)&lt;&gt;0),SUM($T340,$V340),"")),"")</f>
        <v/>
      </c>
      <c r="BD340" s="81" t="str">
        <f>IF($BA$3&lt;&gt;"コンテンツなし",IF(AND(申込書!$AH$4="GIGAスクールパック",SUM($Q340,$S340)&lt;&gt;0),SUM($Q340,$S340),IF(AND(申込書!$AH$4="SKY安心GIGAタブレット",SUM($U340,$W340)&lt;&gt;0),SUM($U340,$W340),"")),"")</f>
        <v/>
      </c>
      <c r="BE340" s="157"/>
      <c r="BF340" s="82"/>
      <c r="BG340" s="80" t="str">
        <f>IF(AND(申込書!$C$94&lt;&gt;"▼プルダウンより選択してください",申込書!$C$94&lt;&gt;"",申込書!$P$94&lt;&gt;"YYYY/MM/DD",$G340&lt;&gt;""),申込書!$P$94,"")</f>
        <v/>
      </c>
      <c r="BH340" s="81" t="str">
        <f>IF(AND(申込書!$C$94&lt;&gt;"▼プルダウンより選択してください",申込書!$C$94&lt;&gt;"",$G340&lt;&gt;""),申込書!$M$94,"")</f>
        <v/>
      </c>
      <c r="BI340" s="81" t="str">
        <f>IF($BG$3&lt;&gt;"コンテンツなし",IF(AND(申込書!$AH$4="GIGAスクールパック",SUM($P340,$R340)&lt;&gt;0),SUM($P340,$R340),IF(AND(申込書!$AH$4="SKY安心GIGAタブレット",SUM($T340,$V340)&lt;&gt;0),SUM($T340,$V340),"")),"")</f>
        <v/>
      </c>
      <c r="BJ340" s="81" t="str">
        <f>IF($BG$3&lt;&gt;"コンテンツなし",IF(AND(申込書!$AH$4="GIGAスクールパック",SUM($Q340,$S340)&lt;&gt;0),SUM($Q340,$S340),IF(AND(申込書!$AH$4="SKY安心GIGAタブレット",SUM($U340,$W340)&lt;&gt;0),SUM($U340,$W340),"")),"")</f>
        <v/>
      </c>
      <c r="BK340" s="157"/>
      <c r="BL340" s="82"/>
      <c r="BM340" s="80" t="str">
        <f>IF(AND(申込書!$C$95&lt;&gt;"▼プルダウンより選択してください",申込書!$C$95&lt;&gt;"",申込書!$P$95&lt;&gt;"YYYY/MM/DD",$G340&lt;&gt;""),申込書!$P$95,"")</f>
        <v/>
      </c>
      <c r="BN340" s="81" t="str">
        <f>IF(AND(申込書!$C$95&lt;&gt;"▼プルダウンより選択してください",申込書!$C$95&lt;&gt;"",$G340&lt;&gt;""),申込書!$M$95,"")</f>
        <v/>
      </c>
      <c r="BO340" s="81" t="str">
        <f>IF($BM$3&lt;&gt;"コンテンツなし",IF(AND(申込書!$AH$4="GIGAスクールパック",SUM($P340,$R340)&lt;&gt;0),SUM($P340,$R340),IF(AND(申込書!$AH$4="SKY安心GIGAタブレット",SUM($T340,$V340)&lt;&gt;0),SUM($T340,$V340),"")),"")</f>
        <v/>
      </c>
      <c r="BP340" s="81" t="str">
        <f>IF($BM$3&lt;&gt;"コンテンツなし",IF(AND(申込書!$AH$4="GIGAスクールパック",SUM($Q340,$S340)&lt;&gt;0),SUM($Q340,$S340),IF(AND(申込書!$AH$4="SKY安心GIGAタブレット",SUM($U340,$W340)&lt;&gt;0),SUM($U340,$W340),"")),"")</f>
        <v/>
      </c>
      <c r="BQ340" s="157"/>
      <c r="BR340" s="82"/>
      <c r="BS340" s="80" t="str">
        <f>IF(AND(申込書!$C$96&lt;&gt;"▼プルダウンより選択してください",申込書!$C$96&lt;&gt;"",申込書!$P$96&lt;&gt;"YYYY/MM/DD",$G340&lt;&gt;""),申込書!$P$96,"")</f>
        <v/>
      </c>
      <c r="BT340" s="81" t="str">
        <f>IF(AND(申込書!$C$96&lt;&gt;"▼プルダウンより選択してください",申込書!$C$96&lt;&gt;"",$G340&lt;&gt;""),申込書!$M$96,"")</f>
        <v/>
      </c>
      <c r="BU340" s="81" t="str">
        <f>IF($BS$3&lt;&gt;"コンテンツなし",IF(AND(申込書!$AH$4="GIGAスクールパック",SUM($P340,$R340)&lt;&gt;0),SUM($P340,$R340),IF(AND(申込書!$AH$4="SKY安心GIGAタブレット",SUM($T340,$V340)&lt;&gt;0),SUM($T340,$V340),"")),"")</f>
        <v/>
      </c>
      <c r="BV340" s="81" t="str">
        <f>IF($BS$3&lt;&gt;"コンテンツなし",IF(AND(申込書!$AH$4="GIGAスクールパック",SUM($Q340,$S340)&lt;&gt;0),SUM($Q340,$S340),IF(AND(申込書!$AH$4="SKY安心GIGAタブレット",SUM($U340,$W340)&lt;&gt;0),SUM($U340,$W340),"")),"")</f>
        <v/>
      </c>
      <c r="BW340" s="157"/>
      <c r="BX340" s="82"/>
      <c r="BY340" s="80" t="str">
        <f>IF(AND(申込書!$C$97&lt;&gt;"▼プルダウンより選択してください",申込書!$C$97&lt;&gt;"",申込書!$P$97&lt;&gt;"YYYY/MM/DD",$G340&lt;&gt;""),申込書!$P$97,"")</f>
        <v/>
      </c>
      <c r="BZ340" s="81" t="str">
        <f>IF(AND(申込書!$C$97&lt;&gt;"▼プルダウンより選択してください",申込書!$C$97&lt;&gt;"",$G340&lt;&gt;""),申込書!$M$97,"")</f>
        <v/>
      </c>
      <c r="CA340" s="81" t="str">
        <f>IF($BY$3&lt;&gt;"コンテンツなし",IF(AND(申込書!$AH$4="GIGAスクールパック",SUM($P340,$R340)&lt;&gt;0),SUM($P340,$R340),IF(AND(申込書!$AH$4="SKY安心GIGAタブレット",SUM($T340,$V340)&lt;&gt;0),SUM($T340,$V340),"")),"")</f>
        <v/>
      </c>
      <c r="CB340" s="81" t="str">
        <f>IF($BY$3&lt;&gt;"コンテンツなし",IF(AND(申込書!$AH$4="GIGAスクールパック",SUM($Q340,$S340)&lt;&gt;0),SUM($Q340,$S340),IF(AND(申込書!$AH$4="SKY安心GIGAタブレット",SUM($U340,$W340)&lt;&gt;0),SUM($U340,$W340),"")),"")</f>
        <v/>
      </c>
      <c r="CC340" s="157"/>
      <c r="CD340" s="82"/>
      <c r="CE340" s="80" t="str">
        <f>IF(AND(申込書!$C$98&lt;&gt;"▼プルダウンより選択してください",申込書!$C$98&lt;&gt;"",申込書!$P$98&lt;&gt;"YYYY/MM/DD",$G340&lt;&gt;""),申込書!$P$98,"")</f>
        <v/>
      </c>
      <c r="CF340" s="81" t="str">
        <f>IF(AND(申込書!$C$98&lt;&gt;"▼プルダウンより選択してください",申込書!$C$98&lt;&gt;"",$G340&lt;&gt;""),申込書!$M$98,"")</f>
        <v/>
      </c>
      <c r="CG340" s="81" t="str">
        <f>IF($CE$3&lt;&gt;"コンテンツなし",IF(AND(申込書!$AH$4="GIGAスクールパック",SUM($P340,$R340)&lt;&gt;0),SUM($P340,$R340),IF(AND(申込書!$AH$4="SKY安心GIGAタブレット",SUM($T340,$V340)&lt;&gt;0),SUM($T340,$V340),"")),"")</f>
        <v/>
      </c>
      <c r="CH340" s="81" t="str">
        <f>IF($CE$3&lt;&gt;"コンテンツなし",IF(AND(申込書!$AH$4="GIGAスクールパック",SUM($Q340,$S340)&lt;&gt;0),SUM($Q340,$S340),IF(AND(申込書!$AH$4="SKY安心GIGAタブレット",SUM($U340,$W340)&lt;&gt;0),SUM($U340,$W340),"")),"")</f>
        <v/>
      </c>
      <c r="CI340" s="157"/>
      <c r="CJ340" s="82"/>
      <c r="CK340" s="80" t="str">
        <f>IF(AND(申込書!$C$99&lt;&gt;"▼プルダウンより選択してください",申込書!$C$99&lt;&gt;"",申込書!$P$99&lt;&gt;"YYYY/MM/DD",$G340&lt;&gt;""),申込書!$P$99,"")</f>
        <v/>
      </c>
      <c r="CL340" s="81" t="str">
        <f>IF(AND(申込書!$C$99&lt;&gt;"▼プルダウンより選択してください",申込書!$C$99&lt;&gt;"",$G340&lt;&gt;""),申込書!$M$99,"")</f>
        <v/>
      </c>
      <c r="CM340" s="81" t="str">
        <f>IF($CK$3&lt;&gt;"コンテンツなし",IF(AND(申込書!$AH$4="GIGAスクールパック",SUM($P340,$R340)&lt;&gt;0),SUM($P340,$R340),IF(AND(申込書!$AH$4="SKY安心GIGAタブレット",SUM($T340,$V340)&lt;&gt;0),SUM($T340,$V340),"")),"")</f>
        <v/>
      </c>
      <c r="CN340" s="81" t="str">
        <f>IF($CK$3&lt;&gt;"コンテンツなし",IF(AND(申込書!$AH$4="GIGAスクールパック",SUM($Q340,$S340)&lt;&gt;0),SUM($Q340,$S340),IF(AND(申込書!$AH$4="SKY安心GIGAタブレット",SUM($U340,$W340)&lt;&gt;0),SUM($U340,$W340),"")),"")</f>
        <v/>
      </c>
      <c r="CO340" s="157"/>
      <c r="CP340" s="82"/>
      <c r="CQ340" s="80" t="str">
        <f>IF(AND(申込書!$C$100&lt;&gt;"▼プルダウンより選択してください",申込書!$C$100&lt;&gt;"",申込書!$P$100&lt;&gt;"YYYY/MM/DD",$G340&lt;&gt;""),申込書!$P$100,"")</f>
        <v/>
      </c>
      <c r="CR340" s="81" t="str">
        <f>IF(AND(申込書!$C$100&lt;&gt;"▼プルダウンより選択してください",申込書!$C$100&lt;&gt;"",$G340&lt;&gt;""),申込書!$M$100,"")</f>
        <v/>
      </c>
      <c r="CS340" s="81" t="str">
        <f>IF($CQ$3&lt;&gt;"コンテンツなし",IF(AND(申込書!$AH$4="GIGAスクールパック",SUM($P340,$R340)&lt;&gt;0),SUM($P340,$R340),IF(AND(申込書!$AH$4="SKY安心GIGAタブレット",SUM($T340,$V340)&lt;&gt;0),SUM($T340,$V340),"")),"")</f>
        <v/>
      </c>
      <c r="CT340" s="81" t="str">
        <f>IF($CQ$3&lt;&gt;"コンテンツなし",IF(AND(申込書!$AH$4="GIGAスクールパック",SUM($Q340,$S340)&lt;&gt;0),SUM($Q340,$S340),IF(AND(申込書!$AH$4="SKY安心GIGAタブレット",SUM($U340,$W340)&lt;&gt;0),SUM($U340,$W340),"")),"")</f>
        <v/>
      </c>
      <c r="CU340" s="81"/>
      <c r="CV340" s="82"/>
      <c r="CW340" s="80" t="str">
        <f>IF(AND(申込書!$C$101&lt;&gt;"▼プルダウンより選択してください",申込書!$C$101&lt;&gt;"",申込書!$P$101&lt;&gt;"YYYY/MM/DD",$G340&lt;&gt;""),申込書!$P$101,"")</f>
        <v/>
      </c>
      <c r="CX340" s="81" t="str">
        <f>IF(AND(申込書!$C$101&lt;&gt;"▼プルダウンより選択してください",申込書!$C$101&lt;&gt;"",$G340&lt;&gt;""),申込書!$M$101,"")</f>
        <v/>
      </c>
      <c r="CY340" s="81" t="str">
        <f>IF($CW$3&lt;&gt;"コンテンツなし",IF(AND(申込書!$AH$4="GIGAスクールパック",SUM($P340,$R340)&lt;&gt;0),SUM($P340,$R340),IF(AND(申込書!$AH$4="SKY安心GIGAタブレット",SUM($T340,$V340)&lt;&gt;0),SUM($T340,$V340),"")),"")</f>
        <v/>
      </c>
      <c r="CZ340" s="81" t="str">
        <f>IF($CW$3&lt;&gt;"コンテンツなし",IF(AND(申込書!$AH$4="GIGAスクールパック",SUM($Q340,$S340)&lt;&gt;0),SUM($Q340,$S340),IF(AND(申込書!$AH$4="SKY安心GIGAタブレット",SUM($U340,$W340)&lt;&gt;0),SUM($U340,$W340),"")),"")</f>
        <v/>
      </c>
      <c r="DA340" s="81"/>
      <c r="DB340" s="82"/>
      <c r="DC340" s="80" t="str">
        <f>IF(AND(申込書!$C$102&lt;&gt;"▼プルダウンより選択してください",申込書!$C$102&lt;&gt;"",申込書!$P$102&lt;&gt;"YYYY/MM/DD",$G340&lt;&gt;""),申込書!$P$102,"")</f>
        <v/>
      </c>
      <c r="DD340" s="81" t="str">
        <f>IF(AND(申込書!$C$102&lt;&gt;"▼プルダウンより選択してください",申込書!$C$102&lt;&gt;"",$G340&lt;&gt;""),申込書!$M$102,"")</f>
        <v/>
      </c>
      <c r="DE340" s="81" t="str">
        <f>IF($DC$3&lt;&gt;"コンテンツなし",IF(AND(申込書!$AH$4="GIGAスクールパック",SUM($P340,$R340)&lt;&gt;0),SUM($P340,$R340),IF(AND(申込書!$AH$4="SKY安心GIGAタブレット",SUM($T340,$V340)&lt;&gt;0),SUM($T340,$V340),"")),"")</f>
        <v/>
      </c>
      <c r="DF340" s="81" t="str">
        <f>IF($DC$3&lt;&gt;"コンテンツなし",IF(AND(申込書!$AH$4="GIGAスクールパック",SUM($Q340,$S340)&lt;&gt;0),SUM($Q340,$S340),IF(AND(申込書!$AH$4="SKY安心GIGAタブレット",SUM($U340,$W340)&lt;&gt;0),SUM($U340,$W340),"")),"")</f>
        <v/>
      </c>
      <c r="DG340" s="81"/>
      <c r="DH340" s="82"/>
      <c r="DI340" s="80" t="str">
        <f>IF(AND(申込書!$C$103&lt;&gt;"▼プルダウンより選択してください",申込書!$C$103&lt;&gt;"",申込書!$P$103&lt;&gt;"YYYY/MM/DD",$G340&lt;&gt;""),申込書!$P$103,"")</f>
        <v/>
      </c>
      <c r="DJ340" s="81" t="str">
        <f>IF(AND(申込書!$C$103&lt;&gt;"▼プルダウンより選択してください",申込書!$C$103&lt;&gt;"",$G340&lt;&gt;""),申込書!$M$103,"")</f>
        <v/>
      </c>
      <c r="DK340" s="81" t="str">
        <f>IF($DI$3&lt;&gt;"コンテンツなし",IF(AND(申込書!$AH$4="GIGAスクールパック",SUM($P340,$R340)&lt;&gt;0),SUM($P340,$R340),IF(AND(申込書!$AH$4="SKY安心GIGAタブレット",SUM($T340,$V340)&lt;&gt;0),SUM($T340,$V340),"")),"")</f>
        <v/>
      </c>
      <c r="DL340" s="81" t="str">
        <f>IF($DI$3&lt;&gt;"コンテンツなし",IF(AND(申込書!$AH$4="GIGAスクールパック",SUM($Q340,$S340)&lt;&gt;0),SUM($Q340,$S340),IF(AND(申込書!$AH$4="SKY安心GIGAタブレット",SUM($U340,$W340)&lt;&gt;0),SUM($U340,$W340),"")),"")</f>
        <v/>
      </c>
      <c r="DM340" s="81"/>
      <c r="DN340" s="82"/>
      <c r="DO340" s="80" t="str">
        <f>IF(AND(申込書!$C$104&lt;&gt;"▼プルダウンより選択してください",申込書!$C$104&lt;&gt;"",申込書!$P$104&lt;&gt;"YYYY/MM/DD",$G340&lt;&gt;""),申込書!$P$104,"")</f>
        <v/>
      </c>
      <c r="DP340" s="81" t="str">
        <f>IF(AND(申込書!$C$104&lt;&gt;"▼プルダウンより選択してください",申込書!$C$104&lt;&gt;"",$G340&lt;&gt;""),申込書!$M$104,"")</f>
        <v/>
      </c>
      <c r="DQ340" s="81" t="str">
        <f>IF($DO$3&lt;&gt;"コンテンツなし",IF(AND(申込書!$AH$4="GIGAスクールパック",SUM($P340,$R340)&lt;&gt;0),SUM($P340,$R340),IF(AND(申込書!$AH$4="SKY安心GIGAタブレット",SUM($T340,$V340)&lt;&gt;0),SUM($T340,$V340),"")),"")</f>
        <v/>
      </c>
      <c r="DR340" s="81" t="str">
        <f>IF($DO$3&lt;&gt;"コンテンツなし",IF(AND(申込書!$AH$4="GIGAスクールパック",SUM($Q340,$S340)&lt;&gt;0),SUM($Q340,$S340),IF(AND(申込書!$AH$4="SKY安心GIGAタブレット",SUM($U340,$W340)&lt;&gt;0),SUM($U340,$W340),"")),"")</f>
        <v/>
      </c>
      <c r="DS340" s="81"/>
      <c r="DT340" s="82"/>
      <c r="DU340" s="80" t="str">
        <f>IF(AND(申込書!$C$105&lt;&gt;"▼プルダウンより選択してください",申込書!$C$105&lt;&gt;"",申込書!$P$105&lt;&gt;"YYYY/MM/DD",$G340&lt;&gt;""),申込書!$P$105,"")</f>
        <v/>
      </c>
      <c r="DV340" s="81" t="str">
        <f>IF(AND(申込書!$C$105&lt;&gt;"▼プルダウンより選択してください",申込書!$C$105&lt;&gt;"",$G340&lt;&gt;""),申込書!$M$105,"")</f>
        <v/>
      </c>
      <c r="DW340" s="81" t="str">
        <f>IF($DU$3&lt;&gt;"コンテンツなし",IF(AND(申込書!$AH$4="GIGAスクールパック",SUM($P340,$R340)&lt;&gt;0),SUM($P340,$R340),IF(AND(申込書!$AH$4="SKY安心GIGAタブレット",SUM($T340,$V340)&lt;&gt;0),SUM($T340,$V340),"")),"")</f>
        <v/>
      </c>
      <c r="DX340" s="81" t="str">
        <f>IF($DU$3&lt;&gt;"コンテンツなし",IF(AND(申込書!$AH$4="GIGAスクールパック",SUM($Q340,$S340)&lt;&gt;0),SUM($Q340,$S340),IF(AND(申込書!$AH$4="SKY安心GIGAタブレット",SUM($U340,$W340)&lt;&gt;0),SUM($U340,$W340),"")),"")</f>
        <v/>
      </c>
      <c r="DY340" s="157"/>
      <c r="DZ340" s="82"/>
      <c r="EA340" s="80" t="str">
        <f>IF(AND(申込書!$C$106&lt;&gt;"▼プルダウンより選択してください",申込書!$C$106&lt;&gt;"",申込書!$P$106&lt;&gt;"YYYY/MM/DD",$G340&lt;&gt;""),申込書!$P$106,"")</f>
        <v/>
      </c>
      <c r="EB340" s="81" t="str">
        <f>IF(AND(申込書!$C$106&lt;&gt;"▼プルダウンより選択してください",申込書!$C$106&lt;&gt;"",$G340&lt;&gt;""),申込書!$M$106,"")</f>
        <v/>
      </c>
      <c r="EC340" s="81" t="str">
        <f>IF($EA$3&lt;&gt;"コンテンツなし",IF(AND(申込書!$AH$4="GIGAスクールパック",SUM($P340,$R340)&lt;&gt;0),SUM($P340,$R340),IF(AND(申込書!$AH$4="SKY安心GIGAタブレット",SUM($T340,$V340)&lt;&gt;0),SUM($T340,$V340),"")),"")</f>
        <v/>
      </c>
      <c r="ED340" s="81" t="str">
        <f>IF($EA$3&lt;&gt;"コンテンツなし",IF(AND(申込書!$AH$4="GIGAスクールパック",SUM($Q340,$S340)&lt;&gt;0),SUM($Q340,$S340),IF(AND(申込書!$AH$4="SKY安心GIGAタブレット",SUM($U340,$W340)&lt;&gt;0),SUM($U340,$W340),"")),"")</f>
        <v/>
      </c>
      <c r="EE340" s="157"/>
      <c r="EF340" s="82"/>
      <c r="EG340" s="80" t="str">
        <f>IF(AND(申込書!$C$107&lt;&gt;"▼プルダウンより選択してください",申込書!$C$107&lt;&gt;"",申込書!$P$107&lt;&gt;"YYYY/MM/DD",$G340&lt;&gt;""),申込書!$P$107,"")</f>
        <v/>
      </c>
      <c r="EH340" s="81" t="str">
        <f>IF(AND(申込書!$C$107&lt;&gt;"▼プルダウンより選択してください",申込書!$C$107&lt;&gt;"",$G340&lt;&gt;""),申込書!$M$107,"")</f>
        <v/>
      </c>
      <c r="EI340" s="81" t="str">
        <f>IF($EG$3&lt;&gt;"コンテンツなし",IF(AND(申込書!$AH$4="GIGAスクールパック",SUM($P340,$R340)&lt;&gt;0),SUM($P340,$R340),IF(AND(申込書!$AH$4="SKY安心GIGAタブレット",SUM($T340,$V340)&lt;&gt;0),SUM($T340,$V340),"")),"")</f>
        <v/>
      </c>
      <c r="EJ340" s="81" t="str">
        <f>IF($EG$3&lt;&gt;"コンテンツなし",IF(AND(申込書!$AH$4="GIGAスクールパック",SUM($Q340,$S340)&lt;&gt;0),SUM($Q340,$S340),IF(AND(申込書!$AH$4="SKY安心GIGAタブレット",SUM($U340,$W340)&lt;&gt;0),SUM($U340,$W340),"")),"")</f>
        <v/>
      </c>
      <c r="EK340" s="157"/>
      <c r="EL340" s="82"/>
      <c r="EM340" s="80" t="str">
        <f>IF(AND(申込書!$C$108&lt;&gt;"▼プルダウンより選択してください",申込書!$C$108&lt;&gt;"",申込書!$P$108&lt;&gt;"YYYY/MM/DD",$G340&lt;&gt;""),申込書!$P$108,"")</f>
        <v/>
      </c>
      <c r="EN340" s="81" t="str">
        <f>IF(AND(申込書!$C$108&lt;&gt;"▼プルダウンより選択してください",申込書!$C$108&lt;&gt;"",$G340&lt;&gt;""),申込書!$M$108,"")</f>
        <v/>
      </c>
      <c r="EO340" s="81" t="str">
        <f>IF($EM$3&lt;&gt;"コンテンツなし",IF(AND(申込書!$AH$4="GIGAスクールパック",SUM($P340,$R340)&lt;&gt;0),SUM($P340,$R340),IF(AND(申込書!$AH$4="SKY安心GIGAタブレット",SUM($T340,$V340)&lt;&gt;0),SUM($T340,$V340),"")),"")</f>
        <v/>
      </c>
      <c r="EP340" s="81" t="str">
        <f>IF($EM$3&lt;&gt;"コンテンツなし",IF(AND(申込書!$AH$4="GIGAスクールパック",SUM($Q340,$S340)&lt;&gt;0),SUM($Q340,$S340),IF(AND(申込書!$AH$4="SKY安心GIGAタブレット",SUM($U340,$W340)&lt;&gt;0),SUM($U340,$W340),"")),"")</f>
        <v/>
      </c>
      <c r="EQ340" s="157"/>
      <c r="ER340" s="82"/>
      <c r="ES340" s="80" t="str">
        <f>IF(AND(申込書!$C$109&lt;&gt;"▼プルダウンより選択してください",申込書!$C$109&lt;&gt;"",申込書!$P$109&lt;&gt;"YYYY/MM/DD",$G340&lt;&gt;""),申込書!$P$109,"")</f>
        <v/>
      </c>
      <c r="ET340" s="81" t="str">
        <f>IF(AND(申込書!$C$109&lt;&gt;"▼プルダウンより選択してください",申込書!$C$109&lt;&gt;"",$G340&lt;&gt;""),申込書!$M$109,"")</f>
        <v/>
      </c>
      <c r="EU340" s="81" t="str">
        <f>IF($ES$3&lt;&gt;"コンテンツなし",IF(AND(申込書!$AH$4="GIGAスクールパック",SUM($P340,$R340)&lt;&gt;0),SUM($P340,$R340),IF(AND(申込書!$AH$4="SKY安心GIGAタブレット",SUM($T340,$V340)&lt;&gt;0),SUM($T340,$V340),"")),"")</f>
        <v/>
      </c>
      <c r="EV340" s="81" t="str">
        <f>IF($ES$3&lt;&gt;"コンテンツなし",IF(AND(申込書!$AH$4="GIGAスクールパック",SUM($Q340,$S340)&lt;&gt;0),SUM($Q340,$S340),IF(AND(申込書!$AH$4="SKY安心GIGAタブレット",SUM($U340,$W340)&lt;&gt;0),SUM($U340,$W340),"")),"")</f>
        <v/>
      </c>
      <c r="EW340" s="157"/>
      <c r="EX340" s="82"/>
      <c r="EY340" s="80" t="str">
        <f>IF(AND(申込書!$C$110&lt;&gt;"▼プルダウンより選択してください",申込書!$C$110&lt;&gt;"",申込書!$P$110&lt;&gt;"YYYY/MM/DD",$G340&lt;&gt;""),申込書!$P$110,"")</f>
        <v/>
      </c>
      <c r="EZ340" s="81" t="str">
        <f>IF(AND(申込書!$C$110&lt;&gt;"▼プルダウンより選択してください",申込書!$C$110&lt;&gt;"",$G340&lt;&gt;""),申込書!$M$110,"")</f>
        <v/>
      </c>
      <c r="FA340" s="81" t="str">
        <f>IF($EY$3&lt;&gt;"コンテンツなし",IF(AND(申込書!$AH$4="GIGAスクールパック",SUM($P340,$R340)&lt;&gt;0),SUM($P340,$R340),IF(AND(申込書!$AH$4="SKY安心GIGAタブレット",SUM($T340,$V340)&lt;&gt;0),SUM($T340,$V340),"")),"")</f>
        <v/>
      </c>
      <c r="FB340" s="81" t="str">
        <f>IF($EY$3&lt;&gt;"コンテンツなし",IF(AND(申込書!$AH$4="GIGAスクールパック",SUM($Q340,$S340)&lt;&gt;0),SUM($Q340,$S340),IF(AND(申込書!$AH$4="SKY安心GIGAタブレット",SUM($U340,$W340)&lt;&gt;0),SUM($U340,$W340),"")),"")</f>
        <v/>
      </c>
      <c r="FC340" s="157"/>
      <c r="FD340" s="82"/>
      <c r="FE340" s="80" t="str">
        <f>IF(AND(申込書!$C$111&lt;&gt;"▼プルダウンより選択してください",申込書!$C$111&lt;&gt;"",申込書!$P$111&lt;&gt;"YYYY/MM/DD",$G340&lt;&gt;""),申込書!$P$111,"")</f>
        <v/>
      </c>
      <c r="FF340" s="81" t="str">
        <f>IF(AND(申込書!$C$111&lt;&gt;"▼プルダウンより選択してください",申込書!$C$111&lt;&gt;"",$G340&lt;&gt;""),申込書!$M$111,"")</f>
        <v/>
      </c>
      <c r="FG340" s="81" t="str">
        <f>IF($FE$3&lt;&gt;"コンテンツなし",IF(AND(申込書!$AH$4="GIGAスクールパック",SUM($P340,$R340)&lt;&gt;0),SUM($P340,$R340),IF(AND(申込書!$AH$4="SKY安心GIGAタブレット",SUM($T340,$V340)&lt;&gt;0),SUM($T340,$V340),"")),"")</f>
        <v/>
      </c>
      <c r="FH340" s="81" t="str">
        <f>IF($FE$3&lt;&gt;"コンテンツなし",IF(AND(申込書!$AH$4="GIGAスクールパック",SUM($Q340,$S340)&lt;&gt;0),SUM($Q340,$S340),IF(AND(申込書!$AH$4="SKY安心GIGAタブレット",SUM($U340,$W340)&lt;&gt;0),SUM($U340,$W340),"")),"")</f>
        <v/>
      </c>
      <c r="FI340" s="157"/>
      <c r="FJ340" s="82"/>
      <c r="FK340" s="80" t="str">
        <f>IF(AND(申込書!$C$112&lt;&gt;"▼プルダウンより選択してください",申込書!$C$112&lt;&gt;"",申込書!$P$112&lt;&gt;"YYYY/MM/DD",$G340&lt;&gt;""),申込書!$P$112,"")</f>
        <v/>
      </c>
      <c r="FL340" s="81" t="str">
        <f>IF(AND(申込書!$C$112&lt;&gt;"▼プルダウンより選択してください",申込書!$C$112&lt;&gt;"",$G340&lt;&gt;""),申込書!$M$112,"")</f>
        <v/>
      </c>
      <c r="FM340" s="81" t="str">
        <f>IF($FK$3&lt;&gt;"コンテンツなし",IF(AND(申込書!$AH$4="GIGAスクールパック",SUM($P340,$R340)&lt;&gt;0),SUM($P340,$R340),IF(AND(申込書!$AH$4="SKY安心GIGAタブレット",SUM($T340,$V340)&lt;&gt;0),SUM($T340,$V340),"")),"")</f>
        <v/>
      </c>
      <c r="FN340" s="81" t="str">
        <f>IF($FK$3&lt;&gt;"コンテンツなし",IF(AND(申込書!$AH$4="GIGAスクールパック",SUM($Q340,$S340)&lt;&gt;0),SUM($Q340,$S340),IF(AND(申込書!$AH$4="SKY安心GIGAタブレット",SUM($U340,$W340)&lt;&gt;0),SUM($U340,$W340),"")),"")</f>
        <v/>
      </c>
      <c r="FO340" s="157"/>
      <c r="FP340" s="82"/>
      <c r="FQ340" s="80" t="str">
        <f>IF(AND(申込書!$C$113&lt;&gt;"▼プルダウンより選択してください",申込書!$C$113&lt;&gt;"",申込書!$P$113&lt;&gt;"YYYY/MM/DD",$G340&lt;&gt;""),申込書!$P$113,"")</f>
        <v/>
      </c>
      <c r="FR340" s="81" t="str">
        <f>IF(AND(申込書!$C$113&lt;&gt;"▼プルダウンより選択してください",申込書!$C$113&lt;&gt;"",$G340&lt;&gt;""),申込書!$M$113,"")</f>
        <v/>
      </c>
      <c r="FS340" s="81" t="str">
        <f>IF($FQ$3&lt;&gt;"コンテンツなし",IF(AND(申込書!$AH$4="GIGAスクールパック",SUM($P340,$R340)&lt;&gt;0),SUM($P340,$R340),IF(AND(申込書!$AH$4="SKY安心GIGAタブレット",SUM($T340,$V340)&lt;&gt;0),SUM($T340,$V340),"")),"")</f>
        <v/>
      </c>
      <c r="FT340" s="81" t="str">
        <f>IF($FQ$3&lt;&gt;"コンテンツなし",IF(AND(申込書!$AH$4="GIGAスクールパック",SUM($Q340,$S340)&lt;&gt;0),SUM($Q340,$S340),IF(AND(申込書!$AH$4="SKY安心GIGAタブレット",SUM($U340,$W340)&lt;&gt;0),SUM($U340,$W340),"")),"")</f>
        <v/>
      </c>
      <c r="FU340" s="157"/>
      <c r="FV340" s="82"/>
      <c r="FW340" s="80" t="str">
        <f>IF(AND(申込書!$C$114&lt;&gt;"▼プルダウンより選択してください",申込書!$C$114&lt;&gt;"",申込書!$P$114&lt;&gt;"YYYY/MM/DD",$G340&lt;&gt;""),申込書!$P$114,"")</f>
        <v/>
      </c>
      <c r="FX340" s="81" t="str">
        <f>IF(AND(申込書!$C$114&lt;&gt;"▼プルダウンより選択してください",申込書!$C$114&lt;&gt;"",$G340&lt;&gt;""),申込書!$M$114,"")</f>
        <v/>
      </c>
      <c r="FY340" s="81" t="str">
        <f>IF($FW$3&lt;&gt;"コンテンツなし",IF(AND(申込書!$AH$4="GIGAスクールパック",SUM($P340,$R340)&lt;&gt;0),SUM($P340,$R340),IF(AND(申込書!$AH$4="SKY安心GIGAタブレット",SUM($T340,$V340)&lt;&gt;0),SUM($T340,$V340),"")),"")</f>
        <v/>
      </c>
      <c r="FZ340" s="81" t="str">
        <f>IF($FW$3&lt;&gt;"コンテンツなし",IF(AND(申込書!$AH$4="GIGAスクールパック",SUM($Q340,$S340)&lt;&gt;0),SUM($Q340,$S340),IF(AND(申込書!$AH$4="SKY安心GIGAタブレット",SUM($U340,$W340)&lt;&gt;0),SUM($U340,$W340),"")),"")</f>
        <v/>
      </c>
      <c r="GA340" s="157"/>
      <c r="GB340" s="82"/>
      <c r="GC340" s="80" t="str">
        <f>IF(AND(申込書!$C$115&lt;&gt;"▼プルダウンより選択してください",申込書!$C$115&lt;&gt;"",申込書!$P$115&lt;&gt;"YYYY/MM/DD",$G340&lt;&gt;""),申込書!$P$115,"")</f>
        <v/>
      </c>
      <c r="GD340" s="81" t="str">
        <f>IF(AND(申込書!$C$115&lt;&gt;"▼プルダウンより選択してください",申込書!$C$115&lt;&gt;"",$G340&lt;&gt;""),申込書!$M$115,"")</f>
        <v/>
      </c>
      <c r="GE340" s="81" t="str">
        <f>IF($GC$3&lt;&gt;"コンテンツなし",IF(AND(申込書!$AH$4="GIGAスクールパック",SUM($P340,$R340)&lt;&gt;0),SUM($P340,$R340),IF(AND(申込書!$AH$4="SKY安心GIGAタブレット",SUM($T340,$V340)&lt;&gt;0),SUM($T340,$V340),"")),"")</f>
        <v/>
      </c>
      <c r="GF340" s="81" t="str">
        <f>IF($GC$3&lt;&gt;"コンテンツなし",IF(AND(申込書!$AH$4="GIGAスクールパック",SUM($Q340,$S340)&lt;&gt;0),SUM($Q340,$S340),IF(AND(申込書!$AH$4="SKY安心GIGAタブレット",SUM($U340,$W340)&lt;&gt;0),SUM($U340,$W340),"")),"")</f>
        <v/>
      </c>
      <c r="GG340" s="157"/>
      <c r="GH340" s="82"/>
      <c r="GI340" s="80" t="str">
        <f>IF(AND(申込書!$C$116&lt;&gt;"▼プルダウンより選択してください",申込書!$C$116&lt;&gt;"",申込書!$P$116&lt;&gt;"YYYY/MM/DD",$G340&lt;&gt;""),申込書!$P$116,"")</f>
        <v/>
      </c>
      <c r="GJ340" s="81" t="str">
        <f>IF(AND(申込書!$C$116&lt;&gt;"▼プルダウンより選択してください",申込書!$C$116&lt;&gt;"",$G340&lt;&gt;""),申込書!$M$116,"")</f>
        <v/>
      </c>
      <c r="GK340" s="81" t="str">
        <f>IF($GI$3&lt;&gt;"コンテンツなし",IF(AND(申込書!$AH$4="GIGAスクールパック",SUM($P340,$R340)&lt;&gt;0),SUM($P340,$R340),IF(AND(申込書!$AH$4="SKY安心GIGAタブレット",SUM($T340,$V340)&lt;&gt;0),SUM($T340,$V340),"")),"")</f>
        <v/>
      </c>
      <c r="GL340" s="81" t="str">
        <f>IF($GI$3&lt;&gt;"コンテンツなし",IF(AND(申込書!$AH$4="GIGAスクールパック",SUM($Q340,$S340)&lt;&gt;0),SUM($Q340,$S340),IF(AND(申込書!$AH$4="SKY安心GIGAタブレット",SUM($U340,$W340)&lt;&gt;0),SUM($U340,$W340),"")),"")</f>
        <v/>
      </c>
      <c r="GM340" s="157"/>
      <c r="GN340" s="82"/>
      <c r="GO340" s="80" t="str">
        <f>IF(AND(申込書!$C$117&lt;&gt;"▼プルダウンより選択してください",申込書!$C$117&lt;&gt;"",申込書!$P$117&lt;&gt;"YYYY/MM/DD",$G340&lt;&gt;""),申込書!$P$117,"")</f>
        <v/>
      </c>
      <c r="GP340" s="81" t="str">
        <f>IF(AND(申込書!$C$117&lt;&gt;"▼プルダウンより選択してください",申込書!$C$117&lt;&gt;"",$G340&lt;&gt;""),申込書!$M$117,"")</f>
        <v/>
      </c>
      <c r="GQ340" s="81" t="str">
        <f>IF($GO$3&lt;&gt;"コンテンツなし",IF(AND(申込書!$AH$4="GIGAスクールパック",SUM($P340,$R340)&lt;&gt;0),SUM($P340,$R340),IF(AND(申込書!$AH$4="SKY安心GIGAタブレット",SUM($T340,$V340)&lt;&gt;0),SUM($T340,$V340),"")),"")</f>
        <v/>
      </c>
      <c r="GR340" s="81" t="str">
        <f>IF($GO$3&lt;&gt;"コンテンツなし",IF(AND(申込書!$AH$4="GIGAスクールパック",SUM($Q340,$S340)&lt;&gt;0),SUM($Q340,$S340),IF(AND(申込書!$AH$4="SKY安心GIGAタブレット",SUM($U340,$W340)&lt;&gt;0),SUM($U340,$W340),"")),"")</f>
        <v/>
      </c>
      <c r="GS340" s="157"/>
      <c r="GT340" s="82"/>
      <c r="GU340" s="80" t="str">
        <f>IF(AND(申込書!$C$118&lt;&gt;"▼プルダウンより選択してください",申込書!$C$118&lt;&gt;"",申込書!$P$118&lt;&gt;"YYYY/MM/DD",$G340&lt;&gt;""),申込書!$P$118,"")</f>
        <v/>
      </c>
      <c r="GV340" s="81" t="str">
        <f>IF(AND(申込書!$C$118&lt;&gt;"▼プルダウンより選択してください",申込書!$C$118&lt;&gt;"",$G340&lt;&gt;""),申込書!$M$118,"")</f>
        <v/>
      </c>
      <c r="GW340" s="81" t="str">
        <f>IF($GU$3&lt;&gt;"コンテンツなし",IF(AND(申込書!$AH$4="GIGAスクールパック",SUM($P340,$R340)&lt;&gt;0),SUM($P340,$R340),IF(AND(申込書!$AH$4="SKY安心GIGAタブレット",SUM($T340,$V340)&lt;&gt;0),SUM($T340,$V340),"")),"")</f>
        <v/>
      </c>
      <c r="GX340" s="81" t="str">
        <f>IF($GU$3&lt;&gt;"コンテンツなし",IF(AND(申込書!$AH$4="GIGAスクールパック",SUM($Q340,$S340)&lt;&gt;0),SUM($Q340,$S340),IF(AND(申込書!$AH$4="SKY安心GIGAタブレット",SUM($U340,$W340)&lt;&gt;0),SUM($U340,$W340),"")),"")</f>
        <v/>
      </c>
      <c r="GY340" s="157"/>
      <c r="GZ340" s="82"/>
      <c r="HA340" s="80" t="str">
        <f>IF(AND(申込書!$C$119&lt;&gt;"▼プルダウンより選択してください",申込書!$C$119&lt;&gt;"",申込書!$P$119&lt;&gt;"YYYY/MM/DD",$G340&lt;&gt;""),申込書!$P$119,"")</f>
        <v/>
      </c>
      <c r="HB340" s="81" t="str">
        <f>IF(AND(申込書!$C$119&lt;&gt;"▼プルダウンより選択してください",申込書!$C$119&lt;&gt;"",$G340&lt;&gt;""),申込書!$M$119,"")</f>
        <v/>
      </c>
      <c r="HC340" s="81" t="str">
        <f>IF($HA$3&lt;&gt;"コンテンツなし",IF(AND(申込書!$AH$4="GIGAスクールパック",SUM($P340,$R340)&lt;&gt;0),SUM($P340,$R340),IF(AND(申込書!$AH$4="SKY安心GIGAタブレット",SUM($T340,$V340)&lt;&gt;0),SUM($T340,$V340),"")),"")</f>
        <v/>
      </c>
      <c r="HD340" s="81" t="str">
        <f>IF($HA$3&lt;&gt;"コンテンツなし",IF(AND(申込書!$AH$4="GIGAスクールパック",SUM($Q340,$S340)&lt;&gt;0),SUM($Q340,$S340),IF(AND(申込書!$AH$4="SKY安心GIGAタブレット",SUM($U340,$W340)&lt;&gt;0),SUM($U340,$W340),"")),"")</f>
        <v/>
      </c>
      <c r="HE340" s="157"/>
      <c r="HF340" s="82"/>
      <c r="HG340" s="83"/>
    </row>
    <row r="341" spans="2:215" ht="26.85" customHeight="1">
      <c r="B341" s="62">
        <f t="shared" si="4"/>
        <v>336</v>
      </c>
      <c r="C341" s="63"/>
      <c r="D341" s="64"/>
      <c r="E341" s="207"/>
      <c r="F341" s="65"/>
      <c r="G341" s="66"/>
      <c r="H341" s="67"/>
      <c r="I341" s="68"/>
      <c r="J341" s="69"/>
      <c r="K341" s="70"/>
      <c r="L341" s="71"/>
      <c r="M341" s="72"/>
      <c r="N341" s="73"/>
      <c r="O341" s="74"/>
      <c r="P341" s="179"/>
      <c r="Q341" s="180"/>
      <c r="R341" s="180"/>
      <c r="S341" s="181"/>
      <c r="T341" s="179"/>
      <c r="U341" s="180"/>
      <c r="V341" s="182"/>
      <c r="W341" s="181"/>
      <c r="X341" s="75"/>
      <c r="Y341" s="76"/>
      <c r="Z341" s="77"/>
      <c r="AA341" s="78"/>
      <c r="AB341" s="79"/>
      <c r="AC341" s="79"/>
      <c r="AD341" s="79"/>
      <c r="AE341" s="77"/>
      <c r="AF341" s="139"/>
      <c r="AG341" s="139"/>
      <c r="AH341" s="139"/>
      <c r="AI341" s="80" t="str">
        <f>IF(AND(申込書!$C$90&lt;&gt;"▼プルダウンより選択してください",申込書!$C$90&lt;&gt;"",申込書!$P$90&lt;&gt;"YYYY/MM/DD",$G341&lt;&gt;""),申込書!$P$90,"")</f>
        <v/>
      </c>
      <c r="AJ341" s="81" t="str">
        <f>IF(AND(申込書!$C$90&lt;&gt;"▼プルダウンより選択してください",申込書!$C$90&lt;&gt;"",$G341&lt;&gt;""),申込書!$M$90,"")</f>
        <v/>
      </c>
      <c r="AK341" s="81" t="str">
        <f>IF($AI$3&lt;&gt;"コンテンツなし",IF(AND(申込書!$AH$4="GIGAスクールパック",SUM($P341,$R341)&lt;&gt;0),SUM($P341,$R341),IF(AND(申込書!$AH$4="SKY安心GIGAタブレット",SUM($T341,$V341)&lt;&gt;0),SUM($T341,$V341),"")),"")</f>
        <v/>
      </c>
      <c r="AL341" s="81" t="str">
        <f>IF($AI$3&lt;&gt;"コンテンツなし",IF(AND(申込書!$AH$4="GIGAスクールパック",SUM($Q341,$S341)&lt;&gt;0),SUM($Q341,$S341),IF(AND(申込書!$AH$4="SKY安心GIGAタブレット",SUM($U341,$W341)&lt;&gt;0),SUM($U341,$W341),"")),"")</f>
        <v/>
      </c>
      <c r="AM341" s="157"/>
      <c r="AN341" s="82"/>
      <c r="AO341" s="80" t="str">
        <f>IF(AND(申込書!$C$91&lt;&gt;"▼プルダウンより選択してください",申込書!$C$91&lt;&gt;"",申込書!$P$91&lt;&gt;"YYYY/MM/DD",$G341&lt;&gt;""),申込書!$P$91,"")</f>
        <v/>
      </c>
      <c r="AP341" s="81" t="str">
        <f>IF(AND(申込書!$C$91&lt;&gt;"▼プルダウンより選択してください",申込書!$C$91&lt;&gt;"",$G341&lt;&gt;""),申込書!$M$91,"")</f>
        <v/>
      </c>
      <c r="AQ341" s="81" t="str">
        <f>IF($AO$3&lt;&gt;"コンテンツなし",IF(AND(申込書!$AH$4="GIGAスクールパック",SUM($P341,$R341)&lt;&gt;0),SUM($P341,$R341),IF(AND(申込書!$AH$4="SKY安心GIGAタブレット",SUM($T341,$V341)&lt;&gt;0),SUM($T341,$V341),"")),"")</f>
        <v/>
      </c>
      <c r="AR341" s="81" t="str">
        <f>IF($AO$3&lt;&gt;"コンテンツなし",IF(AND(申込書!$AH$4="GIGAスクールパック",SUM($Q341,$S341)&lt;&gt;0),SUM($Q341,$S341),IF(AND(申込書!$AH$4="SKY安心GIGAタブレット",SUM($U341,$W341)&lt;&gt;0),SUM($U341,$W341),"")),"")</f>
        <v/>
      </c>
      <c r="AS341" s="157"/>
      <c r="AT341" s="82"/>
      <c r="AU341" s="80" t="str">
        <f>IF(AND(申込書!$C$92&lt;&gt;"▼プルダウンより選択してください",申込書!$C$92&lt;&gt;"",申込書!$P$92&lt;&gt;"YYYY/MM/DD",$G341&lt;&gt;""),申込書!$P$92,"")</f>
        <v/>
      </c>
      <c r="AV341" s="81" t="str">
        <f>IF(AND(申込書!$C$92&lt;&gt;"▼プルダウンより選択してください",申込書!$C$92&lt;&gt;"",$G341&lt;&gt;""),申込書!$M$92,"")</f>
        <v/>
      </c>
      <c r="AW341" s="81" t="str">
        <f>IF($AU$3&lt;&gt;"コンテンツなし",IF(AND(申込書!$AH$4="GIGAスクールパック",SUM($P341,$R341)&lt;&gt;0),SUM($P341,$R341),IF(AND(申込書!$AH$4="SKY安心GIGAタブレット",SUM($T341,$V341)&lt;&gt;0),SUM($T341,$V341),"")),"")</f>
        <v/>
      </c>
      <c r="AX341" s="81" t="str">
        <f>IF($AU$3&lt;&gt;"コンテンツなし",IF(AND(申込書!$AH$4="GIGAスクールパック",SUM($Q341,$S341)&lt;&gt;0),SUM($Q341,$S341),IF(AND(申込書!$AH$4="SKY安心GIGAタブレット",SUM($U341,$W341)&lt;&gt;0),SUM($U341,$W341),"")),"")</f>
        <v/>
      </c>
      <c r="AY341" s="157"/>
      <c r="AZ341" s="82"/>
      <c r="BA341" s="80" t="str">
        <f>IF(AND(申込書!$C$93&lt;&gt;"▼プルダウンより選択してください",申込書!$C$93&lt;&gt;"",申込書!$P$93&lt;&gt;"YYYY/MM/DD",$G341&lt;&gt;""),申込書!$P$93,"")</f>
        <v/>
      </c>
      <c r="BB341" s="81" t="str">
        <f>IF(AND(申込書!$C$93&lt;&gt;"▼プルダウンより選択してください",申込書!$C$93&lt;&gt;"",申込書!$M$93&gt;=1,$G341&lt;&gt;""),申込書!$M$93,"")</f>
        <v/>
      </c>
      <c r="BC341" s="81" t="str">
        <f>IF($BA$3&lt;&gt;"コンテンツなし",IF(AND(申込書!$AH$4="GIGAスクールパック",SUM($P341,$R341)&lt;&gt;0),SUM($P341,$R341),IF(AND(申込書!$AH$4="SKY安心GIGAタブレット",SUM($T341,$V341)&lt;&gt;0),SUM($T341,$V341),"")),"")</f>
        <v/>
      </c>
      <c r="BD341" s="81" t="str">
        <f>IF($BA$3&lt;&gt;"コンテンツなし",IF(AND(申込書!$AH$4="GIGAスクールパック",SUM($Q341,$S341)&lt;&gt;0),SUM($Q341,$S341),IF(AND(申込書!$AH$4="SKY安心GIGAタブレット",SUM($U341,$W341)&lt;&gt;0),SUM($U341,$W341),"")),"")</f>
        <v/>
      </c>
      <c r="BE341" s="157"/>
      <c r="BF341" s="82"/>
      <c r="BG341" s="80" t="str">
        <f>IF(AND(申込書!$C$94&lt;&gt;"▼プルダウンより選択してください",申込書!$C$94&lt;&gt;"",申込書!$P$94&lt;&gt;"YYYY/MM/DD",$G341&lt;&gt;""),申込書!$P$94,"")</f>
        <v/>
      </c>
      <c r="BH341" s="81" t="str">
        <f>IF(AND(申込書!$C$94&lt;&gt;"▼プルダウンより選択してください",申込書!$C$94&lt;&gt;"",$G341&lt;&gt;""),申込書!$M$94,"")</f>
        <v/>
      </c>
      <c r="BI341" s="81" t="str">
        <f>IF($BG$3&lt;&gt;"コンテンツなし",IF(AND(申込書!$AH$4="GIGAスクールパック",SUM($P341,$R341)&lt;&gt;0),SUM($P341,$R341),IF(AND(申込書!$AH$4="SKY安心GIGAタブレット",SUM($T341,$V341)&lt;&gt;0),SUM($T341,$V341),"")),"")</f>
        <v/>
      </c>
      <c r="BJ341" s="81" t="str">
        <f>IF($BG$3&lt;&gt;"コンテンツなし",IF(AND(申込書!$AH$4="GIGAスクールパック",SUM($Q341,$S341)&lt;&gt;0),SUM($Q341,$S341),IF(AND(申込書!$AH$4="SKY安心GIGAタブレット",SUM($U341,$W341)&lt;&gt;0),SUM($U341,$W341),"")),"")</f>
        <v/>
      </c>
      <c r="BK341" s="157"/>
      <c r="BL341" s="82"/>
      <c r="BM341" s="80" t="str">
        <f>IF(AND(申込書!$C$95&lt;&gt;"▼プルダウンより選択してください",申込書!$C$95&lt;&gt;"",申込書!$P$95&lt;&gt;"YYYY/MM/DD",$G341&lt;&gt;""),申込書!$P$95,"")</f>
        <v/>
      </c>
      <c r="BN341" s="81" t="str">
        <f>IF(AND(申込書!$C$95&lt;&gt;"▼プルダウンより選択してください",申込書!$C$95&lt;&gt;"",$G341&lt;&gt;""),申込書!$M$95,"")</f>
        <v/>
      </c>
      <c r="BO341" s="81" t="str">
        <f>IF($BM$3&lt;&gt;"コンテンツなし",IF(AND(申込書!$AH$4="GIGAスクールパック",SUM($P341,$R341)&lt;&gt;0),SUM($P341,$R341),IF(AND(申込書!$AH$4="SKY安心GIGAタブレット",SUM($T341,$V341)&lt;&gt;0),SUM($T341,$V341),"")),"")</f>
        <v/>
      </c>
      <c r="BP341" s="81" t="str">
        <f>IF($BM$3&lt;&gt;"コンテンツなし",IF(AND(申込書!$AH$4="GIGAスクールパック",SUM($Q341,$S341)&lt;&gt;0),SUM($Q341,$S341),IF(AND(申込書!$AH$4="SKY安心GIGAタブレット",SUM($U341,$W341)&lt;&gt;0),SUM($U341,$W341),"")),"")</f>
        <v/>
      </c>
      <c r="BQ341" s="157"/>
      <c r="BR341" s="82"/>
      <c r="BS341" s="80" t="str">
        <f>IF(AND(申込書!$C$96&lt;&gt;"▼プルダウンより選択してください",申込書!$C$96&lt;&gt;"",申込書!$P$96&lt;&gt;"YYYY/MM/DD",$G341&lt;&gt;""),申込書!$P$96,"")</f>
        <v/>
      </c>
      <c r="BT341" s="81" t="str">
        <f>IF(AND(申込書!$C$96&lt;&gt;"▼プルダウンより選択してください",申込書!$C$96&lt;&gt;"",$G341&lt;&gt;""),申込書!$M$96,"")</f>
        <v/>
      </c>
      <c r="BU341" s="81" t="str">
        <f>IF($BS$3&lt;&gt;"コンテンツなし",IF(AND(申込書!$AH$4="GIGAスクールパック",SUM($P341,$R341)&lt;&gt;0),SUM($P341,$R341),IF(AND(申込書!$AH$4="SKY安心GIGAタブレット",SUM($T341,$V341)&lt;&gt;0),SUM($T341,$V341),"")),"")</f>
        <v/>
      </c>
      <c r="BV341" s="81" t="str">
        <f>IF($BS$3&lt;&gt;"コンテンツなし",IF(AND(申込書!$AH$4="GIGAスクールパック",SUM($Q341,$S341)&lt;&gt;0),SUM($Q341,$S341),IF(AND(申込書!$AH$4="SKY安心GIGAタブレット",SUM($U341,$W341)&lt;&gt;0),SUM($U341,$W341),"")),"")</f>
        <v/>
      </c>
      <c r="BW341" s="157"/>
      <c r="BX341" s="82"/>
      <c r="BY341" s="80" t="str">
        <f>IF(AND(申込書!$C$97&lt;&gt;"▼プルダウンより選択してください",申込書!$C$97&lt;&gt;"",申込書!$P$97&lt;&gt;"YYYY/MM/DD",$G341&lt;&gt;""),申込書!$P$97,"")</f>
        <v/>
      </c>
      <c r="BZ341" s="81" t="str">
        <f>IF(AND(申込書!$C$97&lt;&gt;"▼プルダウンより選択してください",申込書!$C$97&lt;&gt;"",$G341&lt;&gt;""),申込書!$M$97,"")</f>
        <v/>
      </c>
      <c r="CA341" s="81" t="str">
        <f>IF($BY$3&lt;&gt;"コンテンツなし",IF(AND(申込書!$AH$4="GIGAスクールパック",SUM($P341,$R341)&lt;&gt;0),SUM($P341,$R341),IF(AND(申込書!$AH$4="SKY安心GIGAタブレット",SUM($T341,$V341)&lt;&gt;0),SUM($T341,$V341),"")),"")</f>
        <v/>
      </c>
      <c r="CB341" s="81" t="str">
        <f>IF($BY$3&lt;&gt;"コンテンツなし",IF(AND(申込書!$AH$4="GIGAスクールパック",SUM($Q341,$S341)&lt;&gt;0),SUM($Q341,$S341),IF(AND(申込書!$AH$4="SKY安心GIGAタブレット",SUM($U341,$W341)&lt;&gt;0),SUM($U341,$W341),"")),"")</f>
        <v/>
      </c>
      <c r="CC341" s="157"/>
      <c r="CD341" s="82"/>
      <c r="CE341" s="80" t="str">
        <f>IF(AND(申込書!$C$98&lt;&gt;"▼プルダウンより選択してください",申込書!$C$98&lt;&gt;"",申込書!$P$98&lt;&gt;"YYYY/MM/DD",$G341&lt;&gt;""),申込書!$P$98,"")</f>
        <v/>
      </c>
      <c r="CF341" s="81" t="str">
        <f>IF(AND(申込書!$C$98&lt;&gt;"▼プルダウンより選択してください",申込書!$C$98&lt;&gt;"",$G341&lt;&gt;""),申込書!$M$98,"")</f>
        <v/>
      </c>
      <c r="CG341" s="81" t="str">
        <f>IF($CE$3&lt;&gt;"コンテンツなし",IF(AND(申込書!$AH$4="GIGAスクールパック",SUM($P341,$R341)&lt;&gt;0),SUM($P341,$R341),IF(AND(申込書!$AH$4="SKY安心GIGAタブレット",SUM($T341,$V341)&lt;&gt;0),SUM($T341,$V341),"")),"")</f>
        <v/>
      </c>
      <c r="CH341" s="81" t="str">
        <f>IF($CE$3&lt;&gt;"コンテンツなし",IF(AND(申込書!$AH$4="GIGAスクールパック",SUM($Q341,$S341)&lt;&gt;0),SUM($Q341,$S341),IF(AND(申込書!$AH$4="SKY安心GIGAタブレット",SUM($U341,$W341)&lt;&gt;0),SUM($U341,$W341),"")),"")</f>
        <v/>
      </c>
      <c r="CI341" s="157"/>
      <c r="CJ341" s="82"/>
      <c r="CK341" s="80" t="str">
        <f>IF(AND(申込書!$C$99&lt;&gt;"▼プルダウンより選択してください",申込書!$C$99&lt;&gt;"",申込書!$P$99&lt;&gt;"YYYY/MM/DD",$G341&lt;&gt;""),申込書!$P$99,"")</f>
        <v/>
      </c>
      <c r="CL341" s="81" t="str">
        <f>IF(AND(申込書!$C$99&lt;&gt;"▼プルダウンより選択してください",申込書!$C$99&lt;&gt;"",$G341&lt;&gt;""),申込書!$M$99,"")</f>
        <v/>
      </c>
      <c r="CM341" s="81" t="str">
        <f>IF($CK$3&lt;&gt;"コンテンツなし",IF(AND(申込書!$AH$4="GIGAスクールパック",SUM($P341,$R341)&lt;&gt;0),SUM($P341,$R341),IF(AND(申込書!$AH$4="SKY安心GIGAタブレット",SUM($T341,$V341)&lt;&gt;0),SUM($T341,$V341),"")),"")</f>
        <v/>
      </c>
      <c r="CN341" s="81" t="str">
        <f>IF($CK$3&lt;&gt;"コンテンツなし",IF(AND(申込書!$AH$4="GIGAスクールパック",SUM($Q341,$S341)&lt;&gt;0),SUM($Q341,$S341),IF(AND(申込書!$AH$4="SKY安心GIGAタブレット",SUM($U341,$W341)&lt;&gt;0),SUM($U341,$W341),"")),"")</f>
        <v/>
      </c>
      <c r="CO341" s="157"/>
      <c r="CP341" s="82"/>
      <c r="CQ341" s="80" t="str">
        <f>IF(AND(申込書!$C$100&lt;&gt;"▼プルダウンより選択してください",申込書!$C$100&lt;&gt;"",申込書!$P$100&lt;&gt;"YYYY/MM/DD",$G341&lt;&gt;""),申込書!$P$100,"")</f>
        <v/>
      </c>
      <c r="CR341" s="81" t="str">
        <f>IF(AND(申込書!$C$100&lt;&gt;"▼プルダウンより選択してください",申込書!$C$100&lt;&gt;"",$G341&lt;&gt;""),申込書!$M$100,"")</f>
        <v/>
      </c>
      <c r="CS341" s="81" t="str">
        <f>IF($CQ$3&lt;&gt;"コンテンツなし",IF(AND(申込書!$AH$4="GIGAスクールパック",SUM($P341,$R341)&lt;&gt;0),SUM($P341,$R341),IF(AND(申込書!$AH$4="SKY安心GIGAタブレット",SUM($T341,$V341)&lt;&gt;0),SUM($T341,$V341),"")),"")</f>
        <v/>
      </c>
      <c r="CT341" s="81" t="str">
        <f>IF($CQ$3&lt;&gt;"コンテンツなし",IF(AND(申込書!$AH$4="GIGAスクールパック",SUM($Q341,$S341)&lt;&gt;0),SUM($Q341,$S341),IF(AND(申込書!$AH$4="SKY安心GIGAタブレット",SUM($U341,$W341)&lt;&gt;0),SUM($U341,$W341),"")),"")</f>
        <v/>
      </c>
      <c r="CU341" s="81"/>
      <c r="CV341" s="82"/>
      <c r="CW341" s="80" t="str">
        <f>IF(AND(申込書!$C$101&lt;&gt;"▼プルダウンより選択してください",申込書!$C$101&lt;&gt;"",申込書!$P$101&lt;&gt;"YYYY/MM/DD",$G341&lt;&gt;""),申込書!$P$101,"")</f>
        <v/>
      </c>
      <c r="CX341" s="81" t="str">
        <f>IF(AND(申込書!$C$101&lt;&gt;"▼プルダウンより選択してください",申込書!$C$101&lt;&gt;"",$G341&lt;&gt;""),申込書!$M$101,"")</f>
        <v/>
      </c>
      <c r="CY341" s="81" t="str">
        <f>IF($CW$3&lt;&gt;"コンテンツなし",IF(AND(申込書!$AH$4="GIGAスクールパック",SUM($P341,$R341)&lt;&gt;0),SUM($P341,$R341),IF(AND(申込書!$AH$4="SKY安心GIGAタブレット",SUM($T341,$V341)&lt;&gt;0),SUM($T341,$V341),"")),"")</f>
        <v/>
      </c>
      <c r="CZ341" s="81" t="str">
        <f>IF($CW$3&lt;&gt;"コンテンツなし",IF(AND(申込書!$AH$4="GIGAスクールパック",SUM($Q341,$S341)&lt;&gt;0),SUM($Q341,$S341),IF(AND(申込書!$AH$4="SKY安心GIGAタブレット",SUM($U341,$W341)&lt;&gt;0),SUM($U341,$W341),"")),"")</f>
        <v/>
      </c>
      <c r="DA341" s="81"/>
      <c r="DB341" s="82"/>
      <c r="DC341" s="80" t="str">
        <f>IF(AND(申込書!$C$102&lt;&gt;"▼プルダウンより選択してください",申込書!$C$102&lt;&gt;"",申込書!$P$102&lt;&gt;"YYYY/MM/DD",$G341&lt;&gt;""),申込書!$P$102,"")</f>
        <v/>
      </c>
      <c r="DD341" s="81" t="str">
        <f>IF(AND(申込書!$C$102&lt;&gt;"▼プルダウンより選択してください",申込書!$C$102&lt;&gt;"",$G341&lt;&gt;""),申込書!$M$102,"")</f>
        <v/>
      </c>
      <c r="DE341" s="81" t="str">
        <f>IF($DC$3&lt;&gt;"コンテンツなし",IF(AND(申込書!$AH$4="GIGAスクールパック",SUM($P341,$R341)&lt;&gt;0),SUM($P341,$R341),IF(AND(申込書!$AH$4="SKY安心GIGAタブレット",SUM($T341,$V341)&lt;&gt;0),SUM($T341,$V341),"")),"")</f>
        <v/>
      </c>
      <c r="DF341" s="81" t="str">
        <f>IF($DC$3&lt;&gt;"コンテンツなし",IF(AND(申込書!$AH$4="GIGAスクールパック",SUM($Q341,$S341)&lt;&gt;0),SUM($Q341,$S341),IF(AND(申込書!$AH$4="SKY安心GIGAタブレット",SUM($U341,$W341)&lt;&gt;0),SUM($U341,$W341),"")),"")</f>
        <v/>
      </c>
      <c r="DG341" s="81"/>
      <c r="DH341" s="82"/>
      <c r="DI341" s="80" t="str">
        <f>IF(AND(申込書!$C$103&lt;&gt;"▼プルダウンより選択してください",申込書!$C$103&lt;&gt;"",申込書!$P$103&lt;&gt;"YYYY/MM/DD",$G341&lt;&gt;""),申込書!$P$103,"")</f>
        <v/>
      </c>
      <c r="DJ341" s="81" t="str">
        <f>IF(AND(申込書!$C$103&lt;&gt;"▼プルダウンより選択してください",申込書!$C$103&lt;&gt;"",$G341&lt;&gt;""),申込書!$M$103,"")</f>
        <v/>
      </c>
      <c r="DK341" s="81" t="str">
        <f>IF($DI$3&lt;&gt;"コンテンツなし",IF(AND(申込書!$AH$4="GIGAスクールパック",SUM($P341,$R341)&lt;&gt;0),SUM($P341,$R341),IF(AND(申込書!$AH$4="SKY安心GIGAタブレット",SUM($T341,$V341)&lt;&gt;0),SUM($T341,$V341),"")),"")</f>
        <v/>
      </c>
      <c r="DL341" s="81" t="str">
        <f>IF($DI$3&lt;&gt;"コンテンツなし",IF(AND(申込書!$AH$4="GIGAスクールパック",SUM($Q341,$S341)&lt;&gt;0),SUM($Q341,$S341),IF(AND(申込書!$AH$4="SKY安心GIGAタブレット",SUM($U341,$W341)&lt;&gt;0),SUM($U341,$W341),"")),"")</f>
        <v/>
      </c>
      <c r="DM341" s="81"/>
      <c r="DN341" s="82"/>
      <c r="DO341" s="80" t="str">
        <f>IF(AND(申込書!$C$104&lt;&gt;"▼プルダウンより選択してください",申込書!$C$104&lt;&gt;"",申込書!$P$104&lt;&gt;"YYYY/MM/DD",$G341&lt;&gt;""),申込書!$P$104,"")</f>
        <v/>
      </c>
      <c r="DP341" s="81" t="str">
        <f>IF(AND(申込書!$C$104&lt;&gt;"▼プルダウンより選択してください",申込書!$C$104&lt;&gt;"",$G341&lt;&gt;""),申込書!$M$104,"")</f>
        <v/>
      </c>
      <c r="DQ341" s="81" t="str">
        <f>IF($DO$3&lt;&gt;"コンテンツなし",IF(AND(申込書!$AH$4="GIGAスクールパック",SUM($P341,$R341)&lt;&gt;0),SUM($P341,$R341),IF(AND(申込書!$AH$4="SKY安心GIGAタブレット",SUM($T341,$V341)&lt;&gt;0),SUM($T341,$V341),"")),"")</f>
        <v/>
      </c>
      <c r="DR341" s="81" t="str">
        <f>IF($DO$3&lt;&gt;"コンテンツなし",IF(AND(申込書!$AH$4="GIGAスクールパック",SUM($Q341,$S341)&lt;&gt;0),SUM($Q341,$S341),IF(AND(申込書!$AH$4="SKY安心GIGAタブレット",SUM($U341,$W341)&lt;&gt;0),SUM($U341,$W341),"")),"")</f>
        <v/>
      </c>
      <c r="DS341" s="81"/>
      <c r="DT341" s="82"/>
      <c r="DU341" s="80" t="str">
        <f>IF(AND(申込書!$C$105&lt;&gt;"▼プルダウンより選択してください",申込書!$C$105&lt;&gt;"",申込書!$P$105&lt;&gt;"YYYY/MM/DD",$G341&lt;&gt;""),申込書!$P$105,"")</f>
        <v/>
      </c>
      <c r="DV341" s="81" t="str">
        <f>IF(AND(申込書!$C$105&lt;&gt;"▼プルダウンより選択してください",申込書!$C$105&lt;&gt;"",$G341&lt;&gt;""),申込書!$M$105,"")</f>
        <v/>
      </c>
      <c r="DW341" s="81" t="str">
        <f>IF($DU$3&lt;&gt;"コンテンツなし",IF(AND(申込書!$AH$4="GIGAスクールパック",SUM($P341,$R341)&lt;&gt;0),SUM($P341,$R341),IF(AND(申込書!$AH$4="SKY安心GIGAタブレット",SUM($T341,$V341)&lt;&gt;0),SUM($T341,$V341),"")),"")</f>
        <v/>
      </c>
      <c r="DX341" s="81" t="str">
        <f>IF($DU$3&lt;&gt;"コンテンツなし",IF(AND(申込書!$AH$4="GIGAスクールパック",SUM($Q341,$S341)&lt;&gt;0),SUM($Q341,$S341),IF(AND(申込書!$AH$4="SKY安心GIGAタブレット",SUM($U341,$W341)&lt;&gt;0),SUM($U341,$W341),"")),"")</f>
        <v/>
      </c>
      <c r="DY341" s="157"/>
      <c r="DZ341" s="82"/>
      <c r="EA341" s="80" t="str">
        <f>IF(AND(申込書!$C$106&lt;&gt;"▼プルダウンより選択してください",申込書!$C$106&lt;&gt;"",申込書!$P$106&lt;&gt;"YYYY/MM/DD",$G341&lt;&gt;""),申込書!$P$106,"")</f>
        <v/>
      </c>
      <c r="EB341" s="81" t="str">
        <f>IF(AND(申込書!$C$106&lt;&gt;"▼プルダウンより選択してください",申込書!$C$106&lt;&gt;"",$G341&lt;&gt;""),申込書!$M$106,"")</f>
        <v/>
      </c>
      <c r="EC341" s="81" t="str">
        <f>IF($EA$3&lt;&gt;"コンテンツなし",IF(AND(申込書!$AH$4="GIGAスクールパック",SUM($P341,$R341)&lt;&gt;0),SUM($P341,$R341),IF(AND(申込書!$AH$4="SKY安心GIGAタブレット",SUM($T341,$V341)&lt;&gt;0),SUM($T341,$V341),"")),"")</f>
        <v/>
      </c>
      <c r="ED341" s="81" t="str">
        <f>IF($EA$3&lt;&gt;"コンテンツなし",IF(AND(申込書!$AH$4="GIGAスクールパック",SUM($Q341,$S341)&lt;&gt;0),SUM($Q341,$S341),IF(AND(申込書!$AH$4="SKY安心GIGAタブレット",SUM($U341,$W341)&lt;&gt;0),SUM($U341,$W341),"")),"")</f>
        <v/>
      </c>
      <c r="EE341" s="157"/>
      <c r="EF341" s="82"/>
      <c r="EG341" s="80" t="str">
        <f>IF(AND(申込書!$C$107&lt;&gt;"▼プルダウンより選択してください",申込書!$C$107&lt;&gt;"",申込書!$P$107&lt;&gt;"YYYY/MM/DD",$G341&lt;&gt;""),申込書!$P$107,"")</f>
        <v/>
      </c>
      <c r="EH341" s="81" t="str">
        <f>IF(AND(申込書!$C$107&lt;&gt;"▼プルダウンより選択してください",申込書!$C$107&lt;&gt;"",$G341&lt;&gt;""),申込書!$M$107,"")</f>
        <v/>
      </c>
      <c r="EI341" s="81" t="str">
        <f>IF($EG$3&lt;&gt;"コンテンツなし",IF(AND(申込書!$AH$4="GIGAスクールパック",SUM($P341,$R341)&lt;&gt;0),SUM($P341,$R341),IF(AND(申込書!$AH$4="SKY安心GIGAタブレット",SUM($T341,$V341)&lt;&gt;0),SUM($T341,$V341),"")),"")</f>
        <v/>
      </c>
      <c r="EJ341" s="81" t="str">
        <f>IF($EG$3&lt;&gt;"コンテンツなし",IF(AND(申込書!$AH$4="GIGAスクールパック",SUM($Q341,$S341)&lt;&gt;0),SUM($Q341,$S341),IF(AND(申込書!$AH$4="SKY安心GIGAタブレット",SUM($U341,$W341)&lt;&gt;0),SUM($U341,$W341),"")),"")</f>
        <v/>
      </c>
      <c r="EK341" s="157"/>
      <c r="EL341" s="82"/>
      <c r="EM341" s="80" t="str">
        <f>IF(AND(申込書!$C$108&lt;&gt;"▼プルダウンより選択してください",申込書!$C$108&lt;&gt;"",申込書!$P$108&lt;&gt;"YYYY/MM/DD",$G341&lt;&gt;""),申込書!$P$108,"")</f>
        <v/>
      </c>
      <c r="EN341" s="81" t="str">
        <f>IF(AND(申込書!$C$108&lt;&gt;"▼プルダウンより選択してください",申込書!$C$108&lt;&gt;"",$G341&lt;&gt;""),申込書!$M$108,"")</f>
        <v/>
      </c>
      <c r="EO341" s="81" t="str">
        <f>IF($EM$3&lt;&gt;"コンテンツなし",IF(AND(申込書!$AH$4="GIGAスクールパック",SUM($P341,$R341)&lt;&gt;0),SUM($P341,$R341),IF(AND(申込書!$AH$4="SKY安心GIGAタブレット",SUM($T341,$V341)&lt;&gt;0),SUM($T341,$V341),"")),"")</f>
        <v/>
      </c>
      <c r="EP341" s="81" t="str">
        <f>IF($EM$3&lt;&gt;"コンテンツなし",IF(AND(申込書!$AH$4="GIGAスクールパック",SUM($Q341,$S341)&lt;&gt;0),SUM($Q341,$S341),IF(AND(申込書!$AH$4="SKY安心GIGAタブレット",SUM($U341,$W341)&lt;&gt;0),SUM($U341,$W341),"")),"")</f>
        <v/>
      </c>
      <c r="EQ341" s="157"/>
      <c r="ER341" s="82"/>
      <c r="ES341" s="80" t="str">
        <f>IF(AND(申込書!$C$109&lt;&gt;"▼プルダウンより選択してください",申込書!$C$109&lt;&gt;"",申込書!$P$109&lt;&gt;"YYYY/MM/DD",$G341&lt;&gt;""),申込書!$P$109,"")</f>
        <v/>
      </c>
      <c r="ET341" s="81" t="str">
        <f>IF(AND(申込書!$C$109&lt;&gt;"▼プルダウンより選択してください",申込書!$C$109&lt;&gt;"",$G341&lt;&gt;""),申込書!$M$109,"")</f>
        <v/>
      </c>
      <c r="EU341" s="81" t="str">
        <f>IF($ES$3&lt;&gt;"コンテンツなし",IF(AND(申込書!$AH$4="GIGAスクールパック",SUM($P341,$R341)&lt;&gt;0),SUM($P341,$R341),IF(AND(申込書!$AH$4="SKY安心GIGAタブレット",SUM($T341,$V341)&lt;&gt;0),SUM($T341,$V341),"")),"")</f>
        <v/>
      </c>
      <c r="EV341" s="81" t="str">
        <f>IF($ES$3&lt;&gt;"コンテンツなし",IF(AND(申込書!$AH$4="GIGAスクールパック",SUM($Q341,$S341)&lt;&gt;0),SUM($Q341,$S341),IF(AND(申込書!$AH$4="SKY安心GIGAタブレット",SUM($U341,$W341)&lt;&gt;0),SUM($U341,$W341),"")),"")</f>
        <v/>
      </c>
      <c r="EW341" s="157"/>
      <c r="EX341" s="82"/>
      <c r="EY341" s="80" t="str">
        <f>IF(AND(申込書!$C$110&lt;&gt;"▼プルダウンより選択してください",申込書!$C$110&lt;&gt;"",申込書!$P$110&lt;&gt;"YYYY/MM/DD",$G341&lt;&gt;""),申込書!$P$110,"")</f>
        <v/>
      </c>
      <c r="EZ341" s="81" t="str">
        <f>IF(AND(申込書!$C$110&lt;&gt;"▼プルダウンより選択してください",申込書!$C$110&lt;&gt;"",$G341&lt;&gt;""),申込書!$M$110,"")</f>
        <v/>
      </c>
      <c r="FA341" s="81" t="str">
        <f>IF($EY$3&lt;&gt;"コンテンツなし",IF(AND(申込書!$AH$4="GIGAスクールパック",SUM($P341,$R341)&lt;&gt;0),SUM($P341,$R341),IF(AND(申込書!$AH$4="SKY安心GIGAタブレット",SUM($T341,$V341)&lt;&gt;0),SUM($T341,$V341),"")),"")</f>
        <v/>
      </c>
      <c r="FB341" s="81" t="str">
        <f>IF($EY$3&lt;&gt;"コンテンツなし",IF(AND(申込書!$AH$4="GIGAスクールパック",SUM($Q341,$S341)&lt;&gt;0),SUM($Q341,$S341),IF(AND(申込書!$AH$4="SKY安心GIGAタブレット",SUM($U341,$W341)&lt;&gt;0),SUM($U341,$W341),"")),"")</f>
        <v/>
      </c>
      <c r="FC341" s="157"/>
      <c r="FD341" s="82"/>
      <c r="FE341" s="80" t="str">
        <f>IF(AND(申込書!$C$111&lt;&gt;"▼プルダウンより選択してください",申込書!$C$111&lt;&gt;"",申込書!$P$111&lt;&gt;"YYYY/MM/DD",$G341&lt;&gt;""),申込書!$P$111,"")</f>
        <v/>
      </c>
      <c r="FF341" s="81" t="str">
        <f>IF(AND(申込書!$C$111&lt;&gt;"▼プルダウンより選択してください",申込書!$C$111&lt;&gt;"",$G341&lt;&gt;""),申込書!$M$111,"")</f>
        <v/>
      </c>
      <c r="FG341" s="81" t="str">
        <f>IF($FE$3&lt;&gt;"コンテンツなし",IF(AND(申込書!$AH$4="GIGAスクールパック",SUM($P341,$R341)&lt;&gt;0),SUM($P341,$R341),IF(AND(申込書!$AH$4="SKY安心GIGAタブレット",SUM($T341,$V341)&lt;&gt;0),SUM($T341,$V341),"")),"")</f>
        <v/>
      </c>
      <c r="FH341" s="81" t="str">
        <f>IF($FE$3&lt;&gt;"コンテンツなし",IF(AND(申込書!$AH$4="GIGAスクールパック",SUM($Q341,$S341)&lt;&gt;0),SUM($Q341,$S341),IF(AND(申込書!$AH$4="SKY安心GIGAタブレット",SUM($U341,$W341)&lt;&gt;0),SUM($U341,$W341),"")),"")</f>
        <v/>
      </c>
      <c r="FI341" s="157"/>
      <c r="FJ341" s="82"/>
      <c r="FK341" s="80" t="str">
        <f>IF(AND(申込書!$C$112&lt;&gt;"▼プルダウンより選択してください",申込書!$C$112&lt;&gt;"",申込書!$P$112&lt;&gt;"YYYY/MM/DD",$G341&lt;&gt;""),申込書!$P$112,"")</f>
        <v/>
      </c>
      <c r="FL341" s="81" t="str">
        <f>IF(AND(申込書!$C$112&lt;&gt;"▼プルダウンより選択してください",申込書!$C$112&lt;&gt;"",$G341&lt;&gt;""),申込書!$M$112,"")</f>
        <v/>
      </c>
      <c r="FM341" s="81" t="str">
        <f>IF($FK$3&lt;&gt;"コンテンツなし",IF(AND(申込書!$AH$4="GIGAスクールパック",SUM($P341,$R341)&lt;&gt;0),SUM($P341,$R341),IF(AND(申込書!$AH$4="SKY安心GIGAタブレット",SUM($T341,$V341)&lt;&gt;0),SUM($T341,$V341),"")),"")</f>
        <v/>
      </c>
      <c r="FN341" s="81" t="str">
        <f>IF($FK$3&lt;&gt;"コンテンツなし",IF(AND(申込書!$AH$4="GIGAスクールパック",SUM($Q341,$S341)&lt;&gt;0),SUM($Q341,$S341),IF(AND(申込書!$AH$4="SKY安心GIGAタブレット",SUM($U341,$W341)&lt;&gt;0),SUM($U341,$W341),"")),"")</f>
        <v/>
      </c>
      <c r="FO341" s="157"/>
      <c r="FP341" s="82"/>
      <c r="FQ341" s="80" t="str">
        <f>IF(AND(申込書!$C$113&lt;&gt;"▼プルダウンより選択してください",申込書!$C$113&lt;&gt;"",申込書!$P$113&lt;&gt;"YYYY/MM/DD",$G341&lt;&gt;""),申込書!$P$113,"")</f>
        <v/>
      </c>
      <c r="FR341" s="81" t="str">
        <f>IF(AND(申込書!$C$113&lt;&gt;"▼プルダウンより選択してください",申込書!$C$113&lt;&gt;"",$G341&lt;&gt;""),申込書!$M$113,"")</f>
        <v/>
      </c>
      <c r="FS341" s="81" t="str">
        <f>IF($FQ$3&lt;&gt;"コンテンツなし",IF(AND(申込書!$AH$4="GIGAスクールパック",SUM($P341,$R341)&lt;&gt;0),SUM($P341,$R341),IF(AND(申込書!$AH$4="SKY安心GIGAタブレット",SUM($T341,$V341)&lt;&gt;0),SUM($T341,$V341),"")),"")</f>
        <v/>
      </c>
      <c r="FT341" s="81" t="str">
        <f>IF($FQ$3&lt;&gt;"コンテンツなし",IF(AND(申込書!$AH$4="GIGAスクールパック",SUM($Q341,$S341)&lt;&gt;0),SUM($Q341,$S341),IF(AND(申込書!$AH$4="SKY安心GIGAタブレット",SUM($U341,$W341)&lt;&gt;0),SUM($U341,$W341),"")),"")</f>
        <v/>
      </c>
      <c r="FU341" s="157"/>
      <c r="FV341" s="82"/>
      <c r="FW341" s="80" t="str">
        <f>IF(AND(申込書!$C$114&lt;&gt;"▼プルダウンより選択してください",申込書!$C$114&lt;&gt;"",申込書!$P$114&lt;&gt;"YYYY/MM/DD",$G341&lt;&gt;""),申込書!$P$114,"")</f>
        <v/>
      </c>
      <c r="FX341" s="81" t="str">
        <f>IF(AND(申込書!$C$114&lt;&gt;"▼プルダウンより選択してください",申込書!$C$114&lt;&gt;"",$G341&lt;&gt;""),申込書!$M$114,"")</f>
        <v/>
      </c>
      <c r="FY341" s="81" t="str">
        <f>IF($FW$3&lt;&gt;"コンテンツなし",IF(AND(申込書!$AH$4="GIGAスクールパック",SUM($P341,$R341)&lt;&gt;0),SUM($P341,$R341),IF(AND(申込書!$AH$4="SKY安心GIGAタブレット",SUM($T341,$V341)&lt;&gt;0),SUM($T341,$V341),"")),"")</f>
        <v/>
      </c>
      <c r="FZ341" s="81" t="str">
        <f>IF($FW$3&lt;&gt;"コンテンツなし",IF(AND(申込書!$AH$4="GIGAスクールパック",SUM($Q341,$S341)&lt;&gt;0),SUM($Q341,$S341),IF(AND(申込書!$AH$4="SKY安心GIGAタブレット",SUM($U341,$W341)&lt;&gt;0),SUM($U341,$W341),"")),"")</f>
        <v/>
      </c>
      <c r="GA341" s="157"/>
      <c r="GB341" s="82"/>
      <c r="GC341" s="80" t="str">
        <f>IF(AND(申込書!$C$115&lt;&gt;"▼プルダウンより選択してください",申込書!$C$115&lt;&gt;"",申込書!$P$115&lt;&gt;"YYYY/MM/DD",$G341&lt;&gt;""),申込書!$P$115,"")</f>
        <v/>
      </c>
      <c r="GD341" s="81" t="str">
        <f>IF(AND(申込書!$C$115&lt;&gt;"▼プルダウンより選択してください",申込書!$C$115&lt;&gt;"",$G341&lt;&gt;""),申込書!$M$115,"")</f>
        <v/>
      </c>
      <c r="GE341" s="81" t="str">
        <f>IF($GC$3&lt;&gt;"コンテンツなし",IF(AND(申込書!$AH$4="GIGAスクールパック",SUM($P341,$R341)&lt;&gt;0),SUM($P341,$R341),IF(AND(申込書!$AH$4="SKY安心GIGAタブレット",SUM($T341,$V341)&lt;&gt;0),SUM($T341,$V341),"")),"")</f>
        <v/>
      </c>
      <c r="GF341" s="81" t="str">
        <f>IF($GC$3&lt;&gt;"コンテンツなし",IF(AND(申込書!$AH$4="GIGAスクールパック",SUM($Q341,$S341)&lt;&gt;0),SUM($Q341,$S341),IF(AND(申込書!$AH$4="SKY安心GIGAタブレット",SUM($U341,$W341)&lt;&gt;0),SUM($U341,$W341),"")),"")</f>
        <v/>
      </c>
      <c r="GG341" s="157"/>
      <c r="GH341" s="82"/>
      <c r="GI341" s="80" t="str">
        <f>IF(AND(申込書!$C$116&lt;&gt;"▼プルダウンより選択してください",申込書!$C$116&lt;&gt;"",申込書!$P$116&lt;&gt;"YYYY/MM/DD",$G341&lt;&gt;""),申込書!$P$116,"")</f>
        <v/>
      </c>
      <c r="GJ341" s="81" t="str">
        <f>IF(AND(申込書!$C$116&lt;&gt;"▼プルダウンより選択してください",申込書!$C$116&lt;&gt;"",$G341&lt;&gt;""),申込書!$M$116,"")</f>
        <v/>
      </c>
      <c r="GK341" s="81" t="str">
        <f>IF($GI$3&lt;&gt;"コンテンツなし",IF(AND(申込書!$AH$4="GIGAスクールパック",SUM($P341,$R341)&lt;&gt;0),SUM($P341,$R341),IF(AND(申込書!$AH$4="SKY安心GIGAタブレット",SUM($T341,$V341)&lt;&gt;0),SUM($T341,$V341),"")),"")</f>
        <v/>
      </c>
      <c r="GL341" s="81" t="str">
        <f>IF($GI$3&lt;&gt;"コンテンツなし",IF(AND(申込書!$AH$4="GIGAスクールパック",SUM($Q341,$S341)&lt;&gt;0),SUM($Q341,$S341),IF(AND(申込書!$AH$4="SKY安心GIGAタブレット",SUM($U341,$W341)&lt;&gt;0),SUM($U341,$W341),"")),"")</f>
        <v/>
      </c>
      <c r="GM341" s="157"/>
      <c r="GN341" s="82"/>
      <c r="GO341" s="80" t="str">
        <f>IF(AND(申込書!$C$117&lt;&gt;"▼プルダウンより選択してください",申込書!$C$117&lt;&gt;"",申込書!$P$117&lt;&gt;"YYYY/MM/DD",$G341&lt;&gt;""),申込書!$P$117,"")</f>
        <v/>
      </c>
      <c r="GP341" s="81" t="str">
        <f>IF(AND(申込書!$C$117&lt;&gt;"▼プルダウンより選択してください",申込書!$C$117&lt;&gt;"",$G341&lt;&gt;""),申込書!$M$117,"")</f>
        <v/>
      </c>
      <c r="GQ341" s="81" t="str">
        <f>IF($GO$3&lt;&gt;"コンテンツなし",IF(AND(申込書!$AH$4="GIGAスクールパック",SUM($P341,$R341)&lt;&gt;0),SUM($P341,$R341),IF(AND(申込書!$AH$4="SKY安心GIGAタブレット",SUM($T341,$V341)&lt;&gt;0),SUM($T341,$V341),"")),"")</f>
        <v/>
      </c>
      <c r="GR341" s="81" t="str">
        <f>IF($GO$3&lt;&gt;"コンテンツなし",IF(AND(申込書!$AH$4="GIGAスクールパック",SUM($Q341,$S341)&lt;&gt;0),SUM($Q341,$S341),IF(AND(申込書!$AH$4="SKY安心GIGAタブレット",SUM($U341,$W341)&lt;&gt;0),SUM($U341,$W341),"")),"")</f>
        <v/>
      </c>
      <c r="GS341" s="157"/>
      <c r="GT341" s="82"/>
      <c r="GU341" s="80" t="str">
        <f>IF(AND(申込書!$C$118&lt;&gt;"▼プルダウンより選択してください",申込書!$C$118&lt;&gt;"",申込書!$P$118&lt;&gt;"YYYY/MM/DD",$G341&lt;&gt;""),申込書!$P$118,"")</f>
        <v/>
      </c>
      <c r="GV341" s="81" t="str">
        <f>IF(AND(申込書!$C$118&lt;&gt;"▼プルダウンより選択してください",申込書!$C$118&lt;&gt;"",$G341&lt;&gt;""),申込書!$M$118,"")</f>
        <v/>
      </c>
      <c r="GW341" s="81" t="str">
        <f>IF($GU$3&lt;&gt;"コンテンツなし",IF(AND(申込書!$AH$4="GIGAスクールパック",SUM($P341,$R341)&lt;&gt;0),SUM($P341,$R341),IF(AND(申込書!$AH$4="SKY安心GIGAタブレット",SUM($T341,$V341)&lt;&gt;0),SUM($T341,$V341),"")),"")</f>
        <v/>
      </c>
      <c r="GX341" s="81" t="str">
        <f>IF($GU$3&lt;&gt;"コンテンツなし",IF(AND(申込書!$AH$4="GIGAスクールパック",SUM($Q341,$S341)&lt;&gt;0),SUM($Q341,$S341),IF(AND(申込書!$AH$4="SKY安心GIGAタブレット",SUM($U341,$W341)&lt;&gt;0),SUM($U341,$W341),"")),"")</f>
        <v/>
      </c>
      <c r="GY341" s="157"/>
      <c r="GZ341" s="82"/>
      <c r="HA341" s="80" t="str">
        <f>IF(AND(申込書!$C$119&lt;&gt;"▼プルダウンより選択してください",申込書!$C$119&lt;&gt;"",申込書!$P$119&lt;&gt;"YYYY/MM/DD",$G341&lt;&gt;""),申込書!$P$119,"")</f>
        <v/>
      </c>
      <c r="HB341" s="81" t="str">
        <f>IF(AND(申込書!$C$119&lt;&gt;"▼プルダウンより選択してください",申込書!$C$119&lt;&gt;"",$G341&lt;&gt;""),申込書!$M$119,"")</f>
        <v/>
      </c>
      <c r="HC341" s="81" t="str">
        <f>IF($HA$3&lt;&gt;"コンテンツなし",IF(AND(申込書!$AH$4="GIGAスクールパック",SUM($P341,$R341)&lt;&gt;0),SUM($P341,$R341),IF(AND(申込書!$AH$4="SKY安心GIGAタブレット",SUM($T341,$V341)&lt;&gt;0),SUM($T341,$V341),"")),"")</f>
        <v/>
      </c>
      <c r="HD341" s="81" t="str">
        <f>IF($HA$3&lt;&gt;"コンテンツなし",IF(AND(申込書!$AH$4="GIGAスクールパック",SUM($Q341,$S341)&lt;&gt;0),SUM($Q341,$S341),IF(AND(申込書!$AH$4="SKY安心GIGAタブレット",SUM($U341,$W341)&lt;&gt;0),SUM($U341,$W341),"")),"")</f>
        <v/>
      </c>
      <c r="HE341" s="157"/>
      <c r="HF341" s="82"/>
      <c r="HG341" s="83"/>
    </row>
    <row r="342" spans="2:215" ht="26.85" customHeight="1">
      <c r="B342" s="62">
        <f t="shared" si="4"/>
        <v>337</v>
      </c>
      <c r="C342" s="63"/>
      <c r="D342" s="64"/>
      <c r="E342" s="207"/>
      <c r="F342" s="65"/>
      <c r="G342" s="66"/>
      <c r="H342" s="67"/>
      <c r="I342" s="68"/>
      <c r="J342" s="69"/>
      <c r="K342" s="70"/>
      <c r="L342" s="71"/>
      <c r="M342" s="72"/>
      <c r="N342" s="73"/>
      <c r="O342" s="74"/>
      <c r="P342" s="179"/>
      <c r="Q342" s="180"/>
      <c r="R342" s="180"/>
      <c r="S342" s="181"/>
      <c r="T342" s="179"/>
      <c r="U342" s="180"/>
      <c r="V342" s="182"/>
      <c r="W342" s="181"/>
      <c r="X342" s="75"/>
      <c r="Y342" s="76"/>
      <c r="Z342" s="77"/>
      <c r="AA342" s="78"/>
      <c r="AB342" s="79"/>
      <c r="AC342" s="79"/>
      <c r="AD342" s="79"/>
      <c r="AE342" s="77"/>
      <c r="AF342" s="139"/>
      <c r="AG342" s="139"/>
      <c r="AH342" s="139"/>
      <c r="AI342" s="80" t="str">
        <f>IF(AND(申込書!$C$90&lt;&gt;"▼プルダウンより選択してください",申込書!$C$90&lt;&gt;"",申込書!$P$90&lt;&gt;"YYYY/MM/DD",$G342&lt;&gt;""),申込書!$P$90,"")</f>
        <v/>
      </c>
      <c r="AJ342" s="81" t="str">
        <f>IF(AND(申込書!$C$90&lt;&gt;"▼プルダウンより選択してください",申込書!$C$90&lt;&gt;"",$G342&lt;&gt;""),申込書!$M$90,"")</f>
        <v/>
      </c>
      <c r="AK342" s="81" t="str">
        <f>IF($AI$3&lt;&gt;"コンテンツなし",IF(AND(申込書!$AH$4="GIGAスクールパック",SUM($P342,$R342)&lt;&gt;0),SUM($P342,$R342),IF(AND(申込書!$AH$4="SKY安心GIGAタブレット",SUM($T342,$V342)&lt;&gt;0),SUM($T342,$V342),"")),"")</f>
        <v/>
      </c>
      <c r="AL342" s="81" t="str">
        <f>IF($AI$3&lt;&gt;"コンテンツなし",IF(AND(申込書!$AH$4="GIGAスクールパック",SUM($Q342,$S342)&lt;&gt;0),SUM($Q342,$S342),IF(AND(申込書!$AH$4="SKY安心GIGAタブレット",SUM($U342,$W342)&lt;&gt;0),SUM($U342,$W342),"")),"")</f>
        <v/>
      </c>
      <c r="AM342" s="157"/>
      <c r="AN342" s="82"/>
      <c r="AO342" s="80" t="str">
        <f>IF(AND(申込書!$C$91&lt;&gt;"▼プルダウンより選択してください",申込書!$C$91&lt;&gt;"",申込書!$P$91&lt;&gt;"YYYY/MM/DD",$G342&lt;&gt;""),申込書!$P$91,"")</f>
        <v/>
      </c>
      <c r="AP342" s="81" t="str">
        <f>IF(AND(申込書!$C$91&lt;&gt;"▼プルダウンより選択してください",申込書!$C$91&lt;&gt;"",$G342&lt;&gt;""),申込書!$M$91,"")</f>
        <v/>
      </c>
      <c r="AQ342" s="81" t="str">
        <f>IF($AO$3&lt;&gt;"コンテンツなし",IF(AND(申込書!$AH$4="GIGAスクールパック",SUM($P342,$R342)&lt;&gt;0),SUM($P342,$R342),IF(AND(申込書!$AH$4="SKY安心GIGAタブレット",SUM($T342,$V342)&lt;&gt;0),SUM($T342,$V342),"")),"")</f>
        <v/>
      </c>
      <c r="AR342" s="81" t="str">
        <f>IF($AO$3&lt;&gt;"コンテンツなし",IF(AND(申込書!$AH$4="GIGAスクールパック",SUM($Q342,$S342)&lt;&gt;0),SUM($Q342,$S342),IF(AND(申込書!$AH$4="SKY安心GIGAタブレット",SUM($U342,$W342)&lt;&gt;0),SUM($U342,$W342),"")),"")</f>
        <v/>
      </c>
      <c r="AS342" s="157"/>
      <c r="AT342" s="82"/>
      <c r="AU342" s="80" t="str">
        <f>IF(AND(申込書!$C$92&lt;&gt;"▼プルダウンより選択してください",申込書!$C$92&lt;&gt;"",申込書!$P$92&lt;&gt;"YYYY/MM/DD",$G342&lt;&gt;""),申込書!$P$92,"")</f>
        <v/>
      </c>
      <c r="AV342" s="81" t="str">
        <f>IF(AND(申込書!$C$92&lt;&gt;"▼プルダウンより選択してください",申込書!$C$92&lt;&gt;"",$G342&lt;&gt;""),申込書!$M$92,"")</f>
        <v/>
      </c>
      <c r="AW342" s="81" t="str">
        <f>IF($AU$3&lt;&gt;"コンテンツなし",IF(AND(申込書!$AH$4="GIGAスクールパック",SUM($P342,$R342)&lt;&gt;0),SUM($P342,$R342),IF(AND(申込書!$AH$4="SKY安心GIGAタブレット",SUM($T342,$V342)&lt;&gt;0),SUM($T342,$V342),"")),"")</f>
        <v/>
      </c>
      <c r="AX342" s="81" t="str">
        <f>IF($AU$3&lt;&gt;"コンテンツなし",IF(AND(申込書!$AH$4="GIGAスクールパック",SUM($Q342,$S342)&lt;&gt;0),SUM($Q342,$S342),IF(AND(申込書!$AH$4="SKY安心GIGAタブレット",SUM($U342,$W342)&lt;&gt;0),SUM($U342,$W342),"")),"")</f>
        <v/>
      </c>
      <c r="AY342" s="157"/>
      <c r="AZ342" s="82"/>
      <c r="BA342" s="80" t="str">
        <f>IF(AND(申込書!$C$93&lt;&gt;"▼プルダウンより選択してください",申込書!$C$93&lt;&gt;"",申込書!$P$93&lt;&gt;"YYYY/MM/DD",$G342&lt;&gt;""),申込書!$P$93,"")</f>
        <v/>
      </c>
      <c r="BB342" s="81" t="str">
        <f>IF(AND(申込書!$C$93&lt;&gt;"▼プルダウンより選択してください",申込書!$C$93&lt;&gt;"",申込書!$M$93&gt;=1,$G342&lt;&gt;""),申込書!$M$93,"")</f>
        <v/>
      </c>
      <c r="BC342" s="81" t="str">
        <f>IF($BA$3&lt;&gt;"コンテンツなし",IF(AND(申込書!$AH$4="GIGAスクールパック",SUM($P342,$R342)&lt;&gt;0),SUM($P342,$R342),IF(AND(申込書!$AH$4="SKY安心GIGAタブレット",SUM($T342,$V342)&lt;&gt;0),SUM($T342,$V342),"")),"")</f>
        <v/>
      </c>
      <c r="BD342" s="81" t="str">
        <f>IF($BA$3&lt;&gt;"コンテンツなし",IF(AND(申込書!$AH$4="GIGAスクールパック",SUM($Q342,$S342)&lt;&gt;0),SUM($Q342,$S342),IF(AND(申込書!$AH$4="SKY安心GIGAタブレット",SUM($U342,$W342)&lt;&gt;0),SUM($U342,$W342),"")),"")</f>
        <v/>
      </c>
      <c r="BE342" s="157"/>
      <c r="BF342" s="82"/>
      <c r="BG342" s="80" t="str">
        <f>IF(AND(申込書!$C$94&lt;&gt;"▼プルダウンより選択してください",申込書!$C$94&lt;&gt;"",申込書!$P$94&lt;&gt;"YYYY/MM/DD",$G342&lt;&gt;""),申込書!$P$94,"")</f>
        <v/>
      </c>
      <c r="BH342" s="81" t="str">
        <f>IF(AND(申込書!$C$94&lt;&gt;"▼プルダウンより選択してください",申込書!$C$94&lt;&gt;"",$G342&lt;&gt;""),申込書!$M$94,"")</f>
        <v/>
      </c>
      <c r="BI342" s="81" t="str">
        <f>IF($BG$3&lt;&gt;"コンテンツなし",IF(AND(申込書!$AH$4="GIGAスクールパック",SUM($P342,$R342)&lt;&gt;0),SUM($P342,$R342),IF(AND(申込書!$AH$4="SKY安心GIGAタブレット",SUM($T342,$V342)&lt;&gt;0),SUM($T342,$V342),"")),"")</f>
        <v/>
      </c>
      <c r="BJ342" s="81" t="str">
        <f>IF($BG$3&lt;&gt;"コンテンツなし",IF(AND(申込書!$AH$4="GIGAスクールパック",SUM($Q342,$S342)&lt;&gt;0),SUM($Q342,$S342),IF(AND(申込書!$AH$4="SKY安心GIGAタブレット",SUM($U342,$W342)&lt;&gt;0),SUM($U342,$W342),"")),"")</f>
        <v/>
      </c>
      <c r="BK342" s="157"/>
      <c r="BL342" s="82"/>
      <c r="BM342" s="80" t="str">
        <f>IF(AND(申込書!$C$95&lt;&gt;"▼プルダウンより選択してください",申込書!$C$95&lt;&gt;"",申込書!$P$95&lt;&gt;"YYYY/MM/DD",$G342&lt;&gt;""),申込書!$P$95,"")</f>
        <v/>
      </c>
      <c r="BN342" s="81" t="str">
        <f>IF(AND(申込書!$C$95&lt;&gt;"▼プルダウンより選択してください",申込書!$C$95&lt;&gt;"",$G342&lt;&gt;""),申込書!$M$95,"")</f>
        <v/>
      </c>
      <c r="BO342" s="81" t="str">
        <f>IF($BM$3&lt;&gt;"コンテンツなし",IF(AND(申込書!$AH$4="GIGAスクールパック",SUM($P342,$R342)&lt;&gt;0),SUM($P342,$R342),IF(AND(申込書!$AH$4="SKY安心GIGAタブレット",SUM($T342,$V342)&lt;&gt;0),SUM($T342,$V342),"")),"")</f>
        <v/>
      </c>
      <c r="BP342" s="81" t="str">
        <f>IF($BM$3&lt;&gt;"コンテンツなし",IF(AND(申込書!$AH$4="GIGAスクールパック",SUM($Q342,$S342)&lt;&gt;0),SUM($Q342,$S342),IF(AND(申込書!$AH$4="SKY安心GIGAタブレット",SUM($U342,$W342)&lt;&gt;0),SUM($U342,$W342),"")),"")</f>
        <v/>
      </c>
      <c r="BQ342" s="157"/>
      <c r="BR342" s="82"/>
      <c r="BS342" s="80" t="str">
        <f>IF(AND(申込書!$C$96&lt;&gt;"▼プルダウンより選択してください",申込書!$C$96&lt;&gt;"",申込書!$P$96&lt;&gt;"YYYY/MM/DD",$G342&lt;&gt;""),申込書!$P$96,"")</f>
        <v/>
      </c>
      <c r="BT342" s="81" t="str">
        <f>IF(AND(申込書!$C$96&lt;&gt;"▼プルダウンより選択してください",申込書!$C$96&lt;&gt;"",$G342&lt;&gt;""),申込書!$M$96,"")</f>
        <v/>
      </c>
      <c r="BU342" s="81" t="str">
        <f>IF($BS$3&lt;&gt;"コンテンツなし",IF(AND(申込書!$AH$4="GIGAスクールパック",SUM($P342,$R342)&lt;&gt;0),SUM($P342,$R342),IF(AND(申込書!$AH$4="SKY安心GIGAタブレット",SUM($T342,$V342)&lt;&gt;0),SUM($T342,$V342),"")),"")</f>
        <v/>
      </c>
      <c r="BV342" s="81" t="str">
        <f>IF($BS$3&lt;&gt;"コンテンツなし",IF(AND(申込書!$AH$4="GIGAスクールパック",SUM($Q342,$S342)&lt;&gt;0),SUM($Q342,$S342),IF(AND(申込書!$AH$4="SKY安心GIGAタブレット",SUM($U342,$W342)&lt;&gt;0),SUM($U342,$W342),"")),"")</f>
        <v/>
      </c>
      <c r="BW342" s="157"/>
      <c r="BX342" s="82"/>
      <c r="BY342" s="80" t="str">
        <f>IF(AND(申込書!$C$97&lt;&gt;"▼プルダウンより選択してください",申込書!$C$97&lt;&gt;"",申込書!$P$97&lt;&gt;"YYYY/MM/DD",$G342&lt;&gt;""),申込書!$P$97,"")</f>
        <v/>
      </c>
      <c r="BZ342" s="81" t="str">
        <f>IF(AND(申込書!$C$97&lt;&gt;"▼プルダウンより選択してください",申込書!$C$97&lt;&gt;"",$G342&lt;&gt;""),申込書!$M$97,"")</f>
        <v/>
      </c>
      <c r="CA342" s="81" t="str">
        <f>IF($BY$3&lt;&gt;"コンテンツなし",IF(AND(申込書!$AH$4="GIGAスクールパック",SUM($P342,$R342)&lt;&gt;0),SUM($P342,$R342),IF(AND(申込書!$AH$4="SKY安心GIGAタブレット",SUM($T342,$V342)&lt;&gt;0),SUM($T342,$V342),"")),"")</f>
        <v/>
      </c>
      <c r="CB342" s="81" t="str">
        <f>IF($BY$3&lt;&gt;"コンテンツなし",IF(AND(申込書!$AH$4="GIGAスクールパック",SUM($Q342,$S342)&lt;&gt;0),SUM($Q342,$S342),IF(AND(申込書!$AH$4="SKY安心GIGAタブレット",SUM($U342,$W342)&lt;&gt;0),SUM($U342,$W342),"")),"")</f>
        <v/>
      </c>
      <c r="CC342" s="157"/>
      <c r="CD342" s="82"/>
      <c r="CE342" s="80" t="str">
        <f>IF(AND(申込書!$C$98&lt;&gt;"▼プルダウンより選択してください",申込書!$C$98&lt;&gt;"",申込書!$P$98&lt;&gt;"YYYY/MM/DD",$G342&lt;&gt;""),申込書!$P$98,"")</f>
        <v/>
      </c>
      <c r="CF342" s="81" t="str">
        <f>IF(AND(申込書!$C$98&lt;&gt;"▼プルダウンより選択してください",申込書!$C$98&lt;&gt;"",$G342&lt;&gt;""),申込書!$M$98,"")</f>
        <v/>
      </c>
      <c r="CG342" s="81" t="str">
        <f>IF($CE$3&lt;&gt;"コンテンツなし",IF(AND(申込書!$AH$4="GIGAスクールパック",SUM($P342,$R342)&lt;&gt;0),SUM($P342,$R342),IF(AND(申込書!$AH$4="SKY安心GIGAタブレット",SUM($T342,$V342)&lt;&gt;0),SUM($T342,$V342),"")),"")</f>
        <v/>
      </c>
      <c r="CH342" s="81" t="str">
        <f>IF($CE$3&lt;&gt;"コンテンツなし",IF(AND(申込書!$AH$4="GIGAスクールパック",SUM($Q342,$S342)&lt;&gt;0),SUM($Q342,$S342),IF(AND(申込書!$AH$4="SKY安心GIGAタブレット",SUM($U342,$W342)&lt;&gt;0),SUM($U342,$W342),"")),"")</f>
        <v/>
      </c>
      <c r="CI342" s="157"/>
      <c r="CJ342" s="82"/>
      <c r="CK342" s="80" t="str">
        <f>IF(AND(申込書!$C$99&lt;&gt;"▼プルダウンより選択してください",申込書!$C$99&lt;&gt;"",申込書!$P$99&lt;&gt;"YYYY/MM/DD",$G342&lt;&gt;""),申込書!$P$99,"")</f>
        <v/>
      </c>
      <c r="CL342" s="81" t="str">
        <f>IF(AND(申込書!$C$99&lt;&gt;"▼プルダウンより選択してください",申込書!$C$99&lt;&gt;"",$G342&lt;&gt;""),申込書!$M$99,"")</f>
        <v/>
      </c>
      <c r="CM342" s="81" t="str">
        <f>IF($CK$3&lt;&gt;"コンテンツなし",IF(AND(申込書!$AH$4="GIGAスクールパック",SUM($P342,$R342)&lt;&gt;0),SUM($P342,$R342),IF(AND(申込書!$AH$4="SKY安心GIGAタブレット",SUM($T342,$V342)&lt;&gt;0),SUM($T342,$V342),"")),"")</f>
        <v/>
      </c>
      <c r="CN342" s="81" t="str">
        <f>IF($CK$3&lt;&gt;"コンテンツなし",IF(AND(申込書!$AH$4="GIGAスクールパック",SUM($Q342,$S342)&lt;&gt;0),SUM($Q342,$S342),IF(AND(申込書!$AH$4="SKY安心GIGAタブレット",SUM($U342,$W342)&lt;&gt;0),SUM($U342,$W342),"")),"")</f>
        <v/>
      </c>
      <c r="CO342" s="157"/>
      <c r="CP342" s="82"/>
      <c r="CQ342" s="80" t="str">
        <f>IF(AND(申込書!$C$100&lt;&gt;"▼プルダウンより選択してください",申込書!$C$100&lt;&gt;"",申込書!$P$100&lt;&gt;"YYYY/MM/DD",$G342&lt;&gt;""),申込書!$P$100,"")</f>
        <v/>
      </c>
      <c r="CR342" s="81" t="str">
        <f>IF(AND(申込書!$C$100&lt;&gt;"▼プルダウンより選択してください",申込書!$C$100&lt;&gt;"",$G342&lt;&gt;""),申込書!$M$100,"")</f>
        <v/>
      </c>
      <c r="CS342" s="81" t="str">
        <f>IF($CQ$3&lt;&gt;"コンテンツなし",IF(AND(申込書!$AH$4="GIGAスクールパック",SUM($P342,$R342)&lt;&gt;0),SUM($P342,$R342),IF(AND(申込書!$AH$4="SKY安心GIGAタブレット",SUM($T342,$V342)&lt;&gt;0),SUM($T342,$V342),"")),"")</f>
        <v/>
      </c>
      <c r="CT342" s="81" t="str">
        <f>IF($CQ$3&lt;&gt;"コンテンツなし",IF(AND(申込書!$AH$4="GIGAスクールパック",SUM($Q342,$S342)&lt;&gt;0),SUM($Q342,$S342),IF(AND(申込書!$AH$4="SKY安心GIGAタブレット",SUM($U342,$W342)&lt;&gt;0),SUM($U342,$W342),"")),"")</f>
        <v/>
      </c>
      <c r="CU342" s="81"/>
      <c r="CV342" s="82"/>
      <c r="CW342" s="80" t="str">
        <f>IF(AND(申込書!$C$101&lt;&gt;"▼プルダウンより選択してください",申込書!$C$101&lt;&gt;"",申込書!$P$101&lt;&gt;"YYYY/MM/DD",$G342&lt;&gt;""),申込書!$P$101,"")</f>
        <v/>
      </c>
      <c r="CX342" s="81" t="str">
        <f>IF(AND(申込書!$C$101&lt;&gt;"▼プルダウンより選択してください",申込書!$C$101&lt;&gt;"",$G342&lt;&gt;""),申込書!$M$101,"")</f>
        <v/>
      </c>
      <c r="CY342" s="81" t="str">
        <f>IF($CW$3&lt;&gt;"コンテンツなし",IF(AND(申込書!$AH$4="GIGAスクールパック",SUM($P342,$R342)&lt;&gt;0),SUM($P342,$R342),IF(AND(申込書!$AH$4="SKY安心GIGAタブレット",SUM($T342,$V342)&lt;&gt;0),SUM($T342,$V342),"")),"")</f>
        <v/>
      </c>
      <c r="CZ342" s="81" t="str">
        <f>IF($CW$3&lt;&gt;"コンテンツなし",IF(AND(申込書!$AH$4="GIGAスクールパック",SUM($Q342,$S342)&lt;&gt;0),SUM($Q342,$S342),IF(AND(申込書!$AH$4="SKY安心GIGAタブレット",SUM($U342,$W342)&lt;&gt;0),SUM($U342,$W342),"")),"")</f>
        <v/>
      </c>
      <c r="DA342" s="81"/>
      <c r="DB342" s="82"/>
      <c r="DC342" s="80" t="str">
        <f>IF(AND(申込書!$C$102&lt;&gt;"▼プルダウンより選択してください",申込書!$C$102&lt;&gt;"",申込書!$P$102&lt;&gt;"YYYY/MM/DD",$G342&lt;&gt;""),申込書!$P$102,"")</f>
        <v/>
      </c>
      <c r="DD342" s="81" t="str">
        <f>IF(AND(申込書!$C$102&lt;&gt;"▼プルダウンより選択してください",申込書!$C$102&lt;&gt;"",$G342&lt;&gt;""),申込書!$M$102,"")</f>
        <v/>
      </c>
      <c r="DE342" s="81" t="str">
        <f>IF($DC$3&lt;&gt;"コンテンツなし",IF(AND(申込書!$AH$4="GIGAスクールパック",SUM($P342,$R342)&lt;&gt;0),SUM($P342,$R342),IF(AND(申込書!$AH$4="SKY安心GIGAタブレット",SUM($T342,$V342)&lt;&gt;0),SUM($T342,$V342),"")),"")</f>
        <v/>
      </c>
      <c r="DF342" s="81" t="str">
        <f>IF($DC$3&lt;&gt;"コンテンツなし",IF(AND(申込書!$AH$4="GIGAスクールパック",SUM($Q342,$S342)&lt;&gt;0),SUM($Q342,$S342),IF(AND(申込書!$AH$4="SKY安心GIGAタブレット",SUM($U342,$W342)&lt;&gt;0),SUM($U342,$W342),"")),"")</f>
        <v/>
      </c>
      <c r="DG342" s="81"/>
      <c r="DH342" s="82"/>
      <c r="DI342" s="80" t="str">
        <f>IF(AND(申込書!$C$103&lt;&gt;"▼プルダウンより選択してください",申込書!$C$103&lt;&gt;"",申込書!$P$103&lt;&gt;"YYYY/MM/DD",$G342&lt;&gt;""),申込書!$P$103,"")</f>
        <v/>
      </c>
      <c r="DJ342" s="81" t="str">
        <f>IF(AND(申込書!$C$103&lt;&gt;"▼プルダウンより選択してください",申込書!$C$103&lt;&gt;"",$G342&lt;&gt;""),申込書!$M$103,"")</f>
        <v/>
      </c>
      <c r="DK342" s="81" t="str">
        <f>IF($DI$3&lt;&gt;"コンテンツなし",IF(AND(申込書!$AH$4="GIGAスクールパック",SUM($P342,$R342)&lt;&gt;0),SUM($P342,$R342),IF(AND(申込書!$AH$4="SKY安心GIGAタブレット",SUM($T342,$V342)&lt;&gt;0),SUM($T342,$V342),"")),"")</f>
        <v/>
      </c>
      <c r="DL342" s="81" t="str">
        <f>IF($DI$3&lt;&gt;"コンテンツなし",IF(AND(申込書!$AH$4="GIGAスクールパック",SUM($Q342,$S342)&lt;&gt;0),SUM($Q342,$S342),IF(AND(申込書!$AH$4="SKY安心GIGAタブレット",SUM($U342,$W342)&lt;&gt;0),SUM($U342,$W342),"")),"")</f>
        <v/>
      </c>
      <c r="DM342" s="81"/>
      <c r="DN342" s="82"/>
      <c r="DO342" s="80" t="str">
        <f>IF(AND(申込書!$C$104&lt;&gt;"▼プルダウンより選択してください",申込書!$C$104&lt;&gt;"",申込書!$P$104&lt;&gt;"YYYY/MM/DD",$G342&lt;&gt;""),申込書!$P$104,"")</f>
        <v/>
      </c>
      <c r="DP342" s="81" t="str">
        <f>IF(AND(申込書!$C$104&lt;&gt;"▼プルダウンより選択してください",申込書!$C$104&lt;&gt;"",$G342&lt;&gt;""),申込書!$M$104,"")</f>
        <v/>
      </c>
      <c r="DQ342" s="81" t="str">
        <f>IF($DO$3&lt;&gt;"コンテンツなし",IF(AND(申込書!$AH$4="GIGAスクールパック",SUM($P342,$R342)&lt;&gt;0),SUM($P342,$R342),IF(AND(申込書!$AH$4="SKY安心GIGAタブレット",SUM($T342,$V342)&lt;&gt;0),SUM($T342,$V342),"")),"")</f>
        <v/>
      </c>
      <c r="DR342" s="81" t="str">
        <f>IF($DO$3&lt;&gt;"コンテンツなし",IF(AND(申込書!$AH$4="GIGAスクールパック",SUM($Q342,$S342)&lt;&gt;0),SUM($Q342,$S342),IF(AND(申込書!$AH$4="SKY安心GIGAタブレット",SUM($U342,$W342)&lt;&gt;0),SUM($U342,$W342),"")),"")</f>
        <v/>
      </c>
      <c r="DS342" s="81"/>
      <c r="DT342" s="82"/>
      <c r="DU342" s="80" t="str">
        <f>IF(AND(申込書!$C$105&lt;&gt;"▼プルダウンより選択してください",申込書!$C$105&lt;&gt;"",申込書!$P$105&lt;&gt;"YYYY/MM/DD",$G342&lt;&gt;""),申込書!$P$105,"")</f>
        <v/>
      </c>
      <c r="DV342" s="81" t="str">
        <f>IF(AND(申込書!$C$105&lt;&gt;"▼プルダウンより選択してください",申込書!$C$105&lt;&gt;"",$G342&lt;&gt;""),申込書!$M$105,"")</f>
        <v/>
      </c>
      <c r="DW342" s="81" t="str">
        <f>IF($DU$3&lt;&gt;"コンテンツなし",IF(AND(申込書!$AH$4="GIGAスクールパック",SUM($P342,$R342)&lt;&gt;0),SUM($P342,$R342),IF(AND(申込書!$AH$4="SKY安心GIGAタブレット",SUM($T342,$V342)&lt;&gt;0),SUM($T342,$V342),"")),"")</f>
        <v/>
      </c>
      <c r="DX342" s="81" t="str">
        <f>IF($DU$3&lt;&gt;"コンテンツなし",IF(AND(申込書!$AH$4="GIGAスクールパック",SUM($Q342,$S342)&lt;&gt;0),SUM($Q342,$S342),IF(AND(申込書!$AH$4="SKY安心GIGAタブレット",SUM($U342,$W342)&lt;&gt;0),SUM($U342,$W342),"")),"")</f>
        <v/>
      </c>
      <c r="DY342" s="157"/>
      <c r="DZ342" s="82"/>
      <c r="EA342" s="80" t="str">
        <f>IF(AND(申込書!$C$106&lt;&gt;"▼プルダウンより選択してください",申込書!$C$106&lt;&gt;"",申込書!$P$106&lt;&gt;"YYYY/MM/DD",$G342&lt;&gt;""),申込書!$P$106,"")</f>
        <v/>
      </c>
      <c r="EB342" s="81" t="str">
        <f>IF(AND(申込書!$C$106&lt;&gt;"▼プルダウンより選択してください",申込書!$C$106&lt;&gt;"",$G342&lt;&gt;""),申込書!$M$106,"")</f>
        <v/>
      </c>
      <c r="EC342" s="81" t="str">
        <f>IF($EA$3&lt;&gt;"コンテンツなし",IF(AND(申込書!$AH$4="GIGAスクールパック",SUM($P342,$R342)&lt;&gt;0),SUM($P342,$R342),IF(AND(申込書!$AH$4="SKY安心GIGAタブレット",SUM($T342,$V342)&lt;&gt;0),SUM($T342,$V342),"")),"")</f>
        <v/>
      </c>
      <c r="ED342" s="81" t="str">
        <f>IF($EA$3&lt;&gt;"コンテンツなし",IF(AND(申込書!$AH$4="GIGAスクールパック",SUM($Q342,$S342)&lt;&gt;0),SUM($Q342,$S342),IF(AND(申込書!$AH$4="SKY安心GIGAタブレット",SUM($U342,$W342)&lt;&gt;0),SUM($U342,$W342),"")),"")</f>
        <v/>
      </c>
      <c r="EE342" s="157"/>
      <c r="EF342" s="82"/>
      <c r="EG342" s="80" t="str">
        <f>IF(AND(申込書!$C$107&lt;&gt;"▼プルダウンより選択してください",申込書!$C$107&lt;&gt;"",申込書!$P$107&lt;&gt;"YYYY/MM/DD",$G342&lt;&gt;""),申込書!$P$107,"")</f>
        <v/>
      </c>
      <c r="EH342" s="81" t="str">
        <f>IF(AND(申込書!$C$107&lt;&gt;"▼プルダウンより選択してください",申込書!$C$107&lt;&gt;"",$G342&lt;&gt;""),申込書!$M$107,"")</f>
        <v/>
      </c>
      <c r="EI342" s="81" t="str">
        <f>IF($EG$3&lt;&gt;"コンテンツなし",IF(AND(申込書!$AH$4="GIGAスクールパック",SUM($P342,$R342)&lt;&gt;0),SUM($P342,$R342),IF(AND(申込書!$AH$4="SKY安心GIGAタブレット",SUM($T342,$V342)&lt;&gt;0),SUM($T342,$V342),"")),"")</f>
        <v/>
      </c>
      <c r="EJ342" s="81" t="str">
        <f>IF($EG$3&lt;&gt;"コンテンツなし",IF(AND(申込書!$AH$4="GIGAスクールパック",SUM($Q342,$S342)&lt;&gt;0),SUM($Q342,$S342),IF(AND(申込書!$AH$4="SKY安心GIGAタブレット",SUM($U342,$W342)&lt;&gt;0),SUM($U342,$W342),"")),"")</f>
        <v/>
      </c>
      <c r="EK342" s="157"/>
      <c r="EL342" s="82"/>
      <c r="EM342" s="80" t="str">
        <f>IF(AND(申込書!$C$108&lt;&gt;"▼プルダウンより選択してください",申込書!$C$108&lt;&gt;"",申込書!$P$108&lt;&gt;"YYYY/MM/DD",$G342&lt;&gt;""),申込書!$P$108,"")</f>
        <v/>
      </c>
      <c r="EN342" s="81" t="str">
        <f>IF(AND(申込書!$C$108&lt;&gt;"▼プルダウンより選択してください",申込書!$C$108&lt;&gt;"",$G342&lt;&gt;""),申込書!$M$108,"")</f>
        <v/>
      </c>
      <c r="EO342" s="81" t="str">
        <f>IF($EM$3&lt;&gt;"コンテンツなし",IF(AND(申込書!$AH$4="GIGAスクールパック",SUM($P342,$R342)&lt;&gt;0),SUM($P342,$R342),IF(AND(申込書!$AH$4="SKY安心GIGAタブレット",SUM($T342,$V342)&lt;&gt;0),SUM($T342,$V342),"")),"")</f>
        <v/>
      </c>
      <c r="EP342" s="81" t="str">
        <f>IF($EM$3&lt;&gt;"コンテンツなし",IF(AND(申込書!$AH$4="GIGAスクールパック",SUM($Q342,$S342)&lt;&gt;0),SUM($Q342,$S342),IF(AND(申込書!$AH$4="SKY安心GIGAタブレット",SUM($U342,$W342)&lt;&gt;0),SUM($U342,$W342),"")),"")</f>
        <v/>
      </c>
      <c r="EQ342" s="157"/>
      <c r="ER342" s="82"/>
      <c r="ES342" s="80" t="str">
        <f>IF(AND(申込書!$C$109&lt;&gt;"▼プルダウンより選択してください",申込書!$C$109&lt;&gt;"",申込書!$P$109&lt;&gt;"YYYY/MM/DD",$G342&lt;&gt;""),申込書!$P$109,"")</f>
        <v/>
      </c>
      <c r="ET342" s="81" t="str">
        <f>IF(AND(申込書!$C$109&lt;&gt;"▼プルダウンより選択してください",申込書!$C$109&lt;&gt;"",$G342&lt;&gt;""),申込書!$M$109,"")</f>
        <v/>
      </c>
      <c r="EU342" s="81" t="str">
        <f>IF($ES$3&lt;&gt;"コンテンツなし",IF(AND(申込書!$AH$4="GIGAスクールパック",SUM($P342,$R342)&lt;&gt;0),SUM($P342,$R342),IF(AND(申込書!$AH$4="SKY安心GIGAタブレット",SUM($T342,$V342)&lt;&gt;0),SUM($T342,$V342),"")),"")</f>
        <v/>
      </c>
      <c r="EV342" s="81" t="str">
        <f>IF($ES$3&lt;&gt;"コンテンツなし",IF(AND(申込書!$AH$4="GIGAスクールパック",SUM($Q342,$S342)&lt;&gt;0),SUM($Q342,$S342),IF(AND(申込書!$AH$4="SKY安心GIGAタブレット",SUM($U342,$W342)&lt;&gt;0),SUM($U342,$W342),"")),"")</f>
        <v/>
      </c>
      <c r="EW342" s="157"/>
      <c r="EX342" s="82"/>
      <c r="EY342" s="80" t="str">
        <f>IF(AND(申込書!$C$110&lt;&gt;"▼プルダウンより選択してください",申込書!$C$110&lt;&gt;"",申込書!$P$110&lt;&gt;"YYYY/MM/DD",$G342&lt;&gt;""),申込書!$P$110,"")</f>
        <v/>
      </c>
      <c r="EZ342" s="81" t="str">
        <f>IF(AND(申込書!$C$110&lt;&gt;"▼プルダウンより選択してください",申込書!$C$110&lt;&gt;"",$G342&lt;&gt;""),申込書!$M$110,"")</f>
        <v/>
      </c>
      <c r="FA342" s="81" t="str">
        <f>IF($EY$3&lt;&gt;"コンテンツなし",IF(AND(申込書!$AH$4="GIGAスクールパック",SUM($P342,$R342)&lt;&gt;0),SUM($P342,$R342),IF(AND(申込書!$AH$4="SKY安心GIGAタブレット",SUM($T342,$V342)&lt;&gt;0),SUM($T342,$V342),"")),"")</f>
        <v/>
      </c>
      <c r="FB342" s="81" t="str">
        <f>IF($EY$3&lt;&gt;"コンテンツなし",IF(AND(申込書!$AH$4="GIGAスクールパック",SUM($Q342,$S342)&lt;&gt;0),SUM($Q342,$S342),IF(AND(申込書!$AH$4="SKY安心GIGAタブレット",SUM($U342,$W342)&lt;&gt;0),SUM($U342,$W342),"")),"")</f>
        <v/>
      </c>
      <c r="FC342" s="157"/>
      <c r="FD342" s="82"/>
      <c r="FE342" s="80" t="str">
        <f>IF(AND(申込書!$C$111&lt;&gt;"▼プルダウンより選択してください",申込書!$C$111&lt;&gt;"",申込書!$P$111&lt;&gt;"YYYY/MM/DD",$G342&lt;&gt;""),申込書!$P$111,"")</f>
        <v/>
      </c>
      <c r="FF342" s="81" t="str">
        <f>IF(AND(申込書!$C$111&lt;&gt;"▼プルダウンより選択してください",申込書!$C$111&lt;&gt;"",$G342&lt;&gt;""),申込書!$M$111,"")</f>
        <v/>
      </c>
      <c r="FG342" s="81" t="str">
        <f>IF($FE$3&lt;&gt;"コンテンツなし",IF(AND(申込書!$AH$4="GIGAスクールパック",SUM($P342,$R342)&lt;&gt;0),SUM($P342,$R342),IF(AND(申込書!$AH$4="SKY安心GIGAタブレット",SUM($T342,$V342)&lt;&gt;0),SUM($T342,$V342),"")),"")</f>
        <v/>
      </c>
      <c r="FH342" s="81" t="str">
        <f>IF($FE$3&lt;&gt;"コンテンツなし",IF(AND(申込書!$AH$4="GIGAスクールパック",SUM($Q342,$S342)&lt;&gt;0),SUM($Q342,$S342),IF(AND(申込書!$AH$4="SKY安心GIGAタブレット",SUM($U342,$W342)&lt;&gt;0),SUM($U342,$W342),"")),"")</f>
        <v/>
      </c>
      <c r="FI342" s="157"/>
      <c r="FJ342" s="82"/>
      <c r="FK342" s="80" t="str">
        <f>IF(AND(申込書!$C$112&lt;&gt;"▼プルダウンより選択してください",申込書!$C$112&lt;&gt;"",申込書!$P$112&lt;&gt;"YYYY/MM/DD",$G342&lt;&gt;""),申込書!$P$112,"")</f>
        <v/>
      </c>
      <c r="FL342" s="81" t="str">
        <f>IF(AND(申込書!$C$112&lt;&gt;"▼プルダウンより選択してください",申込書!$C$112&lt;&gt;"",$G342&lt;&gt;""),申込書!$M$112,"")</f>
        <v/>
      </c>
      <c r="FM342" s="81" t="str">
        <f>IF($FK$3&lt;&gt;"コンテンツなし",IF(AND(申込書!$AH$4="GIGAスクールパック",SUM($P342,$R342)&lt;&gt;0),SUM($P342,$R342),IF(AND(申込書!$AH$4="SKY安心GIGAタブレット",SUM($T342,$V342)&lt;&gt;0),SUM($T342,$V342),"")),"")</f>
        <v/>
      </c>
      <c r="FN342" s="81" t="str">
        <f>IF($FK$3&lt;&gt;"コンテンツなし",IF(AND(申込書!$AH$4="GIGAスクールパック",SUM($Q342,$S342)&lt;&gt;0),SUM($Q342,$S342),IF(AND(申込書!$AH$4="SKY安心GIGAタブレット",SUM($U342,$W342)&lt;&gt;0),SUM($U342,$W342),"")),"")</f>
        <v/>
      </c>
      <c r="FO342" s="157"/>
      <c r="FP342" s="82"/>
      <c r="FQ342" s="80" t="str">
        <f>IF(AND(申込書!$C$113&lt;&gt;"▼プルダウンより選択してください",申込書!$C$113&lt;&gt;"",申込書!$P$113&lt;&gt;"YYYY/MM/DD",$G342&lt;&gt;""),申込書!$P$113,"")</f>
        <v/>
      </c>
      <c r="FR342" s="81" t="str">
        <f>IF(AND(申込書!$C$113&lt;&gt;"▼プルダウンより選択してください",申込書!$C$113&lt;&gt;"",$G342&lt;&gt;""),申込書!$M$113,"")</f>
        <v/>
      </c>
      <c r="FS342" s="81" t="str">
        <f>IF($FQ$3&lt;&gt;"コンテンツなし",IF(AND(申込書!$AH$4="GIGAスクールパック",SUM($P342,$R342)&lt;&gt;0),SUM($P342,$R342),IF(AND(申込書!$AH$4="SKY安心GIGAタブレット",SUM($T342,$V342)&lt;&gt;0),SUM($T342,$V342),"")),"")</f>
        <v/>
      </c>
      <c r="FT342" s="81" t="str">
        <f>IF($FQ$3&lt;&gt;"コンテンツなし",IF(AND(申込書!$AH$4="GIGAスクールパック",SUM($Q342,$S342)&lt;&gt;0),SUM($Q342,$S342),IF(AND(申込書!$AH$4="SKY安心GIGAタブレット",SUM($U342,$W342)&lt;&gt;0),SUM($U342,$W342),"")),"")</f>
        <v/>
      </c>
      <c r="FU342" s="157"/>
      <c r="FV342" s="82"/>
      <c r="FW342" s="80" t="str">
        <f>IF(AND(申込書!$C$114&lt;&gt;"▼プルダウンより選択してください",申込書!$C$114&lt;&gt;"",申込書!$P$114&lt;&gt;"YYYY/MM/DD",$G342&lt;&gt;""),申込書!$P$114,"")</f>
        <v/>
      </c>
      <c r="FX342" s="81" t="str">
        <f>IF(AND(申込書!$C$114&lt;&gt;"▼プルダウンより選択してください",申込書!$C$114&lt;&gt;"",$G342&lt;&gt;""),申込書!$M$114,"")</f>
        <v/>
      </c>
      <c r="FY342" s="81" t="str">
        <f>IF($FW$3&lt;&gt;"コンテンツなし",IF(AND(申込書!$AH$4="GIGAスクールパック",SUM($P342,$R342)&lt;&gt;0),SUM($P342,$R342),IF(AND(申込書!$AH$4="SKY安心GIGAタブレット",SUM($T342,$V342)&lt;&gt;0),SUM($T342,$V342),"")),"")</f>
        <v/>
      </c>
      <c r="FZ342" s="81" t="str">
        <f>IF($FW$3&lt;&gt;"コンテンツなし",IF(AND(申込書!$AH$4="GIGAスクールパック",SUM($Q342,$S342)&lt;&gt;0),SUM($Q342,$S342),IF(AND(申込書!$AH$4="SKY安心GIGAタブレット",SUM($U342,$W342)&lt;&gt;0),SUM($U342,$W342),"")),"")</f>
        <v/>
      </c>
      <c r="GA342" s="157"/>
      <c r="GB342" s="82"/>
      <c r="GC342" s="80" t="str">
        <f>IF(AND(申込書!$C$115&lt;&gt;"▼プルダウンより選択してください",申込書!$C$115&lt;&gt;"",申込書!$P$115&lt;&gt;"YYYY/MM/DD",$G342&lt;&gt;""),申込書!$P$115,"")</f>
        <v/>
      </c>
      <c r="GD342" s="81" t="str">
        <f>IF(AND(申込書!$C$115&lt;&gt;"▼プルダウンより選択してください",申込書!$C$115&lt;&gt;"",$G342&lt;&gt;""),申込書!$M$115,"")</f>
        <v/>
      </c>
      <c r="GE342" s="81" t="str">
        <f>IF($GC$3&lt;&gt;"コンテンツなし",IF(AND(申込書!$AH$4="GIGAスクールパック",SUM($P342,$R342)&lt;&gt;0),SUM($P342,$R342),IF(AND(申込書!$AH$4="SKY安心GIGAタブレット",SUM($T342,$V342)&lt;&gt;0),SUM($T342,$V342),"")),"")</f>
        <v/>
      </c>
      <c r="GF342" s="81" t="str">
        <f>IF($GC$3&lt;&gt;"コンテンツなし",IF(AND(申込書!$AH$4="GIGAスクールパック",SUM($Q342,$S342)&lt;&gt;0),SUM($Q342,$S342),IF(AND(申込書!$AH$4="SKY安心GIGAタブレット",SUM($U342,$W342)&lt;&gt;0),SUM($U342,$W342),"")),"")</f>
        <v/>
      </c>
      <c r="GG342" s="157"/>
      <c r="GH342" s="82"/>
      <c r="GI342" s="80" t="str">
        <f>IF(AND(申込書!$C$116&lt;&gt;"▼プルダウンより選択してください",申込書!$C$116&lt;&gt;"",申込書!$P$116&lt;&gt;"YYYY/MM/DD",$G342&lt;&gt;""),申込書!$P$116,"")</f>
        <v/>
      </c>
      <c r="GJ342" s="81" t="str">
        <f>IF(AND(申込書!$C$116&lt;&gt;"▼プルダウンより選択してください",申込書!$C$116&lt;&gt;"",$G342&lt;&gt;""),申込書!$M$116,"")</f>
        <v/>
      </c>
      <c r="GK342" s="81" t="str">
        <f>IF($GI$3&lt;&gt;"コンテンツなし",IF(AND(申込書!$AH$4="GIGAスクールパック",SUM($P342,$R342)&lt;&gt;0),SUM($P342,$R342),IF(AND(申込書!$AH$4="SKY安心GIGAタブレット",SUM($T342,$V342)&lt;&gt;0),SUM($T342,$V342),"")),"")</f>
        <v/>
      </c>
      <c r="GL342" s="81" t="str">
        <f>IF($GI$3&lt;&gt;"コンテンツなし",IF(AND(申込書!$AH$4="GIGAスクールパック",SUM($Q342,$S342)&lt;&gt;0),SUM($Q342,$S342),IF(AND(申込書!$AH$4="SKY安心GIGAタブレット",SUM($U342,$W342)&lt;&gt;0),SUM($U342,$W342),"")),"")</f>
        <v/>
      </c>
      <c r="GM342" s="157"/>
      <c r="GN342" s="82"/>
      <c r="GO342" s="80" t="str">
        <f>IF(AND(申込書!$C$117&lt;&gt;"▼プルダウンより選択してください",申込書!$C$117&lt;&gt;"",申込書!$P$117&lt;&gt;"YYYY/MM/DD",$G342&lt;&gt;""),申込書!$P$117,"")</f>
        <v/>
      </c>
      <c r="GP342" s="81" t="str">
        <f>IF(AND(申込書!$C$117&lt;&gt;"▼プルダウンより選択してください",申込書!$C$117&lt;&gt;"",$G342&lt;&gt;""),申込書!$M$117,"")</f>
        <v/>
      </c>
      <c r="GQ342" s="81" t="str">
        <f>IF($GO$3&lt;&gt;"コンテンツなし",IF(AND(申込書!$AH$4="GIGAスクールパック",SUM($P342,$R342)&lt;&gt;0),SUM($P342,$R342),IF(AND(申込書!$AH$4="SKY安心GIGAタブレット",SUM($T342,$V342)&lt;&gt;0),SUM($T342,$V342),"")),"")</f>
        <v/>
      </c>
      <c r="GR342" s="81" t="str">
        <f>IF($GO$3&lt;&gt;"コンテンツなし",IF(AND(申込書!$AH$4="GIGAスクールパック",SUM($Q342,$S342)&lt;&gt;0),SUM($Q342,$S342),IF(AND(申込書!$AH$4="SKY安心GIGAタブレット",SUM($U342,$W342)&lt;&gt;0),SUM($U342,$W342),"")),"")</f>
        <v/>
      </c>
      <c r="GS342" s="157"/>
      <c r="GT342" s="82"/>
      <c r="GU342" s="80" t="str">
        <f>IF(AND(申込書!$C$118&lt;&gt;"▼プルダウンより選択してください",申込書!$C$118&lt;&gt;"",申込書!$P$118&lt;&gt;"YYYY/MM/DD",$G342&lt;&gt;""),申込書!$P$118,"")</f>
        <v/>
      </c>
      <c r="GV342" s="81" t="str">
        <f>IF(AND(申込書!$C$118&lt;&gt;"▼プルダウンより選択してください",申込書!$C$118&lt;&gt;"",$G342&lt;&gt;""),申込書!$M$118,"")</f>
        <v/>
      </c>
      <c r="GW342" s="81" t="str">
        <f>IF($GU$3&lt;&gt;"コンテンツなし",IF(AND(申込書!$AH$4="GIGAスクールパック",SUM($P342,$R342)&lt;&gt;0),SUM($P342,$R342),IF(AND(申込書!$AH$4="SKY安心GIGAタブレット",SUM($T342,$V342)&lt;&gt;0),SUM($T342,$V342),"")),"")</f>
        <v/>
      </c>
      <c r="GX342" s="81" t="str">
        <f>IF($GU$3&lt;&gt;"コンテンツなし",IF(AND(申込書!$AH$4="GIGAスクールパック",SUM($Q342,$S342)&lt;&gt;0),SUM($Q342,$S342),IF(AND(申込書!$AH$4="SKY安心GIGAタブレット",SUM($U342,$W342)&lt;&gt;0),SUM($U342,$W342),"")),"")</f>
        <v/>
      </c>
      <c r="GY342" s="157"/>
      <c r="GZ342" s="82"/>
      <c r="HA342" s="80" t="str">
        <f>IF(AND(申込書!$C$119&lt;&gt;"▼プルダウンより選択してください",申込書!$C$119&lt;&gt;"",申込書!$P$119&lt;&gt;"YYYY/MM/DD",$G342&lt;&gt;""),申込書!$P$119,"")</f>
        <v/>
      </c>
      <c r="HB342" s="81" t="str">
        <f>IF(AND(申込書!$C$119&lt;&gt;"▼プルダウンより選択してください",申込書!$C$119&lt;&gt;"",$G342&lt;&gt;""),申込書!$M$119,"")</f>
        <v/>
      </c>
      <c r="HC342" s="81" t="str">
        <f>IF($HA$3&lt;&gt;"コンテンツなし",IF(AND(申込書!$AH$4="GIGAスクールパック",SUM($P342,$R342)&lt;&gt;0),SUM($P342,$R342),IF(AND(申込書!$AH$4="SKY安心GIGAタブレット",SUM($T342,$V342)&lt;&gt;0),SUM($T342,$V342),"")),"")</f>
        <v/>
      </c>
      <c r="HD342" s="81" t="str">
        <f>IF($HA$3&lt;&gt;"コンテンツなし",IF(AND(申込書!$AH$4="GIGAスクールパック",SUM($Q342,$S342)&lt;&gt;0),SUM($Q342,$S342),IF(AND(申込書!$AH$4="SKY安心GIGAタブレット",SUM($U342,$W342)&lt;&gt;0),SUM($U342,$W342),"")),"")</f>
        <v/>
      </c>
      <c r="HE342" s="157"/>
      <c r="HF342" s="82"/>
      <c r="HG342" s="83"/>
    </row>
    <row r="343" spans="2:215" ht="26.85" customHeight="1">
      <c r="B343" s="62">
        <f t="shared" si="4"/>
        <v>338</v>
      </c>
      <c r="C343" s="63"/>
      <c r="D343" s="64"/>
      <c r="E343" s="207"/>
      <c r="F343" s="65"/>
      <c r="G343" s="66"/>
      <c r="H343" s="67"/>
      <c r="I343" s="68"/>
      <c r="J343" s="69"/>
      <c r="K343" s="70"/>
      <c r="L343" s="71"/>
      <c r="M343" s="72"/>
      <c r="N343" s="73"/>
      <c r="O343" s="74"/>
      <c r="P343" s="179"/>
      <c r="Q343" s="180"/>
      <c r="R343" s="180"/>
      <c r="S343" s="181"/>
      <c r="T343" s="179"/>
      <c r="U343" s="180"/>
      <c r="V343" s="182"/>
      <c r="W343" s="181"/>
      <c r="X343" s="75"/>
      <c r="Y343" s="76"/>
      <c r="Z343" s="77"/>
      <c r="AA343" s="78"/>
      <c r="AB343" s="79"/>
      <c r="AC343" s="79"/>
      <c r="AD343" s="79"/>
      <c r="AE343" s="77"/>
      <c r="AF343" s="139"/>
      <c r="AG343" s="139"/>
      <c r="AH343" s="139"/>
      <c r="AI343" s="80" t="str">
        <f>IF(AND(申込書!$C$90&lt;&gt;"▼プルダウンより選択してください",申込書!$C$90&lt;&gt;"",申込書!$P$90&lt;&gt;"YYYY/MM/DD",$G343&lt;&gt;""),申込書!$P$90,"")</f>
        <v/>
      </c>
      <c r="AJ343" s="81" t="str">
        <f>IF(AND(申込書!$C$90&lt;&gt;"▼プルダウンより選択してください",申込書!$C$90&lt;&gt;"",$G343&lt;&gt;""),申込書!$M$90,"")</f>
        <v/>
      </c>
      <c r="AK343" s="81" t="str">
        <f>IF($AI$3&lt;&gt;"コンテンツなし",IF(AND(申込書!$AH$4="GIGAスクールパック",SUM($P343,$R343)&lt;&gt;0),SUM($P343,$R343),IF(AND(申込書!$AH$4="SKY安心GIGAタブレット",SUM($T343,$V343)&lt;&gt;0),SUM($T343,$V343),"")),"")</f>
        <v/>
      </c>
      <c r="AL343" s="81" t="str">
        <f>IF($AI$3&lt;&gt;"コンテンツなし",IF(AND(申込書!$AH$4="GIGAスクールパック",SUM($Q343,$S343)&lt;&gt;0),SUM($Q343,$S343),IF(AND(申込書!$AH$4="SKY安心GIGAタブレット",SUM($U343,$W343)&lt;&gt;0),SUM($U343,$W343),"")),"")</f>
        <v/>
      </c>
      <c r="AM343" s="157"/>
      <c r="AN343" s="82"/>
      <c r="AO343" s="80" t="str">
        <f>IF(AND(申込書!$C$91&lt;&gt;"▼プルダウンより選択してください",申込書!$C$91&lt;&gt;"",申込書!$P$91&lt;&gt;"YYYY/MM/DD",$G343&lt;&gt;""),申込書!$P$91,"")</f>
        <v/>
      </c>
      <c r="AP343" s="81" t="str">
        <f>IF(AND(申込書!$C$91&lt;&gt;"▼プルダウンより選択してください",申込書!$C$91&lt;&gt;"",$G343&lt;&gt;""),申込書!$M$91,"")</f>
        <v/>
      </c>
      <c r="AQ343" s="81" t="str">
        <f>IF($AO$3&lt;&gt;"コンテンツなし",IF(AND(申込書!$AH$4="GIGAスクールパック",SUM($P343,$R343)&lt;&gt;0),SUM($P343,$R343),IF(AND(申込書!$AH$4="SKY安心GIGAタブレット",SUM($T343,$V343)&lt;&gt;0),SUM($T343,$V343),"")),"")</f>
        <v/>
      </c>
      <c r="AR343" s="81" t="str">
        <f>IF($AO$3&lt;&gt;"コンテンツなし",IF(AND(申込書!$AH$4="GIGAスクールパック",SUM($Q343,$S343)&lt;&gt;0),SUM($Q343,$S343),IF(AND(申込書!$AH$4="SKY安心GIGAタブレット",SUM($U343,$W343)&lt;&gt;0),SUM($U343,$W343),"")),"")</f>
        <v/>
      </c>
      <c r="AS343" s="157"/>
      <c r="AT343" s="82"/>
      <c r="AU343" s="80" t="str">
        <f>IF(AND(申込書!$C$92&lt;&gt;"▼プルダウンより選択してください",申込書!$C$92&lt;&gt;"",申込書!$P$92&lt;&gt;"YYYY/MM/DD",$G343&lt;&gt;""),申込書!$P$92,"")</f>
        <v/>
      </c>
      <c r="AV343" s="81" t="str">
        <f>IF(AND(申込書!$C$92&lt;&gt;"▼プルダウンより選択してください",申込書!$C$92&lt;&gt;"",$G343&lt;&gt;""),申込書!$M$92,"")</f>
        <v/>
      </c>
      <c r="AW343" s="81" t="str">
        <f>IF($AU$3&lt;&gt;"コンテンツなし",IF(AND(申込書!$AH$4="GIGAスクールパック",SUM($P343,$R343)&lt;&gt;0),SUM($P343,$R343),IF(AND(申込書!$AH$4="SKY安心GIGAタブレット",SUM($T343,$V343)&lt;&gt;0),SUM($T343,$V343),"")),"")</f>
        <v/>
      </c>
      <c r="AX343" s="81" t="str">
        <f>IF($AU$3&lt;&gt;"コンテンツなし",IF(AND(申込書!$AH$4="GIGAスクールパック",SUM($Q343,$S343)&lt;&gt;0),SUM($Q343,$S343),IF(AND(申込書!$AH$4="SKY安心GIGAタブレット",SUM($U343,$W343)&lt;&gt;0),SUM($U343,$W343),"")),"")</f>
        <v/>
      </c>
      <c r="AY343" s="157"/>
      <c r="AZ343" s="82"/>
      <c r="BA343" s="80" t="str">
        <f>IF(AND(申込書!$C$93&lt;&gt;"▼プルダウンより選択してください",申込書!$C$93&lt;&gt;"",申込書!$P$93&lt;&gt;"YYYY/MM/DD",$G343&lt;&gt;""),申込書!$P$93,"")</f>
        <v/>
      </c>
      <c r="BB343" s="81" t="str">
        <f>IF(AND(申込書!$C$93&lt;&gt;"▼プルダウンより選択してください",申込書!$C$93&lt;&gt;"",申込書!$M$93&gt;=1,$G343&lt;&gt;""),申込書!$M$93,"")</f>
        <v/>
      </c>
      <c r="BC343" s="81" t="str">
        <f>IF($BA$3&lt;&gt;"コンテンツなし",IF(AND(申込書!$AH$4="GIGAスクールパック",SUM($P343,$R343)&lt;&gt;0),SUM($P343,$R343),IF(AND(申込書!$AH$4="SKY安心GIGAタブレット",SUM($T343,$V343)&lt;&gt;0),SUM($T343,$V343),"")),"")</f>
        <v/>
      </c>
      <c r="BD343" s="81" t="str">
        <f>IF($BA$3&lt;&gt;"コンテンツなし",IF(AND(申込書!$AH$4="GIGAスクールパック",SUM($Q343,$S343)&lt;&gt;0),SUM($Q343,$S343),IF(AND(申込書!$AH$4="SKY安心GIGAタブレット",SUM($U343,$W343)&lt;&gt;0),SUM($U343,$W343),"")),"")</f>
        <v/>
      </c>
      <c r="BE343" s="157"/>
      <c r="BF343" s="82"/>
      <c r="BG343" s="80" t="str">
        <f>IF(AND(申込書!$C$94&lt;&gt;"▼プルダウンより選択してください",申込書!$C$94&lt;&gt;"",申込書!$P$94&lt;&gt;"YYYY/MM/DD",$G343&lt;&gt;""),申込書!$P$94,"")</f>
        <v/>
      </c>
      <c r="BH343" s="81" t="str">
        <f>IF(AND(申込書!$C$94&lt;&gt;"▼プルダウンより選択してください",申込書!$C$94&lt;&gt;"",$G343&lt;&gt;""),申込書!$M$94,"")</f>
        <v/>
      </c>
      <c r="BI343" s="81" t="str">
        <f>IF($BG$3&lt;&gt;"コンテンツなし",IF(AND(申込書!$AH$4="GIGAスクールパック",SUM($P343,$R343)&lt;&gt;0),SUM($P343,$R343),IF(AND(申込書!$AH$4="SKY安心GIGAタブレット",SUM($T343,$V343)&lt;&gt;0),SUM($T343,$V343),"")),"")</f>
        <v/>
      </c>
      <c r="BJ343" s="81" t="str">
        <f>IF($BG$3&lt;&gt;"コンテンツなし",IF(AND(申込書!$AH$4="GIGAスクールパック",SUM($Q343,$S343)&lt;&gt;0),SUM($Q343,$S343),IF(AND(申込書!$AH$4="SKY安心GIGAタブレット",SUM($U343,$W343)&lt;&gt;0),SUM($U343,$W343),"")),"")</f>
        <v/>
      </c>
      <c r="BK343" s="157"/>
      <c r="BL343" s="82"/>
      <c r="BM343" s="80" t="str">
        <f>IF(AND(申込書!$C$95&lt;&gt;"▼プルダウンより選択してください",申込書!$C$95&lt;&gt;"",申込書!$P$95&lt;&gt;"YYYY/MM/DD",$G343&lt;&gt;""),申込書!$P$95,"")</f>
        <v/>
      </c>
      <c r="BN343" s="81" t="str">
        <f>IF(AND(申込書!$C$95&lt;&gt;"▼プルダウンより選択してください",申込書!$C$95&lt;&gt;"",$G343&lt;&gt;""),申込書!$M$95,"")</f>
        <v/>
      </c>
      <c r="BO343" s="81" t="str">
        <f>IF($BM$3&lt;&gt;"コンテンツなし",IF(AND(申込書!$AH$4="GIGAスクールパック",SUM($P343,$R343)&lt;&gt;0),SUM($P343,$R343),IF(AND(申込書!$AH$4="SKY安心GIGAタブレット",SUM($T343,$V343)&lt;&gt;0),SUM($T343,$V343),"")),"")</f>
        <v/>
      </c>
      <c r="BP343" s="81" t="str">
        <f>IF($BM$3&lt;&gt;"コンテンツなし",IF(AND(申込書!$AH$4="GIGAスクールパック",SUM($Q343,$S343)&lt;&gt;0),SUM($Q343,$S343),IF(AND(申込書!$AH$4="SKY安心GIGAタブレット",SUM($U343,$W343)&lt;&gt;0),SUM($U343,$W343),"")),"")</f>
        <v/>
      </c>
      <c r="BQ343" s="157"/>
      <c r="BR343" s="82"/>
      <c r="BS343" s="80" t="str">
        <f>IF(AND(申込書!$C$96&lt;&gt;"▼プルダウンより選択してください",申込書!$C$96&lt;&gt;"",申込書!$P$96&lt;&gt;"YYYY/MM/DD",$G343&lt;&gt;""),申込書!$P$96,"")</f>
        <v/>
      </c>
      <c r="BT343" s="81" t="str">
        <f>IF(AND(申込書!$C$96&lt;&gt;"▼プルダウンより選択してください",申込書!$C$96&lt;&gt;"",$G343&lt;&gt;""),申込書!$M$96,"")</f>
        <v/>
      </c>
      <c r="BU343" s="81" t="str">
        <f>IF($BS$3&lt;&gt;"コンテンツなし",IF(AND(申込書!$AH$4="GIGAスクールパック",SUM($P343,$R343)&lt;&gt;0),SUM($P343,$R343),IF(AND(申込書!$AH$4="SKY安心GIGAタブレット",SUM($T343,$V343)&lt;&gt;0),SUM($T343,$V343),"")),"")</f>
        <v/>
      </c>
      <c r="BV343" s="81" t="str">
        <f>IF($BS$3&lt;&gt;"コンテンツなし",IF(AND(申込書!$AH$4="GIGAスクールパック",SUM($Q343,$S343)&lt;&gt;0),SUM($Q343,$S343),IF(AND(申込書!$AH$4="SKY安心GIGAタブレット",SUM($U343,$W343)&lt;&gt;0),SUM($U343,$W343),"")),"")</f>
        <v/>
      </c>
      <c r="BW343" s="157"/>
      <c r="BX343" s="82"/>
      <c r="BY343" s="80" t="str">
        <f>IF(AND(申込書!$C$97&lt;&gt;"▼プルダウンより選択してください",申込書!$C$97&lt;&gt;"",申込書!$P$97&lt;&gt;"YYYY/MM/DD",$G343&lt;&gt;""),申込書!$P$97,"")</f>
        <v/>
      </c>
      <c r="BZ343" s="81" t="str">
        <f>IF(AND(申込書!$C$97&lt;&gt;"▼プルダウンより選択してください",申込書!$C$97&lt;&gt;"",$G343&lt;&gt;""),申込書!$M$97,"")</f>
        <v/>
      </c>
      <c r="CA343" s="81" t="str">
        <f>IF($BY$3&lt;&gt;"コンテンツなし",IF(AND(申込書!$AH$4="GIGAスクールパック",SUM($P343,$R343)&lt;&gt;0),SUM($P343,$R343),IF(AND(申込書!$AH$4="SKY安心GIGAタブレット",SUM($T343,$V343)&lt;&gt;0),SUM($T343,$V343),"")),"")</f>
        <v/>
      </c>
      <c r="CB343" s="81" t="str">
        <f>IF($BY$3&lt;&gt;"コンテンツなし",IF(AND(申込書!$AH$4="GIGAスクールパック",SUM($Q343,$S343)&lt;&gt;0),SUM($Q343,$S343),IF(AND(申込書!$AH$4="SKY安心GIGAタブレット",SUM($U343,$W343)&lt;&gt;0),SUM($U343,$W343),"")),"")</f>
        <v/>
      </c>
      <c r="CC343" s="157"/>
      <c r="CD343" s="82"/>
      <c r="CE343" s="80" t="str">
        <f>IF(AND(申込書!$C$98&lt;&gt;"▼プルダウンより選択してください",申込書!$C$98&lt;&gt;"",申込書!$P$98&lt;&gt;"YYYY/MM/DD",$G343&lt;&gt;""),申込書!$P$98,"")</f>
        <v/>
      </c>
      <c r="CF343" s="81" t="str">
        <f>IF(AND(申込書!$C$98&lt;&gt;"▼プルダウンより選択してください",申込書!$C$98&lt;&gt;"",$G343&lt;&gt;""),申込書!$M$98,"")</f>
        <v/>
      </c>
      <c r="CG343" s="81" t="str">
        <f>IF($CE$3&lt;&gt;"コンテンツなし",IF(AND(申込書!$AH$4="GIGAスクールパック",SUM($P343,$R343)&lt;&gt;0),SUM($P343,$R343),IF(AND(申込書!$AH$4="SKY安心GIGAタブレット",SUM($T343,$V343)&lt;&gt;0),SUM($T343,$V343),"")),"")</f>
        <v/>
      </c>
      <c r="CH343" s="81" t="str">
        <f>IF($CE$3&lt;&gt;"コンテンツなし",IF(AND(申込書!$AH$4="GIGAスクールパック",SUM($Q343,$S343)&lt;&gt;0),SUM($Q343,$S343),IF(AND(申込書!$AH$4="SKY安心GIGAタブレット",SUM($U343,$W343)&lt;&gt;0),SUM($U343,$W343),"")),"")</f>
        <v/>
      </c>
      <c r="CI343" s="157"/>
      <c r="CJ343" s="82"/>
      <c r="CK343" s="80" t="str">
        <f>IF(AND(申込書!$C$99&lt;&gt;"▼プルダウンより選択してください",申込書!$C$99&lt;&gt;"",申込書!$P$99&lt;&gt;"YYYY/MM/DD",$G343&lt;&gt;""),申込書!$P$99,"")</f>
        <v/>
      </c>
      <c r="CL343" s="81" t="str">
        <f>IF(AND(申込書!$C$99&lt;&gt;"▼プルダウンより選択してください",申込書!$C$99&lt;&gt;"",$G343&lt;&gt;""),申込書!$M$99,"")</f>
        <v/>
      </c>
      <c r="CM343" s="81" t="str">
        <f>IF($CK$3&lt;&gt;"コンテンツなし",IF(AND(申込書!$AH$4="GIGAスクールパック",SUM($P343,$R343)&lt;&gt;0),SUM($P343,$R343),IF(AND(申込書!$AH$4="SKY安心GIGAタブレット",SUM($T343,$V343)&lt;&gt;0),SUM($T343,$V343),"")),"")</f>
        <v/>
      </c>
      <c r="CN343" s="81" t="str">
        <f>IF($CK$3&lt;&gt;"コンテンツなし",IF(AND(申込書!$AH$4="GIGAスクールパック",SUM($Q343,$S343)&lt;&gt;0),SUM($Q343,$S343),IF(AND(申込書!$AH$4="SKY安心GIGAタブレット",SUM($U343,$W343)&lt;&gt;0),SUM($U343,$W343),"")),"")</f>
        <v/>
      </c>
      <c r="CO343" s="157"/>
      <c r="CP343" s="82"/>
      <c r="CQ343" s="80" t="str">
        <f>IF(AND(申込書!$C$100&lt;&gt;"▼プルダウンより選択してください",申込書!$C$100&lt;&gt;"",申込書!$P$100&lt;&gt;"YYYY/MM/DD",$G343&lt;&gt;""),申込書!$P$100,"")</f>
        <v/>
      </c>
      <c r="CR343" s="81" t="str">
        <f>IF(AND(申込書!$C$100&lt;&gt;"▼プルダウンより選択してください",申込書!$C$100&lt;&gt;"",$G343&lt;&gt;""),申込書!$M$100,"")</f>
        <v/>
      </c>
      <c r="CS343" s="81" t="str">
        <f>IF($CQ$3&lt;&gt;"コンテンツなし",IF(AND(申込書!$AH$4="GIGAスクールパック",SUM($P343,$R343)&lt;&gt;0),SUM($P343,$R343),IF(AND(申込書!$AH$4="SKY安心GIGAタブレット",SUM($T343,$V343)&lt;&gt;0),SUM($T343,$V343),"")),"")</f>
        <v/>
      </c>
      <c r="CT343" s="81" t="str">
        <f>IF($CQ$3&lt;&gt;"コンテンツなし",IF(AND(申込書!$AH$4="GIGAスクールパック",SUM($Q343,$S343)&lt;&gt;0),SUM($Q343,$S343),IF(AND(申込書!$AH$4="SKY安心GIGAタブレット",SUM($U343,$W343)&lt;&gt;0),SUM($U343,$W343),"")),"")</f>
        <v/>
      </c>
      <c r="CU343" s="81"/>
      <c r="CV343" s="82"/>
      <c r="CW343" s="80" t="str">
        <f>IF(AND(申込書!$C$101&lt;&gt;"▼プルダウンより選択してください",申込書!$C$101&lt;&gt;"",申込書!$P$101&lt;&gt;"YYYY/MM/DD",$G343&lt;&gt;""),申込書!$P$101,"")</f>
        <v/>
      </c>
      <c r="CX343" s="81" t="str">
        <f>IF(AND(申込書!$C$101&lt;&gt;"▼プルダウンより選択してください",申込書!$C$101&lt;&gt;"",$G343&lt;&gt;""),申込書!$M$101,"")</f>
        <v/>
      </c>
      <c r="CY343" s="81" t="str">
        <f>IF($CW$3&lt;&gt;"コンテンツなし",IF(AND(申込書!$AH$4="GIGAスクールパック",SUM($P343,$R343)&lt;&gt;0),SUM($P343,$R343),IF(AND(申込書!$AH$4="SKY安心GIGAタブレット",SUM($T343,$V343)&lt;&gt;0),SUM($T343,$V343),"")),"")</f>
        <v/>
      </c>
      <c r="CZ343" s="81" t="str">
        <f>IF($CW$3&lt;&gt;"コンテンツなし",IF(AND(申込書!$AH$4="GIGAスクールパック",SUM($Q343,$S343)&lt;&gt;0),SUM($Q343,$S343),IF(AND(申込書!$AH$4="SKY安心GIGAタブレット",SUM($U343,$W343)&lt;&gt;0),SUM($U343,$W343),"")),"")</f>
        <v/>
      </c>
      <c r="DA343" s="81"/>
      <c r="DB343" s="82"/>
      <c r="DC343" s="80" t="str">
        <f>IF(AND(申込書!$C$102&lt;&gt;"▼プルダウンより選択してください",申込書!$C$102&lt;&gt;"",申込書!$P$102&lt;&gt;"YYYY/MM/DD",$G343&lt;&gt;""),申込書!$P$102,"")</f>
        <v/>
      </c>
      <c r="DD343" s="81" t="str">
        <f>IF(AND(申込書!$C$102&lt;&gt;"▼プルダウンより選択してください",申込書!$C$102&lt;&gt;"",$G343&lt;&gt;""),申込書!$M$102,"")</f>
        <v/>
      </c>
      <c r="DE343" s="81" t="str">
        <f>IF($DC$3&lt;&gt;"コンテンツなし",IF(AND(申込書!$AH$4="GIGAスクールパック",SUM($P343,$R343)&lt;&gt;0),SUM($P343,$R343),IF(AND(申込書!$AH$4="SKY安心GIGAタブレット",SUM($T343,$V343)&lt;&gt;0),SUM($T343,$V343),"")),"")</f>
        <v/>
      </c>
      <c r="DF343" s="81" t="str">
        <f>IF($DC$3&lt;&gt;"コンテンツなし",IF(AND(申込書!$AH$4="GIGAスクールパック",SUM($Q343,$S343)&lt;&gt;0),SUM($Q343,$S343),IF(AND(申込書!$AH$4="SKY安心GIGAタブレット",SUM($U343,$W343)&lt;&gt;0),SUM($U343,$W343),"")),"")</f>
        <v/>
      </c>
      <c r="DG343" s="81"/>
      <c r="DH343" s="82"/>
      <c r="DI343" s="80" t="str">
        <f>IF(AND(申込書!$C$103&lt;&gt;"▼プルダウンより選択してください",申込書!$C$103&lt;&gt;"",申込書!$P$103&lt;&gt;"YYYY/MM/DD",$G343&lt;&gt;""),申込書!$P$103,"")</f>
        <v/>
      </c>
      <c r="DJ343" s="81" t="str">
        <f>IF(AND(申込書!$C$103&lt;&gt;"▼プルダウンより選択してください",申込書!$C$103&lt;&gt;"",$G343&lt;&gt;""),申込書!$M$103,"")</f>
        <v/>
      </c>
      <c r="DK343" s="81" t="str">
        <f>IF($DI$3&lt;&gt;"コンテンツなし",IF(AND(申込書!$AH$4="GIGAスクールパック",SUM($P343,$R343)&lt;&gt;0),SUM($P343,$R343),IF(AND(申込書!$AH$4="SKY安心GIGAタブレット",SUM($T343,$V343)&lt;&gt;0),SUM($T343,$V343),"")),"")</f>
        <v/>
      </c>
      <c r="DL343" s="81" t="str">
        <f>IF($DI$3&lt;&gt;"コンテンツなし",IF(AND(申込書!$AH$4="GIGAスクールパック",SUM($Q343,$S343)&lt;&gt;0),SUM($Q343,$S343),IF(AND(申込書!$AH$4="SKY安心GIGAタブレット",SUM($U343,$W343)&lt;&gt;0),SUM($U343,$W343),"")),"")</f>
        <v/>
      </c>
      <c r="DM343" s="81"/>
      <c r="DN343" s="82"/>
      <c r="DO343" s="80" t="str">
        <f>IF(AND(申込書!$C$104&lt;&gt;"▼プルダウンより選択してください",申込書!$C$104&lt;&gt;"",申込書!$P$104&lt;&gt;"YYYY/MM/DD",$G343&lt;&gt;""),申込書!$P$104,"")</f>
        <v/>
      </c>
      <c r="DP343" s="81" t="str">
        <f>IF(AND(申込書!$C$104&lt;&gt;"▼プルダウンより選択してください",申込書!$C$104&lt;&gt;"",$G343&lt;&gt;""),申込書!$M$104,"")</f>
        <v/>
      </c>
      <c r="DQ343" s="81" t="str">
        <f>IF($DO$3&lt;&gt;"コンテンツなし",IF(AND(申込書!$AH$4="GIGAスクールパック",SUM($P343,$R343)&lt;&gt;0),SUM($P343,$R343),IF(AND(申込書!$AH$4="SKY安心GIGAタブレット",SUM($T343,$V343)&lt;&gt;0),SUM($T343,$V343),"")),"")</f>
        <v/>
      </c>
      <c r="DR343" s="81" t="str">
        <f>IF($DO$3&lt;&gt;"コンテンツなし",IF(AND(申込書!$AH$4="GIGAスクールパック",SUM($Q343,$S343)&lt;&gt;0),SUM($Q343,$S343),IF(AND(申込書!$AH$4="SKY安心GIGAタブレット",SUM($U343,$W343)&lt;&gt;0),SUM($U343,$W343),"")),"")</f>
        <v/>
      </c>
      <c r="DS343" s="81"/>
      <c r="DT343" s="82"/>
      <c r="DU343" s="80" t="str">
        <f>IF(AND(申込書!$C$105&lt;&gt;"▼プルダウンより選択してください",申込書!$C$105&lt;&gt;"",申込書!$P$105&lt;&gt;"YYYY/MM/DD",$G343&lt;&gt;""),申込書!$P$105,"")</f>
        <v/>
      </c>
      <c r="DV343" s="81" t="str">
        <f>IF(AND(申込書!$C$105&lt;&gt;"▼プルダウンより選択してください",申込書!$C$105&lt;&gt;"",$G343&lt;&gt;""),申込書!$M$105,"")</f>
        <v/>
      </c>
      <c r="DW343" s="81" t="str">
        <f>IF($DU$3&lt;&gt;"コンテンツなし",IF(AND(申込書!$AH$4="GIGAスクールパック",SUM($P343,$R343)&lt;&gt;0),SUM($P343,$R343),IF(AND(申込書!$AH$4="SKY安心GIGAタブレット",SUM($T343,$V343)&lt;&gt;0),SUM($T343,$V343),"")),"")</f>
        <v/>
      </c>
      <c r="DX343" s="81" t="str">
        <f>IF($DU$3&lt;&gt;"コンテンツなし",IF(AND(申込書!$AH$4="GIGAスクールパック",SUM($Q343,$S343)&lt;&gt;0),SUM($Q343,$S343),IF(AND(申込書!$AH$4="SKY安心GIGAタブレット",SUM($U343,$W343)&lt;&gt;0),SUM($U343,$W343),"")),"")</f>
        <v/>
      </c>
      <c r="DY343" s="157"/>
      <c r="DZ343" s="82"/>
      <c r="EA343" s="80" t="str">
        <f>IF(AND(申込書!$C$106&lt;&gt;"▼プルダウンより選択してください",申込書!$C$106&lt;&gt;"",申込書!$P$106&lt;&gt;"YYYY/MM/DD",$G343&lt;&gt;""),申込書!$P$106,"")</f>
        <v/>
      </c>
      <c r="EB343" s="81" t="str">
        <f>IF(AND(申込書!$C$106&lt;&gt;"▼プルダウンより選択してください",申込書!$C$106&lt;&gt;"",$G343&lt;&gt;""),申込書!$M$106,"")</f>
        <v/>
      </c>
      <c r="EC343" s="81" t="str">
        <f>IF($EA$3&lt;&gt;"コンテンツなし",IF(AND(申込書!$AH$4="GIGAスクールパック",SUM($P343,$R343)&lt;&gt;0),SUM($P343,$R343),IF(AND(申込書!$AH$4="SKY安心GIGAタブレット",SUM($T343,$V343)&lt;&gt;0),SUM($T343,$V343),"")),"")</f>
        <v/>
      </c>
      <c r="ED343" s="81" t="str">
        <f>IF($EA$3&lt;&gt;"コンテンツなし",IF(AND(申込書!$AH$4="GIGAスクールパック",SUM($Q343,$S343)&lt;&gt;0),SUM($Q343,$S343),IF(AND(申込書!$AH$4="SKY安心GIGAタブレット",SUM($U343,$W343)&lt;&gt;0),SUM($U343,$W343),"")),"")</f>
        <v/>
      </c>
      <c r="EE343" s="157"/>
      <c r="EF343" s="82"/>
      <c r="EG343" s="80" t="str">
        <f>IF(AND(申込書!$C$107&lt;&gt;"▼プルダウンより選択してください",申込書!$C$107&lt;&gt;"",申込書!$P$107&lt;&gt;"YYYY/MM/DD",$G343&lt;&gt;""),申込書!$P$107,"")</f>
        <v/>
      </c>
      <c r="EH343" s="81" t="str">
        <f>IF(AND(申込書!$C$107&lt;&gt;"▼プルダウンより選択してください",申込書!$C$107&lt;&gt;"",$G343&lt;&gt;""),申込書!$M$107,"")</f>
        <v/>
      </c>
      <c r="EI343" s="81" t="str">
        <f>IF($EG$3&lt;&gt;"コンテンツなし",IF(AND(申込書!$AH$4="GIGAスクールパック",SUM($P343,$R343)&lt;&gt;0),SUM($P343,$R343),IF(AND(申込書!$AH$4="SKY安心GIGAタブレット",SUM($T343,$V343)&lt;&gt;0),SUM($T343,$V343),"")),"")</f>
        <v/>
      </c>
      <c r="EJ343" s="81" t="str">
        <f>IF($EG$3&lt;&gt;"コンテンツなし",IF(AND(申込書!$AH$4="GIGAスクールパック",SUM($Q343,$S343)&lt;&gt;0),SUM($Q343,$S343),IF(AND(申込書!$AH$4="SKY安心GIGAタブレット",SUM($U343,$W343)&lt;&gt;0),SUM($U343,$W343),"")),"")</f>
        <v/>
      </c>
      <c r="EK343" s="157"/>
      <c r="EL343" s="82"/>
      <c r="EM343" s="80" t="str">
        <f>IF(AND(申込書!$C$108&lt;&gt;"▼プルダウンより選択してください",申込書!$C$108&lt;&gt;"",申込書!$P$108&lt;&gt;"YYYY/MM/DD",$G343&lt;&gt;""),申込書!$P$108,"")</f>
        <v/>
      </c>
      <c r="EN343" s="81" t="str">
        <f>IF(AND(申込書!$C$108&lt;&gt;"▼プルダウンより選択してください",申込書!$C$108&lt;&gt;"",$G343&lt;&gt;""),申込書!$M$108,"")</f>
        <v/>
      </c>
      <c r="EO343" s="81" t="str">
        <f>IF($EM$3&lt;&gt;"コンテンツなし",IF(AND(申込書!$AH$4="GIGAスクールパック",SUM($P343,$R343)&lt;&gt;0),SUM($P343,$R343),IF(AND(申込書!$AH$4="SKY安心GIGAタブレット",SUM($T343,$V343)&lt;&gt;0),SUM($T343,$V343),"")),"")</f>
        <v/>
      </c>
      <c r="EP343" s="81" t="str">
        <f>IF($EM$3&lt;&gt;"コンテンツなし",IF(AND(申込書!$AH$4="GIGAスクールパック",SUM($Q343,$S343)&lt;&gt;0),SUM($Q343,$S343),IF(AND(申込書!$AH$4="SKY安心GIGAタブレット",SUM($U343,$W343)&lt;&gt;0),SUM($U343,$W343),"")),"")</f>
        <v/>
      </c>
      <c r="EQ343" s="157"/>
      <c r="ER343" s="82"/>
      <c r="ES343" s="80" t="str">
        <f>IF(AND(申込書!$C$109&lt;&gt;"▼プルダウンより選択してください",申込書!$C$109&lt;&gt;"",申込書!$P$109&lt;&gt;"YYYY/MM/DD",$G343&lt;&gt;""),申込書!$P$109,"")</f>
        <v/>
      </c>
      <c r="ET343" s="81" t="str">
        <f>IF(AND(申込書!$C$109&lt;&gt;"▼プルダウンより選択してください",申込書!$C$109&lt;&gt;"",$G343&lt;&gt;""),申込書!$M$109,"")</f>
        <v/>
      </c>
      <c r="EU343" s="81" t="str">
        <f>IF($ES$3&lt;&gt;"コンテンツなし",IF(AND(申込書!$AH$4="GIGAスクールパック",SUM($P343,$R343)&lt;&gt;0),SUM($P343,$R343),IF(AND(申込書!$AH$4="SKY安心GIGAタブレット",SUM($T343,$V343)&lt;&gt;0),SUM($T343,$V343),"")),"")</f>
        <v/>
      </c>
      <c r="EV343" s="81" t="str">
        <f>IF($ES$3&lt;&gt;"コンテンツなし",IF(AND(申込書!$AH$4="GIGAスクールパック",SUM($Q343,$S343)&lt;&gt;0),SUM($Q343,$S343),IF(AND(申込書!$AH$4="SKY安心GIGAタブレット",SUM($U343,$W343)&lt;&gt;0),SUM($U343,$W343),"")),"")</f>
        <v/>
      </c>
      <c r="EW343" s="157"/>
      <c r="EX343" s="82"/>
      <c r="EY343" s="80" t="str">
        <f>IF(AND(申込書!$C$110&lt;&gt;"▼プルダウンより選択してください",申込書!$C$110&lt;&gt;"",申込書!$P$110&lt;&gt;"YYYY/MM/DD",$G343&lt;&gt;""),申込書!$P$110,"")</f>
        <v/>
      </c>
      <c r="EZ343" s="81" t="str">
        <f>IF(AND(申込書!$C$110&lt;&gt;"▼プルダウンより選択してください",申込書!$C$110&lt;&gt;"",$G343&lt;&gt;""),申込書!$M$110,"")</f>
        <v/>
      </c>
      <c r="FA343" s="81" t="str">
        <f>IF($EY$3&lt;&gt;"コンテンツなし",IF(AND(申込書!$AH$4="GIGAスクールパック",SUM($P343,$R343)&lt;&gt;0),SUM($P343,$R343),IF(AND(申込書!$AH$4="SKY安心GIGAタブレット",SUM($T343,$V343)&lt;&gt;0),SUM($T343,$V343),"")),"")</f>
        <v/>
      </c>
      <c r="FB343" s="81" t="str">
        <f>IF($EY$3&lt;&gt;"コンテンツなし",IF(AND(申込書!$AH$4="GIGAスクールパック",SUM($Q343,$S343)&lt;&gt;0),SUM($Q343,$S343),IF(AND(申込書!$AH$4="SKY安心GIGAタブレット",SUM($U343,$W343)&lt;&gt;0),SUM($U343,$W343),"")),"")</f>
        <v/>
      </c>
      <c r="FC343" s="157"/>
      <c r="FD343" s="82"/>
      <c r="FE343" s="80" t="str">
        <f>IF(AND(申込書!$C$111&lt;&gt;"▼プルダウンより選択してください",申込書!$C$111&lt;&gt;"",申込書!$P$111&lt;&gt;"YYYY/MM/DD",$G343&lt;&gt;""),申込書!$P$111,"")</f>
        <v/>
      </c>
      <c r="FF343" s="81" t="str">
        <f>IF(AND(申込書!$C$111&lt;&gt;"▼プルダウンより選択してください",申込書!$C$111&lt;&gt;"",$G343&lt;&gt;""),申込書!$M$111,"")</f>
        <v/>
      </c>
      <c r="FG343" s="81" t="str">
        <f>IF($FE$3&lt;&gt;"コンテンツなし",IF(AND(申込書!$AH$4="GIGAスクールパック",SUM($P343,$R343)&lt;&gt;0),SUM($P343,$R343),IF(AND(申込書!$AH$4="SKY安心GIGAタブレット",SUM($T343,$V343)&lt;&gt;0),SUM($T343,$V343),"")),"")</f>
        <v/>
      </c>
      <c r="FH343" s="81" t="str">
        <f>IF($FE$3&lt;&gt;"コンテンツなし",IF(AND(申込書!$AH$4="GIGAスクールパック",SUM($Q343,$S343)&lt;&gt;0),SUM($Q343,$S343),IF(AND(申込書!$AH$4="SKY安心GIGAタブレット",SUM($U343,$W343)&lt;&gt;0),SUM($U343,$W343),"")),"")</f>
        <v/>
      </c>
      <c r="FI343" s="157"/>
      <c r="FJ343" s="82"/>
      <c r="FK343" s="80" t="str">
        <f>IF(AND(申込書!$C$112&lt;&gt;"▼プルダウンより選択してください",申込書!$C$112&lt;&gt;"",申込書!$P$112&lt;&gt;"YYYY/MM/DD",$G343&lt;&gt;""),申込書!$P$112,"")</f>
        <v/>
      </c>
      <c r="FL343" s="81" t="str">
        <f>IF(AND(申込書!$C$112&lt;&gt;"▼プルダウンより選択してください",申込書!$C$112&lt;&gt;"",$G343&lt;&gt;""),申込書!$M$112,"")</f>
        <v/>
      </c>
      <c r="FM343" s="81" t="str">
        <f>IF($FK$3&lt;&gt;"コンテンツなし",IF(AND(申込書!$AH$4="GIGAスクールパック",SUM($P343,$R343)&lt;&gt;0),SUM($P343,$R343),IF(AND(申込書!$AH$4="SKY安心GIGAタブレット",SUM($T343,$V343)&lt;&gt;0),SUM($T343,$V343),"")),"")</f>
        <v/>
      </c>
      <c r="FN343" s="81" t="str">
        <f>IF($FK$3&lt;&gt;"コンテンツなし",IF(AND(申込書!$AH$4="GIGAスクールパック",SUM($Q343,$S343)&lt;&gt;0),SUM($Q343,$S343),IF(AND(申込書!$AH$4="SKY安心GIGAタブレット",SUM($U343,$W343)&lt;&gt;0),SUM($U343,$W343),"")),"")</f>
        <v/>
      </c>
      <c r="FO343" s="157"/>
      <c r="FP343" s="82"/>
      <c r="FQ343" s="80" t="str">
        <f>IF(AND(申込書!$C$113&lt;&gt;"▼プルダウンより選択してください",申込書!$C$113&lt;&gt;"",申込書!$P$113&lt;&gt;"YYYY/MM/DD",$G343&lt;&gt;""),申込書!$P$113,"")</f>
        <v/>
      </c>
      <c r="FR343" s="81" t="str">
        <f>IF(AND(申込書!$C$113&lt;&gt;"▼プルダウンより選択してください",申込書!$C$113&lt;&gt;"",$G343&lt;&gt;""),申込書!$M$113,"")</f>
        <v/>
      </c>
      <c r="FS343" s="81" t="str">
        <f>IF($FQ$3&lt;&gt;"コンテンツなし",IF(AND(申込書!$AH$4="GIGAスクールパック",SUM($P343,$R343)&lt;&gt;0),SUM($P343,$R343),IF(AND(申込書!$AH$4="SKY安心GIGAタブレット",SUM($T343,$V343)&lt;&gt;0),SUM($T343,$V343),"")),"")</f>
        <v/>
      </c>
      <c r="FT343" s="81" t="str">
        <f>IF($FQ$3&lt;&gt;"コンテンツなし",IF(AND(申込書!$AH$4="GIGAスクールパック",SUM($Q343,$S343)&lt;&gt;0),SUM($Q343,$S343),IF(AND(申込書!$AH$4="SKY安心GIGAタブレット",SUM($U343,$W343)&lt;&gt;0),SUM($U343,$W343),"")),"")</f>
        <v/>
      </c>
      <c r="FU343" s="157"/>
      <c r="FV343" s="82"/>
      <c r="FW343" s="80" t="str">
        <f>IF(AND(申込書!$C$114&lt;&gt;"▼プルダウンより選択してください",申込書!$C$114&lt;&gt;"",申込書!$P$114&lt;&gt;"YYYY/MM/DD",$G343&lt;&gt;""),申込書!$P$114,"")</f>
        <v/>
      </c>
      <c r="FX343" s="81" t="str">
        <f>IF(AND(申込書!$C$114&lt;&gt;"▼プルダウンより選択してください",申込書!$C$114&lt;&gt;"",$G343&lt;&gt;""),申込書!$M$114,"")</f>
        <v/>
      </c>
      <c r="FY343" s="81" t="str">
        <f>IF($FW$3&lt;&gt;"コンテンツなし",IF(AND(申込書!$AH$4="GIGAスクールパック",SUM($P343,$R343)&lt;&gt;0),SUM($P343,$R343),IF(AND(申込書!$AH$4="SKY安心GIGAタブレット",SUM($T343,$V343)&lt;&gt;0),SUM($T343,$V343),"")),"")</f>
        <v/>
      </c>
      <c r="FZ343" s="81" t="str">
        <f>IF($FW$3&lt;&gt;"コンテンツなし",IF(AND(申込書!$AH$4="GIGAスクールパック",SUM($Q343,$S343)&lt;&gt;0),SUM($Q343,$S343),IF(AND(申込書!$AH$4="SKY安心GIGAタブレット",SUM($U343,$W343)&lt;&gt;0),SUM($U343,$W343),"")),"")</f>
        <v/>
      </c>
      <c r="GA343" s="157"/>
      <c r="GB343" s="82"/>
      <c r="GC343" s="80" t="str">
        <f>IF(AND(申込書!$C$115&lt;&gt;"▼プルダウンより選択してください",申込書!$C$115&lt;&gt;"",申込書!$P$115&lt;&gt;"YYYY/MM/DD",$G343&lt;&gt;""),申込書!$P$115,"")</f>
        <v/>
      </c>
      <c r="GD343" s="81" t="str">
        <f>IF(AND(申込書!$C$115&lt;&gt;"▼プルダウンより選択してください",申込書!$C$115&lt;&gt;"",$G343&lt;&gt;""),申込書!$M$115,"")</f>
        <v/>
      </c>
      <c r="GE343" s="81" t="str">
        <f>IF($GC$3&lt;&gt;"コンテンツなし",IF(AND(申込書!$AH$4="GIGAスクールパック",SUM($P343,$R343)&lt;&gt;0),SUM($P343,$R343),IF(AND(申込書!$AH$4="SKY安心GIGAタブレット",SUM($T343,$V343)&lt;&gt;0),SUM($T343,$V343),"")),"")</f>
        <v/>
      </c>
      <c r="GF343" s="81" t="str">
        <f>IF($GC$3&lt;&gt;"コンテンツなし",IF(AND(申込書!$AH$4="GIGAスクールパック",SUM($Q343,$S343)&lt;&gt;0),SUM($Q343,$S343),IF(AND(申込書!$AH$4="SKY安心GIGAタブレット",SUM($U343,$W343)&lt;&gt;0),SUM($U343,$W343),"")),"")</f>
        <v/>
      </c>
      <c r="GG343" s="157"/>
      <c r="GH343" s="82"/>
      <c r="GI343" s="80" t="str">
        <f>IF(AND(申込書!$C$116&lt;&gt;"▼プルダウンより選択してください",申込書!$C$116&lt;&gt;"",申込書!$P$116&lt;&gt;"YYYY/MM/DD",$G343&lt;&gt;""),申込書!$P$116,"")</f>
        <v/>
      </c>
      <c r="GJ343" s="81" t="str">
        <f>IF(AND(申込書!$C$116&lt;&gt;"▼プルダウンより選択してください",申込書!$C$116&lt;&gt;"",$G343&lt;&gt;""),申込書!$M$116,"")</f>
        <v/>
      </c>
      <c r="GK343" s="81" t="str">
        <f>IF($GI$3&lt;&gt;"コンテンツなし",IF(AND(申込書!$AH$4="GIGAスクールパック",SUM($P343,$R343)&lt;&gt;0),SUM($P343,$R343),IF(AND(申込書!$AH$4="SKY安心GIGAタブレット",SUM($T343,$V343)&lt;&gt;0),SUM($T343,$V343),"")),"")</f>
        <v/>
      </c>
      <c r="GL343" s="81" t="str">
        <f>IF($GI$3&lt;&gt;"コンテンツなし",IF(AND(申込書!$AH$4="GIGAスクールパック",SUM($Q343,$S343)&lt;&gt;0),SUM($Q343,$S343),IF(AND(申込書!$AH$4="SKY安心GIGAタブレット",SUM($U343,$W343)&lt;&gt;0),SUM($U343,$W343),"")),"")</f>
        <v/>
      </c>
      <c r="GM343" s="157"/>
      <c r="GN343" s="82"/>
      <c r="GO343" s="80" t="str">
        <f>IF(AND(申込書!$C$117&lt;&gt;"▼プルダウンより選択してください",申込書!$C$117&lt;&gt;"",申込書!$P$117&lt;&gt;"YYYY/MM/DD",$G343&lt;&gt;""),申込書!$P$117,"")</f>
        <v/>
      </c>
      <c r="GP343" s="81" t="str">
        <f>IF(AND(申込書!$C$117&lt;&gt;"▼プルダウンより選択してください",申込書!$C$117&lt;&gt;"",$G343&lt;&gt;""),申込書!$M$117,"")</f>
        <v/>
      </c>
      <c r="GQ343" s="81" t="str">
        <f>IF($GO$3&lt;&gt;"コンテンツなし",IF(AND(申込書!$AH$4="GIGAスクールパック",SUM($P343,$R343)&lt;&gt;0),SUM($P343,$R343),IF(AND(申込書!$AH$4="SKY安心GIGAタブレット",SUM($T343,$V343)&lt;&gt;0),SUM($T343,$V343),"")),"")</f>
        <v/>
      </c>
      <c r="GR343" s="81" t="str">
        <f>IF($GO$3&lt;&gt;"コンテンツなし",IF(AND(申込書!$AH$4="GIGAスクールパック",SUM($Q343,$S343)&lt;&gt;0),SUM($Q343,$S343),IF(AND(申込書!$AH$4="SKY安心GIGAタブレット",SUM($U343,$W343)&lt;&gt;0),SUM($U343,$W343),"")),"")</f>
        <v/>
      </c>
      <c r="GS343" s="157"/>
      <c r="GT343" s="82"/>
      <c r="GU343" s="80" t="str">
        <f>IF(AND(申込書!$C$118&lt;&gt;"▼プルダウンより選択してください",申込書!$C$118&lt;&gt;"",申込書!$P$118&lt;&gt;"YYYY/MM/DD",$G343&lt;&gt;""),申込書!$P$118,"")</f>
        <v/>
      </c>
      <c r="GV343" s="81" t="str">
        <f>IF(AND(申込書!$C$118&lt;&gt;"▼プルダウンより選択してください",申込書!$C$118&lt;&gt;"",$G343&lt;&gt;""),申込書!$M$118,"")</f>
        <v/>
      </c>
      <c r="GW343" s="81" t="str">
        <f>IF($GU$3&lt;&gt;"コンテンツなし",IF(AND(申込書!$AH$4="GIGAスクールパック",SUM($P343,$R343)&lt;&gt;0),SUM($P343,$R343),IF(AND(申込書!$AH$4="SKY安心GIGAタブレット",SUM($T343,$V343)&lt;&gt;0),SUM($T343,$V343),"")),"")</f>
        <v/>
      </c>
      <c r="GX343" s="81" t="str">
        <f>IF($GU$3&lt;&gt;"コンテンツなし",IF(AND(申込書!$AH$4="GIGAスクールパック",SUM($Q343,$S343)&lt;&gt;0),SUM($Q343,$S343),IF(AND(申込書!$AH$4="SKY安心GIGAタブレット",SUM($U343,$W343)&lt;&gt;0),SUM($U343,$W343),"")),"")</f>
        <v/>
      </c>
      <c r="GY343" s="157"/>
      <c r="GZ343" s="82"/>
      <c r="HA343" s="80" t="str">
        <f>IF(AND(申込書!$C$119&lt;&gt;"▼プルダウンより選択してください",申込書!$C$119&lt;&gt;"",申込書!$P$119&lt;&gt;"YYYY/MM/DD",$G343&lt;&gt;""),申込書!$P$119,"")</f>
        <v/>
      </c>
      <c r="HB343" s="81" t="str">
        <f>IF(AND(申込書!$C$119&lt;&gt;"▼プルダウンより選択してください",申込書!$C$119&lt;&gt;"",$G343&lt;&gt;""),申込書!$M$119,"")</f>
        <v/>
      </c>
      <c r="HC343" s="81" t="str">
        <f>IF($HA$3&lt;&gt;"コンテンツなし",IF(AND(申込書!$AH$4="GIGAスクールパック",SUM($P343,$R343)&lt;&gt;0),SUM($P343,$R343),IF(AND(申込書!$AH$4="SKY安心GIGAタブレット",SUM($T343,$V343)&lt;&gt;0),SUM($T343,$V343),"")),"")</f>
        <v/>
      </c>
      <c r="HD343" s="81" t="str">
        <f>IF($HA$3&lt;&gt;"コンテンツなし",IF(AND(申込書!$AH$4="GIGAスクールパック",SUM($Q343,$S343)&lt;&gt;0),SUM($Q343,$S343),IF(AND(申込書!$AH$4="SKY安心GIGAタブレット",SUM($U343,$W343)&lt;&gt;0),SUM($U343,$W343),"")),"")</f>
        <v/>
      </c>
      <c r="HE343" s="157"/>
      <c r="HF343" s="82"/>
      <c r="HG343" s="83"/>
    </row>
    <row r="344" spans="2:215" ht="26.85" customHeight="1">
      <c r="B344" s="62">
        <f t="shared" si="4"/>
        <v>339</v>
      </c>
      <c r="C344" s="63"/>
      <c r="D344" s="64"/>
      <c r="E344" s="207"/>
      <c r="F344" s="65"/>
      <c r="G344" s="66"/>
      <c r="H344" s="67"/>
      <c r="I344" s="68"/>
      <c r="J344" s="69"/>
      <c r="K344" s="70"/>
      <c r="L344" s="71"/>
      <c r="M344" s="72"/>
      <c r="N344" s="73"/>
      <c r="O344" s="74"/>
      <c r="P344" s="179"/>
      <c r="Q344" s="180"/>
      <c r="R344" s="180"/>
      <c r="S344" s="181"/>
      <c r="T344" s="179"/>
      <c r="U344" s="180"/>
      <c r="V344" s="182"/>
      <c r="W344" s="181"/>
      <c r="X344" s="75"/>
      <c r="Y344" s="76"/>
      <c r="Z344" s="77"/>
      <c r="AA344" s="78"/>
      <c r="AB344" s="79"/>
      <c r="AC344" s="79"/>
      <c r="AD344" s="79"/>
      <c r="AE344" s="77"/>
      <c r="AF344" s="139"/>
      <c r="AG344" s="139"/>
      <c r="AH344" s="139"/>
      <c r="AI344" s="80" t="str">
        <f>IF(AND(申込書!$C$90&lt;&gt;"▼プルダウンより選択してください",申込書!$C$90&lt;&gt;"",申込書!$P$90&lt;&gt;"YYYY/MM/DD",$G344&lt;&gt;""),申込書!$P$90,"")</f>
        <v/>
      </c>
      <c r="AJ344" s="81" t="str">
        <f>IF(AND(申込書!$C$90&lt;&gt;"▼プルダウンより選択してください",申込書!$C$90&lt;&gt;"",$G344&lt;&gt;""),申込書!$M$90,"")</f>
        <v/>
      </c>
      <c r="AK344" s="81" t="str">
        <f>IF($AI$3&lt;&gt;"コンテンツなし",IF(AND(申込書!$AH$4="GIGAスクールパック",SUM($P344,$R344)&lt;&gt;0),SUM($P344,$R344),IF(AND(申込書!$AH$4="SKY安心GIGAタブレット",SUM($T344,$V344)&lt;&gt;0),SUM($T344,$V344),"")),"")</f>
        <v/>
      </c>
      <c r="AL344" s="81" t="str">
        <f>IF($AI$3&lt;&gt;"コンテンツなし",IF(AND(申込書!$AH$4="GIGAスクールパック",SUM($Q344,$S344)&lt;&gt;0),SUM($Q344,$S344),IF(AND(申込書!$AH$4="SKY安心GIGAタブレット",SUM($U344,$W344)&lt;&gt;0),SUM($U344,$W344),"")),"")</f>
        <v/>
      </c>
      <c r="AM344" s="157"/>
      <c r="AN344" s="82"/>
      <c r="AO344" s="80" t="str">
        <f>IF(AND(申込書!$C$91&lt;&gt;"▼プルダウンより選択してください",申込書!$C$91&lt;&gt;"",申込書!$P$91&lt;&gt;"YYYY/MM/DD",$G344&lt;&gt;""),申込書!$P$91,"")</f>
        <v/>
      </c>
      <c r="AP344" s="81" t="str">
        <f>IF(AND(申込書!$C$91&lt;&gt;"▼プルダウンより選択してください",申込書!$C$91&lt;&gt;"",$G344&lt;&gt;""),申込書!$M$91,"")</f>
        <v/>
      </c>
      <c r="AQ344" s="81" t="str">
        <f>IF($AO$3&lt;&gt;"コンテンツなし",IF(AND(申込書!$AH$4="GIGAスクールパック",SUM($P344,$R344)&lt;&gt;0),SUM($P344,$R344),IF(AND(申込書!$AH$4="SKY安心GIGAタブレット",SUM($T344,$V344)&lt;&gt;0),SUM($T344,$V344),"")),"")</f>
        <v/>
      </c>
      <c r="AR344" s="81" t="str">
        <f>IF($AO$3&lt;&gt;"コンテンツなし",IF(AND(申込書!$AH$4="GIGAスクールパック",SUM($Q344,$S344)&lt;&gt;0),SUM($Q344,$S344),IF(AND(申込書!$AH$4="SKY安心GIGAタブレット",SUM($U344,$W344)&lt;&gt;0),SUM($U344,$W344),"")),"")</f>
        <v/>
      </c>
      <c r="AS344" s="157"/>
      <c r="AT344" s="82"/>
      <c r="AU344" s="80" t="str">
        <f>IF(AND(申込書!$C$92&lt;&gt;"▼プルダウンより選択してください",申込書!$C$92&lt;&gt;"",申込書!$P$92&lt;&gt;"YYYY/MM/DD",$G344&lt;&gt;""),申込書!$P$92,"")</f>
        <v/>
      </c>
      <c r="AV344" s="81" t="str">
        <f>IF(AND(申込書!$C$92&lt;&gt;"▼プルダウンより選択してください",申込書!$C$92&lt;&gt;"",$G344&lt;&gt;""),申込書!$M$92,"")</f>
        <v/>
      </c>
      <c r="AW344" s="81" t="str">
        <f>IF($AU$3&lt;&gt;"コンテンツなし",IF(AND(申込書!$AH$4="GIGAスクールパック",SUM($P344,$R344)&lt;&gt;0),SUM($P344,$R344),IF(AND(申込書!$AH$4="SKY安心GIGAタブレット",SUM($T344,$V344)&lt;&gt;0),SUM($T344,$V344),"")),"")</f>
        <v/>
      </c>
      <c r="AX344" s="81" t="str">
        <f>IF($AU$3&lt;&gt;"コンテンツなし",IF(AND(申込書!$AH$4="GIGAスクールパック",SUM($Q344,$S344)&lt;&gt;0),SUM($Q344,$S344),IF(AND(申込書!$AH$4="SKY安心GIGAタブレット",SUM($U344,$W344)&lt;&gt;0),SUM($U344,$W344),"")),"")</f>
        <v/>
      </c>
      <c r="AY344" s="157"/>
      <c r="AZ344" s="82"/>
      <c r="BA344" s="80" t="str">
        <f>IF(AND(申込書!$C$93&lt;&gt;"▼プルダウンより選択してください",申込書!$C$93&lt;&gt;"",申込書!$P$93&lt;&gt;"YYYY/MM/DD",$G344&lt;&gt;""),申込書!$P$93,"")</f>
        <v/>
      </c>
      <c r="BB344" s="81" t="str">
        <f>IF(AND(申込書!$C$93&lt;&gt;"▼プルダウンより選択してください",申込書!$C$93&lt;&gt;"",申込書!$M$93&gt;=1,$G344&lt;&gt;""),申込書!$M$93,"")</f>
        <v/>
      </c>
      <c r="BC344" s="81" t="str">
        <f>IF($BA$3&lt;&gt;"コンテンツなし",IF(AND(申込書!$AH$4="GIGAスクールパック",SUM($P344,$R344)&lt;&gt;0),SUM($P344,$R344),IF(AND(申込書!$AH$4="SKY安心GIGAタブレット",SUM($T344,$V344)&lt;&gt;0),SUM($T344,$V344),"")),"")</f>
        <v/>
      </c>
      <c r="BD344" s="81" t="str">
        <f>IF($BA$3&lt;&gt;"コンテンツなし",IF(AND(申込書!$AH$4="GIGAスクールパック",SUM($Q344,$S344)&lt;&gt;0),SUM($Q344,$S344),IF(AND(申込書!$AH$4="SKY安心GIGAタブレット",SUM($U344,$W344)&lt;&gt;0),SUM($U344,$W344),"")),"")</f>
        <v/>
      </c>
      <c r="BE344" s="157"/>
      <c r="BF344" s="82"/>
      <c r="BG344" s="80" t="str">
        <f>IF(AND(申込書!$C$94&lt;&gt;"▼プルダウンより選択してください",申込書!$C$94&lt;&gt;"",申込書!$P$94&lt;&gt;"YYYY/MM/DD",$G344&lt;&gt;""),申込書!$P$94,"")</f>
        <v/>
      </c>
      <c r="BH344" s="81" t="str">
        <f>IF(AND(申込書!$C$94&lt;&gt;"▼プルダウンより選択してください",申込書!$C$94&lt;&gt;"",$G344&lt;&gt;""),申込書!$M$94,"")</f>
        <v/>
      </c>
      <c r="BI344" s="81" t="str">
        <f>IF($BG$3&lt;&gt;"コンテンツなし",IF(AND(申込書!$AH$4="GIGAスクールパック",SUM($P344,$R344)&lt;&gt;0),SUM($P344,$R344),IF(AND(申込書!$AH$4="SKY安心GIGAタブレット",SUM($T344,$V344)&lt;&gt;0),SUM($T344,$V344),"")),"")</f>
        <v/>
      </c>
      <c r="BJ344" s="81" t="str">
        <f>IF($BG$3&lt;&gt;"コンテンツなし",IF(AND(申込書!$AH$4="GIGAスクールパック",SUM($Q344,$S344)&lt;&gt;0),SUM($Q344,$S344),IF(AND(申込書!$AH$4="SKY安心GIGAタブレット",SUM($U344,$W344)&lt;&gt;0),SUM($U344,$W344),"")),"")</f>
        <v/>
      </c>
      <c r="BK344" s="157"/>
      <c r="BL344" s="82"/>
      <c r="BM344" s="80" t="str">
        <f>IF(AND(申込書!$C$95&lt;&gt;"▼プルダウンより選択してください",申込書!$C$95&lt;&gt;"",申込書!$P$95&lt;&gt;"YYYY/MM/DD",$G344&lt;&gt;""),申込書!$P$95,"")</f>
        <v/>
      </c>
      <c r="BN344" s="81" t="str">
        <f>IF(AND(申込書!$C$95&lt;&gt;"▼プルダウンより選択してください",申込書!$C$95&lt;&gt;"",$G344&lt;&gt;""),申込書!$M$95,"")</f>
        <v/>
      </c>
      <c r="BO344" s="81" t="str">
        <f>IF($BM$3&lt;&gt;"コンテンツなし",IF(AND(申込書!$AH$4="GIGAスクールパック",SUM($P344,$R344)&lt;&gt;0),SUM($P344,$R344),IF(AND(申込書!$AH$4="SKY安心GIGAタブレット",SUM($T344,$V344)&lt;&gt;0),SUM($T344,$V344),"")),"")</f>
        <v/>
      </c>
      <c r="BP344" s="81" t="str">
        <f>IF($BM$3&lt;&gt;"コンテンツなし",IF(AND(申込書!$AH$4="GIGAスクールパック",SUM($Q344,$S344)&lt;&gt;0),SUM($Q344,$S344),IF(AND(申込書!$AH$4="SKY安心GIGAタブレット",SUM($U344,$W344)&lt;&gt;0),SUM($U344,$W344),"")),"")</f>
        <v/>
      </c>
      <c r="BQ344" s="157"/>
      <c r="BR344" s="82"/>
      <c r="BS344" s="80" t="str">
        <f>IF(AND(申込書!$C$96&lt;&gt;"▼プルダウンより選択してください",申込書!$C$96&lt;&gt;"",申込書!$P$96&lt;&gt;"YYYY/MM/DD",$G344&lt;&gt;""),申込書!$P$96,"")</f>
        <v/>
      </c>
      <c r="BT344" s="81" t="str">
        <f>IF(AND(申込書!$C$96&lt;&gt;"▼プルダウンより選択してください",申込書!$C$96&lt;&gt;"",$G344&lt;&gt;""),申込書!$M$96,"")</f>
        <v/>
      </c>
      <c r="BU344" s="81" t="str">
        <f>IF($BS$3&lt;&gt;"コンテンツなし",IF(AND(申込書!$AH$4="GIGAスクールパック",SUM($P344,$R344)&lt;&gt;0),SUM($P344,$R344),IF(AND(申込書!$AH$4="SKY安心GIGAタブレット",SUM($T344,$V344)&lt;&gt;0),SUM($T344,$V344),"")),"")</f>
        <v/>
      </c>
      <c r="BV344" s="81" t="str">
        <f>IF($BS$3&lt;&gt;"コンテンツなし",IF(AND(申込書!$AH$4="GIGAスクールパック",SUM($Q344,$S344)&lt;&gt;0),SUM($Q344,$S344),IF(AND(申込書!$AH$4="SKY安心GIGAタブレット",SUM($U344,$W344)&lt;&gt;0),SUM($U344,$W344),"")),"")</f>
        <v/>
      </c>
      <c r="BW344" s="157"/>
      <c r="BX344" s="82"/>
      <c r="BY344" s="80" t="str">
        <f>IF(AND(申込書!$C$97&lt;&gt;"▼プルダウンより選択してください",申込書!$C$97&lt;&gt;"",申込書!$P$97&lt;&gt;"YYYY/MM/DD",$G344&lt;&gt;""),申込書!$P$97,"")</f>
        <v/>
      </c>
      <c r="BZ344" s="81" t="str">
        <f>IF(AND(申込書!$C$97&lt;&gt;"▼プルダウンより選択してください",申込書!$C$97&lt;&gt;"",$G344&lt;&gt;""),申込書!$M$97,"")</f>
        <v/>
      </c>
      <c r="CA344" s="81" t="str">
        <f>IF($BY$3&lt;&gt;"コンテンツなし",IF(AND(申込書!$AH$4="GIGAスクールパック",SUM($P344,$R344)&lt;&gt;0),SUM($P344,$R344),IF(AND(申込書!$AH$4="SKY安心GIGAタブレット",SUM($T344,$V344)&lt;&gt;0),SUM($T344,$V344),"")),"")</f>
        <v/>
      </c>
      <c r="CB344" s="81" t="str">
        <f>IF($BY$3&lt;&gt;"コンテンツなし",IF(AND(申込書!$AH$4="GIGAスクールパック",SUM($Q344,$S344)&lt;&gt;0),SUM($Q344,$S344),IF(AND(申込書!$AH$4="SKY安心GIGAタブレット",SUM($U344,$W344)&lt;&gt;0),SUM($U344,$W344),"")),"")</f>
        <v/>
      </c>
      <c r="CC344" s="157"/>
      <c r="CD344" s="82"/>
      <c r="CE344" s="80" t="str">
        <f>IF(AND(申込書!$C$98&lt;&gt;"▼プルダウンより選択してください",申込書!$C$98&lt;&gt;"",申込書!$P$98&lt;&gt;"YYYY/MM/DD",$G344&lt;&gt;""),申込書!$P$98,"")</f>
        <v/>
      </c>
      <c r="CF344" s="81" t="str">
        <f>IF(AND(申込書!$C$98&lt;&gt;"▼プルダウンより選択してください",申込書!$C$98&lt;&gt;"",$G344&lt;&gt;""),申込書!$M$98,"")</f>
        <v/>
      </c>
      <c r="CG344" s="81" t="str">
        <f>IF($CE$3&lt;&gt;"コンテンツなし",IF(AND(申込書!$AH$4="GIGAスクールパック",SUM($P344,$R344)&lt;&gt;0),SUM($P344,$R344),IF(AND(申込書!$AH$4="SKY安心GIGAタブレット",SUM($T344,$V344)&lt;&gt;0),SUM($T344,$V344),"")),"")</f>
        <v/>
      </c>
      <c r="CH344" s="81" t="str">
        <f>IF($CE$3&lt;&gt;"コンテンツなし",IF(AND(申込書!$AH$4="GIGAスクールパック",SUM($Q344,$S344)&lt;&gt;0),SUM($Q344,$S344),IF(AND(申込書!$AH$4="SKY安心GIGAタブレット",SUM($U344,$W344)&lt;&gt;0),SUM($U344,$W344),"")),"")</f>
        <v/>
      </c>
      <c r="CI344" s="157"/>
      <c r="CJ344" s="82"/>
      <c r="CK344" s="80" t="str">
        <f>IF(AND(申込書!$C$99&lt;&gt;"▼プルダウンより選択してください",申込書!$C$99&lt;&gt;"",申込書!$P$99&lt;&gt;"YYYY/MM/DD",$G344&lt;&gt;""),申込書!$P$99,"")</f>
        <v/>
      </c>
      <c r="CL344" s="81" t="str">
        <f>IF(AND(申込書!$C$99&lt;&gt;"▼プルダウンより選択してください",申込書!$C$99&lt;&gt;"",$G344&lt;&gt;""),申込書!$M$99,"")</f>
        <v/>
      </c>
      <c r="CM344" s="81" t="str">
        <f>IF($CK$3&lt;&gt;"コンテンツなし",IF(AND(申込書!$AH$4="GIGAスクールパック",SUM($P344,$R344)&lt;&gt;0),SUM($P344,$R344),IF(AND(申込書!$AH$4="SKY安心GIGAタブレット",SUM($T344,$V344)&lt;&gt;0),SUM($T344,$V344),"")),"")</f>
        <v/>
      </c>
      <c r="CN344" s="81" t="str">
        <f>IF($CK$3&lt;&gt;"コンテンツなし",IF(AND(申込書!$AH$4="GIGAスクールパック",SUM($Q344,$S344)&lt;&gt;0),SUM($Q344,$S344),IF(AND(申込書!$AH$4="SKY安心GIGAタブレット",SUM($U344,$W344)&lt;&gt;0),SUM($U344,$W344),"")),"")</f>
        <v/>
      </c>
      <c r="CO344" s="157"/>
      <c r="CP344" s="82"/>
      <c r="CQ344" s="80" t="str">
        <f>IF(AND(申込書!$C$100&lt;&gt;"▼プルダウンより選択してください",申込書!$C$100&lt;&gt;"",申込書!$P$100&lt;&gt;"YYYY/MM/DD",$G344&lt;&gt;""),申込書!$P$100,"")</f>
        <v/>
      </c>
      <c r="CR344" s="81" t="str">
        <f>IF(AND(申込書!$C$100&lt;&gt;"▼プルダウンより選択してください",申込書!$C$100&lt;&gt;"",$G344&lt;&gt;""),申込書!$M$100,"")</f>
        <v/>
      </c>
      <c r="CS344" s="81" t="str">
        <f>IF($CQ$3&lt;&gt;"コンテンツなし",IF(AND(申込書!$AH$4="GIGAスクールパック",SUM($P344,$R344)&lt;&gt;0),SUM($P344,$R344),IF(AND(申込書!$AH$4="SKY安心GIGAタブレット",SUM($T344,$V344)&lt;&gt;0),SUM($T344,$V344),"")),"")</f>
        <v/>
      </c>
      <c r="CT344" s="81" t="str">
        <f>IF($CQ$3&lt;&gt;"コンテンツなし",IF(AND(申込書!$AH$4="GIGAスクールパック",SUM($Q344,$S344)&lt;&gt;0),SUM($Q344,$S344),IF(AND(申込書!$AH$4="SKY安心GIGAタブレット",SUM($U344,$W344)&lt;&gt;0),SUM($U344,$W344),"")),"")</f>
        <v/>
      </c>
      <c r="CU344" s="81"/>
      <c r="CV344" s="82"/>
      <c r="CW344" s="80" t="str">
        <f>IF(AND(申込書!$C$101&lt;&gt;"▼プルダウンより選択してください",申込書!$C$101&lt;&gt;"",申込書!$P$101&lt;&gt;"YYYY/MM/DD",$G344&lt;&gt;""),申込書!$P$101,"")</f>
        <v/>
      </c>
      <c r="CX344" s="81" t="str">
        <f>IF(AND(申込書!$C$101&lt;&gt;"▼プルダウンより選択してください",申込書!$C$101&lt;&gt;"",$G344&lt;&gt;""),申込書!$M$101,"")</f>
        <v/>
      </c>
      <c r="CY344" s="81" t="str">
        <f>IF($CW$3&lt;&gt;"コンテンツなし",IF(AND(申込書!$AH$4="GIGAスクールパック",SUM($P344,$R344)&lt;&gt;0),SUM($P344,$R344),IF(AND(申込書!$AH$4="SKY安心GIGAタブレット",SUM($T344,$V344)&lt;&gt;0),SUM($T344,$V344),"")),"")</f>
        <v/>
      </c>
      <c r="CZ344" s="81" t="str">
        <f>IF($CW$3&lt;&gt;"コンテンツなし",IF(AND(申込書!$AH$4="GIGAスクールパック",SUM($Q344,$S344)&lt;&gt;0),SUM($Q344,$S344),IF(AND(申込書!$AH$4="SKY安心GIGAタブレット",SUM($U344,$W344)&lt;&gt;0),SUM($U344,$W344),"")),"")</f>
        <v/>
      </c>
      <c r="DA344" s="81"/>
      <c r="DB344" s="82"/>
      <c r="DC344" s="80" t="str">
        <f>IF(AND(申込書!$C$102&lt;&gt;"▼プルダウンより選択してください",申込書!$C$102&lt;&gt;"",申込書!$P$102&lt;&gt;"YYYY/MM/DD",$G344&lt;&gt;""),申込書!$P$102,"")</f>
        <v/>
      </c>
      <c r="DD344" s="81" t="str">
        <f>IF(AND(申込書!$C$102&lt;&gt;"▼プルダウンより選択してください",申込書!$C$102&lt;&gt;"",$G344&lt;&gt;""),申込書!$M$102,"")</f>
        <v/>
      </c>
      <c r="DE344" s="81" t="str">
        <f>IF($DC$3&lt;&gt;"コンテンツなし",IF(AND(申込書!$AH$4="GIGAスクールパック",SUM($P344,$R344)&lt;&gt;0),SUM($P344,$R344),IF(AND(申込書!$AH$4="SKY安心GIGAタブレット",SUM($T344,$V344)&lt;&gt;0),SUM($T344,$V344),"")),"")</f>
        <v/>
      </c>
      <c r="DF344" s="81" t="str">
        <f>IF($DC$3&lt;&gt;"コンテンツなし",IF(AND(申込書!$AH$4="GIGAスクールパック",SUM($Q344,$S344)&lt;&gt;0),SUM($Q344,$S344),IF(AND(申込書!$AH$4="SKY安心GIGAタブレット",SUM($U344,$W344)&lt;&gt;0),SUM($U344,$W344),"")),"")</f>
        <v/>
      </c>
      <c r="DG344" s="81"/>
      <c r="DH344" s="82"/>
      <c r="DI344" s="80" t="str">
        <f>IF(AND(申込書!$C$103&lt;&gt;"▼プルダウンより選択してください",申込書!$C$103&lt;&gt;"",申込書!$P$103&lt;&gt;"YYYY/MM/DD",$G344&lt;&gt;""),申込書!$P$103,"")</f>
        <v/>
      </c>
      <c r="DJ344" s="81" t="str">
        <f>IF(AND(申込書!$C$103&lt;&gt;"▼プルダウンより選択してください",申込書!$C$103&lt;&gt;"",$G344&lt;&gt;""),申込書!$M$103,"")</f>
        <v/>
      </c>
      <c r="DK344" s="81" t="str">
        <f>IF($DI$3&lt;&gt;"コンテンツなし",IF(AND(申込書!$AH$4="GIGAスクールパック",SUM($P344,$R344)&lt;&gt;0),SUM($P344,$R344),IF(AND(申込書!$AH$4="SKY安心GIGAタブレット",SUM($T344,$V344)&lt;&gt;0),SUM($T344,$V344),"")),"")</f>
        <v/>
      </c>
      <c r="DL344" s="81" t="str">
        <f>IF($DI$3&lt;&gt;"コンテンツなし",IF(AND(申込書!$AH$4="GIGAスクールパック",SUM($Q344,$S344)&lt;&gt;0),SUM($Q344,$S344),IF(AND(申込書!$AH$4="SKY安心GIGAタブレット",SUM($U344,$W344)&lt;&gt;0),SUM($U344,$W344),"")),"")</f>
        <v/>
      </c>
      <c r="DM344" s="81"/>
      <c r="DN344" s="82"/>
      <c r="DO344" s="80" t="str">
        <f>IF(AND(申込書!$C$104&lt;&gt;"▼プルダウンより選択してください",申込書!$C$104&lt;&gt;"",申込書!$P$104&lt;&gt;"YYYY/MM/DD",$G344&lt;&gt;""),申込書!$P$104,"")</f>
        <v/>
      </c>
      <c r="DP344" s="81" t="str">
        <f>IF(AND(申込書!$C$104&lt;&gt;"▼プルダウンより選択してください",申込書!$C$104&lt;&gt;"",$G344&lt;&gt;""),申込書!$M$104,"")</f>
        <v/>
      </c>
      <c r="DQ344" s="81" t="str">
        <f>IF($DO$3&lt;&gt;"コンテンツなし",IF(AND(申込書!$AH$4="GIGAスクールパック",SUM($P344,$R344)&lt;&gt;0),SUM($P344,$R344),IF(AND(申込書!$AH$4="SKY安心GIGAタブレット",SUM($T344,$V344)&lt;&gt;0),SUM($T344,$V344),"")),"")</f>
        <v/>
      </c>
      <c r="DR344" s="81" t="str">
        <f>IF($DO$3&lt;&gt;"コンテンツなし",IF(AND(申込書!$AH$4="GIGAスクールパック",SUM($Q344,$S344)&lt;&gt;0),SUM($Q344,$S344),IF(AND(申込書!$AH$4="SKY安心GIGAタブレット",SUM($U344,$W344)&lt;&gt;0),SUM($U344,$W344),"")),"")</f>
        <v/>
      </c>
      <c r="DS344" s="81"/>
      <c r="DT344" s="82"/>
      <c r="DU344" s="80" t="str">
        <f>IF(AND(申込書!$C$105&lt;&gt;"▼プルダウンより選択してください",申込書!$C$105&lt;&gt;"",申込書!$P$105&lt;&gt;"YYYY/MM/DD",$G344&lt;&gt;""),申込書!$P$105,"")</f>
        <v/>
      </c>
      <c r="DV344" s="81" t="str">
        <f>IF(AND(申込書!$C$105&lt;&gt;"▼プルダウンより選択してください",申込書!$C$105&lt;&gt;"",$G344&lt;&gt;""),申込書!$M$105,"")</f>
        <v/>
      </c>
      <c r="DW344" s="81" t="str">
        <f>IF($DU$3&lt;&gt;"コンテンツなし",IF(AND(申込書!$AH$4="GIGAスクールパック",SUM($P344,$R344)&lt;&gt;0),SUM($P344,$R344),IF(AND(申込書!$AH$4="SKY安心GIGAタブレット",SUM($T344,$V344)&lt;&gt;0),SUM($T344,$V344),"")),"")</f>
        <v/>
      </c>
      <c r="DX344" s="81" t="str">
        <f>IF($DU$3&lt;&gt;"コンテンツなし",IF(AND(申込書!$AH$4="GIGAスクールパック",SUM($Q344,$S344)&lt;&gt;0),SUM($Q344,$S344),IF(AND(申込書!$AH$4="SKY安心GIGAタブレット",SUM($U344,$W344)&lt;&gt;0),SUM($U344,$W344),"")),"")</f>
        <v/>
      </c>
      <c r="DY344" s="157"/>
      <c r="DZ344" s="82"/>
      <c r="EA344" s="80" t="str">
        <f>IF(AND(申込書!$C$106&lt;&gt;"▼プルダウンより選択してください",申込書!$C$106&lt;&gt;"",申込書!$P$106&lt;&gt;"YYYY/MM/DD",$G344&lt;&gt;""),申込書!$P$106,"")</f>
        <v/>
      </c>
      <c r="EB344" s="81" t="str">
        <f>IF(AND(申込書!$C$106&lt;&gt;"▼プルダウンより選択してください",申込書!$C$106&lt;&gt;"",$G344&lt;&gt;""),申込書!$M$106,"")</f>
        <v/>
      </c>
      <c r="EC344" s="81" t="str">
        <f>IF($EA$3&lt;&gt;"コンテンツなし",IF(AND(申込書!$AH$4="GIGAスクールパック",SUM($P344,$R344)&lt;&gt;0),SUM($P344,$R344),IF(AND(申込書!$AH$4="SKY安心GIGAタブレット",SUM($T344,$V344)&lt;&gt;0),SUM($T344,$V344),"")),"")</f>
        <v/>
      </c>
      <c r="ED344" s="81" t="str">
        <f>IF($EA$3&lt;&gt;"コンテンツなし",IF(AND(申込書!$AH$4="GIGAスクールパック",SUM($Q344,$S344)&lt;&gt;0),SUM($Q344,$S344),IF(AND(申込書!$AH$4="SKY安心GIGAタブレット",SUM($U344,$W344)&lt;&gt;0),SUM($U344,$W344),"")),"")</f>
        <v/>
      </c>
      <c r="EE344" s="157"/>
      <c r="EF344" s="82"/>
      <c r="EG344" s="80" t="str">
        <f>IF(AND(申込書!$C$107&lt;&gt;"▼プルダウンより選択してください",申込書!$C$107&lt;&gt;"",申込書!$P$107&lt;&gt;"YYYY/MM/DD",$G344&lt;&gt;""),申込書!$P$107,"")</f>
        <v/>
      </c>
      <c r="EH344" s="81" t="str">
        <f>IF(AND(申込書!$C$107&lt;&gt;"▼プルダウンより選択してください",申込書!$C$107&lt;&gt;"",$G344&lt;&gt;""),申込書!$M$107,"")</f>
        <v/>
      </c>
      <c r="EI344" s="81" t="str">
        <f>IF($EG$3&lt;&gt;"コンテンツなし",IF(AND(申込書!$AH$4="GIGAスクールパック",SUM($P344,$R344)&lt;&gt;0),SUM($P344,$R344),IF(AND(申込書!$AH$4="SKY安心GIGAタブレット",SUM($T344,$V344)&lt;&gt;0),SUM($T344,$V344),"")),"")</f>
        <v/>
      </c>
      <c r="EJ344" s="81" t="str">
        <f>IF($EG$3&lt;&gt;"コンテンツなし",IF(AND(申込書!$AH$4="GIGAスクールパック",SUM($Q344,$S344)&lt;&gt;0),SUM($Q344,$S344),IF(AND(申込書!$AH$4="SKY安心GIGAタブレット",SUM($U344,$W344)&lt;&gt;0),SUM($U344,$W344),"")),"")</f>
        <v/>
      </c>
      <c r="EK344" s="157"/>
      <c r="EL344" s="82"/>
      <c r="EM344" s="80" t="str">
        <f>IF(AND(申込書!$C$108&lt;&gt;"▼プルダウンより選択してください",申込書!$C$108&lt;&gt;"",申込書!$P$108&lt;&gt;"YYYY/MM/DD",$G344&lt;&gt;""),申込書!$P$108,"")</f>
        <v/>
      </c>
      <c r="EN344" s="81" t="str">
        <f>IF(AND(申込書!$C$108&lt;&gt;"▼プルダウンより選択してください",申込書!$C$108&lt;&gt;"",$G344&lt;&gt;""),申込書!$M$108,"")</f>
        <v/>
      </c>
      <c r="EO344" s="81" t="str">
        <f>IF($EM$3&lt;&gt;"コンテンツなし",IF(AND(申込書!$AH$4="GIGAスクールパック",SUM($P344,$R344)&lt;&gt;0),SUM($P344,$R344),IF(AND(申込書!$AH$4="SKY安心GIGAタブレット",SUM($T344,$V344)&lt;&gt;0),SUM($T344,$V344),"")),"")</f>
        <v/>
      </c>
      <c r="EP344" s="81" t="str">
        <f>IF($EM$3&lt;&gt;"コンテンツなし",IF(AND(申込書!$AH$4="GIGAスクールパック",SUM($Q344,$S344)&lt;&gt;0),SUM($Q344,$S344),IF(AND(申込書!$AH$4="SKY安心GIGAタブレット",SUM($U344,$W344)&lt;&gt;0),SUM($U344,$W344),"")),"")</f>
        <v/>
      </c>
      <c r="EQ344" s="157"/>
      <c r="ER344" s="82"/>
      <c r="ES344" s="80" t="str">
        <f>IF(AND(申込書!$C$109&lt;&gt;"▼プルダウンより選択してください",申込書!$C$109&lt;&gt;"",申込書!$P$109&lt;&gt;"YYYY/MM/DD",$G344&lt;&gt;""),申込書!$P$109,"")</f>
        <v/>
      </c>
      <c r="ET344" s="81" t="str">
        <f>IF(AND(申込書!$C$109&lt;&gt;"▼プルダウンより選択してください",申込書!$C$109&lt;&gt;"",$G344&lt;&gt;""),申込書!$M$109,"")</f>
        <v/>
      </c>
      <c r="EU344" s="81" t="str">
        <f>IF($ES$3&lt;&gt;"コンテンツなし",IF(AND(申込書!$AH$4="GIGAスクールパック",SUM($P344,$R344)&lt;&gt;0),SUM($P344,$R344),IF(AND(申込書!$AH$4="SKY安心GIGAタブレット",SUM($T344,$V344)&lt;&gt;0),SUM($T344,$V344),"")),"")</f>
        <v/>
      </c>
      <c r="EV344" s="81" t="str">
        <f>IF($ES$3&lt;&gt;"コンテンツなし",IF(AND(申込書!$AH$4="GIGAスクールパック",SUM($Q344,$S344)&lt;&gt;0),SUM($Q344,$S344),IF(AND(申込書!$AH$4="SKY安心GIGAタブレット",SUM($U344,$W344)&lt;&gt;0),SUM($U344,$W344),"")),"")</f>
        <v/>
      </c>
      <c r="EW344" s="157"/>
      <c r="EX344" s="82"/>
      <c r="EY344" s="80" t="str">
        <f>IF(AND(申込書!$C$110&lt;&gt;"▼プルダウンより選択してください",申込書!$C$110&lt;&gt;"",申込書!$P$110&lt;&gt;"YYYY/MM/DD",$G344&lt;&gt;""),申込書!$P$110,"")</f>
        <v/>
      </c>
      <c r="EZ344" s="81" t="str">
        <f>IF(AND(申込書!$C$110&lt;&gt;"▼プルダウンより選択してください",申込書!$C$110&lt;&gt;"",$G344&lt;&gt;""),申込書!$M$110,"")</f>
        <v/>
      </c>
      <c r="FA344" s="81" t="str">
        <f>IF($EY$3&lt;&gt;"コンテンツなし",IF(AND(申込書!$AH$4="GIGAスクールパック",SUM($P344,$R344)&lt;&gt;0),SUM($P344,$R344),IF(AND(申込書!$AH$4="SKY安心GIGAタブレット",SUM($T344,$V344)&lt;&gt;0),SUM($T344,$V344),"")),"")</f>
        <v/>
      </c>
      <c r="FB344" s="81" t="str">
        <f>IF($EY$3&lt;&gt;"コンテンツなし",IF(AND(申込書!$AH$4="GIGAスクールパック",SUM($Q344,$S344)&lt;&gt;0),SUM($Q344,$S344),IF(AND(申込書!$AH$4="SKY安心GIGAタブレット",SUM($U344,$W344)&lt;&gt;0),SUM($U344,$W344),"")),"")</f>
        <v/>
      </c>
      <c r="FC344" s="157"/>
      <c r="FD344" s="82"/>
      <c r="FE344" s="80" t="str">
        <f>IF(AND(申込書!$C$111&lt;&gt;"▼プルダウンより選択してください",申込書!$C$111&lt;&gt;"",申込書!$P$111&lt;&gt;"YYYY/MM/DD",$G344&lt;&gt;""),申込書!$P$111,"")</f>
        <v/>
      </c>
      <c r="FF344" s="81" t="str">
        <f>IF(AND(申込書!$C$111&lt;&gt;"▼プルダウンより選択してください",申込書!$C$111&lt;&gt;"",$G344&lt;&gt;""),申込書!$M$111,"")</f>
        <v/>
      </c>
      <c r="FG344" s="81" t="str">
        <f>IF($FE$3&lt;&gt;"コンテンツなし",IF(AND(申込書!$AH$4="GIGAスクールパック",SUM($P344,$R344)&lt;&gt;0),SUM($P344,$R344),IF(AND(申込書!$AH$4="SKY安心GIGAタブレット",SUM($T344,$V344)&lt;&gt;0),SUM($T344,$V344),"")),"")</f>
        <v/>
      </c>
      <c r="FH344" s="81" t="str">
        <f>IF($FE$3&lt;&gt;"コンテンツなし",IF(AND(申込書!$AH$4="GIGAスクールパック",SUM($Q344,$S344)&lt;&gt;0),SUM($Q344,$S344),IF(AND(申込書!$AH$4="SKY安心GIGAタブレット",SUM($U344,$W344)&lt;&gt;0),SUM($U344,$W344),"")),"")</f>
        <v/>
      </c>
      <c r="FI344" s="157"/>
      <c r="FJ344" s="82"/>
      <c r="FK344" s="80" t="str">
        <f>IF(AND(申込書!$C$112&lt;&gt;"▼プルダウンより選択してください",申込書!$C$112&lt;&gt;"",申込書!$P$112&lt;&gt;"YYYY/MM/DD",$G344&lt;&gt;""),申込書!$P$112,"")</f>
        <v/>
      </c>
      <c r="FL344" s="81" t="str">
        <f>IF(AND(申込書!$C$112&lt;&gt;"▼プルダウンより選択してください",申込書!$C$112&lt;&gt;"",$G344&lt;&gt;""),申込書!$M$112,"")</f>
        <v/>
      </c>
      <c r="FM344" s="81" t="str">
        <f>IF($FK$3&lt;&gt;"コンテンツなし",IF(AND(申込書!$AH$4="GIGAスクールパック",SUM($P344,$R344)&lt;&gt;0),SUM($P344,$R344),IF(AND(申込書!$AH$4="SKY安心GIGAタブレット",SUM($T344,$V344)&lt;&gt;0),SUM($T344,$V344),"")),"")</f>
        <v/>
      </c>
      <c r="FN344" s="81" t="str">
        <f>IF($FK$3&lt;&gt;"コンテンツなし",IF(AND(申込書!$AH$4="GIGAスクールパック",SUM($Q344,$S344)&lt;&gt;0),SUM($Q344,$S344),IF(AND(申込書!$AH$4="SKY安心GIGAタブレット",SUM($U344,$W344)&lt;&gt;0),SUM($U344,$W344),"")),"")</f>
        <v/>
      </c>
      <c r="FO344" s="157"/>
      <c r="FP344" s="82"/>
      <c r="FQ344" s="80" t="str">
        <f>IF(AND(申込書!$C$113&lt;&gt;"▼プルダウンより選択してください",申込書!$C$113&lt;&gt;"",申込書!$P$113&lt;&gt;"YYYY/MM/DD",$G344&lt;&gt;""),申込書!$P$113,"")</f>
        <v/>
      </c>
      <c r="FR344" s="81" t="str">
        <f>IF(AND(申込書!$C$113&lt;&gt;"▼プルダウンより選択してください",申込書!$C$113&lt;&gt;"",$G344&lt;&gt;""),申込書!$M$113,"")</f>
        <v/>
      </c>
      <c r="FS344" s="81" t="str">
        <f>IF($FQ$3&lt;&gt;"コンテンツなし",IF(AND(申込書!$AH$4="GIGAスクールパック",SUM($P344,$R344)&lt;&gt;0),SUM($P344,$R344),IF(AND(申込書!$AH$4="SKY安心GIGAタブレット",SUM($T344,$V344)&lt;&gt;0),SUM($T344,$V344),"")),"")</f>
        <v/>
      </c>
      <c r="FT344" s="81" t="str">
        <f>IF($FQ$3&lt;&gt;"コンテンツなし",IF(AND(申込書!$AH$4="GIGAスクールパック",SUM($Q344,$S344)&lt;&gt;0),SUM($Q344,$S344),IF(AND(申込書!$AH$4="SKY安心GIGAタブレット",SUM($U344,$W344)&lt;&gt;0),SUM($U344,$W344),"")),"")</f>
        <v/>
      </c>
      <c r="FU344" s="157"/>
      <c r="FV344" s="82"/>
      <c r="FW344" s="80" t="str">
        <f>IF(AND(申込書!$C$114&lt;&gt;"▼プルダウンより選択してください",申込書!$C$114&lt;&gt;"",申込書!$P$114&lt;&gt;"YYYY/MM/DD",$G344&lt;&gt;""),申込書!$P$114,"")</f>
        <v/>
      </c>
      <c r="FX344" s="81" t="str">
        <f>IF(AND(申込書!$C$114&lt;&gt;"▼プルダウンより選択してください",申込書!$C$114&lt;&gt;"",$G344&lt;&gt;""),申込書!$M$114,"")</f>
        <v/>
      </c>
      <c r="FY344" s="81" t="str">
        <f>IF($FW$3&lt;&gt;"コンテンツなし",IF(AND(申込書!$AH$4="GIGAスクールパック",SUM($P344,$R344)&lt;&gt;0),SUM($P344,$R344),IF(AND(申込書!$AH$4="SKY安心GIGAタブレット",SUM($T344,$V344)&lt;&gt;0),SUM($T344,$V344),"")),"")</f>
        <v/>
      </c>
      <c r="FZ344" s="81" t="str">
        <f>IF($FW$3&lt;&gt;"コンテンツなし",IF(AND(申込書!$AH$4="GIGAスクールパック",SUM($Q344,$S344)&lt;&gt;0),SUM($Q344,$S344),IF(AND(申込書!$AH$4="SKY安心GIGAタブレット",SUM($U344,$W344)&lt;&gt;0),SUM($U344,$W344),"")),"")</f>
        <v/>
      </c>
      <c r="GA344" s="157"/>
      <c r="GB344" s="82"/>
      <c r="GC344" s="80" t="str">
        <f>IF(AND(申込書!$C$115&lt;&gt;"▼プルダウンより選択してください",申込書!$C$115&lt;&gt;"",申込書!$P$115&lt;&gt;"YYYY/MM/DD",$G344&lt;&gt;""),申込書!$P$115,"")</f>
        <v/>
      </c>
      <c r="GD344" s="81" t="str">
        <f>IF(AND(申込書!$C$115&lt;&gt;"▼プルダウンより選択してください",申込書!$C$115&lt;&gt;"",$G344&lt;&gt;""),申込書!$M$115,"")</f>
        <v/>
      </c>
      <c r="GE344" s="81" t="str">
        <f>IF($GC$3&lt;&gt;"コンテンツなし",IF(AND(申込書!$AH$4="GIGAスクールパック",SUM($P344,$R344)&lt;&gt;0),SUM($P344,$R344),IF(AND(申込書!$AH$4="SKY安心GIGAタブレット",SUM($T344,$V344)&lt;&gt;0),SUM($T344,$V344),"")),"")</f>
        <v/>
      </c>
      <c r="GF344" s="81" t="str">
        <f>IF($GC$3&lt;&gt;"コンテンツなし",IF(AND(申込書!$AH$4="GIGAスクールパック",SUM($Q344,$S344)&lt;&gt;0),SUM($Q344,$S344),IF(AND(申込書!$AH$4="SKY安心GIGAタブレット",SUM($U344,$W344)&lt;&gt;0),SUM($U344,$W344),"")),"")</f>
        <v/>
      </c>
      <c r="GG344" s="157"/>
      <c r="GH344" s="82"/>
      <c r="GI344" s="80" t="str">
        <f>IF(AND(申込書!$C$116&lt;&gt;"▼プルダウンより選択してください",申込書!$C$116&lt;&gt;"",申込書!$P$116&lt;&gt;"YYYY/MM/DD",$G344&lt;&gt;""),申込書!$P$116,"")</f>
        <v/>
      </c>
      <c r="GJ344" s="81" t="str">
        <f>IF(AND(申込書!$C$116&lt;&gt;"▼プルダウンより選択してください",申込書!$C$116&lt;&gt;"",$G344&lt;&gt;""),申込書!$M$116,"")</f>
        <v/>
      </c>
      <c r="GK344" s="81" t="str">
        <f>IF($GI$3&lt;&gt;"コンテンツなし",IF(AND(申込書!$AH$4="GIGAスクールパック",SUM($P344,$R344)&lt;&gt;0),SUM($P344,$R344),IF(AND(申込書!$AH$4="SKY安心GIGAタブレット",SUM($T344,$V344)&lt;&gt;0),SUM($T344,$V344),"")),"")</f>
        <v/>
      </c>
      <c r="GL344" s="81" t="str">
        <f>IF($GI$3&lt;&gt;"コンテンツなし",IF(AND(申込書!$AH$4="GIGAスクールパック",SUM($Q344,$S344)&lt;&gt;0),SUM($Q344,$S344),IF(AND(申込書!$AH$4="SKY安心GIGAタブレット",SUM($U344,$W344)&lt;&gt;0),SUM($U344,$W344),"")),"")</f>
        <v/>
      </c>
      <c r="GM344" s="157"/>
      <c r="GN344" s="82"/>
      <c r="GO344" s="80" t="str">
        <f>IF(AND(申込書!$C$117&lt;&gt;"▼プルダウンより選択してください",申込書!$C$117&lt;&gt;"",申込書!$P$117&lt;&gt;"YYYY/MM/DD",$G344&lt;&gt;""),申込書!$P$117,"")</f>
        <v/>
      </c>
      <c r="GP344" s="81" t="str">
        <f>IF(AND(申込書!$C$117&lt;&gt;"▼プルダウンより選択してください",申込書!$C$117&lt;&gt;"",$G344&lt;&gt;""),申込書!$M$117,"")</f>
        <v/>
      </c>
      <c r="GQ344" s="81" t="str">
        <f>IF($GO$3&lt;&gt;"コンテンツなし",IF(AND(申込書!$AH$4="GIGAスクールパック",SUM($P344,$R344)&lt;&gt;0),SUM($P344,$R344),IF(AND(申込書!$AH$4="SKY安心GIGAタブレット",SUM($T344,$V344)&lt;&gt;0),SUM($T344,$V344),"")),"")</f>
        <v/>
      </c>
      <c r="GR344" s="81" t="str">
        <f>IF($GO$3&lt;&gt;"コンテンツなし",IF(AND(申込書!$AH$4="GIGAスクールパック",SUM($Q344,$S344)&lt;&gt;0),SUM($Q344,$S344),IF(AND(申込書!$AH$4="SKY安心GIGAタブレット",SUM($U344,$W344)&lt;&gt;0),SUM($U344,$W344),"")),"")</f>
        <v/>
      </c>
      <c r="GS344" s="157"/>
      <c r="GT344" s="82"/>
      <c r="GU344" s="80" t="str">
        <f>IF(AND(申込書!$C$118&lt;&gt;"▼プルダウンより選択してください",申込書!$C$118&lt;&gt;"",申込書!$P$118&lt;&gt;"YYYY/MM/DD",$G344&lt;&gt;""),申込書!$P$118,"")</f>
        <v/>
      </c>
      <c r="GV344" s="81" t="str">
        <f>IF(AND(申込書!$C$118&lt;&gt;"▼プルダウンより選択してください",申込書!$C$118&lt;&gt;"",$G344&lt;&gt;""),申込書!$M$118,"")</f>
        <v/>
      </c>
      <c r="GW344" s="81" t="str">
        <f>IF($GU$3&lt;&gt;"コンテンツなし",IF(AND(申込書!$AH$4="GIGAスクールパック",SUM($P344,$R344)&lt;&gt;0),SUM($P344,$R344),IF(AND(申込書!$AH$4="SKY安心GIGAタブレット",SUM($T344,$V344)&lt;&gt;0),SUM($T344,$V344),"")),"")</f>
        <v/>
      </c>
      <c r="GX344" s="81" t="str">
        <f>IF($GU$3&lt;&gt;"コンテンツなし",IF(AND(申込書!$AH$4="GIGAスクールパック",SUM($Q344,$S344)&lt;&gt;0),SUM($Q344,$S344),IF(AND(申込書!$AH$4="SKY安心GIGAタブレット",SUM($U344,$W344)&lt;&gt;0),SUM($U344,$W344),"")),"")</f>
        <v/>
      </c>
      <c r="GY344" s="157"/>
      <c r="GZ344" s="82"/>
      <c r="HA344" s="80" t="str">
        <f>IF(AND(申込書!$C$119&lt;&gt;"▼プルダウンより選択してください",申込書!$C$119&lt;&gt;"",申込書!$P$119&lt;&gt;"YYYY/MM/DD",$G344&lt;&gt;""),申込書!$P$119,"")</f>
        <v/>
      </c>
      <c r="HB344" s="81" t="str">
        <f>IF(AND(申込書!$C$119&lt;&gt;"▼プルダウンより選択してください",申込書!$C$119&lt;&gt;"",$G344&lt;&gt;""),申込書!$M$119,"")</f>
        <v/>
      </c>
      <c r="HC344" s="81" t="str">
        <f>IF($HA$3&lt;&gt;"コンテンツなし",IF(AND(申込書!$AH$4="GIGAスクールパック",SUM($P344,$R344)&lt;&gt;0),SUM($P344,$R344),IF(AND(申込書!$AH$4="SKY安心GIGAタブレット",SUM($T344,$V344)&lt;&gt;0),SUM($T344,$V344),"")),"")</f>
        <v/>
      </c>
      <c r="HD344" s="81" t="str">
        <f>IF($HA$3&lt;&gt;"コンテンツなし",IF(AND(申込書!$AH$4="GIGAスクールパック",SUM($Q344,$S344)&lt;&gt;0),SUM($Q344,$S344),IF(AND(申込書!$AH$4="SKY安心GIGAタブレット",SUM($U344,$W344)&lt;&gt;0),SUM($U344,$W344),"")),"")</f>
        <v/>
      </c>
      <c r="HE344" s="157"/>
      <c r="HF344" s="82"/>
      <c r="HG344" s="83"/>
    </row>
    <row r="345" spans="2:215" ht="26.85" customHeight="1">
      <c r="B345" s="62">
        <f t="shared" si="4"/>
        <v>340</v>
      </c>
      <c r="C345" s="63"/>
      <c r="D345" s="64"/>
      <c r="E345" s="207"/>
      <c r="F345" s="65"/>
      <c r="G345" s="66"/>
      <c r="H345" s="67"/>
      <c r="I345" s="68"/>
      <c r="J345" s="69"/>
      <c r="K345" s="70"/>
      <c r="L345" s="71"/>
      <c r="M345" s="72"/>
      <c r="N345" s="73"/>
      <c r="O345" s="74"/>
      <c r="P345" s="179"/>
      <c r="Q345" s="180"/>
      <c r="R345" s="180"/>
      <c r="S345" s="181"/>
      <c r="T345" s="179"/>
      <c r="U345" s="180"/>
      <c r="V345" s="182"/>
      <c r="W345" s="181"/>
      <c r="X345" s="75"/>
      <c r="Y345" s="76"/>
      <c r="Z345" s="77"/>
      <c r="AA345" s="78"/>
      <c r="AB345" s="79"/>
      <c r="AC345" s="79"/>
      <c r="AD345" s="79"/>
      <c r="AE345" s="77"/>
      <c r="AF345" s="139"/>
      <c r="AG345" s="139"/>
      <c r="AH345" s="139"/>
      <c r="AI345" s="80" t="str">
        <f>IF(AND(申込書!$C$90&lt;&gt;"▼プルダウンより選択してください",申込書!$C$90&lt;&gt;"",申込書!$P$90&lt;&gt;"YYYY/MM/DD",$G345&lt;&gt;""),申込書!$P$90,"")</f>
        <v/>
      </c>
      <c r="AJ345" s="81" t="str">
        <f>IF(AND(申込書!$C$90&lt;&gt;"▼プルダウンより選択してください",申込書!$C$90&lt;&gt;"",$G345&lt;&gt;""),申込書!$M$90,"")</f>
        <v/>
      </c>
      <c r="AK345" s="81" t="str">
        <f>IF($AI$3&lt;&gt;"コンテンツなし",IF(AND(申込書!$AH$4="GIGAスクールパック",SUM($P345,$R345)&lt;&gt;0),SUM($P345,$R345),IF(AND(申込書!$AH$4="SKY安心GIGAタブレット",SUM($T345,$V345)&lt;&gt;0),SUM($T345,$V345),"")),"")</f>
        <v/>
      </c>
      <c r="AL345" s="81" t="str">
        <f>IF($AI$3&lt;&gt;"コンテンツなし",IF(AND(申込書!$AH$4="GIGAスクールパック",SUM($Q345,$S345)&lt;&gt;0),SUM($Q345,$S345),IF(AND(申込書!$AH$4="SKY安心GIGAタブレット",SUM($U345,$W345)&lt;&gt;0),SUM($U345,$W345),"")),"")</f>
        <v/>
      </c>
      <c r="AM345" s="157"/>
      <c r="AN345" s="82"/>
      <c r="AO345" s="80" t="str">
        <f>IF(AND(申込書!$C$91&lt;&gt;"▼プルダウンより選択してください",申込書!$C$91&lt;&gt;"",申込書!$P$91&lt;&gt;"YYYY/MM/DD",$G345&lt;&gt;""),申込書!$P$91,"")</f>
        <v/>
      </c>
      <c r="AP345" s="81" t="str">
        <f>IF(AND(申込書!$C$91&lt;&gt;"▼プルダウンより選択してください",申込書!$C$91&lt;&gt;"",$G345&lt;&gt;""),申込書!$M$91,"")</f>
        <v/>
      </c>
      <c r="AQ345" s="81" t="str">
        <f>IF($AO$3&lt;&gt;"コンテンツなし",IF(AND(申込書!$AH$4="GIGAスクールパック",SUM($P345,$R345)&lt;&gt;0),SUM($P345,$R345),IF(AND(申込書!$AH$4="SKY安心GIGAタブレット",SUM($T345,$V345)&lt;&gt;0),SUM($T345,$V345),"")),"")</f>
        <v/>
      </c>
      <c r="AR345" s="81" t="str">
        <f>IF($AO$3&lt;&gt;"コンテンツなし",IF(AND(申込書!$AH$4="GIGAスクールパック",SUM($Q345,$S345)&lt;&gt;0),SUM($Q345,$S345),IF(AND(申込書!$AH$4="SKY安心GIGAタブレット",SUM($U345,$W345)&lt;&gt;0),SUM($U345,$W345),"")),"")</f>
        <v/>
      </c>
      <c r="AS345" s="157"/>
      <c r="AT345" s="82"/>
      <c r="AU345" s="80" t="str">
        <f>IF(AND(申込書!$C$92&lt;&gt;"▼プルダウンより選択してください",申込書!$C$92&lt;&gt;"",申込書!$P$92&lt;&gt;"YYYY/MM/DD",$G345&lt;&gt;""),申込書!$P$92,"")</f>
        <v/>
      </c>
      <c r="AV345" s="81" t="str">
        <f>IF(AND(申込書!$C$92&lt;&gt;"▼プルダウンより選択してください",申込書!$C$92&lt;&gt;"",$G345&lt;&gt;""),申込書!$M$92,"")</f>
        <v/>
      </c>
      <c r="AW345" s="81" t="str">
        <f>IF($AU$3&lt;&gt;"コンテンツなし",IF(AND(申込書!$AH$4="GIGAスクールパック",SUM($P345,$R345)&lt;&gt;0),SUM($P345,$R345),IF(AND(申込書!$AH$4="SKY安心GIGAタブレット",SUM($T345,$V345)&lt;&gt;0),SUM($T345,$V345),"")),"")</f>
        <v/>
      </c>
      <c r="AX345" s="81" t="str">
        <f>IF($AU$3&lt;&gt;"コンテンツなし",IF(AND(申込書!$AH$4="GIGAスクールパック",SUM($Q345,$S345)&lt;&gt;0),SUM($Q345,$S345),IF(AND(申込書!$AH$4="SKY安心GIGAタブレット",SUM($U345,$W345)&lt;&gt;0),SUM($U345,$W345),"")),"")</f>
        <v/>
      </c>
      <c r="AY345" s="157"/>
      <c r="AZ345" s="82"/>
      <c r="BA345" s="80" t="str">
        <f>IF(AND(申込書!$C$93&lt;&gt;"▼プルダウンより選択してください",申込書!$C$93&lt;&gt;"",申込書!$P$93&lt;&gt;"YYYY/MM/DD",$G345&lt;&gt;""),申込書!$P$93,"")</f>
        <v/>
      </c>
      <c r="BB345" s="81" t="str">
        <f>IF(AND(申込書!$C$93&lt;&gt;"▼プルダウンより選択してください",申込書!$C$93&lt;&gt;"",申込書!$M$93&gt;=1,$G345&lt;&gt;""),申込書!$M$93,"")</f>
        <v/>
      </c>
      <c r="BC345" s="81" t="str">
        <f>IF($BA$3&lt;&gt;"コンテンツなし",IF(AND(申込書!$AH$4="GIGAスクールパック",SUM($P345,$R345)&lt;&gt;0),SUM($P345,$R345),IF(AND(申込書!$AH$4="SKY安心GIGAタブレット",SUM($T345,$V345)&lt;&gt;0),SUM($T345,$V345),"")),"")</f>
        <v/>
      </c>
      <c r="BD345" s="81" t="str">
        <f>IF($BA$3&lt;&gt;"コンテンツなし",IF(AND(申込書!$AH$4="GIGAスクールパック",SUM($Q345,$S345)&lt;&gt;0),SUM($Q345,$S345),IF(AND(申込書!$AH$4="SKY安心GIGAタブレット",SUM($U345,$W345)&lt;&gt;0),SUM($U345,$W345),"")),"")</f>
        <v/>
      </c>
      <c r="BE345" s="157"/>
      <c r="BF345" s="82"/>
      <c r="BG345" s="80" t="str">
        <f>IF(AND(申込書!$C$94&lt;&gt;"▼プルダウンより選択してください",申込書!$C$94&lt;&gt;"",申込書!$P$94&lt;&gt;"YYYY/MM/DD",$G345&lt;&gt;""),申込書!$P$94,"")</f>
        <v/>
      </c>
      <c r="BH345" s="81" t="str">
        <f>IF(AND(申込書!$C$94&lt;&gt;"▼プルダウンより選択してください",申込書!$C$94&lt;&gt;"",$G345&lt;&gt;""),申込書!$M$94,"")</f>
        <v/>
      </c>
      <c r="BI345" s="81" t="str">
        <f>IF($BG$3&lt;&gt;"コンテンツなし",IF(AND(申込書!$AH$4="GIGAスクールパック",SUM($P345,$R345)&lt;&gt;0),SUM($P345,$R345),IF(AND(申込書!$AH$4="SKY安心GIGAタブレット",SUM($T345,$V345)&lt;&gt;0),SUM($T345,$V345),"")),"")</f>
        <v/>
      </c>
      <c r="BJ345" s="81" t="str">
        <f>IF($BG$3&lt;&gt;"コンテンツなし",IF(AND(申込書!$AH$4="GIGAスクールパック",SUM($Q345,$S345)&lt;&gt;0),SUM($Q345,$S345),IF(AND(申込書!$AH$4="SKY安心GIGAタブレット",SUM($U345,$W345)&lt;&gt;0),SUM($U345,$W345),"")),"")</f>
        <v/>
      </c>
      <c r="BK345" s="157"/>
      <c r="BL345" s="82"/>
      <c r="BM345" s="80" t="str">
        <f>IF(AND(申込書!$C$95&lt;&gt;"▼プルダウンより選択してください",申込書!$C$95&lt;&gt;"",申込書!$P$95&lt;&gt;"YYYY/MM/DD",$G345&lt;&gt;""),申込書!$P$95,"")</f>
        <v/>
      </c>
      <c r="BN345" s="81" t="str">
        <f>IF(AND(申込書!$C$95&lt;&gt;"▼プルダウンより選択してください",申込書!$C$95&lt;&gt;"",$G345&lt;&gt;""),申込書!$M$95,"")</f>
        <v/>
      </c>
      <c r="BO345" s="81" t="str">
        <f>IF($BM$3&lt;&gt;"コンテンツなし",IF(AND(申込書!$AH$4="GIGAスクールパック",SUM($P345,$R345)&lt;&gt;0),SUM($P345,$R345),IF(AND(申込書!$AH$4="SKY安心GIGAタブレット",SUM($T345,$V345)&lt;&gt;0),SUM($T345,$V345),"")),"")</f>
        <v/>
      </c>
      <c r="BP345" s="81" t="str">
        <f>IF($BM$3&lt;&gt;"コンテンツなし",IF(AND(申込書!$AH$4="GIGAスクールパック",SUM($Q345,$S345)&lt;&gt;0),SUM($Q345,$S345),IF(AND(申込書!$AH$4="SKY安心GIGAタブレット",SUM($U345,$W345)&lt;&gt;0),SUM($U345,$W345),"")),"")</f>
        <v/>
      </c>
      <c r="BQ345" s="157"/>
      <c r="BR345" s="82"/>
      <c r="BS345" s="80" t="str">
        <f>IF(AND(申込書!$C$96&lt;&gt;"▼プルダウンより選択してください",申込書!$C$96&lt;&gt;"",申込書!$P$96&lt;&gt;"YYYY/MM/DD",$G345&lt;&gt;""),申込書!$P$96,"")</f>
        <v/>
      </c>
      <c r="BT345" s="81" t="str">
        <f>IF(AND(申込書!$C$96&lt;&gt;"▼プルダウンより選択してください",申込書!$C$96&lt;&gt;"",$G345&lt;&gt;""),申込書!$M$96,"")</f>
        <v/>
      </c>
      <c r="BU345" s="81" t="str">
        <f>IF($BS$3&lt;&gt;"コンテンツなし",IF(AND(申込書!$AH$4="GIGAスクールパック",SUM($P345,$R345)&lt;&gt;0),SUM($P345,$R345),IF(AND(申込書!$AH$4="SKY安心GIGAタブレット",SUM($T345,$V345)&lt;&gt;0),SUM($T345,$V345),"")),"")</f>
        <v/>
      </c>
      <c r="BV345" s="81" t="str">
        <f>IF($BS$3&lt;&gt;"コンテンツなし",IF(AND(申込書!$AH$4="GIGAスクールパック",SUM($Q345,$S345)&lt;&gt;0),SUM($Q345,$S345),IF(AND(申込書!$AH$4="SKY安心GIGAタブレット",SUM($U345,$W345)&lt;&gt;0),SUM($U345,$W345),"")),"")</f>
        <v/>
      </c>
      <c r="BW345" s="157"/>
      <c r="BX345" s="82"/>
      <c r="BY345" s="80" t="str">
        <f>IF(AND(申込書!$C$97&lt;&gt;"▼プルダウンより選択してください",申込書!$C$97&lt;&gt;"",申込書!$P$97&lt;&gt;"YYYY/MM/DD",$G345&lt;&gt;""),申込書!$P$97,"")</f>
        <v/>
      </c>
      <c r="BZ345" s="81" t="str">
        <f>IF(AND(申込書!$C$97&lt;&gt;"▼プルダウンより選択してください",申込書!$C$97&lt;&gt;"",$G345&lt;&gt;""),申込書!$M$97,"")</f>
        <v/>
      </c>
      <c r="CA345" s="81" t="str">
        <f>IF($BY$3&lt;&gt;"コンテンツなし",IF(AND(申込書!$AH$4="GIGAスクールパック",SUM($P345,$R345)&lt;&gt;0),SUM($P345,$R345),IF(AND(申込書!$AH$4="SKY安心GIGAタブレット",SUM($T345,$V345)&lt;&gt;0),SUM($T345,$V345),"")),"")</f>
        <v/>
      </c>
      <c r="CB345" s="81" t="str">
        <f>IF($BY$3&lt;&gt;"コンテンツなし",IF(AND(申込書!$AH$4="GIGAスクールパック",SUM($Q345,$S345)&lt;&gt;0),SUM($Q345,$S345),IF(AND(申込書!$AH$4="SKY安心GIGAタブレット",SUM($U345,$W345)&lt;&gt;0),SUM($U345,$W345),"")),"")</f>
        <v/>
      </c>
      <c r="CC345" s="157"/>
      <c r="CD345" s="82"/>
      <c r="CE345" s="80" t="str">
        <f>IF(AND(申込書!$C$98&lt;&gt;"▼プルダウンより選択してください",申込書!$C$98&lt;&gt;"",申込書!$P$98&lt;&gt;"YYYY/MM/DD",$G345&lt;&gt;""),申込書!$P$98,"")</f>
        <v/>
      </c>
      <c r="CF345" s="81" t="str">
        <f>IF(AND(申込書!$C$98&lt;&gt;"▼プルダウンより選択してください",申込書!$C$98&lt;&gt;"",$G345&lt;&gt;""),申込書!$M$98,"")</f>
        <v/>
      </c>
      <c r="CG345" s="81" t="str">
        <f>IF($CE$3&lt;&gt;"コンテンツなし",IF(AND(申込書!$AH$4="GIGAスクールパック",SUM($P345,$R345)&lt;&gt;0),SUM($P345,$R345),IF(AND(申込書!$AH$4="SKY安心GIGAタブレット",SUM($T345,$V345)&lt;&gt;0),SUM($T345,$V345),"")),"")</f>
        <v/>
      </c>
      <c r="CH345" s="81" t="str">
        <f>IF($CE$3&lt;&gt;"コンテンツなし",IF(AND(申込書!$AH$4="GIGAスクールパック",SUM($Q345,$S345)&lt;&gt;0),SUM($Q345,$S345),IF(AND(申込書!$AH$4="SKY安心GIGAタブレット",SUM($U345,$W345)&lt;&gt;0),SUM($U345,$W345),"")),"")</f>
        <v/>
      </c>
      <c r="CI345" s="157"/>
      <c r="CJ345" s="82"/>
      <c r="CK345" s="80" t="str">
        <f>IF(AND(申込書!$C$99&lt;&gt;"▼プルダウンより選択してください",申込書!$C$99&lt;&gt;"",申込書!$P$99&lt;&gt;"YYYY/MM/DD",$G345&lt;&gt;""),申込書!$P$99,"")</f>
        <v/>
      </c>
      <c r="CL345" s="81" t="str">
        <f>IF(AND(申込書!$C$99&lt;&gt;"▼プルダウンより選択してください",申込書!$C$99&lt;&gt;"",$G345&lt;&gt;""),申込書!$M$99,"")</f>
        <v/>
      </c>
      <c r="CM345" s="81" t="str">
        <f>IF($CK$3&lt;&gt;"コンテンツなし",IF(AND(申込書!$AH$4="GIGAスクールパック",SUM($P345,$R345)&lt;&gt;0),SUM($P345,$R345),IF(AND(申込書!$AH$4="SKY安心GIGAタブレット",SUM($T345,$V345)&lt;&gt;0),SUM($T345,$V345),"")),"")</f>
        <v/>
      </c>
      <c r="CN345" s="81" t="str">
        <f>IF($CK$3&lt;&gt;"コンテンツなし",IF(AND(申込書!$AH$4="GIGAスクールパック",SUM($Q345,$S345)&lt;&gt;0),SUM($Q345,$S345),IF(AND(申込書!$AH$4="SKY安心GIGAタブレット",SUM($U345,$W345)&lt;&gt;0),SUM($U345,$W345),"")),"")</f>
        <v/>
      </c>
      <c r="CO345" s="157"/>
      <c r="CP345" s="82"/>
      <c r="CQ345" s="80" t="str">
        <f>IF(AND(申込書!$C$100&lt;&gt;"▼プルダウンより選択してください",申込書!$C$100&lt;&gt;"",申込書!$P$100&lt;&gt;"YYYY/MM/DD",$G345&lt;&gt;""),申込書!$P$100,"")</f>
        <v/>
      </c>
      <c r="CR345" s="81" t="str">
        <f>IF(AND(申込書!$C$100&lt;&gt;"▼プルダウンより選択してください",申込書!$C$100&lt;&gt;"",$G345&lt;&gt;""),申込書!$M$100,"")</f>
        <v/>
      </c>
      <c r="CS345" s="81" t="str">
        <f>IF($CQ$3&lt;&gt;"コンテンツなし",IF(AND(申込書!$AH$4="GIGAスクールパック",SUM($P345,$R345)&lt;&gt;0),SUM($P345,$R345),IF(AND(申込書!$AH$4="SKY安心GIGAタブレット",SUM($T345,$V345)&lt;&gt;0),SUM($T345,$V345),"")),"")</f>
        <v/>
      </c>
      <c r="CT345" s="81" t="str">
        <f>IF($CQ$3&lt;&gt;"コンテンツなし",IF(AND(申込書!$AH$4="GIGAスクールパック",SUM($Q345,$S345)&lt;&gt;0),SUM($Q345,$S345),IF(AND(申込書!$AH$4="SKY安心GIGAタブレット",SUM($U345,$W345)&lt;&gt;0),SUM($U345,$W345),"")),"")</f>
        <v/>
      </c>
      <c r="CU345" s="81"/>
      <c r="CV345" s="82"/>
      <c r="CW345" s="80" t="str">
        <f>IF(AND(申込書!$C$101&lt;&gt;"▼プルダウンより選択してください",申込書!$C$101&lt;&gt;"",申込書!$P$101&lt;&gt;"YYYY/MM/DD",$G345&lt;&gt;""),申込書!$P$101,"")</f>
        <v/>
      </c>
      <c r="CX345" s="81" t="str">
        <f>IF(AND(申込書!$C$101&lt;&gt;"▼プルダウンより選択してください",申込書!$C$101&lt;&gt;"",$G345&lt;&gt;""),申込書!$M$101,"")</f>
        <v/>
      </c>
      <c r="CY345" s="81" t="str">
        <f>IF($CW$3&lt;&gt;"コンテンツなし",IF(AND(申込書!$AH$4="GIGAスクールパック",SUM($P345,$R345)&lt;&gt;0),SUM($P345,$R345),IF(AND(申込書!$AH$4="SKY安心GIGAタブレット",SUM($T345,$V345)&lt;&gt;0),SUM($T345,$V345),"")),"")</f>
        <v/>
      </c>
      <c r="CZ345" s="81" t="str">
        <f>IF($CW$3&lt;&gt;"コンテンツなし",IF(AND(申込書!$AH$4="GIGAスクールパック",SUM($Q345,$S345)&lt;&gt;0),SUM($Q345,$S345),IF(AND(申込書!$AH$4="SKY安心GIGAタブレット",SUM($U345,$W345)&lt;&gt;0),SUM($U345,$W345),"")),"")</f>
        <v/>
      </c>
      <c r="DA345" s="81"/>
      <c r="DB345" s="82"/>
      <c r="DC345" s="80" t="str">
        <f>IF(AND(申込書!$C$102&lt;&gt;"▼プルダウンより選択してください",申込書!$C$102&lt;&gt;"",申込書!$P$102&lt;&gt;"YYYY/MM/DD",$G345&lt;&gt;""),申込書!$P$102,"")</f>
        <v/>
      </c>
      <c r="DD345" s="81" t="str">
        <f>IF(AND(申込書!$C$102&lt;&gt;"▼プルダウンより選択してください",申込書!$C$102&lt;&gt;"",$G345&lt;&gt;""),申込書!$M$102,"")</f>
        <v/>
      </c>
      <c r="DE345" s="81" t="str">
        <f>IF($DC$3&lt;&gt;"コンテンツなし",IF(AND(申込書!$AH$4="GIGAスクールパック",SUM($P345,$R345)&lt;&gt;0),SUM($P345,$R345),IF(AND(申込書!$AH$4="SKY安心GIGAタブレット",SUM($T345,$V345)&lt;&gt;0),SUM($T345,$V345),"")),"")</f>
        <v/>
      </c>
      <c r="DF345" s="81" t="str">
        <f>IF($DC$3&lt;&gt;"コンテンツなし",IF(AND(申込書!$AH$4="GIGAスクールパック",SUM($Q345,$S345)&lt;&gt;0),SUM($Q345,$S345),IF(AND(申込書!$AH$4="SKY安心GIGAタブレット",SUM($U345,$W345)&lt;&gt;0),SUM($U345,$W345),"")),"")</f>
        <v/>
      </c>
      <c r="DG345" s="81"/>
      <c r="DH345" s="82"/>
      <c r="DI345" s="80" t="str">
        <f>IF(AND(申込書!$C$103&lt;&gt;"▼プルダウンより選択してください",申込書!$C$103&lt;&gt;"",申込書!$P$103&lt;&gt;"YYYY/MM/DD",$G345&lt;&gt;""),申込書!$P$103,"")</f>
        <v/>
      </c>
      <c r="DJ345" s="81" t="str">
        <f>IF(AND(申込書!$C$103&lt;&gt;"▼プルダウンより選択してください",申込書!$C$103&lt;&gt;"",$G345&lt;&gt;""),申込書!$M$103,"")</f>
        <v/>
      </c>
      <c r="DK345" s="81" t="str">
        <f>IF($DI$3&lt;&gt;"コンテンツなし",IF(AND(申込書!$AH$4="GIGAスクールパック",SUM($P345,$R345)&lt;&gt;0),SUM($P345,$R345),IF(AND(申込書!$AH$4="SKY安心GIGAタブレット",SUM($T345,$V345)&lt;&gt;0),SUM($T345,$V345),"")),"")</f>
        <v/>
      </c>
      <c r="DL345" s="81" t="str">
        <f>IF($DI$3&lt;&gt;"コンテンツなし",IF(AND(申込書!$AH$4="GIGAスクールパック",SUM($Q345,$S345)&lt;&gt;0),SUM($Q345,$S345),IF(AND(申込書!$AH$4="SKY安心GIGAタブレット",SUM($U345,$W345)&lt;&gt;0),SUM($U345,$W345),"")),"")</f>
        <v/>
      </c>
      <c r="DM345" s="81"/>
      <c r="DN345" s="82"/>
      <c r="DO345" s="80" t="str">
        <f>IF(AND(申込書!$C$104&lt;&gt;"▼プルダウンより選択してください",申込書!$C$104&lt;&gt;"",申込書!$P$104&lt;&gt;"YYYY/MM/DD",$G345&lt;&gt;""),申込書!$P$104,"")</f>
        <v/>
      </c>
      <c r="DP345" s="81" t="str">
        <f>IF(AND(申込書!$C$104&lt;&gt;"▼プルダウンより選択してください",申込書!$C$104&lt;&gt;"",$G345&lt;&gt;""),申込書!$M$104,"")</f>
        <v/>
      </c>
      <c r="DQ345" s="81" t="str">
        <f>IF($DO$3&lt;&gt;"コンテンツなし",IF(AND(申込書!$AH$4="GIGAスクールパック",SUM($P345,$R345)&lt;&gt;0),SUM($P345,$R345),IF(AND(申込書!$AH$4="SKY安心GIGAタブレット",SUM($T345,$V345)&lt;&gt;0),SUM($T345,$V345),"")),"")</f>
        <v/>
      </c>
      <c r="DR345" s="81" t="str">
        <f>IF($DO$3&lt;&gt;"コンテンツなし",IF(AND(申込書!$AH$4="GIGAスクールパック",SUM($Q345,$S345)&lt;&gt;0),SUM($Q345,$S345),IF(AND(申込書!$AH$4="SKY安心GIGAタブレット",SUM($U345,$W345)&lt;&gt;0),SUM($U345,$W345),"")),"")</f>
        <v/>
      </c>
      <c r="DS345" s="81"/>
      <c r="DT345" s="82"/>
      <c r="DU345" s="80" t="str">
        <f>IF(AND(申込書!$C$105&lt;&gt;"▼プルダウンより選択してください",申込書!$C$105&lt;&gt;"",申込書!$P$105&lt;&gt;"YYYY/MM/DD",$G345&lt;&gt;""),申込書!$P$105,"")</f>
        <v/>
      </c>
      <c r="DV345" s="81" t="str">
        <f>IF(AND(申込書!$C$105&lt;&gt;"▼プルダウンより選択してください",申込書!$C$105&lt;&gt;"",$G345&lt;&gt;""),申込書!$M$105,"")</f>
        <v/>
      </c>
      <c r="DW345" s="81" t="str">
        <f>IF($DU$3&lt;&gt;"コンテンツなし",IF(AND(申込書!$AH$4="GIGAスクールパック",SUM($P345,$R345)&lt;&gt;0),SUM($P345,$R345),IF(AND(申込書!$AH$4="SKY安心GIGAタブレット",SUM($T345,$V345)&lt;&gt;0),SUM($T345,$V345),"")),"")</f>
        <v/>
      </c>
      <c r="DX345" s="81" t="str">
        <f>IF($DU$3&lt;&gt;"コンテンツなし",IF(AND(申込書!$AH$4="GIGAスクールパック",SUM($Q345,$S345)&lt;&gt;0),SUM($Q345,$S345),IF(AND(申込書!$AH$4="SKY安心GIGAタブレット",SUM($U345,$W345)&lt;&gt;0),SUM($U345,$W345),"")),"")</f>
        <v/>
      </c>
      <c r="DY345" s="157"/>
      <c r="DZ345" s="82"/>
      <c r="EA345" s="80" t="str">
        <f>IF(AND(申込書!$C$106&lt;&gt;"▼プルダウンより選択してください",申込書!$C$106&lt;&gt;"",申込書!$P$106&lt;&gt;"YYYY/MM/DD",$G345&lt;&gt;""),申込書!$P$106,"")</f>
        <v/>
      </c>
      <c r="EB345" s="81" t="str">
        <f>IF(AND(申込書!$C$106&lt;&gt;"▼プルダウンより選択してください",申込書!$C$106&lt;&gt;"",$G345&lt;&gt;""),申込書!$M$106,"")</f>
        <v/>
      </c>
      <c r="EC345" s="81" t="str">
        <f>IF($EA$3&lt;&gt;"コンテンツなし",IF(AND(申込書!$AH$4="GIGAスクールパック",SUM($P345,$R345)&lt;&gt;0),SUM($P345,$R345),IF(AND(申込書!$AH$4="SKY安心GIGAタブレット",SUM($T345,$V345)&lt;&gt;0),SUM($T345,$V345),"")),"")</f>
        <v/>
      </c>
      <c r="ED345" s="81" t="str">
        <f>IF($EA$3&lt;&gt;"コンテンツなし",IF(AND(申込書!$AH$4="GIGAスクールパック",SUM($Q345,$S345)&lt;&gt;0),SUM($Q345,$S345),IF(AND(申込書!$AH$4="SKY安心GIGAタブレット",SUM($U345,$W345)&lt;&gt;0),SUM($U345,$W345),"")),"")</f>
        <v/>
      </c>
      <c r="EE345" s="157"/>
      <c r="EF345" s="82"/>
      <c r="EG345" s="80" t="str">
        <f>IF(AND(申込書!$C$107&lt;&gt;"▼プルダウンより選択してください",申込書!$C$107&lt;&gt;"",申込書!$P$107&lt;&gt;"YYYY/MM/DD",$G345&lt;&gt;""),申込書!$P$107,"")</f>
        <v/>
      </c>
      <c r="EH345" s="81" t="str">
        <f>IF(AND(申込書!$C$107&lt;&gt;"▼プルダウンより選択してください",申込書!$C$107&lt;&gt;"",$G345&lt;&gt;""),申込書!$M$107,"")</f>
        <v/>
      </c>
      <c r="EI345" s="81" t="str">
        <f>IF($EG$3&lt;&gt;"コンテンツなし",IF(AND(申込書!$AH$4="GIGAスクールパック",SUM($P345,$R345)&lt;&gt;0),SUM($P345,$R345),IF(AND(申込書!$AH$4="SKY安心GIGAタブレット",SUM($T345,$V345)&lt;&gt;0),SUM($T345,$V345),"")),"")</f>
        <v/>
      </c>
      <c r="EJ345" s="81" t="str">
        <f>IF($EG$3&lt;&gt;"コンテンツなし",IF(AND(申込書!$AH$4="GIGAスクールパック",SUM($Q345,$S345)&lt;&gt;0),SUM($Q345,$S345),IF(AND(申込書!$AH$4="SKY安心GIGAタブレット",SUM($U345,$W345)&lt;&gt;0),SUM($U345,$W345),"")),"")</f>
        <v/>
      </c>
      <c r="EK345" s="157"/>
      <c r="EL345" s="82"/>
      <c r="EM345" s="80" t="str">
        <f>IF(AND(申込書!$C$108&lt;&gt;"▼プルダウンより選択してください",申込書!$C$108&lt;&gt;"",申込書!$P$108&lt;&gt;"YYYY/MM/DD",$G345&lt;&gt;""),申込書!$P$108,"")</f>
        <v/>
      </c>
      <c r="EN345" s="81" t="str">
        <f>IF(AND(申込書!$C$108&lt;&gt;"▼プルダウンより選択してください",申込書!$C$108&lt;&gt;"",$G345&lt;&gt;""),申込書!$M$108,"")</f>
        <v/>
      </c>
      <c r="EO345" s="81" t="str">
        <f>IF($EM$3&lt;&gt;"コンテンツなし",IF(AND(申込書!$AH$4="GIGAスクールパック",SUM($P345,$R345)&lt;&gt;0),SUM($P345,$R345),IF(AND(申込書!$AH$4="SKY安心GIGAタブレット",SUM($T345,$V345)&lt;&gt;0),SUM($T345,$V345),"")),"")</f>
        <v/>
      </c>
      <c r="EP345" s="81" t="str">
        <f>IF($EM$3&lt;&gt;"コンテンツなし",IF(AND(申込書!$AH$4="GIGAスクールパック",SUM($Q345,$S345)&lt;&gt;0),SUM($Q345,$S345),IF(AND(申込書!$AH$4="SKY安心GIGAタブレット",SUM($U345,$W345)&lt;&gt;0),SUM($U345,$W345),"")),"")</f>
        <v/>
      </c>
      <c r="EQ345" s="157"/>
      <c r="ER345" s="82"/>
      <c r="ES345" s="80" t="str">
        <f>IF(AND(申込書!$C$109&lt;&gt;"▼プルダウンより選択してください",申込書!$C$109&lt;&gt;"",申込書!$P$109&lt;&gt;"YYYY/MM/DD",$G345&lt;&gt;""),申込書!$P$109,"")</f>
        <v/>
      </c>
      <c r="ET345" s="81" t="str">
        <f>IF(AND(申込書!$C$109&lt;&gt;"▼プルダウンより選択してください",申込書!$C$109&lt;&gt;"",$G345&lt;&gt;""),申込書!$M$109,"")</f>
        <v/>
      </c>
      <c r="EU345" s="81" t="str">
        <f>IF($ES$3&lt;&gt;"コンテンツなし",IF(AND(申込書!$AH$4="GIGAスクールパック",SUM($P345,$R345)&lt;&gt;0),SUM($P345,$R345),IF(AND(申込書!$AH$4="SKY安心GIGAタブレット",SUM($T345,$V345)&lt;&gt;0),SUM($T345,$V345),"")),"")</f>
        <v/>
      </c>
      <c r="EV345" s="81" t="str">
        <f>IF($ES$3&lt;&gt;"コンテンツなし",IF(AND(申込書!$AH$4="GIGAスクールパック",SUM($Q345,$S345)&lt;&gt;0),SUM($Q345,$S345),IF(AND(申込書!$AH$4="SKY安心GIGAタブレット",SUM($U345,$W345)&lt;&gt;0),SUM($U345,$W345),"")),"")</f>
        <v/>
      </c>
      <c r="EW345" s="157"/>
      <c r="EX345" s="82"/>
      <c r="EY345" s="80" t="str">
        <f>IF(AND(申込書!$C$110&lt;&gt;"▼プルダウンより選択してください",申込書!$C$110&lt;&gt;"",申込書!$P$110&lt;&gt;"YYYY/MM/DD",$G345&lt;&gt;""),申込書!$P$110,"")</f>
        <v/>
      </c>
      <c r="EZ345" s="81" t="str">
        <f>IF(AND(申込書!$C$110&lt;&gt;"▼プルダウンより選択してください",申込書!$C$110&lt;&gt;"",$G345&lt;&gt;""),申込書!$M$110,"")</f>
        <v/>
      </c>
      <c r="FA345" s="81" t="str">
        <f>IF($EY$3&lt;&gt;"コンテンツなし",IF(AND(申込書!$AH$4="GIGAスクールパック",SUM($P345,$R345)&lt;&gt;0),SUM($P345,$R345),IF(AND(申込書!$AH$4="SKY安心GIGAタブレット",SUM($T345,$V345)&lt;&gt;0),SUM($T345,$V345),"")),"")</f>
        <v/>
      </c>
      <c r="FB345" s="81" t="str">
        <f>IF($EY$3&lt;&gt;"コンテンツなし",IF(AND(申込書!$AH$4="GIGAスクールパック",SUM($Q345,$S345)&lt;&gt;0),SUM($Q345,$S345),IF(AND(申込書!$AH$4="SKY安心GIGAタブレット",SUM($U345,$W345)&lt;&gt;0),SUM($U345,$W345),"")),"")</f>
        <v/>
      </c>
      <c r="FC345" s="157"/>
      <c r="FD345" s="82"/>
      <c r="FE345" s="80" t="str">
        <f>IF(AND(申込書!$C$111&lt;&gt;"▼プルダウンより選択してください",申込書!$C$111&lt;&gt;"",申込書!$P$111&lt;&gt;"YYYY/MM/DD",$G345&lt;&gt;""),申込書!$P$111,"")</f>
        <v/>
      </c>
      <c r="FF345" s="81" t="str">
        <f>IF(AND(申込書!$C$111&lt;&gt;"▼プルダウンより選択してください",申込書!$C$111&lt;&gt;"",$G345&lt;&gt;""),申込書!$M$111,"")</f>
        <v/>
      </c>
      <c r="FG345" s="81" t="str">
        <f>IF($FE$3&lt;&gt;"コンテンツなし",IF(AND(申込書!$AH$4="GIGAスクールパック",SUM($P345,$R345)&lt;&gt;0),SUM($P345,$R345),IF(AND(申込書!$AH$4="SKY安心GIGAタブレット",SUM($T345,$V345)&lt;&gt;0),SUM($T345,$V345),"")),"")</f>
        <v/>
      </c>
      <c r="FH345" s="81" t="str">
        <f>IF($FE$3&lt;&gt;"コンテンツなし",IF(AND(申込書!$AH$4="GIGAスクールパック",SUM($Q345,$S345)&lt;&gt;0),SUM($Q345,$S345),IF(AND(申込書!$AH$4="SKY安心GIGAタブレット",SUM($U345,$W345)&lt;&gt;0),SUM($U345,$W345),"")),"")</f>
        <v/>
      </c>
      <c r="FI345" s="157"/>
      <c r="FJ345" s="82"/>
      <c r="FK345" s="80" t="str">
        <f>IF(AND(申込書!$C$112&lt;&gt;"▼プルダウンより選択してください",申込書!$C$112&lt;&gt;"",申込書!$P$112&lt;&gt;"YYYY/MM/DD",$G345&lt;&gt;""),申込書!$P$112,"")</f>
        <v/>
      </c>
      <c r="FL345" s="81" t="str">
        <f>IF(AND(申込書!$C$112&lt;&gt;"▼プルダウンより選択してください",申込書!$C$112&lt;&gt;"",$G345&lt;&gt;""),申込書!$M$112,"")</f>
        <v/>
      </c>
      <c r="FM345" s="81" t="str">
        <f>IF($FK$3&lt;&gt;"コンテンツなし",IF(AND(申込書!$AH$4="GIGAスクールパック",SUM($P345,$R345)&lt;&gt;0),SUM($P345,$R345),IF(AND(申込書!$AH$4="SKY安心GIGAタブレット",SUM($T345,$V345)&lt;&gt;0),SUM($T345,$V345),"")),"")</f>
        <v/>
      </c>
      <c r="FN345" s="81" t="str">
        <f>IF($FK$3&lt;&gt;"コンテンツなし",IF(AND(申込書!$AH$4="GIGAスクールパック",SUM($Q345,$S345)&lt;&gt;0),SUM($Q345,$S345),IF(AND(申込書!$AH$4="SKY安心GIGAタブレット",SUM($U345,$W345)&lt;&gt;0),SUM($U345,$W345),"")),"")</f>
        <v/>
      </c>
      <c r="FO345" s="157"/>
      <c r="FP345" s="82"/>
      <c r="FQ345" s="80" t="str">
        <f>IF(AND(申込書!$C$113&lt;&gt;"▼プルダウンより選択してください",申込書!$C$113&lt;&gt;"",申込書!$P$113&lt;&gt;"YYYY/MM/DD",$G345&lt;&gt;""),申込書!$P$113,"")</f>
        <v/>
      </c>
      <c r="FR345" s="81" t="str">
        <f>IF(AND(申込書!$C$113&lt;&gt;"▼プルダウンより選択してください",申込書!$C$113&lt;&gt;"",$G345&lt;&gt;""),申込書!$M$113,"")</f>
        <v/>
      </c>
      <c r="FS345" s="81" t="str">
        <f>IF($FQ$3&lt;&gt;"コンテンツなし",IF(AND(申込書!$AH$4="GIGAスクールパック",SUM($P345,$R345)&lt;&gt;0),SUM($P345,$R345),IF(AND(申込書!$AH$4="SKY安心GIGAタブレット",SUM($T345,$V345)&lt;&gt;0),SUM($T345,$V345),"")),"")</f>
        <v/>
      </c>
      <c r="FT345" s="81" t="str">
        <f>IF($FQ$3&lt;&gt;"コンテンツなし",IF(AND(申込書!$AH$4="GIGAスクールパック",SUM($Q345,$S345)&lt;&gt;0),SUM($Q345,$S345),IF(AND(申込書!$AH$4="SKY安心GIGAタブレット",SUM($U345,$W345)&lt;&gt;0),SUM($U345,$W345),"")),"")</f>
        <v/>
      </c>
      <c r="FU345" s="157"/>
      <c r="FV345" s="82"/>
      <c r="FW345" s="80" t="str">
        <f>IF(AND(申込書!$C$114&lt;&gt;"▼プルダウンより選択してください",申込書!$C$114&lt;&gt;"",申込書!$P$114&lt;&gt;"YYYY/MM/DD",$G345&lt;&gt;""),申込書!$P$114,"")</f>
        <v/>
      </c>
      <c r="FX345" s="81" t="str">
        <f>IF(AND(申込書!$C$114&lt;&gt;"▼プルダウンより選択してください",申込書!$C$114&lt;&gt;"",$G345&lt;&gt;""),申込書!$M$114,"")</f>
        <v/>
      </c>
      <c r="FY345" s="81" t="str">
        <f>IF($FW$3&lt;&gt;"コンテンツなし",IF(AND(申込書!$AH$4="GIGAスクールパック",SUM($P345,$R345)&lt;&gt;0),SUM($P345,$R345),IF(AND(申込書!$AH$4="SKY安心GIGAタブレット",SUM($T345,$V345)&lt;&gt;0),SUM($T345,$V345),"")),"")</f>
        <v/>
      </c>
      <c r="FZ345" s="81" t="str">
        <f>IF($FW$3&lt;&gt;"コンテンツなし",IF(AND(申込書!$AH$4="GIGAスクールパック",SUM($Q345,$S345)&lt;&gt;0),SUM($Q345,$S345),IF(AND(申込書!$AH$4="SKY安心GIGAタブレット",SUM($U345,$W345)&lt;&gt;0),SUM($U345,$W345),"")),"")</f>
        <v/>
      </c>
      <c r="GA345" s="157"/>
      <c r="GB345" s="82"/>
      <c r="GC345" s="80" t="str">
        <f>IF(AND(申込書!$C$115&lt;&gt;"▼プルダウンより選択してください",申込書!$C$115&lt;&gt;"",申込書!$P$115&lt;&gt;"YYYY/MM/DD",$G345&lt;&gt;""),申込書!$P$115,"")</f>
        <v/>
      </c>
      <c r="GD345" s="81" t="str">
        <f>IF(AND(申込書!$C$115&lt;&gt;"▼プルダウンより選択してください",申込書!$C$115&lt;&gt;"",$G345&lt;&gt;""),申込書!$M$115,"")</f>
        <v/>
      </c>
      <c r="GE345" s="81" t="str">
        <f>IF($GC$3&lt;&gt;"コンテンツなし",IF(AND(申込書!$AH$4="GIGAスクールパック",SUM($P345,$R345)&lt;&gt;0),SUM($P345,$R345),IF(AND(申込書!$AH$4="SKY安心GIGAタブレット",SUM($T345,$V345)&lt;&gt;0),SUM($T345,$V345),"")),"")</f>
        <v/>
      </c>
      <c r="GF345" s="81" t="str">
        <f>IF($GC$3&lt;&gt;"コンテンツなし",IF(AND(申込書!$AH$4="GIGAスクールパック",SUM($Q345,$S345)&lt;&gt;0),SUM($Q345,$S345),IF(AND(申込書!$AH$4="SKY安心GIGAタブレット",SUM($U345,$W345)&lt;&gt;0),SUM($U345,$W345),"")),"")</f>
        <v/>
      </c>
      <c r="GG345" s="157"/>
      <c r="GH345" s="82"/>
      <c r="GI345" s="80" t="str">
        <f>IF(AND(申込書!$C$116&lt;&gt;"▼プルダウンより選択してください",申込書!$C$116&lt;&gt;"",申込書!$P$116&lt;&gt;"YYYY/MM/DD",$G345&lt;&gt;""),申込書!$P$116,"")</f>
        <v/>
      </c>
      <c r="GJ345" s="81" t="str">
        <f>IF(AND(申込書!$C$116&lt;&gt;"▼プルダウンより選択してください",申込書!$C$116&lt;&gt;"",$G345&lt;&gt;""),申込書!$M$116,"")</f>
        <v/>
      </c>
      <c r="GK345" s="81" t="str">
        <f>IF($GI$3&lt;&gt;"コンテンツなし",IF(AND(申込書!$AH$4="GIGAスクールパック",SUM($P345,$R345)&lt;&gt;0),SUM($P345,$R345),IF(AND(申込書!$AH$4="SKY安心GIGAタブレット",SUM($T345,$V345)&lt;&gt;0),SUM($T345,$V345),"")),"")</f>
        <v/>
      </c>
      <c r="GL345" s="81" t="str">
        <f>IF($GI$3&lt;&gt;"コンテンツなし",IF(AND(申込書!$AH$4="GIGAスクールパック",SUM($Q345,$S345)&lt;&gt;0),SUM($Q345,$S345),IF(AND(申込書!$AH$4="SKY安心GIGAタブレット",SUM($U345,$W345)&lt;&gt;0),SUM($U345,$W345),"")),"")</f>
        <v/>
      </c>
      <c r="GM345" s="157"/>
      <c r="GN345" s="82"/>
      <c r="GO345" s="80" t="str">
        <f>IF(AND(申込書!$C$117&lt;&gt;"▼プルダウンより選択してください",申込書!$C$117&lt;&gt;"",申込書!$P$117&lt;&gt;"YYYY/MM/DD",$G345&lt;&gt;""),申込書!$P$117,"")</f>
        <v/>
      </c>
      <c r="GP345" s="81" t="str">
        <f>IF(AND(申込書!$C$117&lt;&gt;"▼プルダウンより選択してください",申込書!$C$117&lt;&gt;"",$G345&lt;&gt;""),申込書!$M$117,"")</f>
        <v/>
      </c>
      <c r="GQ345" s="81" t="str">
        <f>IF($GO$3&lt;&gt;"コンテンツなし",IF(AND(申込書!$AH$4="GIGAスクールパック",SUM($P345,$R345)&lt;&gt;0),SUM($P345,$R345),IF(AND(申込書!$AH$4="SKY安心GIGAタブレット",SUM($T345,$V345)&lt;&gt;0),SUM($T345,$V345),"")),"")</f>
        <v/>
      </c>
      <c r="GR345" s="81" t="str">
        <f>IF($GO$3&lt;&gt;"コンテンツなし",IF(AND(申込書!$AH$4="GIGAスクールパック",SUM($Q345,$S345)&lt;&gt;0),SUM($Q345,$S345),IF(AND(申込書!$AH$4="SKY安心GIGAタブレット",SUM($U345,$W345)&lt;&gt;0),SUM($U345,$W345),"")),"")</f>
        <v/>
      </c>
      <c r="GS345" s="157"/>
      <c r="GT345" s="82"/>
      <c r="GU345" s="80" t="str">
        <f>IF(AND(申込書!$C$118&lt;&gt;"▼プルダウンより選択してください",申込書!$C$118&lt;&gt;"",申込書!$P$118&lt;&gt;"YYYY/MM/DD",$G345&lt;&gt;""),申込書!$P$118,"")</f>
        <v/>
      </c>
      <c r="GV345" s="81" t="str">
        <f>IF(AND(申込書!$C$118&lt;&gt;"▼プルダウンより選択してください",申込書!$C$118&lt;&gt;"",$G345&lt;&gt;""),申込書!$M$118,"")</f>
        <v/>
      </c>
      <c r="GW345" s="81" t="str">
        <f>IF($GU$3&lt;&gt;"コンテンツなし",IF(AND(申込書!$AH$4="GIGAスクールパック",SUM($P345,$R345)&lt;&gt;0),SUM($P345,$R345),IF(AND(申込書!$AH$4="SKY安心GIGAタブレット",SUM($T345,$V345)&lt;&gt;0),SUM($T345,$V345),"")),"")</f>
        <v/>
      </c>
      <c r="GX345" s="81" t="str">
        <f>IF($GU$3&lt;&gt;"コンテンツなし",IF(AND(申込書!$AH$4="GIGAスクールパック",SUM($Q345,$S345)&lt;&gt;0),SUM($Q345,$S345),IF(AND(申込書!$AH$4="SKY安心GIGAタブレット",SUM($U345,$W345)&lt;&gt;0),SUM($U345,$W345),"")),"")</f>
        <v/>
      </c>
      <c r="GY345" s="157"/>
      <c r="GZ345" s="82"/>
      <c r="HA345" s="80" t="str">
        <f>IF(AND(申込書!$C$119&lt;&gt;"▼プルダウンより選択してください",申込書!$C$119&lt;&gt;"",申込書!$P$119&lt;&gt;"YYYY/MM/DD",$G345&lt;&gt;""),申込書!$P$119,"")</f>
        <v/>
      </c>
      <c r="HB345" s="81" t="str">
        <f>IF(AND(申込書!$C$119&lt;&gt;"▼プルダウンより選択してください",申込書!$C$119&lt;&gt;"",$G345&lt;&gt;""),申込書!$M$119,"")</f>
        <v/>
      </c>
      <c r="HC345" s="81" t="str">
        <f>IF($HA$3&lt;&gt;"コンテンツなし",IF(AND(申込書!$AH$4="GIGAスクールパック",SUM($P345,$R345)&lt;&gt;0),SUM($P345,$R345),IF(AND(申込書!$AH$4="SKY安心GIGAタブレット",SUM($T345,$V345)&lt;&gt;0),SUM($T345,$V345),"")),"")</f>
        <v/>
      </c>
      <c r="HD345" s="81" t="str">
        <f>IF($HA$3&lt;&gt;"コンテンツなし",IF(AND(申込書!$AH$4="GIGAスクールパック",SUM($Q345,$S345)&lt;&gt;0),SUM($Q345,$S345),IF(AND(申込書!$AH$4="SKY安心GIGAタブレット",SUM($U345,$W345)&lt;&gt;0),SUM($U345,$W345),"")),"")</f>
        <v/>
      </c>
      <c r="HE345" s="157"/>
      <c r="HF345" s="82"/>
      <c r="HG345" s="83"/>
    </row>
    <row r="346" spans="2:215" ht="26.85" customHeight="1">
      <c r="B346" s="62">
        <f t="shared" si="4"/>
        <v>341</v>
      </c>
      <c r="C346" s="63"/>
      <c r="D346" s="64"/>
      <c r="E346" s="207"/>
      <c r="F346" s="65"/>
      <c r="G346" s="66"/>
      <c r="H346" s="67"/>
      <c r="I346" s="68"/>
      <c r="J346" s="69"/>
      <c r="K346" s="70"/>
      <c r="L346" s="71"/>
      <c r="M346" s="72"/>
      <c r="N346" s="73"/>
      <c r="O346" s="74"/>
      <c r="P346" s="179"/>
      <c r="Q346" s="180"/>
      <c r="R346" s="180"/>
      <c r="S346" s="181"/>
      <c r="T346" s="179"/>
      <c r="U346" s="180"/>
      <c r="V346" s="182"/>
      <c r="W346" s="181"/>
      <c r="X346" s="75"/>
      <c r="Y346" s="76"/>
      <c r="Z346" s="77"/>
      <c r="AA346" s="78"/>
      <c r="AB346" s="79"/>
      <c r="AC346" s="79"/>
      <c r="AD346" s="79"/>
      <c r="AE346" s="77"/>
      <c r="AF346" s="139"/>
      <c r="AG346" s="139"/>
      <c r="AH346" s="139"/>
      <c r="AI346" s="80" t="str">
        <f>IF(AND(申込書!$C$90&lt;&gt;"▼プルダウンより選択してください",申込書!$C$90&lt;&gt;"",申込書!$P$90&lt;&gt;"YYYY/MM/DD",$G346&lt;&gt;""),申込書!$P$90,"")</f>
        <v/>
      </c>
      <c r="AJ346" s="81" t="str">
        <f>IF(AND(申込書!$C$90&lt;&gt;"▼プルダウンより選択してください",申込書!$C$90&lt;&gt;"",$G346&lt;&gt;""),申込書!$M$90,"")</f>
        <v/>
      </c>
      <c r="AK346" s="81" t="str">
        <f>IF($AI$3&lt;&gt;"コンテンツなし",IF(AND(申込書!$AH$4="GIGAスクールパック",SUM($P346,$R346)&lt;&gt;0),SUM($P346,$R346),IF(AND(申込書!$AH$4="SKY安心GIGAタブレット",SUM($T346,$V346)&lt;&gt;0),SUM($T346,$V346),"")),"")</f>
        <v/>
      </c>
      <c r="AL346" s="81" t="str">
        <f>IF($AI$3&lt;&gt;"コンテンツなし",IF(AND(申込書!$AH$4="GIGAスクールパック",SUM($Q346,$S346)&lt;&gt;0),SUM($Q346,$S346),IF(AND(申込書!$AH$4="SKY安心GIGAタブレット",SUM($U346,$W346)&lt;&gt;0),SUM($U346,$W346),"")),"")</f>
        <v/>
      </c>
      <c r="AM346" s="157"/>
      <c r="AN346" s="82"/>
      <c r="AO346" s="80" t="str">
        <f>IF(AND(申込書!$C$91&lt;&gt;"▼プルダウンより選択してください",申込書!$C$91&lt;&gt;"",申込書!$P$91&lt;&gt;"YYYY/MM/DD",$G346&lt;&gt;""),申込書!$P$91,"")</f>
        <v/>
      </c>
      <c r="AP346" s="81" t="str">
        <f>IF(AND(申込書!$C$91&lt;&gt;"▼プルダウンより選択してください",申込書!$C$91&lt;&gt;"",$G346&lt;&gt;""),申込書!$M$91,"")</f>
        <v/>
      </c>
      <c r="AQ346" s="81" t="str">
        <f>IF($AO$3&lt;&gt;"コンテンツなし",IF(AND(申込書!$AH$4="GIGAスクールパック",SUM($P346,$R346)&lt;&gt;0),SUM($P346,$R346),IF(AND(申込書!$AH$4="SKY安心GIGAタブレット",SUM($T346,$V346)&lt;&gt;0),SUM($T346,$V346),"")),"")</f>
        <v/>
      </c>
      <c r="AR346" s="81" t="str">
        <f>IF($AO$3&lt;&gt;"コンテンツなし",IF(AND(申込書!$AH$4="GIGAスクールパック",SUM($Q346,$S346)&lt;&gt;0),SUM($Q346,$S346),IF(AND(申込書!$AH$4="SKY安心GIGAタブレット",SUM($U346,$W346)&lt;&gt;0),SUM($U346,$W346),"")),"")</f>
        <v/>
      </c>
      <c r="AS346" s="157"/>
      <c r="AT346" s="82"/>
      <c r="AU346" s="80" t="str">
        <f>IF(AND(申込書!$C$92&lt;&gt;"▼プルダウンより選択してください",申込書!$C$92&lt;&gt;"",申込書!$P$92&lt;&gt;"YYYY/MM/DD",$G346&lt;&gt;""),申込書!$P$92,"")</f>
        <v/>
      </c>
      <c r="AV346" s="81" t="str">
        <f>IF(AND(申込書!$C$92&lt;&gt;"▼プルダウンより選択してください",申込書!$C$92&lt;&gt;"",$G346&lt;&gt;""),申込書!$M$92,"")</f>
        <v/>
      </c>
      <c r="AW346" s="81" t="str">
        <f>IF($AU$3&lt;&gt;"コンテンツなし",IF(AND(申込書!$AH$4="GIGAスクールパック",SUM($P346,$R346)&lt;&gt;0),SUM($P346,$R346),IF(AND(申込書!$AH$4="SKY安心GIGAタブレット",SUM($T346,$V346)&lt;&gt;0),SUM($T346,$V346),"")),"")</f>
        <v/>
      </c>
      <c r="AX346" s="81" t="str">
        <f>IF($AU$3&lt;&gt;"コンテンツなし",IF(AND(申込書!$AH$4="GIGAスクールパック",SUM($Q346,$S346)&lt;&gt;0),SUM($Q346,$S346),IF(AND(申込書!$AH$4="SKY安心GIGAタブレット",SUM($U346,$W346)&lt;&gt;0),SUM($U346,$W346),"")),"")</f>
        <v/>
      </c>
      <c r="AY346" s="157"/>
      <c r="AZ346" s="82"/>
      <c r="BA346" s="80" t="str">
        <f>IF(AND(申込書!$C$93&lt;&gt;"▼プルダウンより選択してください",申込書!$C$93&lt;&gt;"",申込書!$P$93&lt;&gt;"YYYY/MM/DD",$G346&lt;&gt;""),申込書!$P$93,"")</f>
        <v/>
      </c>
      <c r="BB346" s="81" t="str">
        <f>IF(AND(申込書!$C$93&lt;&gt;"▼プルダウンより選択してください",申込書!$C$93&lt;&gt;"",申込書!$M$93&gt;=1,$G346&lt;&gt;""),申込書!$M$93,"")</f>
        <v/>
      </c>
      <c r="BC346" s="81" t="str">
        <f>IF($BA$3&lt;&gt;"コンテンツなし",IF(AND(申込書!$AH$4="GIGAスクールパック",SUM($P346,$R346)&lt;&gt;0),SUM($P346,$R346),IF(AND(申込書!$AH$4="SKY安心GIGAタブレット",SUM($T346,$V346)&lt;&gt;0),SUM($T346,$V346),"")),"")</f>
        <v/>
      </c>
      <c r="BD346" s="81" t="str">
        <f>IF($BA$3&lt;&gt;"コンテンツなし",IF(AND(申込書!$AH$4="GIGAスクールパック",SUM($Q346,$S346)&lt;&gt;0),SUM($Q346,$S346),IF(AND(申込書!$AH$4="SKY安心GIGAタブレット",SUM($U346,$W346)&lt;&gt;0),SUM($U346,$W346),"")),"")</f>
        <v/>
      </c>
      <c r="BE346" s="157"/>
      <c r="BF346" s="82"/>
      <c r="BG346" s="80" t="str">
        <f>IF(AND(申込書!$C$94&lt;&gt;"▼プルダウンより選択してください",申込書!$C$94&lt;&gt;"",申込書!$P$94&lt;&gt;"YYYY/MM/DD",$G346&lt;&gt;""),申込書!$P$94,"")</f>
        <v/>
      </c>
      <c r="BH346" s="81" t="str">
        <f>IF(AND(申込書!$C$94&lt;&gt;"▼プルダウンより選択してください",申込書!$C$94&lt;&gt;"",$G346&lt;&gt;""),申込書!$M$94,"")</f>
        <v/>
      </c>
      <c r="BI346" s="81" t="str">
        <f>IF($BG$3&lt;&gt;"コンテンツなし",IF(AND(申込書!$AH$4="GIGAスクールパック",SUM($P346,$R346)&lt;&gt;0),SUM($P346,$R346),IF(AND(申込書!$AH$4="SKY安心GIGAタブレット",SUM($T346,$V346)&lt;&gt;0),SUM($T346,$V346),"")),"")</f>
        <v/>
      </c>
      <c r="BJ346" s="81" t="str">
        <f>IF($BG$3&lt;&gt;"コンテンツなし",IF(AND(申込書!$AH$4="GIGAスクールパック",SUM($Q346,$S346)&lt;&gt;0),SUM($Q346,$S346),IF(AND(申込書!$AH$4="SKY安心GIGAタブレット",SUM($U346,$W346)&lt;&gt;0),SUM($U346,$W346),"")),"")</f>
        <v/>
      </c>
      <c r="BK346" s="157"/>
      <c r="BL346" s="82"/>
      <c r="BM346" s="80" t="str">
        <f>IF(AND(申込書!$C$95&lt;&gt;"▼プルダウンより選択してください",申込書!$C$95&lt;&gt;"",申込書!$P$95&lt;&gt;"YYYY/MM/DD",$G346&lt;&gt;""),申込書!$P$95,"")</f>
        <v/>
      </c>
      <c r="BN346" s="81" t="str">
        <f>IF(AND(申込書!$C$95&lt;&gt;"▼プルダウンより選択してください",申込書!$C$95&lt;&gt;"",$G346&lt;&gt;""),申込書!$M$95,"")</f>
        <v/>
      </c>
      <c r="BO346" s="81" t="str">
        <f>IF($BM$3&lt;&gt;"コンテンツなし",IF(AND(申込書!$AH$4="GIGAスクールパック",SUM($P346,$R346)&lt;&gt;0),SUM($P346,$R346),IF(AND(申込書!$AH$4="SKY安心GIGAタブレット",SUM($T346,$V346)&lt;&gt;0),SUM($T346,$V346),"")),"")</f>
        <v/>
      </c>
      <c r="BP346" s="81" t="str">
        <f>IF($BM$3&lt;&gt;"コンテンツなし",IF(AND(申込書!$AH$4="GIGAスクールパック",SUM($Q346,$S346)&lt;&gt;0),SUM($Q346,$S346),IF(AND(申込書!$AH$4="SKY安心GIGAタブレット",SUM($U346,$W346)&lt;&gt;0),SUM($U346,$W346),"")),"")</f>
        <v/>
      </c>
      <c r="BQ346" s="157"/>
      <c r="BR346" s="82"/>
      <c r="BS346" s="80" t="str">
        <f>IF(AND(申込書!$C$96&lt;&gt;"▼プルダウンより選択してください",申込書!$C$96&lt;&gt;"",申込書!$P$96&lt;&gt;"YYYY/MM/DD",$G346&lt;&gt;""),申込書!$P$96,"")</f>
        <v/>
      </c>
      <c r="BT346" s="81" t="str">
        <f>IF(AND(申込書!$C$96&lt;&gt;"▼プルダウンより選択してください",申込書!$C$96&lt;&gt;"",$G346&lt;&gt;""),申込書!$M$96,"")</f>
        <v/>
      </c>
      <c r="BU346" s="81" t="str">
        <f>IF($BS$3&lt;&gt;"コンテンツなし",IF(AND(申込書!$AH$4="GIGAスクールパック",SUM($P346,$R346)&lt;&gt;0),SUM($P346,$R346),IF(AND(申込書!$AH$4="SKY安心GIGAタブレット",SUM($T346,$V346)&lt;&gt;0),SUM($T346,$V346),"")),"")</f>
        <v/>
      </c>
      <c r="BV346" s="81" t="str">
        <f>IF($BS$3&lt;&gt;"コンテンツなし",IF(AND(申込書!$AH$4="GIGAスクールパック",SUM($Q346,$S346)&lt;&gt;0),SUM($Q346,$S346),IF(AND(申込書!$AH$4="SKY安心GIGAタブレット",SUM($U346,$W346)&lt;&gt;0),SUM($U346,$W346),"")),"")</f>
        <v/>
      </c>
      <c r="BW346" s="157"/>
      <c r="BX346" s="82"/>
      <c r="BY346" s="80" t="str">
        <f>IF(AND(申込書!$C$97&lt;&gt;"▼プルダウンより選択してください",申込書!$C$97&lt;&gt;"",申込書!$P$97&lt;&gt;"YYYY/MM/DD",$G346&lt;&gt;""),申込書!$P$97,"")</f>
        <v/>
      </c>
      <c r="BZ346" s="81" t="str">
        <f>IF(AND(申込書!$C$97&lt;&gt;"▼プルダウンより選択してください",申込書!$C$97&lt;&gt;"",$G346&lt;&gt;""),申込書!$M$97,"")</f>
        <v/>
      </c>
      <c r="CA346" s="81" t="str">
        <f>IF($BY$3&lt;&gt;"コンテンツなし",IF(AND(申込書!$AH$4="GIGAスクールパック",SUM($P346,$R346)&lt;&gt;0),SUM($P346,$R346),IF(AND(申込書!$AH$4="SKY安心GIGAタブレット",SUM($T346,$V346)&lt;&gt;0),SUM($T346,$V346),"")),"")</f>
        <v/>
      </c>
      <c r="CB346" s="81" t="str">
        <f>IF($BY$3&lt;&gt;"コンテンツなし",IF(AND(申込書!$AH$4="GIGAスクールパック",SUM($Q346,$S346)&lt;&gt;0),SUM($Q346,$S346),IF(AND(申込書!$AH$4="SKY安心GIGAタブレット",SUM($U346,$W346)&lt;&gt;0),SUM($U346,$W346),"")),"")</f>
        <v/>
      </c>
      <c r="CC346" s="157"/>
      <c r="CD346" s="82"/>
      <c r="CE346" s="80" t="str">
        <f>IF(AND(申込書!$C$98&lt;&gt;"▼プルダウンより選択してください",申込書!$C$98&lt;&gt;"",申込書!$P$98&lt;&gt;"YYYY/MM/DD",$G346&lt;&gt;""),申込書!$P$98,"")</f>
        <v/>
      </c>
      <c r="CF346" s="81" t="str">
        <f>IF(AND(申込書!$C$98&lt;&gt;"▼プルダウンより選択してください",申込書!$C$98&lt;&gt;"",$G346&lt;&gt;""),申込書!$M$98,"")</f>
        <v/>
      </c>
      <c r="CG346" s="81" t="str">
        <f>IF($CE$3&lt;&gt;"コンテンツなし",IF(AND(申込書!$AH$4="GIGAスクールパック",SUM($P346,$R346)&lt;&gt;0),SUM($P346,$R346),IF(AND(申込書!$AH$4="SKY安心GIGAタブレット",SUM($T346,$V346)&lt;&gt;0),SUM($T346,$V346),"")),"")</f>
        <v/>
      </c>
      <c r="CH346" s="81" t="str">
        <f>IF($CE$3&lt;&gt;"コンテンツなし",IF(AND(申込書!$AH$4="GIGAスクールパック",SUM($Q346,$S346)&lt;&gt;0),SUM($Q346,$S346),IF(AND(申込書!$AH$4="SKY安心GIGAタブレット",SUM($U346,$W346)&lt;&gt;0),SUM($U346,$W346),"")),"")</f>
        <v/>
      </c>
      <c r="CI346" s="157"/>
      <c r="CJ346" s="82"/>
      <c r="CK346" s="80" t="str">
        <f>IF(AND(申込書!$C$99&lt;&gt;"▼プルダウンより選択してください",申込書!$C$99&lt;&gt;"",申込書!$P$99&lt;&gt;"YYYY/MM/DD",$G346&lt;&gt;""),申込書!$P$99,"")</f>
        <v/>
      </c>
      <c r="CL346" s="81" t="str">
        <f>IF(AND(申込書!$C$99&lt;&gt;"▼プルダウンより選択してください",申込書!$C$99&lt;&gt;"",$G346&lt;&gt;""),申込書!$M$99,"")</f>
        <v/>
      </c>
      <c r="CM346" s="81" t="str">
        <f>IF($CK$3&lt;&gt;"コンテンツなし",IF(AND(申込書!$AH$4="GIGAスクールパック",SUM($P346,$R346)&lt;&gt;0),SUM($P346,$R346),IF(AND(申込書!$AH$4="SKY安心GIGAタブレット",SUM($T346,$V346)&lt;&gt;0),SUM($T346,$V346),"")),"")</f>
        <v/>
      </c>
      <c r="CN346" s="81" t="str">
        <f>IF($CK$3&lt;&gt;"コンテンツなし",IF(AND(申込書!$AH$4="GIGAスクールパック",SUM($Q346,$S346)&lt;&gt;0),SUM($Q346,$S346),IF(AND(申込書!$AH$4="SKY安心GIGAタブレット",SUM($U346,$W346)&lt;&gt;0),SUM($U346,$W346),"")),"")</f>
        <v/>
      </c>
      <c r="CO346" s="157"/>
      <c r="CP346" s="82"/>
      <c r="CQ346" s="80" t="str">
        <f>IF(AND(申込書!$C$100&lt;&gt;"▼プルダウンより選択してください",申込書!$C$100&lt;&gt;"",申込書!$P$100&lt;&gt;"YYYY/MM/DD",$G346&lt;&gt;""),申込書!$P$100,"")</f>
        <v/>
      </c>
      <c r="CR346" s="81" t="str">
        <f>IF(AND(申込書!$C$100&lt;&gt;"▼プルダウンより選択してください",申込書!$C$100&lt;&gt;"",$G346&lt;&gt;""),申込書!$M$100,"")</f>
        <v/>
      </c>
      <c r="CS346" s="81" t="str">
        <f>IF($CQ$3&lt;&gt;"コンテンツなし",IF(AND(申込書!$AH$4="GIGAスクールパック",SUM($P346,$R346)&lt;&gt;0),SUM($P346,$R346),IF(AND(申込書!$AH$4="SKY安心GIGAタブレット",SUM($T346,$V346)&lt;&gt;0),SUM($T346,$V346),"")),"")</f>
        <v/>
      </c>
      <c r="CT346" s="81" t="str">
        <f>IF($CQ$3&lt;&gt;"コンテンツなし",IF(AND(申込書!$AH$4="GIGAスクールパック",SUM($Q346,$S346)&lt;&gt;0),SUM($Q346,$S346),IF(AND(申込書!$AH$4="SKY安心GIGAタブレット",SUM($U346,$W346)&lt;&gt;0),SUM($U346,$W346),"")),"")</f>
        <v/>
      </c>
      <c r="CU346" s="81"/>
      <c r="CV346" s="82"/>
      <c r="CW346" s="80" t="str">
        <f>IF(AND(申込書!$C$101&lt;&gt;"▼プルダウンより選択してください",申込書!$C$101&lt;&gt;"",申込書!$P$101&lt;&gt;"YYYY/MM/DD",$G346&lt;&gt;""),申込書!$P$101,"")</f>
        <v/>
      </c>
      <c r="CX346" s="81" t="str">
        <f>IF(AND(申込書!$C$101&lt;&gt;"▼プルダウンより選択してください",申込書!$C$101&lt;&gt;"",$G346&lt;&gt;""),申込書!$M$101,"")</f>
        <v/>
      </c>
      <c r="CY346" s="81" t="str">
        <f>IF($CW$3&lt;&gt;"コンテンツなし",IF(AND(申込書!$AH$4="GIGAスクールパック",SUM($P346,$R346)&lt;&gt;0),SUM($P346,$R346),IF(AND(申込書!$AH$4="SKY安心GIGAタブレット",SUM($T346,$V346)&lt;&gt;0),SUM($T346,$V346),"")),"")</f>
        <v/>
      </c>
      <c r="CZ346" s="81" t="str">
        <f>IF($CW$3&lt;&gt;"コンテンツなし",IF(AND(申込書!$AH$4="GIGAスクールパック",SUM($Q346,$S346)&lt;&gt;0),SUM($Q346,$S346),IF(AND(申込書!$AH$4="SKY安心GIGAタブレット",SUM($U346,$W346)&lt;&gt;0),SUM($U346,$W346),"")),"")</f>
        <v/>
      </c>
      <c r="DA346" s="81"/>
      <c r="DB346" s="82"/>
      <c r="DC346" s="80" t="str">
        <f>IF(AND(申込書!$C$102&lt;&gt;"▼プルダウンより選択してください",申込書!$C$102&lt;&gt;"",申込書!$P$102&lt;&gt;"YYYY/MM/DD",$G346&lt;&gt;""),申込書!$P$102,"")</f>
        <v/>
      </c>
      <c r="DD346" s="81" t="str">
        <f>IF(AND(申込書!$C$102&lt;&gt;"▼プルダウンより選択してください",申込書!$C$102&lt;&gt;"",$G346&lt;&gt;""),申込書!$M$102,"")</f>
        <v/>
      </c>
      <c r="DE346" s="81" t="str">
        <f>IF($DC$3&lt;&gt;"コンテンツなし",IF(AND(申込書!$AH$4="GIGAスクールパック",SUM($P346,$R346)&lt;&gt;0),SUM($P346,$R346),IF(AND(申込書!$AH$4="SKY安心GIGAタブレット",SUM($T346,$V346)&lt;&gt;0),SUM($T346,$V346),"")),"")</f>
        <v/>
      </c>
      <c r="DF346" s="81" t="str">
        <f>IF($DC$3&lt;&gt;"コンテンツなし",IF(AND(申込書!$AH$4="GIGAスクールパック",SUM($Q346,$S346)&lt;&gt;0),SUM($Q346,$S346),IF(AND(申込書!$AH$4="SKY安心GIGAタブレット",SUM($U346,$W346)&lt;&gt;0),SUM($U346,$W346),"")),"")</f>
        <v/>
      </c>
      <c r="DG346" s="81"/>
      <c r="DH346" s="82"/>
      <c r="DI346" s="80" t="str">
        <f>IF(AND(申込書!$C$103&lt;&gt;"▼プルダウンより選択してください",申込書!$C$103&lt;&gt;"",申込書!$P$103&lt;&gt;"YYYY/MM/DD",$G346&lt;&gt;""),申込書!$P$103,"")</f>
        <v/>
      </c>
      <c r="DJ346" s="81" t="str">
        <f>IF(AND(申込書!$C$103&lt;&gt;"▼プルダウンより選択してください",申込書!$C$103&lt;&gt;"",$G346&lt;&gt;""),申込書!$M$103,"")</f>
        <v/>
      </c>
      <c r="DK346" s="81" t="str">
        <f>IF($DI$3&lt;&gt;"コンテンツなし",IF(AND(申込書!$AH$4="GIGAスクールパック",SUM($P346,$R346)&lt;&gt;0),SUM($P346,$R346),IF(AND(申込書!$AH$4="SKY安心GIGAタブレット",SUM($T346,$V346)&lt;&gt;0),SUM($T346,$V346),"")),"")</f>
        <v/>
      </c>
      <c r="DL346" s="81" t="str">
        <f>IF($DI$3&lt;&gt;"コンテンツなし",IF(AND(申込書!$AH$4="GIGAスクールパック",SUM($Q346,$S346)&lt;&gt;0),SUM($Q346,$S346),IF(AND(申込書!$AH$4="SKY安心GIGAタブレット",SUM($U346,$W346)&lt;&gt;0),SUM($U346,$W346),"")),"")</f>
        <v/>
      </c>
      <c r="DM346" s="81"/>
      <c r="DN346" s="82"/>
      <c r="DO346" s="80" t="str">
        <f>IF(AND(申込書!$C$104&lt;&gt;"▼プルダウンより選択してください",申込書!$C$104&lt;&gt;"",申込書!$P$104&lt;&gt;"YYYY/MM/DD",$G346&lt;&gt;""),申込書!$P$104,"")</f>
        <v/>
      </c>
      <c r="DP346" s="81" t="str">
        <f>IF(AND(申込書!$C$104&lt;&gt;"▼プルダウンより選択してください",申込書!$C$104&lt;&gt;"",$G346&lt;&gt;""),申込書!$M$104,"")</f>
        <v/>
      </c>
      <c r="DQ346" s="81" t="str">
        <f>IF($DO$3&lt;&gt;"コンテンツなし",IF(AND(申込書!$AH$4="GIGAスクールパック",SUM($P346,$R346)&lt;&gt;0),SUM($P346,$R346),IF(AND(申込書!$AH$4="SKY安心GIGAタブレット",SUM($T346,$V346)&lt;&gt;0),SUM($T346,$V346),"")),"")</f>
        <v/>
      </c>
      <c r="DR346" s="81" t="str">
        <f>IF($DO$3&lt;&gt;"コンテンツなし",IF(AND(申込書!$AH$4="GIGAスクールパック",SUM($Q346,$S346)&lt;&gt;0),SUM($Q346,$S346),IF(AND(申込書!$AH$4="SKY安心GIGAタブレット",SUM($U346,$W346)&lt;&gt;0),SUM($U346,$W346),"")),"")</f>
        <v/>
      </c>
      <c r="DS346" s="81"/>
      <c r="DT346" s="82"/>
      <c r="DU346" s="80" t="str">
        <f>IF(AND(申込書!$C$105&lt;&gt;"▼プルダウンより選択してください",申込書!$C$105&lt;&gt;"",申込書!$P$105&lt;&gt;"YYYY/MM/DD",$G346&lt;&gt;""),申込書!$P$105,"")</f>
        <v/>
      </c>
      <c r="DV346" s="81" t="str">
        <f>IF(AND(申込書!$C$105&lt;&gt;"▼プルダウンより選択してください",申込書!$C$105&lt;&gt;"",$G346&lt;&gt;""),申込書!$M$105,"")</f>
        <v/>
      </c>
      <c r="DW346" s="81" t="str">
        <f>IF($DU$3&lt;&gt;"コンテンツなし",IF(AND(申込書!$AH$4="GIGAスクールパック",SUM($P346,$R346)&lt;&gt;0),SUM($P346,$R346),IF(AND(申込書!$AH$4="SKY安心GIGAタブレット",SUM($T346,$V346)&lt;&gt;0),SUM($T346,$V346),"")),"")</f>
        <v/>
      </c>
      <c r="DX346" s="81" t="str">
        <f>IF($DU$3&lt;&gt;"コンテンツなし",IF(AND(申込書!$AH$4="GIGAスクールパック",SUM($Q346,$S346)&lt;&gt;0),SUM($Q346,$S346),IF(AND(申込書!$AH$4="SKY安心GIGAタブレット",SUM($U346,$W346)&lt;&gt;0),SUM($U346,$W346),"")),"")</f>
        <v/>
      </c>
      <c r="DY346" s="157"/>
      <c r="DZ346" s="82"/>
      <c r="EA346" s="80" t="str">
        <f>IF(AND(申込書!$C$106&lt;&gt;"▼プルダウンより選択してください",申込書!$C$106&lt;&gt;"",申込書!$P$106&lt;&gt;"YYYY/MM/DD",$G346&lt;&gt;""),申込書!$P$106,"")</f>
        <v/>
      </c>
      <c r="EB346" s="81" t="str">
        <f>IF(AND(申込書!$C$106&lt;&gt;"▼プルダウンより選択してください",申込書!$C$106&lt;&gt;"",$G346&lt;&gt;""),申込書!$M$106,"")</f>
        <v/>
      </c>
      <c r="EC346" s="81" t="str">
        <f>IF($EA$3&lt;&gt;"コンテンツなし",IF(AND(申込書!$AH$4="GIGAスクールパック",SUM($P346,$R346)&lt;&gt;0),SUM($P346,$R346),IF(AND(申込書!$AH$4="SKY安心GIGAタブレット",SUM($T346,$V346)&lt;&gt;0),SUM($T346,$V346),"")),"")</f>
        <v/>
      </c>
      <c r="ED346" s="81" t="str">
        <f>IF($EA$3&lt;&gt;"コンテンツなし",IF(AND(申込書!$AH$4="GIGAスクールパック",SUM($Q346,$S346)&lt;&gt;0),SUM($Q346,$S346),IF(AND(申込書!$AH$4="SKY安心GIGAタブレット",SUM($U346,$W346)&lt;&gt;0),SUM($U346,$W346),"")),"")</f>
        <v/>
      </c>
      <c r="EE346" s="157"/>
      <c r="EF346" s="82"/>
      <c r="EG346" s="80" t="str">
        <f>IF(AND(申込書!$C$107&lt;&gt;"▼プルダウンより選択してください",申込書!$C$107&lt;&gt;"",申込書!$P$107&lt;&gt;"YYYY/MM/DD",$G346&lt;&gt;""),申込書!$P$107,"")</f>
        <v/>
      </c>
      <c r="EH346" s="81" t="str">
        <f>IF(AND(申込書!$C$107&lt;&gt;"▼プルダウンより選択してください",申込書!$C$107&lt;&gt;"",$G346&lt;&gt;""),申込書!$M$107,"")</f>
        <v/>
      </c>
      <c r="EI346" s="81" t="str">
        <f>IF($EG$3&lt;&gt;"コンテンツなし",IF(AND(申込書!$AH$4="GIGAスクールパック",SUM($P346,$R346)&lt;&gt;0),SUM($P346,$R346),IF(AND(申込書!$AH$4="SKY安心GIGAタブレット",SUM($T346,$V346)&lt;&gt;0),SUM($T346,$V346),"")),"")</f>
        <v/>
      </c>
      <c r="EJ346" s="81" t="str">
        <f>IF($EG$3&lt;&gt;"コンテンツなし",IF(AND(申込書!$AH$4="GIGAスクールパック",SUM($Q346,$S346)&lt;&gt;0),SUM($Q346,$S346),IF(AND(申込書!$AH$4="SKY安心GIGAタブレット",SUM($U346,$W346)&lt;&gt;0),SUM($U346,$W346),"")),"")</f>
        <v/>
      </c>
      <c r="EK346" s="157"/>
      <c r="EL346" s="82"/>
      <c r="EM346" s="80" t="str">
        <f>IF(AND(申込書!$C$108&lt;&gt;"▼プルダウンより選択してください",申込書!$C$108&lt;&gt;"",申込書!$P$108&lt;&gt;"YYYY/MM/DD",$G346&lt;&gt;""),申込書!$P$108,"")</f>
        <v/>
      </c>
      <c r="EN346" s="81" t="str">
        <f>IF(AND(申込書!$C$108&lt;&gt;"▼プルダウンより選択してください",申込書!$C$108&lt;&gt;"",$G346&lt;&gt;""),申込書!$M$108,"")</f>
        <v/>
      </c>
      <c r="EO346" s="81" t="str">
        <f>IF($EM$3&lt;&gt;"コンテンツなし",IF(AND(申込書!$AH$4="GIGAスクールパック",SUM($P346,$R346)&lt;&gt;0),SUM($P346,$R346),IF(AND(申込書!$AH$4="SKY安心GIGAタブレット",SUM($T346,$V346)&lt;&gt;0),SUM($T346,$V346),"")),"")</f>
        <v/>
      </c>
      <c r="EP346" s="81" t="str">
        <f>IF($EM$3&lt;&gt;"コンテンツなし",IF(AND(申込書!$AH$4="GIGAスクールパック",SUM($Q346,$S346)&lt;&gt;0),SUM($Q346,$S346),IF(AND(申込書!$AH$4="SKY安心GIGAタブレット",SUM($U346,$W346)&lt;&gt;0),SUM($U346,$W346),"")),"")</f>
        <v/>
      </c>
      <c r="EQ346" s="157"/>
      <c r="ER346" s="82"/>
      <c r="ES346" s="80" t="str">
        <f>IF(AND(申込書!$C$109&lt;&gt;"▼プルダウンより選択してください",申込書!$C$109&lt;&gt;"",申込書!$P$109&lt;&gt;"YYYY/MM/DD",$G346&lt;&gt;""),申込書!$P$109,"")</f>
        <v/>
      </c>
      <c r="ET346" s="81" t="str">
        <f>IF(AND(申込書!$C$109&lt;&gt;"▼プルダウンより選択してください",申込書!$C$109&lt;&gt;"",$G346&lt;&gt;""),申込書!$M$109,"")</f>
        <v/>
      </c>
      <c r="EU346" s="81" t="str">
        <f>IF($ES$3&lt;&gt;"コンテンツなし",IF(AND(申込書!$AH$4="GIGAスクールパック",SUM($P346,$R346)&lt;&gt;0),SUM($P346,$R346),IF(AND(申込書!$AH$4="SKY安心GIGAタブレット",SUM($T346,$V346)&lt;&gt;0),SUM($T346,$V346),"")),"")</f>
        <v/>
      </c>
      <c r="EV346" s="81" t="str">
        <f>IF($ES$3&lt;&gt;"コンテンツなし",IF(AND(申込書!$AH$4="GIGAスクールパック",SUM($Q346,$S346)&lt;&gt;0),SUM($Q346,$S346),IF(AND(申込書!$AH$4="SKY安心GIGAタブレット",SUM($U346,$W346)&lt;&gt;0),SUM($U346,$W346),"")),"")</f>
        <v/>
      </c>
      <c r="EW346" s="157"/>
      <c r="EX346" s="82"/>
      <c r="EY346" s="80" t="str">
        <f>IF(AND(申込書!$C$110&lt;&gt;"▼プルダウンより選択してください",申込書!$C$110&lt;&gt;"",申込書!$P$110&lt;&gt;"YYYY/MM/DD",$G346&lt;&gt;""),申込書!$P$110,"")</f>
        <v/>
      </c>
      <c r="EZ346" s="81" t="str">
        <f>IF(AND(申込書!$C$110&lt;&gt;"▼プルダウンより選択してください",申込書!$C$110&lt;&gt;"",$G346&lt;&gt;""),申込書!$M$110,"")</f>
        <v/>
      </c>
      <c r="FA346" s="81" t="str">
        <f>IF($EY$3&lt;&gt;"コンテンツなし",IF(AND(申込書!$AH$4="GIGAスクールパック",SUM($P346,$R346)&lt;&gt;0),SUM($P346,$R346),IF(AND(申込書!$AH$4="SKY安心GIGAタブレット",SUM($T346,$V346)&lt;&gt;0),SUM($T346,$V346),"")),"")</f>
        <v/>
      </c>
      <c r="FB346" s="81" t="str">
        <f>IF($EY$3&lt;&gt;"コンテンツなし",IF(AND(申込書!$AH$4="GIGAスクールパック",SUM($Q346,$S346)&lt;&gt;0),SUM($Q346,$S346),IF(AND(申込書!$AH$4="SKY安心GIGAタブレット",SUM($U346,$W346)&lt;&gt;0),SUM($U346,$W346),"")),"")</f>
        <v/>
      </c>
      <c r="FC346" s="157"/>
      <c r="FD346" s="82"/>
      <c r="FE346" s="80" t="str">
        <f>IF(AND(申込書!$C$111&lt;&gt;"▼プルダウンより選択してください",申込書!$C$111&lt;&gt;"",申込書!$P$111&lt;&gt;"YYYY/MM/DD",$G346&lt;&gt;""),申込書!$P$111,"")</f>
        <v/>
      </c>
      <c r="FF346" s="81" t="str">
        <f>IF(AND(申込書!$C$111&lt;&gt;"▼プルダウンより選択してください",申込書!$C$111&lt;&gt;"",$G346&lt;&gt;""),申込書!$M$111,"")</f>
        <v/>
      </c>
      <c r="FG346" s="81" t="str">
        <f>IF($FE$3&lt;&gt;"コンテンツなし",IF(AND(申込書!$AH$4="GIGAスクールパック",SUM($P346,$R346)&lt;&gt;0),SUM($P346,$R346),IF(AND(申込書!$AH$4="SKY安心GIGAタブレット",SUM($T346,$V346)&lt;&gt;0),SUM($T346,$V346),"")),"")</f>
        <v/>
      </c>
      <c r="FH346" s="81" t="str">
        <f>IF($FE$3&lt;&gt;"コンテンツなし",IF(AND(申込書!$AH$4="GIGAスクールパック",SUM($Q346,$S346)&lt;&gt;0),SUM($Q346,$S346),IF(AND(申込書!$AH$4="SKY安心GIGAタブレット",SUM($U346,$W346)&lt;&gt;0),SUM($U346,$W346),"")),"")</f>
        <v/>
      </c>
      <c r="FI346" s="157"/>
      <c r="FJ346" s="82"/>
      <c r="FK346" s="80" t="str">
        <f>IF(AND(申込書!$C$112&lt;&gt;"▼プルダウンより選択してください",申込書!$C$112&lt;&gt;"",申込書!$P$112&lt;&gt;"YYYY/MM/DD",$G346&lt;&gt;""),申込書!$P$112,"")</f>
        <v/>
      </c>
      <c r="FL346" s="81" t="str">
        <f>IF(AND(申込書!$C$112&lt;&gt;"▼プルダウンより選択してください",申込書!$C$112&lt;&gt;"",$G346&lt;&gt;""),申込書!$M$112,"")</f>
        <v/>
      </c>
      <c r="FM346" s="81" t="str">
        <f>IF($FK$3&lt;&gt;"コンテンツなし",IF(AND(申込書!$AH$4="GIGAスクールパック",SUM($P346,$R346)&lt;&gt;0),SUM($P346,$R346),IF(AND(申込書!$AH$4="SKY安心GIGAタブレット",SUM($T346,$V346)&lt;&gt;0),SUM($T346,$V346),"")),"")</f>
        <v/>
      </c>
      <c r="FN346" s="81" t="str">
        <f>IF($FK$3&lt;&gt;"コンテンツなし",IF(AND(申込書!$AH$4="GIGAスクールパック",SUM($Q346,$S346)&lt;&gt;0),SUM($Q346,$S346),IF(AND(申込書!$AH$4="SKY安心GIGAタブレット",SUM($U346,$W346)&lt;&gt;0),SUM($U346,$W346),"")),"")</f>
        <v/>
      </c>
      <c r="FO346" s="157"/>
      <c r="FP346" s="82"/>
      <c r="FQ346" s="80" t="str">
        <f>IF(AND(申込書!$C$113&lt;&gt;"▼プルダウンより選択してください",申込書!$C$113&lt;&gt;"",申込書!$P$113&lt;&gt;"YYYY/MM/DD",$G346&lt;&gt;""),申込書!$P$113,"")</f>
        <v/>
      </c>
      <c r="FR346" s="81" t="str">
        <f>IF(AND(申込書!$C$113&lt;&gt;"▼プルダウンより選択してください",申込書!$C$113&lt;&gt;"",$G346&lt;&gt;""),申込書!$M$113,"")</f>
        <v/>
      </c>
      <c r="FS346" s="81" t="str">
        <f>IF($FQ$3&lt;&gt;"コンテンツなし",IF(AND(申込書!$AH$4="GIGAスクールパック",SUM($P346,$R346)&lt;&gt;0),SUM($P346,$R346),IF(AND(申込書!$AH$4="SKY安心GIGAタブレット",SUM($T346,$V346)&lt;&gt;0),SUM($T346,$V346),"")),"")</f>
        <v/>
      </c>
      <c r="FT346" s="81" t="str">
        <f>IF($FQ$3&lt;&gt;"コンテンツなし",IF(AND(申込書!$AH$4="GIGAスクールパック",SUM($Q346,$S346)&lt;&gt;0),SUM($Q346,$S346),IF(AND(申込書!$AH$4="SKY安心GIGAタブレット",SUM($U346,$W346)&lt;&gt;0),SUM($U346,$W346),"")),"")</f>
        <v/>
      </c>
      <c r="FU346" s="157"/>
      <c r="FV346" s="82"/>
      <c r="FW346" s="80" t="str">
        <f>IF(AND(申込書!$C$114&lt;&gt;"▼プルダウンより選択してください",申込書!$C$114&lt;&gt;"",申込書!$P$114&lt;&gt;"YYYY/MM/DD",$G346&lt;&gt;""),申込書!$P$114,"")</f>
        <v/>
      </c>
      <c r="FX346" s="81" t="str">
        <f>IF(AND(申込書!$C$114&lt;&gt;"▼プルダウンより選択してください",申込書!$C$114&lt;&gt;"",$G346&lt;&gt;""),申込書!$M$114,"")</f>
        <v/>
      </c>
      <c r="FY346" s="81" t="str">
        <f>IF($FW$3&lt;&gt;"コンテンツなし",IF(AND(申込書!$AH$4="GIGAスクールパック",SUM($P346,$R346)&lt;&gt;0),SUM($P346,$R346),IF(AND(申込書!$AH$4="SKY安心GIGAタブレット",SUM($T346,$V346)&lt;&gt;0),SUM($T346,$V346),"")),"")</f>
        <v/>
      </c>
      <c r="FZ346" s="81" t="str">
        <f>IF($FW$3&lt;&gt;"コンテンツなし",IF(AND(申込書!$AH$4="GIGAスクールパック",SUM($Q346,$S346)&lt;&gt;0),SUM($Q346,$S346),IF(AND(申込書!$AH$4="SKY安心GIGAタブレット",SUM($U346,$W346)&lt;&gt;0),SUM($U346,$W346),"")),"")</f>
        <v/>
      </c>
      <c r="GA346" s="157"/>
      <c r="GB346" s="82"/>
      <c r="GC346" s="80" t="str">
        <f>IF(AND(申込書!$C$115&lt;&gt;"▼プルダウンより選択してください",申込書!$C$115&lt;&gt;"",申込書!$P$115&lt;&gt;"YYYY/MM/DD",$G346&lt;&gt;""),申込書!$P$115,"")</f>
        <v/>
      </c>
      <c r="GD346" s="81" t="str">
        <f>IF(AND(申込書!$C$115&lt;&gt;"▼プルダウンより選択してください",申込書!$C$115&lt;&gt;"",$G346&lt;&gt;""),申込書!$M$115,"")</f>
        <v/>
      </c>
      <c r="GE346" s="81" t="str">
        <f>IF($GC$3&lt;&gt;"コンテンツなし",IF(AND(申込書!$AH$4="GIGAスクールパック",SUM($P346,$R346)&lt;&gt;0),SUM($P346,$R346),IF(AND(申込書!$AH$4="SKY安心GIGAタブレット",SUM($T346,$V346)&lt;&gt;0),SUM($T346,$V346),"")),"")</f>
        <v/>
      </c>
      <c r="GF346" s="81" t="str">
        <f>IF($GC$3&lt;&gt;"コンテンツなし",IF(AND(申込書!$AH$4="GIGAスクールパック",SUM($Q346,$S346)&lt;&gt;0),SUM($Q346,$S346),IF(AND(申込書!$AH$4="SKY安心GIGAタブレット",SUM($U346,$W346)&lt;&gt;0),SUM($U346,$W346),"")),"")</f>
        <v/>
      </c>
      <c r="GG346" s="157"/>
      <c r="GH346" s="82"/>
      <c r="GI346" s="80" t="str">
        <f>IF(AND(申込書!$C$116&lt;&gt;"▼プルダウンより選択してください",申込書!$C$116&lt;&gt;"",申込書!$P$116&lt;&gt;"YYYY/MM/DD",$G346&lt;&gt;""),申込書!$P$116,"")</f>
        <v/>
      </c>
      <c r="GJ346" s="81" t="str">
        <f>IF(AND(申込書!$C$116&lt;&gt;"▼プルダウンより選択してください",申込書!$C$116&lt;&gt;"",$G346&lt;&gt;""),申込書!$M$116,"")</f>
        <v/>
      </c>
      <c r="GK346" s="81" t="str">
        <f>IF($GI$3&lt;&gt;"コンテンツなし",IF(AND(申込書!$AH$4="GIGAスクールパック",SUM($P346,$R346)&lt;&gt;0),SUM($P346,$R346),IF(AND(申込書!$AH$4="SKY安心GIGAタブレット",SUM($T346,$V346)&lt;&gt;0),SUM($T346,$V346),"")),"")</f>
        <v/>
      </c>
      <c r="GL346" s="81" t="str">
        <f>IF($GI$3&lt;&gt;"コンテンツなし",IF(AND(申込書!$AH$4="GIGAスクールパック",SUM($Q346,$S346)&lt;&gt;0),SUM($Q346,$S346),IF(AND(申込書!$AH$4="SKY安心GIGAタブレット",SUM($U346,$W346)&lt;&gt;0),SUM($U346,$W346),"")),"")</f>
        <v/>
      </c>
      <c r="GM346" s="157"/>
      <c r="GN346" s="82"/>
      <c r="GO346" s="80" t="str">
        <f>IF(AND(申込書!$C$117&lt;&gt;"▼プルダウンより選択してください",申込書!$C$117&lt;&gt;"",申込書!$P$117&lt;&gt;"YYYY/MM/DD",$G346&lt;&gt;""),申込書!$P$117,"")</f>
        <v/>
      </c>
      <c r="GP346" s="81" t="str">
        <f>IF(AND(申込書!$C$117&lt;&gt;"▼プルダウンより選択してください",申込書!$C$117&lt;&gt;"",$G346&lt;&gt;""),申込書!$M$117,"")</f>
        <v/>
      </c>
      <c r="GQ346" s="81" t="str">
        <f>IF($GO$3&lt;&gt;"コンテンツなし",IF(AND(申込書!$AH$4="GIGAスクールパック",SUM($P346,$R346)&lt;&gt;0),SUM($P346,$R346),IF(AND(申込書!$AH$4="SKY安心GIGAタブレット",SUM($T346,$V346)&lt;&gt;0),SUM($T346,$V346),"")),"")</f>
        <v/>
      </c>
      <c r="GR346" s="81" t="str">
        <f>IF($GO$3&lt;&gt;"コンテンツなし",IF(AND(申込書!$AH$4="GIGAスクールパック",SUM($Q346,$S346)&lt;&gt;0),SUM($Q346,$S346),IF(AND(申込書!$AH$4="SKY安心GIGAタブレット",SUM($U346,$W346)&lt;&gt;0),SUM($U346,$W346),"")),"")</f>
        <v/>
      </c>
      <c r="GS346" s="157"/>
      <c r="GT346" s="82"/>
      <c r="GU346" s="80" t="str">
        <f>IF(AND(申込書!$C$118&lt;&gt;"▼プルダウンより選択してください",申込書!$C$118&lt;&gt;"",申込書!$P$118&lt;&gt;"YYYY/MM/DD",$G346&lt;&gt;""),申込書!$P$118,"")</f>
        <v/>
      </c>
      <c r="GV346" s="81" t="str">
        <f>IF(AND(申込書!$C$118&lt;&gt;"▼プルダウンより選択してください",申込書!$C$118&lt;&gt;"",$G346&lt;&gt;""),申込書!$M$118,"")</f>
        <v/>
      </c>
      <c r="GW346" s="81" t="str">
        <f>IF($GU$3&lt;&gt;"コンテンツなし",IF(AND(申込書!$AH$4="GIGAスクールパック",SUM($P346,$R346)&lt;&gt;0),SUM($P346,$R346),IF(AND(申込書!$AH$4="SKY安心GIGAタブレット",SUM($T346,$V346)&lt;&gt;0),SUM($T346,$V346),"")),"")</f>
        <v/>
      </c>
      <c r="GX346" s="81" t="str">
        <f>IF($GU$3&lt;&gt;"コンテンツなし",IF(AND(申込書!$AH$4="GIGAスクールパック",SUM($Q346,$S346)&lt;&gt;0),SUM($Q346,$S346),IF(AND(申込書!$AH$4="SKY安心GIGAタブレット",SUM($U346,$W346)&lt;&gt;0),SUM($U346,$W346),"")),"")</f>
        <v/>
      </c>
      <c r="GY346" s="157"/>
      <c r="GZ346" s="82"/>
      <c r="HA346" s="80" t="str">
        <f>IF(AND(申込書!$C$119&lt;&gt;"▼プルダウンより選択してください",申込書!$C$119&lt;&gt;"",申込書!$P$119&lt;&gt;"YYYY/MM/DD",$G346&lt;&gt;""),申込書!$P$119,"")</f>
        <v/>
      </c>
      <c r="HB346" s="81" t="str">
        <f>IF(AND(申込書!$C$119&lt;&gt;"▼プルダウンより選択してください",申込書!$C$119&lt;&gt;"",$G346&lt;&gt;""),申込書!$M$119,"")</f>
        <v/>
      </c>
      <c r="HC346" s="81" t="str">
        <f>IF($HA$3&lt;&gt;"コンテンツなし",IF(AND(申込書!$AH$4="GIGAスクールパック",SUM($P346,$R346)&lt;&gt;0),SUM($P346,$R346),IF(AND(申込書!$AH$4="SKY安心GIGAタブレット",SUM($T346,$V346)&lt;&gt;0),SUM($T346,$V346),"")),"")</f>
        <v/>
      </c>
      <c r="HD346" s="81" t="str">
        <f>IF($HA$3&lt;&gt;"コンテンツなし",IF(AND(申込書!$AH$4="GIGAスクールパック",SUM($Q346,$S346)&lt;&gt;0),SUM($Q346,$S346),IF(AND(申込書!$AH$4="SKY安心GIGAタブレット",SUM($U346,$W346)&lt;&gt;0),SUM($U346,$W346),"")),"")</f>
        <v/>
      </c>
      <c r="HE346" s="157"/>
      <c r="HF346" s="82"/>
      <c r="HG346" s="83"/>
    </row>
    <row r="347" spans="2:215" ht="26.85" customHeight="1">
      <c r="B347" s="62">
        <f t="shared" si="4"/>
        <v>342</v>
      </c>
      <c r="C347" s="63"/>
      <c r="D347" s="64"/>
      <c r="E347" s="207"/>
      <c r="F347" s="65"/>
      <c r="G347" s="66"/>
      <c r="H347" s="67"/>
      <c r="I347" s="68"/>
      <c r="J347" s="69"/>
      <c r="K347" s="70"/>
      <c r="L347" s="71"/>
      <c r="M347" s="72"/>
      <c r="N347" s="73"/>
      <c r="O347" s="74"/>
      <c r="P347" s="179"/>
      <c r="Q347" s="180"/>
      <c r="R347" s="180"/>
      <c r="S347" s="181"/>
      <c r="T347" s="179"/>
      <c r="U347" s="180"/>
      <c r="V347" s="182"/>
      <c r="W347" s="181"/>
      <c r="X347" s="75"/>
      <c r="Y347" s="76"/>
      <c r="Z347" s="77"/>
      <c r="AA347" s="78"/>
      <c r="AB347" s="79"/>
      <c r="AC347" s="79"/>
      <c r="AD347" s="79"/>
      <c r="AE347" s="77"/>
      <c r="AF347" s="139"/>
      <c r="AG347" s="139"/>
      <c r="AH347" s="139"/>
      <c r="AI347" s="80" t="str">
        <f>IF(AND(申込書!$C$90&lt;&gt;"▼プルダウンより選択してください",申込書!$C$90&lt;&gt;"",申込書!$P$90&lt;&gt;"YYYY/MM/DD",$G347&lt;&gt;""),申込書!$P$90,"")</f>
        <v/>
      </c>
      <c r="AJ347" s="81" t="str">
        <f>IF(AND(申込書!$C$90&lt;&gt;"▼プルダウンより選択してください",申込書!$C$90&lt;&gt;"",$G347&lt;&gt;""),申込書!$M$90,"")</f>
        <v/>
      </c>
      <c r="AK347" s="81" t="str">
        <f>IF($AI$3&lt;&gt;"コンテンツなし",IF(AND(申込書!$AH$4="GIGAスクールパック",SUM($P347,$R347)&lt;&gt;0),SUM($P347,$R347),IF(AND(申込書!$AH$4="SKY安心GIGAタブレット",SUM($T347,$V347)&lt;&gt;0),SUM($T347,$V347),"")),"")</f>
        <v/>
      </c>
      <c r="AL347" s="81" t="str">
        <f>IF($AI$3&lt;&gt;"コンテンツなし",IF(AND(申込書!$AH$4="GIGAスクールパック",SUM($Q347,$S347)&lt;&gt;0),SUM($Q347,$S347),IF(AND(申込書!$AH$4="SKY安心GIGAタブレット",SUM($U347,$W347)&lt;&gt;0),SUM($U347,$W347),"")),"")</f>
        <v/>
      </c>
      <c r="AM347" s="157"/>
      <c r="AN347" s="82"/>
      <c r="AO347" s="80" t="str">
        <f>IF(AND(申込書!$C$91&lt;&gt;"▼プルダウンより選択してください",申込書!$C$91&lt;&gt;"",申込書!$P$91&lt;&gt;"YYYY/MM/DD",$G347&lt;&gt;""),申込書!$P$91,"")</f>
        <v/>
      </c>
      <c r="AP347" s="81" t="str">
        <f>IF(AND(申込書!$C$91&lt;&gt;"▼プルダウンより選択してください",申込書!$C$91&lt;&gt;"",$G347&lt;&gt;""),申込書!$M$91,"")</f>
        <v/>
      </c>
      <c r="AQ347" s="81" t="str">
        <f>IF($AO$3&lt;&gt;"コンテンツなし",IF(AND(申込書!$AH$4="GIGAスクールパック",SUM($P347,$R347)&lt;&gt;0),SUM($P347,$R347),IF(AND(申込書!$AH$4="SKY安心GIGAタブレット",SUM($T347,$V347)&lt;&gt;0),SUM($T347,$V347),"")),"")</f>
        <v/>
      </c>
      <c r="AR347" s="81" t="str">
        <f>IF($AO$3&lt;&gt;"コンテンツなし",IF(AND(申込書!$AH$4="GIGAスクールパック",SUM($Q347,$S347)&lt;&gt;0),SUM($Q347,$S347),IF(AND(申込書!$AH$4="SKY安心GIGAタブレット",SUM($U347,$W347)&lt;&gt;0),SUM($U347,$W347),"")),"")</f>
        <v/>
      </c>
      <c r="AS347" s="157"/>
      <c r="AT347" s="82"/>
      <c r="AU347" s="80" t="str">
        <f>IF(AND(申込書!$C$92&lt;&gt;"▼プルダウンより選択してください",申込書!$C$92&lt;&gt;"",申込書!$P$92&lt;&gt;"YYYY/MM/DD",$G347&lt;&gt;""),申込書!$P$92,"")</f>
        <v/>
      </c>
      <c r="AV347" s="81" t="str">
        <f>IF(AND(申込書!$C$92&lt;&gt;"▼プルダウンより選択してください",申込書!$C$92&lt;&gt;"",$G347&lt;&gt;""),申込書!$M$92,"")</f>
        <v/>
      </c>
      <c r="AW347" s="81" t="str">
        <f>IF($AU$3&lt;&gt;"コンテンツなし",IF(AND(申込書!$AH$4="GIGAスクールパック",SUM($P347,$R347)&lt;&gt;0),SUM($P347,$R347),IF(AND(申込書!$AH$4="SKY安心GIGAタブレット",SUM($T347,$V347)&lt;&gt;0),SUM($T347,$V347),"")),"")</f>
        <v/>
      </c>
      <c r="AX347" s="81" t="str">
        <f>IF($AU$3&lt;&gt;"コンテンツなし",IF(AND(申込書!$AH$4="GIGAスクールパック",SUM($Q347,$S347)&lt;&gt;0),SUM($Q347,$S347),IF(AND(申込書!$AH$4="SKY安心GIGAタブレット",SUM($U347,$W347)&lt;&gt;0),SUM($U347,$W347),"")),"")</f>
        <v/>
      </c>
      <c r="AY347" s="157"/>
      <c r="AZ347" s="82"/>
      <c r="BA347" s="80" t="str">
        <f>IF(AND(申込書!$C$93&lt;&gt;"▼プルダウンより選択してください",申込書!$C$93&lt;&gt;"",申込書!$P$93&lt;&gt;"YYYY/MM/DD",$G347&lt;&gt;""),申込書!$P$93,"")</f>
        <v/>
      </c>
      <c r="BB347" s="81" t="str">
        <f>IF(AND(申込書!$C$93&lt;&gt;"▼プルダウンより選択してください",申込書!$C$93&lt;&gt;"",申込書!$M$93&gt;=1,$G347&lt;&gt;""),申込書!$M$93,"")</f>
        <v/>
      </c>
      <c r="BC347" s="81" t="str">
        <f>IF($BA$3&lt;&gt;"コンテンツなし",IF(AND(申込書!$AH$4="GIGAスクールパック",SUM($P347,$R347)&lt;&gt;0),SUM($P347,$R347),IF(AND(申込書!$AH$4="SKY安心GIGAタブレット",SUM($T347,$V347)&lt;&gt;0),SUM($T347,$V347),"")),"")</f>
        <v/>
      </c>
      <c r="BD347" s="81" t="str">
        <f>IF($BA$3&lt;&gt;"コンテンツなし",IF(AND(申込書!$AH$4="GIGAスクールパック",SUM($Q347,$S347)&lt;&gt;0),SUM($Q347,$S347),IF(AND(申込書!$AH$4="SKY安心GIGAタブレット",SUM($U347,$W347)&lt;&gt;0),SUM($U347,$W347),"")),"")</f>
        <v/>
      </c>
      <c r="BE347" s="157"/>
      <c r="BF347" s="82"/>
      <c r="BG347" s="80" t="str">
        <f>IF(AND(申込書!$C$94&lt;&gt;"▼プルダウンより選択してください",申込書!$C$94&lt;&gt;"",申込書!$P$94&lt;&gt;"YYYY/MM/DD",$G347&lt;&gt;""),申込書!$P$94,"")</f>
        <v/>
      </c>
      <c r="BH347" s="81" t="str">
        <f>IF(AND(申込書!$C$94&lt;&gt;"▼プルダウンより選択してください",申込書!$C$94&lt;&gt;"",$G347&lt;&gt;""),申込書!$M$94,"")</f>
        <v/>
      </c>
      <c r="BI347" s="81" t="str">
        <f>IF($BG$3&lt;&gt;"コンテンツなし",IF(AND(申込書!$AH$4="GIGAスクールパック",SUM($P347,$R347)&lt;&gt;0),SUM($P347,$R347),IF(AND(申込書!$AH$4="SKY安心GIGAタブレット",SUM($T347,$V347)&lt;&gt;0),SUM($T347,$V347),"")),"")</f>
        <v/>
      </c>
      <c r="BJ347" s="81" t="str">
        <f>IF($BG$3&lt;&gt;"コンテンツなし",IF(AND(申込書!$AH$4="GIGAスクールパック",SUM($Q347,$S347)&lt;&gt;0),SUM($Q347,$S347),IF(AND(申込書!$AH$4="SKY安心GIGAタブレット",SUM($U347,$W347)&lt;&gt;0),SUM($U347,$W347),"")),"")</f>
        <v/>
      </c>
      <c r="BK347" s="157"/>
      <c r="BL347" s="82"/>
      <c r="BM347" s="80" t="str">
        <f>IF(AND(申込書!$C$95&lt;&gt;"▼プルダウンより選択してください",申込書!$C$95&lt;&gt;"",申込書!$P$95&lt;&gt;"YYYY/MM/DD",$G347&lt;&gt;""),申込書!$P$95,"")</f>
        <v/>
      </c>
      <c r="BN347" s="81" t="str">
        <f>IF(AND(申込書!$C$95&lt;&gt;"▼プルダウンより選択してください",申込書!$C$95&lt;&gt;"",$G347&lt;&gt;""),申込書!$M$95,"")</f>
        <v/>
      </c>
      <c r="BO347" s="81" t="str">
        <f>IF($BM$3&lt;&gt;"コンテンツなし",IF(AND(申込書!$AH$4="GIGAスクールパック",SUM($P347,$R347)&lt;&gt;0),SUM($P347,$R347),IF(AND(申込書!$AH$4="SKY安心GIGAタブレット",SUM($T347,$V347)&lt;&gt;0),SUM($T347,$V347),"")),"")</f>
        <v/>
      </c>
      <c r="BP347" s="81" t="str">
        <f>IF($BM$3&lt;&gt;"コンテンツなし",IF(AND(申込書!$AH$4="GIGAスクールパック",SUM($Q347,$S347)&lt;&gt;0),SUM($Q347,$S347),IF(AND(申込書!$AH$4="SKY安心GIGAタブレット",SUM($U347,$W347)&lt;&gt;0),SUM($U347,$W347),"")),"")</f>
        <v/>
      </c>
      <c r="BQ347" s="157"/>
      <c r="BR347" s="82"/>
      <c r="BS347" s="80" t="str">
        <f>IF(AND(申込書!$C$96&lt;&gt;"▼プルダウンより選択してください",申込書!$C$96&lt;&gt;"",申込書!$P$96&lt;&gt;"YYYY/MM/DD",$G347&lt;&gt;""),申込書!$P$96,"")</f>
        <v/>
      </c>
      <c r="BT347" s="81" t="str">
        <f>IF(AND(申込書!$C$96&lt;&gt;"▼プルダウンより選択してください",申込書!$C$96&lt;&gt;"",$G347&lt;&gt;""),申込書!$M$96,"")</f>
        <v/>
      </c>
      <c r="BU347" s="81" t="str">
        <f>IF($BS$3&lt;&gt;"コンテンツなし",IF(AND(申込書!$AH$4="GIGAスクールパック",SUM($P347,$R347)&lt;&gt;0),SUM($P347,$R347),IF(AND(申込書!$AH$4="SKY安心GIGAタブレット",SUM($T347,$V347)&lt;&gt;0),SUM($T347,$V347),"")),"")</f>
        <v/>
      </c>
      <c r="BV347" s="81" t="str">
        <f>IF($BS$3&lt;&gt;"コンテンツなし",IF(AND(申込書!$AH$4="GIGAスクールパック",SUM($Q347,$S347)&lt;&gt;0),SUM($Q347,$S347),IF(AND(申込書!$AH$4="SKY安心GIGAタブレット",SUM($U347,$W347)&lt;&gt;0),SUM($U347,$W347),"")),"")</f>
        <v/>
      </c>
      <c r="BW347" s="157"/>
      <c r="BX347" s="82"/>
      <c r="BY347" s="80" t="str">
        <f>IF(AND(申込書!$C$97&lt;&gt;"▼プルダウンより選択してください",申込書!$C$97&lt;&gt;"",申込書!$P$97&lt;&gt;"YYYY/MM/DD",$G347&lt;&gt;""),申込書!$P$97,"")</f>
        <v/>
      </c>
      <c r="BZ347" s="81" t="str">
        <f>IF(AND(申込書!$C$97&lt;&gt;"▼プルダウンより選択してください",申込書!$C$97&lt;&gt;"",$G347&lt;&gt;""),申込書!$M$97,"")</f>
        <v/>
      </c>
      <c r="CA347" s="81" t="str">
        <f>IF($BY$3&lt;&gt;"コンテンツなし",IF(AND(申込書!$AH$4="GIGAスクールパック",SUM($P347,$R347)&lt;&gt;0),SUM($P347,$R347),IF(AND(申込書!$AH$4="SKY安心GIGAタブレット",SUM($T347,$V347)&lt;&gt;0),SUM($T347,$V347),"")),"")</f>
        <v/>
      </c>
      <c r="CB347" s="81" t="str">
        <f>IF($BY$3&lt;&gt;"コンテンツなし",IF(AND(申込書!$AH$4="GIGAスクールパック",SUM($Q347,$S347)&lt;&gt;0),SUM($Q347,$S347),IF(AND(申込書!$AH$4="SKY安心GIGAタブレット",SUM($U347,$W347)&lt;&gt;0),SUM($U347,$W347),"")),"")</f>
        <v/>
      </c>
      <c r="CC347" s="157"/>
      <c r="CD347" s="82"/>
      <c r="CE347" s="80" t="str">
        <f>IF(AND(申込書!$C$98&lt;&gt;"▼プルダウンより選択してください",申込書!$C$98&lt;&gt;"",申込書!$P$98&lt;&gt;"YYYY/MM/DD",$G347&lt;&gt;""),申込書!$P$98,"")</f>
        <v/>
      </c>
      <c r="CF347" s="81" t="str">
        <f>IF(AND(申込書!$C$98&lt;&gt;"▼プルダウンより選択してください",申込書!$C$98&lt;&gt;"",$G347&lt;&gt;""),申込書!$M$98,"")</f>
        <v/>
      </c>
      <c r="CG347" s="81" t="str">
        <f>IF($CE$3&lt;&gt;"コンテンツなし",IF(AND(申込書!$AH$4="GIGAスクールパック",SUM($P347,$R347)&lt;&gt;0),SUM($P347,$R347),IF(AND(申込書!$AH$4="SKY安心GIGAタブレット",SUM($T347,$V347)&lt;&gt;0),SUM($T347,$V347),"")),"")</f>
        <v/>
      </c>
      <c r="CH347" s="81" t="str">
        <f>IF($CE$3&lt;&gt;"コンテンツなし",IF(AND(申込書!$AH$4="GIGAスクールパック",SUM($Q347,$S347)&lt;&gt;0),SUM($Q347,$S347),IF(AND(申込書!$AH$4="SKY安心GIGAタブレット",SUM($U347,$W347)&lt;&gt;0),SUM($U347,$W347),"")),"")</f>
        <v/>
      </c>
      <c r="CI347" s="157"/>
      <c r="CJ347" s="82"/>
      <c r="CK347" s="80" t="str">
        <f>IF(AND(申込書!$C$99&lt;&gt;"▼プルダウンより選択してください",申込書!$C$99&lt;&gt;"",申込書!$P$99&lt;&gt;"YYYY/MM/DD",$G347&lt;&gt;""),申込書!$P$99,"")</f>
        <v/>
      </c>
      <c r="CL347" s="81" t="str">
        <f>IF(AND(申込書!$C$99&lt;&gt;"▼プルダウンより選択してください",申込書!$C$99&lt;&gt;"",$G347&lt;&gt;""),申込書!$M$99,"")</f>
        <v/>
      </c>
      <c r="CM347" s="81" t="str">
        <f>IF($CK$3&lt;&gt;"コンテンツなし",IF(AND(申込書!$AH$4="GIGAスクールパック",SUM($P347,$R347)&lt;&gt;0),SUM($P347,$R347),IF(AND(申込書!$AH$4="SKY安心GIGAタブレット",SUM($T347,$V347)&lt;&gt;0),SUM($T347,$V347),"")),"")</f>
        <v/>
      </c>
      <c r="CN347" s="81" t="str">
        <f>IF($CK$3&lt;&gt;"コンテンツなし",IF(AND(申込書!$AH$4="GIGAスクールパック",SUM($Q347,$S347)&lt;&gt;0),SUM($Q347,$S347),IF(AND(申込書!$AH$4="SKY安心GIGAタブレット",SUM($U347,$W347)&lt;&gt;0),SUM($U347,$W347),"")),"")</f>
        <v/>
      </c>
      <c r="CO347" s="157"/>
      <c r="CP347" s="82"/>
      <c r="CQ347" s="80" t="str">
        <f>IF(AND(申込書!$C$100&lt;&gt;"▼プルダウンより選択してください",申込書!$C$100&lt;&gt;"",申込書!$P$100&lt;&gt;"YYYY/MM/DD",$G347&lt;&gt;""),申込書!$P$100,"")</f>
        <v/>
      </c>
      <c r="CR347" s="81" t="str">
        <f>IF(AND(申込書!$C$100&lt;&gt;"▼プルダウンより選択してください",申込書!$C$100&lt;&gt;"",$G347&lt;&gt;""),申込書!$M$100,"")</f>
        <v/>
      </c>
      <c r="CS347" s="81" t="str">
        <f>IF($CQ$3&lt;&gt;"コンテンツなし",IF(AND(申込書!$AH$4="GIGAスクールパック",SUM($P347,$R347)&lt;&gt;0),SUM($P347,$R347),IF(AND(申込書!$AH$4="SKY安心GIGAタブレット",SUM($T347,$V347)&lt;&gt;0),SUM($T347,$V347),"")),"")</f>
        <v/>
      </c>
      <c r="CT347" s="81" t="str">
        <f>IF($CQ$3&lt;&gt;"コンテンツなし",IF(AND(申込書!$AH$4="GIGAスクールパック",SUM($Q347,$S347)&lt;&gt;0),SUM($Q347,$S347),IF(AND(申込書!$AH$4="SKY安心GIGAタブレット",SUM($U347,$W347)&lt;&gt;0),SUM($U347,$W347),"")),"")</f>
        <v/>
      </c>
      <c r="CU347" s="81"/>
      <c r="CV347" s="82"/>
      <c r="CW347" s="80" t="str">
        <f>IF(AND(申込書!$C$101&lt;&gt;"▼プルダウンより選択してください",申込書!$C$101&lt;&gt;"",申込書!$P$101&lt;&gt;"YYYY/MM/DD",$G347&lt;&gt;""),申込書!$P$101,"")</f>
        <v/>
      </c>
      <c r="CX347" s="81" t="str">
        <f>IF(AND(申込書!$C$101&lt;&gt;"▼プルダウンより選択してください",申込書!$C$101&lt;&gt;"",$G347&lt;&gt;""),申込書!$M$101,"")</f>
        <v/>
      </c>
      <c r="CY347" s="81" t="str">
        <f>IF($CW$3&lt;&gt;"コンテンツなし",IF(AND(申込書!$AH$4="GIGAスクールパック",SUM($P347,$R347)&lt;&gt;0),SUM($P347,$R347),IF(AND(申込書!$AH$4="SKY安心GIGAタブレット",SUM($T347,$V347)&lt;&gt;0),SUM($T347,$V347),"")),"")</f>
        <v/>
      </c>
      <c r="CZ347" s="81" t="str">
        <f>IF($CW$3&lt;&gt;"コンテンツなし",IF(AND(申込書!$AH$4="GIGAスクールパック",SUM($Q347,$S347)&lt;&gt;0),SUM($Q347,$S347),IF(AND(申込書!$AH$4="SKY安心GIGAタブレット",SUM($U347,$W347)&lt;&gt;0),SUM($U347,$W347),"")),"")</f>
        <v/>
      </c>
      <c r="DA347" s="81"/>
      <c r="DB347" s="82"/>
      <c r="DC347" s="80" t="str">
        <f>IF(AND(申込書!$C$102&lt;&gt;"▼プルダウンより選択してください",申込書!$C$102&lt;&gt;"",申込書!$P$102&lt;&gt;"YYYY/MM/DD",$G347&lt;&gt;""),申込書!$P$102,"")</f>
        <v/>
      </c>
      <c r="DD347" s="81" t="str">
        <f>IF(AND(申込書!$C$102&lt;&gt;"▼プルダウンより選択してください",申込書!$C$102&lt;&gt;"",$G347&lt;&gt;""),申込書!$M$102,"")</f>
        <v/>
      </c>
      <c r="DE347" s="81" t="str">
        <f>IF($DC$3&lt;&gt;"コンテンツなし",IF(AND(申込書!$AH$4="GIGAスクールパック",SUM($P347,$R347)&lt;&gt;0),SUM($P347,$R347),IF(AND(申込書!$AH$4="SKY安心GIGAタブレット",SUM($T347,$V347)&lt;&gt;0),SUM($T347,$V347),"")),"")</f>
        <v/>
      </c>
      <c r="DF347" s="81" t="str">
        <f>IF($DC$3&lt;&gt;"コンテンツなし",IF(AND(申込書!$AH$4="GIGAスクールパック",SUM($Q347,$S347)&lt;&gt;0),SUM($Q347,$S347),IF(AND(申込書!$AH$4="SKY安心GIGAタブレット",SUM($U347,$W347)&lt;&gt;0),SUM($U347,$W347),"")),"")</f>
        <v/>
      </c>
      <c r="DG347" s="81"/>
      <c r="DH347" s="82"/>
      <c r="DI347" s="80" t="str">
        <f>IF(AND(申込書!$C$103&lt;&gt;"▼プルダウンより選択してください",申込書!$C$103&lt;&gt;"",申込書!$P$103&lt;&gt;"YYYY/MM/DD",$G347&lt;&gt;""),申込書!$P$103,"")</f>
        <v/>
      </c>
      <c r="DJ347" s="81" t="str">
        <f>IF(AND(申込書!$C$103&lt;&gt;"▼プルダウンより選択してください",申込書!$C$103&lt;&gt;"",$G347&lt;&gt;""),申込書!$M$103,"")</f>
        <v/>
      </c>
      <c r="DK347" s="81" t="str">
        <f>IF($DI$3&lt;&gt;"コンテンツなし",IF(AND(申込書!$AH$4="GIGAスクールパック",SUM($P347,$R347)&lt;&gt;0),SUM($P347,$R347),IF(AND(申込書!$AH$4="SKY安心GIGAタブレット",SUM($T347,$V347)&lt;&gt;0),SUM($T347,$V347),"")),"")</f>
        <v/>
      </c>
      <c r="DL347" s="81" t="str">
        <f>IF($DI$3&lt;&gt;"コンテンツなし",IF(AND(申込書!$AH$4="GIGAスクールパック",SUM($Q347,$S347)&lt;&gt;0),SUM($Q347,$S347),IF(AND(申込書!$AH$4="SKY安心GIGAタブレット",SUM($U347,$W347)&lt;&gt;0),SUM($U347,$W347),"")),"")</f>
        <v/>
      </c>
      <c r="DM347" s="81"/>
      <c r="DN347" s="82"/>
      <c r="DO347" s="80" t="str">
        <f>IF(AND(申込書!$C$104&lt;&gt;"▼プルダウンより選択してください",申込書!$C$104&lt;&gt;"",申込書!$P$104&lt;&gt;"YYYY/MM/DD",$G347&lt;&gt;""),申込書!$P$104,"")</f>
        <v/>
      </c>
      <c r="DP347" s="81" t="str">
        <f>IF(AND(申込書!$C$104&lt;&gt;"▼プルダウンより選択してください",申込書!$C$104&lt;&gt;"",$G347&lt;&gt;""),申込書!$M$104,"")</f>
        <v/>
      </c>
      <c r="DQ347" s="81" t="str">
        <f>IF($DO$3&lt;&gt;"コンテンツなし",IF(AND(申込書!$AH$4="GIGAスクールパック",SUM($P347,$R347)&lt;&gt;0),SUM($P347,$R347),IF(AND(申込書!$AH$4="SKY安心GIGAタブレット",SUM($T347,$V347)&lt;&gt;0),SUM($T347,$V347),"")),"")</f>
        <v/>
      </c>
      <c r="DR347" s="81" t="str">
        <f>IF($DO$3&lt;&gt;"コンテンツなし",IF(AND(申込書!$AH$4="GIGAスクールパック",SUM($Q347,$S347)&lt;&gt;0),SUM($Q347,$S347),IF(AND(申込書!$AH$4="SKY安心GIGAタブレット",SUM($U347,$W347)&lt;&gt;0),SUM($U347,$W347),"")),"")</f>
        <v/>
      </c>
      <c r="DS347" s="81"/>
      <c r="DT347" s="82"/>
      <c r="DU347" s="80" t="str">
        <f>IF(AND(申込書!$C$105&lt;&gt;"▼プルダウンより選択してください",申込書!$C$105&lt;&gt;"",申込書!$P$105&lt;&gt;"YYYY/MM/DD",$G347&lt;&gt;""),申込書!$P$105,"")</f>
        <v/>
      </c>
      <c r="DV347" s="81" t="str">
        <f>IF(AND(申込書!$C$105&lt;&gt;"▼プルダウンより選択してください",申込書!$C$105&lt;&gt;"",$G347&lt;&gt;""),申込書!$M$105,"")</f>
        <v/>
      </c>
      <c r="DW347" s="81" t="str">
        <f>IF($DU$3&lt;&gt;"コンテンツなし",IF(AND(申込書!$AH$4="GIGAスクールパック",SUM($P347,$R347)&lt;&gt;0),SUM($P347,$R347),IF(AND(申込書!$AH$4="SKY安心GIGAタブレット",SUM($T347,$V347)&lt;&gt;0),SUM($T347,$V347),"")),"")</f>
        <v/>
      </c>
      <c r="DX347" s="81" t="str">
        <f>IF($DU$3&lt;&gt;"コンテンツなし",IF(AND(申込書!$AH$4="GIGAスクールパック",SUM($Q347,$S347)&lt;&gt;0),SUM($Q347,$S347),IF(AND(申込書!$AH$4="SKY安心GIGAタブレット",SUM($U347,$W347)&lt;&gt;0),SUM($U347,$W347),"")),"")</f>
        <v/>
      </c>
      <c r="DY347" s="157"/>
      <c r="DZ347" s="82"/>
      <c r="EA347" s="80" t="str">
        <f>IF(AND(申込書!$C$106&lt;&gt;"▼プルダウンより選択してください",申込書!$C$106&lt;&gt;"",申込書!$P$106&lt;&gt;"YYYY/MM/DD",$G347&lt;&gt;""),申込書!$P$106,"")</f>
        <v/>
      </c>
      <c r="EB347" s="81" t="str">
        <f>IF(AND(申込書!$C$106&lt;&gt;"▼プルダウンより選択してください",申込書!$C$106&lt;&gt;"",$G347&lt;&gt;""),申込書!$M$106,"")</f>
        <v/>
      </c>
      <c r="EC347" s="81" t="str">
        <f>IF($EA$3&lt;&gt;"コンテンツなし",IF(AND(申込書!$AH$4="GIGAスクールパック",SUM($P347,$R347)&lt;&gt;0),SUM($P347,$R347),IF(AND(申込書!$AH$4="SKY安心GIGAタブレット",SUM($T347,$V347)&lt;&gt;0),SUM($T347,$V347),"")),"")</f>
        <v/>
      </c>
      <c r="ED347" s="81" t="str">
        <f>IF($EA$3&lt;&gt;"コンテンツなし",IF(AND(申込書!$AH$4="GIGAスクールパック",SUM($Q347,$S347)&lt;&gt;0),SUM($Q347,$S347),IF(AND(申込書!$AH$4="SKY安心GIGAタブレット",SUM($U347,$W347)&lt;&gt;0),SUM($U347,$W347),"")),"")</f>
        <v/>
      </c>
      <c r="EE347" s="157"/>
      <c r="EF347" s="82"/>
      <c r="EG347" s="80" t="str">
        <f>IF(AND(申込書!$C$107&lt;&gt;"▼プルダウンより選択してください",申込書!$C$107&lt;&gt;"",申込書!$P$107&lt;&gt;"YYYY/MM/DD",$G347&lt;&gt;""),申込書!$P$107,"")</f>
        <v/>
      </c>
      <c r="EH347" s="81" t="str">
        <f>IF(AND(申込書!$C$107&lt;&gt;"▼プルダウンより選択してください",申込書!$C$107&lt;&gt;"",$G347&lt;&gt;""),申込書!$M$107,"")</f>
        <v/>
      </c>
      <c r="EI347" s="81" t="str">
        <f>IF($EG$3&lt;&gt;"コンテンツなし",IF(AND(申込書!$AH$4="GIGAスクールパック",SUM($P347,$R347)&lt;&gt;0),SUM($P347,$R347),IF(AND(申込書!$AH$4="SKY安心GIGAタブレット",SUM($T347,$V347)&lt;&gt;0),SUM($T347,$V347),"")),"")</f>
        <v/>
      </c>
      <c r="EJ347" s="81" t="str">
        <f>IF($EG$3&lt;&gt;"コンテンツなし",IF(AND(申込書!$AH$4="GIGAスクールパック",SUM($Q347,$S347)&lt;&gt;0),SUM($Q347,$S347),IF(AND(申込書!$AH$4="SKY安心GIGAタブレット",SUM($U347,$W347)&lt;&gt;0),SUM($U347,$W347),"")),"")</f>
        <v/>
      </c>
      <c r="EK347" s="157"/>
      <c r="EL347" s="82"/>
      <c r="EM347" s="80" t="str">
        <f>IF(AND(申込書!$C$108&lt;&gt;"▼プルダウンより選択してください",申込書!$C$108&lt;&gt;"",申込書!$P$108&lt;&gt;"YYYY/MM/DD",$G347&lt;&gt;""),申込書!$P$108,"")</f>
        <v/>
      </c>
      <c r="EN347" s="81" t="str">
        <f>IF(AND(申込書!$C$108&lt;&gt;"▼プルダウンより選択してください",申込書!$C$108&lt;&gt;"",$G347&lt;&gt;""),申込書!$M$108,"")</f>
        <v/>
      </c>
      <c r="EO347" s="81" t="str">
        <f>IF($EM$3&lt;&gt;"コンテンツなし",IF(AND(申込書!$AH$4="GIGAスクールパック",SUM($P347,$R347)&lt;&gt;0),SUM($P347,$R347),IF(AND(申込書!$AH$4="SKY安心GIGAタブレット",SUM($T347,$V347)&lt;&gt;0),SUM($T347,$V347),"")),"")</f>
        <v/>
      </c>
      <c r="EP347" s="81" t="str">
        <f>IF($EM$3&lt;&gt;"コンテンツなし",IF(AND(申込書!$AH$4="GIGAスクールパック",SUM($Q347,$S347)&lt;&gt;0),SUM($Q347,$S347),IF(AND(申込書!$AH$4="SKY安心GIGAタブレット",SUM($U347,$W347)&lt;&gt;0),SUM($U347,$W347),"")),"")</f>
        <v/>
      </c>
      <c r="EQ347" s="157"/>
      <c r="ER347" s="82"/>
      <c r="ES347" s="80" t="str">
        <f>IF(AND(申込書!$C$109&lt;&gt;"▼プルダウンより選択してください",申込書!$C$109&lt;&gt;"",申込書!$P$109&lt;&gt;"YYYY/MM/DD",$G347&lt;&gt;""),申込書!$P$109,"")</f>
        <v/>
      </c>
      <c r="ET347" s="81" t="str">
        <f>IF(AND(申込書!$C$109&lt;&gt;"▼プルダウンより選択してください",申込書!$C$109&lt;&gt;"",$G347&lt;&gt;""),申込書!$M$109,"")</f>
        <v/>
      </c>
      <c r="EU347" s="81" t="str">
        <f>IF($ES$3&lt;&gt;"コンテンツなし",IF(AND(申込書!$AH$4="GIGAスクールパック",SUM($P347,$R347)&lt;&gt;0),SUM($P347,$R347),IF(AND(申込書!$AH$4="SKY安心GIGAタブレット",SUM($T347,$V347)&lt;&gt;0),SUM($T347,$V347),"")),"")</f>
        <v/>
      </c>
      <c r="EV347" s="81" t="str">
        <f>IF($ES$3&lt;&gt;"コンテンツなし",IF(AND(申込書!$AH$4="GIGAスクールパック",SUM($Q347,$S347)&lt;&gt;0),SUM($Q347,$S347),IF(AND(申込書!$AH$4="SKY安心GIGAタブレット",SUM($U347,$W347)&lt;&gt;0),SUM($U347,$W347),"")),"")</f>
        <v/>
      </c>
      <c r="EW347" s="157"/>
      <c r="EX347" s="82"/>
      <c r="EY347" s="80" t="str">
        <f>IF(AND(申込書!$C$110&lt;&gt;"▼プルダウンより選択してください",申込書!$C$110&lt;&gt;"",申込書!$P$110&lt;&gt;"YYYY/MM/DD",$G347&lt;&gt;""),申込書!$P$110,"")</f>
        <v/>
      </c>
      <c r="EZ347" s="81" t="str">
        <f>IF(AND(申込書!$C$110&lt;&gt;"▼プルダウンより選択してください",申込書!$C$110&lt;&gt;"",$G347&lt;&gt;""),申込書!$M$110,"")</f>
        <v/>
      </c>
      <c r="FA347" s="81" t="str">
        <f>IF($EY$3&lt;&gt;"コンテンツなし",IF(AND(申込書!$AH$4="GIGAスクールパック",SUM($P347,$R347)&lt;&gt;0),SUM($P347,$R347),IF(AND(申込書!$AH$4="SKY安心GIGAタブレット",SUM($T347,$V347)&lt;&gt;0),SUM($T347,$V347),"")),"")</f>
        <v/>
      </c>
      <c r="FB347" s="81" t="str">
        <f>IF($EY$3&lt;&gt;"コンテンツなし",IF(AND(申込書!$AH$4="GIGAスクールパック",SUM($Q347,$S347)&lt;&gt;0),SUM($Q347,$S347),IF(AND(申込書!$AH$4="SKY安心GIGAタブレット",SUM($U347,$W347)&lt;&gt;0),SUM($U347,$W347),"")),"")</f>
        <v/>
      </c>
      <c r="FC347" s="157"/>
      <c r="FD347" s="82"/>
      <c r="FE347" s="80" t="str">
        <f>IF(AND(申込書!$C$111&lt;&gt;"▼プルダウンより選択してください",申込書!$C$111&lt;&gt;"",申込書!$P$111&lt;&gt;"YYYY/MM/DD",$G347&lt;&gt;""),申込書!$P$111,"")</f>
        <v/>
      </c>
      <c r="FF347" s="81" t="str">
        <f>IF(AND(申込書!$C$111&lt;&gt;"▼プルダウンより選択してください",申込書!$C$111&lt;&gt;"",$G347&lt;&gt;""),申込書!$M$111,"")</f>
        <v/>
      </c>
      <c r="FG347" s="81" t="str">
        <f>IF($FE$3&lt;&gt;"コンテンツなし",IF(AND(申込書!$AH$4="GIGAスクールパック",SUM($P347,$R347)&lt;&gt;0),SUM($P347,$R347),IF(AND(申込書!$AH$4="SKY安心GIGAタブレット",SUM($T347,$V347)&lt;&gt;0),SUM($T347,$V347),"")),"")</f>
        <v/>
      </c>
      <c r="FH347" s="81" t="str">
        <f>IF($FE$3&lt;&gt;"コンテンツなし",IF(AND(申込書!$AH$4="GIGAスクールパック",SUM($Q347,$S347)&lt;&gt;0),SUM($Q347,$S347),IF(AND(申込書!$AH$4="SKY安心GIGAタブレット",SUM($U347,$W347)&lt;&gt;0),SUM($U347,$W347),"")),"")</f>
        <v/>
      </c>
      <c r="FI347" s="157"/>
      <c r="FJ347" s="82"/>
      <c r="FK347" s="80" t="str">
        <f>IF(AND(申込書!$C$112&lt;&gt;"▼プルダウンより選択してください",申込書!$C$112&lt;&gt;"",申込書!$P$112&lt;&gt;"YYYY/MM/DD",$G347&lt;&gt;""),申込書!$P$112,"")</f>
        <v/>
      </c>
      <c r="FL347" s="81" t="str">
        <f>IF(AND(申込書!$C$112&lt;&gt;"▼プルダウンより選択してください",申込書!$C$112&lt;&gt;"",$G347&lt;&gt;""),申込書!$M$112,"")</f>
        <v/>
      </c>
      <c r="FM347" s="81" t="str">
        <f>IF($FK$3&lt;&gt;"コンテンツなし",IF(AND(申込書!$AH$4="GIGAスクールパック",SUM($P347,$R347)&lt;&gt;0),SUM($P347,$R347),IF(AND(申込書!$AH$4="SKY安心GIGAタブレット",SUM($T347,$V347)&lt;&gt;0),SUM($T347,$V347),"")),"")</f>
        <v/>
      </c>
      <c r="FN347" s="81" t="str">
        <f>IF($FK$3&lt;&gt;"コンテンツなし",IF(AND(申込書!$AH$4="GIGAスクールパック",SUM($Q347,$S347)&lt;&gt;0),SUM($Q347,$S347),IF(AND(申込書!$AH$4="SKY安心GIGAタブレット",SUM($U347,$W347)&lt;&gt;0),SUM($U347,$W347),"")),"")</f>
        <v/>
      </c>
      <c r="FO347" s="157"/>
      <c r="FP347" s="82"/>
      <c r="FQ347" s="80" t="str">
        <f>IF(AND(申込書!$C$113&lt;&gt;"▼プルダウンより選択してください",申込書!$C$113&lt;&gt;"",申込書!$P$113&lt;&gt;"YYYY/MM/DD",$G347&lt;&gt;""),申込書!$P$113,"")</f>
        <v/>
      </c>
      <c r="FR347" s="81" t="str">
        <f>IF(AND(申込書!$C$113&lt;&gt;"▼プルダウンより選択してください",申込書!$C$113&lt;&gt;"",$G347&lt;&gt;""),申込書!$M$113,"")</f>
        <v/>
      </c>
      <c r="FS347" s="81" t="str">
        <f>IF($FQ$3&lt;&gt;"コンテンツなし",IF(AND(申込書!$AH$4="GIGAスクールパック",SUM($P347,$R347)&lt;&gt;0),SUM($P347,$R347),IF(AND(申込書!$AH$4="SKY安心GIGAタブレット",SUM($T347,$V347)&lt;&gt;0),SUM($T347,$V347),"")),"")</f>
        <v/>
      </c>
      <c r="FT347" s="81" t="str">
        <f>IF($FQ$3&lt;&gt;"コンテンツなし",IF(AND(申込書!$AH$4="GIGAスクールパック",SUM($Q347,$S347)&lt;&gt;0),SUM($Q347,$S347),IF(AND(申込書!$AH$4="SKY安心GIGAタブレット",SUM($U347,$W347)&lt;&gt;0),SUM($U347,$W347),"")),"")</f>
        <v/>
      </c>
      <c r="FU347" s="157"/>
      <c r="FV347" s="82"/>
      <c r="FW347" s="80" t="str">
        <f>IF(AND(申込書!$C$114&lt;&gt;"▼プルダウンより選択してください",申込書!$C$114&lt;&gt;"",申込書!$P$114&lt;&gt;"YYYY/MM/DD",$G347&lt;&gt;""),申込書!$P$114,"")</f>
        <v/>
      </c>
      <c r="FX347" s="81" t="str">
        <f>IF(AND(申込書!$C$114&lt;&gt;"▼プルダウンより選択してください",申込書!$C$114&lt;&gt;"",$G347&lt;&gt;""),申込書!$M$114,"")</f>
        <v/>
      </c>
      <c r="FY347" s="81" t="str">
        <f>IF($FW$3&lt;&gt;"コンテンツなし",IF(AND(申込書!$AH$4="GIGAスクールパック",SUM($P347,$R347)&lt;&gt;0),SUM($P347,$R347),IF(AND(申込書!$AH$4="SKY安心GIGAタブレット",SUM($T347,$V347)&lt;&gt;0),SUM($T347,$V347),"")),"")</f>
        <v/>
      </c>
      <c r="FZ347" s="81" t="str">
        <f>IF($FW$3&lt;&gt;"コンテンツなし",IF(AND(申込書!$AH$4="GIGAスクールパック",SUM($Q347,$S347)&lt;&gt;0),SUM($Q347,$S347),IF(AND(申込書!$AH$4="SKY安心GIGAタブレット",SUM($U347,$W347)&lt;&gt;0),SUM($U347,$W347),"")),"")</f>
        <v/>
      </c>
      <c r="GA347" s="157"/>
      <c r="GB347" s="82"/>
      <c r="GC347" s="80" t="str">
        <f>IF(AND(申込書!$C$115&lt;&gt;"▼プルダウンより選択してください",申込書!$C$115&lt;&gt;"",申込書!$P$115&lt;&gt;"YYYY/MM/DD",$G347&lt;&gt;""),申込書!$P$115,"")</f>
        <v/>
      </c>
      <c r="GD347" s="81" t="str">
        <f>IF(AND(申込書!$C$115&lt;&gt;"▼プルダウンより選択してください",申込書!$C$115&lt;&gt;"",$G347&lt;&gt;""),申込書!$M$115,"")</f>
        <v/>
      </c>
      <c r="GE347" s="81" t="str">
        <f>IF($GC$3&lt;&gt;"コンテンツなし",IF(AND(申込書!$AH$4="GIGAスクールパック",SUM($P347,$R347)&lt;&gt;0),SUM($P347,$R347),IF(AND(申込書!$AH$4="SKY安心GIGAタブレット",SUM($T347,$V347)&lt;&gt;0),SUM($T347,$V347),"")),"")</f>
        <v/>
      </c>
      <c r="GF347" s="81" t="str">
        <f>IF($GC$3&lt;&gt;"コンテンツなし",IF(AND(申込書!$AH$4="GIGAスクールパック",SUM($Q347,$S347)&lt;&gt;0),SUM($Q347,$S347),IF(AND(申込書!$AH$4="SKY安心GIGAタブレット",SUM($U347,$W347)&lt;&gt;0),SUM($U347,$W347),"")),"")</f>
        <v/>
      </c>
      <c r="GG347" s="157"/>
      <c r="GH347" s="82"/>
      <c r="GI347" s="80" t="str">
        <f>IF(AND(申込書!$C$116&lt;&gt;"▼プルダウンより選択してください",申込書!$C$116&lt;&gt;"",申込書!$P$116&lt;&gt;"YYYY/MM/DD",$G347&lt;&gt;""),申込書!$P$116,"")</f>
        <v/>
      </c>
      <c r="GJ347" s="81" t="str">
        <f>IF(AND(申込書!$C$116&lt;&gt;"▼プルダウンより選択してください",申込書!$C$116&lt;&gt;"",$G347&lt;&gt;""),申込書!$M$116,"")</f>
        <v/>
      </c>
      <c r="GK347" s="81" t="str">
        <f>IF($GI$3&lt;&gt;"コンテンツなし",IF(AND(申込書!$AH$4="GIGAスクールパック",SUM($P347,$R347)&lt;&gt;0),SUM($P347,$R347),IF(AND(申込書!$AH$4="SKY安心GIGAタブレット",SUM($T347,$V347)&lt;&gt;0),SUM($T347,$V347),"")),"")</f>
        <v/>
      </c>
      <c r="GL347" s="81" t="str">
        <f>IF($GI$3&lt;&gt;"コンテンツなし",IF(AND(申込書!$AH$4="GIGAスクールパック",SUM($Q347,$S347)&lt;&gt;0),SUM($Q347,$S347),IF(AND(申込書!$AH$4="SKY安心GIGAタブレット",SUM($U347,$W347)&lt;&gt;0),SUM($U347,$W347),"")),"")</f>
        <v/>
      </c>
      <c r="GM347" s="157"/>
      <c r="GN347" s="82"/>
      <c r="GO347" s="80" t="str">
        <f>IF(AND(申込書!$C$117&lt;&gt;"▼プルダウンより選択してください",申込書!$C$117&lt;&gt;"",申込書!$P$117&lt;&gt;"YYYY/MM/DD",$G347&lt;&gt;""),申込書!$P$117,"")</f>
        <v/>
      </c>
      <c r="GP347" s="81" t="str">
        <f>IF(AND(申込書!$C$117&lt;&gt;"▼プルダウンより選択してください",申込書!$C$117&lt;&gt;"",$G347&lt;&gt;""),申込書!$M$117,"")</f>
        <v/>
      </c>
      <c r="GQ347" s="81" t="str">
        <f>IF($GO$3&lt;&gt;"コンテンツなし",IF(AND(申込書!$AH$4="GIGAスクールパック",SUM($P347,$R347)&lt;&gt;0),SUM($P347,$R347),IF(AND(申込書!$AH$4="SKY安心GIGAタブレット",SUM($T347,$V347)&lt;&gt;0),SUM($T347,$V347),"")),"")</f>
        <v/>
      </c>
      <c r="GR347" s="81" t="str">
        <f>IF($GO$3&lt;&gt;"コンテンツなし",IF(AND(申込書!$AH$4="GIGAスクールパック",SUM($Q347,$S347)&lt;&gt;0),SUM($Q347,$S347),IF(AND(申込書!$AH$4="SKY安心GIGAタブレット",SUM($U347,$W347)&lt;&gt;0),SUM($U347,$W347),"")),"")</f>
        <v/>
      </c>
      <c r="GS347" s="157"/>
      <c r="GT347" s="82"/>
      <c r="GU347" s="80" t="str">
        <f>IF(AND(申込書!$C$118&lt;&gt;"▼プルダウンより選択してください",申込書!$C$118&lt;&gt;"",申込書!$P$118&lt;&gt;"YYYY/MM/DD",$G347&lt;&gt;""),申込書!$P$118,"")</f>
        <v/>
      </c>
      <c r="GV347" s="81" t="str">
        <f>IF(AND(申込書!$C$118&lt;&gt;"▼プルダウンより選択してください",申込書!$C$118&lt;&gt;"",$G347&lt;&gt;""),申込書!$M$118,"")</f>
        <v/>
      </c>
      <c r="GW347" s="81" t="str">
        <f>IF($GU$3&lt;&gt;"コンテンツなし",IF(AND(申込書!$AH$4="GIGAスクールパック",SUM($P347,$R347)&lt;&gt;0),SUM($P347,$R347),IF(AND(申込書!$AH$4="SKY安心GIGAタブレット",SUM($T347,$V347)&lt;&gt;0),SUM($T347,$V347),"")),"")</f>
        <v/>
      </c>
      <c r="GX347" s="81" t="str">
        <f>IF($GU$3&lt;&gt;"コンテンツなし",IF(AND(申込書!$AH$4="GIGAスクールパック",SUM($Q347,$S347)&lt;&gt;0),SUM($Q347,$S347),IF(AND(申込書!$AH$4="SKY安心GIGAタブレット",SUM($U347,$W347)&lt;&gt;0),SUM($U347,$W347),"")),"")</f>
        <v/>
      </c>
      <c r="GY347" s="157"/>
      <c r="GZ347" s="82"/>
      <c r="HA347" s="80" t="str">
        <f>IF(AND(申込書!$C$119&lt;&gt;"▼プルダウンより選択してください",申込書!$C$119&lt;&gt;"",申込書!$P$119&lt;&gt;"YYYY/MM/DD",$G347&lt;&gt;""),申込書!$P$119,"")</f>
        <v/>
      </c>
      <c r="HB347" s="81" t="str">
        <f>IF(AND(申込書!$C$119&lt;&gt;"▼プルダウンより選択してください",申込書!$C$119&lt;&gt;"",$G347&lt;&gt;""),申込書!$M$119,"")</f>
        <v/>
      </c>
      <c r="HC347" s="81" t="str">
        <f>IF($HA$3&lt;&gt;"コンテンツなし",IF(AND(申込書!$AH$4="GIGAスクールパック",SUM($P347,$R347)&lt;&gt;0),SUM($P347,$R347),IF(AND(申込書!$AH$4="SKY安心GIGAタブレット",SUM($T347,$V347)&lt;&gt;0),SUM($T347,$V347),"")),"")</f>
        <v/>
      </c>
      <c r="HD347" s="81" t="str">
        <f>IF($HA$3&lt;&gt;"コンテンツなし",IF(AND(申込書!$AH$4="GIGAスクールパック",SUM($Q347,$S347)&lt;&gt;0),SUM($Q347,$S347),IF(AND(申込書!$AH$4="SKY安心GIGAタブレット",SUM($U347,$W347)&lt;&gt;0),SUM($U347,$W347),"")),"")</f>
        <v/>
      </c>
      <c r="HE347" s="157"/>
      <c r="HF347" s="82"/>
      <c r="HG347" s="83"/>
    </row>
    <row r="348" spans="2:215" ht="26.85" customHeight="1">
      <c r="B348" s="62">
        <f t="shared" si="4"/>
        <v>343</v>
      </c>
      <c r="C348" s="63"/>
      <c r="D348" s="64"/>
      <c r="E348" s="207"/>
      <c r="F348" s="65"/>
      <c r="G348" s="66"/>
      <c r="H348" s="67"/>
      <c r="I348" s="68"/>
      <c r="J348" s="69"/>
      <c r="K348" s="70"/>
      <c r="L348" s="71"/>
      <c r="M348" s="72"/>
      <c r="N348" s="73"/>
      <c r="O348" s="74"/>
      <c r="P348" s="179"/>
      <c r="Q348" s="180"/>
      <c r="R348" s="180"/>
      <c r="S348" s="181"/>
      <c r="T348" s="179"/>
      <c r="U348" s="180"/>
      <c r="V348" s="182"/>
      <c r="W348" s="181"/>
      <c r="X348" s="75"/>
      <c r="Y348" s="76"/>
      <c r="Z348" s="77"/>
      <c r="AA348" s="78"/>
      <c r="AB348" s="79"/>
      <c r="AC348" s="79"/>
      <c r="AD348" s="79"/>
      <c r="AE348" s="77"/>
      <c r="AF348" s="139"/>
      <c r="AG348" s="139"/>
      <c r="AH348" s="139"/>
      <c r="AI348" s="80" t="str">
        <f>IF(AND(申込書!$C$90&lt;&gt;"▼プルダウンより選択してください",申込書!$C$90&lt;&gt;"",申込書!$P$90&lt;&gt;"YYYY/MM/DD",$G348&lt;&gt;""),申込書!$P$90,"")</f>
        <v/>
      </c>
      <c r="AJ348" s="81" t="str">
        <f>IF(AND(申込書!$C$90&lt;&gt;"▼プルダウンより選択してください",申込書!$C$90&lt;&gt;"",$G348&lt;&gt;""),申込書!$M$90,"")</f>
        <v/>
      </c>
      <c r="AK348" s="81" t="str">
        <f>IF($AI$3&lt;&gt;"コンテンツなし",IF(AND(申込書!$AH$4="GIGAスクールパック",SUM($P348,$R348)&lt;&gt;0),SUM($P348,$R348),IF(AND(申込書!$AH$4="SKY安心GIGAタブレット",SUM($T348,$V348)&lt;&gt;0),SUM($T348,$V348),"")),"")</f>
        <v/>
      </c>
      <c r="AL348" s="81" t="str">
        <f>IF($AI$3&lt;&gt;"コンテンツなし",IF(AND(申込書!$AH$4="GIGAスクールパック",SUM($Q348,$S348)&lt;&gt;0),SUM($Q348,$S348),IF(AND(申込書!$AH$4="SKY安心GIGAタブレット",SUM($U348,$W348)&lt;&gt;0),SUM($U348,$W348),"")),"")</f>
        <v/>
      </c>
      <c r="AM348" s="157"/>
      <c r="AN348" s="82"/>
      <c r="AO348" s="80" t="str">
        <f>IF(AND(申込書!$C$91&lt;&gt;"▼プルダウンより選択してください",申込書!$C$91&lt;&gt;"",申込書!$P$91&lt;&gt;"YYYY/MM/DD",$G348&lt;&gt;""),申込書!$P$91,"")</f>
        <v/>
      </c>
      <c r="AP348" s="81" t="str">
        <f>IF(AND(申込書!$C$91&lt;&gt;"▼プルダウンより選択してください",申込書!$C$91&lt;&gt;"",$G348&lt;&gt;""),申込書!$M$91,"")</f>
        <v/>
      </c>
      <c r="AQ348" s="81" t="str">
        <f>IF($AO$3&lt;&gt;"コンテンツなし",IF(AND(申込書!$AH$4="GIGAスクールパック",SUM($P348,$R348)&lt;&gt;0),SUM($P348,$R348),IF(AND(申込書!$AH$4="SKY安心GIGAタブレット",SUM($T348,$V348)&lt;&gt;0),SUM($T348,$V348),"")),"")</f>
        <v/>
      </c>
      <c r="AR348" s="81" t="str">
        <f>IF($AO$3&lt;&gt;"コンテンツなし",IF(AND(申込書!$AH$4="GIGAスクールパック",SUM($Q348,$S348)&lt;&gt;0),SUM($Q348,$S348),IF(AND(申込書!$AH$4="SKY安心GIGAタブレット",SUM($U348,$W348)&lt;&gt;0),SUM($U348,$W348),"")),"")</f>
        <v/>
      </c>
      <c r="AS348" s="157"/>
      <c r="AT348" s="82"/>
      <c r="AU348" s="80" t="str">
        <f>IF(AND(申込書!$C$92&lt;&gt;"▼プルダウンより選択してください",申込書!$C$92&lt;&gt;"",申込書!$P$92&lt;&gt;"YYYY/MM/DD",$G348&lt;&gt;""),申込書!$P$92,"")</f>
        <v/>
      </c>
      <c r="AV348" s="81" t="str">
        <f>IF(AND(申込書!$C$92&lt;&gt;"▼プルダウンより選択してください",申込書!$C$92&lt;&gt;"",$G348&lt;&gt;""),申込書!$M$92,"")</f>
        <v/>
      </c>
      <c r="AW348" s="81" t="str">
        <f>IF($AU$3&lt;&gt;"コンテンツなし",IF(AND(申込書!$AH$4="GIGAスクールパック",SUM($P348,$R348)&lt;&gt;0),SUM($P348,$R348),IF(AND(申込書!$AH$4="SKY安心GIGAタブレット",SUM($T348,$V348)&lt;&gt;0),SUM($T348,$V348),"")),"")</f>
        <v/>
      </c>
      <c r="AX348" s="81" t="str">
        <f>IF($AU$3&lt;&gt;"コンテンツなし",IF(AND(申込書!$AH$4="GIGAスクールパック",SUM($Q348,$S348)&lt;&gt;0),SUM($Q348,$S348),IF(AND(申込書!$AH$4="SKY安心GIGAタブレット",SUM($U348,$W348)&lt;&gt;0),SUM($U348,$W348),"")),"")</f>
        <v/>
      </c>
      <c r="AY348" s="157"/>
      <c r="AZ348" s="82"/>
      <c r="BA348" s="80" t="str">
        <f>IF(AND(申込書!$C$93&lt;&gt;"▼プルダウンより選択してください",申込書!$C$93&lt;&gt;"",申込書!$P$93&lt;&gt;"YYYY/MM/DD",$G348&lt;&gt;""),申込書!$P$93,"")</f>
        <v/>
      </c>
      <c r="BB348" s="81" t="str">
        <f>IF(AND(申込書!$C$93&lt;&gt;"▼プルダウンより選択してください",申込書!$C$93&lt;&gt;"",申込書!$M$93&gt;=1,$G348&lt;&gt;""),申込書!$M$93,"")</f>
        <v/>
      </c>
      <c r="BC348" s="81" t="str">
        <f>IF($BA$3&lt;&gt;"コンテンツなし",IF(AND(申込書!$AH$4="GIGAスクールパック",SUM($P348,$R348)&lt;&gt;0),SUM($P348,$R348),IF(AND(申込書!$AH$4="SKY安心GIGAタブレット",SUM($T348,$V348)&lt;&gt;0),SUM($T348,$V348),"")),"")</f>
        <v/>
      </c>
      <c r="BD348" s="81" t="str">
        <f>IF($BA$3&lt;&gt;"コンテンツなし",IF(AND(申込書!$AH$4="GIGAスクールパック",SUM($Q348,$S348)&lt;&gt;0),SUM($Q348,$S348),IF(AND(申込書!$AH$4="SKY安心GIGAタブレット",SUM($U348,$W348)&lt;&gt;0),SUM($U348,$W348),"")),"")</f>
        <v/>
      </c>
      <c r="BE348" s="157"/>
      <c r="BF348" s="82"/>
      <c r="BG348" s="80" t="str">
        <f>IF(AND(申込書!$C$94&lt;&gt;"▼プルダウンより選択してください",申込書!$C$94&lt;&gt;"",申込書!$P$94&lt;&gt;"YYYY/MM/DD",$G348&lt;&gt;""),申込書!$P$94,"")</f>
        <v/>
      </c>
      <c r="BH348" s="81" t="str">
        <f>IF(AND(申込書!$C$94&lt;&gt;"▼プルダウンより選択してください",申込書!$C$94&lt;&gt;"",$G348&lt;&gt;""),申込書!$M$94,"")</f>
        <v/>
      </c>
      <c r="BI348" s="81" t="str">
        <f>IF($BG$3&lt;&gt;"コンテンツなし",IF(AND(申込書!$AH$4="GIGAスクールパック",SUM($P348,$R348)&lt;&gt;0),SUM($P348,$R348),IF(AND(申込書!$AH$4="SKY安心GIGAタブレット",SUM($T348,$V348)&lt;&gt;0),SUM($T348,$V348),"")),"")</f>
        <v/>
      </c>
      <c r="BJ348" s="81" t="str">
        <f>IF($BG$3&lt;&gt;"コンテンツなし",IF(AND(申込書!$AH$4="GIGAスクールパック",SUM($Q348,$S348)&lt;&gt;0),SUM($Q348,$S348),IF(AND(申込書!$AH$4="SKY安心GIGAタブレット",SUM($U348,$W348)&lt;&gt;0),SUM($U348,$W348),"")),"")</f>
        <v/>
      </c>
      <c r="BK348" s="157"/>
      <c r="BL348" s="82"/>
      <c r="BM348" s="80" t="str">
        <f>IF(AND(申込書!$C$95&lt;&gt;"▼プルダウンより選択してください",申込書!$C$95&lt;&gt;"",申込書!$P$95&lt;&gt;"YYYY/MM/DD",$G348&lt;&gt;""),申込書!$P$95,"")</f>
        <v/>
      </c>
      <c r="BN348" s="81" t="str">
        <f>IF(AND(申込書!$C$95&lt;&gt;"▼プルダウンより選択してください",申込書!$C$95&lt;&gt;"",$G348&lt;&gt;""),申込書!$M$95,"")</f>
        <v/>
      </c>
      <c r="BO348" s="81" t="str">
        <f>IF($BM$3&lt;&gt;"コンテンツなし",IF(AND(申込書!$AH$4="GIGAスクールパック",SUM($P348,$R348)&lt;&gt;0),SUM($P348,$R348),IF(AND(申込書!$AH$4="SKY安心GIGAタブレット",SUM($T348,$V348)&lt;&gt;0),SUM($T348,$V348),"")),"")</f>
        <v/>
      </c>
      <c r="BP348" s="81" t="str">
        <f>IF($BM$3&lt;&gt;"コンテンツなし",IF(AND(申込書!$AH$4="GIGAスクールパック",SUM($Q348,$S348)&lt;&gt;0),SUM($Q348,$S348),IF(AND(申込書!$AH$4="SKY安心GIGAタブレット",SUM($U348,$W348)&lt;&gt;0),SUM($U348,$W348),"")),"")</f>
        <v/>
      </c>
      <c r="BQ348" s="157"/>
      <c r="BR348" s="82"/>
      <c r="BS348" s="80" t="str">
        <f>IF(AND(申込書!$C$96&lt;&gt;"▼プルダウンより選択してください",申込書!$C$96&lt;&gt;"",申込書!$P$96&lt;&gt;"YYYY/MM/DD",$G348&lt;&gt;""),申込書!$P$96,"")</f>
        <v/>
      </c>
      <c r="BT348" s="81" t="str">
        <f>IF(AND(申込書!$C$96&lt;&gt;"▼プルダウンより選択してください",申込書!$C$96&lt;&gt;"",$G348&lt;&gt;""),申込書!$M$96,"")</f>
        <v/>
      </c>
      <c r="BU348" s="81" t="str">
        <f>IF($BS$3&lt;&gt;"コンテンツなし",IF(AND(申込書!$AH$4="GIGAスクールパック",SUM($P348,$R348)&lt;&gt;0),SUM($P348,$R348),IF(AND(申込書!$AH$4="SKY安心GIGAタブレット",SUM($T348,$V348)&lt;&gt;0),SUM($T348,$V348),"")),"")</f>
        <v/>
      </c>
      <c r="BV348" s="81" t="str">
        <f>IF($BS$3&lt;&gt;"コンテンツなし",IF(AND(申込書!$AH$4="GIGAスクールパック",SUM($Q348,$S348)&lt;&gt;0),SUM($Q348,$S348),IF(AND(申込書!$AH$4="SKY安心GIGAタブレット",SUM($U348,$W348)&lt;&gt;0),SUM($U348,$W348),"")),"")</f>
        <v/>
      </c>
      <c r="BW348" s="157"/>
      <c r="BX348" s="82"/>
      <c r="BY348" s="80" t="str">
        <f>IF(AND(申込書!$C$97&lt;&gt;"▼プルダウンより選択してください",申込書!$C$97&lt;&gt;"",申込書!$P$97&lt;&gt;"YYYY/MM/DD",$G348&lt;&gt;""),申込書!$P$97,"")</f>
        <v/>
      </c>
      <c r="BZ348" s="81" t="str">
        <f>IF(AND(申込書!$C$97&lt;&gt;"▼プルダウンより選択してください",申込書!$C$97&lt;&gt;"",$G348&lt;&gt;""),申込書!$M$97,"")</f>
        <v/>
      </c>
      <c r="CA348" s="81" t="str">
        <f>IF($BY$3&lt;&gt;"コンテンツなし",IF(AND(申込書!$AH$4="GIGAスクールパック",SUM($P348,$R348)&lt;&gt;0),SUM($P348,$R348),IF(AND(申込書!$AH$4="SKY安心GIGAタブレット",SUM($T348,$V348)&lt;&gt;0),SUM($T348,$V348),"")),"")</f>
        <v/>
      </c>
      <c r="CB348" s="81" t="str">
        <f>IF($BY$3&lt;&gt;"コンテンツなし",IF(AND(申込書!$AH$4="GIGAスクールパック",SUM($Q348,$S348)&lt;&gt;0),SUM($Q348,$S348),IF(AND(申込書!$AH$4="SKY安心GIGAタブレット",SUM($U348,$W348)&lt;&gt;0),SUM($U348,$W348),"")),"")</f>
        <v/>
      </c>
      <c r="CC348" s="157"/>
      <c r="CD348" s="82"/>
      <c r="CE348" s="80" t="str">
        <f>IF(AND(申込書!$C$98&lt;&gt;"▼プルダウンより選択してください",申込書!$C$98&lt;&gt;"",申込書!$P$98&lt;&gt;"YYYY/MM/DD",$G348&lt;&gt;""),申込書!$P$98,"")</f>
        <v/>
      </c>
      <c r="CF348" s="81" t="str">
        <f>IF(AND(申込書!$C$98&lt;&gt;"▼プルダウンより選択してください",申込書!$C$98&lt;&gt;"",$G348&lt;&gt;""),申込書!$M$98,"")</f>
        <v/>
      </c>
      <c r="CG348" s="81" t="str">
        <f>IF($CE$3&lt;&gt;"コンテンツなし",IF(AND(申込書!$AH$4="GIGAスクールパック",SUM($P348,$R348)&lt;&gt;0),SUM($P348,$R348),IF(AND(申込書!$AH$4="SKY安心GIGAタブレット",SUM($T348,$V348)&lt;&gt;0),SUM($T348,$V348),"")),"")</f>
        <v/>
      </c>
      <c r="CH348" s="81" t="str">
        <f>IF($CE$3&lt;&gt;"コンテンツなし",IF(AND(申込書!$AH$4="GIGAスクールパック",SUM($Q348,$S348)&lt;&gt;0),SUM($Q348,$S348),IF(AND(申込書!$AH$4="SKY安心GIGAタブレット",SUM($U348,$W348)&lt;&gt;0),SUM($U348,$W348),"")),"")</f>
        <v/>
      </c>
      <c r="CI348" s="157"/>
      <c r="CJ348" s="82"/>
      <c r="CK348" s="80" t="str">
        <f>IF(AND(申込書!$C$99&lt;&gt;"▼プルダウンより選択してください",申込書!$C$99&lt;&gt;"",申込書!$P$99&lt;&gt;"YYYY/MM/DD",$G348&lt;&gt;""),申込書!$P$99,"")</f>
        <v/>
      </c>
      <c r="CL348" s="81" t="str">
        <f>IF(AND(申込書!$C$99&lt;&gt;"▼プルダウンより選択してください",申込書!$C$99&lt;&gt;"",$G348&lt;&gt;""),申込書!$M$99,"")</f>
        <v/>
      </c>
      <c r="CM348" s="81" t="str">
        <f>IF($CK$3&lt;&gt;"コンテンツなし",IF(AND(申込書!$AH$4="GIGAスクールパック",SUM($P348,$R348)&lt;&gt;0),SUM($P348,$R348),IF(AND(申込書!$AH$4="SKY安心GIGAタブレット",SUM($T348,$V348)&lt;&gt;0),SUM($T348,$V348),"")),"")</f>
        <v/>
      </c>
      <c r="CN348" s="81" t="str">
        <f>IF($CK$3&lt;&gt;"コンテンツなし",IF(AND(申込書!$AH$4="GIGAスクールパック",SUM($Q348,$S348)&lt;&gt;0),SUM($Q348,$S348),IF(AND(申込書!$AH$4="SKY安心GIGAタブレット",SUM($U348,$W348)&lt;&gt;0),SUM($U348,$W348),"")),"")</f>
        <v/>
      </c>
      <c r="CO348" s="157"/>
      <c r="CP348" s="82"/>
      <c r="CQ348" s="80" t="str">
        <f>IF(AND(申込書!$C$100&lt;&gt;"▼プルダウンより選択してください",申込書!$C$100&lt;&gt;"",申込書!$P$100&lt;&gt;"YYYY/MM/DD",$G348&lt;&gt;""),申込書!$P$100,"")</f>
        <v/>
      </c>
      <c r="CR348" s="81" t="str">
        <f>IF(AND(申込書!$C$100&lt;&gt;"▼プルダウンより選択してください",申込書!$C$100&lt;&gt;"",$G348&lt;&gt;""),申込書!$M$100,"")</f>
        <v/>
      </c>
      <c r="CS348" s="81" t="str">
        <f>IF($CQ$3&lt;&gt;"コンテンツなし",IF(AND(申込書!$AH$4="GIGAスクールパック",SUM($P348,$R348)&lt;&gt;0),SUM($P348,$R348),IF(AND(申込書!$AH$4="SKY安心GIGAタブレット",SUM($T348,$V348)&lt;&gt;0),SUM($T348,$V348),"")),"")</f>
        <v/>
      </c>
      <c r="CT348" s="81" t="str">
        <f>IF($CQ$3&lt;&gt;"コンテンツなし",IF(AND(申込書!$AH$4="GIGAスクールパック",SUM($Q348,$S348)&lt;&gt;0),SUM($Q348,$S348),IF(AND(申込書!$AH$4="SKY安心GIGAタブレット",SUM($U348,$W348)&lt;&gt;0),SUM($U348,$W348),"")),"")</f>
        <v/>
      </c>
      <c r="CU348" s="81"/>
      <c r="CV348" s="82"/>
      <c r="CW348" s="80" t="str">
        <f>IF(AND(申込書!$C$101&lt;&gt;"▼プルダウンより選択してください",申込書!$C$101&lt;&gt;"",申込書!$P$101&lt;&gt;"YYYY/MM/DD",$G348&lt;&gt;""),申込書!$P$101,"")</f>
        <v/>
      </c>
      <c r="CX348" s="81" t="str">
        <f>IF(AND(申込書!$C$101&lt;&gt;"▼プルダウンより選択してください",申込書!$C$101&lt;&gt;"",$G348&lt;&gt;""),申込書!$M$101,"")</f>
        <v/>
      </c>
      <c r="CY348" s="81" t="str">
        <f>IF($CW$3&lt;&gt;"コンテンツなし",IF(AND(申込書!$AH$4="GIGAスクールパック",SUM($P348,$R348)&lt;&gt;0),SUM($P348,$R348),IF(AND(申込書!$AH$4="SKY安心GIGAタブレット",SUM($T348,$V348)&lt;&gt;0),SUM($T348,$V348),"")),"")</f>
        <v/>
      </c>
      <c r="CZ348" s="81" t="str">
        <f>IF($CW$3&lt;&gt;"コンテンツなし",IF(AND(申込書!$AH$4="GIGAスクールパック",SUM($Q348,$S348)&lt;&gt;0),SUM($Q348,$S348),IF(AND(申込書!$AH$4="SKY安心GIGAタブレット",SUM($U348,$W348)&lt;&gt;0),SUM($U348,$W348),"")),"")</f>
        <v/>
      </c>
      <c r="DA348" s="81"/>
      <c r="DB348" s="82"/>
      <c r="DC348" s="80" t="str">
        <f>IF(AND(申込書!$C$102&lt;&gt;"▼プルダウンより選択してください",申込書!$C$102&lt;&gt;"",申込書!$P$102&lt;&gt;"YYYY/MM/DD",$G348&lt;&gt;""),申込書!$P$102,"")</f>
        <v/>
      </c>
      <c r="DD348" s="81" t="str">
        <f>IF(AND(申込書!$C$102&lt;&gt;"▼プルダウンより選択してください",申込書!$C$102&lt;&gt;"",$G348&lt;&gt;""),申込書!$M$102,"")</f>
        <v/>
      </c>
      <c r="DE348" s="81" t="str">
        <f>IF($DC$3&lt;&gt;"コンテンツなし",IF(AND(申込書!$AH$4="GIGAスクールパック",SUM($P348,$R348)&lt;&gt;0),SUM($P348,$R348),IF(AND(申込書!$AH$4="SKY安心GIGAタブレット",SUM($T348,$V348)&lt;&gt;0),SUM($T348,$V348),"")),"")</f>
        <v/>
      </c>
      <c r="DF348" s="81" t="str">
        <f>IF($DC$3&lt;&gt;"コンテンツなし",IF(AND(申込書!$AH$4="GIGAスクールパック",SUM($Q348,$S348)&lt;&gt;0),SUM($Q348,$S348),IF(AND(申込書!$AH$4="SKY安心GIGAタブレット",SUM($U348,$W348)&lt;&gt;0),SUM($U348,$W348),"")),"")</f>
        <v/>
      </c>
      <c r="DG348" s="81"/>
      <c r="DH348" s="82"/>
      <c r="DI348" s="80" t="str">
        <f>IF(AND(申込書!$C$103&lt;&gt;"▼プルダウンより選択してください",申込書!$C$103&lt;&gt;"",申込書!$P$103&lt;&gt;"YYYY/MM/DD",$G348&lt;&gt;""),申込書!$P$103,"")</f>
        <v/>
      </c>
      <c r="DJ348" s="81" t="str">
        <f>IF(AND(申込書!$C$103&lt;&gt;"▼プルダウンより選択してください",申込書!$C$103&lt;&gt;"",$G348&lt;&gt;""),申込書!$M$103,"")</f>
        <v/>
      </c>
      <c r="DK348" s="81" t="str">
        <f>IF($DI$3&lt;&gt;"コンテンツなし",IF(AND(申込書!$AH$4="GIGAスクールパック",SUM($P348,$R348)&lt;&gt;0),SUM($P348,$R348),IF(AND(申込書!$AH$4="SKY安心GIGAタブレット",SUM($T348,$V348)&lt;&gt;0),SUM($T348,$V348),"")),"")</f>
        <v/>
      </c>
      <c r="DL348" s="81" t="str">
        <f>IF($DI$3&lt;&gt;"コンテンツなし",IF(AND(申込書!$AH$4="GIGAスクールパック",SUM($Q348,$S348)&lt;&gt;0),SUM($Q348,$S348),IF(AND(申込書!$AH$4="SKY安心GIGAタブレット",SUM($U348,$W348)&lt;&gt;0),SUM($U348,$W348),"")),"")</f>
        <v/>
      </c>
      <c r="DM348" s="81"/>
      <c r="DN348" s="82"/>
      <c r="DO348" s="80" t="str">
        <f>IF(AND(申込書!$C$104&lt;&gt;"▼プルダウンより選択してください",申込書!$C$104&lt;&gt;"",申込書!$P$104&lt;&gt;"YYYY/MM/DD",$G348&lt;&gt;""),申込書!$P$104,"")</f>
        <v/>
      </c>
      <c r="DP348" s="81" t="str">
        <f>IF(AND(申込書!$C$104&lt;&gt;"▼プルダウンより選択してください",申込書!$C$104&lt;&gt;"",$G348&lt;&gt;""),申込書!$M$104,"")</f>
        <v/>
      </c>
      <c r="DQ348" s="81" t="str">
        <f>IF($DO$3&lt;&gt;"コンテンツなし",IF(AND(申込書!$AH$4="GIGAスクールパック",SUM($P348,$R348)&lt;&gt;0),SUM($P348,$R348),IF(AND(申込書!$AH$4="SKY安心GIGAタブレット",SUM($T348,$V348)&lt;&gt;0),SUM($T348,$V348),"")),"")</f>
        <v/>
      </c>
      <c r="DR348" s="81" t="str">
        <f>IF($DO$3&lt;&gt;"コンテンツなし",IF(AND(申込書!$AH$4="GIGAスクールパック",SUM($Q348,$S348)&lt;&gt;0),SUM($Q348,$S348),IF(AND(申込書!$AH$4="SKY安心GIGAタブレット",SUM($U348,$W348)&lt;&gt;0),SUM($U348,$W348),"")),"")</f>
        <v/>
      </c>
      <c r="DS348" s="81"/>
      <c r="DT348" s="82"/>
      <c r="DU348" s="80" t="str">
        <f>IF(AND(申込書!$C$105&lt;&gt;"▼プルダウンより選択してください",申込書!$C$105&lt;&gt;"",申込書!$P$105&lt;&gt;"YYYY/MM/DD",$G348&lt;&gt;""),申込書!$P$105,"")</f>
        <v/>
      </c>
      <c r="DV348" s="81" t="str">
        <f>IF(AND(申込書!$C$105&lt;&gt;"▼プルダウンより選択してください",申込書!$C$105&lt;&gt;"",$G348&lt;&gt;""),申込書!$M$105,"")</f>
        <v/>
      </c>
      <c r="DW348" s="81" t="str">
        <f>IF($DU$3&lt;&gt;"コンテンツなし",IF(AND(申込書!$AH$4="GIGAスクールパック",SUM($P348,$R348)&lt;&gt;0),SUM($P348,$R348),IF(AND(申込書!$AH$4="SKY安心GIGAタブレット",SUM($T348,$V348)&lt;&gt;0),SUM($T348,$V348),"")),"")</f>
        <v/>
      </c>
      <c r="DX348" s="81" t="str">
        <f>IF($DU$3&lt;&gt;"コンテンツなし",IF(AND(申込書!$AH$4="GIGAスクールパック",SUM($Q348,$S348)&lt;&gt;0),SUM($Q348,$S348),IF(AND(申込書!$AH$4="SKY安心GIGAタブレット",SUM($U348,$W348)&lt;&gt;0),SUM($U348,$W348),"")),"")</f>
        <v/>
      </c>
      <c r="DY348" s="157"/>
      <c r="DZ348" s="82"/>
      <c r="EA348" s="80" t="str">
        <f>IF(AND(申込書!$C$106&lt;&gt;"▼プルダウンより選択してください",申込書!$C$106&lt;&gt;"",申込書!$P$106&lt;&gt;"YYYY/MM/DD",$G348&lt;&gt;""),申込書!$P$106,"")</f>
        <v/>
      </c>
      <c r="EB348" s="81" t="str">
        <f>IF(AND(申込書!$C$106&lt;&gt;"▼プルダウンより選択してください",申込書!$C$106&lt;&gt;"",$G348&lt;&gt;""),申込書!$M$106,"")</f>
        <v/>
      </c>
      <c r="EC348" s="81" t="str">
        <f>IF($EA$3&lt;&gt;"コンテンツなし",IF(AND(申込書!$AH$4="GIGAスクールパック",SUM($P348,$R348)&lt;&gt;0),SUM($P348,$R348),IF(AND(申込書!$AH$4="SKY安心GIGAタブレット",SUM($T348,$V348)&lt;&gt;0),SUM($T348,$V348),"")),"")</f>
        <v/>
      </c>
      <c r="ED348" s="81" t="str">
        <f>IF($EA$3&lt;&gt;"コンテンツなし",IF(AND(申込書!$AH$4="GIGAスクールパック",SUM($Q348,$S348)&lt;&gt;0),SUM($Q348,$S348),IF(AND(申込書!$AH$4="SKY安心GIGAタブレット",SUM($U348,$W348)&lt;&gt;0),SUM($U348,$W348),"")),"")</f>
        <v/>
      </c>
      <c r="EE348" s="157"/>
      <c r="EF348" s="82"/>
      <c r="EG348" s="80" t="str">
        <f>IF(AND(申込書!$C$107&lt;&gt;"▼プルダウンより選択してください",申込書!$C$107&lt;&gt;"",申込書!$P$107&lt;&gt;"YYYY/MM/DD",$G348&lt;&gt;""),申込書!$P$107,"")</f>
        <v/>
      </c>
      <c r="EH348" s="81" t="str">
        <f>IF(AND(申込書!$C$107&lt;&gt;"▼プルダウンより選択してください",申込書!$C$107&lt;&gt;"",$G348&lt;&gt;""),申込書!$M$107,"")</f>
        <v/>
      </c>
      <c r="EI348" s="81" t="str">
        <f>IF($EG$3&lt;&gt;"コンテンツなし",IF(AND(申込書!$AH$4="GIGAスクールパック",SUM($P348,$R348)&lt;&gt;0),SUM($P348,$R348),IF(AND(申込書!$AH$4="SKY安心GIGAタブレット",SUM($T348,$V348)&lt;&gt;0),SUM($T348,$V348),"")),"")</f>
        <v/>
      </c>
      <c r="EJ348" s="81" t="str">
        <f>IF($EG$3&lt;&gt;"コンテンツなし",IF(AND(申込書!$AH$4="GIGAスクールパック",SUM($Q348,$S348)&lt;&gt;0),SUM($Q348,$S348),IF(AND(申込書!$AH$4="SKY安心GIGAタブレット",SUM($U348,$W348)&lt;&gt;0),SUM($U348,$W348),"")),"")</f>
        <v/>
      </c>
      <c r="EK348" s="157"/>
      <c r="EL348" s="82"/>
      <c r="EM348" s="80" t="str">
        <f>IF(AND(申込書!$C$108&lt;&gt;"▼プルダウンより選択してください",申込書!$C$108&lt;&gt;"",申込書!$P$108&lt;&gt;"YYYY/MM/DD",$G348&lt;&gt;""),申込書!$P$108,"")</f>
        <v/>
      </c>
      <c r="EN348" s="81" t="str">
        <f>IF(AND(申込書!$C$108&lt;&gt;"▼プルダウンより選択してください",申込書!$C$108&lt;&gt;"",$G348&lt;&gt;""),申込書!$M$108,"")</f>
        <v/>
      </c>
      <c r="EO348" s="81" t="str">
        <f>IF($EM$3&lt;&gt;"コンテンツなし",IF(AND(申込書!$AH$4="GIGAスクールパック",SUM($P348,$R348)&lt;&gt;0),SUM($P348,$R348),IF(AND(申込書!$AH$4="SKY安心GIGAタブレット",SUM($T348,$V348)&lt;&gt;0),SUM($T348,$V348),"")),"")</f>
        <v/>
      </c>
      <c r="EP348" s="81" t="str">
        <f>IF($EM$3&lt;&gt;"コンテンツなし",IF(AND(申込書!$AH$4="GIGAスクールパック",SUM($Q348,$S348)&lt;&gt;0),SUM($Q348,$S348),IF(AND(申込書!$AH$4="SKY安心GIGAタブレット",SUM($U348,$W348)&lt;&gt;0),SUM($U348,$W348),"")),"")</f>
        <v/>
      </c>
      <c r="EQ348" s="157"/>
      <c r="ER348" s="82"/>
      <c r="ES348" s="80" t="str">
        <f>IF(AND(申込書!$C$109&lt;&gt;"▼プルダウンより選択してください",申込書!$C$109&lt;&gt;"",申込書!$P$109&lt;&gt;"YYYY/MM/DD",$G348&lt;&gt;""),申込書!$P$109,"")</f>
        <v/>
      </c>
      <c r="ET348" s="81" t="str">
        <f>IF(AND(申込書!$C$109&lt;&gt;"▼プルダウンより選択してください",申込書!$C$109&lt;&gt;"",$G348&lt;&gt;""),申込書!$M$109,"")</f>
        <v/>
      </c>
      <c r="EU348" s="81" t="str">
        <f>IF($ES$3&lt;&gt;"コンテンツなし",IF(AND(申込書!$AH$4="GIGAスクールパック",SUM($P348,$R348)&lt;&gt;0),SUM($P348,$R348),IF(AND(申込書!$AH$4="SKY安心GIGAタブレット",SUM($T348,$V348)&lt;&gt;0),SUM($T348,$V348),"")),"")</f>
        <v/>
      </c>
      <c r="EV348" s="81" t="str">
        <f>IF($ES$3&lt;&gt;"コンテンツなし",IF(AND(申込書!$AH$4="GIGAスクールパック",SUM($Q348,$S348)&lt;&gt;0),SUM($Q348,$S348),IF(AND(申込書!$AH$4="SKY安心GIGAタブレット",SUM($U348,$W348)&lt;&gt;0),SUM($U348,$W348),"")),"")</f>
        <v/>
      </c>
      <c r="EW348" s="157"/>
      <c r="EX348" s="82"/>
      <c r="EY348" s="80" t="str">
        <f>IF(AND(申込書!$C$110&lt;&gt;"▼プルダウンより選択してください",申込書!$C$110&lt;&gt;"",申込書!$P$110&lt;&gt;"YYYY/MM/DD",$G348&lt;&gt;""),申込書!$P$110,"")</f>
        <v/>
      </c>
      <c r="EZ348" s="81" t="str">
        <f>IF(AND(申込書!$C$110&lt;&gt;"▼プルダウンより選択してください",申込書!$C$110&lt;&gt;"",$G348&lt;&gt;""),申込書!$M$110,"")</f>
        <v/>
      </c>
      <c r="FA348" s="81" t="str">
        <f>IF($EY$3&lt;&gt;"コンテンツなし",IF(AND(申込書!$AH$4="GIGAスクールパック",SUM($P348,$R348)&lt;&gt;0),SUM($P348,$R348),IF(AND(申込書!$AH$4="SKY安心GIGAタブレット",SUM($T348,$V348)&lt;&gt;0),SUM($T348,$V348),"")),"")</f>
        <v/>
      </c>
      <c r="FB348" s="81" t="str">
        <f>IF($EY$3&lt;&gt;"コンテンツなし",IF(AND(申込書!$AH$4="GIGAスクールパック",SUM($Q348,$S348)&lt;&gt;0),SUM($Q348,$S348),IF(AND(申込書!$AH$4="SKY安心GIGAタブレット",SUM($U348,$W348)&lt;&gt;0),SUM($U348,$W348),"")),"")</f>
        <v/>
      </c>
      <c r="FC348" s="157"/>
      <c r="FD348" s="82"/>
      <c r="FE348" s="80" t="str">
        <f>IF(AND(申込書!$C$111&lt;&gt;"▼プルダウンより選択してください",申込書!$C$111&lt;&gt;"",申込書!$P$111&lt;&gt;"YYYY/MM/DD",$G348&lt;&gt;""),申込書!$P$111,"")</f>
        <v/>
      </c>
      <c r="FF348" s="81" t="str">
        <f>IF(AND(申込書!$C$111&lt;&gt;"▼プルダウンより選択してください",申込書!$C$111&lt;&gt;"",$G348&lt;&gt;""),申込書!$M$111,"")</f>
        <v/>
      </c>
      <c r="FG348" s="81" t="str">
        <f>IF($FE$3&lt;&gt;"コンテンツなし",IF(AND(申込書!$AH$4="GIGAスクールパック",SUM($P348,$R348)&lt;&gt;0),SUM($P348,$R348),IF(AND(申込書!$AH$4="SKY安心GIGAタブレット",SUM($T348,$V348)&lt;&gt;0),SUM($T348,$V348),"")),"")</f>
        <v/>
      </c>
      <c r="FH348" s="81" t="str">
        <f>IF($FE$3&lt;&gt;"コンテンツなし",IF(AND(申込書!$AH$4="GIGAスクールパック",SUM($Q348,$S348)&lt;&gt;0),SUM($Q348,$S348),IF(AND(申込書!$AH$4="SKY安心GIGAタブレット",SUM($U348,$W348)&lt;&gt;0),SUM($U348,$W348),"")),"")</f>
        <v/>
      </c>
      <c r="FI348" s="157"/>
      <c r="FJ348" s="82"/>
      <c r="FK348" s="80" t="str">
        <f>IF(AND(申込書!$C$112&lt;&gt;"▼プルダウンより選択してください",申込書!$C$112&lt;&gt;"",申込書!$P$112&lt;&gt;"YYYY/MM/DD",$G348&lt;&gt;""),申込書!$P$112,"")</f>
        <v/>
      </c>
      <c r="FL348" s="81" t="str">
        <f>IF(AND(申込書!$C$112&lt;&gt;"▼プルダウンより選択してください",申込書!$C$112&lt;&gt;"",$G348&lt;&gt;""),申込書!$M$112,"")</f>
        <v/>
      </c>
      <c r="FM348" s="81" t="str">
        <f>IF($FK$3&lt;&gt;"コンテンツなし",IF(AND(申込書!$AH$4="GIGAスクールパック",SUM($P348,$R348)&lt;&gt;0),SUM($P348,$R348),IF(AND(申込書!$AH$4="SKY安心GIGAタブレット",SUM($T348,$V348)&lt;&gt;0),SUM($T348,$V348),"")),"")</f>
        <v/>
      </c>
      <c r="FN348" s="81" t="str">
        <f>IF($FK$3&lt;&gt;"コンテンツなし",IF(AND(申込書!$AH$4="GIGAスクールパック",SUM($Q348,$S348)&lt;&gt;0),SUM($Q348,$S348),IF(AND(申込書!$AH$4="SKY安心GIGAタブレット",SUM($U348,$W348)&lt;&gt;0),SUM($U348,$W348),"")),"")</f>
        <v/>
      </c>
      <c r="FO348" s="157"/>
      <c r="FP348" s="82"/>
      <c r="FQ348" s="80" t="str">
        <f>IF(AND(申込書!$C$113&lt;&gt;"▼プルダウンより選択してください",申込書!$C$113&lt;&gt;"",申込書!$P$113&lt;&gt;"YYYY/MM/DD",$G348&lt;&gt;""),申込書!$P$113,"")</f>
        <v/>
      </c>
      <c r="FR348" s="81" t="str">
        <f>IF(AND(申込書!$C$113&lt;&gt;"▼プルダウンより選択してください",申込書!$C$113&lt;&gt;"",$G348&lt;&gt;""),申込書!$M$113,"")</f>
        <v/>
      </c>
      <c r="FS348" s="81" t="str">
        <f>IF($FQ$3&lt;&gt;"コンテンツなし",IF(AND(申込書!$AH$4="GIGAスクールパック",SUM($P348,$R348)&lt;&gt;0),SUM($P348,$R348),IF(AND(申込書!$AH$4="SKY安心GIGAタブレット",SUM($T348,$V348)&lt;&gt;0),SUM($T348,$V348),"")),"")</f>
        <v/>
      </c>
      <c r="FT348" s="81" t="str">
        <f>IF($FQ$3&lt;&gt;"コンテンツなし",IF(AND(申込書!$AH$4="GIGAスクールパック",SUM($Q348,$S348)&lt;&gt;0),SUM($Q348,$S348),IF(AND(申込書!$AH$4="SKY安心GIGAタブレット",SUM($U348,$W348)&lt;&gt;0),SUM($U348,$W348),"")),"")</f>
        <v/>
      </c>
      <c r="FU348" s="157"/>
      <c r="FV348" s="82"/>
      <c r="FW348" s="80" t="str">
        <f>IF(AND(申込書!$C$114&lt;&gt;"▼プルダウンより選択してください",申込書!$C$114&lt;&gt;"",申込書!$P$114&lt;&gt;"YYYY/MM/DD",$G348&lt;&gt;""),申込書!$P$114,"")</f>
        <v/>
      </c>
      <c r="FX348" s="81" t="str">
        <f>IF(AND(申込書!$C$114&lt;&gt;"▼プルダウンより選択してください",申込書!$C$114&lt;&gt;"",$G348&lt;&gt;""),申込書!$M$114,"")</f>
        <v/>
      </c>
      <c r="FY348" s="81" t="str">
        <f>IF($FW$3&lt;&gt;"コンテンツなし",IF(AND(申込書!$AH$4="GIGAスクールパック",SUM($P348,$R348)&lt;&gt;0),SUM($P348,$R348),IF(AND(申込書!$AH$4="SKY安心GIGAタブレット",SUM($T348,$V348)&lt;&gt;0),SUM($T348,$V348),"")),"")</f>
        <v/>
      </c>
      <c r="FZ348" s="81" t="str">
        <f>IF($FW$3&lt;&gt;"コンテンツなし",IF(AND(申込書!$AH$4="GIGAスクールパック",SUM($Q348,$S348)&lt;&gt;0),SUM($Q348,$S348),IF(AND(申込書!$AH$4="SKY安心GIGAタブレット",SUM($U348,$W348)&lt;&gt;0),SUM($U348,$W348),"")),"")</f>
        <v/>
      </c>
      <c r="GA348" s="157"/>
      <c r="GB348" s="82"/>
      <c r="GC348" s="80" t="str">
        <f>IF(AND(申込書!$C$115&lt;&gt;"▼プルダウンより選択してください",申込書!$C$115&lt;&gt;"",申込書!$P$115&lt;&gt;"YYYY/MM/DD",$G348&lt;&gt;""),申込書!$P$115,"")</f>
        <v/>
      </c>
      <c r="GD348" s="81" t="str">
        <f>IF(AND(申込書!$C$115&lt;&gt;"▼プルダウンより選択してください",申込書!$C$115&lt;&gt;"",$G348&lt;&gt;""),申込書!$M$115,"")</f>
        <v/>
      </c>
      <c r="GE348" s="81" t="str">
        <f>IF($GC$3&lt;&gt;"コンテンツなし",IF(AND(申込書!$AH$4="GIGAスクールパック",SUM($P348,$R348)&lt;&gt;0),SUM($P348,$R348),IF(AND(申込書!$AH$4="SKY安心GIGAタブレット",SUM($T348,$V348)&lt;&gt;0),SUM($T348,$V348),"")),"")</f>
        <v/>
      </c>
      <c r="GF348" s="81" t="str">
        <f>IF($GC$3&lt;&gt;"コンテンツなし",IF(AND(申込書!$AH$4="GIGAスクールパック",SUM($Q348,$S348)&lt;&gt;0),SUM($Q348,$S348),IF(AND(申込書!$AH$4="SKY安心GIGAタブレット",SUM($U348,$W348)&lt;&gt;0),SUM($U348,$W348),"")),"")</f>
        <v/>
      </c>
      <c r="GG348" s="157"/>
      <c r="GH348" s="82"/>
      <c r="GI348" s="80" t="str">
        <f>IF(AND(申込書!$C$116&lt;&gt;"▼プルダウンより選択してください",申込書!$C$116&lt;&gt;"",申込書!$P$116&lt;&gt;"YYYY/MM/DD",$G348&lt;&gt;""),申込書!$P$116,"")</f>
        <v/>
      </c>
      <c r="GJ348" s="81" t="str">
        <f>IF(AND(申込書!$C$116&lt;&gt;"▼プルダウンより選択してください",申込書!$C$116&lt;&gt;"",$G348&lt;&gt;""),申込書!$M$116,"")</f>
        <v/>
      </c>
      <c r="GK348" s="81" t="str">
        <f>IF($GI$3&lt;&gt;"コンテンツなし",IF(AND(申込書!$AH$4="GIGAスクールパック",SUM($P348,$R348)&lt;&gt;0),SUM($P348,$R348),IF(AND(申込書!$AH$4="SKY安心GIGAタブレット",SUM($T348,$V348)&lt;&gt;0),SUM($T348,$V348),"")),"")</f>
        <v/>
      </c>
      <c r="GL348" s="81" t="str">
        <f>IF($GI$3&lt;&gt;"コンテンツなし",IF(AND(申込書!$AH$4="GIGAスクールパック",SUM($Q348,$S348)&lt;&gt;0),SUM($Q348,$S348),IF(AND(申込書!$AH$4="SKY安心GIGAタブレット",SUM($U348,$W348)&lt;&gt;0),SUM($U348,$W348),"")),"")</f>
        <v/>
      </c>
      <c r="GM348" s="157"/>
      <c r="GN348" s="82"/>
      <c r="GO348" s="80" t="str">
        <f>IF(AND(申込書!$C$117&lt;&gt;"▼プルダウンより選択してください",申込書!$C$117&lt;&gt;"",申込書!$P$117&lt;&gt;"YYYY/MM/DD",$G348&lt;&gt;""),申込書!$P$117,"")</f>
        <v/>
      </c>
      <c r="GP348" s="81" t="str">
        <f>IF(AND(申込書!$C$117&lt;&gt;"▼プルダウンより選択してください",申込書!$C$117&lt;&gt;"",$G348&lt;&gt;""),申込書!$M$117,"")</f>
        <v/>
      </c>
      <c r="GQ348" s="81" t="str">
        <f>IF($GO$3&lt;&gt;"コンテンツなし",IF(AND(申込書!$AH$4="GIGAスクールパック",SUM($P348,$R348)&lt;&gt;0),SUM($P348,$R348),IF(AND(申込書!$AH$4="SKY安心GIGAタブレット",SUM($T348,$V348)&lt;&gt;0),SUM($T348,$V348),"")),"")</f>
        <v/>
      </c>
      <c r="GR348" s="81" t="str">
        <f>IF($GO$3&lt;&gt;"コンテンツなし",IF(AND(申込書!$AH$4="GIGAスクールパック",SUM($Q348,$S348)&lt;&gt;0),SUM($Q348,$S348),IF(AND(申込書!$AH$4="SKY安心GIGAタブレット",SUM($U348,$W348)&lt;&gt;0),SUM($U348,$W348),"")),"")</f>
        <v/>
      </c>
      <c r="GS348" s="157"/>
      <c r="GT348" s="82"/>
      <c r="GU348" s="80" t="str">
        <f>IF(AND(申込書!$C$118&lt;&gt;"▼プルダウンより選択してください",申込書!$C$118&lt;&gt;"",申込書!$P$118&lt;&gt;"YYYY/MM/DD",$G348&lt;&gt;""),申込書!$P$118,"")</f>
        <v/>
      </c>
      <c r="GV348" s="81" t="str">
        <f>IF(AND(申込書!$C$118&lt;&gt;"▼プルダウンより選択してください",申込書!$C$118&lt;&gt;"",$G348&lt;&gt;""),申込書!$M$118,"")</f>
        <v/>
      </c>
      <c r="GW348" s="81" t="str">
        <f>IF($GU$3&lt;&gt;"コンテンツなし",IF(AND(申込書!$AH$4="GIGAスクールパック",SUM($P348,$R348)&lt;&gt;0),SUM($P348,$R348),IF(AND(申込書!$AH$4="SKY安心GIGAタブレット",SUM($T348,$V348)&lt;&gt;0),SUM($T348,$V348),"")),"")</f>
        <v/>
      </c>
      <c r="GX348" s="81" t="str">
        <f>IF($GU$3&lt;&gt;"コンテンツなし",IF(AND(申込書!$AH$4="GIGAスクールパック",SUM($Q348,$S348)&lt;&gt;0),SUM($Q348,$S348),IF(AND(申込書!$AH$4="SKY安心GIGAタブレット",SUM($U348,$W348)&lt;&gt;0),SUM($U348,$W348),"")),"")</f>
        <v/>
      </c>
      <c r="GY348" s="157"/>
      <c r="GZ348" s="82"/>
      <c r="HA348" s="80" t="str">
        <f>IF(AND(申込書!$C$119&lt;&gt;"▼プルダウンより選択してください",申込書!$C$119&lt;&gt;"",申込書!$P$119&lt;&gt;"YYYY/MM/DD",$G348&lt;&gt;""),申込書!$P$119,"")</f>
        <v/>
      </c>
      <c r="HB348" s="81" t="str">
        <f>IF(AND(申込書!$C$119&lt;&gt;"▼プルダウンより選択してください",申込書!$C$119&lt;&gt;"",$G348&lt;&gt;""),申込書!$M$119,"")</f>
        <v/>
      </c>
      <c r="HC348" s="81" t="str">
        <f>IF($HA$3&lt;&gt;"コンテンツなし",IF(AND(申込書!$AH$4="GIGAスクールパック",SUM($P348,$R348)&lt;&gt;0),SUM($P348,$R348),IF(AND(申込書!$AH$4="SKY安心GIGAタブレット",SUM($T348,$V348)&lt;&gt;0),SUM($T348,$V348),"")),"")</f>
        <v/>
      </c>
      <c r="HD348" s="81" t="str">
        <f>IF($HA$3&lt;&gt;"コンテンツなし",IF(AND(申込書!$AH$4="GIGAスクールパック",SUM($Q348,$S348)&lt;&gt;0),SUM($Q348,$S348),IF(AND(申込書!$AH$4="SKY安心GIGAタブレット",SUM($U348,$W348)&lt;&gt;0),SUM($U348,$W348),"")),"")</f>
        <v/>
      </c>
      <c r="HE348" s="157"/>
      <c r="HF348" s="82"/>
      <c r="HG348" s="83"/>
    </row>
    <row r="349" spans="2:215" ht="26.85" customHeight="1">
      <c r="B349" s="62">
        <f t="shared" si="4"/>
        <v>344</v>
      </c>
      <c r="C349" s="63"/>
      <c r="D349" s="64"/>
      <c r="E349" s="207"/>
      <c r="F349" s="65"/>
      <c r="G349" s="66"/>
      <c r="H349" s="67"/>
      <c r="I349" s="68"/>
      <c r="J349" s="69"/>
      <c r="K349" s="70"/>
      <c r="L349" s="71"/>
      <c r="M349" s="72"/>
      <c r="N349" s="73"/>
      <c r="O349" s="74"/>
      <c r="P349" s="179"/>
      <c r="Q349" s="180"/>
      <c r="R349" s="180"/>
      <c r="S349" s="181"/>
      <c r="T349" s="179"/>
      <c r="U349" s="180"/>
      <c r="V349" s="182"/>
      <c r="W349" s="181"/>
      <c r="X349" s="75"/>
      <c r="Y349" s="76"/>
      <c r="Z349" s="77"/>
      <c r="AA349" s="78"/>
      <c r="AB349" s="79"/>
      <c r="AC349" s="79"/>
      <c r="AD349" s="79"/>
      <c r="AE349" s="77"/>
      <c r="AF349" s="139"/>
      <c r="AG349" s="139"/>
      <c r="AH349" s="139"/>
      <c r="AI349" s="80" t="str">
        <f>IF(AND(申込書!$C$90&lt;&gt;"▼プルダウンより選択してください",申込書!$C$90&lt;&gt;"",申込書!$P$90&lt;&gt;"YYYY/MM/DD",$G349&lt;&gt;""),申込書!$P$90,"")</f>
        <v/>
      </c>
      <c r="AJ349" s="81" t="str">
        <f>IF(AND(申込書!$C$90&lt;&gt;"▼プルダウンより選択してください",申込書!$C$90&lt;&gt;"",$G349&lt;&gt;""),申込書!$M$90,"")</f>
        <v/>
      </c>
      <c r="AK349" s="81" t="str">
        <f>IF($AI$3&lt;&gt;"コンテンツなし",IF(AND(申込書!$AH$4="GIGAスクールパック",SUM($P349,$R349)&lt;&gt;0),SUM($P349,$R349),IF(AND(申込書!$AH$4="SKY安心GIGAタブレット",SUM($T349,$V349)&lt;&gt;0),SUM($T349,$V349),"")),"")</f>
        <v/>
      </c>
      <c r="AL349" s="81" t="str">
        <f>IF($AI$3&lt;&gt;"コンテンツなし",IF(AND(申込書!$AH$4="GIGAスクールパック",SUM($Q349,$S349)&lt;&gt;0),SUM($Q349,$S349),IF(AND(申込書!$AH$4="SKY安心GIGAタブレット",SUM($U349,$W349)&lt;&gt;0),SUM($U349,$W349),"")),"")</f>
        <v/>
      </c>
      <c r="AM349" s="157"/>
      <c r="AN349" s="82"/>
      <c r="AO349" s="80" t="str">
        <f>IF(AND(申込書!$C$91&lt;&gt;"▼プルダウンより選択してください",申込書!$C$91&lt;&gt;"",申込書!$P$91&lt;&gt;"YYYY/MM/DD",$G349&lt;&gt;""),申込書!$P$91,"")</f>
        <v/>
      </c>
      <c r="AP349" s="81" t="str">
        <f>IF(AND(申込書!$C$91&lt;&gt;"▼プルダウンより選択してください",申込書!$C$91&lt;&gt;"",$G349&lt;&gt;""),申込書!$M$91,"")</f>
        <v/>
      </c>
      <c r="AQ349" s="81" t="str">
        <f>IF($AO$3&lt;&gt;"コンテンツなし",IF(AND(申込書!$AH$4="GIGAスクールパック",SUM($P349,$R349)&lt;&gt;0),SUM($P349,$R349),IF(AND(申込書!$AH$4="SKY安心GIGAタブレット",SUM($T349,$V349)&lt;&gt;0),SUM($T349,$V349),"")),"")</f>
        <v/>
      </c>
      <c r="AR349" s="81" t="str">
        <f>IF($AO$3&lt;&gt;"コンテンツなし",IF(AND(申込書!$AH$4="GIGAスクールパック",SUM($Q349,$S349)&lt;&gt;0),SUM($Q349,$S349),IF(AND(申込書!$AH$4="SKY安心GIGAタブレット",SUM($U349,$W349)&lt;&gt;0),SUM($U349,$W349),"")),"")</f>
        <v/>
      </c>
      <c r="AS349" s="157"/>
      <c r="AT349" s="82"/>
      <c r="AU349" s="80" t="str">
        <f>IF(AND(申込書!$C$92&lt;&gt;"▼プルダウンより選択してください",申込書!$C$92&lt;&gt;"",申込書!$P$92&lt;&gt;"YYYY/MM/DD",$G349&lt;&gt;""),申込書!$P$92,"")</f>
        <v/>
      </c>
      <c r="AV349" s="81" t="str">
        <f>IF(AND(申込書!$C$92&lt;&gt;"▼プルダウンより選択してください",申込書!$C$92&lt;&gt;"",$G349&lt;&gt;""),申込書!$M$92,"")</f>
        <v/>
      </c>
      <c r="AW349" s="81" t="str">
        <f>IF($AU$3&lt;&gt;"コンテンツなし",IF(AND(申込書!$AH$4="GIGAスクールパック",SUM($P349,$R349)&lt;&gt;0),SUM($P349,$R349),IF(AND(申込書!$AH$4="SKY安心GIGAタブレット",SUM($T349,$V349)&lt;&gt;0),SUM($T349,$V349),"")),"")</f>
        <v/>
      </c>
      <c r="AX349" s="81" t="str">
        <f>IF($AU$3&lt;&gt;"コンテンツなし",IF(AND(申込書!$AH$4="GIGAスクールパック",SUM($Q349,$S349)&lt;&gt;0),SUM($Q349,$S349),IF(AND(申込書!$AH$4="SKY安心GIGAタブレット",SUM($U349,$W349)&lt;&gt;0),SUM($U349,$W349),"")),"")</f>
        <v/>
      </c>
      <c r="AY349" s="157"/>
      <c r="AZ349" s="82"/>
      <c r="BA349" s="80" t="str">
        <f>IF(AND(申込書!$C$93&lt;&gt;"▼プルダウンより選択してください",申込書!$C$93&lt;&gt;"",申込書!$P$93&lt;&gt;"YYYY/MM/DD",$G349&lt;&gt;""),申込書!$P$93,"")</f>
        <v/>
      </c>
      <c r="BB349" s="81" t="str">
        <f>IF(AND(申込書!$C$93&lt;&gt;"▼プルダウンより選択してください",申込書!$C$93&lt;&gt;"",申込書!$M$93&gt;=1,$G349&lt;&gt;""),申込書!$M$93,"")</f>
        <v/>
      </c>
      <c r="BC349" s="81" t="str">
        <f>IF($BA$3&lt;&gt;"コンテンツなし",IF(AND(申込書!$AH$4="GIGAスクールパック",SUM($P349,$R349)&lt;&gt;0),SUM($P349,$R349),IF(AND(申込書!$AH$4="SKY安心GIGAタブレット",SUM($T349,$V349)&lt;&gt;0),SUM($T349,$V349),"")),"")</f>
        <v/>
      </c>
      <c r="BD349" s="81" t="str">
        <f>IF($BA$3&lt;&gt;"コンテンツなし",IF(AND(申込書!$AH$4="GIGAスクールパック",SUM($Q349,$S349)&lt;&gt;0),SUM($Q349,$S349),IF(AND(申込書!$AH$4="SKY安心GIGAタブレット",SUM($U349,$W349)&lt;&gt;0),SUM($U349,$W349),"")),"")</f>
        <v/>
      </c>
      <c r="BE349" s="157"/>
      <c r="BF349" s="82"/>
      <c r="BG349" s="80" t="str">
        <f>IF(AND(申込書!$C$94&lt;&gt;"▼プルダウンより選択してください",申込書!$C$94&lt;&gt;"",申込書!$P$94&lt;&gt;"YYYY/MM/DD",$G349&lt;&gt;""),申込書!$P$94,"")</f>
        <v/>
      </c>
      <c r="BH349" s="81" t="str">
        <f>IF(AND(申込書!$C$94&lt;&gt;"▼プルダウンより選択してください",申込書!$C$94&lt;&gt;"",$G349&lt;&gt;""),申込書!$M$94,"")</f>
        <v/>
      </c>
      <c r="BI349" s="81" t="str">
        <f>IF($BG$3&lt;&gt;"コンテンツなし",IF(AND(申込書!$AH$4="GIGAスクールパック",SUM($P349,$R349)&lt;&gt;0),SUM($P349,$R349),IF(AND(申込書!$AH$4="SKY安心GIGAタブレット",SUM($T349,$V349)&lt;&gt;0),SUM($T349,$V349),"")),"")</f>
        <v/>
      </c>
      <c r="BJ349" s="81" t="str">
        <f>IF($BG$3&lt;&gt;"コンテンツなし",IF(AND(申込書!$AH$4="GIGAスクールパック",SUM($Q349,$S349)&lt;&gt;0),SUM($Q349,$S349),IF(AND(申込書!$AH$4="SKY安心GIGAタブレット",SUM($U349,$W349)&lt;&gt;0),SUM($U349,$W349),"")),"")</f>
        <v/>
      </c>
      <c r="BK349" s="157"/>
      <c r="BL349" s="82"/>
      <c r="BM349" s="80" t="str">
        <f>IF(AND(申込書!$C$95&lt;&gt;"▼プルダウンより選択してください",申込書!$C$95&lt;&gt;"",申込書!$P$95&lt;&gt;"YYYY/MM/DD",$G349&lt;&gt;""),申込書!$P$95,"")</f>
        <v/>
      </c>
      <c r="BN349" s="81" t="str">
        <f>IF(AND(申込書!$C$95&lt;&gt;"▼プルダウンより選択してください",申込書!$C$95&lt;&gt;"",$G349&lt;&gt;""),申込書!$M$95,"")</f>
        <v/>
      </c>
      <c r="BO349" s="81" t="str">
        <f>IF($BM$3&lt;&gt;"コンテンツなし",IF(AND(申込書!$AH$4="GIGAスクールパック",SUM($P349,$R349)&lt;&gt;0),SUM($P349,$R349),IF(AND(申込書!$AH$4="SKY安心GIGAタブレット",SUM($T349,$V349)&lt;&gt;0),SUM($T349,$V349),"")),"")</f>
        <v/>
      </c>
      <c r="BP349" s="81" t="str">
        <f>IF($BM$3&lt;&gt;"コンテンツなし",IF(AND(申込書!$AH$4="GIGAスクールパック",SUM($Q349,$S349)&lt;&gt;0),SUM($Q349,$S349),IF(AND(申込書!$AH$4="SKY安心GIGAタブレット",SUM($U349,$W349)&lt;&gt;0),SUM($U349,$W349),"")),"")</f>
        <v/>
      </c>
      <c r="BQ349" s="157"/>
      <c r="BR349" s="82"/>
      <c r="BS349" s="80" t="str">
        <f>IF(AND(申込書!$C$96&lt;&gt;"▼プルダウンより選択してください",申込書!$C$96&lt;&gt;"",申込書!$P$96&lt;&gt;"YYYY/MM/DD",$G349&lt;&gt;""),申込書!$P$96,"")</f>
        <v/>
      </c>
      <c r="BT349" s="81" t="str">
        <f>IF(AND(申込書!$C$96&lt;&gt;"▼プルダウンより選択してください",申込書!$C$96&lt;&gt;"",$G349&lt;&gt;""),申込書!$M$96,"")</f>
        <v/>
      </c>
      <c r="BU349" s="81" t="str">
        <f>IF($BS$3&lt;&gt;"コンテンツなし",IF(AND(申込書!$AH$4="GIGAスクールパック",SUM($P349,$R349)&lt;&gt;0),SUM($P349,$R349),IF(AND(申込書!$AH$4="SKY安心GIGAタブレット",SUM($T349,$V349)&lt;&gt;0),SUM($T349,$V349),"")),"")</f>
        <v/>
      </c>
      <c r="BV349" s="81" t="str">
        <f>IF($BS$3&lt;&gt;"コンテンツなし",IF(AND(申込書!$AH$4="GIGAスクールパック",SUM($Q349,$S349)&lt;&gt;0),SUM($Q349,$S349),IF(AND(申込書!$AH$4="SKY安心GIGAタブレット",SUM($U349,$W349)&lt;&gt;0),SUM($U349,$W349),"")),"")</f>
        <v/>
      </c>
      <c r="BW349" s="157"/>
      <c r="BX349" s="82"/>
      <c r="BY349" s="80" t="str">
        <f>IF(AND(申込書!$C$97&lt;&gt;"▼プルダウンより選択してください",申込書!$C$97&lt;&gt;"",申込書!$P$97&lt;&gt;"YYYY/MM/DD",$G349&lt;&gt;""),申込書!$P$97,"")</f>
        <v/>
      </c>
      <c r="BZ349" s="81" t="str">
        <f>IF(AND(申込書!$C$97&lt;&gt;"▼プルダウンより選択してください",申込書!$C$97&lt;&gt;"",$G349&lt;&gt;""),申込書!$M$97,"")</f>
        <v/>
      </c>
      <c r="CA349" s="81" t="str">
        <f>IF($BY$3&lt;&gt;"コンテンツなし",IF(AND(申込書!$AH$4="GIGAスクールパック",SUM($P349,$R349)&lt;&gt;0),SUM($P349,$R349),IF(AND(申込書!$AH$4="SKY安心GIGAタブレット",SUM($T349,$V349)&lt;&gt;0),SUM($T349,$V349),"")),"")</f>
        <v/>
      </c>
      <c r="CB349" s="81" t="str">
        <f>IF($BY$3&lt;&gt;"コンテンツなし",IF(AND(申込書!$AH$4="GIGAスクールパック",SUM($Q349,$S349)&lt;&gt;0),SUM($Q349,$S349),IF(AND(申込書!$AH$4="SKY安心GIGAタブレット",SUM($U349,$W349)&lt;&gt;0),SUM($U349,$W349),"")),"")</f>
        <v/>
      </c>
      <c r="CC349" s="157"/>
      <c r="CD349" s="82"/>
      <c r="CE349" s="80" t="str">
        <f>IF(AND(申込書!$C$98&lt;&gt;"▼プルダウンより選択してください",申込書!$C$98&lt;&gt;"",申込書!$P$98&lt;&gt;"YYYY/MM/DD",$G349&lt;&gt;""),申込書!$P$98,"")</f>
        <v/>
      </c>
      <c r="CF349" s="81" t="str">
        <f>IF(AND(申込書!$C$98&lt;&gt;"▼プルダウンより選択してください",申込書!$C$98&lt;&gt;"",$G349&lt;&gt;""),申込書!$M$98,"")</f>
        <v/>
      </c>
      <c r="CG349" s="81" t="str">
        <f>IF($CE$3&lt;&gt;"コンテンツなし",IF(AND(申込書!$AH$4="GIGAスクールパック",SUM($P349,$R349)&lt;&gt;0),SUM($P349,$R349),IF(AND(申込書!$AH$4="SKY安心GIGAタブレット",SUM($T349,$V349)&lt;&gt;0),SUM($T349,$V349),"")),"")</f>
        <v/>
      </c>
      <c r="CH349" s="81" t="str">
        <f>IF($CE$3&lt;&gt;"コンテンツなし",IF(AND(申込書!$AH$4="GIGAスクールパック",SUM($Q349,$S349)&lt;&gt;0),SUM($Q349,$S349),IF(AND(申込書!$AH$4="SKY安心GIGAタブレット",SUM($U349,$W349)&lt;&gt;0),SUM($U349,$W349),"")),"")</f>
        <v/>
      </c>
      <c r="CI349" s="157"/>
      <c r="CJ349" s="82"/>
      <c r="CK349" s="80" t="str">
        <f>IF(AND(申込書!$C$99&lt;&gt;"▼プルダウンより選択してください",申込書!$C$99&lt;&gt;"",申込書!$P$99&lt;&gt;"YYYY/MM/DD",$G349&lt;&gt;""),申込書!$P$99,"")</f>
        <v/>
      </c>
      <c r="CL349" s="81" t="str">
        <f>IF(AND(申込書!$C$99&lt;&gt;"▼プルダウンより選択してください",申込書!$C$99&lt;&gt;"",$G349&lt;&gt;""),申込書!$M$99,"")</f>
        <v/>
      </c>
      <c r="CM349" s="81" t="str">
        <f>IF($CK$3&lt;&gt;"コンテンツなし",IF(AND(申込書!$AH$4="GIGAスクールパック",SUM($P349,$R349)&lt;&gt;0),SUM($P349,$R349),IF(AND(申込書!$AH$4="SKY安心GIGAタブレット",SUM($T349,$V349)&lt;&gt;0),SUM($T349,$V349),"")),"")</f>
        <v/>
      </c>
      <c r="CN349" s="81" t="str">
        <f>IF($CK$3&lt;&gt;"コンテンツなし",IF(AND(申込書!$AH$4="GIGAスクールパック",SUM($Q349,$S349)&lt;&gt;0),SUM($Q349,$S349),IF(AND(申込書!$AH$4="SKY安心GIGAタブレット",SUM($U349,$W349)&lt;&gt;0),SUM($U349,$W349),"")),"")</f>
        <v/>
      </c>
      <c r="CO349" s="157"/>
      <c r="CP349" s="82"/>
      <c r="CQ349" s="80" t="str">
        <f>IF(AND(申込書!$C$100&lt;&gt;"▼プルダウンより選択してください",申込書!$C$100&lt;&gt;"",申込書!$P$100&lt;&gt;"YYYY/MM/DD",$G349&lt;&gt;""),申込書!$P$100,"")</f>
        <v/>
      </c>
      <c r="CR349" s="81" t="str">
        <f>IF(AND(申込書!$C$100&lt;&gt;"▼プルダウンより選択してください",申込書!$C$100&lt;&gt;"",$G349&lt;&gt;""),申込書!$M$100,"")</f>
        <v/>
      </c>
      <c r="CS349" s="81" t="str">
        <f>IF($CQ$3&lt;&gt;"コンテンツなし",IF(AND(申込書!$AH$4="GIGAスクールパック",SUM($P349,$R349)&lt;&gt;0),SUM($P349,$R349),IF(AND(申込書!$AH$4="SKY安心GIGAタブレット",SUM($T349,$V349)&lt;&gt;0),SUM($T349,$V349),"")),"")</f>
        <v/>
      </c>
      <c r="CT349" s="81" t="str">
        <f>IF($CQ$3&lt;&gt;"コンテンツなし",IF(AND(申込書!$AH$4="GIGAスクールパック",SUM($Q349,$S349)&lt;&gt;0),SUM($Q349,$S349),IF(AND(申込書!$AH$4="SKY安心GIGAタブレット",SUM($U349,$W349)&lt;&gt;0),SUM($U349,$W349),"")),"")</f>
        <v/>
      </c>
      <c r="CU349" s="81"/>
      <c r="CV349" s="82"/>
      <c r="CW349" s="80" t="str">
        <f>IF(AND(申込書!$C$101&lt;&gt;"▼プルダウンより選択してください",申込書!$C$101&lt;&gt;"",申込書!$P$101&lt;&gt;"YYYY/MM/DD",$G349&lt;&gt;""),申込書!$P$101,"")</f>
        <v/>
      </c>
      <c r="CX349" s="81" t="str">
        <f>IF(AND(申込書!$C$101&lt;&gt;"▼プルダウンより選択してください",申込書!$C$101&lt;&gt;"",$G349&lt;&gt;""),申込書!$M$101,"")</f>
        <v/>
      </c>
      <c r="CY349" s="81" t="str">
        <f>IF($CW$3&lt;&gt;"コンテンツなし",IF(AND(申込書!$AH$4="GIGAスクールパック",SUM($P349,$R349)&lt;&gt;0),SUM($P349,$R349),IF(AND(申込書!$AH$4="SKY安心GIGAタブレット",SUM($T349,$V349)&lt;&gt;0),SUM($T349,$V349),"")),"")</f>
        <v/>
      </c>
      <c r="CZ349" s="81" t="str">
        <f>IF($CW$3&lt;&gt;"コンテンツなし",IF(AND(申込書!$AH$4="GIGAスクールパック",SUM($Q349,$S349)&lt;&gt;0),SUM($Q349,$S349),IF(AND(申込書!$AH$4="SKY安心GIGAタブレット",SUM($U349,$W349)&lt;&gt;0),SUM($U349,$W349),"")),"")</f>
        <v/>
      </c>
      <c r="DA349" s="81"/>
      <c r="DB349" s="82"/>
      <c r="DC349" s="80" t="str">
        <f>IF(AND(申込書!$C$102&lt;&gt;"▼プルダウンより選択してください",申込書!$C$102&lt;&gt;"",申込書!$P$102&lt;&gt;"YYYY/MM/DD",$G349&lt;&gt;""),申込書!$P$102,"")</f>
        <v/>
      </c>
      <c r="DD349" s="81" t="str">
        <f>IF(AND(申込書!$C$102&lt;&gt;"▼プルダウンより選択してください",申込書!$C$102&lt;&gt;"",$G349&lt;&gt;""),申込書!$M$102,"")</f>
        <v/>
      </c>
      <c r="DE349" s="81" t="str">
        <f>IF($DC$3&lt;&gt;"コンテンツなし",IF(AND(申込書!$AH$4="GIGAスクールパック",SUM($P349,$R349)&lt;&gt;0),SUM($P349,$R349),IF(AND(申込書!$AH$4="SKY安心GIGAタブレット",SUM($T349,$V349)&lt;&gt;0),SUM($T349,$V349),"")),"")</f>
        <v/>
      </c>
      <c r="DF349" s="81" t="str">
        <f>IF($DC$3&lt;&gt;"コンテンツなし",IF(AND(申込書!$AH$4="GIGAスクールパック",SUM($Q349,$S349)&lt;&gt;0),SUM($Q349,$S349),IF(AND(申込書!$AH$4="SKY安心GIGAタブレット",SUM($U349,$W349)&lt;&gt;0),SUM($U349,$W349),"")),"")</f>
        <v/>
      </c>
      <c r="DG349" s="81"/>
      <c r="DH349" s="82"/>
      <c r="DI349" s="80" t="str">
        <f>IF(AND(申込書!$C$103&lt;&gt;"▼プルダウンより選択してください",申込書!$C$103&lt;&gt;"",申込書!$P$103&lt;&gt;"YYYY/MM/DD",$G349&lt;&gt;""),申込書!$P$103,"")</f>
        <v/>
      </c>
      <c r="DJ349" s="81" t="str">
        <f>IF(AND(申込書!$C$103&lt;&gt;"▼プルダウンより選択してください",申込書!$C$103&lt;&gt;"",$G349&lt;&gt;""),申込書!$M$103,"")</f>
        <v/>
      </c>
      <c r="DK349" s="81" t="str">
        <f>IF($DI$3&lt;&gt;"コンテンツなし",IF(AND(申込書!$AH$4="GIGAスクールパック",SUM($P349,$R349)&lt;&gt;0),SUM($P349,$R349),IF(AND(申込書!$AH$4="SKY安心GIGAタブレット",SUM($T349,$V349)&lt;&gt;0),SUM($T349,$V349),"")),"")</f>
        <v/>
      </c>
      <c r="DL349" s="81" t="str">
        <f>IF($DI$3&lt;&gt;"コンテンツなし",IF(AND(申込書!$AH$4="GIGAスクールパック",SUM($Q349,$S349)&lt;&gt;0),SUM($Q349,$S349),IF(AND(申込書!$AH$4="SKY安心GIGAタブレット",SUM($U349,$W349)&lt;&gt;0),SUM($U349,$W349),"")),"")</f>
        <v/>
      </c>
      <c r="DM349" s="81"/>
      <c r="DN349" s="82"/>
      <c r="DO349" s="80" t="str">
        <f>IF(AND(申込書!$C$104&lt;&gt;"▼プルダウンより選択してください",申込書!$C$104&lt;&gt;"",申込書!$P$104&lt;&gt;"YYYY/MM/DD",$G349&lt;&gt;""),申込書!$P$104,"")</f>
        <v/>
      </c>
      <c r="DP349" s="81" t="str">
        <f>IF(AND(申込書!$C$104&lt;&gt;"▼プルダウンより選択してください",申込書!$C$104&lt;&gt;"",$G349&lt;&gt;""),申込書!$M$104,"")</f>
        <v/>
      </c>
      <c r="DQ349" s="81" t="str">
        <f>IF($DO$3&lt;&gt;"コンテンツなし",IF(AND(申込書!$AH$4="GIGAスクールパック",SUM($P349,$R349)&lt;&gt;0),SUM($P349,$R349),IF(AND(申込書!$AH$4="SKY安心GIGAタブレット",SUM($T349,$V349)&lt;&gt;0),SUM($T349,$V349),"")),"")</f>
        <v/>
      </c>
      <c r="DR349" s="81" t="str">
        <f>IF($DO$3&lt;&gt;"コンテンツなし",IF(AND(申込書!$AH$4="GIGAスクールパック",SUM($Q349,$S349)&lt;&gt;0),SUM($Q349,$S349),IF(AND(申込書!$AH$4="SKY安心GIGAタブレット",SUM($U349,$W349)&lt;&gt;0),SUM($U349,$W349),"")),"")</f>
        <v/>
      </c>
      <c r="DS349" s="81"/>
      <c r="DT349" s="82"/>
      <c r="DU349" s="80" t="str">
        <f>IF(AND(申込書!$C$105&lt;&gt;"▼プルダウンより選択してください",申込書!$C$105&lt;&gt;"",申込書!$P$105&lt;&gt;"YYYY/MM/DD",$G349&lt;&gt;""),申込書!$P$105,"")</f>
        <v/>
      </c>
      <c r="DV349" s="81" t="str">
        <f>IF(AND(申込書!$C$105&lt;&gt;"▼プルダウンより選択してください",申込書!$C$105&lt;&gt;"",$G349&lt;&gt;""),申込書!$M$105,"")</f>
        <v/>
      </c>
      <c r="DW349" s="81" t="str">
        <f>IF($DU$3&lt;&gt;"コンテンツなし",IF(AND(申込書!$AH$4="GIGAスクールパック",SUM($P349,$R349)&lt;&gt;0),SUM($P349,$R349),IF(AND(申込書!$AH$4="SKY安心GIGAタブレット",SUM($T349,$V349)&lt;&gt;0),SUM($T349,$V349),"")),"")</f>
        <v/>
      </c>
      <c r="DX349" s="81" t="str">
        <f>IF($DU$3&lt;&gt;"コンテンツなし",IF(AND(申込書!$AH$4="GIGAスクールパック",SUM($Q349,$S349)&lt;&gt;0),SUM($Q349,$S349),IF(AND(申込書!$AH$4="SKY安心GIGAタブレット",SUM($U349,$W349)&lt;&gt;0),SUM($U349,$W349),"")),"")</f>
        <v/>
      </c>
      <c r="DY349" s="157"/>
      <c r="DZ349" s="82"/>
      <c r="EA349" s="80" t="str">
        <f>IF(AND(申込書!$C$106&lt;&gt;"▼プルダウンより選択してください",申込書!$C$106&lt;&gt;"",申込書!$P$106&lt;&gt;"YYYY/MM/DD",$G349&lt;&gt;""),申込書!$P$106,"")</f>
        <v/>
      </c>
      <c r="EB349" s="81" t="str">
        <f>IF(AND(申込書!$C$106&lt;&gt;"▼プルダウンより選択してください",申込書!$C$106&lt;&gt;"",$G349&lt;&gt;""),申込書!$M$106,"")</f>
        <v/>
      </c>
      <c r="EC349" s="81" t="str">
        <f>IF($EA$3&lt;&gt;"コンテンツなし",IF(AND(申込書!$AH$4="GIGAスクールパック",SUM($P349,$R349)&lt;&gt;0),SUM($P349,$R349),IF(AND(申込書!$AH$4="SKY安心GIGAタブレット",SUM($T349,$V349)&lt;&gt;0),SUM($T349,$V349),"")),"")</f>
        <v/>
      </c>
      <c r="ED349" s="81" t="str">
        <f>IF($EA$3&lt;&gt;"コンテンツなし",IF(AND(申込書!$AH$4="GIGAスクールパック",SUM($Q349,$S349)&lt;&gt;0),SUM($Q349,$S349),IF(AND(申込書!$AH$4="SKY安心GIGAタブレット",SUM($U349,$W349)&lt;&gt;0),SUM($U349,$W349),"")),"")</f>
        <v/>
      </c>
      <c r="EE349" s="157"/>
      <c r="EF349" s="82"/>
      <c r="EG349" s="80" t="str">
        <f>IF(AND(申込書!$C$107&lt;&gt;"▼プルダウンより選択してください",申込書!$C$107&lt;&gt;"",申込書!$P$107&lt;&gt;"YYYY/MM/DD",$G349&lt;&gt;""),申込書!$P$107,"")</f>
        <v/>
      </c>
      <c r="EH349" s="81" t="str">
        <f>IF(AND(申込書!$C$107&lt;&gt;"▼プルダウンより選択してください",申込書!$C$107&lt;&gt;"",$G349&lt;&gt;""),申込書!$M$107,"")</f>
        <v/>
      </c>
      <c r="EI349" s="81" t="str">
        <f>IF($EG$3&lt;&gt;"コンテンツなし",IF(AND(申込書!$AH$4="GIGAスクールパック",SUM($P349,$R349)&lt;&gt;0),SUM($P349,$R349),IF(AND(申込書!$AH$4="SKY安心GIGAタブレット",SUM($T349,$V349)&lt;&gt;0),SUM($T349,$V349),"")),"")</f>
        <v/>
      </c>
      <c r="EJ349" s="81" t="str">
        <f>IF($EG$3&lt;&gt;"コンテンツなし",IF(AND(申込書!$AH$4="GIGAスクールパック",SUM($Q349,$S349)&lt;&gt;0),SUM($Q349,$S349),IF(AND(申込書!$AH$4="SKY安心GIGAタブレット",SUM($U349,$W349)&lt;&gt;0),SUM($U349,$W349),"")),"")</f>
        <v/>
      </c>
      <c r="EK349" s="157"/>
      <c r="EL349" s="82"/>
      <c r="EM349" s="80" t="str">
        <f>IF(AND(申込書!$C$108&lt;&gt;"▼プルダウンより選択してください",申込書!$C$108&lt;&gt;"",申込書!$P$108&lt;&gt;"YYYY/MM/DD",$G349&lt;&gt;""),申込書!$P$108,"")</f>
        <v/>
      </c>
      <c r="EN349" s="81" t="str">
        <f>IF(AND(申込書!$C$108&lt;&gt;"▼プルダウンより選択してください",申込書!$C$108&lt;&gt;"",$G349&lt;&gt;""),申込書!$M$108,"")</f>
        <v/>
      </c>
      <c r="EO349" s="81" t="str">
        <f>IF($EM$3&lt;&gt;"コンテンツなし",IF(AND(申込書!$AH$4="GIGAスクールパック",SUM($P349,$R349)&lt;&gt;0),SUM($P349,$R349),IF(AND(申込書!$AH$4="SKY安心GIGAタブレット",SUM($T349,$V349)&lt;&gt;0),SUM($T349,$V349),"")),"")</f>
        <v/>
      </c>
      <c r="EP349" s="81" t="str">
        <f>IF($EM$3&lt;&gt;"コンテンツなし",IF(AND(申込書!$AH$4="GIGAスクールパック",SUM($Q349,$S349)&lt;&gt;0),SUM($Q349,$S349),IF(AND(申込書!$AH$4="SKY安心GIGAタブレット",SUM($U349,$W349)&lt;&gt;0),SUM($U349,$W349),"")),"")</f>
        <v/>
      </c>
      <c r="EQ349" s="157"/>
      <c r="ER349" s="82"/>
      <c r="ES349" s="80" t="str">
        <f>IF(AND(申込書!$C$109&lt;&gt;"▼プルダウンより選択してください",申込書!$C$109&lt;&gt;"",申込書!$P$109&lt;&gt;"YYYY/MM/DD",$G349&lt;&gt;""),申込書!$P$109,"")</f>
        <v/>
      </c>
      <c r="ET349" s="81" t="str">
        <f>IF(AND(申込書!$C$109&lt;&gt;"▼プルダウンより選択してください",申込書!$C$109&lt;&gt;"",$G349&lt;&gt;""),申込書!$M$109,"")</f>
        <v/>
      </c>
      <c r="EU349" s="81" t="str">
        <f>IF($ES$3&lt;&gt;"コンテンツなし",IF(AND(申込書!$AH$4="GIGAスクールパック",SUM($P349,$R349)&lt;&gt;0),SUM($P349,$R349),IF(AND(申込書!$AH$4="SKY安心GIGAタブレット",SUM($T349,$V349)&lt;&gt;0),SUM($T349,$V349),"")),"")</f>
        <v/>
      </c>
      <c r="EV349" s="81" t="str">
        <f>IF($ES$3&lt;&gt;"コンテンツなし",IF(AND(申込書!$AH$4="GIGAスクールパック",SUM($Q349,$S349)&lt;&gt;0),SUM($Q349,$S349),IF(AND(申込書!$AH$4="SKY安心GIGAタブレット",SUM($U349,$W349)&lt;&gt;0),SUM($U349,$W349),"")),"")</f>
        <v/>
      </c>
      <c r="EW349" s="157"/>
      <c r="EX349" s="82"/>
      <c r="EY349" s="80" t="str">
        <f>IF(AND(申込書!$C$110&lt;&gt;"▼プルダウンより選択してください",申込書!$C$110&lt;&gt;"",申込書!$P$110&lt;&gt;"YYYY/MM/DD",$G349&lt;&gt;""),申込書!$P$110,"")</f>
        <v/>
      </c>
      <c r="EZ349" s="81" t="str">
        <f>IF(AND(申込書!$C$110&lt;&gt;"▼プルダウンより選択してください",申込書!$C$110&lt;&gt;"",$G349&lt;&gt;""),申込書!$M$110,"")</f>
        <v/>
      </c>
      <c r="FA349" s="81" t="str">
        <f>IF($EY$3&lt;&gt;"コンテンツなし",IF(AND(申込書!$AH$4="GIGAスクールパック",SUM($P349,$R349)&lt;&gt;0),SUM($P349,$R349),IF(AND(申込書!$AH$4="SKY安心GIGAタブレット",SUM($T349,$V349)&lt;&gt;0),SUM($T349,$V349),"")),"")</f>
        <v/>
      </c>
      <c r="FB349" s="81" t="str">
        <f>IF($EY$3&lt;&gt;"コンテンツなし",IF(AND(申込書!$AH$4="GIGAスクールパック",SUM($Q349,$S349)&lt;&gt;0),SUM($Q349,$S349),IF(AND(申込書!$AH$4="SKY安心GIGAタブレット",SUM($U349,$W349)&lt;&gt;0),SUM($U349,$W349),"")),"")</f>
        <v/>
      </c>
      <c r="FC349" s="157"/>
      <c r="FD349" s="82"/>
      <c r="FE349" s="80" t="str">
        <f>IF(AND(申込書!$C$111&lt;&gt;"▼プルダウンより選択してください",申込書!$C$111&lt;&gt;"",申込書!$P$111&lt;&gt;"YYYY/MM/DD",$G349&lt;&gt;""),申込書!$P$111,"")</f>
        <v/>
      </c>
      <c r="FF349" s="81" t="str">
        <f>IF(AND(申込書!$C$111&lt;&gt;"▼プルダウンより選択してください",申込書!$C$111&lt;&gt;"",$G349&lt;&gt;""),申込書!$M$111,"")</f>
        <v/>
      </c>
      <c r="FG349" s="81" t="str">
        <f>IF($FE$3&lt;&gt;"コンテンツなし",IF(AND(申込書!$AH$4="GIGAスクールパック",SUM($P349,$R349)&lt;&gt;0),SUM($P349,$R349),IF(AND(申込書!$AH$4="SKY安心GIGAタブレット",SUM($T349,$V349)&lt;&gt;0),SUM($T349,$V349),"")),"")</f>
        <v/>
      </c>
      <c r="FH349" s="81" t="str">
        <f>IF($FE$3&lt;&gt;"コンテンツなし",IF(AND(申込書!$AH$4="GIGAスクールパック",SUM($Q349,$S349)&lt;&gt;0),SUM($Q349,$S349),IF(AND(申込書!$AH$4="SKY安心GIGAタブレット",SUM($U349,$W349)&lt;&gt;0),SUM($U349,$W349),"")),"")</f>
        <v/>
      </c>
      <c r="FI349" s="157"/>
      <c r="FJ349" s="82"/>
      <c r="FK349" s="80" t="str">
        <f>IF(AND(申込書!$C$112&lt;&gt;"▼プルダウンより選択してください",申込書!$C$112&lt;&gt;"",申込書!$P$112&lt;&gt;"YYYY/MM/DD",$G349&lt;&gt;""),申込書!$P$112,"")</f>
        <v/>
      </c>
      <c r="FL349" s="81" t="str">
        <f>IF(AND(申込書!$C$112&lt;&gt;"▼プルダウンより選択してください",申込書!$C$112&lt;&gt;"",$G349&lt;&gt;""),申込書!$M$112,"")</f>
        <v/>
      </c>
      <c r="FM349" s="81" t="str">
        <f>IF($FK$3&lt;&gt;"コンテンツなし",IF(AND(申込書!$AH$4="GIGAスクールパック",SUM($P349,$R349)&lt;&gt;0),SUM($P349,$R349),IF(AND(申込書!$AH$4="SKY安心GIGAタブレット",SUM($T349,$V349)&lt;&gt;0),SUM($T349,$V349),"")),"")</f>
        <v/>
      </c>
      <c r="FN349" s="81" t="str">
        <f>IF($FK$3&lt;&gt;"コンテンツなし",IF(AND(申込書!$AH$4="GIGAスクールパック",SUM($Q349,$S349)&lt;&gt;0),SUM($Q349,$S349),IF(AND(申込書!$AH$4="SKY安心GIGAタブレット",SUM($U349,$W349)&lt;&gt;0),SUM($U349,$W349),"")),"")</f>
        <v/>
      </c>
      <c r="FO349" s="157"/>
      <c r="FP349" s="82"/>
      <c r="FQ349" s="80" t="str">
        <f>IF(AND(申込書!$C$113&lt;&gt;"▼プルダウンより選択してください",申込書!$C$113&lt;&gt;"",申込書!$P$113&lt;&gt;"YYYY/MM/DD",$G349&lt;&gt;""),申込書!$P$113,"")</f>
        <v/>
      </c>
      <c r="FR349" s="81" t="str">
        <f>IF(AND(申込書!$C$113&lt;&gt;"▼プルダウンより選択してください",申込書!$C$113&lt;&gt;"",$G349&lt;&gt;""),申込書!$M$113,"")</f>
        <v/>
      </c>
      <c r="FS349" s="81" t="str">
        <f>IF($FQ$3&lt;&gt;"コンテンツなし",IF(AND(申込書!$AH$4="GIGAスクールパック",SUM($P349,$R349)&lt;&gt;0),SUM($P349,$R349),IF(AND(申込書!$AH$4="SKY安心GIGAタブレット",SUM($T349,$V349)&lt;&gt;0),SUM($T349,$V349),"")),"")</f>
        <v/>
      </c>
      <c r="FT349" s="81" t="str">
        <f>IF($FQ$3&lt;&gt;"コンテンツなし",IF(AND(申込書!$AH$4="GIGAスクールパック",SUM($Q349,$S349)&lt;&gt;0),SUM($Q349,$S349),IF(AND(申込書!$AH$4="SKY安心GIGAタブレット",SUM($U349,$W349)&lt;&gt;0),SUM($U349,$W349),"")),"")</f>
        <v/>
      </c>
      <c r="FU349" s="157"/>
      <c r="FV349" s="82"/>
      <c r="FW349" s="80" t="str">
        <f>IF(AND(申込書!$C$114&lt;&gt;"▼プルダウンより選択してください",申込書!$C$114&lt;&gt;"",申込書!$P$114&lt;&gt;"YYYY/MM/DD",$G349&lt;&gt;""),申込書!$P$114,"")</f>
        <v/>
      </c>
      <c r="FX349" s="81" t="str">
        <f>IF(AND(申込書!$C$114&lt;&gt;"▼プルダウンより選択してください",申込書!$C$114&lt;&gt;"",$G349&lt;&gt;""),申込書!$M$114,"")</f>
        <v/>
      </c>
      <c r="FY349" s="81" t="str">
        <f>IF($FW$3&lt;&gt;"コンテンツなし",IF(AND(申込書!$AH$4="GIGAスクールパック",SUM($P349,$R349)&lt;&gt;0),SUM($P349,$R349),IF(AND(申込書!$AH$4="SKY安心GIGAタブレット",SUM($T349,$V349)&lt;&gt;0),SUM($T349,$V349),"")),"")</f>
        <v/>
      </c>
      <c r="FZ349" s="81" t="str">
        <f>IF($FW$3&lt;&gt;"コンテンツなし",IF(AND(申込書!$AH$4="GIGAスクールパック",SUM($Q349,$S349)&lt;&gt;0),SUM($Q349,$S349),IF(AND(申込書!$AH$4="SKY安心GIGAタブレット",SUM($U349,$W349)&lt;&gt;0),SUM($U349,$W349),"")),"")</f>
        <v/>
      </c>
      <c r="GA349" s="157"/>
      <c r="GB349" s="82"/>
      <c r="GC349" s="80" t="str">
        <f>IF(AND(申込書!$C$115&lt;&gt;"▼プルダウンより選択してください",申込書!$C$115&lt;&gt;"",申込書!$P$115&lt;&gt;"YYYY/MM/DD",$G349&lt;&gt;""),申込書!$P$115,"")</f>
        <v/>
      </c>
      <c r="GD349" s="81" t="str">
        <f>IF(AND(申込書!$C$115&lt;&gt;"▼プルダウンより選択してください",申込書!$C$115&lt;&gt;"",$G349&lt;&gt;""),申込書!$M$115,"")</f>
        <v/>
      </c>
      <c r="GE349" s="81" t="str">
        <f>IF($GC$3&lt;&gt;"コンテンツなし",IF(AND(申込書!$AH$4="GIGAスクールパック",SUM($P349,$R349)&lt;&gt;0),SUM($P349,$R349),IF(AND(申込書!$AH$4="SKY安心GIGAタブレット",SUM($T349,$V349)&lt;&gt;0),SUM($T349,$V349),"")),"")</f>
        <v/>
      </c>
      <c r="GF349" s="81" t="str">
        <f>IF($GC$3&lt;&gt;"コンテンツなし",IF(AND(申込書!$AH$4="GIGAスクールパック",SUM($Q349,$S349)&lt;&gt;0),SUM($Q349,$S349),IF(AND(申込書!$AH$4="SKY安心GIGAタブレット",SUM($U349,$W349)&lt;&gt;0),SUM($U349,$W349),"")),"")</f>
        <v/>
      </c>
      <c r="GG349" s="157"/>
      <c r="GH349" s="82"/>
      <c r="GI349" s="80" t="str">
        <f>IF(AND(申込書!$C$116&lt;&gt;"▼プルダウンより選択してください",申込書!$C$116&lt;&gt;"",申込書!$P$116&lt;&gt;"YYYY/MM/DD",$G349&lt;&gt;""),申込書!$P$116,"")</f>
        <v/>
      </c>
      <c r="GJ349" s="81" t="str">
        <f>IF(AND(申込書!$C$116&lt;&gt;"▼プルダウンより選択してください",申込書!$C$116&lt;&gt;"",$G349&lt;&gt;""),申込書!$M$116,"")</f>
        <v/>
      </c>
      <c r="GK349" s="81" t="str">
        <f>IF($GI$3&lt;&gt;"コンテンツなし",IF(AND(申込書!$AH$4="GIGAスクールパック",SUM($P349,$R349)&lt;&gt;0),SUM($P349,$R349),IF(AND(申込書!$AH$4="SKY安心GIGAタブレット",SUM($T349,$V349)&lt;&gt;0),SUM($T349,$V349),"")),"")</f>
        <v/>
      </c>
      <c r="GL349" s="81" t="str">
        <f>IF($GI$3&lt;&gt;"コンテンツなし",IF(AND(申込書!$AH$4="GIGAスクールパック",SUM($Q349,$S349)&lt;&gt;0),SUM($Q349,$S349),IF(AND(申込書!$AH$4="SKY安心GIGAタブレット",SUM($U349,$W349)&lt;&gt;0),SUM($U349,$W349),"")),"")</f>
        <v/>
      </c>
      <c r="GM349" s="157"/>
      <c r="GN349" s="82"/>
      <c r="GO349" s="80" t="str">
        <f>IF(AND(申込書!$C$117&lt;&gt;"▼プルダウンより選択してください",申込書!$C$117&lt;&gt;"",申込書!$P$117&lt;&gt;"YYYY/MM/DD",$G349&lt;&gt;""),申込書!$P$117,"")</f>
        <v/>
      </c>
      <c r="GP349" s="81" t="str">
        <f>IF(AND(申込書!$C$117&lt;&gt;"▼プルダウンより選択してください",申込書!$C$117&lt;&gt;"",$G349&lt;&gt;""),申込書!$M$117,"")</f>
        <v/>
      </c>
      <c r="GQ349" s="81" t="str">
        <f>IF($GO$3&lt;&gt;"コンテンツなし",IF(AND(申込書!$AH$4="GIGAスクールパック",SUM($P349,$R349)&lt;&gt;0),SUM($P349,$R349),IF(AND(申込書!$AH$4="SKY安心GIGAタブレット",SUM($T349,$V349)&lt;&gt;0),SUM($T349,$V349),"")),"")</f>
        <v/>
      </c>
      <c r="GR349" s="81" t="str">
        <f>IF($GO$3&lt;&gt;"コンテンツなし",IF(AND(申込書!$AH$4="GIGAスクールパック",SUM($Q349,$S349)&lt;&gt;0),SUM($Q349,$S349),IF(AND(申込書!$AH$4="SKY安心GIGAタブレット",SUM($U349,$W349)&lt;&gt;0),SUM($U349,$W349),"")),"")</f>
        <v/>
      </c>
      <c r="GS349" s="157"/>
      <c r="GT349" s="82"/>
      <c r="GU349" s="80" t="str">
        <f>IF(AND(申込書!$C$118&lt;&gt;"▼プルダウンより選択してください",申込書!$C$118&lt;&gt;"",申込書!$P$118&lt;&gt;"YYYY/MM/DD",$G349&lt;&gt;""),申込書!$P$118,"")</f>
        <v/>
      </c>
      <c r="GV349" s="81" t="str">
        <f>IF(AND(申込書!$C$118&lt;&gt;"▼プルダウンより選択してください",申込書!$C$118&lt;&gt;"",$G349&lt;&gt;""),申込書!$M$118,"")</f>
        <v/>
      </c>
      <c r="GW349" s="81" t="str">
        <f>IF($GU$3&lt;&gt;"コンテンツなし",IF(AND(申込書!$AH$4="GIGAスクールパック",SUM($P349,$R349)&lt;&gt;0),SUM($P349,$R349),IF(AND(申込書!$AH$4="SKY安心GIGAタブレット",SUM($T349,$V349)&lt;&gt;0),SUM($T349,$V349),"")),"")</f>
        <v/>
      </c>
      <c r="GX349" s="81" t="str">
        <f>IF($GU$3&lt;&gt;"コンテンツなし",IF(AND(申込書!$AH$4="GIGAスクールパック",SUM($Q349,$S349)&lt;&gt;0),SUM($Q349,$S349),IF(AND(申込書!$AH$4="SKY安心GIGAタブレット",SUM($U349,$W349)&lt;&gt;0),SUM($U349,$W349),"")),"")</f>
        <v/>
      </c>
      <c r="GY349" s="157"/>
      <c r="GZ349" s="82"/>
      <c r="HA349" s="80" t="str">
        <f>IF(AND(申込書!$C$119&lt;&gt;"▼プルダウンより選択してください",申込書!$C$119&lt;&gt;"",申込書!$P$119&lt;&gt;"YYYY/MM/DD",$G349&lt;&gt;""),申込書!$P$119,"")</f>
        <v/>
      </c>
      <c r="HB349" s="81" t="str">
        <f>IF(AND(申込書!$C$119&lt;&gt;"▼プルダウンより選択してください",申込書!$C$119&lt;&gt;"",$G349&lt;&gt;""),申込書!$M$119,"")</f>
        <v/>
      </c>
      <c r="HC349" s="81" t="str">
        <f>IF($HA$3&lt;&gt;"コンテンツなし",IF(AND(申込書!$AH$4="GIGAスクールパック",SUM($P349,$R349)&lt;&gt;0),SUM($P349,$R349),IF(AND(申込書!$AH$4="SKY安心GIGAタブレット",SUM($T349,$V349)&lt;&gt;0),SUM($T349,$V349),"")),"")</f>
        <v/>
      </c>
      <c r="HD349" s="81" t="str">
        <f>IF($HA$3&lt;&gt;"コンテンツなし",IF(AND(申込書!$AH$4="GIGAスクールパック",SUM($Q349,$S349)&lt;&gt;0),SUM($Q349,$S349),IF(AND(申込書!$AH$4="SKY安心GIGAタブレット",SUM($U349,$W349)&lt;&gt;0),SUM($U349,$W349),"")),"")</f>
        <v/>
      </c>
      <c r="HE349" s="157"/>
      <c r="HF349" s="82"/>
      <c r="HG349" s="83"/>
    </row>
    <row r="350" spans="2:215" ht="26.85" customHeight="1">
      <c r="B350" s="62">
        <f t="shared" si="4"/>
        <v>345</v>
      </c>
      <c r="C350" s="63"/>
      <c r="D350" s="64"/>
      <c r="E350" s="207"/>
      <c r="F350" s="65"/>
      <c r="G350" s="66"/>
      <c r="H350" s="67"/>
      <c r="I350" s="68"/>
      <c r="J350" s="69"/>
      <c r="K350" s="70"/>
      <c r="L350" s="71"/>
      <c r="M350" s="72"/>
      <c r="N350" s="73"/>
      <c r="O350" s="74"/>
      <c r="P350" s="179"/>
      <c r="Q350" s="180"/>
      <c r="R350" s="180"/>
      <c r="S350" s="181"/>
      <c r="T350" s="179"/>
      <c r="U350" s="180"/>
      <c r="V350" s="182"/>
      <c r="W350" s="181"/>
      <c r="X350" s="75"/>
      <c r="Y350" s="76"/>
      <c r="Z350" s="77"/>
      <c r="AA350" s="78"/>
      <c r="AB350" s="79"/>
      <c r="AC350" s="79"/>
      <c r="AD350" s="79"/>
      <c r="AE350" s="77"/>
      <c r="AF350" s="139"/>
      <c r="AG350" s="139"/>
      <c r="AH350" s="139"/>
      <c r="AI350" s="80" t="str">
        <f>IF(AND(申込書!$C$90&lt;&gt;"▼プルダウンより選択してください",申込書!$C$90&lt;&gt;"",申込書!$P$90&lt;&gt;"YYYY/MM/DD",$G350&lt;&gt;""),申込書!$P$90,"")</f>
        <v/>
      </c>
      <c r="AJ350" s="81" t="str">
        <f>IF(AND(申込書!$C$90&lt;&gt;"▼プルダウンより選択してください",申込書!$C$90&lt;&gt;"",$G350&lt;&gt;""),申込書!$M$90,"")</f>
        <v/>
      </c>
      <c r="AK350" s="81" t="str">
        <f>IF($AI$3&lt;&gt;"コンテンツなし",IF(AND(申込書!$AH$4="GIGAスクールパック",SUM($P350,$R350)&lt;&gt;0),SUM($P350,$R350),IF(AND(申込書!$AH$4="SKY安心GIGAタブレット",SUM($T350,$V350)&lt;&gt;0),SUM($T350,$V350),"")),"")</f>
        <v/>
      </c>
      <c r="AL350" s="81" t="str">
        <f>IF($AI$3&lt;&gt;"コンテンツなし",IF(AND(申込書!$AH$4="GIGAスクールパック",SUM($Q350,$S350)&lt;&gt;0),SUM($Q350,$S350),IF(AND(申込書!$AH$4="SKY安心GIGAタブレット",SUM($U350,$W350)&lt;&gt;0),SUM($U350,$W350),"")),"")</f>
        <v/>
      </c>
      <c r="AM350" s="157"/>
      <c r="AN350" s="82"/>
      <c r="AO350" s="80" t="str">
        <f>IF(AND(申込書!$C$91&lt;&gt;"▼プルダウンより選択してください",申込書!$C$91&lt;&gt;"",申込書!$P$91&lt;&gt;"YYYY/MM/DD",$G350&lt;&gt;""),申込書!$P$91,"")</f>
        <v/>
      </c>
      <c r="AP350" s="81" t="str">
        <f>IF(AND(申込書!$C$91&lt;&gt;"▼プルダウンより選択してください",申込書!$C$91&lt;&gt;"",$G350&lt;&gt;""),申込書!$M$91,"")</f>
        <v/>
      </c>
      <c r="AQ350" s="81" t="str">
        <f>IF($AO$3&lt;&gt;"コンテンツなし",IF(AND(申込書!$AH$4="GIGAスクールパック",SUM($P350,$R350)&lt;&gt;0),SUM($P350,$R350),IF(AND(申込書!$AH$4="SKY安心GIGAタブレット",SUM($T350,$V350)&lt;&gt;0),SUM($T350,$V350),"")),"")</f>
        <v/>
      </c>
      <c r="AR350" s="81" t="str">
        <f>IF($AO$3&lt;&gt;"コンテンツなし",IF(AND(申込書!$AH$4="GIGAスクールパック",SUM($Q350,$S350)&lt;&gt;0),SUM($Q350,$S350),IF(AND(申込書!$AH$4="SKY安心GIGAタブレット",SUM($U350,$W350)&lt;&gt;0),SUM($U350,$W350),"")),"")</f>
        <v/>
      </c>
      <c r="AS350" s="157"/>
      <c r="AT350" s="82"/>
      <c r="AU350" s="80" t="str">
        <f>IF(AND(申込書!$C$92&lt;&gt;"▼プルダウンより選択してください",申込書!$C$92&lt;&gt;"",申込書!$P$92&lt;&gt;"YYYY/MM/DD",$G350&lt;&gt;""),申込書!$P$92,"")</f>
        <v/>
      </c>
      <c r="AV350" s="81" t="str">
        <f>IF(AND(申込書!$C$92&lt;&gt;"▼プルダウンより選択してください",申込書!$C$92&lt;&gt;"",$G350&lt;&gt;""),申込書!$M$92,"")</f>
        <v/>
      </c>
      <c r="AW350" s="81" t="str">
        <f>IF($AU$3&lt;&gt;"コンテンツなし",IF(AND(申込書!$AH$4="GIGAスクールパック",SUM($P350,$R350)&lt;&gt;0),SUM($P350,$R350),IF(AND(申込書!$AH$4="SKY安心GIGAタブレット",SUM($T350,$V350)&lt;&gt;0),SUM($T350,$V350),"")),"")</f>
        <v/>
      </c>
      <c r="AX350" s="81" t="str">
        <f>IF($AU$3&lt;&gt;"コンテンツなし",IF(AND(申込書!$AH$4="GIGAスクールパック",SUM($Q350,$S350)&lt;&gt;0),SUM($Q350,$S350),IF(AND(申込書!$AH$4="SKY安心GIGAタブレット",SUM($U350,$W350)&lt;&gt;0),SUM($U350,$W350),"")),"")</f>
        <v/>
      </c>
      <c r="AY350" s="157"/>
      <c r="AZ350" s="82"/>
      <c r="BA350" s="80" t="str">
        <f>IF(AND(申込書!$C$93&lt;&gt;"▼プルダウンより選択してください",申込書!$C$93&lt;&gt;"",申込書!$P$93&lt;&gt;"YYYY/MM/DD",$G350&lt;&gt;""),申込書!$P$93,"")</f>
        <v/>
      </c>
      <c r="BB350" s="81" t="str">
        <f>IF(AND(申込書!$C$93&lt;&gt;"▼プルダウンより選択してください",申込書!$C$93&lt;&gt;"",申込書!$M$93&gt;=1,$G350&lt;&gt;""),申込書!$M$93,"")</f>
        <v/>
      </c>
      <c r="BC350" s="81" t="str">
        <f>IF($BA$3&lt;&gt;"コンテンツなし",IF(AND(申込書!$AH$4="GIGAスクールパック",SUM($P350,$R350)&lt;&gt;0),SUM($P350,$R350),IF(AND(申込書!$AH$4="SKY安心GIGAタブレット",SUM($T350,$V350)&lt;&gt;0),SUM($T350,$V350),"")),"")</f>
        <v/>
      </c>
      <c r="BD350" s="81" t="str">
        <f>IF($BA$3&lt;&gt;"コンテンツなし",IF(AND(申込書!$AH$4="GIGAスクールパック",SUM($Q350,$S350)&lt;&gt;0),SUM($Q350,$S350),IF(AND(申込書!$AH$4="SKY安心GIGAタブレット",SUM($U350,$W350)&lt;&gt;0),SUM($U350,$W350),"")),"")</f>
        <v/>
      </c>
      <c r="BE350" s="157"/>
      <c r="BF350" s="82"/>
      <c r="BG350" s="80" t="str">
        <f>IF(AND(申込書!$C$94&lt;&gt;"▼プルダウンより選択してください",申込書!$C$94&lt;&gt;"",申込書!$P$94&lt;&gt;"YYYY/MM/DD",$G350&lt;&gt;""),申込書!$P$94,"")</f>
        <v/>
      </c>
      <c r="BH350" s="81" t="str">
        <f>IF(AND(申込書!$C$94&lt;&gt;"▼プルダウンより選択してください",申込書!$C$94&lt;&gt;"",$G350&lt;&gt;""),申込書!$M$94,"")</f>
        <v/>
      </c>
      <c r="BI350" s="81" t="str">
        <f>IF($BG$3&lt;&gt;"コンテンツなし",IF(AND(申込書!$AH$4="GIGAスクールパック",SUM($P350,$R350)&lt;&gt;0),SUM($P350,$R350),IF(AND(申込書!$AH$4="SKY安心GIGAタブレット",SUM($T350,$V350)&lt;&gt;0),SUM($T350,$V350),"")),"")</f>
        <v/>
      </c>
      <c r="BJ350" s="81" t="str">
        <f>IF($BG$3&lt;&gt;"コンテンツなし",IF(AND(申込書!$AH$4="GIGAスクールパック",SUM($Q350,$S350)&lt;&gt;0),SUM($Q350,$S350),IF(AND(申込書!$AH$4="SKY安心GIGAタブレット",SUM($U350,$W350)&lt;&gt;0),SUM($U350,$W350),"")),"")</f>
        <v/>
      </c>
      <c r="BK350" s="157"/>
      <c r="BL350" s="82"/>
      <c r="BM350" s="80" t="str">
        <f>IF(AND(申込書!$C$95&lt;&gt;"▼プルダウンより選択してください",申込書!$C$95&lt;&gt;"",申込書!$P$95&lt;&gt;"YYYY/MM/DD",$G350&lt;&gt;""),申込書!$P$95,"")</f>
        <v/>
      </c>
      <c r="BN350" s="81" t="str">
        <f>IF(AND(申込書!$C$95&lt;&gt;"▼プルダウンより選択してください",申込書!$C$95&lt;&gt;"",$G350&lt;&gt;""),申込書!$M$95,"")</f>
        <v/>
      </c>
      <c r="BO350" s="81" t="str">
        <f>IF($BM$3&lt;&gt;"コンテンツなし",IF(AND(申込書!$AH$4="GIGAスクールパック",SUM($P350,$R350)&lt;&gt;0),SUM($P350,$R350),IF(AND(申込書!$AH$4="SKY安心GIGAタブレット",SUM($T350,$V350)&lt;&gt;0),SUM($T350,$V350),"")),"")</f>
        <v/>
      </c>
      <c r="BP350" s="81" t="str">
        <f>IF($BM$3&lt;&gt;"コンテンツなし",IF(AND(申込書!$AH$4="GIGAスクールパック",SUM($Q350,$S350)&lt;&gt;0),SUM($Q350,$S350),IF(AND(申込書!$AH$4="SKY安心GIGAタブレット",SUM($U350,$W350)&lt;&gt;0),SUM($U350,$W350),"")),"")</f>
        <v/>
      </c>
      <c r="BQ350" s="157"/>
      <c r="BR350" s="82"/>
      <c r="BS350" s="80" t="str">
        <f>IF(AND(申込書!$C$96&lt;&gt;"▼プルダウンより選択してください",申込書!$C$96&lt;&gt;"",申込書!$P$96&lt;&gt;"YYYY/MM/DD",$G350&lt;&gt;""),申込書!$P$96,"")</f>
        <v/>
      </c>
      <c r="BT350" s="81" t="str">
        <f>IF(AND(申込書!$C$96&lt;&gt;"▼プルダウンより選択してください",申込書!$C$96&lt;&gt;"",$G350&lt;&gt;""),申込書!$M$96,"")</f>
        <v/>
      </c>
      <c r="BU350" s="81" t="str">
        <f>IF($BS$3&lt;&gt;"コンテンツなし",IF(AND(申込書!$AH$4="GIGAスクールパック",SUM($P350,$R350)&lt;&gt;0),SUM($P350,$R350),IF(AND(申込書!$AH$4="SKY安心GIGAタブレット",SUM($T350,$V350)&lt;&gt;0),SUM($T350,$V350),"")),"")</f>
        <v/>
      </c>
      <c r="BV350" s="81" t="str">
        <f>IF($BS$3&lt;&gt;"コンテンツなし",IF(AND(申込書!$AH$4="GIGAスクールパック",SUM($Q350,$S350)&lt;&gt;0),SUM($Q350,$S350),IF(AND(申込書!$AH$4="SKY安心GIGAタブレット",SUM($U350,$W350)&lt;&gt;0),SUM($U350,$W350),"")),"")</f>
        <v/>
      </c>
      <c r="BW350" s="157"/>
      <c r="BX350" s="82"/>
      <c r="BY350" s="80" t="str">
        <f>IF(AND(申込書!$C$97&lt;&gt;"▼プルダウンより選択してください",申込書!$C$97&lt;&gt;"",申込書!$P$97&lt;&gt;"YYYY/MM/DD",$G350&lt;&gt;""),申込書!$P$97,"")</f>
        <v/>
      </c>
      <c r="BZ350" s="81" t="str">
        <f>IF(AND(申込書!$C$97&lt;&gt;"▼プルダウンより選択してください",申込書!$C$97&lt;&gt;"",$G350&lt;&gt;""),申込書!$M$97,"")</f>
        <v/>
      </c>
      <c r="CA350" s="81" t="str">
        <f>IF($BY$3&lt;&gt;"コンテンツなし",IF(AND(申込書!$AH$4="GIGAスクールパック",SUM($P350,$R350)&lt;&gt;0),SUM($P350,$R350),IF(AND(申込書!$AH$4="SKY安心GIGAタブレット",SUM($T350,$V350)&lt;&gt;0),SUM($T350,$V350),"")),"")</f>
        <v/>
      </c>
      <c r="CB350" s="81" t="str">
        <f>IF($BY$3&lt;&gt;"コンテンツなし",IF(AND(申込書!$AH$4="GIGAスクールパック",SUM($Q350,$S350)&lt;&gt;0),SUM($Q350,$S350),IF(AND(申込書!$AH$4="SKY安心GIGAタブレット",SUM($U350,$W350)&lt;&gt;0),SUM($U350,$W350),"")),"")</f>
        <v/>
      </c>
      <c r="CC350" s="157"/>
      <c r="CD350" s="82"/>
      <c r="CE350" s="80" t="str">
        <f>IF(AND(申込書!$C$98&lt;&gt;"▼プルダウンより選択してください",申込書!$C$98&lt;&gt;"",申込書!$P$98&lt;&gt;"YYYY/MM/DD",$G350&lt;&gt;""),申込書!$P$98,"")</f>
        <v/>
      </c>
      <c r="CF350" s="81" t="str">
        <f>IF(AND(申込書!$C$98&lt;&gt;"▼プルダウンより選択してください",申込書!$C$98&lt;&gt;"",$G350&lt;&gt;""),申込書!$M$98,"")</f>
        <v/>
      </c>
      <c r="CG350" s="81" t="str">
        <f>IF($CE$3&lt;&gt;"コンテンツなし",IF(AND(申込書!$AH$4="GIGAスクールパック",SUM($P350,$R350)&lt;&gt;0),SUM($P350,$R350),IF(AND(申込書!$AH$4="SKY安心GIGAタブレット",SUM($T350,$V350)&lt;&gt;0),SUM($T350,$V350),"")),"")</f>
        <v/>
      </c>
      <c r="CH350" s="81" t="str">
        <f>IF($CE$3&lt;&gt;"コンテンツなし",IF(AND(申込書!$AH$4="GIGAスクールパック",SUM($Q350,$S350)&lt;&gt;0),SUM($Q350,$S350),IF(AND(申込書!$AH$4="SKY安心GIGAタブレット",SUM($U350,$W350)&lt;&gt;0),SUM($U350,$W350),"")),"")</f>
        <v/>
      </c>
      <c r="CI350" s="157"/>
      <c r="CJ350" s="82"/>
      <c r="CK350" s="80" t="str">
        <f>IF(AND(申込書!$C$99&lt;&gt;"▼プルダウンより選択してください",申込書!$C$99&lt;&gt;"",申込書!$P$99&lt;&gt;"YYYY/MM/DD",$G350&lt;&gt;""),申込書!$P$99,"")</f>
        <v/>
      </c>
      <c r="CL350" s="81" t="str">
        <f>IF(AND(申込書!$C$99&lt;&gt;"▼プルダウンより選択してください",申込書!$C$99&lt;&gt;"",$G350&lt;&gt;""),申込書!$M$99,"")</f>
        <v/>
      </c>
      <c r="CM350" s="81" t="str">
        <f>IF($CK$3&lt;&gt;"コンテンツなし",IF(AND(申込書!$AH$4="GIGAスクールパック",SUM($P350,$R350)&lt;&gt;0),SUM($P350,$R350),IF(AND(申込書!$AH$4="SKY安心GIGAタブレット",SUM($T350,$V350)&lt;&gt;0),SUM($T350,$V350),"")),"")</f>
        <v/>
      </c>
      <c r="CN350" s="81" t="str">
        <f>IF($CK$3&lt;&gt;"コンテンツなし",IF(AND(申込書!$AH$4="GIGAスクールパック",SUM($Q350,$S350)&lt;&gt;0),SUM($Q350,$S350),IF(AND(申込書!$AH$4="SKY安心GIGAタブレット",SUM($U350,$W350)&lt;&gt;0),SUM($U350,$W350),"")),"")</f>
        <v/>
      </c>
      <c r="CO350" s="157"/>
      <c r="CP350" s="82"/>
      <c r="CQ350" s="80" t="str">
        <f>IF(AND(申込書!$C$100&lt;&gt;"▼プルダウンより選択してください",申込書!$C$100&lt;&gt;"",申込書!$P$100&lt;&gt;"YYYY/MM/DD",$G350&lt;&gt;""),申込書!$P$100,"")</f>
        <v/>
      </c>
      <c r="CR350" s="81" t="str">
        <f>IF(AND(申込書!$C$100&lt;&gt;"▼プルダウンより選択してください",申込書!$C$100&lt;&gt;"",$G350&lt;&gt;""),申込書!$M$100,"")</f>
        <v/>
      </c>
      <c r="CS350" s="81" t="str">
        <f>IF($CQ$3&lt;&gt;"コンテンツなし",IF(AND(申込書!$AH$4="GIGAスクールパック",SUM($P350,$R350)&lt;&gt;0),SUM($P350,$R350),IF(AND(申込書!$AH$4="SKY安心GIGAタブレット",SUM($T350,$V350)&lt;&gt;0),SUM($T350,$V350),"")),"")</f>
        <v/>
      </c>
      <c r="CT350" s="81" t="str">
        <f>IF($CQ$3&lt;&gt;"コンテンツなし",IF(AND(申込書!$AH$4="GIGAスクールパック",SUM($Q350,$S350)&lt;&gt;0),SUM($Q350,$S350),IF(AND(申込書!$AH$4="SKY安心GIGAタブレット",SUM($U350,$W350)&lt;&gt;0),SUM($U350,$W350),"")),"")</f>
        <v/>
      </c>
      <c r="CU350" s="81"/>
      <c r="CV350" s="82"/>
      <c r="CW350" s="80" t="str">
        <f>IF(AND(申込書!$C$101&lt;&gt;"▼プルダウンより選択してください",申込書!$C$101&lt;&gt;"",申込書!$P$101&lt;&gt;"YYYY/MM/DD",$G350&lt;&gt;""),申込書!$P$101,"")</f>
        <v/>
      </c>
      <c r="CX350" s="81" t="str">
        <f>IF(AND(申込書!$C$101&lt;&gt;"▼プルダウンより選択してください",申込書!$C$101&lt;&gt;"",$G350&lt;&gt;""),申込書!$M$101,"")</f>
        <v/>
      </c>
      <c r="CY350" s="81" t="str">
        <f>IF($CW$3&lt;&gt;"コンテンツなし",IF(AND(申込書!$AH$4="GIGAスクールパック",SUM($P350,$R350)&lt;&gt;0),SUM($P350,$R350),IF(AND(申込書!$AH$4="SKY安心GIGAタブレット",SUM($T350,$V350)&lt;&gt;0),SUM($T350,$V350),"")),"")</f>
        <v/>
      </c>
      <c r="CZ350" s="81" t="str">
        <f>IF($CW$3&lt;&gt;"コンテンツなし",IF(AND(申込書!$AH$4="GIGAスクールパック",SUM($Q350,$S350)&lt;&gt;0),SUM($Q350,$S350),IF(AND(申込書!$AH$4="SKY安心GIGAタブレット",SUM($U350,$W350)&lt;&gt;0),SUM($U350,$W350),"")),"")</f>
        <v/>
      </c>
      <c r="DA350" s="81"/>
      <c r="DB350" s="82"/>
      <c r="DC350" s="80" t="str">
        <f>IF(AND(申込書!$C$102&lt;&gt;"▼プルダウンより選択してください",申込書!$C$102&lt;&gt;"",申込書!$P$102&lt;&gt;"YYYY/MM/DD",$G350&lt;&gt;""),申込書!$P$102,"")</f>
        <v/>
      </c>
      <c r="DD350" s="81" t="str">
        <f>IF(AND(申込書!$C$102&lt;&gt;"▼プルダウンより選択してください",申込書!$C$102&lt;&gt;"",$G350&lt;&gt;""),申込書!$M$102,"")</f>
        <v/>
      </c>
      <c r="DE350" s="81" t="str">
        <f>IF($DC$3&lt;&gt;"コンテンツなし",IF(AND(申込書!$AH$4="GIGAスクールパック",SUM($P350,$R350)&lt;&gt;0),SUM($P350,$R350),IF(AND(申込書!$AH$4="SKY安心GIGAタブレット",SUM($T350,$V350)&lt;&gt;0),SUM($T350,$V350),"")),"")</f>
        <v/>
      </c>
      <c r="DF350" s="81" t="str">
        <f>IF($DC$3&lt;&gt;"コンテンツなし",IF(AND(申込書!$AH$4="GIGAスクールパック",SUM($Q350,$S350)&lt;&gt;0),SUM($Q350,$S350),IF(AND(申込書!$AH$4="SKY安心GIGAタブレット",SUM($U350,$W350)&lt;&gt;0),SUM($U350,$W350),"")),"")</f>
        <v/>
      </c>
      <c r="DG350" s="81"/>
      <c r="DH350" s="82"/>
      <c r="DI350" s="80" t="str">
        <f>IF(AND(申込書!$C$103&lt;&gt;"▼プルダウンより選択してください",申込書!$C$103&lt;&gt;"",申込書!$P$103&lt;&gt;"YYYY/MM/DD",$G350&lt;&gt;""),申込書!$P$103,"")</f>
        <v/>
      </c>
      <c r="DJ350" s="81" t="str">
        <f>IF(AND(申込書!$C$103&lt;&gt;"▼プルダウンより選択してください",申込書!$C$103&lt;&gt;"",$G350&lt;&gt;""),申込書!$M$103,"")</f>
        <v/>
      </c>
      <c r="DK350" s="81" t="str">
        <f>IF($DI$3&lt;&gt;"コンテンツなし",IF(AND(申込書!$AH$4="GIGAスクールパック",SUM($P350,$R350)&lt;&gt;0),SUM($P350,$R350),IF(AND(申込書!$AH$4="SKY安心GIGAタブレット",SUM($T350,$V350)&lt;&gt;0),SUM($T350,$V350),"")),"")</f>
        <v/>
      </c>
      <c r="DL350" s="81" t="str">
        <f>IF($DI$3&lt;&gt;"コンテンツなし",IF(AND(申込書!$AH$4="GIGAスクールパック",SUM($Q350,$S350)&lt;&gt;0),SUM($Q350,$S350),IF(AND(申込書!$AH$4="SKY安心GIGAタブレット",SUM($U350,$W350)&lt;&gt;0),SUM($U350,$W350),"")),"")</f>
        <v/>
      </c>
      <c r="DM350" s="81"/>
      <c r="DN350" s="82"/>
      <c r="DO350" s="80" t="str">
        <f>IF(AND(申込書!$C$104&lt;&gt;"▼プルダウンより選択してください",申込書!$C$104&lt;&gt;"",申込書!$P$104&lt;&gt;"YYYY/MM/DD",$G350&lt;&gt;""),申込書!$P$104,"")</f>
        <v/>
      </c>
      <c r="DP350" s="81" t="str">
        <f>IF(AND(申込書!$C$104&lt;&gt;"▼プルダウンより選択してください",申込書!$C$104&lt;&gt;"",$G350&lt;&gt;""),申込書!$M$104,"")</f>
        <v/>
      </c>
      <c r="DQ350" s="81" t="str">
        <f>IF($DO$3&lt;&gt;"コンテンツなし",IF(AND(申込書!$AH$4="GIGAスクールパック",SUM($P350,$R350)&lt;&gt;0),SUM($P350,$R350),IF(AND(申込書!$AH$4="SKY安心GIGAタブレット",SUM($T350,$V350)&lt;&gt;0),SUM($T350,$V350),"")),"")</f>
        <v/>
      </c>
      <c r="DR350" s="81" t="str">
        <f>IF($DO$3&lt;&gt;"コンテンツなし",IF(AND(申込書!$AH$4="GIGAスクールパック",SUM($Q350,$S350)&lt;&gt;0),SUM($Q350,$S350),IF(AND(申込書!$AH$4="SKY安心GIGAタブレット",SUM($U350,$W350)&lt;&gt;0),SUM($U350,$W350),"")),"")</f>
        <v/>
      </c>
      <c r="DS350" s="81"/>
      <c r="DT350" s="82"/>
      <c r="DU350" s="80" t="str">
        <f>IF(AND(申込書!$C$105&lt;&gt;"▼プルダウンより選択してください",申込書!$C$105&lt;&gt;"",申込書!$P$105&lt;&gt;"YYYY/MM/DD",$G350&lt;&gt;""),申込書!$P$105,"")</f>
        <v/>
      </c>
      <c r="DV350" s="81" t="str">
        <f>IF(AND(申込書!$C$105&lt;&gt;"▼プルダウンより選択してください",申込書!$C$105&lt;&gt;"",$G350&lt;&gt;""),申込書!$M$105,"")</f>
        <v/>
      </c>
      <c r="DW350" s="81" t="str">
        <f>IF($DU$3&lt;&gt;"コンテンツなし",IF(AND(申込書!$AH$4="GIGAスクールパック",SUM($P350,$R350)&lt;&gt;0),SUM($P350,$R350),IF(AND(申込書!$AH$4="SKY安心GIGAタブレット",SUM($T350,$V350)&lt;&gt;0),SUM($T350,$V350),"")),"")</f>
        <v/>
      </c>
      <c r="DX350" s="81" t="str">
        <f>IF($DU$3&lt;&gt;"コンテンツなし",IF(AND(申込書!$AH$4="GIGAスクールパック",SUM($Q350,$S350)&lt;&gt;0),SUM($Q350,$S350),IF(AND(申込書!$AH$4="SKY安心GIGAタブレット",SUM($U350,$W350)&lt;&gt;0),SUM($U350,$W350),"")),"")</f>
        <v/>
      </c>
      <c r="DY350" s="157"/>
      <c r="DZ350" s="82"/>
      <c r="EA350" s="80" t="str">
        <f>IF(AND(申込書!$C$106&lt;&gt;"▼プルダウンより選択してください",申込書!$C$106&lt;&gt;"",申込書!$P$106&lt;&gt;"YYYY/MM/DD",$G350&lt;&gt;""),申込書!$P$106,"")</f>
        <v/>
      </c>
      <c r="EB350" s="81" t="str">
        <f>IF(AND(申込書!$C$106&lt;&gt;"▼プルダウンより選択してください",申込書!$C$106&lt;&gt;"",$G350&lt;&gt;""),申込書!$M$106,"")</f>
        <v/>
      </c>
      <c r="EC350" s="81" t="str">
        <f>IF($EA$3&lt;&gt;"コンテンツなし",IF(AND(申込書!$AH$4="GIGAスクールパック",SUM($P350,$R350)&lt;&gt;0),SUM($P350,$R350),IF(AND(申込書!$AH$4="SKY安心GIGAタブレット",SUM($T350,$V350)&lt;&gt;0),SUM($T350,$V350),"")),"")</f>
        <v/>
      </c>
      <c r="ED350" s="81" t="str">
        <f>IF($EA$3&lt;&gt;"コンテンツなし",IF(AND(申込書!$AH$4="GIGAスクールパック",SUM($Q350,$S350)&lt;&gt;0),SUM($Q350,$S350),IF(AND(申込書!$AH$4="SKY安心GIGAタブレット",SUM($U350,$W350)&lt;&gt;0),SUM($U350,$W350),"")),"")</f>
        <v/>
      </c>
      <c r="EE350" s="157"/>
      <c r="EF350" s="82"/>
      <c r="EG350" s="80" t="str">
        <f>IF(AND(申込書!$C$107&lt;&gt;"▼プルダウンより選択してください",申込書!$C$107&lt;&gt;"",申込書!$P$107&lt;&gt;"YYYY/MM/DD",$G350&lt;&gt;""),申込書!$P$107,"")</f>
        <v/>
      </c>
      <c r="EH350" s="81" t="str">
        <f>IF(AND(申込書!$C$107&lt;&gt;"▼プルダウンより選択してください",申込書!$C$107&lt;&gt;"",$G350&lt;&gt;""),申込書!$M$107,"")</f>
        <v/>
      </c>
      <c r="EI350" s="81" t="str">
        <f>IF($EG$3&lt;&gt;"コンテンツなし",IF(AND(申込書!$AH$4="GIGAスクールパック",SUM($P350,$R350)&lt;&gt;0),SUM($P350,$R350),IF(AND(申込書!$AH$4="SKY安心GIGAタブレット",SUM($T350,$V350)&lt;&gt;0),SUM($T350,$V350),"")),"")</f>
        <v/>
      </c>
      <c r="EJ350" s="81" t="str">
        <f>IF($EG$3&lt;&gt;"コンテンツなし",IF(AND(申込書!$AH$4="GIGAスクールパック",SUM($Q350,$S350)&lt;&gt;0),SUM($Q350,$S350),IF(AND(申込書!$AH$4="SKY安心GIGAタブレット",SUM($U350,$W350)&lt;&gt;0),SUM($U350,$W350),"")),"")</f>
        <v/>
      </c>
      <c r="EK350" s="157"/>
      <c r="EL350" s="82"/>
      <c r="EM350" s="80" t="str">
        <f>IF(AND(申込書!$C$108&lt;&gt;"▼プルダウンより選択してください",申込書!$C$108&lt;&gt;"",申込書!$P$108&lt;&gt;"YYYY/MM/DD",$G350&lt;&gt;""),申込書!$P$108,"")</f>
        <v/>
      </c>
      <c r="EN350" s="81" t="str">
        <f>IF(AND(申込書!$C$108&lt;&gt;"▼プルダウンより選択してください",申込書!$C$108&lt;&gt;"",$G350&lt;&gt;""),申込書!$M$108,"")</f>
        <v/>
      </c>
      <c r="EO350" s="81" t="str">
        <f>IF($EM$3&lt;&gt;"コンテンツなし",IF(AND(申込書!$AH$4="GIGAスクールパック",SUM($P350,$R350)&lt;&gt;0),SUM($P350,$R350),IF(AND(申込書!$AH$4="SKY安心GIGAタブレット",SUM($T350,$V350)&lt;&gt;0),SUM($T350,$V350),"")),"")</f>
        <v/>
      </c>
      <c r="EP350" s="81" t="str">
        <f>IF($EM$3&lt;&gt;"コンテンツなし",IF(AND(申込書!$AH$4="GIGAスクールパック",SUM($Q350,$S350)&lt;&gt;0),SUM($Q350,$S350),IF(AND(申込書!$AH$4="SKY安心GIGAタブレット",SUM($U350,$W350)&lt;&gt;0),SUM($U350,$W350),"")),"")</f>
        <v/>
      </c>
      <c r="EQ350" s="157"/>
      <c r="ER350" s="82"/>
      <c r="ES350" s="80" t="str">
        <f>IF(AND(申込書!$C$109&lt;&gt;"▼プルダウンより選択してください",申込書!$C$109&lt;&gt;"",申込書!$P$109&lt;&gt;"YYYY/MM/DD",$G350&lt;&gt;""),申込書!$P$109,"")</f>
        <v/>
      </c>
      <c r="ET350" s="81" t="str">
        <f>IF(AND(申込書!$C$109&lt;&gt;"▼プルダウンより選択してください",申込書!$C$109&lt;&gt;"",$G350&lt;&gt;""),申込書!$M$109,"")</f>
        <v/>
      </c>
      <c r="EU350" s="81" t="str">
        <f>IF($ES$3&lt;&gt;"コンテンツなし",IF(AND(申込書!$AH$4="GIGAスクールパック",SUM($P350,$R350)&lt;&gt;0),SUM($P350,$R350),IF(AND(申込書!$AH$4="SKY安心GIGAタブレット",SUM($T350,$V350)&lt;&gt;0),SUM($T350,$V350),"")),"")</f>
        <v/>
      </c>
      <c r="EV350" s="81" t="str">
        <f>IF($ES$3&lt;&gt;"コンテンツなし",IF(AND(申込書!$AH$4="GIGAスクールパック",SUM($Q350,$S350)&lt;&gt;0),SUM($Q350,$S350),IF(AND(申込書!$AH$4="SKY安心GIGAタブレット",SUM($U350,$W350)&lt;&gt;0),SUM($U350,$W350),"")),"")</f>
        <v/>
      </c>
      <c r="EW350" s="157"/>
      <c r="EX350" s="82"/>
      <c r="EY350" s="80" t="str">
        <f>IF(AND(申込書!$C$110&lt;&gt;"▼プルダウンより選択してください",申込書!$C$110&lt;&gt;"",申込書!$P$110&lt;&gt;"YYYY/MM/DD",$G350&lt;&gt;""),申込書!$P$110,"")</f>
        <v/>
      </c>
      <c r="EZ350" s="81" t="str">
        <f>IF(AND(申込書!$C$110&lt;&gt;"▼プルダウンより選択してください",申込書!$C$110&lt;&gt;"",$G350&lt;&gt;""),申込書!$M$110,"")</f>
        <v/>
      </c>
      <c r="FA350" s="81" t="str">
        <f>IF($EY$3&lt;&gt;"コンテンツなし",IF(AND(申込書!$AH$4="GIGAスクールパック",SUM($P350,$R350)&lt;&gt;0),SUM($P350,$R350),IF(AND(申込書!$AH$4="SKY安心GIGAタブレット",SUM($T350,$V350)&lt;&gt;0),SUM($T350,$V350),"")),"")</f>
        <v/>
      </c>
      <c r="FB350" s="81" t="str">
        <f>IF($EY$3&lt;&gt;"コンテンツなし",IF(AND(申込書!$AH$4="GIGAスクールパック",SUM($Q350,$S350)&lt;&gt;0),SUM($Q350,$S350),IF(AND(申込書!$AH$4="SKY安心GIGAタブレット",SUM($U350,$W350)&lt;&gt;0),SUM($U350,$W350),"")),"")</f>
        <v/>
      </c>
      <c r="FC350" s="157"/>
      <c r="FD350" s="82"/>
      <c r="FE350" s="80" t="str">
        <f>IF(AND(申込書!$C$111&lt;&gt;"▼プルダウンより選択してください",申込書!$C$111&lt;&gt;"",申込書!$P$111&lt;&gt;"YYYY/MM/DD",$G350&lt;&gt;""),申込書!$P$111,"")</f>
        <v/>
      </c>
      <c r="FF350" s="81" t="str">
        <f>IF(AND(申込書!$C$111&lt;&gt;"▼プルダウンより選択してください",申込書!$C$111&lt;&gt;"",$G350&lt;&gt;""),申込書!$M$111,"")</f>
        <v/>
      </c>
      <c r="FG350" s="81" t="str">
        <f>IF($FE$3&lt;&gt;"コンテンツなし",IF(AND(申込書!$AH$4="GIGAスクールパック",SUM($P350,$R350)&lt;&gt;0),SUM($P350,$R350),IF(AND(申込書!$AH$4="SKY安心GIGAタブレット",SUM($T350,$V350)&lt;&gt;0),SUM($T350,$V350),"")),"")</f>
        <v/>
      </c>
      <c r="FH350" s="81" t="str">
        <f>IF($FE$3&lt;&gt;"コンテンツなし",IF(AND(申込書!$AH$4="GIGAスクールパック",SUM($Q350,$S350)&lt;&gt;0),SUM($Q350,$S350),IF(AND(申込書!$AH$4="SKY安心GIGAタブレット",SUM($U350,$W350)&lt;&gt;0),SUM($U350,$W350),"")),"")</f>
        <v/>
      </c>
      <c r="FI350" s="157"/>
      <c r="FJ350" s="82"/>
      <c r="FK350" s="80" t="str">
        <f>IF(AND(申込書!$C$112&lt;&gt;"▼プルダウンより選択してください",申込書!$C$112&lt;&gt;"",申込書!$P$112&lt;&gt;"YYYY/MM/DD",$G350&lt;&gt;""),申込書!$P$112,"")</f>
        <v/>
      </c>
      <c r="FL350" s="81" t="str">
        <f>IF(AND(申込書!$C$112&lt;&gt;"▼プルダウンより選択してください",申込書!$C$112&lt;&gt;"",$G350&lt;&gt;""),申込書!$M$112,"")</f>
        <v/>
      </c>
      <c r="FM350" s="81" t="str">
        <f>IF($FK$3&lt;&gt;"コンテンツなし",IF(AND(申込書!$AH$4="GIGAスクールパック",SUM($P350,$R350)&lt;&gt;0),SUM($P350,$R350),IF(AND(申込書!$AH$4="SKY安心GIGAタブレット",SUM($T350,$V350)&lt;&gt;0),SUM($T350,$V350),"")),"")</f>
        <v/>
      </c>
      <c r="FN350" s="81" t="str">
        <f>IF($FK$3&lt;&gt;"コンテンツなし",IF(AND(申込書!$AH$4="GIGAスクールパック",SUM($Q350,$S350)&lt;&gt;0),SUM($Q350,$S350),IF(AND(申込書!$AH$4="SKY安心GIGAタブレット",SUM($U350,$W350)&lt;&gt;0),SUM($U350,$W350),"")),"")</f>
        <v/>
      </c>
      <c r="FO350" s="157"/>
      <c r="FP350" s="82"/>
      <c r="FQ350" s="80" t="str">
        <f>IF(AND(申込書!$C$113&lt;&gt;"▼プルダウンより選択してください",申込書!$C$113&lt;&gt;"",申込書!$P$113&lt;&gt;"YYYY/MM/DD",$G350&lt;&gt;""),申込書!$P$113,"")</f>
        <v/>
      </c>
      <c r="FR350" s="81" t="str">
        <f>IF(AND(申込書!$C$113&lt;&gt;"▼プルダウンより選択してください",申込書!$C$113&lt;&gt;"",$G350&lt;&gt;""),申込書!$M$113,"")</f>
        <v/>
      </c>
      <c r="FS350" s="81" t="str">
        <f>IF($FQ$3&lt;&gt;"コンテンツなし",IF(AND(申込書!$AH$4="GIGAスクールパック",SUM($P350,$R350)&lt;&gt;0),SUM($P350,$R350),IF(AND(申込書!$AH$4="SKY安心GIGAタブレット",SUM($T350,$V350)&lt;&gt;0),SUM($T350,$V350),"")),"")</f>
        <v/>
      </c>
      <c r="FT350" s="81" t="str">
        <f>IF($FQ$3&lt;&gt;"コンテンツなし",IF(AND(申込書!$AH$4="GIGAスクールパック",SUM($Q350,$S350)&lt;&gt;0),SUM($Q350,$S350),IF(AND(申込書!$AH$4="SKY安心GIGAタブレット",SUM($U350,$W350)&lt;&gt;0),SUM($U350,$W350),"")),"")</f>
        <v/>
      </c>
      <c r="FU350" s="157"/>
      <c r="FV350" s="82"/>
      <c r="FW350" s="80" t="str">
        <f>IF(AND(申込書!$C$114&lt;&gt;"▼プルダウンより選択してください",申込書!$C$114&lt;&gt;"",申込書!$P$114&lt;&gt;"YYYY/MM/DD",$G350&lt;&gt;""),申込書!$P$114,"")</f>
        <v/>
      </c>
      <c r="FX350" s="81" t="str">
        <f>IF(AND(申込書!$C$114&lt;&gt;"▼プルダウンより選択してください",申込書!$C$114&lt;&gt;"",$G350&lt;&gt;""),申込書!$M$114,"")</f>
        <v/>
      </c>
      <c r="FY350" s="81" t="str">
        <f>IF($FW$3&lt;&gt;"コンテンツなし",IF(AND(申込書!$AH$4="GIGAスクールパック",SUM($P350,$R350)&lt;&gt;0),SUM($P350,$R350),IF(AND(申込書!$AH$4="SKY安心GIGAタブレット",SUM($T350,$V350)&lt;&gt;0),SUM($T350,$V350),"")),"")</f>
        <v/>
      </c>
      <c r="FZ350" s="81" t="str">
        <f>IF($FW$3&lt;&gt;"コンテンツなし",IF(AND(申込書!$AH$4="GIGAスクールパック",SUM($Q350,$S350)&lt;&gt;0),SUM($Q350,$S350),IF(AND(申込書!$AH$4="SKY安心GIGAタブレット",SUM($U350,$W350)&lt;&gt;0),SUM($U350,$W350),"")),"")</f>
        <v/>
      </c>
      <c r="GA350" s="157"/>
      <c r="GB350" s="82"/>
      <c r="GC350" s="80" t="str">
        <f>IF(AND(申込書!$C$115&lt;&gt;"▼プルダウンより選択してください",申込書!$C$115&lt;&gt;"",申込書!$P$115&lt;&gt;"YYYY/MM/DD",$G350&lt;&gt;""),申込書!$P$115,"")</f>
        <v/>
      </c>
      <c r="GD350" s="81" t="str">
        <f>IF(AND(申込書!$C$115&lt;&gt;"▼プルダウンより選択してください",申込書!$C$115&lt;&gt;"",$G350&lt;&gt;""),申込書!$M$115,"")</f>
        <v/>
      </c>
      <c r="GE350" s="81" t="str">
        <f>IF($GC$3&lt;&gt;"コンテンツなし",IF(AND(申込書!$AH$4="GIGAスクールパック",SUM($P350,$R350)&lt;&gt;0),SUM($P350,$R350),IF(AND(申込書!$AH$4="SKY安心GIGAタブレット",SUM($T350,$V350)&lt;&gt;0),SUM($T350,$V350),"")),"")</f>
        <v/>
      </c>
      <c r="GF350" s="81" t="str">
        <f>IF($GC$3&lt;&gt;"コンテンツなし",IF(AND(申込書!$AH$4="GIGAスクールパック",SUM($Q350,$S350)&lt;&gt;0),SUM($Q350,$S350),IF(AND(申込書!$AH$4="SKY安心GIGAタブレット",SUM($U350,$W350)&lt;&gt;0),SUM($U350,$W350),"")),"")</f>
        <v/>
      </c>
      <c r="GG350" s="157"/>
      <c r="GH350" s="82"/>
      <c r="GI350" s="80" t="str">
        <f>IF(AND(申込書!$C$116&lt;&gt;"▼プルダウンより選択してください",申込書!$C$116&lt;&gt;"",申込書!$P$116&lt;&gt;"YYYY/MM/DD",$G350&lt;&gt;""),申込書!$P$116,"")</f>
        <v/>
      </c>
      <c r="GJ350" s="81" t="str">
        <f>IF(AND(申込書!$C$116&lt;&gt;"▼プルダウンより選択してください",申込書!$C$116&lt;&gt;"",$G350&lt;&gt;""),申込書!$M$116,"")</f>
        <v/>
      </c>
      <c r="GK350" s="81" t="str">
        <f>IF($GI$3&lt;&gt;"コンテンツなし",IF(AND(申込書!$AH$4="GIGAスクールパック",SUM($P350,$R350)&lt;&gt;0),SUM($P350,$R350),IF(AND(申込書!$AH$4="SKY安心GIGAタブレット",SUM($T350,$V350)&lt;&gt;0),SUM($T350,$V350),"")),"")</f>
        <v/>
      </c>
      <c r="GL350" s="81" t="str">
        <f>IF($GI$3&lt;&gt;"コンテンツなし",IF(AND(申込書!$AH$4="GIGAスクールパック",SUM($Q350,$S350)&lt;&gt;0),SUM($Q350,$S350),IF(AND(申込書!$AH$4="SKY安心GIGAタブレット",SUM($U350,$W350)&lt;&gt;0),SUM($U350,$W350),"")),"")</f>
        <v/>
      </c>
      <c r="GM350" s="157"/>
      <c r="GN350" s="82"/>
      <c r="GO350" s="80" t="str">
        <f>IF(AND(申込書!$C$117&lt;&gt;"▼プルダウンより選択してください",申込書!$C$117&lt;&gt;"",申込書!$P$117&lt;&gt;"YYYY/MM/DD",$G350&lt;&gt;""),申込書!$P$117,"")</f>
        <v/>
      </c>
      <c r="GP350" s="81" t="str">
        <f>IF(AND(申込書!$C$117&lt;&gt;"▼プルダウンより選択してください",申込書!$C$117&lt;&gt;"",$G350&lt;&gt;""),申込書!$M$117,"")</f>
        <v/>
      </c>
      <c r="GQ350" s="81" t="str">
        <f>IF($GO$3&lt;&gt;"コンテンツなし",IF(AND(申込書!$AH$4="GIGAスクールパック",SUM($P350,$R350)&lt;&gt;0),SUM($P350,$R350),IF(AND(申込書!$AH$4="SKY安心GIGAタブレット",SUM($T350,$V350)&lt;&gt;0),SUM($T350,$V350),"")),"")</f>
        <v/>
      </c>
      <c r="GR350" s="81" t="str">
        <f>IF($GO$3&lt;&gt;"コンテンツなし",IF(AND(申込書!$AH$4="GIGAスクールパック",SUM($Q350,$S350)&lt;&gt;0),SUM($Q350,$S350),IF(AND(申込書!$AH$4="SKY安心GIGAタブレット",SUM($U350,$W350)&lt;&gt;0),SUM($U350,$W350),"")),"")</f>
        <v/>
      </c>
      <c r="GS350" s="157"/>
      <c r="GT350" s="82"/>
      <c r="GU350" s="80" t="str">
        <f>IF(AND(申込書!$C$118&lt;&gt;"▼プルダウンより選択してください",申込書!$C$118&lt;&gt;"",申込書!$P$118&lt;&gt;"YYYY/MM/DD",$G350&lt;&gt;""),申込書!$P$118,"")</f>
        <v/>
      </c>
      <c r="GV350" s="81" t="str">
        <f>IF(AND(申込書!$C$118&lt;&gt;"▼プルダウンより選択してください",申込書!$C$118&lt;&gt;"",$G350&lt;&gt;""),申込書!$M$118,"")</f>
        <v/>
      </c>
      <c r="GW350" s="81" t="str">
        <f>IF($GU$3&lt;&gt;"コンテンツなし",IF(AND(申込書!$AH$4="GIGAスクールパック",SUM($P350,$R350)&lt;&gt;0),SUM($P350,$R350),IF(AND(申込書!$AH$4="SKY安心GIGAタブレット",SUM($T350,$V350)&lt;&gt;0),SUM($T350,$V350),"")),"")</f>
        <v/>
      </c>
      <c r="GX350" s="81" t="str">
        <f>IF($GU$3&lt;&gt;"コンテンツなし",IF(AND(申込書!$AH$4="GIGAスクールパック",SUM($Q350,$S350)&lt;&gt;0),SUM($Q350,$S350),IF(AND(申込書!$AH$4="SKY安心GIGAタブレット",SUM($U350,$W350)&lt;&gt;0),SUM($U350,$W350),"")),"")</f>
        <v/>
      </c>
      <c r="GY350" s="157"/>
      <c r="GZ350" s="82"/>
      <c r="HA350" s="80" t="str">
        <f>IF(AND(申込書!$C$119&lt;&gt;"▼プルダウンより選択してください",申込書!$C$119&lt;&gt;"",申込書!$P$119&lt;&gt;"YYYY/MM/DD",$G350&lt;&gt;""),申込書!$P$119,"")</f>
        <v/>
      </c>
      <c r="HB350" s="81" t="str">
        <f>IF(AND(申込書!$C$119&lt;&gt;"▼プルダウンより選択してください",申込書!$C$119&lt;&gt;"",$G350&lt;&gt;""),申込書!$M$119,"")</f>
        <v/>
      </c>
      <c r="HC350" s="81" t="str">
        <f>IF($HA$3&lt;&gt;"コンテンツなし",IF(AND(申込書!$AH$4="GIGAスクールパック",SUM($P350,$R350)&lt;&gt;0),SUM($P350,$R350),IF(AND(申込書!$AH$4="SKY安心GIGAタブレット",SUM($T350,$V350)&lt;&gt;0),SUM($T350,$V350),"")),"")</f>
        <v/>
      </c>
      <c r="HD350" s="81" t="str">
        <f>IF($HA$3&lt;&gt;"コンテンツなし",IF(AND(申込書!$AH$4="GIGAスクールパック",SUM($Q350,$S350)&lt;&gt;0),SUM($Q350,$S350),IF(AND(申込書!$AH$4="SKY安心GIGAタブレット",SUM($U350,$W350)&lt;&gt;0),SUM($U350,$W350),"")),"")</f>
        <v/>
      </c>
      <c r="HE350" s="157"/>
      <c r="HF350" s="82"/>
      <c r="HG350" s="83"/>
    </row>
    <row r="351" spans="2:215" ht="26.85" customHeight="1">
      <c r="B351" s="62">
        <f t="shared" si="4"/>
        <v>346</v>
      </c>
      <c r="C351" s="63"/>
      <c r="D351" s="64"/>
      <c r="E351" s="207"/>
      <c r="F351" s="65"/>
      <c r="G351" s="66"/>
      <c r="H351" s="67"/>
      <c r="I351" s="68"/>
      <c r="J351" s="69"/>
      <c r="K351" s="70"/>
      <c r="L351" s="71"/>
      <c r="M351" s="72"/>
      <c r="N351" s="73"/>
      <c r="O351" s="74"/>
      <c r="P351" s="179"/>
      <c r="Q351" s="180"/>
      <c r="R351" s="180"/>
      <c r="S351" s="181"/>
      <c r="T351" s="179"/>
      <c r="U351" s="180"/>
      <c r="V351" s="182"/>
      <c r="W351" s="181"/>
      <c r="X351" s="75"/>
      <c r="Y351" s="76"/>
      <c r="Z351" s="77"/>
      <c r="AA351" s="78"/>
      <c r="AB351" s="79"/>
      <c r="AC351" s="79"/>
      <c r="AD351" s="79"/>
      <c r="AE351" s="77"/>
      <c r="AF351" s="139"/>
      <c r="AG351" s="139"/>
      <c r="AH351" s="139"/>
      <c r="AI351" s="80" t="str">
        <f>IF(AND(申込書!$C$90&lt;&gt;"▼プルダウンより選択してください",申込書!$C$90&lt;&gt;"",申込書!$P$90&lt;&gt;"YYYY/MM/DD",$G351&lt;&gt;""),申込書!$P$90,"")</f>
        <v/>
      </c>
      <c r="AJ351" s="81" t="str">
        <f>IF(AND(申込書!$C$90&lt;&gt;"▼プルダウンより選択してください",申込書!$C$90&lt;&gt;"",$G351&lt;&gt;""),申込書!$M$90,"")</f>
        <v/>
      </c>
      <c r="AK351" s="81" t="str">
        <f>IF($AI$3&lt;&gt;"コンテンツなし",IF(AND(申込書!$AH$4="GIGAスクールパック",SUM($P351,$R351)&lt;&gt;0),SUM($P351,$R351),IF(AND(申込書!$AH$4="SKY安心GIGAタブレット",SUM($T351,$V351)&lt;&gt;0),SUM($T351,$V351),"")),"")</f>
        <v/>
      </c>
      <c r="AL351" s="81" t="str">
        <f>IF($AI$3&lt;&gt;"コンテンツなし",IF(AND(申込書!$AH$4="GIGAスクールパック",SUM($Q351,$S351)&lt;&gt;0),SUM($Q351,$S351),IF(AND(申込書!$AH$4="SKY安心GIGAタブレット",SUM($U351,$W351)&lt;&gt;0),SUM($U351,$W351),"")),"")</f>
        <v/>
      </c>
      <c r="AM351" s="157"/>
      <c r="AN351" s="82"/>
      <c r="AO351" s="80" t="str">
        <f>IF(AND(申込書!$C$91&lt;&gt;"▼プルダウンより選択してください",申込書!$C$91&lt;&gt;"",申込書!$P$91&lt;&gt;"YYYY/MM/DD",$G351&lt;&gt;""),申込書!$P$91,"")</f>
        <v/>
      </c>
      <c r="AP351" s="81" t="str">
        <f>IF(AND(申込書!$C$91&lt;&gt;"▼プルダウンより選択してください",申込書!$C$91&lt;&gt;"",$G351&lt;&gt;""),申込書!$M$91,"")</f>
        <v/>
      </c>
      <c r="AQ351" s="81" t="str">
        <f>IF($AO$3&lt;&gt;"コンテンツなし",IF(AND(申込書!$AH$4="GIGAスクールパック",SUM($P351,$R351)&lt;&gt;0),SUM($P351,$R351),IF(AND(申込書!$AH$4="SKY安心GIGAタブレット",SUM($T351,$V351)&lt;&gt;0),SUM($T351,$V351),"")),"")</f>
        <v/>
      </c>
      <c r="AR351" s="81" t="str">
        <f>IF($AO$3&lt;&gt;"コンテンツなし",IF(AND(申込書!$AH$4="GIGAスクールパック",SUM($Q351,$S351)&lt;&gt;0),SUM($Q351,$S351),IF(AND(申込書!$AH$4="SKY安心GIGAタブレット",SUM($U351,$W351)&lt;&gt;0),SUM($U351,$W351),"")),"")</f>
        <v/>
      </c>
      <c r="AS351" s="157"/>
      <c r="AT351" s="82"/>
      <c r="AU351" s="80" t="str">
        <f>IF(AND(申込書!$C$92&lt;&gt;"▼プルダウンより選択してください",申込書!$C$92&lt;&gt;"",申込書!$P$92&lt;&gt;"YYYY/MM/DD",$G351&lt;&gt;""),申込書!$P$92,"")</f>
        <v/>
      </c>
      <c r="AV351" s="81" t="str">
        <f>IF(AND(申込書!$C$92&lt;&gt;"▼プルダウンより選択してください",申込書!$C$92&lt;&gt;"",$G351&lt;&gt;""),申込書!$M$92,"")</f>
        <v/>
      </c>
      <c r="AW351" s="81" t="str">
        <f>IF($AU$3&lt;&gt;"コンテンツなし",IF(AND(申込書!$AH$4="GIGAスクールパック",SUM($P351,$R351)&lt;&gt;0),SUM($P351,$R351),IF(AND(申込書!$AH$4="SKY安心GIGAタブレット",SUM($T351,$V351)&lt;&gt;0),SUM($T351,$V351),"")),"")</f>
        <v/>
      </c>
      <c r="AX351" s="81" t="str">
        <f>IF($AU$3&lt;&gt;"コンテンツなし",IF(AND(申込書!$AH$4="GIGAスクールパック",SUM($Q351,$S351)&lt;&gt;0),SUM($Q351,$S351),IF(AND(申込書!$AH$4="SKY安心GIGAタブレット",SUM($U351,$W351)&lt;&gt;0),SUM($U351,$W351),"")),"")</f>
        <v/>
      </c>
      <c r="AY351" s="157"/>
      <c r="AZ351" s="82"/>
      <c r="BA351" s="80" t="str">
        <f>IF(AND(申込書!$C$93&lt;&gt;"▼プルダウンより選択してください",申込書!$C$93&lt;&gt;"",申込書!$P$93&lt;&gt;"YYYY/MM/DD",$G351&lt;&gt;""),申込書!$P$93,"")</f>
        <v/>
      </c>
      <c r="BB351" s="81" t="str">
        <f>IF(AND(申込書!$C$93&lt;&gt;"▼プルダウンより選択してください",申込書!$C$93&lt;&gt;"",申込書!$M$93&gt;=1,$G351&lt;&gt;""),申込書!$M$93,"")</f>
        <v/>
      </c>
      <c r="BC351" s="81" t="str">
        <f>IF($BA$3&lt;&gt;"コンテンツなし",IF(AND(申込書!$AH$4="GIGAスクールパック",SUM($P351,$R351)&lt;&gt;0),SUM($P351,$R351),IF(AND(申込書!$AH$4="SKY安心GIGAタブレット",SUM($T351,$V351)&lt;&gt;0),SUM($T351,$V351),"")),"")</f>
        <v/>
      </c>
      <c r="BD351" s="81" t="str">
        <f>IF($BA$3&lt;&gt;"コンテンツなし",IF(AND(申込書!$AH$4="GIGAスクールパック",SUM($Q351,$S351)&lt;&gt;0),SUM($Q351,$S351),IF(AND(申込書!$AH$4="SKY安心GIGAタブレット",SUM($U351,$W351)&lt;&gt;0),SUM($U351,$W351),"")),"")</f>
        <v/>
      </c>
      <c r="BE351" s="157"/>
      <c r="BF351" s="82"/>
      <c r="BG351" s="80" t="str">
        <f>IF(AND(申込書!$C$94&lt;&gt;"▼プルダウンより選択してください",申込書!$C$94&lt;&gt;"",申込書!$P$94&lt;&gt;"YYYY/MM/DD",$G351&lt;&gt;""),申込書!$P$94,"")</f>
        <v/>
      </c>
      <c r="BH351" s="81" t="str">
        <f>IF(AND(申込書!$C$94&lt;&gt;"▼プルダウンより選択してください",申込書!$C$94&lt;&gt;"",$G351&lt;&gt;""),申込書!$M$94,"")</f>
        <v/>
      </c>
      <c r="BI351" s="81" t="str">
        <f>IF($BG$3&lt;&gt;"コンテンツなし",IF(AND(申込書!$AH$4="GIGAスクールパック",SUM($P351,$R351)&lt;&gt;0),SUM($P351,$R351),IF(AND(申込書!$AH$4="SKY安心GIGAタブレット",SUM($T351,$V351)&lt;&gt;0),SUM($T351,$V351),"")),"")</f>
        <v/>
      </c>
      <c r="BJ351" s="81" t="str">
        <f>IF($BG$3&lt;&gt;"コンテンツなし",IF(AND(申込書!$AH$4="GIGAスクールパック",SUM($Q351,$S351)&lt;&gt;0),SUM($Q351,$S351),IF(AND(申込書!$AH$4="SKY安心GIGAタブレット",SUM($U351,$W351)&lt;&gt;0),SUM($U351,$W351),"")),"")</f>
        <v/>
      </c>
      <c r="BK351" s="157"/>
      <c r="BL351" s="82"/>
      <c r="BM351" s="80" t="str">
        <f>IF(AND(申込書!$C$95&lt;&gt;"▼プルダウンより選択してください",申込書!$C$95&lt;&gt;"",申込書!$P$95&lt;&gt;"YYYY/MM/DD",$G351&lt;&gt;""),申込書!$P$95,"")</f>
        <v/>
      </c>
      <c r="BN351" s="81" t="str">
        <f>IF(AND(申込書!$C$95&lt;&gt;"▼プルダウンより選択してください",申込書!$C$95&lt;&gt;"",$G351&lt;&gt;""),申込書!$M$95,"")</f>
        <v/>
      </c>
      <c r="BO351" s="81" t="str">
        <f>IF($BM$3&lt;&gt;"コンテンツなし",IF(AND(申込書!$AH$4="GIGAスクールパック",SUM($P351,$R351)&lt;&gt;0),SUM($P351,$R351),IF(AND(申込書!$AH$4="SKY安心GIGAタブレット",SUM($T351,$V351)&lt;&gt;0),SUM($T351,$V351),"")),"")</f>
        <v/>
      </c>
      <c r="BP351" s="81" t="str">
        <f>IF($BM$3&lt;&gt;"コンテンツなし",IF(AND(申込書!$AH$4="GIGAスクールパック",SUM($Q351,$S351)&lt;&gt;0),SUM($Q351,$S351),IF(AND(申込書!$AH$4="SKY安心GIGAタブレット",SUM($U351,$W351)&lt;&gt;0),SUM($U351,$W351),"")),"")</f>
        <v/>
      </c>
      <c r="BQ351" s="157"/>
      <c r="BR351" s="82"/>
      <c r="BS351" s="80" t="str">
        <f>IF(AND(申込書!$C$96&lt;&gt;"▼プルダウンより選択してください",申込書!$C$96&lt;&gt;"",申込書!$P$96&lt;&gt;"YYYY/MM/DD",$G351&lt;&gt;""),申込書!$P$96,"")</f>
        <v/>
      </c>
      <c r="BT351" s="81" t="str">
        <f>IF(AND(申込書!$C$96&lt;&gt;"▼プルダウンより選択してください",申込書!$C$96&lt;&gt;"",$G351&lt;&gt;""),申込書!$M$96,"")</f>
        <v/>
      </c>
      <c r="BU351" s="81" t="str">
        <f>IF($BS$3&lt;&gt;"コンテンツなし",IF(AND(申込書!$AH$4="GIGAスクールパック",SUM($P351,$R351)&lt;&gt;0),SUM($P351,$R351),IF(AND(申込書!$AH$4="SKY安心GIGAタブレット",SUM($T351,$V351)&lt;&gt;0),SUM($T351,$V351),"")),"")</f>
        <v/>
      </c>
      <c r="BV351" s="81" t="str">
        <f>IF($BS$3&lt;&gt;"コンテンツなし",IF(AND(申込書!$AH$4="GIGAスクールパック",SUM($Q351,$S351)&lt;&gt;0),SUM($Q351,$S351),IF(AND(申込書!$AH$4="SKY安心GIGAタブレット",SUM($U351,$W351)&lt;&gt;0),SUM($U351,$W351),"")),"")</f>
        <v/>
      </c>
      <c r="BW351" s="157"/>
      <c r="BX351" s="82"/>
      <c r="BY351" s="80" t="str">
        <f>IF(AND(申込書!$C$97&lt;&gt;"▼プルダウンより選択してください",申込書!$C$97&lt;&gt;"",申込書!$P$97&lt;&gt;"YYYY/MM/DD",$G351&lt;&gt;""),申込書!$P$97,"")</f>
        <v/>
      </c>
      <c r="BZ351" s="81" t="str">
        <f>IF(AND(申込書!$C$97&lt;&gt;"▼プルダウンより選択してください",申込書!$C$97&lt;&gt;"",$G351&lt;&gt;""),申込書!$M$97,"")</f>
        <v/>
      </c>
      <c r="CA351" s="81" t="str">
        <f>IF($BY$3&lt;&gt;"コンテンツなし",IF(AND(申込書!$AH$4="GIGAスクールパック",SUM($P351,$R351)&lt;&gt;0),SUM($P351,$R351),IF(AND(申込書!$AH$4="SKY安心GIGAタブレット",SUM($T351,$V351)&lt;&gt;0),SUM($T351,$V351),"")),"")</f>
        <v/>
      </c>
      <c r="CB351" s="81" t="str">
        <f>IF($BY$3&lt;&gt;"コンテンツなし",IF(AND(申込書!$AH$4="GIGAスクールパック",SUM($Q351,$S351)&lt;&gt;0),SUM($Q351,$S351),IF(AND(申込書!$AH$4="SKY安心GIGAタブレット",SUM($U351,$W351)&lt;&gt;0),SUM($U351,$W351),"")),"")</f>
        <v/>
      </c>
      <c r="CC351" s="157"/>
      <c r="CD351" s="82"/>
      <c r="CE351" s="80" t="str">
        <f>IF(AND(申込書!$C$98&lt;&gt;"▼プルダウンより選択してください",申込書!$C$98&lt;&gt;"",申込書!$P$98&lt;&gt;"YYYY/MM/DD",$G351&lt;&gt;""),申込書!$P$98,"")</f>
        <v/>
      </c>
      <c r="CF351" s="81" t="str">
        <f>IF(AND(申込書!$C$98&lt;&gt;"▼プルダウンより選択してください",申込書!$C$98&lt;&gt;"",$G351&lt;&gt;""),申込書!$M$98,"")</f>
        <v/>
      </c>
      <c r="CG351" s="81" t="str">
        <f>IF($CE$3&lt;&gt;"コンテンツなし",IF(AND(申込書!$AH$4="GIGAスクールパック",SUM($P351,$R351)&lt;&gt;0),SUM($P351,$R351),IF(AND(申込書!$AH$4="SKY安心GIGAタブレット",SUM($T351,$V351)&lt;&gt;0),SUM($T351,$V351),"")),"")</f>
        <v/>
      </c>
      <c r="CH351" s="81" t="str">
        <f>IF($CE$3&lt;&gt;"コンテンツなし",IF(AND(申込書!$AH$4="GIGAスクールパック",SUM($Q351,$S351)&lt;&gt;0),SUM($Q351,$S351),IF(AND(申込書!$AH$4="SKY安心GIGAタブレット",SUM($U351,$W351)&lt;&gt;0),SUM($U351,$W351),"")),"")</f>
        <v/>
      </c>
      <c r="CI351" s="157"/>
      <c r="CJ351" s="82"/>
      <c r="CK351" s="80" t="str">
        <f>IF(AND(申込書!$C$99&lt;&gt;"▼プルダウンより選択してください",申込書!$C$99&lt;&gt;"",申込書!$P$99&lt;&gt;"YYYY/MM/DD",$G351&lt;&gt;""),申込書!$P$99,"")</f>
        <v/>
      </c>
      <c r="CL351" s="81" t="str">
        <f>IF(AND(申込書!$C$99&lt;&gt;"▼プルダウンより選択してください",申込書!$C$99&lt;&gt;"",$G351&lt;&gt;""),申込書!$M$99,"")</f>
        <v/>
      </c>
      <c r="CM351" s="81" t="str">
        <f>IF($CK$3&lt;&gt;"コンテンツなし",IF(AND(申込書!$AH$4="GIGAスクールパック",SUM($P351,$R351)&lt;&gt;0),SUM($P351,$R351),IF(AND(申込書!$AH$4="SKY安心GIGAタブレット",SUM($T351,$V351)&lt;&gt;0),SUM($T351,$V351),"")),"")</f>
        <v/>
      </c>
      <c r="CN351" s="81" t="str">
        <f>IF($CK$3&lt;&gt;"コンテンツなし",IF(AND(申込書!$AH$4="GIGAスクールパック",SUM($Q351,$S351)&lt;&gt;0),SUM($Q351,$S351),IF(AND(申込書!$AH$4="SKY安心GIGAタブレット",SUM($U351,$W351)&lt;&gt;0),SUM($U351,$W351),"")),"")</f>
        <v/>
      </c>
      <c r="CO351" s="157"/>
      <c r="CP351" s="82"/>
      <c r="CQ351" s="80" t="str">
        <f>IF(AND(申込書!$C$100&lt;&gt;"▼プルダウンより選択してください",申込書!$C$100&lt;&gt;"",申込書!$P$100&lt;&gt;"YYYY/MM/DD",$G351&lt;&gt;""),申込書!$P$100,"")</f>
        <v/>
      </c>
      <c r="CR351" s="81" t="str">
        <f>IF(AND(申込書!$C$100&lt;&gt;"▼プルダウンより選択してください",申込書!$C$100&lt;&gt;"",$G351&lt;&gt;""),申込書!$M$100,"")</f>
        <v/>
      </c>
      <c r="CS351" s="81" t="str">
        <f>IF($CQ$3&lt;&gt;"コンテンツなし",IF(AND(申込書!$AH$4="GIGAスクールパック",SUM($P351,$R351)&lt;&gt;0),SUM($P351,$R351),IF(AND(申込書!$AH$4="SKY安心GIGAタブレット",SUM($T351,$V351)&lt;&gt;0),SUM($T351,$V351),"")),"")</f>
        <v/>
      </c>
      <c r="CT351" s="81" t="str">
        <f>IF($CQ$3&lt;&gt;"コンテンツなし",IF(AND(申込書!$AH$4="GIGAスクールパック",SUM($Q351,$S351)&lt;&gt;0),SUM($Q351,$S351),IF(AND(申込書!$AH$4="SKY安心GIGAタブレット",SUM($U351,$W351)&lt;&gt;0),SUM($U351,$W351),"")),"")</f>
        <v/>
      </c>
      <c r="CU351" s="81"/>
      <c r="CV351" s="82"/>
      <c r="CW351" s="80" t="str">
        <f>IF(AND(申込書!$C$101&lt;&gt;"▼プルダウンより選択してください",申込書!$C$101&lt;&gt;"",申込書!$P$101&lt;&gt;"YYYY/MM/DD",$G351&lt;&gt;""),申込書!$P$101,"")</f>
        <v/>
      </c>
      <c r="CX351" s="81" t="str">
        <f>IF(AND(申込書!$C$101&lt;&gt;"▼プルダウンより選択してください",申込書!$C$101&lt;&gt;"",$G351&lt;&gt;""),申込書!$M$101,"")</f>
        <v/>
      </c>
      <c r="CY351" s="81" t="str">
        <f>IF($CW$3&lt;&gt;"コンテンツなし",IF(AND(申込書!$AH$4="GIGAスクールパック",SUM($P351,$R351)&lt;&gt;0),SUM($P351,$R351),IF(AND(申込書!$AH$4="SKY安心GIGAタブレット",SUM($T351,$V351)&lt;&gt;0),SUM($T351,$V351),"")),"")</f>
        <v/>
      </c>
      <c r="CZ351" s="81" t="str">
        <f>IF($CW$3&lt;&gt;"コンテンツなし",IF(AND(申込書!$AH$4="GIGAスクールパック",SUM($Q351,$S351)&lt;&gt;0),SUM($Q351,$S351),IF(AND(申込書!$AH$4="SKY安心GIGAタブレット",SUM($U351,$W351)&lt;&gt;0),SUM($U351,$W351),"")),"")</f>
        <v/>
      </c>
      <c r="DA351" s="81"/>
      <c r="DB351" s="82"/>
      <c r="DC351" s="80" t="str">
        <f>IF(AND(申込書!$C$102&lt;&gt;"▼プルダウンより選択してください",申込書!$C$102&lt;&gt;"",申込書!$P$102&lt;&gt;"YYYY/MM/DD",$G351&lt;&gt;""),申込書!$P$102,"")</f>
        <v/>
      </c>
      <c r="DD351" s="81" t="str">
        <f>IF(AND(申込書!$C$102&lt;&gt;"▼プルダウンより選択してください",申込書!$C$102&lt;&gt;"",$G351&lt;&gt;""),申込書!$M$102,"")</f>
        <v/>
      </c>
      <c r="DE351" s="81" t="str">
        <f>IF($DC$3&lt;&gt;"コンテンツなし",IF(AND(申込書!$AH$4="GIGAスクールパック",SUM($P351,$R351)&lt;&gt;0),SUM($P351,$R351),IF(AND(申込書!$AH$4="SKY安心GIGAタブレット",SUM($T351,$V351)&lt;&gt;0),SUM($T351,$V351),"")),"")</f>
        <v/>
      </c>
      <c r="DF351" s="81" t="str">
        <f>IF($DC$3&lt;&gt;"コンテンツなし",IF(AND(申込書!$AH$4="GIGAスクールパック",SUM($Q351,$S351)&lt;&gt;0),SUM($Q351,$S351),IF(AND(申込書!$AH$4="SKY安心GIGAタブレット",SUM($U351,$W351)&lt;&gt;0),SUM($U351,$W351),"")),"")</f>
        <v/>
      </c>
      <c r="DG351" s="81"/>
      <c r="DH351" s="82"/>
      <c r="DI351" s="80" t="str">
        <f>IF(AND(申込書!$C$103&lt;&gt;"▼プルダウンより選択してください",申込書!$C$103&lt;&gt;"",申込書!$P$103&lt;&gt;"YYYY/MM/DD",$G351&lt;&gt;""),申込書!$P$103,"")</f>
        <v/>
      </c>
      <c r="DJ351" s="81" t="str">
        <f>IF(AND(申込書!$C$103&lt;&gt;"▼プルダウンより選択してください",申込書!$C$103&lt;&gt;"",$G351&lt;&gt;""),申込書!$M$103,"")</f>
        <v/>
      </c>
      <c r="DK351" s="81" t="str">
        <f>IF($DI$3&lt;&gt;"コンテンツなし",IF(AND(申込書!$AH$4="GIGAスクールパック",SUM($P351,$R351)&lt;&gt;0),SUM($P351,$R351),IF(AND(申込書!$AH$4="SKY安心GIGAタブレット",SUM($T351,$V351)&lt;&gt;0),SUM($T351,$V351),"")),"")</f>
        <v/>
      </c>
      <c r="DL351" s="81" t="str">
        <f>IF($DI$3&lt;&gt;"コンテンツなし",IF(AND(申込書!$AH$4="GIGAスクールパック",SUM($Q351,$S351)&lt;&gt;0),SUM($Q351,$S351),IF(AND(申込書!$AH$4="SKY安心GIGAタブレット",SUM($U351,$W351)&lt;&gt;0),SUM($U351,$W351),"")),"")</f>
        <v/>
      </c>
      <c r="DM351" s="81"/>
      <c r="DN351" s="82"/>
      <c r="DO351" s="80" t="str">
        <f>IF(AND(申込書!$C$104&lt;&gt;"▼プルダウンより選択してください",申込書!$C$104&lt;&gt;"",申込書!$P$104&lt;&gt;"YYYY/MM/DD",$G351&lt;&gt;""),申込書!$P$104,"")</f>
        <v/>
      </c>
      <c r="DP351" s="81" t="str">
        <f>IF(AND(申込書!$C$104&lt;&gt;"▼プルダウンより選択してください",申込書!$C$104&lt;&gt;"",$G351&lt;&gt;""),申込書!$M$104,"")</f>
        <v/>
      </c>
      <c r="DQ351" s="81" t="str">
        <f>IF($DO$3&lt;&gt;"コンテンツなし",IF(AND(申込書!$AH$4="GIGAスクールパック",SUM($P351,$R351)&lt;&gt;0),SUM($P351,$R351),IF(AND(申込書!$AH$4="SKY安心GIGAタブレット",SUM($T351,$V351)&lt;&gt;0),SUM($T351,$V351),"")),"")</f>
        <v/>
      </c>
      <c r="DR351" s="81" t="str">
        <f>IF($DO$3&lt;&gt;"コンテンツなし",IF(AND(申込書!$AH$4="GIGAスクールパック",SUM($Q351,$S351)&lt;&gt;0),SUM($Q351,$S351),IF(AND(申込書!$AH$4="SKY安心GIGAタブレット",SUM($U351,$W351)&lt;&gt;0),SUM($U351,$W351),"")),"")</f>
        <v/>
      </c>
      <c r="DS351" s="81"/>
      <c r="DT351" s="82"/>
      <c r="DU351" s="80" t="str">
        <f>IF(AND(申込書!$C$105&lt;&gt;"▼プルダウンより選択してください",申込書!$C$105&lt;&gt;"",申込書!$P$105&lt;&gt;"YYYY/MM/DD",$G351&lt;&gt;""),申込書!$P$105,"")</f>
        <v/>
      </c>
      <c r="DV351" s="81" t="str">
        <f>IF(AND(申込書!$C$105&lt;&gt;"▼プルダウンより選択してください",申込書!$C$105&lt;&gt;"",$G351&lt;&gt;""),申込書!$M$105,"")</f>
        <v/>
      </c>
      <c r="DW351" s="81" t="str">
        <f>IF($DU$3&lt;&gt;"コンテンツなし",IF(AND(申込書!$AH$4="GIGAスクールパック",SUM($P351,$R351)&lt;&gt;0),SUM($P351,$R351),IF(AND(申込書!$AH$4="SKY安心GIGAタブレット",SUM($T351,$V351)&lt;&gt;0),SUM($T351,$V351),"")),"")</f>
        <v/>
      </c>
      <c r="DX351" s="81" t="str">
        <f>IF($DU$3&lt;&gt;"コンテンツなし",IF(AND(申込書!$AH$4="GIGAスクールパック",SUM($Q351,$S351)&lt;&gt;0),SUM($Q351,$S351),IF(AND(申込書!$AH$4="SKY安心GIGAタブレット",SUM($U351,$W351)&lt;&gt;0),SUM($U351,$W351),"")),"")</f>
        <v/>
      </c>
      <c r="DY351" s="157"/>
      <c r="DZ351" s="82"/>
      <c r="EA351" s="80" t="str">
        <f>IF(AND(申込書!$C$106&lt;&gt;"▼プルダウンより選択してください",申込書!$C$106&lt;&gt;"",申込書!$P$106&lt;&gt;"YYYY/MM/DD",$G351&lt;&gt;""),申込書!$P$106,"")</f>
        <v/>
      </c>
      <c r="EB351" s="81" t="str">
        <f>IF(AND(申込書!$C$106&lt;&gt;"▼プルダウンより選択してください",申込書!$C$106&lt;&gt;"",$G351&lt;&gt;""),申込書!$M$106,"")</f>
        <v/>
      </c>
      <c r="EC351" s="81" t="str">
        <f>IF($EA$3&lt;&gt;"コンテンツなし",IF(AND(申込書!$AH$4="GIGAスクールパック",SUM($P351,$R351)&lt;&gt;0),SUM($P351,$R351),IF(AND(申込書!$AH$4="SKY安心GIGAタブレット",SUM($T351,$V351)&lt;&gt;0),SUM($T351,$V351),"")),"")</f>
        <v/>
      </c>
      <c r="ED351" s="81" t="str">
        <f>IF($EA$3&lt;&gt;"コンテンツなし",IF(AND(申込書!$AH$4="GIGAスクールパック",SUM($Q351,$S351)&lt;&gt;0),SUM($Q351,$S351),IF(AND(申込書!$AH$4="SKY安心GIGAタブレット",SUM($U351,$W351)&lt;&gt;0),SUM($U351,$W351),"")),"")</f>
        <v/>
      </c>
      <c r="EE351" s="157"/>
      <c r="EF351" s="82"/>
      <c r="EG351" s="80" t="str">
        <f>IF(AND(申込書!$C$107&lt;&gt;"▼プルダウンより選択してください",申込書!$C$107&lt;&gt;"",申込書!$P$107&lt;&gt;"YYYY/MM/DD",$G351&lt;&gt;""),申込書!$P$107,"")</f>
        <v/>
      </c>
      <c r="EH351" s="81" t="str">
        <f>IF(AND(申込書!$C$107&lt;&gt;"▼プルダウンより選択してください",申込書!$C$107&lt;&gt;"",$G351&lt;&gt;""),申込書!$M$107,"")</f>
        <v/>
      </c>
      <c r="EI351" s="81" t="str">
        <f>IF($EG$3&lt;&gt;"コンテンツなし",IF(AND(申込書!$AH$4="GIGAスクールパック",SUM($P351,$R351)&lt;&gt;0),SUM($P351,$R351),IF(AND(申込書!$AH$4="SKY安心GIGAタブレット",SUM($T351,$V351)&lt;&gt;0),SUM($T351,$V351),"")),"")</f>
        <v/>
      </c>
      <c r="EJ351" s="81" t="str">
        <f>IF($EG$3&lt;&gt;"コンテンツなし",IF(AND(申込書!$AH$4="GIGAスクールパック",SUM($Q351,$S351)&lt;&gt;0),SUM($Q351,$S351),IF(AND(申込書!$AH$4="SKY安心GIGAタブレット",SUM($U351,$W351)&lt;&gt;0),SUM($U351,$W351),"")),"")</f>
        <v/>
      </c>
      <c r="EK351" s="157"/>
      <c r="EL351" s="82"/>
      <c r="EM351" s="80" t="str">
        <f>IF(AND(申込書!$C$108&lt;&gt;"▼プルダウンより選択してください",申込書!$C$108&lt;&gt;"",申込書!$P$108&lt;&gt;"YYYY/MM/DD",$G351&lt;&gt;""),申込書!$P$108,"")</f>
        <v/>
      </c>
      <c r="EN351" s="81" t="str">
        <f>IF(AND(申込書!$C$108&lt;&gt;"▼プルダウンより選択してください",申込書!$C$108&lt;&gt;"",$G351&lt;&gt;""),申込書!$M$108,"")</f>
        <v/>
      </c>
      <c r="EO351" s="81" t="str">
        <f>IF($EM$3&lt;&gt;"コンテンツなし",IF(AND(申込書!$AH$4="GIGAスクールパック",SUM($P351,$R351)&lt;&gt;0),SUM($P351,$R351),IF(AND(申込書!$AH$4="SKY安心GIGAタブレット",SUM($T351,$V351)&lt;&gt;0),SUM($T351,$V351),"")),"")</f>
        <v/>
      </c>
      <c r="EP351" s="81" t="str">
        <f>IF($EM$3&lt;&gt;"コンテンツなし",IF(AND(申込書!$AH$4="GIGAスクールパック",SUM($Q351,$S351)&lt;&gt;0),SUM($Q351,$S351),IF(AND(申込書!$AH$4="SKY安心GIGAタブレット",SUM($U351,$W351)&lt;&gt;0),SUM($U351,$W351),"")),"")</f>
        <v/>
      </c>
      <c r="EQ351" s="157"/>
      <c r="ER351" s="82"/>
      <c r="ES351" s="80" t="str">
        <f>IF(AND(申込書!$C$109&lt;&gt;"▼プルダウンより選択してください",申込書!$C$109&lt;&gt;"",申込書!$P$109&lt;&gt;"YYYY/MM/DD",$G351&lt;&gt;""),申込書!$P$109,"")</f>
        <v/>
      </c>
      <c r="ET351" s="81" t="str">
        <f>IF(AND(申込書!$C$109&lt;&gt;"▼プルダウンより選択してください",申込書!$C$109&lt;&gt;"",$G351&lt;&gt;""),申込書!$M$109,"")</f>
        <v/>
      </c>
      <c r="EU351" s="81" t="str">
        <f>IF($ES$3&lt;&gt;"コンテンツなし",IF(AND(申込書!$AH$4="GIGAスクールパック",SUM($P351,$R351)&lt;&gt;0),SUM($P351,$R351),IF(AND(申込書!$AH$4="SKY安心GIGAタブレット",SUM($T351,$V351)&lt;&gt;0),SUM($T351,$V351),"")),"")</f>
        <v/>
      </c>
      <c r="EV351" s="81" t="str">
        <f>IF($ES$3&lt;&gt;"コンテンツなし",IF(AND(申込書!$AH$4="GIGAスクールパック",SUM($Q351,$S351)&lt;&gt;0),SUM($Q351,$S351),IF(AND(申込書!$AH$4="SKY安心GIGAタブレット",SUM($U351,$W351)&lt;&gt;0),SUM($U351,$W351),"")),"")</f>
        <v/>
      </c>
      <c r="EW351" s="157"/>
      <c r="EX351" s="82"/>
      <c r="EY351" s="80" t="str">
        <f>IF(AND(申込書!$C$110&lt;&gt;"▼プルダウンより選択してください",申込書!$C$110&lt;&gt;"",申込書!$P$110&lt;&gt;"YYYY/MM/DD",$G351&lt;&gt;""),申込書!$P$110,"")</f>
        <v/>
      </c>
      <c r="EZ351" s="81" t="str">
        <f>IF(AND(申込書!$C$110&lt;&gt;"▼プルダウンより選択してください",申込書!$C$110&lt;&gt;"",$G351&lt;&gt;""),申込書!$M$110,"")</f>
        <v/>
      </c>
      <c r="FA351" s="81" t="str">
        <f>IF($EY$3&lt;&gt;"コンテンツなし",IF(AND(申込書!$AH$4="GIGAスクールパック",SUM($P351,$R351)&lt;&gt;0),SUM($P351,$R351),IF(AND(申込書!$AH$4="SKY安心GIGAタブレット",SUM($T351,$V351)&lt;&gt;0),SUM($T351,$V351),"")),"")</f>
        <v/>
      </c>
      <c r="FB351" s="81" t="str">
        <f>IF($EY$3&lt;&gt;"コンテンツなし",IF(AND(申込書!$AH$4="GIGAスクールパック",SUM($Q351,$S351)&lt;&gt;0),SUM($Q351,$S351),IF(AND(申込書!$AH$4="SKY安心GIGAタブレット",SUM($U351,$W351)&lt;&gt;0),SUM($U351,$W351),"")),"")</f>
        <v/>
      </c>
      <c r="FC351" s="157"/>
      <c r="FD351" s="82"/>
      <c r="FE351" s="80" t="str">
        <f>IF(AND(申込書!$C$111&lt;&gt;"▼プルダウンより選択してください",申込書!$C$111&lt;&gt;"",申込書!$P$111&lt;&gt;"YYYY/MM/DD",$G351&lt;&gt;""),申込書!$P$111,"")</f>
        <v/>
      </c>
      <c r="FF351" s="81" t="str">
        <f>IF(AND(申込書!$C$111&lt;&gt;"▼プルダウンより選択してください",申込書!$C$111&lt;&gt;"",$G351&lt;&gt;""),申込書!$M$111,"")</f>
        <v/>
      </c>
      <c r="FG351" s="81" t="str">
        <f>IF($FE$3&lt;&gt;"コンテンツなし",IF(AND(申込書!$AH$4="GIGAスクールパック",SUM($P351,$R351)&lt;&gt;0),SUM($P351,$R351),IF(AND(申込書!$AH$4="SKY安心GIGAタブレット",SUM($T351,$V351)&lt;&gt;0),SUM($T351,$V351),"")),"")</f>
        <v/>
      </c>
      <c r="FH351" s="81" t="str">
        <f>IF($FE$3&lt;&gt;"コンテンツなし",IF(AND(申込書!$AH$4="GIGAスクールパック",SUM($Q351,$S351)&lt;&gt;0),SUM($Q351,$S351),IF(AND(申込書!$AH$4="SKY安心GIGAタブレット",SUM($U351,$W351)&lt;&gt;0),SUM($U351,$W351),"")),"")</f>
        <v/>
      </c>
      <c r="FI351" s="157"/>
      <c r="FJ351" s="82"/>
      <c r="FK351" s="80" t="str">
        <f>IF(AND(申込書!$C$112&lt;&gt;"▼プルダウンより選択してください",申込書!$C$112&lt;&gt;"",申込書!$P$112&lt;&gt;"YYYY/MM/DD",$G351&lt;&gt;""),申込書!$P$112,"")</f>
        <v/>
      </c>
      <c r="FL351" s="81" t="str">
        <f>IF(AND(申込書!$C$112&lt;&gt;"▼プルダウンより選択してください",申込書!$C$112&lt;&gt;"",$G351&lt;&gt;""),申込書!$M$112,"")</f>
        <v/>
      </c>
      <c r="FM351" s="81" t="str">
        <f>IF($FK$3&lt;&gt;"コンテンツなし",IF(AND(申込書!$AH$4="GIGAスクールパック",SUM($P351,$R351)&lt;&gt;0),SUM($P351,$R351),IF(AND(申込書!$AH$4="SKY安心GIGAタブレット",SUM($T351,$V351)&lt;&gt;0),SUM($T351,$V351),"")),"")</f>
        <v/>
      </c>
      <c r="FN351" s="81" t="str">
        <f>IF($FK$3&lt;&gt;"コンテンツなし",IF(AND(申込書!$AH$4="GIGAスクールパック",SUM($Q351,$S351)&lt;&gt;0),SUM($Q351,$S351),IF(AND(申込書!$AH$4="SKY安心GIGAタブレット",SUM($U351,$W351)&lt;&gt;0),SUM($U351,$W351),"")),"")</f>
        <v/>
      </c>
      <c r="FO351" s="157"/>
      <c r="FP351" s="82"/>
      <c r="FQ351" s="80" t="str">
        <f>IF(AND(申込書!$C$113&lt;&gt;"▼プルダウンより選択してください",申込書!$C$113&lt;&gt;"",申込書!$P$113&lt;&gt;"YYYY/MM/DD",$G351&lt;&gt;""),申込書!$P$113,"")</f>
        <v/>
      </c>
      <c r="FR351" s="81" t="str">
        <f>IF(AND(申込書!$C$113&lt;&gt;"▼プルダウンより選択してください",申込書!$C$113&lt;&gt;"",$G351&lt;&gt;""),申込書!$M$113,"")</f>
        <v/>
      </c>
      <c r="FS351" s="81" t="str">
        <f>IF($FQ$3&lt;&gt;"コンテンツなし",IF(AND(申込書!$AH$4="GIGAスクールパック",SUM($P351,$R351)&lt;&gt;0),SUM($P351,$R351),IF(AND(申込書!$AH$4="SKY安心GIGAタブレット",SUM($T351,$V351)&lt;&gt;0),SUM($T351,$V351),"")),"")</f>
        <v/>
      </c>
      <c r="FT351" s="81" t="str">
        <f>IF($FQ$3&lt;&gt;"コンテンツなし",IF(AND(申込書!$AH$4="GIGAスクールパック",SUM($Q351,$S351)&lt;&gt;0),SUM($Q351,$S351),IF(AND(申込書!$AH$4="SKY安心GIGAタブレット",SUM($U351,$W351)&lt;&gt;0),SUM($U351,$W351),"")),"")</f>
        <v/>
      </c>
      <c r="FU351" s="157"/>
      <c r="FV351" s="82"/>
      <c r="FW351" s="80" t="str">
        <f>IF(AND(申込書!$C$114&lt;&gt;"▼プルダウンより選択してください",申込書!$C$114&lt;&gt;"",申込書!$P$114&lt;&gt;"YYYY/MM/DD",$G351&lt;&gt;""),申込書!$P$114,"")</f>
        <v/>
      </c>
      <c r="FX351" s="81" t="str">
        <f>IF(AND(申込書!$C$114&lt;&gt;"▼プルダウンより選択してください",申込書!$C$114&lt;&gt;"",$G351&lt;&gt;""),申込書!$M$114,"")</f>
        <v/>
      </c>
      <c r="FY351" s="81" t="str">
        <f>IF($FW$3&lt;&gt;"コンテンツなし",IF(AND(申込書!$AH$4="GIGAスクールパック",SUM($P351,$R351)&lt;&gt;0),SUM($P351,$R351),IF(AND(申込書!$AH$4="SKY安心GIGAタブレット",SUM($T351,$V351)&lt;&gt;0),SUM($T351,$V351),"")),"")</f>
        <v/>
      </c>
      <c r="FZ351" s="81" t="str">
        <f>IF($FW$3&lt;&gt;"コンテンツなし",IF(AND(申込書!$AH$4="GIGAスクールパック",SUM($Q351,$S351)&lt;&gt;0),SUM($Q351,$S351),IF(AND(申込書!$AH$4="SKY安心GIGAタブレット",SUM($U351,$W351)&lt;&gt;0),SUM($U351,$W351),"")),"")</f>
        <v/>
      </c>
      <c r="GA351" s="157"/>
      <c r="GB351" s="82"/>
      <c r="GC351" s="80" t="str">
        <f>IF(AND(申込書!$C$115&lt;&gt;"▼プルダウンより選択してください",申込書!$C$115&lt;&gt;"",申込書!$P$115&lt;&gt;"YYYY/MM/DD",$G351&lt;&gt;""),申込書!$P$115,"")</f>
        <v/>
      </c>
      <c r="GD351" s="81" t="str">
        <f>IF(AND(申込書!$C$115&lt;&gt;"▼プルダウンより選択してください",申込書!$C$115&lt;&gt;"",$G351&lt;&gt;""),申込書!$M$115,"")</f>
        <v/>
      </c>
      <c r="GE351" s="81" t="str">
        <f>IF($GC$3&lt;&gt;"コンテンツなし",IF(AND(申込書!$AH$4="GIGAスクールパック",SUM($P351,$R351)&lt;&gt;0),SUM($P351,$R351),IF(AND(申込書!$AH$4="SKY安心GIGAタブレット",SUM($T351,$V351)&lt;&gt;0),SUM($T351,$V351),"")),"")</f>
        <v/>
      </c>
      <c r="GF351" s="81" t="str">
        <f>IF($GC$3&lt;&gt;"コンテンツなし",IF(AND(申込書!$AH$4="GIGAスクールパック",SUM($Q351,$S351)&lt;&gt;0),SUM($Q351,$S351),IF(AND(申込書!$AH$4="SKY安心GIGAタブレット",SUM($U351,$W351)&lt;&gt;0),SUM($U351,$W351),"")),"")</f>
        <v/>
      </c>
      <c r="GG351" s="157"/>
      <c r="GH351" s="82"/>
      <c r="GI351" s="80" t="str">
        <f>IF(AND(申込書!$C$116&lt;&gt;"▼プルダウンより選択してください",申込書!$C$116&lt;&gt;"",申込書!$P$116&lt;&gt;"YYYY/MM/DD",$G351&lt;&gt;""),申込書!$P$116,"")</f>
        <v/>
      </c>
      <c r="GJ351" s="81" t="str">
        <f>IF(AND(申込書!$C$116&lt;&gt;"▼プルダウンより選択してください",申込書!$C$116&lt;&gt;"",$G351&lt;&gt;""),申込書!$M$116,"")</f>
        <v/>
      </c>
      <c r="GK351" s="81" t="str">
        <f>IF($GI$3&lt;&gt;"コンテンツなし",IF(AND(申込書!$AH$4="GIGAスクールパック",SUM($P351,$R351)&lt;&gt;0),SUM($P351,$R351),IF(AND(申込書!$AH$4="SKY安心GIGAタブレット",SUM($T351,$V351)&lt;&gt;0),SUM($T351,$V351),"")),"")</f>
        <v/>
      </c>
      <c r="GL351" s="81" t="str">
        <f>IF($GI$3&lt;&gt;"コンテンツなし",IF(AND(申込書!$AH$4="GIGAスクールパック",SUM($Q351,$S351)&lt;&gt;0),SUM($Q351,$S351),IF(AND(申込書!$AH$4="SKY安心GIGAタブレット",SUM($U351,$W351)&lt;&gt;0),SUM($U351,$W351),"")),"")</f>
        <v/>
      </c>
      <c r="GM351" s="157"/>
      <c r="GN351" s="82"/>
      <c r="GO351" s="80" t="str">
        <f>IF(AND(申込書!$C$117&lt;&gt;"▼プルダウンより選択してください",申込書!$C$117&lt;&gt;"",申込書!$P$117&lt;&gt;"YYYY/MM/DD",$G351&lt;&gt;""),申込書!$P$117,"")</f>
        <v/>
      </c>
      <c r="GP351" s="81" t="str">
        <f>IF(AND(申込書!$C$117&lt;&gt;"▼プルダウンより選択してください",申込書!$C$117&lt;&gt;"",$G351&lt;&gt;""),申込書!$M$117,"")</f>
        <v/>
      </c>
      <c r="GQ351" s="81" t="str">
        <f>IF($GO$3&lt;&gt;"コンテンツなし",IF(AND(申込書!$AH$4="GIGAスクールパック",SUM($P351,$R351)&lt;&gt;0),SUM($P351,$R351),IF(AND(申込書!$AH$4="SKY安心GIGAタブレット",SUM($T351,$V351)&lt;&gt;0),SUM($T351,$V351),"")),"")</f>
        <v/>
      </c>
      <c r="GR351" s="81" t="str">
        <f>IF($GO$3&lt;&gt;"コンテンツなし",IF(AND(申込書!$AH$4="GIGAスクールパック",SUM($Q351,$S351)&lt;&gt;0),SUM($Q351,$S351),IF(AND(申込書!$AH$4="SKY安心GIGAタブレット",SUM($U351,$W351)&lt;&gt;0),SUM($U351,$W351),"")),"")</f>
        <v/>
      </c>
      <c r="GS351" s="157"/>
      <c r="GT351" s="82"/>
      <c r="GU351" s="80" t="str">
        <f>IF(AND(申込書!$C$118&lt;&gt;"▼プルダウンより選択してください",申込書!$C$118&lt;&gt;"",申込書!$P$118&lt;&gt;"YYYY/MM/DD",$G351&lt;&gt;""),申込書!$P$118,"")</f>
        <v/>
      </c>
      <c r="GV351" s="81" t="str">
        <f>IF(AND(申込書!$C$118&lt;&gt;"▼プルダウンより選択してください",申込書!$C$118&lt;&gt;"",$G351&lt;&gt;""),申込書!$M$118,"")</f>
        <v/>
      </c>
      <c r="GW351" s="81" t="str">
        <f>IF($GU$3&lt;&gt;"コンテンツなし",IF(AND(申込書!$AH$4="GIGAスクールパック",SUM($P351,$R351)&lt;&gt;0),SUM($P351,$R351),IF(AND(申込書!$AH$4="SKY安心GIGAタブレット",SUM($T351,$V351)&lt;&gt;0),SUM($T351,$V351),"")),"")</f>
        <v/>
      </c>
      <c r="GX351" s="81" t="str">
        <f>IF($GU$3&lt;&gt;"コンテンツなし",IF(AND(申込書!$AH$4="GIGAスクールパック",SUM($Q351,$S351)&lt;&gt;0),SUM($Q351,$S351),IF(AND(申込書!$AH$4="SKY安心GIGAタブレット",SUM($U351,$W351)&lt;&gt;0),SUM($U351,$W351),"")),"")</f>
        <v/>
      </c>
      <c r="GY351" s="157"/>
      <c r="GZ351" s="82"/>
      <c r="HA351" s="80" t="str">
        <f>IF(AND(申込書!$C$119&lt;&gt;"▼プルダウンより選択してください",申込書!$C$119&lt;&gt;"",申込書!$P$119&lt;&gt;"YYYY/MM/DD",$G351&lt;&gt;""),申込書!$P$119,"")</f>
        <v/>
      </c>
      <c r="HB351" s="81" t="str">
        <f>IF(AND(申込書!$C$119&lt;&gt;"▼プルダウンより選択してください",申込書!$C$119&lt;&gt;"",$G351&lt;&gt;""),申込書!$M$119,"")</f>
        <v/>
      </c>
      <c r="HC351" s="81" t="str">
        <f>IF($HA$3&lt;&gt;"コンテンツなし",IF(AND(申込書!$AH$4="GIGAスクールパック",SUM($P351,$R351)&lt;&gt;0),SUM($P351,$R351),IF(AND(申込書!$AH$4="SKY安心GIGAタブレット",SUM($T351,$V351)&lt;&gt;0),SUM($T351,$V351),"")),"")</f>
        <v/>
      </c>
      <c r="HD351" s="81" t="str">
        <f>IF($HA$3&lt;&gt;"コンテンツなし",IF(AND(申込書!$AH$4="GIGAスクールパック",SUM($Q351,$S351)&lt;&gt;0),SUM($Q351,$S351),IF(AND(申込書!$AH$4="SKY安心GIGAタブレット",SUM($U351,$W351)&lt;&gt;0),SUM($U351,$W351),"")),"")</f>
        <v/>
      </c>
      <c r="HE351" s="157"/>
      <c r="HF351" s="82"/>
      <c r="HG351" s="83"/>
    </row>
    <row r="352" spans="2:215" ht="26.85" customHeight="1">
      <c r="B352" s="62">
        <f t="shared" si="4"/>
        <v>347</v>
      </c>
      <c r="C352" s="63"/>
      <c r="D352" s="64"/>
      <c r="E352" s="207"/>
      <c r="F352" s="65"/>
      <c r="G352" s="66"/>
      <c r="H352" s="67"/>
      <c r="I352" s="68"/>
      <c r="J352" s="69"/>
      <c r="K352" s="70"/>
      <c r="L352" s="71"/>
      <c r="M352" s="72"/>
      <c r="N352" s="73"/>
      <c r="O352" s="74"/>
      <c r="P352" s="179"/>
      <c r="Q352" s="180"/>
      <c r="R352" s="180"/>
      <c r="S352" s="181"/>
      <c r="T352" s="179"/>
      <c r="U352" s="180"/>
      <c r="V352" s="182"/>
      <c r="W352" s="181"/>
      <c r="X352" s="75"/>
      <c r="Y352" s="76"/>
      <c r="Z352" s="77"/>
      <c r="AA352" s="78"/>
      <c r="AB352" s="79"/>
      <c r="AC352" s="79"/>
      <c r="AD352" s="79"/>
      <c r="AE352" s="77"/>
      <c r="AF352" s="139"/>
      <c r="AG352" s="139"/>
      <c r="AH352" s="139"/>
      <c r="AI352" s="80" t="str">
        <f>IF(AND(申込書!$C$90&lt;&gt;"▼プルダウンより選択してください",申込書!$C$90&lt;&gt;"",申込書!$P$90&lt;&gt;"YYYY/MM/DD",$G352&lt;&gt;""),申込書!$P$90,"")</f>
        <v/>
      </c>
      <c r="AJ352" s="81" t="str">
        <f>IF(AND(申込書!$C$90&lt;&gt;"▼プルダウンより選択してください",申込書!$C$90&lt;&gt;"",$G352&lt;&gt;""),申込書!$M$90,"")</f>
        <v/>
      </c>
      <c r="AK352" s="81" t="str">
        <f>IF($AI$3&lt;&gt;"コンテンツなし",IF(AND(申込書!$AH$4="GIGAスクールパック",SUM($P352,$R352)&lt;&gt;0),SUM($P352,$R352),IF(AND(申込書!$AH$4="SKY安心GIGAタブレット",SUM($T352,$V352)&lt;&gt;0),SUM($T352,$V352),"")),"")</f>
        <v/>
      </c>
      <c r="AL352" s="81" t="str">
        <f>IF($AI$3&lt;&gt;"コンテンツなし",IF(AND(申込書!$AH$4="GIGAスクールパック",SUM($Q352,$S352)&lt;&gt;0),SUM($Q352,$S352),IF(AND(申込書!$AH$4="SKY安心GIGAタブレット",SUM($U352,$W352)&lt;&gt;0),SUM($U352,$W352),"")),"")</f>
        <v/>
      </c>
      <c r="AM352" s="157"/>
      <c r="AN352" s="82"/>
      <c r="AO352" s="80" t="str">
        <f>IF(AND(申込書!$C$91&lt;&gt;"▼プルダウンより選択してください",申込書!$C$91&lt;&gt;"",申込書!$P$91&lt;&gt;"YYYY/MM/DD",$G352&lt;&gt;""),申込書!$P$91,"")</f>
        <v/>
      </c>
      <c r="AP352" s="81" t="str">
        <f>IF(AND(申込書!$C$91&lt;&gt;"▼プルダウンより選択してください",申込書!$C$91&lt;&gt;"",$G352&lt;&gt;""),申込書!$M$91,"")</f>
        <v/>
      </c>
      <c r="AQ352" s="81" t="str">
        <f>IF($AO$3&lt;&gt;"コンテンツなし",IF(AND(申込書!$AH$4="GIGAスクールパック",SUM($P352,$R352)&lt;&gt;0),SUM($P352,$R352),IF(AND(申込書!$AH$4="SKY安心GIGAタブレット",SUM($T352,$V352)&lt;&gt;0),SUM($T352,$V352),"")),"")</f>
        <v/>
      </c>
      <c r="AR352" s="81" t="str">
        <f>IF($AO$3&lt;&gt;"コンテンツなし",IF(AND(申込書!$AH$4="GIGAスクールパック",SUM($Q352,$S352)&lt;&gt;0),SUM($Q352,$S352),IF(AND(申込書!$AH$4="SKY安心GIGAタブレット",SUM($U352,$W352)&lt;&gt;0),SUM($U352,$W352),"")),"")</f>
        <v/>
      </c>
      <c r="AS352" s="157"/>
      <c r="AT352" s="82"/>
      <c r="AU352" s="80" t="str">
        <f>IF(AND(申込書!$C$92&lt;&gt;"▼プルダウンより選択してください",申込書!$C$92&lt;&gt;"",申込書!$P$92&lt;&gt;"YYYY/MM/DD",$G352&lt;&gt;""),申込書!$P$92,"")</f>
        <v/>
      </c>
      <c r="AV352" s="81" t="str">
        <f>IF(AND(申込書!$C$92&lt;&gt;"▼プルダウンより選択してください",申込書!$C$92&lt;&gt;"",$G352&lt;&gt;""),申込書!$M$92,"")</f>
        <v/>
      </c>
      <c r="AW352" s="81" t="str">
        <f>IF($AU$3&lt;&gt;"コンテンツなし",IF(AND(申込書!$AH$4="GIGAスクールパック",SUM($P352,$R352)&lt;&gt;0),SUM($P352,$R352),IF(AND(申込書!$AH$4="SKY安心GIGAタブレット",SUM($T352,$V352)&lt;&gt;0),SUM($T352,$V352),"")),"")</f>
        <v/>
      </c>
      <c r="AX352" s="81" t="str">
        <f>IF($AU$3&lt;&gt;"コンテンツなし",IF(AND(申込書!$AH$4="GIGAスクールパック",SUM($Q352,$S352)&lt;&gt;0),SUM($Q352,$S352),IF(AND(申込書!$AH$4="SKY安心GIGAタブレット",SUM($U352,$W352)&lt;&gt;0),SUM($U352,$W352),"")),"")</f>
        <v/>
      </c>
      <c r="AY352" s="157"/>
      <c r="AZ352" s="82"/>
      <c r="BA352" s="80" t="str">
        <f>IF(AND(申込書!$C$93&lt;&gt;"▼プルダウンより選択してください",申込書!$C$93&lt;&gt;"",申込書!$P$93&lt;&gt;"YYYY/MM/DD",$G352&lt;&gt;""),申込書!$P$93,"")</f>
        <v/>
      </c>
      <c r="BB352" s="81" t="str">
        <f>IF(AND(申込書!$C$93&lt;&gt;"▼プルダウンより選択してください",申込書!$C$93&lt;&gt;"",申込書!$M$93&gt;=1,$G352&lt;&gt;""),申込書!$M$93,"")</f>
        <v/>
      </c>
      <c r="BC352" s="81" t="str">
        <f>IF($BA$3&lt;&gt;"コンテンツなし",IF(AND(申込書!$AH$4="GIGAスクールパック",SUM($P352,$R352)&lt;&gt;0),SUM($P352,$R352),IF(AND(申込書!$AH$4="SKY安心GIGAタブレット",SUM($T352,$V352)&lt;&gt;0),SUM($T352,$V352),"")),"")</f>
        <v/>
      </c>
      <c r="BD352" s="81" t="str">
        <f>IF($BA$3&lt;&gt;"コンテンツなし",IF(AND(申込書!$AH$4="GIGAスクールパック",SUM($Q352,$S352)&lt;&gt;0),SUM($Q352,$S352),IF(AND(申込書!$AH$4="SKY安心GIGAタブレット",SUM($U352,$W352)&lt;&gt;0),SUM($U352,$W352),"")),"")</f>
        <v/>
      </c>
      <c r="BE352" s="157"/>
      <c r="BF352" s="82"/>
      <c r="BG352" s="80" t="str">
        <f>IF(AND(申込書!$C$94&lt;&gt;"▼プルダウンより選択してください",申込書!$C$94&lt;&gt;"",申込書!$P$94&lt;&gt;"YYYY/MM/DD",$G352&lt;&gt;""),申込書!$P$94,"")</f>
        <v/>
      </c>
      <c r="BH352" s="81" t="str">
        <f>IF(AND(申込書!$C$94&lt;&gt;"▼プルダウンより選択してください",申込書!$C$94&lt;&gt;"",$G352&lt;&gt;""),申込書!$M$94,"")</f>
        <v/>
      </c>
      <c r="BI352" s="81" t="str">
        <f>IF($BG$3&lt;&gt;"コンテンツなし",IF(AND(申込書!$AH$4="GIGAスクールパック",SUM($P352,$R352)&lt;&gt;0),SUM($P352,$R352),IF(AND(申込書!$AH$4="SKY安心GIGAタブレット",SUM($T352,$V352)&lt;&gt;0),SUM($T352,$V352),"")),"")</f>
        <v/>
      </c>
      <c r="BJ352" s="81" t="str">
        <f>IF($BG$3&lt;&gt;"コンテンツなし",IF(AND(申込書!$AH$4="GIGAスクールパック",SUM($Q352,$S352)&lt;&gt;0),SUM($Q352,$S352),IF(AND(申込書!$AH$4="SKY安心GIGAタブレット",SUM($U352,$W352)&lt;&gt;0),SUM($U352,$W352),"")),"")</f>
        <v/>
      </c>
      <c r="BK352" s="157"/>
      <c r="BL352" s="82"/>
      <c r="BM352" s="80" t="str">
        <f>IF(AND(申込書!$C$95&lt;&gt;"▼プルダウンより選択してください",申込書!$C$95&lt;&gt;"",申込書!$P$95&lt;&gt;"YYYY/MM/DD",$G352&lt;&gt;""),申込書!$P$95,"")</f>
        <v/>
      </c>
      <c r="BN352" s="81" t="str">
        <f>IF(AND(申込書!$C$95&lt;&gt;"▼プルダウンより選択してください",申込書!$C$95&lt;&gt;"",$G352&lt;&gt;""),申込書!$M$95,"")</f>
        <v/>
      </c>
      <c r="BO352" s="81" t="str">
        <f>IF($BM$3&lt;&gt;"コンテンツなし",IF(AND(申込書!$AH$4="GIGAスクールパック",SUM($P352,$R352)&lt;&gt;0),SUM($P352,$R352),IF(AND(申込書!$AH$4="SKY安心GIGAタブレット",SUM($T352,$V352)&lt;&gt;0),SUM($T352,$V352),"")),"")</f>
        <v/>
      </c>
      <c r="BP352" s="81" t="str">
        <f>IF($BM$3&lt;&gt;"コンテンツなし",IF(AND(申込書!$AH$4="GIGAスクールパック",SUM($Q352,$S352)&lt;&gt;0),SUM($Q352,$S352),IF(AND(申込書!$AH$4="SKY安心GIGAタブレット",SUM($U352,$W352)&lt;&gt;0),SUM($U352,$W352),"")),"")</f>
        <v/>
      </c>
      <c r="BQ352" s="157"/>
      <c r="BR352" s="82"/>
      <c r="BS352" s="80" t="str">
        <f>IF(AND(申込書!$C$96&lt;&gt;"▼プルダウンより選択してください",申込書!$C$96&lt;&gt;"",申込書!$P$96&lt;&gt;"YYYY/MM/DD",$G352&lt;&gt;""),申込書!$P$96,"")</f>
        <v/>
      </c>
      <c r="BT352" s="81" t="str">
        <f>IF(AND(申込書!$C$96&lt;&gt;"▼プルダウンより選択してください",申込書!$C$96&lt;&gt;"",$G352&lt;&gt;""),申込書!$M$96,"")</f>
        <v/>
      </c>
      <c r="BU352" s="81" t="str">
        <f>IF($BS$3&lt;&gt;"コンテンツなし",IF(AND(申込書!$AH$4="GIGAスクールパック",SUM($P352,$R352)&lt;&gt;0),SUM($P352,$R352),IF(AND(申込書!$AH$4="SKY安心GIGAタブレット",SUM($T352,$V352)&lt;&gt;0),SUM($T352,$V352),"")),"")</f>
        <v/>
      </c>
      <c r="BV352" s="81" t="str">
        <f>IF($BS$3&lt;&gt;"コンテンツなし",IF(AND(申込書!$AH$4="GIGAスクールパック",SUM($Q352,$S352)&lt;&gt;0),SUM($Q352,$S352),IF(AND(申込書!$AH$4="SKY安心GIGAタブレット",SUM($U352,$W352)&lt;&gt;0),SUM($U352,$W352),"")),"")</f>
        <v/>
      </c>
      <c r="BW352" s="157"/>
      <c r="BX352" s="82"/>
      <c r="BY352" s="80" t="str">
        <f>IF(AND(申込書!$C$97&lt;&gt;"▼プルダウンより選択してください",申込書!$C$97&lt;&gt;"",申込書!$P$97&lt;&gt;"YYYY/MM/DD",$G352&lt;&gt;""),申込書!$P$97,"")</f>
        <v/>
      </c>
      <c r="BZ352" s="81" t="str">
        <f>IF(AND(申込書!$C$97&lt;&gt;"▼プルダウンより選択してください",申込書!$C$97&lt;&gt;"",$G352&lt;&gt;""),申込書!$M$97,"")</f>
        <v/>
      </c>
      <c r="CA352" s="81" t="str">
        <f>IF($BY$3&lt;&gt;"コンテンツなし",IF(AND(申込書!$AH$4="GIGAスクールパック",SUM($P352,$R352)&lt;&gt;0),SUM($P352,$R352),IF(AND(申込書!$AH$4="SKY安心GIGAタブレット",SUM($T352,$V352)&lt;&gt;0),SUM($T352,$V352),"")),"")</f>
        <v/>
      </c>
      <c r="CB352" s="81" t="str">
        <f>IF($BY$3&lt;&gt;"コンテンツなし",IF(AND(申込書!$AH$4="GIGAスクールパック",SUM($Q352,$S352)&lt;&gt;0),SUM($Q352,$S352),IF(AND(申込書!$AH$4="SKY安心GIGAタブレット",SUM($U352,$W352)&lt;&gt;0),SUM($U352,$W352),"")),"")</f>
        <v/>
      </c>
      <c r="CC352" s="157"/>
      <c r="CD352" s="82"/>
      <c r="CE352" s="80" t="str">
        <f>IF(AND(申込書!$C$98&lt;&gt;"▼プルダウンより選択してください",申込書!$C$98&lt;&gt;"",申込書!$P$98&lt;&gt;"YYYY/MM/DD",$G352&lt;&gt;""),申込書!$P$98,"")</f>
        <v/>
      </c>
      <c r="CF352" s="81" t="str">
        <f>IF(AND(申込書!$C$98&lt;&gt;"▼プルダウンより選択してください",申込書!$C$98&lt;&gt;"",$G352&lt;&gt;""),申込書!$M$98,"")</f>
        <v/>
      </c>
      <c r="CG352" s="81" t="str">
        <f>IF($CE$3&lt;&gt;"コンテンツなし",IF(AND(申込書!$AH$4="GIGAスクールパック",SUM($P352,$R352)&lt;&gt;0),SUM($P352,$R352),IF(AND(申込書!$AH$4="SKY安心GIGAタブレット",SUM($T352,$V352)&lt;&gt;0),SUM($T352,$V352),"")),"")</f>
        <v/>
      </c>
      <c r="CH352" s="81" t="str">
        <f>IF($CE$3&lt;&gt;"コンテンツなし",IF(AND(申込書!$AH$4="GIGAスクールパック",SUM($Q352,$S352)&lt;&gt;0),SUM($Q352,$S352),IF(AND(申込書!$AH$4="SKY安心GIGAタブレット",SUM($U352,$W352)&lt;&gt;0),SUM($U352,$W352),"")),"")</f>
        <v/>
      </c>
      <c r="CI352" s="157"/>
      <c r="CJ352" s="82"/>
      <c r="CK352" s="80" t="str">
        <f>IF(AND(申込書!$C$99&lt;&gt;"▼プルダウンより選択してください",申込書!$C$99&lt;&gt;"",申込書!$P$99&lt;&gt;"YYYY/MM/DD",$G352&lt;&gt;""),申込書!$P$99,"")</f>
        <v/>
      </c>
      <c r="CL352" s="81" t="str">
        <f>IF(AND(申込書!$C$99&lt;&gt;"▼プルダウンより選択してください",申込書!$C$99&lt;&gt;"",$G352&lt;&gt;""),申込書!$M$99,"")</f>
        <v/>
      </c>
      <c r="CM352" s="81" t="str">
        <f>IF($CK$3&lt;&gt;"コンテンツなし",IF(AND(申込書!$AH$4="GIGAスクールパック",SUM($P352,$R352)&lt;&gt;0),SUM($P352,$R352),IF(AND(申込書!$AH$4="SKY安心GIGAタブレット",SUM($T352,$V352)&lt;&gt;0),SUM($T352,$V352),"")),"")</f>
        <v/>
      </c>
      <c r="CN352" s="81" t="str">
        <f>IF($CK$3&lt;&gt;"コンテンツなし",IF(AND(申込書!$AH$4="GIGAスクールパック",SUM($Q352,$S352)&lt;&gt;0),SUM($Q352,$S352),IF(AND(申込書!$AH$4="SKY安心GIGAタブレット",SUM($U352,$W352)&lt;&gt;0),SUM($U352,$W352),"")),"")</f>
        <v/>
      </c>
      <c r="CO352" s="157"/>
      <c r="CP352" s="82"/>
      <c r="CQ352" s="80" t="str">
        <f>IF(AND(申込書!$C$100&lt;&gt;"▼プルダウンより選択してください",申込書!$C$100&lt;&gt;"",申込書!$P$100&lt;&gt;"YYYY/MM/DD",$G352&lt;&gt;""),申込書!$P$100,"")</f>
        <v/>
      </c>
      <c r="CR352" s="81" t="str">
        <f>IF(AND(申込書!$C$100&lt;&gt;"▼プルダウンより選択してください",申込書!$C$100&lt;&gt;"",$G352&lt;&gt;""),申込書!$M$100,"")</f>
        <v/>
      </c>
      <c r="CS352" s="81" t="str">
        <f>IF($CQ$3&lt;&gt;"コンテンツなし",IF(AND(申込書!$AH$4="GIGAスクールパック",SUM($P352,$R352)&lt;&gt;0),SUM($P352,$R352),IF(AND(申込書!$AH$4="SKY安心GIGAタブレット",SUM($T352,$V352)&lt;&gt;0),SUM($T352,$V352),"")),"")</f>
        <v/>
      </c>
      <c r="CT352" s="81" t="str">
        <f>IF($CQ$3&lt;&gt;"コンテンツなし",IF(AND(申込書!$AH$4="GIGAスクールパック",SUM($Q352,$S352)&lt;&gt;0),SUM($Q352,$S352),IF(AND(申込書!$AH$4="SKY安心GIGAタブレット",SUM($U352,$W352)&lt;&gt;0),SUM($U352,$W352),"")),"")</f>
        <v/>
      </c>
      <c r="CU352" s="81"/>
      <c r="CV352" s="82"/>
      <c r="CW352" s="80" t="str">
        <f>IF(AND(申込書!$C$101&lt;&gt;"▼プルダウンより選択してください",申込書!$C$101&lt;&gt;"",申込書!$P$101&lt;&gt;"YYYY/MM/DD",$G352&lt;&gt;""),申込書!$P$101,"")</f>
        <v/>
      </c>
      <c r="CX352" s="81" t="str">
        <f>IF(AND(申込書!$C$101&lt;&gt;"▼プルダウンより選択してください",申込書!$C$101&lt;&gt;"",$G352&lt;&gt;""),申込書!$M$101,"")</f>
        <v/>
      </c>
      <c r="CY352" s="81" t="str">
        <f>IF($CW$3&lt;&gt;"コンテンツなし",IF(AND(申込書!$AH$4="GIGAスクールパック",SUM($P352,$R352)&lt;&gt;0),SUM($P352,$R352),IF(AND(申込書!$AH$4="SKY安心GIGAタブレット",SUM($T352,$V352)&lt;&gt;0),SUM($T352,$V352),"")),"")</f>
        <v/>
      </c>
      <c r="CZ352" s="81" t="str">
        <f>IF($CW$3&lt;&gt;"コンテンツなし",IF(AND(申込書!$AH$4="GIGAスクールパック",SUM($Q352,$S352)&lt;&gt;0),SUM($Q352,$S352),IF(AND(申込書!$AH$4="SKY安心GIGAタブレット",SUM($U352,$W352)&lt;&gt;0),SUM($U352,$W352),"")),"")</f>
        <v/>
      </c>
      <c r="DA352" s="81"/>
      <c r="DB352" s="82"/>
      <c r="DC352" s="80" t="str">
        <f>IF(AND(申込書!$C$102&lt;&gt;"▼プルダウンより選択してください",申込書!$C$102&lt;&gt;"",申込書!$P$102&lt;&gt;"YYYY/MM/DD",$G352&lt;&gt;""),申込書!$P$102,"")</f>
        <v/>
      </c>
      <c r="DD352" s="81" t="str">
        <f>IF(AND(申込書!$C$102&lt;&gt;"▼プルダウンより選択してください",申込書!$C$102&lt;&gt;"",$G352&lt;&gt;""),申込書!$M$102,"")</f>
        <v/>
      </c>
      <c r="DE352" s="81" t="str">
        <f>IF($DC$3&lt;&gt;"コンテンツなし",IF(AND(申込書!$AH$4="GIGAスクールパック",SUM($P352,$R352)&lt;&gt;0),SUM($P352,$R352),IF(AND(申込書!$AH$4="SKY安心GIGAタブレット",SUM($T352,$V352)&lt;&gt;0),SUM($T352,$V352),"")),"")</f>
        <v/>
      </c>
      <c r="DF352" s="81" t="str">
        <f>IF($DC$3&lt;&gt;"コンテンツなし",IF(AND(申込書!$AH$4="GIGAスクールパック",SUM($Q352,$S352)&lt;&gt;0),SUM($Q352,$S352),IF(AND(申込書!$AH$4="SKY安心GIGAタブレット",SUM($U352,$W352)&lt;&gt;0),SUM($U352,$W352),"")),"")</f>
        <v/>
      </c>
      <c r="DG352" s="81"/>
      <c r="DH352" s="82"/>
      <c r="DI352" s="80" t="str">
        <f>IF(AND(申込書!$C$103&lt;&gt;"▼プルダウンより選択してください",申込書!$C$103&lt;&gt;"",申込書!$P$103&lt;&gt;"YYYY/MM/DD",$G352&lt;&gt;""),申込書!$P$103,"")</f>
        <v/>
      </c>
      <c r="DJ352" s="81" t="str">
        <f>IF(AND(申込書!$C$103&lt;&gt;"▼プルダウンより選択してください",申込書!$C$103&lt;&gt;"",$G352&lt;&gt;""),申込書!$M$103,"")</f>
        <v/>
      </c>
      <c r="DK352" s="81" t="str">
        <f>IF($DI$3&lt;&gt;"コンテンツなし",IF(AND(申込書!$AH$4="GIGAスクールパック",SUM($P352,$R352)&lt;&gt;0),SUM($P352,$R352),IF(AND(申込書!$AH$4="SKY安心GIGAタブレット",SUM($T352,$V352)&lt;&gt;0),SUM($T352,$V352),"")),"")</f>
        <v/>
      </c>
      <c r="DL352" s="81" t="str">
        <f>IF($DI$3&lt;&gt;"コンテンツなし",IF(AND(申込書!$AH$4="GIGAスクールパック",SUM($Q352,$S352)&lt;&gt;0),SUM($Q352,$S352),IF(AND(申込書!$AH$4="SKY安心GIGAタブレット",SUM($U352,$W352)&lt;&gt;0),SUM($U352,$W352),"")),"")</f>
        <v/>
      </c>
      <c r="DM352" s="81"/>
      <c r="DN352" s="82"/>
      <c r="DO352" s="80" t="str">
        <f>IF(AND(申込書!$C$104&lt;&gt;"▼プルダウンより選択してください",申込書!$C$104&lt;&gt;"",申込書!$P$104&lt;&gt;"YYYY/MM/DD",$G352&lt;&gt;""),申込書!$P$104,"")</f>
        <v/>
      </c>
      <c r="DP352" s="81" t="str">
        <f>IF(AND(申込書!$C$104&lt;&gt;"▼プルダウンより選択してください",申込書!$C$104&lt;&gt;"",$G352&lt;&gt;""),申込書!$M$104,"")</f>
        <v/>
      </c>
      <c r="DQ352" s="81" t="str">
        <f>IF($DO$3&lt;&gt;"コンテンツなし",IF(AND(申込書!$AH$4="GIGAスクールパック",SUM($P352,$R352)&lt;&gt;0),SUM($P352,$R352),IF(AND(申込書!$AH$4="SKY安心GIGAタブレット",SUM($T352,$V352)&lt;&gt;0),SUM($T352,$V352),"")),"")</f>
        <v/>
      </c>
      <c r="DR352" s="81" t="str">
        <f>IF($DO$3&lt;&gt;"コンテンツなし",IF(AND(申込書!$AH$4="GIGAスクールパック",SUM($Q352,$S352)&lt;&gt;0),SUM($Q352,$S352),IF(AND(申込書!$AH$4="SKY安心GIGAタブレット",SUM($U352,$W352)&lt;&gt;0),SUM($U352,$W352),"")),"")</f>
        <v/>
      </c>
      <c r="DS352" s="81"/>
      <c r="DT352" s="82"/>
      <c r="DU352" s="80" t="str">
        <f>IF(AND(申込書!$C$105&lt;&gt;"▼プルダウンより選択してください",申込書!$C$105&lt;&gt;"",申込書!$P$105&lt;&gt;"YYYY/MM/DD",$G352&lt;&gt;""),申込書!$P$105,"")</f>
        <v/>
      </c>
      <c r="DV352" s="81" t="str">
        <f>IF(AND(申込書!$C$105&lt;&gt;"▼プルダウンより選択してください",申込書!$C$105&lt;&gt;"",$G352&lt;&gt;""),申込書!$M$105,"")</f>
        <v/>
      </c>
      <c r="DW352" s="81" t="str">
        <f>IF($DU$3&lt;&gt;"コンテンツなし",IF(AND(申込書!$AH$4="GIGAスクールパック",SUM($P352,$R352)&lt;&gt;0),SUM($P352,$R352),IF(AND(申込書!$AH$4="SKY安心GIGAタブレット",SUM($T352,$V352)&lt;&gt;0),SUM($T352,$V352),"")),"")</f>
        <v/>
      </c>
      <c r="DX352" s="81" t="str">
        <f>IF($DU$3&lt;&gt;"コンテンツなし",IF(AND(申込書!$AH$4="GIGAスクールパック",SUM($Q352,$S352)&lt;&gt;0),SUM($Q352,$S352),IF(AND(申込書!$AH$4="SKY安心GIGAタブレット",SUM($U352,$W352)&lt;&gt;0),SUM($U352,$W352),"")),"")</f>
        <v/>
      </c>
      <c r="DY352" s="157"/>
      <c r="DZ352" s="82"/>
      <c r="EA352" s="80" t="str">
        <f>IF(AND(申込書!$C$106&lt;&gt;"▼プルダウンより選択してください",申込書!$C$106&lt;&gt;"",申込書!$P$106&lt;&gt;"YYYY/MM/DD",$G352&lt;&gt;""),申込書!$P$106,"")</f>
        <v/>
      </c>
      <c r="EB352" s="81" t="str">
        <f>IF(AND(申込書!$C$106&lt;&gt;"▼プルダウンより選択してください",申込書!$C$106&lt;&gt;"",$G352&lt;&gt;""),申込書!$M$106,"")</f>
        <v/>
      </c>
      <c r="EC352" s="81" t="str">
        <f>IF($EA$3&lt;&gt;"コンテンツなし",IF(AND(申込書!$AH$4="GIGAスクールパック",SUM($P352,$R352)&lt;&gt;0),SUM($P352,$R352),IF(AND(申込書!$AH$4="SKY安心GIGAタブレット",SUM($T352,$V352)&lt;&gt;0),SUM($T352,$V352),"")),"")</f>
        <v/>
      </c>
      <c r="ED352" s="81" t="str">
        <f>IF($EA$3&lt;&gt;"コンテンツなし",IF(AND(申込書!$AH$4="GIGAスクールパック",SUM($Q352,$S352)&lt;&gt;0),SUM($Q352,$S352),IF(AND(申込書!$AH$4="SKY安心GIGAタブレット",SUM($U352,$W352)&lt;&gt;0),SUM($U352,$W352),"")),"")</f>
        <v/>
      </c>
      <c r="EE352" s="157"/>
      <c r="EF352" s="82"/>
      <c r="EG352" s="80" t="str">
        <f>IF(AND(申込書!$C$107&lt;&gt;"▼プルダウンより選択してください",申込書!$C$107&lt;&gt;"",申込書!$P$107&lt;&gt;"YYYY/MM/DD",$G352&lt;&gt;""),申込書!$P$107,"")</f>
        <v/>
      </c>
      <c r="EH352" s="81" t="str">
        <f>IF(AND(申込書!$C$107&lt;&gt;"▼プルダウンより選択してください",申込書!$C$107&lt;&gt;"",$G352&lt;&gt;""),申込書!$M$107,"")</f>
        <v/>
      </c>
      <c r="EI352" s="81" t="str">
        <f>IF($EG$3&lt;&gt;"コンテンツなし",IF(AND(申込書!$AH$4="GIGAスクールパック",SUM($P352,$R352)&lt;&gt;0),SUM($P352,$R352),IF(AND(申込書!$AH$4="SKY安心GIGAタブレット",SUM($T352,$V352)&lt;&gt;0),SUM($T352,$V352),"")),"")</f>
        <v/>
      </c>
      <c r="EJ352" s="81" t="str">
        <f>IF($EG$3&lt;&gt;"コンテンツなし",IF(AND(申込書!$AH$4="GIGAスクールパック",SUM($Q352,$S352)&lt;&gt;0),SUM($Q352,$S352),IF(AND(申込書!$AH$4="SKY安心GIGAタブレット",SUM($U352,$W352)&lt;&gt;0),SUM($U352,$W352),"")),"")</f>
        <v/>
      </c>
      <c r="EK352" s="157"/>
      <c r="EL352" s="82"/>
      <c r="EM352" s="80" t="str">
        <f>IF(AND(申込書!$C$108&lt;&gt;"▼プルダウンより選択してください",申込書!$C$108&lt;&gt;"",申込書!$P$108&lt;&gt;"YYYY/MM/DD",$G352&lt;&gt;""),申込書!$P$108,"")</f>
        <v/>
      </c>
      <c r="EN352" s="81" t="str">
        <f>IF(AND(申込書!$C$108&lt;&gt;"▼プルダウンより選択してください",申込書!$C$108&lt;&gt;"",$G352&lt;&gt;""),申込書!$M$108,"")</f>
        <v/>
      </c>
      <c r="EO352" s="81" t="str">
        <f>IF($EM$3&lt;&gt;"コンテンツなし",IF(AND(申込書!$AH$4="GIGAスクールパック",SUM($P352,$R352)&lt;&gt;0),SUM($P352,$R352),IF(AND(申込書!$AH$4="SKY安心GIGAタブレット",SUM($T352,$V352)&lt;&gt;0),SUM($T352,$V352),"")),"")</f>
        <v/>
      </c>
      <c r="EP352" s="81" t="str">
        <f>IF($EM$3&lt;&gt;"コンテンツなし",IF(AND(申込書!$AH$4="GIGAスクールパック",SUM($Q352,$S352)&lt;&gt;0),SUM($Q352,$S352),IF(AND(申込書!$AH$4="SKY安心GIGAタブレット",SUM($U352,$W352)&lt;&gt;0),SUM($U352,$W352),"")),"")</f>
        <v/>
      </c>
      <c r="EQ352" s="157"/>
      <c r="ER352" s="82"/>
      <c r="ES352" s="80" t="str">
        <f>IF(AND(申込書!$C$109&lt;&gt;"▼プルダウンより選択してください",申込書!$C$109&lt;&gt;"",申込書!$P$109&lt;&gt;"YYYY/MM/DD",$G352&lt;&gt;""),申込書!$P$109,"")</f>
        <v/>
      </c>
      <c r="ET352" s="81" t="str">
        <f>IF(AND(申込書!$C$109&lt;&gt;"▼プルダウンより選択してください",申込書!$C$109&lt;&gt;"",$G352&lt;&gt;""),申込書!$M$109,"")</f>
        <v/>
      </c>
      <c r="EU352" s="81" t="str">
        <f>IF($ES$3&lt;&gt;"コンテンツなし",IF(AND(申込書!$AH$4="GIGAスクールパック",SUM($P352,$R352)&lt;&gt;0),SUM($P352,$R352),IF(AND(申込書!$AH$4="SKY安心GIGAタブレット",SUM($T352,$V352)&lt;&gt;0),SUM($T352,$V352),"")),"")</f>
        <v/>
      </c>
      <c r="EV352" s="81" t="str">
        <f>IF($ES$3&lt;&gt;"コンテンツなし",IF(AND(申込書!$AH$4="GIGAスクールパック",SUM($Q352,$S352)&lt;&gt;0),SUM($Q352,$S352),IF(AND(申込書!$AH$4="SKY安心GIGAタブレット",SUM($U352,$W352)&lt;&gt;0),SUM($U352,$W352),"")),"")</f>
        <v/>
      </c>
      <c r="EW352" s="157"/>
      <c r="EX352" s="82"/>
      <c r="EY352" s="80" t="str">
        <f>IF(AND(申込書!$C$110&lt;&gt;"▼プルダウンより選択してください",申込書!$C$110&lt;&gt;"",申込書!$P$110&lt;&gt;"YYYY/MM/DD",$G352&lt;&gt;""),申込書!$P$110,"")</f>
        <v/>
      </c>
      <c r="EZ352" s="81" t="str">
        <f>IF(AND(申込書!$C$110&lt;&gt;"▼プルダウンより選択してください",申込書!$C$110&lt;&gt;"",$G352&lt;&gt;""),申込書!$M$110,"")</f>
        <v/>
      </c>
      <c r="FA352" s="81" t="str">
        <f>IF($EY$3&lt;&gt;"コンテンツなし",IF(AND(申込書!$AH$4="GIGAスクールパック",SUM($P352,$R352)&lt;&gt;0),SUM($P352,$R352),IF(AND(申込書!$AH$4="SKY安心GIGAタブレット",SUM($T352,$V352)&lt;&gt;0),SUM($T352,$V352),"")),"")</f>
        <v/>
      </c>
      <c r="FB352" s="81" t="str">
        <f>IF($EY$3&lt;&gt;"コンテンツなし",IF(AND(申込書!$AH$4="GIGAスクールパック",SUM($Q352,$S352)&lt;&gt;0),SUM($Q352,$S352),IF(AND(申込書!$AH$4="SKY安心GIGAタブレット",SUM($U352,$W352)&lt;&gt;0),SUM($U352,$W352),"")),"")</f>
        <v/>
      </c>
      <c r="FC352" s="157"/>
      <c r="FD352" s="82"/>
      <c r="FE352" s="80" t="str">
        <f>IF(AND(申込書!$C$111&lt;&gt;"▼プルダウンより選択してください",申込書!$C$111&lt;&gt;"",申込書!$P$111&lt;&gt;"YYYY/MM/DD",$G352&lt;&gt;""),申込書!$P$111,"")</f>
        <v/>
      </c>
      <c r="FF352" s="81" t="str">
        <f>IF(AND(申込書!$C$111&lt;&gt;"▼プルダウンより選択してください",申込書!$C$111&lt;&gt;"",$G352&lt;&gt;""),申込書!$M$111,"")</f>
        <v/>
      </c>
      <c r="FG352" s="81" t="str">
        <f>IF($FE$3&lt;&gt;"コンテンツなし",IF(AND(申込書!$AH$4="GIGAスクールパック",SUM($P352,$R352)&lt;&gt;0),SUM($P352,$R352),IF(AND(申込書!$AH$4="SKY安心GIGAタブレット",SUM($T352,$V352)&lt;&gt;0),SUM($T352,$V352),"")),"")</f>
        <v/>
      </c>
      <c r="FH352" s="81" t="str">
        <f>IF($FE$3&lt;&gt;"コンテンツなし",IF(AND(申込書!$AH$4="GIGAスクールパック",SUM($Q352,$S352)&lt;&gt;0),SUM($Q352,$S352),IF(AND(申込書!$AH$4="SKY安心GIGAタブレット",SUM($U352,$W352)&lt;&gt;0),SUM($U352,$W352),"")),"")</f>
        <v/>
      </c>
      <c r="FI352" s="157"/>
      <c r="FJ352" s="82"/>
      <c r="FK352" s="80" t="str">
        <f>IF(AND(申込書!$C$112&lt;&gt;"▼プルダウンより選択してください",申込書!$C$112&lt;&gt;"",申込書!$P$112&lt;&gt;"YYYY/MM/DD",$G352&lt;&gt;""),申込書!$P$112,"")</f>
        <v/>
      </c>
      <c r="FL352" s="81" t="str">
        <f>IF(AND(申込書!$C$112&lt;&gt;"▼プルダウンより選択してください",申込書!$C$112&lt;&gt;"",$G352&lt;&gt;""),申込書!$M$112,"")</f>
        <v/>
      </c>
      <c r="FM352" s="81" t="str">
        <f>IF($FK$3&lt;&gt;"コンテンツなし",IF(AND(申込書!$AH$4="GIGAスクールパック",SUM($P352,$R352)&lt;&gt;0),SUM($P352,$R352),IF(AND(申込書!$AH$4="SKY安心GIGAタブレット",SUM($T352,$V352)&lt;&gt;0),SUM($T352,$V352),"")),"")</f>
        <v/>
      </c>
      <c r="FN352" s="81" t="str">
        <f>IF($FK$3&lt;&gt;"コンテンツなし",IF(AND(申込書!$AH$4="GIGAスクールパック",SUM($Q352,$S352)&lt;&gt;0),SUM($Q352,$S352),IF(AND(申込書!$AH$4="SKY安心GIGAタブレット",SUM($U352,$W352)&lt;&gt;0),SUM($U352,$W352),"")),"")</f>
        <v/>
      </c>
      <c r="FO352" s="157"/>
      <c r="FP352" s="82"/>
      <c r="FQ352" s="80" t="str">
        <f>IF(AND(申込書!$C$113&lt;&gt;"▼プルダウンより選択してください",申込書!$C$113&lt;&gt;"",申込書!$P$113&lt;&gt;"YYYY/MM/DD",$G352&lt;&gt;""),申込書!$P$113,"")</f>
        <v/>
      </c>
      <c r="FR352" s="81" t="str">
        <f>IF(AND(申込書!$C$113&lt;&gt;"▼プルダウンより選択してください",申込書!$C$113&lt;&gt;"",$G352&lt;&gt;""),申込書!$M$113,"")</f>
        <v/>
      </c>
      <c r="FS352" s="81" t="str">
        <f>IF($FQ$3&lt;&gt;"コンテンツなし",IF(AND(申込書!$AH$4="GIGAスクールパック",SUM($P352,$R352)&lt;&gt;0),SUM($P352,$R352),IF(AND(申込書!$AH$4="SKY安心GIGAタブレット",SUM($T352,$V352)&lt;&gt;0),SUM($T352,$V352),"")),"")</f>
        <v/>
      </c>
      <c r="FT352" s="81" t="str">
        <f>IF($FQ$3&lt;&gt;"コンテンツなし",IF(AND(申込書!$AH$4="GIGAスクールパック",SUM($Q352,$S352)&lt;&gt;0),SUM($Q352,$S352),IF(AND(申込書!$AH$4="SKY安心GIGAタブレット",SUM($U352,$W352)&lt;&gt;0),SUM($U352,$W352),"")),"")</f>
        <v/>
      </c>
      <c r="FU352" s="157"/>
      <c r="FV352" s="82"/>
      <c r="FW352" s="80" t="str">
        <f>IF(AND(申込書!$C$114&lt;&gt;"▼プルダウンより選択してください",申込書!$C$114&lt;&gt;"",申込書!$P$114&lt;&gt;"YYYY/MM/DD",$G352&lt;&gt;""),申込書!$P$114,"")</f>
        <v/>
      </c>
      <c r="FX352" s="81" t="str">
        <f>IF(AND(申込書!$C$114&lt;&gt;"▼プルダウンより選択してください",申込書!$C$114&lt;&gt;"",$G352&lt;&gt;""),申込書!$M$114,"")</f>
        <v/>
      </c>
      <c r="FY352" s="81" t="str">
        <f>IF($FW$3&lt;&gt;"コンテンツなし",IF(AND(申込書!$AH$4="GIGAスクールパック",SUM($P352,$R352)&lt;&gt;0),SUM($P352,$R352),IF(AND(申込書!$AH$4="SKY安心GIGAタブレット",SUM($T352,$V352)&lt;&gt;0),SUM($T352,$V352),"")),"")</f>
        <v/>
      </c>
      <c r="FZ352" s="81" t="str">
        <f>IF($FW$3&lt;&gt;"コンテンツなし",IF(AND(申込書!$AH$4="GIGAスクールパック",SUM($Q352,$S352)&lt;&gt;0),SUM($Q352,$S352),IF(AND(申込書!$AH$4="SKY安心GIGAタブレット",SUM($U352,$W352)&lt;&gt;0),SUM($U352,$W352),"")),"")</f>
        <v/>
      </c>
      <c r="GA352" s="157"/>
      <c r="GB352" s="82"/>
      <c r="GC352" s="80" t="str">
        <f>IF(AND(申込書!$C$115&lt;&gt;"▼プルダウンより選択してください",申込書!$C$115&lt;&gt;"",申込書!$P$115&lt;&gt;"YYYY/MM/DD",$G352&lt;&gt;""),申込書!$P$115,"")</f>
        <v/>
      </c>
      <c r="GD352" s="81" t="str">
        <f>IF(AND(申込書!$C$115&lt;&gt;"▼プルダウンより選択してください",申込書!$C$115&lt;&gt;"",$G352&lt;&gt;""),申込書!$M$115,"")</f>
        <v/>
      </c>
      <c r="GE352" s="81" t="str">
        <f>IF($GC$3&lt;&gt;"コンテンツなし",IF(AND(申込書!$AH$4="GIGAスクールパック",SUM($P352,$R352)&lt;&gt;0),SUM($P352,$R352),IF(AND(申込書!$AH$4="SKY安心GIGAタブレット",SUM($T352,$V352)&lt;&gt;0),SUM($T352,$V352),"")),"")</f>
        <v/>
      </c>
      <c r="GF352" s="81" t="str">
        <f>IF($GC$3&lt;&gt;"コンテンツなし",IF(AND(申込書!$AH$4="GIGAスクールパック",SUM($Q352,$S352)&lt;&gt;0),SUM($Q352,$S352),IF(AND(申込書!$AH$4="SKY安心GIGAタブレット",SUM($U352,$W352)&lt;&gt;0),SUM($U352,$W352),"")),"")</f>
        <v/>
      </c>
      <c r="GG352" s="157"/>
      <c r="GH352" s="82"/>
      <c r="GI352" s="80" t="str">
        <f>IF(AND(申込書!$C$116&lt;&gt;"▼プルダウンより選択してください",申込書!$C$116&lt;&gt;"",申込書!$P$116&lt;&gt;"YYYY/MM/DD",$G352&lt;&gt;""),申込書!$P$116,"")</f>
        <v/>
      </c>
      <c r="GJ352" s="81" t="str">
        <f>IF(AND(申込書!$C$116&lt;&gt;"▼プルダウンより選択してください",申込書!$C$116&lt;&gt;"",$G352&lt;&gt;""),申込書!$M$116,"")</f>
        <v/>
      </c>
      <c r="GK352" s="81" t="str">
        <f>IF($GI$3&lt;&gt;"コンテンツなし",IF(AND(申込書!$AH$4="GIGAスクールパック",SUM($P352,$R352)&lt;&gt;0),SUM($P352,$R352),IF(AND(申込書!$AH$4="SKY安心GIGAタブレット",SUM($T352,$V352)&lt;&gt;0),SUM($T352,$V352),"")),"")</f>
        <v/>
      </c>
      <c r="GL352" s="81" t="str">
        <f>IF($GI$3&lt;&gt;"コンテンツなし",IF(AND(申込書!$AH$4="GIGAスクールパック",SUM($Q352,$S352)&lt;&gt;0),SUM($Q352,$S352),IF(AND(申込書!$AH$4="SKY安心GIGAタブレット",SUM($U352,$W352)&lt;&gt;0),SUM($U352,$W352),"")),"")</f>
        <v/>
      </c>
      <c r="GM352" s="157"/>
      <c r="GN352" s="82"/>
      <c r="GO352" s="80" t="str">
        <f>IF(AND(申込書!$C$117&lt;&gt;"▼プルダウンより選択してください",申込書!$C$117&lt;&gt;"",申込書!$P$117&lt;&gt;"YYYY/MM/DD",$G352&lt;&gt;""),申込書!$P$117,"")</f>
        <v/>
      </c>
      <c r="GP352" s="81" t="str">
        <f>IF(AND(申込書!$C$117&lt;&gt;"▼プルダウンより選択してください",申込書!$C$117&lt;&gt;"",$G352&lt;&gt;""),申込書!$M$117,"")</f>
        <v/>
      </c>
      <c r="GQ352" s="81" t="str">
        <f>IF($GO$3&lt;&gt;"コンテンツなし",IF(AND(申込書!$AH$4="GIGAスクールパック",SUM($P352,$R352)&lt;&gt;0),SUM($P352,$R352),IF(AND(申込書!$AH$4="SKY安心GIGAタブレット",SUM($T352,$V352)&lt;&gt;0),SUM($T352,$V352),"")),"")</f>
        <v/>
      </c>
      <c r="GR352" s="81" t="str">
        <f>IF($GO$3&lt;&gt;"コンテンツなし",IF(AND(申込書!$AH$4="GIGAスクールパック",SUM($Q352,$S352)&lt;&gt;0),SUM($Q352,$S352),IF(AND(申込書!$AH$4="SKY安心GIGAタブレット",SUM($U352,$W352)&lt;&gt;0),SUM($U352,$W352),"")),"")</f>
        <v/>
      </c>
      <c r="GS352" s="157"/>
      <c r="GT352" s="82"/>
      <c r="GU352" s="80" t="str">
        <f>IF(AND(申込書!$C$118&lt;&gt;"▼プルダウンより選択してください",申込書!$C$118&lt;&gt;"",申込書!$P$118&lt;&gt;"YYYY/MM/DD",$G352&lt;&gt;""),申込書!$P$118,"")</f>
        <v/>
      </c>
      <c r="GV352" s="81" t="str">
        <f>IF(AND(申込書!$C$118&lt;&gt;"▼プルダウンより選択してください",申込書!$C$118&lt;&gt;"",$G352&lt;&gt;""),申込書!$M$118,"")</f>
        <v/>
      </c>
      <c r="GW352" s="81" t="str">
        <f>IF($GU$3&lt;&gt;"コンテンツなし",IF(AND(申込書!$AH$4="GIGAスクールパック",SUM($P352,$R352)&lt;&gt;0),SUM($P352,$R352),IF(AND(申込書!$AH$4="SKY安心GIGAタブレット",SUM($T352,$V352)&lt;&gt;0),SUM($T352,$V352),"")),"")</f>
        <v/>
      </c>
      <c r="GX352" s="81" t="str">
        <f>IF($GU$3&lt;&gt;"コンテンツなし",IF(AND(申込書!$AH$4="GIGAスクールパック",SUM($Q352,$S352)&lt;&gt;0),SUM($Q352,$S352),IF(AND(申込書!$AH$4="SKY安心GIGAタブレット",SUM($U352,$W352)&lt;&gt;0),SUM($U352,$W352),"")),"")</f>
        <v/>
      </c>
      <c r="GY352" s="157"/>
      <c r="GZ352" s="82"/>
      <c r="HA352" s="80" t="str">
        <f>IF(AND(申込書!$C$119&lt;&gt;"▼プルダウンより選択してください",申込書!$C$119&lt;&gt;"",申込書!$P$119&lt;&gt;"YYYY/MM/DD",$G352&lt;&gt;""),申込書!$P$119,"")</f>
        <v/>
      </c>
      <c r="HB352" s="81" t="str">
        <f>IF(AND(申込書!$C$119&lt;&gt;"▼プルダウンより選択してください",申込書!$C$119&lt;&gt;"",$G352&lt;&gt;""),申込書!$M$119,"")</f>
        <v/>
      </c>
      <c r="HC352" s="81" t="str">
        <f>IF($HA$3&lt;&gt;"コンテンツなし",IF(AND(申込書!$AH$4="GIGAスクールパック",SUM($P352,$R352)&lt;&gt;0),SUM($P352,$R352),IF(AND(申込書!$AH$4="SKY安心GIGAタブレット",SUM($T352,$V352)&lt;&gt;0),SUM($T352,$V352),"")),"")</f>
        <v/>
      </c>
      <c r="HD352" s="81" t="str">
        <f>IF($HA$3&lt;&gt;"コンテンツなし",IF(AND(申込書!$AH$4="GIGAスクールパック",SUM($Q352,$S352)&lt;&gt;0),SUM($Q352,$S352),IF(AND(申込書!$AH$4="SKY安心GIGAタブレット",SUM($U352,$W352)&lt;&gt;0),SUM($U352,$W352),"")),"")</f>
        <v/>
      </c>
      <c r="HE352" s="157"/>
      <c r="HF352" s="82"/>
      <c r="HG352" s="83"/>
    </row>
    <row r="353" spans="2:215" ht="26.85" customHeight="1">
      <c r="B353" s="62">
        <f t="shared" si="4"/>
        <v>348</v>
      </c>
      <c r="C353" s="63"/>
      <c r="D353" s="64"/>
      <c r="E353" s="207"/>
      <c r="F353" s="65"/>
      <c r="G353" s="66"/>
      <c r="H353" s="67"/>
      <c r="I353" s="68"/>
      <c r="J353" s="69"/>
      <c r="K353" s="70"/>
      <c r="L353" s="71"/>
      <c r="M353" s="72"/>
      <c r="N353" s="73"/>
      <c r="O353" s="74"/>
      <c r="P353" s="179"/>
      <c r="Q353" s="180"/>
      <c r="R353" s="180"/>
      <c r="S353" s="181"/>
      <c r="T353" s="179"/>
      <c r="U353" s="180"/>
      <c r="V353" s="182"/>
      <c r="W353" s="181"/>
      <c r="X353" s="75"/>
      <c r="Y353" s="76"/>
      <c r="Z353" s="77"/>
      <c r="AA353" s="78"/>
      <c r="AB353" s="79"/>
      <c r="AC353" s="79"/>
      <c r="AD353" s="79"/>
      <c r="AE353" s="77"/>
      <c r="AF353" s="139"/>
      <c r="AG353" s="139"/>
      <c r="AH353" s="139"/>
      <c r="AI353" s="80" t="str">
        <f>IF(AND(申込書!$C$90&lt;&gt;"▼プルダウンより選択してください",申込書!$C$90&lt;&gt;"",申込書!$P$90&lt;&gt;"YYYY/MM/DD",$G353&lt;&gt;""),申込書!$P$90,"")</f>
        <v/>
      </c>
      <c r="AJ353" s="81" t="str">
        <f>IF(AND(申込書!$C$90&lt;&gt;"▼プルダウンより選択してください",申込書!$C$90&lt;&gt;"",$G353&lt;&gt;""),申込書!$M$90,"")</f>
        <v/>
      </c>
      <c r="AK353" s="81" t="str">
        <f>IF($AI$3&lt;&gt;"コンテンツなし",IF(AND(申込書!$AH$4="GIGAスクールパック",SUM($P353,$R353)&lt;&gt;0),SUM($P353,$R353),IF(AND(申込書!$AH$4="SKY安心GIGAタブレット",SUM($T353,$V353)&lt;&gt;0),SUM($T353,$V353),"")),"")</f>
        <v/>
      </c>
      <c r="AL353" s="81" t="str">
        <f>IF($AI$3&lt;&gt;"コンテンツなし",IF(AND(申込書!$AH$4="GIGAスクールパック",SUM($Q353,$S353)&lt;&gt;0),SUM($Q353,$S353),IF(AND(申込書!$AH$4="SKY安心GIGAタブレット",SUM($U353,$W353)&lt;&gt;0),SUM($U353,$W353),"")),"")</f>
        <v/>
      </c>
      <c r="AM353" s="157"/>
      <c r="AN353" s="82"/>
      <c r="AO353" s="80" t="str">
        <f>IF(AND(申込書!$C$91&lt;&gt;"▼プルダウンより選択してください",申込書!$C$91&lt;&gt;"",申込書!$P$91&lt;&gt;"YYYY/MM/DD",$G353&lt;&gt;""),申込書!$P$91,"")</f>
        <v/>
      </c>
      <c r="AP353" s="81" t="str">
        <f>IF(AND(申込書!$C$91&lt;&gt;"▼プルダウンより選択してください",申込書!$C$91&lt;&gt;"",$G353&lt;&gt;""),申込書!$M$91,"")</f>
        <v/>
      </c>
      <c r="AQ353" s="81" t="str">
        <f>IF($AO$3&lt;&gt;"コンテンツなし",IF(AND(申込書!$AH$4="GIGAスクールパック",SUM($P353,$R353)&lt;&gt;0),SUM($P353,$R353),IF(AND(申込書!$AH$4="SKY安心GIGAタブレット",SUM($T353,$V353)&lt;&gt;0),SUM($T353,$V353),"")),"")</f>
        <v/>
      </c>
      <c r="AR353" s="81" t="str">
        <f>IF($AO$3&lt;&gt;"コンテンツなし",IF(AND(申込書!$AH$4="GIGAスクールパック",SUM($Q353,$S353)&lt;&gt;0),SUM($Q353,$S353),IF(AND(申込書!$AH$4="SKY安心GIGAタブレット",SUM($U353,$W353)&lt;&gt;0),SUM($U353,$W353),"")),"")</f>
        <v/>
      </c>
      <c r="AS353" s="157"/>
      <c r="AT353" s="82"/>
      <c r="AU353" s="80" t="str">
        <f>IF(AND(申込書!$C$92&lt;&gt;"▼プルダウンより選択してください",申込書!$C$92&lt;&gt;"",申込書!$P$92&lt;&gt;"YYYY/MM/DD",$G353&lt;&gt;""),申込書!$P$92,"")</f>
        <v/>
      </c>
      <c r="AV353" s="81" t="str">
        <f>IF(AND(申込書!$C$92&lt;&gt;"▼プルダウンより選択してください",申込書!$C$92&lt;&gt;"",$G353&lt;&gt;""),申込書!$M$92,"")</f>
        <v/>
      </c>
      <c r="AW353" s="81" t="str">
        <f>IF($AU$3&lt;&gt;"コンテンツなし",IF(AND(申込書!$AH$4="GIGAスクールパック",SUM($P353,$R353)&lt;&gt;0),SUM($P353,$R353),IF(AND(申込書!$AH$4="SKY安心GIGAタブレット",SUM($T353,$V353)&lt;&gt;0),SUM($T353,$V353),"")),"")</f>
        <v/>
      </c>
      <c r="AX353" s="81" t="str">
        <f>IF($AU$3&lt;&gt;"コンテンツなし",IF(AND(申込書!$AH$4="GIGAスクールパック",SUM($Q353,$S353)&lt;&gt;0),SUM($Q353,$S353),IF(AND(申込書!$AH$4="SKY安心GIGAタブレット",SUM($U353,$W353)&lt;&gt;0),SUM($U353,$W353),"")),"")</f>
        <v/>
      </c>
      <c r="AY353" s="157"/>
      <c r="AZ353" s="82"/>
      <c r="BA353" s="80" t="str">
        <f>IF(AND(申込書!$C$93&lt;&gt;"▼プルダウンより選択してください",申込書!$C$93&lt;&gt;"",申込書!$P$93&lt;&gt;"YYYY/MM/DD",$G353&lt;&gt;""),申込書!$P$93,"")</f>
        <v/>
      </c>
      <c r="BB353" s="81" t="str">
        <f>IF(AND(申込書!$C$93&lt;&gt;"▼プルダウンより選択してください",申込書!$C$93&lt;&gt;"",申込書!$M$93&gt;=1,$G353&lt;&gt;""),申込書!$M$93,"")</f>
        <v/>
      </c>
      <c r="BC353" s="81" t="str">
        <f>IF($BA$3&lt;&gt;"コンテンツなし",IF(AND(申込書!$AH$4="GIGAスクールパック",SUM($P353,$R353)&lt;&gt;0),SUM($P353,$R353),IF(AND(申込書!$AH$4="SKY安心GIGAタブレット",SUM($T353,$V353)&lt;&gt;0),SUM($T353,$V353),"")),"")</f>
        <v/>
      </c>
      <c r="BD353" s="81" t="str">
        <f>IF($BA$3&lt;&gt;"コンテンツなし",IF(AND(申込書!$AH$4="GIGAスクールパック",SUM($Q353,$S353)&lt;&gt;0),SUM($Q353,$S353),IF(AND(申込書!$AH$4="SKY安心GIGAタブレット",SUM($U353,$W353)&lt;&gt;0),SUM($U353,$W353),"")),"")</f>
        <v/>
      </c>
      <c r="BE353" s="157"/>
      <c r="BF353" s="82"/>
      <c r="BG353" s="80" t="str">
        <f>IF(AND(申込書!$C$94&lt;&gt;"▼プルダウンより選択してください",申込書!$C$94&lt;&gt;"",申込書!$P$94&lt;&gt;"YYYY/MM/DD",$G353&lt;&gt;""),申込書!$P$94,"")</f>
        <v/>
      </c>
      <c r="BH353" s="81" t="str">
        <f>IF(AND(申込書!$C$94&lt;&gt;"▼プルダウンより選択してください",申込書!$C$94&lt;&gt;"",$G353&lt;&gt;""),申込書!$M$94,"")</f>
        <v/>
      </c>
      <c r="BI353" s="81" t="str">
        <f>IF($BG$3&lt;&gt;"コンテンツなし",IF(AND(申込書!$AH$4="GIGAスクールパック",SUM($P353,$R353)&lt;&gt;0),SUM($P353,$R353),IF(AND(申込書!$AH$4="SKY安心GIGAタブレット",SUM($T353,$V353)&lt;&gt;0),SUM($T353,$V353),"")),"")</f>
        <v/>
      </c>
      <c r="BJ353" s="81" t="str">
        <f>IF($BG$3&lt;&gt;"コンテンツなし",IF(AND(申込書!$AH$4="GIGAスクールパック",SUM($Q353,$S353)&lt;&gt;0),SUM($Q353,$S353),IF(AND(申込書!$AH$4="SKY安心GIGAタブレット",SUM($U353,$W353)&lt;&gt;0),SUM($U353,$W353),"")),"")</f>
        <v/>
      </c>
      <c r="BK353" s="157"/>
      <c r="BL353" s="82"/>
      <c r="BM353" s="80" t="str">
        <f>IF(AND(申込書!$C$95&lt;&gt;"▼プルダウンより選択してください",申込書!$C$95&lt;&gt;"",申込書!$P$95&lt;&gt;"YYYY/MM/DD",$G353&lt;&gt;""),申込書!$P$95,"")</f>
        <v/>
      </c>
      <c r="BN353" s="81" t="str">
        <f>IF(AND(申込書!$C$95&lt;&gt;"▼プルダウンより選択してください",申込書!$C$95&lt;&gt;"",$G353&lt;&gt;""),申込書!$M$95,"")</f>
        <v/>
      </c>
      <c r="BO353" s="81" t="str">
        <f>IF($BM$3&lt;&gt;"コンテンツなし",IF(AND(申込書!$AH$4="GIGAスクールパック",SUM($P353,$R353)&lt;&gt;0),SUM($P353,$R353),IF(AND(申込書!$AH$4="SKY安心GIGAタブレット",SUM($T353,$V353)&lt;&gt;0),SUM($T353,$V353),"")),"")</f>
        <v/>
      </c>
      <c r="BP353" s="81" t="str">
        <f>IF($BM$3&lt;&gt;"コンテンツなし",IF(AND(申込書!$AH$4="GIGAスクールパック",SUM($Q353,$S353)&lt;&gt;0),SUM($Q353,$S353),IF(AND(申込書!$AH$4="SKY安心GIGAタブレット",SUM($U353,$W353)&lt;&gt;0),SUM($U353,$W353),"")),"")</f>
        <v/>
      </c>
      <c r="BQ353" s="157"/>
      <c r="BR353" s="82"/>
      <c r="BS353" s="80" t="str">
        <f>IF(AND(申込書!$C$96&lt;&gt;"▼プルダウンより選択してください",申込書!$C$96&lt;&gt;"",申込書!$P$96&lt;&gt;"YYYY/MM/DD",$G353&lt;&gt;""),申込書!$P$96,"")</f>
        <v/>
      </c>
      <c r="BT353" s="81" t="str">
        <f>IF(AND(申込書!$C$96&lt;&gt;"▼プルダウンより選択してください",申込書!$C$96&lt;&gt;"",$G353&lt;&gt;""),申込書!$M$96,"")</f>
        <v/>
      </c>
      <c r="BU353" s="81" t="str">
        <f>IF($BS$3&lt;&gt;"コンテンツなし",IF(AND(申込書!$AH$4="GIGAスクールパック",SUM($P353,$R353)&lt;&gt;0),SUM($P353,$R353),IF(AND(申込書!$AH$4="SKY安心GIGAタブレット",SUM($T353,$V353)&lt;&gt;0),SUM($T353,$V353),"")),"")</f>
        <v/>
      </c>
      <c r="BV353" s="81" t="str">
        <f>IF($BS$3&lt;&gt;"コンテンツなし",IF(AND(申込書!$AH$4="GIGAスクールパック",SUM($Q353,$S353)&lt;&gt;0),SUM($Q353,$S353),IF(AND(申込書!$AH$4="SKY安心GIGAタブレット",SUM($U353,$W353)&lt;&gt;0),SUM($U353,$W353),"")),"")</f>
        <v/>
      </c>
      <c r="BW353" s="157"/>
      <c r="BX353" s="82"/>
      <c r="BY353" s="80" t="str">
        <f>IF(AND(申込書!$C$97&lt;&gt;"▼プルダウンより選択してください",申込書!$C$97&lt;&gt;"",申込書!$P$97&lt;&gt;"YYYY/MM/DD",$G353&lt;&gt;""),申込書!$P$97,"")</f>
        <v/>
      </c>
      <c r="BZ353" s="81" t="str">
        <f>IF(AND(申込書!$C$97&lt;&gt;"▼プルダウンより選択してください",申込書!$C$97&lt;&gt;"",$G353&lt;&gt;""),申込書!$M$97,"")</f>
        <v/>
      </c>
      <c r="CA353" s="81" t="str">
        <f>IF($BY$3&lt;&gt;"コンテンツなし",IF(AND(申込書!$AH$4="GIGAスクールパック",SUM($P353,$R353)&lt;&gt;0),SUM($P353,$R353),IF(AND(申込書!$AH$4="SKY安心GIGAタブレット",SUM($T353,$V353)&lt;&gt;0),SUM($T353,$V353),"")),"")</f>
        <v/>
      </c>
      <c r="CB353" s="81" t="str">
        <f>IF($BY$3&lt;&gt;"コンテンツなし",IF(AND(申込書!$AH$4="GIGAスクールパック",SUM($Q353,$S353)&lt;&gt;0),SUM($Q353,$S353),IF(AND(申込書!$AH$4="SKY安心GIGAタブレット",SUM($U353,$W353)&lt;&gt;0),SUM($U353,$W353),"")),"")</f>
        <v/>
      </c>
      <c r="CC353" s="157"/>
      <c r="CD353" s="82"/>
      <c r="CE353" s="80" t="str">
        <f>IF(AND(申込書!$C$98&lt;&gt;"▼プルダウンより選択してください",申込書!$C$98&lt;&gt;"",申込書!$P$98&lt;&gt;"YYYY/MM/DD",$G353&lt;&gt;""),申込書!$P$98,"")</f>
        <v/>
      </c>
      <c r="CF353" s="81" t="str">
        <f>IF(AND(申込書!$C$98&lt;&gt;"▼プルダウンより選択してください",申込書!$C$98&lt;&gt;"",$G353&lt;&gt;""),申込書!$M$98,"")</f>
        <v/>
      </c>
      <c r="CG353" s="81" t="str">
        <f>IF($CE$3&lt;&gt;"コンテンツなし",IF(AND(申込書!$AH$4="GIGAスクールパック",SUM($P353,$R353)&lt;&gt;0),SUM($P353,$R353),IF(AND(申込書!$AH$4="SKY安心GIGAタブレット",SUM($T353,$V353)&lt;&gt;0),SUM($T353,$V353),"")),"")</f>
        <v/>
      </c>
      <c r="CH353" s="81" t="str">
        <f>IF($CE$3&lt;&gt;"コンテンツなし",IF(AND(申込書!$AH$4="GIGAスクールパック",SUM($Q353,$S353)&lt;&gt;0),SUM($Q353,$S353),IF(AND(申込書!$AH$4="SKY安心GIGAタブレット",SUM($U353,$W353)&lt;&gt;0),SUM($U353,$W353),"")),"")</f>
        <v/>
      </c>
      <c r="CI353" s="157"/>
      <c r="CJ353" s="82"/>
      <c r="CK353" s="80" t="str">
        <f>IF(AND(申込書!$C$99&lt;&gt;"▼プルダウンより選択してください",申込書!$C$99&lt;&gt;"",申込書!$P$99&lt;&gt;"YYYY/MM/DD",$G353&lt;&gt;""),申込書!$P$99,"")</f>
        <v/>
      </c>
      <c r="CL353" s="81" t="str">
        <f>IF(AND(申込書!$C$99&lt;&gt;"▼プルダウンより選択してください",申込書!$C$99&lt;&gt;"",$G353&lt;&gt;""),申込書!$M$99,"")</f>
        <v/>
      </c>
      <c r="CM353" s="81" t="str">
        <f>IF($CK$3&lt;&gt;"コンテンツなし",IF(AND(申込書!$AH$4="GIGAスクールパック",SUM($P353,$R353)&lt;&gt;0),SUM($P353,$R353),IF(AND(申込書!$AH$4="SKY安心GIGAタブレット",SUM($T353,$V353)&lt;&gt;0),SUM($T353,$V353),"")),"")</f>
        <v/>
      </c>
      <c r="CN353" s="81" t="str">
        <f>IF($CK$3&lt;&gt;"コンテンツなし",IF(AND(申込書!$AH$4="GIGAスクールパック",SUM($Q353,$S353)&lt;&gt;0),SUM($Q353,$S353),IF(AND(申込書!$AH$4="SKY安心GIGAタブレット",SUM($U353,$W353)&lt;&gt;0),SUM($U353,$W353),"")),"")</f>
        <v/>
      </c>
      <c r="CO353" s="157"/>
      <c r="CP353" s="82"/>
      <c r="CQ353" s="80" t="str">
        <f>IF(AND(申込書!$C$100&lt;&gt;"▼プルダウンより選択してください",申込書!$C$100&lt;&gt;"",申込書!$P$100&lt;&gt;"YYYY/MM/DD",$G353&lt;&gt;""),申込書!$P$100,"")</f>
        <v/>
      </c>
      <c r="CR353" s="81" t="str">
        <f>IF(AND(申込書!$C$100&lt;&gt;"▼プルダウンより選択してください",申込書!$C$100&lt;&gt;"",$G353&lt;&gt;""),申込書!$M$100,"")</f>
        <v/>
      </c>
      <c r="CS353" s="81" t="str">
        <f>IF($CQ$3&lt;&gt;"コンテンツなし",IF(AND(申込書!$AH$4="GIGAスクールパック",SUM($P353,$R353)&lt;&gt;0),SUM($P353,$R353),IF(AND(申込書!$AH$4="SKY安心GIGAタブレット",SUM($T353,$V353)&lt;&gt;0),SUM($T353,$V353),"")),"")</f>
        <v/>
      </c>
      <c r="CT353" s="81" t="str">
        <f>IF($CQ$3&lt;&gt;"コンテンツなし",IF(AND(申込書!$AH$4="GIGAスクールパック",SUM($Q353,$S353)&lt;&gt;0),SUM($Q353,$S353),IF(AND(申込書!$AH$4="SKY安心GIGAタブレット",SUM($U353,$W353)&lt;&gt;0),SUM($U353,$W353),"")),"")</f>
        <v/>
      </c>
      <c r="CU353" s="81"/>
      <c r="CV353" s="82"/>
      <c r="CW353" s="80" t="str">
        <f>IF(AND(申込書!$C$101&lt;&gt;"▼プルダウンより選択してください",申込書!$C$101&lt;&gt;"",申込書!$P$101&lt;&gt;"YYYY/MM/DD",$G353&lt;&gt;""),申込書!$P$101,"")</f>
        <v/>
      </c>
      <c r="CX353" s="81" t="str">
        <f>IF(AND(申込書!$C$101&lt;&gt;"▼プルダウンより選択してください",申込書!$C$101&lt;&gt;"",$G353&lt;&gt;""),申込書!$M$101,"")</f>
        <v/>
      </c>
      <c r="CY353" s="81" t="str">
        <f>IF($CW$3&lt;&gt;"コンテンツなし",IF(AND(申込書!$AH$4="GIGAスクールパック",SUM($P353,$R353)&lt;&gt;0),SUM($P353,$R353),IF(AND(申込書!$AH$4="SKY安心GIGAタブレット",SUM($T353,$V353)&lt;&gt;0),SUM($T353,$V353),"")),"")</f>
        <v/>
      </c>
      <c r="CZ353" s="81" t="str">
        <f>IF($CW$3&lt;&gt;"コンテンツなし",IF(AND(申込書!$AH$4="GIGAスクールパック",SUM($Q353,$S353)&lt;&gt;0),SUM($Q353,$S353),IF(AND(申込書!$AH$4="SKY安心GIGAタブレット",SUM($U353,$W353)&lt;&gt;0),SUM($U353,$W353),"")),"")</f>
        <v/>
      </c>
      <c r="DA353" s="81"/>
      <c r="DB353" s="82"/>
      <c r="DC353" s="80" t="str">
        <f>IF(AND(申込書!$C$102&lt;&gt;"▼プルダウンより選択してください",申込書!$C$102&lt;&gt;"",申込書!$P$102&lt;&gt;"YYYY/MM/DD",$G353&lt;&gt;""),申込書!$P$102,"")</f>
        <v/>
      </c>
      <c r="DD353" s="81" t="str">
        <f>IF(AND(申込書!$C$102&lt;&gt;"▼プルダウンより選択してください",申込書!$C$102&lt;&gt;"",$G353&lt;&gt;""),申込書!$M$102,"")</f>
        <v/>
      </c>
      <c r="DE353" s="81" t="str">
        <f>IF($DC$3&lt;&gt;"コンテンツなし",IF(AND(申込書!$AH$4="GIGAスクールパック",SUM($P353,$R353)&lt;&gt;0),SUM($P353,$R353),IF(AND(申込書!$AH$4="SKY安心GIGAタブレット",SUM($T353,$V353)&lt;&gt;0),SUM($T353,$V353),"")),"")</f>
        <v/>
      </c>
      <c r="DF353" s="81" t="str">
        <f>IF($DC$3&lt;&gt;"コンテンツなし",IF(AND(申込書!$AH$4="GIGAスクールパック",SUM($Q353,$S353)&lt;&gt;0),SUM($Q353,$S353),IF(AND(申込書!$AH$4="SKY安心GIGAタブレット",SUM($U353,$W353)&lt;&gt;0),SUM($U353,$W353),"")),"")</f>
        <v/>
      </c>
      <c r="DG353" s="81"/>
      <c r="DH353" s="82"/>
      <c r="DI353" s="80" t="str">
        <f>IF(AND(申込書!$C$103&lt;&gt;"▼プルダウンより選択してください",申込書!$C$103&lt;&gt;"",申込書!$P$103&lt;&gt;"YYYY/MM/DD",$G353&lt;&gt;""),申込書!$P$103,"")</f>
        <v/>
      </c>
      <c r="DJ353" s="81" t="str">
        <f>IF(AND(申込書!$C$103&lt;&gt;"▼プルダウンより選択してください",申込書!$C$103&lt;&gt;"",$G353&lt;&gt;""),申込書!$M$103,"")</f>
        <v/>
      </c>
      <c r="DK353" s="81" t="str">
        <f>IF($DI$3&lt;&gt;"コンテンツなし",IF(AND(申込書!$AH$4="GIGAスクールパック",SUM($P353,$R353)&lt;&gt;0),SUM($P353,$R353),IF(AND(申込書!$AH$4="SKY安心GIGAタブレット",SUM($T353,$V353)&lt;&gt;0),SUM($T353,$V353),"")),"")</f>
        <v/>
      </c>
      <c r="DL353" s="81" t="str">
        <f>IF($DI$3&lt;&gt;"コンテンツなし",IF(AND(申込書!$AH$4="GIGAスクールパック",SUM($Q353,$S353)&lt;&gt;0),SUM($Q353,$S353),IF(AND(申込書!$AH$4="SKY安心GIGAタブレット",SUM($U353,$W353)&lt;&gt;0),SUM($U353,$W353),"")),"")</f>
        <v/>
      </c>
      <c r="DM353" s="81"/>
      <c r="DN353" s="82"/>
      <c r="DO353" s="80" t="str">
        <f>IF(AND(申込書!$C$104&lt;&gt;"▼プルダウンより選択してください",申込書!$C$104&lt;&gt;"",申込書!$P$104&lt;&gt;"YYYY/MM/DD",$G353&lt;&gt;""),申込書!$P$104,"")</f>
        <v/>
      </c>
      <c r="DP353" s="81" t="str">
        <f>IF(AND(申込書!$C$104&lt;&gt;"▼プルダウンより選択してください",申込書!$C$104&lt;&gt;"",$G353&lt;&gt;""),申込書!$M$104,"")</f>
        <v/>
      </c>
      <c r="DQ353" s="81" t="str">
        <f>IF($DO$3&lt;&gt;"コンテンツなし",IF(AND(申込書!$AH$4="GIGAスクールパック",SUM($P353,$R353)&lt;&gt;0),SUM($P353,$R353),IF(AND(申込書!$AH$4="SKY安心GIGAタブレット",SUM($T353,$V353)&lt;&gt;0),SUM($T353,$V353),"")),"")</f>
        <v/>
      </c>
      <c r="DR353" s="81" t="str">
        <f>IF($DO$3&lt;&gt;"コンテンツなし",IF(AND(申込書!$AH$4="GIGAスクールパック",SUM($Q353,$S353)&lt;&gt;0),SUM($Q353,$S353),IF(AND(申込書!$AH$4="SKY安心GIGAタブレット",SUM($U353,$W353)&lt;&gt;0),SUM($U353,$W353),"")),"")</f>
        <v/>
      </c>
      <c r="DS353" s="81"/>
      <c r="DT353" s="82"/>
      <c r="DU353" s="80" t="str">
        <f>IF(AND(申込書!$C$105&lt;&gt;"▼プルダウンより選択してください",申込書!$C$105&lt;&gt;"",申込書!$P$105&lt;&gt;"YYYY/MM/DD",$G353&lt;&gt;""),申込書!$P$105,"")</f>
        <v/>
      </c>
      <c r="DV353" s="81" t="str">
        <f>IF(AND(申込書!$C$105&lt;&gt;"▼プルダウンより選択してください",申込書!$C$105&lt;&gt;"",$G353&lt;&gt;""),申込書!$M$105,"")</f>
        <v/>
      </c>
      <c r="DW353" s="81" t="str">
        <f>IF($DU$3&lt;&gt;"コンテンツなし",IF(AND(申込書!$AH$4="GIGAスクールパック",SUM($P353,$R353)&lt;&gt;0),SUM($P353,$R353),IF(AND(申込書!$AH$4="SKY安心GIGAタブレット",SUM($T353,$V353)&lt;&gt;0),SUM($T353,$V353),"")),"")</f>
        <v/>
      </c>
      <c r="DX353" s="81" t="str">
        <f>IF($DU$3&lt;&gt;"コンテンツなし",IF(AND(申込書!$AH$4="GIGAスクールパック",SUM($Q353,$S353)&lt;&gt;0),SUM($Q353,$S353),IF(AND(申込書!$AH$4="SKY安心GIGAタブレット",SUM($U353,$W353)&lt;&gt;0),SUM($U353,$W353),"")),"")</f>
        <v/>
      </c>
      <c r="DY353" s="157"/>
      <c r="DZ353" s="82"/>
      <c r="EA353" s="80" t="str">
        <f>IF(AND(申込書!$C$106&lt;&gt;"▼プルダウンより選択してください",申込書!$C$106&lt;&gt;"",申込書!$P$106&lt;&gt;"YYYY/MM/DD",$G353&lt;&gt;""),申込書!$P$106,"")</f>
        <v/>
      </c>
      <c r="EB353" s="81" t="str">
        <f>IF(AND(申込書!$C$106&lt;&gt;"▼プルダウンより選択してください",申込書!$C$106&lt;&gt;"",$G353&lt;&gt;""),申込書!$M$106,"")</f>
        <v/>
      </c>
      <c r="EC353" s="81" t="str">
        <f>IF($EA$3&lt;&gt;"コンテンツなし",IF(AND(申込書!$AH$4="GIGAスクールパック",SUM($P353,$R353)&lt;&gt;0),SUM($P353,$R353),IF(AND(申込書!$AH$4="SKY安心GIGAタブレット",SUM($T353,$V353)&lt;&gt;0),SUM($T353,$V353),"")),"")</f>
        <v/>
      </c>
      <c r="ED353" s="81" t="str">
        <f>IF($EA$3&lt;&gt;"コンテンツなし",IF(AND(申込書!$AH$4="GIGAスクールパック",SUM($Q353,$S353)&lt;&gt;0),SUM($Q353,$S353),IF(AND(申込書!$AH$4="SKY安心GIGAタブレット",SUM($U353,$W353)&lt;&gt;0),SUM($U353,$W353),"")),"")</f>
        <v/>
      </c>
      <c r="EE353" s="157"/>
      <c r="EF353" s="82"/>
      <c r="EG353" s="80" t="str">
        <f>IF(AND(申込書!$C$107&lt;&gt;"▼プルダウンより選択してください",申込書!$C$107&lt;&gt;"",申込書!$P$107&lt;&gt;"YYYY/MM/DD",$G353&lt;&gt;""),申込書!$P$107,"")</f>
        <v/>
      </c>
      <c r="EH353" s="81" t="str">
        <f>IF(AND(申込書!$C$107&lt;&gt;"▼プルダウンより選択してください",申込書!$C$107&lt;&gt;"",$G353&lt;&gt;""),申込書!$M$107,"")</f>
        <v/>
      </c>
      <c r="EI353" s="81" t="str">
        <f>IF($EG$3&lt;&gt;"コンテンツなし",IF(AND(申込書!$AH$4="GIGAスクールパック",SUM($P353,$R353)&lt;&gt;0),SUM($P353,$R353),IF(AND(申込書!$AH$4="SKY安心GIGAタブレット",SUM($T353,$V353)&lt;&gt;0),SUM($T353,$V353),"")),"")</f>
        <v/>
      </c>
      <c r="EJ353" s="81" t="str">
        <f>IF($EG$3&lt;&gt;"コンテンツなし",IF(AND(申込書!$AH$4="GIGAスクールパック",SUM($Q353,$S353)&lt;&gt;0),SUM($Q353,$S353),IF(AND(申込書!$AH$4="SKY安心GIGAタブレット",SUM($U353,$W353)&lt;&gt;0),SUM($U353,$W353),"")),"")</f>
        <v/>
      </c>
      <c r="EK353" s="157"/>
      <c r="EL353" s="82"/>
      <c r="EM353" s="80" t="str">
        <f>IF(AND(申込書!$C$108&lt;&gt;"▼プルダウンより選択してください",申込書!$C$108&lt;&gt;"",申込書!$P$108&lt;&gt;"YYYY/MM/DD",$G353&lt;&gt;""),申込書!$P$108,"")</f>
        <v/>
      </c>
      <c r="EN353" s="81" t="str">
        <f>IF(AND(申込書!$C$108&lt;&gt;"▼プルダウンより選択してください",申込書!$C$108&lt;&gt;"",$G353&lt;&gt;""),申込書!$M$108,"")</f>
        <v/>
      </c>
      <c r="EO353" s="81" t="str">
        <f>IF($EM$3&lt;&gt;"コンテンツなし",IF(AND(申込書!$AH$4="GIGAスクールパック",SUM($P353,$R353)&lt;&gt;0),SUM($P353,$R353),IF(AND(申込書!$AH$4="SKY安心GIGAタブレット",SUM($T353,$V353)&lt;&gt;0),SUM($T353,$V353),"")),"")</f>
        <v/>
      </c>
      <c r="EP353" s="81" t="str">
        <f>IF($EM$3&lt;&gt;"コンテンツなし",IF(AND(申込書!$AH$4="GIGAスクールパック",SUM($Q353,$S353)&lt;&gt;0),SUM($Q353,$S353),IF(AND(申込書!$AH$4="SKY安心GIGAタブレット",SUM($U353,$W353)&lt;&gt;0),SUM($U353,$W353),"")),"")</f>
        <v/>
      </c>
      <c r="EQ353" s="157"/>
      <c r="ER353" s="82"/>
      <c r="ES353" s="80" t="str">
        <f>IF(AND(申込書!$C$109&lt;&gt;"▼プルダウンより選択してください",申込書!$C$109&lt;&gt;"",申込書!$P$109&lt;&gt;"YYYY/MM/DD",$G353&lt;&gt;""),申込書!$P$109,"")</f>
        <v/>
      </c>
      <c r="ET353" s="81" t="str">
        <f>IF(AND(申込書!$C$109&lt;&gt;"▼プルダウンより選択してください",申込書!$C$109&lt;&gt;"",$G353&lt;&gt;""),申込書!$M$109,"")</f>
        <v/>
      </c>
      <c r="EU353" s="81" t="str">
        <f>IF($ES$3&lt;&gt;"コンテンツなし",IF(AND(申込書!$AH$4="GIGAスクールパック",SUM($P353,$R353)&lt;&gt;0),SUM($P353,$R353),IF(AND(申込書!$AH$4="SKY安心GIGAタブレット",SUM($T353,$V353)&lt;&gt;0),SUM($T353,$V353),"")),"")</f>
        <v/>
      </c>
      <c r="EV353" s="81" t="str">
        <f>IF($ES$3&lt;&gt;"コンテンツなし",IF(AND(申込書!$AH$4="GIGAスクールパック",SUM($Q353,$S353)&lt;&gt;0),SUM($Q353,$S353),IF(AND(申込書!$AH$4="SKY安心GIGAタブレット",SUM($U353,$W353)&lt;&gt;0),SUM($U353,$W353),"")),"")</f>
        <v/>
      </c>
      <c r="EW353" s="157"/>
      <c r="EX353" s="82"/>
      <c r="EY353" s="80" t="str">
        <f>IF(AND(申込書!$C$110&lt;&gt;"▼プルダウンより選択してください",申込書!$C$110&lt;&gt;"",申込書!$P$110&lt;&gt;"YYYY/MM/DD",$G353&lt;&gt;""),申込書!$P$110,"")</f>
        <v/>
      </c>
      <c r="EZ353" s="81" t="str">
        <f>IF(AND(申込書!$C$110&lt;&gt;"▼プルダウンより選択してください",申込書!$C$110&lt;&gt;"",$G353&lt;&gt;""),申込書!$M$110,"")</f>
        <v/>
      </c>
      <c r="FA353" s="81" t="str">
        <f>IF($EY$3&lt;&gt;"コンテンツなし",IF(AND(申込書!$AH$4="GIGAスクールパック",SUM($P353,$R353)&lt;&gt;0),SUM($P353,$R353),IF(AND(申込書!$AH$4="SKY安心GIGAタブレット",SUM($T353,$V353)&lt;&gt;0),SUM($T353,$V353),"")),"")</f>
        <v/>
      </c>
      <c r="FB353" s="81" t="str">
        <f>IF($EY$3&lt;&gt;"コンテンツなし",IF(AND(申込書!$AH$4="GIGAスクールパック",SUM($Q353,$S353)&lt;&gt;0),SUM($Q353,$S353),IF(AND(申込書!$AH$4="SKY安心GIGAタブレット",SUM($U353,$W353)&lt;&gt;0),SUM($U353,$W353),"")),"")</f>
        <v/>
      </c>
      <c r="FC353" s="157"/>
      <c r="FD353" s="82"/>
      <c r="FE353" s="80" t="str">
        <f>IF(AND(申込書!$C$111&lt;&gt;"▼プルダウンより選択してください",申込書!$C$111&lt;&gt;"",申込書!$P$111&lt;&gt;"YYYY/MM/DD",$G353&lt;&gt;""),申込書!$P$111,"")</f>
        <v/>
      </c>
      <c r="FF353" s="81" t="str">
        <f>IF(AND(申込書!$C$111&lt;&gt;"▼プルダウンより選択してください",申込書!$C$111&lt;&gt;"",$G353&lt;&gt;""),申込書!$M$111,"")</f>
        <v/>
      </c>
      <c r="FG353" s="81" t="str">
        <f>IF($FE$3&lt;&gt;"コンテンツなし",IF(AND(申込書!$AH$4="GIGAスクールパック",SUM($P353,$R353)&lt;&gt;0),SUM($P353,$R353),IF(AND(申込書!$AH$4="SKY安心GIGAタブレット",SUM($T353,$V353)&lt;&gt;0),SUM($T353,$V353),"")),"")</f>
        <v/>
      </c>
      <c r="FH353" s="81" t="str">
        <f>IF($FE$3&lt;&gt;"コンテンツなし",IF(AND(申込書!$AH$4="GIGAスクールパック",SUM($Q353,$S353)&lt;&gt;0),SUM($Q353,$S353),IF(AND(申込書!$AH$4="SKY安心GIGAタブレット",SUM($U353,$W353)&lt;&gt;0),SUM($U353,$W353),"")),"")</f>
        <v/>
      </c>
      <c r="FI353" s="157"/>
      <c r="FJ353" s="82"/>
      <c r="FK353" s="80" t="str">
        <f>IF(AND(申込書!$C$112&lt;&gt;"▼プルダウンより選択してください",申込書!$C$112&lt;&gt;"",申込書!$P$112&lt;&gt;"YYYY/MM/DD",$G353&lt;&gt;""),申込書!$P$112,"")</f>
        <v/>
      </c>
      <c r="FL353" s="81" t="str">
        <f>IF(AND(申込書!$C$112&lt;&gt;"▼プルダウンより選択してください",申込書!$C$112&lt;&gt;"",$G353&lt;&gt;""),申込書!$M$112,"")</f>
        <v/>
      </c>
      <c r="FM353" s="81" t="str">
        <f>IF($FK$3&lt;&gt;"コンテンツなし",IF(AND(申込書!$AH$4="GIGAスクールパック",SUM($P353,$R353)&lt;&gt;0),SUM($P353,$R353),IF(AND(申込書!$AH$4="SKY安心GIGAタブレット",SUM($T353,$V353)&lt;&gt;0),SUM($T353,$V353),"")),"")</f>
        <v/>
      </c>
      <c r="FN353" s="81" t="str">
        <f>IF($FK$3&lt;&gt;"コンテンツなし",IF(AND(申込書!$AH$4="GIGAスクールパック",SUM($Q353,$S353)&lt;&gt;0),SUM($Q353,$S353),IF(AND(申込書!$AH$4="SKY安心GIGAタブレット",SUM($U353,$W353)&lt;&gt;0),SUM($U353,$W353),"")),"")</f>
        <v/>
      </c>
      <c r="FO353" s="157"/>
      <c r="FP353" s="82"/>
      <c r="FQ353" s="80" t="str">
        <f>IF(AND(申込書!$C$113&lt;&gt;"▼プルダウンより選択してください",申込書!$C$113&lt;&gt;"",申込書!$P$113&lt;&gt;"YYYY/MM/DD",$G353&lt;&gt;""),申込書!$P$113,"")</f>
        <v/>
      </c>
      <c r="FR353" s="81" t="str">
        <f>IF(AND(申込書!$C$113&lt;&gt;"▼プルダウンより選択してください",申込書!$C$113&lt;&gt;"",$G353&lt;&gt;""),申込書!$M$113,"")</f>
        <v/>
      </c>
      <c r="FS353" s="81" t="str">
        <f>IF($FQ$3&lt;&gt;"コンテンツなし",IF(AND(申込書!$AH$4="GIGAスクールパック",SUM($P353,$R353)&lt;&gt;0),SUM($P353,$R353),IF(AND(申込書!$AH$4="SKY安心GIGAタブレット",SUM($T353,$V353)&lt;&gt;0),SUM($T353,$V353),"")),"")</f>
        <v/>
      </c>
      <c r="FT353" s="81" t="str">
        <f>IF($FQ$3&lt;&gt;"コンテンツなし",IF(AND(申込書!$AH$4="GIGAスクールパック",SUM($Q353,$S353)&lt;&gt;0),SUM($Q353,$S353),IF(AND(申込書!$AH$4="SKY安心GIGAタブレット",SUM($U353,$W353)&lt;&gt;0),SUM($U353,$W353),"")),"")</f>
        <v/>
      </c>
      <c r="FU353" s="157"/>
      <c r="FV353" s="82"/>
      <c r="FW353" s="80" t="str">
        <f>IF(AND(申込書!$C$114&lt;&gt;"▼プルダウンより選択してください",申込書!$C$114&lt;&gt;"",申込書!$P$114&lt;&gt;"YYYY/MM/DD",$G353&lt;&gt;""),申込書!$P$114,"")</f>
        <v/>
      </c>
      <c r="FX353" s="81" t="str">
        <f>IF(AND(申込書!$C$114&lt;&gt;"▼プルダウンより選択してください",申込書!$C$114&lt;&gt;"",$G353&lt;&gt;""),申込書!$M$114,"")</f>
        <v/>
      </c>
      <c r="FY353" s="81" t="str">
        <f>IF($FW$3&lt;&gt;"コンテンツなし",IF(AND(申込書!$AH$4="GIGAスクールパック",SUM($P353,$R353)&lt;&gt;0),SUM($P353,$R353),IF(AND(申込書!$AH$4="SKY安心GIGAタブレット",SUM($T353,$V353)&lt;&gt;0),SUM($T353,$V353),"")),"")</f>
        <v/>
      </c>
      <c r="FZ353" s="81" t="str">
        <f>IF($FW$3&lt;&gt;"コンテンツなし",IF(AND(申込書!$AH$4="GIGAスクールパック",SUM($Q353,$S353)&lt;&gt;0),SUM($Q353,$S353),IF(AND(申込書!$AH$4="SKY安心GIGAタブレット",SUM($U353,$W353)&lt;&gt;0),SUM($U353,$W353),"")),"")</f>
        <v/>
      </c>
      <c r="GA353" s="157"/>
      <c r="GB353" s="82"/>
      <c r="GC353" s="80" t="str">
        <f>IF(AND(申込書!$C$115&lt;&gt;"▼プルダウンより選択してください",申込書!$C$115&lt;&gt;"",申込書!$P$115&lt;&gt;"YYYY/MM/DD",$G353&lt;&gt;""),申込書!$P$115,"")</f>
        <v/>
      </c>
      <c r="GD353" s="81" t="str">
        <f>IF(AND(申込書!$C$115&lt;&gt;"▼プルダウンより選択してください",申込書!$C$115&lt;&gt;"",$G353&lt;&gt;""),申込書!$M$115,"")</f>
        <v/>
      </c>
      <c r="GE353" s="81" t="str">
        <f>IF($GC$3&lt;&gt;"コンテンツなし",IF(AND(申込書!$AH$4="GIGAスクールパック",SUM($P353,$R353)&lt;&gt;0),SUM($P353,$R353),IF(AND(申込書!$AH$4="SKY安心GIGAタブレット",SUM($T353,$V353)&lt;&gt;0),SUM($T353,$V353),"")),"")</f>
        <v/>
      </c>
      <c r="GF353" s="81" t="str">
        <f>IF($GC$3&lt;&gt;"コンテンツなし",IF(AND(申込書!$AH$4="GIGAスクールパック",SUM($Q353,$S353)&lt;&gt;0),SUM($Q353,$S353),IF(AND(申込書!$AH$4="SKY安心GIGAタブレット",SUM($U353,$W353)&lt;&gt;0),SUM($U353,$W353),"")),"")</f>
        <v/>
      </c>
      <c r="GG353" s="157"/>
      <c r="GH353" s="82"/>
      <c r="GI353" s="80" t="str">
        <f>IF(AND(申込書!$C$116&lt;&gt;"▼プルダウンより選択してください",申込書!$C$116&lt;&gt;"",申込書!$P$116&lt;&gt;"YYYY/MM/DD",$G353&lt;&gt;""),申込書!$P$116,"")</f>
        <v/>
      </c>
      <c r="GJ353" s="81" t="str">
        <f>IF(AND(申込書!$C$116&lt;&gt;"▼プルダウンより選択してください",申込書!$C$116&lt;&gt;"",$G353&lt;&gt;""),申込書!$M$116,"")</f>
        <v/>
      </c>
      <c r="GK353" s="81" t="str">
        <f>IF($GI$3&lt;&gt;"コンテンツなし",IF(AND(申込書!$AH$4="GIGAスクールパック",SUM($P353,$R353)&lt;&gt;0),SUM($P353,$R353),IF(AND(申込書!$AH$4="SKY安心GIGAタブレット",SUM($T353,$V353)&lt;&gt;0),SUM($T353,$V353),"")),"")</f>
        <v/>
      </c>
      <c r="GL353" s="81" t="str">
        <f>IF($GI$3&lt;&gt;"コンテンツなし",IF(AND(申込書!$AH$4="GIGAスクールパック",SUM($Q353,$S353)&lt;&gt;0),SUM($Q353,$S353),IF(AND(申込書!$AH$4="SKY安心GIGAタブレット",SUM($U353,$W353)&lt;&gt;0),SUM($U353,$W353),"")),"")</f>
        <v/>
      </c>
      <c r="GM353" s="157"/>
      <c r="GN353" s="82"/>
      <c r="GO353" s="80" t="str">
        <f>IF(AND(申込書!$C$117&lt;&gt;"▼プルダウンより選択してください",申込書!$C$117&lt;&gt;"",申込書!$P$117&lt;&gt;"YYYY/MM/DD",$G353&lt;&gt;""),申込書!$P$117,"")</f>
        <v/>
      </c>
      <c r="GP353" s="81" t="str">
        <f>IF(AND(申込書!$C$117&lt;&gt;"▼プルダウンより選択してください",申込書!$C$117&lt;&gt;"",$G353&lt;&gt;""),申込書!$M$117,"")</f>
        <v/>
      </c>
      <c r="GQ353" s="81" t="str">
        <f>IF($GO$3&lt;&gt;"コンテンツなし",IF(AND(申込書!$AH$4="GIGAスクールパック",SUM($P353,$R353)&lt;&gt;0),SUM($P353,$R353),IF(AND(申込書!$AH$4="SKY安心GIGAタブレット",SUM($T353,$V353)&lt;&gt;0),SUM($T353,$V353),"")),"")</f>
        <v/>
      </c>
      <c r="GR353" s="81" t="str">
        <f>IF($GO$3&lt;&gt;"コンテンツなし",IF(AND(申込書!$AH$4="GIGAスクールパック",SUM($Q353,$S353)&lt;&gt;0),SUM($Q353,$S353),IF(AND(申込書!$AH$4="SKY安心GIGAタブレット",SUM($U353,$W353)&lt;&gt;0),SUM($U353,$W353),"")),"")</f>
        <v/>
      </c>
      <c r="GS353" s="157"/>
      <c r="GT353" s="82"/>
      <c r="GU353" s="80" t="str">
        <f>IF(AND(申込書!$C$118&lt;&gt;"▼プルダウンより選択してください",申込書!$C$118&lt;&gt;"",申込書!$P$118&lt;&gt;"YYYY/MM/DD",$G353&lt;&gt;""),申込書!$P$118,"")</f>
        <v/>
      </c>
      <c r="GV353" s="81" t="str">
        <f>IF(AND(申込書!$C$118&lt;&gt;"▼プルダウンより選択してください",申込書!$C$118&lt;&gt;"",$G353&lt;&gt;""),申込書!$M$118,"")</f>
        <v/>
      </c>
      <c r="GW353" s="81" t="str">
        <f>IF($GU$3&lt;&gt;"コンテンツなし",IF(AND(申込書!$AH$4="GIGAスクールパック",SUM($P353,$R353)&lt;&gt;0),SUM($P353,$R353),IF(AND(申込書!$AH$4="SKY安心GIGAタブレット",SUM($T353,$V353)&lt;&gt;0),SUM($T353,$V353),"")),"")</f>
        <v/>
      </c>
      <c r="GX353" s="81" t="str">
        <f>IF($GU$3&lt;&gt;"コンテンツなし",IF(AND(申込書!$AH$4="GIGAスクールパック",SUM($Q353,$S353)&lt;&gt;0),SUM($Q353,$S353),IF(AND(申込書!$AH$4="SKY安心GIGAタブレット",SUM($U353,$W353)&lt;&gt;0),SUM($U353,$W353),"")),"")</f>
        <v/>
      </c>
      <c r="GY353" s="157"/>
      <c r="GZ353" s="82"/>
      <c r="HA353" s="80" t="str">
        <f>IF(AND(申込書!$C$119&lt;&gt;"▼プルダウンより選択してください",申込書!$C$119&lt;&gt;"",申込書!$P$119&lt;&gt;"YYYY/MM/DD",$G353&lt;&gt;""),申込書!$P$119,"")</f>
        <v/>
      </c>
      <c r="HB353" s="81" t="str">
        <f>IF(AND(申込書!$C$119&lt;&gt;"▼プルダウンより選択してください",申込書!$C$119&lt;&gt;"",$G353&lt;&gt;""),申込書!$M$119,"")</f>
        <v/>
      </c>
      <c r="HC353" s="81" t="str">
        <f>IF($HA$3&lt;&gt;"コンテンツなし",IF(AND(申込書!$AH$4="GIGAスクールパック",SUM($P353,$R353)&lt;&gt;0),SUM($P353,$R353),IF(AND(申込書!$AH$4="SKY安心GIGAタブレット",SUM($T353,$V353)&lt;&gt;0),SUM($T353,$V353),"")),"")</f>
        <v/>
      </c>
      <c r="HD353" s="81" t="str">
        <f>IF($HA$3&lt;&gt;"コンテンツなし",IF(AND(申込書!$AH$4="GIGAスクールパック",SUM($Q353,$S353)&lt;&gt;0),SUM($Q353,$S353),IF(AND(申込書!$AH$4="SKY安心GIGAタブレット",SUM($U353,$W353)&lt;&gt;0),SUM($U353,$W353),"")),"")</f>
        <v/>
      </c>
      <c r="HE353" s="157"/>
      <c r="HF353" s="82"/>
      <c r="HG353" s="83"/>
    </row>
    <row r="354" spans="2:215" ht="26.85" customHeight="1">
      <c r="B354" s="62">
        <f t="shared" si="4"/>
        <v>349</v>
      </c>
      <c r="C354" s="63"/>
      <c r="D354" s="64"/>
      <c r="E354" s="207"/>
      <c r="F354" s="65"/>
      <c r="G354" s="66"/>
      <c r="H354" s="67"/>
      <c r="I354" s="68"/>
      <c r="J354" s="69"/>
      <c r="K354" s="70"/>
      <c r="L354" s="71"/>
      <c r="M354" s="72"/>
      <c r="N354" s="73"/>
      <c r="O354" s="74"/>
      <c r="P354" s="179"/>
      <c r="Q354" s="180"/>
      <c r="R354" s="180"/>
      <c r="S354" s="181"/>
      <c r="T354" s="179"/>
      <c r="U354" s="180"/>
      <c r="V354" s="182"/>
      <c r="W354" s="181"/>
      <c r="X354" s="75"/>
      <c r="Y354" s="76"/>
      <c r="Z354" s="77"/>
      <c r="AA354" s="78"/>
      <c r="AB354" s="79"/>
      <c r="AC354" s="79"/>
      <c r="AD354" s="79"/>
      <c r="AE354" s="77"/>
      <c r="AF354" s="139"/>
      <c r="AG354" s="139"/>
      <c r="AH354" s="139"/>
      <c r="AI354" s="80" t="str">
        <f>IF(AND(申込書!$C$90&lt;&gt;"▼プルダウンより選択してください",申込書!$C$90&lt;&gt;"",申込書!$P$90&lt;&gt;"YYYY/MM/DD",$G354&lt;&gt;""),申込書!$P$90,"")</f>
        <v/>
      </c>
      <c r="AJ354" s="81" t="str">
        <f>IF(AND(申込書!$C$90&lt;&gt;"▼プルダウンより選択してください",申込書!$C$90&lt;&gt;"",$G354&lt;&gt;""),申込書!$M$90,"")</f>
        <v/>
      </c>
      <c r="AK354" s="81" t="str">
        <f>IF($AI$3&lt;&gt;"コンテンツなし",IF(AND(申込書!$AH$4="GIGAスクールパック",SUM($P354,$R354)&lt;&gt;0),SUM($P354,$R354),IF(AND(申込書!$AH$4="SKY安心GIGAタブレット",SUM($T354,$V354)&lt;&gt;0),SUM($T354,$V354),"")),"")</f>
        <v/>
      </c>
      <c r="AL354" s="81" t="str">
        <f>IF($AI$3&lt;&gt;"コンテンツなし",IF(AND(申込書!$AH$4="GIGAスクールパック",SUM($Q354,$S354)&lt;&gt;0),SUM($Q354,$S354),IF(AND(申込書!$AH$4="SKY安心GIGAタブレット",SUM($U354,$W354)&lt;&gt;0),SUM($U354,$W354),"")),"")</f>
        <v/>
      </c>
      <c r="AM354" s="157"/>
      <c r="AN354" s="82"/>
      <c r="AO354" s="80" t="str">
        <f>IF(AND(申込書!$C$91&lt;&gt;"▼プルダウンより選択してください",申込書!$C$91&lt;&gt;"",申込書!$P$91&lt;&gt;"YYYY/MM/DD",$G354&lt;&gt;""),申込書!$P$91,"")</f>
        <v/>
      </c>
      <c r="AP354" s="81" t="str">
        <f>IF(AND(申込書!$C$91&lt;&gt;"▼プルダウンより選択してください",申込書!$C$91&lt;&gt;"",$G354&lt;&gt;""),申込書!$M$91,"")</f>
        <v/>
      </c>
      <c r="AQ354" s="81" t="str">
        <f>IF($AO$3&lt;&gt;"コンテンツなし",IF(AND(申込書!$AH$4="GIGAスクールパック",SUM($P354,$R354)&lt;&gt;0),SUM($P354,$R354),IF(AND(申込書!$AH$4="SKY安心GIGAタブレット",SUM($T354,$V354)&lt;&gt;0),SUM($T354,$V354),"")),"")</f>
        <v/>
      </c>
      <c r="AR354" s="81" t="str">
        <f>IF($AO$3&lt;&gt;"コンテンツなし",IF(AND(申込書!$AH$4="GIGAスクールパック",SUM($Q354,$S354)&lt;&gt;0),SUM($Q354,$S354),IF(AND(申込書!$AH$4="SKY安心GIGAタブレット",SUM($U354,$W354)&lt;&gt;0),SUM($U354,$W354),"")),"")</f>
        <v/>
      </c>
      <c r="AS354" s="157"/>
      <c r="AT354" s="82"/>
      <c r="AU354" s="80" t="str">
        <f>IF(AND(申込書!$C$92&lt;&gt;"▼プルダウンより選択してください",申込書!$C$92&lt;&gt;"",申込書!$P$92&lt;&gt;"YYYY/MM/DD",$G354&lt;&gt;""),申込書!$P$92,"")</f>
        <v/>
      </c>
      <c r="AV354" s="81" t="str">
        <f>IF(AND(申込書!$C$92&lt;&gt;"▼プルダウンより選択してください",申込書!$C$92&lt;&gt;"",$G354&lt;&gt;""),申込書!$M$92,"")</f>
        <v/>
      </c>
      <c r="AW354" s="81" t="str">
        <f>IF($AU$3&lt;&gt;"コンテンツなし",IF(AND(申込書!$AH$4="GIGAスクールパック",SUM($P354,$R354)&lt;&gt;0),SUM($P354,$R354),IF(AND(申込書!$AH$4="SKY安心GIGAタブレット",SUM($T354,$V354)&lt;&gt;0),SUM($T354,$V354),"")),"")</f>
        <v/>
      </c>
      <c r="AX354" s="81" t="str">
        <f>IF($AU$3&lt;&gt;"コンテンツなし",IF(AND(申込書!$AH$4="GIGAスクールパック",SUM($Q354,$S354)&lt;&gt;0),SUM($Q354,$S354),IF(AND(申込書!$AH$4="SKY安心GIGAタブレット",SUM($U354,$W354)&lt;&gt;0),SUM($U354,$W354),"")),"")</f>
        <v/>
      </c>
      <c r="AY354" s="157"/>
      <c r="AZ354" s="82"/>
      <c r="BA354" s="80" t="str">
        <f>IF(AND(申込書!$C$93&lt;&gt;"▼プルダウンより選択してください",申込書!$C$93&lt;&gt;"",申込書!$P$93&lt;&gt;"YYYY/MM/DD",$G354&lt;&gt;""),申込書!$P$93,"")</f>
        <v/>
      </c>
      <c r="BB354" s="81" t="str">
        <f>IF(AND(申込書!$C$93&lt;&gt;"▼プルダウンより選択してください",申込書!$C$93&lt;&gt;"",申込書!$M$93&gt;=1,$G354&lt;&gt;""),申込書!$M$93,"")</f>
        <v/>
      </c>
      <c r="BC354" s="81" t="str">
        <f>IF($BA$3&lt;&gt;"コンテンツなし",IF(AND(申込書!$AH$4="GIGAスクールパック",SUM($P354,$R354)&lt;&gt;0),SUM($P354,$R354),IF(AND(申込書!$AH$4="SKY安心GIGAタブレット",SUM($T354,$V354)&lt;&gt;0),SUM($T354,$V354),"")),"")</f>
        <v/>
      </c>
      <c r="BD354" s="81" t="str">
        <f>IF($BA$3&lt;&gt;"コンテンツなし",IF(AND(申込書!$AH$4="GIGAスクールパック",SUM($Q354,$S354)&lt;&gt;0),SUM($Q354,$S354),IF(AND(申込書!$AH$4="SKY安心GIGAタブレット",SUM($U354,$W354)&lt;&gt;0),SUM($U354,$W354),"")),"")</f>
        <v/>
      </c>
      <c r="BE354" s="157"/>
      <c r="BF354" s="82"/>
      <c r="BG354" s="80" t="str">
        <f>IF(AND(申込書!$C$94&lt;&gt;"▼プルダウンより選択してください",申込書!$C$94&lt;&gt;"",申込書!$P$94&lt;&gt;"YYYY/MM/DD",$G354&lt;&gt;""),申込書!$P$94,"")</f>
        <v/>
      </c>
      <c r="BH354" s="81" t="str">
        <f>IF(AND(申込書!$C$94&lt;&gt;"▼プルダウンより選択してください",申込書!$C$94&lt;&gt;"",$G354&lt;&gt;""),申込書!$M$94,"")</f>
        <v/>
      </c>
      <c r="BI354" s="81" t="str">
        <f>IF($BG$3&lt;&gt;"コンテンツなし",IF(AND(申込書!$AH$4="GIGAスクールパック",SUM($P354,$R354)&lt;&gt;0),SUM($P354,$R354),IF(AND(申込書!$AH$4="SKY安心GIGAタブレット",SUM($T354,$V354)&lt;&gt;0),SUM($T354,$V354),"")),"")</f>
        <v/>
      </c>
      <c r="BJ354" s="81" t="str">
        <f>IF($BG$3&lt;&gt;"コンテンツなし",IF(AND(申込書!$AH$4="GIGAスクールパック",SUM($Q354,$S354)&lt;&gt;0),SUM($Q354,$S354),IF(AND(申込書!$AH$4="SKY安心GIGAタブレット",SUM($U354,$W354)&lt;&gt;0),SUM($U354,$W354),"")),"")</f>
        <v/>
      </c>
      <c r="BK354" s="157"/>
      <c r="BL354" s="82"/>
      <c r="BM354" s="80" t="str">
        <f>IF(AND(申込書!$C$95&lt;&gt;"▼プルダウンより選択してください",申込書!$C$95&lt;&gt;"",申込書!$P$95&lt;&gt;"YYYY/MM/DD",$G354&lt;&gt;""),申込書!$P$95,"")</f>
        <v/>
      </c>
      <c r="BN354" s="81" t="str">
        <f>IF(AND(申込書!$C$95&lt;&gt;"▼プルダウンより選択してください",申込書!$C$95&lt;&gt;"",$G354&lt;&gt;""),申込書!$M$95,"")</f>
        <v/>
      </c>
      <c r="BO354" s="81" t="str">
        <f>IF($BM$3&lt;&gt;"コンテンツなし",IF(AND(申込書!$AH$4="GIGAスクールパック",SUM($P354,$R354)&lt;&gt;0),SUM($P354,$R354),IF(AND(申込書!$AH$4="SKY安心GIGAタブレット",SUM($T354,$V354)&lt;&gt;0),SUM($T354,$V354),"")),"")</f>
        <v/>
      </c>
      <c r="BP354" s="81" t="str">
        <f>IF($BM$3&lt;&gt;"コンテンツなし",IF(AND(申込書!$AH$4="GIGAスクールパック",SUM($Q354,$S354)&lt;&gt;0),SUM($Q354,$S354),IF(AND(申込書!$AH$4="SKY安心GIGAタブレット",SUM($U354,$W354)&lt;&gt;0),SUM($U354,$W354),"")),"")</f>
        <v/>
      </c>
      <c r="BQ354" s="157"/>
      <c r="BR354" s="82"/>
      <c r="BS354" s="80" t="str">
        <f>IF(AND(申込書!$C$96&lt;&gt;"▼プルダウンより選択してください",申込書!$C$96&lt;&gt;"",申込書!$P$96&lt;&gt;"YYYY/MM/DD",$G354&lt;&gt;""),申込書!$P$96,"")</f>
        <v/>
      </c>
      <c r="BT354" s="81" t="str">
        <f>IF(AND(申込書!$C$96&lt;&gt;"▼プルダウンより選択してください",申込書!$C$96&lt;&gt;"",$G354&lt;&gt;""),申込書!$M$96,"")</f>
        <v/>
      </c>
      <c r="BU354" s="81" t="str">
        <f>IF($BS$3&lt;&gt;"コンテンツなし",IF(AND(申込書!$AH$4="GIGAスクールパック",SUM($P354,$R354)&lt;&gt;0),SUM($P354,$R354),IF(AND(申込書!$AH$4="SKY安心GIGAタブレット",SUM($T354,$V354)&lt;&gt;0),SUM($T354,$V354),"")),"")</f>
        <v/>
      </c>
      <c r="BV354" s="81" t="str">
        <f>IF($BS$3&lt;&gt;"コンテンツなし",IF(AND(申込書!$AH$4="GIGAスクールパック",SUM($Q354,$S354)&lt;&gt;0),SUM($Q354,$S354),IF(AND(申込書!$AH$4="SKY安心GIGAタブレット",SUM($U354,$W354)&lt;&gt;0),SUM($U354,$W354),"")),"")</f>
        <v/>
      </c>
      <c r="BW354" s="157"/>
      <c r="BX354" s="82"/>
      <c r="BY354" s="80" t="str">
        <f>IF(AND(申込書!$C$97&lt;&gt;"▼プルダウンより選択してください",申込書!$C$97&lt;&gt;"",申込書!$P$97&lt;&gt;"YYYY/MM/DD",$G354&lt;&gt;""),申込書!$P$97,"")</f>
        <v/>
      </c>
      <c r="BZ354" s="81" t="str">
        <f>IF(AND(申込書!$C$97&lt;&gt;"▼プルダウンより選択してください",申込書!$C$97&lt;&gt;"",$G354&lt;&gt;""),申込書!$M$97,"")</f>
        <v/>
      </c>
      <c r="CA354" s="81" t="str">
        <f>IF($BY$3&lt;&gt;"コンテンツなし",IF(AND(申込書!$AH$4="GIGAスクールパック",SUM($P354,$R354)&lt;&gt;0),SUM($P354,$R354),IF(AND(申込書!$AH$4="SKY安心GIGAタブレット",SUM($T354,$V354)&lt;&gt;0),SUM($T354,$V354),"")),"")</f>
        <v/>
      </c>
      <c r="CB354" s="81" t="str">
        <f>IF($BY$3&lt;&gt;"コンテンツなし",IF(AND(申込書!$AH$4="GIGAスクールパック",SUM($Q354,$S354)&lt;&gt;0),SUM($Q354,$S354),IF(AND(申込書!$AH$4="SKY安心GIGAタブレット",SUM($U354,$W354)&lt;&gt;0),SUM($U354,$W354),"")),"")</f>
        <v/>
      </c>
      <c r="CC354" s="157"/>
      <c r="CD354" s="82"/>
      <c r="CE354" s="80" t="str">
        <f>IF(AND(申込書!$C$98&lt;&gt;"▼プルダウンより選択してください",申込書!$C$98&lt;&gt;"",申込書!$P$98&lt;&gt;"YYYY/MM/DD",$G354&lt;&gt;""),申込書!$P$98,"")</f>
        <v/>
      </c>
      <c r="CF354" s="81" t="str">
        <f>IF(AND(申込書!$C$98&lt;&gt;"▼プルダウンより選択してください",申込書!$C$98&lt;&gt;"",$G354&lt;&gt;""),申込書!$M$98,"")</f>
        <v/>
      </c>
      <c r="CG354" s="81" t="str">
        <f>IF($CE$3&lt;&gt;"コンテンツなし",IF(AND(申込書!$AH$4="GIGAスクールパック",SUM($P354,$R354)&lt;&gt;0),SUM($P354,$R354),IF(AND(申込書!$AH$4="SKY安心GIGAタブレット",SUM($T354,$V354)&lt;&gt;0),SUM($T354,$V354),"")),"")</f>
        <v/>
      </c>
      <c r="CH354" s="81" t="str">
        <f>IF($CE$3&lt;&gt;"コンテンツなし",IF(AND(申込書!$AH$4="GIGAスクールパック",SUM($Q354,$S354)&lt;&gt;0),SUM($Q354,$S354),IF(AND(申込書!$AH$4="SKY安心GIGAタブレット",SUM($U354,$W354)&lt;&gt;0),SUM($U354,$W354),"")),"")</f>
        <v/>
      </c>
      <c r="CI354" s="157"/>
      <c r="CJ354" s="82"/>
      <c r="CK354" s="80" t="str">
        <f>IF(AND(申込書!$C$99&lt;&gt;"▼プルダウンより選択してください",申込書!$C$99&lt;&gt;"",申込書!$P$99&lt;&gt;"YYYY/MM/DD",$G354&lt;&gt;""),申込書!$P$99,"")</f>
        <v/>
      </c>
      <c r="CL354" s="81" t="str">
        <f>IF(AND(申込書!$C$99&lt;&gt;"▼プルダウンより選択してください",申込書!$C$99&lt;&gt;"",$G354&lt;&gt;""),申込書!$M$99,"")</f>
        <v/>
      </c>
      <c r="CM354" s="81" t="str">
        <f>IF($CK$3&lt;&gt;"コンテンツなし",IF(AND(申込書!$AH$4="GIGAスクールパック",SUM($P354,$R354)&lt;&gt;0),SUM($P354,$R354),IF(AND(申込書!$AH$4="SKY安心GIGAタブレット",SUM($T354,$V354)&lt;&gt;0),SUM($T354,$V354),"")),"")</f>
        <v/>
      </c>
      <c r="CN354" s="81" t="str">
        <f>IF($CK$3&lt;&gt;"コンテンツなし",IF(AND(申込書!$AH$4="GIGAスクールパック",SUM($Q354,$S354)&lt;&gt;0),SUM($Q354,$S354),IF(AND(申込書!$AH$4="SKY安心GIGAタブレット",SUM($U354,$W354)&lt;&gt;0),SUM($U354,$W354),"")),"")</f>
        <v/>
      </c>
      <c r="CO354" s="157"/>
      <c r="CP354" s="82"/>
      <c r="CQ354" s="80" t="str">
        <f>IF(AND(申込書!$C$100&lt;&gt;"▼プルダウンより選択してください",申込書!$C$100&lt;&gt;"",申込書!$P$100&lt;&gt;"YYYY/MM/DD",$G354&lt;&gt;""),申込書!$P$100,"")</f>
        <v/>
      </c>
      <c r="CR354" s="81" t="str">
        <f>IF(AND(申込書!$C$100&lt;&gt;"▼プルダウンより選択してください",申込書!$C$100&lt;&gt;"",$G354&lt;&gt;""),申込書!$M$100,"")</f>
        <v/>
      </c>
      <c r="CS354" s="81" t="str">
        <f>IF($CQ$3&lt;&gt;"コンテンツなし",IF(AND(申込書!$AH$4="GIGAスクールパック",SUM($P354,$R354)&lt;&gt;0),SUM($P354,$R354),IF(AND(申込書!$AH$4="SKY安心GIGAタブレット",SUM($T354,$V354)&lt;&gt;0),SUM($T354,$V354),"")),"")</f>
        <v/>
      </c>
      <c r="CT354" s="81" t="str">
        <f>IF($CQ$3&lt;&gt;"コンテンツなし",IF(AND(申込書!$AH$4="GIGAスクールパック",SUM($Q354,$S354)&lt;&gt;0),SUM($Q354,$S354),IF(AND(申込書!$AH$4="SKY安心GIGAタブレット",SUM($U354,$W354)&lt;&gt;0),SUM($U354,$W354),"")),"")</f>
        <v/>
      </c>
      <c r="CU354" s="81"/>
      <c r="CV354" s="82"/>
      <c r="CW354" s="80" t="str">
        <f>IF(AND(申込書!$C$101&lt;&gt;"▼プルダウンより選択してください",申込書!$C$101&lt;&gt;"",申込書!$P$101&lt;&gt;"YYYY/MM/DD",$G354&lt;&gt;""),申込書!$P$101,"")</f>
        <v/>
      </c>
      <c r="CX354" s="81" t="str">
        <f>IF(AND(申込書!$C$101&lt;&gt;"▼プルダウンより選択してください",申込書!$C$101&lt;&gt;"",$G354&lt;&gt;""),申込書!$M$101,"")</f>
        <v/>
      </c>
      <c r="CY354" s="81" t="str">
        <f>IF($CW$3&lt;&gt;"コンテンツなし",IF(AND(申込書!$AH$4="GIGAスクールパック",SUM($P354,$R354)&lt;&gt;0),SUM($P354,$R354),IF(AND(申込書!$AH$4="SKY安心GIGAタブレット",SUM($T354,$V354)&lt;&gt;0),SUM($T354,$V354),"")),"")</f>
        <v/>
      </c>
      <c r="CZ354" s="81" t="str">
        <f>IF($CW$3&lt;&gt;"コンテンツなし",IF(AND(申込書!$AH$4="GIGAスクールパック",SUM($Q354,$S354)&lt;&gt;0),SUM($Q354,$S354),IF(AND(申込書!$AH$4="SKY安心GIGAタブレット",SUM($U354,$W354)&lt;&gt;0),SUM($U354,$W354),"")),"")</f>
        <v/>
      </c>
      <c r="DA354" s="81"/>
      <c r="DB354" s="82"/>
      <c r="DC354" s="80" t="str">
        <f>IF(AND(申込書!$C$102&lt;&gt;"▼プルダウンより選択してください",申込書!$C$102&lt;&gt;"",申込書!$P$102&lt;&gt;"YYYY/MM/DD",$G354&lt;&gt;""),申込書!$P$102,"")</f>
        <v/>
      </c>
      <c r="DD354" s="81" t="str">
        <f>IF(AND(申込書!$C$102&lt;&gt;"▼プルダウンより選択してください",申込書!$C$102&lt;&gt;"",$G354&lt;&gt;""),申込書!$M$102,"")</f>
        <v/>
      </c>
      <c r="DE354" s="81" t="str">
        <f>IF($DC$3&lt;&gt;"コンテンツなし",IF(AND(申込書!$AH$4="GIGAスクールパック",SUM($P354,$R354)&lt;&gt;0),SUM($P354,$R354),IF(AND(申込書!$AH$4="SKY安心GIGAタブレット",SUM($T354,$V354)&lt;&gt;0),SUM($T354,$V354),"")),"")</f>
        <v/>
      </c>
      <c r="DF354" s="81" t="str">
        <f>IF($DC$3&lt;&gt;"コンテンツなし",IF(AND(申込書!$AH$4="GIGAスクールパック",SUM($Q354,$S354)&lt;&gt;0),SUM($Q354,$S354),IF(AND(申込書!$AH$4="SKY安心GIGAタブレット",SUM($U354,$W354)&lt;&gt;0),SUM($U354,$W354),"")),"")</f>
        <v/>
      </c>
      <c r="DG354" s="81"/>
      <c r="DH354" s="82"/>
      <c r="DI354" s="80" t="str">
        <f>IF(AND(申込書!$C$103&lt;&gt;"▼プルダウンより選択してください",申込書!$C$103&lt;&gt;"",申込書!$P$103&lt;&gt;"YYYY/MM/DD",$G354&lt;&gt;""),申込書!$P$103,"")</f>
        <v/>
      </c>
      <c r="DJ354" s="81" t="str">
        <f>IF(AND(申込書!$C$103&lt;&gt;"▼プルダウンより選択してください",申込書!$C$103&lt;&gt;"",$G354&lt;&gt;""),申込書!$M$103,"")</f>
        <v/>
      </c>
      <c r="DK354" s="81" t="str">
        <f>IF($DI$3&lt;&gt;"コンテンツなし",IF(AND(申込書!$AH$4="GIGAスクールパック",SUM($P354,$R354)&lt;&gt;0),SUM($P354,$R354),IF(AND(申込書!$AH$4="SKY安心GIGAタブレット",SUM($T354,$V354)&lt;&gt;0),SUM($T354,$V354),"")),"")</f>
        <v/>
      </c>
      <c r="DL354" s="81" t="str">
        <f>IF($DI$3&lt;&gt;"コンテンツなし",IF(AND(申込書!$AH$4="GIGAスクールパック",SUM($Q354,$S354)&lt;&gt;0),SUM($Q354,$S354),IF(AND(申込書!$AH$4="SKY安心GIGAタブレット",SUM($U354,$W354)&lt;&gt;0),SUM($U354,$W354),"")),"")</f>
        <v/>
      </c>
      <c r="DM354" s="81"/>
      <c r="DN354" s="82"/>
      <c r="DO354" s="80" t="str">
        <f>IF(AND(申込書!$C$104&lt;&gt;"▼プルダウンより選択してください",申込書!$C$104&lt;&gt;"",申込書!$P$104&lt;&gt;"YYYY/MM/DD",$G354&lt;&gt;""),申込書!$P$104,"")</f>
        <v/>
      </c>
      <c r="DP354" s="81" t="str">
        <f>IF(AND(申込書!$C$104&lt;&gt;"▼プルダウンより選択してください",申込書!$C$104&lt;&gt;"",$G354&lt;&gt;""),申込書!$M$104,"")</f>
        <v/>
      </c>
      <c r="DQ354" s="81" t="str">
        <f>IF($DO$3&lt;&gt;"コンテンツなし",IF(AND(申込書!$AH$4="GIGAスクールパック",SUM($P354,$R354)&lt;&gt;0),SUM($P354,$R354),IF(AND(申込書!$AH$4="SKY安心GIGAタブレット",SUM($T354,$V354)&lt;&gt;0),SUM($T354,$V354),"")),"")</f>
        <v/>
      </c>
      <c r="DR354" s="81" t="str">
        <f>IF($DO$3&lt;&gt;"コンテンツなし",IF(AND(申込書!$AH$4="GIGAスクールパック",SUM($Q354,$S354)&lt;&gt;0),SUM($Q354,$S354),IF(AND(申込書!$AH$4="SKY安心GIGAタブレット",SUM($U354,$W354)&lt;&gt;0),SUM($U354,$W354),"")),"")</f>
        <v/>
      </c>
      <c r="DS354" s="81"/>
      <c r="DT354" s="82"/>
      <c r="DU354" s="80" t="str">
        <f>IF(AND(申込書!$C$105&lt;&gt;"▼プルダウンより選択してください",申込書!$C$105&lt;&gt;"",申込書!$P$105&lt;&gt;"YYYY/MM/DD",$G354&lt;&gt;""),申込書!$P$105,"")</f>
        <v/>
      </c>
      <c r="DV354" s="81" t="str">
        <f>IF(AND(申込書!$C$105&lt;&gt;"▼プルダウンより選択してください",申込書!$C$105&lt;&gt;"",$G354&lt;&gt;""),申込書!$M$105,"")</f>
        <v/>
      </c>
      <c r="DW354" s="81" t="str">
        <f>IF($DU$3&lt;&gt;"コンテンツなし",IF(AND(申込書!$AH$4="GIGAスクールパック",SUM($P354,$R354)&lt;&gt;0),SUM($P354,$R354),IF(AND(申込書!$AH$4="SKY安心GIGAタブレット",SUM($T354,$V354)&lt;&gt;0),SUM($T354,$V354),"")),"")</f>
        <v/>
      </c>
      <c r="DX354" s="81" t="str">
        <f>IF($DU$3&lt;&gt;"コンテンツなし",IF(AND(申込書!$AH$4="GIGAスクールパック",SUM($Q354,$S354)&lt;&gt;0),SUM($Q354,$S354),IF(AND(申込書!$AH$4="SKY安心GIGAタブレット",SUM($U354,$W354)&lt;&gt;0),SUM($U354,$W354),"")),"")</f>
        <v/>
      </c>
      <c r="DY354" s="157"/>
      <c r="DZ354" s="82"/>
      <c r="EA354" s="80" t="str">
        <f>IF(AND(申込書!$C$106&lt;&gt;"▼プルダウンより選択してください",申込書!$C$106&lt;&gt;"",申込書!$P$106&lt;&gt;"YYYY/MM/DD",$G354&lt;&gt;""),申込書!$P$106,"")</f>
        <v/>
      </c>
      <c r="EB354" s="81" t="str">
        <f>IF(AND(申込書!$C$106&lt;&gt;"▼プルダウンより選択してください",申込書!$C$106&lt;&gt;"",$G354&lt;&gt;""),申込書!$M$106,"")</f>
        <v/>
      </c>
      <c r="EC354" s="81" t="str">
        <f>IF($EA$3&lt;&gt;"コンテンツなし",IF(AND(申込書!$AH$4="GIGAスクールパック",SUM($P354,$R354)&lt;&gt;0),SUM($P354,$R354),IF(AND(申込書!$AH$4="SKY安心GIGAタブレット",SUM($T354,$V354)&lt;&gt;0),SUM($T354,$V354),"")),"")</f>
        <v/>
      </c>
      <c r="ED354" s="81" t="str">
        <f>IF($EA$3&lt;&gt;"コンテンツなし",IF(AND(申込書!$AH$4="GIGAスクールパック",SUM($Q354,$S354)&lt;&gt;0),SUM($Q354,$S354),IF(AND(申込書!$AH$4="SKY安心GIGAタブレット",SUM($U354,$W354)&lt;&gt;0),SUM($U354,$W354),"")),"")</f>
        <v/>
      </c>
      <c r="EE354" s="157"/>
      <c r="EF354" s="82"/>
      <c r="EG354" s="80" t="str">
        <f>IF(AND(申込書!$C$107&lt;&gt;"▼プルダウンより選択してください",申込書!$C$107&lt;&gt;"",申込書!$P$107&lt;&gt;"YYYY/MM/DD",$G354&lt;&gt;""),申込書!$P$107,"")</f>
        <v/>
      </c>
      <c r="EH354" s="81" t="str">
        <f>IF(AND(申込書!$C$107&lt;&gt;"▼プルダウンより選択してください",申込書!$C$107&lt;&gt;"",$G354&lt;&gt;""),申込書!$M$107,"")</f>
        <v/>
      </c>
      <c r="EI354" s="81" t="str">
        <f>IF($EG$3&lt;&gt;"コンテンツなし",IF(AND(申込書!$AH$4="GIGAスクールパック",SUM($P354,$R354)&lt;&gt;0),SUM($P354,$R354),IF(AND(申込書!$AH$4="SKY安心GIGAタブレット",SUM($T354,$V354)&lt;&gt;0),SUM($T354,$V354),"")),"")</f>
        <v/>
      </c>
      <c r="EJ354" s="81" t="str">
        <f>IF($EG$3&lt;&gt;"コンテンツなし",IF(AND(申込書!$AH$4="GIGAスクールパック",SUM($Q354,$S354)&lt;&gt;0),SUM($Q354,$S354),IF(AND(申込書!$AH$4="SKY安心GIGAタブレット",SUM($U354,$W354)&lt;&gt;0),SUM($U354,$W354),"")),"")</f>
        <v/>
      </c>
      <c r="EK354" s="157"/>
      <c r="EL354" s="82"/>
      <c r="EM354" s="80" t="str">
        <f>IF(AND(申込書!$C$108&lt;&gt;"▼プルダウンより選択してください",申込書!$C$108&lt;&gt;"",申込書!$P$108&lt;&gt;"YYYY/MM/DD",$G354&lt;&gt;""),申込書!$P$108,"")</f>
        <v/>
      </c>
      <c r="EN354" s="81" t="str">
        <f>IF(AND(申込書!$C$108&lt;&gt;"▼プルダウンより選択してください",申込書!$C$108&lt;&gt;"",$G354&lt;&gt;""),申込書!$M$108,"")</f>
        <v/>
      </c>
      <c r="EO354" s="81" t="str">
        <f>IF($EM$3&lt;&gt;"コンテンツなし",IF(AND(申込書!$AH$4="GIGAスクールパック",SUM($P354,$R354)&lt;&gt;0),SUM($P354,$R354),IF(AND(申込書!$AH$4="SKY安心GIGAタブレット",SUM($T354,$V354)&lt;&gt;0),SUM($T354,$V354),"")),"")</f>
        <v/>
      </c>
      <c r="EP354" s="81" t="str">
        <f>IF($EM$3&lt;&gt;"コンテンツなし",IF(AND(申込書!$AH$4="GIGAスクールパック",SUM($Q354,$S354)&lt;&gt;0),SUM($Q354,$S354),IF(AND(申込書!$AH$4="SKY安心GIGAタブレット",SUM($U354,$W354)&lt;&gt;0),SUM($U354,$W354),"")),"")</f>
        <v/>
      </c>
      <c r="EQ354" s="157"/>
      <c r="ER354" s="82"/>
      <c r="ES354" s="80" t="str">
        <f>IF(AND(申込書!$C$109&lt;&gt;"▼プルダウンより選択してください",申込書!$C$109&lt;&gt;"",申込書!$P$109&lt;&gt;"YYYY/MM/DD",$G354&lt;&gt;""),申込書!$P$109,"")</f>
        <v/>
      </c>
      <c r="ET354" s="81" t="str">
        <f>IF(AND(申込書!$C$109&lt;&gt;"▼プルダウンより選択してください",申込書!$C$109&lt;&gt;"",$G354&lt;&gt;""),申込書!$M$109,"")</f>
        <v/>
      </c>
      <c r="EU354" s="81" t="str">
        <f>IF($ES$3&lt;&gt;"コンテンツなし",IF(AND(申込書!$AH$4="GIGAスクールパック",SUM($P354,$R354)&lt;&gt;0),SUM($P354,$R354),IF(AND(申込書!$AH$4="SKY安心GIGAタブレット",SUM($T354,$V354)&lt;&gt;0),SUM($T354,$V354),"")),"")</f>
        <v/>
      </c>
      <c r="EV354" s="81" t="str">
        <f>IF($ES$3&lt;&gt;"コンテンツなし",IF(AND(申込書!$AH$4="GIGAスクールパック",SUM($Q354,$S354)&lt;&gt;0),SUM($Q354,$S354),IF(AND(申込書!$AH$4="SKY安心GIGAタブレット",SUM($U354,$W354)&lt;&gt;0),SUM($U354,$W354),"")),"")</f>
        <v/>
      </c>
      <c r="EW354" s="157"/>
      <c r="EX354" s="82"/>
      <c r="EY354" s="80" t="str">
        <f>IF(AND(申込書!$C$110&lt;&gt;"▼プルダウンより選択してください",申込書!$C$110&lt;&gt;"",申込書!$P$110&lt;&gt;"YYYY/MM/DD",$G354&lt;&gt;""),申込書!$P$110,"")</f>
        <v/>
      </c>
      <c r="EZ354" s="81" t="str">
        <f>IF(AND(申込書!$C$110&lt;&gt;"▼プルダウンより選択してください",申込書!$C$110&lt;&gt;"",$G354&lt;&gt;""),申込書!$M$110,"")</f>
        <v/>
      </c>
      <c r="FA354" s="81" t="str">
        <f>IF($EY$3&lt;&gt;"コンテンツなし",IF(AND(申込書!$AH$4="GIGAスクールパック",SUM($P354,$R354)&lt;&gt;0),SUM($P354,$R354),IF(AND(申込書!$AH$4="SKY安心GIGAタブレット",SUM($T354,$V354)&lt;&gt;0),SUM($T354,$V354),"")),"")</f>
        <v/>
      </c>
      <c r="FB354" s="81" t="str">
        <f>IF($EY$3&lt;&gt;"コンテンツなし",IF(AND(申込書!$AH$4="GIGAスクールパック",SUM($Q354,$S354)&lt;&gt;0),SUM($Q354,$S354),IF(AND(申込書!$AH$4="SKY安心GIGAタブレット",SUM($U354,$W354)&lt;&gt;0),SUM($U354,$W354),"")),"")</f>
        <v/>
      </c>
      <c r="FC354" s="157"/>
      <c r="FD354" s="82"/>
      <c r="FE354" s="80" t="str">
        <f>IF(AND(申込書!$C$111&lt;&gt;"▼プルダウンより選択してください",申込書!$C$111&lt;&gt;"",申込書!$P$111&lt;&gt;"YYYY/MM/DD",$G354&lt;&gt;""),申込書!$P$111,"")</f>
        <v/>
      </c>
      <c r="FF354" s="81" t="str">
        <f>IF(AND(申込書!$C$111&lt;&gt;"▼プルダウンより選択してください",申込書!$C$111&lt;&gt;"",$G354&lt;&gt;""),申込書!$M$111,"")</f>
        <v/>
      </c>
      <c r="FG354" s="81" t="str">
        <f>IF($FE$3&lt;&gt;"コンテンツなし",IF(AND(申込書!$AH$4="GIGAスクールパック",SUM($P354,$R354)&lt;&gt;0),SUM($P354,$R354),IF(AND(申込書!$AH$4="SKY安心GIGAタブレット",SUM($T354,$V354)&lt;&gt;0),SUM($T354,$V354),"")),"")</f>
        <v/>
      </c>
      <c r="FH354" s="81" t="str">
        <f>IF($FE$3&lt;&gt;"コンテンツなし",IF(AND(申込書!$AH$4="GIGAスクールパック",SUM($Q354,$S354)&lt;&gt;0),SUM($Q354,$S354),IF(AND(申込書!$AH$4="SKY安心GIGAタブレット",SUM($U354,$W354)&lt;&gt;0),SUM($U354,$W354),"")),"")</f>
        <v/>
      </c>
      <c r="FI354" s="157"/>
      <c r="FJ354" s="82"/>
      <c r="FK354" s="80" t="str">
        <f>IF(AND(申込書!$C$112&lt;&gt;"▼プルダウンより選択してください",申込書!$C$112&lt;&gt;"",申込書!$P$112&lt;&gt;"YYYY/MM/DD",$G354&lt;&gt;""),申込書!$P$112,"")</f>
        <v/>
      </c>
      <c r="FL354" s="81" t="str">
        <f>IF(AND(申込書!$C$112&lt;&gt;"▼プルダウンより選択してください",申込書!$C$112&lt;&gt;"",$G354&lt;&gt;""),申込書!$M$112,"")</f>
        <v/>
      </c>
      <c r="FM354" s="81" t="str">
        <f>IF($FK$3&lt;&gt;"コンテンツなし",IF(AND(申込書!$AH$4="GIGAスクールパック",SUM($P354,$R354)&lt;&gt;0),SUM($P354,$R354),IF(AND(申込書!$AH$4="SKY安心GIGAタブレット",SUM($T354,$V354)&lt;&gt;0),SUM($T354,$V354),"")),"")</f>
        <v/>
      </c>
      <c r="FN354" s="81" t="str">
        <f>IF($FK$3&lt;&gt;"コンテンツなし",IF(AND(申込書!$AH$4="GIGAスクールパック",SUM($Q354,$S354)&lt;&gt;0),SUM($Q354,$S354),IF(AND(申込書!$AH$4="SKY安心GIGAタブレット",SUM($U354,$W354)&lt;&gt;0),SUM($U354,$W354),"")),"")</f>
        <v/>
      </c>
      <c r="FO354" s="157"/>
      <c r="FP354" s="82"/>
      <c r="FQ354" s="80" t="str">
        <f>IF(AND(申込書!$C$113&lt;&gt;"▼プルダウンより選択してください",申込書!$C$113&lt;&gt;"",申込書!$P$113&lt;&gt;"YYYY/MM/DD",$G354&lt;&gt;""),申込書!$P$113,"")</f>
        <v/>
      </c>
      <c r="FR354" s="81" t="str">
        <f>IF(AND(申込書!$C$113&lt;&gt;"▼プルダウンより選択してください",申込書!$C$113&lt;&gt;"",$G354&lt;&gt;""),申込書!$M$113,"")</f>
        <v/>
      </c>
      <c r="FS354" s="81" t="str">
        <f>IF($FQ$3&lt;&gt;"コンテンツなし",IF(AND(申込書!$AH$4="GIGAスクールパック",SUM($P354,$R354)&lt;&gt;0),SUM($P354,$R354),IF(AND(申込書!$AH$4="SKY安心GIGAタブレット",SUM($T354,$V354)&lt;&gt;0),SUM($T354,$V354),"")),"")</f>
        <v/>
      </c>
      <c r="FT354" s="81" t="str">
        <f>IF($FQ$3&lt;&gt;"コンテンツなし",IF(AND(申込書!$AH$4="GIGAスクールパック",SUM($Q354,$S354)&lt;&gt;0),SUM($Q354,$S354),IF(AND(申込書!$AH$4="SKY安心GIGAタブレット",SUM($U354,$W354)&lt;&gt;0),SUM($U354,$W354),"")),"")</f>
        <v/>
      </c>
      <c r="FU354" s="157"/>
      <c r="FV354" s="82"/>
      <c r="FW354" s="80" t="str">
        <f>IF(AND(申込書!$C$114&lt;&gt;"▼プルダウンより選択してください",申込書!$C$114&lt;&gt;"",申込書!$P$114&lt;&gt;"YYYY/MM/DD",$G354&lt;&gt;""),申込書!$P$114,"")</f>
        <v/>
      </c>
      <c r="FX354" s="81" t="str">
        <f>IF(AND(申込書!$C$114&lt;&gt;"▼プルダウンより選択してください",申込書!$C$114&lt;&gt;"",$G354&lt;&gt;""),申込書!$M$114,"")</f>
        <v/>
      </c>
      <c r="FY354" s="81" t="str">
        <f>IF($FW$3&lt;&gt;"コンテンツなし",IF(AND(申込書!$AH$4="GIGAスクールパック",SUM($P354,$R354)&lt;&gt;0),SUM($P354,$R354),IF(AND(申込書!$AH$4="SKY安心GIGAタブレット",SUM($T354,$V354)&lt;&gt;0),SUM($T354,$V354),"")),"")</f>
        <v/>
      </c>
      <c r="FZ354" s="81" t="str">
        <f>IF($FW$3&lt;&gt;"コンテンツなし",IF(AND(申込書!$AH$4="GIGAスクールパック",SUM($Q354,$S354)&lt;&gt;0),SUM($Q354,$S354),IF(AND(申込書!$AH$4="SKY安心GIGAタブレット",SUM($U354,$W354)&lt;&gt;0),SUM($U354,$W354),"")),"")</f>
        <v/>
      </c>
      <c r="GA354" s="157"/>
      <c r="GB354" s="82"/>
      <c r="GC354" s="80" t="str">
        <f>IF(AND(申込書!$C$115&lt;&gt;"▼プルダウンより選択してください",申込書!$C$115&lt;&gt;"",申込書!$P$115&lt;&gt;"YYYY/MM/DD",$G354&lt;&gt;""),申込書!$P$115,"")</f>
        <v/>
      </c>
      <c r="GD354" s="81" t="str">
        <f>IF(AND(申込書!$C$115&lt;&gt;"▼プルダウンより選択してください",申込書!$C$115&lt;&gt;"",$G354&lt;&gt;""),申込書!$M$115,"")</f>
        <v/>
      </c>
      <c r="GE354" s="81" t="str">
        <f>IF($GC$3&lt;&gt;"コンテンツなし",IF(AND(申込書!$AH$4="GIGAスクールパック",SUM($P354,$R354)&lt;&gt;0),SUM($P354,$R354),IF(AND(申込書!$AH$4="SKY安心GIGAタブレット",SUM($T354,$V354)&lt;&gt;0),SUM($T354,$V354),"")),"")</f>
        <v/>
      </c>
      <c r="GF354" s="81" t="str">
        <f>IF($GC$3&lt;&gt;"コンテンツなし",IF(AND(申込書!$AH$4="GIGAスクールパック",SUM($Q354,$S354)&lt;&gt;0),SUM($Q354,$S354),IF(AND(申込書!$AH$4="SKY安心GIGAタブレット",SUM($U354,$W354)&lt;&gt;0),SUM($U354,$W354),"")),"")</f>
        <v/>
      </c>
      <c r="GG354" s="157"/>
      <c r="GH354" s="82"/>
      <c r="GI354" s="80" t="str">
        <f>IF(AND(申込書!$C$116&lt;&gt;"▼プルダウンより選択してください",申込書!$C$116&lt;&gt;"",申込書!$P$116&lt;&gt;"YYYY/MM/DD",$G354&lt;&gt;""),申込書!$P$116,"")</f>
        <v/>
      </c>
      <c r="GJ354" s="81" t="str">
        <f>IF(AND(申込書!$C$116&lt;&gt;"▼プルダウンより選択してください",申込書!$C$116&lt;&gt;"",$G354&lt;&gt;""),申込書!$M$116,"")</f>
        <v/>
      </c>
      <c r="GK354" s="81" t="str">
        <f>IF($GI$3&lt;&gt;"コンテンツなし",IF(AND(申込書!$AH$4="GIGAスクールパック",SUM($P354,$R354)&lt;&gt;0),SUM($P354,$R354),IF(AND(申込書!$AH$4="SKY安心GIGAタブレット",SUM($T354,$V354)&lt;&gt;0),SUM($T354,$V354),"")),"")</f>
        <v/>
      </c>
      <c r="GL354" s="81" t="str">
        <f>IF($GI$3&lt;&gt;"コンテンツなし",IF(AND(申込書!$AH$4="GIGAスクールパック",SUM($Q354,$S354)&lt;&gt;0),SUM($Q354,$S354),IF(AND(申込書!$AH$4="SKY安心GIGAタブレット",SUM($U354,$W354)&lt;&gt;0),SUM($U354,$W354),"")),"")</f>
        <v/>
      </c>
      <c r="GM354" s="157"/>
      <c r="GN354" s="82"/>
      <c r="GO354" s="80" t="str">
        <f>IF(AND(申込書!$C$117&lt;&gt;"▼プルダウンより選択してください",申込書!$C$117&lt;&gt;"",申込書!$P$117&lt;&gt;"YYYY/MM/DD",$G354&lt;&gt;""),申込書!$P$117,"")</f>
        <v/>
      </c>
      <c r="GP354" s="81" t="str">
        <f>IF(AND(申込書!$C$117&lt;&gt;"▼プルダウンより選択してください",申込書!$C$117&lt;&gt;"",$G354&lt;&gt;""),申込書!$M$117,"")</f>
        <v/>
      </c>
      <c r="GQ354" s="81" t="str">
        <f>IF($GO$3&lt;&gt;"コンテンツなし",IF(AND(申込書!$AH$4="GIGAスクールパック",SUM($P354,$R354)&lt;&gt;0),SUM($P354,$R354),IF(AND(申込書!$AH$4="SKY安心GIGAタブレット",SUM($T354,$V354)&lt;&gt;0),SUM($T354,$V354),"")),"")</f>
        <v/>
      </c>
      <c r="GR354" s="81" t="str">
        <f>IF($GO$3&lt;&gt;"コンテンツなし",IF(AND(申込書!$AH$4="GIGAスクールパック",SUM($Q354,$S354)&lt;&gt;0),SUM($Q354,$S354),IF(AND(申込書!$AH$4="SKY安心GIGAタブレット",SUM($U354,$W354)&lt;&gt;0),SUM($U354,$W354),"")),"")</f>
        <v/>
      </c>
      <c r="GS354" s="157"/>
      <c r="GT354" s="82"/>
      <c r="GU354" s="80" t="str">
        <f>IF(AND(申込書!$C$118&lt;&gt;"▼プルダウンより選択してください",申込書!$C$118&lt;&gt;"",申込書!$P$118&lt;&gt;"YYYY/MM/DD",$G354&lt;&gt;""),申込書!$P$118,"")</f>
        <v/>
      </c>
      <c r="GV354" s="81" t="str">
        <f>IF(AND(申込書!$C$118&lt;&gt;"▼プルダウンより選択してください",申込書!$C$118&lt;&gt;"",$G354&lt;&gt;""),申込書!$M$118,"")</f>
        <v/>
      </c>
      <c r="GW354" s="81" t="str">
        <f>IF($GU$3&lt;&gt;"コンテンツなし",IF(AND(申込書!$AH$4="GIGAスクールパック",SUM($P354,$R354)&lt;&gt;0),SUM($P354,$R354),IF(AND(申込書!$AH$4="SKY安心GIGAタブレット",SUM($T354,$V354)&lt;&gt;0),SUM($T354,$V354),"")),"")</f>
        <v/>
      </c>
      <c r="GX354" s="81" t="str">
        <f>IF($GU$3&lt;&gt;"コンテンツなし",IF(AND(申込書!$AH$4="GIGAスクールパック",SUM($Q354,$S354)&lt;&gt;0),SUM($Q354,$S354),IF(AND(申込書!$AH$4="SKY安心GIGAタブレット",SUM($U354,$W354)&lt;&gt;0),SUM($U354,$W354),"")),"")</f>
        <v/>
      </c>
      <c r="GY354" s="157"/>
      <c r="GZ354" s="82"/>
      <c r="HA354" s="80" t="str">
        <f>IF(AND(申込書!$C$119&lt;&gt;"▼プルダウンより選択してください",申込書!$C$119&lt;&gt;"",申込書!$P$119&lt;&gt;"YYYY/MM/DD",$G354&lt;&gt;""),申込書!$P$119,"")</f>
        <v/>
      </c>
      <c r="HB354" s="81" t="str">
        <f>IF(AND(申込書!$C$119&lt;&gt;"▼プルダウンより選択してください",申込書!$C$119&lt;&gt;"",$G354&lt;&gt;""),申込書!$M$119,"")</f>
        <v/>
      </c>
      <c r="HC354" s="81" t="str">
        <f>IF($HA$3&lt;&gt;"コンテンツなし",IF(AND(申込書!$AH$4="GIGAスクールパック",SUM($P354,$R354)&lt;&gt;0),SUM($P354,$R354),IF(AND(申込書!$AH$4="SKY安心GIGAタブレット",SUM($T354,$V354)&lt;&gt;0),SUM($T354,$V354),"")),"")</f>
        <v/>
      </c>
      <c r="HD354" s="81" t="str">
        <f>IF($HA$3&lt;&gt;"コンテンツなし",IF(AND(申込書!$AH$4="GIGAスクールパック",SUM($Q354,$S354)&lt;&gt;0),SUM($Q354,$S354),IF(AND(申込書!$AH$4="SKY安心GIGAタブレット",SUM($U354,$W354)&lt;&gt;0),SUM($U354,$W354),"")),"")</f>
        <v/>
      </c>
      <c r="HE354" s="157"/>
      <c r="HF354" s="82"/>
      <c r="HG354" s="83"/>
    </row>
    <row r="355" spans="2:215" ht="26.85" customHeight="1">
      <c r="B355" s="62">
        <f t="shared" si="4"/>
        <v>350</v>
      </c>
      <c r="C355" s="63"/>
      <c r="D355" s="64"/>
      <c r="E355" s="207"/>
      <c r="F355" s="65"/>
      <c r="G355" s="66"/>
      <c r="H355" s="67"/>
      <c r="I355" s="68"/>
      <c r="J355" s="69"/>
      <c r="K355" s="70"/>
      <c r="L355" s="71"/>
      <c r="M355" s="72"/>
      <c r="N355" s="73"/>
      <c r="O355" s="74"/>
      <c r="P355" s="179"/>
      <c r="Q355" s="180"/>
      <c r="R355" s="180"/>
      <c r="S355" s="181"/>
      <c r="T355" s="179"/>
      <c r="U355" s="180"/>
      <c r="V355" s="182"/>
      <c r="W355" s="181"/>
      <c r="X355" s="75"/>
      <c r="Y355" s="76"/>
      <c r="Z355" s="77"/>
      <c r="AA355" s="78"/>
      <c r="AB355" s="79"/>
      <c r="AC355" s="79"/>
      <c r="AD355" s="79"/>
      <c r="AE355" s="77"/>
      <c r="AF355" s="139"/>
      <c r="AG355" s="139"/>
      <c r="AH355" s="139"/>
      <c r="AI355" s="80" t="str">
        <f>IF(AND(申込書!$C$90&lt;&gt;"▼プルダウンより選択してください",申込書!$C$90&lt;&gt;"",申込書!$P$90&lt;&gt;"YYYY/MM/DD",$G355&lt;&gt;""),申込書!$P$90,"")</f>
        <v/>
      </c>
      <c r="AJ355" s="81" t="str">
        <f>IF(AND(申込書!$C$90&lt;&gt;"▼プルダウンより選択してください",申込書!$C$90&lt;&gt;"",$G355&lt;&gt;""),申込書!$M$90,"")</f>
        <v/>
      </c>
      <c r="AK355" s="81" t="str">
        <f>IF($AI$3&lt;&gt;"コンテンツなし",IF(AND(申込書!$AH$4="GIGAスクールパック",SUM($P355,$R355)&lt;&gt;0),SUM($P355,$R355),IF(AND(申込書!$AH$4="SKY安心GIGAタブレット",SUM($T355,$V355)&lt;&gt;0),SUM($T355,$V355),"")),"")</f>
        <v/>
      </c>
      <c r="AL355" s="81" t="str">
        <f>IF($AI$3&lt;&gt;"コンテンツなし",IF(AND(申込書!$AH$4="GIGAスクールパック",SUM($Q355,$S355)&lt;&gt;0),SUM($Q355,$S355),IF(AND(申込書!$AH$4="SKY安心GIGAタブレット",SUM($U355,$W355)&lt;&gt;0),SUM($U355,$W355),"")),"")</f>
        <v/>
      </c>
      <c r="AM355" s="157"/>
      <c r="AN355" s="82"/>
      <c r="AO355" s="80" t="str">
        <f>IF(AND(申込書!$C$91&lt;&gt;"▼プルダウンより選択してください",申込書!$C$91&lt;&gt;"",申込書!$P$91&lt;&gt;"YYYY/MM/DD",$G355&lt;&gt;""),申込書!$P$91,"")</f>
        <v/>
      </c>
      <c r="AP355" s="81" t="str">
        <f>IF(AND(申込書!$C$91&lt;&gt;"▼プルダウンより選択してください",申込書!$C$91&lt;&gt;"",$G355&lt;&gt;""),申込書!$M$91,"")</f>
        <v/>
      </c>
      <c r="AQ355" s="81" t="str">
        <f>IF($AO$3&lt;&gt;"コンテンツなし",IF(AND(申込書!$AH$4="GIGAスクールパック",SUM($P355,$R355)&lt;&gt;0),SUM($P355,$R355),IF(AND(申込書!$AH$4="SKY安心GIGAタブレット",SUM($T355,$V355)&lt;&gt;0),SUM($T355,$V355),"")),"")</f>
        <v/>
      </c>
      <c r="AR355" s="81" t="str">
        <f>IF($AO$3&lt;&gt;"コンテンツなし",IF(AND(申込書!$AH$4="GIGAスクールパック",SUM($Q355,$S355)&lt;&gt;0),SUM($Q355,$S355),IF(AND(申込書!$AH$4="SKY安心GIGAタブレット",SUM($U355,$W355)&lt;&gt;0),SUM($U355,$W355),"")),"")</f>
        <v/>
      </c>
      <c r="AS355" s="157"/>
      <c r="AT355" s="82"/>
      <c r="AU355" s="80" t="str">
        <f>IF(AND(申込書!$C$92&lt;&gt;"▼プルダウンより選択してください",申込書!$C$92&lt;&gt;"",申込書!$P$92&lt;&gt;"YYYY/MM/DD",$G355&lt;&gt;""),申込書!$P$92,"")</f>
        <v/>
      </c>
      <c r="AV355" s="81" t="str">
        <f>IF(AND(申込書!$C$92&lt;&gt;"▼プルダウンより選択してください",申込書!$C$92&lt;&gt;"",$G355&lt;&gt;""),申込書!$M$92,"")</f>
        <v/>
      </c>
      <c r="AW355" s="81" t="str">
        <f>IF($AU$3&lt;&gt;"コンテンツなし",IF(AND(申込書!$AH$4="GIGAスクールパック",SUM($P355,$R355)&lt;&gt;0),SUM($P355,$R355),IF(AND(申込書!$AH$4="SKY安心GIGAタブレット",SUM($T355,$V355)&lt;&gt;0),SUM($T355,$V355),"")),"")</f>
        <v/>
      </c>
      <c r="AX355" s="81" t="str">
        <f>IF($AU$3&lt;&gt;"コンテンツなし",IF(AND(申込書!$AH$4="GIGAスクールパック",SUM($Q355,$S355)&lt;&gt;0),SUM($Q355,$S355),IF(AND(申込書!$AH$4="SKY安心GIGAタブレット",SUM($U355,$W355)&lt;&gt;0),SUM($U355,$W355),"")),"")</f>
        <v/>
      </c>
      <c r="AY355" s="157"/>
      <c r="AZ355" s="82"/>
      <c r="BA355" s="80" t="str">
        <f>IF(AND(申込書!$C$93&lt;&gt;"▼プルダウンより選択してください",申込書!$C$93&lt;&gt;"",申込書!$P$93&lt;&gt;"YYYY/MM/DD",$G355&lt;&gt;""),申込書!$P$93,"")</f>
        <v/>
      </c>
      <c r="BB355" s="81" t="str">
        <f>IF(AND(申込書!$C$93&lt;&gt;"▼プルダウンより選択してください",申込書!$C$93&lt;&gt;"",申込書!$M$93&gt;=1,$G355&lt;&gt;""),申込書!$M$93,"")</f>
        <v/>
      </c>
      <c r="BC355" s="81" t="str">
        <f>IF($BA$3&lt;&gt;"コンテンツなし",IF(AND(申込書!$AH$4="GIGAスクールパック",SUM($P355,$R355)&lt;&gt;0),SUM($P355,$R355),IF(AND(申込書!$AH$4="SKY安心GIGAタブレット",SUM($T355,$V355)&lt;&gt;0),SUM($T355,$V355),"")),"")</f>
        <v/>
      </c>
      <c r="BD355" s="81" t="str">
        <f>IF($BA$3&lt;&gt;"コンテンツなし",IF(AND(申込書!$AH$4="GIGAスクールパック",SUM($Q355,$S355)&lt;&gt;0),SUM($Q355,$S355),IF(AND(申込書!$AH$4="SKY安心GIGAタブレット",SUM($U355,$W355)&lt;&gt;0),SUM($U355,$W355),"")),"")</f>
        <v/>
      </c>
      <c r="BE355" s="157"/>
      <c r="BF355" s="82"/>
      <c r="BG355" s="80" t="str">
        <f>IF(AND(申込書!$C$94&lt;&gt;"▼プルダウンより選択してください",申込書!$C$94&lt;&gt;"",申込書!$P$94&lt;&gt;"YYYY/MM/DD",$G355&lt;&gt;""),申込書!$P$94,"")</f>
        <v/>
      </c>
      <c r="BH355" s="81" t="str">
        <f>IF(AND(申込書!$C$94&lt;&gt;"▼プルダウンより選択してください",申込書!$C$94&lt;&gt;"",$G355&lt;&gt;""),申込書!$M$94,"")</f>
        <v/>
      </c>
      <c r="BI355" s="81" t="str">
        <f>IF($BG$3&lt;&gt;"コンテンツなし",IF(AND(申込書!$AH$4="GIGAスクールパック",SUM($P355,$R355)&lt;&gt;0),SUM($P355,$R355),IF(AND(申込書!$AH$4="SKY安心GIGAタブレット",SUM($T355,$V355)&lt;&gt;0),SUM($T355,$V355),"")),"")</f>
        <v/>
      </c>
      <c r="BJ355" s="81" t="str">
        <f>IF($BG$3&lt;&gt;"コンテンツなし",IF(AND(申込書!$AH$4="GIGAスクールパック",SUM($Q355,$S355)&lt;&gt;0),SUM($Q355,$S355),IF(AND(申込書!$AH$4="SKY安心GIGAタブレット",SUM($U355,$W355)&lt;&gt;0),SUM($U355,$W355),"")),"")</f>
        <v/>
      </c>
      <c r="BK355" s="157"/>
      <c r="BL355" s="82"/>
      <c r="BM355" s="80" t="str">
        <f>IF(AND(申込書!$C$95&lt;&gt;"▼プルダウンより選択してください",申込書!$C$95&lt;&gt;"",申込書!$P$95&lt;&gt;"YYYY/MM/DD",$G355&lt;&gt;""),申込書!$P$95,"")</f>
        <v/>
      </c>
      <c r="BN355" s="81" t="str">
        <f>IF(AND(申込書!$C$95&lt;&gt;"▼プルダウンより選択してください",申込書!$C$95&lt;&gt;"",$G355&lt;&gt;""),申込書!$M$95,"")</f>
        <v/>
      </c>
      <c r="BO355" s="81" t="str">
        <f>IF($BM$3&lt;&gt;"コンテンツなし",IF(AND(申込書!$AH$4="GIGAスクールパック",SUM($P355,$R355)&lt;&gt;0),SUM($P355,$R355),IF(AND(申込書!$AH$4="SKY安心GIGAタブレット",SUM($T355,$V355)&lt;&gt;0),SUM($T355,$V355),"")),"")</f>
        <v/>
      </c>
      <c r="BP355" s="81" t="str">
        <f>IF($BM$3&lt;&gt;"コンテンツなし",IF(AND(申込書!$AH$4="GIGAスクールパック",SUM($Q355,$S355)&lt;&gt;0),SUM($Q355,$S355),IF(AND(申込書!$AH$4="SKY安心GIGAタブレット",SUM($U355,$W355)&lt;&gt;0),SUM($U355,$W355),"")),"")</f>
        <v/>
      </c>
      <c r="BQ355" s="157"/>
      <c r="BR355" s="82"/>
      <c r="BS355" s="80" t="str">
        <f>IF(AND(申込書!$C$96&lt;&gt;"▼プルダウンより選択してください",申込書!$C$96&lt;&gt;"",申込書!$P$96&lt;&gt;"YYYY/MM/DD",$G355&lt;&gt;""),申込書!$P$96,"")</f>
        <v/>
      </c>
      <c r="BT355" s="81" t="str">
        <f>IF(AND(申込書!$C$96&lt;&gt;"▼プルダウンより選択してください",申込書!$C$96&lt;&gt;"",$G355&lt;&gt;""),申込書!$M$96,"")</f>
        <v/>
      </c>
      <c r="BU355" s="81" t="str">
        <f>IF($BS$3&lt;&gt;"コンテンツなし",IF(AND(申込書!$AH$4="GIGAスクールパック",SUM($P355,$R355)&lt;&gt;0),SUM($P355,$R355),IF(AND(申込書!$AH$4="SKY安心GIGAタブレット",SUM($T355,$V355)&lt;&gt;0),SUM($T355,$V355),"")),"")</f>
        <v/>
      </c>
      <c r="BV355" s="81" t="str">
        <f>IF($BS$3&lt;&gt;"コンテンツなし",IF(AND(申込書!$AH$4="GIGAスクールパック",SUM($Q355,$S355)&lt;&gt;0),SUM($Q355,$S355),IF(AND(申込書!$AH$4="SKY安心GIGAタブレット",SUM($U355,$W355)&lt;&gt;0),SUM($U355,$W355),"")),"")</f>
        <v/>
      </c>
      <c r="BW355" s="157"/>
      <c r="BX355" s="82"/>
      <c r="BY355" s="80" t="str">
        <f>IF(AND(申込書!$C$97&lt;&gt;"▼プルダウンより選択してください",申込書!$C$97&lt;&gt;"",申込書!$P$97&lt;&gt;"YYYY/MM/DD",$G355&lt;&gt;""),申込書!$P$97,"")</f>
        <v/>
      </c>
      <c r="BZ355" s="81" t="str">
        <f>IF(AND(申込書!$C$97&lt;&gt;"▼プルダウンより選択してください",申込書!$C$97&lt;&gt;"",$G355&lt;&gt;""),申込書!$M$97,"")</f>
        <v/>
      </c>
      <c r="CA355" s="81" t="str">
        <f>IF($BY$3&lt;&gt;"コンテンツなし",IF(AND(申込書!$AH$4="GIGAスクールパック",SUM($P355,$R355)&lt;&gt;0),SUM($P355,$R355),IF(AND(申込書!$AH$4="SKY安心GIGAタブレット",SUM($T355,$V355)&lt;&gt;0),SUM($T355,$V355),"")),"")</f>
        <v/>
      </c>
      <c r="CB355" s="81" t="str">
        <f>IF($BY$3&lt;&gt;"コンテンツなし",IF(AND(申込書!$AH$4="GIGAスクールパック",SUM($Q355,$S355)&lt;&gt;0),SUM($Q355,$S355),IF(AND(申込書!$AH$4="SKY安心GIGAタブレット",SUM($U355,$W355)&lt;&gt;0),SUM($U355,$W355),"")),"")</f>
        <v/>
      </c>
      <c r="CC355" s="157"/>
      <c r="CD355" s="82"/>
      <c r="CE355" s="80" t="str">
        <f>IF(AND(申込書!$C$98&lt;&gt;"▼プルダウンより選択してください",申込書!$C$98&lt;&gt;"",申込書!$P$98&lt;&gt;"YYYY/MM/DD",$G355&lt;&gt;""),申込書!$P$98,"")</f>
        <v/>
      </c>
      <c r="CF355" s="81" t="str">
        <f>IF(AND(申込書!$C$98&lt;&gt;"▼プルダウンより選択してください",申込書!$C$98&lt;&gt;"",$G355&lt;&gt;""),申込書!$M$98,"")</f>
        <v/>
      </c>
      <c r="CG355" s="81" t="str">
        <f>IF($CE$3&lt;&gt;"コンテンツなし",IF(AND(申込書!$AH$4="GIGAスクールパック",SUM($P355,$R355)&lt;&gt;0),SUM($P355,$R355),IF(AND(申込書!$AH$4="SKY安心GIGAタブレット",SUM($T355,$V355)&lt;&gt;0),SUM($T355,$V355),"")),"")</f>
        <v/>
      </c>
      <c r="CH355" s="81" t="str">
        <f>IF($CE$3&lt;&gt;"コンテンツなし",IF(AND(申込書!$AH$4="GIGAスクールパック",SUM($Q355,$S355)&lt;&gt;0),SUM($Q355,$S355),IF(AND(申込書!$AH$4="SKY安心GIGAタブレット",SUM($U355,$W355)&lt;&gt;0),SUM($U355,$W355),"")),"")</f>
        <v/>
      </c>
      <c r="CI355" s="157"/>
      <c r="CJ355" s="82"/>
      <c r="CK355" s="80" t="str">
        <f>IF(AND(申込書!$C$99&lt;&gt;"▼プルダウンより選択してください",申込書!$C$99&lt;&gt;"",申込書!$P$99&lt;&gt;"YYYY/MM/DD",$G355&lt;&gt;""),申込書!$P$99,"")</f>
        <v/>
      </c>
      <c r="CL355" s="81" t="str">
        <f>IF(AND(申込書!$C$99&lt;&gt;"▼プルダウンより選択してください",申込書!$C$99&lt;&gt;"",$G355&lt;&gt;""),申込書!$M$99,"")</f>
        <v/>
      </c>
      <c r="CM355" s="81" t="str">
        <f>IF($CK$3&lt;&gt;"コンテンツなし",IF(AND(申込書!$AH$4="GIGAスクールパック",SUM($P355,$R355)&lt;&gt;0),SUM($P355,$R355),IF(AND(申込書!$AH$4="SKY安心GIGAタブレット",SUM($T355,$V355)&lt;&gt;0),SUM($T355,$V355),"")),"")</f>
        <v/>
      </c>
      <c r="CN355" s="81" t="str">
        <f>IF($CK$3&lt;&gt;"コンテンツなし",IF(AND(申込書!$AH$4="GIGAスクールパック",SUM($Q355,$S355)&lt;&gt;0),SUM($Q355,$S355),IF(AND(申込書!$AH$4="SKY安心GIGAタブレット",SUM($U355,$W355)&lt;&gt;0),SUM($U355,$W355),"")),"")</f>
        <v/>
      </c>
      <c r="CO355" s="157"/>
      <c r="CP355" s="82"/>
      <c r="CQ355" s="80" t="str">
        <f>IF(AND(申込書!$C$100&lt;&gt;"▼プルダウンより選択してください",申込書!$C$100&lt;&gt;"",申込書!$P$100&lt;&gt;"YYYY/MM/DD",$G355&lt;&gt;""),申込書!$P$100,"")</f>
        <v/>
      </c>
      <c r="CR355" s="81" t="str">
        <f>IF(AND(申込書!$C$100&lt;&gt;"▼プルダウンより選択してください",申込書!$C$100&lt;&gt;"",$G355&lt;&gt;""),申込書!$M$100,"")</f>
        <v/>
      </c>
      <c r="CS355" s="81" t="str">
        <f>IF($CQ$3&lt;&gt;"コンテンツなし",IF(AND(申込書!$AH$4="GIGAスクールパック",SUM($P355,$R355)&lt;&gt;0),SUM($P355,$R355),IF(AND(申込書!$AH$4="SKY安心GIGAタブレット",SUM($T355,$V355)&lt;&gt;0),SUM($T355,$V355),"")),"")</f>
        <v/>
      </c>
      <c r="CT355" s="81" t="str">
        <f>IF($CQ$3&lt;&gt;"コンテンツなし",IF(AND(申込書!$AH$4="GIGAスクールパック",SUM($Q355,$S355)&lt;&gt;0),SUM($Q355,$S355),IF(AND(申込書!$AH$4="SKY安心GIGAタブレット",SUM($U355,$W355)&lt;&gt;0),SUM($U355,$W355),"")),"")</f>
        <v/>
      </c>
      <c r="CU355" s="81"/>
      <c r="CV355" s="82"/>
      <c r="CW355" s="80" t="str">
        <f>IF(AND(申込書!$C$101&lt;&gt;"▼プルダウンより選択してください",申込書!$C$101&lt;&gt;"",申込書!$P$101&lt;&gt;"YYYY/MM/DD",$G355&lt;&gt;""),申込書!$P$101,"")</f>
        <v/>
      </c>
      <c r="CX355" s="81" t="str">
        <f>IF(AND(申込書!$C$101&lt;&gt;"▼プルダウンより選択してください",申込書!$C$101&lt;&gt;"",$G355&lt;&gt;""),申込書!$M$101,"")</f>
        <v/>
      </c>
      <c r="CY355" s="81" t="str">
        <f>IF($CW$3&lt;&gt;"コンテンツなし",IF(AND(申込書!$AH$4="GIGAスクールパック",SUM($P355,$R355)&lt;&gt;0),SUM($P355,$R355),IF(AND(申込書!$AH$4="SKY安心GIGAタブレット",SUM($T355,$V355)&lt;&gt;0),SUM($T355,$V355),"")),"")</f>
        <v/>
      </c>
      <c r="CZ355" s="81" t="str">
        <f>IF($CW$3&lt;&gt;"コンテンツなし",IF(AND(申込書!$AH$4="GIGAスクールパック",SUM($Q355,$S355)&lt;&gt;0),SUM($Q355,$S355),IF(AND(申込書!$AH$4="SKY安心GIGAタブレット",SUM($U355,$W355)&lt;&gt;0),SUM($U355,$W355),"")),"")</f>
        <v/>
      </c>
      <c r="DA355" s="81"/>
      <c r="DB355" s="82"/>
      <c r="DC355" s="80" t="str">
        <f>IF(AND(申込書!$C$102&lt;&gt;"▼プルダウンより選択してください",申込書!$C$102&lt;&gt;"",申込書!$P$102&lt;&gt;"YYYY/MM/DD",$G355&lt;&gt;""),申込書!$P$102,"")</f>
        <v/>
      </c>
      <c r="DD355" s="81" t="str">
        <f>IF(AND(申込書!$C$102&lt;&gt;"▼プルダウンより選択してください",申込書!$C$102&lt;&gt;"",$G355&lt;&gt;""),申込書!$M$102,"")</f>
        <v/>
      </c>
      <c r="DE355" s="81" t="str">
        <f>IF($DC$3&lt;&gt;"コンテンツなし",IF(AND(申込書!$AH$4="GIGAスクールパック",SUM($P355,$R355)&lt;&gt;0),SUM($P355,$R355),IF(AND(申込書!$AH$4="SKY安心GIGAタブレット",SUM($T355,$V355)&lt;&gt;0),SUM($T355,$V355),"")),"")</f>
        <v/>
      </c>
      <c r="DF355" s="81" t="str">
        <f>IF($DC$3&lt;&gt;"コンテンツなし",IF(AND(申込書!$AH$4="GIGAスクールパック",SUM($Q355,$S355)&lt;&gt;0),SUM($Q355,$S355),IF(AND(申込書!$AH$4="SKY安心GIGAタブレット",SUM($U355,$W355)&lt;&gt;0),SUM($U355,$W355),"")),"")</f>
        <v/>
      </c>
      <c r="DG355" s="81"/>
      <c r="DH355" s="82"/>
      <c r="DI355" s="80" t="str">
        <f>IF(AND(申込書!$C$103&lt;&gt;"▼プルダウンより選択してください",申込書!$C$103&lt;&gt;"",申込書!$P$103&lt;&gt;"YYYY/MM/DD",$G355&lt;&gt;""),申込書!$P$103,"")</f>
        <v/>
      </c>
      <c r="DJ355" s="81" t="str">
        <f>IF(AND(申込書!$C$103&lt;&gt;"▼プルダウンより選択してください",申込書!$C$103&lt;&gt;"",$G355&lt;&gt;""),申込書!$M$103,"")</f>
        <v/>
      </c>
      <c r="DK355" s="81" t="str">
        <f>IF($DI$3&lt;&gt;"コンテンツなし",IF(AND(申込書!$AH$4="GIGAスクールパック",SUM($P355,$R355)&lt;&gt;0),SUM($P355,$R355),IF(AND(申込書!$AH$4="SKY安心GIGAタブレット",SUM($T355,$V355)&lt;&gt;0),SUM($T355,$V355),"")),"")</f>
        <v/>
      </c>
      <c r="DL355" s="81" t="str">
        <f>IF($DI$3&lt;&gt;"コンテンツなし",IF(AND(申込書!$AH$4="GIGAスクールパック",SUM($Q355,$S355)&lt;&gt;0),SUM($Q355,$S355),IF(AND(申込書!$AH$4="SKY安心GIGAタブレット",SUM($U355,$W355)&lt;&gt;0),SUM($U355,$W355),"")),"")</f>
        <v/>
      </c>
      <c r="DM355" s="81"/>
      <c r="DN355" s="82"/>
      <c r="DO355" s="80" t="str">
        <f>IF(AND(申込書!$C$104&lt;&gt;"▼プルダウンより選択してください",申込書!$C$104&lt;&gt;"",申込書!$P$104&lt;&gt;"YYYY/MM/DD",$G355&lt;&gt;""),申込書!$P$104,"")</f>
        <v/>
      </c>
      <c r="DP355" s="81" t="str">
        <f>IF(AND(申込書!$C$104&lt;&gt;"▼プルダウンより選択してください",申込書!$C$104&lt;&gt;"",$G355&lt;&gt;""),申込書!$M$104,"")</f>
        <v/>
      </c>
      <c r="DQ355" s="81" t="str">
        <f>IF($DO$3&lt;&gt;"コンテンツなし",IF(AND(申込書!$AH$4="GIGAスクールパック",SUM($P355,$R355)&lt;&gt;0),SUM($P355,$R355),IF(AND(申込書!$AH$4="SKY安心GIGAタブレット",SUM($T355,$V355)&lt;&gt;0),SUM($T355,$V355),"")),"")</f>
        <v/>
      </c>
      <c r="DR355" s="81" t="str">
        <f>IF($DO$3&lt;&gt;"コンテンツなし",IF(AND(申込書!$AH$4="GIGAスクールパック",SUM($Q355,$S355)&lt;&gt;0),SUM($Q355,$S355),IF(AND(申込書!$AH$4="SKY安心GIGAタブレット",SUM($U355,$W355)&lt;&gt;0),SUM($U355,$W355),"")),"")</f>
        <v/>
      </c>
      <c r="DS355" s="81"/>
      <c r="DT355" s="82"/>
      <c r="DU355" s="80" t="str">
        <f>IF(AND(申込書!$C$105&lt;&gt;"▼プルダウンより選択してください",申込書!$C$105&lt;&gt;"",申込書!$P$105&lt;&gt;"YYYY/MM/DD",$G355&lt;&gt;""),申込書!$P$105,"")</f>
        <v/>
      </c>
      <c r="DV355" s="81" t="str">
        <f>IF(AND(申込書!$C$105&lt;&gt;"▼プルダウンより選択してください",申込書!$C$105&lt;&gt;"",$G355&lt;&gt;""),申込書!$M$105,"")</f>
        <v/>
      </c>
      <c r="DW355" s="81" t="str">
        <f>IF($DU$3&lt;&gt;"コンテンツなし",IF(AND(申込書!$AH$4="GIGAスクールパック",SUM($P355,$R355)&lt;&gt;0),SUM($P355,$R355),IF(AND(申込書!$AH$4="SKY安心GIGAタブレット",SUM($T355,$V355)&lt;&gt;0),SUM($T355,$V355),"")),"")</f>
        <v/>
      </c>
      <c r="DX355" s="81" t="str">
        <f>IF($DU$3&lt;&gt;"コンテンツなし",IF(AND(申込書!$AH$4="GIGAスクールパック",SUM($Q355,$S355)&lt;&gt;0),SUM($Q355,$S355),IF(AND(申込書!$AH$4="SKY安心GIGAタブレット",SUM($U355,$W355)&lt;&gt;0),SUM($U355,$W355),"")),"")</f>
        <v/>
      </c>
      <c r="DY355" s="157"/>
      <c r="DZ355" s="82"/>
      <c r="EA355" s="80" t="str">
        <f>IF(AND(申込書!$C$106&lt;&gt;"▼プルダウンより選択してください",申込書!$C$106&lt;&gt;"",申込書!$P$106&lt;&gt;"YYYY/MM/DD",$G355&lt;&gt;""),申込書!$P$106,"")</f>
        <v/>
      </c>
      <c r="EB355" s="81" t="str">
        <f>IF(AND(申込書!$C$106&lt;&gt;"▼プルダウンより選択してください",申込書!$C$106&lt;&gt;"",$G355&lt;&gt;""),申込書!$M$106,"")</f>
        <v/>
      </c>
      <c r="EC355" s="81" t="str">
        <f>IF($EA$3&lt;&gt;"コンテンツなし",IF(AND(申込書!$AH$4="GIGAスクールパック",SUM($P355,$R355)&lt;&gt;0),SUM($P355,$R355),IF(AND(申込書!$AH$4="SKY安心GIGAタブレット",SUM($T355,$V355)&lt;&gt;0),SUM($T355,$V355),"")),"")</f>
        <v/>
      </c>
      <c r="ED355" s="81" t="str">
        <f>IF($EA$3&lt;&gt;"コンテンツなし",IF(AND(申込書!$AH$4="GIGAスクールパック",SUM($Q355,$S355)&lt;&gt;0),SUM($Q355,$S355),IF(AND(申込書!$AH$4="SKY安心GIGAタブレット",SUM($U355,$W355)&lt;&gt;0),SUM($U355,$W355),"")),"")</f>
        <v/>
      </c>
      <c r="EE355" s="157"/>
      <c r="EF355" s="82"/>
      <c r="EG355" s="80" t="str">
        <f>IF(AND(申込書!$C$107&lt;&gt;"▼プルダウンより選択してください",申込書!$C$107&lt;&gt;"",申込書!$P$107&lt;&gt;"YYYY/MM/DD",$G355&lt;&gt;""),申込書!$P$107,"")</f>
        <v/>
      </c>
      <c r="EH355" s="81" t="str">
        <f>IF(AND(申込書!$C$107&lt;&gt;"▼プルダウンより選択してください",申込書!$C$107&lt;&gt;"",$G355&lt;&gt;""),申込書!$M$107,"")</f>
        <v/>
      </c>
      <c r="EI355" s="81" t="str">
        <f>IF($EG$3&lt;&gt;"コンテンツなし",IF(AND(申込書!$AH$4="GIGAスクールパック",SUM($P355,$R355)&lt;&gt;0),SUM($P355,$R355),IF(AND(申込書!$AH$4="SKY安心GIGAタブレット",SUM($T355,$V355)&lt;&gt;0),SUM($T355,$V355),"")),"")</f>
        <v/>
      </c>
      <c r="EJ355" s="81" t="str">
        <f>IF($EG$3&lt;&gt;"コンテンツなし",IF(AND(申込書!$AH$4="GIGAスクールパック",SUM($Q355,$S355)&lt;&gt;0),SUM($Q355,$S355),IF(AND(申込書!$AH$4="SKY安心GIGAタブレット",SUM($U355,$W355)&lt;&gt;0),SUM($U355,$W355),"")),"")</f>
        <v/>
      </c>
      <c r="EK355" s="157"/>
      <c r="EL355" s="82"/>
      <c r="EM355" s="80" t="str">
        <f>IF(AND(申込書!$C$108&lt;&gt;"▼プルダウンより選択してください",申込書!$C$108&lt;&gt;"",申込書!$P$108&lt;&gt;"YYYY/MM/DD",$G355&lt;&gt;""),申込書!$P$108,"")</f>
        <v/>
      </c>
      <c r="EN355" s="81" t="str">
        <f>IF(AND(申込書!$C$108&lt;&gt;"▼プルダウンより選択してください",申込書!$C$108&lt;&gt;"",$G355&lt;&gt;""),申込書!$M$108,"")</f>
        <v/>
      </c>
      <c r="EO355" s="81" t="str">
        <f>IF($EM$3&lt;&gt;"コンテンツなし",IF(AND(申込書!$AH$4="GIGAスクールパック",SUM($P355,$R355)&lt;&gt;0),SUM($P355,$R355),IF(AND(申込書!$AH$4="SKY安心GIGAタブレット",SUM($T355,$V355)&lt;&gt;0),SUM($T355,$V355),"")),"")</f>
        <v/>
      </c>
      <c r="EP355" s="81" t="str">
        <f>IF($EM$3&lt;&gt;"コンテンツなし",IF(AND(申込書!$AH$4="GIGAスクールパック",SUM($Q355,$S355)&lt;&gt;0),SUM($Q355,$S355),IF(AND(申込書!$AH$4="SKY安心GIGAタブレット",SUM($U355,$W355)&lt;&gt;0),SUM($U355,$W355),"")),"")</f>
        <v/>
      </c>
      <c r="EQ355" s="157"/>
      <c r="ER355" s="82"/>
      <c r="ES355" s="80" t="str">
        <f>IF(AND(申込書!$C$109&lt;&gt;"▼プルダウンより選択してください",申込書!$C$109&lt;&gt;"",申込書!$P$109&lt;&gt;"YYYY/MM/DD",$G355&lt;&gt;""),申込書!$P$109,"")</f>
        <v/>
      </c>
      <c r="ET355" s="81" t="str">
        <f>IF(AND(申込書!$C$109&lt;&gt;"▼プルダウンより選択してください",申込書!$C$109&lt;&gt;"",$G355&lt;&gt;""),申込書!$M$109,"")</f>
        <v/>
      </c>
      <c r="EU355" s="81" t="str">
        <f>IF($ES$3&lt;&gt;"コンテンツなし",IF(AND(申込書!$AH$4="GIGAスクールパック",SUM($P355,$R355)&lt;&gt;0),SUM($P355,$R355),IF(AND(申込書!$AH$4="SKY安心GIGAタブレット",SUM($T355,$V355)&lt;&gt;0),SUM($T355,$V355),"")),"")</f>
        <v/>
      </c>
      <c r="EV355" s="81" t="str">
        <f>IF($ES$3&lt;&gt;"コンテンツなし",IF(AND(申込書!$AH$4="GIGAスクールパック",SUM($Q355,$S355)&lt;&gt;0),SUM($Q355,$S355),IF(AND(申込書!$AH$4="SKY安心GIGAタブレット",SUM($U355,$W355)&lt;&gt;0),SUM($U355,$W355),"")),"")</f>
        <v/>
      </c>
      <c r="EW355" s="157"/>
      <c r="EX355" s="82"/>
      <c r="EY355" s="80" t="str">
        <f>IF(AND(申込書!$C$110&lt;&gt;"▼プルダウンより選択してください",申込書!$C$110&lt;&gt;"",申込書!$P$110&lt;&gt;"YYYY/MM/DD",$G355&lt;&gt;""),申込書!$P$110,"")</f>
        <v/>
      </c>
      <c r="EZ355" s="81" t="str">
        <f>IF(AND(申込書!$C$110&lt;&gt;"▼プルダウンより選択してください",申込書!$C$110&lt;&gt;"",$G355&lt;&gt;""),申込書!$M$110,"")</f>
        <v/>
      </c>
      <c r="FA355" s="81" t="str">
        <f>IF($EY$3&lt;&gt;"コンテンツなし",IF(AND(申込書!$AH$4="GIGAスクールパック",SUM($P355,$R355)&lt;&gt;0),SUM($P355,$R355),IF(AND(申込書!$AH$4="SKY安心GIGAタブレット",SUM($T355,$V355)&lt;&gt;0),SUM($T355,$V355),"")),"")</f>
        <v/>
      </c>
      <c r="FB355" s="81" t="str">
        <f>IF($EY$3&lt;&gt;"コンテンツなし",IF(AND(申込書!$AH$4="GIGAスクールパック",SUM($Q355,$S355)&lt;&gt;0),SUM($Q355,$S355),IF(AND(申込書!$AH$4="SKY安心GIGAタブレット",SUM($U355,$W355)&lt;&gt;0),SUM($U355,$W355),"")),"")</f>
        <v/>
      </c>
      <c r="FC355" s="157"/>
      <c r="FD355" s="82"/>
      <c r="FE355" s="80" t="str">
        <f>IF(AND(申込書!$C$111&lt;&gt;"▼プルダウンより選択してください",申込書!$C$111&lt;&gt;"",申込書!$P$111&lt;&gt;"YYYY/MM/DD",$G355&lt;&gt;""),申込書!$P$111,"")</f>
        <v/>
      </c>
      <c r="FF355" s="81" t="str">
        <f>IF(AND(申込書!$C$111&lt;&gt;"▼プルダウンより選択してください",申込書!$C$111&lt;&gt;"",$G355&lt;&gt;""),申込書!$M$111,"")</f>
        <v/>
      </c>
      <c r="FG355" s="81" t="str">
        <f>IF($FE$3&lt;&gt;"コンテンツなし",IF(AND(申込書!$AH$4="GIGAスクールパック",SUM($P355,$R355)&lt;&gt;0),SUM($P355,$R355),IF(AND(申込書!$AH$4="SKY安心GIGAタブレット",SUM($T355,$V355)&lt;&gt;0),SUM($T355,$V355),"")),"")</f>
        <v/>
      </c>
      <c r="FH355" s="81" t="str">
        <f>IF($FE$3&lt;&gt;"コンテンツなし",IF(AND(申込書!$AH$4="GIGAスクールパック",SUM($Q355,$S355)&lt;&gt;0),SUM($Q355,$S355),IF(AND(申込書!$AH$4="SKY安心GIGAタブレット",SUM($U355,$W355)&lt;&gt;0),SUM($U355,$W355),"")),"")</f>
        <v/>
      </c>
      <c r="FI355" s="157"/>
      <c r="FJ355" s="82"/>
      <c r="FK355" s="80" t="str">
        <f>IF(AND(申込書!$C$112&lt;&gt;"▼プルダウンより選択してください",申込書!$C$112&lt;&gt;"",申込書!$P$112&lt;&gt;"YYYY/MM/DD",$G355&lt;&gt;""),申込書!$P$112,"")</f>
        <v/>
      </c>
      <c r="FL355" s="81" t="str">
        <f>IF(AND(申込書!$C$112&lt;&gt;"▼プルダウンより選択してください",申込書!$C$112&lt;&gt;"",$G355&lt;&gt;""),申込書!$M$112,"")</f>
        <v/>
      </c>
      <c r="FM355" s="81" t="str">
        <f>IF($FK$3&lt;&gt;"コンテンツなし",IF(AND(申込書!$AH$4="GIGAスクールパック",SUM($P355,$R355)&lt;&gt;0),SUM($P355,$R355),IF(AND(申込書!$AH$4="SKY安心GIGAタブレット",SUM($T355,$V355)&lt;&gt;0),SUM($T355,$V355),"")),"")</f>
        <v/>
      </c>
      <c r="FN355" s="81" t="str">
        <f>IF($FK$3&lt;&gt;"コンテンツなし",IF(AND(申込書!$AH$4="GIGAスクールパック",SUM($Q355,$S355)&lt;&gt;0),SUM($Q355,$S355),IF(AND(申込書!$AH$4="SKY安心GIGAタブレット",SUM($U355,$W355)&lt;&gt;0),SUM($U355,$W355),"")),"")</f>
        <v/>
      </c>
      <c r="FO355" s="157"/>
      <c r="FP355" s="82"/>
      <c r="FQ355" s="80" t="str">
        <f>IF(AND(申込書!$C$113&lt;&gt;"▼プルダウンより選択してください",申込書!$C$113&lt;&gt;"",申込書!$P$113&lt;&gt;"YYYY/MM/DD",$G355&lt;&gt;""),申込書!$P$113,"")</f>
        <v/>
      </c>
      <c r="FR355" s="81" t="str">
        <f>IF(AND(申込書!$C$113&lt;&gt;"▼プルダウンより選択してください",申込書!$C$113&lt;&gt;"",$G355&lt;&gt;""),申込書!$M$113,"")</f>
        <v/>
      </c>
      <c r="FS355" s="81" t="str">
        <f>IF($FQ$3&lt;&gt;"コンテンツなし",IF(AND(申込書!$AH$4="GIGAスクールパック",SUM($P355,$R355)&lt;&gt;0),SUM($P355,$R355),IF(AND(申込書!$AH$4="SKY安心GIGAタブレット",SUM($T355,$V355)&lt;&gt;0),SUM($T355,$V355),"")),"")</f>
        <v/>
      </c>
      <c r="FT355" s="81" t="str">
        <f>IF($FQ$3&lt;&gt;"コンテンツなし",IF(AND(申込書!$AH$4="GIGAスクールパック",SUM($Q355,$S355)&lt;&gt;0),SUM($Q355,$S355),IF(AND(申込書!$AH$4="SKY安心GIGAタブレット",SUM($U355,$W355)&lt;&gt;0),SUM($U355,$W355),"")),"")</f>
        <v/>
      </c>
      <c r="FU355" s="157"/>
      <c r="FV355" s="82"/>
      <c r="FW355" s="80" t="str">
        <f>IF(AND(申込書!$C$114&lt;&gt;"▼プルダウンより選択してください",申込書!$C$114&lt;&gt;"",申込書!$P$114&lt;&gt;"YYYY/MM/DD",$G355&lt;&gt;""),申込書!$P$114,"")</f>
        <v/>
      </c>
      <c r="FX355" s="81" t="str">
        <f>IF(AND(申込書!$C$114&lt;&gt;"▼プルダウンより選択してください",申込書!$C$114&lt;&gt;"",$G355&lt;&gt;""),申込書!$M$114,"")</f>
        <v/>
      </c>
      <c r="FY355" s="81" t="str">
        <f>IF($FW$3&lt;&gt;"コンテンツなし",IF(AND(申込書!$AH$4="GIGAスクールパック",SUM($P355,$R355)&lt;&gt;0),SUM($P355,$R355),IF(AND(申込書!$AH$4="SKY安心GIGAタブレット",SUM($T355,$V355)&lt;&gt;0),SUM($T355,$V355),"")),"")</f>
        <v/>
      </c>
      <c r="FZ355" s="81" t="str">
        <f>IF($FW$3&lt;&gt;"コンテンツなし",IF(AND(申込書!$AH$4="GIGAスクールパック",SUM($Q355,$S355)&lt;&gt;0),SUM($Q355,$S355),IF(AND(申込書!$AH$4="SKY安心GIGAタブレット",SUM($U355,$W355)&lt;&gt;0),SUM($U355,$W355),"")),"")</f>
        <v/>
      </c>
      <c r="GA355" s="157"/>
      <c r="GB355" s="82"/>
      <c r="GC355" s="80" t="str">
        <f>IF(AND(申込書!$C$115&lt;&gt;"▼プルダウンより選択してください",申込書!$C$115&lt;&gt;"",申込書!$P$115&lt;&gt;"YYYY/MM/DD",$G355&lt;&gt;""),申込書!$P$115,"")</f>
        <v/>
      </c>
      <c r="GD355" s="81" t="str">
        <f>IF(AND(申込書!$C$115&lt;&gt;"▼プルダウンより選択してください",申込書!$C$115&lt;&gt;"",$G355&lt;&gt;""),申込書!$M$115,"")</f>
        <v/>
      </c>
      <c r="GE355" s="81" t="str">
        <f>IF($GC$3&lt;&gt;"コンテンツなし",IF(AND(申込書!$AH$4="GIGAスクールパック",SUM($P355,$R355)&lt;&gt;0),SUM($P355,$R355),IF(AND(申込書!$AH$4="SKY安心GIGAタブレット",SUM($T355,$V355)&lt;&gt;0),SUM($T355,$V355),"")),"")</f>
        <v/>
      </c>
      <c r="GF355" s="81" t="str">
        <f>IF($GC$3&lt;&gt;"コンテンツなし",IF(AND(申込書!$AH$4="GIGAスクールパック",SUM($Q355,$S355)&lt;&gt;0),SUM($Q355,$S355),IF(AND(申込書!$AH$4="SKY安心GIGAタブレット",SUM($U355,$W355)&lt;&gt;0),SUM($U355,$W355),"")),"")</f>
        <v/>
      </c>
      <c r="GG355" s="157"/>
      <c r="GH355" s="82"/>
      <c r="GI355" s="80" t="str">
        <f>IF(AND(申込書!$C$116&lt;&gt;"▼プルダウンより選択してください",申込書!$C$116&lt;&gt;"",申込書!$P$116&lt;&gt;"YYYY/MM/DD",$G355&lt;&gt;""),申込書!$P$116,"")</f>
        <v/>
      </c>
      <c r="GJ355" s="81" t="str">
        <f>IF(AND(申込書!$C$116&lt;&gt;"▼プルダウンより選択してください",申込書!$C$116&lt;&gt;"",$G355&lt;&gt;""),申込書!$M$116,"")</f>
        <v/>
      </c>
      <c r="GK355" s="81" t="str">
        <f>IF($GI$3&lt;&gt;"コンテンツなし",IF(AND(申込書!$AH$4="GIGAスクールパック",SUM($P355,$R355)&lt;&gt;0),SUM($P355,$R355),IF(AND(申込書!$AH$4="SKY安心GIGAタブレット",SUM($T355,$V355)&lt;&gt;0),SUM($T355,$V355),"")),"")</f>
        <v/>
      </c>
      <c r="GL355" s="81" t="str">
        <f>IF($GI$3&lt;&gt;"コンテンツなし",IF(AND(申込書!$AH$4="GIGAスクールパック",SUM($Q355,$S355)&lt;&gt;0),SUM($Q355,$S355),IF(AND(申込書!$AH$4="SKY安心GIGAタブレット",SUM($U355,$W355)&lt;&gt;0),SUM($U355,$W355),"")),"")</f>
        <v/>
      </c>
      <c r="GM355" s="157"/>
      <c r="GN355" s="82"/>
      <c r="GO355" s="80" t="str">
        <f>IF(AND(申込書!$C$117&lt;&gt;"▼プルダウンより選択してください",申込書!$C$117&lt;&gt;"",申込書!$P$117&lt;&gt;"YYYY/MM/DD",$G355&lt;&gt;""),申込書!$P$117,"")</f>
        <v/>
      </c>
      <c r="GP355" s="81" t="str">
        <f>IF(AND(申込書!$C$117&lt;&gt;"▼プルダウンより選択してください",申込書!$C$117&lt;&gt;"",$G355&lt;&gt;""),申込書!$M$117,"")</f>
        <v/>
      </c>
      <c r="GQ355" s="81" t="str">
        <f>IF($GO$3&lt;&gt;"コンテンツなし",IF(AND(申込書!$AH$4="GIGAスクールパック",SUM($P355,$R355)&lt;&gt;0),SUM($P355,$R355),IF(AND(申込書!$AH$4="SKY安心GIGAタブレット",SUM($T355,$V355)&lt;&gt;0),SUM($T355,$V355),"")),"")</f>
        <v/>
      </c>
      <c r="GR355" s="81" t="str">
        <f>IF($GO$3&lt;&gt;"コンテンツなし",IF(AND(申込書!$AH$4="GIGAスクールパック",SUM($Q355,$S355)&lt;&gt;0),SUM($Q355,$S355),IF(AND(申込書!$AH$4="SKY安心GIGAタブレット",SUM($U355,$W355)&lt;&gt;0),SUM($U355,$W355),"")),"")</f>
        <v/>
      </c>
      <c r="GS355" s="157"/>
      <c r="GT355" s="82"/>
      <c r="GU355" s="80" t="str">
        <f>IF(AND(申込書!$C$118&lt;&gt;"▼プルダウンより選択してください",申込書!$C$118&lt;&gt;"",申込書!$P$118&lt;&gt;"YYYY/MM/DD",$G355&lt;&gt;""),申込書!$P$118,"")</f>
        <v/>
      </c>
      <c r="GV355" s="81" t="str">
        <f>IF(AND(申込書!$C$118&lt;&gt;"▼プルダウンより選択してください",申込書!$C$118&lt;&gt;"",$G355&lt;&gt;""),申込書!$M$118,"")</f>
        <v/>
      </c>
      <c r="GW355" s="81" t="str">
        <f>IF($GU$3&lt;&gt;"コンテンツなし",IF(AND(申込書!$AH$4="GIGAスクールパック",SUM($P355,$R355)&lt;&gt;0),SUM($P355,$R355),IF(AND(申込書!$AH$4="SKY安心GIGAタブレット",SUM($T355,$V355)&lt;&gt;0),SUM($T355,$V355),"")),"")</f>
        <v/>
      </c>
      <c r="GX355" s="81" t="str">
        <f>IF($GU$3&lt;&gt;"コンテンツなし",IF(AND(申込書!$AH$4="GIGAスクールパック",SUM($Q355,$S355)&lt;&gt;0),SUM($Q355,$S355),IF(AND(申込書!$AH$4="SKY安心GIGAタブレット",SUM($U355,$W355)&lt;&gt;0),SUM($U355,$W355),"")),"")</f>
        <v/>
      </c>
      <c r="GY355" s="157"/>
      <c r="GZ355" s="82"/>
      <c r="HA355" s="80" t="str">
        <f>IF(AND(申込書!$C$119&lt;&gt;"▼プルダウンより選択してください",申込書!$C$119&lt;&gt;"",申込書!$P$119&lt;&gt;"YYYY/MM/DD",$G355&lt;&gt;""),申込書!$P$119,"")</f>
        <v/>
      </c>
      <c r="HB355" s="81" t="str">
        <f>IF(AND(申込書!$C$119&lt;&gt;"▼プルダウンより選択してください",申込書!$C$119&lt;&gt;"",$G355&lt;&gt;""),申込書!$M$119,"")</f>
        <v/>
      </c>
      <c r="HC355" s="81" t="str">
        <f>IF($HA$3&lt;&gt;"コンテンツなし",IF(AND(申込書!$AH$4="GIGAスクールパック",SUM($P355,$R355)&lt;&gt;0),SUM($P355,$R355),IF(AND(申込書!$AH$4="SKY安心GIGAタブレット",SUM($T355,$V355)&lt;&gt;0),SUM($T355,$V355),"")),"")</f>
        <v/>
      </c>
      <c r="HD355" s="81" t="str">
        <f>IF($HA$3&lt;&gt;"コンテンツなし",IF(AND(申込書!$AH$4="GIGAスクールパック",SUM($Q355,$S355)&lt;&gt;0),SUM($Q355,$S355),IF(AND(申込書!$AH$4="SKY安心GIGAタブレット",SUM($U355,$W355)&lt;&gt;0),SUM($U355,$W355),"")),"")</f>
        <v/>
      </c>
      <c r="HE355" s="157"/>
      <c r="HF355" s="82"/>
      <c r="HG355" s="83"/>
    </row>
    <row r="356" spans="2:215" ht="26.85" customHeight="1">
      <c r="B356" s="62">
        <f t="shared" si="4"/>
        <v>351</v>
      </c>
      <c r="C356" s="63"/>
      <c r="D356" s="64"/>
      <c r="E356" s="207"/>
      <c r="F356" s="65"/>
      <c r="G356" s="66"/>
      <c r="H356" s="67"/>
      <c r="I356" s="68"/>
      <c r="J356" s="69"/>
      <c r="K356" s="70"/>
      <c r="L356" s="71"/>
      <c r="M356" s="72"/>
      <c r="N356" s="73"/>
      <c r="O356" s="74"/>
      <c r="P356" s="179"/>
      <c r="Q356" s="180"/>
      <c r="R356" s="180"/>
      <c r="S356" s="181"/>
      <c r="T356" s="179"/>
      <c r="U356" s="180"/>
      <c r="V356" s="182"/>
      <c r="W356" s="181"/>
      <c r="X356" s="75"/>
      <c r="Y356" s="76"/>
      <c r="Z356" s="77"/>
      <c r="AA356" s="78"/>
      <c r="AB356" s="79"/>
      <c r="AC356" s="79"/>
      <c r="AD356" s="79"/>
      <c r="AE356" s="77"/>
      <c r="AF356" s="139"/>
      <c r="AG356" s="139"/>
      <c r="AH356" s="139"/>
      <c r="AI356" s="80" t="str">
        <f>IF(AND(申込書!$C$90&lt;&gt;"▼プルダウンより選択してください",申込書!$C$90&lt;&gt;"",申込書!$P$90&lt;&gt;"YYYY/MM/DD",$G356&lt;&gt;""),申込書!$P$90,"")</f>
        <v/>
      </c>
      <c r="AJ356" s="81" t="str">
        <f>IF(AND(申込書!$C$90&lt;&gt;"▼プルダウンより選択してください",申込書!$C$90&lt;&gt;"",$G356&lt;&gt;""),申込書!$M$90,"")</f>
        <v/>
      </c>
      <c r="AK356" s="81" t="str">
        <f>IF($AI$3&lt;&gt;"コンテンツなし",IF(AND(申込書!$AH$4="GIGAスクールパック",SUM($P356,$R356)&lt;&gt;0),SUM($P356,$R356),IF(AND(申込書!$AH$4="SKY安心GIGAタブレット",SUM($T356,$V356)&lt;&gt;0),SUM($T356,$V356),"")),"")</f>
        <v/>
      </c>
      <c r="AL356" s="81" t="str">
        <f>IF($AI$3&lt;&gt;"コンテンツなし",IF(AND(申込書!$AH$4="GIGAスクールパック",SUM($Q356,$S356)&lt;&gt;0),SUM($Q356,$S356),IF(AND(申込書!$AH$4="SKY安心GIGAタブレット",SUM($U356,$W356)&lt;&gt;0),SUM($U356,$W356),"")),"")</f>
        <v/>
      </c>
      <c r="AM356" s="157"/>
      <c r="AN356" s="82"/>
      <c r="AO356" s="80" t="str">
        <f>IF(AND(申込書!$C$91&lt;&gt;"▼プルダウンより選択してください",申込書!$C$91&lt;&gt;"",申込書!$P$91&lt;&gt;"YYYY/MM/DD",$G356&lt;&gt;""),申込書!$P$91,"")</f>
        <v/>
      </c>
      <c r="AP356" s="81" t="str">
        <f>IF(AND(申込書!$C$91&lt;&gt;"▼プルダウンより選択してください",申込書!$C$91&lt;&gt;"",$G356&lt;&gt;""),申込書!$M$91,"")</f>
        <v/>
      </c>
      <c r="AQ356" s="81" t="str">
        <f>IF($AO$3&lt;&gt;"コンテンツなし",IF(AND(申込書!$AH$4="GIGAスクールパック",SUM($P356,$R356)&lt;&gt;0),SUM($P356,$R356),IF(AND(申込書!$AH$4="SKY安心GIGAタブレット",SUM($T356,$V356)&lt;&gt;0),SUM($T356,$V356),"")),"")</f>
        <v/>
      </c>
      <c r="AR356" s="81" t="str">
        <f>IF($AO$3&lt;&gt;"コンテンツなし",IF(AND(申込書!$AH$4="GIGAスクールパック",SUM($Q356,$S356)&lt;&gt;0),SUM($Q356,$S356),IF(AND(申込書!$AH$4="SKY安心GIGAタブレット",SUM($U356,$W356)&lt;&gt;0),SUM($U356,$W356),"")),"")</f>
        <v/>
      </c>
      <c r="AS356" s="157"/>
      <c r="AT356" s="82"/>
      <c r="AU356" s="80" t="str">
        <f>IF(AND(申込書!$C$92&lt;&gt;"▼プルダウンより選択してください",申込書!$C$92&lt;&gt;"",申込書!$P$92&lt;&gt;"YYYY/MM/DD",$G356&lt;&gt;""),申込書!$P$92,"")</f>
        <v/>
      </c>
      <c r="AV356" s="81" t="str">
        <f>IF(AND(申込書!$C$92&lt;&gt;"▼プルダウンより選択してください",申込書!$C$92&lt;&gt;"",$G356&lt;&gt;""),申込書!$M$92,"")</f>
        <v/>
      </c>
      <c r="AW356" s="81" t="str">
        <f>IF($AU$3&lt;&gt;"コンテンツなし",IF(AND(申込書!$AH$4="GIGAスクールパック",SUM($P356,$R356)&lt;&gt;0),SUM($P356,$R356),IF(AND(申込書!$AH$4="SKY安心GIGAタブレット",SUM($T356,$V356)&lt;&gt;0),SUM($T356,$V356),"")),"")</f>
        <v/>
      </c>
      <c r="AX356" s="81" t="str">
        <f>IF($AU$3&lt;&gt;"コンテンツなし",IF(AND(申込書!$AH$4="GIGAスクールパック",SUM($Q356,$S356)&lt;&gt;0),SUM($Q356,$S356),IF(AND(申込書!$AH$4="SKY安心GIGAタブレット",SUM($U356,$W356)&lt;&gt;0),SUM($U356,$W356),"")),"")</f>
        <v/>
      </c>
      <c r="AY356" s="157"/>
      <c r="AZ356" s="82"/>
      <c r="BA356" s="80" t="str">
        <f>IF(AND(申込書!$C$93&lt;&gt;"▼プルダウンより選択してください",申込書!$C$93&lt;&gt;"",申込書!$P$93&lt;&gt;"YYYY/MM/DD",$G356&lt;&gt;""),申込書!$P$93,"")</f>
        <v/>
      </c>
      <c r="BB356" s="81" t="str">
        <f>IF(AND(申込書!$C$93&lt;&gt;"▼プルダウンより選択してください",申込書!$C$93&lt;&gt;"",申込書!$M$93&gt;=1,$G356&lt;&gt;""),申込書!$M$93,"")</f>
        <v/>
      </c>
      <c r="BC356" s="81" t="str">
        <f>IF($BA$3&lt;&gt;"コンテンツなし",IF(AND(申込書!$AH$4="GIGAスクールパック",SUM($P356,$R356)&lt;&gt;0),SUM($P356,$R356),IF(AND(申込書!$AH$4="SKY安心GIGAタブレット",SUM($T356,$V356)&lt;&gt;0),SUM($T356,$V356),"")),"")</f>
        <v/>
      </c>
      <c r="BD356" s="81" t="str">
        <f>IF($BA$3&lt;&gt;"コンテンツなし",IF(AND(申込書!$AH$4="GIGAスクールパック",SUM($Q356,$S356)&lt;&gt;0),SUM($Q356,$S356),IF(AND(申込書!$AH$4="SKY安心GIGAタブレット",SUM($U356,$W356)&lt;&gt;0),SUM($U356,$W356),"")),"")</f>
        <v/>
      </c>
      <c r="BE356" s="157"/>
      <c r="BF356" s="82"/>
      <c r="BG356" s="80" t="str">
        <f>IF(AND(申込書!$C$94&lt;&gt;"▼プルダウンより選択してください",申込書!$C$94&lt;&gt;"",申込書!$P$94&lt;&gt;"YYYY/MM/DD",$G356&lt;&gt;""),申込書!$P$94,"")</f>
        <v/>
      </c>
      <c r="BH356" s="81" t="str">
        <f>IF(AND(申込書!$C$94&lt;&gt;"▼プルダウンより選択してください",申込書!$C$94&lt;&gt;"",$G356&lt;&gt;""),申込書!$M$94,"")</f>
        <v/>
      </c>
      <c r="BI356" s="81" t="str">
        <f>IF($BG$3&lt;&gt;"コンテンツなし",IF(AND(申込書!$AH$4="GIGAスクールパック",SUM($P356,$R356)&lt;&gt;0),SUM($P356,$R356),IF(AND(申込書!$AH$4="SKY安心GIGAタブレット",SUM($T356,$V356)&lt;&gt;0),SUM($T356,$V356),"")),"")</f>
        <v/>
      </c>
      <c r="BJ356" s="81" t="str">
        <f>IF($BG$3&lt;&gt;"コンテンツなし",IF(AND(申込書!$AH$4="GIGAスクールパック",SUM($Q356,$S356)&lt;&gt;0),SUM($Q356,$S356),IF(AND(申込書!$AH$4="SKY安心GIGAタブレット",SUM($U356,$W356)&lt;&gt;0),SUM($U356,$W356),"")),"")</f>
        <v/>
      </c>
      <c r="BK356" s="157"/>
      <c r="BL356" s="82"/>
      <c r="BM356" s="80" t="str">
        <f>IF(AND(申込書!$C$95&lt;&gt;"▼プルダウンより選択してください",申込書!$C$95&lt;&gt;"",申込書!$P$95&lt;&gt;"YYYY/MM/DD",$G356&lt;&gt;""),申込書!$P$95,"")</f>
        <v/>
      </c>
      <c r="BN356" s="81" t="str">
        <f>IF(AND(申込書!$C$95&lt;&gt;"▼プルダウンより選択してください",申込書!$C$95&lt;&gt;"",$G356&lt;&gt;""),申込書!$M$95,"")</f>
        <v/>
      </c>
      <c r="BO356" s="81" t="str">
        <f>IF($BM$3&lt;&gt;"コンテンツなし",IF(AND(申込書!$AH$4="GIGAスクールパック",SUM($P356,$R356)&lt;&gt;0),SUM($P356,$R356),IF(AND(申込書!$AH$4="SKY安心GIGAタブレット",SUM($T356,$V356)&lt;&gt;0),SUM($T356,$V356),"")),"")</f>
        <v/>
      </c>
      <c r="BP356" s="81" t="str">
        <f>IF($BM$3&lt;&gt;"コンテンツなし",IF(AND(申込書!$AH$4="GIGAスクールパック",SUM($Q356,$S356)&lt;&gt;0),SUM($Q356,$S356),IF(AND(申込書!$AH$4="SKY安心GIGAタブレット",SUM($U356,$W356)&lt;&gt;0),SUM($U356,$W356),"")),"")</f>
        <v/>
      </c>
      <c r="BQ356" s="157"/>
      <c r="BR356" s="82"/>
      <c r="BS356" s="80" t="str">
        <f>IF(AND(申込書!$C$96&lt;&gt;"▼プルダウンより選択してください",申込書!$C$96&lt;&gt;"",申込書!$P$96&lt;&gt;"YYYY/MM/DD",$G356&lt;&gt;""),申込書!$P$96,"")</f>
        <v/>
      </c>
      <c r="BT356" s="81" t="str">
        <f>IF(AND(申込書!$C$96&lt;&gt;"▼プルダウンより選択してください",申込書!$C$96&lt;&gt;"",$G356&lt;&gt;""),申込書!$M$96,"")</f>
        <v/>
      </c>
      <c r="BU356" s="81" t="str">
        <f>IF($BS$3&lt;&gt;"コンテンツなし",IF(AND(申込書!$AH$4="GIGAスクールパック",SUM($P356,$R356)&lt;&gt;0),SUM($P356,$R356),IF(AND(申込書!$AH$4="SKY安心GIGAタブレット",SUM($T356,$V356)&lt;&gt;0),SUM($T356,$V356),"")),"")</f>
        <v/>
      </c>
      <c r="BV356" s="81" t="str">
        <f>IF($BS$3&lt;&gt;"コンテンツなし",IF(AND(申込書!$AH$4="GIGAスクールパック",SUM($Q356,$S356)&lt;&gt;0),SUM($Q356,$S356),IF(AND(申込書!$AH$4="SKY安心GIGAタブレット",SUM($U356,$W356)&lt;&gt;0),SUM($U356,$W356),"")),"")</f>
        <v/>
      </c>
      <c r="BW356" s="157"/>
      <c r="BX356" s="82"/>
      <c r="BY356" s="80" t="str">
        <f>IF(AND(申込書!$C$97&lt;&gt;"▼プルダウンより選択してください",申込書!$C$97&lt;&gt;"",申込書!$P$97&lt;&gt;"YYYY/MM/DD",$G356&lt;&gt;""),申込書!$P$97,"")</f>
        <v/>
      </c>
      <c r="BZ356" s="81" t="str">
        <f>IF(AND(申込書!$C$97&lt;&gt;"▼プルダウンより選択してください",申込書!$C$97&lt;&gt;"",$G356&lt;&gt;""),申込書!$M$97,"")</f>
        <v/>
      </c>
      <c r="CA356" s="81" t="str">
        <f>IF($BY$3&lt;&gt;"コンテンツなし",IF(AND(申込書!$AH$4="GIGAスクールパック",SUM($P356,$R356)&lt;&gt;0),SUM($P356,$R356),IF(AND(申込書!$AH$4="SKY安心GIGAタブレット",SUM($T356,$V356)&lt;&gt;0),SUM($T356,$V356),"")),"")</f>
        <v/>
      </c>
      <c r="CB356" s="81" t="str">
        <f>IF($BY$3&lt;&gt;"コンテンツなし",IF(AND(申込書!$AH$4="GIGAスクールパック",SUM($Q356,$S356)&lt;&gt;0),SUM($Q356,$S356),IF(AND(申込書!$AH$4="SKY安心GIGAタブレット",SUM($U356,$W356)&lt;&gt;0),SUM($U356,$W356),"")),"")</f>
        <v/>
      </c>
      <c r="CC356" s="157"/>
      <c r="CD356" s="82"/>
      <c r="CE356" s="80" t="str">
        <f>IF(AND(申込書!$C$98&lt;&gt;"▼プルダウンより選択してください",申込書!$C$98&lt;&gt;"",申込書!$P$98&lt;&gt;"YYYY/MM/DD",$G356&lt;&gt;""),申込書!$P$98,"")</f>
        <v/>
      </c>
      <c r="CF356" s="81" t="str">
        <f>IF(AND(申込書!$C$98&lt;&gt;"▼プルダウンより選択してください",申込書!$C$98&lt;&gt;"",$G356&lt;&gt;""),申込書!$M$98,"")</f>
        <v/>
      </c>
      <c r="CG356" s="81" t="str">
        <f>IF($CE$3&lt;&gt;"コンテンツなし",IF(AND(申込書!$AH$4="GIGAスクールパック",SUM($P356,$R356)&lt;&gt;0),SUM($P356,$R356),IF(AND(申込書!$AH$4="SKY安心GIGAタブレット",SUM($T356,$V356)&lt;&gt;0),SUM($T356,$V356),"")),"")</f>
        <v/>
      </c>
      <c r="CH356" s="81" t="str">
        <f>IF($CE$3&lt;&gt;"コンテンツなし",IF(AND(申込書!$AH$4="GIGAスクールパック",SUM($Q356,$S356)&lt;&gt;0),SUM($Q356,$S356),IF(AND(申込書!$AH$4="SKY安心GIGAタブレット",SUM($U356,$W356)&lt;&gt;0),SUM($U356,$W356),"")),"")</f>
        <v/>
      </c>
      <c r="CI356" s="157"/>
      <c r="CJ356" s="82"/>
      <c r="CK356" s="80" t="str">
        <f>IF(AND(申込書!$C$99&lt;&gt;"▼プルダウンより選択してください",申込書!$C$99&lt;&gt;"",申込書!$P$99&lt;&gt;"YYYY/MM/DD",$G356&lt;&gt;""),申込書!$P$99,"")</f>
        <v/>
      </c>
      <c r="CL356" s="81" t="str">
        <f>IF(AND(申込書!$C$99&lt;&gt;"▼プルダウンより選択してください",申込書!$C$99&lt;&gt;"",$G356&lt;&gt;""),申込書!$M$99,"")</f>
        <v/>
      </c>
      <c r="CM356" s="81" t="str">
        <f>IF($CK$3&lt;&gt;"コンテンツなし",IF(AND(申込書!$AH$4="GIGAスクールパック",SUM($P356,$R356)&lt;&gt;0),SUM($P356,$R356),IF(AND(申込書!$AH$4="SKY安心GIGAタブレット",SUM($T356,$V356)&lt;&gt;0),SUM($T356,$V356),"")),"")</f>
        <v/>
      </c>
      <c r="CN356" s="81" t="str">
        <f>IF($CK$3&lt;&gt;"コンテンツなし",IF(AND(申込書!$AH$4="GIGAスクールパック",SUM($Q356,$S356)&lt;&gt;0),SUM($Q356,$S356),IF(AND(申込書!$AH$4="SKY安心GIGAタブレット",SUM($U356,$W356)&lt;&gt;0),SUM($U356,$W356),"")),"")</f>
        <v/>
      </c>
      <c r="CO356" s="157"/>
      <c r="CP356" s="82"/>
      <c r="CQ356" s="80" t="str">
        <f>IF(AND(申込書!$C$100&lt;&gt;"▼プルダウンより選択してください",申込書!$C$100&lt;&gt;"",申込書!$P$100&lt;&gt;"YYYY/MM/DD",$G356&lt;&gt;""),申込書!$P$100,"")</f>
        <v/>
      </c>
      <c r="CR356" s="81" t="str">
        <f>IF(AND(申込書!$C$100&lt;&gt;"▼プルダウンより選択してください",申込書!$C$100&lt;&gt;"",$G356&lt;&gt;""),申込書!$M$100,"")</f>
        <v/>
      </c>
      <c r="CS356" s="81" t="str">
        <f>IF($CQ$3&lt;&gt;"コンテンツなし",IF(AND(申込書!$AH$4="GIGAスクールパック",SUM($P356,$R356)&lt;&gt;0),SUM($P356,$R356),IF(AND(申込書!$AH$4="SKY安心GIGAタブレット",SUM($T356,$V356)&lt;&gt;0),SUM($T356,$V356),"")),"")</f>
        <v/>
      </c>
      <c r="CT356" s="81" t="str">
        <f>IF($CQ$3&lt;&gt;"コンテンツなし",IF(AND(申込書!$AH$4="GIGAスクールパック",SUM($Q356,$S356)&lt;&gt;0),SUM($Q356,$S356),IF(AND(申込書!$AH$4="SKY安心GIGAタブレット",SUM($U356,$W356)&lt;&gt;0),SUM($U356,$W356),"")),"")</f>
        <v/>
      </c>
      <c r="CU356" s="81"/>
      <c r="CV356" s="82"/>
      <c r="CW356" s="80" t="str">
        <f>IF(AND(申込書!$C$101&lt;&gt;"▼プルダウンより選択してください",申込書!$C$101&lt;&gt;"",申込書!$P$101&lt;&gt;"YYYY/MM/DD",$G356&lt;&gt;""),申込書!$P$101,"")</f>
        <v/>
      </c>
      <c r="CX356" s="81" t="str">
        <f>IF(AND(申込書!$C$101&lt;&gt;"▼プルダウンより選択してください",申込書!$C$101&lt;&gt;"",$G356&lt;&gt;""),申込書!$M$101,"")</f>
        <v/>
      </c>
      <c r="CY356" s="81" t="str">
        <f>IF($CW$3&lt;&gt;"コンテンツなし",IF(AND(申込書!$AH$4="GIGAスクールパック",SUM($P356,$R356)&lt;&gt;0),SUM($P356,$R356),IF(AND(申込書!$AH$4="SKY安心GIGAタブレット",SUM($T356,$V356)&lt;&gt;0),SUM($T356,$V356),"")),"")</f>
        <v/>
      </c>
      <c r="CZ356" s="81" t="str">
        <f>IF($CW$3&lt;&gt;"コンテンツなし",IF(AND(申込書!$AH$4="GIGAスクールパック",SUM($Q356,$S356)&lt;&gt;0),SUM($Q356,$S356),IF(AND(申込書!$AH$4="SKY安心GIGAタブレット",SUM($U356,$W356)&lt;&gt;0),SUM($U356,$W356),"")),"")</f>
        <v/>
      </c>
      <c r="DA356" s="81"/>
      <c r="DB356" s="82"/>
      <c r="DC356" s="80" t="str">
        <f>IF(AND(申込書!$C$102&lt;&gt;"▼プルダウンより選択してください",申込書!$C$102&lt;&gt;"",申込書!$P$102&lt;&gt;"YYYY/MM/DD",$G356&lt;&gt;""),申込書!$P$102,"")</f>
        <v/>
      </c>
      <c r="DD356" s="81" t="str">
        <f>IF(AND(申込書!$C$102&lt;&gt;"▼プルダウンより選択してください",申込書!$C$102&lt;&gt;"",$G356&lt;&gt;""),申込書!$M$102,"")</f>
        <v/>
      </c>
      <c r="DE356" s="81" t="str">
        <f>IF($DC$3&lt;&gt;"コンテンツなし",IF(AND(申込書!$AH$4="GIGAスクールパック",SUM($P356,$R356)&lt;&gt;0),SUM($P356,$R356),IF(AND(申込書!$AH$4="SKY安心GIGAタブレット",SUM($T356,$V356)&lt;&gt;0),SUM($T356,$V356),"")),"")</f>
        <v/>
      </c>
      <c r="DF356" s="81" t="str">
        <f>IF($DC$3&lt;&gt;"コンテンツなし",IF(AND(申込書!$AH$4="GIGAスクールパック",SUM($Q356,$S356)&lt;&gt;0),SUM($Q356,$S356),IF(AND(申込書!$AH$4="SKY安心GIGAタブレット",SUM($U356,$W356)&lt;&gt;0),SUM($U356,$W356),"")),"")</f>
        <v/>
      </c>
      <c r="DG356" s="81"/>
      <c r="DH356" s="82"/>
      <c r="DI356" s="80" t="str">
        <f>IF(AND(申込書!$C$103&lt;&gt;"▼プルダウンより選択してください",申込書!$C$103&lt;&gt;"",申込書!$P$103&lt;&gt;"YYYY/MM/DD",$G356&lt;&gt;""),申込書!$P$103,"")</f>
        <v/>
      </c>
      <c r="DJ356" s="81" t="str">
        <f>IF(AND(申込書!$C$103&lt;&gt;"▼プルダウンより選択してください",申込書!$C$103&lt;&gt;"",$G356&lt;&gt;""),申込書!$M$103,"")</f>
        <v/>
      </c>
      <c r="DK356" s="81" t="str">
        <f>IF($DI$3&lt;&gt;"コンテンツなし",IF(AND(申込書!$AH$4="GIGAスクールパック",SUM($P356,$R356)&lt;&gt;0),SUM($P356,$R356),IF(AND(申込書!$AH$4="SKY安心GIGAタブレット",SUM($T356,$V356)&lt;&gt;0),SUM($T356,$V356),"")),"")</f>
        <v/>
      </c>
      <c r="DL356" s="81" t="str">
        <f>IF($DI$3&lt;&gt;"コンテンツなし",IF(AND(申込書!$AH$4="GIGAスクールパック",SUM($Q356,$S356)&lt;&gt;0),SUM($Q356,$S356),IF(AND(申込書!$AH$4="SKY安心GIGAタブレット",SUM($U356,$W356)&lt;&gt;0),SUM($U356,$W356),"")),"")</f>
        <v/>
      </c>
      <c r="DM356" s="81"/>
      <c r="DN356" s="82"/>
      <c r="DO356" s="80" t="str">
        <f>IF(AND(申込書!$C$104&lt;&gt;"▼プルダウンより選択してください",申込書!$C$104&lt;&gt;"",申込書!$P$104&lt;&gt;"YYYY/MM/DD",$G356&lt;&gt;""),申込書!$P$104,"")</f>
        <v/>
      </c>
      <c r="DP356" s="81" t="str">
        <f>IF(AND(申込書!$C$104&lt;&gt;"▼プルダウンより選択してください",申込書!$C$104&lt;&gt;"",$G356&lt;&gt;""),申込書!$M$104,"")</f>
        <v/>
      </c>
      <c r="DQ356" s="81" t="str">
        <f>IF($DO$3&lt;&gt;"コンテンツなし",IF(AND(申込書!$AH$4="GIGAスクールパック",SUM($P356,$R356)&lt;&gt;0),SUM($P356,$R356),IF(AND(申込書!$AH$4="SKY安心GIGAタブレット",SUM($T356,$V356)&lt;&gt;0),SUM($T356,$V356),"")),"")</f>
        <v/>
      </c>
      <c r="DR356" s="81" t="str">
        <f>IF($DO$3&lt;&gt;"コンテンツなし",IF(AND(申込書!$AH$4="GIGAスクールパック",SUM($Q356,$S356)&lt;&gt;0),SUM($Q356,$S356),IF(AND(申込書!$AH$4="SKY安心GIGAタブレット",SUM($U356,$W356)&lt;&gt;0),SUM($U356,$W356),"")),"")</f>
        <v/>
      </c>
      <c r="DS356" s="81"/>
      <c r="DT356" s="82"/>
      <c r="DU356" s="80" t="str">
        <f>IF(AND(申込書!$C$105&lt;&gt;"▼プルダウンより選択してください",申込書!$C$105&lt;&gt;"",申込書!$P$105&lt;&gt;"YYYY/MM/DD",$G356&lt;&gt;""),申込書!$P$105,"")</f>
        <v/>
      </c>
      <c r="DV356" s="81" t="str">
        <f>IF(AND(申込書!$C$105&lt;&gt;"▼プルダウンより選択してください",申込書!$C$105&lt;&gt;"",$G356&lt;&gt;""),申込書!$M$105,"")</f>
        <v/>
      </c>
      <c r="DW356" s="81" t="str">
        <f>IF($DU$3&lt;&gt;"コンテンツなし",IF(AND(申込書!$AH$4="GIGAスクールパック",SUM($P356,$R356)&lt;&gt;0),SUM($P356,$R356),IF(AND(申込書!$AH$4="SKY安心GIGAタブレット",SUM($T356,$V356)&lt;&gt;0),SUM($T356,$V356),"")),"")</f>
        <v/>
      </c>
      <c r="DX356" s="81" t="str">
        <f>IF($DU$3&lt;&gt;"コンテンツなし",IF(AND(申込書!$AH$4="GIGAスクールパック",SUM($Q356,$S356)&lt;&gt;0),SUM($Q356,$S356),IF(AND(申込書!$AH$4="SKY安心GIGAタブレット",SUM($U356,$W356)&lt;&gt;0),SUM($U356,$W356),"")),"")</f>
        <v/>
      </c>
      <c r="DY356" s="157"/>
      <c r="DZ356" s="82"/>
      <c r="EA356" s="80" t="str">
        <f>IF(AND(申込書!$C$106&lt;&gt;"▼プルダウンより選択してください",申込書!$C$106&lt;&gt;"",申込書!$P$106&lt;&gt;"YYYY/MM/DD",$G356&lt;&gt;""),申込書!$P$106,"")</f>
        <v/>
      </c>
      <c r="EB356" s="81" t="str">
        <f>IF(AND(申込書!$C$106&lt;&gt;"▼プルダウンより選択してください",申込書!$C$106&lt;&gt;"",$G356&lt;&gt;""),申込書!$M$106,"")</f>
        <v/>
      </c>
      <c r="EC356" s="81" t="str">
        <f>IF($EA$3&lt;&gt;"コンテンツなし",IF(AND(申込書!$AH$4="GIGAスクールパック",SUM($P356,$R356)&lt;&gt;0),SUM($P356,$R356),IF(AND(申込書!$AH$4="SKY安心GIGAタブレット",SUM($T356,$V356)&lt;&gt;0),SUM($T356,$V356),"")),"")</f>
        <v/>
      </c>
      <c r="ED356" s="81" t="str">
        <f>IF($EA$3&lt;&gt;"コンテンツなし",IF(AND(申込書!$AH$4="GIGAスクールパック",SUM($Q356,$S356)&lt;&gt;0),SUM($Q356,$S356),IF(AND(申込書!$AH$4="SKY安心GIGAタブレット",SUM($U356,$W356)&lt;&gt;0),SUM($U356,$W356),"")),"")</f>
        <v/>
      </c>
      <c r="EE356" s="157"/>
      <c r="EF356" s="82"/>
      <c r="EG356" s="80" t="str">
        <f>IF(AND(申込書!$C$107&lt;&gt;"▼プルダウンより選択してください",申込書!$C$107&lt;&gt;"",申込書!$P$107&lt;&gt;"YYYY/MM/DD",$G356&lt;&gt;""),申込書!$P$107,"")</f>
        <v/>
      </c>
      <c r="EH356" s="81" t="str">
        <f>IF(AND(申込書!$C$107&lt;&gt;"▼プルダウンより選択してください",申込書!$C$107&lt;&gt;"",$G356&lt;&gt;""),申込書!$M$107,"")</f>
        <v/>
      </c>
      <c r="EI356" s="81" t="str">
        <f>IF($EG$3&lt;&gt;"コンテンツなし",IF(AND(申込書!$AH$4="GIGAスクールパック",SUM($P356,$R356)&lt;&gt;0),SUM($P356,$R356),IF(AND(申込書!$AH$4="SKY安心GIGAタブレット",SUM($T356,$V356)&lt;&gt;0),SUM($T356,$V356),"")),"")</f>
        <v/>
      </c>
      <c r="EJ356" s="81" t="str">
        <f>IF($EG$3&lt;&gt;"コンテンツなし",IF(AND(申込書!$AH$4="GIGAスクールパック",SUM($Q356,$S356)&lt;&gt;0),SUM($Q356,$S356),IF(AND(申込書!$AH$4="SKY安心GIGAタブレット",SUM($U356,$W356)&lt;&gt;0),SUM($U356,$W356),"")),"")</f>
        <v/>
      </c>
      <c r="EK356" s="157"/>
      <c r="EL356" s="82"/>
      <c r="EM356" s="80" t="str">
        <f>IF(AND(申込書!$C$108&lt;&gt;"▼プルダウンより選択してください",申込書!$C$108&lt;&gt;"",申込書!$P$108&lt;&gt;"YYYY/MM/DD",$G356&lt;&gt;""),申込書!$P$108,"")</f>
        <v/>
      </c>
      <c r="EN356" s="81" t="str">
        <f>IF(AND(申込書!$C$108&lt;&gt;"▼プルダウンより選択してください",申込書!$C$108&lt;&gt;"",$G356&lt;&gt;""),申込書!$M$108,"")</f>
        <v/>
      </c>
      <c r="EO356" s="81" t="str">
        <f>IF($EM$3&lt;&gt;"コンテンツなし",IF(AND(申込書!$AH$4="GIGAスクールパック",SUM($P356,$R356)&lt;&gt;0),SUM($P356,$R356),IF(AND(申込書!$AH$4="SKY安心GIGAタブレット",SUM($T356,$V356)&lt;&gt;0),SUM($T356,$V356),"")),"")</f>
        <v/>
      </c>
      <c r="EP356" s="81" t="str">
        <f>IF($EM$3&lt;&gt;"コンテンツなし",IF(AND(申込書!$AH$4="GIGAスクールパック",SUM($Q356,$S356)&lt;&gt;0),SUM($Q356,$S356),IF(AND(申込書!$AH$4="SKY安心GIGAタブレット",SUM($U356,$W356)&lt;&gt;0),SUM($U356,$W356),"")),"")</f>
        <v/>
      </c>
      <c r="EQ356" s="157"/>
      <c r="ER356" s="82"/>
      <c r="ES356" s="80" t="str">
        <f>IF(AND(申込書!$C$109&lt;&gt;"▼プルダウンより選択してください",申込書!$C$109&lt;&gt;"",申込書!$P$109&lt;&gt;"YYYY/MM/DD",$G356&lt;&gt;""),申込書!$P$109,"")</f>
        <v/>
      </c>
      <c r="ET356" s="81" t="str">
        <f>IF(AND(申込書!$C$109&lt;&gt;"▼プルダウンより選択してください",申込書!$C$109&lt;&gt;"",$G356&lt;&gt;""),申込書!$M$109,"")</f>
        <v/>
      </c>
      <c r="EU356" s="81" t="str">
        <f>IF($ES$3&lt;&gt;"コンテンツなし",IF(AND(申込書!$AH$4="GIGAスクールパック",SUM($P356,$R356)&lt;&gt;0),SUM($P356,$R356),IF(AND(申込書!$AH$4="SKY安心GIGAタブレット",SUM($T356,$V356)&lt;&gt;0),SUM($T356,$V356),"")),"")</f>
        <v/>
      </c>
      <c r="EV356" s="81" t="str">
        <f>IF($ES$3&lt;&gt;"コンテンツなし",IF(AND(申込書!$AH$4="GIGAスクールパック",SUM($Q356,$S356)&lt;&gt;0),SUM($Q356,$S356),IF(AND(申込書!$AH$4="SKY安心GIGAタブレット",SUM($U356,$W356)&lt;&gt;0),SUM($U356,$W356),"")),"")</f>
        <v/>
      </c>
      <c r="EW356" s="157"/>
      <c r="EX356" s="82"/>
      <c r="EY356" s="80" t="str">
        <f>IF(AND(申込書!$C$110&lt;&gt;"▼プルダウンより選択してください",申込書!$C$110&lt;&gt;"",申込書!$P$110&lt;&gt;"YYYY/MM/DD",$G356&lt;&gt;""),申込書!$P$110,"")</f>
        <v/>
      </c>
      <c r="EZ356" s="81" t="str">
        <f>IF(AND(申込書!$C$110&lt;&gt;"▼プルダウンより選択してください",申込書!$C$110&lt;&gt;"",$G356&lt;&gt;""),申込書!$M$110,"")</f>
        <v/>
      </c>
      <c r="FA356" s="81" t="str">
        <f>IF($EY$3&lt;&gt;"コンテンツなし",IF(AND(申込書!$AH$4="GIGAスクールパック",SUM($P356,$R356)&lt;&gt;0),SUM($P356,$R356),IF(AND(申込書!$AH$4="SKY安心GIGAタブレット",SUM($T356,$V356)&lt;&gt;0),SUM($T356,$V356),"")),"")</f>
        <v/>
      </c>
      <c r="FB356" s="81" t="str">
        <f>IF($EY$3&lt;&gt;"コンテンツなし",IF(AND(申込書!$AH$4="GIGAスクールパック",SUM($Q356,$S356)&lt;&gt;0),SUM($Q356,$S356),IF(AND(申込書!$AH$4="SKY安心GIGAタブレット",SUM($U356,$W356)&lt;&gt;0),SUM($U356,$W356),"")),"")</f>
        <v/>
      </c>
      <c r="FC356" s="157"/>
      <c r="FD356" s="82"/>
      <c r="FE356" s="80" t="str">
        <f>IF(AND(申込書!$C$111&lt;&gt;"▼プルダウンより選択してください",申込書!$C$111&lt;&gt;"",申込書!$P$111&lt;&gt;"YYYY/MM/DD",$G356&lt;&gt;""),申込書!$P$111,"")</f>
        <v/>
      </c>
      <c r="FF356" s="81" t="str">
        <f>IF(AND(申込書!$C$111&lt;&gt;"▼プルダウンより選択してください",申込書!$C$111&lt;&gt;"",$G356&lt;&gt;""),申込書!$M$111,"")</f>
        <v/>
      </c>
      <c r="FG356" s="81" t="str">
        <f>IF($FE$3&lt;&gt;"コンテンツなし",IF(AND(申込書!$AH$4="GIGAスクールパック",SUM($P356,$R356)&lt;&gt;0),SUM($P356,$R356),IF(AND(申込書!$AH$4="SKY安心GIGAタブレット",SUM($T356,$V356)&lt;&gt;0),SUM($T356,$V356),"")),"")</f>
        <v/>
      </c>
      <c r="FH356" s="81" t="str">
        <f>IF($FE$3&lt;&gt;"コンテンツなし",IF(AND(申込書!$AH$4="GIGAスクールパック",SUM($Q356,$S356)&lt;&gt;0),SUM($Q356,$S356),IF(AND(申込書!$AH$4="SKY安心GIGAタブレット",SUM($U356,$W356)&lt;&gt;0),SUM($U356,$W356),"")),"")</f>
        <v/>
      </c>
      <c r="FI356" s="157"/>
      <c r="FJ356" s="82"/>
      <c r="FK356" s="80" t="str">
        <f>IF(AND(申込書!$C$112&lt;&gt;"▼プルダウンより選択してください",申込書!$C$112&lt;&gt;"",申込書!$P$112&lt;&gt;"YYYY/MM/DD",$G356&lt;&gt;""),申込書!$P$112,"")</f>
        <v/>
      </c>
      <c r="FL356" s="81" t="str">
        <f>IF(AND(申込書!$C$112&lt;&gt;"▼プルダウンより選択してください",申込書!$C$112&lt;&gt;"",$G356&lt;&gt;""),申込書!$M$112,"")</f>
        <v/>
      </c>
      <c r="FM356" s="81" t="str">
        <f>IF($FK$3&lt;&gt;"コンテンツなし",IF(AND(申込書!$AH$4="GIGAスクールパック",SUM($P356,$R356)&lt;&gt;0),SUM($P356,$R356),IF(AND(申込書!$AH$4="SKY安心GIGAタブレット",SUM($T356,$V356)&lt;&gt;0),SUM($T356,$V356),"")),"")</f>
        <v/>
      </c>
      <c r="FN356" s="81" t="str">
        <f>IF($FK$3&lt;&gt;"コンテンツなし",IF(AND(申込書!$AH$4="GIGAスクールパック",SUM($Q356,$S356)&lt;&gt;0),SUM($Q356,$S356),IF(AND(申込書!$AH$4="SKY安心GIGAタブレット",SUM($U356,$W356)&lt;&gt;0),SUM($U356,$W356),"")),"")</f>
        <v/>
      </c>
      <c r="FO356" s="157"/>
      <c r="FP356" s="82"/>
      <c r="FQ356" s="80" t="str">
        <f>IF(AND(申込書!$C$113&lt;&gt;"▼プルダウンより選択してください",申込書!$C$113&lt;&gt;"",申込書!$P$113&lt;&gt;"YYYY/MM/DD",$G356&lt;&gt;""),申込書!$P$113,"")</f>
        <v/>
      </c>
      <c r="FR356" s="81" t="str">
        <f>IF(AND(申込書!$C$113&lt;&gt;"▼プルダウンより選択してください",申込書!$C$113&lt;&gt;"",$G356&lt;&gt;""),申込書!$M$113,"")</f>
        <v/>
      </c>
      <c r="FS356" s="81" t="str">
        <f>IF($FQ$3&lt;&gt;"コンテンツなし",IF(AND(申込書!$AH$4="GIGAスクールパック",SUM($P356,$R356)&lt;&gt;0),SUM($P356,$R356),IF(AND(申込書!$AH$4="SKY安心GIGAタブレット",SUM($T356,$V356)&lt;&gt;0),SUM($T356,$V356),"")),"")</f>
        <v/>
      </c>
      <c r="FT356" s="81" t="str">
        <f>IF($FQ$3&lt;&gt;"コンテンツなし",IF(AND(申込書!$AH$4="GIGAスクールパック",SUM($Q356,$S356)&lt;&gt;0),SUM($Q356,$S356),IF(AND(申込書!$AH$4="SKY安心GIGAタブレット",SUM($U356,$W356)&lt;&gt;0),SUM($U356,$W356),"")),"")</f>
        <v/>
      </c>
      <c r="FU356" s="157"/>
      <c r="FV356" s="82"/>
      <c r="FW356" s="80" t="str">
        <f>IF(AND(申込書!$C$114&lt;&gt;"▼プルダウンより選択してください",申込書!$C$114&lt;&gt;"",申込書!$P$114&lt;&gt;"YYYY/MM/DD",$G356&lt;&gt;""),申込書!$P$114,"")</f>
        <v/>
      </c>
      <c r="FX356" s="81" t="str">
        <f>IF(AND(申込書!$C$114&lt;&gt;"▼プルダウンより選択してください",申込書!$C$114&lt;&gt;"",$G356&lt;&gt;""),申込書!$M$114,"")</f>
        <v/>
      </c>
      <c r="FY356" s="81" t="str">
        <f>IF($FW$3&lt;&gt;"コンテンツなし",IF(AND(申込書!$AH$4="GIGAスクールパック",SUM($P356,$R356)&lt;&gt;0),SUM($P356,$R356),IF(AND(申込書!$AH$4="SKY安心GIGAタブレット",SUM($T356,$V356)&lt;&gt;0),SUM($T356,$V356),"")),"")</f>
        <v/>
      </c>
      <c r="FZ356" s="81" t="str">
        <f>IF($FW$3&lt;&gt;"コンテンツなし",IF(AND(申込書!$AH$4="GIGAスクールパック",SUM($Q356,$S356)&lt;&gt;0),SUM($Q356,$S356),IF(AND(申込書!$AH$4="SKY安心GIGAタブレット",SUM($U356,$W356)&lt;&gt;0),SUM($U356,$W356),"")),"")</f>
        <v/>
      </c>
      <c r="GA356" s="157"/>
      <c r="GB356" s="82"/>
      <c r="GC356" s="80" t="str">
        <f>IF(AND(申込書!$C$115&lt;&gt;"▼プルダウンより選択してください",申込書!$C$115&lt;&gt;"",申込書!$P$115&lt;&gt;"YYYY/MM/DD",$G356&lt;&gt;""),申込書!$P$115,"")</f>
        <v/>
      </c>
      <c r="GD356" s="81" t="str">
        <f>IF(AND(申込書!$C$115&lt;&gt;"▼プルダウンより選択してください",申込書!$C$115&lt;&gt;"",$G356&lt;&gt;""),申込書!$M$115,"")</f>
        <v/>
      </c>
      <c r="GE356" s="81" t="str">
        <f>IF($GC$3&lt;&gt;"コンテンツなし",IF(AND(申込書!$AH$4="GIGAスクールパック",SUM($P356,$R356)&lt;&gt;0),SUM($P356,$R356),IF(AND(申込書!$AH$4="SKY安心GIGAタブレット",SUM($T356,$V356)&lt;&gt;0),SUM($T356,$V356),"")),"")</f>
        <v/>
      </c>
      <c r="GF356" s="81" t="str">
        <f>IF($GC$3&lt;&gt;"コンテンツなし",IF(AND(申込書!$AH$4="GIGAスクールパック",SUM($Q356,$S356)&lt;&gt;0),SUM($Q356,$S356),IF(AND(申込書!$AH$4="SKY安心GIGAタブレット",SUM($U356,$W356)&lt;&gt;0),SUM($U356,$W356),"")),"")</f>
        <v/>
      </c>
      <c r="GG356" s="157"/>
      <c r="GH356" s="82"/>
      <c r="GI356" s="80" t="str">
        <f>IF(AND(申込書!$C$116&lt;&gt;"▼プルダウンより選択してください",申込書!$C$116&lt;&gt;"",申込書!$P$116&lt;&gt;"YYYY/MM/DD",$G356&lt;&gt;""),申込書!$P$116,"")</f>
        <v/>
      </c>
      <c r="GJ356" s="81" t="str">
        <f>IF(AND(申込書!$C$116&lt;&gt;"▼プルダウンより選択してください",申込書!$C$116&lt;&gt;"",$G356&lt;&gt;""),申込書!$M$116,"")</f>
        <v/>
      </c>
      <c r="GK356" s="81" t="str">
        <f>IF($GI$3&lt;&gt;"コンテンツなし",IF(AND(申込書!$AH$4="GIGAスクールパック",SUM($P356,$R356)&lt;&gt;0),SUM($P356,$R356),IF(AND(申込書!$AH$4="SKY安心GIGAタブレット",SUM($T356,$V356)&lt;&gt;0),SUM($T356,$V356),"")),"")</f>
        <v/>
      </c>
      <c r="GL356" s="81" t="str">
        <f>IF($GI$3&lt;&gt;"コンテンツなし",IF(AND(申込書!$AH$4="GIGAスクールパック",SUM($Q356,$S356)&lt;&gt;0),SUM($Q356,$S356),IF(AND(申込書!$AH$4="SKY安心GIGAタブレット",SUM($U356,$W356)&lt;&gt;0),SUM($U356,$W356),"")),"")</f>
        <v/>
      </c>
      <c r="GM356" s="157"/>
      <c r="GN356" s="82"/>
      <c r="GO356" s="80" t="str">
        <f>IF(AND(申込書!$C$117&lt;&gt;"▼プルダウンより選択してください",申込書!$C$117&lt;&gt;"",申込書!$P$117&lt;&gt;"YYYY/MM/DD",$G356&lt;&gt;""),申込書!$P$117,"")</f>
        <v/>
      </c>
      <c r="GP356" s="81" t="str">
        <f>IF(AND(申込書!$C$117&lt;&gt;"▼プルダウンより選択してください",申込書!$C$117&lt;&gt;"",$G356&lt;&gt;""),申込書!$M$117,"")</f>
        <v/>
      </c>
      <c r="GQ356" s="81" t="str">
        <f>IF($GO$3&lt;&gt;"コンテンツなし",IF(AND(申込書!$AH$4="GIGAスクールパック",SUM($P356,$R356)&lt;&gt;0),SUM($P356,$R356),IF(AND(申込書!$AH$4="SKY安心GIGAタブレット",SUM($T356,$V356)&lt;&gt;0),SUM($T356,$V356),"")),"")</f>
        <v/>
      </c>
      <c r="GR356" s="81" t="str">
        <f>IF($GO$3&lt;&gt;"コンテンツなし",IF(AND(申込書!$AH$4="GIGAスクールパック",SUM($Q356,$S356)&lt;&gt;0),SUM($Q356,$S356),IF(AND(申込書!$AH$4="SKY安心GIGAタブレット",SUM($U356,$W356)&lt;&gt;0),SUM($U356,$W356),"")),"")</f>
        <v/>
      </c>
      <c r="GS356" s="157"/>
      <c r="GT356" s="82"/>
      <c r="GU356" s="80" t="str">
        <f>IF(AND(申込書!$C$118&lt;&gt;"▼プルダウンより選択してください",申込書!$C$118&lt;&gt;"",申込書!$P$118&lt;&gt;"YYYY/MM/DD",$G356&lt;&gt;""),申込書!$P$118,"")</f>
        <v/>
      </c>
      <c r="GV356" s="81" t="str">
        <f>IF(AND(申込書!$C$118&lt;&gt;"▼プルダウンより選択してください",申込書!$C$118&lt;&gt;"",$G356&lt;&gt;""),申込書!$M$118,"")</f>
        <v/>
      </c>
      <c r="GW356" s="81" t="str">
        <f>IF($GU$3&lt;&gt;"コンテンツなし",IF(AND(申込書!$AH$4="GIGAスクールパック",SUM($P356,$R356)&lt;&gt;0),SUM($P356,$R356),IF(AND(申込書!$AH$4="SKY安心GIGAタブレット",SUM($T356,$V356)&lt;&gt;0),SUM($T356,$V356),"")),"")</f>
        <v/>
      </c>
      <c r="GX356" s="81" t="str">
        <f>IF($GU$3&lt;&gt;"コンテンツなし",IF(AND(申込書!$AH$4="GIGAスクールパック",SUM($Q356,$S356)&lt;&gt;0),SUM($Q356,$S356),IF(AND(申込書!$AH$4="SKY安心GIGAタブレット",SUM($U356,$W356)&lt;&gt;0),SUM($U356,$W356),"")),"")</f>
        <v/>
      </c>
      <c r="GY356" s="157"/>
      <c r="GZ356" s="82"/>
      <c r="HA356" s="80" t="str">
        <f>IF(AND(申込書!$C$119&lt;&gt;"▼プルダウンより選択してください",申込書!$C$119&lt;&gt;"",申込書!$P$119&lt;&gt;"YYYY/MM/DD",$G356&lt;&gt;""),申込書!$P$119,"")</f>
        <v/>
      </c>
      <c r="HB356" s="81" t="str">
        <f>IF(AND(申込書!$C$119&lt;&gt;"▼プルダウンより選択してください",申込書!$C$119&lt;&gt;"",$G356&lt;&gt;""),申込書!$M$119,"")</f>
        <v/>
      </c>
      <c r="HC356" s="81" t="str">
        <f>IF($HA$3&lt;&gt;"コンテンツなし",IF(AND(申込書!$AH$4="GIGAスクールパック",SUM($P356,$R356)&lt;&gt;0),SUM($P356,$R356),IF(AND(申込書!$AH$4="SKY安心GIGAタブレット",SUM($T356,$V356)&lt;&gt;0),SUM($T356,$V356),"")),"")</f>
        <v/>
      </c>
      <c r="HD356" s="81" t="str">
        <f>IF($HA$3&lt;&gt;"コンテンツなし",IF(AND(申込書!$AH$4="GIGAスクールパック",SUM($Q356,$S356)&lt;&gt;0),SUM($Q356,$S356),IF(AND(申込書!$AH$4="SKY安心GIGAタブレット",SUM($U356,$W356)&lt;&gt;0),SUM($U356,$W356),"")),"")</f>
        <v/>
      </c>
      <c r="HE356" s="157"/>
      <c r="HF356" s="82"/>
      <c r="HG356" s="83"/>
    </row>
    <row r="357" spans="2:215" ht="26.85" customHeight="1">
      <c r="B357" s="62">
        <f t="shared" si="4"/>
        <v>352</v>
      </c>
      <c r="C357" s="63"/>
      <c r="D357" s="64"/>
      <c r="E357" s="207"/>
      <c r="F357" s="65"/>
      <c r="G357" s="66"/>
      <c r="H357" s="67"/>
      <c r="I357" s="68"/>
      <c r="J357" s="69"/>
      <c r="K357" s="70"/>
      <c r="L357" s="71"/>
      <c r="M357" s="72"/>
      <c r="N357" s="73"/>
      <c r="O357" s="74"/>
      <c r="P357" s="179"/>
      <c r="Q357" s="180"/>
      <c r="R357" s="180"/>
      <c r="S357" s="181"/>
      <c r="T357" s="179"/>
      <c r="U357" s="180"/>
      <c r="V357" s="182"/>
      <c r="W357" s="181"/>
      <c r="X357" s="75"/>
      <c r="Y357" s="76"/>
      <c r="Z357" s="77"/>
      <c r="AA357" s="78"/>
      <c r="AB357" s="79"/>
      <c r="AC357" s="79"/>
      <c r="AD357" s="79"/>
      <c r="AE357" s="77"/>
      <c r="AF357" s="139"/>
      <c r="AG357" s="139"/>
      <c r="AH357" s="139"/>
      <c r="AI357" s="80" t="str">
        <f>IF(AND(申込書!$C$90&lt;&gt;"▼プルダウンより選択してください",申込書!$C$90&lt;&gt;"",申込書!$P$90&lt;&gt;"YYYY/MM/DD",$G357&lt;&gt;""),申込書!$P$90,"")</f>
        <v/>
      </c>
      <c r="AJ357" s="81" t="str">
        <f>IF(AND(申込書!$C$90&lt;&gt;"▼プルダウンより選択してください",申込書!$C$90&lt;&gt;"",$G357&lt;&gt;""),申込書!$M$90,"")</f>
        <v/>
      </c>
      <c r="AK357" s="81" t="str">
        <f>IF($AI$3&lt;&gt;"コンテンツなし",IF(AND(申込書!$AH$4="GIGAスクールパック",SUM($P357,$R357)&lt;&gt;0),SUM($P357,$R357),IF(AND(申込書!$AH$4="SKY安心GIGAタブレット",SUM($T357,$V357)&lt;&gt;0),SUM($T357,$V357),"")),"")</f>
        <v/>
      </c>
      <c r="AL357" s="81" t="str">
        <f>IF($AI$3&lt;&gt;"コンテンツなし",IF(AND(申込書!$AH$4="GIGAスクールパック",SUM($Q357,$S357)&lt;&gt;0),SUM($Q357,$S357),IF(AND(申込書!$AH$4="SKY安心GIGAタブレット",SUM($U357,$W357)&lt;&gt;0),SUM($U357,$W357),"")),"")</f>
        <v/>
      </c>
      <c r="AM357" s="157"/>
      <c r="AN357" s="82"/>
      <c r="AO357" s="80" t="str">
        <f>IF(AND(申込書!$C$91&lt;&gt;"▼プルダウンより選択してください",申込書!$C$91&lt;&gt;"",申込書!$P$91&lt;&gt;"YYYY/MM/DD",$G357&lt;&gt;""),申込書!$P$91,"")</f>
        <v/>
      </c>
      <c r="AP357" s="81" t="str">
        <f>IF(AND(申込書!$C$91&lt;&gt;"▼プルダウンより選択してください",申込書!$C$91&lt;&gt;"",$G357&lt;&gt;""),申込書!$M$91,"")</f>
        <v/>
      </c>
      <c r="AQ357" s="81" t="str">
        <f>IF($AO$3&lt;&gt;"コンテンツなし",IF(AND(申込書!$AH$4="GIGAスクールパック",SUM($P357,$R357)&lt;&gt;0),SUM($P357,$R357),IF(AND(申込書!$AH$4="SKY安心GIGAタブレット",SUM($T357,$V357)&lt;&gt;0),SUM($T357,$V357),"")),"")</f>
        <v/>
      </c>
      <c r="AR357" s="81" t="str">
        <f>IF($AO$3&lt;&gt;"コンテンツなし",IF(AND(申込書!$AH$4="GIGAスクールパック",SUM($Q357,$S357)&lt;&gt;0),SUM($Q357,$S357),IF(AND(申込書!$AH$4="SKY安心GIGAタブレット",SUM($U357,$W357)&lt;&gt;0),SUM($U357,$W357),"")),"")</f>
        <v/>
      </c>
      <c r="AS357" s="157"/>
      <c r="AT357" s="82"/>
      <c r="AU357" s="80" t="str">
        <f>IF(AND(申込書!$C$92&lt;&gt;"▼プルダウンより選択してください",申込書!$C$92&lt;&gt;"",申込書!$P$92&lt;&gt;"YYYY/MM/DD",$G357&lt;&gt;""),申込書!$P$92,"")</f>
        <v/>
      </c>
      <c r="AV357" s="81" t="str">
        <f>IF(AND(申込書!$C$92&lt;&gt;"▼プルダウンより選択してください",申込書!$C$92&lt;&gt;"",$G357&lt;&gt;""),申込書!$M$92,"")</f>
        <v/>
      </c>
      <c r="AW357" s="81" t="str">
        <f>IF($AU$3&lt;&gt;"コンテンツなし",IF(AND(申込書!$AH$4="GIGAスクールパック",SUM($P357,$R357)&lt;&gt;0),SUM($P357,$R357),IF(AND(申込書!$AH$4="SKY安心GIGAタブレット",SUM($T357,$V357)&lt;&gt;0),SUM($T357,$V357),"")),"")</f>
        <v/>
      </c>
      <c r="AX357" s="81" t="str">
        <f>IF($AU$3&lt;&gt;"コンテンツなし",IF(AND(申込書!$AH$4="GIGAスクールパック",SUM($Q357,$S357)&lt;&gt;0),SUM($Q357,$S357),IF(AND(申込書!$AH$4="SKY安心GIGAタブレット",SUM($U357,$W357)&lt;&gt;0),SUM($U357,$W357),"")),"")</f>
        <v/>
      </c>
      <c r="AY357" s="157"/>
      <c r="AZ357" s="82"/>
      <c r="BA357" s="80" t="str">
        <f>IF(AND(申込書!$C$93&lt;&gt;"▼プルダウンより選択してください",申込書!$C$93&lt;&gt;"",申込書!$P$93&lt;&gt;"YYYY/MM/DD",$G357&lt;&gt;""),申込書!$P$93,"")</f>
        <v/>
      </c>
      <c r="BB357" s="81" t="str">
        <f>IF(AND(申込書!$C$93&lt;&gt;"▼プルダウンより選択してください",申込書!$C$93&lt;&gt;"",申込書!$M$93&gt;=1,$G357&lt;&gt;""),申込書!$M$93,"")</f>
        <v/>
      </c>
      <c r="BC357" s="81" t="str">
        <f>IF($BA$3&lt;&gt;"コンテンツなし",IF(AND(申込書!$AH$4="GIGAスクールパック",SUM($P357,$R357)&lt;&gt;0),SUM($P357,$R357),IF(AND(申込書!$AH$4="SKY安心GIGAタブレット",SUM($T357,$V357)&lt;&gt;0),SUM($T357,$V357),"")),"")</f>
        <v/>
      </c>
      <c r="BD357" s="81" t="str">
        <f>IF($BA$3&lt;&gt;"コンテンツなし",IF(AND(申込書!$AH$4="GIGAスクールパック",SUM($Q357,$S357)&lt;&gt;0),SUM($Q357,$S357),IF(AND(申込書!$AH$4="SKY安心GIGAタブレット",SUM($U357,$W357)&lt;&gt;0),SUM($U357,$W357),"")),"")</f>
        <v/>
      </c>
      <c r="BE357" s="157"/>
      <c r="BF357" s="82"/>
      <c r="BG357" s="80" t="str">
        <f>IF(AND(申込書!$C$94&lt;&gt;"▼プルダウンより選択してください",申込書!$C$94&lt;&gt;"",申込書!$P$94&lt;&gt;"YYYY/MM/DD",$G357&lt;&gt;""),申込書!$P$94,"")</f>
        <v/>
      </c>
      <c r="BH357" s="81" t="str">
        <f>IF(AND(申込書!$C$94&lt;&gt;"▼プルダウンより選択してください",申込書!$C$94&lt;&gt;"",$G357&lt;&gt;""),申込書!$M$94,"")</f>
        <v/>
      </c>
      <c r="BI357" s="81" t="str">
        <f>IF($BG$3&lt;&gt;"コンテンツなし",IF(AND(申込書!$AH$4="GIGAスクールパック",SUM($P357,$R357)&lt;&gt;0),SUM($P357,$R357),IF(AND(申込書!$AH$4="SKY安心GIGAタブレット",SUM($T357,$V357)&lt;&gt;0),SUM($T357,$V357),"")),"")</f>
        <v/>
      </c>
      <c r="BJ357" s="81" t="str">
        <f>IF($BG$3&lt;&gt;"コンテンツなし",IF(AND(申込書!$AH$4="GIGAスクールパック",SUM($Q357,$S357)&lt;&gt;0),SUM($Q357,$S357),IF(AND(申込書!$AH$4="SKY安心GIGAタブレット",SUM($U357,$W357)&lt;&gt;0),SUM($U357,$W357),"")),"")</f>
        <v/>
      </c>
      <c r="BK357" s="157"/>
      <c r="BL357" s="82"/>
      <c r="BM357" s="80" t="str">
        <f>IF(AND(申込書!$C$95&lt;&gt;"▼プルダウンより選択してください",申込書!$C$95&lt;&gt;"",申込書!$P$95&lt;&gt;"YYYY/MM/DD",$G357&lt;&gt;""),申込書!$P$95,"")</f>
        <v/>
      </c>
      <c r="BN357" s="81" t="str">
        <f>IF(AND(申込書!$C$95&lt;&gt;"▼プルダウンより選択してください",申込書!$C$95&lt;&gt;"",$G357&lt;&gt;""),申込書!$M$95,"")</f>
        <v/>
      </c>
      <c r="BO357" s="81" t="str">
        <f>IF($BM$3&lt;&gt;"コンテンツなし",IF(AND(申込書!$AH$4="GIGAスクールパック",SUM($P357,$R357)&lt;&gt;0),SUM($P357,$R357),IF(AND(申込書!$AH$4="SKY安心GIGAタブレット",SUM($T357,$V357)&lt;&gt;0),SUM($T357,$V357),"")),"")</f>
        <v/>
      </c>
      <c r="BP357" s="81" t="str">
        <f>IF($BM$3&lt;&gt;"コンテンツなし",IF(AND(申込書!$AH$4="GIGAスクールパック",SUM($Q357,$S357)&lt;&gt;0),SUM($Q357,$S357),IF(AND(申込書!$AH$4="SKY安心GIGAタブレット",SUM($U357,$W357)&lt;&gt;0),SUM($U357,$W357),"")),"")</f>
        <v/>
      </c>
      <c r="BQ357" s="157"/>
      <c r="BR357" s="82"/>
      <c r="BS357" s="80" t="str">
        <f>IF(AND(申込書!$C$96&lt;&gt;"▼プルダウンより選択してください",申込書!$C$96&lt;&gt;"",申込書!$P$96&lt;&gt;"YYYY/MM/DD",$G357&lt;&gt;""),申込書!$P$96,"")</f>
        <v/>
      </c>
      <c r="BT357" s="81" t="str">
        <f>IF(AND(申込書!$C$96&lt;&gt;"▼プルダウンより選択してください",申込書!$C$96&lt;&gt;"",$G357&lt;&gt;""),申込書!$M$96,"")</f>
        <v/>
      </c>
      <c r="BU357" s="81" t="str">
        <f>IF($BS$3&lt;&gt;"コンテンツなし",IF(AND(申込書!$AH$4="GIGAスクールパック",SUM($P357,$R357)&lt;&gt;0),SUM($P357,$R357),IF(AND(申込書!$AH$4="SKY安心GIGAタブレット",SUM($T357,$V357)&lt;&gt;0),SUM($T357,$V357),"")),"")</f>
        <v/>
      </c>
      <c r="BV357" s="81" t="str">
        <f>IF($BS$3&lt;&gt;"コンテンツなし",IF(AND(申込書!$AH$4="GIGAスクールパック",SUM($Q357,$S357)&lt;&gt;0),SUM($Q357,$S357),IF(AND(申込書!$AH$4="SKY安心GIGAタブレット",SUM($U357,$W357)&lt;&gt;0),SUM($U357,$W357),"")),"")</f>
        <v/>
      </c>
      <c r="BW357" s="157"/>
      <c r="BX357" s="82"/>
      <c r="BY357" s="80" t="str">
        <f>IF(AND(申込書!$C$97&lt;&gt;"▼プルダウンより選択してください",申込書!$C$97&lt;&gt;"",申込書!$P$97&lt;&gt;"YYYY/MM/DD",$G357&lt;&gt;""),申込書!$P$97,"")</f>
        <v/>
      </c>
      <c r="BZ357" s="81" t="str">
        <f>IF(AND(申込書!$C$97&lt;&gt;"▼プルダウンより選択してください",申込書!$C$97&lt;&gt;"",$G357&lt;&gt;""),申込書!$M$97,"")</f>
        <v/>
      </c>
      <c r="CA357" s="81" t="str">
        <f>IF($BY$3&lt;&gt;"コンテンツなし",IF(AND(申込書!$AH$4="GIGAスクールパック",SUM($P357,$R357)&lt;&gt;0),SUM($P357,$R357),IF(AND(申込書!$AH$4="SKY安心GIGAタブレット",SUM($T357,$V357)&lt;&gt;0),SUM($T357,$V357),"")),"")</f>
        <v/>
      </c>
      <c r="CB357" s="81" t="str">
        <f>IF($BY$3&lt;&gt;"コンテンツなし",IF(AND(申込書!$AH$4="GIGAスクールパック",SUM($Q357,$S357)&lt;&gt;0),SUM($Q357,$S357),IF(AND(申込書!$AH$4="SKY安心GIGAタブレット",SUM($U357,$W357)&lt;&gt;0),SUM($U357,$W357),"")),"")</f>
        <v/>
      </c>
      <c r="CC357" s="157"/>
      <c r="CD357" s="82"/>
      <c r="CE357" s="80" t="str">
        <f>IF(AND(申込書!$C$98&lt;&gt;"▼プルダウンより選択してください",申込書!$C$98&lt;&gt;"",申込書!$P$98&lt;&gt;"YYYY/MM/DD",$G357&lt;&gt;""),申込書!$P$98,"")</f>
        <v/>
      </c>
      <c r="CF357" s="81" t="str">
        <f>IF(AND(申込書!$C$98&lt;&gt;"▼プルダウンより選択してください",申込書!$C$98&lt;&gt;"",$G357&lt;&gt;""),申込書!$M$98,"")</f>
        <v/>
      </c>
      <c r="CG357" s="81" t="str">
        <f>IF($CE$3&lt;&gt;"コンテンツなし",IF(AND(申込書!$AH$4="GIGAスクールパック",SUM($P357,$R357)&lt;&gt;0),SUM($P357,$R357),IF(AND(申込書!$AH$4="SKY安心GIGAタブレット",SUM($T357,$V357)&lt;&gt;0),SUM($T357,$V357),"")),"")</f>
        <v/>
      </c>
      <c r="CH357" s="81" t="str">
        <f>IF($CE$3&lt;&gt;"コンテンツなし",IF(AND(申込書!$AH$4="GIGAスクールパック",SUM($Q357,$S357)&lt;&gt;0),SUM($Q357,$S357),IF(AND(申込書!$AH$4="SKY安心GIGAタブレット",SUM($U357,$W357)&lt;&gt;0),SUM($U357,$W357),"")),"")</f>
        <v/>
      </c>
      <c r="CI357" s="157"/>
      <c r="CJ357" s="82"/>
      <c r="CK357" s="80" t="str">
        <f>IF(AND(申込書!$C$99&lt;&gt;"▼プルダウンより選択してください",申込書!$C$99&lt;&gt;"",申込書!$P$99&lt;&gt;"YYYY/MM/DD",$G357&lt;&gt;""),申込書!$P$99,"")</f>
        <v/>
      </c>
      <c r="CL357" s="81" t="str">
        <f>IF(AND(申込書!$C$99&lt;&gt;"▼プルダウンより選択してください",申込書!$C$99&lt;&gt;"",$G357&lt;&gt;""),申込書!$M$99,"")</f>
        <v/>
      </c>
      <c r="CM357" s="81" t="str">
        <f>IF($CK$3&lt;&gt;"コンテンツなし",IF(AND(申込書!$AH$4="GIGAスクールパック",SUM($P357,$R357)&lt;&gt;0),SUM($P357,$R357),IF(AND(申込書!$AH$4="SKY安心GIGAタブレット",SUM($T357,$V357)&lt;&gt;0),SUM($T357,$V357),"")),"")</f>
        <v/>
      </c>
      <c r="CN357" s="81" t="str">
        <f>IF($CK$3&lt;&gt;"コンテンツなし",IF(AND(申込書!$AH$4="GIGAスクールパック",SUM($Q357,$S357)&lt;&gt;0),SUM($Q357,$S357),IF(AND(申込書!$AH$4="SKY安心GIGAタブレット",SUM($U357,$W357)&lt;&gt;0),SUM($U357,$W357),"")),"")</f>
        <v/>
      </c>
      <c r="CO357" s="157"/>
      <c r="CP357" s="82"/>
      <c r="CQ357" s="80" t="str">
        <f>IF(AND(申込書!$C$100&lt;&gt;"▼プルダウンより選択してください",申込書!$C$100&lt;&gt;"",申込書!$P$100&lt;&gt;"YYYY/MM/DD",$G357&lt;&gt;""),申込書!$P$100,"")</f>
        <v/>
      </c>
      <c r="CR357" s="81" t="str">
        <f>IF(AND(申込書!$C$100&lt;&gt;"▼プルダウンより選択してください",申込書!$C$100&lt;&gt;"",$G357&lt;&gt;""),申込書!$M$100,"")</f>
        <v/>
      </c>
      <c r="CS357" s="81" t="str">
        <f>IF($CQ$3&lt;&gt;"コンテンツなし",IF(AND(申込書!$AH$4="GIGAスクールパック",SUM($P357,$R357)&lt;&gt;0),SUM($P357,$R357),IF(AND(申込書!$AH$4="SKY安心GIGAタブレット",SUM($T357,$V357)&lt;&gt;0),SUM($T357,$V357),"")),"")</f>
        <v/>
      </c>
      <c r="CT357" s="81" t="str">
        <f>IF($CQ$3&lt;&gt;"コンテンツなし",IF(AND(申込書!$AH$4="GIGAスクールパック",SUM($Q357,$S357)&lt;&gt;0),SUM($Q357,$S357),IF(AND(申込書!$AH$4="SKY安心GIGAタブレット",SUM($U357,$W357)&lt;&gt;0),SUM($U357,$W357),"")),"")</f>
        <v/>
      </c>
      <c r="CU357" s="81"/>
      <c r="CV357" s="82"/>
      <c r="CW357" s="80" t="str">
        <f>IF(AND(申込書!$C$101&lt;&gt;"▼プルダウンより選択してください",申込書!$C$101&lt;&gt;"",申込書!$P$101&lt;&gt;"YYYY/MM/DD",$G357&lt;&gt;""),申込書!$P$101,"")</f>
        <v/>
      </c>
      <c r="CX357" s="81" t="str">
        <f>IF(AND(申込書!$C$101&lt;&gt;"▼プルダウンより選択してください",申込書!$C$101&lt;&gt;"",$G357&lt;&gt;""),申込書!$M$101,"")</f>
        <v/>
      </c>
      <c r="CY357" s="81" t="str">
        <f>IF($CW$3&lt;&gt;"コンテンツなし",IF(AND(申込書!$AH$4="GIGAスクールパック",SUM($P357,$R357)&lt;&gt;0),SUM($P357,$R357),IF(AND(申込書!$AH$4="SKY安心GIGAタブレット",SUM($T357,$V357)&lt;&gt;0),SUM($T357,$V357),"")),"")</f>
        <v/>
      </c>
      <c r="CZ357" s="81" t="str">
        <f>IF($CW$3&lt;&gt;"コンテンツなし",IF(AND(申込書!$AH$4="GIGAスクールパック",SUM($Q357,$S357)&lt;&gt;0),SUM($Q357,$S357),IF(AND(申込書!$AH$4="SKY安心GIGAタブレット",SUM($U357,$W357)&lt;&gt;0),SUM($U357,$W357),"")),"")</f>
        <v/>
      </c>
      <c r="DA357" s="81"/>
      <c r="DB357" s="82"/>
      <c r="DC357" s="80" t="str">
        <f>IF(AND(申込書!$C$102&lt;&gt;"▼プルダウンより選択してください",申込書!$C$102&lt;&gt;"",申込書!$P$102&lt;&gt;"YYYY/MM/DD",$G357&lt;&gt;""),申込書!$P$102,"")</f>
        <v/>
      </c>
      <c r="DD357" s="81" t="str">
        <f>IF(AND(申込書!$C$102&lt;&gt;"▼プルダウンより選択してください",申込書!$C$102&lt;&gt;"",$G357&lt;&gt;""),申込書!$M$102,"")</f>
        <v/>
      </c>
      <c r="DE357" s="81" t="str">
        <f>IF($DC$3&lt;&gt;"コンテンツなし",IF(AND(申込書!$AH$4="GIGAスクールパック",SUM($P357,$R357)&lt;&gt;0),SUM($P357,$R357),IF(AND(申込書!$AH$4="SKY安心GIGAタブレット",SUM($T357,$V357)&lt;&gt;0),SUM($T357,$V357),"")),"")</f>
        <v/>
      </c>
      <c r="DF357" s="81" t="str">
        <f>IF($DC$3&lt;&gt;"コンテンツなし",IF(AND(申込書!$AH$4="GIGAスクールパック",SUM($Q357,$S357)&lt;&gt;0),SUM($Q357,$S357),IF(AND(申込書!$AH$4="SKY安心GIGAタブレット",SUM($U357,$W357)&lt;&gt;0),SUM($U357,$W357),"")),"")</f>
        <v/>
      </c>
      <c r="DG357" s="81"/>
      <c r="DH357" s="82"/>
      <c r="DI357" s="80" t="str">
        <f>IF(AND(申込書!$C$103&lt;&gt;"▼プルダウンより選択してください",申込書!$C$103&lt;&gt;"",申込書!$P$103&lt;&gt;"YYYY/MM/DD",$G357&lt;&gt;""),申込書!$P$103,"")</f>
        <v/>
      </c>
      <c r="DJ357" s="81" t="str">
        <f>IF(AND(申込書!$C$103&lt;&gt;"▼プルダウンより選択してください",申込書!$C$103&lt;&gt;"",$G357&lt;&gt;""),申込書!$M$103,"")</f>
        <v/>
      </c>
      <c r="DK357" s="81" t="str">
        <f>IF($DI$3&lt;&gt;"コンテンツなし",IF(AND(申込書!$AH$4="GIGAスクールパック",SUM($P357,$R357)&lt;&gt;0),SUM($P357,$R357),IF(AND(申込書!$AH$4="SKY安心GIGAタブレット",SUM($T357,$V357)&lt;&gt;0),SUM($T357,$V357),"")),"")</f>
        <v/>
      </c>
      <c r="DL357" s="81" t="str">
        <f>IF($DI$3&lt;&gt;"コンテンツなし",IF(AND(申込書!$AH$4="GIGAスクールパック",SUM($Q357,$S357)&lt;&gt;0),SUM($Q357,$S357),IF(AND(申込書!$AH$4="SKY安心GIGAタブレット",SUM($U357,$W357)&lt;&gt;0),SUM($U357,$W357),"")),"")</f>
        <v/>
      </c>
      <c r="DM357" s="81"/>
      <c r="DN357" s="82"/>
      <c r="DO357" s="80" t="str">
        <f>IF(AND(申込書!$C$104&lt;&gt;"▼プルダウンより選択してください",申込書!$C$104&lt;&gt;"",申込書!$P$104&lt;&gt;"YYYY/MM/DD",$G357&lt;&gt;""),申込書!$P$104,"")</f>
        <v/>
      </c>
      <c r="DP357" s="81" t="str">
        <f>IF(AND(申込書!$C$104&lt;&gt;"▼プルダウンより選択してください",申込書!$C$104&lt;&gt;"",$G357&lt;&gt;""),申込書!$M$104,"")</f>
        <v/>
      </c>
      <c r="DQ357" s="81" t="str">
        <f>IF($DO$3&lt;&gt;"コンテンツなし",IF(AND(申込書!$AH$4="GIGAスクールパック",SUM($P357,$R357)&lt;&gt;0),SUM($P357,$R357),IF(AND(申込書!$AH$4="SKY安心GIGAタブレット",SUM($T357,$V357)&lt;&gt;0),SUM($T357,$V357),"")),"")</f>
        <v/>
      </c>
      <c r="DR357" s="81" t="str">
        <f>IF($DO$3&lt;&gt;"コンテンツなし",IF(AND(申込書!$AH$4="GIGAスクールパック",SUM($Q357,$S357)&lt;&gt;0),SUM($Q357,$S357),IF(AND(申込書!$AH$4="SKY安心GIGAタブレット",SUM($U357,$W357)&lt;&gt;0),SUM($U357,$W357),"")),"")</f>
        <v/>
      </c>
      <c r="DS357" s="81"/>
      <c r="DT357" s="82"/>
      <c r="DU357" s="80" t="str">
        <f>IF(AND(申込書!$C$105&lt;&gt;"▼プルダウンより選択してください",申込書!$C$105&lt;&gt;"",申込書!$P$105&lt;&gt;"YYYY/MM/DD",$G357&lt;&gt;""),申込書!$P$105,"")</f>
        <v/>
      </c>
      <c r="DV357" s="81" t="str">
        <f>IF(AND(申込書!$C$105&lt;&gt;"▼プルダウンより選択してください",申込書!$C$105&lt;&gt;"",$G357&lt;&gt;""),申込書!$M$105,"")</f>
        <v/>
      </c>
      <c r="DW357" s="81" t="str">
        <f>IF($DU$3&lt;&gt;"コンテンツなし",IF(AND(申込書!$AH$4="GIGAスクールパック",SUM($P357,$R357)&lt;&gt;0),SUM($P357,$R357),IF(AND(申込書!$AH$4="SKY安心GIGAタブレット",SUM($T357,$V357)&lt;&gt;0),SUM($T357,$V357),"")),"")</f>
        <v/>
      </c>
      <c r="DX357" s="81" t="str">
        <f>IF($DU$3&lt;&gt;"コンテンツなし",IF(AND(申込書!$AH$4="GIGAスクールパック",SUM($Q357,$S357)&lt;&gt;0),SUM($Q357,$S357),IF(AND(申込書!$AH$4="SKY安心GIGAタブレット",SUM($U357,$W357)&lt;&gt;0),SUM($U357,$W357),"")),"")</f>
        <v/>
      </c>
      <c r="DY357" s="157"/>
      <c r="DZ357" s="82"/>
      <c r="EA357" s="80" t="str">
        <f>IF(AND(申込書!$C$106&lt;&gt;"▼プルダウンより選択してください",申込書!$C$106&lt;&gt;"",申込書!$P$106&lt;&gt;"YYYY/MM/DD",$G357&lt;&gt;""),申込書!$P$106,"")</f>
        <v/>
      </c>
      <c r="EB357" s="81" t="str">
        <f>IF(AND(申込書!$C$106&lt;&gt;"▼プルダウンより選択してください",申込書!$C$106&lt;&gt;"",$G357&lt;&gt;""),申込書!$M$106,"")</f>
        <v/>
      </c>
      <c r="EC357" s="81" t="str">
        <f>IF($EA$3&lt;&gt;"コンテンツなし",IF(AND(申込書!$AH$4="GIGAスクールパック",SUM($P357,$R357)&lt;&gt;0),SUM($P357,$R357),IF(AND(申込書!$AH$4="SKY安心GIGAタブレット",SUM($T357,$V357)&lt;&gt;0),SUM($T357,$V357),"")),"")</f>
        <v/>
      </c>
      <c r="ED357" s="81" t="str">
        <f>IF($EA$3&lt;&gt;"コンテンツなし",IF(AND(申込書!$AH$4="GIGAスクールパック",SUM($Q357,$S357)&lt;&gt;0),SUM($Q357,$S357),IF(AND(申込書!$AH$4="SKY安心GIGAタブレット",SUM($U357,$W357)&lt;&gt;0),SUM($U357,$W357),"")),"")</f>
        <v/>
      </c>
      <c r="EE357" s="157"/>
      <c r="EF357" s="82"/>
      <c r="EG357" s="80" t="str">
        <f>IF(AND(申込書!$C$107&lt;&gt;"▼プルダウンより選択してください",申込書!$C$107&lt;&gt;"",申込書!$P$107&lt;&gt;"YYYY/MM/DD",$G357&lt;&gt;""),申込書!$P$107,"")</f>
        <v/>
      </c>
      <c r="EH357" s="81" t="str">
        <f>IF(AND(申込書!$C$107&lt;&gt;"▼プルダウンより選択してください",申込書!$C$107&lt;&gt;"",$G357&lt;&gt;""),申込書!$M$107,"")</f>
        <v/>
      </c>
      <c r="EI357" s="81" t="str">
        <f>IF($EG$3&lt;&gt;"コンテンツなし",IF(AND(申込書!$AH$4="GIGAスクールパック",SUM($P357,$R357)&lt;&gt;0),SUM($P357,$R357),IF(AND(申込書!$AH$4="SKY安心GIGAタブレット",SUM($T357,$V357)&lt;&gt;0),SUM($T357,$V357),"")),"")</f>
        <v/>
      </c>
      <c r="EJ357" s="81" t="str">
        <f>IF($EG$3&lt;&gt;"コンテンツなし",IF(AND(申込書!$AH$4="GIGAスクールパック",SUM($Q357,$S357)&lt;&gt;0),SUM($Q357,$S357),IF(AND(申込書!$AH$4="SKY安心GIGAタブレット",SUM($U357,$W357)&lt;&gt;0),SUM($U357,$W357),"")),"")</f>
        <v/>
      </c>
      <c r="EK357" s="157"/>
      <c r="EL357" s="82"/>
      <c r="EM357" s="80" t="str">
        <f>IF(AND(申込書!$C$108&lt;&gt;"▼プルダウンより選択してください",申込書!$C$108&lt;&gt;"",申込書!$P$108&lt;&gt;"YYYY/MM/DD",$G357&lt;&gt;""),申込書!$P$108,"")</f>
        <v/>
      </c>
      <c r="EN357" s="81" t="str">
        <f>IF(AND(申込書!$C$108&lt;&gt;"▼プルダウンより選択してください",申込書!$C$108&lt;&gt;"",$G357&lt;&gt;""),申込書!$M$108,"")</f>
        <v/>
      </c>
      <c r="EO357" s="81" t="str">
        <f>IF($EM$3&lt;&gt;"コンテンツなし",IF(AND(申込書!$AH$4="GIGAスクールパック",SUM($P357,$R357)&lt;&gt;0),SUM($P357,$R357),IF(AND(申込書!$AH$4="SKY安心GIGAタブレット",SUM($T357,$V357)&lt;&gt;0),SUM($T357,$V357),"")),"")</f>
        <v/>
      </c>
      <c r="EP357" s="81" t="str">
        <f>IF($EM$3&lt;&gt;"コンテンツなし",IF(AND(申込書!$AH$4="GIGAスクールパック",SUM($Q357,$S357)&lt;&gt;0),SUM($Q357,$S357),IF(AND(申込書!$AH$4="SKY安心GIGAタブレット",SUM($U357,$W357)&lt;&gt;0),SUM($U357,$W357),"")),"")</f>
        <v/>
      </c>
      <c r="EQ357" s="157"/>
      <c r="ER357" s="82"/>
      <c r="ES357" s="80" t="str">
        <f>IF(AND(申込書!$C$109&lt;&gt;"▼プルダウンより選択してください",申込書!$C$109&lt;&gt;"",申込書!$P$109&lt;&gt;"YYYY/MM/DD",$G357&lt;&gt;""),申込書!$P$109,"")</f>
        <v/>
      </c>
      <c r="ET357" s="81" t="str">
        <f>IF(AND(申込書!$C$109&lt;&gt;"▼プルダウンより選択してください",申込書!$C$109&lt;&gt;"",$G357&lt;&gt;""),申込書!$M$109,"")</f>
        <v/>
      </c>
      <c r="EU357" s="81" t="str">
        <f>IF($ES$3&lt;&gt;"コンテンツなし",IF(AND(申込書!$AH$4="GIGAスクールパック",SUM($P357,$R357)&lt;&gt;0),SUM($P357,$R357),IF(AND(申込書!$AH$4="SKY安心GIGAタブレット",SUM($T357,$V357)&lt;&gt;0),SUM($T357,$V357),"")),"")</f>
        <v/>
      </c>
      <c r="EV357" s="81" t="str">
        <f>IF($ES$3&lt;&gt;"コンテンツなし",IF(AND(申込書!$AH$4="GIGAスクールパック",SUM($Q357,$S357)&lt;&gt;0),SUM($Q357,$S357),IF(AND(申込書!$AH$4="SKY安心GIGAタブレット",SUM($U357,$W357)&lt;&gt;0),SUM($U357,$W357),"")),"")</f>
        <v/>
      </c>
      <c r="EW357" s="157"/>
      <c r="EX357" s="82"/>
      <c r="EY357" s="80" t="str">
        <f>IF(AND(申込書!$C$110&lt;&gt;"▼プルダウンより選択してください",申込書!$C$110&lt;&gt;"",申込書!$P$110&lt;&gt;"YYYY/MM/DD",$G357&lt;&gt;""),申込書!$P$110,"")</f>
        <v/>
      </c>
      <c r="EZ357" s="81" t="str">
        <f>IF(AND(申込書!$C$110&lt;&gt;"▼プルダウンより選択してください",申込書!$C$110&lt;&gt;"",$G357&lt;&gt;""),申込書!$M$110,"")</f>
        <v/>
      </c>
      <c r="FA357" s="81" t="str">
        <f>IF($EY$3&lt;&gt;"コンテンツなし",IF(AND(申込書!$AH$4="GIGAスクールパック",SUM($P357,$R357)&lt;&gt;0),SUM($P357,$R357),IF(AND(申込書!$AH$4="SKY安心GIGAタブレット",SUM($T357,$V357)&lt;&gt;0),SUM($T357,$V357),"")),"")</f>
        <v/>
      </c>
      <c r="FB357" s="81" t="str">
        <f>IF($EY$3&lt;&gt;"コンテンツなし",IF(AND(申込書!$AH$4="GIGAスクールパック",SUM($Q357,$S357)&lt;&gt;0),SUM($Q357,$S357),IF(AND(申込書!$AH$4="SKY安心GIGAタブレット",SUM($U357,$W357)&lt;&gt;0),SUM($U357,$W357),"")),"")</f>
        <v/>
      </c>
      <c r="FC357" s="157"/>
      <c r="FD357" s="82"/>
      <c r="FE357" s="80" t="str">
        <f>IF(AND(申込書!$C$111&lt;&gt;"▼プルダウンより選択してください",申込書!$C$111&lt;&gt;"",申込書!$P$111&lt;&gt;"YYYY/MM/DD",$G357&lt;&gt;""),申込書!$P$111,"")</f>
        <v/>
      </c>
      <c r="FF357" s="81" t="str">
        <f>IF(AND(申込書!$C$111&lt;&gt;"▼プルダウンより選択してください",申込書!$C$111&lt;&gt;"",$G357&lt;&gt;""),申込書!$M$111,"")</f>
        <v/>
      </c>
      <c r="FG357" s="81" t="str">
        <f>IF($FE$3&lt;&gt;"コンテンツなし",IF(AND(申込書!$AH$4="GIGAスクールパック",SUM($P357,$R357)&lt;&gt;0),SUM($P357,$R357),IF(AND(申込書!$AH$4="SKY安心GIGAタブレット",SUM($T357,$V357)&lt;&gt;0),SUM($T357,$V357),"")),"")</f>
        <v/>
      </c>
      <c r="FH357" s="81" t="str">
        <f>IF($FE$3&lt;&gt;"コンテンツなし",IF(AND(申込書!$AH$4="GIGAスクールパック",SUM($Q357,$S357)&lt;&gt;0),SUM($Q357,$S357),IF(AND(申込書!$AH$4="SKY安心GIGAタブレット",SUM($U357,$W357)&lt;&gt;0),SUM($U357,$W357),"")),"")</f>
        <v/>
      </c>
      <c r="FI357" s="157"/>
      <c r="FJ357" s="82"/>
      <c r="FK357" s="80" t="str">
        <f>IF(AND(申込書!$C$112&lt;&gt;"▼プルダウンより選択してください",申込書!$C$112&lt;&gt;"",申込書!$P$112&lt;&gt;"YYYY/MM/DD",$G357&lt;&gt;""),申込書!$P$112,"")</f>
        <v/>
      </c>
      <c r="FL357" s="81" t="str">
        <f>IF(AND(申込書!$C$112&lt;&gt;"▼プルダウンより選択してください",申込書!$C$112&lt;&gt;"",$G357&lt;&gt;""),申込書!$M$112,"")</f>
        <v/>
      </c>
      <c r="FM357" s="81" t="str">
        <f>IF($FK$3&lt;&gt;"コンテンツなし",IF(AND(申込書!$AH$4="GIGAスクールパック",SUM($P357,$R357)&lt;&gt;0),SUM($P357,$R357),IF(AND(申込書!$AH$4="SKY安心GIGAタブレット",SUM($T357,$V357)&lt;&gt;0),SUM($T357,$V357),"")),"")</f>
        <v/>
      </c>
      <c r="FN357" s="81" t="str">
        <f>IF($FK$3&lt;&gt;"コンテンツなし",IF(AND(申込書!$AH$4="GIGAスクールパック",SUM($Q357,$S357)&lt;&gt;0),SUM($Q357,$S357),IF(AND(申込書!$AH$4="SKY安心GIGAタブレット",SUM($U357,$W357)&lt;&gt;0),SUM($U357,$W357),"")),"")</f>
        <v/>
      </c>
      <c r="FO357" s="157"/>
      <c r="FP357" s="82"/>
      <c r="FQ357" s="80" t="str">
        <f>IF(AND(申込書!$C$113&lt;&gt;"▼プルダウンより選択してください",申込書!$C$113&lt;&gt;"",申込書!$P$113&lt;&gt;"YYYY/MM/DD",$G357&lt;&gt;""),申込書!$P$113,"")</f>
        <v/>
      </c>
      <c r="FR357" s="81" t="str">
        <f>IF(AND(申込書!$C$113&lt;&gt;"▼プルダウンより選択してください",申込書!$C$113&lt;&gt;"",$G357&lt;&gt;""),申込書!$M$113,"")</f>
        <v/>
      </c>
      <c r="FS357" s="81" t="str">
        <f>IF($FQ$3&lt;&gt;"コンテンツなし",IF(AND(申込書!$AH$4="GIGAスクールパック",SUM($P357,$R357)&lt;&gt;0),SUM($P357,$R357),IF(AND(申込書!$AH$4="SKY安心GIGAタブレット",SUM($T357,$V357)&lt;&gt;0),SUM($T357,$V357),"")),"")</f>
        <v/>
      </c>
      <c r="FT357" s="81" t="str">
        <f>IF($FQ$3&lt;&gt;"コンテンツなし",IF(AND(申込書!$AH$4="GIGAスクールパック",SUM($Q357,$S357)&lt;&gt;0),SUM($Q357,$S357),IF(AND(申込書!$AH$4="SKY安心GIGAタブレット",SUM($U357,$W357)&lt;&gt;0),SUM($U357,$W357),"")),"")</f>
        <v/>
      </c>
      <c r="FU357" s="157"/>
      <c r="FV357" s="82"/>
      <c r="FW357" s="80" t="str">
        <f>IF(AND(申込書!$C$114&lt;&gt;"▼プルダウンより選択してください",申込書!$C$114&lt;&gt;"",申込書!$P$114&lt;&gt;"YYYY/MM/DD",$G357&lt;&gt;""),申込書!$P$114,"")</f>
        <v/>
      </c>
      <c r="FX357" s="81" t="str">
        <f>IF(AND(申込書!$C$114&lt;&gt;"▼プルダウンより選択してください",申込書!$C$114&lt;&gt;"",$G357&lt;&gt;""),申込書!$M$114,"")</f>
        <v/>
      </c>
      <c r="FY357" s="81" t="str">
        <f>IF($FW$3&lt;&gt;"コンテンツなし",IF(AND(申込書!$AH$4="GIGAスクールパック",SUM($P357,$R357)&lt;&gt;0),SUM($P357,$R357),IF(AND(申込書!$AH$4="SKY安心GIGAタブレット",SUM($T357,$V357)&lt;&gt;0),SUM($T357,$V357),"")),"")</f>
        <v/>
      </c>
      <c r="FZ357" s="81" t="str">
        <f>IF($FW$3&lt;&gt;"コンテンツなし",IF(AND(申込書!$AH$4="GIGAスクールパック",SUM($Q357,$S357)&lt;&gt;0),SUM($Q357,$S357),IF(AND(申込書!$AH$4="SKY安心GIGAタブレット",SUM($U357,$W357)&lt;&gt;0),SUM($U357,$W357),"")),"")</f>
        <v/>
      </c>
      <c r="GA357" s="157"/>
      <c r="GB357" s="82"/>
      <c r="GC357" s="80" t="str">
        <f>IF(AND(申込書!$C$115&lt;&gt;"▼プルダウンより選択してください",申込書!$C$115&lt;&gt;"",申込書!$P$115&lt;&gt;"YYYY/MM/DD",$G357&lt;&gt;""),申込書!$P$115,"")</f>
        <v/>
      </c>
      <c r="GD357" s="81" t="str">
        <f>IF(AND(申込書!$C$115&lt;&gt;"▼プルダウンより選択してください",申込書!$C$115&lt;&gt;"",$G357&lt;&gt;""),申込書!$M$115,"")</f>
        <v/>
      </c>
      <c r="GE357" s="81" t="str">
        <f>IF($GC$3&lt;&gt;"コンテンツなし",IF(AND(申込書!$AH$4="GIGAスクールパック",SUM($P357,$R357)&lt;&gt;0),SUM($P357,$R357),IF(AND(申込書!$AH$4="SKY安心GIGAタブレット",SUM($T357,$V357)&lt;&gt;0),SUM($T357,$V357),"")),"")</f>
        <v/>
      </c>
      <c r="GF357" s="81" t="str">
        <f>IF($GC$3&lt;&gt;"コンテンツなし",IF(AND(申込書!$AH$4="GIGAスクールパック",SUM($Q357,$S357)&lt;&gt;0),SUM($Q357,$S357),IF(AND(申込書!$AH$4="SKY安心GIGAタブレット",SUM($U357,$W357)&lt;&gt;0),SUM($U357,$W357),"")),"")</f>
        <v/>
      </c>
      <c r="GG357" s="157"/>
      <c r="GH357" s="82"/>
      <c r="GI357" s="80" t="str">
        <f>IF(AND(申込書!$C$116&lt;&gt;"▼プルダウンより選択してください",申込書!$C$116&lt;&gt;"",申込書!$P$116&lt;&gt;"YYYY/MM/DD",$G357&lt;&gt;""),申込書!$P$116,"")</f>
        <v/>
      </c>
      <c r="GJ357" s="81" t="str">
        <f>IF(AND(申込書!$C$116&lt;&gt;"▼プルダウンより選択してください",申込書!$C$116&lt;&gt;"",$G357&lt;&gt;""),申込書!$M$116,"")</f>
        <v/>
      </c>
      <c r="GK357" s="81" t="str">
        <f>IF($GI$3&lt;&gt;"コンテンツなし",IF(AND(申込書!$AH$4="GIGAスクールパック",SUM($P357,$R357)&lt;&gt;0),SUM($P357,$R357),IF(AND(申込書!$AH$4="SKY安心GIGAタブレット",SUM($T357,$V357)&lt;&gt;0),SUM($T357,$V357),"")),"")</f>
        <v/>
      </c>
      <c r="GL357" s="81" t="str">
        <f>IF($GI$3&lt;&gt;"コンテンツなし",IF(AND(申込書!$AH$4="GIGAスクールパック",SUM($Q357,$S357)&lt;&gt;0),SUM($Q357,$S357),IF(AND(申込書!$AH$4="SKY安心GIGAタブレット",SUM($U357,$W357)&lt;&gt;0),SUM($U357,$W357),"")),"")</f>
        <v/>
      </c>
      <c r="GM357" s="157"/>
      <c r="GN357" s="82"/>
      <c r="GO357" s="80" t="str">
        <f>IF(AND(申込書!$C$117&lt;&gt;"▼プルダウンより選択してください",申込書!$C$117&lt;&gt;"",申込書!$P$117&lt;&gt;"YYYY/MM/DD",$G357&lt;&gt;""),申込書!$P$117,"")</f>
        <v/>
      </c>
      <c r="GP357" s="81" t="str">
        <f>IF(AND(申込書!$C$117&lt;&gt;"▼プルダウンより選択してください",申込書!$C$117&lt;&gt;"",$G357&lt;&gt;""),申込書!$M$117,"")</f>
        <v/>
      </c>
      <c r="GQ357" s="81" t="str">
        <f>IF($GO$3&lt;&gt;"コンテンツなし",IF(AND(申込書!$AH$4="GIGAスクールパック",SUM($P357,$R357)&lt;&gt;0),SUM($P357,$R357),IF(AND(申込書!$AH$4="SKY安心GIGAタブレット",SUM($T357,$V357)&lt;&gt;0),SUM($T357,$V357),"")),"")</f>
        <v/>
      </c>
      <c r="GR357" s="81" t="str">
        <f>IF($GO$3&lt;&gt;"コンテンツなし",IF(AND(申込書!$AH$4="GIGAスクールパック",SUM($Q357,$S357)&lt;&gt;0),SUM($Q357,$S357),IF(AND(申込書!$AH$4="SKY安心GIGAタブレット",SUM($U357,$W357)&lt;&gt;0),SUM($U357,$W357),"")),"")</f>
        <v/>
      </c>
      <c r="GS357" s="157"/>
      <c r="GT357" s="82"/>
      <c r="GU357" s="80" t="str">
        <f>IF(AND(申込書!$C$118&lt;&gt;"▼プルダウンより選択してください",申込書!$C$118&lt;&gt;"",申込書!$P$118&lt;&gt;"YYYY/MM/DD",$G357&lt;&gt;""),申込書!$P$118,"")</f>
        <v/>
      </c>
      <c r="GV357" s="81" t="str">
        <f>IF(AND(申込書!$C$118&lt;&gt;"▼プルダウンより選択してください",申込書!$C$118&lt;&gt;"",$G357&lt;&gt;""),申込書!$M$118,"")</f>
        <v/>
      </c>
      <c r="GW357" s="81" t="str">
        <f>IF($GU$3&lt;&gt;"コンテンツなし",IF(AND(申込書!$AH$4="GIGAスクールパック",SUM($P357,$R357)&lt;&gt;0),SUM($P357,$R357),IF(AND(申込書!$AH$4="SKY安心GIGAタブレット",SUM($T357,$V357)&lt;&gt;0),SUM($T357,$V357),"")),"")</f>
        <v/>
      </c>
      <c r="GX357" s="81" t="str">
        <f>IF($GU$3&lt;&gt;"コンテンツなし",IF(AND(申込書!$AH$4="GIGAスクールパック",SUM($Q357,$S357)&lt;&gt;0),SUM($Q357,$S357),IF(AND(申込書!$AH$4="SKY安心GIGAタブレット",SUM($U357,$W357)&lt;&gt;0),SUM($U357,$W357),"")),"")</f>
        <v/>
      </c>
      <c r="GY357" s="157"/>
      <c r="GZ357" s="82"/>
      <c r="HA357" s="80" t="str">
        <f>IF(AND(申込書!$C$119&lt;&gt;"▼プルダウンより選択してください",申込書!$C$119&lt;&gt;"",申込書!$P$119&lt;&gt;"YYYY/MM/DD",$G357&lt;&gt;""),申込書!$P$119,"")</f>
        <v/>
      </c>
      <c r="HB357" s="81" t="str">
        <f>IF(AND(申込書!$C$119&lt;&gt;"▼プルダウンより選択してください",申込書!$C$119&lt;&gt;"",$G357&lt;&gt;""),申込書!$M$119,"")</f>
        <v/>
      </c>
      <c r="HC357" s="81" t="str">
        <f>IF($HA$3&lt;&gt;"コンテンツなし",IF(AND(申込書!$AH$4="GIGAスクールパック",SUM($P357,$R357)&lt;&gt;0),SUM($P357,$R357),IF(AND(申込書!$AH$4="SKY安心GIGAタブレット",SUM($T357,$V357)&lt;&gt;0),SUM($T357,$V357),"")),"")</f>
        <v/>
      </c>
      <c r="HD357" s="81" t="str">
        <f>IF($HA$3&lt;&gt;"コンテンツなし",IF(AND(申込書!$AH$4="GIGAスクールパック",SUM($Q357,$S357)&lt;&gt;0),SUM($Q357,$S357),IF(AND(申込書!$AH$4="SKY安心GIGAタブレット",SUM($U357,$W357)&lt;&gt;0),SUM($U357,$W357),"")),"")</f>
        <v/>
      </c>
      <c r="HE357" s="157"/>
      <c r="HF357" s="82"/>
      <c r="HG357" s="83"/>
    </row>
    <row r="358" spans="2:215" ht="26.85" customHeight="1">
      <c r="B358" s="62">
        <f t="shared" si="4"/>
        <v>353</v>
      </c>
      <c r="C358" s="63"/>
      <c r="D358" s="64"/>
      <c r="E358" s="207"/>
      <c r="F358" s="65"/>
      <c r="G358" s="66"/>
      <c r="H358" s="67"/>
      <c r="I358" s="68"/>
      <c r="J358" s="69"/>
      <c r="K358" s="70"/>
      <c r="L358" s="71"/>
      <c r="M358" s="72"/>
      <c r="N358" s="73"/>
      <c r="O358" s="74"/>
      <c r="P358" s="179"/>
      <c r="Q358" s="180"/>
      <c r="R358" s="180"/>
      <c r="S358" s="181"/>
      <c r="T358" s="179"/>
      <c r="U358" s="180"/>
      <c r="V358" s="182"/>
      <c r="W358" s="181"/>
      <c r="X358" s="75"/>
      <c r="Y358" s="76"/>
      <c r="Z358" s="77"/>
      <c r="AA358" s="78"/>
      <c r="AB358" s="79"/>
      <c r="AC358" s="79"/>
      <c r="AD358" s="79"/>
      <c r="AE358" s="77"/>
      <c r="AF358" s="139"/>
      <c r="AG358" s="139"/>
      <c r="AH358" s="139"/>
      <c r="AI358" s="80" t="str">
        <f>IF(AND(申込書!$C$90&lt;&gt;"▼プルダウンより選択してください",申込書!$C$90&lt;&gt;"",申込書!$P$90&lt;&gt;"YYYY/MM/DD",$G358&lt;&gt;""),申込書!$P$90,"")</f>
        <v/>
      </c>
      <c r="AJ358" s="81" t="str">
        <f>IF(AND(申込書!$C$90&lt;&gt;"▼プルダウンより選択してください",申込書!$C$90&lt;&gt;"",$G358&lt;&gt;""),申込書!$M$90,"")</f>
        <v/>
      </c>
      <c r="AK358" s="81" t="str">
        <f>IF($AI$3&lt;&gt;"コンテンツなし",IF(AND(申込書!$AH$4="GIGAスクールパック",SUM($P358,$R358)&lt;&gt;0),SUM($P358,$R358),IF(AND(申込書!$AH$4="SKY安心GIGAタブレット",SUM($T358,$V358)&lt;&gt;0),SUM($T358,$V358),"")),"")</f>
        <v/>
      </c>
      <c r="AL358" s="81" t="str">
        <f>IF($AI$3&lt;&gt;"コンテンツなし",IF(AND(申込書!$AH$4="GIGAスクールパック",SUM($Q358,$S358)&lt;&gt;0),SUM($Q358,$S358),IF(AND(申込書!$AH$4="SKY安心GIGAタブレット",SUM($U358,$W358)&lt;&gt;0),SUM($U358,$W358),"")),"")</f>
        <v/>
      </c>
      <c r="AM358" s="157"/>
      <c r="AN358" s="82"/>
      <c r="AO358" s="80" t="str">
        <f>IF(AND(申込書!$C$91&lt;&gt;"▼プルダウンより選択してください",申込書!$C$91&lt;&gt;"",申込書!$P$91&lt;&gt;"YYYY/MM/DD",$G358&lt;&gt;""),申込書!$P$91,"")</f>
        <v/>
      </c>
      <c r="AP358" s="81" t="str">
        <f>IF(AND(申込書!$C$91&lt;&gt;"▼プルダウンより選択してください",申込書!$C$91&lt;&gt;"",$G358&lt;&gt;""),申込書!$M$91,"")</f>
        <v/>
      </c>
      <c r="AQ358" s="81" t="str">
        <f>IF($AO$3&lt;&gt;"コンテンツなし",IF(AND(申込書!$AH$4="GIGAスクールパック",SUM($P358,$R358)&lt;&gt;0),SUM($P358,$R358),IF(AND(申込書!$AH$4="SKY安心GIGAタブレット",SUM($T358,$V358)&lt;&gt;0),SUM($T358,$V358),"")),"")</f>
        <v/>
      </c>
      <c r="AR358" s="81" t="str">
        <f>IF($AO$3&lt;&gt;"コンテンツなし",IF(AND(申込書!$AH$4="GIGAスクールパック",SUM($Q358,$S358)&lt;&gt;0),SUM($Q358,$S358),IF(AND(申込書!$AH$4="SKY安心GIGAタブレット",SUM($U358,$W358)&lt;&gt;0),SUM($U358,$W358),"")),"")</f>
        <v/>
      </c>
      <c r="AS358" s="157"/>
      <c r="AT358" s="82"/>
      <c r="AU358" s="80" t="str">
        <f>IF(AND(申込書!$C$92&lt;&gt;"▼プルダウンより選択してください",申込書!$C$92&lt;&gt;"",申込書!$P$92&lt;&gt;"YYYY/MM/DD",$G358&lt;&gt;""),申込書!$P$92,"")</f>
        <v/>
      </c>
      <c r="AV358" s="81" t="str">
        <f>IF(AND(申込書!$C$92&lt;&gt;"▼プルダウンより選択してください",申込書!$C$92&lt;&gt;"",$G358&lt;&gt;""),申込書!$M$92,"")</f>
        <v/>
      </c>
      <c r="AW358" s="81" t="str">
        <f>IF($AU$3&lt;&gt;"コンテンツなし",IF(AND(申込書!$AH$4="GIGAスクールパック",SUM($P358,$R358)&lt;&gt;0),SUM($P358,$R358),IF(AND(申込書!$AH$4="SKY安心GIGAタブレット",SUM($T358,$V358)&lt;&gt;0),SUM($T358,$V358),"")),"")</f>
        <v/>
      </c>
      <c r="AX358" s="81" t="str">
        <f>IF($AU$3&lt;&gt;"コンテンツなし",IF(AND(申込書!$AH$4="GIGAスクールパック",SUM($Q358,$S358)&lt;&gt;0),SUM($Q358,$S358),IF(AND(申込書!$AH$4="SKY安心GIGAタブレット",SUM($U358,$W358)&lt;&gt;0),SUM($U358,$W358),"")),"")</f>
        <v/>
      </c>
      <c r="AY358" s="157"/>
      <c r="AZ358" s="82"/>
      <c r="BA358" s="80" t="str">
        <f>IF(AND(申込書!$C$93&lt;&gt;"▼プルダウンより選択してください",申込書!$C$93&lt;&gt;"",申込書!$P$93&lt;&gt;"YYYY/MM/DD",$G358&lt;&gt;""),申込書!$P$93,"")</f>
        <v/>
      </c>
      <c r="BB358" s="81" t="str">
        <f>IF(AND(申込書!$C$93&lt;&gt;"▼プルダウンより選択してください",申込書!$C$93&lt;&gt;"",申込書!$M$93&gt;=1,$G358&lt;&gt;""),申込書!$M$93,"")</f>
        <v/>
      </c>
      <c r="BC358" s="81" t="str">
        <f>IF($BA$3&lt;&gt;"コンテンツなし",IF(AND(申込書!$AH$4="GIGAスクールパック",SUM($P358,$R358)&lt;&gt;0),SUM($P358,$R358),IF(AND(申込書!$AH$4="SKY安心GIGAタブレット",SUM($T358,$V358)&lt;&gt;0),SUM($T358,$V358),"")),"")</f>
        <v/>
      </c>
      <c r="BD358" s="81" t="str">
        <f>IF($BA$3&lt;&gt;"コンテンツなし",IF(AND(申込書!$AH$4="GIGAスクールパック",SUM($Q358,$S358)&lt;&gt;0),SUM($Q358,$S358),IF(AND(申込書!$AH$4="SKY安心GIGAタブレット",SUM($U358,$W358)&lt;&gt;0),SUM($U358,$W358),"")),"")</f>
        <v/>
      </c>
      <c r="BE358" s="157"/>
      <c r="BF358" s="82"/>
      <c r="BG358" s="80" t="str">
        <f>IF(AND(申込書!$C$94&lt;&gt;"▼プルダウンより選択してください",申込書!$C$94&lt;&gt;"",申込書!$P$94&lt;&gt;"YYYY/MM/DD",$G358&lt;&gt;""),申込書!$P$94,"")</f>
        <v/>
      </c>
      <c r="BH358" s="81" t="str">
        <f>IF(AND(申込書!$C$94&lt;&gt;"▼プルダウンより選択してください",申込書!$C$94&lt;&gt;"",$G358&lt;&gt;""),申込書!$M$94,"")</f>
        <v/>
      </c>
      <c r="BI358" s="81" t="str">
        <f>IF($BG$3&lt;&gt;"コンテンツなし",IF(AND(申込書!$AH$4="GIGAスクールパック",SUM($P358,$R358)&lt;&gt;0),SUM($P358,$R358),IF(AND(申込書!$AH$4="SKY安心GIGAタブレット",SUM($T358,$V358)&lt;&gt;0),SUM($T358,$V358),"")),"")</f>
        <v/>
      </c>
      <c r="BJ358" s="81" t="str">
        <f>IF($BG$3&lt;&gt;"コンテンツなし",IF(AND(申込書!$AH$4="GIGAスクールパック",SUM($Q358,$S358)&lt;&gt;0),SUM($Q358,$S358),IF(AND(申込書!$AH$4="SKY安心GIGAタブレット",SUM($U358,$W358)&lt;&gt;0),SUM($U358,$W358),"")),"")</f>
        <v/>
      </c>
      <c r="BK358" s="157"/>
      <c r="BL358" s="82"/>
      <c r="BM358" s="80" t="str">
        <f>IF(AND(申込書!$C$95&lt;&gt;"▼プルダウンより選択してください",申込書!$C$95&lt;&gt;"",申込書!$P$95&lt;&gt;"YYYY/MM/DD",$G358&lt;&gt;""),申込書!$P$95,"")</f>
        <v/>
      </c>
      <c r="BN358" s="81" t="str">
        <f>IF(AND(申込書!$C$95&lt;&gt;"▼プルダウンより選択してください",申込書!$C$95&lt;&gt;"",$G358&lt;&gt;""),申込書!$M$95,"")</f>
        <v/>
      </c>
      <c r="BO358" s="81" t="str">
        <f>IF($BM$3&lt;&gt;"コンテンツなし",IF(AND(申込書!$AH$4="GIGAスクールパック",SUM($P358,$R358)&lt;&gt;0),SUM($P358,$R358),IF(AND(申込書!$AH$4="SKY安心GIGAタブレット",SUM($T358,$V358)&lt;&gt;0),SUM($T358,$V358),"")),"")</f>
        <v/>
      </c>
      <c r="BP358" s="81" t="str">
        <f>IF($BM$3&lt;&gt;"コンテンツなし",IF(AND(申込書!$AH$4="GIGAスクールパック",SUM($Q358,$S358)&lt;&gt;0),SUM($Q358,$S358),IF(AND(申込書!$AH$4="SKY安心GIGAタブレット",SUM($U358,$W358)&lt;&gt;0),SUM($U358,$W358),"")),"")</f>
        <v/>
      </c>
      <c r="BQ358" s="157"/>
      <c r="BR358" s="82"/>
      <c r="BS358" s="80" t="str">
        <f>IF(AND(申込書!$C$96&lt;&gt;"▼プルダウンより選択してください",申込書!$C$96&lt;&gt;"",申込書!$P$96&lt;&gt;"YYYY/MM/DD",$G358&lt;&gt;""),申込書!$P$96,"")</f>
        <v/>
      </c>
      <c r="BT358" s="81" t="str">
        <f>IF(AND(申込書!$C$96&lt;&gt;"▼プルダウンより選択してください",申込書!$C$96&lt;&gt;"",$G358&lt;&gt;""),申込書!$M$96,"")</f>
        <v/>
      </c>
      <c r="BU358" s="81" t="str">
        <f>IF($BS$3&lt;&gt;"コンテンツなし",IF(AND(申込書!$AH$4="GIGAスクールパック",SUM($P358,$R358)&lt;&gt;0),SUM($P358,$R358),IF(AND(申込書!$AH$4="SKY安心GIGAタブレット",SUM($T358,$V358)&lt;&gt;0),SUM($T358,$V358),"")),"")</f>
        <v/>
      </c>
      <c r="BV358" s="81" t="str">
        <f>IF($BS$3&lt;&gt;"コンテンツなし",IF(AND(申込書!$AH$4="GIGAスクールパック",SUM($Q358,$S358)&lt;&gt;0),SUM($Q358,$S358),IF(AND(申込書!$AH$4="SKY安心GIGAタブレット",SUM($U358,$W358)&lt;&gt;0),SUM($U358,$W358),"")),"")</f>
        <v/>
      </c>
      <c r="BW358" s="157"/>
      <c r="BX358" s="82"/>
      <c r="BY358" s="80" t="str">
        <f>IF(AND(申込書!$C$97&lt;&gt;"▼プルダウンより選択してください",申込書!$C$97&lt;&gt;"",申込書!$P$97&lt;&gt;"YYYY/MM/DD",$G358&lt;&gt;""),申込書!$P$97,"")</f>
        <v/>
      </c>
      <c r="BZ358" s="81" t="str">
        <f>IF(AND(申込書!$C$97&lt;&gt;"▼プルダウンより選択してください",申込書!$C$97&lt;&gt;"",$G358&lt;&gt;""),申込書!$M$97,"")</f>
        <v/>
      </c>
      <c r="CA358" s="81" t="str">
        <f>IF($BY$3&lt;&gt;"コンテンツなし",IF(AND(申込書!$AH$4="GIGAスクールパック",SUM($P358,$R358)&lt;&gt;0),SUM($P358,$R358),IF(AND(申込書!$AH$4="SKY安心GIGAタブレット",SUM($T358,$V358)&lt;&gt;0),SUM($T358,$V358),"")),"")</f>
        <v/>
      </c>
      <c r="CB358" s="81" t="str">
        <f>IF($BY$3&lt;&gt;"コンテンツなし",IF(AND(申込書!$AH$4="GIGAスクールパック",SUM($Q358,$S358)&lt;&gt;0),SUM($Q358,$S358),IF(AND(申込書!$AH$4="SKY安心GIGAタブレット",SUM($U358,$W358)&lt;&gt;0),SUM($U358,$W358),"")),"")</f>
        <v/>
      </c>
      <c r="CC358" s="157"/>
      <c r="CD358" s="82"/>
      <c r="CE358" s="80" t="str">
        <f>IF(AND(申込書!$C$98&lt;&gt;"▼プルダウンより選択してください",申込書!$C$98&lt;&gt;"",申込書!$P$98&lt;&gt;"YYYY/MM/DD",$G358&lt;&gt;""),申込書!$P$98,"")</f>
        <v/>
      </c>
      <c r="CF358" s="81" t="str">
        <f>IF(AND(申込書!$C$98&lt;&gt;"▼プルダウンより選択してください",申込書!$C$98&lt;&gt;"",$G358&lt;&gt;""),申込書!$M$98,"")</f>
        <v/>
      </c>
      <c r="CG358" s="81" t="str">
        <f>IF($CE$3&lt;&gt;"コンテンツなし",IF(AND(申込書!$AH$4="GIGAスクールパック",SUM($P358,$R358)&lt;&gt;0),SUM($P358,$R358),IF(AND(申込書!$AH$4="SKY安心GIGAタブレット",SUM($T358,$V358)&lt;&gt;0),SUM($T358,$V358),"")),"")</f>
        <v/>
      </c>
      <c r="CH358" s="81" t="str">
        <f>IF($CE$3&lt;&gt;"コンテンツなし",IF(AND(申込書!$AH$4="GIGAスクールパック",SUM($Q358,$S358)&lt;&gt;0),SUM($Q358,$S358),IF(AND(申込書!$AH$4="SKY安心GIGAタブレット",SUM($U358,$W358)&lt;&gt;0),SUM($U358,$W358),"")),"")</f>
        <v/>
      </c>
      <c r="CI358" s="157"/>
      <c r="CJ358" s="82"/>
      <c r="CK358" s="80" t="str">
        <f>IF(AND(申込書!$C$99&lt;&gt;"▼プルダウンより選択してください",申込書!$C$99&lt;&gt;"",申込書!$P$99&lt;&gt;"YYYY/MM/DD",$G358&lt;&gt;""),申込書!$P$99,"")</f>
        <v/>
      </c>
      <c r="CL358" s="81" t="str">
        <f>IF(AND(申込書!$C$99&lt;&gt;"▼プルダウンより選択してください",申込書!$C$99&lt;&gt;"",$G358&lt;&gt;""),申込書!$M$99,"")</f>
        <v/>
      </c>
      <c r="CM358" s="81" t="str">
        <f>IF($CK$3&lt;&gt;"コンテンツなし",IF(AND(申込書!$AH$4="GIGAスクールパック",SUM($P358,$R358)&lt;&gt;0),SUM($P358,$R358),IF(AND(申込書!$AH$4="SKY安心GIGAタブレット",SUM($T358,$V358)&lt;&gt;0),SUM($T358,$V358),"")),"")</f>
        <v/>
      </c>
      <c r="CN358" s="81" t="str">
        <f>IF($CK$3&lt;&gt;"コンテンツなし",IF(AND(申込書!$AH$4="GIGAスクールパック",SUM($Q358,$S358)&lt;&gt;0),SUM($Q358,$S358),IF(AND(申込書!$AH$4="SKY安心GIGAタブレット",SUM($U358,$W358)&lt;&gt;0),SUM($U358,$W358),"")),"")</f>
        <v/>
      </c>
      <c r="CO358" s="157"/>
      <c r="CP358" s="82"/>
      <c r="CQ358" s="80" t="str">
        <f>IF(AND(申込書!$C$100&lt;&gt;"▼プルダウンより選択してください",申込書!$C$100&lt;&gt;"",申込書!$P$100&lt;&gt;"YYYY/MM/DD",$G358&lt;&gt;""),申込書!$P$100,"")</f>
        <v/>
      </c>
      <c r="CR358" s="81" t="str">
        <f>IF(AND(申込書!$C$100&lt;&gt;"▼プルダウンより選択してください",申込書!$C$100&lt;&gt;"",$G358&lt;&gt;""),申込書!$M$100,"")</f>
        <v/>
      </c>
      <c r="CS358" s="81" t="str">
        <f>IF($CQ$3&lt;&gt;"コンテンツなし",IF(AND(申込書!$AH$4="GIGAスクールパック",SUM($P358,$R358)&lt;&gt;0),SUM($P358,$R358),IF(AND(申込書!$AH$4="SKY安心GIGAタブレット",SUM($T358,$V358)&lt;&gt;0),SUM($T358,$V358),"")),"")</f>
        <v/>
      </c>
      <c r="CT358" s="81" t="str">
        <f>IF($CQ$3&lt;&gt;"コンテンツなし",IF(AND(申込書!$AH$4="GIGAスクールパック",SUM($Q358,$S358)&lt;&gt;0),SUM($Q358,$S358),IF(AND(申込書!$AH$4="SKY安心GIGAタブレット",SUM($U358,$W358)&lt;&gt;0),SUM($U358,$W358),"")),"")</f>
        <v/>
      </c>
      <c r="CU358" s="81"/>
      <c r="CV358" s="82"/>
      <c r="CW358" s="80" t="str">
        <f>IF(AND(申込書!$C$101&lt;&gt;"▼プルダウンより選択してください",申込書!$C$101&lt;&gt;"",申込書!$P$101&lt;&gt;"YYYY/MM/DD",$G358&lt;&gt;""),申込書!$P$101,"")</f>
        <v/>
      </c>
      <c r="CX358" s="81" t="str">
        <f>IF(AND(申込書!$C$101&lt;&gt;"▼プルダウンより選択してください",申込書!$C$101&lt;&gt;"",$G358&lt;&gt;""),申込書!$M$101,"")</f>
        <v/>
      </c>
      <c r="CY358" s="81" t="str">
        <f>IF($CW$3&lt;&gt;"コンテンツなし",IF(AND(申込書!$AH$4="GIGAスクールパック",SUM($P358,$R358)&lt;&gt;0),SUM($P358,$R358),IF(AND(申込書!$AH$4="SKY安心GIGAタブレット",SUM($T358,$V358)&lt;&gt;0),SUM($T358,$V358),"")),"")</f>
        <v/>
      </c>
      <c r="CZ358" s="81" t="str">
        <f>IF($CW$3&lt;&gt;"コンテンツなし",IF(AND(申込書!$AH$4="GIGAスクールパック",SUM($Q358,$S358)&lt;&gt;0),SUM($Q358,$S358),IF(AND(申込書!$AH$4="SKY安心GIGAタブレット",SUM($U358,$W358)&lt;&gt;0),SUM($U358,$W358),"")),"")</f>
        <v/>
      </c>
      <c r="DA358" s="81"/>
      <c r="DB358" s="82"/>
      <c r="DC358" s="80" t="str">
        <f>IF(AND(申込書!$C$102&lt;&gt;"▼プルダウンより選択してください",申込書!$C$102&lt;&gt;"",申込書!$P$102&lt;&gt;"YYYY/MM/DD",$G358&lt;&gt;""),申込書!$P$102,"")</f>
        <v/>
      </c>
      <c r="DD358" s="81" t="str">
        <f>IF(AND(申込書!$C$102&lt;&gt;"▼プルダウンより選択してください",申込書!$C$102&lt;&gt;"",$G358&lt;&gt;""),申込書!$M$102,"")</f>
        <v/>
      </c>
      <c r="DE358" s="81" t="str">
        <f>IF($DC$3&lt;&gt;"コンテンツなし",IF(AND(申込書!$AH$4="GIGAスクールパック",SUM($P358,$R358)&lt;&gt;0),SUM($P358,$R358),IF(AND(申込書!$AH$4="SKY安心GIGAタブレット",SUM($T358,$V358)&lt;&gt;0),SUM($T358,$V358),"")),"")</f>
        <v/>
      </c>
      <c r="DF358" s="81" t="str">
        <f>IF($DC$3&lt;&gt;"コンテンツなし",IF(AND(申込書!$AH$4="GIGAスクールパック",SUM($Q358,$S358)&lt;&gt;0),SUM($Q358,$S358),IF(AND(申込書!$AH$4="SKY安心GIGAタブレット",SUM($U358,$W358)&lt;&gt;0),SUM($U358,$W358),"")),"")</f>
        <v/>
      </c>
      <c r="DG358" s="81"/>
      <c r="DH358" s="82"/>
      <c r="DI358" s="80" t="str">
        <f>IF(AND(申込書!$C$103&lt;&gt;"▼プルダウンより選択してください",申込書!$C$103&lt;&gt;"",申込書!$P$103&lt;&gt;"YYYY/MM/DD",$G358&lt;&gt;""),申込書!$P$103,"")</f>
        <v/>
      </c>
      <c r="DJ358" s="81" t="str">
        <f>IF(AND(申込書!$C$103&lt;&gt;"▼プルダウンより選択してください",申込書!$C$103&lt;&gt;"",$G358&lt;&gt;""),申込書!$M$103,"")</f>
        <v/>
      </c>
      <c r="DK358" s="81" t="str">
        <f>IF($DI$3&lt;&gt;"コンテンツなし",IF(AND(申込書!$AH$4="GIGAスクールパック",SUM($P358,$R358)&lt;&gt;0),SUM($P358,$R358),IF(AND(申込書!$AH$4="SKY安心GIGAタブレット",SUM($T358,$V358)&lt;&gt;0),SUM($T358,$V358),"")),"")</f>
        <v/>
      </c>
      <c r="DL358" s="81" t="str">
        <f>IF($DI$3&lt;&gt;"コンテンツなし",IF(AND(申込書!$AH$4="GIGAスクールパック",SUM($Q358,$S358)&lt;&gt;0),SUM($Q358,$S358),IF(AND(申込書!$AH$4="SKY安心GIGAタブレット",SUM($U358,$W358)&lt;&gt;0),SUM($U358,$W358),"")),"")</f>
        <v/>
      </c>
      <c r="DM358" s="81"/>
      <c r="DN358" s="82"/>
      <c r="DO358" s="80" t="str">
        <f>IF(AND(申込書!$C$104&lt;&gt;"▼プルダウンより選択してください",申込書!$C$104&lt;&gt;"",申込書!$P$104&lt;&gt;"YYYY/MM/DD",$G358&lt;&gt;""),申込書!$P$104,"")</f>
        <v/>
      </c>
      <c r="DP358" s="81" t="str">
        <f>IF(AND(申込書!$C$104&lt;&gt;"▼プルダウンより選択してください",申込書!$C$104&lt;&gt;"",$G358&lt;&gt;""),申込書!$M$104,"")</f>
        <v/>
      </c>
      <c r="DQ358" s="81" t="str">
        <f>IF($DO$3&lt;&gt;"コンテンツなし",IF(AND(申込書!$AH$4="GIGAスクールパック",SUM($P358,$R358)&lt;&gt;0),SUM($P358,$R358),IF(AND(申込書!$AH$4="SKY安心GIGAタブレット",SUM($T358,$V358)&lt;&gt;0),SUM($T358,$V358),"")),"")</f>
        <v/>
      </c>
      <c r="DR358" s="81" t="str">
        <f>IF($DO$3&lt;&gt;"コンテンツなし",IF(AND(申込書!$AH$4="GIGAスクールパック",SUM($Q358,$S358)&lt;&gt;0),SUM($Q358,$S358),IF(AND(申込書!$AH$4="SKY安心GIGAタブレット",SUM($U358,$W358)&lt;&gt;0),SUM($U358,$W358),"")),"")</f>
        <v/>
      </c>
      <c r="DS358" s="81"/>
      <c r="DT358" s="82"/>
      <c r="DU358" s="80" t="str">
        <f>IF(AND(申込書!$C$105&lt;&gt;"▼プルダウンより選択してください",申込書!$C$105&lt;&gt;"",申込書!$P$105&lt;&gt;"YYYY/MM/DD",$G358&lt;&gt;""),申込書!$P$105,"")</f>
        <v/>
      </c>
      <c r="DV358" s="81" t="str">
        <f>IF(AND(申込書!$C$105&lt;&gt;"▼プルダウンより選択してください",申込書!$C$105&lt;&gt;"",$G358&lt;&gt;""),申込書!$M$105,"")</f>
        <v/>
      </c>
      <c r="DW358" s="81" t="str">
        <f>IF($DU$3&lt;&gt;"コンテンツなし",IF(AND(申込書!$AH$4="GIGAスクールパック",SUM($P358,$R358)&lt;&gt;0),SUM($P358,$R358),IF(AND(申込書!$AH$4="SKY安心GIGAタブレット",SUM($T358,$V358)&lt;&gt;0),SUM($T358,$V358),"")),"")</f>
        <v/>
      </c>
      <c r="DX358" s="81" t="str">
        <f>IF($DU$3&lt;&gt;"コンテンツなし",IF(AND(申込書!$AH$4="GIGAスクールパック",SUM($Q358,$S358)&lt;&gt;0),SUM($Q358,$S358),IF(AND(申込書!$AH$4="SKY安心GIGAタブレット",SUM($U358,$W358)&lt;&gt;0),SUM($U358,$W358),"")),"")</f>
        <v/>
      </c>
      <c r="DY358" s="157"/>
      <c r="DZ358" s="82"/>
      <c r="EA358" s="80" t="str">
        <f>IF(AND(申込書!$C$106&lt;&gt;"▼プルダウンより選択してください",申込書!$C$106&lt;&gt;"",申込書!$P$106&lt;&gt;"YYYY/MM/DD",$G358&lt;&gt;""),申込書!$P$106,"")</f>
        <v/>
      </c>
      <c r="EB358" s="81" t="str">
        <f>IF(AND(申込書!$C$106&lt;&gt;"▼プルダウンより選択してください",申込書!$C$106&lt;&gt;"",$G358&lt;&gt;""),申込書!$M$106,"")</f>
        <v/>
      </c>
      <c r="EC358" s="81" t="str">
        <f>IF($EA$3&lt;&gt;"コンテンツなし",IF(AND(申込書!$AH$4="GIGAスクールパック",SUM($P358,$R358)&lt;&gt;0),SUM($P358,$R358),IF(AND(申込書!$AH$4="SKY安心GIGAタブレット",SUM($T358,$V358)&lt;&gt;0),SUM($T358,$V358),"")),"")</f>
        <v/>
      </c>
      <c r="ED358" s="81" t="str">
        <f>IF($EA$3&lt;&gt;"コンテンツなし",IF(AND(申込書!$AH$4="GIGAスクールパック",SUM($Q358,$S358)&lt;&gt;0),SUM($Q358,$S358),IF(AND(申込書!$AH$4="SKY安心GIGAタブレット",SUM($U358,$W358)&lt;&gt;0),SUM($U358,$W358),"")),"")</f>
        <v/>
      </c>
      <c r="EE358" s="157"/>
      <c r="EF358" s="82"/>
      <c r="EG358" s="80" t="str">
        <f>IF(AND(申込書!$C$107&lt;&gt;"▼プルダウンより選択してください",申込書!$C$107&lt;&gt;"",申込書!$P$107&lt;&gt;"YYYY/MM/DD",$G358&lt;&gt;""),申込書!$P$107,"")</f>
        <v/>
      </c>
      <c r="EH358" s="81" t="str">
        <f>IF(AND(申込書!$C$107&lt;&gt;"▼プルダウンより選択してください",申込書!$C$107&lt;&gt;"",$G358&lt;&gt;""),申込書!$M$107,"")</f>
        <v/>
      </c>
      <c r="EI358" s="81" t="str">
        <f>IF($EG$3&lt;&gt;"コンテンツなし",IF(AND(申込書!$AH$4="GIGAスクールパック",SUM($P358,$R358)&lt;&gt;0),SUM($P358,$R358),IF(AND(申込書!$AH$4="SKY安心GIGAタブレット",SUM($T358,$V358)&lt;&gt;0),SUM($T358,$V358),"")),"")</f>
        <v/>
      </c>
      <c r="EJ358" s="81" t="str">
        <f>IF($EG$3&lt;&gt;"コンテンツなし",IF(AND(申込書!$AH$4="GIGAスクールパック",SUM($Q358,$S358)&lt;&gt;0),SUM($Q358,$S358),IF(AND(申込書!$AH$4="SKY安心GIGAタブレット",SUM($U358,$W358)&lt;&gt;0),SUM($U358,$W358),"")),"")</f>
        <v/>
      </c>
      <c r="EK358" s="157"/>
      <c r="EL358" s="82"/>
      <c r="EM358" s="80" t="str">
        <f>IF(AND(申込書!$C$108&lt;&gt;"▼プルダウンより選択してください",申込書!$C$108&lt;&gt;"",申込書!$P$108&lt;&gt;"YYYY/MM/DD",$G358&lt;&gt;""),申込書!$P$108,"")</f>
        <v/>
      </c>
      <c r="EN358" s="81" t="str">
        <f>IF(AND(申込書!$C$108&lt;&gt;"▼プルダウンより選択してください",申込書!$C$108&lt;&gt;"",$G358&lt;&gt;""),申込書!$M$108,"")</f>
        <v/>
      </c>
      <c r="EO358" s="81" t="str">
        <f>IF($EM$3&lt;&gt;"コンテンツなし",IF(AND(申込書!$AH$4="GIGAスクールパック",SUM($P358,$R358)&lt;&gt;0),SUM($P358,$R358),IF(AND(申込書!$AH$4="SKY安心GIGAタブレット",SUM($T358,$V358)&lt;&gt;0),SUM($T358,$V358),"")),"")</f>
        <v/>
      </c>
      <c r="EP358" s="81" t="str">
        <f>IF($EM$3&lt;&gt;"コンテンツなし",IF(AND(申込書!$AH$4="GIGAスクールパック",SUM($Q358,$S358)&lt;&gt;0),SUM($Q358,$S358),IF(AND(申込書!$AH$4="SKY安心GIGAタブレット",SUM($U358,$W358)&lt;&gt;0),SUM($U358,$W358),"")),"")</f>
        <v/>
      </c>
      <c r="EQ358" s="157"/>
      <c r="ER358" s="82"/>
      <c r="ES358" s="80" t="str">
        <f>IF(AND(申込書!$C$109&lt;&gt;"▼プルダウンより選択してください",申込書!$C$109&lt;&gt;"",申込書!$P$109&lt;&gt;"YYYY/MM/DD",$G358&lt;&gt;""),申込書!$P$109,"")</f>
        <v/>
      </c>
      <c r="ET358" s="81" t="str">
        <f>IF(AND(申込書!$C$109&lt;&gt;"▼プルダウンより選択してください",申込書!$C$109&lt;&gt;"",$G358&lt;&gt;""),申込書!$M$109,"")</f>
        <v/>
      </c>
      <c r="EU358" s="81" t="str">
        <f>IF($ES$3&lt;&gt;"コンテンツなし",IF(AND(申込書!$AH$4="GIGAスクールパック",SUM($P358,$R358)&lt;&gt;0),SUM($P358,$R358),IF(AND(申込書!$AH$4="SKY安心GIGAタブレット",SUM($T358,$V358)&lt;&gt;0),SUM($T358,$V358),"")),"")</f>
        <v/>
      </c>
      <c r="EV358" s="81" t="str">
        <f>IF($ES$3&lt;&gt;"コンテンツなし",IF(AND(申込書!$AH$4="GIGAスクールパック",SUM($Q358,$S358)&lt;&gt;0),SUM($Q358,$S358),IF(AND(申込書!$AH$4="SKY安心GIGAタブレット",SUM($U358,$W358)&lt;&gt;0),SUM($U358,$W358),"")),"")</f>
        <v/>
      </c>
      <c r="EW358" s="157"/>
      <c r="EX358" s="82"/>
      <c r="EY358" s="80" t="str">
        <f>IF(AND(申込書!$C$110&lt;&gt;"▼プルダウンより選択してください",申込書!$C$110&lt;&gt;"",申込書!$P$110&lt;&gt;"YYYY/MM/DD",$G358&lt;&gt;""),申込書!$P$110,"")</f>
        <v/>
      </c>
      <c r="EZ358" s="81" t="str">
        <f>IF(AND(申込書!$C$110&lt;&gt;"▼プルダウンより選択してください",申込書!$C$110&lt;&gt;"",$G358&lt;&gt;""),申込書!$M$110,"")</f>
        <v/>
      </c>
      <c r="FA358" s="81" t="str">
        <f>IF($EY$3&lt;&gt;"コンテンツなし",IF(AND(申込書!$AH$4="GIGAスクールパック",SUM($P358,$R358)&lt;&gt;0),SUM($P358,$R358),IF(AND(申込書!$AH$4="SKY安心GIGAタブレット",SUM($T358,$V358)&lt;&gt;0),SUM($T358,$V358),"")),"")</f>
        <v/>
      </c>
      <c r="FB358" s="81" t="str">
        <f>IF($EY$3&lt;&gt;"コンテンツなし",IF(AND(申込書!$AH$4="GIGAスクールパック",SUM($Q358,$S358)&lt;&gt;0),SUM($Q358,$S358),IF(AND(申込書!$AH$4="SKY安心GIGAタブレット",SUM($U358,$W358)&lt;&gt;0),SUM($U358,$W358),"")),"")</f>
        <v/>
      </c>
      <c r="FC358" s="157"/>
      <c r="FD358" s="82"/>
      <c r="FE358" s="80" t="str">
        <f>IF(AND(申込書!$C$111&lt;&gt;"▼プルダウンより選択してください",申込書!$C$111&lt;&gt;"",申込書!$P$111&lt;&gt;"YYYY/MM/DD",$G358&lt;&gt;""),申込書!$P$111,"")</f>
        <v/>
      </c>
      <c r="FF358" s="81" t="str">
        <f>IF(AND(申込書!$C$111&lt;&gt;"▼プルダウンより選択してください",申込書!$C$111&lt;&gt;"",$G358&lt;&gt;""),申込書!$M$111,"")</f>
        <v/>
      </c>
      <c r="FG358" s="81" t="str">
        <f>IF($FE$3&lt;&gt;"コンテンツなし",IF(AND(申込書!$AH$4="GIGAスクールパック",SUM($P358,$R358)&lt;&gt;0),SUM($P358,$R358),IF(AND(申込書!$AH$4="SKY安心GIGAタブレット",SUM($T358,$V358)&lt;&gt;0),SUM($T358,$V358),"")),"")</f>
        <v/>
      </c>
      <c r="FH358" s="81" t="str">
        <f>IF($FE$3&lt;&gt;"コンテンツなし",IF(AND(申込書!$AH$4="GIGAスクールパック",SUM($Q358,$S358)&lt;&gt;0),SUM($Q358,$S358),IF(AND(申込書!$AH$4="SKY安心GIGAタブレット",SUM($U358,$W358)&lt;&gt;0),SUM($U358,$W358),"")),"")</f>
        <v/>
      </c>
      <c r="FI358" s="157"/>
      <c r="FJ358" s="82"/>
      <c r="FK358" s="80" t="str">
        <f>IF(AND(申込書!$C$112&lt;&gt;"▼プルダウンより選択してください",申込書!$C$112&lt;&gt;"",申込書!$P$112&lt;&gt;"YYYY/MM/DD",$G358&lt;&gt;""),申込書!$P$112,"")</f>
        <v/>
      </c>
      <c r="FL358" s="81" t="str">
        <f>IF(AND(申込書!$C$112&lt;&gt;"▼プルダウンより選択してください",申込書!$C$112&lt;&gt;"",$G358&lt;&gt;""),申込書!$M$112,"")</f>
        <v/>
      </c>
      <c r="FM358" s="81" t="str">
        <f>IF($FK$3&lt;&gt;"コンテンツなし",IF(AND(申込書!$AH$4="GIGAスクールパック",SUM($P358,$R358)&lt;&gt;0),SUM($P358,$R358),IF(AND(申込書!$AH$4="SKY安心GIGAタブレット",SUM($T358,$V358)&lt;&gt;0),SUM($T358,$V358),"")),"")</f>
        <v/>
      </c>
      <c r="FN358" s="81" t="str">
        <f>IF($FK$3&lt;&gt;"コンテンツなし",IF(AND(申込書!$AH$4="GIGAスクールパック",SUM($Q358,$S358)&lt;&gt;0),SUM($Q358,$S358),IF(AND(申込書!$AH$4="SKY安心GIGAタブレット",SUM($U358,$W358)&lt;&gt;0),SUM($U358,$W358),"")),"")</f>
        <v/>
      </c>
      <c r="FO358" s="157"/>
      <c r="FP358" s="82"/>
      <c r="FQ358" s="80" t="str">
        <f>IF(AND(申込書!$C$113&lt;&gt;"▼プルダウンより選択してください",申込書!$C$113&lt;&gt;"",申込書!$P$113&lt;&gt;"YYYY/MM/DD",$G358&lt;&gt;""),申込書!$P$113,"")</f>
        <v/>
      </c>
      <c r="FR358" s="81" t="str">
        <f>IF(AND(申込書!$C$113&lt;&gt;"▼プルダウンより選択してください",申込書!$C$113&lt;&gt;"",$G358&lt;&gt;""),申込書!$M$113,"")</f>
        <v/>
      </c>
      <c r="FS358" s="81" t="str">
        <f>IF($FQ$3&lt;&gt;"コンテンツなし",IF(AND(申込書!$AH$4="GIGAスクールパック",SUM($P358,$R358)&lt;&gt;0),SUM($P358,$R358),IF(AND(申込書!$AH$4="SKY安心GIGAタブレット",SUM($T358,$V358)&lt;&gt;0),SUM($T358,$V358),"")),"")</f>
        <v/>
      </c>
      <c r="FT358" s="81" t="str">
        <f>IF($FQ$3&lt;&gt;"コンテンツなし",IF(AND(申込書!$AH$4="GIGAスクールパック",SUM($Q358,$S358)&lt;&gt;0),SUM($Q358,$S358),IF(AND(申込書!$AH$4="SKY安心GIGAタブレット",SUM($U358,$W358)&lt;&gt;0),SUM($U358,$W358),"")),"")</f>
        <v/>
      </c>
      <c r="FU358" s="157"/>
      <c r="FV358" s="82"/>
      <c r="FW358" s="80" t="str">
        <f>IF(AND(申込書!$C$114&lt;&gt;"▼プルダウンより選択してください",申込書!$C$114&lt;&gt;"",申込書!$P$114&lt;&gt;"YYYY/MM/DD",$G358&lt;&gt;""),申込書!$P$114,"")</f>
        <v/>
      </c>
      <c r="FX358" s="81" t="str">
        <f>IF(AND(申込書!$C$114&lt;&gt;"▼プルダウンより選択してください",申込書!$C$114&lt;&gt;"",$G358&lt;&gt;""),申込書!$M$114,"")</f>
        <v/>
      </c>
      <c r="FY358" s="81" t="str">
        <f>IF($FW$3&lt;&gt;"コンテンツなし",IF(AND(申込書!$AH$4="GIGAスクールパック",SUM($P358,$R358)&lt;&gt;0),SUM($P358,$R358),IF(AND(申込書!$AH$4="SKY安心GIGAタブレット",SUM($T358,$V358)&lt;&gt;0),SUM($T358,$V358),"")),"")</f>
        <v/>
      </c>
      <c r="FZ358" s="81" t="str">
        <f>IF($FW$3&lt;&gt;"コンテンツなし",IF(AND(申込書!$AH$4="GIGAスクールパック",SUM($Q358,$S358)&lt;&gt;0),SUM($Q358,$S358),IF(AND(申込書!$AH$4="SKY安心GIGAタブレット",SUM($U358,$W358)&lt;&gt;0),SUM($U358,$W358),"")),"")</f>
        <v/>
      </c>
      <c r="GA358" s="157"/>
      <c r="GB358" s="82"/>
      <c r="GC358" s="80" t="str">
        <f>IF(AND(申込書!$C$115&lt;&gt;"▼プルダウンより選択してください",申込書!$C$115&lt;&gt;"",申込書!$P$115&lt;&gt;"YYYY/MM/DD",$G358&lt;&gt;""),申込書!$P$115,"")</f>
        <v/>
      </c>
      <c r="GD358" s="81" t="str">
        <f>IF(AND(申込書!$C$115&lt;&gt;"▼プルダウンより選択してください",申込書!$C$115&lt;&gt;"",$G358&lt;&gt;""),申込書!$M$115,"")</f>
        <v/>
      </c>
      <c r="GE358" s="81" t="str">
        <f>IF($GC$3&lt;&gt;"コンテンツなし",IF(AND(申込書!$AH$4="GIGAスクールパック",SUM($P358,$R358)&lt;&gt;0),SUM($P358,$R358),IF(AND(申込書!$AH$4="SKY安心GIGAタブレット",SUM($T358,$V358)&lt;&gt;0),SUM($T358,$V358),"")),"")</f>
        <v/>
      </c>
      <c r="GF358" s="81" t="str">
        <f>IF($GC$3&lt;&gt;"コンテンツなし",IF(AND(申込書!$AH$4="GIGAスクールパック",SUM($Q358,$S358)&lt;&gt;0),SUM($Q358,$S358),IF(AND(申込書!$AH$4="SKY安心GIGAタブレット",SUM($U358,$W358)&lt;&gt;0),SUM($U358,$W358),"")),"")</f>
        <v/>
      </c>
      <c r="GG358" s="157"/>
      <c r="GH358" s="82"/>
      <c r="GI358" s="80" t="str">
        <f>IF(AND(申込書!$C$116&lt;&gt;"▼プルダウンより選択してください",申込書!$C$116&lt;&gt;"",申込書!$P$116&lt;&gt;"YYYY/MM/DD",$G358&lt;&gt;""),申込書!$P$116,"")</f>
        <v/>
      </c>
      <c r="GJ358" s="81" t="str">
        <f>IF(AND(申込書!$C$116&lt;&gt;"▼プルダウンより選択してください",申込書!$C$116&lt;&gt;"",$G358&lt;&gt;""),申込書!$M$116,"")</f>
        <v/>
      </c>
      <c r="GK358" s="81" t="str">
        <f>IF($GI$3&lt;&gt;"コンテンツなし",IF(AND(申込書!$AH$4="GIGAスクールパック",SUM($P358,$R358)&lt;&gt;0),SUM($P358,$R358),IF(AND(申込書!$AH$4="SKY安心GIGAタブレット",SUM($T358,$V358)&lt;&gt;0),SUM($T358,$V358),"")),"")</f>
        <v/>
      </c>
      <c r="GL358" s="81" t="str">
        <f>IF($GI$3&lt;&gt;"コンテンツなし",IF(AND(申込書!$AH$4="GIGAスクールパック",SUM($Q358,$S358)&lt;&gt;0),SUM($Q358,$S358),IF(AND(申込書!$AH$4="SKY安心GIGAタブレット",SUM($U358,$W358)&lt;&gt;0),SUM($U358,$W358),"")),"")</f>
        <v/>
      </c>
      <c r="GM358" s="157"/>
      <c r="GN358" s="82"/>
      <c r="GO358" s="80" t="str">
        <f>IF(AND(申込書!$C$117&lt;&gt;"▼プルダウンより選択してください",申込書!$C$117&lt;&gt;"",申込書!$P$117&lt;&gt;"YYYY/MM/DD",$G358&lt;&gt;""),申込書!$P$117,"")</f>
        <v/>
      </c>
      <c r="GP358" s="81" t="str">
        <f>IF(AND(申込書!$C$117&lt;&gt;"▼プルダウンより選択してください",申込書!$C$117&lt;&gt;"",$G358&lt;&gt;""),申込書!$M$117,"")</f>
        <v/>
      </c>
      <c r="GQ358" s="81" t="str">
        <f>IF($GO$3&lt;&gt;"コンテンツなし",IF(AND(申込書!$AH$4="GIGAスクールパック",SUM($P358,$R358)&lt;&gt;0),SUM($P358,$R358),IF(AND(申込書!$AH$4="SKY安心GIGAタブレット",SUM($T358,$V358)&lt;&gt;0),SUM($T358,$V358),"")),"")</f>
        <v/>
      </c>
      <c r="GR358" s="81" t="str">
        <f>IF($GO$3&lt;&gt;"コンテンツなし",IF(AND(申込書!$AH$4="GIGAスクールパック",SUM($Q358,$S358)&lt;&gt;0),SUM($Q358,$S358),IF(AND(申込書!$AH$4="SKY安心GIGAタブレット",SUM($U358,$W358)&lt;&gt;0),SUM($U358,$W358),"")),"")</f>
        <v/>
      </c>
      <c r="GS358" s="157"/>
      <c r="GT358" s="82"/>
      <c r="GU358" s="80" t="str">
        <f>IF(AND(申込書!$C$118&lt;&gt;"▼プルダウンより選択してください",申込書!$C$118&lt;&gt;"",申込書!$P$118&lt;&gt;"YYYY/MM/DD",$G358&lt;&gt;""),申込書!$P$118,"")</f>
        <v/>
      </c>
      <c r="GV358" s="81" t="str">
        <f>IF(AND(申込書!$C$118&lt;&gt;"▼プルダウンより選択してください",申込書!$C$118&lt;&gt;"",$G358&lt;&gt;""),申込書!$M$118,"")</f>
        <v/>
      </c>
      <c r="GW358" s="81" t="str">
        <f>IF($GU$3&lt;&gt;"コンテンツなし",IF(AND(申込書!$AH$4="GIGAスクールパック",SUM($P358,$R358)&lt;&gt;0),SUM($P358,$R358),IF(AND(申込書!$AH$4="SKY安心GIGAタブレット",SUM($T358,$V358)&lt;&gt;0),SUM($T358,$V358),"")),"")</f>
        <v/>
      </c>
      <c r="GX358" s="81" t="str">
        <f>IF($GU$3&lt;&gt;"コンテンツなし",IF(AND(申込書!$AH$4="GIGAスクールパック",SUM($Q358,$S358)&lt;&gt;0),SUM($Q358,$S358),IF(AND(申込書!$AH$4="SKY安心GIGAタブレット",SUM($U358,$W358)&lt;&gt;0),SUM($U358,$W358),"")),"")</f>
        <v/>
      </c>
      <c r="GY358" s="157"/>
      <c r="GZ358" s="82"/>
      <c r="HA358" s="80" t="str">
        <f>IF(AND(申込書!$C$119&lt;&gt;"▼プルダウンより選択してください",申込書!$C$119&lt;&gt;"",申込書!$P$119&lt;&gt;"YYYY/MM/DD",$G358&lt;&gt;""),申込書!$P$119,"")</f>
        <v/>
      </c>
      <c r="HB358" s="81" t="str">
        <f>IF(AND(申込書!$C$119&lt;&gt;"▼プルダウンより選択してください",申込書!$C$119&lt;&gt;"",$G358&lt;&gt;""),申込書!$M$119,"")</f>
        <v/>
      </c>
      <c r="HC358" s="81" t="str">
        <f>IF($HA$3&lt;&gt;"コンテンツなし",IF(AND(申込書!$AH$4="GIGAスクールパック",SUM($P358,$R358)&lt;&gt;0),SUM($P358,$R358),IF(AND(申込書!$AH$4="SKY安心GIGAタブレット",SUM($T358,$V358)&lt;&gt;0),SUM($T358,$V358),"")),"")</f>
        <v/>
      </c>
      <c r="HD358" s="81" t="str">
        <f>IF($HA$3&lt;&gt;"コンテンツなし",IF(AND(申込書!$AH$4="GIGAスクールパック",SUM($Q358,$S358)&lt;&gt;0),SUM($Q358,$S358),IF(AND(申込書!$AH$4="SKY安心GIGAタブレット",SUM($U358,$W358)&lt;&gt;0),SUM($U358,$W358),"")),"")</f>
        <v/>
      </c>
      <c r="HE358" s="157"/>
      <c r="HF358" s="82"/>
      <c r="HG358" s="83"/>
    </row>
    <row r="359" spans="2:215" ht="26.85" customHeight="1">
      <c r="B359" s="62">
        <f t="shared" si="4"/>
        <v>354</v>
      </c>
      <c r="C359" s="63"/>
      <c r="D359" s="64"/>
      <c r="E359" s="207"/>
      <c r="F359" s="65"/>
      <c r="G359" s="66"/>
      <c r="H359" s="67"/>
      <c r="I359" s="68"/>
      <c r="J359" s="69"/>
      <c r="K359" s="70"/>
      <c r="L359" s="71"/>
      <c r="M359" s="72"/>
      <c r="N359" s="73"/>
      <c r="O359" s="74"/>
      <c r="P359" s="179"/>
      <c r="Q359" s="180"/>
      <c r="R359" s="180"/>
      <c r="S359" s="181"/>
      <c r="T359" s="179"/>
      <c r="U359" s="180"/>
      <c r="V359" s="182"/>
      <c r="W359" s="181"/>
      <c r="X359" s="75"/>
      <c r="Y359" s="76"/>
      <c r="Z359" s="77"/>
      <c r="AA359" s="78"/>
      <c r="AB359" s="79"/>
      <c r="AC359" s="79"/>
      <c r="AD359" s="79"/>
      <c r="AE359" s="77"/>
      <c r="AF359" s="139"/>
      <c r="AG359" s="139"/>
      <c r="AH359" s="139"/>
      <c r="AI359" s="80" t="str">
        <f>IF(AND(申込書!$C$90&lt;&gt;"▼プルダウンより選択してください",申込書!$C$90&lt;&gt;"",申込書!$P$90&lt;&gt;"YYYY/MM/DD",$G359&lt;&gt;""),申込書!$P$90,"")</f>
        <v/>
      </c>
      <c r="AJ359" s="81" t="str">
        <f>IF(AND(申込書!$C$90&lt;&gt;"▼プルダウンより選択してください",申込書!$C$90&lt;&gt;"",$G359&lt;&gt;""),申込書!$M$90,"")</f>
        <v/>
      </c>
      <c r="AK359" s="81" t="str">
        <f>IF($AI$3&lt;&gt;"コンテンツなし",IF(AND(申込書!$AH$4="GIGAスクールパック",SUM($P359,$R359)&lt;&gt;0),SUM($P359,$R359),IF(AND(申込書!$AH$4="SKY安心GIGAタブレット",SUM($T359,$V359)&lt;&gt;0),SUM($T359,$V359),"")),"")</f>
        <v/>
      </c>
      <c r="AL359" s="81" t="str">
        <f>IF($AI$3&lt;&gt;"コンテンツなし",IF(AND(申込書!$AH$4="GIGAスクールパック",SUM($Q359,$S359)&lt;&gt;0),SUM($Q359,$S359),IF(AND(申込書!$AH$4="SKY安心GIGAタブレット",SUM($U359,$W359)&lt;&gt;0),SUM($U359,$W359),"")),"")</f>
        <v/>
      </c>
      <c r="AM359" s="157"/>
      <c r="AN359" s="82"/>
      <c r="AO359" s="80" t="str">
        <f>IF(AND(申込書!$C$91&lt;&gt;"▼プルダウンより選択してください",申込書!$C$91&lt;&gt;"",申込書!$P$91&lt;&gt;"YYYY/MM/DD",$G359&lt;&gt;""),申込書!$P$91,"")</f>
        <v/>
      </c>
      <c r="AP359" s="81" t="str">
        <f>IF(AND(申込書!$C$91&lt;&gt;"▼プルダウンより選択してください",申込書!$C$91&lt;&gt;"",$G359&lt;&gt;""),申込書!$M$91,"")</f>
        <v/>
      </c>
      <c r="AQ359" s="81" t="str">
        <f>IF($AO$3&lt;&gt;"コンテンツなし",IF(AND(申込書!$AH$4="GIGAスクールパック",SUM($P359,$R359)&lt;&gt;0),SUM($P359,$R359),IF(AND(申込書!$AH$4="SKY安心GIGAタブレット",SUM($T359,$V359)&lt;&gt;0),SUM($T359,$V359),"")),"")</f>
        <v/>
      </c>
      <c r="AR359" s="81" t="str">
        <f>IF($AO$3&lt;&gt;"コンテンツなし",IF(AND(申込書!$AH$4="GIGAスクールパック",SUM($Q359,$S359)&lt;&gt;0),SUM($Q359,$S359),IF(AND(申込書!$AH$4="SKY安心GIGAタブレット",SUM($U359,$W359)&lt;&gt;0),SUM($U359,$W359),"")),"")</f>
        <v/>
      </c>
      <c r="AS359" s="157"/>
      <c r="AT359" s="82"/>
      <c r="AU359" s="80" t="str">
        <f>IF(AND(申込書!$C$92&lt;&gt;"▼プルダウンより選択してください",申込書!$C$92&lt;&gt;"",申込書!$P$92&lt;&gt;"YYYY/MM/DD",$G359&lt;&gt;""),申込書!$P$92,"")</f>
        <v/>
      </c>
      <c r="AV359" s="81" t="str">
        <f>IF(AND(申込書!$C$92&lt;&gt;"▼プルダウンより選択してください",申込書!$C$92&lt;&gt;"",$G359&lt;&gt;""),申込書!$M$92,"")</f>
        <v/>
      </c>
      <c r="AW359" s="81" t="str">
        <f>IF($AU$3&lt;&gt;"コンテンツなし",IF(AND(申込書!$AH$4="GIGAスクールパック",SUM($P359,$R359)&lt;&gt;0),SUM($P359,$R359),IF(AND(申込書!$AH$4="SKY安心GIGAタブレット",SUM($T359,$V359)&lt;&gt;0),SUM($T359,$V359),"")),"")</f>
        <v/>
      </c>
      <c r="AX359" s="81" t="str">
        <f>IF($AU$3&lt;&gt;"コンテンツなし",IF(AND(申込書!$AH$4="GIGAスクールパック",SUM($Q359,$S359)&lt;&gt;0),SUM($Q359,$S359),IF(AND(申込書!$AH$4="SKY安心GIGAタブレット",SUM($U359,$W359)&lt;&gt;0),SUM($U359,$W359),"")),"")</f>
        <v/>
      </c>
      <c r="AY359" s="157"/>
      <c r="AZ359" s="82"/>
      <c r="BA359" s="80" t="str">
        <f>IF(AND(申込書!$C$93&lt;&gt;"▼プルダウンより選択してください",申込書!$C$93&lt;&gt;"",申込書!$P$93&lt;&gt;"YYYY/MM/DD",$G359&lt;&gt;""),申込書!$P$93,"")</f>
        <v/>
      </c>
      <c r="BB359" s="81" t="str">
        <f>IF(AND(申込書!$C$93&lt;&gt;"▼プルダウンより選択してください",申込書!$C$93&lt;&gt;"",申込書!$M$93&gt;=1,$G359&lt;&gt;""),申込書!$M$93,"")</f>
        <v/>
      </c>
      <c r="BC359" s="81" t="str">
        <f>IF($BA$3&lt;&gt;"コンテンツなし",IF(AND(申込書!$AH$4="GIGAスクールパック",SUM($P359,$R359)&lt;&gt;0),SUM($P359,$R359),IF(AND(申込書!$AH$4="SKY安心GIGAタブレット",SUM($T359,$V359)&lt;&gt;0),SUM($T359,$V359),"")),"")</f>
        <v/>
      </c>
      <c r="BD359" s="81" t="str">
        <f>IF($BA$3&lt;&gt;"コンテンツなし",IF(AND(申込書!$AH$4="GIGAスクールパック",SUM($Q359,$S359)&lt;&gt;0),SUM($Q359,$S359),IF(AND(申込書!$AH$4="SKY安心GIGAタブレット",SUM($U359,$W359)&lt;&gt;0),SUM($U359,$W359),"")),"")</f>
        <v/>
      </c>
      <c r="BE359" s="157"/>
      <c r="BF359" s="82"/>
      <c r="BG359" s="80" t="str">
        <f>IF(AND(申込書!$C$94&lt;&gt;"▼プルダウンより選択してください",申込書!$C$94&lt;&gt;"",申込書!$P$94&lt;&gt;"YYYY/MM/DD",$G359&lt;&gt;""),申込書!$P$94,"")</f>
        <v/>
      </c>
      <c r="BH359" s="81" t="str">
        <f>IF(AND(申込書!$C$94&lt;&gt;"▼プルダウンより選択してください",申込書!$C$94&lt;&gt;"",$G359&lt;&gt;""),申込書!$M$94,"")</f>
        <v/>
      </c>
      <c r="BI359" s="81" t="str">
        <f>IF($BG$3&lt;&gt;"コンテンツなし",IF(AND(申込書!$AH$4="GIGAスクールパック",SUM($P359,$R359)&lt;&gt;0),SUM($P359,$R359),IF(AND(申込書!$AH$4="SKY安心GIGAタブレット",SUM($T359,$V359)&lt;&gt;0),SUM($T359,$V359),"")),"")</f>
        <v/>
      </c>
      <c r="BJ359" s="81" t="str">
        <f>IF($BG$3&lt;&gt;"コンテンツなし",IF(AND(申込書!$AH$4="GIGAスクールパック",SUM($Q359,$S359)&lt;&gt;0),SUM($Q359,$S359),IF(AND(申込書!$AH$4="SKY安心GIGAタブレット",SUM($U359,$W359)&lt;&gt;0),SUM($U359,$W359),"")),"")</f>
        <v/>
      </c>
      <c r="BK359" s="157"/>
      <c r="BL359" s="82"/>
      <c r="BM359" s="80" t="str">
        <f>IF(AND(申込書!$C$95&lt;&gt;"▼プルダウンより選択してください",申込書!$C$95&lt;&gt;"",申込書!$P$95&lt;&gt;"YYYY/MM/DD",$G359&lt;&gt;""),申込書!$P$95,"")</f>
        <v/>
      </c>
      <c r="BN359" s="81" t="str">
        <f>IF(AND(申込書!$C$95&lt;&gt;"▼プルダウンより選択してください",申込書!$C$95&lt;&gt;"",$G359&lt;&gt;""),申込書!$M$95,"")</f>
        <v/>
      </c>
      <c r="BO359" s="81" t="str">
        <f>IF($BM$3&lt;&gt;"コンテンツなし",IF(AND(申込書!$AH$4="GIGAスクールパック",SUM($P359,$R359)&lt;&gt;0),SUM($P359,$R359),IF(AND(申込書!$AH$4="SKY安心GIGAタブレット",SUM($T359,$V359)&lt;&gt;0),SUM($T359,$V359),"")),"")</f>
        <v/>
      </c>
      <c r="BP359" s="81" t="str">
        <f>IF($BM$3&lt;&gt;"コンテンツなし",IF(AND(申込書!$AH$4="GIGAスクールパック",SUM($Q359,$S359)&lt;&gt;0),SUM($Q359,$S359),IF(AND(申込書!$AH$4="SKY安心GIGAタブレット",SUM($U359,$W359)&lt;&gt;0),SUM($U359,$W359),"")),"")</f>
        <v/>
      </c>
      <c r="BQ359" s="157"/>
      <c r="BR359" s="82"/>
      <c r="BS359" s="80" t="str">
        <f>IF(AND(申込書!$C$96&lt;&gt;"▼プルダウンより選択してください",申込書!$C$96&lt;&gt;"",申込書!$P$96&lt;&gt;"YYYY/MM/DD",$G359&lt;&gt;""),申込書!$P$96,"")</f>
        <v/>
      </c>
      <c r="BT359" s="81" t="str">
        <f>IF(AND(申込書!$C$96&lt;&gt;"▼プルダウンより選択してください",申込書!$C$96&lt;&gt;"",$G359&lt;&gt;""),申込書!$M$96,"")</f>
        <v/>
      </c>
      <c r="BU359" s="81" t="str">
        <f>IF($BS$3&lt;&gt;"コンテンツなし",IF(AND(申込書!$AH$4="GIGAスクールパック",SUM($P359,$R359)&lt;&gt;0),SUM($P359,$R359),IF(AND(申込書!$AH$4="SKY安心GIGAタブレット",SUM($T359,$V359)&lt;&gt;0),SUM($T359,$V359),"")),"")</f>
        <v/>
      </c>
      <c r="BV359" s="81" t="str">
        <f>IF($BS$3&lt;&gt;"コンテンツなし",IF(AND(申込書!$AH$4="GIGAスクールパック",SUM($Q359,$S359)&lt;&gt;0),SUM($Q359,$S359),IF(AND(申込書!$AH$4="SKY安心GIGAタブレット",SUM($U359,$W359)&lt;&gt;0),SUM($U359,$W359),"")),"")</f>
        <v/>
      </c>
      <c r="BW359" s="157"/>
      <c r="BX359" s="82"/>
      <c r="BY359" s="80" t="str">
        <f>IF(AND(申込書!$C$97&lt;&gt;"▼プルダウンより選択してください",申込書!$C$97&lt;&gt;"",申込書!$P$97&lt;&gt;"YYYY/MM/DD",$G359&lt;&gt;""),申込書!$P$97,"")</f>
        <v/>
      </c>
      <c r="BZ359" s="81" t="str">
        <f>IF(AND(申込書!$C$97&lt;&gt;"▼プルダウンより選択してください",申込書!$C$97&lt;&gt;"",$G359&lt;&gt;""),申込書!$M$97,"")</f>
        <v/>
      </c>
      <c r="CA359" s="81" t="str">
        <f>IF($BY$3&lt;&gt;"コンテンツなし",IF(AND(申込書!$AH$4="GIGAスクールパック",SUM($P359,$R359)&lt;&gt;0),SUM($P359,$R359),IF(AND(申込書!$AH$4="SKY安心GIGAタブレット",SUM($T359,$V359)&lt;&gt;0),SUM($T359,$V359),"")),"")</f>
        <v/>
      </c>
      <c r="CB359" s="81" t="str">
        <f>IF($BY$3&lt;&gt;"コンテンツなし",IF(AND(申込書!$AH$4="GIGAスクールパック",SUM($Q359,$S359)&lt;&gt;0),SUM($Q359,$S359),IF(AND(申込書!$AH$4="SKY安心GIGAタブレット",SUM($U359,$W359)&lt;&gt;0),SUM($U359,$W359),"")),"")</f>
        <v/>
      </c>
      <c r="CC359" s="157"/>
      <c r="CD359" s="82"/>
      <c r="CE359" s="80" t="str">
        <f>IF(AND(申込書!$C$98&lt;&gt;"▼プルダウンより選択してください",申込書!$C$98&lt;&gt;"",申込書!$P$98&lt;&gt;"YYYY/MM/DD",$G359&lt;&gt;""),申込書!$P$98,"")</f>
        <v/>
      </c>
      <c r="CF359" s="81" t="str">
        <f>IF(AND(申込書!$C$98&lt;&gt;"▼プルダウンより選択してください",申込書!$C$98&lt;&gt;"",$G359&lt;&gt;""),申込書!$M$98,"")</f>
        <v/>
      </c>
      <c r="CG359" s="81" t="str">
        <f>IF($CE$3&lt;&gt;"コンテンツなし",IF(AND(申込書!$AH$4="GIGAスクールパック",SUM($P359,$R359)&lt;&gt;0),SUM($P359,$R359),IF(AND(申込書!$AH$4="SKY安心GIGAタブレット",SUM($T359,$V359)&lt;&gt;0),SUM($T359,$V359),"")),"")</f>
        <v/>
      </c>
      <c r="CH359" s="81" t="str">
        <f>IF($CE$3&lt;&gt;"コンテンツなし",IF(AND(申込書!$AH$4="GIGAスクールパック",SUM($Q359,$S359)&lt;&gt;0),SUM($Q359,$S359),IF(AND(申込書!$AH$4="SKY安心GIGAタブレット",SUM($U359,$W359)&lt;&gt;0),SUM($U359,$W359),"")),"")</f>
        <v/>
      </c>
      <c r="CI359" s="157"/>
      <c r="CJ359" s="82"/>
      <c r="CK359" s="80" t="str">
        <f>IF(AND(申込書!$C$99&lt;&gt;"▼プルダウンより選択してください",申込書!$C$99&lt;&gt;"",申込書!$P$99&lt;&gt;"YYYY/MM/DD",$G359&lt;&gt;""),申込書!$P$99,"")</f>
        <v/>
      </c>
      <c r="CL359" s="81" t="str">
        <f>IF(AND(申込書!$C$99&lt;&gt;"▼プルダウンより選択してください",申込書!$C$99&lt;&gt;"",$G359&lt;&gt;""),申込書!$M$99,"")</f>
        <v/>
      </c>
      <c r="CM359" s="81" t="str">
        <f>IF($CK$3&lt;&gt;"コンテンツなし",IF(AND(申込書!$AH$4="GIGAスクールパック",SUM($P359,$R359)&lt;&gt;0),SUM($P359,$R359),IF(AND(申込書!$AH$4="SKY安心GIGAタブレット",SUM($T359,$V359)&lt;&gt;0),SUM($T359,$V359),"")),"")</f>
        <v/>
      </c>
      <c r="CN359" s="81" t="str">
        <f>IF($CK$3&lt;&gt;"コンテンツなし",IF(AND(申込書!$AH$4="GIGAスクールパック",SUM($Q359,$S359)&lt;&gt;0),SUM($Q359,$S359),IF(AND(申込書!$AH$4="SKY安心GIGAタブレット",SUM($U359,$W359)&lt;&gt;0),SUM($U359,$W359),"")),"")</f>
        <v/>
      </c>
      <c r="CO359" s="157"/>
      <c r="CP359" s="82"/>
      <c r="CQ359" s="80" t="str">
        <f>IF(AND(申込書!$C$100&lt;&gt;"▼プルダウンより選択してください",申込書!$C$100&lt;&gt;"",申込書!$P$100&lt;&gt;"YYYY/MM/DD",$G359&lt;&gt;""),申込書!$P$100,"")</f>
        <v/>
      </c>
      <c r="CR359" s="81" t="str">
        <f>IF(AND(申込書!$C$100&lt;&gt;"▼プルダウンより選択してください",申込書!$C$100&lt;&gt;"",$G359&lt;&gt;""),申込書!$M$100,"")</f>
        <v/>
      </c>
      <c r="CS359" s="81" t="str">
        <f>IF($CQ$3&lt;&gt;"コンテンツなし",IF(AND(申込書!$AH$4="GIGAスクールパック",SUM($P359,$R359)&lt;&gt;0),SUM($P359,$R359),IF(AND(申込書!$AH$4="SKY安心GIGAタブレット",SUM($T359,$V359)&lt;&gt;0),SUM($T359,$V359),"")),"")</f>
        <v/>
      </c>
      <c r="CT359" s="81" t="str">
        <f>IF($CQ$3&lt;&gt;"コンテンツなし",IF(AND(申込書!$AH$4="GIGAスクールパック",SUM($Q359,$S359)&lt;&gt;0),SUM($Q359,$S359),IF(AND(申込書!$AH$4="SKY安心GIGAタブレット",SUM($U359,$W359)&lt;&gt;0),SUM($U359,$W359),"")),"")</f>
        <v/>
      </c>
      <c r="CU359" s="81"/>
      <c r="CV359" s="82"/>
      <c r="CW359" s="80" t="str">
        <f>IF(AND(申込書!$C$101&lt;&gt;"▼プルダウンより選択してください",申込書!$C$101&lt;&gt;"",申込書!$P$101&lt;&gt;"YYYY/MM/DD",$G359&lt;&gt;""),申込書!$P$101,"")</f>
        <v/>
      </c>
      <c r="CX359" s="81" t="str">
        <f>IF(AND(申込書!$C$101&lt;&gt;"▼プルダウンより選択してください",申込書!$C$101&lt;&gt;"",$G359&lt;&gt;""),申込書!$M$101,"")</f>
        <v/>
      </c>
      <c r="CY359" s="81" t="str">
        <f>IF($CW$3&lt;&gt;"コンテンツなし",IF(AND(申込書!$AH$4="GIGAスクールパック",SUM($P359,$R359)&lt;&gt;0),SUM($P359,$R359),IF(AND(申込書!$AH$4="SKY安心GIGAタブレット",SUM($T359,$V359)&lt;&gt;0),SUM($T359,$V359),"")),"")</f>
        <v/>
      </c>
      <c r="CZ359" s="81" t="str">
        <f>IF($CW$3&lt;&gt;"コンテンツなし",IF(AND(申込書!$AH$4="GIGAスクールパック",SUM($Q359,$S359)&lt;&gt;0),SUM($Q359,$S359),IF(AND(申込書!$AH$4="SKY安心GIGAタブレット",SUM($U359,$W359)&lt;&gt;0),SUM($U359,$W359),"")),"")</f>
        <v/>
      </c>
      <c r="DA359" s="81"/>
      <c r="DB359" s="82"/>
      <c r="DC359" s="80" t="str">
        <f>IF(AND(申込書!$C$102&lt;&gt;"▼プルダウンより選択してください",申込書!$C$102&lt;&gt;"",申込書!$P$102&lt;&gt;"YYYY/MM/DD",$G359&lt;&gt;""),申込書!$P$102,"")</f>
        <v/>
      </c>
      <c r="DD359" s="81" t="str">
        <f>IF(AND(申込書!$C$102&lt;&gt;"▼プルダウンより選択してください",申込書!$C$102&lt;&gt;"",$G359&lt;&gt;""),申込書!$M$102,"")</f>
        <v/>
      </c>
      <c r="DE359" s="81" t="str">
        <f>IF($DC$3&lt;&gt;"コンテンツなし",IF(AND(申込書!$AH$4="GIGAスクールパック",SUM($P359,$R359)&lt;&gt;0),SUM($P359,$R359),IF(AND(申込書!$AH$4="SKY安心GIGAタブレット",SUM($T359,$V359)&lt;&gt;0),SUM($T359,$V359),"")),"")</f>
        <v/>
      </c>
      <c r="DF359" s="81" t="str">
        <f>IF($DC$3&lt;&gt;"コンテンツなし",IF(AND(申込書!$AH$4="GIGAスクールパック",SUM($Q359,$S359)&lt;&gt;0),SUM($Q359,$S359),IF(AND(申込書!$AH$4="SKY安心GIGAタブレット",SUM($U359,$W359)&lt;&gt;0),SUM($U359,$W359),"")),"")</f>
        <v/>
      </c>
      <c r="DG359" s="81"/>
      <c r="DH359" s="82"/>
      <c r="DI359" s="80" t="str">
        <f>IF(AND(申込書!$C$103&lt;&gt;"▼プルダウンより選択してください",申込書!$C$103&lt;&gt;"",申込書!$P$103&lt;&gt;"YYYY/MM/DD",$G359&lt;&gt;""),申込書!$P$103,"")</f>
        <v/>
      </c>
      <c r="DJ359" s="81" t="str">
        <f>IF(AND(申込書!$C$103&lt;&gt;"▼プルダウンより選択してください",申込書!$C$103&lt;&gt;"",$G359&lt;&gt;""),申込書!$M$103,"")</f>
        <v/>
      </c>
      <c r="DK359" s="81" t="str">
        <f>IF($DI$3&lt;&gt;"コンテンツなし",IF(AND(申込書!$AH$4="GIGAスクールパック",SUM($P359,$R359)&lt;&gt;0),SUM($P359,$R359),IF(AND(申込書!$AH$4="SKY安心GIGAタブレット",SUM($T359,$V359)&lt;&gt;0),SUM($T359,$V359),"")),"")</f>
        <v/>
      </c>
      <c r="DL359" s="81" t="str">
        <f>IF($DI$3&lt;&gt;"コンテンツなし",IF(AND(申込書!$AH$4="GIGAスクールパック",SUM($Q359,$S359)&lt;&gt;0),SUM($Q359,$S359),IF(AND(申込書!$AH$4="SKY安心GIGAタブレット",SUM($U359,$W359)&lt;&gt;0),SUM($U359,$W359),"")),"")</f>
        <v/>
      </c>
      <c r="DM359" s="81"/>
      <c r="DN359" s="82"/>
      <c r="DO359" s="80" t="str">
        <f>IF(AND(申込書!$C$104&lt;&gt;"▼プルダウンより選択してください",申込書!$C$104&lt;&gt;"",申込書!$P$104&lt;&gt;"YYYY/MM/DD",$G359&lt;&gt;""),申込書!$P$104,"")</f>
        <v/>
      </c>
      <c r="DP359" s="81" t="str">
        <f>IF(AND(申込書!$C$104&lt;&gt;"▼プルダウンより選択してください",申込書!$C$104&lt;&gt;"",$G359&lt;&gt;""),申込書!$M$104,"")</f>
        <v/>
      </c>
      <c r="DQ359" s="81" t="str">
        <f>IF($DO$3&lt;&gt;"コンテンツなし",IF(AND(申込書!$AH$4="GIGAスクールパック",SUM($P359,$R359)&lt;&gt;0),SUM($P359,$R359),IF(AND(申込書!$AH$4="SKY安心GIGAタブレット",SUM($T359,$V359)&lt;&gt;0),SUM($T359,$V359),"")),"")</f>
        <v/>
      </c>
      <c r="DR359" s="81" t="str">
        <f>IF($DO$3&lt;&gt;"コンテンツなし",IF(AND(申込書!$AH$4="GIGAスクールパック",SUM($Q359,$S359)&lt;&gt;0),SUM($Q359,$S359),IF(AND(申込書!$AH$4="SKY安心GIGAタブレット",SUM($U359,$W359)&lt;&gt;0),SUM($U359,$W359),"")),"")</f>
        <v/>
      </c>
      <c r="DS359" s="81"/>
      <c r="DT359" s="82"/>
      <c r="DU359" s="80" t="str">
        <f>IF(AND(申込書!$C$105&lt;&gt;"▼プルダウンより選択してください",申込書!$C$105&lt;&gt;"",申込書!$P$105&lt;&gt;"YYYY/MM/DD",$G359&lt;&gt;""),申込書!$P$105,"")</f>
        <v/>
      </c>
      <c r="DV359" s="81" t="str">
        <f>IF(AND(申込書!$C$105&lt;&gt;"▼プルダウンより選択してください",申込書!$C$105&lt;&gt;"",$G359&lt;&gt;""),申込書!$M$105,"")</f>
        <v/>
      </c>
      <c r="DW359" s="81" t="str">
        <f>IF($DU$3&lt;&gt;"コンテンツなし",IF(AND(申込書!$AH$4="GIGAスクールパック",SUM($P359,$R359)&lt;&gt;0),SUM($P359,$R359),IF(AND(申込書!$AH$4="SKY安心GIGAタブレット",SUM($T359,$V359)&lt;&gt;0),SUM($T359,$V359),"")),"")</f>
        <v/>
      </c>
      <c r="DX359" s="81" t="str">
        <f>IF($DU$3&lt;&gt;"コンテンツなし",IF(AND(申込書!$AH$4="GIGAスクールパック",SUM($Q359,$S359)&lt;&gt;0),SUM($Q359,$S359),IF(AND(申込書!$AH$4="SKY安心GIGAタブレット",SUM($U359,$W359)&lt;&gt;0),SUM($U359,$W359),"")),"")</f>
        <v/>
      </c>
      <c r="DY359" s="157"/>
      <c r="DZ359" s="82"/>
      <c r="EA359" s="80" t="str">
        <f>IF(AND(申込書!$C$106&lt;&gt;"▼プルダウンより選択してください",申込書!$C$106&lt;&gt;"",申込書!$P$106&lt;&gt;"YYYY/MM/DD",$G359&lt;&gt;""),申込書!$P$106,"")</f>
        <v/>
      </c>
      <c r="EB359" s="81" t="str">
        <f>IF(AND(申込書!$C$106&lt;&gt;"▼プルダウンより選択してください",申込書!$C$106&lt;&gt;"",$G359&lt;&gt;""),申込書!$M$106,"")</f>
        <v/>
      </c>
      <c r="EC359" s="81" t="str">
        <f>IF($EA$3&lt;&gt;"コンテンツなし",IF(AND(申込書!$AH$4="GIGAスクールパック",SUM($P359,$R359)&lt;&gt;0),SUM($P359,$R359),IF(AND(申込書!$AH$4="SKY安心GIGAタブレット",SUM($T359,$V359)&lt;&gt;0),SUM($T359,$V359),"")),"")</f>
        <v/>
      </c>
      <c r="ED359" s="81" t="str">
        <f>IF($EA$3&lt;&gt;"コンテンツなし",IF(AND(申込書!$AH$4="GIGAスクールパック",SUM($Q359,$S359)&lt;&gt;0),SUM($Q359,$S359),IF(AND(申込書!$AH$4="SKY安心GIGAタブレット",SUM($U359,$W359)&lt;&gt;0),SUM($U359,$W359),"")),"")</f>
        <v/>
      </c>
      <c r="EE359" s="157"/>
      <c r="EF359" s="82"/>
      <c r="EG359" s="80" t="str">
        <f>IF(AND(申込書!$C$107&lt;&gt;"▼プルダウンより選択してください",申込書!$C$107&lt;&gt;"",申込書!$P$107&lt;&gt;"YYYY/MM/DD",$G359&lt;&gt;""),申込書!$P$107,"")</f>
        <v/>
      </c>
      <c r="EH359" s="81" t="str">
        <f>IF(AND(申込書!$C$107&lt;&gt;"▼プルダウンより選択してください",申込書!$C$107&lt;&gt;"",$G359&lt;&gt;""),申込書!$M$107,"")</f>
        <v/>
      </c>
      <c r="EI359" s="81" t="str">
        <f>IF($EG$3&lt;&gt;"コンテンツなし",IF(AND(申込書!$AH$4="GIGAスクールパック",SUM($P359,$R359)&lt;&gt;0),SUM($P359,$R359),IF(AND(申込書!$AH$4="SKY安心GIGAタブレット",SUM($T359,$V359)&lt;&gt;0),SUM($T359,$V359),"")),"")</f>
        <v/>
      </c>
      <c r="EJ359" s="81" t="str">
        <f>IF($EG$3&lt;&gt;"コンテンツなし",IF(AND(申込書!$AH$4="GIGAスクールパック",SUM($Q359,$S359)&lt;&gt;0),SUM($Q359,$S359),IF(AND(申込書!$AH$4="SKY安心GIGAタブレット",SUM($U359,$W359)&lt;&gt;0),SUM($U359,$W359),"")),"")</f>
        <v/>
      </c>
      <c r="EK359" s="157"/>
      <c r="EL359" s="82"/>
      <c r="EM359" s="80" t="str">
        <f>IF(AND(申込書!$C$108&lt;&gt;"▼プルダウンより選択してください",申込書!$C$108&lt;&gt;"",申込書!$P$108&lt;&gt;"YYYY/MM/DD",$G359&lt;&gt;""),申込書!$P$108,"")</f>
        <v/>
      </c>
      <c r="EN359" s="81" t="str">
        <f>IF(AND(申込書!$C$108&lt;&gt;"▼プルダウンより選択してください",申込書!$C$108&lt;&gt;"",$G359&lt;&gt;""),申込書!$M$108,"")</f>
        <v/>
      </c>
      <c r="EO359" s="81" t="str">
        <f>IF($EM$3&lt;&gt;"コンテンツなし",IF(AND(申込書!$AH$4="GIGAスクールパック",SUM($P359,$R359)&lt;&gt;0),SUM($P359,$R359),IF(AND(申込書!$AH$4="SKY安心GIGAタブレット",SUM($T359,$V359)&lt;&gt;0),SUM($T359,$V359),"")),"")</f>
        <v/>
      </c>
      <c r="EP359" s="81" t="str">
        <f>IF($EM$3&lt;&gt;"コンテンツなし",IF(AND(申込書!$AH$4="GIGAスクールパック",SUM($Q359,$S359)&lt;&gt;0),SUM($Q359,$S359),IF(AND(申込書!$AH$4="SKY安心GIGAタブレット",SUM($U359,$W359)&lt;&gt;0),SUM($U359,$W359),"")),"")</f>
        <v/>
      </c>
      <c r="EQ359" s="157"/>
      <c r="ER359" s="82"/>
      <c r="ES359" s="80" t="str">
        <f>IF(AND(申込書!$C$109&lt;&gt;"▼プルダウンより選択してください",申込書!$C$109&lt;&gt;"",申込書!$P$109&lt;&gt;"YYYY/MM/DD",$G359&lt;&gt;""),申込書!$P$109,"")</f>
        <v/>
      </c>
      <c r="ET359" s="81" t="str">
        <f>IF(AND(申込書!$C$109&lt;&gt;"▼プルダウンより選択してください",申込書!$C$109&lt;&gt;"",$G359&lt;&gt;""),申込書!$M$109,"")</f>
        <v/>
      </c>
      <c r="EU359" s="81" t="str">
        <f>IF($ES$3&lt;&gt;"コンテンツなし",IF(AND(申込書!$AH$4="GIGAスクールパック",SUM($P359,$R359)&lt;&gt;0),SUM($P359,$R359),IF(AND(申込書!$AH$4="SKY安心GIGAタブレット",SUM($T359,$V359)&lt;&gt;0),SUM($T359,$V359),"")),"")</f>
        <v/>
      </c>
      <c r="EV359" s="81" t="str">
        <f>IF($ES$3&lt;&gt;"コンテンツなし",IF(AND(申込書!$AH$4="GIGAスクールパック",SUM($Q359,$S359)&lt;&gt;0),SUM($Q359,$S359),IF(AND(申込書!$AH$4="SKY安心GIGAタブレット",SUM($U359,$W359)&lt;&gt;0),SUM($U359,$W359),"")),"")</f>
        <v/>
      </c>
      <c r="EW359" s="157"/>
      <c r="EX359" s="82"/>
      <c r="EY359" s="80" t="str">
        <f>IF(AND(申込書!$C$110&lt;&gt;"▼プルダウンより選択してください",申込書!$C$110&lt;&gt;"",申込書!$P$110&lt;&gt;"YYYY/MM/DD",$G359&lt;&gt;""),申込書!$P$110,"")</f>
        <v/>
      </c>
      <c r="EZ359" s="81" t="str">
        <f>IF(AND(申込書!$C$110&lt;&gt;"▼プルダウンより選択してください",申込書!$C$110&lt;&gt;"",$G359&lt;&gt;""),申込書!$M$110,"")</f>
        <v/>
      </c>
      <c r="FA359" s="81" t="str">
        <f>IF($EY$3&lt;&gt;"コンテンツなし",IF(AND(申込書!$AH$4="GIGAスクールパック",SUM($P359,$R359)&lt;&gt;0),SUM($P359,$R359),IF(AND(申込書!$AH$4="SKY安心GIGAタブレット",SUM($T359,$V359)&lt;&gt;0),SUM($T359,$V359),"")),"")</f>
        <v/>
      </c>
      <c r="FB359" s="81" t="str">
        <f>IF($EY$3&lt;&gt;"コンテンツなし",IF(AND(申込書!$AH$4="GIGAスクールパック",SUM($Q359,$S359)&lt;&gt;0),SUM($Q359,$S359),IF(AND(申込書!$AH$4="SKY安心GIGAタブレット",SUM($U359,$W359)&lt;&gt;0),SUM($U359,$W359),"")),"")</f>
        <v/>
      </c>
      <c r="FC359" s="157"/>
      <c r="FD359" s="82"/>
      <c r="FE359" s="80" t="str">
        <f>IF(AND(申込書!$C$111&lt;&gt;"▼プルダウンより選択してください",申込書!$C$111&lt;&gt;"",申込書!$P$111&lt;&gt;"YYYY/MM/DD",$G359&lt;&gt;""),申込書!$P$111,"")</f>
        <v/>
      </c>
      <c r="FF359" s="81" t="str">
        <f>IF(AND(申込書!$C$111&lt;&gt;"▼プルダウンより選択してください",申込書!$C$111&lt;&gt;"",$G359&lt;&gt;""),申込書!$M$111,"")</f>
        <v/>
      </c>
      <c r="FG359" s="81" t="str">
        <f>IF($FE$3&lt;&gt;"コンテンツなし",IF(AND(申込書!$AH$4="GIGAスクールパック",SUM($P359,$R359)&lt;&gt;0),SUM($P359,$R359),IF(AND(申込書!$AH$4="SKY安心GIGAタブレット",SUM($T359,$V359)&lt;&gt;0),SUM($T359,$V359),"")),"")</f>
        <v/>
      </c>
      <c r="FH359" s="81" t="str">
        <f>IF($FE$3&lt;&gt;"コンテンツなし",IF(AND(申込書!$AH$4="GIGAスクールパック",SUM($Q359,$S359)&lt;&gt;0),SUM($Q359,$S359),IF(AND(申込書!$AH$4="SKY安心GIGAタブレット",SUM($U359,$W359)&lt;&gt;0),SUM($U359,$W359),"")),"")</f>
        <v/>
      </c>
      <c r="FI359" s="157"/>
      <c r="FJ359" s="82"/>
      <c r="FK359" s="80" t="str">
        <f>IF(AND(申込書!$C$112&lt;&gt;"▼プルダウンより選択してください",申込書!$C$112&lt;&gt;"",申込書!$P$112&lt;&gt;"YYYY/MM/DD",$G359&lt;&gt;""),申込書!$P$112,"")</f>
        <v/>
      </c>
      <c r="FL359" s="81" t="str">
        <f>IF(AND(申込書!$C$112&lt;&gt;"▼プルダウンより選択してください",申込書!$C$112&lt;&gt;"",$G359&lt;&gt;""),申込書!$M$112,"")</f>
        <v/>
      </c>
      <c r="FM359" s="81" t="str">
        <f>IF($FK$3&lt;&gt;"コンテンツなし",IF(AND(申込書!$AH$4="GIGAスクールパック",SUM($P359,$R359)&lt;&gt;0),SUM($P359,$R359),IF(AND(申込書!$AH$4="SKY安心GIGAタブレット",SUM($T359,$V359)&lt;&gt;0),SUM($T359,$V359),"")),"")</f>
        <v/>
      </c>
      <c r="FN359" s="81" t="str">
        <f>IF($FK$3&lt;&gt;"コンテンツなし",IF(AND(申込書!$AH$4="GIGAスクールパック",SUM($Q359,$S359)&lt;&gt;0),SUM($Q359,$S359),IF(AND(申込書!$AH$4="SKY安心GIGAタブレット",SUM($U359,$W359)&lt;&gt;0),SUM($U359,$W359),"")),"")</f>
        <v/>
      </c>
      <c r="FO359" s="157"/>
      <c r="FP359" s="82"/>
      <c r="FQ359" s="80" t="str">
        <f>IF(AND(申込書!$C$113&lt;&gt;"▼プルダウンより選択してください",申込書!$C$113&lt;&gt;"",申込書!$P$113&lt;&gt;"YYYY/MM/DD",$G359&lt;&gt;""),申込書!$P$113,"")</f>
        <v/>
      </c>
      <c r="FR359" s="81" t="str">
        <f>IF(AND(申込書!$C$113&lt;&gt;"▼プルダウンより選択してください",申込書!$C$113&lt;&gt;"",$G359&lt;&gt;""),申込書!$M$113,"")</f>
        <v/>
      </c>
      <c r="FS359" s="81" t="str">
        <f>IF($FQ$3&lt;&gt;"コンテンツなし",IF(AND(申込書!$AH$4="GIGAスクールパック",SUM($P359,$R359)&lt;&gt;0),SUM($P359,$R359),IF(AND(申込書!$AH$4="SKY安心GIGAタブレット",SUM($T359,$V359)&lt;&gt;0),SUM($T359,$V359),"")),"")</f>
        <v/>
      </c>
      <c r="FT359" s="81" t="str">
        <f>IF($FQ$3&lt;&gt;"コンテンツなし",IF(AND(申込書!$AH$4="GIGAスクールパック",SUM($Q359,$S359)&lt;&gt;0),SUM($Q359,$S359),IF(AND(申込書!$AH$4="SKY安心GIGAタブレット",SUM($U359,$W359)&lt;&gt;0),SUM($U359,$W359),"")),"")</f>
        <v/>
      </c>
      <c r="FU359" s="157"/>
      <c r="FV359" s="82"/>
      <c r="FW359" s="80" t="str">
        <f>IF(AND(申込書!$C$114&lt;&gt;"▼プルダウンより選択してください",申込書!$C$114&lt;&gt;"",申込書!$P$114&lt;&gt;"YYYY/MM/DD",$G359&lt;&gt;""),申込書!$P$114,"")</f>
        <v/>
      </c>
      <c r="FX359" s="81" t="str">
        <f>IF(AND(申込書!$C$114&lt;&gt;"▼プルダウンより選択してください",申込書!$C$114&lt;&gt;"",$G359&lt;&gt;""),申込書!$M$114,"")</f>
        <v/>
      </c>
      <c r="FY359" s="81" t="str">
        <f>IF($FW$3&lt;&gt;"コンテンツなし",IF(AND(申込書!$AH$4="GIGAスクールパック",SUM($P359,$R359)&lt;&gt;0),SUM($P359,$R359),IF(AND(申込書!$AH$4="SKY安心GIGAタブレット",SUM($T359,$V359)&lt;&gt;0),SUM($T359,$V359),"")),"")</f>
        <v/>
      </c>
      <c r="FZ359" s="81" t="str">
        <f>IF($FW$3&lt;&gt;"コンテンツなし",IF(AND(申込書!$AH$4="GIGAスクールパック",SUM($Q359,$S359)&lt;&gt;0),SUM($Q359,$S359),IF(AND(申込書!$AH$4="SKY安心GIGAタブレット",SUM($U359,$W359)&lt;&gt;0),SUM($U359,$W359),"")),"")</f>
        <v/>
      </c>
      <c r="GA359" s="157"/>
      <c r="GB359" s="82"/>
      <c r="GC359" s="80" t="str">
        <f>IF(AND(申込書!$C$115&lt;&gt;"▼プルダウンより選択してください",申込書!$C$115&lt;&gt;"",申込書!$P$115&lt;&gt;"YYYY/MM/DD",$G359&lt;&gt;""),申込書!$P$115,"")</f>
        <v/>
      </c>
      <c r="GD359" s="81" t="str">
        <f>IF(AND(申込書!$C$115&lt;&gt;"▼プルダウンより選択してください",申込書!$C$115&lt;&gt;"",$G359&lt;&gt;""),申込書!$M$115,"")</f>
        <v/>
      </c>
      <c r="GE359" s="81" t="str">
        <f>IF($GC$3&lt;&gt;"コンテンツなし",IF(AND(申込書!$AH$4="GIGAスクールパック",SUM($P359,$R359)&lt;&gt;0),SUM($P359,$R359),IF(AND(申込書!$AH$4="SKY安心GIGAタブレット",SUM($T359,$V359)&lt;&gt;0),SUM($T359,$V359),"")),"")</f>
        <v/>
      </c>
      <c r="GF359" s="81" t="str">
        <f>IF($GC$3&lt;&gt;"コンテンツなし",IF(AND(申込書!$AH$4="GIGAスクールパック",SUM($Q359,$S359)&lt;&gt;0),SUM($Q359,$S359),IF(AND(申込書!$AH$4="SKY安心GIGAタブレット",SUM($U359,$W359)&lt;&gt;0),SUM($U359,$W359),"")),"")</f>
        <v/>
      </c>
      <c r="GG359" s="157"/>
      <c r="GH359" s="82"/>
      <c r="GI359" s="80" t="str">
        <f>IF(AND(申込書!$C$116&lt;&gt;"▼プルダウンより選択してください",申込書!$C$116&lt;&gt;"",申込書!$P$116&lt;&gt;"YYYY/MM/DD",$G359&lt;&gt;""),申込書!$P$116,"")</f>
        <v/>
      </c>
      <c r="GJ359" s="81" t="str">
        <f>IF(AND(申込書!$C$116&lt;&gt;"▼プルダウンより選択してください",申込書!$C$116&lt;&gt;"",$G359&lt;&gt;""),申込書!$M$116,"")</f>
        <v/>
      </c>
      <c r="GK359" s="81" t="str">
        <f>IF($GI$3&lt;&gt;"コンテンツなし",IF(AND(申込書!$AH$4="GIGAスクールパック",SUM($P359,$R359)&lt;&gt;0),SUM($P359,$R359),IF(AND(申込書!$AH$4="SKY安心GIGAタブレット",SUM($T359,$V359)&lt;&gt;0),SUM($T359,$V359),"")),"")</f>
        <v/>
      </c>
      <c r="GL359" s="81" t="str">
        <f>IF($GI$3&lt;&gt;"コンテンツなし",IF(AND(申込書!$AH$4="GIGAスクールパック",SUM($Q359,$S359)&lt;&gt;0),SUM($Q359,$S359),IF(AND(申込書!$AH$4="SKY安心GIGAタブレット",SUM($U359,$W359)&lt;&gt;0),SUM($U359,$W359),"")),"")</f>
        <v/>
      </c>
      <c r="GM359" s="157"/>
      <c r="GN359" s="82"/>
      <c r="GO359" s="80" t="str">
        <f>IF(AND(申込書!$C$117&lt;&gt;"▼プルダウンより選択してください",申込書!$C$117&lt;&gt;"",申込書!$P$117&lt;&gt;"YYYY/MM/DD",$G359&lt;&gt;""),申込書!$P$117,"")</f>
        <v/>
      </c>
      <c r="GP359" s="81" t="str">
        <f>IF(AND(申込書!$C$117&lt;&gt;"▼プルダウンより選択してください",申込書!$C$117&lt;&gt;"",$G359&lt;&gt;""),申込書!$M$117,"")</f>
        <v/>
      </c>
      <c r="GQ359" s="81" t="str">
        <f>IF($GO$3&lt;&gt;"コンテンツなし",IF(AND(申込書!$AH$4="GIGAスクールパック",SUM($P359,$R359)&lt;&gt;0),SUM($P359,$R359),IF(AND(申込書!$AH$4="SKY安心GIGAタブレット",SUM($T359,$V359)&lt;&gt;0),SUM($T359,$V359),"")),"")</f>
        <v/>
      </c>
      <c r="GR359" s="81" t="str">
        <f>IF($GO$3&lt;&gt;"コンテンツなし",IF(AND(申込書!$AH$4="GIGAスクールパック",SUM($Q359,$S359)&lt;&gt;0),SUM($Q359,$S359),IF(AND(申込書!$AH$4="SKY安心GIGAタブレット",SUM($U359,$W359)&lt;&gt;0),SUM($U359,$W359),"")),"")</f>
        <v/>
      </c>
      <c r="GS359" s="157"/>
      <c r="GT359" s="82"/>
      <c r="GU359" s="80" t="str">
        <f>IF(AND(申込書!$C$118&lt;&gt;"▼プルダウンより選択してください",申込書!$C$118&lt;&gt;"",申込書!$P$118&lt;&gt;"YYYY/MM/DD",$G359&lt;&gt;""),申込書!$P$118,"")</f>
        <v/>
      </c>
      <c r="GV359" s="81" t="str">
        <f>IF(AND(申込書!$C$118&lt;&gt;"▼プルダウンより選択してください",申込書!$C$118&lt;&gt;"",$G359&lt;&gt;""),申込書!$M$118,"")</f>
        <v/>
      </c>
      <c r="GW359" s="81" t="str">
        <f>IF($GU$3&lt;&gt;"コンテンツなし",IF(AND(申込書!$AH$4="GIGAスクールパック",SUM($P359,$R359)&lt;&gt;0),SUM($P359,$R359),IF(AND(申込書!$AH$4="SKY安心GIGAタブレット",SUM($T359,$V359)&lt;&gt;0),SUM($T359,$V359),"")),"")</f>
        <v/>
      </c>
      <c r="GX359" s="81" t="str">
        <f>IF($GU$3&lt;&gt;"コンテンツなし",IF(AND(申込書!$AH$4="GIGAスクールパック",SUM($Q359,$S359)&lt;&gt;0),SUM($Q359,$S359),IF(AND(申込書!$AH$4="SKY安心GIGAタブレット",SUM($U359,$W359)&lt;&gt;0),SUM($U359,$W359),"")),"")</f>
        <v/>
      </c>
      <c r="GY359" s="157"/>
      <c r="GZ359" s="82"/>
      <c r="HA359" s="80" t="str">
        <f>IF(AND(申込書!$C$119&lt;&gt;"▼プルダウンより選択してください",申込書!$C$119&lt;&gt;"",申込書!$P$119&lt;&gt;"YYYY/MM/DD",$G359&lt;&gt;""),申込書!$P$119,"")</f>
        <v/>
      </c>
      <c r="HB359" s="81" t="str">
        <f>IF(AND(申込書!$C$119&lt;&gt;"▼プルダウンより選択してください",申込書!$C$119&lt;&gt;"",$G359&lt;&gt;""),申込書!$M$119,"")</f>
        <v/>
      </c>
      <c r="HC359" s="81" t="str">
        <f>IF($HA$3&lt;&gt;"コンテンツなし",IF(AND(申込書!$AH$4="GIGAスクールパック",SUM($P359,$R359)&lt;&gt;0),SUM($P359,$R359),IF(AND(申込書!$AH$4="SKY安心GIGAタブレット",SUM($T359,$V359)&lt;&gt;0),SUM($T359,$V359),"")),"")</f>
        <v/>
      </c>
      <c r="HD359" s="81" t="str">
        <f>IF($HA$3&lt;&gt;"コンテンツなし",IF(AND(申込書!$AH$4="GIGAスクールパック",SUM($Q359,$S359)&lt;&gt;0),SUM($Q359,$S359),IF(AND(申込書!$AH$4="SKY安心GIGAタブレット",SUM($U359,$W359)&lt;&gt;0),SUM($U359,$W359),"")),"")</f>
        <v/>
      </c>
      <c r="HE359" s="157"/>
      <c r="HF359" s="82"/>
      <c r="HG359" s="83"/>
    </row>
    <row r="360" spans="2:215" ht="26.85" customHeight="1">
      <c r="B360" s="62">
        <f t="shared" si="4"/>
        <v>355</v>
      </c>
      <c r="C360" s="63"/>
      <c r="D360" s="64"/>
      <c r="E360" s="207"/>
      <c r="F360" s="65"/>
      <c r="G360" s="66"/>
      <c r="H360" s="67"/>
      <c r="I360" s="68"/>
      <c r="J360" s="69"/>
      <c r="K360" s="70"/>
      <c r="L360" s="71"/>
      <c r="M360" s="72"/>
      <c r="N360" s="73"/>
      <c r="O360" s="74"/>
      <c r="P360" s="179"/>
      <c r="Q360" s="180"/>
      <c r="R360" s="180"/>
      <c r="S360" s="181"/>
      <c r="T360" s="179"/>
      <c r="U360" s="180"/>
      <c r="V360" s="182"/>
      <c r="W360" s="181"/>
      <c r="X360" s="75"/>
      <c r="Y360" s="76"/>
      <c r="Z360" s="77"/>
      <c r="AA360" s="78"/>
      <c r="AB360" s="79"/>
      <c r="AC360" s="79"/>
      <c r="AD360" s="79"/>
      <c r="AE360" s="77"/>
      <c r="AF360" s="139"/>
      <c r="AG360" s="139"/>
      <c r="AH360" s="139"/>
      <c r="AI360" s="80" t="str">
        <f>IF(AND(申込書!$C$90&lt;&gt;"▼プルダウンより選択してください",申込書!$C$90&lt;&gt;"",申込書!$P$90&lt;&gt;"YYYY/MM/DD",$G360&lt;&gt;""),申込書!$P$90,"")</f>
        <v/>
      </c>
      <c r="AJ360" s="81" t="str">
        <f>IF(AND(申込書!$C$90&lt;&gt;"▼プルダウンより選択してください",申込書!$C$90&lt;&gt;"",$G360&lt;&gt;""),申込書!$M$90,"")</f>
        <v/>
      </c>
      <c r="AK360" s="81" t="str">
        <f>IF($AI$3&lt;&gt;"コンテンツなし",IF(AND(申込書!$AH$4="GIGAスクールパック",SUM($P360,$R360)&lt;&gt;0),SUM($P360,$R360),IF(AND(申込書!$AH$4="SKY安心GIGAタブレット",SUM($T360,$V360)&lt;&gt;0),SUM($T360,$V360),"")),"")</f>
        <v/>
      </c>
      <c r="AL360" s="81" t="str">
        <f>IF($AI$3&lt;&gt;"コンテンツなし",IF(AND(申込書!$AH$4="GIGAスクールパック",SUM($Q360,$S360)&lt;&gt;0),SUM($Q360,$S360),IF(AND(申込書!$AH$4="SKY安心GIGAタブレット",SUM($U360,$W360)&lt;&gt;0),SUM($U360,$W360),"")),"")</f>
        <v/>
      </c>
      <c r="AM360" s="157"/>
      <c r="AN360" s="82"/>
      <c r="AO360" s="80" t="str">
        <f>IF(AND(申込書!$C$91&lt;&gt;"▼プルダウンより選択してください",申込書!$C$91&lt;&gt;"",申込書!$P$91&lt;&gt;"YYYY/MM/DD",$G360&lt;&gt;""),申込書!$P$91,"")</f>
        <v/>
      </c>
      <c r="AP360" s="81" t="str">
        <f>IF(AND(申込書!$C$91&lt;&gt;"▼プルダウンより選択してください",申込書!$C$91&lt;&gt;"",$G360&lt;&gt;""),申込書!$M$91,"")</f>
        <v/>
      </c>
      <c r="AQ360" s="81" t="str">
        <f>IF($AO$3&lt;&gt;"コンテンツなし",IF(AND(申込書!$AH$4="GIGAスクールパック",SUM($P360,$R360)&lt;&gt;0),SUM($P360,$R360),IF(AND(申込書!$AH$4="SKY安心GIGAタブレット",SUM($T360,$V360)&lt;&gt;0),SUM($T360,$V360),"")),"")</f>
        <v/>
      </c>
      <c r="AR360" s="81" t="str">
        <f>IF($AO$3&lt;&gt;"コンテンツなし",IF(AND(申込書!$AH$4="GIGAスクールパック",SUM($Q360,$S360)&lt;&gt;0),SUM($Q360,$S360),IF(AND(申込書!$AH$4="SKY安心GIGAタブレット",SUM($U360,$W360)&lt;&gt;0),SUM($U360,$W360),"")),"")</f>
        <v/>
      </c>
      <c r="AS360" s="157"/>
      <c r="AT360" s="82"/>
      <c r="AU360" s="80" t="str">
        <f>IF(AND(申込書!$C$92&lt;&gt;"▼プルダウンより選択してください",申込書!$C$92&lt;&gt;"",申込書!$P$92&lt;&gt;"YYYY/MM/DD",$G360&lt;&gt;""),申込書!$P$92,"")</f>
        <v/>
      </c>
      <c r="AV360" s="81" t="str">
        <f>IF(AND(申込書!$C$92&lt;&gt;"▼プルダウンより選択してください",申込書!$C$92&lt;&gt;"",$G360&lt;&gt;""),申込書!$M$92,"")</f>
        <v/>
      </c>
      <c r="AW360" s="81" t="str">
        <f>IF($AU$3&lt;&gt;"コンテンツなし",IF(AND(申込書!$AH$4="GIGAスクールパック",SUM($P360,$R360)&lt;&gt;0),SUM($P360,$R360),IF(AND(申込書!$AH$4="SKY安心GIGAタブレット",SUM($T360,$V360)&lt;&gt;0),SUM($T360,$V360),"")),"")</f>
        <v/>
      </c>
      <c r="AX360" s="81" t="str">
        <f>IF($AU$3&lt;&gt;"コンテンツなし",IF(AND(申込書!$AH$4="GIGAスクールパック",SUM($Q360,$S360)&lt;&gt;0),SUM($Q360,$S360),IF(AND(申込書!$AH$4="SKY安心GIGAタブレット",SUM($U360,$W360)&lt;&gt;0),SUM($U360,$W360),"")),"")</f>
        <v/>
      </c>
      <c r="AY360" s="157"/>
      <c r="AZ360" s="82"/>
      <c r="BA360" s="80" t="str">
        <f>IF(AND(申込書!$C$93&lt;&gt;"▼プルダウンより選択してください",申込書!$C$93&lt;&gt;"",申込書!$P$93&lt;&gt;"YYYY/MM/DD",$G360&lt;&gt;""),申込書!$P$93,"")</f>
        <v/>
      </c>
      <c r="BB360" s="81" t="str">
        <f>IF(AND(申込書!$C$93&lt;&gt;"▼プルダウンより選択してください",申込書!$C$93&lt;&gt;"",申込書!$M$93&gt;=1,$G360&lt;&gt;""),申込書!$M$93,"")</f>
        <v/>
      </c>
      <c r="BC360" s="81" t="str">
        <f>IF($BA$3&lt;&gt;"コンテンツなし",IF(AND(申込書!$AH$4="GIGAスクールパック",SUM($P360,$R360)&lt;&gt;0),SUM($P360,$R360),IF(AND(申込書!$AH$4="SKY安心GIGAタブレット",SUM($T360,$V360)&lt;&gt;0),SUM($T360,$V360),"")),"")</f>
        <v/>
      </c>
      <c r="BD360" s="81" t="str">
        <f>IF($BA$3&lt;&gt;"コンテンツなし",IF(AND(申込書!$AH$4="GIGAスクールパック",SUM($Q360,$S360)&lt;&gt;0),SUM($Q360,$S360),IF(AND(申込書!$AH$4="SKY安心GIGAタブレット",SUM($U360,$W360)&lt;&gt;0),SUM($U360,$W360),"")),"")</f>
        <v/>
      </c>
      <c r="BE360" s="157"/>
      <c r="BF360" s="82"/>
      <c r="BG360" s="80" t="str">
        <f>IF(AND(申込書!$C$94&lt;&gt;"▼プルダウンより選択してください",申込書!$C$94&lt;&gt;"",申込書!$P$94&lt;&gt;"YYYY/MM/DD",$G360&lt;&gt;""),申込書!$P$94,"")</f>
        <v/>
      </c>
      <c r="BH360" s="81" t="str">
        <f>IF(AND(申込書!$C$94&lt;&gt;"▼プルダウンより選択してください",申込書!$C$94&lt;&gt;"",$G360&lt;&gt;""),申込書!$M$94,"")</f>
        <v/>
      </c>
      <c r="BI360" s="81" t="str">
        <f>IF($BG$3&lt;&gt;"コンテンツなし",IF(AND(申込書!$AH$4="GIGAスクールパック",SUM($P360,$R360)&lt;&gt;0),SUM($P360,$R360),IF(AND(申込書!$AH$4="SKY安心GIGAタブレット",SUM($T360,$V360)&lt;&gt;0),SUM($T360,$V360),"")),"")</f>
        <v/>
      </c>
      <c r="BJ360" s="81" t="str">
        <f>IF($BG$3&lt;&gt;"コンテンツなし",IF(AND(申込書!$AH$4="GIGAスクールパック",SUM($Q360,$S360)&lt;&gt;0),SUM($Q360,$S360),IF(AND(申込書!$AH$4="SKY安心GIGAタブレット",SUM($U360,$W360)&lt;&gt;0),SUM($U360,$W360),"")),"")</f>
        <v/>
      </c>
      <c r="BK360" s="157"/>
      <c r="BL360" s="82"/>
      <c r="BM360" s="80" t="str">
        <f>IF(AND(申込書!$C$95&lt;&gt;"▼プルダウンより選択してください",申込書!$C$95&lt;&gt;"",申込書!$P$95&lt;&gt;"YYYY/MM/DD",$G360&lt;&gt;""),申込書!$P$95,"")</f>
        <v/>
      </c>
      <c r="BN360" s="81" t="str">
        <f>IF(AND(申込書!$C$95&lt;&gt;"▼プルダウンより選択してください",申込書!$C$95&lt;&gt;"",$G360&lt;&gt;""),申込書!$M$95,"")</f>
        <v/>
      </c>
      <c r="BO360" s="81" t="str">
        <f>IF($BM$3&lt;&gt;"コンテンツなし",IF(AND(申込書!$AH$4="GIGAスクールパック",SUM($P360,$R360)&lt;&gt;0),SUM($P360,$R360),IF(AND(申込書!$AH$4="SKY安心GIGAタブレット",SUM($T360,$V360)&lt;&gt;0),SUM($T360,$V360),"")),"")</f>
        <v/>
      </c>
      <c r="BP360" s="81" t="str">
        <f>IF($BM$3&lt;&gt;"コンテンツなし",IF(AND(申込書!$AH$4="GIGAスクールパック",SUM($Q360,$S360)&lt;&gt;0),SUM($Q360,$S360),IF(AND(申込書!$AH$4="SKY安心GIGAタブレット",SUM($U360,$W360)&lt;&gt;0),SUM($U360,$W360),"")),"")</f>
        <v/>
      </c>
      <c r="BQ360" s="157"/>
      <c r="BR360" s="82"/>
      <c r="BS360" s="80" t="str">
        <f>IF(AND(申込書!$C$96&lt;&gt;"▼プルダウンより選択してください",申込書!$C$96&lt;&gt;"",申込書!$P$96&lt;&gt;"YYYY/MM/DD",$G360&lt;&gt;""),申込書!$P$96,"")</f>
        <v/>
      </c>
      <c r="BT360" s="81" t="str">
        <f>IF(AND(申込書!$C$96&lt;&gt;"▼プルダウンより選択してください",申込書!$C$96&lt;&gt;"",$G360&lt;&gt;""),申込書!$M$96,"")</f>
        <v/>
      </c>
      <c r="BU360" s="81" t="str">
        <f>IF($BS$3&lt;&gt;"コンテンツなし",IF(AND(申込書!$AH$4="GIGAスクールパック",SUM($P360,$R360)&lt;&gt;0),SUM($P360,$R360),IF(AND(申込書!$AH$4="SKY安心GIGAタブレット",SUM($T360,$V360)&lt;&gt;0),SUM($T360,$V360),"")),"")</f>
        <v/>
      </c>
      <c r="BV360" s="81" t="str">
        <f>IF($BS$3&lt;&gt;"コンテンツなし",IF(AND(申込書!$AH$4="GIGAスクールパック",SUM($Q360,$S360)&lt;&gt;0),SUM($Q360,$S360),IF(AND(申込書!$AH$4="SKY安心GIGAタブレット",SUM($U360,$W360)&lt;&gt;0),SUM($U360,$W360),"")),"")</f>
        <v/>
      </c>
      <c r="BW360" s="157"/>
      <c r="BX360" s="82"/>
      <c r="BY360" s="80" t="str">
        <f>IF(AND(申込書!$C$97&lt;&gt;"▼プルダウンより選択してください",申込書!$C$97&lt;&gt;"",申込書!$P$97&lt;&gt;"YYYY/MM/DD",$G360&lt;&gt;""),申込書!$P$97,"")</f>
        <v/>
      </c>
      <c r="BZ360" s="81" t="str">
        <f>IF(AND(申込書!$C$97&lt;&gt;"▼プルダウンより選択してください",申込書!$C$97&lt;&gt;"",$G360&lt;&gt;""),申込書!$M$97,"")</f>
        <v/>
      </c>
      <c r="CA360" s="81" t="str">
        <f>IF($BY$3&lt;&gt;"コンテンツなし",IF(AND(申込書!$AH$4="GIGAスクールパック",SUM($P360,$R360)&lt;&gt;0),SUM($P360,$R360),IF(AND(申込書!$AH$4="SKY安心GIGAタブレット",SUM($T360,$V360)&lt;&gt;0),SUM($T360,$V360),"")),"")</f>
        <v/>
      </c>
      <c r="CB360" s="81" t="str">
        <f>IF($BY$3&lt;&gt;"コンテンツなし",IF(AND(申込書!$AH$4="GIGAスクールパック",SUM($Q360,$S360)&lt;&gt;0),SUM($Q360,$S360),IF(AND(申込書!$AH$4="SKY安心GIGAタブレット",SUM($U360,$W360)&lt;&gt;0),SUM($U360,$W360),"")),"")</f>
        <v/>
      </c>
      <c r="CC360" s="157"/>
      <c r="CD360" s="82"/>
      <c r="CE360" s="80" t="str">
        <f>IF(AND(申込書!$C$98&lt;&gt;"▼プルダウンより選択してください",申込書!$C$98&lt;&gt;"",申込書!$P$98&lt;&gt;"YYYY/MM/DD",$G360&lt;&gt;""),申込書!$P$98,"")</f>
        <v/>
      </c>
      <c r="CF360" s="81" t="str">
        <f>IF(AND(申込書!$C$98&lt;&gt;"▼プルダウンより選択してください",申込書!$C$98&lt;&gt;"",$G360&lt;&gt;""),申込書!$M$98,"")</f>
        <v/>
      </c>
      <c r="CG360" s="81" t="str">
        <f>IF($CE$3&lt;&gt;"コンテンツなし",IF(AND(申込書!$AH$4="GIGAスクールパック",SUM($P360,$R360)&lt;&gt;0),SUM($P360,$R360),IF(AND(申込書!$AH$4="SKY安心GIGAタブレット",SUM($T360,$V360)&lt;&gt;0),SUM($T360,$V360),"")),"")</f>
        <v/>
      </c>
      <c r="CH360" s="81" t="str">
        <f>IF($CE$3&lt;&gt;"コンテンツなし",IF(AND(申込書!$AH$4="GIGAスクールパック",SUM($Q360,$S360)&lt;&gt;0),SUM($Q360,$S360),IF(AND(申込書!$AH$4="SKY安心GIGAタブレット",SUM($U360,$W360)&lt;&gt;0),SUM($U360,$W360),"")),"")</f>
        <v/>
      </c>
      <c r="CI360" s="157"/>
      <c r="CJ360" s="82"/>
      <c r="CK360" s="80" t="str">
        <f>IF(AND(申込書!$C$99&lt;&gt;"▼プルダウンより選択してください",申込書!$C$99&lt;&gt;"",申込書!$P$99&lt;&gt;"YYYY/MM/DD",$G360&lt;&gt;""),申込書!$P$99,"")</f>
        <v/>
      </c>
      <c r="CL360" s="81" t="str">
        <f>IF(AND(申込書!$C$99&lt;&gt;"▼プルダウンより選択してください",申込書!$C$99&lt;&gt;"",$G360&lt;&gt;""),申込書!$M$99,"")</f>
        <v/>
      </c>
      <c r="CM360" s="81" t="str">
        <f>IF($CK$3&lt;&gt;"コンテンツなし",IF(AND(申込書!$AH$4="GIGAスクールパック",SUM($P360,$R360)&lt;&gt;0),SUM($P360,$R360),IF(AND(申込書!$AH$4="SKY安心GIGAタブレット",SUM($T360,$V360)&lt;&gt;0),SUM($T360,$V360),"")),"")</f>
        <v/>
      </c>
      <c r="CN360" s="81" t="str">
        <f>IF($CK$3&lt;&gt;"コンテンツなし",IF(AND(申込書!$AH$4="GIGAスクールパック",SUM($Q360,$S360)&lt;&gt;0),SUM($Q360,$S360),IF(AND(申込書!$AH$4="SKY安心GIGAタブレット",SUM($U360,$W360)&lt;&gt;0),SUM($U360,$W360),"")),"")</f>
        <v/>
      </c>
      <c r="CO360" s="157"/>
      <c r="CP360" s="82"/>
      <c r="CQ360" s="80" t="str">
        <f>IF(AND(申込書!$C$100&lt;&gt;"▼プルダウンより選択してください",申込書!$C$100&lt;&gt;"",申込書!$P$100&lt;&gt;"YYYY/MM/DD",$G360&lt;&gt;""),申込書!$P$100,"")</f>
        <v/>
      </c>
      <c r="CR360" s="81" t="str">
        <f>IF(AND(申込書!$C$100&lt;&gt;"▼プルダウンより選択してください",申込書!$C$100&lt;&gt;"",$G360&lt;&gt;""),申込書!$M$100,"")</f>
        <v/>
      </c>
      <c r="CS360" s="81" t="str">
        <f>IF($CQ$3&lt;&gt;"コンテンツなし",IF(AND(申込書!$AH$4="GIGAスクールパック",SUM($P360,$R360)&lt;&gt;0),SUM($P360,$R360),IF(AND(申込書!$AH$4="SKY安心GIGAタブレット",SUM($T360,$V360)&lt;&gt;0),SUM($T360,$V360),"")),"")</f>
        <v/>
      </c>
      <c r="CT360" s="81" t="str">
        <f>IF($CQ$3&lt;&gt;"コンテンツなし",IF(AND(申込書!$AH$4="GIGAスクールパック",SUM($Q360,$S360)&lt;&gt;0),SUM($Q360,$S360),IF(AND(申込書!$AH$4="SKY安心GIGAタブレット",SUM($U360,$W360)&lt;&gt;0),SUM($U360,$W360),"")),"")</f>
        <v/>
      </c>
      <c r="CU360" s="81"/>
      <c r="CV360" s="82"/>
      <c r="CW360" s="80" t="str">
        <f>IF(AND(申込書!$C$101&lt;&gt;"▼プルダウンより選択してください",申込書!$C$101&lt;&gt;"",申込書!$P$101&lt;&gt;"YYYY/MM/DD",$G360&lt;&gt;""),申込書!$P$101,"")</f>
        <v/>
      </c>
      <c r="CX360" s="81" t="str">
        <f>IF(AND(申込書!$C$101&lt;&gt;"▼プルダウンより選択してください",申込書!$C$101&lt;&gt;"",$G360&lt;&gt;""),申込書!$M$101,"")</f>
        <v/>
      </c>
      <c r="CY360" s="81" t="str">
        <f>IF($CW$3&lt;&gt;"コンテンツなし",IF(AND(申込書!$AH$4="GIGAスクールパック",SUM($P360,$R360)&lt;&gt;0),SUM($P360,$R360),IF(AND(申込書!$AH$4="SKY安心GIGAタブレット",SUM($T360,$V360)&lt;&gt;0),SUM($T360,$V360),"")),"")</f>
        <v/>
      </c>
      <c r="CZ360" s="81" t="str">
        <f>IF($CW$3&lt;&gt;"コンテンツなし",IF(AND(申込書!$AH$4="GIGAスクールパック",SUM($Q360,$S360)&lt;&gt;0),SUM($Q360,$S360),IF(AND(申込書!$AH$4="SKY安心GIGAタブレット",SUM($U360,$W360)&lt;&gt;0),SUM($U360,$W360),"")),"")</f>
        <v/>
      </c>
      <c r="DA360" s="81"/>
      <c r="DB360" s="82"/>
      <c r="DC360" s="80" t="str">
        <f>IF(AND(申込書!$C$102&lt;&gt;"▼プルダウンより選択してください",申込書!$C$102&lt;&gt;"",申込書!$P$102&lt;&gt;"YYYY/MM/DD",$G360&lt;&gt;""),申込書!$P$102,"")</f>
        <v/>
      </c>
      <c r="DD360" s="81" t="str">
        <f>IF(AND(申込書!$C$102&lt;&gt;"▼プルダウンより選択してください",申込書!$C$102&lt;&gt;"",$G360&lt;&gt;""),申込書!$M$102,"")</f>
        <v/>
      </c>
      <c r="DE360" s="81" t="str">
        <f>IF($DC$3&lt;&gt;"コンテンツなし",IF(AND(申込書!$AH$4="GIGAスクールパック",SUM($P360,$R360)&lt;&gt;0),SUM($P360,$R360),IF(AND(申込書!$AH$4="SKY安心GIGAタブレット",SUM($T360,$V360)&lt;&gt;0),SUM($T360,$V360),"")),"")</f>
        <v/>
      </c>
      <c r="DF360" s="81" t="str">
        <f>IF($DC$3&lt;&gt;"コンテンツなし",IF(AND(申込書!$AH$4="GIGAスクールパック",SUM($Q360,$S360)&lt;&gt;0),SUM($Q360,$S360),IF(AND(申込書!$AH$4="SKY安心GIGAタブレット",SUM($U360,$W360)&lt;&gt;0),SUM($U360,$W360),"")),"")</f>
        <v/>
      </c>
      <c r="DG360" s="81"/>
      <c r="DH360" s="82"/>
      <c r="DI360" s="80" t="str">
        <f>IF(AND(申込書!$C$103&lt;&gt;"▼プルダウンより選択してください",申込書!$C$103&lt;&gt;"",申込書!$P$103&lt;&gt;"YYYY/MM/DD",$G360&lt;&gt;""),申込書!$P$103,"")</f>
        <v/>
      </c>
      <c r="DJ360" s="81" t="str">
        <f>IF(AND(申込書!$C$103&lt;&gt;"▼プルダウンより選択してください",申込書!$C$103&lt;&gt;"",$G360&lt;&gt;""),申込書!$M$103,"")</f>
        <v/>
      </c>
      <c r="DK360" s="81" t="str">
        <f>IF($DI$3&lt;&gt;"コンテンツなし",IF(AND(申込書!$AH$4="GIGAスクールパック",SUM($P360,$R360)&lt;&gt;0),SUM($P360,$R360),IF(AND(申込書!$AH$4="SKY安心GIGAタブレット",SUM($T360,$V360)&lt;&gt;0),SUM($T360,$V360),"")),"")</f>
        <v/>
      </c>
      <c r="DL360" s="81" t="str">
        <f>IF($DI$3&lt;&gt;"コンテンツなし",IF(AND(申込書!$AH$4="GIGAスクールパック",SUM($Q360,$S360)&lt;&gt;0),SUM($Q360,$S360),IF(AND(申込書!$AH$4="SKY安心GIGAタブレット",SUM($U360,$W360)&lt;&gt;0),SUM($U360,$W360),"")),"")</f>
        <v/>
      </c>
      <c r="DM360" s="81"/>
      <c r="DN360" s="82"/>
      <c r="DO360" s="80" t="str">
        <f>IF(AND(申込書!$C$104&lt;&gt;"▼プルダウンより選択してください",申込書!$C$104&lt;&gt;"",申込書!$P$104&lt;&gt;"YYYY/MM/DD",$G360&lt;&gt;""),申込書!$P$104,"")</f>
        <v/>
      </c>
      <c r="DP360" s="81" t="str">
        <f>IF(AND(申込書!$C$104&lt;&gt;"▼プルダウンより選択してください",申込書!$C$104&lt;&gt;"",$G360&lt;&gt;""),申込書!$M$104,"")</f>
        <v/>
      </c>
      <c r="DQ360" s="81" t="str">
        <f>IF($DO$3&lt;&gt;"コンテンツなし",IF(AND(申込書!$AH$4="GIGAスクールパック",SUM($P360,$R360)&lt;&gt;0),SUM($P360,$R360),IF(AND(申込書!$AH$4="SKY安心GIGAタブレット",SUM($T360,$V360)&lt;&gt;0),SUM($T360,$V360),"")),"")</f>
        <v/>
      </c>
      <c r="DR360" s="81" t="str">
        <f>IF($DO$3&lt;&gt;"コンテンツなし",IF(AND(申込書!$AH$4="GIGAスクールパック",SUM($Q360,$S360)&lt;&gt;0),SUM($Q360,$S360),IF(AND(申込書!$AH$4="SKY安心GIGAタブレット",SUM($U360,$W360)&lt;&gt;0),SUM($U360,$W360),"")),"")</f>
        <v/>
      </c>
      <c r="DS360" s="81"/>
      <c r="DT360" s="82"/>
      <c r="DU360" s="80" t="str">
        <f>IF(AND(申込書!$C$105&lt;&gt;"▼プルダウンより選択してください",申込書!$C$105&lt;&gt;"",申込書!$P$105&lt;&gt;"YYYY/MM/DD",$G360&lt;&gt;""),申込書!$P$105,"")</f>
        <v/>
      </c>
      <c r="DV360" s="81" t="str">
        <f>IF(AND(申込書!$C$105&lt;&gt;"▼プルダウンより選択してください",申込書!$C$105&lt;&gt;"",$G360&lt;&gt;""),申込書!$M$105,"")</f>
        <v/>
      </c>
      <c r="DW360" s="81" t="str">
        <f>IF($DU$3&lt;&gt;"コンテンツなし",IF(AND(申込書!$AH$4="GIGAスクールパック",SUM($P360,$R360)&lt;&gt;0),SUM($P360,$R360),IF(AND(申込書!$AH$4="SKY安心GIGAタブレット",SUM($T360,$V360)&lt;&gt;0),SUM($T360,$V360),"")),"")</f>
        <v/>
      </c>
      <c r="DX360" s="81" t="str">
        <f>IF($DU$3&lt;&gt;"コンテンツなし",IF(AND(申込書!$AH$4="GIGAスクールパック",SUM($Q360,$S360)&lt;&gt;0),SUM($Q360,$S360),IF(AND(申込書!$AH$4="SKY安心GIGAタブレット",SUM($U360,$W360)&lt;&gt;0),SUM($U360,$W360),"")),"")</f>
        <v/>
      </c>
      <c r="DY360" s="157"/>
      <c r="DZ360" s="82"/>
      <c r="EA360" s="80" t="str">
        <f>IF(AND(申込書!$C$106&lt;&gt;"▼プルダウンより選択してください",申込書!$C$106&lt;&gt;"",申込書!$P$106&lt;&gt;"YYYY/MM/DD",$G360&lt;&gt;""),申込書!$P$106,"")</f>
        <v/>
      </c>
      <c r="EB360" s="81" t="str">
        <f>IF(AND(申込書!$C$106&lt;&gt;"▼プルダウンより選択してください",申込書!$C$106&lt;&gt;"",$G360&lt;&gt;""),申込書!$M$106,"")</f>
        <v/>
      </c>
      <c r="EC360" s="81" t="str">
        <f>IF($EA$3&lt;&gt;"コンテンツなし",IF(AND(申込書!$AH$4="GIGAスクールパック",SUM($P360,$R360)&lt;&gt;0),SUM($P360,$R360),IF(AND(申込書!$AH$4="SKY安心GIGAタブレット",SUM($T360,$V360)&lt;&gt;0),SUM($T360,$V360),"")),"")</f>
        <v/>
      </c>
      <c r="ED360" s="81" t="str">
        <f>IF($EA$3&lt;&gt;"コンテンツなし",IF(AND(申込書!$AH$4="GIGAスクールパック",SUM($Q360,$S360)&lt;&gt;0),SUM($Q360,$S360),IF(AND(申込書!$AH$4="SKY安心GIGAタブレット",SUM($U360,$W360)&lt;&gt;0),SUM($U360,$W360),"")),"")</f>
        <v/>
      </c>
      <c r="EE360" s="157"/>
      <c r="EF360" s="82"/>
      <c r="EG360" s="80" t="str">
        <f>IF(AND(申込書!$C$107&lt;&gt;"▼プルダウンより選択してください",申込書!$C$107&lt;&gt;"",申込書!$P$107&lt;&gt;"YYYY/MM/DD",$G360&lt;&gt;""),申込書!$P$107,"")</f>
        <v/>
      </c>
      <c r="EH360" s="81" t="str">
        <f>IF(AND(申込書!$C$107&lt;&gt;"▼プルダウンより選択してください",申込書!$C$107&lt;&gt;"",$G360&lt;&gt;""),申込書!$M$107,"")</f>
        <v/>
      </c>
      <c r="EI360" s="81" t="str">
        <f>IF($EG$3&lt;&gt;"コンテンツなし",IF(AND(申込書!$AH$4="GIGAスクールパック",SUM($P360,$R360)&lt;&gt;0),SUM($P360,$R360),IF(AND(申込書!$AH$4="SKY安心GIGAタブレット",SUM($T360,$V360)&lt;&gt;0),SUM($T360,$V360),"")),"")</f>
        <v/>
      </c>
      <c r="EJ360" s="81" t="str">
        <f>IF($EG$3&lt;&gt;"コンテンツなし",IF(AND(申込書!$AH$4="GIGAスクールパック",SUM($Q360,$S360)&lt;&gt;0),SUM($Q360,$S360),IF(AND(申込書!$AH$4="SKY安心GIGAタブレット",SUM($U360,$W360)&lt;&gt;0),SUM($U360,$W360),"")),"")</f>
        <v/>
      </c>
      <c r="EK360" s="157"/>
      <c r="EL360" s="82"/>
      <c r="EM360" s="80" t="str">
        <f>IF(AND(申込書!$C$108&lt;&gt;"▼プルダウンより選択してください",申込書!$C$108&lt;&gt;"",申込書!$P$108&lt;&gt;"YYYY/MM/DD",$G360&lt;&gt;""),申込書!$P$108,"")</f>
        <v/>
      </c>
      <c r="EN360" s="81" t="str">
        <f>IF(AND(申込書!$C$108&lt;&gt;"▼プルダウンより選択してください",申込書!$C$108&lt;&gt;"",$G360&lt;&gt;""),申込書!$M$108,"")</f>
        <v/>
      </c>
      <c r="EO360" s="81" t="str">
        <f>IF($EM$3&lt;&gt;"コンテンツなし",IF(AND(申込書!$AH$4="GIGAスクールパック",SUM($P360,$R360)&lt;&gt;0),SUM($P360,$R360),IF(AND(申込書!$AH$4="SKY安心GIGAタブレット",SUM($T360,$V360)&lt;&gt;0),SUM($T360,$V360),"")),"")</f>
        <v/>
      </c>
      <c r="EP360" s="81" t="str">
        <f>IF($EM$3&lt;&gt;"コンテンツなし",IF(AND(申込書!$AH$4="GIGAスクールパック",SUM($Q360,$S360)&lt;&gt;0),SUM($Q360,$S360),IF(AND(申込書!$AH$4="SKY安心GIGAタブレット",SUM($U360,$W360)&lt;&gt;0),SUM($U360,$W360),"")),"")</f>
        <v/>
      </c>
      <c r="EQ360" s="157"/>
      <c r="ER360" s="82"/>
      <c r="ES360" s="80" t="str">
        <f>IF(AND(申込書!$C$109&lt;&gt;"▼プルダウンより選択してください",申込書!$C$109&lt;&gt;"",申込書!$P$109&lt;&gt;"YYYY/MM/DD",$G360&lt;&gt;""),申込書!$P$109,"")</f>
        <v/>
      </c>
      <c r="ET360" s="81" t="str">
        <f>IF(AND(申込書!$C$109&lt;&gt;"▼プルダウンより選択してください",申込書!$C$109&lt;&gt;"",$G360&lt;&gt;""),申込書!$M$109,"")</f>
        <v/>
      </c>
      <c r="EU360" s="81" t="str">
        <f>IF($ES$3&lt;&gt;"コンテンツなし",IF(AND(申込書!$AH$4="GIGAスクールパック",SUM($P360,$R360)&lt;&gt;0),SUM($P360,$R360),IF(AND(申込書!$AH$4="SKY安心GIGAタブレット",SUM($T360,$V360)&lt;&gt;0),SUM($T360,$V360),"")),"")</f>
        <v/>
      </c>
      <c r="EV360" s="81" t="str">
        <f>IF($ES$3&lt;&gt;"コンテンツなし",IF(AND(申込書!$AH$4="GIGAスクールパック",SUM($Q360,$S360)&lt;&gt;0),SUM($Q360,$S360),IF(AND(申込書!$AH$4="SKY安心GIGAタブレット",SUM($U360,$W360)&lt;&gt;0),SUM($U360,$W360),"")),"")</f>
        <v/>
      </c>
      <c r="EW360" s="157"/>
      <c r="EX360" s="82"/>
      <c r="EY360" s="80" t="str">
        <f>IF(AND(申込書!$C$110&lt;&gt;"▼プルダウンより選択してください",申込書!$C$110&lt;&gt;"",申込書!$P$110&lt;&gt;"YYYY/MM/DD",$G360&lt;&gt;""),申込書!$P$110,"")</f>
        <v/>
      </c>
      <c r="EZ360" s="81" t="str">
        <f>IF(AND(申込書!$C$110&lt;&gt;"▼プルダウンより選択してください",申込書!$C$110&lt;&gt;"",$G360&lt;&gt;""),申込書!$M$110,"")</f>
        <v/>
      </c>
      <c r="FA360" s="81" t="str">
        <f>IF($EY$3&lt;&gt;"コンテンツなし",IF(AND(申込書!$AH$4="GIGAスクールパック",SUM($P360,$R360)&lt;&gt;0),SUM($P360,$R360),IF(AND(申込書!$AH$4="SKY安心GIGAタブレット",SUM($T360,$V360)&lt;&gt;0),SUM($T360,$V360),"")),"")</f>
        <v/>
      </c>
      <c r="FB360" s="81" t="str">
        <f>IF($EY$3&lt;&gt;"コンテンツなし",IF(AND(申込書!$AH$4="GIGAスクールパック",SUM($Q360,$S360)&lt;&gt;0),SUM($Q360,$S360),IF(AND(申込書!$AH$4="SKY安心GIGAタブレット",SUM($U360,$W360)&lt;&gt;0),SUM($U360,$W360),"")),"")</f>
        <v/>
      </c>
      <c r="FC360" s="157"/>
      <c r="FD360" s="82"/>
      <c r="FE360" s="80" t="str">
        <f>IF(AND(申込書!$C$111&lt;&gt;"▼プルダウンより選択してください",申込書!$C$111&lt;&gt;"",申込書!$P$111&lt;&gt;"YYYY/MM/DD",$G360&lt;&gt;""),申込書!$P$111,"")</f>
        <v/>
      </c>
      <c r="FF360" s="81" t="str">
        <f>IF(AND(申込書!$C$111&lt;&gt;"▼プルダウンより選択してください",申込書!$C$111&lt;&gt;"",$G360&lt;&gt;""),申込書!$M$111,"")</f>
        <v/>
      </c>
      <c r="FG360" s="81" t="str">
        <f>IF($FE$3&lt;&gt;"コンテンツなし",IF(AND(申込書!$AH$4="GIGAスクールパック",SUM($P360,$R360)&lt;&gt;0),SUM($P360,$R360),IF(AND(申込書!$AH$4="SKY安心GIGAタブレット",SUM($T360,$V360)&lt;&gt;0),SUM($T360,$V360),"")),"")</f>
        <v/>
      </c>
      <c r="FH360" s="81" t="str">
        <f>IF($FE$3&lt;&gt;"コンテンツなし",IF(AND(申込書!$AH$4="GIGAスクールパック",SUM($Q360,$S360)&lt;&gt;0),SUM($Q360,$S360),IF(AND(申込書!$AH$4="SKY安心GIGAタブレット",SUM($U360,$W360)&lt;&gt;0),SUM($U360,$W360),"")),"")</f>
        <v/>
      </c>
      <c r="FI360" s="157"/>
      <c r="FJ360" s="82"/>
      <c r="FK360" s="80" t="str">
        <f>IF(AND(申込書!$C$112&lt;&gt;"▼プルダウンより選択してください",申込書!$C$112&lt;&gt;"",申込書!$P$112&lt;&gt;"YYYY/MM/DD",$G360&lt;&gt;""),申込書!$P$112,"")</f>
        <v/>
      </c>
      <c r="FL360" s="81" t="str">
        <f>IF(AND(申込書!$C$112&lt;&gt;"▼プルダウンより選択してください",申込書!$C$112&lt;&gt;"",$G360&lt;&gt;""),申込書!$M$112,"")</f>
        <v/>
      </c>
      <c r="FM360" s="81" t="str">
        <f>IF($FK$3&lt;&gt;"コンテンツなし",IF(AND(申込書!$AH$4="GIGAスクールパック",SUM($P360,$R360)&lt;&gt;0),SUM($P360,$R360),IF(AND(申込書!$AH$4="SKY安心GIGAタブレット",SUM($T360,$V360)&lt;&gt;0),SUM($T360,$V360),"")),"")</f>
        <v/>
      </c>
      <c r="FN360" s="81" t="str">
        <f>IF($FK$3&lt;&gt;"コンテンツなし",IF(AND(申込書!$AH$4="GIGAスクールパック",SUM($Q360,$S360)&lt;&gt;0),SUM($Q360,$S360),IF(AND(申込書!$AH$4="SKY安心GIGAタブレット",SUM($U360,$W360)&lt;&gt;0),SUM($U360,$W360),"")),"")</f>
        <v/>
      </c>
      <c r="FO360" s="157"/>
      <c r="FP360" s="82"/>
      <c r="FQ360" s="80" t="str">
        <f>IF(AND(申込書!$C$113&lt;&gt;"▼プルダウンより選択してください",申込書!$C$113&lt;&gt;"",申込書!$P$113&lt;&gt;"YYYY/MM/DD",$G360&lt;&gt;""),申込書!$P$113,"")</f>
        <v/>
      </c>
      <c r="FR360" s="81" t="str">
        <f>IF(AND(申込書!$C$113&lt;&gt;"▼プルダウンより選択してください",申込書!$C$113&lt;&gt;"",$G360&lt;&gt;""),申込書!$M$113,"")</f>
        <v/>
      </c>
      <c r="FS360" s="81" t="str">
        <f>IF($FQ$3&lt;&gt;"コンテンツなし",IF(AND(申込書!$AH$4="GIGAスクールパック",SUM($P360,$R360)&lt;&gt;0),SUM($P360,$R360),IF(AND(申込書!$AH$4="SKY安心GIGAタブレット",SUM($T360,$V360)&lt;&gt;0),SUM($T360,$V360),"")),"")</f>
        <v/>
      </c>
      <c r="FT360" s="81" t="str">
        <f>IF($FQ$3&lt;&gt;"コンテンツなし",IF(AND(申込書!$AH$4="GIGAスクールパック",SUM($Q360,$S360)&lt;&gt;0),SUM($Q360,$S360),IF(AND(申込書!$AH$4="SKY安心GIGAタブレット",SUM($U360,$W360)&lt;&gt;0),SUM($U360,$W360),"")),"")</f>
        <v/>
      </c>
      <c r="FU360" s="157"/>
      <c r="FV360" s="82"/>
      <c r="FW360" s="80" t="str">
        <f>IF(AND(申込書!$C$114&lt;&gt;"▼プルダウンより選択してください",申込書!$C$114&lt;&gt;"",申込書!$P$114&lt;&gt;"YYYY/MM/DD",$G360&lt;&gt;""),申込書!$P$114,"")</f>
        <v/>
      </c>
      <c r="FX360" s="81" t="str">
        <f>IF(AND(申込書!$C$114&lt;&gt;"▼プルダウンより選択してください",申込書!$C$114&lt;&gt;"",$G360&lt;&gt;""),申込書!$M$114,"")</f>
        <v/>
      </c>
      <c r="FY360" s="81" t="str">
        <f>IF($FW$3&lt;&gt;"コンテンツなし",IF(AND(申込書!$AH$4="GIGAスクールパック",SUM($P360,$R360)&lt;&gt;0),SUM($P360,$R360),IF(AND(申込書!$AH$4="SKY安心GIGAタブレット",SUM($T360,$V360)&lt;&gt;0),SUM($T360,$V360),"")),"")</f>
        <v/>
      </c>
      <c r="FZ360" s="81" t="str">
        <f>IF($FW$3&lt;&gt;"コンテンツなし",IF(AND(申込書!$AH$4="GIGAスクールパック",SUM($Q360,$S360)&lt;&gt;0),SUM($Q360,$S360),IF(AND(申込書!$AH$4="SKY安心GIGAタブレット",SUM($U360,$W360)&lt;&gt;0),SUM($U360,$W360),"")),"")</f>
        <v/>
      </c>
      <c r="GA360" s="157"/>
      <c r="GB360" s="82"/>
      <c r="GC360" s="80" t="str">
        <f>IF(AND(申込書!$C$115&lt;&gt;"▼プルダウンより選択してください",申込書!$C$115&lt;&gt;"",申込書!$P$115&lt;&gt;"YYYY/MM/DD",$G360&lt;&gt;""),申込書!$P$115,"")</f>
        <v/>
      </c>
      <c r="GD360" s="81" t="str">
        <f>IF(AND(申込書!$C$115&lt;&gt;"▼プルダウンより選択してください",申込書!$C$115&lt;&gt;"",$G360&lt;&gt;""),申込書!$M$115,"")</f>
        <v/>
      </c>
      <c r="GE360" s="81" t="str">
        <f>IF($GC$3&lt;&gt;"コンテンツなし",IF(AND(申込書!$AH$4="GIGAスクールパック",SUM($P360,$R360)&lt;&gt;0),SUM($P360,$R360),IF(AND(申込書!$AH$4="SKY安心GIGAタブレット",SUM($T360,$V360)&lt;&gt;0),SUM($T360,$V360),"")),"")</f>
        <v/>
      </c>
      <c r="GF360" s="81" t="str">
        <f>IF($GC$3&lt;&gt;"コンテンツなし",IF(AND(申込書!$AH$4="GIGAスクールパック",SUM($Q360,$S360)&lt;&gt;0),SUM($Q360,$S360),IF(AND(申込書!$AH$4="SKY安心GIGAタブレット",SUM($U360,$W360)&lt;&gt;0),SUM($U360,$W360),"")),"")</f>
        <v/>
      </c>
      <c r="GG360" s="157"/>
      <c r="GH360" s="82"/>
      <c r="GI360" s="80" t="str">
        <f>IF(AND(申込書!$C$116&lt;&gt;"▼プルダウンより選択してください",申込書!$C$116&lt;&gt;"",申込書!$P$116&lt;&gt;"YYYY/MM/DD",$G360&lt;&gt;""),申込書!$P$116,"")</f>
        <v/>
      </c>
      <c r="GJ360" s="81" t="str">
        <f>IF(AND(申込書!$C$116&lt;&gt;"▼プルダウンより選択してください",申込書!$C$116&lt;&gt;"",$G360&lt;&gt;""),申込書!$M$116,"")</f>
        <v/>
      </c>
      <c r="GK360" s="81" t="str">
        <f>IF($GI$3&lt;&gt;"コンテンツなし",IF(AND(申込書!$AH$4="GIGAスクールパック",SUM($P360,$R360)&lt;&gt;0),SUM($P360,$R360),IF(AND(申込書!$AH$4="SKY安心GIGAタブレット",SUM($T360,$V360)&lt;&gt;0),SUM($T360,$V360),"")),"")</f>
        <v/>
      </c>
      <c r="GL360" s="81" t="str">
        <f>IF($GI$3&lt;&gt;"コンテンツなし",IF(AND(申込書!$AH$4="GIGAスクールパック",SUM($Q360,$S360)&lt;&gt;0),SUM($Q360,$S360),IF(AND(申込書!$AH$4="SKY安心GIGAタブレット",SUM($U360,$W360)&lt;&gt;0),SUM($U360,$W360),"")),"")</f>
        <v/>
      </c>
      <c r="GM360" s="157"/>
      <c r="GN360" s="82"/>
      <c r="GO360" s="80" t="str">
        <f>IF(AND(申込書!$C$117&lt;&gt;"▼プルダウンより選択してください",申込書!$C$117&lt;&gt;"",申込書!$P$117&lt;&gt;"YYYY/MM/DD",$G360&lt;&gt;""),申込書!$P$117,"")</f>
        <v/>
      </c>
      <c r="GP360" s="81" t="str">
        <f>IF(AND(申込書!$C$117&lt;&gt;"▼プルダウンより選択してください",申込書!$C$117&lt;&gt;"",$G360&lt;&gt;""),申込書!$M$117,"")</f>
        <v/>
      </c>
      <c r="GQ360" s="81" t="str">
        <f>IF($GO$3&lt;&gt;"コンテンツなし",IF(AND(申込書!$AH$4="GIGAスクールパック",SUM($P360,$R360)&lt;&gt;0),SUM($P360,$R360),IF(AND(申込書!$AH$4="SKY安心GIGAタブレット",SUM($T360,$V360)&lt;&gt;0),SUM($T360,$V360),"")),"")</f>
        <v/>
      </c>
      <c r="GR360" s="81" t="str">
        <f>IF($GO$3&lt;&gt;"コンテンツなし",IF(AND(申込書!$AH$4="GIGAスクールパック",SUM($Q360,$S360)&lt;&gt;0),SUM($Q360,$S360),IF(AND(申込書!$AH$4="SKY安心GIGAタブレット",SUM($U360,$W360)&lt;&gt;0),SUM($U360,$W360),"")),"")</f>
        <v/>
      </c>
      <c r="GS360" s="157"/>
      <c r="GT360" s="82"/>
      <c r="GU360" s="80" t="str">
        <f>IF(AND(申込書!$C$118&lt;&gt;"▼プルダウンより選択してください",申込書!$C$118&lt;&gt;"",申込書!$P$118&lt;&gt;"YYYY/MM/DD",$G360&lt;&gt;""),申込書!$P$118,"")</f>
        <v/>
      </c>
      <c r="GV360" s="81" t="str">
        <f>IF(AND(申込書!$C$118&lt;&gt;"▼プルダウンより選択してください",申込書!$C$118&lt;&gt;"",$G360&lt;&gt;""),申込書!$M$118,"")</f>
        <v/>
      </c>
      <c r="GW360" s="81" t="str">
        <f>IF($GU$3&lt;&gt;"コンテンツなし",IF(AND(申込書!$AH$4="GIGAスクールパック",SUM($P360,$R360)&lt;&gt;0),SUM($P360,$R360),IF(AND(申込書!$AH$4="SKY安心GIGAタブレット",SUM($T360,$V360)&lt;&gt;0),SUM($T360,$V360),"")),"")</f>
        <v/>
      </c>
      <c r="GX360" s="81" t="str">
        <f>IF($GU$3&lt;&gt;"コンテンツなし",IF(AND(申込書!$AH$4="GIGAスクールパック",SUM($Q360,$S360)&lt;&gt;0),SUM($Q360,$S360),IF(AND(申込書!$AH$4="SKY安心GIGAタブレット",SUM($U360,$W360)&lt;&gt;0),SUM($U360,$W360),"")),"")</f>
        <v/>
      </c>
      <c r="GY360" s="157"/>
      <c r="GZ360" s="82"/>
      <c r="HA360" s="80" t="str">
        <f>IF(AND(申込書!$C$119&lt;&gt;"▼プルダウンより選択してください",申込書!$C$119&lt;&gt;"",申込書!$P$119&lt;&gt;"YYYY/MM/DD",$G360&lt;&gt;""),申込書!$P$119,"")</f>
        <v/>
      </c>
      <c r="HB360" s="81" t="str">
        <f>IF(AND(申込書!$C$119&lt;&gt;"▼プルダウンより選択してください",申込書!$C$119&lt;&gt;"",$G360&lt;&gt;""),申込書!$M$119,"")</f>
        <v/>
      </c>
      <c r="HC360" s="81" t="str">
        <f>IF($HA$3&lt;&gt;"コンテンツなし",IF(AND(申込書!$AH$4="GIGAスクールパック",SUM($P360,$R360)&lt;&gt;0),SUM($P360,$R360),IF(AND(申込書!$AH$4="SKY安心GIGAタブレット",SUM($T360,$V360)&lt;&gt;0),SUM($T360,$V360),"")),"")</f>
        <v/>
      </c>
      <c r="HD360" s="81" t="str">
        <f>IF($HA$3&lt;&gt;"コンテンツなし",IF(AND(申込書!$AH$4="GIGAスクールパック",SUM($Q360,$S360)&lt;&gt;0),SUM($Q360,$S360),IF(AND(申込書!$AH$4="SKY安心GIGAタブレット",SUM($U360,$W360)&lt;&gt;0),SUM($U360,$W360),"")),"")</f>
        <v/>
      </c>
      <c r="HE360" s="157"/>
      <c r="HF360" s="82"/>
      <c r="HG360" s="83"/>
    </row>
    <row r="361" spans="2:215" ht="26.85" customHeight="1">
      <c r="B361" s="62">
        <f t="shared" si="4"/>
        <v>356</v>
      </c>
      <c r="C361" s="63"/>
      <c r="D361" s="64"/>
      <c r="E361" s="207"/>
      <c r="F361" s="65"/>
      <c r="G361" s="66"/>
      <c r="H361" s="67"/>
      <c r="I361" s="68"/>
      <c r="J361" s="69"/>
      <c r="K361" s="70"/>
      <c r="L361" s="71"/>
      <c r="M361" s="72"/>
      <c r="N361" s="73"/>
      <c r="O361" s="74"/>
      <c r="P361" s="179"/>
      <c r="Q361" s="180"/>
      <c r="R361" s="180"/>
      <c r="S361" s="181"/>
      <c r="T361" s="179"/>
      <c r="U361" s="180"/>
      <c r="V361" s="182"/>
      <c r="W361" s="181"/>
      <c r="X361" s="75"/>
      <c r="Y361" s="76"/>
      <c r="Z361" s="77"/>
      <c r="AA361" s="78"/>
      <c r="AB361" s="79"/>
      <c r="AC361" s="79"/>
      <c r="AD361" s="79"/>
      <c r="AE361" s="77"/>
      <c r="AF361" s="139"/>
      <c r="AG361" s="139"/>
      <c r="AH361" s="139"/>
      <c r="AI361" s="80" t="str">
        <f>IF(AND(申込書!$C$90&lt;&gt;"▼プルダウンより選択してください",申込書!$C$90&lt;&gt;"",申込書!$P$90&lt;&gt;"YYYY/MM/DD",$G361&lt;&gt;""),申込書!$P$90,"")</f>
        <v/>
      </c>
      <c r="AJ361" s="81" t="str">
        <f>IF(AND(申込書!$C$90&lt;&gt;"▼プルダウンより選択してください",申込書!$C$90&lt;&gt;"",$G361&lt;&gt;""),申込書!$M$90,"")</f>
        <v/>
      </c>
      <c r="AK361" s="81" t="str">
        <f>IF($AI$3&lt;&gt;"コンテンツなし",IF(AND(申込書!$AH$4="GIGAスクールパック",SUM($P361,$R361)&lt;&gt;0),SUM($P361,$R361),IF(AND(申込書!$AH$4="SKY安心GIGAタブレット",SUM($T361,$V361)&lt;&gt;0),SUM($T361,$V361),"")),"")</f>
        <v/>
      </c>
      <c r="AL361" s="81" t="str">
        <f>IF($AI$3&lt;&gt;"コンテンツなし",IF(AND(申込書!$AH$4="GIGAスクールパック",SUM($Q361,$S361)&lt;&gt;0),SUM($Q361,$S361),IF(AND(申込書!$AH$4="SKY安心GIGAタブレット",SUM($U361,$W361)&lt;&gt;0),SUM($U361,$W361),"")),"")</f>
        <v/>
      </c>
      <c r="AM361" s="157"/>
      <c r="AN361" s="82"/>
      <c r="AO361" s="80" t="str">
        <f>IF(AND(申込書!$C$91&lt;&gt;"▼プルダウンより選択してください",申込書!$C$91&lt;&gt;"",申込書!$P$91&lt;&gt;"YYYY/MM/DD",$G361&lt;&gt;""),申込書!$P$91,"")</f>
        <v/>
      </c>
      <c r="AP361" s="81" t="str">
        <f>IF(AND(申込書!$C$91&lt;&gt;"▼プルダウンより選択してください",申込書!$C$91&lt;&gt;"",$G361&lt;&gt;""),申込書!$M$91,"")</f>
        <v/>
      </c>
      <c r="AQ361" s="81" t="str">
        <f>IF($AO$3&lt;&gt;"コンテンツなし",IF(AND(申込書!$AH$4="GIGAスクールパック",SUM($P361,$R361)&lt;&gt;0),SUM($P361,$R361),IF(AND(申込書!$AH$4="SKY安心GIGAタブレット",SUM($T361,$V361)&lt;&gt;0),SUM($T361,$V361),"")),"")</f>
        <v/>
      </c>
      <c r="AR361" s="81" t="str">
        <f>IF($AO$3&lt;&gt;"コンテンツなし",IF(AND(申込書!$AH$4="GIGAスクールパック",SUM($Q361,$S361)&lt;&gt;0),SUM($Q361,$S361),IF(AND(申込書!$AH$4="SKY安心GIGAタブレット",SUM($U361,$W361)&lt;&gt;0),SUM($U361,$W361),"")),"")</f>
        <v/>
      </c>
      <c r="AS361" s="157"/>
      <c r="AT361" s="82"/>
      <c r="AU361" s="80" t="str">
        <f>IF(AND(申込書!$C$92&lt;&gt;"▼プルダウンより選択してください",申込書!$C$92&lt;&gt;"",申込書!$P$92&lt;&gt;"YYYY/MM/DD",$G361&lt;&gt;""),申込書!$P$92,"")</f>
        <v/>
      </c>
      <c r="AV361" s="81" t="str">
        <f>IF(AND(申込書!$C$92&lt;&gt;"▼プルダウンより選択してください",申込書!$C$92&lt;&gt;"",$G361&lt;&gt;""),申込書!$M$92,"")</f>
        <v/>
      </c>
      <c r="AW361" s="81" t="str">
        <f>IF($AU$3&lt;&gt;"コンテンツなし",IF(AND(申込書!$AH$4="GIGAスクールパック",SUM($P361,$R361)&lt;&gt;0),SUM($P361,$R361),IF(AND(申込書!$AH$4="SKY安心GIGAタブレット",SUM($T361,$V361)&lt;&gt;0),SUM($T361,$V361),"")),"")</f>
        <v/>
      </c>
      <c r="AX361" s="81" t="str">
        <f>IF($AU$3&lt;&gt;"コンテンツなし",IF(AND(申込書!$AH$4="GIGAスクールパック",SUM($Q361,$S361)&lt;&gt;0),SUM($Q361,$S361),IF(AND(申込書!$AH$4="SKY安心GIGAタブレット",SUM($U361,$W361)&lt;&gt;0),SUM($U361,$W361),"")),"")</f>
        <v/>
      </c>
      <c r="AY361" s="157"/>
      <c r="AZ361" s="82"/>
      <c r="BA361" s="80" t="str">
        <f>IF(AND(申込書!$C$93&lt;&gt;"▼プルダウンより選択してください",申込書!$C$93&lt;&gt;"",申込書!$P$93&lt;&gt;"YYYY/MM/DD",$G361&lt;&gt;""),申込書!$P$93,"")</f>
        <v/>
      </c>
      <c r="BB361" s="81" t="str">
        <f>IF(AND(申込書!$C$93&lt;&gt;"▼プルダウンより選択してください",申込書!$C$93&lt;&gt;"",申込書!$M$93&gt;=1,$G361&lt;&gt;""),申込書!$M$93,"")</f>
        <v/>
      </c>
      <c r="BC361" s="81" t="str">
        <f>IF($BA$3&lt;&gt;"コンテンツなし",IF(AND(申込書!$AH$4="GIGAスクールパック",SUM($P361,$R361)&lt;&gt;0),SUM($P361,$R361),IF(AND(申込書!$AH$4="SKY安心GIGAタブレット",SUM($T361,$V361)&lt;&gt;0),SUM($T361,$V361),"")),"")</f>
        <v/>
      </c>
      <c r="BD361" s="81" t="str">
        <f>IF($BA$3&lt;&gt;"コンテンツなし",IF(AND(申込書!$AH$4="GIGAスクールパック",SUM($Q361,$S361)&lt;&gt;0),SUM($Q361,$S361),IF(AND(申込書!$AH$4="SKY安心GIGAタブレット",SUM($U361,$W361)&lt;&gt;0),SUM($U361,$W361),"")),"")</f>
        <v/>
      </c>
      <c r="BE361" s="157"/>
      <c r="BF361" s="82"/>
      <c r="BG361" s="80" t="str">
        <f>IF(AND(申込書!$C$94&lt;&gt;"▼プルダウンより選択してください",申込書!$C$94&lt;&gt;"",申込書!$P$94&lt;&gt;"YYYY/MM/DD",$G361&lt;&gt;""),申込書!$P$94,"")</f>
        <v/>
      </c>
      <c r="BH361" s="81" t="str">
        <f>IF(AND(申込書!$C$94&lt;&gt;"▼プルダウンより選択してください",申込書!$C$94&lt;&gt;"",$G361&lt;&gt;""),申込書!$M$94,"")</f>
        <v/>
      </c>
      <c r="BI361" s="81" t="str">
        <f>IF($BG$3&lt;&gt;"コンテンツなし",IF(AND(申込書!$AH$4="GIGAスクールパック",SUM($P361,$R361)&lt;&gt;0),SUM($P361,$R361),IF(AND(申込書!$AH$4="SKY安心GIGAタブレット",SUM($T361,$V361)&lt;&gt;0),SUM($T361,$V361),"")),"")</f>
        <v/>
      </c>
      <c r="BJ361" s="81" t="str">
        <f>IF($BG$3&lt;&gt;"コンテンツなし",IF(AND(申込書!$AH$4="GIGAスクールパック",SUM($Q361,$S361)&lt;&gt;0),SUM($Q361,$S361),IF(AND(申込書!$AH$4="SKY安心GIGAタブレット",SUM($U361,$W361)&lt;&gt;0),SUM($U361,$W361),"")),"")</f>
        <v/>
      </c>
      <c r="BK361" s="157"/>
      <c r="BL361" s="82"/>
      <c r="BM361" s="80" t="str">
        <f>IF(AND(申込書!$C$95&lt;&gt;"▼プルダウンより選択してください",申込書!$C$95&lt;&gt;"",申込書!$P$95&lt;&gt;"YYYY/MM/DD",$G361&lt;&gt;""),申込書!$P$95,"")</f>
        <v/>
      </c>
      <c r="BN361" s="81" t="str">
        <f>IF(AND(申込書!$C$95&lt;&gt;"▼プルダウンより選択してください",申込書!$C$95&lt;&gt;"",$G361&lt;&gt;""),申込書!$M$95,"")</f>
        <v/>
      </c>
      <c r="BO361" s="81" t="str">
        <f>IF($BM$3&lt;&gt;"コンテンツなし",IF(AND(申込書!$AH$4="GIGAスクールパック",SUM($P361,$R361)&lt;&gt;0),SUM($P361,$R361),IF(AND(申込書!$AH$4="SKY安心GIGAタブレット",SUM($T361,$V361)&lt;&gt;0),SUM($T361,$V361),"")),"")</f>
        <v/>
      </c>
      <c r="BP361" s="81" t="str">
        <f>IF($BM$3&lt;&gt;"コンテンツなし",IF(AND(申込書!$AH$4="GIGAスクールパック",SUM($Q361,$S361)&lt;&gt;0),SUM($Q361,$S361),IF(AND(申込書!$AH$4="SKY安心GIGAタブレット",SUM($U361,$W361)&lt;&gt;0),SUM($U361,$W361),"")),"")</f>
        <v/>
      </c>
      <c r="BQ361" s="157"/>
      <c r="BR361" s="82"/>
      <c r="BS361" s="80" t="str">
        <f>IF(AND(申込書!$C$96&lt;&gt;"▼プルダウンより選択してください",申込書!$C$96&lt;&gt;"",申込書!$P$96&lt;&gt;"YYYY/MM/DD",$G361&lt;&gt;""),申込書!$P$96,"")</f>
        <v/>
      </c>
      <c r="BT361" s="81" t="str">
        <f>IF(AND(申込書!$C$96&lt;&gt;"▼プルダウンより選択してください",申込書!$C$96&lt;&gt;"",$G361&lt;&gt;""),申込書!$M$96,"")</f>
        <v/>
      </c>
      <c r="BU361" s="81" t="str">
        <f>IF($BS$3&lt;&gt;"コンテンツなし",IF(AND(申込書!$AH$4="GIGAスクールパック",SUM($P361,$R361)&lt;&gt;0),SUM($P361,$R361),IF(AND(申込書!$AH$4="SKY安心GIGAタブレット",SUM($T361,$V361)&lt;&gt;0),SUM($T361,$V361),"")),"")</f>
        <v/>
      </c>
      <c r="BV361" s="81" t="str">
        <f>IF($BS$3&lt;&gt;"コンテンツなし",IF(AND(申込書!$AH$4="GIGAスクールパック",SUM($Q361,$S361)&lt;&gt;0),SUM($Q361,$S361),IF(AND(申込書!$AH$4="SKY安心GIGAタブレット",SUM($U361,$W361)&lt;&gt;0),SUM($U361,$W361),"")),"")</f>
        <v/>
      </c>
      <c r="BW361" s="157"/>
      <c r="BX361" s="82"/>
      <c r="BY361" s="80" t="str">
        <f>IF(AND(申込書!$C$97&lt;&gt;"▼プルダウンより選択してください",申込書!$C$97&lt;&gt;"",申込書!$P$97&lt;&gt;"YYYY/MM/DD",$G361&lt;&gt;""),申込書!$P$97,"")</f>
        <v/>
      </c>
      <c r="BZ361" s="81" t="str">
        <f>IF(AND(申込書!$C$97&lt;&gt;"▼プルダウンより選択してください",申込書!$C$97&lt;&gt;"",$G361&lt;&gt;""),申込書!$M$97,"")</f>
        <v/>
      </c>
      <c r="CA361" s="81" t="str">
        <f>IF($BY$3&lt;&gt;"コンテンツなし",IF(AND(申込書!$AH$4="GIGAスクールパック",SUM($P361,$R361)&lt;&gt;0),SUM($P361,$R361),IF(AND(申込書!$AH$4="SKY安心GIGAタブレット",SUM($T361,$V361)&lt;&gt;0),SUM($T361,$V361),"")),"")</f>
        <v/>
      </c>
      <c r="CB361" s="81" t="str">
        <f>IF($BY$3&lt;&gt;"コンテンツなし",IF(AND(申込書!$AH$4="GIGAスクールパック",SUM($Q361,$S361)&lt;&gt;0),SUM($Q361,$S361),IF(AND(申込書!$AH$4="SKY安心GIGAタブレット",SUM($U361,$W361)&lt;&gt;0),SUM($U361,$W361),"")),"")</f>
        <v/>
      </c>
      <c r="CC361" s="157"/>
      <c r="CD361" s="82"/>
      <c r="CE361" s="80" t="str">
        <f>IF(AND(申込書!$C$98&lt;&gt;"▼プルダウンより選択してください",申込書!$C$98&lt;&gt;"",申込書!$P$98&lt;&gt;"YYYY/MM/DD",$G361&lt;&gt;""),申込書!$P$98,"")</f>
        <v/>
      </c>
      <c r="CF361" s="81" t="str">
        <f>IF(AND(申込書!$C$98&lt;&gt;"▼プルダウンより選択してください",申込書!$C$98&lt;&gt;"",$G361&lt;&gt;""),申込書!$M$98,"")</f>
        <v/>
      </c>
      <c r="CG361" s="81" t="str">
        <f>IF($CE$3&lt;&gt;"コンテンツなし",IF(AND(申込書!$AH$4="GIGAスクールパック",SUM($P361,$R361)&lt;&gt;0),SUM($P361,$R361),IF(AND(申込書!$AH$4="SKY安心GIGAタブレット",SUM($T361,$V361)&lt;&gt;0),SUM($T361,$V361),"")),"")</f>
        <v/>
      </c>
      <c r="CH361" s="81" t="str">
        <f>IF($CE$3&lt;&gt;"コンテンツなし",IF(AND(申込書!$AH$4="GIGAスクールパック",SUM($Q361,$S361)&lt;&gt;0),SUM($Q361,$S361),IF(AND(申込書!$AH$4="SKY安心GIGAタブレット",SUM($U361,$W361)&lt;&gt;0),SUM($U361,$W361),"")),"")</f>
        <v/>
      </c>
      <c r="CI361" s="157"/>
      <c r="CJ361" s="82"/>
      <c r="CK361" s="80" t="str">
        <f>IF(AND(申込書!$C$99&lt;&gt;"▼プルダウンより選択してください",申込書!$C$99&lt;&gt;"",申込書!$P$99&lt;&gt;"YYYY/MM/DD",$G361&lt;&gt;""),申込書!$P$99,"")</f>
        <v/>
      </c>
      <c r="CL361" s="81" t="str">
        <f>IF(AND(申込書!$C$99&lt;&gt;"▼プルダウンより選択してください",申込書!$C$99&lt;&gt;"",$G361&lt;&gt;""),申込書!$M$99,"")</f>
        <v/>
      </c>
      <c r="CM361" s="81" t="str">
        <f>IF($CK$3&lt;&gt;"コンテンツなし",IF(AND(申込書!$AH$4="GIGAスクールパック",SUM($P361,$R361)&lt;&gt;0),SUM($P361,$R361),IF(AND(申込書!$AH$4="SKY安心GIGAタブレット",SUM($T361,$V361)&lt;&gt;0),SUM($T361,$V361),"")),"")</f>
        <v/>
      </c>
      <c r="CN361" s="81" t="str">
        <f>IF($CK$3&lt;&gt;"コンテンツなし",IF(AND(申込書!$AH$4="GIGAスクールパック",SUM($Q361,$S361)&lt;&gt;0),SUM($Q361,$S361),IF(AND(申込書!$AH$4="SKY安心GIGAタブレット",SUM($U361,$W361)&lt;&gt;0),SUM($U361,$W361),"")),"")</f>
        <v/>
      </c>
      <c r="CO361" s="157"/>
      <c r="CP361" s="82"/>
      <c r="CQ361" s="80" t="str">
        <f>IF(AND(申込書!$C$100&lt;&gt;"▼プルダウンより選択してください",申込書!$C$100&lt;&gt;"",申込書!$P$100&lt;&gt;"YYYY/MM/DD",$G361&lt;&gt;""),申込書!$P$100,"")</f>
        <v/>
      </c>
      <c r="CR361" s="81" t="str">
        <f>IF(AND(申込書!$C$100&lt;&gt;"▼プルダウンより選択してください",申込書!$C$100&lt;&gt;"",$G361&lt;&gt;""),申込書!$M$100,"")</f>
        <v/>
      </c>
      <c r="CS361" s="81" t="str">
        <f>IF($CQ$3&lt;&gt;"コンテンツなし",IF(AND(申込書!$AH$4="GIGAスクールパック",SUM($P361,$R361)&lt;&gt;0),SUM($P361,$R361),IF(AND(申込書!$AH$4="SKY安心GIGAタブレット",SUM($T361,$V361)&lt;&gt;0),SUM($T361,$V361),"")),"")</f>
        <v/>
      </c>
      <c r="CT361" s="81" t="str">
        <f>IF($CQ$3&lt;&gt;"コンテンツなし",IF(AND(申込書!$AH$4="GIGAスクールパック",SUM($Q361,$S361)&lt;&gt;0),SUM($Q361,$S361),IF(AND(申込書!$AH$4="SKY安心GIGAタブレット",SUM($U361,$W361)&lt;&gt;0),SUM($U361,$W361),"")),"")</f>
        <v/>
      </c>
      <c r="CU361" s="81"/>
      <c r="CV361" s="82"/>
      <c r="CW361" s="80" t="str">
        <f>IF(AND(申込書!$C$101&lt;&gt;"▼プルダウンより選択してください",申込書!$C$101&lt;&gt;"",申込書!$P$101&lt;&gt;"YYYY/MM/DD",$G361&lt;&gt;""),申込書!$P$101,"")</f>
        <v/>
      </c>
      <c r="CX361" s="81" t="str">
        <f>IF(AND(申込書!$C$101&lt;&gt;"▼プルダウンより選択してください",申込書!$C$101&lt;&gt;"",$G361&lt;&gt;""),申込書!$M$101,"")</f>
        <v/>
      </c>
      <c r="CY361" s="81" t="str">
        <f>IF($CW$3&lt;&gt;"コンテンツなし",IF(AND(申込書!$AH$4="GIGAスクールパック",SUM($P361,$R361)&lt;&gt;0),SUM($P361,$R361),IF(AND(申込書!$AH$4="SKY安心GIGAタブレット",SUM($T361,$V361)&lt;&gt;0),SUM($T361,$V361),"")),"")</f>
        <v/>
      </c>
      <c r="CZ361" s="81" t="str">
        <f>IF($CW$3&lt;&gt;"コンテンツなし",IF(AND(申込書!$AH$4="GIGAスクールパック",SUM($Q361,$S361)&lt;&gt;0),SUM($Q361,$S361),IF(AND(申込書!$AH$4="SKY安心GIGAタブレット",SUM($U361,$W361)&lt;&gt;0),SUM($U361,$W361),"")),"")</f>
        <v/>
      </c>
      <c r="DA361" s="81"/>
      <c r="DB361" s="82"/>
      <c r="DC361" s="80" t="str">
        <f>IF(AND(申込書!$C$102&lt;&gt;"▼プルダウンより選択してください",申込書!$C$102&lt;&gt;"",申込書!$P$102&lt;&gt;"YYYY/MM/DD",$G361&lt;&gt;""),申込書!$P$102,"")</f>
        <v/>
      </c>
      <c r="DD361" s="81" t="str">
        <f>IF(AND(申込書!$C$102&lt;&gt;"▼プルダウンより選択してください",申込書!$C$102&lt;&gt;"",$G361&lt;&gt;""),申込書!$M$102,"")</f>
        <v/>
      </c>
      <c r="DE361" s="81" t="str">
        <f>IF($DC$3&lt;&gt;"コンテンツなし",IF(AND(申込書!$AH$4="GIGAスクールパック",SUM($P361,$R361)&lt;&gt;0),SUM($P361,$R361),IF(AND(申込書!$AH$4="SKY安心GIGAタブレット",SUM($T361,$V361)&lt;&gt;0),SUM($T361,$V361),"")),"")</f>
        <v/>
      </c>
      <c r="DF361" s="81" t="str">
        <f>IF($DC$3&lt;&gt;"コンテンツなし",IF(AND(申込書!$AH$4="GIGAスクールパック",SUM($Q361,$S361)&lt;&gt;0),SUM($Q361,$S361),IF(AND(申込書!$AH$4="SKY安心GIGAタブレット",SUM($U361,$W361)&lt;&gt;0),SUM($U361,$W361),"")),"")</f>
        <v/>
      </c>
      <c r="DG361" s="81"/>
      <c r="DH361" s="82"/>
      <c r="DI361" s="80" t="str">
        <f>IF(AND(申込書!$C$103&lt;&gt;"▼プルダウンより選択してください",申込書!$C$103&lt;&gt;"",申込書!$P$103&lt;&gt;"YYYY/MM/DD",$G361&lt;&gt;""),申込書!$P$103,"")</f>
        <v/>
      </c>
      <c r="DJ361" s="81" t="str">
        <f>IF(AND(申込書!$C$103&lt;&gt;"▼プルダウンより選択してください",申込書!$C$103&lt;&gt;"",$G361&lt;&gt;""),申込書!$M$103,"")</f>
        <v/>
      </c>
      <c r="DK361" s="81" t="str">
        <f>IF($DI$3&lt;&gt;"コンテンツなし",IF(AND(申込書!$AH$4="GIGAスクールパック",SUM($P361,$R361)&lt;&gt;0),SUM($P361,$R361),IF(AND(申込書!$AH$4="SKY安心GIGAタブレット",SUM($T361,$V361)&lt;&gt;0),SUM($T361,$V361),"")),"")</f>
        <v/>
      </c>
      <c r="DL361" s="81" t="str">
        <f>IF($DI$3&lt;&gt;"コンテンツなし",IF(AND(申込書!$AH$4="GIGAスクールパック",SUM($Q361,$S361)&lt;&gt;0),SUM($Q361,$S361),IF(AND(申込書!$AH$4="SKY安心GIGAタブレット",SUM($U361,$W361)&lt;&gt;0),SUM($U361,$W361),"")),"")</f>
        <v/>
      </c>
      <c r="DM361" s="81"/>
      <c r="DN361" s="82"/>
      <c r="DO361" s="80" t="str">
        <f>IF(AND(申込書!$C$104&lt;&gt;"▼プルダウンより選択してください",申込書!$C$104&lt;&gt;"",申込書!$P$104&lt;&gt;"YYYY/MM/DD",$G361&lt;&gt;""),申込書!$P$104,"")</f>
        <v/>
      </c>
      <c r="DP361" s="81" t="str">
        <f>IF(AND(申込書!$C$104&lt;&gt;"▼プルダウンより選択してください",申込書!$C$104&lt;&gt;"",$G361&lt;&gt;""),申込書!$M$104,"")</f>
        <v/>
      </c>
      <c r="DQ361" s="81" t="str">
        <f>IF($DO$3&lt;&gt;"コンテンツなし",IF(AND(申込書!$AH$4="GIGAスクールパック",SUM($P361,$R361)&lt;&gt;0),SUM($P361,$R361),IF(AND(申込書!$AH$4="SKY安心GIGAタブレット",SUM($T361,$V361)&lt;&gt;0),SUM($T361,$V361),"")),"")</f>
        <v/>
      </c>
      <c r="DR361" s="81" t="str">
        <f>IF($DO$3&lt;&gt;"コンテンツなし",IF(AND(申込書!$AH$4="GIGAスクールパック",SUM($Q361,$S361)&lt;&gt;0),SUM($Q361,$S361),IF(AND(申込書!$AH$4="SKY安心GIGAタブレット",SUM($U361,$W361)&lt;&gt;0),SUM($U361,$W361),"")),"")</f>
        <v/>
      </c>
      <c r="DS361" s="81"/>
      <c r="DT361" s="82"/>
      <c r="DU361" s="80" t="str">
        <f>IF(AND(申込書!$C$105&lt;&gt;"▼プルダウンより選択してください",申込書!$C$105&lt;&gt;"",申込書!$P$105&lt;&gt;"YYYY/MM/DD",$G361&lt;&gt;""),申込書!$P$105,"")</f>
        <v/>
      </c>
      <c r="DV361" s="81" t="str">
        <f>IF(AND(申込書!$C$105&lt;&gt;"▼プルダウンより選択してください",申込書!$C$105&lt;&gt;"",$G361&lt;&gt;""),申込書!$M$105,"")</f>
        <v/>
      </c>
      <c r="DW361" s="81" t="str">
        <f>IF($DU$3&lt;&gt;"コンテンツなし",IF(AND(申込書!$AH$4="GIGAスクールパック",SUM($P361,$R361)&lt;&gt;0),SUM($P361,$R361),IF(AND(申込書!$AH$4="SKY安心GIGAタブレット",SUM($T361,$V361)&lt;&gt;0),SUM($T361,$V361),"")),"")</f>
        <v/>
      </c>
      <c r="DX361" s="81" t="str">
        <f>IF($DU$3&lt;&gt;"コンテンツなし",IF(AND(申込書!$AH$4="GIGAスクールパック",SUM($Q361,$S361)&lt;&gt;0),SUM($Q361,$S361),IF(AND(申込書!$AH$4="SKY安心GIGAタブレット",SUM($U361,$W361)&lt;&gt;0),SUM($U361,$W361),"")),"")</f>
        <v/>
      </c>
      <c r="DY361" s="157"/>
      <c r="DZ361" s="82"/>
      <c r="EA361" s="80" t="str">
        <f>IF(AND(申込書!$C$106&lt;&gt;"▼プルダウンより選択してください",申込書!$C$106&lt;&gt;"",申込書!$P$106&lt;&gt;"YYYY/MM/DD",$G361&lt;&gt;""),申込書!$P$106,"")</f>
        <v/>
      </c>
      <c r="EB361" s="81" t="str">
        <f>IF(AND(申込書!$C$106&lt;&gt;"▼プルダウンより選択してください",申込書!$C$106&lt;&gt;"",$G361&lt;&gt;""),申込書!$M$106,"")</f>
        <v/>
      </c>
      <c r="EC361" s="81" t="str">
        <f>IF($EA$3&lt;&gt;"コンテンツなし",IF(AND(申込書!$AH$4="GIGAスクールパック",SUM($P361,$R361)&lt;&gt;0),SUM($P361,$R361),IF(AND(申込書!$AH$4="SKY安心GIGAタブレット",SUM($T361,$V361)&lt;&gt;0),SUM($T361,$V361),"")),"")</f>
        <v/>
      </c>
      <c r="ED361" s="81" t="str">
        <f>IF($EA$3&lt;&gt;"コンテンツなし",IF(AND(申込書!$AH$4="GIGAスクールパック",SUM($Q361,$S361)&lt;&gt;0),SUM($Q361,$S361),IF(AND(申込書!$AH$4="SKY安心GIGAタブレット",SUM($U361,$W361)&lt;&gt;0),SUM($U361,$W361),"")),"")</f>
        <v/>
      </c>
      <c r="EE361" s="157"/>
      <c r="EF361" s="82"/>
      <c r="EG361" s="80" t="str">
        <f>IF(AND(申込書!$C$107&lt;&gt;"▼プルダウンより選択してください",申込書!$C$107&lt;&gt;"",申込書!$P$107&lt;&gt;"YYYY/MM/DD",$G361&lt;&gt;""),申込書!$P$107,"")</f>
        <v/>
      </c>
      <c r="EH361" s="81" t="str">
        <f>IF(AND(申込書!$C$107&lt;&gt;"▼プルダウンより選択してください",申込書!$C$107&lt;&gt;"",$G361&lt;&gt;""),申込書!$M$107,"")</f>
        <v/>
      </c>
      <c r="EI361" s="81" t="str">
        <f>IF($EG$3&lt;&gt;"コンテンツなし",IF(AND(申込書!$AH$4="GIGAスクールパック",SUM($P361,$R361)&lt;&gt;0),SUM($P361,$R361),IF(AND(申込書!$AH$4="SKY安心GIGAタブレット",SUM($T361,$V361)&lt;&gt;0),SUM($T361,$V361),"")),"")</f>
        <v/>
      </c>
      <c r="EJ361" s="81" t="str">
        <f>IF($EG$3&lt;&gt;"コンテンツなし",IF(AND(申込書!$AH$4="GIGAスクールパック",SUM($Q361,$S361)&lt;&gt;0),SUM($Q361,$S361),IF(AND(申込書!$AH$4="SKY安心GIGAタブレット",SUM($U361,$W361)&lt;&gt;0),SUM($U361,$W361),"")),"")</f>
        <v/>
      </c>
      <c r="EK361" s="157"/>
      <c r="EL361" s="82"/>
      <c r="EM361" s="80" t="str">
        <f>IF(AND(申込書!$C$108&lt;&gt;"▼プルダウンより選択してください",申込書!$C$108&lt;&gt;"",申込書!$P$108&lt;&gt;"YYYY/MM/DD",$G361&lt;&gt;""),申込書!$P$108,"")</f>
        <v/>
      </c>
      <c r="EN361" s="81" t="str">
        <f>IF(AND(申込書!$C$108&lt;&gt;"▼プルダウンより選択してください",申込書!$C$108&lt;&gt;"",$G361&lt;&gt;""),申込書!$M$108,"")</f>
        <v/>
      </c>
      <c r="EO361" s="81" t="str">
        <f>IF($EM$3&lt;&gt;"コンテンツなし",IF(AND(申込書!$AH$4="GIGAスクールパック",SUM($P361,$R361)&lt;&gt;0),SUM($P361,$R361),IF(AND(申込書!$AH$4="SKY安心GIGAタブレット",SUM($T361,$V361)&lt;&gt;0),SUM($T361,$V361),"")),"")</f>
        <v/>
      </c>
      <c r="EP361" s="81" t="str">
        <f>IF($EM$3&lt;&gt;"コンテンツなし",IF(AND(申込書!$AH$4="GIGAスクールパック",SUM($Q361,$S361)&lt;&gt;0),SUM($Q361,$S361),IF(AND(申込書!$AH$4="SKY安心GIGAタブレット",SUM($U361,$W361)&lt;&gt;0),SUM($U361,$W361),"")),"")</f>
        <v/>
      </c>
      <c r="EQ361" s="157"/>
      <c r="ER361" s="82"/>
      <c r="ES361" s="80" t="str">
        <f>IF(AND(申込書!$C$109&lt;&gt;"▼プルダウンより選択してください",申込書!$C$109&lt;&gt;"",申込書!$P$109&lt;&gt;"YYYY/MM/DD",$G361&lt;&gt;""),申込書!$P$109,"")</f>
        <v/>
      </c>
      <c r="ET361" s="81" t="str">
        <f>IF(AND(申込書!$C$109&lt;&gt;"▼プルダウンより選択してください",申込書!$C$109&lt;&gt;"",$G361&lt;&gt;""),申込書!$M$109,"")</f>
        <v/>
      </c>
      <c r="EU361" s="81" t="str">
        <f>IF($ES$3&lt;&gt;"コンテンツなし",IF(AND(申込書!$AH$4="GIGAスクールパック",SUM($P361,$R361)&lt;&gt;0),SUM($P361,$R361),IF(AND(申込書!$AH$4="SKY安心GIGAタブレット",SUM($T361,$V361)&lt;&gt;0),SUM($T361,$V361),"")),"")</f>
        <v/>
      </c>
      <c r="EV361" s="81" t="str">
        <f>IF($ES$3&lt;&gt;"コンテンツなし",IF(AND(申込書!$AH$4="GIGAスクールパック",SUM($Q361,$S361)&lt;&gt;0),SUM($Q361,$S361),IF(AND(申込書!$AH$4="SKY安心GIGAタブレット",SUM($U361,$W361)&lt;&gt;0),SUM($U361,$W361),"")),"")</f>
        <v/>
      </c>
      <c r="EW361" s="157"/>
      <c r="EX361" s="82"/>
      <c r="EY361" s="80" t="str">
        <f>IF(AND(申込書!$C$110&lt;&gt;"▼プルダウンより選択してください",申込書!$C$110&lt;&gt;"",申込書!$P$110&lt;&gt;"YYYY/MM/DD",$G361&lt;&gt;""),申込書!$P$110,"")</f>
        <v/>
      </c>
      <c r="EZ361" s="81" t="str">
        <f>IF(AND(申込書!$C$110&lt;&gt;"▼プルダウンより選択してください",申込書!$C$110&lt;&gt;"",$G361&lt;&gt;""),申込書!$M$110,"")</f>
        <v/>
      </c>
      <c r="FA361" s="81" t="str">
        <f>IF($EY$3&lt;&gt;"コンテンツなし",IF(AND(申込書!$AH$4="GIGAスクールパック",SUM($P361,$R361)&lt;&gt;0),SUM($P361,$R361),IF(AND(申込書!$AH$4="SKY安心GIGAタブレット",SUM($T361,$V361)&lt;&gt;0),SUM($T361,$V361),"")),"")</f>
        <v/>
      </c>
      <c r="FB361" s="81" t="str">
        <f>IF($EY$3&lt;&gt;"コンテンツなし",IF(AND(申込書!$AH$4="GIGAスクールパック",SUM($Q361,$S361)&lt;&gt;0),SUM($Q361,$S361),IF(AND(申込書!$AH$4="SKY安心GIGAタブレット",SUM($U361,$W361)&lt;&gt;0),SUM($U361,$W361),"")),"")</f>
        <v/>
      </c>
      <c r="FC361" s="157"/>
      <c r="FD361" s="82"/>
      <c r="FE361" s="80" t="str">
        <f>IF(AND(申込書!$C$111&lt;&gt;"▼プルダウンより選択してください",申込書!$C$111&lt;&gt;"",申込書!$P$111&lt;&gt;"YYYY/MM/DD",$G361&lt;&gt;""),申込書!$P$111,"")</f>
        <v/>
      </c>
      <c r="FF361" s="81" t="str">
        <f>IF(AND(申込書!$C$111&lt;&gt;"▼プルダウンより選択してください",申込書!$C$111&lt;&gt;"",$G361&lt;&gt;""),申込書!$M$111,"")</f>
        <v/>
      </c>
      <c r="FG361" s="81" t="str">
        <f>IF($FE$3&lt;&gt;"コンテンツなし",IF(AND(申込書!$AH$4="GIGAスクールパック",SUM($P361,$R361)&lt;&gt;0),SUM($P361,$R361),IF(AND(申込書!$AH$4="SKY安心GIGAタブレット",SUM($T361,$V361)&lt;&gt;0),SUM($T361,$V361),"")),"")</f>
        <v/>
      </c>
      <c r="FH361" s="81" t="str">
        <f>IF($FE$3&lt;&gt;"コンテンツなし",IF(AND(申込書!$AH$4="GIGAスクールパック",SUM($Q361,$S361)&lt;&gt;0),SUM($Q361,$S361),IF(AND(申込書!$AH$4="SKY安心GIGAタブレット",SUM($U361,$W361)&lt;&gt;0),SUM($U361,$W361),"")),"")</f>
        <v/>
      </c>
      <c r="FI361" s="157"/>
      <c r="FJ361" s="82"/>
      <c r="FK361" s="80" t="str">
        <f>IF(AND(申込書!$C$112&lt;&gt;"▼プルダウンより選択してください",申込書!$C$112&lt;&gt;"",申込書!$P$112&lt;&gt;"YYYY/MM/DD",$G361&lt;&gt;""),申込書!$P$112,"")</f>
        <v/>
      </c>
      <c r="FL361" s="81" t="str">
        <f>IF(AND(申込書!$C$112&lt;&gt;"▼プルダウンより選択してください",申込書!$C$112&lt;&gt;"",$G361&lt;&gt;""),申込書!$M$112,"")</f>
        <v/>
      </c>
      <c r="FM361" s="81" t="str">
        <f>IF($FK$3&lt;&gt;"コンテンツなし",IF(AND(申込書!$AH$4="GIGAスクールパック",SUM($P361,$R361)&lt;&gt;0),SUM($P361,$R361),IF(AND(申込書!$AH$4="SKY安心GIGAタブレット",SUM($T361,$V361)&lt;&gt;0),SUM($T361,$V361),"")),"")</f>
        <v/>
      </c>
      <c r="FN361" s="81" t="str">
        <f>IF($FK$3&lt;&gt;"コンテンツなし",IF(AND(申込書!$AH$4="GIGAスクールパック",SUM($Q361,$S361)&lt;&gt;0),SUM($Q361,$S361),IF(AND(申込書!$AH$4="SKY安心GIGAタブレット",SUM($U361,$W361)&lt;&gt;0),SUM($U361,$W361),"")),"")</f>
        <v/>
      </c>
      <c r="FO361" s="157"/>
      <c r="FP361" s="82"/>
      <c r="FQ361" s="80" t="str">
        <f>IF(AND(申込書!$C$113&lt;&gt;"▼プルダウンより選択してください",申込書!$C$113&lt;&gt;"",申込書!$P$113&lt;&gt;"YYYY/MM/DD",$G361&lt;&gt;""),申込書!$P$113,"")</f>
        <v/>
      </c>
      <c r="FR361" s="81" t="str">
        <f>IF(AND(申込書!$C$113&lt;&gt;"▼プルダウンより選択してください",申込書!$C$113&lt;&gt;"",$G361&lt;&gt;""),申込書!$M$113,"")</f>
        <v/>
      </c>
      <c r="FS361" s="81" t="str">
        <f>IF($FQ$3&lt;&gt;"コンテンツなし",IF(AND(申込書!$AH$4="GIGAスクールパック",SUM($P361,$R361)&lt;&gt;0),SUM($P361,$R361),IF(AND(申込書!$AH$4="SKY安心GIGAタブレット",SUM($T361,$V361)&lt;&gt;0),SUM($T361,$V361),"")),"")</f>
        <v/>
      </c>
      <c r="FT361" s="81" t="str">
        <f>IF($FQ$3&lt;&gt;"コンテンツなし",IF(AND(申込書!$AH$4="GIGAスクールパック",SUM($Q361,$S361)&lt;&gt;0),SUM($Q361,$S361),IF(AND(申込書!$AH$4="SKY安心GIGAタブレット",SUM($U361,$W361)&lt;&gt;0),SUM($U361,$W361),"")),"")</f>
        <v/>
      </c>
      <c r="FU361" s="157"/>
      <c r="FV361" s="82"/>
      <c r="FW361" s="80" t="str">
        <f>IF(AND(申込書!$C$114&lt;&gt;"▼プルダウンより選択してください",申込書!$C$114&lt;&gt;"",申込書!$P$114&lt;&gt;"YYYY/MM/DD",$G361&lt;&gt;""),申込書!$P$114,"")</f>
        <v/>
      </c>
      <c r="FX361" s="81" t="str">
        <f>IF(AND(申込書!$C$114&lt;&gt;"▼プルダウンより選択してください",申込書!$C$114&lt;&gt;"",$G361&lt;&gt;""),申込書!$M$114,"")</f>
        <v/>
      </c>
      <c r="FY361" s="81" t="str">
        <f>IF($FW$3&lt;&gt;"コンテンツなし",IF(AND(申込書!$AH$4="GIGAスクールパック",SUM($P361,$R361)&lt;&gt;0),SUM($P361,$R361),IF(AND(申込書!$AH$4="SKY安心GIGAタブレット",SUM($T361,$V361)&lt;&gt;0),SUM($T361,$V361),"")),"")</f>
        <v/>
      </c>
      <c r="FZ361" s="81" t="str">
        <f>IF($FW$3&lt;&gt;"コンテンツなし",IF(AND(申込書!$AH$4="GIGAスクールパック",SUM($Q361,$S361)&lt;&gt;0),SUM($Q361,$S361),IF(AND(申込書!$AH$4="SKY安心GIGAタブレット",SUM($U361,$W361)&lt;&gt;0),SUM($U361,$W361),"")),"")</f>
        <v/>
      </c>
      <c r="GA361" s="157"/>
      <c r="GB361" s="82"/>
      <c r="GC361" s="80" t="str">
        <f>IF(AND(申込書!$C$115&lt;&gt;"▼プルダウンより選択してください",申込書!$C$115&lt;&gt;"",申込書!$P$115&lt;&gt;"YYYY/MM/DD",$G361&lt;&gt;""),申込書!$P$115,"")</f>
        <v/>
      </c>
      <c r="GD361" s="81" t="str">
        <f>IF(AND(申込書!$C$115&lt;&gt;"▼プルダウンより選択してください",申込書!$C$115&lt;&gt;"",$G361&lt;&gt;""),申込書!$M$115,"")</f>
        <v/>
      </c>
      <c r="GE361" s="81" t="str">
        <f>IF($GC$3&lt;&gt;"コンテンツなし",IF(AND(申込書!$AH$4="GIGAスクールパック",SUM($P361,$R361)&lt;&gt;0),SUM($P361,$R361),IF(AND(申込書!$AH$4="SKY安心GIGAタブレット",SUM($T361,$V361)&lt;&gt;0),SUM($T361,$V361),"")),"")</f>
        <v/>
      </c>
      <c r="GF361" s="81" t="str">
        <f>IF($GC$3&lt;&gt;"コンテンツなし",IF(AND(申込書!$AH$4="GIGAスクールパック",SUM($Q361,$S361)&lt;&gt;0),SUM($Q361,$S361),IF(AND(申込書!$AH$4="SKY安心GIGAタブレット",SUM($U361,$W361)&lt;&gt;0),SUM($U361,$W361),"")),"")</f>
        <v/>
      </c>
      <c r="GG361" s="157"/>
      <c r="GH361" s="82"/>
      <c r="GI361" s="80" t="str">
        <f>IF(AND(申込書!$C$116&lt;&gt;"▼プルダウンより選択してください",申込書!$C$116&lt;&gt;"",申込書!$P$116&lt;&gt;"YYYY/MM/DD",$G361&lt;&gt;""),申込書!$P$116,"")</f>
        <v/>
      </c>
      <c r="GJ361" s="81" t="str">
        <f>IF(AND(申込書!$C$116&lt;&gt;"▼プルダウンより選択してください",申込書!$C$116&lt;&gt;"",$G361&lt;&gt;""),申込書!$M$116,"")</f>
        <v/>
      </c>
      <c r="GK361" s="81" t="str">
        <f>IF($GI$3&lt;&gt;"コンテンツなし",IF(AND(申込書!$AH$4="GIGAスクールパック",SUM($P361,$R361)&lt;&gt;0),SUM($P361,$R361),IF(AND(申込書!$AH$4="SKY安心GIGAタブレット",SUM($T361,$V361)&lt;&gt;0),SUM($T361,$V361),"")),"")</f>
        <v/>
      </c>
      <c r="GL361" s="81" t="str">
        <f>IF($GI$3&lt;&gt;"コンテンツなし",IF(AND(申込書!$AH$4="GIGAスクールパック",SUM($Q361,$S361)&lt;&gt;0),SUM($Q361,$S361),IF(AND(申込書!$AH$4="SKY安心GIGAタブレット",SUM($U361,$W361)&lt;&gt;0),SUM($U361,$W361),"")),"")</f>
        <v/>
      </c>
      <c r="GM361" s="157"/>
      <c r="GN361" s="82"/>
      <c r="GO361" s="80" t="str">
        <f>IF(AND(申込書!$C$117&lt;&gt;"▼プルダウンより選択してください",申込書!$C$117&lt;&gt;"",申込書!$P$117&lt;&gt;"YYYY/MM/DD",$G361&lt;&gt;""),申込書!$P$117,"")</f>
        <v/>
      </c>
      <c r="GP361" s="81" t="str">
        <f>IF(AND(申込書!$C$117&lt;&gt;"▼プルダウンより選択してください",申込書!$C$117&lt;&gt;"",$G361&lt;&gt;""),申込書!$M$117,"")</f>
        <v/>
      </c>
      <c r="GQ361" s="81" t="str">
        <f>IF($GO$3&lt;&gt;"コンテンツなし",IF(AND(申込書!$AH$4="GIGAスクールパック",SUM($P361,$R361)&lt;&gt;0),SUM($P361,$R361),IF(AND(申込書!$AH$4="SKY安心GIGAタブレット",SUM($T361,$V361)&lt;&gt;0),SUM($T361,$V361),"")),"")</f>
        <v/>
      </c>
      <c r="GR361" s="81" t="str">
        <f>IF($GO$3&lt;&gt;"コンテンツなし",IF(AND(申込書!$AH$4="GIGAスクールパック",SUM($Q361,$S361)&lt;&gt;0),SUM($Q361,$S361),IF(AND(申込書!$AH$4="SKY安心GIGAタブレット",SUM($U361,$W361)&lt;&gt;0),SUM($U361,$W361),"")),"")</f>
        <v/>
      </c>
      <c r="GS361" s="157"/>
      <c r="GT361" s="82"/>
      <c r="GU361" s="80" t="str">
        <f>IF(AND(申込書!$C$118&lt;&gt;"▼プルダウンより選択してください",申込書!$C$118&lt;&gt;"",申込書!$P$118&lt;&gt;"YYYY/MM/DD",$G361&lt;&gt;""),申込書!$P$118,"")</f>
        <v/>
      </c>
      <c r="GV361" s="81" t="str">
        <f>IF(AND(申込書!$C$118&lt;&gt;"▼プルダウンより選択してください",申込書!$C$118&lt;&gt;"",$G361&lt;&gt;""),申込書!$M$118,"")</f>
        <v/>
      </c>
      <c r="GW361" s="81" t="str">
        <f>IF($GU$3&lt;&gt;"コンテンツなし",IF(AND(申込書!$AH$4="GIGAスクールパック",SUM($P361,$R361)&lt;&gt;0),SUM($P361,$R361),IF(AND(申込書!$AH$4="SKY安心GIGAタブレット",SUM($T361,$V361)&lt;&gt;0),SUM($T361,$V361),"")),"")</f>
        <v/>
      </c>
      <c r="GX361" s="81" t="str">
        <f>IF($GU$3&lt;&gt;"コンテンツなし",IF(AND(申込書!$AH$4="GIGAスクールパック",SUM($Q361,$S361)&lt;&gt;0),SUM($Q361,$S361),IF(AND(申込書!$AH$4="SKY安心GIGAタブレット",SUM($U361,$W361)&lt;&gt;0),SUM($U361,$W361),"")),"")</f>
        <v/>
      </c>
      <c r="GY361" s="157"/>
      <c r="GZ361" s="82"/>
      <c r="HA361" s="80" t="str">
        <f>IF(AND(申込書!$C$119&lt;&gt;"▼プルダウンより選択してください",申込書!$C$119&lt;&gt;"",申込書!$P$119&lt;&gt;"YYYY/MM/DD",$G361&lt;&gt;""),申込書!$P$119,"")</f>
        <v/>
      </c>
      <c r="HB361" s="81" t="str">
        <f>IF(AND(申込書!$C$119&lt;&gt;"▼プルダウンより選択してください",申込書!$C$119&lt;&gt;"",$G361&lt;&gt;""),申込書!$M$119,"")</f>
        <v/>
      </c>
      <c r="HC361" s="81" t="str">
        <f>IF($HA$3&lt;&gt;"コンテンツなし",IF(AND(申込書!$AH$4="GIGAスクールパック",SUM($P361,$R361)&lt;&gt;0),SUM($P361,$R361),IF(AND(申込書!$AH$4="SKY安心GIGAタブレット",SUM($T361,$V361)&lt;&gt;0),SUM($T361,$V361),"")),"")</f>
        <v/>
      </c>
      <c r="HD361" s="81" t="str">
        <f>IF($HA$3&lt;&gt;"コンテンツなし",IF(AND(申込書!$AH$4="GIGAスクールパック",SUM($Q361,$S361)&lt;&gt;0),SUM($Q361,$S361),IF(AND(申込書!$AH$4="SKY安心GIGAタブレット",SUM($U361,$W361)&lt;&gt;0),SUM($U361,$W361),"")),"")</f>
        <v/>
      </c>
      <c r="HE361" s="157"/>
      <c r="HF361" s="82"/>
      <c r="HG361" s="83"/>
    </row>
    <row r="362" spans="2:215" ht="26.85" customHeight="1">
      <c r="B362" s="62">
        <f t="shared" si="4"/>
        <v>357</v>
      </c>
      <c r="C362" s="63"/>
      <c r="D362" s="64"/>
      <c r="E362" s="207"/>
      <c r="F362" s="65"/>
      <c r="G362" s="66"/>
      <c r="H362" s="67"/>
      <c r="I362" s="68"/>
      <c r="J362" s="69"/>
      <c r="K362" s="70"/>
      <c r="L362" s="71"/>
      <c r="M362" s="72"/>
      <c r="N362" s="73"/>
      <c r="O362" s="74"/>
      <c r="P362" s="179"/>
      <c r="Q362" s="180"/>
      <c r="R362" s="180"/>
      <c r="S362" s="181"/>
      <c r="T362" s="179"/>
      <c r="U362" s="180"/>
      <c r="V362" s="182"/>
      <c r="W362" s="181"/>
      <c r="X362" s="75"/>
      <c r="Y362" s="76"/>
      <c r="Z362" s="77"/>
      <c r="AA362" s="78"/>
      <c r="AB362" s="79"/>
      <c r="AC362" s="79"/>
      <c r="AD362" s="79"/>
      <c r="AE362" s="77"/>
      <c r="AF362" s="139"/>
      <c r="AG362" s="139"/>
      <c r="AH362" s="139"/>
      <c r="AI362" s="80" t="str">
        <f>IF(AND(申込書!$C$90&lt;&gt;"▼プルダウンより選択してください",申込書!$C$90&lt;&gt;"",申込書!$P$90&lt;&gt;"YYYY/MM/DD",$G362&lt;&gt;""),申込書!$P$90,"")</f>
        <v/>
      </c>
      <c r="AJ362" s="81" t="str">
        <f>IF(AND(申込書!$C$90&lt;&gt;"▼プルダウンより選択してください",申込書!$C$90&lt;&gt;"",$G362&lt;&gt;""),申込書!$M$90,"")</f>
        <v/>
      </c>
      <c r="AK362" s="81" t="str">
        <f>IF($AI$3&lt;&gt;"コンテンツなし",IF(AND(申込書!$AH$4="GIGAスクールパック",SUM($P362,$R362)&lt;&gt;0),SUM($P362,$R362),IF(AND(申込書!$AH$4="SKY安心GIGAタブレット",SUM($T362,$V362)&lt;&gt;0),SUM($T362,$V362),"")),"")</f>
        <v/>
      </c>
      <c r="AL362" s="81" t="str">
        <f>IF($AI$3&lt;&gt;"コンテンツなし",IF(AND(申込書!$AH$4="GIGAスクールパック",SUM($Q362,$S362)&lt;&gt;0),SUM($Q362,$S362),IF(AND(申込書!$AH$4="SKY安心GIGAタブレット",SUM($U362,$W362)&lt;&gt;0),SUM($U362,$W362),"")),"")</f>
        <v/>
      </c>
      <c r="AM362" s="157"/>
      <c r="AN362" s="82"/>
      <c r="AO362" s="80" t="str">
        <f>IF(AND(申込書!$C$91&lt;&gt;"▼プルダウンより選択してください",申込書!$C$91&lt;&gt;"",申込書!$P$91&lt;&gt;"YYYY/MM/DD",$G362&lt;&gt;""),申込書!$P$91,"")</f>
        <v/>
      </c>
      <c r="AP362" s="81" t="str">
        <f>IF(AND(申込書!$C$91&lt;&gt;"▼プルダウンより選択してください",申込書!$C$91&lt;&gt;"",$G362&lt;&gt;""),申込書!$M$91,"")</f>
        <v/>
      </c>
      <c r="AQ362" s="81" t="str">
        <f>IF($AO$3&lt;&gt;"コンテンツなし",IF(AND(申込書!$AH$4="GIGAスクールパック",SUM($P362,$R362)&lt;&gt;0),SUM($P362,$R362),IF(AND(申込書!$AH$4="SKY安心GIGAタブレット",SUM($T362,$V362)&lt;&gt;0),SUM($T362,$V362),"")),"")</f>
        <v/>
      </c>
      <c r="AR362" s="81" t="str">
        <f>IF($AO$3&lt;&gt;"コンテンツなし",IF(AND(申込書!$AH$4="GIGAスクールパック",SUM($Q362,$S362)&lt;&gt;0),SUM($Q362,$S362),IF(AND(申込書!$AH$4="SKY安心GIGAタブレット",SUM($U362,$W362)&lt;&gt;0),SUM($U362,$W362),"")),"")</f>
        <v/>
      </c>
      <c r="AS362" s="157"/>
      <c r="AT362" s="82"/>
      <c r="AU362" s="80" t="str">
        <f>IF(AND(申込書!$C$92&lt;&gt;"▼プルダウンより選択してください",申込書!$C$92&lt;&gt;"",申込書!$P$92&lt;&gt;"YYYY/MM/DD",$G362&lt;&gt;""),申込書!$P$92,"")</f>
        <v/>
      </c>
      <c r="AV362" s="81" t="str">
        <f>IF(AND(申込書!$C$92&lt;&gt;"▼プルダウンより選択してください",申込書!$C$92&lt;&gt;"",$G362&lt;&gt;""),申込書!$M$92,"")</f>
        <v/>
      </c>
      <c r="AW362" s="81" t="str">
        <f>IF($AU$3&lt;&gt;"コンテンツなし",IF(AND(申込書!$AH$4="GIGAスクールパック",SUM($P362,$R362)&lt;&gt;0),SUM($P362,$R362),IF(AND(申込書!$AH$4="SKY安心GIGAタブレット",SUM($T362,$V362)&lt;&gt;0),SUM($T362,$V362),"")),"")</f>
        <v/>
      </c>
      <c r="AX362" s="81" t="str">
        <f>IF($AU$3&lt;&gt;"コンテンツなし",IF(AND(申込書!$AH$4="GIGAスクールパック",SUM($Q362,$S362)&lt;&gt;0),SUM($Q362,$S362),IF(AND(申込書!$AH$4="SKY安心GIGAタブレット",SUM($U362,$W362)&lt;&gt;0),SUM($U362,$W362),"")),"")</f>
        <v/>
      </c>
      <c r="AY362" s="157"/>
      <c r="AZ362" s="82"/>
      <c r="BA362" s="80" t="str">
        <f>IF(AND(申込書!$C$93&lt;&gt;"▼プルダウンより選択してください",申込書!$C$93&lt;&gt;"",申込書!$P$93&lt;&gt;"YYYY/MM/DD",$G362&lt;&gt;""),申込書!$P$93,"")</f>
        <v/>
      </c>
      <c r="BB362" s="81" t="str">
        <f>IF(AND(申込書!$C$93&lt;&gt;"▼プルダウンより選択してください",申込書!$C$93&lt;&gt;"",申込書!$M$93&gt;=1,$G362&lt;&gt;""),申込書!$M$93,"")</f>
        <v/>
      </c>
      <c r="BC362" s="81" t="str">
        <f>IF($BA$3&lt;&gt;"コンテンツなし",IF(AND(申込書!$AH$4="GIGAスクールパック",SUM($P362,$R362)&lt;&gt;0),SUM($P362,$R362),IF(AND(申込書!$AH$4="SKY安心GIGAタブレット",SUM($T362,$V362)&lt;&gt;0),SUM($T362,$V362),"")),"")</f>
        <v/>
      </c>
      <c r="BD362" s="81" t="str">
        <f>IF($BA$3&lt;&gt;"コンテンツなし",IF(AND(申込書!$AH$4="GIGAスクールパック",SUM($Q362,$S362)&lt;&gt;0),SUM($Q362,$S362),IF(AND(申込書!$AH$4="SKY安心GIGAタブレット",SUM($U362,$W362)&lt;&gt;0),SUM($U362,$W362),"")),"")</f>
        <v/>
      </c>
      <c r="BE362" s="157"/>
      <c r="BF362" s="82"/>
      <c r="BG362" s="80" t="str">
        <f>IF(AND(申込書!$C$94&lt;&gt;"▼プルダウンより選択してください",申込書!$C$94&lt;&gt;"",申込書!$P$94&lt;&gt;"YYYY/MM/DD",$G362&lt;&gt;""),申込書!$P$94,"")</f>
        <v/>
      </c>
      <c r="BH362" s="81" t="str">
        <f>IF(AND(申込書!$C$94&lt;&gt;"▼プルダウンより選択してください",申込書!$C$94&lt;&gt;"",$G362&lt;&gt;""),申込書!$M$94,"")</f>
        <v/>
      </c>
      <c r="BI362" s="81" t="str">
        <f>IF($BG$3&lt;&gt;"コンテンツなし",IF(AND(申込書!$AH$4="GIGAスクールパック",SUM($P362,$R362)&lt;&gt;0),SUM($P362,$R362),IF(AND(申込書!$AH$4="SKY安心GIGAタブレット",SUM($T362,$V362)&lt;&gt;0),SUM($T362,$V362),"")),"")</f>
        <v/>
      </c>
      <c r="BJ362" s="81" t="str">
        <f>IF($BG$3&lt;&gt;"コンテンツなし",IF(AND(申込書!$AH$4="GIGAスクールパック",SUM($Q362,$S362)&lt;&gt;0),SUM($Q362,$S362),IF(AND(申込書!$AH$4="SKY安心GIGAタブレット",SUM($U362,$W362)&lt;&gt;0),SUM($U362,$W362),"")),"")</f>
        <v/>
      </c>
      <c r="BK362" s="157"/>
      <c r="BL362" s="82"/>
      <c r="BM362" s="80" t="str">
        <f>IF(AND(申込書!$C$95&lt;&gt;"▼プルダウンより選択してください",申込書!$C$95&lt;&gt;"",申込書!$P$95&lt;&gt;"YYYY/MM/DD",$G362&lt;&gt;""),申込書!$P$95,"")</f>
        <v/>
      </c>
      <c r="BN362" s="81" t="str">
        <f>IF(AND(申込書!$C$95&lt;&gt;"▼プルダウンより選択してください",申込書!$C$95&lt;&gt;"",$G362&lt;&gt;""),申込書!$M$95,"")</f>
        <v/>
      </c>
      <c r="BO362" s="81" t="str">
        <f>IF($BM$3&lt;&gt;"コンテンツなし",IF(AND(申込書!$AH$4="GIGAスクールパック",SUM($P362,$R362)&lt;&gt;0),SUM($P362,$R362),IF(AND(申込書!$AH$4="SKY安心GIGAタブレット",SUM($T362,$V362)&lt;&gt;0),SUM($T362,$V362),"")),"")</f>
        <v/>
      </c>
      <c r="BP362" s="81" t="str">
        <f>IF($BM$3&lt;&gt;"コンテンツなし",IF(AND(申込書!$AH$4="GIGAスクールパック",SUM($Q362,$S362)&lt;&gt;0),SUM($Q362,$S362),IF(AND(申込書!$AH$4="SKY安心GIGAタブレット",SUM($U362,$W362)&lt;&gt;0),SUM($U362,$W362),"")),"")</f>
        <v/>
      </c>
      <c r="BQ362" s="157"/>
      <c r="BR362" s="82"/>
      <c r="BS362" s="80" t="str">
        <f>IF(AND(申込書!$C$96&lt;&gt;"▼プルダウンより選択してください",申込書!$C$96&lt;&gt;"",申込書!$P$96&lt;&gt;"YYYY/MM/DD",$G362&lt;&gt;""),申込書!$P$96,"")</f>
        <v/>
      </c>
      <c r="BT362" s="81" t="str">
        <f>IF(AND(申込書!$C$96&lt;&gt;"▼プルダウンより選択してください",申込書!$C$96&lt;&gt;"",$G362&lt;&gt;""),申込書!$M$96,"")</f>
        <v/>
      </c>
      <c r="BU362" s="81" t="str">
        <f>IF($BS$3&lt;&gt;"コンテンツなし",IF(AND(申込書!$AH$4="GIGAスクールパック",SUM($P362,$R362)&lt;&gt;0),SUM($P362,$R362),IF(AND(申込書!$AH$4="SKY安心GIGAタブレット",SUM($T362,$V362)&lt;&gt;0),SUM($T362,$V362),"")),"")</f>
        <v/>
      </c>
      <c r="BV362" s="81" t="str">
        <f>IF($BS$3&lt;&gt;"コンテンツなし",IF(AND(申込書!$AH$4="GIGAスクールパック",SUM($Q362,$S362)&lt;&gt;0),SUM($Q362,$S362),IF(AND(申込書!$AH$4="SKY安心GIGAタブレット",SUM($U362,$W362)&lt;&gt;0),SUM($U362,$W362),"")),"")</f>
        <v/>
      </c>
      <c r="BW362" s="157"/>
      <c r="BX362" s="82"/>
      <c r="BY362" s="80" t="str">
        <f>IF(AND(申込書!$C$97&lt;&gt;"▼プルダウンより選択してください",申込書!$C$97&lt;&gt;"",申込書!$P$97&lt;&gt;"YYYY/MM/DD",$G362&lt;&gt;""),申込書!$P$97,"")</f>
        <v/>
      </c>
      <c r="BZ362" s="81" t="str">
        <f>IF(AND(申込書!$C$97&lt;&gt;"▼プルダウンより選択してください",申込書!$C$97&lt;&gt;"",$G362&lt;&gt;""),申込書!$M$97,"")</f>
        <v/>
      </c>
      <c r="CA362" s="81" t="str">
        <f>IF($BY$3&lt;&gt;"コンテンツなし",IF(AND(申込書!$AH$4="GIGAスクールパック",SUM($P362,$R362)&lt;&gt;0),SUM($P362,$R362),IF(AND(申込書!$AH$4="SKY安心GIGAタブレット",SUM($T362,$V362)&lt;&gt;0),SUM($T362,$V362),"")),"")</f>
        <v/>
      </c>
      <c r="CB362" s="81" t="str">
        <f>IF($BY$3&lt;&gt;"コンテンツなし",IF(AND(申込書!$AH$4="GIGAスクールパック",SUM($Q362,$S362)&lt;&gt;0),SUM($Q362,$S362),IF(AND(申込書!$AH$4="SKY安心GIGAタブレット",SUM($U362,$W362)&lt;&gt;0),SUM($U362,$W362),"")),"")</f>
        <v/>
      </c>
      <c r="CC362" s="157"/>
      <c r="CD362" s="82"/>
      <c r="CE362" s="80" t="str">
        <f>IF(AND(申込書!$C$98&lt;&gt;"▼プルダウンより選択してください",申込書!$C$98&lt;&gt;"",申込書!$P$98&lt;&gt;"YYYY/MM/DD",$G362&lt;&gt;""),申込書!$P$98,"")</f>
        <v/>
      </c>
      <c r="CF362" s="81" t="str">
        <f>IF(AND(申込書!$C$98&lt;&gt;"▼プルダウンより選択してください",申込書!$C$98&lt;&gt;"",$G362&lt;&gt;""),申込書!$M$98,"")</f>
        <v/>
      </c>
      <c r="CG362" s="81" t="str">
        <f>IF($CE$3&lt;&gt;"コンテンツなし",IF(AND(申込書!$AH$4="GIGAスクールパック",SUM($P362,$R362)&lt;&gt;0),SUM($P362,$R362),IF(AND(申込書!$AH$4="SKY安心GIGAタブレット",SUM($T362,$V362)&lt;&gt;0),SUM($T362,$V362),"")),"")</f>
        <v/>
      </c>
      <c r="CH362" s="81" t="str">
        <f>IF($CE$3&lt;&gt;"コンテンツなし",IF(AND(申込書!$AH$4="GIGAスクールパック",SUM($Q362,$S362)&lt;&gt;0),SUM($Q362,$S362),IF(AND(申込書!$AH$4="SKY安心GIGAタブレット",SUM($U362,$W362)&lt;&gt;0),SUM($U362,$W362),"")),"")</f>
        <v/>
      </c>
      <c r="CI362" s="157"/>
      <c r="CJ362" s="82"/>
      <c r="CK362" s="80" t="str">
        <f>IF(AND(申込書!$C$99&lt;&gt;"▼プルダウンより選択してください",申込書!$C$99&lt;&gt;"",申込書!$P$99&lt;&gt;"YYYY/MM/DD",$G362&lt;&gt;""),申込書!$P$99,"")</f>
        <v/>
      </c>
      <c r="CL362" s="81" t="str">
        <f>IF(AND(申込書!$C$99&lt;&gt;"▼プルダウンより選択してください",申込書!$C$99&lt;&gt;"",$G362&lt;&gt;""),申込書!$M$99,"")</f>
        <v/>
      </c>
      <c r="CM362" s="81" t="str">
        <f>IF($CK$3&lt;&gt;"コンテンツなし",IF(AND(申込書!$AH$4="GIGAスクールパック",SUM($P362,$R362)&lt;&gt;0),SUM($P362,$R362),IF(AND(申込書!$AH$4="SKY安心GIGAタブレット",SUM($T362,$V362)&lt;&gt;0),SUM($T362,$V362),"")),"")</f>
        <v/>
      </c>
      <c r="CN362" s="81" t="str">
        <f>IF($CK$3&lt;&gt;"コンテンツなし",IF(AND(申込書!$AH$4="GIGAスクールパック",SUM($Q362,$S362)&lt;&gt;0),SUM($Q362,$S362),IF(AND(申込書!$AH$4="SKY安心GIGAタブレット",SUM($U362,$W362)&lt;&gt;0),SUM($U362,$W362),"")),"")</f>
        <v/>
      </c>
      <c r="CO362" s="157"/>
      <c r="CP362" s="82"/>
      <c r="CQ362" s="80" t="str">
        <f>IF(AND(申込書!$C$100&lt;&gt;"▼プルダウンより選択してください",申込書!$C$100&lt;&gt;"",申込書!$P$100&lt;&gt;"YYYY/MM/DD",$G362&lt;&gt;""),申込書!$P$100,"")</f>
        <v/>
      </c>
      <c r="CR362" s="81" t="str">
        <f>IF(AND(申込書!$C$100&lt;&gt;"▼プルダウンより選択してください",申込書!$C$100&lt;&gt;"",$G362&lt;&gt;""),申込書!$M$100,"")</f>
        <v/>
      </c>
      <c r="CS362" s="81" t="str">
        <f>IF($CQ$3&lt;&gt;"コンテンツなし",IF(AND(申込書!$AH$4="GIGAスクールパック",SUM($P362,$R362)&lt;&gt;0),SUM($P362,$R362),IF(AND(申込書!$AH$4="SKY安心GIGAタブレット",SUM($T362,$V362)&lt;&gt;0),SUM($T362,$V362),"")),"")</f>
        <v/>
      </c>
      <c r="CT362" s="81" t="str">
        <f>IF($CQ$3&lt;&gt;"コンテンツなし",IF(AND(申込書!$AH$4="GIGAスクールパック",SUM($Q362,$S362)&lt;&gt;0),SUM($Q362,$S362),IF(AND(申込書!$AH$4="SKY安心GIGAタブレット",SUM($U362,$W362)&lt;&gt;0),SUM($U362,$W362),"")),"")</f>
        <v/>
      </c>
      <c r="CU362" s="81"/>
      <c r="CV362" s="82"/>
      <c r="CW362" s="80" t="str">
        <f>IF(AND(申込書!$C$101&lt;&gt;"▼プルダウンより選択してください",申込書!$C$101&lt;&gt;"",申込書!$P$101&lt;&gt;"YYYY/MM/DD",$G362&lt;&gt;""),申込書!$P$101,"")</f>
        <v/>
      </c>
      <c r="CX362" s="81" t="str">
        <f>IF(AND(申込書!$C$101&lt;&gt;"▼プルダウンより選択してください",申込書!$C$101&lt;&gt;"",$G362&lt;&gt;""),申込書!$M$101,"")</f>
        <v/>
      </c>
      <c r="CY362" s="81" t="str">
        <f>IF($CW$3&lt;&gt;"コンテンツなし",IF(AND(申込書!$AH$4="GIGAスクールパック",SUM($P362,$R362)&lt;&gt;0),SUM($P362,$R362),IF(AND(申込書!$AH$4="SKY安心GIGAタブレット",SUM($T362,$V362)&lt;&gt;0),SUM($T362,$V362),"")),"")</f>
        <v/>
      </c>
      <c r="CZ362" s="81" t="str">
        <f>IF($CW$3&lt;&gt;"コンテンツなし",IF(AND(申込書!$AH$4="GIGAスクールパック",SUM($Q362,$S362)&lt;&gt;0),SUM($Q362,$S362),IF(AND(申込書!$AH$4="SKY安心GIGAタブレット",SUM($U362,$W362)&lt;&gt;0),SUM($U362,$W362),"")),"")</f>
        <v/>
      </c>
      <c r="DA362" s="81"/>
      <c r="DB362" s="82"/>
      <c r="DC362" s="80" t="str">
        <f>IF(AND(申込書!$C$102&lt;&gt;"▼プルダウンより選択してください",申込書!$C$102&lt;&gt;"",申込書!$P$102&lt;&gt;"YYYY/MM/DD",$G362&lt;&gt;""),申込書!$P$102,"")</f>
        <v/>
      </c>
      <c r="DD362" s="81" t="str">
        <f>IF(AND(申込書!$C$102&lt;&gt;"▼プルダウンより選択してください",申込書!$C$102&lt;&gt;"",$G362&lt;&gt;""),申込書!$M$102,"")</f>
        <v/>
      </c>
      <c r="DE362" s="81" t="str">
        <f>IF($DC$3&lt;&gt;"コンテンツなし",IF(AND(申込書!$AH$4="GIGAスクールパック",SUM($P362,$R362)&lt;&gt;0),SUM($P362,$R362),IF(AND(申込書!$AH$4="SKY安心GIGAタブレット",SUM($T362,$V362)&lt;&gt;0),SUM($T362,$V362),"")),"")</f>
        <v/>
      </c>
      <c r="DF362" s="81" t="str">
        <f>IF($DC$3&lt;&gt;"コンテンツなし",IF(AND(申込書!$AH$4="GIGAスクールパック",SUM($Q362,$S362)&lt;&gt;0),SUM($Q362,$S362),IF(AND(申込書!$AH$4="SKY安心GIGAタブレット",SUM($U362,$W362)&lt;&gt;0),SUM($U362,$W362),"")),"")</f>
        <v/>
      </c>
      <c r="DG362" s="81"/>
      <c r="DH362" s="82"/>
      <c r="DI362" s="80" t="str">
        <f>IF(AND(申込書!$C$103&lt;&gt;"▼プルダウンより選択してください",申込書!$C$103&lt;&gt;"",申込書!$P$103&lt;&gt;"YYYY/MM/DD",$G362&lt;&gt;""),申込書!$P$103,"")</f>
        <v/>
      </c>
      <c r="DJ362" s="81" t="str">
        <f>IF(AND(申込書!$C$103&lt;&gt;"▼プルダウンより選択してください",申込書!$C$103&lt;&gt;"",$G362&lt;&gt;""),申込書!$M$103,"")</f>
        <v/>
      </c>
      <c r="DK362" s="81" t="str">
        <f>IF($DI$3&lt;&gt;"コンテンツなし",IF(AND(申込書!$AH$4="GIGAスクールパック",SUM($P362,$R362)&lt;&gt;0),SUM($P362,$R362),IF(AND(申込書!$AH$4="SKY安心GIGAタブレット",SUM($T362,$V362)&lt;&gt;0),SUM($T362,$V362),"")),"")</f>
        <v/>
      </c>
      <c r="DL362" s="81" t="str">
        <f>IF($DI$3&lt;&gt;"コンテンツなし",IF(AND(申込書!$AH$4="GIGAスクールパック",SUM($Q362,$S362)&lt;&gt;0),SUM($Q362,$S362),IF(AND(申込書!$AH$4="SKY安心GIGAタブレット",SUM($U362,$W362)&lt;&gt;0),SUM($U362,$W362),"")),"")</f>
        <v/>
      </c>
      <c r="DM362" s="81"/>
      <c r="DN362" s="82"/>
      <c r="DO362" s="80" t="str">
        <f>IF(AND(申込書!$C$104&lt;&gt;"▼プルダウンより選択してください",申込書!$C$104&lt;&gt;"",申込書!$P$104&lt;&gt;"YYYY/MM/DD",$G362&lt;&gt;""),申込書!$P$104,"")</f>
        <v/>
      </c>
      <c r="DP362" s="81" t="str">
        <f>IF(AND(申込書!$C$104&lt;&gt;"▼プルダウンより選択してください",申込書!$C$104&lt;&gt;"",$G362&lt;&gt;""),申込書!$M$104,"")</f>
        <v/>
      </c>
      <c r="DQ362" s="81" t="str">
        <f>IF($DO$3&lt;&gt;"コンテンツなし",IF(AND(申込書!$AH$4="GIGAスクールパック",SUM($P362,$R362)&lt;&gt;0),SUM($P362,$R362),IF(AND(申込書!$AH$4="SKY安心GIGAタブレット",SUM($T362,$V362)&lt;&gt;0),SUM($T362,$V362),"")),"")</f>
        <v/>
      </c>
      <c r="DR362" s="81" t="str">
        <f>IF($DO$3&lt;&gt;"コンテンツなし",IF(AND(申込書!$AH$4="GIGAスクールパック",SUM($Q362,$S362)&lt;&gt;0),SUM($Q362,$S362),IF(AND(申込書!$AH$4="SKY安心GIGAタブレット",SUM($U362,$W362)&lt;&gt;0),SUM($U362,$W362),"")),"")</f>
        <v/>
      </c>
      <c r="DS362" s="81"/>
      <c r="DT362" s="82"/>
      <c r="DU362" s="80" t="str">
        <f>IF(AND(申込書!$C$105&lt;&gt;"▼プルダウンより選択してください",申込書!$C$105&lt;&gt;"",申込書!$P$105&lt;&gt;"YYYY/MM/DD",$G362&lt;&gt;""),申込書!$P$105,"")</f>
        <v/>
      </c>
      <c r="DV362" s="81" t="str">
        <f>IF(AND(申込書!$C$105&lt;&gt;"▼プルダウンより選択してください",申込書!$C$105&lt;&gt;"",$G362&lt;&gt;""),申込書!$M$105,"")</f>
        <v/>
      </c>
      <c r="DW362" s="81" t="str">
        <f>IF($DU$3&lt;&gt;"コンテンツなし",IF(AND(申込書!$AH$4="GIGAスクールパック",SUM($P362,$R362)&lt;&gt;0),SUM($P362,$R362),IF(AND(申込書!$AH$4="SKY安心GIGAタブレット",SUM($T362,$V362)&lt;&gt;0),SUM($T362,$V362),"")),"")</f>
        <v/>
      </c>
      <c r="DX362" s="81" t="str">
        <f>IF($DU$3&lt;&gt;"コンテンツなし",IF(AND(申込書!$AH$4="GIGAスクールパック",SUM($Q362,$S362)&lt;&gt;0),SUM($Q362,$S362),IF(AND(申込書!$AH$4="SKY安心GIGAタブレット",SUM($U362,$W362)&lt;&gt;0),SUM($U362,$W362),"")),"")</f>
        <v/>
      </c>
      <c r="DY362" s="157"/>
      <c r="DZ362" s="82"/>
      <c r="EA362" s="80" t="str">
        <f>IF(AND(申込書!$C$106&lt;&gt;"▼プルダウンより選択してください",申込書!$C$106&lt;&gt;"",申込書!$P$106&lt;&gt;"YYYY/MM/DD",$G362&lt;&gt;""),申込書!$P$106,"")</f>
        <v/>
      </c>
      <c r="EB362" s="81" t="str">
        <f>IF(AND(申込書!$C$106&lt;&gt;"▼プルダウンより選択してください",申込書!$C$106&lt;&gt;"",$G362&lt;&gt;""),申込書!$M$106,"")</f>
        <v/>
      </c>
      <c r="EC362" s="81" t="str">
        <f>IF($EA$3&lt;&gt;"コンテンツなし",IF(AND(申込書!$AH$4="GIGAスクールパック",SUM($P362,$R362)&lt;&gt;0),SUM($P362,$R362),IF(AND(申込書!$AH$4="SKY安心GIGAタブレット",SUM($T362,$V362)&lt;&gt;0),SUM($T362,$V362),"")),"")</f>
        <v/>
      </c>
      <c r="ED362" s="81" t="str">
        <f>IF($EA$3&lt;&gt;"コンテンツなし",IF(AND(申込書!$AH$4="GIGAスクールパック",SUM($Q362,$S362)&lt;&gt;0),SUM($Q362,$S362),IF(AND(申込書!$AH$4="SKY安心GIGAタブレット",SUM($U362,$W362)&lt;&gt;0),SUM($U362,$W362),"")),"")</f>
        <v/>
      </c>
      <c r="EE362" s="157"/>
      <c r="EF362" s="82"/>
      <c r="EG362" s="80" t="str">
        <f>IF(AND(申込書!$C$107&lt;&gt;"▼プルダウンより選択してください",申込書!$C$107&lt;&gt;"",申込書!$P$107&lt;&gt;"YYYY/MM/DD",$G362&lt;&gt;""),申込書!$P$107,"")</f>
        <v/>
      </c>
      <c r="EH362" s="81" t="str">
        <f>IF(AND(申込書!$C$107&lt;&gt;"▼プルダウンより選択してください",申込書!$C$107&lt;&gt;"",$G362&lt;&gt;""),申込書!$M$107,"")</f>
        <v/>
      </c>
      <c r="EI362" s="81" t="str">
        <f>IF($EG$3&lt;&gt;"コンテンツなし",IF(AND(申込書!$AH$4="GIGAスクールパック",SUM($P362,$R362)&lt;&gt;0),SUM($P362,$R362),IF(AND(申込書!$AH$4="SKY安心GIGAタブレット",SUM($T362,$V362)&lt;&gt;0),SUM($T362,$V362),"")),"")</f>
        <v/>
      </c>
      <c r="EJ362" s="81" t="str">
        <f>IF($EG$3&lt;&gt;"コンテンツなし",IF(AND(申込書!$AH$4="GIGAスクールパック",SUM($Q362,$S362)&lt;&gt;0),SUM($Q362,$S362),IF(AND(申込書!$AH$4="SKY安心GIGAタブレット",SUM($U362,$W362)&lt;&gt;0),SUM($U362,$W362),"")),"")</f>
        <v/>
      </c>
      <c r="EK362" s="157"/>
      <c r="EL362" s="82"/>
      <c r="EM362" s="80" t="str">
        <f>IF(AND(申込書!$C$108&lt;&gt;"▼プルダウンより選択してください",申込書!$C$108&lt;&gt;"",申込書!$P$108&lt;&gt;"YYYY/MM/DD",$G362&lt;&gt;""),申込書!$P$108,"")</f>
        <v/>
      </c>
      <c r="EN362" s="81" t="str">
        <f>IF(AND(申込書!$C$108&lt;&gt;"▼プルダウンより選択してください",申込書!$C$108&lt;&gt;"",$G362&lt;&gt;""),申込書!$M$108,"")</f>
        <v/>
      </c>
      <c r="EO362" s="81" t="str">
        <f>IF($EM$3&lt;&gt;"コンテンツなし",IF(AND(申込書!$AH$4="GIGAスクールパック",SUM($P362,$R362)&lt;&gt;0),SUM($P362,$R362),IF(AND(申込書!$AH$4="SKY安心GIGAタブレット",SUM($T362,$V362)&lt;&gt;0),SUM($T362,$V362),"")),"")</f>
        <v/>
      </c>
      <c r="EP362" s="81" t="str">
        <f>IF($EM$3&lt;&gt;"コンテンツなし",IF(AND(申込書!$AH$4="GIGAスクールパック",SUM($Q362,$S362)&lt;&gt;0),SUM($Q362,$S362),IF(AND(申込書!$AH$4="SKY安心GIGAタブレット",SUM($U362,$W362)&lt;&gt;0),SUM($U362,$W362),"")),"")</f>
        <v/>
      </c>
      <c r="EQ362" s="157"/>
      <c r="ER362" s="82"/>
      <c r="ES362" s="80" t="str">
        <f>IF(AND(申込書!$C$109&lt;&gt;"▼プルダウンより選択してください",申込書!$C$109&lt;&gt;"",申込書!$P$109&lt;&gt;"YYYY/MM/DD",$G362&lt;&gt;""),申込書!$P$109,"")</f>
        <v/>
      </c>
      <c r="ET362" s="81" t="str">
        <f>IF(AND(申込書!$C$109&lt;&gt;"▼プルダウンより選択してください",申込書!$C$109&lt;&gt;"",$G362&lt;&gt;""),申込書!$M$109,"")</f>
        <v/>
      </c>
      <c r="EU362" s="81" t="str">
        <f>IF($ES$3&lt;&gt;"コンテンツなし",IF(AND(申込書!$AH$4="GIGAスクールパック",SUM($P362,$R362)&lt;&gt;0),SUM($P362,$R362),IF(AND(申込書!$AH$4="SKY安心GIGAタブレット",SUM($T362,$V362)&lt;&gt;0),SUM($T362,$V362),"")),"")</f>
        <v/>
      </c>
      <c r="EV362" s="81" t="str">
        <f>IF($ES$3&lt;&gt;"コンテンツなし",IF(AND(申込書!$AH$4="GIGAスクールパック",SUM($Q362,$S362)&lt;&gt;0),SUM($Q362,$S362),IF(AND(申込書!$AH$4="SKY安心GIGAタブレット",SUM($U362,$W362)&lt;&gt;0),SUM($U362,$W362),"")),"")</f>
        <v/>
      </c>
      <c r="EW362" s="157"/>
      <c r="EX362" s="82"/>
      <c r="EY362" s="80" t="str">
        <f>IF(AND(申込書!$C$110&lt;&gt;"▼プルダウンより選択してください",申込書!$C$110&lt;&gt;"",申込書!$P$110&lt;&gt;"YYYY/MM/DD",$G362&lt;&gt;""),申込書!$P$110,"")</f>
        <v/>
      </c>
      <c r="EZ362" s="81" t="str">
        <f>IF(AND(申込書!$C$110&lt;&gt;"▼プルダウンより選択してください",申込書!$C$110&lt;&gt;"",$G362&lt;&gt;""),申込書!$M$110,"")</f>
        <v/>
      </c>
      <c r="FA362" s="81" t="str">
        <f>IF($EY$3&lt;&gt;"コンテンツなし",IF(AND(申込書!$AH$4="GIGAスクールパック",SUM($P362,$R362)&lt;&gt;0),SUM($P362,$R362),IF(AND(申込書!$AH$4="SKY安心GIGAタブレット",SUM($T362,$V362)&lt;&gt;0),SUM($T362,$V362),"")),"")</f>
        <v/>
      </c>
      <c r="FB362" s="81" t="str">
        <f>IF($EY$3&lt;&gt;"コンテンツなし",IF(AND(申込書!$AH$4="GIGAスクールパック",SUM($Q362,$S362)&lt;&gt;0),SUM($Q362,$S362),IF(AND(申込書!$AH$4="SKY安心GIGAタブレット",SUM($U362,$W362)&lt;&gt;0),SUM($U362,$W362),"")),"")</f>
        <v/>
      </c>
      <c r="FC362" s="157"/>
      <c r="FD362" s="82"/>
      <c r="FE362" s="80" t="str">
        <f>IF(AND(申込書!$C$111&lt;&gt;"▼プルダウンより選択してください",申込書!$C$111&lt;&gt;"",申込書!$P$111&lt;&gt;"YYYY/MM/DD",$G362&lt;&gt;""),申込書!$P$111,"")</f>
        <v/>
      </c>
      <c r="FF362" s="81" t="str">
        <f>IF(AND(申込書!$C$111&lt;&gt;"▼プルダウンより選択してください",申込書!$C$111&lt;&gt;"",$G362&lt;&gt;""),申込書!$M$111,"")</f>
        <v/>
      </c>
      <c r="FG362" s="81" t="str">
        <f>IF($FE$3&lt;&gt;"コンテンツなし",IF(AND(申込書!$AH$4="GIGAスクールパック",SUM($P362,$R362)&lt;&gt;0),SUM($P362,$R362),IF(AND(申込書!$AH$4="SKY安心GIGAタブレット",SUM($T362,$V362)&lt;&gt;0),SUM($T362,$V362),"")),"")</f>
        <v/>
      </c>
      <c r="FH362" s="81" t="str">
        <f>IF($FE$3&lt;&gt;"コンテンツなし",IF(AND(申込書!$AH$4="GIGAスクールパック",SUM($Q362,$S362)&lt;&gt;0),SUM($Q362,$S362),IF(AND(申込書!$AH$4="SKY安心GIGAタブレット",SUM($U362,$W362)&lt;&gt;0),SUM($U362,$W362),"")),"")</f>
        <v/>
      </c>
      <c r="FI362" s="157"/>
      <c r="FJ362" s="82"/>
      <c r="FK362" s="80" t="str">
        <f>IF(AND(申込書!$C$112&lt;&gt;"▼プルダウンより選択してください",申込書!$C$112&lt;&gt;"",申込書!$P$112&lt;&gt;"YYYY/MM/DD",$G362&lt;&gt;""),申込書!$P$112,"")</f>
        <v/>
      </c>
      <c r="FL362" s="81" t="str">
        <f>IF(AND(申込書!$C$112&lt;&gt;"▼プルダウンより選択してください",申込書!$C$112&lt;&gt;"",$G362&lt;&gt;""),申込書!$M$112,"")</f>
        <v/>
      </c>
      <c r="FM362" s="81" t="str">
        <f>IF($FK$3&lt;&gt;"コンテンツなし",IF(AND(申込書!$AH$4="GIGAスクールパック",SUM($P362,$R362)&lt;&gt;0),SUM($P362,$R362),IF(AND(申込書!$AH$4="SKY安心GIGAタブレット",SUM($T362,$V362)&lt;&gt;0),SUM($T362,$V362),"")),"")</f>
        <v/>
      </c>
      <c r="FN362" s="81" t="str">
        <f>IF($FK$3&lt;&gt;"コンテンツなし",IF(AND(申込書!$AH$4="GIGAスクールパック",SUM($Q362,$S362)&lt;&gt;0),SUM($Q362,$S362),IF(AND(申込書!$AH$4="SKY安心GIGAタブレット",SUM($U362,$W362)&lt;&gt;0),SUM($U362,$W362),"")),"")</f>
        <v/>
      </c>
      <c r="FO362" s="157"/>
      <c r="FP362" s="82"/>
      <c r="FQ362" s="80" t="str">
        <f>IF(AND(申込書!$C$113&lt;&gt;"▼プルダウンより選択してください",申込書!$C$113&lt;&gt;"",申込書!$P$113&lt;&gt;"YYYY/MM/DD",$G362&lt;&gt;""),申込書!$P$113,"")</f>
        <v/>
      </c>
      <c r="FR362" s="81" t="str">
        <f>IF(AND(申込書!$C$113&lt;&gt;"▼プルダウンより選択してください",申込書!$C$113&lt;&gt;"",$G362&lt;&gt;""),申込書!$M$113,"")</f>
        <v/>
      </c>
      <c r="FS362" s="81" t="str">
        <f>IF($FQ$3&lt;&gt;"コンテンツなし",IF(AND(申込書!$AH$4="GIGAスクールパック",SUM($P362,$R362)&lt;&gt;0),SUM($P362,$R362),IF(AND(申込書!$AH$4="SKY安心GIGAタブレット",SUM($T362,$V362)&lt;&gt;0),SUM($T362,$V362),"")),"")</f>
        <v/>
      </c>
      <c r="FT362" s="81" t="str">
        <f>IF($FQ$3&lt;&gt;"コンテンツなし",IF(AND(申込書!$AH$4="GIGAスクールパック",SUM($Q362,$S362)&lt;&gt;0),SUM($Q362,$S362),IF(AND(申込書!$AH$4="SKY安心GIGAタブレット",SUM($U362,$W362)&lt;&gt;0),SUM($U362,$W362),"")),"")</f>
        <v/>
      </c>
      <c r="FU362" s="157"/>
      <c r="FV362" s="82"/>
      <c r="FW362" s="80" t="str">
        <f>IF(AND(申込書!$C$114&lt;&gt;"▼プルダウンより選択してください",申込書!$C$114&lt;&gt;"",申込書!$P$114&lt;&gt;"YYYY/MM/DD",$G362&lt;&gt;""),申込書!$P$114,"")</f>
        <v/>
      </c>
      <c r="FX362" s="81" t="str">
        <f>IF(AND(申込書!$C$114&lt;&gt;"▼プルダウンより選択してください",申込書!$C$114&lt;&gt;"",$G362&lt;&gt;""),申込書!$M$114,"")</f>
        <v/>
      </c>
      <c r="FY362" s="81" t="str">
        <f>IF($FW$3&lt;&gt;"コンテンツなし",IF(AND(申込書!$AH$4="GIGAスクールパック",SUM($P362,$R362)&lt;&gt;0),SUM($P362,$R362),IF(AND(申込書!$AH$4="SKY安心GIGAタブレット",SUM($T362,$V362)&lt;&gt;0),SUM($T362,$V362),"")),"")</f>
        <v/>
      </c>
      <c r="FZ362" s="81" t="str">
        <f>IF($FW$3&lt;&gt;"コンテンツなし",IF(AND(申込書!$AH$4="GIGAスクールパック",SUM($Q362,$S362)&lt;&gt;0),SUM($Q362,$S362),IF(AND(申込書!$AH$4="SKY安心GIGAタブレット",SUM($U362,$W362)&lt;&gt;0),SUM($U362,$W362),"")),"")</f>
        <v/>
      </c>
      <c r="GA362" s="157"/>
      <c r="GB362" s="82"/>
      <c r="GC362" s="80" t="str">
        <f>IF(AND(申込書!$C$115&lt;&gt;"▼プルダウンより選択してください",申込書!$C$115&lt;&gt;"",申込書!$P$115&lt;&gt;"YYYY/MM/DD",$G362&lt;&gt;""),申込書!$P$115,"")</f>
        <v/>
      </c>
      <c r="GD362" s="81" t="str">
        <f>IF(AND(申込書!$C$115&lt;&gt;"▼プルダウンより選択してください",申込書!$C$115&lt;&gt;"",$G362&lt;&gt;""),申込書!$M$115,"")</f>
        <v/>
      </c>
      <c r="GE362" s="81" t="str">
        <f>IF($GC$3&lt;&gt;"コンテンツなし",IF(AND(申込書!$AH$4="GIGAスクールパック",SUM($P362,$R362)&lt;&gt;0),SUM($P362,$R362),IF(AND(申込書!$AH$4="SKY安心GIGAタブレット",SUM($T362,$V362)&lt;&gt;0),SUM($T362,$V362),"")),"")</f>
        <v/>
      </c>
      <c r="GF362" s="81" t="str">
        <f>IF($GC$3&lt;&gt;"コンテンツなし",IF(AND(申込書!$AH$4="GIGAスクールパック",SUM($Q362,$S362)&lt;&gt;0),SUM($Q362,$S362),IF(AND(申込書!$AH$4="SKY安心GIGAタブレット",SUM($U362,$W362)&lt;&gt;0),SUM($U362,$W362),"")),"")</f>
        <v/>
      </c>
      <c r="GG362" s="157"/>
      <c r="GH362" s="82"/>
      <c r="GI362" s="80" t="str">
        <f>IF(AND(申込書!$C$116&lt;&gt;"▼プルダウンより選択してください",申込書!$C$116&lt;&gt;"",申込書!$P$116&lt;&gt;"YYYY/MM/DD",$G362&lt;&gt;""),申込書!$P$116,"")</f>
        <v/>
      </c>
      <c r="GJ362" s="81" t="str">
        <f>IF(AND(申込書!$C$116&lt;&gt;"▼プルダウンより選択してください",申込書!$C$116&lt;&gt;"",$G362&lt;&gt;""),申込書!$M$116,"")</f>
        <v/>
      </c>
      <c r="GK362" s="81" t="str">
        <f>IF($GI$3&lt;&gt;"コンテンツなし",IF(AND(申込書!$AH$4="GIGAスクールパック",SUM($P362,$R362)&lt;&gt;0),SUM($P362,$R362),IF(AND(申込書!$AH$4="SKY安心GIGAタブレット",SUM($T362,$V362)&lt;&gt;0),SUM($T362,$V362),"")),"")</f>
        <v/>
      </c>
      <c r="GL362" s="81" t="str">
        <f>IF($GI$3&lt;&gt;"コンテンツなし",IF(AND(申込書!$AH$4="GIGAスクールパック",SUM($Q362,$S362)&lt;&gt;0),SUM($Q362,$S362),IF(AND(申込書!$AH$4="SKY安心GIGAタブレット",SUM($U362,$W362)&lt;&gt;0),SUM($U362,$W362),"")),"")</f>
        <v/>
      </c>
      <c r="GM362" s="157"/>
      <c r="GN362" s="82"/>
      <c r="GO362" s="80" t="str">
        <f>IF(AND(申込書!$C$117&lt;&gt;"▼プルダウンより選択してください",申込書!$C$117&lt;&gt;"",申込書!$P$117&lt;&gt;"YYYY/MM/DD",$G362&lt;&gt;""),申込書!$P$117,"")</f>
        <v/>
      </c>
      <c r="GP362" s="81" t="str">
        <f>IF(AND(申込書!$C$117&lt;&gt;"▼プルダウンより選択してください",申込書!$C$117&lt;&gt;"",$G362&lt;&gt;""),申込書!$M$117,"")</f>
        <v/>
      </c>
      <c r="GQ362" s="81" t="str">
        <f>IF($GO$3&lt;&gt;"コンテンツなし",IF(AND(申込書!$AH$4="GIGAスクールパック",SUM($P362,$R362)&lt;&gt;0),SUM($P362,$R362),IF(AND(申込書!$AH$4="SKY安心GIGAタブレット",SUM($T362,$V362)&lt;&gt;0),SUM($T362,$V362),"")),"")</f>
        <v/>
      </c>
      <c r="GR362" s="81" t="str">
        <f>IF($GO$3&lt;&gt;"コンテンツなし",IF(AND(申込書!$AH$4="GIGAスクールパック",SUM($Q362,$S362)&lt;&gt;0),SUM($Q362,$S362),IF(AND(申込書!$AH$4="SKY安心GIGAタブレット",SUM($U362,$W362)&lt;&gt;0),SUM($U362,$W362),"")),"")</f>
        <v/>
      </c>
      <c r="GS362" s="157"/>
      <c r="GT362" s="82"/>
      <c r="GU362" s="80" t="str">
        <f>IF(AND(申込書!$C$118&lt;&gt;"▼プルダウンより選択してください",申込書!$C$118&lt;&gt;"",申込書!$P$118&lt;&gt;"YYYY/MM/DD",$G362&lt;&gt;""),申込書!$P$118,"")</f>
        <v/>
      </c>
      <c r="GV362" s="81" t="str">
        <f>IF(AND(申込書!$C$118&lt;&gt;"▼プルダウンより選択してください",申込書!$C$118&lt;&gt;"",$G362&lt;&gt;""),申込書!$M$118,"")</f>
        <v/>
      </c>
      <c r="GW362" s="81" t="str">
        <f>IF($GU$3&lt;&gt;"コンテンツなし",IF(AND(申込書!$AH$4="GIGAスクールパック",SUM($P362,$R362)&lt;&gt;0),SUM($P362,$R362),IF(AND(申込書!$AH$4="SKY安心GIGAタブレット",SUM($T362,$V362)&lt;&gt;0),SUM($T362,$V362),"")),"")</f>
        <v/>
      </c>
      <c r="GX362" s="81" t="str">
        <f>IF($GU$3&lt;&gt;"コンテンツなし",IF(AND(申込書!$AH$4="GIGAスクールパック",SUM($Q362,$S362)&lt;&gt;0),SUM($Q362,$S362),IF(AND(申込書!$AH$4="SKY安心GIGAタブレット",SUM($U362,$W362)&lt;&gt;0),SUM($U362,$W362),"")),"")</f>
        <v/>
      </c>
      <c r="GY362" s="157"/>
      <c r="GZ362" s="82"/>
      <c r="HA362" s="80" t="str">
        <f>IF(AND(申込書!$C$119&lt;&gt;"▼プルダウンより選択してください",申込書!$C$119&lt;&gt;"",申込書!$P$119&lt;&gt;"YYYY/MM/DD",$G362&lt;&gt;""),申込書!$P$119,"")</f>
        <v/>
      </c>
      <c r="HB362" s="81" t="str">
        <f>IF(AND(申込書!$C$119&lt;&gt;"▼プルダウンより選択してください",申込書!$C$119&lt;&gt;"",$G362&lt;&gt;""),申込書!$M$119,"")</f>
        <v/>
      </c>
      <c r="HC362" s="81" t="str">
        <f>IF($HA$3&lt;&gt;"コンテンツなし",IF(AND(申込書!$AH$4="GIGAスクールパック",SUM($P362,$R362)&lt;&gt;0),SUM($P362,$R362),IF(AND(申込書!$AH$4="SKY安心GIGAタブレット",SUM($T362,$V362)&lt;&gt;0),SUM($T362,$V362),"")),"")</f>
        <v/>
      </c>
      <c r="HD362" s="81" t="str">
        <f>IF($HA$3&lt;&gt;"コンテンツなし",IF(AND(申込書!$AH$4="GIGAスクールパック",SUM($Q362,$S362)&lt;&gt;0),SUM($Q362,$S362),IF(AND(申込書!$AH$4="SKY安心GIGAタブレット",SUM($U362,$W362)&lt;&gt;0),SUM($U362,$W362),"")),"")</f>
        <v/>
      </c>
      <c r="HE362" s="157"/>
      <c r="HF362" s="82"/>
      <c r="HG362" s="83"/>
    </row>
    <row r="363" spans="2:215" ht="26.85" customHeight="1">
      <c r="B363" s="62">
        <f t="shared" si="4"/>
        <v>358</v>
      </c>
      <c r="C363" s="63"/>
      <c r="D363" s="64"/>
      <c r="E363" s="207"/>
      <c r="F363" s="65"/>
      <c r="G363" s="66"/>
      <c r="H363" s="67"/>
      <c r="I363" s="68"/>
      <c r="J363" s="69"/>
      <c r="K363" s="70"/>
      <c r="L363" s="71"/>
      <c r="M363" s="72"/>
      <c r="N363" s="73"/>
      <c r="O363" s="74"/>
      <c r="P363" s="179"/>
      <c r="Q363" s="180"/>
      <c r="R363" s="180"/>
      <c r="S363" s="181"/>
      <c r="T363" s="179"/>
      <c r="U363" s="180"/>
      <c r="V363" s="182"/>
      <c r="W363" s="181"/>
      <c r="X363" s="75"/>
      <c r="Y363" s="76"/>
      <c r="Z363" s="77"/>
      <c r="AA363" s="78"/>
      <c r="AB363" s="79"/>
      <c r="AC363" s="79"/>
      <c r="AD363" s="79"/>
      <c r="AE363" s="77"/>
      <c r="AF363" s="139"/>
      <c r="AG363" s="139"/>
      <c r="AH363" s="139"/>
      <c r="AI363" s="80" t="str">
        <f>IF(AND(申込書!$C$90&lt;&gt;"▼プルダウンより選択してください",申込書!$C$90&lt;&gt;"",申込書!$P$90&lt;&gt;"YYYY/MM/DD",$G363&lt;&gt;""),申込書!$P$90,"")</f>
        <v/>
      </c>
      <c r="AJ363" s="81" t="str">
        <f>IF(AND(申込書!$C$90&lt;&gt;"▼プルダウンより選択してください",申込書!$C$90&lt;&gt;"",$G363&lt;&gt;""),申込書!$M$90,"")</f>
        <v/>
      </c>
      <c r="AK363" s="81" t="str">
        <f>IF($AI$3&lt;&gt;"コンテンツなし",IF(AND(申込書!$AH$4="GIGAスクールパック",SUM($P363,$R363)&lt;&gt;0),SUM($P363,$R363),IF(AND(申込書!$AH$4="SKY安心GIGAタブレット",SUM($T363,$V363)&lt;&gt;0),SUM($T363,$V363),"")),"")</f>
        <v/>
      </c>
      <c r="AL363" s="81" t="str">
        <f>IF($AI$3&lt;&gt;"コンテンツなし",IF(AND(申込書!$AH$4="GIGAスクールパック",SUM($Q363,$S363)&lt;&gt;0),SUM($Q363,$S363),IF(AND(申込書!$AH$4="SKY安心GIGAタブレット",SUM($U363,$W363)&lt;&gt;0),SUM($U363,$W363),"")),"")</f>
        <v/>
      </c>
      <c r="AM363" s="157"/>
      <c r="AN363" s="82"/>
      <c r="AO363" s="80" t="str">
        <f>IF(AND(申込書!$C$91&lt;&gt;"▼プルダウンより選択してください",申込書!$C$91&lt;&gt;"",申込書!$P$91&lt;&gt;"YYYY/MM/DD",$G363&lt;&gt;""),申込書!$P$91,"")</f>
        <v/>
      </c>
      <c r="AP363" s="81" t="str">
        <f>IF(AND(申込書!$C$91&lt;&gt;"▼プルダウンより選択してください",申込書!$C$91&lt;&gt;"",$G363&lt;&gt;""),申込書!$M$91,"")</f>
        <v/>
      </c>
      <c r="AQ363" s="81" t="str">
        <f>IF($AO$3&lt;&gt;"コンテンツなし",IF(AND(申込書!$AH$4="GIGAスクールパック",SUM($P363,$R363)&lt;&gt;0),SUM($P363,$R363),IF(AND(申込書!$AH$4="SKY安心GIGAタブレット",SUM($T363,$V363)&lt;&gt;0),SUM($T363,$V363),"")),"")</f>
        <v/>
      </c>
      <c r="AR363" s="81" t="str">
        <f>IF($AO$3&lt;&gt;"コンテンツなし",IF(AND(申込書!$AH$4="GIGAスクールパック",SUM($Q363,$S363)&lt;&gt;0),SUM($Q363,$S363),IF(AND(申込書!$AH$4="SKY安心GIGAタブレット",SUM($U363,$W363)&lt;&gt;0),SUM($U363,$W363),"")),"")</f>
        <v/>
      </c>
      <c r="AS363" s="157"/>
      <c r="AT363" s="82"/>
      <c r="AU363" s="80" t="str">
        <f>IF(AND(申込書!$C$92&lt;&gt;"▼プルダウンより選択してください",申込書!$C$92&lt;&gt;"",申込書!$P$92&lt;&gt;"YYYY/MM/DD",$G363&lt;&gt;""),申込書!$P$92,"")</f>
        <v/>
      </c>
      <c r="AV363" s="81" t="str">
        <f>IF(AND(申込書!$C$92&lt;&gt;"▼プルダウンより選択してください",申込書!$C$92&lt;&gt;"",$G363&lt;&gt;""),申込書!$M$92,"")</f>
        <v/>
      </c>
      <c r="AW363" s="81" t="str">
        <f>IF($AU$3&lt;&gt;"コンテンツなし",IF(AND(申込書!$AH$4="GIGAスクールパック",SUM($P363,$R363)&lt;&gt;0),SUM($P363,$R363),IF(AND(申込書!$AH$4="SKY安心GIGAタブレット",SUM($T363,$V363)&lt;&gt;0),SUM($T363,$V363),"")),"")</f>
        <v/>
      </c>
      <c r="AX363" s="81" t="str">
        <f>IF($AU$3&lt;&gt;"コンテンツなし",IF(AND(申込書!$AH$4="GIGAスクールパック",SUM($Q363,$S363)&lt;&gt;0),SUM($Q363,$S363),IF(AND(申込書!$AH$4="SKY安心GIGAタブレット",SUM($U363,$W363)&lt;&gt;0),SUM($U363,$W363),"")),"")</f>
        <v/>
      </c>
      <c r="AY363" s="157"/>
      <c r="AZ363" s="82"/>
      <c r="BA363" s="80" t="str">
        <f>IF(AND(申込書!$C$93&lt;&gt;"▼プルダウンより選択してください",申込書!$C$93&lt;&gt;"",申込書!$P$93&lt;&gt;"YYYY/MM/DD",$G363&lt;&gt;""),申込書!$P$93,"")</f>
        <v/>
      </c>
      <c r="BB363" s="81" t="str">
        <f>IF(AND(申込書!$C$93&lt;&gt;"▼プルダウンより選択してください",申込書!$C$93&lt;&gt;"",申込書!$M$93&gt;=1,$G363&lt;&gt;""),申込書!$M$93,"")</f>
        <v/>
      </c>
      <c r="BC363" s="81" t="str">
        <f>IF($BA$3&lt;&gt;"コンテンツなし",IF(AND(申込書!$AH$4="GIGAスクールパック",SUM($P363,$R363)&lt;&gt;0),SUM($P363,$R363),IF(AND(申込書!$AH$4="SKY安心GIGAタブレット",SUM($T363,$V363)&lt;&gt;0),SUM($T363,$V363),"")),"")</f>
        <v/>
      </c>
      <c r="BD363" s="81" t="str">
        <f>IF($BA$3&lt;&gt;"コンテンツなし",IF(AND(申込書!$AH$4="GIGAスクールパック",SUM($Q363,$S363)&lt;&gt;0),SUM($Q363,$S363),IF(AND(申込書!$AH$4="SKY安心GIGAタブレット",SUM($U363,$W363)&lt;&gt;0),SUM($U363,$W363),"")),"")</f>
        <v/>
      </c>
      <c r="BE363" s="157"/>
      <c r="BF363" s="82"/>
      <c r="BG363" s="80" t="str">
        <f>IF(AND(申込書!$C$94&lt;&gt;"▼プルダウンより選択してください",申込書!$C$94&lt;&gt;"",申込書!$P$94&lt;&gt;"YYYY/MM/DD",$G363&lt;&gt;""),申込書!$P$94,"")</f>
        <v/>
      </c>
      <c r="BH363" s="81" t="str">
        <f>IF(AND(申込書!$C$94&lt;&gt;"▼プルダウンより選択してください",申込書!$C$94&lt;&gt;"",$G363&lt;&gt;""),申込書!$M$94,"")</f>
        <v/>
      </c>
      <c r="BI363" s="81" t="str">
        <f>IF($BG$3&lt;&gt;"コンテンツなし",IF(AND(申込書!$AH$4="GIGAスクールパック",SUM($P363,$R363)&lt;&gt;0),SUM($P363,$R363),IF(AND(申込書!$AH$4="SKY安心GIGAタブレット",SUM($T363,$V363)&lt;&gt;0),SUM($T363,$V363),"")),"")</f>
        <v/>
      </c>
      <c r="BJ363" s="81" t="str">
        <f>IF($BG$3&lt;&gt;"コンテンツなし",IF(AND(申込書!$AH$4="GIGAスクールパック",SUM($Q363,$S363)&lt;&gt;0),SUM($Q363,$S363),IF(AND(申込書!$AH$4="SKY安心GIGAタブレット",SUM($U363,$W363)&lt;&gt;0),SUM($U363,$W363),"")),"")</f>
        <v/>
      </c>
      <c r="BK363" s="157"/>
      <c r="BL363" s="82"/>
      <c r="BM363" s="80" t="str">
        <f>IF(AND(申込書!$C$95&lt;&gt;"▼プルダウンより選択してください",申込書!$C$95&lt;&gt;"",申込書!$P$95&lt;&gt;"YYYY/MM/DD",$G363&lt;&gt;""),申込書!$P$95,"")</f>
        <v/>
      </c>
      <c r="BN363" s="81" t="str">
        <f>IF(AND(申込書!$C$95&lt;&gt;"▼プルダウンより選択してください",申込書!$C$95&lt;&gt;"",$G363&lt;&gt;""),申込書!$M$95,"")</f>
        <v/>
      </c>
      <c r="BO363" s="81" t="str">
        <f>IF($BM$3&lt;&gt;"コンテンツなし",IF(AND(申込書!$AH$4="GIGAスクールパック",SUM($P363,$R363)&lt;&gt;0),SUM($P363,$R363),IF(AND(申込書!$AH$4="SKY安心GIGAタブレット",SUM($T363,$V363)&lt;&gt;0),SUM($T363,$V363),"")),"")</f>
        <v/>
      </c>
      <c r="BP363" s="81" t="str">
        <f>IF($BM$3&lt;&gt;"コンテンツなし",IF(AND(申込書!$AH$4="GIGAスクールパック",SUM($Q363,$S363)&lt;&gt;0),SUM($Q363,$S363),IF(AND(申込書!$AH$4="SKY安心GIGAタブレット",SUM($U363,$W363)&lt;&gt;0),SUM($U363,$W363),"")),"")</f>
        <v/>
      </c>
      <c r="BQ363" s="157"/>
      <c r="BR363" s="82"/>
      <c r="BS363" s="80" t="str">
        <f>IF(AND(申込書!$C$96&lt;&gt;"▼プルダウンより選択してください",申込書!$C$96&lt;&gt;"",申込書!$P$96&lt;&gt;"YYYY/MM/DD",$G363&lt;&gt;""),申込書!$P$96,"")</f>
        <v/>
      </c>
      <c r="BT363" s="81" t="str">
        <f>IF(AND(申込書!$C$96&lt;&gt;"▼プルダウンより選択してください",申込書!$C$96&lt;&gt;"",$G363&lt;&gt;""),申込書!$M$96,"")</f>
        <v/>
      </c>
      <c r="BU363" s="81" t="str">
        <f>IF($BS$3&lt;&gt;"コンテンツなし",IF(AND(申込書!$AH$4="GIGAスクールパック",SUM($P363,$R363)&lt;&gt;0),SUM($P363,$R363),IF(AND(申込書!$AH$4="SKY安心GIGAタブレット",SUM($T363,$V363)&lt;&gt;0),SUM($T363,$V363),"")),"")</f>
        <v/>
      </c>
      <c r="BV363" s="81" t="str">
        <f>IF($BS$3&lt;&gt;"コンテンツなし",IF(AND(申込書!$AH$4="GIGAスクールパック",SUM($Q363,$S363)&lt;&gt;0),SUM($Q363,$S363),IF(AND(申込書!$AH$4="SKY安心GIGAタブレット",SUM($U363,$W363)&lt;&gt;0),SUM($U363,$W363),"")),"")</f>
        <v/>
      </c>
      <c r="BW363" s="157"/>
      <c r="BX363" s="82"/>
      <c r="BY363" s="80" t="str">
        <f>IF(AND(申込書!$C$97&lt;&gt;"▼プルダウンより選択してください",申込書!$C$97&lt;&gt;"",申込書!$P$97&lt;&gt;"YYYY/MM/DD",$G363&lt;&gt;""),申込書!$P$97,"")</f>
        <v/>
      </c>
      <c r="BZ363" s="81" t="str">
        <f>IF(AND(申込書!$C$97&lt;&gt;"▼プルダウンより選択してください",申込書!$C$97&lt;&gt;"",$G363&lt;&gt;""),申込書!$M$97,"")</f>
        <v/>
      </c>
      <c r="CA363" s="81" t="str">
        <f>IF($BY$3&lt;&gt;"コンテンツなし",IF(AND(申込書!$AH$4="GIGAスクールパック",SUM($P363,$R363)&lt;&gt;0),SUM($P363,$R363),IF(AND(申込書!$AH$4="SKY安心GIGAタブレット",SUM($T363,$V363)&lt;&gt;0),SUM($T363,$V363),"")),"")</f>
        <v/>
      </c>
      <c r="CB363" s="81" t="str">
        <f>IF($BY$3&lt;&gt;"コンテンツなし",IF(AND(申込書!$AH$4="GIGAスクールパック",SUM($Q363,$S363)&lt;&gt;0),SUM($Q363,$S363),IF(AND(申込書!$AH$4="SKY安心GIGAタブレット",SUM($U363,$W363)&lt;&gt;0),SUM($U363,$W363),"")),"")</f>
        <v/>
      </c>
      <c r="CC363" s="157"/>
      <c r="CD363" s="82"/>
      <c r="CE363" s="80" t="str">
        <f>IF(AND(申込書!$C$98&lt;&gt;"▼プルダウンより選択してください",申込書!$C$98&lt;&gt;"",申込書!$P$98&lt;&gt;"YYYY/MM/DD",$G363&lt;&gt;""),申込書!$P$98,"")</f>
        <v/>
      </c>
      <c r="CF363" s="81" t="str">
        <f>IF(AND(申込書!$C$98&lt;&gt;"▼プルダウンより選択してください",申込書!$C$98&lt;&gt;"",$G363&lt;&gt;""),申込書!$M$98,"")</f>
        <v/>
      </c>
      <c r="CG363" s="81" t="str">
        <f>IF($CE$3&lt;&gt;"コンテンツなし",IF(AND(申込書!$AH$4="GIGAスクールパック",SUM($P363,$R363)&lt;&gt;0),SUM($P363,$R363),IF(AND(申込書!$AH$4="SKY安心GIGAタブレット",SUM($T363,$V363)&lt;&gt;0),SUM($T363,$V363),"")),"")</f>
        <v/>
      </c>
      <c r="CH363" s="81" t="str">
        <f>IF($CE$3&lt;&gt;"コンテンツなし",IF(AND(申込書!$AH$4="GIGAスクールパック",SUM($Q363,$S363)&lt;&gt;0),SUM($Q363,$S363),IF(AND(申込書!$AH$4="SKY安心GIGAタブレット",SUM($U363,$W363)&lt;&gt;0),SUM($U363,$W363),"")),"")</f>
        <v/>
      </c>
      <c r="CI363" s="157"/>
      <c r="CJ363" s="82"/>
      <c r="CK363" s="80" t="str">
        <f>IF(AND(申込書!$C$99&lt;&gt;"▼プルダウンより選択してください",申込書!$C$99&lt;&gt;"",申込書!$P$99&lt;&gt;"YYYY/MM/DD",$G363&lt;&gt;""),申込書!$P$99,"")</f>
        <v/>
      </c>
      <c r="CL363" s="81" t="str">
        <f>IF(AND(申込書!$C$99&lt;&gt;"▼プルダウンより選択してください",申込書!$C$99&lt;&gt;"",$G363&lt;&gt;""),申込書!$M$99,"")</f>
        <v/>
      </c>
      <c r="CM363" s="81" t="str">
        <f>IF($CK$3&lt;&gt;"コンテンツなし",IF(AND(申込書!$AH$4="GIGAスクールパック",SUM($P363,$R363)&lt;&gt;0),SUM($P363,$R363),IF(AND(申込書!$AH$4="SKY安心GIGAタブレット",SUM($T363,$V363)&lt;&gt;0),SUM($T363,$V363),"")),"")</f>
        <v/>
      </c>
      <c r="CN363" s="81" t="str">
        <f>IF($CK$3&lt;&gt;"コンテンツなし",IF(AND(申込書!$AH$4="GIGAスクールパック",SUM($Q363,$S363)&lt;&gt;0),SUM($Q363,$S363),IF(AND(申込書!$AH$4="SKY安心GIGAタブレット",SUM($U363,$W363)&lt;&gt;0),SUM($U363,$W363),"")),"")</f>
        <v/>
      </c>
      <c r="CO363" s="157"/>
      <c r="CP363" s="82"/>
      <c r="CQ363" s="80" t="str">
        <f>IF(AND(申込書!$C$100&lt;&gt;"▼プルダウンより選択してください",申込書!$C$100&lt;&gt;"",申込書!$P$100&lt;&gt;"YYYY/MM/DD",$G363&lt;&gt;""),申込書!$P$100,"")</f>
        <v/>
      </c>
      <c r="CR363" s="81" t="str">
        <f>IF(AND(申込書!$C$100&lt;&gt;"▼プルダウンより選択してください",申込書!$C$100&lt;&gt;"",$G363&lt;&gt;""),申込書!$M$100,"")</f>
        <v/>
      </c>
      <c r="CS363" s="81" t="str">
        <f>IF($CQ$3&lt;&gt;"コンテンツなし",IF(AND(申込書!$AH$4="GIGAスクールパック",SUM($P363,$R363)&lt;&gt;0),SUM($P363,$R363),IF(AND(申込書!$AH$4="SKY安心GIGAタブレット",SUM($T363,$V363)&lt;&gt;0),SUM($T363,$V363),"")),"")</f>
        <v/>
      </c>
      <c r="CT363" s="81" t="str">
        <f>IF($CQ$3&lt;&gt;"コンテンツなし",IF(AND(申込書!$AH$4="GIGAスクールパック",SUM($Q363,$S363)&lt;&gt;0),SUM($Q363,$S363),IF(AND(申込書!$AH$4="SKY安心GIGAタブレット",SUM($U363,$W363)&lt;&gt;0),SUM($U363,$W363),"")),"")</f>
        <v/>
      </c>
      <c r="CU363" s="81"/>
      <c r="CV363" s="82"/>
      <c r="CW363" s="80" t="str">
        <f>IF(AND(申込書!$C$101&lt;&gt;"▼プルダウンより選択してください",申込書!$C$101&lt;&gt;"",申込書!$P$101&lt;&gt;"YYYY/MM/DD",$G363&lt;&gt;""),申込書!$P$101,"")</f>
        <v/>
      </c>
      <c r="CX363" s="81" t="str">
        <f>IF(AND(申込書!$C$101&lt;&gt;"▼プルダウンより選択してください",申込書!$C$101&lt;&gt;"",$G363&lt;&gt;""),申込書!$M$101,"")</f>
        <v/>
      </c>
      <c r="CY363" s="81" t="str">
        <f>IF($CW$3&lt;&gt;"コンテンツなし",IF(AND(申込書!$AH$4="GIGAスクールパック",SUM($P363,$R363)&lt;&gt;0),SUM($P363,$R363),IF(AND(申込書!$AH$4="SKY安心GIGAタブレット",SUM($T363,$V363)&lt;&gt;0),SUM($T363,$V363),"")),"")</f>
        <v/>
      </c>
      <c r="CZ363" s="81" t="str">
        <f>IF($CW$3&lt;&gt;"コンテンツなし",IF(AND(申込書!$AH$4="GIGAスクールパック",SUM($Q363,$S363)&lt;&gt;0),SUM($Q363,$S363),IF(AND(申込書!$AH$4="SKY安心GIGAタブレット",SUM($U363,$W363)&lt;&gt;0),SUM($U363,$W363),"")),"")</f>
        <v/>
      </c>
      <c r="DA363" s="81"/>
      <c r="DB363" s="82"/>
      <c r="DC363" s="80" t="str">
        <f>IF(AND(申込書!$C$102&lt;&gt;"▼プルダウンより選択してください",申込書!$C$102&lt;&gt;"",申込書!$P$102&lt;&gt;"YYYY/MM/DD",$G363&lt;&gt;""),申込書!$P$102,"")</f>
        <v/>
      </c>
      <c r="DD363" s="81" t="str">
        <f>IF(AND(申込書!$C$102&lt;&gt;"▼プルダウンより選択してください",申込書!$C$102&lt;&gt;"",$G363&lt;&gt;""),申込書!$M$102,"")</f>
        <v/>
      </c>
      <c r="DE363" s="81" t="str">
        <f>IF($DC$3&lt;&gt;"コンテンツなし",IF(AND(申込書!$AH$4="GIGAスクールパック",SUM($P363,$R363)&lt;&gt;0),SUM($P363,$R363),IF(AND(申込書!$AH$4="SKY安心GIGAタブレット",SUM($T363,$V363)&lt;&gt;0),SUM($T363,$V363),"")),"")</f>
        <v/>
      </c>
      <c r="DF363" s="81" t="str">
        <f>IF($DC$3&lt;&gt;"コンテンツなし",IF(AND(申込書!$AH$4="GIGAスクールパック",SUM($Q363,$S363)&lt;&gt;0),SUM($Q363,$S363),IF(AND(申込書!$AH$4="SKY安心GIGAタブレット",SUM($U363,$W363)&lt;&gt;0),SUM($U363,$W363),"")),"")</f>
        <v/>
      </c>
      <c r="DG363" s="81"/>
      <c r="DH363" s="82"/>
      <c r="DI363" s="80" t="str">
        <f>IF(AND(申込書!$C$103&lt;&gt;"▼プルダウンより選択してください",申込書!$C$103&lt;&gt;"",申込書!$P$103&lt;&gt;"YYYY/MM/DD",$G363&lt;&gt;""),申込書!$P$103,"")</f>
        <v/>
      </c>
      <c r="DJ363" s="81" t="str">
        <f>IF(AND(申込書!$C$103&lt;&gt;"▼プルダウンより選択してください",申込書!$C$103&lt;&gt;"",$G363&lt;&gt;""),申込書!$M$103,"")</f>
        <v/>
      </c>
      <c r="DK363" s="81" t="str">
        <f>IF($DI$3&lt;&gt;"コンテンツなし",IF(AND(申込書!$AH$4="GIGAスクールパック",SUM($P363,$R363)&lt;&gt;0),SUM($P363,$R363),IF(AND(申込書!$AH$4="SKY安心GIGAタブレット",SUM($T363,$V363)&lt;&gt;0),SUM($T363,$V363),"")),"")</f>
        <v/>
      </c>
      <c r="DL363" s="81" t="str">
        <f>IF($DI$3&lt;&gt;"コンテンツなし",IF(AND(申込書!$AH$4="GIGAスクールパック",SUM($Q363,$S363)&lt;&gt;0),SUM($Q363,$S363),IF(AND(申込書!$AH$4="SKY安心GIGAタブレット",SUM($U363,$W363)&lt;&gt;0),SUM($U363,$W363),"")),"")</f>
        <v/>
      </c>
      <c r="DM363" s="81"/>
      <c r="DN363" s="82"/>
      <c r="DO363" s="80" t="str">
        <f>IF(AND(申込書!$C$104&lt;&gt;"▼プルダウンより選択してください",申込書!$C$104&lt;&gt;"",申込書!$P$104&lt;&gt;"YYYY/MM/DD",$G363&lt;&gt;""),申込書!$P$104,"")</f>
        <v/>
      </c>
      <c r="DP363" s="81" t="str">
        <f>IF(AND(申込書!$C$104&lt;&gt;"▼プルダウンより選択してください",申込書!$C$104&lt;&gt;"",$G363&lt;&gt;""),申込書!$M$104,"")</f>
        <v/>
      </c>
      <c r="DQ363" s="81" t="str">
        <f>IF($DO$3&lt;&gt;"コンテンツなし",IF(AND(申込書!$AH$4="GIGAスクールパック",SUM($P363,$R363)&lt;&gt;0),SUM($P363,$R363),IF(AND(申込書!$AH$4="SKY安心GIGAタブレット",SUM($T363,$V363)&lt;&gt;0),SUM($T363,$V363),"")),"")</f>
        <v/>
      </c>
      <c r="DR363" s="81" t="str">
        <f>IF($DO$3&lt;&gt;"コンテンツなし",IF(AND(申込書!$AH$4="GIGAスクールパック",SUM($Q363,$S363)&lt;&gt;0),SUM($Q363,$S363),IF(AND(申込書!$AH$4="SKY安心GIGAタブレット",SUM($U363,$W363)&lt;&gt;0),SUM($U363,$W363),"")),"")</f>
        <v/>
      </c>
      <c r="DS363" s="81"/>
      <c r="DT363" s="82"/>
      <c r="DU363" s="80" t="str">
        <f>IF(AND(申込書!$C$105&lt;&gt;"▼プルダウンより選択してください",申込書!$C$105&lt;&gt;"",申込書!$P$105&lt;&gt;"YYYY/MM/DD",$G363&lt;&gt;""),申込書!$P$105,"")</f>
        <v/>
      </c>
      <c r="DV363" s="81" t="str">
        <f>IF(AND(申込書!$C$105&lt;&gt;"▼プルダウンより選択してください",申込書!$C$105&lt;&gt;"",$G363&lt;&gt;""),申込書!$M$105,"")</f>
        <v/>
      </c>
      <c r="DW363" s="81" t="str">
        <f>IF($DU$3&lt;&gt;"コンテンツなし",IF(AND(申込書!$AH$4="GIGAスクールパック",SUM($P363,$R363)&lt;&gt;0),SUM($P363,$R363),IF(AND(申込書!$AH$4="SKY安心GIGAタブレット",SUM($T363,$V363)&lt;&gt;0),SUM($T363,$V363),"")),"")</f>
        <v/>
      </c>
      <c r="DX363" s="81" t="str">
        <f>IF($DU$3&lt;&gt;"コンテンツなし",IF(AND(申込書!$AH$4="GIGAスクールパック",SUM($Q363,$S363)&lt;&gt;0),SUM($Q363,$S363),IF(AND(申込書!$AH$4="SKY安心GIGAタブレット",SUM($U363,$W363)&lt;&gt;0),SUM($U363,$W363),"")),"")</f>
        <v/>
      </c>
      <c r="DY363" s="157"/>
      <c r="DZ363" s="82"/>
      <c r="EA363" s="80" t="str">
        <f>IF(AND(申込書!$C$106&lt;&gt;"▼プルダウンより選択してください",申込書!$C$106&lt;&gt;"",申込書!$P$106&lt;&gt;"YYYY/MM/DD",$G363&lt;&gt;""),申込書!$P$106,"")</f>
        <v/>
      </c>
      <c r="EB363" s="81" t="str">
        <f>IF(AND(申込書!$C$106&lt;&gt;"▼プルダウンより選択してください",申込書!$C$106&lt;&gt;"",$G363&lt;&gt;""),申込書!$M$106,"")</f>
        <v/>
      </c>
      <c r="EC363" s="81" t="str">
        <f>IF($EA$3&lt;&gt;"コンテンツなし",IF(AND(申込書!$AH$4="GIGAスクールパック",SUM($P363,$R363)&lt;&gt;0),SUM($P363,$R363),IF(AND(申込書!$AH$4="SKY安心GIGAタブレット",SUM($T363,$V363)&lt;&gt;0),SUM($T363,$V363),"")),"")</f>
        <v/>
      </c>
      <c r="ED363" s="81" t="str">
        <f>IF($EA$3&lt;&gt;"コンテンツなし",IF(AND(申込書!$AH$4="GIGAスクールパック",SUM($Q363,$S363)&lt;&gt;0),SUM($Q363,$S363),IF(AND(申込書!$AH$4="SKY安心GIGAタブレット",SUM($U363,$W363)&lt;&gt;0),SUM($U363,$W363),"")),"")</f>
        <v/>
      </c>
      <c r="EE363" s="157"/>
      <c r="EF363" s="82"/>
      <c r="EG363" s="80" t="str">
        <f>IF(AND(申込書!$C$107&lt;&gt;"▼プルダウンより選択してください",申込書!$C$107&lt;&gt;"",申込書!$P$107&lt;&gt;"YYYY/MM/DD",$G363&lt;&gt;""),申込書!$P$107,"")</f>
        <v/>
      </c>
      <c r="EH363" s="81" t="str">
        <f>IF(AND(申込書!$C$107&lt;&gt;"▼プルダウンより選択してください",申込書!$C$107&lt;&gt;"",$G363&lt;&gt;""),申込書!$M$107,"")</f>
        <v/>
      </c>
      <c r="EI363" s="81" t="str">
        <f>IF($EG$3&lt;&gt;"コンテンツなし",IF(AND(申込書!$AH$4="GIGAスクールパック",SUM($P363,$R363)&lt;&gt;0),SUM($P363,$R363),IF(AND(申込書!$AH$4="SKY安心GIGAタブレット",SUM($T363,$V363)&lt;&gt;0),SUM($T363,$V363),"")),"")</f>
        <v/>
      </c>
      <c r="EJ363" s="81" t="str">
        <f>IF($EG$3&lt;&gt;"コンテンツなし",IF(AND(申込書!$AH$4="GIGAスクールパック",SUM($Q363,$S363)&lt;&gt;0),SUM($Q363,$S363),IF(AND(申込書!$AH$4="SKY安心GIGAタブレット",SUM($U363,$W363)&lt;&gt;0),SUM($U363,$W363),"")),"")</f>
        <v/>
      </c>
      <c r="EK363" s="157"/>
      <c r="EL363" s="82"/>
      <c r="EM363" s="80" t="str">
        <f>IF(AND(申込書!$C$108&lt;&gt;"▼プルダウンより選択してください",申込書!$C$108&lt;&gt;"",申込書!$P$108&lt;&gt;"YYYY/MM/DD",$G363&lt;&gt;""),申込書!$P$108,"")</f>
        <v/>
      </c>
      <c r="EN363" s="81" t="str">
        <f>IF(AND(申込書!$C$108&lt;&gt;"▼プルダウンより選択してください",申込書!$C$108&lt;&gt;"",$G363&lt;&gt;""),申込書!$M$108,"")</f>
        <v/>
      </c>
      <c r="EO363" s="81" t="str">
        <f>IF($EM$3&lt;&gt;"コンテンツなし",IF(AND(申込書!$AH$4="GIGAスクールパック",SUM($P363,$R363)&lt;&gt;0),SUM($P363,$R363),IF(AND(申込書!$AH$4="SKY安心GIGAタブレット",SUM($T363,$V363)&lt;&gt;0),SUM($T363,$V363),"")),"")</f>
        <v/>
      </c>
      <c r="EP363" s="81" t="str">
        <f>IF($EM$3&lt;&gt;"コンテンツなし",IF(AND(申込書!$AH$4="GIGAスクールパック",SUM($Q363,$S363)&lt;&gt;0),SUM($Q363,$S363),IF(AND(申込書!$AH$4="SKY安心GIGAタブレット",SUM($U363,$W363)&lt;&gt;0),SUM($U363,$W363),"")),"")</f>
        <v/>
      </c>
      <c r="EQ363" s="157"/>
      <c r="ER363" s="82"/>
      <c r="ES363" s="80" t="str">
        <f>IF(AND(申込書!$C$109&lt;&gt;"▼プルダウンより選択してください",申込書!$C$109&lt;&gt;"",申込書!$P$109&lt;&gt;"YYYY/MM/DD",$G363&lt;&gt;""),申込書!$P$109,"")</f>
        <v/>
      </c>
      <c r="ET363" s="81" t="str">
        <f>IF(AND(申込書!$C$109&lt;&gt;"▼プルダウンより選択してください",申込書!$C$109&lt;&gt;"",$G363&lt;&gt;""),申込書!$M$109,"")</f>
        <v/>
      </c>
      <c r="EU363" s="81" t="str">
        <f>IF($ES$3&lt;&gt;"コンテンツなし",IF(AND(申込書!$AH$4="GIGAスクールパック",SUM($P363,$R363)&lt;&gt;0),SUM($P363,$R363),IF(AND(申込書!$AH$4="SKY安心GIGAタブレット",SUM($T363,$V363)&lt;&gt;0),SUM($T363,$V363),"")),"")</f>
        <v/>
      </c>
      <c r="EV363" s="81" t="str">
        <f>IF($ES$3&lt;&gt;"コンテンツなし",IF(AND(申込書!$AH$4="GIGAスクールパック",SUM($Q363,$S363)&lt;&gt;0),SUM($Q363,$S363),IF(AND(申込書!$AH$4="SKY安心GIGAタブレット",SUM($U363,$W363)&lt;&gt;0),SUM($U363,$W363),"")),"")</f>
        <v/>
      </c>
      <c r="EW363" s="157"/>
      <c r="EX363" s="82"/>
      <c r="EY363" s="80" t="str">
        <f>IF(AND(申込書!$C$110&lt;&gt;"▼プルダウンより選択してください",申込書!$C$110&lt;&gt;"",申込書!$P$110&lt;&gt;"YYYY/MM/DD",$G363&lt;&gt;""),申込書!$P$110,"")</f>
        <v/>
      </c>
      <c r="EZ363" s="81" t="str">
        <f>IF(AND(申込書!$C$110&lt;&gt;"▼プルダウンより選択してください",申込書!$C$110&lt;&gt;"",$G363&lt;&gt;""),申込書!$M$110,"")</f>
        <v/>
      </c>
      <c r="FA363" s="81" t="str">
        <f>IF($EY$3&lt;&gt;"コンテンツなし",IF(AND(申込書!$AH$4="GIGAスクールパック",SUM($P363,$R363)&lt;&gt;0),SUM($P363,$R363),IF(AND(申込書!$AH$4="SKY安心GIGAタブレット",SUM($T363,$V363)&lt;&gt;0),SUM($T363,$V363),"")),"")</f>
        <v/>
      </c>
      <c r="FB363" s="81" t="str">
        <f>IF($EY$3&lt;&gt;"コンテンツなし",IF(AND(申込書!$AH$4="GIGAスクールパック",SUM($Q363,$S363)&lt;&gt;0),SUM($Q363,$S363),IF(AND(申込書!$AH$4="SKY安心GIGAタブレット",SUM($U363,$W363)&lt;&gt;0),SUM($U363,$W363),"")),"")</f>
        <v/>
      </c>
      <c r="FC363" s="157"/>
      <c r="FD363" s="82"/>
      <c r="FE363" s="80" t="str">
        <f>IF(AND(申込書!$C$111&lt;&gt;"▼プルダウンより選択してください",申込書!$C$111&lt;&gt;"",申込書!$P$111&lt;&gt;"YYYY/MM/DD",$G363&lt;&gt;""),申込書!$P$111,"")</f>
        <v/>
      </c>
      <c r="FF363" s="81" t="str">
        <f>IF(AND(申込書!$C$111&lt;&gt;"▼プルダウンより選択してください",申込書!$C$111&lt;&gt;"",$G363&lt;&gt;""),申込書!$M$111,"")</f>
        <v/>
      </c>
      <c r="FG363" s="81" t="str">
        <f>IF($FE$3&lt;&gt;"コンテンツなし",IF(AND(申込書!$AH$4="GIGAスクールパック",SUM($P363,$R363)&lt;&gt;0),SUM($P363,$R363),IF(AND(申込書!$AH$4="SKY安心GIGAタブレット",SUM($T363,$V363)&lt;&gt;0),SUM($T363,$V363),"")),"")</f>
        <v/>
      </c>
      <c r="FH363" s="81" t="str">
        <f>IF($FE$3&lt;&gt;"コンテンツなし",IF(AND(申込書!$AH$4="GIGAスクールパック",SUM($Q363,$S363)&lt;&gt;0),SUM($Q363,$S363),IF(AND(申込書!$AH$4="SKY安心GIGAタブレット",SUM($U363,$W363)&lt;&gt;0),SUM($U363,$W363),"")),"")</f>
        <v/>
      </c>
      <c r="FI363" s="157"/>
      <c r="FJ363" s="82"/>
      <c r="FK363" s="80" t="str">
        <f>IF(AND(申込書!$C$112&lt;&gt;"▼プルダウンより選択してください",申込書!$C$112&lt;&gt;"",申込書!$P$112&lt;&gt;"YYYY/MM/DD",$G363&lt;&gt;""),申込書!$P$112,"")</f>
        <v/>
      </c>
      <c r="FL363" s="81" t="str">
        <f>IF(AND(申込書!$C$112&lt;&gt;"▼プルダウンより選択してください",申込書!$C$112&lt;&gt;"",$G363&lt;&gt;""),申込書!$M$112,"")</f>
        <v/>
      </c>
      <c r="FM363" s="81" t="str">
        <f>IF($FK$3&lt;&gt;"コンテンツなし",IF(AND(申込書!$AH$4="GIGAスクールパック",SUM($P363,$R363)&lt;&gt;0),SUM($P363,$R363),IF(AND(申込書!$AH$4="SKY安心GIGAタブレット",SUM($T363,$V363)&lt;&gt;0),SUM($T363,$V363),"")),"")</f>
        <v/>
      </c>
      <c r="FN363" s="81" t="str">
        <f>IF($FK$3&lt;&gt;"コンテンツなし",IF(AND(申込書!$AH$4="GIGAスクールパック",SUM($Q363,$S363)&lt;&gt;0),SUM($Q363,$S363),IF(AND(申込書!$AH$4="SKY安心GIGAタブレット",SUM($U363,$W363)&lt;&gt;0),SUM($U363,$W363),"")),"")</f>
        <v/>
      </c>
      <c r="FO363" s="157"/>
      <c r="FP363" s="82"/>
      <c r="FQ363" s="80" t="str">
        <f>IF(AND(申込書!$C$113&lt;&gt;"▼プルダウンより選択してください",申込書!$C$113&lt;&gt;"",申込書!$P$113&lt;&gt;"YYYY/MM/DD",$G363&lt;&gt;""),申込書!$P$113,"")</f>
        <v/>
      </c>
      <c r="FR363" s="81" t="str">
        <f>IF(AND(申込書!$C$113&lt;&gt;"▼プルダウンより選択してください",申込書!$C$113&lt;&gt;"",$G363&lt;&gt;""),申込書!$M$113,"")</f>
        <v/>
      </c>
      <c r="FS363" s="81" t="str">
        <f>IF($FQ$3&lt;&gt;"コンテンツなし",IF(AND(申込書!$AH$4="GIGAスクールパック",SUM($P363,$R363)&lt;&gt;0),SUM($P363,$R363),IF(AND(申込書!$AH$4="SKY安心GIGAタブレット",SUM($T363,$V363)&lt;&gt;0),SUM($T363,$V363),"")),"")</f>
        <v/>
      </c>
      <c r="FT363" s="81" t="str">
        <f>IF($FQ$3&lt;&gt;"コンテンツなし",IF(AND(申込書!$AH$4="GIGAスクールパック",SUM($Q363,$S363)&lt;&gt;0),SUM($Q363,$S363),IF(AND(申込書!$AH$4="SKY安心GIGAタブレット",SUM($U363,$W363)&lt;&gt;0),SUM($U363,$W363),"")),"")</f>
        <v/>
      </c>
      <c r="FU363" s="157"/>
      <c r="FV363" s="82"/>
      <c r="FW363" s="80" t="str">
        <f>IF(AND(申込書!$C$114&lt;&gt;"▼プルダウンより選択してください",申込書!$C$114&lt;&gt;"",申込書!$P$114&lt;&gt;"YYYY/MM/DD",$G363&lt;&gt;""),申込書!$P$114,"")</f>
        <v/>
      </c>
      <c r="FX363" s="81" t="str">
        <f>IF(AND(申込書!$C$114&lt;&gt;"▼プルダウンより選択してください",申込書!$C$114&lt;&gt;"",$G363&lt;&gt;""),申込書!$M$114,"")</f>
        <v/>
      </c>
      <c r="FY363" s="81" t="str">
        <f>IF($FW$3&lt;&gt;"コンテンツなし",IF(AND(申込書!$AH$4="GIGAスクールパック",SUM($P363,$R363)&lt;&gt;0),SUM($P363,$R363),IF(AND(申込書!$AH$4="SKY安心GIGAタブレット",SUM($T363,$V363)&lt;&gt;0),SUM($T363,$V363),"")),"")</f>
        <v/>
      </c>
      <c r="FZ363" s="81" t="str">
        <f>IF($FW$3&lt;&gt;"コンテンツなし",IF(AND(申込書!$AH$4="GIGAスクールパック",SUM($Q363,$S363)&lt;&gt;0),SUM($Q363,$S363),IF(AND(申込書!$AH$4="SKY安心GIGAタブレット",SUM($U363,$W363)&lt;&gt;0),SUM($U363,$W363),"")),"")</f>
        <v/>
      </c>
      <c r="GA363" s="157"/>
      <c r="GB363" s="82"/>
      <c r="GC363" s="80" t="str">
        <f>IF(AND(申込書!$C$115&lt;&gt;"▼プルダウンより選択してください",申込書!$C$115&lt;&gt;"",申込書!$P$115&lt;&gt;"YYYY/MM/DD",$G363&lt;&gt;""),申込書!$P$115,"")</f>
        <v/>
      </c>
      <c r="GD363" s="81" t="str">
        <f>IF(AND(申込書!$C$115&lt;&gt;"▼プルダウンより選択してください",申込書!$C$115&lt;&gt;"",$G363&lt;&gt;""),申込書!$M$115,"")</f>
        <v/>
      </c>
      <c r="GE363" s="81" t="str">
        <f>IF($GC$3&lt;&gt;"コンテンツなし",IF(AND(申込書!$AH$4="GIGAスクールパック",SUM($P363,$R363)&lt;&gt;0),SUM($P363,$R363),IF(AND(申込書!$AH$4="SKY安心GIGAタブレット",SUM($T363,$V363)&lt;&gt;0),SUM($T363,$V363),"")),"")</f>
        <v/>
      </c>
      <c r="GF363" s="81" t="str">
        <f>IF($GC$3&lt;&gt;"コンテンツなし",IF(AND(申込書!$AH$4="GIGAスクールパック",SUM($Q363,$S363)&lt;&gt;0),SUM($Q363,$S363),IF(AND(申込書!$AH$4="SKY安心GIGAタブレット",SUM($U363,$W363)&lt;&gt;0),SUM($U363,$W363),"")),"")</f>
        <v/>
      </c>
      <c r="GG363" s="157"/>
      <c r="GH363" s="82"/>
      <c r="GI363" s="80" t="str">
        <f>IF(AND(申込書!$C$116&lt;&gt;"▼プルダウンより選択してください",申込書!$C$116&lt;&gt;"",申込書!$P$116&lt;&gt;"YYYY/MM/DD",$G363&lt;&gt;""),申込書!$P$116,"")</f>
        <v/>
      </c>
      <c r="GJ363" s="81" t="str">
        <f>IF(AND(申込書!$C$116&lt;&gt;"▼プルダウンより選択してください",申込書!$C$116&lt;&gt;"",$G363&lt;&gt;""),申込書!$M$116,"")</f>
        <v/>
      </c>
      <c r="GK363" s="81" t="str">
        <f>IF($GI$3&lt;&gt;"コンテンツなし",IF(AND(申込書!$AH$4="GIGAスクールパック",SUM($P363,$R363)&lt;&gt;0),SUM($P363,$R363),IF(AND(申込書!$AH$4="SKY安心GIGAタブレット",SUM($T363,$V363)&lt;&gt;0),SUM($T363,$V363),"")),"")</f>
        <v/>
      </c>
      <c r="GL363" s="81" t="str">
        <f>IF($GI$3&lt;&gt;"コンテンツなし",IF(AND(申込書!$AH$4="GIGAスクールパック",SUM($Q363,$S363)&lt;&gt;0),SUM($Q363,$S363),IF(AND(申込書!$AH$4="SKY安心GIGAタブレット",SUM($U363,$W363)&lt;&gt;0),SUM($U363,$W363),"")),"")</f>
        <v/>
      </c>
      <c r="GM363" s="157"/>
      <c r="GN363" s="82"/>
      <c r="GO363" s="80" t="str">
        <f>IF(AND(申込書!$C$117&lt;&gt;"▼プルダウンより選択してください",申込書!$C$117&lt;&gt;"",申込書!$P$117&lt;&gt;"YYYY/MM/DD",$G363&lt;&gt;""),申込書!$P$117,"")</f>
        <v/>
      </c>
      <c r="GP363" s="81" t="str">
        <f>IF(AND(申込書!$C$117&lt;&gt;"▼プルダウンより選択してください",申込書!$C$117&lt;&gt;"",$G363&lt;&gt;""),申込書!$M$117,"")</f>
        <v/>
      </c>
      <c r="GQ363" s="81" t="str">
        <f>IF($GO$3&lt;&gt;"コンテンツなし",IF(AND(申込書!$AH$4="GIGAスクールパック",SUM($P363,$R363)&lt;&gt;0),SUM($P363,$R363),IF(AND(申込書!$AH$4="SKY安心GIGAタブレット",SUM($T363,$V363)&lt;&gt;0),SUM($T363,$V363),"")),"")</f>
        <v/>
      </c>
      <c r="GR363" s="81" t="str">
        <f>IF($GO$3&lt;&gt;"コンテンツなし",IF(AND(申込書!$AH$4="GIGAスクールパック",SUM($Q363,$S363)&lt;&gt;0),SUM($Q363,$S363),IF(AND(申込書!$AH$4="SKY安心GIGAタブレット",SUM($U363,$W363)&lt;&gt;0),SUM($U363,$W363),"")),"")</f>
        <v/>
      </c>
      <c r="GS363" s="157"/>
      <c r="GT363" s="82"/>
      <c r="GU363" s="80" t="str">
        <f>IF(AND(申込書!$C$118&lt;&gt;"▼プルダウンより選択してください",申込書!$C$118&lt;&gt;"",申込書!$P$118&lt;&gt;"YYYY/MM/DD",$G363&lt;&gt;""),申込書!$P$118,"")</f>
        <v/>
      </c>
      <c r="GV363" s="81" t="str">
        <f>IF(AND(申込書!$C$118&lt;&gt;"▼プルダウンより選択してください",申込書!$C$118&lt;&gt;"",$G363&lt;&gt;""),申込書!$M$118,"")</f>
        <v/>
      </c>
      <c r="GW363" s="81" t="str">
        <f>IF($GU$3&lt;&gt;"コンテンツなし",IF(AND(申込書!$AH$4="GIGAスクールパック",SUM($P363,$R363)&lt;&gt;0),SUM($P363,$R363),IF(AND(申込書!$AH$4="SKY安心GIGAタブレット",SUM($T363,$V363)&lt;&gt;0),SUM($T363,$V363),"")),"")</f>
        <v/>
      </c>
      <c r="GX363" s="81" t="str">
        <f>IF($GU$3&lt;&gt;"コンテンツなし",IF(AND(申込書!$AH$4="GIGAスクールパック",SUM($Q363,$S363)&lt;&gt;0),SUM($Q363,$S363),IF(AND(申込書!$AH$4="SKY安心GIGAタブレット",SUM($U363,$W363)&lt;&gt;0),SUM($U363,$W363),"")),"")</f>
        <v/>
      </c>
      <c r="GY363" s="157"/>
      <c r="GZ363" s="82"/>
      <c r="HA363" s="80" t="str">
        <f>IF(AND(申込書!$C$119&lt;&gt;"▼プルダウンより選択してください",申込書!$C$119&lt;&gt;"",申込書!$P$119&lt;&gt;"YYYY/MM/DD",$G363&lt;&gt;""),申込書!$P$119,"")</f>
        <v/>
      </c>
      <c r="HB363" s="81" t="str">
        <f>IF(AND(申込書!$C$119&lt;&gt;"▼プルダウンより選択してください",申込書!$C$119&lt;&gt;"",$G363&lt;&gt;""),申込書!$M$119,"")</f>
        <v/>
      </c>
      <c r="HC363" s="81" t="str">
        <f>IF($HA$3&lt;&gt;"コンテンツなし",IF(AND(申込書!$AH$4="GIGAスクールパック",SUM($P363,$R363)&lt;&gt;0),SUM($P363,$R363),IF(AND(申込書!$AH$4="SKY安心GIGAタブレット",SUM($T363,$V363)&lt;&gt;0),SUM($T363,$V363),"")),"")</f>
        <v/>
      </c>
      <c r="HD363" s="81" t="str">
        <f>IF($HA$3&lt;&gt;"コンテンツなし",IF(AND(申込書!$AH$4="GIGAスクールパック",SUM($Q363,$S363)&lt;&gt;0),SUM($Q363,$S363),IF(AND(申込書!$AH$4="SKY安心GIGAタブレット",SUM($U363,$W363)&lt;&gt;0),SUM($U363,$W363),"")),"")</f>
        <v/>
      </c>
      <c r="HE363" s="157"/>
      <c r="HF363" s="82"/>
      <c r="HG363" s="83"/>
    </row>
    <row r="364" spans="2:215" ht="26.85" customHeight="1">
      <c r="B364" s="62">
        <f t="shared" si="4"/>
        <v>359</v>
      </c>
      <c r="C364" s="63"/>
      <c r="D364" s="64"/>
      <c r="E364" s="207"/>
      <c r="F364" s="65"/>
      <c r="G364" s="66"/>
      <c r="H364" s="67"/>
      <c r="I364" s="68"/>
      <c r="J364" s="69"/>
      <c r="K364" s="70"/>
      <c r="L364" s="71"/>
      <c r="M364" s="72"/>
      <c r="N364" s="73"/>
      <c r="O364" s="74"/>
      <c r="P364" s="179"/>
      <c r="Q364" s="180"/>
      <c r="R364" s="180"/>
      <c r="S364" s="181"/>
      <c r="T364" s="179"/>
      <c r="U364" s="180"/>
      <c r="V364" s="182"/>
      <c r="W364" s="181"/>
      <c r="X364" s="75"/>
      <c r="Y364" s="76"/>
      <c r="Z364" s="77"/>
      <c r="AA364" s="78"/>
      <c r="AB364" s="79"/>
      <c r="AC364" s="79"/>
      <c r="AD364" s="79"/>
      <c r="AE364" s="77"/>
      <c r="AF364" s="139"/>
      <c r="AG364" s="139"/>
      <c r="AH364" s="139"/>
      <c r="AI364" s="80" t="str">
        <f>IF(AND(申込書!$C$90&lt;&gt;"▼プルダウンより選択してください",申込書!$C$90&lt;&gt;"",申込書!$P$90&lt;&gt;"YYYY/MM/DD",$G364&lt;&gt;""),申込書!$P$90,"")</f>
        <v/>
      </c>
      <c r="AJ364" s="81" t="str">
        <f>IF(AND(申込書!$C$90&lt;&gt;"▼プルダウンより選択してください",申込書!$C$90&lt;&gt;"",$G364&lt;&gt;""),申込書!$M$90,"")</f>
        <v/>
      </c>
      <c r="AK364" s="81" t="str">
        <f>IF($AI$3&lt;&gt;"コンテンツなし",IF(AND(申込書!$AH$4="GIGAスクールパック",SUM($P364,$R364)&lt;&gt;0),SUM($P364,$R364),IF(AND(申込書!$AH$4="SKY安心GIGAタブレット",SUM($T364,$V364)&lt;&gt;0),SUM($T364,$V364),"")),"")</f>
        <v/>
      </c>
      <c r="AL364" s="81" t="str">
        <f>IF($AI$3&lt;&gt;"コンテンツなし",IF(AND(申込書!$AH$4="GIGAスクールパック",SUM($Q364,$S364)&lt;&gt;0),SUM($Q364,$S364),IF(AND(申込書!$AH$4="SKY安心GIGAタブレット",SUM($U364,$W364)&lt;&gt;0),SUM($U364,$W364),"")),"")</f>
        <v/>
      </c>
      <c r="AM364" s="157"/>
      <c r="AN364" s="82"/>
      <c r="AO364" s="80" t="str">
        <f>IF(AND(申込書!$C$91&lt;&gt;"▼プルダウンより選択してください",申込書!$C$91&lt;&gt;"",申込書!$P$91&lt;&gt;"YYYY/MM/DD",$G364&lt;&gt;""),申込書!$P$91,"")</f>
        <v/>
      </c>
      <c r="AP364" s="81" t="str">
        <f>IF(AND(申込書!$C$91&lt;&gt;"▼プルダウンより選択してください",申込書!$C$91&lt;&gt;"",$G364&lt;&gt;""),申込書!$M$91,"")</f>
        <v/>
      </c>
      <c r="AQ364" s="81" t="str">
        <f>IF($AO$3&lt;&gt;"コンテンツなし",IF(AND(申込書!$AH$4="GIGAスクールパック",SUM($P364,$R364)&lt;&gt;0),SUM($P364,$R364),IF(AND(申込書!$AH$4="SKY安心GIGAタブレット",SUM($T364,$V364)&lt;&gt;0),SUM($T364,$V364),"")),"")</f>
        <v/>
      </c>
      <c r="AR364" s="81" t="str">
        <f>IF($AO$3&lt;&gt;"コンテンツなし",IF(AND(申込書!$AH$4="GIGAスクールパック",SUM($Q364,$S364)&lt;&gt;0),SUM($Q364,$S364),IF(AND(申込書!$AH$4="SKY安心GIGAタブレット",SUM($U364,$W364)&lt;&gt;0),SUM($U364,$W364),"")),"")</f>
        <v/>
      </c>
      <c r="AS364" s="157"/>
      <c r="AT364" s="82"/>
      <c r="AU364" s="80" t="str">
        <f>IF(AND(申込書!$C$92&lt;&gt;"▼プルダウンより選択してください",申込書!$C$92&lt;&gt;"",申込書!$P$92&lt;&gt;"YYYY/MM/DD",$G364&lt;&gt;""),申込書!$P$92,"")</f>
        <v/>
      </c>
      <c r="AV364" s="81" t="str">
        <f>IF(AND(申込書!$C$92&lt;&gt;"▼プルダウンより選択してください",申込書!$C$92&lt;&gt;"",$G364&lt;&gt;""),申込書!$M$92,"")</f>
        <v/>
      </c>
      <c r="AW364" s="81" t="str">
        <f>IF($AU$3&lt;&gt;"コンテンツなし",IF(AND(申込書!$AH$4="GIGAスクールパック",SUM($P364,$R364)&lt;&gt;0),SUM($P364,$R364),IF(AND(申込書!$AH$4="SKY安心GIGAタブレット",SUM($T364,$V364)&lt;&gt;0),SUM($T364,$V364),"")),"")</f>
        <v/>
      </c>
      <c r="AX364" s="81" t="str">
        <f>IF($AU$3&lt;&gt;"コンテンツなし",IF(AND(申込書!$AH$4="GIGAスクールパック",SUM($Q364,$S364)&lt;&gt;0),SUM($Q364,$S364),IF(AND(申込書!$AH$4="SKY安心GIGAタブレット",SUM($U364,$W364)&lt;&gt;0),SUM($U364,$W364),"")),"")</f>
        <v/>
      </c>
      <c r="AY364" s="157"/>
      <c r="AZ364" s="82"/>
      <c r="BA364" s="80" t="str">
        <f>IF(AND(申込書!$C$93&lt;&gt;"▼プルダウンより選択してください",申込書!$C$93&lt;&gt;"",申込書!$P$93&lt;&gt;"YYYY/MM/DD",$G364&lt;&gt;""),申込書!$P$93,"")</f>
        <v/>
      </c>
      <c r="BB364" s="81" t="str">
        <f>IF(AND(申込書!$C$93&lt;&gt;"▼プルダウンより選択してください",申込書!$C$93&lt;&gt;"",申込書!$M$93&gt;=1,$G364&lt;&gt;""),申込書!$M$93,"")</f>
        <v/>
      </c>
      <c r="BC364" s="81" t="str">
        <f>IF($BA$3&lt;&gt;"コンテンツなし",IF(AND(申込書!$AH$4="GIGAスクールパック",SUM($P364,$R364)&lt;&gt;0),SUM($P364,$R364),IF(AND(申込書!$AH$4="SKY安心GIGAタブレット",SUM($T364,$V364)&lt;&gt;0),SUM($T364,$V364),"")),"")</f>
        <v/>
      </c>
      <c r="BD364" s="81" t="str">
        <f>IF($BA$3&lt;&gt;"コンテンツなし",IF(AND(申込書!$AH$4="GIGAスクールパック",SUM($Q364,$S364)&lt;&gt;0),SUM($Q364,$S364),IF(AND(申込書!$AH$4="SKY安心GIGAタブレット",SUM($U364,$W364)&lt;&gt;0),SUM($U364,$W364),"")),"")</f>
        <v/>
      </c>
      <c r="BE364" s="157"/>
      <c r="BF364" s="82"/>
      <c r="BG364" s="80" t="str">
        <f>IF(AND(申込書!$C$94&lt;&gt;"▼プルダウンより選択してください",申込書!$C$94&lt;&gt;"",申込書!$P$94&lt;&gt;"YYYY/MM/DD",$G364&lt;&gt;""),申込書!$P$94,"")</f>
        <v/>
      </c>
      <c r="BH364" s="81" t="str">
        <f>IF(AND(申込書!$C$94&lt;&gt;"▼プルダウンより選択してください",申込書!$C$94&lt;&gt;"",$G364&lt;&gt;""),申込書!$M$94,"")</f>
        <v/>
      </c>
      <c r="BI364" s="81" t="str">
        <f>IF($BG$3&lt;&gt;"コンテンツなし",IF(AND(申込書!$AH$4="GIGAスクールパック",SUM($P364,$R364)&lt;&gt;0),SUM($P364,$R364),IF(AND(申込書!$AH$4="SKY安心GIGAタブレット",SUM($T364,$V364)&lt;&gt;0),SUM($T364,$V364),"")),"")</f>
        <v/>
      </c>
      <c r="BJ364" s="81" t="str">
        <f>IF($BG$3&lt;&gt;"コンテンツなし",IF(AND(申込書!$AH$4="GIGAスクールパック",SUM($Q364,$S364)&lt;&gt;0),SUM($Q364,$S364),IF(AND(申込書!$AH$4="SKY安心GIGAタブレット",SUM($U364,$W364)&lt;&gt;0),SUM($U364,$W364),"")),"")</f>
        <v/>
      </c>
      <c r="BK364" s="157"/>
      <c r="BL364" s="82"/>
      <c r="BM364" s="80" t="str">
        <f>IF(AND(申込書!$C$95&lt;&gt;"▼プルダウンより選択してください",申込書!$C$95&lt;&gt;"",申込書!$P$95&lt;&gt;"YYYY/MM/DD",$G364&lt;&gt;""),申込書!$P$95,"")</f>
        <v/>
      </c>
      <c r="BN364" s="81" t="str">
        <f>IF(AND(申込書!$C$95&lt;&gt;"▼プルダウンより選択してください",申込書!$C$95&lt;&gt;"",$G364&lt;&gt;""),申込書!$M$95,"")</f>
        <v/>
      </c>
      <c r="BO364" s="81" t="str">
        <f>IF($BM$3&lt;&gt;"コンテンツなし",IF(AND(申込書!$AH$4="GIGAスクールパック",SUM($P364,$R364)&lt;&gt;0),SUM($P364,$R364),IF(AND(申込書!$AH$4="SKY安心GIGAタブレット",SUM($T364,$V364)&lt;&gt;0),SUM($T364,$V364),"")),"")</f>
        <v/>
      </c>
      <c r="BP364" s="81" t="str">
        <f>IF($BM$3&lt;&gt;"コンテンツなし",IF(AND(申込書!$AH$4="GIGAスクールパック",SUM($Q364,$S364)&lt;&gt;0),SUM($Q364,$S364),IF(AND(申込書!$AH$4="SKY安心GIGAタブレット",SUM($U364,$W364)&lt;&gt;0),SUM($U364,$W364),"")),"")</f>
        <v/>
      </c>
      <c r="BQ364" s="157"/>
      <c r="BR364" s="82"/>
      <c r="BS364" s="80" t="str">
        <f>IF(AND(申込書!$C$96&lt;&gt;"▼プルダウンより選択してください",申込書!$C$96&lt;&gt;"",申込書!$P$96&lt;&gt;"YYYY/MM/DD",$G364&lt;&gt;""),申込書!$P$96,"")</f>
        <v/>
      </c>
      <c r="BT364" s="81" t="str">
        <f>IF(AND(申込書!$C$96&lt;&gt;"▼プルダウンより選択してください",申込書!$C$96&lt;&gt;"",$G364&lt;&gt;""),申込書!$M$96,"")</f>
        <v/>
      </c>
      <c r="BU364" s="81" t="str">
        <f>IF($BS$3&lt;&gt;"コンテンツなし",IF(AND(申込書!$AH$4="GIGAスクールパック",SUM($P364,$R364)&lt;&gt;0),SUM($P364,$R364),IF(AND(申込書!$AH$4="SKY安心GIGAタブレット",SUM($T364,$V364)&lt;&gt;0),SUM($T364,$V364),"")),"")</f>
        <v/>
      </c>
      <c r="BV364" s="81" t="str">
        <f>IF($BS$3&lt;&gt;"コンテンツなし",IF(AND(申込書!$AH$4="GIGAスクールパック",SUM($Q364,$S364)&lt;&gt;0),SUM($Q364,$S364),IF(AND(申込書!$AH$4="SKY安心GIGAタブレット",SUM($U364,$W364)&lt;&gt;0),SUM($U364,$W364),"")),"")</f>
        <v/>
      </c>
      <c r="BW364" s="157"/>
      <c r="BX364" s="82"/>
      <c r="BY364" s="80" t="str">
        <f>IF(AND(申込書!$C$97&lt;&gt;"▼プルダウンより選択してください",申込書!$C$97&lt;&gt;"",申込書!$P$97&lt;&gt;"YYYY/MM/DD",$G364&lt;&gt;""),申込書!$P$97,"")</f>
        <v/>
      </c>
      <c r="BZ364" s="81" t="str">
        <f>IF(AND(申込書!$C$97&lt;&gt;"▼プルダウンより選択してください",申込書!$C$97&lt;&gt;"",$G364&lt;&gt;""),申込書!$M$97,"")</f>
        <v/>
      </c>
      <c r="CA364" s="81" t="str">
        <f>IF($BY$3&lt;&gt;"コンテンツなし",IF(AND(申込書!$AH$4="GIGAスクールパック",SUM($P364,$R364)&lt;&gt;0),SUM($P364,$R364),IF(AND(申込書!$AH$4="SKY安心GIGAタブレット",SUM($T364,$V364)&lt;&gt;0),SUM($T364,$V364),"")),"")</f>
        <v/>
      </c>
      <c r="CB364" s="81" t="str">
        <f>IF($BY$3&lt;&gt;"コンテンツなし",IF(AND(申込書!$AH$4="GIGAスクールパック",SUM($Q364,$S364)&lt;&gt;0),SUM($Q364,$S364),IF(AND(申込書!$AH$4="SKY安心GIGAタブレット",SUM($U364,$W364)&lt;&gt;0),SUM($U364,$W364),"")),"")</f>
        <v/>
      </c>
      <c r="CC364" s="157"/>
      <c r="CD364" s="82"/>
      <c r="CE364" s="80" t="str">
        <f>IF(AND(申込書!$C$98&lt;&gt;"▼プルダウンより選択してください",申込書!$C$98&lt;&gt;"",申込書!$P$98&lt;&gt;"YYYY/MM/DD",$G364&lt;&gt;""),申込書!$P$98,"")</f>
        <v/>
      </c>
      <c r="CF364" s="81" t="str">
        <f>IF(AND(申込書!$C$98&lt;&gt;"▼プルダウンより選択してください",申込書!$C$98&lt;&gt;"",$G364&lt;&gt;""),申込書!$M$98,"")</f>
        <v/>
      </c>
      <c r="CG364" s="81" t="str">
        <f>IF($CE$3&lt;&gt;"コンテンツなし",IF(AND(申込書!$AH$4="GIGAスクールパック",SUM($P364,$R364)&lt;&gt;0),SUM($P364,$R364),IF(AND(申込書!$AH$4="SKY安心GIGAタブレット",SUM($T364,$V364)&lt;&gt;0),SUM($T364,$V364),"")),"")</f>
        <v/>
      </c>
      <c r="CH364" s="81" t="str">
        <f>IF($CE$3&lt;&gt;"コンテンツなし",IF(AND(申込書!$AH$4="GIGAスクールパック",SUM($Q364,$S364)&lt;&gt;0),SUM($Q364,$S364),IF(AND(申込書!$AH$4="SKY安心GIGAタブレット",SUM($U364,$W364)&lt;&gt;0),SUM($U364,$W364),"")),"")</f>
        <v/>
      </c>
      <c r="CI364" s="157"/>
      <c r="CJ364" s="82"/>
      <c r="CK364" s="80" t="str">
        <f>IF(AND(申込書!$C$99&lt;&gt;"▼プルダウンより選択してください",申込書!$C$99&lt;&gt;"",申込書!$P$99&lt;&gt;"YYYY/MM/DD",$G364&lt;&gt;""),申込書!$P$99,"")</f>
        <v/>
      </c>
      <c r="CL364" s="81" t="str">
        <f>IF(AND(申込書!$C$99&lt;&gt;"▼プルダウンより選択してください",申込書!$C$99&lt;&gt;"",$G364&lt;&gt;""),申込書!$M$99,"")</f>
        <v/>
      </c>
      <c r="CM364" s="81" t="str">
        <f>IF($CK$3&lt;&gt;"コンテンツなし",IF(AND(申込書!$AH$4="GIGAスクールパック",SUM($P364,$R364)&lt;&gt;0),SUM($P364,$R364),IF(AND(申込書!$AH$4="SKY安心GIGAタブレット",SUM($T364,$V364)&lt;&gt;0),SUM($T364,$V364),"")),"")</f>
        <v/>
      </c>
      <c r="CN364" s="81" t="str">
        <f>IF($CK$3&lt;&gt;"コンテンツなし",IF(AND(申込書!$AH$4="GIGAスクールパック",SUM($Q364,$S364)&lt;&gt;0),SUM($Q364,$S364),IF(AND(申込書!$AH$4="SKY安心GIGAタブレット",SUM($U364,$W364)&lt;&gt;0),SUM($U364,$W364),"")),"")</f>
        <v/>
      </c>
      <c r="CO364" s="157"/>
      <c r="CP364" s="82"/>
      <c r="CQ364" s="80" t="str">
        <f>IF(AND(申込書!$C$100&lt;&gt;"▼プルダウンより選択してください",申込書!$C$100&lt;&gt;"",申込書!$P$100&lt;&gt;"YYYY/MM/DD",$G364&lt;&gt;""),申込書!$P$100,"")</f>
        <v/>
      </c>
      <c r="CR364" s="81" t="str">
        <f>IF(AND(申込書!$C$100&lt;&gt;"▼プルダウンより選択してください",申込書!$C$100&lt;&gt;"",$G364&lt;&gt;""),申込書!$M$100,"")</f>
        <v/>
      </c>
      <c r="CS364" s="81" t="str">
        <f>IF($CQ$3&lt;&gt;"コンテンツなし",IF(AND(申込書!$AH$4="GIGAスクールパック",SUM($P364,$R364)&lt;&gt;0),SUM($P364,$R364),IF(AND(申込書!$AH$4="SKY安心GIGAタブレット",SUM($T364,$V364)&lt;&gt;0),SUM($T364,$V364),"")),"")</f>
        <v/>
      </c>
      <c r="CT364" s="81" t="str">
        <f>IF($CQ$3&lt;&gt;"コンテンツなし",IF(AND(申込書!$AH$4="GIGAスクールパック",SUM($Q364,$S364)&lt;&gt;0),SUM($Q364,$S364),IF(AND(申込書!$AH$4="SKY安心GIGAタブレット",SUM($U364,$W364)&lt;&gt;0),SUM($U364,$W364),"")),"")</f>
        <v/>
      </c>
      <c r="CU364" s="81"/>
      <c r="CV364" s="82"/>
      <c r="CW364" s="80" t="str">
        <f>IF(AND(申込書!$C$101&lt;&gt;"▼プルダウンより選択してください",申込書!$C$101&lt;&gt;"",申込書!$P$101&lt;&gt;"YYYY/MM/DD",$G364&lt;&gt;""),申込書!$P$101,"")</f>
        <v/>
      </c>
      <c r="CX364" s="81" t="str">
        <f>IF(AND(申込書!$C$101&lt;&gt;"▼プルダウンより選択してください",申込書!$C$101&lt;&gt;"",$G364&lt;&gt;""),申込書!$M$101,"")</f>
        <v/>
      </c>
      <c r="CY364" s="81" t="str">
        <f>IF($CW$3&lt;&gt;"コンテンツなし",IF(AND(申込書!$AH$4="GIGAスクールパック",SUM($P364,$R364)&lt;&gt;0),SUM($P364,$R364),IF(AND(申込書!$AH$4="SKY安心GIGAタブレット",SUM($T364,$V364)&lt;&gt;0),SUM($T364,$V364),"")),"")</f>
        <v/>
      </c>
      <c r="CZ364" s="81" t="str">
        <f>IF($CW$3&lt;&gt;"コンテンツなし",IF(AND(申込書!$AH$4="GIGAスクールパック",SUM($Q364,$S364)&lt;&gt;0),SUM($Q364,$S364),IF(AND(申込書!$AH$4="SKY安心GIGAタブレット",SUM($U364,$W364)&lt;&gt;0),SUM($U364,$W364),"")),"")</f>
        <v/>
      </c>
      <c r="DA364" s="81"/>
      <c r="DB364" s="82"/>
      <c r="DC364" s="80" t="str">
        <f>IF(AND(申込書!$C$102&lt;&gt;"▼プルダウンより選択してください",申込書!$C$102&lt;&gt;"",申込書!$P$102&lt;&gt;"YYYY/MM/DD",$G364&lt;&gt;""),申込書!$P$102,"")</f>
        <v/>
      </c>
      <c r="DD364" s="81" t="str">
        <f>IF(AND(申込書!$C$102&lt;&gt;"▼プルダウンより選択してください",申込書!$C$102&lt;&gt;"",$G364&lt;&gt;""),申込書!$M$102,"")</f>
        <v/>
      </c>
      <c r="DE364" s="81" t="str">
        <f>IF($DC$3&lt;&gt;"コンテンツなし",IF(AND(申込書!$AH$4="GIGAスクールパック",SUM($P364,$R364)&lt;&gt;0),SUM($P364,$R364),IF(AND(申込書!$AH$4="SKY安心GIGAタブレット",SUM($T364,$V364)&lt;&gt;0),SUM($T364,$V364),"")),"")</f>
        <v/>
      </c>
      <c r="DF364" s="81" t="str">
        <f>IF($DC$3&lt;&gt;"コンテンツなし",IF(AND(申込書!$AH$4="GIGAスクールパック",SUM($Q364,$S364)&lt;&gt;0),SUM($Q364,$S364),IF(AND(申込書!$AH$4="SKY安心GIGAタブレット",SUM($U364,$W364)&lt;&gt;0),SUM($U364,$W364),"")),"")</f>
        <v/>
      </c>
      <c r="DG364" s="81"/>
      <c r="DH364" s="82"/>
      <c r="DI364" s="80" t="str">
        <f>IF(AND(申込書!$C$103&lt;&gt;"▼プルダウンより選択してください",申込書!$C$103&lt;&gt;"",申込書!$P$103&lt;&gt;"YYYY/MM/DD",$G364&lt;&gt;""),申込書!$P$103,"")</f>
        <v/>
      </c>
      <c r="DJ364" s="81" t="str">
        <f>IF(AND(申込書!$C$103&lt;&gt;"▼プルダウンより選択してください",申込書!$C$103&lt;&gt;"",$G364&lt;&gt;""),申込書!$M$103,"")</f>
        <v/>
      </c>
      <c r="DK364" s="81" t="str">
        <f>IF($DI$3&lt;&gt;"コンテンツなし",IF(AND(申込書!$AH$4="GIGAスクールパック",SUM($P364,$R364)&lt;&gt;0),SUM($P364,$R364),IF(AND(申込書!$AH$4="SKY安心GIGAタブレット",SUM($T364,$V364)&lt;&gt;0),SUM($T364,$V364),"")),"")</f>
        <v/>
      </c>
      <c r="DL364" s="81" t="str">
        <f>IF($DI$3&lt;&gt;"コンテンツなし",IF(AND(申込書!$AH$4="GIGAスクールパック",SUM($Q364,$S364)&lt;&gt;0),SUM($Q364,$S364),IF(AND(申込書!$AH$4="SKY安心GIGAタブレット",SUM($U364,$W364)&lt;&gt;0),SUM($U364,$W364),"")),"")</f>
        <v/>
      </c>
      <c r="DM364" s="81"/>
      <c r="DN364" s="82"/>
      <c r="DO364" s="80" t="str">
        <f>IF(AND(申込書!$C$104&lt;&gt;"▼プルダウンより選択してください",申込書!$C$104&lt;&gt;"",申込書!$P$104&lt;&gt;"YYYY/MM/DD",$G364&lt;&gt;""),申込書!$P$104,"")</f>
        <v/>
      </c>
      <c r="DP364" s="81" t="str">
        <f>IF(AND(申込書!$C$104&lt;&gt;"▼プルダウンより選択してください",申込書!$C$104&lt;&gt;"",$G364&lt;&gt;""),申込書!$M$104,"")</f>
        <v/>
      </c>
      <c r="DQ364" s="81" t="str">
        <f>IF($DO$3&lt;&gt;"コンテンツなし",IF(AND(申込書!$AH$4="GIGAスクールパック",SUM($P364,$R364)&lt;&gt;0),SUM($P364,$R364),IF(AND(申込書!$AH$4="SKY安心GIGAタブレット",SUM($T364,$V364)&lt;&gt;0),SUM($T364,$V364),"")),"")</f>
        <v/>
      </c>
      <c r="DR364" s="81" t="str">
        <f>IF($DO$3&lt;&gt;"コンテンツなし",IF(AND(申込書!$AH$4="GIGAスクールパック",SUM($Q364,$S364)&lt;&gt;0),SUM($Q364,$S364),IF(AND(申込書!$AH$4="SKY安心GIGAタブレット",SUM($U364,$W364)&lt;&gt;0),SUM($U364,$W364),"")),"")</f>
        <v/>
      </c>
      <c r="DS364" s="81"/>
      <c r="DT364" s="82"/>
      <c r="DU364" s="80" t="str">
        <f>IF(AND(申込書!$C$105&lt;&gt;"▼プルダウンより選択してください",申込書!$C$105&lt;&gt;"",申込書!$P$105&lt;&gt;"YYYY/MM/DD",$G364&lt;&gt;""),申込書!$P$105,"")</f>
        <v/>
      </c>
      <c r="DV364" s="81" t="str">
        <f>IF(AND(申込書!$C$105&lt;&gt;"▼プルダウンより選択してください",申込書!$C$105&lt;&gt;"",$G364&lt;&gt;""),申込書!$M$105,"")</f>
        <v/>
      </c>
      <c r="DW364" s="81" t="str">
        <f>IF($DU$3&lt;&gt;"コンテンツなし",IF(AND(申込書!$AH$4="GIGAスクールパック",SUM($P364,$R364)&lt;&gt;0),SUM($P364,$R364),IF(AND(申込書!$AH$4="SKY安心GIGAタブレット",SUM($T364,$V364)&lt;&gt;0),SUM($T364,$V364),"")),"")</f>
        <v/>
      </c>
      <c r="DX364" s="81" t="str">
        <f>IF($DU$3&lt;&gt;"コンテンツなし",IF(AND(申込書!$AH$4="GIGAスクールパック",SUM($Q364,$S364)&lt;&gt;0),SUM($Q364,$S364),IF(AND(申込書!$AH$4="SKY安心GIGAタブレット",SUM($U364,$W364)&lt;&gt;0),SUM($U364,$W364),"")),"")</f>
        <v/>
      </c>
      <c r="DY364" s="157"/>
      <c r="DZ364" s="82"/>
      <c r="EA364" s="80" t="str">
        <f>IF(AND(申込書!$C$106&lt;&gt;"▼プルダウンより選択してください",申込書!$C$106&lt;&gt;"",申込書!$P$106&lt;&gt;"YYYY/MM/DD",$G364&lt;&gt;""),申込書!$P$106,"")</f>
        <v/>
      </c>
      <c r="EB364" s="81" t="str">
        <f>IF(AND(申込書!$C$106&lt;&gt;"▼プルダウンより選択してください",申込書!$C$106&lt;&gt;"",$G364&lt;&gt;""),申込書!$M$106,"")</f>
        <v/>
      </c>
      <c r="EC364" s="81" t="str">
        <f>IF($EA$3&lt;&gt;"コンテンツなし",IF(AND(申込書!$AH$4="GIGAスクールパック",SUM($P364,$R364)&lt;&gt;0),SUM($P364,$R364),IF(AND(申込書!$AH$4="SKY安心GIGAタブレット",SUM($T364,$V364)&lt;&gt;0),SUM($T364,$V364),"")),"")</f>
        <v/>
      </c>
      <c r="ED364" s="81" t="str">
        <f>IF($EA$3&lt;&gt;"コンテンツなし",IF(AND(申込書!$AH$4="GIGAスクールパック",SUM($Q364,$S364)&lt;&gt;0),SUM($Q364,$S364),IF(AND(申込書!$AH$4="SKY安心GIGAタブレット",SUM($U364,$W364)&lt;&gt;0),SUM($U364,$W364),"")),"")</f>
        <v/>
      </c>
      <c r="EE364" s="157"/>
      <c r="EF364" s="82"/>
      <c r="EG364" s="80" t="str">
        <f>IF(AND(申込書!$C$107&lt;&gt;"▼プルダウンより選択してください",申込書!$C$107&lt;&gt;"",申込書!$P$107&lt;&gt;"YYYY/MM/DD",$G364&lt;&gt;""),申込書!$P$107,"")</f>
        <v/>
      </c>
      <c r="EH364" s="81" t="str">
        <f>IF(AND(申込書!$C$107&lt;&gt;"▼プルダウンより選択してください",申込書!$C$107&lt;&gt;"",$G364&lt;&gt;""),申込書!$M$107,"")</f>
        <v/>
      </c>
      <c r="EI364" s="81" t="str">
        <f>IF($EG$3&lt;&gt;"コンテンツなし",IF(AND(申込書!$AH$4="GIGAスクールパック",SUM($P364,$R364)&lt;&gt;0),SUM($P364,$R364),IF(AND(申込書!$AH$4="SKY安心GIGAタブレット",SUM($T364,$V364)&lt;&gt;0),SUM($T364,$V364),"")),"")</f>
        <v/>
      </c>
      <c r="EJ364" s="81" t="str">
        <f>IF($EG$3&lt;&gt;"コンテンツなし",IF(AND(申込書!$AH$4="GIGAスクールパック",SUM($Q364,$S364)&lt;&gt;0),SUM($Q364,$S364),IF(AND(申込書!$AH$4="SKY安心GIGAタブレット",SUM($U364,$W364)&lt;&gt;0),SUM($U364,$W364),"")),"")</f>
        <v/>
      </c>
      <c r="EK364" s="157"/>
      <c r="EL364" s="82"/>
      <c r="EM364" s="80" t="str">
        <f>IF(AND(申込書!$C$108&lt;&gt;"▼プルダウンより選択してください",申込書!$C$108&lt;&gt;"",申込書!$P$108&lt;&gt;"YYYY/MM/DD",$G364&lt;&gt;""),申込書!$P$108,"")</f>
        <v/>
      </c>
      <c r="EN364" s="81" t="str">
        <f>IF(AND(申込書!$C$108&lt;&gt;"▼プルダウンより選択してください",申込書!$C$108&lt;&gt;"",$G364&lt;&gt;""),申込書!$M$108,"")</f>
        <v/>
      </c>
      <c r="EO364" s="81" t="str">
        <f>IF($EM$3&lt;&gt;"コンテンツなし",IF(AND(申込書!$AH$4="GIGAスクールパック",SUM($P364,$R364)&lt;&gt;0),SUM($P364,$R364),IF(AND(申込書!$AH$4="SKY安心GIGAタブレット",SUM($T364,$V364)&lt;&gt;0),SUM($T364,$V364),"")),"")</f>
        <v/>
      </c>
      <c r="EP364" s="81" t="str">
        <f>IF($EM$3&lt;&gt;"コンテンツなし",IF(AND(申込書!$AH$4="GIGAスクールパック",SUM($Q364,$S364)&lt;&gt;0),SUM($Q364,$S364),IF(AND(申込書!$AH$4="SKY安心GIGAタブレット",SUM($U364,$W364)&lt;&gt;0),SUM($U364,$W364),"")),"")</f>
        <v/>
      </c>
      <c r="EQ364" s="157"/>
      <c r="ER364" s="82"/>
      <c r="ES364" s="80" t="str">
        <f>IF(AND(申込書!$C$109&lt;&gt;"▼プルダウンより選択してください",申込書!$C$109&lt;&gt;"",申込書!$P$109&lt;&gt;"YYYY/MM/DD",$G364&lt;&gt;""),申込書!$P$109,"")</f>
        <v/>
      </c>
      <c r="ET364" s="81" t="str">
        <f>IF(AND(申込書!$C$109&lt;&gt;"▼プルダウンより選択してください",申込書!$C$109&lt;&gt;"",$G364&lt;&gt;""),申込書!$M$109,"")</f>
        <v/>
      </c>
      <c r="EU364" s="81" t="str">
        <f>IF($ES$3&lt;&gt;"コンテンツなし",IF(AND(申込書!$AH$4="GIGAスクールパック",SUM($P364,$R364)&lt;&gt;0),SUM($P364,$R364),IF(AND(申込書!$AH$4="SKY安心GIGAタブレット",SUM($T364,$V364)&lt;&gt;0),SUM($T364,$V364),"")),"")</f>
        <v/>
      </c>
      <c r="EV364" s="81" t="str">
        <f>IF($ES$3&lt;&gt;"コンテンツなし",IF(AND(申込書!$AH$4="GIGAスクールパック",SUM($Q364,$S364)&lt;&gt;0),SUM($Q364,$S364),IF(AND(申込書!$AH$4="SKY安心GIGAタブレット",SUM($U364,$W364)&lt;&gt;0),SUM($U364,$W364),"")),"")</f>
        <v/>
      </c>
      <c r="EW364" s="157"/>
      <c r="EX364" s="82"/>
      <c r="EY364" s="80" t="str">
        <f>IF(AND(申込書!$C$110&lt;&gt;"▼プルダウンより選択してください",申込書!$C$110&lt;&gt;"",申込書!$P$110&lt;&gt;"YYYY/MM/DD",$G364&lt;&gt;""),申込書!$P$110,"")</f>
        <v/>
      </c>
      <c r="EZ364" s="81" t="str">
        <f>IF(AND(申込書!$C$110&lt;&gt;"▼プルダウンより選択してください",申込書!$C$110&lt;&gt;"",$G364&lt;&gt;""),申込書!$M$110,"")</f>
        <v/>
      </c>
      <c r="FA364" s="81" t="str">
        <f>IF($EY$3&lt;&gt;"コンテンツなし",IF(AND(申込書!$AH$4="GIGAスクールパック",SUM($P364,$R364)&lt;&gt;0),SUM($P364,$R364),IF(AND(申込書!$AH$4="SKY安心GIGAタブレット",SUM($T364,$V364)&lt;&gt;0),SUM($T364,$V364),"")),"")</f>
        <v/>
      </c>
      <c r="FB364" s="81" t="str">
        <f>IF($EY$3&lt;&gt;"コンテンツなし",IF(AND(申込書!$AH$4="GIGAスクールパック",SUM($Q364,$S364)&lt;&gt;0),SUM($Q364,$S364),IF(AND(申込書!$AH$4="SKY安心GIGAタブレット",SUM($U364,$W364)&lt;&gt;0),SUM($U364,$W364),"")),"")</f>
        <v/>
      </c>
      <c r="FC364" s="157"/>
      <c r="FD364" s="82"/>
      <c r="FE364" s="80" t="str">
        <f>IF(AND(申込書!$C$111&lt;&gt;"▼プルダウンより選択してください",申込書!$C$111&lt;&gt;"",申込書!$P$111&lt;&gt;"YYYY/MM/DD",$G364&lt;&gt;""),申込書!$P$111,"")</f>
        <v/>
      </c>
      <c r="FF364" s="81" t="str">
        <f>IF(AND(申込書!$C$111&lt;&gt;"▼プルダウンより選択してください",申込書!$C$111&lt;&gt;"",$G364&lt;&gt;""),申込書!$M$111,"")</f>
        <v/>
      </c>
      <c r="FG364" s="81" t="str">
        <f>IF($FE$3&lt;&gt;"コンテンツなし",IF(AND(申込書!$AH$4="GIGAスクールパック",SUM($P364,$R364)&lt;&gt;0),SUM($P364,$R364),IF(AND(申込書!$AH$4="SKY安心GIGAタブレット",SUM($T364,$V364)&lt;&gt;0),SUM($T364,$V364),"")),"")</f>
        <v/>
      </c>
      <c r="FH364" s="81" t="str">
        <f>IF($FE$3&lt;&gt;"コンテンツなし",IF(AND(申込書!$AH$4="GIGAスクールパック",SUM($Q364,$S364)&lt;&gt;0),SUM($Q364,$S364),IF(AND(申込書!$AH$4="SKY安心GIGAタブレット",SUM($U364,$W364)&lt;&gt;0),SUM($U364,$W364),"")),"")</f>
        <v/>
      </c>
      <c r="FI364" s="157"/>
      <c r="FJ364" s="82"/>
      <c r="FK364" s="80" t="str">
        <f>IF(AND(申込書!$C$112&lt;&gt;"▼プルダウンより選択してください",申込書!$C$112&lt;&gt;"",申込書!$P$112&lt;&gt;"YYYY/MM/DD",$G364&lt;&gt;""),申込書!$P$112,"")</f>
        <v/>
      </c>
      <c r="FL364" s="81" t="str">
        <f>IF(AND(申込書!$C$112&lt;&gt;"▼プルダウンより選択してください",申込書!$C$112&lt;&gt;"",$G364&lt;&gt;""),申込書!$M$112,"")</f>
        <v/>
      </c>
      <c r="FM364" s="81" t="str">
        <f>IF($FK$3&lt;&gt;"コンテンツなし",IF(AND(申込書!$AH$4="GIGAスクールパック",SUM($P364,$R364)&lt;&gt;0),SUM($P364,$R364),IF(AND(申込書!$AH$4="SKY安心GIGAタブレット",SUM($T364,$V364)&lt;&gt;0),SUM($T364,$V364),"")),"")</f>
        <v/>
      </c>
      <c r="FN364" s="81" t="str">
        <f>IF($FK$3&lt;&gt;"コンテンツなし",IF(AND(申込書!$AH$4="GIGAスクールパック",SUM($Q364,$S364)&lt;&gt;0),SUM($Q364,$S364),IF(AND(申込書!$AH$4="SKY安心GIGAタブレット",SUM($U364,$W364)&lt;&gt;0),SUM($U364,$W364),"")),"")</f>
        <v/>
      </c>
      <c r="FO364" s="157"/>
      <c r="FP364" s="82"/>
      <c r="FQ364" s="80" t="str">
        <f>IF(AND(申込書!$C$113&lt;&gt;"▼プルダウンより選択してください",申込書!$C$113&lt;&gt;"",申込書!$P$113&lt;&gt;"YYYY/MM/DD",$G364&lt;&gt;""),申込書!$P$113,"")</f>
        <v/>
      </c>
      <c r="FR364" s="81" t="str">
        <f>IF(AND(申込書!$C$113&lt;&gt;"▼プルダウンより選択してください",申込書!$C$113&lt;&gt;"",$G364&lt;&gt;""),申込書!$M$113,"")</f>
        <v/>
      </c>
      <c r="FS364" s="81" t="str">
        <f>IF($FQ$3&lt;&gt;"コンテンツなし",IF(AND(申込書!$AH$4="GIGAスクールパック",SUM($P364,$R364)&lt;&gt;0),SUM($P364,$R364),IF(AND(申込書!$AH$4="SKY安心GIGAタブレット",SUM($T364,$V364)&lt;&gt;0),SUM($T364,$V364),"")),"")</f>
        <v/>
      </c>
      <c r="FT364" s="81" t="str">
        <f>IF($FQ$3&lt;&gt;"コンテンツなし",IF(AND(申込書!$AH$4="GIGAスクールパック",SUM($Q364,$S364)&lt;&gt;0),SUM($Q364,$S364),IF(AND(申込書!$AH$4="SKY安心GIGAタブレット",SUM($U364,$W364)&lt;&gt;0),SUM($U364,$W364),"")),"")</f>
        <v/>
      </c>
      <c r="FU364" s="157"/>
      <c r="FV364" s="82"/>
      <c r="FW364" s="80" t="str">
        <f>IF(AND(申込書!$C$114&lt;&gt;"▼プルダウンより選択してください",申込書!$C$114&lt;&gt;"",申込書!$P$114&lt;&gt;"YYYY/MM/DD",$G364&lt;&gt;""),申込書!$P$114,"")</f>
        <v/>
      </c>
      <c r="FX364" s="81" t="str">
        <f>IF(AND(申込書!$C$114&lt;&gt;"▼プルダウンより選択してください",申込書!$C$114&lt;&gt;"",$G364&lt;&gt;""),申込書!$M$114,"")</f>
        <v/>
      </c>
      <c r="FY364" s="81" t="str">
        <f>IF($FW$3&lt;&gt;"コンテンツなし",IF(AND(申込書!$AH$4="GIGAスクールパック",SUM($P364,$R364)&lt;&gt;0),SUM($P364,$R364),IF(AND(申込書!$AH$4="SKY安心GIGAタブレット",SUM($T364,$V364)&lt;&gt;0),SUM($T364,$V364),"")),"")</f>
        <v/>
      </c>
      <c r="FZ364" s="81" t="str">
        <f>IF($FW$3&lt;&gt;"コンテンツなし",IF(AND(申込書!$AH$4="GIGAスクールパック",SUM($Q364,$S364)&lt;&gt;0),SUM($Q364,$S364),IF(AND(申込書!$AH$4="SKY安心GIGAタブレット",SUM($U364,$W364)&lt;&gt;0),SUM($U364,$W364),"")),"")</f>
        <v/>
      </c>
      <c r="GA364" s="157"/>
      <c r="GB364" s="82"/>
      <c r="GC364" s="80" t="str">
        <f>IF(AND(申込書!$C$115&lt;&gt;"▼プルダウンより選択してください",申込書!$C$115&lt;&gt;"",申込書!$P$115&lt;&gt;"YYYY/MM/DD",$G364&lt;&gt;""),申込書!$P$115,"")</f>
        <v/>
      </c>
      <c r="GD364" s="81" t="str">
        <f>IF(AND(申込書!$C$115&lt;&gt;"▼プルダウンより選択してください",申込書!$C$115&lt;&gt;"",$G364&lt;&gt;""),申込書!$M$115,"")</f>
        <v/>
      </c>
      <c r="GE364" s="81" t="str">
        <f>IF($GC$3&lt;&gt;"コンテンツなし",IF(AND(申込書!$AH$4="GIGAスクールパック",SUM($P364,$R364)&lt;&gt;0),SUM($P364,$R364),IF(AND(申込書!$AH$4="SKY安心GIGAタブレット",SUM($T364,$V364)&lt;&gt;0),SUM($T364,$V364),"")),"")</f>
        <v/>
      </c>
      <c r="GF364" s="81" t="str">
        <f>IF($GC$3&lt;&gt;"コンテンツなし",IF(AND(申込書!$AH$4="GIGAスクールパック",SUM($Q364,$S364)&lt;&gt;0),SUM($Q364,$S364),IF(AND(申込書!$AH$4="SKY安心GIGAタブレット",SUM($U364,$W364)&lt;&gt;0),SUM($U364,$W364),"")),"")</f>
        <v/>
      </c>
      <c r="GG364" s="157"/>
      <c r="GH364" s="82"/>
      <c r="GI364" s="80" t="str">
        <f>IF(AND(申込書!$C$116&lt;&gt;"▼プルダウンより選択してください",申込書!$C$116&lt;&gt;"",申込書!$P$116&lt;&gt;"YYYY/MM/DD",$G364&lt;&gt;""),申込書!$P$116,"")</f>
        <v/>
      </c>
      <c r="GJ364" s="81" t="str">
        <f>IF(AND(申込書!$C$116&lt;&gt;"▼プルダウンより選択してください",申込書!$C$116&lt;&gt;"",$G364&lt;&gt;""),申込書!$M$116,"")</f>
        <v/>
      </c>
      <c r="GK364" s="81" t="str">
        <f>IF($GI$3&lt;&gt;"コンテンツなし",IF(AND(申込書!$AH$4="GIGAスクールパック",SUM($P364,$R364)&lt;&gt;0),SUM($P364,$R364),IF(AND(申込書!$AH$4="SKY安心GIGAタブレット",SUM($T364,$V364)&lt;&gt;0),SUM($T364,$V364),"")),"")</f>
        <v/>
      </c>
      <c r="GL364" s="81" t="str">
        <f>IF($GI$3&lt;&gt;"コンテンツなし",IF(AND(申込書!$AH$4="GIGAスクールパック",SUM($Q364,$S364)&lt;&gt;0),SUM($Q364,$S364),IF(AND(申込書!$AH$4="SKY安心GIGAタブレット",SUM($U364,$W364)&lt;&gt;0),SUM($U364,$W364),"")),"")</f>
        <v/>
      </c>
      <c r="GM364" s="157"/>
      <c r="GN364" s="82"/>
      <c r="GO364" s="80" t="str">
        <f>IF(AND(申込書!$C$117&lt;&gt;"▼プルダウンより選択してください",申込書!$C$117&lt;&gt;"",申込書!$P$117&lt;&gt;"YYYY/MM/DD",$G364&lt;&gt;""),申込書!$P$117,"")</f>
        <v/>
      </c>
      <c r="GP364" s="81" t="str">
        <f>IF(AND(申込書!$C$117&lt;&gt;"▼プルダウンより選択してください",申込書!$C$117&lt;&gt;"",$G364&lt;&gt;""),申込書!$M$117,"")</f>
        <v/>
      </c>
      <c r="GQ364" s="81" t="str">
        <f>IF($GO$3&lt;&gt;"コンテンツなし",IF(AND(申込書!$AH$4="GIGAスクールパック",SUM($P364,$R364)&lt;&gt;0),SUM($P364,$R364),IF(AND(申込書!$AH$4="SKY安心GIGAタブレット",SUM($T364,$V364)&lt;&gt;0),SUM($T364,$V364),"")),"")</f>
        <v/>
      </c>
      <c r="GR364" s="81" t="str">
        <f>IF($GO$3&lt;&gt;"コンテンツなし",IF(AND(申込書!$AH$4="GIGAスクールパック",SUM($Q364,$S364)&lt;&gt;0),SUM($Q364,$S364),IF(AND(申込書!$AH$4="SKY安心GIGAタブレット",SUM($U364,$W364)&lt;&gt;0),SUM($U364,$W364),"")),"")</f>
        <v/>
      </c>
      <c r="GS364" s="157"/>
      <c r="GT364" s="82"/>
      <c r="GU364" s="80" t="str">
        <f>IF(AND(申込書!$C$118&lt;&gt;"▼プルダウンより選択してください",申込書!$C$118&lt;&gt;"",申込書!$P$118&lt;&gt;"YYYY/MM/DD",$G364&lt;&gt;""),申込書!$P$118,"")</f>
        <v/>
      </c>
      <c r="GV364" s="81" t="str">
        <f>IF(AND(申込書!$C$118&lt;&gt;"▼プルダウンより選択してください",申込書!$C$118&lt;&gt;"",$G364&lt;&gt;""),申込書!$M$118,"")</f>
        <v/>
      </c>
      <c r="GW364" s="81" t="str">
        <f>IF($GU$3&lt;&gt;"コンテンツなし",IF(AND(申込書!$AH$4="GIGAスクールパック",SUM($P364,$R364)&lt;&gt;0),SUM($P364,$R364),IF(AND(申込書!$AH$4="SKY安心GIGAタブレット",SUM($T364,$V364)&lt;&gt;0),SUM($T364,$V364),"")),"")</f>
        <v/>
      </c>
      <c r="GX364" s="81" t="str">
        <f>IF($GU$3&lt;&gt;"コンテンツなし",IF(AND(申込書!$AH$4="GIGAスクールパック",SUM($Q364,$S364)&lt;&gt;0),SUM($Q364,$S364),IF(AND(申込書!$AH$4="SKY安心GIGAタブレット",SUM($U364,$W364)&lt;&gt;0),SUM($U364,$W364),"")),"")</f>
        <v/>
      </c>
      <c r="GY364" s="157"/>
      <c r="GZ364" s="82"/>
      <c r="HA364" s="80" t="str">
        <f>IF(AND(申込書!$C$119&lt;&gt;"▼プルダウンより選択してください",申込書!$C$119&lt;&gt;"",申込書!$P$119&lt;&gt;"YYYY/MM/DD",$G364&lt;&gt;""),申込書!$P$119,"")</f>
        <v/>
      </c>
      <c r="HB364" s="81" t="str">
        <f>IF(AND(申込書!$C$119&lt;&gt;"▼プルダウンより選択してください",申込書!$C$119&lt;&gt;"",$G364&lt;&gt;""),申込書!$M$119,"")</f>
        <v/>
      </c>
      <c r="HC364" s="81" t="str">
        <f>IF($HA$3&lt;&gt;"コンテンツなし",IF(AND(申込書!$AH$4="GIGAスクールパック",SUM($P364,$R364)&lt;&gt;0),SUM($P364,$R364),IF(AND(申込書!$AH$4="SKY安心GIGAタブレット",SUM($T364,$V364)&lt;&gt;0),SUM($T364,$V364),"")),"")</f>
        <v/>
      </c>
      <c r="HD364" s="81" t="str">
        <f>IF($HA$3&lt;&gt;"コンテンツなし",IF(AND(申込書!$AH$4="GIGAスクールパック",SUM($Q364,$S364)&lt;&gt;0),SUM($Q364,$S364),IF(AND(申込書!$AH$4="SKY安心GIGAタブレット",SUM($U364,$W364)&lt;&gt;0),SUM($U364,$W364),"")),"")</f>
        <v/>
      </c>
      <c r="HE364" s="157"/>
      <c r="HF364" s="82"/>
      <c r="HG364" s="83"/>
    </row>
    <row r="365" spans="2:215" ht="26.85" customHeight="1">
      <c r="B365" s="62">
        <f t="shared" si="4"/>
        <v>360</v>
      </c>
      <c r="C365" s="63"/>
      <c r="D365" s="64"/>
      <c r="E365" s="207"/>
      <c r="F365" s="65"/>
      <c r="G365" s="66"/>
      <c r="H365" s="67"/>
      <c r="I365" s="68"/>
      <c r="J365" s="69"/>
      <c r="K365" s="70"/>
      <c r="L365" s="71"/>
      <c r="M365" s="72"/>
      <c r="N365" s="73"/>
      <c r="O365" s="74"/>
      <c r="P365" s="179"/>
      <c r="Q365" s="180"/>
      <c r="R365" s="180"/>
      <c r="S365" s="181"/>
      <c r="T365" s="179"/>
      <c r="U365" s="180"/>
      <c r="V365" s="182"/>
      <c r="W365" s="181"/>
      <c r="X365" s="75"/>
      <c r="Y365" s="76"/>
      <c r="Z365" s="77"/>
      <c r="AA365" s="78"/>
      <c r="AB365" s="79"/>
      <c r="AC365" s="79"/>
      <c r="AD365" s="79"/>
      <c r="AE365" s="77"/>
      <c r="AF365" s="139"/>
      <c r="AG365" s="139"/>
      <c r="AH365" s="139"/>
      <c r="AI365" s="80" t="str">
        <f>IF(AND(申込書!$C$90&lt;&gt;"▼プルダウンより選択してください",申込書!$C$90&lt;&gt;"",申込書!$P$90&lt;&gt;"YYYY/MM/DD",$G365&lt;&gt;""),申込書!$P$90,"")</f>
        <v/>
      </c>
      <c r="AJ365" s="81" t="str">
        <f>IF(AND(申込書!$C$90&lt;&gt;"▼プルダウンより選択してください",申込書!$C$90&lt;&gt;"",$G365&lt;&gt;""),申込書!$M$90,"")</f>
        <v/>
      </c>
      <c r="AK365" s="81" t="str">
        <f>IF($AI$3&lt;&gt;"コンテンツなし",IF(AND(申込書!$AH$4="GIGAスクールパック",SUM($P365,$R365)&lt;&gt;0),SUM($P365,$R365),IF(AND(申込書!$AH$4="SKY安心GIGAタブレット",SUM($T365,$V365)&lt;&gt;0),SUM($T365,$V365),"")),"")</f>
        <v/>
      </c>
      <c r="AL365" s="81" t="str">
        <f>IF($AI$3&lt;&gt;"コンテンツなし",IF(AND(申込書!$AH$4="GIGAスクールパック",SUM($Q365,$S365)&lt;&gt;0),SUM($Q365,$S365),IF(AND(申込書!$AH$4="SKY安心GIGAタブレット",SUM($U365,$W365)&lt;&gt;0),SUM($U365,$W365),"")),"")</f>
        <v/>
      </c>
      <c r="AM365" s="157"/>
      <c r="AN365" s="82"/>
      <c r="AO365" s="80" t="str">
        <f>IF(AND(申込書!$C$91&lt;&gt;"▼プルダウンより選択してください",申込書!$C$91&lt;&gt;"",申込書!$P$91&lt;&gt;"YYYY/MM/DD",$G365&lt;&gt;""),申込書!$P$91,"")</f>
        <v/>
      </c>
      <c r="AP365" s="81" t="str">
        <f>IF(AND(申込書!$C$91&lt;&gt;"▼プルダウンより選択してください",申込書!$C$91&lt;&gt;"",$G365&lt;&gt;""),申込書!$M$91,"")</f>
        <v/>
      </c>
      <c r="AQ365" s="81" t="str">
        <f>IF($AO$3&lt;&gt;"コンテンツなし",IF(AND(申込書!$AH$4="GIGAスクールパック",SUM($P365,$R365)&lt;&gt;0),SUM($P365,$R365),IF(AND(申込書!$AH$4="SKY安心GIGAタブレット",SUM($T365,$V365)&lt;&gt;0),SUM($T365,$V365),"")),"")</f>
        <v/>
      </c>
      <c r="AR365" s="81" t="str">
        <f>IF($AO$3&lt;&gt;"コンテンツなし",IF(AND(申込書!$AH$4="GIGAスクールパック",SUM($Q365,$S365)&lt;&gt;0),SUM($Q365,$S365),IF(AND(申込書!$AH$4="SKY安心GIGAタブレット",SUM($U365,$W365)&lt;&gt;0),SUM($U365,$W365),"")),"")</f>
        <v/>
      </c>
      <c r="AS365" s="157"/>
      <c r="AT365" s="82"/>
      <c r="AU365" s="80" t="str">
        <f>IF(AND(申込書!$C$92&lt;&gt;"▼プルダウンより選択してください",申込書!$C$92&lt;&gt;"",申込書!$P$92&lt;&gt;"YYYY/MM/DD",$G365&lt;&gt;""),申込書!$P$92,"")</f>
        <v/>
      </c>
      <c r="AV365" s="81" t="str">
        <f>IF(AND(申込書!$C$92&lt;&gt;"▼プルダウンより選択してください",申込書!$C$92&lt;&gt;"",$G365&lt;&gt;""),申込書!$M$92,"")</f>
        <v/>
      </c>
      <c r="AW365" s="81" t="str">
        <f>IF($AU$3&lt;&gt;"コンテンツなし",IF(AND(申込書!$AH$4="GIGAスクールパック",SUM($P365,$R365)&lt;&gt;0),SUM($P365,$R365),IF(AND(申込書!$AH$4="SKY安心GIGAタブレット",SUM($T365,$V365)&lt;&gt;0),SUM($T365,$V365),"")),"")</f>
        <v/>
      </c>
      <c r="AX365" s="81" t="str">
        <f>IF($AU$3&lt;&gt;"コンテンツなし",IF(AND(申込書!$AH$4="GIGAスクールパック",SUM($Q365,$S365)&lt;&gt;0),SUM($Q365,$S365),IF(AND(申込書!$AH$4="SKY安心GIGAタブレット",SUM($U365,$W365)&lt;&gt;0),SUM($U365,$W365),"")),"")</f>
        <v/>
      </c>
      <c r="AY365" s="157"/>
      <c r="AZ365" s="82"/>
      <c r="BA365" s="80" t="str">
        <f>IF(AND(申込書!$C$93&lt;&gt;"▼プルダウンより選択してください",申込書!$C$93&lt;&gt;"",申込書!$P$93&lt;&gt;"YYYY/MM/DD",$G365&lt;&gt;""),申込書!$P$93,"")</f>
        <v/>
      </c>
      <c r="BB365" s="81" t="str">
        <f>IF(AND(申込書!$C$93&lt;&gt;"▼プルダウンより選択してください",申込書!$C$93&lt;&gt;"",申込書!$M$93&gt;=1,$G365&lt;&gt;""),申込書!$M$93,"")</f>
        <v/>
      </c>
      <c r="BC365" s="81" t="str">
        <f>IF($BA$3&lt;&gt;"コンテンツなし",IF(AND(申込書!$AH$4="GIGAスクールパック",SUM($P365,$R365)&lt;&gt;0),SUM($P365,$R365),IF(AND(申込書!$AH$4="SKY安心GIGAタブレット",SUM($T365,$V365)&lt;&gt;0),SUM($T365,$V365),"")),"")</f>
        <v/>
      </c>
      <c r="BD365" s="81" t="str">
        <f>IF($BA$3&lt;&gt;"コンテンツなし",IF(AND(申込書!$AH$4="GIGAスクールパック",SUM($Q365,$S365)&lt;&gt;0),SUM($Q365,$S365),IF(AND(申込書!$AH$4="SKY安心GIGAタブレット",SUM($U365,$W365)&lt;&gt;0),SUM($U365,$W365),"")),"")</f>
        <v/>
      </c>
      <c r="BE365" s="157"/>
      <c r="BF365" s="82"/>
      <c r="BG365" s="80" t="str">
        <f>IF(AND(申込書!$C$94&lt;&gt;"▼プルダウンより選択してください",申込書!$C$94&lt;&gt;"",申込書!$P$94&lt;&gt;"YYYY/MM/DD",$G365&lt;&gt;""),申込書!$P$94,"")</f>
        <v/>
      </c>
      <c r="BH365" s="81" t="str">
        <f>IF(AND(申込書!$C$94&lt;&gt;"▼プルダウンより選択してください",申込書!$C$94&lt;&gt;"",$G365&lt;&gt;""),申込書!$M$94,"")</f>
        <v/>
      </c>
      <c r="BI365" s="81" t="str">
        <f>IF($BG$3&lt;&gt;"コンテンツなし",IF(AND(申込書!$AH$4="GIGAスクールパック",SUM($P365,$R365)&lt;&gt;0),SUM($P365,$R365),IF(AND(申込書!$AH$4="SKY安心GIGAタブレット",SUM($T365,$V365)&lt;&gt;0),SUM($T365,$V365),"")),"")</f>
        <v/>
      </c>
      <c r="BJ365" s="81" t="str">
        <f>IF($BG$3&lt;&gt;"コンテンツなし",IF(AND(申込書!$AH$4="GIGAスクールパック",SUM($Q365,$S365)&lt;&gt;0),SUM($Q365,$S365),IF(AND(申込書!$AH$4="SKY安心GIGAタブレット",SUM($U365,$W365)&lt;&gt;0),SUM($U365,$W365),"")),"")</f>
        <v/>
      </c>
      <c r="BK365" s="157"/>
      <c r="BL365" s="82"/>
      <c r="BM365" s="80" t="str">
        <f>IF(AND(申込書!$C$95&lt;&gt;"▼プルダウンより選択してください",申込書!$C$95&lt;&gt;"",申込書!$P$95&lt;&gt;"YYYY/MM/DD",$G365&lt;&gt;""),申込書!$P$95,"")</f>
        <v/>
      </c>
      <c r="BN365" s="81" t="str">
        <f>IF(AND(申込書!$C$95&lt;&gt;"▼プルダウンより選択してください",申込書!$C$95&lt;&gt;"",$G365&lt;&gt;""),申込書!$M$95,"")</f>
        <v/>
      </c>
      <c r="BO365" s="81" t="str">
        <f>IF($BM$3&lt;&gt;"コンテンツなし",IF(AND(申込書!$AH$4="GIGAスクールパック",SUM($P365,$R365)&lt;&gt;0),SUM($P365,$R365),IF(AND(申込書!$AH$4="SKY安心GIGAタブレット",SUM($T365,$V365)&lt;&gt;0),SUM($T365,$V365),"")),"")</f>
        <v/>
      </c>
      <c r="BP365" s="81" t="str">
        <f>IF($BM$3&lt;&gt;"コンテンツなし",IF(AND(申込書!$AH$4="GIGAスクールパック",SUM($Q365,$S365)&lt;&gt;0),SUM($Q365,$S365),IF(AND(申込書!$AH$4="SKY安心GIGAタブレット",SUM($U365,$W365)&lt;&gt;0),SUM($U365,$W365),"")),"")</f>
        <v/>
      </c>
      <c r="BQ365" s="157"/>
      <c r="BR365" s="82"/>
      <c r="BS365" s="80" t="str">
        <f>IF(AND(申込書!$C$96&lt;&gt;"▼プルダウンより選択してください",申込書!$C$96&lt;&gt;"",申込書!$P$96&lt;&gt;"YYYY/MM/DD",$G365&lt;&gt;""),申込書!$P$96,"")</f>
        <v/>
      </c>
      <c r="BT365" s="81" t="str">
        <f>IF(AND(申込書!$C$96&lt;&gt;"▼プルダウンより選択してください",申込書!$C$96&lt;&gt;"",$G365&lt;&gt;""),申込書!$M$96,"")</f>
        <v/>
      </c>
      <c r="BU365" s="81" t="str">
        <f>IF($BS$3&lt;&gt;"コンテンツなし",IF(AND(申込書!$AH$4="GIGAスクールパック",SUM($P365,$R365)&lt;&gt;0),SUM($P365,$R365),IF(AND(申込書!$AH$4="SKY安心GIGAタブレット",SUM($T365,$V365)&lt;&gt;0),SUM($T365,$V365),"")),"")</f>
        <v/>
      </c>
      <c r="BV365" s="81" t="str">
        <f>IF($BS$3&lt;&gt;"コンテンツなし",IF(AND(申込書!$AH$4="GIGAスクールパック",SUM($Q365,$S365)&lt;&gt;0),SUM($Q365,$S365),IF(AND(申込書!$AH$4="SKY安心GIGAタブレット",SUM($U365,$W365)&lt;&gt;0),SUM($U365,$W365),"")),"")</f>
        <v/>
      </c>
      <c r="BW365" s="157"/>
      <c r="BX365" s="82"/>
      <c r="BY365" s="80" t="str">
        <f>IF(AND(申込書!$C$97&lt;&gt;"▼プルダウンより選択してください",申込書!$C$97&lt;&gt;"",申込書!$P$97&lt;&gt;"YYYY/MM/DD",$G365&lt;&gt;""),申込書!$P$97,"")</f>
        <v/>
      </c>
      <c r="BZ365" s="81" t="str">
        <f>IF(AND(申込書!$C$97&lt;&gt;"▼プルダウンより選択してください",申込書!$C$97&lt;&gt;"",$G365&lt;&gt;""),申込書!$M$97,"")</f>
        <v/>
      </c>
      <c r="CA365" s="81" t="str">
        <f>IF($BY$3&lt;&gt;"コンテンツなし",IF(AND(申込書!$AH$4="GIGAスクールパック",SUM($P365,$R365)&lt;&gt;0),SUM($P365,$R365),IF(AND(申込書!$AH$4="SKY安心GIGAタブレット",SUM($T365,$V365)&lt;&gt;0),SUM($T365,$V365),"")),"")</f>
        <v/>
      </c>
      <c r="CB365" s="81" t="str">
        <f>IF($BY$3&lt;&gt;"コンテンツなし",IF(AND(申込書!$AH$4="GIGAスクールパック",SUM($Q365,$S365)&lt;&gt;0),SUM($Q365,$S365),IF(AND(申込書!$AH$4="SKY安心GIGAタブレット",SUM($U365,$W365)&lt;&gt;0),SUM($U365,$W365),"")),"")</f>
        <v/>
      </c>
      <c r="CC365" s="157"/>
      <c r="CD365" s="82"/>
      <c r="CE365" s="80" t="str">
        <f>IF(AND(申込書!$C$98&lt;&gt;"▼プルダウンより選択してください",申込書!$C$98&lt;&gt;"",申込書!$P$98&lt;&gt;"YYYY/MM/DD",$G365&lt;&gt;""),申込書!$P$98,"")</f>
        <v/>
      </c>
      <c r="CF365" s="81" t="str">
        <f>IF(AND(申込書!$C$98&lt;&gt;"▼プルダウンより選択してください",申込書!$C$98&lt;&gt;"",$G365&lt;&gt;""),申込書!$M$98,"")</f>
        <v/>
      </c>
      <c r="CG365" s="81" t="str">
        <f>IF($CE$3&lt;&gt;"コンテンツなし",IF(AND(申込書!$AH$4="GIGAスクールパック",SUM($P365,$R365)&lt;&gt;0),SUM($P365,$R365),IF(AND(申込書!$AH$4="SKY安心GIGAタブレット",SUM($T365,$V365)&lt;&gt;0),SUM($T365,$V365),"")),"")</f>
        <v/>
      </c>
      <c r="CH365" s="81" t="str">
        <f>IF($CE$3&lt;&gt;"コンテンツなし",IF(AND(申込書!$AH$4="GIGAスクールパック",SUM($Q365,$S365)&lt;&gt;0),SUM($Q365,$S365),IF(AND(申込書!$AH$4="SKY安心GIGAタブレット",SUM($U365,$W365)&lt;&gt;0),SUM($U365,$W365),"")),"")</f>
        <v/>
      </c>
      <c r="CI365" s="157"/>
      <c r="CJ365" s="82"/>
      <c r="CK365" s="80" t="str">
        <f>IF(AND(申込書!$C$99&lt;&gt;"▼プルダウンより選択してください",申込書!$C$99&lt;&gt;"",申込書!$P$99&lt;&gt;"YYYY/MM/DD",$G365&lt;&gt;""),申込書!$P$99,"")</f>
        <v/>
      </c>
      <c r="CL365" s="81" t="str">
        <f>IF(AND(申込書!$C$99&lt;&gt;"▼プルダウンより選択してください",申込書!$C$99&lt;&gt;"",$G365&lt;&gt;""),申込書!$M$99,"")</f>
        <v/>
      </c>
      <c r="CM365" s="81" t="str">
        <f>IF($CK$3&lt;&gt;"コンテンツなし",IF(AND(申込書!$AH$4="GIGAスクールパック",SUM($P365,$R365)&lt;&gt;0),SUM($P365,$R365),IF(AND(申込書!$AH$4="SKY安心GIGAタブレット",SUM($T365,$V365)&lt;&gt;0),SUM($T365,$V365),"")),"")</f>
        <v/>
      </c>
      <c r="CN365" s="81" t="str">
        <f>IF($CK$3&lt;&gt;"コンテンツなし",IF(AND(申込書!$AH$4="GIGAスクールパック",SUM($Q365,$S365)&lt;&gt;0),SUM($Q365,$S365),IF(AND(申込書!$AH$4="SKY安心GIGAタブレット",SUM($U365,$W365)&lt;&gt;0),SUM($U365,$W365),"")),"")</f>
        <v/>
      </c>
      <c r="CO365" s="157"/>
      <c r="CP365" s="82"/>
      <c r="CQ365" s="80" t="str">
        <f>IF(AND(申込書!$C$100&lt;&gt;"▼プルダウンより選択してください",申込書!$C$100&lt;&gt;"",申込書!$P$100&lt;&gt;"YYYY/MM/DD",$G365&lt;&gt;""),申込書!$P$100,"")</f>
        <v/>
      </c>
      <c r="CR365" s="81" t="str">
        <f>IF(AND(申込書!$C$100&lt;&gt;"▼プルダウンより選択してください",申込書!$C$100&lt;&gt;"",$G365&lt;&gt;""),申込書!$M$100,"")</f>
        <v/>
      </c>
      <c r="CS365" s="81" t="str">
        <f>IF($CQ$3&lt;&gt;"コンテンツなし",IF(AND(申込書!$AH$4="GIGAスクールパック",SUM($P365,$R365)&lt;&gt;0),SUM($P365,$R365),IF(AND(申込書!$AH$4="SKY安心GIGAタブレット",SUM($T365,$V365)&lt;&gt;0),SUM($T365,$V365),"")),"")</f>
        <v/>
      </c>
      <c r="CT365" s="81" t="str">
        <f>IF($CQ$3&lt;&gt;"コンテンツなし",IF(AND(申込書!$AH$4="GIGAスクールパック",SUM($Q365,$S365)&lt;&gt;0),SUM($Q365,$S365),IF(AND(申込書!$AH$4="SKY安心GIGAタブレット",SUM($U365,$W365)&lt;&gt;0),SUM($U365,$W365),"")),"")</f>
        <v/>
      </c>
      <c r="CU365" s="81"/>
      <c r="CV365" s="82"/>
      <c r="CW365" s="80" t="str">
        <f>IF(AND(申込書!$C$101&lt;&gt;"▼プルダウンより選択してください",申込書!$C$101&lt;&gt;"",申込書!$P$101&lt;&gt;"YYYY/MM/DD",$G365&lt;&gt;""),申込書!$P$101,"")</f>
        <v/>
      </c>
      <c r="CX365" s="81" t="str">
        <f>IF(AND(申込書!$C$101&lt;&gt;"▼プルダウンより選択してください",申込書!$C$101&lt;&gt;"",$G365&lt;&gt;""),申込書!$M$101,"")</f>
        <v/>
      </c>
      <c r="CY365" s="81" t="str">
        <f>IF($CW$3&lt;&gt;"コンテンツなし",IF(AND(申込書!$AH$4="GIGAスクールパック",SUM($P365,$R365)&lt;&gt;0),SUM($P365,$R365),IF(AND(申込書!$AH$4="SKY安心GIGAタブレット",SUM($T365,$V365)&lt;&gt;0),SUM($T365,$V365),"")),"")</f>
        <v/>
      </c>
      <c r="CZ365" s="81" t="str">
        <f>IF($CW$3&lt;&gt;"コンテンツなし",IF(AND(申込書!$AH$4="GIGAスクールパック",SUM($Q365,$S365)&lt;&gt;0),SUM($Q365,$S365),IF(AND(申込書!$AH$4="SKY安心GIGAタブレット",SUM($U365,$W365)&lt;&gt;0),SUM($U365,$W365),"")),"")</f>
        <v/>
      </c>
      <c r="DA365" s="81"/>
      <c r="DB365" s="82"/>
      <c r="DC365" s="80" t="str">
        <f>IF(AND(申込書!$C$102&lt;&gt;"▼プルダウンより選択してください",申込書!$C$102&lt;&gt;"",申込書!$P$102&lt;&gt;"YYYY/MM/DD",$G365&lt;&gt;""),申込書!$P$102,"")</f>
        <v/>
      </c>
      <c r="DD365" s="81" t="str">
        <f>IF(AND(申込書!$C$102&lt;&gt;"▼プルダウンより選択してください",申込書!$C$102&lt;&gt;"",$G365&lt;&gt;""),申込書!$M$102,"")</f>
        <v/>
      </c>
      <c r="DE365" s="81" t="str">
        <f>IF($DC$3&lt;&gt;"コンテンツなし",IF(AND(申込書!$AH$4="GIGAスクールパック",SUM($P365,$R365)&lt;&gt;0),SUM($P365,$R365),IF(AND(申込書!$AH$4="SKY安心GIGAタブレット",SUM($T365,$V365)&lt;&gt;0),SUM($T365,$V365),"")),"")</f>
        <v/>
      </c>
      <c r="DF365" s="81" t="str">
        <f>IF($DC$3&lt;&gt;"コンテンツなし",IF(AND(申込書!$AH$4="GIGAスクールパック",SUM($Q365,$S365)&lt;&gt;0),SUM($Q365,$S365),IF(AND(申込書!$AH$4="SKY安心GIGAタブレット",SUM($U365,$W365)&lt;&gt;0),SUM($U365,$W365),"")),"")</f>
        <v/>
      </c>
      <c r="DG365" s="81"/>
      <c r="DH365" s="82"/>
      <c r="DI365" s="80" t="str">
        <f>IF(AND(申込書!$C$103&lt;&gt;"▼プルダウンより選択してください",申込書!$C$103&lt;&gt;"",申込書!$P$103&lt;&gt;"YYYY/MM/DD",$G365&lt;&gt;""),申込書!$P$103,"")</f>
        <v/>
      </c>
      <c r="DJ365" s="81" t="str">
        <f>IF(AND(申込書!$C$103&lt;&gt;"▼プルダウンより選択してください",申込書!$C$103&lt;&gt;"",$G365&lt;&gt;""),申込書!$M$103,"")</f>
        <v/>
      </c>
      <c r="DK365" s="81" t="str">
        <f>IF($DI$3&lt;&gt;"コンテンツなし",IF(AND(申込書!$AH$4="GIGAスクールパック",SUM($P365,$R365)&lt;&gt;0),SUM($P365,$R365),IF(AND(申込書!$AH$4="SKY安心GIGAタブレット",SUM($T365,$V365)&lt;&gt;0),SUM($T365,$V365),"")),"")</f>
        <v/>
      </c>
      <c r="DL365" s="81" t="str">
        <f>IF($DI$3&lt;&gt;"コンテンツなし",IF(AND(申込書!$AH$4="GIGAスクールパック",SUM($Q365,$S365)&lt;&gt;0),SUM($Q365,$S365),IF(AND(申込書!$AH$4="SKY安心GIGAタブレット",SUM($U365,$W365)&lt;&gt;0),SUM($U365,$W365),"")),"")</f>
        <v/>
      </c>
      <c r="DM365" s="81"/>
      <c r="DN365" s="82"/>
      <c r="DO365" s="80" t="str">
        <f>IF(AND(申込書!$C$104&lt;&gt;"▼プルダウンより選択してください",申込書!$C$104&lt;&gt;"",申込書!$P$104&lt;&gt;"YYYY/MM/DD",$G365&lt;&gt;""),申込書!$P$104,"")</f>
        <v/>
      </c>
      <c r="DP365" s="81" t="str">
        <f>IF(AND(申込書!$C$104&lt;&gt;"▼プルダウンより選択してください",申込書!$C$104&lt;&gt;"",$G365&lt;&gt;""),申込書!$M$104,"")</f>
        <v/>
      </c>
      <c r="DQ365" s="81" t="str">
        <f>IF($DO$3&lt;&gt;"コンテンツなし",IF(AND(申込書!$AH$4="GIGAスクールパック",SUM($P365,$R365)&lt;&gt;0),SUM($P365,$R365),IF(AND(申込書!$AH$4="SKY安心GIGAタブレット",SUM($T365,$V365)&lt;&gt;0),SUM($T365,$V365),"")),"")</f>
        <v/>
      </c>
      <c r="DR365" s="81" t="str">
        <f>IF($DO$3&lt;&gt;"コンテンツなし",IF(AND(申込書!$AH$4="GIGAスクールパック",SUM($Q365,$S365)&lt;&gt;0),SUM($Q365,$S365),IF(AND(申込書!$AH$4="SKY安心GIGAタブレット",SUM($U365,$W365)&lt;&gt;0),SUM($U365,$W365),"")),"")</f>
        <v/>
      </c>
      <c r="DS365" s="81"/>
      <c r="DT365" s="82"/>
      <c r="DU365" s="80" t="str">
        <f>IF(AND(申込書!$C$105&lt;&gt;"▼プルダウンより選択してください",申込書!$C$105&lt;&gt;"",申込書!$P$105&lt;&gt;"YYYY/MM/DD",$G365&lt;&gt;""),申込書!$P$105,"")</f>
        <v/>
      </c>
      <c r="DV365" s="81" t="str">
        <f>IF(AND(申込書!$C$105&lt;&gt;"▼プルダウンより選択してください",申込書!$C$105&lt;&gt;"",$G365&lt;&gt;""),申込書!$M$105,"")</f>
        <v/>
      </c>
      <c r="DW365" s="81" t="str">
        <f>IF($DU$3&lt;&gt;"コンテンツなし",IF(AND(申込書!$AH$4="GIGAスクールパック",SUM($P365,$R365)&lt;&gt;0),SUM($P365,$R365),IF(AND(申込書!$AH$4="SKY安心GIGAタブレット",SUM($T365,$V365)&lt;&gt;0),SUM($T365,$V365),"")),"")</f>
        <v/>
      </c>
      <c r="DX365" s="81" t="str">
        <f>IF($DU$3&lt;&gt;"コンテンツなし",IF(AND(申込書!$AH$4="GIGAスクールパック",SUM($Q365,$S365)&lt;&gt;0),SUM($Q365,$S365),IF(AND(申込書!$AH$4="SKY安心GIGAタブレット",SUM($U365,$W365)&lt;&gt;0),SUM($U365,$W365),"")),"")</f>
        <v/>
      </c>
      <c r="DY365" s="157"/>
      <c r="DZ365" s="82"/>
      <c r="EA365" s="80" t="str">
        <f>IF(AND(申込書!$C$106&lt;&gt;"▼プルダウンより選択してください",申込書!$C$106&lt;&gt;"",申込書!$P$106&lt;&gt;"YYYY/MM/DD",$G365&lt;&gt;""),申込書!$P$106,"")</f>
        <v/>
      </c>
      <c r="EB365" s="81" t="str">
        <f>IF(AND(申込書!$C$106&lt;&gt;"▼プルダウンより選択してください",申込書!$C$106&lt;&gt;"",$G365&lt;&gt;""),申込書!$M$106,"")</f>
        <v/>
      </c>
      <c r="EC365" s="81" t="str">
        <f>IF($EA$3&lt;&gt;"コンテンツなし",IF(AND(申込書!$AH$4="GIGAスクールパック",SUM($P365,$R365)&lt;&gt;0),SUM($P365,$R365),IF(AND(申込書!$AH$4="SKY安心GIGAタブレット",SUM($T365,$V365)&lt;&gt;0),SUM($T365,$V365),"")),"")</f>
        <v/>
      </c>
      <c r="ED365" s="81" t="str">
        <f>IF($EA$3&lt;&gt;"コンテンツなし",IF(AND(申込書!$AH$4="GIGAスクールパック",SUM($Q365,$S365)&lt;&gt;0),SUM($Q365,$S365),IF(AND(申込書!$AH$4="SKY安心GIGAタブレット",SUM($U365,$W365)&lt;&gt;0),SUM($U365,$W365),"")),"")</f>
        <v/>
      </c>
      <c r="EE365" s="157"/>
      <c r="EF365" s="82"/>
      <c r="EG365" s="80" t="str">
        <f>IF(AND(申込書!$C$107&lt;&gt;"▼プルダウンより選択してください",申込書!$C$107&lt;&gt;"",申込書!$P$107&lt;&gt;"YYYY/MM/DD",$G365&lt;&gt;""),申込書!$P$107,"")</f>
        <v/>
      </c>
      <c r="EH365" s="81" t="str">
        <f>IF(AND(申込書!$C$107&lt;&gt;"▼プルダウンより選択してください",申込書!$C$107&lt;&gt;"",$G365&lt;&gt;""),申込書!$M$107,"")</f>
        <v/>
      </c>
      <c r="EI365" s="81" t="str">
        <f>IF($EG$3&lt;&gt;"コンテンツなし",IF(AND(申込書!$AH$4="GIGAスクールパック",SUM($P365,$R365)&lt;&gt;0),SUM($P365,$R365),IF(AND(申込書!$AH$4="SKY安心GIGAタブレット",SUM($T365,$V365)&lt;&gt;0),SUM($T365,$V365),"")),"")</f>
        <v/>
      </c>
      <c r="EJ365" s="81" t="str">
        <f>IF($EG$3&lt;&gt;"コンテンツなし",IF(AND(申込書!$AH$4="GIGAスクールパック",SUM($Q365,$S365)&lt;&gt;0),SUM($Q365,$S365),IF(AND(申込書!$AH$4="SKY安心GIGAタブレット",SUM($U365,$W365)&lt;&gt;0),SUM($U365,$W365),"")),"")</f>
        <v/>
      </c>
      <c r="EK365" s="157"/>
      <c r="EL365" s="82"/>
      <c r="EM365" s="80" t="str">
        <f>IF(AND(申込書!$C$108&lt;&gt;"▼プルダウンより選択してください",申込書!$C$108&lt;&gt;"",申込書!$P$108&lt;&gt;"YYYY/MM/DD",$G365&lt;&gt;""),申込書!$P$108,"")</f>
        <v/>
      </c>
      <c r="EN365" s="81" t="str">
        <f>IF(AND(申込書!$C$108&lt;&gt;"▼プルダウンより選択してください",申込書!$C$108&lt;&gt;"",$G365&lt;&gt;""),申込書!$M$108,"")</f>
        <v/>
      </c>
      <c r="EO365" s="81" t="str">
        <f>IF($EM$3&lt;&gt;"コンテンツなし",IF(AND(申込書!$AH$4="GIGAスクールパック",SUM($P365,$R365)&lt;&gt;0),SUM($P365,$R365),IF(AND(申込書!$AH$4="SKY安心GIGAタブレット",SUM($T365,$V365)&lt;&gt;0),SUM($T365,$V365),"")),"")</f>
        <v/>
      </c>
      <c r="EP365" s="81" t="str">
        <f>IF($EM$3&lt;&gt;"コンテンツなし",IF(AND(申込書!$AH$4="GIGAスクールパック",SUM($Q365,$S365)&lt;&gt;0),SUM($Q365,$S365),IF(AND(申込書!$AH$4="SKY安心GIGAタブレット",SUM($U365,$W365)&lt;&gt;0),SUM($U365,$W365),"")),"")</f>
        <v/>
      </c>
      <c r="EQ365" s="157"/>
      <c r="ER365" s="82"/>
      <c r="ES365" s="80" t="str">
        <f>IF(AND(申込書!$C$109&lt;&gt;"▼プルダウンより選択してください",申込書!$C$109&lt;&gt;"",申込書!$P$109&lt;&gt;"YYYY/MM/DD",$G365&lt;&gt;""),申込書!$P$109,"")</f>
        <v/>
      </c>
      <c r="ET365" s="81" t="str">
        <f>IF(AND(申込書!$C$109&lt;&gt;"▼プルダウンより選択してください",申込書!$C$109&lt;&gt;"",$G365&lt;&gt;""),申込書!$M$109,"")</f>
        <v/>
      </c>
      <c r="EU365" s="81" t="str">
        <f>IF($ES$3&lt;&gt;"コンテンツなし",IF(AND(申込書!$AH$4="GIGAスクールパック",SUM($P365,$R365)&lt;&gt;0),SUM($P365,$R365),IF(AND(申込書!$AH$4="SKY安心GIGAタブレット",SUM($T365,$V365)&lt;&gt;0),SUM($T365,$V365),"")),"")</f>
        <v/>
      </c>
      <c r="EV365" s="81" t="str">
        <f>IF($ES$3&lt;&gt;"コンテンツなし",IF(AND(申込書!$AH$4="GIGAスクールパック",SUM($Q365,$S365)&lt;&gt;0),SUM($Q365,$S365),IF(AND(申込書!$AH$4="SKY安心GIGAタブレット",SUM($U365,$W365)&lt;&gt;0),SUM($U365,$W365),"")),"")</f>
        <v/>
      </c>
      <c r="EW365" s="157"/>
      <c r="EX365" s="82"/>
      <c r="EY365" s="80" t="str">
        <f>IF(AND(申込書!$C$110&lt;&gt;"▼プルダウンより選択してください",申込書!$C$110&lt;&gt;"",申込書!$P$110&lt;&gt;"YYYY/MM/DD",$G365&lt;&gt;""),申込書!$P$110,"")</f>
        <v/>
      </c>
      <c r="EZ365" s="81" t="str">
        <f>IF(AND(申込書!$C$110&lt;&gt;"▼プルダウンより選択してください",申込書!$C$110&lt;&gt;"",$G365&lt;&gt;""),申込書!$M$110,"")</f>
        <v/>
      </c>
      <c r="FA365" s="81" t="str">
        <f>IF($EY$3&lt;&gt;"コンテンツなし",IF(AND(申込書!$AH$4="GIGAスクールパック",SUM($P365,$R365)&lt;&gt;0),SUM($P365,$R365),IF(AND(申込書!$AH$4="SKY安心GIGAタブレット",SUM($T365,$V365)&lt;&gt;0),SUM($T365,$V365),"")),"")</f>
        <v/>
      </c>
      <c r="FB365" s="81" t="str">
        <f>IF($EY$3&lt;&gt;"コンテンツなし",IF(AND(申込書!$AH$4="GIGAスクールパック",SUM($Q365,$S365)&lt;&gt;0),SUM($Q365,$S365),IF(AND(申込書!$AH$4="SKY安心GIGAタブレット",SUM($U365,$W365)&lt;&gt;0),SUM($U365,$W365),"")),"")</f>
        <v/>
      </c>
      <c r="FC365" s="157"/>
      <c r="FD365" s="82"/>
      <c r="FE365" s="80" t="str">
        <f>IF(AND(申込書!$C$111&lt;&gt;"▼プルダウンより選択してください",申込書!$C$111&lt;&gt;"",申込書!$P$111&lt;&gt;"YYYY/MM/DD",$G365&lt;&gt;""),申込書!$P$111,"")</f>
        <v/>
      </c>
      <c r="FF365" s="81" t="str">
        <f>IF(AND(申込書!$C$111&lt;&gt;"▼プルダウンより選択してください",申込書!$C$111&lt;&gt;"",$G365&lt;&gt;""),申込書!$M$111,"")</f>
        <v/>
      </c>
      <c r="FG365" s="81" t="str">
        <f>IF($FE$3&lt;&gt;"コンテンツなし",IF(AND(申込書!$AH$4="GIGAスクールパック",SUM($P365,$R365)&lt;&gt;0),SUM($P365,$R365),IF(AND(申込書!$AH$4="SKY安心GIGAタブレット",SUM($T365,$V365)&lt;&gt;0),SUM($T365,$V365),"")),"")</f>
        <v/>
      </c>
      <c r="FH365" s="81" t="str">
        <f>IF($FE$3&lt;&gt;"コンテンツなし",IF(AND(申込書!$AH$4="GIGAスクールパック",SUM($Q365,$S365)&lt;&gt;0),SUM($Q365,$S365),IF(AND(申込書!$AH$4="SKY安心GIGAタブレット",SUM($U365,$W365)&lt;&gt;0),SUM($U365,$W365),"")),"")</f>
        <v/>
      </c>
      <c r="FI365" s="157"/>
      <c r="FJ365" s="82"/>
      <c r="FK365" s="80" t="str">
        <f>IF(AND(申込書!$C$112&lt;&gt;"▼プルダウンより選択してください",申込書!$C$112&lt;&gt;"",申込書!$P$112&lt;&gt;"YYYY/MM/DD",$G365&lt;&gt;""),申込書!$P$112,"")</f>
        <v/>
      </c>
      <c r="FL365" s="81" t="str">
        <f>IF(AND(申込書!$C$112&lt;&gt;"▼プルダウンより選択してください",申込書!$C$112&lt;&gt;"",$G365&lt;&gt;""),申込書!$M$112,"")</f>
        <v/>
      </c>
      <c r="FM365" s="81" t="str">
        <f>IF($FK$3&lt;&gt;"コンテンツなし",IF(AND(申込書!$AH$4="GIGAスクールパック",SUM($P365,$R365)&lt;&gt;0),SUM($P365,$R365),IF(AND(申込書!$AH$4="SKY安心GIGAタブレット",SUM($T365,$V365)&lt;&gt;0),SUM($T365,$V365),"")),"")</f>
        <v/>
      </c>
      <c r="FN365" s="81" t="str">
        <f>IF($FK$3&lt;&gt;"コンテンツなし",IF(AND(申込書!$AH$4="GIGAスクールパック",SUM($Q365,$S365)&lt;&gt;0),SUM($Q365,$S365),IF(AND(申込書!$AH$4="SKY安心GIGAタブレット",SUM($U365,$W365)&lt;&gt;0),SUM($U365,$W365),"")),"")</f>
        <v/>
      </c>
      <c r="FO365" s="157"/>
      <c r="FP365" s="82"/>
      <c r="FQ365" s="80" t="str">
        <f>IF(AND(申込書!$C$113&lt;&gt;"▼プルダウンより選択してください",申込書!$C$113&lt;&gt;"",申込書!$P$113&lt;&gt;"YYYY/MM/DD",$G365&lt;&gt;""),申込書!$P$113,"")</f>
        <v/>
      </c>
      <c r="FR365" s="81" t="str">
        <f>IF(AND(申込書!$C$113&lt;&gt;"▼プルダウンより選択してください",申込書!$C$113&lt;&gt;"",$G365&lt;&gt;""),申込書!$M$113,"")</f>
        <v/>
      </c>
      <c r="FS365" s="81" t="str">
        <f>IF($FQ$3&lt;&gt;"コンテンツなし",IF(AND(申込書!$AH$4="GIGAスクールパック",SUM($P365,$R365)&lt;&gt;0),SUM($P365,$R365),IF(AND(申込書!$AH$4="SKY安心GIGAタブレット",SUM($T365,$V365)&lt;&gt;0),SUM($T365,$V365),"")),"")</f>
        <v/>
      </c>
      <c r="FT365" s="81" t="str">
        <f>IF($FQ$3&lt;&gt;"コンテンツなし",IF(AND(申込書!$AH$4="GIGAスクールパック",SUM($Q365,$S365)&lt;&gt;0),SUM($Q365,$S365),IF(AND(申込書!$AH$4="SKY安心GIGAタブレット",SUM($U365,$W365)&lt;&gt;0),SUM($U365,$W365),"")),"")</f>
        <v/>
      </c>
      <c r="FU365" s="157"/>
      <c r="FV365" s="82"/>
      <c r="FW365" s="80" t="str">
        <f>IF(AND(申込書!$C$114&lt;&gt;"▼プルダウンより選択してください",申込書!$C$114&lt;&gt;"",申込書!$P$114&lt;&gt;"YYYY/MM/DD",$G365&lt;&gt;""),申込書!$P$114,"")</f>
        <v/>
      </c>
      <c r="FX365" s="81" t="str">
        <f>IF(AND(申込書!$C$114&lt;&gt;"▼プルダウンより選択してください",申込書!$C$114&lt;&gt;"",$G365&lt;&gt;""),申込書!$M$114,"")</f>
        <v/>
      </c>
      <c r="FY365" s="81" t="str">
        <f>IF($FW$3&lt;&gt;"コンテンツなし",IF(AND(申込書!$AH$4="GIGAスクールパック",SUM($P365,$R365)&lt;&gt;0),SUM($P365,$R365),IF(AND(申込書!$AH$4="SKY安心GIGAタブレット",SUM($T365,$V365)&lt;&gt;0),SUM($T365,$V365),"")),"")</f>
        <v/>
      </c>
      <c r="FZ365" s="81" t="str">
        <f>IF($FW$3&lt;&gt;"コンテンツなし",IF(AND(申込書!$AH$4="GIGAスクールパック",SUM($Q365,$S365)&lt;&gt;0),SUM($Q365,$S365),IF(AND(申込書!$AH$4="SKY安心GIGAタブレット",SUM($U365,$W365)&lt;&gt;0),SUM($U365,$W365),"")),"")</f>
        <v/>
      </c>
      <c r="GA365" s="157"/>
      <c r="GB365" s="82"/>
      <c r="GC365" s="80" t="str">
        <f>IF(AND(申込書!$C$115&lt;&gt;"▼プルダウンより選択してください",申込書!$C$115&lt;&gt;"",申込書!$P$115&lt;&gt;"YYYY/MM/DD",$G365&lt;&gt;""),申込書!$P$115,"")</f>
        <v/>
      </c>
      <c r="GD365" s="81" t="str">
        <f>IF(AND(申込書!$C$115&lt;&gt;"▼プルダウンより選択してください",申込書!$C$115&lt;&gt;"",$G365&lt;&gt;""),申込書!$M$115,"")</f>
        <v/>
      </c>
      <c r="GE365" s="81" t="str">
        <f>IF($GC$3&lt;&gt;"コンテンツなし",IF(AND(申込書!$AH$4="GIGAスクールパック",SUM($P365,$R365)&lt;&gt;0),SUM($P365,$R365),IF(AND(申込書!$AH$4="SKY安心GIGAタブレット",SUM($T365,$V365)&lt;&gt;0),SUM($T365,$V365),"")),"")</f>
        <v/>
      </c>
      <c r="GF365" s="81" t="str">
        <f>IF($GC$3&lt;&gt;"コンテンツなし",IF(AND(申込書!$AH$4="GIGAスクールパック",SUM($Q365,$S365)&lt;&gt;0),SUM($Q365,$S365),IF(AND(申込書!$AH$4="SKY安心GIGAタブレット",SUM($U365,$W365)&lt;&gt;0),SUM($U365,$W365),"")),"")</f>
        <v/>
      </c>
      <c r="GG365" s="157"/>
      <c r="GH365" s="82"/>
      <c r="GI365" s="80" t="str">
        <f>IF(AND(申込書!$C$116&lt;&gt;"▼プルダウンより選択してください",申込書!$C$116&lt;&gt;"",申込書!$P$116&lt;&gt;"YYYY/MM/DD",$G365&lt;&gt;""),申込書!$P$116,"")</f>
        <v/>
      </c>
      <c r="GJ365" s="81" t="str">
        <f>IF(AND(申込書!$C$116&lt;&gt;"▼プルダウンより選択してください",申込書!$C$116&lt;&gt;"",$G365&lt;&gt;""),申込書!$M$116,"")</f>
        <v/>
      </c>
      <c r="GK365" s="81" t="str">
        <f>IF($GI$3&lt;&gt;"コンテンツなし",IF(AND(申込書!$AH$4="GIGAスクールパック",SUM($P365,$R365)&lt;&gt;0),SUM($P365,$R365),IF(AND(申込書!$AH$4="SKY安心GIGAタブレット",SUM($T365,$V365)&lt;&gt;0),SUM($T365,$V365),"")),"")</f>
        <v/>
      </c>
      <c r="GL365" s="81" t="str">
        <f>IF($GI$3&lt;&gt;"コンテンツなし",IF(AND(申込書!$AH$4="GIGAスクールパック",SUM($Q365,$S365)&lt;&gt;0),SUM($Q365,$S365),IF(AND(申込書!$AH$4="SKY安心GIGAタブレット",SUM($U365,$W365)&lt;&gt;0),SUM($U365,$W365),"")),"")</f>
        <v/>
      </c>
      <c r="GM365" s="157"/>
      <c r="GN365" s="82"/>
      <c r="GO365" s="80" t="str">
        <f>IF(AND(申込書!$C$117&lt;&gt;"▼プルダウンより選択してください",申込書!$C$117&lt;&gt;"",申込書!$P$117&lt;&gt;"YYYY/MM/DD",$G365&lt;&gt;""),申込書!$P$117,"")</f>
        <v/>
      </c>
      <c r="GP365" s="81" t="str">
        <f>IF(AND(申込書!$C$117&lt;&gt;"▼プルダウンより選択してください",申込書!$C$117&lt;&gt;"",$G365&lt;&gt;""),申込書!$M$117,"")</f>
        <v/>
      </c>
      <c r="GQ365" s="81" t="str">
        <f>IF($GO$3&lt;&gt;"コンテンツなし",IF(AND(申込書!$AH$4="GIGAスクールパック",SUM($P365,$R365)&lt;&gt;0),SUM($P365,$R365),IF(AND(申込書!$AH$4="SKY安心GIGAタブレット",SUM($T365,$V365)&lt;&gt;0),SUM($T365,$V365),"")),"")</f>
        <v/>
      </c>
      <c r="GR365" s="81" t="str">
        <f>IF($GO$3&lt;&gt;"コンテンツなし",IF(AND(申込書!$AH$4="GIGAスクールパック",SUM($Q365,$S365)&lt;&gt;0),SUM($Q365,$S365),IF(AND(申込書!$AH$4="SKY安心GIGAタブレット",SUM($U365,$W365)&lt;&gt;0),SUM($U365,$W365),"")),"")</f>
        <v/>
      </c>
      <c r="GS365" s="157"/>
      <c r="GT365" s="82"/>
      <c r="GU365" s="80" t="str">
        <f>IF(AND(申込書!$C$118&lt;&gt;"▼プルダウンより選択してください",申込書!$C$118&lt;&gt;"",申込書!$P$118&lt;&gt;"YYYY/MM/DD",$G365&lt;&gt;""),申込書!$P$118,"")</f>
        <v/>
      </c>
      <c r="GV365" s="81" t="str">
        <f>IF(AND(申込書!$C$118&lt;&gt;"▼プルダウンより選択してください",申込書!$C$118&lt;&gt;"",$G365&lt;&gt;""),申込書!$M$118,"")</f>
        <v/>
      </c>
      <c r="GW365" s="81" t="str">
        <f>IF($GU$3&lt;&gt;"コンテンツなし",IF(AND(申込書!$AH$4="GIGAスクールパック",SUM($P365,$R365)&lt;&gt;0),SUM($P365,$R365),IF(AND(申込書!$AH$4="SKY安心GIGAタブレット",SUM($T365,$V365)&lt;&gt;0),SUM($T365,$V365),"")),"")</f>
        <v/>
      </c>
      <c r="GX365" s="81" t="str">
        <f>IF($GU$3&lt;&gt;"コンテンツなし",IF(AND(申込書!$AH$4="GIGAスクールパック",SUM($Q365,$S365)&lt;&gt;0),SUM($Q365,$S365),IF(AND(申込書!$AH$4="SKY安心GIGAタブレット",SUM($U365,$W365)&lt;&gt;0),SUM($U365,$W365),"")),"")</f>
        <v/>
      </c>
      <c r="GY365" s="157"/>
      <c r="GZ365" s="82"/>
      <c r="HA365" s="80" t="str">
        <f>IF(AND(申込書!$C$119&lt;&gt;"▼プルダウンより選択してください",申込書!$C$119&lt;&gt;"",申込書!$P$119&lt;&gt;"YYYY/MM/DD",$G365&lt;&gt;""),申込書!$P$119,"")</f>
        <v/>
      </c>
      <c r="HB365" s="81" t="str">
        <f>IF(AND(申込書!$C$119&lt;&gt;"▼プルダウンより選択してください",申込書!$C$119&lt;&gt;"",$G365&lt;&gt;""),申込書!$M$119,"")</f>
        <v/>
      </c>
      <c r="HC365" s="81" t="str">
        <f>IF($HA$3&lt;&gt;"コンテンツなし",IF(AND(申込書!$AH$4="GIGAスクールパック",SUM($P365,$R365)&lt;&gt;0),SUM($P365,$R365),IF(AND(申込書!$AH$4="SKY安心GIGAタブレット",SUM($T365,$V365)&lt;&gt;0),SUM($T365,$V365),"")),"")</f>
        <v/>
      </c>
      <c r="HD365" s="81" t="str">
        <f>IF($HA$3&lt;&gt;"コンテンツなし",IF(AND(申込書!$AH$4="GIGAスクールパック",SUM($Q365,$S365)&lt;&gt;0),SUM($Q365,$S365),IF(AND(申込書!$AH$4="SKY安心GIGAタブレット",SUM($U365,$W365)&lt;&gt;0),SUM($U365,$W365),"")),"")</f>
        <v/>
      </c>
      <c r="HE365" s="157"/>
      <c r="HF365" s="82"/>
      <c r="HG365" s="83"/>
    </row>
    <row r="366" spans="2:215" ht="26.85" customHeight="1">
      <c r="B366" s="62">
        <f t="shared" si="4"/>
        <v>361</v>
      </c>
      <c r="C366" s="63"/>
      <c r="D366" s="64"/>
      <c r="E366" s="207"/>
      <c r="F366" s="65"/>
      <c r="G366" s="66"/>
      <c r="H366" s="67"/>
      <c r="I366" s="68"/>
      <c r="J366" s="69"/>
      <c r="K366" s="70"/>
      <c r="L366" s="71"/>
      <c r="M366" s="72"/>
      <c r="N366" s="73"/>
      <c r="O366" s="74"/>
      <c r="P366" s="179"/>
      <c r="Q366" s="180"/>
      <c r="R366" s="180"/>
      <c r="S366" s="181"/>
      <c r="T366" s="179"/>
      <c r="U366" s="180"/>
      <c r="V366" s="182"/>
      <c r="W366" s="181"/>
      <c r="X366" s="75"/>
      <c r="Y366" s="76"/>
      <c r="Z366" s="77"/>
      <c r="AA366" s="78"/>
      <c r="AB366" s="79"/>
      <c r="AC366" s="79"/>
      <c r="AD366" s="79"/>
      <c r="AE366" s="77"/>
      <c r="AF366" s="139"/>
      <c r="AG366" s="139"/>
      <c r="AH366" s="139"/>
      <c r="AI366" s="80" t="str">
        <f>IF(AND(申込書!$C$90&lt;&gt;"▼プルダウンより選択してください",申込書!$C$90&lt;&gt;"",申込書!$P$90&lt;&gt;"YYYY/MM/DD",$G366&lt;&gt;""),申込書!$P$90,"")</f>
        <v/>
      </c>
      <c r="AJ366" s="81" t="str">
        <f>IF(AND(申込書!$C$90&lt;&gt;"▼プルダウンより選択してください",申込書!$C$90&lt;&gt;"",$G366&lt;&gt;""),申込書!$M$90,"")</f>
        <v/>
      </c>
      <c r="AK366" s="81" t="str">
        <f>IF($AI$3&lt;&gt;"コンテンツなし",IF(AND(申込書!$AH$4="GIGAスクールパック",SUM($P366,$R366)&lt;&gt;0),SUM($P366,$R366),IF(AND(申込書!$AH$4="SKY安心GIGAタブレット",SUM($T366,$V366)&lt;&gt;0),SUM($T366,$V366),"")),"")</f>
        <v/>
      </c>
      <c r="AL366" s="81" t="str">
        <f>IF($AI$3&lt;&gt;"コンテンツなし",IF(AND(申込書!$AH$4="GIGAスクールパック",SUM($Q366,$S366)&lt;&gt;0),SUM($Q366,$S366),IF(AND(申込書!$AH$4="SKY安心GIGAタブレット",SUM($U366,$W366)&lt;&gt;0),SUM($U366,$W366),"")),"")</f>
        <v/>
      </c>
      <c r="AM366" s="157"/>
      <c r="AN366" s="82"/>
      <c r="AO366" s="80" t="str">
        <f>IF(AND(申込書!$C$91&lt;&gt;"▼プルダウンより選択してください",申込書!$C$91&lt;&gt;"",申込書!$P$91&lt;&gt;"YYYY/MM/DD",$G366&lt;&gt;""),申込書!$P$91,"")</f>
        <v/>
      </c>
      <c r="AP366" s="81" t="str">
        <f>IF(AND(申込書!$C$91&lt;&gt;"▼プルダウンより選択してください",申込書!$C$91&lt;&gt;"",$G366&lt;&gt;""),申込書!$M$91,"")</f>
        <v/>
      </c>
      <c r="AQ366" s="81" t="str">
        <f>IF($AO$3&lt;&gt;"コンテンツなし",IF(AND(申込書!$AH$4="GIGAスクールパック",SUM($P366,$R366)&lt;&gt;0),SUM($P366,$R366),IF(AND(申込書!$AH$4="SKY安心GIGAタブレット",SUM($T366,$V366)&lt;&gt;0),SUM($T366,$V366),"")),"")</f>
        <v/>
      </c>
      <c r="AR366" s="81" t="str">
        <f>IF($AO$3&lt;&gt;"コンテンツなし",IF(AND(申込書!$AH$4="GIGAスクールパック",SUM($Q366,$S366)&lt;&gt;0),SUM($Q366,$S366),IF(AND(申込書!$AH$4="SKY安心GIGAタブレット",SUM($U366,$W366)&lt;&gt;0),SUM($U366,$W366),"")),"")</f>
        <v/>
      </c>
      <c r="AS366" s="157"/>
      <c r="AT366" s="82"/>
      <c r="AU366" s="80" t="str">
        <f>IF(AND(申込書!$C$92&lt;&gt;"▼プルダウンより選択してください",申込書!$C$92&lt;&gt;"",申込書!$P$92&lt;&gt;"YYYY/MM/DD",$G366&lt;&gt;""),申込書!$P$92,"")</f>
        <v/>
      </c>
      <c r="AV366" s="81" t="str">
        <f>IF(AND(申込書!$C$92&lt;&gt;"▼プルダウンより選択してください",申込書!$C$92&lt;&gt;"",$G366&lt;&gt;""),申込書!$M$92,"")</f>
        <v/>
      </c>
      <c r="AW366" s="81" t="str">
        <f>IF($AU$3&lt;&gt;"コンテンツなし",IF(AND(申込書!$AH$4="GIGAスクールパック",SUM($P366,$R366)&lt;&gt;0),SUM($P366,$R366),IF(AND(申込書!$AH$4="SKY安心GIGAタブレット",SUM($T366,$V366)&lt;&gt;0),SUM($T366,$V366),"")),"")</f>
        <v/>
      </c>
      <c r="AX366" s="81" t="str">
        <f>IF($AU$3&lt;&gt;"コンテンツなし",IF(AND(申込書!$AH$4="GIGAスクールパック",SUM($Q366,$S366)&lt;&gt;0),SUM($Q366,$S366),IF(AND(申込書!$AH$4="SKY安心GIGAタブレット",SUM($U366,$W366)&lt;&gt;0),SUM($U366,$W366),"")),"")</f>
        <v/>
      </c>
      <c r="AY366" s="157"/>
      <c r="AZ366" s="82"/>
      <c r="BA366" s="80" t="str">
        <f>IF(AND(申込書!$C$93&lt;&gt;"▼プルダウンより選択してください",申込書!$C$93&lt;&gt;"",申込書!$P$93&lt;&gt;"YYYY/MM/DD",$G366&lt;&gt;""),申込書!$P$93,"")</f>
        <v/>
      </c>
      <c r="BB366" s="81" t="str">
        <f>IF(AND(申込書!$C$93&lt;&gt;"▼プルダウンより選択してください",申込書!$C$93&lt;&gt;"",申込書!$M$93&gt;=1,$G366&lt;&gt;""),申込書!$M$93,"")</f>
        <v/>
      </c>
      <c r="BC366" s="81" t="str">
        <f>IF($BA$3&lt;&gt;"コンテンツなし",IF(AND(申込書!$AH$4="GIGAスクールパック",SUM($P366,$R366)&lt;&gt;0),SUM($P366,$R366),IF(AND(申込書!$AH$4="SKY安心GIGAタブレット",SUM($T366,$V366)&lt;&gt;0),SUM($T366,$V366),"")),"")</f>
        <v/>
      </c>
      <c r="BD366" s="81" t="str">
        <f>IF($BA$3&lt;&gt;"コンテンツなし",IF(AND(申込書!$AH$4="GIGAスクールパック",SUM($Q366,$S366)&lt;&gt;0),SUM($Q366,$S366),IF(AND(申込書!$AH$4="SKY安心GIGAタブレット",SUM($U366,$W366)&lt;&gt;0),SUM($U366,$W366),"")),"")</f>
        <v/>
      </c>
      <c r="BE366" s="157"/>
      <c r="BF366" s="82"/>
      <c r="BG366" s="80" t="str">
        <f>IF(AND(申込書!$C$94&lt;&gt;"▼プルダウンより選択してください",申込書!$C$94&lt;&gt;"",申込書!$P$94&lt;&gt;"YYYY/MM/DD",$G366&lt;&gt;""),申込書!$P$94,"")</f>
        <v/>
      </c>
      <c r="BH366" s="81" t="str">
        <f>IF(AND(申込書!$C$94&lt;&gt;"▼プルダウンより選択してください",申込書!$C$94&lt;&gt;"",$G366&lt;&gt;""),申込書!$M$94,"")</f>
        <v/>
      </c>
      <c r="BI366" s="81" t="str">
        <f>IF($BG$3&lt;&gt;"コンテンツなし",IF(AND(申込書!$AH$4="GIGAスクールパック",SUM($P366,$R366)&lt;&gt;0),SUM($P366,$R366),IF(AND(申込書!$AH$4="SKY安心GIGAタブレット",SUM($T366,$V366)&lt;&gt;0),SUM($T366,$V366),"")),"")</f>
        <v/>
      </c>
      <c r="BJ366" s="81" t="str">
        <f>IF($BG$3&lt;&gt;"コンテンツなし",IF(AND(申込書!$AH$4="GIGAスクールパック",SUM($Q366,$S366)&lt;&gt;0),SUM($Q366,$S366),IF(AND(申込書!$AH$4="SKY安心GIGAタブレット",SUM($U366,$W366)&lt;&gt;0),SUM($U366,$W366),"")),"")</f>
        <v/>
      </c>
      <c r="BK366" s="157"/>
      <c r="BL366" s="82"/>
      <c r="BM366" s="80" t="str">
        <f>IF(AND(申込書!$C$95&lt;&gt;"▼プルダウンより選択してください",申込書!$C$95&lt;&gt;"",申込書!$P$95&lt;&gt;"YYYY/MM/DD",$G366&lt;&gt;""),申込書!$P$95,"")</f>
        <v/>
      </c>
      <c r="BN366" s="81" t="str">
        <f>IF(AND(申込書!$C$95&lt;&gt;"▼プルダウンより選択してください",申込書!$C$95&lt;&gt;"",$G366&lt;&gt;""),申込書!$M$95,"")</f>
        <v/>
      </c>
      <c r="BO366" s="81" t="str">
        <f>IF($BM$3&lt;&gt;"コンテンツなし",IF(AND(申込書!$AH$4="GIGAスクールパック",SUM($P366,$R366)&lt;&gt;0),SUM($P366,$R366),IF(AND(申込書!$AH$4="SKY安心GIGAタブレット",SUM($T366,$V366)&lt;&gt;0),SUM($T366,$V366),"")),"")</f>
        <v/>
      </c>
      <c r="BP366" s="81" t="str">
        <f>IF($BM$3&lt;&gt;"コンテンツなし",IF(AND(申込書!$AH$4="GIGAスクールパック",SUM($Q366,$S366)&lt;&gt;0),SUM($Q366,$S366),IF(AND(申込書!$AH$4="SKY安心GIGAタブレット",SUM($U366,$W366)&lt;&gt;0),SUM($U366,$W366),"")),"")</f>
        <v/>
      </c>
      <c r="BQ366" s="157"/>
      <c r="BR366" s="82"/>
      <c r="BS366" s="80" t="str">
        <f>IF(AND(申込書!$C$96&lt;&gt;"▼プルダウンより選択してください",申込書!$C$96&lt;&gt;"",申込書!$P$96&lt;&gt;"YYYY/MM/DD",$G366&lt;&gt;""),申込書!$P$96,"")</f>
        <v/>
      </c>
      <c r="BT366" s="81" t="str">
        <f>IF(AND(申込書!$C$96&lt;&gt;"▼プルダウンより選択してください",申込書!$C$96&lt;&gt;"",$G366&lt;&gt;""),申込書!$M$96,"")</f>
        <v/>
      </c>
      <c r="BU366" s="81" t="str">
        <f>IF($BS$3&lt;&gt;"コンテンツなし",IF(AND(申込書!$AH$4="GIGAスクールパック",SUM($P366,$R366)&lt;&gt;0),SUM($P366,$R366),IF(AND(申込書!$AH$4="SKY安心GIGAタブレット",SUM($T366,$V366)&lt;&gt;0),SUM($T366,$V366),"")),"")</f>
        <v/>
      </c>
      <c r="BV366" s="81" t="str">
        <f>IF($BS$3&lt;&gt;"コンテンツなし",IF(AND(申込書!$AH$4="GIGAスクールパック",SUM($Q366,$S366)&lt;&gt;0),SUM($Q366,$S366),IF(AND(申込書!$AH$4="SKY安心GIGAタブレット",SUM($U366,$W366)&lt;&gt;0),SUM($U366,$W366),"")),"")</f>
        <v/>
      </c>
      <c r="BW366" s="157"/>
      <c r="BX366" s="82"/>
      <c r="BY366" s="80" t="str">
        <f>IF(AND(申込書!$C$97&lt;&gt;"▼プルダウンより選択してください",申込書!$C$97&lt;&gt;"",申込書!$P$97&lt;&gt;"YYYY/MM/DD",$G366&lt;&gt;""),申込書!$P$97,"")</f>
        <v/>
      </c>
      <c r="BZ366" s="81" t="str">
        <f>IF(AND(申込書!$C$97&lt;&gt;"▼プルダウンより選択してください",申込書!$C$97&lt;&gt;"",$G366&lt;&gt;""),申込書!$M$97,"")</f>
        <v/>
      </c>
      <c r="CA366" s="81" t="str">
        <f>IF($BY$3&lt;&gt;"コンテンツなし",IF(AND(申込書!$AH$4="GIGAスクールパック",SUM($P366,$R366)&lt;&gt;0),SUM($P366,$R366),IF(AND(申込書!$AH$4="SKY安心GIGAタブレット",SUM($T366,$V366)&lt;&gt;0),SUM($T366,$V366),"")),"")</f>
        <v/>
      </c>
      <c r="CB366" s="81" t="str">
        <f>IF($BY$3&lt;&gt;"コンテンツなし",IF(AND(申込書!$AH$4="GIGAスクールパック",SUM($Q366,$S366)&lt;&gt;0),SUM($Q366,$S366),IF(AND(申込書!$AH$4="SKY安心GIGAタブレット",SUM($U366,$W366)&lt;&gt;0),SUM($U366,$W366),"")),"")</f>
        <v/>
      </c>
      <c r="CC366" s="157"/>
      <c r="CD366" s="82"/>
      <c r="CE366" s="80" t="str">
        <f>IF(AND(申込書!$C$98&lt;&gt;"▼プルダウンより選択してください",申込書!$C$98&lt;&gt;"",申込書!$P$98&lt;&gt;"YYYY/MM/DD",$G366&lt;&gt;""),申込書!$P$98,"")</f>
        <v/>
      </c>
      <c r="CF366" s="81" t="str">
        <f>IF(AND(申込書!$C$98&lt;&gt;"▼プルダウンより選択してください",申込書!$C$98&lt;&gt;"",$G366&lt;&gt;""),申込書!$M$98,"")</f>
        <v/>
      </c>
      <c r="CG366" s="81" t="str">
        <f>IF($CE$3&lt;&gt;"コンテンツなし",IF(AND(申込書!$AH$4="GIGAスクールパック",SUM($P366,$R366)&lt;&gt;0),SUM($P366,$R366),IF(AND(申込書!$AH$4="SKY安心GIGAタブレット",SUM($T366,$V366)&lt;&gt;0),SUM($T366,$V366),"")),"")</f>
        <v/>
      </c>
      <c r="CH366" s="81" t="str">
        <f>IF($CE$3&lt;&gt;"コンテンツなし",IF(AND(申込書!$AH$4="GIGAスクールパック",SUM($Q366,$S366)&lt;&gt;0),SUM($Q366,$S366),IF(AND(申込書!$AH$4="SKY安心GIGAタブレット",SUM($U366,$W366)&lt;&gt;0),SUM($U366,$W366),"")),"")</f>
        <v/>
      </c>
      <c r="CI366" s="157"/>
      <c r="CJ366" s="82"/>
      <c r="CK366" s="80" t="str">
        <f>IF(AND(申込書!$C$99&lt;&gt;"▼プルダウンより選択してください",申込書!$C$99&lt;&gt;"",申込書!$P$99&lt;&gt;"YYYY/MM/DD",$G366&lt;&gt;""),申込書!$P$99,"")</f>
        <v/>
      </c>
      <c r="CL366" s="81" t="str">
        <f>IF(AND(申込書!$C$99&lt;&gt;"▼プルダウンより選択してください",申込書!$C$99&lt;&gt;"",$G366&lt;&gt;""),申込書!$M$99,"")</f>
        <v/>
      </c>
      <c r="CM366" s="81" t="str">
        <f>IF($CK$3&lt;&gt;"コンテンツなし",IF(AND(申込書!$AH$4="GIGAスクールパック",SUM($P366,$R366)&lt;&gt;0),SUM($P366,$R366),IF(AND(申込書!$AH$4="SKY安心GIGAタブレット",SUM($T366,$V366)&lt;&gt;0),SUM($T366,$V366),"")),"")</f>
        <v/>
      </c>
      <c r="CN366" s="81" t="str">
        <f>IF($CK$3&lt;&gt;"コンテンツなし",IF(AND(申込書!$AH$4="GIGAスクールパック",SUM($Q366,$S366)&lt;&gt;0),SUM($Q366,$S366),IF(AND(申込書!$AH$4="SKY安心GIGAタブレット",SUM($U366,$W366)&lt;&gt;0),SUM($U366,$W366),"")),"")</f>
        <v/>
      </c>
      <c r="CO366" s="157"/>
      <c r="CP366" s="82"/>
      <c r="CQ366" s="80" t="str">
        <f>IF(AND(申込書!$C$100&lt;&gt;"▼プルダウンより選択してください",申込書!$C$100&lt;&gt;"",申込書!$P$100&lt;&gt;"YYYY/MM/DD",$G366&lt;&gt;""),申込書!$P$100,"")</f>
        <v/>
      </c>
      <c r="CR366" s="81" t="str">
        <f>IF(AND(申込書!$C$100&lt;&gt;"▼プルダウンより選択してください",申込書!$C$100&lt;&gt;"",$G366&lt;&gt;""),申込書!$M$100,"")</f>
        <v/>
      </c>
      <c r="CS366" s="81" t="str">
        <f>IF($CQ$3&lt;&gt;"コンテンツなし",IF(AND(申込書!$AH$4="GIGAスクールパック",SUM($P366,$R366)&lt;&gt;0),SUM($P366,$R366),IF(AND(申込書!$AH$4="SKY安心GIGAタブレット",SUM($T366,$V366)&lt;&gt;0),SUM($T366,$V366),"")),"")</f>
        <v/>
      </c>
      <c r="CT366" s="81" t="str">
        <f>IF($CQ$3&lt;&gt;"コンテンツなし",IF(AND(申込書!$AH$4="GIGAスクールパック",SUM($Q366,$S366)&lt;&gt;0),SUM($Q366,$S366),IF(AND(申込書!$AH$4="SKY安心GIGAタブレット",SUM($U366,$W366)&lt;&gt;0),SUM($U366,$W366),"")),"")</f>
        <v/>
      </c>
      <c r="CU366" s="81"/>
      <c r="CV366" s="82"/>
      <c r="CW366" s="80" t="str">
        <f>IF(AND(申込書!$C$101&lt;&gt;"▼プルダウンより選択してください",申込書!$C$101&lt;&gt;"",申込書!$P$101&lt;&gt;"YYYY/MM/DD",$G366&lt;&gt;""),申込書!$P$101,"")</f>
        <v/>
      </c>
      <c r="CX366" s="81" t="str">
        <f>IF(AND(申込書!$C$101&lt;&gt;"▼プルダウンより選択してください",申込書!$C$101&lt;&gt;"",$G366&lt;&gt;""),申込書!$M$101,"")</f>
        <v/>
      </c>
      <c r="CY366" s="81" t="str">
        <f>IF($CW$3&lt;&gt;"コンテンツなし",IF(AND(申込書!$AH$4="GIGAスクールパック",SUM($P366,$R366)&lt;&gt;0),SUM($P366,$R366),IF(AND(申込書!$AH$4="SKY安心GIGAタブレット",SUM($T366,$V366)&lt;&gt;0),SUM($T366,$V366),"")),"")</f>
        <v/>
      </c>
      <c r="CZ366" s="81" t="str">
        <f>IF($CW$3&lt;&gt;"コンテンツなし",IF(AND(申込書!$AH$4="GIGAスクールパック",SUM($Q366,$S366)&lt;&gt;0),SUM($Q366,$S366),IF(AND(申込書!$AH$4="SKY安心GIGAタブレット",SUM($U366,$W366)&lt;&gt;0),SUM($U366,$W366),"")),"")</f>
        <v/>
      </c>
      <c r="DA366" s="81"/>
      <c r="DB366" s="82"/>
      <c r="DC366" s="80" t="str">
        <f>IF(AND(申込書!$C$102&lt;&gt;"▼プルダウンより選択してください",申込書!$C$102&lt;&gt;"",申込書!$P$102&lt;&gt;"YYYY/MM/DD",$G366&lt;&gt;""),申込書!$P$102,"")</f>
        <v/>
      </c>
      <c r="DD366" s="81" t="str">
        <f>IF(AND(申込書!$C$102&lt;&gt;"▼プルダウンより選択してください",申込書!$C$102&lt;&gt;"",$G366&lt;&gt;""),申込書!$M$102,"")</f>
        <v/>
      </c>
      <c r="DE366" s="81" t="str">
        <f>IF($DC$3&lt;&gt;"コンテンツなし",IF(AND(申込書!$AH$4="GIGAスクールパック",SUM($P366,$R366)&lt;&gt;0),SUM($P366,$R366),IF(AND(申込書!$AH$4="SKY安心GIGAタブレット",SUM($T366,$V366)&lt;&gt;0),SUM($T366,$V366),"")),"")</f>
        <v/>
      </c>
      <c r="DF366" s="81" t="str">
        <f>IF($DC$3&lt;&gt;"コンテンツなし",IF(AND(申込書!$AH$4="GIGAスクールパック",SUM($Q366,$S366)&lt;&gt;0),SUM($Q366,$S366),IF(AND(申込書!$AH$4="SKY安心GIGAタブレット",SUM($U366,$W366)&lt;&gt;0),SUM($U366,$W366),"")),"")</f>
        <v/>
      </c>
      <c r="DG366" s="81"/>
      <c r="DH366" s="82"/>
      <c r="DI366" s="80" t="str">
        <f>IF(AND(申込書!$C$103&lt;&gt;"▼プルダウンより選択してください",申込書!$C$103&lt;&gt;"",申込書!$P$103&lt;&gt;"YYYY/MM/DD",$G366&lt;&gt;""),申込書!$P$103,"")</f>
        <v/>
      </c>
      <c r="DJ366" s="81" t="str">
        <f>IF(AND(申込書!$C$103&lt;&gt;"▼プルダウンより選択してください",申込書!$C$103&lt;&gt;"",$G366&lt;&gt;""),申込書!$M$103,"")</f>
        <v/>
      </c>
      <c r="DK366" s="81" t="str">
        <f>IF($DI$3&lt;&gt;"コンテンツなし",IF(AND(申込書!$AH$4="GIGAスクールパック",SUM($P366,$R366)&lt;&gt;0),SUM($P366,$R366),IF(AND(申込書!$AH$4="SKY安心GIGAタブレット",SUM($T366,$V366)&lt;&gt;0),SUM($T366,$V366),"")),"")</f>
        <v/>
      </c>
      <c r="DL366" s="81" t="str">
        <f>IF($DI$3&lt;&gt;"コンテンツなし",IF(AND(申込書!$AH$4="GIGAスクールパック",SUM($Q366,$S366)&lt;&gt;0),SUM($Q366,$S366),IF(AND(申込書!$AH$4="SKY安心GIGAタブレット",SUM($U366,$W366)&lt;&gt;0),SUM($U366,$W366),"")),"")</f>
        <v/>
      </c>
      <c r="DM366" s="81"/>
      <c r="DN366" s="82"/>
      <c r="DO366" s="80" t="str">
        <f>IF(AND(申込書!$C$104&lt;&gt;"▼プルダウンより選択してください",申込書!$C$104&lt;&gt;"",申込書!$P$104&lt;&gt;"YYYY/MM/DD",$G366&lt;&gt;""),申込書!$P$104,"")</f>
        <v/>
      </c>
      <c r="DP366" s="81" t="str">
        <f>IF(AND(申込書!$C$104&lt;&gt;"▼プルダウンより選択してください",申込書!$C$104&lt;&gt;"",$G366&lt;&gt;""),申込書!$M$104,"")</f>
        <v/>
      </c>
      <c r="DQ366" s="81" t="str">
        <f>IF($DO$3&lt;&gt;"コンテンツなし",IF(AND(申込書!$AH$4="GIGAスクールパック",SUM($P366,$R366)&lt;&gt;0),SUM($P366,$R366),IF(AND(申込書!$AH$4="SKY安心GIGAタブレット",SUM($T366,$V366)&lt;&gt;0),SUM($T366,$V366),"")),"")</f>
        <v/>
      </c>
      <c r="DR366" s="81" t="str">
        <f>IF($DO$3&lt;&gt;"コンテンツなし",IF(AND(申込書!$AH$4="GIGAスクールパック",SUM($Q366,$S366)&lt;&gt;0),SUM($Q366,$S366),IF(AND(申込書!$AH$4="SKY安心GIGAタブレット",SUM($U366,$W366)&lt;&gt;0),SUM($U366,$W366),"")),"")</f>
        <v/>
      </c>
      <c r="DS366" s="81"/>
      <c r="DT366" s="82"/>
      <c r="DU366" s="80" t="str">
        <f>IF(AND(申込書!$C$105&lt;&gt;"▼プルダウンより選択してください",申込書!$C$105&lt;&gt;"",申込書!$P$105&lt;&gt;"YYYY/MM/DD",$G366&lt;&gt;""),申込書!$P$105,"")</f>
        <v/>
      </c>
      <c r="DV366" s="81" t="str">
        <f>IF(AND(申込書!$C$105&lt;&gt;"▼プルダウンより選択してください",申込書!$C$105&lt;&gt;"",$G366&lt;&gt;""),申込書!$M$105,"")</f>
        <v/>
      </c>
      <c r="DW366" s="81" t="str">
        <f>IF($DU$3&lt;&gt;"コンテンツなし",IF(AND(申込書!$AH$4="GIGAスクールパック",SUM($P366,$R366)&lt;&gt;0),SUM($P366,$R366),IF(AND(申込書!$AH$4="SKY安心GIGAタブレット",SUM($T366,$V366)&lt;&gt;0),SUM($T366,$V366),"")),"")</f>
        <v/>
      </c>
      <c r="DX366" s="81" t="str">
        <f>IF($DU$3&lt;&gt;"コンテンツなし",IF(AND(申込書!$AH$4="GIGAスクールパック",SUM($Q366,$S366)&lt;&gt;0),SUM($Q366,$S366),IF(AND(申込書!$AH$4="SKY安心GIGAタブレット",SUM($U366,$W366)&lt;&gt;0),SUM($U366,$W366),"")),"")</f>
        <v/>
      </c>
      <c r="DY366" s="157"/>
      <c r="DZ366" s="82"/>
      <c r="EA366" s="80" t="str">
        <f>IF(AND(申込書!$C$106&lt;&gt;"▼プルダウンより選択してください",申込書!$C$106&lt;&gt;"",申込書!$P$106&lt;&gt;"YYYY/MM/DD",$G366&lt;&gt;""),申込書!$P$106,"")</f>
        <v/>
      </c>
      <c r="EB366" s="81" t="str">
        <f>IF(AND(申込書!$C$106&lt;&gt;"▼プルダウンより選択してください",申込書!$C$106&lt;&gt;"",$G366&lt;&gt;""),申込書!$M$106,"")</f>
        <v/>
      </c>
      <c r="EC366" s="81" t="str">
        <f>IF($EA$3&lt;&gt;"コンテンツなし",IF(AND(申込書!$AH$4="GIGAスクールパック",SUM($P366,$R366)&lt;&gt;0),SUM($P366,$R366),IF(AND(申込書!$AH$4="SKY安心GIGAタブレット",SUM($T366,$V366)&lt;&gt;0),SUM($T366,$V366),"")),"")</f>
        <v/>
      </c>
      <c r="ED366" s="81" t="str">
        <f>IF($EA$3&lt;&gt;"コンテンツなし",IF(AND(申込書!$AH$4="GIGAスクールパック",SUM($Q366,$S366)&lt;&gt;0),SUM($Q366,$S366),IF(AND(申込書!$AH$4="SKY安心GIGAタブレット",SUM($U366,$W366)&lt;&gt;0),SUM($U366,$W366),"")),"")</f>
        <v/>
      </c>
      <c r="EE366" s="157"/>
      <c r="EF366" s="82"/>
      <c r="EG366" s="80" t="str">
        <f>IF(AND(申込書!$C$107&lt;&gt;"▼プルダウンより選択してください",申込書!$C$107&lt;&gt;"",申込書!$P$107&lt;&gt;"YYYY/MM/DD",$G366&lt;&gt;""),申込書!$P$107,"")</f>
        <v/>
      </c>
      <c r="EH366" s="81" t="str">
        <f>IF(AND(申込書!$C$107&lt;&gt;"▼プルダウンより選択してください",申込書!$C$107&lt;&gt;"",$G366&lt;&gt;""),申込書!$M$107,"")</f>
        <v/>
      </c>
      <c r="EI366" s="81" t="str">
        <f>IF($EG$3&lt;&gt;"コンテンツなし",IF(AND(申込書!$AH$4="GIGAスクールパック",SUM($P366,$R366)&lt;&gt;0),SUM($P366,$R366),IF(AND(申込書!$AH$4="SKY安心GIGAタブレット",SUM($T366,$V366)&lt;&gt;0),SUM($T366,$V366),"")),"")</f>
        <v/>
      </c>
      <c r="EJ366" s="81" t="str">
        <f>IF($EG$3&lt;&gt;"コンテンツなし",IF(AND(申込書!$AH$4="GIGAスクールパック",SUM($Q366,$S366)&lt;&gt;0),SUM($Q366,$S366),IF(AND(申込書!$AH$4="SKY安心GIGAタブレット",SUM($U366,$W366)&lt;&gt;0),SUM($U366,$W366),"")),"")</f>
        <v/>
      </c>
      <c r="EK366" s="157"/>
      <c r="EL366" s="82"/>
      <c r="EM366" s="80" t="str">
        <f>IF(AND(申込書!$C$108&lt;&gt;"▼プルダウンより選択してください",申込書!$C$108&lt;&gt;"",申込書!$P$108&lt;&gt;"YYYY/MM/DD",$G366&lt;&gt;""),申込書!$P$108,"")</f>
        <v/>
      </c>
      <c r="EN366" s="81" t="str">
        <f>IF(AND(申込書!$C$108&lt;&gt;"▼プルダウンより選択してください",申込書!$C$108&lt;&gt;"",$G366&lt;&gt;""),申込書!$M$108,"")</f>
        <v/>
      </c>
      <c r="EO366" s="81" t="str">
        <f>IF($EM$3&lt;&gt;"コンテンツなし",IF(AND(申込書!$AH$4="GIGAスクールパック",SUM($P366,$R366)&lt;&gt;0),SUM($P366,$R366),IF(AND(申込書!$AH$4="SKY安心GIGAタブレット",SUM($T366,$V366)&lt;&gt;0),SUM($T366,$V366),"")),"")</f>
        <v/>
      </c>
      <c r="EP366" s="81" t="str">
        <f>IF($EM$3&lt;&gt;"コンテンツなし",IF(AND(申込書!$AH$4="GIGAスクールパック",SUM($Q366,$S366)&lt;&gt;0),SUM($Q366,$S366),IF(AND(申込書!$AH$4="SKY安心GIGAタブレット",SUM($U366,$W366)&lt;&gt;0),SUM($U366,$W366),"")),"")</f>
        <v/>
      </c>
      <c r="EQ366" s="157"/>
      <c r="ER366" s="82"/>
      <c r="ES366" s="80" t="str">
        <f>IF(AND(申込書!$C$109&lt;&gt;"▼プルダウンより選択してください",申込書!$C$109&lt;&gt;"",申込書!$P$109&lt;&gt;"YYYY/MM/DD",$G366&lt;&gt;""),申込書!$P$109,"")</f>
        <v/>
      </c>
      <c r="ET366" s="81" t="str">
        <f>IF(AND(申込書!$C$109&lt;&gt;"▼プルダウンより選択してください",申込書!$C$109&lt;&gt;"",$G366&lt;&gt;""),申込書!$M$109,"")</f>
        <v/>
      </c>
      <c r="EU366" s="81" t="str">
        <f>IF($ES$3&lt;&gt;"コンテンツなし",IF(AND(申込書!$AH$4="GIGAスクールパック",SUM($P366,$R366)&lt;&gt;0),SUM($P366,$R366),IF(AND(申込書!$AH$4="SKY安心GIGAタブレット",SUM($T366,$V366)&lt;&gt;0),SUM($T366,$V366),"")),"")</f>
        <v/>
      </c>
      <c r="EV366" s="81" t="str">
        <f>IF($ES$3&lt;&gt;"コンテンツなし",IF(AND(申込書!$AH$4="GIGAスクールパック",SUM($Q366,$S366)&lt;&gt;0),SUM($Q366,$S366),IF(AND(申込書!$AH$4="SKY安心GIGAタブレット",SUM($U366,$W366)&lt;&gt;0),SUM($U366,$W366),"")),"")</f>
        <v/>
      </c>
      <c r="EW366" s="157"/>
      <c r="EX366" s="82"/>
      <c r="EY366" s="80" t="str">
        <f>IF(AND(申込書!$C$110&lt;&gt;"▼プルダウンより選択してください",申込書!$C$110&lt;&gt;"",申込書!$P$110&lt;&gt;"YYYY/MM/DD",$G366&lt;&gt;""),申込書!$P$110,"")</f>
        <v/>
      </c>
      <c r="EZ366" s="81" t="str">
        <f>IF(AND(申込書!$C$110&lt;&gt;"▼プルダウンより選択してください",申込書!$C$110&lt;&gt;"",$G366&lt;&gt;""),申込書!$M$110,"")</f>
        <v/>
      </c>
      <c r="FA366" s="81" t="str">
        <f>IF($EY$3&lt;&gt;"コンテンツなし",IF(AND(申込書!$AH$4="GIGAスクールパック",SUM($P366,$R366)&lt;&gt;0),SUM($P366,$R366),IF(AND(申込書!$AH$4="SKY安心GIGAタブレット",SUM($T366,$V366)&lt;&gt;0),SUM($T366,$V366),"")),"")</f>
        <v/>
      </c>
      <c r="FB366" s="81" t="str">
        <f>IF($EY$3&lt;&gt;"コンテンツなし",IF(AND(申込書!$AH$4="GIGAスクールパック",SUM($Q366,$S366)&lt;&gt;0),SUM($Q366,$S366),IF(AND(申込書!$AH$4="SKY安心GIGAタブレット",SUM($U366,$W366)&lt;&gt;0),SUM($U366,$W366),"")),"")</f>
        <v/>
      </c>
      <c r="FC366" s="157"/>
      <c r="FD366" s="82"/>
      <c r="FE366" s="80" t="str">
        <f>IF(AND(申込書!$C$111&lt;&gt;"▼プルダウンより選択してください",申込書!$C$111&lt;&gt;"",申込書!$P$111&lt;&gt;"YYYY/MM/DD",$G366&lt;&gt;""),申込書!$P$111,"")</f>
        <v/>
      </c>
      <c r="FF366" s="81" t="str">
        <f>IF(AND(申込書!$C$111&lt;&gt;"▼プルダウンより選択してください",申込書!$C$111&lt;&gt;"",$G366&lt;&gt;""),申込書!$M$111,"")</f>
        <v/>
      </c>
      <c r="FG366" s="81" t="str">
        <f>IF($FE$3&lt;&gt;"コンテンツなし",IF(AND(申込書!$AH$4="GIGAスクールパック",SUM($P366,$R366)&lt;&gt;0),SUM($P366,$R366),IF(AND(申込書!$AH$4="SKY安心GIGAタブレット",SUM($T366,$V366)&lt;&gt;0),SUM($T366,$V366),"")),"")</f>
        <v/>
      </c>
      <c r="FH366" s="81" t="str">
        <f>IF($FE$3&lt;&gt;"コンテンツなし",IF(AND(申込書!$AH$4="GIGAスクールパック",SUM($Q366,$S366)&lt;&gt;0),SUM($Q366,$S366),IF(AND(申込書!$AH$4="SKY安心GIGAタブレット",SUM($U366,$W366)&lt;&gt;0),SUM($U366,$W366),"")),"")</f>
        <v/>
      </c>
      <c r="FI366" s="157"/>
      <c r="FJ366" s="82"/>
      <c r="FK366" s="80" t="str">
        <f>IF(AND(申込書!$C$112&lt;&gt;"▼プルダウンより選択してください",申込書!$C$112&lt;&gt;"",申込書!$P$112&lt;&gt;"YYYY/MM/DD",$G366&lt;&gt;""),申込書!$P$112,"")</f>
        <v/>
      </c>
      <c r="FL366" s="81" t="str">
        <f>IF(AND(申込書!$C$112&lt;&gt;"▼プルダウンより選択してください",申込書!$C$112&lt;&gt;"",$G366&lt;&gt;""),申込書!$M$112,"")</f>
        <v/>
      </c>
      <c r="FM366" s="81" t="str">
        <f>IF($FK$3&lt;&gt;"コンテンツなし",IF(AND(申込書!$AH$4="GIGAスクールパック",SUM($P366,$R366)&lt;&gt;0),SUM($P366,$R366),IF(AND(申込書!$AH$4="SKY安心GIGAタブレット",SUM($T366,$V366)&lt;&gt;0),SUM($T366,$V366),"")),"")</f>
        <v/>
      </c>
      <c r="FN366" s="81" t="str">
        <f>IF($FK$3&lt;&gt;"コンテンツなし",IF(AND(申込書!$AH$4="GIGAスクールパック",SUM($Q366,$S366)&lt;&gt;0),SUM($Q366,$S366),IF(AND(申込書!$AH$4="SKY安心GIGAタブレット",SUM($U366,$W366)&lt;&gt;0),SUM($U366,$W366),"")),"")</f>
        <v/>
      </c>
      <c r="FO366" s="157"/>
      <c r="FP366" s="82"/>
      <c r="FQ366" s="80" t="str">
        <f>IF(AND(申込書!$C$113&lt;&gt;"▼プルダウンより選択してください",申込書!$C$113&lt;&gt;"",申込書!$P$113&lt;&gt;"YYYY/MM/DD",$G366&lt;&gt;""),申込書!$P$113,"")</f>
        <v/>
      </c>
      <c r="FR366" s="81" t="str">
        <f>IF(AND(申込書!$C$113&lt;&gt;"▼プルダウンより選択してください",申込書!$C$113&lt;&gt;"",$G366&lt;&gt;""),申込書!$M$113,"")</f>
        <v/>
      </c>
      <c r="FS366" s="81" t="str">
        <f>IF($FQ$3&lt;&gt;"コンテンツなし",IF(AND(申込書!$AH$4="GIGAスクールパック",SUM($P366,$R366)&lt;&gt;0),SUM($P366,$R366),IF(AND(申込書!$AH$4="SKY安心GIGAタブレット",SUM($T366,$V366)&lt;&gt;0),SUM($T366,$V366),"")),"")</f>
        <v/>
      </c>
      <c r="FT366" s="81" t="str">
        <f>IF($FQ$3&lt;&gt;"コンテンツなし",IF(AND(申込書!$AH$4="GIGAスクールパック",SUM($Q366,$S366)&lt;&gt;0),SUM($Q366,$S366),IF(AND(申込書!$AH$4="SKY安心GIGAタブレット",SUM($U366,$W366)&lt;&gt;0),SUM($U366,$W366),"")),"")</f>
        <v/>
      </c>
      <c r="FU366" s="157"/>
      <c r="FV366" s="82"/>
      <c r="FW366" s="80" t="str">
        <f>IF(AND(申込書!$C$114&lt;&gt;"▼プルダウンより選択してください",申込書!$C$114&lt;&gt;"",申込書!$P$114&lt;&gt;"YYYY/MM/DD",$G366&lt;&gt;""),申込書!$P$114,"")</f>
        <v/>
      </c>
      <c r="FX366" s="81" t="str">
        <f>IF(AND(申込書!$C$114&lt;&gt;"▼プルダウンより選択してください",申込書!$C$114&lt;&gt;"",$G366&lt;&gt;""),申込書!$M$114,"")</f>
        <v/>
      </c>
      <c r="FY366" s="81" t="str">
        <f>IF($FW$3&lt;&gt;"コンテンツなし",IF(AND(申込書!$AH$4="GIGAスクールパック",SUM($P366,$R366)&lt;&gt;0),SUM($P366,$R366),IF(AND(申込書!$AH$4="SKY安心GIGAタブレット",SUM($T366,$V366)&lt;&gt;0),SUM($T366,$V366),"")),"")</f>
        <v/>
      </c>
      <c r="FZ366" s="81" t="str">
        <f>IF($FW$3&lt;&gt;"コンテンツなし",IF(AND(申込書!$AH$4="GIGAスクールパック",SUM($Q366,$S366)&lt;&gt;0),SUM($Q366,$S366),IF(AND(申込書!$AH$4="SKY安心GIGAタブレット",SUM($U366,$W366)&lt;&gt;0),SUM($U366,$W366),"")),"")</f>
        <v/>
      </c>
      <c r="GA366" s="157"/>
      <c r="GB366" s="82"/>
      <c r="GC366" s="80" t="str">
        <f>IF(AND(申込書!$C$115&lt;&gt;"▼プルダウンより選択してください",申込書!$C$115&lt;&gt;"",申込書!$P$115&lt;&gt;"YYYY/MM/DD",$G366&lt;&gt;""),申込書!$P$115,"")</f>
        <v/>
      </c>
      <c r="GD366" s="81" t="str">
        <f>IF(AND(申込書!$C$115&lt;&gt;"▼プルダウンより選択してください",申込書!$C$115&lt;&gt;"",$G366&lt;&gt;""),申込書!$M$115,"")</f>
        <v/>
      </c>
      <c r="GE366" s="81" t="str">
        <f>IF($GC$3&lt;&gt;"コンテンツなし",IF(AND(申込書!$AH$4="GIGAスクールパック",SUM($P366,$R366)&lt;&gt;0),SUM($P366,$R366),IF(AND(申込書!$AH$4="SKY安心GIGAタブレット",SUM($T366,$V366)&lt;&gt;0),SUM($T366,$V366),"")),"")</f>
        <v/>
      </c>
      <c r="GF366" s="81" t="str">
        <f>IF($GC$3&lt;&gt;"コンテンツなし",IF(AND(申込書!$AH$4="GIGAスクールパック",SUM($Q366,$S366)&lt;&gt;0),SUM($Q366,$S366),IF(AND(申込書!$AH$4="SKY安心GIGAタブレット",SUM($U366,$W366)&lt;&gt;0),SUM($U366,$W366),"")),"")</f>
        <v/>
      </c>
      <c r="GG366" s="157"/>
      <c r="GH366" s="82"/>
      <c r="GI366" s="80" t="str">
        <f>IF(AND(申込書!$C$116&lt;&gt;"▼プルダウンより選択してください",申込書!$C$116&lt;&gt;"",申込書!$P$116&lt;&gt;"YYYY/MM/DD",$G366&lt;&gt;""),申込書!$P$116,"")</f>
        <v/>
      </c>
      <c r="GJ366" s="81" t="str">
        <f>IF(AND(申込書!$C$116&lt;&gt;"▼プルダウンより選択してください",申込書!$C$116&lt;&gt;"",$G366&lt;&gt;""),申込書!$M$116,"")</f>
        <v/>
      </c>
      <c r="GK366" s="81" t="str">
        <f>IF($GI$3&lt;&gt;"コンテンツなし",IF(AND(申込書!$AH$4="GIGAスクールパック",SUM($P366,$R366)&lt;&gt;0),SUM($P366,$R366),IF(AND(申込書!$AH$4="SKY安心GIGAタブレット",SUM($T366,$V366)&lt;&gt;0),SUM($T366,$V366),"")),"")</f>
        <v/>
      </c>
      <c r="GL366" s="81" t="str">
        <f>IF($GI$3&lt;&gt;"コンテンツなし",IF(AND(申込書!$AH$4="GIGAスクールパック",SUM($Q366,$S366)&lt;&gt;0),SUM($Q366,$S366),IF(AND(申込書!$AH$4="SKY安心GIGAタブレット",SUM($U366,$W366)&lt;&gt;0),SUM($U366,$W366),"")),"")</f>
        <v/>
      </c>
      <c r="GM366" s="157"/>
      <c r="GN366" s="82"/>
      <c r="GO366" s="80" t="str">
        <f>IF(AND(申込書!$C$117&lt;&gt;"▼プルダウンより選択してください",申込書!$C$117&lt;&gt;"",申込書!$P$117&lt;&gt;"YYYY/MM/DD",$G366&lt;&gt;""),申込書!$P$117,"")</f>
        <v/>
      </c>
      <c r="GP366" s="81" t="str">
        <f>IF(AND(申込書!$C$117&lt;&gt;"▼プルダウンより選択してください",申込書!$C$117&lt;&gt;"",$G366&lt;&gt;""),申込書!$M$117,"")</f>
        <v/>
      </c>
      <c r="GQ366" s="81" t="str">
        <f>IF($GO$3&lt;&gt;"コンテンツなし",IF(AND(申込書!$AH$4="GIGAスクールパック",SUM($P366,$R366)&lt;&gt;0),SUM($P366,$R366),IF(AND(申込書!$AH$4="SKY安心GIGAタブレット",SUM($T366,$V366)&lt;&gt;0),SUM($T366,$V366),"")),"")</f>
        <v/>
      </c>
      <c r="GR366" s="81" t="str">
        <f>IF($GO$3&lt;&gt;"コンテンツなし",IF(AND(申込書!$AH$4="GIGAスクールパック",SUM($Q366,$S366)&lt;&gt;0),SUM($Q366,$S366),IF(AND(申込書!$AH$4="SKY安心GIGAタブレット",SUM($U366,$W366)&lt;&gt;0),SUM($U366,$W366),"")),"")</f>
        <v/>
      </c>
      <c r="GS366" s="157"/>
      <c r="GT366" s="82"/>
      <c r="GU366" s="80" t="str">
        <f>IF(AND(申込書!$C$118&lt;&gt;"▼プルダウンより選択してください",申込書!$C$118&lt;&gt;"",申込書!$P$118&lt;&gt;"YYYY/MM/DD",$G366&lt;&gt;""),申込書!$P$118,"")</f>
        <v/>
      </c>
      <c r="GV366" s="81" t="str">
        <f>IF(AND(申込書!$C$118&lt;&gt;"▼プルダウンより選択してください",申込書!$C$118&lt;&gt;"",$G366&lt;&gt;""),申込書!$M$118,"")</f>
        <v/>
      </c>
      <c r="GW366" s="81" t="str">
        <f>IF($GU$3&lt;&gt;"コンテンツなし",IF(AND(申込書!$AH$4="GIGAスクールパック",SUM($P366,$R366)&lt;&gt;0),SUM($P366,$R366),IF(AND(申込書!$AH$4="SKY安心GIGAタブレット",SUM($T366,$V366)&lt;&gt;0),SUM($T366,$V366),"")),"")</f>
        <v/>
      </c>
      <c r="GX366" s="81" t="str">
        <f>IF($GU$3&lt;&gt;"コンテンツなし",IF(AND(申込書!$AH$4="GIGAスクールパック",SUM($Q366,$S366)&lt;&gt;0),SUM($Q366,$S366),IF(AND(申込書!$AH$4="SKY安心GIGAタブレット",SUM($U366,$W366)&lt;&gt;0),SUM($U366,$W366),"")),"")</f>
        <v/>
      </c>
      <c r="GY366" s="157"/>
      <c r="GZ366" s="82"/>
      <c r="HA366" s="80" t="str">
        <f>IF(AND(申込書!$C$119&lt;&gt;"▼プルダウンより選択してください",申込書!$C$119&lt;&gt;"",申込書!$P$119&lt;&gt;"YYYY/MM/DD",$G366&lt;&gt;""),申込書!$P$119,"")</f>
        <v/>
      </c>
      <c r="HB366" s="81" t="str">
        <f>IF(AND(申込書!$C$119&lt;&gt;"▼プルダウンより選択してください",申込書!$C$119&lt;&gt;"",$G366&lt;&gt;""),申込書!$M$119,"")</f>
        <v/>
      </c>
      <c r="HC366" s="81" t="str">
        <f>IF($HA$3&lt;&gt;"コンテンツなし",IF(AND(申込書!$AH$4="GIGAスクールパック",SUM($P366,$R366)&lt;&gt;0),SUM($P366,$R366),IF(AND(申込書!$AH$4="SKY安心GIGAタブレット",SUM($T366,$V366)&lt;&gt;0),SUM($T366,$V366),"")),"")</f>
        <v/>
      </c>
      <c r="HD366" s="81" t="str">
        <f>IF($HA$3&lt;&gt;"コンテンツなし",IF(AND(申込書!$AH$4="GIGAスクールパック",SUM($Q366,$S366)&lt;&gt;0),SUM($Q366,$S366),IF(AND(申込書!$AH$4="SKY安心GIGAタブレット",SUM($U366,$W366)&lt;&gt;0),SUM($U366,$W366),"")),"")</f>
        <v/>
      </c>
      <c r="HE366" s="157"/>
      <c r="HF366" s="82"/>
      <c r="HG366" s="83"/>
    </row>
    <row r="367" spans="2:215" ht="26.85" customHeight="1">
      <c r="B367" s="62">
        <f t="shared" si="4"/>
        <v>362</v>
      </c>
      <c r="C367" s="63"/>
      <c r="D367" s="64"/>
      <c r="E367" s="207"/>
      <c r="F367" s="65"/>
      <c r="G367" s="66"/>
      <c r="H367" s="67"/>
      <c r="I367" s="68"/>
      <c r="J367" s="69"/>
      <c r="K367" s="70"/>
      <c r="L367" s="71"/>
      <c r="M367" s="72"/>
      <c r="N367" s="73"/>
      <c r="O367" s="74"/>
      <c r="P367" s="179"/>
      <c r="Q367" s="180"/>
      <c r="R367" s="180"/>
      <c r="S367" s="181"/>
      <c r="T367" s="179"/>
      <c r="U367" s="180"/>
      <c r="V367" s="182"/>
      <c r="W367" s="181"/>
      <c r="X367" s="75"/>
      <c r="Y367" s="76"/>
      <c r="Z367" s="77"/>
      <c r="AA367" s="78"/>
      <c r="AB367" s="79"/>
      <c r="AC367" s="79"/>
      <c r="AD367" s="79"/>
      <c r="AE367" s="77"/>
      <c r="AF367" s="139"/>
      <c r="AG367" s="139"/>
      <c r="AH367" s="139"/>
      <c r="AI367" s="80" t="str">
        <f>IF(AND(申込書!$C$90&lt;&gt;"▼プルダウンより選択してください",申込書!$C$90&lt;&gt;"",申込書!$P$90&lt;&gt;"YYYY/MM/DD",$G367&lt;&gt;""),申込書!$P$90,"")</f>
        <v/>
      </c>
      <c r="AJ367" s="81" t="str">
        <f>IF(AND(申込書!$C$90&lt;&gt;"▼プルダウンより選択してください",申込書!$C$90&lt;&gt;"",$G367&lt;&gt;""),申込書!$M$90,"")</f>
        <v/>
      </c>
      <c r="AK367" s="81" t="str">
        <f>IF($AI$3&lt;&gt;"コンテンツなし",IF(AND(申込書!$AH$4="GIGAスクールパック",SUM($P367,$R367)&lt;&gt;0),SUM($P367,$R367),IF(AND(申込書!$AH$4="SKY安心GIGAタブレット",SUM($T367,$V367)&lt;&gt;0),SUM($T367,$V367),"")),"")</f>
        <v/>
      </c>
      <c r="AL367" s="81" t="str">
        <f>IF($AI$3&lt;&gt;"コンテンツなし",IF(AND(申込書!$AH$4="GIGAスクールパック",SUM($Q367,$S367)&lt;&gt;0),SUM($Q367,$S367),IF(AND(申込書!$AH$4="SKY安心GIGAタブレット",SUM($U367,$W367)&lt;&gt;0),SUM($U367,$W367),"")),"")</f>
        <v/>
      </c>
      <c r="AM367" s="157"/>
      <c r="AN367" s="82"/>
      <c r="AO367" s="80" t="str">
        <f>IF(AND(申込書!$C$91&lt;&gt;"▼プルダウンより選択してください",申込書!$C$91&lt;&gt;"",申込書!$P$91&lt;&gt;"YYYY/MM/DD",$G367&lt;&gt;""),申込書!$P$91,"")</f>
        <v/>
      </c>
      <c r="AP367" s="81" t="str">
        <f>IF(AND(申込書!$C$91&lt;&gt;"▼プルダウンより選択してください",申込書!$C$91&lt;&gt;"",$G367&lt;&gt;""),申込書!$M$91,"")</f>
        <v/>
      </c>
      <c r="AQ367" s="81" t="str">
        <f>IF($AO$3&lt;&gt;"コンテンツなし",IF(AND(申込書!$AH$4="GIGAスクールパック",SUM($P367,$R367)&lt;&gt;0),SUM($P367,$R367),IF(AND(申込書!$AH$4="SKY安心GIGAタブレット",SUM($T367,$V367)&lt;&gt;0),SUM($T367,$V367),"")),"")</f>
        <v/>
      </c>
      <c r="AR367" s="81" t="str">
        <f>IF($AO$3&lt;&gt;"コンテンツなし",IF(AND(申込書!$AH$4="GIGAスクールパック",SUM($Q367,$S367)&lt;&gt;0),SUM($Q367,$S367),IF(AND(申込書!$AH$4="SKY安心GIGAタブレット",SUM($U367,$W367)&lt;&gt;0),SUM($U367,$W367),"")),"")</f>
        <v/>
      </c>
      <c r="AS367" s="157"/>
      <c r="AT367" s="82"/>
      <c r="AU367" s="80" t="str">
        <f>IF(AND(申込書!$C$92&lt;&gt;"▼プルダウンより選択してください",申込書!$C$92&lt;&gt;"",申込書!$P$92&lt;&gt;"YYYY/MM/DD",$G367&lt;&gt;""),申込書!$P$92,"")</f>
        <v/>
      </c>
      <c r="AV367" s="81" t="str">
        <f>IF(AND(申込書!$C$92&lt;&gt;"▼プルダウンより選択してください",申込書!$C$92&lt;&gt;"",$G367&lt;&gt;""),申込書!$M$92,"")</f>
        <v/>
      </c>
      <c r="AW367" s="81" t="str">
        <f>IF($AU$3&lt;&gt;"コンテンツなし",IF(AND(申込書!$AH$4="GIGAスクールパック",SUM($P367,$R367)&lt;&gt;0),SUM($P367,$R367),IF(AND(申込書!$AH$4="SKY安心GIGAタブレット",SUM($T367,$V367)&lt;&gt;0),SUM($T367,$V367),"")),"")</f>
        <v/>
      </c>
      <c r="AX367" s="81" t="str">
        <f>IF($AU$3&lt;&gt;"コンテンツなし",IF(AND(申込書!$AH$4="GIGAスクールパック",SUM($Q367,$S367)&lt;&gt;0),SUM($Q367,$S367),IF(AND(申込書!$AH$4="SKY安心GIGAタブレット",SUM($U367,$W367)&lt;&gt;0),SUM($U367,$W367),"")),"")</f>
        <v/>
      </c>
      <c r="AY367" s="157"/>
      <c r="AZ367" s="82"/>
      <c r="BA367" s="80" t="str">
        <f>IF(AND(申込書!$C$93&lt;&gt;"▼プルダウンより選択してください",申込書!$C$93&lt;&gt;"",申込書!$P$93&lt;&gt;"YYYY/MM/DD",$G367&lt;&gt;""),申込書!$P$93,"")</f>
        <v/>
      </c>
      <c r="BB367" s="81" t="str">
        <f>IF(AND(申込書!$C$93&lt;&gt;"▼プルダウンより選択してください",申込書!$C$93&lt;&gt;"",申込書!$M$93&gt;=1,$G367&lt;&gt;""),申込書!$M$93,"")</f>
        <v/>
      </c>
      <c r="BC367" s="81" t="str">
        <f>IF($BA$3&lt;&gt;"コンテンツなし",IF(AND(申込書!$AH$4="GIGAスクールパック",SUM($P367,$R367)&lt;&gt;0),SUM($P367,$R367),IF(AND(申込書!$AH$4="SKY安心GIGAタブレット",SUM($T367,$V367)&lt;&gt;0),SUM($T367,$V367),"")),"")</f>
        <v/>
      </c>
      <c r="BD367" s="81" t="str">
        <f>IF($BA$3&lt;&gt;"コンテンツなし",IF(AND(申込書!$AH$4="GIGAスクールパック",SUM($Q367,$S367)&lt;&gt;0),SUM($Q367,$S367),IF(AND(申込書!$AH$4="SKY安心GIGAタブレット",SUM($U367,$W367)&lt;&gt;0),SUM($U367,$W367),"")),"")</f>
        <v/>
      </c>
      <c r="BE367" s="157"/>
      <c r="BF367" s="82"/>
      <c r="BG367" s="80" t="str">
        <f>IF(AND(申込書!$C$94&lt;&gt;"▼プルダウンより選択してください",申込書!$C$94&lt;&gt;"",申込書!$P$94&lt;&gt;"YYYY/MM/DD",$G367&lt;&gt;""),申込書!$P$94,"")</f>
        <v/>
      </c>
      <c r="BH367" s="81" t="str">
        <f>IF(AND(申込書!$C$94&lt;&gt;"▼プルダウンより選択してください",申込書!$C$94&lt;&gt;"",$G367&lt;&gt;""),申込書!$M$94,"")</f>
        <v/>
      </c>
      <c r="BI367" s="81" t="str">
        <f>IF($BG$3&lt;&gt;"コンテンツなし",IF(AND(申込書!$AH$4="GIGAスクールパック",SUM($P367,$R367)&lt;&gt;0),SUM($P367,$R367),IF(AND(申込書!$AH$4="SKY安心GIGAタブレット",SUM($T367,$V367)&lt;&gt;0),SUM($T367,$V367),"")),"")</f>
        <v/>
      </c>
      <c r="BJ367" s="81" t="str">
        <f>IF($BG$3&lt;&gt;"コンテンツなし",IF(AND(申込書!$AH$4="GIGAスクールパック",SUM($Q367,$S367)&lt;&gt;0),SUM($Q367,$S367),IF(AND(申込書!$AH$4="SKY安心GIGAタブレット",SUM($U367,$W367)&lt;&gt;0),SUM($U367,$W367),"")),"")</f>
        <v/>
      </c>
      <c r="BK367" s="157"/>
      <c r="BL367" s="82"/>
      <c r="BM367" s="80" t="str">
        <f>IF(AND(申込書!$C$95&lt;&gt;"▼プルダウンより選択してください",申込書!$C$95&lt;&gt;"",申込書!$P$95&lt;&gt;"YYYY/MM/DD",$G367&lt;&gt;""),申込書!$P$95,"")</f>
        <v/>
      </c>
      <c r="BN367" s="81" t="str">
        <f>IF(AND(申込書!$C$95&lt;&gt;"▼プルダウンより選択してください",申込書!$C$95&lt;&gt;"",$G367&lt;&gt;""),申込書!$M$95,"")</f>
        <v/>
      </c>
      <c r="BO367" s="81" t="str">
        <f>IF($BM$3&lt;&gt;"コンテンツなし",IF(AND(申込書!$AH$4="GIGAスクールパック",SUM($P367,$R367)&lt;&gt;0),SUM($P367,$R367),IF(AND(申込書!$AH$4="SKY安心GIGAタブレット",SUM($T367,$V367)&lt;&gt;0),SUM($T367,$V367),"")),"")</f>
        <v/>
      </c>
      <c r="BP367" s="81" t="str">
        <f>IF($BM$3&lt;&gt;"コンテンツなし",IF(AND(申込書!$AH$4="GIGAスクールパック",SUM($Q367,$S367)&lt;&gt;0),SUM($Q367,$S367),IF(AND(申込書!$AH$4="SKY安心GIGAタブレット",SUM($U367,$W367)&lt;&gt;0),SUM($U367,$W367),"")),"")</f>
        <v/>
      </c>
      <c r="BQ367" s="157"/>
      <c r="BR367" s="82"/>
      <c r="BS367" s="80" t="str">
        <f>IF(AND(申込書!$C$96&lt;&gt;"▼プルダウンより選択してください",申込書!$C$96&lt;&gt;"",申込書!$P$96&lt;&gt;"YYYY/MM/DD",$G367&lt;&gt;""),申込書!$P$96,"")</f>
        <v/>
      </c>
      <c r="BT367" s="81" t="str">
        <f>IF(AND(申込書!$C$96&lt;&gt;"▼プルダウンより選択してください",申込書!$C$96&lt;&gt;"",$G367&lt;&gt;""),申込書!$M$96,"")</f>
        <v/>
      </c>
      <c r="BU367" s="81" t="str">
        <f>IF($BS$3&lt;&gt;"コンテンツなし",IF(AND(申込書!$AH$4="GIGAスクールパック",SUM($P367,$R367)&lt;&gt;0),SUM($P367,$R367),IF(AND(申込書!$AH$4="SKY安心GIGAタブレット",SUM($T367,$V367)&lt;&gt;0),SUM($T367,$V367),"")),"")</f>
        <v/>
      </c>
      <c r="BV367" s="81" t="str">
        <f>IF($BS$3&lt;&gt;"コンテンツなし",IF(AND(申込書!$AH$4="GIGAスクールパック",SUM($Q367,$S367)&lt;&gt;0),SUM($Q367,$S367),IF(AND(申込書!$AH$4="SKY安心GIGAタブレット",SUM($U367,$W367)&lt;&gt;0),SUM($U367,$W367),"")),"")</f>
        <v/>
      </c>
      <c r="BW367" s="157"/>
      <c r="BX367" s="82"/>
      <c r="BY367" s="80" t="str">
        <f>IF(AND(申込書!$C$97&lt;&gt;"▼プルダウンより選択してください",申込書!$C$97&lt;&gt;"",申込書!$P$97&lt;&gt;"YYYY/MM/DD",$G367&lt;&gt;""),申込書!$P$97,"")</f>
        <v/>
      </c>
      <c r="BZ367" s="81" t="str">
        <f>IF(AND(申込書!$C$97&lt;&gt;"▼プルダウンより選択してください",申込書!$C$97&lt;&gt;"",$G367&lt;&gt;""),申込書!$M$97,"")</f>
        <v/>
      </c>
      <c r="CA367" s="81" t="str">
        <f>IF($BY$3&lt;&gt;"コンテンツなし",IF(AND(申込書!$AH$4="GIGAスクールパック",SUM($P367,$R367)&lt;&gt;0),SUM($P367,$R367),IF(AND(申込書!$AH$4="SKY安心GIGAタブレット",SUM($T367,$V367)&lt;&gt;0),SUM($T367,$V367),"")),"")</f>
        <v/>
      </c>
      <c r="CB367" s="81" t="str">
        <f>IF($BY$3&lt;&gt;"コンテンツなし",IF(AND(申込書!$AH$4="GIGAスクールパック",SUM($Q367,$S367)&lt;&gt;0),SUM($Q367,$S367),IF(AND(申込書!$AH$4="SKY安心GIGAタブレット",SUM($U367,$W367)&lt;&gt;0),SUM($U367,$W367),"")),"")</f>
        <v/>
      </c>
      <c r="CC367" s="157"/>
      <c r="CD367" s="82"/>
      <c r="CE367" s="80" t="str">
        <f>IF(AND(申込書!$C$98&lt;&gt;"▼プルダウンより選択してください",申込書!$C$98&lt;&gt;"",申込書!$P$98&lt;&gt;"YYYY/MM/DD",$G367&lt;&gt;""),申込書!$P$98,"")</f>
        <v/>
      </c>
      <c r="CF367" s="81" t="str">
        <f>IF(AND(申込書!$C$98&lt;&gt;"▼プルダウンより選択してください",申込書!$C$98&lt;&gt;"",$G367&lt;&gt;""),申込書!$M$98,"")</f>
        <v/>
      </c>
      <c r="CG367" s="81" t="str">
        <f>IF($CE$3&lt;&gt;"コンテンツなし",IF(AND(申込書!$AH$4="GIGAスクールパック",SUM($P367,$R367)&lt;&gt;0),SUM($P367,$R367),IF(AND(申込書!$AH$4="SKY安心GIGAタブレット",SUM($T367,$V367)&lt;&gt;0),SUM($T367,$V367),"")),"")</f>
        <v/>
      </c>
      <c r="CH367" s="81" t="str">
        <f>IF($CE$3&lt;&gt;"コンテンツなし",IF(AND(申込書!$AH$4="GIGAスクールパック",SUM($Q367,$S367)&lt;&gt;0),SUM($Q367,$S367),IF(AND(申込書!$AH$4="SKY安心GIGAタブレット",SUM($U367,$W367)&lt;&gt;0),SUM($U367,$W367),"")),"")</f>
        <v/>
      </c>
      <c r="CI367" s="157"/>
      <c r="CJ367" s="82"/>
      <c r="CK367" s="80" t="str">
        <f>IF(AND(申込書!$C$99&lt;&gt;"▼プルダウンより選択してください",申込書!$C$99&lt;&gt;"",申込書!$P$99&lt;&gt;"YYYY/MM/DD",$G367&lt;&gt;""),申込書!$P$99,"")</f>
        <v/>
      </c>
      <c r="CL367" s="81" t="str">
        <f>IF(AND(申込書!$C$99&lt;&gt;"▼プルダウンより選択してください",申込書!$C$99&lt;&gt;"",$G367&lt;&gt;""),申込書!$M$99,"")</f>
        <v/>
      </c>
      <c r="CM367" s="81" t="str">
        <f>IF($CK$3&lt;&gt;"コンテンツなし",IF(AND(申込書!$AH$4="GIGAスクールパック",SUM($P367,$R367)&lt;&gt;0),SUM($P367,$R367),IF(AND(申込書!$AH$4="SKY安心GIGAタブレット",SUM($T367,$V367)&lt;&gt;0),SUM($T367,$V367),"")),"")</f>
        <v/>
      </c>
      <c r="CN367" s="81" t="str">
        <f>IF($CK$3&lt;&gt;"コンテンツなし",IF(AND(申込書!$AH$4="GIGAスクールパック",SUM($Q367,$S367)&lt;&gt;0),SUM($Q367,$S367),IF(AND(申込書!$AH$4="SKY安心GIGAタブレット",SUM($U367,$W367)&lt;&gt;0),SUM($U367,$W367),"")),"")</f>
        <v/>
      </c>
      <c r="CO367" s="157"/>
      <c r="CP367" s="82"/>
      <c r="CQ367" s="80" t="str">
        <f>IF(AND(申込書!$C$100&lt;&gt;"▼プルダウンより選択してください",申込書!$C$100&lt;&gt;"",申込書!$P$100&lt;&gt;"YYYY/MM/DD",$G367&lt;&gt;""),申込書!$P$100,"")</f>
        <v/>
      </c>
      <c r="CR367" s="81" t="str">
        <f>IF(AND(申込書!$C$100&lt;&gt;"▼プルダウンより選択してください",申込書!$C$100&lt;&gt;"",$G367&lt;&gt;""),申込書!$M$100,"")</f>
        <v/>
      </c>
      <c r="CS367" s="81" t="str">
        <f>IF($CQ$3&lt;&gt;"コンテンツなし",IF(AND(申込書!$AH$4="GIGAスクールパック",SUM($P367,$R367)&lt;&gt;0),SUM($P367,$R367),IF(AND(申込書!$AH$4="SKY安心GIGAタブレット",SUM($T367,$V367)&lt;&gt;0),SUM($T367,$V367),"")),"")</f>
        <v/>
      </c>
      <c r="CT367" s="81" t="str">
        <f>IF($CQ$3&lt;&gt;"コンテンツなし",IF(AND(申込書!$AH$4="GIGAスクールパック",SUM($Q367,$S367)&lt;&gt;0),SUM($Q367,$S367),IF(AND(申込書!$AH$4="SKY安心GIGAタブレット",SUM($U367,$W367)&lt;&gt;0),SUM($U367,$W367),"")),"")</f>
        <v/>
      </c>
      <c r="CU367" s="81"/>
      <c r="CV367" s="82"/>
      <c r="CW367" s="80" t="str">
        <f>IF(AND(申込書!$C$101&lt;&gt;"▼プルダウンより選択してください",申込書!$C$101&lt;&gt;"",申込書!$P$101&lt;&gt;"YYYY/MM/DD",$G367&lt;&gt;""),申込書!$P$101,"")</f>
        <v/>
      </c>
      <c r="CX367" s="81" t="str">
        <f>IF(AND(申込書!$C$101&lt;&gt;"▼プルダウンより選択してください",申込書!$C$101&lt;&gt;"",$G367&lt;&gt;""),申込書!$M$101,"")</f>
        <v/>
      </c>
      <c r="CY367" s="81" t="str">
        <f>IF($CW$3&lt;&gt;"コンテンツなし",IF(AND(申込書!$AH$4="GIGAスクールパック",SUM($P367,$R367)&lt;&gt;0),SUM($P367,$R367),IF(AND(申込書!$AH$4="SKY安心GIGAタブレット",SUM($T367,$V367)&lt;&gt;0),SUM($T367,$V367),"")),"")</f>
        <v/>
      </c>
      <c r="CZ367" s="81" t="str">
        <f>IF($CW$3&lt;&gt;"コンテンツなし",IF(AND(申込書!$AH$4="GIGAスクールパック",SUM($Q367,$S367)&lt;&gt;0),SUM($Q367,$S367),IF(AND(申込書!$AH$4="SKY安心GIGAタブレット",SUM($U367,$W367)&lt;&gt;0),SUM($U367,$W367),"")),"")</f>
        <v/>
      </c>
      <c r="DA367" s="81"/>
      <c r="DB367" s="82"/>
      <c r="DC367" s="80" t="str">
        <f>IF(AND(申込書!$C$102&lt;&gt;"▼プルダウンより選択してください",申込書!$C$102&lt;&gt;"",申込書!$P$102&lt;&gt;"YYYY/MM/DD",$G367&lt;&gt;""),申込書!$P$102,"")</f>
        <v/>
      </c>
      <c r="DD367" s="81" t="str">
        <f>IF(AND(申込書!$C$102&lt;&gt;"▼プルダウンより選択してください",申込書!$C$102&lt;&gt;"",$G367&lt;&gt;""),申込書!$M$102,"")</f>
        <v/>
      </c>
      <c r="DE367" s="81" t="str">
        <f>IF($DC$3&lt;&gt;"コンテンツなし",IF(AND(申込書!$AH$4="GIGAスクールパック",SUM($P367,$R367)&lt;&gt;0),SUM($P367,$R367),IF(AND(申込書!$AH$4="SKY安心GIGAタブレット",SUM($T367,$V367)&lt;&gt;0),SUM($T367,$V367),"")),"")</f>
        <v/>
      </c>
      <c r="DF367" s="81" t="str">
        <f>IF($DC$3&lt;&gt;"コンテンツなし",IF(AND(申込書!$AH$4="GIGAスクールパック",SUM($Q367,$S367)&lt;&gt;0),SUM($Q367,$S367),IF(AND(申込書!$AH$4="SKY安心GIGAタブレット",SUM($U367,$W367)&lt;&gt;0),SUM($U367,$W367),"")),"")</f>
        <v/>
      </c>
      <c r="DG367" s="81"/>
      <c r="DH367" s="82"/>
      <c r="DI367" s="80" t="str">
        <f>IF(AND(申込書!$C$103&lt;&gt;"▼プルダウンより選択してください",申込書!$C$103&lt;&gt;"",申込書!$P$103&lt;&gt;"YYYY/MM/DD",$G367&lt;&gt;""),申込書!$P$103,"")</f>
        <v/>
      </c>
      <c r="DJ367" s="81" t="str">
        <f>IF(AND(申込書!$C$103&lt;&gt;"▼プルダウンより選択してください",申込書!$C$103&lt;&gt;"",$G367&lt;&gt;""),申込書!$M$103,"")</f>
        <v/>
      </c>
      <c r="DK367" s="81" t="str">
        <f>IF($DI$3&lt;&gt;"コンテンツなし",IF(AND(申込書!$AH$4="GIGAスクールパック",SUM($P367,$R367)&lt;&gt;0),SUM($P367,$R367),IF(AND(申込書!$AH$4="SKY安心GIGAタブレット",SUM($T367,$V367)&lt;&gt;0),SUM($T367,$V367),"")),"")</f>
        <v/>
      </c>
      <c r="DL367" s="81" t="str">
        <f>IF($DI$3&lt;&gt;"コンテンツなし",IF(AND(申込書!$AH$4="GIGAスクールパック",SUM($Q367,$S367)&lt;&gt;0),SUM($Q367,$S367),IF(AND(申込書!$AH$4="SKY安心GIGAタブレット",SUM($U367,$W367)&lt;&gt;0),SUM($U367,$W367),"")),"")</f>
        <v/>
      </c>
      <c r="DM367" s="81"/>
      <c r="DN367" s="82"/>
      <c r="DO367" s="80" t="str">
        <f>IF(AND(申込書!$C$104&lt;&gt;"▼プルダウンより選択してください",申込書!$C$104&lt;&gt;"",申込書!$P$104&lt;&gt;"YYYY/MM/DD",$G367&lt;&gt;""),申込書!$P$104,"")</f>
        <v/>
      </c>
      <c r="DP367" s="81" t="str">
        <f>IF(AND(申込書!$C$104&lt;&gt;"▼プルダウンより選択してください",申込書!$C$104&lt;&gt;"",$G367&lt;&gt;""),申込書!$M$104,"")</f>
        <v/>
      </c>
      <c r="DQ367" s="81" t="str">
        <f>IF($DO$3&lt;&gt;"コンテンツなし",IF(AND(申込書!$AH$4="GIGAスクールパック",SUM($P367,$R367)&lt;&gt;0),SUM($P367,$R367),IF(AND(申込書!$AH$4="SKY安心GIGAタブレット",SUM($T367,$V367)&lt;&gt;0),SUM($T367,$V367),"")),"")</f>
        <v/>
      </c>
      <c r="DR367" s="81" t="str">
        <f>IF($DO$3&lt;&gt;"コンテンツなし",IF(AND(申込書!$AH$4="GIGAスクールパック",SUM($Q367,$S367)&lt;&gt;0),SUM($Q367,$S367),IF(AND(申込書!$AH$4="SKY安心GIGAタブレット",SUM($U367,$W367)&lt;&gt;0),SUM($U367,$W367),"")),"")</f>
        <v/>
      </c>
      <c r="DS367" s="81"/>
      <c r="DT367" s="82"/>
      <c r="DU367" s="80" t="str">
        <f>IF(AND(申込書!$C$105&lt;&gt;"▼プルダウンより選択してください",申込書!$C$105&lt;&gt;"",申込書!$P$105&lt;&gt;"YYYY/MM/DD",$G367&lt;&gt;""),申込書!$P$105,"")</f>
        <v/>
      </c>
      <c r="DV367" s="81" t="str">
        <f>IF(AND(申込書!$C$105&lt;&gt;"▼プルダウンより選択してください",申込書!$C$105&lt;&gt;"",$G367&lt;&gt;""),申込書!$M$105,"")</f>
        <v/>
      </c>
      <c r="DW367" s="81" t="str">
        <f>IF($DU$3&lt;&gt;"コンテンツなし",IF(AND(申込書!$AH$4="GIGAスクールパック",SUM($P367,$R367)&lt;&gt;0),SUM($P367,$R367),IF(AND(申込書!$AH$4="SKY安心GIGAタブレット",SUM($T367,$V367)&lt;&gt;0),SUM($T367,$V367),"")),"")</f>
        <v/>
      </c>
      <c r="DX367" s="81" t="str">
        <f>IF($DU$3&lt;&gt;"コンテンツなし",IF(AND(申込書!$AH$4="GIGAスクールパック",SUM($Q367,$S367)&lt;&gt;0),SUM($Q367,$S367),IF(AND(申込書!$AH$4="SKY安心GIGAタブレット",SUM($U367,$W367)&lt;&gt;0),SUM($U367,$W367),"")),"")</f>
        <v/>
      </c>
      <c r="DY367" s="157"/>
      <c r="DZ367" s="82"/>
      <c r="EA367" s="80" t="str">
        <f>IF(AND(申込書!$C$106&lt;&gt;"▼プルダウンより選択してください",申込書!$C$106&lt;&gt;"",申込書!$P$106&lt;&gt;"YYYY/MM/DD",$G367&lt;&gt;""),申込書!$P$106,"")</f>
        <v/>
      </c>
      <c r="EB367" s="81" t="str">
        <f>IF(AND(申込書!$C$106&lt;&gt;"▼プルダウンより選択してください",申込書!$C$106&lt;&gt;"",$G367&lt;&gt;""),申込書!$M$106,"")</f>
        <v/>
      </c>
      <c r="EC367" s="81" t="str">
        <f>IF($EA$3&lt;&gt;"コンテンツなし",IF(AND(申込書!$AH$4="GIGAスクールパック",SUM($P367,$R367)&lt;&gt;0),SUM($P367,$R367),IF(AND(申込書!$AH$4="SKY安心GIGAタブレット",SUM($T367,$V367)&lt;&gt;0),SUM($T367,$V367),"")),"")</f>
        <v/>
      </c>
      <c r="ED367" s="81" t="str">
        <f>IF($EA$3&lt;&gt;"コンテンツなし",IF(AND(申込書!$AH$4="GIGAスクールパック",SUM($Q367,$S367)&lt;&gt;0),SUM($Q367,$S367),IF(AND(申込書!$AH$4="SKY安心GIGAタブレット",SUM($U367,$W367)&lt;&gt;0),SUM($U367,$W367),"")),"")</f>
        <v/>
      </c>
      <c r="EE367" s="157"/>
      <c r="EF367" s="82"/>
      <c r="EG367" s="80" t="str">
        <f>IF(AND(申込書!$C$107&lt;&gt;"▼プルダウンより選択してください",申込書!$C$107&lt;&gt;"",申込書!$P$107&lt;&gt;"YYYY/MM/DD",$G367&lt;&gt;""),申込書!$P$107,"")</f>
        <v/>
      </c>
      <c r="EH367" s="81" t="str">
        <f>IF(AND(申込書!$C$107&lt;&gt;"▼プルダウンより選択してください",申込書!$C$107&lt;&gt;"",$G367&lt;&gt;""),申込書!$M$107,"")</f>
        <v/>
      </c>
      <c r="EI367" s="81" t="str">
        <f>IF($EG$3&lt;&gt;"コンテンツなし",IF(AND(申込書!$AH$4="GIGAスクールパック",SUM($P367,$R367)&lt;&gt;0),SUM($P367,$R367),IF(AND(申込書!$AH$4="SKY安心GIGAタブレット",SUM($T367,$V367)&lt;&gt;0),SUM($T367,$V367),"")),"")</f>
        <v/>
      </c>
      <c r="EJ367" s="81" t="str">
        <f>IF($EG$3&lt;&gt;"コンテンツなし",IF(AND(申込書!$AH$4="GIGAスクールパック",SUM($Q367,$S367)&lt;&gt;0),SUM($Q367,$S367),IF(AND(申込書!$AH$4="SKY安心GIGAタブレット",SUM($U367,$W367)&lt;&gt;0),SUM($U367,$W367),"")),"")</f>
        <v/>
      </c>
      <c r="EK367" s="157"/>
      <c r="EL367" s="82"/>
      <c r="EM367" s="80" t="str">
        <f>IF(AND(申込書!$C$108&lt;&gt;"▼プルダウンより選択してください",申込書!$C$108&lt;&gt;"",申込書!$P$108&lt;&gt;"YYYY/MM/DD",$G367&lt;&gt;""),申込書!$P$108,"")</f>
        <v/>
      </c>
      <c r="EN367" s="81" t="str">
        <f>IF(AND(申込書!$C$108&lt;&gt;"▼プルダウンより選択してください",申込書!$C$108&lt;&gt;"",$G367&lt;&gt;""),申込書!$M$108,"")</f>
        <v/>
      </c>
      <c r="EO367" s="81" t="str">
        <f>IF($EM$3&lt;&gt;"コンテンツなし",IF(AND(申込書!$AH$4="GIGAスクールパック",SUM($P367,$R367)&lt;&gt;0),SUM($P367,$R367),IF(AND(申込書!$AH$4="SKY安心GIGAタブレット",SUM($T367,$V367)&lt;&gt;0),SUM($T367,$V367),"")),"")</f>
        <v/>
      </c>
      <c r="EP367" s="81" t="str">
        <f>IF($EM$3&lt;&gt;"コンテンツなし",IF(AND(申込書!$AH$4="GIGAスクールパック",SUM($Q367,$S367)&lt;&gt;0),SUM($Q367,$S367),IF(AND(申込書!$AH$4="SKY安心GIGAタブレット",SUM($U367,$W367)&lt;&gt;0),SUM($U367,$W367),"")),"")</f>
        <v/>
      </c>
      <c r="EQ367" s="157"/>
      <c r="ER367" s="82"/>
      <c r="ES367" s="80" t="str">
        <f>IF(AND(申込書!$C$109&lt;&gt;"▼プルダウンより選択してください",申込書!$C$109&lt;&gt;"",申込書!$P$109&lt;&gt;"YYYY/MM/DD",$G367&lt;&gt;""),申込書!$P$109,"")</f>
        <v/>
      </c>
      <c r="ET367" s="81" t="str">
        <f>IF(AND(申込書!$C$109&lt;&gt;"▼プルダウンより選択してください",申込書!$C$109&lt;&gt;"",$G367&lt;&gt;""),申込書!$M$109,"")</f>
        <v/>
      </c>
      <c r="EU367" s="81" t="str">
        <f>IF($ES$3&lt;&gt;"コンテンツなし",IF(AND(申込書!$AH$4="GIGAスクールパック",SUM($P367,$R367)&lt;&gt;0),SUM($P367,$R367),IF(AND(申込書!$AH$4="SKY安心GIGAタブレット",SUM($T367,$V367)&lt;&gt;0),SUM($T367,$V367),"")),"")</f>
        <v/>
      </c>
      <c r="EV367" s="81" t="str">
        <f>IF($ES$3&lt;&gt;"コンテンツなし",IF(AND(申込書!$AH$4="GIGAスクールパック",SUM($Q367,$S367)&lt;&gt;0),SUM($Q367,$S367),IF(AND(申込書!$AH$4="SKY安心GIGAタブレット",SUM($U367,$W367)&lt;&gt;0),SUM($U367,$W367),"")),"")</f>
        <v/>
      </c>
      <c r="EW367" s="157"/>
      <c r="EX367" s="82"/>
      <c r="EY367" s="80" t="str">
        <f>IF(AND(申込書!$C$110&lt;&gt;"▼プルダウンより選択してください",申込書!$C$110&lt;&gt;"",申込書!$P$110&lt;&gt;"YYYY/MM/DD",$G367&lt;&gt;""),申込書!$P$110,"")</f>
        <v/>
      </c>
      <c r="EZ367" s="81" t="str">
        <f>IF(AND(申込書!$C$110&lt;&gt;"▼プルダウンより選択してください",申込書!$C$110&lt;&gt;"",$G367&lt;&gt;""),申込書!$M$110,"")</f>
        <v/>
      </c>
      <c r="FA367" s="81" t="str">
        <f>IF($EY$3&lt;&gt;"コンテンツなし",IF(AND(申込書!$AH$4="GIGAスクールパック",SUM($P367,$R367)&lt;&gt;0),SUM($P367,$R367),IF(AND(申込書!$AH$4="SKY安心GIGAタブレット",SUM($T367,$V367)&lt;&gt;0),SUM($T367,$V367),"")),"")</f>
        <v/>
      </c>
      <c r="FB367" s="81" t="str">
        <f>IF($EY$3&lt;&gt;"コンテンツなし",IF(AND(申込書!$AH$4="GIGAスクールパック",SUM($Q367,$S367)&lt;&gt;0),SUM($Q367,$S367),IF(AND(申込書!$AH$4="SKY安心GIGAタブレット",SUM($U367,$W367)&lt;&gt;0),SUM($U367,$W367),"")),"")</f>
        <v/>
      </c>
      <c r="FC367" s="157"/>
      <c r="FD367" s="82"/>
      <c r="FE367" s="80" t="str">
        <f>IF(AND(申込書!$C$111&lt;&gt;"▼プルダウンより選択してください",申込書!$C$111&lt;&gt;"",申込書!$P$111&lt;&gt;"YYYY/MM/DD",$G367&lt;&gt;""),申込書!$P$111,"")</f>
        <v/>
      </c>
      <c r="FF367" s="81" t="str">
        <f>IF(AND(申込書!$C$111&lt;&gt;"▼プルダウンより選択してください",申込書!$C$111&lt;&gt;"",$G367&lt;&gt;""),申込書!$M$111,"")</f>
        <v/>
      </c>
      <c r="FG367" s="81" t="str">
        <f>IF($FE$3&lt;&gt;"コンテンツなし",IF(AND(申込書!$AH$4="GIGAスクールパック",SUM($P367,$R367)&lt;&gt;0),SUM($P367,$R367),IF(AND(申込書!$AH$4="SKY安心GIGAタブレット",SUM($T367,$V367)&lt;&gt;0),SUM($T367,$V367),"")),"")</f>
        <v/>
      </c>
      <c r="FH367" s="81" t="str">
        <f>IF($FE$3&lt;&gt;"コンテンツなし",IF(AND(申込書!$AH$4="GIGAスクールパック",SUM($Q367,$S367)&lt;&gt;0),SUM($Q367,$S367),IF(AND(申込書!$AH$4="SKY安心GIGAタブレット",SUM($U367,$W367)&lt;&gt;0),SUM($U367,$W367),"")),"")</f>
        <v/>
      </c>
      <c r="FI367" s="157"/>
      <c r="FJ367" s="82"/>
      <c r="FK367" s="80" t="str">
        <f>IF(AND(申込書!$C$112&lt;&gt;"▼プルダウンより選択してください",申込書!$C$112&lt;&gt;"",申込書!$P$112&lt;&gt;"YYYY/MM/DD",$G367&lt;&gt;""),申込書!$P$112,"")</f>
        <v/>
      </c>
      <c r="FL367" s="81" t="str">
        <f>IF(AND(申込書!$C$112&lt;&gt;"▼プルダウンより選択してください",申込書!$C$112&lt;&gt;"",$G367&lt;&gt;""),申込書!$M$112,"")</f>
        <v/>
      </c>
      <c r="FM367" s="81" t="str">
        <f>IF($FK$3&lt;&gt;"コンテンツなし",IF(AND(申込書!$AH$4="GIGAスクールパック",SUM($P367,$R367)&lt;&gt;0),SUM($P367,$R367),IF(AND(申込書!$AH$4="SKY安心GIGAタブレット",SUM($T367,$V367)&lt;&gt;0),SUM($T367,$V367),"")),"")</f>
        <v/>
      </c>
      <c r="FN367" s="81" t="str">
        <f>IF($FK$3&lt;&gt;"コンテンツなし",IF(AND(申込書!$AH$4="GIGAスクールパック",SUM($Q367,$S367)&lt;&gt;0),SUM($Q367,$S367),IF(AND(申込書!$AH$4="SKY安心GIGAタブレット",SUM($U367,$W367)&lt;&gt;0),SUM($U367,$W367),"")),"")</f>
        <v/>
      </c>
      <c r="FO367" s="157"/>
      <c r="FP367" s="82"/>
      <c r="FQ367" s="80" t="str">
        <f>IF(AND(申込書!$C$113&lt;&gt;"▼プルダウンより選択してください",申込書!$C$113&lt;&gt;"",申込書!$P$113&lt;&gt;"YYYY/MM/DD",$G367&lt;&gt;""),申込書!$P$113,"")</f>
        <v/>
      </c>
      <c r="FR367" s="81" t="str">
        <f>IF(AND(申込書!$C$113&lt;&gt;"▼プルダウンより選択してください",申込書!$C$113&lt;&gt;"",$G367&lt;&gt;""),申込書!$M$113,"")</f>
        <v/>
      </c>
      <c r="FS367" s="81" t="str">
        <f>IF($FQ$3&lt;&gt;"コンテンツなし",IF(AND(申込書!$AH$4="GIGAスクールパック",SUM($P367,$R367)&lt;&gt;0),SUM($P367,$R367),IF(AND(申込書!$AH$4="SKY安心GIGAタブレット",SUM($T367,$V367)&lt;&gt;0),SUM($T367,$V367),"")),"")</f>
        <v/>
      </c>
      <c r="FT367" s="81" t="str">
        <f>IF($FQ$3&lt;&gt;"コンテンツなし",IF(AND(申込書!$AH$4="GIGAスクールパック",SUM($Q367,$S367)&lt;&gt;0),SUM($Q367,$S367),IF(AND(申込書!$AH$4="SKY安心GIGAタブレット",SUM($U367,$W367)&lt;&gt;0),SUM($U367,$W367),"")),"")</f>
        <v/>
      </c>
      <c r="FU367" s="157"/>
      <c r="FV367" s="82"/>
      <c r="FW367" s="80" t="str">
        <f>IF(AND(申込書!$C$114&lt;&gt;"▼プルダウンより選択してください",申込書!$C$114&lt;&gt;"",申込書!$P$114&lt;&gt;"YYYY/MM/DD",$G367&lt;&gt;""),申込書!$P$114,"")</f>
        <v/>
      </c>
      <c r="FX367" s="81" t="str">
        <f>IF(AND(申込書!$C$114&lt;&gt;"▼プルダウンより選択してください",申込書!$C$114&lt;&gt;"",$G367&lt;&gt;""),申込書!$M$114,"")</f>
        <v/>
      </c>
      <c r="FY367" s="81" t="str">
        <f>IF($FW$3&lt;&gt;"コンテンツなし",IF(AND(申込書!$AH$4="GIGAスクールパック",SUM($P367,$R367)&lt;&gt;0),SUM($P367,$R367),IF(AND(申込書!$AH$4="SKY安心GIGAタブレット",SUM($T367,$V367)&lt;&gt;0),SUM($T367,$V367),"")),"")</f>
        <v/>
      </c>
      <c r="FZ367" s="81" t="str">
        <f>IF($FW$3&lt;&gt;"コンテンツなし",IF(AND(申込書!$AH$4="GIGAスクールパック",SUM($Q367,$S367)&lt;&gt;0),SUM($Q367,$S367),IF(AND(申込書!$AH$4="SKY安心GIGAタブレット",SUM($U367,$W367)&lt;&gt;0),SUM($U367,$W367),"")),"")</f>
        <v/>
      </c>
      <c r="GA367" s="157"/>
      <c r="GB367" s="82"/>
      <c r="GC367" s="80" t="str">
        <f>IF(AND(申込書!$C$115&lt;&gt;"▼プルダウンより選択してください",申込書!$C$115&lt;&gt;"",申込書!$P$115&lt;&gt;"YYYY/MM/DD",$G367&lt;&gt;""),申込書!$P$115,"")</f>
        <v/>
      </c>
      <c r="GD367" s="81" t="str">
        <f>IF(AND(申込書!$C$115&lt;&gt;"▼プルダウンより選択してください",申込書!$C$115&lt;&gt;"",$G367&lt;&gt;""),申込書!$M$115,"")</f>
        <v/>
      </c>
      <c r="GE367" s="81" t="str">
        <f>IF($GC$3&lt;&gt;"コンテンツなし",IF(AND(申込書!$AH$4="GIGAスクールパック",SUM($P367,$R367)&lt;&gt;0),SUM($P367,$R367),IF(AND(申込書!$AH$4="SKY安心GIGAタブレット",SUM($T367,$V367)&lt;&gt;0),SUM($T367,$V367),"")),"")</f>
        <v/>
      </c>
      <c r="GF367" s="81" t="str">
        <f>IF($GC$3&lt;&gt;"コンテンツなし",IF(AND(申込書!$AH$4="GIGAスクールパック",SUM($Q367,$S367)&lt;&gt;0),SUM($Q367,$S367),IF(AND(申込書!$AH$4="SKY安心GIGAタブレット",SUM($U367,$W367)&lt;&gt;0),SUM($U367,$W367),"")),"")</f>
        <v/>
      </c>
      <c r="GG367" s="157"/>
      <c r="GH367" s="82"/>
      <c r="GI367" s="80" t="str">
        <f>IF(AND(申込書!$C$116&lt;&gt;"▼プルダウンより選択してください",申込書!$C$116&lt;&gt;"",申込書!$P$116&lt;&gt;"YYYY/MM/DD",$G367&lt;&gt;""),申込書!$P$116,"")</f>
        <v/>
      </c>
      <c r="GJ367" s="81" t="str">
        <f>IF(AND(申込書!$C$116&lt;&gt;"▼プルダウンより選択してください",申込書!$C$116&lt;&gt;"",$G367&lt;&gt;""),申込書!$M$116,"")</f>
        <v/>
      </c>
      <c r="GK367" s="81" t="str">
        <f>IF($GI$3&lt;&gt;"コンテンツなし",IF(AND(申込書!$AH$4="GIGAスクールパック",SUM($P367,$R367)&lt;&gt;0),SUM($P367,$R367),IF(AND(申込書!$AH$4="SKY安心GIGAタブレット",SUM($T367,$V367)&lt;&gt;0),SUM($T367,$V367),"")),"")</f>
        <v/>
      </c>
      <c r="GL367" s="81" t="str">
        <f>IF($GI$3&lt;&gt;"コンテンツなし",IF(AND(申込書!$AH$4="GIGAスクールパック",SUM($Q367,$S367)&lt;&gt;0),SUM($Q367,$S367),IF(AND(申込書!$AH$4="SKY安心GIGAタブレット",SUM($U367,$W367)&lt;&gt;0),SUM($U367,$W367),"")),"")</f>
        <v/>
      </c>
      <c r="GM367" s="157"/>
      <c r="GN367" s="82"/>
      <c r="GO367" s="80" t="str">
        <f>IF(AND(申込書!$C$117&lt;&gt;"▼プルダウンより選択してください",申込書!$C$117&lt;&gt;"",申込書!$P$117&lt;&gt;"YYYY/MM/DD",$G367&lt;&gt;""),申込書!$P$117,"")</f>
        <v/>
      </c>
      <c r="GP367" s="81" t="str">
        <f>IF(AND(申込書!$C$117&lt;&gt;"▼プルダウンより選択してください",申込書!$C$117&lt;&gt;"",$G367&lt;&gt;""),申込書!$M$117,"")</f>
        <v/>
      </c>
      <c r="GQ367" s="81" t="str">
        <f>IF($GO$3&lt;&gt;"コンテンツなし",IF(AND(申込書!$AH$4="GIGAスクールパック",SUM($P367,$R367)&lt;&gt;0),SUM($P367,$R367),IF(AND(申込書!$AH$4="SKY安心GIGAタブレット",SUM($T367,$V367)&lt;&gt;0),SUM($T367,$V367),"")),"")</f>
        <v/>
      </c>
      <c r="GR367" s="81" t="str">
        <f>IF($GO$3&lt;&gt;"コンテンツなし",IF(AND(申込書!$AH$4="GIGAスクールパック",SUM($Q367,$S367)&lt;&gt;0),SUM($Q367,$S367),IF(AND(申込書!$AH$4="SKY安心GIGAタブレット",SUM($U367,$W367)&lt;&gt;0),SUM($U367,$W367),"")),"")</f>
        <v/>
      </c>
      <c r="GS367" s="157"/>
      <c r="GT367" s="82"/>
      <c r="GU367" s="80" t="str">
        <f>IF(AND(申込書!$C$118&lt;&gt;"▼プルダウンより選択してください",申込書!$C$118&lt;&gt;"",申込書!$P$118&lt;&gt;"YYYY/MM/DD",$G367&lt;&gt;""),申込書!$P$118,"")</f>
        <v/>
      </c>
      <c r="GV367" s="81" t="str">
        <f>IF(AND(申込書!$C$118&lt;&gt;"▼プルダウンより選択してください",申込書!$C$118&lt;&gt;"",$G367&lt;&gt;""),申込書!$M$118,"")</f>
        <v/>
      </c>
      <c r="GW367" s="81" t="str">
        <f>IF($GU$3&lt;&gt;"コンテンツなし",IF(AND(申込書!$AH$4="GIGAスクールパック",SUM($P367,$R367)&lt;&gt;0),SUM($P367,$R367),IF(AND(申込書!$AH$4="SKY安心GIGAタブレット",SUM($T367,$V367)&lt;&gt;0),SUM($T367,$V367),"")),"")</f>
        <v/>
      </c>
      <c r="GX367" s="81" t="str">
        <f>IF($GU$3&lt;&gt;"コンテンツなし",IF(AND(申込書!$AH$4="GIGAスクールパック",SUM($Q367,$S367)&lt;&gt;0),SUM($Q367,$S367),IF(AND(申込書!$AH$4="SKY安心GIGAタブレット",SUM($U367,$W367)&lt;&gt;0),SUM($U367,$W367),"")),"")</f>
        <v/>
      </c>
      <c r="GY367" s="157"/>
      <c r="GZ367" s="82"/>
      <c r="HA367" s="80" t="str">
        <f>IF(AND(申込書!$C$119&lt;&gt;"▼プルダウンより選択してください",申込書!$C$119&lt;&gt;"",申込書!$P$119&lt;&gt;"YYYY/MM/DD",$G367&lt;&gt;""),申込書!$P$119,"")</f>
        <v/>
      </c>
      <c r="HB367" s="81" t="str">
        <f>IF(AND(申込書!$C$119&lt;&gt;"▼プルダウンより選択してください",申込書!$C$119&lt;&gt;"",$G367&lt;&gt;""),申込書!$M$119,"")</f>
        <v/>
      </c>
      <c r="HC367" s="81" t="str">
        <f>IF($HA$3&lt;&gt;"コンテンツなし",IF(AND(申込書!$AH$4="GIGAスクールパック",SUM($P367,$R367)&lt;&gt;0),SUM($P367,$R367),IF(AND(申込書!$AH$4="SKY安心GIGAタブレット",SUM($T367,$V367)&lt;&gt;0),SUM($T367,$V367),"")),"")</f>
        <v/>
      </c>
      <c r="HD367" s="81" t="str">
        <f>IF($HA$3&lt;&gt;"コンテンツなし",IF(AND(申込書!$AH$4="GIGAスクールパック",SUM($Q367,$S367)&lt;&gt;0),SUM($Q367,$S367),IF(AND(申込書!$AH$4="SKY安心GIGAタブレット",SUM($U367,$W367)&lt;&gt;0),SUM($U367,$W367),"")),"")</f>
        <v/>
      </c>
      <c r="HE367" s="157"/>
      <c r="HF367" s="82"/>
      <c r="HG367" s="83"/>
    </row>
    <row r="368" spans="2:215" ht="26.85" customHeight="1">
      <c r="B368" s="62">
        <f t="shared" si="4"/>
        <v>363</v>
      </c>
      <c r="C368" s="63"/>
      <c r="D368" s="64"/>
      <c r="E368" s="207"/>
      <c r="F368" s="65"/>
      <c r="G368" s="66"/>
      <c r="H368" s="67"/>
      <c r="I368" s="68"/>
      <c r="J368" s="69"/>
      <c r="K368" s="70"/>
      <c r="L368" s="71"/>
      <c r="M368" s="72"/>
      <c r="N368" s="73"/>
      <c r="O368" s="74"/>
      <c r="P368" s="179"/>
      <c r="Q368" s="180"/>
      <c r="R368" s="180"/>
      <c r="S368" s="181"/>
      <c r="T368" s="179"/>
      <c r="U368" s="180"/>
      <c r="V368" s="182"/>
      <c r="W368" s="181"/>
      <c r="X368" s="75"/>
      <c r="Y368" s="76"/>
      <c r="Z368" s="77"/>
      <c r="AA368" s="78"/>
      <c r="AB368" s="79"/>
      <c r="AC368" s="79"/>
      <c r="AD368" s="79"/>
      <c r="AE368" s="77"/>
      <c r="AF368" s="139"/>
      <c r="AG368" s="139"/>
      <c r="AH368" s="139"/>
      <c r="AI368" s="80" t="str">
        <f>IF(AND(申込書!$C$90&lt;&gt;"▼プルダウンより選択してください",申込書!$C$90&lt;&gt;"",申込書!$P$90&lt;&gt;"YYYY/MM/DD",$G368&lt;&gt;""),申込書!$P$90,"")</f>
        <v/>
      </c>
      <c r="AJ368" s="81" t="str">
        <f>IF(AND(申込書!$C$90&lt;&gt;"▼プルダウンより選択してください",申込書!$C$90&lt;&gt;"",$G368&lt;&gt;""),申込書!$M$90,"")</f>
        <v/>
      </c>
      <c r="AK368" s="81" t="str">
        <f>IF($AI$3&lt;&gt;"コンテンツなし",IF(AND(申込書!$AH$4="GIGAスクールパック",SUM($P368,$R368)&lt;&gt;0),SUM($P368,$R368),IF(AND(申込書!$AH$4="SKY安心GIGAタブレット",SUM($T368,$V368)&lt;&gt;0),SUM($T368,$V368),"")),"")</f>
        <v/>
      </c>
      <c r="AL368" s="81" t="str">
        <f>IF($AI$3&lt;&gt;"コンテンツなし",IF(AND(申込書!$AH$4="GIGAスクールパック",SUM($Q368,$S368)&lt;&gt;0),SUM($Q368,$S368),IF(AND(申込書!$AH$4="SKY安心GIGAタブレット",SUM($U368,$W368)&lt;&gt;0),SUM($U368,$W368),"")),"")</f>
        <v/>
      </c>
      <c r="AM368" s="157"/>
      <c r="AN368" s="82"/>
      <c r="AO368" s="80" t="str">
        <f>IF(AND(申込書!$C$91&lt;&gt;"▼プルダウンより選択してください",申込書!$C$91&lt;&gt;"",申込書!$P$91&lt;&gt;"YYYY/MM/DD",$G368&lt;&gt;""),申込書!$P$91,"")</f>
        <v/>
      </c>
      <c r="AP368" s="81" t="str">
        <f>IF(AND(申込書!$C$91&lt;&gt;"▼プルダウンより選択してください",申込書!$C$91&lt;&gt;"",$G368&lt;&gt;""),申込書!$M$91,"")</f>
        <v/>
      </c>
      <c r="AQ368" s="81" t="str">
        <f>IF($AO$3&lt;&gt;"コンテンツなし",IF(AND(申込書!$AH$4="GIGAスクールパック",SUM($P368,$R368)&lt;&gt;0),SUM($P368,$R368),IF(AND(申込書!$AH$4="SKY安心GIGAタブレット",SUM($T368,$V368)&lt;&gt;0),SUM($T368,$V368),"")),"")</f>
        <v/>
      </c>
      <c r="AR368" s="81" t="str">
        <f>IF($AO$3&lt;&gt;"コンテンツなし",IF(AND(申込書!$AH$4="GIGAスクールパック",SUM($Q368,$S368)&lt;&gt;0),SUM($Q368,$S368),IF(AND(申込書!$AH$4="SKY安心GIGAタブレット",SUM($U368,$W368)&lt;&gt;0),SUM($U368,$W368),"")),"")</f>
        <v/>
      </c>
      <c r="AS368" s="157"/>
      <c r="AT368" s="82"/>
      <c r="AU368" s="80" t="str">
        <f>IF(AND(申込書!$C$92&lt;&gt;"▼プルダウンより選択してください",申込書!$C$92&lt;&gt;"",申込書!$P$92&lt;&gt;"YYYY/MM/DD",$G368&lt;&gt;""),申込書!$P$92,"")</f>
        <v/>
      </c>
      <c r="AV368" s="81" t="str">
        <f>IF(AND(申込書!$C$92&lt;&gt;"▼プルダウンより選択してください",申込書!$C$92&lt;&gt;"",$G368&lt;&gt;""),申込書!$M$92,"")</f>
        <v/>
      </c>
      <c r="AW368" s="81" t="str">
        <f>IF($AU$3&lt;&gt;"コンテンツなし",IF(AND(申込書!$AH$4="GIGAスクールパック",SUM($P368,$R368)&lt;&gt;0),SUM($P368,$R368),IF(AND(申込書!$AH$4="SKY安心GIGAタブレット",SUM($T368,$V368)&lt;&gt;0),SUM($T368,$V368),"")),"")</f>
        <v/>
      </c>
      <c r="AX368" s="81" t="str">
        <f>IF($AU$3&lt;&gt;"コンテンツなし",IF(AND(申込書!$AH$4="GIGAスクールパック",SUM($Q368,$S368)&lt;&gt;0),SUM($Q368,$S368),IF(AND(申込書!$AH$4="SKY安心GIGAタブレット",SUM($U368,$W368)&lt;&gt;0),SUM($U368,$W368),"")),"")</f>
        <v/>
      </c>
      <c r="AY368" s="157"/>
      <c r="AZ368" s="82"/>
      <c r="BA368" s="80" t="str">
        <f>IF(AND(申込書!$C$93&lt;&gt;"▼プルダウンより選択してください",申込書!$C$93&lt;&gt;"",申込書!$P$93&lt;&gt;"YYYY/MM/DD",$G368&lt;&gt;""),申込書!$P$93,"")</f>
        <v/>
      </c>
      <c r="BB368" s="81" t="str">
        <f>IF(AND(申込書!$C$93&lt;&gt;"▼プルダウンより選択してください",申込書!$C$93&lt;&gt;"",申込書!$M$93&gt;=1,$G368&lt;&gt;""),申込書!$M$93,"")</f>
        <v/>
      </c>
      <c r="BC368" s="81" t="str">
        <f>IF($BA$3&lt;&gt;"コンテンツなし",IF(AND(申込書!$AH$4="GIGAスクールパック",SUM($P368,$R368)&lt;&gt;0),SUM($P368,$R368),IF(AND(申込書!$AH$4="SKY安心GIGAタブレット",SUM($T368,$V368)&lt;&gt;0),SUM($T368,$V368),"")),"")</f>
        <v/>
      </c>
      <c r="BD368" s="81" t="str">
        <f>IF($BA$3&lt;&gt;"コンテンツなし",IF(AND(申込書!$AH$4="GIGAスクールパック",SUM($Q368,$S368)&lt;&gt;0),SUM($Q368,$S368),IF(AND(申込書!$AH$4="SKY安心GIGAタブレット",SUM($U368,$W368)&lt;&gt;0),SUM($U368,$W368),"")),"")</f>
        <v/>
      </c>
      <c r="BE368" s="157"/>
      <c r="BF368" s="82"/>
      <c r="BG368" s="80" t="str">
        <f>IF(AND(申込書!$C$94&lt;&gt;"▼プルダウンより選択してください",申込書!$C$94&lt;&gt;"",申込書!$P$94&lt;&gt;"YYYY/MM/DD",$G368&lt;&gt;""),申込書!$P$94,"")</f>
        <v/>
      </c>
      <c r="BH368" s="81" t="str">
        <f>IF(AND(申込書!$C$94&lt;&gt;"▼プルダウンより選択してください",申込書!$C$94&lt;&gt;"",$G368&lt;&gt;""),申込書!$M$94,"")</f>
        <v/>
      </c>
      <c r="BI368" s="81" t="str">
        <f>IF($BG$3&lt;&gt;"コンテンツなし",IF(AND(申込書!$AH$4="GIGAスクールパック",SUM($P368,$R368)&lt;&gt;0),SUM($P368,$R368),IF(AND(申込書!$AH$4="SKY安心GIGAタブレット",SUM($T368,$V368)&lt;&gt;0),SUM($T368,$V368),"")),"")</f>
        <v/>
      </c>
      <c r="BJ368" s="81" t="str">
        <f>IF($BG$3&lt;&gt;"コンテンツなし",IF(AND(申込書!$AH$4="GIGAスクールパック",SUM($Q368,$S368)&lt;&gt;0),SUM($Q368,$S368),IF(AND(申込書!$AH$4="SKY安心GIGAタブレット",SUM($U368,$W368)&lt;&gt;0),SUM($U368,$W368),"")),"")</f>
        <v/>
      </c>
      <c r="BK368" s="157"/>
      <c r="BL368" s="82"/>
      <c r="BM368" s="80" t="str">
        <f>IF(AND(申込書!$C$95&lt;&gt;"▼プルダウンより選択してください",申込書!$C$95&lt;&gt;"",申込書!$P$95&lt;&gt;"YYYY/MM/DD",$G368&lt;&gt;""),申込書!$P$95,"")</f>
        <v/>
      </c>
      <c r="BN368" s="81" t="str">
        <f>IF(AND(申込書!$C$95&lt;&gt;"▼プルダウンより選択してください",申込書!$C$95&lt;&gt;"",$G368&lt;&gt;""),申込書!$M$95,"")</f>
        <v/>
      </c>
      <c r="BO368" s="81" t="str">
        <f>IF($BM$3&lt;&gt;"コンテンツなし",IF(AND(申込書!$AH$4="GIGAスクールパック",SUM($P368,$R368)&lt;&gt;0),SUM($P368,$R368),IF(AND(申込書!$AH$4="SKY安心GIGAタブレット",SUM($T368,$V368)&lt;&gt;0),SUM($T368,$V368),"")),"")</f>
        <v/>
      </c>
      <c r="BP368" s="81" t="str">
        <f>IF($BM$3&lt;&gt;"コンテンツなし",IF(AND(申込書!$AH$4="GIGAスクールパック",SUM($Q368,$S368)&lt;&gt;0),SUM($Q368,$S368),IF(AND(申込書!$AH$4="SKY安心GIGAタブレット",SUM($U368,$W368)&lt;&gt;0),SUM($U368,$W368),"")),"")</f>
        <v/>
      </c>
      <c r="BQ368" s="157"/>
      <c r="BR368" s="82"/>
      <c r="BS368" s="80" t="str">
        <f>IF(AND(申込書!$C$96&lt;&gt;"▼プルダウンより選択してください",申込書!$C$96&lt;&gt;"",申込書!$P$96&lt;&gt;"YYYY/MM/DD",$G368&lt;&gt;""),申込書!$P$96,"")</f>
        <v/>
      </c>
      <c r="BT368" s="81" t="str">
        <f>IF(AND(申込書!$C$96&lt;&gt;"▼プルダウンより選択してください",申込書!$C$96&lt;&gt;"",$G368&lt;&gt;""),申込書!$M$96,"")</f>
        <v/>
      </c>
      <c r="BU368" s="81" t="str">
        <f>IF($BS$3&lt;&gt;"コンテンツなし",IF(AND(申込書!$AH$4="GIGAスクールパック",SUM($P368,$R368)&lt;&gt;0),SUM($P368,$R368),IF(AND(申込書!$AH$4="SKY安心GIGAタブレット",SUM($T368,$V368)&lt;&gt;0),SUM($T368,$V368),"")),"")</f>
        <v/>
      </c>
      <c r="BV368" s="81" t="str">
        <f>IF($BS$3&lt;&gt;"コンテンツなし",IF(AND(申込書!$AH$4="GIGAスクールパック",SUM($Q368,$S368)&lt;&gt;0),SUM($Q368,$S368),IF(AND(申込書!$AH$4="SKY安心GIGAタブレット",SUM($U368,$W368)&lt;&gt;0),SUM($U368,$W368),"")),"")</f>
        <v/>
      </c>
      <c r="BW368" s="157"/>
      <c r="BX368" s="82"/>
      <c r="BY368" s="80" t="str">
        <f>IF(AND(申込書!$C$97&lt;&gt;"▼プルダウンより選択してください",申込書!$C$97&lt;&gt;"",申込書!$P$97&lt;&gt;"YYYY/MM/DD",$G368&lt;&gt;""),申込書!$P$97,"")</f>
        <v/>
      </c>
      <c r="BZ368" s="81" t="str">
        <f>IF(AND(申込書!$C$97&lt;&gt;"▼プルダウンより選択してください",申込書!$C$97&lt;&gt;"",$G368&lt;&gt;""),申込書!$M$97,"")</f>
        <v/>
      </c>
      <c r="CA368" s="81" t="str">
        <f>IF($BY$3&lt;&gt;"コンテンツなし",IF(AND(申込書!$AH$4="GIGAスクールパック",SUM($P368,$R368)&lt;&gt;0),SUM($P368,$R368),IF(AND(申込書!$AH$4="SKY安心GIGAタブレット",SUM($T368,$V368)&lt;&gt;0),SUM($T368,$V368),"")),"")</f>
        <v/>
      </c>
      <c r="CB368" s="81" t="str">
        <f>IF($BY$3&lt;&gt;"コンテンツなし",IF(AND(申込書!$AH$4="GIGAスクールパック",SUM($Q368,$S368)&lt;&gt;0),SUM($Q368,$S368),IF(AND(申込書!$AH$4="SKY安心GIGAタブレット",SUM($U368,$W368)&lt;&gt;0),SUM($U368,$W368),"")),"")</f>
        <v/>
      </c>
      <c r="CC368" s="157"/>
      <c r="CD368" s="82"/>
      <c r="CE368" s="80" t="str">
        <f>IF(AND(申込書!$C$98&lt;&gt;"▼プルダウンより選択してください",申込書!$C$98&lt;&gt;"",申込書!$P$98&lt;&gt;"YYYY/MM/DD",$G368&lt;&gt;""),申込書!$P$98,"")</f>
        <v/>
      </c>
      <c r="CF368" s="81" t="str">
        <f>IF(AND(申込書!$C$98&lt;&gt;"▼プルダウンより選択してください",申込書!$C$98&lt;&gt;"",$G368&lt;&gt;""),申込書!$M$98,"")</f>
        <v/>
      </c>
      <c r="CG368" s="81" t="str">
        <f>IF($CE$3&lt;&gt;"コンテンツなし",IF(AND(申込書!$AH$4="GIGAスクールパック",SUM($P368,$R368)&lt;&gt;0),SUM($P368,$R368),IF(AND(申込書!$AH$4="SKY安心GIGAタブレット",SUM($T368,$V368)&lt;&gt;0),SUM($T368,$V368),"")),"")</f>
        <v/>
      </c>
      <c r="CH368" s="81" t="str">
        <f>IF($CE$3&lt;&gt;"コンテンツなし",IF(AND(申込書!$AH$4="GIGAスクールパック",SUM($Q368,$S368)&lt;&gt;0),SUM($Q368,$S368),IF(AND(申込書!$AH$4="SKY安心GIGAタブレット",SUM($U368,$W368)&lt;&gt;0),SUM($U368,$W368),"")),"")</f>
        <v/>
      </c>
      <c r="CI368" s="157"/>
      <c r="CJ368" s="82"/>
      <c r="CK368" s="80" t="str">
        <f>IF(AND(申込書!$C$99&lt;&gt;"▼プルダウンより選択してください",申込書!$C$99&lt;&gt;"",申込書!$P$99&lt;&gt;"YYYY/MM/DD",$G368&lt;&gt;""),申込書!$P$99,"")</f>
        <v/>
      </c>
      <c r="CL368" s="81" t="str">
        <f>IF(AND(申込書!$C$99&lt;&gt;"▼プルダウンより選択してください",申込書!$C$99&lt;&gt;"",$G368&lt;&gt;""),申込書!$M$99,"")</f>
        <v/>
      </c>
      <c r="CM368" s="81" t="str">
        <f>IF($CK$3&lt;&gt;"コンテンツなし",IF(AND(申込書!$AH$4="GIGAスクールパック",SUM($P368,$R368)&lt;&gt;0),SUM($P368,$R368),IF(AND(申込書!$AH$4="SKY安心GIGAタブレット",SUM($T368,$V368)&lt;&gt;0),SUM($T368,$V368),"")),"")</f>
        <v/>
      </c>
      <c r="CN368" s="81" t="str">
        <f>IF($CK$3&lt;&gt;"コンテンツなし",IF(AND(申込書!$AH$4="GIGAスクールパック",SUM($Q368,$S368)&lt;&gt;0),SUM($Q368,$S368),IF(AND(申込書!$AH$4="SKY安心GIGAタブレット",SUM($U368,$W368)&lt;&gt;0),SUM($U368,$W368),"")),"")</f>
        <v/>
      </c>
      <c r="CO368" s="157"/>
      <c r="CP368" s="82"/>
      <c r="CQ368" s="80" t="str">
        <f>IF(AND(申込書!$C$100&lt;&gt;"▼プルダウンより選択してください",申込書!$C$100&lt;&gt;"",申込書!$P$100&lt;&gt;"YYYY/MM/DD",$G368&lt;&gt;""),申込書!$P$100,"")</f>
        <v/>
      </c>
      <c r="CR368" s="81" t="str">
        <f>IF(AND(申込書!$C$100&lt;&gt;"▼プルダウンより選択してください",申込書!$C$100&lt;&gt;"",$G368&lt;&gt;""),申込書!$M$100,"")</f>
        <v/>
      </c>
      <c r="CS368" s="81" t="str">
        <f>IF($CQ$3&lt;&gt;"コンテンツなし",IF(AND(申込書!$AH$4="GIGAスクールパック",SUM($P368,$R368)&lt;&gt;0),SUM($P368,$R368),IF(AND(申込書!$AH$4="SKY安心GIGAタブレット",SUM($T368,$V368)&lt;&gt;0),SUM($T368,$V368),"")),"")</f>
        <v/>
      </c>
      <c r="CT368" s="81" t="str">
        <f>IF($CQ$3&lt;&gt;"コンテンツなし",IF(AND(申込書!$AH$4="GIGAスクールパック",SUM($Q368,$S368)&lt;&gt;0),SUM($Q368,$S368),IF(AND(申込書!$AH$4="SKY安心GIGAタブレット",SUM($U368,$W368)&lt;&gt;0),SUM($U368,$W368),"")),"")</f>
        <v/>
      </c>
      <c r="CU368" s="81"/>
      <c r="CV368" s="82"/>
      <c r="CW368" s="80" t="str">
        <f>IF(AND(申込書!$C$101&lt;&gt;"▼プルダウンより選択してください",申込書!$C$101&lt;&gt;"",申込書!$P$101&lt;&gt;"YYYY/MM/DD",$G368&lt;&gt;""),申込書!$P$101,"")</f>
        <v/>
      </c>
      <c r="CX368" s="81" t="str">
        <f>IF(AND(申込書!$C$101&lt;&gt;"▼プルダウンより選択してください",申込書!$C$101&lt;&gt;"",$G368&lt;&gt;""),申込書!$M$101,"")</f>
        <v/>
      </c>
      <c r="CY368" s="81" t="str">
        <f>IF($CW$3&lt;&gt;"コンテンツなし",IF(AND(申込書!$AH$4="GIGAスクールパック",SUM($P368,$R368)&lt;&gt;0),SUM($P368,$R368),IF(AND(申込書!$AH$4="SKY安心GIGAタブレット",SUM($T368,$V368)&lt;&gt;0),SUM($T368,$V368),"")),"")</f>
        <v/>
      </c>
      <c r="CZ368" s="81" t="str">
        <f>IF($CW$3&lt;&gt;"コンテンツなし",IF(AND(申込書!$AH$4="GIGAスクールパック",SUM($Q368,$S368)&lt;&gt;0),SUM($Q368,$S368),IF(AND(申込書!$AH$4="SKY安心GIGAタブレット",SUM($U368,$W368)&lt;&gt;0),SUM($U368,$W368),"")),"")</f>
        <v/>
      </c>
      <c r="DA368" s="81"/>
      <c r="DB368" s="82"/>
      <c r="DC368" s="80" t="str">
        <f>IF(AND(申込書!$C$102&lt;&gt;"▼プルダウンより選択してください",申込書!$C$102&lt;&gt;"",申込書!$P$102&lt;&gt;"YYYY/MM/DD",$G368&lt;&gt;""),申込書!$P$102,"")</f>
        <v/>
      </c>
      <c r="DD368" s="81" t="str">
        <f>IF(AND(申込書!$C$102&lt;&gt;"▼プルダウンより選択してください",申込書!$C$102&lt;&gt;"",$G368&lt;&gt;""),申込書!$M$102,"")</f>
        <v/>
      </c>
      <c r="DE368" s="81" t="str">
        <f>IF($DC$3&lt;&gt;"コンテンツなし",IF(AND(申込書!$AH$4="GIGAスクールパック",SUM($P368,$R368)&lt;&gt;0),SUM($P368,$R368),IF(AND(申込書!$AH$4="SKY安心GIGAタブレット",SUM($T368,$V368)&lt;&gt;0),SUM($T368,$V368),"")),"")</f>
        <v/>
      </c>
      <c r="DF368" s="81" t="str">
        <f>IF($DC$3&lt;&gt;"コンテンツなし",IF(AND(申込書!$AH$4="GIGAスクールパック",SUM($Q368,$S368)&lt;&gt;0),SUM($Q368,$S368),IF(AND(申込書!$AH$4="SKY安心GIGAタブレット",SUM($U368,$W368)&lt;&gt;0),SUM($U368,$W368),"")),"")</f>
        <v/>
      </c>
      <c r="DG368" s="81"/>
      <c r="DH368" s="82"/>
      <c r="DI368" s="80" t="str">
        <f>IF(AND(申込書!$C$103&lt;&gt;"▼プルダウンより選択してください",申込書!$C$103&lt;&gt;"",申込書!$P$103&lt;&gt;"YYYY/MM/DD",$G368&lt;&gt;""),申込書!$P$103,"")</f>
        <v/>
      </c>
      <c r="DJ368" s="81" t="str">
        <f>IF(AND(申込書!$C$103&lt;&gt;"▼プルダウンより選択してください",申込書!$C$103&lt;&gt;"",$G368&lt;&gt;""),申込書!$M$103,"")</f>
        <v/>
      </c>
      <c r="DK368" s="81" t="str">
        <f>IF($DI$3&lt;&gt;"コンテンツなし",IF(AND(申込書!$AH$4="GIGAスクールパック",SUM($P368,$R368)&lt;&gt;0),SUM($P368,$R368),IF(AND(申込書!$AH$4="SKY安心GIGAタブレット",SUM($T368,$V368)&lt;&gt;0),SUM($T368,$V368),"")),"")</f>
        <v/>
      </c>
      <c r="DL368" s="81" t="str">
        <f>IF($DI$3&lt;&gt;"コンテンツなし",IF(AND(申込書!$AH$4="GIGAスクールパック",SUM($Q368,$S368)&lt;&gt;0),SUM($Q368,$S368),IF(AND(申込書!$AH$4="SKY安心GIGAタブレット",SUM($U368,$W368)&lt;&gt;0),SUM($U368,$W368),"")),"")</f>
        <v/>
      </c>
      <c r="DM368" s="81"/>
      <c r="DN368" s="82"/>
      <c r="DO368" s="80" t="str">
        <f>IF(AND(申込書!$C$104&lt;&gt;"▼プルダウンより選択してください",申込書!$C$104&lt;&gt;"",申込書!$P$104&lt;&gt;"YYYY/MM/DD",$G368&lt;&gt;""),申込書!$P$104,"")</f>
        <v/>
      </c>
      <c r="DP368" s="81" t="str">
        <f>IF(AND(申込書!$C$104&lt;&gt;"▼プルダウンより選択してください",申込書!$C$104&lt;&gt;"",$G368&lt;&gt;""),申込書!$M$104,"")</f>
        <v/>
      </c>
      <c r="DQ368" s="81" t="str">
        <f>IF($DO$3&lt;&gt;"コンテンツなし",IF(AND(申込書!$AH$4="GIGAスクールパック",SUM($P368,$R368)&lt;&gt;0),SUM($P368,$R368),IF(AND(申込書!$AH$4="SKY安心GIGAタブレット",SUM($T368,$V368)&lt;&gt;0),SUM($T368,$V368),"")),"")</f>
        <v/>
      </c>
      <c r="DR368" s="81" t="str">
        <f>IF($DO$3&lt;&gt;"コンテンツなし",IF(AND(申込書!$AH$4="GIGAスクールパック",SUM($Q368,$S368)&lt;&gt;0),SUM($Q368,$S368),IF(AND(申込書!$AH$4="SKY安心GIGAタブレット",SUM($U368,$W368)&lt;&gt;0),SUM($U368,$W368),"")),"")</f>
        <v/>
      </c>
      <c r="DS368" s="81"/>
      <c r="DT368" s="82"/>
      <c r="DU368" s="80" t="str">
        <f>IF(AND(申込書!$C$105&lt;&gt;"▼プルダウンより選択してください",申込書!$C$105&lt;&gt;"",申込書!$P$105&lt;&gt;"YYYY/MM/DD",$G368&lt;&gt;""),申込書!$P$105,"")</f>
        <v/>
      </c>
      <c r="DV368" s="81" t="str">
        <f>IF(AND(申込書!$C$105&lt;&gt;"▼プルダウンより選択してください",申込書!$C$105&lt;&gt;"",$G368&lt;&gt;""),申込書!$M$105,"")</f>
        <v/>
      </c>
      <c r="DW368" s="81" t="str">
        <f>IF($DU$3&lt;&gt;"コンテンツなし",IF(AND(申込書!$AH$4="GIGAスクールパック",SUM($P368,$R368)&lt;&gt;0),SUM($P368,$R368),IF(AND(申込書!$AH$4="SKY安心GIGAタブレット",SUM($T368,$V368)&lt;&gt;0),SUM($T368,$V368),"")),"")</f>
        <v/>
      </c>
      <c r="DX368" s="81" t="str">
        <f>IF($DU$3&lt;&gt;"コンテンツなし",IF(AND(申込書!$AH$4="GIGAスクールパック",SUM($Q368,$S368)&lt;&gt;0),SUM($Q368,$S368),IF(AND(申込書!$AH$4="SKY安心GIGAタブレット",SUM($U368,$W368)&lt;&gt;0),SUM($U368,$W368),"")),"")</f>
        <v/>
      </c>
      <c r="DY368" s="157"/>
      <c r="DZ368" s="82"/>
      <c r="EA368" s="80" t="str">
        <f>IF(AND(申込書!$C$106&lt;&gt;"▼プルダウンより選択してください",申込書!$C$106&lt;&gt;"",申込書!$P$106&lt;&gt;"YYYY/MM/DD",$G368&lt;&gt;""),申込書!$P$106,"")</f>
        <v/>
      </c>
      <c r="EB368" s="81" t="str">
        <f>IF(AND(申込書!$C$106&lt;&gt;"▼プルダウンより選択してください",申込書!$C$106&lt;&gt;"",$G368&lt;&gt;""),申込書!$M$106,"")</f>
        <v/>
      </c>
      <c r="EC368" s="81" t="str">
        <f>IF($EA$3&lt;&gt;"コンテンツなし",IF(AND(申込書!$AH$4="GIGAスクールパック",SUM($P368,$R368)&lt;&gt;0),SUM($P368,$R368),IF(AND(申込書!$AH$4="SKY安心GIGAタブレット",SUM($T368,$V368)&lt;&gt;0),SUM($T368,$V368),"")),"")</f>
        <v/>
      </c>
      <c r="ED368" s="81" t="str">
        <f>IF($EA$3&lt;&gt;"コンテンツなし",IF(AND(申込書!$AH$4="GIGAスクールパック",SUM($Q368,$S368)&lt;&gt;0),SUM($Q368,$S368),IF(AND(申込書!$AH$4="SKY安心GIGAタブレット",SUM($U368,$W368)&lt;&gt;0),SUM($U368,$W368),"")),"")</f>
        <v/>
      </c>
      <c r="EE368" s="157"/>
      <c r="EF368" s="82"/>
      <c r="EG368" s="80" t="str">
        <f>IF(AND(申込書!$C$107&lt;&gt;"▼プルダウンより選択してください",申込書!$C$107&lt;&gt;"",申込書!$P$107&lt;&gt;"YYYY/MM/DD",$G368&lt;&gt;""),申込書!$P$107,"")</f>
        <v/>
      </c>
      <c r="EH368" s="81" t="str">
        <f>IF(AND(申込書!$C$107&lt;&gt;"▼プルダウンより選択してください",申込書!$C$107&lt;&gt;"",$G368&lt;&gt;""),申込書!$M$107,"")</f>
        <v/>
      </c>
      <c r="EI368" s="81" t="str">
        <f>IF($EG$3&lt;&gt;"コンテンツなし",IF(AND(申込書!$AH$4="GIGAスクールパック",SUM($P368,$R368)&lt;&gt;0),SUM($P368,$R368),IF(AND(申込書!$AH$4="SKY安心GIGAタブレット",SUM($T368,$V368)&lt;&gt;0),SUM($T368,$V368),"")),"")</f>
        <v/>
      </c>
      <c r="EJ368" s="81" t="str">
        <f>IF($EG$3&lt;&gt;"コンテンツなし",IF(AND(申込書!$AH$4="GIGAスクールパック",SUM($Q368,$S368)&lt;&gt;0),SUM($Q368,$S368),IF(AND(申込書!$AH$4="SKY安心GIGAタブレット",SUM($U368,$W368)&lt;&gt;0),SUM($U368,$W368),"")),"")</f>
        <v/>
      </c>
      <c r="EK368" s="157"/>
      <c r="EL368" s="82"/>
      <c r="EM368" s="80" t="str">
        <f>IF(AND(申込書!$C$108&lt;&gt;"▼プルダウンより選択してください",申込書!$C$108&lt;&gt;"",申込書!$P$108&lt;&gt;"YYYY/MM/DD",$G368&lt;&gt;""),申込書!$P$108,"")</f>
        <v/>
      </c>
      <c r="EN368" s="81" t="str">
        <f>IF(AND(申込書!$C$108&lt;&gt;"▼プルダウンより選択してください",申込書!$C$108&lt;&gt;"",$G368&lt;&gt;""),申込書!$M$108,"")</f>
        <v/>
      </c>
      <c r="EO368" s="81" t="str">
        <f>IF($EM$3&lt;&gt;"コンテンツなし",IF(AND(申込書!$AH$4="GIGAスクールパック",SUM($P368,$R368)&lt;&gt;0),SUM($P368,$R368),IF(AND(申込書!$AH$4="SKY安心GIGAタブレット",SUM($T368,$V368)&lt;&gt;0),SUM($T368,$V368),"")),"")</f>
        <v/>
      </c>
      <c r="EP368" s="81" t="str">
        <f>IF($EM$3&lt;&gt;"コンテンツなし",IF(AND(申込書!$AH$4="GIGAスクールパック",SUM($Q368,$S368)&lt;&gt;0),SUM($Q368,$S368),IF(AND(申込書!$AH$4="SKY安心GIGAタブレット",SUM($U368,$W368)&lt;&gt;0),SUM($U368,$W368),"")),"")</f>
        <v/>
      </c>
      <c r="EQ368" s="157"/>
      <c r="ER368" s="82"/>
      <c r="ES368" s="80" t="str">
        <f>IF(AND(申込書!$C$109&lt;&gt;"▼プルダウンより選択してください",申込書!$C$109&lt;&gt;"",申込書!$P$109&lt;&gt;"YYYY/MM/DD",$G368&lt;&gt;""),申込書!$P$109,"")</f>
        <v/>
      </c>
      <c r="ET368" s="81" t="str">
        <f>IF(AND(申込書!$C$109&lt;&gt;"▼プルダウンより選択してください",申込書!$C$109&lt;&gt;"",$G368&lt;&gt;""),申込書!$M$109,"")</f>
        <v/>
      </c>
      <c r="EU368" s="81" t="str">
        <f>IF($ES$3&lt;&gt;"コンテンツなし",IF(AND(申込書!$AH$4="GIGAスクールパック",SUM($P368,$R368)&lt;&gt;0),SUM($P368,$R368),IF(AND(申込書!$AH$4="SKY安心GIGAタブレット",SUM($T368,$V368)&lt;&gt;0),SUM($T368,$V368),"")),"")</f>
        <v/>
      </c>
      <c r="EV368" s="81" t="str">
        <f>IF($ES$3&lt;&gt;"コンテンツなし",IF(AND(申込書!$AH$4="GIGAスクールパック",SUM($Q368,$S368)&lt;&gt;0),SUM($Q368,$S368),IF(AND(申込書!$AH$4="SKY安心GIGAタブレット",SUM($U368,$W368)&lt;&gt;0),SUM($U368,$W368),"")),"")</f>
        <v/>
      </c>
      <c r="EW368" s="157"/>
      <c r="EX368" s="82"/>
      <c r="EY368" s="80" t="str">
        <f>IF(AND(申込書!$C$110&lt;&gt;"▼プルダウンより選択してください",申込書!$C$110&lt;&gt;"",申込書!$P$110&lt;&gt;"YYYY/MM/DD",$G368&lt;&gt;""),申込書!$P$110,"")</f>
        <v/>
      </c>
      <c r="EZ368" s="81" t="str">
        <f>IF(AND(申込書!$C$110&lt;&gt;"▼プルダウンより選択してください",申込書!$C$110&lt;&gt;"",$G368&lt;&gt;""),申込書!$M$110,"")</f>
        <v/>
      </c>
      <c r="FA368" s="81" t="str">
        <f>IF($EY$3&lt;&gt;"コンテンツなし",IF(AND(申込書!$AH$4="GIGAスクールパック",SUM($P368,$R368)&lt;&gt;0),SUM($P368,$R368),IF(AND(申込書!$AH$4="SKY安心GIGAタブレット",SUM($T368,$V368)&lt;&gt;0),SUM($T368,$V368),"")),"")</f>
        <v/>
      </c>
      <c r="FB368" s="81" t="str">
        <f>IF($EY$3&lt;&gt;"コンテンツなし",IF(AND(申込書!$AH$4="GIGAスクールパック",SUM($Q368,$S368)&lt;&gt;0),SUM($Q368,$S368),IF(AND(申込書!$AH$4="SKY安心GIGAタブレット",SUM($U368,$W368)&lt;&gt;0),SUM($U368,$W368),"")),"")</f>
        <v/>
      </c>
      <c r="FC368" s="157"/>
      <c r="FD368" s="82"/>
      <c r="FE368" s="80" t="str">
        <f>IF(AND(申込書!$C$111&lt;&gt;"▼プルダウンより選択してください",申込書!$C$111&lt;&gt;"",申込書!$P$111&lt;&gt;"YYYY/MM/DD",$G368&lt;&gt;""),申込書!$P$111,"")</f>
        <v/>
      </c>
      <c r="FF368" s="81" t="str">
        <f>IF(AND(申込書!$C$111&lt;&gt;"▼プルダウンより選択してください",申込書!$C$111&lt;&gt;"",$G368&lt;&gt;""),申込書!$M$111,"")</f>
        <v/>
      </c>
      <c r="FG368" s="81" t="str">
        <f>IF($FE$3&lt;&gt;"コンテンツなし",IF(AND(申込書!$AH$4="GIGAスクールパック",SUM($P368,$R368)&lt;&gt;0),SUM($P368,$R368),IF(AND(申込書!$AH$4="SKY安心GIGAタブレット",SUM($T368,$V368)&lt;&gt;0),SUM($T368,$V368),"")),"")</f>
        <v/>
      </c>
      <c r="FH368" s="81" t="str">
        <f>IF($FE$3&lt;&gt;"コンテンツなし",IF(AND(申込書!$AH$4="GIGAスクールパック",SUM($Q368,$S368)&lt;&gt;0),SUM($Q368,$S368),IF(AND(申込書!$AH$4="SKY安心GIGAタブレット",SUM($U368,$W368)&lt;&gt;0),SUM($U368,$W368),"")),"")</f>
        <v/>
      </c>
      <c r="FI368" s="157"/>
      <c r="FJ368" s="82"/>
      <c r="FK368" s="80" t="str">
        <f>IF(AND(申込書!$C$112&lt;&gt;"▼プルダウンより選択してください",申込書!$C$112&lt;&gt;"",申込書!$P$112&lt;&gt;"YYYY/MM/DD",$G368&lt;&gt;""),申込書!$P$112,"")</f>
        <v/>
      </c>
      <c r="FL368" s="81" t="str">
        <f>IF(AND(申込書!$C$112&lt;&gt;"▼プルダウンより選択してください",申込書!$C$112&lt;&gt;"",$G368&lt;&gt;""),申込書!$M$112,"")</f>
        <v/>
      </c>
      <c r="FM368" s="81" t="str">
        <f>IF($FK$3&lt;&gt;"コンテンツなし",IF(AND(申込書!$AH$4="GIGAスクールパック",SUM($P368,$R368)&lt;&gt;0),SUM($P368,$R368),IF(AND(申込書!$AH$4="SKY安心GIGAタブレット",SUM($T368,$V368)&lt;&gt;0),SUM($T368,$V368),"")),"")</f>
        <v/>
      </c>
      <c r="FN368" s="81" t="str">
        <f>IF($FK$3&lt;&gt;"コンテンツなし",IF(AND(申込書!$AH$4="GIGAスクールパック",SUM($Q368,$S368)&lt;&gt;0),SUM($Q368,$S368),IF(AND(申込書!$AH$4="SKY安心GIGAタブレット",SUM($U368,$W368)&lt;&gt;0),SUM($U368,$W368),"")),"")</f>
        <v/>
      </c>
      <c r="FO368" s="157"/>
      <c r="FP368" s="82"/>
      <c r="FQ368" s="80" t="str">
        <f>IF(AND(申込書!$C$113&lt;&gt;"▼プルダウンより選択してください",申込書!$C$113&lt;&gt;"",申込書!$P$113&lt;&gt;"YYYY/MM/DD",$G368&lt;&gt;""),申込書!$P$113,"")</f>
        <v/>
      </c>
      <c r="FR368" s="81" t="str">
        <f>IF(AND(申込書!$C$113&lt;&gt;"▼プルダウンより選択してください",申込書!$C$113&lt;&gt;"",$G368&lt;&gt;""),申込書!$M$113,"")</f>
        <v/>
      </c>
      <c r="FS368" s="81" t="str">
        <f>IF($FQ$3&lt;&gt;"コンテンツなし",IF(AND(申込書!$AH$4="GIGAスクールパック",SUM($P368,$R368)&lt;&gt;0),SUM($P368,$R368),IF(AND(申込書!$AH$4="SKY安心GIGAタブレット",SUM($T368,$V368)&lt;&gt;0),SUM($T368,$V368),"")),"")</f>
        <v/>
      </c>
      <c r="FT368" s="81" t="str">
        <f>IF($FQ$3&lt;&gt;"コンテンツなし",IF(AND(申込書!$AH$4="GIGAスクールパック",SUM($Q368,$S368)&lt;&gt;0),SUM($Q368,$S368),IF(AND(申込書!$AH$4="SKY安心GIGAタブレット",SUM($U368,$W368)&lt;&gt;0),SUM($U368,$W368),"")),"")</f>
        <v/>
      </c>
      <c r="FU368" s="157"/>
      <c r="FV368" s="82"/>
      <c r="FW368" s="80" t="str">
        <f>IF(AND(申込書!$C$114&lt;&gt;"▼プルダウンより選択してください",申込書!$C$114&lt;&gt;"",申込書!$P$114&lt;&gt;"YYYY/MM/DD",$G368&lt;&gt;""),申込書!$P$114,"")</f>
        <v/>
      </c>
      <c r="FX368" s="81" t="str">
        <f>IF(AND(申込書!$C$114&lt;&gt;"▼プルダウンより選択してください",申込書!$C$114&lt;&gt;"",$G368&lt;&gt;""),申込書!$M$114,"")</f>
        <v/>
      </c>
      <c r="FY368" s="81" t="str">
        <f>IF($FW$3&lt;&gt;"コンテンツなし",IF(AND(申込書!$AH$4="GIGAスクールパック",SUM($P368,$R368)&lt;&gt;0),SUM($P368,$R368),IF(AND(申込書!$AH$4="SKY安心GIGAタブレット",SUM($T368,$V368)&lt;&gt;0),SUM($T368,$V368),"")),"")</f>
        <v/>
      </c>
      <c r="FZ368" s="81" t="str">
        <f>IF($FW$3&lt;&gt;"コンテンツなし",IF(AND(申込書!$AH$4="GIGAスクールパック",SUM($Q368,$S368)&lt;&gt;0),SUM($Q368,$S368),IF(AND(申込書!$AH$4="SKY安心GIGAタブレット",SUM($U368,$W368)&lt;&gt;0),SUM($U368,$W368),"")),"")</f>
        <v/>
      </c>
      <c r="GA368" s="157"/>
      <c r="GB368" s="82"/>
      <c r="GC368" s="80" t="str">
        <f>IF(AND(申込書!$C$115&lt;&gt;"▼プルダウンより選択してください",申込書!$C$115&lt;&gt;"",申込書!$P$115&lt;&gt;"YYYY/MM/DD",$G368&lt;&gt;""),申込書!$P$115,"")</f>
        <v/>
      </c>
      <c r="GD368" s="81" t="str">
        <f>IF(AND(申込書!$C$115&lt;&gt;"▼プルダウンより選択してください",申込書!$C$115&lt;&gt;"",$G368&lt;&gt;""),申込書!$M$115,"")</f>
        <v/>
      </c>
      <c r="GE368" s="81" t="str">
        <f>IF($GC$3&lt;&gt;"コンテンツなし",IF(AND(申込書!$AH$4="GIGAスクールパック",SUM($P368,$R368)&lt;&gt;0),SUM($P368,$R368),IF(AND(申込書!$AH$4="SKY安心GIGAタブレット",SUM($T368,$V368)&lt;&gt;0),SUM($T368,$V368),"")),"")</f>
        <v/>
      </c>
      <c r="GF368" s="81" t="str">
        <f>IF($GC$3&lt;&gt;"コンテンツなし",IF(AND(申込書!$AH$4="GIGAスクールパック",SUM($Q368,$S368)&lt;&gt;0),SUM($Q368,$S368),IF(AND(申込書!$AH$4="SKY安心GIGAタブレット",SUM($U368,$W368)&lt;&gt;0),SUM($U368,$W368),"")),"")</f>
        <v/>
      </c>
      <c r="GG368" s="157"/>
      <c r="GH368" s="82"/>
      <c r="GI368" s="80" t="str">
        <f>IF(AND(申込書!$C$116&lt;&gt;"▼プルダウンより選択してください",申込書!$C$116&lt;&gt;"",申込書!$P$116&lt;&gt;"YYYY/MM/DD",$G368&lt;&gt;""),申込書!$P$116,"")</f>
        <v/>
      </c>
      <c r="GJ368" s="81" t="str">
        <f>IF(AND(申込書!$C$116&lt;&gt;"▼プルダウンより選択してください",申込書!$C$116&lt;&gt;"",$G368&lt;&gt;""),申込書!$M$116,"")</f>
        <v/>
      </c>
      <c r="GK368" s="81" t="str">
        <f>IF($GI$3&lt;&gt;"コンテンツなし",IF(AND(申込書!$AH$4="GIGAスクールパック",SUM($P368,$R368)&lt;&gt;0),SUM($P368,$R368),IF(AND(申込書!$AH$4="SKY安心GIGAタブレット",SUM($T368,$V368)&lt;&gt;0),SUM($T368,$V368),"")),"")</f>
        <v/>
      </c>
      <c r="GL368" s="81" t="str">
        <f>IF($GI$3&lt;&gt;"コンテンツなし",IF(AND(申込書!$AH$4="GIGAスクールパック",SUM($Q368,$S368)&lt;&gt;0),SUM($Q368,$S368),IF(AND(申込書!$AH$4="SKY安心GIGAタブレット",SUM($U368,$W368)&lt;&gt;0),SUM($U368,$W368),"")),"")</f>
        <v/>
      </c>
      <c r="GM368" s="157"/>
      <c r="GN368" s="82"/>
      <c r="GO368" s="80" t="str">
        <f>IF(AND(申込書!$C$117&lt;&gt;"▼プルダウンより選択してください",申込書!$C$117&lt;&gt;"",申込書!$P$117&lt;&gt;"YYYY/MM/DD",$G368&lt;&gt;""),申込書!$P$117,"")</f>
        <v/>
      </c>
      <c r="GP368" s="81" t="str">
        <f>IF(AND(申込書!$C$117&lt;&gt;"▼プルダウンより選択してください",申込書!$C$117&lt;&gt;"",$G368&lt;&gt;""),申込書!$M$117,"")</f>
        <v/>
      </c>
      <c r="GQ368" s="81" t="str">
        <f>IF($GO$3&lt;&gt;"コンテンツなし",IF(AND(申込書!$AH$4="GIGAスクールパック",SUM($P368,$R368)&lt;&gt;0),SUM($P368,$R368),IF(AND(申込書!$AH$4="SKY安心GIGAタブレット",SUM($T368,$V368)&lt;&gt;0),SUM($T368,$V368),"")),"")</f>
        <v/>
      </c>
      <c r="GR368" s="81" t="str">
        <f>IF($GO$3&lt;&gt;"コンテンツなし",IF(AND(申込書!$AH$4="GIGAスクールパック",SUM($Q368,$S368)&lt;&gt;0),SUM($Q368,$S368),IF(AND(申込書!$AH$4="SKY安心GIGAタブレット",SUM($U368,$W368)&lt;&gt;0),SUM($U368,$W368),"")),"")</f>
        <v/>
      </c>
      <c r="GS368" s="157"/>
      <c r="GT368" s="82"/>
      <c r="GU368" s="80" t="str">
        <f>IF(AND(申込書!$C$118&lt;&gt;"▼プルダウンより選択してください",申込書!$C$118&lt;&gt;"",申込書!$P$118&lt;&gt;"YYYY/MM/DD",$G368&lt;&gt;""),申込書!$P$118,"")</f>
        <v/>
      </c>
      <c r="GV368" s="81" t="str">
        <f>IF(AND(申込書!$C$118&lt;&gt;"▼プルダウンより選択してください",申込書!$C$118&lt;&gt;"",$G368&lt;&gt;""),申込書!$M$118,"")</f>
        <v/>
      </c>
      <c r="GW368" s="81" t="str">
        <f>IF($GU$3&lt;&gt;"コンテンツなし",IF(AND(申込書!$AH$4="GIGAスクールパック",SUM($P368,$R368)&lt;&gt;0),SUM($P368,$R368),IF(AND(申込書!$AH$4="SKY安心GIGAタブレット",SUM($T368,$V368)&lt;&gt;0),SUM($T368,$V368),"")),"")</f>
        <v/>
      </c>
      <c r="GX368" s="81" t="str">
        <f>IF($GU$3&lt;&gt;"コンテンツなし",IF(AND(申込書!$AH$4="GIGAスクールパック",SUM($Q368,$S368)&lt;&gt;0),SUM($Q368,$S368),IF(AND(申込書!$AH$4="SKY安心GIGAタブレット",SUM($U368,$W368)&lt;&gt;0),SUM($U368,$W368),"")),"")</f>
        <v/>
      </c>
      <c r="GY368" s="157"/>
      <c r="GZ368" s="82"/>
      <c r="HA368" s="80" t="str">
        <f>IF(AND(申込書!$C$119&lt;&gt;"▼プルダウンより選択してください",申込書!$C$119&lt;&gt;"",申込書!$P$119&lt;&gt;"YYYY/MM/DD",$G368&lt;&gt;""),申込書!$P$119,"")</f>
        <v/>
      </c>
      <c r="HB368" s="81" t="str">
        <f>IF(AND(申込書!$C$119&lt;&gt;"▼プルダウンより選択してください",申込書!$C$119&lt;&gt;"",$G368&lt;&gt;""),申込書!$M$119,"")</f>
        <v/>
      </c>
      <c r="HC368" s="81" t="str">
        <f>IF($HA$3&lt;&gt;"コンテンツなし",IF(AND(申込書!$AH$4="GIGAスクールパック",SUM($P368,$R368)&lt;&gt;0),SUM($P368,$R368),IF(AND(申込書!$AH$4="SKY安心GIGAタブレット",SUM($T368,$V368)&lt;&gt;0),SUM($T368,$V368),"")),"")</f>
        <v/>
      </c>
      <c r="HD368" s="81" t="str">
        <f>IF($HA$3&lt;&gt;"コンテンツなし",IF(AND(申込書!$AH$4="GIGAスクールパック",SUM($Q368,$S368)&lt;&gt;0),SUM($Q368,$S368),IF(AND(申込書!$AH$4="SKY安心GIGAタブレット",SUM($U368,$W368)&lt;&gt;0),SUM($U368,$W368),"")),"")</f>
        <v/>
      </c>
      <c r="HE368" s="157"/>
      <c r="HF368" s="82"/>
      <c r="HG368" s="83"/>
    </row>
    <row r="369" spans="2:215" ht="26.85" customHeight="1">
      <c r="B369" s="62">
        <f t="shared" si="4"/>
        <v>364</v>
      </c>
      <c r="C369" s="63"/>
      <c r="D369" s="64"/>
      <c r="E369" s="207"/>
      <c r="F369" s="65"/>
      <c r="G369" s="66"/>
      <c r="H369" s="67"/>
      <c r="I369" s="68"/>
      <c r="J369" s="69"/>
      <c r="K369" s="70"/>
      <c r="L369" s="71"/>
      <c r="M369" s="72"/>
      <c r="N369" s="73"/>
      <c r="O369" s="74"/>
      <c r="P369" s="179"/>
      <c r="Q369" s="180"/>
      <c r="R369" s="180"/>
      <c r="S369" s="181"/>
      <c r="T369" s="179"/>
      <c r="U369" s="180"/>
      <c r="V369" s="182"/>
      <c r="W369" s="181"/>
      <c r="X369" s="75"/>
      <c r="Y369" s="76"/>
      <c r="Z369" s="77"/>
      <c r="AA369" s="78"/>
      <c r="AB369" s="79"/>
      <c r="AC369" s="79"/>
      <c r="AD369" s="79"/>
      <c r="AE369" s="77"/>
      <c r="AF369" s="139"/>
      <c r="AG369" s="139"/>
      <c r="AH369" s="139"/>
      <c r="AI369" s="80" t="str">
        <f>IF(AND(申込書!$C$90&lt;&gt;"▼プルダウンより選択してください",申込書!$C$90&lt;&gt;"",申込書!$P$90&lt;&gt;"YYYY/MM/DD",$G369&lt;&gt;""),申込書!$P$90,"")</f>
        <v/>
      </c>
      <c r="AJ369" s="81" t="str">
        <f>IF(AND(申込書!$C$90&lt;&gt;"▼プルダウンより選択してください",申込書!$C$90&lt;&gt;"",$G369&lt;&gt;""),申込書!$M$90,"")</f>
        <v/>
      </c>
      <c r="AK369" s="81" t="str">
        <f>IF($AI$3&lt;&gt;"コンテンツなし",IF(AND(申込書!$AH$4="GIGAスクールパック",SUM($P369,$R369)&lt;&gt;0),SUM($P369,$R369),IF(AND(申込書!$AH$4="SKY安心GIGAタブレット",SUM($T369,$V369)&lt;&gt;0),SUM($T369,$V369),"")),"")</f>
        <v/>
      </c>
      <c r="AL369" s="81" t="str">
        <f>IF($AI$3&lt;&gt;"コンテンツなし",IF(AND(申込書!$AH$4="GIGAスクールパック",SUM($Q369,$S369)&lt;&gt;0),SUM($Q369,$S369),IF(AND(申込書!$AH$4="SKY安心GIGAタブレット",SUM($U369,$W369)&lt;&gt;0),SUM($U369,$W369),"")),"")</f>
        <v/>
      </c>
      <c r="AM369" s="157"/>
      <c r="AN369" s="82"/>
      <c r="AO369" s="80" t="str">
        <f>IF(AND(申込書!$C$91&lt;&gt;"▼プルダウンより選択してください",申込書!$C$91&lt;&gt;"",申込書!$P$91&lt;&gt;"YYYY/MM/DD",$G369&lt;&gt;""),申込書!$P$91,"")</f>
        <v/>
      </c>
      <c r="AP369" s="81" t="str">
        <f>IF(AND(申込書!$C$91&lt;&gt;"▼プルダウンより選択してください",申込書!$C$91&lt;&gt;"",$G369&lt;&gt;""),申込書!$M$91,"")</f>
        <v/>
      </c>
      <c r="AQ369" s="81" t="str">
        <f>IF($AO$3&lt;&gt;"コンテンツなし",IF(AND(申込書!$AH$4="GIGAスクールパック",SUM($P369,$R369)&lt;&gt;0),SUM($P369,$R369),IF(AND(申込書!$AH$4="SKY安心GIGAタブレット",SUM($T369,$V369)&lt;&gt;0),SUM($T369,$V369),"")),"")</f>
        <v/>
      </c>
      <c r="AR369" s="81" t="str">
        <f>IF($AO$3&lt;&gt;"コンテンツなし",IF(AND(申込書!$AH$4="GIGAスクールパック",SUM($Q369,$S369)&lt;&gt;0),SUM($Q369,$S369),IF(AND(申込書!$AH$4="SKY安心GIGAタブレット",SUM($U369,$W369)&lt;&gt;0),SUM($U369,$W369),"")),"")</f>
        <v/>
      </c>
      <c r="AS369" s="157"/>
      <c r="AT369" s="82"/>
      <c r="AU369" s="80" t="str">
        <f>IF(AND(申込書!$C$92&lt;&gt;"▼プルダウンより選択してください",申込書!$C$92&lt;&gt;"",申込書!$P$92&lt;&gt;"YYYY/MM/DD",$G369&lt;&gt;""),申込書!$P$92,"")</f>
        <v/>
      </c>
      <c r="AV369" s="81" t="str">
        <f>IF(AND(申込書!$C$92&lt;&gt;"▼プルダウンより選択してください",申込書!$C$92&lt;&gt;"",$G369&lt;&gt;""),申込書!$M$92,"")</f>
        <v/>
      </c>
      <c r="AW369" s="81" t="str">
        <f>IF($AU$3&lt;&gt;"コンテンツなし",IF(AND(申込書!$AH$4="GIGAスクールパック",SUM($P369,$R369)&lt;&gt;0),SUM($P369,$R369),IF(AND(申込書!$AH$4="SKY安心GIGAタブレット",SUM($T369,$V369)&lt;&gt;0),SUM($T369,$V369),"")),"")</f>
        <v/>
      </c>
      <c r="AX369" s="81" t="str">
        <f>IF($AU$3&lt;&gt;"コンテンツなし",IF(AND(申込書!$AH$4="GIGAスクールパック",SUM($Q369,$S369)&lt;&gt;0),SUM($Q369,$S369),IF(AND(申込書!$AH$4="SKY安心GIGAタブレット",SUM($U369,$W369)&lt;&gt;0),SUM($U369,$W369),"")),"")</f>
        <v/>
      </c>
      <c r="AY369" s="157"/>
      <c r="AZ369" s="82"/>
      <c r="BA369" s="80" t="str">
        <f>IF(AND(申込書!$C$93&lt;&gt;"▼プルダウンより選択してください",申込書!$C$93&lt;&gt;"",申込書!$P$93&lt;&gt;"YYYY/MM/DD",$G369&lt;&gt;""),申込書!$P$93,"")</f>
        <v/>
      </c>
      <c r="BB369" s="81" t="str">
        <f>IF(AND(申込書!$C$93&lt;&gt;"▼プルダウンより選択してください",申込書!$C$93&lt;&gt;"",申込書!$M$93&gt;=1,$G369&lt;&gt;""),申込書!$M$93,"")</f>
        <v/>
      </c>
      <c r="BC369" s="81" t="str">
        <f>IF($BA$3&lt;&gt;"コンテンツなし",IF(AND(申込書!$AH$4="GIGAスクールパック",SUM($P369,$R369)&lt;&gt;0),SUM($P369,$R369),IF(AND(申込書!$AH$4="SKY安心GIGAタブレット",SUM($T369,$V369)&lt;&gt;0),SUM($T369,$V369),"")),"")</f>
        <v/>
      </c>
      <c r="BD369" s="81" t="str">
        <f>IF($BA$3&lt;&gt;"コンテンツなし",IF(AND(申込書!$AH$4="GIGAスクールパック",SUM($Q369,$S369)&lt;&gt;0),SUM($Q369,$S369),IF(AND(申込書!$AH$4="SKY安心GIGAタブレット",SUM($U369,$W369)&lt;&gt;0),SUM($U369,$W369),"")),"")</f>
        <v/>
      </c>
      <c r="BE369" s="157"/>
      <c r="BF369" s="82"/>
      <c r="BG369" s="80" t="str">
        <f>IF(AND(申込書!$C$94&lt;&gt;"▼プルダウンより選択してください",申込書!$C$94&lt;&gt;"",申込書!$P$94&lt;&gt;"YYYY/MM/DD",$G369&lt;&gt;""),申込書!$P$94,"")</f>
        <v/>
      </c>
      <c r="BH369" s="81" t="str">
        <f>IF(AND(申込書!$C$94&lt;&gt;"▼プルダウンより選択してください",申込書!$C$94&lt;&gt;"",$G369&lt;&gt;""),申込書!$M$94,"")</f>
        <v/>
      </c>
      <c r="BI369" s="81" t="str">
        <f>IF($BG$3&lt;&gt;"コンテンツなし",IF(AND(申込書!$AH$4="GIGAスクールパック",SUM($P369,$R369)&lt;&gt;0),SUM($P369,$R369),IF(AND(申込書!$AH$4="SKY安心GIGAタブレット",SUM($T369,$V369)&lt;&gt;0),SUM($T369,$V369),"")),"")</f>
        <v/>
      </c>
      <c r="BJ369" s="81" t="str">
        <f>IF($BG$3&lt;&gt;"コンテンツなし",IF(AND(申込書!$AH$4="GIGAスクールパック",SUM($Q369,$S369)&lt;&gt;0),SUM($Q369,$S369),IF(AND(申込書!$AH$4="SKY安心GIGAタブレット",SUM($U369,$W369)&lt;&gt;0),SUM($U369,$W369),"")),"")</f>
        <v/>
      </c>
      <c r="BK369" s="157"/>
      <c r="BL369" s="82"/>
      <c r="BM369" s="80" t="str">
        <f>IF(AND(申込書!$C$95&lt;&gt;"▼プルダウンより選択してください",申込書!$C$95&lt;&gt;"",申込書!$P$95&lt;&gt;"YYYY/MM/DD",$G369&lt;&gt;""),申込書!$P$95,"")</f>
        <v/>
      </c>
      <c r="BN369" s="81" t="str">
        <f>IF(AND(申込書!$C$95&lt;&gt;"▼プルダウンより選択してください",申込書!$C$95&lt;&gt;"",$G369&lt;&gt;""),申込書!$M$95,"")</f>
        <v/>
      </c>
      <c r="BO369" s="81" t="str">
        <f>IF($BM$3&lt;&gt;"コンテンツなし",IF(AND(申込書!$AH$4="GIGAスクールパック",SUM($P369,$R369)&lt;&gt;0),SUM($P369,$R369),IF(AND(申込書!$AH$4="SKY安心GIGAタブレット",SUM($T369,$V369)&lt;&gt;0),SUM($T369,$V369),"")),"")</f>
        <v/>
      </c>
      <c r="BP369" s="81" t="str">
        <f>IF($BM$3&lt;&gt;"コンテンツなし",IF(AND(申込書!$AH$4="GIGAスクールパック",SUM($Q369,$S369)&lt;&gt;0),SUM($Q369,$S369),IF(AND(申込書!$AH$4="SKY安心GIGAタブレット",SUM($U369,$W369)&lt;&gt;0),SUM($U369,$W369),"")),"")</f>
        <v/>
      </c>
      <c r="BQ369" s="157"/>
      <c r="BR369" s="82"/>
      <c r="BS369" s="80" t="str">
        <f>IF(AND(申込書!$C$96&lt;&gt;"▼プルダウンより選択してください",申込書!$C$96&lt;&gt;"",申込書!$P$96&lt;&gt;"YYYY/MM/DD",$G369&lt;&gt;""),申込書!$P$96,"")</f>
        <v/>
      </c>
      <c r="BT369" s="81" t="str">
        <f>IF(AND(申込書!$C$96&lt;&gt;"▼プルダウンより選択してください",申込書!$C$96&lt;&gt;"",$G369&lt;&gt;""),申込書!$M$96,"")</f>
        <v/>
      </c>
      <c r="BU369" s="81" t="str">
        <f>IF($BS$3&lt;&gt;"コンテンツなし",IF(AND(申込書!$AH$4="GIGAスクールパック",SUM($P369,$R369)&lt;&gt;0),SUM($P369,$R369),IF(AND(申込書!$AH$4="SKY安心GIGAタブレット",SUM($T369,$V369)&lt;&gt;0),SUM($T369,$V369),"")),"")</f>
        <v/>
      </c>
      <c r="BV369" s="81" t="str">
        <f>IF($BS$3&lt;&gt;"コンテンツなし",IF(AND(申込書!$AH$4="GIGAスクールパック",SUM($Q369,$S369)&lt;&gt;0),SUM($Q369,$S369),IF(AND(申込書!$AH$4="SKY安心GIGAタブレット",SUM($U369,$W369)&lt;&gt;0),SUM($U369,$W369),"")),"")</f>
        <v/>
      </c>
      <c r="BW369" s="157"/>
      <c r="BX369" s="82"/>
      <c r="BY369" s="80" t="str">
        <f>IF(AND(申込書!$C$97&lt;&gt;"▼プルダウンより選択してください",申込書!$C$97&lt;&gt;"",申込書!$P$97&lt;&gt;"YYYY/MM/DD",$G369&lt;&gt;""),申込書!$P$97,"")</f>
        <v/>
      </c>
      <c r="BZ369" s="81" t="str">
        <f>IF(AND(申込書!$C$97&lt;&gt;"▼プルダウンより選択してください",申込書!$C$97&lt;&gt;"",$G369&lt;&gt;""),申込書!$M$97,"")</f>
        <v/>
      </c>
      <c r="CA369" s="81" t="str">
        <f>IF($BY$3&lt;&gt;"コンテンツなし",IF(AND(申込書!$AH$4="GIGAスクールパック",SUM($P369,$R369)&lt;&gt;0),SUM($P369,$R369),IF(AND(申込書!$AH$4="SKY安心GIGAタブレット",SUM($T369,$V369)&lt;&gt;0),SUM($T369,$V369),"")),"")</f>
        <v/>
      </c>
      <c r="CB369" s="81" t="str">
        <f>IF($BY$3&lt;&gt;"コンテンツなし",IF(AND(申込書!$AH$4="GIGAスクールパック",SUM($Q369,$S369)&lt;&gt;0),SUM($Q369,$S369),IF(AND(申込書!$AH$4="SKY安心GIGAタブレット",SUM($U369,$W369)&lt;&gt;0),SUM($U369,$W369),"")),"")</f>
        <v/>
      </c>
      <c r="CC369" s="157"/>
      <c r="CD369" s="82"/>
      <c r="CE369" s="80" t="str">
        <f>IF(AND(申込書!$C$98&lt;&gt;"▼プルダウンより選択してください",申込書!$C$98&lt;&gt;"",申込書!$P$98&lt;&gt;"YYYY/MM/DD",$G369&lt;&gt;""),申込書!$P$98,"")</f>
        <v/>
      </c>
      <c r="CF369" s="81" t="str">
        <f>IF(AND(申込書!$C$98&lt;&gt;"▼プルダウンより選択してください",申込書!$C$98&lt;&gt;"",$G369&lt;&gt;""),申込書!$M$98,"")</f>
        <v/>
      </c>
      <c r="CG369" s="81" t="str">
        <f>IF($CE$3&lt;&gt;"コンテンツなし",IF(AND(申込書!$AH$4="GIGAスクールパック",SUM($P369,$R369)&lt;&gt;0),SUM($P369,$R369),IF(AND(申込書!$AH$4="SKY安心GIGAタブレット",SUM($T369,$V369)&lt;&gt;0),SUM($T369,$V369),"")),"")</f>
        <v/>
      </c>
      <c r="CH369" s="81" t="str">
        <f>IF($CE$3&lt;&gt;"コンテンツなし",IF(AND(申込書!$AH$4="GIGAスクールパック",SUM($Q369,$S369)&lt;&gt;0),SUM($Q369,$S369),IF(AND(申込書!$AH$4="SKY安心GIGAタブレット",SUM($U369,$W369)&lt;&gt;0),SUM($U369,$W369),"")),"")</f>
        <v/>
      </c>
      <c r="CI369" s="157"/>
      <c r="CJ369" s="82"/>
      <c r="CK369" s="80" t="str">
        <f>IF(AND(申込書!$C$99&lt;&gt;"▼プルダウンより選択してください",申込書!$C$99&lt;&gt;"",申込書!$P$99&lt;&gt;"YYYY/MM/DD",$G369&lt;&gt;""),申込書!$P$99,"")</f>
        <v/>
      </c>
      <c r="CL369" s="81" t="str">
        <f>IF(AND(申込書!$C$99&lt;&gt;"▼プルダウンより選択してください",申込書!$C$99&lt;&gt;"",$G369&lt;&gt;""),申込書!$M$99,"")</f>
        <v/>
      </c>
      <c r="CM369" s="81" t="str">
        <f>IF($CK$3&lt;&gt;"コンテンツなし",IF(AND(申込書!$AH$4="GIGAスクールパック",SUM($P369,$R369)&lt;&gt;0),SUM($P369,$R369),IF(AND(申込書!$AH$4="SKY安心GIGAタブレット",SUM($T369,$V369)&lt;&gt;0),SUM($T369,$V369),"")),"")</f>
        <v/>
      </c>
      <c r="CN369" s="81" t="str">
        <f>IF($CK$3&lt;&gt;"コンテンツなし",IF(AND(申込書!$AH$4="GIGAスクールパック",SUM($Q369,$S369)&lt;&gt;0),SUM($Q369,$S369),IF(AND(申込書!$AH$4="SKY安心GIGAタブレット",SUM($U369,$W369)&lt;&gt;0),SUM($U369,$W369),"")),"")</f>
        <v/>
      </c>
      <c r="CO369" s="157"/>
      <c r="CP369" s="82"/>
      <c r="CQ369" s="80" t="str">
        <f>IF(AND(申込書!$C$100&lt;&gt;"▼プルダウンより選択してください",申込書!$C$100&lt;&gt;"",申込書!$P$100&lt;&gt;"YYYY/MM/DD",$G369&lt;&gt;""),申込書!$P$100,"")</f>
        <v/>
      </c>
      <c r="CR369" s="81" t="str">
        <f>IF(AND(申込書!$C$100&lt;&gt;"▼プルダウンより選択してください",申込書!$C$100&lt;&gt;"",$G369&lt;&gt;""),申込書!$M$100,"")</f>
        <v/>
      </c>
      <c r="CS369" s="81" t="str">
        <f>IF($CQ$3&lt;&gt;"コンテンツなし",IF(AND(申込書!$AH$4="GIGAスクールパック",SUM($P369,$R369)&lt;&gt;0),SUM($P369,$R369),IF(AND(申込書!$AH$4="SKY安心GIGAタブレット",SUM($T369,$V369)&lt;&gt;0),SUM($T369,$V369),"")),"")</f>
        <v/>
      </c>
      <c r="CT369" s="81" t="str">
        <f>IF($CQ$3&lt;&gt;"コンテンツなし",IF(AND(申込書!$AH$4="GIGAスクールパック",SUM($Q369,$S369)&lt;&gt;0),SUM($Q369,$S369),IF(AND(申込書!$AH$4="SKY安心GIGAタブレット",SUM($U369,$W369)&lt;&gt;0),SUM($U369,$W369),"")),"")</f>
        <v/>
      </c>
      <c r="CU369" s="81"/>
      <c r="CV369" s="82"/>
      <c r="CW369" s="80" t="str">
        <f>IF(AND(申込書!$C$101&lt;&gt;"▼プルダウンより選択してください",申込書!$C$101&lt;&gt;"",申込書!$P$101&lt;&gt;"YYYY/MM/DD",$G369&lt;&gt;""),申込書!$P$101,"")</f>
        <v/>
      </c>
      <c r="CX369" s="81" t="str">
        <f>IF(AND(申込書!$C$101&lt;&gt;"▼プルダウンより選択してください",申込書!$C$101&lt;&gt;"",$G369&lt;&gt;""),申込書!$M$101,"")</f>
        <v/>
      </c>
      <c r="CY369" s="81" t="str">
        <f>IF($CW$3&lt;&gt;"コンテンツなし",IF(AND(申込書!$AH$4="GIGAスクールパック",SUM($P369,$R369)&lt;&gt;0),SUM($P369,$R369),IF(AND(申込書!$AH$4="SKY安心GIGAタブレット",SUM($T369,$V369)&lt;&gt;0),SUM($T369,$V369),"")),"")</f>
        <v/>
      </c>
      <c r="CZ369" s="81" t="str">
        <f>IF($CW$3&lt;&gt;"コンテンツなし",IF(AND(申込書!$AH$4="GIGAスクールパック",SUM($Q369,$S369)&lt;&gt;0),SUM($Q369,$S369),IF(AND(申込書!$AH$4="SKY安心GIGAタブレット",SUM($U369,$W369)&lt;&gt;0),SUM($U369,$W369),"")),"")</f>
        <v/>
      </c>
      <c r="DA369" s="81"/>
      <c r="DB369" s="82"/>
      <c r="DC369" s="80" t="str">
        <f>IF(AND(申込書!$C$102&lt;&gt;"▼プルダウンより選択してください",申込書!$C$102&lt;&gt;"",申込書!$P$102&lt;&gt;"YYYY/MM/DD",$G369&lt;&gt;""),申込書!$P$102,"")</f>
        <v/>
      </c>
      <c r="DD369" s="81" t="str">
        <f>IF(AND(申込書!$C$102&lt;&gt;"▼プルダウンより選択してください",申込書!$C$102&lt;&gt;"",$G369&lt;&gt;""),申込書!$M$102,"")</f>
        <v/>
      </c>
      <c r="DE369" s="81" t="str">
        <f>IF($DC$3&lt;&gt;"コンテンツなし",IF(AND(申込書!$AH$4="GIGAスクールパック",SUM($P369,$R369)&lt;&gt;0),SUM($P369,$R369),IF(AND(申込書!$AH$4="SKY安心GIGAタブレット",SUM($T369,$V369)&lt;&gt;0),SUM($T369,$V369),"")),"")</f>
        <v/>
      </c>
      <c r="DF369" s="81" t="str">
        <f>IF($DC$3&lt;&gt;"コンテンツなし",IF(AND(申込書!$AH$4="GIGAスクールパック",SUM($Q369,$S369)&lt;&gt;0),SUM($Q369,$S369),IF(AND(申込書!$AH$4="SKY安心GIGAタブレット",SUM($U369,$W369)&lt;&gt;0),SUM($U369,$W369),"")),"")</f>
        <v/>
      </c>
      <c r="DG369" s="81"/>
      <c r="DH369" s="82"/>
      <c r="DI369" s="80" t="str">
        <f>IF(AND(申込書!$C$103&lt;&gt;"▼プルダウンより選択してください",申込書!$C$103&lt;&gt;"",申込書!$P$103&lt;&gt;"YYYY/MM/DD",$G369&lt;&gt;""),申込書!$P$103,"")</f>
        <v/>
      </c>
      <c r="DJ369" s="81" t="str">
        <f>IF(AND(申込書!$C$103&lt;&gt;"▼プルダウンより選択してください",申込書!$C$103&lt;&gt;"",$G369&lt;&gt;""),申込書!$M$103,"")</f>
        <v/>
      </c>
      <c r="DK369" s="81" t="str">
        <f>IF($DI$3&lt;&gt;"コンテンツなし",IF(AND(申込書!$AH$4="GIGAスクールパック",SUM($P369,$R369)&lt;&gt;0),SUM($P369,$R369),IF(AND(申込書!$AH$4="SKY安心GIGAタブレット",SUM($T369,$V369)&lt;&gt;0),SUM($T369,$V369),"")),"")</f>
        <v/>
      </c>
      <c r="DL369" s="81" t="str">
        <f>IF($DI$3&lt;&gt;"コンテンツなし",IF(AND(申込書!$AH$4="GIGAスクールパック",SUM($Q369,$S369)&lt;&gt;0),SUM($Q369,$S369),IF(AND(申込書!$AH$4="SKY安心GIGAタブレット",SUM($U369,$W369)&lt;&gt;0),SUM($U369,$W369),"")),"")</f>
        <v/>
      </c>
      <c r="DM369" s="81"/>
      <c r="DN369" s="82"/>
      <c r="DO369" s="80" t="str">
        <f>IF(AND(申込書!$C$104&lt;&gt;"▼プルダウンより選択してください",申込書!$C$104&lt;&gt;"",申込書!$P$104&lt;&gt;"YYYY/MM/DD",$G369&lt;&gt;""),申込書!$P$104,"")</f>
        <v/>
      </c>
      <c r="DP369" s="81" t="str">
        <f>IF(AND(申込書!$C$104&lt;&gt;"▼プルダウンより選択してください",申込書!$C$104&lt;&gt;"",$G369&lt;&gt;""),申込書!$M$104,"")</f>
        <v/>
      </c>
      <c r="DQ369" s="81" t="str">
        <f>IF($DO$3&lt;&gt;"コンテンツなし",IF(AND(申込書!$AH$4="GIGAスクールパック",SUM($P369,$R369)&lt;&gt;0),SUM($P369,$R369),IF(AND(申込書!$AH$4="SKY安心GIGAタブレット",SUM($T369,$V369)&lt;&gt;0),SUM($T369,$V369),"")),"")</f>
        <v/>
      </c>
      <c r="DR369" s="81" t="str">
        <f>IF($DO$3&lt;&gt;"コンテンツなし",IF(AND(申込書!$AH$4="GIGAスクールパック",SUM($Q369,$S369)&lt;&gt;0),SUM($Q369,$S369),IF(AND(申込書!$AH$4="SKY安心GIGAタブレット",SUM($U369,$W369)&lt;&gt;0),SUM($U369,$W369),"")),"")</f>
        <v/>
      </c>
      <c r="DS369" s="81"/>
      <c r="DT369" s="82"/>
      <c r="DU369" s="80" t="str">
        <f>IF(AND(申込書!$C$105&lt;&gt;"▼プルダウンより選択してください",申込書!$C$105&lt;&gt;"",申込書!$P$105&lt;&gt;"YYYY/MM/DD",$G369&lt;&gt;""),申込書!$P$105,"")</f>
        <v/>
      </c>
      <c r="DV369" s="81" t="str">
        <f>IF(AND(申込書!$C$105&lt;&gt;"▼プルダウンより選択してください",申込書!$C$105&lt;&gt;"",$G369&lt;&gt;""),申込書!$M$105,"")</f>
        <v/>
      </c>
      <c r="DW369" s="81" t="str">
        <f>IF($DU$3&lt;&gt;"コンテンツなし",IF(AND(申込書!$AH$4="GIGAスクールパック",SUM($P369,$R369)&lt;&gt;0),SUM($P369,$R369),IF(AND(申込書!$AH$4="SKY安心GIGAタブレット",SUM($T369,$V369)&lt;&gt;0),SUM($T369,$V369),"")),"")</f>
        <v/>
      </c>
      <c r="DX369" s="81" t="str">
        <f>IF($DU$3&lt;&gt;"コンテンツなし",IF(AND(申込書!$AH$4="GIGAスクールパック",SUM($Q369,$S369)&lt;&gt;0),SUM($Q369,$S369),IF(AND(申込書!$AH$4="SKY安心GIGAタブレット",SUM($U369,$W369)&lt;&gt;0),SUM($U369,$W369),"")),"")</f>
        <v/>
      </c>
      <c r="DY369" s="157"/>
      <c r="DZ369" s="82"/>
      <c r="EA369" s="80" t="str">
        <f>IF(AND(申込書!$C$106&lt;&gt;"▼プルダウンより選択してください",申込書!$C$106&lt;&gt;"",申込書!$P$106&lt;&gt;"YYYY/MM/DD",$G369&lt;&gt;""),申込書!$P$106,"")</f>
        <v/>
      </c>
      <c r="EB369" s="81" t="str">
        <f>IF(AND(申込書!$C$106&lt;&gt;"▼プルダウンより選択してください",申込書!$C$106&lt;&gt;"",$G369&lt;&gt;""),申込書!$M$106,"")</f>
        <v/>
      </c>
      <c r="EC369" s="81" t="str">
        <f>IF($EA$3&lt;&gt;"コンテンツなし",IF(AND(申込書!$AH$4="GIGAスクールパック",SUM($P369,$R369)&lt;&gt;0),SUM($P369,$R369),IF(AND(申込書!$AH$4="SKY安心GIGAタブレット",SUM($T369,$V369)&lt;&gt;0),SUM($T369,$V369),"")),"")</f>
        <v/>
      </c>
      <c r="ED369" s="81" t="str">
        <f>IF($EA$3&lt;&gt;"コンテンツなし",IF(AND(申込書!$AH$4="GIGAスクールパック",SUM($Q369,$S369)&lt;&gt;0),SUM($Q369,$S369),IF(AND(申込書!$AH$4="SKY安心GIGAタブレット",SUM($U369,$W369)&lt;&gt;0),SUM($U369,$W369),"")),"")</f>
        <v/>
      </c>
      <c r="EE369" s="157"/>
      <c r="EF369" s="82"/>
      <c r="EG369" s="80" t="str">
        <f>IF(AND(申込書!$C$107&lt;&gt;"▼プルダウンより選択してください",申込書!$C$107&lt;&gt;"",申込書!$P$107&lt;&gt;"YYYY/MM/DD",$G369&lt;&gt;""),申込書!$P$107,"")</f>
        <v/>
      </c>
      <c r="EH369" s="81" t="str">
        <f>IF(AND(申込書!$C$107&lt;&gt;"▼プルダウンより選択してください",申込書!$C$107&lt;&gt;"",$G369&lt;&gt;""),申込書!$M$107,"")</f>
        <v/>
      </c>
      <c r="EI369" s="81" t="str">
        <f>IF($EG$3&lt;&gt;"コンテンツなし",IF(AND(申込書!$AH$4="GIGAスクールパック",SUM($P369,$R369)&lt;&gt;0),SUM($P369,$R369),IF(AND(申込書!$AH$4="SKY安心GIGAタブレット",SUM($T369,$V369)&lt;&gt;0),SUM($T369,$V369),"")),"")</f>
        <v/>
      </c>
      <c r="EJ369" s="81" t="str">
        <f>IF($EG$3&lt;&gt;"コンテンツなし",IF(AND(申込書!$AH$4="GIGAスクールパック",SUM($Q369,$S369)&lt;&gt;0),SUM($Q369,$S369),IF(AND(申込書!$AH$4="SKY安心GIGAタブレット",SUM($U369,$W369)&lt;&gt;0),SUM($U369,$W369),"")),"")</f>
        <v/>
      </c>
      <c r="EK369" s="157"/>
      <c r="EL369" s="82"/>
      <c r="EM369" s="80" t="str">
        <f>IF(AND(申込書!$C$108&lt;&gt;"▼プルダウンより選択してください",申込書!$C$108&lt;&gt;"",申込書!$P$108&lt;&gt;"YYYY/MM/DD",$G369&lt;&gt;""),申込書!$P$108,"")</f>
        <v/>
      </c>
      <c r="EN369" s="81" t="str">
        <f>IF(AND(申込書!$C$108&lt;&gt;"▼プルダウンより選択してください",申込書!$C$108&lt;&gt;"",$G369&lt;&gt;""),申込書!$M$108,"")</f>
        <v/>
      </c>
      <c r="EO369" s="81" t="str">
        <f>IF($EM$3&lt;&gt;"コンテンツなし",IF(AND(申込書!$AH$4="GIGAスクールパック",SUM($P369,$R369)&lt;&gt;0),SUM($P369,$R369),IF(AND(申込書!$AH$4="SKY安心GIGAタブレット",SUM($T369,$V369)&lt;&gt;0),SUM($T369,$V369),"")),"")</f>
        <v/>
      </c>
      <c r="EP369" s="81" t="str">
        <f>IF($EM$3&lt;&gt;"コンテンツなし",IF(AND(申込書!$AH$4="GIGAスクールパック",SUM($Q369,$S369)&lt;&gt;0),SUM($Q369,$S369),IF(AND(申込書!$AH$4="SKY安心GIGAタブレット",SUM($U369,$W369)&lt;&gt;0),SUM($U369,$W369),"")),"")</f>
        <v/>
      </c>
      <c r="EQ369" s="157"/>
      <c r="ER369" s="82"/>
      <c r="ES369" s="80" t="str">
        <f>IF(AND(申込書!$C$109&lt;&gt;"▼プルダウンより選択してください",申込書!$C$109&lt;&gt;"",申込書!$P$109&lt;&gt;"YYYY/MM/DD",$G369&lt;&gt;""),申込書!$P$109,"")</f>
        <v/>
      </c>
      <c r="ET369" s="81" t="str">
        <f>IF(AND(申込書!$C$109&lt;&gt;"▼プルダウンより選択してください",申込書!$C$109&lt;&gt;"",$G369&lt;&gt;""),申込書!$M$109,"")</f>
        <v/>
      </c>
      <c r="EU369" s="81" t="str">
        <f>IF($ES$3&lt;&gt;"コンテンツなし",IF(AND(申込書!$AH$4="GIGAスクールパック",SUM($P369,$R369)&lt;&gt;0),SUM($P369,$R369),IF(AND(申込書!$AH$4="SKY安心GIGAタブレット",SUM($T369,$V369)&lt;&gt;0),SUM($T369,$V369),"")),"")</f>
        <v/>
      </c>
      <c r="EV369" s="81" t="str">
        <f>IF($ES$3&lt;&gt;"コンテンツなし",IF(AND(申込書!$AH$4="GIGAスクールパック",SUM($Q369,$S369)&lt;&gt;0),SUM($Q369,$S369),IF(AND(申込書!$AH$4="SKY安心GIGAタブレット",SUM($U369,$W369)&lt;&gt;0),SUM($U369,$W369),"")),"")</f>
        <v/>
      </c>
      <c r="EW369" s="157"/>
      <c r="EX369" s="82"/>
      <c r="EY369" s="80" t="str">
        <f>IF(AND(申込書!$C$110&lt;&gt;"▼プルダウンより選択してください",申込書!$C$110&lt;&gt;"",申込書!$P$110&lt;&gt;"YYYY/MM/DD",$G369&lt;&gt;""),申込書!$P$110,"")</f>
        <v/>
      </c>
      <c r="EZ369" s="81" t="str">
        <f>IF(AND(申込書!$C$110&lt;&gt;"▼プルダウンより選択してください",申込書!$C$110&lt;&gt;"",$G369&lt;&gt;""),申込書!$M$110,"")</f>
        <v/>
      </c>
      <c r="FA369" s="81" t="str">
        <f>IF($EY$3&lt;&gt;"コンテンツなし",IF(AND(申込書!$AH$4="GIGAスクールパック",SUM($P369,$R369)&lt;&gt;0),SUM($P369,$R369),IF(AND(申込書!$AH$4="SKY安心GIGAタブレット",SUM($T369,$V369)&lt;&gt;0),SUM($T369,$V369),"")),"")</f>
        <v/>
      </c>
      <c r="FB369" s="81" t="str">
        <f>IF($EY$3&lt;&gt;"コンテンツなし",IF(AND(申込書!$AH$4="GIGAスクールパック",SUM($Q369,$S369)&lt;&gt;0),SUM($Q369,$S369),IF(AND(申込書!$AH$4="SKY安心GIGAタブレット",SUM($U369,$W369)&lt;&gt;0),SUM($U369,$W369),"")),"")</f>
        <v/>
      </c>
      <c r="FC369" s="157"/>
      <c r="FD369" s="82"/>
      <c r="FE369" s="80" t="str">
        <f>IF(AND(申込書!$C$111&lt;&gt;"▼プルダウンより選択してください",申込書!$C$111&lt;&gt;"",申込書!$P$111&lt;&gt;"YYYY/MM/DD",$G369&lt;&gt;""),申込書!$P$111,"")</f>
        <v/>
      </c>
      <c r="FF369" s="81" t="str">
        <f>IF(AND(申込書!$C$111&lt;&gt;"▼プルダウンより選択してください",申込書!$C$111&lt;&gt;"",$G369&lt;&gt;""),申込書!$M$111,"")</f>
        <v/>
      </c>
      <c r="FG369" s="81" t="str">
        <f>IF($FE$3&lt;&gt;"コンテンツなし",IF(AND(申込書!$AH$4="GIGAスクールパック",SUM($P369,$R369)&lt;&gt;0),SUM($P369,$R369),IF(AND(申込書!$AH$4="SKY安心GIGAタブレット",SUM($T369,$V369)&lt;&gt;0),SUM($T369,$V369),"")),"")</f>
        <v/>
      </c>
      <c r="FH369" s="81" t="str">
        <f>IF($FE$3&lt;&gt;"コンテンツなし",IF(AND(申込書!$AH$4="GIGAスクールパック",SUM($Q369,$S369)&lt;&gt;0),SUM($Q369,$S369),IF(AND(申込書!$AH$4="SKY安心GIGAタブレット",SUM($U369,$W369)&lt;&gt;0),SUM($U369,$W369),"")),"")</f>
        <v/>
      </c>
      <c r="FI369" s="157"/>
      <c r="FJ369" s="82"/>
      <c r="FK369" s="80" t="str">
        <f>IF(AND(申込書!$C$112&lt;&gt;"▼プルダウンより選択してください",申込書!$C$112&lt;&gt;"",申込書!$P$112&lt;&gt;"YYYY/MM/DD",$G369&lt;&gt;""),申込書!$P$112,"")</f>
        <v/>
      </c>
      <c r="FL369" s="81" t="str">
        <f>IF(AND(申込書!$C$112&lt;&gt;"▼プルダウンより選択してください",申込書!$C$112&lt;&gt;"",$G369&lt;&gt;""),申込書!$M$112,"")</f>
        <v/>
      </c>
      <c r="FM369" s="81" t="str">
        <f>IF($FK$3&lt;&gt;"コンテンツなし",IF(AND(申込書!$AH$4="GIGAスクールパック",SUM($P369,$R369)&lt;&gt;0),SUM($P369,$R369),IF(AND(申込書!$AH$4="SKY安心GIGAタブレット",SUM($T369,$V369)&lt;&gt;0),SUM($T369,$V369),"")),"")</f>
        <v/>
      </c>
      <c r="FN369" s="81" t="str">
        <f>IF($FK$3&lt;&gt;"コンテンツなし",IF(AND(申込書!$AH$4="GIGAスクールパック",SUM($Q369,$S369)&lt;&gt;0),SUM($Q369,$S369),IF(AND(申込書!$AH$4="SKY安心GIGAタブレット",SUM($U369,$W369)&lt;&gt;0),SUM($U369,$W369),"")),"")</f>
        <v/>
      </c>
      <c r="FO369" s="157"/>
      <c r="FP369" s="82"/>
      <c r="FQ369" s="80" t="str">
        <f>IF(AND(申込書!$C$113&lt;&gt;"▼プルダウンより選択してください",申込書!$C$113&lt;&gt;"",申込書!$P$113&lt;&gt;"YYYY/MM/DD",$G369&lt;&gt;""),申込書!$P$113,"")</f>
        <v/>
      </c>
      <c r="FR369" s="81" t="str">
        <f>IF(AND(申込書!$C$113&lt;&gt;"▼プルダウンより選択してください",申込書!$C$113&lt;&gt;"",$G369&lt;&gt;""),申込書!$M$113,"")</f>
        <v/>
      </c>
      <c r="FS369" s="81" t="str">
        <f>IF($FQ$3&lt;&gt;"コンテンツなし",IF(AND(申込書!$AH$4="GIGAスクールパック",SUM($P369,$R369)&lt;&gt;0),SUM($P369,$R369),IF(AND(申込書!$AH$4="SKY安心GIGAタブレット",SUM($T369,$V369)&lt;&gt;0),SUM($T369,$V369),"")),"")</f>
        <v/>
      </c>
      <c r="FT369" s="81" t="str">
        <f>IF($FQ$3&lt;&gt;"コンテンツなし",IF(AND(申込書!$AH$4="GIGAスクールパック",SUM($Q369,$S369)&lt;&gt;0),SUM($Q369,$S369),IF(AND(申込書!$AH$4="SKY安心GIGAタブレット",SUM($U369,$W369)&lt;&gt;0),SUM($U369,$W369),"")),"")</f>
        <v/>
      </c>
      <c r="FU369" s="157"/>
      <c r="FV369" s="82"/>
      <c r="FW369" s="80" t="str">
        <f>IF(AND(申込書!$C$114&lt;&gt;"▼プルダウンより選択してください",申込書!$C$114&lt;&gt;"",申込書!$P$114&lt;&gt;"YYYY/MM/DD",$G369&lt;&gt;""),申込書!$P$114,"")</f>
        <v/>
      </c>
      <c r="FX369" s="81" t="str">
        <f>IF(AND(申込書!$C$114&lt;&gt;"▼プルダウンより選択してください",申込書!$C$114&lt;&gt;"",$G369&lt;&gt;""),申込書!$M$114,"")</f>
        <v/>
      </c>
      <c r="FY369" s="81" t="str">
        <f>IF($FW$3&lt;&gt;"コンテンツなし",IF(AND(申込書!$AH$4="GIGAスクールパック",SUM($P369,$R369)&lt;&gt;0),SUM($P369,$R369),IF(AND(申込書!$AH$4="SKY安心GIGAタブレット",SUM($T369,$V369)&lt;&gt;0),SUM($T369,$V369),"")),"")</f>
        <v/>
      </c>
      <c r="FZ369" s="81" t="str">
        <f>IF($FW$3&lt;&gt;"コンテンツなし",IF(AND(申込書!$AH$4="GIGAスクールパック",SUM($Q369,$S369)&lt;&gt;0),SUM($Q369,$S369),IF(AND(申込書!$AH$4="SKY安心GIGAタブレット",SUM($U369,$W369)&lt;&gt;0),SUM($U369,$W369),"")),"")</f>
        <v/>
      </c>
      <c r="GA369" s="157"/>
      <c r="GB369" s="82"/>
      <c r="GC369" s="80" t="str">
        <f>IF(AND(申込書!$C$115&lt;&gt;"▼プルダウンより選択してください",申込書!$C$115&lt;&gt;"",申込書!$P$115&lt;&gt;"YYYY/MM/DD",$G369&lt;&gt;""),申込書!$P$115,"")</f>
        <v/>
      </c>
      <c r="GD369" s="81" t="str">
        <f>IF(AND(申込書!$C$115&lt;&gt;"▼プルダウンより選択してください",申込書!$C$115&lt;&gt;"",$G369&lt;&gt;""),申込書!$M$115,"")</f>
        <v/>
      </c>
      <c r="GE369" s="81" t="str">
        <f>IF($GC$3&lt;&gt;"コンテンツなし",IF(AND(申込書!$AH$4="GIGAスクールパック",SUM($P369,$R369)&lt;&gt;0),SUM($P369,$R369),IF(AND(申込書!$AH$4="SKY安心GIGAタブレット",SUM($T369,$V369)&lt;&gt;0),SUM($T369,$V369),"")),"")</f>
        <v/>
      </c>
      <c r="GF369" s="81" t="str">
        <f>IF($GC$3&lt;&gt;"コンテンツなし",IF(AND(申込書!$AH$4="GIGAスクールパック",SUM($Q369,$S369)&lt;&gt;0),SUM($Q369,$S369),IF(AND(申込書!$AH$4="SKY安心GIGAタブレット",SUM($U369,$W369)&lt;&gt;0),SUM($U369,$W369),"")),"")</f>
        <v/>
      </c>
      <c r="GG369" s="157"/>
      <c r="GH369" s="82"/>
      <c r="GI369" s="80" t="str">
        <f>IF(AND(申込書!$C$116&lt;&gt;"▼プルダウンより選択してください",申込書!$C$116&lt;&gt;"",申込書!$P$116&lt;&gt;"YYYY/MM/DD",$G369&lt;&gt;""),申込書!$P$116,"")</f>
        <v/>
      </c>
      <c r="GJ369" s="81" t="str">
        <f>IF(AND(申込書!$C$116&lt;&gt;"▼プルダウンより選択してください",申込書!$C$116&lt;&gt;"",$G369&lt;&gt;""),申込書!$M$116,"")</f>
        <v/>
      </c>
      <c r="GK369" s="81" t="str">
        <f>IF($GI$3&lt;&gt;"コンテンツなし",IF(AND(申込書!$AH$4="GIGAスクールパック",SUM($P369,$R369)&lt;&gt;0),SUM($P369,$R369),IF(AND(申込書!$AH$4="SKY安心GIGAタブレット",SUM($T369,$V369)&lt;&gt;0),SUM($T369,$V369),"")),"")</f>
        <v/>
      </c>
      <c r="GL369" s="81" t="str">
        <f>IF($GI$3&lt;&gt;"コンテンツなし",IF(AND(申込書!$AH$4="GIGAスクールパック",SUM($Q369,$S369)&lt;&gt;0),SUM($Q369,$S369),IF(AND(申込書!$AH$4="SKY安心GIGAタブレット",SUM($U369,$W369)&lt;&gt;0),SUM($U369,$W369),"")),"")</f>
        <v/>
      </c>
      <c r="GM369" s="157"/>
      <c r="GN369" s="82"/>
      <c r="GO369" s="80" t="str">
        <f>IF(AND(申込書!$C$117&lt;&gt;"▼プルダウンより選択してください",申込書!$C$117&lt;&gt;"",申込書!$P$117&lt;&gt;"YYYY/MM/DD",$G369&lt;&gt;""),申込書!$P$117,"")</f>
        <v/>
      </c>
      <c r="GP369" s="81" t="str">
        <f>IF(AND(申込書!$C$117&lt;&gt;"▼プルダウンより選択してください",申込書!$C$117&lt;&gt;"",$G369&lt;&gt;""),申込書!$M$117,"")</f>
        <v/>
      </c>
      <c r="GQ369" s="81" t="str">
        <f>IF($GO$3&lt;&gt;"コンテンツなし",IF(AND(申込書!$AH$4="GIGAスクールパック",SUM($P369,$R369)&lt;&gt;0),SUM($P369,$R369),IF(AND(申込書!$AH$4="SKY安心GIGAタブレット",SUM($T369,$V369)&lt;&gt;0),SUM($T369,$V369),"")),"")</f>
        <v/>
      </c>
      <c r="GR369" s="81" t="str">
        <f>IF($GO$3&lt;&gt;"コンテンツなし",IF(AND(申込書!$AH$4="GIGAスクールパック",SUM($Q369,$S369)&lt;&gt;0),SUM($Q369,$S369),IF(AND(申込書!$AH$4="SKY安心GIGAタブレット",SUM($U369,$W369)&lt;&gt;0),SUM($U369,$W369),"")),"")</f>
        <v/>
      </c>
      <c r="GS369" s="157"/>
      <c r="GT369" s="82"/>
      <c r="GU369" s="80" t="str">
        <f>IF(AND(申込書!$C$118&lt;&gt;"▼プルダウンより選択してください",申込書!$C$118&lt;&gt;"",申込書!$P$118&lt;&gt;"YYYY/MM/DD",$G369&lt;&gt;""),申込書!$P$118,"")</f>
        <v/>
      </c>
      <c r="GV369" s="81" t="str">
        <f>IF(AND(申込書!$C$118&lt;&gt;"▼プルダウンより選択してください",申込書!$C$118&lt;&gt;"",$G369&lt;&gt;""),申込書!$M$118,"")</f>
        <v/>
      </c>
      <c r="GW369" s="81" t="str">
        <f>IF($GU$3&lt;&gt;"コンテンツなし",IF(AND(申込書!$AH$4="GIGAスクールパック",SUM($P369,$R369)&lt;&gt;0),SUM($P369,$R369),IF(AND(申込書!$AH$4="SKY安心GIGAタブレット",SUM($T369,$V369)&lt;&gt;0),SUM($T369,$V369),"")),"")</f>
        <v/>
      </c>
      <c r="GX369" s="81" t="str">
        <f>IF($GU$3&lt;&gt;"コンテンツなし",IF(AND(申込書!$AH$4="GIGAスクールパック",SUM($Q369,$S369)&lt;&gt;0),SUM($Q369,$S369),IF(AND(申込書!$AH$4="SKY安心GIGAタブレット",SUM($U369,$W369)&lt;&gt;0),SUM($U369,$W369),"")),"")</f>
        <v/>
      </c>
      <c r="GY369" s="157"/>
      <c r="GZ369" s="82"/>
      <c r="HA369" s="80" t="str">
        <f>IF(AND(申込書!$C$119&lt;&gt;"▼プルダウンより選択してください",申込書!$C$119&lt;&gt;"",申込書!$P$119&lt;&gt;"YYYY/MM/DD",$G369&lt;&gt;""),申込書!$P$119,"")</f>
        <v/>
      </c>
      <c r="HB369" s="81" t="str">
        <f>IF(AND(申込書!$C$119&lt;&gt;"▼プルダウンより選択してください",申込書!$C$119&lt;&gt;"",$G369&lt;&gt;""),申込書!$M$119,"")</f>
        <v/>
      </c>
      <c r="HC369" s="81" t="str">
        <f>IF($HA$3&lt;&gt;"コンテンツなし",IF(AND(申込書!$AH$4="GIGAスクールパック",SUM($P369,$R369)&lt;&gt;0),SUM($P369,$R369),IF(AND(申込書!$AH$4="SKY安心GIGAタブレット",SUM($T369,$V369)&lt;&gt;0),SUM($T369,$V369),"")),"")</f>
        <v/>
      </c>
      <c r="HD369" s="81" t="str">
        <f>IF($HA$3&lt;&gt;"コンテンツなし",IF(AND(申込書!$AH$4="GIGAスクールパック",SUM($Q369,$S369)&lt;&gt;0),SUM($Q369,$S369),IF(AND(申込書!$AH$4="SKY安心GIGAタブレット",SUM($U369,$W369)&lt;&gt;0),SUM($U369,$W369),"")),"")</f>
        <v/>
      </c>
      <c r="HE369" s="157"/>
      <c r="HF369" s="82"/>
      <c r="HG369" s="83"/>
    </row>
    <row r="370" spans="2:215" ht="26.85" customHeight="1">
      <c r="B370" s="62">
        <f t="shared" si="4"/>
        <v>365</v>
      </c>
      <c r="C370" s="63"/>
      <c r="D370" s="64"/>
      <c r="E370" s="207"/>
      <c r="F370" s="65"/>
      <c r="G370" s="66"/>
      <c r="H370" s="67"/>
      <c r="I370" s="68"/>
      <c r="J370" s="69"/>
      <c r="K370" s="70"/>
      <c r="L370" s="71"/>
      <c r="M370" s="72"/>
      <c r="N370" s="73"/>
      <c r="O370" s="74"/>
      <c r="P370" s="179"/>
      <c r="Q370" s="180"/>
      <c r="R370" s="180"/>
      <c r="S370" s="181"/>
      <c r="T370" s="179"/>
      <c r="U370" s="180"/>
      <c r="V370" s="182"/>
      <c r="W370" s="181"/>
      <c r="X370" s="75"/>
      <c r="Y370" s="76"/>
      <c r="Z370" s="77"/>
      <c r="AA370" s="78"/>
      <c r="AB370" s="79"/>
      <c r="AC370" s="79"/>
      <c r="AD370" s="79"/>
      <c r="AE370" s="77"/>
      <c r="AF370" s="139"/>
      <c r="AG370" s="139"/>
      <c r="AH370" s="139"/>
      <c r="AI370" s="80" t="str">
        <f>IF(AND(申込書!$C$90&lt;&gt;"▼プルダウンより選択してください",申込書!$C$90&lt;&gt;"",申込書!$P$90&lt;&gt;"YYYY/MM/DD",$G370&lt;&gt;""),申込書!$P$90,"")</f>
        <v/>
      </c>
      <c r="AJ370" s="81" t="str">
        <f>IF(AND(申込書!$C$90&lt;&gt;"▼プルダウンより選択してください",申込書!$C$90&lt;&gt;"",$G370&lt;&gt;""),申込書!$M$90,"")</f>
        <v/>
      </c>
      <c r="AK370" s="81" t="str">
        <f>IF($AI$3&lt;&gt;"コンテンツなし",IF(AND(申込書!$AH$4="GIGAスクールパック",SUM($P370,$R370)&lt;&gt;0),SUM($P370,$R370),IF(AND(申込書!$AH$4="SKY安心GIGAタブレット",SUM($T370,$V370)&lt;&gt;0),SUM($T370,$V370),"")),"")</f>
        <v/>
      </c>
      <c r="AL370" s="81" t="str">
        <f>IF($AI$3&lt;&gt;"コンテンツなし",IF(AND(申込書!$AH$4="GIGAスクールパック",SUM($Q370,$S370)&lt;&gt;0),SUM($Q370,$S370),IF(AND(申込書!$AH$4="SKY安心GIGAタブレット",SUM($U370,$W370)&lt;&gt;0),SUM($U370,$W370),"")),"")</f>
        <v/>
      </c>
      <c r="AM370" s="157"/>
      <c r="AN370" s="82"/>
      <c r="AO370" s="80" t="str">
        <f>IF(AND(申込書!$C$91&lt;&gt;"▼プルダウンより選択してください",申込書!$C$91&lt;&gt;"",申込書!$P$91&lt;&gt;"YYYY/MM/DD",$G370&lt;&gt;""),申込書!$P$91,"")</f>
        <v/>
      </c>
      <c r="AP370" s="81" t="str">
        <f>IF(AND(申込書!$C$91&lt;&gt;"▼プルダウンより選択してください",申込書!$C$91&lt;&gt;"",$G370&lt;&gt;""),申込書!$M$91,"")</f>
        <v/>
      </c>
      <c r="AQ370" s="81" t="str">
        <f>IF($AO$3&lt;&gt;"コンテンツなし",IF(AND(申込書!$AH$4="GIGAスクールパック",SUM($P370,$R370)&lt;&gt;0),SUM($P370,$R370),IF(AND(申込書!$AH$4="SKY安心GIGAタブレット",SUM($T370,$V370)&lt;&gt;0),SUM($T370,$V370),"")),"")</f>
        <v/>
      </c>
      <c r="AR370" s="81" t="str">
        <f>IF($AO$3&lt;&gt;"コンテンツなし",IF(AND(申込書!$AH$4="GIGAスクールパック",SUM($Q370,$S370)&lt;&gt;0),SUM($Q370,$S370),IF(AND(申込書!$AH$4="SKY安心GIGAタブレット",SUM($U370,$W370)&lt;&gt;0),SUM($U370,$W370),"")),"")</f>
        <v/>
      </c>
      <c r="AS370" s="157"/>
      <c r="AT370" s="82"/>
      <c r="AU370" s="80" t="str">
        <f>IF(AND(申込書!$C$92&lt;&gt;"▼プルダウンより選択してください",申込書!$C$92&lt;&gt;"",申込書!$P$92&lt;&gt;"YYYY/MM/DD",$G370&lt;&gt;""),申込書!$P$92,"")</f>
        <v/>
      </c>
      <c r="AV370" s="81" t="str">
        <f>IF(AND(申込書!$C$92&lt;&gt;"▼プルダウンより選択してください",申込書!$C$92&lt;&gt;"",$G370&lt;&gt;""),申込書!$M$92,"")</f>
        <v/>
      </c>
      <c r="AW370" s="81" t="str">
        <f>IF($AU$3&lt;&gt;"コンテンツなし",IF(AND(申込書!$AH$4="GIGAスクールパック",SUM($P370,$R370)&lt;&gt;0),SUM($P370,$R370),IF(AND(申込書!$AH$4="SKY安心GIGAタブレット",SUM($T370,$V370)&lt;&gt;0),SUM($T370,$V370),"")),"")</f>
        <v/>
      </c>
      <c r="AX370" s="81" t="str">
        <f>IF($AU$3&lt;&gt;"コンテンツなし",IF(AND(申込書!$AH$4="GIGAスクールパック",SUM($Q370,$S370)&lt;&gt;0),SUM($Q370,$S370),IF(AND(申込書!$AH$4="SKY安心GIGAタブレット",SUM($U370,$W370)&lt;&gt;0),SUM($U370,$W370),"")),"")</f>
        <v/>
      </c>
      <c r="AY370" s="157"/>
      <c r="AZ370" s="82"/>
      <c r="BA370" s="80" t="str">
        <f>IF(AND(申込書!$C$93&lt;&gt;"▼プルダウンより選択してください",申込書!$C$93&lt;&gt;"",申込書!$P$93&lt;&gt;"YYYY/MM/DD",$G370&lt;&gt;""),申込書!$P$93,"")</f>
        <v/>
      </c>
      <c r="BB370" s="81" t="str">
        <f>IF(AND(申込書!$C$93&lt;&gt;"▼プルダウンより選択してください",申込書!$C$93&lt;&gt;"",申込書!$M$93&gt;=1,$G370&lt;&gt;""),申込書!$M$93,"")</f>
        <v/>
      </c>
      <c r="BC370" s="81" t="str">
        <f>IF($BA$3&lt;&gt;"コンテンツなし",IF(AND(申込書!$AH$4="GIGAスクールパック",SUM($P370,$R370)&lt;&gt;0),SUM($P370,$R370),IF(AND(申込書!$AH$4="SKY安心GIGAタブレット",SUM($T370,$V370)&lt;&gt;0),SUM($T370,$V370),"")),"")</f>
        <v/>
      </c>
      <c r="BD370" s="81" t="str">
        <f>IF($BA$3&lt;&gt;"コンテンツなし",IF(AND(申込書!$AH$4="GIGAスクールパック",SUM($Q370,$S370)&lt;&gt;0),SUM($Q370,$S370),IF(AND(申込書!$AH$4="SKY安心GIGAタブレット",SUM($U370,$W370)&lt;&gt;0),SUM($U370,$W370),"")),"")</f>
        <v/>
      </c>
      <c r="BE370" s="157"/>
      <c r="BF370" s="82"/>
      <c r="BG370" s="80" t="str">
        <f>IF(AND(申込書!$C$94&lt;&gt;"▼プルダウンより選択してください",申込書!$C$94&lt;&gt;"",申込書!$P$94&lt;&gt;"YYYY/MM/DD",$G370&lt;&gt;""),申込書!$P$94,"")</f>
        <v/>
      </c>
      <c r="BH370" s="81" t="str">
        <f>IF(AND(申込書!$C$94&lt;&gt;"▼プルダウンより選択してください",申込書!$C$94&lt;&gt;"",$G370&lt;&gt;""),申込書!$M$94,"")</f>
        <v/>
      </c>
      <c r="BI370" s="81" t="str">
        <f>IF($BG$3&lt;&gt;"コンテンツなし",IF(AND(申込書!$AH$4="GIGAスクールパック",SUM($P370,$R370)&lt;&gt;0),SUM($P370,$R370),IF(AND(申込書!$AH$4="SKY安心GIGAタブレット",SUM($T370,$V370)&lt;&gt;0),SUM($T370,$V370),"")),"")</f>
        <v/>
      </c>
      <c r="BJ370" s="81" t="str">
        <f>IF($BG$3&lt;&gt;"コンテンツなし",IF(AND(申込書!$AH$4="GIGAスクールパック",SUM($Q370,$S370)&lt;&gt;0),SUM($Q370,$S370),IF(AND(申込書!$AH$4="SKY安心GIGAタブレット",SUM($U370,$W370)&lt;&gt;0),SUM($U370,$W370),"")),"")</f>
        <v/>
      </c>
      <c r="BK370" s="157"/>
      <c r="BL370" s="82"/>
      <c r="BM370" s="80" t="str">
        <f>IF(AND(申込書!$C$95&lt;&gt;"▼プルダウンより選択してください",申込書!$C$95&lt;&gt;"",申込書!$P$95&lt;&gt;"YYYY/MM/DD",$G370&lt;&gt;""),申込書!$P$95,"")</f>
        <v/>
      </c>
      <c r="BN370" s="81" t="str">
        <f>IF(AND(申込書!$C$95&lt;&gt;"▼プルダウンより選択してください",申込書!$C$95&lt;&gt;"",$G370&lt;&gt;""),申込書!$M$95,"")</f>
        <v/>
      </c>
      <c r="BO370" s="81" t="str">
        <f>IF($BM$3&lt;&gt;"コンテンツなし",IF(AND(申込書!$AH$4="GIGAスクールパック",SUM($P370,$R370)&lt;&gt;0),SUM($P370,$R370),IF(AND(申込書!$AH$4="SKY安心GIGAタブレット",SUM($T370,$V370)&lt;&gt;0),SUM($T370,$V370),"")),"")</f>
        <v/>
      </c>
      <c r="BP370" s="81" t="str">
        <f>IF($BM$3&lt;&gt;"コンテンツなし",IF(AND(申込書!$AH$4="GIGAスクールパック",SUM($Q370,$S370)&lt;&gt;0),SUM($Q370,$S370),IF(AND(申込書!$AH$4="SKY安心GIGAタブレット",SUM($U370,$W370)&lt;&gt;0),SUM($U370,$W370),"")),"")</f>
        <v/>
      </c>
      <c r="BQ370" s="157"/>
      <c r="BR370" s="82"/>
      <c r="BS370" s="80" t="str">
        <f>IF(AND(申込書!$C$96&lt;&gt;"▼プルダウンより選択してください",申込書!$C$96&lt;&gt;"",申込書!$P$96&lt;&gt;"YYYY/MM/DD",$G370&lt;&gt;""),申込書!$P$96,"")</f>
        <v/>
      </c>
      <c r="BT370" s="81" t="str">
        <f>IF(AND(申込書!$C$96&lt;&gt;"▼プルダウンより選択してください",申込書!$C$96&lt;&gt;"",$G370&lt;&gt;""),申込書!$M$96,"")</f>
        <v/>
      </c>
      <c r="BU370" s="81" t="str">
        <f>IF($BS$3&lt;&gt;"コンテンツなし",IF(AND(申込書!$AH$4="GIGAスクールパック",SUM($P370,$R370)&lt;&gt;0),SUM($P370,$R370),IF(AND(申込書!$AH$4="SKY安心GIGAタブレット",SUM($T370,$V370)&lt;&gt;0),SUM($T370,$V370),"")),"")</f>
        <v/>
      </c>
      <c r="BV370" s="81" t="str">
        <f>IF($BS$3&lt;&gt;"コンテンツなし",IF(AND(申込書!$AH$4="GIGAスクールパック",SUM($Q370,$S370)&lt;&gt;0),SUM($Q370,$S370),IF(AND(申込書!$AH$4="SKY安心GIGAタブレット",SUM($U370,$W370)&lt;&gt;0),SUM($U370,$W370),"")),"")</f>
        <v/>
      </c>
      <c r="BW370" s="157"/>
      <c r="BX370" s="82"/>
      <c r="BY370" s="80" t="str">
        <f>IF(AND(申込書!$C$97&lt;&gt;"▼プルダウンより選択してください",申込書!$C$97&lt;&gt;"",申込書!$P$97&lt;&gt;"YYYY/MM/DD",$G370&lt;&gt;""),申込書!$P$97,"")</f>
        <v/>
      </c>
      <c r="BZ370" s="81" t="str">
        <f>IF(AND(申込書!$C$97&lt;&gt;"▼プルダウンより選択してください",申込書!$C$97&lt;&gt;"",$G370&lt;&gt;""),申込書!$M$97,"")</f>
        <v/>
      </c>
      <c r="CA370" s="81" t="str">
        <f>IF($BY$3&lt;&gt;"コンテンツなし",IF(AND(申込書!$AH$4="GIGAスクールパック",SUM($P370,$R370)&lt;&gt;0),SUM($P370,$R370),IF(AND(申込書!$AH$4="SKY安心GIGAタブレット",SUM($T370,$V370)&lt;&gt;0),SUM($T370,$V370),"")),"")</f>
        <v/>
      </c>
      <c r="CB370" s="81" t="str">
        <f>IF($BY$3&lt;&gt;"コンテンツなし",IF(AND(申込書!$AH$4="GIGAスクールパック",SUM($Q370,$S370)&lt;&gt;0),SUM($Q370,$S370),IF(AND(申込書!$AH$4="SKY安心GIGAタブレット",SUM($U370,$W370)&lt;&gt;0),SUM($U370,$W370),"")),"")</f>
        <v/>
      </c>
      <c r="CC370" s="157"/>
      <c r="CD370" s="82"/>
      <c r="CE370" s="80" t="str">
        <f>IF(AND(申込書!$C$98&lt;&gt;"▼プルダウンより選択してください",申込書!$C$98&lt;&gt;"",申込書!$P$98&lt;&gt;"YYYY/MM/DD",$G370&lt;&gt;""),申込書!$P$98,"")</f>
        <v/>
      </c>
      <c r="CF370" s="81" t="str">
        <f>IF(AND(申込書!$C$98&lt;&gt;"▼プルダウンより選択してください",申込書!$C$98&lt;&gt;"",$G370&lt;&gt;""),申込書!$M$98,"")</f>
        <v/>
      </c>
      <c r="CG370" s="81" t="str">
        <f>IF($CE$3&lt;&gt;"コンテンツなし",IF(AND(申込書!$AH$4="GIGAスクールパック",SUM($P370,$R370)&lt;&gt;0),SUM($P370,$R370),IF(AND(申込書!$AH$4="SKY安心GIGAタブレット",SUM($T370,$V370)&lt;&gt;0),SUM($T370,$V370),"")),"")</f>
        <v/>
      </c>
      <c r="CH370" s="81" t="str">
        <f>IF($CE$3&lt;&gt;"コンテンツなし",IF(AND(申込書!$AH$4="GIGAスクールパック",SUM($Q370,$S370)&lt;&gt;0),SUM($Q370,$S370),IF(AND(申込書!$AH$4="SKY安心GIGAタブレット",SUM($U370,$W370)&lt;&gt;0),SUM($U370,$W370),"")),"")</f>
        <v/>
      </c>
      <c r="CI370" s="157"/>
      <c r="CJ370" s="82"/>
      <c r="CK370" s="80" t="str">
        <f>IF(AND(申込書!$C$99&lt;&gt;"▼プルダウンより選択してください",申込書!$C$99&lt;&gt;"",申込書!$P$99&lt;&gt;"YYYY/MM/DD",$G370&lt;&gt;""),申込書!$P$99,"")</f>
        <v/>
      </c>
      <c r="CL370" s="81" t="str">
        <f>IF(AND(申込書!$C$99&lt;&gt;"▼プルダウンより選択してください",申込書!$C$99&lt;&gt;"",$G370&lt;&gt;""),申込書!$M$99,"")</f>
        <v/>
      </c>
      <c r="CM370" s="81" t="str">
        <f>IF($CK$3&lt;&gt;"コンテンツなし",IF(AND(申込書!$AH$4="GIGAスクールパック",SUM($P370,$R370)&lt;&gt;0),SUM($P370,$R370),IF(AND(申込書!$AH$4="SKY安心GIGAタブレット",SUM($T370,$V370)&lt;&gt;0),SUM($T370,$V370),"")),"")</f>
        <v/>
      </c>
      <c r="CN370" s="81" t="str">
        <f>IF($CK$3&lt;&gt;"コンテンツなし",IF(AND(申込書!$AH$4="GIGAスクールパック",SUM($Q370,$S370)&lt;&gt;0),SUM($Q370,$S370),IF(AND(申込書!$AH$4="SKY安心GIGAタブレット",SUM($U370,$W370)&lt;&gt;0),SUM($U370,$W370),"")),"")</f>
        <v/>
      </c>
      <c r="CO370" s="157"/>
      <c r="CP370" s="82"/>
      <c r="CQ370" s="80" t="str">
        <f>IF(AND(申込書!$C$100&lt;&gt;"▼プルダウンより選択してください",申込書!$C$100&lt;&gt;"",申込書!$P$100&lt;&gt;"YYYY/MM/DD",$G370&lt;&gt;""),申込書!$P$100,"")</f>
        <v/>
      </c>
      <c r="CR370" s="81" t="str">
        <f>IF(AND(申込書!$C$100&lt;&gt;"▼プルダウンより選択してください",申込書!$C$100&lt;&gt;"",$G370&lt;&gt;""),申込書!$M$100,"")</f>
        <v/>
      </c>
      <c r="CS370" s="81" t="str">
        <f>IF($CQ$3&lt;&gt;"コンテンツなし",IF(AND(申込書!$AH$4="GIGAスクールパック",SUM($P370,$R370)&lt;&gt;0),SUM($P370,$R370),IF(AND(申込書!$AH$4="SKY安心GIGAタブレット",SUM($T370,$V370)&lt;&gt;0),SUM($T370,$V370),"")),"")</f>
        <v/>
      </c>
      <c r="CT370" s="81" t="str">
        <f>IF($CQ$3&lt;&gt;"コンテンツなし",IF(AND(申込書!$AH$4="GIGAスクールパック",SUM($Q370,$S370)&lt;&gt;0),SUM($Q370,$S370),IF(AND(申込書!$AH$4="SKY安心GIGAタブレット",SUM($U370,$W370)&lt;&gt;0),SUM($U370,$W370),"")),"")</f>
        <v/>
      </c>
      <c r="CU370" s="81"/>
      <c r="CV370" s="82"/>
      <c r="CW370" s="80" t="str">
        <f>IF(AND(申込書!$C$101&lt;&gt;"▼プルダウンより選択してください",申込書!$C$101&lt;&gt;"",申込書!$P$101&lt;&gt;"YYYY/MM/DD",$G370&lt;&gt;""),申込書!$P$101,"")</f>
        <v/>
      </c>
      <c r="CX370" s="81" t="str">
        <f>IF(AND(申込書!$C$101&lt;&gt;"▼プルダウンより選択してください",申込書!$C$101&lt;&gt;"",$G370&lt;&gt;""),申込書!$M$101,"")</f>
        <v/>
      </c>
      <c r="CY370" s="81" t="str">
        <f>IF($CW$3&lt;&gt;"コンテンツなし",IF(AND(申込書!$AH$4="GIGAスクールパック",SUM($P370,$R370)&lt;&gt;0),SUM($P370,$R370),IF(AND(申込書!$AH$4="SKY安心GIGAタブレット",SUM($T370,$V370)&lt;&gt;0),SUM($T370,$V370),"")),"")</f>
        <v/>
      </c>
      <c r="CZ370" s="81" t="str">
        <f>IF($CW$3&lt;&gt;"コンテンツなし",IF(AND(申込書!$AH$4="GIGAスクールパック",SUM($Q370,$S370)&lt;&gt;0),SUM($Q370,$S370),IF(AND(申込書!$AH$4="SKY安心GIGAタブレット",SUM($U370,$W370)&lt;&gt;0),SUM($U370,$W370),"")),"")</f>
        <v/>
      </c>
      <c r="DA370" s="81"/>
      <c r="DB370" s="82"/>
      <c r="DC370" s="80" t="str">
        <f>IF(AND(申込書!$C$102&lt;&gt;"▼プルダウンより選択してください",申込書!$C$102&lt;&gt;"",申込書!$P$102&lt;&gt;"YYYY/MM/DD",$G370&lt;&gt;""),申込書!$P$102,"")</f>
        <v/>
      </c>
      <c r="DD370" s="81" t="str">
        <f>IF(AND(申込書!$C$102&lt;&gt;"▼プルダウンより選択してください",申込書!$C$102&lt;&gt;"",$G370&lt;&gt;""),申込書!$M$102,"")</f>
        <v/>
      </c>
      <c r="DE370" s="81" t="str">
        <f>IF($DC$3&lt;&gt;"コンテンツなし",IF(AND(申込書!$AH$4="GIGAスクールパック",SUM($P370,$R370)&lt;&gt;0),SUM($P370,$R370),IF(AND(申込書!$AH$4="SKY安心GIGAタブレット",SUM($T370,$V370)&lt;&gt;0),SUM($T370,$V370),"")),"")</f>
        <v/>
      </c>
      <c r="DF370" s="81" t="str">
        <f>IF($DC$3&lt;&gt;"コンテンツなし",IF(AND(申込書!$AH$4="GIGAスクールパック",SUM($Q370,$S370)&lt;&gt;0),SUM($Q370,$S370),IF(AND(申込書!$AH$4="SKY安心GIGAタブレット",SUM($U370,$W370)&lt;&gt;0),SUM($U370,$W370),"")),"")</f>
        <v/>
      </c>
      <c r="DG370" s="81"/>
      <c r="DH370" s="82"/>
      <c r="DI370" s="80" t="str">
        <f>IF(AND(申込書!$C$103&lt;&gt;"▼プルダウンより選択してください",申込書!$C$103&lt;&gt;"",申込書!$P$103&lt;&gt;"YYYY/MM/DD",$G370&lt;&gt;""),申込書!$P$103,"")</f>
        <v/>
      </c>
      <c r="DJ370" s="81" t="str">
        <f>IF(AND(申込書!$C$103&lt;&gt;"▼プルダウンより選択してください",申込書!$C$103&lt;&gt;"",$G370&lt;&gt;""),申込書!$M$103,"")</f>
        <v/>
      </c>
      <c r="DK370" s="81" t="str">
        <f>IF($DI$3&lt;&gt;"コンテンツなし",IF(AND(申込書!$AH$4="GIGAスクールパック",SUM($P370,$R370)&lt;&gt;0),SUM($P370,$R370),IF(AND(申込書!$AH$4="SKY安心GIGAタブレット",SUM($T370,$V370)&lt;&gt;0),SUM($T370,$V370),"")),"")</f>
        <v/>
      </c>
      <c r="DL370" s="81" t="str">
        <f>IF($DI$3&lt;&gt;"コンテンツなし",IF(AND(申込書!$AH$4="GIGAスクールパック",SUM($Q370,$S370)&lt;&gt;0),SUM($Q370,$S370),IF(AND(申込書!$AH$4="SKY安心GIGAタブレット",SUM($U370,$W370)&lt;&gt;0),SUM($U370,$W370),"")),"")</f>
        <v/>
      </c>
      <c r="DM370" s="81"/>
      <c r="DN370" s="82"/>
      <c r="DO370" s="80" t="str">
        <f>IF(AND(申込書!$C$104&lt;&gt;"▼プルダウンより選択してください",申込書!$C$104&lt;&gt;"",申込書!$P$104&lt;&gt;"YYYY/MM/DD",$G370&lt;&gt;""),申込書!$P$104,"")</f>
        <v/>
      </c>
      <c r="DP370" s="81" t="str">
        <f>IF(AND(申込書!$C$104&lt;&gt;"▼プルダウンより選択してください",申込書!$C$104&lt;&gt;"",$G370&lt;&gt;""),申込書!$M$104,"")</f>
        <v/>
      </c>
      <c r="DQ370" s="81" t="str">
        <f>IF($DO$3&lt;&gt;"コンテンツなし",IF(AND(申込書!$AH$4="GIGAスクールパック",SUM($P370,$R370)&lt;&gt;0),SUM($P370,$R370),IF(AND(申込書!$AH$4="SKY安心GIGAタブレット",SUM($T370,$V370)&lt;&gt;0),SUM($T370,$V370),"")),"")</f>
        <v/>
      </c>
      <c r="DR370" s="81" t="str">
        <f>IF($DO$3&lt;&gt;"コンテンツなし",IF(AND(申込書!$AH$4="GIGAスクールパック",SUM($Q370,$S370)&lt;&gt;0),SUM($Q370,$S370),IF(AND(申込書!$AH$4="SKY安心GIGAタブレット",SUM($U370,$W370)&lt;&gt;0),SUM($U370,$W370),"")),"")</f>
        <v/>
      </c>
      <c r="DS370" s="81"/>
      <c r="DT370" s="82"/>
      <c r="DU370" s="80" t="str">
        <f>IF(AND(申込書!$C$105&lt;&gt;"▼プルダウンより選択してください",申込書!$C$105&lt;&gt;"",申込書!$P$105&lt;&gt;"YYYY/MM/DD",$G370&lt;&gt;""),申込書!$P$105,"")</f>
        <v/>
      </c>
      <c r="DV370" s="81" t="str">
        <f>IF(AND(申込書!$C$105&lt;&gt;"▼プルダウンより選択してください",申込書!$C$105&lt;&gt;"",$G370&lt;&gt;""),申込書!$M$105,"")</f>
        <v/>
      </c>
      <c r="DW370" s="81" t="str">
        <f>IF($DU$3&lt;&gt;"コンテンツなし",IF(AND(申込書!$AH$4="GIGAスクールパック",SUM($P370,$R370)&lt;&gt;0),SUM($P370,$R370),IF(AND(申込書!$AH$4="SKY安心GIGAタブレット",SUM($T370,$V370)&lt;&gt;0),SUM($T370,$V370),"")),"")</f>
        <v/>
      </c>
      <c r="DX370" s="81" t="str">
        <f>IF($DU$3&lt;&gt;"コンテンツなし",IF(AND(申込書!$AH$4="GIGAスクールパック",SUM($Q370,$S370)&lt;&gt;0),SUM($Q370,$S370),IF(AND(申込書!$AH$4="SKY安心GIGAタブレット",SUM($U370,$W370)&lt;&gt;0),SUM($U370,$W370),"")),"")</f>
        <v/>
      </c>
      <c r="DY370" s="157"/>
      <c r="DZ370" s="82"/>
      <c r="EA370" s="80" t="str">
        <f>IF(AND(申込書!$C$106&lt;&gt;"▼プルダウンより選択してください",申込書!$C$106&lt;&gt;"",申込書!$P$106&lt;&gt;"YYYY/MM/DD",$G370&lt;&gt;""),申込書!$P$106,"")</f>
        <v/>
      </c>
      <c r="EB370" s="81" t="str">
        <f>IF(AND(申込書!$C$106&lt;&gt;"▼プルダウンより選択してください",申込書!$C$106&lt;&gt;"",$G370&lt;&gt;""),申込書!$M$106,"")</f>
        <v/>
      </c>
      <c r="EC370" s="81" t="str">
        <f>IF($EA$3&lt;&gt;"コンテンツなし",IF(AND(申込書!$AH$4="GIGAスクールパック",SUM($P370,$R370)&lt;&gt;0),SUM($P370,$R370),IF(AND(申込書!$AH$4="SKY安心GIGAタブレット",SUM($T370,$V370)&lt;&gt;0),SUM($T370,$V370),"")),"")</f>
        <v/>
      </c>
      <c r="ED370" s="81" t="str">
        <f>IF($EA$3&lt;&gt;"コンテンツなし",IF(AND(申込書!$AH$4="GIGAスクールパック",SUM($Q370,$S370)&lt;&gt;0),SUM($Q370,$S370),IF(AND(申込書!$AH$4="SKY安心GIGAタブレット",SUM($U370,$W370)&lt;&gt;0),SUM($U370,$W370),"")),"")</f>
        <v/>
      </c>
      <c r="EE370" s="157"/>
      <c r="EF370" s="82"/>
      <c r="EG370" s="80" t="str">
        <f>IF(AND(申込書!$C$107&lt;&gt;"▼プルダウンより選択してください",申込書!$C$107&lt;&gt;"",申込書!$P$107&lt;&gt;"YYYY/MM/DD",$G370&lt;&gt;""),申込書!$P$107,"")</f>
        <v/>
      </c>
      <c r="EH370" s="81" t="str">
        <f>IF(AND(申込書!$C$107&lt;&gt;"▼プルダウンより選択してください",申込書!$C$107&lt;&gt;"",$G370&lt;&gt;""),申込書!$M$107,"")</f>
        <v/>
      </c>
      <c r="EI370" s="81" t="str">
        <f>IF($EG$3&lt;&gt;"コンテンツなし",IF(AND(申込書!$AH$4="GIGAスクールパック",SUM($P370,$R370)&lt;&gt;0),SUM($P370,$R370),IF(AND(申込書!$AH$4="SKY安心GIGAタブレット",SUM($T370,$V370)&lt;&gt;0),SUM($T370,$V370),"")),"")</f>
        <v/>
      </c>
      <c r="EJ370" s="81" t="str">
        <f>IF($EG$3&lt;&gt;"コンテンツなし",IF(AND(申込書!$AH$4="GIGAスクールパック",SUM($Q370,$S370)&lt;&gt;0),SUM($Q370,$S370),IF(AND(申込書!$AH$4="SKY安心GIGAタブレット",SUM($U370,$W370)&lt;&gt;0),SUM($U370,$W370),"")),"")</f>
        <v/>
      </c>
      <c r="EK370" s="157"/>
      <c r="EL370" s="82"/>
      <c r="EM370" s="80" t="str">
        <f>IF(AND(申込書!$C$108&lt;&gt;"▼プルダウンより選択してください",申込書!$C$108&lt;&gt;"",申込書!$P$108&lt;&gt;"YYYY/MM/DD",$G370&lt;&gt;""),申込書!$P$108,"")</f>
        <v/>
      </c>
      <c r="EN370" s="81" t="str">
        <f>IF(AND(申込書!$C$108&lt;&gt;"▼プルダウンより選択してください",申込書!$C$108&lt;&gt;"",$G370&lt;&gt;""),申込書!$M$108,"")</f>
        <v/>
      </c>
      <c r="EO370" s="81" t="str">
        <f>IF($EM$3&lt;&gt;"コンテンツなし",IF(AND(申込書!$AH$4="GIGAスクールパック",SUM($P370,$R370)&lt;&gt;0),SUM($P370,$R370),IF(AND(申込書!$AH$4="SKY安心GIGAタブレット",SUM($T370,$V370)&lt;&gt;0),SUM($T370,$V370),"")),"")</f>
        <v/>
      </c>
      <c r="EP370" s="81" t="str">
        <f>IF($EM$3&lt;&gt;"コンテンツなし",IF(AND(申込書!$AH$4="GIGAスクールパック",SUM($Q370,$S370)&lt;&gt;0),SUM($Q370,$S370),IF(AND(申込書!$AH$4="SKY安心GIGAタブレット",SUM($U370,$W370)&lt;&gt;0),SUM($U370,$W370),"")),"")</f>
        <v/>
      </c>
      <c r="EQ370" s="157"/>
      <c r="ER370" s="82"/>
      <c r="ES370" s="80" t="str">
        <f>IF(AND(申込書!$C$109&lt;&gt;"▼プルダウンより選択してください",申込書!$C$109&lt;&gt;"",申込書!$P$109&lt;&gt;"YYYY/MM/DD",$G370&lt;&gt;""),申込書!$P$109,"")</f>
        <v/>
      </c>
      <c r="ET370" s="81" t="str">
        <f>IF(AND(申込書!$C$109&lt;&gt;"▼プルダウンより選択してください",申込書!$C$109&lt;&gt;"",$G370&lt;&gt;""),申込書!$M$109,"")</f>
        <v/>
      </c>
      <c r="EU370" s="81" t="str">
        <f>IF($ES$3&lt;&gt;"コンテンツなし",IF(AND(申込書!$AH$4="GIGAスクールパック",SUM($P370,$R370)&lt;&gt;0),SUM($P370,$R370),IF(AND(申込書!$AH$4="SKY安心GIGAタブレット",SUM($T370,$V370)&lt;&gt;0),SUM($T370,$V370),"")),"")</f>
        <v/>
      </c>
      <c r="EV370" s="81" t="str">
        <f>IF($ES$3&lt;&gt;"コンテンツなし",IF(AND(申込書!$AH$4="GIGAスクールパック",SUM($Q370,$S370)&lt;&gt;0),SUM($Q370,$S370),IF(AND(申込書!$AH$4="SKY安心GIGAタブレット",SUM($U370,$W370)&lt;&gt;0),SUM($U370,$W370),"")),"")</f>
        <v/>
      </c>
      <c r="EW370" s="157"/>
      <c r="EX370" s="82"/>
      <c r="EY370" s="80" t="str">
        <f>IF(AND(申込書!$C$110&lt;&gt;"▼プルダウンより選択してください",申込書!$C$110&lt;&gt;"",申込書!$P$110&lt;&gt;"YYYY/MM/DD",$G370&lt;&gt;""),申込書!$P$110,"")</f>
        <v/>
      </c>
      <c r="EZ370" s="81" t="str">
        <f>IF(AND(申込書!$C$110&lt;&gt;"▼プルダウンより選択してください",申込書!$C$110&lt;&gt;"",$G370&lt;&gt;""),申込書!$M$110,"")</f>
        <v/>
      </c>
      <c r="FA370" s="81" t="str">
        <f>IF($EY$3&lt;&gt;"コンテンツなし",IF(AND(申込書!$AH$4="GIGAスクールパック",SUM($P370,$R370)&lt;&gt;0),SUM($P370,$R370),IF(AND(申込書!$AH$4="SKY安心GIGAタブレット",SUM($T370,$V370)&lt;&gt;0),SUM($T370,$V370),"")),"")</f>
        <v/>
      </c>
      <c r="FB370" s="81" t="str">
        <f>IF($EY$3&lt;&gt;"コンテンツなし",IF(AND(申込書!$AH$4="GIGAスクールパック",SUM($Q370,$S370)&lt;&gt;0),SUM($Q370,$S370),IF(AND(申込書!$AH$4="SKY安心GIGAタブレット",SUM($U370,$W370)&lt;&gt;0),SUM($U370,$W370),"")),"")</f>
        <v/>
      </c>
      <c r="FC370" s="157"/>
      <c r="FD370" s="82"/>
      <c r="FE370" s="80" t="str">
        <f>IF(AND(申込書!$C$111&lt;&gt;"▼プルダウンより選択してください",申込書!$C$111&lt;&gt;"",申込書!$P$111&lt;&gt;"YYYY/MM/DD",$G370&lt;&gt;""),申込書!$P$111,"")</f>
        <v/>
      </c>
      <c r="FF370" s="81" t="str">
        <f>IF(AND(申込書!$C$111&lt;&gt;"▼プルダウンより選択してください",申込書!$C$111&lt;&gt;"",$G370&lt;&gt;""),申込書!$M$111,"")</f>
        <v/>
      </c>
      <c r="FG370" s="81" t="str">
        <f>IF($FE$3&lt;&gt;"コンテンツなし",IF(AND(申込書!$AH$4="GIGAスクールパック",SUM($P370,$R370)&lt;&gt;0),SUM($P370,$R370),IF(AND(申込書!$AH$4="SKY安心GIGAタブレット",SUM($T370,$V370)&lt;&gt;0),SUM($T370,$V370),"")),"")</f>
        <v/>
      </c>
      <c r="FH370" s="81" t="str">
        <f>IF($FE$3&lt;&gt;"コンテンツなし",IF(AND(申込書!$AH$4="GIGAスクールパック",SUM($Q370,$S370)&lt;&gt;0),SUM($Q370,$S370),IF(AND(申込書!$AH$4="SKY安心GIGAタブレット",SUM($U370,$W370)&lt;&gt;0),SUM($U370,$W370),"")),"")</f>
        <v/>
      </c>
      <c r="FI370" s="157"/>
      <c r="FJ370" s="82"/>
      <c r="FK370" s="80" t="str">
        <f>IF(AND(申込書!$C$112&lt;&gt;"▼プルダウンより選択してください",申込書!$C$112&lt;&gt;"",申込書!$P$112&lt;&gt;"YYYY/MM/DD",$G370&lt;&gt;""),申込書!$P$112,"")</f>
        <v/>
      </c>
      <c r="FL370" s="81" t="str">
        <f>IF(AND(申込書!$C$112&lt;&gt;"▼プルダウンより選択してください",申込書!$C$112&lt;&gt;"",$G370&lt;&gt;""),申込書!$M$112,"")</f>
        <v/>
      </c>
      <c r="FM370" s="81" t="str">
        <f>IF($FK$3&lt;&gt;"コンテンツなし",IF(AND(申込書!$AH$4="GIGAスクールパック",SUM($P370,$R370)&lt;&gt;0),SUM($P370,$R370),IF(AND(申込書!$AH$4="SKY安心GIGAタブレット",SUM($T370,$V370)&lt;&gt;0),SUM($T370,$V370),"")),"")</f>
        <v/>
      </c>
      <c r="FN370" s="81" t="str">
        <f>IF($FK$3&lt;&gt;"コンテンツなし",IF(AND(申込書!$AH$4="GIGAスクールパック",SUM($Q370,$S370)&lt;&gt;0),SUM($Q370,$S370),IF(AND(申込書!$AH$4="SKY安心GIGAタブレット",SUM($U370,$W370)&lt;&gt;0),SUM($U370,$W370),"")),"")</f>
        <v/>
      </c>
      <c r="FO370" s="157"/>
      <c r="FP370" s="82"/>
      <c r="FQ370" s="80" t="str">
        <f>IF(AND(申込書!$C$113&lt;&gt;"▼プルダウンより選択してください",申込書!$C$113&lt;&gt;"",申込書!$P$113&lt;&gt;"YYYY/MM/DD",$G370&lt;&gt;""),申込書!$P$113,"")</f>
        <v/>
      </c>
      <c r="FR370" s="81" t="str">
        <f>IF(AND(申込書!$C$113&lt;&gt;"▼プルダウンより選択してください",申込書!$C$113&lt;&gt;"",$G370&lt;&gt;""),申込書!$M$113,"")</f>
        <v/>
      </c>
      <c r="FS370" s="81" t="str">
        <f>IF($FQ$3&lt;&gt;"コンテンツなし",IF(AND(申込書!$AH$4="GIGAスクールパック",SUM($P370,$R370)&lt;&gt;0),SUM($P370,$R370),IF(AND(申込書!$AH$4="SKY安心GIGAタブレット",SUM($T370,$V370)&lt;&gt;0),SUM($T370,$V370),"")),"")</f>
        <v/>
      </c>
      <c r="FT370" s="81" t="str">
        <f>IF($FQ$3&lt;&gt;"コンテンツなし",IF(AND(申込書!$AH$4="GIGAスクールパック",SUM($Q370,$S370)&lt;&gt;0),SUM($Q370,$S370),IF(AND(申込書!$AH$4="SKY安心GIGAタブレット",SUM($U370,$W370)&lt;&gt;0),SUM($U370,$W370),"")),"")</f>
        <v/>
      </c>
      <c r="FU370" s="157"/>
      <c r="FV370" s="82"/>
      <c r="FW370" s="80" t="str">
        <f>IF(AND(申込書!$C$114&lt;&gt;"▼プルダウンより選択してください",申込書!$C$114&lt;&gt;"",申込書!$P$114&lt;&gt;"YYYY/MM/DD",$G370&lt;&gt;""),申込書!$P$114,"")</f>
        <v/>
      </c>
      <c r="FX370" s="81" t="str">
        <f>IF(AND(申込書!$C$114&lt;&gt;"▼プルダウンより選択してください",申込書!$C$114&lt;&gt;"",$G370&lt;&gt;""),申込書!$M$114,"")</f>
        <v/>
      </c>
      <c r="FY370" s="81" t="str">
        <f>IF($FW$3&lt;&gt;"コンテンツなし",IF(AND(申込書!$AH$4="GIGAスクールパック",SUM($P370,$R370)&lt;&gt;0),SUM($P370,$R370),IF(AND(申込書!$AH$4="SKY安心GIGAタブレット",SUM($T370,$V370)&lt;&gt;0),SUM($T370,$V370),"")),"")</f>
        <v/>
      </c>
      <c r="FZ370" s="81" t="str">
        <f>IF($FW$3&lt;&gt;"コンテンツなし",IF(AND(申込書!$AH$4="GIGAスクールパック",SUM($Q370,$S370)&lt;&gt;0),SUM($Q370,$S370),IF(AND(申込書!$AH$4="SKY安心GIGAタブレット",SUM($U370,$W370)&lt;&gt;0),SUM($U370,$W370),"")),"")</f>
        <v/>
      </c>
      <c r="GA370" s="157"/>
      <c r="GB370" s="82"/>
      <c r="GC370" s="80" t="str">
        <f>IF(AND(申込書!$C$115&lt;&gt;"▼プルダウンより選択してください",申込書!$C$115&lt;&gt;"",申込書!$P$115&lt;&gt;"YYYY/MM/DD",$G370&lt;&gt;""),申込書!$P$115,"")</f>
        <v/>
      </c>
      <c r="GD370" s="81" t="str">
        <f>IF(AND(申込書!$C$115&lt;&gt;"▼プルダウンより選択してください",申込書!$C$115&lt;&gt;"",$G370&lt;&gt;""),申込書!$M$115,"")</f>
        <v/>
      </c>
      <c r="GE370" s="81" t="str">
        <f>IF($GC$3&lt;&gt;"コンテンツなし",IF(AND(申込書!$AH$4="GIGAスクールパック",SUM($P370,$R370)&lt;&gt;0),SUM($P370,$R370),IF(AND(申込書!$AH$4="SKY安心GIGAタブレット",SUM($T370,$V370)&lt;&gt;0),SUM($T370,$V370),"")),"")</f>
        <v/>
      </c>
      <c r="GF370" s="81" t="str">
        <f>IF($GC$3&lt;&gt;"コンテンツなし",IF(AND(申込書!$AH$4="GIGAスクールパック",SUM($Q370,$S370)&lt;&gt;0),SUM($Q370,$S370),IF(AND(申込書!$AH$4="SKY安心GIGAタブレット",SUM($U370,$W370)&lt;&gt;0),SUM($U370,$W370),"")),"")</f>
        <v/>
      </c>
      <c r="GG370" s="157"/>
      <c r="GH370" s="82"/>
      <c r="GI370" s="80" t="str">
        <f>IF(AND(申込書!$C$116&lt;&gt;"▼プルダウンより選択してください",申込書!$C$116&lt;&gt;"",申込書!$P$116&lt;&gt;"YYYY/MM/DD",$G370&lt;&gt;""),申込書!$P$116,"")</f>
        <v/>
      </c>
      <c r="GJ370" s="81" t="str">
        <f>IF(AND(申込書!$C$116&lt;&gt;"▼プルダウンより選択してください",申込書!$C$116&lt;&gt;"",$G370&lt;&gt;""),申込書!$M$116,"")</f>
        <v/>
      </c>
      <c r="GK370" s="81" t="str">
        <f>IF($GI$3&lt;&gt;"コンテンツなし",IF(AND(申込書!$AH$4="GIGAスクールパック",SUM($P370,$R370)&lt;&gt;0),SUM($P370,$R370),IF(AND(申込書!$AH$4="SKY安心GIGAタブレット",SUM($T370,$V370)&lt;&gt;0),SUM($T370,$V370),"")),"")</f>
        <v/>
      </c>
      <c r="GL370" s="81" t="str">
        <f>IF($GI$3&lt;&gt;"コンテンツなし",IF(AND(申込書!$AH$4="GIGAスクールパック",SUM($Q370,$S370)&lt;&gt;0),SUM($Q370,$S370),IF(AND(申込書!$AH$4="SKY安心GIGAタブレット",SUM($U370,$W370)&lt;&gt;0),SUM($U370,$W370),"")),"")</f>
        <v/>
      </c>
      <c r="GM370" s="157"/>
      <c r="GN370" s="82"/>
      <c r="GO370" s="80" t="str">
        <f>IF(AND(申込書!$C$117&lt;&gt;"▼プルダウンより選択してください",申込書!$C$117&lt;&gt;"",申込書!$P$117&lt;&gt;"YYYY/MM/DD",$G370&lt;&gt;""),申込書!$P$117,"")</f>
        <v/>
      </c>
      <c r="GP370" s="81" t="str">
        <f>IF(AND(申込書!$C$117&lt;&gt;"▼プルダウンより選択してください",申込書!$C$117&lt;&gt;"",$G370&lt;&gt;""),申込書!$M$117,"")</f>
        <v/>
      </c>
      <c r="GQ370" s="81" t="str">
        <f>IF($GO$3&lt;&gt;"コンテンツなし",IF(AND(申込書!$AH$4="GIGAスクールパック",SUM($P370,$R370)&lt;&gt;0),SUM($P370,$R370),IF(AND(申込書!$AH$4="SKY安心GIGAタブレット",SUM($T370,$V370)&lt;&gt;0),SUM($T370,$V370),"")),"")</f>
        <v/>
      </c>
      <c r="GR370" s="81" t="str">
        <f>IF($GO$3&lt;&gt;"コンテンツなし",IF(AND(申込書!$AH$4="GIGAスクールパック",SUM($Q370,$S370)&lt;&gt;0),SUM($Q370,$S370),IF(AND(申込書!$AH$4="SKY安心GIGAタブレット",SUM($U370,$W370)&lt;&gt;0),SUM($U370,$W370),"")),"")</f>
        <v/>
      </c>
      <c r="GS370" s="157"/>
      <c r="GT370" s="82"/>
      <c r="GU370" s="80" t="str">
        <f>IF(AND(申込書!$C$118&lt;&gt;"▼プルダウンより選択してください",申込書!$C$118&lt;&gt;"",申込書!$P$118&lt;&gt;"YYYY/MM/DD",$G370&lt;&gt;""),申込書!$P$118,"")</f>
        <v/>
      </c>
      <c r="GV370" s="81" t="str">
        <f>IF(AND(申込書!$C$118&lt;&gt;"▼プルダウンより選択してください",申込書!$C$118&lt;&gt;"",$G370&lt;&gt;""),申込書!$M$118,"")</f>
        <v/>
      </c>
      <c r="GW370" s="81" t="str">
        <f>IF($GU$3&lt;&gt;"コンテンツなし",IF(AND(申込書!$AH$4="GIGAスクールパック",SUM($P370,$R370)&lt;&gt;0),SUM($P370,$R370),IF(AND(申込書!$AH$4="SKY安心GIGAタブレット",SUM($T370,$V370)&lt;&gt;0),SUM($T370,$V370),"")),"")</f>
        <v/>
      </c>
      <c r="GX370" s="81" t="str">
        <f>IF($GU$3&lt;&gt;"コンテンツなし",IF(AND(申込書!$AH$4="GIGAスクールパック",SUM($Q370,$S370)&lt;&gt;0),SUM($Q370,$S370),IF(AND(申込書!$AH$4="SKY安心GIGAタブレット",SUM($U370,$W370)&lt;&gt;0),SUM($U370,$W370),"")),"")</f>
        <v/>
      </c>
      <c r="GY370" s="157"/>
      <c r="GZ370" s="82"/>
      <c r="HA370" s="80" t="str">
        <f>IF(AND(申込書!$C$119&lt;&gt;"▼プルダウンより選択してください",申込書!$C$119&lt;&gt;"",申込書!$P$119&lt;&gt;"YYYY/MM/DD",$G370&lt;&gt;""),申込書!$P$119,"")</f>
        <v/>
      </c>
      <c r="HB370" s="81" t="str">
        <f>IF(AND(申込書!$C$119&lt;&gt;"▼プルダウンより選択してください",申込書!$C$119&lt;&gt;"",$G370&lt;&gt;""),申込書!$M$119,"")</f>
        <v/>
      </c>
      <c r="HC370" s="81" t="str">
        <f>IF($HA$3&lt;&gt;"コンテンツなし",IF(AND(申込書!$AH$4="GIGAスクールパック",SUM($P370,$R370)&lt;&gt;0),SUM($P370,$R370),IF(AND(申込書!$AH$4="SKY安心GIGAタブレット",SUM($T370,$V370)&lt;&gt;0),SUM($T370,$V370),"")),"")</f>
        <v/>
      </c>
      <c r="HD370" s="81" t="str">
        <f>IF($HA$3&lt;&gt;"コンテンツなし",IF(AND(申込書!$AH$4="GIGAスクールパック",SUM($Q370,$S370)&lt;&gt;0),SUM($Q370,$S370),IF(AND(申込書!$AH$4="SKY安心GIGAタブレット",SUM($U370,$W370)&lt;&gt;0),SUM($U370,$W370),"")),"")</f>
        <v/>
      </c>
      <c r="HE370" s="157"/>
      <c r="HF370" s="82"/>
      <c r="HG370" s="83"/>
    </row>
    <row r="371" spans="2:215" ht="26.85" customHeight="1">
      <c r="B371" s="62">
        <f t="shared" si="4"/>
        <v>366</v>
      </c>
      <c r="C371" s="63"/>
      <c r="D371" s="64"/>
      <c r="E371" s="207"/>
      <c r="F371" s="65"/>
      <c r="G371" s="66"/>
      <c r="H371" s="67"/>
      <c r="I371" s="68"/>
      <c r="J371" s="69"/>
      <c r="K371" s="70"/>
      <c r="L371" s="71"/>
      <c r="M371" s="72"/>
      <c r="N371" s="73"/>
      <c r="O371" s="74"/>
      <c r="P371" s="179"/>
      <c r="Q371" s="180"/>
      <c r="R371" s="180"/>
      <c r="S371" s="181"/>
      <c r="T371" s="179"/>
      <c r="U371" s="180"/>
      <c r="V371" s="182"/>
      <c r="W371" s="181"/>
      <c r="X371" s="75"/>
      <c r="Y371" s="76"/>
      <c r="Z371" s="77"/>
      <c r="AA371" s="78"/>
      <c r="AB371" s="79"/>
      <c r="AC371" s="79"/>
      <c r="AD371" s="79"/>
      <c r="AE371" s="77"/>
      <c r="AF371" s="139"/>
      <c r="AG371" s="139"/>
      <c r="AH371" s="139"/>
      <c r="AI371" s="80" t="str">
        <f>IF(AND(申込書!$C$90&lt;&gt;"▼プルダウンより選択してください",申込書!$C$90&lt;&gt;"",申込書!$P$90&lt;&gt;"YYYY/MM/DD",$G371&lt;&gt;""),申込書!$P$90,"")</f>
        <v/>
      </c>
      <c r="AJ371" s="81" t="str">
        <f>IF(AND(申込書!$C$90&lt;&gt;"▼プルダウンより選択してください",申込書!$C$90&lt;&gt;"",$G371&lt;&gt;""),申込書!$M$90,"")</f>
        <v/>
      </c>
      <c r="AK371" s="81" t="str">
        <f>IF($AI$3&lt;&gt;"コンテンツなし",IF(AND(申込書!$AH$4="GIGAスクールパック",SUM($P371,$R371)&lt;&gt;0),SUM($P371,$R371),IF(AND(申込書!$AH$4="SKY安心GIGAタブレット",SUM($T371,$V371)&lt;&gt;0),SUM($T371,$V371),"")),"")</f>
        <v/>
      </c>
      <c r="AL371" s="81" t="str">
        <f>IF($AI$3&lt;&gt;"コンテンツなし",IF(AND(申込書!$AH$4="GIGAスクールパック",SUM($Q371,$S371)&lt;&gt;0),SUM($Q371,$S371),IF(AND(申込書!$AH$4="SKY安心GIGAタブレット",SUM($U371,$W371)&lt;&gt;0),SUM($U371,$W371),"")),"")</f>
        <v/>
      </c>
      <c r="AM371" s="157"/>
      <c r="AN371" s="82"/>
      <c r="AO371" s="80" t="str">
        <f>IF(AND(申込書!$C$91&lt;&gt;"▼プルダウンより選択してください",申込書!$C$91&lt;&gt;"",申込書!$P$91&lt;&gt;"YYYY/MM/DD",$G371&lt;&gt;""),申込書!$P$91,"")</f>
        <v/>
      </c>
      <c r="AP371" s="81" t="str">
        <f>IF(AND(申込書!$C$91&lt;&gt;"▼プルダウンより選択してください",申込書!$C$91&lt;&gt;"",$G371&lt;&gt;""),申込書!$M$91,"")</f>
        <v/>
      </c>
      <c r="AQ371" s="81" t="str">
        <f>IF($AO$3&lt;&gt;"コンテンツなし",IF(AND(申込書!$AH$4="GIGAスクールパック",SUM($P371,$R371)&lt;&gt;0),SUM($P371,$R371),IF(AND(申込書!$AH$4="SKY安心GIGAタブレット",SUM($T371,$V371)&lt;&gt;0),SUM($T371,$V371),"")),"")</f>
        <v/>
      </c>
      <c r="AR371" s="81" t="str">
        <f>IF($AO$3&lt;&gt;"コンテンツなし",IF(AND(申込書!$AH$4="GIGAスクールパック",SUM($Q371,$S371)&lt;&gt;0),SUM($Q371,$S371),IF(AND(申込書!$AH$4="SKY安心GIGAタブレット",SUM($U371,$W371)&lt;&gt;0),SUM($U371,$W371),"")),"")</f>
        <v/>
      </c>
      <c r="AS371" s="157"/>
      <c r="AT371" s="82"/>
      <c r="AU371" s="80" t="str">
        <f>IF(AND(申込書!$C$92&lt;&gt;"▼プルダウンより選択してください",申込書!$C$92&lt;&gt;"",申込書!$P$92&lt;&gt;"YYYY/MM/DD",$G371&lt;&gt;""),申込書!$P$92,"")</f>
        <v/>
      </c>
      <c r="AV371" s="81" t="str">
        <f>IF(AND(申込書!$C$92&lt;&gt;"▼プルダウンより選択してください",申込書!$C$92&lt;&gt;"",$G371&lt;&gt;""),申込書!$M$92,"")</f>
        <v/>
      </c>
      <c r="AW371" s="81" t="str">
        <f>IF($AU$3&lt;&gt;"コンテンツなし",IF(AND(申込書!$AH$4="GIGAスクールパック",SUM($P371,$R371)&lt;&gt;0),SUM($P371,$R371),IF(AND(申込書!$AH$4="SKY安心GIGAタブレット",SUM($T371,$V371)&lt;&gt;0),SUM($T371,$V371),"")),"")</f>
        <v/>
      </c>
      <c r="AX371" s="81" t="str">
        <f>IF($AU$3&lt;&gt;"コンテンツなし",IF(AND(申込書!$AH$4="GIGAスクールパック",SUM($Q371,$S371)&lt;&gt;0),SUM($Q371,$S371),IF(AND(申込書!$AH$4="SKY安心GIGAタブレット",SUM($U371,$W371)&lt;&gt;0),SUM($U371,$W371),"")),"")</f>
        <v/>
      </c>
      <c r="AY371" s="157"/>
      <c r="AZ371" s="82"/>
      <c r="BA371" s="80" t="str">
        <f>IF(AND(申込書!$C$93&lt;&gt;"▼プルダウンより選択してください",申込書!$C$93&lt;&gt;"",申込書!$P$93&lt;&gt;"YYYY/MM/DD",$G371&lt;&gt;""),申込書!$P$93,"")</f>
        <v/>
      </c>
      <c r="BB371" s="81" t="str">
        <f>IF(AND(申込書!$C$93&lt;&gt;"▼プルダウンより選択してください",申込書!$C$93&lt;&gt;"",申込書!$M$93&gt;=1,$G371&lt;&gt;""),申込書!$M$93,"")</f>
        <v/>
      </c>
      <c r="BC371" s="81" t="str">
        <f>IF($BA$3&lt;&gt;"コンテンツなし",IF(AND(申込書!$AH$4="GIGAスクールパック",SUM($P371,$R371)&lt;&gt;0),SUM($P371,$R371),IF(AND(申込書!$AH$4="SKY安心GIGAタブレット",SUM($T371,$V371)&lt;&gt;0),SUM($T371,$V371),"")),"")</f>
        <v/>
      </c>
      <c r="BD371" s="81" t="str">
        <f>IF($BA$3&lt;&gt;"コンテンツなし",IF(AND(申込書!$AH$4="GIGAスクールパック",SUM($Q371,$S371)&lt;&gt;0),SUM($Q371,$S371),IF(AND(申込書!$AH$4="SKY安心GIGAタブレット",SUM($U371,$W371)&lt;&gt;0),SUM($U371,$W371),"")),"")</f>
        <v/>
      </c>
      <c r="BE371" s="157"/>
      <c r="BF371" s="82"/>
      <c r="BG371" s="80" t="str">
        <f>IF(AND(申込書!$C$94&lt;&gt;"▼プルダウンより選択してください",申込書!$C$94&lt;&gt;"",申込書!$P$94&lt;&gt;"YYYY/MM/DD",$G371&lt;&gt;""),申込書!$P$94,"")</f>
        <v/>
      </c>
      <c r="BH371" s="81" t="str">
        <f>IF(AND(申込書!$C$94&lt;&gt;"▼プルダウンより選択してください",申込書!$C$94&lt;&gt;"",$G371&lt;&gt;""),申込書!$M$94,"")</f>
        <v/>
      </c>
      <c r="BI371" s="81" t="str">
        <f>IF($BG$3&lt;&gt;"コンテンツなし",IF(AND(申込書!$AH$4="GIGAスクールパック",SUM($P371,$R371)&lt;&gt;0),SUM($P371,$R371),IF(AND(申込書!$AH$4="SKY安心GIGAタブレット",SUM($T371,$V371)&lt;&gt;0),SUM($T371,$V371),"")),"")</f>
        <v/>
      </c>
      <c r="BJ371" s="81" t="str">
        <f>IF($BG$3&lt;&gt;"コンテンツなし",IF(AND(申込書!$AH$4="GIGAスクールパック",SUM($Q371,$S371)&lt;&gt;0),SUM($Q371,$S371),IF(AND(申込書!$AH$4="SKY安心GIGAタブレット",SUM($U371,$W371)&lt;&gt;0),SUM($U371,$W371),"")),"")</f>
        <v/>
      </c>
      <c r="BK371" s="157"/>
      <c r="BL371" s="82"/>
      <c r="BM371" s="80" t="str">
        <f>IF(AND(申込書!$C$95&lt;&gt;"▼プルダウンより選択してください",申込書!$C$95&lt;&gt;"",申込書!$P$95&lt;&gt;"YYYY/MM/DD",$G371&lt;&gt;""),申込書!$P$95,"")</f>
        <v/>
      </c>
      <c r="BN371" s="81" t="str">
        <f>IF(AND(申込書!$C$95&lt;&gt;"▼プルダウンより選択してください",申込書!$C$95&lt;&gt;"",$G371&lt;&gt;""),申込書!$M$95,"")</f>
        <v/>
      </c>
      <c r="BO371" s="81" t="str">
        <f>IF($BM$3&lt;&gt;"コンテンツなし",IF(AND(申込書!$AH$4="GIGAスクールパック",SUM($P371,$R371)&lt;&gt;0),SUM($P371,$R371),IF(AND(申込書!$AH$4="SKY安心GIGAタブレット",SUM($T371,$V371)&lt;&gt;0),SUM($T371,$V371),"")),"")</f>
        <v/>
      </c>
      <c r="BP371" s="81" t="str">
        <f>IF($BM$3&lt;&gt;"コンテンツなし",IF(AND(申込書!$AH$4="GIGAスクールパック",SUM($Q371,$S371)&lt;&gt;0),SUM($Q371,$S371),IF(AND(申込書!$AH$4="SKY安心GIGAタブレット",SUM($U371,$W371)&lt;&gt;0),SUM($U371,$W371),"")),"")</f>
        <v/>
      </c>
      <c r="BQ371" s="157"/>
      <c r="BR371" s="82"/>
      <c r="BS371" s="80" t="str">
        <f>IF(AND(申込書!$C$96&lt;&gt;"▼プルダウンより選択してください",申込書!$C$96&lt;&gt;"",申込書!$P$96&lt;&gt;"YYYY/MM/DD",$G371&lt;&gt;""),申込書!$P$96,"")</f>
        <v/>
      </c>
      <c r="BT371" s="81" t="str">
        <f>IF(AND(申込書!$C$96&lt;&gt;"▼プルダウンより選択してください",申込書!$C$96&lt;&gt;"",$G371&lt;&gt;""),申込書!$M$96,"")</f>
        <v/>
      </c>
      <c r="BU371" s="81" t="str">
        <f>IF($BS$3&lt;&gt;"コンテンツなし",IF(AND(申込書!$AH$4="GIGAスクールパック",SUM($P371,$R371)&lt;&gt;0),SUM($P371,$R371),IF(AND(申込書!$AH$4="SKY安心GIGAタブレット",SUM($T371,$V371)&lt;&gt;0),SUM($T371,$V371),"")),"")</f>
        <v/>
      </c>
      <c r="BV371" s="81" t="str">
        <f>IF($BS$3&lt;&gt;"コンテンツなし",IF(AND(申込書!$AH$4="GIGAスクールパック",SUM($Q371,$S371)&lt;&gt;0),SUM($Q371,$S371),IF(AND(申込書!$AH$4="SKY安心GIGAタブレット",SUM($U371,$W371)&lt;&gt;0),SUM($U371,$W371),"")),"")</f>
        <v/>
      </c>
      <c r="BW371" s="157"/>
      <c r="BX371" s="82"/>
      <c r="BY371" s="80" t="str">
        <f>IF(AND(申込書!$C$97&lt;&gt;"▼プルダウンより選択してください",申込書!$C$97&lt;&gt;"",申込書!$P$97&lt;&gt;"YYYY/MM/DD",$G371&lt;&gt;""),申込書!$P$97,"")</f>
        <v/>
      </c>
      <c r="BZ371" s="81" t="str">
        <f>IF(AND(申込書!$C$97&lt;&gt;"▼プルダウンより選択してください",申込書!$C$97&lt;&gt;"",$G371&lt;&gt;""),申込書!$M$97,"")</f>
        <v/>
      </c>
      <c r="CA371" s="81" t="str">
        <f>IF($BY$3&lt;&gt;"コンテンツなし",IF(AND(申込書!$AH$4="GIGAスクールパック",SUM($P371,$R371)&lt;&gt;0),SUM($P371,$R371),IF(AND(申込書!$AH$4="SKY安心GIGAタブレット",SUM($T371,$V371)&lt;&gt;0),SUM($T371,$V371),"")),"")</f>
        <v/>
      </c>
      <c r="CB371" s="81" t="str">
        <f>IF($BY$3&lt;&gt;"コンテンツなし",IF(AND(申込書!$AH$4="GIGAスクールパック",SUM($Q371,$S371)&lt;&gt;0),SUM($Q371,$S371),IF(AND(申込書!$AH$4="SKY安心GIGAタブレット",SUM($U371,$W371)&lt;&gt;0),SUM($U371,$W371),"")),"")</f>
        <v/>
      </c>
      <c r="CC371" s="157"/>
      <c r="CD371" s="82"/>
      <c r="CE371" s="80" t="str">
        <f>IF(AND(申込書!$C$98&lt;&gt;"▼プルダウンより選択してください",申込書!$C$98&lt;&gt;"",申込書!$P$98&lt;&gt;"YYYY/MM/DD",$G371&lt;&gt;""),申込書!$P$98,"")</f>
        <v/>
      </c>
      <c r="CF371" s="81" t="str">
        <f>IF(AND(申込書!$C$98&lt;&gt;"▼プルダウンより選択してください",申込書!$C$98&lt;&gt;"",$G371&lt;&gt;""),申込書!$M$98,"")</f>
        <v/>
      </c>
      <c r="CG371" s="81" t="str">
        <f>IF($CE$3&lt;&gt;"コンテンツなし",IF(AND(申込書!$AH$4="GIGAスクールパック",SUM($P371,$R371)&lt;&gt;0),SUM($P371,$R371),IF(AND(申込書!$AH$4="SKY安心GIGAタブレット",SUM($T371,$V371)&lt;&gt;0),SUM($T371,$V371),"")),"")</f>
        <v/>
      </c>
      <c r="CH371" s="81" t="str">
        <f>IF($CE$3&lt;&gt;"コンテンツなし",IF(AND(申込書!$AH$4="GIGAスクールパック",SUM($Q371,$S371)&lt;&gt;0),SUM($Q371,$S371),IF(AND(申込書!$AH$4="SKY安心GIGAタブレット",SUM($U371,$W371)&lt;&gt;0),SUM($U371,$W371),"")),"")</f>
        <v/>
      </c>
      <c r="CI371" s="157"/>
      <c r="CJ371" s="82"/>
      <c r="CK371" s="80" t="str">
        <f>IF(AND(申込書!$C$99&lt;&gt;"▼プルダウンより選択してください",申込書!$C$99&lt;&gt;"",申込書!$P$99&lt;&gt;"YYYY/MM/DD",$G371&lt;&gt;""),申込書!$P$99,"")</f>
        <v/>
      </c>
      <c r="CL371" s="81" t="str">
        <f>IF(AND(申込書!$C$99&lt;&gt;"▼プルダウンより選択してください",申込書!$C$99&lt;&gt;"",$G371&lt;&gt;""),申込書!$M$99,"")</f>
        <v/>
      </c>
      <c r="CM371" s="81" t="str">
        <f>IF($CK$3&lt;&gt;"コンテンツなし",IF(AND(申込書!$AH$4="GIGAスクールパック",SUM($P371,$R371)&lt;&gt;0),SUM($P371,$R371),IF(AND(申込書!$AH$4="SKY安心GIGAタブレット",SUM($T371,$V371)&lt;&gt;0),SUM($T371,$V371),"")),"")</f>
        <v/>
      </c>
      <c r="CN371" s="81" t="str">
        <f>IF($CK$3&lt;&gt;"コンテンツなし",IF(AND(申込書!$AH$4="GIGAスクールパック",SUM($Q371,$S371)&lt;&gt;0),SUM($Q371,$S371),IF(AND(申込書!$AH$4="SKY安心GIGAタブレット",SUM($U371,$W371)&lt;&gt;0),SUM($U371,$W371),"")),"")</f>
        <v/>
      </c>
      <c r="CO371" s="157"/>
      <c r="CP371" s="82"/>
      <c r="CQ371" s="80" t="str">
        <f>IF(AND(申込書!$C$100&lt;&gt;"▼プルダウンより選択してください",申込書!$C$100&lt;&gt;"",申込書!$P$100&lt;&gt;"YYYY/MM/DD",$G371&lt;&gt;""),申込書!$P$100,"")</f>
        <v/>
      </c>
      <c r="CR371" s="81" t="str">
        <f>IF(AND(申込書!$C$100&lt;&gt;"▼プルダウンより選択してください",申込書!$C$100&lt;&gt;"",$G371&lt;&gt;""),申込書!$M$100,"")</f>
        <v/>
      </c>
      <c r="CS371" s="81" t="str">
        <f>IF($CQ$3&lt;&gt;"コンテンツなし",IF(AND(申込書!$AH$4="GIGAスクールパック",SUM($P371,$R371)&lt;&gt;0),SUM($P371,$R371),IF(AND(申込書!$AH$4="SKY安心GIGAタブレット",SUM($T371,$V371)&lt;&gt;0),SUM($T371,$V371),"")),"")</f>
        <v/>
      </c>
      <c r="CT371" s="81" t="str">
        <f>IF($CQ$3&lt;&gt;"コンテンツなし",IF(AND(申込書!$AH$4="GIGAスクールパック",SUM($Q371,$S371)&lt;&gt;0),SUM($Q371,$S371),IF(AND(申込書!$AH$4="SKY安心GIGAタブレット",SUM($U371,$W371)&lt;&gt;0),SUM($U371,$W371),"")),"")</f>
        <v/>
      </c>
      <c r="CU371" s="81"/>
      <c r="CV371" s="82"/>
      <c r="CW371" s="80" t="str">
        <f>IF(AND(申込書!$C$101&lt;&gt;"▼プルダウンより選択してください",申込書!$C$101&lt;&gt;"",申込書!$P$101&lt;&gt;"YYYY/MM/DD",$G371&lt;&gt;""),申込書!$P$101,"")</f>
        <v/>
      </c>
      <c r="CX371" s="81" t="str">
        <f>IF(AND(申込書!$C$101&lt;&gt;"▼プルダウンより選択してください",申込書!$C$101&lt;&gt;"",$G371&lt;&gt;""),申込書!$M$101,"")</f>
        <v/>
      </c>
      <c r="CY371" s="81" t="str">
        <f>IF($CW$3&lt;&gt;"コンテンツなし",IF(AND(申込書!$AH$4="GIGAスクールパック",SUM($P371,$R371)&lt;&gt;0),SUM($P371,$R371),IF(AND(申込書!$AH$4="SKY安心GIGAタブレット",SUM($T371,$V371)&lt;&gt;0),SUM($T371,$V371),"")),"")</f>
        <v/>
      </c>
      <c r="CZ371" s="81" t="str">
        <f>IF($CW$3&lt;&gt;"コンテンツなし",IF(AND(申込書!$AH$4="GIGAスクールパック",SUM($Q371,$S371)&lt;&gt;0),SUM($Q371,$S371),IF(AND(申込書!$AH$4="SKY安心GIGAタブレット",SUM($U371,$W371)&lt;&gt;0),SUM($U371,$W371),"")),"")</f>
        <v/>
      </c>
      <c r="DA371" s="81"/>
      <c r="DB371" s="82"/>
      <c r="DC371" s="80" t="str">
        <f>IF(AND(申込書!$C$102&lt;&gt;"▼プルダウンより選択してください",申込書!$C$102&lt;&gt;"",申込書!$P$102&lt;&gt;"YYYY/MM/DD",$G371&lt;&gt;""),申込書!$P$102,"")</f>
        <v/>
      </c>
      <c r="DD371" s="81" t="str">
        <f>IF(AND(申込書!$C$102&lt;&gt;"▼プルダウンより選択してください",申込書!$C$102&lt;&gt;"",$G371&lt;&gt;""),申込書!$M$102,"")</f>
        <v/>
      </c>
      <c r="DE371" s="81" t="str">
        <f>IF($DC$3&lt;&gt;"コンテンツなし",IF(AND(申込書!$AH$4="GIGAスクールパック",SUM($P371,$R371)&lt;&gt;0),SUM($P371,$R371),IF(AND(申込書!$AH$4="SKY安心GIGAタブレット",SUM($T371,$V371)&lt;&gt;0),SUM($T371,$V371),"")),"")</f>
        <v/>
      </c>
      <c r="DF371" s="81" t="str">
        <f>IF($DC$3&lt;&gt;"コンテンツなし",IF(AND(申込書!$AH$4="GIGAスクールパック",SUM($Q371,$S371)&lt;&gt;0),SUM($Q371,$S371),IF(AND(申込書!$AH$4="SKY安心GIGAタブレット",SUM($U371,$W371)&lt;&gt;0),SUM($U371,$W371),"")),"")</f>
        <v/>
      </c>
      <c r="DG371" s="81"/>
      <c r="DH371" s="82"/>
      <c r="DI371" s="80" t="str">
        <f>IF(AND(申込書!$C$103&lt;&gt;"▼プルダウンより選択してください",申込書!$C$103&lt;&gt;"",申込書!$P$103&lt;&gt;"YYYY/MM/DD",$G371&lt;&gt;""),申込書!$P$103,"")</f>
        <v/>
      </c>
      <c r="DJ371" s="81" t="str">
        <f>IF(AND(申込書!$C$103&lt;&gt;"▼プルダウンより選択してください",申込書!$C$103&lt;&gt;"",$G371&lt;&gt;""),申込書!$M$103,"")</f>
        <v/>
      </c>
      <c r="DK371" s="81" t="str">
        <f>IF($DI$3&lt;&gt;"コンテンツなし",IF(AND(申込書!$AH$4="GIGAスクールパック",SUM($P371,$R371)&lt;&gt;0),SUM($P371,$R371),IF(AND(申込書!$AH$4="SKY安心GIGAタブレット",SUM($T371,$V371)&lt;&gt;0),SUM($T371,$V371),"")),"")</f>
        <v/>
      </c>
      <c r="DL371" s="81" t="str">
        <f>IF($DI$3&lt;&gt;"コンテンツなし",IF(AND(申込書!$AH$4="GIGAスクールパック",SUM($Q371,$S371)&lt;&gt;0),SUM($Q371,$S371),IF(AND(申込書!$AH$4="SKY安心GIGAタブレット",SUM($U371,$W371)&lt;&gt;0),SUM($U371,$W371),"")),"")</f>
        <v/>
      </c>
      <c r="DM371" s="81"/>
      <c r="DN371" s="82"/>
      <c r="DO371" s="80" t="str">
        <f>IF(AND(申込書!$C$104&lt;&gt;"▼プルダウンより選択してください",申込書!$C$104&lt;&gt;"",申込書!$P$104&lt;&gt;"YYYY/MM/DD",$G371&lt;&gt;""),申込書!$P$104,"")</f>
        <v/>
      </c>
      <c r="DP371" s="81" t="str">
        <f>IF(AND(申込書!$C$104&lt;&gt;"▼プルダウンより選択してください",申込書!$C$104&lt;&gt;"",$G371&lt;&gt;""),申込書!$M$104,"")</f>
        <v/>
      </c>
      <c r="DQ371" s="81" t="str">
        <f>IF($DO$3&lt;&gt;"コンテンツなし",IF(AND(申込書!$AH$4="GIGAスクールパック",SUM($P371,$R371)&lt;&gt;0),SUM($P371,$R371),IF(AND(申込書!$AH$4="SKY安心GIGAタブレット",SUM($T371,$V371)&lt;&gt;0),SUM($T371,$V371),"")),"")</f>
        <v/>
      </c>
      <c r="DR371" s="81" t="str">
        <f>IF($DO$3&lt;&gt;"コンテンツなし",IF(AND(申込書!$AH$4="GIGAスクールパック",SUM($Q371,$S371)&lt;&gt;0),SUM($Q371,$S371),IF(AND(申込書!$AH$4="SKY安心GIGAタブレット",SUM($U371,$W371)&lt;&gt;0),SUM($U371,$W371),"")),"")</f>
        <v/>
      </c>
      <c r="DS371" s="81"/>
      <c r="DT371" s="82"/>
      <c r="DU371" s="80" t="str">
        <f>IF(AND(申込書!$C$105&lt;&gt;"▼プルダウンより選択してください",申込書!$C$105&lt;&gt;"",申込書!$P$105&lt;&gt;"YYYY/MM/DD",$G371&lt;&gt;""),申込書!$P$105,"")</f>
        <v/>
      </c>
      <c r="DV371" s="81" t="str">
        <f>IF(AND(申込書!$C$105&lt;&gt;"▼プルダウンより選択してください",申込書!$C$105&lt;&gt;"",$G371&lt;&gt;""),申込書!$M$105,"")</f>
        <v/>
      </c>
      <c r="DW371" s="81" t="str">
        <f>IF($DU$3&lt;&gt;"コンテンツなし",IF(AND(申込書!$AH$4="GIGAスクールパック",SUM($P371,$R371)&lt;&gt;0),SUM($P371,$R371),IF(AND(申込書!$AH$4="SKY安心GIGAタブレット",SUM($T371,$V371)&lt;&gt;0),SUM($T371,$V371),"")),"")</f>
        <v/>
      </c>
      <c r="DX371" s="81" t="str">
        <f>IF($DU$3&lt;&gt;"コンテンツなし",IF(AND(申込書!$AH$4="GIGAスクールパック",SUM($Q371,$S371)&lt;&gt;0),SUM($Q371,$S371),IF(AND(申込書!$AH$4="SKY安心GIGAタブレット",SUM($U371,$W371)&lt;&gt;0),SUM($U371,$W371),"")),"")</f>
        <v/>
      </c>
      <c r="DY371" s="157"/>
      <c r="DZ371" s="82"/>
      <c r="EA371" s="80" t="str">
        <f>IF(AND(申込書!$C$106&lt;&gt;"▼プルダウンより選択してください",申込書!$C$106&lt;&gt;"",申込書!$P$106&lt;&gt;"YYYY/MM/DD",$G371&lt;&gt;""),申込書!$P$106,"")</f>
        <v/>
      </c>
      <c r="EB371" s="81" t="str">
        <f>IF(AND(申込書!$C$106&lt;&gt;"▼プルダウンより選択してください",申込書!$C$106&lt;&gt;"",$G371&lt;&gt;""),申込書!$M$106,"")</f>
        <v/>
      </c>
      <c r="EC371" s="81" t="str">
        <f>IF($EA$3&lt;&gt;"コンテンツなし",IF(AND(申込書!$AH$4="GIGAスクールパック",SUM($P371,$R371)&lt;&gt;0),SUM($P371,$R371),IF(AND(申込書!$AH$4="SKY安心GIGAタブレット",SUM($T371,$V371)&lt;&gt;0),SUM($T371,$V371),"")),"")</f>
        <v/>
      </c>
      <c r="ED371" s="81" t="str">
        <f>IF($EA$3&lt;&gt;"コンテンツなし",IF(AND(申込書!$AH$4="GIGAスクールパック",SUM($Q371,$S371)&lt;&gt;0),SUM($Q371,$S371),IF(AND(申込書!$AH$4="SKY安心GIGAタブレット",SUM($U371,$W371)&lt;&gt;0),SUM($U371,$W371),"")),"")</f>
        <v/>
      </c>
      <c r="EE371" s="157"/>
      <c r="EF371" s="82"/>
      <c r="EG371" s="80" t="str">
        <f>IF(AND(申込書!$C$107&lt;&gt;"▼プルダウンより選択してください",申込書!$C$107&lt;&gt;"",申込書!$P$107&lt;&gt;"YYYY/MM/DD",$G371&lt;&gt;""),申込書!$P$107,"")</f>
        <v/>
      </c>
      <c r="EH371" s="81" t="str">
        <f>IF(AND(申込書!$C$107&lt;&gt;"▼プルダウンより選択してください",申込書!$C$107&lt;&gt;"",$G371&lt;&gt;""),申込書!$M$107,"")</f>
        <v/>
      </c>
      <c r="EI371" s="81" t="str">
        <f>IF($EG$3&lt;&gt;"コンテンツなし",IF(AND(申込書!$AH$4="GIGAスクールパック",SUM($P371,$R371)&lt;&gt;0),SUM($P371,$R371),IF(AND(申込書!$AH$4="SKY安心GIGAタブレット",SUM($T371,$V371)&lt;&gt;0),SUM($T371,$V371),"")),"")</f>
        <v/>
      </c>
      <c r="EJ371" s="81" t="str">
        <f>IF($EG$3&lt;&gt;"コンテンツなし",IF(AND(申込書!$AH$4="GIGAスクールパック",SUM($Q371,$S371)&lt;&gt;0),SUM($Q371,$S371),IF(AND(申込書!$AH$4="SKY安心GIGAタブレット",SUM($U371,$W371)&lt;&gt;0),SUM($U371,$W371),"")),"")</f>
        <v/>
      </c>
      <c r="EK371" s="157"/>
      <c r="EL371" s="82"/>
      <c r="EM371" s="80" t="str">
        <f>IF(AND(申込書!$C$108&lt;&gt;"▼プルダウンより選択してください",申込書!$C$108&lt;&gt;"",申込書!$P$108&lt;&gt;"YYYY/MM/DD",$G371&lt;&gt;""),申込書!$P$108,"")</f>
        <v/>
      </c>
      <c r="EN371" s="81" t="str">
        <f>IF(AND(申込書!$C$108&lt;&gt;"▼プルダウンより選択してください",申込書!$C$108&lt;&gt;"",$G371&lt;&gt;""),申込書!$M$108,"")</f>
        <v/>
      </c>
      <c r="EO371" s="81" t="str">
        <f>IF($EM$3&lt;&gt;"コンテンツなし",IF(AND(申込書!$AH$4="GIGAスクールパック",SUM($P371,$R371)&lt;&gt;0),SUM($P371,$R371),IF(AND(申込書!$AH$4="SKY安心GIGAタブレット",SUM($T371,$V371)&lt;&gt;0),SUM($T371,$V371),"")),"")</f>
        <v/>
      </c>
      <c r="EP371" s="81" t="str">
        <f>IF($EM$3&lt;&gt;"コンテンツなし",IF(AND(申込書!$AH$4="GIGAスクールパック",SUM($Q371,$S371)&lt;&gt;0),SUM($Q371,$S371),IF(AND(申込書!$AH$4="SKY安心GIGAタブレット",SUM($U371,$W371)&lt;&gt;0),SUM($U371,$W371),"")),"")</f>
        <v/>
      </c>
      <c r="EQ371" s="157"/>
      <c r="ER371" s="82"/>
      <c r="ES371" s="80" t="str">
        <f>IF(AND(申込書!$C$109&lt;&gt;"▼プルダウンより選択してください",申込書!$C$109&lt;&gt;"",申込書!$P$109&lt;&gt;"YYYY/MM/DD",$G371&lt;&gt;""),申込書!$P$109,"")</f>
        <v/>
      </c>
      <c r="ET371" s="81" t="str">
        <f>IF(AND(申込書!$C$109&lt;&gt;"▼プルダウンより選択してください",申込書!$C$109&lt;&gt;"",$G371&lt;&gt;""),申込書!$M$109,"")</f>
        <v/>
      </c>
      <c r="EU371" s="81" t="str">
        <f>IF($ES$3&lt;&gt;"コンテンツなし",IF(AND(申込書!$AH$4="GIGAスクールパック",SUM($P371,$R371)&lt;&gt;0),SUM($P371,$R371),IF(AND(申込書!$AH$4="SKY安心GIGAタブレット",SUM($T371,$V371)&lt;&gt;0),SUM($T371,$V371),"")),"")</f>
        <v/>
      </c>
      <c r="EV371" s="81" t="str">
        <f>IF($ES$3&lt;&gt;"コンテンツなし",IF(AND(申込書!$AH$4="GIGAスクールパック",SUM($Q371,$S371)&lt;&gt;0),SUM($Q371,$S371),IF(AND(申込書!$AH$4="SKY安心GIGAタブレット",SUM($U371,$W371)&lt;&gt;0),SUM($U371,$W371),"")),"")</f>
        <v/>
      </c>
      <c r="EW371" s="157"/>
      <c r="EX371" s="82"/>
      <c r="EY371" s="80" t="str">
        <f>IF(AND(申込書!$C$110&lt;&gt;"▼プルダウンより選択してください",申込書!$C$110&lt;&gt;"",申込書!$P$110&lt;&gt;"YYYY/MM/DD",$G371&lt;&gt;""),申込書!$P$110,"")</f>
        <v/>
      </c>
      <c r="EZ371" s="81" t="str">
        <f>IF(AND(申込書!$C$110&lt;&gt;"▼プルダウンより選択してください",申込書!$C$110&lt;&gt;"",$G371&lt;&gt;""),申込書!$M$110,"")</f>
        <v/>
      </c>
      <c r="FA371" s="81" t="str">
        <f>IF($EY$3&lt;&gt;"コンテンツなし",IF(AND(申込書!$AH$4="GIGAスクールパック",SUM($P371,$R371)&lt;&gt;0),SUM($P371,$R371),IF(AND(申込書!$AH$4="SKY安心GIGAタブレット",SUM($T371,$V371)&lt;&gt;0),SUM($T371,$V371),"")),"")</f>
        <v/>
      </c>
      <c r="FB371" s="81" t="str">
        <f>IF($EY$3&lt;&gt;"コンテンツなし",IF(AND(申込書!$AH$4="GIGAスクールパック",SUM($Q371,$S371)&lt;&gt;0),SUM($Q371,$S371),IF(AND(申込書!$AH$4="SKY安心GIGAタブレット",SUM($U371,$W371)&lt;&gt;0),SUM($U371,$W371),"")),"")</f>
        <v/>
      </c>
      <c r="FC371" s="157"/>
      <c r="FD371" s="82"/>
      <c r="FE371" s="80" t="str">
        <f>IF(AND(申込書!$C$111&lt;&gt;"▼プルダウンより選択してください",申込書!$C$111&lt;&gt;"",申込書!$P$111&lt;&gt;"YYYY/MM/DD",$G371&lt;&gt;""),申込書!$P$111,"")</f>
        <v/>
      </c>
      <c r="FF371" s="81" t="str">
        <f>IF(AND(申込書!$C$111&lt;&gt;"▼プルダウンより選択してください",申込書!$C$111&lt;&gt;"",$G371&lt;&gt;""),申込書!$M$111,"")</f>
        <v/>
      </c>
      <c r="FG371" s="81" t="str">
        <f>IF($FE$3&lt;&gt;"コンテンツなし",IF(AND(申込書!$AH$4="GIGAスクールパック",SUM($P371,$R371)&lt;&gt;0),SUM($P371,$R371),IF(AND(申込書!$AH$4="SKY安心GIGAタブレット",SUM($T371,$V371)&lt;&gt;0),SUM($T371,$V371),"")),"")</f>
        <v/>
      </c>
      <c r="FH371" s="81" t="str">
        <f>IF($FE$3&lt;&gt;"コンテンツなし",IF(AND(申込書!$AH$4="GIGAスクールパック",SUM($Q371,$S371)&lt;&gt;0),SUM($Q371,$S371),IF(AND(申込書!$AH$4="SKY安心GIGAタブレット",SUM($U371,$W371)&lt;&gt;0),SUM($U371,$W371),"")),"")</f>
        <v/>
      </c>
      <c r="FI371" s="157"/>
      <c r="FJ371" s="82"/>
      <c r="FK371" s="80" t="str">
        <f>IF(AND(申込書!$C$112&lt;&gt;"▼プルダウンより選択してください",申込書!$C$112&lt;&gt;"",申込書!$P$112&lt;&gt;"YYYY/MM/DD",$G371&lt;&gt;""),申込書!$P$112,"")</f>
        <v/>
      </c>
      <c r="FL371" s="81" t="str">
        <f>IF(AND(申込書!$C$112&lt;&gt;"▼プルダウンより選択してください",申込書!$C$112&lt;&gt;"",$G371&lt;&gt;""),申込書!$M$112,"")</f>
        <v/>
      </c>
      <c r="FM371" s="81" t="str">
        <f>IF($FK$3&lt;&gt;"コンテンツなし",IF(AND(申込書!$AH$4="GIGAスクールパック",SUM($P371,$R371)&lt;&gt;0),SUM($P371,$R371),IF(AND(申込書!$AH$4="SKY安心GIGAタブレット",SUM($T371,$V371)&lt;&gt;0),SUM($T371,$V371),"")),"")</f>
        <v/>
      </c>
      <c r="FN371" s="81" t="str">
        <f>IF($FK$3&lt;&gt;"コンテンツなし",IF(AND(申込書!$AH$4="GIGAスクールパック",SUM($Q371,$S371)&lt;&gt;0),SUM($Q371,$S371),IF(AND(申込書!$AH$4="SKY安心GIGAタブレット",SUM($U371,$W371)&lt;&gt;0),SUM($U371,$W371),"")),"")</f>
        <v/>
      </c>
      <c r="FO371" s="157"/>
      <c r="FP371" s="82"/>
      <c r="FQ371" s="80" t="str">
        <f>IF(AND(申込書!$C$113&lt;&gt;"▼プルダウンより選択してください",申込書!$C$113&lt;&gt;"",申込書!$P$113&lt;&gt;"YYYY/MM/DD",$G371&lt;&gt;""),申込書!$P$113,"")</f>
        <v/>
      </c>
      <c r="FR371" s="81" t="str">
        <f>IF(AND(申込書!$C$113&lt;&gt;"▼プルダウンより選択してください",申込書!$C$113&lt;&gt;"",$G371&lt;&gt;""),申込書!$M$113,"")</f>
        <v/>
      </c>
      <c r="FS371" s="81" t="str">
        <f>IF($FQ$3&lt;&gt;"コンテンツなし",IF(AND(申込書!$AH$4="GIGAスクールパック",SUM($P371,$R371)&lt;&gt;0),SUM($P371,$R371),IF(AND(申込書!$AH$4="SKY安心GIGAタブレット",SUM($T371,$V371)&lt;&gt;0),SUM($T371,$V371),"")),"")</f>
        <v/>
      </c>
      <c r="FT371" s="81" t="str">
        <f>IF($FQ$3&lt;&gt;"コンテンツなし",IF(AND(申込書!$AH$4="GIGAスクールパック",SUM($Q371,$S371)&lt;&gt;0),SUM($Q371,$S371),IF(AND(申込書!$AH$4="SKY安心GIGAタブレット",SUM($U371,$W371)&lt;&gt;0),SUM($U371,$W371),"")),"")</f>
        <v/>
      </c>
      <c r="FU371" s="157"/>
      <c r="FV371" s="82"/>
      <c r="FW371" s="80" t="str">
        <f>IF(AND(申込書!$C$114&lt;&gt;"▼プルダウンより選択してください",申込書!$C$114&lt;&gt;"",申込書!$P$114&lt;&gt;"YYYY/MM/DD",$G371&lt;&gt;""),申込書!$P$114,"")</f>
        <v/>
      </c>
      <c r="FX371" s="81" t="str">
        <f>IF(AND(申込書!$C$114&lt;&gt;"▼プルダウンより選択してください",申込書!$C$114&lt;&gt;"",$G371&lt;&gt;""),申込書!$M$114,"")</f>
        <v/>
      </c>
      <c r="FY371" s="81" t="str">
        <f>IF($FW$3&lt;&gt;"コンテンツなし",IF(AND(申込書!$AH$4="GIGAスクールパック",SUM($P371,$R371)&lt;&gt;0),SUM($P371,$R371),IF(AND(申込書!$AH$4="SKY安心GIGAタブレット",SUM($T371,$V371)&lt;&gt;0),SUM($T371,$V371),"")),"")</f>
        <v/>
      </c>
      <c r="FZ371" s="81" t="str">
        <f>IF($FW$3&lt;&gt;"コンテンツなし",IF(AND(申込書!$AH$4="GIGAスクールパック",SUM($Q371,$S371)&lt;&gt;0),SUM($Q371,$S371),IF(AND(申込書!$AH$4="SKY安心GIGAタブレット",SUM($U371,$W371)&lt;&gt;0),SUM($U371,$W371),"")),"")</f>
        <v/>
      </c>
      <c r="GA371" s="157"/>
      <c r="GB371" s="82"/>
      <c r="GC371" s="80" t="str">
        <f>IF(AND(申込書!$C$115&lt;&gt;"▼プルダウンより選択してください",申込書!$C$115&lt;&gt;"",申込書!$P$115&lt;&gt;"YYYY/MM/DD",$G371&lt;&gt;""),申込書!$P$115,"")</f>
        <v/>
      </c>
      <c r="GD371" s="81" t="str">
        <f>IF(AND(申込書!$C$115&lt;&gt;"▼プルダウンより選択してください",申込書!$C$115&lt;&gt;"",$G371&lt;&gt;""),申込書!$M$115,"")</f>
        <v/>
      </c>
      <c r="GE371" s="81" t="str">
        <f>IF($GC$3&lt;&gt;"コンテンツなし",IF(AND(申込書!$AH$4="GIGAスクールパック",SUM($P371,$R371)&lt;&gt;0),SUM($P371,$R371),IF(AND(申込書!$AH$4="SKY安心GIGAタブレット",SUM($T371,$V371)&lt;&gt;0),SUM($T371,$V371),"")),"")</f>
        <v/>
      </c>
      <c r="GF371" s="81" t="str">
        <f>IF($GC$3&lt;&gt;"コンテンツなし",IF(AND(申込書!$AH$4="GIGAスクールパック",SUM($Q371,$S371)&lt;&gt;0),SUM($Q371,$S371),IF(AND(申込書!$AH$4="SKY安心GIGAタブレット",SUM($U371,$W371)&lt;&gt;0),SUM($U371,$W371),"")),"")</f>
        <v/>
      </c>
      <c r="GG371" s="157"/>
      <c r="GH371" s="82"/>
      <c r="GI371" s="80" t="str">
        <f>IF(AND(申込書!$C$116&lt;&gt;"▼プルダウンより選択してください",申込書!$C$116&lt;&gt;"",申込書!$P$116&lt;&gt;"YYYY/MM/DD",$G371&lt;&gt;""),申込書!$P$116,"")</f>
        <v/>
      </c>
      <c r="GJ371" s="81" t="str">
        <f>IF(AND(申込書!$C$116&lt;&gt;"▼プルダウンより選択してください",申込書!$C$116&lt;&gt;"",$G371&lt;&gt;""),申込書!$M$116,"")</f>
        <v/>
      </c>
      <c r="GK371" s="81" t="str">
        <f>IF($GI$3&lt;&gt;"コンテンツなし",IF(AND(申込書!$AH$4="GIGAスクールパック",SUM($P371,$R371)&lt;&gt;0),SUM($P371,$R371),IF(AND(申込書!$AH$4="SKY安心GIGAタブレット",SUM($T371,$V371)&lt;&gt;0),SUM($T371,$V371),"")),"")</f>
        <v/>
      </c>
      <c r="GL371" s="81" t="str">
        <f>IF($GI$3&lt;&gt;"コンテンツなし",IF(AND(申込書!$AH$4="GIGAスクールパック",SUM($Q371,$S371)&lt;&gt;0),SUM($Q371,$S371),IF(AND(申込書!$AH$4="SKY安心GIGAタブレット",SUM($U371,$W371)&lt;&gt;0),SUM($U371,$W371),"")),"")</f>
        <v/>
      </c>
      <c r="GM371" s="157"/>
      <c r="GN371" s="82"/>
      <c r="GO371" s="80" t="str">
        <f>IF(AND(申込書!$C$117&lt;&gt;"▼プルダウンより選択してください",申込書!$C$117&lt;&gt;"",申込書!$P$117&lt;&gt;"YYYY/MM/DD",$G371&lt;&gt;""),申込書!$P$117,"")</f>
        <v/>
      </c>
      <c r="GP371" s="81" t="str">
        <f>IF(AND(申込書!$C$117&lt;&gt;"▼プルダウンより選択してください",申込書!$C$117&lt;&gt;"",$G371&lt;&gt;""),申込書!$M$117,"")</f>
        <v/>
      </c>
      <c r="GQ371" s="81" t="str">
        <f>IF($GO$3&lt;&gt;"コンテンツなし",IF(AND(申込書!$AH$4="GIGAスクールパック",SUM($P371,$R371)&lt;&gt;0),SUM($P371,$R371),IF(AND(申込書!$AH$4="SKY安心GIGAタブレット",SUM($T371,$V371)&lt;&gt;0),SUM($T371,$V371),"")),"")</f>
        <v/>
      </c>
      <c r="GR371" s="81" t="str">
        <f>IF($GO$3&lt;&gt;"コンテンツなし",IF(AND(申込書!$AH$4="GIGAスクールパック",SUM($Q371,$S371)&lt;&gt;0),SUM($Q371,$S371),IF(AND(申込書!$AH$4="SKY安心GIGAタブレット",SUM($U371,$W371)&lt;&gt;0),SUM($U371,$W371),"")),"")</f>
        <v/>
      </c>
      <c r="GS371" s="157"/>
      <c r="GT371" s="82"/>
      <c r="GU371" s="80" t="str">
        <f>IF(AND(申込書!$C$118&lt;&gt;"▼プルダウンより選択してください",申込書!$C$118&lt;&gt;"",申込書!$P$118&lt;&gt;"YYYY/MM/DD",$G371&lt;&gt;""),申込書!$P$118,"")</f>
        <v/>
      </c>
      <c r="GV371" s="81" t="str">
        <f>IF(AND(申込書!$C$118&lt;&gt;"▼プルダウンより選択してください",申込書!$C$118&lt;&gt;"",$G371&lt;&gt;""),申込書!$M$118,"")</f>
        <v/>
      </c>
      <c r="GW371" s="81" t="str">
        <f>IF($GU$3&lt;&gt;"コンテンツなし",IF(AND(申込書!$AH$4="GIGAスクールパック",SUM($P371,$R371)&lt;&gt;0),SUM($P371,$R371),IF(AND(申込書!$AH$4="SKY安心GIGAタブレット",SUM($T371,$V371)&lt;&gt;0),SUM($T371,$V371),"")),"")</f>
        <v/>
      </c>
      <c r="GX371" s="81" t="str">
        <f>IF($GU$3&lt;&gt;"コンテンツなし",IF(AND(申込書!$AH$4="GIGAスクールパック",SUM($Q371,$S371)&lt;&gt;0),SUM($Q371,$S371),IF(AND(申込書!$AH$4="SKY安心GIGAタブレット",SUM($U371,$W371)&lt;&gt;0),SUM($U371,$W371),"")),"")</f>
        <v/>
      </c>
      <c r="GY371" s="157"/>
      <c r="GZ371" s="82"/>
      <c r="HA371" s="80" t="str">
        <f>IF(AND(申込書!$C$119&lt;&gt;"▼プルダウンより選択してください",申込書!$C$119&lt;&gt;"",申込書!$P$119&lt;&gt;"YYYY/MM/DD",$G371&lt;&gt;""),申込書!$P$119,"")</f>
        <v/>
      </c>
      <c r="HB371" s="81" t="str">
        <f>IF(AND(申込書!$C$119&lt;&gt;"▼プルダウンより選択してください",申込書!$C$119&lt;&gt;"",$G371&lt;&gt;""),申込書!$M$119,"")</f>
        <v/>
      </c>
      <c r="HC371" s="81" t="str">
        <f>IF($HA$3&lt;&gt;"コンテンツなし",IF(AND(申込書!$AH$4="GIGAスクールパック",SUM($P371,$R371)&lt;&gt;0),SUM($P371,$R371),IF(AND(申込書!$AH$4="SKY安心GIGAタブレット",SUM($T371,$V371)&lt;&gt;0),SUM($T371,$V371),"")),"")</f>
        <v/>
      </c>
      <c r="HD371" s="81" t="str">
        <f>IF($HA$3&lt;&gt;"コンテンツなし",IF(AND(申込書!$AH$4="GIGAスクールパック",SUM($Q371,$S371)&lt;&gt;0),SUM($Q371,$S371),IF(AND(申込書!$AH$4="SKY安心GIGAタブレット",SUM($U371,$W371)&lt;&gt;0),SUM($U371,$W371),"")),"")</f>
        <v/>
      </c>
      <c r="HE371" s="157"/>
      <c r="HF371" s="82"/>
      <c r="HG371" s="83"/>
    </row>
    <row r="372" spans="2:215" ht="26.85" customHeight="1">
      <c r="B372" s="62">
        <f t="shared" si="4"/>
        <v>367</v>
      </c>
      <c r="C372" s="63"/>
      <c r="D372" s="64"/>
      <c r="E372" s="207"/>
      <c r="F372" s="65"/>
      <c r="G372" s="66"/>
      <c r="H372" s="67"/>
      <c r="I372" s="68"/>
      <c r="J372" s="69"/>
      <c r="K372" s="70"/>
      <c r="L372" s="71"/>
      <c r="M372" s="72"/>
      <c r="N372" s="73"/>
      <c r="O372" s="74"/>
      <c r="P372" s="179"/>
      <c r="Q372" s="180"/>
      <c r="R372" s="180"/>
      <c r="S372" s="181"/>
      <c r="T372" s="179"/>
      <c r="U372" s="180"/>
      <c r="V372" s="182"/>
      <c r="W372" s="181"/>
      <c r="X372" s="75"/>
      <c r="Y372" s="76"/>
      <c r="Z372" s="77"/>
      <c r="AA372" s="78"/>
      <c r="AB372" s="79"/>
      <c r="AC372" s="79"/>
      <c r="AD372" s="79"/>
      <c r="AE372" s="77"/>
      <c r="AF372" s="139"/>
      <c r="AG372" s="139"/>
      <c r="AH372" s="139"/>
      <c r="AI372" s="80" t="str">
        <f>IF(AND(申込書!$C$90&lt;&gt;"▼プルダウンより選択してください",申込書!$C$90&lt;&gt;"",申込書!$P$90&lt;&gt;"YYYY/MM/DD",$G372&lt;&gt;""),申込書!$P$90,"")</f>
        <v/>
      </c>
      <c r="AJ372" s="81" t="str">
        <f>IF(AND(申込書!$C$90&lt;&gt;"▼プルダウンより選択してください",申込書!$C$90&lt;&gt;"",$G372&lt;&gt;""),申込書!$M$90,"")</f>
        <v/>
      </c>
      <c r="AK372" s="81" t="str">
        <f>IF($AI$3&lt;&gt;"コンテンツなし",IF(AND(申込書!$AH$4="GIGAスクールパック",SUM($P372,$R372)&lt;&gt;0),SUM($P372,$R372),IF(AND(申込書!$AH$4="SKY安心GIGAタブレット",SUM($T372,$V372)&lt;&gt;0),SUM($T372,$V372),"")),"")</f>
        <v/>
      </c>
      <c r="AL372" s="81" t="str">
        <f>IF($AI$3&lt;&gt;"コンテンツなし",IF(AND(申込書!$AH$4="GIGAスクールパック",SUM($Q372,$S372)&lt;&gt;0),SUM($Q372,$S372),IF(AND(申込書!$AH$4="SKY安心GIGAタブレット",SUM($U372,$W372)&lt;&gt;0),SUM($U372,$W372),"")),"")</f>
        <v/>
      </c>
      <c r="AM372" s="157"/>
      <c r="AN372" s="82"/>
      <c r="AO372" s="80" t="str">
        <f>IF(AND(申込書!$C$91&lt;&gt;"▼プルダウンより選択してください",申込書!$C$91&lt;&gt;"",申込書!$P$91&lt;&gt;"YYYY/MM/DD",$G372&lt;&gt;""),申込書!$P$91,"")</f>
        <v/>
      </c>
      <c r="AP372" s="81" t="str">
        <f>IF(AND(申込書!$C$91&lt;&gt;"▼プルダウンより選択してください",申込書!$C$91&lt;&gt;"",$G372&lt;&gt;""),申込書!$M$91,"")</f>
        <v/>
      </c>
      <c r="AQ372" s="81" t="str">
        <f>IF($AO$3&lt;&gt;"コンテンツなし",IF(AND(申込書!$AH$4="GIGAスクールパック",SUM($P372,$R372)&lt;&gt;0),SUM($P372,$R372),IF(AND(申込書!$AH$4="SKY安心GIGAタブレット",SUM($T372,$V372)&lt;&gt;0),SUM($T372,$V372),"")),"")</f>
        <v/>
      </c>
      <c r="AR372" s="81" t="str">
        <f>IF($AO$3&lt;&gt;"コンテンツなし",IF(AND(申込書!$AH$4="GIGAスクールパック",SUM($Q372,$S372)&lt;&gt;0),SUM($Q372,$S372),IF(AND(申込書!$AH$4="SKY安心GIGAタブレット",SUM($U372,$W372)&lt;&gt;0),SUM($U372,$W372),"")),"")</f>
        <v/>
      </c>
      <c r="AS372" s="157"/>
      <c r="AT372" s="82"/>
      <c r="AU372" s="80" t="str">
        <f>IF(AND(申込書!$C$92&lt;&gt;"▼プルダウンより選択してください",申込書!$C$92&lt;&gt;"",申込書!$P$92&lt;&gt;"YYYY/MM/DD",$G372&lt;&gt;""),申込書!$P$92,"")</f>
        <v/>
      </c>
      <c r="AV372" s="81" t="str">
        <f>IF(AND(申込書!$C$92&lt;&gt;"▼プルダウンより選択してください",申込書!$C$92&lt;&gt;"",$G372&lt;&gt;""),申込書!$M$92,"")</f>
        <v/>
      </c>
      <c r="AW372" s="81" t="str">
        <f>IF($AU$3&lt;&gt;"コンテンツなし",IF(AND(申込書!$AH$4="GIGAスクールパック",SUM($P372,$R372)&lt;&gt;0),SUM($P372,$R372),IF(AND(申込書!$AH$4="SKY安心GIGAタブレット",SUM($T372,$V372)&lt;&gt;0),SUM($T372,$V372),"")),"")</f>
        <v/>
      </c>
      <c r="AX372" s="81" t="str">
        <f>IF($AU$3&lt;&gt;"コンテンツなし",IF(AND(申込書!$AH$4="GIGAスクールパック",SUM($Q372,$S372)&lt;&gt;0),SUM($Q372,$S372),IF(AND(申込書!$AH$4="SKY安心GIGAタブレット",SUM($U372,$W372)&lt;&gt;0),SUM($U372,$W372),"")),"")</f>
        <v/>
      </c>
      <c r="AY372" s="157"/>
      <c r="AZ372" s="82"/>
      <c r="BA372" s="80" t="str">
        <f>IF(AND(申込書!$C$93&lt;&gt;"▼プルダウンより選択してください",申込書!$C$93&lt;&gt;"",申込書!$P$93&lt;&gt;"YYYY/MM/DD",$G372&lt;&gt;""),申込書!$P$93,"")</f>
        <v/>
      </c>
      <c r="BB372" s="81" t="str">
        <f>IF(AND(申込書!$C$93&lt;&gt;"▼プルダウンより選択してください",申込書!$C$93&lt;&gt;"",申込書!$M$93&gt;=1,$G372&lt;&gt;""),申込書!$M$93,"")</f>
        <v/>
      </c>
      <c r="BC372" s="81" t="str">
        <f>IF($BA$3&lt;&gt;"コンテンツなし",IF(AND(申込書!$AH$4="GIGAスクールパック",SUM($P372,$R372)&lt;&gt;0),SUM($P372,$R372),IF(AND(申込書!$AH$4="SKY安心GIGAタブレット",SUM($T372,$V372)&lt;&gt;0),SUM($T372,$V372),"")),"")</f>
        <v/>
      </c>
      <c r="BD372" s="81" t="str">
        <f>IF($BA$3&lt;&gt;"コンテンツなし",IF(AND(申込書!$AH$4="GIGAスクールパック",SUM($Q372,$S372)&lt;&gt;0),SUM($Q372,$S372),IF(AND(申込書!$AH$4="SKY安心GIGAタブレット",SUM($U372,$W372)&lt;&gt;0),SUM($U372,$W372),"")),"")</f>
        <v/>
      </c>
      <c r="BE372" s="157"/>
      <c r="BF372" s="82"/>
      <c r="BG372" s="80" t="str">
        <f>IF(AND(申込書!$C$94&lt;&gt;"▼プルダウンより選択してください",申込書!$C$94&lt;&gt;"",申込書!$P$94&lt;&gt;"YYYY/MM/DD",$G372&lt;&gt;""),申込書!$P$94,"")</f>
        <v/>
      </c>
      <c r="BH372" s="81" t="str">
        <f>IF(AND(申込書!$C$94&lt;&gt;"▼プルダウンより選択してください",申込書!$C$94&lt;&gt;"",$G372&lt;&gt;""),申込書!$M$94,"")</f>
        <v/>
      </c>
      <c r="BI372" s="81" t="str">
        <f>IF($BG$3&lt;&gt;"コンテンツなし",IF(AND(申込書!$AH$4="GIGAスクールパック",SUM($P372,$R372)&lt;&gt;0),SUM($P372,$R372),IF(AND(申込書!$AH$4="SKY安心GIGAタブレット",SUM($T372,$V372)&lt;&gt;0),SUM($T372,$V372),"")),"")</f>
        <v/>
      </c>
      <c r="BJ372" s="81" t="str">
        <f>IF($BG$3&lt;&gt;"コンテンツなし",IF(AND(申込書!$AH$4="GIGAスクールパック",SUM($Q372,$S372)&lt;&gt;0),SUM($Q372,$S372),IF(AND(申込書!$AH$4="SKY安心GIGAタブレット",SUM($U372,$W372)&lt;&gt;0),SUM($U372,$W372),"")),"")</f>
        <v/>
      </c>
      <c r="BK372" s="157"/>
      <c r="BL372" s="82"/>
      <c r="BM372" s="80" t="str">
        <f>IF(AND(申込書!$C$95&lt;&gt;"▼プルダウンより選択してください",申込書!$C$95&lt;&gt;"",申込書!$P$95&lt;&gt;"YYYY/MM/DD",$G372&lt;&gt;""),申込書!$P$95,"")</f>
        <v/>
      </c>
      <c r="BN372" s="81" t="str">
        <f>IF(AND(申込書!$C$95&lt;&gt;"▼プルダウンより選択してください",申込書!$C$95&lt;&gt;"",$G372&lt;&gt;""),申込書!$M$95,"")</f>
        <v/>
      </c>
      <c r="BO372" s="81" t="str">
        <f>IF($BM$3&lt;&gt;"コンテンツなし",IF(AND(申込書!$AH$4="GIGAスクールパック",SUM($P372,$R372)&lt;&gt;0),SUM($P372,$R372),IF(AND(申込書!$AH$4="SKY安心GIGAタブレット",SUM($T372,$V372)&lt;&gt;0),SUM($T372,$V372),"")),"")</f>
        <v/>
      </c>
      <c r="BP372" s="81" t="str">
        <f>IF($BM$3&lt;&gt;"コンテンツなし",IF(AND(申込書!$AH$4="GIGAスクールパック",SUM($Q372,$S372)&lt;&gt;0),SUM($Q372,$S372),IF(AND(申込書!$AH$4="SKY安心GIGAタブレット",SUM($U372,$W372)&lt;&gt;0),SUM($U372,$W372),"")),"")</f>
        <v/>
      </c>
      <c r="BQ372" s="157"/>
      <c r="BR372" s="82"/>
      <c r="BS372" s="80" t="str">
        <f>IF(AND(申込書!$C$96&lt;&gt;"▼プルダウンより選択してください",申込書!$C$96&lt;&gt;"",申込書!$P$96&lt;&gt;"YYYY/MM/DD",$G372&lt;&gt;""),申込書!$P$96,"")</f>
        <v/>
      </c>
      <c r="BT372" s="81" t="str">
        <f>IF(AND(申込書!$C$96&lt;&gt;"▼プルダウンより選択してください",申込書!$C$96&lt;&gt;"",$G372&lt;&gt;""),申込書!$M$96,"")</f>
        <v/>
      </c>
      <c r="BU372" s="81" t="str">
        <f>IF($BS$3&lt;&gt;"コンテンツなし",IF(AND(申込書!$AH$4="GIGAスクールパック",SUM($P372,$R372)&lt;&gt;0),SUM($P372,$R372),IF(AND(申込書!$AH$4="SKY安心GIGAタブレット",SUM($T372,$V372)&lt;&gt;0),SUM($T372,$V372),"")),"")</f>
        <v/>
      </c>
      <c r="BV372" s="81" t="str">
        <f>IF($BS$3&lt;&gt;"コンテンツなし",IF(AND(申込書!$AH$4="GIGAスクールパック",SUM($Q372,$S372)&lt;&gt;0),SUM($Q372,$S372),IF(AND(申込書!$AH$4="SKY安心GIGAタブレット",SUM($U372,$W372)&lt;&gt;0),SUM($U372,$W372),"")),"")</f>
        <v/>
      </c>
      <c r="BW372" s="157"/>
      <c r="BX372" s="82"/>
      <c r="BY372" s="80" t="str">
        <f>IF(AND(申込書!$C$97&lt;&gt;"▼プルダウンより選択してください",申込書!$C$97&lt;&gt;"",申込書!$P$97&lt;&gt;"YYYY/MM/DD",$G372&lt;&gt;""),申込書!$P$97,"")</f>
        <v/>
      </c>
      <c r="BZ372" s="81" t="str">
        <f>IF(AND(申込書!$C$97&lt;&gt;"▼プルダウンより選択してください",申込書!$C$97&lt;&gt;"",$G372&lt;&gt;""),申込書!$M$97,"")</f>
        <v/>
      </c>
      <c r="CA372" s="81" t="str">
        <f>IF($BY$3&lt;&gt;"コンテンツなし",IF(AND(申込書!$AH$4="GIGAスクールパック",SUM($P372,$R372)&lt;&gt;0),SUM($P372,$R372),IF(AND(申込書!$AH$4="SKY安心GIGAタブレット",SUM($T372,$V372)&lt;&gt;0),SUM($T372,$V372),"")),"")</f>
        <v/>
      </c>
      <c r="CB372" s="81" t="str">
        <f>IF($BY$3&lt;&gt;"コンテンツなし",IF(AND(申込書!$AH$4="GIGAスクールパック",SUM($Q372,$S372)&lt;&gt;0),SUM($Q372,$S372),IF(AND(申込書!$AH$4="SKY安心GIGAタブレット",SUM($U372,$W372)&lt;&gt;0),SUM($U372,$W372),"")),"")</f>
        <v/>
      </c>
      <c r="CC372" s="157"/>
      <c r="CD372" s="82"/>
      <c r="CE372" s="80" t="str">
        <f>IF(AND(申込書!$C$98&lt;&gt;"▼プルダウンより選択してください",申込書!$C$98&lt;&gt;"",申込書!$P$98&lt;&gt;"YYYY/MM/DD",$G372&lt;&gt;""),申込書!$P$98,"")</f>
        <v/>
      </c>
      <c r="CF372" s="81" t="str">
        <f>IF(AND(申込書!$C$98&lt;&gt;"▼プルダウンより選択してください",申込書!$C$98&lt;&gt;"",$G372&lt;&gt;""),申込書!$M$98,"")</f>
        <v/>
      </c>
      <c r="CG372" s="81" t="str">
        <f>IF($CE$3&lt;&gt;"コンテンツなし",IF(AND(申込書!$AH$4="GIGAスクールパック",SUM($P372,$R372)&lt;&gt;0),SUM($P372,$R372),IF(AND(申込書!$AH$4="SKY安心GIGAタブレット",SUM($T372,$V372)&lt;&gt;0),SUM($T372,$V372),"")),"")</f>
        <v/>
      </c>
      <c r="CH372" s="81" t="str">
        <f>IF($CE$3&lt;&gt;"コンテンツなし",IF(AND(申込書!$AH$4="GIGAスクールパック",SUM($Q372,$S372)&lt;&gt;0),SUM($Q372,$S372),IF(AND(申込書!$AH$4="SKY安心GIGAタブレット",SUM($U372,$W372)&lt;&gt;0),SUM($U372,$W372),"")),"")</f>
        <v/>
      </c>
      <c r="CI372" s="157"/>
      <c r="CJ372" s="82"/>
      <c r="CK372" s="80" t="str">
        <f>IF(AND(申込書!$C$99&lt;&gt;"▼プルダウンより選択してください",申込書!$C$99&lt;&gt;"",申込書!$P$99&lt;&gt;"YYYY/MM/DD",$G372&lt;&gt;""),申込書!$P$99,"")</f>
        <v/>
      </c>
      <c r="CL372" s="81" t="str">
        <f>IF(AND(申込書!$C$99&lt;&gt;"▼プルダウンより選択してください",申込書!$C$99&lt;&gt;"",$G372&lt;&gt;""),申込書!$M$99,"")</f>
        <v/>
      </c>
      <c r="CM372" s="81" t="str">
        <f>IF($CK$3&lt;&gt;"コンテンツなし",IF(AND(申込書!$AH$4="GIGAスクールパック",SUM($P372,$R372)&lt;&gt;0),SUM($P372,$R372),IF(AND(申込書!$AH$4="SKY安心GIGAタブレット",SUM($T372,$V372)&lt;&gt;0),SUM($T372,$V372),"")),"")</f>
        <v/>
      </c>
      <c r="CN372" s="81" t="str">
        <f>IF($CK$3&lt;&gt;"コンテンツなし",IF(AND(申込書!$AH$4="GIGAスクールパック",SUM($Q372,$S372)&lt;&gt;0),SUM($Q372,$S372),IF(AND(申込書!$AH$4="SKY安心GIGAタブレット",SUM($U372,$W372)&lt;&gt;0),SUM($U372,$W372),"")),"")</f>
        <v/>
      </c>
      <c r="CO372" s="157"/>
      <c r="CP372" s="82"/>
      <c r="CQ372" s="80" t="str">
        <f>IF(AND(申込書!$C$100&lt;&gt;"▼プルダウンより選択してください",申込書!$C$100&lt;&gt;"",申込書!$P$100&lt;&gt;"YYYY/MM/DD",$G372&lt;&gt;""),申込書!$P$100,"")</f>
        <v/>
      </c>
      <c r="CR372" s="81" t="str">
        <f>IF(AND(申込書!$C$100&lt;&gt;"▼プルダウンより選択してください",申込書!$C$100&lt;&gt;"",$G372&lt;&gt;""),申込書!$M$100,"")</f>
        <v/>
      </c>
      <c r="CS372" s="81" t="str">
        <f>IF($CQ$3&lt;&gt;"コンテンツなし",IF(AND(申込書!$AH$4="GIGAスクールパック",SUM($P372,$R372)&lt;&gt;0),SUM($P372,$R372),IF(AND(申込書!$AH$4="SKY安心GIGAタブレット",SUM($T372,$V372)&lt;&gt;0),SUM($T372,$V372),"")),"")</f>
        <v/>
      </c>
      <c r="CT372" s="81" t="str">
        <f>IF($CQ$3&lt;&gt;"コンテンツなし",IF(AND(申込書!$AH$4="GIGAスクールパック",SUM($Q372,$S372)&lt;&gt;0),SUM($Q372,$S372),IF(AND(申込書!$AH$4="SKY安心GIGAタブレット",SUM($U372,$W372)&lt;&gt;0),SUM($U372,$W372),"")),"")</f>
        <v/>
      </c>
      <c r="CU372" s="81"/>
      <c r="CV372" s="82"/>
      <c r="CW372" s="80" t="str">
        <f>IF(AND(申込書!$C$101&lt;&gt;"▼プルダウンより選択してください",申込書!$C$101&lt;&gt;"",申込書!$P$101&lt;&gt;"YYYY/MM/DD",$G372&lt;&gt;""),申込書!$P$101,"")</f>
        <v/>
      </c>
      <c r="CX372" s="81" t="str">
        <f>IF(AND(申込書!$C$101&lt;&gt;"▼プルダウンより選択してください",申込書!$C$101&lt;&gt;"",$G372&lt;&gt;""),申込書!$M$101,"")</f>
        <v/>
      </c>
      <c r="CY372" s="81" t="str">
        <f>IF($CW$3&lt;&gt;"コンテンツなし",IF(AND(申込書!$AH$4="GIGAスクールパック",SUM($P372,$R372)&lt;&gt;0),SUM($P372,$R372),IF(AND(申込書!$AH$4="SKY安心GIGAタブレット",SUM($T372,$V372)&lt;&gt;0),SUM($T372,$V372),"")),"")</f>
        <v/>
      </c>
      <c r="CZ372" s="81" t="str">
        <f>IF($CW$3&lt;&gt;"コンテンツなし",IF(AND(申込書!$AH$4="GIGAスクールパック",SUM($Q372,$S372)&lt;&gt;0),SUM($Q372,$S372),IF(AND(申込書!$AH$4="SKY安心GIGAタブレット",SUM($U372,$W372)&lt;&gt;0),SUM($U372,$W372),"")),"")</f>
        <v/>
      </c>
      <c r="DA372" s="81"/>
      <c r="DB372" s="82"/>
      <c r="DC372" s="80" t="str">
        <f>IF(AND(申込書!$C$102&lt;&gt;"▼プルダウンより選択してください",申込書!$C$102&lt;&gt;"",申込書!$P$102&lt;&gt;"YYYY/MM/DD",$G372&lt;&gt;""),申込書!$P$102,"")</f>
        <v/>
      </c>
      <c r="DD372" s="81" t="str">
        <f>IF(AND(申込書!$C$102&lt;&gt;"▼プルダウンより選択してください",申込書!$C$102&lt;&gt;"",$G372&lt;&gt;""),申込書!$M$102,"")</f>
        <v/>
      </c>
      <c r="DE372" s="81" t="str">
        <f>IF($DC$3&lt;&gt;"コンテンツなし",IF(AND(申込書!$AH$4="GIGAスクールパック",SUM($P372,$R372)&lt;&gt;0),SUM($P372,$R372),IF(AND(申込書!$AH$4="SKY安心GIGAタブレット",SUM($T372,$V372)&lt;&gt;0),SUM($T372,$V372),"")),"")</f>
        <v/>
      </c>
      <c r="DF372" s="81" t="str">
        <f>IF($DC$3&lt;&gt;"コンテンツなし",IF(AND(申込書!$AH$4="GIGAスクールパック",SUM($Q372,$S372)&lt;&gt;0),SUM($Q372,$S372),IF(AND(申込書!$AH$4="SKY安心GIGAタブレット",SUM($U372,$W372)&lt;&gt;0),SUM($U372,$W372),"")),"")</f>
        <v/>
      </c>
      <c r="DG372" s="81"/>
      <c r="DH372" s="82"/>
      <c r="DI372" s="80" t="str">
        <f>IF(AND(申込書!$C$103&lt;&gt;"▼プルダウンより選択してください",申込書!$C$103&lt;&gt;"",申込書!$P$103&lt;&gt;"YYYY/MM/DD",$G372&lt;&gt;""),申込書!$P$103,"")</f>
        <v/>
      </c>
      <c r="DJ372" s="81" t="str">
        <f>IF(AND(申込書!$C$103&lt;&gt;"▼プルダウンより選択してください",申込書!$C$103&lt;&gt;"",$G372&lt;&gt;""),申込書!$M$103,"")</f>
        <v/>
      </c>
      <c r="DK372" s="81" t="str">
        <f>IF($DI$3&lt;&gt;"コンテンツなし",IF(AND(申込書!$AH$4="GIGAスクールパック",SUM($P372,$R372)&lt;&gt;0),SUM($P372,$R372),IF(AND(申込書!$AH$4="SKY安心GIGAタブレット",SUM($T372,$V372)&lt;&gt;0),SUM($T372,$V372),"")),"")</f>
        <v/>
      </c>
      <c r="DL372" s="81" t="str">
        <f>IF($DI$3&lt;&gt;"コンテンツなし",IF(AND(申込書!$AH$4="GIGAスクールパック",SUM($Q372,$S372)&lt;&gt;0),SUM($Q372,$S372),IF(AND(申込書!$AH$4="SKY安心GIGAタブレット",SUM($U372,$W372)&lt;&gt;0),SUM($U372,$W372),"")),"")</f>
        <v/>
      </c>
      <c r="DM372" s="81"/>
      <c r="DN372" s="82"/>
      <c r="DO372" s="80" t="str">
        <f>IF(AND(申込書!$C$104&lt;&gt;"▼プルダウンより選択してください",申込書!$C$104&lt;&gt;"",申込書!$P$104&lt;&gt;"YYYY/MM/DD",$G372&lt;&gt;""),申込書!$P$104,"")</f>
        <v/>
      </c>
      <c r="DP372" s="81" t="str">
        <f>IF(AND(申込書!$C$104&lt;&gt;"▼プルダウンより選択してください",申込書!$C$104&lt;&gt;"",$G372&lt;&gt;""),申込書!$M$104,"")</f>
        <v/>
      </c>
      <c r="DQ372" s="81" t="str">
        <f>IF($DO$3&lt;&gt;"コンテンツなし",IF(AND(申込書!$AH$4="GIGAスクールパック",SUM($P372,$R372)&lt;&gt;0),SUM($P372,$R372),IF(AND(申込書!$AH$4="SKY安心GIGAタブレット",SUM($T372,$V372)&lt;&gt;0),SUM($T372,$V372),"")),"")</f>
        <v/>
      </c>
      <c r="DR372" s="81" t="str">
        <f>IF($DO$3&lt;&gt;"コンテンツなし",IF(AND(申込書!$AH$4="GIGAスクールパック",SUM($Q372,$S372)&lt;&gt;0),SUM($Q372,$S372),IF(AND(申込書!$AH$4="SKY安心GIGAタブレット",SUM($U372,$W372)&lt;&gt;0),SUM($U372,$W372),"")),"")</f>
        <v/>
      </c>
      <c r="DS372" s="81"/>
      <c r="DT372" s="82"/>
      <c r="DU372" s="80" t="str">
        <f>IF(AND(申込書!$C$105&lt;&gt;"▼プルダウンより選択してください",申込書!$C$105&lt;&gt;"",申込書!$P$105&lt;&gt;"YYYY/MM/DD",$G372&lt;&gt;""),申込書!$P$105,"")</f>
        <v/>
      </c>
      <c r="DV372" s="81" t="str">
        <f>IF(AND(申込書!$C$105&lt;&gt;"▼プルダウンより選択してください",申込書!$C$105&lt;&gt;"",$G372&lt;&gt;""),申込書!$M$105,"")</f>
        <v/>
      </c>
      <c r="DW372" s="81" t="str">
        <f>IF($DU$3&lt;&gt;"コンテンツなし",IF(AND(申込書!$AH$4="GIGAスクールパック",SUM($P372,$R372)&lt;&gt;0),SUM($P372,$R372),IF(AND(申込書!$AH$4="SKY安心GIGAタブレット",SUM($T372,$V372)&lt;&gt;0),SUM($T372,$V372),"")),"")</f>
        <v/>
      </c>
      <c r="DX372" s="81" t="str">
        <f>IF($DU$3&lt;&gt;"コンテンツなし",IF(AND(申込書!$AH$4="GIGAスクールパック",SUM($Q372,$S372)&lt;&gt;0),SUM($Q372,$S372),IF(AND(申込書!$AH$4="SKY安心GIGAタブレット",SUM($U372,$W372)&lt;&gt;0),SUM($U372,$W372),"")),"")</f>
        <v/>
      </c>
      <c r="DY372" s="157"/>
      <c r="DZ372" s="82"/>
      <c r="EA372" s="80" t="str">
        <f>IF(AND(申込書!$C$106&lt;&gt;"▼プルダウンより選択してください",申込書!$C$106&lt;&gt;"",申込書!$P$106&lt;&gt;"YYYY/MM/DD",$G372&lt;&gt;""),申込書!$P$106,"")</f>
        <v/>
      </c>
      <c r="EB372" s="81" t="str">
        <f>IF(AND(申込書!$C$106&lt;&gt;"▼プルダウンより選択してください",申込書!$C$106&lt;&gt;"",$G372&lt;&gt;""),申込書!$M$106,"")</f>
        <v/>
      </c>
      <c r="EC372" s="81" t="str">
        <f>IF($EA$3&lt;&gt;"コンテンツなし",IF(AND(申込書!$AH$4="GIGAスクールパック",SUM($P372,$R372)&lt;&gt;0),SUM($P372,$R372),IF(AND(申込書!$AH$4="SKY安心GIGAタブレット",SUM($T372,$V372)&lt;&gt;0),SUM($T372,$V372),"")),"")</f>
        <v/>
      </c>
      <c r="ED372" s="81" t="str">
        <f>IF($EA$3&lt;&gt;"コンテンツなし",IF(AND(申込書!$AH$4="GIGAスクールパック",SUM($Q372,$S372)&lt;&gt;0),SUM($Q372,$S372),IF(AND(申込書!$AH$4="SKY安心GIGAタブレット",SUM($U372,$W372)&lt;&gt;0),SUM($U372,$W372),"")),"")</f>
        <v/>
      </c>
      <c r="EE372" s="157"/>
      <c r="EF372" s="82"/>
      <c r="EG372" s="80" t="str">
        <f>IF(AND(申込書!$C$107&lt;&gt;"▼プルダウンより選択してください",申込書!$C$107&lt;&gt;"",申込書!$P$107&lt;&gt;"YYYY/MM/DD",$G372&lt;&gt;""),申込書!$P$107,"")</f>
        <v/>
      </c>
      <c r="EH372" s="81" t="str">
        <f>IF(AND(申込書!$C$107&lt;&gt;"▼プルダウンより選択してください",申込書!$C$107&lt;&gt;"",$G372&lt;&gt;""),申込書!$M$107,"")</f>
        <v/>
      </c>
      <c r="EI372" s="81" t="str">
        <f>IF($EG$3&lt;&gt;"コンテンツなし",IF(AND(申込書!$AH$4="GIGAスクールパック",SUM($P372,$R372)&lt;&gt;0),SUM($P372,$R372),IF(AND(申込書!$AH$4="SKY安心GIGAタブレット",SUM($T372,$V372)&lt;&gt;0),SUM($T372,$V372),"")),"")</f>
        <v/>
      </c>
      <c r="EJ372" s="81" t="str">
        <f>IF($EG$3&lt;&gt;"コンテンツなし",IF(AND(申込書!$AH$4="GIGAスクールパック",SUM($Q372,$S372)&lt;&gt;0),SUM($Q372,$S372),IF(AND(申込書!$AH$4="SKY安心GIGAタブレット",SUM($U372,$W372)&lt;&gt;0),SUM($U372,$W372),"")),"")</f>
        <v/>
      </c>
      <c r="EK372" s="157"/>
      <c r="EL372" s="82"/>
      <c r="EM372" s="80" t="str">
        <f>IF(AND(申込書!$C$108&lt;&gt;"▼プルダウンより選択してください",申込書!$C$108&lt;&gt;"",申込書!$P$108&lt;&gt;"YYYY/MM/DD",$G372&lt;&gt;""),申込書!$P$108,"")</f>
        <v/>
      </c>
      <c r="EN372" s="81" t="str">
        <f>IF(AND(申込書!$C$108&lt;&gt;"▼プルダウンより選択してください",申込書!$C$108&lt;&gt;"",$G372&lt;&gt;""),申込書!$M$108,"")</f>
        <v/>
      </c>
      <c r="EO372" s="81" t="str">
        <f>IF($EM$3&lt;&gt;"コンテンツなし",IF(AND(申込書!$AH$4="GIGAスクールパック",SUM($P372,$R372)&lt;&gt;0),SUM($P372,$R372),IF(AND(申込書!$AH$4="SKY安心GIGAタブレット",SUM($T372,$V372)&lt;&gt;0),SUM($T372,$V372),"")),"")</f>
        <v/>
      </c>
      <c r="EP372" s="81" t="str">
        <f>IF($EM$3&lt;&gt;"コンテンツなし",IF(AND(申込書!$AH$4="GIGAスクールパック",SUM($Q372,$S372)&lt;&gt;0),SUM($Q372,$S372),IF(AND(申込書!$AH$4="SKY安心GIGAタブレット",SUM($U372,$W372)&lt;&gt;0),SUM($U372,$W372),"")),"")</f>
        <v/>
      </c>
      <c r="EQ372" s="157"/>
      <c r="ER372" s="82"/>
      <c r="ES372" s="80" t="str">
        <f>IF(AND(申込書!$C$109&lt;&gt;"▼プルダウンより選択してください",申込書!$C$109&lt;&gt;"",申込書!$P$109&lt;&gt;"YYYY/MM/DD",$G372&lt;&gt;""),申込書!$P$109,"")</f>
        <v/>
      </c>
      <c r="ET372" s="81" t="str">
        <f>IF(AND(申込書!$C$109&lt;&gt;"▼プルダウンより選択してください",申込書!$C$109&lt;&gt;"",$G372&lt;&gt;""),申込書!$M$109,"")</f>
        <v/>
      </c>
      <c r="EU372" s="81" t="str">
        <f>IF($ES$3&lt;&gt;"コンテンツなし",IF(AND(申込書!$AH$4="GIGAスクールパック",SUM($P372,$R372)&lt;&gt;0),SUM($P372,$R372),IF(AND(申込書!$AH$4="SKY安心GIGAタブレット",SUM($T372,$V372)&lt;&gt;0),SUM($T372,$V372),"")),"")</f>
        <v/>
      </c>
      <c r="EV372" s="81" t="str">
        <f>IF($ES$3&lt;&gt;"コンテンツなし",IF(AND(申込書!$AH$4="GIGAスクールパック",SUM($Q372,$S372)&lt;&gt;0),SUM($Q372,$S372),IF(AND(申込書!$AH$4="SKY安心GIGAタブレット",SUM($U372,$W372)&lt;&gt;0),SUM($U372,$W372),"")),"")</f>
        <v/>
      </c>
      <c r="EW372" s="157"/>
      <c r="EX372" s="82"/>
      <c r="EY372" s="80" t="str">
        <f>IF(AND(申込書!$C$110&lt;&gt;"▼プルダウンより選択してください",申込書!$C$110&lt;&gt;"",申込書!$P$110&lt;&gt;"YYYY/MM/DD",$G372&lt;&gt;""),申込書!$P$110,"")</f>
        <v/>
      </c>
      <c r="EZ372" s="81" t="str">
        <f>IF(AND(申込書!$C$110&lt;&gt;"▼プルダウンより選択してください",申込書!$C$110&lt;&gt;"",$G372&lt;&gt;""),申込書!$M$110,"")</f>
        <v/>
      </c>
      <c r="FA372" s="81" t="str">
        <f>IF($EY$3&lt;&gt;"コンテンツなし",IF(AND(申込書!$AH$4="GIGAスクールパック",SUM($P372,$R372)&lt;&gt;0),SUM($P372,$R372),IF(AND(申込書!$AH$4="SKY安心GIGAタブレット",SUM($T372,$V372)&lt;&gt;0),SUM($T372,$V372),"")),"")</f>
        <v/>
      </c>
      <c r="FB372" s="81" t="str">
        <f>IF($EY$3&lt;&gt;"コンテンツなし",IF(AND(申込書!$AH$4="GIGAスクールパック",SUM($Q372,$S372)&lt;&gt;0),SUM($Q372,$S372),IF(AND(申込書!$AH$4="SKY安心GIGAタブレット",SUM($U372,$W372)&lt;&gt;0),SUM($U372,$W372),"")),"")</f>
        <v/>
      </c>
      <c r="FC372" s="157"/>
      <c r="FD372" s="82"/>
      <c r="FE372" s="80" t="str">
        <f>IF(AND(申込書!$C$111&lt;&gt;"▼プルダウンより選択してください",申込書!$C$111&lt;&gt;"",申込書!$P$111&lt;&gt;"YYYY/MM/DD",$G372&lt;&gt;""),申込書!$P$111,"")</f>
        <v/>
      </c>
      <c r="FF372" s="81" t="str">
        <f>IF(AND(申込書!$C$111&lt;&gt;"▼プルダウンより選択してください",申込書!$C$111&lt;&gt;"",$G372&lt;&gt;""),申込書!$M$111,"")</f>
        <v/>
      </c>
      <c r="FG372" s="81" t="str">
        <f>IF($FE$3&lt;&gt;"コンテンツなし",IF(AND(申込書!$AH$4="GIGAスクールパック",SUM($P372,$R372)&lt;&gt;0),SUM($P372,$R372),IF(AND(申込書!$AH$4="SKY安心GIGAタブレット",SUM($T372,$V372)&lt;&gt;0),SUM($T372,$V372),"")),"")</f>
        <v/>
      </c>
      <c r="FH372" s="81" t="str">
        <f>IF($FE$3&lt;&gt;"コンテンツなし",IF(AND(申込書!$AH$4="GIGAスクールパック",SUM($Q372,$S372)&lt;&gt;0),SUM($Q372,$S372),IF(AND(申込書!$AH$4="SKY安心GIGAタブレット",SUM($U372,$W372)&lt;&gt;0),SUM($U372,$W372),"")),"")</f>
        <v/>
      </c>
      <c r="FI372" s="157"/>
      <c r="FJ372" s="82"/>
      <c r="FK372" s="80" t="str">
        <f>IF(AND(申込書!$C$112&lt;&gt;"▼プルダウンより選択してください",申込書!$C$112&lt;&gt;"",申込書!$P$112&lt;&gt;"YYYY/MM/DD",$G372&lt;&gt;""),申込書!$P$112,"")</f>
        <v/>
      </c>
      <c r="FL372" s="81" t="str">
        <f>IF(AND(申込書!$C$112&lt;&gt;"▼プルダウンより選択してください",申込書!$C$112&lt;&gt;"",$G372&lt;&gt;""),申込書!$M$112,"")</f>
        <v/>
      </c>
      <c r="FM372" s="81" t="str">
        <f>IF($FK$3&lt;&gt;"コンテンツなし",IF(AND(申込書!$AH$4="GIGAスクールパック",SUM($P372,$R372)&lt;&gt;0),SUM($P372,$R372),IF(AND(申込書!$AH$4="SKY安心GIGAタブレット",SUM($T372,$V372)&lt;&gt;0),SUM($T372,$V372),"")),"")</f>
        <v/>
      </c>
      <c r="FN372" s="81" t="str">
        <f>IF($FK$3&lt;&gt;"コンテンツなし",IF(AND(申込書!$AH$4="GIGAスクールパック",SUM($Q372,$S372)&lt;&gt;0),SUM($Q372,$S372),IF(AND(申込書!$AH$4="SKY安心GIGAタブレット",SUM($U372,$W372)&lt;&gt;0),SUM($U372,$W372),"")),"")</f>
        <v/>
      </c>
      <c r="FO372" s="157"/>
      <c r="FP372" s="82"/>
      <c r="FQ372" s="80" t="str">
        <f>IF(AND(申込書!$C$113&lt;&gt;"▼プルダウンより選択してください",申込書!$C$113&lt;&gt;"",申込書!$P$113&lt;&gt;"YYYY/MM/DD",$G372&lt;&gt;""),申込書!$P$113,"")</f>
        <v/>
      </c>
      <c r="FR372" s="81" t="str">
        <f>IF(AND(申込書!$C$113&lt;&gt;"▼プルダウンより選択してください",申込書!$C$113&lt;&gt;"",$G372&lt;&gt;""),申込書!$M$113,"")</f>
        <v/>
      </c>
      <c r="FS372" s="81" t="str">
        <f>IF($FQ$3&lt;&gt;"コンテンツなし",IF(AND(申込書!$AH$4="GIGAスクールパック",SUM($P372,$R372)&lt;&gt;0),SUM($P372,$R372),IF(AND(申込書!$AH$4="SKY安心GIGAタブレット",SUM($T372,$V372)&lt;&gt;0),SUM($T372,$V372),"")),"")</f>
        <v/>
      </c>
      <c r="FT372" s="81" t="str">
        <f>IF($FQ$3&lt;&gt;"コンテンツなし",IF(AND(申込書!$AH$4="GIGAスクールパック",SUM($Q372,$S372)&lt;&gt;0),SUM($Q372,$S372),IF(AND(申込書!$AH$4="SKY安心GIGAタブレット",SUM($U372,$W372)&lt;&gt;0),SUM($U372,$W372),"")),"")</f>
        <v/>
      </c>
      <c r="FU372" s="157"/>
      <c r="FV372" s="82"/>
      <c r="FW372" s="80" t="str">
        <f>IF(AND(申込書!$C$114&lt;&gt;"▼プルダウンより選択してください",申込書!$C$114&lt;&gt;"",申込書!$P$114&lt;&gt;"YYYY/MM/DD",$G372&lt;&gt;""),申込書!$P$114,"")</f>
        <v/>
      </c>
      <c r="FX372" s="81" t="str">
        <f>IF(AND(申込書!$C$114&lt;&gt;"▼プルダウンより選択してください",申込書!$C$114&lt;&gt;"",$G372&lt;&gt;""),申込書!$M$114,"")</f>
        <v/>
      </c>
      <c r="FY372" s="81" t="str">
        <f>IF($FW$3&lt;&gt;"コンテンツなし",IF(AND(申込書!$AH$4="GIGAスクールパック",SUM($P372,$R372)&lt;&gt;0),SUM($P372,$R372),IF(AND(申込書!$AH$4="SKY安心GIGAタブレット",SUM($T372,$V372)&lt;&gt;0),SUM($T372,$V372),"")),"")</f>
        <v/>
      </c>
      <c r="FZ372" s="81" t="str">
        <f>IF($FW$3&lt;&gt;"コンテンツなし",IF(AND(申込書!$AH$4="GIGAスクールパック",SUM($Q372,$S372)&lt;&gt;0),SUM($Q372,$S372),IF(AND(申込書!$AH$4="SKY安心GIGAタブレット",SUM($U372,$W372)&lt;&gt;0),SUM($U372,$W372),"")),"")</f>
        <v/>
      </c>
      <c r="GA372" s="157"/>
      <c r="GB372" s="82"/>
      <c r="GC372" s="80" t="str">
        <f>IF(AND(申込書!$C$115&lt;&gt;"▼プルダウンより選択してください",申込書!$C$115&lt;&gt;"",申込書!$P$115&lt;&gt;"YYYY/MM/DD",$G372&lt;&gt;""),申込書!$P$115,"")</f>
        <v/>
      </c>
      <c r="GD372" s="81" t="str">
        <f>IF(AND(申込書!$C$115&lt;&gt;"▼プルダウンより選択してください",申込書!$C$115&lt;&gt;"",$G372&lt;&gt;""),申込書!$M$115,"")</f>
        <v/>
      </c>
      <c r="GE372" s="81" t="str">
        <f>IF($GC$3&lt;&gt;"コンテンツなし",IF(AND(申込書!$AH$4="GIGAスクールパック",SUM($P372,$R372)&lt;&gt;0),SUM($P372,$R372),IF(AND(申込書!$AH$4="SKY安心GIGAタブレット",SUM($T372,$V372)&lt;&gt;0),SUM($T372,$V372),"")),"")</f>
        <v/>
      </c>
      <c r="GF372" s="81" t="str">
        <f>IF($GC$3&lt;&gt;"コンテンツなし",IF(AND(申込書!$AH$4="GIGAスクールパック",SUM($Q372,$S372)&lt;&gt;0),SUM($Q372,$S372),IF(AND(申込書!$AH$4="SKY安心GIGAタブレット",SUM($U372,$W372)&lt;&gt;0),SUM($U372,$W372),"")),"")</f>
        <v/>
      </c>
      <c r="GG372" s="157"/>
      <c r="GH372" s="82"/>
      <c r="GI372" s="80" t="str">
        <f>IF(AND(申込書!$C$116&lt;&gt;"▼プルダウンより選択してください",申込書!$C$116&lt;&gt;"",申込書!$P$116&lt;&gt;"YYYY/MM/DD",$G372&lt;&gt;""),申込書!$P$116,"")</f>
        <v/>
      </c>
      <c r="GJ372" s="81" t="str">
        <f>IF(AND(申込書!$C$116&lt;&gt;"▼プルダウンより選択してください",申込書!$C$116&lt;&gt;"",$G372&lt;&gt;""),申込書!$M$116,"")</f>
        <v/>
      </c>
      <c r="GK372" s="81" t="str">
        <f>IF($GI$3&lt;&gt;"コンテンツなし",IF(AND(申込書!$AH$4="GIGAスクールパック",SUM($P372,$R372)&lt;&gt;0),SUM($P372,$R372),IF(AND(申込書!$AH$4="SKY安心GIGAタブレット",SUM($T372,$V372)&lt;&gt;0),SUM($T372,$V372),"")),"")</f>
        <v/>
      </c>
      <c r="GL372" s="81" t="str">
        <f>IF($GI$3&lt;&gt;"コンテンツなし",IF(AND(申込書!$AH$4="GIGAスクールパック",SUM($Q372,$S372)&lt;&gt;0),SUM($Q372,$S372),IF(AND(申込書!$AH$4="SKY安心GIGAタブレット",SUM($U372,$W372)&lt;&gt;0),SUM($U372,$W372),"")),"")</f>
        <v/>
      </c>
      <c r="GM372" s="157"/>
      <c r="GN372" s="82"/>
      <c r="GO372" s="80" t="str">
        <f>IF(AND(申込書!$C$117&lt;&gt;"▼プルダウンより選択してください",申込書!$C$117&lt;&gt;"",申込書!$P$117&lt;&gt;"YYYY/MM/DD",$G372&lt;&gt;""),申込書!$P$117,"")</f>
        <v/>
      </c>
      <c r="GP372" s="81" t="str">
        <f>IF(AND(申込書!$C$117&lt;&gt;"▼プルダウンより選択してください",申込書!$C$117&lt;&gt;"",$G372&lt;&gt;""),申込書!$M$117,"")</f>
        <v/>
      </c>
      <c r="GQ372" s="81" t="str">
        <f>IF($GO$3&lt;&gt;"コンテンツなし",IF(AND(申込書!$AH$4="GIGAスクールパック",SUM($P372,$R372)&lt;&gt;0),SUM($P372,$R372),IF(AND(申込書!$AH$4="SKY安心GIGAタブレット",SUM($T372,$V372)&lt;&gt;0),SUM($T372,$V372),"")),"")</f>
        <v/>
      </c>
      <c r="GR372" s="81" t="str">
        <f>IF($GO$3&lt;&gt;"コンテンツなし",IF(AND(申込書!$AH$4="GIGAスクールパック",SUM($Q372,$S372)&lt;&gt;0),SUM($Q372,$S372),IF(AND(申込書!$AH$4="SKY安心GIGAタブレット",SUM($U372,$W372)&lt;&gt;0),SUM($U372,$W372),"")),"")</f>
        <v/>
      </c>
      <c r="GS372" s="157"/>
      <c r="GT372" s="82"/>
      <c r="GU372" s="80" t="str">
        <f>IF(AND(申込書!$C$118&lt;&gt;"▼プルダウンより選択してください",申込書!$C$118&lt;&gt;"",申込書!$P$118&lt;&gt;"YYYY/MM/DD",$G372&lt;&gt;""),申込書!$P$118,"")</f>
        <v/>
      </c>
      <c r="GV372" s="81" t="str">
        <f>IF(AND(申込書!$C$118&lt;&gt;"▼プルダウンより選択してください",申込書!$C$118&lt;&gt;"",$G372&lt;&gt;""),申込書!$M$118,"")</f>
        <v/>
      </c>
      <c r="GW372" s="81" t="str">
        <f>IF($GU$3&lt;&gt;"コンテンツなし",IF(AND(申込書!$AH$4="GIGAスクールパック",SUM($P372,$R372)&lt;&gt;0),SUM($P372,$R372),IF(AND(申込書!$AH$4="SKY安心GIGAタブレット",SUM($T372,$V372)&lt;&gt;0),SUM($T372,$V372),"")),"")</f>
        <v/>
      </c>
      <c r="GX372" s="81" t="str">
        <f>IF($GU$3&lt;&gt;"コンテンツなし",IF(AND(申込書!$AH$4="GIGAスクールパック",SUM($Q372,$S372)&lt;&gt;0),SUM($Q372,$S372),IF(AND(申込書!$AH$4="SKY安心GIGAタブレット",SUM($U372,$W372)&lt;&gt;0),SUM($U372,$W372),"")),"")</f>
        <v/>
      </c>
      <c r="GY372" s="157"/>
      <c r="GZ372" s="82"/>
      <c r="HA372" s="80" t="str">
        <f>IF(AND(申込書!$C$119&lt;&gt;"▼プルダウンより選択してください",申込書!$C$119&lt;&gt;"",申込書!$P$119&lt;&gt;"YYYY/MM/DD",$G372&lt;&gt;""),申込書!$P$119,"")</f>
        <v/>
      </c>
      <c r="HB372" s="81" t="str">
        <f>IF(AND(申込書!$C$119&lt;&gt;"▼プルダウンより選択してください",申込書!$C$119&lt;&gt;"",$G372&lt;&gt;""),申込書!$M$119,"")</f>
        <v/>
      </c>
      <c r="HC372" s="81" t="str">
        <f>IF($HA$3&lt;&gt;"コンテンツなし",IF(AND(申込書!$AH$4="GIGAスクールパック",SUM($P372,$R372)&lt;&gt;0),SUM($P372,$R372),IF(AND(申込書!$AH$4="SKY安心GIGAタブレット",SUM($T372,$V372)&lt;&gt;0),SUM($T372,$V372),"")),"")</f>
        <v/>
      </c>
      <c r="HD372" s="81" t="str">
        <f>IF($HA$3&lt;&gt;"コンテンツなし",IF(AND(申込書!$AH$4="GIGAスクールパック",SUM($Q372,$S372)&lt;&gt;0),SUM($Q372,$S372),IF(AND(申込書!$AH$4="SKY安心GIGAタブレット",SUM($U372,$W372)&lt;&gt;0),SUM($U372,$W372),"")),"")</f>
        <v/>
      </c>
      <c r="HE372" s="157"/>
      <c r="HF372" s="82"/>
      <c r="HG372" s="83"/>
    </row>
    <row r="373" spans="2:215" ht="26.85" customHeight="1">
      <c r="B373" s="62">
        <f t="shared" si="4"/>
        <v>368</v>
      </c>
      <c r="C373" s="63"/>
      <c r="D373" s="64"/>
      <c r="E373" s="207"/>
      <c r="F373" s="65"/>
      <c r="G373" s="66"/>
      <c r="H373" s="67"/>
      <c r="I373" s="68"/>
      <c r="J373" s="69"/>
      <c r="K373" s="70"/>
      <c r="L373" s="71"/>
      <c r="M373" s="72"/>
      <c r="N373" s="73"/>
      <c r="O373" s="74"/>
      <c r="P373" s="179"/>
      <c r="Q373" s="180"/>
      <c r="R373" s="180"/>
      <c r="S373" s="181"/>
      <c r="T373" s="179"/>
      <c r="U373" s="180"/>
      <c r="V373" s="182"/>
      <c r="W373" s="181"/>
      <c r="X373" s="75"/>
      <c r="Y373" s="76"/>
      <c r="Z373" s="77"/>
      <c r="AA373" s="78"/>
      <c r="AB373" s="79"/>
      <c r="AC373" s="79"/>
      <c r="AD373" s="79"/>
      <c r="AE373" s="77"/>
      <c r="AF373" s="139"/>
      <c r="AG373" s="139"/>
      <c r="AH373" s="139"/>
      <c r="AI373" s="80" t="str">
        <f>IF(AND(申込書!$C$90&lt;&gt;"▼プルダウンより選択してください",申込書!$C$90&lt;&gt;"",申込書!$P$90&lt;&gt;"YYYY/MM/DD",$G373&lt;&gt;""),申込書!$P$90,"")</f>
        <v/>
      </c>
      <c r="AJ373" s="81" t="str">
        <f>IF(AND(申込書!$C$90&lt;&gt;"▼プルダウンより選択してください",申込書!$C$90&lt;&gt;"",$G373&lt;&gt;""),申込書!$M$90,"")</f>
        <v/>
      </c>
      <c r="AK373" s="81" t="str">
        <f>IF($AI$3&lt;&gt;"コンテンツなし",IF(AND(申込書!$AH$4="GIGAスクールパック",SUM($P373,$R373)&lt;&gt;0),SUM($P373,$R373),IF(AND(申込書!$AH$4="SKY安心GIGAタブレット",SUM($T373,$V373)&lt;&gt;0),SUM($T373,$V373),"")),"")</f>
        <v/>
      </c>
      <c r="AL373" s="81" t="str">
        <f>IF($AI$3&lt;&gt;"コンテンツなし",IF(AND(申込書!$AH$4="GIGAスクールパック",SUM($Q373,$S373)&lt;&gt;0),SUM($Q373,$S373),IF(AND(申込書!$AH$4="SKY安心GIGAタブレット",SUM($U373,$W373)&lt;&gt;0),SUM($U373,$W373),"")),"")</f>
        <v/>
      </c>
      <c r="AM373" s="157"/>
      <c r="AN373" s="82"/>
      <c r="AO373" s="80" t="str">
        <f>IF(AND(申込書!$C$91&lt;&gt;"▼プルダウンより選択してください",申込書!$C$91&lt;&gt;"",申込書!$P$91&lt;&gt;"YYYY/MM/DD",$G373&lt;&gt;""),申込書!$P$91,"")</f>
        <v/>
      </c>
      <c r="AP373" s="81" t="str">
        <f>IF(AND(申込書!$C$91&lt;&gt;"▼プルダウンより選択してください",申込書!$C$91&lt;&gt;"",$G373&lt;&gt;""),申込書!$M$91,"")</f>
        <v/>
      </c>
      <c r="AQ373" s="81" t="str">
        <f>IF($AO$3&lt;&gt;"コンテンツなし",IF(AND(申込書!$AH$4="GIGAスクールパック",SUM($P373,$R373)&lt;&gt;0),SUM($P373,$R373),IF(AND(申込書!$AH$4="SKY安心GIGAタブレット",SUM($T373,$V373)&lt;&gt;0),SUM($T373,$V373),"")),"")</f>
        <v/>
      </c>
      <c r="AR373" s="81" t="str">
        <f>IF($AO$3&lt;&gt;"コンテンツなし",IF(AND(申込書!$AH$4="GIGAスクールパック",SUM($Q373,$S373)&lt;&gt;0),SUM($Q373,$S373),IF(AND(申込書!$AH$4="SKY安心GIGAタブレット",SUM($U373,$W373)&lt;&gt;0),SUM($U373,$W373),"")),"")</f>
        <v/>
      </c>
      <c r="AS373" s="157"/>
      <c r="AT373" s="82"/>
      <c r="AU373" s="80" t="str">
        <f>IF(AND(申込書!$C$92&lt;&gt;"▼プルダウンより選択してください",申込書!$C$92&lt;&gt;"",申込書!$P$92&lt;&gt;"YYYY/MM/DD",$G373&lt;&gt;""),申込書!$P$92,"")</f>
        <v/>
      </c>
      <c r="AV373" s="81" t="str">
        <f>IF(AND(申込書!$C$92&lt;&gt;"▼プルダウンより選択してください",申込書!$C$92&lt;&gt;"",$G373&lt;&gt;""),申込書!$M$92,"")</f>
        <v/>
      </c>
      <c r="AW373" s="81" t="str">
        <f>IF($AU$3&lt;&gt;"コンテンツなし",IF(AND(申込書!$AH$4="GIGAスクールパック",SUM($P373,$R373)&lt;&gt;0),SUM($P373,$R373),IF(AND(申込書!$AH$4="SKY安心GIGAタブレット",SUM($T373,$V373)&lt;&gt;0),SUM($T373,$V373),"")),"")</f>
        <v/>
      </c>
      <c r="AX373" s="81" t="str">
        <f>IF($AU$3&lt;&gt;"コンテンツなし",IF(AND(申込書!$AH$4="GIGAスクールパック",SUM($Q373,$S373)&lt;&gt;0),SUM($Q373,$S373),IF(AND(申込書!$AH$4="SKY安心GIGAタブレット",SUM($U373,$W373)&lt;&gt;0),SUM($U373,$W373),"")),"")</f>
        <v/>
      </c>
      <c r="AY373" s="157"/>
      <c r="AZ373" s="82"/>
      <c r="BA373" s="80" t="str">
        <f>IF(AND(申込書!$C$93&lt;&gt;"▼プルダウンより選択してください",申込書!$C$93&lt;&gt;"",申込書!$P$93&lt;&gt;"YYYY/MM/DD",$G373&lt;&gt;""),申込書!$P$93,"")</f>
        <v/>
      </c>
      <c r="BB373" s="81" t="str">
        <f>IF(AND(申込書!$C$93&lt;&gt;"▼プルダウンより選択してください",申込書!$C$93&lt;&gt;"",申込書!$M$93&gt;=1,$G373&lt;&gt;""),申込書!$M$93,"")</f>
        <v/>
      </c>
      <c r="BC373" s="81" t="str">
        <f>IF($BA$3&lt;&gt;"コンテンツなし",IF(AND(申込書!$AH$4="GIGAスクールパック",SUM($P373,$R373)&lt;&gt;0),SUM($P373,$R373),IF(AND(申込書!$AH$4="SKY安心GIGAタブレット",SUM($T373,$V373)&lt;&gt;0),SUM($T373,$V373),"")),"")</f>
        <v/>
      </c>
      <c r="BD373" s="81" t="str">
        <f>IF($BA$3&lt;&gt;"コンテンツなし",IF(AND(申込書!$AH$4="GIGAスクールパック",SUM($Q373,$S373)&lt;&gt;0),SUM($Q373,$S373),IF(AND(申込書!$AH$4="SKY安心GIGAタブレット",SUM($U373,$W373)&lt;&gt;0),SUM($U373,$W373),"")),"")</f>
        <v/>
      </c>
      <c r="BE373" s="157"/>
      <c r="BF373" s="82"/>
      <c r="BG373" s="80" t="str">
        <f>IF(AND(申込書!$C$94&lt;&gt;"▼プルダウンより選択してください",申込書!$C$94&lt;&gt;"",申込書!$P$94&lt;&gt;"YYYY/MM/DD",$G373&lt;&gt;""),申込書!$P$94,"")</f>
        <v/>
      </c>
      <c r="BH373" s="81" t="str">
        <f>IF(AND(申込書!$C$94&lt;&gt;"▼プルダウンより選択してください",申込書!$C$94&lt;&gt;"",$G373&lt;&gt;""),申込書!$M$94,"")</f>
        <v/>
      </c>
      <c r="BI373" s="81" t="str">
        <f>IF($BG$3&lt;&gt;"コンテンツなし",IF(AND(申込書!$AH$4="GIGAスクールパック",SUM($P373,$R373)&lt;&gt;0),SUM($P373,$R373),IF(AND(申込書!$AH$4="SKY安心GIGAタブレット",SUM($T373,$V373)&lt;&gt;0),SUM($T373,$V373),"")),"")</f>
        <v/>
      </c>
      <c r="BJ373" s="81" t="str">
        <f>IF($BG$3&lt;&gt;"コンテンツなし",IF(AND(申込書!$AH$4="GIGAスクールパック",SUM($Q373,$S373)&lt;&gt;0),SUM($Q373,$S373),IF(AND(申込書!$AH$4="SKY安心GIGAタブレット",SUM($U373,$W373)&lt;&gt;0),SUM($U373,$W373),"")),"")</f>
        <v/>
      </c>
      <c r="BK373" s="157"/>
      <c r="BL373" s="82"/>
      <c r="BM373" s="80" t="str">
        <f>IF(AND(申込書!$C$95&lt;&gt;"▼プルダウンより選択してください",申込書!$C$95&lt;&gt;"",申込書!$P$95&lt;&gt;"YYYY/MM/DD",$G373&lt;&gt;""),申込書!$P$95,"")</f>
        <v/>
      </c>
      <c r="BN373" s="81" t="str">
        <f>IF(AND(申込書!$C$95&lt;&gt;"▼プルダウンより選択してください",申込書!$C$95&lt;&gt;"",$G373&lt;&gt;""),申込書!$M$95,"")</f>
        <v/>
      </c>
      <c r="BO373" s="81" t="str">
        <f>IF($BM$3&lt;&gt;"コンテンツなし",IF(AND(申込書!$AH$4="GIGAスクールパック",SUM($P373,$R373)&lt;&gt;0),SUM($P373,$R373),IF(AND(申込書!$AH$4="SKY安心GIGAタブレット",SUM($T373,$V373)&lt;&gt;0),SUM($T373,$V373),"")),"")</f>
        <v/>
      </c>
      <c r="BP373" s="81" t="str">
        <f>IF($BM$3&lt;&gt;"コンテンツなし",IF(AND(申込書!$AH$4="GIGAスクールパック",SUM($Q373,$S373)&lt;&gt;0),SUM($Q373,$S373),IF(AND(申込書!$AH$4="SKY安心GIGAタブレット",SUM($U373,$W373)&lt;&gt;0),SUM($U373,$W373),"")),"")</f>
        <v/>
      </c>
      <c r="BQ373" s="157"/>
      <c r="BR373" s="82"/>
      <c r="BS373" s="80" t="str">
        <f>IF(AND(申込書!$C$96&lt;&gt;"▼プルダウンより選択してください",申込書!$C$96&lt;&gt;"",申込書!$P$96&lt;&gt;"YYYY/MM/DD",$G373&lt;&gt;""),申込書!$P$96,"")</f>
        <v/>
      </c>
      <c r="BT373" s="81" t="str">
        <f>IF(AND(申込書!$C$96&lt;&gt;"▼プルダウンより選択してください",申込書!$C$96&lt;&gt;"",$G373&lt;&gt;""),申込書!$M$96,"")</f>
        <v/>
      </c>
      <c r="BU373" s="81" t="str">
        <f>IF($BS$3&lt;&gt;"コンテンツなし",IF(AND(申込書!$AH$4="GIGAスクールパック",SUM($P373,$R373)&lt;&gt;0),SUM($P373,$R373),IF(AND(申込書!$AH$4="SKY安心GIGAタブレット",SUM($T373,$V373)&lt;&gt;0),SUM($T373,$V373),"")),"")</f>
        <v/>
      </c>
      <c r="BV373" s="81" t="str">
        <f>IF($BS$3&lt;&gt;"コンテンツなし",IF(AND(申込書!$AH$4="GIGAスクールパック",SUM($Q373,$S373)&lt;&gt;0),SUM($Q373,$S373),IF(AND(申込書!$AH$4="SKY安心GIGAタブレット",SUM($U373,$W373)&lt;&gt;0),SUM($U373,$W373),"")),"")</f>
        <v/>
      </c>
      <c r="BW373" s="157"/>
      <c r="BX373" s="82"/>
      <c r="BY373" s="80" t="str">
        <f>IF(AND(申込書!$C$97&lt;&gt;"▼プルダウンより選択してください",申込書!$C$97&lt;&gt;"",申込書!$P$97&lt;&gt;"YYYY/MM/DD",$G373&lt;&gt;""),申込書!$P$97,"")</f>
        <v/>
      </c>
      <c r="BZ373" s="81" t="str">
        <f>IF(AND(申込書!$C$97&lt;&gt;"▼プルダウンより選択してください",申込書!$C$97&lt;&gt;"",$G373&lt;&gt;""),申込書!$M$97,"")</f>
        <v/>
      </c>
      <c r="CA373" s="81" t="str">
        <f>IF($BY$3&lt;&gt;"コンテンツなし",IF(AND(申込書!$AH$4="GIGAスクールパック",SUM($P373,$R373)&lt;&gt;0),SUM($P373,$R373),IF(AND(申込書!$AH$4="SKY安心GIGAタブレット",SUM($T373,$V373)&lt;&gt;0),SUM($T373,$V373),"")),"")</f>
        <v/>
      </c>
      <c r="CB373" s="81" t="str">
        <f>IF($BY$3&lt;&gt;"コンテンツなし",IF(AND(申込書!$AH$4="GIGAスクールパック",SUM($Q373,$S373)&lt;&gt;0),SUM($Q373,$S373),IF(AND(申込書!$AH$4="SKY安心GIGAタブレット",SUM($U373,$W373)&lt;&gt;0),SUM($U373,$W373),"")),"")</f>
        <v/>
      </c>
      <c r="CC373" s="157"/>
      <c r="CD373" s="82"/>
      <c r="CE373" s="80" t="str">
        <f>IF(AND(申込書!$C$98&lt;&gt;"▼プルダウンより選択してください",申込書!$C$98&lt;&gt;"",申込書!$P$98&lt;&gt;"YYYY/MM/DD",$G373&lt;&gt;""),申込書!$P$98,"")</f>
        <v/>
      </c>
      <c r="CF373" s="81" t="str">
        <f>IF(AND(申込書!$C$98&lt;&gt;"▼プルダウンより選択してください",申込書!$C$98&lt;&gt;"",$G373&lt;&gt;""),申込書!$M$98,"")</f>
        <v/>
      </c>
      <c r="CG373" s="81" t="str">
        <f>IF($CE$3&lt;&gt;"コンテンツなし",IF(AND(申込書!$AH$4="GIGAスクールパック",SUM($P373,$R373)&lt;&gt;0),SUM($P373,$R373),IF(AND(申込書!$AH$4="SKY安心GIGAタブレット",SUM($T373,$V373)&lt;&gt;0),SUM($T373,$V373),"")),"")</f>
        <v/>
      </c>
      <c r="CH373" s="81" t="str">
        <f>IF($CE$3&lt;&gt;"コンテンツなし",IF(AND(申込書!$AH$4="GIGAスクールパック",SUM($Q373,$S373)&lt;&gt;0),SUM($Q373,$S373),IF(AND(申込書!$AH$4="SKY安心GIGAタブレット",SUM($U373,$W373)&lt;&gt;0),SUM($U373,$W373),"")),"")</f>
        <v/>
      </c>
      <c r="CI373" s="157"/>
      <c r="CJ373" s="82"/>
      <c r="CK373" s="80" t="str">
        <f>IF(AND(申込書!$C$99&lt;&gt;"▼プルダウンより選択してください",申込書!$C$99&lt;&gt;"",申込書!$P$99&lt;&gt;"YYYY/MM/DD",$G373&lt;&gt;""),申込書!$P$99,"")</f>
        <v/>
      </c>
      <c r="CL373" s="81" t="str">
        <f>IF(AND(申込書!$C$99&lt;&gt;"▼プルダウンより選択してください",申込書!$C$99&lt;&gt;"",$G373&lt;&gt;""),申込書!$M$99,"")</f>
        <v/>
      </c>
      <c r="CM373" s="81" t="str">
        <f>IF($CK$3&lt;&gt;"コンテンツなし",IF(AND(申込書!$AH$4="GIGAスクールパック",SUM($P373,$R373)&lt;&gt;0),SUM($P373,$R373),IF(AND(申込書!$AH$4="SKY安心GIGAタブレット",SUM($T373,$V373)&lt;&gt;0),SUM($T373,$V373),"")),"")</f>
        <v/>
      </c>
      <c r="CN373" s="81" t="str">
        <f>IF($CK$3&lt;&gt;"コンテンツなし",IF(AND(申込書!$AH$4="GIGAスクールパック",SUM($Q373,$S373)&lt;&gt;0),SUM($Q373,$S373),IF(AND(申込書!$AH$4="SKY安心GIGAタブレット",SUM($U373,$W373)&lt;&gt;0),SUM($U373,$W373),"")),"")</f>
        <v/>
      </c>
      <c r="CO373" s="157"/>
      <c r="CP373" s="82"/>
      <c r="CQ373" s="80" t="str">
        <f>IF(AND(申込書!$C$100&lt;&gt;"▼プルダウンより選択してください",申込書!$C$100&lt;&gt;"",申込書!$P$100&lt;&gt;"YYYY/MM/DD",$G373&lt;&gt;""),申込書!$P$100,"")</f>
        <v/>
      </c>
      <c r="CR373" s="81" t="str">
        <f>IF(AND(申込書!$C$100&lt;&gt;"▼プルダウンより選択してください",申込書!$C$100&lt;&gt;"",$G373&lt;&gt;""),申込書!$M$100,"")</f>
        <v/>
      </c>
      <c r="CS373" s="81" t="str">
        <f>IF($CQ$3&lt;&gt;"コンテンツなし",IF(AND(申込書!$AH$4="GIGAスクールパック",SUM($P373,$R373)&lt;&gt;0),SUM($P373,$R373),IF(AND(申込書!$AH$4="SKY安心GIGAタブレット",SUM($T373,$V373)&lt;&gt;0),SUM($T373,$V373),"")),"")</f>
        <v/>
      </c>
      <c r="CT373" s="81" t="str">
        <f>IF($CQ$3&lt;&gt;"コンテンツなし",IF(AND(申込書!$AH$4="GIGAスクールパック",SUM($Q373,$S373)&lt;&gt;0),SUM($Q373,$S373),IF(AND(申込書!$AH$4="SKY安心GIGAタブレット",SUM($U373,$W373)&lt;&gt;0),SUM($U373,$W373),"")),"")</f>
        <v/>
      </c>
      <c r="CU373" s="81"/>
      <c r="CV373" s="82"/>
      <c r="CW373" s="80" t="str">
        <f>IF(AND(申込書!$C$101&lt;&gt;"▼プルダウンより選択してください",申込書!$C$101&lt;&gt;"",申込書!$P$101&lt;&gt;"YYYY/MM/DD",$G373&lt;&gt;""),申込書!$P$101,"")</f>
        <v/>
      </c>
      <c r="CX373" s="81" t="str">
        <f>IF(AND(申込書!$C$101&lt;&gt;"▼プルダウンより選択してください",申込書!$C$101&lt;&gt;"",$G373&lt;&gt;""),申込書!$M$101,"")</f>
        <v/>
      </c>
      <c r="CY373" s="81" t="str">
        <f>IF($CW$3&lt;&gt;"コンテンツなし",IF(AND(申込書!$AH$4="GIGAスクールパック",SUM($P373,$R373)&lt;&gt;0),SUM($P373,$R373),IF(AND(申込書!$AH$4="SKY安心GIGAタブレット",SUM($T373,$V373)&lt;&gt;0),SUM($T373,$V373),"")),"")</f>
        <v/>
      </c>
      <c r="CZ373" s="81" t="str">
        <f>IF($CW$3&lt;&gt;"コンテンツなし",IF(AND(申込書!$AH$4="GIGAスクールパック",SUM($Q373,$S373)&lt;&gt;0),SUM($Q373,$S373),IF(AND(申込書!$AH$4="SKY安心GIGAタブレット",SUM($U373,$W373)&lt;&gt;0),SUM($U373,$W373),"")),"")</f>
        <v/>
      </c>
      <c r="DA373" s="81"/>
      <c r="DB373" s="82"/>
      <c r="DC373" s="80" t="str">
        <f>IF(AND(申込書!$C$102&lt;&gt;"▼プルダウンより選択してください",申込書!$C$102&lt;&gt;"",申込書!$P$102&lt;&gt;"YYYY/MM/DD",$G373&lt;&gt;""),申込書!$P$102,"")</f>
        <v/>
      </c>
      <c r="DD373" s="81" t="str">
        <f>IF(AND(申込書!$C$102&lt;&gt;"▼プルダウンより選択してください",申込書!$C$102&lt;&gt;"",$G373&lt;&gt;""),申込書!$M$102,"")</f>
        <v/>
      </c>
      <c r="DE373" s="81" t="str">
        <f>IF($DC$3&lt;&gt;"コンテンツなし",IF(AND(申込書!$AH$4="GIGAスクールパック",SUM($P373,$R373)&lt;&gt;0),SUM($P373,$R373),IF(AND(申込書!$AH$4="SKY安心GIGAタブレット",SUM($T373,$V373)&lt;&gt;0),SUM($T373,$V373),"")),"")</f>
        <v/>
      </c>
      <c r="DF373" s="81" t="str">
        <f>IF($DC$3&lt;&gt;"コンテンツなし",IF(AND(申込書!$AH$4="GIGAスクールパック",SUM($Q373,$S373)&lt;&gt;0),SUM($Q373,$S373),IF(AND(申込書!$AH$4="SKY安心GIGAタブレット",SUM($U373,$W373)&lt;&gt;0),SUM($U373,$W373),"")),"")</f>
        <v/>
      </c>
      <c r="DG373" s="81"/>
      <c r="DH373" s="82"/>
      <c r="DI373" s="80" t="str">
        <f>IF(AND(申込書!$C$103&lt;&gt;"▼プルダウンより選択してください",申込書!$C$103&lt;&gt;"",申込書!$P$103&lt;&gt;"YYYY/MM/DD",$G373&lt;&gt;""),申込書!$P$103,"")</f>
        <v/>
      </c>
      <c r="DJ373" s="81" t="str">
        <f>IF(AND(申込書!$C$103&lt;&gt;"▼プルダウンより選択してください",申込書!$C$103&lt;&gt;"",$G373&lt;&gt;""),申込書!$M$103,"")</f>
        <v/>
      </c>
      <c r="DK373" s="81" t="str">
        <f>IF($DI$3&lt;&gt;"コンテンツなし",IF(AND(申込書!$AH$4="GIGAスクールパック",SUM($P373,$R373)&lt;&gt;0),SUM($P373,$R373),IF(AND(申込書!$AH$4="SKY安心GIGAタブレット",SUM($T373,$V373)&lt;&gt;0),SUM($T373,$V373),"")),"")</f>
        <v/>
      </c>
      <c r="DL373" s="81" t="str">
        <f>IF($DI$3&lt;&gt;"コンテンツなし",IF(AND(申込書!$AH$4="GIGAスクールパック",SUM($Q373,$S373)&lt;&gt;0),SUM($Q373,$S373),IF(AND(申込書!$AH$4="SKY安心GIGAタブレット",SUM($U373,$W373)&lt;&gt;0),SUM($U373,$W373),"")),"")</f>
        <v/>
      </c>
      <c r="DM373" s="81"/>
      <c r="DN373" s="82"/>
      <c r="DO373" s="80" t="str">
        <f>IF(AND(申込書!$C$104&lt;&gt;"▼プルダウンより選択してください",申込書!$C$104&lt;&gt;"",申込書!$P$104&lt;&gt;"YYYY/MM/DD",$G373&lt;&gt;""),申込書!$P$104,"")</f>
        <v/>
      </c>
      <c r="DP373" s="81" t="str">
        <f>IF(AND(申込書!$C$104&lt;&gt;"▼プルダウンより選択してください",申込書!$C$104&lt;&gt;"",$G373&lt;&gt;""),申込書!$M$104,"")</f>
        <v/>
      </c>
      <c r="DQ373" s="81" t="str">
        <f>IF($DO$3&lt;&gt;"コンテンツなし",IF(AND(申込書!$AH$4="GIGAスクールパック",SUM($P373,$R373)&lt;&gt;0),SUM($P373,$R373),IF(AND(申込書!$AH$4="SKY安心GIGAタブレット",SUM($T373,$V373)&lt;&gt;0),SUM($T373,$V373),"")),"")</f>
        <v/>
      </c>
      <c r="DR373" s="81" t="str">
        <f>IF($DO$3&lt;&gt;"コンテンツなし",IF(AND(申込書!$AH$4="GIGAスクールパック",SUM($Q373,$S373)&lt;&gt;0),SUM($Q373,$S373),IF(AND(申込書!$AH$4="SKY安心GIGAタブレット",SUM($U373,$W373)&lt;&gt;0),SUM($U373,$W373),"")),"")</f>
        <v/>
      </c>
      <c r="DS373" s="81"/>
      <c r="DT373" s="82"/>
      <c r="DU373" s="80" t="str">
        <f>IF(AND(申込書!$C$105&lt;&gt;"▼プルダウンより選択してください",申込書!$C$105&lt;&gt;"",申込書!$P$105&lt;&gt;"YYYY/MM/DD",$G373&lt;&gt;""),申込書!$P$105,"")</f>
        <v/>
      </c>
      <c r="DV373" s="81" t="str">
        <f>IF(AND(申込書!$C$105&lt;&gt;"▼プルダウンより選択してください",申込書!$C$105&lt;&gt;"",$G373&lt;&gt;""),申込書!$M$105,"")</f>
        <v/>
      </c>
      <c r="DW373" s="81" t="str">
        <f>IF($DU$3&lt;&gt;"コンテンツなし",IF(AND(申込書!$AH$4="GIGAスクールパック",SUM($P373,$R373)&lt;&gt;0),SUM($P373,$R373),IF(AND(申込書!$AH$4="SKY安心GIGAタブレット",SUM($T373,$V373)&lt;&gt;0),SUM($T373,$V373),"")),"")</f>
        <v/>
      </c>
      <c r="DX373" s="81" t="str">
        <f>IF($DU$3&lt;&gt;"コンテンツなし",IF(AND(申込書!$AH$4="GIGAスクールパック",SUM($Q373,$S373)&lt;&gt;0),SUM($Q373,$S373),IF(AND(申込書!$AH$4="SKY安心GIGAタブレット",SUM($U373,$W373)&lt;&gt;0),SUM($U373,$W373),"")),"")</f>
        <v/>
      </c>
      <c r="DY373" s="157"/>
      <c r="DZ373" s="82"/>
      <c r="EA373" s="80" t="str">
        <f>IF(AND(申込書!$C$106&lt;&gt;"▼プルダウンより選択してください",申込書!$C$106&lt;&gt;"",申込書!$P$106&lt;&gt;"YYYY/MM/DD",$G373&lt;&gt;""),申込書!$P$106,"")</f>
        <v/>
      </c>
      <c r="EB373" s="81" t="str">
        <f>IF(AND(申込書!$C$106&lt;&gt;"▼プルダウンより選択してください",申込書!$C$106&lt;&gt;"",$G373&lt;&gt;""),申込書!$M$106,"")</f>
        <v/>
      </c>
      <c r="EC373" s="81" t="str">
        <f>IF($EA$3&lt;&gt;"コンテンツなし",IF(AND(申込書!$AH$4="GIGAスクールパック",SUM($P373,$R373)&lt;&gt;0),SUM($P373,$R373),IF(AND(申込書!$AH$4="SKY安心GIGAタブレット",SUM($T373,$V373)&lt;&gt;0),SUM($T373,$V373),"")),"")</f>
        <v/>
      </c>
      <c r="ED373" s="81" t="str">
        <f>IF($EA$3&lt;&gt;"コンテンツなし",IF(AND(申込書!$AH$4="GIGAスクールパック",SUM($Q373,$S373)&lt;&gt;0),SUM($Q373,$S373),IF(AND(申込書!$AH$4="SKY安心GIGAタブレット",SUM($U373,$W373)&lt;&gt;0),SUM($U373,$W373),"")),"")</f>
        <v/>
      </c>
      <c r="EE373" s="157"/>
      <c r="EF373" s="82"/>
      <c r="EG373" s="80" t="str">
        <f>IF(AND(申込書!$C$107&lt;&gt;"▼プルダウンより選択してください",申込書!$C$107&lt;&gt;"",申込書!$P$107&lt;&gt;"YYYY/MM/DD",$G373&lt;&gt;""),申込書!$P$107,"")</f>
        <v/>
      </c>
      <c r="EH373" s="81" t="str">
        <f>IF(AND(申込書!$C$107&lt;&gt;"▼プルダウンより選択してください",申込書!$C$107&lt;&gt;"",$G373&lt;&gt;""),申込書!$M$107,"")</f>
        <v/>
      </c>
      <c r="EI373" s="81" t="str">
        <f>IF($EG$3&lt;&gt;"コンテンツなし",IF(AND(申込書!$AH$4="GIGAスクールパック",SUM($P373,$R373)&lt;&gt;0),SUM($P373,$R373),IF(AND(申込書!$AH$4="SKY安心GIGAタブレット",SUM($T373,$V373)&lt;&gt;0),SUM($T373,$V373),"")),"")</f>
        <v/>
      </c>
      <c r="EJ373" s="81" t="str">
        <f>IF($EG$3&lt;&gt;"コンテンツなし",IF(AND(申込書!$AH$4="GIGAスクールパック",SUM($Q373,$S373)&lt;&gt;0),SUM($Q373,$S373),IF(AND(申込書!$AH$4="SKY安心GIGAタブレット",SUM($U373,$W373)&lt;&gt;0),SUM($U373,$W373),"")),"")</f>
        <v/>
      </c>
      <c r="EK373" s="157"/>
      <c r="EL373" s="82"/>
      <c r="EM373" s="80" t="str">
        <f>IF(AND(申込書!$C$108&lt;&gt;"▼プルダウンより選択してください",申込書!$C$108&lt;&gt;"",申込書!$P$108&lt;&gt;"YYYY/MM/DD",$G373&lt;&gt;""),申込書!$P$108,"")</f>
        <v/>
      </c>
      <c r="EN373" s="81" t="str">
        <f>IF(AND(申込書!$C$108&lt;&gt;"▼プルダウンより選択してください",申込書!$C$108&lt;&gt;"",$G373&lt;&gt;""),申込書!$M$108,"")</f>
        <v/>
      </c>
      <c r="EO373" s="81" t="str">
        <f>IF($EM$3&lt;&gt;"コンテンツなし",IF(AND(申込書!$AH$4="GIGAスクールパック",SUM($P373,$R373)&lt;&gt;0),SUM($P373,$R373),IF(AND(申込書!$AH$4="SKY安心GIGAタブレット",SUM($T373,$V373)&lt;&gt;0),SUM($T373,$V373),"")),"")</f>
        <v/>
      </c>
      <c r="EP373" s="81" t="str">
        <f>IF($EM$3&lt;&gt;"コンテンツなし",IF(AND(申込書!$AH$4="GIGAスクールパック",SUM($Q373,$S373)&lt;&gt;0),SUM($Q373,$S373),IF(AND(申込書!$AH$4="SKY安心GIGAタブレット",SUM($U373,$W373)&lt;&gt;0),SUM($U373,$W373),"")),"")</f>
        <v/>
      </c>
      <c r="EQ373" s="157"/>
      <c r="ER373" s="82"/>
      <c r="ES373" s="80" t="str">
        <f>IF(AND(申込書!$C$109&lt;&gt;"▼プルダウンより選択してください",申込書!$C$109&lt;&gt;"",申込書!$P$109&lt;&gt;"YYYY/MM/DD",$G373&lt;&gt;""),申込書!$P$109,"")</f>
        <v/>
      </c>
      <c r="ET373" s="81" t="str">
        <f>IF(AND(申込書!$C$109&lt;&gt;"▼プルダウンより選択してください",申込書!$C$109&lt;&gt;"",$G373&lt;&gt;""),申込書!$M$109,"")</f>
        <v/>
      </c>
      <c r="EU373" s="81" t="str">
        <f>IF($ES$3&lt;&gt;"コンテンツなし",IF(AND(申込書!$AH$4="GIGAスクールパック",SUM($P373,$R373)&lt;&gt;0),SUM($P373,$R373),IF(AND(申込書!$AH$4="SKY安心GIGAタブレット",SUM($T373,$V373)&lt;&gt;0),SUM($T373,$V373),"")),"")</f>
        <v/>
      </c>
      <c r="EV373" s="81" t="str">
        <f>IF($ES$3&lt;&gt;"コンテンツなし",IF(AND(申込書!$AH$4="GIGAスクールパック",SUM($Q373,$S373)&lt;&gt;0),SUM($Q373,$S373),IF(AND(申込書!$AH$4="SKY安心GIGAタブレット",SUM($U373,$W373)&lt;&gt;0),SUM($U373,$W373),"")),"")</f>
        <v/>
      </c>
      <c r="EW373" s="157"/>
      <c r="EX373" s="82"/>
      <c r="EY373" s="80" t="str">
        <f>IF(AND(申込書!$C$110&lt;&gt;"▼プルダウンより選択してください",申込書!$C$110&lt;&gt;"",申込書!$P$110&lt;&gt;"YYYY/MM/DD",$G373&lt;&gt;""),申込書!$P$110,"")</f>
        <v/>
      </c>
      <c r="EZ373" s="81" t="str">
        <f>IF(AND(申込書!$C$110&lt;&gt;"▼プルダウンより選択してください",申込書!$C$110&lt;&gt;"",$G373&lt;&gt;""),申込書!$M$110,"")</f>
        <v/>
      </c>
      <c r="FA373" s="81" t="str">
        <f>IF($EY$3&lt;&gt;"コンテンツなし",IF(AND(申込書!$AH$4="GIGAスクールパック",SUM($P373,$R373)&lt;&gt;0),SUM($P373,$R373),IF(AND(申込書!$AH$4="SKY安心GIGAタブレット",SUM($T373,$V373)&lt;&gt;0),SUM($T373,$V373),"")),"")</f>
        <v/>
      </c>
      <c r="FB373" s="81" t="str">
        <f>IF($EY$3&lt;&gt;"コンテンツなし",IF(AND(申込書!$AH$4="GIGAスクールパック",SUM($Q373,$S373)&lt;&gt;0),SUM($Q373,$S373),IF(AND(申込書!$AH$4="SKY安心GIGAタブレット",SUM($U373,$W373)&lt;&gt;0),SUM($U373,$W373),"")),"")</f>
        <v/>
      </c>
      <c r="FC373" s="157"/>
      <c r="FD373" s="82"/>
      <c r="FE373" s="80" t="str">
        <f>IF(AND(申込書!$C$111&lt;&gt;"▼プルダウンより選択してください",申込書!$C$111&lt;&gt;"",申込書!$P$111&lt;&gt;"YYYY/MM/DD",$G373&lt;&gt;""),申込書!$P$111,"")</f>
        <v/>
      </c>
      <c r="FF373" s="81" t="str">
        <f>IF(AND(申込書!$C$111&lt;&gt;"▼プルダウンより選択してください",申込書!$C$111&lt;&gt;"",$G373&lt;&gt;""),申込書!$M$111,"")</f>
        <v/>
      </c>
      <c r="FG373" s="81" t="str">
        <f>IF($FE$3&lt;&gt;"コンテンツなし",IF(AND(申込書!$AH$4="GIGAスクールパック",SUM($P373,$R373)&lt;&gt;0),SUM($P373,$R373),IF(AND(申込書!$AH$4="SKY安心GIGAタブレット",SUM($T373,$V373)&lt;&gt;0),SUM($T373,$V373),"")),"")</f>
        <v/>
      </c>
      <c r="FH373" s="81" t="str">
        <f>IF($FE$3&lt;&gt;"コンテンツなし",IF(AND(申込書!$AH$4="GIGAスクールパック",SUM($Q373,$S373)&lt;&gt;0),SUM($Q373,$S373),IF(AND(申込書!$AH$4="SKY安心GIGAタブレット",SUM($U373,$W373)&lt;&gt;0),SUM($U373,$W373),"")),"")</f>
        <v/>
      </c>
      <c r="FI373" s="157"/>
      <c r="FJ373" s="82"/>
      <c r="FK373" s="80" t="str">
        <f>IF(AND(申込書!$C$112&lt;&gt;"▼プルダウンより選択してください",申込書!$C$112&lt;&gt;"",申込書!$P$112&lt;&gt;"YYYY/MM/DD",$G373&lt;&gt;""),申込書!$P$112,"")</f>
        <v/>
      </c>
      <c r="FL373" s="81" t="str">
        <f>IF(AND(申込書!$C$112&lt;&gt;"▼プルダウンより選択してください",申込書!$C$112&lt;&gt;"",$G373&lt;&gt;""),申込書!$M$112,"")</f>
        <v/>
      </c>
      <c r="FM373" s="81" t="str">
        <f>IF($FK$3&lt;&gt;"コンテンツなし",IF(AND(申込書!$AH$4="GIGAスクールパック",SUM($P373,$R373)&lt;&gt;0),SUM($P373,$R373),IF(AND(申込書!$AH$4="SKY安心GIGAタブレット",SUM($T373,$V373)&lt;&gt;0),SUM($T373,$V373),"")),"")</f>
        <v/>
      </c>
      <c r="FN373" s="81" t="str">
        <f>IF($FK$3&lt;&gt;"コンテンツなし",IF(AND(申込書!$AH$4="GIGAスクールパック",SUM($Q373,$S373)&lt;&gt;0),SUM($Q373,$S373),IF(AND(申込書!$AH$4="SKY安心GIGAタブレット",SUM($U373,$W373)&lt;&gt;0),SUM($U373,$W373),"")),"")</f>
        <v/>
      </c>
      <c r="FO373" s="157"/>
      <c r="FP373" s="82"/>
      <c r="FQ373" s="80" t="str">
        <f>IF(AND(申込書!$C$113&lt;&gt;"▼プルダウンより選択してください",申込書!$C$113&lt;&gt;"",申込書!$P$113&lt;&gt;"YYYY/MM/DD",$G373&lt;&gt;""),申込書!$P$113,"")</f>
        <v/>
      </c>
      <c r="FR373" s="81" t="str">
        <f>IF(AND(申込書!$C$113&lt;&gt;"▼プルダウンより選択してください",申込書!$C$113&lt;&gt;"",$G373&lt;&gt;""),申込書!$M$113,"")</f>
        <v/>
      </c>
      <c r="FS373" s="81" t="str">
        <f>IF($FQ$3&lt;&gt;"コンテンツなし",IF(AND(申込書!$AH$4="GIGAスクールパック",SUM($P373,$R373)&lt;&gt;0),SUM($P373,$R373),IF(AND(申込書!$AH$4="SKY安心GIGAタブレット",SUM($T373,$V373)&lt;&gt;0),SUM($T373,$V373),"")),"")</f>
        <v/>
      </c>
      <c r="FT373" s="81" t="str">
        <f>IF($FQ$3&lt;&gt;"コンテンツなし",IF(AND(申込書!$AH$4="GIGAスクールパック",SUM($Q373,$S373)&lt;&gt;0),SUM($Q373,$S373),IF(AND(申込書!$AH$4="SKY安心GIGAタブレット",SUM($U373,$W373)&lt;&gt;0),SUM($U373,$W373),"")),"")</f>
        <v/>
      </c>
      <c r="FU373" s="157"/>
      <c r="FV373" s="82"/>
      <c r="FW373" s="80" t="str">
        <f>IF(AND(申込書!$C$114&lt;&gt;"▼プルダウンより選択してください",申込書!$C$114&lt;&gt;"",申込書!$P$114&lt;&gt;"YYYY/MM/DD",$G373&lt;&gt;""),申込書!$P$114,"")</f>
        <v/>
      </c>
      <c r="FX373" s="81" t="str">
        <f>IF(AND(申込書!$C$114&lt;&gt;"▼プルダウンより選択してください",申込書!$C$114&lt;&gt;"",$G373&lt;&gt;""),申込書!$M$114,"")</f>
        <v/>
      </c>
      <c r="FY373" s="81" t="str">
        <f>IF($FW$3&lt;&gt;"コンテンツなし",IF(AND(申込書!$AH$4="GIGAスクールパック",SUM($P373,$R373)&lt;&gt;0),SUM($P373,$R373),IF(AND(申込書!$AH$4="SKY安心GIGAタブレット",SUM($T373,$V373)&lt;&gt;0),SUM($T373,$V373),"")),"")</f>
        <v/>
      </c>
      <c r="FZ373" s="81" t="str">
        <f>IF($FW$3&lt;&gt;"コンテンツなし",IF(AND(申込書!$AH$4="GIGAスクールパック",SUM($Q373,$S373)&lt;&gt;0),SUM($Q373,$S373),IF(AND(申込書!$AH$4="SKY安心GIGAタブレット",SUM($U373,$W373)&lt;&gt;0),SUM($U373,$W373),"")),"")</f>
        <v/>
      </c>
      <c r="GA373" s="157"/>
      <c r="GB373" s="82"/>
      <c r="GC373" s="80" t="str">
        <f>IF(AND(申込書!$C$115&lt;&gt;"▼プルダウンより選択してください",申込書!$C$115&lt;&gt;"",申込書!$P$115&lt;&gt;"YYYY/MM/DD",$G373&lt;&gt;""),申込書!$P$115,"")</f>
        <v/>
      </c>
      <c r="GD373" s="81" t="str">
        <f>IF(AND(申込書!$C$115&lt;&gt;"▼プルダウンより選択してください",申込書!$C$115&lt;&gt;"",$G373&lt;&gt;""),申込書!$M$115,"")</f>
        <v/>
      </c>
      <c r="GE373" s="81" t="str">
        <f>IF($GC$3&lt;&gt;"コンテンツなし",IF(AND(申込書!$AH$4="GIGAスクールパック",SUM($P373,$R373)&lt;&gt;0),SUM($P373,$R373),IF(AND(申込書!$AH$4="SKY安心GIGAタブレット",SUM($T373,$V373)&lt;&gt;0),SUM($T373,$V373),"")),"")</f>
        <v/>
      </c>
      <c r="GF373" s="81" t="str">
        <f>IF($GC$3&lt;&gt;"コンテンツなし",IF(AND(申込書!$AH$4="GIGAスクールパック",SUM($Q373,$S373)&lt;&gt;0),SUM($Q373,$S373),IF(AND(申込書!$AH$4="SKY安心GIGAタブレット",SUM($U373,$W373)&lt;&gt;0),SUM($U373,$W373),"")),"")</f>
        <v/>
      </c>
      <c r="GG373" s="157"/>
      <c r="GH373" s="82"/>
      <c r="GI373" s="80" t="str">
        <f>IF(AND(申込書!$C$116&lt;&gt;"▼プルダウンより選択してください",申込書!$C$116&lt;&gt;"",申込書!$P$116&lt;&gt;"YYYY/MM/DD",$G373&lt;&gt;""),申込書!$P$116,"")</f>
        <v/>
      </c>
      <c r="GJ373" s="81" t="str">
        <f>IF(AND(申込書!$C$116&lt;&gt;"▼プルダウンより選択してください",申込書!$C$116&lt;&gt;"",$G373&lt;&gt;""),申込書!$M$116,"")</f>
        <v/>
      </c>
      <c r="GK373" s="81" t="str">
        <f>IF($GI$3&lt;&gt;"コンテンツなし",IF(AND(申込書!$AH$4="GIGAスクールパック",SUM($P373,$R373)&lt;&gt;0),SUM($P373,$R373),IF(AND(申込書!$AH$4="SKY安心GIGAタブレット",SUM($T373,$V373)&lt;&gt;0),SUM($T373,$V373),"")),"")</f>
        <v/>
      </c>
      <c r="GL373" s="81" t="str">
        <f>IF($GI$3&lt;&gt;"コンテンツなし",IF(AND(申込書!$AH$4="GIGAスクールパック",SUM($Q373,$S373)&lt;&gt;0),SUM($Q373,$S373),IF(AND(申込書!$AH$4="SKY安心GIGAタブレット",SUM($U373,$W373)&lt;&gt;0),SUM($U373,$W373),"")),"")</f>
        <v/>
      </c>
      <c r="GM373" s="157"/>
      <c r="GN373" s="82"/>
      <c r="GO373" s="80" t="str">
        <f>IF(AND(申込書!$C$117&lt;&gt;"▼プルダウンより選択してください",申込書!$C$117&lt;&gt;"",申込書!$P$117&lt;&gt;"YYYY/MM/DD",$G373&lt;&gt;""),申込書!$P$117,"")</f>
        <v/>
      </c>
      <c r="GP373" s="81" t="str">
        <f>IF(AND(申込書!$C$117&lt;&gt;"▼プルダウンより選択してください",申込書!$C$117&lt;&gt;"",$G373&lt;&gt;""),申込書!$M$117,"")</f>
        <v/>
      </c>
      <c r="GQ373" s="81" t="str">
        <f>IF($GO$3&lt;&gt;"コンテンツなし",IF(AND(申込書!$AH$4="GIGAスクールパック",SUM($P373,$R373)&lt;&gt;0),SUM($P373,$R373),IF(AND(申込書!$AH$4="SKY安心GIGAタブレット",SUM($T373,$V373)&lt;&gt;0),SUM($T373,$V373),"")),"")</f>
        <v/>
      </c>
      <c r="GR373" s="81" t="str">
        <f>IF($GO$3&lt;&gt;"コンテンツなし",IF(AND(申込書!$AH$4="GIGAスクールパック",SUM($Q373,$S373)&lt;&gt;0),SUM($Q373,$S373),IF(AND(申込書!$AH$4="SKY安心GIGAタブレット",SUM($U373,$W373)&lt;&gt;0),SUM($U373,$W373),"")),"")</f>
        <v/>
      </c>
      <c r="GS373" s="157"/>
      <c r="GT373" s="82"/>
      <c r="GU373" s="80" t="str">
        <f>IF(AND(申込書!$C$118&lt;&gt;"▼プルダウンより選択してください",申込書!$C$118&lt;&gt;"",申込書!$P$118&lt;&gt;"YYYY/MM/DD",$G373&lt;&gt;""),申込書!$P$118,"")</f>
        <v/>
      </c>
      <c r="GV373" s="81" t="str">
        <f>IF(AND(申込書!$C$118&lt;&gt;"▼プルダウンより選択してください",申込書!$C$118&lt;&gt;"",$G373&lt;&gt;""),申込書!$M$118,"")</f>
        <v/>
      </c>
      <c r="GW373" s="81" t="str">
        <f>IF($GU$3&lt;&gt;"コンテンツなし",IF(AND(申込書!$AH$4="GIGAスクールパック",SUM($P373,$R373)&lt;&gt;0),SUM($P373,$R373),IF(AND(申込書!$AH$4="SKY安心GIGAタブレット",SUM($T373,$V373)&lt;&gt;0),SUM($T373,$V373),"")),"")</f>
        <v/>
      </c>
      <c r="GX373" s="81" t="str">
        <f>IF($GU$3&lt;&gt;"コンテンツなし",IF(AND(申込書!$AH$4="GIGAスクールパック",SUM($Q373,$S373)&lt;&gt;0),SUM($Q373,$S373),IF(AND(申込書!$AH$4="SKY安心GIGAタブレット",SUM($U373,$W373)&lt;&gt;0),SUM($U373,$W373),"")),"")</f>
        <v/>
      </c>
      <c r="GY373" s="157"/>
      <c r="GZ373" s="82"/>
      <c r="HA373" s="80" t="str">
        <f>IF(AND(申込書!$C$119&lt;&gt;"▼プルダウンより選択してください",申込書!$C$119&lt;&gt;"",申込書!$P$119&lt;&gt;"YYYY/MM/DD",$G373&lt;&gt;""),申込書!$P$119,"")</f>
        <v/>
      </c>
      <c r="HB373" s="81" t="str">
        <f>IF(AND(申込書!$C$119&lt;&gt;"▼プルダウンより選択してください",申込書!$C$119&lt;&gt;"",$G373&lt;&gt;""),申込書!$M$119,"")</f>
        <v/>
      </c>
      <c r="HC373" s="81" t="str">
        <f>IF($HA$3&lt;&gt;"コンテンツなし",IF(AND(申込書!$AH$4="GIGAスクールパック",SUM($P373,$R373)&lt;&gt;0),SUM($P373,$R373),IF(AND(申込書!$AH$4="SKY安心GIGAタブレット",SUM($T373,$V373)&lt;&gt;0),SUM($T373,$V373),"")),"")</f>
        <v/>
      </c>
      <c r="HD373" s="81" t="str">
        <f>IF($HA$3&lt;&gt;"コンテンツなし",IF(AND(申込書!$AH$4="GIGAスクールパック",SUM($Q373,$S373)&lt;&gt;0),SUM($Q373,$S373),IF(AND(申込書!$AH$4="SKY安心GIGAタブレット",SUM($U373,$W373)&lt;&gt;0),SUM($U373,$W373),"")),"")</f>
        <v/>
      </c>
      <c r="HE373" s="157"/>
      <c r="HF373" s="82"/>
      <c r="HG373" s="83"/>
    </row>
    <row r="374" spans="2:215" ht="26.85" customHeight="1">
      <c r="B374" s="62">
        <f t="shared" si="4"/>
        <v>369</v>
      </c>
      <c r="C374" s="63"/>
      <c r="D374" s="64"/>
      <c r="E374" s="207"/>
      <c r="F374" s="65"/>
      <c r="G374" s="66"/>
      <c r="H374" s="67"/>
      <c r="I374" s="68"/>
      <c r="J374" s="69"/>
      <c r="K374" s="70"/>
      <c r="L374" s="71"/>
      <c r="M374" s="72"/>
      <c r="N374" s="73"/>
      <c r="O374" s="74"/>
      <c r="P374" s="179"/>
      <c r="Q374" s="180"/>
      <c r="R374" s="180"/>
      <c r="S374" s="181"/>
      <c r="T374" s="179"/>
      <c r="U374" s="180"/>
      <c r="V374" s="182"/>
      <c r="W374" s="181"/>
      <c r="X374" s="75"/>
      <c r="Y374" s="76"/>
      <c r="Z374" s="77"/>
      <c r="AA374" s="78"/>
      <c r="AB374" s="79"/>
      <c r="AC374" s="79"/>
      <c r="AD374" s="79"/>
      <c r="AE374" s="77"/>
      <c r="AF374" s="139"/>
      <c r="AG374" s="139"/>
      <c r="AH374" s="139"/>
      <c r="AI374" s="80" t="str">
        <f>IF(AND(申込書!$C$90&lt;&gt;"▼プルダウンより選択してください",申込書!$C$90&lt;&gt;"",申込書!$P$90&lt;&gt;"YYYY/MM/DD",$G374&lt;&gt;""),申込書!$P$90,"")</f>
        <v/>
      </c>
      <c r="AJ374" s="81" t="str">
        <f>IF(AND(申込書!$C$90&lt;&gt;"▼プルダウンより選択してください",申込書!$C$90&lt;&gt;"",$G374&lt;&gt;""),申込書!$M$90,"")</f>
        <v/>
      </c>
      <c r="AK374" s="81" t="str">
        <f>IF($AI$3&lt;&gt;"コンテンツなし",IF(AND(申込書!$AH$4="GIGAスクールパック",SUM($P374,$R374)&lt;&gt;0),SUM($P374,$R374),IF(AND(申込書!$AH$4="SKY安心GIGAタブレット",SUM($T374,$V374)&lt;&gt;0),SUM($T374,$V374),"")),"")</f>
        <v/>
      </c>
      <c r="AL374" s="81" t="str">
        <f>IF($AI$3&lt;&gt;"コンテンツなし",IF(AND(申込書!$AH$4="GIGAスクールパック",SUM($Q374,$S374)&lt;&gt;0),SUM($Q374,$S374),IF(AND(申込書!$AH$4="SKY安心GIGAタブレット",SUM($U374,$W374)&lt;&gt;0),SUM($U374,$W374),"")),"")</f>
        <v/>
      </c>
      <c r="AM374" s="157"/>
      <c r="AN374" s="82"/>
      <c r="AO374" s="80" t="str">
        <f>IF(AND(申込書!$C$91&lt;&gt;"▼プルダウンより選択してください",申込書!$C$91&lt;&gt;"",申込書!$P$91&lt;&gt;"YYYY/MM/DD",$G374&lt;&gt;""),申込書!$P$91,"")</f>
        <v/>
      </c>
      <c r="AP374" s="81" t="str">
        <f>IF(AND(申込書!$C$91&lt;&gt;"▼プルダウンより選択してください",申込書!$C$91&lt;&gt;"",$G374&lt;&gt;""),申込書!$M$91,"")</f>
        <v/>
      </c>
      <c r="AQ374" s="81" t="str">
        <f>IF($AO$3&lt;&gt;"コンテンツなし",IF(AND(申込書!$AH$4="GIGAスクールパック",SUM($P374,$R374)&lt;&gt;0),SUM($P374,$R374),IF(AND(申込書!$AH$4="SKY安心GIGAタブレット",SUM($T374,$V374)&lt;&gt;0),SUM($T374,$V374),"")),"")</f>
        <v/>
      </c>
      <c r="AR374" s="81" t="str">
        <f>IF($AO$3&lt;&gt;"コンテンツなし",IF(AND(申込書!$AH$4="GIGAスクールパック",SUM($Q374,$S374)&lt;&gt;0),SUM($Q374,$S374),IF(AND(申込書!$AH$4="SKY安心GIGAタブレット",SUM($U374,$W374)&lt;&gt;0),SUM($U374,$W374),"")),"")</f>
        <v/>
      </c>
      <c r="AS374" s="157"/>
      <c r="AT374" s="82"/>
      <c r="AU374" s="80" t="str">
        <f>IF(AND(申込書!$C$92&lt;&gt;"▼プルダウンより選択してください",申込書!$C$92&lt;&gt;"",申込書!$P$92&lt;&gt;"YYYY/MM/DD",$G374&lt;&gt;""),申込書!$P$92,"")</f>
        <v/>
      </c>
      <c r="AV374" s="81" t="str">
        <f>IF(AND(申込書!$C$92&lt;&gt;"▼プルダウンより選択してください",申込書!$C$92&lt;&gt;"",$G374&lt;&gt;""),申込書!$M$92,"")</f>
        <v/>
      </c>
      <c r="AW374" s="81" t="str">
        <f>IF($AU$3&lt;&gt;"コンテンツなし",IF(AND(申込書!$AH$4="GIGAスクールパック",SUM($P374,$R374)&lt;&gt;0),SUM($P374,$R374),IF(AND(申込書!$AH$4="SKY安心GIGAタブレット",SUM($T374,$V374)&lt;&gt;0),SUM($T374,$V374),"")),"")</f>
        <v/>
      </c>
      <c r="AX374" s="81" t="str">
        <f>IF($AU$3&lt;&gt;"コンテンツなし",IF(AND(申込書!$AH$4="GIGAスクールパック",SUM($Q374,$S374)&lt;&gt;0),SUM($Q374,$S374),IF(AND(申込書!$AH$4="SKY安心GIGAタブレット",SUM($U374,$W374)&lt;&gt;0),SUM($U374,$W374),"")),"")</f>
        <v/>
      </c>
      <c r="AY374" s="157"/>
      <c r="AZ374" s="82"/>
      <c r="BA374" s="80" t="str">
        <f>IF(AND(申込書!$C$93&lt;&gt;"▼プルダウンより選択してください",申込書!$C$93&lt;&gt;"",申込書!$P$93&lt;&gt;"YYYY/MM/DD",$G374&lt;&gt;""),申込書!$P$93,"")</f>
        <v/>
      </c>
      <c r="BB374" s="81" t="str">
        <f>IF(AND(申込書!$C$93&lt;&gt;"▼プルダウンより選択してください",申込書!$C$93&lt;&gt;"",申込書!$M$93&gt;=1,$G374&lt;&gt;""),申込書!$M$93,"")</f>
        <v/>
      </c>
      <c r="BC374" s="81" t="str">
        <f>IF($BA$3&lt;&gt;"コンテンツなし",IF(AND(申込書!$AH$4="GIGAスクールパック",SUM($P374,$R374)&lt;&gt;0),SUM($P374,$R374),IF(AND(申込書!$AH$4="SKY安心GIGAタブレット",SUM($T374,$V374)&lt;&gt;0),SUM($T374,$V374),"")),"")</f>
        <v/>
      </c>
      <c r="BD374" s="81" t="str">
        <f>IF($BA$3&lt;&gt;"コンテンツなし",IF(AND(申込書!$AH$4="GIGAスクールパック",SUM($Q374,$S374)&lt;&gt;0),SUM($Q374,$S374),IF(AND(申込書!$AH$4="SKY安心GIGAタブレット",SUM($U374,$W374)&lt;&gt;0),SUM($U374,$W374),"")),"")</f>
        <v/>
      </c>
      <c r="BE374" s="157"/>
      <c r="BF374" s="82"/>
      <c r="BG374" s="80" t="str">
        <f>IF(AND(申込書!$C$94&lt;&gt;"▼プルダウンより選択してください",申込書!$C$94&lt;&gt;"",申込書!$P$94&lt;&gt;"YYYY/MM/DD",$G374&lt;&gt;""),申込書!$P$94,"")</f>
        <v/>
      </c>
      <c r="BH374" s="81" t="str">
        <f>IF(AND(申込書!$C$94&lt;&gt;"▼プルダウンより選択してください",申込書!$C$94&lt;&gt;"",$G374&lt;&gt;""),申込書!$M$94,"")</f>
        <v/>
      </c>
      <c r="BI374" s="81" t="str">
        <f>IF($BG$3&lt;&gt;"コンテンツなし",IF(AND(申込書!$AH$4="GIGAスクールパック",SUM($P374,$R374)&lt;&gt;0),SUM($P374,$R374),IF(AND(申込書!$AH$4="SKY安心GIGAタブレット",SUM($T374,$V374)&lt;&gt;0),SUM($T374,$V374),"")),"")</f>
        <v/>
      </c>
      <c r="BJ374" s="81" t="str">
        <f>IF($BG$3&lt;&gt;"コンテンツなし",IF(AND(申込書!$AH$4="GIGAスクールパック",SUM($Q374,$S374)&lt;&gt;0),SUM($Q374,$S374),IF(AND(申込書!$AH$4="SKY安心GIGAタブレット",SUM($U374,$W374)&lt;&gt;0),SUM($U374,$W374),"")),"")</f>
        <v/>
      </c>
      <c r="BK374" s="157"/>
      <c r="BL374" s="82"/>
      <c r="BM374" s="80" t="str">
        <f>IF(AND(申込書!$C$95&lt;&gt;"▼プルダウンより選択してください",申込書!$C$95&lt;&gt;"",申込書!$P$95&lt;&gt;"YYYY/MM/DD",$G374&lt;&gt;""),申込書!$P$95,"")</f>
        <v/>
      </c>
      <c r="BN374" s="81" t="str">
        <f>IF(AND(申込書!$C$95&lt;&gt;"▼プルダウンより選択してください",申込書!$C$95&lt;&gt;"",$G374&lt;&gt;""),申込書!$M$95,"")</f>
        <v/>
      </c>
      <c r="BO374" s="81" t="str">
        <f>IF($BM$3&lt;&gt;"コンテンツなし",IF(AND(申込書!$AH$4="GIGAスクールパック",SUM($P374,$R374)&lt;&gt;0),SUM($P374,$R374),IF(AND(申込書!$AH$4="SKY安心GIGAタブレット",SUM($T374,$V374)&lt;&gt;0),SUM($T374,$V374),"")),"")</f>
        <v/>
      </c>
      <c r="BP374" s="81" t="str">
        <f>IF($BM$3&lt;&gt;"コンテンツなし",IF(AND(申込書!$AH$4="GIGAスクールパック",SUM($Q374,$S374)&lt;&gt;0),SUM($Q374,$S374),IF(AND(申込書!$AH$4="SKY安心GIGAタブレット",SUM($U374,$W374)&lt;&gt;0),SUM($U374,$W374),"")),"")</f>
        <v/>
      </c>
      <c r="BQ374" s="157"/>
      <c r="BR374" s="82"/>
      <c r="BS374" s="80" t="str">
        <f>IF(AND(申込書!$C$96&lt;&gt;"▼プルダウンより選択してください",申込書!$C$96&lt;&gt;"",申込書!$P$96&lt;&gt;"YYYY/MM/DD",$G374&lt;&gt;""),申込書!$P$96,"")</f>
        <v/>
      </c>
      <c r="BT374" s="81" t="str">
        <f>IF(AND(申込書!$C$96&lt;&gt;"▼プルダウンより選択してください",申込書!$C$96&lt;&gt;"",$G374&lt;&gt;""),申込書!$M$96,"")</f>
        <v/>
      </c>
      <c r="BU374" s="81" t="str">
        <f>IF($BS$3&lt;&gt;"コンテンツなし",IF(AND(申込書!$AH$4="GIGAスクールパック",SUM($P374,$R374)&lt;&gt;0),SUM($P374,$R374),IF(AND(申込書!$AH$4="SKY安心GIGAタブレット",SUM($T374,$V374)&lt;&gt;0),SUM($T374,$V374),"")),"")</f>
        <v/>
      </c>
      <c r="BV374" s="81" t="str">
        <f>IF($BS$3&lt;&gt;"コンテンツなし",IF(AND(申込書!$AH$4="GIGAスクールパック",SUM($Q374,$S374)&lt;&gt;0),SUM($Q374,$S374),IF(AND(申込書!$AH$4="SKY安心GIGAタブレット",SUM($U374,$W374)&lt;&gt;0),SUM($U374,$W374),"")),"")</f>
        <v/>
      </c>
      <c r="BW374" s="157"/>
      <c r="BX374" s="82"/>
      <c r="BY374" s="80" t="str">
        <f>IF(AND(申込書!$C$97&lt;&gt;"▼プルダウンより選択してください",申込書!$C$97&lt;&gt;"",申込書!$P$97&lt;&gt;"YYYY/MM/DD",$G374&lt;&gt;""),申込書!$P$97,"")</f>
        <v/>
      </c>
      <c r="BZ374" s="81" t="str">
        <f>IF(AND(申込書!$C$97&lt;&gt;"▼プルダウンより選択してください",申込書!$C$97&lt;&gt;"",$G374&lt;&gt;""),申込書!$M$97,"")</f>
        <v/>
      </c>
      <c r="CA374" s="81" t="str">
        <f>IF($BY$3&lt;&gt;"コンテンツなし",IF(AND(申込書!$AH$4="GIGAスクールパック",SUM($P374,$R374)&lt;&gt;0),SUM($P374,$R374),IF(AND(申込書!$AH$4="SKY安心GIGAタブレット",SUM($T374,$V374)&lt;&gt;0),SUM($T374,$V374),"")),"")</f>
        <v/>
      </c>
      <c r="CB374" s="81" t="str">
        <f>IF($BY$3&lt;&gt;"コンテンツなし",IF(AND(申込書!$AH$4="GIGAスクールパック",SUM($Q374,$S374)&lt;&gt;0),SUM($Q374,$S374),IF(AND(申込書!$AH$4="SKY安心GIGAタブレット",SUM($U374,$W374)&lt;&gt;0),SUM($U374,$W374),"")),"")</f>
        <v/>
      </c>
      <c r="CC374" s="157"/>
      <c r="CD374" s="82"/>
      <c r="CE374" s="80" t="str">
        <f>IF(AND(申込書!$C$98&lt;&gt;"▼プルダウンより選択してください",申込書!$C$98&lt;&gt;"",申込書!$P$98&lt;&gt;"YYYY/MM/DD",$G374&lt;&gt;""),申込書!$P$98,"")</f>
        <v/>
      </c>
      <c r="CF374" s="81" t="str">
        <f>IF(AND(申込書!$C$98&lt;&gt;"▼プルダウンより選択してください",申込書!$C$98&lt;&gt;"",$G374&lt;&gt;""),申込書!$M$98,"")</f>
        <v/>
      </c>
      <c r="CG374" s="81" t="str">
        <f>IF($CE$3&lt;&gt;"コンテンツなし",IF(AND(申込書!$AH$4="GIGAスクールパック",SUM($P374,$R374)&lt;&gt;0),SUM($P374,$R374),IF(AND(申込書!$AH$4="SKY安心GIGAタブレット",SUM($T374,$V374)&lt;&gt;0),SUM($T374,$V374),"")),"")</f>
        <v/>
      </c>
      <c r="CH374" s="81" t="str">
        <f>IF($CE$3&lt;&gt;"コンテンツなし",IF(AND(申込書!$AH$4="GIGAスクールパック",SUM($Q374,$S374)&lt;&gt;0),SUM($Q374,$S374),IF(AND(申込書!$AH$4="SKY安心GIGAタブレット",SUM($U374,$W374)&lt;&gt;0),SUM($U374,$W374),"")),"")</f>
        <v/>
      </c>
      <c r="CI374" s="157"/>
      <c r="CJ374" s="82"/>
      <c r="CK374" s="80" t="str">
        <f>IF(AND(申込書!$C$99&lt;&gt;"▼プルダウンより選択してください",申込書!$C$99&lt;&gt;"",申込書!$P$99&lt;&gt;"YYYY/MM/DD",$G374&lt;&gt;""),申込書!$P$99,"")</f>
        <v/>
      </c>
      <c r="CL374" s="81" t="str">
        <f>IF(AND(申込書!$C$99&lt;&gt;"▼プルダウンより選択してください",申込書!$C$99&lt;&gt;"",$G374&lt;&gt;""),申込書!$M$99,"")</f>
        <v/>
      </c>
      <c r="CM374" s="81" t="str">
        <f>IF($CK$3&lt;&gt;"コンテンツなし",IF(AND(申込書!$AH$4="GIGAスクールパック",SUM($P374,$R374)&lt;&gt;0),SUM($P374,$R374),IF(AND(申込書!$AH$4="SKY安心GIGAタブレット",SUM($T374,$V374)&lt;&gt;0),SUM($T374,$V374),"")),"")</f>
        <v/>
      </c>
      <c r="CN374" s="81" t="str">
        <f>IF($CK$3&lt;&gt;"コンテンツなし",IF(AND(申込書!$AH$4="GIGAスクールパック",SUM($Q374,$S374)&lt;&gt;0),SUM($Q374,$S374),IF(AND(申込書!$AH$4="SKY安心GIGAタブレット",SUM($U374,$W374)&lt;&gt;0),SUM($U374,$W374),"")),"")</f>
        <v/>
      </c>
      <c r="CO374" s="157"/>
      <c r="CP374" s="82"/>
      <c r="CQ374" s="80" t="str">
        <f>IF(AND(申込書!$C$100&lt;&gt;"▼プルダウンより選択してください",申込書!$C$100&lt;&gt;"",申込書!$P$100&lt;&gt;"YYYY/MM/DD",$G374&lt;&gt;""),申込書!$P$100,"")</f>
        <v/>
      </c>
      <c r="CR374" s="81" t="str">
        <f>IF(AND(申込書!$C$100&lt;&gt;"▼プルダウンより選択してください",申込書!$C$100&lt;&gt;"",$G374&lt;&gt;""),申込書!$M$100,"")</f>
        <v/>
      </c>
      <c r="CS374" s="81" t="str">
        <f>IF($CQ$3&lt;&gt;"コンテンツなし",IF(AND(申込書!$AH$4="GIGAスクールパック",SUM($P374,$R374)&lt;&gt;0),SUM($P374,$R374),IF(AND(申込書!$AH$4="SKY安心GIGAタブレット",SUM($T374,$V374)&lt;&gt;0),SUM($T374,$V374),"")),"")</f>
        <v/>
      </c>
      <c r="CT374" s="81" t="str">
        <f>IF($CQ$3&lt;&gt;"コンテンツなし",IF(AND(申込書!$AH$4="GIGAスクールパック",SUM($Q374,$S374)&lt;&gt;0),SUM($Q374,$S374),IF(AND(申込書!$AH$4="SKY安心GIGAタブレット",SUM($U374,$W374)&lt;&gt;0),SUM($U374,$W374),"")),"")</f>
        <v/>
      </c>
      <c r="CU374" s="81"/>
      <c r="CV374" s="82"/>
      <c r="CW374" s="80" t="str">
        <f>IF(AND(申込書!$C$101&lt;&gt;"▼プルダウンより選択してください",申込書!$C$101&lt;&gt;"",申込書!$P$101&lt;&gt;"YYYY/MM/DD",$G374&lt;&gt;""),申込書!$P$101,"")</f>
        <v/>
      </c>
      <c r="CX374" s="81" t="str">
        <f>IF(AND(申込書!$C$101&lt;&gt;"▼プルダウンより選択してください",申込書!$C$101&lt;&gt;"",$G374&lt;&gt;""),申込書!$M$101,"")</f>
        <v/>
      </c>
      <c r="CY374" s="81" t="str">
        <f>IF($CW$3&lt;&gt;"コンテンツなし",IF(AND(申込書!$AH$4="GIGAスクールパック",SUM($P374,$R374)&lt;&gt;0),SUM($P374,$R374),IF(AND(申込書!$AH$4="SKY安心GIGAタブレット",SUM($T374,$V374)&lt;&gt;0),SUM($T374,$V374),"")),"")</f>
        <v/>
      </c>
      <c r="CZ374" s="81" t="str">
        <f>IF($CW$3&lt;&gt;"コンテンツなし",IF(AND(申込書!$AH$4="GIGAスクールパック",SUM($Q374,$S374)&lt;&gt;0),SUM($Q374,$S374),IF(AND(申込書!$AH$4="SKY安心GIGAタブレット",SUM($U374,$W374)&lt;&gt;0),SUM($U374,$W374),"")),"")</f>
        <v/>
      </c>
      <c r="DA374" s="81"/>
      <c r="DB374" s="82"/>
      <c r="DC374" s="80" t="str">
        <f>IF(AND(申込書!$C$102&lt;&gt;"▼プルダウンより選択してください",申込書!$C$102&lt;&gt;"",申込書!$P$102&lt;&gt;"YYYY/MM/DD",$G374&lt;&gt;""),申込書!$P$102,"")</f>
        <v/>
      </c>
      <c r="DD374" s="81" t="str">
        <f>IF(AND(申込書!$C$102&lt;&gt;"▼プルダウンより選択してください",申込書!$C$102&lt;&gt;"",$G374&lt;&gt;""),申込書!$M$102,"")</f>
        <v/>
      </c>
      <c r="DE374" s="81" t="str">
        <f>IF($DC$3&lt;&gt;"コンテンツなし",IF(AND(申込書!$AH$4="GIGAスクールパック",SUM($P374,$R374)&lt;&gt;0),SUM($P374,$R374),IF(AND(申込書!$AH$4="SKY安心GIGAタブレット",SUM($T374,$V374)&lt;&gt;0),SUM($T374,$V374),"")),"")</f>
        <v/>
      </c>
      <c r="DF374" s="81" t="str">
        <f>IF($DC$3&lt;&gt;"コンテンツなし",IF(AND(申込書!$AH$4="GIGAスクールパック",SUM($Q374,$S374)&lt;&gt;0),SUM($Q374,$S374),IF(AND(申込書!$AH$4="SKY安心GIGAタブレット",SUM($U374,$W374)&lt;&gt;0),SUM($U374,$W374),"")),"")</f>
        <v/>
      </c>
      <c r="DG374" s="81"/>
      <c r="DH374" s="82"/>
      <c r="DI374" s="80" t="str">
        <f>IF(AND(申込書!$C$103&lt;&gt;"▼プルダウンより選択してください",申込書!$C$103&lt;&gt;"",申込書!$P$103&lt;&gt;"YYYY/MM/DD",$G374&lt;&gt;""),申込書!$P$103,"")</f>
        <v/>
      </c>
      <c r="DJ374" s="81" t="str">
        <f>IF(AND(申込書!$C$103&lt;&gt;"▼プルダウンより選択してください",申込書!$C$103&lt;&gt;"",$G374&lt;&gt;""),申込書!$M$103,"")</f>
        <v/>
      </c>
      <c r="DK374" s="81" t="str">
        <f>IF($DI$3&lt;&gt;"コンテンツなし",IF(AND(申込書!$AH$4="GIGAスクールパック",SUM($P374,$R374)&lt;&gt;0),SUM($P374,$R374),IF(AND(申込書!$AH$4="SKY安心GIGAタブレット",SUM($T374,$V374)&lt;&gt;0),SUM($T374,$V374),"")),"")</f>
        <v/>
      </c>
      <c r="DL374" s="81" t="str">
        <f>IF($DI$3&lt;&gt;"コンテンツなし",IF(AND(申込書!$AH$4="GIGAスクールパック",SUM($Q374,$S374)&lt;&gt;0),SUM($Q374,$S374),IF(AND(申込書!$AH$4="SKY安心GIGAタブレット",SUM($U374,$W374)&lt;&gt;0),SUM($U374,$W374),"")),"")</f>
        <v/>
      </c>
      <c r="DM374" s="81"/>
      <c r="DN374" s="82"/>
      <c r="DO374" s="80" t="str">
        <f>IF(AND(申込書!$C$104&lt;&gt;"▼プルダウンより選択してください",申込書!$C$104&lt;&gt;"",申込書!$P$104&lt;&gt;"YYYY/MM/DD",$G374&lt;&gt;""),申込書!$P$104,"")</f>
        <v/>
      </c>
      <c r="DP374" s="81" t="str">
        <f>IF(AND(申込書!$C$104&lt;&gt;"▼プルダウンより選択してください",申込書!$C$104&lt;&gt;"",$G374&lt;&gt;""),申込書!$M$104,"")</f>
        <v/>
      </c>
      <c r="DQ374" s="81" t="str">
        <f>IF($DO$3&lt;&gt;"コンテンツなし",IF(AND(申込書!$AH$4="GIGAスクールパック",SUM($P374,$R374)&lt;&gt;0),SUM($P374,$R374),IF(AND(申込書!$AH$4="SKY安心GIGAタブレット",SUM($T374,$V374)&lt;&gt;0),SUM($T374,$V374),"")),"")</f>
        <v/>
      </c>
      <c r="DR374" s="81" t="str">
        <f>IF($DO$3&lt;&gt;"コンテンツなし",IF(AND(申込書!$AH$4="GIGAスクールパック",SUM($Q374,$S374)&lt;&gt;0),SUM($Q374,$S374),IF(AND(申込書!$AH$4="SKY安心GIGAタブレット",SUM($U374,$W374)&lt;&gt;0),SUM($U374,$W374),"")),"")</f>
        <v/>
      </c>
      <c r="DS374" s="81"/>
      <c r="DT374" s="82"/>
      <c r="DU374" s="80" t="str">
        <f>IF(AND(申込書!$C$105&lt;&gt;"▼プルダウンより選択してください",申込書!$C$105&lt;&gt;"",申込書!$P$105&lt;&gt;"YYYY/MM/DD",$G374&lt;&gt;""),申込書!$P$105,"")</f>
        <v/>
      </c>
      <c r="DV374" s="81" t="str">
        <f>IF(AND(申込書!$C$105&lt;&gt;"▼プルダウンより選択してください",申込書!$C$105&lt;&gt;"",$G374&lt;&gt;""),申込書!$M$105,"")</f>
        <v/>
      </c>
      <c r="DW374" s="81" t="str">
        <f>IF($DU$3&lt;&gt;"コンテンツなし",IF(AND(申込書!$AH$4="GIGAスクールパック",SUM($P374,$R374)&lt;&gt;0),SUM($P374,$R374),IF(AND(申込書!$AH$4="SKY安心GIGAタブレット",SUM($T374,$V374)&lt;&gt;0),SUM($T374,$V374),"")),"")</f>
        <v/>
      </c>
      <c r="DX374" s="81" t="str">
        <f>IF($DU$3&lt;&gt;"コンテンツなし",IF(AND(申込書!$AH$4="GIGAスクールパック",SUM($Q374,$S374)&lt;&gt;0),SUM($Q374,$S374),IF(AND(申込書!$AH$4="SKY安心GIGAタブレット",SUM($U374,$W374)&lt;&gt;0),SUM($U374,$W374),"")),"")</f>
        <v/>
      </c>
      <c r="DY374" s="157"/>
      <c r="DZ374" s="82"/>
      <c r="EA374" s="80" t="str">
        <f>IF(AND(申込書!$C$106&lt;&gt;"▼プルダウンより選択してください",申込書!$C$106&lt;&gt;"",申込書!$P$106&lt;&gt;"YYYY/MM/DD",$G374&lt;&gt;""),申込書!$P$106,"")</f>
        <v/>
      </c>
      <c r="EB374" s="81" t="str">
        <f>IF(AND(申込書!$C$106&lt;&gt;"▼プルダウンより選択してください",申込書!$C$106&lt;&gt;"",$G374&lt;&gt;""),申込書!$M$106,"")</f>
        <v/>
      </c>
      <c r="EC374" s="81" t="str">
        <f>IF($EA$3&lt;&gt;"コンテンツなし",IF(AND(申込書!$AH$4="GIGAスクールパック",SUM($P374,$R374)&lt;&gt;0),SUM($P374,$R374),IF(AND(申込書!$AH$4="SKY安心GIGAタブレット",SUM($T374,$V374)&lt;&gt;0),SUM($T374,$V374),"")),"")</f>
        <v/>
      </c>
      <c r="ED374" s="81" t="str">
        <f>IF($EA$3&lt;&gt;"コンテンツなし",IF(AND(申込書!$AH$4="GIGAスクールパック",SUM($Q374,$S374)&lt;&gt;0),SUM($Q374,$S374),IF(AND(申込書!$AH$4="SKY安心GIGAタブレット",SUM($U374,$W374)&lt;&gt;0),SUM($U374,$W374),"")),"")</f>
        <v/>
      </c>
      <c r="EE374" s="157"/>
      <c r="EF374" s="82"/>
      <c r="EG374" s="80" t="str">
        <f>IF(AND(申込書!$C$107&lt;&gt;"▼プルダウンより選択してください",申込書!$C$107&lt;&gt;"",申込書!$P$107&lt;&gt;"YYYY/MM/DD",$G374&lt;&gt;""),申込書!$P$107,"")</f>
        <v/>
      </c>
      <c r="EH374" s="81" t="str">
        <f>IF(AND(申込書!$C$107&lt;&gt;"▼プルダウンより選択してください",申込書!$C$107&lt;&gt;"",$G374&lt;&gt;""),申込書!$M$107,"")</f>
        <v/>
      </c>
      <c r="EI374" s="81" t="str">
        <f>IF($EG$3&lt;&gt;"コンテンツなし",IF(AND(申込書!$AH$4="GIGAスクールパック",SUM($P374,$R374)&lt;&gt;0),SUM($P374,$R374),IF(AND(申込書!$AH$4="SKY安心GIGAタブレット",SUM($T374,$V374)&lt;&gt;0),SUM($T374,$V374),"")),"")</f>
        <v/>
      </c>
      <c r="EJ374" s="81" t="str">
        <f>IF($EG$3&lt;&gt;"コンテンツなし",IF(AND(申込書!$AH$4="GIGAスクールパック",SUM($Q374,$S374)&lt;&gt;0),SUM($Q374,$S374),IF(AND(申込書!$AH$4="SKY安心GIGAタブレット",SUM($U374,$W374)&lt;&gt;0),SUM($U374,$W374),"")),"")</f>
        <v/>
      </c>
      <c r="EK374" s="157"/>
      <c r="EL374" s="82"/>
      <c r="EM374" s="80" t="str">
        <f>IF(AND(申込書!$C$108&lt;&gt;"▼プルダウンより選択してください",申込書!$C$108&lt;&gt;"",申込書!$P$108&lt;&gt;"YYYY/MM/DD",$G374&lt;&gt;""),申込書!$P$108,"")</f>
        <v/>
      </c>
      <c r="EN374" s="81" t="str">
        <f>IF(AND(申込書!$C$108&lt;&gt;"▼プルダウンより選択してください",申込書!$C$108&lt;&gt;"",$G374&lt;&gt;""),申込書!$M$108,"")</f>
        <v/>
      </c>
      <c r="EO374" s="81" t="str">
        <f>IF($EM$3&lt;&gt;"コンテンツなし",IF(AND(申込書!$AH$4="GIGAスクールパック",SUM($P374,$R374)&lt;&gt;0),SUM($P374,$R374),IF(AND(申込書!$AH$4="SKY安心GIGAタブレット",SUM($T374,$V374)&lt;&gt;0),SUM($T374,$V374),"")),"")</f>
        <v/>
      </c>
      <c r="EP374" s="81" t="str">
        <f>IF($EM$3&lt;&gt;"コンテンツなし",IF(AND(申込書!$AH$4="GIGAスクールパック",SUM($Q374,$S374)&lt;&gt;0),SUM($Q374,$S374),IF(AND(申込書!$AH$4="SKY安心GIGAタブレット",SUM($U374,$W374)&lt;&gt;0),SUM($U374,$W374),"")),"")</f>
        <v/>
      </c>
      <c r="EQ374" s="157"/>
      <c r="ER374" s="82"/>
      <c r="ES374" s="80" t="str">
        <f>IF(AND(申込書!$C$109&lt;&gt;"▼プルダウンより選択してください",申込書!$C$109&lt;&gt;"",申込書!$P$109&lt;&gt;"YYYY/MM/DD",$G374&lt;&gt;""),申込書!$P$109,"")</f>
        <v/>
      </c>
      <c r="ET374" s="81" t="str">
        <f>IF(AND(申込書!$C$109&lt;&gt;"▼プルダウンより選択してください",申込書!$C$109&lt;&gt;"",$G374&lt;&gt;""),申込書!$M$109,"")</f>
        <v/>
      </c>
      <c r="EU374" s="81" t="str">
        <f>IF($ES$3&lt;&gt;"コンテンツなし",IF(AND(申込書!$AH$4="GIGAスクールパック",SUM($P374,$R374)&lt;&gt;0),SUM($P374,$R374),IF(AND(申込書!$AH$4="SKY安心GIGAタブレット",SUM($T374,$V374)&lt;&gt;0),SUM($T374,$V374),"")),"")</f>
        <v/>
      </c>
      <c r="EV374" s="81" t="str">
        <f>IF($ES$3&lt;&gt;"コンテンツなし",IF(AND(申込書!$AH$4="GIGAスクールパック",SUM($Q374,$S374)&lt;&gt;0),SUM($Q374,$S374),IF(AND(申込書!$AH$4="SKY安心GIGAタブレット",SUM($U374,$W374)&lt;&gt;0),SUM($U374,$W374),"")),"")</f>
        <v/>
      </c>
      <c r="EW374" s="157"/>
      <c r="EX374" s="82"/>
      <c r="EY374" s="80" t="str">
        <f>IF(AND(申込書!$C$110&lt;&gt;"▼プルダウンより選択してください",申込書!$C$110&lt;&gt;"",申込書!$P$110&lt;&gt;"YYYY/MM/DD",$G374&lt;&gt;""),申込書!$P$110,"")</f>
        <v/>
      </c>
      <c r="EZ374" s="81" t="str">
        <f>IF(AND(申込書!$C$110&lt;&gt;"▼プルダウンより選択してください",申込書!$C$110&lt;&gt;"",$G374&lt;&gt;""),申込書!$M$110,"")</f>
        <v/>
      </c>
      <c r="FA374" s="81" t="str">
        <f>IF($EY$3&lt;&gt;"コンテンツなし",IF(AND(申込書!$AH$4="GIGAスクールパック",SUM($P374,$R374)&lt;&gt;0),SUM($P374,$R374),IF(AND(申込書!$AH$4="SKY安心GIGAタブレット",SUM($T374,$V374)&lt;&gt;0),SUM($T374,$V374),"")),"")</f>
        <v/>
      </c>
      <c r="FB374" s="81" t="str">
        <f>IF($EY$3&lt;&gt;"コンテンツなし",IF(AND(申込書!$AH$4="GIGAスクールパック",SUM($Q374,$S374)&lt;&gt;0),SUM($Q374,$S374),IF(AND(申込書!$AH$4="SKY安心GIGAタブレット",SUM($U374,$W374)&lt;&gt;0),SUM($U374,$W374),"")),"")</f>
        <v/>
      </c>
      <c r="FC374" s="157"/>
      <c r="FD374" s="82"/>
      <c r="FE374" s="80" t="str">
        <f>IF(AND(申込書!$C$111&lt;&gt;"▼プルダウンより選択してください",申込書!$C$111&lt;&gt;"",申込書!$P$111&lt;&gt;"YYYY/MM/DD",$G374&lt;&gt;""),申込書!$P$111,"")</f>
        <v/>
      </c>
      <c r="FF374" s="81" t="str">
        <f>IF(AND(申込書!$C$111&lt;&gt;"▼プルダウンより選択してください",申込書!$C$111&lt;&gt;"",$G374&lt;&gt;""),申込書!$M$111,"")</f>
        <v/>
      </c>
      <c r="FG374" s="81" t="str">
        <f>IF($FE$3&lt;&gt;"コンテンツなし",IF(AND(申込書!$AH$4="GIGAスクールパック",SUM($P374,$R374)&lt;&gt;0),SUM($P374,$R374),IF(AND(申込書!$AH$4="SKY安心GIGAタブレット",SUM($T374,$V374)&lt;&gt;0),SUM($T374,$V374),"")),"")</f>
        <v/>
      </c>
      <c r="FH374" s="81" t="str">
        <f>IF($FE$3&lt;&gt;"コンテンツなし",IF(AND(申込書!$AH$4="GIGAスクールパック",SUM($Q374,$S374)&lt;&gt;0),SUM($Q374,$S374),IF(AND(申込書!$AH$4="SKY安心GIGAタブレット",SUM($U374,$W374)&lt;&gt;0),SUM($U374,$W374),"")),"")</f>
        <v/>
      </c>
      <c r="FI374" s="157"/>
      <c r="FJ374" s="82"/>
      <c r="FK374" s="80" t="str">
        <f>IF(AND(申込書!$C$112&lt;&gt;"▼プルダウンより選択してください",申込書!$C$112&lt;&gt;"",申込書!$P$112&lt;&gt;"YYYY/MM/DD",$G374&lt;&gt;""),申込書!$P$112,"")</f>
        <v/>
      </c>
      <c r="FL374" s="81" t="str">
        <f>IF(AND(申込書!$C$112&lt;&gt;"▼プルダウンより選択してください",申込書!$C$112&lt;&gt;"",$G374&lt;&gt;""),申込書!$M$112,"")</f>
        <v/>
      </c>
      <c r="FM374" s="81" t="str">
        <f>IF($FK$3&lt;&gt;"コンテンツなし",IF(AND(申込書!$AH$4="GIGAスクールパック",SUM($P374,$R374)&lt;&gt;0),SUM($P374,$R374),IF(AND(申込書!$AH$4="SKY安心GIGAタブレット",SUM($T374,$V374)&lt;&gt;0),SUM($T374,$V374),"")),"")</f>
        <v/>
      </c>
      <c r="FN374" s="81" t="str">
        <f>IF($FK$3&lt;&gt;"コンテンツなし",IF(AND(申込書!$AH$4="GIGAスクールパック",SUM($Q374,$S374)&lt;&gt;0),SUM($Q374,$S374),IF(AND(申込書!$AH$4="SKY安心GIGAタブレット",SUM($U374,$W374)&lt;&gt;0),SUM($U374,$W374),"")),"")</f>
        <v/>
      </c>
      <c r="FO374" s="157"/>
      <c r="FP374" s="82"/>
      <c r="FQ374" s="80" t="str">
        <f>IF(AND(申込書!$C$113&lt;&gt;"▼プルダウンより選択してください",申込書!$C$113&lt;&gt;"",申込書!$P$113&lt;&gt;"YYYY/MM/DD",$G374&lt;&gt;""),申込書!$P$113,"")</f>
        <v/>
      </c>
      <c r="FR374" s="81" t="str">
        <f>IF(AND(申込書!$C$113&lt;&gt;"▼プルダウンより選択してください",申込書!$C$113&lt;&gt;"",$G374&lt;&gt;""),申込書!$M$113,"")</f>
        <v/>
      </c>
      <c r="FS374" s="81" t="str">
        <f>IF($FQ$3&lt;&gt;"コンテンツなし",IF(AND(申込書!$AH$4="GIGAスクールパック",SUM($P374,$R374)&lt;&gt;0),SUM($P374,$R374),IF(AND(申込書!$AH$4="SKY安心GIGAタブレット",SUM($T374,$V374)&lt;&gt;0),SUM($T374,$V374),"")),"")</f>
        <v/>
      </c>
      <c r="FT374" s="81" t="str">
        <f>IF($FQ$3&lt;&gt;"コンテンツなし",IF(AND(申込書!$AH$4="GIGAスクールパック",SUM($Q374,$S374)&lt;&gt;0),SUM($Q374,$S374),IF(AND(申込書!$AH$4="SKY安心GIGAタブレット",SUM($U374,$W374)&lt;&gt;0),SUM($U374,$W374),"")),"")</f>
        <v/>
      </c>
      <c r="FU374" s="157"/>
      <c r="FV374" s="82"/>
      <c r="FW374" s="80" t="str">
        <f>IF(AND(申込書!$C$114&lt;&gt;"▼プルダウンより選択してください",申込書!$C$114&lt;&gt;"",申込書!$P$114&lt;&gt;"YYYY/MM/DD",$G374&lt;&gt;""),申込書!$P$114,"")</f>
        <v/>
      </c>
      <c r="FX374" s="81" t="str">
        <f>IF(AND(申込書!$C$114&lt;&gt;"▼プルダウンより選択してください",申込書!$C$114&lt;&gt;"",$G374&lt;&gt;""),申込書!$M$114,"")</f>
        <v/>
      </c>
      <c r="FY374" s="81" t="str">
        <f>IF($FW$3&lt;&gt;"コンテンツなし",IF(AND(申込書!$AH$4="GIGAスクールパック",SUM($P374,$R374)&lt;&gt;0),SUM($P374,$R374),IF(AND(申込書!$AH$4="SKY安心GIGAタブレット",SUM($T374,$V374)&lt;&gt;0),SUM($T374,$V374),"")),"")</f>
        <v/>
      </c>
      <c r="FZ374" s="81" t="str">
        <f>IF($FW$3&lt;&gt;"コンテンツなし",IF(AND(申込書!$AH$4="GIGAスクールパック",SUM($Q374,$S374)&lt;&gt;0),SUM($Q374,$S374),IF(AND(申込書!$AH$4="SKY安心GIGAタブレット",SUM($U374,$W374)&lt;&gt;0),SUM($U374,$W374),"")),"")</f>
        <v/>
      </c>
      <c r="GA374" s="157"/>
      <c r="GB374" s="82"/>
      <c r="GC374" s="80" t="str">
        <f>IF(AND(申込書!$C$115&lt;&gt;"▼プルダウンより選択してください",申込書!$C$115&lt;&gt;"",申込書!$P$115&lt;&gt;"YYYY/MM/DD",$G374&lt;&gt;""),申込書!$P$115,"")</f>
        <v/>
      </c>
      <c r="GD374" s="81" t="str">
        <f>IF(AND(申込書!$C$115&lt;&gt;"▼プルダウンより選択してください",申込書!$C$115&lt;&gt;"",$G374&lt;&gt;""),申込書!$M$115,"")</f>
        <v/>
      </c>
      <c r="GE374" s="81" t="str">
        <f>IF($GC$3&lt;&gt;"コンテンツなし",IF(AND(申込書!$AH$4="GIGAスクールパック",SUM($P374,$R374)&lt;&gt;0),SUM($P374,$R374),IF(AND(申込書!$AH$4="SKY安心GIGAタブレット",SUM($T374,$V374)&lt;&gt;0),SUM($T374,$V374),"")),"")</f>
        <v/>
      </c>
      <c r="GF374" s="81" t="str">
        <f>IF($GC$3&lt;&gt;"コンテンツなし",IF(AND(申込書!$AH$4="GIGAスクールパック",SUM($Q374,$S374)&lt;&gt;0),SUM($Q374,$S374),IF(AND(申込書!$AH$4="SKY安心GIGAタブレット",SUM($U374,$W374)&lt;&gt;0),SUM($U374,$W374),"")),"")</f>
        <v/>
      </c>
      <c r="GG374" s="157"/>
      <c r="GH374" s="82"/>
      <c r="GI374" s="80" t="str">
        <f>IF(AND(申込書!$C$116&lt;&gt;"▼プルダウンより選択してください",申込書!$C$116&lt;&gt;"",申込書!$P$116&lt;&gt;"YYYY/MM/DD",$G374&lt;&gt;""),申込書!$P$116,"")</f>
        <v/>
      </c>
      <c r="GJ374" s="81" t="str">
        <f>IF(AND(申込書!$C$116&lt;&gt;"▼プルダウンより選択してください",申込書!$C$116&lt;&gt;"",$G374&lt;&gt;""),申込書!$M$116,"")</f>
        <v/>
      </c>
      <c r="GK374" s="81" t="str">
        <f>IF($GI$3&lt;&gt;"コンテンツなし",IF(AND(申込書!$AH$4="GIGAスクールパック",SUM($P374,$R374)&lt;&gt;0),SUM($P374,$R374),IF(AND(申込書!$AH$4="SKY安心GIGAタブレット",SUM($T374,$V374)&lt;&gt;0),SUM($T374,$V374),"")),"")</f>
        <v/>
      </c>
      <c r="GL374" s="81" t="str">
        <f>IF($GI$3&lt;&gt;"コンテンツなし",IF(AND(申込書!$AH$4="GIGAスクールパック",SUM($Q374,$S374)&lt;&gt;0),SUM($Q374,$S374),IF(AND(申込書!$AH$4="SKY安心GIGAタブレット",SUM($U374,$W374)&lt;&gt;0),SUM($U374,$W374),"")),"")</f>
        <v/>
      </c>
      <c r="GM374" s="157"/>
      <c r="GN374" s="82"/>
      <c r="GO374" s="80" t="str">
        <f>IF(AND(申込書!$C$117&lt;&gt;"▼プルダウンより選択してください",申込書!$C$117&lt;&gt;"",申込書!$P$117&lt;&gt;"YYYY/MM/DD",$G374&lt;&gt;""),申込書!$P$117,"")</f>
        <v/>
      </c>
      <c r="GP374" s="81" t="str">
        <f>IF(AND(申込書!$C$117&lt;&gt;"▼プルダウンより選択してください",申込書!$C$117&lt;&gt;"",$G374&lt;&gt;""),申込書!$M$117,"")</f>
        <v/>
      </c>
      <c r="GQ374" s="81" t="str">
        <f>IF($GO$3&lt;&gt;"コンテンツなし",IF(AND(申込書!$AH$4="GIGAスクールパック",SUM($P374,$R374)&lt;&gt;0),SUM($P374,$R374),IF(AND(申込書!$AH$4="SKY安心GIGAタブレット",SUM($T374,$V374)&lt;&gt;0),SUM($T374,$V374),"")),"")</f>
        <v/>
      </c>
      <c r="GR374" s="81" t="str">
        <f>IF($GO$3&lt;&gt;"コンテンツなし",IF(AND(申込書!$AH$4="GIGAスクールパック",SUM($Q374,$S374)&lt;&gt;0),SUM($Q374,$S374),IF(AND(申込書!$AH$4="SKY安心GIGAタブレット",SUM($U374,$W374)&lt;&gt;0),SUM($U374,$W374),"")),"")</f>
        <v/>
      </c>
      <c r="GS374" s="157"/>
      <c r="GT374" s="82"/>
      <c r="GU374" s="80" t="str">
        <f>IF(AND(申込書!$C$118&lt;&gt;"▼プルダウンより選択してください",申込書!$C$118&lt;&gt;"",申込書!$P$118&lt;&gt;"YYYY/MM/DD",$G374&lt;&gt;""),申込書!$P$118,"")</f>
        <v/>
      </c>
      <c r="GV374" s="81" t="str">
        <f>IF(AND(申込書!$C$118&lt;&gt;"▼プルダウンより選択してください",申込書!$C$118&lt;&gt;"",$G374&lt;&gt;""),申込書!$M$118,"")</f>
        <v/>
      </c>
      <c r="GW374" s="81" t="str">
        <f>IF($GU$3&lt;&gt;"コンテンツなし",IF(AND(申込書!$AH$4="GIGAスクールパック",SUM($P374,$R374)&lt;&gt;0),SUM($P374,$R374),IF(AND(申込書!$AH$4="SKY安心GIGAタブレット",SUM($T374,$V374)&lt;&gt;0),SUM($T374,$V374),"")),"")</f>
        <v/>
      </c>
      <c r="GX374" s="81" t="str">
        <f>IF($GU$3&lt;&gt;"コンテンツなし",IF(AND(申込書!$AH$4="GIGAスクールパック",SUM($Q374,$S374)&lt;&gt;0),SUM($Q374,$S374),IF(AND(申込書!$AH$4="SKY安心GIGAタブレット",SUM($U374,$W374)&lt;&gt;0),SUM($U374,$W374),"")),"")</f>
        <v/>
      </c>
      <c r="GY374" s="157"/>
      <c r="GZ374" s="82"/>
      <c r="HA374" s="80" t="str">
        <f>IF(AND(申込書!$C$119&lt;&gt;"▼プルダウンより選択してください",申込書!$C$119&lt;&gt;"",申込書!$P$119&lt;&gt;"YYYY/MM/DD",$G374&lt;&gt;""),申込書!$P$119,"")</f>
        <v/>
      </c>
      <c r="HB374" s="81" t="str">
        <f>IF(AND(申込書!$C$119&lt;&gt;"▼プルダウンより選択してください",申込書!$C$119&lt;&gt;"",$G374&lt;&gt;""),申込書!$M$119,"")</f>
        <v/>
      </c>
      <c r="HC374" s="81" t="str">
        <f>IF($HA$3&lt;&gt;"コンテンツなし",IF(AND(申込書!$AH$4="GIGAスクールパック",SUM($P374,$R374)&lt;&gt;0),SUM($P374,$R374),IF(AND(申込書!$AH$4="SKY安心GIGAタブレット",SUM($T374,$V374)&lt;&gt;0),SUM($T374,$V374),"")),"")</f>
        <v/>
      </c>
      <c r="HD374" s="81" t="str">
        <f>IF($HA$3&lt;&gt;"コンテンツなし",IF(AND(申込書!$AH$4="GIGAスクールパック",SUM($Q374,$S374)&lt;&gt;0),SUM($Q374,$S374),IF(AND(申込書!$AH$4="SKY安心GIGAタブレット",SUM($U374,$W374)&lt;&gt;0),SUM($U374,$W374),"")),"")</f>
        <v/>
      </c>
      <c r="HE374" s="157"/>
      <c r="HF374" s="82"/>
      <c r="HG374" s="83"/>
    </row>
    <row r="375" spans="2:215" ht="26.85" customHeight="1">
      <c r="B375" s="62">
        <f t="shared" si="4"/>
        <v>370</v>
      </c>
      <c r="C375" s="63"/>
      <c r="D375" s="64"/>
      <c r="E375" s="207"/>
      <c r="F375" s="65"/>
      <c r="G375" s="66"/>
      <c r="H375" s="67"/>
      <c r="I375" s="68"/>
      <c r="J375" s="69"/>
      <c r="K375" s="70"/>
      <c r="L375" s="71"/>
      <c r="M375" s="72"/>
      <c r="N375" s="73"/>
      <c r="O375" s="74"/>
      <c r="P375" s="179"/>
      <c r="Q375" s="180"/>
      <c r="R375" s="180"/>
      <c r="S375" s="181"/>
      <c r="T375" s="179"/>
      <c r="U375" s="180"/>
      <c r="V375" s="182"/>
      <c r="W375" s="181"/>
      <c r="X375" s="75"/>
      <c r="Y375" s="76"/>
      <c r="Z375" s="77"/>
      <c r="AA375" s="78"/>
      <c r="AB375" s="79"/>
      <c r="AC375" s="79"/>
      <c r="AD375" s="79"/>
      <c r="AE375" s="77"/>
      <c r="AF375" s="139"/>
      <c r="AG375" s="139"/>
      <c r="AH375" s="139"/>
      <c r="AI375" s="80" t="str">
        <f>IF(AND(申込書!$C$90&lt;&gt;"▼プルダウンより選択してください",申込書!$C$90&lt;&gt;"",申込書!$P$90&lt;&gt;"YYYY/MM/DD",$G375&lt;&gt;""),申込書!$P$90,"")</f>
        <v/>
      </c>
      <c r="AJ375" s="81" t="str">
        <f>IF(AND(申込書!$C$90&lt;&gt;"▼プルダウンより選択してください",申込書!$C$90&lt;&gt;"",$G375&lt;&gt;""),申込書!$M$90,"")</f>
        <v/>
      </c>
      <c r="AK375" s="81" t="str">
        <f>IF($AI$3&lt;&gt;"コンテンツなし",IF(AND(申込書!$AH$4="GIGAスクールパック",SUM($P375,$R375)&lt;&gt;0),SUM($P375,$R375),IF(AND(申込書!$AH$4="SKY安心GIGAタブレット",SUM($T375,$V375)&lt;&gt;0),SUM($T375,$V375),"")),"")</f>
        <v/>
      </c>
      <c r="AL375" s="81" t="str">
        <f>IF($AI$3&lt;&gt;"コンテンツなし",IF(AND(申込書!$AH$4="GIGAスクールパック",SUM($Q375,$S375)&lt;&gt;0),SUM($Q375,$S375),IF(AND(申込書!$AH$4="SKY安心GIGAタブレット",SUM($U375,$W375)&lt;&gt;0),SUM($U375,$W375),"")),"")</f>
        <v/>
      </c>
      <c r="AM375" s="157"/>
      <c r="AN375" s="82"/>
      <c r="AO375" s="80" t="str">
        <f>IF(AND(申込書!$C$91&lt;&gt;"▼プルダウンより選択してください",申込書!$C$91&lt;&gt;"",申込書!$P$91&lt;&gt;"YYYY/MM/DD",$G375&lt;&gt;""),申込書!$P$91,"")</f>
        <v/>
      </c>
      <c r="AP375" s="81" t="str">
        <f>IF(AND(申込書!$C$91&lt;&gt;"▼プルダウンより選択してください",申込書!$C$91&lt;&gt;"",$G375&lt;&gt;""),申込書!$M$91,"")</f>
        <v/>
      </c>
      <c r="AQ375" s="81" t="str">
        <f>IF($AO$3&lt;&gt;"コンテンツなし",IF(AND(申込書!$AH$4="GIGAスクールパック",SUM($P375,$R375)&lt;&gt;0),SUM($P375,$R375),IF(AND(申込書!$AH$4="SKY安心GIGAタブレット",SUM($T375,$V375)&lt;&gt;0),SUM($T375,$V375),"")),"")</f>
        <v/>
      </c>
      <c r="AR375" s="81" t="str">
        <f>IF($AO$3&lt;&gt;"コンテンツなし",IF(AND(申込書!$AH$4="GIGAスクールパック",SUM($Q375,$S375)&lt;&gt;0),SUM($Q375,$S375),IF(AND(申込書!$AH$4="SKY安心GIGAタブレット",SUM($U375,$W375)&lt;&gt;0),SUM($U375,$W375),"")),"")</f>
        <v/>
      </c>
      <c r="AS375" s="157"/>
      <c r="AT375" s="82"/>
      <c r="AU375" s="80" t="str">
        <f>IF(AND(申込書!$C$92&lt;&gt;"▼プルダウンより選択してください",申込書!$C$92&lt;&gt;"",申込書!$P$92&lt;&gt;"YYYY/MM/DD",$G375&lt;&gt;""),申込書!$P$92,"")</f>
        <v/>
      </c>
      <c r="AV375" s="81" t="str">
        <f>IF(AND(申込書!$C$92&lt;&gt;"▼プルダウンより選択してください",申込書!$C$92&lt;&gt;"",$G375&lt;&gt;""),申込書!$M$92,"")</f>
        <v/>
      </c>
      <c r="AW375" s="81" t="str">
        <f>IF($AU$3&lt;&gt;"コンテンツなし",IF(AND(申込書!$AH$4="GIGAスクールパック",SUM($P375,$R375)&lt;&gt;0),SUM($P375,$R375),IF(AND(申込書!$AH$4="SKY安心GIGAタブレット",SUM($T375,$V375)&lt;&gt;0),SUM($T375,$V375),"")),"")</f>
        <v/>
      </c>
      <c r="AX375" s="81" t="str">
        <f>IF($AU$3&lt;&gt;"コンテンツなし",IF(AND(申込書!$AH$4="GIGAスクールパック",SUM($Q375,$S375)&lt;&gt;0),SUM($Q375,$S375),IF(AND(申込書!$AH$4="SKY安心GIGAタブレット",SUM($U375,$W375)&lt;&gt;0),SUM($U375,$W375),"")),"")</f>
        <v/>
      </c>
      <c r="AY375" s="157"/>
      <c r="AZ375" s="82"/>
      <c r="BA375" s="80" t="str">
        <f>IF(AND(申込書!$C$93&lt;&gt;"▼プルダウンより選択してください",申込書!$C$93&lt;&gt;"",申込書!$P$93&lt;&gt;"YYYY/MM/DD",$G375&lt;&gt;""),申込書!$P$93,"")</f>
        <v/>
      </c>
      <c r="BB375" s="81" t="str">
        <f>IF(AND(申込書!$C$93&lt;&gt;"▼プルダウンより選択してください",申込書!$C$93&lt;&gt;"",申込書!$M$93&gt;=1,$G375&lt;&gt;""),申込書!$M$93,"")</f>
        <v/>
      </c>
      <c r="BC375" s="81" t="str">
        <f>IF($BA$3&lt;&gt;"コンテンツなし",IF(AND(申込書!$AH$4="GIGAスクールパック",SUM($P375,$R375)&lt;&gt;0),SUM($P375,$R375),IF(AND(申込書!$AH$4="SKY安心GIGAタブレット",SUM($T375,$V375)&lt;&gt;0),SUM($T375,$V375),"")),"")</f>
        <v/>
      </c>
      <c r="BD375" s="81" t="str">
        <f>IF($BA$3&lt;&gt;"コンテンツなし",IF(AND(申込書!$AH$4="GIGAスクールパック",SUM($Q375,$S375)&lt;&gt;0),SUM($Q375,$S375),IF(AND(申込書!$AH$4="SKY安心GIGAタブレット",SUM($U375,$W375)&lt;&gt;0),SUM($U375,$W375),"")),"")</f>
        <v/>
      </c>
      <c r="BE375" s="157"/>
      <c r="BF375" s="82"/>
      <c r="BG375" s="80" t="str">
        <f>IF(AND(申込書!$C$94&lt;&gt;"▼プルダウンより選択してください",申込書!$C$94&lt;&gt;"",申込書!$P$94&lt;&gt;"YYYY/MM/DD",$G375&lt;&gt;""),申込書!$P$94,"")</f>
        <v/>
      </c>
      <c r="BH375" s="81" t="str">
        <f>IF(AND(申込書!$C$94&lt;&gt;"▼プルダウンより選択してください",申込書!$C$94&lt;&gt;"",$G375&lt;&gt;""),申込書!$M$94,"")</f>
        <v/>
      </c>
      <c r="BI375" s="81" t="str">
        <f>IF($BG$3&lt;&gt;"コンテンツなし",IF(AND(申込書!$AH$4="GIGAスクールパック",SUM($P375,$R375)&lt;&gt;0),SUM($P375,$R375),IF(AND(申込書!$AH$4="SKY安心GIGAタブレット",SUM($T375,$V375)&lt;&gt;0),SUM($T375,$V375),"")),"")</f>
        <v/>
      </c>
      <c r="BJ375" s="81" t="str">
        <f>IF($BG$3&lt;&gt;"コンテンツなし",IF(AND(申込書!$AH$4="GIGAスクールパック",SUM($Q375,$S375)&lt;&gt;0),SUM($Q375,$S375),IF(AND(申込書!$AH$4="SKY安心GIGAタブレット",SUM($U375,$W375)&lt;&gt;0),SUM($U375,$W375),"")),"")</f>
        <v/>
      </c>
      <c r="BK375" s="157"/>
      <c r="BL375" s="82"/>
      <c r="BM375" s="80" t="str">
        <f>IF(AND(申込書!$C$95&lt;&gt;"▼プルダウンより選択してください",申込書!$C$95&lt;&gt;"",申込書!$P$95&lt;&gt;"YYYY/MM/DD",$G375&lt;&gt;""),申込書!$P$95,"")</f>
        <v/>
      </c>
      <c r="BN375" s="81" t="str">
        <f>IF(AND(申込書!$C$95&lt;&gt;"▼プルダウンより選択してください",申込書!$C$95&lt;&gt;"",$G375&lt;&gt;""),申込書!$M$95,"")</f>
        <v/>
      </c>
      <c r="BO375" s="81" t="str">
        <f>IF($BM$3&lt;&gt;"コンテンツなし",IF(AND(申込書!$AH$4="GIGAスクールパック",SUM($P375,$R375)&lt;&gt;0),SUM($P375,$R375),IF(AND(申込書!$AH$4="SKY安心GIGAタブレット",SUM($T375,$V375)&lt;&gt;0),SUM($T375,$V375),"")),"")</f>
        <v/>
      </c>
      <c r="BP375" s="81" t="str">
        <f>IF($BM$3&lt;&gt;"コンテンツなし",IF(AND(申込書!$AH$4="GIGAスクールパック",SUM($Q375,$S375)&lt;&gt;0),SUM($Q375,$S375),IF(AND(申込書!$AH$4="SKY安心GIGAタブレット",SUM($U375,$W375)&lt;&gt;0),SUM($U375,$W375),"")),"")</f>
        <v/>
      </c>
      <c r="BQ375" s="157"/>
      <c r="BR375" s="82"/>
      <c r="BS375" s="80" t="str">
        <f>IF(AND(申込書!$C$96&lt;&gt;"▼プルダウンより選択してください",申込書!$C$96&lt;&gt;"",申込書!$P$96&lt;&gt;"YYYY/MM/DD",$G375&lt;&gt;""),申込書!$P$96,"")</f>
        <v/>
      </c>
      <c r="BT375" s="81" t="str">
        <f>IF(AND(申込書!$C$96&lt;&gt;"▼プルダウンより選択してください",申込書!$C$96&lt;&gt;"",$G375&lt;&gt;""),申込書!$M$96,"")</f>
        <v/>
      </c>
      <c r="BU375" s="81" t="str">
        <f>IF($BS$3&lt;&gt;"コンテンツなし",IF(AND(申込書!$AH$4="GIGAスクールパック",SUM($P375,$R375)&lt;&gt;0),SUM($P375,$R375),IF(AND(申込書!$AH$4="SKY安心GIGAタブレット",SUM($T375,$V375)&lt;&gt;0),SUM($T375,$V375),"")),"")</f>
        <v/>
      </c>
      <c r="BV375" s="81" t="str">
        <f>IF($BS$3&lt;&gt;"コンテンツなし",IF(AND(申込書!$AH$4="GIGAスクールパック",SUM($Q375,$S375)&lt;&gt;0),SUM($Q375,$S375),IF(AND(申込書!$AH$4="SKY安心GIGAタブレット",SUM($U375,$W375)&lt;&gt;0),SUM($U375,$W375),"")),"")</f>
        <v/>
      </c>
      <c r="BW375" s="157"/>
      <c r="BX375" s="82"/>
      <c r="BY375" s="80" t="str">
        <f>IF(AND(申込書!$C$97&lt;&gt;"▼プルダウンより選択してください",申込書!$C$97&lt;&gt;"",申込書!$P$97&lt;&gt;"YYYY/MM/DD",$G375&lt;&gt;""),申込書!$P$97,"")</f>
        <v/>
      </c>
      <c r="BZ375" s="81" t="str">
        <f>IF(AND(申込書!$C$97&lt;&gt;"▼プルダウンより選択してください",申込書!$C$97&lt;&gt;"",$G375&lt;&gt;""),申込書!$M$97,"")</f>
        <v/>
      </c>
      <c r="CA375" s="81" t="str">
        <f>IF($BY$3&lt;&gt;"コンテンツなし",IF(AND(申込書!$AH$4="GIGAスクールパック",SUM($P375,$R375)&lt;&gt;0),SUM($P375,$R375),IF(AND(申込書!$AH$4="SKY安心GIGAタブレット",SUM($T375,$V375)&lt;&gt;0),SUM($T375,$V375),"")),"")</f>
        <v/>
      </c>
      <c r="CB375" s="81" t="str">
        <f>IF($BY$3&lt;&gt;"コンテンツなし",IF(AND(申込書!$AH$4="GIGAスクールパック",SUM($Q375,$S375)&lt;&gt;0),SUM($Q375,$S375),IF(AND(申込書!$AH$4="SKY安心GIGAタブレット",SUM($U375,$W375)&lt;&gt;0),SUM($U375,$W375),"")),"")</f>
        <v/>
      </c>
      <c r="CC375" s="157"/>
      <c r="CD375" s="82"/>
      <c r="CE375" s="80" t="str">
        <f>IF(AND(申込書!$C$98&lt;&gt;"▼プルダウンより選択してください",申込書!$C$98&lt;&gt;"",申込書!$P$98&lt;&gt;"YYYY/MM/DD",$G375&lt;&gt;""),申込書!$P$98,"")</f>
        <v/>
      </c>
      <c r="CF375" s="81" t="str">
        <f>IF(AND(申込書!$C$98&lt;&gt;"▼プルダウンより選択してください",申込書!$C$98&lt;&gt;"",$G375&lt;&gt;""),申込書!$M$98,"")</f>
        <v/>
      </c>
      <c r="CG375" s="81" t="str">
        <f>IF($CE$3&lt;&gt;"コンテンツなし",IF(AND(申込書!$AH$4="GIGAスクールパック",SUM($P375,$R375)&lt;&gt;0),SUM($P375,$R375),IF(AND(申込書!$AH$4="SKY安心GIGAタブレット",SUM($T375,$V375)&lt;&gt;0),SUM($T375,$V375),"")),"")</f>
        <v/>
      </c>
      <c r="CH375" s="81" t="str">
        <f>IF($CE$3&lt;&gt;"コンテンツなし",IF(AND(申込書!$AH$4="GIGAスクールパック",SUM($Q375,$S375)&lt;&gt;0),SUM($Q375,$S375),IF(AND(申込書!$AH$4="SKY安心GIGAタブレット",SUM($U375,$W375)&lt;&gt;0),SUM($U375,$W375),"")),"")</f>
        <v/>
      </c>
      <c r="CI375" s="157"/>
      <c r="CJ375" s="82"/>
      <c r="CK375" s="80" t="str">
        <f>IF(AND(申込書!$C$99&lt;&gt;"▼プルダウンより選択してください",申込書!$C$99&lt;&gt;"",申込書!$P$99&lt;&gt;"YYYY/MM/DD",$G375&lt;&gt;""),申込書!$P$99,"")</f>
        <v/>
      </c>
      <c r="CL375" s="81" t="str">
        <f>IF(AND(申込書!$C$99&lt;&gt;"▼プルダウンより選択してください",申込書!$C$99&lt;&gt;"",$G375&lt;&gt;""),申込書!$M$99,"")</f>
        <v/>
      </c>
      <c r="CM375" s="81" t="str">
        <f>IF($CK$3&lt;&gt;"コンテンツなし",IF(AND(申込書!$AH$4="GIGAスクールパック",SUM($P375,$R375)&lt;&gt;0),SUM($P375,$R375),IF(AND(申込書!$AH$4="SKY安心GIGAタブレット",SUM($T375,$V375)&lt;&gt;0),SUM($T375,$V375),"")),"")</f>
        <v/>
      </c>
      <c r="CN375" s="81" t="str">
        <f>IF($CK$3&lt;&gt;"コンテンツなし",IF(AND(申込書!$AH$4="GIGAスクールパック",SUM($Q375,$S375)&lt;&gt;0),SUM($Q375,$S375),IF(AND(申込書!$AH$4="SKY安心GIGAタブレット",SUM($U375,$W375)&lt;&gt;0),SUM($U375,$W375),"")),"")</f>
        <v/>
      </c>
      <c r="CO375" s="157"/>
      <c r="CP375" s="82"/>
      <c r="CQ375" s="80" t="str">
        <f>IF(AND(申込書!$C$100&lt;&gt;"▼プルダウンより選択してください",申込書!$C$100&lt;&gt;"",申込書!$P$100&lt;&gt;"YYYY/MM/DD",$G375&lt;&gt;""),申込書!$P$100,"")</f>
        <v/>
      </c>
      <c r="CR375" s="81" t="str">
        <f>IF(AND(申込書!$C$100&lt;&gt;"▼プルダウンより選択してください",申込書!$C$100&lt;&gt;"",$G375&lt;&gt;""),申込書!$M$100,"")</f>
        <v/>
      </c>
      <c r="CS375" s="81" t="str">
        <f>IF($CQ$3&lt;&gt;"コンテンツなし",IF(AND(申込書!$AH$4="GIGAスクールパック",SUM($P375,$R375)&lt;&gt;0),SUM($P375,$R375),IF(AND(申込書!$AH$4="SKY安心GIGAタブレット",SUM($T375,$V375)&lt;&gt;0),SUM($T375,$V375),"")),"")</f>
        <v/>
      </c>
      <c r="CT375" s="81" t="str">
        <f>IF($CQ$3&lt;&gt;"コンテンツなし",IF(AND(申込書!$AH$4="GIGAスクールパック",SUM($Q375,$S375)&lt;&gt;0),SUM($Q375,$S375),IF(AND(申込書!$AH$4="SKY安心GIGAタブレット",SUM($U375,$W375)&lt;&gt;0),SUM($U375,$W375),"")),"")</f>
        <v/>
      </c>
      <c r="CU375" s="81"/>
      <c r="CV375" s="82"/>
      <c r="CW375" s="80" t="str">
        <f>IF(AND(申込書!$C$101&lt;&gt;"▼プルダウンより選択してください",申込書!$C$101&lt;&gt;"",申込書!$P$101&lt;&gt;"YYYY/MM/DD",$G375&lt;&gt;""),申込書!$P$101,"")</f>
        <v/>
      </c>
      <c r="CX375" s="81" t="str">
        <f>IF(AND(申込書!$C$101&lt;&gt;"▼プルダウンより選択してください",申込書!$C$101&lt;&gt;"",$G375&lt;&gt;""),申込書!$M$101,"")</f>
        <v/>
      </c>
      <c r="CY375" s="81" t="str">
        <f>IF($CW$3&lt;&gt;"コンテンツなし",IF(AND(申込書!$AH$4="GIGAスクールパック",SUM($P375,$R375)&lt;&gt;0),SUM($P375,$R375),IF(AND(申込書!$AH$4="SKY安心GIGAタブレット",SUM($T375,$V375)&lt;&gt;0),SUM($T375,$V375),"")),"")</f>
        <v/>
      </c>
      <c r="CZ375" s="81" t="str">
        <f>IF($CW$3&lt;&gt;"コンテンツなし",IF(AND(申込書!$AH$4="GIGAスクールパック",SUM($Q375,$S375)&lt;&gt;0),SUM($Q375,$S375),IF(AND(申込書!$AH$4="SKY安心GIGAタブレット",SUM($U375,$W375)&lt;&gt;0),SUM($U375,$W375),"")),"")</f>
        <v/>
      </c>
      <c r="DA375" s="81"/>
      <c r="DB375" s="82"/>
      <c r="DC375" s="80" t="str">
        <f>IF(AND(申込書!$C$102&lt;&gt;"▼プルダウンより選択してください",申込書!$C$102&lt;&gt;"",申込書!$P$102&lt;&gt;"YYYY/MM/DD",$G375&lt;&gt;""),申込書!$P$102,"")</f>
        <v/>
      </c>
      <c r="DD375" s="81" t="str">
        <f>IF(AND(申込書!$C$102&lt;&gt;"▼プルダウンより選択してください",申込書!$C$102&lt;&gt;"",$G375&lt;&gt;""),申込書!$M$102,"")</f>
        <v/>
      </c>
      <c r="DE375" s="81" t="str">
        <f>IF($DC$3&lt;&gt;"コンテンツなし",IF(AND(申込書!$AH$4="GIGAスクールパック",SUM($P375,$R375)&lt;&gt;0),SUM($P375,$R375),IF(AND(申込書!$AH$4="SKY安心GIGAタブレット",SUM($T375,$V375)&lt;&gt;0),SUM($T375,$V375),"")),"")</f>
        <v/>
      </c>
      <c r="DF375" s="81" t="str">
        <f>IF($DC$3&lt;&gt;"コンテンツなし",IF(AND(申込書!$AH$4="GIGAスクールパック",SUM($Q375,$S375)&lt;&gt;0),SUM($Q375,$S375),IF(AND(申込書!$AH$4="SKY安心GIGAタブレット",SUM($U375,$W375)&lt;&gt;0),SUM($U375,$W375),"")),"")</f>
        <v/>
      </c>
      <c r="DG375" s="81"/>
      <c r="DH375" s="82"/>
      <c r="DI375" s="80" t="str">
        <f>IF(AND(申込書!$C$103&lt;&gt;"▼プルダウンより選択してください",申込書!$C$103&lt;&gt;"",申込書!$P$103&lt;&gt;"YYYY/MM/DD",$G375&lt;&gt;""),申込書!$P$103,"")</f>
        <v/>
      </c>
      <c r="DJ375" s="81" t="str">
        <f>IF(AND(申込書!$C$103&lt;&gt;"▼プルダウンより選択してください",申込書!$C$103&lt;&gt;"",$G375&lt;&gt;""),申込書!$M$103,"")</f>
        <v/>
      </c>
      <c r="DK375" s="81" t="str">
        <f>IF($DI$3&lt;&gt;"コンテンツなし",IF(AND(申込書!$AH$4="GIGAスクールパック",SUM($P375,$R375)&lt;&gt;0),SUM($P375,$R375),IF(AND(申込書!$AH$4="SKY安心GIGAタブレット",SUM($T375,$V375)&lt;&gt;0),SUM($T375,$V375),"")),"")</f>
        <v/>
      </c>
      <c r="DL375" s="81" t="str">
        <f>IF($DI$3&lt;&gt;"コンテンツなし",IF(AND(申込書!$AH$4="GIGAスクールパック",SUM($Q375,$S375)&lt;&gt;0),SUM($Q375,$S375),IF(AND(申込書!$AH$4="SKY安心GIGAタブレット",SUM($U375,$W375)&lt;&gt;0),SUM($U375,$W375),"")),"")</f>
        <v/>
      </c>
      <c r="DM375" s="81"/>
      <c r="DN375" s="82"/>
      <c r="DO375" s="80" t="str">
        <f>IF(AND(申込書!$C$104&lt;&gt;"▼プルダウンより選択してください",申込書!$C$104&lt;&gt;"",申込書!$P$104&lt;&gt;"YYYY/MM/DD",$G375&lt;&gt;""),申込書!$P$104,"")</f>
        <v/>
      </c>
      <c r="DP375" s="81" t="str">
        <f>IF(AND(申込書!$C$104&lt;&gt;"▼プルダウンより選択してください",申込書!$C$104&lt;&gt;"",$G375&lt;&gt;""),申込書!$M$104,"")</f>
        <v/>
      </c>
      <c r="DQ375" s="81" t="str">
        <f>IF($DO$3&lt;&gt;"コンテンツなし",IF(AND(申込書!$AH$4="GIGAスクールパック",SUM($P375,$R375)&lt;&gt;0),SUM($P375,$R375),IF(AND(申込書!$AH$4="SKY安心GIGAタブレット",SUM($T375,$V375)&lt;&gt;0),SUM($T375,$V375),"")),"")</f>
        <v/>
      </c>
      <c r="DR375" s="81" t="str">
        <f>IF($DO$3&lt;&gt;"コンテンツなし",IF(AND(申込書!$AH$4="GIGAスクールパック",SUM($Q375,$S375)&lt;&gt;0),SUM($Q375,$S375),IF(AND(申込書!$AH$4="SKY安心GIGAタブレット",SUM($U375,$W375)&lt;&gt;0),SUM($U375,$W375),"")),"")</f>
        <v/>
      </c>
      <c r="DS375" s="81"/>
      <c r="DT375" s="82"/>
      <c r="DU375" s="80" t="str">
        <f>IF(AND(申込書!$C$105&lt;&gt;"▼プルダウンより選択してください",申込書!$C$105&lt;&gt;"",申込書!$P$105&lt;&gt;"YYYY/MM/DD",$G375&lt;&gt;""),申込書!$P$105,"")</f>
        <v/>
      </c>
      <c r="DV375" s="81" t="str">
        <f>IF(AND(申込書!$C$105&lt;&gt;"▼プルダウンより選択してください",申込書!$C$105&lt;&gt;"",$G375&lt;&gt;""),申込書!$M$105,"")</f>
        <v/>
      </c>
      <c r="DW375" s="81" t="str">
        <f>IF($DU$3&lt;&gt;"コンテンツなし",IF(AND(申込書!$AH$4="GIGAスクールパック",SUM($P375,$R375)&lt;&gt;0),SUM($P375,$R375),IF(AND(申込書!$AH$4="SKY安心GIGAタブレット",SUM($T375,$V375)&lt;&gt;0),SUM($T375,$V375),"")),"")</f>
        <v/>
      </c>
      <c r="DX375" s="81" t="str">
        <f>IF($DU$3&lt;&gt;"コンテンツなし",IF(AND(申込書!$AH$4="GIGAスクールパック",SUM($Q375,$S375)&lt;&gt;0),SUM($Q375,$S375),IF(AND(申込書!$AH$4="SKY安心GIGAタブレット",SUM($U375,$W375)&lt;&gt;0),SUM($U375,$W375),"")),"")</f>
        <v/>
      </c>
      <c r="DY375" s="157"/>
      <c r="DZ375" s="82"/>
      <c r="EA375" s="80" t="str">
        <f>IF(AND(申込書!$C$106&lt;&gt;"▼プルダウンより選択してください",申込書!$C$106&lt;&gt;"",申込書!$P$106&lt;&gt;"YYYY/MM/DD",$G375&lt;&gt;""),申込書!$P$106,"")</f>
        <v/>
      </c>
      <c r="EB375" s="81" t="str">
        <f>IF(AND(申込書!$C$106&lt;&gt;"▼プルダウンより選択してください",申込書!$C$106&lt;&gt;"",$G375&lt;&gt;""),申込書!$M$106,"")</f>
        <v/>
      </c>
      <c r="EC375" s="81" t="str">
        <f>IF($EA$3&lt;&gt;"コンテンツなし",IF(AND(申込書!$AH$4="GIGAスクールパック",SUM($P375,$R375)&lt;&gt;0),SUM($P375,$R375),IF(AND(申込書!$AH$4="SKY安心GIGAタブレット",SUM($T375,$V375)&lt;&gt;0),SUM($T375,$V375),"")),"")</f>
        <v/>
      </c>
      <c r="ED375" s="81" t="str">
        <f>IF($EA$3&lt;&gt;"コンテンツなし",IF(AND(申込書!$AH$4="GIGAスクールパック",SUM($Q375,$S375)&lt;&gt;0),SUM($Q375,$S375),IF(AND(申込書!$AH$4="SKY安心GIGAタブレット",SUM($U375,$W375)&lt;&gt;0),SUM($U375,$W375),"")),"")</f>
        <v/>
      </c>
      <c r="EE375" s="157"/>
      <c r="EF375" s="82"/>
      <c r="EG375" s="80" t="str">
        <f>IF(AND(申込書!$C$107&lt;&gt;"▼プルダウンより選択してください",申込書!$C$107&lt;&gt;"",申込書!$P$107&lt;&gt;"YYYY/MM/DD",$G375&lt;&gt;""),申込書!$P$107,"")</f>
        <v/>
      </c>
      <c r="EH375" s="81" t="str">
        <f>IF(AND(申込書!$C$107&lt;&gt;"▼プルダウンより選択してください",申込書!$C$107&lt;&gt;"",$G375&lt;&gt;""),申込書!$M$107,"")</f>
        <v/>
      </c>
      <c r="EI375" s="81" t="str">
        <f>IF($EG$3&lt;&gt;"コンテンツなし",IF(AND(申込書!$AH$4="GIGAスクールパック",SUM($P375,$R375)&lt;&gt;0),SUM($P375,$R375),IF(AND(申込書!$AH$4="SKY安心GIGAタブレット",SUM($T375,$V375)&lt;&gt;0),SUM($T375,$V375),"")),"")</f>
        <v/>
      </c>
      <c r="EJ375" s="81" t="str">
        <f>IF($EG$3&lt;&gt;"コンテンツなし",IF(AND(申込書!$AH$4="GIGAスクールパック",SUM($Q375,$S375)&lt;&gt;0),SUM($Q375,$S375),IF(AND(申込書!$AH$4="SKY安心GIGAタブレット",SUM($U375,$W375)&lt;&gt;0),SUM($U375,$W375),"")),"")</f>
        <v/>
      </c>
      <c r="EK375" s="157"/>
      <c r="EL375" s="82"/>
      <c r="EM375" s="80" t="str">
        <f>IF(AND(申込書!$C$108&lt;&gt;"▼プルダウンより選択してください",申込書!$C$108&lt;&gt;"",申込書!$P$108&lt;&gt;"YYYY/MM/DD",$G375&lt;&gt;""),申込書!$P$108,"")</f>
        <v/>
      </c>
      <c r="EN375" s="81" t="str">
        <f>IF(AND(申込書!$C$108&lt;&gt;"▼プルダウンより選択してください",申込書!$C$108&lt;&gt;"",$G375&lt;&gt;""),申込書!$M$108,"")</f>
        <v/>
      </c>
      <c r="EO375" s="81" t="str">
        <f>IF($EM$3&lt;&gt;"コンテンツなし",IF(AND(申込書!$AH$4="GIGAスクールパック",SUM($P375,$R375)&lt;&gt;0),SUM($P375,$R375),IF(AND(申込書!$AH$4="SKY安心GIGAタブレット",SUM($T375,$V375)&lt;&gt;0),SUM($T375,$V375),"")),"")</f>
        <v/>
      </c>
      <c r="EP375" s="81" t="str">
        <f>IF($EM$3&lt;&gt;"コンテンツなし",IF(AND(申込書!$AH$4="GIGAスクールパック",SUM($Q375,$S375)&lt;&gt;0),SUM($Q375,$S375),IF(AND(申込書!$AH$4="SKY安心GIGAタブレット",SUM($U375,$W375)&lt;&gt;0),SUM($U375,$W375),"")),"")</f>
        <v/>
      </c>
      <c r="EQ375" s="157"/>
      <c r="ER375" s="82"/>
      <c r="ES375" s="80" t="str">
        <f>IF(AND(申込書!$C$109&lt;&gt;"▼プルダウンより選択してください",申込書!$C$109&lt;&gt;"",申込書!$P$109&lt;&gt;"YYYY/MM/DD",$G375&lt;&gt;""),申込書!$P$109,"")</f>
        <v/>
      </c>
      <c r="ET375" s="81" t="str">
        <f>IF(AND(申込書!$C$109&lt;&gt;"▼プルダウンより選択してください",申込書!$C$109&lt;&gt;"",$G375&lt;&gt;""),申込書!$M$109,"")</f>
        <v/>
      </c>
      <c r="EU375" s="81" t="str">
        <f>IF($ES$3&lt;&gt;"コンテンツなし",IF(AND(申込書!$AH$4="GIGAスクールパック",SUM($P375,$R375)&lt;&gt;0),SUM($P375,$R375),IF(AND(申込書!$AH$4="SKY安心GIGAタブレット",SUM($T375,$V375)&lt;&gt;0),SUM($T375,$V375),"")),"")</f>
        <v/>
      </c>
      <c r="EV375" s="81" t="str">
        <f>IF($ES$3&lt;&gt;"コンテンツなし",IF(AND(申込書!$AH$4="GIGAスクールパック",SUM($Q375,$S375)&lt;&gt;0),SUM($Q375,$S375),IF(AND(申込書!$AH$4="SKY安心GIGAタブレット",SUM($U375,$W375)&lt;&gt;0),SUM($U375,$W375),"")),"")</f>
        <v/>
      </c>
      <c r="EW375" s="157"/>
      <c r="EX375" s="82"/>
      <c r="EY375" s="80" t="str">
        <f>IF(AND(申込書!$C$110&lt;&gt;"▼プルダウンより選択してください",申込書!$C$110&lt;&gt;"",申込書!$P$110&lt;&gt;"YYYY/MM/DD",$G375&lt;&gt;""),申込書!$P$110,"")</f>
        <v/>
      </c>
      <c r="EZ375" s="81" t="str">
        <f>IF(AND(申込書!$C$110&lt;&gt;"▼プルダウンより選択してください",申込書!$C$110&lt;&gt;"",$G375&lt;&gt;""),申込書!$M$110,"")</f>
        <v/>
      </c>
      <c r="FA375" s="81" t="str">
        <f>IF($EY$3&lt;&gt;"コンテンツなし",IF(AND(申込書!$AH$4="GIGAスクールパック",SUM($P375,$R375)&lt;&gt;0),SUM($P375,$R375),IF(AND(申込書!$AH$4="SKY安心GIGAタブレット",SUM($T375,$V375)&lt;&gt;0),SUM($T375,$V375),"")),"")</f>
        <v/>
      </c>
      <c r="FB375" s="81" t="str">
        <f>IF($EY$3&lt;&gt;"コンテンツなし",IF(AND(申込書!$AH$4="GIGAスクールパック",SUM($Q375,$S375)&lt;&gt;0),SUM($Q375,$S375),IF(AND(申込書!$AH$4="SKY安心GIGAタブレット",SUM($U375,$W375)&lt;&gt;0),SUM($U375,$W375),"")),"")</f>
        <v/>
      </c>
      <c r="FC375" s="157"/>
      <c r="FD375" s="82"/>
      <c r="FE375" s="80" t="str">
        <f>IF(AND(申込書!$C$111&lt;&gt;"▼プルダウンより選択してください",申込書!$C$111&lt;&gt;"",申込書!$P$111&lt;&gt;"YYYY/MM/DD",$G375&lt;&gt;""),申込書!$P$111,"")</f>
        <v/>
      </c>
      <c r="FF375" s="81" t="str">
        <f>IF(AND(申込書!$C$111&lt;&gt;"▼プルダウンより選択してください",申込書!$C$111&lt;&gt;"",$G375&lt;&gt;""),申込書!$M$111,"")</f>
        <v/>
      </c>
      <c r="FG375" s="81" t="str">
        <f>IF($FE$3&lt;&gt;"コンテンツなし",IF(AND(申込書!$AH$4="GIGAスクールパック",SUM($P375,$R375)&lt;&gt;0),SUM($P375,$R375),IF(AND(申込書!$AH$4="SKY安心GIGAタブレット",SUM($T375,$V375)&lt;&gt;0),SUM($T375,$V375),"")),"")</f>
        <v/>
      </c>
      <c r="FH375" s="81" t="str">
        <f>IF($FE$3&lt;&gt;"コンテンツなし",IF(AND(申込書!$AH$4="GIGAスクールパック",SUM($Q375,$S375)&lt;&gt;0),SUM($Q375,$S375),IF(AND(申込書!$AH$4="SKY安心GIGAタブレット",SUM($U375,$W375)&lt;&gt;0),SUM($U375,$W375),"")),"")</f>
        <v/>
      </c>
      <c r="FI375" s="157"/>
      <c r="FJ375" s="82"/>
      <c r="FK375" s="80" t="str">
        <f>IF(AND(申込書!$C$112&lt;&gt;"▼プルダウンより選択してください",申込書!$C$112&lt;&gt;"",申込書!$P$112&lt;&gt;"YYYY/MM/DD",$G375&lt;&gt;""),申込書!$P$112,"")</f>
        <v/>
      </c>
      <c r="FL375" s="81" t="str">
        <f>IF(AND(申込書!$C$112&lt;&gt;"▼プルダウンより選択してください",申込書!$C$112&lt;&gt;"",$G375&lt;&gt;""),申込書!$M$112,"")</f>
        <v/>
      </c>
      <c r="FM375" s="81" t="str">
        <f>IF($FK$3&lt;&gt;"コンテンツなし",IF(AND(申込書!$AH$4="GIGAスクールパック",SUM($P375,$R375)&lt;&gt;0),SUM($P375,$R375),IF(AND(申込書!$AH$4="SKY安心GIGAタブレット",SUM($T375,$V375)&lt;&gt;0),SUM($T375,$V375),"")),"")</f>
        <v/>
      </c>
      <c r="FN375" s="81" t="str">
        <f>IF($FK$3&lt;&gt;"コンテンツなし",IF(AND(申込書!$AH$4="GIGAスクールパック",SUM($Q375,$S375)&lt;&gt;0),SUM($Q375,$S375),IF(AND(申込書!$AH$4="SKY安心GIGAタブレット",SUM($U375,$W375)&lt;&gt;0),SUM($U375,$W375),"")),"")</f>
        <v/>
      </c>
      <c r="FO375" s="157"/>
      <c r="FP375" s="82"/>
      <c r="FQ375" s="80" t="str">
        <f>IF(AND(申込書!$C$113&lt;&gt;"▼プルダウンより選択してください",申込書!$C$113&lt;&gt;"",申込書!$P$113&lt;&gt;"YYYY/MM/DD",$G375&lt;&gt;""),申込書!$P$113,"")</f>
        <v/>
      </c>
      <c r="FR375" s="81" t="str">
        <f>IF(AND(申込書!$C$113&lt;&gt;"▼プルダウンより選択してください",申込書!$C$113&lt;&gt;"",$G375&lt;&gt;""),申込書!$M$113,"")</f>
        <v/>
      </c>
      <c r="FS375" s="81" t="str">
        <f>IF($FQ$3&lt;&gt;"コンテンツなし",IF(AND(申込書!$AH$4="GIGAスクールパック",SUM($P375,$R375)&lt;&gt;0),SUM($P375,$R375),IF(AND(申込書!$AH$4="SKY安心GIGAタブレット",SUM($T375,$V375)&lt;&gt;0),SUM($T375,$V375),"")),"")</f>
        <v/>
      </c>
      <c r="FT375" s="81" t="str">
        <f>IF($FQ$3&lt;&gt;"コンテンツなし",IF(AND(申込書!$AH$4="GIGAスクールパック",SUM($Q375,$S375)&lt;&gt;0),SUM($Q375,$S375),IF(AND(申込書!$AH$4="SKY安心GIGAタブレット",SUM($U375,$W375)&lt;&gt;0),SUM($U375,$W375),"")),"")</f>
        <v/>
      </c>
      <c r="FU375" s="157"/>
      <c r="FV375" s="82"/>
      <c r="FW375" s="80" t="str">
        <f>IF(AND(申込書!$C$114&lt;&gt;"▼プルダウンより選択してください",申込書!$C$114&lt;&gt;"",申込書!$P$114&lt;&gt;"YYYY/MM/DD",$G375&lt;&gt;""),申込書!$P$114,"")</f>
        <v/>
      </c>
      <c r="FX375" s="81" t="str">
        <f>IF(AND(申込書!$C$114&lt;&gt;"▼プルダウンより選択してください",申込書!$C$114&lt;&gt;"",$G375&lt;&gt;""),申込書!$M$114,"")</f>
        <v/>
      </c>
      <c r="FY375" s="81" t="str">
        <f>IF($FW$3&lt;&gt;"コンテンツなし",IF(AND(申込書!$AH$4="GIGAスクールパック",SUM($P375,$R375)&lt;&gt;0),SUM($P375,$R375),IF(AND(申込書!$AH$4="SKY安心GIGAタブレット",SUM($T375,$V375)&lt;&gt;0),SUM($T375,$V375),"")),"")</f>
        <v/>
      </c>
      <c r="FZ375" s="81" t="str">
        <f>IF($FW$3&lt;&gt;"コンテンツなし",IF(AND(申込書!$AH$4="GIGAスクールパック",SUM($Q375,$S375)&lt;&gt;0),SUM($Q375,$S375),IF(AND(申込書!$AH$4="SKY安心GIGAタブレット",SUM($U375,$W375)&lt;&gt;0),SUM($U375,$W375),"")),"")</f>
        <v/>
      </c>
      <c r="GA375" s="157"/>
      <c r="GB375" s="82"/>
      <c r="GC375" s="80" t="str">
        <f>IF(AND(申込書!$C$115&lt;&gt;"▼プルダウンより選択してください",申込書!$C$115&lt;&gt;"",申込書!$P$115&lt;&gt;"YYYY/MM/DD",$G375&lt;&gt;""),申込書!$P$115,"")</f>
        <v/>
      </c>
      <c r="GD375" s="81" t="str">
        <f>IF(AND(申込書!$C$115&lt;&gt;"▼プルダウンより選択してください",申込書!$C$115&lt;&gt;"",$G375&lt;&gt;""),申込書!$M$115,"")</f>
        <v/>
      </c>
      <c r="GE375" s="81" t="str">
        <f>IF($GC$3&lt;&gt;"コンテンツなし",IF(AND(申込書!$AH$4="GIGAスクールパック",SUM($P375,$R375)&lt;&gt;0),SUM($P375,$R375),IF(AND(申込書!$AH$4="SKY安心GIGAタブレット",SUM($T375,$V375)&lt;&gt;0),SUM($T375,$V375),"")),"")</f>
        <v/>
      </c>
      <c r="GF375" s="81" t="str">
        <f>IF($GC$3&lt;&gt;"コンテンツなし",IF(AND(申込書!$AH$4="GIGAスクールパック",SUM($Q375,$S375)&lt;&gt;0),SUM($Q375,$S375),IF(AND(申込書!$AH$4="SKY安心GIGAタブレット",SUM($U375,$W375)&lt;&gt;0),SUM($U375,$W375),"")),"")</f>
        <v/>
      </c>
      <c r="GG375" s="157"/>
      <c r="GH375" s="82"/>
      <c r="GI375" s="80" t="str">
        <f>IF(AND(申込書!$C$116&lt;&gt;"▼プルダウンより選択してください",申込書!$C$116&lt;&gt;"",申込書!$P$116&lt;&gt;"YYYY/MM/DD",$G375&lt;&gt;""),申込書!$P$116,"")</f>
        <v/>
      </c>
      <c r="GJ375" s="81" t="str">
        <f>IF(AND(申込書!$C$116&lt;&gt;"▼プルダウンより選択してください",申込書!$C$116&lt;&gt;"",$G375&lt;&gt;""),申込書!$M$116,"")</f>
        <v/>
      </c>
      <c r="GK375" s="81" t="str">
        <f>IF($GI$3&lt;&gt;"コンテンツなし",IF(AND(申込書!$AH$4="GIGAスクールパック",SUM($P375,$R375)&lt;&gt;0),SUM($P375,$R375),IF(AND(申込書!$AH$4="SKY安心GIGAタブレット",SUM($T375,$V375)&lt;&gt;0),SUM($T375,$V375),"")),"")</f>
        <v/>
      </c>
      <c r="GL375" s="81" t="str">
        <f>IF($GI$3&lt;&gt;"コンテンツなし",IF(AND(申込書!$AH$4="GIGAスクールパック",SUM($Q375,$S375)&lt;&gt;0),SUM($Q375,$S375),IF(AND(申込書!$AH$4="SKY安心GIGAタブレット",SUM($U375,$W375)&lt;&gt;0),SUM($U375,$W375),"")),"")</f>
        <v/>
      </c>
      <c r="GM375" s="157"/>
      <c r="GN375" s="82"/>
      <c r="GO375" s="80" t="str">
        <f>IF(AND(申込書!$C$117&lt;&gt;"▼プルダウンより選択してください",申込書!$C$117&lt;&gt;"",申込書!$P$117&lt;&gt;"YYYY/MM/DD",$G375&lt;&gt;""),申込書!$P$117,"")</f>
        <v/>
      </c>
      <c r="GP375" s="81" t="str">
        <f>IF(AND(申込書!$C$117&lt;&gt;"▼プルダウンより選択してください",申込書!$C$117&lt;&gt;"",$G375&lt;&gt;""),申込書!$M$117,"")</f>
        <v/>
      </c>
      <c r="GQ375" s="81" t="str">
        <f>IF($GO$3&lt;&gt;"コンテンツなし",IF(AND(申込書!$AH$4="GIGAスクールパック",SUM($P375,$R375)&lt;&gt;0),SUM($P375,$R375),IF(AND(申込書!$AH$4="SKY安心GIGAタブレット",SUM($T375,$V375)&lt;&gt;0),SUM($T375,$V375),"")),"")</f>
        <v/>
      </c>
      <c r="GR375" s="81" t="str">
        <f>IF($GO$3&lt;&gt;"コンテンツなし",IF(AND(申込書!$AH$4="GIGAスクールパック",SUM($Q375,$S375)&lt;&gt;0),SUM($Q375,$S375),IF(AND(申込書!$AH$4="SKY安心GIGAタブレット",SUM($U375,$W375)&lt;&gt;0),SUM($U375,$W375),"")),"")</f>
        <v/>
      </c>
      <c r="GS375" s="157"/>
      <c r="GT375" s="82"/>
      <c r="GU375" s="80" t="str">
        <f>IF(AND(申込書!$C$118&lt;&gt;"▼プルダウンより選択してください",申込書!$C$118&lt;&gt;"",申込書!$P$118&lt;&gt;"YYYY/MM/DD",$G375&lt;&gt;""),申込書!$P$118,"")</f>
        <v/>
      </c>
      <c r="GV375" s="81" t="str">
        <f>IF(AND(申込書!$C$118&lt;&gt;"▼プルダウンより選択してください",申込書!$C$118&lt;&gt;"",$G375&lt;&gt;""),申込書!$M$118,"")</f>
        <v/>
      </c>
      <c r="GW375" s="81" t="str">
        <f>IF($GU$3&lt;&gt;"コンテンツなし",IF(AND(申込書!$AH$4="GIGAスクールパック",SUM($P375,$R375)&lt;&gt;0),SUM($P375,$R375),IF(AND(申込書!$AH$4="SKY安心GIGAタブレット",SUM($T375,$V375)&lt;&gt;0),SUM($T375,$V375),"")),"")</f>
        <v/>
      </c>
      <c r="GX375" s="81" t="str">
        <f>IF($GU$3&lt;&gt;"コンテンツなし",IF(AND(申込書!$AH$4="GIGAスクールパック",SUM($Q375,$S375)&lt;&gt;0),SUM($Q375,$S375),IF(AND(申込書!$AH$4="SKY安心GIGAタブレット",SUM($U375,$W375)&lt;&gt;0),SUM($U375,$W375),"")),"")</f>
        <v/>
      </c>
      <c r="GY375" s="157"/>
      <c r="GZ375" s="82"/>
      <c r="HA375" s="80" t="str">
        <f>IF(AND(申込書!$C$119&lt;&gt;"▼プルダウンより選択してください",申込書!$C$119&lt;&gt;"",申込書!$P$119&lt;&gt;"YYYY/MM/DD",$G375&lt;&gt;""),申込書!$P$119,"")</f>
        <v/>
      </c>
      <c r="HB375" s="81" t="str">
        <f>IF(AND(申込書!$C$119&lt;&gt;"▼プルダウンより選択してください",申込書!$C$119&lt;&gt;"",$G375&lt;&gt;""),申込書!$M$119,"")</f>
        <v/>
      </c>
      <c r="HC375" s="81" t="str">
        <f>IF($HA$3&lt;&gt;"コンテンツなし",IF(AND(申込書!$AH$4="GIGAスクールパック",SUM($P375,$R375)&lt;&gt;0),SUM($P375,$R375),IF(AND(申込書!$AH$4="SKY安心GIGAタブレット",SUM($T375,$V375)&lt;&gt;0),SUM($T375,$V375),"")),"")</f>
        <v/>
      </c>
      <c r="HD375" s="81" t="str">
        <f>IF($HA$3&lt;&gt;"コンテンツなし",IF(AND(申込書!$AH$4="GIGAスクールパック",SUM($Q375,$S375)&lt;&gt;0),SUM($Q375,$S375),IF(AND(申込書!$AH$4="SKY安心GIGAタブレット",SUM($U375,$W375)&lt;&gt;0),SUM($U375,$W375),"")),"")</f>
        <v/>
      </c>
      <c r="HE375" s="157"/>
      <c r="HF375" s="82"/>
      <c r="HG375" s="83"/>
    </row>
    <row r="376" spans="2:215" ht="26.85" customHeight="1">
      <c r="B376" s="62">
        <f t="shared" si="4"/>
        <v>371</v>
      </c>
      <c r="C376" s="63"/>
      <c r="D376" s="64"/>
      <c r="E376" s="207"/>
      <c r="F376" s="65"/>
      <c r="G376" s="66"/>
      <c r="H376" s="67"/>
      <c r="I376" s="68"/>
      <c r="J376" s="69"/>
      <c r="K376" s="70"/>
      <c r="L376" s="71"/>
      <c r="M376" s="72"/>
      <c r="N376" s="73"/>
      <c r="O376" s="74"/>
      <c r="P376" s="179"/>
      <c r="Q376" s="180"/>
      <c r="R376" s="180"/>
      <c r="S376" s="181"/>
      <c r="T376" s="179"/>
      <c r="U376" s="180"/>
      <c r="V376" s="182"/>
      <c r="W376" s="181"/>
      <c r="X376" s="75"/>
      <c r="Y376" s="76"/>
      <c r="Z376" s="77"/>
      <c r="AA376" s="78"/>
      <c r="AB376" s="79"/>
      <c r="AC376" s="79"/>
      <c r="AD376" s="79"/>
      <c r="AE376" s="77"/>
      <c r="AF376" s="139"/>
      <c r="AG376" s="139"/>
      <c r="AH376" s="139"/>
      <c r="AI376" s="80" t="str">
        <f>IF(AND(申込書!$C$90&lt;&gt;"▼プルダウンより選択してください",申込書!$C$90&lt;&gt;"",申込書!$P$90&lt;&gt;"YYYY/MM/DD",$G376&lt;&gt;""),申込書!$P$90,"")</f>
        <v/>
      </c>
      <c r="AJ376" s="81" t="str">
        <f>IF(AND(申込書!$C$90&lt;&gt;"▼プルダウンより選択してください",申込書!$C$90&lt;&gt;"",$G376&lt;&gt;""),申込書!$M$90,"")</f>
        <v/>
      </c>
      <c r="AK376" s="81" t="str">
        <f>IF($AI$3&lt;&gt;"コンテンツなし",IF(AND(申込書!$AH$4="GIGAスクールパック",SUM($P376,$R376)&lt;&gt;0),SUM($P376,$R376),IF(AND(申込書!$AH$4="SKY安心GIGAタブレット",SUM($T376,$V376)&lt;&gt;0),SUM($T376,$V376),"")),"")</f>
        <v/>
      </c>
      <c r="AL376" s="81" t="str">
        <f>IF($AI$3&lt;&gt;"コンテンツなし",IF(AND(申込書!$AH$4="GIGAスクールパック",SUM($Q376,$S376)&lt;&gt;0),SUM($Q376,$S376),IF(AND(申込書!$AH$4="SKY安心GIGAタブレット",SUM($U376,$W376)&lt;&gt;0),SUM($U376,$W376),"")),"")</f>
        <v/>
      </c>
      <c r="AM376" s="157"/>
      <c r="AN376" s="82"/>
      <c r="AO376" s="80" t="str">
        <f>IF(AND(申込書!$C$91&lt;&gt;"▼プルダウンより選択してください",申込書!$C$91&lt;&gt;"",申込書!$P$91&lt;&gt;"YYYY/MM/DD",$G376&lt;&gt;""),申込書!$P$91,"")</f>
        <v/>
      </c>
      <c r="AP376" s="81" t="str">
        <f>IF(AND(申込書!$C$91&lt;&gt;"▼プルダウンより選択してください",申込書!$C$91&lt;&gt;"",$G376&lt;&gt;""),申込書!$M$91,"")</f>
        <v/>
      </c>
      <c r="AQ376" s="81" t="str">
        <f>IF($AO$3&lt;&gt;"コンテンツなし",IF(AND(申込書!$AH$4="GIGAスクールパック",SUM($P376,$R376)&lt;&gt;0),SUM($P376,$R376),IF(AND(申込書!$AH$4="SKY安心GIGAタブレット",SUM($T376,$V376)&lt;&gt;0),SUM($T376,$V376),"")),"")</f>
        <v/>
      </c>
      <c r="AR376" s="81" t="str">
        <f>IF($AO$3&lt;&gt;"コンテンツなし",IF(AND(申込書!$AH$4="GIGAスクールパック",SUM($Q376,$S376)&lt;&gt;0),SUM($Q376,$S376),IF(AND(申込書!$AH$4="SKY安心GIGAタブレット",SUM($U376,$W376)&lt;&gt;0),SUM($U376,$W376),"")),"")</f>
        <v/>
      </c>
      <c r="AS376" s="157"/>
      <c r="AT376" s="82"/>
      <c r="AU376" s="80" t="str">
        <f>IF(AND(申込書!$C$92&lt;&gt;"▼プルダウンより選択してください",申込書!$C$92&lt;&gt;"",申込書!$P$92&lt;&gt;"YYYY/MM/DD",$G376&lt;&gt;""),申込書!$P$92,"")</f>
        <v/>
      </c>
      <c r="AV376" s="81" t="str">
        <f>IF(AND(申込書!$C$92&lt;&gt;"▼プルダウンより選択してください",申込書!$C$92&lt;&gt;"",$G376&lt;&gt;""),申込書!$M$92,"")</f>
        <v/>
      </c>
      <c r="AW376" s="81" t="str">
        <f>IF($AU$3&lt;&gt;"コンテンツなし",IF(AND(申込書!$AH$4="GIGAスクールパック",SUM($P376,$R376)&lt;&gt;0),SUM($P376,$R376),IF(AND(申込書!$AH$4="SKY安心GIGAタブレット",SUM($T376,$V376)&lt;&gt;0),SUM($T376,$V376),"")),"")</f>
        <v/>
      </c>
      <c r="AX376" s="81" t="str">
        <f>IF($AU$3&lt;&gt;"コンテンツなし",IF(AND(申込書!$AH$4="GIGAスクールパック",SUM($Q376,$S376)&lt;&gt;0),SUM($Q376,$S376),IF(AND(申込書!$AH$4="SKY安心GIGAタブレット",SUM($U376,$W376)&lt;&gt;0),SUM($U376,$W376),"")),"")</f>
        <v/>
      </c>
      <c r="AY376" s="157"/>
      <c r="AZ376" s="82"/>
      <c r="BA376" s="80" t="str">
        <f>IF(AND(申込書!$C$93&lt;&gt;"▼プルダウンより選択してください",申込書!$C$93&lt;&gt;"",申込書!$P$93&lt;&gt;"YYYY/MM/DD",$G376&lt;&gt;""),申込書!$P$93,"")</f>
        <v/>
      </c>
      <c r="BB376" s="81" t="str">
        <f>IF(AND(申込書!$C$93&lt;&gt;"▼プルダウンより選択してください",申込書!$C$93&lt;&gt;"",申込書!$M$93&gt;=1,$G376&lt;&gt;""),申込書!$M$93,"")</f>
        <v/>
      </c>
      <c r="BC376" s="81" t="str">
        <f>IF($BA$3&lt;&gt;"コンテンツなし",IF(AND(申込書!$AH$4="GIGAスクールパック",SUM($P376,$R376)&lt;&gt;0),SUM($P376,$R376),IF(AND(申込書!$AH$4="SKY安心GIGAタブレット",SUM($T376,$V376)&lt;&gt;0),SUM($T376,$V376),"")),"")</f>
        <v/>
      </c>
      <c r="BD376" s="81" t="str">
        <f>IF($BA$3&lt;&gt;"コンテンツなし",IF(AND(申込書!$AH$4="GIGAスクールパック",SUM($Q376,$S376)&lt;&gt;0),SUM($Q376,$S376),IF(AND(申込書!$AH$4="SKY安心GIGAタブレット",SUM($U376,$W376)&lt;&gt;0),SUM($U376,$W376),"")),"")</f>
        <v/>
      </c>
      <c r="BE376" s="157"/>
      <c r="BF376" s="82"/>
      <c r="BG376" s="80" t="str">
        <f>IF(AND(申込書!$C$94&lt;&gt;"▼プルダウンより選択してください",申込書!$C$94&lt;&gt;"",申込書!$P$94&lt;&gt;"YYYY/MM/DD",$G376&lt;&gt;""),申込書!$P$94,"")</f>
        <v/>
      </c>
      <c r="BH376" s="81" t="str">
        <f>IF(AND(申込書!$C$94&lt;&gt;"▼プルダウンより選択してください",申込書!$C$94&lt;&gt;"",$G376&lt;&gt;""),申込書!$M$94,"")</f>
        <v/>
      </c>
      <c r="BI376" s="81" t="str">
        <f>IF($BG$3&lt;&gt;"コンテンツなし",IF(AND(申込書!$AH$4="GIGAスクールパック",SUM($P376,$R376)&lt;&gt;0),SUM($P376,$R376),IF(AND(申込書!$AH$4="SKY安心GIGAタブレット",SUM($T376,$V376)&lt;&gt;0),SUM($T376,$V376),"")),"")</f>
        <v/>
      </c>
      <c r="BJ376" s="81" t="str">
        <f>IF($BG$3&lt;&gt;"コンテンツなし",IF(AND(申込書!$AH$4="GIGAスクールパック",SUM($Q376,$S376)&lt;&gt;0),SUM($Q376,$S376),IF(AND(申込書!$AH$4="SKY安心GIGAタブレット",SUM($U376,$W376)&lt;&gt;0),SUM($U376,$W376),"")),"")</f>
        <v/>
      </c>
      <c r="BK376" s="157"/>
      <c r="BL376" s="82"/>
      <c r="BM376" s="80" t="str">
        <f>IF(AND(申込書!$C$95&lt;&gt;"▼プルダウンより選択してください",申込書!$C$95&lt;&gt;"",申込書!$P$95&lt;&gt;"YYYY/MM/DD",$G376&lt;&gt;""),申込書!$P$95,"")</f>
        <v/>
      </c>
      <c r="BN376" s="81" t="str">
        <f>IF(AND(申込書!$C$95&lt;&gt;"▼プルダウンより選択してください",申込書!$C$95&lt;&gt;"",$G376&lt;&gt;""),申込書!$M$95,"")</f>
        <v/>
      </c>
      <c r="BO376" s="81" t="str">
        <f>IF($BM$3&lt;&gt;"コンテンツなし",IF(AND(申込書!$AH$4="GIGAスクールパック",SUM($P376,$R376)&lt;&gt;0),SUM($P376,$R376),IF(AND(申込書!$AH$4="SKY安心GIGAタブレット",SUM($T376,$V376)&lt;&gt;0),SUM($T376,$V376),"")),"")</f>
        <v/>
      </c>
      <c r="BP376" s="81" t="str">
        <f>IF($BM$3&lt;&gt;"コンテンツなし",IF(AND(申込書!$AH$4="GIGAスクールパック",SUM($Q376,$S376)&lt;&gt;0),SUM($Q376,$S376),IF(AND(申込書!$AH$4="SKY安心GIGAタブレット",SUM($U376,$W376)&lt;&gt;0),SUM($U376,$W376),"")),"")</f>
        <v/>
      </c>
      <c r="BQ376" s="157"/>
      <c r="BR376" s="82"/>
      <c r="BS376" s="80" t="str">
        <f>IF(AND(申込書!$C$96&lt;&gt;"▼プルダウンより選択してください",申込書!$C$96&lt;&gt;"",申込書!$P$96&lt;&gt;"YYYY/MM/DD",$G376&lt;&gt;""),申込書!$P$96,"")</f>
        <v/>
      </c>
      <c r="BT376" s="81" t="str">
        <f>IF(AND(申込書!$C$96&lt;&gt;"▼プルダウンより選択してください",申込書!$C$96&lt;&gt;"",$G376&lt;&gt;""),申込書!$M$96,"")</f>
        <v/>
      </c>
      <c r="BU376" s="81" t="str">
        <f>IF($BS$3&lt;&gt;"コンテンツなし",IF(AND(申込書!$AH$4="GIGAスクールパック",SUM($P376,$R376)&lt;&gt;0),SUM($P376,$R376),IF(AND(申込書!$AH$4="SKY安心GIGAタブレット",SUM($T376,$V376)&lt;&gt;0),SUM($T376,$V376),"")),"")</f>
        <v/>
      </c>
      <c r="BV376" s="81" t="str">
        <f>IF($BS$3&lt;&gt;"コンテンツなし",IF(AND(申込書!$AH$4="GIGAスクールパック",SUM($Q376,$S376)&lt;&gt;0),SUM($Q376,$S376),IF(AND(申込書!$AH$4="SKY安心GIGAタブレット",SUM($U376,$W376)&lt;&gt;0),SUM($U376,$W376),"")),"")</f>
        <v/>
      </c>
      <c r="BW376" s="157"/>
      <c r="BX376" s="82"/>
      <c r="BY376" s="80" t="str">
        <f>IF(AND(申込書!$C$97&lt;&gt;"▼プルダウンより選択してください",申込書!$C$97&lt;&gt;"",申込書!$P$97&lt;&gt;"YYYY/MM/DD",$G376&lt;&gt;""),申込書!$P$97,"")</f>
        <v/>
      </c>
      <c r="BZ376" s="81" t="str">
        <f>IF(AND(申込書!$C$97&lt;&gt;"▼プルダウンより選択してください",申込書!$C$97&lt;&gt;"",$G376&lt;&gt;""),申込書!$M$97,"")</f>
        <v/>
      </c>
      <c r="CA376" s="81" t="str">
        <f>IF($BY$3&lt;&gt;"コンテンツなし",IF(AND(申込書!$AH$4="GIGAスクールパック",SUM($P376,$R376)&lt;&gt;0),SUM($P376,$R376),IF(AND(申込書!$AH$4="SKY安心GIGAタブレット",SUM($T376,$V376)&lt;&gt;0),SUM($T376,$V376),"")),"")</f>
        <v/>
      </c>
      <c r="CB376" s="81" t="str">
        <f>IF($BY$3&lt;&gt;"コンテンツなし",IF(AND(申込書!$AH$4="GIGAスクールパック",SUM($Q376,$S376)&lt;&gt;0),SUM($Q376,$S376),IF(AND(申込書!$AH$4="SKY安心GIGAタブレット",SUM($U376,$W376)&lt;&gt;0),SUM($U376,$W376),"")),"")</f>
        <v/>
      </c>
      <c r="CC376" s="157"/>
      <c r="CD376" s="82"/>
      <c r="CE376" s="80" t="str">
        <f>IF(AND(申込書!$C$98&lt;&gt;"▼プルダウンより選択してください",申込書!$C$98&lt;&gt;"",申込書!$P$98&lt;&gt;"YYYY/MM/DD",$G376&lt;&gt;""),申込書!$P$98,"")</f>
        <v/>
      </c>
      <c r="CF376" s="81" t="str">
        <f>IF(AND(申込書!$C$98&lt;&gt;"▼プルダウンより選択してください",申込書!$C$98&lt;&gt;"",$G376&lt;&gt;""),申込書!$M$98,"")</f>
        <v/>
      </c>
      <c r="CG376" s="81" t="str">
        <f>IF($CE$3&lt;&gt;"コンテンツなし",IF(AND(申込書!$AH$4="GIGAスクールパック",SUM($P376,$R376)&lt;&gt;0),SUM($P376,$R376),IF(AND(申込書!$AH$4="SKY安心GIGAタブレット",SUM($T376,$V376)&lt;&gt;0),SUM($T376,$V376),"")),"")</f>
        <v/>
      </c>
      <c r="CH376" s="81" t="str">
        <f>IF($CE$3&lt;&gt;"コンテンツなし",IF(AND(申込書!$AH$4="GIGAスクールパック",SUM($Q376,$S376)&lt;&gt;0),SUM($Q376,$S376),IF(AND(申込書!$AH$4="SKY安心GIGAタブレット",SUM($U376,$W376)&lt;&gt;0),SUM($U376,$W376),"")),"")</f>
        <v/>
      </c>
      <c r="CI376" s="157"/>
      <c r="CJ376" s="82"/>
      <c r="CK376" s="80" t="str">
        <f>IF(AND(申込書!$C$99&lt;&gt;"▼プルダウンより選択してください",申込書!$C$99&lt;&gt;"",申込書!$P$99&lt;&gt;"YYYY/MM/DD",$G376&lt;&gt;""),申込書!$P$99,"")</f>
        <v/>
      </c>
      <c r="CL376" s="81" t="str">
        <f>IF(AND(申込書!$C$99&lt;&gt;"▼プルダウンより選択してください",申込書!$C$99&lt;&gt;"",$G376&lt;&gt;""),申込書!$M$99,"")</f>
        <v/>
      </c>
      <c r="CM376" s="81" t="str">
        <f>IF($CK$3&lt;&gt;"コンテンツなし",IF(AND(申込書!$AH$4="GIGAスクールパック",SUM($P376,$R376)&lt;&gt;0),SUM($P376,$R376),IF(AND(申込書!$AH$4="SKY安心GIGAタブレット",SUM($T376,$V376)&lt;&gt;0),SUM($T376,$V376),"")),"")</f>
        <v/>
      </c>
      <c r="CN376" s="81" t="str">
        <f>IF($CK$3&lt;&gt;"コンテンツなし",IF(AND(申込書!$AH$4="GIGAスクールパック",SUM($Q376,$S376)&lt;&gt;0),SUM($Q376,$S376),IF(AND(申込書!$AH$4="SKY安心GIGAタブレット",SUM($U376,$W376)&lt;&gt;0),SUM($U376,$W376),"")),"")</f>
        <v/>
      </c>
      <c r="CO376" s="157"/>
      <c r="CP376" s="82"/>
      <c r="CQ376" s="80" t="str">
        <f>IF(AND(申込書!$C$100&lt;&gt;"▼プルダウンより選択してください",申込書!$C$100&lt;&gt;"",申込書!$P$100&lt;&gt;"YYYY/MM/DD",$G376&lt;&gt;""),申込書!$P$100,"")</f>
        <v/>
      </c>
      <c r="CR376" s="81" t="str">
        <f>IF(AND(申込書!$C$100&lt;&gt;"▼プルダウンより選択してください",申込書!$C$100&lt;&gt;"",$G376&lt;&gt;""),申込書!$M$100,"")</f>
        <v/>
      </c>
      <c r="CS376" s="81" t="str">
        <f>IF($CQ$3&lt;&gt;"コンテンツなし",IF(AND(申込書!$AH$4="GIGAスクールパック",SUM($P376,$R376)&lt;&gt;0),SUM($P376,$R376),IF(AND(申込書!$AH$4="SKY安心GIGAタブレット",SUM($T376,$V376)&lt;&gt;0),SUM($T376,$V376),"")),"")</f>
        <v/>
      </c>
      <c r="CT376" s="81" t="str">
        <f>IF($CQ$3&lt;&gt;"コンテンツなし",IF(AND(申込書!$AH$4="GIGAスクールパック",SUM($Q376,$S376)&lt;&gt;0),SUM($Q376,$S376),IF(AND(申込書!$AH$4="SKY安心GIGAタブレット",SUM($U376,$W376)&lt;&gt;0),SUM($U376,$W376),"")),"")</f>
        <v/>
      </c>
      <c r="CU376" s="81"/>
      <c r="CV376" s="82"/>
      <c r="CW376" s="80" t="str">
        <f>IF(AND(申込書!$C$101&lt;&gt;"▼プルダウンより選択してください",申込書!$C$101&lt;&gt;"",申込書!$P$101&lt;&gt;"YYYY/MM/DD",$G376&lt;&gt;""),申込書!$P$101,"")</f>
        <v/>
      </c>
      <c r="CX376" s="81" t="str">
        <f>IF(AND(申込書!$C$101&lt;&gt;"▼プルダウンより選択してください",申込書!$C$101&lt;&gt;"",$G376&lt;&gt;""),申込書!$M$101,"")</f>
        <v/>
      </c>
      <c r="CY376" s="81" t="str">
        <f>IF($CW$3&lt;&gt;"コンテンツなし",IF(AND(申込書!$AH$4="GIGAスクールパック",SUM($P376,$R376)&lt;&gt;0),SUM($P376,$R376),IF(AND(申込書!$AH$4="SKY安心GIGAタブレット",SUM($T376,$V376)&lt;&gt;0),SUM($T376,$V376),"")),"")</f>
        <v/>
      </c>
      <c r="CZ376" s="81" t="str">
        <f>IF($CW$3&lt;&gt;"コンテンツなし",IF(AND(申込書!$AH$4="GIGAスクールパック",SUM($Q376,$S376)&lt;&gt;0),SUM($Q376,$S376),IF(AND(申込書!$AH$4="SKY安心GIGAタブレット",SUM($U376,$W376)&lt;&gt;0),SUM($U376,$W376),"")),"")</f>
        <v/>
      </c>
      <c r="DA376" s="81"/>
      <c r="DB376" s="82"/>
      <c r="DC376" s="80" t="str">
        <f>IF(AND(申込書!$C$102&lt;&gt;"▼プルダウンより選択してください",申込書!$C$102&lt;&gt;"",申込書!$P$102&lt;&gt;"YYYY/MM/DD",$G376&lt;&gt;""),申込書!$P$102,"")</f>
        <v/>
      </c>
      <c r="DD376" s="81" t="str">
        <f>IF(AND(申込書!$C$102&lt;&gt;"▼プルダウンより選択してください",申込書!$C$102&lt;&gt;"",$G376&lt;&gt;""),申込書!$M$102,"")</f>
        <v/>
      </c>
      <c r="DE376" s="81" t="str">
        <f>IF($DC$3&lt;&gt;"コンテンツなし",IF(AND(申込書!$AH$4="GIGAスクールパック",SUM($P376,$R376)&lt;&gt;0),SUM($P376,$R376),IF(AND(申込書!$AH$4="SKY安心GIGAタブレット",SUM($T376,$V376)&lt;&gt;0),SUM($T376,$V376),"")),"")</f>
        <v/>
      </c>
      <c r="DF376" s="81" t="str">
        <f>IF($DC$3&lt;&gt;"コンテンツなし",IF(AND(申込書!$AH$4="GIGAスクールパック",SUM($Q376,$S376)&lt;&gt;0),SUM($Q376,$S376),IF(AND(申込書!$AH$4="SKY安心GIGAタブレット",SUM($U376,$W376)&lt;&gt;0),SUM($U376,$W376),"")),"")</f>
        <v/>
      </c>
      <c r="DG376" s="81"/>
      <c r="DH376" s="82"/>
      <c r="DI376" s="80" t="str">
        <f>IF(AND(申込書!$C$103&lt;&gt;"▼プルダウンより選択してください",申込書!$C$103&lt;&gt;"",申込書!$P$103&lt;&gt;"YYYY/MM/DD",$G376&lt;&gt;""),申込書!$P$103,"")</f>
        <v/>
      </c>
      <c r="DJ376" s="81" t="str">
        <f>IF(AND(申込書!$C$103&lt;&gt;"▼プルダウンより選択してください",申込書!$C$103&lt;&gt;"",$G376&lt;&gt;""),申込書!$M$103,"")</f>
        <v/>
      </c>
      <c r="DK376" s="81" t="str">
        <f>IF($DI$3&lt;&gt;"コンテンツなし",IF(AND(申込書!$AH$4="GIGAスクールパック",SUM($P376,$R376)&lt;&gt;0),SUM($P376,$R376),IF(AND(申込書!$AH$4="SKY安心GIGAタブレット",SUM($T376,$V376)&lt;&gt;0),SUM($T376,$V376),"")),"")</f>
        <v/>
      </c>
      <c r="DL376" s="81" t="str">
        <f>IF($DI$3&lt;&gt;"コンテンツなし",IF(AND(申込書!$AH$4="GIGAスクールパック",SUM($Q376,$S376)&lt;&gt;0),SUM($Q376,$S376),IF(AND(申込書!$AH$4="SKY安心GIGAタブレット",SUM($U376,$W376)&lt;&gt;0),SUM($U376,$W376),"")),"")</f>
        <v/>
      </c>
      <c r="DM376" s="81"/>
      <c r="DN376" s="82"/>
      <c r="DO376" s="80" t="str">
        <f>IF(AND(申込書!$C$104&lt;&gt;"▼プルダウンより選択してください",申込書!$C$104&lt;&gt;"",申込書!$P$104&lt;&gt;"YYYY/MM/DD",$G376&lt;&gt;""),申込書!$P$104,"")</f>
        <v/>
      </c>
      <c r="DP376" s="81" t="str">
        <f>IF(AND(申込書!$C$104&lt;&gt;"▼プルダウンより選択してください",申込書!$C$104&lt;&gt;"",$G376&lt;&gt;""),申込書!$M$104,"")</f>
        <v/>
      </c>
      <c r="DQ376" s="81" t="str">
        <f>IF($DO$3&lt;&gt;"コンテンツなし",IF(AND(申込書!$AH$4="GIGAスクールパック",SUM($P376,$R376)&lt;&gt;0),SUM($P376,$R376),IF(AND(申込書!$AH$4="SKY安心GIGAタブレット",SUM($T376,$V376)&lt;&gt;0),SUM($T376,$V376),"")),"")</f>
        <v/>
      </c>
      <c r="DR376" s="81" t="str">
        <f>IF($DO$3&lt;&gt;"コンテンツなし",IF(AND(申込書!$AH$4="GIGAスクールパック",SUM($Q376,$S376)&lt;&gt;0),SUM($Q376,$S376),IF(AND(申込書!$AH$4="SKY安心GIGAタブレット",SUM($U376,$W376)&lt;&gt;0),SUM($U376,$W376),"")),"")</f>
        <v/>
      </c>
      <c r="DS376" s="81"/>
      <c r="DT376" s="82"/>
      <c r="DU376" s="80" t="str">
        <f>IF(AND(申込書!$C$105&lt;&gt;"▼プルダウンより選択してください",申込書!$C$105&lt;&gt;"",申込書!$P$105&lt;&gt;"YYYY/MM/DD",$G376&lt;&gt;""),申込書!$P$105,"")</f>
        <v/>
      </c>
      <c r="DV376" s="81" t="str">
        <f>IF(AND(申込書!$C$105&lt;&gt;"▼プルダウンより選択してください",申込書!$C$105&lt;&gt;"",$G376&lt;&gt;""),申込書!$M$105,"")</f>
        <v/>
      </c>
      <c r="DW376" s="81" t="str">
        <f>IF($DU$3&lt;&gt;"コンテンツなし",IF(AND(申込書!$AH$4="GIGAスクールパック",SUM($P376,$R376)&lt;&gt;0),SUM($P376,$R376),IF(AND(申込書!$AH$4="SKY安心GIGAタブレット",SUM($T376,$V376)&lt;&gt;0),SUM($T376,$V376),"")),"")</f>
        <v/>
      </c>
      <c r="DX376" s="81" t="str">
        <f>IF($DU$3&lt;&gt;"コンテンツなし",IF(AND(申込書!$AH$4="GIGAスクールパック",SUM($Q376,$S376)&lt;&gt;0),SUM($Q376,$S376),IF(AND(申込書!$AH$4="SKY安心GIGAタブレット",SUM($U376,$W376)&lt;&gt;0),SUM($U376,$W376),"")),"")</f>
        <v/>
      </c>
      <c r="DY376" s="157"/>
      <c r="DZ376" s="82"/>
      <c r="EA376" s="80" t="str">
        <f>IF(AND(申込書!$C$106&lt;&gt;"▼プルダウンより選択してください",申込書!$C$106&lt;&gt;"",申込書!$P$106&lt;&gt;"YYYY/MM/DD",$G376&lt;&gt;""),申込書!$P$106,"")</f>
        <v/>
      </c>
      <c r="EB376" s="81" t="str">
        <f>IF(AND(申込書!$C$106&lt;&gt;"▼プルダウンより選択してください",申込書!$C$106&lt;&gt;"",$G376&lt;&gt;""),申込書!$M$106,"")</f>
        <v/>
      </c>
      <c r="EC376" s="81" t="str">
        <f>IF($EA$3&lt;&gt;"コンテンツなし",IF(AND(申込書!$AH$4="GIGAスクールパック",SUM($P376,$R376)&lt;&gt;0),SUM($P376,$R376),IF(AND(申込書!$AH$4="SKY安心GIGAタブレット",SUM($T376,$V376)&lt;&gt;0),SUM($T376,$V376),"")),"")</f>
        <v/>
      </c>
      <c r="ED376" s="81" t="str">
        <f>IF($EA$3&lt;&gt;"コンテンツなし",IF(AND(申込書!$AH$4="GIGAスクールパック",SUM($Q376,$S376)&lt;&gt;0),SUM($Q376,$S376),IF(AND(申込書!$AH$4="SKY安心GIGAタブレット",SUM($U376,$W376)&lt;&gt;0),SUM($U376,$W376),"")),"")</f>
        <v/>
      </c>
      <c r="EE376" s="157"/>
      <c r="EF376" s="82"/>
      <c r="EG376" s="80" t="str">
        <f>IF(AND(申込書!$C$107&lt;&gt;"▼プルダウンより選択してください",申込書!$C$107&lt;&gt;"",申込書!$P$107&lt;&gt;"YYYY/MM/DD",$G376&lt;&gt;""),申込書!$P$107,"")</f>
        <v/>
      </c>
      <c r="EH376" s="81" t="str">
        <f>IF(AND(申込書!$C$107&lt;&gt;"▼プルダウンより選択してください",申込書!$C$107&lt;&gt;"",$G376&lt;&gt;""),申込書!$M$107,"")</f>
        <v/>
      </c>
      <c r="EI376" s="81" t="str">
        <f>IF($EG$3&lt;&gt;"コンテンツなし",IF(AND(申込書!$AH$4="GIGAスクールパック",SUM($P376,$R376)&lt;&gt;0),SUM($P376,$R376),IF(AND(申込書!$AH$4="SKY安心GIGAタブレット",SUM($T376,$V376)&lt;&gt;0),SUM($T376,$V376),"")),"")</f>
        <v/>
      </c>
      <c r="EJ376" s="81" t="str">
        <f>IF($EG$3&lt;&gt;"コンテンツなし",IF(AND(申込書!$AH$4="GIGAスクールパック",SUM($Q376,$S376)&lt;&gt;0),SUM($Q376,$S376),IF(AND(申込書!$AH$4="SKY安心GIGAタブレット",SUM($U376,$W376)&lt;&gt;0),SUM($U376,$W376),"")),"")</f>
        <v/>
      </c>
      <c r="EK376" s="157"/>
      <c r="EL376" s="82"/>
      <c r="EM376" s="80" t="str">
        <f>IF(AND(申込書!$C$108&lt;&gt;"▼プルダウンより選択してください",申込書!$C$108&lt;&gt;"",申込書!$P$108&lt;&gt;"YYYY/MM/DD",$G376&lt;&gt;""),申込書!$P$108,"")</f>
        <v/>
      </c>
      <c r="EN376" s="81" t="str">
        <f>IF(AND(申込書!$C$108&lt;&gt;"▼プルダウンより選択してください",申込書!$C$108&lt;&gt;"",$G376&lt;&gt;""),申込書!$M$108,"")</f>
        <v/>
      </c>
      <c r="EO376" s="81" t="str">
        <f>IF($EM$3&lt;&gt;"コンテンツなし",IF(AND(申込書!$AH$4="GIGAスクールパック",SUM($P376,$R376)&lt;&gt;0),SUM($P376,$R376),IF(AND(申込書!$AH$4="SKY安心GIGAタブレット",SUM($T376,$V376)&lt;&gt;0),SUM($T376,$V376),"")),"")</f>
        <v/>
      </c>
      <c r="EP376" s="81" t="str">
        <f>IF($EM$3&lt;&gt;"コンテンツなし",IF(AND(申込書!$AH$4="GIGAスクールパック",SUM($Q376,$S376)&lt;&gt;0),SUM($Q376,$S376),IF(AND(申込書!$AH$4="SKY安心GIGAタブレット",SUM($U376,$W376)&lt;&gt;0),SUM($U376,$W376),"")),"")</f>
        <v/>
      </c>
      <c r="EQ376" s="157"/>
      <c r="ER376" s="82"/>
      <c r="ES376" s="80" t="str">
        <f>IF(AND(申込書!$C$109&lt;&gt;"▼プルダウンより選択してください",申込書!$C$109&lt;&gt;"",申込書!$P$109&lt;&gt;"YYYY/MM/DD",$G376&lt;&gt;""),申込書!$P$109,"")</f>
        <v/>
      </c>
      <c r="ET376" s="81" t="str">
        <f>IF(AND(申込書!$C$109&lt;&gt;"▼プルダウンより選択してください",申込書!$C$109&lt;&gt;"",$G376&lt;&gt;""),申込書!$M$109,"")</f>
        <v/>
      </c>
      <c r="EU376" s="81" t="str">
        <f>IF($ES$3&lt;&gt;"コンテンツなし",IF(AND(申込書!$AH$4="GIGAスクールパック",SUM($P376,$R376)&lt;&gt;0),SUM($P376,$R376),IF(AND(申込書!$AH$4="SKY安心GIGAタブレット",SUM($T376,$V376)&lt;&gt;0),SUM($T376,$V376),"")),"")</f>
        <v/>
      </c>
      <c r="EV376" s="81" t="str">
        <f>IF($ES$3&lt;&gt;"コンテンツなし",IF(AND(申込書!$AH$4="GIGAスクールパック",SUM($Q376,$S376)&lt;&gt;0),SUM($Q376,$S376),IF(AND(申込書!$AH$4="SKY安心GIGAタブレット",SUM($U376,$W376)&lt;&gt;0),SUM($U376,$W376),"")),"")</f>
        <v/>
      </c>
      <c r="EW376" s="157"/>
      <c r="EX376" s="82"/>
      <c r="EY376" s="80" t="str">
        <f>IF(AND(申込書!$C$110&lt;&gt;"▼プルダウンより選択してください",申込書!$C$110&lt;&gt;"",申込書!$P$110&lt;&gt;"YYYY/MM/DD",$G376&lt;&gt;""),申込書!$P$110,"")</f>
        <v/>
      </c>
      <c r="EZ376" s="81" t="str">
        <f>IF(AND(申込書!$C$110&lt;&gt;"▼プルダウンより選択してください",申込書!$C$110&lt;&gt;"",$G376&lt;&gt;""),申込書!$M$110,"")</f>
        <v/>
      </c>
      <c r="FA376" s="81" t="str">
        <f>IF($EY$3&lt;&gt;"コンテンツなし",IF(AND(申込書!$AH$4="GIGAスクールパック",SUM($P376,$R376)&lt;&gt;0),SUM($P376,$R376),IF(AND(申込書!$AH$4="SKY安心GIGAタブレット",SUM($T376,$V376)&lt;&gt;0),SUM($T376,$V376),"")),"")</f>
        <v/>
      </c>
      <c r="FB376" s="81" t="str">
        <f>IF($EY$3&lt;&gt;"コンテンツなし",IF(AND(申込書!$AH$4="GIGAスクールパック",SUM($Q376,$S376)&lt;&gt;0),SUM($Q376,$S376),IF(AND(申込書!$AH$4="SKY安心GIGAタブレット",SUM($U376,$W376)&lt;&gt;0),SUM($U376,$W376),"")),"")</f>
        <v/>
      </c>
      <c r="FC376" s="157"/>
      <c r="FD376" s="82"/>
      <c r="FE376" s="80" t="str">
        <f>IF(AND(申込書!$C$111&lt;&gt;"▼プルダウンより選択してください",申込書!$C$111&lt;&gt;"",申込書!$P$111&lt;&gt;"YYYY/MM/DD",$G376&lt;&gt;""),申込書!$P$111,"")</f>
        <v/>
      </c>
      <c r="FF376" s="81" t="str">
        <f>IF(AND(申込書!$C$111&lt;&gt;"▼プルダウンより選択してください",申込書!$C$111&lt;&gt;"",$G376&lt;&gt;""),申込書!$M$111,"")</f>
        <v/>
      </c>
      <c r="FG376" s="81" t="str">
        <f>IF($FE$3&lt;&gt;"コンテンツなし",IF(AND(申込書!$AH$4="GIGAスクールパック",SUM($P376,$R376)&lt;&gt;0),SUM($P376,$R376),IF(AND(申込書!$AH$4="SKY安心GIGAタブレット",SUM($T376,$V376)&lt;&gt;0),SUM($T376,$V376),"")),"")</f>
        <v/>
      </c>
      <c r="FH376" s="81" t="str">
        <f>IF($FE$3&lt;&gt;"コンテンツなし",IF(AND(申込書!$AH$4="GIGAスクールパック",SUM($Q376,$S376)&lt;&gt;0),SUM($Q376,$S376),IF(AND(申込書!$AH$4="SKY安心GIGAタブレット",SUM($U376,$W376)&lt;&gt;0),SUM($U376,$W376),"")),"")</f>
        <v/>
      </c>
      <c r="FI376" s="157"/>
      <c r="FJ376" s="82"/>
      <c r="FK376" s="80" t="str">
        <f>IF(AND(申込書!$C$112&lt;&gt;"▼プルダウンより選択してください",申込書!$C$112&lt;&gt;"",申込書!$P$112&lt;&gt;"YYYY/MM/DD",$G376&lt;&gt;""),申込書!$P$112,"")</f>
        <v/>
      </c>
      <c r="FL376" s="81" t="str">
        <f>IF(AND(申込書!$C$112&lt;&gt;"▼プルダウンより選択してください",申込書!$C$112&lt;&gt;"",$G376&lt;&gt;""),申込書!$M$112,"")</f>
        <v/>
      </c>
      <c r="FM376" s="81" t="str">
        <f>IF($FK$3&lt;&gt;"コンテンツなし",IF(AND(申込書!$AH$4="GIGAスクールパック",SUM($P376,$R376)&lt;&gt;0),SUM($P376,$R376),IF(AND(申込書!$AH$4="SKY安心GIGAタブレット",SUM($T376,$V376)&lt;&gt;0),SUM($T376,$V376),"")),"")</f>
        <v/>
      </c>
      <c r="FN376" s="81" t="str">
        <f>IF($FK$3&lt;&gt;"コンテンツなし",IF(AND(申込書!$AH$4="GIGAスクールパック",SUM($Q376,$S376)&lt;&gt;0),SUM($Q376,$S376),IF(AND(申込書!$AH$4="SKY安心GIGAタブレット",SUM($U376,$W376)&lt;&gt;0),SUM($U376,$W376),"")),"")</f>
        <v/>
      </c>
      <c r="FO376" s="157"/>
      <c r="FP376" s="82"/>
      <c r="FQ376" s="80" t="str">
        <f>IF(AND(申込書!$C$113&lt;&gt;"▼プルダウンより選択してください",申込書!$C$113&lt;&gt;"",申込書!$P$113&lt;&gt;"YYYY/MM/DD",$G376&lt;&gt;""),申込書!$P$113,"")</f>
        <v/>
      </c>
      <c r="FR376" s="81" t="str">
        <f>IF(AND(申込書!$C$113&lt;&gt;"▼プルダウンより選択してください",申込書!$C$113&lt;&gt;"",$G376&lt;&gt;""),申込書!$M$113,"")</f>
        <v/>
      </c>
      <c r="FS376" s="81" t="str">
        <f>IF($FQ$3&lt;&gt;"コンテンツなし",IF(AND(申込書!$AH$4="GIGAスクールパック",SUM($P376,$R376)&lt;&gt;0),SUM($P376,$R376),IF(AND(申込書!$AH$4="SKY安心GIGAタブレット",SUM($T376,$V376)&lt;&gt;0),SUM($T376,$V376),"")),"")</f>
        <v/>
      </c>
      <c r="FT376" s="81" t="str">
        <f>IF($FQ$3&lt;&gt;"コンテンツなし",IF(AND(申込書!$AH$4="GIGAスクールパック",SUM($Q376,$S376)&lt;&gt;0),SUM($Q376,$S376),IF(AND(申込書!$AH$4="SKY安心GIGAタブレット",SUM($U376,$W376)&lt;&gt;0),SUM($U376,$W376),"")),"")</f>
        <v/>
      </c>
      <c r="FU376" s="157"/>
      <c r="FV376" s="82"/>
      <c r="FW376" s="80" t="str">
        <f>IF(AND(申込書!$C$114&lt;&gt;"▼プルダウンより選択してください",申込書!$C$114&lt;&gt;"",申込書!$P$114&lt;&gt;"YYYY/MM/DD",$G376&lt;&gt;""),申込書!$P$114,"")</f>
        <v/>
      </c>
      <c r="FX376" s="81" t="str">
        <f>IF(AND(申込書!$C$114&lt;&gt;"▼プルダウンより選択してください",申込書!$C$114&lt;&gt;"",$G376&lt;&gt;""),申込書!$M$114,"")</f>
        <v/>
      </c>
      <c r="FY376" s="81" t="str">
        <f>IF($FW$3&lt;&gt;"コンテンツなし",IF(AND(申込書!$AH$4="GIGAスクールパック",SUM($P376,$R376)&lt;&gt;0),SUM($P376,$R376),IF(AND(申込書!$AH$4="SKY安心GIGAタブレット",SUM($T376,$V376)&lt;&gt;0),SUM($T376,$V376),"")),"")</f>
        <v/>
      </c>
      <c r="FZ376" s="81" t="str">
        <f>IF($FW$3&lt;&gt;"コンテンツなし",IF(AND(申込書!$AH$4="GIGAスクールパック",SUM($Q376,$S376)&lt;&gt;0),SUM($Q376,$S376),IF(AND(申込書!$AH$4="SKY安心GIGAタブレット",SUM($U376,$W376)&lt;&gt;0),SUM($U376,$W376),"")),"")</f>
        <v/>
      </c>
      <c r="GA376" s="157"/>
      <c r="GB376" s="82"/>
      <c r="GC376" s="80" t="str">
        <f>IF(AND(申込書!$C$115&lt;&gt;"▼プルダウンより選択してください",申込書!$C$115&lt;&gt;"",申込書!$P$115&lt;&gt;"YYYY/MM/DD",$G376&lt;&gt;""),申込書!$P$115,"")</f>
        <v/>
      </c>
      <c r="GD376" s="81" t="str">
        <f>IF(AND(申込書!$C$115&lt;&gt;"▼プルダウンより選択してください",申込書!$C$115&lt;&gt;"",$G376&lt;&gt;""),申込書!$M$115,"")</f>
        <v/>
      </c>
      <c r="GE376" s="81" t="str">
        <f>IF($GC$3&lt;&gt;"コンテンツなし",IF(AND(申込書!$AH$4="GIGAスクールパック",SUM($P376,$R376)&lt;&gt;0),SUM($P376,$R376),IF(AND(申込書!$AH$4="SKY安心GIGAタブレット",SUM($T376,$V376)&lt;&gt;0),SUM($T376,$V376),"")),"")</f>
        <v/>
      </c>
      <c r="GF376" s="81" t="str">
        <f>IF($GC$3&lt;&gt;"コンテンツなし",IF(AND(申込書!$AH$4="GIGAスクールパック",SUM($Q376,$S376)&lt;&gt;0),SUM($Q376,$S376),IF(AND(申込書!$AH$4="SKY安心GIGAタブレット",SUM($U376,$W376)&lt;&gt;0),SUM($U376,$W376),"")),"")</f>
        <v/>
      </c>
      <c r="GG376" s="157"/>
      <c r="GH376" s="82"/>
      <c r="GI376" s="80" t="str">
        <f>IF(AND(申込書!$C$116&lt;&gt;"▼プルダウンより選択してください",申込書!$C$116&lt;&gt;"",申込書!$P$116&lt;&gt;"YYYY/MM/DD",$G376&lt;&gt;""),申込書!$P$116,"")</f>
        <v/>
      </c>
      <c r="GJ376" s="81" t="str">
        <f>IF(AND(申込書!$C$116&lt;&gt;"▼プルダウンより選択してください",申込書!$C$116&lt;&gt;"",$G376&lt;&gt;""),申込書!$M$116,"")</f>
        <v/>
      </c>
      <c r="GK376" s="81" t="str">
        <f>IF($GI$3&lt;&gt;"コンテンツなし",IF(AND(申込書!$AH$4="GIGAスクールパック",SUM($P376,$R376)&lt;&gt;0),SUM($P376,$R376),IF(AND(申込書!$AH$4="SKY安心GIGAタブレット",SUM($T376,$V376)&lt;&gt;0),SUM($T376,$V376),"")),"")</f>
        <v/>
      </c>
      <c r="GL376" s="81" t="str">
        <f>IF($GI$3&lt;&gt;"コンテンツなし",IF(AND(申込書!$AH$4="GIGAスクールパック",SUM($Q376,$S376)&lt;&gt;0),SUM($Q376,$S376),IF(AND(申込書!$AH$4="SKY安心GIGAタブレット",SUM($U376,$W376)&lt;&gt;0),SUM($U376,$W376),"")),"")</f>
        <v/>
      </c>
      <c r="GM376" s="157"/>
      <c r="GN376" s="82"/>
      <c r="GO376" s="80" t="str">
        <f>IF(AND(申込書!$C$117&lt;&gt;"▼プルダウンより選択してください",申込書!$C$117&lt;&gt;"",申込書!$P$117&lt;&gt;"YYYY/MM/DD",$G376&lt;&gt;""),申込書!$P$117,"")</f>
        <v/>
      </c>
      <c r="GP376" s="81" t="str">
        <f>IF(AND(申込書!$C$117&lt;&gt;"▼プルダウンより選択してください",申込書!$C$117&lt;&gt;"",$G376&lt;&gt;""),申込書!$M$117,"")</f>
        <v/>
      </c>
      <c r="GQ376" s="81" t="str">
        <f>IF($GO$3&lt;&gt;"コンテンツなし",IF(AND(申込書!$AH$4="GIGAスクールパック",SUM($P376,$R376)&lt;&gt;0),SUM($P376,$R376),IF(AND(申込書!$AH$4="SKY安心GIGAタブレット",SUM($T376,$V376)&lt;&gt;0),SUM($T376,$V376),"")),"")</f>
        <v/>
      </c>
      <c r="GR376" s="81" t="str">
        <f>IF($GO$3&lt;&gt;"コンテンツなし",IF(AND(申込書!$AH$4="GIGAスクールパック",SUM($Q376,$S376)&lt;&gt;0),SUM($Q376,$S376),IF(AND(申込書!$AH$4="SKY安心GIGAタブレット",SUM($U376,$W376)&lt;&gt;0),SUM($U376,$W376),"")),"")</f>
        <v/>
      </c>
      <c r="GS376" s="157"/>
      <c r="GT376" s="82"/>
      <c r="GU376" s="80" t="str">
        <f>IF(AND(申込書!$C$118&lt;&gt;"▼プルダウンより選択してください",申込書!$C$118&lt;&gt;"",申込書!$P$118&lt;&gt;"YYYY/MM/DD",$G376&lt;&gt;""),申込書!$P$118,"")</f>
        <v/>
      </c>
      <c r="GV376" s="81" t="str">
        <f>IF(AND(申込書!$C$118&lt;&gt;"▼プルダウンより選択してください",申込書!$C$118&lt;&gt;"",$G376&lt;&gt;""),申込書!$M$118,"")</f>
        <v/>
      </c>
      <c r="GW376" s="81" t="str">
        <f>IF($GU$3&lt;&gt;"コンテンツなし",IF(AND(申込書!$AH$4="GIGAスクールパック",SUM($P376,$R376)&lt;&gt;0),SUM($P376,$R376),IF(AND(申込書!$AH$4="SKY安心GIGAタブレット",SUM($T376,$V376)&lt;&gt;0),SUM($T376,$V376),"")),"")</f>
        <v/>
      </c>
      <c r="GX376" s="81" t="str">
        <f>IF($GU$3&lt;&gt;"コンテンツなし",IF(AND(申込書!$AH$4="GIGAスクールパック",SUM($Q376,$S376)&lt;&gt;0),SUM($Q376,$S376),IF(AND(申込書!$AH$4="SKY安心GIGAタブレット",SUM($U376,$W376)&lt;&gt;0),SUM($U376,$W376),"")),"")</f>
        <v/>
      </c>
      <c r="GY376" s="157"/>
      <c r="GZ376" s="82"/>
      <c r="HA376" s="80" t="str">
        <f>IF(AND(申込書!$C$119&lt;&gt;"▼プルダウンより選択してください",申込書!$C$119&lt;&gt;"",申込書!$P$119&lt;&gt;"YYYY/MM/DD",$G376&lt;&gt;""),申込書!$P$119,"")</f>
        <v/>
      </c>
      <c r="HB376" s="81" t="str">
        <f>IF(AND(申込書!$C$119&lt;&gt;"▼プルダウンより選択してください",申込書!$C$119&lt;&gt;"",$G376&lt;&gt;""),申込書!$M$119,"")</f>
        <v/>
      </c>
      <c r="HC376" s="81" t="str">
        <f>IF($HA$3&lt;&gt;"コンテンツなし",IF(AND(申込書!$AH$4="GIGAスクールパック",SUM($P376,$R376)&lt;&gt;0),SUM($P376,$R376),IF(AND(申込書!$AH$4="SKY安心GIGAタブレット",SUM($T376,$V376)&lt;&gt;0),SUM($T376,$V376),"")),"")</f>
        <v/>
      </c>
      <c r="HD376" s="81" t="str">
        <f>IF($HA$3&lt;&gt;"コンテンツなし",IF(AND(申込書!$AH$4="GIGAスクールパック",SUM($Q376,$S376)&lt;&gt;0),SUM($Q376,$S376),IF(AND(申込書!$AH$4="SKY安心GIGAタブレット",SUM($U376,$W376)&lt;&gt;0),SUM($U376,$W376),"")),"")</f>
        <v/>
      </c>
      <c r="HE376" s="157"/>
      <c r="HF376" s="82"/>
      <c r="HG376" s="83"/>
    </row>
    <row r="377" spans="2:215" ht="26.85" customHeight="1">
      <c r="B377" s="62">
        <f t="shared" si="4"/>
        <v>372</v>
      </c>
      <c r="C377" s="63"/>
      <c r="D377" s="64"/>
      <c r="E377" s="207"/>
      <c r="F377" s="65"/>
      <c r="G377" s="66"/>
      <c r="H377" s="67"/>
      <c r="I377" s="68"/>
      <c r="J377" s="69"/>
      <c r="K377" s="70"/>
      <c r="L377" s="71"/>
      <c r="M377" s="72"/>
      <c r="N377" s="73"/>
      <c r="O377" s="74"/>
      <c r="P377" s="179"/>
      <c r="Q377" s="180"/>
      <c r="R377" s="180"/>
      <c r="S377" s="181"/>
      <c r="T377" s="179"/>
      <c r="U377" s="180"/>
      <c r="V377" s="182"/>
      <c r="W377" s="181"/>
      <c r="X377" s="75"/>
      <c r="Y377" s="76"/>
      <c r="Z377" s="77"/>
      <c r="AA377" s="78"/>
      <c r="AB377" s="79"/>
      <c r="AC377" s="79"/>
      <c r="AD377" s="79"/>
      <c r="AE377" s="77"/>
      <c r="AF377" s="139"/>
      <c r="AG377" s="139"/>
      <c r="AH377" s="139"/>
      <c r="AI377" s="80" t="str">
        <f>IF(AND(申込書!$C$90&lt;&gt;"▼プルダウンより選択してください",申込書!$C$90&lt;&gt;"",申込書!$P$90&lt;&gt;"YYYY/MM/DD",$G377&lt;&gt;""),申込書!$P$90,"")</f>
        <v/>
      </c>
      <c r="AJ377" s="81" t="str">
        <f>IF(AND(申込書!$C$90&lt;&gt;"▼プルダウンより選択してください",申込書!$C$90&lt;&gt;"",$G377&lt;&gt;""),申込書!$M$90,"")</f>
        <v/>
      </c>
      <c r="AK377" s="81" t="str">
        <f>IF($AI$3&lt;&gt;"コンテンツなし",IF(AND(申込書!$AH$4="GIGAスクールパック",SUM($P377,$R377)&lt;&gt;0),SUM($P377,$R377),IF(AND(申込書!$AH$4="SKY安心GIGAタブレット",SUM($T377,$V377)&lt;&gt;0),SUM($T377,$V377),"")),"")</f>
        <v/>
      </c>
      <c r="AL377" s="81" t="str">
        <f>IF($AI$3&lt;&gt;"コンテンツなし",IF(AND(申込書!$AH$4="GIGAスクールパック",SUM($Q377,$S377)&lt;&gt;0),SUM($Q377,$S377),IF(AND(申込書!$AH$4="SKY安心GIGAタブレット",SUM($U377,$W377)&lt;&gt;0),SUM($U377,$W377),"")),"")</f>
        <v/>
      </c>
      <c r="AM377" s="157"/>
      <c r="AN377" s="82"/>
      <c r="AO377" s="80" t="str">
        <f>IF(AND(申込書!$C$91&lt;&gt;"▼プルダウンより選択してください",申込書!$C$91&lt;&gt;"",申込書!$P$91&lt;&gt;"YYYY/MM/DD",$G377&lt;&gt;""),申込書!$P$91,"")</f>
        <v/>
      </c>
      <c r="AP377" s="81" t="str">
        <f>IF(AND(申込書!$C$91&lt;&gt;"▼プルダウンより選択してください",申込書!$C$91&lt;&gt;"",$G377&lt;&gt;""),申込書!$M$91,"")</f>
        <v/>
      </c>
      <c r="AQ377" s="81" t="str">
        <f>IF($AO$3&lt;&gt;"コンテンツなし",IF(AND(申込書!$AH$4="GIGAスクールパック",SUM($P377,$R377)&lt;&gt;0),SUM($P377,$R377),IF(AND(申込書!$AH$4="SKY安心GIGAタブレット",SUM($T377,$V377)&lt;&gt;0),SUM($T377,$V377),"")),"")</f>
        <v/>
      </c>
      <c r="AR377" s="81" t="str">
        <f>IF($AO$3&lt;&gt;"コンテンツなし",IF(AND(申込書!$AH$4="GIGAスクールパック",SUM($Q377,$S377)&lt;&gt;0),SUM($Q377,$S377),IF(AND(申込書!$AH$4="SKY安心GIGAタブレット",SUM($U377,$W377)&lt;&gt;0),SUM($U377,$W377),"")),"")</f>
        <v/>
      </c>
      <c r="AS377" s="157"/>
      <c r="AT377" s="82"/>
      <c r="AU377" s="80" t="str">
        <f>IF(AND(申込書!$C$92&lt;&gt;"▼プルダウンより選択してください",申込書!$C$92&lt;&gt;"",申込書!$P$92&lt;&gt;"YYYY/MM/DD",$G377&lt;&gt;""),申込書!$P$92,"")</f>
        <v/>
      </c>
      <c r="AV377" s="81" t="str">
        <f>IF(AND(申込書!$C$92&lt;&gt;"▼プルダウンより選択してください",申込書!$C$92&lt;&gt;"",$G377&lt;&gt;""),申込書!$M$92,"")</f>
        <v/>
      </c>
      <c r="AW377" s="81" t="str">
        <f>IF($AU$3&lt;&gt;"コンテンツなし",IF(AND(申込書!$AH$4="GIGAスクールパック",SUM($P377,$R377)&lt;&gt;0),SUM($P377,$R377),IF(AND(申込書!$AH$4="SKY安心GIGAタブレット",SUM($T377,$V377)&lt;&gt;0),SUM($T377,$V377),"")),"")</f>
        <v/>
      </c>
      <c r="AX377" s="81" t="str">
        <f>IF($AU$3&lt;&gt;"コンテンツなし",IF(AND(申込書!$AH$4="GIGAスクールパック",SUM($Q377,$S377)&lt;&gt;0),SUM($Q377,$S377),IF(AND(申込書!$AH$4="SKY安心GIGAタブレット",SUM($U377,$W377)&lt;&gt;0),SUM($U377,$W377),"")),"")</f>
        <v/>
      </c>
      <c r="AY377" s="157"/>
      <c r="AZ377" s="82"/>
      <c r="BA377" s="80" t="str">
        <f>IF(AND(申込書!$C$93&lt;&gt;"▼プルダウンより選択してください",申込書!$C$93&lt;&gt;"",申込書!$P$93&lt;&gt;"YYYY/MM/DD",$G377&lt;&gt;""),申込書!$P$93,"")</f>
        <v/>
      </c>
      <c r="BB377" s="81" t="str">
        <f>IF(AND(申込書!$C$93&lt;&gt;"▼プルダウンより選択してください",申込書!$C$93&lt;&gt;"",申込書!$M$93&gt;=1,$G377&lt;&gt;""),申込書!$M$93,"")</f>
        <v/>
      </c>
      <c r="BC377" s="81" t="str">
        <f>IF($BA$3&lt;&gt;"コンテンツなし",IF(AND(申込書!$AH$4="GIGAスクールパック",SUM($P377,$R377)&lt;&gt;0),SUM($P377,$R377),IF(AND(申込書!$AH$4="SKY安心GIGAタブレット",SUM($T377,$V377)&lt;&gt;0),SUM($T377,$V377),"")),"")</f>
        <v/>
      </c>
      <c r="BD377" s="81" t="str">
        <f>IF($BA$3&lt;&gt;"コンテンツなし",IF(AND(申込書!$AH$4="GIGAスクールパック",SUM($Q377,$S377)&lt;&gt;0),SUM($Q377,$S377),IF(AND(申込書!$AH$4="SKY安心GIGAタブレット",SUM($U377,$W377)&lt;&gt;0),SUM($U377,$W377),"")),"")</f>
        <v/>
      </c>
      <c r="BE377" s="157"/>
      <c r="BF377" s="82"/>
      <c r="BG377" s="80" t="str">
        <f>IF(AND(申込書!$C$94&lt;&gt;"▼プルダウンより選択してください",申込書!$C$94&lt;&gt;"",申込書!$P$94&lt;&gt;"YYYY/MM/DD",$G377&lt;&gt;""),申込書!$P$94,"")</f>
        <v/>
      </c>
      <c r="BH377" s="81" t="str">
        <f>IF(AND(申込書!$C$94&lt;&gt;"▼プルダウンより選択してください",申込書!$C$94&lt;&gt;"",$G377&lt;&gt;""),申込書!$M$94,"")</f>
        <v/>
      </c>
      <c r="BI377" s="81" t="str">
        <f>IF($BG$3&lt;&gt;"コンテンツなし",IF(AND(申込書!$AH$4="GIGAスクールパック",SUM($P377,$R377)&lt;&gt;0),SUM($P377,$R377),IF(AND(申込書!$AH$4="SKY安心GIGAタブレット",SUM($T377,$V377)&lt;&gt;0),SUM($T377,$V377),"")),"")</f>
        <v/>
      </c>
      <c r="BJ377" s="81" t="str">
        <f>IF($BG$3&lt;&gt;"コンテンツなし",IF(AND(申込書!$AH$4="GIGAスクールパック",SUM($Q377,$S377)&lt;&gt;0),SUM($Q377,$S377),IF(AND(申込書!$AH$4="SKY安心GIGAタブレット",SUM($U377,$W377)&lt;&gt;0),SUM($U377,$W377),"")),"")</f>
        <v/>
      </c>
      <c r="BK377" s="157"/>
      <c r="BL377" s="82"/>
      <c r="BM377" s="80" t="str">
        <f>IF(AND(申込書!$C$95&lt;&gt;"▼プルダウンより選択してください",申込書!$C$95&lt;&gt;"",申込書!$P$95&lt;&gt;"YYYY/MM/DD",$G377&lt;&gt;""),申込書!$P$95,"")</f>
        <v/>
      </c>
      <c r="BN377" s="81" t="str">
        <f>IF(AND(申込書!$C$95&lt;&gt;"▼プルダウンより選択してください",申込書!$C$95&lt;&gt;"",$G377&lt;&gt;""),申込書!$M$95,"")</f>
        <v/>
      </c>
      <c r="BO377" s="81" t="str">
        <f>IF($BM$3&lt;&gt;"コンテンツなし",IF(AND(申込書!$AH$4="GIGAスクールパック",SUM($P377,$R377)&lt;&gt;0),SUM($P377,$R377),IF(AND(申込書!$AH$4="SKY安心GIGAタブレット",SUM($T377,$V377)&lt;&gt;0),SUM($T377,$V377),"")),"")</f>
        <v/>
      </c>
      <c r="BP377" s="81" t="str">
        <f>IF($BM$3&lt;&gt;"コンテンツなし",IF(AND(申込書!$AH$4="GIGAスクールパック",SUM($Q377,$S377)&lt;&gt;0),SUM($Q377,$S377),IF(AND(申込書!$AH$4="SKY安心GIGAタブレット",SUM($U377,$W377)&lt;&gt;0),SUM($U377,$W377),"")),"")</f>
        <v/>
      </c>
      <c r="BQ377" s="157"/>
      <c r="BR377" s="82"/>
      <c r="BS377" s="80" t="str">
        <f>IF(AND(申込書!$C$96&lt;&gt;"▼プルダウンより選択してください",申込書!$C$96&lt;&gt;"",申込書!$P$96&lt;&gt;"YYYY/MM/DD",$G377&lt;&gt;""),申込書!$P$96,"")</f>
        <v/>
      </c>
      <c r="BT377" s="81" t="str">
        <f>IF(AND(申込書!$C$96&lt;&gt;"▼プルダウンより選択してください",申込書!$C$96&lt;&gt;"",$G377&lt;&gt;""),申込書!$M$96,"")</f>
        <v/>
      </c>
      <c r="BU377" s="81" t="str">
        <f>IF($BS$3&lt;&gt;"コンテンツなし",IF(AND(申込書!$AH$4="GIGAスクールパック",SUM($P377,$R377)&lt;&gt;0),SUM($P377,$R377),IF(AND(申込書!$AH$4="SKY安心GIGAタブレット",SUM($T377,$V377)&lt;&gt;0),SUM($T377,$V377),"")),"")</f>
        <v/>
      </c>
      <c r="BV377" s="81" t="str">
        <f>IF($BS$3&lt;&gt;"コンテンツなし",IF(AND(申込書!$AH$4="GIGAスクールパック",SUM($Q377,$S377)&lt;&gt;0),SUM($Q377,$S377),IF(AND(申込書!$AH$4="SKY安心GIGAタブレット",SUM($U377,$W377)&lt;&gt;0),SUM($U377,$W377),"")),"")</f>
        <v/>
      </c>
      <c r="BW377" s="157"/>
      <c r="BX377" s="82"/>
      <c r="BY377" s="80" t="str">
        <f>IF(AND(申込書!$C$97&lt;&gt;"▼プルダウンより選択してください",申込書!$C$97&lt;&gt;"",申込書!$P$97&lt;&gt;"YYYY/MM/DD",$G377&lt;&gt;""),申込書!$P$97,"")</f>
        <v/>
      </c>
      <c r="BZ377" s="81" t="str">
        <f>IF(AND(申込書!$C$97&lt;&gt;"▼プルダウンより選択してください",申込書!$C$97&lt;&gt;"",$G377&lt;&gt;""),申込書!$M$97,"")</f>
        <v/>
      </c>
      <c r="CA377" s="81" t="str">
        <f>IF($BY$3&lt;&gt;"コンテンツなし",IF(AND(申込書!$AH$4="GIGAスクールパック",SUM($P377,$R377)&lt;&gt;0),SUM($P377,$R377),IF(AND(申込書!$AH$4="SKY安心GIGAタブレット",SUM($T377,$V377)&lt;&gt;0),SUM($T377,$V377),"")),"")</f>
        <v/>
      </c>
      <c r="CB377" s="81" t="str">
        <f>IF($BY$3&lt;&gt;"コンテンツなし",IF(AND(申込書!$AH$4="GIGAスクールパック",SUM($Q377,$S377)&lt;&gt;0),SUM($Q377,$S377),IF(AND(申込書!$AH$4="SKY安心GIGAタブレット",SUM($U377,$W377)&lt;&gt;0),SUM($U377,$W377),"")),"")</f>
        <v/>
      </c>
      <c r="CC377" s="157"/>
      <c r="CD377" s="82"/>
      <c r="CE377" s="80" t="str">
        <f>IF(AND(申込書!$C$98&lt;&gt;"▼プルダウンより選択してください",申込書!$C$98&lt;&gt;"",申込書!$P$98&lt;&gt;"YYYY/MM/DD",$G377&lt;&gt;""),申込書!$P$98,"")</f>
        <v/>
      </c>
      <c r="CF377" s="81" t="str">
        <f>IF(AND(申込書!$C$98&lt;&gt;"▼プルダウンより選択してください",申込書!$C$98&lt;&gt;"",$G377&lt;&gt;""),申込書!$M$98,"")</f>
        <v/>
      </c>
      <c r="CG377" s="81" t="str">
        <f>IF($CE$3&lt;&gt;"コンテンツなし",IF(AND(申込書!$AH$4="GIGAスクールパック",SUM($P377,$R377)&lt;&gt;0),SUM($P377,$R377),IF(AND(申込書!$AH$4="SKY安心GIGAタブレット",SUM($T377,$V377)&lt;&gt;0),SUM($T377,$V377),"")),"")</f>
        <v/>
      </c>
      <c r="CH377" s="81" t="str">
        <f>IF($CE$3&lt;&gt;"コンテンツなし",IF(AND(申込書!$AH$4="GIGAスクールパック",SUM($Q377,$S377)&lt;&gt;0),SUM($Q377,$S377),IF(AND(申込書!$AH$4="SKY安心GIGAタブレット",SUM($U377,$W377)&lt;&gt;0),SUM($U377,$W377),"")),"")</f>
        <v/>
      </c>
      <c r="CI377" s="157"/>
      <c r="CJ377" s="82"/>
      <c r="CK377" s="80" t="str">
        <f>IF(AND(申込書!$C$99&lt;&gt;"▼プルダウンより選択してください",申込書!$C$99&lt;&gt;"",申込書!$P$99&lt;&gt;"YYYY/MM/DD",$G377&lt;&gt;""),申込書!$P$99,"")</f>
        <v/>
      </c>
      <c r="CL377" s="81" t="str">
        <f>IF(AND(申込書!$C$99&lt;&gt;"▼プルダウンより選択してください",申込書!$C$99&lt;&gt;"",$G377&lt;&gt;""),申込書!$M$99,"")</f>
        <v/>
      </c>
      <c r="CM377" s="81" t="str">
        <f>IF($CK$3&lt;&gt;"コンテンツなし",IF(AND(申込書!$AH$4="GIGAスクールパック",SUM($P377,$R377)&lt;&gt;0),SUM($P377,$R377),IF(AND(申込書!$AH$4="SKY安心GIGAタブレット",SUM($T377,$V377)&lt;&gt;0),SUM($T377,$V377),"")),"")</f>
        <v/>
      </c>
      <c r="CN377" s="81" t="str">
        <f>IF($CK$3&lt;&gt;"コンテンツなし",IF(AND(申込書!$AH$4="GIGAスクールパック",SUM($Q377,$S377)&lt;&gt;0),SUM($Q377,$S377),IF(AND(申込書!$AH$4="SKY安心GIGAタブレット",SUM($U377,$W377)&lt;&gt;0),SUM($U377,$W377),"")),"")</f>
        <v/>
      </c>
      <c r="CO377" s="157"/>
      <c r="CP377" s="82"/>
      <c r="CQ377" s="80" t="str">
        <f>IF(AND(申込書!$C$100&lt;&gt;"▼プルダウンより選択してください",申込書!$C$100&lt;&gt;"",申込書!$P$100&lt;&gt;"YYYY/MM/DD",$G377&lt;&gt;""),申込書!$P$100,"")</f>
        <v/>
      </c>
      <c r="CR377" s="81" t="str">
        <f>IF(AND(申込書!$C$100&lt;&gt;"▼プルダウンより選択してください",申込書!$C$100&lt;&gt;"",$G377&lt;&gt;""),申込書!$M$100,"")</f>
        <v/>
      </c>
      <c r="CS377" s="81" t="str">
        <f>IF($CQ$3&lt;&gt;"コンテンツなし",IF(AND(申込書!$AH$4="GIGAスクールパック",SUM($P377,$R377)&lt;&gt;0),SUM($P377,$R377),IF(AND(申込書!$AH$4="SKY安心GIGAタブレット",SUM($T377,$V377)&lt;&gt;0),SUM($T377,$V377),"")),"")</f>
        <v/>
      </c>
      <c r="CT377" s="81" t="str">
        <f>IF($CQ$3&lt;&gt;"コンテンツなし",IF(AND(申込書!$AH$4="GIGAスクールパック",SUM($Q377,$S377)&lt;&gt;0),SUM($Q377,$S377),IF(AND(申込書!$AH$4="SKY安心GIGAタブレット",SUM($U377,$W377)&lt;&gt;0),SUM($U377,$W377),"")),"")</f>
        <v/>
      </c>
      <c r="CU377" s="81"/>
      <c r="CV377" s="82"/>
      <c r="CW377" s="80" t="str">
        <f>IF(AND(申込書!$C$101&lt;&gt;"▼プルダウンより選択してください",申込書!$C$101&lt;&gt;"",申込書!$P$101&lt;&gt;"YYYY/MM/DD",$G377&lt;&gt;""),申込書!$P$101,"")</f>
        <v/>
      </c>
      <c r="CX377" s="81" t="str">
        <f>IF(AND(申込書!$C$101&lt;&gt;"▼プルダウンより選択してください",申込書!$C$101&lt;&gt;"",$G377&lt;&gt;""),申込書!$M$101,"")</f>
        <v/>
      </c>
      <c r="CY377" s="81" t="str">
        <f>IF($CW$3&lt;&gt;"コンテンツなし",IF(AND(申込書!$AH$4="GIGAスクールパック",SUM($P377,$R377)&lt;&gt;0),SUM($P377,$R377),IF(AND(申込書!$AH$4="SKY安心GIGAタブレット",SUM($T377,$V377)&lt;&gt;0),SUM($T377,$V377),"")),"")</f>
        <v/>
      </c>
      <c r="CZ377" s="81" t="str">
        <f>IF($CW$3&lt;&gt;"コンテンツなし",IF(AND(申込書!$AH$4="GIGAスクールパック",SUM($Q377,$S377)&lt;&gt;0),SUM($Q377,$S377),IF(AND(申込書!$AH$4="SKY安心GIGAタブレット",SUM($U377,$W377)&lt;&gt;0),SUM($U377,$W377),"")),"")</f>
        <v/>
      </c>
      <c r="DA377" s="81"/>
      <c r="DB377" s="82"/>
      <c r="DC377" s="80" t="str">
        <f>IF(AND(申込書!$C$102&lt;&gt;"▼プルダウンより選択してください",申込書!$C$102&lt;&gt;"",申込書!$P$102&lt;&gt;"YYYY/MM/DD",$G377&lt;&gt;""),申込書!$P$102,"")</f>
        <v/>
      </c>
      <c r="DD377" s="81" t="str">
        <f>IF(AND(申込書!$C$102&lt;&gt;"▼プルダウンより選択してください",申込書!$C$102&lt;&gt;"",$G377&lt;&gt;""),申込書!$M$102,"")</f>
        <v/>
      </c>
      <c r="DE377" s="81" t="str">
        <f>IF($DC$3&lt;&gt;"コンテンツなし",IF(AND(申込書!$AH$4="GIGAスクールパック",SUM($P377,$R377)&lt;&gt;0),SUM($P377,$R377),IF(AND(申込書!$AH$4="SKY安心GIGAタブレット",SUM($T377,$V377)&lt;&gt;0),SUM($T377,$V377),"")),"")</f>
        <v/>
      </c>
      <c r="DF377" s="81" t="str">
        <f>IF($DC$3&lt;&gt;"コンテンツなし",IF(AND(申込書!$AH$4="GIGAスクールパック",SUM($Q377,$S377)&lt;&gt;0),SUM($Q377,$S377),IF(AND(申込書!$AH$4="SKY安心GIGAタブレット",SUM($U377,$W377)&lt;&gt;0),SUM($U377,$W377),"")),"")</f>
        <v/>
      </c>
      <c r="DG377" s="81"/>
      <c r="DH377" s="82"/>
      <c r="DI377" s="80" t="str">
        <f>IF(AND(申込書!$C$103&lt;&gt;"▼プルダウンより選択してください",申込書!$C$103&lt;&gt;"",申込書!$P$103&lt;&gt;"YYYY/MM/DD",$G377&lt;&gt;""),申込書!$P$103,"")</f>
        <v/>
      </c>
      <c r="DJ377" s="81" t="str">
        <f>IF(AND(申込書!$C$103&lt;&gt;"▼プルダウンより選択してください",申込書!$C$103&lt;&gt;"",$G377&lt;&gt;""),申込書!$M$103,"")</f>
        <v/>
      </c>
      <c r="DK377" s="81" t="str">
        <f>IF($DI$3&lt;&gt;"コンテンツなし",IF(AND(申込書!$AH$4="GIGAスクールパック",SUM($P377,$R377)&lt;&gt;0),SUM($P377,$R377),IF(AND(申込書!$AH$4="SKY安心GIGAタブレット",SUM($T377,$V377)&lt;&gt;0),SUM($T377,$V377),"")),"")</f>
        <v/>
      </c>
      <c r="DL377" s="81" t="str">
        <f>IF($DI$3&lt;&gt;"コンテンツなし",IF(AND(申込書!$AH$4="GIGAスクールパック",SUM($Q377,$S377)&lt;&gt;0),SUM($Q377,$S377),IF(AND(申込書!$AH$4="SKY安心GIGAタブレット",SUM($U377,$W377)&lt;&gt;0),SUM($U377,$W377),"")),"")</f>
        <v/>
      </c>
      <c r="DM377" s="81"/>
      <c r="DN377" s="82"/>
      <c r="DO377" s="80" t="str">
        <f>IF(AND(申込書!$C$104&lt;&gt;"▼プルダウンより選択してください",申込書!$C$104&lt;&gt;"",申込書!$P$104&lt;&gt;"YYYY/MM/DD",$G377&lt;&gt;""),申込書!$P$104,"")</f>
        <v/>
      </c>
      <c r="DP377" s="81" t="str">
        <f>IF(AND(申込書!$C$104&lt;&gt;"▼プルダウンより選択してください",申込書!$C$104&lt;&gt;"",$G377&lt;&gt;""),申込書!$M$104,"")</f>
        <v/>
      </c>
      <c r="DQ377" s="81" t="str">
        <f>IF($DO$3&lt;&gt;"コンテンツなし",IF(AND(申込書!$AH$4="GIGAスクールパック",SUM($P377,$R377)&lt;&gt;0),SUM($P377,$R377),IF(AND(申込書!$AH$4="SKY安心GIGAタブレット",SUM($T377,$V377)&lt;&gt;0),SUM($T377,$V377),"")),"")</f>
        <v/>
      </c>
      <c r="DR377" s="81" t="str">
        <f>IF($DO$3&lt;&gt;"コンテンツなし",IF(AND(申込書!$AH$4="GIGAスクールパック",SUM($Q377,$S377)&lt;&gt;0),SUM($Q377,$S377),IF(AND(申込書!$AH$4="SKY安心GIGAタブレット",SUM($U377,$W377)&lt;&gt;0),SUM($U377,$W377),"")),"")</f>
        <v/>
      </c>
      <c r="DS377" s="81"/>
      <c r="DT377" s="82"/>
      <c r="DU377" s="80" t="str">
        <f>IF(AND(申込書!$C$105&lt;&gt;"▼プルダウンより選択してください",申込書!$C$105&lt;&gt;"",申込書!$P$105&lt;&gt;"YYYY/MM/DD",$G377&lt;&gt;""),申込書!$P$105,"")</f>
        <v/>
      </c>
      <c r="DV377" s="81" t="str">
        <f>IF(AND(申込書!$C$105&lt;&gt;"▼プルダウンより選択してください",申込書!$C$105&lt;&gt;"",$G377&lt;&gt;""),申込書!$M$105,"")</f>
        <v/>
      </c>
      <c r="DW377" s="81" t="str">
        <f>IF($DU$3&lt;&gt;"コンテンツなし",IF(AND(申込書!$AH$4="GIGAスクールパック",SUM($P377,$R377)&lt;&gt;0),SUM($P377,$R377),IF(AND(申込書!$AH$4="SKY安心GIGAタブレット",SUM($T377,$V377)&lt;&gt;0),SUM($T377,$V377),"")),"")</f>
        <v/>
      </c>
      <c r="DX377" s="81" t="str">
        <f>IF($DU$3&lt;&gt;"コンテンツなし",IF(AND(申込書!$AH$4="GIGAスクールパック",SUM($Q377,$S377)&lt;&gt;0),SUM($Q377,$S377),IF(AND(申込書!$AH$4="SKY安心GIGAタブレット",SUM($U377,$W377)&lt;&gt;0),SUM($U377,$W377),"")),"")</f>
        <v/>
      </c>
      <c r="DY377" s="157"/>
      <c r="DZ377" s="82"/>
      <c r="EA377" s="80" t="str">
        <f>IF(AND(申込書!$C$106&lt;&gt;"▼プルダウンより選択してください",申込書!$C$106&lt;&gt;"",申込書!$P$106&lt;&gt;"YYYY/MM/DD",$G377&lt;&gt;""),申込書!$P$106,"")</f>
        <v/>
      </c>
      <c r="EB377" s="81" t="str">
        <f>IF(AND(申込書!$C$106&lt;&gt;"▼プルダウンより選択してください",申込書!$C$106&lt;&gt;"",$G377&lt;&gt;""),申込書!$M$106,"")</f>
        <v/>
      </c>
      <c r="EC377" s="81" t="str">
        <f>IF($EA$3&lt;&gt;"コンテンツなし",IF(AND(申込書!$AH$4="GIGAスクールパック",SUM($P377,$R377)&lt;&gt;0),SUM($P377,$R377),IF(AND(申込書!$AH$4="SKY安心GIGAタブレット",SUM($T377,$V377)&lt;&gt;0),SUM($T377,$V377),"")),"")</f>
        <v/>
      </c>
      <c r="ED377" s="81" t="str">
        <f>IF($EA$3&lt;&gt;"コンテンツなし",IF(AND(申込書!$AH$4="GIGAスクールパック",SUM($Q377,$S377)&lt;&gt;0),SUM($Q377,$S377),IF(AND(申込書!$AH$4="SKY安心GIGAタブレット",SUM($U377,$W377)&lt;&gt;0),SUM($U377,$W377),"")),"")</f>
        <v/>
      </c>
      <c r="EE377" s="157"/>
      <c r="EF377" s="82"/>
      <c r="EG377" s="80" t="str">
        <f>IF(AND(申込書!$C$107&lt;&gt;"▼プルダウンより選択してください",申込書!$C$107&lt;&gt;"",申込書!$P$107&lt;&gt;"YYYY/MM/DD",$G377&lt;&gt;""),申込書!$P$107,"")</f>
        <v/>
      </c>
      <c r="EH377" s="81" t="str">
        <f>IF(AND(申込書!$C$107&lt;&gt;"▼プルダウンより選択してください",申込書!$C$107&lt;&gt;"",$G377&lt;&gt;""),申込書!$M$107,"")</f>
        <v/>
      </c>
      <c r="EI377" s="81" t="str">
        <f>IF($EG$3&lt;&gt;"コンテンツなし",IF(AND(申込書!$AH$4="GIGAスクールパック",SUM($P377,$R377)&lt;&gt;0),SUM($P377,$R377),IF(AND(申込書!$AH$4="SKY安心GIGAタブレット",SUM($T377,$V377)&lt;&gt;0),SUM($T377,$V377),"")),"")</f>
        <v/>
      </c>
      <c r="EJ377" s="81" t="str">
        <f>IF($EG$3&lt;&gt;"コンテンツなし",IF(AND(申込書!$AH$4="GIGAスクールパック",SUM($Q377,$S377)&lt;&gt;0),SUM($Q377,$S377),IF(AND(申込書!$AH$4="SKY安心GIGAタブレット",SUM($U377,$W377)&lt;&gt;0),SUM($U377,$W377),"")),"")</f>
        <v/>
      </c>
      <c r="EK377" s="157"/>
      <c r="EL377" s="82"/>
      <c r="EM377" s="80" t="str">
        <f>IF(AND(申込書!$C$108&lt;&gt;"▼プルダウンより選択してください",申込書!$C$108&lt;&gt;"",申込書!$P$108&lt;&gt;"YYYY/MM/DD",$G377&lt;&gt;""),申込書!$P$108,"")</f>
        <v/>
      </c>
      <c r="EN377" s="81" t="str">
        <f>IF(AND(申込書!$C$108&lt;&gt;"▼プルダウンより選択してください",申込書!$C$108&lt;&gt;"",$G377&lt;&gt;""),申込書!$M$108,"")</f>
        <v/>
      </c>
      <c r="EO377" s="81" t="str">
        <f>IF($EM$3&lt;&gt;"コンテンツなし",IF(AND(申込書!$AH$4="GIGAスクールパック",SUM($P377,$R377)&lt;&gt;0),SUM($P377,$R377),IF(AND(申込書!$AH$4="SKY安心GIGAタブレット",SUM($T377,$V377)&lt;&gt;0),SUM($T377,$V377),"")),"")</f>
        <v/>
      </c>
      <c r="EP377" s="81" t="str">
        <f>IF($EM$3&lt;&gt;"コンテンツなし",IF(AND(申込書!$AH$4="GIGAスクールパック",SUM($Q377,$S377)&lt;&gt;0),SUM($Q377,$S377),IF(AND(申込書!$AH$4="SKY安心GIGAタブレット",SUM($U377,$W377)&lt;&gt;0),SUM($U377,$W377),"")),"")</f>
        <v/>
      </c>
      <c r="EQ377" s="157"/>
      <c r="ER377" s="82"/>
      <c r="ES377" s="80" t="str">
        <f>IF(AND(申込書!$C$109&lt;&gt;"▼プルダウンより選択してください",申込書!$C$109&lt;&gt;"",申込書!$P$109&lt;&gt;"YYYY/MM/DD",$G377&lt;&gt;""),申込書!$P$109,"")</f>
        <v/>
      </c>
      <c r="ET377" s="81" t="str">
        <f>IF(AND(申込書!$C$109&lt;&gt;"▼プルダウンより選択してください",申込書!$C$109&lt;&gt;"",$G377&lt;&gt;""),申込書!$M$109,"")</f>
        <v/>
      </c>
      <c r="EU377" s="81" t="str">
        <f>IF($ES$3&lt;&gt;"コンテンツなし",IF(AND(申込書!$AH$4="GIGAスクールパック",SUM($P377,$R377)&lt;&gt;0),SUM($P377,$R377),IF(AND(申込書!$AH$4="SKY安心GIGAタブレット",SUM($T377,$V377)&lt;&gt;0),SUM($T377,$V377),"")),"")</f>
        <v/>
      </c>
      <c r="EV377" s="81" t="str">
        <f>IF($ES$3&lt;&gt;"コンテンツなし",IF(AND(申込書!$AH$4="GIGAスクールパック",SUM($Q377,$S377)&lt;&gt;0),SUM($Q377,$S377),IF(AND(申込書!$AH$4="SKY安心GIGAタブレット",SUM($U377,$W377)&lt;&gt;0),SUM($U377,$W377),"")),"")</f>
        <v/>
      </c>
      <c r="EW377" s="157"/>
      <c r="EX377" s="82"/>
      <c r="EY377" s="80" t="str">
        <f>IF(AND(申込書!$C$110&lt;&gt;"▼プルダウンより選択してください",申込書!$C$110&lt;&gt;"",申込書!$P$110&lt;&gt;"YYYY/MM/DD",$G377&lt;&gt;""),申込書!$P$110,"")</f>
        <v/>
      </c>
      <c r="EZ377" s="81" t="str">
        <f>IF(AND(申込書!$C$110&lt;&gt;"▼プルダウンより選択してください",申込書!$C$110&lt;&gt;"",$G377&lt;&gt;""),申込書!$M$110,"")</f>
        <v/>
      </c>
      <c r="FA377" s="81" t="str">
        <f>IF($EY$3&lt;&gt;"コンテンツなし",IF(AND(申込書!$AH$4="GIGAスクールパック",SUM($P377,$R377)&lt;&gt;0),SUM($P377,$R377),IF(AND(申込書!$AH$4="SKY安心GIGAタブレット",SUM($T377,$V377)&lt;&gt;0),SUM($T377,$V377),"")),"")</f>
        <v/>
      </c>
      <c r="FB377" s="81" t="str">
        <f>IF($EY$3&lt;&gt;"コンテンツなし",IF(AND(申込書!$AH$4="GIGAスクールパック",SUM($Q377,$S377)&lt;&gt;0),SUM($Q377,$S377),IF(AND(申込書!$AH$4="SKY安心GIGAタブレット",SUM($U377,$W377)&lt;&gt;0),SUM($U377,$W377),"")),"")</f>
        <v/>
      </c>
      <c r="FC377" s="157"/>
      <c r="FD377" s="82"/>
      <c r="FE377" s="80" t="str">
        <f>IF(AND(申込書!$C$111&lt;&gt;"▼プルダウンより選択してください",申込書!$C$111&lt;&gt;"",申込書!$P$111&lt;&gt;"YYYY/MM/DD",$G377&lt;&gt;""),申込書!$P$111,"")</f>
        <v/>
      </c>
      <c r="FF377" s="81" t="str">
        <f>IF(AND(申込書!$C$111&lt;&gt;"▼プルダウンより選択してください",申込書!$C$111&lt;&gt;"",$G377&lt;&gt;""),申込書!$M$111,"")</f>
        <v/>
      </c>
      <c r="FG377" s="81" t="str">
        <f>IF($FE$3&lt;&gt;"コンテンツなし",IF(AND(申込書!$AH$4="GIGAスクールパック",SUM($P377,$R377)&lt;&gt;0),SUM($P377,$R377),IF(AND(申込書!$AH$4="SKY安心GIGAタブレット",SUM($T377,$V377)&lt;&gt;0),SUM($T377,$V377),"")),"")</f>
        <v/>
      </c>
      <c r="FH377" s="81" t="str">
        <f>IF($FE$3&lt;&gt;"コンテンツなし",IF(AND(申込書!$AH$4="GIGAスクールパック",SUM($Q377,$S377)&lt;&gt;0),SUM($Q377,$S377),IF(AND(申込書!$AH$4="SKY安心GIGAタブレット",SUM($U377,$W377)&lt;&gt;0),SUM($U377,$W377),"")),"")</f>
        <v/>
      </c>
      <c r="FI377" s="157"/>
      <c r="FJ377" s="82"/>
      <c r="FK377" s="80" t="str">
        <f>IF(AND(申込書!$C$112&lt;&gt;"▼プルダウンより選択してください",申込書!$C$112&lt;&gt;"",申込書!$P$112&lt;&gt;"YYYY/MM/DD",$G377&lt;&gt;""),申込書!$P$112,"")</f>
        <v/>
      </c>
      <c r="FL377" s="81" t="str">
        <f>IF(AND(申込書!$C$112&lt;&gt;"▼プルダウンより選択してください",申込書!$C$112&lt;&gt;"",$G377&lt;&gt;""),申込書!$M$112,"")</f>
        <v/>
      </c>
      <c r="FM377" s="81" t="str">
        <f>IF($FK$3&lt;&gt;"コンテンツなし",IF(AND(申込書!$AH$4="GIGAスクールパック",SUM($P377,$R377)&lt;&gt;0),SUM($P377,$R377),IF(AND(申込書!$AH$4="SKY安心GIGAタブレット",SUM($T377,$V377)&lt;&gt;0),SUM($T377,$V377),"")),"")</f>
        <v/>
      </c>
      <c r="FN377" s="81" t="str">
        <f>IF($FK$3&lt;&gt;"コンテンツなし",IF(AND(申込書!$AH$4="GIGAスクールパック",SUM($Q377,$S377)&lt;&gt;0),SUM($Q377,$S377),IF(AND(申込書!$AH$4="SKY安心GIGAタブレット",SUM($U377,$W377)&lt;&gt;0),SUM($U377,$W377),"")),"")</f>
        <v/>
      </c>
      <c r="FO377" s="157"/>
      <c r="FP377" s="82"/>
      <c r="FQ377" s="80" t="str">
        <f>IF(AND(申込書!$C$113&lt;&gt;"▼プルダウンより選択してください",申込書!$C$113&lt;&gt;"",申込書!$P$113&lt;&gt;"YYYY/MM/DD",$G377&lt;&gt;""),申込書!$P$113,"")</f>
        <v/>
      </c>
      <c r="FR377" s="81" t="str">
        <f>IF(AND(申込書!$C$113&lt;&gt;"▼プルダウンより選択してください",申込書!$C$113&lt;&gt;"",$G377&lt;&gt;""),申込書!$M$113,"")</f>
        <v/>
      </c>
      <c r="FS377" s="81" t="str">
        <f>IF($FQ$3&lt;&gt;"コンテンツなし",IF(AND(申込書!$AH$4="GIGAスクールパック",SUM($P377,$R377)&lt;&gt;0),SUM($P377,$R377),IF(AND(申込書!$AH$4="SKY安心GIGAタブレット",SUM($T377,$V377)&lt;&gt;0),SUM($T377,$V377),"")),"")</f>
        <v/>
      </c>
      <c r="FT377" s="81" t="str">
        <f>IF($FQ$3&lt;&gt;"コンテンツなし",IF(AND(申込書!$AH$4="GIGAスクールパック",SUM($Q377,$S377)&lt;&gt;0),SUM($Q377,$S377),IF(AND(申込書!$AH$4="SKY安心GIGAタブレット",SUM($U377,$W377)&lt;&gt;0),SUM($U377,$W377),"")),"")</f>
        <v/>
      </c>
      <c r="FU377" s="157"/>
      <c r="FV377" s="82"/>
      <c r="FW377" s="80" t="str">
        <f>IF(AND(申込書!$C$114&lt;&gt;"▼プルダウンより選択してください",申込書!$C$114&lt;&gt;"",申込書!$P$114&lt;&gt;"YYYY/MM/DD",$G377&lt;&gt;""),申込書!$P$114,"")</f>
        <v/>
      </c>
      <c r="FX377" s="81" t="str">
        <f>IF(AND(申込書!$C$114&lt;&gt;"▼プルダウンより選択してください",申込書!$C$114&lt;&gt;"",$G377&lt;&gt;""),申込書!$M$114,"")</f>
        <v/>
      </c>
      <c r="FY377" s="81" t="str">
        <f>IF($FW$3&lt;&gt;"コンテンツなし",IF(AND(申込書!$AH$4="GIGAスクールパック",SUM($P377,$R377)&lt;&gt;0),SUM($P377,$R377),IF(AND(申込書!$AH$4="SKY安心GIGAタブレット",SUM($T377,$V377)&lt;&gt;0),SUM($T377,$V377),"")),"")</f>
        <v/>
      </c>
      <c r="FZ377" s="81" t="str">
        <f>IF($FW$3&lt;&gt;"コンテンツなし",IF(AND(申込書!$AH$4="GIGAスクールパック",SUM($Q377,$S377)&lt;&gt;0),SUM($Q377,$S377),IF(AND(申込書!$AH$4="SKY安心GIGAタブレット",SUM($U377,$W377)&lt;&gt;0),SUM($U377,$W377),"")),"")</f>
        <v/>
      </c>
      <c r="GA377" s="157"/>
      <c r="GB377" s="82"/>
      <c r="GC377" s="80" t="str">
        <f>IF(AND(申込書!$C$115&lt;&gt;"▼プルダウンより選択してください",申込書!$C$115&lt;&gt;"",申込書!$P$115&lt;&gt;"YYYY/MM/DD",$G377&lt;&gt;""),申込書!$P$115,"")</f>
        <v/>
      </c>
      <c r="GD377" s="81" t="str">
        <f>IF(AND(申込書!$C$115&lt;&gt;"▼プルダウンより選択してください",申込書!$C$115&lt;&gt;"",$G377&lt;&gt;""),申込書!$M$115,"")</f>
        <v/>
      </c>
      <c r="GE377" s="81" t="str">
        <f>IF($GC$3&lt;&gt;"コンテンツなし",IF(AND(申込書!$AH$4="GIGAスクールパック",SUM($P377,$R377)&lt;&gt;0),SUM($P377,$R377),IF(AND(申込書!$AH$4="SKY安心GIGAタブレット",SUM($T377,$V377)&lt;&gt;0),SUM($T377,$V377),"")),"")</f>
        <v/>
      </c>
      <c r="GF377" s="81" t="str">
        <f>IF($GC$3&lt;&gt;"コンテンツなし",IF(AND(申込書!$AH$4="GIGAスクールパック",SUM($Q377,$S377)&lt;&gt;0),SUM($Q377,$S377),IF(AND(申込書!$AH$4="SKY安心GIGAタブレット",SUM($U377,$W377)&lt;&gt;0),SUM($U377,$W377),"")),"")</f>
        <v/>
      </c>
      <c r="GG377" s="157"/>
      <c r="GH377" s="82"/>
      <c r="GI377" s="80" t="str">
        <f>IF(AND(申込書!$C$116&lt;&gt;"▼プルダウンより選択してください",申込書!$C$116&lt;&gt;"",申込書!$P$116&lt;&gt;"YYYY/MM/DD",$G377&lt;&gt;""),申込書!$P$116,"")</f>
        <v/>
      </c>
      <c r="GJ377" s="81" t="str">
        <f>IF(AND(申込書!$C$116&lt;&gt;"▼プルダウンより選択してください",申込書!$C$116&lt;&gt;"",$G377&lt;&gt;""),申込書!$M$116,"")</f>
        <v/>
      </c>
      <c r="GK377" s="81" t="str">
        <f>IF($GI$3&lt;&gt;"コンテンツなし",IF(AND(申込書!$AH$4="GIGAスクールパック",SUM($P377,$R377)&lt;&gt;0),SUM($P377,$R377),IF(AND(申込書!$AH$4="SKY安心GIGAタブレット",SUM($T377,$V377)&lt;&gt;0),SUM($T377,$V377),"")),"")</f>
        <v/>
      </c>
      <c r="GL377" s="81" t="str">
        <f>IF($GI$3&lt;&gt;"コンテンツなし",IF(AND(申込書!$AH$4="GIGAスクールパック",SUM($Q377,$S377)&lt;&gt;0),SUM($Q377,$S377),IF(AND(申込書!$AH$4="SKY安心GIGAタブレット",SUM($U377,$W377)&lt;&gt;0),SUM($U377,$W377),"")),"")</f>
        <v/>
      </c>
      <c r="GM377" s="157"/>
      <c r="GN377" s="82"/>
      <c r="GO377" s="80" t="str">
        <f>IF(AND(申込書!$C$117&lt;&gt;"▼プルダウンより選択してください",申込書!$C$117&lt;&gt;"",申込書!$P$117&lt;&gt;"YYYY/MM/DD",$G377&lt;&gt;""),申込書!$P$117,"")</f>
        <v/>
      </c>
      <c r="GP377" s="81" t="str">
        <f>IF(AND(申込書!$C$117&lt;&gt;"▼プルダウンより選択してください",申込書!$C$117&lt;&gt;"",$G377&lt;&gt;""),申込書!$M$117,"")</f>
        <v/>
      </c>
      <c r="GQ377" s="81" t="str">
        <f>IF($GO$3&lt;&gt;"コンテンツなし",IF(AND(申込書!$AH$4="GIGAスクールパック",SUM($P377,$R377)&lt;&gt;0),SUM($P377,$R377),IF(AND(申込書!$AH$4="SKY安心GIGAタブレット",SUM($T377,$V377)&lt;&gt;0),SUM($T377,$V377),"")),"")</f>
        <v/>
      </c>
      <c r="GR377" s="81" t="str">
        <f>IF($GO$3&lt;&gt;"コンテンツなし",IF(AND(申込書!$AH$4="GIGAスクールパック",SUM($Q377,$S377)&lt;&gt;0),SUM($Q377,$S377),IF(AND(申込書!$AH$4="SKY安心GIGAタブレット",SUM($U377,$W377)&lt;&gt;0),SUM($U377,$W377),"")),"")</f>
        <v/>
      </c>
      <c r="GS377" s="157"/>
      <c r="GT377" s="82"/>
      <c r="GU377" s="80" t="str">
        <f>IF(AND(申込書!$C$118&lt;&gt;"▼プルダウンより選択してください",申込書!$C$118&lt;&gt;"",申込書!$P$118&lt;&gt;"YYYY/MM/DD",$G377&lt;&gt;""),申込書!$P$118,"")</f>
        <v/>
      </c>
      <c r="GV377" s="81" t="str">
        <f>IF(AND(申込書!$C$118&lt;&gt;"▼プルダウンより選択してください",申込書!$C$118&lt;&gt;"",$G377&lt;&gt;""),申込書!$M$118,"")</f>
        <v/>
      </c>
      <c r="GW377" s="81" t="str">
        <f>IF($GU$3&lt;&gt;"コンテンツなし",IF(AND(申込書!$AH$4="GIGAスクールパック",SUM($P377,$R377)&lt;&gt;0),SUM($P377,$R377),IF(AND(申込書!$AH$4="SKY安心GIGAタブレット",SUM($T377,$V377)&lt;&gt;0),SUM($T377,$V377),"")),"")</f>
        <v/>
      </c>
      <c r="GX377" s="81" t="str">
        <f>IF($GU$3&lt;&gt;"コンテンツなし",IF(AND(申込書!$AH$4="GIGAスクールパック",SUM($Q377,$S377)&lt;&gt;0),SUM($Q377,$S377),IF(AND(申込書!$AH$4="SKY安心GIGAタブレット",SUM($U377,$W377)&lt;&gt;0),SUM($U377,$W377),"")),"")</f>
        <v/>
      </c>
      <c r="GY377" s="157"/>
      <c r="GZ377" s="82"/>
      <c r="HA377" s="80" t="str">
        <f>IF(AND(申込書!$C$119&lt;&gt;"▼プルダウンより選択してください",申込書!$C$119&lt;&gt;"",申込書!$P$119&lt;&gt;"YYYY/MM/DD",$G377&lt;&gt;""),申込書!$P$119,"")</f>
        <v/>
      </c>
      <c r="HB377" s="81" t="str">
        <f>IF(AND(申込書!$C$119&lt;&gt;"▼プルダウンより選択してください",申込書!$C$119&lt;&gt;"",$G377&lt;&gt;""),申込書!$M$119,"")</f>
        <v/>
      </c>
      <c r="HC377" s="81" t="str">
        <f>IF($HA$3&lt;&gt;"コンテンツなし",IF(AND(申込書!$AH$4="GIGAスクールパック",SUM($P377,$R377)&lt;&gt;0),SUM($P377,$R377),IF(AND(申込書!$AH$4="SKY安心GIGAタブレット",SUM($T377,$V377)&lt;&gt;0),SUM($T377,$V377),"")),"")</f>
        <v/>
      </c>
      <c r="HD377" s="81" t="str">
        <f>IF($HA$3&lt;&gt;"コンテンツなし",IF(AND(申込書!$AH$4="GIGAスクールパック",SUM($Q377,$S377)&lt;&gt;0),SUM($Q377,$S377),IF(AND(申込書!$AH$4="SKY安心GIGAタブレット",SUM($U377,$W377)&lt;&gt;0),SUM($U377,$W377),"")),"")</f>
        <v/>
      </c>
      <c r="HE377" s="157"/>
      <c r="HF377" s="82"/>
      <c r="HG377" s="83"/>
    </row>
    <row r="378" spans="2:215" ht="26.85" customHeight="1">
      <c r="B378" s="62">
        <f t="shared" si="4"/>
        <v>373</v>
      </c>
      <c r="C378" s="63"/>
      <c r="D378" s="64"/>
      <c r="E378" s="207"/>
      <c r="F378" s="65"/>
      <c r="G378" s="66"/>
      <c r="H378" s="67"/>
      <c r="I378" s="68"/>
      <c r="J378" s="69"/>
      <c r="K378" s="70"/>
      <c r="L378" s="71"/>
      <c r="M378" s="72"/>
      <c r="N378" s="73"/>
      <c r="O378" s="74"/>
      <c r="P378" s="179"/>
      <c r="Q378" s="180"/>
      <c r="R378" s="180"/>
      <c r="S378" s="181"/>
      <c r="T378" s="179"/>
      <c r="U378" s="180"/>
      <c r="V378" s="182"/>
      <c r="W378" s="181"/>
      <c r="X378" s="75"/>
      <c r="Y378" s="76"/>
      <c r="Z378" s="77"/>
      <c r="AA378" s="78"/>
      <c r="AB378" s="79"/>
      <c r="AC378" s="79"/>
      <c r="AD378" s="79"/>
      <c r="AE378" s="77"/>
      <c r="AF378" s="139"/>
      <c r="AG378" s="139"/>
      <c r="AH378" s="139"/>
      <c r="AI378" s="80" t="str">
        <f>IF(AND(申込書!$C$90&lt;&gt;"▼プルダウンより選択してください",申込書!$C$90&lt;&gt;"",申込書!$P$90&lt;&gt;"YYYY/MM/DD",$G378&lt;&gt;""),申込書!$P$90,"")</f>
        <v/>
      </c>
      <c r="AJ378" s="81" t="str">
        <f>IF(AND(申込書!$C$90&lt;&gt;"▼プルダウンより選択してください",申込書!$C$90&lt;&gt;"",$G378&lt;&gt;""),申込書!$M$90,"")</f>
        <v/>
      </c>
      <c r="AK378" s="81" t="str">
        <f>IF($AI$3&lt;&gt;"コンテンツなし",IF(AND(申込書!$AH$4="GIGAスクールパック",SUM($P378,$R378)&lt;&gt;0),SUM($P378,$R378),IF(AND(申込書!$AH$4="SKY安心GIGAタブレット",SUM($T378,$V378)&lt;&gt;0),SUM($T378,$V378),"")),"")</f>
        <v/>
      </c>
      <c r="AL378" s="81" t="str">
        <f>IF($AI$3&lt;&gt;"コンテンツなし",IF(AND(申込書!$AH$4="GIGAスクールパック",SUM($Q378,$S378)&lt;&gt;0),SUM($Q378,$S378),IF(AND(申込書!$AH$4="SKY安心GIGAタブレット",SUM($U378,$W378)&lt;&gt;0),SUM($U378,$W378),"")),"")</f>
        <v/>
      </c>
      <c r="AM378" s="157"/>
      <c r="AN378" s="82"/>
      <c r="AO378" s="80" t="str">
        <f>IF(AND(申込書!$C$91&lt;&gt;"▼プルダウンより選択してください",申込書!$C$91&lt;&gt;"",申込書!$P$91&lt;&gt;"YYYY/MM/DD",$G378&lt;&gt;""),申込書!$P$91,"")</f>
        <v/>
      </c>
      <c r="AP378" s="81" t="str">
        <f>IF(AND(申込書!$C$91&lt;&gt;"▼プルダウンより選択してください",申込書!$C$91&lt;&gt;"",$G378&lt;&gt;""),申込書!$M$91,"")</f>
        <v/>
      </c>
      <c r="AQ378" s="81" t="str">
        <f>IF($AO$3&lt;&gt;"コンテンツなし",IF(AND(申込書!$AH$4="GIGAスクールパック",SUM($P378,$R378)&lt;&gt;0),SUM($P378,$R378),IF(AND(申込書!$AH$4="SKY安心GIGAタブレット",SUM($T378,$V378)&lt;&gt;0),SUM($T378,$V378),"")),"")</f>
        <v/>
      </c>
      <c r="AR378" s="81" t="str">
        <f>IF($AO$3&lt;&gt;"コンテンツなし",IF(AND(申込書!$AH$4="GIGAスクールパック",SUM($Q378,$S378)&lt;&gt;0),SUM($Q378,$S378),IF(AND(申込書!$AH$4="SKY安心GIGAタブレット",SUM($U378,$W378)&lt;&gt;0),SUM($U378,$W378),"")),"")</f>
        <v/>
      </c>
      <c r="AS378" s="157"/>
      <c r="AT378" s="82"/>
      <c r="AU378" s="80" t="str">
        <f>IF(AND(申込書!$C$92&lt;&gt;"▼プルダウンより選択してください",申込書!$C$92&lt;&gt;"",申込書!$P$92&lt;&gt;"YYYY/MM/DD",$G378&lt;&gt;""),申込書!$P$92,"")</f>
        <v/>
      </c>
      <c r="AV378" s="81" t="str">
        <f>IF(AND(申込書!$C$92&lt;&gt;"▼プルダウンより選択してください",申込書!$C$92&lt;&gt;"",$G378&lt;&gt;""),申込書!$M$92,"")</f>
        <v/>
      </c>
      <c r="AW378" s="81" t="str">
        <f>IF($AU$3&lt;&gt;"コンテンツなし",IF(AND(申込書!$AH$4="GIGAスクールパック",SUM($P378,$R378)&lt;&gt;0),SUM($P378,$R378),IF(AND(申込書!$AH$4="SKY安心GIGAタブレット",SUM($T378,$V378)&lt;&gt;0),SUM($T378,$V378),"")),"")</f>
        <v/>
      </c>
      <c r="AX378" s="81" t="str">
        <f>IF($AU$3&lt;&gt;"コンテンツなし",IF(AND(申込書!$AH$4="GIGAスクールパック",SUM($Q378,$S378)&lt;&gt;0),SUM($Q378,$S378),IF(AND(申込書!$AH$4="SKY安心GIGAタブレット",SUM($U378,$W378)&lt;&gt;0),SUM($U378,$W378),"")),"")</f>
        <v/>
      </c>
      <c r="AY378" s="157"/>
      <c r="AZ378" s="82"/>
      <c r="BA378" s="80" t="str">
        <f>IF(AND(申込書!$C$93&lt;&gt;"▼プルダウンより選択してください",申込書!$C$93&lt;&gt;"",申込書!$P$93&lt;&gt;"YYYY/MM/DD",$G378&lt;&gt;""),申込書!$P$93,"")</f>
        <v/>
      </c>
      <c r="BB378" s="81" t="str">
        <f>IF(AND(申込書!$C$93&lt;&gt;"▼プルダウンより選択してください",申込書!$C$93&lt;&gt;"",申込書!$M$93&gt;=1,$G378&lt;&gt;""),申込書!$M$93,"")</f>
        <v/>
      </c>
      <c r="BC378" s="81" t="str">
        <f>IF($BA$3&lt;&gt;"コンテンツなし",IF(AND(申込書!$AH$4="GIGAスクールパック",SUM($P378,$R378)&lt;&gt;0),SUM($P378,$R378),IF(AND(申込書!$AH$4="SKY安心GIGAタブレット",SUM($T378,$V378)&lt;&gt;0),SUM($T378,$V378),"")),"")</f>
        <v/>
      </c>
      <c r="BD378" s="81" t="str">
        <f>IF($BA$3&lt;&gt;"コンテンツなし",IF(AND(申込書!$AH$4="GIGAスクールパック",SUM($Q378,$S378)&lt;&gt;0),SUM($Q378,$S378),IF(AND(申込書!$AH$4="SKY安心GIGAタブレット",SUM($U378,$W378)&lt;&gt;0),SUM($U378,$W378),"")),"")</f>
        <v/>
      </c>
      <c r="BE378" s="157"/>
      <c r="BF378" s="82"/>
      <c r="BG378" s="80" t="str">
        <f>IF(AND(申込書!$C$94&lt;&gt;"▼プルダウンより選択してください",申込書!$C$94&lt;&gt;"",申込書!$P$94&lt;&gt;"YYYY/MM/DD",$G378&lt;&gt;""),申込書!$P$94,"")</f>
        <v/>
      </c>
      <c r="BH378" s="81" t="str">
        <f>IF(AND(申込書!$C$94&lt;&gt;"▼プルダウンより選択してください",申込書!$C$94&lt;&gt;"",$G378&lt;&gt;""),申込書!$M$94,"")</f>
        <v/>
      </c>
      <c r="BI378" s="81" t="str">
        <f>IF($BG$3&lt;&gt;"コンテンツなし",IF(AND(申込書!$AH$4="GIGAスクールパック",SUM($P378,$R378)&lt;&gt;0),SUM($P378,$R378),IF(AND(申込書!$AH$4="SKY安心GIGAタブレット",SUM($T378,$V378)&lt;&gt;0),SUM($T378,$V378),"")),"")</f>
        <v/>
      </c>
      <c r="BJ378" s="81" t="str">
        <f>IF($BG$3&lt;&gt;"コンテンツなし",IF(AND(申込書!$AH$4="GIGAスクールパック",SUM($Q378,$S378)&lt;&gt;0),SUM($Q378,$S378),IF(AND(申込書!$AH$4="SKY安心GIGAタブレット",SUM($U378,$W378)&lt;&gt;0),SUM($U378,$W378),"")),"")</f>
        <v/>
      </c>
      <c r="BK378" s="157"/>
      <c r="BL378" s="82"/>
      <c r="BM378" s="80" t="str">
        <f>IF(AND(申込書!$C$95&lt;&gt;"▼プルダウンより選択してください",申込書!$C$95&lt;&gt;"",申込書!$P$95&lt;&gt;"YYYY/MM/DD",$G378&lt;&gt;""),申込書!$P$95,"")</f>
        <v/>
      </c>
      <c r="BN378" s="81" t="str">
        <f>IF(AND(申込書!$C$95&lt;&gt;"▼プルダウンより選択してください",申込書!$C$95&lt;&gt;"",$G378&lt;&gt;""),申込書!$M$95,"")</f>
        <v/>
      </c>
      <c r="BO378" s="81" t="str">
        <f>IF($BM$3&lt;&gt;"コンテンツなし",IF(AND(申込書!$AH$4="GIGAスクールパック",SUM($P378,$R378)&lt;&gt;0),SUM($P378,$R378),IF(AND(申込書!$AH$4="SKY安心GIGAタブレット",SUM($T378,$V378)&lt;&gt;0),SUM($T378,$V378),"")),"")</f>
        <v/>
      </c>
      <c r="BP378" s="81" t="str">
        <f>IF($BM$3&lt;&gt;"コンテンツなし",IF(AND(申込書!$AH$4="GIGAスクールパック",SUM($Q378,$S378)&lt;&gt;0),SUM($Q378,$S378),IF(AND(申込書!$AH$4="SKY安心GIGAタブレット",SUM($U378,$W378)&lt;&gt;0),SUM($U378,$W378),"")),"")</f>
        <v/>
      </c>
      <c r="BQ378" s="157"/>
      <c r="BR378" s="82"/>
      <c r="BS378" s="80" t="str">
        <f>IF(AND(申込書!$C$96&lt;&gt;"▼プルダウンより選択してください",申込書!$C$96&lt;&gt;"",申込書!$P$96&lt;&gt;"YYYY/MM/DD",$G378&lt;&gt;""),申込書!$P$96,"")</f>
        <v/>
      </c>
      <c r="BT378" s="81" t="str">
        <f>IF(AND(申込書!$C$96&lt;&gt;"▼プルダウンより選択してください",申込書!$C$96&lt;&gt;"",$G378&lt;&gt;""),申込書!$M$96,"")</f>
        <v/>
      </c>
      <c r="BU378" s="81" t="str">
        <f>IF($BS$3&lt;&gt;"コンテンツなし",IF(AND(申込書!$AH$4="GIGAスクールパック",SUM($P378,$R378)&lt;&gt;0),SUM($P378,$R378),IF(AND(申込書!$AH$4="SKY安心GIGAタブレット",SUM($T378,$V378)&lt;&gt;0),SUM($T378,$V378),"")),"")</f>
        <v/>
      </c>
      <c r="BV378" s="81" t="str">
        <f>IF($BS$3&lt;&gt;"コンテンツなし",IF(AND(申込書!$AH$4="GIGAスクールパック",SUM($Q378,$S378)&lt;&gt;0),SUM($Q378,$S378),IF(AND(申込書!$AH$4="SKY安心GIGAタブレット",SUM($U378,$W378)&lt;&gt;0),SUM($U378,$W378),"")),"")</f>
        <v/>
      </c>
      <c r="BW378" s="157"/>
      <c r="BX378" s="82"/>
      <c r="BY378" s="80" t="str">
        <f>IF(AND(申込書!$C$97&lt;&gt;"▼プルダウンより選択してください",申込書!$C$97&lt;&gt;"",申込書!$P$97&lt;&gt;"YYYY/MM/DD",$G378&lt;&gt;""),申込書!$P$97,"")</f>
        <v/>
      </c>
      <c r="BZ378" s="81" t="str">
        <f>IF(AND(申込書!$C$97&lt;&gt;"▼プルダウンより選択してください",申込書!$C$97&lt;&gt;"",$G378&lt;&gt;""),申込書!$M$97,"")</f>
        <v/>
      </c>
      <c r="CA378" s="81" t="str">
        <f>IF($BY$3&lt;&gt;"コンテンツなし",IF(AND(申込書!$AH$4="GIGAスクールパック",SUM($P378,$R378)&lt;&gt;0),SUM($P378,$R378),IF(AND(申込書!$AH$4="SKY安心GIGAタブレット",SUM($T378,$V378)&lt;&gt;0),SUM($T378,$V378),"")),"")</f>
        <v/>
      </c>
      <c r="CB378" s="81" t="str">
        <f>IF($BY$3&lt;&gt;"コンテンツなし",IF(AND(申込書!$AH$4="GIGAスクールパック",SUM($Q378,$S378)&lt;&gt;0),SUM($Q378,$S378),IF(AND(申込書!$AH$4="SKY安心GIGAタブレット",SUM($U378,$W378)&lt;&gt;0),SUM($U378,$W378),"")),"")</f>
        <v/>
      </c>
      <c r="CC378" s="157"/>
      <c r="CD378" s="82"/>
      <c r="CE378" s="80" t="str">
        <f>IF(AND(申込書!$C$98&lt;&gt;"▼プルダウンより選択してください",申込書!$C$98&lt;&gt;"",申込書!$P$98&lt;&gt;"YYYY/MM/DD",$G378&lt;&gt;""),申込書!$P$98,"")</f>
        <v/>
      </c>
      <c r="CF378" s="81" t="str">
        <f>IF(AND(申込書!$C$98&lt;&gt;"▼プルダウンより選択してください",申込書!$C$98&lt;&gt;"",$G378&lt;&gt;""),申込書!$M$98,"")</f>
        <v/>
      </c>
      <c r="CG378" s="81" t="str">
        <f>IF($CE$3&lt;&gt;"コンテンツなし",IF(AND(申込書!$AH$4="GIGAスクールパック",SUM($P378,$R378)&lt;&gt;0),SUM($P378,$R378),IF(AND(申込書!$AH$4="SKY安心GIGAタブレット",SUM($T378,$V378)&lt;&gt;0),SUM($T378,$V378),"")),"")</f>
        <v/>
      </c>
      <c r="CH378" s="81" t="str">
        <f>IF($CE$3&lt;&gt;"コンテンツなし",IF(AND(申込書!$AH$4="GIGAスクールパック",SUM($Q378,$S378)&lt;&gt;0),SUM($Q378,$S378),IF(AND(申込書!$AH$4="SKY安心GIGAタブレット",SUM($U378,$W378)&lt;&gt;0),SUM($U378,$W378),"")),"")</f>
        <v/>
      </c>
      <c r="CI378" s="157"/>
      <c r="CJ378" s="82"/>
      <c r="CK378" s="80" t="str">
        <f>IF(AND(申込書!$C$99&lt;&gt;"▼プルダウンより選択してください",申込書!$C$99&lt;&gt;"",申込書!$P$99&lt;&gt;"YYYY/MM/DD",$G378&lt;&gt;""),申込書!$P$99,"")</f>
        <v/>
      </c>
      <c r="CL378" s="81" t="str">
        <f>IF(AND(申込書!$C$99&lt;&gt;"▼プルダウンより選択してください",申込書!$C$99&lt;&gt;"",$G378&lt;&gt;""),申込書!$M$99,"")</f>
        <v/>
      </c>
      <c r="CM378" s="81" t="str">
        <f>IF($CK$3&lt;&gt;"コンテンツなし",IF(AND(申込書!$AH$4="GIGAスクールパック",SUM($P378,$R378)&lt;&gt;0),SUM($P378,$R378),IF(AND(申込書!$AH$4="SKY安心GIGAタブレット",SUM($T378,$V378)&lt;&gt;0),SUM($T378,$V378),"")),"")</f>
        <v/>
      </c>
      <c r="CN378" s="81" t="str">
        <f>IF($CK$3&lt;&gt;"コンテンツなし",IF(AND(申込書!$AH$4="GIGAスクールパック",SUM($Q378,$S378)&lt;&gt;0),SUM($Q378,$S378),IF(AND(申込書!$AH$4="SKY安心GIGAタブレット",SUM($U378,$W378)&lt;&gt;0),SUM($U378,$W378),"")),"")</f>
        <v/>
      </c>
      <c r="CO378" s="157"/>
      <c r="CP378" s="82"/>
      <c r="CQ378" s="80" t="str">
        <f>IF(AND(申込書!$C$100&lt;&gt;"▼プルダウンより選択してください",申込書!$C$100&lt;&gt;"",申込書!$P$100&lt;&gt;"YYYY/MM/DD",$G378&lt;&gt;""),申込書!$P$100,"")</f>
        <v/>
      </c>
      <c r="CR378" s="81" t="str">
        <f>IF(AND(申込書!$C$100&lt;&gt;"▼プルダウンより選択してください",申込書!$C$100&lt;&gt;"",$G378&lt;&gt;""),申込書!$M$100,"")</f>
        <v/>
      </c>
      <c r="CS378" s="81" t="str">
        <f>IF($CQ$3&lt;&gt;"コンテンツなし",IF(AND(申込書!$AH$4="GIGAスクールパック",SUM($P378,$R378)&lt;&gt;0),SUM($P378,$R378),IF(AND(申込書!$AH$4="SKY安心GIGAタブレット",SUM($T378,$V378)&lt;&gt;0),SUM($T378,$V378),"")),"")</f>
        <v/>
      </c>
      <c r="CT378" s="81" t="str">
        <f>IF($CQ$3&lt;&gt;"コンテンツなし",IF(AND(申込書!$AH$4="GIGAスクールパック",SUM($Q378,$S378)&lt;&gt;0),SUM($Q378,$S378),IF(AND(申込書!$AH$4="SKY安心GIGAタブレット",SUM($U378,$W378)&lt;&gt;0),SUM($U378,$W378),"")),"")</f>
        <v/>
      </c>
      <c r="CU378" s="81"/>
      <c r="CV378" s="82"/>
      <c r="CW378" s="80" t="str">
        <f>IF(AND(申込書!$C$101&lt;&gt;"▼プルダウンより選択してください",申込書!$C$101&lt;&gt;"",申込書!$P$101&lt;&gt;"YYYY/MM/DD",$G378&lt;&gt;""),申込書!$P$101,"")</f>
        <v/>
      </c>
      <c r="CX378" s="81" t="str">
        <f>IF(AND(申込書!$C$101&lt;&gt;"▼プルダウンより選択してください",申込書!$C$101&lt;&gt;"",$G378&lt;&gt;""),申込書!$M$101,"")</f>
        <v/>
      </c>
      <c r="CY378" s="81" t="str">
        <f>IF($CW$3&lt;&gt;"コンテンツなし",IF(AND(申込書!$AH$4="GIGAスクールパック",SUM($P378,$R378)&lt;&gt;0),SUM($P378,$R378),IF(AND(申込書!$AH$4="SKY安心GIGAタブレット",SUM($T378,$V378)&lt;&gt;0),SUM($T378,$V378),"")),"")</f>
        <v/>
      </c>
      <c r="CZ378" s="81" t="str">
        <f>IF($CW$3&lt;&gt;"コンテンツなし",IF(AND(申込書!$AH$4="GIGAスクールパック",SUM($Q378,$S378)&lt;&gt;0),SUM($Q378,$S378),IF(AND(申込書!$AH$4="SKY安心GIGAタブレット",SUM($U378,$W378)&lt;&gt;0),SUM($U378,$W378),"")),"")</f>
        <v/>
      </c>
      <c r="DA378" s="81"/>
      <c r="DB378" s="82"/>
      <c r="DC378" s="80" t="str">
        <f>IF(AND(申込書!$C$102&lt;&gt;"▼プルダウンより選択してください",申込書!$C$102&lt;&gt;"",申込書!$P$102&lt;&gt;"YYYY/MM/DD",$G378&lt;&gt;""),申込書!$P$102,"")</f>
        <v/>
      </c>
      <c r="DD378" s="81" t="str">
        <f>IF(AND(申込書!$C$102&lt;&gt;"▼プルダウンより選択してください",申込書!$C$102&lt;&gt;"",$G378&lt;&gt;""),申込書!$M$102,"")</f>
        <v/>
      </c>
      <c r="DE378" s="81" t="str">
        <f>IF($DC$3&lt;&gt;"コンテンツなし",IF(AND(申込書!$AH$4="GIGAスクールパック",SUM($P378,$R378)&lt;&gt;0),SUM($P378,$R378),IF(AND(申込書!$AH$4="SKY安心GIGAタブレット",SUM($T378,$V378)&lt;&gt;0),SUM($T378,$V378),"")),"")</f>
        <v/>
      </c>
      <c r="DF378" s="81" t="str">
        <f>IF($DC$3&lt;&gt;"コンテンツなし",IF(AND(申込書!$AH$4="GIGAスクールパック",SUM($Q378,$S378)&lt;&gt;0),SUM($Q378,$S378),IF(AND(申込書!$AH$4="SKY安心GIGAタブレット",SUM($U378,$W378)&lt;&gt;0),SUM($U378,$W378),"")),"")</f>
        <v/>
      </c>
      <c r="DG378" s="81"/>
      <c r="DH378" s="82"/>
      <c r="DI378" s="80" t="str">
        <f>IF(AND(申込書!$C$103&lt;&gt;"▼プルダウンより選択してください",申込書!$C$103&lt;&gt;"",申込書!$P$103&lt;&gt;"YYYY/MM/DD",$G378&lt;&gt;""),申込書!$P$103,"")</f>
        <v/>
      </c>
      <c r="DJ378" s="81" t="str">
        <f>IF(AND(申込書!$C$103&lt;&gt;"▼プルダウンより選択してください",申込書!$C$103&lt;&gt;"",$G378&lt;&gt;""),申込書!$M$103,"")</f>
        <v/>
      </c>
      <c r="DK378" s="81" t="str">
        <f>IF($DI$3&lt;&gt;"コンテンツなし",IF(AND(申込書!$AH$4="GIGAスクールパック",SUM($P378,$R378)&lt;&gt;0),SUM($P378,$R378),IF(AND(申込書!$AH$4="SKY安心GIGAタブレット",SUM($T378,$V378)&lt;&gt;0),SUM($T378,$V378),"")),"")</f>
        <v/>
      </c>
      <c r="DL378" s="81" t="str">
        <f>IF($DI$3&lt;&gt;"コンテンツなし",IF(AND(申込書!$AH$4="GIGAスクールパック",SUM($Q378,$S378)&lt;&gt;0),SUM($Q378,$S378),IF(AND(申込書!$AH$4="SKY安心GIGAタブレット",SUM($U378,$W378)&lt;&gt;0),SUM($U378,$W378),"")),"")</f>
        <v/>
      </c>
      <c r="DM378" s="81"/>
      <c r="DN378" s="82"/>
      <c r="DO378" s="80" t="str">
        <f>IF(AND(申込書!$C$104&lt;&gt;"▼プルダウンより選択してください",申込書!$C$104&lt;&gt;"",申込書!$P$104&lt;&gt;"YYYY/MM/DD",$G378&lt;&gt;""),申込書!$P$104,"")</f>
        <v/>
      </c>
      <c r="DP378" s="81" t="str">
        <f>IF(AND(申込書!$C$104&lt;&gt;"▼プルダウンより選択してください",申込書!$C$104&lt;&gt;"",$G378&lt;&gt;""),申込書!$M$104,"")</f>
        <v/>
      </c>
      <c r="DQ378" s="81" t="str">
        <f>IF($DO$3&lt;&gt;"コンテンツなし",IF(AND(申込書!$AH$4="GIGAスクールパック",SUM($P378,$R378)&lt;&gt;0),SUM($P378,$R378),IF(AND(申込書!$AH$4="SKY安心GIGAタブレット",SUM($T378,$V378)&lt;&gt;0),SUM($T378,$V378),"")),"")</f>
        <v/>
      </c>
      <c r="DR378" s="81" t="str">
        <f>IF($DO$3&lt;&gt;"コンテンツなし",IF(AND(申込書!$AH$4="GIGAスクールパック",SUM($Q378,$S378)&lt;&gt;0),SUM($Q378,$S378),IF(AND(申込書!$AH$4="SKY安心GIGAタブレット",SUM($U378,$W378)&lt;&gt;0),SUM($U378,$W378),"")),"")</f>
        <v/>
      </c>
      <c r="DS378" s="81"/>
      <c r="DT378" s="82"/>
      <c r="DU378" s="80" t="str">
        <f>IF(AND(申込書!$C$105&lt;&gt;"▼プルダウンより選択してください",申込書!$C$105&lt;&gt;"",申込書!$P$105&lt;&gt;"YYYY/MM/DD",$G378&lt;&gt;""),申込書!$P$105,"")</f>
        <v/>
      </c>
      <c r="DV378" s="81" t="str">
        <f>IF(AND(申込書!$C$105&lt;&gt;"▼プルダウンより選択してください",申込書!$C$105&lt;&gt;"",$G378&lt;&gt;""),申込書!$M$105,"")</f>
        <v/>
      </c>
      <c r="DW378" s="81" t="str">
        <f>IF($DU$3&lt;&gt;"コンテンツなし",IF(AND(申込書!$AH$4="GIGAスクールパック",SUM($P378,$R378)&lt;&gt;0),SUM($P378,$R378),IF(AND(申込書!$AH$4="SKY安心GIGAタブレット",SUM($T378,$V378)&lt;&gt;0),SUM($T378,$V378),"")),"")</f>
        <v/>
      </c>
      <c r="DX378" s="81" t="str">
        <f>IF($DU$3&lt;&gt;"コンテンツなし",IF(AND(申込書!$AH$4="GIGAスクールパック",SUM($Q378,$S378)&lt;&gt;0),SUM($Q378,$S378),IF(AND(申込書!$AH$4="SKY安心GIGAタブレット",SUM($U378,$W378)&lt;&gt;0),SUM($U378,$W378),"")),"")</f>
        <v/>
      </c>
      <c r="DY378" s="157"/>
      <c r="DZ378" s="82"/>
      <c r="EA378" s="80" t="str">
        <f>IF(AND(申込書!$C$106&lt;&gt;"▼プルダウンより選択してください",申込書!$C$106&lt;&gt;"",申込書!$P$106&lt;&gt;"YYYY/MM/DD",$G378&lt;&gt;""),申込書!$P$106,"")</f>
        <v/>
      </c>
      <c r="EB378" s="81" t="str">
        <f>IF(AND(申込書!$C$106&lt;&gt;"▼プルダウンより選択してください",申込書!$C$106&lt;&gt;"",$G378&lt;&gt;""),申込書!$M$106,"")</f>
        <v/>
      </c>
      <c r="EC378" s="81" t="str">
        <f>IF($EA$3&lt;&gt;"コンテンツなし",IF(AND(申込書!$AH$4="GIGAスクールパック",SUM($P378,$R378)&lt;&gt;0),SUM($P378,$R378),IF(AND(申込書!$AH$4="SKY安心GIGAタブレット",SUM($T378,$V378)&lt;&gt;0),SUM($T378,$V378),"")),"")</f>
        <v/>
      </c>
      <c r="ED378" s="81" t="str">
        <f>IF($EA$3&lt;&gt;"コンテンツなし",IF(AND(申込書!$AH$4="GIGAスクールパック",SUM($Q378,$S378)&lt;&gt;0),SUM($Q378,$S378),IF(AND(申込書!$AH$4="SKY安心GIGAタブレット",SUM($U378,$W378)&lt;&gt;0),SUM($U378,$W378),"")),"")</f>
        <v/>
      </c>
      <c r="EE378" s="157"/>
      <c r="EF378" s="82"/>
      <c r="EG378" s="80" t="str">
        <f>IF(AND(申込書!$C$107&lt;&gt;"▼プルダウンより選択してください",申込書!$C$107&lt;&gt;"",申込書!$P$107&lt;&gt;"YYYY/MM/DD",$G378&lt;&gt;""),申込書!$P$107,"")</f>
        <v/>
      </c>
      <c r="EH378" s="81" t="str">
        <f>IF(AND(申込書!$C$107&lt;&gt;"▼プルダウンより選択してください",申込書!$C$107&lt;&gt;"",$G378&lt;&gt;""),申込書!$M$107,"")</f>
        <v/>
      </c>
      <c r="EI378" s="81" t="str">
        <f>IF($EG$3&lt;&gt;"コンテンツなし",IF(AND(申込書!$AH$4="GIGAスクールパック",SUM($P378,$R378)&lt;&gt;0),SUM($P378,$R378),IF(AND(申込書!$AH$4="SKY安心GIGAタブレット",SUM($T378,$V378)&lt;&gt;0),SUM($T378,$V378),"")),"")</f>
        <v/>
      </c>
      <c r="EJ378" s="81" t="str">
        <f>IF($EG$3&lt;&gt;"コンテンツなし",IF(AND(申込書!$AH$4="GIGAスクールパック",SUM($Q378,$S378)&lt;&gt;0),SUM($Q378,$S378),IF(AND(申込書!$AH$4="SKY安心GIGAタブレット",SUM($U378,$W378)&lt;&gt;0),SUM($U378,$W378),"")),"")</f>
        <v/>
      </c>
      <c r="EK378" s="157"/>
      <c r="EL378" s="82"/>
      <c r="EM378" s="80" t="str">
        <f>IF(AND(申込書!$C$108&lt;&gt;"▼プルダウンより選択してください",申込書!$C$108&lt;&gt;"",申込書!$P$108&lt;&gt;"YYYY/MM/DD",$G378&lt;&gt;""),申込書!$P$108,"")</f>
        <v/>
      </c>
      <c r="EN378" s="81" t="str">
        <f>IF(AND(申込書!$C$108&lt;&gt;"▼プルダウンより選択してください",申込書!$C$108&lt;&gt;"",$G378&lt;&gt;""),申込書!$M$108,"")</f>
        <v/>
      </c>
      <c r="EO378" s="81" t="str">
        <f>IF($EM$3&lt;&gt;"コンテンツなし",IF(AND(申込書!$AH$4="GIGAスクールパック",SUM($P378,$R378)&lt;&gt;0),SUM($P378,$R378),IF(AND(申込書!$AH$4="SKY安心GIGAタブレット",SUM($T378,$V378)&lt;&gt;0),SUM($T378,$V378),"")),"")</f>
        <v/>
      </c>
      <c r="EP378" s="81" t="str">
        <f>IF($EM$3&lt;&gt;"コンテンツなし",IF(AND(申込書!$AH$4="GIGAスクールパック",SUM($Q378,$S378)&lt;&gt;0),SUM($Q378,$S378),IF(AND(申込書!$AH$4="SKY安心GIGAタブレット",SUM($U378,$W378)&lt;&gt;0),SUM($U378,$W378),"")),"")</f>
        <v/>
      </c>
      <c r="EQ378" s="157"/>
      <c r="ER378" s="82"/>
      <c r="ES378" s="80" t="str">
        <f>IF(AND(申込書!$C$109&lt;&gt;"▼プルダウンより選択してください",申込書!$C$109&lt;&gt;"",申込書!$P$109&lt;&gt;"YYYY/MM/DD",$G378&lt;&gt;""),申込書!$P$109,"")</f>
        <v/>
      </c>
      <c r="ET378" s="81" t="str">
        <f>IF(AND(申込書!$C$109&lt;&gt;"▼プルダウンより選択してください",申込書!$C$109&lt;&gt;"",$G378&lt;&gt;""),申込書!$M$109,"")</f>
        <v/>
      </c>
      <c r="EU378" s="81" t="str">
        <f>IF($ES$3&lt;&gt;"コンテンツなし",IF(AND(申込書!$AH$4="GIGAスクールパック",SUM($P378,$R378)&lt;&gt;0),SUM($P378,$R378),IF(AND(申込書!$AH$4="SKY安心GIGAタブレット",SUM($T378,$V378)&lt;&gt;0),SUM($T378,$V378),"")),"")</f>
        <v/>
      </c>
      <c r="EV378" s="81" t="str">
        <f>IF($ES$3&lt;&gt;"コンテンツなし",IF(AND(申込書!$AH$4="GIGAスクールパック",SUM($Q378,$S378)&lt;&gt;0),SUM($Q378,$S378),IF(AND(申込書!$AH$4="SKY安心GIGAタブレット",SUM($U378,$W378)&lt;&gt;0),SUM($U378,$W378),"")),"")</f>
        <v/>
      </c>
      <c r="EW378" s="157"/>
      <c r="EX378" s="82"/>
      <c r="EY378" s="80" t="str">
        <f>IF(AND(申込書!$C$110&lt;&gt;"▼プルダウンより選択してください",申込書!$C$110&lt;&gt;"",申込書!$P$110&lt;&gt;"YYYY/MM/DD",$G378&lt;&gt;""),申込書!$P$110,"")</f>
        <v/>
      </c>
      <c r="EZ378" s="81" t="str">
        <f>IF(AND(申込書!$C$110&lt;&gt;"▼プルダウンより選択してください",申込書!$C$110&lt;&gt;"",$G378&lt;&gt;""),申込書!$M$110,"")</f>
        <v/>
      </c>
      <c r="FA378" s="81" t="str">
        <f>IF($EY$3&lt;&gt;"コンテンツなし",IF(AND(申込書!$AH$4="GIGAスクールパック",SUM($P378,$R378)&lt;&gt;0),SUM($P378,$R378),IF(AND(申込書!$AH$4="SKY安心GIGAタブレット",SUM($T378,$V378)&lt;&gt;0),SUM($T378,$V378),"")),"")</f>
        <v/>
      </c>
      <c r="FB378" s="81" t="str">
        <f>IF($EY$3&lt;&gt;"コンテンツなし",IF(AND(申込書!$AH$4="GIGAスクールパック",SUM($Q378,$S378)&lt;&gt;0),SUM($Q378,$S378),IF(AND(申込書!$AH$4="SKY安心GIGAタブレット",SUM($U378,$W378)&lt;&gt;0),SUM($U378,$W378),"")),"")</f>
        <v/>
      </c>
      <c r="FC378" s="157"/>
      <c r="FD378" s="82"/>
      <c r="FE378" s="80" t="str">
        <f>IF(AND(申込書!$C$111&lt;&gt;"▼プルダウンより選択してください",申込書!$C$111&lt;&gt;"",申込書!$P$111&lt;&gt;"YYYY/MM/DD",$G378&lt;&gt;""),申込書!$P$111,"")</f>
        <v/>
      </c>
      <c r="FF378" s="81" t="str">
        <f>IF(AND(申込書!$C$111&lt;&gt;"▼プルダウンより選択してください",申込書!$C$111&lt;&gt;"",$G378&lt;&gt;""),申込書!$M$111,"")</f>
        <v/>
      </c>
      <c r="FG378" s="81" t="str">
        <f>IF($FE$3&lt;&gt;"コンテンツなし",IF(AND(申込書!$AH$4="GIGAスクールパック",SUM($P378,$R378)&lt;&gt;0),SUM($P378,$R378),IF(AND(申込書!$AH$4="SKY安心GIGAタブレット",SUM($T378,$V378)&lt;&gt;0),SUM($T378,$V378),"")),"")</f>
        <v/>
      </c>
      <c r="FH378" s="81" t="str">
        <f>IF($FE$3&lt;&gt;"コンテンツなし",IF(AND(申込書!$AH$4="GIGAスクールパック",SUM($Q378,$S378)&lt;&gt;0),SUM($Q378,$S378),IF(AND(申込書!$AH$4="SKY安心GIGAタブレット",SUM($U378,$W378)&lt;&gt;0),SUM($U378,$W378),"")),"")</f>
        <v/>
      </c>
      <c r="FI378" s="157"/>
      <c r="FJ378" s="82"/>
      <c r="FK378" s="80" t="str">
        <f>IF(AND(申込書!$C$112&lt;&gt;"▼プルダウンより選択してください",申込書!$C$112&lt;&gt;"",申込書!$P$112&lt;&gt;"YYYY/MM/DD",$G378&lt;&gt;""),申込書!$P$112,"")</f>
        <v/>
      </c>
      <c r="FL378" s="81" t="str">
        <f>IF(AND(申込書!$C$112&lt;&gt;"▼プルダウンより選択してください",申込書!$C$112&lt;&gt;"",$G378&lt;&gt;""),申込書!$M$112,"")</f>
        <v/>
      </c>
      <c r="FM378" s="81" t="str">
        <f>IF($FK$3&lt;&gt;"コンテンツなし",IF(AND(申込書!$AH$4="GIGAスクールパック",SUM($P378,$R378)&lt;&gt;0),SUM($P378,$R378),IF(AND(申込書!$AH$4="SKY安心GIGAタブレット",SUM($T378,$V378)&lt;&gt;0),SUM($T378,$V378),"")),"")</f>
        <v/>
      </c>
      <c r="FN378" s="81" t="str">
        <f>IF($FK$3&lt;&gt;"コンテンツなし",IF(AND(申込書!$AH$4="GIGAスクールパック",SUM($Q378,$S378)&lt;&gt;0),SUM($Q378,$S378),IF(AND(申込書!$AH$4="SKY安心GIGAタブレット",SUM($U378,$W378)&lt;&gt;0),SUM($U378,$W378),"")),"")</f>
        <v/>
      </c>
      <c r="FO378" s="157"/>
      <c r="FP378" s="82"/>
      <c r="FQ378" s="80" t="str">
        <f>IF(AND(申込書!$C$113&lt;&gt;"▼プルダウンより選択してください",申込書!$C$113&lt;&gt;"",申込書!$P$113&lt;&gt;"YYYY/MM/DD",$G378&lt;&gt;""),申込書!$P$113,"")</f>
        <v/>
      </c>
      <c r="FR378" s="81" t="str">
        <f>IF(AND(申込書!$C$113&lt;&gt;"▼プルダウンより選択してください",申込書!$C$113&lt;&gt;"",$G378&lt;&gt;""),申込書!$M$113,"")</f>
        <v/>
      </c>
      <c r="FS378" s="81" t="str">
        <f>IF($FQ$3&lt;&gt;"コンテンツなし",IF(AND(申込書!$AH$4="GIGAスクールパック",SUM($P378,$R378)&lt;&gt;0),SUM($P378,$R378),IF(AND(申込書!$AH$4="SKY安心GIGAタブレット",SUM($T378,$V378)&lt;&gt;0),SUM($T378,$V378),"")),"")</f>
        <v/>
      </c>
      <c r="FT378" s="81" t="str">
        <f>IF($FQ$3&lt;&gt;"コンテンツなし",IF(AND(申込書!$AH$4="GIGAスクールパック",SUM($Q378,$S378)&lt;&gt;0),SUM($Q378,$S378),IF(AND(申込書!$AH$4="SKY安心GIGAタブレット",SUM($U378,$W378)&lt;&gt;0),SUM($U378,$W378),"")),"")</f>
        <v/>
      </c>
      <c r="FU378" s="157"/>
      <c r="FV378" s="82"/>
      <c r="FW378" s="80" t="str">
        <f>IF(AND(申込書!$C$114&lt;&gt;"▼プルダウンより選択してください",申込書!$C$114&lt;&gt;"",申込書!$P$114&lt;&gt;"YYYY/MM/DD",$G378&lt;&gt;""),申込書!$P$114,"")</f>
        <v/>
      </c>
      <c r="FX378" s="81" t="str">
        <f>IF(AND(申込書!$C$114&lt;&gt;"▼プルダウンより選択してください",申込書!$C$114&lt;&gt;"",$G378&lt;&gt;""),申込書!$M$114,"")</f>
        <v/>
      </c>
      <c r="FY378" s="81" t="str">
        <f>IF($FW$3&lt;&gt;"コンテンツなし",IF(AND(申込書!$AH$4="GIGAスクールパック",SUM($P378,$R378)&lt;&gt;0),SUM($P378,$R378),IF(AND(申込書!$AH$4="SKY安心GIGAタブレット",SUM($T378,$V378)&lt;&gt;0),SUM($T378,$V378),"")),"")</f>
        <v/>
      </c>
      <c r="FZ378" s="81" t="str">
        <f>IF($FW$3&lt;&gt;"コンテンツなし",IF(AND(申込書!$AH$4="GIGAスクールパック",SUM($Q378,$S378)&lt;&gt;0),SUM($Q378,$S378),IF(AND(申込書!$AH$4="SKY安心GIGAタブレット",SUM($U378,$W378)&lt;&gt;0),SUM($U378,$W378),"")),"")</f>
        <v/>
      </c>
      <c r="GA378" s="157"/>
      <c r="GB378" s="82"/>
      <c r="GC378" s="80" t="str">
        <f>IF(AND(申込書!$C$115&lt;&gt;"▼プルダウンより選択してください",申込書!$C$115&lt;&gt;"",申込書!$P$115&lt;&gt;"YYYY/MM/DD",$G378&lt;&gt;""),申込書!$P$115,"")</f>
        <v/>
      </c>
      <c r="GD378" s="81" t="str">
        <f>IF(AND(申込書!$C$115&lt;&gt;"▼プルダウンより選択してください",申込書!$C$115&lt;&gt;"",$G378&lt;&gt;""),申込書!$M$115,"")</f>
        <v/>
      </c>
      <c r="GE378" s="81" t="str">
        <f>IF($GC$3&lt;&gt;"コンテンツなし",IF(AND(申込書!$AH$4="GIGAスクールパック",SUM($P378,$R378)&lt;&gt;0),SUM($P378,$R378),IF(AND(申込書!$AH$4="SKY安心GIGAタブレット",SUM($T378,$V378)&lt;&gt;0),SUM($T378,$V378),"")),"")</f>
        <v/>
      </c>
      <c r="GF378" s="81" t="str">
        <f>IF($GC$3&lt;&gt;"コンテンツなし",IF(AND(申込書!$AH$4="GIGAスクールパック",SUM($Q378,$S378)&lt;&gt;0),SUM($Q378,$S378),IF(AND(申込書!$AH$4="SKY安心GIGAタブレット",SUM($U378,$W378)&lt;&gt;0),SUM($U378,$W378),"")),"")</f>
        <v/>
      </c>
      <c r="GG378" s="157"/>
      <c r="GH378" s="82"/>
      <c r="GI378" s="80" t="str">
        <f>IF(AND(申込書!$C$116&lt;&gt;"▼プルダウンより選択してください",申込書!$C$116&lt;&gt;"",申込書!$P$116&lt;&gt;"YYYY/MM/DD",$G378&lt;&gt;""),申込書!$P$116,"")</f>
        <v/>
      </c>
      <c r="GJ378" s="81" t="str">
        <f>IF(AND(申込書!$C$116&lt;&gt;"▼プルダウンより選択してください",申込書!$C$116&lt;&gt;"",$G378&lt;&gt;""),申込書!$M$116,"")</f>
        <v/>
      </c>
      <c r="GK378" s="81" t="str">
        <f>IF($GI$3&lt;&gt;"コンテンツなし",IF(AND(申込書!$AH$4="GIGAスクールパック",SUM($P378,$R378)&lt;&gt;0),SUM($P378,$R378),IF(AND(申込書!$AH$4="SKY安心GIGAタブレット",SUM($T378,$V378)&lt;&gt;0),SUM($T378,$V378),"")),"")</f>
        <v/>
      </c>
      <c r="GL378" s="81" t="str">
        <f>IF($GI$3&lt;&gt;"コンテンツなし",IF(AND(申込書!$AH$4="GIGAスクールパック",SUM($Q378,$S378)&lt;&gt;0),SUM($Q378,$S378),IF(AND(申込書!$AH$4="SKY安心GIGAタブレット",SUM($U378,$W378)&lt;&gt;0),SUM($U378,$W378),"")),"")</f>
        <v/>
      </c>
      <c r="GM378" s="157"/>
      <c r="GN378" s="82"/>
      <c r="GO378" s="80" t="str">
        <f>IF(AND(申込書!$C$117&lt;&gt;"▼プルダウンより選択してください",申込書!$C$117&lt;&gt;"",申込書!$P$117&lt;&gt;"YYYY/MM/DD",$G378&lt;&gt;""),申込書!$P$117,"")</f>
        <v/>
      </c>
      <c r="GP378" s="81" t="str">
        <f>IF(AND(申込書!$C$117&lt;&gt;"▼プルダウンより選択してください",申込書!$C$117&lt;&gt;"",$G378&lt;&gt;""),申込書!$M$117,"")</f>
        <v/>
      </c>
      <c r="GQ378" s="81" t="str">
        <f>IF($GO$3&lt;&gt;"コンテンツなし",IF(AND(申込書!$AH$4="GIGAスクールパック",SUM($P378,$R378)&lt;&gt;0),SUM($P378,$R378),IF(AND(申込書!$AH$4="SKY安心GIGAタブレット",SUM($T378,$V378)&lt;&gt;0),SUM($T378,$V378),"")),"")</f>
        <v/>
      </c>
      <c r="GR378" s="81" t="str">
        <f>IF($GO$3&lt;&gt;"コンテンツなし",IF(AND(申込書!$AH$4="GIGAスクールパック",SUM($Q378,$S378)&lt;&gt;0),SUM($Q378,$S378),IF(AND(申込書!$AH$4="SKY安心GIGAタブレット",SUM($U378,$W378)&lt;&gt;0),SUM($U378,$W378),"")),"")</f>
        <v/>
      </c>
      <c r="GS378" s="157"/>
      <c r="GT378" s="82"/>
      <c r="GU378" s="80" t="str">
        <f>IF(AND(申込書!$C$118&lt;&gt;"▼プルダウンより選択してください",申込書!$C$118&lt;&gt;"",申込書!$P$118&lt;&gt;"YYYY/MM/DD",$G378&lt;&gt;""),申込書!$P$118,"")</f>
        <v/>
      </c>
      <c r="GV378" s="81" t="str">
        <f>IF(AND(申込書!$C$118&lt;&gt;"▼プルダウンより選択してください",申込書!$C$118&lt;&gt;"",$G378&lt;&gt;""),申込書!$M$118,"")</f>
        <v/>
      </c>
      <c r="GW378" s="81" t="str">
        <f>IF($GU$3&lt;&gt;"コンテンツなし",IF(AND(申込書!$AH$4="GIGAスクールパック",SUM($P378,$R378)&lt;&gt;0),SUM($P378,$R378),IF(AND(申込書!$AH$4="SKY安心GIGAタブレット",SUM($T378,$V378)&lt;&gt;0),SUM($T378,$V378),"")),"")</f>
        <v/>
      </c>
      <c r="GX378" s="81" t="str">
        <f>IF($GU$3&lt;&gt;"コンテンツなし",IF(AND(申込書!$AH$4="GIGAスクールパック",SUM($Q378,$S378)&lt;&gt;0),SUM($Q378,$S378),IF(AND(申込書!$AH$4="SKY安心GIGAタブレット",SUM($U378,$W378)&lt;&gt;0),SUM($U378,$W378),"")),"")</f>
        <v/>
      </c>
      <c r="GY378" s="157"/>
      <c r="GZ378" s="82"/>
      <c r="HA378" s="80" t="str">
        <f>IF(AND(申込書!$C$119&lt;&gt;"▼プルダウンより選択してください",申込書!$C$119&lt;&gt;"",申込書!$P$119&lt;&gt;"YYYY/MM/DD",$G378&lt;&gt;""),申込書!$P$119,"")</f>
        <v/>
      </c>
      <c r="HB378" s="81" t="str">
        <f>IF(AND(申込書!$C$119&lt;&gt;"▼プルダウンより選択してください",申込書!$C$119&lt;&gt;"",$G378&lt;&gt;""),申込書!$M$119,"")</f>
        <v/>
      </c>
      <c r="HC378" s="81" t="str">
        <f>IF($HA$3&lt;&gt;"コンテンツなし",IF(AND(申込書!$AH$4="GIGAスクールパック",SUM($P378,$R378)&lt;&gt;0),SUM($P378,$R378),IF(AND(申込書!$AH$4="SKY安心GIGAタブレット",SUM($T378,$V378)&lt;&gt;0),SUM($T378,$V378),"")),"")</f>
        <v/>
      </c>
      <c r="HD378" s="81" t="str">
        <f>IF($HA$3&lt;&gt;"コンテンツなし",IF(AND(申込書!$AH$4="GIGAスクールパック",SUM($Q378,$S378)&lt;&gt;0),SUM($Q378,$S378),IF(AND(申込書!$AH$4="SKY安心GIGAタブレット",SUM($U378,$W378)&lt;&gt;0),SUM($U378,$W378),"")),"")</f>
        <v/>
      </c>
      <c r="HE378" s="157"/>
      <c r="HF378" s="82"/>
      <c r="HG378" s="83"/>
    </row>
    <row r="379" spans="2:215" ht="26.85" customHeight="1">
      <c r="B379" s="62">
        <f t="shared" si="4"/>
        <v>374</v>
      </c>
      <c r="C379" s="63"/>
      <c r="D379" s="64"/>
      <c r="E379" s="207"/>
      <c r="F379" s="65"/>
      <c r="G379" s="66"/>
      <c r="H379" s="67"/>
      <c r="I379" s="68"/>
      <c r="J379" s="69"/>
      <c r="K379" s="70"/>
      <c r="L379" s="71"/>
      <c r="M379" s="72"/>
      <c r="N379" s="73"/>
      <c r="O379" s="74"/>
      <c r="P379" s="179"/>
      <c r="Q379" s="180"/>
      <c r="R379" s="180"/>
      <c r="S379" s="181"/>
      <c r="T379" s="179"/>
      <c r="U379" s="180"/>
      <c r="V379" s="182"/>
      <c r="W379" s="181"/>
      <c r="X379" s="75"/>
      <c r="Y379" s="76"/>
      <c r="Z379" s="77"/>
      <c r="AA379" s="78"/>
      <c r="AB379" s="79"/>
      <c r="AC379" s="79"/>
      <c r="AD379" s="79"/>
      <c r="AE379" s="77"/>
      <c r="AF379" s="139"/>
      <c r="AG379" s="139"/>
      <c r="AH379" s="139"/>
      <c r="AI379" s="80" t="str">
        <f>IF(AND(申込書!$C$90&lt;&gt;"▼プルダウンより選択してください",申込書!$C$90&lt;&gt;"",申込書!$P$90&lt;&gt;"YYYY/MM/DD",$G379&lt;&gt;""),申込書!$P$90,"")</f>
        <v/>
      </c>
      <c r="AJ379" s="81" t="str">
        <f>IF(AND(申込書!$C$90&lt;&gt;"▼プルダウンより選択してください",申込書!$C$90&lt;&gt;"",$G379&lt;&gt;""),申込書!$M$90,"")</f>
        <v/>
      </c>
      <c r="AK379" s="81" t="str">
        <f>IF($AI$3&lt;&gt;"コンテンツなし",IF(AND(申込書!$AH$4="GIGAスクールパック",SUM($P379,$R379)&lt;&gt;0),SUM($P379,$R379),IF(AND(申込書!$AH$4="SKY安心GIGAタブレット",SUM($T379,$V379)&lt;&gt;0),SUM($T379,$V379),"")),"")</f>
        <v/>
      </c>
      <c r="AL379" s="81" t="str">
        <f>IF($AI$3&lt;&gt;"コンテンツなし",IF(AND(申込書!$AH$4="GIGAスクールパック",SUM($Q379,$S379)&lt;&gt;0),SUM($Q379,$S379),IF(AND(申込書!$AH$4="SKY安心GIGAタブレット",SUM($U379,$W379)&lt;&gt;0),SUM($U379,$W379),"")),"")</f>
        <v/>
      </c>
      <c r="AM379" s="157"/>
      <c r="AN379" s="82"/>
      <c r="AO379" s="80" t="str">
        <f>IF(AND(申込書!$C$91&lt;&gt;"▼プルダウンより選択してください",申込書!$C$91&lt;&gt;"",申込書!$P$91&lt;&gt;"YYYY/MM/DD",$G379&lt;&gt;""),申込書!$P$91,"")</f>
        <v/>
      </c>
      <c r="AP379" s="81" t="str">
        <f>IF(AND(申込書!$C$91&lt;&gt;"▼プルダウンより選択してください",申込書!$C$91&lt;&gt;"",$G379&lt;&gt;""),申込書!$M$91,"")</f>
        <v/>
      </c>
      <c r="AQ379" s="81" t="str">
        <f>IF($AO$3&lt;&gt;"コンテンツなし",IF(AND(申込書!$AH$4="GIGAスクールパック",SUM($P379,$R379)&lt;&gt;0),SUM($P379,$R379),IF(AND(申込書!$AH$4="SKY安心GIGAタブレット",SUM($T379,$V379)&lt;&gt;0),SUM($T379,$V379),"")),"")</f>
        <v/>
      </c>
      <c r="AR379" s="81" t="str">
        <f>IF($AO$3&lt;&gt;"コンテンツなし",IF(AND(申込書!$AH$4="GIGAスクールパック",SUM($Q379,$S379)&lt;&gt;0),SUM($Q379,$S379),IF(AND(申込書!$AH$4="SKY安心GIGAタブレット",SUM($U379,$W379)&lt;&gt;0),SUM($U379,$W379),"")),"")</f>
        <v/>
      </c>
      <c r="AS379" s="157"/>
      <c r="AT379" s="82"/>
      <c r="AU379" s="80" t="str">
        <f>IF(AND(申込書!$C$92&lt;&gt;"▼プルダウンより選択してください",申込書!$C$92&lt;&gt;"",申込書!$P$92&lt;&gt;"YYYY/MM/DD",$G379&lt;&gt;""),申込書!$P$92,"")</f>
        <v/>
      </c>
      <c r="AV379" s="81" t="str">
        <f>IF(AND(申込書!$C$92&lt;&gt;"▼プルダウンより選択してください",申込書!$C$92&lt;&gt;"",$G379&lt;&gt;""),申込書!$M$92,"")</f>
        <v/>
      </c>
      <c r="AW379" s="81" t="str">
        <f>IF($AU$3&lt;&gt;"コンテンツなし",IF(AND(申込書!$AH$4="GIGAスクールパック",SUM($P379,$R379)&lt;&gt;0),SUM($P379,$R379),IF(AND(申込書!$AH$4="SKY安心GIGAタブレット",SUM($T379,$V379)&lt;&gt;0),SUM($T379,$V379),"")),"")</f>
        <v/>
      </c>
      <c r="AX379" s="81" t="str">
        <f>IF($AU$3&lt;&gt;"コンテンツなし",IF(AND(申込書!$AH$4="GIGAスクールパック",SUM($Q379,$S379)&lt;&gt;0),SUM($Q379,$S379),IF(AND(申込書!$AH$4="SKY安心GIGAタブレット",SUM($U379,$W379)&lt;&gt;0),SUM($U379,$W379),"")),"")</f>
        <v/>
      </c>
      <c r="AY379" s="157"/>
      <c r="AZ379" s="82"/>
      <c r="BA379" s="80" t="str">
        <f>IF(AND(申込書!$C$93&lt;&gt;"▼プルダウンより選択してください",申込書!$C$93&lt;&gt;"",申込書!$P$93&lt;&gt;"YYYY/MM/DD",$G379&lt;&gt;""),申込書!$P$93,"")</f>
        <v/>
      </c>
      <c r="BB379" s="81" t="str">
        <f>IF(AND(申込書!$C$93&lt;&gt;"▼プルダウンより選択してください",申込書!$C$93&lt;&gt;"",申込書!$M$93&gt;=1,$G379&lt;&gt;""),申込書!$M$93,"")</f>
        <v/>
      </c>
      <c r="BC379" s="81" t="str">
        <f>IF($BA$3&lt;&gt;"コンテンツなし",IF(AND(申込書!$AH$4="GIGAスクールパック",SUM($P379,$R379)&lt;&gt;0),SUM($P379,$R379),IF(AND(申込書!$AH$4="SKY安心GIGAタブレット",SUM($T379,$V379)&lt;&gt;0),SUM($T379,$V379),"")),"")</f>
        <v/>
      </c>
      <c r="BD379" s="81" t="str">
        <f>IF($BA$3&lt;&gt;"コンテンツなし",IF(AND(申込書!$AH$4="GIGAスクールパック",SUM($Q379,$S379)&lt;&gt;0),SUM($Q379,$S379),IF(AND(申込書!$AH$4="SKY安心GIGAタブレット",SUM($U379,$W379)&lt;&gt;0),SUM($U379,$W379),"")),"")</f>
        <v/>
      </c>
      <c r="BE379" s="157"/>
      <c r="BF379" s="82"/>
      <c r="BG379" s="80" t="str">
        <f>IF(AND(申込書!$C$94&lt;&gt;"▼プルダウンより選択してください",申込書!$C$94&lt;&gt;"",申込書!$P$94&lt;&gt;"YYYY/MM/DD",$G379&lt;&gt;""),申込書!$P$94,"")</f>
        <v/>
      </c>
      <c r="BH379" s="81" t="str">
        <f>IF(AND(申込書!$C$94&lt;&gt;"▼プルダウンより選択してください",申込書!$C$94&lt;&gt;"",$G379&lt;&gt;""),申込書!$M$94,"")</f>
        <v/>
      </c>
      <c r="BI379" s="81" t="str">
        <f>IF($BG$3&lt;&gt;"コンテンツなし",IF(AND(申込書!$AH$4="GIGAスクールパック",SUM($P379,$R379)&lt;&gt;0),SUM($P379,$R379),IF(AND(申込書!$AH$4="SKY安心GIGAタブレット",SUM($T379,$V379)&lt;&gt;0),SUM($T379,$V379),"")),"")</f>
        <v/>
      </c>
      <c r="BJ379" s="81" t="str">
        <f>IF($BG$3&lt;&gt;"コンテンツなし",IF(AND(申込書!$AH$4="GIGAスクールパック",SUM($Q379,$S379)&lt;&gt;0),SUM($Q379,$S379),IF(AND(申込書!$AH$4="SKY安心GIGAタブレット",SUM($U379,$W379)&lt;&gt;0),SUM($U379,$W379),"")),"")</f>
        <v/>
      </c>
      <c r="BK379" s="157"/>
      <c r="BL379" s="82"/>
      <c r="BM379" s="80" t="str">
        <f>IF(AND(申込書!$C$95&lt;&gt;"▼プルダウンより選択してください",申込書!$C$95&lt;&gt;"",申込書!$P$95&lt;&gt;"YYYY/MM/DD",$G379&lt;&gt;""),申込書!$P$95,"")</f>
        <v/>
      </c>
      <c r="BN379" s="81" t="str">
        <f>IF(AND(申込書!$C$95&lt;&gt;"▼プルダウンより選択してください",申込書!$C$95&lt;&gt;"",$G379&lt;&gt;""),申込書!$M$95,"")</f>
        <v/>
      </c>
      <c r="BO379" s="81" t="str">
        <f>IF($BM$3&lt;&gt;"コンテンツなし",IF(AND(申込書!$AH$4="GIGAスクールパック",SUM($P379,$R379)&lt;&gt;0),SUM($P379,$R379),IF(AND(申込書!$AH$4="SKY安心GIGAタブレット",SUM($T379,$V379)&lt;&gt;0),SUM($T379,$V379),"")),"")</f>
        <v/>
      </c>
      <c r="BP379" s="81" t="str">
        <f>IF($BM$3&lt;&gt;"コンテンツなし",IF(AND(申込書!$AH$4="GIGAスクールパック",SUM($Q379,$S379)&lt;&gt;0),SUM($Q379,$S379),IF(AND(申込書!$AH$4="SKY安心GIGAタブレット",SUM($U379,$W379)&lt;&gt;0),SUM($U379,$W379),"")),"")</f>
        <v/>
      </c>
      <c r="BQ379" s="157"/>
      <c r="BR379" s="82"/>
      <c r="BS379" s="80" t="str">
        <f>IF(AND(申込書!$C$96&lt;&gt;"▼プルダウンより選択してください",申込書!$C$96&lt;&gt;"",申込書!$P$96&lt;&gt;"YYYY/MM/DD",$G379&lt;&gt;""),申込書!$P$96,"")</f>
        <v/>
      </c>
      <c r="BT379" s="81" t="str">
        <f>IF(AND(申込書!$C$96&lt;&gt;"▼プルダウンより選択してください",申込書!$C$96&lt;&gt;"",$G379&lt;&gt;""),申込書!$M$96,"")</f>
        <v/>
      </c>
      <c r="BU379" s="81" t="str">
        <f>IF($BS$3&lt;&gt;"コンテンツなし",IF(AND(申込書!$AH$4="GIGAスクールパック",SUM($P379,$R379)&lt;&gt;0),SUM($P379,$R379),IF(AND(申込書!$AH$4="SKY安心GIGAタブレット",SUM($T379,$V379)&lt;&gt;0),SUM($T379,$V379),"")),"")</f>
        <v/>
      </c>
      <c r="BV379" s="81" t="str">
        <f>IF($BS$3&lt;&gt;"コンテンツなし",IF(AND(申込書!$AH$4="GIGAスクールパック",SUM($Q379,$S379)&lt;&gt;0),SUM($Q379,$S379),IF(AND(申込書!$AH$4="SKY安心GIGAタブレット",SUM($U379,$W379)&lt;&gt;0),SUM($U379,$W379),"")),"")</f>
        <v/>
      </c>
      <c r="BW379" s="157"/>
      <c r="BX379" s="82"/>
      <c r="BY379" s="80" t="str">
        <f>IF(AND(申込書!$C$97&lt;&gt;"▼プルダウンより選択してください",申込書!$C$97&lt;&gt;"",申込書!$P$97&lt;&gt;"YYYY/MM/DD",$G379&lt;&gt;""),申込書!$P$97,"")</f>
        <v/>
      </c>
      <c r="BZ379" s="81" t="str">
        <f>IF(AND(申込書!$C$97&lt;&gt;"▼プルダウンより選択してください",申込書!$C$97&lt;&gt;"",$G379&lt;&gt;""),申込書!$M$97,"")</f>
        <v/>
      </c>
      <c r="CA379" s="81" t="str">
        <f>IF($BY$3&lt;&gt;"コンテンツなし",IF(AND(申込書!$AH$4="GIGAスクールパック",SUM($P379,$R379)&lt;&gt;0),SUM($P379,$R379),IF(AND(申込書!$AH$4="SKY安心GIGAタブレット",SUM($T379,$V379)&lt;&gt;0),SUM($T379,$V379),"")),"")</f>
        <v/>
      </c>
      <c r="CB379" s="81" t="str">
        <f>IF($BY$3&lt;&gt;"コンテンツなし",IF(AND(申込書!$AH$4="GIGAスクールパック",SUM($Q379,$S379)&lt;&gt;0),SUM($Q379,$S379),IF(AND(申込書!$AH$4="SKY安心GIGAタブレット",SUM($U379,$W379)&lt;&gt;0),SUM($U379,$W379),"")),"")</f>
        <v/>
      </c>
      <c r="CC379" s="157"/>
      <c r="CD379" s="82"/>
      <c r="CE379" s="80" t="str">
        <f>IF(AND(申込書!$C$98&lt;&gt;"▼プルダウンより選択してください",申込書!$C$98&lt;&gt;"",申込書!$P$98&lt;&gt;"YYYY/MM/DD",$G379&lt;&gt;""),申込書!$P$98,"")</f>
        <v/>
      </c>
      <c r="CF379" s="81" t="str">
        <f>IF(AND(申込書!$C$98&lt;&gt;"▼プルダウンより選択してください",申込書!$C$98&lt;&gt;"",$G379&lt;&gt;""),申込書!$M$98,"")</f>
        <v/>
      </c>
      <c r="CG379" s="81" t="str">
        <f>IF($CE$3&lt;&gt;"コンテンツなし",IF(AND(申込書!$AH$4="GIGAスクールパック",SUM($P379,$R379)&lt;&gt;0),SUM($P379,$R379),IF(AND(申込書!$AH$4="SKY安心GIGAタブレット",SUM($T379,$V379)&lt;&gt;0),SUM($T379,$V379),"")),"")</f>
        <v/>
      </c>
      <c r="CH379" s="81" t="str">
        <f>IF($CE$3&lt;&gt;"コンテンツなし",IF(AND(申込書!$AH$4="GIGAスクールパック",SUM($Q379,$S379)&lt;&gt;0),SUM($Q379,$S379),IF(AND(申込書!$AH$4="SKY安心GIGAタブレット",SUM($U379,$W379)&lt;&gt;0),SUM($U379,$W379),"")),"")</f>
        <v/>
      </c>
      <c r="CI379" s="157"/>
      <c r="CJ379" s="82"/>
      <c r="CK379" s="80" t="str">
        <f>IF(AND(申込書!$C$99&lt;&gt;"▼プルダウンより選択してください",申込書!$C$99&lt;&gt;"",申込書!$P$99&lt;&gt;"YYYY/MM/DD",$G379&lt;&gt;""),申込書!$P$99,"")</f>
        <v/>
      </c>
      <c r="CL379" s="81" t="str">
        <f>IF(AND(申込書!$C$99&lt;&gt;"▼プルダウンより選択してください",申込書!$C$99&lt;&gt;"",$G379&lt;&gt;""),申込書!$M$99,"")</f>
        <v/>
      </c>
      <c r="CM379" s="81" t="str">
        <f>IF($CK$3&lt;&gt;"コンテンツなし",IF(AND(申込書!$AH$4="GIGAスクールパック",SUM($P379,$R379)&lt;&gt;0),SUM($P379,$R379),IF(AND(申込書!$AH$4="SKY安心GIGAタブレット",SUM($T379,$V379)&lt;&gt;0),SUM($T379,$V379),"")),"")</f>
        <v/>
      </c>
      <c r="CN379" s="81" t="str">
        <f>IF($CK$3&lt;&gt;"コンテンツなし",IF(AND(申込書!$AH$4="GIGAスクールパック",SUM($Q379,$S379)&lt;&gt;0),SUM($Q379,$S379),IF(AND(申込書!$AH$4="SKY安心GIGAタブレット",SUM($U379,$W379)&lt;&gt;0),SUM($U379,$W379),"")),"")</f>
        <v/>
      </c>
      <c r="CO379" s="157"/>
      <c r="CP379" s="82"/>
      <c r="CQ379" s="80" t="str">
        <f>IF(AND(申込書!$C$100&lt;&gt;"▼プルダウンより選択してください",申込書!$C$100&lt;&gt;"",申込書!$P$100&lt;&gt;"YYYY/MM/DD",$G379&lt;&gt;""),申込書!$P$100,"")</f>
        <v/>
      </c>
      <c r="CR379" s="81" t="str">
        <f>IF(AND(申込書!$C$100&lt;&gt;"▼プルダウンより選択してください",申込書!$C$100&lt;&gt;"",$G379&lt;&gt;""),申込書!$M$100,"")</f>
        <v/>
      </c>
      <c r="CS379" s="81" t="str">
        <f>IF($CQ$3&lt;&gt;"コンテンツなし",IF(AND(申込書!$AH$4="GIGAスクールパック",SUM($P379,$R379)&lt;&gt;0),SUM($P379,$R379),IF(AND(申込書!$AH$4="SKY安心GIGAタブレット",SUM($T379,$V379)&lt;&gt;0),SUM($T379,$V379),"")),"")</f>
        <v/>
      </c>
      <c r="CT379" s="81" t="str">
        <f>IF($CQ$3&lt;&gt;"コンテンツなし",IF(AND(申込書!$AH$4="GIGAスクールパック",SUM($Q379,$S379)&lt;&gt;0),SUM($Q379,$S379),IF(AND(申込書!$AH$4="SKY安心GIGAタブレット",SUM($U379,$W379)&lt;&gt;0),SUM($U379,$W379),"")),"")</f>
        <v/>
      </c>
      <c r="CU379" s="81"/>
      <c r="CV379" s="82"/>
      <c r="CW379" s="80" t="str">
        <f>IF(AND(申込書!$C$101&lt;&gt;"▼プルダウンより選択してください",申込書!$C$101&lt;&gt;"",申込書!$P$101&lt;&gt;"YYYY/MM/DD",$G379&lt;&gt;""),申込書!$P$101,"")</f>
        <v/>
      </c>
      <c r="CX379" s="81" t="str">
        <f>IF(AND(申込書!$C$101&lt;&gt;"▼プルダウンより選択してください",申込書!$C$101&lt;&gt;"",$G379&lt;&gt;""),申込書!$M$101,"")</f>
        <v/>
      </c>
      <c r="CY379" s="81" t="str">
        <f>IF($CW$3&lt;&gt;"コンテンツなし",IF(AND(申込書!$AH$4="GIGAスクールパック",SUM($P379,$R379)&lt;&gt;0),SUM($P379,$R379),IF(AND(申込書!$AH$4="SKY安心GIGAタブレット",SUM($T379,$V379)&lt;&gt;0),SUM($T379,$V379),"")),"")</f>
        <v/>
      </c>
      <c r="CZ379" s="81" t="str">
        <f>IF($CW$3&lt;&gt;"コンテンツなし",IF(AND(申込書!$AH$4="GIGAスクールパック",SUM($Q379,$S379)&lt;&gt;0),SUM($Q379,$S379),IF(AND(申込書!$AH$4="SKY安心GIGAタブレット",SUM($U379,$W379)&lt;&gt;0),SUM($U379,$W379),"")),"")</f>
        <v/>
      </c>
      <c r="DA379" s="81"/>
      <c r="DB379" s="82"/>
      <c r="DC379" s="80" t="str">
        <f>IF(AND(申込書!$C$102&lt;&gt;"▼プルダウンより選択してください",申込書!$C$102&lt;&gt;"",申込書!$P$102&lt;&gt;"YYYY/MM/DD",$G379&lt;&gt;""),申込書!$P$102,"")</f>
        <v/>
      </c>
      <c r="DD379" s="81" t="str">
        <f>IF(AND(申込書!$C$102&lt;&gt;"▼プルダウンより選択してください",申込書!$C$102&lt;&gt;"",$G379&lt;&gt;""),申込書!$M$102,"")</f>
        <v/>
      </c>
      <c r="DE379" s="81" t="str">
        <f>IF($DC$3&lt;&gt;"コンテンツなし",IF(AND(申込書!$AH$4="GIGAスクールパック",SUM($P379,$R379)&lt;&gt;0),SUM($P379,$R379),IF(AND(申込書!$AH$4="SKY安心GIGAタブレット",SUM($T379,$V379)&lt;&gt;0),SUM($T379,$V379),"")),"")</f>
        <v/>
      </c>
      <c r="DF379" s="81" t="str">
        <f>IF($DC$3&lt;&gt;"コンテンツなし",IF(AND(申込書!$AH$4="GIGAスクールパック",SUM($Q379,$S379)&lt;&gt;0),SUM($Q379,$S379),IF(AND(申込書!$AH$4="SKY安心GIGAタブレット",SUM($U379,$W379)&lt;&gt;0),SUM($U379,$W379),"")),"")</f>
        <v/>
      </c>
      <c r="DG379" s="81"/>
      <c r="DH379" s="82"/>
      <c r="DI379" s="80" t="str">
        <f>IF(AND(申込書!$C$103&lt;&gt;"▼プルダウンより選択してください",申込書!$C$103&lt;&gt;"",申込書!$P$103&lt;&gt;"YYYY/MM/DD",$G379&lt;&gt;""),申込書!$P$103,"")</f>
        <v/>
      </c>
      <c r="DJ379" s="81" t="str">
        <f>IF(AND(申込書!$C$103&lt;&gt;"▼プルダウンより選択してください",申込書!$C$103&lt;&gt;"",$G379&lt;&gt;""),申込書!$M$103,"")</f>
        <v/>
      </c>
      <c r="DK379" s="81" t="str">
        <f>IF($DI$3&lt;&gt;"コンテンツなし",IF(AND(申込書!$AH$4="GIGAスクールパック",SUM($P379,$R379)&lt;&gt;0),SUM($P379,$R379),IF(AND(申込書!$AH$4="SKY安心GIGAタブレット",SUM($T379,$V379)&lt;&gt;0),SUM($T379,$V379),"")),"")</f>
        <v/>
      </c>
      <c r="DL379" s="81" t="str">
        <f>IF($DI$3&lt;&gt;"コンテンツなし",IF(AND(申込書!$AH$4="GIGAスクールパック",SUM($Q379,$S379)&lt;&gt;0),SUM($Q379,$S379),IF(AND(申込書!$AH$4="SKY安心GIGAタブレット",SUM($U379,$W379)&lt;&gt;0),SUM($U379,$W379),"")),"")</f>
        <v/>
      </c>
      <c r="DM379" s="81"/>
      <c r="DN379" s="82"/>
      <c r="DO379" s="80" t="str">
        <f>IF(AND(申込書!$C$104&lt;&gt;"▼プルダウンより選択してください",申込書!$C$104&lt;&gt;"",申込書!$P$104&lt;&gt;"YYYY/MM/DD",$G379&lt;&gt;""),申込書!$P$104,"")</f>
        <v/>
      </c>
      <c r="DP379" s="81" t="str">
        <f>IF(AND(申込書!$C$104&lt;&gt;"▼プルダウンより選択してください",申込書!$C$104&lt;&gt;"",$G379&lt;&gt;""),申込書!$M$104,"")</f>
        <v/>
      </c>
      <c r="DQ379" s="81" t="str">
        <f>IF($DO$3&lt;&gt;"コンテンツなし",IF(AND(申込書!$AH$4="GIGAスクールパック",SUM($P379,$R379)&lt;&gt;0),SUM($P379,$R379),IF(AND(申込書!$AH$4="SKY安心GIGAタブレット",SUM($T379,$V379)&lt;&gt;0),SUM($T379,$V379),"")),"")</f>
        <v/>
      </c>
      <c r="DR379" s="81" t="str">
        <f>IF($DO$3&lt;&gt;"コンテンツなし",IF(AND(申込書!$AH$4="GIGAスクールパック",SUM($Q379,$S379)&lt;&gt;0),SUM($Q379,$S379),IF(AND(申込書!$AH$4="SKY安心GIGAタブレット",SUM($U379,$W379)&lt;&gt;0),SUM($U379,$W379),"")),"")</f>
        <v/>
      </c>
      <c r="DS379" s="81"/>
      <c r="DT379" s="82"/>
      <c r="DU379" s="80" t="str">
        <f>IF(AND(申込書!$C$105&lt;&gt;"▼プルダウンより選択してください",申込書!$C$105&lt;&gt;"",申込書!$P$105&lt;&gt;"YYYY/MM/DD",$G379&lt;&gt;""),申込書!$P$105,"")</f>
        <v/>
      </c>
      <c r="DV379" s="81" t="str">
        <f>IF(AND(申込書!$C$105&lt;&gt;"▼プルダウンより選択してください",申込書!$C$105&lt;&gt;"",$G379&lt;&gt;""),申込書!$M$105,"")</f>
        <v/>
      </c>
      <c r="DW379" s="81" t="str">
        <f>IF($DU$3&lt;&gt;"コンテンツなし",IF(AND(申込書!$AH$4="GIGAスクールパック",SUM($P379,$R379)&lt;&gt;0),SUM($P379,$R379),IF(AND(申込書!$AH$4="SKY安心GIGAタブレット",SUM($T379,$V379)&lt;&gt;0),SUM($T379,$V379),"")),"")</f>
        <v/>
      </c>
      <c r="DX379" s="81" t="str">
        <f>IF($DU$3&lt;&gt;"コンテンツなし",IF(AND(申込書!$AH$4="GIGAスクールパック",SUM($Q379,$S379)&lt;&gt;0),SUM($Q379,$S379),IF(AND(申込書!$AH$4="SKY安心GIGAタブレット",SUM($U379,$W379)&lt;&gt;0),SUM($U379,$W379),"")),"")</f>
        <v/>
      </c>
      <c r="DY379" s="157"/>
      <c r="DZ379" s="82"/>
      <c r="EA379" s="80" t="str">
        <f>IF(AND(申込書!$C$106&lt;&gt;"▼プルダウンより選択してください",申込書!$C$106&lt;&gt;"",申込書!$P$106&lt;&gt;"YYYY/MM/DD",$G379&lt;&gt;""),申込書!$P$106,"")</f>
        <v/>
      </c>
      <c r="EB379" s="81" t="str">
        <f>IF(AND(申込書!$C$106&lt;&gt;"▼プルダウンより選択してください",申込書!$C$106&lt;&gt;"",$G379&lt;&gt;""),申込書!$M$106,"")</f>
        <v/>
      </c>
      <c r="EC379" s="81" t="str">
        <f>IF($EA$3&lt;&gt;"コンテンツなし",IF(AND(申込書!$AH$4="GIGAスクールパック",SUM($P379,$R379)&lt;&gt;0),SUM($P379,$R379),IF(AND(申込書!$AH$4="SKY安心GIGAタブレット",SUM($T379,$V379)&lt;&gt;0),SUM($T379,$V379),"")),"")</f>
        <v/>
      </c>
      <c r="ED379" s="81" t="str">
        <f>IF($EA$3&lt;&gt;"コンテンツなし",IF(AND(申込書!$AH$4="GIGAスクールパック",SUM($Q379,$S379)&lt;&gt;0),SUM($Q379,$S379),IF(AND(申込書!$AH$4="SKY安心GIGAタブレット",SUM($U379,$W379)&lt;&gt;0),SUM($U379,$W379),"")),"")</f>
        <v/>
      </c>
      <c r="EE379" s="157"/>
      <c r="EF379" s="82"/>
      <c r="EG379" s="80" t="str">
        <f>IF(AND(申込書!$C$107&lt;&gt;"▼プルダウンより選択してください",申込書!$C$107&lt;&gt;"",申込書!$P$107&lt;&gt;"YYYY/MM/DD",$G379&lt;&gt;""),申込書!$P$107,"")</f>
        <v/>
      </c>
      <c r="EH379" s="81" t="str">
        <f>IF(AND(申込書!$C$107&lt;&gt;"▼プルダウンより選択してください",申込書!$C$107&lt;&gt;"",$G379&lt;&gt;""),申込書!$M$107,"")</f>
        <v/>
      </c>
      <c r="EI379" s="81" t="str">
        <f>IF($EG$3&lt;&gt;"コンテンツなし",IF(AND(申込書!$AH$4="GIGAスクールパック",SUM($P379,$R379)&lt;&gt;0),SUM($P379,$R379),IF(AND(申込書!$AH$4="SKY安心GIGAタブレット",SUM($T379,$V379)&lt;&gt;0),SUM($T379,$V379),"")),"")</f>
        <v/>
      </c>
      <c r="EJ379" s="81" t="str">
        <f>IF($EG$3&lt;&gt;"コンテンツなし",IF(AND(申込書!$AH$4="GIGAスクールパック",SUM($Q379,$S379)&lt;&gt;0),SUM($Q379,$S379),IF(AND(申込書!$AH$4="SKY安心GIGAタブレット",SUM($U379,$W379)&lt;&gt;0),SUM($U379,$W379),"")),"")</f>
        <v/>
      </c>
      <c r="EK379" s="157"/>
      <c r="EL379" s="82"/>
      <c r="EM379" s="80" t="str">
        <f>IF(AND(申込書!$C$108&lt;&gt;"▼プルダウンより選択してください",申込書!$C$108&lt;&gt;"",申込書!$P$108&lt;&gt;"YYYY/MM/DD",$G379&lt;&gt;""),申込書!$P$108,"")</f>
        <v/>
      </c>
      <c r="EN379" s="81" t="str">
        <f>IF(AND(申込書!$C$108&lt;&gt;"▼プルダウンより選択してください",申込書!$C$108&lt;&gt;"",$G379&lt;&gt;""),申込書!$M$108,"")</f>
        <v/>
      </c>
      <c r="EO379" s="81" t="str">
        <f>IF($EM$3&lt;&gt;"コンテンツなし",IF(AND(申込書!$AH$4="GIGAスクールパック",SUM($P379,$R379)&lt;&gt;0),SUM($P379,$R379),IF(AND(申込書!$AH$4="SKY安心GIGAタブレット",SUM($T379,$V379)&lt;&gt;0),SUM($T379,$V379),"")),"")</f>
        <v/>
      </c>
      <c r="EP379" s="81" t="str">
        <f>IF($EM$3&lt;&gt;"コンテンツなし",IF(AND(申込書!$AH$4="GIGAスクールパック",SUM($Q379,$S379)&lt;&gt;0),SUM($Q379,$S379),IF(AND(申込書!$AH$4="SKY安心GIGAタブレット",SUM($U379,$W379)&lt;&gt;0),SUM($U379,$W379),"")),"")</f>
        <v/>
      </c>
      <c r="EQ379" s="157"/>
      <c r="ER379" s="82"/>
      <c r="ES379" s="80" t="str">
        <f>IF(AND(申込書!$C$109&lt;&gt;"▼プルダウンより選択してください",申込書!$C$109&lt;&gt;"",申込書!$P$109&lt;&gt;"YYYY/MM/DD",$G379&lt;&gt;""),申込書!$P$109,"")</f>
        <v/>
      </c>
      <c r="ET379" s="81" t="str">
        <f>IF(AND(申込書!$C$109&lt;&gt;"▼プルダウンより選択してください",申込書!$C$109&lt;&gt;"",$G379&lt;&gt;""),申込書!$M$109,"")</f>
        <v/>
      </c>
      <c r="EU379" s="81" t="str">
        <f>IF($ES$3&lt;&gt;"コンテンツなし",IF(AND(申込書!$AH$4="GIGAスクールパック",SUM($P379,$R379)&lt;&gt;0),SUM($P379,$R379),IF(AND(申込書!$AH$4="SKY安心GIGAタブレット",SUM($T379,$V379)&lt;&gt;0),SUM($T379,$V379),"")),"")</f>
        <v/>
      </c>
      <c r="EV379" s="81" t="str">
        <f>IF($ES$3&lt;&gt;"コンテンツなし",IF(AND(申込書!$AH$4="GIGAスクールパック",SUM($Q379,$S379)&lt;&gt;0),SUM($Q379,$S379),IF(AND(申込書!$AH$4="SKY安心GIGAタブレット",SUM($U379,$W379)&lt;&gt;0),SUM($U379,$W379),"")),"")</f>
        <v/>
      </c>
      <c r="EW379" s="157"/>
      <c r="EX379" s="82"/>
      <c r="EY379" s="80" t="str">
        <f>IF(AND(申込書!$C$110&lt;&gt;"▼プルダウンより選択してください",申込書!$C$110&lt;&gt;"",申込書!$P$110&lt;&gt;"YYYY/MM/DD",$G379&lt;&gt;""),申込書!$P$110,"")</f>
        <v/>
      </c>
      <c r="EZ379" s="81" t="str">
        <f>IF(AND(申込書!$C$110&lt;&gt;"▼プルダウンより選択してください",申込書!$C$110&lt;&gt;"",$G379&lt;&gt;""),申込書!$M$110,"")</f>
        <v/>
      </c>
      <c r="FA379" s="81" t="str">
        <f>IF($EY$3&lt;&gt;"コンテンツなし",IF(AND(申込書!$AH$4="GIGAスクールパック",SUM($P379,$R379)&lt;&gt;0),SUM($P379,$R379),IF(AND(申込書!$AH$4="SKY安心GIGAタブレット",SUM($T379,$V379)&lt;&gt;0),SUM($T379,$V379),"")),"")</f>
        <v/>
      </c>
      <c r="FB379" s="81" t="str">
        <f>IF($EY$3&lt;&gt;"コンテンツなし",IF(AND(申込書!$AH$4="GIGAスクールパック",SUM($Q379,$S379)&lt;&gt;0),SUM($Q379,$S379),IF(AND(申込書!$AH$4="SKY安心GIGAタブレット",SUM($U379,$W379)&lt;&gt;0),SUM($U379,$W379),"")),"")</f>
        <v/>
      </c>
      <c r="FC379" s="157"/>
      <c r="FD379" s="82"/>
      <c r="FE379" s="80" t="str">
        <f>IF(AND(申込書!$C$111&lt;&gt;"▼プルダウンより選択してください",申込書!$C$111&lt;&gt;"",申込書!$P$111&lt;&gt;"YYYY/MM/DD",$G379&lt;&gt;""),申込書!$P$111,"")</f>
        <v/>
      </c>
      <c r="FF379" s="81" t="str">
        <f>IF(AND(申込書!$C$111&lt;&gt;"▼プルダウンより選択してください",申込書!$C$111&lt;&gt;"",$G379&lt;&gt;""),申込書!$M$111,"")</f>
        <v/>
      </c>
      <c r="FG379" s="81" t="str">
        <f>IF($FE$3&lt;&gt;"コンテンツなし",IF(AND(申込書!$AH$4="GIGAスクールパック",SUM($P379,$R379)&lt;&gt;0),SUM($P379,$R379),IF(AND(申込書!$AH$4="SKY安心GIGAタブレット",SUM($T379,$V379)&lt;&gt;0),SUM($T379,$V379),"")),"")</f>
        <v/>
      </c>
      <c r="FH379" s="81" t="str">
        <f>IF($FE$3&lt;&gt;"コンテンツなし",IF(AND(申込書!$AH$4="GIGAスクールパック",SUM($Q379,$S379)&lt;&gt;0),SUM($Q379,$S379),IF(AND(申込書!$AH$4="SKY安心GIGAタブレット",SUM($U379,$W379)&lt;&gt;0),SUM($U379,$W379),"")),"")</f>
        <v/>
      </c>
      <c r="FI379" s="157"/>
      <c r="FJ379" s="82"/>
      <c r="FK379" s="80" t="str">
        <f>IF(AND(申込書!$C$112&lt;&gt;"▼プルダウンより選択してください",申込書!$C$112&lt;&gt;"",申込書!$P$112&lt;&gt;"YYYY/MM/DD",$G379&lt;&gt;""),申込書!$P$112,"")</f>
        <v/>
      </c>
      <c r="FL379" s="81" t="str">
        <f>IF(AND(申込書!$C$112&lt;&gt;"▼プルダウンより選択してください",申込書!$C$112&lt;&gt;"",$G379&lt;&gt;""),申込書!$M$112,"")</f>
        <v/>
      </c>
      <c r="FM379" s="81" t="str">
        <f>IF($FK$3&lt;&gt;"コンテンツなし",IF(AND(申込書!$AH$4="GIGAスクールパック",SUM($P379,$R379)&lt;&gt;0),SUM($P379,$R379),IF(AND(申込書!$AH$4="SKY安心GIGAタブレット",SUM($T379,$V379)&lt;&gt;0),SUM($T379,$V379),"")),"")</f>
        <v/>
      </c>
      <c r="FN379" s="81" t="str">
        <f>IF($FK$3&lt;&gt;"コンテンツなし",IF(AND(申込書!$AH$4="GIGAスクールパック",SUM($Q379,$S379)&lt;&gt;0),SUM($Q379,$S379),IF(AND(申込書!$AH$4="SKY安心GIGAタブレット",SUM($U379,$W379)&lt;&gt;0),SUM($U379,$W379),"")),"")</f>
        <v/>
      </c>
      <c r="FO379" s="157"/>
      <c r="FP379" s="82"/>
      <c r="FQ379" s="80" t="str">
        <f>IF(AND(申込書!$C$113&lt;&gt;"▼プルダウンより選択してください",申込書!$C$113&lt;&gt;"",申込書!$P$113&lt;&gt;"YYYY/MM/DD",$G379&lt;&gt;""),申込書!$P$113,"")</f>
        <v/>
      </c>
      <c r="FR379" s="81" t="str">
        <f>IF(AND(申込書!$C$113&lt;&gt;"▼プルダウンより選択してください",申込書!$C$113&lt;&gt;"",$G379&lt;&gt;""),申込書!$M$113,"")</f>
        <v/>
      </c>
      <c r="FS379" s="81" t="str">
        <f>IF($FQ$3&lt;&gt;"コンテンツなし",IF(AND(申込書!$AH$4="GIGAスクールパック",SUM($P379,$R379)&lt;&gt;0),SUM($P379,$R379),IF(AND(申込書!$AH$4="SKY安心GIGAタブレット",SUM($T379,$V379)&lt;&gt;0),SUM($T379,$V379),"")),"")</f>
        <v/>
      </c>
      <c r="FT379" s="81" t="str">
        <f>IF($FQ$3&lt;&gt;"コンテンツなし",IF(AND(申込書!$AH$4="GIGAスクールパック",SUM($Q379,$S379)&lt;&gt;0),SUM($Q379,$S379),IF(AND(申込書!$AH$4="SKY安心GIGAタブレット",SUM($U379,$W379)&lt;&gt;0),SUM($U379,$W379),"")),"")</f>
        <v/>
      </c>
      <c r="FU379" s="157"/>
      <c r="FV379" s="82"/>
      <c r="FW379" s="80" t="str">
        <f>IF(AND(申込書!$C$114&lt;&gt;"▼プルダウンより選択してください",申込書!$C$114&lt;&gt;"",申込書!$P$114&lt;&gt;"YYYY/MM/DD",$G379&lt;&gt;""),申込書!$P$114,"")</f>
        <v/>
      </c>
      <c r="FX379" s="81" t="str">
        <f>IF(AND(申込書!$C$114&lt;&gt;"▼プルダウンより選択してください",申込書!$C$114&lt;&gt;"",$G379&lt;&gt;""),申込書!$M$114,"")</f>
        <v/>
      </c>
      <c r="FY379" s="81" t="str">
        <f>IF($FW$3&lt;&gt;"コンテンツなし",IF(AND(申込書!$AH$4="GIGAスクールパック",SUM($P379,$R379)&lt;&gt;0),SUM($P379,$R379),IF(AND(申込書!$AH$4="SKY安心GIGAタブレット",SUM($T379,$V379)&lt;&gt;0),SUM($T379,$V379),"")),"")</f>
        <v/>
      </c>
      <c r="FZ379" s="81" t="str">
        <f>IF($FW$3&lt;&gt;"コンテンツなし",IF(AND(申込書!$AH$4="GIGAスクールパック",SUM($Q379,$S379)&lt;&gt;0),SUM($Q379,$S379),IF(AND(申込書!$AH$4="SKY安心GIGAタブレット",SUM($U379,$W379)&lt;&gt;0),SUM($U379,$W379),"")),"")</f>
        <v/>
      </c>
      <c r="GA379" s="157"/>
      <c r="GB379" s="82"/>
      <c r="GC379" s="80" t="str">
        <f>IF(AND(申込書!$C$115&lt;&gt;"▼プルダウンより選択してください",申込書!$C$115&lt;&gt;"",申込書!$P$115&lt;&gt;"YYYY/MM/DD",$G379&lt;&gt;""),申込書!$P$115,"")</f>
        <v/>
      </c>
      <c r="GD379" s="81" t="str">
        <f>IF(AND(申込書!$C$115&lt;&gt;"▼プルダウンより選択してください",申込書!$C$115&lt;&gt;"",$G379&lt;&gt;""),申込書!$M$115,"")</f>
        <v/>
      </c>
      <c r="GE379" s="81" t="str">
        <f>IF($GC$3&lt;&gt;"コンテンツなし",IF(AND(申込書!$AH$4="GIGAスクールパック",SUM($P379,$R379)&lt;&gt;0),SUM($P379,$R379),IF(AND(申込書!$AH$4="SKY安心GIGAタブレット",SUM($T379,$V379)&lt;&gt;0),SUM($T379,$V379),"")),"")</f>
        <v/>
      </c>
      <c r="GF379" s="81" t="str">
        <f>IF($GC$3&lt;&gt;"コンテンツなし",IF(AND(申込書!$AH$4="GIGAスクールパック",SUM($Q379,$S379)&lt;&gt;0),SUM($Q379,$S379),IF(AND(申込書!$AH$4="SKY安心GIGAタブレット",SUM($U379,$W379)&lt;&gt;0),SUM($U379,$W379),"")),"")</f>
        <v/>
      </c>
      <c r="GG379" s="157"/>
      <c r="GH379" s="82"/>
      <c r="GI379" s="80" t="str">
        <f>IF(AND(申込書!$C$116&lt;&gt;"▼プルダウンより選択してください",申込書!$C$116&lt;&gt;"",申込書!$P$116&lt;&gt;"YYYY/MM/DD",$G379&lt;&gt;""),申込書!$P$116,"")</f>
        <v/>
      </c>
      <c r="GJ379" s="81" t="str">
        <f>IF(AND(申込書!$C$116&lt;&gt;"▼プルダウンより選択してください",申込書!$C$116&lt;&gt;"",$G379&lt;&gt;""),申込書!$M$116,"")</f>
        <v/>
      </c>
      <c r="GK379" s="81" t="str">
        <f>IF($GI$3&lt;&gt;"コンテンツなし",IF(AND(申込書!$AH$4="GIGAスクールパック",SUM($P379,$R379)&lt;&gt;0),SUM($P379,$R379),IF(AND(申込書!$AH$4="SKY安心GIGAタブレット",SUM($T379,$V379)&lt;&gt;0),SUM($T379,$V379),"")),"")</f>
        <v/>
      </c>
      <c r="GL379" s="81" t="str">
        <f>IF($GI$3&lt;&gt;"コンテンツなし",IF(AND(申込書!$AH$4="GIGAスクールパック",SUM($Q379,$S379)&lt;&gt;0),SUM($Q379,$S379),IF(AND(申込書!$AH$4="SKY安心GIGAタブレット",SUM($U379,$W379)&lt;&gt;0),SUM($U379,$W379),"")),"")</f>
        <v/>
      </c>
      <c r="GM379" s="157"/>
      <c r="GN379" s="82"/>
      <c r="GO379" s="80" t="str">
        <f>IF(AND(申込書!$C$117&lt;&gt;"▼プルダウンより選択してください",申込書!$C$117&lt;&gt;"",申込書!$P$117&lt;&gt;"YYYY/MM/DD",$G379&lt;&gt;""),申込書!$P$117,"")</f>
        <v/>
      </c>
      <c r="GP379" s="81" t="str">
        <f>IF(AND(申込書!$C$117&lt;&gt;"▼プルダウンより選択してください",申込書!$C$117&lt;&gt;"",$G379&lt;&gt;""),申込書!$M$117,"")</f>
        <v/>
      </c>
      <c r="GQ379" s="81" t="str">
        <f>IF($GO$3&lt;&gt;"コンテンツなし",IF(AND(申込書!$AH$4="GIGAスクールパック",SUM($P379,$R379)&lt;&gt;0),SUM($P379,$R379),IF(AND(申込書!$AH$4="SKY安心GIGAタブレット",SUM($T379,$V379)&lt;&gt;0),SUM($T379,$V379),"")),"")</f>
        <v/>
      </c>
      <c r="GR379" s="81" t="str">
        <f>IF($GO$3&lt;&gt;"コンテンツなし",IF(AND(申込書!$AH$4="GIGAスクールパック",SUM($Q379,$S379)&lt;&gt;0),SUM($Q379,$S379),IF(AND(申込書!$AH$4="SKY安心GIGAタブレット",SUM($U379,$W379)&lt;&gt;0),SUM($U379,$W379),"")),"")</f>
        <v/>
      </c>
      <c r="GS379" s="157"/>
      <c r="GT379" s="82"/>
      <c r="GU379" s="80" t="str">
        <f>IF(AND(申込書!$C$118&lt;&gt;"▼プルダウンより選択してください",申込書!$C$118&lt;&gt;"",申込書!$P$118&lt;&gt;"YYYY/MM/DD",$G379&lt;&gt;""),申込書!$P$118,"")</f>
        <v/>
      </c>
      <c r="GV379" s="81" t="str">
        <f>IF(AND(申込書!$C$118&lt;&gt;"▼プルダウンより選択してください",申込書!$C$118&lt;&gt;"",$G379&lt;&gt;""),申込書!$M$118,"")</f>
        <v/>
      </c>
      <c r="GW379" s="81" t="str">
        <f>IF($GU$3&lt;&gt;"コンテンツなし",IF(AND(申込書!$AH$4="GIGAスクールパック",SUM($P379,$R379)&lt;&gt;0),SUM($P379,$R379),IF(AND(申込書!$AH$4="SKY安心GIGAタブレット",SUM($T379,$V379)&lt;&gt;0),SUM($T379,$V379),"")),"")</f>
        <v/>
      </c>
      <c r="GX379" s="81" t="str">
        <f>IF($GU$3&lt;&gt;"コンテンツなし",IF(AND(申込書!$AH$4="GIGAスクールパック",SUM($Q379,$S379)&lt;&gt;0),SUM($Q379,$S379),IF(AND(申込書!$AH$4="SKY安心GIGAタブレット",SUM($U379,$W379)&lt;&gt;0),SUM($U379,$W379),"")),"")</f>
        <v/>
      </c>
      <c r="GY379" s="157"/>
      <c r="GZ379" s="82"/>
      <c r="HA379" s="80" t="str">
        <f>IF(AND(申込書!$C$119&lt;&gt;"▼プルダウンより選択してください",申込書!$C$119&lt;&gt;"",申込書!$P$119&lt;&gt;"YYYY/MM/DD",$G379&lt;&gt;""),申込書!$P$119,"")</f>
        <v/>
      </c>
      <c r="HB379" s="81" t="str">
        <f>IF(AND(申込書!$C$119&lt;&gt;"▼プルダウンより選択してください",申込書!$C$119&lt;&gt;"",$G379&lt;&gt;""),申込書!$M$119,"")</f>
        <v/>
      </c>
      <c r="HC379" s="81" t="str">
        <f>IF($HA$3&lt;&gt;"コンテンツなし",IF(AND(申込書!$AH$4="GIGAスクールパック",SUM($P379,$R379)&lt;&gt;0),SUM($P379,$R379),IF(AND(申込書!$AH$4="SKY安心GIGAタブレット",SUM($T379,$V379)&lt;&gt;0),SUM($T379,$V379),"")),"")</f>
        <v/>
      </c>
      <c r="HD379" s="81" t="str">
        <f>IF($HA$3&lt;&gt;"コンテンツなし",IF(AND(申込書!$AH$4="GIGAスクールパック",SUM($Q379,$S379)&lt;&gt;0),SUM($Q379,$S379),IF(AND(申込書!$AH$4="SKY安心GIGAタブレット",SUM($U379,$W379)&lt;&gt;0),SUM($U379,$W379),"")),"")</f>
        <v/>
      </c>
      <c r="HE379" s="157"/>
      <c r="HF379" s="82"/>
      <c r="HG379" s="83"/>
    </row>
    <row r="380" spans="2:215" ht="26.85" customHeight="1">
      <c r="B380" s="62">
        <f t="shared" si="4"/>
        <v>375</v>
      </c>
      <c r="C380" s="63"/>
      <c r="D380" s="64"/>
      <c r="E380" s="207"/>
      <c r="F380" s="65"/>
      <c r="G380" s="66"/>
      <c r="H380" s="67"/>
      <c r="I380" s="68"/>
      <c r="J380" s="69"/>
      <c r="K380" s="70"/>
      <c r="L380" s="71"/>
      <c r="M380" s="72"/>
      <c r="N380" s="73"/>
      <c r="O380" s="74"/>
      <c r="P380" s="179"/>
      <c r="Q380" s="180"/>
      <c r="R380" s="180"/>
      <c r="S380" s="181"/>
      <c r="T380" s="179"/>
      <c r="U380" s="180"/>
      <c r="V380" s="182"/>
      <c r="W380" s="181"/>
      <c r="X380" s="75"/>
      <c r="Y380" s="76"/>
      <c r="Z380" s="77"/>
      <c r="AA380" s="78"/>
      <c r="AB380" s="79"/>
      <c r="AC380" s="79"/>
      <c r="AD380" s="79"/>
      <c r="AE380" s="77"/>
      <c r="AF380" s="139"/>
      <c r="AG380" s="139"/>
      <c r="AH380" s="139"/>
      <c r="AI380" s="80" t="str">
        <f>IF(AND(申込書!$C$90&lt;&gt;"▼プルダウンより選択してください",申込書!$C$90&lt;&gt;"",申込書!$P$90&lt;&gt;"YYYY/MM/DD",$G380&lt;&gt;""),申込書!$P$90,"")</f>
        <v/>
      </c>
      <c r="AJ380" s="81" t="str">
        <f>IF(AND(申込書!$C$90&lt;&gt;"▼プルダウンより選択してください",申込書!$C$90&lt;&gt;"",$G380&lt;&gt;""),申込書!$M$90,"")</f>
        <v/>
      </c>
      <c r="AK380" s="81" t="str">
        <f>IF($AI$3&lt;&gt;"コンテンツなし",IF(AND(申込書!$AH$4="GIGAスクールパック",SUM($P380,$R380)&lt;&gt;0),SUM($P380,$R380),IF(AND(申込書!$AH$4="SKY安心GIGAタブレット",SUM($T380,$V380)&lt;&gt;0),SUM($T380,$V380),"")),"")</f>
        <v/>
      </c>
      <c r="AL380" s="81" t="str">
        <f>IF($AI$3&lt;&gt;"コンテンツなし",IF(AND(申込書!$AH$4="GIGAスクールパック",SUM($Q380,$S380)&lt;&gt;0),SUM($Q380,$S380),IF(AND(申込書!$AH$4="SKY安心GIGAタブレット",SUM($U380,$W380)&lt;&gt;0),SUM($U380,$W380),"")),"")</f>
        <v/>
      </c>
      <c r="AM380" s="157"/>
      <c r="AN380" s="82"/>
      <c r="AO380" s="80" t="str">
        <f>IF(AND(申込書!$C$91&lt;&gt;"▼プルダウンより選択してください",申込書!$C$91&lt;&gt;"",申込書!$P$91&lt;&gt;"YYYY/MM/DD",$G380&lt;&gt;""),申込書!$P$91,"")</f>
        <v/>
      </c>
      <c r="AP380" s="81" t="str">
        <f>IF(AND(申込書!$C$91&lt;&gt;"▼プルダウンより選択してください",申込書!$C$91&lt;&gt;"",$G380&lt;&gt;""),申込書!$M$91,"")</f>
        <v/>
      </c>
      <c r="AQ380" s="81" t="str">
        <f>IF($AO$3&lt;&gt;"コンテンツなし",IF(AND(申込書!$AH$4="GIGAスクールパック",SUM($P380,$R380)&lt;&gt;0),SUM($P380,$R380),IF(AND(申込書!$AH$4="SKY安心GIGAタブレット",SUM($T380,$V380)&lt;&gt;0),SUM($T380,$V380),"")),"")</f>
        <v/>
      </c>
      <c r="AR380" s="81" t="str">
        <f>IF($AO$3&lt;&gt;"コンテンツなし",IF(AND(申込書!$AH$4="GIGAスクールパック",SUM($Q380,$S380)&lt;&gt;0),SUM($Q380,$S380),IF(AND(申込書!$AH$4="SKY安心GIGAタブレット",SUM($U380,$W380)&lt;&gt;0),SUM($U380,$W380),"")),"")</f>
        <v/>
      </c>
      <c r="AS380" s="157"/>
      <c r="AT380" s="82"/>
      <c r="AU380" s="80" t="str">
        <f>IF(AND(申込書!$C$92&lt;&gt;"▼プルダウンより選択してください",申込書!$C$92&lt;&gt;"",申込書!$P$92&lt;&gt;"YYYY/MM/DD",$G380&lt;&gt;""),申込書!$P$92,"")</f>
        <v/>
      </c>
      <c r="AV380" s="81" t="str">
        <f>IF(AND(申込書!$C$92&lt;&gt;"▼プルダウンより選択してください",申込書!$C$92&lt;&gt;"",$G380&lt;&gt;""),申込書!$M$92,"")</f>
        <v/>
      </c>
      <c r="AW380" s="81" t="str">
        <f>IF($AU$3&lt;&gt;"コンテンツなし",IF(AND(申込書!$AH$4="GIGAスクールパック",SUM($P380,$R380)&lt;&gt;0),SUM($P380,$R380),IF(AND(申込書!$AH$4="SKY安心GIGAタブレット",SUM($T380,$V380)&lt;&gt;0),SUM($T380,$V380),"")),"")</f>
        <v/>
      </c>
      <c r="AX380" s="81" t="str">
        <f>IF($AU$3&lt;&gt;"コンテンツなし",IF(AND(申込書!$AH$4="GIGAスクールパック",SUM($Q380,$S380)&lt;&gt;0),SUM($Q380,$S380),IF(AND(申込書!$AH$4="SKY安心GIGAタブレット",SUM($U380,$W380)&lt;&gt;0),SUM($U380,$W380),"")),"")</f>
        <v/>
      </c>
      <c r="AY380" s="157"/>
      <c r="AZ380" s="82"/>
      <c r="BA380" s="80" t="str">
        <f>IF(AND(申込書!$C$93&lt;&gt;"▼プルダウンより選択してください",申込書!$C$93&lt;&gt;"",申込書!$P$93&lt;&gt;"YYYY/MM/DD",$G380&lt;&gt;""),申込書!$P$93,"")</f>
        <v/>
      </c>
      <c r="BB380" s="81" t="str">
        <f>IF(AND(申込書!$C$93&lt;&gt;"▼プルダウンより選択してください",申込書!$C$93&lt;&gt;"",申込書!$M$93&gt;=1,$G380&lt;&gt;""),申込書!$M$93,"")</f>
        <v/>
      </c>
      <c r="BC380" s="81" t="str">
        <f>IF($BA$3&lt;&gt;"コンテンツなし",IF(AND(申込書!$AH$4="GIGAスクールパック",SUM($P380,$R380)&lt;&gt;0),SUM($P380,$R380),IF(AND(申込書!$AH$4="SKY安心GIGAタブレット",SUM($T380,$V380)&lt;&gt;0),SUM($T380,$V380),"")),"")</f>
        <v/>
      </c>
      <c r="BD380" s="81" t="str">
        <f>IF($BA$3&lt;&gt;"コンテンツなし",IF(AND(申込書!$AH$4="GIGAスクールパック",SUM($Q380,$S380)&lt;&gt;0),SUM($Q380,$S380),IF(AND(申込書!$AH$4="SKY安心GIGAタブレット",SUM($U380,$W380)&lt;&gt;0),SUM($U380,$W380),"")),"")</f>
        <v/>
      </c>
      <c r="BE380" s="157"/>
      <c r="BF380" s="82"/>
      <c r="BG380" s="80" t="str">
        <f>IF(AND(申込書!$C$94&lt;&gt;"▼プルダウンより選択してください",申込書!$C$94&lt;&gt;"",申込書!$P$94&lt;&gt;"YYYY/MM/DD",$G380&lt;&gt;""),申込書!$P$94,"")</f>
        <v/>
      </c>
      <c r="BH380" s="81" t="str">
        <f>IF(AND(申込書!$C$94&lt;&gt;"▼プルダウンより選択してください",申込書!$C$94&lt;&gt;"",$G380&lt;&gt;""),申込書!$M$94,"")</f>
        <v/>
      </c>
      <c r="BI380" s="81" t="str">
        <f>IF($BG$3&lt;&gt;"コンテンツなし",IF(AND(申込書!$AH$4="GIGAスクールパック",SUM($P380,$R380)&lt;&gt;0),SUM($P380,$R380),IF(AND(申込書!$AH$4="SKY安心GIGAタブレット",SUM($T380,$V380)&lt;&gt;0),SUM($T380,$V380),"")),"")</f>
        <v/>
      </c>
      <c r="BJ380" s="81" t="str">
        <f>IF($BG$3&lt;&gt;"コンテンツなし",IF(AND(申込書!$AH$4="GIGAスクールパック",SUM($Q380,$S380)&lt;&gt;0),SUM($Q380,$S380),IF(AND(申込書!$AH$4="SKY安心GIGAタブレット",SUM($U380,$W380)&lt;&gt;0),SUM($U380,$W380),"")),"")</f>
        <v/>
      </c>
      <c r="BK380" s="157"/>
      <c r="BL380" s="82"/>
      <c r="BM380" s="80" t="str">
        <f>IF(AND(申込書!$C$95&lt;&gt;"▼プルダウンより選択してください",申込書!$C$95&lt;&gt;"",申込書!$P$95&lt;&gt;"YYYY/MM/DD",$G380&lt;&gt;""),申込書!$P$95,"")</f>
        <v/>
      </c>
      <c r="BN380" s="81" t="str">
        <f>IF(AND(申込書!$C$95&lt;&gt;"▼プルダウンより選択してください",申込書!$C$95&lt;&gt;"",$G380&lt;&gt;""),申込書!$M$95,"")</f>
        <v/>
      </c>
      <c r="BO380" s="81" t="str">
        <f>IF($BM$3&lt;&gt;"コンテンツなし",IF(AND(申込書!$AH$4="GIGAスクールパック",SUM($P380,$R380)&lt;&gt;0),SUM($P380,$R380),IF(AND(申込書!$AH$4="SKY安心GIGAタブレット",SUM($T380,$V380)&lt;&gt;0),SUM($T380,$V380),"")),"")</f>
        <v/>
      </c>
      <c r="BP380" s="81" t="str">
        <f>IF($BM$3&lt;&gt;"コンテンツなし",IF(AND(申込書!$AH$4="GIGAスクールパック",SUM($Q380,$S380)&lt;&gt;0),SUM($Q380,$S380),IF(AND(申込書!$AH$4="SKY安心GIGAタブレット",SUM($U380,$W380)&lt;&gt;0),SUM($U380,$W380),"")),"")</f>
        <v/>
      </c>
      <c r="BQ380" s="157"/>
      <c r="BR380" s="82"/>
      <c r="BS380" s="80" t="str">
        <f>IF(AND(申込書!$C$96&lt;&gt;"▼プルダウンより選択してください",申込書!$C$96&lt;&gt;"",申込書!$P$96&lt;&gt;"YYYY/MM/DD",$G380&lt;&gt;""),申込書!$P$96,"")</f>
        <v/>
      </c>
      <c r="BT380" s="81" t="str">
        <f>IF(AND(申込書!$C$96&lt;&gt;"▼プルダウンより選択してください",申込書!$C$96&lt;&gt;"",$G380&lt;&gt;""),申込書!$M$96,"")</f>
        <v/>
      </c>
      <c r="BU380" s="81" t="str">
        <f>IF($BS$3&lt;&gt;"コンテンツなし",IF(AND(申込書!$AH$4="GIGAスクールパック",SUM($P380,$R380)&lt;&gt;0),SUM($P380,$R380),IF(AND(申込書!$AH$4="SKY安心GIGAタブレット",SUM($T380,$V380)&lt;&gt;0),SUM($T380,$V380),"")),"")</f>
        <v/>
      </c>
      <c r="BV380" s="81" t="str">
        <f>IF($BS$3&lt;&gt;"コンテンツなし",IF(AND(申込書!$AH$4="GIGAスクールパック",SUM($Q380,$S380)&lt;&gt;0),SUM($Q380,$S380),IF(AND(申込書!$AH$4="SKY安心GIGAタブレット",SUM($U380,$W380)&lt;&gt;0),SUM($U380,$W380),"")),"")</f>
        <v/>
      </c>
      <c r="BW380" s="157"/>
      <c r="BX380" s="82"/>
      <c r="BY380" s="80" t="str">
        <f>IF(AND(申込書!$C$97&lt;&gt;"▼プルダウンより選択してください",申込書!$C$97&lt;&gt;"",申込書!$P$97&lt;&gt;"YYYY/MM/DD",$G380&lt;&gt;""),申込書!$P$97,"")</f>
        <v/>
      </c>
      <c r="BZ380" s="81" t="str">
        <f>IF(AND(申込書!$C$97&lt;&gt;"▼プルダウンより選択してください",申込書!$C$97&lt;&gt;"",$G380&lt;&gt;""),申込書!$M$97,"")</f>
        <v/>
      </c>
      <c r="CA380" s="81" t="str">
        <f>IF($BY$3&lt;&gt;"コンテンツなし",IF(AND(申込書!$AH$4="GIGAスクールパック",SUM($P380,$R380)&lt;&gt;0),SUM($P380,$R380),IF(AND(申込書!$AH$4="SKY安心GIGAタブレット",SUM($T380,$V380)&lt;&gt;0),SUM($T380,$V380),"")),"")</f>
        <v/>
      </c>
      <c r="CB380" s="81" t="str">
        <f>IF($BY$3&lt;&gt;"コンテンツなし",IF(AND(申込書!$AH$4="GIGAスクールパック",SUM($Q380,$S380)&lt;&gt;0),SUM($Q380,$S380),IF(AND(申込書!$AH$4="SKY安心GIGAタブレット",SUM($U380,$W380)&lt;&gt;0),SUM($U380,$W380),"")),"")</f>
        <v/>
      </c>
      <c r="CC380" s="157"/>
      <c r="CD380" s="82"/>
      <c r="CE380" s="80" t="str">
        <f>IF(AND(申込書!$C$98&lt;&gt;"▼プルダウンより選択してください",申込書!$C$98&lt;&gt;"",申込書!$P$98&lt;&gt;"YYYY/MM/DD",$G380&lt;&gt;""),申込書!$P$98,"")</f>
        <v/>
      </c>
      <c r="CF380" s="81" t="str">
        <f>IF(AND(申込書!$C$98&lt;&gt;"▼プルダウンより選択してください",申込書!$C$98&lt;&gt;"",$G380&lt;&gt;""),申込書!$M$98,"")</f>
        <v/>
      </c>
      <c r="CG380" s="81" t="str">
        <f>IF($CE$3&lt;&gt;"コンテンツなし",IF(AND(申込書!$AH$4="GIGAスクールパック",SUM($P380,$R380)&lt;&gt;0),SUM($P380,$R380),IF(AND(申込書!$AH$4="SKY安心GIGAタブレット",SUM($T380,$V380)&lt;&gt;0),SUM($T380,$V380),"")),"")</f>
        <v/>
      </c>
      <c r="CH380" s="81" t="str">
        <f>IF($CE$3&lt;&gt;"コンテンツなし",IF(AND(申込書!$AH$4="GIGAスクールパック",SUM($Q380,$S380)&lt;&gt;0),SUM($Q380,$S380),IF(AND(申込書!$AH$4="SKY安心GIGAタブレット",SUM($U380,$W380)&lt;&gt;0),SUM($U380,$W380),"")),"")</f>
        <v/>
      </c>
      <c r="CI380" s="157"/>
      <c r="CJ380" s="82"/>
      <c r="CK380" s="80" t="str">
        <f>IF(AND(申込書!$C$99&lt;&gt;"▼プルダウンより選択してください",申込書!$C$99&lt;&gt;"",申込書!$P$99&lt;&gt;"YYYY/MM/DD",$G380&lt;&gt;""),申込書!$P$99,"")</f>
        <v/>
      </c>
      <c r="CL380" s="81" t="str">
        <f>IF(AND(申込書!$C$99&lt;&gt;"▼プルダウンより選択してください",申込書!$C$99&lt;&gt;"",$G380&lt;&gt;""),申込書!$M$99,"")</f>
        <v/>
      </c>
      <c r="CM380" s="81" t="str">
        <f>IF($CK$3&lt;&gt;"コンテンツなし",IF(AND(申込書!$AH$4="GIGAスクールパック",SUM($P380,$R380)&lt;&gt;0),SUM($P380,$R380),IF(AND(申込書!$AH$4="SKY安心GIGAタブレット",SUM($T380,$V380)&lt;&gt;0),SUM($T380,$V380),"")),"")</f>
        <v/>
      </c>
      <c r="CN380" s="81" t="str">
        <f>IF($CK$3&lt;&gt;"コンテンツなし",IF(AND(申込書!$AH$4="GIGAスクールパック",SUM($Q380,$S380)&lt;&gt;0),SUM($Q380,$S380),IF(AND(申込書!$AH$4="SKY安心GIGAタブレット",SUM($U380,$W380)&lt;&gt;0),SUM($U380,$W380),"")),"")</f>
        <v/>
      </c>
      <c r="CO380" s="157"/>
      <c r="CP380" s="82"/>
      <c r="CQ380" s="80" t="str">
        <f>IF(AND(申込書!$C$100&lt;&gt;"▼プルダウンより選択してください",申込書!$C$100&lt;&gt;"",申込書!$P$100&lt;&gt;"YYYY/MM/DD",$G380&lt;&gt;""),申込書!$P$100,"")</f>
        <v/>
      </c>
      <c r="CR380" s="81" t="str">
        <f>IF(AND(申込書!$C$100&lt;&gt;"▼プルダウンより選択してください",申込書!$C$100&lt;&gt;"",$G380&lt;&gt;""),申込書!$M$100,"")</f>
        <v/>
      </c>
      <c r="CS380" s="81" t="str">
        <f>IF($CQ$3&lt;&gt;"コンテンツなし",IF(AND(申込書!$AH$4="GIGAスクールパック",SUM($P380,$R380)&lt;&gt;0),SUM($P380,$R380),IF(AND(申込書!$AH$4="SKY安心GIGAタブレット",SUM($T380,$V380)&lt;&gt;0),SUM($T380,$V380),"")),"")</f>
        <v/>
      </c>
      <c r="CT380" s="81" t="str">
        <f>IF($CQ$3&lt;&gt;"コンテンツなし",IF(AND(申込書!$AH$4="GIGAスクールパック",SUM($Q380,$S380)&lt;&gt;0),SUM($Q380,$S380),IF(AND(申込書!$AH$4="SKY安心GIGAタブレット",SUM($U380,$W380)&lt;&gt;0),SUM($U380,$W380),"")),"")</f>
        <v/>
      </c>
      <c r="CU380" s="81"/>
      <c r="CV380" s="82"/>
      <c r="CW380" s="80" t="str">
        <f>IF(AND(申込書!$C$101&lt;&gt;"▼プルダウンより選択してください",申込書!$C$101&lt;&gt;"",申込書!$P$101&lt;&gt;"YYYY/MM/DD",$G380&lt;&gt;""),申込書!$P$101,"")</f>
        <v/>
      </c>
      <c r="CX380" s="81" t="str">
        <f>IF(AND(申込書!$C$101&lt;&gt;"▼プルダウンより選択してください",申込書!$C$101&lt;&gt;"",$G380&lt;&gt;""),申込書!$M$101,"")</f>
        <v/>
      </c>
      <c r="CY380" s="81" t="str">
        <f>IF($CW$3&lt;&gt;"コンテンツなし",IF(AND(申込書!$AH$4="GIGAスクールパック",SUM($P380,$R380)&lt;&gt;0),SUM($P380,$R380),IF(AND(申込書!$AH$4="SKY安心GIGAタブレット",SUM($T380,$V380)&lt;&gt;0),SUM($T380,$V380),"")),"")</f>
        <v/>
      </c>
      <c r="CZ380" s="81" t="str">
        <f>IF($CW$3&lt;&gt;"コンテンツなし",IF(AND(申込書!$AH$4="GIGAスクールパック",SUM($Q380,$S380)&lt;&gt;0),SUM($Q380,$S380),IF(AND(申込書!$AH$4="SKY安心GIGAタブレット",SUM($U380,$W380)&lt;&gt;0),SUM($U380,$W380),"")),"")</f>
        <v/>
      </c>
      <c r="DA380" s="81"/>
      <c r="DB380" s="82"/>
      <c r="DC380" s="80" t="str">
        <f>IF(AND(申込書!$C$102&lt;&gt;"▼プルダウンより選択してください",申込書!$C$102&lt;&gt;"",申込書!$P$102&lt;&gt;"YYYY/MM/DD",$G380&lt;&gt;""),申込書!$P$102,"")</f>
        <v/>
      </c>
      <c r="DD380" s="81" t="str">
        <f>IF(AND(申込書!$C$102&lt;&gt;"▼プルダウンより選択してください",申込書!$C$102&lt;&gt;"",$G380&lt;&gt;""),申込書!$M$102,"")</f>
        <v/>
      </c>
      <c r="DE380" s="81" t="str">
        <f>IF($DC$3&lt;&gt;"コンテンツなし",IF(AND(申込書!$AH$4="GIGAスクールパック",SUM($P380,$R380)&lt;&gt;0),SUM($P380,$R380),IF(AND(申込書!$AH$4="SKY安心GIGAタブレット",SUM($T380,$V380)&lt;&gt;0),SUM($T380,$V380),"")),"")</f>
        <v/>
      </c>
      <c r="DF380" s="81" t="str">
        <f>IF($DC$3&lt;&gt;"コンテンツなし",IF(AND(申込書!$AH$4="GIGAスクールパック",SUM($Q380,$S380)&lt;&gt;0),SUM($Q380,$S380),IF(AND(申込書!$AH$4="SKY安心GIGAタブレット",SUM($U380,$W380)&lt;&gt;0),SUM($U380,$W380),"")),"")</f>
        <v/>
      </c>
      <c r="DG380" s="81"/>
      <c r="DH380" s="82"/>
      <c r="DI380" s="80" t="str">
        <f>IF(AND(申込書!$C$103&lt;&gt;"▼プルダウンより選択してください",申込書!$C$103&lt;&gt;"",申込書!$P$103&lt;&gt;"YYYY/MM/DD",$G380&lt;&gt;""),申込書!$P$103,"")</f>
        <v/>
      </c>
      <c r="DJ380" s="81" t="str">
        <f>IF(AND(申込書!$C$103&lt;&gt;"▼プルダウンより選択してください",申込書!$C$103&lt;&gt;"",$G380&lt;&gt;""),申込書!$M$103,"")</f>
        <v/>
      </c>
      <c r="DK380" s="81" t="str">
        <f>IF($DI$3&lt;&gt;"コンテンツなし",IF(AND(申込書!$AH$4="GIGAスクールパック",SUM($P380,$R380)&lt;&gt;0),SUM($P380,$R380),IF(AND(申込書!$AH$4="SKY安心GIGAタブレット",SUM($T380,$V380)&lt;&gt;0),SUM($T380,$V380),"")),"")</f>
        <v/>
      </c>
      <c r="DL380" s="81" t="str">
        <f>IF($DI$3&lt;&gt;"コンテンツなし",IF(AND(申込書!$AH$4="GIGAスクールパック",SUM($Q380,$S380)&lt;&gt;0),SUM($Q380,$S380),IF(AND(申込書!$AH$4="SKY安心GIGAタブレット",SUM($U380,$W380)&lt;&gt;0),SUM($U380,$W380),"")),"")</f>
        <v/>
      </c>
      <c r="DM380" s="81"/>
      <c r="DN380" s="82"/>
      <c r="DO380" s="80" t="str">
        <f>IF(AND(申込書!$C$104&lt;&gt;"▼プルダウンより選択してください",申込書!$C$104&lt;&gt;"",申込書!$P$104&lt;&gt;"YYYY/MM/DD",$G380&lt;&gt;""),申込書!$P$104,"")</f>
        <v/>
      </c>
      <c r="DP380" s="81" t="str">
        <f>IF(AND(申込書!$C$104&lt;&gt;"▼プルダウンより選択してください",申込書!$C$104&lt;&gt;"",$G380&lt;&gt;""),申込書!$M$104,"")</f>
        <v/>
      </c>
      <c r="DQ380" s="81" t="str">
        <f>IF($DO$3&lt;&gt;"コンテンツなし",IF(AND(申込書!$AH$4="GIGAスクールパック",SUM($P380,$R380)&lt;&gt;0),SUM($P380,$R380),IF(AND(申込書!$AH$4="SKY安心GIGAタブレット",SUM($T380,$V380)&lt;&gt;0),SUM($T380,$V380),"")),"")</f>
        <v/>
      </c>
      <c r="DR380" s="81" t="str">
        <f>IF($DO$3&lt;&gt;"コンテンツなし",IF(AND(申込書!$AH$4="GIGAスクールパック",SUM($Q380,$S380)&lt;&gt;0),SUM($Q380,$S380),IF(AND(申込書!$AH$4="SKY安心GIGAタブレット",SUM($U380,$W380)&lt;&gt;0),SUM($U380,$W380),"")),"")</f>
        <v/>
      </c>
      <c r="DS380" s="81"/>
      <c r="DT380" s="82"/>
      <c r="DU380" s="80" t="str">
        <f>IF(AND(申込書!$C$105&lt;&gt;"▼プルダウンより選択してください",申込書!$C$105&lt;&gt;"",申込書!$P$105&lt;&gt;"YYYY/MM/DD",$G380&lt;&gt;""),申込書!$P$105,"")</f>
        <v/>
      </c>
      <c r="DV380" s="81" t="str">
        <f>IF(AND(申込書!$C$105&lt;&gt;"▼プルダウンより選択してください",申込書!$C$105&lt;&gt;"",$G380&lt;&gt;""),申込書!$M$105,"")</f>
        <v/>
      </c>
      <c r="DW380" s="81" t="str">
        <f>IF($DU$3&lt;&gt;"コンテンツなし",IF(AND(申込書!$AH$4="GIGAスクールパック",SUM($P380,$R380)&lt;&gt;0),SUM($P380,$R380),IF(AND(申込書!$AH$4="SKY安心GIGAタブレット",SUM($T380,$V380)&lt;&gt;0),SUM($T380,$V380),"")),"")</f>
        <v/>
      </c>
      <c r="DX380" s="81" t="str">
        <f>IF($DU$3&lt;&gt;"コンテンツなし",IF(AND(申込書!$AH$4="GIGAスクールパック",SUM($Q380,$S380)&lt;&gt;0),SUM($Q380,$S380),IF(AND(申込書!$AH$4="SKY安心GIGAタブレット",SUM($U380,$W380)&lt;&gt;0),SUM($U380,$W380),"")),"")</f>
        <v/>
      </c>
      <c r="DY380" s="157"/>
      <c r="DZ380" s="82"/>
      <c r="EA380" s="80" t="str">
        <f>IF(AND(申込書!$C$106&lt;&gt;"▼プルダウンより選択してください",申込書!$C$106&lt;&gt;"",申込書!$P$106&lt;&gt;"YYYY/MM/DD",$G380&lt;&gt;""),申込書!$P$106,"")</f>
        <v/>
      </c>
      <c r="EB380" s="81" t="str">
        <f>IF(AND(申込書!$C$106&lt;&gt;"▼プルダウンより選択してください",申込書!$C$106&lt;&gt;"",$G380&lt;&gt;""),申込書!$M$106,"")</f>
        <v/>
      </c>
      <c r="EC380" s="81" t="str">
        <f>IF($EA$3&lt;&gt;"コンテンツなし",IF(AND(申込書!$AH$4="GIGAスクールパック",SUM($P380,$R380)&lt;&gt;0),SUM($P380,$R380),IF(AND(申込書!$AH$4="SKY安心GIGAタブレット",SUM($T380,$V380)&lt;&gt;0),SUM($T380,$V380),"")),"")</f>
        <v/>
      </c>
      <c r="ED380" s="81" t="str">
        <f>IF($EA$3&lt;&gt;"コンテンツなし",IF(AND(申込書!$AH$4="GIGAスクールパック",SUM($Q380,$S380)&lt;&gt;0),SUM($Q380,$S380),IF(AND(申込書!$AH$4="SKY安心GIGAタブレット",SUM($U380,$W380)&lt;&gt;0),SUM($U380,$W380),"")),"")</f>
        <v/>
      </c>
      <c r="EE380" s="157"/>
      <c r="EF380" s="82"/>
      <c r="EG380" s="80" t="str">
        <f>IF(AND(申込書!$C$107&lt;&gt;"▼プルダウンより選択してください",申込書!$C$107&lt;&gt;"",申込書!$P$107&lt;&gt;"YYYY/MM/DD",$G380&lt;&gt;""),申込書!$P$107,"")</f>
        <v/>
      </c>
      <c r="EH380" s="81" t="str">
        <f>IF(AND(申込書!$C$107&lt;&gt;"▼プルダウンより選択してください",申込書!$C$107&lt;&gt;"",$G380&lt;&gt;""),申込書!$M$107,"")</f>
        <v/>
      </c>
      <c r="EI380" s="81" t="str">
        <f>IF($EG$3&lt;&gt;"コンテンツなし",IF(AND(申込書!$AH$4="GIGAスクールパック",SUM($P380,$R380)&lt;&gt;0),SUM($P380,$R380),IF(AND(申込書!$AH$4="SKY安心GIGAタブレット",SUM($T380,$V380)&lt;&gt;0),SUM($T380,$V380),"")),"")</f>
        <v/>
      </c>
      <c r="EJ380" s="81" t="str">
        <f>IF($EG$3&lt;&gt;"コンテンツなし",IF(AND(申込書!$AH$4="GIGAスクールパック",SUM($Q380,$S380)&lt;&gt;0),SUM($Q380,$S380),IF(AND(申込書!$AH$4="SKY安心GIGAタブレット",SUM($U380,$W380)&lt;&gt;0),SUM($U380,$W380),"")),"")</f>
        <v/>
      </c>
      <c r="EK380" s="157"/>
      <c r="EL380" s="82"/>
      <c r="EM380" s="80" t="str">
        <f>IF(AND(申込書!$C$108&lt;&gt;"▼プルダウンより選択してください",申込書!$C$108&lt;&gt;"",申込書!$P$108&lt;&gt;"YYYY/MM/DD",$G380&lt;&gt;""),申込書!$P$108,"")</f>
        <v/>
      </c>
      <c r="EN380" s="81" t="str">
        <f>IF(AND(申込書!$C$108&lt;&gt;"▼プルダウンより選択してください",申込書!$C$108&lt;&gt;"",$G380&lt;&gt;""),申込書!$M$108,"")</f>
        <v/>
      </c>
      <c r="EO380" s="81" t="str">
        <f>IF($EM$3&lt;&gt;"コンテンツなし",IF(AND(申込書!$AH$4="GIGAスクールパック",SUM($P380,$R380)&lt;&gt;0),SUM($P380,$R380),IF(AND(申込書!$AH$4="SKY安心GIGAタブレット",SUM($T380,$V380)&lt;&gt;0),SUM($T380,$V380),"")),"")</f>
        <v/>
      </c>
      <c r="EP380" s="81" t="str">
        <f>IF($EM$3&lt;&gt;"コンテンツなし",IF(AND(申込書!$AH$4="GIGAスクールパック",SUM($Q380,$S380)&lt;&gt;0),SUM($Q380,$S380),IF(AND(申込書!$AH$4="SKY安心GIGAタブレット",SUM($U380,$W380)&lt;&gt;0),SUM($U380,$W380),"")),"")</f>
        <v/>
      </c>
      <c r="EQ380" s="157"/>
      <c r="ER380" s="82"/>
      <c r="ES380" s="80" t="str">
        <f>IF(AND(申込書!$C$109&lt;&gt;"▼プルダウンより選択してください",申込書!$C$109&lt;&gt;"",申込書!$P$109&lt;&gt;"YYYY/MM/DD",$G380&lt;&gt;""),申込書!$P$109,"")</f>
        <v/>
      </c>
      <c r="ET380" s="81" t="str">
        <f>IF(AND(申込書!$C$109&lt;&gt;"▼プルダウンより選択してください",申込書!$C$109&lt;&gt;"",$G380&lt;&gt;""),申込書!$M$109,"")</f>
        <v/>
      </c>
      <c r="EU380" s="81" t="str">
        <f>IF($ES$3&lt;&gt;"コンテンツなし",IF(AND(申込書!$AH$4="GIGAスクールパック",SUM($P380,$R380)&lt;&gt;0),SUM($P380,$R380),IF(AND(申込書!$AH$4="SKY安心GIGAタブレット",SUM($T380,$V380)&lt;&gt;0),SUM($T380,$V380),"")),"")</f>
        <v/>
      </c>
      <c r="EV380" s="81" t="str">
        <f>IF($ES$3&lt;&gt;"コンテンツなし",IF(AND(申込書!$AH$4="GIGAスクールパック",SUM($Q380,$S380)&lt;&gt;0),SUM($Q380,$S380),IF(AND(申込書!$AH$4="SKY安心GIGAタブレット",SUM($U380,$W380)&lt;&gt;0),SUM($U380,$W380),"")),"")</f>
        <v/>
      </c>
      <c r="EW380" s="157"/>
      <c r="EX380" s="82"/>
      <c r="EY380" s="80" t="str">
        <f>IF(AND(申込書!$C$110&lt;&gt;"▼プルダウンより選択してください",申込書!$C$110&lt;&gt;"",申込書!$P$110&lt;&gt;"YYYY/MM/DD",$G380&lt;&gt;""),申込書!$P$110,"")</f>
        <v/>
      </c>
      <c r="EZ380" s="81" t="str">
        <f>IF(AND(申込書!$C$110&lt;&gt;"▼プルダウンより選択してください",申込書!$C$110&lt;&gt;"",$G380&lt;&gt;""),申込書!$M$110,"")</f>
        <v/>
      </c>
      <c r="FA380" s="81" t="str">
        <f>IF($EY$3&lt;&gt;"コンテンツなし",IF(AND(申込書!$AH$4="GIGAスクールパック",SUM($P380,$R380)&lt;&gt;0),SUM($P380,$R380),IF(AND(申込書!$AH$4="SKY安心GIGAタブレット",SUM($T380,$V380)&lt;&gt;0),SUM($T380,$V380),"")),"")</f>
        <v/>
      </c>
      <c r="FB380" s="81" t="str">
        <f>IF($EY$3&lt;&gt;"コンテンツなし",IF(AND(申込書!$AH$4="GIGAスクールパック",SUM($Q380,$S380)&lt;&gt;0),SUM($Q380,$S380),IF(AND(申込書!$AH$4="SKY安心GIGAタブレット",SUM($U380,$W380)&lt;&gt;0),SUM($U380,$W380),"")),"")</f>
        <v/>
      </c>
      <c r="FC380" s="157"/>
      <c r="FD380" s="82"/>
      <c r="FE380" s="80" t="str">
        <f>IF(AND(申込書!$C$111&lt;&gt;"▼プルダウンより選択してください",申込書!$C$111&lt;&gt;"",申込書!$P$111&lt;&gt;"YYYY/MM/DD",$G380&lt;&gt;""),申込書!$P$111,"")</f>
        <v/>
      </c>
      <c r="FF380" s="81" t="str">
        <f>IF(AND(申込書!$C$111&lt;&gt;"▼プルダウンより選択してください",申込書!$C$111&lt;&gt;"",$G380&lt;&gt;""),申込書!$M$111,"")</f>
        <v/>
      </c>
      <c r="FG380" s="81" t="str">
        <f>IF($FE$3&lt;&gt;"コンテンツなし",IF(AND(申込書!$AH$4="GIGAスクールパック",SUM($P380,$R380)&lt;&gt;0),SUM($P380,$R380),IF(AND(申込書!$AH$4="SKY安心GIGAタブレット",SUM($T380,$V380)&lt;&gt;0),SUM($T380,$V380),"")),"")</f>
        <v/>
      </c>
      <c r="FH380" s="81" t="str">
        <f>IF($FE$3&lt;&gt;"コンテンツなし",IF(AND(申込書!$AH$4="GIGAスクールパック",SUM($Q380,$S380)&lt;&gt;0),SUM($Q380,$S380),IF(AND(申込書!$AH$4="SKY安心GIGAタブレット",SUM($U380,$W380)&lt;&gt;0),SUM($U380,$W380),"")),"")</f>
        <v/>
      </c>
      <c r="FI380" s="157"/>
      <c r="FJ380" s="82"/>
      <c r="FK380" s="80" t="str">
        <f>IF(AND(申込書!$C$112&lt;&gt;"▼プルダウンより選択してください",申込書!$C$112&lt;&gt;"",申込書!$P$112&lt;&gt;"YYYY/MM/DD",$G380&lt;&gt;""),申込書!$P$112,"")</f>
        <v/>
      </c>
      <c r="FL380" s="81" t="str">
        <f>IF(AND(申込書!$C$112&lt;&gt;"▼プルダウンより選択してください",申込書!$C$112&lt;&gt;"",$G380&lt;&gt;""),申込書!$M$112,"")</f>
        <v/>
      </c>
      <c r="FM380" s="81" t="str">
        <f>IF($FK$3&lt;&gt;"コンテンツなし",IF(AND(申込書!$AH$4="GIGAスクールパック",SUM($P380,$R380)&lt;&gt;0),SUM($P380,$R380),IF(AND(申込書!$AH$4="SKY安心GIGAタブレット",SUM($T380,$V380)&lt;&gt;0),SUM($T380,$V380),"")),"")</f>
        <v/>
      </c>
      <c r="FN380" s="81" t="str">
        <f>IF($FK$3&lt;&gt;"コンテンツなし",IF(AND(申込書!$AH$4="GIGAスクールパック",SUM($Q380,$S380)&lt;&gt;0),SUM($Q380,$S380),IF(AND(申込書!$AH$4="SKY安心GIGAタブレット",SUM($U380,$W380)&lt;&gt;0),SUM($U380,$W380),"")),"")</f>
        <v/>
      </c>
      <c r="FO380" s="157"/>
      <c r="FP380" s="82"/>
      <c r="FQ380" s="80" t="str">
        <f>IF(AND(申込書!$C$113&lt;&gt;"▼プルダウンより選択してください",申込書!$C$113&lt;&gt;"",申込書!$P$113&lt;&gt;"YYYY/MM/DD",$G380&lt;&gt;""),申込書!$P$113,"")</f>
        <v/>
      </c>
      <c r="FR380" s="81" t="str">
        <f>IF(AND(申込書!$C$113&lt;&gt;"▼プルダウンより選択してください",申込書!$C$113&lt;&gt;"",$G380&lt;&gt;""),申込書!$M$113,"")</f>
        <v/>
      </c>
      <c r="FS380" s="81" t="str">
        <f>IF($FQ$3&lt;&gt;"コンテンツなし",IF(AND(申込書!$AH$4="GIGAスクールパック",SUM($P380,$R380)&lt;&gt;0),SUM($P380,$R380),IF(AND(申込書!$AH$4="SKY安心GIGAタブレット",SUM($T380,$V380)&lt;&gt;0),SUM($T380,$V380),"")),"")</f>
        <v/>
      </c>
      <c r="FT380" s="81" t="str">
        <f>IF($FQ$3&lt;&gt;"コンテンツなし",IF(AND(申込書!$AH$4="GIGAスクールパック",SUM($Q380,$S380)&lt;&gt;0),SUM($Q380,$S380),IF(AND(申込書!$AH$4="SKY安心GIGAタブレット",SUM($U380,$W380)&lt;&gt;0),SUM($U380,$W380),"")),"")</f>
        <v/>
      </c>
      <c r="FU380" s="157"/>
      <c r="FV380" s="82"/>
      <c r="FW380" s="80" t="str">
        <f>IF(AND(申込書!$C$114&lt;&gt;"▼プルダウンより選択してください",申込書!$C$114&lt;&gt;"",申込書!$P$114&lt;&gt;"YYYY/MM/DD",$G380&lt;&gt;""),申込書!$P$114,"")</f>
        <v/>
      </c>
      <c r="FX380" s="81" t="str">
        <f>IF(AND(申込書!$C$114&lt;&gt;"▼プルダウンより選択してください",申込書!$C$114&lt;&gt;"",$G380&lt;&gt;""),申込書!$M$114,"")</f>
        <v/>
      </c>
      <c r="FY380" s="81" t="str">
        <f>IF($FW$3&lt;&gt;"コンテンツなし",IF(AND(申込書!$AH$4="GIGAスクールパック",SUM($P380,$R380)&lt;&gt;0),SUM($P380,$R380),IF(AND(申込書!$AH$4="SKY安心GIGAタブレット",SUM($T380,$V380)&lt;&gt;0),SUM($T380,$V380),"")),"")</f>
        <v/>
      </c>
      <c r="FZ380" s="81" t="str">
        <f>IF($FW$3&lt;&gt;"コンテンツなし",IF(AND(申込書!$AH$4="GIGAスクールパック",SUM($Q380,$S380)&lt;&gt;0),SUM($Q380,$S380),IF(AND(申込書!$AH$4="SKY安心GIGAタブレット",SUM($U380,$W380)&lt;&gt;0),SUM($U380,$W380),"")),"")</f>
        <v/>
      </c>
      <c r="GA380" s="157"/>
      <c r="GB380" s="82"/>
      <c r="GC380" s="80" t="str">
        <f>IF(AND(申込書!$C$115&lt;&gt;"▼プルダウンより選択してください",申込書!$C$115&lt;&gt;"",申込書!$P$115&lt;&gt;"YYYY/MM/DD",$G380&lt;&gt;""),申込書!$P$115,"")</f>
        <v/>
      </c>
      <c r="GD380" s="81" t="str">
        <f>IF(AND(申込書!$C$115&lt;&gt;"▼プルダウンより選択してください",申込書!$C$115&lt;&gt;"",$G380&lt;&gt;""),申込書!$M$115,"")</f>
        <v/>
      </c>
      <c r="GE380" s="81" t="str">
        <f>IF($GC$3&lt;&gt;"コンテンツなし",IF(AND(申込書!$AH$4="GIGAスクールパック",SUM($P380,$R380)&lt;&gt;0),SUM($P380,$R380),IF(AND(申込書!$AH$4="SKY安心GIGAタブレット",SUM($T380,$V380)&lt;&gt;0),SUM($T380,$V380),"")),"")</f>
        <v/>
      </c>
      <c r="GF380" s="81" t="str">
        <f>IF($GC$3&lt;&gt;"コンテンツなし",IF(AND(申込書!$AH$4="GIGAスクールパック",SUM($Q380,$S380)&lt;&gt;0),SUM($Q380,$S380),IF(AND(申込書!$AH$4="SKY安心GIGAタブレット",SUM($U380,$W380)&lt;&gt;0),SUM($U380,$W380),"")),"")</f>
        <v/>
      </c>
      <c r="GG380" s="157"/>
      <c r="GH380" s="82"/>
      <c r="GI380" s="80" t="str">
        <f>IF(AND(申込書!$C$116&lt;&gt;"▼プルダウンより選択してください",申込書!$C$116&lt;&gt;"",申込書!$P$116&lt;&gt;"YYYY/MM/DD",$G380&lt;&gt;""),申込書!$P$116,"")</f>
        <v/>
      </c>
      <c r="GJ380" s="81" t="str">
        <f>IF(AND(申込書!$C$116&lt;&gt;"▼プルダウンより選択してください",申込書!$C$116&lt;&gt;"",$G380&lt;&gt;""),申込書!$M$116,"")</f>
        <v/>
      </c>
      <c r="GK380" s="81" t="str">
        <f>IF($GI$3&lt;&gt;"コンテンツなし",IF(AND(申込書!$AH$4="GIGAスクールパック",SUM($P380,$R380)&lt;&gt;0),SUM($P380,$R380),IF(AND(申込書!$AH$4="SKY安心GIGAタブレット",SUM($T380,$V380)&lt;&gt;0),SUM($T380,$V380),"")),"")</f>
        <v/>
      </c>
      <c r="GL380" s="81" t="str">
        <f>IF($GI$3&lt;&gt;"コンテンツなし",IF(AND(申込書!$AH$4="GIGAスクールパック",SUM($Q380,$S380)&lt;&gt;0),SUM($Q380,$S380),IF(AND(申込書!$AH$4="SKY安心GIGAタブレット",SUM($U380,$W380)&lt;&gt;0),SUM($U380,$W380),"")),"")</f>
        <v/>
      </c>
      <c r="GM380" s="157"/>
      <c r="GN380" s="82"/>
      <c r="GO380" s="80" t="str">
        <f>IF(AND(申込書!$C$117&lt;&gt;"▼プルダウンより選択してください",申込書!$C$117&lt;&gt;"",申込書!$P$117&lt;&gt;"YYYY/MM/DD",$G380&lt;&gt;""),申込書!$P$117,"")</f>
        <v/>
      </c>
      <c r="GP380" s="81" t="str">
        <f>IF(AND(申込書!$C$117&lt;&gt;"▼プルダウンより選択してください",申込書!$C$117&lt;&gt;"",$G380&lt;&gt;""),申込書!$M$117,"")</f>
        <v/>
      </c>
      <c r="GQ380" s="81" t="str">
        <f>IF($GO$3&lt;&gt;"コンテンツなし",IF(AND(申込書!$AH$4="GIGAスクールパック",SUM($P380,$R380)&lt;&gt;0),SUM($P380,$R380),IF(AND(申込書!$AH$4="SKY安心GIGAタブレット",SUM($T380,$V380)&lt;&gt;0),SUM($T380,$V380),"")),"")</f>
        <v/>
      </c>
      <c r="GR380" s="81" t="str">
        <f>IF($GO$3&lt;&gt;"コンテンツなし",IF(AND(申込書!$AH$4="GIGAスクールパック",SUM($Q380,$S380)&lt;&gt;0),SUM($Q380,$S380),IF(AND(申込書!$AH$4="SKY安心GIGAタブレット",SUM($U380,$W380)&lt;&gt;0),SUM($U380,$W380),"")),"")</f>
        <v/>
      </c>
      <c r="GS380" s="157"/>
      <c r="GT380" s="82"/>
      <c r="GU380" s="80" t="str">
        <f>IF(AND(申込書!$C$118&lt;&gt;"▼プルダウンより選択してください",申込書!$C$118&lt;&gt;"",申込書!$P$118&lt;&gt;"YYYY/MM/DD",$G380&lt;&gt;""),申込書!$P$118,"")</f>
        <v/>
      </c>
      <c r="GV380" s="81" t="str">
        <f>IF(AND(申込書!$C$118&lt;&gt;"▼プルダウンより選択してください",申込書!$C$118&lt;&gt;"",$G380&lt;&gt;""),申込書!$M$118,"")</f>
        <v/>
      </c>
      <c r="GW380" s="81" t="str">
        <f>IF($GU$3&lt;&gt;"コンテンツなし",IF(AND(申込書!$AH$4="GIGAスクールパック",SUM($P380,$R380)&lt;&gt;0),SUM($P380,$R380),IF(AND(申込書!$AH$4="SKY安心GIGAタブレット",SUM($T380,$V380)&lt;&gt;0),SUM($T380,$V380),"")),"")</f>
        <v/>
      </c>
      <c r="GX380" s="81" t="str">
        <f>IF($GU$3&lt;&gt;"コンテンツなし",IF(AND(申込書!$AH$4="GIGAスクールパック",SUM($Q380,$S380)&lt;&gt;0),SUM($Q380,$S380),IF(AND(申込書!$AH$4="SKY安心GIGAタブレット",SUM($U380,$W380)&lt;&gt;0),SUM($U380,$W380),"")),"")</f>
        <v/>
      </c>
      <c r="GY380" s="157"/>
      <c r="GZ380" s="82"/>
      <c r="HA380" s="80" t="str">
        <f>IF(AND(申込書!$C$119&lt;&gt;"▼プルダウンより選択してください",申込書!$C$119&lt;&gt;"",申込書!$P$119&lt;&gt;"YYYY/MM/DD",$G380&lt;&gt;""),申込書!$P$119,"")</f>
        <v/>
      </c>
      <c r="HB380" s="81" t="str">
        <f>IF(AND(申込書!$C$119&lt;&gt;"▼プルダウンより選択してください",申込書!$C$119&lt;&gt;"",$G380&lt;&gt;""),申込書!$M$119,"")</f>
        <v/>
      </c>
      <c r="HC380" s="81" t="str">
        <f>IF($HA$3&lt;&gt;"コンテンツなし",IF(AND(申込書!$AH$4="GIGAスクールパック",SUM($P380,$R380)&lt;&gt;0),SUM($P380,$R380),IF(AND(申込書!$AH$4="SKY安心GIGAタブレット",SUM($T380,$V380)&lt;&gt;0),SUM($T380,$V380),"")),"")</f>
        <v/>
      </c>
      <c r="HD380" s="81" t="str">
        <f>IF($HA$3&lt;&gt;"コンテンツなし",IF(AND(申込書!$AH$4="GIGAスクールパック",SUM($Q380,$S380)&lt;&gt;0),SUM($Q380,$S380),IF(AND(申込書!$AH$4="SKY安心GIGAタブレット",SUM($U380,$W380)&lt;&gt;0),SUM($U380,$W380),"")),"")</f>
        <v/>
      </c>
      <c r="HE380" s="157"/>
      <c r="HF380" s="82"/>
      <c r="HG380" s="83"/>
    </row>
    <row r="381" spans="2:215" ht="26.85" customHeight="1">
      <c r="B381" s="62">
        <f t="shared" si="4"/>
        <v>376</v>
      </c>
      <c r="C381" s="63"/>
      <c r="D381" s="64"/>
      <c r="E381" s="207"/>
      <c r="F381" s="65"/>
      <c r="G381" s="66"/>
      <c r="H381" s="67"/>
      <c r="I381" s="68"/>
      <c r="J381" s="69"/>
      <c r="K381" s="70"/>
      <c r="L381" s="71"/>
      <c r="M381" s="72"/>
      <c r="N381" s="73"/>
      <c r="O381" s="74"/>
      <c r="P381" s="179"/>
      <c r="Q381" s="180"/>
      <c r="R381" s="180"/>
      <c r="S381" s="181"/>
      <c r="T381" s="179"/>
      <c r="U381" s="180"/>
      <c r="V381" s="182"/>
      <c r="W381" s="181"/>
      <c r="X381" s="75"/>
      <c r="Y381" s="76"/>
      <c r="Z381" s="77"/>
      <c r="AA381" s="78"/>
      <c r="AB381" s="79"/>
      <c r="AC381" s="79"/>
      <c r="AD381" s="79"/>
      <c r="AE381" s="77"/>
      <c r="AF381" s="139"/>
      <c r="AG381" s="139"/>
      <c r="AH381" s="139"/>
      <c r="AI381" s="80" t="str">
        <f>IF(AND(申込書!$C$90&lt;&gt;"▼プルダウンより選択してください",申込書!$C$90&lt;&gt;"",申込書!$P$90&lt;&gt;"YYYY/MM/DD",$G381&lt;&gt;""),申込書!$P$90,"")</f>
        <v/>
      </c>
      <c r="AJ381" s="81" t="str">
        <f>IF(AND(申込書!$C$90&lt;&gt;"▼プルダウンより選択してください",申込書!$C$90&lt;&gt;"",$G381&lt;&gt;""),申込書!$M$90,"")</f>
        <v/>
      </c>
      <c r="AK381" s="81" t="str">
        <f>IF($AI$3&lt;&gt;"コンテンツなし",IF(AND(申込書!$AH$4="GIGAスクールパック",SUM($P381,$R381)&lt;&gt;0),SUM($P381,$R381),IF(AND(申込書!$AH$4="SKY安心GIGAタブレット",SUM($T381,$V381)&lt;&gt;0),SUM($T381,$V381),"")),"")</f>
        <v/>
      </c>
      <c r="AL381" s="81" t="str">
        <f>IF($AI$3&lt;&gt;"コンテンツなし",IF(AND(申込書!$AH$4="GIGAスクールパック",SUM($Q381,$S381)&lt;&gt;0),SUM($Q381,$S381),IF(AND(申込書!$AH$4="SKY安心GIGAタブレット",SUM($U381,$W381)&lt;&gt;0),SUM($U381,$W381),"")),"")</f>
        <v/>
      </c>
      <c r="AM381" s="157"/>
      <c r="AN381" s="82"/>
      <c r="AO381" s="80" t="str">
        <f>IF(AND(申込書!$C$91&lt;&gt;"▼プルダウンより選択してください",申込書!$C$91&lt;&gt;"",申込書!$P$91&lt;&gt;"YYYY/MM/DD",$G381&lt;&gt;""),申込書!$P$91,"")</f>
        <v/>
      </c>
      <c r="AP381" s="81" t="str">
        <f>IF(AND(申込書!$C$91&lt;&gt;"▼プルダウンより選択してください",申込書!$C$91&lt;&gt;"",$G381&lt;&gt;""),申込書!$M$91,"")</f>
        <v/>
      </c>
      <c r="AQ381" s="81" t="str">
        <f>IF($AO$3&lt;&gt;"コンテンツなし",IF(AND(申込書!$AH$4="GIGAスクールパック",SUM($P381,$R381)&lt;&gt;0),SUM($P381,$R381),IF(AND(申込書!$AH$4="SKY安心GIGAタブレット",SUM($T381,$V381)&lt;&gt;0),SUM($T381,$V381),"")),"")</f>
        <v/>
      </c>
      <c r="AR381" s="81" t="str">
        <f>IF($AO$3&lt;&gt;"コンテンツなし",IF(AND(申込書!$AH$4="GIGAスクールパック",SUM($Q381,$S381)&lt;&gt;0),SUM($Q381,$S381),IF(AND(申込書!$AH$4="SKY安心GIGAタブレット",SUM($U381,$W381)&lt;&gt;0),SUM($U381,$W381),"")),"")</f>
        <v/>
      </c>
      <c r="AS381" s="157"/>
      <c r="AT381" s="82"/>
      <c r="AU381" s="80" t="str">
        <f>IF(AND(申込書!$C$92&lt;&gt;"▼プルダウンより選択してください",申込書!$C$92&lt;&gt;"",申込書!$P$92&lt;&gt;"YYYY/MM/DD",$G381&lt;&gt;""),申込書!$P$92,"")</f>
        <v/>
      </c>
      <c r="AV381" s="81" t="str">
        <f>IF(AND(申込書!$C$92&lt;&gt;"▼プルダウンより選択してください",申込書!$C$92&lt;&gt;"",$G381&lt;&gt;""),申込書!$M$92,"")</f>
        <v/>
      </c>
      <c r="AW381" s="81" t="str">
        <f>IF($AU$3&lt;&gt;"コンテンツなし",IF(AND(申込書!$AH$4="GIGAスクールパック",SUM($P381,$R381)&lt;&gt;0),SUM($P381,$R381),IF(AND(申込書!$AH$4="SKY安心GIGAタブレット",SUM($T381,$V381)&lt;&gt;0),SUM($T381,$V381),"")),"")</f>
        <v/>
      </c>
      <c r="AX381" s="81" t="str">
        <f>IF($AU$3&lt;&gt;"コンテンツなし",IF(AND(申込書!$AH$4="GIGAスクールパック",SUM($Q381,$S381)&lt;&gt;0),SUM($Q381,$S381),IF(AND(申込書!$AH$4="SKY安心GIGAタブレット",SUM($U381,$W381)&lt;&gt;0),SUM($U381,$W381),"")),"")</f>
        <v/>
      </c>
      <c r="AY381" s="157"/>
      <c r="AZ381" s="82"/>
      <c r="BA381" s="80" t="str">
        <f>IF(AND(申込書!$C$93&lt;&gt;"▼プルダウンより選択してください",申込書!$C$93&lt;&gt;"",申込書!$P$93&lt;&gt;"YYYY/MM/DD",$G381&lt;&gt;""),申込書!$P$93,"")</f>
        <v/>
      </c>
      <c r="BB381" s="81" t="str">
        <f>IF(AND(申込書!$C$93&lt;&gt;"▼プルダウンより選択してください",申込書!$C$93&lt;&gt;"",申込書!$M$93&gt;=1,$G381&lt;&gt;""),申込書!$M$93,"")</f>
        <v/>
      </c>
      <c r="BC381" s="81" t="str">
        <f>IF($BA$3&lt;&gt;"コンテンツなし",IF(AND(申込書!$AH$4="GIGAスクールパック",SUM($P381,$R381)&lt;&gt;0),SUM($P381,$R381),IF(AND(申込書!$AH$4="SKY安心GIGAタブレット",SUM($T381,$V381)&lt;&gt;0),SUM($T381,$V381),"")),"")</f>
        <v/>
      </c>
      <c r="BD381" s="81" t="str">
        <f>IF($BA$3&lt;&gt;"コンテンツなし",IF(AND(申込書!$AH$4="GIGAスクールパック",SUM($Q381,$S381)&lt;&gt;0),SUM($Q381,$S381),IF(AND(申込書!$AH$4="SKY安心GIGAタブレット",SUM($U381,$W381)&lt;&gt;0),SUM($U381,$W381),"")),"")</f>
        <v/>
      </c>
      <c r="BE381" s="157"/>
      <c r="BF381" s="82"/>
      <c r="BG381" s="80" t="str">
        <f>IF(AND(申込書!$C$94&lt;&gt;"▼プルダウンより選択してください",申込書!$C$94&lt;&gt;"",申込書!$P$94&lt;&gt;"YYYY/MM/DD",$G381&lt;&gt;""),申込書!$P$94,"")</f>
        <v/>
      </c>
      <c r="BH381" s="81" t="str">
        <f>IF(AND(申込書!$C$94&lt;&gt;"▼プルダウンより選択してください",申込書!$C$94&lt;&gt;"",$G381&lt;&gt;""),申込書!$M$94,"")</f>
        <v/>
      </c>
      <c r="BI381" s="81" t="str">
        <f>IF($BG$3&lt;&gt;"コンテンツなし",IF(AND(申込書!$AH$4="GIGAスクールパック",SUM($P381,$R381)&lt;&gt;0),SUM($P381,$R381),IF(AND(申込書!$AH$4="SKY安心GIGAタブレット",SUM($T381,$V381)&lt;&gt;0),SUM($T381,$V381),"")),"")</f>
        <v/>
      </c>
      <c r="BJ381" s="81" t="str">
        <f>IF($BG$3&lt;&gt;"コンテンツなし",IF(AND(申込書!$AH$4="GIGAスクールパック",SUM($Q381,$S381)&lt;&gt;0),SUM($Q381,$S381),IF(AND(申込書!$AH$4="SKY安心GIGAタブレット",SUM($U381,$W381)&lt;&gt;0),SUM($U381,$W381),"")),"")</f>
        <v/>
      </c>
      <c r="BK381" s="157"/>
      <c r="BL381" s="82"/>
      <c r="BM381" s="80" t="str">
        <f>IF(AND(申込書!$C$95&lt;&gt;"▼プルダウンより選択してください",申込書!$C$95&lt;&gt;"",申込書!$P$95&lt;&gt;"YYYY/MM/DD",$G381&lt;&gt;""),申込書!$P$95,"")</f>
        <v/>
      </c>
      <c r="BN381" s="81" t="str">
        <f>IF(AND(申込書!$C$95&lt;&gt;"▼プルダウンより選択してください",申込書!$C$95&lt;&gt;"",$G381&lt;&gt;""),申込書!$M$95,"")</f>
        <v/>
      </c>
      <c r="BO381" s="81" t="str">
        <f>IF($BM$3&lt;&gt;"コンテンツなし",IF(AND(申込書!$AH$4="GIGAスクールパック",SUM($P381,$R381)&lt;&gt;0),SUM($P381,$R381),IF(AND(申込書!$AH$4="SKY安心GIGAタブレット",SUM($T381,$V381)&lt;&gt;0),SUM($T381,$V381),"")),"")</f>
        <v/>
      </c>
      <c r="BP381" s="81" t="str">
        <f>IF($BM$3&lt;&gt;"コンテンツなし",IF(AND(申込書!$AH$4="GIGAスクールパック",SUM($Q381,$S381)&lt;&gt;0),SUM($Q381,$S381),IF(AND(申込書!$AH$4="SKY安心GIGAタブレット",SUM($U381,$W381)&lt;&gt;0),SUM($U381,$W381),"")),"")</f>
        <v/>
      </c>
      <c r="BQ381" s="157"/>
      <c r="BR381" s="82"/>
      <c r="BS381" s="80" t="str">
        <f>IF(AND(申込書!$C$96&lt;&gt;"▼プルダウンより選択してください",申込書!$C$96&lt;&gt;"",申込書!$P$96&lt;&gt;"YYYY/MM/DD",$G381&lt;&gt;""),申込書!$P$96,"")</f>
        <v/>
      </c>
      <c r="BT381" s="81" t="str">
        <f>IF(AND(申込書!$C$96&lt;&gt;"▼プルダウンより選択してください",申込書!$C$96&lt;&gt;"",$G381&lt;&gt;""),申込書!$M$96,"")</f>
        <v/>
      </c>
      <c r="BU381" s="81" t="str">
        <f>IF($BS$3&lt;&gt;"コンテンツなし",IF(AND(申込書!$AH$4="GIGAスクールパック",SUM($P381,$R381)&lt;&gt;0),SUM($P381,$R381),IF(AND(申込書!$AH$4="SKY安心GIGAタブレット",SUM($T381,$V381)&lt;&gt;0),SUM($T381,$V381),"")),"")</f>
        <v/>
      </c>
      <c r="BV381" s="81" t="str">
        <f>IF($BS$3&lt;&gt;"コンテンツなし",IF(AND(申込書!$AH$4="GIGAスクールパック",SUM($Q381,$S381)&lt;&gt;0),SUM($Q381,$S381),IF(AND(申込書!$AH$4="SKY安心GIGAタブレット",SUM($U381,$W381)&lt;&gt;0),SUM($U381,$W381),"")),"")</f>
        <v/>
      </c>
      <c r="BW381" s="157"/>
      <c r="BX381" s="82"/>
      <c r="BY381" s="80" t="str">
        <f>IF(AND(申込書!$C$97&lt;&gt;"▼プルダウンより選択してください",申込書!$C$97&lt;&gt;"",申込書!$P$97&lt;&gt;"YYYY/MM/DD",$G381&lt;&gt;""),申込書!$P$97,"")</f>
        <v/>
      </c>
      <c r="BZ381" s="81" t="str">
        <f>IF(AND(申込書!$C$97&lt;&gt;"▼プルダウンより選択してください",申込書!$C$97&lt;&gt;"",$G381&lt;&gt;""),申込書!$M$97,"")</f>
        <v/>
      </c>
      <c r="CA381" s="81" t="str">
        <f>IF($BY$3&lt;&gt;"コンテンツなし",IF(AND(申込書!$AH$4="GIGAスクールパック",SUM($P381,$R381)&lt;&gt;0),SUM($P381,$R381),IF(AND(申込書!$AH$4="SKY安心GIGAタブレット",SUM($T381,$V381)&lt;&gt;0),SUM($T381,$V381),"")),"")</f>
        <v/>
      </c>
      <c r="CB381" s="81" t="str">
        <f>IF($BY$3&lt;&gt;"コンテンツなし",IF(AND(申込書!$AH$4="GIGAスクールパック",SUM($Q381,$S381)&lt;&gt;0),SUM($Q381,$S381),IF(AND(申込書!$AH$4="SKY安心GIGAタブレット",SUM($U381,$W381)&lt;&gt;0),SUM($U381,$W381),"")),"")</f>
        <v/>
      </c>
      <c r="CC381" s="157"/>
      <c r="CD381" s="82"/>
      <c r="CE381" s="80" t="str">
        <f>IF(AND(申込書!$C$98&lt;&gt;"▼プルダウンより選択してください",申込書!$C$98&lt;&gt;"",申込書!$P$98&lt;&gt;"YYYY/MM/DD",$G381&lt;&gt;""),申込書!$P$98,"")</f>
        <v/>
      </c>
      <c r="CF381" s="81" t="str">
        <f>IF(AND(申込書!$C$98&lt;&gt;"▼プルダウンより選択してください",申込書!$C$98&lt;&gt;"",$G381&lt;&gt;""),申込書!$M$98,"")</f>
        <v/>
      </c>
      <c r="CG381" s="81" t="str">
        <f>IF($CE$3&lt;&gt;"コンテンツなし",IF(AND(申込書!$AH$4="GIGAスクールパック",SUM($P381,$R381)&lt;&gt;0),SUM($P381,$R381),IF(AND(申込書!$AH$4="SKY安心GIGAタブレット",SUM($T381,$V381)&lt;&gt;0),SUM($T381,$V381),"")),"")</f>
        <v/>
      </c>
      <c r="CH381" s="81" t="str">
        <f>IF($CE$3&lt;&gt;"コンテンツなし",IF(AND(申込書!$AH$4="GIGAスクールパック",SUM($Q381,$S381)&lt;&gt;0),SUM($Q381,$S381),IF(AND(申込書!$AH$4="SKY安心GIGAタブレット",SUM($U381,$W381)&lt;&gt;0),SUM($U381,$W381),"")),"")</f>
        <v/>
      </c>
      <c r="CI381" s="157"/>
      <c r="CJ381" s="82"/>
      <c r="CK381" s="80" t="str">
        <f>IF(AND(申込書!$C$99&lt;&gt;"▼プルダウンより選択してください",申込書!$C$99&lt;&gt;"",申込書!$P$99&lt;&gt;"YYYY/MM/DD",$G381&lt;&gt;""),申込書!$P$99,"")</f>
        <v/>
      </c>
      <c r="CL381" s="81" t="str">
        <f>IF(AND(申込書!$C$99&lt;&gt;"▼プルダウンより選択してください",申込書!$C$99&lt;&gt;"",$G381&lt;&gt;""),申込書!$M$99,"")</f>
        <v/>
      </c>
      <c r="CM381" s="81" t="str">
        <f>IF($CK$3&lt;&gt;"コンテンツなし",IF(AND(申込書!$AH$4="GIGAスクールパック",SUM($P381,$R381)&lt;&gt;0),SUM($P381,$R381),IF(AND(申込書!$AH$4="SKY安心GIGAタブレット",SUM($T381,$V381)&lt;&gt;0),SUM($T381,$V381),"")),"")</f>
        <v/>
      </c>
      <c r="CN381" s="81" t="str">
        <f>IF($CK$3&lt;&gt;"コンテンツなし",IF(AND(申込書!$AH$4="GIGAスクールパック",SUM($Q381,$S381)&lt;&gt;0),SUM($Q381,$S381),IF(AND(申込書!$AH$4="SKY安心GIGAタブレット",SUM($U381,$W381)&lt;&gt;0),SUM($U381,$W381),"")),"")</f>
        <v/>
      </c>
      <c r="CO381" s="157"/>
      <c r="CP381" s="82"/>
      <c r="CQ381" s="80" t="str">
        <f>IF(AND(申込書!$C$100&lt;&gt;"▼プルダウンより選択してください",申込書!$C$100&lt;&gt;"",申込書!$P$100&lt;&gt;"YYYY/MM/DD",$G381&lt;&gt;""),申込書!$P$100,"")</f>
        <v/>
      </c>
      <c r="CR381" s="81" t="str">
        <f>IF(AND(申込書!$C$100&lt;&gt;"▼プルダウンより選択してください",申込書!$C$100&lt;&gt;"",$G381&lt;&gt;""),申込書!$M$100,"")</f>
        <v/>
      </c>
      <c r="CS381" s="81" t="str">
        <f>IF($CQ$3&lt;&gt;"コンテンツなし",IF(AND(申込書!$AH$4="GIGAスクールパック",SUM($P381,$R381)&lt;&gt;0),SUM($P381,$R381),IF(AND(申込書!$AH$4="SKY安心GIGAタブレット",SUM($T381,$V381)&lt;&gt;0),SUM($T381,$V381),"")),"")</f>
        <v/>
      </c>
      <c r="CT381" s="81" t="str">
        <f>IF($CQ$3&lt;&gt;"コンテンツなし",IF(AND(申込書!$AH$4="GIGAスクールパック",SUM($Q381,$S381)&lt;&gt;0),SUM($Q381,$S381),IF(AND(申込書!$AH$4="SKY安心GIGAタブレット",SUM($U381,$W381)&lt;&gt;0),SUM($U381,$W381),"")),"")</f>
        <v/>
      </c>
      <c r="CU381" s="81"/>
      <c r="CV381" s="82"/>
      <c r="CW381" s="80" t="str">
        <f>IF(AND(申込書!$C$101&lt;&gt;"▼プルダウンより選択してください",申込書!$C$101&lt;&gt;"",申込書!$P$101&lt;&gt;"YYYY/MM/DD",$G381&lt;&gt;""),申込書!$P$101,"")</f>
        <v/>
      </c>
      <c r="CX381" s="81" t="str">
        <f>IF(AND(申込書!$C$101&lt;&gt;"▼プルダウンより選択してください",申込書!$C$101&lt;&gt;"",$G381&lt;&gt;""),申込書!$M$101,"")</f>
        <v/>
      </c>
      <c r="CY381" s="81" t="str">
        <f>IF($CW$3&lt;&gt;"コンテンツなし",IF(AND(申込書!$AH$4="GIGAスクールパック",SUM($P381,$R381)&lt;&gt;0),SUM($P381,$R381),IF(AND(申込書!$AH$4="SKY安心GIGAタブレット",SUM($T381,$V381)&lt;&gt;0),SUM($T381,$V381),"")),"")</f>
        <v/>
      </c>
      <c r="CZ381" s="81" t="str">
        <f>IF($CW$3&lt;&gt;"コンテンツなし",IF(AND(申込書!$AH$4="GIGAスクールパック",SUM($Q381,$S381)&lt;&gt;0),SUM($Q381,$S381),IF(AND(申込書!$AH$4="SKY安心GIGAタブレット",SUM($U381,$W381)&lt;&gt;0),SUM($U381,$W381),"")),"")</f>
        <v/>
      </c>
      <c r="DA381" s="81"/>
      <c r="DB381" s="82"/>
      <c r="DC381" s="80" t="str">
        <f>IF(AND(申込書!$C$102&lt;&gt;"▼プルダウンより選択してください",申込書!$C$102&lt;&gt;"",申込書!$P$102&lt;&gt;"YYYY/MM/DD",$G381&lt;&gt;""),申込書!$P$102,"")</f>
        <v/>
      </c>
      <c r="DD381" s="81" t="str">
        <f>IF(AND(申込書!$C$102&lt;&gt;"▼プルダウンより選択してください",申込書!$C$102&lt;&gt;"",$G381&lt;&gt;""),申込書!$M$102,"")</f>
        <v/>
      </c>
      <c r="DE381" s="81" t="str">
        <f>IF($DC$3&lt;&gt;"コンテンツなし",IF(AND(申込書!$AH$4="GIGAスクールパック",SUM($P381,$R381)&lt;&gt;0),SUM($P381,$R381),IF(AND(申込書!$AH$4="SKY安心GIGAタブレット",SUM($T381,$V381)&lt;&gt;0),SUM($T381,$V381),"")),"")</f>
        <v/>
      </c>
      <c r="DF381" s="81" t="str">
        <f>IF($DC$3&lt;&gt;"コンテンツなし",IF(AND(申込書!$AH$4="GIGAスクールパック",SUM($Q381,$S381)&lt;&gt;0),SUM($Q381,$S381),IF(AND(申込書!$AH$4="SKY安心GIGAタブレット",SUM($U381,$W381)&lt;&gt;0),SUM($U381,$W381),"")),"")</f>
        <v/>
      </c>
      <c r="DG381" s="81"/>
      <c r="DH381" s="82"/>
      <c r="DI381" s="80" t="str">
        <f>IF(AND(申込書!$C$103&lt;&gt;"▼プルダウンより選択してください",申込書!$C$103&lt;&gt;"",申込書!$P$103&lt;&gt;"YYYY/MM/DD",$G381&lt;&gt;""),申込書!$P$103,"")</f>
        <v/>
      </c>
      <c r="DJ381" s="81" t="str">
        <f>IF(AND(申込書!$C$103&lt;&gt;"▼プルダウンより選択してください",申込書!$C$103&lt;&gt;"",$G381&lt;&gt;""),申込書!$M$103,"")</f>
        <v/>
      </c>
      <c r="DK381" s="81" t="str">
        <f>IF($DI$3&lt;&gt;"コンテンツなし",IF(AND(申込書!$AH$4="GIGAスクールパック",SUM($P381,$R381)&lt;&gt;0),SUM($P381,$R381),IF(AND(申込書!$AH$4="SKY安心GIGAタブレット",SUM($T381,$V381)&lt;&gt;0),SUM($T381,$V381),"")),"")</f>
        <v/>
      </c>
      <c r="DL381" s="81" t="str">
        <f>IF($DI$3&lt;&gt;"コンテンツなし",IF(AND(申込書!$AH$4="GIGAスクールパック",SUM($Q381,$S381)&lt;&gt;0),SUM($Q381,$S381),IF(AND(申込書!$AH$4="SKY安心GIGAタブレット",SUM($U381,$W381)&lt;&gt;0),SUM($U381,$W381),"")),"")</f>
        <v/>
      </c>
      <c r="DM381" s="81"/>
      <c r="DN381" s="82"/>
      <c r="DO381" s="80" t="str">
        <f>IF(AND(申込書!$C$104&lt;&gt;"▼プルダウンより選択してください",申込書!$C$104&lt;&gt;"",申込書!$P$104&lt;&gt;"YYYY/MM/DD",$G381&lt;&gt;""),申込書!$P$104,"")</f>
        <v/>
      </c>
      <c r="DP381" s="81" t="str">
        <f>IF(AND(申込書!$C$104&lt;&gt;"▼プルダウンより選択してください",申込書!$C$104&lt;&gt;"",$G381&lt;&gt;""),申込書!$M$104,"")</f>
        <v/>
      </c>
      <c r="DQ381" s="81" t="str">
        <f>IF($DO$3&lt;&gt;"コンテンツなし",IF(AND(申込書!$AH$4="GIGAスクールパック",SUM($P381,$R381)&lt;&gt;0),SUM($P381,$R381),IF(AND(申込書!$AH$4="SKY安心GIGAタブレット",SUM($T381,$V381)&lt;&gt;0),SUM($T381,$V381),"")),"")</f>
        <v/>
      </c>
      <c r="DR381" s="81" t="str">
        <f>IF($DO$3&lt;&gt;"コンテンツなし",IF(AND(申込書!$AH$4="GIGAスクールパック",SUM($Q381,$S381)&lt;&gt;0),SUM($Q381,$S381),IF(AND(申込書!$AH$4="SKY安心GIGAタブレット",SUM($U381,$W381)&lt;&gt;0),SUM($U381,$W381),"")),"")</f>
        <v/>
      </c>
      <c r="DS381" s="81"/>
      <c r="DT381" s="82"/>
      <c r="DU381" s="80" t="str">
        <f>IF(AND(申込書!$C$105&lt;&gt;"▼プルダウンより選択してください",申込書!$C$105&lt;&gt;"",申込書!$P$105&lt;&gt;"YYYY/MM/DD",$G381&lt;&gt;""),申込書!$P$105,"")</f>
        <v/>
      </c>
      <c r="DV381" s="81" t="str">
        <f>IF(AND(申込書!$C$105&lt;&gt;"▼プルダウンより選択してください",申込書!$C$105&lt;&gt;"",$G381&lt;&gt;""),申込書!$M$105,"")</f>
        <v/>
      </c>
      <c r="DW381" s="81" t="str">
        <f>IF($DU$3&lt;&gt;"コンテンツなし",IF(AND(申込書!$AH$4="GIGAスクールパック",SUM($P381,$R381)&lt;&gt;0),SUM($P381,$R381),IF(AND(申込書!$AH$4="SKY安心GIGAタブレット",SUM($T381,$V381)&lt;&gt;0),SUM($T381,$V381),"")),"")</f>
        <v/>
      </c>
      <c r="DX381" s="81" t="str">
        <f>IF($DU$3&lt;&gt;"コンテンツなし",IF(AND(申込書!$AH$4="GIGAスクールパック",SUM($Q381,$S381)&lt;&gt;0),SUM($Q381,$S381),IF(AND(申込書!$AH$4="SKY安心GIGAタブレット",SUM($U381,$W381)&lt;&gt;0),SUM($U381,$W381),"")),"")</f>
        <v/>
      </c>
      <c r="DY381" s="157"/>
      <c r="DZ381" s="82"/>
      <c r="EA381" s="80" t="str">
        <f>IF(AND(申込書!$C$106&lt;&gt;"▼プルダウンより選択してください",申込書!$C$106&lt;&gt;"",申込書!$P$106&lt;&gt;"YYYY/MM/DD",$G381&lt;&gt;""),申込書!$P$106,"")</f>
        <v/>
      </c>
      <c r="EB381" s="81" t="str">
        <f>IF(AND(申込書!$C$106&lt;&gt;"▼プルダウンより選択してください",申込書!$C$106&lt;&gt;"",$G381&lt;&gt;""),申込書!$M$106,"")</f>
        <v/>
      </c>
      <c r="EC381" s="81" t="str">
        <f>IF($EA$3&lt;&gt;"コンテンツなし",IF(AND(申込書!$AH$4="GIGAスクールパック",SUM($P381,$R381)&lt;&gt;0),SUM($P381,$R381),IF(AND(申込書!$AH$4="SKY安心GIGAタブレット",SUM($T381,$V381)&lt;&gt;0),SUM($T381,$V381),"")),"")</f>
        <v/>
      </c>
      <c r="ED381" s="81" t="str">
        <f>IF($EA$3&lt;&gt;"コンテンツなし",IF(AND(申込書!$AH$4="GIGAスクールパック",SUM($Q381,$S381)&lt;&gt;0),SUM($Q381,$S381),IF(AND(申込書!$AH$4="SKY安心GIGAタブレット",SUM($U381,$W381)&lt;&gt;0),SUM($U381,$W381),"")),"")</f>
        <v/>
      </c>
      <c r="EE381" s="157"/>
      <c r="EF381" s="82"/>
      <c r="EG381" s="80" t="str">
        <f>IF(AND(申込書!$C$107&lt;&gt;"▼プルダウンより選択してください",申込書!$C$107&lt;&gt;"",申込書!$P$107&lt;&gt;"YYYY/MM/DD",$G381&lt;&gt;""),申込書!$P$107,"")</f>
        <v/>
      </c>
      <c r="EH381" s="81" t="str">
        <f>IF(AND(申込書!$C$107&lt;&gt;"▼プルダウンより選択してください",申込書!$C$107&lt;&gt;"",$G381&lt;&gt;""),申込書!$M$107,"")</f>
        <v/>
      </c>
      <c r="EI381" s="81" t="str">
        <f>IF($EG$3&lt;&gt;"コンテンツなし",IF(AND(申込書!$AH$4="GIGAスクールパック",SUM($P381,$R381)&lt;&gt;0),SUM($P381,$R381),IF(AND(申込書!$AH$4="SKY安心GIGAタブレット",SUM($T381,$V381)&lt;&gt;0),SUM($T381,$V381),"")),"")</f>
        <v/>
      </c>
      <c r="EJ381" s="81" t="str">
        <f>IF($EG$3&lt;&gt;"コンテンツなし",IF(AND(申込書!$AH$4="GIGAスクールパック",SUM($Q381,$S381)&lt;&gt;0),SUM($Q381,$S381),IF(AND(申込書!$AH$4="SKY安心GIGAタブレット",SUM($U381,$W381)&lt;&gt;0),SUM($U381,$W381),"")),"")</f>
        <v/>
      </c>
      <c r="EK381" s="157"/>
      <c r="EL381" s="82"/>
      <c r="EM381" s="80" t="str">
        <f>IF(AND(申込書!$C$108&lt;&gt;"▼プルダウンより選択してください",申込書!$C$108&lt;&gt;"",申込書!$P$108&lt;&gt;"YYYY/MM/DD",$G381&lt;&gt;""),申込書!$P$108,"")</f>
        <v/>
      </c>
      <c r="EN381" s="81" t="str">
        <f>IF(AND(申込書!$C$108&lt;&gt;"▼プルダウンより選択してください",申込書!$C$108&lt;&gt;"",$G381&lt;&gt;""),申込書!$M$108,"")</f>
        <v/>
      </c>
      <c r="EO381" s="81" t="str">
        <f>IF($EM$3&lt;&gt;"コンテンツなし",IF(AND(申込書!$AH$4="GIGAスクールパック",SUM($P381,$R381)&lt;&gt;0),SUM($P381,$R381),IF(AND(申込書!$AH$4="SKY安心GIGAタブレット",SUM($T381,$V381)&lt;&gt;0),SUM($T381,$V381),"")),"")</f>
        <v/>
      </c>
      <c r="EP381" s="81" t="str">
        <f>IF($EM$3&lt;&gt;"コンテンツなし",IF(AND(申込書!$AH$4="GIGAスクールパック",SUM($Q381,$S381)&lt;&gt;0),SUM($Q381,$S381),IF(AND(申込書!$AH$4="SKY安心GIGAタブレット",SUM($U381,$W381)&lt;&gt;0),SUM($U381,$W381),"")),"")</f>
        <v/>
      </c>
      <c r="EQ381" s="157"/>
      <c r="ER381" s="82"/>
      <c r="ES381" s="80" t="str">
        <f>IF(AND(申込書!$C$109&lt;&gt;"▼プルダウンより選択してください",申込書!$C$109&lt;&gt;"",申込書!$P$109&lt;&gt;"YYYY/MM/DD",$G381&lt;&gt;""),申込書!$P$109,"")</f>
        <v/>
      </c>
      <c r="ET381" s="81" t="str">
        <f>IF(AND(申込書!$C$109&lt;&gt;"▼プルダウンより選択してください",申込書!$C$109&lt;&gt;"",$G381&lt;&gt;""),申込書!$M$109,"")</f>
        <v/>
      </c>
      <c r="EU381" s="81" t="str">
        <f>IF($ES$3&lt;&gt;"コンテンツなし",IF(AND(申込書!$AH$4="GIGAスクールパック",SUM($P381,$R381)&lt;&gt;0),SUM($P381,$R381),IF(AND(申込書!$AH$4="SKY安心GIGAタブレット",SUM($T381,$V381)&lt;&gt;0),SUM($T381,$V381),"")),"")</f>
        <v/>
      </c>
      <c r="EV381" s="81" t="str">
        <f>IF($ES$3&lt;&gt;"コンテンツなし",IF(AND(申込書!$AH$4="GIGAスクールパック",SUM($Q381,$S381)&lt;&gt;0),SUM($Q381,$S381),IF(AND(申込書!$AH$4="SKY安心GIGAタブレット",SUM($U381,$W381)&lt;&gt;0),SUM($U381,$W381),"")),"")</f>
        <v/>
      </c>
      <c r="EW381" s="157"/>
      <c r="EX381" s="82"/>
      <c r="EY381" s="80" t="str">
        <f>IF(AND(申込書!$C$110&lt;&gt;"▼プルダウンより選択してください",申込書!$C$110&lt;&gt;"",申込書!$P$110&lt;&gt;"YYYY/MM/DD",$G381&lt;&gt;""),申込書!$P$110,"")</f>
        <v/>
      </c>
      <c r="EZ381" s="81" t="str">
        <f>IF(AND(申込書!$C$110&lt;&gt;"▼プルダウンより選択してください",申込書!$C$110&lt;&gt;"",$G381&lt;&gt;""),申込書!$M$110,"")</f>
        <v/>
      </c>
      <c r="FA381" s="81" t="str">
        <f>IF($EY$3&lt;&gt;"コンテンツなし",IF(AND(申込書!$AH$4="GIGAスクールパック",SUM($P381,$R381)&lt;&gt;0),SUM($P381,$R381),IF(AND(申込書!$AH$4="SKY安心GIGAタブレット",SUM($T381,$V381)&lt;&gt;0),SUM($T381,$V381),"")),"")</f>
        <v/>
      </c>
      <c r="FB381" s="81" t="str">
        <f>IF($EY$3&lt;&gt;"コンテンツなし",IF(AND(申込書!$AH$4="GIGAスクールパック",SUM($Q381,$S381)&lt;&gt;0),SUM($Q381,$S381),IF(AND(申込書!$AH$4="SKY安心GIGAタブレット",SUM($U381,$W381)&lt;&gt;0),SUM($U381,$W381),"")),"")</f>
        <v/>
      </c>
      <c r="FC381" s="157"/>
      <c r="FD381" s="82"/>
      <c r="FE381" s="80" t="str">
        <f>IF(AND(申込書!$C$111&lt;&gt;"▼プルダウンより選択してください",申込書!$C$111&lt;&gt;"",申込書!$P$111&lt;&gt;"YYYY/MM/DD",$G381&lt;&gt;""),申込書!$P$111,"")</f>
        <v/>
      </c>
      <c r="FF381" s="81" t="str">
        <f>IF(AND(申込書!$C$111&lt;&gt;"▼プルダウンより選択してください",申込書!$C$111&lt;&gt;"",$G381&lt;&gt;""),申込書!$M$111,"")</f>
        <v/>
      </c>
      <c r="FG381" s="81" t="str">
        <f>IF($FE$3&lt;&gt;"コンテンツなし",IF(AND(申込書!$AH$4="GIGAスクールパック",SUM($P381,$R381)&lt;&gt;0),SUM($P381,$R381),IF(AND(申込書!$AH$4="SKY安心GIGAタブレット",SUM($T381,$V381)&lt;&gt;0),SUM($T381,$V381),"")),"")</f>
        <v/>
      </c>
      <c r="FH381" s="81" t="str">
        <f>IF($FE$3&lt;&gt;"コンテンツなし",IF(AND(申込書!$AH$4="GIGAスクールパック",SUM($Q381,$S381)&lt;&gt;0),SUM($Q381,$S381),IF(AND(申込書!$AH$4="SKY安心GIGAタブレット",SUM($U381,$W381)&lt;&gt;0),SUM($U381,$W381),"")),"")</f>
        <v/>
      </c>
      <c r="FI381" s="157"/>
      <c r="FJ381" s="82"/>
      <c r="FK381" s="80" t="str">
        <f>IF(AND(申込書!$C$112&lt;&gt;"▼プルダウンより選択してください",申込書!$C$112&lt;&gt;"",申込書!$P$112&lt;&gt;"YYYY/MM/DD",$G381&lt;&gt;""),申込書!$P$112,"")</f>
        <v/>
      </c>
      <c r="FL381" s="81" t="str">
        <f>IF(AND(申込書!$C$112&lt;&gt;"▼プルダウンより選択してください",申込書!$C$112&lt;&gt;"",$G381&lt;&gt;""),申込書!$M$112,"")</f>
        <v/>
      </c>
      <c r="FM381" s="81" t="str">
        <f>IF($FK$3&lt;&gt;"コンテンツなし",IF(AND(申込書!$AH$4="GIGAスクールパック",SUM($P381,$R381)&lt;&gt;0),SUM($P381,$R381),IF(AND(申込書!$AH$4="SKY安心GIGAタブレット",SUM($T381,$V381)&lt;&gt;0),SUM($T381,$V381),"")),"")</f>
        <v/>
      </c>
      <c r="FN381" s="81" t="str">
        <f>IF($FK$3&lt;&gt;"コンテンツなし",IF(AND(申込書!$AH$4="GIGAスクールパック",SUM($Q381,$S381)&lt;&gt;0),SUM($Q381,$S381),IF(AND(申込書!$AH$4="SKY安心GIGAタブレット",SUM($U381,$W381)&lt;&gt;0),SUM($U381,$W381),"")),"")</f>
        <v/>
      </c>
      <c r="FO381" s="157"/>
      <c r="FP381" s="82"/>
      <c r="FQ381" s="80" t="str">
        <f>IF(AND(申込書!$C$113&lt;&gt;"▼プルダウンより選択してください",申込書!$C$113&lt;&gt;"",申込書!$P$113&lt;&gt;"YYYY/MM/DD",$G381&lt;&gt;""),申込書!$P$113,"")</f>
        <v/>
      </c>
      <c r="FR381" s="81" t="str">
        <f>IF(AND(申込書!$C$113&lt;&gt;"▼プルダウンより選択してください",申込書!$C$113&lt;&gt;"",$G381&lt;&gt;""),申込書!$M$113,"")</f>
        <v/>
      </c>
      <c r="FS381" s="81" t="str">
        <f>IF($FQ$3&lt;&gt;"コンテンツなし",IF(AND(申込書!$AH$4="GIGAスクールパック",SUM($P381,$R381)&lt;&gt;0),SUM($P381,$R381),IF(AND(申込書!$AH$4="SKY安心GIGAタブレット",SUM($T381,$V381)&lt;&gt;0),SUM($T381,$V381),"")),"")</f>
        <v/>
      </c>
      <c r="FT381" s="81" t="str">
        <f>IF($FQ$3&lt;&gt;"コンテンツなし",IF(AND(申込書!$AH$4="GIGAスクールパック",SUM($Q381,$S381)&lt;&gt;0),SUM($Q381,$S381),IF(AND(申込書!$AH$4="SKY安心GIGAタブレット",SUM($U381,$W381)&lt;&gt;0),SUM($U381,$W381),"")),"")</f>
        <v/>
      </c>
      <c r="FU381" s="157"/>
      <c r="FV381" s="82"/>
      <c r="FW381" s="80" t="str">
        <f>IF(AND(申込書!$C$114&lt;&gt;"▼プルダウンより選択してください",申込書!$C$114&lt;&gt;"",申込書!$P$114&lt;&gt;"YYYY/MM/DD",$G381&lt;&gt;""),申込書!$P$114,"")</f>
        <v/>
      </c>
      <c r="FX381" s="81" t="str">
        <f>IF(AND(申込書!$C$114&lt;&gt;"▼プルダウンより選択してください",申込書!$C$114&lt;&gt;"",$G381&lt;&gt;""),申込書!$M$114,"")</f>
        <v/>
      </c>
      <c r="FY381" s="81" t="str">
        <f>IF($FW$3&lt;&gt;"コンテンツなし",IF(AND(申込書!$AH$4="GIGAスクールパック",SUM($P381,$R381)&lt;&gt;0),SUM($P381,$R381),IF(AND(申込書!$AH$4="SKY安心GIGAタブレット",SUM($T381,$V381)&lt;&gt;0),SUM($T381,$V381),"")),"")</f>
        <v/>
      </c>
      <c r="FZ381" s="81" t="str">
        <f>IF($FW$3&lt;&gt;"コンテンツなし",IF(AND(申込書!$AH$4="GIGAスクールパック",SUM($Q381,$S381)&lt;&gt;0),SUM($Q381,$S381),IF(AND(申込書!$AH$4="SKY安心GIGAタブレット",SUM($U381,$W381)&lt;&gt;0),SUM($U381,$W381),"")),"")</f>
        <v/>
      </c>
      <c r="GA381" s="157"/>
      <c r="GB381" s="82"/>
      <c r="GC381" s="80" t="str">
        <f>IF(AND(申込書!$C$115&lt;&gt;"▼プルダウンより選択してください",申込書!$C$115&lt;&gt;"",申込書!$P$115&lt;&gt;"YYYY/MM/DD",$G381&lt;&gt;""),申込書!$P$115,"")</f>
        <v/>
      </c>
      <c r="GD381" s="81" t="str">
        <f>IF(AND(申込書!$C$115&lt;&gt;"▼プルダウンより選択してください",申込書!$C$115&lt;&gt;"",$G381&lt;&gt;""),申込書!$M$115,"")</f>
        <v/>
      </c>
      <c r="GE381" s="81" t="str">
        <f>IF($GC$3&lt;&gt;"コンテンツなし",IF(AND(申込書!$AH$4="GIGAスクールパック",SUM($P381,$R381)&lt;&gt;0),SUM($P381,$R381),IF(AND(申込書!$AH$4="SKY安心GIGAタブレット",SUM($T381,$V381)&lt;&gt;0),SUM($T381,$V381),"")),"")</f>
        <v/>
      </c>
      <c r="GF381" s="81" t="str">
        <f>IF($GC$3&lt;&gt;"コンテンツなし",IF(AND(申込書!$AH$4="GIGAスクールパック",SUM($Q381,$S381)&lt;&gt;0),SUM($Q381,$S381),IF(AND(申込書!$AH$4="SKY安心GIGAタブレット",SUM($U381,$W381)&lt;&gt;0),SUM($U381,$W381),"")),"")</f>
        <v/>
      </c>
      <c r="GG381" s="157"/>
      <c r="GH381" s="82"/>
      <c r="GI381" s="80" t="str">
        <f>IF(AND(申込書!$C$116&lt;&gt;"▼プルダウンより選択してください",申込書!$C$116&lt;&gt;"",申込書!$P$116&lt;&gt;"YYYY/MM/DD",$G381&lt;&gt;""),申込書!$P$116,"")</f>
        <v/>
      </c>
      <c r="GJ381" s="81" t="str">
        <f>IF(AND(申込書!$C$116&lt;&gt;"▼プルダウンより選択してください",申込書!$C$116&lt;&gt;"",$G381&lt;&gt;""),申込書!$M$116,"")</f>
        <v/>
      </c>
      <c r="GK381" s="81" t="str">
        <f>IF($GI$3&lt;&gt;"コンテンツなし",IF(AND(申込書!$AH$4="GIGAスクールパック",SUM($P381,$R381)&lt;&gt;0),SUM($P381,$R381),IF(AND(申込書!$AH$4="SKY安心GIGAタブレット",SUM($T381,$V381)&lt;&gt;0),SUM($T381,$V381),"")),"")</f>
        <v/>
      </c>
      <c r="GL381" s="81" t="str">
        <f>IF($GI$3&lt;&gt;"コンテンツなし",IF(AND(申込書!$AH$4="GIGAスクールパック",SUM($Q381,$S381)&lt;&gt;0),SUM($Q381,$S381),IF(AND(申込書!$AH$4="SKY安心GIGAタブレット",SUM($U381,$W381)&lt;&gt;0),SUM($U381,$W381),"")),"")</f>
        <v/>
      </c>
      <c r="GM381" s="157"/>
      <c r="GN381" s="82"/>
      <c r="GO381" s="80" t="str">
        <f>IF(AND(申込書!$C$117&lt;&gt;"▼プルダウンより選択してください",申込書!$C$117&lt;&gt;"",申込書!$P$117&lt;&gt;"YYYY/MM/DD",$G381&lt;&gt;""),申込書!$P$117,"")</f>
        <v/>
      </c>
      <c r="GP381" s="81" t="str">
        <f>IF(AND(申込書!$C$117&lt;&gt;"▼プルダウンより選択してください",申込書!$C$117&lt;&gt;"",$G381&lt;&gt;""),申込書!$M$117,"")</f>
        <v/>
      </c>
      <c r="GQ381" s="81" t="str">
        <f>IF($GO$3&lt;&gt;"コンテンツなし",IF(AND(申込書!$AH$4="GIGAスクールパック",SUM($P381,$R381)&lt;&gt;0),SUM($P381,$R381),IF(AND(申込書!$AH$4="SKY安心GIGAタブレット",SUM($T381,$V381)&lt;&gt;0),SUM($T381,$V381),"")),"")</f>
        <v/>
      </c>
      <c r="GR381" s="81" t="str">
        <f>IF($GO$3&lt;&gt;"コンテンツなし",IF(AND(申込書!$AH$4="GIGAスクールパック",SUM($Q381,$S381)&lt;&gt;0),SUM($Q381,$S381),IF(AND(申込書!$AH$4="SKY安心GIGAタブレット",SUM($U381,$W381)&lt;&gt;0),SUM($U381,$W381),"")),"")</f>
        <v/>
      </c>
      <c r="GS381" s="157"/>
      <c r="GT381" s="82"/>
      <c r="GU381" s="80" t="str">
        <f>IF(AND(申込書!$C$118&lt;&gt;"▼プルダウンより選択してください",申込書!$C$118&lt;&gt;"",申込書!$P$118&lt;&gt;"YYYY/MM/DD",$G381&lt;&gt;""),申込書!$P$118,"")</f>
        <v/>
      </c>
      <c r="GV381" s="81" t="str">
        <f>IF(AND(申込書!$C$118&lt;&gt;"▼プルダウンより選択してください",申込書!$C$118&lt;&gt;"",$G381&lt;&gt;""),申込書!$M$118,"")</f>
        <v/>
      </c>
      <c r="GW381" s="81" t="str">
        <f>IF($GU$3&lt;&gt;"コンテンツなし",IF(AND(申込書!$AH$4="GIGAスクールパック",SUM($P381,$R381)&lt;&gt;0),SUM($P381,$R381),IF(AND(申込書!$AH$4="SKY安心GIGAタブレット",SUM($T381,$V381)&lt;&gt;0),SUM($T381,$V381),"")),"")</f>
        <v/>
      </c>
      <c r="GX381" s="81" t="str">
        <f>IF($GU$3&lt;&gt;"コンテンツなし",IF(AND(申込書!$AH$4="GIGAスクールパック",SUM($Q381,$S381)&lt;&gt;0),SUM($Q381,$S381),IF(AND(申込書!$AH$4="SKY安心GIGAタブレット",SUM($U381,$W381)&lt;&gt;0),SUM($U381,$W381),"")),"")</f>
        <v/>
      </c>
      <c r="GY381" s="157"/>
      <c r="GZ381" s="82"/>
      <c r="HA381" s="80" t="str">
        <f>IF(AND(申込書!$C$119&lt;&gt;"▼プルダウンより選択してください",申込書!$C$119&lt;&gt;"",申込書!$P$119&lt;&gt;"YYYY/MM/DD",$G381&lt;&gt;""),申込書!$P$119,"")</f>
        <v/>
      </c>
      <c r="HB381" s="81" t="str">
        <f>IF(AND(申込書!$C$119&lt;&gt;"▼プルダウンより選択してください",申込書!$C$119&lt;&gt;"",$G381&lt;&gt;""),申込書!$M$119,"")</f>
        <v/>
      </c>
      <c r="HC381" s="81" t="str">
        <f>IF($HA$3&lt;&gt;"コンテンツなし",IF(AND(申込書!$AH$4="GIGAスクールパック",SUM($P381,$R381)&lt;&gt;0),SUM($P381,$R381),IF(AND(申込書!$AH$4="SKY安心GIGAタブレット",SUM($T381,$V381)&lt;&gt;0),SUM($T381,$V381),"")),"")</f>
        <v/>
      </c>
      <c r="HD381" s="81" t="str">
        <f>IF($HA$3&lt;&gt;"コンテンツなし",IF(AND(申込書!$AH$4="GIGAスクールパック",SUM($Q381,$S381)&lt;&gt;0),SUM($Q381,$S381),IF(AND(申込書!$AH$4="SKY安心GIGAタブレット",SUM($U381,$W381)&lt;&gt;0),SUM($U381,$W381),"")),"")</f>
        <v/>
      </c>
      <c r="HE381" s="157"/>
      <c r="HF381" s="82"/>
      <c r="HG381" s="83"/>
    </row>
    <row r="382" spans="2:215" ht="26.85" customHeight="1">
      <c r="B382" s="62">
        <f t="shared" si="4"/>
        <v>377</v>
      </c>
      <c r="C382" s="63"/>
      <c r="D382" s="64"/>
      <c r="E382" s="207"/>
      <c r="F382" s="65"/>
      <c r="G382" s="66"/>
      <c r="H382" s="67"/>
      <c r="I382" s="68"/>
      <c r="J382" s="69"/>
      <c r="K382" s="70"/>
      <c r="L382" s="71"/>
      <c r="M382" s="72"/>
      <c r="N382" s="73"/>
      <c r="O382" s="74"/>
      <c r="P382" s="179"/>
      <c r="Q382" s="180"/>
      <c r="R382" s="180"/>
      <c r="S382" s="181"/>
      <c r="T382" s="179"/>
      <c r="U382" s="180"/>
      <c r="V382" s="182"/>
      <c r="W382" s="181"/>
      <c r="X382" s="75"/>
      <c r="Y382" s="76"/>
      <c r="Z382" s="77"/>
      <c r="AA382" s="78"/>
      <c r="AB382" s="79"/>
      <c r="AC382" s="79"/>
      <c r="AD382" s="79"/>
      <c r="AE382" s="77"/>
      <c r="AF382" s="139"/>
      <c r="AG382" s="139"/>
      <c r="AH382" s="139"/>
      <c r="AI382" s="80" t="str">
        <f>IF(AND(申込書!$C$90&lt;&gt;"▼プルダウンより選択してください",申込書!$C$90&lt;&gt;"",申込書!$P$90&lt;&gt;"YYYY/MM/DD",$G382&lt;&gt;""),申込書!$P$90,"")</f>
        <v/>
      </c>
      <c r="AJ382" s="81" t="str">
        <f>IF(AND(申込書!$C$90&lt;&gt;"▼プルダウンより選択してください",申込書!$C$90&lt;&gt;"",$G382&lt;&gt;""),申込書!$M$90,"")</f>
        <v/>
      </c>
      <c r="AK382" s="81" t="str">
        <f>IF($AI$3&lt;&gt;"コンテンツなし",IF(AND(申込書!$AH$4="GIGAスクールパック",SUM($P382,$R382)&lt;&gt;0),SUM($P382,$R382),IF(AND(申込書!$AH$4="SKY安心GIGAタブレット",SUM($T382,$V382)&lt;&gt;0),SUM($T382,$V382),"")),"")</f>
        <v/>
      </c>
      <c r="AL382" s="81" t="str">
        <f>IF($AI$3&lt;&gt;"コンテンツなし",IF(AND(申込書!$AH$4="GIGAスクールパック",SUM($Q382,$S382)&lt;&gt;0),SUM($Q382,$S382),IF(AND(申込書!$AH$4="SKY安心GIGAタブレット",SUM($U382,$W382)&lt;&gt;0),SUM($U382,$W382),"")),"")</f>
        <v/>
      </c>
      <c r="AM382" s="157"/>
      <c r="AN382" s="82"/>
      <c r="AO382" s="80" t="str">
        <f>IF(AND(申込書!$C$91&lt;&gt;"▼プルダウンより選択してください",申込書!$C$91&lt;&gt;"",申込書!$P$91&lt;&gt;"YYYY/MM/DD",$G382&lt;&gt;""),申込書!$P$91,"")</f>
        <v/>
      </c>
      <c r="AP382" s="81" t="str">
        <f>IF(AND(申込書!$C$91&lt;&gt;"▼プルダウンより選択してください",申込書!$C$91&lt;&gt;"",$G382&lt;&gt;""),申込書!$M$91,"")</f>
        <v/>
      </c>
      <c r="AQ382" s="81" t="str">
        <f>IF($AO$3&lt;&gt;"コンテンツなし",IF(AND(申込書!$AH$4="GIGAスクールパック",SUM($P382,$R382)&lt;&gt;0),SUM($P382,$R382),IF(AND(申込書!$AH$4="SKY安心GIGAタブレット",SUM($T382,$V382)&lt;&gt;0),SUM($T382,$V382),"")),"")</f>
        <v/>
      </c>
      <c r="AR382" s="81" t="str">
        <f>IF($AO$3&lt;&gt;"コンテンツなし",IF(AND(申込書!$AH$4="GIGAスクールパック",SUM($Q382,$S382)&lt;&gt;0),SUM($Q382,$S382),IF(AND(申込書!$AH$4="SKY安心GIGAタブレット",SUM($U382,$W382)&lt;&gt;0),SUM($U382,$W382),"")),"")</f>
        <v/>
      </c>
      <c r="AS382" s="157"/>
      <c r="AT382" s="82"/>
      <c r="AU382" s="80" t="str">
        <f>IF(AND(申込書!$C$92&lt;&gt;"▼プルダウンより選択してください",申込書!$C$92&lt;&gt;"",申込書!$P$92&lt;&gt;"YYYY/MM/DD",$G382&lt;&gt;""),申込書!$P$92,"")</f>
        <v/>
      </c>
      <c r="AV382" s="81" t="str">
        <f>IF(AND(申込書!$C$92&lt;&gt;"▼プルダウンより選択してください",申込書!$C$92&lt;&gt;"",$G382&lt;&gt;""),申込書!$M$92,"")</f>
        <v/>
      </c>
      <c r="AW382" s="81" t="str">
        <f>IF($AU$3&lt;&gt;"コンテンツなし",IF(AND(申込書!$AH$4="GIGAスクールパック",SUM($P382,$R382)&lt;&gt;0),SUM($P382,$R382),IF(AND(申込書!$AH$4="SKY安心GIGAタブレット",SUM($T382,$V382)&lt;&gt;0),SUM($T382,$V382),"")),"")</f>
        <v/>
      </c>
      <c r="AX382" s="81" t="str">
        <f>IF($AU$3&lt;&gt;"コンテンツなし",IF(AND(申込書!$AH$4="GIGAスクールパック",SUM($Q382,$S382)&lt;&gt;0),SUM($Q382,$S382),IF(AND(申込書!$AH$4="SKY安心GIGAタブレット",SUM($U382,$W382)&lt;&gt;0),SUM($U382,$W382),"")),"")</f>
        <v/>
      </c>
      <c r="AY382" s="157"/>
      <c r="AZ382" s="82"/>
      <c r="BA382" s="80" t="str">
        <f>IF(AND(申込書!$C$93&lt;&gt;"▼プルダウンより選択してください",申込書!$C$93&lt;&gt;"",申込書!$P$93&lt;&gt;"YYYY/MM/DD",$G382&lt;&gt;""),申込書!$P$93,"")</f>
        <v/>
      </c>
      <c r="BB382" s="81" t="str">
        <f>IF(AND(申込書!$C$93&lt;&gt;"▼プルダウンより選択してください",申込書!$C$93&lt;&gt;"",申込書!$M$93&gt;=1,$G382&lt;&gt;""),申込書!$M$93,"")</f>
        <v/>
      </c>
      <c r="BC382" s="81" t="str">
        <f>IF($BA$3&lt;&gt;"コンテンツなし",IF(AND(申込書!$AH$4="GIGAスクールパック",SUM($P382,$R382)&lt;&gt;0),SUM($P382,$R382),IF(AND(申込書!$AH$4="SKY安心GIGAタブレット",SUM($T382,$V382)&lt;&gt;0),SUM($T382,$V382),"")),"")</f>
        <v/>
      </c>
      <c r="BD382" s="81" t="str">
        <f>IF($BA$3&lt;&gt;"コンテンツなし",IF(AND(申込書!$AH$4="GIGAスクールパック",SUM($Q382,$S382)&lt;&gt;0),SUM($Q382,$S382),IF(AND(申込書!$AH$4="SKY安心GIGAタブレット",SUM($U382,$W382)&lt;&gt;0),SUM($U382,$W382),"")),"")</f>
        <v/>
      </c>
      <c r="BE382" s="157"/>
      <c r="BF382" s="82"/>
      <c r="BG382" s="80" t="str">
        <f>IF(AND(申込書!$C$94&lt;&gt;"▼プルダウンより選択してください",申込書!$C$94&lt;&gt;"",申込書!$P$94&lt;&gt;"YYYY/MM/DD",$G382&lt;&gt;""),申込書!$P$94,"")</f>
        <v/>
      </c>
      <c r="BH382" s="81" t="str">
        <f>IF(AND(申込書!$C$94&lt;&gt;"▼プルダウンより選択してください",申込書!$C$94&lt;&gt;"",$G382&lt;&gt;""),申込書!$M$94,"")</f>
        <v/>
      </c>
      <c r="BI382" s="81" t="str">
        <f>IF($BG$3&lt;&gt;"コンテンツなし",IF(AND(申込書!$AH$4="GIGAスクールパック",SUM($P382,$R382)&lt;&gt;0),SUM($P382,$R382),IF(AND(申込書!$AH$4="SKY安心GIGAタブレット",SUM($T382,$V382)&lt;&gt;0),SUM($T382,$V382),"")),"")</f>
        <v/>
      </c>
      <c r="BJ382" s="81" t="str">
        <f>IF($BG$3&lt;&gt;"コンテンツなし",IF(AND(申込書!$AH$4="GIGAスクールパック",SUM($Q382,$S382)&lt;&gt;0),SUM($Q382,$S382),IF(AND(申込書!$AH$4="SKY安心GIGAタブレット",SUM($U382,$W382)&lt;&gt;0),SUM($U382,$W382),"")),"")</f>
        <v/>
      </c>
      <c r="BK382" s="157"/>
      <c r="BL382" s="82"/>
      <c r="BM382" s="80" t="str">
        <f>IF(AND(申込書!$C$95&lt;&gt;"▼プルダウンより選択してください",申込書!$C$95&lt;&gt;"",申込書!$P$95&lt;&gt;"YYYY/MM/DD",$G382&lt;&gt;""),申込書!$P$95,"")</f>
        <v/>
      </c>
      <c r="BN382" s="81" t="str">
        <f>IF(AND(申込書!$C$95&lt;&gt;"▼プルダウンより選択してください",申込書!$C$95&lt;&gt;"",$G382&lt;&gt;""),申込書!$M$95,"")</f>
        <v/>
      </c>
      <c r="BO382" s="81" t="str">
        <f>IF($BM$3&lt;&gt;"コンテンツなし",IF(AND(申込書!$AH$4="GIGAスクールパック",SUM($P382,$R382)&lt;&gt;0),SUM($P382,$R382),IF(AND(申込書!$AH$4="SKY安心GIGAタブレット",SUM($T382,$V382)&lt;&gt;0),SUM($T382,$V382),"")),"")</f>
        <v/>
      </c>
      <c r="BP382" s="81" t="str">
        <f>IF($BM$3&lt;&gt;"コンテンツなし",IF(AND(申込書!$AH$4="GIGAスクールパック",SUM($Q382,$S382)&lt;&gt;0),SUM($Q382,$S382),IF(AND(申込書!$AH$4="SKY安心GIGAタブレット",SUM($U382,$W382)&lt;&gt;0),SUM($U382,$W382),"")),"")</f>
        <v/>
      </c>
      <c r="BQ382" s="157"/>
      <c r="BR382" s="82"/>
      <c r="BS382" s="80" t="str">
        <f>IF(AND(申込書!$C$96&lt;&gt;"▼プルダウンより選択してください",申込書!$C$96&lt;&gt;"",申込書!$P$96&lt;&gt;"YYYY/MM/DD",$G382&lt;&gt;""),申込書!$P$96,"")</f>
        <v/>
      </c>
      <c r="BT382" s="81" t="str">
        <f>IF(AND(申込書!$C$96&lt;&gt;"▼プルダウンより選択してください",申込書!$C$96&lt;&gt;"",$G382&lt;&gt;""),申込書!$M$96,"")</f>
        <v/>
      </c>
      <c r="BU382" s="81" t="str">
        <f>IF($BS$3&lt;&gt;"コンテンツなし",IF(AND(申込書!$AH$4="GIGAスクールパック",SUM($P382,$R382)&lt;&gt;0),SUM($P382,$R382),IF(AND(申込書!$AH$4="SKY安心GIGAタブレット",SUM($T382,$V382)&lt;&gt;0),SUM($T382,$V382),"")),"")</f>
        <v/>
      </c>
      <c r="BV382" s="81" t="str">
        <f>IF($BS$3&lt;&gt;"コンテンツなし",IF(AND(申込書!$AH$4="GIGAスクールパック",SUM($Q382,$S382)&lt;&gt;0),SUM($Q382,$S382),IF(AND(申込書!$AH$4="SKY安心GIGAタブレット",SUM($U382,$W382)&lt;&gt;0),SUM($U382,$W382),"")),"")</f>
        <v/>
      </c>
      <c r="BW382" s="157"/>
      <c r="BX382" s="82"/>
      <c r="BY382" s="80" t="str">
        <f>IF(AND(申込書!$C$97&lt;&gt;"▼プルダウンより選択してください",申込書!$C$97&lt;&gt;"",申込書!$P$97&lt;&gt;"YYYY/MM/DD",$G382&lt;&gt;""),申込書!$P$97,"")</f>
        <v/>
      </c>
      <c r="BZ382" s="81" t="str">
        <f>IF(AND(申込書!$C$97&lt;&gt;"▼プルダウンより選択してください",申込書!$C$97&lt;&gt;"",$G382&lt;&gt;""),申込書!$M$97,"")</f>
        <v/>
      </c>
      <c r="CA382" s="81" t="str">
        <f>IF($BY$3&lt;&gt;"コンテンツなし",IF(AND(申込書!$AH$4="GIGAスクールパック",SUM($P382,$R382)&lt;&gt;0),SUM($P382,$R382),IF(AND(申込書!$AH$4="SKY安心GIGAタブレット",SUM($T382,$V382)&lt;&gt;0),SUM($T382,$V382),"")),"")</f>
        <v/>
      </c>
      <c r="CB382" s="81" t="str">
        <f>IF($BY$3&lt;&gt;"コンテンツなし",IF(AND(申込書!$AH$4="GIGAスクールパック",SUM($Q382,$S382)&lt;&gt;0),SUM($Q382,$S382),IF(AND(申込書!$AH$4="SKY安心GIGAタブレット",SUM($U382,$W382)&lt;&gt;0),SUM($U382,$W382),"")),"")</f>
        <v/>
      </c>
      <c r="CC382" s="157"/>
      <c r="CD382" s="82"/>
      <c r="CE382" s="80" t="str">
        <f>IF(AND(申込書!$C$98&lt;&gt;"▼プルダウンより選択してください",申込書!$C$98&lt;&gt;"",申込書!$P$98&lt;&gt;"YYYY/MM/DD",$G382&lt;&gt;""),申込書!$P$98,"")</f>
        <v/>
      </c>
      <c r="CF382" s="81" t="str">
        <f>IF(AND(申込書!$C$98&lt;&gt;"▼プルダウンより選択してください",申込書!$C$98&lt;&gt;"",$G382&lt;&gt;""),申込書!$M$98,"")</f>
        <v/>
      </c>
      <c r="CG382" s="81" t="str">
        <f>IF($CE$3&lt;&gt;"コンテンツなし",IF(AND(申込書!$AH$4="GIGAスクールパック",SUM($P382,$R382)&lt;&gt;0),SUM($P382,$R382),IF(AND(申込書!$AH$4="SKY安心GIGAタブレット",SUM($T382,$V382)&lt;&gt;0),SUM($T382,$V382),"")),"")</f>
        <v/>
      </c>
      <c r="CH382" s="81" t="str">
        <f>IF($CE$3&lt;&gt;"コンテンツなし",IF(AND(申込書!$AH$4="GIGAスクールパック",SUM($Q382,$S382)&lt;&gt;0),SUM($Q382,$S382),IF(AND(申込書!$AH$4="SKY安心GIGAタブレット",SUM($U382,$W382)&lt;&gt;0),SUM($U382,$W382),"")),"")</f>
        <v/>
      </c>
      <c r="CI382" s="157"/>
      <c r="CJ382" s="82"/>
      <c r="CK382" s="80" t="str">
        <f>IF(AND(申込書!$C$99&lt;&gt;"▼プルダウンより選択してください",申込書!$C$99&lt;&gt;"",申込書!$P$99&lt;&gt;"YYYY/MM/DD",$G382&lt;&gt;""),申込書!$P$99,"")</f>
        <v/>
      </c>
      <c r="CL382" s="81" t="str">
        <f>IF(AND(申込書!$C$99&lt;&gt;"▼プルダウンより選択してください",申込書!$C$99&lt;&gt;"",$G382&lt;&gt;""),申込書!$M$99,"")</f>
        <v/>
      </c>
      <c r="CM382" s="81" t="str">
        <f>IF($CK$3&lt;&gt;"コンテンツなし",IF(AND(申込書!$AH$4="GIGAスクールパック",SUM($P382,$R382)&lt;&gt;0),SUM($P382,$R382),IF(AND(申込書!$AH$4="SKY安心GIGAタブレット",SUM($T382,$V382)&lt;&gt;0),SUM($T382,$V382),"")),"")</f>
        <v/>
      </c>
      <c r="CN382" s="81" t="str">
        <f>IF($CK$3&lt;&gt;"コンテンツなし",IF(AND(申込書!$AH$4="GIGAスクールパック",SUM($Q382,$S382)&lt;&gt;0),SUM($Q382,$S382),IF(AND(申込書!$AH$4="SKY安心GIGAタブレット",SUM($U382,$W382)&lt;&gt;0),SUM($U382,$W382),"")),"")</f>
        <v/>
      </c>
      <c r="CO382" s="157"/>
      <c r="CP382" s="82"/>
      <c r="CQ382" s="80" t="str">
        <f>IF(AND(申込書!$C$100&lt;&gt;"▼プルダウンより選択してください",申込書!$C$100&lt;&gt;"",申込書!$P$100&lt;&gt;"YYYY/MM/DD",$G382&lt;&gt;""),申込書!$P$100,"")</f>
        <v/>
      </c>
      <c r="CR382" s="81" t="str">
        <f>IF(AND(申込書!$C$100&lt;&gt;"▼プルダウンより選択してください",申込書!$C$100&lt;&gt;"",$G382&lt;&gt;""),申込書!$M$100,"")</f>
        <v/>
      </c>
      <c r="CS382" s="81" t="str">
        <f>IF($CQ$3&lt;&gt;"コンテンツなし",IF(AND(申込書!$AH$4="GIGAスクールパック",SUM($P382,$R382)&lt;&gt;0),SUM($P382,$R382),IF(AND(申込書!$AH$4="SKY安心GIGAタブレット",SUM($T382,$V382)&lt;&gt;0),SUM($T382,$V382),"")),"")</f>
        <v/>
      </c>
      <c r="CT382" s="81" t="str">
        <f>IF($CQ$3&lt;&gt;"コンテンツなし",IF(AND(申込書!$AH$4="GIGAスクールパック",SUM($Q382,$S382)&lt;&gt;0),SUM($Q382,$S382),IF(AND(申込書!$AH$4="SKY安心GIGAタブレット",SUM($U382,$W382)&lt;&gt;0),SUM($U382,$W382),"")),"")</f>
        <v/>
      </c>
      <c r="CU382" s="81"/>
      <c r="CV382" s="82"/>
      <c r="CW382" s="80" t="str">
        <f>IF(AND(申込書!$C$101&lt;&gt;"▼プルダウンより選択してください",申込書!$C$101&lt;&gt;"",申込書!$P$101&lt;&gt;"YYYY/MM/DD",$G382&lt;&gt;""),申込書!$P$101,"")</f>
        <v/>
      </c>
      <c r="CX382" s="81" t="str">
        <f>IF(AND(申込書!$C$101&lt;&gt;"▼プルダウンより選択してください",申込書!$C$101&lt;&gt;"",$G382&lt;&gt;""),申込書!$M$101,"")</f>
        <v/>
      </c>
      <c r="CY382" s="81" t="str">
        <f>IF($CW$3&lt;&gt;"コンテンツなし",IF(AND(申込書!$AH$4="GIGAスクールパック",SUM($P382,$R382)&lt;&gt;0),SUM($P382,$R382),IF(AND(申込書!$AH$4="SKY安心GIGAタブレット",SUM($T382,$V382)&lt;&gt;0),SUM($T382,$V382),"")),"")</f>
        <v/>
      </c>
      <c r="CZ382" s="81" t="str">
        <f>IF($CW$3&lt;&gt;"コンテンツなし",IF(AND(申込書!$AH$4="GIGAスクールパック",SUM($Q382,$S382)&lt;&gt;0),SUM($Q382,$S382),IF(AND(申込書!$AH$4="SKY安心GIGAタブレット",SUM($U382,$W382)&lt;&gt;0),SUM($U382,$W382),"")),"")</f>
        <v/>
      </c>
      <c r="DA382" s="81"/>
      <c r="DB382" s="82"/>
      <c r="DC382" s="80" t="str">
        <f>IF(AND(申込書!$C$102&lt;&gt;"▼プルダウンより選択してください",申込書!$C$102&lt;&gt;"",申込書!$P$102&lt;&gt;"YYYY/MM/DD",$G382&lt;&gt;""),申込書!$P$102,"")</f>
        <v/>
      </c>
      <c r="DD382" s="81" t="str">
        <f>IF(AND(申込書!$C$102&lt;&gt;"▼プルダウンより選択してください",申込書!$C$102&lt;&gt;"",$G382&lt;&gt;""),申込書!$M$102,"")</f>
        <v/>
      </c>
      <c r="DE382" s="81" t="str">
        <f>IF($DC$3&lt;&gt;"コンテンツなし",IF(AND(申込書!$AH$4="GIGAスクールパック",SUM($P382,$R382)&lt;&gt;0),SUM($P382,$R382),IF(AND(申込書!$AH$4="SKY安心GIGAタブレット",SUM($T382,$V382)&lt;&gt;0),SUM($T382,$V382),"")),"")</f>
        <v/>
      </c>
      <c r="DF382" s="81" t="str">
        <f>IF($DC$3&lt;&gt;"コンテンツなし",IF(AND(申込書!$AH$4="GIGAスクールパック",SUM($Q382,$S382)&lt;&gt;0),SUM($Q382,$S382),IF(AND(申込書!$AH$4="SKY安心GIGAタブレット",SUM($U382,$W382)&lt;&gt;0),SUM($U382,$W382),"")),"")</f>
        <v/>
      </c>
      <c r="DG382" s="81"/>
      <c r="DH382" s="82"/>
      <c r="DI382" s="80" t="str">
        <f>IF(AND(申込書!$C$103&lt;&gt;"▼プルダウンより選択してください",申込書!$C$103&lt;&gt;"",申込書!$P$103&lt;&gt;"YYYY/MM/DD",$G382&lt;&gt;""),申込書!$P$103,"")</f>
        <v/>
      </c>
      <c r="DJ382" s="81" t="str">
        <f>IF(AND(申込書!$C$103&lt;&gt;"▼プルダウンより選択してください",申込書!$C$103&lt;&gt;"",$G382&lt;&gt;""),申込書!$M$103,"")</f>
        <v/>
      </c>
      <c r="DK382" s="81" t="str">
        <f>IF($DI$3&lt;&gt;"コンテンツなし",IF(AND(申込書!$AH$4="GIGAスクールパック",SUM($P382,$R382)&lt;&gt;0),SUM($P382,$R382),IF(AND(申込書!$AH$4="SKY安心GIGAタブレット",SUM($T382,$V382)&lt;&gt;0),SUM($T382,$V382),"")),"")</f>
        <v/>
      </c>
      <c r="DL382" s="81" t="str">
        <f>IF($DI$3&lt;&gt;"コンテンツなし",IF(AND(申込書!$AH$4="GIGAスクールパック",SUM($Q382,$S382)&lt;&gt;0),SUM($Q382,$S382),IF(AND(申込書!$AH$4="SKY安心GIGAタブレット",SUM($U382,$W382)&lt;&gt;0),SUM($U382,$W382),"")),"")</f>
        <v/>
      </c>
      <c r="DM382" s="81"/>
      <c r="DN382" s="82"/>
      <c r="DO382" s="80" t="str">
        <f>IF(AND(申込書!$C$104&lt;&gt;"▼プルダウンより選択してください",申込書!$C$104&lt;&gt;"",申込書!$P$104&lt;&gt;"YYYY/MM/DD",$G382&lt;&gt;""),申込書!$P$104,"")</f>
        <v/>
      </c>
      <c r="DP382" s="81" t="str">
        <f>IF(AND(申込書!$C$104&lt;&gt;"▼プルダウンより選択してください",申込書!$C$104&lt;&gt;"",$G382&lt;&gt;""),申込書!$M$104,"")</f>
        <v/>
      </c>
      <c r="DQ382" s="81" t="str">
        <f>IF($DO$3&lt;&gt;"コンテンツなし",IF(AND(申込書!$AH$4="GIGAスクールパック",SUM($P382,$R382)&lt;&gt;0),SUM($P382,$R382),IF(AND(申込書!$AH$4="SKY安心GIGAタブレット",SUM($T382,$V382)&lt;&gt;0),SUM($T382,$V382),"")),"")</f>
        <v/>
      </c>
      <c r="DR382" s="81" t="str">
        <f>IF($DO$3&lt;&gt;"コンテンツなし",IF(AND(申込書!$AH$4="GIGAスクールパック",SUM($Q382,$S382)&lt;&gt;0),SUM($Q382,$S382),IF(AND(申込書!$AH$4="SKY安心GIGAタブレット",SUM($U382,$W382)&lt;&gt;0),SUM($U382,$W382),"")),"")</f>
        <v/>
      </c>
      <c r="DS382" s="81"/>
      <c r="DT382" s="82"/>
      <c r="DU382" s="80" t="str">
        <f>IF(AND(申込書!$C$105&lt;&gt;"▼プルダウンより選択してください",申込書!$C$105&lt;&gt;"",申込書!$P$105&lt;&gt;"YYYY/MM/DD",$G382&lt;&gt;""),申込書!$P$105,"")</f>
        <v/>
      </c>
      <c r="DV382" s="81" t="str">
        <f>IF(AND(申込書!$C$105&lt;&gt;"▼プルダウンより選択してください",申込書!$C$105&lt;&gt;"",$G382&lt;&gt;""),申込書!$M$105,"")</f>
        <v/>
      </c>
      <c r="DW382" s="81" t="str">
        <f>IF($DU$3&lt;&gt;"コンテンツなし",IF(AND(申込書!$AH$4="GIGAスクールパック",SUM($P382,$R382)&lt;&gt;0),SUM($P382,$R382),IF(AND(申込書!$AH$4="SKY安心GIGAタブレット",SUM($T382,$V382)&lt;&gt;0),SUM($T382,$V382),"")),"")</f>
        <v/>
      </c>
      <c r="DX382" s="81" t="str">
        <f>IF($DU$3&lt;&gt;"コンテンツなし",IF(AND(申込書!$AH$4="GIGAスクールパック",SUM($Q382,$S382)&lt;&gt;0),SUM($Q382,$S382),IF(AND(申込書!$AH$4="SKY安心GIGAタブレット",SUM($U382,$W382)&lt;&gt;0),SUM($U382,$W382),"")),"")</f>
        <v/>
      </c>
      <c r="DY382" s="157"/>
      <c r="DZ382" s="82"/>
      <c r="EA382" s="80" t="str">
        <f>IF(AND(申込書!$C$106&lt;&gt;"▼プルダウンより選択してください",申込書!$C$106&lt;&gt;"",申込書!$P$106&lt;&gt;"YYYY/MM/DD",$G382&lt;&gt;""),申込書!$P$106,"")</f>
        <v/>
      </c>
      <c r="EB382" s="81" t="str">
        <f>IF(AND(申込書!$C$106&lt;&gt;"▼プルダウンより選択してください",申込書!$C$106&lt;&gt;"",$G382&lt;&gt;""),申込書!$M$106,"")</f>
        <v/>
      </c>
      <c r="EC382" s="81" t="str">
        <f>IF($EA$3&lt;&gt;"コンテンツなし",IF(AND(申込書!$AH$4="GIGAスクールパック",SUM($P382,$R382)&lt;&gt;0),SUM($P382,$R382),IF(AND(申込書!$AH$4="SKY安心GIGAタブレット",SUM($T382,$V382)&lt;&gt;0),SUM($T382,$V382),"")),"")</f>
        <v/>
      </c>
      <c r="ED382" s="81" t="str">
        <f>IF($EA$3&lt;&gt;"コンテンツなし",IF(AND(申込書!$AH$4="GIGAスクールパック",SUM($Q382,$S382)&lt;&gt;0),SUM($Q382,$S382),IF(AND(申込書!$AH$4="SKY安心GIGAタブレット",SUM($U382,$W382)&lt;&gt;0),SUM($U382,$W382),"")),"")</f>
        <v/>
      </c>
      <c r="EE382" s="157"/>
      <c r="EF382" s="82"/>
      <c r="EG382" s="80" t="str">
        <f>IF(AND(申込書!$C$107&lt;&gt;"▼プルダウンより選択してください",申込書!$C$107&lt;&gt;"",申込書!$P$107&lt;&gt;"YYYY/MM/DD",$G382&lt;&gt;""),申込書!$P$107,"")</f>
        <v/>
      </c>
      <c r="EH382" s="81" t="str">
        <f>IF(AND(申込書!$C$107&lt;&gt;"▼プルダウンより選択してください",申込書!$C$107&lt;&gt;"",$G382&lt;&gt;""),申込書!$M$107,"")</f>
        <v/>
      </c>
      <c r="EI382" s="81" t="str">
        <f>IF($EG$3&lt;&gt;"コンテンツなし",IF(AND(申込書!$AH$4="GIGAスクールパック",SUM($P382,$R382)&lt;&gt;0),SUM($P382,$R382),IF(AND(申込書!$AH$4="SKY安心GIGAタブレット",SUM($T382,$V382)&lt;&gt;0),SUM($T382,$V382),"")),"")</f>
        <v/>
      </c>
      <c r="EJ382" s="81" t="str">
        <f>IF($EG$3&lt;&gt;"コンテンツなし",IF(AND(申込書!$AH$4="GIGAスクールパック",SUM($Q382,$S382)&lt;&gt;0),SUM($Q382,$S382),IF(AND(申込書!$AH$4="SKY安心GIGAタブレット",SUM($U382,$W382)&lt;&gt;0),SUM($U382,$W382),"")),"")</f>
        <v/>
      </c>
      <c r="EK382" s="157"/>
      <c r="EL382" s="82"/>
      <c r="EM382" s="80" t="str">
        <f>IF(AND(申込書!$C$108&lt;&gt;"▼プルダウンより選択してください",申込書!$C$108&lt;&gt;"",申込書!$P$108&lt;&gt;"YYYY/MM/DD",$G382&lt;&gt;""),申込書!$P$108,"")</f>
        <v/>
      </c>
      <c r="EN382" s="81" t="str">
        <f>IF(AND(申込書!$C$108&lt;&gt;"▼プルダウンより選択してください",申込書!$C$108&lt;&gt;"",$G382&lt;&gt;""),申込書!$M$108,"")</f>
        <v/>
      </c>
      <c r="EO382" s="81" t="str">
        <f>IF($EM$3&lt;&gt;"コンテンツなし",IF(AND(申込書!$AH$4="GIGAスクールパック",SUM($P382,$R382)&lt;&gt;0),SUM($P382,$R382),IF(AND(申込書!$AH$4="SKY安心GIGAタブレット",SUM($T382,$V382)&lt;&gt;0),SUM($T382,$V382),"")),"")</f>
        <v/>
      </c>
      <c r="EP382" s="81" t="str">
        <f>IF($EM$3&lt;&gt;"コンテンツなし",IF(AND(申込書!$AH$4="GIGAスクールパック",SUM($Q382,$S382)&lt;&gt;0),SUM($Q382,$S382),IF(AND(申込書!$AH$4="SKY安心GIGAタブレット",SUM($U382,$W382)&lt;&gt;0),SUM($U382,$W382),"")),"")</f>
        <v/>
      </c>
      <c r="EQ382" s="157"/>
      <c r="ER382" s="82"/>
      <c r="ES382" s="80" t="str">
        <f>IF(AND(申込書!$C$109&lt;&gt;"▼プルダウンより選択してください",申込書!$C$109&lt;&gt;"",申込書!$P$109&lt;&gt;"YYYY/MM/DD",$G382&lt;&gt;""),申込書!$P$109,"")</f>
        <v/>
      </c>
      <c r="ET382" s="81" t="str">
        <f>IF(AND(申込書!$C$109&lt;&gt;"▼プルダウンより選択してください",申込書!$C$109&lt;&gt;"",$G382&lt;&gt;""),申込書!$M$109,"")</f>
        <v/>
      </c>
      <c r="EU382" s="81" t="str">
        <f>IF($ES$3&lt;&gt;"コンテンツなし",IF(AND(申込書!$AH$4="GIGAスクールパック",SUM($P382,$R382)&lt;&gt;0),SUM($P382,$R382),IF(AND(申込書!$AH$4="SKY安心GIGAタブレット",SUM($T382,$V382)&lt;&gt;0),SUM($T382,$V382),"")),"")</f>
        <v/>
      </c>
      <c r="EV382" s="81" t="str">
        <f>IF($ES$3&lt;&gt;"コンテンツなし",IF(AND(申込書!$AH$4="GIGAスクールパック",SUM($Q382,$S382)&lt;&gt;0),SUM($Q382,$S382),IF(AND(申込書!$AH$4="SKY安心GIGAタブレット",SUM($U382,$W382)&lt;&gt;0),SUM($U382,$W382),"")),"")</f>
        <v/>
      </c>
      <c r="EW382" s="157"/>
      <c r="EX382" s="82"/>
      <c r="EY382" s="80" t="str">
        <f>IF(AND(申込書!$C$110&lt;&gt;"▼プルダウンより選択してください",申込書!$C$110&lt;&gt;"",申込書!$P$110&lt;&gt;"YYYY/MM/DD",$G382&lt;&gt;""),申込書!$P$110,"")</f>
        <v/>
      </c>
      <c r="EZ382" s="81" t="str">
        <f>IF(AND(申込書!$C$110&lt;&gt;"▼プルダウンより選択してください",申込書!$C$110&lt;&gt;"",$G382&lt;&gt;""),申込書!$M$110,"")</f>
        <v/>
      </c>
      <c r="FA382" s="81" t="str">
        <f>IF($EY$3&lt;&gt;"コンテンツなし",IF(AND(申込書!$AH$4="GIGAスクールパック",SUM($P382,$R382)&lt;&gt;0),SUM($P382,$R382),IF(AND(申込書!$AH$4="SKY安心GIGAタブレット",SUM($T382,$V382)&lt;&gt;0),SUM($T382,$V382),"")),"")</f>
        <v/>
      </c>
      <c r="FB382" s="81" t="str">
        <f>IF($EY$3&lt;&gt;"コンテンツなし",IF(AND(申込書!$AH$4="GIGAスクールパック",SUM($Q382,$S382)&lt;&gt;0),SUM($Q382,$S382),IF(AND(申込書!$AH$4="SKY安心GIGAタブレット",SUM($U382,$W382)&lt;&gt;0),SUM($U382,$W382),"")),"")</f>
        <v/>
      </c>
      <c r="FC382" s="157"/>
      <c r="FD382" s="82"/>
      <c r="FE382" s="80" t="str">
        <f>IF(AND(申込書!$C$111&lt;&gt;"▼プルダウンより選択してください",申込書!$C$111&lt;&gt;"",申込書!$P$111&lt;&gt;"YYYY/MM/DD",$G382&lt;&gt;""),申込書!$P$111,"")</f>
        <v/>
      </c>
      <c r="FF382" s="81" t="str">
        <f>IF(AND(申込書!$C$111&lt;&gt;"▼プルダウンより選択してください",申込書!$C$111&lt;&gt;"",$G382&lt;&gt;""),申込書!$M$111,"")</f>
        <v/>
      </c>
      <c r="FG382" s="81" t="str">
        <f>IF($FE$3&lt;&gt;"コンテンツなし",IF(AND(申込書!$AH$4="GIGAスクールパック",SUM($P382,$R382)&lt;&gt;0),SUM($P382,$R382),IF(AND(申込書!$AH$4="SKY安心GIGAタブレット",SUM($T382,$V382)&lt;&gt;0),SUM($T382,$V382),"")),"")</f>
        <v/>
      </c>
      <c r="FH382" s="81" t="str">
        <f>IF($FE$3&lt;&gt;"コンテンツなし",IF(AND(申込書!$AH$4="GIGAスクールパック",SUM($Q382,$S382)&lt;&gt;0),SUM($Q382,$S382),IF(AND(申込書!$AH$4="SKY安心GIGAタブレット",SUM($U382,$W382)&lt;&gt;0),SUM($U382,$W382),"")),"")</f>
        <v/>
      </c>
      <c r="FI382" s="157"/>
      <c r="FJ382" s="82"/>
      <c r="FK382" s="80" t="str">
        <f>IF(AND(申込書!$C$112&lt;&gt;"▼プルダウンより選択してください",申込書!$C$112&lt;&gt;"",申込書!$P$112&lt;&gt;"YYYY/MM/DD",$G382&lt;&gt;""),申込書!$P$112,"")</f>
        <v/>
      </c>
      <c r="FL382" s="81" t="str">
        <f>IF(AND(申込書!$C$112&lt;&gt;"▼プルダウンより選択してください",申込書!$C$112&lt;&gt;"",$G382&lt;&gt;""),申込書!$M$112,"")</f>
        <v/>
      </c>
      <c r="FM382" s="81" t="str">
        <f>IF($FK$3&lt;&gt;"コンテンツなし",IF(AND(申込書!$AH$4="GIGAスクールパック",SUM($P382,$R382)&lt;&gt;0),SUM($P382,$R382),IF(AND(申込書!$AH$4="SKY安心GIGAタブレット",SUM($T382,$V382)&lt;&gt;0),SUM($T382,$V382),"")),"")</f>
        <v/>
      </c>
      <c r="FN382" s="81" t="str">
        <f>IF($FK$3&lt;&gt;"コンテンツなし",IF(AND(申込書!$AH$4="GIGAスクールパック",SUM($Q382,$S382)&lt;&gt;0),SUM($Q382,$S382),IF(AND(申込書!$AH$4="SKY安心GIGAタブレット",SUM($U382,$W382)&lt;&gt;0),SUM($U382,$W382),"")),"")</f>
        <v/>
      </c>
      <c r="FO382" s="157"/>
      <c r="FP382" s="82"/>
      <c r="FQ382" s="80" t="str">
        <f>IF(AND(申込書!$C$113&lt;&gt;"▼プルダウンより選択してください",申込書!$C$113&lt;&gt;"",申込書!$P$113&lt;&gt;"YYYY/MM/DD",$G382&lt;&gt;""),申込書!$P$113,"")</f>
        <v/>
      </c>
      <c r="FR382" s="81" t="str">
        <f>IF(AND(申込書!$C$113&lt;&gt;"▼プルダウンより選択してください",申込書!$C$113&lt;&gt;"",$G382&lt;&gt;""),申込書!$M$113,"")</f>
        <v/>
      </c>
      <c r="FS382" s="81" t="str">
        <f>IF($FQ$3&lt;&gt;"コンテンツなし",IF(AND(申込書!$AH$4="GIGAスクールパック",SUM($P382,$R382)&lt;&gt;0),SUM($P382,$R382),IF(AND(申込書!$AH$4="SKY安心GIGAタブレット",SUM($T382,$V382)&lt;&gt;0),SUM($T382,$V382),"")),"")</f>
        <v/>
      </c>
      <c r="FT382" s="81" t="str">
        <f>IF($FQ$3&lt;&gt;"コンテンツなし",IF(AND(申込書!$AH$4="GIGAスクールパック",SUM($Q382,$S382)&lt;&gt;0),SUM($Q382,$S382),IF(AND(申込書!$AH$4="SKY安心GIGAタブレット",SUM($U382,$W382)&lt;&gt;0),SUM($U382,$W382),"")),"")</f>
        <v/>
      </c>
      <c r="FU382" s="157"/>
      <c r="FV382" s="82"/>
      <c r="FW382" s="80" t="str">
        <f>IF(AND(申込書!$C$114&lt;&gt;"▼プルダウンより選択してください",申込書!$C$114&lt;&gt;"",申込書!$P$114&lt;&gt;"YYYY/MM/DD",$G382&lt;&gt;""),申込書!$P$114,"")</f>
        <v/>
      </c>
      <c r="FX382" s="81" t="str">
        <f>IF(AND(申込書!$C$114&lt;&gt;"▼プルダウンより選択してください",申込書!$C$114&lt;&gt;"",$G382&lt;&gt;""),申込書!$M$114,"")</f>
        <v/>
      </c>
      <c r="FY382" s="81" t="str">
        <f>IF($FW$3&lt;&gt;"コンテンツなし",IF(AND(申込書!$AH$4="GIGAスクールパック",SUM($P382,$R382)&lt;&gt;0),SUM($P382,$R382),IF(AND(申込書!$AH$4="SKY安心GIGAタブレット",SUM($T382,$V382)&lt;&gt;0),SUM($T382,$V382),"")),"")</f>
        <v/>
      </c>
      <c r="FZ382" s="81" t="str">
        <f>IF($FW$3&lt;&gt;"コンテンツなし",IF(AND(申込書!$AH$4="GIGAスクールパック",SUM($Q382,$S382)&lt;&gt;0),SUM($Q382,$S382),IF(AND(申込書!$AH$4="SKY安心GIGAタブレット",SUM($U382,$W382)&lt;&gt;0),SUM($U382,$W382),"")),"")</f>
        <v/>
      </c>
      <c r="GA382" s="157"/>
      <c r="GB382" s="82"/>
      <c r="GC382" s="80" t="str">
        <f>IF(AND(申込書!$C$115&lt;&gt;"▼プルダウンより選択してください",申込書!$C$115&lt;&gt;"",申込書!$P$115&lt;&gt;"YYYY/MM/DD",$G382&lt;&gt;""),申込書!$P$115,"")</f>
        <v/>
      </c>
      <c r="GD382" s="81" t="str">
        <f>IF(AND(申込書!$C$115&lt;&gt;"▼プルダウンより選択してください",申込書!$C$115&lt;&gt;"",$G382&lt;&gt;""),申込書!$M$115,"")</f>
        <v/>
      </c>
      <c r="GE382" s="81" t="str">
        <f>IF($GC$3&lt;&gt;"コンテンツなし",IF(AND(申込書!$AH$4="GIGAスクールパック",SUM($P382,$R382)&lt;&gt;0),SUM($P382,$R382),IF(AND(申込書!$AH$4="SKY安心GIGAタブレット",SUM($T382,$V382)&lt;&gt;0),SUM($T382,$V382),"")),"")</f>
        <v/>
      </c>
      <c r="GF382" s="81" t="str">
        <f>IF($GC$3&lt;&gt;"コンテンツなし",IF(AND(申込書!$AH$4="GIGAスクールパック",SUM($Q382,$S382)&lt;&gt;0),SUM($Q382,$S382),IF(AND(申込書!$AH$4="SKY安心GIGAタブレット",SUM($U382,$W382)&lt;&gt;0),SUM($U382,$W382),"")),"")</f>
        <v/>
      </c>
      <c r="GG382" s="157"/>
      <c r="GH382" s="82"/>
      <c r="GI382" s="80" t="str">
        <f>IF(AND(申込書!$C$116&lt;&gt;"▼プルダウンより選択してください",申込書!$C$116&lt;&gt;"",申込書!$P$116&lt;&gt;"YYYY/MM/DD",$G382&lt;&gt;""),申込書!$P$116,"")</f>
        <v/>
      </c>
      <c r="GJ382" s="81" t="str">
        <f>IF(AND(申込書!$C$116&lt;&gt;"▼プルダウンより選択してください",申込書!$C$116&lt;&gt;"",$G382&lt;&gt;""),申込書!$M$116,"")</f>
        <v/>
      </c>
      <c r="GK382" s="81" t="str">
        <f>IF($GI$3&lt;&gt;"コンテンツなし",IF(AND(申込書!$AH$4="GIGAスクールパック",SUM($P382,$R382)&lt;&gt;0),SUM($P382,$R382),IF(AND(申込書!$AH$4="SKY安心GIGAタブレット",SUM($T382,$V382)&lt;&gt;0),SUM($T382,$V382),"")),"")</f>
        <v/>
      </c>
      <c r="GL382" s="81" t="str">
        <f>IF($GI$3&lt;&gt;"コンテンツなし",IF(AND(申込書!$AH$4="GIGAスクールパック",SUM($Q382,$S382)&lt;&gt;0),SUM($Q382,$S382),IF(AND(申込書!$AH$4="SKY安心GIGAタブレット",SUM($U382,$W382)&lt;&gt;0),SUM($U382,$W382),"")),"")</f>
        <v/>
      </c>
      <c r="GM382" s="157"/>
      <c r="GN382" s="82"/>
      <c r="GO382" s="80" t="str">
        <f>IF(AND(申込書!$C$117&lt;&gt;"▼プルダウンより選択してください",申込書!$C$117&lt;&gt;"",申込書!$P$117&lt;&gt;"YYYY/MM/DD",$G382&lt;&gt;""),申込書!$P$117,"")</f>
        <v/>
      </c>
      <c r="GP382" s="81" t="str">
        <f>IF(AND(申込書!$C$117&lt;&gt;"▼プルダウンより選択してください",申込書!$C$117&lt;&gt;"",$G382&lt;&gt;""),申込書!$M$117,"")</f>
        <v/>
      </c>
      <c r="GQ382" s="81" t="str">
        <f>IF($GO$3&lt;&gt;"コンテンツなし",IF(AND(申込書!$AH$4="GIGAスクールパック",SUM($P382,$R382)&lt;&gt;0),SUM($P382,$R382),IF(AND(申込書!$AH$4="SKY安心GIGAタブレット",SUM($T382,$V382)&lt;&gt;0),SUM($T382,$V382),"")),"")</f>
        <v/>
      </c>
      <c r="GR382" s="81" t="str">
        <f>IF($GO$3&lt;&gt;"コンテンツなし",IF(AND(申込書!$AH$4="GIGAスクールパック",SUM($Q382,$S382)&lt;&gt;0),SUM($Q382,$S382),IF(AND(申込書!$AH$4="SKY安心GIGAタブレット",SUM($U382,$W382)&lt;&gt;0),SUM($U382,$W382),"")),"")</f>
        <v/>
      </c>
      <c r="GS382" s="157"/>
      <c r="GT382" s="82"/>
      <c r="GU382" s="80" t="str">
        <f>IF(AND(申込書!$C$118&lt;&gt;"▼プルダウンより選択してください",申込書!$C$118&lt;&gt;"",申込書!$P$118&lt;&gt;"YYYY/MM/DD",$G382&lt;&gt;""),申込書!$P$118,"")</f>
        <v/>
      </c>
      <c r="GV382" s="81" t="str">
        <f>IF(AND(申込書!$C$118&lt;&gt;"▼プルダウンより選択してください",申込書!$C$118&lt;&gt;"",$G382&lt;&gt;""),申込書!$M$118,"")</f>
        <v/>
      </c>
      <c r="GW382" s="81" t="str">
        <f>IF($GU$3&lt;&gt;"コンテンツなし",IF(AND(申込書!$AH$4="GIGAスクールパック",SUM($P382,$R382)&lt;&gt;0),SUM($P382,$R382),IF(AND(申込書!$AH$4="SKY安心GIGAタブレット",SUM($T382,$V382)&lt;&gt;0),SUM($T382,$V382),"")),"")</f>
        <v/>
      </c>
      <c r="GX382" s="81" t="str">
        <f>IF($GU$3&lt;&gt;"コンテンツなし",IF(AND(申込書!$AH$4="GIGAスクールパック",SUM($Q382,$S382)&lt;&gt;0),SUM($Q382,$S382),IF(AND(申込書!$AH$4="SKY安心GIGAタブレット",SUM($U382,$W382)&lt;&gt;0),SUM($U382,$W382),"")),"")</f>
        <v/>
      </c>
      <c r="GY382" s="157"/>
      <c r="GZ382" s="82"/>
      <c r="HA382" s="80" t="str">
        <f>IF(AND(申込書!$C$119&lt;&gt;"▼プルダウンより選択してください",申込書!$C$119&lt;&gt;"",申込書!$P$119&lt;&gt;"YYYY/MM/DD",$G382&lt;&gt;""),申込書!$P$119,"")</f>
        <v/>
      </c>
      <c r="HB382" s="81" t="str">
        <f>IF(AND(申込書!$C$119&lt;&gt;"▼プルダウンより選択してください",申込書!$C$119&lt;&gt;"",$G382&lt;&gt;""),申込書!$M$119,"")</f>
        <v/>
      </c>
      <c r="HC382" s="81" t="str">
        <f>IF($HA$3&lt;&gt;"コンテンツなし",IF(AND(申込書!$AH$4="GIGAスクールパック",SUM($P382,$R382)&lt;&gt;0),SUM($P382,$R382),IF(AND(申込書!$AH$4="SKY安心GIGAタブレット",SUM($T382,$V382)&lt;&gt;0),SUM($T382,$V382),"")),"")</f>
        <v/>
      </c>
      <c r="HD382" s="81" t="str">
        <f>IF($HA$3&lt;&gt;"コンテンツなし",IF(AND(申込書!$AH$4="GIGAスクールパック",SUM($Q382,$S382)&lt;&gt;0),SUM($Q382,$S382),IF(AND(申込書!$AH$4="SKY安心GIGAタブレット",SUM($U382,$W382)&lt;&gt;0),SUM($U382,$W382),"")),"")</f>
        <v/>
      </c>
      <c r="HE382" s="157"/>
      <c r="HF382" s="82"/>
      <c r="HG382" s="83"/>
    </row>
    <row r="383" spans="2:215" ht="26.85" customHeight="1">
      <c r="B383" s="62">
        <f t="shared" si="4"/>
        <v>378</v>
      </c>
      <c r="C383" s="63"/>
      <c r="D383" s="64"/>
      <c r="E383" s="207"/>
      <c r="F383" s="65"/>
      <c r="G383" s="66"/>
      <c r="H383" s="67"/>
      <c r="I383" s="68"/>
      <c r="J383" s="69"/>
      <c r="K383" s="70"/>
      <c r="L383" s="71"/>
      <c r="M383" s="72"/>
      <c r="N383" s="73"/>
      <c r="O383" s="74"/>
      <c r="P383" s="179"/>
      <c r="Q383" s="180"/>
      <c r="R383" s="180"/>
      <c r="S383" s="181"/>
      <c r="T383" s="179"/>
      <c r="U383" s="180"/>
      <c r="V383" s="182"/>
      <c r="W383" s="181"/>
      <c r="X383" s="75"/>
      <c r="Y383" s="76"/>
      <c r="Z383" s="77"/>
      <c r="AA383" s="78"/>
      <c r="AB383" s="79"/>
      <c r="AC383" s="79"/>
      <c r="AD383" s="79"/>
      <c r="AE383" s="77"/>
      <c r="AF383" s="139"/>
      <c r="AG383" s="139"/>
      <c r="AH383" s="139"/>
      <c r="AI383" s="80" t="str">
        <f>IF(AND(申込書!$C$90&lt;&gt;"▼プルダウンより選択してください",申込書!$C$90&lt;&gt;"",申込書!$P$90&lt;&gt;"YYYY/MM/DD",$G383&lt;&gt;""),申込書!$P$90,"")</f>
        <v/>
      </c>
      <c r="AJ383" s="81" t="str">
        <f>IF(AND(申込書!$C$90&lt;&gt;"▼プルダウンより選択してください",申込書!$C$90&lt;&gt;"",$G383&lt;&gt;""),申込書!$M$90,"")</f>
        <v/>
      </c>
      <c r="AK383" s="81" t="str">
        <f>IF($AI$3&lt;&gt;"コンテンツなし",IF(AND(申込書!$AH$4="GIGAスクールパック",SUM($P383,$R383)&lt;&gt;0),SUM($P383,$R383),IF(AND(申込書!$AH$4="SKY安心GIGAタブレット",SUM($T383,$V383)&lt;&gt;0),SUM($T383,$V383),"")),"")</f>
        <v/>
      </c>
      <c r="AL383" s="81" t="str">
        <f>IF($AI$3&lt;&gt;"コンテンツなし",IF(AND(申込書!$AH$4="GIGAスクールパック",SUM($Q383,$S383)&lt;&gt;0),SUM($Q383,$S383),IF(AND(申込書!$AH$4="SKY安心GIGAタブレット",SUM($U383,$W383)&lt;&gt;0),SUM($U383,$W383),"")),"")</f>
        <v/>
      </c>
      <c r="AM383" s="157"/>
      <c r="AN383" s="82"/>
      <c r="AO383" s="80" t="str">
        <f>IF(AND(申込書!$C$91&lt;&gt;"▼プルダウンより選択してください",申込書!$C$91&lt;&gt;"",申込書!$P$91&lt;&gt;"YYYY/MM/DD",$G383&lt;&gt;""),申込書!$P$91,"")</f>
        <v/>
      </c>
      <c r="AP383" s="81" t="str">
        <f>IF(AND(申込書!$C$91&lt;&gt;"▼プルダウンより選択してください",申込書!$C$91&lt;&gt;"",$G383&lt;&gt;""),申込書!$M$91,"")</f>
        <v/>
      </c>
      <c r="AQ383" s="81" t="str">
        <f>IF($AO$3&lt;&gt;"コンテンツなし",IF(AND(申込書!$AH$4="GIGAスクールパック",SUM($P383,$R383)&lt;&gt;0),SUM($P383,$R383),IF(AND(申込書!$AH$4="SKY安心GIGAタブレット",SUM($T383,$V383)&lt;&gt;0),SUM($T383,$V383),"")),"")</f>
        <v/>
      </c>
      <c r="AR383" s="81" t="str">
        <f>IF($AO$3&lt;&gt;"コンテンツなし",IF(AND(申込書!$AH$4="GIGAスクールパック",SUM($Q383,$S383)&lt;&gt;0),SUM($Q383,$S383),IF(AND(申込書!$AH$4="SKY安心GIGAタブレット",SUM($U383,$W383)&lt;&gt;0),SUM($U383,$W383),"")),"")</f>
        <v/>
      </c>
      <c r="AS383" s="157"/>
      <c r="AT383" s="82"/>
      <c r="AU383" s="80" t="str">
        <f>IF(AND(申込書!$C$92&lt;&gt;"▼プルダウンより選択してください",申込書!$C$92&lt;&gt;"",申込書!$P$92&lt;&gt;"YYYY/MM/DD",$G383&lt;&gt;""),申込書!$P$92,"")</f>
        <v/>
      </c>
      <c r="AV383" s="81" t="str">
        <f>IF(AND(申込書!$C$92&lt;&gt;"▼プルダウンより選択してください",申込書!$C$92&lt;&gt;"",$G383&lt;&gt;""),申込書!$M$92,"")</f>
        <v/>
      </c>
      <c r="AW383" s="81" t="str">
        <f>IF($AU$3&lt;&gt;"コンテンツなし",IF(AND(申込書!$AH$4="GIGAスクールパック",SUM($P383,$R383)&lt;&gt;0),SUM($P383,$R383),IF(AND(申込書!$AH$4="SKY安心GIGAタブレット",SUM($T383,$V383)&lt;&gt;0),SUM($T383,$V383),"")),"")</f>
        <v/>
      </c>
      <c r="AX383" s="81" t="str">
        <f>IF($AU$3&lt;&gt;"コンテンツなし",IF(AND(申込書!$AH$4="GIGAスクールパック",SUM($Q383,$S383)&lt;&gt;0),SUM($Q383,$S383),IF(AND(申込書!$AH$4="SKY安心GIGAタブレット",SUM($U383,$W383)&lt;&gt;0),SUM($U383,$W383),"")),"")</f>
        <v/>
      </c>
      <c r="AY383" s="157"/>
      <c r="AZ383" s="82"/>
      <c r="BA383" s="80" t="str">
        <f>IF(AND(申込書!$C$93&lt;&gt;"▼プルダウンより選択してください",申込書!$C$93&lt;&gt;"",申込書!$P$93&lt;&gt;"YYYY/MM/DD",$G383&lt;&gt;""),申込書!$P$93,"")</f>
        <v/>
      </c>
      <c r="BB383" s="81" t="str">
        <f>IF(AND(申込書!$C$93&lt;&gt;"▼プルダウンより選択してください",申込書!$C$93&lt;&gt;"",申込書!$M$93&gt;=1,$G383&lt;&gt;""),申込書!$M$93,"")</f>
        <v/>
      </c>
      <c r="BC383" s="81" t="str">
        <f>IF($BA$3&lt;&gt;"コンテンツなし",IF(AND(申込書!$AH$4="GIGAスクールパック",SUM($P383,$R383)&lt;&gt;0),SUM($P383,$R383),IF(AND(申込書!$AH$4="SKY安心GIGAタブレット",SUM($T383,$V383)&lt;&gt;0),SUM($T383,$V383),"")),"")</f>
        <v/>
      </c>
      <c r="BD383" s="81" t="str">
        <f>IF($BA$3&lt;&gt;"コンテンツなし",IF(AND(申込書!$AH$4="GIGAスクールパック",SUM($Q383,$S383)&lt;&gt;0),SUM($Q383,$S383),IF(AND(申込書!$AH$4="SKY安心GIGAタブレット",SUM($U383,$W383)&lt;&gt;0),SUM($U383,$W383),"")),"")</f>
        <v/>
      </c>
      <c r="BE383" s="157"/>
      <c r="BF383" s="82"/>
      <c r="BG383" s="80" t="str">
        <f>IF(AND(申込書!$C$94&lt;&gt;"▼プルダウンより選択してください",申込書!$C$94&lt;&gt;"",申込書!$P$94&lt;&gt;"YYYY/MM/DD",$G383&lt;&gt;""),申込書!$P$94,"")</f>
        <v/>
      </c>
      <c r="BH383" s="81" t="str">
        <f>IF(AND(申込書!$C$94&lt;&gt;"▼プルダウンより選択してください",申込書!$C$94&lt;&gt;"",$G383&lt;&gt;""),申込書!$M$94,"")</f>
        <v/>
      </c>
      <c r="BI383" s="81" t="str">
        <f>IF($BG$3&lt;&gt;"コンテンツなし",IF(AND(申込書!$AH$4="GIGAスクールパック",SUM($P383,$R383)&lt;&gt;0),SUM($P383,$R383),IF(AND(申込書!$AH$4="SKY安心GIGAタブレット",SUM($T383,$V383)&lt;&gt;0),SUM($T383,$V383),"")),"")</f>
        <v/>
      </c>
      <c r="BJ383" s="81" t="str">
        <f>IF($BG$3&lt;&gt;"コンテンツなし",IF(AND(申込書!$AH$4="GIGAスクールパック",SUM($Q383,$S383)&lt;&gt;0),SUM($Q383,$S383),IF(AND(申込書!$AH$4="SKY安心GIGAタブレット",SUM($U383,$W383)&lt;&gt;0),SUM($U383,$W383),"")),"")</f>
        <v/>
      </c>
      <c r="BK383" s="157"/>
      <c r="BL383" s="82"/>
      <c r="BM383" s="80" t="str">
        <f>IF(AND(申込書!$C$95&lt;&gt;"▼プルダウンより選択してください",申込書!$C$95&lt;&gt;"",申込書!$P$95&lt;&gt;"YYYY/MM/DD",$G383&lt;&gt;""),申込書!$P$95,"")</f>
        <v/>
      </c>
      <c r="BN383" s="81" t="str">
        <f>IF(AND(申込書!$C$95&lt;&gt;"▼プルダウンより選択してください",申込書!$C$95&lt;&gt;"",$G383&lt;&gt;""),申込書!$M$95,"")</f>
        <v/>
      </c>
      <c r="BO383" s="81" t="str">
        <f>IF($BM$3&lt;&gt;"コンテンツなし",IF(AND(申込書!$AH$4="GIGAスクールパック",SUM($P383,$R383)&lt;&gt;0),SUM($P383,$R383),IF(AND(申込書!$AH$4="SKY安心GIGAタブレット",SUM($T383,$V383)&lt;&gt;0),SUM($T383,$V383),"")),"")</f>
        <v/>
      </c>
      <c r="BP383" s="81" t="str">
        <f>IF($BM$3&lt;&gt;"コンテンツなし",IF(AND(申込書!$AH$4="GIGAスクールパック",SUM($Q383,$S383)&lt;&gt;0),SUM($Q383,$S383),IF(AND(申込書!$AH$4="SKY安心GIGAタブレット",SUM($U383,$W383)&lt;&gt;0),SUM($U383,$W383),"")),"")</f>
        <v/>
      </c>
      <c r="BQ383" s="157"/>
      <c r="BR383" s="82"/>
      <c r="BS383" s="80" t="str">
        <f>IF(AND(申込書!$C$96&lt;&gt;"▼プルダウンより選択してください",申込書!$C$96&lt;&gt;"",申込書!$P$96&lt;&gt;"YYYY/MM/DD",$G383&lt;&gt;""),申込書!$P$96,"")</f>
        <v/>
      </c>
      <c r="BT383" s="81" t="str">
        <f>IF(AND(申込書!$C$96&lt;&gt;"▼プルダウンより選択してください",申込書!$C$96&lt;&gt;"",$G383&lt;&gt;""),申込書!$M$96,"")</f>
        <v/>
      </c>
      <c r="BU383" s="81" t="str">
        <f>IF($BS$3&lt;&gt;"コンテンツなし",IF(AND(申込書!$AH$4="GIGAスクールパック",SUM($P383,$R383)&lt;&gt;0),SUM($P383,$R383),IF(AND(申込書!$AH$4="SKY安心GIGAタブレット",SUM($T383,$V383)&lt;&gt;0),SUM($T383,$V383),"")),"")</f>
        <v/>
      </c>
      <c r="BV383" s="81" t="str">
        <f>IF($BS$3&lt;&gt;"コンテンツなし",IF(AND(申込書!$AH$4="GIGAスクールパック",SUM($Q383,$S383)&lt;&gt;0),SUM($Q383,$S383),IF(AND(申込書!$AH$4="SKY安心GIGAタブレット",SUM($U383,$W383)&lt;&gt;0),SUM($U383,$W383),"")),"")</f>
        <v/>
      </c>
      <c r="BW383" s="157"/>
      <c r="BX383" s="82"/>
      <c r="BY383" s="80" t="str">
        <f>IF(AND(申込書!$C$97&lt;&gt;"▼プルダウンより選択してください",申込書!$C$97&lt;&gt;"",申込書!$P$97&lt;&gt;"YYYY/MM/DD",$G383&lt;&gt;""),申込書!$P$97,"")</f>
        <v/>
      </c>
      <c r="BZ383" s="81" t="str">
        <f>IF(AND(申込書!$C$97&lt;&gt;"▼プルダウンより選択してください",申込書!$C$97&lt;&gt;"",$G383&lt;&gt;""),申込書!$M$97,"")</f>
        <v/>
      </c>
      <c r="CA383" s="81" t="str">
        <f>IF($BY$3&lt;&gt;"コンテンツなし",IF(AND(申込書!$AH$4="GIGAスクールパック",SUM($P383,$R383)&lt;&gt;0),SUM($P383,$R383),IF(AND(申込書!$AH$4="SKY安心GIGAタブレット",SUM($T383,$V383)&lt;&gt;0),SUM($T383,$V383),"")),"")</f>
        <v/>
      </c>
      <c r="CB383" s="81" t="str">
        <f>IF($BY$3&lt;&gt;"コンテンツなし",IF(AND(申込書!$AH$4="GIGAスクールパック",SUM($Q383,$S383)&lt;&gt;0),SUM($Q383,$S383),IF(AND(申込書!$AH$4="SKY安心GIGAタブレット",SUM($U383,$W383)&lt;&gt;0),SUM($U383,$W383),"")),"")</f>
        <v/>
      </c>
      <c r="CC383" s="157"/>
      <c r="CD383" s="82"/>
      <c r="CE383" s="80" t="str">
        <f>IF(AND(申込書!$C$98&lt;&gt;"▼プルダウンより選択してください",申込書!$C$98&lt;&gt;"",申込書!$P$98&lt;&gt;"YYYY/MM/DD",$G383&lt;&gt;""),申込書!$P$98,"")</f>
        <v/>
      </c>
      <c r="CF383" s="81" t="str">
        <f>IF(AND(申込書!$C$98&lt;&gt;"▼プルダウンより選択してください",申込書!$C$98&lt;&gt;"",$G383&lt;&gt;""),申込書!$M$98,"")</f>
        <v/>
      </c>
      <c r="CG383" s="81" t="str">
        <f>IF($CE$3&lt;&gt;"コンテンツなし",IF(AND(申込書!$AH$4="GIGAスクールパック",SUM($P383,$R383)&lt;&gt;0),SUM($P383,$R383),IF(AND(申込書!$AH$4="SKY安心GIGAタブレット",SUM($T383,$V383)&lt;&gt;0),SUM($T383,$V383),"")),"")</f>
        <v/>
      </c>
      <c r="CH383" s="81" t="str">
        <f>IF($CE$3&lt;&gt;"コンテンツなし",IF(AND(申込書!$AH$4="GIGAスクールパック",SUM($Q383,$S383)&lt;&gt;0),SUM($Q383,$S383),IF(AND(申込書!$AH$4="SKY安心GIGAタブレット",SUM($U383,$W383)&lt;&gt;0),SUM($U383,$W383),"")),"")</f>
        <v/>
      </c>
      <c r="CI383" s="157"/>
      <c r="CJ383" s="82"/>
      <c r="CK383" s="80" t="str">
        <f>IF(AND(申込書!$C$99&lt;&gt;"▼プルダウンより選択してください",申込書!$C$99&lt;&gt;"",申込書!$P$99&lt;&gt;"YYYY/MM/DD",$G383&lt;&gt;""),申込書!$P$99,"")</f>
        <v/>
      </c>
      <c r="CL383" s="81" t="str">
        <f>IF(AND(申込書!$C$99&lt;&gt;"▼プルダウンより選択してください",申込書!$C$99&lt;&gt;"",$G383&lt;&gt;""),申込書!$M$99,"")</f>
        <v/>
      </c>
      <c r="CM383" s="81" t="str">
        <f>IF($CK$3&lt;&gt;"コンテンツなし",IF(AND(申込書!$AH$4="GIGAスクールパック",SUM($P383,$R383)&lt;&gt;0),SUM($P383,$R383),IF(AND(申込書!$AH$4="SKY安心GIGAタブレット",SUM($T383,$V383)&lt;&gt;0),SUM($T383,$V383),"")),"")</f>
        <v/>
      </c>
      <c r="CN383" s="81" t="str">
        <f>IF($CK$3&lt;&gt;"コンテンツなし",IF(AND(申込書!$AH$4="GIGAスクールパック",SUM($Q383,$S383)&lt;&gt;0),SUM($Q383,$S383),IF(AND(申込書!$AH$4="SKY安心GIGAタブレット",SUM($U383,$W383)&lt;&gt;0),SUM($U383,$W383),"")),"")</f>
        <v/>
      </c>
      <c r="CO383" s="157"/>
      <c r="CP383" s="82"/>
      <c r="CQ383" s="80" t="str">
        <f>IF(AND(申込書!$C$100&lt;&gt;"▼プルダウンより選択してください",申込書!$C$100&lt;&gt;"",申込書!$P$100&lt;&gt;"YYYY/MM/DD",$G383&lt;&gt;""),申込書!$P$100,"")</f>
        <v/>
      </c>
      <c r="CR383" s="81" t="str">
        <f>IF(AND(申込書!$C$100&lt;&gt;"▼プルダウンより選択してください",申込書!$C$100&lt;&gt;"",$G383&lt;&gt;""),申込書!$M$100,"")</f>
        <v/>
      </c>
      <c r="CS383" s="81" t="str">
        <f>IF($CQ$3&lt;&gt;"コンテンツなし",IF(AND(申込書!$AH$4="GIGAスクールパック",SUM($P383,$R383)&lt;&gt;0),SUM($P383,$R383),IF(AND(申込書!$AH$4="SKY安心GIGAタブレット",SUM($T383,$V383)&lt;&gt;0),SUM($T383,$V383),"")),"")</f>
        <v/>
      </c>
      <c r="CT383" s="81" t="str">
        <f>IF($CQ$3&lt;&gt;"コンテンツなし",IF(AND(申込書!$AH$4="GIGAスクールパック",SUM($Q383,$S383)&lt;&gt;0),SUM($Q383,$S383),IF(AND(申込書!$AH$4="SKY安心GIGAタブレット",SUM($U383,$W383)&lt;&gt;0),SUM($U383,$W383),"")),"")</f>
        <v/>
      </c>
      <c r="CU383" s="81"/>
      <c r="CV383" s="82"/>
      <c r="CW383" s="80" t="str">
        <f>IF(AND(申込書!$C$101&lt;&gt;"▼プルダウンより選択してください",申込書!$C$101&lt;&gt;"",申込書!$P$101&lt;&gt;"YYYY/MM/DD",$G383&lt;&gt;""),申込書!$P$101,"")</f>
        <v/>
      </c>
      <c r="CX383" s="81" t="str">
        <f>IF(AND(申込書!$C$101&lt;&gt;"▼プルダウンより選択してください",申込書!$C$101&lt;&gt;"",$G383&lt;&gt;""),申込書!$M$101,"")</f>
        <v/>
      </c>
      <c r="CY383" s="81" t="str">
        <f>IF($CW$3&lt;&gt;"コンテンツなし",IF(AND(申込書!$AH$4="GIGAスクールパック",SUM($P383,$R383)&lt;&gt;0),SUM($P383,$R383),IF(AND(申込書!$AH$4="SKY安心GIGAタブレット",SUM($T383,$V383)&lt;&gt;0),SUM($T383,$V383),"")),"")</f>
        <v/>
      </c>
      <c r="CZ383" s="81" t="str">
        <f>IF($CW$3&lt;&gt;"コンテンツなし",IF(AND(申込書!$AH$4="GIGAスクールパック",SUM($Q383,$S383)&lt;&gt;0),SUM($Q383,$S383),IF(AND(申込書!$AH$4="SKY安心GIGAタブレット",SUM($U383,$W383)&lt;&gt;0),SUM($U383,$W383),"")),"")</f>
        <v/>
      </c>
      <c r="DA383" s="81"/>
      <c r="DB383" s="82"/>
      <c r="DC383" s="80" t="str">
        <f>IF(AND(申込書!$C$102&lt;&gt;"▼プルダウンより選択してください",申込書!$C$102&lt;&gt;"",申込書!$P$102&lt;&gt;"YYYY/MM/DD",$G383&lt;&gt;""),申込書!$P$102,"")</f>
        <v/>
      </c>
      <c r="DD383" s="81" t="str">
        <f>IF(AND(申込書!$C$102&lt;&gt;"▼プルダウンより選択してください",申込書!$C$102&lt;&gt;"",$G383&lt;&gt;""),申込書!$M$102,"")</f>
        <v/>
      </c>
      <c r="DE383" s="81" t="str">
        <f>IF($DC$3&lt;&gt;"コンテンツなし",IF(AND(申込書!$AH$4="GIGAスクールパック",SUM($P383,$R383)&lt;&gt;0),SUM($P383,$R383),IF(AND(申込書!$AH$4="SKY安心GIGAタブレット",SUM($T383,$V383)&lt;&gt;0),SUM($T383,$V383),"")),"")</f>
        <v/>
      </c>
      <c r="DF383" s="81" t="str">
        <f>IF($DC$3&lt;&gt;"コンテンツなし",IF(AND(申込書!$AH$4="GIGAスクールパック",SUM($Q383,$S383)&lt;&gt;0),SUM($Q383,$S383),IF(AND(申込書!$AH$4="SKY安心GIGAタブレット",SUM($U383,$W383)&lt;&gt;0),SUM($U383,$W383),"")),"")</f>
        <v/>
      </c>
      <c r="DG383" s="81"/>
      <c r="DH383" s="82"/>
      <c r="DI383" s="80" t="str">
        <f>IF(AND(申込書!$C$103&lt;&gt;"▼プルダウンより選択してください",申込書!$C$103&lt;&gt;"",申込書!$P$103&lt;&gt;"YYYY/MM/DD",$G383&lt;&gt;""),申込書!$P$103,"")</f>
        <v/>
      </c>
      <c r="DJ383" s="81" t="str">
        <f>IF(AND(申込書!$C$103&lt;&gt;"▼プルダウンより選択してください",申込書!$C$103&lt;&gt;"",$G383&lt;&gt;""),申込書!$M$103,"")</f>
        <v/>
      </c>
      <c r="DK383" s="81" t="str">
        <f>IF($DI$3&lt;&gt;"コンテンツなし",IF(AND(申込書!$AH$4="GIGAスクールパック",SUM($P383,$R383)&lt;&gt;0),SUM($P383,$R383),IF(AND(申込書!$AH$4="SKY安心GIGAタブレット",SUM($T383,$V383)&lt;&gt;0),SUM($T383,$V383),"")),"")</f>
        <v/>
      </c>
      <c r="DL383" s="81" t="str">
        <f>IF($DI$3&lt;&gt;"コンテンツなし",IF(AND(申込書!$AH$4="GIGAスクールパック",SUM($Q383,$S383)&lt;&gt;0),SUM($Q383,$S383),IF(AND(申込書!$AH$4="SKY安心GIGAタブレット",SUM($U383,$W383)&lt;&gt;0),SUM($U383,$W383),"")),"")</f>
        <v/>
      </c>
      <c r="DM383" s="81"/>
      <c r="DN383" s="82"/>
      <c r="DO383" s="80" t="str">
        <f>IF(AND(申込書!$C$104&lt;&gt;"▼プルダウンより選択してください",申込書!$C$104&lt;&gt;"",申込書!$P$104&lt;&gt;"YYYY/MM/DD",$G383&lt;&gt;""),申込書!$P$104,"")</f>
        <v/>
      </c>
      <c r="DP383" s="81" t="str">
        <f>IF(AND(申込書!$C$104&lt;&gt;"▼プルダウンより選択してください",申込書!$C$104&lt;&gt;"",$G383&lt;&gt;""),申込書!$M$104,"")</f>
        <v/>
      </c>
      <c r="DQ383" s="81" t="str">
        <f>IF($DO$3&lt;&gt;"コンテンツなし",IF(AND(申込書!$AH$4="GIGAスクールパック",SUM($P383,$R383)&lt;&gt;0),SUM($P383,$R383),IF(AND(申込書!$AH$4="SKY安心GIGAタブレット",SUM($T383,$V383)&lt;&gt;0),SUM($T383,$V383),"")),"")</f>
        <v/>
      </c>
      <c r="DR383" s="81" t="str">
        <f>IF($DO$3&lt;&gt;"コンテンツなし",IF(AND(申込書!$AH$4="GIGAスクールパック",SUM($Q383,$S383)&lt;&gt;0),SUM($Q383,$S383),IF(AND(申込書!$AH$4="SKY安心GIGAタブレット",SUM($U383,$W383)&lt;&gt;0),SUM($U383,$W383),"")),"")</f>
        <v/>
      </c>
      <c r="DS383" s="81"/>
      <c r="DT383" s="82"/>
      <c r="DU383" s="80" t="str">
        <f>IF(AND(申込書!$C$105&lt;&gt;"▼プルダウンより選択してください",申込書!$C$105&lt;&gt;"",申込書!$P$105&lt;&gt;"YYYY/MM/DD",$G383&lt;&gt;""),申込書!$P$105,"")</f>
        <v/>
      </c>
      <c r="DV383" s="81" t="str">
        <f>IF(AND(申込書!$C$105&lt;&gt;"▼プルダウンより選択してください",申込書!$C$105&lt;&gt;"",$G383&lt;&gt;""),申込書!$M$105,"")</f>
        <v/>
      </c>
      <c r="DW383" s="81" t="str">
        <f>IF($DU$3&lt;&gt;"コンテンツなし",IF(AND(申込書!$AH$4="GIGAスクールパック",SUM($P383,$R383)&lt;&gt;0),SUM($P383,$R383),IF(AND(申込書!$AH$4="SKY安心GIGAタブレット",SUM($T383,$V383)&lt;&gt;0),SUM($T383,$V383),"")),"")</f>
        <v/>
      </c>
      <c r="DX383" s="81" t="str">
        <f>IF($DU$3&lt;&gt;"コンテンツなし",IF(AND(申込書!$AH$4="GIGAスクールパック",SUM($Q383,$S383)&lt;&gt;0),SUM($Q383,$S383),IF(AND(申込書!$AH$4="SKY安心GIGAタブレット",SUM($U383,$W383)&lt;&gt;0),SUM($U383,$W383),"")),"")</f>
        <v/>
      </c>
      <c r="DY383" s="157"/>
      <c r="DZ383" s="82"/>
      <c r="EA383" s="80" t="str">
        <f>IF(AND(申込書!$C$106&lt;&gt;"▼プルダウンより選択してください",申込書!$C$106&lt;&gt;"",申込書!$P$106&lt;&gt;"YYYY/MM/DD",$G383&lt;&gt;""),申込書!$P$106,"")</f>
        <v/>
      </c>
      <c r="EB383" s="81" t="str">
        <f>IF(AND(申込書!$C$106&lt;&gt;"▼プルダウンより選択してください",申込書!$C$106&lt;&gt;"",$G383&lt;&gt;""),申込書!$M$106,"")</f>
        <v/>
      </c>
      <c r="EC383" s="81" t="str">
        <f>IF($EA$3&lt;&gt;"コンテンツなし",IF(AND(申込書!$AH$4="GIGAスクールパック",SUM($P383,$R383)&lt;&gt;0),SUM($P383,$R383),IF(AND(申込書!$AH$4="SKY安心GIGAタブレット",SUM($T383,$V383)&lt;&gt;0),SUM($T383,$V383),"")),"")</f>
        <v/>
      </c>
      <c r="ED383" s="81" t="str">
        <f>IF($EA$3&lt;&gt;"コンテンツなし",IF(AND(申込書!$AH$4="GIGAスクールパック",SUM($Q383,$S383)&lt;&gt;0),SUM($Q383,$S383),IF(AND(申込書!$AH$4="SKY安心GIGAタブレット",SUM($U383,$W383)&lt;&gt;0),SUM($U383,$W383),"")),"")</f>
        <v/>
      </c>
      <c r="EE383" s="157"/>
      <c r="EF383" s="82"/>
      <c r="EG383" s="80" t="str">
        <f>IF(AND(申込書!$C$107&lt;&gt;"▼プルダウンより選択してください",申込書!$C$107&lt;&gt;"",申込書!$P$107&lt;&gt;"YYYY/MM/DD",$G383&lt;&gt;""),申込書!$P$107,"")</f>
        <v/>
      </c>
      <c r="EH383" s="81" t="str">
        <f>IF(AND(申込書!$C$107&lt;&gt;"▼プルダウンより選択してください",申込書!$C$107&lt;&gt;"",$G383&lt;&gt;""),申込書!$M$107,"")</f>
        <v/>
      </c>
      <c r="EI383" s="81" t="str">
        <f>IF($EG$3&lt;&gt;"コンテンツなし",IF(AND(申込書!$AH$4="GIGAスクールパック",SUM($P383,$R383)&lt;&gt;0),SUM($P383,$R383),IF(AND(申込書!$AH$4="SKY安心GIGAタブレット",SUM($T383,$V383)&lt;&gt;0),SUM($T383,$V383),"")),"")</f>
        <v/>
      </c>
      <c r="EJ383" s="81" t="str">
        <f>IF($EG$3&lt;&gt;"コンテンツなし",IF(AND(申込書!$AH$4="GIGAスクールパック",SUM($Q383,$S383)&lt;&gt;0),SUM($Q383,$S383),IF(AND(申込書!$AH$4="SKY安心GIGAタブレット",SUM($U383,$W383)&lt;&gt;0),SUM($U383,$W383),"")),"")</f>
        <v/>
      </c>
      <c r="EK383" s="157"/>
      <c r="EL383" s="82"/>
      <c r="EM383" s="80" t="str">
        <f>IF(AND(申込書!$C$108&lt;&gt;"▼プルダウンより選択してください",申込書!$C$108&lt;&gt;"",申込書!$P$108&lt;&gt;"YYYY/MM/DD",$G383&lt;&gt;""),申込書!$P$108,"")</f>
        <v/>
      </c>
      <c r="EN383" s="81" t="str">
        <f>IF(AND(申込書!$C$108&lt;&gt;"▼プルダウンより選択してください",申込書!$C$108&lt;&gt;"",$G383&lt;&gt;""),申込書!$M$108,"")</f>
        <v/>
      </c>
      <c r="EO383" s="81" t="str">
        <f>IF($EM$3&lt;&gt;"コンテンツなし",IF(AND(申込書!$AH$4="GIGAスクールパック",SUM($P383,$R383)&lt;&gt;0),SUM($P383,$R383),IF(AND(申込書!$AH$4="SKY安心GIGAタブレット",SUM($T383,$V383)&lt;&gt;0),SUM($T383,$V383),"")),"")</f>
        <v/>
      </c>
      <c r="EP383" s="81" t="str">
        <f>IF($EM$3&lt;&gt;"コンテンツなし",IF(AND(申込書!$AH$4="GIGAスクールパック",SUM($Q383,$S383)&lt;&gt;0),SUM($Q383,$S383),IF(AND(申込書!$AH$4="SKY安心GIGAタブレット",SUM($U383,$W383)&lt;&gt;0),SUM($U383,$W383),"")),"")</f>
        <v/>
      </c>
      <c r="EQ383" s="157"/>
      <c r="ER383" s="82"/>
      <c r="ES383" s="80" t="str">
        <f>IF(AND(申込書!$C$109&lt;&gt;"▼プルダウンより選択してください",申込書!$C$109&lt;&gt;"",申込書!$P$109&lt;&gt;"YYYY/MM/DD",$G383&lt;&gt;""),申込書!$P$109,"")</f>
        <v/>
      </c>
      <c r="ET383" s="81" t="str">
        <f>IF(AND(申込書!$C$109&lt;&gt;"▼プルダウンより選択してください",申込書!$C$109&lt;&gt;"",$G383&lt;&gt;""),申込書!$M$109,"")</f>
        <v/>
      </c>
      <c r="EU383" s="81" t="str">
        <f>IF($ES$3&lt;&gt;"コンテンツなし",IF(AND(申込書!$AH$4="GIGAスクールパック",SUM($P383,$R383)&lt;&gt;0),SUM($P383,$R383),IF(AND(申込書!$AH$4="SKY安心GIGAタブレット",SUM($T383,$V383)&lt;&gt;0),SUM($T383,$V383),"")),"")</f>
        <v/>
      </c>
      <c r="EV383" s="81" t="str">
        <f>IF($ES$3&lt;&gt;"コンテンツなし",IF(AND(申込書!$AH$4="GIGAスクールパック",SUM($Q383,$S383)&lt;&gt;0),SUM($Q383,$S383),IF(AND(申込書!$AH$4="SKY安心GIGAタブレット",SUM($U383,$W383)&lt;&gt;0),SUM($U383,$W383),"")),"")</f>
        <v/>
      </c>
      <c r="EW383" s="157"/>
      <c r="EX383" s="82"/>
      <c r="EY383" s="80" t="str">
        <f>IF(AND(申込書!$C$110&lt;&gt;"▼プルダウンより選択してください",申込書!$C$110&lt;&gt;"",申込書!$P$110&lt;&gt;"YYYY/MM/DD",$G383&lt;&gt;""),申込書!$P$110,"")</f>
        <v/>
      </c>
      <c r="EZ383" s="81" t="str">
        <f>IF(AND(申込書!$C$110&lt;&gt;"▼プルダウンより選択してください",申込書!$C$110&lt;&gt;"",$G383&lt;&gt;""),申込書!$M$110,"")</f>
        <v/>
      </c>
      <c r="FA383" s="81" t="str">
        <f>IF($EY$3&lt;&gt;"コンテンツなし",IF(AND(申込書!$AH$4="GIGAスクールパック",SUM($P383,$R383)&lt;&gt;0),SUM($P383,$R383),IF(AND(申込書!$AH$4="SKY安心GIGAタブレット",SUM($T383,$V383)&lt;&gt;0),SUM($T383,$V383),"")),"")</f>
        <v/>
      </c>
      <c r="FB383" s="81" t="str">
        <f>IF($EY$3&lt;&gt;"コンテンツなし",IF(AND(申込書!$AH$4="GIGAスクールパック",SUM($Q383,$S383)&lt;&gt;0),SUM($Q383,$S383),IF(AND(申込書!$AH$4="SKY安心GIGAタブレット",SUM($U383,$W383)&lt;&gt;0),SUM($U383,$W383),"")),"")</f>
        <v/>
      </c>
      <c r="FC383" s="157"/>
      <c r="FD383" s="82"/>
      <c r="FE383" s="80" t="str">
        <f>IF(AND(申込書!$C$111&lt;&gt;"▼プルダウンより選択してください",申込書!$C$111&lt;&gt;"",申込書!$P$111&lt;&gt;"YYYY/MM/DD",$G383&lt;&gt;""),申込書!$P$111,"")</f>
        <v/>
      </c>
      <c r="FF383" s="81" t="str">
        <f>IF(AND(申込書!$C$111&lt;&gt;"▼プルダウンより選択してください",申込書!$C$111&lt;&gt;"",$G383&lt;&gt;""),申込書!$M$111,"")</f>
        <v/>
      </c>
      <c r="FG383" s="81" t="str">
        <f>IF($FE$3&lt;&gt;"コンテンツなし",IF(AND(申込書!$AH$4="GIGAスクールパック",SUM($P383,$R383)&lt;&gt;0),SUM($P383,$R383),IF(AND(申込書!$AH$4="SKY安心GIGAタブレット",SUM($T383,$V383)&lt;&gt;0),SUM($T383,$V383),"")),"")</f>
        <v/>
      </c>
      <c r="FH383" s="81" t="str">
        <f>IF($FE$3&lt;&gt;"コンテンツなし",IF(AND(申込書!$AH$4="GIGAスクールパック",SUM($Q383,$S383)&lt;&gt;0),SUM($Q383,$S383),IF(AND(申込書!$AH$4="SKY安心GIGAタブレット",SUM($U383,$W383)&lt;&gt;0),SUM($U383,$W383),"")),"")</f>
        <v/>
      </c>
      <c r="FI383" s="157"/>
      <c r="FJ383" s="82"/>
      <c r="FK383" s="80" t="str">
        <f>IF(AND(申込書!$C$112&lt;&gt;"▼プルダウンより選択してください",申込書!$C$112&lt;&gt;"",申込書!$P$112&lt;&gt;"YYYY/MM/DD",$G383&lt;&gt;""),申込書!$P$112,"")</f>
        <v/>
      </c>
      <c r="FL383" s="81" t="str">
        <f>IF(AND(申込書!$C$112&lt;&gt;"▼プルダウンより選択してください",申込書!$C$112&lt;&gt;"",$G383&lt;&gt;""),申込書!$M$112,"")</f>
        <v/>
      </c>
      <c r="FM383" s="81" t="str">
        <f>IF($FK$3&lt;&gt;"コンテンツなし",IF(AND(申込書!$AH$4="GIGAスクールパック",SUM($P383,$R383)&lt;&gt;0),SUM($P383,$R383),IF(AND(申込書!$AH$4="SKY安心GIGAタブレット",SUM($T383,$V383)&lt;&gt;0),SUM($T383,$V383),"")),"")</f>
        <v/>
      </c>
      <c r="FN383" s="81" t="str">
        <f>IF($FK$3&lt;&gt;"コンテンツなし",IF(AND(申込書!$AH$4="GIGAスクールパック",SUM($Q383,$S383)&lt;&gt;0),SUM($Q383,$S383),IF(AND(申込書!$AH$4="SKY安心GIGAタブレット",SUM($U383,$W383)&lt;&gt;0),SUM($U383,$W383),"")),"")</f>
        <v/>
      </c>
      <c r="FO383" s="157"/>
      <c r="FP383" s="82"/>
      <c r="FQ383" s="80" t="str">
        <f>IF(AND(申込書!$C$113&lt;&gt;"▼プルダウンより選択してください",申込書!$C$113&lt;&gt;"",申込書!$P$113&lt;&gt;"YYYY/MM/DD",$G383&lt;&gt;""),申込書!$P$113,"")</f>
        <v/>
      </c>
      <c r="FR383" s="81" t="str">
        <f>IF(AND(申込書!$C$113&lt;&gt;"▼プルダウンより選択してください",申込書!$C$113&lt;&gt;"",$G383&lt;&gt;""),申込書!$M$113,"")</f>
        <v/>
      </c>
      <c r="FS383" s="81" t="str">
        <f>IF($FQ$3&lt;&gt;"コンテンツなし",IF(AND(申込書!$AH$4="GIGAスクールパック",SUM($P383,$R383)&lt;&gt;0),SUM($P383,$R383),IF(AND(申込書!$AH$4="SKY安心GIGAタブレット",SUM($T383,$V383)&lt;&gt;0),SUM($T383,$V383),"")),"")</f>
        <v/>
      </c>
      <c r="FT383" s="81" t="str">
        <f>IF($FQ$3&lt;&gt;"コンテンツなし",IF(AND(申込書!$AH$4="GIGAスクールパック",SUM($Q383,$S383)&lt;&gt;0),SUM($Q383,$S383),IF(AND(申込書!$AH$4="SKY安心GIGAタブレット",SUM($U383,$W383)&lt;&gt;0),SUM($U383,$W383),"")),"")</f>
        <v/>
      </c>
      <c r="FU383" s="157"/>
      <c r="FV383" s="82"/>
      <c r="FW383" s="80" t="str">
        <f>IF(AND(申込書!$C$114&lt;&gt;"▼プルダウンより選択してください",申込書!$C$114&lt;&gt;"",申込書!$P$114&lt;&gt;"YYYY/MM/DD",$G383&lt;&gt;""),申込書!$P$114,"")</f>
        <v/>
      </c>
      <c r="FX383" s="81" t="str">
        <f>IF(AND(申込書!$C$114&lt;&gt;"▼プルダウンより選択してください",申込書!$C$114&lt;&gt;"",$G383&lt;&gt;""),申込書!$M$114,"")</f>
        <v/>
      </c>
      <c r="FY383" s="81" t="str">
        <f>IF($FW$3&lt;&gt;"コンテンツなし",IF(AND(申込書!$AH$4="GIGAスクールパック",SUM($P383,$R383)&lt;&gt;0),SUM($P383,$R383),IF(AND(申込書!$AH$4="SKY安心GIGAタブレット",SUM($T383,$V383)&lt;&gt;0),SUM($T383,$V383),"")),"")</f>
        <v/>
      </c>
      <c r="FZ383" s="81" t="str">
        <f>IF($FW$3&lt;&gt;"コンテンツなし",IF(AND(申込書!$AH$4="GIGAスクールパック",SUM($Q383,$S383)&lt;&gt;0),SUM($Q383,$S383),IF(AND(申込書!$AH$4="SKY安心GIGAタブレット",SUM($U383,$W383)&lt;&gt;0),SUM($U383,$W383),"")),"")</f>
        <v/>
      </c>
      <c r="GA383" s="157"/>
      <c r="GB383" s="82"/>
      <c r="GC383" s="80" t="str">
        <f>IF(AND(申込書!$C$115&lt;&gt;"▼プルダウンより選択してください",申込書!$C$115&lt;&gt;"",申込書!$P$115&lt;&gt;"YYYY/MM/DD",$G383&lt;&gt;""),申込書!$P$115,"")</f>
        <v/>
      </c>
      <c r="GD383" s="81" t="str">
        <f>IF(AND(申込書!$C$115&lt;&gt;"▼プルダウンより選択してください",申込書!$C$115&lt;&gt;"",$G383&lt;&gt;""),申込書!$M$115,"")</f>
        <v/>
      </c>
      <c r="GE383" s="81" t="str">
        <f>IF($GC$3&lt;&gt;"コンテンツなし",IF(AND(申込書!$AH$4="GIGAスクールパック",SUM($P383,$R383)&lt;&gt;0),SUM($P383,$R383),IF(AND(申込書!$AH$4="SKY安心GIGAタブレット",SUM($T383,$V383)&lt;&gt;0),SUM($T383,$V383),"")),"")</f>
        <v/>
      </c>
      <c r="GF383" s="81" t="str">
        <f>IF($GC$3&lt;&gt;"コンテンツなし",IF(AND(申込書!$AH$4="GIGAスクールパック",SUM($Q383,$S383)&lt;&gt;0),SUM($Q383,$S383),IF(AND(申込書!$AH$4="SKY安心GIGAタブレット",SUM($U383,$W383)&lt;&gt;0),SUM($U383,$W383),"")),"")</f>
        <v/>
      </c>
      <c r="GG383" s="157"/>
      <c r="GH383" s="82"/>
      <c r="GI383" s="80" t="str">
        <f>IF(AND(申込書!$C$116&lt;&gt;"▼プルダウンより選択してください",申込書!$C$116&lt;&gt;"",申込書!$P$116&lt;&gt;"YYYY/MM/DD",$G383&lt;&gt;""),申込書!$P$116,"")</f>
        <v/>
      </c>
      <c r="GJ383" s="81" t="str">
        <f>IF(AND(申込書!$C$116&lt;&gt;"▼プルダウンより選択してください",申込書!$C$116&lt;&gt;"",$G383&lt;&gt;""),申込書!$M$116,"")</f>
        <v/>
      </c>
      <c r="GK383" s="81" t="str">
        <f>IF($GI$3&lt;&gt;"コンテンツなし",IF(AND(申込書!$AH$4="GIGAスクールパック",SUM($P383,$R383)&lt;&gt;0),SUM($P383,$R383),IF(AND(申込書!$AH$4="SKY安心GIGAタブレット",SUM($T383,$V383)&lt;&gt;0),SUM($T383,$V383),"")),"")</f>
        <v/>
      </c>
      <c r="GL383" s="81" t="str">
        <f>IF($GI$3&lt;&gt;"コンテンツなし",IF(AND(申込書!$AH$4="GIGAスクールパック",SUM($Q383,$S383)&lt;&gt;0),SUM($Q383,$S383),IF(AND(申込書!$AH$4="SKY安心GIGAタブレット",SUM($U383,$W383)&lt;&gt;0),SUM($U383,$W383),"")),"")</f>
        <v/>
      </c>
      <c r="GM383" s="157"/>
      <c r="GN383" s="82"/>
      <c r="GO383" s="80" t="str">
        <f>IF(AND(申込書!$C$117&lt;&gt;"▼プルダウンより選択してください",申込書!$C$117&lt;&gt;"",申込書!$P$117&lt;&gt;"YYYY/MM/DD",$G383&lt;&gt;""),申込書!$P$117,"")</f>
        <v/>
      </c>
      <c r="GP383" s="81" t="str">
        <f>IF(AND(申込書!$C$117&lt;&gt;"▼プルダウンより選択してください",申込書!$C$117&lt;&gt;"",$G383&lt;&gt;""),申込書!$M$117,"")</f>
        <v/>
      </c>
      <c r="GQ383" s="81" t="str">
        <f>IF($GO$3&lt;&gt;"コンテンツなし",IF(AND(申込書!$AH$4="GIGAスクールパック",SUM($P383,$R383)&lt;&gt;0),SUM($P383,$R383),IF(AND(申込書!$AH$4="SKY安心GIGAタブレット",SUM($T383,$V383)&lt;&gt;0),SUM($T383,$V383),"")),"")</f>
        <v/>
      </c>
      <c r="GR383" s="81" t="str">
        <f>IF($GO$3&lt;&gt;"コンテンツなし",IF(AND(申込書!$AH$4="GIGAスクールパック",SUM($Q383,$S383)&lt;&gt;0),SUM($Q383,$S383),IF(AND(申込書!$AH$4="SKY安心GIGAタブレット",SUM($U383,$W383)&lt;&gt;0),SUM($U383,$W383),"")),"")</f>
        <v/>
      </c>
      <c r="GS383" s="157"/>
      <c r="GT383" s="82"/>
      <c r="GU383" s="80" t="str">
        <f>IF(AND(申込書!$C$118&lt;&gt;"▼プルダウンより選択してください",申込書!$C$118&lt;&gt;"",申込書!$P$118&lt;&gt;"YYYY/MM/DD",$G383&lt;&gt;""),申込書!$P$118,"")</f>
        <v/>
      </c>
      <c r="GV383" s="81" t="str">
        <f>IF(AND(申込書!$C$118&lt;&gt;"▼プルダウンより選択してください",申込書!$C$118&lt;&gt;"",$G383&lt;&gt;""),申込書!$M$118,"")</f>
        <v/>
      </c>
      <c r="GW383" s="81" t="str">
        <f>IF($GU$3&lt;&gt;"コンテンツなし",IF(AND(申込書!$AH$4="GIGAスクールパック",SUM($P383,$R383)&lt;&gt;0),SUM($P383,$R383),IF(AND(申込書!$AH$4="SKY安心GIGAタブレット",SUM($T383,$V383)&lt;&gt;0),SUM($T383,$V383),"")),"")</f>
        <v/>
      </c>
      <c r="GX383" s="81" t="str">
        <f>IF($GU$3&lt;&gt;"コンテンツなし",IF(AND(申込書!$AH$4="GIGAスクールパック",SUM($Q383,$S383)&lt;&gt;0),SUM($Q383,$S383),IF(AND(申込書!$AH$4="SKY安心GIGAタブレット",SUM($U383,$W383)&lt;&gt;0),SUM($U383,$W383),"")),"")</f>
        <v/>
      </c>
      <c r="GY383" s="157"/>
      <c r="GZ383" s="82"/>
      <c r="HA383" s="80" t="str">
        <f>IF(AND(申込書!$C$119&lt;&gt;"▼プルダウンより選択してください",申込書!$C$119&lt;&gt;"",申込書!$P$119&lt;&gt;"YYYY/MM/DD",$G383&lt;&gt;""),申込書!$P$119,"")</f>
        <v/>
      </c>
      <c r="HB383" s="81" t="str">
        <f>IF(AND(申込書!$C$119&lt;&gt;"▼プルダウンより選択してください",申込書!$C$119&lt;&gt;"",$G383&lt;&gt;""),申込書!$M$119,"")</f>
        <v/>
      </c>
      <c r="HC383" s="81" t="str">
        <f>IF($HA$3&lt;&gt;"コンテンツなし",IF(AND(申込書!$AH$4="GIGAスクールパック",SUM($P383,$R383)&lt;&gt;0),SUM($P383,$R383),IF(AND(申込書!$AH$4="SKY安心GIGAタブレット",SUM($T383,$V383)&lt;&gt;0),SUM($T383,$V383),"")),"")</f>
        <v/>
      </c>
      <c r="HD383" s="81" t="str">
        <f>IF($HA$3&lt;&gt;"コンテンツなし",IF(AND(申込書!$AH$4="GIGAスクールパック",SUM($Q383,$S383)&lt;&gt;0),SUM($Q383,$S383),IF(AND(申込書!$AH$4="SKY安心GIGAタブレット",SUM($U383,$W383)&lt;&gt;0),SUM($U383,$W383),"")),"")</f>
        <v/>
      </c>
      <c r="HE383" s="157"/>
      <c r="HF383" s="82"/>
      <c r="HG383" s="83"/>
    </row>
    <row r="384" spans="2:215" ht="26.85" customHeight="1">
      <c r="B384" s="62">
        <f t="shared" si="4"/>
        <v>379</v>
      </c>
      <c r="C384" s="63"/>
      <c r="D384" s="64"/>
      <c r="E384" s="207"/>
      <c r="F384" s="65"/>
      <c r="G384" s="66"/>
      <c r="H384" s="67"/>
      <c r="I384" s="68"/>
      <c r="J384" s="69"/>
      <c r="K384" s="70"/>
      <c r="L384" s="71"/>
      <c r="M384" s="72"/>
      <c r="N384" s="73"/>
      <c r="O384" s="74"/>
      <c r="P384" s="179"/>
      <c r="Q384" s="180"/>
      <c r="R384" s="180"/>
      <c r="S384" s="181"/>
      <c r="T384" s="179"/>
      <c r="U384" s="180"/>
      <c r="V384" s="182"/>
      <c r="W384" s="181"/>
      <c r="X384" s="75"/>
      <c r="Y384" s="76"/>
      <c r="Z384" s="77"/>
      <c r="AA384" s="78"/>
      <c r="AB384" s="79"/>
      <c r="AC384" s="79"/>
      <c r="AD384" s="79"/>
      <c r="AE384" s="77"/>
      <c r="AF384" s="139"/>
      <c r="AG384" s="139"/>
      <c r="AH384" s="139"/>
      <c r="AI384" s="80" t="str">
        <f>IF(AND(申込書!$C$90&lt;&gt;"▼プルダウンより選択してください",申込書!$C$90&lt;&gt;"",申込書!$P$90&lt;&gt;"YYYY/MM/DD",$G384&lt;&gt;""),申込書!$P$90,"")</f>
        <v/>
      </c>
      <c r="AJ384" s="81" t="str">
        <f>IF(AND(申込書!$C$90&lt;&gt;"▼プルダウンより選択してください",申込書!$C$90&lt;&gt;"",$G384&lt;&gt;""),申込書!$M$90,"")</f>
        <v/>
      </c>
      <c r="AK384" s="81" t="str">
        <f>IF($AI$3&lt;&gt;"コンテンツなし",IF(AND(申込書!$AH$4="GIGAスクールパック",SUM($P384,$R384)&lt;&gt;0),SUM($P384,$R384),IF(AND(申込書!$AH$4="SKY安心GIGAタブレット",SUM($T384,$V384)&lt;&gt;0),SUM($T384,$V384),"")),"")</f>
        <v/>
      </c>
      <c r="AL384" s="81" t="str">
        <f>IF($AI$3&lt;&gt;"コンテンツなし",IF(AND(申込書!$AH$4="GIGAスクールパック",SUM($Q384,$S384)&lt;&gt;0),SUM($Q384,$S384),IF(AND(申込書!$AH$4="SKY安心GIGAタブレット",SUM($U384,$W384)&lt;&gt;0),SUM($U384,$W384),"")),"")</f>
        <v/>
      </c>
      <c r="AM384" s="157"/>
      <c r="AN384" s="82"/>
      <c r="AO384" s="80" t="str">
        <f>IF(AND(申込書!$C$91&lt;&gt;"▼プルダウンより選択してください",申込書!$C$91&lt;&gt;"",申込書!$P$91&lt;&gt;"YYYY/MM/DD",$G384&lt;&gt;""),申込書!$P$91,"")</f>
        <v/>
      </c>
      <c r="AP384" s="81" t="str">
        <f>IF(AND(申込書!$C$91&lt;&gt;"▼プルダウンより選択してください",申込書!$C$91&lt;&gt;"",$G384&lt;&gt;""),申込書!$M$91,"")</f>
        <v/>
      </c>
      <c r="AQ384" s="81" t="str">
        <f>IF($AO$3&lt;&gt;"コンテンツなし",IF(AND(申込書!$AH$4="GIGAスクールパック",SUM($P384,$R384)&lt;&gt;0),SUM($P384,$R384),IF(AND(申込書!$AH$4="SKY安心GIGAタブレット",SUM($T384,$V384)&lt;&gt;0),SUM($T384,$V384),"")),"")</f>
        <v/>
      </c>
      <c r="AR384" s="81" t="str">
        <f>IF($AO$3&lt;&gt;"コンテンツなし",IF(AND(申込書!$AH$4="GIGAスクールパック",SUM($Q384,$S384)&lt;&gt;0),SUM($Q384,$S384),IF(AND(申込書!$AH$4="SKY安心GIGAタブレット",SUM($U384,$W384)&lt;&gt;0),SUM($U384,$W384),"")),"")</f>
        <v/>
      </c>
      <c r="AS384" s="157"/>
      <c r="AT384" s="82"/>
      <c r="AU384" s="80" t="str">
        <f>IF(AND(申込書!$C$92&lt;&gt;"▼プルダウンより選択してください",申込書!$C$92&lt;&gt;"",申込書!$P$92&lt;&gt;"YYYY/MM/DD",$G384&lt;&gt;""),申込書!$P$92,"")</f>
        <v/>
      </c>
      <c r="AV384" s="81" t="str">
        <f>IF(AND(申込書!$C$92&lt;&gt;"▼プルダウンより選択してください",申込書!$C$92&lt;&gt;"",$G384&lt;&gt;""),申込書!$M$92,"")</f>
        <v/>
      </c>
      <c r="AW384" s="81" t="str">
        <f>IF($AU$3&lt;&gt;"コンテンツなし",IF(AND(申込書!$AH$4="GIGAスクールパック",SUM($P384,$R384)&lt;&gt;0),SUM($P384,$R384),IF(AND(申込書!$AH$4="SKY安心GIGAタブレット",SUM($T384,$V384)&lt;&gt;0),SUM($T384,$V384),"")),"")</f>
        <v/>
      </c>
      <c r="AX384" s="81" t="str">
        <f>IF($AU$3&lt;&gt;"コンテンツなし",IF(AND(申込書!$AH$4="GIGAスクールパック",SUM($Q384,$S384)&lt;&gt;0),SUM($Q384,$S384),IF(AND(申込書!$AH$4="SKY安心GIGAタブレット",SUM($U384,$W384)&lt;&gt;0),SUM($U384,$W384),"")),"")</f>
        <v/>
      </c>
      <c r="AY384" s="157"/>
      <c r="AZ384" s="82"/>
      <c r="BA384" s="80" t="str">
        <f>IF(AND(申込書!$C$93&lt;&gt;"▼プルダウンより選択してください",申込書!$C$93&lt;&gt;"",申込書!$P$93&lt;&gt;"YYYY/MM/DD",$G384&lt;&gt;""),申込書!$P$93,"")</f>
        <v/>
      </c>
      <c r="BB384" s="81" t="str">
        <f>IF(AND(申込書!$C$93&lt;&gt;"▼プルダウンより選択してください",申込書!$C$93&lt;&gt;"",申込書!$M$93&gt;=1,$G384&lt;&gt;""),申込書!$M$93,"")</f>
        <v/>
      </c>
      <c r="BC384" s="81" t="str">
        <f>IF($BA$3&lt;&gt;"コンテンツなし",IF(AND(申込書!$AH$4="GIGAスクールパック",SUM($P384,$R384)&lt;&gt;0),SUM($P384,$R384),IF(AND(申込書!$AH$4="SKY安心GIGAタブレット",SUM($T384,$V384)&lt;&gt;0),SUM($T384,$V384),"")),"")</f>
        <v/>
      </c>
      <c r="BD384" s="81" t="str">
        <f>IF($BA$3&lt;&gt;"コンテンツなし",IF(AND(申込書!$AH$4="GIGAスクールパック",SUM($Q384,$S384)&lt;&gt;0),SUM($Q384,$S384),IF(AND(申込書!$AH$4="SKY安心GIGAタブレット",SUM($U384,$W384)&lt;&gt;0),SUM($U384,$W384),"")),"")</f>
        <v/>
      </c>
      <c r="BE384" s="157"/>
      <c r="BF384" s="82"/>
      <c r="BG384" s="80" t="str">
        <f>IF(AND(申込書!$C$94&lt;&gt;"▼プルダウンより選択してください",申込書!$C$94&lt;&gt;"",申込書!$P$94&lt;&gt;"YYYY/MM/DD",$G384&lt;&gt;""),申込書!$P$94,"")</f>
        <v/>
      </c>
      <c r="BH384" s="81" t="str">
        <f>IF(AND(申込書!$C$94&lt;&gt;"▼プルダウンより選択してください",申込書!$C$94&lt;&gt;"",$G384&lt;&gt;""),申込書!$M$94,"")</f>
        <v/>
      </c>
      <c r="BI384" s="81" t="str">
        <f>IF($BG$3&lt;&gt;"コンテンツなし",IF(AND(申込書!$AH$4="GIGAスクールパック",SUM($P384,$R384)&lt;&gt;0),SUM($P384,$R384),IF(AND(申込書!$AH$4="SKY安心GIGAタブレット",SUM($T384,$V384)&lt;&gt;0),SUM($T384,$V384),"")),"")</f>
        <v/>
      </c>
      <c r="BJ384" s="81" t="str">
        <f>IF($BG$3&lt;&gt;"コンテンツなし",IF(AND(申込書!$AH$4="GIGAスクールパック",SUM($Q384,$S384)&lt;&gt;0),SUM($Q384,$S384),IF(AND(申込書!$AH$4="SKY安心GIGAタブレット",SUM($U384,$W384)&lt;&gt;0),SUM($U384,$W384),"")),"")</f>
        <v/>
      </c>
      <c r="BK384" s="157"/>
      <c r="BL384" s="82"/>
      <c r="BM384" s="80" t="str">
        <f>IF(AND(申込書!$C$95&lt;&gt;"▼プルダウンより選択してください",申込書!$C$95&lt;&gt;"",申込書!$P$95&lt;&gt;"YYYY/MM/DD",$G384&lt;&gt;""),申込書!$P$95,"")</f>
        <v/>
      </c>
      <c r="BN384" s="81" t="str">
        <f>IF(AND(申込書!$C$95&lt;&gt;"▼プルダウンより選択してください",申込書!$C$95&lt;&gt;"",$G384&lt;&gt;""),申込書!$M$95,"")</f>
        <v/>
      </c>
      <c r="BO384" s="81" t="str">
        <f>IF($BM$3&lt;&gt;"コンテンツなし",IF(AND(申込書!$AH$4="GIGAスクールパック",SUM($P384,$R384)&lt;&gt;0),SUM($P384,$R384),IF(AND(申込書!$AH$4="SKY安心GIGAタブレット",SUM($T384,$V384)&lt;&gt;0),SUM($T384,$V384),"")),"")</f>
        <v/>
      </c>
      <c r="BP384" s="81" t="str">
        <f>IF($BM$3&lt;&gt;"コンテンツなし",IF(AND(申込書!$AH$4="GIGAスクールパック",SUM($Q384,$S384)&lt;&gt;0),SUM($Q384,$S384),IF(AND(申込書!$AH$4="SKY安心GIGAタブレット",SUM($U384,$W384)&lt;&gt;0),SUM($U384,$W384),"")),"")</f>
        <v/>
      </c>
      <c r="BQ384" s="157"/>
      <c r="BR384" s="82"/>
      <c r="BS384" s="80" t="str">
        <f>IF(AND(申込書!$C$96&lt;&gt;"▼プルダウンより選択してください",申込書!$C$96&lt;&gt;"",申込書!$P$96&lt;&gt;"YYYY/MM/DD",$G384&lt;&gt;""),申込書!$P$96,"")</f>
        <v/>
      </c>
      <c r="BT384" s="81" t="str">
        <f>IF(AND(申込書!$C$96&lt;&gt;"▼プルダウンより選択してください",申込書!$C$96&lt;&gt;"",$G384&lt;&gt;""),申込書!$M$96,"")</f>
        <v/>
      </c>
      <c r="BU384" s="81" t="str">
        <f>IF($BS$3&lt;&gt;"コンテンツなし",IF(AND(申込書!$AH$4="GIGAスクールパック",SUM($P384,$R384)&lt;&gt;0),SUM($P384,$R384),IF(AND(申込書!$AH$4="SKY安心GIGAタブレット",SUM($T384,$V384)&lt;&gt;0),SUM($T384,$V384),"")),"")</f>
        <v/>
      </c>
      <c r="BV384" s="81" t="str">
        <f>IF($BS$3&lt;&gt;"コンテンツなし",IF(AND(申込書!$AH$4="GIGAスクールパック",SUM($Q384,$S384)&lt;&gt;0),SUM($Q384,$S384),IF(AND(申込書!$AH$4="SKY安心GIGAタブレット",SUM($U384,$W384)&lt;&gt;0),SUM($U384,$W384),"")),"")</f>
        <v/>
      </c>
      <c r="BW384" s="157"/>
      <c r="BX384" s="82"/>
      <c r="BY384" s="80" t="str">
        <f>IF(AND(申込書!$C$97&lt;&gt;"▼プルダウンより選択してください",申込書!$C$97&lt;&gt;"",申込書!$P$97&lt;&gt;"YYYY/MM/DD",$G384&lt;&gt;""),申込書!$P$97,"")</f>
        <v/>
      </c>
      <c r="BZ384" s="81" t="str">
        <f>IF(AND(申込書!$C$97&lt;&gt;"▼プルダウンより選択してください",申込書!$C$97&lt;&gt;"",$G384&lt;&gt;""),申込書!$M$97,"")</f>
        <v/>
      </c>
      <c r="CA384" s="81" t="str">
        <f>IF($BY$3&lt;&gt;"コンテンツなし",IF(AND(申込書!$AH$4="GIGAスクールパック",SUM($P384,$R384)&lt;&gt;0),SUM($P384,$R384),IF(AND(申込書!$AH$4="SKY安心GIGAタブレット",SUM($T384,$V384)&lt;&gt;0),SUM($T384,$V384),"")),"")</f>
        <v/>
      </c>
      <c r="CB384" s="81" t="str">
        <f>IF($BY$3&lt;&gt;"コンテンツなし",IF(AND(申込書!$AH$4="GIGAスクールパック",SUM($Q384,$S384)&lt;&gt;0),SUM($Q384,$S384),IF(AND(申込書!$AH$4="SKY安心GIGAタブレット",SUM($U384,$W384)&lt;&gt;0),SUM($U384,$W384),"")),"")</f>
        <v/>
      </c>
      <c r="CC384" s="157"/>
      <c r="CD384" s="82"/>
      <c r="CE384" s="80" t="str">
        <f>IF(AND(申込書!$C$98&lt;&gt;"▼プルダウンより選択してください",申込書!$C$98&lt;&gt;"",申込書!$P$98&lt;&gt;"YYYY/MM/DD",$G384&lt;&gt;""),申込書!$P$98,"")</f>
        <v/>
      </c>
      <c r="CF384" s="81" t="str">
        <f>IF(AND(申込書!$C$98&lt;&gt;"▼プルダウンより選択してください",申込書!$C$98&lt;&gt;"",$G384&lt;&gt;""),申込書!$M$98,"")</f>
        <v/>
      </c>
      <c r="CG384" s="81" t="str">
        <f>IF($CE$3&lt;&gt;"コンテンツなし",IF(AND(申込書!$AH$4="GIGAスクールパック",SUM($P384,$R384)&lt;&gt;0),SUM($P384,$R384),IF(AND(申込書!$AH$4="SKY安心GIGAタブレット",SUM($T384,$V384)&lt;&gt;0),SUM($T384,$V384),"")),"")</f>
        <v/>
      </c>
      <c r="CH384" s="81" t="str">
        <f>IF($CE$3&lt;&gt;"コンテンツなし",IF(AND(申込書!$AH$4="GIGAスクールパック",SUM($Q384,$S384)&lt;&gt;0),SUM($Q384,$S384),IF(AND(申込書!$AH$4="SKY安心GIGAタブレット",SUM($U384,$W384)&lt;&gt;0),SUM($U384,$W384),"")),"")</f>
        <v/>
      </c>
      <c r="CI384" s="157"/>
      <c r="CJ384" s="82"/>
      <c r="CK384" s="80" t="str">
        <f>IF(AND(申込書!$C$99&lt;&gt;"▼プルダウンより選択してください",申込書!$C$99&lt;&gt;"",申込書!$P$99&lt;&gt;"YYYY/MM/DD",$G384&lt;&gt;""),申込書!$P$99,"")</f>
        <v/>
      </c>
      <c r="CL384" s="81" t="str">
        <f>IF(AND(申込書!$C$99&lt;&gt;"▼プルダウンより選択してください",申込書!$C$99&lt;&gt;"",$G384&lt;&gt;""),申込書!$M$99,"")</f>
        <v/>
      </c>
      <c r="CM384" s="81" t="str">
        <f>IF($CK$3&lt;&gt;"コンテンツなし",IF(AND(申込書!$AH$4="GIGAスクールパック",SUM($P384,$R384)&lt;&gt;0),SUM($P384,$R384),IF(AND(申込書!$AH$4="SKY安心GIGAタブレット",SUM($T384,$V384)&lt;&gt;0),SUM($T384,$V384),"")),"")</f>
        <v/>
      </c>
      <c r="CN384" s="81" t="str">
        <f>IF($CK$3&lt;&gt;"コンテンツなし",IF(AND(申込書!$AH$4="GIGAスクールパック",SUM($Q384,$S384)&lt;&gt;0),SUM($Q384,$S384),IF(AND(申込書!$AH$4="SKY安心GIGAタブレット",SUM($U384,$W384)&lt;&gt;0),SUM($U384,$W384),"")),"")</f>
        <v/>
      </c>
      <c r="CO384" s="157"/>
      <c r="CP384" s="82"/>
      <c r="CQ384" s="80" t="str">
        <f>IF(AND(申込書!$C$100&lt;&gt;"▼プルダウンより選択してください",申込書!$C$100&lt;&gt;"",申込書!$P$100&lt;&gt;"YYYY/MM/DD",$G384&lt;&gt;""),申込書!$P$100,"")</f>
        <v/>
      </c>
      <c r="CR384" s="81" t="str">
        <f>IF(AND(申込書!$C$100&lt;&gt;"▼プルダウンより選択してください",申込書!$C$100&lt;&gt;"",$G384&lt;&gt;""),申込書!$M$100,"")</f>
        <v/>
      </c>
      <c r="CS384" s="81" t="str">
        <f>IF($CQ$3&lt;&gt;"コンテンツなし",IF(AND(申込書!$AH$4="GIGAスクールパック",SUM($P384,$R384)&lt;&gt;0),SUM($P384,$R384),IF(AND(申込書!$AH$4="SKY安心GIGAタブレット",SUM($T384,$V384)&lt;&gt;0),SUM($T384,$V384),"")),"")</f>
        <v/>
      </c>
      <c r="CT384" s="81" t="str">
        <f>IF($CQ$3&lt;&gt;"コンテンツなし",IF(AND(申込書!$AH$4="GIGAスクールパック",SUM($Q384,$S384)&lt;&gt;0),SUM($Q384,$S384),IF(AND(申込書!$AH$4="SKY安心GIGAタブレット",SUM($U384,$W384)&lt;&gt;0),SUM($U384,$W384),"")),"")</f>
        <v/>
      </c>
      <c r="CU384" s="81"/>
      <c r="CV384" s="82"/>
      <c r="CW384" s="80" t="str">
        <f>IF(AND(申込書!$C$101&lt;&gt;"▼プルダウンより選択してください",申込書!$C$101&lt;&gt;"",申込書!$P$101&lt;&gt;"YYYY/MM/DD",$G384&lt;&gt;""),申込書!$P$101,"")</f>
        <v/>
      </c>
      <c r="CX384" s="81" t="str">
        <f>IF(AND(申込書!$C$101&lt;&gt;"▼プルダウンより選択してください",申込書!$C$101&lt;&gt;"",$G384&lt;&gt;""),申込書!$M$101,"")</f>
        <v/>
      </c>
      <c r="CY384" s="81" t="str">
        <f>IF($CW$3&lt;&gt;"コンテンツなし",IF(AND(申込書!$AH$4="GIGAスクールパック",SUM($P384,$R384)&lt;&gt;0),SUM($P384,$R384),IF(AND(申込書!$AH$4="SKY安心GIGAタブレット",SUM($T384,$V384)&lt;&gt;0),SUM($T384,$V384),"")),"")</f>
        <v/>
      </c>
      <c r="CZ384" s="81" t="str">
        <f>IF($CW$3&lt;&gt;"コンテンツなし",IF(AND(申込書!$AH$4="GIGAスクールパック",SUM($Q384,$S384)&lt;&gt;0),SUM($Q384,$S384),IF(AND(申込書!$AH$4="SKY安心GIGAタブレット",SUM($U384,$W384)&lt;&gt;0),SUM($U384,$W384),"")),"")</f>
        <v/>
      </c>
      <c r="DA384" s="81"/>
      <c r="DB384" s="82"/>
      <c r="DC384" s="80" t="str">
        <f>IF(AND(申込書!$C$102&lt;&gt;"▼プルダウンより選択してください",申込書!$C$102&lt;&gt;"",申込書!$P$102&lt;&gt;"YYYY/MM/DD",$G384&lt;&gt;""),申込書!$P$102,"")</f>
        <v/>
      </c>
      <c r="DD384" s="81" t="str">
        <f>IF(AND(申込書!$C$102&lt;&gt;"▼プルダウンより選択してください",申込書!$C$102&lt;&gt;"",$G384&lt;&gt;""),申込書!$M$102,"")</f>
        <v/>
      </c>
      <c r="DE384" s="81" t="str">
        <f>IF($DC$3&lt;&gt;"コンテンツなし",IF(AND(申込書!$AH$4="GIGAスクールパック",SUM($P384,$R384)&lt;&gt;0),SUM($P384,$R384),IF(AND(申込書!$AH$4="SKY安心GIGAタブレット",SUM($T384,$V384)&lt;&gt;0),SUM($T384,$V384),"")),"")</f>
        <v/>
      </c>
      <c r="DF384" s="81" t="str">
        <f>IF($DC$3&lt;&gt;"コンテンツなし",IF(AND(申込書!$AH$4="GIGAスクールパック",SUM($Q384,$S384)&lt;&gt;0),SUM($Q384,$S384),IF(AND(申込書!$AH$4="SKY安心GIGAタブレット",SUM($U384,$W384)&lt;&gt;0),SUM($U384,$W384),"")),"")</f>
        <v/>
      </c>
      <c r="DG384" s="81"/>
      <c r="DH384" s="82"/>
      <c r="DI384" s="80" t="str">
        <f>IF(AND(申込書!$C$103&lt;&gt;"▼プルダウンより選択してください",申込書!$C$103&lt;&gt;"",申込書!$P$103&lt;&gt;"YYYY/MM/DD",$G384&lt;&gt;""),申込書!$P$103,"")</f>
        <v/>
      </c>
      <c r="DJ384" s="81" t="str">
        <f>IF(AND(申込書!$C$103&lt;&gt;"▼プルダウンより選択してください",申込書!$C$103&lt;&gt;"",$G384&lt;&gt;""),申込書!$M$103,"")</f>
        <v/>
      </c>
      <c r="DK384" s="81" t="str">
        <f>IF($DI$3&lt;&gt;"コンテンツなし",IF(AND(申込書!$AH$4="GIGAスクールパック",SUM($P384,$R384)&lt;&gt;0),SUM($P384,$R384),IF(AND(申込書!$AH$4="SKY安心GIGAタブレット",SUM($T384,$V384)&lt;&gt;0),SUM($T384,$V384),"")),"")</f>
        <v/>
      </c>
      <c r="DL384" s="81" t="str">
        <f>IF($DI$3&lt;&gt;"コンテンツなし",IF(AND(申込書!$AH$4="GIGAスクールパック",SUM($Q384,$S384)&lt;&gt;0),SUM($Q384,$S384),IF(AND(申込書!$AH$4="SKY安心GIGAタブレット",SUM($U384,$W384)&lt;&gt;0),SUM($U384,$W384),"")),"")</f>
        <v/>
      </c>
      <c r="DM384" s="81"/>
      <c r="DN384" s="82"/>
      <c r="DO384" s="80" t="str">
        <f>IF(AND(申込書!$C$104&lt;&gt;"▼プルダウンより選択してください",申込書!$C$104&lt;&gt;"",申込書!$P$104&lt;&gt;"YYYY/MM/DD",$G384&lt;&gt;""),申込書!$P$104,"")</f>
        <v/>
      </c>
      <c r="DP384" s="81" t="str">
        <f>IF(AND(申込書!$C$104&lt;&gt;"▼プルダウンより選択してください",申込書!$C$104&lt;&gt;"",$G384&lt;&gt;""),申込書!$M$104,"")</f>
        <v/>
      </c>
      <c r="DQ384" s="81" t="str">
        <f>IF($DO$3&lt;&gt;"コンテンツなし",IF(AND(申込書!$AH$4="GIGAスクールパック",SUM($P384,$R384)&lt;&gt;0),SUM($P384,$R384),IF(AND(申込書!$AH$4="SKY安心GIGAタブレット",SUM($T384,$V384)&lt;&gt;0),SUM($T384,$V384),"")),"")</f>
        <v/>
      </c>
      <c r="DR384" s="81" t="str">
        <f>IF($DO$3&lt;&gt;"コンテンツなし",IF(AND(申込書!$AH$4="GIGAスクールパック",SUM($Q384,$S384)&lt;&gt;0),SUM($Q384,$S384),IF(AND(申込書!$AH$4="SKY安心GIGAタブレット",SUM($U384,$W384)&lt;&gt;0),SUM($U384,$W384),"")),"")</f>
        <v/>
      </c>
      <c r="DS384" s="81"/>
      <c r="DT384" s="82"/>
      <c r="DU384" s="80" t="str">
        <f>IF(AND(申込書!$C$105&lt;&gt;"▼プルダウンより選択してください",申込書!$C$105&lt;&gt;"",申込書!$P$105&lt;&gt;"YYYY/MM/DD",$G384&lt;&gt;""),申込書!$P$105,"")</f>
        <v/>
      </c>
      <c r="DV384" s="81" t="str">
        <f>IF(AND(申込書!$C$105&lt;&gt;"▼プルダウンより選択してください",申込書!$C$105&lt;&gt;"",$G384&lt;&gt;""),申込書!$M$105,"")</f>
        <v/>
      </c>
      <c r="DW384" s="81" t="str">
        <f>IF($DU$3&lt;&gt;"コンテンツなし",IF(AND(申込書!$AH$4="GIGAスクールパック",SUM($P384,$R384)&lt;&gt;0),SUM($P384,$R384),IF(AND(申込書!$AH$4="SKY安心GIGAタブレット",SUM($T384,$V384)&lt;&gt;0),SUM($T384,$V384),"")),"")</f>
        <v/>
      </c>
      <c r="DX384" s="81" t="str">
        <f>IF($DU$3&lt;&gt;"コンテンツなし",IF(AND(申込書!$AH$4="GIGAスクールパック",SUM($Q384,$S384)&lt;&gt;0),SUM($Q384,$S384),IF(AND(申込書!$AH$4="SKY安心GIGAタブレット",SUM($U384,$W384)&lt;&gt;0),SUM($U384,$W384),"")),"")</f>
        <v/>
      </c>
      <c r="DY384" s="157"/>
      <c r="DZ384" s="82"/>
      <c r="EA384" s="80" t="str">
        <f>IF(AND(申込書!$C$106&lt;&gt;"▼プルダウンより選択してください",申込書!$C$106&lt;&gt;"",申込書!$P$106&lt;&gt;"YYYY/MM/DD",$G384&lt;&gt;""),申込書!$P$106,"")</f>
        <v/>
      </c>
      <c r="EB384" s="81" t="str">
        <f>IF(AND(申込書!$C$106&lt;&gt;"▼プルダウンより選択してください",申込書!$C$106&lt;&gt;"",$G384&lt;&gt;""),申込書!$M$106,"")</f>
        <v/>
      </c>
      <c r="EC384" s="81" t="str">
        <f>IF($EA$3&lt;&gt;"コンテンツなし",IF(AND(申込書!$AH$4="GIGAスクールパック",SUM($P384,$R384)&lt;&gt;0),SUM($P384,$R384),IF(AND(申込書!$AH$4="SKY安心GIGAタブレット",SUM($T384,$V384)&lt;&gt;0),SUM($T384,$V384),"")),"")</f>
        <v/>
      </c>
      <c r="ED384" s="81" t="str">
        <f>IF($EA$3&lt;&gt;"コンテンツなし",IF(AND(申込書!$AH$4="GIGAスクールパック",SUM($Q384,$S384)&lt;&gt;0),SUM($Q384,$S384),IF(AND(申込書!$AH$4="SKY安心GIGAタブレット",SUM($U384,$W384)&lt;&gt;0),SUM($U384,$W384),"")),"")</f>
        <v/>
      </c>
      <c r="EE384" s="157"/>
      <c r="EF384" s="82"/>
      <c r="EG384" s="80" t="str">
        <f>IF(AND(申込書!$C$107&lt;&gt;"▼プルダウンより選択してください",申込書!$C$107&lt;&gt;"",申込書!$P$107&lt;&gt;"YYYY/MM/DD",$G384&lt;&gt;""),申込書!$P$107,"")</f>
        <v/>
      </c>
      <c r="EH384" s="81" t="str">
        <f>IF(AND(申込書!$C$107&lt;&gt;"▼プルダウンより選択してください",申込書!$C$107&lt;&gt;"",$G384&lt;&gt;""),申込書!$M$107,"")</f>
        <v/>
      </c>
      <c r="EI384" s="81" t="str">
        <f>IF($EG$3&lt;&gt;"コンテンツなし",IF(AND(申込書!$AH$4="GIGAスクールパック",SUM($P384,$R384)&lt;&gt;0),SUM($P384,$R384),IF(AND(申込書!$AH$4="SKY安心GIGAタブレット",SUM($T384,$V384)&lt;&gt;0),SUM($T384,$V384),"")),"")</f>
        <v/>
      </c>
      <c r="EJ384" s="81" t="str">
        <f>IF($EG$3&lt;&gt;"コンテンツなし",IF(AND(申込書!$AH$4="GIGAスクールパック",SUM($Q384,$S384)&lt;&gt;0),SUM($Q384,$S384),IF(AND(申込書!$AH$4="SKY安心GIGAタブレット",SUM($U384,$W384)&lt;&gt;0),SUM($U384,$W384),"")),"")</f>
        <v/>
      </c>
      <c r="EK384" s="157"/>
      <c r="EL384" s="82"/>
      <c r="EM384" s="80" t="str">
        <f>IF(AND(申込書!$C$108&lt;&gt;"▼プルダウンより選択してください",申込書!$C$108&lt;&gt;"",申込書!$P$108&lt;&gt;"YYYY/MM/DD",$G384&lt;&gt;""),申込書!$P$108,"")</f>
        <v/>
      </c>
      <c r="EN384" s="81" t="str">
        <f>IF(AND(申込書!$C$108&lt;&gt;"▼プルダウンより選択してください",申込書!$C$108&lt;&gt;"",$G384&lt;&gt;""),申込書!$M$108,"")</f>
        <v/>
      </c>
      <c r="EO384" s="81" t="str">
        <f>IF($EM$3&lt;&gt;"コンテンツなし",IF(AND(申込書!$AH$4="GIGAスクールパック",SUM($P384,$R384)&lt;&gt;0),SUM($P384,$R384),IF(AND(申込書!$AH$4="SKY安心GIGAタブレット",SUM($T384,$V384)&lt;&gt;0),SUM($T384,$V384),"")),"")</f>
        <v/>
      </c>
      <c r="EP384" s="81" t="str">
        <f>IF($EM$3&lt;&gt;"コンテンツなし",IF(AND(申込書!$AH$4="GIGAスクールパック",SUM($Q384,$S384)&lt;&gt;0),SUM($Q384,$S384),IF(AND(申込書!$AH$4="SKY安心GIGAタブレット",SUM($U384,$W384)&lt;&gt;0),SUM($U384,$W384),"")),"")</f>
        <v/>
      </c>
      <c r="EQ384" s="157"/>
      <c r="ER384" s="82"/>
      <c r="ES384" s="80" t="str">
        <f>IF(AND(申込書!$C$109&lt;&gt;"▼プルダウンより選択してください",申込書!$C$109&lt;&gt;"",申込書!$P$109&lt;&gt;"YYYY/MM/DD",$G384&lt;&gt;""),申込書!$P$109,"")</f>
        <v/>
      </c>
      <c r="ET384" s="81" t="str">
        <f>IF(AND(申込書!$C$109&lt;&gt;"▼プルダウンより選択してください",申込書!$C$109&lt;&gt;"",$G384&lt;&gt;""),申込書!$M$109,"")</f>
        <v/>
      </c>
      <c r="EU384" s="81" t="str">
        <f>IF($ES$3&lt;&gt;"コンテンツなし",IF(AND(申込書!$AH$4="GIGAスクールパック",SUM($P384,$R384)&lt;&gt;0),SUM($P384,$R384),IF(AND(申込書!$AH$4="SKY安心GIGAタブレット",SUM($T384,$V384)&lt;&gt;0),SUM($T384,$V384),"")),"")</f>
        <v/>
      </c>
      <c r="EV384" s="81" t="str">
        <f>IF($ES$3&lt;&gt;"コンテンツなし",IF(AND(申込書!$AH$4="GIGAスクールパック",SUM($Q384,$S384)&lt;&gt;0),SUM($Q384,$S384),IF(AND(申込書!$AH$4="SKY安心GIGAタブレット",SUM($U384,$W384)&lt;&gt;0),SUM($U384,$W384),"")),"")</f>
        <v/>
      </c>
      <c r="EW384" s="157"/>
      <c r="EX384" s="82"/>
      <c r="EY384" s="80" t="str">
        <f>IF(AND(申込書!$C$110&lt;&gt;"▼プルダウンより選択してください",申込書!$C$110&lt;&gt;"",申込書!$P$110&lt;&gt;"YYYY/MM/DD",$G384&lt;&gt;""),申込書!$P$110,"")</f>
        <v/>
      </c>
      <c r="EZ384" s="81" t="str">
        <f>IF(AND(申込書!$C$110&lt;&gt;"▼プルダウンより選択してください",申込書!$C$110&lt;&gt;"",$G384&lt;&gt;""),申込書!$M$110,"")</f>
        <v/>
      </c>
      <c r="FA384" s="81" t="str">
        <f>IF($EY$3&lt;&gt;"コンテンツなし",IF(AND(申込書!$AH$4="GIGAスクールパック",SUM($P384,$R384)&lt;&gt;0),SUM($P384,$R384),IF(AND(申込書!$AH$4="SKY安心GIGAタブレット",SUM($T384,$V384)&lt;&gt;0),SUM($T384,$V384),"")),"")</f>
        <v/>
      </c>
      <c r="FB384" s="81" t="str">
        <f>IF($EY$3&lt;&gt;"コンテンツなし",IF(AND(申込書!$AH$4="GIGAスクールパック",SUM($Q384,$S384)&lt;&gt;0),SUM($Q384,$S384),IF(AND(申込書!$AH$4="SKY安心GIGAタブレット",SUM($U384,$W384)&lt;&gt;0),SUM($U384,$W384),"")),"")</f>
        <v/>
      </c>
      <c r="FC384" s="157"/>
      <c r="FD384" s="82"/>
      <c r="FE384" s="80" t="str">
        <f>IF(AND(申込書!$C$111&lt;&gt;"▼プルダウンより選択してください",申込書!$C$111&lt;&gt;"",申込書!$P$111&lt;&gt;"YYYY/MM/DD",$G384&lt;&gt;""),申込書!$P$111,"")</f>
        <v/>
      </c>
      <c r="FF384" s="81" t="str">
        <f>IF(AND(申込書!$C$111&lt;&gt;"▼プルダウンより選択してください",申込書!$C$111&lt;&gt;"",$G384&lt;&gt;""),申込書!$M$111,"")</f>
        <v/>
      </c>
      <c r="FG384" s="81" t="str">
        <f>IF($FE$3&lt;&gt;"コンテンツなし",IF(AND(申込書!$AH$4="GIGAスクールパック",SUM($P384,$R384)&lt;&gt;0),SUM($P384,$R384),IF(AND(申込書!$AH$4="SKY安心GIGAタブレット",SUM($T384,$V384)&lt;&gt;0),SUM($T384,$V384),"")),"")</f>
        <v/>
      </c>
      <c r="FH384" s="81" t="str">
        <f>IF($FE$3&lt;&gt;"コンテンツなし",IF(AND(申込書!$AH$4="GIGAスクールパック",SUM($Q384,$S384)&lt;&gt;0),SUM($Q384,$S384),IF(AND(申込書!$AH$4="SKY安心GIGAタブレット",SUM($U384,$W384)&lt;&gt;0),SUM($U384,$W384),"")),"")</f>
        <v/>
      </c>
      <c r="FI384" s="157"/>
      <c r="FJ384" s="82"/>
      <c r="FK384" s="80" t="str">
        <f>IF(AND(申込書!$C$112&lt;&gt;"▼プルダウンより選択してください",申込書!$C$112&lt;&gt;"",申込書!$P$112&lt;&gt;"YYYY/MM/DD",$G384&lt;&gt;""),申込書!$P$112,"")</f>
        <v/>
      </c>
      <c r="FL384" s="81" t="str">
        <f>IF(AND(申込書!$C$112&lt;&gt;"▼プルダウンより選択してください",申込書!$C$112&lt;&gt;"",$G384&lt;&gt;""),申込書!$M$112,"")</f>
        <v/>
      </c>
      <c r="FM384" s="81" t="str">
        <f>IF($FK$3&lt;&gt;"コンテンツなし",IF(AND(申込書!$AH$4="GIGAスクールパック",SUM($P384,$R384)&lt;&gt;0),SUM($P384,$R384),IF(AND(申込書!$AH$4="SKY安心GIGAタブレット",SUM($T384,$V384)&lt;&gt;0),SUM($T384,$V384),"")),"")</f>
        <v/>
      </c>
      <c r="FN384" s="81" t="str">
        <f>IF($FK$3&lt;&gt;"コンテンツなし",IF(AND(申込書!$AH$4="GIGAスクールパック",SUM($Q384,$S384)&lt;&gt;0),SUM($Q384,$S384),IF(AND(申込書!$AH$4="SKY安心GIGAタブレット",SUM($U384,$W384)&lt;&gt;0),SUM($U384,$W384),"")),"")</f>
        <v/>
      </c>
      <c r="FO384" s="157"/>
      <c r="FP384" s="82"/>
      <c r="FQ384" s="80" t="str">
        <f>IF(AND(申込書!$C$113&lt;&gt;"▼プルダウンより選択してください",申込書!$C$113&lt;&gt;"",申込書!$P$113&lt;&gt;"YYYY/MM/DD",$G384&lt;&gt;""),申込書!$P$113,"")</f>
        <v/>
      </c>
      <c r="FR384" s="81" t="str">
        <f>IF(AND(申込書!$C$113&lt;&gt;"▼プルダウンより選択してください",申込書!$C$113&lt;&gt;"",$G384&lt;&gt;""),申込書!$M$113,"")</f>
        <v/>
      </c>
      <c r="FS384" s="81" t="str">
        <f>IF($FQ$3&lt;&gt;"コンテンツなし",IF(AND(申込書!$AH$4="GIGAスクールパック",SUM($P384,$R384)&lt;&gt;0),SUM($P384,$R384),IF(AND(申込書!$AH$4="SKY安心GIGAタブレット",SUM($T384,$V384)&lt;&gt;0),SUM($T384,$V384),"")),"")</f>
        <v/>
      </c>
      <c r="FT384" s="81" t="str">
        <f>IF($FQ$3&lt;&gt;"コンテンツなし",IF(AND(申込書!$AH$4="GIGAスクールパック",SUM($Q384,$S384)&lt;&gt;0),SUM($Q384,$S384),IF(AND(申込書!$AH$4="SKY安心GIGAタブレット",SUM($U384,$W384)&lt;&gt;0),SUM($U384,$W384),"")),"")</f>
        <v/>
      </c>
      <c r="FU384" s="157"/>
      <c r="FV384" s="82"/>
      <c r="FW384" s="80" t="str">
        <f>IF(AND(申込書!$C$114&lt;&gt;"▼プルダウンより選択してください",申込書!$C$114&lt;&gt;"",申込書!$P$114&lt;&gt;"YYYY/MM/DD",$G384&lt;&gt;""),申込書!$P$114,"")</f>
        <v/>
      </c>
      <c r="FX384" s="81" t="str">
        <f>IF(AND(申込書!$C$114&lt;&gt;"▼プルダウンより選択してください",申込書!$C$114&lt;&gt;"",$G384&lt;&gt;""),申込書!$M$114,"")</f>
        <v/>
      </c>
      <c r="FY384" s="81" t="str">
        <f>IF($FW$3&lt;&gt;"コンテンツなし",IF(AND(申込書!$AH$4="GIGAスクールパック",SUM($P384,$R384)&lt;&gt;0),SUM($P384,$R384),IF(AND(申込書!$AH$4="SKY安心GIGAタブレット",SUM($T384,$V384)&lt;&gt;0),SUM($T384,$V384),"")),"")</f>
        <v/>
      </c>
      <c r="FZ384" s="81" t="str">
        <f>IF($FW$3&lt;&gt;"コンテンツなし",IF(AND(申込書!$AH$4="GIGAスクールパック",SUM($Q384,$S384)&lt;&gt;0),SUM($Q384,$S384),IF(AND(申込書!$AH$4="SKY安心GIGAタブレット",SUM($U384,$W384)&lt;&gt;0),SUM($U384,$W384),"")),"")</f>
        <v/>
      </c>
      <c r="GA384" s="157"/>
      <c r="GB384" s="82"/>
      <c r="GC384" s="80" t="str">
        <f>IF(AND(申込書!$C$115&lt;&gt;"▼プルダウンより選択してください",申込書!$C$115&lt;&gt;"",申込書!$P$115&lt;&gt;"YYYY/MM/DD",$G384&lt;&gt;""),申込書!$P$115,"")</f>
        <v/>
      </c>
      <c r="GD384" s="81" t="str">
        <f>IF(AND(申込書!$C$115&lt;&gt;"▼プルダウンより選択してください",申込書!$C$115&lt;&gt;"",$G384&lt;&gt;""),申込書!$M$115,"")</f>
        <v/>
      </c>
      <c r="GE384" s="81" t="str">
        <f>IF($GC$3&lt;&gt;"コンテンツなし",IF(AND(申込書!$AH$4="GIGAスクールパック",SUM($P384,$R384)&lt;&gt;0),SUM($P384,$R384),IF(AND(申込書!$AH$4="SKY安心GIGAタブレット",SUM($T384,$V384)&lt;&gt;0),SUM($T384,$V384),"")),"")</f>
        <v/>
      </c>
      <c r="GF384" s="81" t="str">
        <f>IF($GC$3&lt;&gt;"コンテンツなし",IF(AND(申込書!$AH$4="GIGAスクールパック",SUM($Q384,$S384)&lt;&gt;0),SUM($Q384,$S384),IF(AND(申込書!$AH$4="SKY安心GIGAタブレット",SUM($U384,$W384)&lt;&gt;0),SUM($U384,$W384),"")),"")</f>
        <v/>
      </c>
      <c r="GG384" s="157"/>
      <c r="GH384" s="82"/>
      <c r="GI384" s="80" t="str">
        <f>IF(AND(申込書!$C$116&lt;&gt;"▼プルダウンより選択してください",申込書!$C$116&lt;&gt;"",申込書!$P$116&lt;&gt;"YYYY/MM/DD",$G384&lt;&gt;""),申込書!$P$116,"")</f>
        <v/>
      </c>
      <c r="GJ384" s="81" t="str">
        <f>IF(AND(申込書!$C$116&lt;&gt;"▼プルダウンより選択してください",申込書!$C$116&lt;&gt;"",$G384&lt;&gt;""),申込書!$M$116,"")</f>
        <v/>
      </c>
      <c r="GK384" s="81" t="str">
        <f>IF($GI$3&lt;&gt;"コンテンツなし",IF(AND(申込書!$AH$4="GIGAスクールパック",SUM($P384,$R384)&lt;&gt;0),SUM($P384,$R384),IF(AND(申込書!$AH$4="SKY安心GIGAタブレット",SUM($T384,$V384)&lt;&gt;0),SUM($T384,$V384),"")),"")</f>
        <v/>
      </c>
      <c r="GL384" s="81" t="str">
        <f>IF($GI$3&lt;&gt;"コンテンツなし",IF(AND(申込書!$AH$4="GIGAスクールパック",SUM($Q384,$S384)&lt;&gt;0),SUM($Q384,$S384),IF(AND(申込書!$AH$4="SKY安心GIGAタブレット",SUM($U384,$W384)&lt;&gt;0),SUM($U384,$W384),"")),"")</f>
        <v/>
      </c>
      <c r="GM384" s="157"/>
      <c r="GN384" s="82"/>
      <c r="GO384" s="80" t="str">
        <f>IF(AND(申込書!$C$117&lt;&gt;"▼プルダウンより選択してください",申込書!$C$117&lt;&gt;"",申込書!$P$117&lt;&gt;"YYYY/MM/DD",$G384&lt;&gt;""),申込書!$P$117,"")</f>
        <v/>
      </c>
      <c r="GP384" s="81" t="str">
        <f>IF(AND(申込書!$C$117&lt;&gt;"▼プルダウンより選択してください",申込書!$C$117&lt;&gt;"",$G384&lt;&gt;""),申込書!$M$117,"")</f>
        <v/>
      </c>
      <c r="GQ384" s="81" t="str">
        <f>IF($GO$3&lt;&gt;"コンテンツなし",IF(AND(申込書!$AH$4="GIGAスクールパック",SUM($P384,$R384)&lt;&gt;0),SUM($P384,$R384),IF(AND(申込書!$AH$4="SKY安心GIGAタブレット",SUM($T384,$V384)&lt;&gt;0),SUM($T384,$V384),"")),"")</f>
        <v/>
      </c>
      <c r="GR384" s="81" t="str">
        <f>IF($GO$3&lt;&gt;"コンテンツなし",IF(AND(申込書!$AH$4="GIGAスクールパック",SUM($Q384,$S384)&lt;&gt;0),SUM($Q384,$S384),IF(AND(申込書!$AH$4="SKY安心GIGAタブレット",SUM($U384,$W384)&lt;&gt;0),SUM($U384,$W384),"")),"")</f>
        <v/>
      </c>
      <c r="GS384" s="157"/>
      <c r="GT384" s="82"/>
      <c r="GU384" s="80" t="str">
        <f>IF(AND(申込書!$C$118&lt;&gt;"▼プルダウンより選択してください",申込書!$C$118&lt;&gt;"",申込書!$P$118&lt;&gt;"YYYY/MM/DD",$G384&lt;&gt;""),申込書!$P$118,"")</f>
        <v/>
      </c>
      <c r="GV384" s="81" t="str">
        <f>IF(AND(申込書!$C$118&lt;&gt;"▼プルダウンより選択してください",申込書!$C$118&lt;&gt;"",$G384&lt;&gt;""),申込書!$M$118,"")</f>
        <v/>
      </c>
      <c r="GW384" s="81" t="str">
        <f>IF($GU$3&lt;&gt;"コンテンツなし",IF(AND(申込書!$AH$4="GIGAスクールパック",SUM($P384,$R384)&lt;&gt;0),SUM($P384,$R384),IF(AND(申込書!$AH$4="SKY安心GIGAタブレット",SUM($T384,$V384)&lt;&gt;0),SUM($T384,$V384),"")),"")</f>
        <v/>
      </c>
      <c r="GX384" s="81" t="str">
        <f>IF($GU$3&lt;&gt;"コンテンツなし",IF(AND(申込書!$AH$4="GIGAスクールパック",SUM($Q384,$S384)&lt;&gt;0),SUM($Q384,$S384),IF(AND(申込書!$AH$4="SKY安心GIGAタブレット",SUM($U384,$W384)&lt;&gt;0),SUM($U384,$W384),"")),"")</f>
        <v/>
      </c>
      <c r="GY384" s="157"/>
      <c r="GZ384" s="82"/>
      <c r="HA384" s="80" t="str">
        <f>IF(AND(申込書!$C$119&lt;&gt;"▼プルダウンより選択してください",申込書!$C$119&lt;&gt;"",申込書!$P$119&lt;&gt;"YYYY/MM/DD",$G384&lt;&gt;""),申込書!$P$119,"")</f>
        <v/>
      </c>
      <c r="HB384" s="81" t="str">
        <f>IF(AND(申込書!$C$119&lt;&gt;"▼プルダウンより選択してください",申込書!$C$119&lt;&gt;"",$G384&lt;&gt;""),申込書!$M$119,"")</f>
        <v/>
      </c>
      <c r="HC384" s="81" t="str">
        <f>IF($HA$3&lt;&gt;"コンテンツなし",IF(AND(申込書!$AH$4="GIGAスクールパック",SUM($P384,$R384)&lt;&gt;0),SUM($P384,$R384),IF(AND(申込書!$AH$4="SKY安心GIGAタブレット",SUM($T384,$V384)&lt;&gt;0),SUM($T384,$V384),"")),"")</f>
        <v/>
      </c>
      <c r="HD384" s="81" t="str">
        <f>IF($HA$3&lt;&gt;"コンテンツなし",IF(AND(申込書!$AH$4="GIGAスクールパック",SUM($Q384,$S384)&lt;&gt;0),SUM($Q384,$S384),IF(AND(申込書!$AH$4="SKY安心GIGAタブレット",SUM($U384,$W384)&lt;&gt;0),SUM($U384,$W384),"")),"")</f>
        <v/>
      </c>
      <c r="HE384" s="157"/>
      <c r="HF384" s="82"/>
      <c r="HG384" s="83"/>
    </row>
    <row r="385" spans="2:215" ht="26.85" customHeight="1">
      <c r="B385" s="62">
        <f t="shared" si="4"/>
        <v>380</v>
      </c>
      <c r="C385" s="63"/>
      <c r="D385" s="64"/>
      <c r="E385" s="207"/>
      <c r="F385" s="65"/>
      <c r="G385" s="66"/>
      <c r="H385" s="67"/>
      <c r="I385" s="68"/>
      <c r="J385" s="69"/>
      <c r="K385" s="70"/>
      <c r="L385" s="71"/>
      <c r="M385" s="72"/>
      <c r="N385" s="73"/>
      <c r="O385" s="74"/>
      <c r="P385" s="179"/>
      <c r="Q385" s="180"/>
      <c r="R385" s="180"/>
      <c r="S385" s="181"/>
      <c r="T385" s="179"/>
      <c r="U385" s="180"/>
      <c r="V385" s="182"/>
      <c r="W385" s="181"/>
      <c r="X385" s="75"/>
      <c r="Y385" s="76"/>
      <c r="Z385" s="77"/>
      <c r="AA385" s="78"/>
      <c r="AB385" s="79"/>
      <c r="AC385" s="79"/>
      <c r="AD385" s="79"/>
      <c r="AE385" s="77"/>
      <c r="AF385" s="139"/>
      <c r="AG385" s="139"/>
      <c r="AH385" s="139"/>
      <c r="AI385" s="80" t="str">
        <f>IF(AND(申込書!$C$90&lt;&gt;"▼プルダウンより選択してください",申込書!$C$90&lt;&gt;"",申込書!$P$90&lt;&gt;"YYYY/MM/DD",$G385&lt;&gt;""),申込書!$P$90,"")</f>
        <v/>
      </c>
      <c r="AJ385" s="81" t="str">
        <f>IF(AND(申込書!$C$90&lt;&gt;"▼プルダウンより選択してください",申込書!$C$90&lt;&gt;"",$G385&lt;&gt;""),申込書!$M$90,"")</f>
        <v/>
      </c>
      <c r="AK385" s="81" t="str">
        <f>IF($AI$3&lt;&gt;"コンテンツなし",IF(AND(申込書!$AH$4="GIGAスクールパック",SUM($P385,$R385)&lt;&gt;0),SUM($P385,$R385),IF(AND(申込書!$AH$4="SKY安心GIGAタブレット",SUM($T385,$V385)&lt;&gt;0),SUM($T385,$V385),"")),"")</f>
        <v/>
      </c>
      <c r="AL385" s="81" t="str">
        <f>IF($AI$3&lt;&gt;"コンテンツなし",IF(AND(申込書!$AH$4="GIGAスクールパック",SUM($Q385,$S385)&lt;&gt;0),SUM($Q385,$S385),IF(AND(申込書!$AH$4="SKY安心GIGAタブレット",SUM($U385,$W385)&lt;&gt;0),SUM($U385,$W385),"")),"")</f>
        <v/>
      </c>
      <c r="AM385" s="157"/>
      <c r="AN385" s="82"/>
      <c r="AO385" s="80" t="str">
        <f>IF(AND(申込書!$C$91&lt;&gt;"▼プルダウンより選択してください",申込書!$C$91&lt;&gt;"",申込書!$P$91&lt;&gt;"YYYY/MM/DD",$G385&lt;&gt;""),申込書!$P$91,"")</f>
        <v/>
      </c>
      <c r="AP385" s="81" t="str">
        <f>IF(AND(申込書!$C$91&lt;&gt;"▼プルダウンより選択してください",申込書!$C$91&lt;&gt;"",$G385&lt;&gt;""),申込書!$M$91,"")</f>
        <v/>
      </c>
      <c r="AQ385" s="81" t="str">
        <f>IF($AO$3&lt;&gt;"コンテンツなし",IF(AND(申込書!$AH$4="GIGAスクールパック",SUM($P385,$R385)&lt;&gt;0),SUM($P385,$R385),IF(AND(申込書!$AH$4="SKY安心GIGAタブレット",SUM($T385,$V385)&lt;&gt;0),SUM($T385,$V385),"")),"")</f>
        <v/>
      </c>
      <c r="AR385" s="81" t="str">
        <f>IF($AO$3&lt;&gt;"コンテンツなし",IF(AND(申込書!$AH$4="GIGAスクールパック",SUM($Q385,$S385)&lt;&gt;0),SUM($Q385,$S385),IF(AND(申込書!$AH$4="SKY安心GIGAタブレット",SUM($U385,$W385)&lt;&gt;0),SUM($U385,$W385),"")),"")</f>
        <v/>
      </c>
      <c r="AS385" s="157"/>
      <c r="AT385" s="82"/>
      <c r="AU385" s="80" t="str">
        <f>IF(AND(申込書!$C$92&lt;&gt;"▼プルダウンより選択してください",申込書!$C$92&lt;&gt;"",申込書!$P$92&lt;&gt;"YYYY/MM/DD",$G385&lt;&gt;""),申込書!$P$92,"")</f>
        <v/>
      </c>
      <c r="AV385" s="81" t="str">
        <f>IF(AND(申込書!$C$92&lt;&gt;"▼プルダウンより選択してください",申込書!$C$92&lt;&gt;"",$G385&lt;&gt;""),申込書!$M$92,"")</f>
        <v/>
      </c>
      <c r="AW385" s="81" t="str">
        <f>IF($AU$3&lt;&gt;"コンテンツなし",IF(AND(申込書!$AH$4="GIGAスクールパック",SUM($P385,$R385)&lt;&gt;0),SUM($P385,$R385),IF(AND(申込書!$AH$4="SKY安心GIGAタブレット",SUM($T385,$V385)&lt;&gt;0),SUM($T385,$V385),"")),"")</f>
        <v/>
      </c>
      <c r="AX385" s="81" t="str">
        <f>IF($AU$3&lt;&gt;"コンテンツなし",IF(AND(申込書!$AH$4="GIGAスクールパック",SUM($Q385,$S385)&lt;&gt;0),SUM($Q385,$S385),IF(AND(申込書!$AH$4="SKY安心GIGAタブレット",SUM($U385,$W385)&lt;&gt;0),SUM($U385,$W385),"")),"")</f>
        <v/>
      </c>
      <c r="AY385" s="157"/>
      <c r="AZ385" s="82"/>
      <c r="BA385" s="80" t="str">
        <f>IF(AND(申込書!$C$93&lt;&gt;"▼プルダウンより選択してください",申込書!$C$93&lt;&gt;"",申込書!$P$93&lt;&gt;"YYYY/MM/DD",$G385&lt;&gt;""),申込書!$P$93,"")</f>
        <v/>
      </c>
      <c r="BB385" s="81" t="str">
        <f>IF(AND(申込書!$C$93&lt;&gt;"▼プルダウンより選択してください",申込書!$C$93&lt;&gt;"",申込書!$M$93&gt;=1,$G385&lt;&gt;""),申込書!$M$93,"")</f>
        <v/>
      </c>
      <c r="BC385" s="81" t="str">
        <f>IF($BA$3&lt;&gt;"コンテンツなし",IF(AND(申込書!$AH$4="GIGAスクールパック",SUM($P385,$R385)&lt;&gt;0),SUM($P385,$R385),IF(AND(申込書!$AH$4="SKY安心GIGAタブレット",SUM($T385,$V385)&lt;&gt;0),SUM($T385,$V385),"")),"")</f>
        <v/>
      </c>
      <c r="BD385" s="81" t="str">
        <f>IF($BA$3&lt;&gt;"コンテンツなし",IF(AND(申込書!$AH$4="GIGAスクールパック",SUM($Q385,$S385)&lt;&gt;0),SUM($Q385,$S385),IF(AND(申込書!$AH$4="SKY安心GIGAタブレット",SUM($U385,$W385)&lt;&gt;0),SUM($U385,$W385),"")),"")</f>
        <v/>
      </c>
      <c r="BE385" s="157"/>
      <c r="BF385" s="82"/>
      <c r="BG385" s="80" t="str">
        <f>IF(AND(申込書!$C$94&lt;&gt;"▼プルダウンより選択してください",申込書!$C$94&lt;&gt;"",申込書!$P$94&lt;&gt;"YYYY/MM/DD",$G385&lt;&gt;""),申込書!$P$94,"")</f>
        <v/>
      </c>
      <c r="BH385" s="81" t="str">
        <f>IF(AND(申込書!$C$94&lt;&gt;"▼プルダウンより選択してください",申込書!$C$94&lt;&gt;"",$G385&lt;&gt;""),申込書!$M$94,"")</f>
        <v/>
      </c>
      <c r="BI385" s="81" t="str">
        <f>IF($BG$3&lt;&gt;"コンテンツなし",IF(AND(申込書!$AH$4="GIGAスクールパック",SUM($P385,$R385)&lt;&gt;0),SUM($P385,$R385),IF(AND(申込書!$AH$4="SKY安心GIGAタブレット",SUM($T385,$V385)&lt;&gt;0),SUM($T385,$V385),"")),"")</f>
        <v/>
      </c>
      <c r="BJ385" s="81" t="str">
        <f>IF($BG$3&lt;&gt;"コンテンツなし",IF(AND(申込書!$AH$4="GIGAスクールパック",SUM($Q385,$S385)&lt;&gt;0),SUM($Q385,$S385),IF(AND(申込書!$AH$4="SKY安心GIGAタブレット",SUM($U385,$W385)&lt;&gt;0),SUM($U385,$W385),"")),"")</f>
        <v/>
      </c>
      <c r="BK385" s="157"/>
      <c r="BL385" s="82"/>
      <c r="BM385" s="80" t="str">
        <f>IF(AND(申込書!$C$95&lt;&gt;"▼プルダウンより選択してください",申込書!$C$95&lt;&gt;"",申込書!$P$95&lt;&gt;"YYYY/MM/DD",$G385&lt;&gt;""),申込書!$P$95,"")</f>
        <v/>
      </c>
      <c r="BN385" s="81" t="str">
        <f>IF(AND(申込書!$C$95&lt;&gt;"▼プルダウンより選択してください",申込書!$C$95&lt;&gt;"",$G385&lt;&gt;""),申込書!$M$95,"")</f>
        <v/>
      </c>
      <c r="BO385" s="81" t="str">
        <f>IF($BM$3&lt;&gt;"コンテンツなし",IF(AND(申込書!$AH$4="GIGAスクールパック",SUM($P385,$R385)&lt;&gt;0),SUM($P385,$R385),IF(AND(申込書!$AH$4="SKY安心GIGAタブレット",SUM($T385,$V385)&lt;&gt;0),SUM($T385,$V385),"")),"")</f>
        <v/>
      </c>
      <c r="BP385" s="81" t="str">
        <f>IF($BM$3&lt;&gt;"コンテンツなし",IF(AND(申込書!$AH$4="GIGAスクールパック",SUM($Q385,$S385)&lt;&gt;0),SUM($Q385,$S385),IF(AND(申込書!$AH$4="SKY安心GIGAタブレット",SUM($U385,$W385)&lt;&gt;0),SUM($U385,$W385),"")),"")</f>
        <v/>
      </c>
      <c r="BQ385" s="157"/>
      <c r="BR385" s="82"/>
      <c r="BS385" s="80" t="str">
        <f>IF(AND(申込書!$C$96&lt;&gt;"▼プルダウンより選択してください",申込書!$C$96&lt;&gt;"",申込書!$P$96&lt;&gt;"YYYY/MM/DD",$G385&lt;&gt;""),申込書!$P$96,"")</f>
        <v/>
      </c>
      <c r="BT385" s="81" t="str">
        <f>IF(AND(申込書!$C$96&lt;&gt;"▼プルダウンより選択してください",申込書!$C$96&lt;&gt;"",$G385&lt;&gt;""),申込書!$M$96,"")</f>
        <v/>
      </c>
      <c r="BU385" s="81" t="str">
        <f>IF($BS$3&lt;&gt;"コンテンツなし",IF(AND(申込書!$AH$4="GIGAスクールパック",SUM($P385,$R385)&lt;&gt;0),SUM($P385,$R385),IF(AND(申込書!$AH$4="SKY安心GIGAタブレット",SUM($T385,$V385)&lt;&gt;0),SUM($T385,$V385),"")),"")</f>
        <v/>
      </c>
      <c r="BV385" s="81" t="str">
        <f>IF($BS$3&lt;&gt;"コンテンツなし",IF(AND(申込書!$AH$4="GIGAスクールパック",SUM($Q385,$S385)&lt;&gt;0),SUM($Q385,$S385),IF(AND(申込書!$AH$4="SKY安心GIGAタブレット",SUM($U385,$W385)&lt;&gt;0),SUM($U385,$W385),"")),"")</f>
        <v/>
      </c>
      <c r="BW385" s="157"/>
      <c r="BX385" s="82"/>
      <c r="BY385" s="80" t="str">
        <f>IF(AND(申込書!$C$97&lt;&gt;"▼プルダウンより選択してください",申込書!$C$97&lt;&gt;"",申込書!$P$97&lt;&gt;"YYYY/MM/DD",$G385&lt;&gt;""),申込書!$P$97,"")</f>
        <v/>
      </c>
      <c r="BZ385" s="81" t="str">
        <f>IF(AND(申込書!$C$97&lt;&gt;"▼プルダウンより選択してください",申込書!$C$97&lt;&gt;"",$G385&lt;&gt;""),申込書!$M$97,"")</f>
        <v/>
      </c>
      <c r="CA385" s="81" t="str">
        <f>IF($BY$3&lt;&gt;"コンテンツなし",IF(AND(申込書!$AH$4="GIGAスクールパック",SUM($P385,$R385)&lt;&gt;0),SUM($P385,$R385),IF(AND(申込書!$AH$4="SKY安心GIGAタブレット",SUM($T385,$V385)&lt;&gt;0),SUM($T385,$V385),"")),"")</f>
        <v/>
      </c>
      <c r="CB385" s="81" t="str">
        <f>IF($BY$3&lt;&gt;"コンテンツなし",IF(AND(申込書!$AH$4="GIGAスクールパック",SUM($Q385,$S385)&lt;&gt;0),SUM($Q385,$S385),IF(AND(申込書!$AH$4="SKY安心GIGAタブレット",SUM($U385,$W385)&lt;&gt;0),SUM($U385,$W385),"")),"")</f>
        <v/>
      </c>
      <c r="CC385" s="157"/>
      <c r="CD385" s="82"/>
      <c r="CE385" s="80" t="str">
        <f>IF(AND(申込書!$C$98&lt;&gt;"▼プルダウンより選択してください",申込書!$C$98&lt;&gt;"",申込書!$P$98&lt;&gt;"YYYY/MM/DD",$G385&lt;&gt;""),申込書!$P$98,"")</f>
        <v/>
      </c>
      <c r="CF385" s="81" t="str">
        <f>IF(AND(申込書!$C$98&lt;&gt;"▼プルダウンより選択してください",申込書!$C$98&lt;&gt;"",$G385&lt;&gt;""),申込書!$M$98,"")</f>
        <v/>
      </c>
      <c r="CG385" s="81" t="str">
        <f>IF($CE$3&lt;&gt;"コンテンツなし",IF(AND(申込書!$AH$4="GIGAスクールパック",SUM($P385,$R385)&lt;&gt;0),SUM($P385,$R385),IF(AND(申込書!$AH$4="SKY安心GIGAタブレット",SUM($T385,$V385)&lt;&gt;0),SUM($T385,$V385),"")),"")</f>
        <v/>
      </c>
      <c r="CH385" s="81" t="str">
        <f>IF($CE$3&lt;&gt;"コンテンツなし",IF(AND(申込書!$AH$4="GIGAスクールパック",SUM($Q385,$S385)&lt;&gt;0),SUM($Q385,$S385),IF(AND(申込書!$AH$4="SKY安心GIGAタブレット",SUM($U385,$W385)&lt;&gt;0),SUM($U385,$W385),"")),"")</f>
        <v/>
      </c>
      <c r="CI385" s="157"/>
      <c r="CJ385" s="82"/>
      <c r="CK385" s="80" t="str">
        <f>IF(AND(申込書!$C$99&lt;&gt;"▼プルダウンより選択してください",申込書!$C$99&lt;&gt;"",申込書!$P$99&lt;&gt;"YYYY/MM/DD",$G385&lt;&gt;""),申込書!$P$99,"")</f>
        <v/>
      </c>
      <c r="CL385" s="81" t="str">
        <f>IF(AND(申込書!$C$99&lt;&gt;"▼プルダウンより選択してください",申込書!$C$99&lt;&gt;"",$G385&lt;&gt;""),申込書!$M$99,"")</f>
        <v/>
      </c>
      <c r="CM385" s="81" t="str">
        <f>IF($CK$3&lt;&gt;"コンテンツなし",IF(AND(申込書!$AH$4="GIGAスクールパック",SUM($P385,$R385)&lt;&gt;0),SUM($P385,$R385),IF(AND(申込書!$AH$4="SKY安心GIGAタブレット",SUM($T385,$V385)&lt;&gt;0),SUM($T385,$V385),"")),"")</f>
        <v/>
      </c>
      <c r="CN385" s="81" t="str">
        <f>IF($CK$3&lt;&gt;"コンテンツなし",IF(AND(申込書!$AH$4="GIGAスクールパック",SUM($Q385,$S385)&lt;&gt;0),SUM($Q385,$S385),IF(AND(申込書!$AH$4="SKY安心GIGAタブレット",SUM($U385,$W385)&lt;&gt;0),SUM($U385,$W385),"")),"")</f>
        <v/>
      </c>
      <c r="CO385" s="157"/>
      <c r="CP385" s="82"/>
      <c r="CQ385" s="80" t="str">
        <f>IF(AND(申込書!$C$100&lt;&gt;"▼プルダウンより選択してください",申込書!$C$100&lt;&gt;"",申込書!$P$100&lt;&gt;"YYYY/MM/DD",$G385&lt;&gt;""),申込書!$P$100,"")</f>
        <v/>
      </c>
      <c r="CR385" s="81" t="str">
        <f>IF(AND(申込書!$C$100&lt;&gt;"▼プルダウンより選択してください",申込書!$C$100&lt;&gt;"",$G385&lt;&gt;""),申込書!$M$100,"")</f>
        <v/>
      </c>
      <c r="CS385" s="81" t="str">
        <f>IF($CQ$3&lt;&gt;"コンテンツなし",IF(AND(申込書!$AH$4="GIGAスクールパック",SUM($P385,$R385)&lt;&gt;0),SUM($P385,$R385),IF(AND(申込書!$AH$4="SKY安心GIGAタブレット",SUM($T385,$V385)&lt;&gt;0),SUM($T385,$V385),"")),"")</f>
        <v/>
      </c>
      <c r="CT385" s="81" t="str">
        <f>IF($CQ$3&lt;&gt;"コンテンツなし",IF(AND(申込書!$AH$4="GIGAスクールパック",SUM($Q385,$S385)&lt;&gt;0),SUM($Q385,$S385),IF(AND(申込書!$AH$4="SKY安心GIGAタブレット",SUM($U385,$W385)&lt;&gt;0),SUM($U385,$W385),"")),"")</f>
        <v/>
      </c>
      <c r="CU385" s="81"/>
      <c r="CV385" s="82"/>
      <c r="CW385" s="80" t="str">
        <f>IF(AND(申込書!$C$101&lt;&gt;"▼プルダウンより選択してください",申込書!$C$101&lt;&gt;"",申込書!$P$101&lt;&gt;"YYYY/MM/DD",$G385&lt;&gt;""),申込書!$P$101,"")</f>
        <v/>
      </c>
      <c r="CX385" s="81" t="str">
        <f>IF(AND(申込書!$C$101&lt;&gt;"▼プルダウンより選択してください",申込書!$C$101&lt;&gt;"",$G385&lt;&gt;""),申込書!$M$101,"")</f>
        <v/>
      </c>
      <c r="CY385" s="81" t="str">
        <f>IF($CW$3&lt;&gt;"コンテンツなし",IF(AND(申込書!$AH$4="GIGAスクールパック",SUM($P385,$R385)&lt;&gt;0),SUM($P385,$R385),IF(AND(申込書!$AH$4="SKY安心GIGAタブレット",SUM($T385,$V385)&lt;&gt;0),SUM($T385,$V385),"")),"")</f>
        <v/>
      </c>
      <c r="CZ385" s="81" t="str">
        <f>IF($CW$3&lt;&gt;"コンテンツなし",IF(AND(申込書!$AH$4="GIGAスクールパック",SUM($Q385,$S385)&lt;&gt;0),SUM($Q385,$S385),IF(AND(申込書!$AH$4="SKY安心GIGAタブレット",SUM($U385,$W385)&lt;&gt;0),SUM($U385,$W385),"")),"")</f>
        <v/>
      </c>
      <c r="DA385" s="81"/>
      <c r="DB385" s="82"/>
      <c r="DC385" s="80" t="str">
        <f>IF(AND(申込書!$C$102&lt;&gt;"▼プルダウンより選択してください",申込書!$C$102&lt;&gt;"",申込書!$P$102&lt;&gt;"YYYY/MM/DD",$G385&lt;&gt;""),申込書!$P$102,"")</f>
        <v/>
      </c>
      <c r="DD385" s="81" t="str">
        <f>IF(AND(申込書!$C$102&lt;&gt;"▼プルダウンより選択してください",申込書!$C$102&lt;&gt;"",$G385&lt;&gt;""),申込書!$M$102,"")</f>
        <v/>
      </c>
      <c r="DE385" s="81" t="str">
        <f>IF($DC$3&lt;&gt;"コンテンツなし",IF(AND(申込書!$AH$4="GIGAスクールパック",SUM($P385,$R385)&lt;&gt;0),SUM($P385,$R385),IF(AND(申込書!$AH$4="SKY安心GIGAタブレット",SUM($T385,$V385)&lt;&gt;0),SUM($T385,$V385),"")),"")</f>
        <v/>
      </c>
      <c r="DF385" s="81" t="str">
        <f>IF($DC$3&lt;&gt;"コンテンツなし",IF(AND(申込書!$AH$4="GIGAスクールパック",SUM($Q385,$S385)&lt;&gt;0),SUM($Q385,$S385),IF(AND(申込書!$AH$4="SKY安心GIGAタブレット",SUM($U385,$W385)&lt;&gt;0),SUM($U385,$W385),"")),"")</f>
        <v/>
      </c>
      <c r="DG385" s="81"/>
      <c r="DH385" s="82"/>
      <c r="DI385" s="80" t="str">
        <f>IF(AND(申込書!$C$103&lt;&gt;"▼プルダウンより選択してください",申込書!$C$103&lt;&gt;"",申込書!$P$103&lt;&gt;"YYYY/MM/DD",$G385&lt;&gt;""),申込書!$P$103,"")</f>
        <v/>
      </c>
      <c r="DJ385" s="81" t="str">
        <f>IF(AND(申込書!$C$103&lt;&gt;"▼プルダウンより選択してください",申込書!$C$103&lt;&gt;"",$G385&lt;&gt;""),申込書!$M$103,"")</f>
        <v/>
      </c>
      <c r="DK385" s="81" t="str">
        <f>IF($DI$3&lt;&gt;"コンテンツなし",IF(AND(申込書!$AH$4="GIGAスクールパック",SUM($P385,$R385)&lt;&gt;0),SUM($P385,$R385),IF(AND(申込書!$AH$4="SKY安心GIGAタブレット",SUM($T385,$V385)&lt;&gt;0),SUM($T385,$V385),"")),"")</f>
        <v/>
      </c>
      <c r="DL385" s="81" t="str">
        <f>IF($DI$3&lt;&gt;"コンテンツなし",IF(AND(申込書!$AH$4="GIGAスクールパック",SUM($Q385,$S385)&lt;&gt;0),SUM($Q385,$S385),IF(AND(申込書!$AH$4="SKY安心GIGAタブレット",SUM($U385,$W385)&lt;&gt;0),SUM($U385,$W385),"")),"")</f>
        <v/>
      </c>
      <c r="DM385" s="81"/>
      <c r="DN385" s="82"/>
      <c r="DO385" s="80" t="str">
        <f>IF(AND(申込書!$C$104&lt;&gt;"▼プルダウンより選択してください",申込書!$C$104&lt;&gt;"",申込書!$P$104&lt;&gt;"YYYY/MM/DD",$G385&lt;&gt;""),申込書!$P$104,"")</f>
        <v/>
      </c>
      <c r="DP385" s="81" t="str">
        <f>IF(AND(申込書!$C$104&lt;&gt;"▼プルダウンより選択してください",申込書!$C$104&lt;&gt;"",$G385&lt;&gt;""),申込書!$M$104,"")</f>
        <v/>
      </c>
      <c r="DQ385" s="81" t="str">
        <f>IF($DO$3&lt;&gt;"コンテンツなし",IF(AND(申込書!$AH$4="GIGAスクールパック",SUM($P385,$R385)&lt;&gt;0),SUM($P385,$R385),IF(AND(申込書!$AH$4="SKY安心GIGAタブレット",SUM($T385,$V385)&lt;&gt;0),SUM($T385,$V385),"")),"")</f>
        <v/>
      </c>
      <c r="DR385" s="81" t="str">
        <f>IF($DO$3&lt;&gt;"コンテンツなし",IF(AND(申込書!$AH$4="GIGAスクールパック",SUM($Q385,$S385)&lt;&gt;0),SUM($Q385,$S385),IF(AND(申込書!$AH$4="SKY安心GIGAタブレット",SUM($U385,$W385)&lt;&gt;0),SUM($U385,$W385),"")),"")</f>
        <v/>
      </c>
      <c r="DS385" s="81"/>
      <c r="DT385" s="82"/>
      <c r="DU385" s="80" t="str">
        <f>IF(AND(申込書!$C$105&lt;&gt;"▼プルダウンより選択してください",申込書!$C$105&lt;&gt;"",申込書!$P$105&lt;&gt;"YYYY/MM/DD",$G385&lt;&gt;""),申込書!$P$105,"")</f>
        <v/>
      </c>
      <c r="DV385" s="81" t="str">
        <f>IF(AND(申込書!$C$105&lt;&gt;"▼プルダウンより選択してください",申込書!$C$105&lt;&gt;"",$G385&lt;&gt;""),申込書!$M$105,"")</f>
        <v/>
      </c>
      <c r="DW385" s="81" t="str">
        <f>IF($DU$3&lt;&gt;"コンテンツなし",IF(AND(申込書!$AH$4="GIGAスクールパック",SUM($P385,$R385)&lt;&gt;0),SUM($P385,$R385),IF(AND(申込書!$AH$4="SKY安心GIGAタブレット",SUM($T385,$V385)&lt;&gt;0),SUM($T385,$V385),"")),"")</f>
        <v/>
      </c>
      <c r="DX385" s="81" t="str">
        <f>IF($DU$3&lt;&gt;"コンテンツなし",IF(AND(申込書!$AH$4="GIGAスクールパック",SUM($Q385,$S385)&lt;&gt;0),SUM($Q385,$S385),IF(AND(申込書!$AH$4="SKY安心GIGAタブレット",SUM($U385,$W385)&lt;&gt;0),SUM($U385,$W385),"")),"")</f>
        <v/>
      </c>
      <c r="DY385" s="157"/>
      <c r="DZ385" s="82"/>
      <c r="EA385" s="80" t="str">
        <f>IF(AND(申込書!$C$106&lt;&gt;"▼プルダウンより選択してください",申込書!$C$106&lt;&gt;"",申込書!$P$106&lt;&gt;"YYYY/MM/DD",$G385&lt;&gt;""),申込書!$P$106,"")</f>
        <v/>
      </c>
      <c r="EB385" s="81" t="str">
        <f>IF(AND(申込書!$C$106&lt;&gt;"▼プルダウンより選択してください",申込書!$C$106&lt;&gt;"",$G385&lt;&gt;""),申込書!$M$106,"")</f>
        <v/>
      </c>
      <c r="EC385" s="81" t="str">
        <f>IF($EA$3&lt;&gt;"コンテンツなし",IF(AND(申込書!$AH$4="GIGAスクールパック",SUM($P385,$R385)&lt;&gt;0),SUM($P385,$R385),IF(AND(申込書!$AH$4="SKY安心GIGAタブレット",SUM($T385,$V385)&lt;&gt;0),SUM($T385,$V385),"")),"")</f>
        <v/>
      </c>
      <c r="ED385" s="81" t="str">
        <f>IF($EA$3&lt;&gt;"コンテンツなし",IF(AND(申込書!$AH$4="GIGAスクールパック",SUM($Q385,$S385)&lt;&gt;0),SUM($Q385,$S385),IF(AND(申込書!$AH$4="SKY安心GIGAタブレット",SUM($U385,$W385)&lt;&gt;0),SUM($U385,$W385),"")),"")</f>
        <v/>
      </c>
      <c r="EE385" s="157"/>
      <c r="EF385" s="82"/>
      <c r="EG385" s="80" t="str">
        <f>IF(AND(申込書!$C$107&lt;&gt;"▼プルダウンより選択してください",申込書!$C$107&lt;&gt;"",申込書!$P$107&lt;&gt;"YYYY/MM/DD",$G385&lt;&gt;""),申込書!$P$107,"")</f>
        <v/>
      </c>
      <c r="EH385" s="81" t="str">
        <f>IF(AND(申込書!$C$107&lt;&gt;"▼プルダウンより選択してください",申込書!$C$107&lt;&gt;"",$G385&lt;&gt;""),申込書!$M$107,"")</f>
        <v/>
      </c>
      <c r="EI385" s="81" t="str">
        <f>IF($EG$3&lt;&gt;"コンテンツなし",IF(AND(申込書!$AH$4="GIGAスクールパック",SUM($P385,$R385)&lt;&gt;0),SUM($P385,$R385),IF(AND(申込書!$AH$4="SKY安心GIGAタブレット",SUM($T385,$V385)&lt;&gt;0),SUM($T385,$V385),"")),"")</f>
        <v/>
      </c>
      <c r="EJ385" s="81" t="str">
        <f>IF($EG$3&lt;&gt;"コンテンツなし",IF(AND(申込書!$AH$4="GIGAスクールパック",SUM($Q385,$S385)&lt;&gt;0),SUM($Q385,$S385),IF(AND(申込書!$AH$4="SKY安心GIGAタブレット",SUM($U385,$W385)&lt;&gt;0),SUM($U385,$W385),"")),"")</f>
        <v/>
      </c>
      <c r="EK385" s="157"/>
      <c r="EL385" s="82"/>
      <c r="EM385" s="80" t="str">
        <f>IF(AND(申込書!$C$108&lt;&gt;"▼プルダウンより選択してください",申込書!$C$108&lt;&gt;"",申込書!$P$108&lt;&gt;"YYYY/MM/DD",$G385&lt;&gt;""),申込書!$P$108,"")</f>
        <v/>
      </c>
      <c r="EN385" s="81" t="str">
        <f>IF(AND(申込書!$C$108&lt;&gt;"▼プルダウンより選択してください",申込書!$C$108&lt;&gt;"",$G385&lt;&gt;""),申込書!$M$108,"")</f>
        <v/>
      </c>
      <c r="EO385" s="81" t="str">
        <f>IF($EM$3&lt;&gt;"コンテンツなし",IF(AND(申込書!$AH$4="GIGAスクールパック",SUM($P385,$R385)&lt;&gt;0),SUM($P385,$R385),IF(AND(申込書!$AH$4="SKY安心GIGAタブレット",SUM($T385,$V385)&lt;&gt;0),SUM($T385,$V385),"")),"")</f>
        <v/>
      </c>
      <c r="EP385" s="81" t="str">
        <f>IF($EM$3&lt;&gt;"コンテンツなし",IF(AND(申込書!$AH$4="GIGAスクールパック",SUM($Q385,$S385)&lt;&gt;0),SUM($Q385,$S385),IF(AND(申込書!$AH$4="SKY安心GIGAタブレット",SUM($U385,$W385)&lt;&gt;0),SUM($U385,$W385),"")),"")</f>
        <v/>
      </c>
      <c r="EQ385" s="157"/>
      <c r="ER385" s="82"/>
      <c r="ES385" s="80" t="str">
        <f>IF(AND(申込書!$C$109&lt;&gt;"▼プルダウンより選択してください",申込書!$C$109&lt;&gt;"",申込書!$P$109&lt;&gt;"YYYY/MM/DD",$G385&lt;&gt;""),申込書!$P$109,"")</f>
        <v/>
      </c>
      <c r="ET385" s="81" t="str">
        <f>IF(AND(申込書!$C$109&lt;&gt;"▼プルダウンより選択してください",申込書!$C$109&lt;&gt;"",$G385&lt;&gt;""),申込書!$M$109,"")</f>
        <v/>
      </c>
      <c r="EU385" s="81" t="str">
        <f>IF($ES$3&lt;&gt;"コンテンツなし",IF(AND(申込書!$AH$4="GIGAスクールパック",SUM($P385,$R385)&lt;&gt;0),SUM($P385,$R385),IF(AND(申込書!$AH$4="SKY安心GIGAタブレット",SUM($T385,$V385)&lt;&gt;0),SUM($T385,$V385),"")),"")</f>
        <v/>
      </c>
      <c r="EV385" s="81" t="str">
        <f>IF($ES$3&lt;&gt;"コンテンツなし",IF(AND(申込書!$AH$4="GIGAスクールパック",SUM($Q385,$S385)&lt;&gt;0),SUM($Q385,$S385),IF(AND(申込書!$AH$4="SKY安心GIGAタブレット",SUM($U385,$W385)&lt;&gt;0),SUM($U385,$W385),"")),"")</f>
        <v/>
      </c>
      <c r="EW385" s="157"/>
      <c r="EX385" s="82"/>
      <c r="EY385" s="80" t="str">
        <f>IF(AND(申込書!$C$110&lt;&gt;"▼プルダウンより選択してください",申込書!$C$110&lt;&gt;"",申込書!$P$110&lt;&gt;"YYYY/MM/DD",$G385&lt;&gt;""),申込書!$P$110,"")</f>
        <v/>
      </c>
      <c r="EZ385" s="81" t="str">
        <f>IF(AND(申込書!$C$110&lt;&gt;"▼プルダウンより選択してください",申込書!$C$110&lt;&gt;"",$G385&lt;&gt;""),申込書!$M$110,"")</f>
        <v/>
      </c>
      <c r="FA385" s="81" t="str">
        <f>IF($EY$3&lt;&gt;"コンテンツなし",IF(AND(申込書!$AH$4="GIGAスクールパック",SUM($P385,$R385)&lt;&gt;0),SUM($P385,$R385),IF(AND(申込書!$AH$4="SKY安心GIGAタブレット",SUM($T385,$V385)&lt;&gt;0),SUM($T385,$V385),"")),"")</f>
        <v/>
      </c>
      <c r="FB385" s="81" t="str">
        <f>IF($EY$3&lt;&gt;"コンテンツなし",IF(AND(申込書!$AH$4="GIGAスクールパック",SUM($Q385,$S385)&lt;&gt;0),SUM($Q385,$S385),IF(AND(申込書!$AH$4="SKY安心GIGAタブレット",SUM($U385,$W385)&lt;&gt;0),SUM($U385,$W385),"")),"")</f>
        <v/>
      </c>
      <c r="FC385" s="157"/>
      <c r="FD385" s="82"/>
      <c r="FE385" s="80" t="str">
        <f>IF(AND(申込書!$C$111&lt;&gt;"▼プルダウンより選択してください",申込書!$C$111&lt;&gt;"",申込書!$P$111&lt;&gt;"YYYY/MM/DD",$G385&lt;&gt;""),申込書!$P$111,"")</f>
        <v/>
      </c>
      <c r="FF385" s="81" t="str">
        <f>IF(AND(申込書!$C$111&lt;&gt;"▼プルダウンより選択してください",申込書!$C$111&lt;&gt;"",$G385&lt;&gt;""),申込書!$M$111,"")</f>
        <v/>
      </c>
      <c r="FG385" s="81" t="str">
        <f>IF($FE$3&lt;&gt;"コンテンツなし",IF(AND(申込書!$AH$4="GIGAスクールパック",SUM($P385,$R385)&lt;&gt;0),SUM($P385,$R385),IF(AND(申込書!$AH$4="SKY安心GIGAタブレット",SUM($T385,$V385)&lt;&gt;0),SUM($T385,$V385),"")),"")</f>
        <v/>
      </c>
      <c r="FH385" s="81" t="str">
        <f>IF($FE$3&lt;&gt;"コンテンツなし",IF(AND(申込書!$AH$4="GIGAスクールパック",SUM($Q385,$S385)&lt;&gt;0),SUM($Q385,$S385),IF(AND(申込書!$AH$4="SKY安心GIGAタブレット",SUM($U385,$W385)&lt;&gt;0),SUM($U385,$W385),"")),"")</f>
        <v/>
      </c>
      <c r="FI385" s="157"/>
      <c r="FJ385" s="82"/>
      <c r="FK385" s="80" t="str">
        <f>IF(AND(申込書!$C$112&lt;&gt;"▼プルダウンより選択してください",申込書!$C$112&lt;&gt;"",申込書!$P$112&lt;&gt;"YYYY/MM/DD",$G385&lt;&gt;""),申込書!$P$112,"")</f>
        <v/>
      </c>
      <c r="FL385" s="81" t="str">
        <f>IF(AND(申込書!$C$112&lt;&gt;"▼プルダウンより選択してください",申込書!$C$112&lt;&gt;"",$G385&lt;&gt;""),申込書!$M$112,"")</f>
        <v/>
      </c>
      <c r="FM385" s="81" t="str">
        <f>IF($FK$3&lt;&gt;"コンテンツなし",IF(AND(申込書!$AH$4="GIGAスクールパック",SUM($P385,$R385)&lt;&gt;0),SUM($P385,$R385),IF(AND(申込書!$AH$4="SKY安心GIGAタブレット",SUM($T385,$V385)&lt;&gt;0),SUM($T385,$V385),"")),"")</f>
        <v/>
      </c>
      <c r="FN385" s="81" t="str">
        <f>IF($FK$3&lt;&gt;"コンテンツなし",IF(AND(申込書!$AH$4="GIGAスクールパック",SUM($Q385,$S385)&lt;&gt;0),SUM($Q385,$S385),IF(AND(申込書!$AH$4="SKY安心GIGAタブレット",SUM($U385,$W385)&lt;&gt;0),SUM($U385,$W385),"")),"")</f>
        <v/>
      </c>
      <c r="FO385" s="157"/>
      <c r="FP385" s="82"/>
      <c r="FQ385" s="80" t="str">
        <f>IF(AND(申込書!$C$113&lt;&gt;"▼プルダウンより選択してください",申込書!$C$113&lt;&gt;"",申込書!$P$113&lt;&gt;"YYYY/MM/DD",$G385&lt;&gt;""),申込書!$P$113,"")</f>
        <v/>
      </c>
      <c r="FR385" s="81" t="str">
        <f>IF(AND(申込書!$C$113&lt;&gt;"▼プルダウンより選択してください",申込書!$C$113&lt;&gt;"",$G385&lt;&gt;""),申込書!$M$113,"")</f>
        <v/>
      </c>
      <c r="FS385" s="81" t="str">
        <f>IF($FQ$3&lt;&gt;"コンテンツなし",IF(AND(申込書!$AH$4="GIGAスクールパック",SUM($P385,$R385)&lt;&gt;0),SUM($P385,$R385),IF(AND(申込書!$AH$4="SKY安心GIGAタブレット",SUM($T385,$V385)&lt;&gt;0),SUM($T385,$V385),"")),"")</f>
        <v/>
      </c>
      <c r="FT385" s="81" t="str">
        <f>IF($FQ$3&lt;&gt;"コンテンツなし",IF(AND(申込書!$AH$4="GIGAスクールパック",SUM($Q385,$S385)&lt;&gt;0),SUM($Q385,$S385),IF(AND(申込書!$AH$4="SKY安心GIGAタブレット",SUM($U385,$W385)&lt;&gt;0),SUM($U385,$W385),"")),"")</f>
        <v/>
      </c>
      <c r="FU385" s="157"/>
      <c r="FV385" s="82"/>
      <c r="FW385" s="80" t="str">
        <f>IF(AND(申込書!$C$114&lt;&gt;"▼プルダウンより選択してください",申込書!$C$114&lt;&gt;"",申込書!$P$114&lt;&gt;"YYYY/MM/DD",$G385&lt;&gt;""),申込書!$P$114,"")</f>
        <v/>
      </c>
      <c r="FX385" s="81" t="str">
        <f>IF(AND(申込書!$C$114&lt;&gt;"▼プルダウンより選択してください",申込書!$C$114&lt;&gt;"",$G385&lt;&gt;""),申込書!$M$114,"")</f>
        <v/>
      </c>
      <c r="FY385" s="81" t="str">
        <f>IF($FW$3&lt;&gt;"コンテンツなし",IF(AND(申込書!$AH$4="GIGAスクールパック",SUM($P385,$R385)&lt;&gt;0),SUM($P385,$R385),IF(AND(申込書!$AH$4="SKY安心GIGAタブレット",SUM($T385,$V385)&lt;&gt;0),SUM($T385,$V385),"")),"")</f>
        <v/>
      </c>
      <c r="FZ385" s="81" t="str">
        <f>IF($FW$3&lt;&gt;"コンテンツなし",IF(AND(申込書!$AH$4="GIGAスクールパック",SUM($Q385,$S385)&lt;&gt;0),SUM($Q385,$S385),IF(AND(申込書!$AH$4="SKY安心GIGAタブレット",SUM($U385,$W385)&lt;&gt;0),SUM($U385,$W385),"")),"")</f>
        <v/>
      </c>
      <c r="GA385" s="157"/>
      <c r="GB385" s="82"/>
      <c r="GC385" s="80" t="str">
        <f>IF(AND(申込書!$C$115&lt;&gt;"▼プルダウンより選択してください",申込書!$C$115&lt;&gt;"",申込書!$P$115&lt;&gt;"YYYY/MM/DD",$G385&lt;&gt;""),申込書!$P$115,"")</f>
        <v/>
      </c>
      <c r="GD385" s="81" t="str">
        <f>IF(AND(申込書!$C$115&lt;&gt;"▼プルダウンより選択してください",申込書!$C$115&lt;&gt;"",$G385&lt;&gt;""),申込書!$M$115,"")</f>
        <v/>
      </c>
      <c r="GE385" s="81" t="str">
        <f>IF($GC$3&lt;&gt;"コンテンツなし",IF(AND(申込書!$AH$4="GIGAスクールパック",SUM($P385,$R385)&lt;&gt;0),SUM($P385,$R385),IF(AND(申込書!$AH$4="SKY安心GIGAタブレット",SUM($T385,$V385)&lt;&gt;0),SUM($T385,$V385),"")),"")</f>
        <v/>
      </c>
      <c r="GF385" s="81" t="str">
        <f>IF($GC$3&lt;&gt;"コンテンツなし",IF(AND(申込書!$AH$4="GIGAスクールパック",SUM($Q385,$S385)&lt;&gt;0),SUM($Q385,$S385),IF(AND(申込書!$AH$4="SKY安心GIGAタブレット",SUM($U385,$W385)&lt;&gt;0),SUM($U385,$W385),"")),"")</f>
        <v/>
      </c>
      <c r="GG385" s="157"/>
      <c r="GH385" s="82"/>
      <c r="GI385" s="80" t="str">
        <f>IF(AND(申込書!$C$116&lt;&gt;"▼プルダウンより選択してください",申込書!$C$116&lt;&gt;"",申込書!$P$116&lt;&gt;"YYYY/MM/DD",$G385&lt;&gt;""),申込書!$P$116,"")</f>
        <v/>
      </c>
      <c r="GJ385" s="81" t="str">
        <f>IF(AND(申込書!$C$116&lt;&gt;"▼プルダウンより選択してください",申込書!$C$116&lt;&gt;"",$G385&lt;&gt;""),申込書!$M$116,"")</f>
        <v/>
      </c>
      <c r="GK385" s="81" t="str">
        <f>IF($GI$3&lt;&gt;"コンテンツなし",IF(AND(申込書!$AH$4="GIGAスクールパック",SUM($P385,$R385)&lt;&gt;0),SUM($P385,$R385),IF(AND(申込書!$AH$4="SKY安心GIGAタブレット",SUM($T385,$V385)&lt;&gt;0),SUM($T385,$V385),"")),"")</f>
        <v/>
      </c>
      <c r="GL385" s="81" t="str">
        <f>IF($GI$3&lt;&gt;"コンテンツなし",IF(AND(申込書!$AH$4="GIGAスクールパック",SUM($Q385,$S385)&lt;&gt;0),SUM($Q385,$S385),IF(AND(申込書!$AH$4="SKY安心GIGAタブレット",SUM($U385,$W385)&lt;&gt;0),SUM($U385,$W385),"")),"")</f>
        <v/>
      </c>
      <c r="GM385" s="157"/>
      <c r="GN385" s="82"/>
      <c r="GO385" s="80" t="str">
        <f>IF(AND(申込書!$C$117&lt;&gt;"▼プルダウンより選択してください",申込書!$C$117&lt;&gt;"",申込書!$P$117&lt;&gt;"YYYY/MM/DD",$G385&lt;&gt;""),申込書!$P$117,"")</f>
        <v/>
      </c>
      <c r="GP385" s="81" t="str">
        <f>IF(AND(申込書!$C$117&lt;&gt;"▼プルダウンより選択してください",申込書!$C$117&lt;&gt;"",$G385&lt;&gt;""),申込書!$M$117,"")</f>
        <v/>
      </c>
      <c r="GQ385" s="81" t="str">
        <f>IF($GO$3&lt;&gt;"コンテンツなし",IF(AND(申込書!$AH$4="GIGAスクールパック",SUM($P385,$R385)&lt;&gt;0),SUM($P385,$R385),IF(AND(申込書!$AH$4="SKY安心GIGAタブレット",SUM($T385,$V385)&lt;&gt;0),SUM($T385,$V385),"")),"")</f>
        <v/>
      </c>
      <c r="GR385" s="81" t="str">
        <f>IF($GO$3&lt;&gt;"コンテンツなし",IF(AND(申込書!$AH$4="GIGAスクールパック",SUM($Q385,$S385)&lt;&gt;0),SUM($Q385,$S385),IF(AND(申込書!$AH$4="SKY安心GIGAタブレット",SUM($U385,$W385)&lt;&gt;0),SUM($U385,$W385),"")),"")</f>
        <v/>
      </c>
      <c r="GS385" s="157"/>
      <c r="GT385" s="82"/>
      <c r="GU385" s="80" t="str">
        <f>IF(AND(申込書!$C$118&lt;&gt;"▼プルダウンより選択してください",申込書!$C$118&lt;&gt;"",申込書!$P$118&lt;&gt;"YYYY/MM/DD",$G385&lt;&gt;""),申込書!$P$118,"")</f>
        <v/>
      </c>
      <c r="GV385" s="81" t="str">
        <f>IF(AND(申込書!$C$118&lt;&gt;"▼プルダウンより選択してください",申込書!$C$118&lt;&gt;"",$G385&lt;&gt;""),申込書!$M$118,"")</f>
        <v/>
      </c>
      <c r="GW385" s="81" t="str">
        <f>IF($GU$3&lt;&gt;"コンテンツなし",IF(AND(申込書!$AH$4="GIGAスクールパック",SUM($P385,$R385)&lt;&gt;0),SUM($P385,$R385),IF(AND(申込書!$AH$4="SKY安心GIGAタブレット",SUM($T385,$V385)&lt;&gt;0),SUM($T385,$V385),"")),"")</f>
        <v/>
      </c>
      <c r="GX385" s="81" t="str">
        <f>IF($GU$3&lt;&gt;"コンテンツなし",IF(AND(申込書!$AH$4="GIGAスクールパック",SUM($Q385,$S385)&lt;&gt;0),SUM($Q385,$S385),IF(AND(申込書!$AH$4="SKY安心GIGAタブレット",SUM($U385,$W385)&lt;&gt;0),SUM($U385,$W385),"")),"")</f>
        <v/>
      </c>
      <c r="GY385" s="157"/>
      <c r="GZ385" s="82"/>
      <c r="HA385" s="80" t="str">
        <f>IF(AND(申込書!$C$119&lt;&gt;"▼プルダウンより選択してください",申込書!$C$119&lt;&gt;"",申込書!$P$119&lt;&gt;"YYYY/MM/DD",$G385&lt;&gt;""),申込書!$P$119,"")</f>
        <v/>
      </c>
      <c r="HB385" s="81" t="str">
        <f>IF(AND(申込書!$C$119&lt;&gt;"▼プルダウンより選択してください",申込書!$C$119&lt;&gt;"",$G385&lt;&gt;""),申込書!$M$119,"")</f>
        <v/>
      </c>
      <c r="HC385" s="81" t="str">
        <f>IF($HA$3&lt;&gt;"コンテンツなし",IF(AND(申込書!$AH$4="GIGAスクールパック",SUM($P385,$R385)&lt;&gt;0),SUM($P385,$R385),IF(AND(申込書!$AH$4="SKY安心GIGAタブレット",SUM($T385,$V385)&lt;&gt;0),SUM($T385,$V385),"")),"")</f>
        <v/>
      </c>
      <c r="HD385" s="81" t="str">
        <f>IF($HA$3&lt;&gt;"コンテンツなし",IF(AND(申込書!$AH$4="GIGAスクールパック",SUM($Q385,$S385)&lt;&gt;0),SUM($Q385,$S385),IF(AND(申込書!$AH$4="SKY安心GIGAタブレット",SUM($U385,$W385)&lt;&gt;0),SUM($U385,$W385),"")),"")</f>
        <v/>
      </c>
      <c r="HE385" s="157"/>
      <c r="HF385" s="82"/>
      <c r="HG385" s="83"/>
    </row>
    <row r="386" spans="2:215" ht="26.85" customHeight="1">
      <c r="B386" s="62">
        <f t="shared" si="4"/>
        <v>381</v>
      </c>
      <c r="C386" s="63"/>
      <c r="D386" s="64"/>
      <c r="E386" s="207"/>
      <c r="F386" s="65"/>
      <c r="G386" s="66"/>
      <c r="H386" s="67"/>
      <c r="I386" s="68"/>
      <c r="J386" s="69"/>
      <c r="K386" s="70"/>
      <c r="L386" s="71"/>
      <c r="M386" s="72"/>
      <c r="N386" s="73"/>
      <c r="O386" s="74"/>
      <c r="P386" s="179"/>
      <c r="Q386" s="180"/>
      <c r="R386" s="180"/>
      <c r="S386" s="181"/>
      <c r="T386" s="179"/>
      <c r="U386" s="180"/>
      <c r="V386" s="182"/>
      <c r="W386" s="181"/>
      <c r="X386" s="75"/>
      <c r="Y386" s="76"/>
      <c r="Z386" s="77"/>
      <c r="AA386" s="78"/>
      <c r="AB386" s="79"/>
      <c r="AC386" s="79"/>
      <c r="AD386" s="79"/>
      <c r="AE386" s="77"/>
      <c r="AF386" s="139"/>
      <c r="AG386" s="139"/>
      <c r="AH386" s="139"/>
      <c r="AI386" s="80" t="str">
        <f>IF(AND(申込書!$C$90&lt;&gt;"▼プルダウンより選択してください",申込書!$C$90&lt;&gt;"",申込書!$P$90&lt;&gt;"YYYY/MM/DD",$G386&lt;&gt;""),申込書!$P$90,"")</f>
        <v/>
      </c>
      <c r="AJ386" s="81" t="str">
        <f>IF(AND(申込書!$C$90&lt;&gt;"▼プルダウンより選択してください",申込書!$C$90&lt;&gt;"",$G386&lt;&gt;""),申込書!$M$90,"")</f>
        <v/>
      </c>
      <c r="AK386" s="81" t="str">
        <f>IF($AI$3&lt;&gt;"コンテンツなし",IF(AND(申込書!$AH$4="GIGAスクールパック",SUM($P386,$R386)&lt;&gt;0),SUM($P386,$R386),IF(AND(申込書!$AH$4="SKY安心GIGAタブレット",SUM($T386,$V386)&lt;&gt;0),SUM($T386,$V386),"")),"")</f>
        <v/>
      </c>
      <c r="AL386" s="81" t="str">
        <f>IF($AI$3&lt;&gt;"コンテンツなし",IF(AND(申込書!$AH$4="GIGAスクールパック",SUM($Q386,$S386)&lt;&gt;0),SUM($Q386,$S386),IF(AND(申込書!$AH$4="SKY安心GIGAタブレット",SUM($U386,$W386)&lt;&gt;0),SUM($U386,$W386),"")),"")</f>
        <v/>
      </c>
      <c r="AM386" s="157"/>
      <c r="AN386" s="82"/>
      <c r="AO386" s="80" t="str">
        <f>IF(AND(申込書!$C$91&lt;&gt;"▼プルダウンより選択してください",申込書!$C$91&lt;&gt;"",申込書!$P$91&lt;&gt;"YYYY/MM/DD",$G386&lt;&gt;""),申込書!$P$91,"")</f>
        <v/>
      </c>
      <c r="AP386" s="81" t="str">
        <f>IF(AND(申込書!$C$91&lt;&gt;"▼プルダウンより選択してください",申込書!$C$91&lt;&gt;"",$G386&lt;&gt;""),申込書!$M$91,"")</f>
        <v/>
      </c>
      <c r="AQ386" s="81" t="str">
        <f>IF($AO$3&lt;&gt;"コンテンツなし",IF(AND(申込書!$AH$4="GIGAスクールパック",SUM($P386,$R386)&lt;&gt;0),SUM($P386,$R386),IF(AND(申込書!$AH$4="SKY安心GIGAタブレット",SUM($T386,$V386)&lt;&gt;0),SUM($T386,$V386),"")),"")</f>
        <v/>
      </c>
      <c r="AR386" s="81" t="str">
        <f>IF($AO$3&lt;&gt;"コンテンツなし",IF(AND(申込書!$AH$4="GIGAスクールパック",SUM($Q386,$S386)&lt;&gt;0),SUM($Q386,$S386),IF(AND(申込書!$AH$4="SKY安心GIGAタブレット",SUM($U386,$W386)&lt;&gt;0),SUM($U386,$W386),"")),"")</f>
        <v/>
      </c>
      <c r="AS386" s="157"/>
      <c r="AT386" s="82"/>
      <c r="AU386" s="80" t="str">
        <f>IF(AND(申込書!$C$92&lt;&gt;"▼プルダウンより選択してください",申込書!$C$92&lt;&gt;"",申込書!$P$92&lt;&gt;"YYYY/MM/DD",$G386&lt;&gt;""),申込書!$P$92,"")</f>
        <v/>
      </c>
      <c r="AV386" s="81" t="str">
        <f>IF(AND(申込書!$C$92&lt;&gt;"▼プルダウンより選択してください",申込書!$C$92&lt;&gt;"",$G386&lt;&gt;""),申込書!$M$92,"")</f>
        <v/>
      </c>
      <c r="AW386" s="81" t="str">
        <f>IF($AU$3&lt;&gt;"コンテンツなし",IF(AND(申込書!$AH$4="GIGAスクールパック",SUM($P386,$R386)&lt;&gt;0),SUM($P386,$R386),IF(AND(申込書!$AH$4="SKY安心GIGAタブレット",SUM($T386,$V386)&lt;&gt;0),SUM($T386,$V386),"")),"")</f>
        <v/>
      </c>
      <c r="AX386" s="81" t="str">
        <f>IF($AU$3&lt;&gt;"コンテンツなし",IF(AND(申込書!$AH$4="GIGAスクールパック",SUM($Q386,$S386)&lt;&gt;0),SUM($Q386,$S386),IF(AND(申込書!$AH$4="SKY安心GIGAタブレット",SUM($U386,$W386)&lt;&gt;0),SUM($U386,$W386),"")),"")</f>
        <v/>
      </c>
      <c r="AY386" s="157"/>
      <c r="AZ386" s="82"/>
      <c r="BA386" s="80" t="str">
        <f>IF(AND(申込書!$C$93&lt;&gt;"▼プルダウンより選択してください",申込書!$C$93&lt;&gt;"",申込書!$P$93&lt;&gt;"YYYY/MM/DD",$G386&lt;&gt;""),申込書!$P$93,"")</f>
        <v/>
      </c>
      <c r="BB386" s="81" t="str">
        <f>IF(AND(申込書!$C$93&lt;&gt;"▼プルダウンより選択してください",申込書!$C$93&lt;&gt;"",申込書!$M$93&gt;=1,$G386&lt;&gt;""),申込書!$M$93,"")</f>
        <v/>
      </c>
      <c r="BC386" s="81" t="str">
        <f>IF($BA$3&lt;&gt;"コンテンツなし",IF(AND(申込書!$AH$4="GIGAスクールパック",SUM($P386,$R386)&lt;&gt;0),SUM($P386,$R386),IF(AND(申込書!$AH$4="SKY安心GIGAタブレット",SUM($T386,$V386)&lt;&gt;0),SUM($T386,$V386),"")),"")</f>
        <v/>
      </c>
      <c r="BD386" s="81" t="str">
        <f>IF($BA$3&lt;&gt;"コンテンツなし",IF(AND(申込書!$AH$4="GIGAスクールパック",SUM($Q386,$S386)&lt;&gt;0),SUM($Q386,$S386),IF(AND(申込書!$AH$4="SKY安心GIGAタブレット",SUM($U386,$W386)&lt;&gt;0),SUM($U386,$W386),"")),"")</f>
        <v/>
      </c>
      <c r="BE386" s="157"/>
      <c r="BF386" s="82"/>
      <c r="BG386" s="80" t="str">
        <f>IF(AND(申込書!$C$94&lt;&gt;"▼プルダウンより選択してください",申込書!$C$94&lt;&gt;"",申込書!$P$94&lt;&gt;"YYYY/MM/DD",$G386&lt;&gt;""),申込書!$P$94,"")</f>
        <v/>
      </c>
      <c r="BH386" s="81" t="str">
        <f>IF(AND(申込書!$C$94&lt;&gt;"▼プルダウンより選択してください",申込書!$C$94&lt;&gt;"",$G386&lt;&gt;""),申込書!$M$94,"")</f>
        <v/>
      </c>
      <c r="BI386" s="81" t="str">
        <f>IF($BG$3&lt;&gt;"コンテンツなし",IF(AND(申込書!$AH$4="GIGAスクールパック",SUM($P386,$R386)&lt;&gt;0),SUM($P386,$R386),IF(AND(申込書!$AH$4="SKY安心GIGAタブレット",SUM($T386,$V386)&lt;&gt;0),SUM($T386,$V386),"")),"")</f>
        <v/>
      </c>
      <c r="BJ386" s="81" t="str">
        <f>IF($BG$3&lt;&gt;"コンテンツなし",IF(AND(申込書!$AH$4="GIGAスクールパック",SUM($Q386,$S386)&lt;&gt;0),SUM($Q386,$S386),IF(AND(申込書!$AH$4="SKY安心GIGAタブレット",SUM($U386,$W386)&lt;&gt;0),SUM($U386,$W386),"")),"")</f>
        <v/>
      </c>
      <c r="BK386" s="157"/>
      <c r="BL386" s="82"/>
      <c r="BM386" s="80" t="str">
        <f>IF(AND(申込書!$C$95&lt;&gt;"▼プルダウンより選択してください",申込書!$C$95&lt;&gt;"",申込書!$P$95&lt;&gt;"YYYY/MM/DD",$G386&lt;&gt;""),申込書!$P$95,"")</f>
        <v/>
      </c>
      <c r="BN386" s="81" t="str">
        <f>IF(AND(申込書!$C$95&lt;&gt;"▼プルダウンより選択してください",申込書!$C$95&lt;&gt;"",$G386&lt;&gt;""),申込書!$M$95,"")</f>
        <v/>
      </c>
      <c r="BO386" s="81" t="str">
        <f>IF($BM$3&lt;&gt;"コンテンツなし",IF(AND(申込書!$AH$4="GIGAスクールパック",SUM($P386,$R386)&lt;&gt;0),SUM($P386,$R386),IF(AND(申込書!$AH$4="SKY安心GIGAタブレット",SUM($T386,$V386)&lt;&gt;0),SUM($T386,$V386),"")),"")</f>
        <v/>
      </c>
      <c r="BP386" s="81" t="str">
        <f>IF($BM$3&lt;&gt;"コンテンツなし",IF(AND(申込書!$AH$4="GIGAスクールパック",SUM($Q386,$S386)&lt;&gt;0),SUM($Q386,$S386),IF(AND(申込書!$AH$4="SKY安心GIGAタブレット",SUM($U386,$W386)&lt;&gt;0),SUM($U386,$W386),"")),"")</f>
        <v/>
      </c>
      <c r="BQ386" s="157"/>
      <c r="BR386" s="82"/>
      <c r="BS386" s="80" t="str">
        <f>IF(AND(申込書!$C$96&lt;&gt;"▼プルダウンより選択してください",申込書!$C$96&lt;&gt;"",申込書!$P$96&lt;&gt;"YYYY/MM/DD",$G386&lt;&gt;""),申込書!$P$96,"")</f>
        <v/>
      </c>
      <c r="BT386" s="81" t="str">
        <f>IF(AND(申込書!$C$96&lt;&gt;"▼プルダウンより選択してください",申込書!$C$96&lt;&gt;"",$G386&lt;&gt;""),申込書!$M$96,"")</f>
        <v/>
      </c>
      <c r="BU386" s="81" t="str">
        <f>IF($BS$3&lt;&gt;"コンテンツなし",IF(AND(申込書!$AH$4="GIGAスクールパック",SUM($P386,$R386)&lt;&gt;0),SUM($P386,$R386),IF(AND(申込書!$AH$4="SKY安心GIGAタブレット",SUM($T386,$V386)&lt;&gt;0),SUM($T386,$V386),"")),"")</f>
        <v/>
      </c>
      <c r="BV386" s="81" t="str">
        <f>IF($BS$3&lt;&gt;"コンテンツなし",IF(AND(申込書!$AH$4="GIGAスクールパック",SUM($Q386,$S386)&lt;&gt;0),SUM($Q386,$S386),IF(AND(申込書!$AH$4="SKY安心GIGAタブレット",SUM($U386,$W386)&lt;&gt;0),SUM($U386,$W386),"")),"")</f>
        <v/>
      </c>
      <c r="BW386" s="157"/>
      <c r="BX386" s="82"/>
      <c r="BY386" s="80" t="str">
        <f>IF(AND(申込書!$C$97&lt;&gt;"▼プルダウンより選択してください",申込書!$C$97&lt;&gt;"",申込書!$P$97&lt;&gt;"YYYY/MM/DD",$G386&lt;&gt;""),申込書!$P$97,"")</f>
        <v/>
      </c>
      <c r="BZ386" s="81" t="str">
        <f>IF(AND(申込書!$C$97&lt;&gt;"▼プルダウンより選択してください",申込書!$C$97&lt;&gt;"",$G386&lt;&gt;""),申込書!$M$97,"")</f>
        <v/>
      </c>
      <c r="CA386" s="81" t="str">
        <f>IF($BY$3&lt;&gt;"コンテンツなし",IF(AND(申込書!$AH$4="GIGAスクールパック",SUM($P386,$R386)&lt;&gt;0),SUM($P386,$R386),IF(AND(申込書!$AH$4="SKY安心GIGAタブレット",SUM($T386,$V386)&lt;&gt;0),SUM($T386,$V386),"")),"")</f>
        <v/>
      </c>
      <c r="CB386" s="81" t="str">
        <f>IF($BY$3&lt;&gt;"コンテンツなし",IF(AND(申込書!$AH$4="GIGAスクールパック",SUM($Q386,$S386)&lt;&gt;0),SUM($Q386,$S386),IF(AND(申込書!$AH$4="SKY安心GIGAタブレット",SUM($U386,$W386)&lt;&gt;0),SUM($U386,$W386),"")),"")</f>
        <v/>
      </c>
      <c r="CC386" s="157"/>
      <c r="CD386" s="82"/>
      <c r="CE386" s="80" t="str">
        <f>IF(AND(申込書!$C$98&lt;&gt;"▼プルダウンより選択してください",申込書!$C$98&lt;&gt;"",申込書!$P$98&lt;&gt;"YYYY/MM/DD",$G386&lt;&gt;""),申込書!$P$98,"")</f>
        <v/>
      </c>
      <c r="CF386" s="81" t="str">
        <f>IF(AND(申込書!$C$98&lt;&gt;"▼プルダウンより選択してください",申込書!$C$98&lt;&gt;"",$G386&lt;&gt;""),申込書!$M$98,"")</f>
        <v/>
      </c>
      <c r="CG386" s="81" t="str">
        <f>IF($CE$3&lt;&gt;"コンテンツなし",IF(AND(申込書!$AH$4="GIGAスクールパック",SUM($P386,$R386)&lt;&gt;0),SUM($P386,$R386),IF(AND(申込書!$AH$4="SKY安心GIGAタブレット",SUM($T386,$V386)&lt;&gt;0),SUM($T386,$V386),"")),"")</f>
        <v/>
      </c>
      <c r="CH386" s="81" t="str">
        <f>IF($CE$3&lt;&gt;"コンテンツなし",IF(AND(申込書!$AH$4="GIGAスクールパック",SUM($Q386,$S386)&lt;&gt;0),SUM($Q386,$S386),IF(AND(申込書!$AH$4="SKY安心GIGAタブレット",SUM($U386,$W386)&lt;&gt;0),SUM($U386,$W386),"")),"")</f>
        <v/>
      </c>
      <c r="CI386" s="157"/>
      <c r="CJ386" s="82"/>
      <c r="CK386" s="80" t="str">
        <f>IF(AND(申込書!$C$99&lt;&gt;"▼プルダウンより選択してください",申込書!$C$99&lt;&gt;"",申込書!$P$99&lt;&gt;"YYYY/MM/DD",$G386&lt;&gt;""),申込書!$P$99,"")</f>
        <v/>
      </c>
      <c r="CL386" s="81" t="str">
        <f>IF(AND(申込書!$C$99&lt;&gt;"▼プルダウンより選択してください",申込書!$C$99&lt;&gt;"",$G386&lt;&gt;""),申込書!$M$99,"")</f>
        <v/>
      </c>
      <c r="CM386" s="81" t="str">
        <f>IF($CK$3&lt;&gt;"コンテンツなし",IF(AND(申込書!$AH$4="GIGAスクールパック",SUM($P386,$R386)&lt;&gt;0),SUM($P386,$R386),IF(AND(申込書!$AH$4="SKY安心GIGAタブレット",SUM($T386,$V386)&lt;&gt;0),SUM($T386,$V386),"")),"")</f>
        <v/>
      </c>
      <c r="CN386" s="81" t="str">
        <f>IF($CK$3&lt;&gt;"コンテンツなし",IF(AND(申込書!$AH$4="GIGAスクールパック",SUM($Q386,$S386)&lt;&gt;0),SUM($Q386,$S386),IF(AND(申込書!$AH$4="SKY安心GIGAタブレット",SUM($U386,$W386)&lt;&gt;0),SUM($U386,$W386),"")),"")</f>
        <v/>
      </c>
      <c r="CO386" s="157"/>
      <c r="CP386" s="82"/>
      <c r="CQ386" s="80" t="str">
        <f>IF(AND(申込書!$C$100&lt;&gt;"▼プルダウンより選択してください",申込書!$C$100&lt;&gt;"",申込書!$P$100&lt;&gt;"YYYY/MM/DD",$G386&lt;&gt;""),申込書!$P$100,"")</f>
        <v/>
      </c>
      <c r="CR386" s="81" t="str">
        <f>IF(AND(申込書!$C$100&lt;&gt;"▼プルダウンより選択してください",申込書!$C$100&lt;&gt;"",$G386&lt;&gt;""),申込書!$M$100,"")</f>
        <v/>
      </c>
      <c r="CS386" s="81" t="str">
        <f>IF($CQ$3&lt;&gt;"コンテンツなし",IF(AND(申込書!$AH$4="GIGAスクールパック",SUM($P386,$R386)&lt;&gt;0),SUM($P386,$R386),IF(AND(申込書!$AH$4="SKY安心GIGAタブレット",SUM($T386,$V386)&lt;&gt;0),SUM($T386,$V386),"")),"")</f>
        <v/>
      </c>
      <c r="CT386" s="81" t="str">
        <f>IF($CQ$3&lt;&gt;"コンテンツなし",IF(AND(申込書!$AH$4="GIGAスクールパック",SUM($Q386,$S386)&lt;&gt;0),SUM($Q386,$S386),IF(AND(申込書!$AH$4="SKY安心GIGAタブレット",SUM($U386,$W386)&lt;&gt;0),SUM($U386,$W386),"")),"")</f>
        <v/>
      </c>
      <c r="CU386" s="81"/>
      <c r="CV386" s="82"/>
      <c r="CW386" s="80" t="str">
        <f>IF(AND(申込書!$C$101&lt;&gt;"▼プルダウンより選択してください",申込書!$C$101&lt;&gt;"",申込書!$P$101&lt;&gt;"YYYY/MM/DD",$G386&lt;&gt;""),申込書!$P$101,"")</f>
        <v/>
      </c>
      <c r="CX386" s="81" t="str">
        <f>IF(AND(申込書!$C$101&lt;&gt;"▼プルダウンより選択してください",申込書!$C$101&lt;&gt;"",$G386&lt;&gt;""),申込書!$M$101,"")</f>
        <v/>
      </c>
      <c r="CY386" s="81" t="str">
        <f>IF($CW$3&lt;&gt;"コンテンツなし",IF(AND(申込書!$AH$4="GIGAスクールパック",SUM($P386,$R386)&lt;&gt;0),SUM($P386,$R386),IF(AND(申込書!$AH$4="SKY安心GIGAタブレット",SUM($T386,$V386)&lt;&gt;0),SUM($T386,$V386),"")),"")</f>
        <v/>
      </c>
      <c r="CZ386" s="81" t="str">
        <f>IF($CW$3&lt;&gt;"コンテンツなし",IF(AND(申込書!$AH$4="GIGAスクールパック",SUM($Q386,$S386)&lt;&gt;0),SUM($Q386,$S386),IF(AND(申込書!$AH$4="SKY安心GIGAタブレット",SUM($U386,$W386)&lt;&gt;0),SUM($U386,$W386),"")),"")</f>
        <v/>
      </c>
      <c r="DA386" s="81"/>
      <c r="DB386" s="82"/>
      <c r="DC386" s="80" t="str">
        <f>IF(AND(申込書!$C$102&lt;&gt;"▼プルダウンより選択してください",申込書!$C$102&lt;&gt;"",申込書!$P$102&lt;&gt;"YYYY/MM/DD",$G386&lt;&gt;""),申込書!$P$102,"")</f>
        <v/>
      </c>
      <c r="DD386" s="81" t="str">
        <f>IF(AND(申込書!$C$102&lt;&gt;"▼プルダウンより選択してください",申込書!$C$102&lt;&gt;"",$G386&lt;&gt;""),申込書!$M$102,"")</f>
        <v/>
      </c>
      <c r="DE386" s="81" t="str">
        <f>IF($DC$3&lt;&gt;"コンテンツなし",IF(AND(申込書!$AH$4="GIGAスクールパック",SUM($P386,$R386)&lt;&gt;0),SUM($P386,$R386),IF(AND(申込書!$AH$4="SKY安心GIGAタブレット",SUM($T386,$V386)&lt;&gt;0),SUM($T386,$V386),"")),"")</f>
        <v/>
      </c>
      <c r="DF386" s="81" t="str">
        <f>IF($DC$3&lt;&gt;"コンテンツなし",IF(AND(申込書!$AH$4="GIGAスクールパック",SUM($Q386,$S386)&lt;&gt;0),SUM($Q386,$S386),IF(AND(申込書!$AH$4="SKY安心GIGAタブレット",SUM($U386,$W386)&lt;&gt;0),SUM($U386,$W386),"")),"")</f>
        <v/>
      </c>
      <c r="DG386" s="81"/>
      <c r="DH386" s="82"/>
      <c r="DI386" s="80" t="str">
        <f>IF(AND(申込書!$C$103&lt;&gt;"▼プルダウンより選択してください",申込書!$C$103&lt;&gt;"",申込書!$P$103&lt;&gt;"YYYY/MM/DD",$G386&lt;&gt;""),申込書!$P$103,"")</f>
        <v/>
      </c>
      <c r="DJ386" s="81" t="str">
        <f>IF(AND(申込書!$C$103&lt;&gt;"▼プルダウンより選択してください",申込書!$C$103&lt;&gt;"",$G386&lt;&gt;""),申込書!$M$103,"")</f>
        <v/>
      </c>
      <c r="DK386" s="81" t="str">
        <f>IF($DI$3&lt;&gt;"コンテンツなし",IF(AND(申込書!$AH$4="GIGAスクールパック",SUM($P386,$R386)&lt;&gt;0),SUM($P386,$R386),IF(AND(申込書!$AH$4="SKY安心GIGAタブレット",SUM($T386,$V386)&lt;&gt;0),SUM($T386,$V386),"")),"")</f>
        <v/>
      </c>
      <c r="DL386" s="81" t="str">
        <f>IF($DI$3&lt;&gt;"コンテンツなし",IF(AND(申込書!$AH$4="GIGAスクールパック",SUM($Q386,$S386)&lt;&gt;0),SUM($Q386,$S386),IF(AND(申込書!$AH$4="SKY安心GIGAタブレット",SUM($U386,$W386)&lt;&gt;0),SUM($U386,$W386),"")),"")</f>
        <v/>
      </c>
      <c r="DM386" s="81"/>
      <c r="DN386" s="82"/>
      <c r="DO386" s="80" t="str">
        <f>IF(AND(申込書!$C$104&lt;&gt;"▼プルダウンより選択してください",申込書!$C$104&lt;&gt;"",申込書!$P$104&lt;&gt;"YYYY/MM/DD",$G386&lt;&gt;""),申込書!$P$104,"")</f>
        <v/>
      </c>
      <c r="DP386" s="81" t="str">
        <f>IF(AND(申込書!$C$104&lt;&gt;"▼プルダウンより選択してください",申込書!$C$104&lt;&gt;"",$G386&lt;&gt;""),申込書!$M$104,"")</f>
        <v/>
      </c>
      <c r="DQ386" s="81" t="str">
        <f>IF($DO$3&lt;&gt;"コンテンツなし",IF(AND(申込書!$AH$4="GIGAスクールパック",SUM($P386,$R386)&lt;&gt;0),SUM($P386,$R386),IF(AND(申込書!$AH$4="SKY安心GIGAタブレット",SUM($T386,$V386)&lt;&gt;0),SUM($T386,$V386),"")),"")</f>
        <v/>
      </c>
      <c r="DR386" s="81" t="str">
        <f>IF($DO$3&lt;&gt;"コンテンツなし",IF(AND(申込書!$AH$4="GIGAスクールパック",SUM($Q386,$S386)&lt;&gt;0),SUM($Q386,$S386),IF(AND(申込書!$AH$4="SKY安心GIGAタブレット",SUM($U386,$W386)&lt;&gt;0),SUM($U386,$W386),"")),"")</f>
        <v/>
      </c>
      <c r="DS386" s="81"/>
      <c r="DT386" s="82"/>
      <c r="DU386" s="80" t="str">
        <f>IF(AND(申込書!$C$105&lt;&gt;"▼プルダウンより選択してください",申込書!$C$105&lt;&gt;"",申込書!$P$105&lt;&gt;"YYYY/MM/DD",$G386&lt;&gt;""),申込書!$P$105,"")</f>
        <v/>
      </c>
      <c r="DV386" s="81" t="str">
        <f>IF(AND(申込書!$C$105&lt;&gt;"▼プルダウンより選択してください",申込書!$C$105&lt;&gt;"",$G386&lt;&gt;""),申込書!$M$105,"")</f>
        <v/>
      </c>
      <c r="DW386" s="81" t="str">
        <f>IF($DU$3&lt;&gt;"コンテンツなし",IF(AND(申込書!$AH$4="GIGAスクールパック",SUM($P386,$R386)&lt;&gt;0),SUM($P386,$R386),IF(AND(申込書!$AH$4="SKY安心GIGAタブレット",SUM($T386,$V386)&lt;&gt;0),SUM($T386,$V386),"")),"")</f>
        <v/>
      </c>
      <c r="DX386" s="81" t="str">
        <f>IF($DU$3&lt;&gt;"コンテンツなし",IF(AND(申込書!$AH$4="GIGAスクールパック",SUM($Q386,$S386)&lt;&gt;0),SUM($Q386,$S386),IF(AND(申込書!$AH$4="SKY安心GIGAタブレット",SUM($U386,$W386)&lt;&gt;0),SUM($U386,$W386),"")),"")</f>
        <v/>
      </c>
      <c r="DY386" s="157"/>
      <c r="DZ386" s="82"/>
      <c r="EA386" s="80" t="str">
        <f>IF(AND(申込書!$C$106&lt;&gt;"▼プルダウンより選択してください",申込書!$C$106&lt;&gt;"",申込書!$P$106&lt;&gt;"YYYY/MM/DD",$G386&lt;&gt;""),申込書!$P$106,"")</f>
        <v/>
      </c>
      <c r="EB386" s="81" t="str">
        <f>IF(AND(申込書!$C$106&lt;&gt;"▼プルダウンより選択してください",申込書!$C$106&lt;&gt;"",$G386&lt;&gt;""),申込書!$M$106,"")</f>
        <v/>
      </c>
      <c r="EC386" s="81" t="str">
        <f>IF($EA$3&lt;&gt;"コンテンツなし",IF(AND(申込書!$AH$4="GIGAスクールパック",SUM($P386,$R386)&lt;&gt;0),SUM($P386,$R386),IF(AND(申込書!$AH$4="SKY安心GIGAタブレット",SUM($T386,$V386)&lt;&gt;0),SUM($T386,$V386),"")),"")</f>
        <v/>
      </c>
      <c r="ED386" s="81" t="str">
        <f>IF($EA$3&lt;&gt;"コンテンツなし",IF(AND(申込書!$AH$4="GIGAスクールパック",SUM($Q386,$S386)&lt;&gt;0),SUM($Q386,$S386),IF(AND(申込書!$AH$4="SKY安心GIGAタブレット",SUM($U386,$W386)&lt;&gt;0),SUM($U386,$W386),"")),"")</f>
        <v/>
      </c>
      <c r="EE386" s="157"/>
      <c r="EF386" s="82"/>
      <c r="EG386" s="80" t="str">
        <f>IF(AND(申込書!$C$107&lt;&gt;"▼プルダウンより選択してください",申込書!$C$107&lt;&gt;"",申込書!$P$107&lt;&gt;"YYYY/MM/DD",$G386&lt;&gt;""),申込書!$P$107,"")</f>
        <v/>
      </c>
      <c r="EH386" s="81" t="str">
        <f>IF(AND(申込書!$C$107&lt;&gt;"▼プルダウンより選択してください",申込書!$C$107&lt;&gt;"",$G386&lt;&gt;""),申込書!$M$107,"")</f>
        <v/>
      </c>
      <c r="EI386" s="81" t="str">
        <f>IF($EG$3&lt;&gt;"コンテンツなし",IF(AND(申込書!$AH$4="GIGAスクールパック",SUM($P386,$R386)&lt;&gt;0),SUM($P386,$R386),IF(AND(申込書!$AH$4="SKY安心GIGAタブレット",SUM($T386,$V386)&lt;&gt;0),SUM($T386,$V386),"")),"")</f>
        <v/>
      </c>
      <c r="EJ386" s="81" t="str">
        <f>IF($EG$3&lt;&gt;"コンテンツなし",IF(AND(申込書!$AH$4="GIGAスクールパック",SUM($Q386,$S386)&lt;&gt;0),SUM($Q386,$S386),IF(AND(申込書!$AH$4="SKY安心GIGAタブレット",SUM($U386,$W386)&lt;&gt;0),SUM($U386,$W386),"")),"")</f>
        <v/>
      </c>
      <c r="EK386" s="157"/>
      <c r="EL386" s="82"/>
      <c r="EM386" s="80" t="str">
        <f>IF(AND(申込書!$C$108&lt;&gt;"▼プルダウンより選択してください",申込書!$C$108&lt;&gt;"",申込書!$P$108&lt;&gt;"YYYY/MM/DD",$G386&lt;&gt;""),申込書!$P$108,"")</f>
        <v/>
      </c>
      <c r="EN386" s="81" t="str">
        <f>IF(AND(申込書!$C$108&lt;&gt;"▼プルダウンより選択してください",申込書!$C$108&lt;&gt;"",$G386&lt;&gt;""),申込書!$M$108,"")</f>
        <v/>
      </c>
      <c r="EO386" s="81" t="str">
        <f>IF($EM$3&lt;&gt;"コンテンツなし",IF(AND(申込書!$AH$4="GIGAスクールパック",SUM($P386,$R386)&lt;&gt;0),SUM($P386,$R386),IF(AND(申込書!$AH$4="SKY安心GIGAタブレット",SUM($T386,$V386)&lt;&gt;0),SUM($T386,$V386),"")),"")</f>
        <v/>
      </c>
      <c r="EP386" s="81" t="str">
        <f>IF($EM$3&lt;&gt;"コンテンツなし",IF(AND(申込書!$AH$4="GIGAスクールパック",SUM($Q386,$S386)&lt;&gt;0),SUM($Q386,$S386),IF(AND(申込書!$AH$4="SKY安心GIGAタブレット",SUM($U386,$W386)&lt;&gt;0),SUM($U386,$W386),"")),"")</f>
        <v/>
      </c>
      <c r="EQ386" s="157"/>
      <c r="ER386" s="82"/>
      <c r="ES386" s="80" t="str">
        <f>IF(AND(申込書!$C$109&lt;&gt;"▼プルダウンより選択してください",申込書!$C$109&lt;&gt;"",申込書!$P$109&lt;&gt;"YYYY/MM/DD",$G386&lt;&gt;""),申込書!$P$109,"")</f>
        <v/>
      </c>
      <c r="ET386" s="81" t="str">
        <f>IF(AND(申込書!$C$109&lt;&gt;"▼プルダウンより選択してください",申込書!$C$109&lt;&gt;"",$G386&lt;&gt;""),申込書!$M$109,"")</f>
        <v/>
      </c>
      <c r="EU386" s="81" t="str">
        <f>IF($ES$3&lt;&gt;"コンテンツなし",IF(AND(申込書!$AH$4="GIGAスクールパック",SUM($P386,$R386)&lt;&gt;0),SUM($P386,$R386),IF(AND(申込書!$AH$4="SKY安心GIGAタブレット",SUM($T386,$V386)&lt;&gt;0),SUM($T386,$V386),"")),"")</f>
        <v/>
      </c>
      <c r="EV386" s="81" t="str">
        <f>IF($ES$3&lt;&gt;"コンテンツなし",IF(AND(申込書!$AH$4="GIGAスクールパック",SUM($Q386,$S386)&lt;&gt;0),SUM($Q386,$S386),IF(AND(申込書!$AH$4="SKY安心GIGAタブレット",SUM($U386,$W386)&lt;&gt;0),SUM($U386,$W386),"")),"")</f>
        <v/>
      </c>
      <c r="EW386" s="157"/>
      <c r="EX386" s="82"/>
      <c r="EY386" s="80" t="str">
        <f>IF(AND(申込書!$C$110&lt;&gt;"▼プルダウンより選択してください",申込書!$C$110&lt;&gt;"",申込書!$P$110&lt;&gt;"YYYY/MM/DD",$G386&lt;&gt;""),申込書!$P$110,"")</f>
        <v/>
      </c>
      <c r="EZ386" s="81" t="str">
        <f>IF(AND(申込書!$C$110&lt;&gt;"▼プルダウンより選択してください",申込書!$C$110&lt;&gt;"",$G386&lt;&gt;""),申込書!$M$110,"")</f>
        <v/>
      </c>
      <c r="FA386" s="81" t="str">
        <f>IF($EY$3&lt;&gt;"コンテンツなし",IF(AND(申込書!$AH$4="GIGAスクールパック",SUM($P386,$R386)&lt;&gt;0),SUM($P386,$R386),IF(AND(申込書!$AH$4="SKY安心GIGAタブレット",SUM($T386,$V386)&lt;&gt;0),SUM($T386,$V386),"")),"")</f>
        <v/>
      </c>
      <c r="FB386" s="81" t="str">
        <f>IF($EY$3&lt;&gt;"コンテンツなし",IF(AND(申込書!$AH$4="GIGAスクールパック",SUM($Q386,$S386)&lt;&gt;0),SUM($Q386,$S386),IF(AND(申込書!$AH$4="SKY安心GIGAタブレット",SUM($U386,$W386)&lt;&gt;0),SUM($U386,$W386),"")),"")</f>
        <v/>
      </c>
      <c r="FC386" s="157"/>
      <c r="FD386" s="82"/>
      <c r="FE386" s="80" t="str">
        <f>IF(AND(申込書!$C$111&lt;&gt;"▼プルダウンより選択してください",申込書!$C$111&lt;&gt;"",申込書!$P$111&lt;&gt;"YYYY/MM/DD",$G386&lt;&gt;""),申込書!$P$111,"")</f>
        <v/>
      </c>
      <c r="FF386" s="81" t="str">
        <f>IF(AND(申込書!$C$111&lt;&gt;"▼プルダウンより選択してください",申込書!$C$111&lt;&gt;"",$G386&lt;&gt;""),申込書!$M$111,"")</f>
        <v/>
      </c>
      <c r="FG386" s="81" t="str">
        <f>IF($FE$3&lt;&gt;"コンテンツなし",IF(AND(申込書!$AH$4="GIGAスクールパック",SUM($P386,$R386)&lt;&gt;0),SUM($P386,$R386),IF(AND(申込書!$AH$4="SKY安心GIGAタブレット",SUM($T386,$V386)&lt;&gt;0),SUM($T386,$V386),"")),"")</f>
        <v/>
      </c>
      <c r="FH386" s="81" t="str">
        <f>IF($FE$3&lt;&gt;"コンテンツなし",IF(AND(申込書!$AH$4="GIGAスクールパック",SUM($Q386,$S386)&lt;&gt;0),SUM($Q386,$S386),IF(AND(申込書!$AH$4="SKY安心GIGAタブレット",SUM($U386,$W386)&lt;&gt;0),SUM($U386,$W386),"")),"")</f>
        <v/>
      </c>
      <c r="FI386" s="157"/>
      <c r="FJ386" s="82"/>
      <c r="FK386" s="80" t="str">
        <f>IF(AND(申込書!$C$112&lt;&gt;"▼プルダウンより選択してください",申込書!$C$112&lt;&gt;"",申込書!$P$112&lt;&gt;"YYYY/MM/DD",$G386&lt;&gt;""),申込書!$P$112,"")</f>
        <v/>
      </c>
      <c r="FL386" s="81" t="str">
        <f>IF(AND(申込書!$C$112&lt;&gt;"▼プルダウンより選択してください",申込書!$C$112&lt;&gt;"",$G386&lt;&gt;""),申込書!$M$112,"")</f>
        <v/>
      </c>
      <c r="FM386" s="81" t="str">
        <f>IF($FK$3&lt;&gt;"コンテンツなし",IF(AND(申込書!$AH$4="GIGAスクールパック",SUM($P386,$R386)&lt;&gt;0),SUM($P386,$R386),IF(AND(申込書!$AH$4="SKY安心GIGAタブレット",SUM($T386,$V386)&lt;&gt;0),SUM($T386,$V386),"")),"")</f>
        <v/>
      </c>
      <c r="FN386" s="81" t="str">
        <f>IF($FK$3&lt;&gt;"コンテンツなし",IF(AND(申込書!$AH$4="GIGAスクールパック",SUM($Q386,$S386)&lt;&gt;0),SUM($Q386,$S386),IF(AND(申込書!$AH$4="SKY安心GIGAタブレット",SUM($U386,$W386)&lt;&gt;0),SUM($U386,$W386),"")),"")</f>
        <v/>
      </c>
      <c r="FO386" s="157"/>
      <c r="FP386" s="82"/>
      <c r="FQ386" s="80" t="str">
        <f>IF(AND(申込書!$C$113&lt;&gt;"▼プルダウンより選択してください",申込書!$C$113&lt;&gt;"",申込書!$P$113&lt;&gt;"YYYY/MM/DD",$G386&lt;&gt;""),申込書!$P$113,"")</f>
        <v/>
      </c>
      <c r="FR386" s="81" t="str">
        <f>IF(AND(申込書!$C$113&lt;&gt;"▼プルダウンより選択してください",申込書!$C$113&lt;&gt;"",$G386&lt;&gt;""),申込書!$M$113,"")</f>
        <v/>
      </c>
      <c r="FS386" s="81" t="str">
        <f>IF($FQ$3&lt;&gt;"コンテンツなし",IF(AND(申込書!$AH$4="GIGAスクールパック",SUM($P386,$R386)&lt;&gt;0),SUM($P386,$R386),IF(AND(申込書!$AH$4="SKY安心GIGAタブレット",SUM($T386,$V386)&lt;&gt;0),SUM($T386,$V386),"")),"")</f>
        <v/>
      </c>
      <c r="FT386" s="81" t="str">
        <f>IF($FQ$3&lt;&gt;"コンテンツなし",IF(AND(申込書!$AH$4="GIGAスクールパック",SUM($Q386,$S386)&lt;&gt;0),SUM($Q386,$S386),IF(AND(申込書!$AH$4="SKY安心GIGAタブレット",SUM($U386,$W386)&lt;&gt;0),SUM($U386,$W386),"")),"")</f>
        <v/>
      </c>
      <c r="FU386" s="157"/>
      <c r="FV386" s="82"/>
      <c r="FW386" s="80" t="str">
        <f>IF(AND(申込書!$C$114&lt;&gt;"▼プルダウンより選択してください",申込書!$C$114&lt;&gt;"",申込書!$P$114&lt;&gt;"YYYY/MM/DD",$G386&lt;&gt;""),申込書!$P$114,"")</f>
        <v/>
      </c>
      <c r="FX386" s="81" t="str">
        <f>IF(AND(申込書!$C$114&lt;&gt;"▼プルダウンより選択してください",申込書!$C$114&lt;&gt;"",$G386&lt;&gt;""),申込書!$M$114,"")</f>
        <v/>
      </c>
      <c r="FY386" s="81" t="str">
        <f>IF($FW$3&lt;&gt;"コンテンツなし",IF(AND(申込書!$AH$4="GIGAスクールパック",SUM($P386,$R386)&lt;&gt;0),SUM($P386,$R386),IF(AND(申込書!$AH$4="SKY安心GIGAタブレット",SUM($T386,$V386)&lt;&gt;0),SUM($T386,$V386),"")),"")</f>
        <v/>
      </c>
      <c r="FZ386" s="81" t="str">
        <f>IF($FW$3&lt;&gt;"コンテンツなし",IF(AND(申込書!$AH$4="GIGAスクールパック",SUM($Q386,$S386)&lt;&gt;0),SUM($Q386,$S386),IF(AND(申込書!$AH$4="SKY安心GIGAタブレット",SUM($U386,$W386)&lt;&gt;0),SUM($U386,$W386),"")),"")</f>
        <v/>
      </c>
      <c r="GA386" s="157"/>
      <c r="GB386" s="82"/>
      <c r="GC386" s="80" t="str">
        <f>IF(AND(申込書!$C$115&lt;&gt;"▼プルダウンより選択してください",申込書!$C$115&lt;&gt;"",申込書!$P$115&lt;&gt;"YYYY/MM/DD",$G386&lt;&gt;""),申込書!$P$115,"")</f>
        <v/>
      </c>
      <c r="GD386" s="81" t="str">
        <f>IF(AND(申込書!$C$115&lt;&gt;"▼プルダウンより選択してください",申込書!$C$115&lt;&gt;"",$G386&lt;&gt;""),申込書!$M$115,"")</f>
        <v/>
      </c>
      <c r="GE386" s="81" t="str">
        <f>IF($GC$3&lt;&gt;"コンテンツなし",IF(AND(申込書!$AH$4="GIGAスクールパック",SUM($P386,$R386)&lt;&gt;0),SUM($P386,$R386),IF(AND(申込書!$AH$4="SKY安心GIGAタブレット",SUM($T386,$V386)&lt;&gt;0),SUM($T386,$V386),"")),"")</f>
        <v/>
      </c>
      <c r="GF386" s="81" t="str">
        <f>IF($GC$3&lt;&gt;"コンテンツなし",IF(AND(申込書!$AH$4="GIGAスクールパック",SUM($Q386,$S386)&lt;&gt;0),SUM($Q386,$S386),IF(AND(申込書!$AH$4="SKY安心GIGAタブレット",SUM($U386,$W386)&lt;&gt;0),SUM($U386,$W386),"")),"")</f>
        <v/>
      </c>
      <c r="GG386" s="157"/>
      <c r="GH386" s="82"/>
      <c r="GI386" s="80" t="str">
        <f>IF(AND(申込書!$C$116&lt;&gt;"▼プルダウンより選択してください",申込書!$C$116&lt;&gt;"",申込書!$P$116&lt;&gt;"YYYY/MM/DD",$G386&lt;&gt;""),申込書!$P$116,"")</f>
        <v/>
      </c>
      <c r="GJ386" s="81" t="str">
        <f>IF(AND(申込書!$C$116&lt;&gt;"▼プルダウンより選択してください",申込書!$C$116&lt;&gt;"",$G386&lt;&gt;""),申込書!$M$116,"")</f>
        <v/>
      </c>
      <c r="GK386" s="81" t="str">
        <f>IF($GI$3&lt;&gt;"コンテンツなし",IF(AND(申込書!$AH$4="GIGAスクールパック",SUM($P386,$R386)&lt;&gt;0),SUM($P386,$R386),IF(AND(申込書!$AH$4="SKY安心GIGAタブレット",SUM($T386,$V386)&lt;&gt;0),SUM($T386,$V386),"")),"")</f>
        <v/>
      </c>
      <c r="GL386" s="81" t="str">
        <f>IF($GI$3&lt;&gt;"コンテンツなし",IF(AND(申込書!$AH$4="GIGAスクールパック",SUM($Q386,$S386)&lt;&gt;0),SUM($Q386,$S386),IF(AND(申込書!$AH$4="SKY安心GIGAタブレット",SUM($U386,$W386)&lt;&gt;0),SUM($U386,$W386),"")),"")</f>
        <v/>
      </c>
      <c r="GM386" s="157"/>
      <c r="GN386" s="82"/>
      <c r="GO386" s="80" t="str">
        <f>IF(AND(申込書!$C$117&lt;&gt;"▼プルダウンより選択してください",申込書!$C$117&lt;&gt;"",申込書!$P$117&lt;&gt;"YYYY/MM/DD",$G386&lt;&gt;""),申込書!$P$117,"")</f>
        <v/>
      </c>
      <c r="GP386" s="81" t="str">
        <f>IF(AND(申込書!$C$117&lt;&gt;"▼プルダウンより選択してください",申込書!$C$117&lt;&gt;"",$G386&lt;&gt;""),申込書!$M$117,"")</f>
        <v/>
      </c>
      <c r="GQ386" s="81" t="str">
        <f>IF($GO$3&lt;&gt;"コンテンツなし",IF(AND(申込書!$AH$4="GIGAスクールパック",SUM($P386,$R386)&lt;&gt;0),SUM($P386,$R386),IF(AND(申込書!$AH$4="SKY安心GIGAタブレット",SUM($T386,$V386)&lt;&gt;0),SUM($T386,$V386),"")),"")</f>
        <v/>
      </c>
      <c r="GR386" s="81" t="str">
        <f>IF($GO$3&lt;&gt;"コンテンツなし",IF(AND(申込書!$AH$4="GIGAスクールパック",SUM($Q386,$S386)&lt;&gt;0),SUM($Q386,$S386),IF(AND(申込書!$AH$4="SKY安心GIGAタブレット",SUM($U386,$W386)&lt;&gt;0),SUM($U386,$W386),"")),"")</f>
        <v/>
      </c>
      <c r="GS386" s="157"/>
      <c r="GT386" s="82"/>
      <c r="GU386" s="80" t="str">
        <f>IF(AND(申込書!$C$118&lt;&gt;"▼プルダウンより選択してください",申込書!$C$118&lt;&gt;"",申込書!$P$118&lt;&gt;"YYYY/MM/DD",$G386&lt;&gt;""),申込書!$P$118,"")</f>
        <v/>
      </c>
      <c r="GV386" s="81" t="str">
        <f>IF(AND(申込書!$C$118&lt;&gt;"▼プルダウンより選択してください",申込書!$C$118&lt;&gt;"",$G386&lt;&gt;""),申込書!$M$118,"")</f>
        <v/>
      </c>
      <c r="GW386" s="81" t="str">
        <f>IF($GU$3&lt;&gt;"コンテンツなし",IF(AND(申込書!$AH$4="GIGAスクールパック",SUM($P386,$R386)&lt;&gt;0),SUM($P386,$R386),IF(AND(申込書!$AH$4="SKY安心GIGAタブレット",SUM($T386,$V386)&lt;&gt;0),SUM($T386,$V386),"")),"")</f>
        <v/>
      </c>
      <c r="GX386" s="81" t="str">
        <f>IF($GU$3&lt;&gt;"コンテンツなし",IF(AND(申込書!$AH$4="GIGAスクールパック",SUM($Q386,$S386)&lt;&gt;0),SUM($Q386,$S386),IF(AND(申込書!$AH$4="SKY安心GIGAタブレット",SUM($U386,$W386)&lt;&gt;0),SUM($U386,$W386),"")),"")</f>
        <v/>
      </c>
      <c r="GY386" s="157"/>
      <c r="GZ386" s="82"/>
      <c r="HA386" s="80" t="str">
        <f>IF(AND(申込書!$C$119&lt;&gt;"▼プルダウンより選択してください",申込書!$C$119&lt;&gt;"",申込書!$P$119&lt;&gt;"YYYY/MM/DD",$G386&lt;&gt;""),申込書!$P$119,"")</f>
        <v/>
      </c>
      <c r="HB386" s="81" t="str">
        <f>IF(AND(申込書!$C$119&lt;&gt;"▼プルダウンより選択してください",申込書!$C$119&lt;&gt;"",$G386&lt;&gt;""),申込書!$M$119,"")</f>
        <v/>
      </c>
      <c r="HC386" s="81" t="str">
        <f>IF($HA$3&lt;&gt;"コンテンツなし",IF(AND(申込書!$AH$4="GIGAスクールパック",SUM($P386,$R386)&lt;&gt;0),SUM($P386,$R386),IF(AND(申込書!$AH$4="SKY安心GIGAタブレット",SUM($T386,$V386)&lt;&gt;0),SUM($T386,$V386),"")),"")</f>
        <v/>
      </c>
      <c r="HD386" s="81" t="str">
        <f>IF($HA$3&lt;&gt;"コンテンツなし",IF(AND(申込書!$AH$4="GIGAスクールパック",SUM($Q386,$S386)&lt;&gt;0),SUM($Q386,$S386),IF(AND(申込書!$AH$4="SKY安心GIGAタブレット",SUM($U386,$W386)&lt;&gt;0),SUM($U386,$W386),"")),"")</f>
        <v/>
      </c>
      <c r="HE386" s="157"/>
      <c r="HF386" s="82"/>
      <c r="HG386" s="83"/>
    </row>
    <row r="387" spans="2:215" ht="26.85" customHeight="1">
      <c r="B387" s="62">
        <f t="shared" si="4"/>
        <v>382</v>
      </c>
      <c r="C387" s="63"/>
      <c r="D387" s="64"/>
      <c r="E387" s="207"/>
      <c r="F387" s="65"/>
      <c r="G387" s="66"/>
      <c r="H387" s="67"/>
      <c r="I387" s="68"/>
      <c r="J387" s="69"/>
      <c r="K387" s="70"/>
      <c r="L387" s="71"/>
      <c r="M387" s="72"/>
      <c r="N387" s="73"/>
      <c r="O387" s="74"/>
      <c r="P387" s="179"/>
      <c r="Q387" s="180"/>
      <c r="R387" s="180"/>
      <c r="S387" s="181"/>
      <c r="T387" s="179"/>
      <c r="U387" s="180"/>
      <c r="V387" s="182"/>
      <c r="W387" s="181"/>
      <c r="X387" s="75"/>
      <c r="Y387" s="76"/>
      <c r="Z387" s="77"/>
      <c r="AA387" s="78"/>
      <c r="AB387" s="79"/>
      <c r="AC387" s="79"/>
      <c r="AD387" s="79"/>
      <c r="AE387" s="77"/>
      <c r="AF387" s="139"/>
      <c r="AG387" s="139"/>
      <c r="AH387" s="139"/>
      <c r="AI387" s="80" t="str">
        <f>IF(AND(申込書!$C$90&lt;&gt;"▼プルダウンより選択してください",申込書!$C$90&lt;&gt;"",申込書!$P$90&lt;&gt;"YYYY/MM/DD",$G387&lt;&gt;""),申込書!$P$90,"")</f>
        <v/>
      </c>
      <c r="AJ387" s="81" t="str">
        <f>IF(AND(申込書!$C$90&lt;&gt;"▼プルダウンより選択してください",申込書!$C$90&lt;&gt;"",$G387&lt;&gt;""),申込書!$M$90,"")</f>
        <v/>
      </c>
      <c r="AK387" s="81" t="str">
        <f>IF($AI$3&lt;&gt;"コンテンツなし",IF(AND(申込書!$AH$4="GIGAスクールパック",SUM($P387,$R387)&lt;&gt;0),SUM($P387,$R387),IF(AND(申込書!$AH$4="SKY安心GIGAタブレット",SUM($T387,$V387)&lt;&gt;0),SUM($T387,$V387),"")),"")</f>
        <v/>
      </c>
      <c r="AL387" s="81" t="str">
        <f>IF($AI$3&lt;&gt;"コンテンツなし",IF(AND(申込書!$AH$4="GIGAスクールパック",SUM($Q387,$S387)&lt;&gt;0),SUM($Q387,$S387),IF(AND(申込書!$AH$4="SKY安心GIGAタブレット",SUM($U387,$W387)&lt;&gt;0),SUM($U387,$W387),"")),"")</f>
        <v/>
      </c>
      <c r="AM387" s="157"/>
      <c r="AN387" s="82"/>
      <c r="AO387" s="80" t="str">
        <f>IF(AND(申込書!$C$91&lt;&gt;"▼プルダウンより選択してください",申込書!$C$91&lt;&gt;"",申込書!$P$91&lt;&gt;"YYYY/MM/DD",$G387&lt;&gt;""),申込書!$P$91,"")</f>
        <v/>
      </c>
      <c r="AP387" s="81" t="str">
        <f>IF(AND(申込書!$C$91&lt;&gt;"▼プルダウンより選択してください",申込書!$C$91&lt;&gt;"",$G387&lt;&gt;""),申込書!$M$91,"")</f>
        <v/>
      </c>
      <c r="AQ387" s="81" t="str">
        <f>IF($AO$3&lt;&gt;"コンテンツなし",IF(AND(申込書!$AH$4="GIGAスクールパック",SUM($P387,$R387)&lt;&gt;0),SUM($P387,$R387),IF(AND(申込書!$AH$4="SKY安心GIGAタブレット",SUM($T387,$V387)&lt;&gt;0),SUM($T387,$V387),"")),"")</f>
        <v/>
      </c>
      <c r="AR387" s="81" t="str">
        <f>IF($AO$3&lt;&gt;"コンテンツなし",IF(AND(申込書!$AH$4="GIGAスクールパック",SUM($Q387,$S387)&lt;&gt;0),SUM($Q387,$S387),IF(AND(申込書!$AH$4="SKY安心GIGAタブレット",SUM($U387,$W387)&lt;&gt;0),SUM($U387,$W387),"")),"")</f>
        <v/>
      </c>
      <c r="AS387" s="157"/>
      <c r="AT387" s="82"/>
      <c r="AU387" s="80" t="str">
        <f>IF(AND(申込書!$C$92&lt;&gt;"▼プルダウンより選択してください",申込書!$C$92&lt;&gt;"",申込書!$P$92&lt;&gt;"YYYY/MM/DD",$G387&lt;&gt;""),申込書!$P$92,"")</f>
        <v/>
      </c>
      <c r="AV387" s="81" t="str">
        <f>IF(AND(申込書!$C$92&lt;&gt;"▼プルダウンより選択してください",申込書!$C$92&lt;&gt;"",$G387&lt;&gt;""),申込書!$M$92,"")</f>
        <v/>
      </c>
      <c r="AW387" s="81" t="str">
        <f>IF($AU$3&lt;&gt;"コンテンツなし",IF(AND(申込書!$AH$4="GIGAスクールパック",SUM($P387,$R387)&lt;&gt;0),SUM($P387,$R387),IF(AND(申込書!$AH$4="SKY安心GIGAタブレット",SUM($T387,$V387)&lt;&gt;0),SUM($T387,$V387),"")),"")</f>
        <v/>
      </c>
      <c r="AX387" s="81" t="str">
        <f>IF($AU$3&lt;&gt;"コンテンツなし",IF(AND(申込書!$AH$4="GIGAスクールパック",SUM($Q387,$S387)&lt;&gt;0),SUM($Q387,$S387),IF(AND(申込書!$AH$4="SKY安心GIGAタブレット",SUM($U387,$W387)&lt;&gt;0),SUM($U387,$W387),"")),"")</f>
        <v/>
      </c>
      <c r="AY387" s="157"/>
      <c r="AZ387" s="82"/>
      <c r="BA387" s="80" t="str">
        <f>IF(AND(申込書!$C$93&lt;&gt;"▼プルダウンより選択してください",申込書!$C$93&lt;&gt;"",申込書!$P$93&lt;&gt;"YYYY/MM/DD",$G387&lt;&gt;""),申込書!$P$93,"")</f>
        <v/>
      </c>
      <c r="BB387" s="81" t="str">
        <f>IF(AND(申込書!$C$93&lt;&gt;"▼プルダウンより選択してください",申込書!$C$93&lt;&gt;"",申込書!$M$93&gt;=1,$G387&lt;&gt;""),申込書!$M$93,"")</f>
        <v/>
      </c>
      <c r="BC387" s="81" t="str">
        <f>IF($BA$3&lt;&gt;"コンテンツなし",IF(AND(申込書!$AH$4="GIGAスクールパック",SUM($P387,$R387)&lt;&gt;0),SUM($P387,$R387),IF(AND(申込書!$AH$4="SKY安心GIGAタブレット",SUM($T387,$V387)&lt;&gt;0),SUM($T387,$V387),"")),"")</f>
        <v/>
      </c>
      <c r="BD387" s="81" t="str">
        <f>IF($BA$3&lt;&gt;"コンテンツなし",IF(AND(申込書!$AH$4="GIGAスクールパック",SUM($Q387,$S387)&lt;&gt;0),SUM($Q387,$S387),IF(AND(申込書!$AH$4="SKY安心GIGAタブレット",SUM($U387,$W387)&lt;&gt;0),SUM($U387,$W387),"")),"")</f>
        <v/>
      </c>
      <c r="BE387" s="157"/>
      <c r="BF387" s="82"/>
      <c r="BG387" s="80" t="str">
        <f>IF(AND(申込書!$C$94&lt;&gt;"▼プルダウンより選択してください",申込書!$C$94&lt;&gt;"",申込書!$P$94&lt;&gt;"YYYY/MM/DD",$G387&lt;&gt;""),申込書!$P$94,"")</f>
        <v/>
      </c>
      <c r="BH387" s="81" t="str">
        <f>IF(AND(申込書!$C$94&lt;&gt;"▼プルダウンより選択してください",申込書!$C$94&lt;&gt;"",$G387&lt;&gt;""),申込書!$M$94,"")</f>
        <v/>
      </c>
      <c r="BI387" s="81" t="str">
        <f>IF($BG$3&lt;&gt;"コンテンツなし",IF(AND(申込書!$AH$4="GIGAスクールパック",SUM($P387,$R387)&lt;&gt;0),SUM($P387,$R387),IF(AND(申込書!$AH$4="SKY安心GIGAタブレット",SUM($T387,$V387)&lt;&gt;0),SUM($T387,$V387),"")),"")</f>
        <v/>
      </c>
      <c r="BJ387" s="81" t="str">
        <f>IF($BG$3&lt;&gt;"コンテンツなし",IF(AND(申込書!$AH$4="GIGAスクールパック",SUM($Q387,$S387)&lt;&gt;0),SUM($Q387,$S387),IF(AND(申込書!$AH$4="SKY安心GIGAタブレット",SUM($U387,$W387)&lt;&gt;0),SUM($U387,$W387),"")),"")</f>
        <v/>
      </c>
      <c r="BK387" s="157"/>
      <c r="BL387" s="82"/>
      <c r="BM387" s="80" t="str">
        <f>IF(AND(申込書!$C$95&lt;&gt;"▼プルダウンより選択してください",申込書!$C$95&lt;&gt;"",申込書!$P$95&lt;&gt;"YYYY/MM/DD",$G387&lt;&gt;""),申込書!$P$95,"")</f>
        <v/>
      </c>
      <c r="BN387" s="81" t="str">
        <f>IF(AND(申込書!$C$95&lt;&gt;"▼プルダウンより選択してください",申込書!$C$95&lt;&gt;"",$G387&lt;&gt;""),申込書!$M$95,"")</f>
        <v/>
      </c>
      <c r="BO387" s="81" t="str">
        <f>IF($BM$3&lt;&gt;"コンテンツなし",IF(AND(申込書!$AH$4="GIGAスクールパック",SUM($P387,$R387)&lt;&gt;0),SUM($P387,$R387),IF(AND(申込書!$AH$4="SKY安心GIGAタブレット",SUM($T387,$V387)&lt;&gt;0),SUM($T387,$V387),"")),"")</f>
        <v/>
      </c>
      <c r="BP387" s="81" t="str">
        <f>IF($BM$3&lt;&gt;"コンテンツなし",IF(AND(申込書!$AH$4="GIGAスクールパック",SUM($Q387,$S387)&lt;&gt;0),SUM($Q387,$S387),IF(AND(申込書!$AH$4="SKY安心GIGAタブレット",SUM($U387,$W387)&lt;&gt;0),SUM($U387,$W387),"")),"")</f>
        <v/>
      </c>
      <c r="BQ387" s="157"/>
      <c r="BR387" s="82"/>
      <c r="BS387" s="80" t="str">
        <f>IF(AND(申込書!$C$96&lt;&gt;"▼プルダウンより選択してください",申込書!$C$96&lt;&gt;"",申込書!$P$96&lt;&gt;"YYYY/MM/DD",$G387&lt;&gt;""),申込書!$P$96,"")</f>
        <v/>
      </c>
      <c r="BT387" s="81" t="str">
        <f>IF(AND(申込書!$C$96&lt;&gt;"▼プルダウンより選択してください",申込書!$C$96&lt;&gt;"",$G387&lt;&gt;""),申込書!$M$96,"")</f>
        <v/>
      </c>
      <c r="BU387" s="81" t="str">
        <f>IF($BS$3&lt;&gt;"コンテンツなし",IF(AND(申込書!$AH$4="GIGAスクールパック",SUM($P387,$R387)&lt;&gt;0),SUM($P387,$R387),IF(AND(申込書!$AH$4="SKY安心GIGAタブレット",SUM($T387,$V387)&lt;&gt;0),SUM($T387,$V387),"")),"")</f>
        <v/>
      </c>
      <c r="BV387" s="81" t="str">
        <f>IF($BS$3&lt;&gt;"コンテンツなし",IF(AND(申込書!$AH$4="GIGAスクールパック",SUM($Q387,$S387)&lt;&gt;0),SUM($Q387,$S387),IF(AND(申込書!$AH$4="SKY安心GIGAタブレット",SUM($U387,$W387)&lt;&gt;0),SUM($U387,$W387),"")),"")</f>
        <v/>
      </c>
      <c r="BW387" s="157"/>
      <c r="BX387" s="82"/>
      <c r="BY387" s="80" t="str">
        <f>IF(AND(申込書!$C$97&lt;&gt;"▼プルダウンより選択してください",申込書!$C$97&lt;&gt;"",申込書!$P$97&lt;&gt;"YYYY/MM/DD",$G387&lt;&gt;""),申込書!$P$97,"")</f>
        <v/>
      </c>
      <c r="BZ387" s="81" t="str">
        <f>IF(AND(申込書!$C$97&lt;&gt;"▼プルダウンより選択してください",申込書!$C$97&lt;&gt;"",$G387&lt;&gt;""),申込書!$M$97,"")</f>
        <v/>
      </c>
      <c r="CA387" s="81" t="str">
        <f>IF($BY$3&lt;&gt;"コンテンツなし",IF(AND(申込書!$AH$4="GIGAスクールパック",SUM($P387,$R387)&lt;&gt;0),SUM($P387,$R387),IF(AND(申込書!$AH$4="SKY安心GIGAタブレット",SUM($T387,$V387)&lt;&gt;0),SUM($T387,$V387),"")),"")</f>
        <v/>
      </c>
      <c r="CB387" s="81" t="str">
        <f>IF($BY$3&lt;&gt;"コンテンツなし",IF(AND(申込書!$AH$4="GIGAスクールパック",SUM($Q387,$S387)&lt;&gt;0),SUM($Q387,$S387),IF(AND(申込書!$AH$4="SKY安心GIGAタブレット",SUM($U387,$W387)&lt;&gt;0),SUM($U387,$W387),"")),"")</f>
        <v/>
      </c>
      <c r="CC387" s="157"/>
      <c r="CD387" s="82"/>
      <c r="CE387" s="80" t="str">
        <f>IF(AND(申込書!$C$98&lt;&gt;"▼プルダウンより選択してください",申込書!$C$98&lt;&gt;"",申込書!$P$98&lt;&gt;"YYYY/MM/DD",$G387&lt;&gt;""),申込書!$P$98,"")</f>
        <v/>
      </c>
      <c r="CF387" s="81" t="str">
        <f>IF(AND(申込書!$C$98&lt;&gt;"▼プルダウンより選択してください",申込書!$C$98&lt;&gt;"",$G387&lt;&gt;""),申込書!$M$98,"")</f>
        <v/>
      </c>
      <c r="CG387" s="81" t="str">
        <f>IF($CE$3&lt;&gt;"コンテンツなし",IF(AND(申込書!$AH$4="GIGAスクールパック",SUM($P387,$R387)&lt;&gt;0),SUM($P387,$R387),IF(AND(申込書!$AH$4="SKY安心GIGAタブレット",SUM($T387,$V387)&lt;&gt;0),SUM($T387,$V387),"")),"")</f>
        <v/>
      </c>
      <c r="CH387" s="81" t="str">
        <f>IF($CE$3&lt;&gt;"コンテンツなし",IF(AND(申込書!$AH$4="GIGAスクールパック",SUM($Q387,$S387)&lt;&gt;0),SUM($Q387,$S387),IF(AND(申込書!$AH$4="SKY安心GIGAタブレット",SUM($U387,$W387)&lt;&gt;0),SUM($U387,$W387),"")),"")</f>
        <v/>
      </c>
      <c r="CI387" s="157"/>
      <c r="CJ387" s="82"/>
      <c r="CK387" s="80" t="str">
        <f>IF(AND(申込書!$C$99&lt;&gt;"▼プルダウンより選択してください",申込書!$C$99&lt;&gt;"",申込書!$P$99&lt;&gt;"YYYY/MM/DD",$G387&lt;&gt;""),申込書!$P$99,"")</f>
        <v/>
      </c>
      <c r="CL387" s="81" t="str">
        <f>IF(AND(申込書!$C$99&lt;&gt;"▼プルダウンより選択してください",申込書!$C$99&lt;&gt;"",$G387&lt;&gt;""),申込書!$M$99,"")</f>
        <v/>
      </c>
      <c r="CM387" s="81" t="str">
        <f>IF($CK$3&lt;&gt;"コンテンツなし",IF(AND(申込書!$AH$4="GIGAスクールパック",SUM($P387,$R387)&lt;&gt;0),SUM($P387,$R387),IF(AND(申込書!$AH$4="SKY安心GIGAタブレット",SUM($T387,$V387)&lt;&gt;0),SUM($T387,$V387),"")),"")</f>
        <v/>
      </c>
      <c r="CN387" s="81" t="str">
        <f>IF($CK$3&lt;&gt;"コンテンツなし",IF(AND(申込書!$AH$4="GIGAスクールパック",SUM($Q387,$S387)&lt;&gt;0),SUM($Q387,$S387),IF(AND(申込書!$AH$4="SKY安心GIGAタブレット",SUM($U387,$W387)&lt;&gt;0),SUM($U387,$W387),"")),"")</f>
        <v/>
      </c>
      <c r="CO387" s="157"/>
      <c r="CP387" s="82"/>
      <c r="CQ387" s="80" t="str">
        <f>IF(AND(申込書!$C$100&lt;&gt;"▼プルダウンより選択してください",申込書!$C$100&lt;&gt;"",申込書!$P$100&lt;&gt;"YYYY/MM/DD",$G387&lt;&gt;""),申込書!$P$100,"")</f>
        <v/>
      </c>
      <c r="CR387" s="81" t="str">
        <f>IF(AND(申込書!$C$100&lt;&gt;"▼プルダウンより選択してください",申込書!$C$100&lt;&gt;"",$G387&lt;&gt;""),申込書!$M$100,"")</f>
        <v/>
      </c>
      <c r="CS387" s="81" t="str">
        <f>IF($CQ$3&lt;&gt;"コンテンツなし",IF(AND(申込書!$AH$4="GIGAスクールパック",SUM($P387,$R387)&lt;&gt;0),SUM($P387,$R387),IF(AND(申込書!$AH$4="SKY安心GIGAタブレット",SUM($T387,$V387)&lt;&gt;0),SUM($T387,$V387),"")),"")</f>
        <v/>
      </c>
      <c r="CT387" s="81" t="str">
        <f>IF($CQ$3&lt;&gt;"コンテンツなし",IF(AND(申込書!$AH$4="GIGAスクールパック",SUM($Q387,$S387)&lt;&gt;0),SUM($Q387,$S387),IF(AND(申込書!$AH$4="SKY安心GIGAタブレット",SUM($U387,$W387)&lt;&gt;0),SUM($U387,$W387),"")),"")</f>
        <v/>
      </c>
      <c r="CU387" s="81"/>
      <c r="CV387" s="82"/>
      <c r="CW387" s="80" t="str">
        <f>IF(AND(申込書!$C$101&lt;&gt;"▼プルダウンより選択してください",申込書!$C$101&lt;&gt;"",申込書!$P$101&lt;&gt;"YYYY/MM/DD",$G387&lt;&gt;""),申込書!$P$101,"")</f>
        <v/>
      </c>
      <c r="CX387" s="81" t="str">
        <f>IF(AND(申込書!$C$101&lt;&gt;"▼プルダウンより選択してください",申込書!$C$101&lt;&gt;"",$G387&lt;&gt;""),申込書!$M$101,"")</f>
        <v/>
      </c>
      <c r="CY387" s="81" t="str">
        <f>IF($CW$3&lt;&gt;"コンテンツなし",IF(AND(申込書!$AH$4="GIGAスクールパック",SUM($P387,$R387)&lt;&gt;0),SUM($P387,$R387),IF(AND(申込書!$AH$4="SKY安心GIGAタブレット",SUM($T387,$V387)&lt;&gt;0),SUM($T387,$V387),"")),"")</f>
        <v/>
      </c>
      <c r="CZ387" s="81" t="str">
        <f>IF($CW$3&lt;&gt;"コンテンツなし",IF(AND(申込書!$AH$4="GIGAスクールパック",SUM($Q387,$S387)&lt;&gt;0),SUM($Q387,$S387),IF(AND(申込書!$AH$4="SKY安心GIGAタブレット",SUM($U387,$W387)&lt;&gt;0),SUM($U387,$W387),"")),"")</f>
        <v/>
      </c>
      <c r="DA387" s="81"/>
      <c r="DB387" s="82"/>
      <c r="DC387" s="80" t="str">
        <f>IF(AND(申込書!$C$102&lt;&gt;"▼プルダウンより選択してください",申込書!$C$102&lt;&gt;"",申込書!$P$102&lt;&gt;"YYYY/MM/DD",$G387&lt;&gt;""),申込書!$P$102,"")</f>
        <v/>
      </c>
      <c r="DD387" s="81" t="str">
        <f>IF(AND(申込書!$C$102&lt;&gt;"▼プルダウンより選択してください",申込書!$C$102&lt;&gt;"",$G387&lt;&gt;""),申込書!$M$102,"")</f>
        <v/>
      </c>
      <c r="DE387" s="81" t="str">
        <f>IF($DC$3&lt;&gt;"コンテンツなし",IF(AND(申込書!$AH$4="GIGAスクールパック",SUM($P387,$R387)&lt;&gt;0),SUM($P387,$R387),IF(AND(申込書!$AH$4="SKY安心GIGAタブレット",SUM($T387,$V387)&lt;&gt;0),SUM($T387,$V387),"")),"")</f>
        <v/>
      </c>
      <c r="DF387" s="81" t="str">
        <f>IF($DC$3&lt;&gt;"コンテンツなし",IF(AND(申込書!$AH$4="GIGAスクールパック",SUM($Q387,$S387)&lt;&gt;0),SUM($Q387,$S387),IF(AND(申込書!$AH$4="SKY安心GIGAタブレット",SUM($U387,$W387)&lt;&gt;0),SUM($U387,$W387),"")),"")</f>
        <v/>
      </c>
      <c r="DG387" s="81"/>
      <c r="DH387" s="82"/>
      <c r="DI387" s="80" t="str">
        <f>IF(AND(申込書!$C$103&lt;&gt;"▼プルダウンより選択してください",申込書!$C$103&lt;&gt;"",申込書!$P$103&lt;&gt;"YYYY/MM/DD",$G387&lt;&gt;""),申込書!$P$103,"")</f>
        <v/>
      </c>
      <c r="DJ387" s="81" t="str">
        <f>IF(AND(申込書!$C$103&lt;&gt;"▼プルダウンより選択してください",申込書!$C$103&lt;&gt;"",$G387&lt;&gt;""),申込書!$M$103,"")</f>
        <v/>
      </c>
      <c r="DK387" s="81" t="str">
        <f>IF($DI$3&lt;&gt;"コンテンツなし",IF(AND(申込書!$AH$4="GIGAスクールパック",SUM($P387,$R387)&lt;&gt;0),SUM($P387,$R387),IF(AND(申込書!$AH$4="SKY安心GIGAタブレット",SUM($T387,$V387)&lt;&gt;0),SUM($T387,$V387),"")),"")</f>
        <v/>
      </c>
      <c r="DL387" s="81" t="str">
        <f>IF($DI$3&lt;&gt;"コンテンツなし",IF(AND(申込書!$AH$4="GIGAスクールパック",SUM($Q387,$S387)&lt;&gt;0),SUM($Q387,$S387),IF(AND(申込書!$AH$4="SKY安心GIGAタブレット",SUM($U387,$W387)&lt;&gt;0),SUM($U387,$W387),"")),"")</f>
        <v/>
      </c>
      <c r="DM387" s="81"/>
      <c r="DN387" s="82"/>
      <c r="DO387" s="80" t="str">
        <f>IF(AND(申込書!$C$104&lt;&gt;"▼プルダウンより選択してください",申込書!$C$104&lt;&gt;"",申込書!$P$104&lt;&gt;"YYYY/MM/DD",$G387&lt;&gt;""),申込書!$P$104,"")</f>
        <v/>
      </c>
      <c r="DP387" s="81" t="str">
        <f>IF(AND(申込書!$C$104&lt;&gt;"▼プルダウンより選択してください",申込書!$C$104&lt;&gt;"",$G387&lt;&gt;""),申込書!$M$104,"")</f>
        <v/>
      </c>
      <c r="DQ387" s="81" t="str">
        <f>IF($DO$3&lt;&gt;"コンテンツなし",IF(AND(申込書!$AH$4="GIGAスクールパック",SUM($P387,$R387)&lt;&gt;0),SUM($P387,$R387),IF(AND(申込書!$AH$4="SKY安心GIGAタブレット",SUM($T387,$V387)&lt;&gt;0),SUM($T387,$V387),"")),"")</f>
        <v/>
      </c>
      <c r="DR387" s="81" t="str">
        <f>IF($DO$3&lt;&gt;"コンテンツなし",IF(AND(申込書!$AH$4="GIGAスクールパック",SUM($Q387,$S387)&lt;&gt;0),SUM($Q387,$S387),IF(AND(申込書!$AH$4="SKY安心GIGAタブレット",SUM($U387,$W387)&lt;&gt;0),SUM($U387,$W387),"")),"")</f>
        <v/>
      </c>
      <c r="DS387" s="81"/>
      <c r="DT387" s="82"/>
      <c r="DU387" s="80" t="str">
        <f>IF(AND(申込書!$C$105&lt;&gt;"▼プルダウンより選択してください",申込書!$C$105&lt;&gt;"",申込書!$P$105&lt;&gt;"YYYY/MM/DD",$G387&lt;&gt;""),申込書!$P$105,"")</f>
        <v/>
      </c>
      <c r="DV387" s="81" t="str">
        <f>IF(AND(申込書!$C$105&lt;&gt;"▼プルダウンより選択してください",申込書!$C$105&lt;&gt;"",$G387&lt;&gt;""),申込書!$M$105,"")</f>
        <v/>
      </c>
      <c r="DW387" s="81" t="str">
        <f>IF($DU$3&lt;&gt;"コンテンツなし",IF(AND(申込書!$AH$4="GIGAスクールパック",SUM($P387,$R387)&lt;&gt;0),SUM($P387,$R387),IF(AND(申込書!$AH$4="SKY安心GIGAタブレット",SUM($T387,$V387)&lt;&gt;0),SUM($T387,$V387),"")),"")</f>
        <v/>
      </c>
      <c r="DX387" s="81" t="str">
        <f>IF($DU$3&lt;&gt;"コンテンツなし",IF(AND(申込書!$AH$4="GIGAスクールパック",SUM($Q387,$S387)&lt;&gt;0),SUM($Q387,$S387),IF(AND(申込書!$AH$4="SKY安心GIGAタブレット",SUM($U387,$W387)&lt;&gt;0),SUM($U387,$W387),"")),"")</f>
        <v/>
      </c>
      <c r="DY387" s="157"/>
      <c r="DZ387" s="82"/>
      <c r="EA387" s="80" t="str">
        <f>IF(AND(申込書!$C$106&lt;&gt;"▼プルダウンより選択してください",申込書!$C$106&lt;&gt;"",申込書!$P$106&lt;&gt;"YYYY/MM/DD",$G387&lt;&gt;""),申込書!$P$106,"")</f>
        <v/>
      </c>
      <c r="EB387" s="81" t="str">
        <f>IF(AND(申込書!$C$106&lt;&gt;"▼プルダウンより選択してください",申込書!$C$106&lt;&gt;"",$G387&lt;&gt;""),申込書!$M$106,"")</f>
        <v/>
      </c>
      <c r="EC387" s="81" t="str">
        <f>IF($EA$3&lt;&gt;"コンテンツなし",IF(AND(申込書!$AH$4="GIGAスクールパック",SUM($P387,$R387)&lt;&gt;0),SUM($P387,$R387),IF(AND(申込書!$AH$4="SKY安心GIGAタブレット",SUM($T387,$V387)&lt;&gt;0),SUM($T387,$V387),"")),"")</f>
        <v/>
      </c>
      <c r="ED387" s="81" t="str">
        <f>IF($EA$3&lt;&gt;"コンテンツなし",IF(AND(申込書!$AH$4="GIGAスクールパック",SUM($Q387,$S387)&lt;&gt;0),SUM($Q387,$S387),IF(AND(申込書!$AH$4="SKY安心GIGAタブレット",SUM($U387,$W387)&lt;&gt;0),SUM($U387,$W387),"")),"")</f>
        <v/>
      </c>
      <c r="EE387" s="157"/>
      <c r="EF387" s="82"/>
      <c r="EG387" s="80" t="str">
        <f>IF(AND(申込書!$C$107&lt;&gt;"▼プルダウンより選択してください",申込書!$C$107&lt;&gt;"",申込書!$P$107&lt;&gt;"YYYY/MM/DD",$G387&lt;&gt;""),申込書!$P$107,"")</f>
        <v/>
      </c>
      <c r="EH387" s="81" t="str">
        <f>IF(AND(申込書!$C$107&lt;&gt;"▼プルダウンより選択してください",申込書!$C$107&lt;&gt;"",$G387&lt;&gt;""),申込書!$M$107,"")</f>
        <v/>
      </c>
      <c r="EI387" s="81" t="str">
        <f>IF($EG$3&lt;&gt;"コンテンツなし",IF(AND(申込書!$AH$4="GIGAスクールパック",SUM($P387,$R387)&lt;&gt;0),SUM($P387,$R387),IF(AND(申込書!$AH$4="SKY安心GIGAタブレット",SUM($T387,$V387)&lt;&gt;0),SUM($T387,$V387),"")),"")</f>
        <v/>
      </c>
      <c r="EJ387" s="81" t="str">
        <f>IF($EG$3&lt;&gt;"コンテンツなし",IF(AND(申込書!$AH$4="GIGAスクールパック",SUM($Q387,$S387)&lt;&gt;0),SUM($Q387,$S387),IF(AND(申込書!$AH$4="SKY安心GIGAタブレット",SUM($U387,$W387)&lt;&gt;0),SUM($U387,$W387),"")),"")</f>
        <v/>
      </c>
      <c r="EK387" s="157"/>
      <c r="EL387" s="82"/>
      <c r="EM387" s="80" t="str">
        <f>IF(AND(申込書!$C$108&lt;&gt;"▼プルダウンより選択してください",申込書!$C$108&lt;&gt;"",申込書!$P$108&lt;&gt;"YYYY/MM/DD",$G387&lt;&gt;""),申込書!$P$108,"")</f>
        <v/>
      </c>
      <c r="EN387" s="81" t="str">
        <f>IF(AND(申込書!$C$108&lt;&gt;"▼プルダウンより選択してください",申込書!$C$108&lt;&gt;"",$G387&lt;&gt;""),申込書!$M$108,"")</f>
        <v/>
      </c>
      <c r="EO387" s="81" t="str">
        <f>IF($EM$3&lt;&gt;"コンテンツなし",IF(AND(申込書!$AH$4="GIGAスクールパック",SUM($P387,$R387)&lt;&gt;0),SUM($P387,$R387),IF(AND(申込書!$AH$4="SKY安心GIGAタブレット",SUM($T387,$V387)&lt;&gt;0),SUM($T387,$V387),"")),"")</f>
        <v/>
      </c>
      <c r="EP387" s="81" t="str">
        <f>IF($EM$3&lt;&gt;"コンテンツなし",IF(AND(申込書!$AH$4="GIGAスクールパック",SUM($Q387,$S387)&lt;&gt;0),SUM($Q387,$S387),IF(AND(申込書!$AH$4="SKY安心GIGAタブレット",SUM($U387,$W387)&lt;&gt;0),SUM($U387,$W387),"")),"")</f>
        <v/>
      </c>
      <c r="EQ387" s="157"/>
      <c r="ER387" s="82"/>
      <c r="ES387" s="80" t="str">
        <f>IF(AND(申込書!$C$109&lt;&gt;"▼プルダウンより選択してください",申込書!$C$109&lt;&gt;"",申込書!$P$109&lt;&gt;"YYYY/MM/DD",$G387&lt;&gt;""),申込書!$P$109,"")</f>
        <v/>
      </c>
      <c r="ET387" s="81" t="str">
        <f>IF(AND(申込書!$C$109&lt;&gt;"▼プルダウンより選択してください",申込書!$C$109&lt;&gt;"",$G387&lt;&gt;""),申込書!$M$109,"")</f>
        <v/>
      </c>
      <c r="EU387" s="81" t="str">
        <f>IF($ES$3&lt;&gt;"コンテンツなし",IF(AND(申込書!$AH$4="GIGAスクールパック",SUM($P387,$R387)&lt;&gt;0),SUM($P387,$R387),IF(AND(申込書!$AH$4="SKY安心GIGAタブレット",SUM($T387,$V387)&lt;&gt;0),SUM($T387,$V387),"")),"")</f>
        <v/>
      </c>
      <c r="EV387" s="81" t="str">
        <f>IF($ES$3&lt;&gt;"コンテンツなし",IF(AND(申込書!$AH$4="GIGAスクールパック",SUM($Q387,$S387)&lt;&gt;0),SUM($Q387,$S387),IF(AND(申込書!$AH$4="SKY安心GIGAタブレット",SUM($U387,$W387)&lt;&gt;0),SUM($U387,$W387),"")),"")</f>
        <v/>
      </c>
      <c r="EW387" s="157"/>
      <c r="EX387" s="82"/>
      <c r="EY387" s="80" t="str">
        <f>IF(AND(申込書!$C$110&lt;&gt;"▼プルダウンより選択してください",申込書!$C$110&lt;&gt;"",申込書!$P$110&lt;&gt;"YYYY/MM/DD",$G387&lt;&gt;""),申込書!$P$110,"")</f>
        <v/>
      </c>
      <c r="EZ387" s="81" t="str">
        <f>IF(AND(申込書!$C$110&lt;&gt;"▼プルダウンより選択してください",申込書!$C$110&lt;&gt;"",$G387&lt;&gt;""),申込書!$M$110,"")</f>
        <v/>
      </c>
      <c r="FA387" s="81" t="str">
        <f>IF($EY$3&lt;&gt;"コンテンツなし",IF(AND(申込書!$AH$4="GIGAスクールパック",SUM($P387,$R387)&lt;&gt;0),SUM($P387,$R387),IF(AND(申込書!$AH$4="SKY安心GIGAタブレット",SUM($T387,$V387)&lt;&gt;0),SUM($T387,$V387),"")),"")</f>
        <v/>
      </c>
      <c r="FB387" s="81" t="str">
        <f>IF($EY$3&lt;&gt;"コンテンツなし",IF(AND(申込書!$AH$4="GIGAスクールパック",SUM($Q387,$S387)&lt;&gt;0),SUM($Q387,$S387),IF(AND(申込書!$AH$4="SKY安心GIGAタブレット",SUM($U387,$W387)&lt;&gt;0),SUM($U387,$W387),"")),"")</f>
        <v/>
      </c>
      <c r="FC387" s="157"/>
      <c r="FD387" s="82"/>
      <c r="FE387" s="80" t="str">
        <f>IF(AND(申込書!$C$111&lt;&gt;"▼プルダウンより選択してください",申込書!$C$111&lt;&gt;"",申込書!$P$111&lt;&gt;"YYYY/MM/DD",$G387&lt;&gt;""),申込書!$P$111,"")</f>
        <v/>
      </c>
      <c r="FF387" s="81" t="str">
        <f>IF(AND(申込書!$C$111&lt;&gt;"▼プルダウンより選択してください",申込書!$C$111&lt;&gt;"",$G387&lt;&gt;""),申込書!$M$111,"")</f>
        <v/>
      </c>
      <c r="FG387" s="81" t="str">
        <f>IF($FE$3&lt;&gt;"コンテンツなし",IF(AND(申込書!$AH$4="GIGAスクールパック",SUM($P387,$R387)&lt;&gt;0),SUM($P387,$R387),IF(AND(申込書!$AH$4="SKY安心GIGAタブレット",SUM($T387,$V387)&lt;&gt;0),SUM($T387,$V387),"")),"")</f>
        <v/>
      </c>
      <c r="FH387" s="81" t="str">
        <f>IF($FE$3&lt;&gt;"コンテンツなし",IF(AND(申込書!$AH$4="GIGAスクールパック",SUM($Q387,$S387)&lt;&gt;0),SUM($Q387,$S387),IF(AND(申込書!$AH$4="SKY安心GIGAタブレット",SUM($U387,$W387)&lt;&gt;0),SUM($U387,$W387),"")),"")</f>
        <v/>
      </c>
      <c r="FI387" s="157"/>
      <c r="FJ387" s="82"/>
      <c r="FK387" s="80" t="str">
        <f>IF(AND(申込書!$C$112&lt;&gt;"▼プルダウンより選択してください",申込書!$C$112&lt;&gt;"",申込書!$P$112&lt;&gt;"YYYY/MM/DD",$G387&lt;&gt;""),申込書!$P$112,"")</f>
        <v/>
      </c>
      <c r="FL387" s="81" t="str">
        <f>IF(AND(申込書!$C$112&lt;&gt;"▼プルダウンより選択してください",申込書!$C$112&lt;&gt;"",$G387&lt;&gt;""),申込書!$M$112,"")</f>
        <v/>
      </c>
      <c r="FM387" s="81" t="str">
        <f>IF($FK$3&lt;&gt;"コンテンツなし",IF(AND(申込書!$AH$4="GIGAスクールパック",SUM($P387,$R387)&lt;&gt;0),SUM($P387,$R387),IF(AND(申込書!$AH$4="SKY安心GIGAタブレット",SUM($T387,$V387)&lt;&gt;0),SUM($T387,$V387),"")),"")</f>
        <v/>
      </c>
      <c r="FN387" s="81" t="str">
        <f>IF($FK$3&lt;&gt;"コンテンツなし",IF(AND(申込書!$AH$4="GIGAスクールパック",SUM($Q387,$S387)&lt;&gt;0),SUM($Q387,$S387),IF(AND(申込書!$AH$4="SKY安心GIGAタブレット",SUM($U387,$W387)&lt;&gt;0),SUM($U387,$W387),"")),"")</f>
        <v/>
      </c>
      <c r="FO387" s="157"/>
      <c r="FP387" s="82"/>
      <c r="FQ387" s="80" t="str">
        <f>IF(AND(申込書!$C$113&lt;&gt;"▼プルダウンより選択してください",申込書!$C$113&lt;&gt;"",申込書!$P$113&lt;&gt;"YYYY/MM/DD",$G387&lt;&gt;""),申込書!$P$113,"")</f>
        <v/>
      </c>
      <c r="FR387" s="81" t="str">
        <f>IF(AND(申込書!$C$113&lt;&gt;"▼プルダウンより選択してください",申込書!$C$113&lt;&gt;"",$G387&lt;&gt;""),申込書!$M$113,"")</f>
        <v/>
      </c>
      <c r="FS387" s="81" t="str">
        <f>IF($FQ$3&lt;&gt;"コンテンツなし",IF(AND(申込書!$AH$4="GIGAスクールパック",SUM($P387,$R387)&lt;&gt;0),SUM($P387,$R387),IF(AND(申込書!$AH$4="SKY安心GIGAタブレット",SUM($T387,$V387)&lt;&gt;0),SUM($T387,$V387),"")),"")</f>
        <v/>
      </c>
      <c r="FT387" s="81" t="str">
        <f>IF($FQ$3&lt;&gt;"コンテンツなし",IF(AND(申込書!$AH$4="GIGAスクールパック",SUM($Q387,$S387)&lt;&gt;0),SUM($Q387,$S387),IF(AND(申込書!$AH$4="SKY安心GIGAタブレット",SUM($U387,$W387)&lt;&gt;0),SUM($U387,$W387),"")),"")</f>
        <v/>
      </c>
      <c r="FU387" s="157"/>
      <c r="FV387" s="82"/>
      <c r="FW387" s="80" t="str">
        <f>IF(AND(申込書!$C$114&lt;&gt;"▼プルダウンより選択してください",申込書!$C$114&lt;&gt;"",申込書!$P$114&lt;&gt;"YYYY/MM/DD",$G387&lt;&gt;""),申込書!$P$114,"")</f>
        <v/>
      </c>
      <c r="FX387" s="81" t="str">
        <f>IF(AND(申込書!$C$114&lt;&gt;"▼プルダウンより選択してください",申込書!$C$114&lt;&gt;"",$G387&lt;&gt;""),申込書!$M$114,"")</f>
        <v/>
      </c>
      <c r="FY387" s="81" t="str">
        <f>IF($FW$3&lt;&gt;"コンテンツなし",IF(AND(申込書!$AH$4="GIGAスクールパック",SUM($P387,$R387)&lt;&gt;0),SUM($P387,$R387),IF(AND(申込書!$AH$4="SKY安心GIGAタブレット",SUM($T387,$V387)&lt;&gt;0),SUM($T387,$V387),"")),"")</f>
        <v/>
      </c>
      <c r="FZ387" s="81" t="str">
        <f>IF($FW$3&lt;&gt;"コンテンツなし",IF(AND(申込書!$AH$4="GIGAスクールパック",SUM($Q387,$S387)&lt;&gt;0),SUM($Q387,$S387),IF(AND(申込書!$AH$4="SKY安心GIGAタブレット",SUM($U387,$W387)&lt;&gt;0),SUM($U387,$W387),"")),"")</f>
        <v/>
      </c>
      <c r="GA387" s="157"/>
      <c r="GB387" s="82"/>
      <c r="GC387" s="80" t="str">
        <f>IF(AND(申込書!$C$115&lt;&gt;"▼プルダウンより選択してください",申込書!$C$115&lt;&gt;"",申込書!$P$115&lt;&gt;"YYYY/MM/DD",$G387&lt;&gt;""),申込書!$P$115,"")</f>
        <v/>
      </c>
      <c r="GD387" s="81" t="str">
        <f>IF(AND(申込書!$C$115&lt;&gt;"▼プルダウンより選択してください",申込書!$C$115&lt;&gt;"",$G387&lt;&gt;""),申込書!$M$115,"")</f>
        <v/>
      </c>
      <c r="GE387" s="81" t="str">
        <f>IF($GC$3&lt;&gt;"コンテンツなし",IF(AND(申込書!$AH$4="GIGAスクールパック",SUM($P387,$R387)&lt;&gt;0),SUM($P387,$R387),IF(AND(申込書!$AH$4="SKY安心GIGAタブレット",SUM($T387,$V387)&lt;&gt;0),SUM($T387,$V387),"")),"")</f>
        <v/>
      </c>
      <c r="GF387" s="81" t="str">
        <f>IF($GC$3&lt;&gt;"コンテンツなし",IF(AND(申込書!$AH$4="GIGAスクールパック",SUM($Q387,$S387)&lt;&gt;0),SUM($Q387,$S387),IF(AND(申込書!$AH$4="SKY安心GIGAタブレット",SUM($U387,$W387)&lt;&gt;0),SUM($U387,$W387),"")),"")</f>
        <v/>
      </c>
      <c r="GG387" s="157"/>
      <c r="GH387" s="82"/>
      <c r="GI387" s="80" t="str">
        <f>IF(AND(申込書!$C$116&lt;&gt;"▼プルダウンより選択してください",申込書!$C$116&lt;&gt;"",申込書!$P$116&lt;&gt;"YYYY/MM/DD",$G387&lt;&gt;""),申込書!$P$116,"")</f>
        <v/>
      </c>
      <c r="GJ387" s="81" t="str">
        <f>IF(AND(申込書!$C$116&lt;&gt;"▼プルダウンより選択してください",申込書!$C$116&lt;&gt;"",$G387&lt;&gt;""),申込書!$M$116,"")</f>
        <v/>
      </c>
      <c r="GK387" s="81" t="str">
        <f>IF($GI$3&lt;&gt;"コンテンツなし",IF(AND(申込書!$AH$4="GIGAスクールパック",SUM($P387,$R387)&lt;&gt;0),SUM($P387,$R387),IF(AND(申込書!$AH$4="SKY安心GIGAタブレット",SUM($T387,$V387)&lt;&gt;0),SUM($T387,$V387),"")),"")</f>
        <v/>
      </c>
      <c r="GL387" s="81" t="str">
        <f>IF($GI$3&lt;&gt;"コンテンツなし",IF(AND(申込書!$AH$4="GIGAスクールパック",SUM($Q387,$S387)&lt;&gt;0),SUM($Q387,$S387),IF(AND(申込書!$AH$4="SKY安心GIGAタブレット",SUM($U387,$W387)&lt;&gt;0),SUM($U387,$W387),"")),"")</f>
        <v/>
      </c>
      <c r="GM387" s="157"/>
      <c r="GN387" s="82"/>
      <c r="GO387" s="80" t="str">
        <f>IF(AND(申込書!$C$117&lt;&gt;"▼プルダウンより選択してください",申込書!$C$117&lt;&gt;"",申込書!$P$117&lt;&gt;"YYYY/MM/DD",$G387&lt;&gt;""),申込書!$P$117,"")</f>
        <v/>
      </c>
      <c r="GP387" s="81" t="str">
        <f>IF(AND(申込書!$C$117&lt;&gt;"▼プルダウンより選択してください",申込書!$C$117&lt;&gt;"",$G387&lt;&gt;""),申込書!$M$117,"")</f>
        <v/>
      </c>
      <c r="GQ387" s="81" t="str">
        <f>IF($GO$3&lt;&gt;"コンテンツなし",IF(AND(申込書!$AH$4="GIGAスクールパック",SUM($P387,$R387)&lt;&gt;0),SUM($P387,$R387),IF(AND(申込書!$AH$4="SKY安心GIGAタブレット",SUM($T387,$V387)&lt;&gt;0),SUM($T387,$V387),"")),"")</f>
        <v/>
      </c>
      <c r="GR387" s="81" t="str">
        <f>IF($GO$3&lt;&gt;"コンテンツなし",IF(AND(申込書!$AH$4="GIGAスクールパック",SUM($Q387,$S387)&lt;&gt;0),SUM($Q387,$S387),IF(AND(申込書!$AH$4="SKY安心GIGAタブレット",SUM($U387,$W387)&lt;&gt;0),SUM($U387,$W387),"")),"")</f>
        <v/>
      </c>
      <c r="GS387" s="157"/>
      <c r="GT387" s="82"/>
      <c r="GU387" s="80" t="str">
        <f>IF(AND(申込書!$C$118&lt;&gt;"▼プルダウンより選択してください",申込書!$C$118&lt;&gt;"",申込書!$P$118&lt;&gt;"YYYY/MM/DD",$G387&lt;&gt;""),申込書!$P$118,"")</f>
        <v/>
      </c>
      <c r="GV387" s="81" t="str">
        <f>IF(AND(申込書!$C$118&lt;&gt;"▼プルダウンより選択してください",申込書!$C$118&lt;&gt;"",$G387&lt;&gt;""),申込書!$M$118,"")</f>
        <v/>
      </c>
      <c r="GW387" s="81" t="str">
        <f>IF($GU$3&lt;&gt;"コンテンツなし",IF(AND(申込書!$AH$4="GIGAスクールパック",SUM($P387,$R387)&lt;&gt;0),SUM($P387,$R387),IF(AND(申込書!$AH$4="SKY安心GIGAタブレット",SUM($T387,$V387)&lt;&gt;0),SUM($T387,$V387),"")),"")</f>
        <v/>
      </c>
      <c r="GX387" s="81" t="str">
        <f>IF($GU$3&lt;&gt;"コンテンツなし",IF(AND(申込書!$AH$4="GIGAスクールパック",SUM($Q387,$S387)&lt;&gt;0),SUM($Q387,$S387),IF(AND(申込書!$AH$4="SKY安心GIGAタブレット",SUM($U387,$W387)&lt;&gt;0),SUM($U387,$W387),"")),"")</f>
        <v/>
      </c>
      <c r="GY387" s="157"/>
      <c r="GZ387" s="82"/>
      <c r="HA387" s="80" t="str">
        <f>IF(AND(申込書!$C$119&lt;&gt;"▼プルダウンより選択してください",申込書!$C$119&lt;&gt;"",申込書!$P$119&lt;&gt;"YYYY/MM/DD",$G387&lt;&gt;""),申込書!$P$119,"")</f>
        <v/>
      </c>
      <c r="HB387" s="81" t="str">
        <f>IF(AND(申込書!$C$119&lt;&gt;"▼プルダウンより選択してください",申込書!$C$119&lt;&gt;"",$G387&lt;&gt;""),申込書!$M$119,"")</f>
        <v/>
      </c>
      <c r="HC387" s="81" t="str">
        <f>IF($HA$3&lt;&gt;"コンテンツなし",IF(AND(申込書!$AH$4="GIGAスクールパック",SUM($P387,$R387)&lt;&gt;0),SUM($P387,$R387),IF(AND(申込書!$AH$4="SKY安心GIGAタブレット",SUM($T387,$V387)&lt;&gt;0),SUM($T387,$V387),"")),"")</f>
        <v/>
      </c>
      <c r="HD387" s="81" t="str">
        <f>IF($HA$3&lt;&gt;"コンテンツなし",IF(AND(申込書!$AH$4="GIGAスクールパック",SUM($Q387,$S387)&lt;&gt;0),SUM($Q387,$S387),IF(AND(申込書!$AH$4="SKY安心GIGAタブレット",SUM($U387,$W387)&lt;&gt;0),SUM($U387,$W387),"")),"")</f>
        <v/>
      </c>
      <c r="HE387" s="157"/>
      <c r="HF387" s="82"/>
      <c r="HG387" s="83"/>
    </row>
    <row r="388" spans="2:215" ht="26.85" customHeight="1">
      <c r="B388" s="62">
        <f t="shared" si="4"/>
        <v>383</v>
      </c>
      <c r="C388" s="63"/>
      <c r="D388" s="64"/>
      <c r="E388" s="207"/>
      <c r="F388" s="65"/>
      <c r="G388" s="66"/>
      <c r="H388" s="67"/>
      <c r="I388" s="68"/>
      <c r="J388" s="69"/>
      <c r="K388" s="70"/>
      <c r="L388" s="71"/>
      <c r="M388" s="72"/>
      <c r="N388" s="73"/>
      <c r="O388" s="74"/>
      <c r="P388" s="179"/>
      <c r="Q388" s="180"/>
      <c r="R388" s="180"/>
      <c r="S388" s="181"/>
      <c r="T388" s="179"/>
      <c r="U388" s="180"/>
      <c r="V388" s="182"/>
      <c r="W388" s="181"/>
      <c r="X388" s="75"/>
      <c r="Y388" s="76"/>
      <c r="Z388" s="77"/>
      <c r="AA388" s="78"/>
      <c r="AB388" s="79"/>
      <c r="AC388" s="79"/>
      <c r="AD388" s="79"/>
      <c r="AE388" s="77"/>
      <c r="AF388" s="139"/>
      <c r="AG388" s="139"/>
      <c r="AH388" s="139"/>
      <c r="AI388" s="80" t="str">
        <f>IF(AND(申込書!$C$90&lt;&gt;"▼プルダウンより選択してください",申込書!$C$90&lt;&gt;"",申込書!$P$90&lt;&gt;"YYYY/MM/DD",$G388&lt;&gt;""),申込書!$P$90,"")</f>
        <v/>
      </c>
      <c r="AJ388" s="81" t="str">
        <f>IF(AND(申込書!$C$90&lt;&gt;"▼プルダウンより選択してください",申込書!$C$90&lt;&gt;"",$G388&lt;&gt;""),申込書!$M$90,"")</f>
        <v/>
      </c>
      <c r="AK388" s="81" t="str">
        <f>IF($AI$3&lt;&gt;"コンテンツなし",IF(AND(申込書!$AH$4="GIGAスクールパック",SUM($P388,$R388)&lt;&gt;0),SUM($P388,$R388),IF(AND(申込書!$AH$4="SKY安心GIGAタブレット",SUM($T388,$V388)&lt;&gt;0),SUM($T388,$V388),"")),"")</f>
        <v/>
      </c>
      <c r="AL388" s="81" t="str">
        <f>IF($AI$3&lt;&gt;"コンテンツなし",IF(AND(申込書!$AH$4="GIGAスクールパック",SUM($Q388,$S388)&lt;&gt;0),SUM($Q388,$S388),IF(AND(申込書!$AH$4="SKY安心GIGAタブレット",SUM($U388,$W388)&lt;&gt;0),SUM($U388,$W388),"")),"")</f>
        <v/>
      </c>
      <c r="AM388" s="157"/>
      <c r="AN388" s="82"/>
      <c r="AO388" s="80" t="str">
        <f>IF(AND(申込書!$C$91&lt;&gt;"▼プルダウンより選択してください",申込書!$C$91&lt;&gt;"",申込書!$P$91&lt;&gt;"YYYY/MM/DD",$G388&lt;&gt;""),申込書!$P$91,"")</f>
        <v/>
      </c>
      <c r="AP388" s="81" t="str">
        <f>IF(AND(申込書!$C$91&lt;&gt;"▼プルダウンより選択してください",申込書!$C$91&lt;&gt;"",$G388&lt;&gt;""),申込書!$M$91,"")</f>
        <v/>
      </c>
      <c r="AQ388" s="81" t="str">
        <f>IF($AO$3&lt;&gt;"コンテンツなし",IF(AND(申込書!$AH$4="GIGAスクールパック",SUM($P388,$R388)&lt;&gt;0),SUM($P388,$R388),IF(AND(申込書!$AH$4="SKY安心GIGAタブレット",SUM($T388,$V388)&lt;&gt;0),SUM($T388,$V388),"")),"")</f>
        <v/>
      </c>
      <c r="AR388" s="81" t="str">
        <f>IF($AO$3&lt;&gt;"コンテンツなし",IF(AND(申込書!$AH$4="GIGAスクールパック",SUM($Q388,$S388)&lt;&gt;0),SUM($Q388,$S388),IF(AND(申込書!$AH$4="SKY安心GIGAタブレット",SUM($U388,$W388)&lt;&gt;0),SUM($U388,$W388),"")),"")</f>
        <v/>
      </c>
      <c r="AS388" s="157"/>
      <c r="AT388" s="82"/>
      <c r="AU388" s="80" t="str">
        <f>IF(AND(申込書!$C$92&lt;&gt;"▼プルダウンより選択してください",申込書!$C$92&lt;&gt;"",申込書!$P$92&lt;&gt;"YYYY/MM/DD",$G388&lt;&gt;""),申込書!$P$92,"")</f>
        <v/>
      </c>
      <c r="AV388" s="81" t="str">
        <f>IF(AND(申込書!$C$92&lt;&gt;"▼プルダウンより選択してください",申込書!$C$92&lt;&gt;"",$G388&lt;&gt;""),申込書!$M$92,"")</f>
        <v/>
      </c>
      <c r="AW388" s="81" t="str">
        <f>IF($AU$3&lt;&gt;"コンテンツなし",IF(AND(申込書!$AH$4="GIGAスクールパック",SUM($P388,$R388)&lt;&gt;0),SUM($P388,$R388),IF(AND(申込書!$AH$4="SKY安心GIGAタブレット",SUM($T388,$V388)&lt;&gt;0),SUM($T388,$V388),"")),"")</f>
        <v/>
      </c>
      <c r="AX388" s="81" t="str">
        <f>IF($AU$3&lt;&gt;"コンテンツなし",IF(AND(申込書!$AH$4="GIGAスクールパック",SUM($Q388,$S388)&lt;&gt;0),SUM($Q388,$S388),IF(AND(申込書!$AH$4="SKY安心GIGAタブレット",SUM($U388,$W388)&lt;&gt;0),SUM($U388,$W388),"")),"")</f>
        <v/>
      </c>
      <c r="AY388" s="157"/>
      <c r="AZ388" s="82"/>
      <c r="BA388" s="80" t="str">
        <f>IF(AND(申込書!$C$93&lt;&gt;"▼プルダウンより選択してください",申込書!$C$93&lt;&gt;"",申込書!$P$93&lt;&gt;"YYYY/MM/DD",$G388&lt;&gt;""),申込書!$P$93,"")</f>
        <v/>
      </c>
      <c r="BB388" s="81" t="str">
        <f>IF(AND(申込書!$C$93&lt;&gt;"▼プルダウンより選択してください",申込書!$C$93&lt;&gt;"",申込書!$M$93&gt;=1,$G388&lt;&gt;""),申込書!$M$93,"")</f>
        <v/>
      </c>
      <c r="BC388" s="81" t="str">
        <f>IF($BA$3&lt;&gt;"コンテンツなし",IF(AND(申込書!$AH$4="GIGAスクールパック",SUM($P388,$R388)&lt;&gt;0),SUM($P388,$R388),IF(AND(申込書!$AH$4="SKY安心GIGAタブレット",SUM($T388,$V388)&lt;&gt;0),SUM($T388,$V388),"")),"")</f>
        <v/>
      </c>
      <c r="BD388" s="81" t="str">
        <f>IF($BA$3&lt;&gt;"コンテンツなし",IF(AND(申込書!$AH$4="GIGAスクールパック",SUM($Q388,$S388)&lt;&gt;0),SUM($Q388,$S388),IF(AND(申込書!$AH$4="SKY安心GIGAタブレット",SUM($U388,$W388)&lt;&gt;0),SUM($U388,$W388),"")),"")</f>
        <v/>
      </c>
      <c r="BE388" s="157"/>
      <c r="BF388" s="82"/>
      <c r="BG388" s="80" t="str">
        <f>IF(AND(申込書!$C$94&lt;&gt;"▼プルダウンより選択してください",申込書!$C$94&lt;&gt;"",申込書!$P$94&lt;&gt;"YYYY/MM/DD",$G388&lt;&gt;""),申込書!$P$94,"")</f>
        <v/>
      </c>
      <c r="BH388" s="81" t="str">
        <f>IF(AND(申込書!$C$94&lt;&gt;"▼プルダウンより選択してください",申込書!$C$94&lt;&gt;"",$G388&lt;&gt;""),申込書!$M$94,"")</f>
        <v/>
      </c>
      <c r="BI388" s="81" t="str">
        <f>IF($BG$3&lt;&gt;"コンテンツなし",IF(AND(申込書!$AH$4="GIGAスクールパック",SUM($P388,$R388)&lt;&gt;0),SUM($P388,$R388),IF(AND(申込書!$AH$4="SKY安心GIGAタブレット",SUM($T388,$V388)&lt;&gt;0),SUM($T388,$V388),"")),"")</f>
        <v/>
      </c>
      <c r="BJ388" s="81" t="str">
        <f>IF($BG$3&lt;&gt;"コンテンツなし",IF(AND(申込書!$AH$4="GIGAスクールパック",SUM($Q388,$S388)&lt;&gt;0),SUM($Q388,$S388),IF(AND(申込書!$AH$4="SKY安心GIGAタブレット",SUM($U388,$W388)&lt;&gt;0),SUM($U388,$W388),"")),"")</f>
        <v/>
      </c>
      <c r="BK388" s="157"/>
      <c r="BL388" s="82"/>
      <c r="BM388" s="80" t="str">
        <f>IF(AND(申込書!$C$95&lt;&gt;"▼プルダウンより選択してください",申込書!$C$95&lt;&gt;"",申込書!$P$95&lt;&gt;"YYYY/MM/DD",$G388&lt;&gt;""),申込書!$P$95,"")</f>
        <v/>
      </c>
      <c r="BN388" s="81" t="str">
        <f>IF(AND(申込書!$C$95&lt;&gt;"▼プルダウンより選択してください",申込書!$C$95&lt;&gt;"",$G388&lt;&gt;""),申込書!$M$95,"")</f>
        <v/>
      </c>
      <c r="BO388" s="81" t="str">
        <f>IF($BM$3&lt;&gt;"コンテンツなし",IF(AND(申込書!$AH$4="GIGAスクールパック",SUM($P388,$R388)&lt;&gt;0),SUM($P388,$R388),IF(AND(申込書!$AH$4="SKY安心GIGAタブレット",SUM($T388,$V388)&lt;&gt;0),SUM($T388,$V388),"")),"")</f>
        <v/>
      </c>
      <c r="BP388" s="81" t="str">
        <f>IF($BM$3&lt;&gt;"コンテンツなし",IF(AND(申込書!$AH$4="GIGAスクールパック",SUM($Q388,$S388)&lt;&gt;0),SUM($Q388,$S388),IF(AND(申込書!$AH$4="SKY安心GIGAタブレット",SUM($U388,$W388)&lt;&gt;0),SUM($U388,$W388),"")),"")</f>
        <v/>
      </c>
      <c r="BQ388" s="157"/>
      <c r="BR388" s="82"/>
      <c r="BS388" s="80" t="str">
        <f>IF(AND(申込書!$C$96&lt;&gt;"▼プルダウンより選択してください",申込書!$C$96&lt;&gt;"",申込書!$P$96&lt;&gt;"YYYY/MM/DD",$G388&lt;&gt;""),申込書!$P$96,"")</f>
        <v/>
      </c>
      <c r="BT388" s="81" t="str">
        <f>IF(AND(申込書!$C$96&lt;&gt;"▼プルダウンより選択してください",申込書!$C$96&lt;&gt;"",$G388&lt;&gt;""),申込書!$M$96,"")</f>
        <v/>
      </c>
      <c r="BU388" s="81" t="str">
        <f>IF($BS$3&lt;&gt;"コンテンツなし",IF(AND(申込書!$AH$4="GIGAスクールパック",SUM($P388,$R388)&lt;&gt;0),SUM($P388,$R388),IF(AND(申込書!$AH$4="SKY安心GIGAタブレット",SUM($T388,$V388)&lt;&gt;0),SUM($T388,$V388),"")),"")</f>
        <v/>
      </c>
      <c r="BV388" s="81" t="str">
        <f>IF($BS$3&lt;&gt;"コンテンツなし",IF(AND(申込書!$AH$4="GIGAスクールパック",SUM($Q388,$S388)&lt;&gt;0),SUM($Q388,$S388),IF(AND(申込書!$AH$4="SKY安心GIGAタブレット",SUM($U388,$W388)&lt;&gt;0),SUM($U388,$W388),"")),"")</f>
        <v/>
      </c>
      <c r="BW388" s="157"/>
      <c r="BX388" s="82"/>
      <c r="BY388" s="80" t="str">
        <f>IF(AND(申込書!$C$97&lt;&gt;"▼プルダウンより選択してください",申込書!$C$97&lt;&gt;"",申込書!$P$97&lt;&gt;"YYYY/MM/DD",$G388&lt;&gt;""),申込書!$P$97,"")</f>
        <v/>
      </c>
      <c r="BZ388" s="81" t="str">
        <f>IF(AND(申込書!$C$97&lt;&gt;"▼プルダウンより選択してください",申込書!$C$97&lt;&gt;"",$G388&lt;&gt;""),申込書!$M$97,"")</f>
        <v/>
      </c>
      <c r="CA388" s="81" t="str">
        <f>IF($BY$3&lt;&gt;"コンテンツなし",IF(AND(申込書!$AH$4="GIGAスクールパック",SUM($P388,$R388)&lt;&gt;0),SUM($P388,$R388),IF(AND(申込書!$AH$4="SKY安心GIGAタブレット",SUM($T388,$V388)&lt;&gt;0),SUM($T388,$V388),"")),"")</f>
        <v/>
      </c>
      <c r="CB388" s="81" t="str">
        <f>IF($BY$3&lt;&gt;"コンテンツなし",IF(AND(申込書!$AH$4="GIGAスクールパック",SUM($Q388,$S388)&lt;&gt;0),SUM($Q388,$S388),IF(AND(申込書!$AH$4="SKY安心GIGAタブレット",SUM($U388,$W388)&lt;&gt;0),SUM($U388,$W388),"")),"")</f>
        <v/>
      </c>
      <c r="CC388" s="157"/>
      <c r="CD388" s="82"/>
      <c r="CE388" s="80" t="str">
        <f>IF(AND(申込書!$C$98&lt;&gt;"▼プルダウンより選択してください",申込書!$C$98&lt;&gt;"",申込書!$P$98&lt;&gt;"YYYY/MM/DD",$G388&lt;&gt;""),申込書!$P$98,"")</f>
        <v/>
      </c>
      <c r="CF388" s="81" t="str">
        <f>IF(AND(申込書!$C$98&lt;&gt;"▼プルダウンより選択してください",申込書!$C$98&lt;&gt;"",$G388&lt;&gt;""),申込書!$M$98,"")</f>
        <v/>
      </c>
      <c r="CG388" s="81" t="str">
        <f>IF($CE$3&lt;&gt;"コンテンツなし",IF(AND(申込書!$AH$4="GIGAスクールパック",SUM($P388,$R388)&lt;&gt;0),SUM($P388,$R388),IF(AND(申込書!$AH$4="SKY安心GIGAタブレット",SUM($T388,$V388)&lt;&gt;0),SUM($T388,$V388),"")),"")</f>
        <v/>
      </c>
      <c r="CH388" s="81" t="str">
        <f>IF($CE$3&lt;&gt;"コンテンツなし",IF(AND(申込書!$AH$4="GIGAスクールパック",SUM($Q388,$S388)&lt;&gt;0),SUM($Q388,$S388),IF(AND(申込書!$AH$4="SKY安心GIGAタブレット",SUM($U388,$W388)&lt;&gt;0),SUM($U388,$W388),"")),"")</f>
        <v/>
      </c>
      <c r="CI388" s="157"/>
      <c r="CJ388" s="82"/>
      <c r="CK388" s="80" t="str">
        <f>IF(AND(申込書!$C$99&lt;&gt;"▼プルダウンより選択してください",申込書!$C$99&lt;&gt;"",申込書!$P$99&lt;&gt;"YYYY/MM/DD",$G388&lt;&gt;""),申込書!$P$99,"")</f>
        <v/>
      </c>
      <c r="CL388" s="81" t="str">
        <f>IF(AND(申込書!$C$99&lt;&gt;"▼プルダウンより選択してください",申込書!$C$99&lt;&gt;"",$G388&lt;&gt;""),申込書!$M$99,"")</f>
        <v/>
      </c>
      <c r="CM388" s="81" t="str">
        <f>IF($CK$3&lt;&gt;"コンテンツなし",IF(AND(申込書!$AH$4="GIGAスクールパック",SUM($P388,$R388)&lt;&gt;0),SUM($P388,$R388),IF(AND(申込書!$AH$4="SKY安心GIGAタブレット",SUM($T388,$V388)&lt;&gt;0),SUM($T388,$V388),"")),"")</f>
        <v/>
      </c>
      <c r="CN388" s="81" t="str">
        <f>IF($CK$3&lt;&gt;"コンテンツなし",IF(AND(申込書!$AH$4="GIGAスクールパック",SUM($Q388,$S388)&lt;&gt;0),SUM($Q388,$S388),IF(AND(申込書!$AH$4="SKY安心GIGAタブレット",SUM($U388,$W388)&lt;&gt;0),SUM($U388,$W388),"")),"")</f>
        <v/>
      </c>
      <c r="CO388" s="157"/>
      <c r="CP388" s="82"/>
      <c r="CQ388" s="80" t="str">
        <f>IF(AND(申込書!$C$100&lt;&gt;"▼プルダウンより選択してください",申込書!$C$100&lt;&gt;"",申込書!$P$100&lt;&gt;"YYYY/MM/DD",$G388&lt;&gt;""),申込書!$P$100,"")</f>
        <v/>
      </c>
      <c r="CR388" s="81" t="str">
        <f>IF(AND(申込書!$C$100&lt;&gt;"▼プルダウンより選択してください",申込書!$C$100&lt;&gt;"",$G388&lt;&gt;""),申込書!$M$100,"")</f>
        <v/>
      </c>
      <c r="CS388" s="81" t="str">
        <f>IF($CQ$3&lt;&gt;"コンテンツなし",IF(AND(申込書!$AH$4="GIGAスクールパック",SUM($P388,$R388)&lt;&gt;0),SUM($P388,$R388),IF(AND(申込書!$AH$4="SKY安心GIGAタブレット",SUM($T388,$V388)&lt;&gt;0),SUM($T388,$V388),"")),"")</f>
        <v/>
      </c>
      <c r="CT388" s="81" t="str">
        <f>IF($CQ$3&lt;&gt;"コンテンツなし",IF(AND(申込書!$AH$4="GIGAスクールパック",SUM($Q388,$S388)&lt;&gt;0),SUM($Q388,$S388),IF(AND(申込書!$AH$4="SKY安心GIGAタブレット",SUM($U388,$W388)&lt;&gt;0),SUM($U388,$W388),"")),"")</f>
        <v/>
      </c>
      <c r="CU388" s="81"/>
      <c r="CV388" s="82"/>
      <c r="CW388" s="80" t="str">
        <f>IF(AND(申込書!$C$101&lt;&gt;"▼プルダウンより選択してください",申込書!$C$101&lt;&gt;"",申込書!$P$101&lt;&gt;"YYYY/MM/DD",$G388&lt;&gt;""),申込書!$P$101,"")</f>
        <v/>
      </c>
      <c r="CX388" s="81" t="str">
        <f>IF(AND(申込書!$C$101&lt;&gt;"▼プルダウンより選択してください",申込書!$C$101&lt;&gt;"",$G388&lt;&gt;""),申込書!$M$101,"")</f>
        <v/>
      </c>
      <c r="CY388" s="81" t="str">
        <f>IF($CW$3&lt;&gt;"コンテンツなし",IF(AND(申込書!$AH$4="GIGAスクールパック",SUM($P388,$R388)&lt;&gt;0),SUM($P388,$R388),IF(AND(申込書!$AH$4="SKY安心GIGAタブレット",SUM($T388,$V388)&lt;&gt;0),SUM($T388,$V388),"")),"")</f>
        <v/>
      </c>
      <c r="CZ388" s="81" t="str">
        <f>IF($CW$3&lt;&gt;"コンテンツなし",IF(AND(申込書!$AH$4="GIGAスクールパック",SUM($Q388,$S388)&lt;&gt;0),SUM($Q388,$S388),IF(AND(申込書!$AH$4="SKY安心GIGAタブレット",SUM($U388,$W388)&lt;&gt;0),SUM($U388,$W388),"")),"")</f>
        <v/>
      </c>
      <c r="DA388" s="81"/>
      <c r="DB388" s="82"/>
      <c r="DC388" s="80" t="str">
        <f>IF(AND(申込書!$C$102&lt;&gt;"▼プルダウンより選択してください",申込書!$C$102&lt;&gt;"",申込書!$P$102&lt;&gt;"YYYY/MM/DD",$G388&lt;&gt;""),申込書!$P$102,"")</f>
        <v/>
      </c>
      <c r="DD388" s="81" t="str">
        <f>IF(AND(申込書!$C$102&lt;&gt;"▼プルダウンより選択してください",申込書!$C$102&lt;&gt;"",$G388&lt;&gt;""),申込書!$M$102,"")</f>
        <v/>
      </c>
      <c r="DE388" s="81" t="str">
        <f>IF($DC$3&lt;&gt;"コンテンツなし",IF(AND(申込書!$AH$4="GIGAスクールパック",SUM($P388,$R388)&lt;&gt;0),SUM($P388,$R388),IF(AND(申込書!$AH$4="SKY安心GIGAタブレット",SUM($T388,$V388)&lt;&gt;0),SUM($T388,$V388),"")),"")</f>
        <v/>
      </c>
      <c r="DF388" s="81" t="str">
        <f>IF($DC$3&lt;&gt;"コンテンツなし",IF(AND(申込書!$AH$4="GIGAスクールパック",SUM($Q388,$S388)&lt;&gt;0),SUM($Q388,$S388),IF(AND(申込書!$AH$4="SKY安心GIGAタブレット",SUM($U388,$W388)&lt;&gt;0),SUM($U388,$W388),"")),"")</f>
        <v/>
      </c>
      <c r="DG388" s="81"/>
      <c r="DH388" s="82"/>
      <c r="DI388" s="80" t="str">
        <f>IF(AND(申込書!$C$103&lt;&gt;"▼プルダウンより選択してください",申込書!$C$103&lt;&gt;"",申込書!$P$103&lt;&gt;"YYYY/MM/DD",$G388&lt;&gt;""),申込書!$P$103,"")</f>
        <v/>
      </c>
      <c r="DJ388" s="81" t="str">
        <f>IF(AND(申込書!$C$103&lt;&gt;"▼プルダウンより選択してください",申込書!$C$103&lt;&gt;"",$G388&lt;&gt;""),申込書!$M$103,"")</f>
        <v/>
      </c>
      <c r="DK388" s="81" t="str">
        <f>IF($DI$3&lt;&gt;"コンテンツなし",IF(AND(申込書!$AH$4="GIGAスクールパック",SUM($P388,$R388)&lt;&gt;0),SUM($P388,$R388),IF(AND(申込書!$AH$4="SKY安心GIGAタブレット",SUM($T388,$V388)&lt;&gt;0),SUM($T388,$V388),"")),"")</f>
        <v/>
      </c>
      <c r="DL388" s="81" t="str">
        <f>IF($DI$3&lt;&gt;"コンテンツなし",IF(AND(申込書!$AH$4="GIGAスクールパック",SUM($Q388,$S388)&lt;&gt;0),SUM($Q388,$S388),IF(AND(申込書!$AH$4="SKY安心GIGAタブレット",SUM($U388,$W388)&lt;&gt;0),SUM($U388,$W388),"")),"")</f>
        <v/>
      </c>
      <c r="DM388" s="81"/>
      <c r="DN388" s="82"/>
      <c r="DO388" s="80" t="str">
        <f>IF(AND(申込書!$C$104&lt;&gt;"▼プルダウンより選択してください",申込書!$C$104&lt;&gt;"",申込書!$P$104&lt;&gt;"YYYY/MM/DD",$G388&lt;&gt;""),申込書!$P$104,"")</f>
        <v/>
      </c>
      <c r="DP388" s="81" t="str">
        <f>IF(AND(申込書!$C$104&lt;&gt;"▼プルダウンより選択してください",申込書!$C$104&lt;&gt;"",$G388&lt;&gt;""),申込書!$M$104,"")</f>
        <v/>
      </c>
      <c r="DQ388" s="81" t="str">
        <f>IF($DO$3&lt;&gt;"コンテンツなし",IF(AND(申込書!$AH$4="GIGAスクールパック",SUM($P388,$R388)&lt;&gt;0),SUM($P388,$R388),IF(AND(申込書!$AH$4="SKY安心GIGAタブレット",SUM($T388,$V388)&lt;&gt;0),SUM($T388,$V388),"")),"")</f>
        <v/>
      </c>
      <c r="DR388" s="81" t="str">
        <f>IF($DO$3&lt;&gt;"コンテンツなし",IF(AND(申込書!$AH$4="GIGAスクールパック",SUM($Q388,$S388)&lt;&gt;0),SUM($Q388,$S388),IF(AND(申込書!$AH$4="SKY安心GIGAタブレット",SUM($U388,$W388)&lt;&gt;0),SUM($U388,$W388),"")),"")</f>
        <v/>
      </c>
      <c r="DS388" s="81"/>
      <c r="DT388" s="82"/>
      <c r="DU388" s="80" t="str">
        <f>IF(AND(申込書!$C$105&lt;&gt;"▼プルダウンより選択してください",申込書!$C$105&lt;&gt;"",申込書!$P$105&lt;&gt;"YYYY/MM/DD",$G388&lt;&gt;""),申込書!$P$105,"")</f>
        <v/>
      </c>
      <c r="DV388" s="81" t="str">
        <f>IF(AND(申込書!$C$105&lt;&gt;"▼プルダウンより選択してください",申込書!$C$105&lt;&gt;"",$G388&lt;&gt;""),申込書!$M$105,"")</f>
        <v/>
      </c>
      <c r="DW388" s="81" t="str">
        <f>IF($DU$3&lt;&gt;"コンテンツなし",IF(AND(申込書!$AH$4="GIGAスクールパック",SUM($P388,$R388)&lt;&gt;0),SUM($P388,$R388),IF(AND(申込書!$AH$4="SKY安心GIGAタブレット",SUM($T388,$V388)&lt;&gt;0),SUM($T388,$V388),"")),"")</f>
        <v/>
      </c>
      <c r="DX388" s="81" t="str">
        <f>IF($DU$3&lt;&gt;"コンテンツなし",IF(AND(申込書!$AH$4="GIGAスクールパック",SUM($Q388,$S388)&lt;&gt;0),SUM($Q388,$S388),IF(AND(申込書!$AH$4="SKY安心GIGAタブレット",SUM($U388,$W388)&lt;&gt;0),SUM($U388,$W388),"")),"")</f>
        <v/>
      </c>
      <c r="DY388" s="157"/>
      <c r="DZ388" s="82"/>
      <c r="EA388" s="80" t="str">
        <f>IF(AND(申込書!$C$106&lt;&gt;"▼プルダウンより選択してください",申込書!$C$106&lt;&gt;"",申込書!$P$106&lt;&gt;"YYYY/MM/DD",$G388&lt;&gt;""),申込書!$P$106,"")</f>
        <v/>
      </c>
      <c r="EB388" s="81" t="str">
        <f>IF(AND(申込書!$C$106&lt;&gt;"▼プルダウンより選択してください",申込書!$C$106&lt;&gt;"",$G388&lt;&gt;""),申込書!$M$106,"")</f>
        <v/>
      </c>
      <c r="EC388" s="81" t="str">
        <f>IF($EA$3&lt;&gt;"コンテンツなし",IF(AND(申込書!$AH$4="GIGAスクールパック",SUM($P388,$R388)&lt;&gt;0),SUM($P388,$R388),IF(AND(申込書!$AH$4="SKY安心GIGAタブレット",SUM($T388,$V388)&lt;&gt;0),SUM($T388,$V388),"")),"")</f>
        <v/>
      </c>
      <c r="ED388" s="81" t="str">
        <f>IF($EA$3&lt;&gt;"コンテンツなし",IF(AND(申込書!$AH$4="GIGAスクールパック",SUM($Q388,$S388)&lt;&gt;0),SUM($Q388,$S388),IF(AND(申込書!$AH$4="SKY安心GIGAタブレット",SUM($U388,$W388)&lt;&gt;0),SUM($U388,$W388),"")),"")</f>
        <v/>
      </c>
      <c r="EE388" s="157"/>
      <c r="EF388" s="82"/>
      <c r="EG388" s="80" t="str">
        <f>IF(AND(申込書!$C$107&lt;&gt;"▼プルダウンより選択してください",申込書!$C$107&lt;&gt;"",申込書!$P$107&lt;&gt;"YYYY/MM/DD",$G388&lt;&gt;""),申込書!$P$107,"")</f>
        <v/>
      </c>
      <c r="EH388" s="81" t="str">
        <f>IF(AND(申込書!$C$107&lt;&gt;"▼プルダウンより選択してください",申込書!$C$107&lt;&gt;"",$G388&lt;&gt;""),申込書!$M$107,"")</f>
        <v/>
      </c>
      <c r="EI388" s="81" t="str">
        <f>IF($EG$3&lt;&gt;"コンテンツなし",IF(AND(申込書!$AH$4="GIGAスクールパック",SUM($P388,$R388)&lt;&gt;0),SUM($P388,$R388),IF(AND(申込書!$AH$4="SKY安心GIGAタブレット",SUM($T388,$V388)&lt;&gt;0),SUM($T388,$V388),"")),"")</f>
        <v/>
      </c>
      <c r="EJ388" s="81" t="str">
        <f>IF($EG$3&lt;&gt;"コンテンツなし",IF(AND(申込書!$AH$4="GIGAスクールパック",SUM($Q388,$S388)&lt;&gt;0),SUM($Q388,$S388),IF(AND(申込書!$AH$4="SKY安心GIGAタブレット",SUM($U388,$W388)&lt;&gt;0),SUM($U388,$W388),"")),"")</f>
        <v/>
      </c>
      <c r="EK388" s="157"/>
      <c r="EL388" s="82"/>
      <c r="EM388" s="80" t="str">
        <f>IF(AND(申込書!$C$108&lt;&gt;"▼プルダウンより選択してください",申込書!$C$108&lt;&gt;"",申込書!$P$108&lt;&gt;"YYYY/MM/DD",$G388&lt;&gt;""),申込書!$P$108,"")</f>
        <v/>
      </c>
      <c r="EN388" s="81" t="str">
        <f>IF(AND(申込書!$C$108&lt;&gt;"▼プルダウンより選択してください",申込書!$C$108&lt;&gt;"",$G388&lt;&gt;""),申込書!$M$108,"")</f>
        <v/>
      </c>
      <c r="EO388" s="81" t="str">
        <f>IF($EM$3&lt;&gt;"コンテンツなし",IF(AND(申込書!$AH$4="GIGAスクールパック",SUM($P388,$R388)&lt;&gt;0),SUM($P388,$R388),IF(AND(申込書!$AH$4="SKY安心GIGAタブレット",SUM($T388,$V388)&lt;&gt;0),SUM($T388,$V388),"")),"")</f>
        <v/>
      </c>
      <c r="EP388" s="81" t="str">
        <f>IF($EM$3&lt;&gt;"コンテンツなし",IF(AND(申込書!$AH$4="GIGAスクールパック",SUM($Q388,$S388)&lt;&gt;0),SUM($Q388,$S388),IF(AND(申込書!$AH$4="SKY安心GIGAタブレット",SUM($U388,$W388)&lt;&gt;0),SUM($U388,$W388),"")),"")</f>
        <v/>
      </c>
      <c r="EQ388" s="157"/>
      <c r="ER388" s="82"/>
      <c r="ES388" s="80" t="str">
        <f>IF(AND(申込書!$C$109&lt;&gt;"▼プルダウンより選択してください",申込書!$C$109&lt;&gt;"",申込書!$P$109&lt;&gt;"YYYY/MM/DD",$G388&lt;&gt;""),申込書!$P$109,"")</f>
        <v/>
      </c>
      <c r="ET388" s="81" t="str">
        <f>IF(AND(申込書!$C$109&lt;&gt;"▼プルダウンより選択してください",申込書!$C$109&lt;&gt;"",$G388&lt;&gt;""),申込書!$M$109,"")</f>
        <v/>
      </c>
      <c r="EU388" s="81" t="str">
        <f>IF($ES$3&lt;&gt;"コンテンツなし",IF(AND(申込書!$AH$4="GIGAスクールパック",SUM($P388,$R388)&lt;&gt;0),SUM($P388,$R388),IF(AND(申込書!$AH$4="SKY安心GIGAタブレット",SUM($T388,$V388)&lt;&gt;0),SUM($T388,$V388),"")),"")</f>
        <v/>
      </c>
      <c r="EV388" s="81" t="str">
        <f>IF($ES$3&lt;&gt;"コンテンツなし",IF(AND(申込書!$AH$4="GIGAスクールパック",SUM($Q388,$S388)&lt;&gt;0),SUM($Q388,$S388),IF(AND(申込書!$AH$4="SKY安心GIGAタブレット",SUM($U388,$W388)&lt;&gt;0),SUM($U388,$W388),"")),"")</f>
        <v/>
      </c>
      <c r="EW388" s="157"/>
      <c r="EX388" s="82"/>
      <c r="EY388" s="80" t="str">
        <f>IF(AND(申込書!$C$110&lt;&gt;"▼プルダウンより選択してください",申込書!$C$110&lt;&gt;"",申込書!$P$110&lt;&gt;"YYYY/MM/DD",$G388&lt;&gt;""),申込書!$P$110,"")</f>
        <v/>
      </c>
      <c r="EZ388" s="81" t="str">
        <f>IF(AND(申込書!$C$110&lt;&gt;"▼プルダウンより選択してください",申込書!$C$110&lt;&gt;"",$G388&lt;&gt;""),申込書!$M$110,"")</f>
        <v/>
      </c>
      <c r="FA388" s="81" t="str">
        <f>IF($EY$3&lt;&gt;"コンテンツなし",IF(AND(申込書!$AH$4="GIGAスクールパック",SUM($P388,$R388)&lt;&gt;0),SUM($P388,$R388),IF(AND(申込書!$AH$4="SKY安心GIGAタブレット",SUM($T388,$V388)&lt;&gt;0),SUM($T388,$V388),"")),"")</f>
        <v/>
      </c>
      <c r="FB388" s="81" t="str">
        <f>IF($EY$3&lt;&gt;"コンテンツなし",IF(AND(申込書!$AH$4="GIGAスクールパック",SUM($Q388,$S388)&lt;&gt;0),SUM($Q388,$S388),IF(AND(申込書!$AH$4="SKY安心GIGAタブレット",SUM($U388,$W388)&lt;&gt;0),SUM($U388,$W388),"")),"")</f>
        <v/>
      </c>
      <c r="FC388" s="157"/>
      <c r="FD388" s="82"/>
      <c r="FE388" s="80" t="str">
        <f>IF(AND(申込書!$C$111&lt;&gt;"▼プルダウンより選択してください",申込書!$C$111&lt;&gt;"",申込書!$P$111&lt;&gt;"YYYY/MM/DD",$G388&lt;&gt;""),申込書!$P$111,"")</f>
        <v/>
      </c>
      <c r="FF388" s="81" t="str">
        <f>IF(AND(申込書!$C$111&lt;&gt;"▼プルダウンより選択してください",申込書!$C$111&lt;&gt;"",$G388&lt;&gt;""),申込書!$M$111,"")</f>
        <v/>
      </c>
      <c r="FG388" s="81" t="str">
        <f>IF($FE$3&lt;&gt;"コンテンツなし",IF(AND(申込書!$AH$4="GIGAスクールパック",SUM($P388,$R388)&lt;&gt;0),SUM($P388,$R388),IF(AND(申込書!$AH$4="SKY安心GIGAタブレット",SUM($T388,$V388)&lt;&gt;0),SUM($T388,$V388),"")),"")</f>
        <v/>
      </c>
      <c r="FH388" s="81" t="str">
        <f>IF($FE$3&lt;&gt;"コンテンツなし",IF(AND(申込書!$AH$4="GIGAスクールパック",SUM($Q388,$S388)&lt;&gt;0),SUM($Q388,$S388),IF(AND(申込書!$AH$4="SKY安心GIGAタブレット",SUM($U388,$W388)&lt;&gt;0),SUM($U388,$W388),"")),"")</f>
        <v/>
      </c>
      <c r="FI388" s="157"/>
      <c r="FJ388" s="82"/>
      <c r="FK388" s="80" t="str">
        <f>IF(AND(申込書!$C$112&lt;&gt;"▼プルダウンより選択してください",申込書!$C$112&lt;&gt;"",申込書!$P$112&lt;&gt;"YYYY/MM/DD",$G388&lt;&gt;""),申込書!$P$112,"")</f>
        <v/>
      </c>
      <c r="FL388" s="81" t="str">
        <f>IF(AND(申込書!$C$112&lt;&gt;"▼プルダウンより選択してください",申込書!$C$112&lt;&gt;"",$G388&lt;&gt;""),申込書!$M$112,"")</f>
        <v/>
      </c>
      <c r="FM388" s="81" t="str">
        <f>IF($FK$3&lt;&gt;"コンテンツなし",IF(AND(申込書!$AH$4="GIGAスクールパック",SUM($P388,$R388)&lt;&gt;0),SUM($P388,$R388),IF(AND(申込書!$AH$4="SKY安心GIGAタブレット",SUM($T388,$V388)&lt;&gt;0),SUM($T388,$V388),"")),"")</f>
        <v/>
      </c>
      <c r="FN388" s="81" t="str">
        <f>IF($FK$3&lt;&gt;"コンテンツなし",IF(AND(申込書!$AH$4="GIGAスクールパック",SUM($Q388,$S388)&lt;&gt;0),SUM($Q388,$S388),IF(AND(申込書!$AH$4="SKY安心GIGAタブレット",SUM($U388,$W388)&lt;&gt;0),SUM($U388,$W388),"")),"")</f>
        <v/>
      </c>
      <c r="FO388" s="157"/>
      <c r="FP388" s="82"/>
      <c r="FQ388" s="80" t="str">
        <f>IF(AND(申込書!$C$113&lt;&gt;"▼プルダウンより選択してください",申込書!$C$113&lt;&gt;"",申込書!$P$113&lt;&gt;"YYYY/MM/DD",$G388&lt;&gt;""),申込書!$P$113,"")</f>
        <v/>
      </c>
      <c r="FR388" s="81" t="str">
        <f>IF(AND(申込書!$C$113&lt;&gt;"▼プルダウンより選択してください",申込書!$C$113&lt;&gt;"",$G388&lt;&gt;""),申込書!$M$113,"")</f>
        <v/>
      </c>
      <c r="FS388" s="81" t="str">
        <f>IF($FQ$3&lt;&gt;"コンテンツなし",IF(AND(申込書!$AH$4="GIGAスクールパック",SUM($P388,$R388)&lt;&gt;0),SUM($P388,$R388),IF(AND(申込書!$AH$4="SKY安心GIGAタブレット",SUM($T388,$V388)&lt;&gt;0),SUM($T388,$V388),"")),"")</f>
        <v/>
      </c>
      <c r="FT388" s="81" t="str">
        <f>IF($FQ$3&lt;&gt;"コンテンツなし",IF(AND(申込書!$AH$4="GIGAスクールパック",SUM($Q388,$S388)&lt;&gt;0),SUM($Q388,$S388),IF(AND(申込書!$AH$4="SKY安心GIGAタブレット",SUM($U388,$W388)&lt;&gt;0),SUM($U388,$W388),"")),"")</f>
        <v/>
      </c>
      <c r="FU388" s="157"/>
      <c r="FV388" s="82"/>
      <c r="FW388" s="80" t="str">
        <f>IF(AND(申込書!$C$114&lt;&gt;"▼プルダウンより選択してください",申込書!$C$114&lt;&gt;"",申込書!$P$114&lt;&gt;"YYYY/MM/DD",$G388&lt;&gt;""),申込書!$P$114,"")</f>
        <v/>
      </c>
      <c r="FX388" s="81" t="str">
        <f>IF(AND(申込書!$C$114&lt;&gt;"▼プルダウンより選択してください",申込書!$C$114&lt;&gt;"",$G388&lt;&gt;""),申込書!$M$114,"")</f>
        <v/>
      </c>
      <c r="FY388" s="81" t="str">
        <f>IF($FW$3&lt;&gt;"コンテンツなし",IF(AND(申込書!$AH$4="GIGAスクールパック",SUM($P388,$R388)&lt;&gt;0),SUM($P388,$R388),IF(AND(申込書!$AH$4="SKY安心GIGAタブレット",SUM($T388,$V388)&lt;&gt;0),SUM($T388,$V388),"")),"")</f>
        <v/>
      </c>
      <c r="FZ388" s="81" t="str">
        <f>IF($FW$3&lt;&gt;"コンテンツなし",IF(AND(申込書!$AH$4="GIGAスクールパック",SUM($Q388,$S388)&lt;&gt;0),SUM($Q388,$S388),IF(AND(申込書!$AH$4="SKY安心GIGAタブレット",SUM($U388,$W388)&lt;&gt;0),SUM($U388,$W388),"")),"")</f>
        <v/>
      </c>
      <c r="GA388" s="157"/>
      <c r="GB388" s="82"/>
      <c r="GC388" s="80" t="str">
        <f>IF(AND(申込書!$C$115&lt;&gt;"▼プルダウンより選択してください",申込書!$C$115&lt;&gt;"",申込書!$P$115&lt;&gt;"YYYY/MM/DD",$G388&lt;&gt;""),申込書!$P$115,"")</f>
        <v/>
      </c>
      <c r="GD388" s="81" t="str">
        <f>IF(AND(申込書!$C$115&lt;&gt;"▼プルダウンより選択してください",申込書!$C$115&lt;&gt;"",$G388&lt;&gt;""),申込書!$M$115,"")</f>
        <v/>
      </c>
      <c r="GE388" s="81" t="str">
        <f>IF($GC$3&lt;&gt;"コンテンツなし",IF(AND(申込書!$AH$4="GIGAスクールパック",SUM($P388,$R388)&lt;&gt;0),SUM($P388,$R388),IF(AND(申込書!$AH$4="SKY安心GIGAタブレット",SUM($T388,$V388)&lt;&gt;0),SUM($T388,$V388),"")),"")</f>
        <v/>
      </c>
      <c r="GF388" s="81" t="str">
        <f>IF($GC$3&lt;&gt;"コンテンツなし",IF(AND(申込書!$AH$4="GIGAスクールパック",SUM($Q388,$S388)&lt;&gt;0),SUM($Q388,$S388),IF(AND(申込書!$AH$4="SKY安心GIGAタブレット",SUM($U388,$W388)&lt;&gt;0),SUM($U388,$W388),"")),"")</f>
        <v/>
      </c>
      <c r="GG388" s="157"/>
      <c r="GH388" s="82"/>
      <c r="GI388" s="80" t="str">
        <f>IF(AND(申込書!$C$116&lt;&gt;"▼プルダウンより選択してください",申込書!$C$116&lt;&gt;"",申込書!$P$116&lt;&gt;"YYYY/MM/DD",$G388&lt;&gt;""),申込書!$P$116,"")</f>
        <v/>
      </c>
      <c r="GJ388" s="81" t="str">
        <f>IF(AND(申込書!$C$116&lt;&gt;"▼プルダウンより選択してください",申込書!$C$116&lt;&gt;"",$G388&lt;&gt;""),申込書!$M$116,"")</f>
        <v/>
      </c>
      <c r="GK388" s="81" t="str">
        <f>IF($GI$3&lt;&gt;"コンテンツなし",IF(AND(申込書!$AH$4="GIGAスクールパック",SUM($P388,$R388)&lt;&gt;0),SUM($P388,$R388),IF(AND(申込書!$AH$4="SKY安心GIGAタブレット",SUM($T388,$V388)&lt;&gt;0),SUM($T388,$V388),"")),"")</f>
        <v/>
      </c>
      <c r="GL388" s="81" t="str">
        <f>IF($GI$3&lt;&gt;"コンテンツなし",IF(AND(申込書!$AH$4="GIGAスクールパック",SUM($Q388,$S388)&lt;&gt;0),SUM($Q388,$S388),IF(AND(申込書!$AH$4="SKY安心GIGAタブレット",SUM($U388,$W388)&lt;&gt;0),SUM($U388,$W388),"")),"")</f>
        <v/>
      </c>
      <c r="GM388" s="157"/>
      <c r="GN388" s="82"/>
      <c r="GO388" s="80" t="str">
        <f>IF(AND(申込書!$C$117&lt;&gt;"▼プルダウンより選択してください",申込書!$C$117&lt;&gt;"",申込書!$P$117&lt;&gt;"YYYY/MM/DD",$G388&lt;&gt;""),申込書!$P$117,"")</f>
        <v/>
      </c>
      <c r="GP388" s="81" t="str">
        <f>IF(AND(申込書!$C$117&lt;&gt;"▼プルダウンより選択してください",申込書!$C$117&lt;&gt;"",$G388&lt;&gt;""),申込書!$M$117,"")</f>
        <v/>
      </c>
      <c r="GQ388" s="81" t="str">
        <f>IF($GO$3&lt;&gt;"コンテンツなし",IF(AND(申込書!$AH$4="GIGAスクールパック",SUM($P388,$R388)&lt;&gt;0),SUM($P388,$R388),IF(AND(申込書!$AH$4="SKY安心GIGAタブレット",SUM($T388,$V388)&lt;&gt;0),SUM($T388,$V388),"")),"")</f>
        <v/>
      </c>
      <c r="GR388" s="81" t="str">
        <f>IF($GO$3&lt;&gt;"コンテンツなし",IF(AND(申込書!$AH$4="GIGAスクールパック",SUM($Q388,$S388)&lt;&gt;0),SUM($Q388,$S388),IF(AND(申込書!$AH$4="SKY安心GIGAタブレット",SUM($U388,$W388)&lt;&gt;0),SUM($U388,$W388),"")),"")</f>
        <v/>
      </c>
      <c r="GS388" s="157"/>
      <c r="GT388" s="82"/>
      <c r="GU388" s="80" t="str">
        <f>IF(AND(申込書!$C$118&lt;&gt;"▼プルダウンより選択してください",申込書!$C$118&lt;&gt;"",申込書!$P$118&lt;&gt;"YYYY/MM/DD",$G388&lt;&gt;""),申込書!$P$118,"")</f>
        <v/>
      </c>
      <c r="GV388" s="81" t="str">
        <f>IF(AND(申込書!$C$118&lt;&gt;"▼プルダウンより選択してください",申込書!$C$118&lt;&gt;"",$G388&lt;&gt;""),申込書!$M$118,"")</f>
        <v/>
      </c>
      <c r="GW388" s="81" t="str">
        <f>IF($GU$3&lt;&gt;"コンテンツなし",IF(AND(申込書!$AH$4="GIGAスクールパック",SUM($P388,$R388)&lt;&gt;0),SUM($P388,$R388),IF(AND(申込書!$AH$4="SKY安心GIGAタブレット",SUM($T388,$V388)&lt;&gt;0),SUM($T388,$V388),"")),"")</f>
        <v/>
      </c>
      <c r="GX388" s="81" t="str">
        <f>IF($GU$3&lt;&gt;"コンテンツなし",IF(AND(申込書!$AH$4="GIGAスクールパック",SUM($Q388,$S388)&lt;&gt;0),SUM($Q388,$S388),IF(AND(申込書!$AH$4="SKY安心GIGAタブレット",SUM($U388,$W388)&lt;&gt;0),SUM($U388,$W388),"")),"")</f>
        <v/>
      </c>
      <c r="GY388" s="157"/>
      <c r="GZ388" s="82"/>
      <c r="HA388" s="80" t="str">
        <f>IF(AND(申込書!$C$119&lt;&gt;"▼プルダウンより選択してください",申込書!$C$119&lt;&gt;"",申込書!$P$119&lt;&gt;"YYYY/MM/DD",$G388&lt;&gt;""),申込書!$P$119,"")</f>
        <v/>
      </c>
      <c r="HB388" s="81" t="str">
        <f>IF(AND(申込書!$C$119&lt;&gt;"▼プルダウンより選択してください",申込書!$C$119&lt;&gt;"",$G388&lt;&gt;""),申込書!$M$119,"")</f>
        <v/>
      </c>
      <c r="HC388" s="81" t="str">
        <f>IF($HA$3&lt;&gt;"コンテンツなし",IF(AND(申込書!$AH$4="GIGAスクールパック",SUM($P388,$R388)&lt;&gt;0),SUM($P388,$R388),IF(AND(申込書!$AH$4="SKY安心GIGAタブレット",SUM($T388,$V388)&lt;&gt;0),SUM($T388,$V388),"")),"")</f>
        <v/>
      </c>
      <c r="HD388" s="81" t="str">
        <f>IF($HA$3&lt;&gt;"コンテンツなし",IF(AND(申込書!$AH$4="GIGAスクールパック",SUM($Q388,$S388)&lt;&gt;0),SUM($Q388,$S388),IF(AND(申込書!$AH$4="SKY安心GIGAタブレット",SUM($U388,$W388)&lt;&gt;0),SUM($U388,$W388),"")),"")</f>
        <v/>
      </c>
      <c r="HE388" s="157"/>
      <c r="HF388" s="82"/>
      <c r="HG388" s="83"/>
    </row>
    <row r="389" spans="2:215" ht="26.85" customHeight="1">
      <c r="B389" s="62">
        <f t="shared" si="4"/>
        <v>384</v>
      </c>
      <c r="C389" s="63"/>
      <c r="D389" s="64"/>
      <c r="E389" s="207"/>
      <c r="F389" s="65"/>
      <c r="G389" s="66"/>
      <c r="H389" s="67"/>
      <c r="I389" s="68"/>
      <c r="J389" s="69"/>
      <c r="K389" s="70"/>
      <c r="L389" s="71"/>
      <c r="M389" s="72"/>
      <c r="N389" s="73"/>
      <c r="O389" s="74"/>
      <c r="P389" s="179"/>
      <c r="Q389" s="180"/>
      <c r="R389" s="180"/>
      <c r="S389" s="181"/>
      <c r="T389" s="179"/>
      <c r="U389" s="180"/>
      <c r="V389" s="182"/>
      <c r="W389" s="181"/>
      <c r="X389" s="75"/>
      <c r="Y389" s="76"/>
      <c r="Z389" s="77"/>
      <c r="AA389" s="78"/>
      <c r="AB389" s="79"/>
      <c r="AC389" s="79"/>
      <c r="AD389" s="79"/>
      <c r="AE389" s="77"/>
      <c r="AF389" s="139"/>
      <c r="AG389" s="139"/>
      <c r="AH389" s="139"/>
      <c r="AI389" s="80" t="str">
        <f>IF(AND(申込書!$C$90&lt;&gt;"▼プルダウンより選択してください",申込書!$C$90&lt;&gt;"",申込書!$P$90&lt;&gt;"YYYY/MM/DD",$G389&lt;&gt;""),申込書!$P$90,"")</f>
        <v/>
      </c>
      <c r="AJ389" s="81" t="str">
        <f>IF(AND(申込書!$C$90&lt;&gt;"▼プルダウンより選択してください",申込書!$C$90&lt;&gt;"",$G389&lt;&gt;""),申込書!$M$90,"")</f>
        <v/>
      </c>
      <c r="AK389" s="81" t="str">
        <f>IF($AI$3&lt;&gt;"コンテンツなし",IF(AND(申込書!$AH$4="GIGAスクールパック",SUM($P389,$R389)&lt;&gt;0),SUM($P389,$R389),IF(AND(申込書!$AH$4="SKY安心GIGAタブレット",SUM($T389,$V389)&lt;&gt;0),SUM($T389,$V389),"")),"")</f>
        <v/>
      </c>
      <c r="AL389" s="81" t="str">
        <f>IF($AI$3&lt;&gt;"コンテンツなし",IF(AND(申込書!$AH$4="GIGAスクールパック",SUM($Q389,$S389)&lt;&gt;0),SUM($Q389,$S389),IF(AND(申込書!$AH$4="SKY安心GIGAタブレット",SUM($U389,$W389)&lt;&gt;0),SUM($U389,$W389),"")),"")</f>
        <v/>
      </c>
      <c r="AM389" s="157"/>
      <c r="AN389" s="82"/>
      <c r="AO389" s="80" t="str">
        <f>IF(AND(申込書!$C$91&lt;&gt;"▼プルダウンより選択してください",申込書!$C$91&lt;&gt;"",申込書!$P$91&lt;&gt;"YYYY/MM/DD",$G389&lt;&gt;""),申込書!$P$91,"")</f>
        <v/>
      </c>
      <c r="AP389" s="81" t="str">
        <f>IF(AND(申込書!$C$91&lt;&gt;"▼プルダウンより選択してください",申込書!$C$91&lt;&gt;"",$G389&lt;&gt;""),申込書!$M$91,"")</f>
        <v/>
      </c>
      <c r="AQ389" s="81" t="str">
        <f>IF($AO$3&lt;&gt;"コンテンツなし",IF(AND(申込書!$AH$4="GIGAスクールパック",SUM($P389,$R389)&lt;&gt;0),SUM($P389,$R389),IF(AND(申込書!$AH$4="SKY安心GIGAタブレット",SUM($T389,$V389)&lt;&gt;0),SUM($T389,$V389),"")),"")</f>
        <v/>
      </c>
      <c r="AR389" s="81" t="str">
        <f>IF($AO$3&lt;&gt;"コンテンツなし",IF(AND(申込書!$AH$4="GIGAスクールパック",SUM($Q389,$S389)&lt;&gt;0),SUM($Q389,$S389),IF(AND(申込書!$AH$4="SKY安心GIGAタブレット",SUM($U389,$W389)&lt;&gt;0),SUM($U389,$W389),"")),"")</f>
        <v/>
      </c>
      <c r="AS389" s="157"/>
      <c r="AT389" s="82"/>
      <c r="AU389" s="80" t="str">
        <f>IF(AND(申込書!$C$92&lt;&gt;"▼プルダウンより選択してください",申込書!$C$92&lt;&gt;"",申込書!$P$92&lt;&gt;"YYYY/MM/DD",$G389&lt;&gt;""),申込書!$P$92,"")</f>
        <v/>
      </c>
      <c r="AV389" s="81" t="str">
        <f>IF(AND(申込書!$C$92&lt;&gt;"▼プルダウンより選択してください",申込書!$C$92&lt;&gt;"",$G389&lt;&gt;""),申込書!$M$92,"")</f>
        <v/>
      </c>
      <c r="AW389" s="81" t="str">
        <f>IF($AU$3&lt;&gt;"コンテンツなし",IF(AND(申込書!$AH$4="GIGAスクールパック",SUM($P389,$R389)&lt;&gt;0),SUM($P389,$R389),IF(AND(申込書!$AH$4="SKY安心GIGAタブレット",SUM($T389,$V389)&lt;&gt;0),SUM($T389,$V389),"")),"")</f>
        <v/>
      </c>
      <c r="AX389" s="81" t="str">
        <f>IF($AU$3&lt;&gt;"コンテンツなし",IF(AND(申込書!$AH$4="GIGAスクールパック",SUM($Q389,$S389)&lt;&gt;0),SUM($Q389,$S389),IF(AND(申込書!$AH$4="SKY安心GIGAタブレット",SUM($U389,$W389)&lt;&gt;0),SUM($U389,$W389),"")),"")</f>
        <v/>
      </c>
      <c r="AY389" s="157"/>
      <c r="AZ389" s="82"/>
      <c r="BA389" s="80" t="str">
        <f>IF(AND(申込書!$C$93&lt;&gt;"▼プルダウンより選択してください",申込書!$C$93&lt;&gt;"",申込書!$P$93&lt;&gt;"YYYY/MM/DD",$G389&lt;&gt;""),申込書!$P$93,"")</f>
        <v/>
      </c>
      <c r="BB389" s="81" t="str">
        <f>IF(AND(申込書!$C$93&lt;&gt;"▼プルダウンより選択してください",申込書!$C$93&lt;&gt;"",申込書!$M$93&gt;=1,$G389&lt;&gt;""),申込書!$M$93,"")</f>
        <v/>
      </c>
      <c r="BC389" s="81" t="str">
        <f>IF($BA$3&lt;&gt;"コンテンツなし",IF(AND(申込書!$AH$4="GIGAスクールパック",SUM($P389,$R389)&lt;&gt;0),SUM($P389,$R389),IF(AND(申込書!$AH$4="SKY安心GIGAタブレット",SUM($T389,$V389)&lt;&gt;0),SUM($T389,$V389),"")),"")</f>
        <v/>
      </c>
      <c r="BD389" s="81" t="str">
        <f>IF($BA$3&lt;&gt;"コンテンツなし",IF(AND(申込書!$AH$4="GIGAスクールパック",SUM($Q389,$S389)&lt;&gt;0),SUM($Q389,$S389),IF(AND(申込書!$AH$4="SKY安心GIGAタブレット",SUM($U389,$W389)&lt;&gt;0),SUM($U389,$W389),"")),"")</f>
        <v/>
      </c>
      <c r="BE389" s="157"/>
      <c r="BF389" s="82"/>
      <c r="BG389" s="80" t="str">
        <f>IF(AND(申込書!$C$94&lt;&gt;"▼プルダウンより選択してください",申込書!$C$94&lt;&gt;"",申込書!$P$94&lt;&gt;"YYYY/MM/DD",$G389&lt;&gt;""),申込書!$P$94,"")</f>
        <v/>
      </c>
      <c r="BH389" s="81" t="str">
        <f>IF(AND(申込書!$C$94&lt;&gt;"▼プルダウンより選択してください",申込書!$C$94&lt;&gt;"",$G389&lt;&gt;""),申込書!$M$94,"")</f>
        <v/>
      </c>
      <c r="BI389" s="81" t="str">
        <f>IF($BG$3&lt;&gt;"コンテンツなし",IF(AND(申込書!$AH$4="GIGAスクールパック",SUM($P389,$R389)&lt;&gt;0),SUM($P389,$R389),IF(AND(申込書!$AH$4="SKY安心GIGAタブレット",SUM($T389,$V389)&lt;&gt;0),SUM($T389,$V389),"")),"")</f>
        <v/>
      </c>
      <c r="BJ389" s="81" t="str">
        <f>IF($BG$3&lt;&gt;"コンテンツなし",IF(AND(申込書!$AH$4="GIGAスクールパック",SUM($Q389,$S389)&lt;&gt;0),SUM($Q389,$S389),IF(AND(申込書!$AH$4="SKY安心GIGAタブレット",SUM($U389,$W389)&lt;&gt;0),SUM($U389,$W389),"")),"")</f>
        <v/>
      </c>
      <c r="BK389" s="157"/>
      <c r="BL389" s="82"/>
      <c r="BM389" s="80" t="str">
        <f>IF(AND(申込書!$C$95&lt;&gt;"▼プルダウンより選択してください",申込書!$C$95&lt;&gt;"",申込書!$P$95&lt;&gt;"YYYY/MM/DD",$G389&lt;&gt;""),申込書!$P$95,"")</f>
        <v/>
      </c>
      <c r="BN389" s="81" t="str">
        <f>IF(AND(申込書!$C$95&lt;&gt;"▼プルダウンより選択してください",申込書!$C$95&lt;&gt;"",$G389&lt;&gt;""),申込書!$M$95,"")</f>
        <v/>
      </c>
      <c r="BO389" s="81" t="str">
        <f>IF($BM$3&lt;&gt;"コンテンツなし",IF(AND(申込書!$AH$4="GIGAスクールパック",SUM($P389,$R389)&lt;&gt;0),SUM($P389,$R389),IF(AND(申込書!$AH$4="SKY安心GIGAタブレット",SUM($T389,$V389)&lt;&gt;0),SUM($T389,$V389),"")),"")</f>
        <v/>
      </c>
      <c r="BP389" s="81" t="str">
        <f>IF($BM$3&lt;&gt;"コンテンツなし",IF(AND(申込書!$AH$4="GIGAスクールパック",SUM($Q389,$S389)&lt;&gt;0),SUM($Q389,$S389),IF(AND(申込書!$AH$4="SKY安心GIGAタブレット",SUM($U389,$W389)&lt;&gt;0),SUM($U389,$W389),"")),"")</f>
        <v/>
      </c>
      <c r="BQ389" s="157"/>
      <c r="BR389" s="82"/>
      <c r="BS389" s="80" t="str">
        <f>IF(AND(申込書!$C$96&lt;&gt;"▼プルダウンより選択してください",申込書!$C$96&lt;&gt;"",申込書!$P$96&lt;&gt;"YYYY/MM/DD",$G389&lt;&gt;""),申込書!$P$96,"")</f>
        <v/>
      </c>
      <c r="BT389" s="81" t="str">
        <f>IF(AND(申込書!$C$96&lt;&gt;"▼プルダウンより選択してください",申込書!$C$96&lt;&gt;"",$G389&lt;&gt;""),申込書!$M$96,"")</f>
        <v/>
      </c>
      <c r="BU389" s="81" t="str">
        <f>IF($BS$3&lt;&gt;"コンテンツなし",IF(AND(申込書!$AH$4="GIGAスクールパック",SUM($P389,$R389)&lt;&gt;0),SUM($P389,$R389),IF(AND(申込書!$AH$4="SKY安心GIGAタブレット",SUM($T389,$V389)&lt;&gt;0),SUM($T389,$V389),"")),"")</f>
        <v/>
      </c>
      <c r="BV389" s="81" t="str">
        <f>IF($BS$3&lt;&gt;"コンテンツなし",IF(AND(申込書!$AH$4="GIGAスクールパック",SUM($Q389,$S389)&lt;&gt;0),SUM($Q389,$S389),IF(AND(申込書!$AH$4="SKY安心GIGAタブレット",SUM($U389,$W389)&lt;&gt;0),SUM($U389,$W389),"")),"")</f>
        <v/>
      </c>
      <c r="BW389" s="157"/>
      <c r="BX389" s="82"/>
      <c r="BY389" s="80" t="str">
        <f>IF(AND(申込書!$C$97&lt;&gt;"▼プルダウンより選択してください",申込書!$C$97&lt;&gt;"",申込書!$P$97&lt;&gt;"YYYY/MM/DD",$G389&lt;&gt;""),申込書!$P$97,"")</f>
        <v/>
      </c>
      <c r="BZ389" s="81" t="str">
        <f>IF(AND(申込書!$C$97&lt;&gt;"▼プルダウンより選択してください",申込書!$C$97&lt;&gt;"",$G389&lt;&gt;""),申込書!$M$97,"")</f>
        <v/>
      </c>
      <c r="CA389" s="81" t="str">
        <f>IF($BY$3&lt;&gt;"コンテンツなし",IF(AND(申込書!$AH$4="GIGAスクールパック",SUM($P389,$R389)&lt;&gt;0),SUM($P389,$R389),IF(AND(申込書!$AH$4="SKY安心GIGAタブレット",SUM($T389,$V389)&lt;&gt;0),SUM($T389,$V389),"")),"")</f>
        <v/>
      </c>
      <c r="CB389" s="81" t="str">
        <f>IF($BY$3&lt;&gt;"コンテンツなし",IF(AND(申込書!$AH$4="GIGAスクールパック",SUM($Q389,$S389)&lt;&gt;0),SUM($Q389,$S389),IF(AND(申込書!$AH$4="SKY安心GIGAタブレット",SUM($U389,$W389)&lt;&gt;0),SUM($U389,$W389),"")),"")</f>
        <v/>
      </c>
      <c r="CC389" s="157"/>
      <c r="CD389" s="82"/>
      <c r="CE389" s="80" t="str">
        <f>IF(AND(申込書!$C$98&lt;&gt;"▼プルダウンより選択してください",申込書!$C$98&lt;&gt;"",申込書!$P$98&lt;&gt;"YYYY/MM/DD",$G389&lt;&gt;""),申込書!$P$98,"")</f>
        <v/>
      </c>
      <c r="CF389" s="81" t="str">
        <f>IF(AND(申込書!$C$98&lt;&gt;"▼プルダウンより選択してください",申込書!$C$98&lt;&gt;"",$G389&lt;&gt;""),申込書!$M$98,"")</f>
        <v/>
      </c>
      <c r="CG389" s="81" t="str">
        <f>IF($CE$3&lt;&gt;"コンテンツなし",IF(AND(申込書!$AH$4="GIGAスクールパック",SUM($P389,$R389)&lt;&gt;0),SUM($P389,$R389),IF(AND(申込書!$AH$4="SKY安心GIGAタブレット",SUM($T389,$V389)&lt;&gt;0),SUM($T389,$V389),"")),"")</f>
        <v/>
      </c>
      <c r="CH389" s="81" t="str">
        <f>IF($CE$3&lt;&gt;"コンテンツなし",IF(AND(申込書!$AH$4="GIGAスクールパック",SUM($Q389,$S389)&lt;&gt;0),SUM($Q389,$S389),IF(AND(申込書!$AH$4="SKY安心GIGAタブレット",SUM($U389,$W389)&lt;&gt;0),SUM($U389,$W389),"")),"")</f>
        <v/>
      </c>
      <c r="CI389" s="157"/>
      <c r="CJ389" s="82"/>
      <c r="CK389" s="80" t="str">
        <f>IF(AND(申込書!$C$99&lt;&gt;"▼プルダウンより選択してください",申込書!$C$99&lt;&gt;"",申込書!$P$99&lt;&gt;"YYYY/MM/DD",$G389&lt;&gt;""),申込書!$P$99,"")</f>
        <v/>
      </c>
      <c r="CL389" s="81" t="str">
        <f>IF(AND(申込書!$C$99&lt;&gt;"▼プルダウンより選択してください",申込書!$C$99&lt;&gt;"",$G389&lt;&gt;""),申込書!$M$99,"")</f>
        <v/>
      </c>
      <c r="CM389" s="81" t="str">
        <f>IF($CK$3&lt;&gt;"コンテンツなし",IF(AND(申込書!$AH$4="GIGAスクールパック",SUM($P389,$R389)&lt;&gt;0),SUM($P389,$R389),IF(AND(申込書!$AH$4="SKY安心GIGAタブレット",SUM($T389,$V389)&lt;&gt;0),SUM($T389,$V389),"")),"")</f>
        <v/>
      </c>
      <c r="CN389" s="81" t="str">
        <f>IF($CK$3&lt;&gt;"コンテンツなし",IF(AND(申込書!$AH$4="GIGAスクールパック",SUM($Q389,$S389)&lt;&gt;0),SUM($Q389,$S389),IF(AND(申込書!$AH$4="SKY安心GIGAタブレット",SUM($U389,$W389)&lt;&gt;0),SUM($U389,$W389),"")),"")</f>
        <v/>
      </c>
      <c r="CO389" s="157"/>
      <c r="CP389" s="82"/>
      <c r="CQ389" s="80" t="str">
        <f>IF(AND(申込書!$C$100&lt;&gt;"▼プルダウンより選択してください",申込書!$C$100&lt;&gt;"",申込書!$P$100&lt;&gt;"YYYY/MM/DD",$G389&lt;&gt;""),申込書!$P$100,"")</f>
        <v/>
      </c>
      <c r="CR389" s="81" t="str">
        <f>IF(AND(申込書!$C$100&lt;&gt;"▼プルダウンより選択してください",申込書!$C$100&lt;&gt;"",$G389&lt;&gt;""),申込書!$M$100,"")</f>
        <v/>
      </c>
      <c r="CS389" s="81" t="str">
        <f>IF($CQ$3&lt;&gt;"コンテンツなし",IF(AND(申込書!$AH$4="GIGAスクールパック",SUM($P389,$R389)&lt;&gt;0),SUM($P389,$R389),IF(AND(申込書!$AH$4="SKY安心GIGAタブレット",SUM($T389,$V389)&lt;&gt;0),SUM($T389,$V389),"")),"")</f>
        <v/>
      </c>
      <c r="CT389" s="81" t="str">
        <f>IF($CQ$3&lt;&gt;"コンテンツなし",IF(AND(申込書!$AH$4="GIGAスクールパック",SUM($Q389,$S389)&lt;&gt;0),SUM($Q389,$S389),IF(AND(申込書!$AH$4="SKY安心GIGAタブレット",SUM($U389,$W389)&lt;&gt;0),SUM($U389,$W389),"")),"")</f>
        <v/>
      </c>
      <c r="CU389" s="81"/>
      <c r="CV389" s="82"/>
      <c r="CW389" s="80" t="str">
        <f>IF(AND(申込書!$C$101&lt;&gt;"▼プルダウンより選択してください",申込書!$C$101&lt;&gt;"",申込書!$P$101&lt;&gt;"YYYY/MM/DD",$G389&lt;&gt;""),申込書!$P$101,"")</f>
        <v/>
      </c>
      <c r="CX389" s="81" t="str">
        <f>IF(AND(申込書!$C$101&lt;&gt;"▼プルダウンより選択してください",申込書!$C$101&lt;&gt;"",$G389&lt;&gt;""),申込書!$M$101,"")</f>
        <v/>
      </c>
      <c r="CY389" s="81" t="str">
        <f>IF($CW$3&lt;&gt;"コンテンツなし",IF(AND(申込書!$AH$4="GIGAスクールパック",SUM($P389,$R389)&lt;&gt;0),SUM($P389,$R389),IF(AND(申込書!$AH$4="SKY安心GIGAタブレット",SUM($T389,$V389)&lt;&gt;0),SUM($T389,$V389),"")),"")</f>
        <v/>
      </c>
      <c r="CZ389" s="81" t="str">
        <f>IF($CW$3&lt;&gt;"コンテンツなし",IF(AND(申込書!$AH$4="GIGAスクールパック",SUM($Q389,$S389)&lt;&gt;0),SUM($Q389,$S389),IF(AND(申込書!$AH$4="SKY安心GIGAタブレット",SUM($U389,$W389)&lt;&gt;0),SUM($U389,$W389),"")),"")</f>
        <v/>
      </c>
      <c r="DA389" s="81"/>
      <c r="DB389" s="82"/>
      <c r="DC389" s="80" t="str">
        <f>IF(AND(申込書!$C$102&lt;&gt;"▼プルダウンより選択してください",申込書!$C$102&lt;&gt;"",申込書!$P$102&lt;&gt;"YYYY/MM/DD",$G389&lt;&gt;""),申込書!$P$102,"")</f>
        <v/>
      </c>
      <c r="DD389" s="81" t="str">
        <f>IF(AND(申込書!$C$102&lt;&gt;"▼プルダウンより選択してください",申込書!$C$102&lt;&gt;"",$G389&lt;&gt;""),申込書!$M$102,"")</f>
        <v/>
      </c>
      <c r="DE389" s="81" t="str">
        <f>IF($DC$3&lt;&gt;"コンテンツなし",IF(AND(申込書!$AH$4="GIGAスクールパック",SUM($P389,$R389)&lt;&gt;0),SUM($P389,$R389),IF(AND(申込書!$AH$4="SKY安心GIGAタブレット",SUM($T389,$V389)&lt;&gt;0),SUM($T389,$V389),"")),"")</f>
        <v/>
      </c>
      <c r="DF389" s="81" t="str">
        <f>IF($DC$3&lt;&gt;"コンテンツなし",IF(AND(申込書!$AH$4="GIGAスクールパック",SUM($Q389,$S389)&lt;&gt;0),SUM($Q389,$S389),IF(AND(申込書!$AH$4="SKY安心GIGAタブレット",SUM($U389,$W389)&lt;&gt;0),SUM($U389,$W389),"")),"")</f>
        <v/>
      </c>
      <c r="DG389" s="81"/>
      <c r="DH389" s="82"/>
      <c r="DI389" s="80" t="str">
        <f>IF(AND(申込書!$C$103&lt;&gt;"▼プルダウンより選択してください",申込書!$C$103&lt;&gt;"",申込書!$P$103&lt;&gt;"YYYY/MM/DD",$G389&lt;&gt;""),申込書!$P$103,"")</f>
        <v/>
      </c>
      <c r="DJ389" s="81" t="str">
        <f>IF(AND(申込書!$C$103&lt;&gt;"▼プルダウンより選択してください",申込書!$C$103&lt;&gt;"",$G389&lt;&gt;""),申込書!$M$103,"")</f>
        <v/>
      </c>
      <c r="DK389" s="81" t="str">
        <f>IF($DI$3&lt;&gt;"コンテンツなし",IF(AND(申込書!$AH$4="GIGAスクールパック",SUM($P389,$R389)&lt;&gt;0),SUM($P389,$R389),IF(AND(申込書!$AH$4="SKY安心GIGAタブレット",SUM($T389,$V389)&lt;&gt;0),SUM($T389,$V389),"")),"")</f>
        <v/>
      </c>
      <c r="DL389" s="81" t="str">
        <f>IF($DI$3&lt;&gt;"コンテンツなし",IF(AND(申込書!$AH$4="GIGAスクールパック",SUM($Q389,$S389)&lt;&gt;0),SUM($Q389,$S389),IF(AND(申込書!$AH$4="SKY安心GIGAタブレット",SUM($U389,$W389)&lt;&gt;0),SUM($U389,$W389),"")),"")</f>
        <v/>
      </c>
      <c r="DM389" s="81"/>
      <c r="DN389" s="82"/>
      <c r="DO389" s="80" t="str">
        <f>IF(AND(申込書!$C$104&lt;&gt;"▼プルダウンより選択してください",申込書!$C$104&lt;&gt;"",申込書!$P$104&lt;&gt;"YYYY/MM/DD",$G389&lt;&gt;""),申込書!$P$104,"")</f>
        <v/>
      </c>
      <c r="DP389" s="81" t="str">
        <f>IF(AND(申込書!$C$104&lt;&gt;"▼プルダウンより選択してください",申込書!$C$104&lt;&gt;"",$G389&lt;&gt;""),申込書!$M$104,"")</f>
        <v/>
      </c>
      <c r="DQ389" s="81" t="str">
        <f>IF($DO$3&lt;&gt;"コンテンツなし",IF(AND(申込書!$AH$4="GIGAスクールパック",SUM($P389,$R389)&lt;&gt;0),SUM($P389,$R389),IF(AND(申込書!$AH$4="SKY安心GIGAタブレット",SUM($T389,$V389)&lt;&gt;0),SUM($T389,$V389),"")),"")</f>
        <v/>
      </c>
      <c r="DR389" s="81" t="str">
        <f>IF($DO$3&lt;&gt;"コンテンツなし",IF(AND(申込書!$AH$4="GIGAスクールパック",SUM($Q389,$S389)&lt;&gt;0),SUM($Q389,$S389),IF(AND(申込書!$AH$4="SKY安心GIGAタブレット",SUM($U389,$W389)&lt;&gt;0),SUM($U389,$W389),"")),"")</f>
        <v/>
      </c>
      <c r="DS389" s="81"/>
      <c r="DT389" s="82"/>
      <c r="DU389" s="80" t="str">
        <f>IF(AND(申込書!$C$105&lt;&gt;"▼プルダウンより選択してください",申込書!$C$105&lt;&gt;"",申込書!$P$105&lt;&gt;"YYYY/MM/DD",$G389&lt;&gt;""),申込書!$P$105,"")</f>
        <v/>
      </c>
      <c r="DV389" s="81" t="str">
        <f>IF(AND(申込書!$C$105&lt;&gt;"▼プルダウンより選択してください",申込書!$C$105&lt;&gt;"",$G389&lt;&gt;""),申込書!$M$105,"")</f>
        <v/>
      </c>
      <c r="DW389" s="81" t="str">
        <f>IF($DU$3&lt;&gt;"コンテンツなし",IF(AND(申込書!$AH$4="GIGAスクールパック",SUM($P389,$R389)&lt;&gt;0),SUM($P389,$R389),IF(AND(申込書!$AH$4="SKY安心GIGAタブレット",SUM($T389,$V389)&lt;&gt;0),SUM($T389,$V389),"")),"")</f>
        <v/>
      </c>
      <c r="DX389" s="81" t="str">
        <f>IF($DU$3&lt;&gt;"コンテンツなし",IF(AND(申込書!$AH$4="GIGAスクールパック",SUM($Q389,$S389)&lt;&gt;0),SUM($Q389,$S389),IF(AND(申込書!$AH$4="SKY安心GIGAタブレット",SUM($U389,$W389)&lt;&gt;0),SUM($U389,$W389),"")),"")</f>
        <v/>
      </c>
      <c r="DY389" s="157"/>
      <c r="DZ389" s="82"/>
      <c r="EA389" s="80" t="str">
        <f>IF(AND(申込書!$C$106&lt;&gt;"▼プルダウンより選択してください",申込書!$C$106&lt;&gt;"",申込書!$P$106&lt;&gt;"YYYY/MM/DD",$G389&lt;&gt;""),申込書!$P$106,"")</f>
        <v/>
      </c>
      <c r="EB389" s="81" t="str">
        <f>IF(AND(申込書!$C$106&lt;&gt;"▼プルダウンより選択してください",申込書!$C$106&lt;&gt;"",$G389&lt;&gt;""),申込書!$M$106,"")</f>
        <v/>
      </c>
      <c r="EC389" s="81" t="str">
        <f>IF($EA$3&lt;&gt;"コンテンツなし",IF(AND(申込書!$AH$4="GIGAスクールパック",SUM($P389,$R389)&lt;&gt;0),SUM($P389,$R389),IF(AND(申込書!$AH$4="SKY安心GIGAタブレット",SUM($T389,$V389)&lt;&gt;0),SUM($T389,$V389),"")),"")</f>
        <v/>
      </c>
      <c r="ED389" s="81" t="str">
        <f>IF($EA$3&lt;&gt;"コンテンツなし",IF(AND(申込書!$AH$4="GIGAスクールパック",SUM($Q389,$S389)&lt;&gt;0),SUM($Q389,$S389),IF(AND(申込書!$AH$4="SKY安心GIGAタブレット",SUM($U389,$W389)&lt;&gt;0),SUM($U389,$W389),"")),"")</f>
        <v/>
      </c>
      <c r="EE389" s="157"/>
      <c r="EF389" s="82"/>
      <c r="EG389" s="80" t="str">
        <f>IF(AND(申込書!$C$107&lt;&gt;"▼プルダウンより選択してください",申込書!$C$107&lt;&gt;"",申込書!$P$107&lt;&gt;"YYYY/MM/DD",$G389&lt;&gt;""),申込書!$P$107,"")</f>
        <v/>
      </c>
      <c r="EH389" s="81" t="str">
        <f>IF(AND(申込書!$C$107&lt;&gt;"▼プルダウンより選択してください",申込書!$C$107&lt;&gt;"",$G389&lt;&gt;""),申込書!$M$107,"")</f>
        <v/>
      </c>
      <c r="EI389" s="81" t="str">
        <f>IF($EG$3&lt;&gt;"コンテンツなし",IF(AND(申込書!$AH$4="GIGAスクールパック",SUM($P389,$R389)&lt;&gt;0),SUM($P389,$R389),IF(AND(申込書!$AH$4="SKY安心GIGAタブレット",SUM($T389,$V389)&lt;&gt;0),SUM($T389,$V389),"")),"")</f>
        <v/>
      </c>
      <c r="EJ389" s="81" t="str">
        <f>IF($EG$3&lt;&gt;"コンテンツなし",IF(AND(申込書!$AH$4="GIGAスクールパック",SUM($Q389,$S389)&lt;&gt;0),SUM($Q389,$S389),IF(AND(申込書!$AH$4="SKY安心GIGAタブレット",SUM($U389,$W389)&lt;&gt;0),SUM($U389,$W389),"")),"")</f>
        <v/>
      </c>
      <c r="EK389" s="157"/>
      <c r="EL389" s="82"/>
      <c r="EM389" s="80" t="str">
        <f>IF(AND(申込書!$C$108&lt;&gt;"▼プルダウンより選択してください",申込書!$C$108&lt;&gt;"",申込書!$P$108&lt;&gt;"YYYY/MM/DD",$G389&lt;&gt;""),申込書!$P$108,"")</f>
        <v/>
      </c>
      <c r="EN389" s="81" t="str">
        <f>IF(AND(申込書!$C$108&lt;&gt;"▼プルダウンより選択してください",申込書!$C$108&lt;&gt;"",$G389&lt;&gt;""),申込書!$M$108,"")</f>
        <v/>
      </c>
      <c r="EO389" s="81" t="str">
        <f>IF($EM$3&lt;&gt;"コンテンツなし",IF(AND(申込書!$AH$4="GIGAスクールパック",SUM($P389,$R389)&lt;&gt;0),SUM($P389,$R389),IF(AND(申込書!$AH$4="SKY安心GIGAタブレット",SUM($T389,$V389)&lt;&gt;0),SUM($T389,$V389),"")),"")</f>
        <v/>
      </c>
      <c r="EP389" s="81" t="str">
        <f>IF($EM$3&lt;&gt;"コンテンツなし",IF(AND(申込書!$AH$4="GIGAスクールパック",SUM($Q389,$S389)&lt;&gt;0),SUM($Q389,$S389),IF(AND(申込書!$AH$4="SKY安心GIGAタブレット",SUM($U389,$W389)&lt;&gt;0),SUM($U389,$W389),"")),"")</f>
        <v/>
      </c>
      <c r="EQ389" s="157"/>
      <c r="ER389" s="82"/>
      <c r="ES389" s="80" t="str">
        <f>IF(AND(申込書!$C$109&lt;&gt;"▼プルダウンより選択してください",申込書!$C$109&lt;&gt;"",申込書!$P$109&lt;&gt;"YYYY/MM/DD",$G389&lt;&gt;""),申込書!$P$109,"")</f>
        <v/>
      </c>
      <c r="ET389" s="81" t="str">
        <f>IF(AND(申込書!$C$109&lt;&gt;"▼プルダウンより選択してください",申込書!$C$109&lt;&gt;"",$G389&lt;&gt;""),申込書!$M$109,"")</f>
        <v/>
      </c>
      <c r="EU389" s="81" t="str">
        <f>IF($ES$3&lt;&gt;"コンテンツなし",IF(AND(申込書!$AH$4="GIGAスクールパック",SUM($P389,$R389)&lt;&gt;0),SUM($P389,$R389),IF(AND(申込書!$AH$4="SKY安心GIGAタブレット",SUM($T389,$V389)&lt;&gt;0),SUM($T389,$V389),"")),"")</f>
        <v/>
      </c>
      <c r="EV389" s="81" t="str">
        <f>IF($ES$3&lt;&gt;"コンテンツなし",IF(AND(申込書!$AH$4="GIGAスクールパック",SUM($Q389,$S389)&lt;&gt;0),SUM($Q389,$S389),IF(AND(申込書!$AH$4="SKY安心GIGAタブレット",SUM($U389,$W389)&lt;&gt;0),SUM($U389,$W389),"")),"")</f>
        <v/>
      </c>
      <c r="EW389" s="157"/>
      <c r="EX389" s="82"/>
      <c r="EY389" s="80" t="str">
        <f>IF(AND(申込書!$C$110&lt;&gt;"▼プルダウンより選択してください",申込書!$C$110&lt;&gt;"",申込書!$P$110&lt;&gt;"YYYY/MM/DD",$G389&lt;&gt;""),申込書!$P$110,"")</f>
        <v/>
      </c>
      <c r="EZ389" s="81" t="str">
        <f>IF(AND(申込書!$C$110&lt;&gt;"▼プルダウンより選択してください",申込書!$C$110&lt;&gt;"",$G389&lt;&gt;""),申込書!$M$110,"")</f>
        <v/>
      </c>
      <c r="FA389" s="81" t="str">
        <f>IF($EY$3&lt;&gt;"コンテンツなし",IF(AND(申込書!$AH$4="GIGAスクールパック",SUM($P389,$R389)&lt;&gt;0),SUM($P389,$R389),IF(AND(申込書!$AH$4="SKY安心GIGAタブレット",SUM($T389,$V389)&lt;&gt;0),SUM($T389,$V389),"")),"")</f>
        <v/>
      </c>
      <c r="FB389" s="81" t="str">
        <f>IF($EY$3&lt;&gt;"コンテンツなし",IF(AND(申込書!$AH$4="GIGAスクールパック",SUM($Q389,$S389)&lt;&gt;0),SUM($Q389,$S389),IF(AND(申込書!$AH$4="SKY安心GIGAタブレット",SUM($U389,$W389)&lt;&gt;0),SUM($U389,$W389),"")),"")</f>
        <v/>
      </c>
      <c r="FC389" s="157"/>
      <c r="FD389" s="82"/>
      <c r="FE389" s="80" t="str">
        <f>IF(AND(申込書!$C$111&lt;&gt;"▼プルダウンより選択してください",申込書!$C$111&lt;&gt;"",申込書!$P$111&lt;&gt;"YYYY/MM/DD",$G389&lt;&gt;""),申込書!$P$111,"")</f>
        <v/>
      </c>
      <c r="FF389" s="81" t="str">
        <f>IF(AND(申込書!$C$111&lt;&gt;"▼プルダウンより選択してください",申込書!$C$111&lt;&gt;"",$G389&lt;&gt;""),申込書!$M$111,"")</f>
        <v/>
      </c>
      <c r="FG389" s="81" t="str">
        <f>IF($FE$3&lt;&gt;"コンテンツなし",IF(AND(申込書!$AH$4="GIGAスクールパック",SUM($P389,$R389)&lt;&gt;0),SUM($P389,$R389),IF(AND(申込書!$AH$4="SKY安心GIGAタブレット",SUM($T389,$V389)&lt;&gt;0),SUM($T389,$V389),"")),"")</f>
        <v/>
      </c>
      <c r="FH389" s="81" t="str">
        <f>IF($FE$3&lt;&gt;"コンテンツなし",IF(AND(申込書!$AH$4="GIGAスクールパック",SUM($Q389,$S389)&lt;&gt;0),SUM($Q389,$S389),IF(AND(申込書!$AH$4="SKY安心GIGAタブレット",SUM($U389,$W389)&lt;&gt;0),SUM($U389,$W389),"")),"")</f>
        <v/>
      </c>
      <c r="FI389" s="157"/>
      <c r="FJ389" s="82"/>
      <c r="FK389" s="80" t="str">
        <f>IF(AND(申込書!$C$112&lt;&gt;"▼プルダウンより選択してください",申込書!$C$112&lt;&gt;"",申込書!$P$112&lt;&gt;"YYYY/MM/DD",$G389&lt;&gt;""),申込書!$P$112,"")</f>
        <v/>
      </c>
      <c r="FL389" s="81" t="str">
        <f>IF(AND(申込書!$C$112&lt;&gt;"▼プルダウンより選択してください",申込書!$C$112&lt;&gt;"",$G389&lt;&gt;""),申込書!$M$112,"")</f>
        <v/>
      </c>
      <c r="FM389" s="81" t="str">
        <f>IF($FK$3&lt;&gt;"コンテンツなし",IF(AND(申込書!$AH$4="GIGAスクールパック",SUM($P389,$R389)&lt;&gt;0),SUM($P389,$R389),IF(AND(申込書!$AH$4="SKY安心GIGAタブレット",SUM($T389,$V389)&lt;&gt;0),SUM($T389,$V389),"")),"")</f>
        <v/>
      </c>
      <c r="FN389" s="81" t="str">
        <f>IF($FK$3&lt;&gt;"コンテンツなし",IF(AND(申込書!$AH$4="GIGAスクールパック",SUM($Q389,$S389)&lt;&gt;0),SUM($Q389,$S389),IF(AND(申込書!$AH$4="SKY安心GIGAタブレット",SUM($U389,$W389)&lt;&gt;0),SUM($U389,$W389),"")),"")</f>
        <v/>
      </c>
      <c r="FO389" s="157"/>
      <c r="FP389" s="82"/>
      <c r="FQ389" s="80" t="str">
        <f>IF(AND(申込書!$C$113&lt;&gt;"▼プルダウンより選択してください",申込書!$C$113&lt;&gt;"",申込書!$P$113&lt;&gt;"YYYY/MM/DD",$G389&lt;&gt;""),申込書!$P$113,"")</f>
        <v/>
      </c>
      <c r="FR389" s="81" t="str">
        <f>IF(AND(申込書!$C$113&lt;&gt;"▼プルダウンより選択してください",申込書!$C$113&lt;&gt;"",$G389&lt;&gt;""),申込書!$M$113,"")</f>
        <v/>
      </c>
      <c r="FS389" s="81" t="str">
        <f>IF($FQ$3&lt;&gt;"コンテンツなし",IF(AND(申込書!$AH$4="GIGAスクールパック",SUM($P389,$R389)&lt;&gt;0),SUM($P389,$R389),IF(AND(申込書!$AH$4="SKY安心GIGAタブレット",SUM($T389,$V389)&lt;&gt;0),SUM($T389,$V389),"")),"")</f>
        <v/>
      </c>
      <c r="FT389" s="81" t="str">
        <f>IF($FQ$3&lt;&gt;"コンテンツなし",IF(AND(申込書!$AH$4="GIGAスクールパック",SUM($Q389,$S389)&lt;&gt;0),SUM($Q389,$S389),IF(AND(申込書!$AH$4="SKY安心GIGAタブレット",SUM($U389,$W389)&lt;&gt;0),SUM($U389,$W389),"")),"")</f>
        <v/>
      </c>
      <c r="FU389" s="157"/>
      <c r="FV389" s="82"/>
      <c r="FW389" s="80" t="str">
        <f>IF(AND(申込書!$C$114&lt;&gt;"▼プルダウンより選択してください",申込書!$C$114&lt;&gt;"",申込書!$P$114&lt;&gt;"YYYY/MM/DD",$G389&lt;&gt;""),申込書!$P$114,"")</f>
        <v/>
      </c>
      <c r="FX389" s="81" t="str">
        <f>IF(AND(申込書!$C$114&lt;&gt;"▼プルダウンより選択してください",申込書!$C$114&lt;&gt;"",$G389&lt;&gt;""),申込書!$M$114,"")</f>
        <v/>
      </c>
      <c r="FY389" s="81" t="str">
        <f>IF($FW$3&lt;&gt;"コンテンツなし",IF(AND(申込書!$AH$4="GIGAスクールパック",SUM($P389,$R389)&lt;&gt;0),SUM($P389,$R389),IF(AND(申込書!$AH$4="SKY安心GIGAタブレット",SUM($T389,$V389)&lt;&gt;0),SUM($T389,$V389),"")),"")</f>
        <v/>
      </c>
      <c r="FZ389" s="81" t="str">
        <f>IF($FW$3&lt;&gt;"コンテンツなし",IF(AND(申込書!$AH$4="GIGAスクールパック",SUM($Q389,$S389)&lt;&gt;0),SUM($Q389,$S389),IF(AND(申込書!$AH$4="SKY安心GIGAタブレット",SUM($U389,$W389)&lt;&gt;0),SUM($U389,$W389),"")),"")</f>
        <v/>
      </c>
      <c r="GA389" s="157"/>
      <c r="GB389" s="82"/>
      <c r="GC389" s="80" t="str">
        <f>IF(AND(申込書!$C$115&lt;&gt;"▼プルダウンより選択してください",申込書!$C$115&lt;&gt;"",申込書!$P$115&lt;&gt;"YYYY/MM/DD",$G389&lt;&gt;""),申込書!$P$115,"")</f>
        <v/>
      </c>
      <c r="GD389" s="81" t="str">
        <f>IF(AND(申込書!$C$115&lt;&gt;"▼プルダウンより選択してください",申込書!$C$115&lt;&gt;"",$G389&lt;&gt;""),申込書!$M$115,"")</f>
        <v/>
      </c>
      <c r="GE389" s="81" t="str">
        <f>IF($GC$3&lt;&gt;"コンテンツなし",IF(AND(申込書!$AH$4="GIGAスクールパック",SUM($P389,$R389)&lt;&gt;0),SUM($P389,$R389),IF(AND(申込書!$AH$4="SKY安心GIGAタブレット",SUM($T389,$V389)&lt;&gt;0),SUM($T389,$V389),"")),"")</f>
        <v/>
      </c>
      <c r="GF389" s="81" t="str">
        <f>IF($GC$3&lt;&gt;"コンテンツなし",IF(AND(申込書!$AH$4="GIGAスクールパック",SUM($Q389,$S389)&lt;&gt;0),SUM($Q389,$S389),IF(AND(申込書!$AH$4="SKY安心GIGAタブレット",SUM($U389,$W389)&lt;&gt;0),SUM($U389,$W389),"")),"")</f>
        <v/>
      </c>
      <c r="GG389" s="157"/>
      <c r="GH389" s="82"/>
      <c r="GI389" s="80" t="str">
        <f>IF(AND(申込書!$C$116&lt;&gt;"▼プルダウンより選択してください",申込書!$C$116&lt;&gt;"",申込書!$P$116&lt;&gt;"YYYY/MM/DD",$G389&lt;&gt;""),申込書!$P$116,"")</f>
        <v/>
      </c>
      <c r="GJ389" s="81" t="str">
        <f>IF(AND(申込書!$C$116&lt;&gt;"▼プルダウンより選択してください",申込書!$C$116&lt;&gt;"",$G389&lt;&gt;""),申込書!$M$116,"")</f>
        <v/>
      </c>
      <c r="GK389" s="81" t="str">
        <f>IF($GI$3&lt;&gt;"コンテンツなし",IF(AND(申込書!$AH$4="GIGAスクールパック",SUM($P389,$R389)&lt;&gt;0),SUM($P389,$R389),IF(AND(申込書!$AH$4="SKY安心GIGAタブレット",SUM($T389,$V389)&lt;&gt;0),SUM($T389,$V389),"")),"")</f>
        <v/>
      </c>
      <c r="GL389" s="81" t="str">
        <f>IF($GI$3&lt;&gt;"コンテンツなし",IF(AND(申込書!$AH$4="GIGAスクールパック",SUM($Q389,$S389)&lt;&gt;0),SUM($Q389,$S389),IF(AND(申込書!$AH$4="SKY安心GIGAタブレット",SUM($U389,$W389)&lt;&gt;0),SUM($U389,$W389),"")),"")</f>
        <v/>
      </c>
      <c r="GM389" s="157"/>
      <c r="GN389" s="82"/>
      <c r="GO389" s="80" t="str">
        <f>IF(AND(申込書!$C$117&lt;&gt;"▼プルダウンより選択してください",申込書!$C$117&lt;&gt;"",申込書!$P$117&lt;&gt;"YYYY/MM/DD",$G389&lt;&gt;""),申込書!$P$117,"")</f>
        <v/>
      </c>
      <c r="GP389" s="81" t="str">
        <f>IF(AND(申込書!$C$117&lt;&gt;"▼プルダウンより選択してください",申込書!$C$117&lt;&gt;"",$G389&lt;&gt;""),申込書!$M$117,"")</f>
        <v/>
      </c>
      <c r="GQ389" s="81" t="str">
        <f>IF($GO$3&lt;&gt;"コンテンツなし",IF(AND(申込書!$AH$4="GIGAスクールパック",SUM($P389,$R389)&lt;&gt;0),SUM($P389,$R389),IF(AND(申込書!$AH$4="SKY安心GIGAタブレット",SUM($T389,$V389)&lt;&gt;0),SUM($T389,$V389),"")),"")</f>
        <v/>
      </c>
      <c r="GR389" s="81" t="str">
        <f>IF($GO$3&lt;&gt;"コンテンツなし",IF(AND(申込書!$AH$4="GIGAスクールパック",SUM($Q389,$S389)&lt;&gt;0),SUM($Q389,$S389),IF(AND(申込書!$AH$4="SKY安心GIGAタブレット",SUM($U389,$W389)&lt;&gt;0),SUM($U389,$W389),"")),"")</f>
        <v/>
      </c>
      <c r="GS389" s="157"/>
      <c r="GT389" s="82"/>
      <c r="GU389" s="80" t="str">
        <f>IF(AND(申込書!$C$118&lt;&gt;"▼プルダウンより選択してください",申込書!$C$118&lt;&gt;"",申込書!$P$118&lt;&gt;"YYYY/MM/DD",$G389&lt;&gt;""),申込書!$P$118,"")</f>
        <v/>
      </c>
      <c r="GV389" s="81" t="str">
        <f>IF(AND(申込書!$C$118&lt;&gt;"▼プルダウンより選択してください",申込書!$C$118&lt;&gt;"",$G389&lt;&gt;""),申込書!$M$118,"")</f>
        <v/>
      </c>
      <c r="GW389" s="81" t="str">
        <f>IF($GU$3&lt;&gt;"コンテンツなし",IF(AND(申込書!$AH$4="GIGAスクールパック",SUM($P389,$R389)&lt;&gt;0),SUM($P389,$R389),IF(AND(申込書!$AH$4="SKY安心GIGAタブレット",SUM($T389,$V389)&lt;&gt;0),SUM($T389,$V389),"")),"")</f>
        <v/>
      </c>
      <c r="GX389" s="81" t="str">
        <f>IF($GU$3&lt;&gt;"コンテンツなし",IF(AND(申込書!$AH$4="GIGAスクールパック",SUM($Q389,$S389)&lt;&gt;0),SUM($Q389,$S389),IF(AND(申込書!$AH$4="SKY安心GIGAタブレット",SUM($U389,$W389)&lt;&gt;0),SUM($U389,$W389),"")),"")</f>
        <v/>
      </c>
      <c r="GY389" s="157"/>
      <c r="GZ389" s="82"/>
      <c r="HA389" s="80" t="str">
        <f>IF(AND(申込書!$C$119&lt;&gt;"▼プルダウンより選択してください",申込書!$C$119&lt;&gt;"",申込書!$P$119&lt;&gt;"YYYY/MM/DD",$G389&lt;&gt;""),申込書!$P$119,"")</f>
        <v/>
      </c>
      <c r="HB389" s="81" t="str">
        <f>IF(AND(申込書!$C$119&lt;&gt;"▼プルダウンより選択してください",申込書!$C$119&lt;&gt;"",$G389&lt;&gt;""),申込書!$M$119,"")</f>
        <v/>
      </c>
      <c r="HC389" s="81" t="str">
        <f>IF($HA$3&lt;&gt;"コンテンツなし",IF(AND(申込書!$AH$4="GIGAスクールパック",SUM($P389,$R389)&lt;&gt;0),SUM($P389,$R389),IF(AND(申込書!$AH$4="SKY安心GIGAタブレット",SUM($T389,$V389)&lt;&gt;0),SUM($T389,$V389),"")),"")</f>
        <v/>
      </c>
      <c r="HD389" s="81" t="str">
        <f>IF($HA$3&lt;&gt;"コンテンツなし",IF(AND(申込書!$AH$4="GIGAスクールパック",SUM($Q389,$S389)&lt;&gt;0),SUM($Q389,$S389),IF(AND(申込書!$AH$4="SKY安心GIGAタブレット",SUM($U389,$W389)&lt;&gt;0),SUM($U389,$W389),"")),"")</f>
        <v/>
      </c>
      <c r="HE389" s="157"/>
      <c r="HF389" s="82"/>
      <c r="HG389" s="83"/>
    </row>
    <row r="390" spans="2:215" ht="26.85" customHeight="1">
      <c r="B390" s="62">
        <f t="shared" si="4"/>
        <v>385</v>
      </c>
      <c r="C390" s="63"/>
      <c r="D390" s="64"/>
      <c r="E390" s="207"/>
      <c r="F390" s="65"/>
      <c r="G390" s="66"/>
      <c r="H390" s="67"/>
      <c r="I390" s="68"/>
      <c r="J390" s="69"/>
      <c r="K390" s="70"/>
      <c r="L390" s="71"/>
      <c r="M390" s="72"/>
      <c r="N390" s="73"/>
      <c r="O390" s="74"/>
      <c r="P390" s="179"/>
      <c r="Q390" s="180"/>
      <c r="R390" s="180"/>
      <c r="S390" s="181"/>
      <c r="T390" s="179"/>
      <c r="U390" s="180"/>
      <c r="V390" s="182"/>
      <c r="W390" s="181"/>
      <c r="X390" s="75"/>
      <c r="Y390" s="76"/>
      <c r="Z390" s="77"/>
      <c r="AA390" s="78"/>
      <c r="AB390" s="79"/>
      <c r="AC390" s="79"/>
      <c r="AD390" s="79"/>
      <c r="AE390" s="77"/>
      <c r="AF390" s="139"/>
      <c r="AG390" s="139"/>
      <c r="AH390" s="139"/>
      <c r="AI390" s="80" t="str">
        <f>IF(AND(申込書!$C$90&lt;&gt;"▼プルダウンより選択してください",申込書!$C$90&lt;&gt;"",申込書!$P$90&lt;&gt;"YYYY/MM/DD",$G390&lt;&gt;""),申込書!$P$90,"")</f>
        <v/>
      </c>
      <c r="AJ390" s="81" t="str">
        <f>IF(AND(申込書!$C$90&lt;&gt;"▼プルダウンより選択してください",申込書!$C$90&lt;&gt;"",$G390&lt;&gt;""),申込書!$M$90,"")</f>
        <v/>
      </c>
      <c r="AK390" s="81" t="str">
        <f>IF($AI$3&lt;&gt;"コンテンツなし",IF(AND(申込書!$AH$4="GIGAスクールパック",SUM($P390,$R390)&lt;&gt;0),SUM($P390,$R390),IF(AND(申込書!$AH$4="SKY安心GIGAタブレット",SUM($T390,$V390)&lt;&gt;0),SUM($T390,$V390),"")),"")</f>
        <v/>
      </c>
      <c r="AL390" s="81" t="str">
        <f>IF($AI$3&lt;&gt;"コンテンツなし",IF(AND(申込書!$AH$4="GIGAスクールパック",SUM($Q390,$S390)&lt;&gt;0),SUM($Q390,$S390),IF(AND(申込書!$AH$4="SKY安心GIGAタブレット",SUM($U390,$W390)&lt;&gt;0),SUM($U390,$W390),"")),"")</f>
        <v/>
      </c>
      <c r="AM390" s="157"/>
      <c r="AN390" s="82"/>
      <c r="AO390" s="80" t="str">
        <f>IF(AND(申込書!$C$91&lt;&gt;"▼プルダウンより選択してください",申込書!$C$91&lt;&gt;"",申込書!$P$91&lt;&gt;"YYYY/MM/DD",$G390&lt;&gt;""),申込書!$P$91,"")</f>
        <v/>
      </c>
      <c r="AP390" s="81" t="str">
        <f>IF(AND(申込書!$C$91&lt;&gt;"▼プルダウンより選択してください",申込書!$C$91&lt;&gt;"",$G390&lt;&gt;""),申込書!$M$91,"")</f>
        <v/>
      </c>
      <c r="AQ390" s="81" t="str">
        <f>IF($AO$3&lt;&gt;"コンテンツなし",IF(AND(申込書!$AH$4="GIGAスクールパック",SUM($P390,$R390)&lt;&gt;0),SUM($P390,$R390),IF(AND(申込書!$AH$4="SKY安心GIGAタブレット",SUM($T390,$V390)&lt;&gt;0),SUM($T390,$V390),"")),"")</f>
        <v/>
      </c>
      <c r="AR390" s="81" t="str">
        <f>IF($AO$3&lt;&gt;"コンテンツなし",IF(AND(申込書!$AH$4="GIGAスクールパック",SUM($Q390,$S390)&lt;&gt;0),SUM($Q390,$S390),IF(AND(申込書!$AH$4="SKY安心GIGAタブレット",SUM($U390,$W390)&lt;&gt;0),SUM($U390,$W390),"")),"")</f>
        <v/>
      </c>
      <c r="AS390" s="157"/>
      <c r="AT390" s="82"/>
      <c r="AU390" s="80" t="str">
        <f>IF(AND(申込書!$C$92&lt;&gt;"▼プルダウンより選択してください",申込書!$C$92&lt;&gt;"",申込書!$P$92&lt;&gt;"YYYY/MM/DD",$G390&lt;&gt;""),申込書!$P$92,"")</f>
        <v/>
      </c>
      <c r="AV390" s="81" t="str">
        <f>IF(AND(申込書!$C$92&lt;&gt;"▼プルダウンより選択してください",申込書!$C$92&lt;&gt;"",$G390&lt;&gt;""),申込書!$M$92,"")</f>
        <v/>
      </c>
      <c r="AW390" s="81" t="str">
        <f>IF($AU$3&lt;&gt;"コンテンツなし",IF(AND(申込書!$AH$4="GIGAスクールパック",SUM($P390,$R390)&lt;&gt;0),SUM($P390,$R390),IF(AND(申込書!$AH$4="SKY安心GIGAタブレット",SUM($T390,$V390)&lt;&gt;0),SUM($T390,$V390),"")),"")</f>
        <v/>
      </c>
      <c r="AX390" s="81" t="str">
        <f>IF($AU$3&lt;&gt;"コンテンツなし",IF(AND(申込書!$AH$4="GIGAスクールパック",SUM($Q390,$S390)&lt;&gt;0),SUM($Q390,$S390),IF(AND(申込書!$AH$4="SKY安心GIGAタブレット",SUM($U390,$W390)&lt;&gt;0),SUM($U390,$W390),"")),"")</f>
        <v/>
      </c>
      <c r="AY390" s="157"/>
      <c r="AZ390" s="82"/>
      <c r="BA390" s="80" t="str">
        <f>IF(AND(申込書!$C$93&lt;&gt;"▼プルダウンより選択してください",申込書!$C$93&lt;&gt;"",申込書!$P$93&lt;&gt;"YYYY/MM/DD",$G390&lt;&gt;""),申込書!$P$93,"")</f>
        <v/>
      </c>
      <c r="BB390" s="81" t="str">
        <f>IF(AND(申込書!$C$93&lt;&gt;"▼プルダウンより選択してください",申込書!$C$93&lt;&gt;"",申込書!$M$93&gt;=1,$G390&lt;&gt;""),申込書!$M$93,"")</f>
        <v/>
      </c>
      <c r="BC390" s="81" t="str">
        <f>IF($BA$3&lt;&gt;"コンテンツなし",IF(AND(申込書!$AH$4="GIGAスクールパック",SUM($P390,$R390)&lt;&gt;0),SUM($P390,$R390),IF(AND(申込書!$AH$4="SKY安心GIGAタブレット",SUM($T390,$V390)&lt;&gt;0),SUM($T390,$V390),"")),"")</f>
        <v/>
      </c>
      <c r="BD390" s="81" t="str">
        <f>IF($BA$3&lt;&gt;"コンテンツなし",IF(AND(申込書!$AH$4="GIGAスクールパック",SUM($Q390,$S390)&lt;&gt;0),SUM($Q390,$S390),IF(AND(申込書!$AH$4="SKY安心GIGAタブレット",SUM($U390,$W390)&lt;&gt;0),SUM($U390,$W390),"")),"")</f>
        <v/>
      </c>
      <c r="BE390" s="157"/>
      <c r="BF390" s="82"/>
      <c r="BG390" s="80" t="str">
        <f>IF(AND(申込書!$C$94&lt;&gt;"▼プルダウンより選択してください",申込書!$C$94&lt;&gt;"",申込書!$P$94&lt;&gt;"YYYY/MM/DD",$G390&lt;&gt;""),申込書!$P$94,"")</f>
        <v/>
      </c>
      <c r="BH390" s="81" t="str">
        <f>IF(AND(申込書!$C$94&lt;&gt;"▼プルダウンより選択してください",申込書!$C$94&lt;&gt;"",$G390&lt;&gt;""),申込書!$M$94,"")</f>
        <v/>
      </c>
      <c r="BI390" s="81" t="str">
        <f>IF($BG$3&lt;&gt;"コンテンツなし",IF(AND(申込書!$AH$4="GIGAスクールパック",SUM($P390,$R390)&lt;&gt;0),SUM($P390,$R390),IF(AND(申込書!$AH$4="SKY安心GIGAタブレット",SUM($T390,$V390)&lt;&gt;0),SUM($T390,$V390),"")),"")</f>
        <v/>
      </c>
      <c r="BJ390" s="81" t="str">
        <f>IF($BG$3&lt;&gt;"コンテンツなし",IF(AND(申込書!$AH$4="GIGAスクールパック",SUM($Q390,$S390)&lt;&gt;0),SUM($Q390,$S390),IF(AND(申込書!$AH$4="SKY安心GIGAタブレット",SUM($U390,$W390)&lt;&gt;0),SUM($U390,$W390),"")),"")</f>
        <v/>
      </c>
      <c r="BK390" s="157"/>
      <c r="BL390" s="82"/>
      <c r="BM390" s="80" t="str">
        <f>IF(AND(申込書!$C$95&lt;&gt;"▼プルダウンより選択してください",申込書!$C$95&lt;&gt;"",申込書!$P$95&lt;&gt;"YYYY/MM/DD",$G390&lt;&gt;""),申込書!$P$95,"")</f>
        <v/>
      </c>
      <c r="BN390" s="81" t="str">
        <f>IF(AND(申込書!$C$95&lt;&gt;"▼プルダウンより選択してください",申込書!$C$95&lt;&gt;"",$G390&lt;&gt;""),申込書!$M$95,"")</f>
        <v/>
      </c>
      <c r="BO390" s="81" t="str">
        <f>IF($BM$3&lt;&gt;"コンテンツなし",IF(AND(申込書!$AH$4="GIGAスクールパック",SUM($P390,$R390)&lt;&gt;0),SUM($P390,$R390),IF(AND(申込書!$AH$4="SKY安心GIGAタブレット",SUM($T390,$V390)&lt;&gt;0),SUM($T390,$V390),"")),"")</f>
        <v/>
      </c>
      <c r="BP390" s="81" t="str">
        <f>IF($BM$3&lt;&gt;"コンテンツなし",IF(AND(申込書!$AH$4="GIGAスクールパック",SUM($Q390,$S390)&lt;&gt;0),SUM($Q390,$S390),IF(AND(申込書!$AH$4="SKY安心GIGAタブレット",SUM($U390,$W390)&lt;&gt;0),SUM($U390,$W390),"")),"")</f>
        <v/>
      </c>
      <c r="BQ390" s="157"/>
      <c r="BR390" s="82"/>
      <c r="BS390" s="80" t="str">
        <f>IF(AND(申込書!$C$96&lt;&gt;"▼プルダウンより選択してください",申込書!$C$96&lt;&gt;"",申込書!$P$96&lt;&gt;"YYYY/MM/DD",$G390&lt;&gt;""),申込書!$P$96,"")</f>
        <v/>
      </c>
      <c r="BT390" s="81" t="str">
        <f>IF(AND(申込書!$C$96&lt;&gt;"▼プルダウンより選択してください",申込書!$C$96&lt;&gt;"",$G390&lt;&gt;""),申込書!$M$96,"")</f>
        <v/>
      </c>
      <c r="BU390" s="81" t="str">
        <f>IF($BS$3&lt;&gt;"コンテンツなし",IF(AND(申込書!$AH$4="GIGAスクールパック",SUM($P390,$R390)&lt;&gt;0),SUM($P390,$R390),IF(AND(申込書!$AH$4="SKY安心GIGAタブレット",SUM($T390,$V390)&lt;&gt;0),SUM($T390,$V390),"")),"")</f>
        <v/>
      </c>
      <c r="BV390" s="81" t="str">
        <f>IF($BS$3&lt;&gt;"コンテンツなし",IF(AND(申込書!$AH$4="GIGAスクールパック",SUM($Q390,$S390)&lt;&gt;0),SUM($Q390,$S390),IF(AND(申込書!$AH$4="SKY安心GIGAタブレット",SUM($U390,$W390)&lt;&gt;0),SUM($U390,$W390),"")),"")</f>
        <v/>
      </c>
      <c r="BW390" s="157"/>
      <c r="BX390" s="82"/>
      <c r="BY390" s="80" t="str">
        <f>IF(AND(申込書!$C$97&lt;&gt;"▼プルダウンより選択してください",申込書!$C$97&lt;&gt;"",申込書!$P$97&lt;&gt;"YYYY/MM/DD",$G390&lt;&gt;""),申込書!$P$97,"")</f>
        <v/>
      </c>
      <c r="BZ390" s="81" t="str">
        <f>IF(AND(申込書!$C$97&lt;&gt;"▼プルダウンより選択してください",申込書!$C$97&lt;&gt;"",$G390&lt;&gt;""),申込書!$M$97,"")</f>
        <v/>
      </c>
      <c r="CA390" s="81" t="str">
        <f>IF($BY$3&lt;&gt;"コンテンツなし",IF(AND(申込書!$AH$4="GIGAスクールパック",SUM($P390,$R390)&lt;&gt;0),SUM($P390,$R390),IF(AND(申込書!$AH$4="SKY安心GIGAタブレット",SUM($T390,$V390)&lt;&gt;0),SUM($T390,$V390),"")),"")</f>
        <v/>
      </c>
      <c r="CB390" s="81" t="str">
        <f>IF($BY$3&lt;&gt;"コンテンツなし",IF(AND(申込書!$AH$4="GIGAスクールパック",SUM($Q390,$S390)&lt;&gt;0),SUM($Q390,$S390),IF(AND(申込書!$AH$4="SKY安心GIGAタブレット",SUM($U390,$W390)&lt;&gt;0),SUM($U390,$W390),"")),"")</f>
        <v/>
      </c>
      <c r="CC390" s="157"/>
      <c r="CD390" s="82"/>
      <c r="CE390" s="80" t="str">
        <f>IF(AND(申込書!$C$98&lt;&gt;"▼プルダウンより選択してください",申込書!$C$98&lt;&gt;"",申込書!$P$98&lt;&gt;"YYYY/MM/DD",$G390&lt;&gt;""),申込書!$P$98,"")</f>
        <v/>
      </c>
      <c r="CF390" s="81" t="str">
        <f>IF(AND(申込書!$C$98&lt;&gt;"▼プルダウンより選択してください",申込書!$C$98&lt;&gt;"",$G390&lt;&gt;""),申込書!$M$98,"")</f>
        <v/>
      </c>
      <c r="CG390" s="81" t="str">
        <f>IF($CE$3&lt;&gt;"コンテンツなし",IF(AND(申込書!$AH$4="GIGAスクールパック",SUM($P390,$R390)&lt;&gt;0),SUM($P390,$R390),IF(AND(申込書!$AH$4="SKY安心GIGAタブレット",SUM($T390,$V390)&lt;&gt;0),SUM($T390,$V390),"")),"")</f>
        <v/>
      </c>
      <c r="CH390" s="81" t="str">
        <f>IF($CE$3&lt;&gt;"コンテンツなし",IF(AND(申込書!$AH$4="GIGAスクールパック",SUM($Q390,$S390)&lt;&gt;0),SUM($Q390,$S390),IF(AND(申込書!$AH$4="SKY安心GIGAタブレット",SUM($U390,$W390)&lt;&gt;0),SUM($U390,$W390),"")),"")</f>
        <v/>
      </c>
      <c r="CI390" s="157"/>
      <c r="CJ390" s="82"/>
      <c r="CK390" s="80" t="str">
        <f>IF(AND(申込書!$C$99&lt;&gt;"▼プルダウンより選択してください",申込書!$C$99&lt;&gt;"",申込書!$P$99&lt;&gt;"YYYY/MM/DD",$G390&lt;&gt;""),申込書!$P$99,"")</f>
        <v/>
      </c>
      <c r="CL390" s="81" t="str">
        <f>IF(AND(申込書!$C$99&lt;&gt;"▼プルダウンより選択してください",申込書!$C$99&lt;&gt;"",$G390&lt;&gt;""),申込書!$M$99,"")</f>
        <v/>
      </c>
      <c r="CM390" s="81" t="str">
        <f>IF($CK$3&lt;&gt;"コンテンツなし",IF(AND(申込書!$AH$4="GIGAスクールパック",SUM($P390,$R390)&lt;&gt;0),SUM($P390,$R390),IF(AND(申込書!$AH$4="SKY安心GIGAタブレット",SUM($T390,$V390)&lt;&gt;0),SUM($T390,$V390),"")),"")</f>
        <v/>
      </c>
      <c r="CN390" s="81" t="str">
        <f>IF($CK$3&lt;&gt;"コンテンツなし",IF(AND(申込書!$AH$4="GIGAスクールパック",SUM($Q390,$S390)&lt;&gt;0),SUM($Q390,$S390),IF(AND(申込書!$AH$4="SKY安心GIGAタブレット",SUM($U390,$W390)&lt;&gt;0),SUM($U390,$W390),"")),"")</f>
        <v/>
      </c>
      <c r="CO390" s="157"/>
      <c r="CP390" s="82"/>
      <c r="CQ390" s="80" t="str">
        <f>IF(AND(申込書!$C$100&lt;&gt;"▼プルダウンより選択してください",申込書!$C$100&lt;&gt;"",申込書!$P$100&lt;&gt;"YYYY/MM/DD",$G390&lt;&gt;""),申込書!$P$100,"")</f>
        <v/>
      </c>
      <c r="CR390" s="81" t="str">
        <f>IF(AND(申込書!$C$100&lt;&gt;"▼プルダウンより選択してください",申込書!$C$100&lt;&gt;"",$G390&lt;&gt;""),申込書!$M$100,"")</f>
        <v/>
      </c>
      <c r="CS390" s="81" t="str">
        <f>IF($CQ$3&lt;&gt;"コンテンツなし",IF(AND(申込書!$AH$4="GIGAスクールパック",SUM($P390,$R390)&lt;&gt;0),SUM($P390,$R390),IF(AND(申込書!$AH$4="SKY安心GIGAタブレット",SUM($T390,$V390)&lt;&gt;0),SUM($T390,$V390),"")),"")</f>
        <v/>
      </c>
      <c r="CT390" s="81" t="str">
        <f>IF($CQ$3&lt;&gt;"コンテンツなし",IF(AND(申込書!$AH$4="GIGAスクールパック",SUM($Q390,$S390)&lt;&gt;0),SUM($Q390,$S390),IF(AND(申込書!$AH$4="SKY安心GIGAタブレット",SUM($U390,$W390)&lt;&gt;0),SUM($U390,$W390),"")),"")</f>
        <v/>
      </c>
      <c r="CU390" s="81"/>
      <c r="CV390" s="82"/>
      <c r="CW390" s="80" t="str">
        <f>IF(AND(申込書!$C$101&lt;&gt;"▼プルダウンより選択してください",申込書!$C$101&lt;&gt;"",申込書!$P$101&lt;&gt;"YYYY/MM/DD",$G390&lt;&gt;""),申込書!$P$101,"")</f>
        <v/>
      </c>
      <c r="CX390" s="81" t="str">
        <f>IF(AND(申込書!$C$101&lt;&gt;"▼プルダウンより選択してください",申込書!$C$101&lt;&gt;"",$G390&lt;&gt;""),申込書!$M$101,"")</f>
        <v/>
      </c>
      <c r="CY390" s="81" t="str">
        <f>IF($CW$3&lt;&gt;"コンテンツなし",IF(AND(申込書!$AH$4="GIGAスクールパック",SUM($P390,$R390)&lt;&gt;0),SUM($P390,$R390),IF(AND(申込書!$AH$4="SKY安心GIGAタブレット",SUM($T390,$V390)&lt;&gt;0),SUM($T390,$V390),"")),"")</f>
        <v/>
      </c>
      <c r="CZ390" s="81" t="str">
        <f>IF($CW$3&lt;&gt;"コンテンツなし",IF(AND(申込書!$AH$4="GIGAスクールパック",SUM($Q390,$S390)&lt;&gt;0),SUM($Q390,$S390),IF(AND(申込書!$AH$4="SKY安心GIGAタブレット",SUM($U390,$W390)&lt;&gt;0),SUM($U390,$W390),"")),"")</f>
        <v/>
      </c>
      <c r="DA390" s="81"/>
      <c r="DB390" s="82"/>
      <c r="DC390" s="80" t="str">
        <f>IF(AND(申込書!$C$102&lt;&gt;"▼プルダウンより選択してください",申込書!$C$102&lt;&gt;"",申込書!$P$102&lt;&gt;"YYYY/MM/DD",$G390&lt;&gt;""),申込書!$P$102,"")</f>
        <v/>
      </c>
      <c r="DD390" s="81" t="str">
        <f>IF(AND(申込書!$C$102&lt;&gt;"▼プルダウンより選択してください",申込書!$C$102&lt;&gt;"",$G390&lt;&gt;""),申込書!$M$102,"")</f>
        <v/>
      </c>
      <c r="DE390" s="81" t="str">
        <f>IF($DC$3&lt;&gt;"コンテンツなし",IF(AND(申込書!$AH$4="GIGAスクールパック",SUM($P390,$R390)&lt;&gt;0),SUM($P390,$R390),IF(AND(申込書!$AH$4="SKY安心GIGAタブレット",SUM($T390,$V390)&lt;&gt;0),SUM($T390,$V390),"")),"")</f>
        <v/>
      </c>
      <c r="DF390" s="81" t="str">
        <f>IF($DC$3&lt;&gt;"コンテンツなし",IF(AND(申込書!$AH$4="GIGAスクールパック",SUM($Q390,$S390)&lt;&gt;0),SUM($Q390,$S390),IF(AND(申込書!$AH$4="SKY安心GIGAタブレット",SUM($U390,$W390)&lt;&gt;0),SUM($U390,$W390),"")),"")</f>
        <v/>
      </c>
      <c r="DG390" s="81"/>
      <c r="DH390" s="82"/>
      <c r="DI390" s="80" t="str">
        <f>IF(AND(申込書!$C$103&lt;&gt;"▼プルダウンより選択してください",申込書!$C$103&lt;&gt;"",申込書!$P$103&lt;&gt;"YYYY/MM/DD",$G390&lt;&gt;""),申込書!$P$103,"")</f>
        <v/>
      </c>
      <c r="DJ390" s="81" t="str">
        <f>IF(AND(申込書!$C$103&lt;&gt;"▼プルダウンより選択してください",申込書!$C$103&lt;&gt;"",$G390&lt;&gt;""),申込書!$M$103,"")</f>
        <v/>
      </c>
      <c r="DK390" s="81" t="str">
        <f>IF($DI$3&lt;&gt;"コンテンツなし",IF(AND(申込書!$AH$4="GIGAスクールパック",SUM($P390,$R390)&lt;&gt;0),SUM($P390,$R390),IF(AND(申込書!$AH$4="SKY安心GIGAタブレット",SUM($T390,$V390)&lt;&gt;0),SUM($T390,$V390),"")),"")</f>
        <v/>
      </c>
      <c r="DL390" s="81" t="str">
        <f>IF($DI$3&lt;&gt;"コンテンツなし",IF(AND(申込書!$AH$4="GIGAスクールパック",SUM($Q390,$S390)&lt;&gt;0),SUM($Q390,$S390),IF(AND(申込書!$AH$4="SKY安心GIGAタブレット",SUM($U390,$W390)&lt;&gt;0),SUM($U390,$W390),"")),"")</f>
        <v/>
      </c>
      <c r="DM390" s="81"/>
      <c r="DN390" s="82"/>
      <c r="DO390" s="80" t="str">
        <f>IF(AND(申込書!$C$104&lt;&gt;"▼プルダウンより選択してください",申込書!$C$104&lt;&gt;"",申込書!$P$104&lt;&gt;"YYYY/MM/DD",$G390&lt;&gt;""),申込書!$P$104,"")</f>
        <v/>
      </c>
      <c r="DP390" s="81" t="str">
        <f>IF(AND(申込書!$C$104&lt;&gt;"▼プルダウンより選択してください",申込書!$C$104&lt;&gt;"",$G390&lt;&gt;""),申込書!$M$104,"")</f>
        <v/>
      </c>
      <c r="DQ390" s="81" t="str">
        <f>IF($DO$3&lt;&gt;"コンテンツなし",IF(AND(申込書!$AH$4="GIGAスクールパック",SUM($P390,$R390)&lt;&gt;0),SUM($P390,$R390),IF(AND(申込書!$AH$4="SKY安心GIGAタブレット",SUM($T390,$V390)&lt;&gt;0),SUM($T390,$V390),"")),"")</f>
        <v/>
      </c>
      <c r="DR390" s="81" t="str">
        <f>IF($DO$3&lt;&gt;"コンテンツなし",IF(AND(申込書!$AH$4="GIGAスクールパック",SUM($Q390,$S390)&lt;&gt;0),SUM($Q390,$S390),IF(AND(申込書!$AH$4="SKY安心GIGAタブレット",SUM($U390,$W390)&lt;&gt;0),SUM($U390,$W390),"")),"")</f>
        <v/>
      </c>
      <c r="DS390" s="81"/>
      <c r="DT390" s="82"/>
      <c r="DU390" s="80" t="str">
        <f>IF(AND(申込書!$C$105&lt;&gt;"▼プルダウンより選択してください",申込書!$C$105&lt;&gt;"",申込書!$P$105&lt;&gt;"YYYY/MM/DD",$G390&lt;&gt;""),申込書!$P$105,"")</f>
        <v/>
      </c>
      <c r="DV390" s="81" t="str">
        <f>IF(AND(申込書!$C$105&lt;&gt;"▼プルダウンより選択してください",申込書!$C$105&lt;&gt;"",$G390&lt;&gt;""),申込書!$M$105,"")</f>
        <v/>
      </c>
      <c r="DW390" s="81" t="str">
        <f>IF($DU$3&lt;&gt;"コンテンツなし",IF(AND(申込書!$AH$4="GIGAスクールパック",SUM($P390,$R390)&lt;&gt;0),SUM($P390,$R390),IF(AND(申込書!$AH$4="SKY安心GIGAタブレット",SUM($T390,$V390)&lt;&gt;0),SUM($T390,$V390),"")),"")</f>
        <v/>
      </c>
      <c r="DX390" s="81" t="str">
        <f>IF($DU$3&lt;&gt;"コンテンツなし",IF(AND(申込書!$AH$4="GIGAスクールパック",SUM($Q390,$S390)&lt;&gt;0),SUM($Q390,$S390),IF(AND(申込書!$AH$4="SKY安心GIGAタブレット",SUM($U390,$W390)&lt;&gt;0),SUM($U390,$W390),"")),"")</f>
        <v/>
      </c>
      <c r="DY390" s="157"/>
      <c r="DZ390" s="82"/>
      <c r="EA390" s="80" t="str">
        <f>IF(AND(申込書!$C$106&lt;&gt;"▼プルダウンより選択してください",申込書!$C$106&lt;&gt;"",申込書!$P$106&lt;&gt;"YYYY/MM/DD",$G390&lt;&gt;""),申込書!$P$106,"")</f>
        <v/>
      </c>
      <c r="EB390" s="81" t="str">
        <f>IF(AND(申込書!$C$106&lt;&gt;"▼プルダウンより選択してください",申込書!$C$106&lt;&gt;"",$G390&lt;&gt;""),申込書!$M$106,"")</f>
        <v/>
      </c>
      <c r="EC390" s="81" t="str">
        <f>IF($EA$3&lt;&gt;"コンテンツなし",IF(AND(申込書!$AH$4="GIGAスクールパック",SUM($P390,$R390)&lt;&gt;0),SUM($P390,$R390),IF(AND(申込書!$AH$4="SKY安心GIGAタブレット",SUM($T390,$V390)&lt;&gt;0),SUM($T390,$V390),"")),"")</f>
        <v/>
      </c>
      <c r="ED390" s="81" t="str">
        <f>IF($EA$3&lt;&gt;"コンテンツなし",IF(AND(申込書!$AH$4="GIGAスクールパック",SUM($Q390,$S390)&lt;&gt;0),SUM($Q390,$S390),IF(AND(申込書!$AH$4="SKY安心GIGAタブレット",SUM($U390,$W390)&lt;&gt;0),SUM($U390,$W390),"")),"")</f>
        <v/>
      </c>
      <c r="EE390" s="157"/>
      <c r="EF390" s="82"/>
      <c r="EG390" s="80" t="str">
        <f>IF(AND(申込書!$C$107&lt;&gt;"▼プルダウンより選択してください",申込書!$C$107&lt;&gt;"",申込書!$P$107&lt;&gt;"YYYY/MM/DD",$G390&lt;&gt;""),申込書!$P$107,"")</f>
        <v/>
      </c>
      <c r="EH390" s="81" t="str">
        <f>IF(AND(申込書!$C$107&lt;&gt;"▼プルダウンより選択してください",申込書!$C$107&lt;&gt;"",$G390&lt;&gt;""),申込書!$M$107,"")</f>
        <v/>
      </c>
      <c r="EI390" s="81" t="str">
        <f>IF($EG$3&lt;&gt;"コンテンツなし",IF(AND(申込書!$AH$4="GIGAスクールパック",SUM($P390,$R390)&lt;&gt;0),SUM($P390,$R390),IF(AND(申込書!$AH$4="SKY安心GIGAタブレット",SUM($T390,$V390)&lt;&gt;0),SUM($T390,$V390),"")),"")</f>
        <v/>
      </c>
      <c r="EJ390" s="81" t="str">
        <f>IF($EG$3&lt;&gt;"コンテンツなし",IF(AND(申込書!$AH$4="GIGAスクールパック",SUM($Q390,$S390)&lt;&gt;0),SUM($Q390,$S390),IF(AND(申込書!$AH$4="SKY安心GIGAタブレット",SUM($U390,$W390)&lt;&gt;0),SUM($U390,$W390),"")),"")</f>
        <v/>
      </c>
      <c r="EK390" s="157"/>
      <c r="EL390" s="82"/>
      <c r="EM390" s="80" t="str">
        <f>IF(AND(申込書!$C$108&lt;&gt;"▼プルダウンより選択してください",申込書!$C$108&lt;&gt;"",申込書!$P$108&lt;&gt;"YYYY/MM/DD",$G390&lt;&gt;""),申込書!$P$108,"")</f>
        <v/>
      </c>
      <c r="EN390" s="81" t="str">
        <f>IF(AND(申込書!$C$108&lt;&gt;"▼プルダウンより選択してください",申込書!$C$108&lt;&gt;"",$G390&lt;&gt;""),申込書!$M$108,"")</f>
        <v/>
      </c>
      <c r="EO390" s="81" t="str">
        <f>IF($EM$3&lt;&gt;"コンテンツなし",IF(AND(申込書!$AH$4="GIGAスクールパック",SUM($P390,$R390)&lt;&gt;0),SUM($P390,$R390),IF(AND(申込書!$AH$4="SKY安心GIGAタブレット",SUM($T390,$V390)&lt;&gt;0),SUM($T390,$V390),"")),"")</f>
        <v/>
      </c>
      <c r="EP390" s="81" t="str">
        <f>IF($EM$3&lt;&gt;"コンテンツなし",IF(AND(申込書!$AH$4="GIGAスクールパック",SUM($Q390,$S390)&lt;&gt;0),SUM($Q390,$S390),IF(AND(申込書!$AH$4="SKY安心GIGAタブレット",SUM($U390,$W390)&lt;&gt;0),SUM($U390,$W390),"")),"")</f>
        <v/>
      </c>
      <c r="EQ390" s="157"/>
      <c r="ER390" s="82"/>
      <c r="ES390" s="80" t="str">
        <f>IF(AND(申込書!$C$109&lt;&gt;"▼プルダウンより選択してください",申込書!$C$109&lt;&gt;"",申込書!$P$109&lt;&gt;"YYYY/MM/DD",$G390&lt;&gt;""),申込書!$P$109,"")</f>
        <v/>
      </c>
      <c r="ET390" s="81" t="str">
        <f>IF(AND(申込書!$C$109&lt;&gt;"▼プルダウンより選択してください",申込書!$C$109&lt;&gt;"",$G390&lt;&gt;""),申込書!$M$109,"")</f>
        <v/>
      </c>
      <c r="EU390" s="81" t="str">
        <f>IF($ES$3&lt;&gt;"コンテンツなし",IF(AND(申込書!$AH$4="GIGAスクールパック",SUM($P390,$R390)&lt;&gt;0),SUM($P390,$R390),IF(AND(申込書!$AH$4="SKY安心GIGAタブレット",SUM($T390,$V390)&lt;&gt;0),SUM($T390,$V390),"")),"")</f>
        <v/>
      </c>
      <c r="EV390" s="81" t="str">
        <f>IF($ES$3&lt;&gt;"コンテンツなし",IF(AND(申込書!$AH$4="GIGAスクールパック",SUM($Q390,$S390)&lt;&gt;0),SUM($Q390,$S390),IF(AND(申込書!$AH$4="SKY安心GIGAタブレット",SUM($U390,$W390)&lt;&gt;0),SUM($U390,$W390),"")),"")</f>
        <v/>
      </c>
      <c r="EW390" s="157"/>
      <c r="EX390" s="82"/>
      <c r="EY390" s="80" t="str">
        <f>IF(AND(申込書!$C$110&lt;&gt;"▼プルダウンより選択してください",申込書!$C$110&lt;&gt;"",申込書!$P$110&lt;&gt;"YYYY/MM/DD",$G390&lt;&gt;""),申込書!$P$110,"")</f>
        <v/>
      </c>
      <c r="EZ390" s="81" t="str">
        <f>IF(AND(申込書!$C$110&lt;&gt;"▼プルダウンより選択してください",申込書!$C$110&lt;&gt;"",$G390&lt;&gt;""),申込書!$M$110,"")</f>
        <v/>
      </c>
      <c r="FA390" s="81" t="str">
        <f>IF($EY$3&lt;&gt;"コンテンツなし",IF(AND(申込書!$AH$4="GIGAスクールパック",SUM($P390,$R390)&lt;&gt;0),SUM($P390,$R390),IF(AND(申込書!$AH$4="SKY安心GIGAタブレット",SUM($T390,$V390)&lt;&gt;0),SUM($T390,$V390),"")),"")</f>
        <v/>
      </c>
      <c r="FB390" s="81" t="str">
        <f>IF($EY$3&lt;&gt;"コンテンツなし",IF(AND(申込書!$AH$4="GIGAスクールパック",SUM($Q390,$S390)&lt;&gt;0),SUM($Q390,$S390),IF(AND(申込書!$AH$4="SKY安心GIGAタブレット",SUM($U390,$W390)&lt;&gt;0),SUM($U390,$W390),"")),"")</f>
        <v/>
      </c>
      <c r="FC390" s="157"/>
      <c r="FD390" s="82"/>
      <c r="FE390" s="80" t="str">
        <f>IF(AND(申込書!$C$111&lt;&gt;"▼プルダウンより選択してください",申込書!$C$111&lt;&gt;"",申込書!$P$111&lt;&gt;"YYYY/MM/DD",$G390&lt;&gt;""),申込書!$P$111,"")</f>
        <v/>
      </c>
      <c r="FF390" s="81" t="str">
        <f>IF(AND(申込書!$C$111&lt;&gt;"▼プルダウンより選択してください",申込書!$C$111&lt;&gt;"",$G390&lt;&gt;""),申込書!$M$111,"")</f>
        <v/>
      </c>
      <c r="FG390" s="81" t="str">
        <f>IF($FE$3&lt;&gt;"コンテンツなし",IF(AND(申込書!$AH$4="GIGAスクールパック",SUM($P390,$R390)&lt;&gt;0),SUM($P390,$R390),IF(AND(申込書!$AH$4="SKY安心GIGAタブレット",SUM($T390,$V390)&lt;&gt;0),SUM($T390,$V390),"")),"")</f>
        <v/>
      </c>
      <c r="FH390" s="81" t="str">
        <f>IF($FE$3&lt;&gt;"コンテンツなし",IF(AND(申込書!$AH$4="GIGAスクールパック",SUM($Q390,$S390)&lt;&gt;0),SUM($Q390,$S390),IF(AND(申込書!$AH$4="SKY安心GIGAタブレット",SUM($U390,$W390)&lt;&gt;0),SUM($U390,$W390),"")),"")</f>
        <v/>
      </c>
      <c r="FI390" s="157"/>
      <c r="FJ390" s="82"/>
      <c r="FK390" s="80" t="str">
        <f>IF(AND(申込書!$C$112&lt;&gt;"▼プルダウンより選択してください",申込書!$C$112&lt;&gt;"",申込書!$P$112&lt;&gt;"YYYY/MM/DD",$G390&lt;&gt;""),申込書!$P$112,"")</f>
        <v/>
      </c>
      <c r="FL390" s="81" t="str">
        <f>IF(AND(申込書!$C$112&lt;&gt;"▼プルダウンより選択してください",申込書!$C$112&lt;&gt;"",$G390&lt;&gt;""),申込書!$M$112,"")</f>
        <v/>
      </c>
      <c r="FM390" s="81" t="str">
        <f>IF($FK$3&lt;&gt;"コンテンツなし",IF(AND(申込書!$AH$4="GIGAスクールパック",SUM($P390,$R390)&lt;&gt;0),SUM($P390,$R390),IF(AND(申込書!$AH$4="SKY安心GIGAタブレット",SUM($T390,$V390)&lt;&gt;0),SUM($T390,$V390),"")),"")</f>
        <v/>
      </c>
      <c r="FN390" s="81" t="str">
        <f>IF($FK$3&lt;&gt;"コンテンツなし",IF(AND(申込書!$AH$4="GIGAスクールパック",SUM($Q390,$S390)&lt;&gt;0),SUM($Q390,$S390),IF(AND(申込書!$AH$4="SKY安心GIGAタブレット",SUM($U390,$W390)&lt;&gt;0),SUM($U390,$W390),"")),"")</f>
        <v/>
      </c>
      <c r="FO390" s="157"/>
      <c r="FP390" s="82"/>
      <c r="FQ390" s="80" t="str">
        <f>IF(AND(申込書!$C$113&lt;&gt;"▼プルダウンより選択してください",申込書!$C$113&lt;&gt;"",申込書!$P$113&lt;&gt;"YYYY/MM/DD",$G390&lt;&gt;""),申込書!$P$113,"")</f>
        <v/>
      </c>
      <c r="FR390" s="81" t="str">
        <f>IF(AND(申込書!$C$113&lt;&gt;"▼プルダウンより選択してください",申込書!$C$113&lt;&gt;"",$G390&lt;&gt;""),申込書!$M$113,"")</f>
        <v/>
      </c>
      <c r="FS390" s="81" t="str">
        <f>IF($FQ$3&lt;&gt;"コンテンツなし",IF(AND(申込書!$AH$4="GIGAスクールパック",SUM($P390,$R390)&lt;&gt;0),SUM($P390,$R390),IF(AND(申込書!$AH$4="SKY安心GIGAタブレット",SUM($T390,$V390)&lt;&gt;0),SUM($T390,$V390),"")),"")</f>
        <v/>
      </c>
      <c r="FT390" s="81" t="str">
        <f>IF($FQ$3&lt;&gt;"コンテンツなし",IF(AND(申込書!$AH$4="GIGAスクールパック",SUM($Q390,$S390)&lt;&gt;0),SUM($Q390,$S390),IF(AND(申込書!$AH$4="SKY安心GIGAタブレット",SUM($U390,$W390)&lt;&gt;0),SUM($U390,$W390),"")),"")</f>
        <v/>
      </c>
      <c r="FU390" s="157"/>
      <c r="FV390" s="82"/>
      <c r="FW390" s="80" t="str">
        <f>IF(AND(申込書!$C$114&lt;&gt;"▼プルダウンより選択してください",申込書!$C$114&lt;&gt;"",申込書!$P$114&lt;&gt;"YYYY/MM/DD",$G390&lt;&gt;""),申込書!$P$114,"")</f>
        <v/>
      </c>
      <c r="FX390" s="81" t="str">
        <f>IF(AND(申込書!$C$114&lt;&gt;"▼プルダウンより選択してください",申込書!$C$114&lt;&gt;"",$G390&lt;&gt;""),申込書!$M$114,"")</f>
        <v/>
      </c>
      <c r="FY390" s="81" t="str">
        <f>IF($FW$3&lt;&gt;"コンテンツなし",IF(AND(申込書!$AH$4="GIGAスクールパック",SUM($P390,$R390)&lt;&gt;0),SUM($P390,$R390),IF(AND(申込書!$AH$4="SKY安心GIGAタブレット",SUM($T390,$V390)&lt;&gt;0),SUM($T390,$V390),"")),"")</f>
        <v/>
      </c>
      <c r="FZ390" s="81" t="str">
        <f>IF($FW$3&lt;&gt;"コンテンツなし",IF(AND(申込書!$AH$4="GIGAスクールパック",SUM($Q390,$S390)&lt;&gt;0),SUM($Q390,$S390),IF(AND(申込書!$AH$4="SKY安心GIGAタブレット",SUM($U390,$W390)&lt;&gt;0),SUM($U390,$W390),"")),"")</f>
        <v/>
      </c>
      <c r="GA390" s="157"/>
      <c r="GB390" s="82"/>
      <c r="GC390" s="80" t="str">
        <f>IF(AND(申込書!$C$115&lt;&gt;"▼プルダウンより選択してください",申込書!$C$115&lt;&gt;"",申込書!$P$115&lt;&gt;"YYYY/MM/DD",$G390&lt;&gt;""),申込書!$P$115,"")</f>
        <v/>
      </c>
      <c r="GD390" s="81" t="str">
        <f>IF(AND(申込書!$C$115&lt;&gt;"▼プルダウンより選択してください",申込書!$C$115&lt;&gt;"",$G390&lt;&gt;""),申込書!$M$115,"")</f>
        <v/>
      </c>
      <c r="GE390" s="81" t="str">
        <f>IF($GC$3&lt;&gt;"コンテンツなし",IF(AND(申込書!$AH$4="GIGAスクールパック",SUM($P390,$R390)&lt;&gt;0),SUM($P390,$R390),IF(AND(申込書!$AH$4="SKY安心GIGAタブレット",SUM($T390,$V390)&lt;&gt;0),SUM($T390,$V390),"")),"")</f>
        <v/>
      </c>
      <c r="GF390" s="81" t="str">
        <f>IF($GC$3&lt;&gt;"コンテンツなし",IF(AND(申込書!$AH$4="GIGAスクールパック",SUM($Q390,$S390)&lt;&gt;0),SUM($Q390,$S390),IF(AND(申込書!$AH$4="SKY安心GIGAタブレット",SUM($U390,$W390)&lt;&gt;0),SUM($U390,$W390),"")),"")</f>
        <v/>
      </c>
      <c r="GG390" s="157"/>
      <c r="GH390" s="82"/>
      <c r="GI390" s="80" t="str">
        <f>IF(AND(申込書!$C$116&lt;&gt;"▼プルダウンより選択してください",申込書!$C$116&lt;&gt;"",申込書!$P$116&lt;&gt;"YYYY/MM/DD",$G390&lt;&gt;""),申込書!$P$116,"")</f>
        <v/>
      </c>
      <c r="GJ390" s="81" t="str">
        <f>IF(AND(申込書!$C$116&lt;&gt;"▼プルダウンより選択してください",申込書!$C$116&lt;&gt;"",$G390&lt;&gt;""),申込書!$M$116,"")</f>
        <v/>
      </c>
      <c r="GK390" s="81" t="str">
        <f>IF($GI$3&lt;&gt;"コンテンツなし",IF(AND(申込書!$AH$4="GIGAスクールパック",SUM($P390,$R390)&lt;&gt;0),SUM($P390,$R390),IF(AND(申込書!$AH$4="SKY安心GIGAタブレット",SUM($T390,$V390)&lt;&gt;0),SUM($T390,$V390),"")),"")</f>
        <v/>
      </c>
      <c r="GL390" s="81" t="str">
        <f>IF($GI$3&lt;&gt;"コンテンツなし",IF(AND(申込書!$AH$4="GIGAスクールパック",SUM($Q390,$S390)&lt;&gt;0),SUM($Q390,$S390),IF(AND(申込書!$AH$4="SKY安心GIGAタブレット",SUM($U390,$W390)&lt;&gt;0),SUM($U390,$W390),"")),"")</f>
        <v/>
      </c>
      <c r="GM390" s="157"/>
      <c r="GN390" s="82"/>
      <c r="GO390" s="80" t="str">
        <f>IF(AND(申込書!$C$117&lt;&gt;"▼プルダウンより選択してください",申込書!$C$117&lt;&gt;"",申込書!$P$117&lt;&gt;"YYYY/MM/DD",$G390&lt;&gt;""),申込書!$P$117,"")</f>
        <v/>
      </c>
      <c r="GP390" s="81" t="str">
        <f>IF(AND(申込書!$C$117&lt;&gt;"▼プルダウンより選択してください",申込書!$C$117&lt;&gt;"",$G390&lt;&gt;""),申込書!$M$117,"")</f>
        <v/>
      </c>
      <c r="GQ390" s="81" t="str">
        <f>IF($GO$3&lt;&gt;"コンテンツなし",IF(AND(申込書!$AH$4="GIGAスクールパック",SUM($P390,$R390)&lt;&gt;0),SUM($P390,$R390),IF(AND(申込書!$AH$4="SKY安心GIGAタブレット",SUM($T390,$V390)&lt;&gt;0),SUM($T390,$V390),"")),"")</f>
        <v/>
      </c>
      <c r="GR390" s="81" t="str">
        <f>IF($GO$3&lt;&gt;"コンテンツなし",IF(AND(申込書!$AH$4="GIGAスクールパック",SUM($Q390,$S390)&lt;&gt;0),SUM($Q390,$S390),IF(AND(申込書!$AH$4="SKY安心GIGAタブレット",SUM($U390,$W390)&lt;&gt;0),SUM($U390,$W390),"")),"")</f>
        <v/>
      </c>
      <c r="GS390" s="157"/>
      <c r="GT390" s="82"/>
      <c r="GU390" s="80" t="str">
        <f>IF(AND(申込書!$C$118&lt;&gt;"▼プルダウンより選択してください",申込書!$C$118&lt;&gt;"",申込書!$P$118&lt;&gt;"YYYY/MM/DD",$G390&lt;&gt;""),申込書!$P$118,"")</f>
        <v/>
      </c>
      <c r="GV390" s="81" t="str">
        <f>IF(AND(申込書!$C$118&lt;&gt;"▼プルダウンより選択してください",申込書!$C$118&lt;&gt;"",$G390&lt;&gt;""),申込書!$M$118,"")</f>
        <v/>
      </c>
      <c r="GW390" s="81" t="str">
        <f>IF($GU$3&lt;&gt;"コンテンツなし",IF(AND(申込書!$AH$4="GIGAスクールパック",SUM($P390,$R390)&lt;&gt;0),SUM($P390,$R390),IF(AND(申込書!$AH$4="SKY安心GIGAタブレット",SUM($T390,$V390)&lt;&gt;0),SUM($T390,$V390),"")),"")</f>
        <v/>
      </c>
      <c r="GX390" s="81" t="str">
        <f>IF($GU$3&lt;&gt;"コンテンツなし",IF(AND(申込書!$AH$4="GIGAスクールパック",SUM($Q390,$S390)&lt;&gt;0),SUM($Q390,$S390),IF(AND(申込書!$AH$4="SKY安心GIGAタブレット",SUM($U390,$W390)&lt;&gt;0),SUM($U390,$W390),"")),"")</f>
        <v/>
      </c>
      <c r="GY390" s="157"/>
      <c r="GZ390" s="82"/>
      <c r="HA390" s="80" t="str">
        <f>IF(AND(申込書!$C$119&lt;&gt;"▼プルダウンより選択してください",申込書!$C$119&lt;&gt;"",申込書!$P$119&lt;&gt;"YYYY/MM/DD",$G390&lt;&gt;""),申込書!$P$119,"")</f>
        <v/>
      </c>
      <c r="HB390" s="81" t="str">
        <f>IF(AND(申込書!$C$119&lt;&gt;"▼プルダウンより選択してください",申込書!$C$119&lt;&gt;"",$G390&lt;&gt;""),申込書!$M$119,"")</f>
        <v/>
      </c>
      <c r="HC390" s="81" t="str">
        <f>IF($HA$3&lt;&gt;"コンテンツなし",IF(AND(申込書!$AH$4="GIGAスクールパック",SUM($P390,$R390)&lt;&gt;0),SUM($P390,$R390),IF(AND(申込書!$AH$4="SKY安心GIGAタブレット",SUM($T390,$V390)&lt;&gt;0),SUM($T390,$V390),"")),"")</f>
        <v/>
      </c>
      <c r="HD390" s="81" t="str">
        <f>IF($HA$3&lt;&gt;"コンテンツなし",IF(AND(申込書!$AH$4="GIGAスクールパック",SUM($Q390,$S390)&lt;&gt;0),SUM($Q390,$S390),IF(AND(申込書!$AH$4="SKY安心GIGAタブレット",SUM($U390,$W390)&lt;&gt;0),SUM($U390,$W390),"")),"")</f>
        <v/>
      </c>
      <c r="HE390" s="157"/>
      <c r="HF390" s="82"/>
      <c r="HG390" s="83"/>
    </row>
    <row r="391" spans="2:215" ht="26.85" customHeight="1">
      <c r="B391" s="62">
        <f t="shared" si="4"/>
        <v>386</v>
      </c>
      <c r="C391" s="63"/>
      <c r="D391" s="64"/>
      <c r="E391" s="207"/>
      <c r="F391" s="65"/>
      <c r="G391" s="66"/>
      <c r="H391" s="67"/>
      <c r="I391" s="68"/>
      <c r="J391" s="69"/>
      <c r="K391" s="70"/>
      <c r="L391" s="71"/>
      <c r="M391" s="72"/>
      <c r="N391" s="73"/>
      <c r="O391" s="74"/>
      <c r="P391" s="179"/>
      <c r="Q391" s="180"/>
      <c r="R391" s="180"/>
      <c r="S391" s="181"/>
      <c r="T391" s="179"/>
      <c r="U391" s="180"/>
      <c r="V391" s="182"/>
      <c r="W391" s="181"/>
      <c r="X391" s="75"/>
      <c r="Y391" s="76"/>
      <c r="Z391" s="77"/>
      <c r="AA391" s="78"/>
      <c r="AB391" s="79"/>
      <c r="AC391" s="79"/>
      <c r="AD391" s="79"/>
      <c r="AE391" s="77"/>
      <c r="AF391" s="139"/>
      <c r="AG391" s="139"/>
      <c r="AH391" s="139"/>
      <c r="AI391" s="80" t="str">
        <f>IF(AND(申込書!$C$90&lt;&gt;"▼プルダウンより選択してください",申込書!$C$90&lt;&gt;"",申込書!$P$90&lt;&gt;"YYYY/MM/DD",$G391&lt;&gt;""),申込書!$P$90,"")</f>
        <v/>
      </c>
      <c r="AJ391" s="81" t="str">
        <f>IF(AND(申込書!$C$90&lt;&gt;"▼プルダウンより選択してください",申込書!$C$90&lt;&gt;"",$G391&lt;&gt;""),申込書!$M$90,"")</f>
        <v/>
      </c>
      <c r="AK391" s="81" t="str">
        <f>IF($AI$3&lt;&gt;"コンテンツなし",IF(AND(申込書!$AH$4="GIGAスクールパック",SUM($P391,$R391)&lt;&gt;0),SUM($P391,$R391),IF(AND(申込書!$AH$4="SKY安心GIGAタブレット",SUM($T391,$V391)&lt;&gt;0),SUM($T391,$V391),"")),"")</f>
        <v/>
      </c>
      <c r="AL391" s="81" t="str">
        <f>IF($AI$3&lt;&gt;"コンテンツなし",IF(AND(申込書!$AH$4="GIGAスクールパック",SUM($Q391,$S391)&lt;&gt;0),SUM($Q391,$S391),IF(AND(申込書!$AH$4="SKY安心GIGAタブレット",SUM($U391,$W391)&lt;&gt;0),SUM($U391,$W391),"")),"")</f>
        <v/>
      </c>
      <c r="AM391" s="157"/>
      <c r="AN391" s="82"/>
      <c r="AO391" s="80" t="str">
        <f>IF(AND(申込書!$C$91&lt;&gt;"▼プルダウンより選択してください",申込書!$C$91&lt;&gt;"",申込書!$P$91&lt;&gt;"YYYY/MM/DD",$G391&lt;&gt;""),申込書!$P$91,"")</f>
        <v/>
      </c>
      <c r="AP391" s="81" t="str">
        <f>IF(AND(申込書!$C$91&lt;&gt;"▼プルダウンより選択してください",申込書!$C$91&lt;&gt;"",$G391&lt;&gt;""),申込書!$M$91,"")</f>
        <v/>
      </c>
      <c r="AQ391" s="81" t="str">
        <f>IF($AO$3&lt;&gt;"コンテンツなし",IF(AND(申込書!$AH$4="GIGAスクールパック",SUM($P391,$R391)&lt;&gt;0),SUM($P391,$R391),IF(AND(申込書!$AH$4="SKY安心GIGAタブレット",SUM($T391,$V391)&lt;&gt;0),SUM($T391,$V391),"")),"")</f>
        <v/>
      </c>
      <c r="AR391" s="81" t="str">
        <f>IF($AO$3&lt;&gt;"コンテンツなし",IF(AND(申込書!$AH$4="GIGAスクールパック",SUM($Q391,$S391)&lt;&gt;0),SUM($Q391,$S391),IF(AND(申込書!$AH$4="SKY安心GIGAタブレット",SUM($U391,$W391)&lt;&gt;0),SUM($U391,$W391),"")),"")</f>
        <v/>
      </c>
      <c r="AS391" s="157"/>
      <c r="AT391" s="82"/>
      <c r="AU391" s="80" t="str">
        <f>IF(AND(申込書!$C$92&lt;&gt;"▼プルダウンより選択してください",申込書!$C$92&lt;&gt;"",申込書!$P$92&lt;&gt;"YYYY/MM/DD",$G391&lt;&gt;""),申込書!$P$92,"")</f>
        <v/>
      </c>
      <c r="AV391" s="81" t="str">
        <f>IF(AND(申込書!$C$92&lt;&gt;"▼プルダウンより選択してください",申込書!$C$92&lt;&gt;"",$G391&lt;&gt;""),申込書!$M$92,"")</f>
        <v/>
      </c>
      <c r="AW391" s="81" t="str">
        <f>IF($AU$3&lt;&gt;"コンテンツなし",IF(AND(申込書!$AH$4="GIGAスクールパック",SUM($P391,$R391)&lt;&gt;0),SUM($P391,$R391),IF(AND(申込書!$AH$4="SKY安心GIGAタブレット",SUM($T391,$V391)&lt;&gt;0),SUM($T391,$V391),"")),"")</f>
        <v/>
      </c>
      <c r="AX391" s="81" t="str">
        <f>IF($AU$3&lt;&gt;"コンテンツなし",IF(AND(申込書!$AH$4="GIGAスクールパック",SUM($Q391,$S391)&lt;&gt;0),SUM($Q391,$S391),IF(AND(申込書!$AH$4="SKY安心GIGAタブレット",SUM($U391,$W391)&lt;&gt;0),SUM($U391,$W391),"")),"")</f>
        <v/>
      </c>
      <c r="AY391" s="157"/>
      <c r="AZ391" s="82"/>
      <c r="BA391" s="80" t="str">
        <f>IF(AND(申込書!$C$93&lt;&gt;"▼プルダウンより選択してください",申込書!$C$93&lt;&gt;"",申込書!$P$93&lt;&gt;"YYYY/MM/DD",$G391&lt;&gt;""),申込書!$P$93,"")</f>
        <v/>
      </c>
      <c r="BB391" s="81" t="str">
        <f>IF(AND(申込書!$C$93&lt;&gt;"▼プルダウンより選択してください",申込書!$C$93&lt;&gt;"",申込書!$M$93&gt;=1,$G391&lt;&gt;""),申込書!$M$93,"")</f>
        <v/>
      </c>
      <c r="BC391" s="81" t="str">
        <f>IF($BA$3&lt;&gt;"コンテンツなし",IF(AND(申込書!$AH$4="GIGAスクールパック",SUM($P391,$R391)&lt;&gt;0),SUM($P391,$R391),IF(AND(申込書!$AH$4="SKY安心GIGAタブレット",SUM($T391,$V391)&lt;&gt;0),SUM($T391,$V391),"")),"")</f>
        <v/>
      </c>
      <c r="BD391" s="81" t="str">
        <f>IF($BA$3&lt;&gt;"コンテンツなし",IF(AND(申込書!$AH$4="GIGAスクールパック",SUM($Q391,$S391)&lt;&gt;0),SUM($Q391,$S391),IF(AND(申込書!$AH$4="SKY安心GIGAタブレット",SUM($U391,$W391)&lt;&gt;0),SUM($U391,$W391),"")),"")</f>
        <v/>
      </c>
      <c r="BE391" s="157"/>
      <c r="BF391" s="82"/>
      <c r="BG391" s="80" t="str">
        <f>IF(AND(申込書!$C$94&lt;&gt;"▼プルダウンより選択してください",申込書!$C$94&lt;&gt;"",申込書!$P$94&lt;&gt;"YYYY/MM/DD",$G391&lt;&gt;""),申込書!$P$94,"")</f>
        <v/>
      </c>
      <c r="BH391" s="81" t="str">
        <f>IF(AND(申込書!$C$94&lt;&gt;"▼プルダウンより選択してください",申込書!$C$94&lt;&gt;"",$G391&lt;&gt;""),申込書!$M$94,"")</f>
        <v/>
      </c>
      <c r="BI391" s="81" t="str">
        <f>IF($BG$3&lt;&gt;"コンテンツなし",IF(AND(申込書!$AH$4="GIGAスクールパック",SUM($P391,$R391)&lt;&gt;0),SUM($P391,$R391),IF(AND(申込書!$AH$4="SKY安心GIGAタブレット",SUM($T391,$V391)&lt;&gt;0),SUM($T391,$V391),"")),"")</f>
        <v/>
      </c>
      <c r="BJ391" s="81" t="str">
        <f>IF($BG$3&lt;&gt;"コンテンツなし",IF(AND(申込書!$AH$4="GIGAスクールパック",SUM($Q391,$S391)&lt;&gt;0),SUM($Q391,$S391),IF(AND(申込書!$AH$4="SKY安心GIGAタブレット",SUM($U391,$W391)&lt;&gt;0),SUM($U391,$W391),"")),"")</f>
        <v/>
      </c>
      <c r="BK391" s="157"/>
      <c r="BL391" s="82"/>
      <c r="BM391" s="80" t="str">
        <f>IF(AND(申込書!$C$95&lt;&gt;"▼プルダウンより選択してください",申込書!$C$95&lt;&gt;"",申込書!$P$95&lt;&gt;"YYYY/MM/DD",$G391&lt;&gt;""),申込書!$P$95,"")</f>
        <v/>
      </c>
      <c r="BN391" s="81" t="str">
        <f>IF(AND(申込書!$C$95&lt;&gt;"▼プルダウンより選択してください",申込書!$C$95&lt;&gt;"",$G391&lt;&gt;""),申込書!$M$95,"")</f>
        <v/>
      </c>
      <c r="BO391" s="81" t="str">
        <f>IF($BM$3&lt;&gt;"コンテンツなし",IF(AND(申込書!$AH$4="GIGAスクールパック",SUM($P391,$R391)&lt;&gt;0),SUM($P391,$R391),IF(AND(申込書!$AH$4="SKY安心GIGAタブレット",SUM($T391,$V391)&lt;&gt;0),SUM($T391,$V391),"")),"")</f>
        <v/>
      </c>
      <c r="BP391" s="81" t="str">
        <f>IF($BM$3&lt;&gt;"コンテンツなし",IF(AND(申込書!$AH$4="GIGAスクールパック",SUM($Q391,$S391)&lt;&gt;0),SUM($Q391,$S391),IF(AND(申込書!$AH$4="SKY安心GIGAタブレット",SUM($U391,$W391)&lt;&gt;0),SUM($U391,$W391),"")),"")</f>
        <v/>
      </c>
      <c r="BQ391" s="157"/>
      <c r="BR391" s="82"/>
      <c r="BS391" s="80" t="str">
        <f>IF(AND(申込書!$C$96&lt;&gt;"▼プルダウンより選択してください",申込書!$C$96&lt;&gt;"",申込書!$P$96&lt;&gt;"YYYY/MM/DD",$G391&lt;&gt;""),申込書!$P$96,"")</f>
        <v/>
      </c>
      <c r="BT391" s="81" t="str">
        <f>IF(AND(申込書!$C$96&lt;&gt;"▼プルダウンより選択してください",申込書!$C$96&lt;&gt;"",$G391&lt;&gt;""),申込書!$M$96,"")</f>
        <v/>
      </c>
      <c r="BU391" s="81" t="str">
        <f>IF($BS$3&lt;&gt;"コンテンツなし",IF(AND(申込書!$AH$4="GIGAスクールパック",SUM($P391,$R391)&lt;&gt;0),SUM($P391,$R391),IF(AND(申込書!$AH$4="SKY安心GIGAタブレット",SUM($T391,$V391)&lt;&gt;0),SUM($T391,$V391),"")),"")</f>
        <v/>
      </c>
      <c r="BV391" s="81" t="str">
        <f>IF($BS$3&lt;&gt;"コンテンツなし",IF(AND(申込書!$AH$4="GIGAスクールパック",SUM($Q391,$S391)&lt;&gt;0),SUM($Q391,$S391),IF(AND(申込書!$AH$4="SKY安心GIGAタブレット",SUM($U391,$W391)&lt;&gt;0),SUM($U391,$W391),"")),"")</f>
        <v/>
      </c>
      <c r="BW391" s="157"/>
      <c r="BX391" s="82"/>
      <c r="BY391" s="80" t="str">
        <f>IF(AND(申込書!$C$97&lt;&gt;"▼プルダウンより選択してください",申込書!$C$97&lt;&gt;"",申込書!$P$97&lt;&gt;"YYYY/MM/DD",$G391&lt;&gt;""),申込書!$P$97,"")</f>
        <v/>
      </c>
      <c r="BZ391" s="81" t="str">
        <f>IF(AND(申込書!$C$97&lt;&gt;"▼プルダウンより選択してください",申込書!$C$97&lt;&gt;"",$G391&lt;&gt;""),申込書!$M$97,"")</f>
        <v/>
      </c>
      <c r="CA391" s="81" t="str">
        <f>IF($BY$3&lt;&gt;"コンテンツなし",IF(AND(申込書!$AH$4="GIGAスクールパック",SUM($P391,$R391)&lt;&gt;0),SUM($P391,$R391),IF(AND(申込書!$AH$4="SKY安心GIGAタブレット",SUM($T391,$V391)&lt;&gt;0),SUM($T391,$V391),"")),"")</f>
        <v/>
      </c>
      <c r="CB391" s="81" t="str">
        <f>IF($BY$3&lt;&gt;"コンテンツなし",IF(AND(申込書!$AH$4="GIGAスクールパック",SUM($Q391,$S391)&lt;&gt;0),SUM($Q391,$S391),IF(AND(申込書!$AH$4="SKY安心GIGAタブレット",SUM($U391,$W391)&lt;&gt;0),SUM($U391,$W391),"")),"")</f>
        <v/>
      </c>
      <c r="CC391" s="157"/>
      <c r="CD391" s="82"/>
      <c r="CE391" s="80" t="str">
        <f>IF(AND(申込書!$C$98&lt;&gt;"▼プルダウンより選択してください",申込書!$C$98&lt;&gt;"",申込書!$P$98&lt;&gt;"YYYY/MM/DD",$G391&lt;&gt;""),申込書!$P$98,"")</f>
        <v/>
      </c>
      <c r="CF391" s="81" t="str">
        <f>IF(AND(申込書!$C$98&lt;&gt;"▼プルダウンより選択してください",申込書!$C$98&lt;&gt;"",$G391&lt;&gt;""),申込書!$M$98,"")</f>
        <v/>
      </c>
      <c r="CG391" s="81" t="str">
        <f>IF($CE$3&lt;&gt;"コンテンツなし",IF(AND(申込書!$AH$4="GIGAスクールパック",SUM($P391,$R391)&lt;&gt;0),SUM($P391,$R391),IF(AND(申込書!$AH$4="SKY安心GIGAタブレット",SUM($T391,$V391)&lt;&gt;0),SUM($T391,$V391),"")),"")</f>
        <v/>
      </c>
      <c r="CH391" s="81" t="str">
        <f>IF($CE$3&lt;&gt;"コンテンツなし",IF(AND(申込書!$AH$4="GIGAスクールパック",SUM($Q391,$S391)&lt;&gt;0),SUM($Q391,$S391),IF(AND(申込書!$AH$4="SKY安心GIGAタブレット",SUM($U391,$W391)&lt;&gt;0),SUM($U391,$W391),"")),"")</f>
        <v/>
      </c>
      <c r="CI391" s="157"/>
      <c r="CJ391" s="82"/>
      <c r="CK391" s="80" t="str">
        <f>IF(AND(申込書!$C$99&lt;&gt;"▼プルダウンより選択してください",申込書!$C$99&lt;&gt;"",申込書!$P$99&lt;&gt;"YYYY/MM/DD",$G391&lt;&gt;""),申込書!$P$99,"")</f>
        <v/>
      </c>
      <c r="CL391" s="81" t="str">
        <f>IF(AND(申込書!$C$99&lt;&gt;"▼プルダウンより選択してください",申込書!$C$99&lt;&gt;"",$G391&lt;&gt;""),申込書!$M$99,"")</f>
        <v/>
      </c>
      <c r="CM391" s="81" t="str">
        <f>IF($CK$3&lt;&gt;"コンテンツなし",IF(AND(申込書!$AH$4="GIGAスクールパック",SUM($P391,$R391)&lt;&gt;0),SUM($P391,$R391),IF(AND(申込書!$AH$4="SKY安心GIGAタブレット",SUM($T391,$V391)&lt;&gt;0),SUM($T391,$V391),"")),"")</f>
        <v/>
      </c>
      <c r="CN391" s="81" t="str">
        <f>IF($CK$3&lt;&gt;"コンテンツなし",IF(AND(申込書!$AH$4="GIGAスクールパック",SUM($Q391,$S391)&lt;&gt;0),SUM($Q391,$S391),IF(AND(申込書!$AH$4="SKY安心GIGAタブレット",SUM($U391,$W391)&lt;&gt;0),SUM($U391,$W391),"")),"")</f>
        <v/>
      </c>
      <c r="CO391" s="157"/>
      <c r="CP391" s="82"/>
      <c r="CQ391" s="80" t="str">
        <f>IF(AND(申込書!$C$100&lt;&gt;"▼プルダウンより選択してください",申込書!$C$100&lt;&gt;"",申込書!$P$100&lt;&gt;"YYYY/MM/DD",$G391&lt;&gt;""),申込書!$P$100,"")</f>
        <v/>
      </c>
      <c r="CR391" s="81" t="str">
        <f>IF(AND(申込書!$C$100&lt;&gt;"▼プルダウンより選択してください",申込書!$C$100&lt;&gt;"",$G391&lt;&gt;""),申込書!$M$100,"")</f>
        <v/>
      </c>
      <c r="CS391" s="81" t="str">
        <f>IF($CQ$3&lt;&gt;"コンテンツなし",IF(AND(申込書!$AH$4="GIGAスクールパック",SUM($P391,$R391)&lt;&gt;0),SUM($P391,$R391),IF(AND(申込書!$AH$4="SKY安心GIGAタブレット",SUM($T391,$V391)&lt;&gt;0),SUM($T391,$V391),"")),"")</f>
        <v/>
      </c>
      <c r="CT391" s="81" t="str">
        <f>IF($CQ$3&lt;&gt;"コンテンツなし",IF(AND(申込書!$AH$4="GIGAスクールパック",SUM($Q391,$S391)&lt;&gt;0),SUM($Q391,$S391),IF(AND(申込書!$AH$4="SKY安心GIGAタブレット",SUM($U391,$W391)&lt;&gt;0),SUM($U391,$W391),"")),"")</f>
        <v/>
      </c>
      <c r="CU391" s="81"/>
      <c r="CV391" s="82"/>
      <c r="CW391" s="80" t="str">
        <f>IF(AND(申込書!$C$101&lt;&gt;"▼プルダウンより選択してください",申込書!$C$101&lt;&gt;"",申込書!$P$101&lt;&gt;"YYYY/MM/DD",$G391&lt;&gt;""),申込書!$P$101,"")</f>
        <v/>
      </c>
      <c r="CX391" s="81" t="str">
        <f>IF(AND(申込書!$C$101&lt;&gt;"▼プルダウンより選択してください",申込書!$C$101&lt;&gt;"",$G391&lt;&gt;""),申込書!$M$101,"")</f>
        <v/>
      </c>
      <c r="CY391" s="81" t="str">
        <f>IF($CW$3&lt;&gt;"コンテンツなし",IF(AND(申込書!$AH$4="GIGAスクールパック",SUM($P391,$R391)&lt;&gt;0),SUM($P391,$R391),IF(AND(申込書!$AH$4="SKY安心GIGAタブレット",SUM($T391,$V391)&lt;&gt;0),SUM($T391,$V391),"")),"")</f>
        <v/>
      </c>
      <c r="CZ391" s="81" t="str">
        <f>IF($CW$3&lt;&gt;"コンテンツなし",IF(AND(申込書!$AH$4="GIGAスクールパック",SUM($Q391,$S391)&lt;&gt;0),SUM($Q391,$S391),IF(AND(申込書!$AH$4="SKY安心GIGAタブレット",SUM($U391,$W391)&lt;&gt;0),SUM($U391,$W391),"")),"")</f>
        <v/>
      </c>
      <c r="DA391" s="81"/>
      <c r="DB391" s="82"/>
      <c r="DC391" s="80" t="str">
        <f>IF(AND(申込書!$C$102&lt;&gt;"▼プルダウンより選択してください",申込書!$C$102&lt;&gt;"",申込書!$P$102&lt;&gt;"YYYY/MM/DD",$G391&lt;&gt;""),申込書!$P$102,"")</f>
        <v/>
      </c>
      <c r="DD391" s="81" t="str">
        <f>IF(AND(申込書!$C$102&lt;&gt;"▼プルダウンより選択してください",申込書!$C$102&lt;&gt;"",$G391&lt;&gt;""),申込書!$M$102,"")</f>
        <v/>
      </c>
      <c r="DE391" s="81" t="str">
        <f>IF($DC$3&lt;&gt;"コンテンツなし",IF(AND(申込書!$AH$4="GIGAスクールパック",SUM($P391,$R391)&lt;&gt;0),SUM($P391,$R391),IF(AND(申込書!$AH$4="SKY安心GIGAタブレット",SUM($T391,$V391)&lt;&gt;0),SUM($T391,$V391),"")),"")</f>
        <v/>
      </c>
      <c r="DF391" s="81" t="str">
        <f>IF($DC$3&lt;&gt;"コンテンツなし",IF(AND(申込書!$AH$4="GIGAスクールパック",SUM($Q391,$S391)&lt;&gt;0),SUM($Q391,$S391),IF(AND(申込書!$AH$4="SKY安心GIGAタブレット",SUM($U391,$W391)&lt;&gt;0),SUM($U391,$W391),"")),"")</f>
        <v/>
      </c>
      <c r="DG391" s="81"/>
      <c r="DH391" s="82"/>
      <c r="DI391" s="80" t="str">
        <f>IF(AND(申込書!$C$103&lt;&gt;"▼プルダウンより選択してください",申込書!$C$103&lt;&gt;"",申込書!$P$103&lt;&gt;"YYYY/MM/DD",$G391&lt;&gt;""),申込書!$P$103,"")</f>
        <v/>
      </c>
      <c r="DJ391" s="81" t="str">
        <f>IF(AND(申込書!$C$103&lt;&gt;"▼プルダウンより選択してください",申込書!$C$103&lt;&gt;"",$G391&lt;&gt;""),申込書!$M$103,"")</f>
        <v/>
      </c>
      <c r="DK391" s="81" t="str">
        <f>IF($DI$3&lt;&gt;"コンテンツなし",IF(AND(申込書!$AH$4="GIGAスクールパック",SUM($P391,$R391)&lt;&gt;0),SUM($P391,$R391),IF(AND(申込書!$AH$4="SKY安心GIGAタブレット",SUM($T391,$V391)&lt;&gt;0),SUM($T391,$V391),"")),"")</f>
        <v/>
      </c>
      <c r="DL391" s="81" t="str">
        <f>IF($DI$3&lt;&gt;"コンテンツなし",IF(AND(申込書!$AH$4="GIGAスクールパック",SUM($Q391,$S391)&lt;&gt;0),SUM($Q391,$S391),IF(AND(申込書!$AH$4="SKY安心GIGAタブレット",SUM($U391,$W391)&lt;&gt;0),SUM($U391,$W391),"")),"")</f>
        <v/>
      </c>
      <c r="DM391" s="81"/>
      <c r="DN391" s="82"/>
      <c r="DO391" s="80" t="str">
        <f>IF(AND(申込書!$C$104&lt;&gt;"▼プルダウンより選択してください",申込書!$C$104&lt;&gt;"",申込書!$P$104&lt;&gt;"YYYY/MM/DD",$G391&lt;&gt;""),申込書!$P$104,"")</f>
        <v/>
      </c>
      <c r="DP391" s="81" t="str">
        <f>IF(AND(申込書!$C$104&lt;&gt;"▼プルダウンより選択してください",申込書!$C$104&lt;&gt;"",$G391&lt;&gt;""),申込書!$M$104,"")</f>
        <v/>
      </c>
      <c r="DQ391" s="81" t="str">
        <f>IF($DO$3&lt;&gt;"コンテンツなし",IF(AND(申込書!$AH$4="GIGAスクールパック",SUM($P391,$R391)&lt;&gt;0),SUM($P391,$R391),IF(AND(申込書!$AH$4="SKY安心GIGAタブレット",SUM($T391,$V391)&lt;&gt;0),SUM($T391,$V391),"")),"")</f>
        <v/>
      </c>
      <c r="DR391" s="81" t="str">
        <f>IF($DO$3&lt;&gt;"コンテンツなし",IF(AND(申込書!$AH$4="GIGAスクールパック",SUM($Q391,$S391)&lt;&gt;0),SUM($Q391,$S391),IF(AND(申込書!$AH$4="SKY安心GIGAタブレット",SUM($U391,$W391)&lt;&gt;0),SUM($U391,$W391),"")),"")</f>
        <v/>
      </c>
      <c r="DS391" s="81"/>
      <c r="DT391" s="82"/>
      <c r="DU391" s="80" t="str">
        <f>IF(AND(申込書!$C$105&lt;&gt;"▼プルダウンより選択してください",申込書!$C$105&lt;&gt;"",申込書!$P$105&lt;&gt;"YYYY/MM/DD",$G391&lt;&gt;""),申込書!$P$105,"")</f>
        <v/>
      </c>
      <c r="DV391" s="81" t="str">
        <f>IF(AND(申込書!$C$105&lt;&gt;"▼プルダウンより選択してください",申込書!$C$105&lt;&gt;"",$G391&lt;&gt;""),申込書!$M$105,"")</f>
        <v/>
      </c>
      <c r="DW391" s="81" t="str">
        <f>IF($DU$3&lt;&gt;"コンテンツなし",IF(AND(申込書!$AH$4="GIGAスクールパック",SUM($P391,$R391)&lt;&gt;0),SUM($P391,$R391),IF(AND(申込書!$AH$4="SKY安心GIGAタブレット",SUM($T391,$V391)&lt;&gt;0),SUM($T391,$V391),"")),"")</f>
        <v/>
      </c>
      <c r="DX391" s="81" t="str">
        <f>IF($DU$3&lt;&gt;"コンテンツなし",IF(AND(申込書!$AH$4="GIGAスクールパック",SUM($Q391,$S391)&lt;&gt;0),SUM($Q391,$S391),IF(AND(申込書!$AH$4="SKY安心GIGAタブレット",SUM($U391,$W391)&lt;&gt;0),SUM($U391,$W391),"")),"")</f>
        <v/>
      </c>
      <c r="DY391" s="157"/>
      <c r="DZ391" s="82"/>
      <c r="EA391" s="80" t="str">
        <f>IF(AND(申込書!$C$106&lt;&gt;"▼プルダウンより選択してください",申込書!$C$106&lt;&gt;"",申込書!$P$106&lt;&gt;"YYYY/MM/DD",$G391&lt;&gt;""),申込書!$P$106,"")</f>
        <v/>
      </c>
      <c r="EB391" s="81" t="str">
        <f>IF(AND(申込書!$C$106&lt;&gt;"▼プルダウンより選択してください",申込書!$C$106&lt;&gt;"",$G391&lt;&gt;""),申込書!$M$106,"")</f>
        <v/>
      </c>
      <c r="EC391" s="81" t="str">
        <f>IF($EA$3&lt;&gt;"コンテンツなし",IF(AND(申込書!$AH$4="GIGAスクールパック",SUM($P391,$R391)&lt;&gt;0),SUM($P391,$R391),IF(AND(申込書!$AH$4="SKY安心GIGAタブレット",SUM($T391,$V391)&lt;&gt;0),SUM($T391,$V391),"")),"")</f>
        <v/>
      </c>
      <c r="ED391" s="81" t="str">
        <f>IF($EA$3&lt;&gt;"コンテンツなし",IF(AND(申込書!$AH$4="GIGAスクールパック",SUM($Q391,$S391)&lt;&gt;0),SUM($Q391,$S391),IF(AND(申込書!$AH$4="SKY安心GIGAタブレット",SUM($U391,$W391)&lt;&gt;0),SUM($U391,$W391),"")),"")</f>
        <v/>
      </c>
      <c r="EE391" s="157"/>
      <c r="EF391" s="82"/>
      <c r="EG391" s="80" t="str">
        <f>IF(AND(申込書!$C$107&lt;&gt;"▼プルダウンより選択してください",申込書!$C$107&lt;&gt;"",申込書!$P$107&lt;&gt;"YYYY/MM/DD",$G391&lt;&gt;""),申込書!$P$107,"")</f>
        <v/>
      </c>
      <c r="EH391" s="81" t="str">
        <f>IF(AND(申込書!$C$107&lt;&gt;"▼プルダウンより選択してください",申込書!$C$107&lt;&gt;"",$G391&lt;&gt;""),申込書!$M$107,"")</f>
        <v/>
      </c>
      <c r="EI391" s="81" t="str">
        <f>IF($EG$3&lt;&gt;"コンテンツなし",IF(AND(申込書!$AH$4="GIGAスクールパック",SUM($P391,$R391)&lt;&gt;0),SUM($P391,$R391),IF(AND(申込書!$AH$4="SKY安心GIGAタブレット",SUM($T391,$V391)&lt;&gt;0),SUM($T391,$V391),"")),"")</f>
        <v/>
      </c>
      <c r="EJ391" s="81" t="str">
        <f>IF($EG$3&lt;&gt;"コンテンツなし",IF(AND(申込書!$AH$4="GIGAスクールパック",SUM($Q391,$S391)&lt;&gt;0),SUM($Q391,$S391),IF(AND(申込書!$AH$4="SKY安心GIGAタブレット",SUM($U391,$W391)&lt;&gt;0),SUM($U391,$W391),"")),"")</f>
        <v/>
      </c>
      <c r="EK391" s="157"/>
      <c r="EL391" s="82"/>
      <c r="EM391" s="80" t="str">
        <f>IF(AND(申込書!$C$108&lt;&gt;"▼プルダウンより選択してください",申込書!$C$108&lt;&gt;"",申込書!$P$108&lt;&gt;"YYYY/MM/DD",$G391&lt;&gt;""),申込書!$P$108,"")</f>
        <v/>
      </c>
      <c r="EN391" s="81" t="str">
        <f>IF(AND(申込書!$C$108&lt;&gt;"▼プルダウンより選択してください",申込書!$C$108&lt;&gt;"",$G391&lt;&gt;""),申込書!$M$108,"")</f>
        <v/>
      </c>
      <c r="EO391" s="81" t="str">
        <f>IF($EM$3&lt;&gt;"コンテンツなし",IF(AND(申込書!$AH$4="GIGAスクールパック",SUM($P391,$R391)&lt;&gt;0),SUM($P391,$R391),IF(AND(申込書!$AH$4="SKY安心GIGAタブレット",SUM($T391,$V391)&lt;&gt;0),SUM($T391,$V391),"")),"")</f>
        <v/>
      </c>
      <c r="EP391" s="81" t="str">
        <f>IF($EM$3&lt;&gt;"コンテンツなし",IF(AND(申込書!$AH$4="GIGAスクールパック",SUM($Q391,$S391)&lt;&gt;0),SUM($Q391,$S391),IF(AND(申込書!$AH$4="SKY安心GIGAタブレット",SUM($U391,$W391)&lt;&gt;0),SUM($U391,$W391),"")),"")</f>
        <v/>
      </c>
      <c r="EQ391" s="157"/>
      <c r="ER391" s="82"/>
      <c r="ES391" s="80" t="str">
        <f>IF(AND(申込書!$C$109&lt;&gt;"▼プルダウンより選択してください",申込書!$C$109&lt;&gt;"",申込書!$P$109&lt;&gt;"YYYY/MM/DD",$G391&lt;&gt;""),申込書!$P$109,"")</f>
        <v/>
      </c>
      <c r="ET391" s="81" t="str">
        <f>IF(AND(申込書!$C$109&lt;&gt;"▼プルダウンより選択してください",申込書!$C$109&lt;&gt;"",$G391&lt;&gt;""),申込書!$M$109,"")</f>
        <v/>
      </c>
      <c r="EU391" s="81" t="str">
        <f>IF($ES$3&lt;&gt;"コンテンツなし",IF(AND(申込書!$AH$4="GIGAスクールパック",SUM($P391,$R391)&lt;&gt;0),SUM($P391,$R391),IF(AND(申込書!$AH$4="SKY安心GIGAタブレット",SUM($T391,$V391)&lt;&gt;0),SUM($T391,$V391),"")),"")</f>
        <v/>
      </c>
      <c r="EV391" s="81" t="str">
        <f>IF($ES$3&lt;&gt;"コンテンツなし",IF(AND(申込書!$AH$4="GIGAスクールパック",SUM($Q391,$S391)&lt;&gt;0),SUM($Q391,$S391),IF(AND(申込書!$AH$4="SKY安心GIGAタブレット",SUM($U391,$W391)&lt;&gt;0),SUM($U391,$W391),"")),"")</f>
        <v/>
      </c>
      <c r="EW391" s="157"/>
      <c r="EX391" s="82"/>
      <c r="EY391" s="80" t="str">
        <f>IF(AND(申込書!$C$110&lt;&gt;"▼プルダウンより選択してください",申込書!$C$110&lt;&gt;"",申込書!$P$110&lt;&gt;"YYYY/MM/DD",$G391&lt;&gt;""),申込書!$P$110,"")</f>
        <v/>
      </c>
      <c r="EZ391" s="81" t="str">
        <f>IF(AND(申込書!$C$110&lt;&gt;"▼プルダウンより選択してください",申込書!$C$110&lt;&gt;"",$G391&lt;&gt;""),申込書!$M$110,"")</f>
        <v/>
      </c>
      <c r="FA391" s="81" t="str">
        <f>IF($EY$3&lt;&gt;"コンテンツなし",IF(AND(申込書!$AH$4="GIGAスクールパック",SUM($P391,$R391)&lt;&gt;0),SUM($P391,$R391),IF(AND(申込書!$AH$4="SKY安心GIGAタブレット",SUM($T391,$V391)&lt;&gt;0),SUM($T391,$V391),"")),"")</f>
        <v/>
      </c>
      <c r="FB391" s="81" t="str">
        <f>IF($EY$3&lt;&gt;"コンテンツなし",IF(AND(申込書!$AH$4="GIGAスクールパック",SUM($Q391,$S391)&lt;&gt;0),SUM($Q391,$S391),IF(AND(申込書!$AH$4="SKY安心GIGAタブレット",SUM($U391,$W391)&lt;&gt;0),SUM($U391,$W391),"")),"")</f>
        <v/>
      </c>
      <c r="FC391" s="157"/>
      <c r="FD391" s="82"/>
      <c r="FE391" s="80" t="str">
        <f>IF(AND(申込書!$C$111&lt;&gt;"▼プルダウンより選択してください",申込書!$C$111&lt;&gt;"",申込書!$P$111&lt;&gt;"YYYY/MM/DD",$G391&lt;&gt;""),申込書!$P$111,"")</f>
        <v/>
      </c>
      <c r="FF391" s="81" t="str">
        <f>IF(AND(申込書!$C$111&lt;&gt;"▼プルダウンより選択してください",申込書!$C$111&lt;&gt;"",$G391&lt;&gt;""),申込書!$M$111,"")</f>
        <v/>
      </c>
      <c r="FG391" s="81" t="str">
        <f>IF($FE$3&lt;&gt;"コンテンツなし",IF(AND(申込書!$AH$4="GIGAスクールパック",SUM($P391,$R391)&lt;&gt;0),SUM($P391,$R391),IF(AND(申込書!$AH$4="SKY安心GIGAタブレット",SUM($T391,$V391)&lt;&gt;0),SUM($T391,$V391),"")),"")</f>
        <v/>
      </c>
      <c r="FH391" s="81" t="str">
        <f>IF($FE$3&lt;&gt;"コンテンツなし",IF(AND(申込書!$AH$4="GIGAスクールパック",SUM($Q391,$S391)&lt;&gt;0),SUM($Q391,$S391),IF(AND(申込書!$AH$4="SKY安心GIGAタブレット",SUM($U391,$W391)&lt;&gt;0),SUM($U391,$W391),"")),"")</f>
        <v/>
      </c>
      <c r="FI391" s="157"/>
      <c r="FJ391" s="82"/>
      <c r="FK391" s="80" t="str">
        <f>IF(AND(申込書!$C$112&lt;&gt;"▼プルダウンより選択してください",申込書!$C$112&lt;&gt;"",申込書!$P$112&lt;&gt;"YYYY/MM/DD",$G391&lt;&gt;""),申込書!$P$112,"")</f>
        <v/>
      </c>
      <c r="FL391" s="81" t="str">
        <f>IF(AND(申込書!$C$112&lt;&gt;"▼プルダウンより選択してください",申込書!$C$112&lt;&gt;"",$G391&lt;&gt;""),申込書!$M$112,"")</f>
        <v/>
      </c>
      <c r="FM391" s="81" t="str">
        <f>IF($FK$3&lt;&gt;"コンテンツなし",IF(AND(申込書!$AH$4="GIGAスクールパック",SUM($P391,$R391)&lt;&gt;0),SUM($P391,$R391),IF(AND(申込書!$AH$4="SKY安心GIGAタブレット",SUM($T391,$V391)&lt;&gt;0),SUM($T391,$V391),"")),"")</f>
        <v/>
      </c>
      <c r="FN391" s="81" t="str">
        <f>IF($FK$3&lt;&gt;"コンテンツなし",IF(AND(申込書!$AH$4="GIGAスクールパック",SUM($Q391,$S391)&lt;&gt;0),SUM($Q391,$S391),IF(AND(申込書!$AH$4="SKY安心GIGAタブレット",SUM($U391,$W391)&lt;&gt;0),SUM($U391,$W391),"")),"")</f>
        <v/>
      </c>
      <c r="FO391" s="157"/>
      <c r="FP391" s="82"/>
      <c r="FQ391" s="80" t="str">
        <f>IF(AND(申込書!$C$113&lt;&gt;"▼プルダウンより選択してください",申込書!$C$113&lt;&gt;"",申込書!$P$113&lt;&gt;"YYYY/MM/DD",$G391&lt;&gt;""),申込書!$P$113,"")</f>
        <v/>
      </c>
      <c r="FR391" s="81" t="str">
        <f>IF(AND(申込書!$C$113&lt;&gt;"▼プルダウンより選択してください",申込書!$C$113&lt;&gt;"",$G391&lt;&gt;""),申込書!$M$113,"")</f>
        <v/>
      </c>
      <c r="FS391" s="81" t="str">
        <f>IF($FQ$3&lt;&gt;"コンテンツなし",IF(AND(申込書!$AH$4="GIGAスクールパック",SUM($P391,$R391)&lt;&gt;0),SUM($P391,$R391),IF(AND(申込書!$AH$4="SKY安心GIGAタブレット",SUM($T391,$V391)&lt;&gt;0),SUM($T391,$V391),"")),"")</f>
        <v/>
      </c>
      <c r="FT391" s="81" t="str">
        <f>IF($FQ$3&lt;&gt;"コンテンツなし",IF(AND(申込書!$AH$4="GIGAスクールパック",SUM($Q391,$S391)&lt;&gt;0),SUM($Q391,$S391),IF(AND(申込書!$AH$4="SKY安心GIGAタブレット",SUM($U391,$W391)&lt;&gt;0),SUM($U391,$W391),"")),"")</f>
        <v/>
      </c>
      <c r="FU391" s="157"/>
      <c r="FV391" s="82"/>
      <c r="FW391" s="80" t="str">
        <f>IF(AND(申込書!$C$114&lt;&gt;"▼プルダウンより選択してください",申込書!$C$114&lt;&gt;"",申込書!$P$114&lt;&gt;"YYYY/MM/DD",$G391&lt;&gt;""),申込書!$P$114,"")</f>
        <v/>
      </c>
      <c r="FX391" s="81" t="str">
        <f>IF(AND(申込書!$C$114&lt;&gt;"▼プルダウンより選択してください",申込書!$C$114&lt;&gt;"",$G391&lt;&gt;""),申込書!$M$114,"")</f>
        <v/>
      </c>
      <c r="FY391" s="81" t="str">
        <f>IF($FW$3&lt;&gt;"コンテンツなし",IF(AND(申込書!$AH$4="GIGAスクールパック",SUM($P391,$R391)&lt;&gt;0),SUM($P391,$R391),IF(AND(申込書!$AH$4="SKY安心GIGAタブレット",SUM($T391,$V391)&lt;&gt;0),SUM($T391,$V391),"")),"")</f>
        <v/>
      </c>
      <c r="FZ391" s="81" t="str">
        <f>IF($FW$3&lt;&gt;"コンテンツなし",IF(AND(申込書!$AH$4="GIGAスクールパック",SUM($Q391,$S391)&lt;&gt;0),SUM($Q391,$S391),IF(AND(申込書!$AH$4="SKY安心GIGAタブレット",SUM($U391,$W391)&lt;&gt;0),SUM($U391,$W391),"")),"")</f>
        <v/>
      </c>
      <c r="GA391" s="157"/>
      <c r="GB391" s="82"/>
      <c r="GC391" s="80" t="str">
        <f>IF(AND(申込書!$C$115&lt;&gt;"▼プルダウンより選択してください",申込書!$C$115&lt;&gt;"",申込書!$P$115&lt;&gt;"YYYY/MM/DD",$G391&lt;&gt;""),申込書!$P$115,"")</f>
        <v/>
      </c>
      <c r="GD391" s="81" t="str">
        <f>IF(AND(申込書!$C$115&lt;&gt;"▼プルダウンより選択してください",申込書!$C$115&lt;&gt;"",$G391&lt;&gt;""),申込書!$M$115,"")</f>
        <v/>
      </c>
      <c r="GE391" s="81" t="str">
        <f>IF($GC$3&lt;&gt;"コンテンツなし",IF(AND(申込書!$AH$4="GIGAスクールパック",SUM($P391,$R391)&lt;&gt;0),SUM($P391,$R391),IF(AND(申込書!$AH$4="SKY安心GIGAタブレット",SUM($T391,$V391)&lt;&gt;0),SUM($T391,$V391),"")),"")</f>
        <v/>
      </c>
      <c r="GF391" s="81" t="str">
        <f>IF($GC$3&lt;&gt;"コンテンツなし",IF(AND(申込書!$AH$4="GIGAスクールパック",SUM($Q391,$S391)&lt;&gt;0),SUM($Q391,$S391),IF(AND(申込書!$AH$4="SKY安心GIGAタブレット",SUM($U391,$W391)&lt;&gt;0),SUM($U391,$W391),"")),"")</f>
        <v/>
      </c>
      <c r="GG391" s="157"/>
      <c r="GH391" s="82"/>
      <c r="GI391" s="80" t="str">
        <f>IF(AND(申込書!$C$116&lt;&gt;"▼プルダウンより選択してください",申込書!$C$116&lt;&gt;"",申込書!$P$116&lt;&gt;"YYYY/MM/DD",$G391&lt;&gt;""),申込書!$P$116,"")</f>
        <v/>
      </c>
      <c r="GJ391" s="81" t="str">
        <f>IF(AND(申込書!$C$116&lt;&gt;"▼プルダウンより選択してください",申込書!$C$116&lt;&gt;"",$G391&lt;&gt;""),申込書!$M$116,"")</f>
        <v/>
      </c>
      <c r="GK391" s="81" t="str">
        <f>IF($GI$3&lt;&gt;"コンテンツなし",IF(AND(申込書!$AH$4="GIGAスクールパック",SUM($P391,$R391)&lt;&gt;0),SUM($P391,$R391),IF(AND(申込書!$AH$4="SKY安心GIGAタブレット",SUM($T391,$V391)&lt;&gt;0),SUM($T391,$V391),"")),"")</f>
        <v/>
      </c>
      <c r="GL391" s="81" t="str">
        <f>IF($GI$3&lt;&gt;"コンテンツなし",IF(AND(申込書!$AH$4="GIGAスクールパック",SUM($Q391,$S391)&lt;&gt;0),SUM($Q391,$S391),IF(AND(申込書!$AH$4="SKY安心GIGAタブレット",SUM($U391,$W391)&lt;&gt;0),SUM($U391,$W391),"")),"")</f>
        <v/>
      </c>
      <c r="GM391" s="157"/>
      <c r="GN391" s="82"/>
      <c r="GO391" s="80" t="str">
        <f>IF(AND(申込書!$C$117&lt;&gt;"▼プルダウンより選択してください",申込書!$C$117&lt;&gt;"",申込書!$P$117&lt;&gt;"YYYY/MM/DD",$G391&lt;&gt;""),申込書!$P$117,"")</f>
        <v/>
      </c>
      <c r="GP391" s="81" t="str">
        <f>IF(AND(申込書!$C$117&lt;&gt;"▼プルダウンより選択してください",申込書!$C$117&lt;&gt;"",$G391&lt;&gt;""),申込書!$M$117,"")</f>
        <v/>
      </c>
      <c r="GQ391" s="81" t="str">
        <f>IF($GO$3&lt;&gt;"コンテンツなし",IF(AND(申込書!$AH$4="GIGAスクールパック",SUM($P391,$R391)&lt;&gt;0),SUM($P391,$R391),IF(AND(申込書!$AH$4="SKY安心GIGAタブレット",SUM($T391,$V391)&lt;&gt;0),SUM($T391,$V391),"")),"")</f>
        <v/>
      </c>
      <c r="GR391" s="81" t="str">
        <f>IF($GO$3&lt;&gt;"コンテンツなし",IF(AND(申込書!$AH$4="GIGAスクールパック",SUM($Q391,$S391)&lt;&gt;0),SUM($Q391,$S391),IF(AND(申込書!$AH$4="SKY安心GIGAタブレット",SUM($U391,$W391)&lt;&gt;0),SUM($U391,$W391),"")),"")</f>
        <v/>
      </c>
      <c r="GS391" s="157"/>
      <c r="GT391" s="82"/>
      <c r="GU391" s="80" t="str">
        <f>IF(AND(申込書!$C$118&lt;&gt;"▼プルダウンより選択してください",申込書!$C$118&lt;&gt;"",申込書!$P$118&lt;&gt;"YYYY/MM/DD",$G391&lt;&gt;""),申込書!$P$118,"")</f>
        <v/>
      </c>
      <c r="GV391" s="81" t="str">
        <f>IF(AND(申込書!$C$118&lt;&gt;"▼プルダウンより選択してください",申込書!$C$118&lt;&gt;"",$G391&lt;&gt;""),申込書!$M$118,"")</f>
        <v/>
      </c>
      <c r="GW391" s="81" t="str">
        <f>IF($GU$3&lt;&gt;"コンテンツなし",IF(AND(申込書!$AH$4="GIGAスクールパック",SUM($P391,$R391)&lt;&gt;0),SUM($P391,$R391),IF(AND(申込書!$AH$4="SKY安心GIGAタブレット",SUM($T391,$V391)&lt;&gt;0),SUM($T391,$V391),"")),"")</f>
        <v/>
      </c>
      <c r="GX391" s="81" t="str">
        <f>IF($GU$3&lt;&gt;"コンテンツなし",IF(AND(申込書!$AH$4="GIGAスクールパック",SUM($Q391,$S391)&lt;&gt;0),SUM($Q391,$S391),IF(AND(申込書!$AH$4="SKY安心GIGAタブレット",SUM($U391,$W391)&lt;&gt;0),SUM($U391,$W391),"")),"")</f>
        <v/>
      </c>
      <c r="GY391" s="157"/>
      <c r="GZ391" s="82"/>
      <c r="HA391" s="80" t="str">
        <f>IF(AND(申込書!$C$119&lt;&gt;"▼プルダウンより選択してください",申込書!$C$119&lt;&gt;"",申込書!$P$119&lt;&gt;"YYYY/MM/DD",$G391&lt;&gt;""),申込書!$P$119,"")</f>
        <v/>
      </c>
      <c r="HB391" s="81" t="str">
        <f>IF(AND(申込書!$C$119&lt;&gt;"▼プルダウンより選択してください",申込書!$C$119&lt;&gt;"",$G391&lt;&gt;""),申込書!$M$119,"")</f>
        <v/>
      </c>
      <c r="HC391" s="81" t="str">
        <f>IF($HA$3&lt;&gt;"コンテンツなし",IF(AND(申込書!$AH$4="GIGAスクールパック",SUM($P391,$R391)&lt;&gt;0),SUM($P391,$R391),IF(AND(申込書!$AH$4="SKY安心GIGAタブレット",SUM($T391,$V391)&lt;&gt;0),SUM($T391,$V391),"")),"")</f>
        <v/>
      </c>
      <c r="HD391" s="81" t="str">
        <f>IF($HA$3&lt;&gt;"コンテンツなし",IF(AND(申込書!$AH$4="GIGAスクールパック",SUM($Q391,$S391)&lt;&gt;0),SUM($Q391,$S391),IF(AND(申込書!$AH$4="SKY安心GIGAタブレット",SUM($U391,$W391)&lt;&gt;0),SUM($U391,$W391),"")),"")</f>
        <v/>
      </c>
      <c r="HE391" s="157"/>
      <c r="HF391" s="82"/>
      <c r="HG391" s="83"/>
    </row>
    <row r="392" spans="2:215" ht="26.85" customHeight="1">
      <c r="B392" s="62">
        <f t="shared" si="4"/>
        <v>387</v>
      </c>
      <c r="C392" s="63"/>
      <c r="D392" s="64"/>
      <c r="E392" s="207"/>
      <c r="F392" s="65"/>
      <c r="G392" s="66"/>
      <c r="H392" s="67"/>
      <c r="I392" s="68"/>
      <c r="J392" s="69"/>
      <c r="K392" s="70"/>
      <c r="L392" s="71"/>
      <c r="M392" s="72"/>
      <c r="N392" s="73"/>
      <c r="O392" s="74"/>
      <c r="P392" s="179"/>
      <c r="Q392" s="180"/>
      <c r="R392" s="180"/>
      <c r="S392" s="181"/>
      <c r="T392" s="179"/>
      <c r="U392" s="180"/>
      <c r="V392" s="182"/>
      <c r="W392" s="181"/>
      <c r="X392" s="75"/>
      <c r="Y392" s="76"/>
      <c r="Z392" s="77"/>
      <c r="AA392" s="78"/>
      <c r="AB392" s="79"/>
      <c r="AC392" s="79"/>
      <c r="AD392" s="79"/>
      <c r="AE392" s="77"/>
      <c r="AF392" s="139"/>
      <c r="AG392" s="139"/>
      <c r="AH392" s="139"/>
      <c r="AI392" s="80" t="str">
        <f>IF(AND(申込書!$C$90&lt;&gt;"▼プルダウンより選択してください",申込書!$C$90&lt;&gt;"",申込書!$P$90&lt;&gt;"YYYY/MM/DD",$G392&lt;&gt;""),申込書!$P$90,"")</f>
        <v/>
      </c>
      <c r="AJ392" s="81" t="str">
        <f>IF(AND(申込書!$C$90&lt;&gt;"▼プルダウンより選択してください",申込書!$C$90&lt;&gt;"",$G392&lt;&gt;""),申込書!$M$90,"")</f>
        <v/>
      </c>
      <c r="AK392" s="81" t="str">
        <f>IF($AI$3&lt;&gt;"コンテンツなし",IF(AND(申込書!$AH$4="GIGAスクールパック",SUM($P392,$R392)&lt;&gt;0),SUM($P392,$R392),IF(AND(申込書!$AH$4="SKY安心GIGAタブレット",SUM($T392,$V392)&lt;&gt;0),SUM($T392,$V392),"")),"")</f>
        <v/>
      </c>
      <c r="AL392" s="81" t="str">
        <f>IF($AI$3&lt;&gt;"コンテンツなし",IF(AND(申込書!$AH$4="GIGAスクールパック",SUM($Q392,$S392)&lt;&gt;0),SUM($Q392,$S392),IF(AND(申込書!$AH$4="SKY安心GIGAタブレット",SUM($U392,$W392)&lt;&gt;0),SUM($U392,$W392),"")),"")</f>
        <v/>
      </c>
      <c r="AM392" s="157"/>
      <c r="AN392" s="82"/>
      <c r="AO392" s="80" t="str">
        <f>IF(AND(申込書!$C$91&lt;&gt;"▼プルダウンより選択してください",申込書!$C$91&lt;&gt;"",申込書!$P$91&lt;&gt;"YYYY/MM/DD",$G392&lt;&gt;""),申込書!$P$91,"")</f>
        <v/>
      </c>
      <c r="AP392" s="81" t="str">
        <f>IF(AND(申込書!$C$91&lt;&gt;"▼プルダウンより選択してください",申込書!$C$91&lt;&gt;"",$G392&lt;&gt;""),申込書!$M$91,"")</f>
        <v/>
      </c>
      <c r="AQ392" s="81" t="str">
        <f>IF($AO$3&lt;&gt;"コンテンツなし",IF(AND(申込書!$AH$4="GIGAスクールパック",SUM($P392,$R392)&lt;&gt;0),SUM($P392,$R392),IF(AND(申込書!$AH$4="SKY安心GIGAタブレット",SUM($T392,$V392)&lt;&gt;0),SUM($T392,$V392),"")),"")</f>
        <v/>
      </c>
      <c r="AR392" s="81" t="str">
        <f>IF($AO$3&lt;&gt;"コンテンツなし",IF(AND(申込書!$AH$4="GIGAスクールパック",SUM($Q392,$S392)&lt;&gt;0),SUM($Q392,$S392),IF(AND(申込書!$AH$4="SKY安心GIGAタブレット",SUM($U392,$W392)&lt;&gt;0),SUM($U392,$W392),"")),"")</f>
        <v/>
      </c>
      <c r="AS392" s="157"/>
      <c r="AT392" s="82"/>
      <c r="AU392" s="80" t="str">
        <f>IF(AND(申込書!$C$92&lt;&gt;"▼プルダウンより選択してください",申込書!$C$92&lt;&gt;"",申込書!$P$92&lt;&gt;"YYYY/MM/DD",$G392&lt;&gt;""),申込書!$P$92,"")</f>
        <v/>
      </c>
      <c r="AV392" s="81" t="str">
        <f>IF(AND(申込書!$C$92&lt;&gt;"▼プルダウンより選択してください",申込書!$C$92&lt;&gt;"",$G392&lt;&gt;""),申込書!$M$92,"")</f>
        <v/>
      </c>
      <c r="AW392" s="81" t="str">
        <f>IF($AU$3&lt;&gt;"コンテンツなし",IF(AND(申込書!$AH$4="GIGAスクールパック",SUM($P392,$R392)&lt;&gt;0),SUM($P392,$R392),IF(AND(申込書!$AH$4="SKY安心GIGAタブレット",SUM($T392,$V392)&lt;&gt;0),SUM($T392,$V392),"")),"")</f>
        <v/>
      </c>
      <c r="AX392" s="81" t="str">
        <f>IF($AU$3&lt;&gt;"コンテンツなし",IF(AND(申込書!$AH$4="GIGAスクールパック",SUM($Q392,$S392)&lt;&gt;0),SUM($Q392,$S392),IF(AND(申込書!$AH$4="SKY安心GIGAタブレット",SUM($U392,$W392)&lt;&gt;0),SUM($U392,$W392),"")),"")</f>
        <v/>
      </c>
      <c r="AY392" s="157"/>
      <c r="AZ392" s="82"/>
      <c r="BA392" s="80" t="str">
        <f>IF(AND(申込書!$C$93&lt;&gt;"▼プルダウンより選択してください",申込書!$C$93&lt;&gt;"",申込書!$P$93&lt;&gt;"YYYY/MM/DD",$G392&lt;&gt;""),申込書!$P$93,"")</f>
        <v/>
      </c>
      <c r="BB392" s="81" t="str">
        <f>IF(AND(申込書!$C$93&lt;&gt;"▼プルダウンより選択してください",申込書!$C$93&lt;&gt;"",申込書!$M$93&gt;=1,$G392&lt;&gt;""),申込書!$M$93,"")</f>
        <v/>
      </c>
      <c r="BC392" s="81" t="str">
        <f>IF($BA$3&lt;&gt;"コンテンツなし",IF(AND(申込書!$AH$4="GIGAスクールパック",SUM($P392,$R392)&lt;&gt;0),SUM($P392,$R392),IF(AND(申込書!$AH$4="SKY安心GIGAタブレット",SUM($T392,$V392)&lt;&gt;0),SUM($T392,$V392),"")),"")</f>
        <v/>
      </c>
      <c r="BD392" s="81" t="str">
        <f>IF($BA$3&lt;&gt;"コンテンツなし",IF(AND(申込書!$AH$4="GIGAスクールパック",SUM($Q392,$S392)&lt;&gt;0),SUM($Q392,$S392),IF(AND(申込書!$AH$4="SKY安心GIGAタブレット",SUM($U392,$W392)&lt;&gt;0),SUM($U392,$W392),"")),"")</f>
        <v/>
      </c>
      <c r="BE392" s="157"/>
      <c r="BF392" s="82"/>
      <c r="BG392" s="80" t="str">
        <f>IF(AND(申込書!$C$94&lt;&gt;"▼プルダウンより選択してください",申込書!$C$94&lt;&gt;"",申込書!$P$94&lt;&gt;"YYYY/MM/DD",$G392&lt;&gt;""),申込書!$P$94,"")</f>
        <v/>
      </c>
      <c r="BH392" s="81" t="str">
        <f>IF(AND(申込書!$C$94&lt;&gt;"▼プルダウンより選択してください",申込書!$C$94&lt;&gt;"",$G392&lt;&gt;""),申込書!$M$94,"")</f>
        <v/>
      </c>
      <c r="BI392" s="81" t="str">
        <f>IF($BG$3&lt;&gt;"コンテンツなし",IF(AND(申込書!$AH$4="GIGAスクールパック",SUM($P392,$R392)&lt;&gt;0),SUM($P392,$R392),IF(AND(申込書!$AH$4="SKY安心GIGAタブレット",SUM($T392,$V392)&lt;&gt;0),SUM($T392,$V392),"")),"")</f>
        <v/>
      </c>
      <c r="BJ392" s="81" t="str">
        <f>IF($BG$3&lt;&gt;"コンテンツなし",IF(AND(申込書!$AH$4="GIGAスクールパック",SUM($Q392,$S392)&lt;&gt;0),SUM($Q392,$S392),IF(AND(申込書!$AH$4="SKY安心GIGAタブレット",SUM($U392,$W392)&lt;&gt;0),SUM($U392,$W392),"")),"")</f>
        <v/>
      </c>
      <c r="BK392" s="157"/>
      <c r="BL392" s="82"/>
      <c r="BM392" s="80" t="str">
        <f>IF(AND(申込書!$C$95&lt;&gt;"▼プルダウンより選択してください",申込書!$C$95&lt;&gt;"",申込書!$P$95&lt;&gt;"YYYY/MM/DD",$G392&lt;&gt;""),申込書!$P$95,"")</f>
        <v/>
      </c>
      <c r="BN392" s="81" t="str">
        <f>IF(AND(申込書!$C$95&lt;&gt;"▼プルダウンより選択してください",申込書!$C$95&lt;&gt;"",$G392&lt;&gt;""),申込書!$M$95,"")</f>
        <v/>
      </c>
      <c r="BO392" s="81" t="str">
        <f>IF($BM$3&lt;&gt;"コンテンツなし",IF(AND(申込書!$AH$4="GIGAスクールパック",SUM($P392,$R392)&lt;&gt;0),SUM($P392,$R392),IF(AND(申込書!$AH$4="SKY安心GIGAタブレット",SUM($T392,$V392)&lt;&gt;0),SUM($T392,$V392),"")),"")</f>
        <v/>
      </c>
      <c r="BP392" s="81" t="str">
        <f>IF($BM$3&lt;&gt;"コンテンツなし",IF(AND(申込書!$AH$4="GIGAスクールパック",SUM($Q392,$S392)&lt;&gt;0),SUM($Q392,$S392),IF(AND(申込書!$AH$4="SKY安心GIGAタブレット",SUM($U392,$W392)&lt;&gt;0),SUM($U392,$W392),"")),"")</f>
        <v/>
      </c>
      <c r="BQ392" s="157"/>
      <c r="BR392" s="82"/>
      <c r="BS392" s="80" t="str">
        <f>IF(AND(申込書!$C$96&lt;&gt;"▼プルダウンより選択してください",申込書!$C$96&lt;&gt;"",申込書!$P$96&lt;&gt;"YYYY/MM/DD",$G392&lt;&gt;""),申込書!$P$96,"")</f>
        <v/>
      </c>
      <c r="BT392" s="81" t="str">
        <f>IF(AND(申込書!$C$96&lt;&gt;"▼プルダウンより選択してください",申込書!$C$96&lt;&gt;"",$G392&lt;&gt;""),申込書!$M$96,"")</f>
        <v/>
      </c>
      <c r="BU392" s="81" t="str">
        <f>IF($BS$3&lt;&gt;"コンテンツなし",IF(AND(申込書!$AH$4="GIGAスクールパック",SUM($P392,$R392)&lt;&gt;0),SUM($P392,$R392),IF(AND(申込書!$AH$4="SKY安心GIGAタブレット",SUM($T392,$V392)&lt;&gt;0),SUM($T392,$V392),"")),"")</f>
        <v/>
      </c>
      <c r="BV392" s="81" t="str">
        <f>IF($BS$3&lt;&gt;"コンテンツなし",IF(AND(申込書!$AH$4="GIGAスクールパック",SUM($Q392,$S392)&lt;&gt;0),SUM($Q392,$S392),IF(AND(申込書!$AH$4="SKY安心GIGAタブレット",SUM($U392,$W392)&lt;&gt;0),SUM($U392,$W392),"")),"")</f>
        <v/>
      </c>
      <c r="BW392" s="157"/>
      <c r="BX392" s="82"/>
      <c r="BY392" s="80" t="str">
        <f>IF(AND(申込書!$C$97&lt;&gt;"▼プルダウンより選択してください",申込書!$C$97&lt;&gt;"",申込書!$P$97&lt;&gt;"YYYY/MM/DD",$G392&lt;&gt;""),申込書!$P$97,"")</f>
        <v/>
      </c>
      <c r="BZ392" s="81" t="str">
        <f>IF(AND(申込書!$C$97&lt;&gt;"▼プルダウンより選択してください",申込書!$C$97&lt;&gt;"",$G392&lt;&gt;""),申込書!$M$97,"")</f>
        <v/>
      </c>
      <c r="CA392" s="81" t="str">
        <f>IF($BY$3&lt;&gt;"コンテンツなし",IF(AND(申込書!$AH$4="GIGAスクールパック",SUM($P392,$R392)&lt;&gt;0),SUM($P392,$R392),IF(AND(申込書!$AH$4="SKY安心GIGAタブレット",SUM($T392,$V392)&lt;&gt;0),SUM($T392,$V392),"")),"")</f>
        <v/>
      </c>
      <c r="CB392" s="81" t="str">
        <f>IF($BY$3&lt;&gt;"コンテンツなし",IF(AND(申込書!$AH$4="GIGAスクールパック",SUM($Q392,$S392)&lt;&gt;0),SUM($Q392,$S392),IF(AND(申込書!$AH$4="SKY安心GIGAタブレット",SUM($U392,$W392)&lt;&gt;0),SUM($U392,$W392),"")),"")</f>
        <v/>
      </c>
      <c r="CC392" s="157"/>
      <c r="CD392" s="82"/>
      <c r="CE392" s="80" t="str">
        <f>IF(AND(申込書!$C$98&lt;&gt;"▼プルダウンより選択してください",申込書!$C$98&lt;&gt;"",申込書!$P$98&lt;&gt;"YYYY/MM/DD",$G392&lt;&gt;""),申込書!$P$98,"")</f>
        <v/>
      </c>
      <c r="CF392" s="81" t="str">
        <f>IF(AND(申込書!$C$98&lt;&gt;"▼プルダウンより選択してください",申込書!$C$98&lt;&gt;"",$G392&lt;&gt;""),申込書!$M$98,"")</f>
        <v/>
      </c>
      <c r="CG392" s="81" t="str">
        <f>IF($CE$3&lt;&gt;"コンテンツなし",IF(AND(申込書!$AH$4="GIGAスクールパック",SUM($P392,$R392)&lt;&gt;0),SUM($P392,$R392),IF(AND(申込書!$AH$4="SKY安心GIGAタブレット",SUM($T392,$V392)&lt;&gt;0),SUM($T392,$V392),"")),"")</f>
        <v/>
      </c>
      <c r="CH392" s="81" t="str">
        <f>IF($CE$3&lt;&gt;"コンテンツなし",IF(AND(申込書!$AH$4="GIGAスクールパック",SUM($Q392,$S392)&lt;&gt;0),SUM($Q392,$S392),IF(AND(申込書!$AH$4="SKY安心GIGAタブレット",SUM($U392,$W392)&lt;&gt;0),SUM($U392,$W392),"")),"")</f>
        <v/>
      </c>
      <c r="CI392" s="157"/>
      <c r="CJ392" s="82"/>
      <c r="CK392" s="80" t="str">
        <f>IF(AND(申込書!$C$99&lt;&gt;"▼プルダウンより選択してください",申込書!$C$99&lt;&gt;"",申込書!$P$99&lt;&gt;"YYYY/MM/DD",$G392&lt;&gt;""),申込書!$P$99,"")</f>
        <v/>
      </c>
      <c r="CL392" s="81" t="str">
        <f>IF(AND(申込書!$C$99&lt;&gt;"▼プルダウンより選択してください",申込書!$C$99&lt;&gt;"",$G392&lt;&gt;""),申込書!$M$99,"")</f>
        <v/>
      </c>
      <c r="CM392" s="81" t="str">
        <f>IF($CK$3&lt;&gt;"コンテンツなし",IF(AND(申込書!$AH$4="GIGAスクールパック",SUM($P392,$R392)&lt;&gt;0),SUM($P392,$R392),IF(AND(申込書!$AH$4="SKY安心GIGAタブレット",SUM($T392,$V392)&lt;&gt;0),SUM($T392,$V392),"")),"")</f>
        <v/>
      </c>
      <c r="CN392" s="81" t="str">
        <f>IF($CK$3&lt;&gt;"コンテンツなし",IF(AND(申込書!$AH$4="GIGAスクールパック",SUM($Q392,$S392)&lt;&gt;0),SUM($Q392,$S392),IF(AND(申込書!$AH$4="SKY安心GIGAタブレット",SUM($U392,$W392)&lt;&gt;0),SUM($U392,$W392),"")),"")</f>
        <v/>
      </c>
      <c r="CO392" s="157"/>
      <c r="CP392" s="82"/>
      <c r="CQ392" s="80" t="str">
        <f>IF(AND(申込書!$C$100&lt;&gt;"▼プルダウンより選択してください",申込書!$C$100&lt;&gt;"",申込書!$P$100&lt;&gt;"YYYY/MM/DD",$G392&lt;&gt;""),申込書!$P$100,"")</f>
        <v/>
      </c>
      <c r="CR392" s="81" t="str">
        <f>IF(AND(申込書!$C$100&lt;&gt;"▼プルダウンより選択してください",申込書!$C$100&lt;&gt;"",$G392&lt;&gt;""),申込書!$M$100,"")</f>
        <v/>
      </c>
      <c r="CS392" s="81" t="str">
        <f>IF($CQ$3&lt;&gt;"コンテンツなし",IF(AND(申込書!$AH$4="GIGAスクールパック",SUM($P392,$R392)&lt;&gt;0),SUM($P392,$R392),IF(AND(申込書!$AH$4="SKY安心GIGAタブレット",SUM($T392,$V392)&lt;&gt;0),SUM($T392,$V392),"")),"")</f>
        <v/>
      </c>
      <c r="CT392" s="81" t="str">
        <f>IF($CQ$3&lt;&gt;"コンテンツなし",IF(AND(申込書!$AH$4="GIGAスクールパック",SUM($Q392,$S392)&lt;&gt;0),SUM($Q392,$S392),IF(AND(申込書!$AH$4="SKY安心GIGAタブレット",SUM($U392,$W392)&lt;&gt;0),SUM($U392,$W392),"")),"")</f>
        <v/>
      </c>
      <c r="CU392" s="81"/>
      <c r="CV392" s="82"/>
      <c r="CW392" s="80" t="str">
        <f>IF(AND(申込書!$C$101&lt;&gt;"▼プルダウンより選択してください",申込書!$C$101&lt;&gt;"",申込書!$P$101&lt;&gt;"YYYY/MM/DD",$G392&lt;&gt;""),申込書!$P$101,"")</f>
        <v/>
      </c>
      <c r="CX392" s="81" t="str">
        <f>IF(AND(申込書!$C$101&lt;&gt;"▼プルダウンより選択してください",申込書!$C$101&lt;&gt;"",$G392&lt;&gt;""),申込書!$M$101,"")</f>
        <v/>
      </c>
      <c r="CY392" s="81" t="str">
        <f>IF($CW$3&lt;&gt;"コンテンツなし",IF(AND(申込書!$AH$4="GIGAスクールパック",SUM($P392,$R392)&lt;&gt;0),SUM($P392,$R392),IF(AND(申込書!$AH$4="SKY安心GIGAタブレット",SUM($T392,$V392)&lt;&gt;0),SUM($T392,$V392),"")),"")</f>
        <v/>
      </c>
      <c r="CZ392" s="81" t="str">
        <f>IF($CW$3&lt;&gt;"コンテンツなし",IF(AND(申込書!$AH$4="GIGAスクールパック",SUM($Q392,$S392)&lt;&gt;0),SUM($Q392,$S392),IF(AND(申込書!$AH$4="SKY安心GIGAタブレット",SUM($U392,$W392)&lt;&gt;0),SUM($U392,$W392),"")),"")</f>
        <v/>
      </c>
      <c r="DA392" s="81"/>
      <c r="DB392" s="82"/>
      <c r="DC392" s="80" t="str">
        <f>IF(AND(申込書!$C$102&lt;&gt;"▼プルダウンより選択してください",申込書!$C$102&lt;&gt;"",申込書!$P$102&lt;&gt;"YYYY/MM/DD",$G392&lt;&gt;""),申込書!$P$102,"")</f>
        <v/>
      </c>
      <c r="DD392" s="81" t="str">
        <f>IF(AND(申込書!$C$102&lt;&gt;"▼プルダウンより選択してください",申込書!$C$102&lt;&gt;"",$G392&lt;&gt;""),申込書!$M$102,"")</f>
        <v/>
      </c>
      <c r="DE392" s="81" t="str">
        <f>IF($DC$3&lt;&gt;"コンテンツなし",IF(AND(申込書!$AH$4="GIGAスクールパック",SUM($P392,$R392)&lt;&gt;0),SUM($P392,$R392),IF(AND(申込書!$AH$4="SKY安心GIGAタブレット",SUM($T392,$V392)&lt;&gt;0),SUM($T392,$V392),"")),"")</f>
        <v/>
      </c>
      <c r="DF392" s="81" t="str">
        <f>IF($DC$3&lt;&gt;"コンテンツなし",IF(AND(申込書!$AH$4="GIGAスクールパック",SUM($Q392,$S392)&lt;&gt;0),SUM($Q392,$S392),IF(AND(申込書!$AH$4="SKY安心GIGAタブレット",SUM($U392,$W392)&lt;&gt;0),SUM($U392,$W392),"")),"")</f>
        <v/>
      </c>
      <c r="DG392" s="81"/>
      <c r="DH392" s="82"/>
      <c r="DI392" s="80" t="str">
        <f>IF(AND(申込書!$C$103&lt;&gt;"▼プルダウンより選択してください",申込書!$C$103&lt;&gt;"",申込書!$P$103&lt;&gt;"YYYY/MM/DD",$G392&lt;&gt;""),申込書!$P$103,"")</f>
        <v/>
      </c>
      <c r="DJ392" s="81" t="str">
        <f>IF(AND(申込書!$C$103&lt;&gt;"▼プルダウンより選択してください",申込書!$C$103&lt;&gt;"",$G392&lt;&gt;""),申込書!$M$103,"")</f>
        <v/>
      </c>
      <c r="DK392" s="81" t="str">
        <f>IF($DI$3&lt;&gt;"コンテンツなし",IF(AND(申込書!$AH$4="GIGAスクールパック",SUM($P392,$R392)&lt;&gt;0),SUM($P392,$R392),IF(AND(申込書!$AH$4="SKY安心GIGAタブレット",SUM($T392,$V392)&lt;&gt;0),SUM($T392,$V392),"")),"")</f>
        <v/>
      </c>
      <c r="DL392" s="81" t="str">
        <f>IF($DI$3&lt;&gt;"コンテンツなし",IF(AND(申込書!$AH$4="GIGAスクールパック",SUM($Q392,$S392)&lt;&gt;0),SUM($Q392,$S392),IF(AND(申込書!$AH$4="SKY安心GIGAタブレット",SUM($U392,$W392)&lt;&gt;0),SUM($U392,$W392),"")),"")</f>
        <v/>
      </c>
      <c r="DM392" s="81"/>
      <c r="DN392" s="82"/>
      <c r="DO392" s="80" t="str">
        <f>IF(AND(申込書!$C$104&lt;&gt;"▼プルダウンより選択してください",申込書!$C$104&lt;&gt;"",申込書!$P$104&lt;&gt;"YYYY/MM/DD",$G392&lt;&gt;""),申込書!$P$104,"")</f>
        <v/>
      </c>
      <c r="DP392" s="81" t="str">
        <f>IF(AND(申込書!$C$104&lt;&gt;"▼プルダウンより選択してください",申込書!$C$104&lt;&gt;"",$G392&lt;&gt;""),申込書!$M$104,"")</f>
        <v/>
      </c>
      <c r="DQ392" s="81" t="str">
        <f>IF($DO$3&lt;&gt;"コンテンツなし",IF(AND(申込書!$AH$4="GIGAスクールパック",SUM($P392,$R392)&lt;&gt;0),SUM($P392,$R392),IF(AND(申込書!$AH$4="SKY安心GIGAタブレット",SUM($T392,$V392)&lt;&gt;0),SUM($T392,$V392),"")),"")</f>
        <v/>
      </c>
      <c r="DR392" s="81" t="str">
        <f>IF($DO$3&lt;&gt;"コンテンツなし",IF(AND(申込書!$AH$4="GIGAスクールパック",SUM($Q392,$S392)&lt;&gt;0),SUM($Q392,$S392),IF(AND(申込書!$AH$4="SKY安心GIGAタブレット",SUM($U392,$W392)&lt;&gt;0),SUM($U392,$W392),"")),"")</f>
        <v/>
      </c>
      <c r="DS392" s="81"/>
      <c r="DT392" s="82"/>
      <c r="DU392" s="80" t="str">
        <f>IF(AND(申込書!$C$105&lt;&gt;"▼プルダウンより選択してください",申込書!$C$105&lt;&gt;"",申込書!$P$105&lt;&gt;"YYYY/MM/DD",$G392&lt;&gt;""),申込書!$P$105,"")</f>
        <v/>
      </c>
      <c r="DV392" s="81" t="str">
        <f>IF(AND(申込書!$C$105&lt;&gt;"▼プルダウンより選択してください",申込書!$C$105&lt;&gt;"",$G392&lt;&gt;""),申込書!$M$105,"")</f>
        <v/>
      </c>
      <c r="DW392" s="81" t="str">
        <f>IF($DU$3&lt;&gt;"コンテンツなし",IF(AND(申込書!$AH$4="GIGAスクールパック",SUM($P392,$R392)&lt;&gt;0),SUM($P392,$R392),IF(AND(申込書!$AH$4="SKY安心GIGAタブレット",SUM($T392,$V392)&lt;&gt;0),SUM($T392,$V392),"")),"")</f>
        <v/>
      </c>
      <c r="DX392" s="81" t="str">
        <f>IF($DU$3&lt;&gt;"コンテンツなし",IF(AND(申込書!$AH$4="GIGAスクールパック",SUM($Q392,$S392)&lt;&gt;0),SUM($Q392,$S392),IF(AND(申込書!$AH$4="SKY安心GIGAタブレット",SUM($U392,$W392)&lt;&gt;0),SUM($U392,$W392),"")),"")</f>
        <v/>
      </c>
      <c r="DY392" s="157"/>
      <c r="DZ392" s="82"/>
      <c r="EA392" s="80" t="str">
        <f>IF(AND(申込書!$C$106&lt;&gt;"▼プルダウンより選択してください",申込書!$C$106&lt;&gt;"",申込書!$P$106&lt;&gt;"YYYY/MM/DD",$G392&lt;&gt;""),申込書!$P$106,"")</f>
        <v/>
      </c>
      <c r="EB392" s="81" t="str">
        <f>IF(AND(申込書!$C$106&lt;&gt;"▼プルダウンより選択してください",申込書!$C$106&lt;&gt;"",$G392&lt;&gt;""),申込書!$M$106,"")</f>
        <v/>
      </c>
      <c r="EC392" s="81" t="str">
        <f>IF($EA$3&lt;&gt;"コンテンツなし",IF(AND(申込書!$AH$4="GIGAスクールパック",SUM($P392,$R392)&lt;&gt;0),SUM($P392,$R392),IF(AND(申込書!$AH$4="SKY安心GIGAタブレット",SUM($T392,$V392)&lt;&gt;0),SUM($T392,$V392),"")),"")</f>
        <v/>
      </c>
      <c r="ED392" s="81" t="str">
        <f>IF($EA$3&lt;&gt;"コンテンツなし",IF(AND(申込書!$AH$4="GIGAスクールパック",SUM($Q392,$S392)&lt;&gt;0),SUM($Q392,$S392),IF(AND(申込書!$AH$4="SKY安心GIGAタブレット",SUM($U392,$W392)&lt;&gt;0),SUM($U392,$W392),"")),"")</f>
        <v/>
      </c>
      <c r="EE392" s="157"/>
      <c r="EF392" s="82"/>
      <c r="EG392" s="80" t="str">
        <f>IF(AND(申込書!$C$107&lt;&gt;"▼プルダウンより選択してください",申込書!$C$107&lt;&gt;"",申込書!$P$107&lt;&gt;"YYYY/MM/DD",$G392&lt;&gt;""),申込書!$P$107,"")</f>
        <v/>
      </c>
      <c r="EH392" s="81" t="str">
        <f>IF(AND(申込書!$C$107&lt;&gt;"▼プルダウンより選択してください",申込書!$C$107&lt;&gt;"",$G392&lt;&gt;""),申込書!$M$107,"")</f>
        <v/>
      </c>
      <c r="EI392" s="81" t="str">
        <f>IF($EG$3&lt;&gt;"コンテンツなし",IF(AND(申込書!$AH$4="GIGAスクールパック",SUM($P392,$R392)&lt;&gt;0),SUM($P392,$R392),IF(AND(申込書!$AH$4="SKY安心GIGAタブレット",SUM($T392,$V392)&lt;&gt;0),SUM($T392,$V392),"")),"")</f>
        <v/>
      </c>
      <c r="EJ392" s="81" t="str">
        <f>IF($EG$3&lt;&gt;"コンテンツなし",IF(AND(申込書!$AH$4="GIGAスクールパック",SUM($Q392,$S392)&lt;&gt;0),SUM($Q392,$S392),IF(AND(申込書!$AH$4="SKY安心GIGAタブレット",SUM($U392,$W392)&lt;&gt;0),SUM($U392,$W392),"")),"")</f>
        <v/>
      </c>
      <c r="EK392" s="157"/>
      <c r="EL392" s="82"/>
      <c r="EM392" s="80" t="str">
        <f>IF(AND(申込書!$C$108&lt;&gt;"▼プルダウンより選択してください",申込書!$C$108&lt;&gt;"",申込書!$P$108&lt;&gt;"YYYY/MM/DD",$G392&lt;&gt;""),申込書!$P$108,"")</f>
        <v/>
      </c>
      <c r="EN392" s="81" t="str">
        <f>IF(AND(申込書!$C$108&lt;&gt;"▼プルダウンより選択してください",申込書!$C$108&lt;&gt;"",$G392&lt;&gt;""),申込書!$M$108,"")</f>
        <v/>
      </c>
      <c r="EO392" s="81" t="str">
        <f>IF($EM$3&lt;&gt;"コンテンツなし",IF(AND(申込書!$AH$4="GIGAスクールパック",SUM($P392,$R392)&lt;&gt;0),SUM($P392,$R392),IF(AND(申込書!$AH$4="SKY安心GIGAタブレット",SUM($T392,$V392)&lt;&gt;0),SUM($T392,$V392),"")),"")</f>
        <v/>
      </c>
      <c r="EP392" s="81" t="str">
        <f>IF($EM$3&lt;&gt;"コンテンツなし",IF(AND(申込書!$AH$4="GIGAスクールパック",SUM($Q392,$S392)&lt;&gt;0),SUM($Q392,$S392),IF(AND(申込書!$AH$4="SKY安心GIGAタブレット",SUM($U392,$W392)&lt;&gt;0),SUM($U392,$W392),"")),"")</f>
        <v/>
      </c>
      <c r="EQ392" s="157"/>
      <c r="ER392" s="82"/>
      <c r="ES392" s="80" t="str">
        <f>IF(AND(申込書!$C$109&lt;&gt;"▼プルダウンより選択してください",申込書!$C$109&lt;&gt;"",申込書!$P$109&lt;&gt;"YYYY/MM/DD",$G392&lt;&gt;""),申込書!$P$109,"")</f>
        <v/>
      </c>
      <c r="ET392" s="81" t="str">
        <f>IF(AND(申込書!$C$109&lt;&gt;"▼プルダウンより選択してください",申込書!$C$109&lt;&gt;"",$G392&lt;&gt;""),申込書!$M$109,"")</f>
        <v/>
      </c>
      <c r="EU392" s="81" t="str">
        <f>IF($ES$3&lt;&gt;"コンテンツなし",IF(AND(申込書!$AH$4="GIGAスクールパック",SUM($P392,$R392)&lt;&gt;0),SUM($P392,$R392),IF(AND(申込書!$AH$4="SKY安心GIGAタブレット",SUM($T392,$V392)&lt;&gt;0),SUM($T392,$V392),"")),"")</f>
        <v/>
      </c>
      <c r="EV392" s="81" t="str">
        <f>IF($ES$3&lt;&gt;"コンテンツなし",IF(AND(申込書!$AH$4="GIGAスクールパック",SUM($Q392,$S392)&lt;&gt;0),SUM($Q392,$S392),IF(AND(申込書!$AH$4="SKY安心GIGAタブレット",SUM($U392,$W392)&lt;&gt;0),SUM($U392,$W392),"")),"")</f>
        <v/>
      </c>
      <c r="EW392" s="157"/>
      <c r="EX392" s="82"/>
      <c r="EY392" s="80" t="str">
        <f>IF(AND(申込書!$C$110&lt;&gt;"▼プルダウンより選択してください",申込書!$C$110&lt;&gt;"",申込書!$P$110&lt;&gt;"YYYY/MM/DD",$G392&lt;&gt;""),申込書!$P$110,"")</f>
        <v/>
      </c>
      <c r="EZ392" s="81" t="str">
        <f>IF(AND(申込書!$C$110&lt;&gt;"▼プルダウンより選択してください",申込書!$C$110&lt;&gt;"",$G392&lt;&gt;""),申込書!$M$110,"")</f>
        <v/>
      </c>
      <c r="FA392" s="81" t="str">
        <f>IF($EY$3&lt;&gt;"コンテンツなし",IF(AND(申込書!$AH$4="GIGAスクールパック",SUM($P392,$R392)&lt;&gt;0),SUM($P392,$R392),IF(AND(申込書!$AH$4="SKY安心GIGAタブレット",SUM($T392,$V392)&lt;&gt;0),SUM($T392,$V392),"")),"")</f>
        <v/>
      </c>
      <c r="FB392" s="81" t="str">
        <f>IF($EY$3&lt;&gt;"コンテンツなし",IF(AND(申込書!$AH$4="GIGAスクールパック",SUM($Q392,$S392)&lt;&gt;0),SUM($Q392,$S392),IF(AND(申込書!$AH$4="SKY安心GIGAタブレット",SUM($U392,$W392)&lt;&gt;0),SUM($U392,$W392),"")),"")</f>
        <v/>
      </c>
      <c r="FC392" s="157"/>
      <c r="FD392" s="82"/>
      <c r="FE392" s="80" t="str">
        <f>IF(AND(申込書!$C$111&lt;&gt;"▼プルダウンより選択してください",申込書!$C$111&lt;&gt;"",申込書!$P$111&lt;&gt;"YYYY/MM/DD",$G392&lt;&gt;""),申込書!$P$111,"")</f>
        <v/>
      </c>
      <c r="FF392" s="81" t="str">
        <f>IF(AND(申込書!$C$111&lt;&gt;"▼プルダウンより選択してください",申込書!$C$111&lt;&gt;"",$G392&lt;&gt;""),申込書!$M$111,"")</f>
        <v/>
      </c>
      <c r="FG392" s="81" t="str">
        <f>IF($FE$3&lt;&gt;"コンテンツなし",IF(AND(申込書!$AH$4="GIGAスクールパック",SUM($P392,$R392)&lt;&gt;0),SUM($P392,$R392),IF(AND(申込書!$AH$4="SKY安心GIGAタブレット",SUM($T392,$V392)&lt;&gt;0),SUM($T392,$V392),"")),"")</f>
        <v/>
      </c>
      <c r="FH392" s="81" t="str">
        <f>IF($FE$3&lt;&gt;"コンテンツなし",IF(AND(申込書!$AH$4="GIGAスクールパック",SUM($Q392,$S392)&lt;&gt;0),SUM($Q392,$S392),IF(AND(申込書!$AH$4="SKY安心GIGAタブレット",SUM($U392,$W392)&lt;&gt;0),SUM($U392,$W392),"")),"")</f>
        <v/>
      </c>
      <c r="FI392" s="157"/>
      <c r="FJ392" s="82"/>
      <c r="FK392" s="80" t="str">
        <f>IF(AND(申込書!$C$112&lt;&gt;"▼プルダウンより選択してください",申込書!$C$112&lt;&gt;"",申込書!$P$112&lt;&gt;"YYYY/MM/DD",$G392&lt;&gt;""),申込書!$P$112,"")</f>
        <v/>
      </c>
      <c r="FL392" s="81" t="str">
        <f>IF(AND(申込書!$C$112&lt;&gt;"▼プルダウンより選択してください",申込書!$C$112&lt;&gt;"",$G392&lt;&gt;""),申込書!$M$112,"")</f>
        <v/>
      </c>
      <c r="FM392" s="81" t="str">
        <f>IF($FK$3&lt;&gt;"コンテンツなし",IF(AND(申込書!$AH$4="GIGAスクールパック",SUM($P392,$R392)&lt;&gt;0),SUM($P392,$R392),IF(AND(申込書!$AH$4="SKY安心GIGAタブレット",SUM($T392,$V392)&lt;&gt;0),SUM($T392,$V392),"")),"")</f>
        <v/>
      </c>
      <c r="FN392" s="81" t="str">
        <f>IF($FK$3&lt;&gt;"コンテンツなし",IF(AND(申込書!$AH$4="GIGAスクールパック",SUM($Q392,$S392)&lt;&gt;0),SUM($Q392,$S392),IF(AND(申込書!$AH$4="SKY安心GIGAタブレット",SUM($U392,$W392)&lt;&gt;0),SUM($U392,$W392),"")),"")</f>
        <v/>
      </c>
      <c r="FO392" s="157"/>
      <c r="FP392" s="82"/>
      <c r="FQ392" s="80" t="str">
        <f>IF(AND(申込書!$C$113&lt;&gt;"▼プルダウンより選択してください",申込書!$C$113&lt;&gt;"",申込書!$P$113&lt;&gt;"YYYY/MM/DD",$G392&lt;&gt;""),申込書!$P$113,"")</f>
        <v/>
      </c>
      <c r="FR392" s="81" t="str">
        <f>IF(AND(申込書!$C$113&lt;&gt;"▼プルダウンより選択してください",申込書!$C$113&lt;&gt;"",$G392&lt;&gt;""),申込書!$M$113,"")</f>
        <v/>
      </c>
      <c r="FS392" s="81" t="str">
        <f>IF($FQ$3&lt;&gt;"コンテンツなし",IF(AND(申込書!$AH$4="GIGAスクールパック",SUM($P392,$R392)&lt;&gt;0),SUM($P392,$R392),IF(AND(申込書!$AH$4="SKY安心GIGAタブレット",SUM($T392,$V392)&lt;&gt;0),SUM($T392,$V392),"")),"")</f>
        <v/>
      </c>
      <c r="FT392" s="81" t="str">
        <f>IF($FQ$3&lt;&gt;"コンテンツなし",IF(AND(申込書!$AH$4="GIGAスクールパック",SUM($Q392,$S392)&lt;&gt;0),SUM($Q392,$S392),IF(AND(申込書!$AH$4="SKY安心GIGAタブレット",SUM($U392,$W392)&lt;&gt;0),SUM($U392,$W392),"")),"")</f>
        <v/>
      </c>
      <c r="FU392" s="157"/>
      <c r="FV392" s="82"/>
      <c r="FW392" s="80" t="str">
        <f>IF(AND(申込書!$C$114&lt;&gt;"▼プルダウンより選択してください",申込書!$C$114&lt;&gt;"",申込書!$P$114&lt;&gt;"YYYY/MM/DD",$G392&lt;&gt;""),申込書!$P$114,"")</f>
        <v/>
      </c>
      <c r="FX392" s="81" t="str">
        <f>IF(AND(申込書!$C$114&lt;&gt;"▼プルダウンより選択してください",申込書!$C$114&lt;&gt;"",$G392&lt;&gt;""),申込書!$M$114,"")</f>
        <v/>
      </c>
      <c r="FY392" s="81" t="str">
        <f>IF($FW$3&lt;&gt;"コンテンツなし",IF(AND(申込書!$AH$4="GIGAスクールパック",SUM($P392,$R392)&lt;&gt;0),SUM($P392,$R392),IF(AND(申込書!$AH$4="SKY安心GIGAタブレット",SUM($T392,$V392)&lt;&gt;0),SUM($T392,$V392),"")),"")</f>
        <v/>
      </c>
      <c r="FZ392" s="81" t="str">
        <f>IF($FW$3&lt;&gt;"コンテンツなし",IF(AND(申込書!$AH$4="GIGAスクールパック",SUM($Q392,$S392)&lt;&gt;0),SUM($Q392,$S392),IF(AND(申込書!$AH$4="SKY安心GIGAタブレット",SUM($U392,$W392)&lt;&gt;0),SUM($U392,$W392),"")),"")</f>
        <v/>
      </c>
      <c r="GA392" s="157"/>
      <c r="GB392" s="82"/>
      <c r="GC392" s="80" t="str">
        <f>IF(AND(申込書!$C$115&lt;&gt;"▼プルダウンより選択してください",申込書!$C$115&lt;&gt;"",申込書!$P$115&lt;&gt;"YYYY/MM/DD",$G392&lt;&gt;""),申込書!$P$115,"")</f>
        <v/>
      </c>
      <c r="GD392" s="81" t="str">
        <f>IF(AND(申込書!$C$115&lt;&gt;"▼プルダウンより選択してください",申込書!$C$115&lt;&gt;"",$G392&lt;&gt;""),申込書!$M$115,"")</f>
        <v/>
      </c>
      <c r="GE392" s="81" t="str">
        <f>IF($GC$3&lt;&gt;"コンテンツなし",IF(AND(申込書!$AH$4="GIGAスクールパック",SUM($P392,$R392)&lt;&gt;0),SUM($P392,$R392),IF(AND(申込書!$AH$4="SKY安心GIGAタブレット",SUM($T392,$V392)&lt;&gt;0),SUM($T392,$V392),"")),"")</f>
        <v/>
      </c>
      <c r="GF392" s="81" t="str">
        <f>IF($GC$3&lt;&gt;"コンテンツなし",IF(AND(申込書!$AH$4="GIGAスクールパック",SUM($Q392,$S392)&lt;&gt;0),SUM($Q392,$S392),IF(AND(申込書!$AH$4="SKY安心GIGAタブレット",SUM($U392,$W392)&lt;&gt;0),SUM($U392,$W392),"")),"")</f>
        <v/>
      </c>
      <c r="GG392" s="157"/>
      <c r="GH392" s="82"/>
      <c r="GI392" s="80" t="str">
        <f>IF(AND(申込書!$C$116&lt;&gt;"▼プルダウンより選択してください",申込書!$C$116&lt;&gt;"",申込書!$P$116&lt;&gt;"YYYY/MM/DD",$G392&lt;&gt;""),申込書!$P$116,"")</f>
        <v/>
      </c>
      <c r="GJ392" s="81" t="str">
        <f>IF(AND(申込書!$C$116&lt;&gt;"▼プルダウンより選択してください",申込書!$C$116&lt;&gt;"",$G392&lt;&gt;""),申込書!$M$116,"")</f>
        <v/>
      </c>
      <c r="GK392" s="81" t="str">
        <f>IF($GI$3&lt;&gt;"コンテンツなし",IF(AND(申込書!$AH$4="GIGAスクールパック",SUM($P392,$R392)&lt;&gt;0),SUM($P392,$R392),IF(AND(申込書!$AH$4="SKY安心GIGAタブレット",SUM($T392,$V392)&lt;&gt;0),SUM($T392,$V392),"")),"")</f>
        <v/>
      </c>
      <c r="GL392" s="81" t="str">
        <f>IF($GI$3&lt;&gt;"コンテンツなし",IF(AND(申込書!$AH$4="GIGAスクールパック",SUM($Q392,$S392)&lt;&gt;0),SUM($Q392,$S392),IF(AND(申込書!$AH$4="SKY安心GIGAタブレット",SUM($U392,$W392)&lt;&gt;0),SUM($U392,$W392),"")),"")</f>
        <v/>
      </c>
      <c r="GM392" s="157"/>
      <c r="GN392" s="82"/>
      <c r="GO392" s="80" t="str">
        <f>IF(AND(申込書!$C$117&lt;&gt;"▼プルダウンより選択してください",申込書!$C$117&lt;&gt;"",申込書!$P$117&lt;&gt;"YYYY/MM/DD",$G392&lt;&gt;""),申込書!$P$117,"")</f>
        <v/>
      </c>
      <c r="GP392" s="81" t="str">
        <f>IF(AND(申込書!$C$117&lt;&gt;"▼プルダウンより選択してください",申込書!$C$117&lt;&gt;"",$G392&lt;&gt;""),申込書!$M$117,"")</f>
        <v/>
      </c>
      <c r="GQ392" s="81" t="str">
        <f>IF($GO$3&lt;&gt;"コンテンツなし",IF(AND(申込書!$AH$4="GIGAスクールパック",SUM($P392,$R392)&lt;&gt;0),SUM($P392,$R392),IF(AND(申込書!$AH$4="SKY安心GIGAタブレット",SUM($T392,$V392)&lt;&gt;0),SUM($T392,$V392),"")),"")</f>
        <v/>
      </c>
      <c r="GR392" s="81" t="str">
        <f>IF($GO$3&lt;&gt;"コンテンツなし",IF(AND(申込書!$AH$4="GIGAスクールパック",SUM($Q392,$S392)&lt;&gt;0),SUM($Q392,$S392),IF(AND(申込書!$AH$4="SKY安心GIGAタブレット",SUM($U392,$W392)&lt;&gt;0),SUM($U392,$W392),"")),"")</f>
        <v/>
      </c>
      <c r="GS392" s="157"/>
      <c r="GT392" s="82"/>
      <c r="GU392" s="80" t="str">
        <f>IF(AND(申込書!$C$118&lt;&gt;"▼プルダウンより選択してください",申込書!$C$118&lt;&gt;"",申込書!$P$118&lt;&gt;"YYYY/MM/DD",$G392&lt;&gt;""),申込書!$P$118,"")</f>
        <v/>
      </c>
      <c r="GV392" s="81" t="str">
        <f>IF(AND(申込書!$C$118&lt;&gt;"▼プルダウンより選択してください",申込書!$C$118&lt;&gt;"",$G392&lt;&gt;""),申込書!$M$118,"")</f>
        <v/>
      </c>
      <c r="GW392" s="81" t="str">
        <f>IF($GU$3&lt;&gt;"コンテンツなし",IF(AND(申込書!$AH$4="GIGAスクールパック",SUM($P392,$R392)&lt;&gt;0),SUM($P392,$R392),IF(AND(申込書!$AH$4="SKY安心GIGAタブレット",SUM($T392,$V392)&lt;&gt;0),SUM($T392,$V392),"")),"")</f>
        <v/>
      </c>
      <c r="GX392" s="81" t="str">
        <f>IF($GU$3&lt;&gt;"コンテンツなし",IF(AND(申込書!$AH$4="GIGAスクールパック",SUM($Q392,$S392)&lt;&gt;0),SUM($Q392,$S392),IF(AND(申込書!$AH$4="SKY安心GIGAタブレット",SUM($U392,$W392)&lt;&gt;0),SUM($U392,$W392),"")),"")</f>
        <v/>
      </c>
      <c r="GY392" s="157"/>
      <c r="GZ392" s="82"/>
      <c r="HA392" s="80" t="str">
        <f>IF(AND(申込書!$C$119&lt;&gt;"▼プルダウンより選択してください",申込書!$C$119&lt;&gt;"",申込書!$P$119&lt;&gt;"YYYY/MM/DD",$G392&lt;&gt;""),申込書!$P$119,"")</f>
        <v/>
      </c>
      <c r="HB392" s="81" t="str">
        <f>IF(AND(申込書!$C$119&lt;&gt;"▼プルダウンより選択してください",申込書!$C$119&lt;&gt;"",$G392&lt;&gt;""),申込書!$M$119,"")</f>
        <v/>
      </c>
      <c r="HC392" s="81" t="str">
        <f>IF($HA$3&lt;&gt;"コンテンツなし",IF(AND(申込書!$AH$4="GIGAスクールパック",SUM($P392,$R392)&lt;&gt;0),SUM($P392,$R392),IF(AND(申込書!$AH$4="SKY安心GIGAタブレット",SUM($T392,$V392)&lt;&gt;0),SUM($T392,$V392),"")),"")</f>
        <v/>
      </c>
      <c r="HD392" s="81" t="str">
        <f>IF($HA$3&lt;&gt;"コンテンツなし",IF(AND(申込書!$AH$4="GIGAスクールパック",SUM($Q392,$S392)&lt;&gt;0),SUM($Q392,$S392),IF(AND(申込書!$AH$4="SKY安心GIGAタブレット",SUM($U392,$W392)&lt;&gt;0),SUM($U392,$W392),"")),"")</f>
        <v/>
      </c>
      <c r="HE392" s="157"/>
      <c r="HF392" s="82"/>
      <c r="HG392" s="83"/>
    </row>
    <row r="393" spans="2:215" ht="26.85" customHeight="1">
      <c r="B393" s="62">
        <f t="shared" si="4"/>
        <v>388</v>
      </c>
      <c r="C393" s="63"/>
      <c r="D393" s="64"/>
      <c r="E393" s="207"/>
      <c r="F393" s="65"/>
      <c r="G393" s="66"/>
      <c r="H393" s="67"/>
      <c r="I393" s="68"/>
      <c r="J393" s="69"/>
      <c r="K393" s="70"/>
      <c r="L393" s="71"/>
      <c r="M393" s="72"/>
      <c r="N393" s="73"/>
      <c r="O393" s="74"/>
      <c r="P393" s="179"/>
      <c r="Q393" s="180"/>
      <c r="R393" s="180"/>
      <c r="S393" s="181"/>
      <c r="T393" s="179"/>
      <c r="U393" s="180"/>
      <c r="V393" s="182"/>
      <c r="W393" s="181"/>
      <c r="X393" s="75"/>
      <c r="Y393" s="76"/>
      <c r="Z393" s="77"/>
      <c r="AA393" s="78"/>
      <c r="AB393" s="79"/>
      <c r="AC393" s="79"/>
      <c r="AD393" s="79"/>
      <c r="AE393" s="77"/>
      <c r="AF393" s="139"/>
      <c r="AG393" s="139"/>
      <c r="AH393" s="139"/>
      <c r="AI393" s="80" t="str">
        <f>IF(AND(申込書!$C$90&lt;&gt;"▼プルダウンより選択してください",申込書!$C$90&lt;&gt;"",申込書!$P$90&lt;&gt;"YYYY/MM/DD",$G393&lt;&gt;""),申込書!$P$90,"")</f>
        <v/>
      </c>
      <c r="AJ393" s="81" t="str">
        <f>IF(AND(申込書!$C$90&lt;&gt;"▼プルダウンより選択してください",申込書!$C$90&lt;&gt;"",$G393&lt;&gt;""),申込書!$M$90,"")</f>
        <v/>
      </c>
      <c r="AK393" s="81" t="str">
        <f>IF($AI$3&lt;&gt;"コンテンツなし",IF(AND(申込書!$AH$4="GIGAスクールパック",SUM($P393,$R393)&lt;&gt;0),SUM($P393,$R393),IF(AND(申込書!$AH$4="SKY安心GIGAタブレット",SUM($T393,$V393)&lt;&gt;0),SUM($T393,$V393),"")),"")</f>
        <v/>
      </c>
      <c r="AL393" s="81" t="str">
        <f>IF($AI$3&lt;&gt;"コンテンツなし",IF(AND(申込書!$AH$4="GIGAスクールパック",SUM($Q393,$S393)&lt;&gt;0),SUM($Q393,$S393),IF(AND(申込書!$AH$4="SKY安心GIGAタブレット",SUM($U393,$W393)&lt;&gt;0),SUM($U393,$W393),"")),"")</f>
        <v/>
      </c>
      <c r="AM393" s="157"/>
      <c r="AN393" s="82"/>
      <c r="AO393" s="80" t="str">
        <f>IF(AND(申込書!$C$91&lt;&gt;"▼プルダウンより選択してください",申込書!$C$91&lt;&gt;"",申込書!$P$91&lt;&gt;"YYYY/MM/DD",$G393&lt;&gt;""),申込書!$P$91,"")</f>
        <v/>
      </c>
      <c r="AP393" s="81" t="str">
        <f>IF(AND(申込書!$C$91&lt;&gt;"▼プルダウンより選択してください",申込書!$C$91&lt;&gt;"",$G393&lt;&gt;""),申込書!$M$91,"")</f>
        <v/>
      </c>
      <c r="AQ393" s="81" t="str">
        <f>IF($AO$3&lt;&gt;"コンテンツなし",IF(AND(申込書!$AH$4="GIGAスクールパック",SUM($P393,$R393)&lt;&gt;0),SUM($P393,$R393),IF(AND(申込書!$AH$4="SKY安心GIGAタブレット",SUM($T393,$V393)&lt;&gt;0),SUM($T393,$V393),"")),"")</f>
        <v/>
      </c>
      <c r="AR393" s="81" t="str">
        <f>IF($AO$3&lt;&gt;"コンテンツなし",IF(AND(申込書!$AH$4="GIGAスクールパック",SUM($Q393,$S393)&lt;&gt;0),SUM($Q393,$S393),IF(AND(申込書!$AH$4="SKY安心GIGAタブレット",SUM($U393,$W393)&lt;&gt;0),SUM($U393,$W393),"")),"")</f>
        <v/>
      </c>
      <c r="AS393" s="157"/>
      <c r="AT393" s="82"/>
      <c r="AU393" s="80" t="str">
        <f>IF(AND(申込書!$C$92&lt;&gt;"▼プルダウンより選択してください",申込書!$C$92&lt;&gt;"",申込書!$P$92&lt;&gt;"YYYY/MM/DD",$G393&lt;&gt;""),申込書!$P$92,"")</f>
        <v/>
      </c>
      <c r="AV393" s="81" t="str">
        <f>IF(AND(申込書!$C$92&lt;&gt;"▼プルダウンより選択してください",申込書!$C$92&lt;&gt;"",$G393&lt;&gt;""),申込書!$M$92,"")</f>
        <v/>
      </c>
      <c r="AW393" s="81" t="str">
        <f>IF($AU$3&lt;&gt;"コンテンツなし",IF(AND(申込書!$AH$4="GIGAスクールパック",SUM($P393,$R393)&lt;&gt;0),SUM($P393,$R393),IF(AND(申込書!$AH$4="SKY安心GIGAタブレット",SUM($T393,$V393)&lt;&gt;0),SUM($T393,$V393),"")),"")</f>
        <v/>
      </c>
      <c r="AX393" s="81" t="str">
        <f>IF($AU$3&lt;&gt;"コンテンツなし",IF(AND(申込書!$AH$4="GIGAスクールパック",SUM($Q393,$S393)&lt;&gt;0),SUM($Q393,$S393),IF(AND(申込書!$AH$4="SKY安心GIGAタブレット",SUM($U393,$W393)&lt;&gt;0),SUM($U393,$W393),"")),"")</f>
        <v/>
      </c>
      <c r="AY393" s="157"/>
      <c r="AZ393" s="82"/>
      <c r="BA393" s="80" t="str">
        <f>IF(AND(申込書!$C$93&lt;&gt;"▼プルダウンより選択してください",申込書!$C$93&lt;&gt;"",申込書!$P$93&lt;&gt;"YYYY/MM/DD",$G393&lt;&gt;""),申込書!$P$93,"")</f>
        <v/>
      </c>
      <c r="BB393" s="81" t="str">
        <f>IF(AND(申込書!$C$93&lt;&gt;"▼プルダウンより選択してください",申込書!$C$93&lt;&gt;"",申込書!$M$93&gt;=1,$G393&lt;&gt;""),申込書!$M$93,"")</f>
        <v/>
      </c>
      <c r="BC393" s="81" t="str">
        <f>IF($BA$3&lt;&gt;"コンテンツなし",IF(AND(申込書!$AH$4="GIGAスクールパック",SUM($P393,$R393)&lt;&gt;0),SUM($P393,$R393),IF(AND(申込書!$AH$4="SKY安心GIGAタブレット",SUM($T393,$V393)&lt;&gt;0),SUM($T393,$V393),"")),"")</f>
        <v/>
      </c>
      <c r="BD393" s="81" t="str">
        <f>IF($BA$3&lt;&gt;"コンテンツなし",IF(AND(申込書!$AH$4="GIGAスクールパック",SUM($Q393,$S393)&lt;&gt;0),SUM($Q393,$S393),IF(AND(申込書!$AH$4="SKY安心GIGAタブレット",SUM($U393,$W393)&lt;&gt;0),SUM($U393,$W393),"")),"")</f>
        <v/>
      </c>
      <c r="BE393" s="157"/>
      <c r="BF393" s="82"/>
      <c r="BG393" s="80" t="str">
        <f>IF(AND(申込書!$C$94&lt;&gt;"▼プルダウンより選択してください",申込書!$C$94&lt;&gt;"",申込書!$P$94&lt;&gt;"YYYY/MM/DD",$G393&lt;&gt;""),申込書!$P$94,"")</f>
        <v/>
      </c>
      <c r="BH393" s="81" t="str">
        <f>IF(AND(申込書!$C$94&lt;&gt;"▼プルダウンより選択してください",申込書!$C$94&lt;&gt;"",$G393&lt;&gt;""),申込書!$M$94,"")</f>
        <v/>
      </c>
      <c r="BI393" s="81" t="str">
        <f>IF($BG$3&lt;&gt;"コンテンツなし",IF(AND(申込書!$AH$4="GIGAスクールパック",SUM($P393,$R393)&lt;&gt;0),SUM($P393,$R393),IF(AND(申込書!$AH$4="SKY安心GIGAタブレット",SUM($T393,$V393)&lt;&gt;0),SUM($T393,$V393),"")),"")</f>
        <v/>
      </c>
      <c r="BJ393" s="81" t="str">
        <f>IF($BG$3&lt;&gt;"コンテンツなし",IF(AND(申込書!$AH$4="GIGAスクールパック",SUM($Q393,$S393)&lt;&gt;0),SUM($Q393,$S393),IF(AND(申込書!$AH$4="SKY安心GIGAタブレット",SUM($U393,$W393)&lt;&gt;0),SUM($U393,$W393),"")),"")</f>
        <v/>
      </c>
      <c r="BK393" s="157"/>
      <c r="BL393" s="82"/>
      <c r="BM393" s="80" t="str">
        <f>IF(AND(申込書!$C$95&lt;&gt;"▼プルダウンより選択してください",申込書!$C$95&lt;&gt;"",申込書!$P$95&lt;&gt;"YYYY/MM/DD",$G393&lt;&gt;""),申込書!$P$95,"")</f>
        <v/>
      </c>
      <c r="BN393" s="81" t="str">
        <f>IF(AND(申込書!$C$95&lt;&gt;"▼プルダウンより選択してください",申込書!$C$95&lt;&gt;"",$G393&lt;&gt;""),申込書!$M$95,"")</f>
        <v/>
      </c>
      <c r="BO393" s="81" t="str">
        <f>IF($BM$3&lt;&gt;"コンテンツなし",IF(AND(申込書!$AH$4="GIGAスクールパック",SUM($P393,$R393)&lt;&gt;0),SUM($P393,$R393),IF(AND(申込書!$AH$4="SKY安心GIGAタブレット",SUM($T393,$V393)&lt;&gt;0),SUM($T393,$V393),"")),"")</f>
        <v/>
      </c>
      <c r="BP393" s="81" t="str">
        <f>IF($BM$3&lt;&gt;"コンテンツなし",IF(AND(申込書!$AH$4="GIGAスクールパック",SUM($Q393,$S393)&lt;&gt;0),SUM($Q393,$S393),IF(AND(申込書!$AH$4="SKY安心GIGAタブレット",SUM($U393,$W393)&lt;&gt;0),SUM($U393,$W393),"")),"")</f>
        <v/>
      </c>
      <c r="BQ393" s="157"/>
      <c r="BR393" s="82"/>
      <c r="BS393" s="80" t="str">
        <f>IF(AND(申込書!$C$96&lt;&gt;"▼プルダウンより選択してください",申込書!$C$96&lt;&gt;"",申込書!$P$96&lt;&gt;"YYYY/MM/DD",$G393&lt;&gt;""),申込書!$P$96,"")</f>
        <v/>
      </c>
      <c r="BT393" s="81" t="str">
        <f>IF(AND(申込書!$C$96&lt;&gt;"▼プルダウンより選択してください",申込書!$C$96&lt;&gt;"",$G393&lt;&gt;""),申込書!$M$96,"")</f>
        <v/>
      </c>
      <c r="BU393" s="81" t="str">
        <f>IF($BS$3&lt;&gt;"コンテンツなし",IF(AND(申込書!$AH$4="GIGAスクールパック",SUM($P393,$R393)&lt;&gt;0),SUM($P393,$R393),IF(AND(申込書!$AH$4="SKY安心GIGAタブレット",SUM($T393,$V393)&lt;&gt;0),SUM($T393,$V393),"")),"")</f>
        <v/>
      </c>
      <c r="BV393" s="81" t="str">
        <f>IF($BS$3&lt;&gt;"コンテンツなし",IF(AND(申込書!$AH$4="GIGAスクールパック",SUM($Q393,$S393)&lt;&gt;0),SUM($Q393,$S393),IF(AND(申込書!$AH$4="SKY安心GIGAタブレット",SUM($U393,$W393)&lt;&gt;0),SUM($U393,$W393),"")),"")</f>
        <v/>
      </c>
      <c r="BW393" s="157"/>
      <c r="BX393" s="82"/>
      <c r="BY393" s="80" t="str">
        <f>IF(AND(申込書!$C$97&lt;&gt;"▼プルダウンより選択してください",申込書!$C$97&lt;&gt;"",申込書!$P$97&lt;&gt;"YYYY/MM/DD",$G393&lt;&gt;""),申込書!$P$97,"")</f>
        <v/>
      </c>
      <c r="BZ393" s="81" t="str">
        <f>IF(AND(申込書!$C$97&lt;&gt;"▼プルダウンより選択してください",申込書!$C$97&lt;&gt;"",$G393&lt;&gt;""),申込書!$M$97,"")</f>
        <v/>
      </c>
      <c r="CA393" s="81" t="str">
        <f>IF($BY$3&lt;&gt;"コンテンツなし",IF(AND(申込書!$AH$4="GIGAスクールパック",SUM($P393,$R393)&lt;&gt;0),SUM($P393,$R393),IF(AND(申込書!$AH$4="SKY安心GIGAタブレット",SUM($T393,$V393)&lt;&gt;0),SUM($T393,$V393),"")),"")</f>
        <v/>
      </c>
      <c r="CB393" s="81" t="str">
        <f>IF($BY$3&lt;&gt;"コンテンツなし",IF(AND(申込書!$AH$4="GIGAスクールパック",SUM($Q393,$S393)&lt;&gt;0),SUM($Q393,$S393),IF(AND(申込書!$AH$4="SKY安心GIGAタブレット",SUM($U393,$W393)&lt;&gt;0),SUM($U393,$W393),"")),"")</f>
        <v/>
      </c>
      <c r="CC393" s="157"/>
      <c r="CD393" s="82"/>
      <c r="CE393" s="80" t="str">
        <f>IF(AND(申込書!$C$98&lt;&gt;"▼プルダウンより選択してください",申込書!$C$98&lt;&gt;"",申込書!$P$98&lt;&gt;"YYYY/MM/DD",$G393&lt;&gt;""),申込書!$P$98,"")</f>
        <v/>
      </c>
      <c r="CF393" s="81" t="str">
        <f>IF(AND(申込書!$C$98&lt;&gt;"▼プルダウンより選択してください",申込書!$C$98&lt;&gt;"",$G393&lt;&gt;""),申込書!$M$98,"")</f>
        <v/>
      </c>
      <c r="CG393" s="81" t="str">
        <f>IF($CE$3&lt;&gt;"コンテンツなし",IF(AND(申込書!$AH$4="GIGAスクールパック",SUM($P393,$R393)&lt;&gt;0),SUM($P393,$R393),IF(AND(申込書!$AH$4="SKY安心GIGAタブレット",SUM($T393,$V393)&lt;&gt;0),SUM($T393,$V393),"")),"")</f>
        <v/>
      </c>
      <c r="CH393" s="81" t="str">
        <f>IF($CE$3&lt;&gt;"コンテンツなし",IF(AND(申込書!$AH$4="GIGAスクールパック",SUM($Q393,$S393)&lt;&gt;0),SUM($Q393,$S393),IF(AND(申込書!$AH$4="SKY安心GIGAタブレット",SUM($U393,$W393)&lt;&gt;0),SUM($U393,$W393),"")),"")</f>
        <v/>
      </c>
      <c r="CI393" s="157"/>
      <c r="CJ393" s="82"/>
      <c r="CK393" s="80" t="str">
        <f>IF(AND(申込書!$C$99&lt;&gt;"▼プルダウンより選択してください",申込書!$C$99&lt;&gt;"",申込書!$P$99&lt;&gt;"YYYY/MM/DD",$G393&lt;&gt;""),申込書!$P$99,"")</f>
        <v/>
      </c>
      <c r="CL393" s="81" t="str">
        <f>IF(AND(申込書!$C$99&lt;&gt;"▼プルダウンより選択してください",申込書!$C$99&lt;&gt;"",$G393&lt;&gt;""),申込書!$M$99,"")</f>
        <v/>
      </c>
      <c r="CM393" s="81" t="str">
        <f>IF($CK$3&lt;&gt;"コンテンツなし",IF(AND(申込書!$AH$4="GIGAスクールパック",SUM($P393,$R393)&lt;&gt;0),SUM($P393,$R393),IF(AND(申込書!$AH$4="SKY安心GIGAタブレット",SUM($T393,$V393)&lt;&gt;0),SUM($T393,$V393),"")),"")</f>
        <v/>
      </c>
      <c r="CN393" s="81" t="str">
        <f>IF($CK$3&lt;&gt;"コンテンツなし",IF(AND(申込書!$AH$4="GIGAスクールパック",SUM($Q393,$S393)&lt;&gt;0),SUM($Q393,$S393),IF(AND(申込書!$AH$4="SKY安心GIGAタブレット",SUM($U393,$W393)&lt;&gt;0),SUM($U393,$W393),"")),"")</f>
        <v/>
      </c>
      <c r="CO393" s="157"/>
      <c r="CP393" s="82"/>
      <c r="CQ393" s="80" t="str">
        <f>IF(AND(申込書!$C$100&lt;&gt;"▼プルダウンより選択してください",申込書!$C$100&lt;&gt;"",申込書!$P$100&lt;&gt;"YYYY/MM/DD",$G393&lt;&gt;""),申込書!$P$100,"")</f>
        <v/>
      </c>
      <c r="CR393" s="81" t="str">
        <f>IF(AND(申込書!$C$100&lt;&gt;"▼プルダウンより選択してください",申込書!$C$100&lt;&gt;"",$G393&lt;&gt;""),申込書!$M$100,"")</f>
        <v/>
      </c>
      <c r="CS393" s="81" t="str">
        <f>IF($CQ$3&lt;&gt;"コンテンツなし",IF(AND(申込書!$AH$4="GIGAスクールパック",SUM($P393,$R393)&lt;&gt;0),SUM($P393,$R393),IF(AND(申込書!$AH$4="SKY安心GIGAタブレット",SUM($T393,$V393)&lt;&gt;0),SUM($T393,$V393),"")),"")</f>
        <v/>
      </c>
      <c r="CT393" s="81" t="str">
        <f>IF($CQ$3&lt;&gt;"コンテンツなし",IF(AND(申込書!$AH$4="GIGAスクールパック",SUM($Q393,$S393)&lt;&gt;0),SUM($Q393,$S393),IF(AND(申込書!$AH$4="SKY安心GIGAタブレット",SUM($U393,$W393)&lt;&gt;0),SUM($U393,$W393),"")),"")</f>
        <v/>
      </c>
      <c r="CU393" s="81"/>
      <c r="CV393" s="82"/>
      <c r="CW393" s="80" t="str">
        <f>IF(AND(申込書!$C$101&lt;&gt;"▼プルダウンより選択してください",申込書!$C$101&lt;&gt;"",申込書!$P$101&lt;&gt;"YYYY/MM/DD",$G393&lt;&gt;""),申込書!$P$101,"")</f>
        <v/>
      </c>
      <c r="CX393" s="81" t="str">
        <f>IF(AND(申込書!$C$101&lt;&gt;"▼プルダウンより選択してください",申込書!$C$101&lt;&gt;"",$G393&lt;&gt;""),申込書!$M$101,"")</f>
        <v/>
      </c>
      <c r="CY393" s="81" t="str">
        <f>IF($CW$3&lt;&gt;"コンテンツなし",IF(AND(申込書!$AH$4="GIGAスクールパック",SUM($P393,$R393)&lt;&gt;0),SUM($P393,$R393),IF(AND(申込書!$AH$4="SKY安心GIGAタブレット",SUM($T393,$V393)&lt;&gt;0),SUM($T393,$V393),"")),"")</f>
        <v/>
      </c>
      <c r="CZ393" s="81" t="str">
        <f>IF($CW$3&lt;&gt;"コンテンツなし",IF(AND(申込書!$AH$4="GIGAスクールパック",SUM($Q393,$S393)&lt;&gt;0),SUM($Q393,$S393),IF(AND(申込書!$AH$4="SKY安心GIGAタブレット",SUM($U393,$W393)&lt;&gt;0),SUM($U393,$W393),"")),"")</f>
        <v/>
      </c>
      <c r="DA393" s="81"/>
      <c r="DB393" s="82"/>
      <c r="DC393" s="80" t="str">
        <f>IF(AND(申込書!$C$102&lt;&gt;"▼プルダウンより選択してください",申込書!$C$102&lt;&gt;"",申込書!$P$102&lt;&gt;"YYYY/MM/DD",$G393&lt;&gt;""),申込書!$P$102,"")</f>
        <v/>
      </c>
      <c r="DD393" s="81" t="str">
        <f>IF(AND(申込書!$C$102&lt;&gt;"▼プルダウンより選択してください",申込書!$C$102&lt;&gt;"",$G393&lt;&gt;""),申込書!$M$102,"")</f>
        <v/>
      </c>
      <c r="DE393" s="81" t="str">
        <f>IF($DC$3&lt;&gt;"コンテンツなし",IF(AND(申込書!$AH$4="GIGAスクールパック",SUM($P393,$R393)&lt;&gt;0),SUM($P393,$R393),IF(AND(申込書!$AH$4="SKY安心GIGAタブレット",SUM($T393,$V393)&lt;&gt;0),SUM($T393,$V393),"")),"")</f>
        <v/>
      </c>
      <c r="DF393" s="81" t="str">
        <f>IF($DC$3&lt;&gt;"コンテンツなし",IF(AND(申込書!$AH$4="GIGAスクールパック",SUM($Q393,$S393)&lt;&gt;0),SUM($Q393,$S393),IF(AND(申込書!$AH$4="SKY安心GIGAタブレット",SUM($U393,$W393)&lt;&gt;0),SUM($U393,$W393),"")),"")</f>
        <v/>
      </c>
      <c r="DG393" s="81"/>
      <c r="DH393" s="82"/>
      <c r="DI393" s="80" t="str">
        <f>IF(AND(申込書!$C$103&lt;&gt;"▼プルダウンより選択してください",申込書!$C$103&lt;&gt;"",申込書!$P$103&lt;&gt;"YYYY/MM/DD",$G393&lt;&gt;""),申込書!$P$103,"")</f>
        <v/>
      </c>
      <c r="DJ393" s="81" t="str">
        <f>IF(AND(申込書!$C$103&lt;&gt;"▼プルダウンより選択してください",申込書!$C$103&lt;&gt;"",$G393&lt;&gt;""),申込書!$M$103,"")</f>
        <v/>
      </c>
      <c r="DK393" s="81" t="str">
        <f>IF($DI$3&lt;&gt;"コンテンツなし",IF(AND(申込書!$AH$4="GIGAスクールパック",SUM($P393,$R393)&lt;&gt;0),SUM($P393,$R393),IF(AND(申込書!$AH$4="SKY安心GIGAタブレット",SUM($T393,$V393)&lt;&gt;0),SUM($T393,$V393),"")),"")</f>
        <v/>
      </c>
      <c r="DL393" s="81" t="str">
        <f>IF($DI$3&lt;&gt;"コンテンツなし",IF(AND(申込書!$AH$4="GIGAスクールパック",SUM($Q393,$S393)&lt;&gt;0),SUM($Q393,$S393),IF(AND(申込書!$AH$4="SKY安心GIGAタブレット",SUM($U393,$W393)&lt;&gt;0),SUM($U393,$W393),"")),"")</f>
        <v/>
      </c>
      <c r="DM393" s="81"/>
      <c r="DN393" s="82"/>
      <c r="DO393" s="80" t="str">
        <f>IF(AND(申込書!$C$104&lt;&gt;"▼プルダウンより選択してください",申込書!$C$104&lt;&gt;"",申込書!$P$104&lt;&gt;"YYYY/MM/DD",$G393&lt;&gt;""),申込書!$P$104,"")</f>
        <v/>
      </c>
      <c r="DP393" s="81" t="str">
        <f>IF(AND(申込書!$C$104&lt;&gt;"▼プルダウンより選択してください",申込書!$C$104&lt;&gt;"",$G393&lt;&gt;""),申込書!$M$104,"")</f>
        <v/>
      </c>
      <c r="DQ393" s="81" t="str">
        <f>IF($DO$3&lt;&gt;"コンテンツなし",IF(AND(申込書!$AH$4="GIGAスクールパック",SUM($P393,$R393)&lt;&gt;0),SUM($P393,$R393),IF(AND(申込書!$AH$4="SKY安心GIGAタブレット",SUM($T393,$V393)&lt;&gt;0),SUM($T393,$V393),"")),"")</f>
        <v/>
      </c>
      <c r="DR393" s="81" t="str">
        <f>IF($DO$3&lt;&gt;"コンテンツなし",IF(AND(申込書!$AH$4="GIGAスクールパック",SUM($Q393,$S393)&lt;&gt;0),SUM($Q393,$S393),IF(AND(申込書!$AH$4="SKY安心GIGAタブレット",SUM($U393,$W393)&lt;&gt;0),SUM($U393,$W393),"")),"")</f>
        <v/>
      </c>
      <c r="DS393" s="81"/>
      <c r="DT393" s="82"/>
      <c r="DU393" s="80" t="str">
        <f>IF(AND(申込書!$C$105&lt;&gt;"▼プルダウンより選択してください",申込書!$C$105&lt;&gt;"",申込書!$P$105&lt;&gt;"YYYY/MM/DD",$G393&lt;&gt;""),申込書!$P$105,"")</f>
        <v/>
      </c>
      <c r="DV393" s="81" t="str">
        <f>IF(AND(申込書!$C$105&lt;&gt;"▼プルダウンより選択してください",申込書!$C$105&lt;&gt;"",$G393&lt;&gt;""),申込書!$M$105,"")</f>
        <v/>
      </c>
      <c r="DW393" s="81" t="str">
        <f>IF($DU$3&lt;&gt;"コンテンツなし",IF(AND(申込書!$AH$4="GIGAスクールパック",SUM($P393,$R393)&lt;&gt;0),SUM($P393,$R393),IF(AND(申込書!$AH$4="SKY安心GIGAタブレット",SUM($T393,$V393)&lt;&gt;0),SUM($T393,$V393),"")),"")</f>
        <v/>
      </c>
      <c r="DX393" s="81" t="str">
        <f>IF($DU$3&lt;&gt;"コンテンツなし",IF(AND(申込書!$AH$4="GIGAスクールパック",SUM($Q393,$S393)&lt;&gt;0),SUM($Q393,$S393),IF(AND(申込書!$AH$4="SKY安心GIGAタブレット",SUM($U393,$W393)&lt;&gt;0),SUM($U393,$W393),"")),"")</f>
        <v/>
      </c>
      <c r="DY393" s="157"/>
      <c r="DZ393" s="82"/>
      <c r="EA393" s="80" t="str">
        <f>IF(AND(申込書!$C$106&lt;&gt;"▼プルダウンより選択してください",申込書!$C$106&lt;&gt;"",申込書!$P$106&lt;&gt;"YYYY/MM/DD",$G393&lt;&gt;""),申込書!$P$106,"")</f>
        <v/>
      </c>
      <c r="EB393" s="81" t="str">
        <f>IF(AND(申込書!$C$106&lt;&gt;"▼プルダウンより選択してください",申込書!$C$106&lt;&gt;"",$G393&lt;&gt;""),申込書!$M$106,"")</f>
        <v/>
      </c>
      <c r="EC393" s="81" t="str">
        <f>IF($EA$3&lt;&gt;"コンテンツなし",IF(AND(申込書!$AH$4="GIGAスクールパック",SUM($P393,$R393)&lt;&gt;0),SUM($P393,$R393),IF(AND(申込書!$AH$4="SKY安心GIGAタブレット",SUM($T393,$V393)&lt;&gt;0),SUM($T393,$V393),"")),"")</f>
        <v/>
      </c>
      <c r="ED393" s="81" t="str">
        <f>IF($EA$3&lt;&gt;"コンテンツなし",IF(AND(申込書!$AH$4="GIGAスクールパック",SUM($Q393,$S393)&lt;&gt;0),SUM($Q393,$S393),IF(AND(申込書!$AH$4="SKY安心GIGAタブレット",SUM($U393,$W393)&lt;&gt;0),SUM($U393,$W393),"")),"")</f>
        <v/>
      </c>
      <c r="EE393" s="157"/>
      <c r="EF393" s="82"/>
      <c r="EG393" s="80" t="str">
        <f>IF(AND(申込書!$C$107&lt;&gt;"▼プルダウンより選択してください",申込書!$C$107&lt;&gt;"",申込書!$P$107&lt;&gt;"YYYY/MM/DD",$G393&lt;&gt;""),申込書!$P$107,"")</f>
        <v/>
      </c>
      <c r="EH393" s="81" t="str">
        <f>IF(AND(申込書!$C$107&lt;&gt;"▼プルダウンより選択してください",申込書!$C$107&lt;&gt;"",$G393&lt;&gt;""),申込書!$M$107,"")</f>
        <v/>
      </c>
      <c r="EI393" s="81" t="str">
        <f>IF($EG$3&lt;&gt;"コンテンツなし",IF(AND(申込書!$AH$4="GIGAスクールパック",SUM($P393,$R393)&lt;&gt;0),SUM($P393,$R393),IF(AND(申込書!$AH$4="SKY安心GIGAタブレット",SUM($T393,$V393)&lt;&gt;0),SUM($T393,$V393),"")),"")</f>
        <v/>
      </c>
      <c r="EJ393" s="81" t="str">
        <f>IF($EG$3&lt;&gt;"コンテンツなし",IF(AND(申込書!$AH$4="GIGAスクールパック",SUM($Q393,$S393)&lt;&gt;0),SUM($Q393,$S393),IF(AND(申込書!$AH$4="SKY安心GIGAタブレット",SUM($U393,$W393)&lt;&gt;0),SUM($U393,$W393),"")),"")</f>
        <v/>
      </c>
      <c r="EK393" s="157"/>
      <c r="EL393" s="82"/>
      <c r="EM393" s="80" t="str">
        <f>IF(AND(申込書!$C$108&lt;&gt;"▼プルダウンより選択してください",申込書!$C$108&lt;&gt;"",申込書!$P$108&lt;&gt;"YYYY/MM/DD",$G393&lt;&gt;""),申込書!$P$108,"")</f>
        <v/>
      </c>
      <c r="EN393" s="81" t="str">
        <f>IF(AND(申込書!$C$108&lt;&gt;"▼プルダウンより選択してください",申込書!$C$108&lt;&gt;"",$G393&lt;&gt;""),申込書!$M$108,"")</f>
        <v/>
      </c>
      <c r="EO393" s="81" t="str">
        <f>IF($EM$3&lt;&gt;"コンテンツなし",IF(AND(申込書!$AH$4="GIGAスクールパック",SUM($P393,$R393)&lt;&gt;0),SUM($P393,$R393),IF(AND(申込書!$AH$4="SKY安心GIGAタブレット",SUM($T393,$V393)&lt;&gt;0),SUM($T393,$V393),"")),"")</f>
        <v/>
      </c>
      <c r="EP393" s="81" t="str">
        <f>IF($EM$3&lt;&gt;"コンテンツなし",IF(AND(申込書!$AH$4="GIGAスクールパック",SUM($Q393,$S393)&lt;&gt;0),SUM($Q393,$S393),IF(AND(申込書!$AH$4="SKY安心GIGAタブレット",SUM($U393,$W393)&lt;&gt;0),SUM($U393,$W393),"")),"")</f>
        <v/>
      </c>
      <c r="EQ393" s="157"/>
      <c r="ER393" s="82"/>
      <c r="ES393" s="80" t="str">
        <f>IF(AND(申込書!$C$109&lt;&gt;"▼プルダウンより選択してください",申込書!$C$109&lt;&gt;"",申込書!$P$109&lt;&gt;"YYYY/MM/DD",$G393&lt;&gt;""),申込書!$P$109,"")</f>
        <v/>
      </c>
      <c r="ET393" s="81" t="str">
        <f>IF(AND(申込書!$C$109&lt;&gt;"▼プルダウンより選択してください",申込書!$C$109&lt;&gt;"",$G393&lt;&gt;""),申込書!$M$109,"")</f>
        <v/>
      </c>
      <c r="EU393" s="81" t="str">
        <f>IF($ES$3&lt;&gt;"コンテンツなし",IF(AND(申込書!$AH$4="GIGAスクールパック",SUM($P393,$R393)&lt;&gt;0),SUM($P393,$R393),IF(AND(申込書!$AH$4="SKY安心GIGAタブレット",SUM($T393,$V393)&lt;&gt;0),SUM($T393,$V393),"")),"")</f>
        <v/>
      </c>
      <c r="EV393" s="81" t="str">
        <f>IF($ES$3&lt;&gt;"コンテンツなし",IF(AND(申込書!$AH$4="GIGAスクールパック",SUM($Q393,$S393)&lt;&gt;0),SUM($Q393,$S393),IF(AND(申込書!$AH$4="SKY安心GIGAタブレット",SUM($U393,$W393)&lt;&gt;0),SUM($U393,$W393),"")),"")</f>
        <v/>
      </c>
      <c r="EW393" s="157"/>
      <c r="EX393" s="82"/>
      <c r="EY393" s="80" t="str">
        <f>IF(AND(申込書!$C$110&lt;&gt;"▼プルダウンより選択してください",申込書!$C$110&lt;&gt;"",申込書!$P$110&lt;&gt;"YYYY/MM/DD",$G393&lt;&gt;""),申込書!$P$110,"")</f>
        <v/>
      </c>
      <c r="EZ393" s="81" t="str">
        <f>IF(AND(申込書!$C$110&lt;&gt;"▼プルダウンより選択してください",申込書!$C$110&lt;&gt;"",$G393&lt;&gt;""),申込書!$M$110,"")</f>
        <v/>
      </c>
      <c r="FA393" s="81" t="str">
        <f>IF($EY$3&lt;&gt;"コンテンツなし",IF(AND(申込書!$AH$4="GIGAスクールパック",SUM($P393,$R393)&lt;&gt;0),SUM($P393,$R393),IF(AND(申込書!$AH$4="SKY安心GIGAタブレット",SUM($T393,$V393)&lt;&gt;0),SUM($T393,$V393),"")),"")</f>
        <v/>
      </c>
      <c r="FB393" s="81" t="str">
        <f>IF($EY$3&lt;&gt;"コンテンツなし",IF(AND(申込書!$AH$4="GIGAスクールパック",SUM($Q393,$S393)&lt;&gt;0),SUM($Q393,$S393),IF(AND(申込書!$AH$4="SKY安心GIGAタブレット",SUM($U393,$W393)&lt;&gt;0),SUM($U393,$W393),"")),"")</f>
        <v/>
      </c>
      <c r="FC393" s="157"/>
      <c r="FD393" s="82"/>
      <c r="FE393" s="80" t="str">
        <f>IF(AND(申込書!$C$111&lt;&gt;"▼プルダウンより選択してください",申込書!$C$111&lt;&gt;"",申込書!$P$111&lt;&gt;"YYYY/MM/DD",$G393&lt;&gt;""),申込書!$P$111,"")</f>
        <v/>
      </c>
      <c r="FF393" s="81" t="str">
        <f>IF(AND(申込書!$C$111&lt;&gt;"▼プルダウンより選択してください",申込書!$C$111&lt;&gt;"",$G393&lt;&gt;""),申込書!$M$111,"")</f>
        <v/>
      </c>
      <c r="FG393" s="81" t="str">
        <f>IF($FE$3&lt;&gt;"コンテンツなし",IF(AND(申込書!$AH$4="GIGAスクールパック",SUM($P393,$R393)&lt;&gt;0),SUM($P393,$R393),IF(AND(申込書!$AH$4="SKY安心GIGAタブレット",SUM($T393,$V393)&lt;&gt;0),SUM($T393,$V393),"")),"")</f>
        <v/>
      </c>
      <c r="FH393" s="81" t="str">
        <f>IF($FE$3&lt;&gt;"コンテンツなし",IF(AND(申込書!$AH$4="GIGAスクールパック",SUM($Q393,$S393)&lt;&gt;0),SUM($Q393,$S393),IF(AND(申込書!$AH$4="SKY安心GIGAタブレット",SUM($U393,$W393)&lt;&gt;0),SUM($U393,$W393),"")),"")</f>
        <v/>
      </c>
      <c r="FI393" s="157"/>
      <c r="FJ393" s="82"/>
      <c r="FK393" s="80" t="str">
        <f>IF(AND(申込書!$C$112&lt;&gt;"▼プルダウンより選択してください",申込書!$C$112&lt;&gt;"",申込書!$P$112&lt;&gt;"YYYY/MM/DD",$G393&lt;&gt;""),申込書!$P$112,"")</f>
        <v/>
      </c>
      <c r="FL393" s="81" t="str">
        <f>IF(AND(申込書!$C$112&lt;&gt;"▼プルダウンより選択してください",申込書!$C$112&lt;&gt;"",$G393&lt;&gt;""),申込書!$M$112,"")</f>
        <v/>
      </c>
      <c r="FM393" s="81" t="str">
        <f>IF($FK$3&lt;&gt;"コンテンツなし",IF(AND(申込書!$AH$4="GIGAスクールパック",SUM($P393,$R393)&lt;&gt;0),SUM($P393,$R393),IF(AND(申込書!$AH$4="SKY安心GIGAタブレット",SUM($T393,$V393)&lt;&gt;0),SUM($T393,$V393),"")),"")</f>
        <v/>
      </c>
      <c r="FN393" s="81" t="str">
        <f>IF($FK$3&lt;&gt;"コンテンツなし",IF(AND(申込書!$AH$4="GIGAスクールパック",SUM($Q393,$S393)&lt;&gt;0),SUM($Q393,$S393),IF(AND(申込書!$AH$4="SKY安心GIGAタブレット",SUM($U393,$W393)&lt;&gt;0),SUM($U393,$W393),"")),"")</f>
        <v/>
      </c>
      <c r="FO393" s="157"/>
      <c r="FP393" s="82"/>
      <c r="FQ393" s="80" t="str">
        <f>IF(AND(申込書!$C$113&lt;&gt;"▼プルダウンより選択してください",申込書!$C$113&lt;&gt;"",申込書!$P$113&lt;&gt;"YYYY/MM/DD",$G393&lt;&gt;""),申込書!$P$113,"")</f>
        <v/>
      </c>
      <c r="FR393" s="81" t="str">
        <f>IF(AND(申込書!$C$113&lt;&gt;"▼プルダウンより選択してください",申込書!$C$113&lt;&gt;"",$G393&lt;&gt;""),申込書!$M$113,"")</f>
        <v/>
      </c>
      <c r="FS393" s="81" t="str">
        <f>IF($FQ$3&lt;&gt;"コンテンツなし",IF(AND(申込書!$AH$4="GIGAスクールパック",SUM($P393,$R393)&lt;&gt;0),SUM($P393,$R393),IF(AND(申込書!$AH$4="SKY安心GIGAタブレット",SUM($T393,$V393)&lt;&gt;0),SUM($T393,$V393),"")),"")</f>
        <v/>
      </c>
      <c r="FT393" s="81" t="str">
        <f>IF($FQ$3&lt;&gt;"コンテンツなし",IF(AND(申込書!$AH$4="GIGAスクールパック",SUM($Q393,$S393)&lt;&gt;0),SUM($Q393,$S393),IF(AND(申込書!$AH$4="SKY安心GIGAタブレット",SUM($U393,$W393)&lt;&gt;0),SUM($U393,$W393),"")),"")</f>
        <v/>
      </c>
      <c r="FU393" s="157"/>
      <c r="FV393" s="82"/>
      <c r="FW393" s="80" t="str">
        <f>IF(AND(申込書!$C$114&lt;&gt;"▼プルダウンより選択してください",申込書!$C$114&lt;&gt;"",申込書!$P$114&lt;&gt;"YYYY/MM/DD",$G393&lt;&gt;""),申込書!$P$114,"")</f>
        <v/>
      </c>
      <c r="FX393" s="81" t="str">
        <f>IF(AND(申込書!$C$114&lt;&gt;"▼プルダウンより選択してください",申込書!$C$114&lt;&gt;"",$G393&lt;&gt;""),申込書!$M$114,"")</f>
        <v/>
      </c>
      <c r="FY393" s="81" t="str">
        <f>IF($FW$3&lt;&gt;"コンテンツなし",IF(AND(申込書!$AH$4="GIGAスクールパック",SUM($P393,$R393)&lt;&gt;0),SUM($P393,$R393),IF(AND(申込書!$AH$4="SKY安心GIGAタブレット",SUM($T393,$V393)&lt;&gt;0),SUM($T393,$V393),"")),"")</f>
        <v/>
      </c>
      <c r="FZ393" s="81" t="str">
        <f>IF($FW$3&lt;&gt;"コンテンツなし",IF(AND(申込書!$AH$4="GIGAスクールパック",SUM($Q393,$S393)&lt;&gt;0),SUM($Q393,$S393),IF(AND(申込書!$AH$4="SKY安心GIGAタブレット",SUM($U393,$W393)&lt;&gt;0),SUM($U393,$W393),"")),"")</f>
        <v/>
      </c>
      <c r="GA393" s="157"/>
      <c r="GB393" s="82"/>
      <c r="GC393" s="80" t="str">
        <f>IF(AND(申込書!$C$115&lt;&gt;"▼プルダウンより選択してください",申込書!$C$115&lt;&gt;"",申込書!$P$115&lt;&gt;"YYYY/MM/DD",$G393&lt;&gt;""),申込書!$P$115,"")</f>
        <v/>
      </c>
      <c r="GD393" s="81" t="str">
        <f>IF(AND(申込書!$C$115&lt;&gt;"▼プルダウンより選択してください",申込書!$C$115&lt;&gt;"",$G393&lt;&gt;""),申込書!$M$115,"")</f>
        <v/>
      </c>
      <c r="GE393" s="81" t="str">
        <f>IF($GC$3&lt;&gt;"コンテンツなし",IF(AND(申込書!$AH$4="GIGAスクールパック",SUM($P393,$R393)&lt;&gt;0),SUM($P393,$R393),IF(AND(申込書!$AH$4="SKY安心GIGAタブレット",SUM($T393,$V393)&lt;&gt;0),SUM($T393,$V393),"")),"")</f>
        <v/>
      </c>
      <c r="GF393" s="81" t="str">
        <f>IF($GC$3&lt;&gt;"コンテンツなし",IF(AND(申込書!$AH$4="GIGAスクールパック",SUM($Q393,$S393)&lt;&gt;0),SUM($Q393,$S393),IF(AND(申込書!$AH$4="SKY安心GIGAタブレット",SUM($U393,$W393)&lt;&gt;0),SUM($U393,$W393),"")),"")</f>
        <v/>
      </c>
      <c r="GG393" s="157"/>
      <c r="GH393" s="82"/>
      <c r="GI393" s="80" t="str">
        <f>IF(AND(申込書!$C$116&lt;&gt;"▼プルダウンより選択してください",申込書!$C$116&lt;&gt;"",申込書!$P$116&lt;&gt;"YYYY/MM/DD",$G393&lt;&gt;""),申込書!$P$116,"")</f>
        <v/>
      </c>
      <c r="GJ393" s="81" t="str">
        <f>IF(AND(申込書!$C$116&lt;&gt;"▼プルダウンより選択してください",申込書!$C$116&lt;&gt;"",$G393&lt;&gt;""),申込書!$M$116,"")</f>
        <v/>
      </c>
      <c r="GK393" s="81" t="str">
        <f>IF($GI$3&lt;&gt;"コンテンツなし",IF(AND(申込書!$AH$4="GIGAスクールパック",SUM($P393,$R393)&lt;&gt;0),SUM($P393,$R393),IF(AND(申込書!$AH$4="SKY安心GIGAタブレット",SUM($T393,$V393)&lt;&gt;0),SUM($T393,$V393),"")),"")</f>
        <v/>
      </c>
      <c r="GL393" s="81" t="str">
        <f>IF($GI$3&lt;&gt;"コンテンツなし",IF(AND(申込書!$AH$4="GIGAスクールパック",SUM($Q393,$S393)&lt;&gt;0),SUM($Q393,$S393),IF(AND(申込書!$AH$4="SKY安心GIGAタブレット",SUM($U393,$W393)&lt;&gt;0),SUM($U393,$W393),"")),"")</f>
        <v/>
      </c>
      <c r="GM393" s="157"/>
      <c r="GN393" s="82"/>
      <c r="GO393" s="80" t="str">
        <f>IF(AND(申込書!$C$117&lt;&gt;"▼プルダウンより選択してください",申込書!$C$117&lt;&gt;"",申込書!$P$117&lt;&gt;"YYYY/MM/DD",$G393&lt;&gt;""),申込書!$P$117,"")</f>
        <v/>
      </c>
      <c r="GP393" s="81" t="str">
        <f>IF(AND(申込書!$C$117&lt;&gt;"▼プルダウンより選択してください",申込書!$C$117&lt;&gt;"",$G393&lt;&gt;""),申込書!$M$117,"")</f>
        <v/>
      </c>
      <c r="GQ393" s="81" t="str">
        <f>IF($GO$3&lt;&gt;"コンテンツなし",IF(AND(申込書!$AH$4="GIGAスクールパック",SUM($P393,$R393)&lt;&gt;0),SUM($P393,$R393),IF(AND(申込書!$AH$4="SKY安心GIGAタブレット",SUM($T393,$V393)&lt;&gt;0),SUM($T393,$V393),"")),"")</f>
        <v/>
      </c>
      <c r="GR393" s="81" t="str">
        <f>IF($GO$3&lt;&gt;"コンテンツなし",IF(AND(申込書!$AH$4="GIGAスクールパック",SUM($Q393,$S393)&lt;&gt;0),SUM($Q393,$S393),IF(AND(申込書!$AH$4="SKY安心GIGAタブレット",SUM($U393,$W393)&lt;&gt;0),SUM($U393,$W393),"")),"")</f>
        <v/>
      </c>
      <c r="GS393" s="157"/>
      <c r="GT393" s="82"/>
      <c r="GU393" s="80" t="str">
        <f>IF(AND(申込書!$C$118&lt;&gt;"▼プルダウンより選択してください",申込書!$C$118&lt;&gt;"",申込書!$P$118&lt;&gt;"YYYY/MM/DD",$G393&lt;&gt;""),申込書!$P$118,"")</f>
        <v/>
      </c>
      <c r="GV393" s="81" t="str">
        <f>IF(AND(申込書!$C$118&lt;&gt;"▼プルダウンより選択してください",申込書!$C$118&lt;&gt;"",$G393&lt;&gt;""),申込書!$M$118,"")</f>
        <v/>
      </c>
      <c r="GW393" s="81" t="str">
        <f>IF($GU$3&lt;&gt;"コンテンツなし",IF(AND(申込書!$AH$4="GIGAスクールパック",SUM($P393,$R393)&lt;&gt;0),SUM($P393,$R393),IF(AND(申込書!$AH$4="SKY安心GIGAタブレット",SUM($T393,$V393)&lt;&gt;0),SUM($T393,$V393),"")),"")</f>
        <v/>
      </c>
      <c r="GX393" s="81" t="str">
        <f>IF($GU$3&lt;&gt;"コンテンツなし",IF(AND(申込書!$AH$4="GIGAスクールパック",SUM($Q393,$S393)&lt;&gt;0),SUM($Q393,$S393),IF(AND(申込書!$AH$4="SKY安心GIGAタブレット",SUM($U393,$W393)&lt;&gt;0),SUM($U393,$W393),"")),"")</f>
        <v/>
      </c>
      <c r="GY393" s="157"/>
      <c r="GZ393" s="82"/>
      <c r="HA393" s="80" t="str">
        <f>IF(AND(申込書!$C$119&lt;&gt;"▼プルダウンより選択してください",申込書!$C$119&lt;&gt;"",申込書!$P$119&lt;&gt;"YYYY/MM/DD",$G393&lt;&gt;""),申込書!$P$119,"")</f>
        <v/>
      </c>
      <c r="HB393" s="81" t="str">
        <f>IF(AND(申込書!$C$119&lt;&gt;"▼プルダウンより選択してください",申込書!$C$119&lt;&gt;"",$G393&lt;&gt;""),申込書!$M$119,"")</f>
        <v/>
      </c>
      <c r="HC393" s="81" t="str">
        <f>IF($HA$3&lt;&gt;"コンテンツなし",IF(AND(申込書!$AH$4="GIGAスクールパック",SUM($P393,$R393)&lt;&gt;0),SUM($P393,$R393),IF(AND(申込書!$AH$4="SKY安心GIGAタブレット",SUM($T393,$V393)&lt;&gt;0),SUM($T393,$V393),"")),"")</f>
        <v/>
      </c>
      <c r="HD393" s="81" t="str">
        <f>IF($HA$3&lt;&gt;"コンテンツなし",IF(AND(申込書!$AH$4="GIGAスクールパック",SUM($Q393,$S393)&lt;&gt;0),SUM($Q393,$S393),IF(AND(申込書!$AH$4="SKY安心GIGAタブレット",SUM($U393,$W393)&lt;&gt;0),SUM($U393,$W393),"")),"")</f>
        <v/>
      </c>
      <c r="HE393" s="157"/>
      <c r="HF393" s="82"/>
      <c r="HG393" s="83"/>
    </row>
    <row r="394" spans="2:215" ht="26.85" customHeight="1">
      <c r="B394" s="62">
        <f t="shared" si="4"/>
        <v>389</v>
      </c>
      <c r="C394" s="63"/>
      <c r="D394" s="64"/>
      <c r="E394" s="207"/>
      <c r="F394" s="65"/>
      <c r="G394" s="66"/>
      <c r="H394" s="67"/>
      <c r="I394" s="68"/>
      <c r="J394" s="69"/>
      <c r="K394" s="70"/>
      <c r="L394" s="71"/>
      <c r="M394" s="72"/>
      <c r="N394" s="73"/>
      <c r="O394" s="74"/>
      <c r="P394" s="179"/>
      <c r="Q394" s="180"/>
      <c r="R394" s="180"/>
      <c r="S394" s="181"/>
      <c r="T394" s="179"/>
      <c r="U394" s="180"/>
      <c r="V394" s="182"/>
      <c r="W394" s="181"/>
      <c r="X394" s="75"/>
      <c r="Y394" s="76"/>
      <c r="Z394" s="77"/>
      <c r="AA394" s="78"/>
      <c r="AB394" s="79"/>
      <c r="AC394" s="79"/>
      <c r="AD394" s="79"/>
      <c r="AE394" s="77"/>
      <c r="AF394" s="139"/>
      <c r="AG394" s="139"/>
      <c r="AH394" s="139"/>
      <c r="AI394" s="80" t="str">
        <f>IF(AND(申込書!$C$90&lt;&gt;"▼プルダウンより選択してください",申込書!$C$90&lt;&gt;"",申込書!$P$90&lt;&gt;"YYYY/MM/DD",$G394&lt;&gt;""),申込書!$P$90,"")</f>
        <v/>
      </c>
      <c r="AJ394" s="81" t="str">
        <f>IF(AND(申込書!$C$90&lt;&gt;"▼プルダウンより選択してください",申込書!$C$90&lt;&gt;"",$G394&lt;&gt;""),申込書!$M$90,"")</f>
        <v/>
      </c>
      <c r="AK394" s="81" t="str">
        <f>IF($AI$3&lt;&gt;"コンテンツなし",IF(AND(申込書!$AH$4="GIGAスクールパック",SUM($P394,$R394)&lt;&gt;0),SUM($P394,$R394),IF(AND(申込書!$AH$4="SKY安心GIGAタブレット",SUM($T394,$V394)&lt;&gt;0),SUM($T394,$V394),"")),"")</f>
        <v/>
      </c>
      <c r="AL394" s="81" t="str">
        <f>IF($AI$3&lt;&gt;"コンテンツなし",IF(AND(申込書!$AH$4="GIGAスクールパック",SUM($Q394,$S394)&lt;&gt;0),SUM($Q394,$S394),IF(AND(申込書!$AH$4="SKY安心GIGAタブレット",SUM($U394,$W394)&lt;&gt;0),SUM($U394,$W394),"")),"")</f>
        <v/>
      </c>
      <c r="AM394" s="157"/>
      <c r="AN394" s="82"/>
      <c r="AO394" s="80" t="str">
        <f>IF(AND(申込書!$C$91&lt;&gt;"▼プルダウンより選択してください",申込書!$C$91&lt;&gt;"",申込書!$P$91&lt;&gt;"YYYY/MM/DD",$G394&lt;&gt;""),申込書!$P$91,"")</f>
        <v/>
      </c>
      <c r="AP394" s="81" t="str">
        <f>IF(AND(申込書!$C$91&lt;&gt;"▼プルダウンより選択してください",申込書!$C$91&lt;&gt;"",$G394&lt;&gt;""),申込書!$M$91,"")</f>
        <v/>
      </c>
      <c r="AQ394" s="81" t="str">
        <f>IF($AO$3&lt;&gt;"コンテンツなし",IF(AND(申込書!$AH$4="GIGAスクールパック",SUM($P394,$R394)&lt;&gt;0),SUM($P394,$R394),IF(AND(申込書!$AH$4="SKY安心GIGAタブレット",SUM($T394,$V394)&lt;&gt;0),SUM($T394,$V394),"")),"")</f>
        <v/>
      </c>
      <c r="AR394" s="81" t="str">
        <f>IF($AO$3&lt;&gt;"コンテンツなし",IF(AND(申込書!$AH$4="GIGAスクールパック",SUM($Q394,$S394)&lt;&gt;0),SUM($Q394,$S394),IF(AND(申込書!$AH$4="SKY安心GIGAタブレット",SUM($U394,$W394)&lt;&gt;0),SUM($U394,$W394),"")),"")</f>
        <v/>
      </c>
      <c r="AS394" s="157"/>
      <c r="AT394" s="82"/>
      <c r="AU394" s="80" t="str">
        <f>IF(AND(申込書!$C$92&lt;&gt;"▼プルダウンより選択してください",申込書!$C$92&lt;&gt;"",申込書!$P$92&lt;&gt;"YYYY/MM/DD",$G394&lt;&gt;""),申込書!$P$92,"")</f>
        <v/>
      </c>
      <c r="AV394" s="81" t="str">
        <f>IF(AND(申込書!$C$92&lt;&gt;"▼プルダウンより選択してください",申込書!$C$92&lt;&gt;"",$G394&lt;&gt;""),申込書!$M$92,"")</f>
        <v/>
      </c>
      <c r="AW394" s="81" t="str">
        <f>IF($AU$3&lt;&gt;"コンテンツなし",IF(AND(申込書!$AH$4="GIGAスクールパック",SUM($P394,$R394)&lt;&gt;0),SUM($P394,$R394),IF(AND(申込書!$AH$4="SKY安心GIGAタブレット",SUM($T394,$V394)&lt;&gt;0),SUM($T394,$V394),"")),"")</f>
        <v/>
      </c>
      <c r="AX394" s="81" t="str">
        <f>IF($AU$3&lt;&gt;"コンテンツなし",IF(AND(申込書!$AH$4="GIGAスクールパック",SUM($Q394,$S394)&lt;&gt;0),SUM($Q394,$S394),IF(AND(申込書!$AH$4="SKY安心GIGAタブレット",SUM($U394,$W394)&lt;&gt;0),SUM($U394,$W394),"")),"")</f>
        <v/>
      </c>
      <c r="AY394" s="157"/>
      <c r="AZ394" s="82"/>
      <c r="BA394" s="80" t="str">
        <f>IF(AND(申込書!$C$93&lt;&gt;"▼プルダウンより選択してください",申込書!$C$93&lt;&gt;"",申込書!$P$93&lt;&gt;"YYYY/MM/DD",$G394&lt;&gt;""),申込書!$P$93,"")</f>
        <v/>
      </c>
      <c r="BB394" s="81" t="str">
        <f>IF(AND(申込書!$C$93&lt;&gt;"▼プルダウンより選択してください",申込書!$C$93&lt;&gt;"",申込書!$M$93&gt;=1,$G394&lt;&gt;""),申込書!$M$93,"")</f>
        <v/>
      </c>
      <c r="BC394" s="81" t="str">
        <f>IF($BA$3&lt;&gt;"コンテンツなし",IF(AND(申込書!$AH$4="GIGAスクールパック",SUM($P394,$R394)&lt;&gt;0),SUM($P394,$R394),IF(AND(申込書!$AH$4="SKY安心GIGAタブレット",SUM($T394,$V394)&lt;&gt;0),SUM($T394,$V394),"")),"")</f>
        <v/>
      </c>
      <c r="BD394" s="81" t="str">
        <f>IF($BA$3&lt;&gt;"コンテンツなし",IF(AND(申込書!$AH$4="GIGAスクールパック",SUM($Q394,$S394)&lt;&gt;0),SUM($Q394,$S394),IF(AND(申込書!$AH$4="SKY安心GIGAタブレット",SUM($U394,$W394)&lt;&gt;0),SUM($U394,$W394),"")),"")</f>
        <v/>
      </c>
      <c r="BE394" s="157"/>
      <c r="BF394" s="82"/>
      <c r="BG394" s="80" t="str">
        <f>IF(AND(申込書!$C$94&lt;&gt;"▼プルダウンより選択してください",申込書!$C$94&lt;&gt;"",申込書!$P$94&lt;&gt;"YYYY/MM/DD",$G394&lt;&gt;""),申込書!$P$94,"")</f>
        <v/>
      </c>
      <c r="BH394" s="81" t="str">
        <f>IF(AND(申込書!$C$94&lt;&gt;"▼プルダウンより選択してください",申込書!$C$94&lt;&gt;"",$G394&lt;&gt;""),申込書!$M$94,"")</f>
        <v/>
      </c>
      <c r="BI394" s="81" t="str">
        <f>IF($BG$3&lt;&gt;"コンテンツなし",IF(AND(申込書!$AH$4="GIGAスクールパック",SUM($P394,$R394)&lt;&gt;0),SUM($P394,$R394),IF(AND(申込書!$AH$4="SKY安心GIGAタブレット",SUM($T394,$V394)&lt;&gt;0),SUM($T394,$V394),"")),"")</f>
        <v/>
      </c>
      <c r="BJ394" s="81" t="str">
        <f>IF($BG$3&lt;&gt;"コンテンツなし",IF(AND(申込書!$AH$4="GIGAスクールパック",SUM($Q394,$S394)&lt;&gt;0),SUM($Q394,$S394),IF(AND(申込書!$AH$4="SKY安心GIGAタブレット",SUM($U394,$W394)&lt;&gt;0),SUM($U394,$W394),"")),"")</f>
        <v/>
      </c>
      <c r="BK394" s="157"/>
      <c r="BL394" s="82"/>
      <c r="BM394" s="80" t="str">
        <f>IF(AND(申込書!$C$95&lt;&gt;"▼プルダウンより選択してください",申込書!$C$95&lt;&gt;"",申込書!$P$95&lt;&gt;"YYYY/MM/DD",$G394&lt;&gt;""),申込書!$P$95,"")</f>
        <v/>
      </c>
      <c r="BN394" s="81" t="str">
        <f>IF(AND(申込書!$C$95&lt;&gt;"▼プルダウンより選択してください",申込書!$C$95&lt;&gt;"",$G394&lt;&gt;""),申込書!$M$95,"")</f>
        <v/>
      </c>
      <c r="BO394" s="81" t="str">
        <f>IF($BM$3&lt;&gt;"コンテンツなし",IF(AND(申込書!$AH$4="GIGAスクールパック",SUM($P394,$R394)&lt;&gt;0),SUM($P394,$R394),IF(AND(申込書!$AH$4="SKY安心GIGAタブレット",SUM($T394,$V394)&lt;&gt;0),SUM($T394,$V394),"")),"")</f>
        <v/>
      </c>
      <c r="BP394" s="81" t="str">
        <f>IF($BM$3&lt;&gt;"コンテンツなし",IF(AND(申込書!$AH$4="GIGAスクールパック",SUM($Q394,$S394)&lt;&gt;0),SUM($Q394,$S394),IF(AND(申込書!$AH$4="SKY安心GIGAタブレット",SUM($U394,$W394)&lt;&gt;0),SUM($U394,$W394),"")),"")</f>
        <v/>
      </c>
      <c r="BQ394" s="157"/>
      <c r="BR394" s="82"/>
      <c r="BS394" s="80" t="str">
        <f>IF(AND(申込書!$C$96&lt;&gt;"▼プルダウンより選択してください",申込書!$C$96&lt;&gt;"",申込書!$P$96&lt;&gt;"YYYY/MM/DD",$G394&lt;&gt;""),申込書!$P$96,"")</f>
        <v/>
      </c>
      <c r="BT394" s="81" t="str">
        <f>IF(AND(申込書!$C$96&lt;&gt;"▼プルダウンより選択してください",申込書!$C$96&lt;&gt;"",$G394&lt;&gt;""),申込書!$M$96,"")</f>
        <v/>
      </c>
      <c r="BU394" s="81" t="str">
        <f>IF($BS$3&lt;&gt;"コンテンツなし",IF(AND(申込書!$AH$4="GIGAスクールパック",SUM($P394,$R394)&lt;&gt;0),SUM($P394,$R394),IF(AND(申込書!$AH$4="SKY安心GIGAタブレット",SUM($T394,$V394)&lt;&gt;0),SUM($T394,$V394),"")),"")</f>
        <v/>
      </c>
      <c r="BV394" s="81" t="str">
        <f>IF($BS$3&lt;&gt;"コンテンツなし",IF(AND(申込書!$AH$4="GIGAスクールパック",SUM($Q394,$S394)&lt;&gt;0),SUM($Q394,$S394),IF(AND(申込書!$AH$4="SKY安心GIGAタブレット",SUM($U394,$W394)&lt;&gt;0),SUM($U394,$W394),"")),"")</f>
        <v/>
      </c>
      <c r="BW394" s="157"/>
      <c r="BX394" s="82"/>
      <c r="BY394" s="80" t="str">
        <f>IF(AND(申込書!$C$97&lt;&gt;"▼プルダウンより選択してください",申込書!$C$97&lt;&gt;"",申込書!$P$97&lt;&gt;"YYYY/MM/DD",$G394&lt;&gt;""),申込書!$P$97,"")</f>
        <v/>
      </c>
      <c r="BZ394" s="81" t="str">
        <f>IF(AND(申込書!$C$97&lt;&gt;"▼プルダウンより選択してください",申込書!$C$97&lt;&gt;"",$G394&lt;&gt;""),申込書!$M$97,"")</f>
        <v/>
      </c>
      <c r="CA394" s="81" t="str">
        <f>IF($BY$3&lt;&gt;"コンテンツなし",IF(AND(申込書!$AH$4="GIGAスクールパック",SUM($P394,$R394)&lt;&gt;0),SUM($P394,$R394),IF(AND(申込書!$AH$4="SKY安心GIGAタブレット",SUM($T394,$V394)&lt;&gt;0),SUM($T394,$V394),"")),"")</f>
        <v/>
      </c>
      <c r="CB394" s="81" t="str">
        <f>IF($BY$3&lt;&gt;"コンテンツなし",IF(AND(申込書!$AH$4="GIGAスクールパック",SUM($Q394,$S394)&lt;&gt;0),SUM($Q394,$S394),IF(AND(申込書!$AH$4="SKY安心GIGAタブレット",SUM($U394,$W394)&lt;&gt;0),SUM($U394,$W394),"")),"")</f>
        <v/>
      </c>
      <c r="CC394" s="157"/>
      <c r="CD394" s="82"/>
      <c r="CE394" s="80" t="str">
        <f>IF(AND(申込書!$C$98&lt;&gt;"▼プルダウンより選択してください",申込書!$C$98&lt;&gt;"",申込書!$P$98&lt;&gt;"YYYY/MM/DD",$G394&lt;&gt;""),申込書!$P$98,"")</f>
        <v/>
      </c>
      <c r="CF394" s="81" t="str">
        <f>IF(AND(申込書!$C$98&lt;&gt;"▼プルダウンより選択してください",申込書!$C$98&lt;&gt;"",$G394&lt;&gt;""),申込書!$M$98,"")</f>
        <v/>
      </c>
      <c r="CG394" s="81" t="str">
        <f>IF($CE$3&lt;&gt;"コンテンツなし",IF(AND(申込書!$AH$4="GIGAスクールパック",SUM($P394,$R394)&lt;&gt;0),SUM($P394,$R394),IF(AND(申込書!$AH$4="SKY安心GIGAタブレット",SUM($T394,$V394)&lt;&gt;0),SUM($T394,$V394),"")),"")</f>
        <v/>
      </c>
      <c r="CH394" s="81" t="str">
        <f>IF($CE$3&lt;&gt;"コンテンツなし",IF(AND(申込書!$AH$4="GIGAスクールパック",SUM($Q394,$S394)&lt;&gt;0),SUM($Q394,$S394),IF(AND(申込書!$AH$4="SKY安心GIGAタブレット",SUM($U394,$W394)&lt;&gt;0),SUM($U394,$W394),"")),"")</f>
        <v/>
      </c>
      <c r="CI394" s="157"/>
      <c r="CJ394" s="82"/>
      <c r="CK394" s="80" t="str">
        <f>IF(AND(申込書!$C$99&lt;&gt;"▼プルダウンより選択してください",申込書!$C$99&lt;&gt;"",申込書!$P$99&lt;&gt;"YYYY/MM/DD",$G394&lt;&gt;""),申込書!$P$99,"")</f>
        <v/>
      </c>
      <c r="CL394" s="81" t="str">
        <f>IF(AND(申込書!$C$99&lt;&gt;"▼プルダウンより選択してください",申込書!$C$99&lt;&gt;"",$G394&lt;&gt;""),申込書!$M$99,"")</f>
        <v/>
      </c>
      <c r="CM394" s="81" t="str">
        <f>IF($CK$3&lt;&gt;"コンテンツなし",IF(AND(申込書!$AH$4="GIGAスクールパック",SUM($P394,$R394)&lt;&gt;0),SUM($P394,$R394),IF(AND(申込書!$AH$4="SKY安心GIGAタブレット",SUM($T394,$V394)&lt;&gt;0),SUM($T394,$V394),"")),"")</f>
        <v/>
      </c>
      <c r="CN394" s="81" t="str">
        <f>IF($CK$3&lt;&gt;"コンテンツなし",IF(AND(申込書!$AH$4="GIGAスクールパック",SUM($Q394,$S394)&lt;&gt;0),SUM($Q394,$S394),IF(AND(申込書!$AH$4="SKY安心GIGAタブレット",SUM($U394,$W394)&lt;&gt;0),SUM($U394,$W394),"")),"")</f>
        <v/>
      </c>
      <c r="CO394" s="157"/>
      <c r="CP394" s="82"/>
      <c r="CQ394" s="80" t="str">
        <f>IF(AND(申込書!$C$100&lt;&gt;"▼プルダウンより選択してください",申込書!$C$100&lt;&gt;"",申込書!$P$100&lt;&gt;"YYYY/MM/DD",$G394&lt;&gt;""),申込書!$P$100,"")</f>
        <v/>
      </c>
      <c r="CR394" s="81" t="str">
        <f>IF(AND(申込書!$C$100&lt;&gt;"▼プルダウンより選択してください",申込書!$C$100&lt;&gt;"",$G394&lt;&gt;""),申込書!$M$100,"")</f>
        <v/>
      </c>
      <c r="CS394" s="81" t="str">
        <f>IF($CQ$3&lt;&gt;"コンテンツなし",IF(AND(申込書!$AH$4="GIGAスクールパック",SUM($P394,$R394)&lt;&gt;0),SUM($P394,$R394),IF(AND(申込書!$AH$4="SKY安心GIGAタブレット",SUM($T394,$V394)&lt;&gt;0),SUM($T394,$V394),"")),"")</f>
        <v/>
      </c>
      <c r="CT394" s="81" t="str">
        <f>IF($CQ$3&lt;&gt;"コンテンツなし",IF(AND(申込書!$AH$4="GIGAスクールパック",SUM($Q394,$S394)&lt;&gt;0),SUM($Q394,$S394),IF(AND(申込書!$AH$4="SKY安心GIGAタブレット",SUM($U394,$W394)&lt;&gt;0),SUM($U394,$W394),"")),"")</f>
        <v/>
      </c>
      <c r="CU394" s="81"/>
      <c r="CV394" s="82"/>
      <c r="CW394" s="80" t="str">
        <f>IF(AND(申込書!$C$101&lt;&gt;"▼プルダウンより選択してください",申込書!$C$101&lt;&gt;"",申込書!$P$101&lt;&gt;"YYYY/MM/DD",$G394&lt;&gt;""),申込書!$P$101,"")</f>
        <v/>
      </c>
      <c r="CX394" s="81" t="str">
        <f>IF(AND(申込書!$C$101&lt;&gt;"▼プルダウンより選択してください",申込書!$C$101&lt;&gt;"",$G394&lt;&gt;""),申込書!$M$101,"")</f>
        <v/>
      </c>
      <c r="CY394" s="81" t="str">
        <f>IF($CW$3&lt;&gt;"コンテンツなし",IF(AND(申込書!$AH$4="GIGAスクールパック",SUM($P394,$R394)&lt;&gt;0),SUM($P394,$R394),IF(AND(申込書!$AH$4="SKY安心GIGAタブレット",SUM($T394,$V394)&lt;&gt;0),SUM($T394,$V394),"")),"")</f>
        <v/>
      </c>
      <c r="CZ394" s="81" t="str">
        <f>IF($CW$3&lt;&gt;"コンテンツなし",IF(AND(申込書!$AH$4="GIGAスクールパック",SUM($Q394,$S394)&lt;&gt;0),SUM($Q394,$S394),IF(AND(申込書!$AH$4="SKY安心GIGAタブレット",SUM($U394,$W394)&lt;&gt;0),SUM($U394,$W394),"")),"")</f>
        <v/>
      </c>
      <c r="DA394" s="81"/>
      <c r="DB394" s="82"/>
      <c r="DC394" s="80" t="str">
        <f>IF(AND(申込書!$C$102&lt;&gt;"▼プルダウンより選択してください",申込書!$C$102&lt;&gt;"",申込書!$P$102&lt;&gt;"YYYY/MM/DD",$G394&lt;&gt;""),申込書!$P$102,"")</f>
        <v/>
      </c>
      <c r="DD394" s="81" t="str">
        <f>IF(AND(申込書!$C$102&lt;&gt;"▼プルダウンより選択してください",申込書!$C$102&lt;&gt;"",$G394&lt;&gt;""),申込書!$M$102,"")</f>
        <v/>
      </c>
      <c r="DE394" s="81" t="str">
        <f>IF($DC$3&lt;&gt;"コンテンツなし",IF(AND(申込書!$AH$4="GIGAスクールパック",SUM($P394,$R394)&lt;&gt;0),SUM($P394,$R394),IF(AND(申込書!$AH$4="SKY安心GIGAタブレット",SUM($T394,$V394)&lt;&gt;0),SUM($T394,$V394),"")),"")</f>
        <v/>
      </c>
      <c r="DF394" s="81" t="str">
        <f>IF($DC$3&lt;&gt;"コンテンツなし",IF(AND(申込書!$AH$4="GIGAスクールパック",SUM($Q394,$S394)&lt;&gt;0),SUM($Q394,$S394),IF(AND(申込書!$AH$4="SKY安心GIGAタブレット",SUM($U394,$W394)&lt;&gt;0),SUM($U394,$W394),"")),"")</f>
        <v/>
      </c>
      <c r="DG394" s="81"/>
      <c r="DH394" s="82"/>
      <c r="DI394" s="80" t="str">
        <f>IF(AND(申込書!$C$103&lt;&gt;"▼プルダウンより選択してください",申込書!$C$103&lt;&gt;"",申込書!$P$103&lt;&gt;"YYYY/MM/DD",$G394&lt;&gt;""),申込書!$P$103,"")</f>
        <v/>
      </c>
      <c r="DJ394" s="81" t="str">
        <f>IF(AND(申込書!$C$103&lt;&gt;"▼プルダウンより選択してください",申込書!$C$103&lt;&gt;"",$G394&lt;&gt;""),申込書!$M$103,"")</f>
        <v/>
      </c>
      <c r="DK394" s="81" t="str">
        <f>IF($DI$3&lt;&gt;"コンテンツなし",IF(AND(申込書!$AH$4="GIGAスクールパック",SUM($P394,$R394)&lt;&gt;0),SUM($P394,$R394),IF(AND(申込書!$AH$4="SKY安心GIGAタブレット",SUM($T394,$V394)&lt;&gt;0),SUM($T394,$V394),"")),"")</f>
        <v/>
      </c>
      <c r="DL394" s="81" t="str">
        <f>IF($DI$3&lt;&gt;"コンテンツなし",IF(AND(申込書!$AH$4="GIGAスクールパック",SUM($Q394,$S394)&lt;&gt;0),SUM($Q394,$S394),IF(AND(申込書!$AH$4="SKY安心GIGAタブレット",SUM($U394,$W394)&lt;&gt;0),SUM($U394,$W394),"")),"")</f>
        <v/>
      </c>
      <c r="DM394" s="81"/>
      <c r="DN394" s="82"/>
      <c r="DO394" s="80" t="str">
        <f>IF(AND(申込書!$C$104&lt;&gt;"▼プルダウンより選択してください",申込書!$C$104&lt;&gt;"",申込書!$P$104&lt;&gt;"YYYY/MM/DD",$G394&lt;&gt;""),申込書!$P$104,"")</f>
        <v/>
      </c>
      <c r="DP394" s="81" t="str">
        <f>IF(AND(申込書!$C$104&lt;&gt;"▼プルダウンより選択してください",申込書!$C$104&lt;&gt;"",$G394&lt;&gt;""),申込書!$M$104,"")</f>
        <v/>
      </c>
      <c r="DQ394" s="81" t="str">
        <f>IF($DO$3&lt;&gt;"コンテンツなし",IF(AND(申込書!$AH$4="GIGAスクールパック",SUM($P394,$R394)&lt;&gt;0),SUM($P394,$R394),IF(AND(申込書!$AH$4="SKY安心GIGAタブレット",SUM($T394,$V394)&lt;&gt;0),SUM($T394,$V394),"")),"")</f>
        <v/>
      </c>
      <c r="DR394" s="81" t="str">
        <f>IF($DO$3&lt;&gt;"コンテンツなし",IF(AND(申込書!$AH$4="GIGAスクールパック",SUM($Q394,$S394)&lt;&gt;0),SUM($Q394,$S394),IF(AND(申込書!$AH$4="SKY安心GIGAタブレット",SUM($U394,$W394)&lt;&gt;0),SUM($U394,$W394),"")),"")</f>
        <v/>
      </c>
      <c r="DS394" s="81"/>
      <c r="DT394" s="82"/>
      <c r="DU394" s="80" t="str">
        <f>IF(AND(申込書!$C$105&lt;&gt;"▼プルダウンより選択してください",申込書!$C$105&lt;&gt;"",申込書!$P$105&lt;&gt;"YYYY/MM/DD",$G394&lt;&gt;""),申込書!$P$105,"")</f>
        <v/>
      </c>
      <c r="DV394" s="81" t="str">
        <f>IF(AND(申込書!$C$105&lt;&gt;"▼プルダウンより選択してください",申込書!$C$105&lt;&gt;"",$G394&lt;&gt;""),申込書!$M$105,"")</f>
        <v/>
      </c>
      <c r="DW394" s="81" t="str">
        <f>IF($DU$3&lt;&gt;"コンテンツなし",IF(AND(申込書!$AH$4="GIGAスクールパック",SUM($P394,$R394)&lt;&gt;0),SUM($P394,$R394),IF(AND(申込書!$AH$4="SKY安心GIGAタブレット",SUM($T394,$V394)&lt;&gt;0),SUM($T394,$V394),"")),"")</f>
        <v/>
      </c>
      <c r="DX394" s="81" t="str">
        <f>IF($DU$3&lt;&gt;"コンテンツなし",IF(AND(申込書!$AH$4="GIGAスクールパック",SUM($Q394,$S394)&lt;&gt;0),SUM($Q394,$S394),IF(AND(申込書!$AH$4="SKY安心GIGAタブレット",SUM($U394,$W394)&lt;&gt;0),SUM($U394,$W394),"")),"")</f>
        <v/>
      </c>
      <c r="DY394" s="157"/>
      <c r="DZ394" s="82"/>
      <c r="EA394" s="80" t="str">
        <f>IF(AND(申込書!$C$106&lt;&gt;"▼プルダウンより選択してください",申込書!$C$106&lt;&gt;"",申込書!$P$106&lt;&gt;"YYYY/MM/DD",$G394&lt;&gt;""),申込書!$P$106,"")</f>
        <v/>
      </c>
      <c r="EB394" s="81" t="str">
        <f>IF(AND(申込書!$C$106&lt;&gt;"▼プルダウンより選択してください",申込書!$C$106&lt;&gt;"",$G394&lt;&gt;""),申込書!$M$106,"")</f>
        <v/>
      </c>
      <c r="EC394" s="81" t="str">
        <f>IF($EA$3&lt;&gt;"コンテンツなし",IF(AND(申込書!$AH$4="GIGAスクールパック",SUM($P394,$R394)&lt;&gt;0),SUM($P394,$R394),IF(AND(申込書!$AH$4="SKY安心GIGAタブレット",SUM($T394,$V394)&lt;&gt;0),SUM($T394,$V394),"")),"")</f>
        <v/>
      </c>
      <c r="ED394" s="81" t="str">
        <f>IF($EA$3&lt;&gt;"コンテンツなし",IF(AND(申込書!$AH$4="GIGAスクールパック",SUM($Q394,$S394)&lt;&gt;0),SUM($Q394,$S394),IF(AND(申込書!$AH$4="SKY安心GIGAタブレット",SUM($U394,$W394)&lt;&gt;0),SUM($U394,$W394),"")),"")</f>
        <v/>
      </c>
      <c r="EE394" s="157"/>
      <c r="EF394" s="82"/>
      <c r="EG394" s="80" t="str">
        <f>IF(AND(申込書!$C$107&lt;&gt;"▼プルダウンより選択してください",申込書!$C$107&lt;&gt;"",申込書!$P$107&lt;&gt;"YYYY/MM/DD",$G394&lt;&gt;""),申込書!$P$107,"")</f>
        <v/>
      </c>
      <c r="EH394" s="81" t="str">
        <f>IF(AND(申込書!$C$107&lt;&gt;"▼プルダウンより選択してください",申込書!$C$107&lt;&gt;"",$G394&lt;&gt;""),申込書!$M$107,"")</f>
        <v/>
      </c>
      <c r="EI394" s="81" t="str">
        <f>IF($EG$3&lt;&gt;"コンテンツなし",IF(AND(申込書!$AH$4="GIGAスクールパック",SUM($P394,$R394)&lt;&gt;0),SUM($P394,$R394),IF(AND(申込書!$AH$4="SKY安心GIGAタブレット",SUM($T394,$V394)&lt;&gt;0),SUM($T394,$V394),"")),"")</f>
        <v/>
      </c>
      <c r="EJ394" s="81" t="str">
        <f>IF($EG$3&lt;&gt;"コンテンツなし",IF(AND(申込書!$AH$4="GIGAスクールパック",SUM($Q394,$S394)&lt;&gt;0),SUM($Q394,$S394),IF(AND(申込書!$AH$4="SKY安心GIGAタブレット",SUM($U394,$W394)&lt;&gt;0),SUM($U394,$W394),"")),"")</f>
        <v/>
      </c>
      <c r="EK394" s="157"/>
      <c r="EL394" s="82"/>
      <c r="EM394" s="80" t="str">
        <f>IF(AND(申込書!$C$108&lt;&gt;"▼プルダウンより選択してください",申込書!$C$108&lt;&gt;"",申込書!$P$108&lt;&gt;"YYYY/MM/DD",$G394&lt;&gt;""),申込書!$P$108,"")</f>
        <v/>
      </c>
      <c r="EN394" s="81" t="str">
        <f>IF(AND(申込書!$C$108&lt;&gt;"▼プルダウンより選択してください",申込書!$C$108&lt;&gt;"",$G394&lt;&gt;""),申込書!$M$108,"")</f>
        <v/>
      </c>
      <c r="EO394" s="81" t="str">
        <f>IF($EM$3&lt;&gt;"コンテンツなし",IF(AND(申込書!$AH$4="GIGAスクールパック",SUM($P394,$R394)&lt;&gt;0),SUM($P394,$R394),IF(AND(申込書!$AH$4="SKY安心GIGAタブレット",SUM($T394,$V394)&lt;&gt;0),SUM($T394,$V394),"")),"")</f>
        <v/>
      </c>
      <c r="EP394" s="81" t="str">
        <f>IF($EM$3&lt;&gt;"コンテンツなし",IF(AND(申込書!$AH$4="GIGAスクールパック",SUM($Q394,$S394)&lt;&gt;0),SUM($Q394,$S394),IF(AND(申込書!$AH$4="SKY安心GIGAタブレット",SUM($U394,$W394)&lt;&gt;0),SUM($U394,$W394),"")),"")</f>
        <v/>
      </c>
      <c r="EQ394" s="157"/>
      <c r="ER394" s="82"/>
      <c r="ES394" s="80" t="str">
        <f>IF(AND(申込書!$C$109&lt;&gt;"▼プルダウンより選択してください",申込書!$C$109&lt;&gt;"",申込書!$P$109&lt;&gt;"YYYY/MM/DD",$G394&lt;&gt;""),申込書!$P$109,"")</f>
        <v/>
      </c>
      <c r="ET394" s="81" t="str">
        <f>IF(AND(申込書!$C$109&lt;&gt;"▼プルダウンより選択してください",申込書!$C$109&lt;&gt;"",$G394&lt;&gt;""),申込書!$M$109,"")</f>
        <v/>
      </c>
      <c r="EU394" s="81" t="str">
        <f>IF($ES$3&lt;&gt;"コンテンツなし",IF(AND(申込書!$AH$4="GIGAスクールパック",SUM($P394,$R394)&lt;&gt;0),SUM($P394,$R394),IF(AND(申込書!$AH$4="SKY安心GIGAタブレット",SUM($T394,$V394)&lt;&gt;0),SUM($T394,$V394),"")),"")</f>
        <v/>
      </c>
      <c r="EV394" s="81" t="str">
        <f>IF($ES$3&lt;&gt;"コンテンツなし",IF(AND(申込書!$AH$4="GIGAスクールパック",SUM($Q394,$S394)&lt;&gt;0),SUM($Q394,$S394),IF(AND(申込書!$AH$4="SKY安心GIGAタブレット",SUM($U394,$W394)&lt;&gt;0),SUM($U394,$W394),"")),"")</f>
        <v/>
      </c>
      <c r="EW394" s="157"/>
      <c r="EX394" s="82"/>
      <c r="EY394" s="80" t="str">
        <f>IF(AND(申込書!$C$110&lt;&gt;"▼プルダウンより選択してください",申込書!$C$110&lt;&gt;"",申込書!$P$110&lt;&gt;"YYYY/MM/DD",$G394&lt;&gt;""),申込書!$P$110,"")</f>
        <v/>
      </c>
      <c r="EZ394" s="81" t="str">
        <f>IF(AND(申込書!$C$110&lt;&gt;"▼プルダウンより選択してください",申込書!$C$110&lt;&gt;"",$G394&lt;&gt;""),申込書!$M$110,"")</f>
        <v/>
      </c>
      <c r="FA394" s="81" t="str">
        <f>IF($EY$3&lt;&gt;"コンテンツなし",IF(AND(申込書!$AH$4="GIGAスクールパック",SUM($P394,$R394)&lt;&gt;0),SUM($P394,$R394),IF(AND(申込書!$AH$4="SKY安心GIGAタブレット",SUM($T394,$V394)&lt;&gt;0),SUM($T394,$V394),"")),"")</f>
        <v/>
      </c>
      <c r="FB394" s="81" t="str">
        <f>IF($EY$3&lt;&gt;"コンテンツなし",IF(AND(申込書!$AH$4="GIGAスクールパック",SUM($Q394,$S394)&lt;&gt;0),SUM($Q394,$S394),IF(AND(申込書!$AH$4="SKY安心GIGAタブレット",SUM($U394,$W394)&lt;&gt;0),SUM($U394,$W394),"")),"")</f>
        <v/>
      </c>
      <c r="FC394" s="157"/>
      <c r="FD394" s="82"/>
      <c r="FE394" s="80" t="str">
        <f>IF(AND(申込書!$C$111&lt;&gt;"▼プルダウンより選択してください",申込書!$C$111&lt;&gt;"",申込書!$P$111&lt;&gt;"YYYY/MM/DD",$G394&lt;&gt;""),申込書!$P$111,"")</f>
        <v/>
      </c>
      <c r="FF394" s="81" t="str">
        <f>IF(AND(申込書!$C$111&lt;&gt;"▼プルダウンより選択してください",申込書!$C$111&lt;&gt;"",$G394&lt;&gt;""),申込書!$M$111,"")</f>
        <v/>
      </c>
      <c r="FG394" s="81" t="str">
        <f>IF($FE$3&lt;&gt;"コンテンツなし",IF(AND(申込書!$AH$4="GIGAスクールパック",SUM($P394,$R394)&lt;&gt;0),SUM($P394,$R394),IF(AND(申込書!$AH$4="SKY安心GIGAタブレット",SUM($T394,$V394)&lt;&gt;0),SUM($T394,$V394),"")),"")</f>
        <v/>
      </c>
      <c r="FH394" s="81" t="str">
        <f>IF($FE$3&lt;&gt;"コンテンツなし",IF(AND(申込書!$AH$4="GIGAスクールパック",SUM($Q394,$S394)&lt;&gt;0),SUM($Q394,$S394),IF(AND(申込書!$AH$4="SKY安心GIGAタブレット",SUM($U394,$W394)&lt;&gt;0),SUM($U394,$W394),"")),"")</f>
        <v/>
      </c>
      <c r="FI394" s="157"/>
      <c r="FJ394" s="82"/>
      <c r="FK394" s="80" t="str">
        <f>IF(AND(申込書!$C$112&lt;&gt;"▼プルダウンより選択してください",申込書!$C$112&lt;&gt;"",申込書!$P$112&lt;&gt;"YYYY/MM/DD",$G394&lt;&gt;""),申込書!$P$112,"")</f>
        <v/>
      </c>
      <c r="FL394" s="81" t="str">
        <f>IF(AND(申込書!$C$112&lt;&gt;"▼プルダウンより選択してください",申込書!$C$112&lt;&gt;"",$G394&lt;&gt;""),申込書!$M$112,"")</f>
        <v/>
      </c>
      <c r="FM394" s="81" t="str">
        <f>IF($FK$3&lt;&gt;"コンテンツなし",IF(AND(申込書!$AH$4="GIGAスクールパック",SUM($P394,$R394)&lt;&gt;0),SUM($P394,$R394),IF(AND(申込書!$AH$4="SKY安心GIGAタブレット",SUM($T394,$V394)&lt;&gt;0),SUM($T394,$V394),"")),"")</f>
        <v/>
      </c>
      <c r="FN394" s="81" t="str">
        <f>IF($FK$3&lt;&gt;"コンテンツなし",IF(AND(申込書!$AH$4="GIGAスクールパック",SUM($Q394,$S394)&lt;&gt;0),SUM($Q394,$S394),IF(AND(申込書!$AH$4="SKY安心GIGAタブレット",SUM($U394,$W394)&lt;&gt;0),SUM($U394,$W394),"")),"")</f>
        <v/>
      </c>
      <c r="FO394" s="157"/>
      <c r="FP394" s="82"/>
      <c r="FQ394" s="80" t="str">
        <f>IF(AND(申込書!$C$113&lt;&gt;"▼プルダウンより選択してください",申込書!$C$113&lt;&gt;"",申込書!$P$113&lt;&gt;"YYYY/MM/DD",$G394&lt;&gt;""),申込書!$P$113,"")</f>
        <v/>
      </c>
      <c r="FR394" s="81" t="str">
        <f>IF(AND(申込書!$C$113&lt;&gt;"▼プルダウンより選択してください",申込書!$C$113&lt;&gt;"",$G394&lt;&gt;""),申込書!$M$113,"")</f>
        <v/>
      </c>
      <c r="FS394" s="81" t="str">
        <f>IF($FQ$3&lt;&gt;"コンテンツなし",IF(AND(申込書!$AH$4="GIGAスクールパック",SUM($P394,$R394)&lt;&gt;0),SUM($P394,$R394),IF(AND(申込書!$AH$4="SKY安心GIGAタブレット",SUM($T394,$V394)&lt;&gt;0),SUM($T394,$V394),"")),"")</f>
        <v/>
      </c>
      <c r="FT394" s="81" t="str">
        <f>IF($FQ$3&lt;&gt;"コンテンツなし",IF(AND(申込書!$AH$4="GIGAスクールパック",SUM($Q394,$S394)&lt;&gt;0),SUM($Q394,$S394),IF(AND(申込書!$AH$4="SKY安心GIGAタブレット",SUM($U394,$W394)&lt;&gt;0),SUM($U394,$W394),"")),"")</f>
        <v/>
      </c>
      <c r="FU394" s="157"/>
      <c r="FV394" s="82"/>
      <c r="FW394" s="80" t="str">
        <f>IF(AND(申込書!$C$114&lt;&gt;"▼プルダウンより選択してください",申込書!$C$114&lt;&gt;"",申込書!$P$114&lt;&gt;"YYYY/MM/DD",$G394&lt;&gt;""),申込書!$P$114,"")</f>
        <v/>
      </c>
      <c r="FX394" s="81" t="str">
        <f>IF(AND(申込書!$C$114&lt;&gt;"▼プルダウンより選択してください",申込書!$C$114&lt;&gt;"",$G394&lt;&gt;""),申込書!$M$114,"")</f>
        <v/>
      </c>
      <c r="FY394" s="81" t="str">
        <f>IF($FW$3&lt;&gt;"コンテンツなし",IF(AND(申込書!$AH$4="GIGAスクールパック",SUM($P394,$R394)&lt;&gt;0),SUM($P394,$R394),IF(AND(申込書!$AH$4="SKY安心GIGAタブレット",SUM($T394,$V394)&lt;&gt;0),SUM($T394,$V394),"")),"")</f>
        <v/>
      </c>
      <c r="FZ394" s="81" t="str">
        <f>IF($FW$3&lt;&gt;"コンテンツなし",IF(AND(申込書!$AH$4="GIGAスクールパック",SUM($Q394,$S394)&lt;&gt;0),SUM($Q394,$S394),IF(AND(申込書!$AH$4="SKY安心GIGAタブレット",SUM($U394,$W394)&lt;&gt;0),SUM($U394,$W394),"")),"")</f>
        <v/>
      </c>
      <c r="GA394" s="157"/>
      <c r="GB394" s="82"/>
      <c r="GC394" s="80" t="str">
        <f>IF(AND(申込書!$C$115&lt;&gt;"▼プルダウンより選択してください",申込書!$C$115&lt;&gt;"",申込書!$P$115&lt;&gt;"YYYY/MM/DD",$G394&lt;&gt;""),申込書!$P$115,"")</f>
        <v/>
      </c>
      <c r="GD394" s="81" t="str">
        <f>IF(AND(申込書!$C$115&lt;&gt;"▼プルダウンより選択してください",申込書!$C$115&lt;&gt;"",$G394&lt;&gt;""),申込書!$M$115,"")</f>
        <v/>
      </c>
      <c r="GE394" s="81" t="str">
        <f>IF($GC$3&lt;&gt;"コンテンツなし",IF(AND(申込書!$AH$4="GIGAスクールパック",SUM($P394,$R394)&lt;&gt;0),SUM($P394,$R394),IF(AND(申込書!$AH$4="SKY安心GIGAタブレット",SUM($T394,$V394)&lt;&gt;0),SUM($T394,$V394),"")),"")</f>
        <v/>
      </c>
      <c r="GF394" s="81" t="str">
        <f>IF($GC$3&lt;&gt;"コンテンツなし",IF(AND(申込書!$AH$4="GIGAスクールパック",SUM($Q394,$S394)&lt;&gt;0),SUM($Q394,$S394),IF(AND(申込書!$AH$4="SKY安心GIGAタブレット",SUM($U394,$W394)&lt;&gt;0),SUM($U394,$W394),"")),"")</f>
        <v/>
      </c>
      <c r="GG394" s="157"/>
      <c r="GH394" s="82"/>
      <c r="GI394" s="80" t="str">
        <f>IF(AND(申込書!$C$116&lt;&gt;"▼プルダウンより選択してください",申込書!$C$116&lt;&gt;"",申込書!$P$116&lt;&gt;"YYYY/MM/DD",$G394&lt;&gt;""),申込書!$P$116,"")</f>
        <v/>
      </c>
      <c r="GJ394" s="81" t="str">
        <f>IF(AND(申込書!$C$116&lt;&gt;"▼プルダウンより選択してください",申込書!$C$116&lt;&gt;"",$G394&lt;&gt;""),申込書!$M$116,"")</f>
        <v/>
      </c>
      <c r="GK394" s="81" t="str">
        <f>IF($GI$3&lt;&gt;"コンテンツなし",IF(AND(申込書!$AH$4="GIGAスクールパック",SUM($P394,$R394)&lt;&gt;0),SUM($P394,$R394),IF(AND(申込書!$AH$4="SKY安心GIGAタブレット",SUM($T394,$V394)&lt;&gt;0),SUM($T394,$V394),"")),"")</f>
        <v/>
      </c>
      <c r="GL394" s="81" t="str">
        <f>IF($GI$3&lt;&gt;"コンテンツなし",IF(AND(申込書!$AH$4="GIGAスクールパック",SUM($Q394,$S394)&lt;&gt;0),SUM($Q394,$S394),IF(AND(申込書!$AH$4="SKY安心GIGAタブレット",SUM($U394,$W394)&lt;&gt;0),SUM($U394,$W394),"")),"")</f>
        <v/>
      </c>
      <c r="GM394" s="157"/>
      <c r="GN394" s="82"/>
      <c r="GO394" s="80" t="str">
        <f>IF(AND(申込書!$C$117&lt;&gt;"▼プルダウンより選択してください",申込書!$C$117&lt;&gt;"",申込書!$P$117&lt;&gt;"YYYY/MM/DD",$G394&lt;&gt;""),申込書!$P$117,"")</f>
        <v/>
      </c>
      <c r="GP394" s="81" t="str">
        <f>IF(AND(申込書!$C$117&lt;&gt;"▼プルダウンより選択してください",申込書!$C$117&lt;&gt;"",$G394&lt;&gt;""),申込書!$M$117,"")</f>
        <v/>
      </c>
      <c r="GQ394" s="81" t="str">
        <f>IF($GO$3&lt;&gt;"コンテンツなし",IF(AND(申込書!$AH$4="GIGAスクールパック",SUM($P394,$R394)&lt;&gt;0),SUM($P394,$R394),IF(AND(申込書!$AH$4="SKY安心GIGAタブレット",SUM($T394,$V394)&lt;&gt;0),SUM($T394,$V394),"")),"")</f>
        <v/>
      </c>
      <c r="GR394" s="81" t="str">
        <f>IF($GO$3&lt;&gt;"コンテンツなし",IF(AND(申込書!$AH$4="GIGAスクールパック",SUM($Q394,$S394)&lt;&gt;0),SUM($Q394,$S394),IF(AND(申込書!$AH$4="SKY安心GIGAタブレット",SUM($U394,$W394)&lt;&gt;0),SUM($U394,$W394),"")),"")</f>
        <v/>
      </c>
      <c r="GS394" s="157"/>
      <c r="GT394" s="82"/>
      <c r="GU394" s="80" t="str">
        <f>IF(AND(申込書!$C$118&lt;&gt;"▼プルダウンより選択してください",申込書!$C$118&lt;&gt;"",申込書!$P$118&lt;&gt;"YYYY/MM/DD",$G394&lt;&gt;""),申込書!$P$118,"")</f>
        <v/>
      </c>
      <c r="GV394" s="81" t="str">
        <f>IF(AND(申込書!$C$118&lt;&gt;"▼プルダウンより選択してください",申込書!$C$118&lt;&gt;"",$G394&lt;&gt;""),申込書!$M$118,"")</f>
        <v/>
      </c>
      <c r="GW394" s="81" t="str">
        <f>IF($GU$3&lt;&gt;"コンテンツなし",IF(AND(申込書!$AH$4="GIGAスクールパック",SUM($P394,$R394)&lt;&gt;0),SUM($P394,$R394),IF(AND(申込書!$AH$4="SKY安心GIGAタブレット",SUM($T394,$V394)&lt;&gt;0),SUM($T394,$V394),"")),"")</f>
        <v/>
      </c>
      <c r="GX394" s="81" t="str">
        <f>IF($GU$3&lt;&gt;"コンテンツなし",IF(AND(申込書!$AH$4="GIGAスクールパック",SUM($Q394,$S394)&lt;&gt;0),SUM($Q394,$S394),IF(AND(申込書!$AH$4="SKY安心GIGAタブレット",SUM($U394,$W394)&lt;&gt;0),SUM($U394,$W394),"")),"")</f>
        <v/>
      </c>
      <c r="GY394" s="157"/>
      <c r="GZ394" s="82"/>
      <c r="HA394" s="80" t="str">
        <f>IF(AND(申込書!$C$119&lt;&gt;"▼プルダウンより選択してください",申込書!$C$119&lt;&gt;"",申込書!$P$119&lt;&gt;"YYYY/MM/DD",$G394&lt;&gt;""),申込書!$P$119,"")</f>
        <v/>
      </c>
      <c r="HB394" s="81" t="str">
        <f>IF(AND(申込書!$C$119&lt;&gt;"▼プルダウンより選択してください",申込書!$C$119&lt;&gt;"",$G394&lt;&gt;""),申込書!$M$119,"")</f>
        <v/>
      </c>
      <c r="HC394" s="81" t="str">
        <f>IF($HA$3&lt;&gt;"コンテンツなし",IF(AND(申込書!$AH$4="GIGAスクールパック",SUM($P394,$R394)&lt;&gt;0),SUM($P394,$R394),IF(AND(申込書!$AH$4="SKY安心GIGAタブレット",SUM($T394,$V394)&lt;&gt;0),SUM($T394,$V394),"")),"")</f>
        <v/>
      </c>
      <c r="HD394" s="81" t="str">
        <f>IF($HA$3&lt;&gt;"コンテンツなし",IF(AND(申込書!$AH$4="GIGAスクールパック",SUM($Q394,$S394)&lt;&gt;0),SUM($Q394,$S394),IF(AND(申込書!$AH$4="SKY安心GIGAタブレット",SUM($U394,$W394)&lt;&gt;0),SUM($U394,$W394),"")),"")</f>
        <v/>
      </c>
      <c r="HE394" s="157"/>
      <c r="HF394" s="82"/>
      <c r="HG394" s="83"/>
    </row>
    <row r="395" spans="2:215" ht="26.85" customHeight="1">
      <c r="B395" s="62">
        <f t="shared" si="4"/>
        <v>390</v>
      </c>
      <c r="C395" s="63"/>
      <c r="D395" s="64"/>
      <c r="E395" s="207"/>
      <c r="F395" s="65"/>
      <c r="G395" s="66"/>
      <c r="H395" s="67"/>
      <c r="I395" s="68"/>
      <c r="J395" s="69"/>
      <c r="K395" s="70"/>
      <c r="L395" s="71"/>
      <c r="M395" s="72"/>
      <c r="N395" s="73"/>
      <c r="O395" s="74"/>
      <c r="P395" s="179"/>
      <c r="Q395" s="180"/>
      <c r="R395" s="180"/>
      <c r="S395" s="181"/>
      <c r="T395" s="179"/>
      <c r="U395" s="180"/>
      <c r="V395" s="182"/>
      <c r="W395" s="181"/>
      <c r="X395" s="75"/>
      <c r="Y395" s="76"/>
      <c r="Z395" s="77"/>
      <c r="AA395" s="78"/>
      <c r="AB395" s="79"/>
      <c r="AC395" s="79"/>
      <c r="AD395" s="79"/>
      <c r="AE395" s="77"/>
      <c r="AF395" s="139"/>
      <c r="AG395" s="139"/>
      <c r="AH395" s="139"/>
      <c r="AI395" s="80" t="str">
        <f>IF(AND(申込書!$C$90&lt;&gt;"▼プルダウンより選択してください",申込書!$C$90&lt;&gt;"",申込書!$P$90&lt;&gt;"YYYY/MM/DD",$G395&lt;&gt;""),申込書!$P$90,"")</f>
        <v/>
      </c>
      <c r="AJ395" s="81" t="str">
        <f>IF(AND(申込書!$C$90&lt;&gt;"▼プルダウンより選択してください",申込書!$C$90&lt;&gt;"",$G395&lt;&gt;""),申込書!$M$90,"")</f>
        <v/>
      </c>
      <c r="AK395" s="81" t="str">
        <f>IF($AI$3&lt;&gt;"コンテンツなし",IF(AND(申込書!$AH$4="GIGAスクールパック",SUM($P395,$R395)&lt;&gt;0),SUM($P395,$R395),IF(AND(申込書!$AH$4="SKY安心GIGAタブレット",SUM($T395,$V395)&lt;&gt;0),SUM($T395,$V395),"")),"")</f>
        <v/>
      </c>
      <c r="AL395" s="81" t="str">
        <f>IF($AI$3&lt;&gt;"コンテンツなし",IF(AND(申込書!$AH$4="GIGAスクールパック",SUM($Q395,$S395)&lt;&gt;0),SUM($Q395,$S395),IF(AND(申込書!$AH$4="SKY安心GIGAタブレット",SUM($U395,$W395)&lt;&gt;0),SUM($U395,$W395),"")),"")</f>
        <v/>
      </c>
      <c r="AM395" s="157"/>
      <c r="AN395" s="82"/>
      <c r="AO395" s="80" t="str">
        <f>IF(AND(申込書!$C$91&lt;&gt;"▼プルダウンより選択してください",申込書!$C$91&lt;&gt;"",申込書!$P$91&lt;&gt;"YYYY/MM/DD",$G395&lt;&gt;""),申込書!$P$91,"")</f>
        <v/>
      </c>
      <c r="AP395" s="81" t="str">
        <f>IF(AND(申込書!$C$91&lt;&gt;"▼プルダウンより選択してください",申込書!$C$91&lt;&gt;"",$G395&lt;&gt;""),申込書!$M$91,"")</f>
        <v/>
      </c>
      <c r="AQ395" s="81" t="str">
        <f>IF($AO$3&lt;&gt;"コンテンツなし",IF(AND(申込書!$AH$4="GIGAスクールパック",SUM($P395,$R395)&lt;&gt;0),SUM($P395,$R395),IF(AND(申込書!$AH$4="SKY安心GIGAタブレット",SUM($T395,$V395)&lt;&gt;0),SUM($T395,$V395),"")),"")</f>
        <v/>
      </c>
      <c r="AR395" s="81" t="str">
        <f>IF($AO$3&lt;&gt;"コンテンツなし",IF(AND(申込書!$AH$4="GIGAスクールパック",SUM($Q395,$S395)&lt;&gt;0),SUM($Q395,$S395),IF(AND(申込書!$AH$4="SKY安心GIGAタブレット",SUM($U395,$W395)&lt;&gt;0),SUM($U395,$W395),"")),"")</f>
        <v/>
      </c>
      <c r="AS395" s="157"/>
      <c r="AT395" s="82"/>
      <c r="AU395" s="80" t="str">
        <f>IF(AND(申込書!$C$92&lt;&gt;"▼プルダウンより選択してください",申込書!$C$92&lt;&gt;"",申込書!$P$92&lt;&gt;"YYYY/MM/DD",$G395&lt;&gt;""),申込書!$P$92,"")</f>
        <v/>
      </c>
      <c r="AV395" s="81" t="str">
        <f>IF(AND(申込書!$C$92&lt;&gt;"▼プルダウンより選択してください",申込書!$C$92&lt;&gt;"",$G395&lt;&gt;""),申込書!$M$92,"")</f>
        <v/>
      </c>
      <c r="AW395" s="81" t="str">
        <f>IF($AU$3&lt;&gt;"コンテンツなし",IF(AND(申込書!$AH$4="GIGAスクールパック",SUM($P395,$R395)&lt;&gt;0),SUM($P395,$R395),IF(AND(申込書!$AH$4="SKY安心GIGAタブレット",SUM($T395,$V395)&lt;&gt;0),SUM($T395,$V395),"")),"")</f>
        <v/>
      </c>
      <c r="AX395" s="81" t="str">
        <f>IF($AU$3&lt;&gt;"コンテンツなし",IF(AND(申込書!$AH$4="GIGAスクールパック",SUM($Q395,$S395)&lt;&gt;0),SUM($Q395,$S395),IF(AND(申込書!$AH$4="SKY安心GIGAタブレット",SUM($U395,$W395)&lt;&gt;0),SUM($U395,$W395),"")),"")</f>
        <v/>
      </c>
      <c r="AY395" s="157"/>
      <c r="AZ395" s="82"/>
      <c r="BA395" s="80" t="str">
        <f>IF(AND(申込書!$C$93&lt;&gt;"▼プルダウンより選択してください",申込書!$C$93&lt;&gt;"",申込書!$P$93&lt;&gt;"YYYY/MM/DD",$G395&lt;&gt;""),申込書!$P$93,"")</f>
        <v/>
      </c>
      <c r="BB395" s="81" t="str">
        <f>IF(AND(申込書!$C$93&lt;&gt;"▼プルダウンより選択してください",申込書!$C$93&lt;&gt;"",申込書!$M$93&gt;=1,$G395&lt;&gt;""),申込書!$M$93,"")</f>
        <v/>
      </c>
      <c r="BC395" s="81" t="str">
        <f>IF($BA$3&lt;&gt;"コンテンツなし",IF(AND(申込書!$AH$4="GIGAスクールパック",SUM($P395,$R395)&lt;&gt;0),SUM($P395,$R395),IF(AND(申込書!$AH$4="SKY安心GIGAタブレット",SUM($T395,$V395)&lt;&gt;0),SUM($T395,$V395),"")),"")</f>
        <v/>
      </c>
      <c r="BD395" s="81" t="str">
        <f>IF($BA$3&lt;&gt;"コンテンツなし",IF(AND(申込書!$AH$4="GIGAスクールパック",SUM($Q395,$S395)&lt;&gt;0),SUM($Q395,$S395),IF(AND(申込書!$AH$4="SKY安心GIGAタブレット",SUM($U395,$W395)&lt;&gt;0),SUM($U395,$W395),"")),"")</f>
        <v/>
      </c>
      <c r="BE395" s="157"/>
      <c r="BF395" s="82"/>
      <c r="BG395" s="80" t="str">
        <f>IF(AND(申込書!$C$94&lt;&gt;"▼プルダウンより選択してください",申込書!$C$94&lt;&gt;"",申込書!$P$94&lt;&gt;"YYYY/MM/DD",$G395&lt;&gt;""),申込書!$P$94,"")</f>
        <v/>
      </c>
      <c r="BH395" s="81" t="str">
        <f>IF(AND(申込書!$C$94&lt;&gt;"▼プルダウンより選択してください",申込書!$C$94&lt;&gt;"",$G395&lt;&gt;""),申込書!$M$94,"")</f>
        <v/>
      </c>
      <c r="BI395" s="81" t="str">
        <f>IF($BG$3&lt;&gt;"コンテンツなし",IF(AND(申込書!$AH$4="GIGAスクールパック",SUM($P395,$R395)&lt;&gt;0),SUM($P395,$R395),IF(AND(申込書!$AH$4="SKY安心GIGAタブレット",SUM($T395,$V395)&lt;&gt;0),SUM($T395,$V395),"")),"")</f>
        <v/>
      </c>
      <c r="BJ395" s="81" t="str">
        <f>IF($BG$3&lt;&gt;"コンテンツなし",IF(AND(申込書!$AH$4="GIGAスクールパック",SUM($Q395,$S395)&lt;&gt;0),SUM($Q395,$S395),IF(AND(申込書!$AH$4="SKY安心GIGAタブレット",SUM($U395,$W395)&lt;&gt;0),SUM($U395,$W395),"")),"")</f>
        <v/>
      </c>
      <c r="BK395" s="157"/>
      <c r="BL395" s="82"/>
      <c r="BM395" s="80" t="str">
        <f>IF(AND(申込書!$C$95&lt;&gt;"▼プルダウンより選択してください",申込書!$C$95&lt;&gt;"",申込書!$P$95&lt;&gt;"YYYY/MM/DD",$G395&lt;&gt;""),申込書!$P$95,"")</f>
        <v/>
      </c>
      <c r="BN395" s="81" t="str">
        <f>IF(AND(申込書!$C$95&lt;&gt;"▼プルダウンより選択してください",申込書!$C$95&lt;&gt;"",$G395&lt;&gt;""),申込書!$M$95,"")</f>
        <v/>
      </c>
      <c r="BO395" s="81" t="str">
        <f>IF($BM$3&lt;&gt;"コンテンツなし",IF(AND(申込書!$AH$4="GIGAスクールパック",SUM($P395,$R395)&lt;&gt;0),SUM($P395,$R395),IF(AND(申込書!$AH$4="SKY安心GIGAタブレット",SUM($T395,$V395)&lt;&gt;0),SUM($T395,$V395),"")),"")</f>
        <v/>
      </c>
      <c r="BP395" s="81" t="str">
        <f>IF($BM$3&lt;&gt;"コンテンツなし",IF(AND(申込書!$AH$4="GIGAスクールパック",SUM($Q395,$S395)&lt;&gt;0),SUM($Q395,$S395),IF(AND(申込書!$AH$4="SKY安心GIGAタブレット",SUM($U395,$W395)&lt;&gt;0),SUM($U395,$W395),"")),"")</f>
        <v/>
      </c>
      <c r="BQ395" s="157"/>
      <c r="BR395" s="82"/>
      <c r="BS395" s="80" t="str">
        <f>IF(AND(申込書!$C$96&lt;&gt;"▼プルダウンより選択してください",申込書!$C$96&lt;&gt;"",申込書!$P$96&lt;&gt;"YYYY/MM/DD",$G395&lt;&gt;""),申込書!$P$96,"")</f>
        <v/>
      </c>
      <c r="BT395" s="81" t="str">
        <f>IF(AND(申込書!$C$96&lt;&gt;"▼プルダウンより選択してください",申込書!$C$96&lt;&gt;"",$G395&lt;&gt;""),申込書!$M$96,"")</f>
        <v/>
      </c>
      <c r="BU395" s="81" t="str">
        <f>IF($BS$3&lt;&gt;"コンテンツなし",IF(AND(申込書!$AH$4="GIGAスクールパック",SUM($P395,$R395)&lt;&gt;0),SUM($P395,$R395),IF(AND(申込書!$AH$4="SKY安心GIGAタブレット",SUM($T395,$V395)&lt;&gt;0),SUM($T395,$V395),"")),"")</f>
        <v/>
      </c>
      <c r="BV395" s="81" t="str">
        <f>IF($BS$3&lt;&gt;"コンテンツなし",IF(AND(申込書!$AH$4="GIGAスクールパック",SUM($Q395,$S395)&lt;&gt;0),SUM($Q395,$S395),IF(AND(申込書!$AH$4="SKY安心GIGAタブレット",SUM($U395,$W395)&lt;&gt;0),SUM($U395,$W395),"")),"")</f>
        <v/>
      </c>
      <c r="BW395" s="157"/>
      <c r="BX395" s="82"/>
      <c r="BY395" s="80" t="str">
        <f>IF(AND(申込書!$C$97&lt;&gt;"▼プルダウンより選択してください",申込書!$C$97&lt;&gt;"",申込書!$P$97&lt;&gt;"YYYY/MM/DD",$G395&lt;&gt;""),申込書!$P$97,"")</f>
        <v/>
      </c>
      <c r="BZ395" s="81" t="str">
        <f>IF(AND(申込書!$C$97&lt;&gt;"▼プルダウンより選択してください",申込書!$C$97&lt;&gt;"",$G395&lt;&gt;""),申込書!$M$97,"")</f>
        <v/>
      </c>
      <c r="CA395" s="81" t="str">
        <f>IF($BY$3&lt;&gt;"コンテンツなし",IF(AND(申込書!$AH$4="GIGAスクールパック",SUM($P395,$R395)&lt;&gt;0),SUM($P395,$R395),IF(AND(申込書!$AH$4="SKY安心GIGAタブレット",SUM($T395,$V395)&lt;&gt;0),SUM($T395,$V395),"")),"")</f>
        <v/>
      </c>
      <c r="CB395" s="81" t="str">
        <f>IF($BY$3&lt;&gt;"コンテンツなし",IF(AND(申込書!$AH$4="GIGAスクールパック",SUM($Q395,$S395)&lt;&gt;0),SUM($Q395,$S395),IF(AND(申込書!$AH$4="SKY安心GIGAタブレット",SUM($U395,$W395)&lt;&gt;0),SUM($U395,$W395),"")),"")</f>
        <v/>
      </c>
      <c r="CC395" s="157"/>
      <c r="CD395" s="82"/>
      <c r="CE395" s="80" t="str">
        <f>IF(AND(申込書!$C$98&lt;&gt;"▼プルダウンより選択してください",申込書!$C$98&lt;&gt;"",申込書!$P$98&lt;&gt;"YYYY/MM/DD",$G395&lt;&gt;""),申込書!$P$98,"")</f>
        <v/>
      </c>
      <c r="CF395" s="81" t="str">
        <f>IF(AND(申込書!$C$98&lt;&gt;"▼プルダウンより選択してください",申込書!$C$98&lt;&gt;"",$G395&lt;&gt;""),申込書!$M$98,"")</f>
        <v/>
      </c>
      <c r="CG395" s="81" t="str">
        <f>IF($CE$3&lt;&gt;"コンテンツなし",IF(AND(申込書!$AH$4="GIGAスクールパック",SUM($P395,$R395)&lt;&gt;0),SUM($P395,$R395),IF(AND(申込書!$AH$4="SKY安心GIGAタブレット",SUM($T395,$V395)&lt;&gt;0),SUM($T395,$V395),"")),"")</f>
        <v/>
      </c>
      <c r="CH395" s="81" t="str">
        <f>IF($CE$3&lt;&gt;"コンテンツなし",IF(AND(申込書!$AH$4="GIGAスクールパック",SUM($Q395,$S395)&lt;&gt;0),SUM($Q395,$S395),IF(AND(申込書!$AH$4="SKY安心GIGAタブレット",SUM($U395,$W395)&lt;&gt;0),SUM($U395,$W395),"")),"")</f>
        <v/>
      </c>
      <c r="CI395" s="157"/>
      <c r="CJ395" s="82"/>
      <c r="CK395" s="80" t="str">
        <f>IF(AND(申込書!$C$99&lt;&gt;"▼プルダウンより選択してください",申込書!$C$99&lt;&gt;"",申込書!$P$99&lt;&gt;"YYYY/MM/DD",$G395&lt;&gt;""),申込書!$P$99,"")</f>
        <v/>
      </c>
      <c r="CL395" s="81" t="str">
        <f>IF(AND(申込書!$C$99&lt;&gt;"▼プルダウンより選択してください",申込書!$C$99&lt;&gt;"",$G395&lt;&gt;""),申込書!$M$99,"")</f>
        <v/>
      </c>
      <c r="CM395" s="81" t="str">
        <f>IF($CK$3&lt;&gt;"コンテンツなし",IF(AND(申込書!$AH$4="GIGAスクールパック",SUM($P395,$R395)&lt;&gt;0),SUM($P395,$R395),IF(AND(申込書!$AH$4="SKY安心GIGAタブレット",SUM($T395,$V395)&lt;&gt;0),SUM($T395,$V395),"")),"")</f>
        <v/>
      </c>
      <c r="CN395" s="81" t="str">
        <f>IF($CK$3&lt;&gt;"コンテンツなし",IF(AND(申込書!$AH$4="GIGAスクールパック",SUM($Q395,$S395)&lt;&gt;0),SUM($Q395,$S395),IF(AND(申込書!$AH$4="SKY安心GIGAタブレット",SUM($U395,$W395)&lt;&gt;0),SUM($U395,$W395),"")),"")</f>
        <v/>
      </c>
      <c r="CO395" s="157"/>
      <c r="CP395" s="82"/>
      <c r="CQ395" s="80" t="str">
        <f>IF(AND(申込書!$C$100&lt;&gt;"▼プルダウンより選択してください",申込書!$C$100&lt;&gt;"",申込書!$P$100&lt;&gt;"YYYY/MM/DD",$G395&lt;&gt;""),申込書!$P$100,"")</f>
        <v/>
      </c>
      <c r="CR395" s="81" t="str">
        <f>IF(AND(申込書!$C$100&lt;&gt;"▼プルダウンより選択してください",申込書!$C$100&lt;&gt;"",$G395&lt;&gt;""),申込書!$M$100,"")</f>
        <v/>
      </c>
      <c r="CS395" s="81" t="str">
        <f>IF($CQ$3&lt;&gt;"コンテンツなし",IF(AND(申込書!$AH$4="GIGAスクールパック",SUM($P395,$R395)&lt;&gt;0),SUM($P395,$R395),IF(AND(申込書!$AH$4="SKY安心GIGAタブレット",SUM($T395,$V395)&lt;&gt;0),SUM($T395,$V395),"")),"")</f>
        <v/>
      </c>
      <c r="CT395" s="81" t="str">
        <f>IF($CQ$3&lt;&gt;"コンテンツなし",IF(AND(申込書!$AH$4="GIGAスクールパック",SUM($Q395,$S395)&lt;&gt;0),SUM($Q395,$S395),IF(AND(申込書!$AH$4="SKY安心GIGAタブレット",SUM($U395,$W395)&lt;&gt;0),SUM($U395,$W395),"")),"")</f>
        <v/>
      </c>
      <c r="CU395" s="81"/>
      <c r="CV395" s="82"/>
      <c r="CW395" s="80" t="str">
        <f>IF(AND(申込書!$C$101&lt;&gt;"▼プルダウンより選択してください",申込書!$C$101&lt;&gt;"",申込書!$P$101&lt;&gt;"YYYY/MM/DD",$G395&lt;&gt;""),申込書!$P$101,"")</f>
        <v/>
      </c>
      <c r="CX395" s="81" t="str">
        <f>IF(AND(申込書!$C$101&lt;&gt;"▼プルダウンより選択してください",申込書!$C$101&lt;&gt;"",$G395&lt;&gt;""),申込書!$M$101,"")</f>
        <v/>
      </c>
      <c r="CY395" s="81" t="str">
        <f>IF($CW$3&lt;&gt;"コンテンツなし",IF(AND(申込書!$AH$4="GIGAスクールパック",SUM($P395,$R395)&lt;&gt;0),SUM($P395,$R395),IF(AND(申込書!$AH$4="SKY安心GIGAタブレット",SUM($T395,$V395)&lt;&gt;0),SUM($T395,$V395),"")),"")</f>
        <v/>
      </c>
      <c r="CZ395" s="81" t="str">
        <f>IF($CW$3&lt;&gt;"コンテンツなし",IF(AND(申込書!$AH$4="GIGAスクールパック",SUM($Q395,$S395)&lt;&gt;0),SUM($Q395,$S395),IF(AND(申込書!$AH$4="SKY安心GIGAタブレット",SUM($U395,$W395)&lt;&gt;0),SUM($U395,$W395),"")),"")</f>
        <v/>
      </c>
      <c r="DA395" s="81"/>
      <c r="DB395" s="82"/>
      <c r="DC395" s="80" t="str">
        <f>IF(AND(申込書!$C$102&lt;&gt;"▼プルダウンより選択してください",申込書!$C$102&lt;&gt;"",申込書!$P$102&lt;&gt;"YYYY/MM/DD",$G395&lt;&gt;""),申込書!$P$102,"")</f>
        <v/>
      </c>
      <c r="DD395" s="81" t="str">
        <f>IF(AND(申込書!$C$102&lt;&gt;"▼プルダウンより選択してください",申込書!$C$102&lt;&gt;"",$G395&lt;&gt;""),申込書!$M$102,"")</f>
        <v/>
      </c>
      <c r="DE395" s="81" t="str">
        <f>IF($DC$3&lt;&gt;"コンテンツなし",IF(AND(申込書!$AH$4="GIGAスクールパック",SUM($P395,$R395)&lt;&gt;0),SUM($P395,$R395),IF(AND(申込書!$AH$4="SKY安心GIGAタブレット",SUM($T395,$V395)&lt;&gt;0),SUM($T395,$V395),"")),"")</f>
        <v/>
      </c>
      <c r="DF395" s="81" t="str">
        <f>IF($DC$3&lt;&gt;"コンテンツなし",IF(AND(申込書!$AH$4="GIGAスクールパック",SUM($Q395,$S395)&lt;&gt;0),SUM($Q395,$S395),IF(AND(申込書!$AH$4="SKY安心GIGAタブレット",SUM($U395,$W395)&lt;&gt;0),SUM($U395,$W395),"")),"")</f>
        <v/>
      </c>
      <c r="DG395" s="81"/>
      <c r="DH395" s="82"/>
      <c r="DI395" s="80" t="str">
        <f>IF(AND(申込書!$C$103&lt;&gt;"▼プルダウンより選択してください",申込書!$C$103&lt;&gt;"",申込書!$P$103&lt;&gt;"YYYY/MM/DD",$G395&lt;&gt;""),申込書!$P$103,"")</f>
        <v/>
      </c>
      <c r="DJ395" s="81" t="str">
        <f>IF(AND(申込書!$C$103&lt;&gt;"▼プルダウンより選択してください",申込書!$C$103&lt;&gt;"",$G395&lt;&gt;""),申込書!$M$103,"")</f>
        <v/>
      </c>
      <c r="DK395" s="81" t="str">
        <f>IF($DI$3&lt;&gt;"コンテンツなし",IF(AND(申込書!$AH$4="GIGAスクールパック",SUM($P395,$R395)&lt;&gt;0),SUM($P395,$R395),IF(AND(申込書!$AH$4="SKY安心GIGAタブレット",SUM($T395,$V395)&lt;&gt;0),SUM($T395,$V395),"")),"")</f>
        <v/>
      </c>
      <c r="DL395" s="81" t="str">
        <f>IF($DI$3&lt;&gt;"コンテンツなし",IF(AND(申込書!$AH$4="GIGAスクールパック",SUM($Q395,$S395)&lt;&gt;0),SUM($Q395,$S395),IF(AND(申込書!$AH$4="SKY安心GIGAタブレット",SUM($U395,$W395)&lt;&gt;0),SUM($U395,$W395),"")),"")</f>
        <v/>
      </c>
      <c r="DM395" s="81"/>
      <c r="DN395" s="82"/>
      <c r="DO395" s="80" t="str">
        <f>IF(AND(申込書!$C$104&lt;&gt;"▼プルダウンより選択してください",申込書!$C$104&lt;&gt;"",申込書!$P$104&lt;&gt;"YYYY/MM/DD",$G395&lt;&gt;""),申込書!$P$104,"")</f>
        <v/>
      </c>
      <c r="DP395" s="81" t="str">
        <f>IF(AND(申込書!$C$104&lt;&gt;"▼プルダウンより選択してください",申込書!$C$104&lt;&gt;"",$G395&lt;&gt;""),申込書!$M$104,"")</f>
        <v/>
      </c>
      <c r="DQ395" s="81" t="str">
        <f>IF($DO$3&lt;&gt;"コンテンツなし",IF(AND(申込書!$AH$4="GIGAスクールパック",SUM($P395,$R395)&lt;&gt;0),SUM($P395,$R395),IF(AND(申込書!$AH$4="SKY安心GIGAタブレット",SUM($T395,$V395)&lt;&gt;0),SUM($T395,$V395),"")),"")</f>
        <v/>
      </c>
      <c r="DR395" s="81" t="str">
        <f>IF($DO$3&lt;&gt;"コンテンツなし",IF(AND(申込書!$AH$4="GIGAスクールパック",SUM($Q395,$S395)&lt;&gt;0),SUM($Q395,$S395),IF(AND(申込書!$AH$4="SKY安心GIGAタブレット",SUM($U395,$W395)&lt;&gt;0),SUM($U395,$W395),"")),"")</f>
        <v/>
      </c>
      <c r="DS395" s="81"/>
      <c r="DT395" s="82"/>
      <c r="DU395" s="80" t="str">
        <f>IF(AND(申込書!$C$105&lt;&gt;"▼プルダウンより選択してください",申込書!$C$105&lt;&gt;"",申込書!$P$105&lt;&gt;"YYYY/MM/DD",$G395&lt;&gt;""),申込書!$P$105,"")</f>
        <v/>
      </c>
      <c r="DV395" s="81" t="str">
        <f>IF(AND(申込書!$C$105&lt;&gt;"▼プルダウンより選択してください",申込書!$C$105&lt;&gt;"",$G395&lt;&gt;""),申込書!$M$105,"")</f>
        <v/>
      </c>
      <c r="DW395" s="81" t="str">
        <f>IF($DU$3&lt;&gt;"コンテンツなし",IF(AND(申込書!$AH$4="GIGAスクールパック",SUM($P395,$R395)&lt;&gt;0),SUM($P395,$R395),IF(AND(申込書!$AH$4="SKY安心GIGAタブレット",SUM($T395,$V395)&lt;&gt;0),SUM($T395,$V395),"")),"")</f>
        <v/>
      </c>
      <c r="DX395" s="81" t="str">
        <f>IF($DU$3&lt;&gt;"コンテンツなし",IF(AND(申込書!$AH$4="GIGAスクールパック",SUM($Q395,$S395)&lt;&gt;0),SUM($Q395,$S395),IF(AND(申込書!$AH$4="SKY安心GIGAタブレット",SUM($U395,$W395)&lt;&gt;0),SUM($U395,$W395),"")),"")</f>
        <v/>
      </c>
      <c r="DY395" s="157"/>
      <c r="DZ395" s="82"/>
      <c r="EA395" s="80" t="str">
        <f>IF(AND(申込書!$C$106&lt;&gt;"▼プルダウンより選択してください",申込書!$C$106&lt;&gt;"",申込書!$P$106&lt;&gt;"YYYY/MM/DD",$G395&lt;&gt;""),申込書!$P$106,"")</f>
        <v/>
      </c>
      <c r="EB395" s="81" t="str">
        <f>IF(AND(申込書!$C$106&lt;&gt;"▼プルダウンより選択してください",申込書!$C$106&lt;&gt;"",$G395&lt;&gt;""),申込書!$M$106,"")</f>
        <v/>
      </c>
      <c r="EC395" s="81" t="str">
        <f>IF($EA$3&lt;&gt;"コンテンツなし",IF(AND(申込書!$AH$4="GIGAスクールパック",SUM($P395,$R395)&lt;&gt;0),SUM($P395,$R395),IF(AND(申込書!$AH$4="SKY安心GIGAタブレット",SUM($T395,$V395)&lt;&gt;0),SUM($T395,$V395),"")),"")</f>
        <v/>
      </c>
      <c r="ED395" s="81" t="str">
        <f>IF($EA$3&lt;&gt;"コンテンツなし",IF(AND(申込書!$AH$4="GIGAスクールパック",SUM($Q395,$S395)&lt;&gt;0),SUM($Q395,$S395),IF(AND(申込書!$AH$4="SKY安心GIGAタブレット",SUM($U395,$W395)&lt;&gt;0),SUM($U395,$W395),"")),"")</f>
        <v/>
      </c>
      <c r="EE395" s="157"/>
      <c r="EF395" s="82"/>
      <c r="EG395" s="80" t="str">
        <f>IF(AND(申込書!$C$107&lt;&gt;"▼プルダウンより選択してください",申込書!$C$107&lt;&gt;"",申込書!$P$107&lt;&gt;"YYYY/MM/DD",$G395&lt;&gt;""),申込書!$P$107,"")</f>
        <v/>
      </c>
      <c r="EH395" s="81" t="str">
        <f>IF(AND(申込書!$C$107&lt;&gt;"▼プルダウンより選択してください",申込書!$C$107&lt;&gt;"",$G395&lt;&gt;""),申込書!$M$107,"")</f>
        <v/>
      </c>
      <c r="EI395" s="81" t="str">
        <f>IF($EG$3&lt;&gt;"コンテンツなし",IF(AND(申込書!$AH$4="GIGAスクールパック",SUM($P395,$R395)&lt;&gt;0),SUM($P395,$R395),IF(AND(申込書!$AH$4="SKY安心GIGAタブレット",SUM($T395,$V395)&lt;&gt;0),SUM($T395,$V395),"")),"")</f>
        <v/>
      </c>
      <c r="EJ395" s="81" t="str">
        <f>IF($EG$3&lt;&gt;"コンテンツなし",IF(AND(申込書!$AH$4="GIGAスクールパック",SUM($Q395,$S395)&lt;&gt;0),SUM($Q395,$S395),IF(AND(申込書!$AH$4="SKY安心GIGAタブレット",SUM($U395,$W395)&lt;&gt;0),SUM($U395,$W395),"")),"")</f>
        <v/>
      </c>
      <c r="EK395" s="157"/>
      <c r="EL395" s="82"/>
      <c r="EM395" s="80" t="str">
        <f>IF(AND(申込書!$C$108&lt;&gt;"▼プルダウンより選択してください",申込書!$C$108&lt;&gt;"",申込書!$P$108&lt;&gt;"YYYY/MM/DD",$G395&lt;&gt;""),申込書!$P$108,"")</f>
        <v/>
      </c>
      <c r="EN395" s="81" t="str">
        <f>IF(AND(申込書!$C$108&lt;&gt;"▼プルダウンより選択してください",申込書!$C$108&lt;&gt;"",$G395&lt;&gt;""),申込書!$M$108,"")</f>
        <v/>
      </c>
      <c r="EO395" s="81" t="str">
        <f>IF($EM$3&lt;&gt;"コンテンツなし",IF(AND(申込書!$AH$4="GIGAスクールパック",SUM($P395,$R395)&lt;&gt;0),SUM($P395,$R395),IF(AND(申込書!$AH$4="SKY安心GIGAタブレット",SUM($T395,$V395)&lt;&gt;0),SUM($T395,$V395),"")),"")</f>
        <v/>
      </c>
      <c r="EP395" s="81" t="str">
        <f>IF($EM$3&lt;&gt;"コンテンツなし",IF(AND(申込書!$AH$4="GIGAスクールパック",SUM($Q395,$S395)&lt;&gt;0),SUM($Q395,$S395),IF(AND(申込書!$AH$4="SKY安心GIGAタブレット",SUM($U395,$W395)&lt;&gt;0),SUM($U395,$W395),"")),"")</f>
        <v/>
      </c>
      <c r="EQ395" s="157"/>
      <c r="ER395" s="82"/>
      <c r="ES395" s="80" t="str">
        <f>IF(AND(申込書!$C$109&lt;&gt;"▼プルダウンより選択してください",申込書!$C$109&lt;&gt;"",申込書!$P$109&lt;&gt;"YYYY/MM/DD",$G395&lt;&gt;""),申込書!$P$109,"")</f>
        <v/>
      </c>
      <c r="ET395" s="81" t="str">
        <f>IF(AND(申込書!$C$109&lt;&gt;"▼プルダウンより選択してください",申込書!$C$109&lt;&gt;"",$G395&lt;&gt;""),申込書!$M$109,"")</f>
        <v/>
      </c>
      <c r="EU395" s="81" t="str">
        <f>IF($ES$3&lt;&gt;"コンテンツなし",IF(AND(申込書!$AH$4="GIGAスクールパック",SUM($P395,$R395)&lt;&gt;0),SUM($P395,$R395),IF(AND(申込書!$AH$4="SKY安心GIGAタブレット",SUM($T395,$V395)&lt;&gt;0),SUM($T395,$V395),"")),"")</f>
        <v/>
      </c>
      <c r="EV395" s="81" t="str">
        <f>IF($ES$3&lt;&gt;"コンテンツなし",IF(AND(申込書!$AH$4="GIGAスクールパック",SUM($Q395,$S395)&lt;&gt;0),SUM($Q395,$S395),IF(AND(申込書!$AH$4="SKY安心GIGAタブレット",SUM($U395,$W395)&lt;&gt;0),SUM($U395,$W395),"")),"")</f>
        <v/>
      </c>
      <c r="EW395" s="157"/>
      <c r="EX395" s="82"/>
      <c r="EY395" s="80" t="str">
        <f>IF(AND(申込書!$C$110&lt;&gt;"▼プルダウンより選択してください",申込書!$C$110&lt;&gt;"",申込書!$P$110&lt;&gt;"YYYY/MM/DD",$G395&lt;&gt;""),申込書!$P$110,"")</f>
        <v/>
      </c>
      <c r="EZ395" s="81" t="str">
        <f>IF(AND(申込書!$C$110&lt;&gt;"▼プルダウンより選択してください",申込書!$C$110&lt;&gt;"",$G395&lt;&gt;""),申込書!$M$110,"")</f>
        <v/>
      </c>
      <c r="FA395" s="81" t="str">
        <f>IF($EY$3&lt;&gt;"コンテンツなし",IF(AND(申込書!$AH$4="GIGAスクールパック",SUM($P395,$R395)&lt;&gt;0),SUM($P395,$R395),IF(AND(申込書!$AH$4="SKY安心GIGAタブレット",SUM($T395,$V395)&lt;&gt;0),SUM($T395,$V395),"")),"")</f>
        <v/>
      </c>
      <c r="FB395" s="81" t="str">
        <f>IF($EY$3&lt;&gt;"コンテンツなし",IF(AND(申込書!$AH$4="GIGAスクールパック",SUM($Q395,$S395)&lt;&gt;0),SUM($Q395,$S395),IF(AND(申込書!$AH$4="SKY安心GIGAタブレット",SUM($U395,$W395)&lt;&gt;0),SUM($U395,$W395),"")),"")</f>
        <v/>
      </c>
      <c r="FC395" s="157"/>
      <c r="FD395" s="82"/>
      <c r="FE395" s="80" t="str">
        <f>IF(AND(申込書!$C$111&lt;&gt;"▼プルダウンより選択してください",申込書!$C$111&lt;&gt;"",申込書!$P$111&lt;&gt;"YYYY/MM/DD",$G395&lt;&gt;""),申込書!$P$111,"")</f>
        <v/>
      </c>
      <c r="FF395" s="81" t="str">
        <f>IF(AND(申込書!$C$111&lt;&gt;"▼プルダウンより選択してください",申込書!$C$111&lt;&gt;"",$G395&lt;&gt;""),申込書!$M$111,"")</f>
        <v/>
      </c>
      <c r="FG395" s="81" t="str">
        <f>IF($FE$3&lt;&gt;"コンテンツなし",IF(AND(申込書!$AH$4="GIGAスクールパック",SUM($P395,$R395)&lt;&gt;0),SUM($P395,$R395),IF(AND(申込書!$AH$4="SKY安心GIGAタブレット",SUM($T395,$V395)&lt;&gt;0),SUM($T395,$V395),"")),"")</f>
        <v/>
      </c>
      <c r="FH395" s="81" t="str">
        <f>IF($FE$3&lt;&gt;"コンテンツなし",IF(AND(申込書!$AH$4="GIGAスクールパック",SUM($Q395,$S395)&lt;&gt;0),SUM($Q395,$S395),IF(AND(申込書!$AH$4="SKY安心GIGAタブレット",SUM($U395,$W395)&lt;&gt;0),SUM($U395,$W395),"")),"")</f>
        <v/>
      </c>
      <c r="FI395" s="157"/>
      <c r="FJ395" s="82"/>
      <c r="FK395" s="80" t="str">
        <f>IF(AND(申込書!$C$112&lt;&gt;"▼プルダウンより選択してください",申込書!$C$112&lt;&gt;"",申込書!$P$112&lt;&gt;"YYYY/MM/DD",$G395&lt;&gt;""),申込書!$P$112,"")</f>
        <v/>
      </c>
      <c r="FL395" s="81" t="str">
        <f>IF(AND(申込書!$C$112&lt;&gt;"▼プルダウンより選択してください",申込書!$C$112&lt;&gt;"",$G395&lt;&gt;""),申込書!$M$112,"")</f>
        <v/>
      </c>
      <c r="FM395" s="81" t="str">
        <f>IF($FK$3&lt;&gt;"コンテンツなし",IF(AND(申込書!$AH$4="GIGAスクールパック",SUM($P395,$R395)&lt;&gt;0),SUM($P395,$R395),IF(AND(申込書!$AH$4="SKY安心GIGAタブレット",SUM($T395,$V395)&lt;&gt;0),SUM($T395,$V395),"")),"")</f>
        <v/>
      </c>
      <c r="FN395" s="81" t="str">
        <f>IF($FK$3&lt;&gt;"コンテンツなし",IF(AND(申込書!$AH$4="GIGAスクールパック",SUM($Q395,$S395)&lt;&gt;0),SUM($Q395,$S395),IF(AND(申込書!$AH$4="SKY安心GIGAタブレット",SUM($U395,$W395)&lt;&gt;0),SUM($U395,$W395),"")),"")</f>
        <v/>
      </c>
      <c r="FO395" s="157"/>
      <c r="FP395" s="82"/>
      <c r="FQ395" s="80" t="str">
        <f>IF(AND(申込書!$C$113&lt;&gt;"▼プルダウンより選択してください",申込書!$C$113&lt;&gt;"",申込書!$P$113&lt;&gt;"YYYY/MM/DD",$G395&lt;&gt;""),申込書!$P$113,"")</f>
        <v/>
      </c>
      <c r="FR395" s="81" t="str">
        <f>IF(AND(申込書!$C$113&lt;&gt;"▼プルダウンより選択してください",申込書!$C$113&lt;&gt;"",$G395&lt;&gt;""),申込書!$M$113,"")</f>
        <v/>
      </c>
      <c r="FS395" s="81" t="str">
        <f>IF($FQ$3&lt;&gt;"コンテンツなし",IF(AND(申込書!$AH$4="GIGAスクールパック",SUM($P395,$R395)&lt;&gt;0),SUM($P395,$R395),IF(AND(申込書!$AH$4="SKY安心GIGAタブレット",SUM($T395,$V395)&lt;&gt;0),SUM($T395,$V395),"")),"")</f>
        <v/>
      </c>
      <c r="FT395" s="81" t="str">
        <f>IF($FQ$3&lt;&gt;"コンテンツなし",IF(AND(申込書!$AH$4="GIGAスクールパック",SUM($Q395,$S395)&lt;&gt;0),SUM($Q395,$S395),IF(AND(申込書!$AH$4="SKY安心GIGAタブレット",SUM($U395,$W395)&lt;&gt;0),SUM($U395,$W395),"")),"")</f>
        <v/>
      </c>
      <c r="FU395" s="157"/>
      <c r="FV395" s="82"/>
      <c r="FW395" s="80" t="str">
        <f>IF(AND(申込書!$C$114&lt;&gt;"▼プルダウンより選択してください",申込書!$C$114&lt;&gt;"",申込書!$P$114&lt;&gt;"YYYY/MM/DD",$G395&lt;&gt;""),申込書!$P$114,"")</f>
        <v/>
      </c>
      <c r="FX395" s="81" t="str">
        <f>IF(AND(申込書!$C$114&lt;&gt;"▼プルダウンより選択してください",申込書!$C$114&lt;&gt;"",$G395&lt;&gt;""),申込書!$M$114,"")</f>
        <v/>
      </c>
      <c r="FY395" s="81" t="str">
        <f>IF($FW$3&lt;&gt;"コンテンツなし",IF(AND(申込書!$AH$4="GIGAスクールパック",SUM($P395,$R395)&lt;&gt;0),SUM($P395,$R395),IF(AND(申込書!$AH$4="SKY安心GIGAタブレット",SUM($T395,$V395)&lt;&gt;0),SUM($T395,$V395),"")),"")</f>
        <v/>
      </c>
      <c r="FZ395" s="81" t="str">
        <f>IF($FW$3&lt;&gt;"コンテンツなし",IF(AND(申込書!$AH$4="GIGAスクールパック",SUM($Q395,$S395)&lt;&gt;0),SUM($Q395,$S395),IF(AND(申込書!$AH$4="SKY安心GIGAタブレット",SUM($U395,$W395)&lt;&gt;0),SUM($U395,$W395),"")),"")</f>
        <v/>
      </c>
      <c r="GA395" s="157"/>
      <c r="GB395" s="82"/>
      <c r="GC395" s="80" t="str">
        <f>IF(AND(申込書!$C$115&lt;&gt;"▼プルダウンより選択してください",申込書!$C$115&lt;&gt;"",申込書!$P$115&lt;&gt;"YYYY/MM/DD",$G395&lt;&gt;""),申込書!$P$115,"")</f>
        <v/>
      </c>
      <c r="GD395" s="81" t="str">
        <f>IF(AND(申込書!$C$115&lt;&gt;"▼プルダウンより選択してください",申込書!$C$115&lt;&gt;"",$G395&lt;&gt;""),申込書!$M$115,"")</f>
        <v/>
      </c>
      <c r="GE395" s="81" t="str">
        <f>IF($GC$3&lt;&gt;"コンテンツなし",IF(AND(申込書!$AH$4="GIGAスクールパック",SUM($P395,$R395)&lt;&gt;0),SUM($P395,$R395),IF(AND(申込書!$AH$4="SKY安心GIGAタブレット",SUM($T395,$V395)&lt;&gt;0),SUM($T395,$V395),"")),"")</f>
        <v/>
      </c>
      <c r="GF395" s="81" t="str">
        <f>IF($GC$3&lt;&gt;"コンテンツなし",IF(AND(申込書!$AH$4="GIGAスクールパック",SUM($Q395,$S395)&lt;&gt;0),SUM($Q395,$S395),IF(AND(申込書!$AH$4="SKY安心GIGAタブレット",SUM($U395,$W395)&lt;&gt;0),SUM($U395,$W395),"")),"")</f>
        <v/>
      </c>
      <c r="GG395" s="157"/>
      <c r="GH395" s="82"/>
      <c r="GI395" s="80" t="str">
        <f>IF(AND(申込書!$C$116&lt;&gt;"▼プルダウンより選択してください",申込書!$C$116&lt;&gt;"",申込書!$P$116&lt;&gt;"YYYY/MM/DD",$G395&lt;&gt;""),申込書!$P$116,"")</f>
        <v/>
      </c>
      <c r="GJ395" s="81" t="str">
        <f>IF(AND(申込書!$C$116&lt;&gt;"▼プルダウンより選択してください",申込書!$C$116&lt;&gt;"",$G395&lt;&gt;""),申込書!$M$116,"")</f>
        <v/>
      </c>
      <c r="GK395" s="81" t="str">
        <f>IF($GI$3&lt;&gt;"コンテンツなし",IF(AND(申込書!$AH$4="GIGAスクールパック",SUM($P395,$R395)&lt;&gt;0),SUM($P395,$R395),IF(AND(申込書!$AH$4="SKY安心GIGAタブレット",SUM($T395,$V395)&lt;&gt;0),SUM($T395,$V395),"")),"")</f>
        <v/>
      </c>
      <c r="GL395" s="81" t="str">
        <f>IF($GI$3&lt;&gt;"コンテンツなし",IF(AND(申込書!$AH$4="GIGAスクールパック",SUM($Q395,$S395)&lt;&gt;0),SUM($Q395,$S395),IF(AND(申込書!$AH$4="SKY安心GIGAタブレット",SUM($U395,$W395)&lt;&gt;0),SUM($U395,$W395),"")),"")</f>
        <v/>
      </c>
      <c r="GM395" s="157"/>
      <c r="GN395" s="82"/>
      <c r="GO395" s="80" t="str">
        <f>IF(AND(申込書!$C$117&lt;&gt;"▼プルダウンより選択してください",申込書!$C$117&lt;&gt;"",申込書!$P$117&lt;&gt;"YYYY/MM/DD",$G395&lt;&gt;""),申込書!$P$117,"")</f>
        <v/>
      </c>
      <c r="GP395" s="81" t="str">
        <f>IF(AND(申込書!$C$117&lt;&gt;"▼プルダウンより選択してください",申込書!$C$117&lt;&gt;"",$G395&lt;&gt;""),申込書!$M$117,"")</f>
        <v/>
      </c>
      <c r="GQ395" s="81" t="str">
        <f>IF($GO$3&lt;&gt;"コンテンツなし",IF(AND(申込書!$AH$4="GIGAスクールパック",SUM($P395,$R395)&lt;&gt;0),SUM($P395,$R395),IF(AND(申込書!$AH$4="SKY安心GIGAタブレット",SUM($T395,$V395)&lt;&gt;0),SUM($T395,$V395),"")),"")</f>
        <v/>
      </c>
      <c r="GR395" s="81" t="str">
        <f>IF($GO$3&lt;&gt;"コンテンツなし",IF(AND(申込書!$AH$4="GIGAスクールパック",SUM($Q395,$S395)&lt;&gt;0),SUM($Q395,$S395),IF(AND(申込書!$AH$4="SKY安心GIGAタブレット",SUM($U395,$W395)&lt;&gt;0),SUM($U395,$W395),"")),"")</f>
        <v/>
      </c>
      <c r="GS395" s="157"/>
      <c r="GT395" s="82"/>
      <c r="GU395" s="80" t="str">
        <f>IF(AND(申込書!$C$118&lt;&gt;"▼プルダウンより選択してください",申込書!$C$118&lt;&gt;"",申込書!$P$118&lt;&gt;"YYYY/MM/DD",$G395&lt;&gt;""),申込書!$P$118,"")</f>
        <v/>
      </c>
      <c r="GV395" s="81" t="str">
        <f>IF(AND(申込書!$C$118&lt;&gt;"▼プルダウンより選択してください",申込書!$C$118&lt;&gt;"",$G395&lt;&gt;""),申込書!$M$118,"")</f>
        <v/>
      </c>
      <c r="GW395" s="81" t="str">
        <f>IF($GU$3&lt;&gt;"コンテンツなし",IF(AND(申込書!$AH$4="GIGAスクールパック",SUM($P395,$R395)&lt;&gt;0),SUM($P395,$R395),IF(AND(申込書!$AH$4="SKY安心GIGAタブレット",SUM($T395,$V395)&lt;&gt;0),SUM($T395,$V395),"")),"")</f>
        <v/>
      </c>
      <c r="GX395" s="81" t="str">
        <f>IF($GU$3&lt;&gt;"コンテンツなし",IF(AND(申込書!$AH$4="GIGAスクールパック",SUM($Q395,$S395)&lt;&gt;0),SUM($Q395,$S395),IF(AND(申込書!$AH$4="SKY安心GIGAタブレット",SUM($U395,$W395)&lt;&gt;0),SUM($U395,$W395),"")),"")</f>
        <v/>
      </c>
      <c r="GY395" s="157"/>
      <c r="GZ395" s="82"/>
      <c r="HA395" s="80" t="str">
        <f>IF(AND(申込書!$C$119&lt;&gt;"▼プルダウンより選択してください",申込書!$C$119&lt;&gt;"",申込書!$P$119&lt;&gt;"YYYY/MM/DD",$G395&lt;&gt;""),申込書!$P$119,"")</f>
        <v/>
      </c>
      <c r="HB395" s="81" t="str">
        <f>IF(AND(申込書!$C$119&lt;&gt;"▼プルダウンより選択してください",申込書!$C$119&lt;&gt;"",$G395&lt;&gt;""),申込書!$M$119,"")</f>
        <v/>
      </c>
      <c r="HC395" s="81" t="str">
        <f>IF($HA$3&lt;&gt;"コンテンツなし",IF(AND(申込書!$AH$4="GIGAスクールパック",SUM($P395,$R395)&lt;&gt;0),SUM($P395,$R395),IF(AND(申込書!$AH$4="SKY安心GIGAタブレット",SUM($T395,$V395)&lt;&gt;0),SUM($T395,$V395),"")),"")</f>
        <v/>
      </c>
      <c r="HD395" s="81" t="str">
        <f>IF($HA$3&lt;&gt;"コンテンツなし",IF(AND(申込書!$AH$4="GIGAスクールパック",SUM($Q395,$S395)&lt;&gt;0),SUM($Q395,$S395),IF(AND(申込書!$AH$4="SKY安心GIGAタブレット",SUM($U395,$W395)&lt;&gt;0),SUM($U395,$W395),"")),"")</f>
        <v/>
      </c>
      <c r="HE395" s="157"/>
      <c r="HF395" s="82"/>
      <c r="HG395" s="83"/>
    </row>
    <row r="396" spans="2:215" ht="26.85" customHeight="1">
      <c r="B396" s="62">
        <f t="shared" si="4"/>
        <v>391</v>
      </c>
      <c r="C396" s="63"/>
      <c r="D396" s="64"/>
      <c r="E396" s="207"/>
      <c r="F396" s="65"/>
      <c r="G396" s="66"/>
      <c r="H396" s="67"/>
      <c r="I396" s="68"/>
      <c r="J396" s="69"/>
      <c r="K396" s="70"/>
      <c r="L396" s="71"/>
      <c r="M396" s="72"/>
      <c r="N396" s="73"/>
      <c r="O396" s="74"/>
      <c r="P396" s="179"/>
      <c r="Q396" s="180"/>
      <c r="R396" s="180"/>
      <c r="S396" s="181"/>
      <c r="T396" s="179"/>
      <c r="U396" s="180"/>
      <c r="V396" s="182"/>
      <c r="W396" s="181"/>
      <c r="X396" s="75"/>
      <c r="Y396" s="76"/>
      <c r="Z396" s="77"/>
      <c r="AA396" s="78"/>
      <c r="AB396" s="79"/>
      <c r="AC396" s="79"/>
      <c r="AD396" s="79"/>
      <c r="AE396" s="77"/>
      <c r="AF396" s="139"/>
      <c r="AG396" s="139"/>
      <c r="AH396" s="139"/>
      <c r="AI396" s="80" t="str">
        <f>IF(AND(申込書!$C$90&lt;&gt;"▼プルダウンより選択してください",申込書!$C$90&lt;&gt;"",申込書!$P$90&lt;&gt;"YYYY/MM/DD",$G396&lt;&gt;""),申込書!$P$90,"")</f>
        <v/>
      </c>
      <c r="AJ396" s="81" t="str">
        <f>IF(AND(申込書!$C$90&lt;&gt;"▼プルダウンより選択してください",申込書!$C$90&lt;&gt;"",$G396&lt;&gt;""),申込書!$M$90,"")</f>
        <v/>
      </c>
      <c r="AK396" s="81" t="str">
        <f>IF($AI$3&lt;&gt;"コンテンツなし",IF(AND(申込書!$AH$4="GIGAスクールパック",SUM($P396,$R396)&lt;&gt;0),SUM($P396,$R396),IF(AND(申込書!$AH$4="SKY安心GIGAタブレット",SUM($T396,$V396)&lt;&gt;0),SUM($T396,$V396),"")),"")</f>
        <v/>
      </c>
      <c r="AL396" s="81" t="str">
        <f>IF($AI$3&lt;&gt;"コンテンツなし",IF(AND(申込書!$AH$4="GIGAスクールパック",SUM($Q396,$S396)&lt;&gt;0),SUM($Q396,$S396),IF(AND(申込書!$AH$4="SKY安心GIGAタブレット",SUM($U396,$W396)&lt;&gt;0),SUM($U396,$W396),"")),"")</f>
        <v/>
      </c>
      <c r="AM396" s="157"/>
      <c r="AN396" s="82"/>
      <c r="AO396" s="80" t="str">
        <f>IF(AND(申込書!$C$91&lt;&gt;"▼プルダウンより選択してください",申込書!$C$91&lt;&gt;"",申込書!$P$91&lt;&gt;"YYYY/MM/DD",$G396&lt;&gt;""),申込書!$P$91,"")</f>
        <v/>
      </c>
      <c r="AP396" s="81" t="str">
        <f>IF(AND(申込書!$C$91&lt;&gt;"▼プルダウンより選択してください",申込書!$C$91&lt;&gt;"",$G396&lt;&gt;""),申込書!$M$91,"")</f>
        <v/>
      </c>
      <c r="AQ396" s="81" t="str">
        <f>IF($AO$3&lt;&gt;"コンテンツなし",IF(AND(申込書!$AH$4="GIGAスクールパック",SUM($P396,$R396)&lt;&gt;0),SUM($P396,$R396),IF(AND(申込書!$AH$4="SKY安心GIGAタブレット",SUM($T396,$V396)&lt;&gt;0),SUM($T396,$V396),"")),"")</f>
        <v/>
      </c>
      <c r="AR396" s="81" t="str">
        <f>IF($AO$3&lt;&gt;"コンテンツなし",IF(AND(申込書!$AH$4="GIGAスクールパック",SUM($Q396,$S396)&lt;&gt;0),SUM($Q396,$S396),IF(AND(申込書!$AH$4="SKY安心GIGAタブレット",SUM($U396,$W396)&lt;&gt;0),SUM($U396,$W396),"")),"")</f>
        <v/>
      </c>
      <c r="AS396" s="157"/>
      <c r="AT396" s="82"/>
      <c r="AU396" s="80" t="str">
        <f>IF(AND(申込書!$C$92&lt;&gt;"▼プルダウンより選択してください",申込書!$C$92&lt;&gt;"",申込書!$P$92&lt;&gt;"YYYY/MM/DD",$G396&lt;&gt;""),申込書!$P$92,"")</f>
        <v/>
      </c>
      <c r="AV396" s="81" t="str">
        <f>IF(AND(申込書!$C$92&lt;&gt;"▼プルダウンより選択してください",申込書!$C$92&lt;&gt;"",$G396&lt;&gt;""),申込書!$M$92,"")</f>
        <v/>
      </c>
      <c r="AW396" s="81" t="str">
        <f>IF($AU$3&lt;&gt;"コンテンツなし",IF(AND(申込書!$AH$4="GIGAスクールパック",SUM($P396,$R396)&lt;&gt;0),SUM($P396,$R396),IF(AND(申込書!$AH$4="SKY安心GIGAタブレット",SUM($T396,$V396)&lt;&gt;0),SUM($T396,$V396),"")),"")</f>
        <v/>
      </c>
      <c r="AX396" s="81" t="str">
        <f>IF($AU$3&lt;&gt;"コンテンツなし",IF(AND(申込書!$AH$4="GIGAスクールパック",SUM($Q396,$S396)&lt;&gt;0),SUM($Q396,$S396),IF(AND(申込書!$AH$4="SKY安心GIGAタブレット",SUM($U396,$W396)&lt;&gt;0),SUM($U396,$W396),"")),"")</f>
        <v/>
      </c>
      <c r="AY396" s="157"/>
      <c r="AZ396" s="82"/>
      <c r="BA396" s="80" t="str">
        <f>IF(AND(申込書!$C$93&lt;&gt;"▼プルダウンより選択してください",申込書!$C$93&lt;&gt;"",申込書!$P$93&lt;&gt;"YYYY/MM/DD",$G396&lt;&gt;""),申込書!$P$93,"")</f>
        <v/>
      </c>
      <c r="BB396" s="81" t="str">
        <f>IF(AND(申込書!$C$93&lt;&gt;"▼プルダウンより選択してください",申込書!$C$93&lt;&gt;"",申込書!$M$93&gt;=1,$G396&lt;&gt;""),申込書!$M$93,"")</f>
        <v/>
      </c>
      <c r="BC396" s="81" t="str">
        <f>IF($BA$3&lt;&gt;"コンテンツなし",IF(AND(申込書!$AH$4="GIGAスクールパック",SUM($P396,$R396)&lt;&gt;0),SUM($P396,$R396),IF(AND(申込書!$AH$4="SKY安心GIGAタブレット",SUM($T396,$V396)&lt;&gt;0),SUM($T396,$V396),"")),"")</f>
        <v/>
      </c>
      <c r="BD396" s="81" t="str">
        <f>IF($BA$3&lt;&gt;"コンテンツなし",IF(AND(申込書!$AH$4="GIGAスクールパック",SUM($Q396,$S396)&lt;&gt;0),SUM($Q396,$S396),IF(AND(申込書!$AH$4="SKY安心GIGAタブレット",SUM($U396,$W396)&lt;&gt;0),SUM($U396,$W396),"")),"")</f>
        <v/>
      </c>
      <c r="BE396" s="157"/>
      <c r="BF396" s="82"/>
      <c r="BG396" s="80" t="str">
        <f>IF(AND(申込書!$C$94&lt;&gt;"▼プルダウンより選択してください",申込書!$C$94&lt;&gt;"",申込書!$P$94&lt;&gt;"YYYY/MM/DD",$G396&lt;&gt;""),申込書!$P$94,"")</f>
        <v/>
      </c>
      <c r="BH396" s="81" t="str">
        <f>IF(AND(申込書!$C$94&lt;&gt;"▼プルダウンより選択してください",申込書!$C$94&lt;&gt;"",$G396&lt;&gt;""),申込書!$M$94,"")</f>
        <v/>
      </c>
      <c r="BI396" s="81" t="str">
        <f>IF($BG$3&lt;&gt;"コンテンツなし",IF(AND(申込書!$AH$4="GIGAスクールパック",SUM($P396,$R396)&lt;&gt;0),SUM($P396,$R396),IF(AND(申込書!$AH$4="SKY安心GIGAタブレット",SUM($T396,$V396)&lt;&gt;0),SUM($T396,$V396),"")),"")</f>
        <v/>
      </c>
      <c r="BJ396" s="81" t="str">
        <f>IF($BG$3&lt;&gt;"コンテンツなし",IF(AND(申込書!$AH$4="GIGAスクールパック",SUM($Q396,$S396)&lt;&gt;0),SUM($Q396,$S396),IF(AND(申込書!$AH$4="SKY安心GIGAタブレット",SUM($U396,$W396)&lt;&gt;0),SUM($U396,$W396),"")),"")</f>
        <v/>
      </c>
      <c r="BK396" s="157"/>
      <c r="BL396" s="82"/>
      <c r="BM396" s="80" t="str">
        <f>IF(AND(申込書!$C$95&lt;&gt;"▼プルダウンより選択してください",申込書!$C$95&lt;&gt;"",申込書!$P$95&lt;&gt;"YYYY/MM/DD",$G396&lt;&gt;""),申込書!$P$95,"")</f>
        <v/>
      </c>
      <c r="BN396" s="81" t="str">
        <f>IF(AND(申込書!$C$95&lt;&gt;"▼プルダウンより選択してください",申込書!$C$95&lt;&gt;"",$G396&lt;&gt;""),申込書!$M$95,"")</f>
        <v/>
      </c>
      <c r="BO396" s="81" t="str">
        <f>IF($BM$3&lt;&gt;"コンテンツなし",IF(AND(申込書!$AH$4="GIGAスクールパック",SUM($P396,$R396)&lt;&gt;0),SUM($P396,$R396),IF(AND(申込書!$AH$4="SKY安心GIGAタブレット",SUM($T396,$V396)&lt;&gt;0),SUM($T396,$V396),"")),"")</f>
        <v/>
      </c>
      <c r="BP396" s="81" t="str">
        <f>IF($BM$3&lt;&gt;"コンテンツなし",IF(AND(申込書!$AH$4="GIGAスクールパック",SUM($Q396,$S396)&lt;&gt;0),SUM($Q396,$S396),IF(AND(申込書!$AH$4="SKY安心GIGAタブレット",SUM($U396,$W396)&lt;&gt;0),SUM($U396,$W396),"")),"")</f>
        <v/>
      </c>
      <c r="BQ396" s="157"/>
      <c r="BR396" s="82"/>
      <c r="BS396" s="80" t="str">
        <f>IF(AND(申込書!$C$96&lt;&gt;"▼プルダウンより選択してください",申込書!$C$96&lt;&gt;"",申込書!$P$96&lt;&gt;"YYYY/MM/DD",$G396&lt;&gt;""),申込書!$P$96,"")</f>
        <v/>
      </c>
      <c r="BT396" s="81" t="str">
        <f>IF(AND(申込書!$C$96&lt;&gt;"▼プルダウンより選択してください",申込書!$C$96&lt;&gt;"",$G396&lt;&gt;""),申込書!$M$96,"")</f>
        <v/>
      </c>
      <c r="BU396" s="81" t="str">
        <f>IF($BS$3&lt;&gt;"コンテンツなし",IF(AND(申込書!$AH$4="GIGAスクールパック",SUM($P396,$R396)&lt;&gt;0),SUM($P396,$R396),IF(AND(申込書!$AH$4="SKY安心GIGAタブレット",SUM($T396,$V396)&lt;&gt;0),SUM($T396,$V396),"")),"")</f>
        <v/>
      </c>
      <c r="BV396" s="81" t="str">
        <f>IF($BS$3&lt;&gt;"コンテンツなし",IF(AND(申込書!$AH$4="GIGAスクールパック",SUM($Q396,$S396)&lt;&gt;0),SUM($Q396,$S396),IF(AND(申込書!$AH$4="SKY安心GIGAタブレット",SUM($U396,$W396)&lt;&gt;0),SUM($U396,$W396),"")),"")</f>
        <v/>
      </c>
      <c r="BW396" s="157"/>
      <c r="BX396" s="82"/>
      <c r="BY396" s="80" t="str">
        <f>IF(AND(申込書!$C$97&lt;&gt;"▼プルダウンより選択してください",申込書!$C$97&lt;&gt;"",申込書!$P$97&lt;&gt;"YYYY/MM/DD",$G396&lt;&gt;""),申込書!$P$97,"")</f>
        <v/>
      </c>
      <c r="BZ396" s="81" t="str">
        <f>IF(AND(申込書!$C$97&lt;&gt;"▼プルダウンより選択してください",申込書!$C$97&lt;&gt;"",$G396&lt;&gt;""),申込書!$M$97,"")</f>
        <v/>
      </c>
      <c r="CA396" s="81" t="str">
        <f>IF($BY$3&lt;&gt;"コンテンツなし",IF(AND(申込書!$AH$4="GIGAスクールパック",SUM($P396,$R396)&lt;&gt;0),SUM($P396,$R396),IF(AND(申込書!$AH$4="SKY安心GIGAタブレット",SUM($T396,$V396)&lt;&gt;0),SUM($T396,$V396),"")),"")</f>
        <v/>
      </c>
      <c r="CB396" s="81" t="str">
        <f>IF($BY$3&lt;&gt;"コンテンツなし",IF(AND(申込書!$AH$4="GIGAスクールパック",SUM($Q396,$S396)&lt;&gt;0),SUM($Q396,$S396),IF(AND(申込書!$AH$4="SKY安心GIGAタブレット",SUM($U396,$W396)&lt;&gt;0),SUM($U396,$W396),"")),"")</f>
        <v/>
      </c>
      <c r="CC396" s="157"/>
      <c r="CD396" s="82"/>
      <c r="CE396" s="80" t="str">
        <f>IF(AND(申込書!$C$98&lt;&gt;"▼プルダウンより選択してください",申込書!$C$98&lt;&gt;"",申込書!$P$98&lt;&gt;"YYYY/MM/DD",$G396&lt;&gt;""),申込書!$P$98,"")</f>
        <v/>
      </c>
      <c r="CF396" s="81" t="str">
        <f>IF(AND(申込書!$C$98&lt;&gt;"▼プルダウンより選択してください",申込書!$C$98&lt;&gt;"",$G396&lt;&gt;""),申込書!$M$98,"")</f>
        <v/>
      </c>
      <c r="CG396" s="81" t="str">
        <f>IF($CE$3&lt;&gt;"コンテンツなし",IF(AND(申込書!$AH$4="GIGAスクールパック",SUM($P396,$R396)&lt;&gt;0),SUM($P396,$R396),IF(AND(申込書!$AH$4="SKY安心GIGAタブレット",SUM($T396,$V396)&lt;&gt;0),SUM($T396,$V396),"")),"")</f>
        <v/>
      </c>
      <c r="CH396" s="81" t="str">
        <f>IF($CE$3&lt;&gt;"コンテンツなし",IF(AND(申込書!$AH$4="GIGAスクールパック",SUM($Q396,$S396)&lt;&gt;0),SUM($Q396,$S396),IF(AND(申込書!$AH$4="SKY安心GIGAタブレット",SUM($U396,$W396)&lt;&gt;0),SUM($U396,$W396),"")),"")</f>
        <v/>
      </c>
      <c r="CI396" s="157"/>
      <c r="CJ396" s="82"/>
      <c r="CK396" s="80" t="str">
        <f>IF(AND(申込書!$C$99&lt;&gt;"▼プルダウンより選択してください",申込書!$C$99&lt;&gt;"",申込書!$P$99&lt;&gt;"YYYY/MM/DD",$G396&lt;&gt;""),申込書!$P$99,"")</f>
        <v/>
      </c>
      <c r="CL396" s="81" t="str">
        <f>IF(AND(申込書!$C$99&lt;&gt;"▼プルダウンより選択してください",申込書!$C$99&lt;&gt;"",$G396&lt;&gt;""),申込書!$M$99,"")</f>
        <v/>
      </c>
      <c r="CM396" s="81" t="str">
        <f>IF($CK$3&lt;&gt;"コンテンツなし",IF(AND(申込書!$AH$4="GIGAスクールパック",SUM($P396,$R396)&lt;&gt;0),SUM($P396,$R396),IF(AND(申込書!$AH$4="SKY安心GIGAタブレット",SUM($T396,$V396)&lt;&gt;0),SUM($T396,$V396),"")),"")</f>
        <v/>
      </c>
      <c r="CN396" s="81" t="str">
        <f>IF($CK$3&lt;&gt;"コンテンツなし",IF(AND(申込書!$AH$4="GIGAスクールパック",SUM($Q396,$S396)&lt;&gt;0),SUM($Q396,$S396),IF(AND(申込書!$AH$4="SKY安心GIGAタブレット",SUM($U396,$W396)&lt;&gt;0),SUM($U396,$W396),"")),"")</f>
        <v/>
      </c>
      <c r="CO396" s="157"/>
      <c r="CP396" s="82"/>
      <c r="CQ396" s="80" t="str">
        <f>IF(AND(申込書!$C$100&lt;&gt;"▼プルダウンより選択してください",申込書!$C$100&lt;&gt;"",申込書!$P$100&lt;&gt;"YYYY/MM/DD",$G396&lt;&gt;""),申込書!$P$100,"")</f>
        <v/>
      </c>
      <c r="CR396" s="81" t="str">
        <f>IF(AND(申込書!$C$100&lt;&gt;"▼プルダウンより選択してください",申込書!$C$100&lt;&gt;"",$G396&lt;&gt;""),申込書!$M$100,"")</f>
        <v/>
      </c>
      <c r="CS396" s="81" t="str">
        <f>IF($CQ$3&lt;&gt;"コンテンツなし",IF(AND(申込書!$AH$4="GIGAスクールパック",SUM($P396,$R396)&lt;&gt;0),SUM($P396,$R396),IF(AND(申込書!$AH$4="SKY安心GIGAタブレット",SUM($T396,$V396)&lt;&gt;0),SUM($T396,$V396),"")),"")</f>
        <v/>
      </c>
      <c r="CT396" s="81" t="str">
        <f>IF($CQ$3&lt;&gt;"コンテンツなし",IF(AND(申込書!$AH$4="GIGAスクールパック",SUM($Q396,$S396)&lt;&gt;0),SUM($Q396,$S396),IF(AND(申込書!$AH$4="SKY安心GIGAタブレット",SUM($U396,$W396)&lt;&gt;0),SUM($U396,$W396),"")),"")</f>
        <v/>
      </c>
      <c r="CU396" s="81"/>
      <c r="CV396" s="82"/>
      <c r="CW396" s="80" t="str">
        <f>IF(AND(申込書!$C$101&lt;&gt;"▼プルダウンより選択してください",申込書!$C$101&lt;&gt;"",申込書!$P$101&lt;&gt;"YYYY/MM/DD",$G396&lt;&gt;""),申込書!$P$101,"")</f>
        <v/>
      </c>
      <c r="CX396" s="81" t="str">
        <f>IF(AND(申込書!$C$101&lt;&gt;"▼プルダウンより選択してください",申込書!$C$101&lt;&gt;"",$G396&lt;&gt;""),申込書!$M$101,"")</f>
        <v/>
      </c>
      <c r="CY396" s="81" t="str">
        <f>IF($CW$3&lt;&gt;"コンテンツなし",IF(AND(申込書!$AH$4="GIGAスクールパック",SUM($P396,$R396)&lt;&gt;0),SUM($P396,$R396),IF(AND(申込書!$AH$4="SKY安心GIGAタブレット",SUM($T396,$V396)&lt;&gt;0),SUM($T396,$V396),"")),"")</f>
        <v/>
      </c>
      <c r="CZ396" s="81" t="str">
        <f>IF($CW$3&lt;&gt;"コンテンツなし",IF(AND(申込書!$AH$4="GIGAスクールパック",SUM($Q396,$S396)&lt;&gt;0),SUM($Q396,$S396),IF(AND(申込書!$AH$4="SKY安心GIGAタブレット",SUM($U396,$W396)&lt;&gt;0),SUM($U396,$W396),"")),"")</f>
        <v/>
      </c>
      <c r="DA396" s="81"/>
      <c r="DB396" s="82"/>
      <c r="DC396" s="80" t="str">
        <f>IF(AND(申込書!$C$102&lt;&gt;"▼プルダウンより選択してください",申込書!$C$102&lt;&gt;"",申込書!$P$102&lt;&gt;"YYYY/MM/DD",$G396&lt;&gt;""),申込書!$P$102,"")</f>
        <v/>
      </c>
      <c r="DD396" s="81" t="str">
        <f>IF(AND(申込書!$C$102&lt;&gt;"▼プルダウンより選択してください",申込書!$C$102&lt;&gt;"",$G396&lt;&gt;""),申込書!$M$102,"")</f>
        <v/>
      </c>
      <c r="DE396" s="81" t="str">
        <f>IF($DC$3&lt;&gt;"コンテンツなし",IF(AND(申込書!$AH$4="GIGAスクールパック",SUM($P396,$R396)&lt;&gt;0),SUM($P396,$R396),IF(AND(申込書!$AH$4="SKY安心GIGAタブレット",SUM($T396,$V396)&lt;&gt;0),SUM($T396,$V396),"")),"")</f>
        <v/>
      </c>
      <c r="DF396" s="81" t="str">
        <f>IF($DC$3&lt;&gt;"コンテンツなし",IF(AND(申込書!$AH$4="GIGAスクールパック",SUM($Q396,$S396)&lt;&gt;0),SUM($Q396,$S396),IF(AND(申込書!$AH$4="SKY安心GIGAタブレット",SUM($U396,$W396)&lt;&gt;0),SUM($U396,$W396),"")),"")</f>
        <v/>
      </c>
      <c r="DG396" s="81"/>
      <c r="DH396" s="82"/>
      <c r="DI396" s="80" t="str">
        <f>IF(AND(申込書!$C$103&lt;&gt;"▼プルダウンより選択してください",申込書!$C$103&lt;&gt;"",申込書!$P$103&lt;&gt;"YYYY/MM/DD",$G396&lt;&gt;""),申込書!$P$103,"")</f>
        <v/>
      </c>
      <c r="DJ396" s="81" t="str">
        <f>IF(AND(申込書!$C$103&lt;&gt;"▼プルダウンより選択してください",申込書!$C$103&lt;&gt;"",$G396&lt;&gt;""),申込書!$M$103,"")</f>
        <v/>
      </c>
      <c r="DK396" s="81" t="str">
        <f>IF($DI$3&lt;&gt;"コンテンツなし",IF(AND(申込書!$AH$4="GIGAスクールパック",SUM($P396,$R396)&lt;&gt;0),SUM($P396,$R396),IF(AND(申込書!$AH$4="SKY安心GIGAタブレット",SUM($T396,$V396)&lt;&gt;0),SUM($T396,$V396),"")),"")</f>
        <v/>
      </c>
      <c r="DL396" s="81" t="str">
        <f>IF($DI$3&lt;&gt;"コンテンツなし",IF(AND(申込書!$AH$4="GIGAスクールパック",SUM($Q396,$S396)&lt;&gt;0),SUM($Q396,$S396),IF(AND(申込書!$AH$4="SKY安心GIGAタブレット",SUM($U396,$W396)&lt;&gt;0),SUM($U396,$W396),"")),"")</f>
        <v/>
      </c>
      <c r="DM396" s="81"/>
      <c r="DN396" s="82"/>
      <c r="DO396" s="80" t="str">
        <f>IF(AND(申込書!$C$104&lt;&gt;"▼プルダウンより選択してください",申込書!$C$104&lt;&gt;"",申込書!$P$104&lt;&gt;"YYYY/MM/DD",$G396&lt;&gt;""),申込書!$P$104,"")</f>
        <v/>
      </c>
      <c r="DP396" s="81" t="str">
        <f>IF(AND(申込書!$C$104&lt;&gt;"▼プルダウンより選択してください",申込書!$C$104&lt;&gt;"",$G396&lt;&gt;""),申込書!$M$104,"")</f>
        <v/>
      </c>
      <c r="DQ396" s="81" t="str">
        <f>IF($DO$3&lt;&gt;"コンテンツなし",IF(AND(申込書!$AH$4="GIGAスクールパック",SUM($P396,$R396)&lt;&gt;0),SUM($P396,$R396),IF(AND(申込書!$AH$4="SKY安心GIGAタブレット",SUM($T396,$V396)&lt;&gt;0),SUM($T396,$V396),"")),"")</f>
        <v/>
      </c>
      <c r="DR396" s="81" t="str">
        <f>IF($DO$3&lt;&gt;"コンテンツなし",IF(AND(申込書!$AH$4="GIGAスクールパック",SUM($Q396,$S396)&lt;&gt;0),SUM($Q396,$S396),IF(AND(申込書!$AH$4="SKY安心GIGAタブレット",SUM($U396,$W396)&lt;&gt;0),SUM($U396,$W396),"")),"")</f>
        <v/>
      </c>
      <c r="DS396" s="81"/>
      <c r="DT396" s="82"/>
      <c r="DU396" s="80" t="str">
        <f>IF(AND(申込書!$C$105&lt;&gt;"▼プルダウンより選択してください",申込書!$C$105&lt;&gt;"",申込書!$P$105&lt;&gt;"YYYY/MM/DD",$G396&lt;&gt;""),申込書!$P$105,"")</f>
        <v/>
      </c>
      <c r="DV396" s="81" t="str">
        <f>IF(AND(申込書!$C$105&lt;&gt;"▼プルダウンより選択してください",申込書!$C$105&lt;&gt;"",$G396&lt;&gt;""),申込書!$M$105,"")</f>
        <v/>
      </c>
      <c r="DW396" s="81" t="str">
        <f>IF($DU$3&lt;&gt;"コンテンツなし",IF(AND(申込書!$AH$4="GIGAスクールパック",SUM($P396,$R396)&lt;&gt;0),SUM($P396,$R396),IF(AND(申込書!$AH$4="SKY安心GIGAタブレット",SUM($T396,$V396)&lt;&gt;0),SUM($T396,$V396),"")),"")</f>
        <v/>
      </c>
      <c r="DX396" s="81" t="str">
        <f>IF($DU$3&lt;&gt;"コンテンツなし",IF(AND(申込書!$AH$4="GIGAスクールパック",SUM($Q396,$S396)&lt;&gt;0),SUM($Q396,$S396),IF(AND(申込書!$AH$4="SKY安心GIGAタブレット",SUM($U396,$W396)&lt;&gt;0),SUM($U396,$W396),"")),"")</f>
        <v/>
      </c>
      <c r="DY396" s="157"/>
      <c r="DZ396" s="82"/>
      <c r="EA396" s="80" t="str">
        <f>IF(AND(申込書!$C$106&lt;&gt;"▼プルダウンより選択してください",申込書!$C$106&lt;&gt;"",申込書!$P$106&lt;&gt;"YYYY/MM/DD",$G396&lt;&gt;""),申込書!$P$106,"")</f>
        <v/>
      </c>
      <c r="EB396" s="81" t="str">
        <f>IF(AND(申込書!$C$106&lt;&gt;"▼プルダウンより選択してください",申込書!$C$106&lt;&gt;"",$G396&lt;&gt;""),申込書!$M$106,"")</f>
        <v/>
      </c>
      <c r="EC396" s="81" t="str">
        <f>IF($EA$3&lt;&gt;"コンテンツなし",IF(AND(申込書!$AH$4="GIGAスクールパック",SUM($P396,$R396)&lt;&gt;0),SUM($P396,$R396),IF(AND(申込書!$AH$4="SKY安心GIGAタブレット",SUM($T396,$V396)&lt;&gt;0),SUM($T396,$V396),"")),"")</f>
        <v/>
      </c>
      <c r="ED396" s="81" t="str">
        <f>IF($EA$3&lt;&gt;"コンテンツなし",IF(AND(申込書!$AH$4="GIGAスクールパック",SUM($Q396,$S396)&lt;&gt;0),SUM($Q396,$S396),IF(AND(申込書!$AH$4="SKY安心GIGAタブレット",SUM($U396,$W396)&lt;&gt;0),SUM($U396,$W396),"")),"")</f>
        <v/>
      </c>
      <c r="EE396" s="157"/>
      <c r="EF396" s="82"/>
      <c r="EG396" s="80" t="str">
        <f>IF(AND(申込書!$C$107&lt;&gt;"▼プルダウンより選択してください",申込書!$C$107&lt;&gt;"",申込書!$P$107&lt;&gt;"YYYY/MM/DD",$G396&lt;&gt;""),申込書!$P$107,"")</f>
        <v/>
      </c>
      <c r="EH396" s="81" t="str">
        <f>IF(AND(申込書!$C$107&lt;&gt;"▼プルダウンより選択してください",申込書!$C$107&lt;&gt;"",$G396&lt;&gt;""),申込書!$M$107,"")</f>
        <v/>
      </c>
      <c r="EI396" s="81" t="str">
        <f>IF($EG$3&lt;&gt;"コンテンツなし",IF(AND(申込書!$AH$4="GIGAスクールパック",SUM($P396,$R396)&lt;&gt;0),SUM($P396,$R396),IF(AND(申込書!$AH$4="SKY安心GIGAタブレット",SUM($T396,$V396)&lt;&gt;0),SUM($T396,$V396),"")),"")</f>
        <v/>
      </c>
      <c r="EJ396" s="81" t="str">
        <f>IF($EG$3&lt;&gt;"コンテンツなし",IF(AND(申込書!$AH$4="GIGAスクールパック",SUM($Q396,$S396)&lt;&gt;0),SUM($Q396,$S396),IF(AND(申込書!$AH$4="SKY安心GIGAタブレット",SUM($U396,$W396)&lt;&gt;0),SUM($U396,$W396),"")),"")</f>
        <v/>
      </c>
      <c r="EK396" s="157"/>
      <c r="EL396" s="82"/>
      <c r="EM396" s="80" t="str">
        <f>IF(AND(申込書!$C$108&lt;&gt;"▼プルダウンより選択してください",申込書!$C$108&lt;&gt;"",申込書!$P$108&lt;&gt;"YYYY/MM/DD",$G396&lt;&gt;""),申込書!$P$108,"")</f>
        <v/>
      </c>
      <c r="EN396" s="81" t="str">
        <f>IF(AND(申込書!$C$108&lt;&gt;"▼プルダウンより選択してください",申込書!$C$108&lt;&gt;"",$G396&lt;&gt;""),申込書!$M$108,"")</f>
        <v/>
      </c>
      <c r="EO396" s="81" t="str">
        <f>IF($EM$3&lt;&gt;"コンテンツなし",IF(AND(申込書!$AH$4="GIGAスクールパック",SUM($P396,$R396)&lt;&gt;0),SUM($P396,$R396),IF(AND(申込書!$AH$4="SKY安心GIGAタブレット",SUM($T396,$V396)&lt;&gt;0),SUM($T396,$V396),"")),"")</f>
        <v/>
      </c>
      <c r="EP396" s="81" t="str">
        <f>IF($EM$3&lt;&gt;"コンテンツなし",IF(AND(申込書!$AH$4="GIGAスクールパック",SUM($Q396,$S396)&lt;&gt;0),SUM($Q396,$S396),IF(AND(申込書!$AH$4="SKY安心GIGAタブレット",SUM($U396,$W396)&lt;&gt;0),SUM($U396,$W396),"")),"")</f>
        <v/>
      </c>
      <c r="EQ396" s="157"/>
      <c r="ER396" s="82"/>
      <c r="ES396" s="80" t="str">
        <f>IF(AND(申込書!$C$109&lt;&gt;"▼プルダウンより選択してください",申込書!$C$109&lt;&gt;"",申込書!$P$109&lt;&gt;"YYYY/MM/DD",$G396&lt;&gt;""),申込書!$P$109,"")</f>
        <v/>
      </c>
      <c r="ET396" s="81" t="str">
        <f>IF(AND(申込書!$C$109&lt;&gt;"▼プルダウンより選択してください",申込書!$C$109&lt;&gt;"",$G396&lt;&gt;""),申込書!$M$109,"")</f>
        <v/>
      </c>
      <c r="EU396" s="81" t="str">
        <f>IF($ES$3&lt;&gt;"コンテンツなし",IF(AND(申込書!$AH$4="GIGAスクールパック",SUM($P396,$R396)&lt;&gt;0),SUM($P396,$R396),IF(AND(申込書!$AH$4="SKY安心GIGAタブレット",SUM($T396,$V396)&lt;&gt;0),SUM($T396,$V396),"")),"")</f>
        <v/>
      </c>
      <c r="EV396" s="81" t="str">
        <f>IF($ES$3&lt;&gt;"コンテンツなし",IF(AND(申込書!$AH$4="GIGAスクールパック",SUM($Q396,$S396)&lt;&gt;0),SUM($Q396,$S396),IF(AND(申込書!$AH$4="SKY安心GIGAタブレット",SUM($U396,$W396)&lt;&gt;0),SUM($U396,$W396),"")),"")</f>
        <v/>
      </c>
      <c r="EW396" s="157"/>
      <c r="EX396" s="82"/>
      <c r="EY396" s="80" t="str">
        <f>IF(AND(申込書!$C$110&lt;&gt;"▼プルダウンより選択してください",申込書!$C$110&lt;&gt;"",申込書!$P$110&lt;&gt;"YYYY/MM/DD",$G396&lt;&gt;""),申込書!$P$110,"")</f>
        <v/>
      </c>
      <c r="EZ396" s="81" t="str">
        <f>IF(AND(申込書!$C$110&lt;&gt;"▼プルダウンより選択してください",申込書!$C$110&lt;&gt;"",$G396&lt;&gt;""),申込書!$M$110,"")</f>
        <v/>
      </c>
      <c r="FA396" s="81" t="str">
        <f>IF($EY$3&lt;&gt;"コンテンツなし",IF(AND(申込書!$AH$4="GIGAスクールパック",SUM($P396,$R396)&lt;&gt;0),SUM($P396,$R396),IF(AND(申込書!$AH$4="SKY安心GIGAタブレット",SUM($T396,$V396)&lt;&gt;0),SUM($T396,$V396),"")),"")</f>
        <v/>
      </c>
      <c r="FB396" s="81" t="str">
        <f>IF($EY$3&lt;&gt;"コンテンツなし",IF(AND(申込書!$AH$4="GIGAスクールパック",SUM($Q396,$S396)&lt;&gt;0),SUM($Q396,$S396),IF(AND(申込書!$AH$4="SKY安心GIGAタブレット",SUM($U396,$W396)&lt;&gt;0),SUM($U396,$W396),"")),"")</f>
        <v/>
      </c>
      <c r="FC396" s="157"/>
      <c r="FD396" s="82"/>
      <c r="FE396" s="80" t="str">
        <f>IF(AND(申込書!$C$111&lt;&gt;"▼プルダウンより選択してください",申込書!$C$111&lt;&gt;"",申込書!$P$111&lt;&gt;"YYYY/MM/DD",$G396&lt;&gt;""),申込書!$P$111,"")</f>
        <v/>
      </c>
      <c r="FF396" s="81" t="str">
        <f>IF(AND(申込書!$C$111&lt;&gt;"▼プルダウンより選択してください",申込書!$C$111&lt;&gt;"",$G396&lt;&gt;""),申込書!$M$111,"")</f>
        <v/>
      </c>
      <c r="FG396" s="81" t="str">
        <f>IF($FE$3&lt;&gt;"コンテンツなし",IF(AND(申込書!$AH$4="GIGAスクールパック",SUM($P396,$R396)&lt;&gt;0),SUM($P396,$R396),IF(AND(申込書!$AH$4="SKY安心GIGAタブレット",SUM($T396,$V396)&lt;&gt;0),SUM($T396,$V396),"")),"")</f>
        <v/>
      </c>
      <c r="FH396" s="81" t="str">
        <f>IF($FE$3&lt;&gt;"コンテンツなし",IF(AND(申込書!$AH$4="GIGAスクールパック",SUM($Q396,$S396)&lt;&gt;0),SUM($Q396,$S396),IF(AND(申込書!$AH$4="SKY安心GIGAタブレット",SUM($U396,$W396)&lt;&gt;0),SUM($U396,$W396),"")),"")</f>
        <v/>
      </c>
      <c r="FI396" s="157"/>
      <c r="FJ396" s="82"/>
      <c r="FK396" s="80" t="str">
        <f>IF(AND(申込書!$C$112&lt;&gt;"▼プルダウンより選択してください",申込書!$C$112&lt;&gt;"",申込書!$P$112&lt;&gt;"YYYY/MM/DD",$G396&lt;&gt;""),申込書!$P$112,"")</f>
        <v/>
      </c>
      <c r="FL396" s="81" t="str">
        <f>IF(AND(申込書!$C$112&lt;&gt;"▼プルダウンより選択してください",申込書!$C$112&lt;&gt;"",$G396&lt;&gt;""),申込書!$M$112,"")</f>
        <v/>
      </c>
      <c r="FM396" s="81" t="str">
        <f>IF($FK$3&lt;&gt;"コンテンツなし",IF(AND(申込書!$AH$4="GIGAスクールパック",SUM($P396,$R396)&lt;&gt;0),SUM($P396,$R396),IF(AND(申込書!$AH$4="SKY安心GIGAタブレット",SUM($T396,$V396)&lt;&gt;0),SUM($T396,$V396),"")),"")</f>
        <v/>
      </c>
      <c r="FN396" s="81" t="str">
        <f>IF($FK$3&lt;&gt;"コンテンツなし",IF(AND(申込書!$AH$4="GIGAスクールパック",SUM($Q396,$S396)&lt;&gt;0),SUM($Q396,$S396),IF(AND(申込書!$AH$4="SKY安心GIGAタブレット",SUM($U396,$W396)&lt;&gt;0),SUM($U396,$W396),"")),"")</f>
        <v/>
      </c>
      <c r="FO396" s="157"/>
      <c r="FP396" s="82"/>
      <c r="FQ396" s="80" t="str">
        <f>IF(AND(申込書!$C$113&lt;&gt;"▼プルダウンより選択してください",申込書!$C$113&lt;&gt;"",申込書!$P$113&lt;&gt;"YYYY/MM/DD",$G396&lt;&gt;""),申込書!$P$113,"")</f>
        <v/>
      </c>
      <c r="FR396" s="81" t="str">
        <f>IF(AND(申込書!$C$113&lt;&gt;"▼プルダウンより選択してください",申込書!$C$113&lt;&gt;"",$G396&lt;&gt;""),申込書!$M$113,"")</f>
        <v/>
      </c>
      <c r="FS396" s="81" t="str">
        <f>IF($FQ$3&lt;&gt;"コンテンツなし",IF(AND(申込書!$AH$4="GIGAスクールパック",SUM($P396,$R396)&lt;&gt;0),SUM($P396,$R396),IF(AND(申込書!$AH$4="SKY安心GIGAタブレット",SUM($T396,$V396)&lt;&gt;0),SUM($T396,$V396),"")),"")</f>
        <v/>
      </c>
      <c r="FT396" s="81" t="str">
        <f>IF($FQ$3&lt;&gt;"コンテンツなし",IF(AND(申込書!$AH$4="GIGAスクールパック",SUM($Q396,$S396)&lt;&gt;0),SUM($Q396,$S396),IF(AND(申込書!$AH$4="SKY安心GIGAタブレット",SUM($U396,$W396)&lt;&gt;0),SUM($U396,$W396),"")),"")</f>
        <v/>
      </c>
      <c r="FU396" s="157"/>
      <c r="FV396" s="82"/>
      <c r="FW396" s="80" t="str">
        <f>IF(AND(申込書!$C$114&lt;&gt;"▼プルダウンより選択してください",申込書!$C$114&lt;&gt;"",申込書!$P$114&lt;&gt;"YYYY/MM/DD",$G396&lt;&gt;""),申込書!$P$114,"")</f>
        <v/>
      </c>
      <c r="FX396" s="81" t="str">
        <f>IF(AND(申込書!$C$114&lt;&gt;"▼プルダウンより選択してください",申込書!$C$114&lt;&gt;"",$G396&lt;&gt;""),申込書!$M$114,"")</f>
        <v/>
      </c>
      <c r="FY396" s="81" t="str">
        <f>IF($FW$3&lt;&gt;"コンテンツなし",IF(AND(申込書!$AH$4="GIGAスクールパック",SUM($P396,$R396)&lt;&gt;0),SUM($P396,$R396),IF(AND(申込書!$AH$4="SKY安心GIGAタブレット",SUM($T396,$V396)&lt;&gt;0),SUM($T396,$V396),"")),"")</f>
        <v/>
      </c>
      <c r="FZ396" s="81" t="str">
        <f>IF($FW$3&lt;&gt;"コンテンツなし",IF(AND(申込書!$AH$4="GIGAスクールパック",SUM($Q396,$S396)&lt;&gt;0),SUM($Q396,$S396),IF(AND(申込書!$AH$4="SKY安心GIGAタブレット",SUM($U396,$W396)&lt;&gt;0),SUM($U396,$W396),"")),"")</f>
        <v/>
      </c>
      <c r="GA396" s="157"/>
      <c r="GB396" s="82"/>
      <c r="GC396" s="80" t="str">
        <f>IF(AND(申込書!$C$115&lt;&gt;"▼プルダウンより選択してください",申込書!$C$115&lt;&gt;"",申込書!$P$115&lt;&gt;"YYYY/MM/DD",$G396&lt;&gt;""),申込書!$P$115,"")</f>
        <v/>
      </c>
      <c r="GD396" s="81" t="str">
        <f>IF(AND(申込書!$C$115&lt;&gt;"▼プルダウンより選択してください",申込書!$C$115&lt;&gt;"",$G396&lt;&gt;""),申込書!$M$115,"")</f>
        <v/>
      </c>
      <c r="GE396" s="81" t="str">
        <f>IF($GC$3&lt;&gt;"コンテンツなし",IF(AND(申込書!$AH$4="GIGAスクールパック",SUM($P396,$R396)&lt;&gt;0),SUM($P396,$R396),IF(AND(申込書!$AH$4="SKY安心GIGAタブレット",SUM($T396,$V396)&lt;&gt;0),SUM($T396,$V396),"")),"")</f>
        <v/>
      </c>
      <c r="GF396" s="81" t="str">
        <f>IF($GC$3&lt;&gt;"コンテンツなし",IF(AND(申込書!$AH$4="GIGAスクールパック",SUM($Q396,$S396)&lt;&gt;0),SUM($Q396,$S396),IF(AND(申込書!$AH$4="SKY安心GIGAタブレット",SUM($U396,$W396)&lt;&gt;0),SUM($U396,$W396),"")),"")</f>
        <v/>
      </c>
      <c r="GG396" s="157"/>
      <c r="GH396" s="82"/>
      <c r="GI396" s="80" t="str">
        <f>IF(AND(申込書!$C$116&lt;&gt;"▼プルダウンより選択してください",申込書!$C$116&lt;&gt;"",申込書!$P$116&lt;&gt;"YYYY/MM/DD",$G396&lt;&gt;""),申込書!$P$116,"")</f>
        <v/>
      </c>
      <c r="GJ396" s="81" t="str">
        <f>IF(AND(申込書!$C$116&lt;&gt;"▼プルダウンより選択してください",申込書!$C$116&lt;&gt;"",$G396&lt;&gt;""),申込書!$M$116,"")</f>
        <v/>
      </c>
      <c r="GK396" s="81" t="str">
        <f>IF($GI$3&lt;&gt;"コンテンツなし",IF(AND(申込書!$AH$4="GIGAスクールパック",SUM($P396,$R396)&lt;&gt;0),SUM($P396,$R396),IF(AND(申込書!$AH$4="SKY安心GIGAタブレット",SUM($T396,$V396)&lt;&gt;0),SUM($T396,$V396),"")),"")</f>
        <v/>
      </c>
      <c r="GL396" s="81" t="str">
        <f>IF($GI$3&lt;&gt;"コンテンツなし",IF(AND(申込書!$AH$4="GIGAスクールパック",SUM($Q396,$S396)&lt;&gt;0),SUM($Q396,$S396),IF(AND(申込書!$AH$4="SKY安心GIGAタブレット",SUM($U396,$W396)&lt;&gt;0),SUM($U396,$W396),"")),"")</f>
        <v/>
      </c>
      <c r="GM396" s="157"/>
      <c r="GN396" s="82"/>
      <c r="GO396" s="80" t="str">
        <f>IF(AND(申込書!$C$117&lt;&gt;"▼プルダウンより選択してください",申込書!$C$117&lt;&gt;"",申込書!$P$117&lt;&gt;"YYYY/MM/DD",$G396&lt;&gt;""),申込書!$P$117,"")</f>
        <v/>
      </c>
      <c r="GP396" s="81" t="str">
        <f>IF(AND(申込書!$C$117&lt;&gt;"▼プルダウンより選択してください",申込書!$C$117&lt;&gt;"",$G396&lt;&gt;""),申込書!$M$117,"")</f>
        <v/>
      </c>
      <c r="GQ396" s="81" t="str">
        <f>IF($GO$3&lt;&gt;"コンテンツなし",IF(AND(申込書!$AH$4="GIGAスクールパック",SUM($P396,$R396)&lt;&gt;0),SUM($P396,$R396),IF(AND(申込書!$AH$4="SKY安心GIGAタブレット",SUM($T396,$V396)&lt;&gt;0),SUM($T396,$V396),"")),"")</f>
        <v/>
      </c>
      <c r="GR396" s="81" t="str">
        <f>IF($GO$3&lt;&gt;"コンテンツなし",IF(AND(申込書!$AH$4="GIGAスクールパック",SUM($Q396,$S396)&lt;&gt;0),SUM($Q396,$S396),IF(AND(申込書!$AH$4="SKY安心GIGAタブレット",SUM($U396,$W396)&lt;&gt;0),SUM($U396,$W396),"")),"")</f>
        <v/>
      </c>
      <c r="GS396" s="157"/>
      <c r="GT396" s="82"/>
      <c r="GU396" s="80" t="str">
        <f>IF(AND(申込書!$C$118&lt;&gt;"▼プルダウンより選択してください",申込書!$C$118&lt;&gt;"",申込書!$P$118&lt;&gt;"YYYY/MM/DD",$G396&lt;&gt;""),申込書!$P$118,"")</f>
        <v/>
      </c>
      <c r="GV396" s="81" t="str">
        <f>IF(AND(申込書!$C$118&lt;&gt;"▼プルダウンより選択してください",申込書!$C$118&lt;&gt;"",$G396&lt;&gt;""),申込書!$M$118,"")</f>
        <v/>
      </c>
      <c r="GW396" s="81" t="str">
        <f>IF($GU$3&lt;&gt;"コンテンツなし",IF(AND(申込書!$AH$4="GIGAスクールパック",SUM($P396,$R396)&lt;&gt;0),SUM($P396,$R396),IF(AND(申込書!$AH$4="SKY安心GIGAタブレット",SUM($T396,$V396)&lt;&gt;0),SUM($T396,$V396),"")),"")</f>
        <v/>
      </c>
      <c r="GX396" s="81" t="str">
        <f>IF($GU$3&lt;&gt;"コンテンツなし",IF(AND(申込書!$AH$4="GIGAスクールパック",SUM($Q396,$S396)&lt;&gt;0),SUM($Q396,$S396),IF(AND(申込書!$AH$4="SKY安心GIGAタブレット",SUM($U396,$W396)&lt;&gt;0),SUM($U396,$W396),"")),"")</f>
        <v/>
      </c>
      <c r="GY396" s="157"/>
      <c r="GZ396" s="82"/>
      <c r="HA396" s="80" t="str">
        <f>IF(AND(申込書!$C$119&lt;&gt;"▼プルダウンより選択してください",申込書!$C$119&lt;&gt;"",申込書!$P$119&lt;&gt;"YYYY/MM/DD",$G396&lt;&gt;""),申込書!$P$119,"")</f>
        <v/>
      </c>
      <c r="HB396" s="81" t="str">
        <f>IF(AND(申込書!$C$119&lt;&gt;"▼プルダウンより選択してください",申込書!$C$119&lt;&gt;"",$G396&lt;&gt;""),申込書!$M$119,"")</f>
        <v/>
      </c>
      <c r="HC396" s="81" t="str">
        <f>IF($HA$3&lt;&gt;"コンテンツなし",IF(AND(申込書!$AH$4="GIGAスクールパック",SUM($P396,$R396)&lt;&gt;0),SUM($P396,$R396),IF(AND(申込書!$AH$4="SKY安心GIGAタブレット",SUM($T396,$V396)&lt;&gt;0),SUM($T396,$V396),"")),"")</f>
        <v/>
      </c>
      <c r="HD396" s="81" t="str">
        <f>IF($HA$3&lt;&gt;"コンテンツなし",IF(AND(申込書!$AH$4="GIGAスクールパック",SUM($Q396,$S396)&lt;&gt;0),SUM($Q396,$S396),IF(AND(申込書!$AH$4="SKY安心GIGAタブレット",SUM($U396,$W396)&lt;&gt;0),SUM($U396,$W396),"")),"")</f>
        <v/>
      </c>
      <c r="HE396" s="157"/>
      <c r="HF396" s="82"/>
      <c r="HG396" s="83"/>
    </row>
    <row r="397" spans="2:215" ht="26.85" customHeight="1">
      <c r="B397" s="62">
        <f t="shared" si="4"/>
        <v>392</v>
      </c>
      <c r="C397" s="63"/>
      <c r="D397" s="64"/>
      <c r="E397" s="207"/>
      <c r="F397" s="65"/>
      <c r="G397" s="66"/>
      <c r="H397" s="67"/>
      <c r="I397" s="68"/>
      <c r="J397" s="69"/>
      <c r="K397" s="70"/>
      <c r="L397" s="71"/>
      <c r="M397" s="72"/>
      <c r="N397" s="73"/>
      <c r="O397" s="74"/>
      <c r="P397" s="179"/>
      <c r="Q397" s="180"/>
      <c r="R397" s="180"/>
      <c r="S397" s="181"/>
      <c r="T397" s="179"/>
      <c r="U397" s="180"/>
      <c r="V397" s="182"/>
      <c r="W397" s="181"/>
      <c r="X397" s="75"/>
      <c r="Y397" s="76"/>
      <c r="Z397" s="77"/>
      <c r="AA397" s="78"/>
      <c r="AB397" s="79"/>
      <c r="AC397" s="79"/>
      <c r="AD397" s="79"/>
      <c r="AE397" s="77"/>
      <c r="AF397" s="139"/>
      <c r="AG397" s="139"/>
      <c r="AH397" s="139"/>
      <c r="AI397" s="80" t="str">
        <f>IF(AND(申込書!$C$90&lt;&gt;"▼プルダウンより選択してください",申込書!$C$90&lt;&gt;"",申込書!$P$90&lt;&gt;"YYYY/MM/DD",$G397&lt;&gt;""),申込書!$P$90,"")</f>
        <v/>
      </c>
      <c r="AJ397" s="81" t="str">
        <f>IF(AND(申込書!$C$90&lt;&gt;"▼プルダウンより選択してください",申込書!$C$90&lt;&gt;"",$G397&lt;&gt;""),申込書!$M$90,"")</f>
        <v/>
      </c>
      <c r="AK397" s="81" t="str">
        <f>IF($AI$3&lt;&gt;"コンテンツなし",IF(AND(申込書!$AH$4="GIGAスクールパック",SUM($P397,$R397)&lt;&gt;0),SUM($P397,$R397),IF(AND(申込書!$AH$4="SKY安心GIGAタブレット",SUM($T397,$V397)&lt;&gt;0),SUM($T397,$V397),"")),"")</f>
        <v/>
      </c>
      <c r="AL397" s="81" t="str">
        <f>IF($AI$3&lt;&gt;"コンテンツなし",IF(AND(申込書!$AH$4="GIGAスクールパック",SUM($Q397,$S397)&lt;&gt;0),SUM($Q397,$S397),IF(AND(申込書!$AH$4="SKY安心GIGAタブレット",SUM($U397,$W397)&lt;&gt;0),SUM($U397,$W397),"")),"")</f>
        <v/>
      </c>
      <c r="AM397" s="157"/>
      <c r="AN397" s="82"/>
      <c r="AO397" s="80" t="str">
        <f>IF(AND(申込書!$C$91&lt;&gt;"▼プルダウンより選択してください",申込書!$C$91&lt;&gt;"",申込書!$P$91&lt;&gt;"YYYY/MM/DD",$G397&lt;&gt;""),申込書!$P$91,"")</f>
        <v/>
      </c>
      <c r="AP397" s="81" t="str">
        <f>IF(AND(申込書!$C$91&lt;&gt;"▼プルダウンより選択してください",申込書!$C$91&lt;&gt;"",$G397&lt;&gt;""),申込書!$M$91,"")</f>
        <v/>
      </c>
      <c r="AQ397" s="81" t="str">
        <f>IF($AO$3&lt;&gt;"コンテンツなし",IF(AND(申込書!$AH$4="GIGAスクールパック",SUM($P397,$R397)&lt;&gt;0),SUM($P397,$R397),IF(AND(申込書!$AH$4="SKY安心GIGAタブレット",SUM($T397,$V397)&lt;&gt;0),SUM($T397,$V397),"")),"")</f>
        <v/>
      </c>
      <c r="AR397" s="81" t="str">
        <f>IF($AO$3&lt;&gt;"コンテンツなし",IF(AND(申込書!$AH$4="GIGAスクールパック",SUM($Q397,$S397)&lt;&gt;0),SUM($Q397,$S397),IF(AND(申込書!$AH$4="SKY安心GIGAタブレット",SUM($U397,$W397)&lt;&gt;0),SUM($U397,$W397),"")),"")</f>
        <v/>
      </c>
      <c r="AS397" s="157"/>
      <c r="AT397" s="82"/>
      <c r="AU397" s="80" t="str">
        <f>IF(AND(申込書!$C$92&lt;&gt;"▼プルダウンより選択してください",申込書!$C$92&lt;&gt;"",申込書!$P$92&lt;&gt;"YYYY/MM/DD",$G397&lt;&gt;""),申込書!$P$92,"")</f>
        <v/>
      </c>
      <c r="AV397" s="81" t="str">
        <f>IF(AND(申込書!$C$92&lt;&gt;"▼プルダウンより選択してください",申込書!$C$92&lt;&gt;"",$G397&lt;&gt;""),申込書!$M$92,"")</f>
        <v/>
      </c>
      <c r="AW397" s="81" t="str">
        <f>IF($AU$3&lt;&gt;"コンテンツなし",IF(AND(申込書!$AH$4="GIGAスクールパック",SUM($P397,$R397)&lt;&gt;0),SUM($P397,$R397),IF(AND(申込書!$AH$4="SKY安心GIGAタブレット",SUM($T397,$V397)&lt;&gt;0),SUM($T397,$V397),"")),"")</f>
        <v/>
      </c>
      <c r="AX397" s="81" t="str">
        <f>IF($AU$3&lt;&gt;"コンテンツなし",IF(AND(申込書!$AH$4="GIGAスクールパック",SUM($Q397,$S397)&lt;&gt;0),SUM($Q397,$S397),IF(AND(申込書!$AH$4="SKY安心GIGAタブレット",SUM($U397,$W397)&lt;&gt;0),SUM($U397,$W397),"")),"")</f>
        <v/>
      </c>
      <c r="AY397" s="157"/>
      <c r="AZ397" s="82"/>
      <c r="BA397" s="80" t="str">
        <f>IF(AND(申込書!$C$93&lt;&gt;"▼プルダウンより選択してください",申込書!$C$93&lt;&gt;"",申込書!$P$93&lt;&gt;"YYYY/MM/DD",$G397&lt;&gt;""),申込書!$P$93,"")</f>
        <v/>
      </c>
      <c r="BB397" s="81" t="str">
        <f>IF(AND(申込書!$C$93&lt;&gt;"▼プルダウンより選択してください",申込書!$C$93&lt;&gt;"",申込書!$M$93&gt;=1,$G397&lt;&gt;""),申込書!$M$93,"")</f>
        <v/>
      </c>
      <c r="BC397" s="81" t="str">
        <f>IF($BA$3&lt;&gt;"コンテンツなし",IF(AND(申込書!$AH$4="GIGAスクールパック",SUM($P397,$R397)&lt;&gt;0),SUM($P397,$R397),IF(AND(申込書!$AH$4="SKY安心GIGAタブレット",SUM($T397,$V397)&lt;&gt;0),SUM($T397,$V397),"")),"")</f>
        <v/>
      </c>
      <c r="BD397" s="81" t="str">
        <f>IF($BA$3&lt;&gt;"コンテンツなし",IF(AND(申込書!$AH$4="GIGAスクールパック",SUM($Q397,$S397)&lt;&gt;0),SUM($Q397,$S397),IF(AND(申込書!$AH$4="SKY安心GIGAタブレット",SUM($U397,$W397)&lt;&gt;0),SUM($U397,$W397),"")),"")</f>
        <v/>
      </c>
      <c r="BE397" s="157"/>
      <c r="BF397" s="82"/>
      <c r="BG397" s="80" t="str">
        <f>IF(AND(申込書!$C$94&lt;&gt;"▼プルダウンより選択してください",申込書!$C$94&lt;&gt;"",申込書!$P$94&lt;&gt;"YYYY/MM/DD",$G397&lt;&gt;""),申込書!$P$94,"")</f>
        <v/>
      </c>
      <c r="BH397" s="81" t="str">
        <f>IF(AND(申込書!$C$94&lt;&gt;"▼プルダウンより選択してください",申込書!$C$94&lt;&gt;"",$G397&lt;&gt;""),申込書!$M$94,"")</f>
        <v/>
      </c>
      <c r="BI397" s="81" t="str">
        <f>IF($BG$3&lt;&gt;"コンテンツなし",IF(AND(申込書!$AH$4="GIGAスクールパック",SUM($P397,$R397)&lt;&gt;0),SUM($P397,$R397),IF(AND(申込書!$AH$4="SKY安心GIGAタブレット",SUM($T397,$V397)&lt;&gt;0),SUM($T397,$V397),"")),"")</f>
        <v/>
      </c>
      <c r="BJ397" s="81" t="str">
        <f>IF($BG$3&lt;&gt;"コンテンツなし",IF(AND(申込書!$AH$4="GIGAスクールパック",SUM($Q397,$S397)&lt;&gt;0),SUM($Q397,$S397),IF(AND(申込書!$AH$4="SKY安心GIGAタブレット",SUM($U397,$W397)&lt;&gt;0),SUM($U397,$W397),"")),"")</f>
        <v/>
      </c>
      <c r="BK397" s="157"/>
      <c r="BL397" s="82"/>
      <c r="BM397" s="80" t="str">
        <f>IF(AND(申込書!$C$95&lt;&gt;"▼プルダウンより選択してください",申込書!$C$95&lt;&gt;"",申込書!$P$95&lt;&gt;"YYYY/MM/DD",$G397&lt;&gt;""),申込書!$P$95,"")</f>
        <v/>
      </c>
      <c r="BN397" s="81" t="str">
        <f>IF(AND(申込書!$C$95&lt;&gt;"▼プルダウンより選択してください",申込書!$C$95&lt;&gt;"",$G397&lt;&gt;""),申込書!$M$95,"")</f>
        <v/>
      </c>
      <c r="BO397" s="81" t="str">
        <f>IF($BM$3&lt;&gt;"コンテンツなし",IF(AND(申込書!$AH$4="GIGAスクールパック",SUM($P397,$R397)&lt;&gt;0),SUM($P397,$R397),IF(AND(申込書!$AH$4="SKY安心GIGAタブレット",SUM($T397,$V397)&lt;&gt;0),SUM($T397,$V397),"")),"")</f>
        <v/>
      </c>
      <c r="BP397" s="81" t="str">
        <f>IF($BM$3&lt;&gt;"コンテンツなし",IF(AND(申込書!$AH$4="GIGAスクールパック",SUM($Q397,$S397)&lt;&gt;0),SUM($Q397,$S397),IF(AND(申込書!$AH$4="SKY安心GIGAタブレット",SUM($U397,$W397)&lt;&gt;0),SUM($U397,$W397),"")),"")</f>
        <v/>
      </c>
      <c r="BQ397" s="157"/>
      <c r="BR397" s="82"/>
      <c r="BS397" s="80" t="str">
        <f>IF(AND(申込書!$C$96&lt;&gt;"▼プルダウンより選択してください",申込書!$C$96&lt;&gt;"",申込書!$P$96&lt;&gt;"YYYY/MM/DD",$G397&lt;&gt;""),申込書!$P$96,"")</f>
        <v/>
      </c>
      <c r="BT397" s="81" t="str">
        <f>IF(AND(申込書!$C$96&lt;&gt;"▼プルダウンより選択してください",申込書!$C$96&lt;&gt;"",$G397&lt;&gt;""),申込書!$M$96,"")</f>
        <v/>
      </c>
      <c r="BU397" s="81" t="str">
        <f>IF($BS$3&lt;&gt;"コンテンツなし",IF(AND(申込書!$AH$4="GIGAスクールパック",SUM($P397,$R397)&lt;&gt;0),SUM($P397,$R397),IF(AND(申込書!$AH$4="SKY安心GIGAタブレット",SUM($T397,$V397)&lt;&gt;0),SUM($T397,$V397),"")),"")</f>
        <v/>
      </c>
      <c r="BV397" s="81" t="str">
        <f>IF($BS$3&lt;&gt;"コンテンツなし",IF(AND(申込書!$AH$4="GIGAスクールパック",SUM($Q397,$S397)&lt;&gt;0),SUM($Q397,$S397),IF(AND(申込書!$AH$4="SKY安心GIGAタブレット",SUM($U397,$W397)&lt;&gt;0),SUM($U397,$W397),"")),"")</f>
        <v/>
      </c>
      <c r="BW397" s="157"/>
      <c r="BX397" s="82"/>
      <c r="BY397" s="80" t="str">
        <f>IF(AND(申込書!$C$97&lt;&gt;"▼プルダウンより選択してください",申込書!$C$97&lt;&gt;"",申込書!$P$97&lt;&gt;"YYYY/MM/DD",$G397&lt;&gt;""),申込書!$P$97,"")</f>
        <v/>
      </c>
      <c r="BZ397" s="81" t="str">
        <f>IF(AND(申込書!$C$97&lt;&gt;"▼プルダウンより選択してください",申込書!$C$97&lt;&gt;"",$G397&lt;&gt;""),申込書!$M$97,"")</f>
        <v/>
      </c>
      <c r="CA397" s="81" t="str">
        <f>IF($BY$3&lt;&gt;"コンテンツなし",IF(AND(申込書!$AH$4="GIGAスクールパック",SUM($P397,$R397)&lt;&gt;0),SUM($P397,$R397),IF(AND(申込書!$AH$4="SKY安心GIGAタブレット",SUM($T397,$V397)&lt;&gt;0),SUM($T397,$V397),"")),"")</f>
        <v/>
      </c>
      <c r="CB397" s="81" t="str">
        <f>IF($BY$3&lt;&gt;"コンテンツなし",IF(AND(申込書!$AH$4="GIGAスクールパック",SUM($Q397,$S397)&lt;&gt;0),SUM($Q397,$S397),IF(AND(申込書!$AH$4="SKY安心GIGAタブレット",SUM($U397,$W397)&lt;&gt;0),SUM($U397,$W397),"")),"")</f>
        <v/>
      </c>
      <c r="CC397" s="157"/>
      <c r="CD397" s="82"/>
      <c r="CE397" s="80" t="str">
        <f>IF(AND(申込書!$C$98&lt;&gt;"▼プルダウンより選択してください",申込書!$C$98&lt;&gt;"",申込書!$P$98&lt;&gt;"YYYY/MM/DD",$G397&lt;&gt;""),申込書!$P$98,"")</f>
        <v/>
      </c>
      <c r="CF397" s="81" t="str">
        <f>IF(AND(申込書!$C$98&lt;&gt;"▼プルダウンより選択してください",申込書!$C$98&lt;&gt;"",$G397&lt;&gt;""),申込書!$M$98,"")</f>
        <v/>
      </c>
      <c r="CG397" s="81" t="str">
        <f>IF($CE$3&lt;&gt;"コンテンツなし",IF(AND(申込書!$AH$4="GIGAスクールパック",SUM($P397,$R397)&lt;&gt;0),SUM($P397,$R397),IF(AND(申込書!$AH$4="SKY安心GIGAタブレット",SUM($T397,$V397)&lt;&gt;0),SUM($T397,$V397),"")),"")</f>
        <v/>
      </c>
      <c r="CH397" s="81" t="str">
        <f>IF($CE$3&lt;&gt;"コンテンツなし",IF(AND(申込書!$AH$4="GIGAスクールパック",SUM($Q397,$S397)&lt;&gt;0),SUM($Q397,$S397),IF(AND(申込書!$AH$4="SKY安心GIGAタブレット",SUM($U397,$W397)&lt;&gt;0),SUM($U397,$W397),"")),"")</f>
        <v/>
      </c>
      <c r="CI397" s="157"/>
      <c r="CJ397" s="82"/>
      <c r="CK397" s="80" t="str">
        <f>IF(AND(申込書!$C$99&lt;&gt;"▼プルダウンより選択してください",申込書!$C$99&lt;&gt;"",申込書!$P$99&lt;&gt;"YYYY/MM/DD",$G397&lt;&gt;""),申込書!$P$99,"")</f>
        <v/>
      </c>
      <c r="CL397" s="81" t="str">
        <f>IF(AND(申込書!$C$99&lt;&gt;"▼プルダウンより選択してください",申込書!$C$99&lt;&gt;"",$G397&lt;&gt;""),申込書!$M$99,"")</f>
        <v/>
      </c>
      <c r="CM397" s="81" t="str">
        <f>IF($CK$3&lt;&gt;"コンテンツなし",IF(AND(申込書!$AH$4="GIGAスクールパック",SUM($P397,$R397)&lt;&gt;0),SUM($P397,$R397),IF(AND(申込書!$AH$4="SKY安心GIGAタブレット",SUM($T397,$V397)&lt;&gt;0),SUM($T397,$V397),"")),"")</f>
        <v/>
      </c>
      <c r="CN397" s="81" t="str">
        <f>IF($CK$3&lt;&gt;"コンテンツなし",IF(AND(申込書!$AH$4="GIGAスクールパック",SUM($Q397,$S397)&lt;&gt;0),SUM($Q397,$S397),IF(AND(申込書!$AH$4="SKY安心GIGAタブレット",SUM($U397,$W397)&lt;&gt;0),SUM($U397,$W397),"")),"")</f>
        <v/>
      </c>
      <c r="CO397" s="157"/>
      <c r="CP397" s="82"/>
      <c r="CQ397" s="80" t="str">
        <f>IF(AND(申込書!$C$100&lt;&gt;"▼プルダウンより選択してください",申込書!$C$100&lt;&gt;"",申込書!$P$100&lt;&gt;"YYYY/MM/DD",$G397&lt;&gt;""),申込書!$P$100,"")</f>
        <v/>
      </c>
      <c r="CR397" s="81" t="str">
        <f>IF(AND(申込書!$C$100&lt;&gt;"▼プルダウンより選択してください",申込書!$C$100&lt;&gt;"",$G397&lt;&gt;""),申込書!$M$100,"")</f>
        <v/>
      </c>
      <c r="CS397" s="81" t="str">
        <f>IF($CQ$3&lt;&gt;"コンテンツなし",IF(AND(申込書!$AH$4="GIGAスクールパック",SUM($P397,$R397)&lt;&gt;0),SUM($P397,$R397),IF(AND(申込書!$AH$4="SKY安心GIGAタブレット",SUM($T397,$V397)&lt;&gt;0),SUM($T397,$V397),"")),"")</f>
        <v/>
      </c>
      <c r="CT397" s="81" t="str">
        <f>IF($CQ$3&lt;&gt;"コンテンツなし",IF(AND(申込書!$AH$4="GIGAスクールパック",SUM($Q397,$S397)&lt;&gt;0),SUM($Q397,$S397),IF(AND(申込書!$AH$4="SKY安心GIGAタブレット",SUM($U397,$W397)&lt;&gt;0),SUM($U397,$W397),"")),"")</f>
        <v/>
      </c>
      <c r="CU397" s="81"/>
      <c r="CV397" s="82"/>
      <c r="CW397" s="80" t="str">
        <f>IF(AND(申込書!$C$101&lt;&gt;"▼プルダウンより選択してください",申込書!$C$101&lt;&gt;"",申込書!$P$101&lt;&gt;"YYYY/MM/DD",$G397&lt;&gt;""),申込書!$P$101,"")</f>
        <v/>
      </c>
      <c r="CX397" s="81" t="str">
        <f>IF(AND(申込書!$C$101&lt;&gt;"▼プルダウンより選択してください",申込書!$C$101&lt;&gt;"",$G397&lt;&gt;""),申込書!$M$101,"")</f>
        <v/>
      </c>
      <c r="CY397" s="81" t="str">
        <f>IF($CW$3&lt;&gt;"コンテンツなし",IF(AND(申込書!$AH$4="GIGAスクールパック",SUM($P397,$R397)&lt;&gt;0),SUM($P397,$R397),IF(AND(申込書!$AH$4="SKY安心GIGAタブレット",SUM($T397,$V397)&lt;&gt;0),SUM($T397,$V397),"")),"")</f>
        <v/>
      </c>
      <c r="CZ397" s="81" t="str">
        <f>IF($CW$3&lt;&gt;"コンテンツなし",IF(AND(申込書!$AH$4="GIGAスクールパック",SUM($Q397,$S397)&lt;&gt;0),SUM($Q397,$S397),IF(AND(申込書!$AH$4="SKY安心GIGAタブレット",SUM($U397,$W397)&lt;&gt;0),SUM($U397,$W397),"")),"")</f>
        <v/>
      </c>
      <c r="DA397" s="81"/>
      <c r="DB397" s="82"/>
      <c r="DC397" s="80" t="str">
        <f>IF(AND(申込書!$C$102&lt;&gt;"▼プルダウンより選択してください",申込書!$C$102&lt;&gt;"",申込書!$P$102&lt;&gt;"YYYY/MM/DD",$G397&lt;&gt;""),申込書!$P$102,"")</f>
        <v/>
      </c>
      <c r="DD397" s="81" t="str">
        <f>IF(AND(申込書!$C$102&lt;&gt;"▼プルダウンより選択してください",申込書!$C$102&lt;&gt;"",$G397&lt;&gt;""),申込書!$M$102,"")</f>
        <v/>
      </c>
      <c r="DE397" s="81" t="str">
        <f>IF($DC$3&lt;&gt;"コンテンツなし",IF(AND(申込書!$AH$4="GIGAスクールパック",SUM($P397,$R397)&lt;&gt;0),SUM($P397,$R397),IF(AND(申込書!$AH$4="SKY安心GIGAタブレット",SUM($T397,$V397)&lt;&gt;0),SUM($T397,$V397),"")),"")</f>
        <v/>
      </c>
      <c r="DF397" s="81" t="str">
        <f>IF($DC$3&lt;&gt;"コンテンツなし",IF(AND(申込書!$AH$4="GIGAスクールパック",SUM($Q397,$S397)&lt;&gt;0),SUM($Q397,$S397),IF(AND(申込書!$AH$4="SKY安心GIGAタブレット",SUM($U397,$W397)&lt;&gt;0),SUM($U397,$W397),"")),"")</f>
        <v/>
      </c>
      <c r="DG397" s="81"/>
      <c r="DH397" s="82"/>
      <c r="DI397" s="80" t="str">
        <f>IF(AND(申込書!$C$103&lt;&gt;"▼プルダウンより選択してください",申込書!$C$103&lt;&gt;"",申込書!$P$103&lt;&gt;"YYYY/MM/DD",$G397&lt;&gt;""),申込書!$P$103,"")</f>
        <v/>
      </c>
      <c r="DJ397" s="81" t="str">
        <f>IF(AND(申込書!$C$103&lt;&gt;"▼プルダウンより選択してください",申込書!$C$103&lt;&gt;"",$G397&lt;&gt;""),申込書!$M$103,"")</f>
        <v/>
      </c>
      <c r="DK397" s="81" t="str">
        <f>IF($DI$3&lt;&gt;"コンテンツなし",IF(AND(申込書!$AH$4="GIGAスクールパック",SUM($P397,$R397)&lt;&gt;0),SUM($P397,$R397),IF(AND(申込書!$AH$4="SKY安心GIGAタブレット",SUM($T397,$V397)&lt;&gt;0),SUM($T397,$V397),"")),"")</f>
        <v/>
      </c>
      <c r="DL397" s="81" t="str">
        <f>IF($DI$3&lt;&gt;"コンテンツなし",IF(AND(申込書!$AH$4="GIGAスクールパック",SUM($Q397,$S397)&lt;&gt;0),SUM($Q397,$S397),IF(AND(申込書!$AH$4="SKY安心GIGAタブレット",SUM($U397,$W397)&lt;&gt;0),SUM($U397,$W397),"")),"")</f>
        <v/>
      </c>
      <c r="DM397" s="81"/>
      <c r="DN397" s="82"/>
      <c r="DO397" s="80" t="str">
        <f>IF(AND(申込書!$C$104&lt;&gt;"▼プルダウンより選択してください",申込書!$C$104&lt;&gt;"",申込書!$P$104&lt;&gt;"YYYY/MM/DD",$G397&lt;&gt;""),申込書!$P$104,"")</f>
        <v/>
      </c>
      <c r="DP397" s="81" t="str">
        <f>IF(AND(申込書!$C$104&lt;&gt;"▼プルダウンより選択してください",申込書!$C$104&lt;&gt;"",$G397&lt;&gt;""),申込書!$M$104,"")</f>
        <v/>
      </c>
      <c r="DQ397" s="81" t="str">
        <f>IF($DO$3&lt;&gt;"コンテンツなし",IF(AND(申込書!$AH$4="GIGAスクールパック",SUM($P397,$R397)&lt;&gt;0),SUM($P397,$R397),IF(AND(申込書!$AH$4="SKY安心GIGAタブレット",SUM($T397,$V397)&lt;&gt;0),SUM($T397,$V397),"")),"")</f>
        <v/>
      </c>
      <c r="DR397" s="81" t="str">
        <f>IF($DO$3&lt;&gt;"コンテンツなし",IF(AND(申込書!$AH$4="GIGAスクールパック",SUM($Q397,$S397)&lt;&gt;0),SUM($Q397,$S397),IF(AND(申込書!$AH$4="SKY安心GIGAタブレット",SUM($U397,$W397)&lt;&gt;0),SUM($U397,$W397),"")),"")</f>
        <v/>
      </c>
      <c r="DS397" s="81"/>
      <c r="DT397" s="82"/>
      <c r="DU397" s="80" t="str">
        <f>IF(AND(申込書!$C$105&lt;&gt;"▼プルダウンより選択してください",申込書!$C$105&lt;&gt;"",申込書!$P$105&lt;&gt;"YYYY/MM/DD",$G397&lt;&gt;""),申込書!$P$105,"")</f>
        <v/>
      </c>
      <c r="DV397" s="81" t="str">
        <f>IF(AND(申込書!$C$105&lt;&gt;"▼プルダウンより選択してください",申込書!$C$105&lt;&gt;"",$G397&lt;&gt;""),申込書!$M$105,"")</f>
        <v/>
      </c>
      <c r="DW397" s="81" t="str">
        <f>IF($DU$3&lt;&gt;"コンテンツなし",IF(AND(申込書!$AH$4="GIGAスクールパック",SUM($P397,$R397)&lt;&gt;0),SUM($P397,$R397),IF(AND(申込書!$AH$4="SKY安心GIGAタブレット",SUM($T397,$V397)&lt;&gt;0),SUM($T397,$V397),"")),"")</f>
        <v/>
      </c>
      <c r="DX397" s="81" t="str">
        <f>IF($DU$3&lt;&gt;"コンテンツなし",IF(AND(申込書!$AH$4="GIGAスクールパック",SUM($Q397,$S397)&lt;&gt;0),SUM($Q397,$S397),IF(AND(申込書!$AH$4="SKY安心GIGAタブレット",SUM($U397,$W397)&lt;&gt;0),SUM($U397,$W397),"")),"")</f>
        <v/>
      </c>
      <c r="DY397" s="157"/>
      <c r="DZ397" s="82"/>
      <c r="EA397" s="80" t="str">
        <f>IF(AND(申込書!$C$106&lt;&gt;"▼プルダウンより選択してください",申込書!$C$106&lt;&gt;"",申込書!$P$106&lt;&gt;"YYYY/MM/DD",$G397&lt;&gt;""),申込書!$P$106,"")</f>
        <v/>
      </c>
      <c r="EB397" s="81" t="str">
        <f>IF(AND(申込書!$C$106&lt;&gt;"▼プルダウンより選択してください",申込書!$C$106&lt;&gt;"",$G397&lt;&gt;""),申込書!$M$106,"")</f>
        <v/>
      </c>
      <c r="EC397" s="81" t="str">
        <f>IF($EA$3&lt;&gt;"コンテンツなし",IF(AND(申込書!$AH$4="GIGAスクールパック",SUM($P397,$R397)&lt;&gt;0),SUM($P397,$R397),IF(AND(申込書!$AH$4="SKY安心GIGAタブレット",SUM($T397,$V397)&lt;&gt;0),SUM($T397,$V397),"")),"")</f>
        <v/>
      </c>
      <c r="ED397" s="81" t="str">
        <f>IF($EA$3&lt;&gt;"コンテンツなし",IF(AND(申込書!$AH$4="GIGAスクールパック",SUM($Q397,$S397)&lt;&gt;0),SUM($Q397,$S397),IF(AND(申込書!$AH$4="SKY安心GIGAタブレット",SUM($U397,$W397)&lt;&gt;0),SUM($U397,$W397),"")),"")</f>
        <v/>
      </c>
      <c r="EE397" s="157"/>
      <c r="EF397" s="82"/>
      <c r="EG397" s="80" t="str">
        <f>IF(AND(申込書!$C$107&lt;&gt;"▼プルダウンより選択してください",申込書!$C$107&lt;&gt;"",申込書!$P$107&lt;&gt;"YYYY/MM/DD",$G397&lt;&gt;""),申込書!$P$107,"")</f>
        <v/>
      </c>
      <c r="EH397" s="81" t="str">
        <f>IF(AND(申込書!$C$107&lt;&gt;"▼プルダウンより選択してください",申込書!$C$107&lt;&gt;"",$G397&lt;&gt;""),申込書!$M$107,"")</f>
        <v/>
      </c>
      <c r="EI397" s="81" t="str">
        <f>IF($EG$3&lt;&gt;"コンテンツなし",IF(AND(申込書!$AH$4="GIGAスクールパック",SUM($P397,$R397)&lt;&gt;0),SUM($P397,$R397),IF(AND(申込書!$AH$4="SKY安心GIGAタブレット",SUM($T397,$V397)&lt;&gt;0),SUM($T397,$V397),"")),"")</f>
        <v/>
      </c>
      <c r="EJ397" s="81" t="str">
        <f>IF($EG$3&lt;&gt;"コンテンツなし",IF(AND(申込書!$AH$4="GIGAスクールパック",SUM($Q397,$S397)&lt;&gt;0),SUM($Q397,$S397),IF(AND(申込書!$AH$4="SKY安心GIGAタブレット",SUM($U397,$W397)&lt;&gt;0),SUM($U397,$W397),"")),"")</f>
        <v/>
      </c>
      <c r="EK397" s="157"/>
      <c r="EL397" s="82"/>
      <c r="EM397" s="80" t="str">
        <f>IF(AND(申込書!$C$108&lt;&gt;"▼プルダウンより選択してください",申込書!$C$108&lt;&gt;"",申込書!$P$108&lt;&gt;"YYYY/MM/DD",$G397&lt;&gt;""),申込書!$P$108,"")</f>
        <v/>
      </c>
      <c r="EN397" s="81" t="str">
        <f>IF(AND(申込書!$C$108&lt;&gt;"▼プルダウンより選択してください",申込書!$C$108&lt;&gt;"",$G397&lt;&gt;""),申込書!$M$108,"")</f>
        <v/>
      </c>
      <c r="EO397" s="81" t="str">
        <f>IF($EM$3&lt;&gt;"コンテンツなし",IF(AND(申込書!$AH$4="GIGAスクールパック",SUM($P397,$R397)&lt;&gt;0),SUM($P397,$R397),IF(AND(申込書!$AH$4="SKY安心GIGAタブレット",SUM($T397,$V397)&lt;&gt;0),SUM($T397,$V397),"")),"")</f>
        <v/>
      </c>
      <c r="EP397" s="81" t="str">
        <f>IF($EM$3&lt;&gt;"コンテンツなし",IF(AND(申込書!$AH$4="GIGAスクールパック",SUM($Q397,$S397)&lt;&gt;0),SUM($Q397,$S397),IF(AND(申込書!$AH$4="SKY安心GIGAタブレット",SUM($U397,$W397)&lt;&gt;0),SUM($U397,$W397),"")),"")</f>
        <v/>
      </c>
      <c r="EQ397" s="157"/>
      <c r="ER397" s="82"/>
      <c r="ES397" s="80" t="str">
        <f>IF(AND(申込書!$C$109&lt;&gt;"▼プルダウンより選択してください",申込書!$C$109&lt;&gt;"",申込書!$P$109&lt;&gt;"YYYY/MM/DD",$G397&lt;&gt;""),申込書!$P$109,"")</f>
        <v/>
      </c>
      <c r="ET397" s="81" t="str">
        <f>IF(AND(申込書!$C$109&lt;&gt;"▼プルダウンより選択してください",申込書!$C$109&lt;&gt;"",$G397&lt;&gt;""),申込書!$M$109,"")</f>
        <v/>
      </c>
      <c r="EU397" s="81" t="str">
        <f>IF($ES$3&lt;&gt;"コンテンツなし",IF(AND(申込書!$AH$4="GIGAスクールパック",SUM($P397,$R397)&lt;&gt;0),SUM($P397,$R397),IF(AND(申込書!$AH$4="SKY安心GIGAタブレット",SUM($T397,$V397)&lt;&gt;0),SUM($T397,$V397),"")),"")</f>
        <v/>
      </c>
      <c r="EV397" s="81" t="str">
        <f>IF($ES$3&lt;&gt;"コンテンツなし",IF(AND(申込書!$AH$4="GIGAスクールパック",SUM($Q397,$S397)&lt;&gt;0),SUM($Q397,$S397),IF(AND(申込書!$AH$4="SKY安心GIGAタブレット",SUM($U397,$W397)&lt;&gt;0),SUM($U397,$W397),"")),"")</f>
        <v/>
      </c>
      <c r="EW397" s="157"/>
      <c r="EX397" s="82"/>
      <c r="EY397" s="80" t="str">
        <f>IF(AND(申込書!$C$110&lt;&gt;"▼プルダウンより選択してください",申込書!$C$110&lt;&gt;"",申込書!$P$110&lt;&gt;"YYYY/MM/DD",$G397&lt;&gt;""),申込書!$P$110,"")</f>
        <v/>
      </c>
      <c r="EZ397" s="81" t="str">
        <f>IF(AND(申込書!$C$110&lt;&gt;"▼プルダウンより選択してください",申込書!$C$110&lt;&gt;"",$G397&lt;&gt;""),申込書!$M$110,"")</f>
        <v/>
      </c>
      <c r="FA397" s="81" t="str">
        <f>IF($EY$3&lt;&gt;"コンテンツなし",IF(AND(申込書!$AH$4="GIGAスクールパック",SUM($P397,$R397)&lt;&gt;0),SUM($P397,$R397),IF(AND(申込書!$AH$4="SKY安心GIGAタブレット",SUM($T397,$V397)&lt;&gt;0),SUM($T397,$V397),"")),"")</f>
        <v/>
      </c>
      <c r="FB397" s="81" t="str">
        <f>IF($EY$3&lt;&gt;"コンテンツなし",IF(AND(申込書!$AH$4="GIGAスクールパック",SUM($Q397,$S397)&lt;&gt;0),SUM($Q397,$S397),IF(AND(申込書!$AH$4="SKY安心GIGAタブレット",SUM($U397,$W397)&lt;&gt;0),SUM($U397,$W397),"")),"")</f>
        <v/>
      </c>
      <c r="FC397" s="157"/>
      <c r="FD397" s="82"/>
      <c r="FE397" s="80" t="str">
        <f>IF(AND(申込書!$C$111&lt;&gt;"▼プルダウンより選択してください",申込書!$C$111&lt;&gt;"",申込書!$P$111&lt;&gt;"YYYY/MM/DD",$G397&lt;&gt;""),申込書!$P$111,"")</f>
        <v/>
      </c>
      <c r="FF397" s="81" t="str">
        <f>IF(AND(申込書!$C$111&lt;&gt;"▼プルダウンより選択してください",申込書!$C$111&lt;&gt;"",$G397&lt;&gt;""),申込書!$M$111,"")</f>
        <v/>
      </c>
      <c r="FG397" s="81" t="str">
        <f>IF($FE$3&lt;&gt;"コンテンツなし",IF(AND(申込書!$AH$4="GIGAスクールパック",SUM($P397,$R397)&lt;&gt;0),SUM($P397,$R397),IF(AND(申込書!$AH$4="SKY安心GIGAタブレット",SUM($T397,$V397)&lt;&gt;0),SUM($T397,$V397),"")),"")</f>
        <v/>
      </c>
      <c r="FH397" s="81" t="str">
        <f>IF($FE$3&lt;&gt;"コンテンツなし",IF(AND(申込書!$AH$4="GIGAスクールパック",SUM($Q397,$S397)&lt;&gt;0),SUM($Q397,$S397),IF(AND(申込書!$AH$4="SKY安心GIGAタブレット",SUM($U397,$W397)&lt;&gt;0),SUM($U397,$W397),"")),"")</f>
        <v/>
      </c>
      <c r="FI397" s="157"/>
      <c r="FJ397" s="82"/>
      <c r="FK397" s="80" t="str">
        <f>IF(AND(申込書!$C$112&lt;&gt;"▼プルダウンより選択してください",申込書!$C$112&lt;&gt;"",申込書!$P$112&lt;&gt;"YYYY/MM/DD",$G397&lt;&gt;""),申込書!$P$112,"")</f>
        <v/>
      </c>
      <c r="FL397" s="81" t="str">
        <f>IF(AND(申込書!$C$112&lt;&gt;"▼プルダウンより選択してください",申込書!$C$112&lt;&gt;"",$G397&lt;&gt;""),申込書!$M$112,"")</f>
        <v/>
      </c>
      <c r="FM397" s="81" t="str">
        <f>IF($FK$3&lt;&gt;"コンテンツなし",IF(AND(申込書!$AH$4="GIGAスクールパック",SUM($P397,$R397)&lt;&gt;0),SUM($P397,$R397),IF(AND(申込書!$AH$4="SKY安心GIGAタブレット",SUM($T397,$V397)&lt;&gt;0),SUM($T397,$V397),"")),"")</f>
        <v/>
      </c>
      <c r="FN397" s="81" t="str">
        <f>IF($FK$3&lt;&gt;"コンテンツなし",IF(AND(申込書!$AH$4="GIGAスクールパック",SUM($Q397,$S397)&lt;&gt;0),SUM($Q397,$S397),IF(AND(申込書!$AH$4="SKY安心GIGAタブレット",SUM($U397,$W397)&lt;&gt;0),SUM($U397,$W397),"")),"")</f>
        <v/>
      </c>
      <c r="FO397" s="157"/>
      <c r="FP397" s="82"/>
      <c r="FQ397" s="80" t="str">
        <f>IF(AND(申込書!$C$113&lt;&gt;"▼プルダウンより選択してください",申込書!$C$113&lt;&gt;"",申込書!$P$113&lt;&gt;"YYYY/MM/DD",$G397&lt;&gt;""),申込書!$P$113,"")</f>
        <v/>
      </c>
      <c r="FR397" s="81" t="str">
        <f>IF(AND(申込書!$C$113&lt;&gt;"▼プルダウンより選択してください",申込書!$C$113&lt;&gt;"",$G397&lt;&gt;""),申込書!$M$113,"")</f>
        <v/>
      </c>
      <c r="FS397" s="81" t="str">
        <f>IF($FQ$3&lt;&gt;"コンテンツなし",IF(AND(申込書!$AH$4="GIGAスクールパック",SUM($P397,$R397)&lt;&gt;0),SUM($P397,$R397),IF(AND(申込書!$AH$4="SKY安心GIGAタブレット",SUM($T397,$V397)&lt;&gt;0),SUM($T397,$V397),"")),"")</f>
        <v/>
      </c>
      <c r="FT397" s="81" t="str">
        <f>IF($FQ$3&lt;&gt;"コンテンツなし",IF(AND(申込書!$AH$4="GIGAスクールパック",SUM($Q397,$S397)&lt;&gt;0),SUM($Q397,$S397),IF(AND(申込書!$AH$4="SKY安心GIGAタブレット",SUM($U397,$W397)&lt;&gt;0),SUM($U397,$W397),"")),"")</f>
        <v/>
      </c>
      <c r="FU397" s="157"/>
      <c r="FV397" s="82"/>
      <c r="FW397" s="80" t="str">
        <f>IF(AND(申込書!$C$114&lt;&gt;"▼プルダウンより選択してください",申込書!$C$114&lt;&gt;"",申込書!$P$114&lt;&gt;"YYYY/MM/DD",$G397&lt;&gt;""),申込書!$P$114,"")</f>
        <v/>
      </c>
      <c r="FX397" s="81" t="str">
        <f>IF(AND(申込書!$C$114&lt;&gt;"▼プルダウンより選択してください",申込書!$C$114&lt;&gt;"",$G397&lt;&gt;""),申込書!$M$114,"")</f>
        <v/>
      </c>
      <c r="FY397" s="81" t="str">
        <f>IF($FW$3&lt;&gt;"コンテンツなし",IF(AND(申込書!$AH$4="GIGAスクールパック",SUM($P397,$R397)&lt;&gt;0),SUM($P397,$R397),IF(AND(申込書!$AH$4="SKY安心GIGAタブレット",SUM($T397,$V397)&lt;&gt;0),SUM($T397,$V397),"")),"")</f>
        <v/>
      </c>
      <c r="FZ397" s="81" t="str">
        <f>IF($FW$3&lt;&gt;"コンテンツなし",IF(AND(申込書!$AH$4="GIGAスクールパック",SUM($Q397,$S397)&lt;&gt;0),SUM($Q397,$S397),IF(AND(申込書!$AH$4="SKY安心GIGAタブレット",SUM($U397,$W397)&lt;&gt;0),SUM($U397,$W397),"")),"")</f>
        <v/>
      </c>
      <c r="GA397" s="157"/>
      <c r="GB397" s="82"/>
      <c r="GC397" s="80" t="str">
        <f>IF(AND(申込書!$C$115&lt;&gt;"▼プルダウンより選択してください",申込書!$C$115&lt;&gt;"",申込書!$P$115&lt;&gt;"YYYY/MM/DD",$G397&lt;&gt;""),申込書!$P$115,"")</f>
        <v/>
      </c>
      <c r="GD397" s="81" t="str">
        <f>IF(AND(申込書!$C$115&lt;&gt;"▼プルダウンより選択してください",申込書!$C$115&lt;&gt;"",$G397&lt;&gt;""),申込書!$M$115,"")</f>
        <v/>
      </c>
      <c r="GE397" s="81" t="str">
        <f>IF($GC$3&lt;&gt;"コンテンツなし",IF(AND(申込書!$AH$4="GIGAスクールパック",SUM($P397,$R397)&lt;&gt;0),SUM($P397,$R397),IF(AND(申込書!$AH$4="SKY安心GIGAタブレット",SUM($T397,$V397)&lt;&gt;0),SUM($T397,$V397),"")),"")</f>
        <v/>
      </c>
      <c r="GF397" s="81" t="str">
        <f>IF($GC$3&lt;&gt;"コンテンツなし",IF(AND(申込書!$AH$4="GIGAスクールパック",SUM($Q397,$S397)&lt;&gt;0),SUM($Q397,$S397),IF(AND(申込書!$AH$4="SKY安心GIGAタブレット",SUM($U397,$W397)&lt;&gt;0),SUM($U397,$W397),"")),"")</f>
        <v/>
      </c>
      <c r="GG397" s="157"/>
      <c r="GH397" s="82"/>
      <c r="GI397" s="80" t="str">
        <f>IF(AND(申込書!$C$116&lt;&gt;"▼プルダウンより選択してください",申込書!$C$116&lt;&gt;"",申込書!$P$116&lt;&gt;"YYYY/MM/DD",$G397&lt;&gt;""),申込書!$P$116,"")</f>
        <v/>
      </c>
      <c r="GJ397" s="81" t="str">
        <f>IF(AND(申込書!$C$116&lt;&gt;"▼プルダウンより選択してください",申込書!$C$116&lt;&gt;"",$G397&lt;&gt;""),申込書!$M$116,"")</f>
        <v/>
      </c>
      <c r="GK397" s="81" t="str">
        <f>IF($GI$3&lt;&gt;"コンテンツなし",IF(AND(申込書!$AH$4="GIGAスクールパック",SUM($P397,$R397)&lt;&gt;0),SUM($P397,$R397),IF(AND(申込書!$AH$4="SKY安心GIGAタブレット",SUM($T397,$V397)&lt;&gt;0),SUM($T397,$V397),"")),"")</f>
        <v/>
      </c>
      <c r="GL397" s="81" t="str">
        <f>IF($GI$3&lt;&gt;"コンテンツなし",IF(AND(申込書!$AH$4="GIGAスクールパック",SUM($Q397,$S397)&lt;&gt;0),SUM($Q397,$S397),IF(AND(申込書!$AH$4="SKY安心GIGAタブレット",SUM($U397,$W397)&lt;&gt;0),SUM($U397,$W397),"")),"")</f>
        <v/>
      </c>
      <c r="GM397" s="157"/>
      <c r="GN397" s="82"/>
      <c r="GO397" s="80" t="str">
        <f>IF(AND(申込書!$C$117&lt;&gt;"▼プルダウンより選択してください",申込書!$C$117&lt;&gt;"",申込書!$P$117&lt;&gt;"YYYY/MM/DD",$G397&lt;&gt;""),申込書!$P$117,"")</f>
        <v/>
      </c>
      <c r="GP397" s="81" t="str">
        <f>IF(AND(申込書!$C$117&lt;&gt;"▼プルダウンより選択してください",申込書!$C$117&lt;&gt;"",$G397&lt;&gt;""),申込書!$M$117,"")</f>
        <v/>
      </c>
      <c r="GQ397" s="81" t="str">
        <f>IF($GO$3&lt;&gt;"コンテンツなし",IF(AND(申込書!$AH$4="GIGAスクールパック",SUM($P397,$R397)&lt;&gt;0),SUM($P397,$R397),IF(AND(申込書!$AH$4="SKY安心GIGAタブレット",SUM($T397,$V397)&lt;&gt;0),SUM($T397,$V397),"")),"")</f>
        <v/>
      </c>
      <c r="GR397" s="81" t="str">
        <f>IF($GO$3&lt;&gt;"コンテンツなし",IF(AND(申込書!$AH$4="GIGAスクールパック",SUM($Q397,$S397)&lt;&gt;0),SUM($Q397,$S397),IF(AND(申込書!$AH$4="SKY安心GIGAタブレット",SUM($U397,$W397)&lt;&gt;0),SUM($U397,$W397),"")),"")</f>
        <v/>
      </c>
      <c r="GS397" s="157"/>
      <c r="GT397" s="82"/>
      <c r="GU397" s="80" t="str">
        <f>IF(AND(申込書!$C$118&lt;&gt;"▼プルダウンより選択してください",申込書!$C$118&lt;&gt;"",申込書!$P$118&lt;&gt;"YYYY/MM/DD",$G397&lt;&gt;""),申込書!$P$118,"")</f>
        <v/>
      </c>
      <c r="GV397" s="81" t="str">
        <f>IF(AND(申込書!$C$118&lt;&gt;"▼プルダウンより選択してください",申込書!$C$118&lt;&gt;"",$G397&lt;&gt;""),申込書!$M$118,"")</f>
        <v/>
      </c>
      <c r="GW397" s="81" t="str">
        <f>IF($GU$3&lt;&gt;"コンテンツなし",IF(AND(申込書!$AH$4="GIGAスクールパック",SUM($P397,$R397)&lt;&gt;0),SUM($P397,$R397),IF(AND(申込書!$AH$4="SKY安心GIGAタブレット",SUM($T397,$V397)&lt;&gt;0),SUM($T397,$V397),"")),"")</f>
        <v/>
      </c>
      <c r="GX397" s="81" t="str">
        <f>IF($GU$3&lt;&gt;"コンテンツなし",IF(AND(申込書!$AH$4="GIGAスクールパック",SUM($Q397,$S397)&lt;&gt;0),SUM($Q397,$S397),IF(AND(申込書!$AH$4="SKY安心GIGAタブレット",SUM($U397,$W397)&lt;&gt;0),SUM($U397,$W397),"")),"")</f>
        <v/>
      </c>
      <c r="GY397" s="157"/>
      <c r="GZ397" s="82"/>
      <c r="HA397" s="80" t="str">
        <f>IF(AND(申込書!$C$119&lt;&gt;"▼プルダウンより選択してください",申込書!$C$119&lt;&gt;"",申込書!$P$119&lt;&gt;"YYYY/MM/DD",$G397&lt;&gt;""),申込書!$P$119,"")</f>
        <v/>
      </c>
      <c r="HB397" s="81" t="str">
        <f>IF(AND(申込書!$C$119&lt;&gt;"▼プルダウンより選択してください",申込書!$C$119&lt;&gt;"",$G397&lt;&gt;""),申込書!$M$119,"")</f>
        <v/>
      </c>
      <c r="HC397" s="81" t="str">
        <f>IF($HA$3&lt;&gt;"コンテンツなし",IF(AND(申込書!$AH$4="GIGAスクールパック",SUM($P397,$R397)&lt;&gt;0),SUM($P397,$R397),IF(AND(申込書!$AH$4="SKY安心GIGAタブレット",SUM($T397,$V397)&lt;&gt;0),SUM($T397,$V397),"")),"")</f>
        <v/>
      </c>
      <c r="HD397" s="81" t="str">
        <f>IF($HA$3&lt;&gt;"コンテンツなし",IF(AND(申込書!$AH$4="GIGAスクールパック",SUM($Q397,$S397)&lt;&gt;0),SUM($Q397,$S397),IF(AND(申込書!$AH$4="SKY安心GIGAタブレット",SUM($U397,$W397)&lt;&gt;0),SUM($U397,$W397),"")),"")</f>
        <v/>
      </c>
      <c r="HE397" s="157"/>
      <c r="HF397" s="82"/>
      <c r="HG397" s="83"/>
    </row>
    <row r="398" spans="2:215" ht="26.85" customHeight="1">
      <c r="B398" s="62">
        <f t="shared" si="4"/>
        <v>393</v>
      </c>
      <c r="C398" s="63"/>
      <c r="D398" s="64"/>
      <c r="E398" s="207"/>
      <c r="F398" s="65"/>
      <c r="G398" s="66"/>
      <c r="H398" s="67"/>
      <c r="I398" s="68"/>
      <c r="J398" s="69"/>
      <c r="K398" s="70"/>
      <c r="L398" s="71"/>
      <c r="M398" s="72"/>
      <c r="N398" s="73"/>
      <c r="O398" s="74"/>
      <c r="P398" s="179"/>
      <c r="Q398" s="180"/>
      <c r="R398" s="180"/>
      <c r="S398" s="181"/>
      <c r="T398" s="179"/>
      <c r="U398" s="180"/>
      <c r="V398" s="182"/>
      <c r="W398" s="181"/>
      <c r="X398" s="75"/>
      <c r="Y398" s="76"/>
      <c r="Z398" s="77"/>
      <c r="AA398" s="78"/>
      <c r="AB398" s="79"/>
      <c r="AC398" s="79"/>
      <c r="AD398" s="79"/>
      <c r="AE398" s="77"/>
      <c r="AF398" s="139"/>
      <c r="AG398" s="139"/>
      <c r="AH398" s="139"/>
      <c r="AI398" s="80" t="str">
        <f>IF(AND(申込書!$C$90&lt;&gt;"▼プルダウンより選択してください",申込書!$C$90&lt;&gt;"",申込書!$P$90&lt;&gt;"YYYY/MM/DD",$G398&lt;&gt;""),申込書!$P$90,"")</f>
        <v/>
      </c>
      <c r="AJ398" s="81" t="str">
        <f>IF(AND(申込書!$C$90&lt;&gt;"▼プルダウンより選択してください",申込書!$C$90&lt;&gt;"",$G398&lt;&gt;""),申込書!$M$90,"")</f>
        <v/>
      </c>
      <c r="AK398" s="81" t="str">
        <f>IF($AI$3&lt;&gt;"コンテンツなし",IF(AND(申込書!$AH$4="GIGAスクールパック",SUM($P398,$R398)&lt;&gt;0),SUM($P398,$R398),IF(AND(申込書!$AH$4="SKY安心GIGAタブレット",SUM($T398,$V398)&lt;&gt;0),SUM($T398,$V398),"")),"")</f>
        <v/>
      </c>
      <c r="AL398" s="81" t="str">
        <f>IF($AI$3&lt;&gt;"コンテンツなし",IF(AND(申込書!$AH$4="GIGAスクールパック",SUM($Q398,$S398)&lt;&gt;0),SUM($Q398,$S398),IF(AND(申込書!$AH$4="SKY安心GIGAタブレット",SUM($U398,$W398)&lt;&gt;0),SUM($U398,$W398),"")),"")</f>
        <v/>
      </c>
      <c r="AM398" s="157"/>
      <c r="AN398" s="82"/>
      <c r="AO398" s="80" t="str">
        <f>IF(AND(申込書!$C$91&lt;&gt;"▼プルダウンより選択してください",申込書!$C$91&lt;&gt;"",申込書!$P$91&lt;&gt;"YYYY/MM/DD",$G398&lt;&gt;""),申込書!$P$91,"")</f>
        <v/>
      </c>
      <c r="AP398" s="81" t="str">
        <f>IF(AND(申込書!$C$91&lt;&gt;"▼プルダウンより選択してください",申込書!$C$91&lt;&gt;"",$G398&lt;&gt;""),申込書!$M$91,"")</f>
        <v/>
      </c>
      <c r="AQ398" s="81" t="str">
        <f>IF($AO$3&lt;&gt;"コンテンツなし",IF(AND(申込書!$AH$4="GIGAスクールパック",SUM($P398,$R398)&lt;&gt;0),SUM($P398,$R398),IF(AND(申込書!$AH$4="SKY安心GIGAタブレット",SUM($T398,$V398)&lt;&gt;0),SUM($T398,$V398),"")),"")</f>
        <v/>
      </c>
      <c r="AR398" s="81" t="str">
        <f>IF($AO$3&lt;&gt;"コンテンツなし",IF(AND(申込書!$AH$4="GIGAスクールパック",SUM($Q398,$S398)&lt;&gt;0),SUM($Q398,$S398),IF(AND(申込書!$AH$4="SKY安心GIGAタブレット",SUM($U398,$W398)&lt;&gt;0),SUM($U398,$W398),"")),"")</f>
        <v/>
      </c>
      <c r="AS398" s="157"/>
      <c r="AT398" s="82"/>
      <c r="AU398" s="80" t="str">
        <f>IF(AND(申込書!$C$92&lt;&gt;"▼プルダウンより選択してください",申込書!$C$92&lt;&gt;"",申込書!$P$92&lt;&gt;"YYYY/MM/DD",$G398&lt;&gt;""),申込書!$P$92,"")</f>
        <v/>
      </c>
      <c r="AV398" s="81" t="str">
        <f>IF(AND(申込書!$C$92&lt;&gt;"▼プルダウンより選択してください",申込書!$C$92&lt;&gt;"",$G398&lt;&gt;""),申込書!$M$92,"")</f>
        <v/>
      </c>
      <c r="AW398" s="81" t="str">
        <f>IF($AU$3&lt;&gt;"コンテンツなし",IF(AND(申込書!$AH$4="GIGAスクールパック",SUM($P398,$R398)&lt;&gt;0),SUM($P398,$R398),IF(AND(申込書!$AH$4="SKY安心GIGAタブレット",SUM($T398,$V398)&lt;&gt;0),SUM($T398,$V398),"")),"")</f>
        <v/>
      </c>
      <c r="AX398" s="81" t="str">
        <f>IF($AU$3&lt;&gt;"コンテンツなし",IF(AND(申込書!$AH$4="GIGAスクールパック",SUM($Q398,$S398)&lt;&gt;0),SUM($Q398,$S398),IF(AND(申込書!$AH$4="SKY安心GIGAタブレット",SUM($U398,$W398)&lt;&gt;0),SUM($U398,$W398),"")),"")</f>
        <v/>
      </c>
      <c r="AY398" s="157"/>
      <c r="AZ398" s="82"/>
      <c r="BA398" s="80" t="str">
        <f>IF(AND(申込書!$C$93&lt;&gt;"▼プルダウンより選択してください",申込書!$C$93&lt;&gt;"",申込書!$P$93&lt;&gt;"YYYY/MM/DD",$G398&lt;&gt;""),申込書!$P$93,"")</f>
        <v/>
      </c>
      <c r="BB398" s="81" t="str">
        <f>IF(AND(申込書!$C$93&lt;&gt;"▼プルダウンより選択してください",申込書!$C$93&lt;&gt;"",申込書!$M$93&gt;=1,$G398&lt;&gt;""),申込書!$M$93,"")</f>
        <v/>
      </c>
      <c r="BC398" s="81" t="str">
        <f>IF($BA$3&lt;&gt;"コンテンツなし",IF(AND(申込書!$AH$4="GIGAスクールパック",SUM($P398,$R398)&lt;&gt;0),SUM($P398,$R398),IF(AND(申込書!$AH$4="SKY安心GIGAタブレット",SUM($T398,$V398)&lt;&gt;0),SUM($T398,$V398),"")),"")</f>
        <v/>
      </c>
      <c r="BD398" s="81" t="str">
        <f>IF($BA$3&lt;&gt;"コンテンツなし",IF(AND(申込書!$AH$4="GIGAスクールパック",SUM($Q398,$S398)&lt;&gt;0),SUM($Q398,$S398),IF(AND(申込書!$AH$4="SKY安心GIGAタブレット",SUM($U398,$W398)&lt;&gt;0),SUM($U398,$W398),"")),"")</f>
        <v/>
      </c>
      <c r="BE398" s="157"/>
      <c r="BF398" s="82"/>
      <c r="BG398" s="80" t="str">
        <f>IF(AND(申込書!$C$94&lt;&gt;"▼プルダウンより選択してください",申込書!$C$94&lt;&gt;"",申込書!$P$94&lt;&gt;"YYYY/MM/DD",$G398&lt;&gt;""),申込書!$P$94,"")</f>
        <v/>
      </c>
      <c r="BH398" s="81" t="str">
        <f>IF(AND(申込書!$C$94&lt;&gt;"▼プルダウンより選択してください",申込書!$C$94&lt;&gt;"",$G398&lt;&gt;""),申込書!$M$94,"")</f>
        <v/>
      </c>
      <c r="BI398" s="81" t="str">
        <f>IF($BG$3&lt;&gt;"コンテンツなし",IF(AND(申込書!$AH$4="GIGAスクールパック",SUM($P398,$R398)&lt;&gt;0),SUM($P398,$R398),IF(AND(申込書!$AH$4="SKY安心GIGAタブレット",SUM($T398,$V398)&lt;&gt;0),SUM($T398,$V398),"")),"")</f>
        <v/>
      </c>
      <c r="BJ398" s="81" t="str">
        <f>IF($BG$3&lt;&gt;"コンテンツなし",IF(AND(申込書!$AH$4="GIGAスクールパック",SUM($Q398,$S398)&lt;&gt;0),SUM($Q398,$S398),IF(AND(申込書!$AH$4="SKY安心GIGAタブレット",SUM($U398,$W398)&lt;&gt;0),SUM($U398,$W398),"")),"")</f>
        <v/>
      </c>
      <c r="BK398" s="157"/>
      <c r="BL398" s="82"/>
      <c r="BM398" s="80" t="str">
        <f>IF(AND(申込書!$C$95&lt;&gt;"▼プルダウンより選択してください",申込書!$C$95&lt;&gt;"",申込書!$P$95&lt;&gt;"YYYY/MM/DD",$G398&lt;&gt;""),申込書!$P$95,"")</f>
        <v/>
      </c>
      <c r="BN398" s="81" t="str">
        <f>IF(AND(申込書!$C$95&lt;&gt;"▼プルダウンより選択してください",申込書!$C$95&lt;&gt;"",$G398&lt;&gt;""),申込書!$M$95,"")</f>
        <v/>
      </c>
      <c r="BO398" s="81" t="str">
        <f>IF($BM$3&lt;&gt;"コンテンツなし",IF(AND(申込書!$AH$4="GIGAスクールパック",SUM($P398,$R398)&lt;&gt;0),SUM($P398,$R398),IF(AND(申込書!$AH$4="SKY安心GIGAタブレット",SUM($T398,$V398)&lt;&gt;0),SUM($T398,$V398),"")),"")</f>
        <v/>
      </c>
      <c r="BP398" s="81" t="str">
        <f>IF($BM$3&lt;&gt;"コンテンツなし",IF(AND(申込書!$AH$4="GIGAスクールパック",SUM($Q398,$S398)&lt;&gt;0),SUM($Q398,$S398),IF(AND(申込書!$AH$4="SKY安心GIGAタブレット",SUM($U398,$W398)&lt;&gt;0),SUM($U398,$W398),"")),"")</f>
        <v/>
      </c>
      <c r="BQ398" s="157"/>
      <c r="BR398" s="82"/>
      <c r="BS398" s="80" t="str">
        <f>IF(AND(申込書!$C$96&lt;&gt;"▼プルダウンより選択してください",申込書!$C$96&lt;&gt;"",申込書!$P$96&lt;&gt;"YYYY/MM/DD",$G398&lt;&gt;""),申込書!$P$96,"")</f>
        <v/>
      </c>
      <c r="BT398" s="81" t="str">
        <f>IF(AND(申込書!$C$96&lt;&gt;"▼プルダウンより選択してください",申込書!$C$96&lt;&gt;"",$G398&lt;&gt;""),申込書!$M$96,"")</f>
        <v/>
      </c>
      <c r="BU398" s="81" t="str">
        <f>IF($BS$3&lt;&gt;"コンテンツなし",IF(AND(申込書!$AH$4="GIGAスクールパック",SUM($P398,$R398)&lt;&gt;0),SUM($P398,$R398),IF(AND(申込書!$AH$4="SKY安心GIGAタブレット",SUM($T398,$V398)&lt;&gt;0),SUM($T398,$V398),"")),"")</f>
        <v/>
      </c>
      <c r="BV398" s="81" t="str">
        <f>IF($BS$3&lt;&gt;"コンテンツなし",IF(AND(申込書!$AH$4="GIGAスクールパック",SUM($Q398,$S398)&lt;&gt;0),SUM($Q398,$S398),IF(AND(申込書!$AH$4="SKY安心GIGAタブレット",SUM($U398,$W398)&lt;&gt;0),SUM($U398,$W398),"")),"")</f>
        <v/>
      </c>
      <c r="BW398" s="157"/>
      <c r="BX398" s="82"/>
      <c r="BY398" s="80" t="str">
        <f>IF(AND(申込書!$C$97&lt;&gt;"▼プルダウンより選択してください",申込書!$C$97&lt;&gt;"",申込書!$P$97&lt;&gt;"YYYY/MM/DD",$G398&lt;&gt;""),申込書!$P$97,"")</f>
        <v/>
      </c>
      <c r="BZ398" s="81" t="str">
        <f>IF(AND(申込書!$C$97&lt;&gt;"▼プルダウンより選択してください",申込書!$C$97&lt;&gt;"",$G398&lt;&gt;""),申込書!$M$97,"")</f>
        <v/>
      </c>
      <c r="CA398" s="81" t="str">
        <f>IF($BY$3&lt;&gt;"コンテンツなし",IF(AND(申込書!$AH$4="GIGAスクールパック",SUM($P398,$R398)&lt;&gt;0),SUM($P398,$R398),IF(AND(申込書!$AH$4="SKY安心GIGAタブレット",SUM($T398,$V398)&lt;&gt;0),SUM($T398,$V398),"")),"")</f>
        <v/>
      </c>
      <c r="CB398" s="81" t="str">
        <f>IF($BY$3&lt;&gt;"コンテンツなし",IF(AND(申込書!$AH$4="GIGAスクールパック",SUM($Q398,$S398)&lt;&gt;0),SUM($Q398,$S398),IF(AND(申込書!$AH$4="SKY安心GIGAタブレット",SUM($U398,$W398)&lt;&gt;0),SUM($U398,$W398),"")),"")</f>
        <v/>
      </c>
      <c r="CC398" s="157"/>
      <c r="CD398" s="82"/>
      <c r="CE398" s="80" t="str">
        <f>IF(AND(申込書!$C$98&lt;&gt;"▼プルダウンより選択してください",申込書!$C$98&lt;&gt;"",申込書!$P$98&lt;&gt;"YYYY/MM/DD",$G398&lt;&gt;""),申込書!$P$98,"")</f>
        <v/>
      </c>
      <c r="CF398" s="81" t="str">
        <f>IF(AND(申込書!$C$98&lt;&gt;"▼プルダウンより選択してください",申込書!$C$98&lt;&gt;"",$G398&lt;&gt;""),申込書!$M$98,"")</f>
        <v/>
      </c>
      <c r="CG398" s="81" t="str">
        <f>IF($CE$3&lt;&gt;"コンテンツなし",IF(AND(申込書!$AH$4="GIGAスクールパック",SUM($P398,$R398)&lt;&gt;0),SUM($P398,$R398),IF(AND(申込書!$AH$4="SKY安心GIGAタブレット",SUM($T398,$V398)&lt;&gt;0),SUM($T398,$V398),"")),"")</f>
        <v/>
      </c>
      <c r="CH398" s="81" t="str">
        <f>IF($CE$3&lt;&gt;"コンテンツなし",IF(AND(申込書!$AH$4="GIGAスクールパック",SUM($Q398,$S398)&lt;&gt;0),SUM($Q398,$S398),IF(AND(申込書!$AH$4="SKY安心GIGAタブレット",SUM($U398,$W398)&lt;&gt;0),SUM($U398,$W398),"")),"")</f>
        <v/>
      </c>
      <c r="CI398" s="157"/>
      <c r="CJ398" s="82"/>
      <c r="CK398" s="80" t="str">
        <f>IF(AND(申込書!$C$99&lt;&gt;"▼プルダウンより選択してください",申込書!$C$99&lt;&gt;"",申込書!$P$99&lt;&gt;"YYYY/MM/DD",$G398&lt;&gt;""),申込書!$P$99,"")</f>
        <v/>
      </c>
      <c r="CL398" s="81" t="str">
        <f>IF(AND(申込書!$C$99&lt;&gt;"▼プルダウンより選択してください",申込書!$C$99&lt;&gt;"",$G398&lt;&gt;""),申込書!$M$99,"")</f>
        <v/>
      </c>
      <c r="CM398" s="81" t="str">
        <f>IF($CK$3&lt;&gt;"コンテンツなし",IF(AND(申込書!$AH$4="GIGAスクールパック",SUM($P398,$R398)&lt;&gt;0),SUM($P398,$R398),IF(AND(申込書!$AH$4="SKY安心GIGAタブレット",SUM($T398,$V398)&lt;&gt;0),SUM($T398,$V398),"")),"")</f>
        <v/>
      </c>
      <c r="CN398" s="81" t="str">
        <f>IF($CK$3&lt;&gt;"コンテンツなし",IF(AND(申込書!$AH$4="GIGAスクールパック",SUM($Q398,$S398)&lt;&gt;0),SUM($Q398,$S398),IF(AND(申込書!$AH$4="SKY安心GIGAタブレット",SUM($U398,$W398)&lt;&gt;0),SUM($U398,$W398),"")),"")</f>
        <v/>
      </c>
      <c r="CO398" s="157"/>
      <c r="CP398" s="82"/>
      <c r="CQ398" s="80" t="str">
        <f>IF(AND(申込書!$C$100&lt;&gt;"▼プルダウンより選択してください",申込書!$C$100&lt;&gt;"",申込書!$P$100&lt;&gt;"YYYY/MM/DD",$G398&lt;&gt;""),申込書!$P$100,"")</f>
        <v/>
      </c>
      <c r="CR398" s="81" t="str">
        <f>IF(AND(申込書!$C$100&lt;&gt;"▼プルダウンより選択してください",申込書!$C$100&lt;&gt;"",$G398&lt;&gt;""),申込書!$M$100,"")</f>
        <v/>
      </c>
      <c r="CS398" s="81" t="str">
        <f>IF($CQ$3&lt;&gt;"コンテンツなし",IF(AND(申込書!$AH$4="GIGAスクールパック",SUM($P398,$R398)&lt;&gt;0),SUM($P398,$R398),IF(AND(申込書!$AH$4="SKY安心GIGAタブレット",SUM($T398,$V398)&lt;&gt;0),SUM($T398,$V398),"")),"")</f>
        <v/>
      </c>
      <c r="CT398" s="81" t="str">
        <f>IF($CQ$3&lt;&gt;"コンテンツなし",IF(AND(申込書!$AH$4="GIGAスクールパック",SUM($Q398,$S398)&lt;&gt;0),SUM($Q398,$S398),IF(AND(申込書!$AH$4="SKY安心GIGAタブレット",SUM($U398,$W398)&lt;&gt;0),SUM($U398,$W398),"")),"")</f>
        <v/>
      </c>
      <c r="CU398" s="81"/>
      <c r="CV398" s="82"/>
      <c r="CW398" s="80" t="str">
        <f>IF(AND(申込書!$C$101&lt;&gt;"▼プルダウンより選択してください",申込書!$C$101&lt;&gt;"",申込書!$P$101&lt;&gt;"YYYY/MM/DD",$G398&lt;&gt;""),申込書!$P$101,"")</f>
        <v/>
      </c>
      <c r="CX398" s="81" t="str">
        <f>IF(AND(申込書!$C$101&lt;&gt;"▼プルダウンより選択してください",申込書!$C$101&lt;&gt;"",$G398&lt;&gt;""),申込書!$M$101,"")</f>
        <v/>
      </c>
      <c r="CY398" s="81" t="str">
        <f>IF($CW$3&lt;&gt;"コンテンツなし",IF(AND(申込書!$AH$4="GIGAスクールパック",SUM($P398,$R398)&lt;&gt;0),SUM($P398,$R398),IF(AND(申込書!$AH$4="SKY安心GIGAタブレット",SUM($T398,$V398)&lt;&gt;0),SUM($T398,$V398),"")),"")</f>
        <v/>
      </c>
      <c r="CZ398" s="81" t="str">
        <f>IF($CW$3&lt;&gt;"コンテンツなし",IF(AND(申込書!$AH$4="GIGAスクールパック",SUM($Q398,$S398)&lt;&gt;0),SUM($Q398,$S398),IF(AND(申込書!$AH$4="SKY安心GIGAタブレット",SUM($U398,$W398)&lt;&gt;0),SUM($U398,$W398),"")),"")</f>
        <v/>
      </c>
      <c r="DA398" s="81"/>
      <c r="DB398" s="82"/>
      <c r="DC398" s="80" t="str">
        <f>IF(AND(申込書!$C$102&lt;&gt;"▼プルダウンより選択してください",申込書!$C$102&lt;&gt;"",申込書!$P$102&lt;&gt;"YYYY/MM/DD",$G398&lt;&gt;""),申込書!$P$102,"")</f>
        <v/>
      </c>
      <c r="DD398" s="81" t="str">
        <f>IF(AND(申込書!$C$102&lt;&gt;"▼プルダウンより選択してください",申込書!$C$102&lt;&gt;"",$G398&lt;&gt;""),申込書!$M$102,"")</f>
        <v/>
      </c>
      <c r="DE398" s="81" t="str">
        <f>IF($DC$3&lt;&gt;"コンテンツなし",IF(AND(申込書!$AH$4="GIGAスクールパック",SUM($P398,$R398)&lt;&gt;0),SUM($P398,$R398),IF(AND(申込書!$AH$4="SKY安心GIGAタブレット",SUM($T398,$V398)&lt;&gt;0),SUM($T398,$V398),"")),"")</f>
        <v/>
      </c>
      <c r="DF398" s="81" t="str">
        <f>IF($DC$3&lt;&gt;"コンテンツなし",IF(AND(申込書!$AH$4="GIGAスクールパック",SUM($Q398,$S398)&lt;&gt;0),SUM($Q398,$S398),IF(AND(申込書!$AH$4="SKY安心GIGAタブレット",SUM($U398,$W398)&lt;&gt;0),SUM($U398,$W398),"")),"")</f>
        <v/>
      </c>
      <c r="DG398" s="81"/>
      <c r="DH398" s="82"/>
      <c r="DI398" s="80" t="str">
        <f>IF(AND(申込書!$C$103&lt;&gt;"▼プルダウンより選択してください",申込書!$C$103&lt;&gt;"",申込書!$P$103&lt;&gt;"YYYY/MM/DD",$G398&lt;&gt;""),申込書!$P$103,"")</f>
        <v/>
      </c>
      <c r="DJ398" s="81" t="str">
        <f>IF(AND(申込書!$C$103&lt;&gt;"▼プルダウンより選択してください",申込書!$C$103&lt;&gt;"",$G398&lt;&gt;""),申込書!$M$103,"")</f>
        <v/>
      </c>
      <c r="DK398" s="81" t="str">
        <f>IF($DI$3&lt;&gt;"コンテンツなし",IF(AND(申込書!$AH$4="GIGAスクールパック",SUM($P398,$R398)&lt;&gt;0),SUM($P398,$R398),IF(AND(申込書!$AH$4="SKY安心GIGAタブレット",SUM($T398,$V398)&lt;&gt;0),SUM($T398,$V398),"")),"")</f>
        <v/>
      </c>
      <c r="DL398" s="81" t="str">
        <f>IF($DI$3&lt;&gt;"コンテンツなし",IF(AND(申込書!$AH$4="GIGAスクールパック",SUM($Q398,$S398)&lt;&gt;0),SUM($Q398,$S398),IF(AND(申込書!$AH$4="SKY安心GIGAタブレット",SUM($U398,$W398)&lt;&gt;0),SUM($U398,$W398),"")),"")</f>
        <v/>
      </c>
      <c r="DM398" s="81"/>
      <c r="DN398" s="82"/>
      <c r="DO398" s="80" t="str">
        <f>IF(AND(申込書!$C$104&lt;&gt;"▼プルダウンより選択してください",申込書!$C$104&lt;&gt;"",申込書!$P$104&lt;&gt;"YYYY/MM/DD",$G398&lt;&gt;""),申込書!$P$104,"")</f>
        <v/>
      </c>
      <c r="DP398" s="81" t="str">
        <f>IF(AND(申込書!$C$104&lt;&gt;"▼プルダウンより選択してください",申込書!$C$104&lt;&gt;"",$G398&lt;&gt;""),申込書!$M$104,"")</f>
        <v/>
      </c>
      <c r="DQ398" s="81" t="str">
        <f>IF($DO$3&lt;&gt;"コンテンツなし",IF(AND(申込書!$AH$4="GIGAスクールパック",SUM($P398,$R398)&lt;&gt;0),SUM($P398,$R398),IF(AND(申込書!$AH$4="SKY安心GIGAタブレット",SUM($T398,$V398)&lt;&gt;0),SUM($T398,$V398),"")),"")</f>
        <v/>
      </c>
      <c r="DR398" s="81" t="str">
        <f>IF($DO$3&lt;&gt;"コンテンツなし",IF(AND(申込書!$AH$4="GIGAスクールパック",SUM($Q398,$S398)&lt;&gt;0),SUM($Q398,$S398),IF(AND(申込書!$AH$4="SKY安心GIGAタブレット",SUM($U398,$W398)&lt;&gt;0),SUM($U398,$W398),"")),"")</f>
        <v/>
      </c>
      <c r="DS398" s="81"/>
      <c r="DT398" s="82"/>
      <c r="DU398" s="80" t="str">
        <f>IF(AND(申込書!$C$105&lt;&gt;"▼プルダウンより選択してください",申込書!$C$105&lt;&gt;"",申込書!$P$105&lt;&gt;"YYYY/MM/DD",$G398&lt;&gt;""),申込書!$P$105,"")</f>
        <v/>
      </c>
      <c r="DV398" s="81" t="str">
        <f>IF(AND(申込書!$C$105&lt;&gt;"▼プルダウンより選択してください",申込書!$C$105&lt;&gt;"",$G398&lt;&gt;""),申込書!$M$105,"")</f>
        <v/>
      </c>
      <c r="DW398" s="81" t="str">
        <f>IF($DU$3&lt;&gt;"コンテンツなし",IF(AND(申込書!$AH$4="GIGAスクールパック",SUM($P398,$R398)&lt;&gt;0),SUM($P398,$R398),IF(AND(申込書!$AH$4="SKY安心GIGAタブレット",SUM($T398,$V398)&lt;&gt;0),SUM($T398,$V398),"")),"")</f>
        <v/>
      </c>
      <c r="DX398" s="81" t="str">
        <f>IF($DU$3&lt;&gt;"コンテンツなし",IF(AND(申込書!$AH$4="GIGAスクールパック",SUM($Q398,$S398)&lt;&gt;0),SUM($Q398,$S398),IF(AND(申込書!$AH$4="SKY安心GIGAタブレット",SUM($U398,$W398)&lt;&gt;0),SUM($U398,$W398),"")),"")</f>
        <v/>
      </c>
      <c r="DY398" s="157"/>
      <c r="DZ398" s="82"/>
      <c r="EA398" s="80" t="str">
        <f>IF(AND(申込書!$C$106&lt;&gt;"▼プルダウンより選択してください",申込書!$C$106&lt;&gt;"",申込書!$P$106&lt;&gt;"YYYY/MM/DD",$G398&lt;&gt;""),申込書!$P$106,"")</f>
        <v/>
      </c>
      <c r="EB398" s="81" t="str">
        <f>IF(AND(申込書!$C$106&lt;&gt;"▼プルダウンより選択してください",申込書!$C$106&lt;&gt;"",$G398&lt;&gt;""),申込書!$M$106,"")</f>
        <v/>
      </c>
      <c r="EC398" s="81" t="str">
        <f>IF($EA$3&lt;&gt;"コンテンツなし",IF(AND(申込書!$AH$4="GIGAスクールパック",SUM($P398,$R398)&lt;&gt;0),SUM($P398,$R398),IF(AND(申込書!$AH$4="SKY安心GIGAタブレット",SUM($T398,$V398)&lt;&gt;0),SUM($T398,$V398),"")),"")</f>
        <v/>
      </c>
      <c r="ED398" s="81" t="str">
        <f>IF($EA$3&lt;&gt;"コンテンツなし",IF(AND(申込書!$AH$4="GIGAスクールパック",SUM($Q398,$S398)&lt;&gt;0),SUM($Q398,$S398),IF(AND(申込書!$AH$4="SKY安心GIGAタブレット",SUM($U398,$W398)&lt;&gt;0),SUM($U398,$W398),"")),"")</f>
        <v/>
      </c>
      <c r="EE398" s="157"/>
      <c r="EF398" s="82"/>
      <c r="EG398" s="80" t="str">
        <f>IF(AND(申込書!$C$107&lt;&gt;"▼プルダウンより選択してください",申込書!$C$107&lt;&gt;"",申込書!$P$107&lt;&gt;"YYYY/MM/DD",$G398&lt;&gt;""),申込書!$P$107,"")</f>
        <v/>
      </c>
      <c r="EH398" s="81" t="str">
        <f>IF(AND(申込書!$C$107&lt;&gt;"▼プルダウンより選択してください",申込書!$C$107&lt;&gt;"",$G398&lt;&gt;""),申込書!$M$107,"")</f>
        <v/>
      </c>
      <c r="EI398" s="81" t="str">
        <f>IF($EG$3&lt;&gt;"コンテンツなし",IF(AND(申込書!$AH$4="GIGAスクールパック",SUM($P398,$R398)&lt;&gt;0),SUM($P398,$R398),IF(AND(申込書!$AH$4="SKY安心GIGAタブレット",SUM($T398,$V398)&lt;&gt;0),SUM($T398,$V398),"")),"")</f>
        <v/>
      </c>
      <c r="EJ398" s="81" t="str">
        <f>IF($EG$3&lt;&gt;"コンテンツなし",IF(AND(申込書!$AH$4="GIGAスクールパック",SUM($Q398,$S398)&lt;&gt;0),SUM($Q398,$S398),IF(AND(申込書!$AH$4="SKY安心GIGAタブレット",SUM($U398,$W398)&lt;&gt;0),SUM($U398,$W398),"")),"")</f>
        <v/>
      </c>
      <c r="EK398" s="157"/>
      <c r="EL398" s="82"/>
      <c r="EM398" s="80" t="str">
        <f>IF(AND(申込書!$C$108&lt;&gt;"▼プルダウンより選択してください",申込書!$C$108&lt;&gt;"",申込書!$P$108&lt;&gt;"YYYY/MM/DD",$G398&lt;&gt;""),申込書!$P$108,"")</f>
        <v/>
      </c>
      <c r="EN398" s="81" t="str">
        <f>IF(AND(申込書!$C$108&lt;&gt;"▼プルダウンより選択してください",申込書!$C$108&lt;&gt;"",$G398&lt;&gt;""),申込書!$M$108,"")</f>
        <v/>
      </c>
      <c r="EO398" s="81" t="str">
        <f>IF($EM$3&lt;&gt;"コンテンツなし",IF(AND(申込書!$AH$4="GIGAスクールパック",SUM($P398,$R398)&lt;&gt;0),SUM($P398,$R398),IF(AND(申込書!$AH$4="SKY安心GIGAタブレット",SUM($T398,$V398)&lt;&gt;0),SUM($T398,$V398),"")),"")</f>
        <v/>
      </c>
      <c r="EP398" s="81" t="str">
        <f>IF($EM$3&lt;&gt;"コンテンツなし",IF(AND(申込書!$AH$4="GIGAスクールパック",SUM($Q398,$S398)&lt;&gt;0),SUM($Q398,$S398),IF(AND(申込書!$AH$4="SKY安心GIGAタブレット",SUM($U398,$W398)&lt;&gt;0),SUM($U398,$W398),"")),"")</f>
        <v/>
      </c>
      <c r="EQ398" s="157"/>
      <c r="ER398" s="82"/>
      <c r="ES398" s="80" t="str">
        <f>IF(AND(申込書!$C$109&lt;&gt;"▼プルダウンより選択してください",申込書!$C$109&lt;&gt;"",申込書!$P$109&lt;&gt;"YYYY/MM/DD",$G398&lt;&gt;""),申込書!$P$109,"")</f>
        <v/>
      </c>
      <c r="ET398" s="81" t="str">
        <f>IF(AND(申込書!$C$109&lt;&gt;"▼プルダウンより選択してください",申込書!$C$109&lt;&gt;"",$G398&lt;&gt;""),申込書!$M$109,"")</f>
        <v/>
      </c>
      <c r="EU398" s="81" t="str">
        <f>IF($ES$3&lt;&gt;"コンテンツなし",IF(AND(申込書!$AH$4="GIGAスクールパック",SUM($P398,$R398)&lt;&gt;0),SUM($P398,$R398),IF(AND(申込書!$AH$4="SKY安心GIGAタブレット",SUM($T398,$V398)&lt;&gt;0),SUM($T398,$V398),"")),"")</f>
        <v/>
      </c>
      <c r="EV398" s="81" t="str">
        <f>IF($ES$3&lt;&gt;"コンテンツなし",IF(AND(申込書!$AH$4="GIGAスクールパック",SUM($Q398,$S398)&lt;&gt;0),SUM($Q398,$S398),IF(AND(申込書!$AH$4="SKY安心GIGAタブレット",SUM($U398,$W398)&lt;&gt;0),SUM($U398,$W398),"")),"")</f>
        <v/>
      </c>
      <c r="EW398" s="157"/>
      <c r="EX398" s="82"/>
      <c r="EY398" s="80" t="str">
        <f>IF(AND(申込書!$C$110&lt;&gt;"▼プルダウンより選択してください",申込書!$C$110&lt;&gt;"",申込書!$P$110&lt;&gt;"YYYY/MM/DD",$G398&lt;&gt;""),申込書!$P$110,"")</f>
        <v/>
      </c>
      <c r="EZ398" s="81" t="str">
        <f>IF(AND(申込書!$C$110&lt;&gt;"▼プルダウンより選択してください",申込書!$C$110&lt;&gt;"",$G398&lt;&gt;""),申込書!$M$110,"")</f>
        <v/>
      </c>
      <c r="FA398" s="81" t="str">
        <f>IF($EY$3&lt;&gt;"コンテンツなし",IF(AND(申込書!$AH$4="GIGAスクールパック",SUM($P398,$R398)&lt;&gt;0),SUM($P398,$R398),IF(AND(申込書!$AH$4="SKY安心GIGAタブレット",SUM($T398,$V398)&lt;&gt;0),SUM($T398,$V398),"")),"")</f>
        <v/>
      </c>
      <c r="FB398" s="81" t="str">
        <f>IF($EY$3&lt;&gt;"コンテンツなし",IF(AND(申込書!$AH$4="GIGAスクールパック",SUM($Q398,$S398)&lt;&gt;0),SUM($Q398,$S398),IF(AND(申込書!$AH$4="SKY安心GIGAタブレット",SUM($U398,$W398)&lt;&gt;0),SUM($U398,$W398),"")),"")</f>
        <v/>
      </c>
      <c r="FC398" s="157"/>
      <c r="FD398" s="82"/>
      <c r="FE398" s="80" t="str">
        <f>IF(AND(申込書!$C$111&lt;&gt;"▼プルダウンより選択してください",申込書!$C$111&lt;&gt;"",申込書!$P$111&lt;&gt;"YYYY/MM/DD",$G398&lt;&gt;""),申込書!$P$111,"")</f>
        <v/>
      </c>
      <c r="FF398" s="81" t="str">
        <f>IF(AND(申込書!$C$111&lt;&gt;"▼プルダウンより選択してください",申込書!$C$111&lt;&gt;"",$G398&lt;&gt;""),申込書!$M$111,"")</f>
        <v/>
      </c>
      <c r="FG398" s="81" t="str">
        <f>IF($FE$3&lt;&gt;"コンテンツなし",IF(AND(申込書!$AH$4="GIGAスクールパック",SUM($P398,$R398)&lt;&gt;0),SUM($P398,$R398),IF(AND(申込書!$AH$4="SKY安心GIGAタブレット",SUM($T398,$V398)&lt;&gt;0),SUM($T398,$V398),"")),"")</f>
        <v/>
      </c>
      <c r="FH398" s="81" t="str">
        <f>IF($FE$3&lt;&gt;"コンテンツなし",IF(AND(申込書!$AH$4="GIGAスクールパック",SUM($Q398,$S398)&lt;&gt;0),SUM($Q398,$S398),IF(AND(申込書!$AH$4="SKY安心GIGAタブレット",SUM($U398,$W398)&lt;&gt;0),SUM($U398,$W398),"")),"")</f>
        <v/>
      </c>
      <c r="FI398" s="157"/>
      <c r="FJ398" s="82"/>
      <c r="FK398" s="80" t="str">
        <f>IF(AND(申込書!$C$112&lt;&gt;"▼プルダウンより選択してください",申込書!$C$112&lt;&gt;"",申込書!$P$112&lt;&gt;"YYYY/MM/DD",$G398&lt;&gt;""),申込書!$P$112,"")</f>
        <v/>
      </c>
      <c r="FL398" s="81" t="str">
        <f>IF(AND(申込書!$C$112&lt;&gt;"▼プルダウンより選択してください",申込書!$C$112&lt;&gt;"",$G398&lt;&gt;""),申込書!$M$112,"")</f>
        <v/>
      </c>
      <c r="FM398" s="81" t="str">
        <f>IF($FK$3&lt;&gt;"コンテンツなし",IF(AND(申込書!$AH$4="GIGAスクールパック",SUM($P398,$R398)&lt;&gt;0),SUM($P398,$R398),IF(AND(申込書!$AH$4="SKY安心GIGAタブレット",SUM($T398,$V398)&lt;&gt;0),SUM($T398,$V398),"")),"")</f>
        <v/>
      </c>
      <c r="FN398" s="81" t="str">
        <f>IF($FK$3&lt;&gt;"コンテンツなし",IF(AND(申込書!$AH$4="GIGAスクールパック",SUM($Q398,$S398)&lt;&gt;0),SUM($Q398,$S398),IF(AND(申込書!$AH$4="SKY安心GIGAタブレット",SUM($U398,$W398)&lt;&gt;0),SUM($U398,$W398),"")),"")</f>
        <v/>
      </c>
      <c r="FO398" s="157"/>
      <c r="FP398" s="82"/>
      <c r="FQ398" s="80" t="str">
        <f>IF(AND(申込書!$C$113&lt;&gt;"▼プルダウンより選択してください",申込書!$C$113&lt;&gt;"",申込書!$P$113&lt;&gt;"YYYY/MM/DD",$G398&lt;&gt;""),申込書!$P$113,"")</f>
        <v/>
      </c>
      <c r="FR398" s="81" t="str">
        <f>IF(AND(申込書!$C$113&lt;&gt;"▼プルダウンより選択してください",申込書!$C$113&lt;&gt;"",$G398&lt;&gt;""),申込書!$M$113,"")</f>
        <v/>
      </c>
      <c r="FS398" s="81" t="str">
        <f>IF($FQ$3&lt;&gt;"コンテンツなし",IF(AND(申込書!$AH$4="GIGAスクールパック",SUM($P398,$R398)&lt;&gt;0),SUM($P398,$R398),IF(AND(申込書!$AH$4="SKY安心GIGAタブレット",SUM($T398,$V398)&lt;&gt;0),SUM($T398,$V398),"")),"")</f>
        <v/>
      </c>
      <c r="FT398" s="81" t="str">
        <f>IF($FQ$3&lt;&gt;"コンテンツなし",IF(AND(申込書!$AH$4="GIGAスクールパック",SUM($Q398,$S398)&lt;&gt;0),SUM($Q398,$S398),IF(AND(申込書!$AH$4="SKY安心GIGAタブレット",SUM($U398,$W398)&lt;&gt;0),SUM($U398,$W398),"")),"")</f>
        <v/>
      </c>
      <c r="FU398" s="157"/>
      <c r="FV398" s="82"/>
      <c r="FW398" s="80" t="str">
        <f>IF(AND(申込書!$C$114&lt;&gt;"▼プルダウンより選択してください",申込書!$C$114&lt;&gt;"",申込書!$P$114&lt;&gt;"YYYY/MM/DD",$G398&lt;&gt;""),申込書!$P$114,"")</f>
        <v/>
      </c>
      <c r="FX398" s="81" t="str">
        <f>IF(AND(申込書!$C$114&lt;&gt;"▼プルダウンより選択してください",申込書!$C$114&lt;&gt;"",$G398&lt;&gt;""),申込書!$M$114,"")</f>
        <v/>
      </c>
      <c r="FY398" s="81" t="str">
        <f>IF($FW$3&lt;&gt;"コンテンツなし",IF(AND(申込書!$AH$4="GIGAスクールパック",SUM($P398,$R398)&lt;&gt;0),SUM($P398,$R398),IF(AND(申込書!$AH$4="SKY安心GIGAタブレット",SUM($T398,$V398)&lt;&gt;0),SUM($T398,$V398),"")),"")</f>
        <v/>
      </c>
      <c r="FZ398" s="81" t="str">
        <f>IF($FW$3&lt;&gt;"コンテンツなし",IF(AND(申込書!$AH$4="GIGAスクールパック",SUM($Q398,$S398)&lt;&gt;0),SUM($Q398,$S398),IF(AND(申込書!$AH$4="SKY安心GIGAタブレット",SUM($U398,$W398)&lt;&gt;0),SUM($U398,$W398),"")),"")</f>
        <v/>
      </c>
      <c r="GA398" s="157"/>
      <c r="GB398" s="82"/>
      <c r="GC398" s="80" t="str">
        <f>IF(AND(申込書!$C$115&lt;&gt;"▼プルダウンより選択してください",申込書!$C$115&lt;&gt;"",申込書!$P$115&lt;&gt;"YYYY/MM/DD",$G398&lt;&gt;""),申込書!$P$115,"")</f>
        <v/>
      </c>
      <c r="GD398" s="81" t="str">
        <f>IF(AND(申込書!$C$115&lt;&gt;"▼プルダウンより選択してください",申込書!$C$115&lt;&gt;"",$G398&lt;&gt;""),申込書!$M$115,"")</f>
        <v/>
      </c>
      <c r="GE398" s="81" t="str">
        <f>IF($GC$3&lt;&gt;"コンテンツなし",IF(AND(申込書!$AH$4="GIGAスクールパック",SUM($P398,$R398)&lt;&gt;0),SUM($P398,$R398),IF(AND(申込書!$AH$4="SKY安心GIGAタブレット",SUM($T398,$V398)&lt;&gt;0),SUM($T398,$V398),"")),"")</f>
        <v/>
      </c>
      <c r="GF398" s="81" t="str">
        <f>IF($GC$3&lt;&gt;"コンテンツなし",IF(AND(申込書!$AH$4="GIGAスクールパック",SUM($Q398,$S398)&lt;&gt;0),SUM($Q398,$S398),IF(AND(申込書!$AH$4="SKY安心GIGAタブレット",SUM($U398,$W398)&lt;&gt;0),SUM($U398,$W398),"")),"")</f>
        <v/>
      </c>
      <c r="GG398" s="157"/>
      <c r="GH398" s="82"/>
      <c r="GI398" s="80" t="str">
        <f>IF(AND(申込書!$C$116&lt;&gt;"▼プルダウンより選択してください",申込書!$C$116&lt;&gt;"",申込書!$P$116&lt;&gt;"YYYY/MM/DD",$G398&lt;&gt;""),申込書!$P$116,"")</f>
        <v/>
      </c>
      <c r="GJ398" s="81" t="str">
        <f>IF(AND(申込書!$C$116&lt;&gt;"▼プルダウンより選択してください",申込書!$C$116&lt;&gt;"",$G398&lt;&gt;""),申込書!$M$116,"")</f>
        <v/>
      </c>
      <c r="GK398" s="81" t="str">
        <f>IF($GI$3&lt;&gt;"コンテンツなし",IF(AND(申込書!$AH$4="GIGAスクールパック",SUM($P398,$R398)&lt;&gt;0),SUM($P398,$R398),IF(AND(申込書!$AH$4="SKY安心GIGAタブレット",SUM($T398,$V398)&lt;&gt;0),SUM($T398,$V398),"")),"")</f>
        <v/>
      </c>
      <c r="GL398" s="81" t="str">
        <f>IF($GI$3&lt;&gt;"コンテンツなし",IF(AND(申込書!$AH$4="GIGAスクールパック",SUM($Q398,$S398)&lt;&gt;0),SUM($Q398,$S398),IF(AND(申込書!$AH$4="SKY安心GIGAタブレット",SUM($U398,$W398)&lt;&gt;0),SUM($U398,$W398),"")),"")</f>
        <v/>
      </c>
      <c r="GM398" s="157"/>
      <c r="GN398" s="82"/>
      <c r="GO398" s="80" t="str">
        <f>IF(AND(申込書!$C$117&lt;&gt;"▼プルダウンより選択してください",申込書!$C$117&lt;&gt;"",申込書!$P$117&lt;&gt;"YYYY/MM/DD",$G398&lt;&gt;""),申込書!$P$117,"")</f>
        <v/>
      </c>
      <c r="GP398" s="81" t="str">
        <f>IF(AND(申込書!$C$117&lt;&gt;"▼プルダウンより選択してください",申込書!$C$117&lt;&gt;"",$G398&lt;&gt;""),申込書!$M$117,"")</f>
        <v/>
      </c>
      <c r="GQ398" s="81" t="str">
        <f>IF($GO$3&lt;&gt;"コンテンツなし",IF(AND(申込書!$AH$4="GIGAスクールパック",SUM($P398,$R398)&lt;&gt;0),SUM($P398,$R398),IF(AND(申込書!$AH$4="SKY安心GIGAタブレット",SUM($T398,$V398)&lt;&gt;0),SUM($T398,$V398),"")),"")</f>
        <v/>
      </c>
      <c r="GR398" s="81" t="str">
        <f>IF($GO$3&lt;&gt;"コンテンツなし",IF(AND(申込書!$AH$4="GIGAスクールパック",SUM($Q398,$S398)&lt;&gt;0),SUM($Q398,$S398),IF(AND(申込書!$AH$4="SKY安心GIGAタブレット",SUM($U398,$W398)&lt;&gt;0),SUM($U398,$W398),"")),"")</f>
        <v/>
      </c>
      <c r="GS398" s="157"/>
      <c r="GT398" s="82"/>
      <c r="GU398" s="80" t="str">
        <f>IF(AND(申込書!$C$118&lt;&gt;"▼プルダウンより選択してください",申込書!$C$118&lt;&gt;"",申込書!$P$118&lt;&gt;"YYYY/MM/DD",$G398&lt;&gt;""),申込書!$P$118,"")</f>
        <v/>
      </c>
      <c r="GV398" s="81" t="str">
        <f>IF(AND(申込書!$C$118&lt;&gt;"▼プルダウンより選択してください",申込書!$C$118&lt;&gt;"",$G398&lt;&gt;""),申込書!$M$118,"")</f>
        <v/>
      </c>
      <c r="GW398" s="81" t="str">
        <f>IF($GU$3&lt;&gt;"コンテンツなし",IF(AND(申込書!$AH$4="GIGAスクールパック",SUM($P398,$R398)&lt;&gt;0),SUM($P398,$R398),IF(AND(申込書!$AH$4="SKY安心GIGAタブレット",SUM($T398,$V398)&lt;&gt;0),SUM($T398,$V398),"")),"")</f>
        <v/>
      </c>
      <c r="GX398" s="81" t="str">
        <f>IF($GU$3&lt;&gt;"コンテンツなし",IF(AND(申込書!$AH$4="GIGAスクールパック",SUM($Q398,$S398)&lt;&gt;0),SUM($Q398,$S398),IF(AND(申込書!$AH$4="SKY安心GIGAタブレット",SUM($U398,$W398)&lt;&gt;0),SUM($U398,$W398),"")),"")</f>
        <v/>
      </c>
      <c r="GY398" s="157"/>
      <c r="GZ398" s="82"/>
      <c r="HA398" s="80" t="str">
        <f>IF(AND(申込書!$C$119&lt;&gt;"▼プルダウンより選択してください",申込書!$C$119&lt;&gt;"",申込書!$P$119&lt;&gt;"YYYY/MM/DD",$G398&lt;&gt;""),申込書!$P$119,"")</f>
        <v/>
      </c>
      <c r="HB398" s="81" t="str">
        <f>IF(AND(申込書!$C$119&lt;&gt;"▼プルダウンより選択してください",申込書!$C$119&lt;&gt;"",$G398&lt;&gt;""),申込書!$M$119,"")</f>
        <v/>
      </c>
      <c r="HC398" s="81" t="str">
        <f>IF($HA$3&lt;&gt;"コンテンツなし",IF(AND(申込書!$AH$4="GIGAスクールパック",SUM($P398,$R398)&lt;&gt;0),SUM($P398,$R398),IF(AND(申込書!$AH$4="SKY安心GIGAタブレット",SUM($T398,$V398)&lt;&gt;0),SUM($T398,$V398),"")),"")</f>
        <v/>
      </c>
      <c r="HD398" s="81" t="str">
        <f>IF($HA$3&lt;&gt;"コンテンツなし",IF(AND(申込書!$AH$4="GIGAスクールパック",SUM($Q398,$S398)&lt;&gt;0),SUM($Q398,$S398),IF(AND(申込書!$AH$4="SKY安心GIGAタブレット",SUM($U398,$W398)&lt;&gt;0),SUM($U398,$W398),"")),"")</f>
        <v/>
      </c>
      <c r="HE398" s="157"/>
      <c r="HF398" s="82"/>
      <c r="HG398" s="83"/>
    </row>
    <row r="399" spans="2:215" ht="26.85" customHeight="1">
      <c r="B399" s="62">
        <f t="shared" si="4"/>
        <v>394</v>
      </c>
      <c r="C399" s="63"/>
      <c r="D399" s="64"/>
      <c r="E399" s="207"/>
      <c r="F399" s="65"/>
      <c r="G399" s="66"/>
      <c r="H399" s="67"/>
      <c r="I399" s="68"/>
      <c r="J399" s="69"/>
      <c r="K399" s="70"/>
      <c r="L399" s="71"/>
      <c r="M399" s="72"/>
      <c r="N399" s="73"/>
      <c r="O399" s="74"/>
      <c r="P399" s="179"/>
      <c r="Q399" s="180"/>
      <c r="R399" s="180"/>
      <c r="S399" s="181"/>
      <c r="T399" s="179"/>
      <c r="U399" s="180"/>
      <c r="V399" s="182"/>
      <c r="W399" s="181"/>
      <c r="X399" s="75"/>
      <c r="Y399" s="76"/>
      <c r="Z399" s="77"/>
      <c r="AA399" s="78"/>
      <c r="AB399" s="79"/>
      <c r="AC399" s="79"/>
      <c r="AD399" s="79"/>
      <c r="AE399" s="77"/>
      <c r="AF399" s="139"/>
      <c r="AG399" s="139"/>
      <c r="AH399" s="139"/>
      <c r="AI399" s="80" t="str">
        <f>IF(AND(申込書!$C$90&lt;&gt;"▼プルダウンより選択してください",申込書!$C$90&lt;&gt;"",申込書!$P$90&lt;&gt;"YYYY/MM/DD",$G399&lt;&gt;""),申込書!$P$90,"")</f>
        <v/>
      </c>
      <c r="AJ399" s="81" t="str">
        <f>IF(AND(申込書!$C$90&lt;&gt;"▼プルダウンより選択してください",申込書!$C$90&lt;&gt;"",$G399&lt;&gt;""),申込書!$M$90,"")</f>
        <v/>
      </c>
      <c r="AK399" s="81" t="str">
        <f>IF($AI$3&lt;&gt;"コンテンツなし",IF(AND(申込書!$AH$4="GIGAスクールパック",SUM($P399,$R399)&lt;&gt;0),SUM($P399,$R399),IF(AND(申込書!$AH$4="SKY安心GIGAタブレット",SUM($T399,$V399)&lt;&gt;0),SUM($T399,$V399),"")),"")</f>
        <v/>
      </c>
      <c r="AL399" s="81" t="str">
        <f>IF($AI$3&lt;&gt;"コンテンツなし",IF(AND(申込書!$AH$4="GIGAスクールパック",SUM($Q399,$S399)&lt;&gt;0),SUM($Q399,$S399),IF(AND(申込書!$AH$4="SKY安心GIGAタブレット",SUM($U399,$W399)&lt;&gt;0),SUM($U399,$W399),"")),"")</f>
        <v/>
      </c>
      <c r="AM399" s="157"/>
      <c r="AN399" s="82"/>
      <c r="AO399" s="80" t="str">
        <f>IF(AND(申込書!$C$91&lt;&gt;"▼プルダウンより選択してください",申込書!$C$91&lt;&gt;"",申込書!$P$91&lt;&gt;"YYYY/MM/DD",$G399&lt;&gt;""),申込書!$P$91,"")</f>
        <v/>
      </c>
      <c r="AP399" s="81" t="str">
        <f>IF(AND(申込書!$C$91&lt;&gt;"▼プルダウンより選択してください",申込書!$C$91&lt;&gt;"",$G399&lt;&gt;""),申込書!$M$91,"")</f>
        <v/>
      </c>
      <c r="AQ399" s="81" t="str">
        <f>IF($AO$3&lt;&gt;"コンテンツなし",IF(AND(申込書!$AH$4="GIGAスクールパック",SUM($P399,$R399)&lt;&gt;0),SUM($P399,$R399),IF(AND(申込書!$AH$4="SKY安心GIGAタブレット",SUM($T399,$V399)&lt;&gt;0),SUM($T399,$V399),"")),"")</f>
        <v/>
      </c>
      <c r="AR399" s="81" t="str">
        <f>IF($AO$3&lt;&gt;"コンテンツなし",IF(AND(申込書!$AH$4="GIGAスクールパック",SUM($Q399,$S399)&lt;&gt;0),SUM($Q399,$S399),IF(AND(申込書!$AH$4="SKY安心GIGAタブレット",SUM($U399,$W399)&lt;&gt;0),SUM($U399,$W399),"")),"")</f>
        <v/>
      </c>
      <c r="AS399" s="157"/>
      <c r="AT399" s="82"/>
      <c r="AU399" s="80" t="str">
        <f>IF(AND(申込書!$C$92&lt;&gt;"▼プルダウンより選択してください",申込書!$C$92&lt;&gt;"",申込書!$P$92&lt;&gt;"YYYY/MM/DD",$G399&lt;&gt;""),申込書!$P$92,"")</f>
        <v/>
      </c>
      <c r="AV399" s="81" t="str">
        <f>IF(AND(申込書!$C$92&lt;&gt;"▼プルダウンより選択してください",申込書!$C$92&lt;&gt;"",$G399&lt;&gt;""),申込書!$M$92,"")</f>
        <v/>
      </c>
      <c r="AW399" s="81" t="str">
        <f>IF($AU$3&lt;&gt;"コンテンツなし",IF(AND(申込書!$AH$4="GIGAスクールパック",SUM($P399,$R399)&lt;&gt;0),SUM($P399,$R399),IF(AND(申込書!$AH$4="SKY安心GIGAタブレット",SUM($T399,$V399)&lt;&gt;0),SUM($T399,$V399),"")),"")</f>
        <v/>
      </c>
      <c r="AX399" s="81" t="str">
        <f>IF($AU$3&lt;&gt;"コンテンツなし",IF(AND(申込書!$AH$4="GIGAスクールパック",SUM($Q399,$S399)&lt;&gt;0),SUM($Q399,$S399),IF(AND(申込書!$AH$4="SKY安心GIGAタブレット",SUM($U399,$W399)&lt;&gt;0),SUM($U399,$W399),"")),"")</f>
        <v/>
      </c>
      <c r="AY399" s="157"/>
      <c r="AZ399" s="82"/>
      <c r="BA399" s="80" t="str">
        <f>IF(AND(申込書!$C$93&lt;&gt;"▼プルダウンより選択してください",申込書!$C$93&lt;&gt;"",申込書!$P$93&lt;&gt;"YYYY/MM/DD",$G399&lt;&gt;""),申込書!$P$93,"")</f>
        <v/>
      </c>
      <c r="BB399" s="81" t="str">
        <f>IF(AND(申込書!$C$93&lt;&gt;"▼プルダウンより選択してください",申込書!$C$93&lt;&gt;"",申込書!$M$93&gt;=1,$G399&lt;&gt;""),申込書!$M$93,"")</f>
        <v/>
      </c>
      <c r="BC399" s="81" t="str">
        <f>IF($BA$3&lt;&gt;"コンテンツなし",IF(AND(申込書!$AH$4="GIGAスクールパック",SUM($P399,$R399)&lt;&gt;0),SUM($P399,$R399),IF(AND(申込書!$AH$4="SKY安心GIGAタブレット",SUM($T399,$V399)&lt;&gt;0),SUM($T399,$V399),"")),"")</f>
        <v/>
      </c>
      <c r="BD399" s="81" t="str">
        <f>IF($BA$3&lt;&gt;"コンテンツなし",IF(AND(申込書!$AH$4="GIGAスクールパック",SUM($Q399,$S399)&lt;&gt;0),SUM($Q399,$S399),IF(AND(申込書!$AH$4="SKY安心GIGAタブレット",SUM($U399,$W399)&lt;&gt;0),SUM($U399,$W399),"")),"")</f>
        <v/>
      </c>
      <c r="BE399" s="157"/>
      <c r="BF399" s="82"/>
      <c r="BG399" s="80" t="str">
        <f>IF(AND(申込書!$C$94&lt;&gt;"▼プルダウンより選択してください",申込書!$C$94&lt;&gt;"",申込書!$P$94&lt;&gt;"YYYY/MM/DD",$G399&lt;&gt;""),申込書!$P$94,"")</f>
        <v/>
      </c>
      <c r="BH399" s="81" t="str">
        <f>IF(AND(申込書!$C$94&lt;&gt;"▼プルダウンより選択してください",申込書!$C$94&lt;&gt;"",$G399&lt;&gt;""),申込書!$M$94,"")</f>
        <v/>
      </c>
      <c r="BI399" s="81" t="str">
        <f>IF($BG$3&lt;&gt;"コンテンツなし",IF(AND(申込書!$AH$4="GIGAスクールパック",SUM($P399,$R399)&lt;&gt;0),SUM($P399,$R399),IF(AND(申込書!$AH$4="SKY安心GIGAタブレット",SUM($T399,$V399)&lt;&gt;0),SUM($T399,$V399),"")),"")</f>
        <v/>
      </c>
      <c r="BJ399" s="81" t="str">
        <f>IF($BG$3&lt;&gt;"コンテンツなし",IF(AND(申込書!$AH$4="GIGAスクールパック",SUM($Q399,$S399)&lt;&gt;0),SUM($Q399,$S399),IF(AND(申込書!$AH$4="SKY安心GIGAタブレット",SUM($U399,$W399)&lt;&gt;0),SUM($U399,$W399),"")),"")</f>
        <v/>
      </c>
      <c r="BK399" s="157"/>
      <c r="BL399" s="82"/>
      <c r="BM399" s="80" t="str">
        <f>IF(AND(申込書!$C$95&lt;&gt;"▼プルダウンより選択してください",申込書!$C$95&lt;&gt;"",申込書!$P$95&lt;&gt;"YYYY/MM/DD",$G399&lt;&gt;""),申込書!$P$95,"")</f>
        <v/>
      </c>
      <c r="BN399" s="81" t="str">
        <f>IF(AND(申込書!$C$95&lt;&gt;"▼プルダウンより選択してください",申込書!$C$95&lt;&gt;"",$G399&lt;&gt;""),申込書!$M$95,"")</f>
        <v/>
      </c>
      <c r="BO399" s="81" t="str">
        <f>IF($BM$3&lt;&gt;"コンテンツなし",IF(AND(申込書!$AH$4="GIGAスクールパック",SUM($P399,$R399)&lt;&gt;0),SUM($P399,$R399),IF(AND(申込書!$AH$4="SKY安心GIGAタブレット",SUM($T399,$V399)&lt;&gt;0),SUM($T399,$V399),"")),"")</f>
        <v/>
      </c>
      <c r="BP399" s="81" t="str">
        <f>IF($BM$3&lt;&gt;"コンテンツなし",IF(AND(申込書!$AH$4="GIGAスクールパック",SUM($Q399,$S399)&lt;&gt;0),SUM($Q399,$S399),IF(AND(申込書!$AH$4="SKY安心GIGAタブレット",SUM($U399,$W399)&lt;&gt;0),SUM($U399,$W399),"")),"")</f>
        <v/>
      </c>
      <c r="BQ399" s="157"/>
      <c r="BR399" s="82"/>
      <c r="BS399" s="80" t="str">
        <f>IF(AND(申込書!$C$96&lt;&gt;"▼プルダウンより選択してください",申込書!$C$96&lt;&gt;"",申込書!$P$96&lt;&gt;"YYYY/MM/DD",$G399&lt;&gt;""),申込書!$P$96,"")</f>
        <v/>
      </c>
      <c r="BT399" s="81" t="str">
        <f>IF(AND(申込書!$C$96&lt;&gt;"▼プルダウンより選択してください",申込書!$C$96&lt;&gt;"",$G399&lt;&gt;""),申込書!$M$96,"")</f>
        <v/>
      </c>
      <c r="BU399" s="81" t="str">
        <f>IF($BS$3&lt;&gt;"コンテンツなし",IF(AND(申込書!$AH$4="GIGAスクールパック",SUM($P399,$R399)&lt;&gt;0),SUM($P399,$R399),IF(AND(申込書!$AH$4="SKY安心GIGAタブレット",SUM($T399,$V399)&lt;&gt;0),SUM($T399,$V399),"")),"")</f>
        <v/>
      </c>
      <c r="BV399" s="81" t="str">
        <f>IF($BS$3&lt;&gt;"コンテンツなし",IF(AND(申込書!$AH$4="GIGAスクールパック",SUM($Q399,$S399)&lt;&gt;0),SUM($Q399,$S399),IF(AND(申込書!$AH$4="SKY安心GIGAタブレット",SUM($U399,$W399)&lt;&gt;0),SUM($U399,$W399),"")),"")</f>
        <v/>
      </c>
      <c r="BW399" s="157"/>
      <c r="BX399" s="82"/>
      <c r="BY399" s="80" t="str">
        <f>IF(AND(申込書!$C$97&lt;&gt;"▼プルダウンより選択してください",申込書!$C$97&lt;&gt;"",申込書!$P$97&lt;&gt;"YYYY/MM/DD",$G399&lt;&gt;""),申込書!$P$97,"")</f>
        <v/>
      </c>
      <c r="BZ399" s="81" t="str">
        <f>IF(AND(申込書!$C$97&lt;&gt;"▼プルダウンより選択してください",申込書!$C$97&lt;&gt;"",$G399&lt;&gt;""),申込書!$M$97,"")</f>
        <v/>
      </c>
      <c r="CA399" s="81" t="str">
        <f>IF($BY$3&lt;&gt;"コンテンツなし",IF(AND(申込書!$AH$4="GIGAスクールパック",SUM($P399,$R399)&lt;&gt;0),SUM($P399,$R399),IF(AND(申込書!$AH$4="SKY安心GIGAタブレット",SUM($T399,$V399)&lt;&gt;0),SUM($T399,$V399),"")),"")</f>
        <v/>
      </c>
      <c r="CB399" s="81" t="str">
        <f>IF($BY$3&lt;&gt;"コンテンツなし",IF(AND(申込書!$AH$4="GIGAスクールパック",SUM($Q399,$S399)&lt;&gt;0),SUM($Q399,$S399),IF(AND(申込書!$AH$4="SKY安心GIGAタブレット",SUM($U399,$W399)&lt;&gt;0),SUM($U399,$W399),"")),"")</f>
        <v/>
      </c>
      <c r="CC399" s="157"/>
      <c r="CD399" s="82"/>
      <c r="CE399" s="80" t="str">
        <f>IF(AND(申込書!$C$98&lt;&gt;"▼プルダウンより選択してください",申込書!$C$98&lt;&gt;"",申込書!$P$98&lt;&gt;"YYYY/MM/DD",$G399&lt;&gt;""),申込書!$P$98,"")</f>
        <v/>
      </c>
      <c r="CF399" s="81" t="str">
        <f>IF(AND(申込書!$C$98&lt;&gt;"▼プルダウンより選択してください",申込書!$C$98&lt;&gt;"",$G399&lt;&gt;""),申込書!$M$98,"")</f>
        <v/>
      </c>
      <c r="CG399" s="81" t="str">
        <f>IF($CE$3&lt;&gt;"コンテンツなし",IF(AND(申込書!$AH$4="GIGAスクールパック",SUM($P399,$R399)&lt;&gt;0),SUM($P399,$R399),IF(AND(申込書!$AH$4="SKY安心GIGAタブレット",SUM($T399,$V399)&lt;&gt;0),SUM($T399,$V399),"")),"")</f>
        <v/>
      </c>
      <c r="CH399" s="81" t="str">
        <f>IF($CE$3&lt;&gt;"コンテンツなし",IF(AND(申込書!$AH$4="GIGAスクールパック",SUM($Q399,$S399)&lt;&gt;0),SUM($Q399,$S399),IF(AND(申込書!$AH$4="SKY安心GIGAタブレット",SUM($U399,$W399)&lt;&gt;0),SUM($U399,$W399),"")),"")</f>
        <v/>
      </c>
      <c r="CI399" s="157"/>
      <c r="CJ399" s="82"/>
      <c r="CK399" s="80" t="str">
        <f>IF(AND(申込書!$C$99&lt;&gt;"▼プルダウンより選択してください",申込書!$C$99&lt;&gt;"",申込書!$P$99&lt;&gt;"YYYY/MM/DD",$G399&lt;&gt;""),申込書!$P$99,"")</f>
        <v/>
      </c>
      <c r="CL399" s="81" t="str">
        <f>IF(AND(申込書!$C$99&lt;&gt;"▼プルダウンより選択してください",申込書!$C$99&lt;&gt;"",$G399&lt;&gt;""),申込書!$M$99,"")</f>
        <v/>
      </c>
      <c r="CM399" s="81" t="str">
        <f>IF($CK$3&lt;&gt;"コンテンツなし",IF(AND(申込書!$AH$4="GIGAスクールパック",SUM($P399,$R399)&lt;&gt;0),SUM($P399,$R399),IF(AND(申込書!$AH$4="SKY安心GIGAタブレット",SUM($T399,$V399)&lt;&gt;0),SUM($T399,$V399),"")),"")</f>
        <v/>
      </c>
      <c r="CN399" s="81" t="str">
        <f>IF($CK$3&lt;&gt;"コンテンツなし",IF(AND(申込書!$AH$4="GIGAスクールパック",SUM($Q399,$S399)&lt;&gt;0),SUM($Q399,$S399),IF(AND(申込書!$AH$4="SKY安心GIGAタブレット",SUM($U399,$W399)&lt;&gt;0),SUM($U399,$W399),"")),"")</f>
        <v/>
      </c>
      <c r="CO399" s="157"/>
      <c r="CP399" s="82"/>
      <c r="CQ399" s="80" t="str">
        <f>IF(AND(申込書!$C$100&lt;&gt;"▼プルダウンより選択してください",申込書!$C$100&lt;&gt;"",申込書!$P$100&lt;&gt;"YYYY/MM/DD",$G399&lt;&gt;""),申込書!$P$100,"")</f>
        <v/>
      </c>
      <c r="CR399" s="81" t="str">
        <f>IF(AND(申込書!$C$100&lt;&gt;"▼プルダウンより選択してください",申込書!$C$100&lt;&gt;"",$G399&lt;&gt;""),申込書!$M$100,"")</f>
        <v/>
      </c>
      <c r="CS399" s="81" t="str">
        <f>IF($CQ$3&lt;&gt;"コンテンツなし",IF(AND(申込書!$AH$4="GIGAスクールパック",SUM($P399,$R399)&lt;&gt;0),SUM($P399,$R399),IF(AND(申込書!$AH$4="SKY安心GIGAタブレット",SUM($T399,$V399)&lt;&gt;0),SUM($T399,$V399),"")),"")</f>
        <v/>
      </c>
      <c r="CT399" s="81" t="str">
        <f>IF($CQ$3&lt;&gt;"コンテンツなし",IF(AND(申込書!$AH$4="GIGAスクールパック",SUM($Q399,$S399)&lt;&gt;0),SUM($Q399,$S399),IF(AND(申込書!$AH$4="SKY安心GIGAタブレット",SUM($U399,$W399)&lt;&gt;0),SUM($U399,$W399),"")),"")</f>
        <v/>
      </c>
      <c r="CU399" s="81"/>
      <c r="CV399" s="82"/>
      <c r="CW399" s="80" t="str">
        <f>IF(AND(申込書!$C$101&lt;&gt;"▼プルダウンより選択してください",申込書!$C$101&lt;&gt;"",申込書!$P$101&lt;&gt;"YYYY/MM/DD",$G399&lt;&gt;""),申込書!$P$101,"")</f>
        <v/>
      </c>
      <c r="CX399" s="81" t="str">
        <f>IF(AND(申込書!$C$101&lt;&gt;"▼プルダウンより選択してください",申込書!$C$101&lt;&gt;"",$G399&lt;&gt;""),申込書!$M$101,"")</f>
        <v/>
      </c>
      <c r="CY399" s="81" t="str">
        <f>IF($CW$3&lt;&gt;"コンテンツなし",IF(AND(申込書!$AH$4="GIGAスクールパック",SUM($P399,$R399)&lt;&gt;0),SUM($P399,$R399),IF(AND(申込書!$AH$4="SKY安心GIGAタブレット",SUM($T399,$V399)&lt;&gt;0),SUM($T399,$V399),"")),"")</f>
        <v/>
      </c>
      <c r="CZ399" s="81" t="str">
        <f>IF($CW$3&lt;&gt;"コンテンツなし",IF(AND(申込書!$AH$4="GIGAスクールパック",SUM($Q399,$S399)&lt;&gt;0),SUM($Q399,$S399),IF(AND(申込書!$AH$4="SKY安心GIGAタブレット",SUM($U399,$W399)&lt;&gt;0),SUM($U399,$W399),"")),"")</f>
        <v/>
      </c>
      <c r="DA399" s="81"/>
      <c r="DB399" s="82"/>
      <c r="DC399" s="80" t="str">
        <f>IF(AND(申込書!$C$102&lt;&gt;"▼プルダウンより選択してください",申込書!$C$102&lt;&gt;"",申込書!$P$102&lt;&gt;"YYYY/MM/DD",$G399&lt;&gt;""),申込書!$P$102,"")</f>
        <v/>
      </c>
      <c r="DD399" s="81" t="str">
        <f>IF(AND(申込書!$C$102&lt;&gt;"▼プルダウンより選択してください",申込書!$C$102&lt;&gt;"",$G399&lt;&gt;""),申込書!$M$102,"")</f>
        <v/>
      </c>
      <c r="DE399" s="81" t="str">
        <f>IF($DC$3&lt;&gt;"コンテンツなし",IF(AND(申込書!$AH$4="GIGAスクールパック",SUM($P399,$R399)&lt;&gt;0),SUM($P399,$R399),IF(AND(申込書!$AH$4="SKY安心GIGAタブレット",SUM($T399,$V399)&lt;&gt;0),SUM($T399,$V399),"")),"")</f>
        <v/>
      </c>
      <c r="DF399" s="81" t="str">
        <f>IF($DC$3&lt;&gt;"コンテンツなし",IF(AND(申込書!$AH$4="GIGAスクールパック",SUM($Q399,$S399)&lt;&gt;0),SUM($Q399,$S399),IF(AND(申込書!$AH$4="SKY安心GIGAタブレット",SUM($U399,$W399)&lt;&gt;0),SUM($U399,$W399),"")),"")</f>
        <v/>
      </c>
      <c r="DG399" s="81"/>
      <c r="DH399" s="82"/>
      <c r="DI399" s="80" t="str">
        <f>IF(AND(申込書!$C$103&lt;&gt;"▼プルダウンより選択してください",申込書!$C$103&lt;&gt;"",申込書!$P$103&lt;&gt;"YYYY/MM/DD",$G399&lt;&gt;""),申込書!$P$103,"")</f>
        <v/>
      </c>
      <c r="DJ399" s="81" t="str">
        <f>IF(AND(申込書!$C$103&lt;&gt;"▼プルダウンより選択してください",申込書!$C$103&lt;&gt;"",$G399&lt;&gt;""),申込書!$M$103,"")</f>
        <v/>
      </c>
      <c r="DK399" s="81" t="str">
        <f>IF($DI$3&lt;&gt;"コンテンツなし",IF(AND(申込書!$AH$4="GIGAスクールパック",SUM($P399,$R399)&lt;&gt;0),SUM($P399,$R399),IF(AND(申込書!$AH$4="SKY安心GIGAタブレット",SUM($T399,$V399)&lt;&gt;0),SUM($T399,$V399),"")),"")</f>
        <v/>
      </c>
      <c r="DL399" s="81" t="str">
        <f>IF($DI$3&lt;&gt;"コンテンツなし",IF(AND(申込書!$AH$4="GIGAスクールパック",SUM($Q399,$S399)&lt;&gt;0),SUM($Q399,$S399),IF(AND(申込書!$AH$4="SKY安心GIGAタブレット",SUM($U399,$W399)&lt;&gt;0),SUM($U399,$W399),"")),"")</f>
        <v/>
      </c>
      <c r="DM399" s="81"/>
      <c r="DN399" s="82"/>
      <c r="DO399" s="80" t="str">
        <f>IF(AND(申込書!$C$104&lt;&gt;"▼プルダウンより選択してください",申込書!$C$104&lt;&gt;"",申込書!$P$104&lt;&gt;"YYYY/MM/DD",$G399&lt;&gt;""),申込書!$P$104,"")</f>
        <v/>
      </c>
      <c r="DP399" s="81" t="str">
        <f>IF(AND(申込書!$C$104&lt;&gt;"▼プルダウンより選択してください",申込書!$C$104&lt;&gt;"",$G399&lt;&gt;""),申込書!$M$104,"")</f>
        <v/>
      </c>
      <c r="DQ399" s="81" t="str">
        <f>IF($DO$3&lt;&gt;"コンテンツなし",IF(AND(申込書!$AH$4="GIGAスクールパック",SUM($P399,$R399)&lt;&gt;0),SUM($P399,$R399),IF(AND(申込書!$AH$4="SKY安心GIGAタブレット",SUM($T399,$V399)&lt;&gt;0),SUM($T399,$V399),"")),"")</f>
        <v/>
      </c>
      <c r="DR399" s="81" t="str">
        <f>IF($DO$3&lt;&gt;"コンテンツなし",IF(AND(申込書!$AH$4="GIGAスクールパック",SUM($Q399,$S399)&lt;&gt;0),SUM($Q399,$S399),IF(AND(申込書!$AH$4="SKY安心GIGAタブレット",SUM($U399,$W399)&lt;&gt;0),SUM($U399,$W399),"")),"")</f>
        <v/>
      </c>
      <c r="DS399" s="81"/>
      <c r="DT399" s="82"/>
      <c r="DU399" s="80" t="str">
        <f>IF(AND(申込書!$C$105&lt;&gt;"▼プルダウンより選択してください",申込書!$C$105&lt;&gt;"",申込書!$P$105&lt;&gt;"YYYY/MM/DD",$G399&lt;&gt;""),申込書!$P$105,"")</f>
        <v/>
      </c>
      <c r="DV399" s="81" t="str">
        <f>IF(AND(申込書!$C$105&lt;&gt;"▼プルダウンより選択してください",申込書!$C$105&lt;&gt;"",$G399&lt;&gt;""),申込書!$M$105,"")</f>
        <v/>
      </c>
      <c r="DW399" s="81" t="str">
        <f>IF($DU$3&lt;&gt;"コンテンツなし",IF(AND(申込書!$AH$4="GIGAスクールパック",SUM($P399,$R399)&lt;&gt;0),SUM($P399,$R399),IF(AND(申込書!$AH$4="SKY安心GIGAタブレット",SUM($T399,$V399)&lt;&gt;0),SUM($T399,$V399),"")),"")</f>
        <v/>
      </c>
      <c r="DX399" s="81" t="str">
        <f>IF($DU$3&lt;&gt;"コンテンツなし",IF(AND(申込書!$AH$4="GIGAスクールパック",SUM($Q399,$S399)&lt;&gt;0),SUM($Q399,$S399),IF(AND(申込書!$AH$4="SKY安心GIGAタブレット",SUM($U399,$W399)&lt;&gt;0),SUM($U399,$W399),"")),"")</f>
        <v/>
      </c>
      <c r="DY399" s="157"/>
      <c r="DZ399" s="82"/>
      <c r="EA399" s="80" t="str">
        <f>IF(AND(申込書!$C$106&lt;&gt;"▼プルダウンより選択してください",申込書!$C$106&lt;&gt;"",申込書!$P$106&lt;&gt;"YYYY/MM/DD",$G399&lt;&gt;""),申込書!$P$106,"")</f>
        <v/>
      </c>
      <c r="EB399" s="81" t="str">
        <f>IF(AND(申込書!$C$106&lt;&gt;"▼プルダウンより選択してください",申込書!$C$106&lt;&gt;"",$G399&lt;&gt;""),申込書!$M$106,"")</f>
        <v/>
      </c>
      <c r="EC399" s="81" t="str">
        <f>IF($EA$3&lt;&gt;"コンテンツなし",IF(AND(申込書!$AH$4="GIGAスクールパック",SUM($P399,$R399)&lt;&gt;0),SUM($P399,$R399),IF(AND(申込書!$AH$4="SKY安心GIGAタブレット",SUM($T399,$V399)&lt;&gt;0),SUM($T399,$V399),"")),"")</f>
        <v/>
      </c>
      <c r="ED399" s="81" t="str">
        <f>IF($EA$3&lt;&gt;"コンテンツなし",IF(AND(申込書!$AH$4="GIGAスクールパック",SUM($Q399,$S399)&lt;&gt;0),SUM($Q399,$S399),IF(AND(申込書!$AH$4="SKY安心GIGAタブレット",SUM($U399,$W399)&lt;&gt;0),SUM($U399,$W399),"")),"")</f>
        <v/>
      </c>
      <c r="EE399" s="157"/>
      <c r="EF399" s="82"/>
      <c r="EG399" s="80" t="str">
        <f>IF(AND(申込書!$C$107&lt;&gt;"▼プルダウンより選択してください",申込書!$C$107&lt;&gt;"",申込書!$P$107&lt;&gt;"YYYY/MM/DD",$G399&lt;&gt;""),申込書!$P$107,"")</f>
        <v/>
      </c>
      <c r="EH399" s="81" t="str">
        <f>IF(AND(申込書!$C$107&lt;&gt;"▼プルダウンより選択してください",申込書!$C$107&lt;&gt;"",$G399&lt;&gt;""),申込書!$M$107,"")</f>
        <v/>
      </c>
      <c r="EI399" s="81" t="str">
        <f>IF($EG$3&lt;&gt;"コンテンツなし",IF(AND(申込書!$AH$4="GIGAスクールパック",SUM($P399,$R399)&lt;&gt;0),SUM($P399,$R399),IF(AND(申込書!$AH$4="SKY安心GIGAタブレット",SUM($T399,$V399)&lt;&gt;0),SUM($T399,$V399),"")),"")</f>
        <v/>
      </c>
      <c r="EJ399" s="81" t="str">
        <f>IF($EG$3&lt;&gt;"コンテンツなし",IF(AND(申込書!$AH$4="GIGAスクールパック",SUM($Q399,$S399)&lt;&gt;0),SUM($Q399,$S399),IF(AND(申込書!$AH$4="SKY安心GIGAタブレット",SUM($U399,$W399)&lt;&gt;0),SUM($U399,$W399),"")),"")</f>
        <v/>
      </c>
      <c r="EK399" s="157"/>
      <c r="EL399" s="82"/>
      <c r="EM399" s="80" t="str">
        <f>IF(AND(申込書!$C$108&lt;&gt;"▼プルダウンより選択してください",申込書!$C$108&lt;&gt;"",申込書!$P$108&lt;&gt;"YYYY/MM/DD",$G399&lt;&gt;""),申込書!$P$108,"")</f>
        <v/>
      </c>
      <c r="EN399" s="81" t="str">
        <f>IF(AND(申込書!$C$108&lt;&gt;"▼プルダウンより選択してください",申込書!$C$108&lt;&gt;"",$G399&lt;&gt;""),申込書!$M$108,"")</f>
        <v/>
      </c>
      <c r="EO399" s="81" t="str">
        <f>IF($EM$3&lt;&gt;"コンテンツなし",IF(AND(申込書!$AH$4="GIGAスクールパック",SUM($P399,$R399)&lt;&gt;0),SUM($P399,$R399),IF(AND(申込書!$AH$4="SKY安心GIGAタブレット",SUM($T399,$V399)&lt;&gt;0),SUM($T399,$V399),"")),"")</f>
        <v/>
      </c>
      <c r="EP399" s="81" t="str">
        <f>IF($EM$3&lt;&gt;"コンテンツなし",IF(AND(申込書!$AH$4="GIGAスクールパック",SUM($Q399,$S399)&lt;&gt;0),SUM($Q399,$S399),IF(AND(申込書!$AH$4="SKY安心GIGAタブレット",SUM($U399,$W399)&lt;&gt;0),SUM($U399,$W399),"")),"")</f>
        <v/>
      </c>
      <c r="EQ399" s="157"/>
      <c r="ER399" s="82"/>
      <c r="ES399" s="80" t="str">
        <f>IF(AND(申込書!$C$109&lt;&gt;"▼プルダウンより選択してください",申込書!$C$109&lt;&gt;"",申込書!$P$109&lt;&gt;"YYYY/MM/DD",$G399&lt;&gt;""),申込書!$P$109,"")</f>
        <v/>
      </c>
      <c r="ET399" s="81" t="str">
        <f>IF(AND(申込書!$C$109&lt;&gt;"▼プルダウンより選択してください",申込書!$C$109&lt;&gt;"",$G399&lt;&gt;""),申込書!$M$109,"")</f>
        <v/>
      </c>
      <c r="EU399" s="81" t="str">
        <f>IF($ES$3&lt;&gt;"コンテンツなし",IF(AND(申込書!$AH$4="GIGAスクールパック",SUM($P399,$R399)&lt;&gt;0),SUM($P399,$R399),IF(AND(申込書!$AH$4="SKY安心GIGAタブレット",SUM($T399,$V399)&lt;&gt;0),SUM($T399,$V399),"")),"")</f>
        <v/>
      </c>
      <c r="EV399" s="81" t="str">
        <f>IF($ES$3&lt;&gt;"コンテンツなし",IF(AND(申込書!$AH$4="GIGAスクールパック",SUM($Q399,$S399)&lt;&gt;0),SUM($Q399,$S399),IF(AND(申込書!$AH$4="SKY安心GIGAタブレット",SUM($U399,$W399)&lt;&gt;0),SUM($U399,$W399),"")),"")</f>
        <v/>
      </c>
      <c r="EW399" s="157"/>
      <c r="EX399" s="82"/>
      <c r="EY399" s="80" t="str">
        <f>IF(AND(申込書!$C$110&lt;&gt;"▼プルダウンより選択してください",申込書!$C$110&lt;&gt;"",申込書!$P$110&lt;&gt;"YYYY/MM/DD",$G399&lt;&gt;""),申込書!$P$110,"")</f>
        <v/>
      </c>
      <c r="EZ399" s="81" t="str">
        <f>IF(AND(申込書!$C$110&lt;&gt;"▼プルダウンより選択してください",申込書!$C$110&lt;&gt;"",$G399&lt;&gt;""),申込書!$M$110,"")</f>
        <v/>
      </c>
      <c r="FA399" s="81" t="str">
        <f>IF($EY$3&lt;&gt;"コンテンツなし",IF(AND(申込書!$AH$4="GIGAスクールパック",SUM($P399,$R399)&lt;&gt;0),SUM($P399,$R399),IF(AND(申込書!$AH$4="SKY安心GIGAタブレット",SUM($T399,$V399)&lt;&gt;0),SUM($T399,$V399),"")),"")</f>
        <v/>
      </c>
      <c r="FB399" s="81" t="str">
        <f>IF($EY$3&lt;&gt;"コンテンツなし",IF(AND(申込書!$AH$4="GIGAスクールパック",SUM($Q399,$S399)&lt;&gt;0),SUM($Q399,$S399),IF(AND(申込書!$AH$4="SKY安心GIGAタブレット",SUM($U399,$W399)&lt;&gt;0),SUM($U399,$W399),"")),"")</f>
        <v/>
      </c>
      <c r="FC399" s="157"/>
      <c r="FD399" s="82"/>
      <c r="FE399" s="80" t="str">
        <f>IF(AND(申込書!$C$111&lt;&gt;"▼プルダウンより選択してください",申込書!$C$111&lt;&gt;"",申込書!$P$111&lt;&gt;"YYYY/MM/DD",$G399&lt;&gt;""),申込書!$P$111,"")</f>
        <v/>
      </c>
      <c r="FF399" s="81" t="str">
        <f>IF(AND(申込書!$C$111&lt;&gt;"▼プルダウンより選択してください",申込書!$C$111&lt;&gt;"",$G399&lt;&gt;""),申込書!$M$111,"")</f>
        <v/>
      </c>
      <c r="FG399" s="81" t="str">
        <f>IF($FE$3&lt;&gt;"コンテンツなし",IF(AND(申込書!$AH$4="GIGAスクールパック",SUM($P399,$R399)&lt;&gt;0),SUM($P399,$R399),IF(AND(申込書!$AH$4="SKY安心GIGAタブレット",SUM($T399,$V399)&lt;&gt;0),SUM($T399,$V399),"")),"")</f>
        <v/>
      </c>
      <c r="FH399" s="81" t="str">
        <f>IF($FE$3&lt;&gt;"コンテンツなし",IF(AND(申込書!$AH$4="GIGAスクールパック",SUM($Q399,$S399)&lt;&gt;0),SUM($Q399,$S399),IF(AND(申込書!$AH$4="SKY安心GIGAタブレット",SUM($U399,$W399)&lt;&gt;0),SUM($U399,$W399),"")),"")</f>
        <v/>
      </c>
      <c r="FI399" s="157"/>
      <c r="FJ399" s="82"/>
      <c r="FK399" s="80" t="str">
        <f>IF(AND(申込書!$C$112&lt;&gt;"▼プルダウンより選択してください",申込書!$C$112&lt;&gt;"",申込書!$P$112&lt;&gt;"YYYY/MM/DD",$G399&lt;&gt;""),申込書!$P$112,"")</f>
        <v/>
      </c>
      <c r="FL399" s="81" t="str">
        <f>IF(AND(申込書!$C$112&lt;&gt;"▼プルダウンより選択してください",申込書!$C$112&lt;&gt;"",$G399&lt;&gt;""),申込書!$M$112,"")</f>
        <v/>
      </c>
      <c r="FM399" s="81" t="str">
        <f>IF($FK$3&lt;&gt;"コンテンツなし",IF(AND(申込書!$AH$4="GIGAスクールパック",SUM($P399,$R399)&lt;&gt;0),SUM($P399,$R399),IF(AND(申込書!$AH$4="SKY安心GIGAタブレット",SUM($T399,$V399)&lt;&gt;0),SUM($T399,$V399),"")),"")</f>
        <v/>
      </c>
      <c r="FN399" s="81" t="str">
        <f>IF($FK$3&lt;&gt;"コンテンツなし",IF(AND(申込書!$AH$4="GIGAスクールパック",SUM($Q399,$S399)&lt;&gt;0),SUM($Q399,$S399),IF(AND(申込書!$AH$4="SKY安心GIGAタブレット",SUM($U399,$W399)&lt;&gt;0),SUM($U399,$W399),"")),"")</f>
        <v/>
      </c>
      <c r="FO399" s="157"/>
      <c r="FP399" s="82"/>
      <c r="FQ399" s="80" t="str">
        <f>IF(AND(申込書!$C$113&lt;&gt;"▼プルダウンより選択してください",申込書!$C$113&lt;&gt;"",申込書!$P$113&lt;&gt;"YYYY/MM/DD",$G399&lt;&gt;""),申込書!$P$113,"")</f>
        <v/>
      </c>
      <c r="FR399" s="81" t="str">
        <f>IF(AND(申込書!$C$113&lt;&gt;"▼プルダウンより選択してください",申込書!$C$113&lt;&gt;"",$G399&lt;&gt;""),申込書!$M$113,"")</f>
        <v/>
      </c>
      <c r="FS399" s="81" t="str">
        <f>IF($FQ$3&lt;&gt;"コンテンツなし",IF(AND(申込書!$AH$4="GIGAスクールパック",SUM($P399,$R399)&lt;&gt;0),SUM($P399,$R399),IF(AND(申込書!$AH$4="SKY安心GIGAタブレット",SUM($T399,$V399)&lt;&gt;0),SUM($T399,$V399),"")),"")</f>
        <v/>
      </c>
      <c r="FT399" s="81" t="str">
        <f>IF($FQ$3&lt;&gt;"コンテンツなし",IF(AND(申込書!$AH$4="GIGAスクールパック",SUM($Q399,$S399)&lt;&gt;0),SUM($Q399,$S399),IF(AND(申込書!$AH$4="SKY安心GIGAタブレット",SUM($U399,$W399)&lt;&gt;0),SUM($U399,$W399),"")),"")</f>
        <v/>
      </c>
      <c r="FU399" s="157"/>
      <c r="FV399" s="82"/>
      <c r="FW399" s="80" t="str">
        <f>IF(AND(申込書!$C$114&lt;&gt;"▼プルダウンより選択してください",申込書!$C$114&lt;&gt;"",申込書!$P$114&lt;&gt;"YYYY/MM/DD",$G399&lt;&gt;""),申込書!$P$114,"")</f>
        <v/>
      </c>
      <c r="FX399" s="81" t="str">
        <f>IF(AND(申込書!$C$114&lt;&gt;"▼プルダウンより選択してください",申込書!$C$114&lt;&gt;"",$G399&lt;&gt;""),申込書!$M$114,"")</f>
        <v/>
      </c>
      <c r="FY399" s="81" t="str">
        <f>IF($FW$3&lt;&gt;"コンテンツなし",IF(AND(申込書!$AH$4="GIGAスクールパック",SUM($P399,$R399)&lt;&gt;0),SUM($P399,$R399),IF(AND(申込書!$AH$4="SKY安心GIGAタブレット",SUM($T399,$V399)&lt;&gt;0),SUM($T399,$V399),"")),"")</f>
        <v/>
      </c>
      <c r="FZ399" s="81" t="str">
        <f>IF($FW$3&lt;&gt;"コンテンツなし",IF(AND(申込書!$AH$4="GIGAスクールパック",SUM($Q399,$S399)&lt;&gt;0),SUM($Q399,$S399),IF(AND(申込書!$AH$4="SKY安心GIGAタブレット",SUM($U399,$W399)&lt;&gt;0),SUM($U399,$W399),"")),"")</f>
        <v/>
      </c>
      <c r="GA399" s="157"/>
      <c r="GB399" s="82"/>
      <c r="GC399" s="80" t="str">
        <f>IF(AND(申込書!$C$115&lt;&gt;"▼プルダウンより選択してください",申込書!$C$115&lt;&gt;"",申込書!$P$115&lt;&gt;"YYYY/MM/DD",$G399&lt;&gt;""),申込書!$P$115,"")</f>
        <v/>
      </c>
      <c r="GD399" s="81" t="str">
        <f>IF(AND(申込書!$C$115&lt;&gt;"▼プルダウンより選択してください",申込書!$C$115&lt;&gt;"",$G399&lt;&gt;""),申込書!$M$115,"")</f>
        <v/>
      </c>
      <c r="GE399" s="81" t="str">
        <f>IF($GC$3&lt;&gt;"コンテンツなし",IF(AND(申込書!$AH$4="GIGAスクールパック",SUM($P399,$R399)&lt;&gt;0),SUM($P399,$R399),IF(AND(申込書!$AH$4="SKY安心GIGAタブレット",SUM($T399,$V399)&lt;&gt;0),SUM($T399,$V399),"")),"")</f>
        <v/>
      </c>
      <c r="GF399" s="81" t="str">
        <f>IF($GC$3&lt;&gt;"コンテンツなし",IF(AND(申込書!$AH$4="GIGAスクールパック",SUM($Q399,$S399)&lt;&gt;0),SUM($Q399,$S399),IF(AND(申込書!$AH$4="SKY安心GIGAタブレット",SUM($U399,$W399)&lt;&gt;0),SUM($U399,$W399),"")),"")</f>
        <v/>
      </c>
      <c r="GG399" s="157"/>
      <c r="GH399" s="82"/>
      <c r="GI399" s="80" t="str">
        <f>IF(AND(申込書!$C$116&lt;&gt;"▼プルダウンより選択してください",申込書!$C$116&lt;&gt;"",申込書!$P$116&lt;&gt;"YYYY/MM/DD",$G399&lt;&gt;""),申込書!$P$116,"")</f>
        <v/>
      </c>
      <c r="GJ399" s="81" t="str">
        <f>IF(AND(申込書!$C$116&lt;&gt;"▼プルダウンより選択してください",申込書!$C$116&lt;&gt;"",$G399&lt;&gt;""),申込書!$M$116,"")</f>
        <v/>
      </c>
      <c r="GK399" s="81" t="str">
        <f>IF($GI$3&lt;&gt;"コンテンツなし",IF(AND(申込書!$AH$4="GIGAスクールパック",SUM($P399,$R399)&lt;&gt;0),SUM($P399,$R399),IF(AND(申込書!$AH$4="SKY安心GIGAタブレット",SUM($T399,$V399)&lt;&gt;0),SUM($T399,$V399),"")),"")</f>
        <v/>
      </c>
      <c r="GL399" s="81" t="str">
        <f>IF($GI$3&lt;&gt;"コンテンツなし",IF(AND(申込書!$AH$4="GIGAスクールパック",SUM($Q399,$S399)&lt;&gt;0),SUM($Q399,$S399),IF(AND(申込書!$AH$4="SKY安心GIGAタブレット",SUM($U399,$W399)&lt;&gt;0),SUM($U399,$W399),"")),"")</f>
        <v/>
      </c>
      <c r="GM399" s="157"/>
      <c r="GN399" s="82"/>
      <c r="GO399" s="80" t="str">
        <f>IF(AND(申込書!$C$117&lt;&gt;"▼プルダウンより選択してください",申込書!$C$117&lt;&gt;"",申込書!$P$117&lt;&gt;"YYYY/MM/DD",$G399&lt;&gt;""),申込書!$P$117,"")</f>
        <v/>
      </c>
      <c r="GP399" s="81" t="str">
        <f>IF(AND(申込書!$C$117&lt;&gt;"▼プルダウンより選択してください",申込書!$C$117&lt;&gt;"",$G399&lt;&gt;""),申込書!$M$117,"")</f>
        <v/>
      </c>
      <c r="GQ399" s="81" t="str">
        <f>IF($GO$3&lt;&gt;"コンテンツなし",IF(AND(申込書!$AH$4="GIGAスクールパック",SUM($P399,$R399)&lt;&gt;0),SUM($P399,$R399),IF(AND(申込書!$AH$4="SKY安心GIGAタブレット",SUM($T399,$V399)&lt;&gt;0),SUM($T399,$V399),"")),"")</f>
        <v/>
      </c>
      <c r="GR399" s="81" t="str">
        <f>IF($GO$3&lt;&gt;"コンテンツなし",IF(AND(申込書!$AH$4="GIGAスクールパック",SUM($Q399,$S399)&lt;&gt;0),SUM($Q399,$S399),IF(AND(申込書!$AH$4="SKY安心GIGAタブレット",SUM($U399,$W399)&lt;&gt;0),SUM($U399,$W399),"")),"")</f>
        <v/>
      </c>
      <c r="GS399" s="157"/>
      <c r="GT399" s="82"/>
      <c r="GU399" s="80" t="str">
        <f>IF(AND(申込書!$C$118&lt;&gt;"▼プルダウンより選択してください",申込書!$C$118&lt;&gt;"",申込書!$P$118&lt;&gt;"YYYY/MM/DD",$G399&lt;&gt;""),申込書!$P$118,"")</f>
        <v/>
      </c>
      <c r="GV399" s="81" t="str">
        <f>IF(AND(申込書!$C$118&lt;&gt;"▼プルダウンより選択してください",申込書!$C$118&lt;&gt;"",$G399&lt;&gt;""),申込書!$M$118,"")</f>
        <v/>
      </c>
      <c r="GW399" s="81" t="str">
        <f>IF($GU$3&lt;&gt;"コンテンツなし",IF(AND(申込書!$AH$4="GIGAスクールパック",SUM($P399,$R399)&lt;&gt;0),SUM($P399,$R399),IF(AND(申込書!$AH$4="SKY安心GIGAタブレット",SUM($T399,$V399)&lt;&gt;0),SUM($T399,$V399),"")),"")</f>
        <v/>
      </c>
      <c r="GX399" s="81" t="str">
        <f>IF($GU$3&lt;&gt;"コンテンツなし",IF(AND(申込書!$AH$4="GIGAスクールパック",SUM($Q399,$S399)&lt;&gt;0),SUM($Q399,$S399),IF(AND(申込書!$AH$4="SKY安心GIGAタブレット",SUM($U399,$W399)&lt;&gt;0),SUM($U399,$W399),"")),"")</f>
        <v/>
      </c>
      <c r="GY399" s="157"/>
      <c r="GZ399" s="82"/>
      <c r="HA399" s="80" t="str">
        <f>IF(AND(申込書!$C$119&lt;&gt;"▼プルダウンより選択してください",申込書!$C$119&lt;&gt;"",申込書!$P$119&lt;&gt;"YYYY/MM/DD",$G399&lt;&gt;""),申込書!$P$119,"")</f>
        <v/>
      </c>
      <c r="HB399" s="81" t="str">
        <f>IF(AND(申込書!$C$119&lt;&gt;"▼プルダウンより選択してください",申込書!$C$119&lt;&gt;"",$G399&lt;&gt;""),申込書!$M$119,"")</f>
        <v/>
      </c>
      <c r="HC399" s="81" t="str">
        <f>IF($HA$3&lt;&gt;"コンテンツなし",IF(AND(申込書!$AH$4="GIGAスクールパック",SUM($P399,$R399)&lt;&gt;0),SUM($P399,$R399),IF(AND(申込書!$AH$4="SKY安心GIGAタブレット",SUM($T399,$V399)&lt;&gt;0),SUM($T399,$V399),"")),"")</f>
        <v/>
      </c>
      <c r="HD399" s="81" t="str">
        <f>IF($HA$3&lt;&gt;"コンテンツなし",IF(AND(申込書!$AH$4="GIGAスクールパック",SUM($Q399,$S399)&lt;&gt;0),SUM($Q399,$S399),IF(AND(申込書!$AH$4="SKY安心GIGAタブレット",SUM($U399,$W399)&lt;&gt;0),SUM($U399,$W399),"")),"")</f>
        <v/>
      </c>
      <c r="HE399" s="157"/>
      <c r="HF399" s="82"/>
      <c r="HG399" s="83"/>
    </row>
    <row r="400" spans="2:215" ht="26.85" customHeight="1">
      <c r="B400" s="62">
        <f t="shared" si="4"/>
        <v>395</v>
      </c>
      <c r="C400" s="63"/>
      <c r="D400" s="64"/>
      <c r="E400" s="207"/>
      <c r="F400" s="65"/>
      <c r="G400" s="66"/>
      <c r="H400" s="67"/>
      <c r="I400" s="68"/>
      <c r="J400" s="69"/>
      <c r="K400" s="70"/>
      <c r="L400" s="71"/>
      <c r="M400" s="72"/>
      <c r="N400" s="73"/>
      <c r="O400" s="74"/>
      <c r="P400" s="179"/>
      <c r="Q400" s="180"/>
      <c r="R400" s="180"/>
      <c r="S400" s="181"/>
      <c r="T400" s="179"/>
      <c r="U400" s="180"/>
      <c r="V400" s="182"/>
      <c r="W400" s="181"/>
      <c r="X400" s="75"/>
      <c r="Y400" s="76"/>
      <c r="Z400" s="77"/>
      <c r="AA400" s="78"/>
      <c r="AB400" s="79"/>
      <c r="AC400" s="79"/>
      <c r="AD400" s="79"/>
      <c r="AE400" s="77"/>
      <c r="AF400" s="139"/>
      <c r="AG400" s="139"/>
      <c r="AH400" s="139"/>
      <c r="AI400" s="80" t="str">
        <f>IF(AND(申込書!$C$90&lt;&gt;"▼プルダウンより選択してください",申込書!$C$90&lt;&gt;"",申込書!$P$90&lt;&gt;"YYYY/MM/DD",$G400&lt;&gt;""),申込書!$P$90,"")</f>
        <v/>
      </c>
      <c r="AJ400" s="81" t="str">
        <f>IF(AND(申込書!$C$90&lt;&gt;"▼プルダウンより選択してください",申込書!$C$90&lt;&gt;"",$G400&lt;&gt;""),申込書!$M$90,"")</f>
        <v/>
      </c>
      <c r="AK400" s="81" t="str">
        <f>IF($AI$3&lt;&gt;"コンテンツなし",IF(AND(申込書!$AH$4="GIGAスクールパック",SUM($P400,$R400)&lt;&gt;0),SUM($P400,$R400),IF(AND(申込書!$AH$4="SKY安心GIGAタブレット",SUM($T400,$V400)&lt;&gt;0),SUM($T400,$V400),"")),"")</f>
        <v/>
      </c>
      <c r="AL400" s="81" t="str">
        <f>IF($AI$3&lt;&gt;"コンテンツなし",IF(AND(申込書!$AH$4="GIGAスクールパック",SUM($Q400,$S400)&lt;&gt;0),SUM($Q400,$S400),IF(AND(申込書!$AH$4="SKY安心GIGAタブレット",SUM($U400,$W400)&lt;&gt;0),SUM($U400,$W400),"")),"")</f>
        <v/>
      </c>
      <c r="AM400" s="157"/>
      <c r="AN400" s="82"/>
      <c r="AO400" s="80" t="str">
        <f>IF(AND(申込書!$C$91&lt;&gt;"▼プルダウンより選択してください",申込書!$C$91&lt;&gt;"",申込書!$P$91&lt;&gt;"YYYY/MM/DD",$G400&lt;&gt;""),申込書!$P$91,"")</f>
        <v/>
      </c>
      <c r="AP400" s="81" t="str">
        <f>IF(AND(申込書!$C$91&lt;&gt;"▼プルダウンより選択してください",申込書!$C$91&lt;&gt;"",$G400&lt;&gt;""),申込書!$M$91,"")</f>
        <v/>
      </c>
      <c r="AQ400" s="81" t="str">
        <f>IF($AO$3&lt;&gt;"コンテンツなし",IF(AND(申込書!$AH$4="GIGAスクールパック",SUM($P400,$R400)&lt;&gt;0),SUM($P400,$R400),IF(AND(申込書!$AH$4="SKY安心GIGAタブレット",SUM($T400,$V400)&lt;&gt;0),SUM($T400,$V400),"")),"")</f>
        <v/>
      </c>
      <c r="AR400" s="81" t="str">
        <f>IF($AO$3&lt;&gt;"コンテンツなし",IF(AND(申込書!$AH$4="GIGAスクールパック",SUM($Q400,$S400)&lt;&gt;0),SUM($Q400,$S400),IF(AND(申込書!$AH$4="SKY安心GIGAタブレット",SUM($U400,$W400)&lt;&gt;0),SUM($U400,$W400),"")),"")</f>
        <v/>
      </c>
      <c r="AS400" s="157"/>
      <c r="AT400" s="82"/>
      <c r="AU400" s="80" t="str">
        <f>IF(AND(申込書!$C$92&lt;&gt;"▼プルダウンより選択してください",申込書!$C$92&lt;&gt;"",申込書!$P$92&lt;&gt;"YYYY/MM/DD",$G400&lt;&gt;""),申込書!$P$92,"")</f>
        <v/>
      </c>
      <c r="AV400" s="81" t="str">
        <f>IF(AND(申込書!$C$92&lt;&gt;"▼プルダウンより選択してください",申込書!$C$92&lt;&gt;"",$G400&lt;&gt;""),申込書!$M$92,"")</f>
        <v/>
      </c>
      <c r="AW400" s="81" t="str">
        <f>IF($AU$3&lt;&gt;"コンテンツなし",IF(AND(申込書!$AH$4="GIGAスクールパック",SUM($P400,$R400)&lt;&gt;0),SUM($P400,$R400),IF(AND(申込書!$AH$4="SKY安心GIGAタブレット",SUM($T400,$V400)&lt;&gt;0),SUM($T400,$V400),"")),"")</f>
        <v/>
      </c>
      <c r="AX400" s="81" t="str">
        <f>IF($AU$3&lt;&gt;"コンテンツなし",IF(AND(申込書!$AH$4="GIGAスクールパック",SUM($Q400,$S400)&lt;&gt;0),SUM($Q400,$S400),IF(AND(申込書!$AH$4="SKY安心GIGAタブレット",SUM($U400,$W400)&lt;&gt;0),SUM($U400,$W400),"")),"")</f>
        <v/>
      </c>
      <c r="AY400" s="157"/>
      <c r="AZ400" s="82"/>
      <c r="BA400" s="80" t="str">
        <f>IF(AND(申込書!$C$93&lt;&gt;"▼プルダウンより選択してください",申込書!$C$93&lt;&gt;"",申込書!$P$93&lt;&gt;"YYYY/MM/DD",$G400&lt;&gt;""),申込書!$P$93,"")</f>
        <v/>
      </c>
      <c r="BB400" s="81" t="str">
        <f>IF(AND(申込書!$C$93&lt;&gt;"▼プルダウンより選択してください",申込書!$C$93&lt;&gt;"",申込書!$M$93&gt;=1,$G400&lt;&gt;""),申込書!$M$93,"")</f>
        <v/>
      </c>
      <c r="BC400" s="81" t="str">
        <f>IF($BA$3&lt;&gt;"コンテンツなし",IF(AND(申込書!$AH$4="GIGAスクールパック",SUM($P400,$R400)&lt;&gt;0),SUM($P400,$R400),IF(AND(申込書!$AH$4="SKY安心GIGAタブレット",SUM($T400,$V400)&lt;&gt;0),SUM($T400,$V400),"")),"")</f>
        <v/>
      </c>
      <c r="BD400" s="81" t="str">
        <f>IF($BA$3&lt;&gt;"コンテンツなし",IF(AND(申込書!$AH$4="GIGAスクールパック",SUM($Q400,$S400)&lt;&gt;0),SUM($Q400,$S400),IF(AND(申込書!$AH$4="SKY安心GIGAタブレット",SUM($U400,$W400)&lt;&gt;0),SUM($U400,$W400),"")),"")</f>
        <v/>
      </c>
      <c r="BE400" s="157"/>
      <c r="BF400" s="82"/>
      <c r="BG400" s="80" t="str">
        <f>IF(AND(申込書!$C$94&lt;&gt;"▼プルダウンより選択してください",申込書!$C$94&lt;&gt;"",申込書!$P$94&lt;&gt;"YYYY/MM/DD",$G400&lt;&gt;""),申込書!$P$94,"")</f>
        <v/>
      </c>
      <c r="BH400" s="81" t="str">
        <f>IF(AND(申込書!$C$94&lt;&gt;"▼プルダウンより選択してください",申込書!$C$94&lt;&gt;"",$G400&lt;&gt;""),申込書!$M$94,"")</f>
        <v/>
      </c>
      <c r="BI400" s="81" t="str">
        <f>IF($BG$3&lt;&gt;"コンテンツなし",IF(AND(申込書!$AH$4="GIGAスクールパック",SUM($P400,$R400)&lt;&gt;0),SUM($P400,$R400),IF(AND(申込書!$AH$4="SKY安心GIGAタブレット",SUM($T400,$V400)&lt;&gt;0),SUM($T400,$V400),"")),"")</f>
        <v/>
      </c>
      <c r="BJ400" s="81" t="str">
        <f>IF($BG$3&lt;&gt;"コンテンツなし",IF(AND(申込書!$AH$4="GIGAスクールパック",SUM($Q400,$S400)&lt;&gt;0),SUM($Q400,$S400),IF(AND(申込書!$AH$4="SKY安心GIGAタブレット",SUM($U400,$W400)&lt;&gt;0),SUM($U400,$W400),"")),"")</f>
        <v/>
      </c>
      <c r="BK400" s="157"/>
      <c r="BL400" s="82"/>
      <c r="BM400" s="80" t="str">
        <f>IF(AND(申込書!$C$95&lt;&gt;"▼プルダウンより選択してください",申込書!$C$95&lt;&gt;"",申込書!$P$95&lt;&gt;"YYYY/MM/DD",$G400&lt;&gt;""),申込書!$P$95,"")</f>
        <v/>
      </c>
      <c r="BN400" s="81" t="str">
        <f>IF(AND(申込書!$C$95&lt;&gt;"▼プルダウンより選択してください",申込書!$C$95&lt;&gt;"",$G400&lt;&gt;""),申込書!$M$95,"")</f>
        <v/>
      </c>
      <c r="BO400" s="81" t="str">
        <f>IF($BM$3&lt;&gt;"コンテンツなし",IF(AND(申込書!$AH$4="GIGAスクールパック",SUM($P400,$R400)&lt;&gt;0),SUM($P400,$R400),IF(AND(申込書!$AH$4="SKY安心GIGAタブレット",SUM($T400,$V400)&lt;&gt;0),SUM($T400,$V400),"")),"")</f>
        <v/>
      </c>
      <c r="BP400" s="81" t="str">
        <f>IF($BM$3&lt;&gt;"コンテンツなし",IF(AND(申込書!$AH$4="GIGAスクールパック",SUM($Q400,$S400)&lt;&gt;0),SUM($Q400,$S400),IF(AND(申込書!$AH$4="SKY安心GIGAタブレット",SUM($U400,$W400)&lt;&gt;0),SUM($U400,$W400),"")),"")</f>
        <v/>
      </c>
      <c r="BQ400" s="157"/>
      <c r="BR400" s="82"/>
      <c r="BS400" s="80" t="str">
        <f>IF(AND(申込書!$C$96&lt;&gt;"▼プルダウンより選択してください",申込書!$C$96&lt;&gt;"",申込書!$P$96&lt;&gt;"YYYY/MM/DD",$G400&lt;&gt;""),申込書!$P$96,"")</f>
        <v/>
      </c>
      <c r="BT400" s="81" t="str">
        <f>IF(AND(申込書!$C$96&lt;&gt;"▼プルダウンより選択してください",申込書!$C$96&lt;&gt;"",$G400&lt;&gt;""),申込書!$M$96,"")</f>
        <v/>
      </c>
      <c r="BU400" s="81" t="str">
        <f>IF($BS$3&lt;&gt;"コンテンツなし",IF(AND(申込書!$AH$4="GIGAスクールパック",SUM($P400,$R400)&lt;&gt;0),SUM($P400,$R400),IF(AND(申込書!$AH$4="SKY安心GIGAタブレット",SUM($T400,$V400)&lt;&gt;0),SUM($T400,$V400),"")),"")</f>
        <v/>
      </c>
      <c r="BV400" s="81" t="str">
        <f>IF($BS$3&lt;&gt;"コンテンツなし",IF(AND(申込書!$AH$4="GIGAスクールパック",SUM($Q400,$S400)&lt;&gt;0),SUM($Q400,$S400),IF(AND(申込書!$AH$4="SKY安心GIGAタブレット",SUM($U400,$W400)&lt;&gt;0),SUM($U400,$W400),"")),"")</f>
        <v/>
      </c>
      <c r="BW400" s="157"/>
      <c r="BX400" s="82"/>
      <c r="BY400" s="80" t="str">
        <f>IF(AND(申込書!$C$97&lt;&gt;"▼プルダウンより選択してください",申込書!$C$97&lt;&gt;"",申込書!$P$97&lt;&gt;"YYYY/MM/DD",$G400&lt;&gt;""),申込書!$P$97,"")</f>
        <v/>
      </c>
      <c r="BZ400" s="81" t="str">
        <f>IF(AND(申込書!$C$97&lt;&gt;"▼プルダウンより選択してください",申込書!$C$97&lt;&gt;"",$G400&lt;&gt;""),申込書!$M$97,"")</f>
        <v/>
      </c>
      <c r="CA400" s="81" t="str">
        <f>IF($BY$3&lt;&gt;"コンテンツなし",IF(AND(申込書!$AH$4="GIGAスクールパック",SUM($P400,$R400)&lt;&gt;0),SUM($P400,$R400),IF(AND(申込書!$AH$4="SKY安心GIGAタブレット",SUM($T400,$V400)&lt;&gt;0),SUM($T400,$V400),"")),"")</f>
        <v/>
      </c>
      <c r="CB400" s="81" t="str">
        <f>IF($BY$3&lt;&gt;"コンテンツなし",IF(AND(申込書!$AH$4="GIGAスクールパック",SUM($Q400,$S400)&lt;&gt;0),SUM($Q400,$S400),IF(AND(申込書!$AH$4="SKY安心GIGAタブレット",SUM($U400,$W400)&lt;&gt;0),SUM($U400,$W400),"")),"")</f>
        <v/>
      </c>
      <c r="CC400" s="157"/>
      <c r="CD400" s="82"/>
      <c r="CE400" s="80" t="str">
        <f>IF(AND(申込書!$C$98&lt;&gt;"▼プルダウンより選択してください",申込書!$C$98&lt;&gt;"",申込書!$P$98&lt;&gt;"YYYY/MM/DD",$G400&lt;&gt;""),申込書!$P$98,"")</f>
        <v/>
      </c>
      <c r="CF400" s="81" t="str">
        <f>IF(AND(申込書!$C$98&lt;&gt;"▼プルダウンより選択してください",申込書!$C$98&lt;&gt;"",$G400&lt;&gt;""),申込書!$M$98,"")</f>
        <v/>
      </c>
      <c r="CG400" s="81" t="str">
        <f>IF($CE$3&lt;&gt;"コンテンツなし",IF(AND(申込書!$AH$4="GIGAスクールパック",SUM($P400,$R400)&lt;&gt;0),SUM($P400,$R400),IF(AND(申込書!$AH$4="SKY安心GIGAタブレット",SUM($T400,$V400)&lt;&gt;0),SUM($T400,$V400),"")),"")</f>
        <v/>
      </c>
      <c r="CH400" s="81" t="str">
        <f>IF($CE$3&lt;&gt;"コンテンツなし",IF(AND(申込書!$AH$4="GIGAスクールパック",SUM($Q400,$S400)&lt;&gt;0),SUM($Q400,$S400),IF(AND(申込書!$AH$4="SKY安心GIGAタブレット",SUM($U400,$W400)&lt;&gt;0),SUM($U400,$W400),"")),"")</f>
        <v/>
      </c>
      <c r="CI400" s="157"/>
      <c r="CJ400" s="82"/>
      <c r="CK400" s="80" t="str">
        <f>IF(AND(申込書!$C$99&lt;&gt;"▼プルダウンより選択してください",申込書!$C$99&lt;&gt;"",申込書!$P$99&lt;&gt;"YYYY/MM/DD",$G400&lt;&gt;""),申込書!$P$99,"")</f>
        <v/>
      </c>
      <c r="CL400" s="81" t="str">
        <f>IF(AND(申込書!$C$99&lt;&gt;"▼プルダウンより選択してください",申込書!$C$99&lt;&gt;"",$G400&lt;&gt;""),申込書!$M$99,"")</f>
        <v/>
      </c>
      <c r="CM400" s="81" t="str">
        <f>IF($CK$3&lt;&gt;"コンテンツなし",IF(AND(申込書!$AH$4="GIGAスクールパック",SUM($P400,$R400)&lt;&gt;0),SUM($P400,$R400),IF(AND(申込書!$AH$4="SKY安心GIGAタブレット",SUM($T400,$V400)&lt;&gt;0),SUM($T400,$V400),"")),"")</f>
        <v/>
      </c>
      <c r="CN400" s="81" t="str">
        <f>IF($CK$3&lt;&gt;"コンテンツなし",IF(AND(申込書!$AH$4="GIGAスクールパック",SUM($Q400,$S400)&lt;&gt;0),SUM($Q400,$S400),IF(AND(申込書!$AH$4="SKY安心GIGAタブレット",SUM($U400,$W400)&lt;&gt;0),SUM($U400,$W400),"")),"")</f>
        <v/>
      </c>
      <c r="CO400" s="157"/>
      <c r="CP400" s="82"/>
      <c r="CQ400" s="80" t="str">
        <f>IF(AND(申込書!$C$100&lt;&gt;"▼プルダウンより選択してください",申込書!$C$100&lt;&gt;"",申込書!$P$100&lt;&gt;"YYYY/MM/DD",$G400&lt;&gt;""),申込書!$P$100,"")</f>
        <v/>
      </c>
      <c r="CR400" s="81" t="str">
        <f>IF(AND(申込書!$C$100&lt;&gt;"▼プルダウンより選択してください",申込書!$C$100&lt;&gt;"",$G400&lt;&gt;""),申込書!$M$100,"")</f>
        <v/>
      </c>
      <c r="CS400" s="81" t="str">
        <f>IF($CQ$3&lt;&gt;"コンテンツなし",IF(AND(申込書!$AH$4="GIGAスクールパック",SUM($P400,$R400)&lt;&gt;0),SUM($P400,$R400),IF(AND(申込書!$AH$4="SKY安心GIGAタブレット",SUM($T400,$V400)&lt;&gt;0),SUM($T400,$V400),"")),"")</f>
        <v/>
      </c>
      <c r="CT400" s="81" t="str">
        <f>IF($CQ$3&lt;&gt;"コンテンツなし",IF(AND(申込書!$AH$4="GIGAスクールパック",SUM($Q400,$S400)&lt;&gt;0),SUM($Q400,$S400),IF(AND(申込書!$AH$4="SKY安心GIGAタブレット",SUM($U400,$W400)&lt;&gt;0),SUM($U400,$W400),"")),"")</f>
        <v/>
      </c>
      <c r="CU400" s="81"/>
      <c r="CV400" s="82"/>
      <c r="CW400" s="80" t="str">
        <f>IF(AND(申込書!$C$101&lt;&gt;"▼プルダウンより選択してください",申込書!$C$101&lt;&gt;"",申込書!$P$101&lt;&gt;"YYYY/MM/DD",$G400&lt;&gt;""),申込書!$P$101,"")</f>
        <v/>
      </c>
      <c r="CX400" s="81" t="str">
        <f>IF(AND(申込書!$C$101&lt;&gt;"▼プルダウンより選択してください",申込書!$C$101&lt;&gt;"",$G400&lt;&gt;""),申込書!$M$101,"")</f>
        <v/>
      </c>
      <c r="CY400" s="81" t="str">
        <f>IF($CW$3&lt;&gt;"コンテンツなし",IF(AND(申込書!$AH$4="GIGAスクールパック",SUM($P400,$R400)&lt;&gt;0),SUM($P400,$R400),IF(AND(申込書!$AH$4="SKY安心GIGAタブレット",SUM($T400,$V400)&lt;&gt;0),SUM($T400,$V400),"")),"")</f>
        <v/>
      </c>
      <c r="CZ400" s="81" t="str">
        <f>IF($CW$3&lt;&gt;"コンテンツなし",IF(AND(申込書!$AH$4="GIGAスクールパック",SUM($Q400,$S400)&lt;&gt;0),SUM($Q400,$S400),IF(AND(申込書!$AH$4="SKY安心GIGAタブレット",SUM($U400,$W400)&lt;&gt;0),SUM($U400,$W400),"")),"")</f>
        <v/>
      </c>
      <c r="DA400" s="81"/>
      <c r="DB400" s="82"/>
      <c r="DC400" s="80" t="str">
        <f>IF(AND(申込書!$C$102&lt;&gt;"▼プルダウンより選択してください",申込書!$C$102&lt;&gt;"",申込書!$P$102&lt;&gt;"YYYY/MM/DD",$G400&lt;&gt;""),申込書!$P$102,"")</f>
        <v/>
      </c>
      <c r="DD400" s="81" t="str">
        <f>IF(AND(申込書!$C$102&lt;&gt;"▼プルダウンより選択してください",申込書!$C$102&lt;&gt;"",$G400&lt;&gt;""),申込書!$M$102,"")</f>
        <v/>
      </c>
      <c r="DE400" s="81" t="str">
        <f>IF($DC$3&lt;&gt;"コンテンツなし",IF(AND(申込書!$AH$4="GIGAスクールパック",SUM($P400,$R400)&lt;&gt;0),SUM($P400,$R400),IF(AND(申込書!$AH$4="SKY安心GIGAタブレット",SUM($T400,$V400)&lt;&gt;0),SUM($T400,$V400),"")),"")</f>
        <v/>
      </c>
      <c r="DF400" s="81" t="str">
        <f>IF($DC$3&lt;&gt;"コンテンツなし",IF(AND(申込書!$AH$4="GIGAスクールパック",SUM($Q400,$S400)&lt;&gt;0),SUM($Q400,$S400),IF(AND(申込書!$AH$4="SKY安心GIGAタブレット",SUM($U400,$W400)&lt;&gt;0),SUM($U400,$W400),"")),"")</f>
        <v/>
      </c>
      <c r="DG400" s="81"/>
      <c r="DH400" s="82"/>
      <c r="DI400" s="80" t="str">
        <f>IF(AND(申込書!$C$103&lt;&gt;"▼プルダウンより選択してください",申込書!$C$103&lt;&gt;"",申込書!$P$103&lt;&gt;"YYYY/MM/DD",$G400&lt;&gt;""),申込書!$P$103,"")</f>
        <v/>
      </c>
      <c r="DJ400" s="81" t="str">
        <f>IF(AND(申込書!$C$103&lt;&gt;"▼プルダウンより選択してください",申込書!$C$103&lt;&gt;"",$G400&lt;&gt;""),申込書!$M$103,"")</f>
        <v/>
      </c>
      <c r="DK400" s="81" t="str">
        <f>IF($DI$3&lt;&gt;"コンテンツなし",IF(AND(申込書!$AH$4="GIGAスクールパック",SUM($P400,$R400)&lt;&gt;0),SUM($P400,$R400),IF(AND(申込書!$AH$4="SKY安心GIGAタブレット",SUM($T400,$V400)&lt;&gt;0),SUM($T400,$V400),"")),"")</f>
        <v/>
      </c>
      <c r="DL400" s="81" t="str">
        <f>IF($DI$3&lt;&gt;"コンテンツなし",IF(AND(申込書!$AH$4="GIGAスクールパック",SUM($Q400,$S400)&lt;&gt;0),SUM($Q400,$S400),IF(AND(申込書!$AH$4="SKY安心GIGAタブレット",SUM($U400,$W400)&lt;&gt;0),SUM($U400,$W400),"")),"")</f>
        <v/>
      </c>
      <c r="DM400" s="81"/>
      <c r="DN400" s="82"/>
      <c r="DO400" s="80" t="str">
        <f>IF(AND(申込書!$C$104&lt;&gt;"▼プルダウンより選択してください",申込書!$C$104&lt;&gt;"",申込書!$P$104&lt;&gt;"YYYY/MM/DD",$G400&lt;&gt;""),申込書!$P$104,"")</f>
        <v/>
      </c>
      <c r="DP400" s="81" t="str">
        <f>IF(AND(申込書!$C$104&lt;&gt;"▼プルダウンより選択してください",申込書!$C$104&lt;&gt;"",$G400&lt;&gt;""),申込書!$M$104,"")</f>
        <v/>
      </c>
      <c r="DQ400" s="81" t="str">
        <f>IF($DO$3&lt;&gt;"コンテンツなし",IF(AND(申込書!$AH$4="GIGAスクールパック",SUM($P400,$R400)&lt;&gt;0),SUM($P400,$R400),IF(AND(申込書!$AH$4="SKY安心GIGAタブレット",SUM($T400,$V400)&lt;&gt;0),SUM($T400,$V400),"")),"")</f>
        <v/>
      </c>
      <c r="DR400" s="81" t="str">
        <f>IF($DO$3&lt;&gt;"コンテンツなし",IF(AND(申込書!$AH$4="GIGAスクールパック",SUM($Q400,$S400)&lt;&gt;0),SUM($Q400,$S400),IF(AND(申込書!$AH$4="SKY安心GIGAタブレット",SUM($U400,$W400)&lt;&gt;0),SUM($U400,$W400),"")),"")</f>
        <v/>
      </c>
      <c r="DS400" s="81"/>
      <c r="DT400" s="82"/>
      <c r="DU400" s="80" t="str">
        <f>IF(AND(申込書!$C$105&lt;&gt;"▼プルダウンより選択してください",申込書!$C$105&lt;&gt;"",申込書!$P$105&lt;&gt;"YYYY/MM/DD",$G400&lt;&gt;""),申込書!$P$105,"")</f>
        <v/>
      </c>
      <c r="DV400" s="81" t="str">
        <f>IF(AND(申込書!$C$105&lt;&gt;"▼プルダウンより選択してください",申込書!$C$105&lt;&gt;"",$G400&lt;&gt;""),申込書!$M$105,"")</f>
        <v/>
      </c>
      <c r="DW400" s="81" t="str">
        <f>IF($DU$3&lt;&gt;"コンテンツなし",IF(AND(申込書!$AH$4="GIGAスクールパック",SUM($P400,$R400)&lt;&gt;0),SUM($P400,$R400),IF(AND(申込書!$AH$4="SKY安心GIGAタブレット",SUM($T400,$V400)&lt;&gt;0),SUM($T400,$V400),"")),"")</f>
        <v/>
      </c>
      <c r="DX400" s="81" t="str">
        <f>IF($DU$3&lt;&gt;"コンテンツなし",IF(AND(申込書!$AH$4="GIGAスクールパック",SUM($Q400,$S400)&lt;&gt;0),SUM($Q400,$S400),IF(AND(申込書!$AH$4="SKY安心GIGAタブレット",SUM($U400,$W400)&lt;&gt;0),SUM($U400,$W400),"")),"")</f>
        <v/>
      </c>
      <c r="DY400" s="157"/>
      <c r="DZ400" s="82"/>
      <c r="EA400" s="80" t="str">
        <f>IF(AND(申込書!$C$106&lt;&gt;"▼プルダウンより選択してください",申込書!$C$106&lt;&gt;"",申込書!$P$106&lt;&gt;"YYYY/MM/DD",$G400&lt;&gt;""),申込書!$P$106,"")</f>
        <v/>
      </c>
      <c r="EB400" s="81" t="str">
        <f>IF(AND(申込書!$C$106&lt;&gt;"▼プルダウンより選択してください",申込書!$C$106&lt;&gt;"",$G400&lt;&gt;""),申込書!$M$106,"")</f>
        <v/>
      </c>
      <c r="EC400" s="81" t="str">
        <f>IF($EA$3&lt;&gt;"コンテンツなし",IF(AND(申込書!$AH$4="GIGAスクールパック",SUM($P400,$R400)&lt;&gt;0),SUM($P400,$R400),IF(AND(申込書!$AH$4="SKY安心GIGAタブレット",SUM($T400,$V400)&lt;&gt;0),SUM($T400,$V400),"")),"")</f>
        <v/>
      </c>
      <c r="ED400" s="81" t="str">
        <f>IF($EA$3&lt;&gt;"コンテンツなし",IF(AND(申込書!$AH$4="GIGAスクールパック",SUM($Q400,$S400)&lt;&gt;0),SUM($Q400,$S400),IF(AND(申込書!$AH$4="SKY安心GIGAタブレット",SUM($U400,$W400)&lt;&gt;0),SUM($U400,$W400),"")),"")</f>
        <v/>
      </c>
      <c r="EE400" s="157"/>
      <c r="EF400" s="82"/>
      <c r="EG400" s="80" t="str">
        <f>IF(AND(申込書!$C$107&lt;&gt;"▼プルダウンより選択してください",申込書!$C$107&lt;&gt;"",申込書!$P$107&lt;&gt;"YYYY/MM/DD",$G400&lt;&gt;""),申込書!$P$107,"")</f>
        <v/>
      </c>
      <c r="EH400" s="81" t="str">
        <f>IF(AND(申込書!$C$107&lt;&gt;"▼プルダウンより選択してください",申込書!$C$107&lt;&gt;"",$G400&lt;&gt;""),申込書!$M$107,"")</f>
        <v/>
      </c>
      <c r="EI400" s="81" t="str">
        <f>IF($EG$3&lt;&gt;"コンテンツなし",IF(AND(申込書!$AH$4="GIGAスクールパック",SUM($P400,$R400)&lt;&gt;0),SUM($P400,$R400),IF(AND(申込書!$AH$4="SKY安心GIGAタブレット",SUM($T400,$V400)&lt;&gt;0),SUM($T400,$V400),"")),"")</f>
        <v/>
      </c>
      <c r="EJ400" s="81" t="str">
        <f>IF($EG$3&lt;&gt;"コンテンツなし",IF(AND(申込書!$AH$4="GIGAスクールパック",SUM($Q400,$S400)&lt;&gt;0),SUM($Q400,$S400),IF(AND(申込書!$AH$4="SKY安心GIGAタブレット",SUM($U400,$W400)&lt;&gt;0),SUM($U400,$W400),"")),"")</f>
        <v/>
      </c>
      <c r="EK400" s="157"/>
      <c r="EL400" s="82"/>
      <c r="EM400" s="80" t="str">
        <f>IF(AND(申込書!$C$108&lt;&gt;"▼プルダウンより選択してください",申込書!$C$108&lt;&gt;"",申込書!$P$108&lt;&gt;"YYYY/MM/DD",$G400&lt;&gt;""),申込書!$P$108,"")</f>
        <v/>
      </c>
      <c r="EN400" s="81" t="str">
        <f>IF(AND(申込書!$C$108&lt;&gt;"▼プルダウンより選択してください",申込書!$C$108&lt;&gt;"",$G400&lt;&gt;""),申込書!$M$108,"")</f>
        <v/>
      </c>
      <c r="EO400" s="81" t="str">
        <f>IF($EM$3&lt;&gt;"コンテンツなし",IF(AND(申込書!$AH$4="GIGAスクールパック",SUM($P400,$R400)&lt;&gt;0),SUM($P400,$R400),IF(AND(申込書!$AH$4="SKY安心GIGAタブレット",SUM($T400,$V400)&lt;&gt;0),SUM($T400,$V400),"")),"")</f>
        <v/>
      </c>
      <c r="EP400" s="81" t="str">
        <f>IF($EM$3&lt;&gt;"コンテンツなし",IF(AND(申込書!$AH$4="GIGAスクールパック",SUM($Q400,$S400)&lt;&gt;0),SUM($Q400,$S400),IF(AND(申込書!$AH$4="SKY安心GIGAタブレット",SUM($U400,$W400)&lt;&gt;0),SUM($U400,$W400),"")),"")</f>
        <v/>
      </c>
      <c r="EQ400" s="157"/>
      <c r="ER400" s="82"/>
      <c r="ES400" s="80" t="str">
        <f>IF(AND(申込書!$C$109&lt;&gt;"▼プルダウンより選択してください",申込書!$C$109&lt;&gt;"",申込書!$P$109&lt;&gt;"YYYY/MM/DD",$G400&lt;&gt;""),申込書!$P$109,"")</f>
        <v/>
      </c>
      <c r="ET400" s="81" t="str">
        <f>IF(AND(申込書!$C$109&lt;&gt;"▼プルダウンより選択してください",申込書!$C$109&lt;&gt;"",$G400&lt;&gt;""),申込書!$M$109,"")</f>
        <v/>
      </c>
      <c r="EU400" s="81" t="str">
        <f>IF($ES$3&lt;&gt;"コンテンツなし",IF(AND(申込書!$AH$4="GIGAスクールパック",SUM($P400,$R400)&lt;&gt;0),SUM($P400,$R400),IF(AND(申込書!$AH$4="SKY安心GIGAタブレット",SUM($T400,$V400)&lt;&gt;0),SUM($T400,$V400),"")),"")</f>
        <v/>
      </c>
      <c r="EV400" s="81" t="str">
        <f>IF($ES$3&lt;&gt;"コンテンツなし",IF(AND(申込書!$AH$4="GIGAスクールパック",SUM($Q400,$S400)&lt;&gt;0),SUM($Q400,$S400),IF(AND(申込書!$AH$4="SKY安心GIGAタブレット",SUM($U400,$W400)&lt;&gt;0),SUM($U400,$W400),"")),"")</f>
        <v/>
      </c>
      <c r="EW400" s="157"/>
      <c r="EX400" s="82"/>
      <c r="EY400" s="80" t="str">
        <f>IF(AND(申込書!$C$110&lt;&gt;"▼プルダウンより選択してください",申込書!$C$110&lt;&gt;"",申込書!$P$110&lt;&gt;"YYYY/MM/DD",$G400&lt;&gt;""),申込書!$P$110,"")</f>
        <v/>
      </c>
      <c r="EZ400" s="81" t="str">
        <f>IF(AND(申込書!$C$110&lt;&gt;"▼プルダウンより選択してください",申込書!$C$110&lt;&gt;"",$G400&lt;&gt;""),申込書!$M$110,"")</f>
        <v/>
      </c>
      <c r="FA400" s="81" t="str">
        <f>IF($EY$3&lt;&gt;"コンテンツなし",IF(AND(申込書!$AH$4="GIGAスクールパック",SUM($P400,$R400)&lt;&gt;0),SUM($P400,$R400),IF(AND(申込書!$AH$4="SKY安心GIGAタブレット",SUM($T400,$V400)&lt;&gt;0),SUM($T400,$V400),"")),"")</f>
        <v/>
      </c>
      <c r="FB400" s="81" t="str">
        <f>IF($EY$3&lt;&gt;"コンテンツなし",IF(AND(申込書!$AH$4="GIGAスクールパック",SUM($Q400,$S400)&lt;&gt;0),SUM($Q400,$S400),IF(AND(申込書!$AH$4="SKY安心GIGAタブレット",SUM($U400,$W400)&lt;&gt;0),SUM($U400,$W400),"")),"")</f>
        <v/>
      </c>
      <c r="FC400" s="157"/>
      <c r="FD400" s="82"/>
      <c r="FE400" s="80" t="str">
        <f>IF(AND(申込書!$C$111&lt;&gt;"▼プルダウンより選択してください",申込書!$C$111&lt;&gt;"",申込書!$P$111&lt;&gt;"YYYY/MM/DD",$G400&lt;&gt;""),申込書!$P$111,"")</f>
        <v/>
      </c>
      <c r="FF400" s="81" t="str">
        <f>IF(AND(申込書!$C$111&lt;&gt;"▼プルダウンより選択してください",申込書!$C$111&lt;&gt;"",$G400&lt;&gt;""),申込書!$M$111,"")</f>
        <v/>
      </c>
      <c r="FG400" s="81" t="str">
        <f>IF($FE$3&lt;&gt;"コンテンツなし",IF(AND(申込書!$AH$4="GIGAスクールパック",SUM($P400,$R400)&lt;&gt;0),SUM($P400,$R400),IF(AND(申込書!$AH$4="SKY安心GIGAタブレット",SUM($T400,$V400)&lt;&gt;0),SUM($T400,$V400),"")),"")</f>
        <v/>
      </c>
      <c r="FH400" s="81" t="str">
        <f>IF($FE$3&lt;&gt;"コンテンツなし",IF(AND(申込書!$AH$4="GIGAスクールパック",SUM($Q400,$S400)&lt;&gt;0),SUM($Q400,$S400),IF(AND(申込書!$AH$4="SKY安心GIGAタブレット",SUM($U400,$W400)&lt;&gt;0),SUM($U400,$W400),"")),"")</f>
        <v/>
      </c>
      <c r="FI400" s="157"/>
      <c r="FJ400" s="82"/>
      <c r="FK400" s="80" t="str">
        <f>IF(AND(申込書!$C$112&lt;&gt;"▼プルダウンより選択してください",申込書!$C$112&lt;&gt;"",申込書!$P$112&lt;&gt;"YYYY/MM/DD",$G400&lt;&gt;""),申込書!$P$112,"")</f>
        <v/>
      </c>
      <c r="FL400" s="81" t="str">
        <f>IF(AND(申込書!$C$112&lt;&gt;"▼プルダウンより選択してください",申込書!$C$112&lt;&gt;"",$G400&lt;&gt;""),申込書!$M$112,"")</f>
        <v/>
      </c>
      <c r="FM400" s="81" t="str">
        <f>IF($FK$3&lt;&gt;"コンテンツなし",IF(AND(申込書!$AH$4="GIGAスクールパック",SUM($P400,$R400)&lt;&gt;0),SUM($P400,$R400),IF(AND(申込書!$AH$4="SKY安心GIGAタブレット",SUM($T400,$V400)&lt;&gt;0),SUM($T400,$V400),"")),"")</f>
        <v/>
      </c>
      <c r="FN400" s="81" t="str">
        <f>IF($FK$3&lt;&gt;"コンテンツなし",IF(AND(申込書!$AH$4="GIGAスクールパック",SUM($Q400,$S400)&lt;&gt;0),SUM($Q400,$S400),IF(AND(申込書!$AH$4="SKY安心GIGAタブレット",SUM($U400,$W400)&lt;&gt;0),SUM($U400,$W400),"")),"")</f>
        <v/>
      </c>
      <c r="FO400" s="157"/>
      <c r="FP400" s="82"/>
      <c r="FQ400" s="80" t="str">
        <f>IF(AND(申込書!$C$113&lt;&gt;"▼プルダウンより選択してください",申込書!$C$113&lt;&gt;"",申込書!$P$113&lt;&gt;"YYYY/MM/DD",$G400&lt;&gt;""),申込書!$P$113,"")</f>
        <v/>
      </c>
      <c r="FR400" s="81" t="str">
        <f>IF(AND(申込書!$C$113&lt;&gt;"▼プルダウンより選択してください",申込書!$C$113&lt;&gt;"",$G400&lt;&gt;""),申込書!$M$113,"")</f>
        <v/>
      </c>
      <c r="FS400" s="81" t="str">
        <f>IF($FQ$3&lt;&gt;"コンテンツなし",IF(AND(申込書!$AH$4="GIGAスクールパック",SUM($P400,$R400)&lt;&gt;0),SUM($P400,$R400),IF(AND(申込書!$AH$4="SKY安心GIGAタブレット",SUM($T400,$V400)&lt;&gt;0),SUM($T400,$V400),"")),"")</f>
        <v/>
      </c>
      <c r="FT400" s="81" t="str">
        <f>IF($FQ$3&lt;&gt;"コンテンツなし",IF(AND(申込書!$AH$4="GIGAスクールパック",SUM($Q400,$S400)&lt;&gt;0),SUM($Q400,$S400),IF(AND(申込書!$AH$4="SKY安心GIGAタブレット",SUM($U400,$W400)&lt;&gt;0),SUM($U400,$W400),"")),"")</f>
        <v/>
      </c>
      <c r="FU400" s="157"/>
      <c r="FV400" s="82"/>
      <c r="FW400" s="80" t="str">
        <f>IF(AND(申込書!$C$114&lt;&gt;"▼プルダウンより選択してください",申込書!$C$114&lt;&gt;"",申込書!$P$114&lt;&gt;"YYYY/MM/DD",$G400&lt;&gt;""),申込書!$P$114,"")</f>
        <v/>
      </c>
      <c r="FX400" s="81" t="str">
        <f>IF(AND(申込書!$C$114&lt;&gt;"▼プルダウンより選択してください",申込書!$C$114&lt;&gt;"",$G400&lt;&gt;""),申込書!$M$114,"")</f>
        <v/>
      </c>
      <c r="FY400" s="81" t="str">
        <f>IF($FW$3&lt;&gt;"コンテンツなし",IF(AND(申込書!$AH$4="GIGAスクールパック",SUM($P400,$R400)&lt;&gt;0),SUM($P400,$R400),IF(AND(申込書!$AH$4="SKY安心GIGAタブレット",SUM($T400,$V400)&lt;&gt;0),SUM($T400,$V400),"")),"")</f>
        <v/>
      </c>
      <c r="FZ400" s="81" t="str">
        <f>IF($FW$3&lt;&gt;"コンテンツなし",IF(AND(申込書!$AH$4="GIGAスクールパック",SUM($Q400,$S400)&lt;&gt;0),SUM($Q400,$S400),IF(AND(申込書!$AH$4="SKY安心GIGAタブレット",SUM($U400,$W400)&lt;&gt;0),SUM($U400,$W400),"")),"")</f>
        <v/>
      </c>
      <c r="GA400" s="157"/>
      <c r="GB400" s="82"/>
      <c r="GC400" s="80" t="str">
        <f>IF(AND(申込書!$C$115&lt;&gt;"▼プルダウンより選択してください",申込書!$C$115&lt;&gt;"",申込書!$P$115&lt;&gt;"YYYY/MM/DD",$G400&lt;&gt;""),申込書!$P$115,"")</f>
        <v/>
      </c>
      <c r="GD400" s="81" t="str">
        <f>IF(AND(申込書!$C$115&lt;&gt;"▼プルダウンより選択してください",申込書!$C$115&lt;&gt;"",$G400&lt;&gt;""),申込書!$M$115,"")</f>
        <v/>
      </c>
      <c r="GE400" s="81" t="str">
        <f>IF($GC$3&lt;&gt;"コンテンツなし",IF(AND(申込書!$AH$4="GIGAスクールパック",SUM($P400,$R400)&lt;&gt;0),SUM($P400,$R400),IF(AND(申込書!$AH$4="SKY安心GIGAタブレット",SUM($T400,$V400)&lt;&gt;0),SUM($T400,$V400),"")),"")</f>
        <v/>
      </c>
      <c r="GF400" s="81" t="str">
        <f>IF($GC$3&lt;&gt;"コンテンツなし",IF(AND(申込書!$AH$4="GIGAスクールパック",SUM($Q400,$S400)&lt;&gt;0),SUM($Q400,$S400),IF(AND(申込書!$AH$4="SKY安心GIGAタブレット",SUM($U400,$W400)&lt;&gt;0),SUM($U400,$W400),"")),"")</f>
        <v/>
      </c>
      <c r="GG400" s="157"/>
      <c r="GH400" s="82"/>
      <c r="GI400" s="80" t="str">
        <f>IF(AND(申込書!$C$116&lt;&gt;"▼プルダウンより選択してください",申込書!$C$116&lt;&gt;"",申込書!$P$116&lt;&gt;"YYYY/MM/DD",$G400&lt;&gt;""),申込書!$P$116,"")</f>
        <v/>
      </c>
      <c r="GJ400" s="81" t="str">
        <f>IF(AND(申込書!$C$116&lt;&gt;"▼プルダウンより選択してください",申込書!$C$116&lt;&gt;"",$G400&lt;&gt;""),申込書!$M$116,"")</f>
        <v/>
      </c>
      <c r="GK400" s="81" t="str">
        <f>IF($GI$3&lt;&gt;"コンテンツなし",IF(AND(申込書!$AH$4="GIGAスクールパック",SUM($P400,$R400)&lt;&gt;0),SUM($P400,$R400),IF(AND(申込書!$AH$4="SKY安心GIGAタブレット",SUM($T400,$V400)&lt;&gt;0),SUM($T400,$V400),"")),"")</f>
        <v/>
      </c>
      <c r="GL400" s="81" t="str">
        <f>IF($GI$3&lt;&gt;"コンテンツなし",IF(AND(申込書!$AH$4="GIGAスクールパック",SUM($Q400,$S400)&lt;&gt;0),SUM($Q400,$S400),IF(AND(申込書!$AH$4="SKY安心GIGAタブレット",SUM($U400,$W400)&lt;&gt;0),SUM($U400,$W400),"")),"")</f>
        <v/>
      </c>
      <c r="GM400" s="157"/>
      <c r="GN400" s="82"/>
      <c r="GO400" s="80" t="str">
        <f>IF(AND(申込書!$C$117&lt;&gt;"▼プルダウンより選択してください",申込書!$C$117&lt;&gt;"",申込書!$P$117&lt;&gt;"YYYY/MM/DD",$G400&lt;&gt;""),申込書!$P$117,"")</f>
        <v/>
      </c>
      <c r="GP400" s="81" t="str">
        <f>IF(AND(申込書!$C$117&lt;&gt;"▼プルダウンより選択してください",申込書!$C$117&lt;&gt;"",$G400&lt;&gt;""),申込書!$M$117,"")</f>
        <v/>
      </c>
      <c r="GQ400" s="81" t="str">
        <f>IF($GO$3&lt;&gt;"コンテンツなし",IF(AND(申込書!$AH$4="GIGAスクールパック",SUM($P400,$R400)&lt;&gt;0),SUM($P400,$R400),IF(AND(申込書!$AH$4="SKY安心GIGAタブレット",SUM($T400,$V400)&lt;&gt;0),SUM($T400,$V400),"")),"")</f>
        <v/>
      </c>
      <c r="GR400" s="81" t="str">
        <f>IF($GO$3&lt;&gt;"コンテンツなし",IF(AND(申込書!$AH$4="GIGAスクールパック",SUM($Q400,$S400)&lt;&gt;0),SUM($Q400,$S400),IF(AND(申込書!$AH$4="SKY安心GIGAタブレット",SUM($U400,$W400)&lt;&gt;0),SUM($U400,$W400),"")),"")</f>
        <v/>
      </c>
      <c r="GS400" s="157"/>
      <c r="GT400" s="82"/>
      <c r="GU400" s="80" t="str">
        <f>IF(AND(申込書!$C$118&lt;&gt;"▼プルダウンより選択してください",申込書!$C$118&lt;&gt;"",申込書!$P$118&lt;&gt;"YYYY/MM/DD",$G400&lt;&gt;""),申込書!$P$118,"")</f>
        <v/>
      </c>
      <c r="GV400" s="81" t="str">
        <f>IF(AND(申込書!$C$118&lt;&gt;"▼プルダウンより選択してください",申込書!$C$118&lt;&gt;"",$G400&lt;&gt;""),申込書!$M$118,"")</f>
        <v/>
      </c>
      <c r="GW400" s="81" t="str">
        <f>IF($GU$3&lt;&gt;"コンテンツなし",IF(AND(申込書!$AH$4="GIGAスクールパック",SUM($P400,$R400)&lt;&gt;0),SUM($P400,$R400),IF(AND(申込書!$AH$4="SKY安心GIGAタブレット",SUM($T400,$V400)&lt;&gt;0),SUM($T400,$V400),"")),"")</f>
        <v/>
      </c>
      <c r="GX400" s="81" t="str">
        <f>IF($GU$3&lt;&gt;"コンテンツなし",IF(AND(申込書!$AH$4="GIGAスクールパック",SUM($Q400,$S400)&lt;&gt;0),SUM($Q400,$S400),IF(AND(申込書!$AH$4="SKY安心GIGAタブレット",SUM($U400,$W400)&lt;&gt;0),SUM($U400,$W400),"")),"")</f>
        <v/>
      </c>
      <c r="GY400" s="157"/>
      <c r="GZ400" s="82"/>
      <c r="HA400" s="80" t="str">
        <f>IF(AND(申込書!$C$119&lt;&gt;"▼プルダウンより選択してください",申込書!$C$119&lt;&gt;"",申込書!$P$119&lt;&gt;"YYYY/MM/DD",$G400&lt;&gt;""),申込書!$P$119,"")</f>
        <v/>
      </c>
      <c r="HB400" s="81" t="str">
        <f>IF(AND(申込書!$C$119&lt;&gt;"▼プルダウンより選択してください",申込書!$C$119&lt;&gt;"",$G400&lt;&gt;""),申込書!$M$119,"")</f>
        <v/>
      </c>
      <c r="HC400" s="81" t="str">
        <f>IF($HA$3&lt;&gt;"コンテンツなし",IF(AND(申込書!$AH$4="GIGAスクールパック",SUM($P400,$R400)&lt;&gt;0),SUM($P400,$R400),IF(AND(申込書!$AH$4="SKY安心GIGAタブレット",SUM($T400,$V400)&lt;&gt;0),SUM($T400,$V400),"")),"")</f>
        <v/>
      </c>
      <c r="HD400" s="81" t="str">
        <f>IF($HA$3&lt;&gt;"コンテンツなし",IF(AND(申込書!$AH$4="GIGAスクールパック",SUM($Q400,$S400)&lt;&gt;0),SUM($Q400,$S400),IF(AND(申込書!$AH$4="SKY安心GIGAタブレット",SUM($U400,$W400)&lt;&gt;0),SUM($U400,$W400),"")),"")</f>
        <v/>
      </c>
      <c r="HE400" s="157"/>
      <c r="HF400" s="82"/>
      <c r="HG400" s="83"/>
    </row>
    <row r="401" spans="2:215" ht="26.85" customHeight="1">
      <c r="B401" s="62">
        <f t="shared" si="4"/>
        <v>396</v>
      </c>
      <c r="C401" s="63"/>
      <c r="D401" s="64"/>
      <c r="E401" s="207"/>
      <c r="F401" s="65"/>
      <c r="G401" s="66"/>
      <c r="H401" s="67"/>
      <c r="I401" s="68"/>
      <c r="J401" s="69"/>
      <c r="K401" s="70"/>
      <c r="L401" s="71"/>
      <c r="M401" s="72"/>
      <c r="N401" s="73"/>
      <c r="O401" s="74"/>
      <c r="P401" s="179"/>
      <c r="Q401" s="180"/>
      <c r="R401" s="180"/>
      <c r="S401" s="181"/>
      <c r="T401" s="179"/>
      <c r="U401" s="180"/>
      <c r="V401" s="182"/>
      <c r="W401" s="181"/>
      <c r="X401" s="75"/>
      <c r="Y401" s="76"/>
      <c r="Z401" s="77"/>
      <c r="AA401" s="78"/>
      <c r="AB401" s="79"/>
      <c r="AC401" s="79"/>
      <c r="AD401" s="79"/>
      <c r="AE401" s="77"/>
      <c r="AF401" s="139"/>
      <c r="AG401" s="139"/>
      <c r="AH401" s="139"/>
      <c r="AI401" s="80" t="str">
        <f>IF(AND(申込書!$C$90&lt;&gt;"▼プルダウンより選択してください",申込書!$C$90&lt;&gt;"",申込書!$P$90&lt;&gt;"YYYY/MM/DD",$G401&lt;&gt;""),申込書!$P$90,"")</f>
        <v/>
      </c>
      <c r="AJ401" s="81" t="str">
        <f>IF(AND(申込書!$C$90&lt;&gt;"▼プルダウンより選択してください",申込書!$C$90&lt;&gt;"",$G401&lt;&gt;""),申込書!$M$90,"")</f>
        <v/>
      </c>
      <c r="AK401" s="81" t="str">
        <f>IF($AI$3&lt;&gt;"コンテンツなし",IF(AND(申込書!$AH$4="GIGAスクールパック",SUM($P401,$R401)&lt;&gt;0),SUM($P401,$R401),IF(AND(申込書!$AH$4="SKY安心GIGAタブレット",SUM($T401,$V401)&lt;&gt;0),SUM($T401,$V401),"")),"")</f>
        <v/>
      </c>
      <c r="AL401" s="81" t="str">
        <f>IF($AI$3&lt;&gt;"コンテンツなし",IF(AND(申込書!$AH$4="GIGAスクールパック",SUM($Q401,$S401)&lt;&gt;0),SUM($Q401,$S401),IF(AND(申込書!$AH$4="SKY安心GIGAタブレット",SUM($U401,$W401)&lt;&gt;0),SUM($U401,$W401),"")),"")</f>
        <v/>
      </c>
      <c r="AM401" s="157"/>
      <c r="AN401" s="82"/>
      <c r="AO401" s="80" t="str">
        <f>IF(AND(申込書!$C$91&lt;&gt;"▼プルダウンより選択してください",申込書!$C$91&lt;&gt;"",申込書!$P$91&lt;&gt;"YYYY/MM/DD",$G401&lt;&gt;""),申込書!$P$91,"")</f>
        <v/>
      </c>
      <c r="AP401" s="81" t="str">
        <f>IF(AND(申込書!$C$91&lt;&gt;"▼プルダウンより選択してください",申込書!$C$91&lt;&gt;"",$G401&lt;&gt;""),申込書!$M$91,"")</f>
        <v/>
      </c>
      <c r="AQ401" s="81" t="str">
        <f>IF($AO$3&lt;&gt;"コンテンツなし",IF(AND(申込書!$AH$4="GIGAスクールパック",SUM($P401,$R401)&lt;&gt;0),SUM($P401,$R401),IF(AND(申込書!$AH$4="SKY安心GIGAタブレット",SUM($T401,$V401)&lt;&gt;0),SUM($T401,$V401),"")),"")</f>
        <v/>
      </c>
      <c r="AR401" s="81" t="str">
        <f>IF($AO$3&lt;&gt;"コンテンツなし",IF(AND(申込書!$AH$4="GIGAスクールパック",SUM($Q401,$S401)&lt;&gt;0),SUM($Q401,$S401),IF(AND(申込書!$AH$4="SKY安心GIGAタブレット",SUM($U401,$W401)&lt;&gt;0),SUM($U401,$W401),"")),"")</f>
        <v/>
      </c>
      <c r="AS401" s="157"/>
      <c r="AT401" s="82"/>
      <c r="AU401" s="80" t="str">
        <f>IF(AND(申込書!$C$92&lt;&gt;"▼プルダウンより選択してください",申込書!$C$92&lt;&gt;"",申込書!$P$92&lt;&gt;"YYYY/MM/DD",$G401&lt;&gt;""),申込書!$P$92,"")</f>
        <v/>
      </c>
      <c r="AV401" s="81" t="str">
        <f>IF(AND(申込書!$C$92&lt;&gt;"▼プルダウンより選択してください",申込書!$C$92&lt;&gt;"",$G401&lt;&gt;""),申込書!$M$92,"")</f>
        <v/>
      </c>
      <c r="AW401" s="81" t="str">
        <f>IF($AU$3&lt;&gt;"コンテンツなし",IF(AND(申込書!$AH$4="GIGAスクールパック",SUM($P401,$R401)&lt;&gt;0),SUM($P401,$R401),IF(AND(申込書!$AH$4="SKY安心GIGAタブレット",SUM($T401,$V401)&lt;&gt;0),SUM($T401,$V401),"")),"")</f>
        <v/>
      </c>
      <c r="AX401" s="81" t="str">
        <f>IF($AU$3&lt;&gt;"コンテンツなし",IF(AND(申込書!$AH$4="GIGAスクールパック",SUM($Q401,$S401)&lt;&gt;0),SUM($Q401,$S401),IF(AND(申込書!$AH$4="SKY安心GIGAタブレット",SUM($U401,$W401)&lt;&gt;0),SUM($U401,$W401),"")),"")</f>
        <v/>
      </c>
      <c r="AY401" s="157"/>
      <c r="AZ401" s="82"/>
      <c r="BA401" s="80" t="str">
        <f>IF(AND(申込書!$C$93&lt;&gt;"▼プルダウンより選択してください",申込書!$C$93&lt;&gt;"",申込書!$P$93&lt;&gt;"YYYY/MM/DD",$G401&lt;&gt;""),申込書!$P$93,"")</f>
        <v/>
      </c>
      <c r="BB401" s="81" t="str">
        <f>IF(AND(申込書!$C$93&lt;&gt;"▼プルダウンより選択してください",申込書!$C$93&lt;&gt;"",申込書!$M$93&gt;=1,$G401&lt;&gt;""),申込書!$M$93,"")</f>
        <v/>
      </c>
      <c r="BC401" s="81" t="str">
        <f>IF($BA$3&lt;&gt;"コンテンツなし",IF(AND(申込書!$AH$4="GIGAスクールパック",SUM($P401,$R401)&lt;&gt;0),SUM($P401,$R401),IF(AND(申込書!$AH$4="SKY安心GIGAタブレット",SUM($T401,$V401)&lt;&gt;0),SUM($T401,$V401),"")),"")</f>
        <v/>
      </c>
      <c r="BD401" s="81" t="str">
        <f>IF($BA$3&lt;&gt;"コンテンツなし",IF(AND(申込書!$AH$4="GIGAスクールパック",SUM($Q401,$S401)&lt;&gt;0),SUM($Q401,$S401),IF(AND(申込書!$AH$4="SKY安心GIGAタブレット",SUM($U401,$W401)&lt;&gt;0),SUM($U401,$W401),"")),"")</f>
        <v/>
      </c>
      <c r="BE401" s="157"/>
      <c r="BF401" s="82"/>
      <c r="BG401" s="80" t="str">
        <f>IF(AND(申込書!$C$94&lt;&gt;"▼プルダウンより選択してください",申込書!$C$94&lt;&gt;"",申込書!$P$94&lt;&gt;"YYYY/MM/DD",$G401&lt;&gt;""),申込書!$P$94,"")</f>
        <v/>
      </c>
      <c r="BH401" s="81" t="str">
        <f>IF(AND(申込書!$C$94&lt;&gt;"▼プルダウンより選択してください",申込書!$C$94&lt;&gt;"",$G401&lt;&gt;""),申込書!$M$94,"")</f>
        <v/>
      </c>
      <c r="BI401" s="81" t="str">
        <f>IF($BG$3&lt;&gt;"コンテンツなし",IF(AND(申込書!$AH$4="GIGAスクールパック",SUM($P401,$R401)&lt;&gt;0),SUM($P401,$R401),IF(AND(申込書!$AH$4="SKY安心GIGAタブレット",SUM($T401,$V401)&lt;&gt;0),SUM($T401,$V401),"")),"")</f>
        <v/>
      </c>
      <c r="BJ401" s="81" t="str">
        <f>IF($BG$3&lt;&gt;"コンテンツなし",IF(AND(申込書!$AH$4="GIGAスクールパック",SUM($Q401,$S401)&lt;&gt;0),SUM($Q401,$S401),IF(AND(申込書!$AH$4="SKY安心GIGAタブレット",SUM($U401,$W401)&lt;&gt;0),SUM($U401,$W401),"")),"")</f>
        <v/>
      </c>
      <c r="BK401" s="157"/>
      <c r="BL401" s="82"/>
      <c r="BM401" s="80" t="str">
        <f>IF(AND(申込書!$C$95&lt;&gt;"▼プルダウンより選択してください",申込書!$C$95&lt;&gt;"",申込書!$P$95&lt;&gt;"YYYY/MM/DD",$G401&lt;&gt;""),申込書!$P$95,"")</f>
        <v/>
      </c>
      <c r="BN401" s="81" t="str">
        <f>IF(AND(申込書!$C$95&lt;&gt;"▼プルダウンより選択してください",申込書!$C$95&lt;&gt;"",$G401&lt;&gt;""),申込書!$M$95,"")</f>
        <v/>
      </c>
      <c r="BO401" s="81" t="str">
        <f>IF($BM$3&lt;&gt;"コンテンツなし",IF(AND(申込書!$AH$4="GIGAスクールパック",SUM($P401,$R401)&lt;&gt;0),SUM($P401,$R401),IF(AND(申込書!$AH$4="SKY安心GIGAタブレット",SUM($T401,$V401)&lt;&gt;0),SUM($T401,$V401),"")),"")</f>
        <v/>
      </c>
      <c r="BP401" s="81" t="str">
        <f>IF($BM$3&lt;&gt;"コンテンツなし",IF(AND(申込書!$AH$4="GIGAスクールパック",SUM($Q401,$S401)&lt;&gt;0),SUM($Q401,$S401),IF(AND(申込書!$AH$4="SKY安心GIGAタブレット",SUM($U401,$W401)&lt;&gt;0),SUM($U401,$W401),"")),"")</f>
        <v/>
      </c>
      <c r="BQ401" s="157"/>
      <c r="BR401" s="82"/>
      <c r="BS401" s="80" t="str">
        <f>IF(AND(申込書!$C$96&lt;&gt;"▼プルダウンより選択してください",申込書!$C$96&lt;&gt;"",申込書!$P$96&lt;&gt;"YYYY/MM/DD",$G401&lt;&gt;""),申込書!$P$96,"")</f>
        <v/>
      </c>
      <c r="BT401" s="81" t="str">
        <f>IF(AND(申込書!$C$96&lt;&gt;"▼プルダウンより選択してください",申込書!$C$96&lt;&gt;"",$G401&lt;&gt;""),申込書!$M$96,"")</f>
        <v/>
      </c>
      <c r="BU401" s="81" t="str">
        <f>IF($BS$3&lt;&gt;"コンテンツなし",IF(AND(申込書!$AH$4="GIGAスクールパック",SUM($P401,$R401)&lt;&gt;0),SUM($P401,$R401),IF(AND(申込書!$AH$4="SKY安心GIGAタブレット",SUM($T401,$V401)&lt;&gt;0),SUM($T401,$V401),"")),"")</f>
        <v/>
      </c>
      <c r="BV401" s="81" t="str">
        <f>IF($BS$3&lt;&gt;"コンテンツなし",IF(AND(申込書!$AH$4="GIGAスクールパック",SUM($Q401,$S401)&lt;&gt;0),SUM($Q401,$S401),IF(AND(申込書!$AH$4="SKY安心GIGAタブレット",SUM($U401,$W401)&lt;&gt;0),SUM($U401,$W401),"")),"")</f>
        <v/>
      </c>
      <c r="BW401" s="157"/>
      <c r="BX401" s="82"/>
      <c r="BY401" s="80" t="str">
        <f>IF(AND(申込書!$C$97&lt;&gt;"▼プルダウンより選択してください",申込書!$C$97&lt;&gt;"",申込書!$P$97&lt;&gt;"YYYY/MM/DD",$G401&lt;&gt;""),申込書!$P$97,"")</f>
        <v/>
      </c>
      <c r="BZ401" s="81" t="str">
        <f>IF(AND(申込書!$C$97&lt;&gt;"▼プルダウンより選択してください",申込書!$C$97&lt;&gt;"",$G401&lt;&gt;""),申込書!$M$97,"")</f>
        <v/>
      </c>
      <c r="CA401" s="81" t="str">
        <f>IF($BY$3&lt;&gt;"コンテンツなし",IF(AND(申込書!$AH$4="GIGAスクールパック",SUM($P401,$R401)&lt;&gt;0),SUM($P401,$R401),IF(AND(申込書!$AH$4="SKY安心GIGAタブレット",SUM($T401,$V401)&lt;&gt;0),SUM($T401,$V401),"")),"")</f>
        <v/>
      </c>
      <c r="CB401" s="81" t="str">
        <f>IF($BY$3&lt;&gt;"コンテンツなし",IF(AND(申込書!$AH$4="GIGAスクールパック",SUM($Q401,$S401)&lt;&gt;0),SUM($Q401,$S401),IF(AND(申込書!$AH$4="SKY安心GIGAタブレット",SUM($U401,$W401)&lt;&gt;0),SUM($U401,$W401),"")),"")</f>
        <v/>
      </c>
      <c r="CC401" s="157"/>
      <c r="CD401" s="82"/>
      <c r="CE401" s="80" t="str">
        <f>IF(AND(申込書!$C$98&lt;&gt;"▼プルダウンより選択してください",申込書!$C$98&lt;&gt;"",申込書!$P$98&lt;&gt;"YYYY/MM/DD",$G401&lt;&gt;""),申込書!$P$98,"")</f>
        <v/>
      </c>
      <c r="CF401" s="81" t="str">
        <f>IF(AND(申込書!$C$98&lt;&gt;"▼プルダウンより選択してください",申込書!$C$98&lt;&gt;"",$G401&lt;&gt;""),申込書!$M$98,"")</f>
        <v/>
      </c>
      <c r="CG401" s="81" t="str">
        <f>IF($CE$3&lt;&gt;"コンテンツなし",IF(AND(申込書!$AH$4="GIGAスクールパック",SUM($P401,$R401)&lt;&gt;0),SUM($P401,$R401),IF(AND(申込書!$AH$4="SKY安心GIGAタブレット",SUM($T401,$V401)&lt;&gt;0),SUM($T401,$V401),"")),"")</f>
        <v/>
      </c>
      <c r="CH401" s="81" t="str">
        <f>IF($CE$3&lt;&gt;"コンテンツなし",IF(AND(申込書!$AH$4="GIGAスクールパック",SUM($Q401,$S401)&lt;&gt;0),SUM($Q401,$S401),IF(AND(申込書!$AH$4="SKY安心GIGAタブレット",SUM($U401,$W401)&lt;&gt;0),SUM($U401,$W401),"")),"")</f>
        <v/>
      </c>
      <c r="CI401" s="157"/>
      <c r="CJ401" s="82"/>
      <c r="CK401" s="80" t="str">
        <f>IF(AND(申込書!$C$99&lt;&gt;"▼プルダウンより選択してください",申込書!$C$99&lt;&gt;"",申込書!$P$99&lt;&gt;"YYYY/MM/DD",$G401&lt;&gt;""),申込書!$P$99,"")</f>
        <v/>
      </c>
      <c r="CL401" s="81" t="str">
        <f>IF(AND(申込書!$C$99&lt;&gt;"▼プルダウンより選択してください",申込書!$C$99&lt;&gt;"",$G401&lt;&gt;""),申込書!$M$99,"")</f>
        <v/>
      </c>
      <c r="CM401" s="81" t="str">
        <f>IF($CK$3&lt;&gt;"コンテンツなし",IF(AND(申込書!$AH$4="GIGAスクールパック",SUM($P401,$R401)&lt;&gt;0),SUM($P401,$R401),IF(AND(申込書!$AH$4="SKY安心GIGAタブレット",SUM($T401,$V401)&lt;&gt;0),SUM($T401,$V401),"")),"")</f>
        <v/>
      </c>
      <c r="CN401" s="81" t="str">
        <f>IF($CK$3&lt;&gt;"コンテンツなし",IF(AND(申込書!$AH$4="GIGAスクールパック",SUM($Q401,$S401)&lt;&gt;0),SUM($Q401,$S401),IF(AND(申込書!$AH$4="SKY安心GIGAタブレット",SUM($U401,$W401)&lt;&gt;0),SUM($U401,$W401),"")),"")</f>
        <v/>
      </c>
      <c r="CO401" s="157"/>
      <c r="CP401" s="82"/>
      <c r="CQ401" s="80" t="str">
        <f>IF(AND(申込書!$C$100&lt;&gt;"▼プルダウンより選択してください",申込書!$C$100&lt;&gt;"",申込書!$P$100&lt;&gt;"YYYY/MM/DD",$G401&lt;&gt;""),申込書!$P$100,"")</f>
        <v/>
      </c>
      <c r="CR401" s="81" t="str">
        <f>IF(AND(申込書!$C$100&lt;&gt;"▼プルダウンより選択してください",申込書!$C$100&lt;&gt;"",$G401&lt;&gt;""),申込書!$M$100,"")</f>
        <v/>
      </c>
      <c r="CS401" s="81" t="str">
        <f>IF($CQ$3&lt;&gt;"コンテンツなし",IF(AND(申込書!$AH$4="GIGAスクールパック",SUM($P401,$R401)&lt;&gt;0),SUM($P401,$R401),IF(AND(申込書!$AH$4="SKY安心GIGAタブレット",SUM($T401,$V401)&lt;&gt;0),SUM($T401,$V401),"")),"")</f>
        <v/>
      </c>
      <c r="CT401" s="81" t="str">
        <f>IF($CQ$3&lt;&gt;"コンテンツなし",IF(AND(申込書!$AH$4="GIGAスクールパック",SUM($Q401,$S401)&lt;&gt;0),SUM($Q401,$S401),IF(AND(申込書!$AH$4="SKY安心GIGAタブレット",SUM($U401,$W401)&lt;&gt;0),SUM($U401,$W401),"")),"")</f>
        <v/>
      </c>
      <c r="CU401" s="81"/>
      <c r="CV401" s="82"/>
      <c r="CW401" s="80" t="str">
        <f>IF(AND(申込書!$C$101&lt;&gt;"▼プルダウンより選択してください",申込書!$C$101&lt;&gt;"",申込書!$P$101&lt;&gt;"YYYY/MM/DD",$G401&lt;&gt;""),申込書!$P$101,"")</f>
        <v/>
      </c>
      <c r="CX401" s="81" t="str">
        <f>IF(AND(申込書!$C$101&lt;&gt;"▼プルダウンより選択してください",申込書!$C$101&lt;&gt;"",$G401&lt;&gt;""),申込書!$M$101,"")</f>
        <v/>
      </c>
      <c r="CY401" s="81" t="str">
        <f>IF($CW$3&lt;&gt;"コンテンツなし",IF(AND(申込書!$AH$4="GIGAスクールパック",SUM($P401,$R401)&lt;&gt;0),SUM($P401,$R401),IF(AND(申込書!$AH$4="SKY安心GIGAタブレット",SUM($T401,$V401)&lt;&gt;0),SUM($T401,$V401),"")),"")</f>
        <v/>
      </c>
      <c r="CZ401" s="81" t="str">
        <f>IF($CW$3&lt;&gt;"コンテンツなし",IF(AND(申込書!$AH$4="GIGAスクールパック",SUM($Q401,$S401)&lt;&gt;0),SUM($Q401,$S401),IF(AND(申込書!$AH$4="SKY安心GIGAタブレット",SUM($U401,$W401)&lt;&gt;0),SUM($U401,$W401),"")),"")</f>
        <v/>
      </c>
      <c r="DA401" s="81"/>
      <c r="DB401" s="82"/>
      <c r="DC401" s="80" t="str">
        <f>IF(AND(申込書!$C$102&lt;&gt;"▼プルダウンより選択してください",申込書!$C$102&lt;&gt;"",申込書!$P$102&lt;&gt;"YYYY/MM/DD",$G401&lt;&gt;""),申込書!$P$102,"")</f>
        <v/>
      </c>
      <c r="DD401" s="81" t="str">
        <f>IF(AND(申込書!$C$102&lt;&gt;"▼プルダウンより選択してください",申込書!$C$102&lt;&gt;"",$G401&lt;&gt;""),申込書!$M$102,"")</f>
        <v/>
      </c>
      <c r="DE401" s="81" t="str">
        <f>IF($DC$3&lt;&gt;"コンテンツなし",IF(AND(申込書!$AH$4="GIGAスクールパック",SUM($P401,$R401)&lt;&gt;0),SUM($P401,$R401),IF(AND(申込書!$AH$4="SKY安心GIGAタブレット",SUM($T401,$V401)&lt;&gt;0),SUM($T401,$V401),"")),"")</f>
        <v/>
      </c>
      <c r="DF401" s="81" t="str">
        <f>IF($DC$3&lt;&gt;"コンテンツなし",IF(AND(申込書!$AH$4="GIGAスクールパック",SUM($Q401,$S401)&lt;&gt;0),SUM($Q401,$S401),IF(AND(申込書!$AH$4="SKY安心GIGAタブレット",SUM($U401,$W401)&lt;&gt;0),SUM($U401,$W401),"")),"")</f>
        <v/>
      </c>
      <c r="DG401" s="81"/>
      <c r="DH401" s="82"/>
      <c r="DI401" s="80" t="str">
        <f>IF(AND(申込書!$C$103&lt;&gt;"▼プルダウンより選択してください",申込書!$C$103&lt;&gt;"",申込書!$P$103&lt;&gt;"YYYY/MM/DD",$G401&lt;&gt;""),申込書!$P$103,"")</f>
        <v/>
      </c>
      <c r="DJ401" s="81" t="str">
        <f>IF(AND(申込書!$C$103&lt;&gt;"▼プルダウンより選択してください",申込書!$C$103&lt;&gt;"",$G401&lt;&gt;""),申込書!$M$103,"")</f>
        <v/>
      </c>
      <c r="DK401" s="81" t="str">
        <f>IF($DI$3&lt;&gt;"コンテンツなし",IF(AND(申込書!$AH$4="GIGAスクールパック",SUM($P401,$R401)&lt;&gt;0),SUM($P401,$R401),IF(AND(申込書!$AH$4="SKY安心GIGAタブレット",SUM($T401,$V401)&lt;&gt;0),SUM($T401,$V401),"")),"")</f>
        <v/>
      </c>
      <c r="DL401" s="81" t="str">
        <f>IF($DI$3&lt;&gt;"コンテンツなし",IF(AND(申込書!$AH$4="GIGAスクールパック",SUM($Q401,$S401)&lt;&gt;0),SUM($Q401,$S401),IF(AND(申込書!$AH$4="SKY安心GIGAタブレット",SUM($U401,$W401)&lt;&gt;0),SUM($U401,$W401),"")),"")</f>
        <v/>
      </c>
      <c r="DM401" s="81"/>
      <c r="DN401" s="82"/>
      <c r="DO401" s="80" t="str">
        <f>IF(AND(申込書!$C$104&lt;&gt;"▼プルダウンより選択してください",申込書!$C$104&lt;&gt;"",申込書!$P$104&lt;&gt;"YYYY/MM/DD",$G401&lt;&gt;""),申込書!$P$104,"")</f>
        <v/>
      </c>
      <c r="DP401" s="81" t="str">
        <f>IF(AND(申込書!$C$104&lt;&gt;"▼プルダウンより選択してください",申込書!$C$104&lt;&gt;"",$G401&lt;&gt;""),申込書!$M$104,"")</f>
        <v/>
      </c>
      <c r="DQ401" s="81" t="str">
        <f>IF($DO$3&lt;&gt;"コンテンツなし",IF(AND(申込書!$AH$4="GIGAスクールパック",SUM($P401,$R401)&lt;&gt;0),SUM($P401,$R401),IF(AND(申込書!$AH$4="SKY安心GIGAタブレット",SUM($T401,$V401)&lt;&gt;0),SUM($T401,$V401),"")),"")</f>
        <v/>
      </c>
      <c r="DR401" s="81" t="str">
        <f>IF($DO$3&lt;&gt;"コンテンツなし",IF(AND(申込書!$AH$4="GIGAスクールパック",SUM($Q401,$S401)&lt;&gt;0),SUM($Q401,$S401),IF(AND(申込書!$AH$4="SKY安心GIGAタブレット",SUM($U401,$W401)&lt;&gt;0),SUM($U401,$W401),"")),"")</f>
        <v/>
      </c>
      <c r="DS401" s="81"/>
      <c r="DT401" s="82"/>
      <c r="DU401" s="80" t="str">
        <f>IF(AND(申込書!$C$105&lt;&gt;"▼プルダウンより選択してください",申込書!$C$105&lt;&gt;"",申込書!$P$105&lt;&gt;"YYYY/MM/DD",$G401&lt;&gt;""),申込書!$P$105,"")</f>
        <v/>
      </c>
      <c r="DV401" s="81" t="str">
        <f>IF(AND(申込書!$C$105&lt;&gt;"▼プルダウンより選択してください",申込書!$C$105&lt;&gt;"",$G401&lt;&gt;""),申込書!$M$105,"")</f>
        <v/>
      </c>
      <c r="DW401" s="81" t="str">
        <f>IF($DU$3&lt;&gt;"コンテンツなし",IF(AND(申込書!$AH$4="GIGAスクールパック",SUM($P401,$R401)&lt;&gt;0),SUM($P401,$R401),IF(AND(申込書!$AH$4="SKY安心GIGAタブレット",SUM($T401,$V401)&lt;&gt;0),SUM($T401,$V401),"")),"")</f>
        <v/>
      </c>
      <c r="DX401" s="81" t="str">
        <f>IF($DU$3&lt;&gt;"コンテンツなし",IF(AND(申込書!$AH$4="GIGAスクールパック",SUM($Q401,$S401)&lt;&gt;0),SUM($Q401,$S401),IF(AND(申込書!$AH$4="SKY安心GIGAタブレット",SUM($U401,$W401)&lt;&gt;0),SUM($U401,$W401),"")),"")</f>
        <v/>
      </c>
      <c r="DY401" s="157"/>
      <c r="DZ401" s="82"/>
      <c r="EA401" s="80" t="str">
        <f>IF(AND(申込書!$C$106&lt;&gt;"▼プルダウンより選択してください",申込書!$C$106&lt;&gt;"",申込書!$P$106&lt;&gt;"YYYY/MM/DD",$G401&lt;&gt;""),申込書!$P$106,"")</f>
        <v/>
      </c>
      <c r="EB401" s="81" t="str">
        <f>IF(AND(申込書!$C$106&lt;&gt;"▼プルダウンより選択してください",申込書!$C$106&lt;&gt;"",$G401&lt;&gt;""),申込書!$M$106,"")</f>
        <v/>
      </c>
      <c r="EC401" s="81" t="str">
        <f>IF($EA$3&lt;&gt;"コンテンツなし",IF(AND(申込書!$AH$4="GIGAスクールパック",SUM($P401,$R401)&lt;&gt;0),SUM($P401,$R401),IF(AND(申込書!$AH$4="SKY安心GIGAタブレット",SUM($T401,$V401)&lt;&gt;0),SUM($T401,$V401),"")),"")</f>
        <v/>
      </c>
      <c r="ED401" s="81" t="str">
        <f>IF($EA$3&lt;&gt;"コンテンツなし",IF(AND(申込書!$AH$4="GIGAスクールパック",SUM($Q401,$S401)&lt;&gt;0),SUM($Q401,$S401),IF(AND(申込書!$AH$4="SKY安心GIGAタブレット",SUM($U401,$W401)&lt;&gt;0),SUM($U401,$W401),"")),"")</f>
        <v/>
      </c>
      <c r="EE401" s="157"/>
      <c r="EF401" s="82"/>
      <c r="EG401" s="80" t="str">
        <f>IF(AND(申込書!$C$107&lt;&gt;"▼プルダウンより選択してください",申込書!$C$107&lt;&gt;"",申込書!$P$107&lt;&gt;"YYYY/MM/DD",$G401&lt;&gt;""),申込書!$P$107,"")</f>
        <v/>
      </c>
      <c r="EH401" s="81" t="str">
        <f>IF(AND(申込書!$C$107&lt;&gt;"▼プルダウンより選択してください",申込書!$C$107&lt;&gt;"",$G401&lt;&gt;""),申込書!$M$107,"")</f>
        <v/>
      </c>
      <c r="EI401" s="81" t="str">
        <f>IF($EG$3&lt;&gt;"コンテンツなし",IF(AND(申込書!$AH$4="GIGAスクールパック",SUM($P401,$R401)&lt;&gt;0),SUM($P401,$R401),IF(AND(申込書!$AH$4="SKY安心GIGAタブレット",SUM($T401,$V401)&lt;&gt;0),SUM($T401,$V401),"")),"")</f>
        <v/>
      </c>
      <c r="EJ401" s="81" t="str">
        <f>IF($EG$3&lt;&gt;"コンテンツなし",IF(AND(申込書!$AH$4="GIGAスクールパック",SUM($Q401,$S401)&lt;&gt;0),SUM($Q401,$S401),IF(AND(申込書!$AH$4="SKY安心GIGAタブレット",SUM($U401,$W401)&lt;&gt;0),SUM($U401,$W401),"")),"")</f>
        <v/>
      </c>
      <c r="EK401" s="157"/>
      <c r="EL401" s="82"/>
      <c r="EM401" s="80" t="str">
        <f>IF(AND(申込書!$C$108&lt;&gt;"▼プルダウンより選択してください",申込書!$C$108&lt;&gt;"",申込書!$P$108&lt;&gt;"YYYY/MM/DD",$G401&lt;&gt;""),申込書!$P$108,"")</f>
        <v/>
      </c>
      <c r="EN401" s="81" t="str">
        <f>IF(AND(申込書!$C$108&lt;&gt;"▼プルダウンより選択してください",申込書!$C$108&lt;&gt;"",$G401&lt;&gt;""),申込書!$M$108,"")</f>
        <v/>
      </c>
      <c r="EO401" s="81" t="str">
        <f>IF($EM$3&lt;&gt;"コンテンツなし",IF(AND(申込書!$AH$4="GIGAスクールパック",SUM($P401,$R401)&lt;&gt;0),SUM($P401,$R401),IF(AND(申込書!$AH$4="SKY安心GIGAタブレット",SUM($T401,$V401)&lt;&gt;0),SUM($T401,$V401),"")),"")</f>
        <v/>
      </c>
      <c r="EP401" s="81" t="str">
        <f>IF($EM$3&lt;&gt;"コンテンツなし",IF(AND(申込書!$AH$4="GIGAスクールパック",SUM($Q401,$S401)&lt;&gt;0),SUM($Q401,$S401),IF(AND(申込書!$AH$4="SKY安心GIGAタブレット",SUM($U401,$W401)&lt;&gt;0),SUM($U401,$W401),"")),"")</f>
        <v/>
      </c>
      <c r="EQ401" s="157"/>
      <c r="ER401" s="82"/>
      <c r="ES401" s="80" t="str">
        <f>IF(AND(申込書!$C$109&lt;&gt;"▼プルダウンより選択してください",申込書!$C$109&lt;&gt;"",申込書!$P$109&lt;&gt;"YYYY/MM/DD",$G401&lt;&gt;""),申込書!$P$109,"")</f>
        <v/>
      </c>
      <c r="ET401" s="81" t="str">
        <f>IF(AND(申込書!$C$109&lt;&gt;"▼プルダウンより選択してください",申込書!$C$109&lt;&gt;"",$G401&lt;&gt;""),申込書!$M$109,"")</f>
        <v/>
      </c>
      <c r="EU401" s="81" t="str">
        <f>IF($ES$3&lt;&gt;"コンテンツなし",IF(AND(申込書!$AH$4="GIGAスクールパック",SUM($P401,$R401)&lt;&gt;0),SUM($P401,$R401),IF(AND(申込書!$AH$4="SKY安心GIGAタブレット",SUM($T401,$V401)&lt;&gt;0),SUM($T401,$V401),"")),"")</f>
        <v/>
      </c>
      <c r="EV401" s="81" t="str">
        <f>IF($ES$3&lt;&gt;"コンテンツなし",IF(AND(申込書!$AH$4="GIGAスクールパック",SUM($Q401,$S401)&lt;&gt;0),SUM($Q401,$S401),IF(AND(申込書!$AH$4="SKY安心GIGAタブレット",SUM($U401,$W401)&lt;&gt;0),SUM($U401,$W401),"")),"")</f>
        <v/>
      </c>
      <c r="EW401" s="157"/>
      <c r="EX401" s="82"/>
      <c r="EY401" s="80" t="str">
        <f>IF(AND(申込書!$C$110&lt;&gt;"▼プルダウンより選択してください",申込書!$C$110&lt;&gt;"",申込書!$P$110&lt;&gt;"YYYY/MM/DD",$G401&lt;&gt;""),申込書!$P$110,"")</f>
        <v/>
      </c>
      <c r="EZ401" s="81" t="str">
        <f>IF(AND(申込書!$C$110&lt;&gt;"▼プルダウンより選択してください",申込書!$C$110&lt;&gt;"",$G401&lt;&gt;""),申込書!$M$110,"")</f>
        <v/>
      </c>
      <c r="FA401" s="81" t="str">
        <f>IF($EY$3&lt;&gt;"コンテンツなし",IF(AND(申込書!$AH$4="GIGAスクールパック",SUM($P401,$R401)&lt;&gt;0),SUM($P401,$R401),IF(AND(申込書!$AH$4="SKY安心GIGAタブレット",SUM($T401,$V401)&lt;&gt;0),SUM($T401,$V401),"")),"")</f>
        <v/>
      </c>
      <c r="FB401" s="81" t="str">
        <f>IF($EY$3&lt;&gt;"コンテンツなし",IF(AND(申込書!$AH$4="GIGAスクールパック",SUM($Q401,$S401)&lt;&gt;0),SUM($Q401,$S401),IF(AND(申込書!$AH$4="SKY安心GIGAタブレット",SUM($U401,$W401)&lt;&gt;0),SUM($U401,$W401),"")),"")</f>
        <v/>
      </c>
      <c r="FC401" s="157"/>
      <c r="FD401" s="82"/>
      <c r="FE401" s="80" t="str">
        <f>IF(AND(申込書!$C$111&lt;&gt;"▼プルダウンより選択してください",申込書!$C$111&lt;&gt;"",申込書!$P$111&lt;&gt;"YYYY/MM/DD",$G401&lt;&gt;""),申込書!$P$111,"")</f>
        <v/>
      </c>
      <c r="FF401" s="81" t="str">
        <f>IF(AND(申込書!$C$111&lt;&gt;"▼プルダウンより選択してください",申込書!$C$111&lt;&gt;"",$G401&lt;&gt;""),申込書!$M$111,"")</f>
        <v/>
      </c>
      <c r="FG401" s="81" t="str">
        <f>IF($FE$3&lt;&gt;"コンテンツなし",IF(AND(申込書!$AH$4="GIGAスクールパック",SUM($P401,$R401)&lt;&gt;0),SUM($P401,$R401),IF(AND(申込書!$AH$4="SKY安心GIGAタブレット",SUM($T401,$V401)&lt;&gt;0),SUM($T401,$V401),"")),"")</f>
        <v/>
      </c>
      <c r="FH401" s="81" t="str">
        <f>IF($FE$3&lt;&gt;"コンテンツなし",IF(AND(申込書!$AH$4="GIGAスクールパック",SUM($Q401,$S401)&lt;&gt;0),SUM($Q401,$S401),IF(AND(申込書!$AH$4="SKY安心GIGAタブレット",SUM($U401,$W401)&lt;&gt;0),SUM($U401,$W401),"")),"")</f>
        <v/>
      </c>
      <c r="FI401" s="157"/>
      <c r="FJ401" s="82"/>
      <c r="FK401" s="80" t="str">
        <f>IF(AND(申込書!$C$112&lt;&gt;"▼プルダウンより選択してください",申込書!$C$112&lt;&gt;"",申込書!$P$112&lt;&gt;"YYYY/MM/DD",$G401&lt;&gt;""),申込書!$P$112,"")</f>
        <v/>
      </c>
      <c r="FL401" s="81" t="str">
        <f>IF(AND(申込書!$C$112&lt;&gt;"▼プルダウンより選択してください",申込書!$C$112&lt;&gt;"",$G401&lt;&gt;""),申込書!$M$112,"")</f>
        <v/>
      </c>
      <c r="FM401" s="81" t="str">
        <f>IF($FK$3&lt;&gt;"コンテンツなし",IF(AND(申込書!$AH$4="GIGAスクールパック",SUM($P401,$R401)&lt;&gt;0),SUM($P401,$R401),IF(AND(申込書!$AH$4="SKY安心GIGAタブレット",SUM($T401,$V401)&lt;&gt;0),SUM($T401,$V401),"")),"")</f>
        <v/>
      </c>
      <c r="FN401" s="81" t="str">
        <f>IF($FK$3&lt;&gt;"コンテンツなし",IF(AND(申込書!$AH$4="GIGAスクールパック",SUM($Q401,$S401)&lt;&gt;0),SUM($Q401,$S401),IF(AND(申込書!$AH$4="SKY安心GIGAタブレット",SUM($U401,$W401)&lt;&gt;0),SUM($U401,$W401),"")),"")</f>
        <v/>
      </c>
      <c r="FO401" s="157"/>
      <c r="FP401" s="82"/>
      <c r="FQ401" s="80" t="str">
        <f>IF(AND(申込書!$C$113&lt;&gt;"▼プルダウンより選択してください",申込書!$C$113&lt;&gt;"",申込書!$P$113&lt;&gt;"YYYY/MM/DD",$G401&lt;&gt;""),申込書!$P$113,"")</f>
        <v/>
      </c>
      <c r="FR401" s="81" t="str">
        <f>IF(AND(申込書!$C$113&lt;&gt;"▼プルダウンより選択してください",申込書!$C$113&lt;&gt;"",$G401&lt;&gt;""),申込書!$M$113,"")</f>
        <v/>
      </c>
      <c r="FS401" s="81" t="str">
        <f>IF($FQ$3&lt;&gt;"コンテンツなし",IF(AND(申込書!$AH$4="GIGAスクールパック",SUM($P401,$R401)&lt;&gt;0),SUM($P401,$R401),IF(AND(申込書!$AH$4="SKY安心GIGAタブレット",SUM($T401,$V401)&lt;&gt;0),SUM($T401,$V401),"")),"")</f>
        <v/>
      </c>
      <c r="FT401" s="81" t="str">
        <f>IF($FQ$3&lt;&gt;"コンテンツなし",IF(AND(申込書!$AH$4="GIGAスクールパック",SUM($Q401,$S401)&lt;&gt;0),SUM($Q401,$S401),IF(AND(申込書!$AH$4="SKY安心GIGAタブレット",SUM($U401,$W401)&lt;&gt;0),SUM($U401,$W401),"")),"")</f>
        <v/>
      </c>
      <c r="FU401" s="157"/>
      <c r="FV401" s="82"/>
      <c r="FW401" s="80" t="str">
        <f>IF(AND(申込書!$C$114&lt;&gt;"▼プルダウンより選択してください",申込書!$C$114&lt;&gt;"",申込書!$P$114&lt;&gt;"YYYY/MM/DD",$G401&lt;&gt;""),申込書!$P$114,"")</f>
        <v/>
      </c>
      <c r="FX401" s="81" t="str">
        <f>IF(AND(申込書!$C$114&lt;&gt;"▼プルダウンより選択してください",申込書!$C$114&lt;&gt;"",$G401&lt;&gt;""),申込書!$M$114,"")</f>
        <v/>
      </c>
      <c r="FY401" s="81" t="str">
        <f>IF($FW$3&lt;&gt;"コンテンツなし",IF(AND(申込書!$AH$4="GIGAスクールパック",SUM($P401,$R401)&lt;&gt;0),SUM($P401,$R401),IF(AND(申込書!$AH$4="SKY安心GIGAタブレット",SUM($T401,$V401)&lt;&gt;0),SUM($T401,$V401),"")),"")</f>
        <v/>
      </c>
      <c r="FZ401" s="81" t="str">
        <f>IF($FW$3&lt;&gt;"コンテンツなし",IF(AND(申込書!$AH$4="GIGAスクールパック",SUM($Q401,$S401)&lt;&gt;0),SUM($Q401,$S401),IF(AND(申込書!$AH$4="SKY安心GIGAタブレット",SUM($U401,$W401)&lt;&gt;0),SUM($U401,$W401),"")),"")</f>
        <v/>
      </c>
      <c r="GA401" s="157"/>
      <c r="GB401" s="82"/>
      <c r="GC401" s="80" t="str">
        <f>IF(AND(申込書!$C$115&lt;&gt;"▼プルダウンより選択してください",申込書!$C$115&lt;&gt;"",申込書!$P$115&lt;&gt;"YYYY/MM/DD",$G401&lt;&gt;""),申込書!$P$115,"")</f>
        <v/>
      </c>
      <c r="GD401" s="81" t="str">
        <f>IF(AND(申込書!$C$115&lt;&gt;"▼プルダウンより選択してください",申込書!$C$115&lt;&gt;"",$G401&lt;&gt;""),申込書!$M$115,"")</f>
        <v/>
      </c>
      <c r="GE401" s="81" t="str">
        <f>IF($GC$3&lt;&gt;"コンテンツなし",IF(AND(申込書!$AH$4="GIGAスクールパック",SUM($P401,$R401)&lt;&gt;0),SUM($P401,$R401),IF(AND(申込書!$AH$4="SKY安心GIGAタブレット",SUM($T401,$V401)&lt;&gt;0),SUM($T401,$V401),"")),"")</f>
        <v/>
      </c>
      <c r="GF401" s="81" t="str">
        <f>IF($GC$3&lt;&gt;"コンテンツなし",IF(AND(申込書!$AH$4="GIGAスクールパック",SUM($Q401,$S401)&lt;&gt;0),SUM($Q401,$S401),IF(AND(申込書!$AH$4="SKY安心GIGAタブレット",SUM($U401,$W401)&lt;&gt;0),SUM($U401,$W401),"")),"")</f>
        <v/>
      </c>
      <c r="GG401" s="157"/>
      <c r="GH401" s="82"/>
      <c r="GI401" s="80" t="str">
        <f>IF(AND(申込書!$C$116&lt;&gt;"▼プルダウンより選択してください",申込書!$C$116&lt;&gt;"",申込書!$P$116&lt;&gt;"YYYY/MM/DD",$G401&lt;&gt;""),申込書!$P$116,"")</f>
        <v/>
      </c>
      <c r="GJ401" s="81" t="str">
        <f>IF(AND(申込書!$C$116&lt;&gt;"▼プルダウンより選択してください",申込書!$C$116&lt;&gt;"",$G401&lt;&gt;""),申込書!$M$116,"")</f>
        <v/>
      </c>
      <c r="GK401" s="81" t="str">
        <f>IF($GI$3&lt;&gt;"コンテンツなし",IF(AND(申込書!$AH$4="GIGAスクールパック",SUM($P401,$R401)&lt;&gt;0),SUM($P401,$R401),IF(AND(申込書!$AH$4="SKY安心GIGAタブレット",SUM($T401,$V401)&lt;&gt;0),SUM($T401,$V401),"")),"")</f>
        <v/>
      </c>
      <c r="GL401" s="81" t="str">
        <f>IF($GI$3&lt;&gt;"コンテンツなし",IF(AND(申込書!$AH$4="GIGAスクールパック",SUM($Q401,$S401)&lt;&gt;0),SUM($Q401,$S401),IF(AND(申込書!$AH$4="SKY安心GIGAタブレット",SUM($U401,$W401)&lt;&gt;0),SUM($U401,$W401),"")),"")</f>
        <v/>
      </c>
      <c r="GM401" s="157"/>
      <c r="GN401" s="82"/>
      <c r="GO401" s="80" t="str">
        <f>IF(AND(申込書!$C$117&lt;&gt;"▼プルダウンより選択してください",申込書!$C$117&lt;&gt;"",申込書!$P$117&lt;&gt;"YYYY/MM/DD",$G401&lt;&gt;""),申込書!$P$117,"")</f>
        <v/>
      </c>
      <c r="GP401" s="81" t="str">
        <f>IF(AND(申込書!$C$117&lt;&gt;"▼プルダウンより選択してください",申込書!$C$117&lt;&gt;"",$G401&lt;&gt;""),申込書!$M$117,"")</f>
        <v/>
      </c>
      <c r="GQ401" s="81" t="str">
        <f>IF($GO$3&lt;&gt;"コンテンツなし",IF(AND(申込書!$AH$4="GIGAスクールパック",SUM($P401,$R401)&lt;&gt;0),SUM($P401,$R401),IF(AND(申込書!$AH$4="SKY安心GIGAタブレット",SUM($T401,$V401)&lt;&gt;0),SUM($T401,$V401),"")),"")</f>
        <v/>
      </c>
      <c r="GR401" s="81" t="str">
        <f>IF($GO$3&lt;&gt;"コンテンツなし",IF(AND(申込書!$AH$4="GIGAスクールパック",SUM($Q401,$S401)&lt;&gt;0),SUM($Q401,$S401),IF(AND(申込書!$AH$4="SKY安心GIGAタブレット",SUM($U401,$W401)&lt;&gt;0),SUM($U401,$W401),"")),"")</f>
        <v/>
      </c>
      <c r="GS401" s="157"/>
      <c r="GT401" s="82"/>
      <c r="GU401" s="80" t="str">
        <f>IF(AND(申込書!$C$118&lt;&gt;"▼プルダウンより選択してください",申込書!$C$118&lt;&gt;"",申込書!$P$118&lt;&gt;"YYYY/MM/DD",$G401&lt;&gt;""),申込書!$P$118,"")</f>
        <v/>
      </c>
      <c r="GV401" s="81" t="str">
        <f>IF(AND(申込書!$C$118&lt;&gt;"▼プルダウンより選択してください",申込書!$C$118&lt;&gt;"",$G401&lt;&gt;""),申込書!$M$118,"")</f>
        <v/>
      </c>
      <c r="GW401" s="81" t="str">
        <f>IF($GU$3&lt;&gt;"コンテンツなし",IF(AND(申込書!$AH$4="GIGAスクールパック",SUM($P401,$R401)&lt;&gt;0),SUM($P401,$R401),IF(AND(申込書!$AH$4="SKY安心GIGAタブレット",SUM($T401,$V401)&lt;&gt;0),SUM($T401,$V401),"")),"")</f>
        <v/>
      </c>
      <c r="GX401" s="81" t="str">
        <f>IF($GU$3&lt;&gt;"コンテンツなし",IF(AND(申込書!$AH$4="GIGAスクールパック",SUM($Q401,$S401)&lt;&gt;0),SUM($Q401,$S401),IF(AND(申込書!$AH$4="SKY安心GIGAタブレット",SUM($U401,$W401)&lt;&gt;0),SUM($U401,$W401),"")),"")</f>
        <v/>
      </c>
      <c r="GY401" s="157"/>
      <c r="GZ401" s="82"/>
      <c r="HA401" s="80" t="str">
        <f>IF(AND(申込書!$C$119&lt;&gt;"▼プルダウンより選択してください",申込書!$C$119&lt;&gt;"",申込書!$P$119&lt;&gt;"YYYY/MM/DD",$G401&lt;&gt;""),申込書!$P$119,"")</f>
        <v/>
      </c>
      <c r="HB401" s="81" t="str">
        <f>IF(AND(申込書!$C$119&lt;&gt;"▼プルダウンより選択してください",申込書!$C$119&lt;&gt;"",$G401&lt;&gt;""),申込書!$M$119,"")</f>
        <v/>
      </c>
      <c r="HC401" s="81" t="str">
        <f>IF($HA$3&lt;&gt;"コンテンツなし",IF(AND(申込書!$AH$4="GIGAスクールパック",SUM($P401,$R401)&lt;&gt;0),SUM($P401,$R401),IF(AND(申込書!$AH$4="SKY安心GIGAタブレット",SUM($T401,$V401)&lt;&gt;0),SUM($T401,$V401),"")),"")</f>
        <v/>
      </c>
      <c r="HD401" s="81" t="str">
        <f>IF($HA$3&lt;&gt;"コンテンツなし",IF(AND(申込書!$AH$4="GIGAスクールパック",SUM($Q401,$S401)&lt;&gt;0),SUM($Q401,$S401),IF(AND(申込書!$AH$4="SKY安心GIGAタブレット",SUM($U401,$W401)&lt;&gt;0),SUM($U401,$W401),"")),"")</f>
        <v/>
      </c>
      <c r="HE401" s="157"/>
      <c r="HF401" s="82"/>
      <c r="HG401" s="83"/>
    </row>
    <row r="402" spans="2:215" ht="26.85" customHeight="1">
      <c r="B402" s="62">
        <f t="shared" si="4"/>
        <v>397</v>
      </c>
      <c r="C402" s="63"/>
      <c r="D402" s="64"/>
      <c r="E402" s="207"/>
      <c r="F402" s="65"/>
      <c r="G402" s="66"/>
      <c r="H402" s="67"/>
      <c r="I402" s="68"/>
      <c r="J402" s="69"/>
      <c r="K402" s="70"/>
      <c r="L402" s="71"/>
      <c r="M402" s="72"/>
      <c r="N402" s="73"/>
      <c r="O402" s="74"/>
      <c r="P402" s="179"/>
      <c r="Q402" s="180"/>
      <c r="R402" s="180"/>
      <c r="S402" s="181"/>
      <c r="T402" s="179"/>
      <c r="U402" s="180"/>
      <c r="V402" s="182"/>
      <c r="W402" s="181"/>
      <c r="X402" s="75"/>
      <c r="Y402" s="76"/>
      <c r="Z402" s="77"/>
      <c r="AA402" s="78"/>
      <c r="AB402" s="79"/>
      <c r="AC402" s="79"/>
      <c r="AD402" s="79"/>
      <c r="AE402" s="77"/>
      <c r="AF402" s="139"/>
      <c r="AG402" s="139"/>
      <c r="AH402" s="139"/>
      <c r="AI402" s="80" t="str">
        <f>IF(AND(申込書!$C$90&lt;&gt;"▼プルダウンより選択してください",申込書!$C$90&lt;&gt;"",申込書!$P$90&lt;&gt;"YYYY/MM/DD",$G402&lt;&gt;""),申込書!$P$90,"")</f>
        <v/>
      </c>
      <c r="AJ402" s="81" t="str">
        <f>IF(AND(申込書!$C$90&lt;&gt;"▼プルダウンより選択してください",申込書!$C$90&lt;&gt;"",$G402&lt;&gt;""),申込書!$M$90,"")</f>
        <v/>
      </c>
      <c r="AK402" s="81" t="str">
        <f>IF($AI$3&lt;&gt;"コンテンツなし",IF(AND(申込書!$AH$4="GIGAスクールパック",SUM($P402,$R402)&lt;&gt;0),SUM($P402,$R402),IF(AND(申込書!$AH$4="SKY安心GIGAタブレット",SUM($T402,$V402)&lt;&gt;0),SUM($T402,$V402),"")),"")</f>
        <v/>
      </c>
      <c r="AL402" s="81" t="str">
        <f>IF($AI$3&lt;&gt;"コンテンツなし",IF(AND(申込書!$AH$4="GIGAスクールパック",SUM($Q402,$S402)&lt;&gt;0),SUM($Q402,$S402),IF(AND(申込書!$AH$4="SKY安心GIGAタブレット",SUM($U402,$W402)&lt;&gt;0),SUM($U402,$W402),"")),"")</f>
        <v/>
      </c>
      <c r="AM402" s="157"/>
      <c r="AN402" s="82"/>
      <c r="AO402" s="80" t="str">
        <f>IF(AND(申込書!$C$91&lt;&gt;"▼プルダウンより選択してください",申込書!$C$91&lt;&gt;"",申込書!$P$91&lt;&gt;"YYYY/MM/DD",$G402&lt;&gt;""),申込書!$P$91,"")</f>
        <v/>
      </c>
      <c r="AP402" s="81" t="str">
        <f>IF(AND(申込書!$C$91&lt;&gt;"▼プルダウンより選択してください",申込書!$C$91&lt;&gt;"",$G402&lt;&gt;""),申込書!$M$91,"")</f>
        <v/>
      </c>
      <c r="AQ402" s="81" t="str">
        <f>IF($AO$3&lt;&gt;"コンテンツなし",IF(AND(申込書!$AH$4="GIGAスクールパック",SUM($P402,$R402)&lt;&gt;0),SUM($P402,$R402),IF(AND(申込書!$AH$4="SKY安心GIGAタブレット",SUM($T402,$V402)&lt;&gt;0),SUM($T402,$V402),"")),"")</f>
        <v/>
      </c>
      <c r="AR402" s="81" t="str">
        <f>IF($AO$3&lt;&gt;"コンテンツなし",IF(AND(申込書!$AH$4="GIGAスクールパック",SUM($Q402,$S402)&lt;&gt;0),SUM($Q402,$S402),IF(AND(申込書!$AH$4="SKY安心GIGAタブレット",SUM($U402,$W402)&lt;&gt;0),SUM($U402,$W402),"")),"")</f>
        <v/>
      </c>
      <c r="AS402" s="157"/>
      <c r="AT402" s="82"/>
      <c r="AU402" s="80" t="str">
        <f>IF(AND(申込書!$C$92&lt;&gt;"▼プルダウンより選択してください",申込書!$C$92&lt;&gt;"",申込書!$P$92&lt;&gt;"YYYY/MM/DD",$G402&lt;&gt;""),申込書!$P$92,"")</f>
        <v/>
      </c>
      <c r="AV402" s="81" t="str">
        <f>IF(AND(申込書!$C$92&lt;&gt;"▼プルダウンより選択してください",申込書!$C$92&lt;&gt;"",$G402&lt;&gt;""),申込書!$M$92,"")</f>
        <v/>
      </c>
      <c r="AW402" s="81" t="str">
        <f>IF($AU$3&lt;&gt;"コンテンツなし",IF(AND(申込書!$AH$4="GIGAスクールパック",SUM($P402,$R402)&lt;&gt;0),SUM($P402,$R402),IF(AND(申込書!$AH$4="SKY安心GIGAタブレット",SUM($T402,$V402)&lt;&gt;0),SUM($T402,$V402),"")),"")</f>
        <v/>
      </c>
      <c r="AX402" s="81" t="str">
        <f>IF($AU$3&lt;&gt;"コンテンツなし",IF(AND(申込書!$AH$4="GIGAスクールパック",SUM($Q402,$S402)&lt;&gt;0),SUM($Q402,$S402),IF(AND(申込書!$AH$4="SKY安心GIGAタブレット",SUM($U402,$W402)&lt;&gt;0),SUM($U402,$W402),"")),"")</f>
        <v/>
      </c>
      <c r="AY402" s="157"/>
      <c r="AZ402" s="82"/>
      <c r="BA402" s="80" t="str">
        <f>IF(AND(申込書!$C$93&lt;&gt;"▼プルダウンより選択してください",申込書!$C$93&lt;&gt;"",申込書!$P$93&lt;&gt;"YYYY/MM/DD",$G402&lt;&gt;""),申込書!$P$93,"")</f>
        <v/>
      </c>
      <c r="BB402" s="81" t="str">
        <f>IF(AND(申込書!$C$93&lt;&gt;"▼プルダウンより選択してください",申込書!$C$93&lt;&gt;"",申込書!$M$93&gt;=1,$G402&lt;&gt;""),申込書!$M$93,"")</f>
        <v/>
      </c>
      <c r="BC402" s="81" t="str">
        <f>IF($BA$3&lt;&gt;"コンテンツなし",IF(AND(申込書!$AH$4="GIGAスクールパック",SUM($P402,$R402)&lt;&gt;0),SUM($P402,$R402),IF(AND(申込書!$AH$4="SKY安心GIGAタブレット",SUM($T402,$V402)&lt;&gt;0),SUM($T402,$V402),"")),"")</f>
        <v/>
      </c>
      <c r="BD402" s="81" t="str">
        <f>IF($BA$3&lt;&gt;"コンテンツなし",IF(AND(申込書!$AH$4="GIGAスクールパック",SUM($Q402,$S402)&lt;&gt;0),SUM($Q402,$S402),IF(AND(申込書!$AH$4="SKY安心GIGAタブレット",SUM($U402,$W402)&lt;&gt;0),SUM($U402,$W402),"")),"")</f>
        <v/>
      </c>
      <c r="BE402" s="157"/>
      <c r="BF402" s="82"/>
      <c r="BG402" s="80" t="str">
        <f>IF(AND(申込書!$C$94&lt;&gt;"▼プルダウンより選択してください",申込書!$C$94&lt;&gt;"",申込書!$P$94&lt;&gt;"YYYY/MM/DD",$G402&lt;&gt;""),申込書!$P$94,"")</f>
        <v/>
      </c>
      <c r="BH402" s="81" t="str">
        <f>IF(AND(申込書!$C$94&lt;&gt;"▼プルダウンより選択してください",申込書!$C$94&lt;&gt;"",$G402&lt;&gt;""),申込書!$M$94,"")</f>
        <v/>
      </c>
      <c r="BI402" s="81" t="str">
        <f>IF($BG$3&lt;&gt;"コンテンツなし",IF(AND(申込書!$AH$4="GIGAスクールパック",SUM($P402,$R402)&lt;&gt;0),SUM($P402,$R402),IF(AND(申込書!$AH$4="SKY安心GIGAタブレット",SUM($T402,$V402)&lt;&gt;0),SUM($T402,$V402),"")),"")</f>
        <v/>
      </c>
      <c r="BJ402" s="81" t="str">
        <f>IF($BG$3&lt;&gt;"コンテンツなし",IF(AND(申込書!$AH$4="GIGAスクールパック",SUM($Q402,$S402)&lt;&gt;0),SUM($Q402,$S402),IF(AND(申込書!$AH$4="SKY安心GIGAタブレット",SUM($U402,$W402)&lt;&gt;0),SUM($U402,$W402),"")),"")</f>
        <v/>
      </c>
      <c r="BK402" s="157"/>
      <c r="BL402" s="82"/>
      <c r="BM402" s="80" t="str">
        <f>IF(AND(申込書!$C$95&lt;&gt;"▼プルダウンより選択してください",申込書!$C$95&lt;&gt;"",申込書!$P$95&lt;&gt;"YYYY/MM/DD",$G402&lt;&gt;""),申込書!$P$95,"")</f>
        <v/>
      </c>
      <c r="BN402" s="81" t="str">
        <f>IF(AND(申込書!$C$95&lt;&gt;"▼プルダウンより選択してください",申込書!$C$95&lt;&gt;"",$G402&lt;&gt;""),申込書!$M$95,"")</f>
        <v/>
      </c>
      <c r="BO402" s="81" t="str">
        <f>IF($BM$3&lt;&gt;"コンテンツなし",IF(AND(申込書!$AH$4="GIGAスクールパック",SUM($P402,$R402)&lt;&gt;0),SUM($P402,$R402),IF(AND(申込書!$AH$4="SKY安心GIGAタブレット",SUM($T402,$V402)&lt;&gt;0),SUM($T402,$V402),"")),"")</f>
        <v/>
      </c>
      <c r="BP402" s="81" t="str">
        <f>IF($BM$3&lt;&gt;"コンテンツなし",IF(AND(申込書!$AH$4="GIGAスクールパック",SUM($Q402,$S402)&lt;&gt;0),SUM($Q402,$S402),IF(AND(申込書!$AH$4="SKY安心GIGAタブレット",SUM($U402,$W402)&lt;&gt;0),SUM($U402,$W402),"")),"")</f>
        <v/>
      </c>
      <c r="BQ402" s="157"/>
      <c r="BR402" s="82"/>
      <c r="BS402" s="80" t="str">
        <f>IF(AND(申込書!$C$96&lt;&gt;"▼プルダウンより選択してください",申込書!$C$96&lt;&gt;"",申込書!$P$96&lt;&gt;"YYYY/MM/DD",$G402&lt;&gt;""),申込書!$P$96,"")</f>
        <v/>
      </c>
      <c r="BT402" s="81" t="str">
        <f>IF(AND(申込書!$C$96&lt;&gt;"▼プルダウンより選択してください",申込書!$C$96&lt;&gt;"",$G402&lt;&gt;""),申込書!$M$96,"")</f>
        <v/>
      </c>
      <c r="BU402" s="81" t="str">
        <f>IF($BS$3&lt;&gt;"コンテンツなし",IF(AND(申込書!$AH$4="GIGAスクールパック",SUM($P402,$R402)&lt;&gt;0),SUM($P402,$R402),IF(AND(申込書!$AH$4="SKY安心GIGAタブレット",SUM($T402,$V402)&lt;&gt;0),SUM($T402,$V402),"")),"")</f>
        <v/>
      </c>
      <c r="BV402" s="81" t="str">
        <f>IF($BS$3&lt;&gt;"コンテンツなし",IF(AND(申込書!$AH$4="GIGAスクールパック",SUM($Q402,$S402)&lt;&gt;0),SUM($Q402,$S402),IF(AND(申込書!$AH$4="SKY安心GIGAタブレット",SUM($U402,$W402)&lt;&gt;0),SUM($U402,$W402),"")),"")</f>
        <v/>
      </c>
      <c r="BW402" s="157"/>
      <c r="BX402" s="82"/>
      <c r="BY402" s="80" t="str">
        <f>IF(AND(申込書!$C$97&lt;&gt;"▼プルダウンより選択してください",申込書!$C$97&lt;&gt;"",申込書!$P$97&lt;&gt;"YYYY/MM/DD",$G402&lt;&gt;""),申込書!$P$97,"")</f>
        <v/>
      </c>
      <c r="BZ402" s="81" t="str">
        <f>IF(AND(申込書!$C$97&lt;&gt;"▼プルダウンより選択してください",申込書!$C$97&lt;&gt;"",$G402&lt;&gt;""),申込書!$M$97,"")</f>
        <v/>
      </c>
      <c r="CA402" s="81" t="str">
        <f>IF($BY$3&lt;&gt;"コンテンツなし",IF(AND(申込書!$AH$4="GIGAスクールパック",SUM($P402,$R402)&lt;&gt;0),SUM($P402,$R402),IF(AND(申込書!$AH$4="SKY安心GIGAタブレット",SUM($T402,$V402)&lt;&gt;0),SUM($T402,$V402),"")),"")</f>
        <v/>
      </c>
      <c r="CB402" s="81" t="str">
        <f>IF($BY$3&lt;&gt;"コンテンツなし",IF(AND(申込書!$AH$4="GIGAスクールパック",SUM($Q402,$S402)&lt;&gt;0),SUM($Q402,$S402),IF(AND(申込書!$AH$4="SKY安心GIGAタブレット",SUM($U402,$W402)&lt;&gt;0),SUM($U402,$W402),"")),"")</f>
        <v/>
      </c>
      <c r="CC402" s="157"/>
      <c r="CD402" s="82"/>
      <c r="CE402" s="80" t="str">
        <f>IF(AND(申込書!$C$98&lt;&gt;"▼プルダウンより選択してください",申込書!$C$98&lt;&gt;"",申込書!$P$98&lt;&gt;"YYYY/MM/DD",$G402&lt;&gt;""),申込書!$P$98,"")</f>
        <v/>
      </c>
      <c r="CF402" s="81" t="str">
        <f>IF(AND(申込書!$C$98&lt;&gt;"▼プルダウンより選択してください",申込書!$C$98&lt;&gt;"",$G402&lt;&gt;""),申込書!$M$98,"")</f>
        <v/>
      </c>
      <c r="CG402" s="81" t="str">
        <f>IF($CE$3&lt;&gt;"コンテンツなし",IF(AND(申込書!$AH$4="GIGAスクールパック",SUM($P402,$R402)&lt;&gt;0),SUM($P402,$R402),IF(AND(申込書!$AH$4="SKY安心GIGAタブレット",SUM($T402,$V402)&lt;&gt;0),SUM($T402,$V402),"")),"")</f>
        <v/>
      </c>
      <c r="CH402" s="81" t="str">
        <f>IF($CE$3&lt;&gt;"コンテンツなし",IF(AND(申込書!$AH$4="GIGAスクールパック",SUM($Q402,$S402)&lt;&gt;0),SUM($Q402,$S402),IF(AND(申込書!$AH$4="SKY安心GIGAタブレット",SUM($U402,$W402)&lt;&gt;0),SUM($U402,$W402),"")),"")</f>
        <v/>
      </c>
      <c r="CI402" s="157"/>
      <c r="CJ402" s="82"/>
      <c r="CK402" s="80" t="str">
        <f>IF(AND(申込書!$C$99&lt;&gt;"▼プルダウンより選択してください",申込書!$C$99&lt;&gt;"",申込書!$P$99&lt;&gt;"YYYY/MM/DD",$G402&lt;&gt;""),申込書!$P$99,"")</f>
        <v/>
      </c>
      <c r="CL402" s="81" t="str">
        <f>IF(AND(申込書!$C$99&lt;&gt;"▼プルダウンより選択してください",申込書!$C$99&lt;&gt;"",$G402&lt;&gt;""),申込書!$M$99,"")</f>
        <v/>
      </c>
      <c r="CM402" s="81" t="str">
        <f>IF($CK$3&lt;&gt;"コンテンツなし",IF(AND(申込書!$AH$4="GIGAスクールパック",SUM($P402,$R402)&lt;&gt;0),SUM($P402,$R402),IF(AND(申込書!$AH$4="SKY安心GIGAタブレット",SUM($T402,$V402)&lt;&gt;0),SUM($T402,$V402),"")),"")</f>
        <v/>
      </c>
      <c r="CN402" s="81" t="str">
        <f>IF($CK$3&lt;&gt;"コンテンツなし",IF(AND(申込書!$AH$4="GIGAスクールパック",SUM($Q402,$S402)&lt;&gt;0),SUM($Q402,$S402),IF(AND(申込書!$AH$4="SKY安心GIGAタブレット",SUM($U402,$W402)&lt;&gt;0),SUM($U402,$W402),"")),"")</f>
        <v/>
      </c>
      <c r="CO402" s="157"/>
      <c r="CP402" s="82"/>
      <c r="CQ402" s="80" t="str">
        <f>IF(AND(申込書!$C$100&lt;&gt;"▼プルダウンより選択してください",申込書!$C$100&lt;&gt;"",申込書!$P$100&lt;&gt;"YYYY/MM/DD",$G402&lt;&gt;""),申込書!$P$100,"")</f>
        <v/>
      </c>
      <c r="CR402" s="81" t="str">
        <f>IF(AND(申込書!$C$100&lt;&gt;"▼プルダウンより選択してください",申込書!$C$100&lt;&gt;"",$G402&lt;&gt;""),申込書!$M$100,"")</f>
        <v/>
      </c>
      <c r="CS402" s="81" t="str">
        <f>IF($CQ$3&lt;&gt;"コンテンツなし",IF(AND(申込書!$AH$4="GIGAスクールパック",SUM($P402,$R402)&lt;&gt;0),SUM($P402,$R402),IF(AND(申込書!$AH$4="SKY安心GIGAタブレット",SUM($T402,$V402)&lt;&gt;0),SUM($T402,$V402),"")),"")</f>
        <v/>
      </c>
      <c r="CT402" s="81" t="str">
        <f>IF($CQ$3&lt;&gt;"コンテンツなし",IF(AND(申込書!$AH$4="GIGAスクールパック",SUM($Q402,$S402)&lt;&gt;0),SUM($Q402,$S402),IF(AND(申込書!$AH$4="SKY安心GIGAタブレット",SUM($U402,$W402)&lt;&gt;0),SUM($U402,$W402),"")),"")</f>
        <v/>
      </c>
      <c r="CU402" s="81"/>
      <c r="CV402" s="82"/>
      <c r="CW402" s="80" t="str">
        <f>IF(AND(申込書!$C$101&lt;&gt;"▼プルダウンより選択してください",申込書!$C$101&lt;&gt;"",申込書!$P$101&lt;&gt;"YYYY/MM/DD",$G402&lt;&gt;""),申込書!$P$101,"")</f>
        <v/>
      </c>
      <c r="CX402" s="81" t="str">
        <f>IF(AND(申込書!$C$101&lt;&gt;"▼プルダウンより選択してください",申込書!$C$101&lt;&gt;"",$G402&lt;&gt;""),申込書!$M$101,"")</f>
        <v/>
      </c>
      <c r="CY402" s="81" t="str">
        <f>IF($CW$3&lt;&gt;"コンテンツなし",IF(AND(申込書!$AH$4="GIGAスクールパック",SUM($P402,$R402)&lt;&gt;0),SUM($P402,$R402),IF(AND(申込書!$AH$4="SKY安心GIGAタブレット",SUM($T402,$V402)&lt;&gt;0),SUM($T402,$V402),"")),"")</f>
        <v/>
      </c>
      <c r="CZ402" s="81" t="str">
        <f>IF($CW$3&lt;&gt;"コンテンツなし",IF(AND(申込書!$AH$4="GIGAスクールパック",SUM($Q402,$S402)&lt;&gt;0),SUM($Q402,$S402),IF(AND(申込書!$AH$4="SKY安心GIGAタブレット",SUM($U402,$W402)&lt;&gt;0),SUM($U402,$W402),"")),"")</f>
        <v/>
      </c>
      <c r="DA402" s="81"/>
      <c r="DB402" s="82"/>
      <c r="DC402" s="80" t="str">
        <f>IF(AND(申込書!$C$102&lt;&gt;"▼プルダウンより選択してください",申込書!$C$102&lt;&gt;"",申込書!$P$102&lt;&gt;"YYYY/MM/DD",$G402&lt;&gt;""),申込書!$P$102,"")</f>
        <v/>
      </c>
      <c r="DD402" s="81" t="str">
        <f>IF(AND(申込書!$C$102&lt;&gt;"▼プルダウンより選択してください",申込書!$C$102&lt;&gt;"",$G402&lt;&gt;""),申込書!$M$102,"")</f>
        <v/>
      </c>
      <c r="DE402" s="81" t="str">
        <f>IF($DC$3&lt;&gt;"コンテンツなし",IF(AND(申込書!$AH$4="GIGAスクールパック",SUM($P402,$R402)&lt;&gt;0),SUM($P402,$R402),IF(AND(申込書!$AH$4="SKY安心GIGAタブレット",SUM($T402,$V402)&lt;&gt;0),SUM($T402,$V402),"")),"")</f>
        <v/>
      </c>
      <c r="DF402" s="81" t="str">
        <f>IF($DC$3&lt;&gt;"コンテンツなし",IF(AND(申込書!$AH$4="GIGAスクールパック",SUM($Q402,$S402)&lt;&gt;0),SUM($Q402,$S402),IF(AND(申込書!$AH$4="SKY安心GIGAタブレット",SUM($U402,$W402)&lt;&gt;0),SUM($U402,$W402),"")),"")</f>
        <v/>
      </c>
      <c r="DG402" s="81"/>
      <c r="DH402" s="82"/>
      <c r="DI402" s="80" t="str">
        <f>IF(AND(申込書!$C$103&lt;&gt;"▼プルダウンより選択してください",申込書!$C$103&lt;&gt;"",申込書!$P$103&lt;&gt;"YYYY/MM/DD",$G402&lt;&gt;""),申込書!$P$103,"")</f>
        <v/>
      </c>
      <c r="DJ402" s="81" t="str">
        <f>IF(AND(申込書!$C$103&lt;&gt;"▼プルダウンより選択してください",申込書!$C$103&lt;&gt;"",$G402&lt;&gt;""),申込書!$M$103,"")</f>
        <v/>
      </c>
      <c r="DK402" s="81" t="str">
        <f>IF($DI$3&lt;&gt;"コンテンツなし",IF(AND(申込書!$AH$4="GIGAスクールパック",SUM($P402,$R402)&lt;&gt;0),SUM($P402,$R402),IF(AND(申込書!$AH$4="SKY安心GIGAタブレット",SUM($T402,$V402)&lt;&gt;0),SUM($T402,$V402),"")),"")</f>
        <v/>
      </c>
      <c r="DL402" s="81" t="str">
        <f>IF($DI$3&lt;&gt;"コンテンツなし",IF(AND(申込書!$AH$4="GIGAスクールパック",SUM($Q402,$S402)&lt;&gt;0),SUM($Q402,$S402),IF(AND(申込書!$AH$4="SKY安心GIGAタブレット",SUM($U402,$W402)&lt;&gt;0),SUM($U402,$W402),"")),"")</f>
        <v/>
      </c>
      <c r="DM402" s="81"/>
      <c r="DN402" s="82"/>
      <c r="DO402" s="80" t="str">
        <f>IF(AND(申込書!$C$104&lt;&gt;"▼プルダウンより選択してください",申込書!$C$104&lt;&gt;"",申込書!$P$104&lt;&gt;"YYYY/MM/DD",$G402&lt;&gt;""),申込書!$P$104,"")</f>
        <v/>
      </c>
      <c r="DP402" s="81" t="str">
        <f>IF(AND(申込書!$C$104&lt;&gt;"▼プルダウンより選択してください",申込書!$C$104&lt;&gt;"",$G402&lt;&gt;""),申込書!$M$104,"")</f>
        <v/>
      </c>
      <c r="DQ402" s="81" t="str">
        <f>IF($DO$3&lt;&gt;"コンテンツなし",IF(AND(申込書!$AH$4="GIGAスクールパック",SUM($P402,$R402)&lt;&gt;0),SUM($P402,$R402),IF(AND(申込書!$AH$4="SKY安心GIGAタブレット",SUM($T402,$V402)&lt;&gt;0),SUM($T402,$V402),"")),"")</f>
        <v/>
      </c>
      <c r="DR402" s="81" t="str">
        <f>IF($DO$3&lt;&gt;"コンテンツなし",IF(AND(申込書!$AH$4="GIGAスクールパック",SUM($Q402,$S402)&lt;&gt;0),SUM($Q402,$S402),IF(AND(申込書!$AH$4="SKY安心GIGAタブレット",SUM($U402,$W402)&lt;&gt;0),SUM($U402,$W402),"")),"")</f>
        <v/>
      </c>
      <c r="DS402" s="81"/>
      <c r="DT402" s="82"/>
      <c r="DU402" s="80" t="str">
        <f>IF(AND(申込書!$C$105&lt;&gt;"▼プルダウンより選択してください",申込書!$C$105&lt;&gt;"",申込書!$P$105&lt;&gt;"YYYY/MM/DD",$G402&lt;&gt;""),申込書!$P$105,"")</f>
        <v/>
      </c>
      <c r="DV402" s="81" t="str">
        <f>IF(AND(申込書!$C$105&lt;&gt;"▼プルダウンより選択してください",申込書!$C$105&lt;&gt;"",$G402&lt;&gt;""),申込書!$M$105,"")</f>
        <v/>
      </c>
      <c r="DW402" s="81" t="str">
        <f>IF($DU$3&lt;&gt;"コンテンツなし",IF(AND(申込書!$AH$4="GIGAスクールパック",SUM($P402,$R402)&lt;&gt;0),SUM($P402,$R402),IF(AND(申込書!$AH$4="SKY安心GIGAタブレット",SUM($T402,$V402)&lt;&gt;0),SUM($T402,$V402),"")),"")</f>
        <v/>
      </c>
      <c r="DX402" s="81" t="str">
        <f>IF($DU$3&lt;&gt;"コンテンツなし",IF(AND(申込書!$AH$4="GIGAスクールパック",SUM($Q402,$S402)&lt;&gt;0),SUM($Q402,$S402),IF(AND(申込書!$AH$4="SKY安心GIGAタブレット",SUM($U402,$W402)&lt;&gt;0),SUM($U402,$W402),"")),"")</f>
        <v/>
      </c>
      <c r="DY402" s="157"/>
      <c r="DZ402" s="82"/>
      <c r="EA402" s="80" t="str">
        <f>IF(AND(申込書!$C$106&lt;&gt;"▼プルダウンより選択してください",申込書!$C$106&lt;&gt;"",申込書!$P$106&lt;&gt;"YYYY/MM/DD",$G402&lt;&gt;""),申込書!$P$106,"")</f>
        <v/>
      </c>
      <c r="EB402" s="81" t="str">
        <f>IF(AND(申込書!$C$106&lt;&gt;"▼プルダウンより選択してください",申込書!$C$106&lt;&gt;"",$G402&lt;&gt;""),申込書!$M$106,"")</f>
        <v/>
      </c>
      <c r="EC402" s="81" t="str">
        <f>IF($EA$3&lt;&gt;"コンテンツなし",IF(AND(申込書!$AH$4="GIGAスクールパック",SUM($P402,$R402)&lt;&gt;0),SUM($P402,$R402),IF(AND(申込書!$AH$4="SKY安心GIGAタブレット",SUM($T402,$V402)&lt;&gt;0),SUM($T402,$V402),"")),"")</f>
        <v/>
      </c>
      <c r="ED402" s="81" t="str">
        <f>IF($EA$3&lt;&gt;"コンテンツなし",IF(AND(申込書!$AH$4="GIGAスクールパック",SUM($Q402,$S402)&lt;&gt;0),SUM($Q402,$S402),IF(AND(申込書!$AH$4="SKY安心GIGAタブレット",SUM($U402,$W402)&lt;&gt;0),SUM($U402,$W402),"")),"")</f>
        <v/>
      </c>
      <c r="EE402" s="157"/>
      <c r="EF402" s="82"/>
      <c r="EG402" s="80" t="str">
        <f>IF(AND(申込書!$C$107&lt;&gt;"▼プルダウンより選択してください",申込書!$C$107&lt;&gt;"",申込書!$P$107&lt;&gt;"YYYY/MM/DD",$G402&lt;&gt;""),申込書!$P$107,"")</f>
        <v/>
      </c>
      <c r="EH402" s="81" t="str">
        <f>IF(AND(申込書!$C$107&lt;&gt;"▼プルダウンより選択してください",申込書!$C$107&lt;&gt;"",$G402&lt;&gt;""),申込書!$M$107,"")</f>
        <v/>
      </c>
      <c r="EI402" s="81" t="str">
        <f>IF($EG$3&lt;&gt;"コンテンツなし",IF(AND(申込書!$AH$4="GIGAスクールパック",SUM($P402,$R402)&lt;&gt;0),SUM($P402,$R402),IF(AND(申込書!$AH$4="SKY安心GIGAタブレット",SUM($T402,$V402)&lt;&gt;0),SUM($T402,$V402),"")),"")</f>
        <v/>
      </c>
      <c r="EJ402" s="81" t="str">
        <f>IF($EG$3&lt;&gt;"コンテンツなし",IF(AND(申込書!$AH$4="GIGAスクールパック",SUM($Q402,$S402)&lt;&gt;0),SUM($Q402,$S402),IF(AND(申込書!$AH$4="SKY安心GIGAタブレット",SUM($U402,$W402)&lt;&gt;0),SUM($U402,$W402),"")),"")</f>
        <v/>
      </c>
      <c r="EK402" s="157"/>
      <c r="EL402" s="82"/>
      <c r="EM402" s="80" t="str">
        <f>IF(AND(申込書!$C$108&lt;&gt;"▼プルダウンより選択してください",申込書!$C$108&lt;&gt;"",申込書!$P$108&lt;&gt;"YYYY/MM/DD",$G402&lt;&gt;""),申込書!$P$108,"")</f>
        <v/>
      </c>
      <c r="EN402" s="81" t="str">
        <f>IF(AND(申込書!$C$108&lt;&gt;"▼プルダウンより選択してください",申込書!$C$108&lt;&gt;"",$G402&lt;&gt;""),申込書!$M$108,"")</f>
        <v/>
      </c>
      <c r="EO402" s="81" t="str">
        <f>IF($EM$3&lt;&gt;"コンテンツなし",IF(AND(申込書!$AH$4="GIGAスクールパック",SUM($P402,$R402)&lt;&gt;0),SUM($P402,$R402),IF(AND(申込書!$AH$4="SKY安心GIGAタブレット",SUM($T402,$V402)&lt;&gt;0),SUM($T402,$V402),"")),"")</f>
        <v/>
      </c>
      <c r="EP402" s="81" t="str">
        <f>IF($EM$3&lt;&gt;"コンテンツなし",IF(AND(申込書!$AH$4="GIGAスクールパック",SUM($Q402,$S402)&lt;&gt;0),SUM($Q402,$S402),IF(AND(申込書!$AH$4="SKY安心GIGAタブレット",SUM($U402,$W402)&lt;&gt;0),SUM($U402,$W402),"")),"")</f>
        <v/>
      </c>
      <c r="EQ402" s="157"/>
      <c r="ER402" s="82"/>
      <c r="ES402" s="80" t="str">
        <f>IF(AND(申込書!$C$109&lt;&gt;"▼プルダウンより選択してください",申込書!$C$109&lt;&gt;"",申込書!$P$109&lt;&gt;"YYYY/MM/DD",$G402&lt;&gt;""),申込書!$P$109,"")</f>
        <v/>
      </c>
      <c r="ET402" s="81" t="str">
        <f>IF(AND(申込書!$C$109&lt;&gt;"▼プルダウンより選択してください",申込書!$C$109&lt;&gt;"",$G402&lt;&gt;""),申込書!$M$109,"")</f>
        <v/>
      </c>
      <c r="EU402" s="81" t="str">
        <f>IF($ES$3&lt;&gt;"コンテンツなし",IF(AND(申込書!$AH$4="GIGAスクールパック",SUM($P402,$R402)&lt;&gt;0),SUM($P402,$R402),IF(AND(申込書!$AH$4="SKY安心GIGAタブレット",SUM($T402,$V402)&lt;&gt;0),SUM($T402,$V402),"")),"")</f>
        <v/>
      </c>
      <c r="EV402" s="81" t="str">
        <f>IF($ES$3&lt;&gt;"コンテンツなし",IF(AND(申込書!$AH$4="GIGAスクールパック",SUM($Q402,$S402)&lt;&gt;0),SUM($Q402,$S402),IF(AND(申込書!$AH$4="SKY安心GIGAタブレット",SUM($U402,$W402)&lt;&gt;0),SUM($U402,$W402),"")),"")</f>
        <v/>
      </c>
      <c r="EW402" s="157"/>
      <c r="EX402" s="82"/>
      <c r="EY402" s="80" t="str">
        <f>IF(AND(申込書!$C$110&lt;&gt;"▼プルダウンより選択してください",申込書!$C$110&lt;&gt;"",申込書!$P$110&lt;&gt;"YYYY/MM/DD",$G402&lt;&gt;""),申込書!$P$110,"")</f>
        <v/>
      </c>
      <c r="EZ402" s="81" t="str">
        <f>IF(AND(申込書!$C$110&lt;&gt;"▼プルダウンより選択してください",申込書!$C$110&lt;&gt;"",$G402&lt;&gt;""),申込書!$M$110,"")</f>
        <v/>
      </c>
      <c r="FA402" s="81" t="str">
        <f>IF($EY$3&lt;&gt;"コンテンツなし",IF(AND(申込書!$AH$4="GIGAスクールパック",SUM($P402,$R402)&lt;&gt;0),SUM($P402,$R402),IF(AND(申込書!$AH$4="SKY安心GIGAタブレット",SUM($T402,$V402)&lt;&gt;0),SUM($T402,$V402),"")),"")</f>
        <v/>
      </c>
      <c r="FB402" s="81" t="str">
        <f>IF($EY$3&lt;&gt;"コンテンツなし",IF(AND(申込書!$AH$4="GIGAスクールパック",SUM($Q402,$S402)&lt;&gt;0),SUM($Q402,$S402),IF(AND(申込書!$AH$4="SKY安心GIGAタブレット",SUM($U402,$W402)&lt;&gt;0),SUM($U402,$W402),"")),"")</f>
        <v/>
      </c>
      <c r="FC402" s="157"/>
      <c r="FD402" s="82"/>
      <c r="FE402" s="80" t="str">
        <f>IF(AND(申込書!$C$111&lt;&gt;"▼プルダウンより選択してください",申込書!$C$111&lt;&gt;"",申込書!$P$111&lt;&gt;"YYYY/MM/DD",$G402&lt;&gt;""),申込書!$P$111,"")</f>
        <v/>
      </c>
      <c r="FF402" s="81" t="str">
        <f>IF(AND(申込書!$C$111&lt;&gt;"▼プルダウンより選択してください",申込書!$C$111&lt;&gt;"",$G402&lt;&gt;""),申込書!$M$111,"")</f>
        <v/>
      </c>
      <c r="FG402" s="81" t="str">
        <f>IF($FE$3&lt;&gt;"コンテンツなし",IF(AND(申込書!$AH$4="GIGAスクールパック",SUM($P402,$R402)&lt;&gt;0),SUM($P402,$R402),IF(AND(申込書!$AH$4="SKY安心GIGAタブレット",SUM($T402,$V402)&lt;&gt;0),SUM($T402,$V402),"")),"")</f>
        <v/>
      </c>
      <c r="FH402" s="81" t="str">
        <f>IF($FE$3&lt;&gt;"コンテンツなし",IF(AND(申込書!$AH$4="GIGAスクールパック",SUM($Q402,$S402)&lt;&gt;0),SUM($Q402,$S402),IF(AND(申込書!$AH$4="SKY安心GIGAタブレット",SUM($U402,$W402)&lt;&gt;0),SUM($U402,$W402),"")),"")</f>
        <v/>
      </c>
      <c r="FI402" s="157"/>
      <c r="FJ402" s="82"/>
      <c r="FK402" s="80" t="str">
        <f>IF(AND(申込書!$C$112&lt;&gt;"▼プルダウンより選択してください",申込書!$C$112&lt;&gt;"",申込書!$P$112&lt;&gt;"YYYY/MM/DD",$G402&lt;&gt;""),申込書!$P$112,"")</f>
        <v/>
      </c>
      <c r="FL402" s="81" t="str">
        <f>IF(AND(申込書!$C$112&lt;&gt;"▼プルダウンより選択してください",申込書!$C$112&lt;&gt;"",$G402&lt;&gt;""),申込書!$M$112,"")</f>
        <v/>
      </c>
      <c r="FM402" s="81" t="str">
        <f>IF($FK$3&lt;&gt;"コンテンツなし",IF(AND(申込書!$AH$4="GIGAスクールパック",SUM($P402,$R402)&lt;&gt;0),SUM($P402,$R402),IF(AND(申込書!$AH$4="SKY安心GIGAタブレット",SUM($T402,$V402)&lt;&gt;0),SUM($T402,$V402),"")),"")</f>
        <v/>
      </c>
      <c r="FN402" s="81" t="str">
        <f>IF($FK$3&lt;&gt;"コンテンツなし",IF(AND(申込書!$AH$4="GIGAスクールパック",SUM($Q402,$S402)&lt;&gt;0),SUM($Q402,$S402),IF(AND(申込書!$AH$4="SKY安心GIGAタブレット",SUM($U402,$W402)&lt;&gt;0),SUM($U402,$W402),"")),"")</f>
        <v/>
      </c>
      <c r="FO402" s="157"/>
      <c r="FP402" s="82"/>
      <c r="FQ402" s="80" t="str">
        <f>IF(AND(申込書!$C$113&lt;&gt;"▼プルダウンより選択してください",申込書!$C$113&lt;&gt;"",申込書!$P$113&lt;&gt;"YYYY/MM/DD",$G402&lt;&gt;""),申込書!$P$113,"")</f>
        <v/>
      </c>
      <c r="FR402" s="81" t="str">
        <f>IF(AND(申込書!$C$113&lt;&gt;"▼プルダウンより選択してください",申込書!$C$113&lt;&gt;"",$G402&lt;&gt;""),申込書!$M$113,"")</f>
        <v/>
      </c>
      <c r="FS402" s="81" t="str">
        <f>IF($FQ$3&lt;&gt;"コンテンツなし",IF(AND(申込書!$AH$4="GIGAスクールパック",SUM($P402,$R402)&lt;&gt;0),SUM($P402,$R402),IF(AND(申込書!$AH$4="SKY安心GIGAタブレット",SUM($T402,$V402)&lt;&gt;0),SUM($T402,$V402),"")),"")</f>
        <v/>
      </c>
      <c r="FT402" s="81" t="str">
        <f>IF($FQ$3&lt;&gt;"コンテンツなし",IF(AND(申込書!$AH$4="GIGAスクールパック",SUM($Q402,$S402)&lt;&gt;0),SUM($Q402,$S402),IF(AND(申込書!$AH$4="SKY安心GIGAタブレット",SUM($U402,$W402)&lt;&gt;0),SUM($U402,$W402),"")),"")</f>
        <v/>
      </c>
      <c r="FU402" s="157"/>
      <c r="FV402" s="82"/>
      <c r="FW402" s="80" t="str">
        <f>IF(AND(申込書!$C$114&lt;&gt;"▼プルダウンより選択してください",申込書!$C$114&lt;&gt;"",申込書!$P$114&lt;&gt;"YYYY/MM/DD",$G402&lt;&gt;""),申込書!$P$114,"")</f>
        <v/>
      </c>
      <c r="FX402" s="81" t="str">
        <f>IF(AND(申込書!$C$114&lt;&gt;"▼プルダウンより選択してください",申込書!$C$114&lt;&gt;"",$G402&lt;&gt;""),申込書!$M$114,"")</f>
        <v/>
      </c>
      <c r="FY402" s="81" t="str">
        <f>IF($FW$3&lt;&gt;"コンテンツなし",IF(AND(申込書!$AH$4="GIGAスクールパック",SUM($P402,$R402)&lt;&gt;0),SUM($P402,$R402),IF(AND(申込書!$AH$4="SKY安心GIGAタブレット",SUM($T402,$V402)&lt;&gt;0),SUM($T402,$V402),"")),"")</f>
        <v/>
      </c>
      <c r="FZ402" s="81" t="str">
        <f>IF($FW$3&lt;&gt;"コンテンツなし",IF(AND(申込書!$AH$4="GIGAスクールパック",SUM($Q402,$S402)&lt;&gt;0),SUM($Q402,$S402),IF(AND(申込書!$AH$4="SKY安心GIGAタブレット",SUM($U402,$W402)&lt;&gt;0),SUM($U402,$W402),"")),"")</f>
        <v/>
      </c>
      <c r="GA402" s="157"/>
      <c r="GB402" s="82"/>
      <c r="GC402" s="80" t="str">
        <f>IF(AND(申込書!$C$115&lt;&gt;"▼プルダウンより選択してください",申込書!$C$115&lt;&gt;"",申込書!$P$115&lt;&gt;"YYYY/MM/DD",$G402&lt;&gt;""),申込書!$P$115,"")</f>
        <v/>
      </c>
      <c r="GD402" s="81" t="str">
        <f>IF(AND(申込書!$C$115&lt;&gt;"▼プルダウンより選択してください",申込書!$C$115&lt;&gt;"",$G402&lt;&gt;""),申込書!$M$115,"")</f>
        <v/>
      </c>
      <c r="GE402" s="81" t="str">
        <f>IF($GC$3&lt;&gt;"コンテンツなし",IF(AND(申込書!$AH$4="GIGAスクールパック",SUM($P402,$R402)&lt;&gt;0),SUM($P402,$R402),IF(AND(申込書!$AH$4="SKY安心GIGAタブレット",SUM($T402,$V402)&lt;&gt;0),SUM($T402,$V402),"")),"")</f>
        <v/>
      </c>
      <c r="GF402" s="81" t="str">
        <f>IF($GC$3&lt;&gt;"コンテンツなし",IF(AND(申込書!$AH$4="GIGAスクールパック",SUM($Q402,$S402)&lt;&gt;0),SUM($Q402,$S402),IF(AND(申込書!$AH$4="SKY安心GIGAタブレット",SUM($U402,$W402)&lt;&gt;0),SUM($U402,$W402),"")),"")</f>
        <v/>
      </c>
      <c r="GG402" s="157"/>
      <c r="GH402" s="82"/>
      <c r="GI402" s="80" t="str">
        <f>IF(AND(申込書!$C$116&lt;&gt;"▼プルダウンより選択してください",申込書!$C$116&lt;&gt;"",申込書!$P$116&lt;&gt;"YYYY/MM/DD",$G402&lt;&gt;""),申込書!$P$116,"")</f>
        <v/>
      </c>
      <c r="GJ402" s="81" t="str">
        <f>IF(AND(申込書!$C$116&lt;&gt;"▼プルダウンより選択してください",申込書!$C$116&lt;&gt;"",$G402&lt;&gt;""),申込書!$M$116,"")</f>
        <v/>
      </c>
      <c r="GK402" s="81" t="str">
        <f>IF($GI$3&lt;&gt;"コンテンツなし",IF(AND(申込書!$AH$4="GIGAスクールパック",SUM($P402,$R402)&lt;&gt;0),SUM($P402,$R402),IF(AND(申込書!$AH$4="SKY安心GIGAタブレット",SUM($T402,$V402)&lt;&gt;0),SUM($T402,$V402),"")),"")</f>
        <v/>
      </c>
      <c r="GL402" s="81" t="str">
        <f>IF($GI$3&lt;&gt;"コンテンツなし",IF(AND(申込書!$AH$4="GIGAスクールパック",SUM($Q402,$S402)&lt;&gt;0),SUM($Q402,$S402),IF(AND(申込書!$AH$4="SKY安心GIGAタブレット",SUM($U402,$W402)&lt;&gt;0),SUM($U402,$W402),"")),"")</f>
        <v/>
      </c>
      <c r="GM402" s="157"/>
      <c r="GN402" s="82"/>
      <c r="GO402" s="80" t="str">
        <f>IF(AND(申込書!$C$117&lt;&gt;"▼プルダウンより選択してください",申込書!$C$117&lt;&gt;"",申込書!$P$117&lt;&gt;"YYYY/MM/DD",$G402&lt;&gt;""),申込書!$P$117,"")</f>
        <v/>
      </c>
      <c r="GP402" s="81" t="str">
        <f>IF(AND(申込書!$C$117&lt;&gt;"▼プルダウンより選択してください",申込書!$C$117&lt;&gt;"",$G402&lt;&gt;""),申込書!$M$117,"")</f>
        <v/>
      </c>
      <c r="GQ402" s="81" t="str">
        <f>IF($GO$3&lt;&gt;"コンテンツなし",IF(AND(申込書!$AH$4="GIGAスクールパック",SUM($P402,$R402)&lt;&gt;0),SUM($P402,$R402),IF(AND(申込書!$AH$4="SKY安心GIGAタブレット",SUM($T402,$V402)&lt;&gt;0),SUM($T402,$V402),"")),"")</f>
        <v/>
      </c>
      <c r="GR402" s="81" t="str">
        <f>IF($GO$3&lt;&gt;"コンテンツなし",IF(AND(申込書!$AH$4="GIGAスクールパック",SUM($Q402,$S402)&lt;&gt;0),SUM($Q402,$S402),IF(AND(申込書!$AH$4="SKY安心GIGAタブレット",SUM($U402,$W402)&lt;&gt;0),SUM($U402,$W402),"")),"")</f>
        <v/>
      </c>
      <c r="GS402" s="157"/>
      <c r="GT402" s="82"/>
      <c r="GU402" s="80" t="str">
        <f>IF(AND(申込書!$C$118&lt;&gt;"▼プルダウンより選択してください",申込書!$C$118&lt;&gt;"",申込書!$P$118&lt;&gt;"YYYY/MM/DD",$G402&lt;&gt;""),申込書!$P$118,"")</f>
        <v/>
      </c>
      <c r="GV402" s="81" t="str">
        <f>IF(AND(申込書!$C$118&lt;&gt;"▼プルダウンより選択してください",申込書!$C$118&lt;&gt;"",$G402&lt;&gt;""),申込書!$M$118,"")</f>
        <v/>
      </c>
      <c r="GW402" s="81" t="str">
        <f>IF($GU$3&lt;&gt;"コンテンツなし",IF(AND(申込書!$AH$4="GIGAスクールパック",SUM($P402,$R402)&lt;&gt;0),SUM($P402,$R402),IF(AND(申込書!$AH$4="SKY安心GIGAタブレット",SUM($T402,$V402)&lt;&gt;0),SUM($T402,$V402),"")),"")</f>
        <v/>
      </c>
      <c r="GX402" s="81" t="str">
        <f>IF($GU$3&lt;&gt;"コンテンツなし",IF(AND(申込書!$AH$4="GIGAスクールパック",SUM($Q402,$S402)&lt;&gt;0),SUM($Q402,$S402),IF(AND(申込書!$AH$4="SKY安心GIGAタブレット",SUM($U402,$W402)&lt;&gt;0),SUM($U402,$W402),"")),"")</f>
        <v/>
      </c>
      <c r="GY402" s="157"/>
      <c r="GZ402" s="82"/>
      <c r="HA402" s="80" t="str">
        <f>IF(AND(申込書!$C$119&lt;&gt;"▼プルダウンより選択してください",申込書!$C$119&lt;&gt;"",申込書!$P$119&lt;&gt;"YYYY/MM/DD",$G402&lt;&gt;""),申込書!$P$119,"")</f>
        <v/>
      </c>
      <c r="HB402" s="81" t="str">
        <f>IF(AND(申込書!$C$119&lt;&gt;"▼プルダウンより選択してください",申込書!$C$119&lt;&gt;"",$G402&lt;&gt;""),申込書!$M$119,"")</f>
        <v/>
      </c>
      <c r="HC402" s="81" t="str">
        <f>IF($HA$3&lt;&gt;"コンテンツなし",IF(AND(申込書!$AH$4="GIGAスクールパック",SUM($P402,$R402)&lt;&gt;0),SUM($P402,$R402),IF(AND(申込書!$AH$4="SKY安心GIGAタブレット",SUM($T402,$V402)&lt;&gt;0),SUM($T402,$V402),"")),"")</f>
        <v/>
      </c>
      <c r="HD402" s="81" t="str">
        <f>IF($HA$3&lt;&gt;"コンテンツなし",IF(AND(申込書!$AH$4="GIGAスクールパック",SUM($Q402,$S402)&lt;&gt;0),SUM($Q402,$S402),IF(AND(申込書!$AH$4="SKY安心GIGAタブレット",SUM($U402,$W402)&lt;&gt;0),SUM($U402,$W402),"")),"")</f>
        <v/>
      </c>
      <c r="HE402" s="157"/>
      <c r="HF402" s="82"/>
      <c r="HG402" s="83"/>
    </row>
    <row r="403" spans="2:215" ht="26.85" customHeight="1">
      <c r="B403" s="62">
        <f t="shared" si="4"/>
        <v>398</v>
      </c>
      <c r="C403" s="63"/>
      <c r="D403" s="64"/>
      <c r="E403" s="207"/>
      <c r="F403" s="65"/>
      <c r="G403" s="66"/>
      <c r="H403" s="67"/>
      <c r="I403" s="68"/>
      <c r="J403" s="69"/>
      <c r="K403" s="70"/>
      <c r="L403" s="71"/>
      <c r="M403" s="72"/>
      <c r="N403" s="73"/>
      <c r="O403" s="74"/>
      <c r="P403" s="179"/>
      <c r="Q403" s="180"/>
      <c r="R403" s="180"/>
      <c r="S403" s="181"/>
      <c r="T403" s="179"/>
      <c r="U403" s="180"/>
      <c r="V403" s="182"/>
      <c r="W403" s="181"/>
      <c r="X403" s="75"/>
      <c r="Y403" s="76"/>
      <c r="Z403" s="77"/>
      <c r="AA403" s="78"/>
      <c r="AB403" s="79"/>
      <c r="AC403" s="79"/>
      <c r="AD403" s="79"/>
      <c r="AE403" s="77"/>
      <c r="AF403" s="139"/>
      <c r="AG403" s="139"/>
      <c r="AH403" s="139"/>
      <c r="AI403" s="80" t="str">
        <f>IF(AND(申込書!$C$90&lt;&gt;"▼プルダウンより選択してください",申込書!$C$90&lt;&gt;"",申込書!$P$90&lt;&gt;"YYYY/MM/DD",$G403&lt;&gt;""),申込書!$P$90,"")</f>
        <v/>
      </c>
      <c r="AJ403" s="81" t="str">
        <f>IF(AND(申込書!$C$90&lt;&gt;"▼プルダウンより選択してください",申込書!$C$90&lt;&gt;"",$G403&lt;&gt;""),申込書!$M$90,"")</f>
        <v/>
      </c>
      <c r="AK403" s="81" t="str">
        <f>IF($AI$3&lt;&gt;"コンテンツなし",IF(AND(申込書!$AH$4="GIGAスクールパック",SUM($P403,$R403)&lt;&gt;0),SUM($P403,$R403),IF(AND(申込書!$AH$4="SKY安心GIGAタブレット",SUM($T403,$V403)&lt;&gt;0),SUM($T403,$V403),"")),"")</f>
        <v/>
      </c>
      <c r="AL403" s="81" t="str">
        <f>IF($AI$3&lt;&gt;"コンテンツなし",IF(AND(申込書!$AH$4="GIGAスクールパック",SUM($Q403,$S403)&lt;&gt;0),SUM($Q403,$S403),IF(AND(申込書!$AH$4="SKY安心GIGAタブレット",SUM($U403,$W403)&lt;&gt;0),SUM($U403,$W403),"")),"")</f>
        <v/>
      </c>
      <c r="AM403" s="157"/>
      <c r="AN403" s="82"/>
      <c r="AO403" s="80" t="str">
        <f>IF(AND(申込書!$C$91&lt;&gt;"▼プルダウンより選択してください",申込書!$C$91&lt;&gt;"",申込書!$P$91&lt;&gt;"YYYY/MM/DD",$G403&lt;&gt;""),申込書!$P$91,"")</f>
        <v/>
      </c>
      <c r="AP403" s="81" t="str">
        <f>IF(AND(申込書!$C$91&lt;&gt;"▼プルダウンより選択してください",申込書!$C$91&lt;&gt;"",$G403&lt;&gt;""),申込書!$M$91,"")</f>
        <v/>
      </c>
      <c r="AQ403" s="81" t="str">
        <f>IF($AO$3&lt;&gt;"コンテンツなし",IF(AND(申込書!$AH$4="GIGAスクールパック",SUM($P403,$R403)&lt;&gt;0),SUM($P403,$R403),IF(AND(申込書!$AH$4="SKY安心GIGAタブレット",SUM($T403,$V403)&lt;&gt;0),SUM($T403,$V403),"")),"")</f>
        <v/>
      </c>
      <c r="AR403" s="81" t="str">
        <f>IF($AO$3&lt;&gt;"コンテンツなし",IF(AND(申込書!$AH$4="GIGAスクールパック",SUM($Q403,$S403)&lt;&gt;0),SUM($Q403,$S403),IF(AND(申込書!$AH$4="SKY安心GIGAタブレット",SUM($U403,$W403)&lt;&gt;0),SUM($U403,$W403),"")),"")</f>
        <v/>
      </c>
      <c r="AS403" s="157"/>
      <c r="AT403" s="82"/>
      <c r="AU403" s="80" t="str">
        <f>IF(AND(申込書!$C$92&lt;&gt;"▼プルダウンより選択してください",申込書!$C$92&lt;&gt;"",申込書!$P$92&lt;&gt;"YYYY/MM/DD",$G403&lt;&gt;""),申込書!$P$92,"")</f>
        <v/>
      </c>
      <c r="AV403" s="81" t="str">
        <f>IF(AND(申込書!$C$92&lt;&gt;"▼プルダウンより選択してください",申込書!$C$92&lt;&gt;"",$G403&lt;&gt;""),申込書!$M$92,"")</f>
        <v/>
      </c>
      <c r="AW403" s="81" t="str">
        <f>IF($AU$3&lt;&gt;"コンテンツなし",IF(AND(申込書!$AH$4="GIGAスクールパック",SUM($P403,$R403)&lt;&gt;0),SUM($P403,$R403),IF(AND(申込書!$AH$4="SKY安心GIGAタブレット",SUM($T403,$V403)&lt;&gt;0),SUM($T403,$V403),"")),"")</f>
        <v/>
      </c>
      <c r="AX403" s="81" t="str">
        <f>IF($AU$3&lt;&gt;"コンテンツなし",IF(AND(申込書!$AH$4="GIGAスクールパック",SUM($Q403,$S403)&lt;&gt;0),SUM($Q403,$S403),IF(AND(申込書!$AH$4="SKY安心GIGAタブレット",SUM($U403,$W403)&lt;&gt;0),SUM($U403,$W403),"")),"")</f>
        <v/>
      </c>
      <c r="AY403" s="157"/>
      <c r="AZ403" s="82"/>
      <c r="BA403" s="80" t="str">
        <f>IF(AND(申込書!$C$93&lt;&gt;"▼プルダウンより選択してください",申込書!$C$93&lt;&gt;"",申込書!$P$93&lt;&gt;"YYYY/MM/DD",$G403&lt;&gt;""),申込書!$P$93,"")</f>
        <v/>
      </c>
      <c r="BB403" s="81" t="str">
        <f>IF(AND(申込書!$C$93&lt;&gt;"▼プルダウンより選択してください",申込書!$C$93&lt;&gt;"",申込書!$M$93&gt;=1,$G403&lt;&gt;""),申込書!$M$93,"")</f>
        <v/>
      </c>
      <c r="BC403" s="81" t="str">
        <f>IF($BA$3&lt;&gt;"コンテンツなし",IF(AND(申込書!$AH$4="GIGAスクールパック",SUM($P403,$R403)&lt;&gt;0),SUM($P403,$R403),IF(AND(申込書!$AH$4="SKY安心GIGAタブレット",SUM($T403,$V403)&lt;&gt;0),SUM($T403,$V403),"")),"")</f>
        <v/>
      </c>
      <c r="BD403" s="81" t="str">
        <f>IF($BA$3&lt;&gt;"コンテンツなし",IF(AND(申込書!$AH$4="GIGAスクールパック",SUM($Q403,$S403)&lt;&gt;0),SUM($Q403,$S403),IF(AND(申込書!$AH$4="SKY安心GIGAタブレット",SUM($U403,$W403)&lt;&gt;0),SUM($U403,$W403),"")),"")</f>
        <v/>
      </c>
      <c r="BE403" s="157"/>
      <c r="BF403" s="82"/>
      <c r="BG403" s="80" t="str">
        <f>IF(AND(申込書!$C$94&lt;&gt;"▼プルダウンより選択してください",申込書!$C$94&lt;&gt;"",申込書!$P$94&lt;&gt;"YYYY/MM/DD",$G403&lt;&gt;""),申込書!$P$94,"")</f>
        <v/>
      </c>
      <c r="BH403" s="81" t="str">
        <f>IF(AND(申込書!$C$94&lt;&gt;"▼プルダウンより選択してください",申込書!$C$94&lt;&gt;"",$G403&lt;&gt;""),申込書!$M$94,"")</f>
        <v/>
      </c>
      <c r="BI403" s="81" t="str">
        <f>IF($BG$3&lt;&gt;"コンテンツなし",IF(AND(申込書!$AH$4="GIGAスクールパック",SUM($P403,$R403)&lt;&gt;0),SUM($P403,$R403),IF(AND(申込書!$AH$4="SKY安心GIGAタブレット",SUM($T403,$V403)&lt;&gt;0),SUM($T403,$V403),"")),"")</f>
        <v/>
      </c>
      <c r="BJ403" s="81" t="str">
        <f>IF($BG$3&lt;&gt;"コンテンツなし",IF(AND(申込書!$AH$4="GIGAスクールパック",SUM($Q403,$S403)&lt;&gt;0),SUM($Q403,$S403),IF(AND(申込書!$AH$4="SKY安心GIGAタブレット",SUM($U403,$W403)&lt;&gt;0),SUM($U403,$W403),"")),"")</f>
        <v/>
      </c>
      <c r="BK403" s="157"/>
      <c r="BL403" s="82"/>
      <c r="BM403" s="80" t="str">
        <f>IF(AND(申込書!$C$95&lt;&gt;"▼プルダウンより選択してください",申込書!$C$95&lt;&gt;"",申込書!$P$95&lt;&gt;"YYYY/MM/DD",$G403&lt;&gt;""),申込書!$P$95,"")</f>
        <v/>
      </c>
      <c r="BN403" s="81" t="str">
        <f>IF(AND(申込書!$C$95&lt;&gt;"▼プルダウンより選択してください",申込書!$C$95&lt;&gt;"",$G403&lt;&gt;""),申込書!$M$95,"")</f>
        <v/>
      </c>
      <c r="BO403" s="81" t="str">
        <f>IF($BM$3&lt;&gt;"コンテンツなし",IF(AND(申込書!$AH$4="GIGAスクールパック",SUM($P403,$R403)&lt;&gt;0),SUM($P403,$R403),IF(AND(申込書!$AH$4="SKY安心GIGAタブレット",SUM($T403,$V403)&lt;&gt;0),SUM($T403,$V403),"")),"")</f>
        <v/>
      </c>
      <c r="BP403" s="81" t="str">
        <f>IF($BM$3&lt;&gt;"コンテンツなし",IF(AND(申込書!$AH$4="GIGAスクールパック",SUM($Q403,$S403)&lt;&gt;0),SUM($Q403,$S403),IF(AND(申込書!$AH$4="SKY安心GIGAタブレット",SUM($U403,$W403)&lt;&gt;0),SUM($U403,$W403),"")),"")</f>
        <v/>
      </c>
      <c r="BQ403" s="157"/>
      <c r="BR403" s="82"/>
      <c r="BS403" s="80" t="str">
        <f>IF(AND(申込書!$C$96&lt;&gt;"▼プルダウンより選択してください",申込書!$C$96&lt;&gt;"",申込書!$P$96&lt;&gt;"YYYY/MM/DD",$G403&lt;&gt;""),申込書!$P$96,"")</f>
        <v/>
      </c>
      <c r="BT403" s="81" t="str">
        <f>IF(AND(申込書!$C$96&lt;&gt;"▼プルダウンより選択してください",申込書!$C$96&lt;&gt;"",$G403&lt;&gt;""),申込書!$M$96,"")</f>
        <v/>
      </c>
      <c r="BU403" s="81" t="str">
        <f>IF($BS$3&lt;&gt;"コンテンツなし",IF(AND(申込書!$AH$4="GIGAスクールパック",SUM($P403,$R403)&lt;&gt;0),SUM($P403,$R403),IF(AND(申込書!$AH$4="SKY安心GIGAタブレット",SUM($T403,$V403)&lt;&gt;0),SUM($T403,$V403),"")),"")</f>
        <v/>
      </c>
      <c r="BV403" s="81" t="str">
        <f>IF($BS$3&lt;&gt;"コンテンツなし",IF(AND(申込書!$AH$4="GIGAスクールパック",SUM($Q403,$S403)&lt;&gt;0),SUM($Q403,$S403),IF(AND(申込書!$AH$4="SKY安心GIGAタブレット",SUM($U403,$W403)&lt;&gt;0),SUM($U403,$W403),"")),"")</f>
        <v/>
      </c>
      <c r="BW403" s="157"/>
      <c r="BX403" s="82"/>
      <c r="BY403" s="80" t="str">
        <f>IF(AND(申込書!$C$97&lt;&gt;"▼プルダウンより選択してください",申込書!$C$97&lt;&gt;"",申込書!$P$97&lt;&gt;"YYYY/MM/DD",$G403&lt;&gt;""),申込書!$P$97,"")</f>
        <v/>
      </c>
      <c r="BZ403" s="81" t="str">
        <f>IF(AND(申込書!$C$97&lt;&gt;"▼プルダウンより選択してください",申込書!$C$97&lt;&gt;"",$G403&lt;&gt;""),申込書!$M$97,"")</f>
        <v/>
      </c>
      <c r="CA403" s="81" t="str">
        <f>IF($BY$3&lt;&gt;"コンテンツなし",IF(AND(申込書!$AH$4="GIGAスクールパック",SUM($P403,$R403)&lt;&gt;0),SUM($P403,$R403),IF(AND(申込書!$AH$4="SKY安心GIGAタブレット",SUM($T403,$V403)&lt;&gt;0),SUM($T403,$V403),"")),"")</f>
        <v/>
      </c>
      <c r="CB403" s="81" t="str">
        <f>IF($BY$3&lt;&gt;"コンテンツなし",IF(AND(申込書!$AH$4="GIGAスクールパック",SUM($Q403,$S403)&lt;&gt;0),SUM($Q403,$S403),IF(AND(申込書!$AH$4="SKY安心GIGAタブレット",SUM($U403,$W403)&lt;&gt;0),SUM($U403,$W403),"")),"")</f>
        <v/>
      </c>
      <c r="CC403" s="157"/>
      <c r="CD403" s="82"/>
      <c r="CE403" s="80" t="str">
        <f>IF(AND(申込書!$C$98&lt;&gt;"▼プルダウンより選択してください",申込書!$C$98&lt;&gt;"",申込書!$P$98&lt;&gt;"YYYY/MM/DD",$G403&lt;&gt;""),申込書!$P$98,"")</f>
        <v/>
      </c>
      <c r="CF403" s="81" t="str">
        <f>IF(AND(申込書!$C$98&lt;&gt;"▼プルダウンより選択してください",申込書!$C$98&lt;&gt;"",$G403&lt;&gt;""),申込書!$M$98,"")</f>
        <v/>
      </c>
      <c r="CG403" s="81" t="str">
        <f>IF($CE$3&lt;&gt;"コンテンツなし",IF(AND(申込書!$AH$4="GIGAスクールパック",SUM($P403,$R403)&lt;&gt;0),SUM($P403,$R403),IF(AND(申込書!$AH$4="SKY安心GIGAタブレット",SUM($T403,$V403)&lt;&gt;0),SUM($T403,$V403),"")),"")</f>
        <v/>
      </c>
      <c r="CH403" s="81" t="str">
        <f>IF($CE$3&lt;&gt;"コンテンツなし",IF(AND(申込書!$AH$4="GIGAスクールパック",SUM($Q403,$S403)&lt;&gt;0),SUM($Q403,$S403),IF(AND(申込書!$AH$4="SKY安心GIGAタブレット",SUM($U403,$W403)&lt;&gt;0),SUM($U403,$W403),"")),"")</f>
        <v/>
      </c>
      <c r="CI403" s="157"/>
      <c r="CJ403" s="82"/>
      <c r="CK403" s="80" t="str">
        <f>IF(AND(申込書!$C$99&lt;&gt;"▼プルダウンより選択してください",申込書!$C$99&lt;&gt;"",申込書!$P$99&lt;&gt;"YYYY/MM/DD",$G403&lt;&gt;""),申込書!$P$99,"")</f>
        <v/>
      </c>
      <c r="CL403" s="81" t="str">
        <f>IF(AND(申込書!$C$99&lt;&gt;"▼プルダウンより選択してください",申込書!$C$99&lt;&gt;"",$G403&lt;&gt;""),申込書!$M$99,"")</f>
        <v/>
      </c>
      <c r="CM403" s="81" t="str">
        <f>IF($CK$3&lt;&gt;"コンテンツなし",IF(AND(申込書!$AH$4="GIGAスクールパック",SUM($P403,$R403)&lt;&gt;0),SUM($P403,$R403),IF(AND(申込書!$AH$4="SKY安心GIGAタブレット",SUM($T403,$V403)&lt;&gt;0),SUM($T403,$V403),"")),"")</f>
        <v/>
      </c>
      <c r="CN403" s="81" t="str">
        <f>IF($CK$3&lt;&gt;"コンテンツなし",IF(AND(申込書!$AH$4="GIGAスクールパック",SUM($Q403,$S403)&lt;&gt;0),SUM($Q403,$S403),IF(AND(申込書!$AH$4="SKY安心GIGAタブレット",SUM($U403,$W403)&lt;&gt;0),SUM($U403,$W403),"")),"")</f>
        <v/>
      </c>
      <c r="CO403" s="157"/>
      <c r="CP403" s="82"/>
      <c r="CQ403" s="80" t="str">
        <f>IF(AND(申込書!$C$100&lt;&gt;"▼プルダウンより選択してください",申込書!$C$100&lt;&gt;"",申込書!$P$100&lt;&gt;"YYYY/MM/DD",$G403&lt;&gt;""),申込書!$P$100,"")</f>
        <v/>
      </c>
      <c r="CR403" s="81" t="str">
        <f>IF(AND(申込書!$C$100&lt;&gt;"▼プルダウンより選択してください",申込書!$C$100&lt;&gt;"",$G403&lt;&gt;""),申込書!$M$100,"")</f>
        <v/>
      </c>
      <c r="CS403" s="81" t="str">
        <f>IF($CQ$3&lt;&gt;"コンテンツなし",IF(AND(申込書!$AH$4="GIGAスクールパック",SUM($P403,$R403)&lt;&gt;0),SUM($P403,$R403),IF(AND(申込書!$AH$4="SKY安心GIGAタブレット",SUM($T403,$V403)&lt;&gt;0),SUM($T403,$V403),"")),"")</f>
        <v/>
      </c>
      <c r="CT403" s="81" t="str">
        <f>IF($CQ$3&lt;&gt;"コンテンツなし",IF(AND(申込書!$AH$4="GIGAスクールパック",SUM($Q403,$S403)&lt;&gt;0),SUM($Q403,$S403),IF(AND(申込書!$AH$4="SKY安心GIGAタブレット",SUM($U403,$W403)&lt;&gt;0),SUM($U403,$W403),"")),"")</f>
        <v/>
      </c>
      <c r="CU403" s="81"/>
      <c r="CV403" s="82"/>
      <c r="CW403" s="80" t="str">
        <f>IF(AND(申込書!$C$101&lt;&gt;"▼プルダウンより選択してください",申込書!$C$101&lt;&gt;"",申込書!$P$101&lt;&gt;"YYYY/MM/DD",$G403&lt;&gt;""),申込書!$P$101,"")</f>
        <v/>
      </c>
      <c r="CX403" s="81" t="str">
        <f>IF(AND(申込書!$C$101&lt;&gt;"▼プルダウンより選択してください",申込書!$C$101&lt;&gt;"",$G403&lt;&gt;""),申込書!$M$101,"")</f>
        <v/>
      </c>
      <c r="CY403" s="81" t="str">
        <f>IF($CW$3&lt;&gt;"コンテンツなし",IF(AND(申込書!$AH$4="GIGAスクールパック",SUM($P403,$R403)&lt;&gt;0),SUM($P403,$R403),IF(AND(申込書!$AH$4="SKY安心GIGAタブレット",SUM($T403,$V403)&lt;&gt;0),SUM($T403,$V403),"")),"")</f>
        <v/>
      </c>
      <c r="CZ403" s="81" t="str">
        <f>IF($CW$3&lt;&gt;"コンテンツなし",IF(AND(申込書!$AH$4="GIGAスクールパック",SUM($Q403,$S403)&lt;&gt;0),SUM($Q403,$S403),IF(AND(申込書!$AH$4="SKY安心GIGAタブレット",SUM($U403,$W403)&lt;&gt;0),SUM($U403,$W403),"")),"")</f>
        <v/>
      </c>
      <c r="DA403" s="81"/>
      <c r="DB403" s="82"/>
      <c r="DC403" s="80" t="str">
        <f>IF(AND(申込書!$C$102&lt;&gt;"▼プルダウンより選択してください",申込書!$C$102&lt;&gt;"",申込書!$P$102&lt;&gt;"YYYY/MM/DD",$G403&lt;&gt;""),申込書!$P$102,"")</f>
        <v/>
      </c>
      <c r="DD403" s="81" t="str">
        <f>IF(AND(申込書!$C$102&lt;&gt;"▼プルダウンより選択してください",申込書!$C$102&lt;&gt;"",$G403&lt;&gt;""),申込書!$M$102,"")</f>
        <v/>
      </c>
      <c r="DE403" s="81" t="str">
        <f>IF($DC$3&lt;&gt;"コンテンツなし",IF(AND(申込書!$AH$4="GIGAスクールパック",SUM($P403,$R403)&lt;&gt;0),SUM($P403,$R403),IF(AND(申込書!$AH$4="SKY安心GIGAタブレット",SUM($T403,$V403)&lt;&gt;0),SUM($T403,$V403),"")),"")</f>
        <v/>
      </c>
      <c r="DF403" s="81" t="str">
        <f>IF($DC$3&lt;&gt;"コンテンツなし",IF(AND(申込書!$AH$4="GIGAスクールパック",SUM($Q403,$S403)&lt;&gt;0),SUM($Q403,$S403),IF(AND(申込書!$AH$4="SKY安心GIGAタブレット",SUM($U403,$W403)&lt;&gt;0),SUM($U403,$W403),"")),"")</f>
        <v/>
      </c>
      <c r="DG403" s="81"/>
      <c r="DH403" s="82"/>
      <c r="DI403" s="80" t="str">
        <f>IF(AND(申込書!$C$103&lt;&gt;"▼プルダウンより選択してください",申込書!$C$103&lt;&gt;"",申込書!$P$103&lt;&gt;"YYYY/MM/DD",$G403&lt;&gt;""),申込書!$P$103,"")</f>
        <v/>
      </c>
      <c r="DJ403" s="81" t="str">
        <f>IF(AND(申込書!$C$103&lt;&gt;"▼プルダウンより選択してください",申込書!$C$103&lt;&gt;"",$G403&lt;&gt;""),申込書!$M$103,"")</f>
        <v/>
      </c>
      <c r="DK403" s="81" t="str">
        <f>IF($DI$3&lt;&gt;"コンテンツなし",IF(AND(申込書!$AH$4="GIGAスクールパック",SUM($P403,$R403)&lt;&gt;0),SUM($P403,$R403),IF(AND(申込書!$AH$4="SKY安心GIGAタブレット",SUM($T403,$V403)&lt;&gt;0),SUM($T403,$V403),"")),"")</f>
        <v/>
      </c>
      <c r="DL403" s="81" t="str">
        <f>IF($DI$3&lt;&gt;"コンテンツなし",IF(AND(申込書!$AH$4="GIGAスクールパック",SUM($Q403,$S403)&lt;&gt;0),SUM($Q403,$S403),IF(AND(申込書!$AH$4="SKY安心GIGAタブレット",SUM($U403,$W403)&lt;&gt;0),SUM($U403,$W403),"")),"")</f>
        <v/>
      </c>
      <c r="DM403" s="81"/>
      <c r="DN403" s="82"/>
      <c r="DO403" s="80" t="str">
        <f>IF(AND(申込書!$C$104&lt;&gt;"▼プルダウンより選択してください",申込書!$C$104&lt;&gt;"",申込書!$P$104&lt;&gt;"YYYY/MM/DD",$G403&lt;&gt;""),申込書!$P$104,"")</f>
        <v/>
      </c>
      <c r="DP403" s="81" t="str">
        <f>IF(AND(申込書!$C$104&lt;&gt;"▼プルダウンより選択してください",申込書!$C$104&lt;&gt;"",$G403&lt;&gt;""),申込書!$M$104,"")</f>
        <v/>
      </c>
      <c r="DQ403" s="81" t="str">
        <f>IF($DO$3&lt;&gt;"コンテンツなし",IF(AND(申込書!$AH$4="GIGAスクールパック",SUM($P403,$R403)&lt;&gt;0),SUM($P403,$R403),IF(AND(申込書!$AH$4="SKY安心GIGAタブレット",SUM($T403,$V403)&lt;&gt;0),SUM($T403,$V403),"")),"")</f>
        <v/>
      </c>
      <c r="DR403" s="81" t="str">
        <f>IF($DO$3&lt;&gt;"コンテンツなし",IF(AND(申込書!$AH$4="GIGAスクールパック",SUM($Q403,$S403)&lt;&gt;0),SUM($Q403,$S403),IF(AND(申込書!$AH$4="SKY安心GIGAタブレット",SUM($U403,$W403)&lt;&gt;0),SUM($U403,$W403),"")),"")</f>
        <v/>
      </c>
      <c r="DS403" s="81"/>
      <c r="DT403" s="82"/>
      <c r="DU403" s="80" t="str">
        <f>IF(AND(申込書!$C$105&lt;&gt;"▼プルダウンより選択してください",申込書!$C$105&lt;&gt;"",申込書!$P$105&lt;&gt;"YYYY/MM/DD",$G403&lt;&gt;""),申込書!$P$105,"")</f>
        <v/>
      </c>
      <c r="DV403" s="81" t="str">
        <f>IF(AND(申込書!$C$105&lt;&gt;"▼プルダウンより選択してください",申込書!$C$105&lt;&gt;"",$G403&lt;&gt;""),申込書!$M$105,"")</f>
        <v/>
      </c>
      <c r="DW403" s="81" t="str">
        <f>IF($DU$3&lt;&gt;"コンテンツなし",IF(AND(申込書!$AH$4="GIGAスクールパック",SUM($P403,$R403)&lt;&gt;0),SUM($P403,$R403),IF(AND(申込書!$AH$4="SKY安心GIGAタブレット",SUM($T403,$V403)&lt;&gt;0),SUM($T403,$V403),"")),"")</f>
        <v/>
      </c>
      <c r="DX403" s="81" t="str">
        <f>IF($DU$3&lt;&gt;"コンテンツなし",IF(AND(申込書!$AH$4="GIGAスクールパック",SUM($Q403,$S403)&lt;&gt;0),SUM($Q403,$S403),IF(AND(申込書!$AH$4="SKY安心GIGAタブレット",SUM($U403,$W403)&lt;&gt;0),SUM($U403,$W403),"")),"")</f>
        <v/>
      </c>
      <c r="DY403" s="157"/>
      <c r="DZ403" s="82"/>
      <c r="EA403" s="80" t="str">
        <f>IF(AND(申込書!$C$106&lt;&gt;"▼プルダウンより選択してください",申込書!$C$106&lt;&gt;"",申込書!$P$106&lt;&gt;"YYYY/MM/DD",$G403&lt;&gt;""),申込書!$P$106,"")</f>
        <v/>
      </c>
      <c r="EB403" s="81" t="str">
        <f>IF(AND(申込書!$C$106&lt;&gt;"▼プルダウンより選択してください",申込書!$C$106&lt;&gt;"",$G403&lt;&gt;""),申込書!$M$106,"")</f>
        <v/>
      </c>
      <c r="EC403" s="81" t="str">
        <f>IF($EA$3&lt;&gt;"コンテンツなし",IF(AND(申込書!$AH$4="GIGAスクールパック",SUM($P403,$R403)&lt;&gt;0),SUM($P403,$R403),IF(AND(申込書!$AH$4="SKY安心GIGAタブレット",SUM($T403,$V403)&lt;&gt;0),SUM($T403,$V403),"")),"")</f>
        <v/>
      </c>
      <c r="ED403" s="81" t="str">
        <f>IF($EA$3&lt;&gt;"コンテンツなし",IF(AND(申込書!$AH$4="GIGAスクールパック",SUM($Q403,$S403)&lt;&gt;0),SUM($Q403,$S403),IF(AND(申込書!$AH$4="SKY安心GIGAタブレット",SUM($U403,$W403)&lt;&gt;0),SUM($U403,$W403),"")),"")</f>
        <v/>
      </c>
      <c r="EE403" s="157"/>
      <c r="EF403" s="82"/>
      <c r="EG403" s="80" t="str">
        <f>IF(AND(申込書!$C$107&lt;&gt;"▼プルダウンより選択してください",申込書!$C$107&lt;&gt;"",申込書!$P$107&lt;&gt;"YYYY/MM/DD",$G403&lt;&gt;""),申込書!$P$107,"")</f>
        <v/>
      </c>
      <c r="EH403" s="81" t="str">
        <f>IF(AND(申込書!$C$107&lt;&gt;"▼プルダウンより選択してください",申込書!$C$107&lt;&gt;"",$G403&lt;&gt;""),申込書!$M$107,"")</f>
        <v/>
      </c>
      <c r="EI403" s="81" t="str">
        <f>IF($EG$3&lt;&gt;"コンテンツなし",IF(AND(申込書!$AH$4="GIGAスクールパック",SUM($P403,$R403)&lt;&gt;0),SUM($P403,$R403),IF(AND(申込書!$AH$4="SKY安心GIGAタブレット",SUM($T403,$V403)&lt;&gt;0),SUM($T403,$V403),"")),"")</f>
        <v/>
      </c>
      <c r="EJ403" s="81" t="str">
        <f>IF($EG$3&lt;&gt;"コンテンツなし",IF(AND(申込書!$AH$4="GIGAスクールパック",SUM($Q403,$S403)&lt;&gt;0),SUM($Q403,$S403),IF(AND(申込書!$AH$4="SKY安心GIGAタブレット",SUM($U403,$W403)&lt;&gt;0),SUM($U403,$W403),"")),"")</f>
        <v/>
      </c>
      <c r="EK403" s="157"/>
      <c r="EL403" s="82"/>
      <c r="EM403" s="80" t="str">
        <f>IF(AND(申込書!$C$108&lt;&gt;"▼プルダウンより選択してください",申込書!$C$108&lt;&gt;"",申込書!$P$108&lt;&gt;"YYYY/MM/DD",$G403&lt;&gt;""),申込書!$P$108,"")</f>
        <v/>
      </c>
      <c r="EN403" s="81" t="str">
        <f>IF(AND(申込書!$C$108&lt;&gt;"▼プルダウンより選択してください",申込書!$C$108&lt;&gt;"",$G403&lt;&gt;""),申込書!$M$108,"")</f>
        <v/>
      </c>
      <c r="EO403" s="81" t="str">
        <f>IF($EM$3&lt;&gt;"コンテンツなし",IF(AND(申込書!$AH$4="GIGAスクールパック",SUM($P403,$R403)&lt;&gt;0),SUM($P403,$R403),IF(AND(申込書!$AH$4="SKY安心GIGAタブレット",SUM($T403,$V403)&lt;&gt;0),SUM($T403,$V403),"")),"")</f>
        <v/>
      </c>
      <c r="EP403" s="81" t="str">
        <f>IF($EM$3&lt;&gt;"コンテンツなし",IF(AND(申込書!$AH$4="GIGAスクールパック",SUM($Q403,$S403)&lt;&gt;0),SUM($Q403,$S403),IF(AND(申込書!$AH$4="SKY安心GIGAタブレット",SUM($U403,$W403)&lt;&gt;0),SUM($U403,$W403),"")),"")</f>
        <v/>
      </c>
      <c r="EQ403" s="157"/>
      <c r="ER403" s="82"/>
      <c r="ES403" s="80" t="str">
        <f>IF(AND(申込書!$C$109&lt;&gt;"▼プルダウンより選択してください",申込書!$C$109&lt;&gt;"",申込書!$P$109&lt;&gt;"YYYY/MM/DD",$G403&lt;&gt;""),申込書!$P$109,"")</f>
        <v/>
      </c>
      <c r="ET403" s="81" t="str">
        <f>IF(AND(申込書!$C$109&lt;&gt;"▼プルダウンより選択してください",申込書!$C$109&lt;&gt;"",$G403&lt;&gt;""),申込書!$M$109,"")</f>
        <v/>
      </c>
      <c r="EU403" s="81" t="str">
        <f>IF($ES$3&lt;&gt;"コンテンツなし",IF(AND(申込書!$AH$4="GIGAスクールパック",SUM($P403,$R403)&lt;&gt;0),SUM($P403,$R403),IF(AND(申込書!$AH$4="SKY安心GIGAタブレット",SUM($T403,$V403)&lt;&gt;0),SUM($T403,$V403),"")),"")</f>
        <v/>
      </c>
      <c r="EV403" s="81" t="str">
        <f>IF($ES$3&lt;&gt;"コンテンツなし",IF(AND(申込書!$AH$4="GIGAスクールパック",SUM($Q403,$S403)&lt;&gt;0),SUM($Q403,$S403),IF(AND(申込書!$AH$4="SKY安心GIGAタブレット",SUM($U403,$W403)&lt;&gt;0),SUM($U403,$W403),"")),"")</f>
        <v/>
      </c>
      <c r="EW403" s="157"/>
      <c r="EX403" s="82"/>
      <c r="EY403" s="80" t="str">
        <f>IF(AND(申込書!$C$110&lt;&gt;"▼プルダウンより選択してください",申込書!$C$110&lt;&gt;"",申込書!$P$110&lt;&gt;"YYYY/MM/DD",$G403&lt;&gt;""),申込書!$P$110,"")</f>
        <v/>
      </c>
      <c r="EZ403" s="81" t="str">
        <f>IF(AND(申込書!$C$110&lt;&gt;"▼プルダウンより選択してください",申込書!$C$110&lt;&gt;"",$G403&lt;&gt;""),申込書!$M$110,"")</f>
        <v/>
      </c>
      <c r="FA403" s="81" t="str">
        <f>IF($EY$3&lt;&gt;"コンテンツなし",IF(AND(申込書!$AH$4="GIGAスクールパック",SUM($P403,$R403)&lt;&gt;0),SUM($P403,$R403),IF(AND(申込書!$AH$4="SKY安心GIGAタブレット",SUM($T403,$V403)&lt;&gt;0),SUM($T403,$V403),"")),"")</f>
        <v/>
      </c>
      <c r="FB403" s="81" t="str">
        <f>IF($EY$3&lt;&gt;"コンテンツなし",IF(AND(申込書!$AH$4="GIGAスクールパック",SUM($Q403,$S403)&lt;&gt;0),SUM($Q403,$S403),IF(AND(申込書!$AH$4="SKY安心GIGAタブレット",SUM($U403,$W403)&lt;&gt;0),SUM($U403,$W403),"")),"")</f>
        <v/>
      </c>
      <c r="FC403" s="157"/>
      <c r="FD403" s="82"/>
      <c r="FE403" s="80" t="str">
        <f>IF(AND(申込書!$C$111&lt;&gt;"▼プルダウンより選択してください",申込書!$C$111&lt;&gt;"",申込書!$P$111&lt;&gt;"YYYY/MM/DD",$G403&lt;&gt;""),申込書!$P$111,"")</f>
        <v/>
      </c>
      <c r="FF403" s="81" t="str">
        <f>IF(AND(申込書!$C$111&lt;&gt;"▼プルダウンより選択してください",申込書!$C$111&lt;&gt;"",$G403&lt;&gt;""),申込書!$M$111,"")</f>
        <v/>
      </c>
      <c r="FG403" s="81" t="str">
        <f>IF($FE$3&lt;&gt;"コンテンツなし",IF(AND(申込書!$AH$4="GIGAスクールパック",SUM($P403,$R403)&lt;&gt;0),SUM($P403,$R403),IF(AND(申込書!$AH$4="SKY安心GIGAタブレット",SUM($T403,$V403)&lt;&gt;0),SUM($T403,$V403),"")),"")</f>
        <v/>
      </c>
      <c r="FH403" s="81" t="str">
        <f>IF($FE$3&lt;&gt;"コンテンツなし",IF(AND(申込書!$AH$4="GIGAスクールパック",SUM($Q403,$S403)&lt;&gt;0),SUM($Q403,$S403),IF(AND(申込書!$AH$4="SKY安心GIGAタブレット",SUM($U403,$W403)&lt;&gt;0),SUM($U403,$W403),"")),"")</f>
        <v/>
      </c>
      <c r="FI403" s="157"/>
      <c r="FJ403" s="82"/>
      <c r="FK403" s="80" t="str">
        <f>IF(AND(申込書!$C$112&lt;&gt;"▼プルダウンより選択してください",申込書!$C$112&lt;&gt;"",申込書!$P$112&lt;&gt;"YYYY/MM/DD",$G403&lt;&gt;""),申込書!$P$112,"")</f>
        <v/>
      </c>
      <c r="FL403" s="81" t="str">
        <f>IF(AND(申込書!$C$112&lt;&gt;"▼プルダウンより選択してください",申込書!$C$112&lt;&gt;"",$G403&lt;&gt;""),申込書!$M$112,"")</f>
        <v/>
      </c>
      <c r="FM403" s="81" t="str">
        <f>IF($FK$3&lt;&gt;"コンテンツなし",IF(AND(申込書!$AH$4="GIGAスクールパック",SUM($P403,$R403)&lt;&gt;0),SUM($P403,$R403),IF(AND(申込書!$AH$4="SKY安心GIGAタブレット",SUM($T403,$V403)&lt;&gt;0),SUM($T403,$V403),"")),"")</f>
        <v/>
      </c>
      <c r="FN403" s="81" t="str">
        <f>IF($FK$3&lt;&gt;"コンテンツなし",IF(AND(申込書!$AH$4="GIGAスクールパック",SUM($Q403,$S403)&lt;&gt;0),SUM($Q403,$S403),IF(AND(申込書!$AH$4="SKY安心GIGAタブレット",SUM($U403,$W403)&lt;&gt;0),SUM($U403,$W403),"")),"")</f>
        <v/>
      </c>
      <c r="FO403" s="157"/>
      <c r="FP403" s="82"/>
      <c r="FQ403" s="80" t="str">
        <f>IF(AND(申込書!$C$113&lt;&gt;"▼プルダウンより選択してください",申込書!$C$113&lt;&gt;"",申込書!$P$113&lt;&gt;"YYYY/MM/DD",$G403&lt;&gt;""),申込書!$P$113,"")</f>
        <v/>
      </c>
      <c r="FR403" s="81" t="str">
        <f>IF(AND(申込書!$C$113&lt;&gt;"▼プルダウンより選択してください",申込書!$C$113&lt;&gt;"",$G403&lt;&gt;""),申込書!$M$113,"")</f>
        <v/>
      </c>
      <c r="FS403" s="81" t="str">
        <f>IF($FQ$3&lt;&gt;"コンテンツなし",IF(AND(申込書!$AH$4="GIGAスクールパック",SUM($P403,$R403)&lt;&gt;0),SUM($P403,$R403),IF(AND(申込書!$AH$4="SKY安心GIGAタブレット",SUM($T403,$V403)&lt;&gt;0),SUM($T403,$V403),"")),"")</f>
        <v/>
      </c>
      <c r="FT403" s="81" t="str">
        <f>IF($FQ$3&lt;&gt;"コンテンツなし",IF(AND(申込書!$AH$4="GIGAスクールパック",SUM($Q403,$S403)&lt;&gt;0),SUM($Q403,$S403),IF(AND(申込書!$AH$4="SKY安心GIGAタブレット",SUM($U403,$W403)&lt;&gt;0),SUM($U403,$W403),"")),"")</f>
        <v/>
      </c>
      <c r="FU403" s="157"/>
      <c r="FV403" s="82"/>
      <c r="FW403" s="80" t="str">
        <f>IF(AND(申込書!$C$114&lt;&gt;"▼プルダウンより選択してください",申込書!$C$114&lt;&gt;"",申込書!$P$114&lt;&gt;"YYYY/MM/DD",$G403&lt;&gt;""),申込書!$P$114,"")</f>
        <v/>
      </c>
      <c r="FX403" s="81" t="str">
        <f>IF(AND(申込書!$C$114&lt;&gt;"▼プルダウンより選択してください",申込書!$C$114&lt;&gt;"",$G403&lt;&gt;""),申込書!$M$114,"")</f>
        <v/>
      </c>
      <c r="FY403" s="81" t="str">
        <f>IF($FW$3&lt;&gt;"コンテンツなし",IF(AND(申込書!$AH$4="GIGAスクールパック",SUM($P403,$R403)&lt;&gt;0),SUM($P403,$R403),IF(AND(申込書!$AH$4="SKY安心GIGAタブレット",SUM($T403,$V403)&lt;&gt;0),SUM($T403,$V403),"")),"")</f>
        <v/>
      </c>
      <c r="FZ403" s="81" t="str">
        <f>IF($FW$3&lt;&gt;"コンテンツなし",IF(AND(申込書!$AH$4="GIGAスクールパック",SUM($Q403,$S403)&lt;&gt;0),SUM($Q403,$S403),IF(AND(申込書!$AH$4="SKY安心GIGAタブレット",SUM($U403,$W403)&lt;&gt;0),SUM($U403,$W403),"")),"")</f>
        <v/>
      </c>
      <c r="GA403" s="157"/>
      <c r="GB403" s="82"/>
      <c r="GC403" s="80" t="str">
        <f>IF(AND(申込書!$C$115&lt;&gt;"▼プルダウンより選択してください",申込書!$C$115&lt;&gt;"",申込書!$P$115&lt;&gt;"YYYY/MM/DD",$G403&lt;&gt;""),申込書!$P$115,"")</f>
        <v/>
      </c>
      <c r="GD403" s="81" t="str">
        <f>IF(AND(申込書!$C$115&lt;&gt;"▼プルダウンより選択してください",申込書!$C$115&lt;&gt;"",$G403&lt;&gt;""),申込書!$M$115,"")</f>
        <v/>
      </c>
      <c r="GE403" s="81" t="str">
        <f>IF($GC$3&lt;&gt;"コンテンツなし",IF(AND(申込書!$AH$4="GIGAスクールパック",SUM($P403,$R403)&lt;&gt;0),SUM($P403,$R403),IF(AND(申込書!$AH$4="SKY安心GIGAタブレット",SUM($T403,$V403)&lt;&gt;0),SUM($T403,$V403),"")),"")</f>
        <v/>
      </c>
      <c r="GF403" s="81" t="str">
        <f>IF($GC$3&lt;&gt;"コンテンツなし",IF(AND(申込書!$AH$4="GIGAスクールパック",SUM($Q403,$S403)&lt;&gt;0),SUM($Q403,$S403),IF(AND(申込書!$AH$4="SKY安心GIGAタブレット",SUM($U403,$W403)&lt;&gt;0),SUM($U403,$W403),"")),"")</f>
        <v/>
      </c>
      <c r="GG403" s="157"/>
      <c r="GH403" s="82"/>
      <c r="GI403" s="80" t="str">
        <f>IF(AND(申込書!$C$116&lt;&gt;"▼プルダウンより選択してください",申込書!$C$116&lt;&gt;"",申込書!$P$116&lt;&gt;"YYYY/MM/DD",$G403&lt;&gt;""),申込書!$P$116,"")</f>
        <v/>
      </c>
      <c r="GJ403" s="81" t="str">
        <f>IF(AND(申込書!$C$116&lt;&gt;"▼プルダウンより選択してください",申込書!$C$116&lt;&gt;"",$G403&lt;&gt;""),申込書!$M$116,"")</f>
        <v/>
      </c>
      <c r="GK403" s="81" t="str">
        <f>IF($GI$3&lt;&gt;"コンテンツなし",IF(AND(申込書!$AH$4="GIGAスクールパック",SUM($P403,$R403)&lt;&gt;0),SUM($P403,$R403),IF(AND(申込書!$AH$4="SKY安心GIGAタブレット",SUM($T403,$V403)&lt;&gt;0),SUM($T403,$V403),"")),"")</f>
        <v/>
      </c>
      <c r="GL403" s="81" t="str">
        <f>IF($GI$3&lt;&gt;"コンテンツなし",IF(AND(申込書!$AH$4="GIGAスクールパック",SUM($Q403,$S403)&lt;&gt;0),SUM($Q403,$S403),IF(AND(申込書!$AH$4="SKY安心GIGAタブレット",SUM($U403,$W403)&lt;&gt;0),SUM($U403,$W403),"")),"")</f>
        <v/>
      </c>
      <c r="GM403" s="157"/>
      <c r="GN403" s="82"/>
      <c r="GO403" s="80" t="str">
        <f>IF(AND(申込書!$C$117&lt;&gt;"▼プルダウンより選択してください",申込書!$C$117&lt;&gt;"",申込書!$P$117&lt;&gt;"YYYY/MM/DD",$G403&lt;&gt;""),申込書!$P$117,"")</f>
        <v/>
      </c>
      <c r="GP403" s="81" t="str">
        <f>IF(AND(申込書!$C$117&lt;&gt;"▼プルダウンより選択してください",申込書!$C$117&lt;&gt;"",$G403&lt;&gt;""),申込書!$M$117,"")</f>
        <v/>
      </c>
      <c r="GQ403" s="81" t="str">
        <f>IF($GO$3&lt;&gt;"コンテンツなし",IF(AND(申込書!$AH$4="GIGAスクールパック",SUM($P403,$R403)&lt;&gt;0),SUM($P403,$R403),IF(AND(申込書!$AH$4="SKY安心GIGAタブレット",SUM($T403,$V403)&lt;&gt;0),SUM($T403,$V403),"")),"")</f>
        <v/>
      </c>
      <c r="GR403" s="81" t="str">
        <f>IF($GO$3&lt;&gt;"コンテンツなし",IF(AND(申込書!$AH$4="GIGAスクールパック",SUM($Q403,$S403)&lt;&gt;0),SUM($Q403,$S403),IF(AND(申込書!$AH$4="SKY安心GIGAタブレット",SUM($U403,$W403)&lt;&gt;0),SUM($U403,$W403),"")),"")</f>
        <v/>
      </c>
      <c r="GS403" s="157"/>
      <c r="GT403" s="82"/>
      <c r="GU403" s="80" t="str">
        <f>IF(AND(申込書!$C$118&lt;&gt;"▼プルダウンより選択してください",申込書!$C$118&lt;&gt;"",申込書!$P$118&lt;&gt;"YYYY/MM/DD",$G403&lt;&gt;""),申込書!$P$118,"")</f>
        <v/>
      </c>
      <c r="GV403" s="81" t="str">
        <f>IF(AND(申込書!$C$118&lt;&gt;"▼プルダウンより選択してください",申込書!$C$118&lt;&gt;"",$G403&lt;&gt;""),申込書!$M$118,"")</f>
        <v/>
      </c>
      <c r="GW403" s="81" t="str">
        <f>IF($GU$3&lt;&gt;"コンテンツなし",IF(AND(申込書!$AH$4="GIGAスクールパック",SUM($P403,$R403)&lt;&gt;0),SUM($P403,$R403),IF(AND(申込書!$AH$4="SKY安心GIGAタブレット",SUM($T403,$V403)&lt;&gt;0),SUM($T403,$V403),"")),"")</f>
        <v/>
      </c>
      <c r="GX403" s="81" t="str">
        <f>IF($GU$3&lt;&gt;"コンテンツなし",IF(AND(申込書!$AH$4="GIGAスクールパック",SUM($Q403,$S403)&lt;&gt;0),SUM($Q403,$S403),IF(AND(申込書!$AH$4="SKY安心GIGAタブレット",SUM($U403,$W403)&lt;&gt;0),SUM($U403,$W403),"")),"")</f>
        <v/>
      </c>
      <c r="GY403" s="157"/>
      <c r="GZ403" s="82"/>
      <c r="HA403" s="80" t="str">
        <f>IF(AND(申込書!$C$119&lt;&gt;"▼プルダウンより選択してください",申込書!$C$119&lt;&gt;"",申込書!$P$119&lt;&gt;"YYYY/MM/DD",$G403&lt;&gt;""),申込書!$P$119,"")</f>
        <v/>
      </c>
      <c r="HB403" s="81" t="str">
        <f>IF(AND(申込書!$C$119&lt;&gt;"▼プルダウンより選択してください",申込書!$C$119&lt;&gt;"",$G403&lt;&gt;""),申込書!$M$119,"")</f>
        <v/>
      </c>
      <c r="HC403" s="81" t="str">
        <f>IF($HA$3&lt;&gt;"コンテンツなし",IF(AND(申込書!$AH$4="GIGAスクールパック",SUM($P403,$R403)&lt;&gt;0),SUM($P403,$R403),IF(AND(申込書!$AH$4="SKY安心GIGAタブレット",SUM($T403,$V403)&lt;&gt;0),SUM($T403,$V403),"")),"")</f>
        <v/>
      </c>
      <c r="HD403" s="81" t="str">
        <f>IF($HA$3&lt;&gt;"コンテンツなし",IF(AND(申込書!$AH$4="GIGAスクールパック",SUM($Q403,$S403)&lt;&gt;0),SUM($Q403,$S403),IF(AND(申込書!$AH$4="SKY安心GIGAタブレット",SUM($U403,$W403)&lt;&gt;0),SUM($U403,$W403),"")),"")</f>
        <v/>
      </c>
      <c r="HE403" s="157"/>
      <c r="HF403" s="82"/>
      <c r="HG403" s="83"/>
    </row>
    <row r="404" spans="2:215" ht="26.85" customHeight="1">
      <c r="B404" s="62">
        <f t="shared" si="4"/>
        <v>399</v>
      </c>
      <c r="C404" s="63"/>
      <c r="D404" s="64"/>
      <c r="E404" s="207"/>
      <c r="F404" s="65"/>
      <c r="G404" s="66"/>
      <c r="H404" s="67"/>
      <c r="I404" s="68"/>
      <c r="J404" s="69"/>
      <c r="K404" s="70"/>
      <c r="L404" s="71"/>
      <c r="M404" s="72"/>
      <c r="N404" s="73"/>
      <c r="O404" s="74"/>
      <c r="P404" s="179"/>
      <c r="Q404" s="180"/>
      <c r="R404" s="180"/>
      <c r="S404" s="181"/>
      <c r="T404" s="179"/>
      <c r="U404" s="180"/>
      <c r="V404" s="182"/>
      <c r="W404" s="181"/>
      <c r="X404" s="75"/>
      <c r="Y404" s="76"/>
      <c r="Z404" s="77"/>
      <c r="AA404" s="78"/>
      <c r="AB404" s="79"/>
      <c r="AC404" s="79"/>
      <c r="AD404" s="79"/>
      <c r="AE404" s="77"/>
      <c r="AF404" s="139"/>
      <c r="AG404" s="139"/>
      <c r="AH404" s="139"/>
      <c r="AI404" s="80" t="str">
        <f>IF(AND(申込書!$C$90&lt;&gt;"▼プルダウンより選択してください",申込書!$C$90&lt;&gt;"",申込書!$P$90&lt;&gt;"YYYY/MM/DD",$G404&lt;&gt;""),申込書!$P$90,"")</f>
        <v/>
      </c>
      <c r="AJ404" s="81" t="str">
        <f>IF(AND(申込書!$C$90&lt;&gt;"▼プルダウンより選択してください",申込書!$C$90&lt;&gt;"",$G404&lt;&gt;""),申込書!$M$90,"")</f>
        <v/>
      </c>
      <c r="AK404" s="81" t="str">
        <f>IF($AI$3&lt;&gt;"コンテンツなし",IF(AND(申込書!$AH$4="GIGAスクールパック",SUM($P404,$R404)&lt;&gt;0),SUM($P404,$R404),IF(AND(申込書!$AH$4="SKY安心GIGAタブレット",SUM($T404,$V404)&lt;&gt;0),SUM($T404,$V404),"")),"")</f>
        <v/>
      </c>
      <c r="AL404" s="81" t="str">
        <f>IF($AI$3&lt;&gt;"コンテンツなし",IF(AND(申込書!$AH$4="GIGAスクールパック",SUM($Q404,$S404)&lt;&gt;0),SUM($Q404,$S404),IF(AND(申込書!$AH$4="SKY安心GIGAタブレット",SUM($U404,$W404)&lt;&gt;0),SUM($U404,$W404),"")),"")</f>
        <v/>
      </c>
      <c r="AM404" s="157"/>
      <c r="AN404" s="82"/>
      <c r="AO404" s="80" t="str">
        <f>IF(AND(申込書!$C$91&lt;&gt;"▼プルダウンより選択してください",申込書!$C$91&lt;&gt;"",申込書!$P$91&lt;&gt;"YYYY/MM/DD",$G404&lt;&gt;""),申込書!$P$91,"")</f>
        <v/>
      </c>
      <c r="AP404" s="81" t="str">
        <f>IF(AND(申込書!$C$91&lt;&gt;"▼プルダウンより選択してください",申込書!$C$91&lt;&gt;"",$G404&lt;&gt;""),申込書!$M$91,"")</f>
        <v/>
      </c>
      <c r="AQ404" s="81" t="str">
        <f>IF($AO$3&lt;&gt;"コンテンツなし",IF(AND(申込書!$AH$4="GIGAスクールパック",SUM($P404,$R404)&lt;&gt;0),SUM($P404,$R404),IF(AND(申込書!$AH$4="SKY安心GIGAタブレット",SUM($T404,$V404)&lt;&gt;0),SUM($T404,$V404),"")),"")</f>
        <v/>
      </c>
      <c r="AR404" s="81" t="str">
        <f>IF($AO$3&lt;&gt;"コンテンツなし",IF(AND(申込書!$AH$4="GIGAスクールパック",SUM($Q404,$S404)&lt;&gt;0),SUM($Q404,$S404),IF(AND(申込書!$AH$4="SKY安心GIGAタブレット",SUM($U404,$W404)&lt;&gt;0),SUM($U404,$W404),"")),"")</f>
        <v/>
      </c>
      <c r="AS404" s="157"/>
      <c r="AT404" s="82"/>
      <c r="AU404" s="80" t="str">
        <f>IF(AND(申込書!$C$92&lt;&gt;"▼プルダウンより選択してください",申込書!$C$92&lt;&gt;"",申込書!$P$92&lt;&gt;"YYYY/MM/DD",$G404&lt;&gt;""),申込書!$P$92,"")</f>
        <v/>
      </c>
      <c r="AV404" s="81" t="str">
        <f>IF(AND(申込書!$C$92&lt;&gt;"▼プルダウンより選択してください",申込書!$C$92&lt;&gt;"",$G404&lt;&gt;""),申込書!$M$92,"")</f>
        <v/>
      </c>
      <c r="AW404" s="81" t="str">
        <f>IF($AU$3&lt;&gt;"コンテンツなし",IF(AND(申込書!$AH$4="GIGAスクールパック",SUM($P404,$R404)&lt;&gt;0),SUM($P404,$R404),IF(AND(申込書!$AH$4="SKY安心GIGAタブレット",SUM($T404,$V404)&lt;&gt;0),SUM($T404,$V404),"")),"")</f>
        <v/>
      </c>
      <c r="AX404" s="81" t="str">
        <f>IF($AU$3&lt;&gt;"コンテンツなし",IF(AND(申込書!$AH$4="GIGAスクールパック",SUM($Q404,$S404)&lt;&gt;0),SUM($Q404,$S404),IF(AND(申込書!$AH$4="SKY安心GIGAタブレット",SUM($U404,$W404)&lt;&gt;0),SUM($U404,$W404),"")),"")</f>
        <v/>
      </c>
      <c r="AY404" s="157"/>
      <c r="AZ404" s="82"/>
      <c r="BA404" s="80" t="str">
        <f>IF(AND(申込書!$C$93&lt;&gt;"▼プルダウンより選択してください",申込書!$C$93&lt;&gt;"",申込書!$P$93&lt;&gt;"YYYY/MM/DD",$G404&lt;&gt;""),申込書!$P$93,"")</f>
        <v/>
      </c>
      <c r="BB404" s="81" t="str">
        <f>IF(AND(申込書!$C$93&lt;&gt;"▼プルダウンより選択してください",申込書!$C$93&lt;&gt;"",申込書!$M$93&gt;=1,$G404&lt;&gt;""),申込書!$M$93,"")</f>
        <v/>
      </c>
      <c r="BC404" s="81" t="str">
        <f>IF($BA$3&lt;&gt;"コンテンツなし",IF(AND(申込書!$AH$4="GIGAスクールパック",SUM($P404,$R404)&lt;&gt;0),SUM($P404,$R404),IF(AND(申込書!$AH$4="SKY安心GIGAタブレット",SUM($T404,$V404)&lt;&gt;0),SUM($T404,$V404),"")),"")</f>
        <v/>
      </c>
      <c r="BD404" s="81" t="str">
        <f>IF($BA$3&lt;&gt;"コンテンツなし",IF(AND(申込書!$AH$4="GIGAスクールパック",SUM($Q404,$S404)&lt;&gt;0),SUM($Q404,$S404),IF(AND(申込書!$AH$4="SKY安心GIGAタブレット",SUM($U404,$W404)&lt;&gt;0),SUM($U404,$W404),"")),"")</f>
        <v/>
      </c>
      <c r="BE404" s="157"/>
      <c r="BF404" s="82"/>
      <c r="BG404" s="80" t="str">
        <f>IF(AND(申込書!$C$94&lt;&gt;"▼プルダウンより選択してください",申込書!$C$94&lt;&gt;"",申込書!$P$94&lt;&gt;"YYYY/MM/DD",$G404&lt;&gt;""),申込書!$P$94,"")</f>
        <v/>
      </c>
      <c r="BH404" s="81" t="str">
        <f>IF(AND(申込書!$C$94&lt;&gt;"▼プルダウンより選択してください",申込書!$C$94&lt;&gt;"",$G404&lt;&gt;""),申込書!$M$94,"")</f>
        <v/>
      </c>
      <c r="BI404" s="81" t="str">
        <f>IF($BG$3&lt;&gt;"コンテンツなし",IF(AND(申込書!$AH$4="GIGAスクールパック",SUM($P404,$R404)&lt;&gt;0),SUM($P404,$R404),IF(AND(申込書!$AH$4="SKY安心GIGAタブレット",SUM($T404,$V404)&lt;&gt;0),SUM($T404,$V404),"")),"")</f>
        <v/>
      </c>
      <c r="BJ404" s="81" t="str">
        <f>IF($BG$3&lt;&gt;"コンテンツなし",IF(AND(申込書!$AH$4="GIGAスクールパック",SUM($Q404,$S404)&lt;&gt;0),SUM($Q404,$S404),IF(AND(申込書!$AH$4="SKY安心GIGAタブレット",SUM($U404,$W404)&lt;&gt;0),SUM($U404,$W404),"")),"")</f>
        <v/>
      </c>
      <c r="BK404" s="157"/>
      <c r="BL404" s="82"/>
      <c r="BM404" s="80" t="str">
        <f>IF(AND(申込書!$C$95&lt;&gt;"▼プルダウンより選択してください",申込書!$C$95&lt;&gt;"",申込書!$P$95&lt;&gt;"YYYY/MM/DD",$G404&lt;&gt;""),申込書!$P$95,"")</f>
        <v/>
      </c>
      <c r="BN404" s="81" t="str">
        <f>IF(AND(申込書!$C$95&lt;&gt;"▼プルダウンより選択してください",申込書!$C$95&lt;&gt;"",$G404&lt;&gt;""),申込書!$M$95,"")</f>
        <v/>
      </c>
      <c r="BO404" s="81" t="str">
        <f>IF($BM$3&lt;&gt;"コンテンツなし",IF(AND(申込書!$AH$4="GIGAスクールパック",SUM($P404,$R404)&lt;&gt;0),SUM($P404,$R404),IF(AND(申込書!$AH$4="SKY安心GIGAタブレット",SUM($T404,$V404)&lt;&gt;0),SUM($T404,$V404),"")),"")</f>
        <v/>
      </c>
      <c r="BP404" s="81" t="str">
        <f>IF($BM$3&lt;&gt;"コンテンツなし",IF(AND(申込書!$AH$4="GIGAスクールパック",SUM($Q404,$S404)&lt;&gt;0),SUM($Q404,$S404),IF(AND(申込書!$AH$4="SKY安心GIGAタブレット",SUM($U404,$W404)&lt;&gt;0),SUM($U404,$W404),"")),"")</f>
        <v/>
      </c>
      <c r="BQ404" s="157"/>
      <c r="BR404" s="82"/>
      <c r="BS404" s="80" t="str">
        <f>IF(AND(申込書!$C$96&lt;&gt;"▼プルダウンより選択してください",申込書!$C$96&lt;&gt;"",申込書!$P$96&lt;&gt;"YYYY/MM/DD",$G404&lt;&gt;""),申込書!$P$96,"")</f>
        <v/>
      </c>
      <c r="BT404" s="81" t="str">
        <f>IF(AND(申込書!$C$96&lt;&gt;"▼プルダウンより選択してください",申込書!$C$96&lt;&gt;"",$G404&lt;&gt;""),申込書!$M$96,"")</f>
        <v/>
      </c>
      <c r="BU404" s="81" t="str">
        <f>IF($BS$3&lt;&gt;"コンテンツなし",IF(AND(申込書!$AH$4="GIGAスクールパック",SUM($P404,$R404)&lt;&gt;0),SUM($P404,$R404),IF(AND(申込書!$AH$4="SKY安心GIGAタブレット",SUM($T404,$V404)&lt;&gt;0),SUM($T404,$V404),"")),"")</f>
        <v/>
      </c>
      <c r="BV404" s="81" t="str">
        <f>IF($BS$3&lt;&gt;"コンテンツなし",IF(AND(申込書!$AH$4="GIGAスクールパック",SUM($Q404,$S404)&lt;&gt;0),SUM($Q404,$S404),IF(AND(申込書!$AH$4="SKY安心GIGAタブレット",SUM($U404,$W404)&lt;&gt;0),SUM($U404,$W404),"")),"")</f>
        <v/>
      </c>
      <c r="BW404" s="157"/>
      <c r="BX404" s="82"/>
      <c r="BY404" s="80" t="str">
        <f>IF(AND(申込書!$C$97&lt;&gt;"▼プルダウンより選択してください",申込書!$C$97&lt;&gt;"",申込書!$P$97&lt;&gt;"YYYY/MM/DD",$G404&lt;&gt;""),申込書!$P$97,"")</f>
        <v/>
      </c>
      <c r="BZ404" s="81" t="str">
        <f>IF(AND(申込書!$C$97&lt;&gt;"▼プルダウンより選択してください",申込書!$C$97&lt;&gt;"",$G404&lt;&gt;""),申込書!$M$97,"")</f>
        <v/>
      </c>
      <c r="CA404" s="81" t="str">
        <f>IF($BY$3&lt;&gt;"コンテンツなし",IF(AND(申込書!$AH$4="GIGAスクールパック",SUM($P404,$R404)&lt;&gt;0),SUM($P404,$R404),IF(AND(申込書!$AH$4="SKY安心GIGAタブレット",SUM($T404,$V404)&lt;&gt;0),SUM($T404,$V404),"")),"")</f>
        <v/>
      </c>
      <c r="CB404" s="81" t="str">
        <f>IF($BY$3&lt;&gt;"コンテンツなし",IF(AND(申込書!$AH$4="GIGAスクールパック",SUM($Q404,$S404)&lt;&gt;0),SUM($Q404,$S404),IF(AND(申込書!$AH$4="SKY安心GIGAタブレット",SUM($U404,$W404)&lt;&gt;0),SUM($U404,$W404),"")),"")</f>
        <v/>
      </c>
      <c r="CC404" s="157"/>
      <c r="CD404" s="82"/>
      <c r="CE404" s="80" t="str">
        <f>IF(AND(申込書!$C$98&lt;&gt;"▼プルダウンより選択してください",申込書!$C$98&lt;&gt;"",申込書!$P$98&lt;&gt;"YYYY/MM/DD",$G404&lt;&gt;""),申込書!$P$98,"")</f>
        <v/>
      </c>
      <c r="CF404" s="81" t="str">
        <f>IF(AND(申込書!$C$98&lt;&gt;"▼プルダウンより選択してください",申込書!$C$98&lt;&gt;"",$G404&lt;&gt;""),申込書!$M$98,"")</f>
        <v/>
      </c>
      <c r="CG404" s="81" t="str">
        <f>IF($CE$3&lt;&gt;"コンテンツなし",IF(AND(申込書!$AH$4="GIGAスクールパック",SUM($P404,$R404)&lt;&gt;0),SUM($P404,$R404),IF(AND(申込書!$AH$4="SKY安心GIGAタブレット",SUM($T404,$V404)&lt;&gt;0),SUM($T404,$V404),"")),"")</f>
        <v/>
      </c>
      <c r="CH404" s="81" t="str">
        <f>IF($CE$3&lt;&gt;"コンテンツなし",IF(AND(申込書!$AH$4="GIGAスクールパック",SUM($Q404,$S404)&lt;&gt;0),SUM($Q404,$S404),IF(AND(申込書!$AH$4="SKY安心GIGAタブレット",SUM($U404,$W404)&lt;&gt;0),SUM($U404,$W404),"")),"")</f>
        <v/>
      </c>
      <c r="CI404" s="157"/>
      <c r="CJ404" s="82"/>
      <c r="CK404" s="80" t="str">
        <f>IF(AND(申込書!$C$99&lt;&gt;"▼プルダウンより選択してください",申込書!$C$99&lt;&gt;"",申込書!$P$99&lt;&gt;"YYYY/MM/DD",$G404&lt;&gt;""),申込書!$P$99,"")</f>
        <v/>
      </c>
      <c r="CL404" s="81" t="str">
        <f>IF(AND(申込書!$C$99&lt;&gt;"▼プルダウンより選択してください",申込書!$C$99&lt;&gt;"",$G404&lt;&gt;""),申込書!$M$99,"")</f>
        <v/>
      </c>
      <c r="CM404" s="81" t="str">
        <f>IF($CK$3&lt;&gt;"コンテンツなし",IF(AND(申込書!$AH$4="GIGAスクールパック",SUM($P404,$R404)&lt;&gt;0),SUM($P404,$R404),IF(AND(申込書!$AH$4="SKY安心GIGAタブレット",SUM($T404,$V404)&lt;&gt;0),SUM($T404,$V404),"")),"")</f>
        <v/>
      </c>
      <c r="CN404" s="81" t="str">
        <f>IF($CK$3&lt;&gt;"コンテンツなし",IF(AND(申込書!$AH$4="GIGAスクールパック",SUM($Q404,$S404)&lt;&gt;0),SUM($Q404,$S404),IF(AND(申込書!$AH$4="SKY安心GIGAタブレット",SUM($U404,$W404)&lt;&gt;0),SUM($U404,$W404),"")),"")</f>
        <v/>
      </c>
      <c r="CO404" s="157"/>
      <c r="CP404" s="82"/>
      <c r="CQ404" s="80" t="str">
        <f>IF(AND(申込書!$C$100&lt;&gt;"▼プルダウンより選択してください",申込書!$C$100&lt;&gt;"",申込書!$P$100&lt;&gt;"YYYY/MM/DD",$G404&lt;&gt;""),申込書!$P$100,"")</f>
        <v/>
      </c>
      <c r="CR404" s="81" t="str">
        <f>IF(AND(申込書!$C$100&lt;&gt;"▼プルダウンより選択してください",申込書!$C$100&lt;&gt;"",$G404&lt;&gt;""),申込書!$M$100,"")</f>
        <v/>
      </c>
      <c r="CS404" s="81" t="str">
        <f>IF($CQ$3&lt;&gt;"コンテンツなし",IF(AND(申込書!$AH$4="GIGAスクールパック",SUM($P404,$R404)&lt;&gt;0),SUM($P404,$R404),IF(AND(申込書!$AH$4="SKY安心GIGAタブレット",SUM($T404,$V404)&lt;&gt;0),SUM($T404,$V404),"")),"")</f>
        <v/>
      </c>
      <c r="CT404" s="81" t="str">
        <f>IF($CQ$3&lt;&gt;"コンテンツなし",IF(AND(申込書!$AH$4="GIGAスクールパック",SUM($Q404,$S404)&lt;&gt;0),SUM($Q404,$S404),IF(AND(申込書!$AH$4="SKY安心GIGAタブレット",SUM($U404,$W404)&lt;&gt;0),SUM($U404,$W404),"")),"")</f>
        <v/>
      </c>
      <c r="CU404" s="81"/>
      <c r="CV404" s="82"/>
      <c r="CW404" s="80" t="str">
        <f>IF(AND(申込書!$C$101&lt;&gt;"▼プルダウンより選択してください",申込書!$C$101&lt;&gt;"",申込書!$P$101&lt;&gt;"YYYY/MM/DD",$G404&lt;&gt;""),申込書!$P$101,"")</f>
        <v/>
      </c>
      <c r="CX404" s="81" t="str">
        <f>IF(AND(申込書!$C$101&lt;&gt;"▼プルダウンより選択してください",申込書!$C$101&lt;&gt;"",$G404&lt;&gt;""),申込書!$M$101,"")</f>
        <v/>
      </c>
      <c r="CY404" s="81" t="str">
        <f>IF($CW$3&lt;&gt;"コンテンツなし",IF(AND(申込書!$AH$4="GIGAスクールパック",SUM($P404,$R404)&lt;&gt;0),SUM($P404,$R404),IF(AND(申込書!$AH$4="SKY安心GIGAタブレット",SUM($T404,$V404)&lt;&gt;0),SUM($T404,$V404),"")),"")</f>
        <v/>
      </c>
      <c r="CZ404" s="81" t="str">
        <f>IF($CW$3&lt;&gt;"コンテンツなし",IF(AND(申込書!$AH$4="GIGAスクールパック",SUM($Q404,$S404)&lt;&gt;0),SUM($Q404,$S404),IF(AND(申込書!$AH$4="SKY安心GIGAタブレット",SUM($U404,$W404)&lt;&gt;0),SUM($U404,$W404),"")),"")</f>
        <v/>
      </c>
      <c r="DA404" s="81"/>
      <c r="DB404" s="82"/>
      <c r="DC404" s="80" t="str">
        <f>IF(AND(申込書!$C$102&lt;&gt;"▼プルダウンより選択してください",申込書!$C$102&lt;&gt;"",申込書!$P$102&lt;&gt;"YYYY/MM/DD",$G404&lt;&gt;""),申込書!$P$102,"")</f>
        <v/>
      </c>
      <c r="DD404" s="81" t="str">
        <f>IF(AND(申込書!$C$102&lt;&gt;"▼プルダウンより選択してください",申込書!$C$102&lt;&gt;"",$G404&lt;&gt;""),申込書!$M$102,"")</f>
        <v/>
      </c>
      <c r="DE404" s="81" t="str">
        <f>IF($DC$3&lt;&gt;"コンテンツなし",IF(AND(申込書!$AH$4="GIGAスクールパック",SUM($P404,$R404)&lt;&gt;0),SUM($P404,$R404),IF(AND(申込書!$AH$4="SKY安心GIGAタブレット",SUM($T404,$V404)&lt;&gt;0),SUM($T404,$V404),"")),"")</f>
        <v/>
      </c>
      <c r="DF404" s="81" t="str">
        <f>IF($DC$3&lt;&gt;"コンテンツなし",IF(AND(申込書!$AH$4="GIGAスクールパック",SUM($Q404,$S404)&lt;&gt;0),SUM($Q404,$S404),IF(AND(申込書!$AH$4="SKY安心GIGAタブレット",SUM($U404,$W404)&lt;&gt;0),SUM($U404,$W404),"")),"")</f>
        <v/>
      </c>
      <c r="DG404" s="81"/>
      <c r="DH404" s="82"/>
      <c r="DI404" s="80" t="str">
        <f>IF(AND(申込書!$C$103&lt;&gt;"▼プルダウンより選択してください",申込書!$C$103&lt;&gt;"",申込書!$P$103&lt;&gt;"YYYY/MM/DD",$G404&lt;&gt;""),申込書!$P$103,"")</f>
        <v/>
      </c>
      <c r="DJ404" s="81" t="str">
        <f>IF(AND(申込書!$C$103&lt;&gt;"▼プルダウンより選択してください",申込書!$C$103&lt;&gt;"",$G404&lt;&gt;""),申込書!$M$103,"")</f>
        <v/>
      </c>
      <c r="DK404" s="81" t="str">
        <f>IF($DI$3&lt;&gt;"コンテンツなし",IF(AND(申込書!$AH$4="GIGAスクールパック",SUM($P404,$R404)&lt;&gt;0),SUM($P404,$R404),IF(AND(申込書!$AH$4="SKY安心GIGAタブレット",SUM($T404,$V404)&lt;&gt;0),SUM($T404,$V404),"")),"")</f>
        <v/>
      </c>
      <c r="DL404" s="81" t="str">
        <f>IF($DI$3&lt;&gt;"コンテンツなし",IF(AND(申込書!$AH$4="GIGAスクールパック",SUM($Q404,$S404)&lt;&gt;0),SUM($Q404,$S404),IF(AND(申込書!$AH$4="SKY安心GIGAタブレット",SUM($U404,$W404)&lt;&gt;0),SUM($U404,$W404),"")),"")</f>
        <v/>
      </c>
      <c r="DM404" s="81"/>
      <c r="DN404" s="82"/>
      <c r="DO404" s="80" t="str">
        <f>IF(AND(申込書!$C$104&lt;&gt;"▼プルダウンより選択してください",申込書!$C$104&lt;&gt;"",申込書!$P$104&lt;&gt;"YYYY/MM/DD",$G404&lt;&gt;""),申込書!$P$104,"")</f>
        <v/>
      </c>
      <c r="DP404" s="81" t="str">
        <f>IF(AND(申込書!$C$104&lt;&gt;"▼プルダウンより選択してください",申込書!$C$104&lt;&gt;"",$G404&lt;&gt;""),申込書!$M$104,"")</f>
        <v/>
      </c>
      <c r="DQ404" s="81" t="str">
        <f>IF($DO$3&lt;&gt;"コンテンツなし",IF(AND(申込書!$AH$4="GIGAスクールパック",SUM($P404,$R404)&lt;&gt;0),SUM($P404,$R404),IF(AND(申込書!$AH$4="SKY安心GIGAタブレット",SUM($T404,$V404)&lt;&gt;0),SUM($T404,$V404),"")),"")</f>
        <v/>
      </c>
      <c r="DR404" s="81" t="str">
        <f>IF($DO$3&lt;&gt;"コンテンツなし",IF(AND(申込書!$AH$4="GIGAスクールパック",SUM($Q404,$S404)&lt;&gt;0),SUM($Q404,$S404),IF(AND(申込書!$AH$4="SKY安心GIGAタブレット",SUM($U404,$W404)&lt;&gt;0),SUM($U404,$W404),"")),"")</f>
        <v/>
      </c>
      <c r="DS404" s="81"/>
      <c r="DT404" s="82"/>
      <c r="DU404" s="80" t="str">
        <f>IF(AND(申込書!$C$105&lt;&gt;"▼プルダウンより選択してください",申込書!$C$105&lt;&gt;"",申込書!$P$105&lt;&gt;"YYYY/MM/DD",$G404&lt;&gt;""),申込書!$P$105,"")</f>
        <v/>
      </c>
      <c r="DV404" s="81" t="str">
        <f>IF(AND(申込書!$C$105&lt;&gt;"▼プルダウンより選択してください",申込書!$C$105&lt;&gt;"",$G404&lt;&gt;""),申込書!$M$105,"")</f>
        <v/>
      </c>
      <c r="DW404" s="81" t="str">
        <f>IF($DU$3&lt;&gt;"コンテンツなし",IF(AND(申込書!$AH$4="GIGAスクールパック",SUM($P404,$R404)&lt;&gt;0),SUM($P404,$R404),IF(AND(申込書!$AH$4="SKY安心GIGAタブレット",SUM($T404,$V404)&lt;&gt;0),SUM($T404,$V404),"")),"")</f>
        <v/>
      </c>
      <c r="DX404" s="81" t="str">
        <f>IF($DU$3&lt;&gt;"コンテンツなし",IF(AND(申込書!$AH$4="GIGAスクールパック",SUM($Q404,$S404)&lt;&gt;0),SUM($Q404,$S404),IF(AND(申込書!$AH$4="SKY安心GIGAタブレット",SUM($U404,$W404)&lt;&gt;0),SUM($U404,$W404),"")),"")</f>
        <v/>
      </c>
      <c r="DY404" s="157"/>
      <c r="DZ404" s="82"/>
      <c r="EA404" s="80" t="str">
        <f>IF(AND(申込書!$C$106&lt;&gt;"▼プルダウンより選択してください",申込書!$C$106&lt;&gt;"",申込書!$P$106&lt;&gt;"YYYY/MM/DD",$G404&lt;&gt;""),申込書!$P$106,"")</f>
        <v/>
      </c>
      <c r="EB404" s="81" t="str">
        <f>IF(AND(申込書!$C$106&lt;&gt;"▼プルダウンより選択してください",申込書!$C$106&lt;&gt;"",$G404&lt;&gt;""),申込書!$M$106,"")</f>
        <v/>
      </c>
      <c r="EC404" s="81" t="str">
        <f>IF($EA$3&lt;&gt;"コンテンツなし",IF(AND(申込書!$AH$4="GIGAスクールパック",SUM($P404,$R404)&lt;&gt;0),SUM($P404,$R404),IF(AND(申込書!$AH$4="SKY安心GIGAタブレット",SUM($T404,$V404)&lt;&gt;0),SUM($T404,$V404),"")),"")</f>
        <v/>
      </c>
      <c r="ED404" s="81" t="str">
        <f>IF($EA$3&lt;&gt;"コンテンツなし",IF(AND(申込書!$AH$4="GIGAスクールパック",SUM($Q404,$S404)&lt;&gt;0),SUM($Q404,$S404),IF(AND(申込書!$AH$4="SKY安心GIGAタブレット",SUM($U404,$W404)&lt;&gt;0),SUM($U404,$W404),"")),"")</f>
        <v/>
      </c>
      <c r="EE404" s="157"/>
      <c r="EF404" s="82"/>
      <c r="EG404" s="80" t="str">
        <f>IF(AND(申込書!$C$107&lt;&gt;"▼プルダウンより選択してください",申込書!$C$107&lt;&gt;"",申込書!$P$107&lt;&gt;"YYYY/MM/DD",$G404&lt;&gt;""),申込書!$P$107,"")</f>
        <v/>
      </c>
      <c r="EH404" s="81" t="str">
        <f>IF(AND(申込書!$C$107&lt;&gt;"▼プルダウンより選択してください",申込書!$C$107&lt;&gt;"",$G404&lt;&gt;""),申込書!$M$107,"")</f>
        <v/>
      </c>
      <c r="EI404" s="81" t="str">
        <f>IF($EG$3&lt;&gt;"コンテンツなし",IF(AND(申込書!$AH$4="GIGAスクールパック",SUM($P404,$R404)&lt;&gt;0),SUM($P404,$R404),IF(AND(申込書!$AH$4="SKY安心GIGAタブレット",SUM($T404,$V404)&lt;&gt;0),SUM($T404,$V404),"")),"")</f>
        <v/>
      </c>
      <c r="EJ404" s="81" t="str">
        <f>IF($EG$3&lt;&gt;"コンテンツなし",IF(AND(申込書!$AH$4="GIGAスクールパック",SUM($Q404,$S404)&lt;&gt;0),SUM($Q404,$S404),IF(AND(申込書!$AH$4="SKY安心GIGAタブレット",SUM($U404,$W404)&lt;&gt;0),SUM($U404,$W404),"")),"")</f>
        <v/>
      </c>
      <c r="EK404" s="157"/>
      <c r="EL404" s="82"/>
      <c r="EM404" s="80" t="str">
        <f>IF(AND(申込書!$C$108&lt;&gt;"▼プルダウンより選択してください",申込書!$C$108&lt;&gt;"",申込書!$P$108&lt;&gt;"YYYY/MM/DD",$G404&lt;&gt;""),申込書!$P$108,"")</f>
        <v/>
      </c>
      <c r="EN404" s="81" t="str">
        <f>IF(AND(申込書!$C$108&lt;&gt;"▼プルダウンより選択してください",申込書!$C$108&lt;&gt;"",$G404&lt;&gt;""),申込書!$M$108,"")</f>
        <v/>
      </c>
      <c r="EO404" s="81" t="str">
        <f>IF($EM$3&lt;&gt;"コンテンツなし",IF(AND(申込書!$AH$4="GIGAスクールパック",SUM($P404,$R404)&lt;&gt;0),SUM($P404,$R404),IF(AND(申込書!$AH$4="SKY安心GIGAタブレット",SUM($T404,$V404)&lt;&gt;0),SUM($T404,$V404),"")),"")</f>
        <v/>
      </c>
      <c r="EP404" s="81" t="str">
        <f>IF($EM$3&lt;&gt;"コンテンツなし",IF(AND(申込書!$AH$4="GIGAスクールパック",SUM($Q404,$S404)&lt;&gt;0),SUM($Q404,$S404),IF(AND(申込書!$AH$4="SKY安心GIGAタブレット",SUM($U404,$W404)&lt;&gt;0),SUM($U404,$W404),"")),"")</f>
        <v/>
      </c>
      <c r="EQ404" s="157"/>
      <c r="ER404" s="82"/>
      <c r="ES404" s="80" t="str">
        <f>IF(AND(申込書!$C$109&lt;&gt;"▼プルダウンより選択してください",申込書!$C$109&lt;&gt;"",申込書!$P$109&lt;&gt;"YYYY/MM/DD",$G404&lt;&gt;""),申込書!$P$109,"")</f>
        <v/>
      </c>
      <c r="ET404" s="81" t="str">
        <f>IF(AND(申込書!$C$109&lt;&gt;"▼プルダウンより選択してください",申込書!$C$109&lt;&gt;"",$G404&lt;&gt;""),申込書!$M$109,"")</f>
        <v/>
      </c>
      <c r="EU404" s="81" t="str">
        <f>IF($ES$3&lt;&gt;"コンテンツなし",IF(AND(申込書!$AH$4="GIGAスクールパック",SUM($P404,$R404)&lt;&gt;0),SUM($P404,$R404),IF(AND(申込書!$AH$4="SKY安心GIGAタブレット",SUM($T404,$V404)&lt;&gt;0),SUM($T404,$V404),"")),"")</f>
        <v/>
      </c>
      <c r="EV404" s="81" t="str">
        <f>IF($ES$3&lt;&gt;"コンテンツなし",IF(AND(申込書!$AH$4="GIGAスクールパック",SUM($Q404,$S404)&lt;&gt;0),SUM($Q404,$S404),IF(AND(申込書!$AH$4="SKY安心GIGAタブレット",SUM($U404,$W404)&lt;&gt;0),SUM($U404,$W404),"")),"")</f>
        <v/>
      </c>
      <c r="EW404" s="157"/>
      <c r="EX404" s="82"/>
      <c r="EY404" s="80" t="str">
        <f>IF(AND(申込書!$C$110&lt;&gt;"▼プルダウンより選択してください",申込書!$C$110&lt;&gt;"",申込書!$P$110&lt;&gt;"YYYY/MM/DD",$G404&lt;&gt;""),申込書!$P$110,"")</f>
        <v/>
      </c>
      <c r="EZ404" s="81" t="str">
        <f>IF(AND(申込書!$C$110&lt;&gt;"▼プルダウンより選択してください",申込書!$C$110&lt;&gt;"",$G404&lt;&gt;""),申込書!$M$110,"")</f>
        <v/>
      </c>
      <c r="FA404" s="81" t="str">
        <f>IF($EY$3&lt;&gt;"コンテンツなし",IF(AND(申込書!$AH$4="GIGAスクールパック",SUM($P404,$R404)&lt;&gt;0),SUM($P404,$R404),IF(AND(申込書!$AH$4="SKY安心GIGAタブレット",SUM($T404,$V404)&lt;&gt;0),SUM($T404,$V404),"")),"")</f>
        <v/>
      </c>
      <c r="FB404" s="81" t="str">
        <f>IF($EY$3&lt;&gt;"コンテンツなし",IF(AND(申込書!$AH$4="GIGAスクールパック",SUM($Q404,$S404)&lt;&gt;0),SUM($Q404,$S404),IF(AND(申込書!$AH$4="SKY安心GIGAタブレット",SUM($U404,$W404)&lt;&gt;0),SUM($U404,$W404),"")),"")</f>
        <v/>
      </c>
      <c r="FC404" s="157"/>
      <c r="FD404" s="82"/>
      <c r="FE404" s="80" t="str">
        <f>IF(AND(申込書!$C$111&lt;&gt;"▼プルダウンより選択してください",申込書!$C$111&lt;&gt;"",申込書!$P$111&lt;&gt;"YYYY/MM/DD",$G404&lt;&gt;""),申込書!$P$111,"")</f>
        <v/>
      </c>
      <c r="FF404" s="81" t="str">
        <f>IF(AND(申込書!$C$111&lt;&gt;"▼プルダウンより選択してください",申込書!$C$111&lt;&gt;"",$G404&lt;&gt;""),申込書!$M$111,"")</f>
        <v/>
      </c>
      <c r="FG404" s="81" t="str">
        <f>IF($FE$3&lt;&gt;"コンテンツなし",IF(AND(申込書!$AH$4="GIGAスクールパック",SUM($P404,$R404)&lt;&gt;0),SUM($P404,$R404),IF(AND(申込書!$AH$4="SKY安心GIGAタブレット",SUM($T404,$V404)&lt;&gt;0),SUM($T404,$V404),"")),"")</f>
        <v/>
      </c>
      <c r="FH404" s="81" t="str">
        <f>IF($FE$3&lt;&gt;"コンテンツなし",IF(AND(申込書!$AH$4="GIGAスクールパック",SUM($Q404,$S404)&lt;&gt;0),SUM($Q404,$S404),IF(AND(申込書!$AH$4="SKY安心GIGAタブレット",SUM($U404,$W404)&lt;&gt;0),SUM($U404,$W404),"")),"")</f>
        <v/>
      </c>
      <c r="FI404" s="157"/>
      <c r="FJ404" s="82"/>
      <c r="FK404" s="80" t="str">
        <f>IF(AND(申込書!$C$112&lt;&gt;"▼プルダウンより選択してください",申込書!$C$112&lt;&gt;"",申込書!$P$112&lt;&gt;"YYYY/MM/DD",$G404&lt;&gt;""),申込書!$P$112,"")</f>
        <v/>
      </c>
      <c r="FL404" s="81" t="str">
        <f>IF(AND(申込書!$C$112&lt;&gt;"▼プルダウンより選択してください",申込書!$C$112&lt;&gt;"",$G404&lt;&gt;""),申込書!$M$112,"")</f>
        <v/>
      </c>
      <c r="FM404" s="81" t="str">
        <f>IF($FK$3&lt;&gt;"コンテンツなし",IF(AND(申込書!$AH$4="GIGAスクールパック",SUM($P404,$R404)&lt;&gt;0),SUM($P404,$R404),IF(AND(申込書!$AH$4="SKY安心GIGAタブレット",SUM($T404,$V404)&lt;&gt;0),SUM($T404,$V404),"")),"")</f>
        <v/>
      </c>
      <c r="FN404" s="81" t="str">
        <f>IF($FK$3&lt;&gt;"コンテンツなし",IF(AND(申込書!$AH$4="GIGAスクールパック",SUM($Q404,$S404)&lt;&gt;0),SUM($Q404,$S404),IF(AND(申込書!$AH$4="SKY安心GIGAタブレット",SUM($U404,$W404)&lt;&gt;0),SUM($U404,$W404),"")),"")</f>
        <v/>
      </c>
      <c r="FO404" s="157"/>
      <c r="FP404" s="82"/>
      <c r="FQ404" s="80" t="str">
        <f>IF(AND(申込書!$C$113&lt;&gt;"▼プルダウンより選択してください",申込書!$C$113&lt;&gt;"",申込書!$P$113&lt;&gt;"YYYY/MM/DD",$G404&lt;&gt;""),申込書!$P$113,"")</f>
        <v/>
      </c>
      <c r="FR404" s="81" t="str">
        <f>IF(AND(申込書!$C$113&lt;&gt;"▼プルダウンより選択してください",申込書!$C$113&lt;&gt;"",$G404&lt;&gt;""),申込書!$M$113,"")</f>
        <v/>
      </c>
      <c r="FS404" s="81" t="str">
        <f>IF($FQ$3&lt;&gt;"コンテンツなし",IF(AND(申込書!$AH$4="GIGAスクールパック",SUM($P404,$R404)&lt;&gt;0),SUM($P404,$R404),IF(AND(申込書!$AH$4="SKY安心GIGAタブレット",SUM($T404,$V404)&lt;&gt;0),SUM($T404,$V404),"")),"")</f>
        <v/>
      </c>
      <c r="FT404" s="81" t="str">
        <f>IF($FQ$3&lt;&gt;"コンテンツなし",IF(AND(申込書!$AH$4="GIGAスクールパック",SUM($Q404,$S404)&lt;&gt;0),SUM($Q404,$S404),IF(AND(申込書!$AH$4="SKY安心GIGAタブレット",SUM($U404,$W404)&lt;&gt;0),SUM($U404,$W404),"")),"")</f>
        <v/>
      </c>
      <c r="FU404" s="157"/>
      <c r="FV404" s="82"/>
      <c r="FW404" s="80" t="str">
        <f>IF(AND(申込書!$C$114&lt;&gt;"▼プルダウンより選択してください",申込書!$C$114&lt;&gt;"",申込書!$P$114&lt;&gt;"YYYY/MM/DD",$G404&lt;&gt;""),申込書!$P$114,"")</f>
        <v/>
      </c>
      <c r="FX404" s="81" t="str">
        <f>IF(AND(申込書!$C$114&lt;&gt;"▼プルダウンより選択してください",申込書!$C$114&lt;&gt;"",$G404&lt;&gt;""),申込書!$M$114,"")</f>
        <v/>
      </c>
      <c r="FY404" s="81" t="str">
        <f>IF($FW$3&lt;&gt;"コンテンツなし",IF(AND(申込書!$AH$4="GIGAスクールパック",SUM($P404,$R404)&lt;&gt;0),SUM($P404,$R404),IF(AND(申込書!$AH$4="SKY安心GIGAタブレット",SUM($T404,$V404)&lt;&gt;0),SUM($T404,$V404),"")),"")</f>
        <v/>
      </c>
      <c r="FZ404" s="81" t="str">
        <f>IF($FW$3&lt;&gt;"コンテンツなし",IF(AND(申込書!$AH$4="GIGAスクールパック",SUM($Q404,$S404)&lt;&gt;0),SUM($Q404,$S404),IF(AND(申込書!$AH$4="SKY安心GIGAタブレット",SUM($U404,$W404)&lt;&gt;0),SUM($U404,$W404),"")),"")</f>
        <v/>
      </c>
      <c r="GA404" s="157"/>
      <c r="GB404" s="82"/>
      <c r="GC404" s="80" t="str">
        <f>IF(AND(申込書!$C$115&lt;&gt;"▼プルダウンより選択してください",申込書!$C$115&lt;&gt;"",申込書!$P$115&lt;&gt;"YYYY/MM/DD",$G404&lt;&gt;""),申込書!$P$115,"")</f>
        <v/>
      </c>
      <c r="GD404" s="81" t="str">
        <f>IF(AND(申込書!$C$115&lt;&gt;"▼プルダウンより選択してください",申込書!$C$115&lt;&gt;"",$G404&lt;&gt;""),申込書!$M$115,"")</f>
        <v/>
      </c>
      <c r="GE404" s="81" t="str">
        <f>IF($GC$3&lt;&gt;"コンテンツなし",IF(AND(申込書!$AH$4="GIGAスクールパック",SUM($P404,$R404)&lt;&gt;0),SUM($P404,$R404),IF(AND(申込書!$AH$4="SKY安心GIGAタブレット",SUM($T404,$V404)&lt;&gt;0),SUM($T404,$V404),"")),"")</f>
        <v/>
      </c>
      <c r="GF404" s="81" t="str">
        <f>IF($GC$3&lt;&gt;"コンテンツなし",IF(AND(申込書!$AH$4="GIGAスクールパック",SUM($Q404,$S404)&lt;&gt;0),SUM($Q404,$S404),IF(AND(申込書!$AH$4="SKY安心GIGAタブレット",SUM($U404,$W404)&lt;&gt;0),SUM($U404,$W404),"")),"")</f>
        <v/>
      </c>
      <c r="GG404" s="157"/>
      <c r="GH404" s="82"/>
      <c r="GI404" s="80" t="str">
        <f>IF(AND(申込書!$C$116&lt;&gt;"▼プルダウンより選択してください",申込書!$C$116&lt;&gt;"",申込書!$P$116&lt;&gt;"YYYY/MM/DD",$G404&lt;&gt;""),申込書!$P$116,"")</f>
        <v/>
      </c>
      <c r="GJ404" s="81" t="str">
        <f>IF(AND(申込書!$C$116&lt;&gt;"▼プルダウンより選択してください",申込書!$C$116&lt;&gt;"",$G404&lt;&gt;""),申込書!$M$116,"")</f>
        <v/>
      </c>
      <c r="GK404" s="81" t="str">
        <f>IF($GI$3&lt;&gt;"コンテンツなし",IF(AND(申込書!$AH$4="GIGAスクールパック",SUM($P404,$R404)&lt;&gt;0),SUM($P404,$R404),IF(AND(申込書!$AH$4="SKY安心GIGAタブレット",SUM($T404,$V404)&lt;&gt;0),SUM($T404,$V404),"")),"")</f>
        <v/>
      </c>
      <c r="GL404" s="81" t="str">
        <f>IF($GI$3&lt;&gt;"コンテンツなし",IF(AND(申込書!$AH$4="GIGAスクールパック",SUM($Q404,$S404)&lt;&gt;0),SUM($Q404,$S404),IF(AND(申込書!$AH$4="SKY安心GIGAタブレット",SUM($U404,$W404)&lt;&gt;0),SUM($U404,$W404),"")),"")</f>
        <v/>
      </c>
      <c r="GM404" s="157"/>
      <c r="GN404" s="82"/>
      <c r="GO404" s="80" t="str">
        <f>IF(AND(申込書!$C$117&lt;&gt;"▼プルダウンより選択してください",申込書!$C$117&lt;&gt;"",申込書!$P$117&lt;&gt;"YYYY/MM/DD",$G404&lt;&gt;""),申込書!$P$117,"")</f>
        <v/>
      </c>
      <c r="GP404" s="81" t="str">
        <f>IF(AND(申込書!$C$117&lt;&gt;"▼プルダウンより選択してください",申込書!$C$117&lt;&gt;"",$G404&lt;&gt;""),申込書!$M$117,"")</f>
        <v/>
      </c>
      <c r="GQ404" s="81" t="str">
        <f>IF($GO$3&lt;&gt;"コンテンツなし",IF(AND(申込書!$AH$4="GIGAスクールパック",SUM($P404,$R404)&lt;&gt;0),SUM($P404,$R404),IF(AND(申込書!$AH$4="SKY安心GIGAタブレット",SUM($T404,$V404)&lt;&gt;0),SUM($T404,$V404),"")),"")</f>
        <v/>
      </c>
      <c r="GR404" s="81" t="str">
        <f>IF($GO$3&lt;&gt;"コンテンツなし",IF(AND(申込書!$AH$4="GIGAスクールパック",SUM($Q404,$S404)&lt;&gt;0),SUM($Q404,$S404),IF(AND(申込書!$AH$4="SKY安心GIGAタブレット",SUM($U404,$W404)&lt;&gt;0),SUM($U404,$W404),"")),"")</f>
        <v/>
      </c>
      <c r="GS404" s="157"/>
      <c r="GT404" s="82"/>
      <c r="GU404" s="80" t="str">
        <f>IF(AND(申込書!$C$118&lt;&gt;"▼プルダウンより選択してください",申込書!$C$118&lt;&gt;"",申込書!$P$118&lt;&gt;"YYYY/MM/DD",$G404&lt;&gt;""),申込書!$P$118,"")</f>
        <v/>
      </c>
      <c r="GV404" s="81" t="str">
        <f>IF(AND(申込書!$C$118&lt;&gt;"▼プルダウンより選択してください",申込書!$C$118&lt;&gt;"",$G404&lt;&gt;""),申込書!$M$118,"")</f>
        <v/>
      </c>
      <c r="GW404" s="81" t="str">
        <f>IF($GU$3&lt;&gt;"コンテンツなし",IF(AND(申込書!$AH$4="GIGAスクールパック",SUM($P404,$R404)&lt;&gt;0),SUM($P404,$R404),IF(AND(申込書!$AH$4="SKY安心GIGAタブレット",SUM($T404,$V404)&lt;&gt;0),SUM($T404,$V404),"")),"")</f>
        <v/>
      </c>
      <c r="GX404" s="81" t="str">
        <f>IF($GU$3&lt;&gt;"コンテンツなし",IF(AND(申込書!$AH$4="GIGAスクールパック",SUM($Q404,$S404)&lt;&gt;0),SUM($Q404,$S404),IF(AND(申込書!$AH$4="SKY安心GIGAタブレット",SUM($U404,$W404)&lt;&gt;0),SUM($U404,$W404),"")),"")</f>
        <v/>
      </c>
      <c r="GY404" s="157"/>
      <c r="GZ404" s="82"/>
      <c r="HA404" s="80" t="str">
        <f>IF(AND(申込書!$C$119&lt;&gt;"▼プルダウンより選択してください",申込書!$C$119&lt;&gt;"",申込書!$P$119&lt;&gt;"YYYY/MM/DD",$G404&lt;&gt;""),申込書!$P$119,"")</f>
        <v/>
      </c>
      <c r="HB404" s="81" t="str">
        <f>IF(AND(申込書!$C$119&lt;&gt;"▼プルダウンより選択してください",申込書!$C$119&lt;&gt;"",$G404&lt;&gt;""),申込書!$M$119,"")</f>
        <v/>
      </c>
      <c r="HC404" s="81" t="str">
        <f>IF($HA$3&lt;&gt;"コンテンツなし",IF(AND(申込書!$AH$4="GIGAスクールパック",SUM($P404,$R404)&lt;&gt;0),SUM($P404,$R404),IF(AND(申込書!$AH$4="SKY安心GIGAタブレット",SUM($T404,$V404)&lt;&gt;0),SUM($T404,$V404),"")),"")</f>
        <v/>
      </c>
      <c r="HD404" s="81" t="str">
        <f>IF($HA$3&lt;&gt;"コンテンツなし",IF(AND(申込書!$AH$4="GIGAスクールパック",SUM($Q404,$S404)&lt;&gt;0),SUM($Q404,$S404),IF(AND(申込書!$AH$4="SKY安心GIGAタブレット",SUM($U404,$W404)&lt;&gt;0),SUM($U404,$W404),"")),"")</f>
        <v/>
      </c>
      <c r="HE404" s="157"/>
      <c r="HF404" s="82"/>
      <c r="HG404" s="83"/>
    </row>
    <row r="405" spans="2:215" ht="26.85" customHeight="1">
      <c r="B405" s="62">
        <f t="shared" si="4"/>
        <v>400</v>
      </c>
      <c r="C405" s="63"/>
      <c r="D405" s="64"/>
      <c r="E405" s="207"/>
      <c r="F405" s="65"/>
      <c r="G405" s="66"/>
      <c r="H405" s="67"/>
      <c r="I405" s="68"/>
      <c r="J405" s="69"/>
      <c r="K405" s="70"/>
      <c r="L405" s="71"/>
      <c r="M405" s="72"/>
      <c r="N405" s="73"/>
      <c r="O405" s="74"/>
      <c r="P405" s="179"/>
      <c r="Q405" s="180"/>
      <c r="R405" s="180"/>
      <c r="S405" s="181"/>
      <c r="T405" s="179"/>
      <c r="U405" s="180"/>
      <c r="V405" s="182"/>
      <c r="W405" s="181"/>
      <c r="X405" s="75"/>
      <c r="Y405" s="76"/>
      <c r="Z405" s="77"/>
      <c r="AA405" s="78"/>
      <c r="AB405" s="79"/>
      <c r="AC405" s="79"/>
      <c r="AD405" s="79"/>
      <c r="AE405" s="77"/>
      <c r="AF405" s="139"/>
      <c r="AG405" s="139"/>
      <c r="AH405" s="139"/>
      <c r="AI405" s="80" t="str">
        <f>IF(AND(申込書!$C$90&lt;&gt;"▼プルダウンより選択してください",申込書!$C$90&lt;&gt;"",申込書!$P$90&lt;&gt;"YYYY/MM/DD",$G405&lt;&gt;""),申込書!$P$90,"")</f>
        <v/>
      </c>
      <c r="AJ405" s="81" t="str">
        <f>IF(AND(申込書!$C$90&lt;&gt;"▼プルダウンより選択してください",申込書!$C$90&lt;&gt;"",$G405&lt;&gt;""),申込書!$M$90,"")</f>
        <v/>
      </c>
      <c r="AK405" s="81" t="str">
        <f>IF($AI$3&lt;&gt;"コンテンツなし",IF(AND(申込書!$AH$4="GIGAスクールパック",SUM($P405,$R405)&lt;&gt;0),SUM($P405,$R405),IF(AND(申込書!$AH$4="SKY安心GIGAタブレット",SUM($T405,$V405)&lt;&gt;0),SUM($T405,$V405),"")),"")</f>
        <v/>
      </c>
      <c r="AL405" s="81" t="str">
        <f>IF($AI$3&lt;&gt;"コンテンツなし",IF(AND(申込書!$AH$4="GIGAスクールパック",SUM($Q405,$S405)&lt;&gt;0),SUM($Q405,$S405),IF(AND(申込書!$AH$4="SKY安心GIGAタブレット",SUM($U405,$W405)&lt;&gt;0),SUM($U405,$W405),"")),"")</f>
        <v/>
      </c>
      <c r="AM405" s="157"/>
      <c r="AN405" s="82"/>
      <c r="AO405" s="80" t="str">
        <f>IF(AND(申込書!$C$91&lt;&gt;"▼プルダウンより選択してください",申込書!$C$91&lt;&gt;"",申込書!$P$91&lt;&gt;"YYYY/MM/DD",$G405&lt;&gt;""),申込書!$P$91,"")</f>
        <v/>
      </c>
      <c r="AP405" s="81" t="str">
        <f>IF(AND(申込書!$C$91&lt;&gt;"▼プルダウンより選択してください",申込書!$C$91&lt;&gt;"",$G405&lt;&gt;""),申込書!$M$91,"")</f>
        <v/>
      </c>
      <c r="AQ405" s="81" t="str">
        <f>IF($AO$3&lt;&gt;"コンテンツなし",IF(AND(申込書!$AH$4="GIGAスクールパック",SUM($P405,$R405)&lt;&gt;0),SUM($P405,$R405),IF(AND(申込書!$AH$4="SKY安心GIGAタブレット",SUM($T405,$V405)&lt;&gt;0),SUM($T405,$V405),"")),"")</f>
        <v/>
      </c>
      <c r="AR405" s="81" t="str">
        <f>IF($AO$3&lt;&gt;"コンテンツなし",IF(AND(申込書!$AH$4="GIGAスクールパック",SUM($Q405,$S405)&lt;&gt;0),SUM($Q405,$S405),IF(AND(申込書!$AH$4="SKY安心GIGAタブレット",SUM($U405,$W405)&lt;&gt;0),SUM($U405,$W405),"")),"")</f>
        <v/>
      </c>
      <c r="AS405" s="157"/>
      <c r="AT405" s="82"/>
      <c r="AU405" s="80" t="str">
        <f>IF(AND(申込書!$C$92&lt;&gt;"▼プルダウンより選択してください",申込書!$C$92&lt;&gt;"",申込書!$P$92&lt;&gt;"YYYY/MM/DD",$G405&lt;&gt;""),申込書!$P$92,"")</f>
        <v/>
      </c>
      <c r="AV405" s="81" t="str">
        <f>IF(AND(申込書!$C$92&lt;&gt;"▼プルダウンより選択してください",申込書!$C$92&lt;&gt;"",$G405&lt;&gt;""),申込書!$M$92,"")</f>
        <v/>
      </c>
      <c r="AW405" s="81" t="str">
        <f>IF($AU$3&lt;&gt;"コンテンツなし",IF(AND(申込書!$AH$4="GIGAスクールパック",SUM($P405,$R405)&lt;&gt;0),SUM($P405,$R405),IF(AND(申込書!$AH$4="SKY安心GIGAタブレット",SUM($T405,$V405)&lt;&gt;0),SUM($T405,$V405),"")),"")</f>
        <v/>
      </c>
      <c r="AX405" s="81" t="str">
        <f>IF($AU$3&lt;&gt;"コンテンツなし",IF(AND(申込書!$AH$4="GIGAスクールパック",SUM($Q405,$S405)&lt;&gt;0),SUM($Q405,$S405),IF(AND(申込書!$AH$4="SKY安心GIGAタブレット",SUM($U405,$W405)&lt;&gt;0),SUM($U405,$W405),"")),"")</f>
        <v/>
      </c>
      <c r="AY405" s="157"/>
      <c r="AZ405" s="82"/>
      <c r="BA405" s="80" t="str">
        <f>IF(AND(申込書!$C$93&lt;&gt;"▼プルダウンより選択してください",申込書!$C$93&lt;&gt;"",申込書!$P$93&lt;&gt;"YYYY/MM/DD",$G405&lt;&gt;""),申込書!$P$93,"")</f>
        <v/>
      </c>
      <c r="BB405" s="81" t="str">
        <f>IF(AND(申込書!$C$93&lt;&gt;"▼プルダウンより選択してください",申込書!$C$93&lt;&gt;"",申込書!$M$93&gt;=1,$G405&lt;&gt;""),申込書!$M$93,"")</f>
        <v/>
      </c>
      <c r="BC405" s="81" t="str">
        <f>IF($BA$3&lt;&gt;"コンテンツなし",IF(AND(申込書!$AH$4="GIGAスクールパック",SUM($P405,$R405)&lt;&gt;0),SUM($P405,$R405),IF(AND(申込書!$AH$4="SKY安心GIGAタブレット",SUM($T405,$V405)&lt;&gt;0),SUM($T405,$V405),"")),"")</f>
        <v/>
      </c>
      <c r="BD405" s="81" t="str">
        <f>IF($BA$3&lt;&gt;"コンテンツなし",IF(AND(申込書!$AH$4="GIGAスクールパック",SUM($Q405,$S405)&lt;&gt;0),SUM($Q405,$S405),IF(AND(申込書!$AH$4="SKY安心GIGAタブレット",SUM($U405,$W405)&lt;&gt;0),SUM($U405,$W405),"")),"")</f>
        <v/>
      </c>
      <c r="BE405" s="157"/>
      <c r="BF405" s="82"/>
      <c r="BG405" s="80" t="str">
        <f>IF(AND(申込書!$C$94&lt;&gt;"▼プルダウンより選択してください",申込書!$C$94&lt;&gt;"",申込書!$P$94&lt;&gt;"YYYY/MM/DD",$G405&lt;&gt;""),申込書!$P$94,"")</f>
        <v/>
      </c>
      <c r="BH405" s="81" t="str">
        <f>IF(AND(申込書!$C$94&lt;&gt;"▼プルダウンより選択してください",申込書!$C$94&lt;&gt;"",$G405&lt;&gt;""),申込書!$M$94,"")</f>
        <v/>
      </c>
      <c r="BI405" s="81" t="str">
        <f>IF($BG$3&lt;&gt;"コンテンツなし",IF(AND(申込書!$AH$4="GIGAスクールパック",SUM($P405,$R405)&lt;&gt;0),SUM($P405,$R405),IF(AND(申込書!$AH$4="SKY安心GIGAタブレット",SUM($T405,$V405)&lt;&gt;0),SUM($T405,$V405),"")),"")</f>
        <v/>
      </c>
      <c r="BJ405" s="81" t="str">
        <f>IF($BG$3&lt;&gt;"コンテンツなし",IF(AND(申込書!$AH$4="GIGAスクールパック",SUM($Q405,$S405)&lt;&gt;0),SUM($Q405,$S405),IF(AND(申込書!$AH$4="SKY安心GIGAタブレット",SUM($U405,$W405)&lt;&gt;0),SUM($U405,$W405),"")),"")</f>
        <v/>
      </c>
      <c r="BK405" s="157"/>
      <c r="BL405" s="82"/>
      <c r="BM405" s="80" t="str">
        <f>IF(AND(申込書!$C$95&lt;&gt;"▼プルダウンより選択してください",申込書!$C$95&lt;&gt;"",申込書!$P$95&lt;&gt;"YYYY/MM/DD",$G405&lt;&gt;""),申込書!$P$95,"")</f>
        <v/>
      </c>
      <c r="BN405" s="81" t="str">
        <f>IF(AND(申込書!$C$95&lt;&gt;"▼プルダウンより選択してください",申込書!$C$95&lt;&gt;"",$G405&lt;&gt;""),申込書!$M$95,"")</f>
        <v/>
      </c>
      <c r="BO405" s="81" t="str">
        <f>IF($BM$3&lt;&gt;"コンテンツなし",IF(AND(申込書!$AH$4="GIGAスクールパック",SUM($P405,$R405)&lt;&gt;0),SUM($P405,$R405),IF(AND(申込書!$AH$4="SKY安心GIGAタブレット",SUM($T405,$V405)&lt;&gt;0),SUM($T405,$V405),"")),"")</f>
        <v/>
      </c>
      <c r="BP405" s="81" t="str">
        <f>IF($BM$3&lt;&gt;"コンテンツなし",IF(AND(申込書!$AH$4="GIGAスクールパック",SUM($Q405,$S405)&lt;&gt;0),SUM($Q405,$S405),IF(AND(申込書!$AH$4="SKY安心GIGAタブレット",SUM($U405,$W405)&lt;&gt;0),SUM($U405,$W405),"")),"")</f>
        <v/>
      </c>
      <c r="BQ405" s="157"/>
      <c r="BR405" s="82"/>
      <c r="BS405" s="80" t="str">
        <f>IF(AND(申込書!$C$96&lt;&gt;"▼プルダウンより選択してください",申込書!$C$96&lt;&gt;"",申込書!$P$96&lt;&gt;"YYYY/MM/DD",$G405&lt;&gt;""),申込書!$P$96,"")</f>
        <v/>
      </c>
      <c r="BT405" s="81" t="str">
        <f>IF(AND(申込書!$C$96&lt;&gt;"▼プルダウンより選択してください",申込書!$C$96&lt;&gt;"",$G405&lt;&gt;""),申込書!$M$96,"")</f>
        <v/>
      </c>
      <c r="BU405" s="81" t="str">
        <f>IF($BS$3&lt;&gt;"コンテンツなし",IF(AND(申込書!$AH$4="GIGAスクールパック",SUM($P405,$R405)&lt;&gt;0),SUM($P405,$R405),IF(AND(申込書!$AH$4="SKY安心GIGAタブレット",SUM($T405,$V405)&lt;&gt;0),SUM($T405,$V405),"")),"")</f>
        <v/>
      </c>
      <c r="BV405" s="81" t="str">
        <f>IF($BS$3&lt;&gt;"コンテンツなし",IF(AND(申込書!$AH$4="GIGAスクールパック",SUM($Q405,$S405)&lt;&gt;0),SUM($Q405,$S405),IF(AND(申込書!$AH$4="SKY安心GIGAタブレット",SUM($U405,$W405)&lt;&gt;0),SUM($U405,$W405),"")),"")</f>
        <v/>
      </c>
      <c r="BW405" s="157"/>
      <c r="BX405" s="82"/>
      <c r="BY405" s="80" t="str">
        <f>IF(AND(申込書!$C$97&lt;&gt;"▼プルダウンより選択してください",申込書!$C$97&lt;&gt;"",申込書!$P$97&lt;&gt;"YYYY/MM/DD",$G405&lt;&gt;""),申込書!$P$97,"")</f>
        <v/>
      </c>
      <c r="BZ405" s="81" t="str">
        <f>IF(AND(申込書!$C$97&lt;&gt;"▼プルダウンより選択してください",申込書!$C$97&lt;&gt;"",$G405&lt;&gt;""),申込書!$M$97,"")</f>
        <v/>
      </c>
      <c r="CA405" s="81" t="str">
        <f>IF($BY$3&lt;&gt;"コンテンツなし",IF(AND(申込書!$AH$4="GIGAスクールパック",SUM($P405,$R405)&lt;&gt;0),SUM($P405,$R405),IF(AND(申込書!$AH$4="SKY安心GIGAタブレット",SUM($T405,$V405)&lt;&gt;0),SUM($T405,$V405),"")),"")</f>
        <v/>
      </c>
      <c r="CB405" s="81" t="str">
        <f>IF($BY$3&lt;&gt;"コンテンツなし",IF(AND(申込書!$AH$4="GIGAスクールパック",SUM($Q405,$S405)&lt;&gt;0),SUM($Q405,$S405),IF(AND(申込書!$AH$4="SKY安心GIGAタブレット",SUM($U405,$W405)&lt;&gt;0),SUM($U405,$W405),"")),"")</f>
        <v/>
      </c>
      <c r="CC405" s="157"/>
      <c r="CD405" s="82"/>
      <c r="CE405" s="80" t="str">
        <f>IF(AND(申込書!$C$98&lt;&gt;"▼プルダウンより選択してください",申込書!$C$98&lt;&gt;"",申込書!$P$98&lt;&gt;"YYYY/MM/DD",$G405&lt;&gt;""),申込書!$P$98,"")</f>
        <v/>
      </c>
      <c r="CF405" s="81" t="str">
        <f>IF(AND(申込書!$C$98&lt;&gt;"▼プルダウンより選択してください",申込書!$C$98&lt;&gt;"",$G405&lt;&gt;""),申込書!$M$98,"")</f>
        <v/>
      </c>
      <c r="CG405" s="81" t="str">
        <f>IF($CE$3&lt;&gt;"コンテンツなし",IF(AND(申込書!$AH$4="GIGAスクールパック",SUM($P405,$R405)&lt;&gt;0),SUM($P405,$R405),IF(AND(申込書!$AH$4="SKY安心GIGAタブレット",SUM($T405,$V405)&lt;&gt;0),SUM($T405,$V405),"")),"")</f>
        <v/>
      </c>
      <c r="CH405" s="81" t="str">
        <f>IF($CE$3&lt;&gt;"コンテンツなし",IF(AND(申込書!$AH$4="GIGAスクールパック",SUM($Q405,$S405)&lt;&gt;0),SUM($Q405,$S405),IF(AND(申込書!$AH$4="SKY安心GIGAタブレット",SUM($U405,$W405)&lt;&gt;0),SUM($U405,$W405),"")),"")</f>
        <v/>
      </c>
      <c r="CI405" s="157"/>
      <c r="CJ405" s="82"/>
      <c r="CK405" s="80" t="str">
        <f>IF(AND(申込書!$C$99&lt;&gt;"▼プルダウンより選択してください",申込書!$C$99&lt;&gt;"",申込書!$P$99&lt;&gt;"YYYY/MM/DD",$G405&lt;&gt;""),申込書!$P$99,"")</f>
        <v/>
      </c>
      <c r="CL405" s="81" t="str">
        <f>IF(AND(申込書!$C$99&lt;&gt;"▼プルダウンより選択してください",申込書!$C$99&lt;&gt;"",$G405&lt;&gt;""),申込書!$M$99,"")</f>
        <v/>
      </c>
      <c r="CM405" s="81" t="str">
        <f>IF($CK$3&lt;&gt;"コンテンツなし",IF(AND(申込書!$AH$4="GIGAスクールパック",SUM($P405,$R405)&lt;&gt;0),SUM($P405,$R405),IF(AND(申込書!$AH$4="SKY安心GIGAタブレット",SUM($T405,$V405)&lt;&gt;0),SUM($T405,$V405),"")),"")</f>
        <v/>
      </c>
      <c r="CN405" s="81" t="str">
        <f>IF($CK$3&lt;&gt;"コンテンツなし",IF(AND(申込書!$AH$4="GIGAスクールパック",SUM($Q405,$S405)&lt;&gt;0),SUM($Q405,$S405),IF(AND(申込書!$AH$4="SKY安心GIGAタブレット",SUM($U405,$W405)&lt;&gt;0),SUM($U405,$W405),"")),"")</f>
        <v/>
      </c>
      <c r="CO405" s="157"/>
      <c r="CP405" s="82"/>
      <c r="CQ405" s="80" t="str">
        <f>IF(AND(申込書!$C$100&lt;&gt;"▼プルダウンより選択してください",申込書!$C$100&lt;&gt;"",申込書!$P$100&lt;&gt;"YYYY/MM/DD",$G405&lt;&gt;""),申込書!$P$100,"")</f>
        <v/>
      </c>
      <c r="CR405" s="81" t="str">
        <f>IF(AND(申込書!$C$100&lt;&gt;"▼プルダウンより選択してください",申込書!$C$100&lt;&gt;"",$G405&lt;&gt;""),申込書!$M$100,"")</f>
        <v/>
      </c>
      <c r="CS405" s="81" t="str">
        <f>IF($CQ$3&lt;&gt;"コンテンツなし",IF(AND(申込書!$AH$4="GIGAスクールパック",SUM($P405,$R405)&lt;&gt;0),SUM($P405,$R405),IF(AND(申込書!$AH$4="SKY安心GIGAタブレット",SUM($T405,$V405)&lt;&gt;0),SUM($T405,$V405),"")),"")</f>
        <v/>
      </c>
      <c r="CT405" s="81" t="str">
        <f>IF($CQ$3&lt;&gt;"コンテンツなし",IF(AND(申込書!$AH$4="GIGAスクールパック",SUM($Q405,$S405)&lt;&gt;0),SUM($Q405,$S405),IF(AND(申込書!$AH$4="SKY安心GIGAタブレット",SUM($U405,$W405)&lt;&gt;0),SUM($U405,$W405),"")),"")</f>
        <v/>
      </c>
      <c r="CU405" s="81"/>
      <c r="CV405" s="82"/>
      <c r="CW405" s="80" t="str">
        <f>IF(AND(申込書!$C$101&lt;&gt;"▼プルダウンより選択してください",申込書!$C$101&lt;&gt;"",申込書!$P$101&lt;&gt;"YYYY/MM/DD",$G405&lt;&gt;""),申込書!$P$101,"")</f>
        <v/>
      </c>
      <c r="CX405" s="81" t="str">
        <f>IF(AND(申込書!$C$101&lt;&gt;"▼プルダウンより選択してください",申込書!$C$101&lt;&gt;"",$G405&lt;&gt;""),申込書!$M$101,"")</f>
        <v/>
      </c>
      <c r="CY405" s="81" t="str">
        <f>IF($CW$3&lt;&gt;"コンテンツなし",IF(AND(申込書!$AH$4="GIGAスクールパック",SUM($P405,$R405)&lt;&gt;0),SUM($P405,$R405),IF(AND(申込書!$AH$4="SKY安心GIGAタブレット",SUM($T405,$V405)&lt;&gt;0),SUM($T405,$V405),"")),"")</f>
        <v/>
      </c>
      <c r="CZ405" s="81" t="str">
        <f>IF($CW$3&lt;&gt;"コンテンツなし",IF(AND(申込書!$AH$4="GIGAスクールパック",SUM($Q405,$S405)&lt;&gt;0),SUM($Q405,$S405),IF(AND(申込書!$AH$4="SKY安心GIGAタブレット",SUM($U405,$W405)&lt;&gt;0),SUM($U405,$W405),"")),"")</f>
        <v/>
      </c>
      <c r="DA405" s="81"/>
      <c r="DB405" s="82"/>
      <c r="DC405" s="80" t="str">
        <f>IF(AND(申込書!$C$102&lt;&gt;"▼プルダウンより選択してください",申込書!$C$102&lt;&gt;"",申込書!$P$102&lt;&gt;"YYYY/MM/DD",$G405&lt;&gt;""),申込書!$P$102,"")</f>
        <v/>
      </c>
      <c r="DD405" s="81" t="str">
        <f>IF(AND(申込書!$C$102&lt;&gt;"▼プルダウンより選択してください",申込書!$C$102&lt;&gt;"",$G405&lt;&gt;""),申込書!$M$102,"")</f>
        <v/>
      </c>
      <c r="DE405" s="81" t="str">
        <f>IF($DC$3&lt;&gt;"コンテンツなし",IF(AND(申込書!$AH$4="GIGAスクールパック",SUM($P405,$R405)&lt;&gt;0),SUM($P405,$R405),IF(AND(申込書!$AH$4="SKY安心GIGAタブレット",SUM($T405,$V405)&lt;&gt;0),SUM($T405,$V405),"")),"")</f>
        <v/>
      </c>
      <c r="DF405" s="81" t="str">
        <f>IF($DC$3&lt;&gt;"コンテンツなし",IF(AND(申込書!$AH$4="GIGAスクールパック",SUM($Q405,$S405)&lt;&gt;0),SUM($Q405,$S405),IF(AND(申込書!$AH$4="SKY安心GIGAタブレット",SUM($U405,$W405)&lt;&gt;0),SUM($U405,$W405),"")),"")</f>
        <v/>
      </c>
      <c r="DG405" s="81"/>
      <c r="DH405" s="82"/>
      <c r="DI405" s="80" t="str">
        <f>IF(AND(申込書!$C$103&lt;&gt;"▼プルダウンより選択してください",申込書!$C$103&lt;&gt;"",申込書!$P$103&lt;&gt;"YYYY/MM/DD",$G405&lt;&gt;""),申込書!$P$103,"")</f>
        <v/>
      </c>
      <c r="DJ405" s="81" t="str">
        <f>IF(AND(申込書!$C$103&lt;&gt;"▼プルダウンより選択してください",申込書!$C$103&lt;&gt;"",$G405&lt;&gt;""),申込書!$M$103,"")</f>
        <v/>
      </c>
      <c r="DK405" s="81" t="str">
        <f>IF($DI$3&lt;&gt;"コンテンツなし",IF(AND(申込書!$AH$4="GIGAスクールパック",SUM($P405,$R405)&lt;&gt;0),SUM($P405,$R405),IF(AND(申込書!$AH$4="SKY安心GIGAタブレット",SUM($T405,$V405)&lt;&gt;0),SUM($T405,$V405),"")),"")</f>
        <v/>
      </c>
      <c r="DL405" s="81" t="str">
        <f>IF($DI$3&lt;&gt;"コンテンツなし",IF(AND(申込書!$AH$4="GIGAスクールパック",SUM($Q405,$S405)&lt;&gt;0),SUM($Q405,$S405),IF(AND(申込書!$AH$4="SKY安心GIGAタブレット",SUM($U405,$W405)&lt;&gt;0),SUM($U405,$W405),"")),"")</f>
        <v/>
      </c>
      <c r="DM405" s="81"/>
      <c r="DN405" s="82"/>
      <c r="DO405" s="80" t="str">
        <f>IF(AND(申込書!$C$104&lt;&gt;"▼プルダウンより選択してください",申込書!$C$104&lt;&gt;"",申込書!$P$104&lt;&gt;"YYYY/MM/DD",$G405&lt;&gt;""),申込書!$P$104,"")</f>
        <v/>
      </c>
      <c r="DP405" s="81" t="str">
        <f>IF(AND(申込書!$C$104&lt;&gt;"▼プルダウンより選択してください",申込書!$C$104&lt;&gt;"",$G405&lt;&gt;""),申込書!$M$104,"")</f>
        <v/>
      </c>
      <c r="DQ405" s="81" t="str">
        <f>IF($DO$3&lt;&gt;"コンテンツなし",IF(AND(申込書!$AH$4="GIGAスクールパック",SUM($P405,$R405)&lt;&gt;0),SUM($P405,$R405),IF(AND(申込書!$AH$4="SKY安心GIGAタブレット",SUM($T405,$V405)&lt;&gt;0),SUM($T405,$V405),"")),"")</f>
        <v/>
      </c>
      <c r="DR405" s="81" t="str">
        <f>IF($DO$3&lt;&gt;"コンテンツなし",IF(AND(申込書!$AH$4="GIGAスクールパック",SUM($Q405,$S405)&lt;&gt;0),SUM($Q405,$S405),IF(AND(申込書!$AH$4="SKY安心GIGAタブレット",SUM($U405,$W405)&lt;&gt;0),SUM($U405,$W405),"")),"")</f>
        <v/>
      </c>
      <c r="DS405" s="81"/>
      <c r="DT405" s="82"/>
      <c r="DU405" s="80" t="str">
        <f>IF(AND(申込書!$C$105&lt;&gt;"▼プルダウンより選択してください",申込書!$C$105&lt;&gt;"",申込書!$P$105&lt;&gt;"YYYY/MM/DD",$G405&lt;&gt;""),申込書!$P$105,"")</f>
        <v/>
      </c>
      <c r="DV405" s="81" t="str">
        <f>IF(AND(申込書!$C$105&lt;&gt;"▼プルダウンより選択してください",申込書!$C$105&lt;&gt;"",$G405&lt;&gt;""),申込書!$M$105,"")</f>
        <v/>
      </c>
      <c r="DW405" s="81" t="str">
        <f>IF($DU$3&lt;&gt;"コンテンツなし",IF(AND(申込書!$AH$4="GIGAスクールパック",SUM($P405,$R405)&lt;&gt;0),SUM($P405,$R405),IF(AND(申込書!$AH$4="SKY安心GIGAタブレット",SUM($T405,$V405)&lt;&gt;0),SUM($T405,$V405),"")),"")</f>
        <v/>
      </c>
      <c r="DX405" s="81" t="str">
        <f>IF($DU$3&lt;&gt;"コンテンツなし",IF(AND(申込書!$AH$4="GIGAスクールパック",SUM($Q405,$S405)&lt;&gt;0),SUM($Q405,$S405),IF(AND(申込書!$AH$4="SKY安心GIGAタブレット",SUM($U405,$W405)&lt;&gt;0),SUM($U405,$W405),"")),"")</f>
        <v/>
      </c>
      <c r="DY405" s="157"/>
      <c r="DZ405" s="82"/>
      <c r="EA405" s="80" t="str">
        <f>IF(AND(申込書!$C$106&lt;&gt;"▼プルダウンより選択してください",申込書!$C$106&lt;&gt;"",申込書!$P$106&lt;&gt;"YYYY/MM/DD",$G405&lt;&gt;""),申込書!$P$106,"")</f>
        <v/>
      </c>
      <c r="EB405" s="81" t="str">
        <f>IF(AND(申込書!$C$106&lt;&gt;"▼プルダウンより選択してください",申込書!$C$106&lt;&gt;"",$G405&lt;&gt;""),申込書!$M$106,"")</f>
        <v/>
      </c>
      <c r="EC405" s="81" t="str">
        <f>IF($EA$3&lt;&gt;"コンテンツなし",IF(AND(申込書!$AH$4="GIGAスクールパック",SUM($P405,$R405)&lt;&gt;0),SUM($P405,$R405),IF(AND(申込書!$AH$4="SKY安心GIGAタブレット",SUM($T405,$V405)&lt;&gt;0),SUM($T405,$V405),"")),"")</f>
        <v/>
      </c>
      <c r="ED405" s="81" t="str">
        <f>IF($EA$3&lt;&gt;"コンテンツなし",IF(AND(申込書!$AH$4="GIGAスクールパック",SUM($Q405,$S405)&lt;&gt;0),SUM($Q405,$S405),IF(AND(申込書!$AH$4="SKY安心GIGAタブレット",SUM($U405,$W405)&lt;&gt;0),SUM($U405,$W405),"")),"")</f>
        <v/>
      </c>
      <c r="EE405" s="157"/>
      <c r="EF405" s="82"/>
      <c r="EG405" s="80" t="str">
        <f>IF(AND(申込書!$C$107&lt;&gt;"▼プルダウンより選択してください",申込書!$C$107&lt;&gt;"",申込書!$P$107&lt;&gt;"YYYY/MM/DD",$G405&lt;&gt;""),申込書!$P$107,"")</f>
        <v/>
      </c>
      <c r="EH405" s="81" t="str">
        <f>IF(AND(申込書!$C$107&lt;&gt;"▼プルダウンより選択してください",申込書!$C$107&lt;&gt;"",$G405&lt;&gt;""),申込書!$M$107,"")</f>
        <v/>
      </c>
      <c r="EI405" s="81" t="str">
        <f>IF($EG$3&lt;&gt;"コンテンツなし",IF(AND(申込書!$AH$4="GIGAスクールパック",SUM($P405,$R405)&lt;&gt;0),SUM($P405,$R405),IF(AND(申込書!$AH$4="SKY安心GIGAタブレット",SUM($T405,$V405)&lt;&gt;0),SUM($T405,$V405),"")),"")</f>
        <v/>
      </c>
      <c r="EJ405" s="81" t="str">
        <f>IF($EG$3&lt;&gt;"コンテンツなし",IF(AND(申込書!$AH$4="GIGAスクールパック",SUM($Q405,$S405)&lt;&gt;0),SUM($Q405,$S405),IF(AND(申込書!$AH$4="SKY安心GIGAタブレット",SUM($U405,$W405)&lt;&gt;0),SUM($U405,$W405),"")),"")</f>
        <v/>
      </c>
      <c r="EK405" s="157"/>
      <c r="EL405" s="82"/>
      <c r="EM405" s="80" t="str">
        <f>IF(AND(申込書!$C$108&lt;&gt;"▼プルダウンより選択してください",申込書!$C$108&lt;&gt;"",申込書!$P$108&lt;&gt;"YYYY/MM/DD",$G405&lt;&gt;""),申込書!$P$108,"")</f>
        <v/>
      </c>
      <c r="EN405" s="81" t="str">
        <f>IF(AND(申込書!$C$108&lt;&gt;"▼プルダウンより選択してください",申込書!$C$108&lt;&gt;"",$G405&lt;&gt;""),申込書!$M$108,"")</f>
        <v/>
      </c>
      <c r="EO405" s="81" t="str">
        <f>IF($EM$3&lt;&gt;"コンテンツなし",IF(AND(申込書!$AH$4="GIGAスクールパック",SUM($P405,$R405)&lt;&gt;0),SUM($P405,$R405),IF(AND(申込書!$AH$4="SKY安心GIGAタブレット",SUM($T405,$V405)&lt;&gt;0),SUM($T405,$V405),"")),"")</f>
        <v/>
      </c>
      <c r="EP405" s="81" t="str">
        <f>IF($EM$3&lt;&gt;"コンテンツなし",IF(AND(申込書!$AH$4="GIGAスクールパック",SUM($Q405,$S405)&lt;&gt;0),SUM($Q405,$S405),IF(AND(申込書!$AH$4="SKY安心GIGAタブレット",SUM($U405,$W405)&lt;&gt;0),SUM($U405,$W405),"")),"")</f>
        <v/>
      </c>
      <c r="EQ405" s="157"/>
      <c r="ER405" s="82"/>
      <c r="ES405" s="80" t="str">
        <f>IF(AND(申込書!$C$109&lt;&gt;"▼プルダウンより選択してください",申込書!$C$109&lt;&gt;"",申込書!$P$109&lt;&gt;"YYYY/MM/DD",$G405&lt;&gt;""),申込書!$P$109,"")</f>
        <v/>
      </c>
      <c r="ET405" s="81" t="str">
        <f>IF(AND(申込書!$C$109&lt;&gt;"▼プルダウンより選択してください",申込書!$C$109&lt;&gt;"",$G405&lt;&gt;""),申込書!$M$109,"")</f>
        <v/>
      </c>
      <c r="EU405" s="81" t="str">
        <f>IF($ES$3&lt;&gt;"コンテンツなし",IF(AND(申込書!$AH$4="GIGAスクールパック",SUM($P405,$R405)&lt;&gt;0),SUM($P405,$R405),IF(AND(申込書!$AH$4="SKY安心GIGAタブレット",SUM($T405,$V405)&lt;&gt;0),SUM($T405,$V405),"")),"")</f>
        <v/>
      </c>
      <c r="EV405" s="81" t="str">
        <f>IF($ES$3&lt;&gt;"コンテンツなし",IF(AND(申込書!$AH$4="GIGAスクールパック",SUM($Q405,$S405)&lt;&gt;0),SUM($Q405,$S405),IF(AND(申込書!$AH$4="SKY安心GIGAタブレット",SUM($U405,$W405)&lt;&gt;0),SUM($U405,$W405),"")),"")</f>
        <v/>
      </c>
      <c r="EW405" s="157"/>
      <c r="EX405" s="82"/>
      <c r="EY405" s="80" t="str">
        <f>IF(AND(申込書!$C$110&lt;&gt;"▼プルダウンより選択してください",申込書!$C$110&lt;&gt;"",申込書!$P$110&lt;&gt;"YYYY/MM/DD",$G405&lt;&gt;""),申込書!$P$110,"")</f>
        <v/>
      </c>
      <c r="EZ405" s="81" t="str">
        <f>IF(AND(申込書!$C$110&lt;&gt;"▼プルダウンより選択してください",申込書!$C$110&lt;&gt;"",$G405&lt;&gt;""),申込書!$M$110,"")</f>
        <v/>
      </c>
      <c r="FA405" s="81" t="str">
        <f>IF($EY$3&lt;&gt;"コンテンツなし",IF(AND(申込書!$AH$4="GIGAスクールパック",SUM($P405,$R405)&lt;&gt;0),SUM($P405,$R405),IF(AND(申込書!$AH$4="SKY安心GIGAタブレット",SUM($T405,$V405)&lt;&gt;0),SUM($T405,$V405),"")),"")</f>
        <v/>
      </c>
      <c r="FB405" s="81" t="str">
        <f>IF($EY$3&lt;&gt;"コンテンツなし",IF(AND(申込書!$AH$4="GIGAスクールパック",SUM($Q405,$S405)&lt;&gt;0),SUM($Q405,$S405),IF(AND(申込書!$AH$4="SKY安心GIGAタブレット",SUM($U405,$W405)&lt;&gt;0),SUM($U405,$W405),"")),"")</f>
        <v/>
      </c>
      <c r="FC405" s="157"/>
      <c r="FD405" s="82"/>
      <c r="FE405" s="80" t="str">
        <f>IF(AND(申込書!$C$111&lt;&gt;"▼プルダウンより選択してください",申込書!$C$111&lt;&gt;"",申込書!$P$111&lt;&gt;"YYYY/MM/DD",$G405&lt;&gt;""),申込書!$P$111,"")</f>
        <v/>
      </c>
      <c r="FF405" s="81" t="str">
        <f>IF(AND(申込書!$C$111&lt;&gt;"▼プルダウンより選択してください",申込書!$C$111&lt;&gt;"",$G405&lt;&gt;""),申込書!$M$111,"")</f>
        <v/>
      </c>
      <c r="FG405" s="81" t="str">
        <f>IF($FE$3&lt;&gt;"コンテンツなし",IF(AND(申込書!$AH$4="GIGAスクールパック",SUM($P405,$R405)&lt;&gt;0),SUM($P405,$R405),IF(AND(申込書!$AH$4="SKY安心GIGAタブレット",SUM($T405,$V405)&lt;&gt;0),SUM($T405,$V405),"")),"")</f>
        <v/>
      </c>
      <c r="FH405" s="81" t="str">
        <f>IF($FE$3&lt;&gt;"コンテンツなし",IF(AND(申込書!$AH$4="GIGAスクールパック",SUM($Q405,$S405)&lt;&gt;0),SUM($Q405,$S405),IF(AND(申込書!$AH$4="SKY安心GIGAタブレット",SUM($U405,$W405)&lt;&gt;0),SUM($U405,$W405),"")),"")</f>
        <v/>
      </c>
      <c r="FI405" s="157"/>
      <c r="FJ405" s="82"/>
      <c r="FK405" s="80" t="str">
        <f>IF(AND(申込書!$C$112&lt;&gt;"▼プルダウンより選択してください",申込書!$C$112&lt;&gt;"",申込書!$P$112&lt;&gt;"YYYY/MM/DD",$G405&lt;&gt;""),申込書!$P$112,"")</f>
        <v/>
      </c>
      <c r="FL405" s="81" t="str">
        <f>IF(AND(申込書!$C$112&lt;&gt;"▼プルダウンより選択してください",申込書!$C$112&lt;&gt;"",$G405&lt;&gt;""),申込書!$M$112,"")</f>
        <v/>
      </c>
      <c r="FM405" s="81" t="str">
        <f>IF($FK$3&lt;&gt;"コンテンツなし",IF(AND(申込書!$AH$4="GIGAスクールパック",SUM($P405,$R405)&lt;&gt;0),SUM($P405,$R405),IF(AND(申込書!$AH$4="SKY安心GIGAタブレット",SUM($T405,$V405)&lt;&gt;0),SUM($T405,$V405),"")),"")</f>
        <v/>
      </c>
      <c r="FN405" s="81" t="str">
        <f>IF($FK$3&lt;&gt;"コンテンツなし",IF(AND(申込書!$AH$4="GIGAスクールパック",SUM($Q405,$S405)&lt;&gt;0),SUM($Q405,$S405),IF(AND(申込書!$AH$4="SKY安心GIGAタブレット",SUM($U405,$W405)&lt;&gt;0),SUM($U405,$W405),"")),"")</f>
        <v/>
      </c>
      <c r="FO405" s="157"/>
      <c r="FP405" s="82"/>
      <c r="FQ405" s="80" t="str">
        <f>IF(AND(申込書!$C$113&lt;&gt;"▼プルダウンより選択してください",申込書!$C$113&lt;&gt;"",申込書!$P$113&lt;&gt;"YYYY/MM/DD",$G405&lt;&gt;""),申込書!$P$113,"")</f>
        <v/>
      </c>
      <c r="FR405" s="81" t="str">
        <f>IF(AND(申込書!$C$113&lt;&gt;"▼プルダウンより選択してください",申込書!$C$113&lt;&gt;"",$G405&lt;&gt;""),申込書!$M$113,"")</f>
        <v/>
      </c>
      <c r="FS405" s="81" t="str">
        <f>IF($FQ$3&lt;&gt;"コンテンツなし",IF(AND(申込書!$AH$4="GIGAスクールパック",SUM($P405,$R405)&lt;&gt;0),SUM($P405,$R405),IF(AND(申込書!$AH$4="SKY安心GIGAタブレット",SUM($T405,$V405)&lt;&gt;0),SUM($T405,$V405),"")),"")</f>
        <v/>
      </c>
      <c r="FT405" s="81" t="str">
        <f>IF($FQ$3&lt;&gt;"コンテンツなし",IF(AND(申込書!$AH$4="GIGAスクールパック",SUM($Q405,$S405)&lt;&gt;0),SUM($Q405,$S405),IF(AND(申込書!$AH$4="SKY安心GIGAタブレット",SUM($U405,$W405)&lt;&gt;0),SUM($U405,$W405),"")),"")</f>
        <v/>
      </c>
      <c r="FU405" s="157"/>
      <c r="FV405" s="82"/>
      <c r="FW405" s="80" t="str">
        <f>IF(AND(申込書!$C$114&lt;&gt;"▼プルダウンより選択してください",申込書!$C$114&lt;&gt;"",申込書!$P$114&lt;&gt;"YYYY/MM/DD",$G405&lt;&gt;""),申込書!$P$114,"")</f>
        <v/>
      </c>
      <c r="FX405" s="81" t="str">
        <f>IF(AND(申込書!$C$114&lt;&gt;"▼プルダウンより選択してください",申込書!$C$114&lt;&gt;"",$G405&lt;&gt;""),申込書!$M$114,"")</f>
        <v/>
      </c>
      <c r="FY405" s="81" t="str">
        <f>IF($FW$3&lt;&gt;"コンテンツなし",IF(AND(申込書!$AH$4="GIGAスクールパック",SUM($P405,$R405)&lt;&gt;0),SUM($P405,$R405),IF(AND(申込書!$AH$4="SKY安心GIGAタブレット",SUM($T405,$V405)&lt;&gt;0),SUM($T405,$V405),"")),"")</f>
        <v/>
      </c>
      <c r="FZ405" s="81" t="str">
        <f>IF($FW$3&lt;&gt;"コンテンツなし",IF(AND(申込書!$AH$4="GIGAスクールパック",SUM($Q405,$S405)&lt;&gt;0),SUM($Q405,$S405),IF(AND(申込書!$AH$4="SKY安心GIGAタブレット",SUM($U405,$W405)&lt;&gt;0),SUM($U405,$W405),"")),"")</f>
        <v/>
      </c>
      <c r="GA405" s="157"/>
      <c r="GB405" s="82"/>
      <c r="GC405" s="80" t="str">
        <f>IF(AND(申込書!$C$115&lt;&gt;"▼プルダウンより選択してください",申込書!$C$115&lt;&gt;"",申込書!$P$115&lt;&gt;"YYYY/MM/DD",$G405&lt;&gt;""),申込書!$P$115,"")</f>
        <v/>
      </c>
      <c r="GD405" s="81" t="str">
        <f>IF(AND(申込書!$C$115&lt;&gt;"▼プルダウンより選択してください",申込書!$C$115&lt;&gt;"",$G405&lt;&gt;""),申込書!$M$115,"")</f>
        <v/>
      </c>
      <c r="GE405" s="81" t="str">
        <f>IF($GC$3&lt;&gt;"コンテンツなし",IF(AND(申込書!$AH$4="GIGAスクールパック",SUM($P405,$R405)&lt;&gt;0),SUM($P405,$R405),IF(AND(申込書!$AH$4="SKY安心GIGAタブレット",SUM($T405,$V405)&lt;&gt;0),SUM($T405,$V405),"")),"")</f>
        <v/>
      </c>
      <c r="GF405" s="81" t="str">
        <f>IF($GC$3&lt;&gt;"コンテンツなし",IF(AND(申込書!$AH$4="GIGAスクールパック",SUM($Q405,$S405)&lt;&gt;0),SUM($Q405,$S405),IF(AND(申込書!$AH$4="SKY安心GIGAタブレット",SUM($U405,$W405)&lt;&gt;0),SUM($U405,$W405),"")),"")</f>
        <v/>
      </c>
      <c r="GG405" s="157"/>
      <c r="GH405" s="82"/>
      <c r="GI405" s="80" t="str">
        <f>IF(AND(申込書!$C$116&lt;&gt;"▼プルダウンより選択してください",申込書!$C$116&lt;&gt;"",申込書!$P$116&lt;&gt;"YYYY/MM/DD",$G405&lt;&gt;""),申込書!$P$116,"")</f>
        <v/>
      </c>
      <c r="GJ405" s="81" t="str">
        <f>IF(AND(申込書!$C$116&lt;&gt;"▼プルダウンより選択してください",申込書!$C$116&lt;&gt;"",$G405&lt;&gt;""),申込書!$M$116,"")</f>
        <v/>
      </c>
      <c r="GK405" s="81" t="str">
        <f>IF($GI$3&lt;&gt;"コンテンツなし",IF(AND(申込書!$AH$4="GIGAスクールパック",SUM($P405,$R405)&lt;&gt;0),SUM($P405,$R405),IF(AND(申込書!$AH$4="SKY安心GIGAタブレット",SUM($T405,$V405)&lt;&gt;0),SUM($T405,$V405),"")),"")</f>
        <v/>
      </c>
      <c r="GL405" s="81" t="str">
        <f>IF($GI$3&lt;&gt;"コンテンツなし",IF(AND(申込書!$AH$4="GIGAスクールパック",SUM($Q405,$S405)&lt;&gt;0),SUM($Q405,$S405),IF(AND(申込書!$AH$4="SKY安心GIGAタブレット",SUM($U405,$W405)&lt;&gt;0),SUM($U405,$W405),"")),"")</f>
        <v/>
      </c>
      <c r="GM405" s="157"/>
      <c r="GN405" s="82"/>
      <c r="GO405" s="80" t="str">
        <f>IF(AND(申込書!$C$117&lt;&gt;"▼プルダウンより選択してください",申込書!$C$117&lt;&gt;"",申込書!$P$117&lt;&gt;"YYYY/MM/DD",$G405&lt;&gt;""),申込書!$P$117,"")</f>
        <v/>
      </c>
      <c r="GP405" s="81" t="str">
        <f>IF(AND(申込書!$C$117&lt;&gt;"▼プルダウンより選択してください",申込書!$C$117&lt;&gt;"",$G405&lt;&gt;""),申込書!$M$117,"")</f>
        <v/>
      </c>
      <c r="GQ405" s="81" t="str">
        <f>IF($GO$3&lt;&gt;"コンテンツなし",IF(AND(申込書!$AH$4="GIGAスクールパック",SUM($P405,$R405)&lt;&gt;0),SUM($P405,$R405),IF(AND(申込書!$AH$4="SKY安心GIGAタブレット",SUM($T405,$V405)&lt;&gt;0),SUM($T405,$V405),"")),"")</f>
        <v/>
      </c>
      <c r="GR405" s="81" t="str">
        <f>IF($GO$3&lt;&gt;"コンテンツなし",IF(AND(申込書!$AH$4="GIGAスクールパック",SUM($Q405,$S405)&lt;&gt;0),SUM($Q405,$S405),IF(AND(申込書!$AH$4="SKY安心GIGAタブレット",SUM($U405,$W405)&lt;&gt;0),SUM($U405,$W405),"")),"")</f>
        <v/>
      </c>
      <c r="GS405" s="157"/>
      <c r="GT405" s="82"/>
      <c r="GU405" s="80" t="str">
        <f>IF(AND(申込書!$C$118&lt;&gt;"▼プルダウンより選択してください",申込書!$C$118&lt;&gt;"",申込書!$P$118&lt;&gt;"YYYY/MM/DD",$G405&lt;&gt;""),申込書!$P$118,"")</f>
        <v/>
      </c>
      <c r="GV405" s="81" t="str">
        <f>IF(AND(申込書!$C$118&lt;&gt;"▼プルダウンより選択してください",申込書!$C$118&lt;&gt;"",$G405&lt;&gt;""),申込書!$M$118,"")</f>
        <v/>
      </c>
      <c r="GW405" s="81" t="str">
        <f>IF($GU$3&lt;&gt;"コンテンツなし",IF(AND(申込書!$AH$4="GIGAスクールパック",SUM($P405,$R405)&lt;&gt;0),SUM($P405,$R405),IF(AND(申込書!$AH$4="SKY安心GIGAタブレット",SUM($T405,$V405)&lt;&gt;0),SUM($T405,$V405),"")),"")</f>
        <v/>
      </c>
      <c r="GX405" s="81" t="str">
        <f>IF($GU$3&lt;&gt;"コンテンツなし",IF(AND(申込書!$AH$4="GIGAスクールパック",SUM($Q405,$S405)&lt;&gt;0),SUM($Q405,$S405),IF(AND(申込書!$AH$4="SKY安心GIGAタブレット",SUM($U405,$W405)&lt;&gt;0),SUM($U405,$W405),"")),"")</f>
        <v/>
      </c>
      <c r="GY405" s="157"/>
      <c r="GZ405" s="82"/>
      <c r="HA405" s="80" t="str">
        <f>IF(AND(申込書!$C$119&lt;&gt;"▼プルダウンより選択してください",申込書!$C$119&lt;&gt;"",申込書!$P$119&lt;&gt;"YYYY/MM/DD",$G405&lt;&gt;""),申込書!$P$119,"")</f>
        <v/>
      </c>
      <c r="HB405" s="81" t="str">
        <f>IF(AND(申込書!$C$119&lt;&gt;"▼プルダウンより選択してください",申込書!$C$119&lt;&gt;"",$G405&lt;&gt;""),申込書!$M$119,"")</f>
        <v/>
      </c>
      <c r="HC405" s="81" t="str">
        <f>IF($HA$3&lt;&gt;"コンテンツなし",IF(AND(申込書!$AH$4="GIGAスクールパック",SUM($P405,$R405)&lt;&gt;0),SUM($P405,$R405),IF(AND(申込書!$AH$4="SKY安心GIGAタブレット",SUM($T405,$V405)&lt;&gt;0),SUM($T405,$V405),"")),"")</f>
        <v/>
      </c>
      <c r="HD405" s="81" t="str">
        <f>IF($HA$3&lt;&gt;"コンテンツなし",IF(AND(申込書!$AH$4="GIGAスクールパック",SUM($Q405,$S405)&lt;&gt;0),SUM($Q405,$S405),IF(AND(申込書!$AH$4="SKY安心GIGAタブレット",SUM($U405,$W405)&lt;&gt;0),SUM($U405,$W405),"")),"")</f>
        <v/>
      </c>
      <c r="HE405" s="157"/>
      <c r="HF405" s="82"/>
      <c r="HG405" s="83"/>
    </row>
    <row r="406" spans="2:215" ht="26.85" customHeight="1">
      <c r="B406" s="62">
        <f t="shared" si="4"/>
        <v>401</v>
      </c>
      <c r="C406" s="63"/>
      <c r="D406" s="64"/>
      <c r="E406" s="207"/>
      <c r="F406" s="65"/>
      <c r="G406" s="66"/>
      <c r="H406" s="67"/>
      <c r="I406" s="68"/>
      <c r="J406" s="69"/>
      <c r="K406" s="70"/>
      <c r="L406" s="71"/>
      <c r="M406" s="72"/>
      <c r="N406" s="73"/>
      <c r="O406" s="74"/>
      <c r="P406" s="179"/>
      <c r="Q406" s="180"/>
      <c r="R406" s="180"/>
      <c r="S406" s="181"/>
      <c r="T406" s="179"/>
      <c r="U406" s="180"/>
      <c r="V406" s="182"/>
      <c r="W406" s="181"/>
      <c r="X406" s="75"/>
      <c r="Y406" s="76"/>
      <c r="Z406" s="77"/>
      <c r="AA406" s="78"/>
      <c r="AB406" s="79"/>
      <c r="AC406" s="79"/>
      <c r="AD406" s="79"/>
      <c r="AE406" s="77"/>
      <c r="AF406" s="139"/>
      <c r="AG406" s="139"/>
      <c r="AH406" s="139"/>
      <c r="AI406" s="80" t="str">
        <f>IF(AND(申込書!$C$90&lt;&gt;"▼プルダウンより選択してください",申込書!$C$90&lt;&gt;"",申込書!$P$90&lt;&gt;"YYYY/MM/DD",$G406&lt;&gt;""),申込書!$P$90,"")</f>
        <v/>
      </c>
      <c r="AJ406" s="81" t="str">
        <f>IF(AND(申込書!$C$90&lt;&gt;"▼プルダウンより選択してください",申込書!$C$90&lt;&gt;"",$G406&lt;&gt;""),申込書!$M$90,"")</f>
        <v/>
      </c>
      <c r="AK406" s="81" t="str">
        <f>IF($AI$3&lt;&gt;"コンテンツなし",IF(AND(申込書!$AH$4="GIGAスクールパック",SUM($P406,$R406)&lt;&gt;0),SUM($P406,$R406),IF(AND(申込書!$AH$4="SKY安心GIGAタブレット",SUM($T406,$V406)&lt;&gt;0),SUM($T406,$V406),"")),"")</f>
        <v/>
      </c>
      <c r="AL406" s="81" t="str">
        <f>IF($AI$3&lt;&gt;"コンテンツなし",IF(AND(申込書!$AH$4="GIGAスクールパック",SUM($Q406,$S406)&lt;&gt;0),SUM($Q406,$S406),IF(AND(申込書!$AH$4="SKY安心GIGAタブレット",SUM($U406,$W406)&lt;&gt;0),SUM($U406,$W406),"")),"")</f>
        <v/>
      </c>
      <c r="AM406" s="157"/>
      <c r="AN406" s="82"/>
      <c r="AO406" s="80" t="str">
        <f>IF(AND(申込書!$C$91&lt;&gt;"▼プルダウンより選択してください",申込書!$C$91&lt;&gt;"",申込書!$P$91&lt;&gt;"YYYY/MM/DD",$G406&lt;&gt;""),申込書!$P$91,"")</f>
        <v/>
      </c>
      <c r="AP406" s="81" t="str">
        <f>IF(AND(申込書!$C$91&lt;&gt;"▼プルダウンより選択してください",申込書!$C$91&lt;&gt;"",$G406&lt;&gt;""),申込書!$M$91,"")</f>
        <v/>
      </c>
      <c r="AQ406" s="81" t="str">
        <f>IF($AO$3&lt;&gt;"コンテンツなし",IF(AND(申込書!$AH$4="GIGAスクールパック",SUM($P406,$R406)&lt;&gt;0),SUM($P406,$R406),IF(AND(申込書!$AH$4="SKY安心GIGAタブレット",SUM($T406,$V406)&lt;&gt;0),SUM($T406,$V406),"")),"")</f>
        <v/>
      </c>
      <c r="AR406" s="81" t="str">
        <f>IF($AO$3&lt;&gt;"コンテンツなし",IF(AND(申込書!$AH$4="GIGAスクールパック",SUM($Q406,$S406)&lt;&gt;0),SUM($Q406,$S406),IF(AND(申込書!$AH$4="SKY安心GIGAタブレット",SUM($U406,$W406)&lt;&gt;0),SUM($U406,$W406),"")),"")</f>
        <v/>
      </c>
      <c r="AS406" s="157"/>
      <c r="AT406" s="82"/>
      <c r="AU406" s="80" t="str">
        <f>IF(AND(申込書!$C$92&lt;&gt;"▼プルダウンより選択してください",申込書!$C$92&lt;&gt;"",申込書!$P$92&lt;&gt;"YYYY/MM/DD",$G406&lt;&gt;""),申込書!$P$92,"")</f>
        <v/>
      </c>
      <c r="AV406" s="81" t="str">
        <f>IF(AND(申込書!$C$92&lt;&gt;"▼プルダウンより選択してください",申込書!$C$92&lt;&gt;"",$G406&lt;&gt;""),申込書!$M$92,"")</f>
        <v/>
      </c>
      <c r="AW406" s="81" t="str">
        <f>IF($AU$3&lt;&gt;"コンテンツなし",IF(AND(申込書!$AH$4="GIGAスクールパック",SUM($P406,$R406)&lt;&gt;0),SUM($P406,$R406),IF(AND(申込書!$AH$4="SKY安心GIGAタブレット",SUM($T406,$V406)&lt;&gt;0),SUM($T406,$V406),"")),"")</f>
        <v/>
      </c>
      <c r="AX406" s="81" t="str">
        <f>IF($AU$3&lt;&gt;"コンテンツなし",IF(AND(申込書!$AH$4="GIGAスクールパック",SUM($Q406,$S406)&lt;&gt;0),SUM($Q406,$S406),IF(AND(申込書!$AH$4="SKY安心GIGAタブレット",SUM($U406,$W406)&lt;&gt;0),SUM($U406,$W406),"")),"")</f>
        <v/>
      </c>
      <c r="AY406" s="157"/>
      <c r="AZ406" s="82"/>
      <c r="BA406" s="80" t="str">
        <f>IF(AND(申込書!$C$93&lt;&gt;"▼プルダウンより選択してください",申込書!$C$93&lt;&gt;"",申込書!$P$93&lt;&gt;"YYYY/MM/DD",$G406&lt;&gt;""),申込書!$P$93,"")</f>
        <v/>
      </c>
      <c r="BB406" s="81" t="str">
        <f>IF(AND(申込書!$C$93&lt;&gt;"▼プルダウンより選択してください",申込書!$C$93&lt;&gt;"",申込書!$M$93&gt;=1,$G406&lt;&gt;""),申込書!$M$93,"")</f>
        <v/>
      </c>
      <c r="BC406" s="81" t="str">
        <f>IF($BA$3&lt;&gt;"コンテンツなし",IF(AND(申込書!$AH$4="GIGAスクールパック",SUM($P406,$R406)&lt;&gt;0),SUM($P406,$R406),IF(AND(申込書!$AH$4="SKY安心GIGAタブレット",SUM($T406,$V406)&lt;&gt;0),SUM($T406,$V406),"")),"")</f>
        <v/>
      </c>
      <c r="BD406" s="81" t="str">
        <f>IF($BA$3&lt;&gt;"コンテンツなし",IF(AND(申込書!$AH$4="GIGAスクールパック",SUM($Q406,$S406)&lt;&gt;0),SUM($Q406,$S406),IF(AND(申込書!$AH$4="SKY安心GIGAタブレット",SUM($U406,$W406)&lt;&gt;0),SUM($U406,$W406),"")),"")</f>
        <v/>
      </c>
      <c r="BE406" s="157"/>
      <c r="BF406" s="82"/>
      <c r="BG406" s="80" t="str">
        <f>IF(AND(申込書!$C$94&lt;&gt;"▼プルダウンより選択してください",申込書!$C$94&lt;&gt;"",申込書!$P$94&lt;&gt;"YYYY/MM/DD",$G406&lt;&gt;""),申込書!$P$94,"")</f>
        <v/>
      </c>
      <c r="BH406" s="81" t="str">
        <f>IF(AND(申込書!$C$94&lt;&gt;"▼プルダウンより選択してください",申込書!$C$94&lt;&gt;"",$G406&lt;&gt;""),申込書!$M$94,"")</f>
        <v/>
      </c>
      <c r="BI406" s="81" t="str">
        <f>IF($BG$3&lt;&gt;"コンテンツなし",IF(AND(申込書!$AH$4="GIGAスクールパック",SUM($P406,$R406)&lt;&gt;0),SUM($P406,$R406),IF(AND(申込書!$AH$4="SKY安心GIGAタブレット",SUM($T406,$V406)&lt;&gt;0),SUM($T406,$V406),"")),"")</f>
        <v/>
      </c>
      <c r="BJ406" s="81" t="str">
        <f>IF($BG$3&lt;&gt;"コンテンツなし",IF(AND(申込書!$AH$4="GIGAスクールパック",SUM($Q406,$S406)&lt;&gt;0),SUM($Q406,$S406),IF(AND(申込書!$AH$4="SKY安心GIGAタブレット",SUM($U406,$W406)&lt;&gt;0),SUM($U406,$W406),"")),"")</f>
        <v/>
      </c>
      <c r="BK406" s="157"/>
      <c r="BL406" s="82"/>
      <c r="BM406" s="80" t="str">
        <f>IF(AND(申込書!$C$95&lt;&gt;"▼プルダウンより選択してください",申込書!$C$95&lt;&gt;"",申込書!$P$95&lt;&gt;"YYYY/MM/DD",$G406&lt;&gt;""),申込書!$P$95,"")</f>
        <v/>
      </c>
      <c r="BN406" s="81" t="str">
        <f>IF(AND(申込書!$C$95&lt;&gt;"▼プルダウンより選択してください",申込書!$C$95&lt;&gt;"",$G406&lt;&gt;""),申込書!$M$95,"")</f>
        <v/>
      </c>
      <c r="BO406" s="81" t="str">
        <f>IF($BM$3&lt;&gt;"コンテンツなし",IF(AND(申込書!$AH$4="GIGAスクールパック",SUM($P406,$R406)&lt;&gt;0),SUM($P406,$R406),IF(AND(申込書!$AH$4="SKY安心GIGAタブレット",SUM($T406,$V406)&lt;&gt;0),SUM($T406,$V406),"")),"")</f>
        <v/>
      </c>
      <c r="BP406" s="81" t="str">
        <f>IF($BM$3&lt;&gt;"コンテンツなし",IF(AND(申込書!$AH$4="GIGAスクールパック",SUM($Q406,$S406)&lt;&gt;0),SUM($Q406,$S406),IF(AND(申込書!$AH$4="SKY安心GIGAタブレット",SUM($U406,$W406)&lt;&gt;0),SUM($U406,$W406),"")),"")</f>
        <v/>
      </c>
      <c r="BQ406" s="157"/>
      <c r="BR406" s="82"/>
      <c r="BS406" s="80" t="str">
        <f>IF(AND(申込書!$C$96&lt;&gt;"▼プルダウンより選択してください",申込書!$C$96&lt;&gt;"",申込書!$P$96&lt;&gt;"YYYY/MM/DD",$G406&lt;&gt;""),申込書!$P$96,"")</f>
        <v/>
      </c>
      <c r="BT406" s="81" t="str">
        <f>IF(AND(申込書!$C$96&lt;&gt;"▼プルダウンより選択してください",申込書!$C$96&lt;&gt;"",$G406&lt;&gt;""),申込書!$M$96,"")</f>
        <v/>
      </c>
      <c r="BU406" s="81" t="str">
        <f>IF($BS$3&lt;&gt;"コンテンツなし",IF(AND(申込書!$AH$4="GIGAスクールパック",SUM($P406,$R406)&lt;&gt;0),SUM($P406,$R406),IF(AND(申込書!$AH$4="SKY安心GIGAタブレット",SUM($T406,$V406)&lt;&gt;0),SUM($T406,$V406),"")),"")</f>
        <v/>
      </c>
      <c r="BV406" s="81" t="str">
        <f>IF($BS$3&lt;&gt;"コンテンツなし",IF(AND(申込書!$AH$4="GIGAスクールパック",SUM($Q406,$S406)&lt;&gt;0),SUM($Q406,$S406),IF(AND(申込書!$AH$4="SKY安心GIGAタブレット",SUM($U406,$W406)&lt;&gt;0),SUM($U406,$W406),"")),"")</f>
        <v/>
      </c>
      <c r="BW406" s="157"/>
      <c r="BX406" s="82"/>
      <c r="BY406" s="80" t="str">
        <f>IF(AND(申込書!$C$97&lt;&gt;"▼プルダウンより選択してください",申込書!$C$97&lt;&gt;"",申込書!$P$97&lt;&gt;"YYYY/MM/DD",$G406&lt;&gt;""),申込書!$P$97,"")</f>
        <v/>
      </c>
      <c r="BZ406" s="81" t="str">
        <f>IF(AND(申込書!$C$97&lt;&gt;"▼プルダウンより選択してください",申込書!$C$97&lt;&gt;"",$G406&lt;&gt;""),申込書!$M$97,"")</f>
        <v/>
      </c>
      <c r="CA406" s="81" t="str">
        <f>IF($BY$3&lt;&gt;"コンテンツなし",IF(AND(申込書!$AH$4="GIGAスクールパック",SUM($P406,$R406)&lt;&gt;0),SUM($P406,$R406),IF(AND(申込書!$AH$4="SKY安心GIGAタブレット",SUM($T406,$V406)&lt;&gt;0),SUM($T406,$V406),"")),"")</f>
        <v/>
      </c>
      <c r="CB406" s="81" t="str">
        <f>IF($BY$3&lt;&gt;"コンテンツなし",IF(AND(申込書!$AH$4="GIGAスクールパック",SUM($Q406,$S406)&lt;&gt;0),SUM($Q406,$S406),IF(AND(申込書!$AH$4="SKY安心GIGAタブレット",SUM($U406,$W406)&lt;&gt;0),SUM($U406,$W406),"")),"")</f>
        <v/>
      </c>
      <c r="CC406" s="157"/>
      <c r="CD406" s="82"/>
      <c r="CE406" s="80" t="str">
        <f>IF(AND(申込書!$C$98&lt;&gt;"▼プルダウンより選択してください",申込書!$C$98&lt;&gt;"",申込書!$P$98&lt;&gt;"YYYY/MM/DD",$G406&lt;&gt;""),申込書!$P$98,"")</f>
        <v/>
      </c>
      <c r="CF406" s="81" t="str">
        <f>IF(AND(申込書!$C$98&lt;&gt;"▼プルダウンより選択してください",申込書!$C$98&lt;&gt;"",$G406&lt;&gt;""),申込書!$M$98,"")</f>
        <v/>
      </c>
      <c r="CG406" s="81" t="str">
        <f>IF($CE$3&lt;&gt;"コンテンツなし",IF(AND(申込書!$AH$4="GIGAスクールパック",SUM($P406,$R406)&lt;&gt;0),SUM($P406,$R406),IF(AND(申込書!$AH$4="SKY安心GIGAタブレット",SUM($T406,$V406)&lt;&gt;0),SUM($T406,$V406),"")),"")</f>
        <v/>
      </c>
      <c r="CH406" s="81" t="str">
        <f>IF($CE$3&lt;&gt;"コンテンツなし",IF(AND(申込書!$AH$4="GIGAスクールパック",SUM($Q406,$S406)&lt;&gt;0),SUM($Q406,$S406),IF(AND(申込書!$AH$4="SKY安心GIGAタブレット",SUM($U406,$W406)&lt;&gt;0),SUM($U406,$W406),"")),"")</f>
        <v/>
      </c>
      <c r="CI406" s="157"/>
      <c r="CJ406" s="82"/>
      <c r="CK406" s="80" t="str">
        <f>IF(AND(申込書!$C$99&lt;&gt;"▼プルダウンより選択してください",申込書!$C$99&lt;&gt;"",申込書!$P$99&lt;&gt;"YYYY/MM/DD",$G406&lt;&gt;""),申込書!$P$99,"")</f>
        <v/>
      </c>
      <c r="CL406" s="81" t="str">
        <f>IF(AND(申込書!$C$99&lt;&gt;"▼プルダウンより選択してください",申込書!$C$99&lt;&gt;"",$G406&lt;&gt;""),申込書!$M$99,"")</f>
        <v/>
      </c>
      <c r="CM406" s="81" t="str">
        <f>IF($CK$3&lt;&gt;"コンテンツなし",IF(AND(申込書!$AH$4="GIGAスクールパック",SUM($P406,$R406)&lt;&gt;0),SUM($P406,$R406),IF(AND(申込書!$AH$4="SKY安心GIGAタブレット",SUM($T406,$V406)&lt;&gt;0),SUM($T406,$V406),"")),"")</f>
        <v/>
      </c>
      <c r="CN406" s="81" t="str">
        <f>IF($CK$3&lt;&gt;"コンテンツなし",IF(AND(申込書!$AH$4="GIGAスクールパック",SUM($Q406,$S406)&lt;&gt;0),SUM($Q406,$S406),IF(AND(申込書!$AH$4="SKY安心GIGAタブレット",SUM($U406,$W406)&lt;&gt;0),SUM($U406,$W406),"")),"")</f>
        <v/>
      </c>
      <c r="CO406" s="157"/>
      <c r="CP406" s="82"/>
      <c r="CQ406" s="80" t="str">
        <f>IF(AND(申込書!$C$100&lt;&gt;"▼プルダウンより選択してください",申込書!$C$100&lt;&gt;"",申込書!$P$100&lt;&gt;"YYYY/MM/DD",$G406&lt;&gt;""),申込書!$P$100,"")</f>
        <v/>
      </c>
      <c r="CR406" s="81" t="str">
        <f>IF(AND(申込書!$C$100&lt;&gt;"▼プルダウンより選択してください",申込書!$C$100&lt;&gt;"",$G406&lt;&gt;""),申込書!$M$100,"")</f>
        <v/>
      </c>
      <c r="CS406" s="81" t="str">
        <f>IF($CQ$3&lt;&gt;"コンテンツなし",IF(AND(申込書!$AH$4="GIGAスクールパック",SUM($P406,$R406)&lt;&gt;0),SUM($P406,$R406),IF(AND(申込書!$AH$4="SKY安心GIGAタブレット",SUM($T406,$V406)&lt;&gt;0),SUM($T406,$V406),"")),"")</f>
        <v/>
      </c>
      <c r="CT406" s="81" t="str">
        <f>IF($CQ$3&lt;&gt;"コンテンツなし",IF(AND(申込書!$AH$4="GIGAスクールパック",SUM($Q406,$S406)&lt;&gt;0),SUM($Q406,$S406),IF(AND(申込書!$AH$4="SKY安心GIGAタブレット",SUM($U406,$W406)&lt;&gt;0),SUM($U406,$W406),"")),"")</f>
        <v/>
      </c>
      <c r="CU406" s="81"/>
      <c r="CV406" s="82"/>
      <c r="CW406" s="80" t="str">
        <f>IF(AND(申込書!$C$101&lt;&gt;"▼プルダウンより選択してください",申込書!$C$101&lt;&gt;"",申込書!$P$101&lt;&gt;"YYYY/MM/DD",$G406&lt;&gt;""),申込書!$P$101,"")</f>
        <v/>
      </c>
      <c r="CX406" s="81" t="str">
        <f>IF(AND(申込書!$C$101&lt;&gt;"▼プルダウンより選択してください",申込書!$C$101&lt;&gt;"",$G406&lt;&gt;""),申込書!$M$101,"")</f>
        <v/>
      </c>
      <c r="CY406" s="81" t="str">
        <f>IF($CW$3&lt;&gt;"コンテンツなし",IF(AND(申込書!$AH$4="GIGAスクールパック",SUM($P406,$R406)&lt;&gt;0),SUM($P406,$R406),IF(AND(申込書!$AH$4="SKY安心GIGAタブレット",SUM($T406,$V406)&lt;&gt;0),SUM($T406,$V406),"")),"")</f>
        <v/>
      </c>
      <c r="CZ406" s="81" t="str">
        <f>IF($CW$3&lt;&gt;"コンテンツなし",IF(AND(申込書!$AH$4="GIGAスクールパック",SUM($Q406,$S406)&lt;&gt;0),SUM($Q406,$S406),IF(AND(申込書!$AH$4="SKY安心GIGAタブレット",SUM($U406,$W406)&lt;&gt;0),SUM($U406,$W406),"")),"")</f>
        <v/>
      </c>
      <c r="DA406" s="81"/>
      <c r="DB406" s="82"/>
      <c r="DC406" s="80" t="str">
        <f>IF(AND(申込書!$C$102&lt;&gt;"▼プルダウンより選択してください",申込書!$C$102&lt;&gt;"",申込書!$P$102&lt;&gt;"YYYY/MM/DD",$G406&lt;&gt;""),申込書!$P$102,"")</f>
        <v/>
      </c>
      <c r="DD406" s="81" t="str">
        <f>IF(AND(申込書!$C$102&lt;&gt;"▼プルダウンより選択してください",申込書!$C$102&lt;&gt;"",$G406&lt;&gt;""),申込書!$M$102,"")</f>
        <v/>
      </c>
      <c r="DE406" s="81" t="str">
        <f>IF($DC$3&lt;&gt;"コンテンツなし",IF(AND(申込書!$AH$4="GIGAスクールパック",SUM($P406,$R406)&lt;&gt;0),SUM($P406,$R406),IF(AND(申込書!$AH$4="SKY安心GIGAタブレット",SUM($T406,$V406)&lt;&gt;0),SUM($T406,$V406),"")),"")</f>
        <v/>
      </c>
      <c r="DF406" s="81" t="str">
        <f>IF($DC$3&lt;&gt;"コンテンツなし",IF(AND(申込書!$AH$4="GIGAスクールパック",SUM($Q406,$S406)&lt;&gt;0),SUM($Q406,$S406),IF(AND(申込書!$AH$4="SKY安心GIGAタブレット",SUM($U406,$W406)&lt;&gt;0),SUM($U406,$W406),"")),"")</f>
        <v/>
      </c>
      <c r="DG406" s="81"/>
      <c r="DH406" s="82"/>
      <c r="DI406" s="80" t="str">
        <f>IF(AND(申込書!$C$103&lt;&gt;"▼プルダウンより選択してください",申込書!$C$103&lt;&gt;"",申込書!$P$103&lt;&gt;"YYYY/MM/DD",$G406&lt;&gt;""),申込書!$P$103,"")</f>
        <v/>
      </c>
      <c r="DJ406" s="81" t="str">
        <f>IF(AND(申込書!$C$103&lt;&gt;"▼プルダウンより選択してください",申込書!$C$103&lt;&gt;"",$G406&lt;&gt;""),申込書!$M$103,"")</f>
        <v/>
      </c>
      <c r="DK406" s="81" t="str">
        <f>IF($DI$3&lt;&gt;"コンテンツなし",IF(AND(申込書!$AH$4="GIGAスクールパック",SUM($P406,$R406)&lt;&gt;0),SUM($P406,$R406),IF(AND(申込書!$AH$4="SKY安心GIGAタブレット",SUM($T406,$V406)&lt;&gt;0),SUM($T406,$V406),"")),"")</f>
        <v/>
      </c>
      <c r="DL406" s="81" t="str">
        <f>IF($DI$3&lt;&gt;"コンテンツなし",IF(AND(申込書!$AH$4="GIGAスクールパック",SUM($Q406,$S406)&lt;&gt;0),SUM($Q406,$S406),IF(AND(申込書!$AH$4="SKY安心GIGAタブレット",SUM($U406,$W406)&lt;&gt;0),SUM($U406,$W406),"")),"")</f>
        <v/>
      </c>
      <c r="DM406" s="81"/>
      <c r="DN406" s="82"/>
      <c r="DO406" s="80" t="str">
        <f>IF(AND(申込書!$C$104&lt;&gt;"▼プルダウンより選択してください",申込書!$C$104&lt;&gt;"",申込書!$P$104&lt;&gt;"YYYY/MM/DD",$G406&lt;&gt;""),申込書!$P$104,"")</f>
        <v/>
      </c>
      <c r="DP406" s="81" t="str">
        <f>IF(AND(申込書!$C$104&lt;&gt;"▼プルダウンより選択してください",申込書!$C$104&lt;&gt;"",$G406&lt;&gt;""),申込書!$M$104,"")</f>
        <v/>
      </c>
      <c r="DQ406" s="81" t="str">
        <f>IF($DO$3&lt;&gt;"コンテンツなし",IF(AND(申込書!$AH$4="GIGAスクールパック",SUM($P406,$R406)&lt;&gt;0),SUM($P406,$R406),IF(AND(申込書!$AH$4="SKY安心GIGAタブレット",SUM($T406,$V406)&lt;&gt;0),SUM($T406,$V406),"")),"")</f>
        <v/>
      </c>
      <c r="DR406" s="81" t="str">
        <f>IF($DO$3&lt;&gt;"コンテンツなし",IF(AND(申込書!$AH$4="GIGAスクールパック",SUM($Q406,$S406)&lt;&gt;0),SUM($Q406,$S406),IF(AND(申込書!$AH$4="SKY安心GIGAタブレット",SUM($U406,$W406)&lt;&gt;0),SUM($U406,$W406),"")),"")</f>
        <v/>
      </c>
      <c r="DS406" s="81"/>
      <c r="DT406" s="82"/>
      <c r="DU406" s="80" t="str">
        <f>IF(AND(申込書!$C$105&lt;&gt;"▼プルダウンより選択してください",申込書!$C$105&lt;&gt;"",申込書!$P$105&lt;&gt;"YYYY/MM/DD",$G406&lt;&gt;""),申込書!$P$105,"")</f>
        <v/>
      </c>
      <c r="DV406" s="81" t="str">
        <f>IF(AND(申込書!$C$105&lt;&gt;"▼プルダウンより選択してください",申込書!$C$105&lt;&gt;"",$G406&lt;&gt;""),申込書!$M$105,"")</f>
        <v/>
      </c>
      <c r="DW406" s="81" t="str">
        <f>IF($DU$3&lt;&gt;"コンテンツなし",IF(AND(申込書!$AH$4="GIGAスクールパック",SUM($P406,$R406)&lt;&gt;0),SUM($P406,$R406),IF(AND(申込書!$AH$4="SKY安心GIGAタブレット",SUM($T406,$V406)&lt;&gt;0),SUM($T406,$V406),"")),"")</f>
        <v/>
      </c>
      <c r="DX406" s="81" t="str">
        <f>IF($DU$3&lt;&gt;"コンテンツなし",IF(AND(申込書!$AH$4="GIGAスクールパック",SUM($Q406,$S406)&lt;&gt;0),SUM($Q406,$S406),IF(AND(申込書!$AH$4="SKY安心GIGAタブレット",SUM($U406,$W406)&lt;&gt;0),SUM($U406,$W406),"")),"")</f>
        <v/>
      </c>
      <c r="DY406" s="157"/>
      <c r="DZ406" s="82"/>
      <c r="EA406" s="80" t="str">
        <f>IF(AND(申込書!$C$106&lt;&gt;"▼プルダウンより選択してください",申込書!$C$106&lt;&gt;"",申込書!$P$106&lt;&gt;"YYYY/MM/DD",$G406&lt;&gt;""),申込書!$P$106,"")</f>
        <v/>
      </c>
      <c r="EB406" s="81" t="str">
        <f>IF(AND(申込書!$C$106&lt;&gt;"▼プルダウンより選択してください",申込書!$C$106&lt;&gt;"",$G406&lt;&gt;""),申込書!$M$106,"")</f>
        <v/>
      </c>
      <c r="EC406" s="81" t="str">
        <f>IF($EA$3&lt;&gt;"コンテンツなし",IF(AND(申込書!$AH$4="GIGAスクールパック",SUM($P406,$R406)&lt;&gt;0),SUM($P406,$R406),IF(AND(申込書!$AH$4="SKY安心GIGAタブレット",SUM($T406,$V406)&lt;&gt;0),SUM($T406,$V406),"")),"")</f>
        <v/>
      </c>
      <c r="ED406" s="81" t="str">
        <f>IF($EA$3&lt;&gt;"コンテンツなし",IF(AND(申込書!$AH$4="GIGAスクールパック",SUM($Q406,$S406)&lt;&gt;0),SUM($Q406,$S406),IF(AND(申込書!$AH$4="SKY安心GIGAタブレット",SUM($U406,$W406)&lt;&gt;0),SUM($U406,$W406),"")),"")</f>
        <v/>
      </c>
      <c r="EE406" s="157"/>
      <c r="EF406" s="82"/>
      <c r="EG406" s="80" t="str">
        <f>IF(AND(申込書!$C$107&lt;&gt;"▼プルダウンより選択してください",申込書!$C$107&lt;&gt;"",申込書!$P$107&lt;&gt;"YYYY/MM/DD",$G406&lt;&gt;""),申込書!$P$107,"")</f>
        <v/>
      </c>
      <c r="EH406" s="81" t="str">
        <f>IF(AND(申込書!$C$107&lt;&gt;"▼プルダウンより選択してください",申込書!$C$107&lt;&gt;"",$G406&lt;&gt;""),申込書!$M$107,"")</f>
        <v/>
      </c>
      <c r="EI406" s="81" t="str">
        <f>IF($EG$3&lt;&gt;"コンテンツなし",IF(AND(申込書!$AH$4="GIGAスクールパック",SUM($P406,$R406)&lt;&gt;0),SUM($P406,$R406),IF(AND(申込書!$AH$4="SKY安心GIGAタブレット",SUM($T406,$V406)&lt;&gt;0),SUM($T406,$V406),"")),"")</f>
        <v/>
      </c>
      <c r="EJ406" s="81" t="str">
        <f>IF($EG$3&lt;&gt;"コンテンツなし",IF(AND(申込書!$AH$4="GIGAスクールパック",SUM($Q406,$S406)&lt;&gt;0),SUM($Q406,$S406),IF(AND(申込書!$AH$4="SKY安心GIGAタブレット",SUM($U406,$W406)&lt;&gt;0),SUM($U406,$W406),"")),"")</f>
        <v/>
      </c>
      <c r="EK406" s="157"/>
      <c r="EL406" s="82"/>
      <c r="EM406" s="80" t="str">
        <f>IF(AND(申込書!$C$108&lt;&gt;"▼プルダウンより選択してください",申込書!$C$108&lt;&gt;"",申込書!$P$108&lt;&gt;"YYYY/MM/DD",$G406&lt;&gt;""),申込書!$P$108,"")</f>
        <v/>
      </c>
      <c r="EN406" s="81" t="str">
        <f>IF(AND(申込書!$C$108&lt;&gt;"▼プルダウンより選択してください",申込書!$C$108&lt;&gt;"",$G406&lt;&gt;""),申込書!$M$108,"")</f>
        <v/>
      </c>
      <c r="EO406" s="81" t="str">
        <f>IF($EM$3&lt;&gt;"コンテンツなし",IF(AND(申込書!$AH$4="GIGAスクールパック",SUM($P406,$R406)&lt;&gt;0),SUM($P406,$R406),IF(AND(申込書!$AH$4="SKY安心GIGAタブレット",SUM($T406,$V406)&lt;&gt;0),SUM($T406,$V406),"")),"")</f>
        <v/>
      </c>
      <c r="EP406" s="81" t="str">
        <f>IF($EM$3&lt;&gt;"コンテンツなし",IF(AND(申込書!$AH$4="GIGAスクールパック",SUM($Q406,$S406)&lt;&gt;0),SUM($Q406,$S406),IF(AND(申込書!$AH$4="SKY安心GIGAタブレット",SUM($U406,$W406)&lt;&gt;0),SUM($U406,$W406),"")),"")</f>
        <v/>
      </c>
      <c r="EQ406" s="157"/>
      <c r="ER406" s="82"/>
      <c r="ES406" s="80" t="str">
        <f>IF(AND(申込書!$C$109&lt;&gt;"▼プルダウンより選択してください",申込書!$C$109&lt;&gt;"",申込書!$P$109&lt;&gt;"YYYY/MM/DD",$G406&lt;&gt;""),申込書!$P$109,"")</f>
        <v/>
      </c>
      <c r="ET406" s="81" t="str">
        <f>IF(AND(申込書!$C$109&lt;&gt;"▼プルダウンより選択してください",申込書!$C$109&lt;&gt;"",$G406&lt;&gt;""),申込書!$M$109,"")</f>
        <v/>
      </c>
      <c r="EU406" s="81" t="str">
        <f>IF($ES$3&lt;&gt;"コンテンツなし",IF(AND(申込書!$AH$4="GIGAスクールパック",SUM($P406,$R406)&lt;&gt;0),SUM($P406,$R406),IF(AND(申込書!$AH$4="SKY安心GIGAタブレット",SUM($T406,$V406)&lt;&gt;0),SUM($T406,$V406),"")),"")</f>
        <v/>
      </c>
      <c r="EV406" s="81" t="str">
        <f>IF($ES$3&lt;&gt;"コンテンツなし",IF(AND(申込書!$AH$4="GIGAスクールパック",SUM($Q406,$S406)&lt;&gt;0),SUM($Q406,$S406),IF(AND(申込書!$AH$4="SKY安心GIGAタブレット",SUM($U406,$W406)&lt;&gt;0),SUM($U406,$W406),"")),"")</f>
        <v/>
      </c>
      <c r="EW406" s="157"/>
      <c r="EX406" s="82"/>
      <c r="EY406" s="80" t="str">
        <f>IF(AND(申込書!$C$110&lt;&gt;"▼プルダウンより選択してください",申込書!$C$110&lt;&gt;"",申込書!$P$110&lt;&gt;"YYYY/MM/DD",$G406&lt;&gt;""),申込書!$P$110,"")</f>
        <v/>
      </c>
      <c r="EZ406" s="81" t="str">
        <f>IF(AND(申込書!$C$110&lt;&gt;"▼プルダウンより選択してください",申込書!$C$110&lt;&gt;"",$G406&lt;&gt;""),申込書!$M$110,"")</f>
        <v/>
      </c>
      <c r="FA406" s="81" t="str">
        <f>IF($EY$3&lt;&gt;"コンテンツなし",IF(AND(申込書!$AH$4="GIGAスクールパック",SUM($P406,$R406)&lt;&gt;0),SUM($P406,$R406),IF(AND(申込書!$AH$4="SKY安心GIGAタブレット",SUM($T406,$V406)&lt;&gt;0),SUM($T406,$V406),"")),"")</f>
        <v/>
      </c>
      <c r="FB406" s="81" t="str">
        <f>IF($EY$3&lt;&gt;"コンテンツなし",IF(AND(申込書!$AH$4="GIGAスクールパック",SUM($Q406,$S406)&lt;&gt;0),SUM($Q406,$S406),IF(AND(申込書!$AH$4="SKY安心GIGAタブレット",SUM($U406,$W406)&lt;&gt;0),SUM($U406,$W406),"")),"")</f>
        <v/>
      </c>
      <c r="FC406" s="157"/>
      <c r="FD406" s="82"/>
      <c r="FE406" s="80" t="str">
        <f>IF(AND(申込書!$C$111&lt;&gt;"▼プルダウンより選択してください",申込書!$C$111&lt;&gt;"",申込書!$P$111&lt;&gt;"YYYY/MM/DD",$G406&lt;&gt;""),申込書!$P$111,"")</f>
        <v/>
      </c>
      <c r="FF406" s="81" t="str">
        <f>IF(AND(申込書!$C$111&lt;&gt;"▼プルダウンより選択してください",申込書!$C$111&lt;&gt;"",$G406&lt;&gt;""),申込書!$M$111,"")</f>
        <v/>
      </c>
      <c r="FG406" s="81" t="str">
        <f>IF($FE$3&lt;&gt;"コンテンツなし",IF(AND(申込書!$AH$4="GIGAスクールパック",SUM($P406,$R406)&lt;&gt;0),SUM($P406,$R406),IF(AND(申込書!$AH$4="SKY安心GIGAタブレット",SUM($T406,$V406)&lt;&gt;0),SUM($T406,$V406),"")),"")</f>
        <v/>
      </c>
      <c r="FH406" s="81" t="str">
        <f>IF($FE$3&lt;&gt;"コンテンツなし",IF(AND(申込書!$AH$4="GIGAスクールパック",SUM($Q406,$S406)&lt;&gt;0),SUM($Q406,$S406),IF(AND(申込書!$AH$4="SKY安心GIGAタブレット",SUM($U406,$W406)&lt;&gt;0),SUM($U406,$W406),"")),"")</f>
        <v/>
      </c>
      <c r="FI406" s="157"/>
      <c r="FJ406" s="82"/>
      <c r="FK406" s="80" t="str">
        <f>IF(AND(申込書!$C$112&lt;&gt;"▼プルダウンより選択してください",申込書!$C$112&lt;&gt;"",申込書!$P$112&lt;&gt;"YYYY/MM/DD",$G406&lt;&gt;""),申込書!$P$112,"")</f>
        <v/>
      </c>
      <c r="FL406" s="81" t="str">
        <f>IF(AND(申込書!$C$112&lt;&gt;"▼プルダウンより選択してください",申込書!$C$112&lt;&gt;"",$G406&lt;&gt;""),申込書!$M$112,"")</f>
        <v/>
      </c>
      <c r="FM406" s="81" t="str">
        <f>IF($FK$3&lt;&gt;"コンテンツなし",IF(AND(申込書!$AH$4="GIGAスクールパック",SUM($P406,$R406)&lt;&gt;0),SUM($P406,$R406),IF(AND(申込書!$AH$4="SKY安心GIGAタブレット",SUM($T406,$V406)&lt;&gt;0),SUM($T406,$V406),"")),"")</f>
        <v/>
      </c>
      <c r="FN406" s="81" t="str">
        <f>IF($FK$3&lt;&gt;"コンテンツなし",IF(AND(申込書!$AH$4="GIGAスクールパック",SUM($Q406,$S406)&lt;&gt;0),SUM($Q406,$S406),IF(AND(申込書!$AH$4="SKY安心GIGAタブレット",SUM($U406,$W406)&lt;&gt;0),SUM($U406,$W406),"")),"")</f>
        <v/>
      </c>
      <c r="FO406" s="157"/>
      <c r="FP406" s="82"/>
      <c r="FQ406" s="80" t="str">
        <f>IF(AND(申込書!$C$113&lt;&gt;"▼プルダウンより選択してください",申込書!$C$113&lt;&gt;"",申込書!$P$113&lt;&gt;"YYYY/MM/DD",$G406&lt;&gt;""),申込書!$P$113,"")</f>
        <v/>
      </c>
      <c r="FR406" s="81" t="str">
        <f>IF(AND(申込書!$C$113&lt;&gt;"▼プルダウンより選択してください",申込書!$C$113&lt;&gt;"",$G406&lt;&gt;""),申込書!$M$113,"")</f>
        <v/>
      </c>
      <c r="FS406" s="81" t="str">
        <f>IF($FQ$3&lt;&gt;"コンテンツなし",IF(AND(申込書!$AH$4="GIGAスクールパック",SUM($P406,$R406)&lt;&gt;0),SUM($P406,$R406),IF(AND(申込書!$AH$4="SKY安心GIGAタブレット",SUM($T406,$V406)&lt;&gt;0),SUM($T406,$V406),"")),"")</f>
        <v/>
      </c>
      <c r="FT406" s="81" t="str">
        <f>IF($FQ$3&lt;&gt;"コンテンツなし",IF(AND(申込書!$AH$4="GIGAスクールパック",SUM($Q406,$S406)&lt;&gt;0),SUM($Q406,$S406),IF(AND(申込書!$AH$4="SKY安心GIGAタブレット",SUM($U406,$W406)&lt;&gt;0),SUM($U406,$W406),"")),"")</f>
        <v/>
      </c>
      <c r="FU406" s="157"/>
      <c r="FV406" s="82"/>
      <c r="FW406" s="80" t="str">
        <f>IF(AND(申込書!$C$114&lt;&gt;"▼プルダウンより選択してください",申込書!$C$114&lt;&gt;"",申込書!$P$114&lt;&gt;"YYYY/MM/DD",$G406&lt;&gt;""),申込書!$P$114,"")</f>
        <v/>
      </c>
      <c r="FX406" s="81" t="str">
        <f>IF(AND(申込書!$C$114&lt;&gt;"▼プルダウンより選択してください",申込書!$C$114&lt;&gt;"",$G406&lt;&gt;""),申込書!$M$114,"")</f>
        <v/>
      </c>
      <c r="FY406" s="81" t="str">
        <f>IF($FW$3&lt;&gt;"コンテンツなし",IF(AND(申込書!$AH$4="GIGAスクールパック",SUM($P406,$R406)&lt;&gt;0),SUM($P406,$R406),IF(AND(申込書!$AH$4="SKY安心GIGAタブレット",SUM($T406,$V406)&lt;&gt;0),SUM($T406,$V406),"")),"")</f>
        <v/>
      </c>
      <c r="FZ406" s="81" t="str">
        <f>IF($FW$3&lt;&gt;"コンテンツなし",IF(AND(申込書!$AH$4="GIGAスクールパック",SUM($Q406,$S406)&lt;&gt;0),SUM($Q406,$S406),IF(AND(申込書!$AH$4="SKY安心GIGAタブレット",SUM($U406,$W406)&lt;&gt;0),SUM($U406,$W406),"")),"")</f>
        <v/>
      </c>
      <c r="GA406" s="157"/>
      <c r="GB406" s="82"/>
      <c r="GC406" s="80" t="str">
        <f>IF(AND(申込書!$C$115&lt;&gt;"▼プルダウンより選択してください",申込書!$C$115&lt;&gt;"",申込書!$P$115&lt;&gt;"YYYY/MM/DD",$G406&lt;&gt;""),申込書!$P$115,"")</f>
        <v/>
      </c>
      <c r="GD406" s="81" t="str">
        <f>IF(AND(申込書!$C$115&lt;&gt;"▼プルダウンより選択してください",申込書!$C$115&lt;&gt;"",$G406&lt;&gt;""),申込書!$M$115,"")</f>
        <v/>
      </c>
      <c r="GE406" s="81" t="str">
        <f>IF($GC$3&lt;&gt;"コンテンツなし",IF(AND(申込書!$AH$4="GIGAスクールパック",SUM($P406,$R406)&lt;&gt;0),SUM($P406,$R406),IF(AND(申込書!$AH$4="SKY安心GIGAタブレット",SUM($T406,$V406)&lt;&gt;0),SUM($T406,$V406),"")),"")</f>
        <v/>
      </c>
      <c r="GF406" s="81" t="str">
        <f>IF($GC$3&lt;&gt;"コンテンツなし",IF(AND(申込書!$AH$4="GIGAスクールパック",SUM($Q406,$S406)&lt;&gt;0),SUM($Q406,$S406),IF(AND(申込書!$AH$4="SKY安心GIGAタブレット",SUM($U406,$W406)&lt;&gt;0),SUM($U406,$W406),"")),"")</f>
        <v/>
      </c>
      <c r="GG406" s="157"/>
      <c r="GH406" s="82"/>
      <c r="GI406" s="80" t="str">
        <f>IF(AND(申込書!$C$116&lt;&gt;"▼プルダウンより選択してください",申込書!$C$116&lt;&gt;"",申込書!$P$116&lt;&gt;"YYYY/MM/DD",$G406&lt;&gt;""),申込書!$P$116,"")</f>
        <v/>
      </c>
      <c r="GJ406" s="81" t="str">
        <f>IF(AND(申込書!$C$116&lt;&gt;"▼プルダウンより選択してください",申込書!$C$116&lt;&gt;"",$G406&lt;&gt;""),申込書!$M$116,"")</f>
        <v/>
      </c>
      <c r="GK406" s="81" t="str">
        <f>IF($GI$3&lt;&gt;"コンテンツなし",IF(AND(申込書!$AH$4="GIGAスクールパック",SUM($P406,$R406)&lt;&gt;0),SUM($P406,$R406),IF(AND(申込書!$AH$4="SKY安心GIGAタブレット",SUM($T406,$V406)&lt;&gt;0),SUM($T406,$V406),"")),"")</f>
        <v/>
      </c>
      <c r="GL406" s="81" t="str">
        <f>IF($GI$3&lt;&gt;"コンテンツなし",IF(AND(申込書!$AH$4="GIGAスクールパック",SUM($Q406,$S406)&lt;&gt;0),SUM($Q406,$S406),IF(AND(申込書!$AH$4="SKY安心GIGAタブレット",SUM($U406,$W406)&lt;&gt;0),SUM($U406,$W406),"")),"")</f>
        <v/>
      </c>
      <c r="GM406" s="157"/>
      <c r="GN406" s="82"/>
      <c r="GO406" s="80" t="str">
        <f>IF(AND(申込書!$C$117&lt;&gt;"▼プルダウンより選択してください",申込書!$C$117&lt;&gt;"",申込書!$P$117&lt;&gt;"YYYY/MM/DD",$G406&lt;&gt;""),申込書!$P$117,"")</f>
        <v/>
      </c>
      <c r="GP406" s="81" t="str">
        <f>IF(AND(申込書!$C$117&lt;&gt;"▼プルダウンより選択してください",申込書!$C$117&lt;&gt;"",$G406&lt;&gt;""),申込書!$M$117,"")</f>
        <v/>
      </c>
      <c r="GQ406" s="81" t="str">
        <f>IF($GO$3&lt;&gt;"コンテンツなし",IF(AND(申込書!$AH$4="GIGAスクールパック",SUM($P406,$R406)&lt;&gt;0),SUM($P406,$R406),IF(AND(申込書!$AH$4="SKY安心GIGAタブレット",SUM($T406,$V406)&lt;&gt;0),SUM($T406,$V406),"")),"")</f>
        <v/>
      </c>
      <c r="GR406" s="81" t="str">
        <f>IF($GO$3&lt;&gt;"コンテンツなし",IF(AND(申込書!$AH$4="GIGAスクールパック",SUM($Q406,$S406)&lt;&gt;0),SUM($Q406,$S406),IF(AND(申込書!$AH$4="SKY安心GIGAタブレット",SUM($U406,$W406)&lt;&gt;0),SUM($U406,$W406),"")),"")</f>
        <v/>
      </c>
      <c r="GS406" s="157"/>
      <c r="GT406" s="82"/>
      <c r="GU406" s="80" t="str">
        <f>IF(AND(申込書!$C$118&lt;&gt;"▼プルダウンより選択してください",申込書!$C$118&lt;&gt;"",申込書!$P$118&lt;&gt;"YYYY/MM/DD",$G406&lt;&gt;""),申込書!$P$118,"")</f>
        <v/>
      </c>
      <c r="GV406" s="81" t="str">
        <f>IF(AND(申込書!$C$118&lt;&gt;"▼プルダウンより選択してください",申込書!$C$118&lt;&gt;"",$G406&lt;&gt;""),申込書!$M$118,"")</f>
        <v/>
      </c>
      <c r="GW406" s="81" t="str">
        <f>IF($GU$3&lt;&gt;"コンテンツなし",IF(AND(申込書!$AH$4="GIGAスクールパック",SUM($P406,$R406)&lt;&gt;0),SUM($P406,$R406),IF(AND(申込書!$AH$4="SKY安心GIGAタブレット",SUM($T406,$V406)&lt;&gt;0),SUM($T406,$V406),"")),"")</f>
        <v/>
      </c>
      <c r="GX406" s="81" t="str">
        <f>IF($GU$3&lt;&gt;"コンテンツなし",IF(AND(申込書!$AH$4="GIGAスクールパック",SUM($Q406,$S406)&lt;&gt;0),SUM($Q406,$S406),IF(AND(申込書!$AH$4="SKY安心GIGAタブレット",SUM($U406,$W406)&lt;&gt;0),SUM($U406,$W406),"")),"")</f>
        <v/>
      </c>
      <c r="GY406" s="157"/>
      <c r="GZ406" s="82"/>
      <c r="HA406" s="80" t="str">
        <f>IF(AND(申込書!$C$119&lt;&gt;"▼プルダウンより選択してください",申込書!$C$119&lt;&gt;"",申込書!$P$119&lt;&gt;"YYYY/MM/DD",$G406&lt;&gt;""),申込書!$P$119,"")</f>
        <v/>
      </c>
      <c r="HB406" s="81" t="str">
        <f>IF(AND(申込書!$C$119&lt;&gt;"▼プルダウンより選択してください",申込書!$C$119&lt;&gt;"",$G406&lt;&gt;""),申込書!$M$119,"")</f>
        <v/>
      </c>
      <c r="HC406" s="81" t="str">
        <f>IF($HA$3&lt;&gt;"コンテンツなし",IF(AND(申込書!$AH$4="GIGAスクールパック",SUM($P406,$R406)&lt;&gt;0),SUM($P406,$R406),IF(AND(申込書!$AH$4="SKY安心GIGAタブレット",SUM($T406,$V406)&lt;&gt;0),SUM($T406,$V406),"")),"")</f>
        <v/>
      </c>
      <c r="HD406" s="81" t="str">
        <f>IF($HA$3&lt;&gt;"コンテンツなし",IF(AND(申込書!$AH$4="GIGAスクールパック",SUM($Q406,$S406)&lt;&gt;0),SUM($Q406,$S406),IF(AND(申込書!$AH$4="SKY安心GIGAタブレット",SUM($U406,$W406)&lt;&gt;0),SUM($U406,$W406),"")),"")</f>
        <v/>
      </c>
      <c r="HE406" s="157"/>
      <c r="HF406" s="82"/>
      <c r="HG406" s="83"/>
    </row>
    <row r="407" spans="2:215" ht="26.85" customHeight="1">
      <c r="B407" s="62">
        <f t="shared" si="4"/>
        <v>402</v>
      </c>
      <c r="C407" s="63"/>
      <c r="D407" s="64"/>
      <c r="E407" s="207"/>
      <c r="F407" s="65"/>
      <c r="G407" s="66"/>
      <c r="H407" s="67"/>
      <c r="I407" s="68"/>
      <c r="J407" s="69"/>
      <c r="K407" s="70"/>
      <c r="L407" s="71"/>
      <c r="M407" s="72"/>
      <c r="N407" s="73"/>
      <c r="O407" s="74"/>
      <c r="P407" s="179"/>
      <c r="Q407" s="180"/>
      <c r="R407" s="180"/>
      <c r="S407" s="181"/>
      <c r="T407" s="179"/>
      <c r="U407" s="180"/>
      <c r="V407" s="182"/>
      <c r="W407" s="181"/>
      <c r="X407" s="75"/>
      <c r="Y407" s="76"/>
      <c r="Z407" s="77"/>
      <c r="AA407" s="78"/>
      <c r="AB407" s="79"/>
      <c r="AC407" s="79"/>
      <c r="AD407" s="79"/>
      <c r="AE407" s="77"/>
      <c r="AF407" s="139"/>
      <c r="AG407" s="139"/>
      <c r="AH407" s="139"/>
      <c r="AI407" s="80" t="str">
        <f>IF(AND(申込書!$C$90&lt;&gt;"▼プルダウンより選択してください",申込書!$C$90&lt;&gt;"",申込書!$P$90&lt;&gt;"YYYY/MM/DD",$G407&lt;&gt;""),申込書!$P$90,"")</f>
        <v/>
      </c>
      <c r="AJ407" s="81" t="str">
        <f>IF(AND(申込書!$C$90&lt;&gt;"▼プルダウンより選択してください",申込書!$C$90&lt;&gt;"",$G407&lt;&gt;""),申込書!$M$90,"")</f>
        <v/>
      </c>
      <c r="AK407" s="81" t="str">
        <f>IF($AI$3&lt;&gt;"コンテンツなし",IF(AND(申込書!$AH$4="GIGAスクールパック",SUM($P407,$R407)&lt;&gt;0),SUM($P407,$R407),IF(AND(申込書!$AH$4="SKY安心GIGAタブレット",SUM($T407,$V407)&lt;&gt;0),SUM($T407,$V407),"")),"")</f>
        <v/>
      </c>
      <c r="AL407" s="81" t="str">
        <f>IF($AI$3&lt;&gt;"コンテンツなし",IF(AND(申込書!$AH$4="GIGAスクールパック",SUM($Q407,$S407)&lt;&gt;0),SUM($Q407,$S407),IF(AND(申込書!$AH$4="SKY安心GIGAタブレット",SUM($U407,$W407)&lt;&gt;0),SUM($U407,$W407),"")),"")</f>
        <v/>
      </c>
      <c r="AM407" s="157"/>
      <c r="AN407" s="82"/>
      <c r="AO407" s="80" t="str">
        <f>IF(AND(申込書!$C$91&lt;&gt;"▼プルダウンより選択してください",申込書!$C$91&lt;&gt;"",申込書!$P$91&lt;&gt;"YYYY/MM/DD",$G407&lt;&gt;""),申込書!$P$91,"")</f>
        <v/>
      </c>
      <c r="AP407" s="81" t="str">
        <f>IF(AND(申込書!$C$91&lt;&gt;"▼プルダウンより選択してください",申込書!$C$91&lt;&gt;"",$G407&lt;&gt;""),申込書!$M$91,"")</f>
        <v/>
      </c>
      <c r="AQ407" s="81" t="str">
        <f>IF($AO$3&lt;&gt;"コンテンツなし",IF(AND(申込書!$AH$4="GIGAスクールパック",SUM($P407,$R407)&lt;&gt;0),SUM($P407,$R407),IF(AND(申込書!$AH$4="SKY安心GIGAタブレット",SUM($T407,$V407)&lt;&gt;0),SUM($T407,$V407),"")),"")</f>
        <v/>
      </c>
      <c r="AR407" s="81" t="str">
        <f>IF($AO$3&lt;&gt;"コンテンツなし",IF(AND(申込書!$AH$4="GIGAスクールパック",SUM($Q407,$S407)&lt;&gt;0),SUM($Q407,$S407),IF(AND(申込書!$AH$4="SKY安心GIGAタブレット",SUM($U407,$W407)&lt;&gt;0),SUM($U407,$W407),"")),"")</f>
        <v/>
      </c>
      <c r="AS407" s="157"/>
      <c r="AT407" s="82"/>
      <c r="AU407" s="80" t="str">
        <f>IF(AND(申込書!$C$92&lt;&gt;"▼プルダウンより選択してください",申込書!$C$92&lt;&gt;"",申込書!$P$92&lt;&gt;"YYYY/MM/DD",$G407&lt;&gt;""),申込書!$P$92,"")</f>
        <v/>
      </c>
      <c r="AV407" s="81" t="str">
        <f>IF(AND(申込書!$C$92&lt;&gt;"▼プルダウンより選択してください",申込書!$C$92&lt;&gt;"",$G407&lt;&gt;""),申込書!$M$92,"")</f>
        <v/>
      </c>
      <c r="AW407" s="81" t="str">
        <f>IF($AU$3&lt;&gt;"コンテンツなし",IF(AND(申込書!$AH$4="GIGAスクールパック",SUM($P407,$R407)&lt;&gt;0),SUM($P407,$R407),IF(AND(申込書!$AH$4="SKY安心GIGAタブレット",SUM($T407,$V407)&lt;&gt;0),SUM($T407,$V407),"")),"")</f>
        <v/>
      </c>
      <c r="AX407" s="81" t="str">
        <f>IF($AU$3&lt;&gt;"コンテンツなし",IF(AND(申込書!$AH$4="GIGAスクールパック",SUM($Q407,$S407)&lt;&gt;0),SUM($Q407,$S407),IF(AND(申込書!$AH$4="SKY安心GIGAタブレット",SUM($U407,$W407)&lt;&gt;0),SUM($U407,$W407),"")),"")</f>
        <v/>
      </c>
      <c r="AY407" s="157"/>
      <c r="AZ407" s="82"/>
      <c r="BA407" s="80" t="str">
        <f>IF(AND(申込書!$C$93&lt;&gt;"▼プルダウンより選択してください",申込書!$C$93&lt;&gt;"",申込書!$P$93&lt;&gt;"YYYY/MM/DD",$G407&lt;&gt;""),申込書!$P$93,"")</f>
        <v/>
      </c>
      <c r="BB407" s="81" t="str">
        <f>IF(AND(申込書!$C$93&lt;&gt;"▼プルダウンより選択してください",申込書!$C$93&lt;&gt;"",申込書!$M$93&gt;=1,$G407&lt;&gt;""),申込書!$M$93,"")</f>
        <v/>
      </c>
      <c r="BC407" s="81" t="str">
        <f>IF($BA$3&lt;&gt;"コンテンツなし",IF(AND(申込書!$AH$4="GIGAスクールパック",SUM($P407,$R407)&lt;&gt;0),SUM($P407,$R407),IF(AND(申込書!$AH$4="SKY安心GIGAタブレット",SUM($T407,$V407)&lt;&gt;0),SUM($T407,$V407),"")),"")</f>
        <v/>
      </c>
      <c r="BD407" s="81" t="str">
        <f>IF($BA$3&lt;&gt;"コンテンツなし",IF(AND(申込書!$AH$4="GIGAスクールパック",SUM($Q407,$S407)&lt;&gt;0),SUM($Q407,$S407),IF(AND(申込書!$AH$4="SKY安心GIGAタブレット",SUM($U407,$W407)&lt;&gt;0),SUM($U407,$W407),"")),"")</f>
        <v/>
      </c>
      <c r="BE407" s="157"/>
      <c r="BF407" s="82"/>
      <c r="BG407" s="80" t="str">
        <f>IF(AND(申込書!$C$94&lt;&gt;"▼プルダウンより選択してください",申込書!$C$94&lt;&gt;"",申込書!$P$94&lt;&gt;"YYYY/MM/DD",$G407&lt;&gt;""),申込書!$P$94,"")</f>
        <v/>
      </c>
      <c r="BH407" s="81" t="str">
        <f>IF(AND(申込書!$C$94&lt;&gt;"▼プルダウンより選択してください",申込書!$C$94&lt;&gt;"",$G407&lt;&gt;""),申込書!$M$94,"")</f>
        <v/>
      </c>
      <c r="BI407" s="81" t="str">
        <f>IF($BG$3&lt;&gt;"コンテンツなし",IF(AND(申込書!$AH$4="GIGAスクールパック",SUM($P407,$R407)&lt;&gt;0),SUM($P407,$R407),IF(AND(申込書!$AH$4="SKY安心GIGAタブレット",SUM($T407,$V407)&lt;&gt;0),SUM($T407,$V407),"")),"")</f>
        <v/>
      </c>
      <c r="BJ407" s="81" t="str">
        <f>IF($BG$3&lt;&gt;"コンテンツなし",IF(AND(申込書!$AH$4="GIGAスクールパック",SUM($Q407,$S407)&lt;&gt;0),SUM($Q407,$S407),IF(AND(申込書!$AH$4="SKY安心GIGAタブレット",SUM($U407,$W407)&lt;&gt;0),SUM($U407,$W407),"")),"")</f>
        <v/>
      </c>
      <c r="BK407" s="157"/>
      <c r="BL407" s="82"/>
      <c r="BM407" s="80" t="str">
        <f>IF(AND(申込書!$C$95&lt;&gt;"▼プルダウンより選択してください",申込書!$C$95&lt;&gt;"",申込書!$P$95&lt;&gt;"YYYY/MM/DD",$G407&lt;&gt;""),申込書!$P$95,"")</f>
        <v/>
      </c>
      <c r="BN407" s="81" t="str">
        <f>IF(AND(申込書!$C$95&lt;&gt;"▼プルダウンより選択してください",申込書!$C$95&lt;&gt;"",$G407&lt;&gt;""),申込書!$M$95,"")</f>
        <v/>
      </c>
      <c r="BO407" s="81" t="str">
        <f>IF($BM$3&lt;&gt;"コンテンツなし",IF(AND(申込書!$AH$4="GIGAスクールパック",SUM($P407,$R407)&lt;&gt;0),SUM($P407,$R407),IF(AND(申込書!$AH$4="SKY安心GIGAタブレット",SUM($T407,$V407)&lt;&gt;0),SUM($T407,$V407),"")),"")</f>
        <v/>
      </c>
      <c r="BP407" s="81" t="str">
        <f>IF($BM$3&lt;&gt;"コンテンツなし",IF(AND(申込書!$AH$4="GIGAスクールパック",SUM($Q407,$S407)&lt;&gt;0),SUM($Q407,$S407),IF(AND(申込書!$AH$4="SKY安心GIGAタブレット",SUM($U407,$W407)&lt;&gt;0),SUM($U407,$W407),"")),"")</f>
        <v/>
      </c>
      <c r="BQ407" s="157"/>
      <c r="BR407" s="82"/>
      <c r="BS407" s="80" t="str">
        <f>IF(AND(申込書!$C$96&lt;&gt;"▼プルダウンより選択してください",申込書!$C$96&lt;&gt;"",申込書!$P$96&lt;&gt;"YYYY/MM/DD",$G407&lt;&gt;""),申込書!$P$96,"")</f>
        <v/>
      </c>
      <c r="BT407" s="81" t="str">
        <f>IF(AND(申込書!$C$96&lt;&gt;"▼プルダウンより選択してください",申込書!$C$96&lt;&gt;"",$G407&lt;&gt;""),申込書!$M$96,"")</f>
        <v/>
      </c>
      <c r="BU407" s="81" t="str">
        <f>IF($BS$3&lt;&gt;"コンテンツなし",IF(AND(申込書!$AH$4="GIGAスクールパック",SUM($P407,$R407)&lt;&gt;0),SUM($P407,$R407),IF(AND(申込書!$AH$4="SKY安心GIGAタブレット",SUM($T407,$V407)&lt;&gt;0),SUM($T407,$V407),"")),"")</f>
        <v/>
      </c>
      <c r="BV407" s="81" t="str">
        <f>IF($BS$3&lt;&gt;"コンテンツなし",IF(AND(申込書!$AH$4="GIGAスクールパック",SUM($Q407,$S407)&lt;&gt;0),SUM($Q407,$S407),IF(AND(申込書!$AH$4="SKY安心GIGAタブレット",SUM($U407,$W407)&lt;&gt;0),SUM($U407,$W407),"")),"")</f>
        <v/>
      </c>
      <c r="BW407" s="157"/>
      <c r="BX407" s="82"/>
      <c r="BY407" s="80" t="str">
        <f>IF(AND(申込書!$C$97&lt;&gt;"▼プルダウンより選択してください",申込書!$C$97&lt;&gt;"",申込書!$P$97&lt;&gt;"YYYY/MM/DD",$G407&lt;&gt;""),申込書!$P$97,"")</f>
        <v/>
      </c>
      <c r="BZ407" s="81" t="str">
        <f>IF(AND(申込書!$C$97&lt;&gt;"▼プルダウンより選択してください",申込書!$C$97&lt;&gt;"",$G407&lt;&gt;""),申込書!$M$97,"")</f>
        <v/>
      </c>
      <c r="CA407" s="81" t="str">
        <f>IF($BY$3&lt;&gt;"コンテンツなし",IF(AND(申込書!$AH$4="GIGAスクールパック",SUM($P407,$R407)&lt;&gt;0),SUM($P407,$R407),IF(AND(申込書!$AH$4="SKY安心GIGAタブレット",SUM($T407,$V407)&lt;&gt;0),SUM($T407,$V407),"")),"")</f>
        <v/>
      </c>
      <c r="CB407" s="81" t="str">
        <f>IF($BY$3&lt;&gt;"コンテンツなし",IF(AND(申込書!$AH$4="GIGAスクールパック",SUM($Q407,$S407)&lt;&gt;0),SUM($Q407,$S407),IF(AND(申込書!$AH$4="SKY安心GIGAタブレット",SUM($U407,$W407)&lt;&gt;0),SUM($U407,$W407),"")),"")</f>
        <v/>
      </c>
      <c r="CC407" s="157"/>
      <c r="CD407" s="82"/>
      <c r="CE407" s="80" t="str">
        <f>IF(AND(申込書!$C$98&lt;&gt;"▼プルダウンより選択してください",申込書!$C$98&lt;&gt;"",申込書!$P$98&lt;&gt;"YYYY/MM/DD",$G407&lt;&gt;""),申込書!$P$98,"")</f>
        <v/>
      </c>
      <c r="CF407" s="81" t="str">
        <f>IF(AND(申込書!$C$98&lt;&gt;"▼プルダウンより選択してください",申込書!$C$98&lt;&gt;"",$G407&lt;&gt;""),申込書!$M$98,"")</f>
        <v/>
      </c>
      <c r="CG407" s="81" t="str">
        <f>IF($CE$3&lt;&gt;"コンテンツなし",IF(AND(申込書!$AH$4="GIGAスクールパック",SUM($P407,$R407)&lt;&gt;0),SUM($P407,$R407),IF(AND(申込書!$AH$4="SKY安心GIGAタブレット",SUM($T407,$V407)&lt;&gt;0),SUM($T407,$V407),"")),"")</f>
        <v/>
      </c>
      <c r="CH407" s="81" t="str">
        <f>IF($CE$3&lt;&gt;"コンテンツなし",IF(AND(申込書!$AH$4="GIGAスクールパック",SUM($Q407,$S407)&lt;&gt;0),SUM($Q407,$S407),IF(AND(申込書!$AH$4="SKY安心GIGAタブレット",SUM($U407,$W407)&lt;&gt;0),SUM($U407,$W407),"")),"")</f>
        <v/>
      </c>
      <c r="CI407" s="157"/>
      <c r="CJ407" s="82"/>
      <c r="CK407" s="80" t="str">
        <f>IF(AND(申込書!$C$99&lt;&gt;"▼プルダウンより選択してください",申込書!$C$99&lt;&gt;"",申込書!$P$99&lt;&gt;"YYYY/MM/DD",$G407&lt;&gt;""),申込書!$P$99,"")</f>
        <v/>
      </c>
      <c r="CL407" s="81" t="str">
        <f>IF(AND(申込書!$C$99&lt;&gt;"▼プルダウンより選択してください",申込書!$C$99&lt;&gt;"",$G407&lt;&gt;""),申込書!$M$99,"")</f>
        <v/>
      </c>
      <c r="CM407" s="81" t="str">
        <f>IF($CK$3&lt;&gt;"コンテンツなし",IF(AND(申込書!$AH$4="GIGAスクールパック",SUM($P407,$R407)&lt;&gt;0),SUM($P407,$R407),IF(AND(申込書!$AH$4="SKY安心GIGAタブレット",SUM($T407,$V407)&lt;&gt;0),SUM($T407,$V407),"")),"")</f>
        <v/>
      </c>
      <c r="CN407" s="81" t="str">
        <f>IF($CK$3&lt;&gt;"コンテンツなし",IF(AND(申込書!$AH$4="GIGAスクールパック",SUM($Q407,$S407)&lt;&gt;0),SUM($Q407,$S407),IF(AND(申込書!$AH$4="SKY安心GIGAタブレット",SUM($U407,$W407)&lt;&gt;0),SUM($U407,$W407),"")),"")</f>
        <v/>
      </c>
      <c r="CO407" s="157"/>
      <c r="CP407" s="82"/>
      <c r="CQ407" s="80" t="str">
        <f>IF(AND(申込書!$C$100&lt;&gt;"▼プルダウンより選択してください",申込書!$C$100&lt;&gt;"",申込書!$P$100&lt;&gt;"YYYY/MM/DD",$G407&lt;&gt;""),申込書!$P$100,"")</f>
        <v/>
      </c>
      <c r="CR407" s="81" t="str">
        <f>IF(AND(申込書!$C$100&lt;&gt;"▼プルダウンより選択してください",申込書!$C$100&lt;&gt;"",$G407&lt;&gt;""),申込書!$M$100,"")</f>
        <v/>
      </c>
      <c r="CS407" s="81" t="str">
        <f>IF($CQ$3&lt;&gt;"コンテンツなし",IF(AND(申込書!$AH$4="GIGAスクールパック",SUM($P407,$R407)&lt;&gt;0),SUM($P407,$R407),IF(AND(申込書!$AH$4="SKY安心GIGAタブレット",SUM($T407,$V407)&lt;&gt;0),SUM($T407,$V407),"")),"")</f>
        <v/>
      </c>
      <c r="CT407" s="81" t="str">
        <f>IF($CQ$3&lt;&gt;"コンテンツなし",IF(AND(申込書!$AH$4="GIGAスクールパック",SUM($Q407,$S407)&lt;&gt;0),SUM($Q407,$S407),IF(AND(申込書!$AH$4="SKY安心GIGAタブレット",SUM($U407,$W407)&lt;&gt;0),SUM($U407,$W407),"")),"")</f>
        <v/>
      </c>
      <c r="CU407" s="81"/>
      <c r="CV407" s="82"/>
      <c r="CW407" s="80" t="str">
        <f>IF(AND(申込書!$C$101&lt;&gt;"▼プルダウンより選択してください",申込書!$C$101&lt;&gt;"",申込書!$P$101&lt;&gt;"YYYY/MM/DD",$G407&lt;&gt;""),申込書!$P$101,"")</f>
        <v/>
      </c>
      <c r="CX407" s="81" t="str">
        <f>IF(AND(申込書!$C$101&lt;&gt;"▼プルダウンより選択してください",申込書!$C$101&lt;&gt;"",$G407&lt;&gt;""),申込書!$M$101,"")</f>
        <v/>
      </c>
      <c r="CY407" s="81" t="str">
        <f>IF($CW$3&lt;&gt;"コンテンツなし",IF(AND(申込書!$AH$4="GIGAスクールパック",SUM($P407,$R407)&lt;&gt;0),SUM($P407,$R407),IF(AND(申込書!$AH$4="SKY安心GIGAタブレット",SUM($T407,$V407)&lt;&gt;0),SUM($T407,$V407),"")),"")</f>
        <v/>
      </c>
      <c r="CZ407" s="81" t="str">
        <f>IF($CW$3&lt;&gt;"コンテンツなし",IF(AND(申込書!$AH$4="GIGAスクールパック",SUM($Q407,$S407)&lt;&gt;0),SUM($Q407,$S407),IF(AND(申込書!$AH$4="SKY安心GIGAタブレット",SUM($U407,$W407)&lt;&gt;0),SUM($U407,$W407),"")),"")</f>
        <v/>
      </c>
      <c r="DA407" s="81"/>
      <c r="DB407" s="82"/>
      <c r="DC407" s="80" t="str">
        <f>IF(AND(申込書!$C$102&lt;&gt;"▼プルダウンより選択してください",申込書!$C$102&lt;&gt;"",申込書!$P$102&lt;&gt;"YYYY/MM/DD",$G407&lt;&gt;""),申込書!$P$102,"")</f>
        <v/>
      </c>
      <c r="DD407" s="81" t="str">
        <f>IF(AND(申込書!$C$102&lt;&gt;"▼プルダウンより選択してください",申込書!$C$102&lt;&gt;"",$G407&lt;&gt;""),申込書!$M$102,"")</f>
        <v/>
      </c>
      <c r="DE407" s="81" t="str">
        <f>IF($DC$3&lt;&gt;"コンテンツなし",IF(AND(申込書!$AH$4="GIGAスクールパック",SUM($P407,$R407)&lt;&gt;0),SUM($P407,$R407),IF(AND(申込書!$AH$4="SKY安心GIGAタブレット",SUM($T407,$V407)&lt;&gt;0),SUM($T407,$V407),"")),"")</f>
        <v/>
      </c>
      <c r="DF407" s="81" t="str">
        <f>IF($DC$3&lt;&gt;"コンテンツなし",IF(AND(申込書!$AH$4="GIGAスクールパック",SUM($Q407,$S407)&lt;&gt;0),SUM($Q407,$S407),IF(AND(申込書!$AH$4="SKY安心GIGAタブレット",SUM($U407,$W407)&lt;&gt;0),SUM($U407,$W407),"")),"")</f>
        <v/>
      </c>
      <c r="DG407" s="81"/>
      <c r="DH407" s="82"/>
      <c r="DI407" s="80" t="str">
        <f>IF(AND(申込書!$C$103&lt;&gt;"▼プルダウンより選択してください",申込書!$C$103&lt;&gt;"",申込書!$P$103&lt;&gt;"YYYY/MM/DD",$G407&lt;&gt;""),申込書!$P$103,"")</f>
        <v/>
      </c>
      <c r="DJ407" s="81" t="str">
        <f>IF(AND(申込書!$C$103&lt;&gt;"▼プルダウンより選択してください",申込書!$C$103&lt;&gt;"",$G407&lt;&gt;""),申込書!$M$103,"")</f>
        <v/>
      </c>
      <c r="DK407" s="81" t="str">
        <f>IF($DI$3&lt;&gt;"コンテンツなし",IF(AND(申込書!$AH$4="GIGAスクールパック",SUM($P407,$R407)&lt;&gt;0),SUM($P407,$R407),IF(AND(申込書!$AH$4="SKY安心GIGAタブレット",SUM($T407,$V407)&lt;&gt;0),SUM($T407,$V407),"")),"")</f>
        <v/>
      </c>
      <c r="DL407" s="81" t="str">
        <f>IF($DI$3&lt;&gt;"コンテンツなし",IF(AND(申込書!$AH$4="GIGAスクールパック",SUM($Q407,$S407)&lt;&gt;0),SUM($Q407,$S407),IF(AND(申込書!$AH$4="SKY安心GIGAタブレット",SUM($U407,$W407)&lt;&gt;0),SUM($U407,$W407),"")),"")</f>
        <v/>
      </c>
      <c r="DM407" s="81"/>
      <c r="DN407" s="82"/>
      <c r="DO407" s="80" t="str">
        <f>IF(AND(申込書!$C$104&lt;&gt;"▼プルダウンより選択してください",申込書!$C$104&lt;&gt;"",申込書!$P$104&lt;&gt;"YYYY/MM/DD",$G407&lt;&gt;""),申込書!$P$104,"")</f>
        <v/>
      </c>
      <c r="DP407" s="81" t="str">
        <f>IF(AND(申込書!$C$104&lt;&gt;"▼プルダウンより選択してください",申込書!$C$104&lt;&gt;"",$G407&lt;&gt;""),申込書!$M$104,"")</f>
        <v/>
      </c>
      <c r="DQ407" s="81" t="str">
        <f>IF($DO$3&lt;&gt;"コンテンツなし",IF(AND(申込書!$AH$4="GIGAスクールパック",SUM($P407,$R407)&lt;&gt;0),SUM($P407,$R407),IF(AND(申込書!$AH$4="SKY安心GIGAタブレット",SUM($T407,$V407)&lt;&gt;0),SUM($T407,$V407),"")),"")</f>
        <v/>
      </c>
      <c r="DR407" s="81" t="str">
        <f>IF($DO$3&lt;&gt;"コンテンツなし",IF(AND(申込書!$AH$4="GIGAスクールパック",SUM($Q407,$S407)&lt;&gt;0),SUM($Q407,$S407),IF(AND(申込書!$AH$4="SKY安心GIGAタブレット",SUM($U407,$W407)&lt;&gt;0),SUM($U407,$W407),"")),"")</f>
        <v/>
      </c>
      <c r="DS407" s="81"/>
      <c r="DT407" s="82"/>
      <c r="DU407" s="80" t="str">
        <f>IF(AND(申込書!$C$105&lt;&gt;"▼プルダウンより選択してください",申込書!$C$105&lt;&gt;"",申込書!$P$105&lt;&gt;"YYYY/MM/DD",$G407&lt;&gt;""),申込書!$P$105,"")</f>
        <v/>
      </c>
      <c r="DV407" s="81" t="str">
        <f>IF(AND(申込書!$C$105&lt;&gt;"▼プルダウンより選択してください",申込書!$C$105&lt;&gt;"",$G407&lt;&gt;""),申込書!$M$105,"")</f>
        <v/>
      </c>
      <c r="DW407" s="81" t="str">
        <f>IF($DU$3&lt;&gt;"コンテンツなし",IF(AND(申込書!$AH$4="GIGAスクールパック",SUM($P407,$R407)&lt;&gt;0),SUM($P407,$R407),IF(AND(申込書!$AH$4="SKY安心GIGAタブレット",SUM($T407,$V407)&lt;&gt;0),SUM($T407,$V407),"")),"")</f>
        <v/>
      </c>
      <c r="DX407" s="81" t="str">
        <f>IF($DU$3&lt;&gt;"コンテンツなし",IF(AND(申込書!$AH$4="GIGAスクールパック",SUM($Q407,$S407)&lt;&gt;0),SUM($Q407,$S407),IF(AND(申込書!$AH$4="SKY安心GIGAタブレット",SUM($U407,$W407)&lt;&gt;0),SUM($U407,$W407),"")),"")</f>
        <v/>
      </c>
      <c r="DY407" s="157"/>
      <c r="DZ407" s="82"/>
      <c r="EA407" s="80" t="str">
        <f>IF(AND(申込書!$C$106&lt;&gt;"▼プルダウンより選択してください",申込書!$C$106&lt;&gt;"",申込書!$P$106&lt;&gt;"YYYY/MM/DD",$G407&lt;&gt;""),申込書!$P$106,"")</f>
        <v/>
      </c>
      <c r="EB407" s="81" t="str">
        <f>IF(AND(申込書!$C$106&lt;&gt;"▼プルダウンより選択してください",申込書!$C$106&lt;&gt;"",$G407&lt;&gt;""),申込書!$M$106,"")</f>
        <v/>
      </c>
      <c r="EC407" s="81" t="str">
        <f>IF($EA$3&lt;&gt;"コンテンツなし",IF(AND(申込書!$AH$4="GIGAスクールパック",SUM($P407,$R407)&lt;&gt;0),SUM($P407,$R407),IF(AND(申込書!$AH$4="SKY安心GIGAタブレット",SUM($T407,$V407)&lt;&gt;0),SUM($T407,$V407),"")),"")</f>
        <v/>
      </c>
      <c r="ED407" s="81" t="str">
        <f>IF($EA$3&lt;&gt;"コンテンツなし",IF(AND(申込書!$AH$4="GIGAスクールパック",SUM($Q407,$S407)&lt;&gt;0),SUM($Q407,$S407),IF(AND(申込書!$AH$4="SKY安心GIGAタブレット",SUM($U407,$W407)&lt;&gt;0),SUM($U407,$W407),"")),"")</f>
        <v/>
      </c>
      <c r="EE407" s="157"/>
      <c r="EF407" s="82"/>
      <c r="EG407" s="80" t="str">
        <f>IF(AND(申込書!$C$107&lt;&gt;"▼プルダウンより選択してください",申込書!$C$107&lt;&gt;"",申込書!$P$107&lt;&gt;"YYYY/MM/DD",$G407&lt;&gt;""),申込書!$P$107,"")</f>
        <v/>
      </c>
      <c r="EH407" s="81" t="str">
        <f>IF(AND(申込書!$C$107&lt;&gt;"▼プルダウンより選択してください",申込書!$C$107&lt;&gt;"",$G407&lt;&gt;""),申込書!$M$107,"")</f>
        <v/>
      </c>
      <c r="EI407" s="81" t="str">
        <f>IF($EG$3&lt;&gt;"コンテンツなし",IF(AND(申込書!$AH$4="GIGAスクールパック",SUM($P407,$R407)&lt;&gt;0),SUM($P407,$R407),IF(AND(申込書!$AH$4="SKY安心GIGAタブレット",SUM($T407,$V407)&lt;&gt;0),SUM($T407,$V407),"")),"")</f>
        <v/>
      </c>
      <c r="EJ407" s="81" t="str">
        <f>IF($EG$3&lt;&gt;"コンテンツなし",IF(AND(申込書!$AH$4="GIGAスクールパック",SUM($Q407,$S407)&lt;&gt;0),SUM($Q407,$S407),IF(AND(申込書!$AH$4="SKY安心GIGAタブレット",SUM($U407,$W407)&lt;&gt;0),SUM($U407,$W407),"")),"")</f>
        <v/>
      </c>
      <c r="EK407" s="157"/>
      <c r="EL407" s="82"/>
      <c r="EM407" s="80" t="str">
        <f>IF(AND(申込書!$C$108&lt;&gt;"▼プルダウンより選択してください",申込書!$C$108&lt;&gt;"",申込書!$P$108&lt;&gt;"YYYY/MM/DD",$G407&lt;&gt;""),申込書!$P$108,"")</f>
        <v/>
      </c>
      <c r="EN407" s="81" t="str">
        <f>IF(AND(申込書!$C$108&lt;&gt;"▼プルダウンより選択してください",申込書!$C$108&lt;&gt;"",$G407&lt;&gt;""),申込書!$M$108,"")</f>
        <v/>
      </c>
      <c r="EO407" s="81" t="str">
        <f>IF($EM$3&lt;&gt;"コンテンツなし",IF(AND(申込書!$AH$4="GIGAスクールパック",SUM($P407,$R407)&lt;&gt;0),SUM($P407,$R407),IF(AND(申込書!$AH$4="SKY安心GIGAタブレット",SUM($T407,$V407)&lt;&gt;0),SUM($T407,$V407),"")),"")</f>
        <v/>
      </c>
      <c r="EP407" s="81" t="str">
        <f>IF($EM$3&lt;&gt;"コンテンツなし",IF(AND(申込書!$AH$4="GIGAスクールパック",SUM($Q407,$S407)&lt;&gt;0),SUM($Q407,$S407),IF(AND(申込書!$AH$4="SKY安心GIGAタブレット",SUM($U407,$W407)&lt;&gt;0),SUM($U407,$W407),"")),"")</f>
        <v/>
      </c>
      <c r="EQ407" s="157"/>
      <c r="ER407" s="82"/>
      <c r="ES407" s="80" t="str">
        <f>IF(AND(申込書!$C$109&lt;&gt;"▼プルダウンより選択してください",申込書!$C$109&lt;&gt;"",申込書!$P$109&lt;&gt;"YYYY/MM/DD",$G407&lt;&gt;""),申込書!$P$109,"")</f>
        <v/>
      </c>
      <c r="ET407" s="81" t="str">
        <f>IF(AND(申込書!$C$109&lt;&gt;"▼プルダウンより選択してください",申込書!$C$109&lt;&gt;"",$G407&lt;&gt;""),申込書!$M$109,"")</f>
        <v/>
      </c>
      <c r="EU407" s="81" t="str">
        <f>IF($ES$3&lt;&gt;"コンテンツなし",IF(AND(申込書!$AH$4="GIGAスクールパック",SUM($P407,$R407)&lt;&gt;0),SUM($P407,$R407),IF(AND(申込書!$AH$4="SKY安心GIGAタブレット",SUM($T407,$V407)&lt;&gt;0),SUM($T407,$V407),"")),"")</f>
        <v/>
      </c>
      <c r="EV407" s="81" t="str">
        <f>IF($ES$3&lt;&gt;"コンテンツなし",IF(AND(申込書!$AH$4="GIGAスクールパック",SUM($Q407,$S407)&lt;&gt;0),SUM($Q407,$S407),IF(AND(申込書!$AH$4="SKY安心GIGAタブレット",SUM($U407,$W407)&lt;&gt;0),SUM($U407,$W407),"")),"")</f>
        <v/>
      </c>
      <c r="EW407" s="157"/>
      <c r="EX407" s="82"/>
      <c r="EY407" s="80" t="str">
        <f>IF(AND(申込書!$C$110&lt;&gt;"▼プルダウンより選択してください",申込書!$C$110&lt;&gt;"",申込書!$P$110&lt;&gt;"YYYY/MM/DD",$G407&lt;&gt;""),申込書!$P$110,"")</f>
        <v/>
      </c>
      <c r="EZ407" s="81" t="str">
        <f>IF(AND(申込書!$C$110&lt;&gt;"▼プルダウンより選択してください",申込書!$C$110&lt;&gt;"",$G407&lt;&gt;""),申込書!$M$110,"")</f>
        <v/>
      </c>
      <c r="FA407" s="81" t="str">
        <f>IF($EY$3&lt;&gt;"コンテンツなし",IF(AND(申込書!$AH$4="GIGAスクールパック",SUM($P407,$R407)&lt;&gt;0),SUM($P407,$R407),IF(AND(申込書!$AH$4="SKY安心GIGAタブレット",SUM($T407,$V407)&lt;&gt;0),SUM($T407,$V407),"")),"")</f>
        <v/>
      </c>
      <c r="FB407" s="81" t="str">
        <f>IF($EY$3&lt;&gt;"コンテンツなし",IF(AND(申込書!$AH$4="GIGAスクールパック",SUM($Q407,$S407)&lt;&gt;0),SUM($Q407,$S407),IF(AND(申込書!$AH$4="SKY安心GIGAタブレット",SUM($U407,$W407)&lt;&gt;0),SUM($U407,$W407),"")),"")</f>
        <v/>
      </c>
      <c r="FC407" s="157"/>
      <c r="FD407" s="82"/>
      <c r="FE407" s="80" t="str">
        <f>IF(AND(申込書!$C$111&lt;&gt;"▼プルダウンより選択してください",申込書!$C$111&lt;&gt;"",申込書!$P$111&lt;&gt;"YYYY/MM/DD",$G407&lt;&gt;""),申込書!$P$111,"")</f>
        <v/>
      </c>
      <c r="FF407" s="81" t="str">
        <f>IF(AND(申込書!$C$111&lt;&gt;"▼プルダウンより選択してください",申込書!$C$111&lt;&gt;"",$G407&lt;&gt;""),申込書!$M$111,"")</f>
        <v/>
      </c>
      <c r="FG407" s="81" t="str">
        <f>IF($FE$3&lt;&gt;"コンテンツなし",IF(AND(申込書!$AH$4="GIGAスクールパック",SUM($P407,$R407)&lt;&gt;0),SUM($P407,$R407),IF(AND(申込書!$AH$4="SKY安心GIGAタブレット",SUM($T407,$V407)&lt;&gt;0),SUM($T407,$V407),"")),"")</f>
        <v/>
      </c>
      <c r="FH407" s="81" t="str">
        <f>IF($FE$3&lt;&gt;"コンテンツなし",IF(AND(申込書!$AH$4="GIGAスクールパック",SUM($Q407,$S407)&lt;&gt;0),SUM($Q407,$S407),IF(AND(申込書!$AH$4="SKY安心GIGAタブレット",SUM($U407,$W407)&lt;&gt;0),SUM($U407,$W407),"")),"")</f>
        <v/>
      </c>
      <c r="FI407" s="157"/>
      <c r="FJ407" s="82"/>
      <c r="FK407" s="80" t="str">
        <f>IF(AND(申込書!$C$112&lt;&gt;"▼プルダウンより選択してください",申込書!$C$112&lt;&gt;"",申込書!$P$112&lt;&gt;"YYYY/MM/DD",$G407&lt;&gt;""),申込書!$P$112,"")</f>
        <v/>
      </c>
      <c r="FL407" s="81" t="str">
        <f>IF(AND(申込書!$C$112&lt;&gt;"▼プルダウンより選択してください",申込書!$C$112&lt;&gt;"",$G407&lt;&gt;""),申込書!$M$112,"")</f>
        <v/>
      </c>
      <c r="FM407" s="81" t="str">
        <f>IF($FK$3&lt;&gt;"コンテンツなし",IF(AND(申込書!$AH$4="GIGAスクールパック",SUM($P407,$R407)&lt;&gt;0),SUM($P407,$R407),IF(AND(申込書!$AH$4="SKY安心GIGAタブレット",SUM($T407,$V407)&lt;&gt;0),SUM($T407,$V407),"")),"")</f>
        <v/>
      </c>
      <c r="FN407" s="81" t="str">
        <f>IF($FK$3&lt;&gt;"コンテンツなし",IF(AND(申込書!$AH$4="GIGAスクールパック",SUM($Q407,$S407)&lt;&gt;0),SUM($Q407,$S407),IF(AND(申込書!$AH$4="SKY安心GIGAタブレット",SUM($U407,$W407)&lt;&gt;0),SUM($U407,$W407),"")),"")</f>
        <v/>
      </c>
      <c r="FO407" s="157"/>
      <c r="FP407" s="82"/>
      <c r="FQ407" s="80" t="str">
        <f>IF(AND(申込書!$C$113&lt;&gt;"▼プルダウンより選択してください",申込書!$C$113&lt;&gt;"",申込書!$P$113&lt;&gt;"YYYY/MM/DD",$G407&lt;&gt;""),申込書!$P$113,"")</f>
        <v/>
      </c>
      <c r="FR407" s="81" t="str">
        <f>IF(AND(申込書!$C$113&lt;&gt;"▼プルダウンより選択してください",申込書!$C$113&lt;&gt;"",$G407&lt;&gt;""),申込書!$M$113,"")</f>
        <v/>
      </c>
      <c r="FS407" s="81" t="str">
        <f>IF($FQ$3&lt;&gt;"コンテンツなし",IF(AND(申込書!$AH$4="GIGAスクールパック",SUM($P407,$R407)&lt;&gt;0),SUM($P407,$R407),IF(AND(申込書!$AH$4="SKY安心GIGAタブレット",SUM($T407,$V407)&lt;&gt;0),SUM($T407,$V407),"")),"")</f>
        <v/>
      </c>
      <c r="FT407" s="81" t="str">
        <f>IF($FQ$3&lt;&gt;"コンテンツなし",IF(AND(申込書!$AH$4="GIGAスクールパック",SUM($Q407,$S407)&lt;&gt;0),SUM($Q407,$S407),IF(AND(申込書!$AH$4="SKY安心GIGAタブレット",SUM($U407,$W407)&lt;&gt;0),SUM($U407,$W407),"")),"")</f>
        <v/>
      </c>
      <c r="FU407" s="157"/>
      <c r="FV407" s="82"/>
      <c r="FW407" s="80" t="str">
        <f>IF(AND(申込書!$C$114&lt;&gt;"▼プルダウンより選択してください",申込書!$C$114&lt;&gt;"",申込書!$P$114&lt;&gt;"YYYY/MM/DD",$G407&lt;&gt;""),申込書!$P$114,"")</f>
        <v/>
      </c>
      <c r="FX407" s="81" t="str">
        <f>IF(AND(申込書!$C$114&lt;&gt;"▼プルダウンより選択してください",申込書!$C$114&lt;&gt;"",$G407&lt;&gt;""),申込書!$M$114,"")</f>
        <v/>
      </c>
      <c r="FY407" s="81" t="str">
        <f>IF($FW$3&lt;&gt;"コンテンツなし",IF(AND(申込書!$AH$4="GIGAスクールパック",SUM($P407,$R407)&lt;&gt;0),SUM($P407,$R407),IF(AND(申込書!$AH$4="SKY安心GIGAタブレット",SUM($T407,$V407)&lt;&gt;0),SUM($T407,$V407),"")),"")</f>
        <v/>
      </c>
      <c r="FZ407" s="81" t="str">
        <f>IF($FW$3&lt;&gt;"コンテンツなし",IF(AND(申込書!$AH$4="GIGAスクールパック",SUM($Q407,$S407)&lt;&gt;0),SUM($Q407,$S407),IF(AND(申込書!$AH$4="SKY安心GIGAタブレット",SUM($U407,$W407)&lt;&gt;0),SUM($U407,$W407),"")),"")</f>
        <v/>
      </c>
      <c r="GA407" s="157"/>
      <c r="GB407" s="82"/>
      <c r="GC407" s="80" t="str">
        <f>IF(AND(申込書!$C$115&lt;&gt;"▼プルダウンより選択してください",申込書!$C$115&lt;&gt;"",申込書!$P$115&lt;&gt;"YYYY/MM/DD",$G407&lt;&gt;""),申込書!$P$115,"")</f>
        <v/>
      </c>
      <c r="GD407" s="81" t="str">
        <f>IF(AND(申込書!$C$115&lt;&gt;"▼プルダウンより選択してください",申込書!$C$115&lt;&gt;"",$G407&lt;&gt;""),申込書!$M$115,"")</f>
        <v/>
      </c>
      <c r="GE407" s="81" t="str">
        <f>IF($GC$3&lt;&gt;"コンテンツなし",IF(AND(申込書!$AH$4="GIGAスクールパック",SUM($P407,$R407)&lt;&gt;0),SUM($P407,$R407),IF(AND(申込書!$AH$4="SKY安心GIGAタブレット",SUM($T407,$V407)&lt;&gt;0),SUM($T407,$V407),"")),"")</f>
        <v/>
      </c>
      <c r="GF407" s="81" t="str">
        <f>IF($GC$3&lt;&gt;"コンテンツなし",IF(AND(申込書!$AH$4="GIGAスクールパック",SUM($Q407,$S407)&lt;&gt;0),SUM($Q407,$S407),IF(AND(申込書!$AH$4="SKY安心GIGAタブレット",SUM($U407,$W407)&lt;&gt;0),SUM($U407,$W407),"")),"")</f>
        <v/>
      </c>
      <c r="GG407" s="157"/>
      <c r="GH407" s="82"/>
      <c r="GI407" s="80" t="str">
        <f>IF(AND(申込書!$C$116&lt;&gt;"▼プルダウンより選択してください",申込書!$C$116&lt;&gt;"",申込書!$P$116&lt;&gt;"YYYY/MM/DD",$G407&lt;&gt;""),申込書!$P$116,"")</f>
        <v/>
      </c>
      <c r="GJ407" s="81" t="str">
        <f>IF(AND(申込書!$C$116&lt;&gt;"▼プルダウンより選択してください",申込書!$C$116&lt;&gt;"",$G407&lt;&gt;""),申込書!$M$116,"")</f>
        <v/>
      </c>
      <c r="GK407" s="81" t="str">
        <f>IF($GI$3&lt;&gt;"コンテンツなし",IF(AND(申込書!$AH$4="GIGAスクールパック",SUM($P407,$R407)&lt;&gt;0),SUM($P407,$R407),IF(AND(申込書!$AH$4="SKY安心GIGAタブレット",SUM($T407,$V407)&lt;&gt;0),SUM($T407,$V407),"")),"")</f>
        <v/>
      </c>
      <c r="GL407" s="81" t="str">
        <f>IF($GI$3&lt;&gt;"コンテンツなし",IF(AND(申込書!$AH$4="GIGAスクールパック",SUM($Q407,$S407)&lt;&gt;0),SUM($Q407,$S407),IF(AND(申込書!$AH$4="SKY安心GIGAタブレット",SUM($U407,$W407)&lt;&gt;0),SUM($U407,$W407),"")),"")</f>
        <v/>
      </c>
      <c r="GM407" s="157"/>
      <c r="GN407" s="82"/>
      <c r="GO407" s="80" t="str">
        <f>IF(AND(申込書!$C$117&lt;&gt;"▼プルダウンより選択してください",申込書!$C$117&lt;&gt;"",申込書!$P$117&lt;&gt;"YYYY/MM/DD",$G407&lt;&gt;""),申込書!$P$117,"")</f>
        <v/>
      </c>
      <c r="GP407" s="81" t="str">
        <f>IF(AND(申込書!$C$117&lt;&gt;"▼プルダウンより選択してください",申込書!$C$117&lt;&gt;"",$G407&lt;&gt;""),申込書!$M$117,"")</f>
        <v/>
      </c>
      <c r="GQ407" s="81" t="str">
        <f>IF($GO$3&lt;&gt;"コンテンツなし",IF(AND(申込書!$AH$4="GIGAスクールパック",SUM($P407,$R407)&lt;&gt;0),SUM($P407,$R407),IF(AND(申込書!$AH$4="SKY安心GIGAタブレット",SUM($T407,$V407)&lt;&gt;0),SUM($T407,$V407),"")),"")</f>
        <v/>
      </c>
      <c r="GR407" s="81" t="str">
        <f>IF($GO$3&lt;&gt;"コンテンツなし",IF(AND(申込書!$AH$4="GIGAスクールパック",SUM($Q407,$S407)&lt;&gt;0),SUM($Q407,$S407),IF(AND(申込書!$AH$4="SKY安心GIGAタブレット",SUM($U407,$W407)&lt;&gt;0),SUM($U407,$W407),"")),"")</f>
        <v/>
      </c>
      <c r="GS407" s="157"/>
      <c r="GT407" s="82"/>
      <c r="GU407" s="80" t="str">
        <f>IF(AND(申込書!$C$118&lt;&gt;"▼プルダウンより選択してください",申込書!$C$118&lt;&gt;"",申込書!$P$118&lt;&gt;"YYYY/MM/DD",$G407&lt;&gt;""),申込書!$P$118,"")</f>
        <v/>
      </c>
      <c r="GV407" s="81" t="str">
        <f>IF(AND(申込書!$C$118&lt;&gt;"▼プルダウンより選択してください",申込書!$C$118&lt;&gt;"",$G407&lt;&gt;""),申込書!$M$118,"")</f>
        <v/>
      </c>
      <c r="GW407" s="81" t="str">
        <f>IF($GU$3&lt;&gt;"コンテンツなし",IF(AND(申込書!$AH$4="GIGAスクールパック",SUM($P407,$R407)&lt;&gt;0),SUM($P407,$R407),IF(AND(申込書!$AH$4="SKY安心GIGAタブレット",SUM($T407,$V407)&lt;&gt;0),SUM($T407,$V407),"")),"")</f>
        <v/>
      </c>
      <c r="GX407" s="81" t="str">
        <f>IF($GU$3&lt;&gt;"コンテンツなし",IF(AND(申込書!$AH$4="GIGAスクールパック",SUM($Q407,$S407)&lt;&gt;0),SUM($Q407,$S407),IF(AND(申込書!$AH$4="SKY安心GIGAタブレット",SUM($U407,$W407)&lt;&gt;0),SUM($U407,$W407),"")),"")</f>
        <v/>
      </c>
      <c r="GY407" s="157"/>
      <c r="GZ407" s="82"/>
      <c r="HA407" s="80" t="str">
        <f>IF(AND(申込書!$C$119&lt;&gt;"▼プルダウンより選択してください",申込書!$C$119&lt;&gt;"",申込書!$P$119&lt;&gt;"YYYY/MM/DD",$G407&lt;&gt;""),申込書!$P$119,"")</f>
        <v/>
      </c>
      <c r="HB407" s="81" t="str">
        <f>IF(AND(申込書!$C$119&lt;&gt;"▼プルダウンより選択してください",申込書!$C$119&lt;&gt;"",$G407&lt;&gt;""),申込書!$M$119,"")</f>
        <v/>
      </c>
      <c r="HC407" s="81" t="str">
        <f>IF($HA$3&lt;&gt;"コンテンツなし",IF(AND(申込書!$AH$4="GIGAスクールパック",SUM($P407,$R407)&lt;&gt;0),SUM($P407,$R407),IF(AND(申込書!$AH$4="SKY安心GIGAタブレット",SUM($T407,$V407)&lt;&gt;0),SUM($T407,$V407),"")),"")</f>
        <v/>
      </c>
      <c r="HD407" s="81" t="str">
        <f>IF($HA$3&lt;&gt;"コンテンツなし",IF(AND(申込書!$AH$4="GIGAスクールパック",SUM($Q407,$S407)&lt;&gt;0),SUM($Q407,$S407),IF(AND(申込書!$AH$4="SKY安心GIGAタブレット",SUM($U407,$W407)&lt;&gt;0),SUM($U407,$W407),"")),"")</f>
        <v/>
      </c>
      <c r="HE407" s="157"/>
      <c r="HF407" s="82"/>
      <c r="HG407" s="83"/>
    </row>
    <row r="408" spans="2:215" ht="26.85" customHeight="1">
      <c r="B408" s="62">
        <f t="shared" si="4"/>
        <v>403</v>
      </c>
      <c r="C408" s="63"/>
      <c r="D408" s="64"/>
      <c r="E408" s="207"/>
      <c r="F408" s="65"/>
      <c r="G408" s="66"/>
      <c r="H408" s="67"/>
      <c r="I408" s="68"/>
      <c r="J408" s="69"/>
      <c r="K408" s="70"/>
      <c r="L408" s="71"/>
      <c r="M408" s="72"/>
      <c r="N408" s="73"/>
      <c r="O408" s="74"/>
      <c r="P408" s="179"/>
      <c r="Q408" s="180"/>
      <c r="R408" s="180"/>
      <c r="S408" s="181"/>
      <c r="T408" s="179"/>
      <c r="U408" s="180"/>
      <c r="V408" s="182"/>
      <c r="W408" s="181"/>
      <c r="X408" s="75"/>
      <c r="Y408" s="76"/>
      <c r="Z408" s="77"/>
      <c r="AA408" s="78"/>
      <c r="AB408" s="79"/>
      <c r="AC408" s="79"/>
      <c r="AD408" s="79"/>
      <c r="AE408" s="77"/>
      <c r="AF408" s="139"/>
      <c r="AG408" s="139"/>
      <c r="AH408" s="139"/>
      <c r="AI408" s="80" t="str">
        <f>IF(AND(申込書!$C$90&lt;&gt;"▼プルダウンより選択してください",申込書!$C$90&lt;&gt;"",申込書!$P$90&lt;&gt;"YYYY/MM/DD",$G408&lt;&gt;""),申込書!$P$90,"")</f>
        <v/>
      </c>
      <c r="AJ408" s="81" t="str">
        <f>IF(AND(申込書!$C$90&lt;&gt;"▼プルダウンより選択してください",申込書!$C$90&lt;&gt;"",$G408&lt;&gt;""),申込書!$M$90,"")</f>
        <v/>
      </c>
      <c r="AK408" s="81" t="str">
        <f>IF($AI$3&lt;&gt;"コンテンツなし",IF(AND(申込書!$AH$4="GIGAスクールパック",SUM($P408,$R408)&lt;&gt;0),SUM($P408,$R408),IF(AND(申込書!$AH$4="SKY安心GIGAタブレット",SUM($T408,$V408)&lt;&gt;0),SUM($T408,$V408),"")),"")</f>
        <v/>
      </c>
      <c r="AL408" s="81" t="str">
        <f>IF($AI$3&lt;&gt;"コンテンツなし",IF(AND(申込書!$AH$4="GIGAスクールパック",SUM($Q408,$S408)&lt;&gt;0),SUM($Q408,$S408),IF(AND(申込書!$AH$4="SKY安心GIGAタブレット",SUM($U408,$W408)&lt;&gt;0),SUM($U408,$W408),"")),"")</f>
        <v/>
      </c>
      <c r="AM408" s="157"/>
      <c r="AN408" s="82"/>
      <c r="AO408" s="80" t="str">
        <f>IF(AND(申込書!$C$91&lt;&gt;"▼プルダウンより選択してください",申込書!$C$91&lt;&gt;"",申込書!$P$91&lt;&gt;"YYYY/MM/DD",$G408&lt;&gt;""),申込書!$P$91,"")</f>
        <v/>
      </c>
      <c r="AP408" s="81" t="str">
        <f>IF(AND(申込書!$C$91&lt;&gt;"▼プルダウンより選択してください",申込書!$C$91&lt;&gt;"",$G408&lt;&gt;""),申込書!$M$91,"")</f>
        <v/>
      </c>
      <c r="AQ408" s="81" t="str">
        <f>IF($AO$3&lt;&gt;"コンテンツなし",IF(AND(申込書!$AH$4="GIGAスクールパック",SUM($P408,$R408)&lt;&gt;0),SUM($P408,$R408),IF(AND(申込書!$AH$4="SKY安心GIGAタブレット",SUM($T408,$V408)&lt;&gt;0),SUM($T408,$V408),"")),"")</f>
        <v/>
      </c>
      <c r="AR408" s="81" t="str">
        <f>IF($AO$3&lt;&gt;"コンテンツなし",IF(AND(申込書!$AH$4="GIGAスクールパック",SUM($Q408,$S408)&lt;&gt;0),SUM($Q408,$S408),IF(AND(申込書!$AH$4="SKY安心GIGAタブレット",SUM($U408,$W408)&lt;&gt;0),SUM($U408,$W408),"")),"")</f>
        <v/>
      </c>
      <c r="AS408" s="157"/>
      <c r="AT408" s="82"/>
      <c r="AU408" s="80" t="str">
        <f>IF(AND(申込書!$C$92&lt;&gt;"▼プルダウンより選択してください",申込書!$C$92&lt;&gt;"",申込書!$P$92&lt;&gt;"YYYY/MM/DD",$G408&lt;&gt;""),申込書!$P$92,"")</f>
        <v/>
      </c>
      <c r="AV408" s="81" t="str">
        <f>IF(AND(申込書!$C$92&lt;&gt;"▼プルダウンより選択してください",申込書!$C$92&lt;&gt;"",$G408&lt;&gt;""),申込書!$M$92,"")</f>
        <v/>
      </c>
      <c r="AW408" s="81" t="str">
        <f>IF($AU$3&lt;&gt;"コンテンツなし",IF(AND(申込書!$AH$4="GIGAスクールパック",SUM($P408,$R408)&lt;&gt;0),SUM($P408,$R408),IF(AND(申込書!$AH$4="SKY安心GIGAタブレット",SUM($T408,$V408)&lt;&gt;0),SUM($T408,$V408),"")),"")</f>
        <v/>
      </c>
      <c r="AX408" s="81" t="str">
        <f>IF($AU$3&lt;&gt;"コンテンツなし",IF(AND(申込書!$AH$4="GIGAスクールパック",SUM($Q408,$S408)&lt;&gt;0),SUM($Q408,$S408),IF(AND(申込書!$AH$4="SKY安心GIGAタブレット",SUM($U408,$W408)&lt;&gt;0),SUM($U408,$W408),"")),"")</f>
        <v/>
      </c>
      <c r="AY408" s="157"/>
      <c r="AZ408" s="82"/>
      <c r="BA408" s="80" t="str">
        <f>IF(AND(申込書!$C$93&lt;&gt;"▼プルダウンより選択してください",申込書!$C$93&lt;&gt;"",申込書!$P$93&lt;&gt;"YYYY/MM/DD",$G408&lt;&gt;""),申込書!$P$93,"")</f>
        <v/>
      </c>
      <c r="BB408" s="81" t="str">
        <f>IF(AND(申込書!$C$93&lt;&gt;"▼プルダウンより選択してください",申込書!$C$93&lt;&gt;"",申込書!$M$93&gt;=1,$G408&lt;&gt;""),申込書!$M$93,"")</f>
        <v/>
      </c>
      <c r="BC408" s="81" t="str">
        <f>IF($BA$3&lt;&gt;"コンテンツなし",IF(AND(申込書!$AH$4="GIGAスクールパック",SUM($P408,$R408)&lt;&gt;0),SUM($P408,$R408),IF(AND(申込書!$AH$4="SKY安心GIGAタブレット",SUM($T408,$V408)&lt;&gt;0),SUM($T408,$V408),"")),"")</f>
        <v/>
      </c>
      <c r="BD408" s="81" t="str">
        <f>IF($BA$3&lt;&gt;"コンテンツなし",IF(AND(申込書!$AH$4="GIGAスクールパック",SUM($Q408,$S408)&lt;&gt;0),SUM($Q408,$S408),IF(AND(申込書!$AH$4="SKY安心GIGAタブレット",SUM($U408,$W408)&lt;&gt;0),SUM($U408,$W408),"")),"")</f>
        <v/>
      </c>
      <c r="BE408" s="157"/>
      <c r="BF408" s="82"/>
      <c r="BG408" s="80" t="str">
        <f>IF(AND(申込書!$C$94&lt;&gt;"▼プルダウンより選択してください",申込書!$C$94&lt;&gt;"",申込書!$P$94&lt;&gt;"YYYY/MM/DD",$G408&lt;&gt;""),申込書!$P$94,"")</f>
        <v/>
      </c>
      <c r="BH408" s="81" t="str">
        <f>IF(AND(申込書!$C$94&lt;&gt;"▼プルダウンより選択してください",申込書!$C$94&lt;&gt;"",$G408&lt;&gt;""),申込書!$M$94,"")</f>
        <v/>
      </c>
      <c r="BI408" s="81" t="str">
        <f>IF($BG$3&lt;&gt;"コンテンツなし",IF(AND(申込書!$AH$4="GIGAスクールパック",SUM($P408,$R408)&lt;&gt;0),SUM($P408,$R408),IF(AND(申込書!$AH$4="SKY安心GIGAタブレット",SUM($T408,$V408)&lt;&gt;0),SUM($T408,$V408),"")),"")</f>
        <v/>
      </c>
      <c r="BJ408" s="81" t="str">
        <f>IF($BG$3&lt;&gt;"コンテンツなし",IF(AND(申込書!$AH$4="GIGAスクールパック",SUM($Q408,$S408)&lt;&gt;0),SUM($Q408,$S408),IF(AND(申込書!$AH$4="SKY安心GIGAタブレット",SUM($U408,$W408)&lt;&gt;0),SUM($U408,$W408),"")),"")</f>
        <v/>
      </c>
      <c r="BK408" s="157"/>
      <c r="BL408" s="82"/>
      <c r="BM408" s="80" t="str">
        <f>IF(AND(申込書!$C$95&lt;&gt;"▼プルダウンより選択してください",申込書!$C$95&lt;&gt;"",申込書!$P$95&lt;&gt;"YYYY/MM/DD",$G408&lt;&gt;""),申込書!$P$95,"")</f>
        <v/>
      </c>
      <c r="BN408" s="81" t="str">
        <f>IF(AND(申込書!$C$95&lt;&gt;"▼プルダウンより選択してください",申込書!$C$95&lt;&gt;"",$G408&lt;&gt;""),申込書!$M$95,"")</f>
        <v/>
      </c>
      <c r="BO408" s="81" t="str">
        <f>IF($BM$3&lt;&gt;"コンテンツなし",IF(AND(申込書!$AH$4="GIGAスクールパック",SUM($P408,$R408)&lt;&gt;0),SUM($P408,$R408),IF(AND(申込書!$AH$4="SKY安心GIGAタブレット",SUM($T408,$V408)&lt;&gt;0),SUM($T408,$V408),"")),"")</f>
        <v/>
      </c>
      <c r="BP408" s="81" t="str">
        <f>IF($BM$3&lt;&gt;"コンテンツなし",IF(AND(申込書!$AH$4="GIGAスクールパック",SUM($Q408,$S408)&lt;&gt;0),SUM($Q408,$S408),IF(AND(申込書!$AH$4="SKY安心GIGAタブレット",SUM($U408,$W408)&lt;&gt;0),SUM($U408,$W408),"")),"")</f>
        <v/>
      </c>
      <c r="BQ408" s="157"/>
      <c r="BR408" s="82"/>
      <c r="BS408" s="80" t="str">
        <f>IF(AND(申込書!$C$96&lt;&gt;"▼プルダウンより選択してください",申込書!$C$96&lt;&gt;"",申込書!$P$96&lt;&gt;"YYYY/MM/DD",$G408&lt;&gt;""),申込書!$P$96,"")</f>
        <v/>
      </c>
      <c r="BT408" s="81" t="str">
        <f>IF(AND(申込書!$C$96&lt;&gt;"▼プルダウンより選択してください",申込書!$C$96&lt;&gt;"",$G408&lt;&gt;""),申込書!$M$96,"")</f>
        <v/>
      </c>
      <c r="BU408" s="81" t="str">
        <f>IF($BS$3&lt;&gt;"コンテンツなし",IF(AND(申込書!$AH$4="GIGAスクールパック",SUM($P408,$R408)&lt;&gt;0),SUM($P408,$R408),IF(AND(申込書!$AH$4="SKY安心GIGAタブレット",SUM($T408,$V408)&lt;&gt;0),SUM($T408,$V408),"")),"")</f>
        <v/>
      </c>
      <c r="BV408" s="81" t="str">
        <f>IF($BS$3&lt;&gt;"コンテンツなし",IF(AND(申込書!$AH$4="GIGAスクールパック",SUM($Q408,$S408)&lt;&gt;0),SUM($Q408,$S408),IF(AND(申込書!$AH$4="SKY安心GIGAタブレット",SUM($U408,$W408)&lt;&gt;0),SUM($U408,$W408),"")),"")</f>
        <v/>
      </c>
      <c r="BW408" s="157"/>
      <c r="BX408" s="82"/>
      <c r="BY408" s="80" t="str">
        <f>IF(AND(申込書!$C$97&lt;&gt;"▼プルダウンより選択してください",申込書!$C$97&lt;&gt;"",申込書!$P$97&lt;&gt;"YYYY/MM/DD",$G408&lt;&gt;""),申込書!$P$97,"")</f>
        <v/>
      </c>
      <c r="BZ408" s="81" t="str">
        <f>IF(AND(申込書!$C$97&lt;&gt;"▼プルダウンより選択してください",申込書!$C$97&lt;&gt;"",$G408&lt;&gt;""),申込書!$M$97,"")</f>
        <v/>
      </c>
      <c r="CA408" s="81" t="str">
        <f>IF($BY$3&lt;&gt;"コンテンツなし",IF(AND(申込書!$AH$4="GIGAスクールパック",SUM($P408,$R408)&lt;&gt;0),SUM($P408,$R408),IF(AND(申込書!$AH$4="SKY安心GIGAタブレット",SUM($T408,$V408)&lt;&gt;0),SUM($T408,$V408),"")),"")</f>
        <v/>
      </c>
      <c r="CB408" s="81" t="str">
        <f>IF($BY$3&lt;&gt;"コンテンツなし",IF(AND(申込書!$AH$4="GIGAスクールパック",SUM($Q408,$S408)&lt;&gt;0),SUM($Q408,$S408),IF(AND(申込書!$AH$4="SKY安心GIGAタブレット",SUM($U408,$W408)&lt;&gt;0),SUM($U408,$W408),"")),"")</f>
        <v/>
      </c>
      <c r="CC408" s="157"/>
      <c r="CD408" s="82"/>
      <c r="CE408" s="80" t="str">
        <f>IF(AND(申込書!$C$98&lt;&gt;"▼プルダウンより選択してください",申込書!$C$98&lt;&gt;"",申込書!$P$98&lt;&gt;"YYYY/MM/DD",$G408&lt;&gt;""),申込書!$P$98,"")</f>
        <v/>
      </c>
      <c r="CF408" s="81" t="str">
        <f>IF(AND(申込書!$C$98&lt;&gt;"▼プルダウンより選択してください",申込書!$C$98&lt;&gt;"",$G408&lt;&gt;""),申込書!$M$98,"")</f>
        <v/>
      </c>
      <c r="CG408" s="81" t="str">
        <f>IF($CE$3&lt;&gt;"コンテンツなし",IF(AND(申込書!$AH$4="GIGAスクールパック",SUM($P408,$R408)&lt;&gt;0),SUM($P408,$R408),IF(AND(申込書!$AH$4="SKY安心GIGAタブレット",SUM($T408,$V408)&lt;&gt;0),SUM($T408,$V408),"")),"")</f>
        <v/>
      </c>
      <c r="CH408" s="81" t="str">
        <f>IF($CE$3&lt;&gt;"コンテンツなし",IF(AND(申込書!$AH$4="GIGAスクールパック",SUM($Q408,$S408)&lt;&gt;0),SUM($Q408,$S408),IF(AND(申込書!$AH$4="SKY安心GIGAタブレット",SUM($U408,$W408)&lt;&gt;0),SUM($U408,$W408),"")),"")</f>
        <v/>
      </c>
      <c r="CI408" s="157"/>
      <c r="CJ408" s="82"/>
      <c r="CK408" s="80" t="str">
        <f>IF(AND(申込書!$C$99&lt;&gt;"▼プルダウンより選択してください",申込書!$C$99&lt;&gt;"",申込書!$P$99&lt;&gt;"YYYY/MM/DD",$G408&lt;&gt;""),申込書!$P$99,"")</f>
        <v/>
      </c>
      <c r="CL408" s="81" t="str">
        <f>IF(AND(申込書!$C$99&lt;&gt;"▼プルダウンより選択してください",申込書!$C$99&lt;&gt;"",$G408&lt;&gt;""),申込書!$M$99,"")</f>
        <v/>
      </c>
      <c r="CM408" s="81" t="str">
        <f>IF($CK$3&lt;&gt;"コンテンツなし",IF(AND(申込書!$AH$4="GIGAスクールパック",SUM($P408,$R408)&lt;&gt;0),SUM($P408,$R408),IF(AND(申込書!$AH$4="SKY安心GIGAタブレット",SUM($T408,$V408)&lt;&gt;0),SUM($T408,$V408),"")),"")</f>
        <v/>
      </c>
      <c r="CN408" s="81" t="str">
        <f>IF($CK$3&lt;&gt;"コンテンツなし",IF(AND(申込書!$AH$4="GIGAスクールパック",SUM($Q408,$S408)&lt;&gt;0),SUM($Q408,$S408),IF(AND(申込書!$AH$4="SKY安心GIGAタブレット",SUM($U408,$W408)&lt;&gt;0),SUM($U408,$W408),"")),"")</f>
        <v/>
      </c>
      <c r="CO408" s="157"/>
      <c r="CP408" s="82"/>
      <c r="CQ408" s="80" t="str">
        <f>IF(AND(申込書!$C$100&lt;&gt;"▼プルダウンより選択してください",申込書!$C$100&lt;&gt;"",申込書!$P$100&lt;&gt;"YYYY/MM/DD",$G408&lt;&gt;""),申込書!$P$100,"")</f>
        <v/>
      </c>
      <c r="CR408" s="81" t="str">
        <f>IF(AND(申込書!$C$100&lt;&gt;"▼プルダウンより選択してください",申込書!$C$100&lt;&gt;"",$G408&lt;&gt;""),申込書!$M$100,"")</f>
        <v/>
      </c>
      <c r="CS408" s="81" t="str">
        <f>IF($CQ$3&lt;&gt;"コンテンツなし",IF(AND(申込書!$AH$4="GIGAスクールパック",SUM($P408,$R408)&lt;&gt;0),SUM($P408,$R408),IF(AND(申込書!$AH$4="SKY安心GIGAタブレット",SUM($T408,$V408)&lt;&gt;0),SUM($T408,$V408),"")),"")</f>
        <v/>
      </c>
      <c r="CT408" s="81" t="str">
        <f>IF($CQ$3&lt;&gt;"コンテンツなし",IF(AND(申込書!$AH$4="GIGAスクールパック",SUM($Q408,$S408)&lt;&gt;0),SUM($Q408,$S408),IF(AND(申込書!$AH$4="SKY安心GIGAタブレット",SUM($U408,$W408)&lt;&gt;0),SUM($U408,$W408),"")),"")</f>
        <v/>
      </c>
      <c r="CU408" s="81"/>
      <c r="CV408" s="82"/>
      <c r="CW408" s="80" t="str">
        <f>IF(AND(申込書!$C$101&lt;&gt;"▼プルダウンより選択してください",申込書!$C$101&lt;&gt;"",申込書!$P$101&lt;&gt;"YYYY/MM/DD",$G408&lt;&gt;""),申込書!$P$101,"")</f>
        <v/>
      </c>
      <c r="CX408" s="81" t="str">
        <f>IF(AND(申込書!$C$101&lt;&gt;"▼プルダウンより選択してください",申込書!$C$101&lt;&gt;"",$G408&lt;&gt;""),申込書!$M$101,"")</f>
        <v/>
      </c>
      <c r="CY408" s="81" t="str">
        <f>IF($CW$3&lt;&gt;"コンテンツなし",IF(AND(申込書!$AH$4="GIGAスクールパック",SUM($P408,$R408)&lt;&gt;0),SUM($P408,$R408),IF(AND(申込書!$AH$4="SKY安心GIGAタブレット",SUM($T408,$V408)&lt;&gt;0),SUM($T408,$V408),"")),"")</f>
        <v/>
      </c>
      <c r="CZ408" s="81" t="str">
        <f>IF($CW$3&lt;&gt;"コンテンツなし",IF(AND(申込書!$AH$4="GIGAスクールパック",SUM($Q408,$S408)&lt;&gt;0),SUM($Q408,$S408),IF(AND(申込書!$AH$4="SKY安心GIGAタブレット",SUM($U408,$W408)&lt;&gt;0),SUM($U408,$W408),"")),"")</f>
        <v/>
      </c>
      <c r="DA408" s="81"/>
      <c r="DB408" s="82"/>
      <c r="DC408" s="80" t="str">
        <f>IF(AND(申込書!$C$102&lt;&gt;"▼プルダウンより選択してください",申込書!$C$102&lt;&gt;"",申込書!$P$102&lt;&gt;"YYYY/MM/DD",$G408&lt;&gt;""),申込書!$P$102,"")</f>
        <v/>
      </c>
      <c r="DD408" s="81" t="str">
        <f>IF(AND(申込書!$C$102&lt;&gt;"▼プルダウンより選択してください",申込書!$C$102&lt;&gt;"",$G408&lt;&gt;""),申込書!$M$102,"")</f>
        <v/>
      </c>
      <c r="DE408" s="81" t="str">
        <f>IF($DC$3&lt;&gt;"コンテンツなし",IF(AND(申込書!$AH$4="GIGAスクールパック",SUM($P408,$R408)&lt;&gt;0),SUM($P408,$R408),IF(AND(申込書!$AH$4="SKY安心GIGAタブレット",SUM($T408,$V408)&lt;&gt;0),SUM($T408,$V408),"")),"")</f>
        <v/>
      </c>
      <c r="DF408" s="81" t="str">
        <f>IF($DC$3&lt;&gt;"コンテンツなし",IF(AND(申込書!$AH$4="GIGAスクールパック",SUM($Q408,$S408)&lt;&gt;0),SUM($Q408,$S408),IF(AND(申込書!$AH$4="SKY安心GIGAタブレット",SUM($U408,$W408)&lt;&gt;0),SUM($U408,$W408),"")),"")</f>
        <v/>
      </c>
      <c r="DG408" s="81"/>
      <c r="DH408" s="82"/>
      <c r="DI408" s="80" t="str">
        <f>IF(AND(申込書!$C$103&lt;&gt;"▼プルダウンより選択してください",申込書!$C$103&lt;&gt;"",申込書!$P$103&lt;&gt;"YYYY/MM/DD",$G408&lt;&gt;""),申込書!$P$103,"")</f>
        <v/>
      </c>
      <c r="DJ408" s="81" t="str">
        <f>IF(AND(申込書!$C$103&lt;&gt;"▼プルダウンより選択してください",申込書!$C$103&lt;&gt;"",$G408&lt;&gt;""),申込書!$M$103,"")</f>
        <v/>
      </c>
      <c r="DK408" s="81" t="str">
        <f>IF($DI$3&lt;&gt;"コンテンツなし",IF(AND(申込書!$AH$4="GIGAスクールパック",SUM($P408,$R408)&lt;&gt;0),SUM($P408,$R408),IF(AND(申込書!$AH$4="SKY安心GIGAタブレット",SUM($T408,$V408)&lt;&gt;0),SUM($T408,$V408),"")),"")</f>
        <v/>
      </c>
      <c r="DL408" s="81" t="str">
        <f>IF($DI$3&lt;&gt;"コンテンツなし",IF(AND(申込書!$AH$4="GIGAスクールパック",SUM($Q408,$S408)&lt;&gt;0),SUM($Q408,$S408),IF(AND(申込書!$AH$4="SKY安心GIGAタブレット",SUM($U408,$W408)&lt;&gt;0),SUM($U408,$W408),"")),"")</f>
        <v/>
      </c>
      <c r="DM408" s="81"/>
      <c r="DN408" s="82"/>
      <c r="DO408" s="80" t="str">
        <f>IF(AND(申込書!$C$104&lt;&gt;"▼プルダウンより選択してください",申込書!$C$104&lt;&gt;"",申込書!$P$104&lt;&gt;"YYYY/MM/DD",$G408&lt;&gt;""),申込書!$P$104,"")</f>
        <v/>
      </c>
      <c r="DP408" s="81" t="str">
        <f>IF(AND(申込書!$C$104&lt;&gt;"▼プルダウンより選択してください",申込書!$C$104&lt;&gt;"",$G408&lt;&gt;""),申込書!$M$104,"")</f>
        <v/>
      </c>
      <c r="DQ408" s="81" t="str">
        <f>IF($DO$3&lt;&gt;"コンテンツなし",IF(AND(申込書!$AH$4="GIGAスクールパック",SUM($P408,$R408)&lt;&gt;0),SUM($P408,$R408),IF(AND(申込書!$AH$4="SKY安心GIGAタブレット",SUM($T408,$V408)&lt;&gt;0),SUM($T408,$V408),"")),"")</f>
        <v/>
      </c>
      <c r="DR408" s="81" t="str">
        <f>IF($DO$3&lt;&gt;"コンテンツなし",IF(AND(申込書!$AH$4="GIGAスクールパック",SUM($Q408,$S408)&lt;&gt;0),SUM($Q408,$S408),IF(AND(申込書!$AH$4="SKY安心GIGAタブレット",SUM($U408,$W408)&lt;&gt;0),SUM($U408,$W408),"")),"")</f>
        <v/>
      </c>
      <c r="DS408" s="81"/>
      <c r="DT408" s="82"/>
      <c r="DU408" s="80" t="str">
        <f>IF(AND(申込書!$C$105&lt;&gt;"▼プルダウンより選択してください",申込書!$C$105&lt;&gt;"",申込書!$P$105&lt;&gt;"YYYY/MM/DD",$G408&lt;&gt;""),申込書!$P$105,"")</f>
        <v/>
      </c>
      <c r="DV408" s="81" t="str">
        <f>IF(AND(申込書!$C$105&lt;&gt;"▼プルダウンより選択してください",申込書!$C$105&lt;&gt;"",$G408&lt;&gt;""),申込書!$M$105,"")</f>
        <v/>
      </c>
      <c r="DW408" s="81" t="str">
        <f>IF($DU$3&lt;&gt;"コンテンツなし",IF(AND(申込書!$AH$4="GIGAスクールパック",SUM($P408,$R408)&lt;&gt;0),SUM($P408,$R408),IF(AND(申込書!$AH$4="SKY安心GIGAタブレット",SUM($T408,$V408)&lt;&gt;0),SUM($T408,$V408),"")),"")</f>
        <v/>
      </c>
      <c r="DX408" s="81" t="str">
        <f>IF($DU$3&lt;&gt;"コンテンツなし",IF(AND(申込書!$AH$4="GIGAスクールパック",SUM($Q408,$S408)&lt;&gt;0),SUM($Q408,$S408),IF(AND(申込書!$AH$4="SKY安心GIGAタブレット",SUM($U408,$W408)&lt;&gt;0),SUM($U408,$W408),"")),"")</f>
        <v/>
      </c>
      <c r="DY408" s="157"/>
      <c r="DZ408" s="82"/>
      <c r="EA408" s="80" t="str">
        <f>IF(AND(申込書!$C$106&lt;&gt;"▼プルダウンより選択してください",申込書!$C$106&lt;&gt;"",申込書!$P$106&lt;&gt;"YYYY/MM/DD",$G408&lt;&gt;""),申込書!$P$106,"")</f>
        <v/>
      </c>
      <c r="EB408" s="81" t="str">
        <f>IF(AND(申込書!$C$106&lt;&gt;"▼プルダウンより選択してください",申込書!$C$106&lt;&gt;"",$G408&lt;&gt;""),申込書!$M$106,"")</f>
        <v/>
      </c>
      <c r="EC408" s="81" t="str">
        <f>IF($EA$3&lt;&gt;"コンテンツなし",IF(AND(申込書!$AH$4="GIGAスクールパック",SUM($P408,$R408)&lt;&gt;0),SUM($P408,$R408),IF(AND(申込書!$AH$4="SKY安心GIGAタブレット",SUM($T408,$V408)&lt;&gt;0),SUM($T408,$V408),"")),"")</f>
        <v/>
      </c>
      <c r="ED408" s="81" t="str">
        <f>IF($EA$3&lt;&gt;"コンテンツなし",IF(AND(申込書!$AH$4="GIGAスクールパック",SUM($Q408,$S408)&lt;&gt;0),SUM($Q408,$S408),IF(AND(申込書!$AH$4="SKY安心GIGAタブレット",SUM($U408,$W408)&lt;&gt;0),SUM($U408,$W408),"")),"")</f>
        <v/>
      </c>
      <c r="EE408" s="157"/>
      <c r="EF408" s="82"/>
      <c r="EG408" s="80" t="str">
        <f>IF(AND(申込書!$C$107&lt;&gt;"▼プルダウンより選択してください",申込書!$C$107&lt;&gt;"",申込書!$P$107&lt;&gt;"YYYY/MM/DD",$G408&lt;&gt;""),申込書!$P$107,"")</f>
        <v/>
      </c>
      <c r="EH408" s="81" t="str">
        <f>IF(AND(申込書!$C$107&lt;&gt;"▼プルダウンより選択してください",申込書!$C$107&lt;&gt;"",$G408&lt;&gt;""),申込書!$M$107,"")</f>
        <v/>
      </c>
      <c r="EI408" s="81" t="str">
        <f>IF($EG$3&lt;&gt;"コンテンツなし",IF(AND(申込書!$AH$4="GIGAスクールパック",SUM($P408,$R408)&lt;&gt;0),SUM($P408,$R408),IF(AND(申込書!$AH$4="SKY安心GIGAタブレット",SUM($T408,$V408)&lt;&gt;0),SUM($T408,$V408),"")),"")</f>
        <v/>
      </c>
      <c r="EJ408" s="81" t="str">
        <f>IF($EG$3&lt;&gt;"コンテンツなし",IF(AND(申込書!$AH$4="GIGAスクールパック",SUM($Q408,$S408)&lt;&gt;0),SUM($Q408,$S408),IF(AND(申込書!$AH$4="SKY安心GIGAタブレット",SUM($U408,$W408)&lt;&gt;0),SUM($U408,$W408),"")),"")</f>
        <v/>
      </c>
      <c r="EK408" s="157"/>
      <c r="EL408" s="82"/>
      <c r="EM408" s="80" t="str">
        <f>IF(AND(申込書!$C$108&lt;&gt;"▼プルダウンより選択してください",申込書!$C$108&lt;&gt;"",申込書!$P$108&lt;&gt;"YYYY/MM/DD",$G408&lt;&gt;""),申込書!$P$108,"")</f>
        <v/>
      </c>
      <c r="EN408" s="81" t="str">
        <f>IF(AND(申込書!$C$108&lt;&gt;"▼プルダウンより選択してください",申込書!$C$108&lt;&gt;"",$G408&lt;&gt;""),申込書!$M$108,"")</f>
        <v/>
      </c>
      <c r="EO408" s="81" t="str">
        <f>IF($EM$3&lt;&gt;"コンテンツなし",IF(AND(申込書!$AH$4="GIGAスクールパック",SUM($P408,$R408)&lt;&gt;0),SUM($P408,$R408),IF(AND(申込書!$AH$4="SKY安心GIGAタブレット",SUM($T408,$V408)&lt;&gt;0),SUM($T408,$V408),"")),"")</f>
        <v/>
      </c>
      <c r="EP408" s="81" t="str">
        <f>IF($EM$3&lt;&gt;"コンテンツなし",IF(AND(申込書!$AH$4="GIGAスクールパック",SUM($Q408,$S408)&lt;&gt;0),SUM($Q408,$S408),IF(AND(申込書!$AH$4="SKY安心GIGAタブレット",SUM($U408,$W408)&lt;&gt;0),SUM($U408,$W408),"")),"")</f>
        <v/>
      </c>
      <c r="EQ408" s="157"/>
      <c r="ER408" s="82"/>
      <c r="ES408" s="80" t="str">
        <f>IF(AND(申込書!$C$109&lt;&gt;"▼プルダウンより選択してください",申込書!$C$109&lt;&gt;"",申込書!$P$109&lt;&gt;"YYYY/MM/DD",$G408&lt;&gt;""),申込書!$P$109,"")</f>
        <v/>
      </c>
      <c r="ET408" s="81" t="str">
        <f>IF(AND(申込書!$C$109&lt;&gt;"▼プルダウンより選択してください",申込書!$C$109&lt;&gt;"",$G408&lt;&gt;""),申込書!$M$109,"")</f>
        <v/>
      </c>
      <c r="EU408" s="81" t="str">
        <f>IF($ES$3&lt;&gt;"コンテンツなし",IF(AND(申込書!$AH$4="GIGAスクールパック",SUM($P408,$R408)&lt;&gt;0),SUM($P408,$R408),IF(AND(申込書!$AH$4="SKY安心GIGAタブレット",SUM($T408,$V408)&lt;&gt;0),SUM($T408,$V408),"")),"")</f>
        <v/>
      </c>
      <c r="EV408" s="81" t="str">
        <f>IF($ES$3&lt;&gt;"コンテンツなし",IF(AND(申込書!$AH$4="GIGAスクールパック",SUM($Q408,$S408)&lt;&gt;0),SUM($Q408,$S408),IF(AND(申込書!$AH$4="SKY安心GIGAタブレット",SUM($U408,$W408)&lt;&gt;0),SUM($U408,$W408),"")),"")</f>
        <v/>
      </c>
      <c r="EW408" s="157"/>
      <c r="EX408" s="82"/>
      <c r="EY408" s="80" t="str">
        <f>IF(AND(申込書!$C$110&lt;&gt;"▼プルダウンより選択してください",申込書!$C$110&lt;&gt;"",申込書!$P$110&lt;&gt;"YYYY/MM/DD",$G408&lt;&gt;""),申込書!$P$110,"")</f>
        <v/>
      </c>
      <c r="EZ408" s="81" t="str">
        <f>IF(AND(申込書!$C$110&lt;&gt;"▼プルダウンより選択してください",申込書!$C$110&lt;&gt;"",$G408&lt;&gt;""),申込書!$M$110,"")</f>
        <v/>
      </c>
      <c r="FA408" s="81" t="str">
        <f>IF($EY$3&lt;&gt;"コンテンツなし",IF(AND(申込書!$AH$4="GIGAスクールパック",SUM($P408,$R408)&lt;&gt;0),SUM($P408,$R408),IF(AND(申込書!$AH$4="SKY安心GIGAタブレット",SUM($T408,$V408)&lt;&gt;0),SUM($T408,$V408),"")),"")</f>
        <v/>
      </c>
      <c r="FB408" s="81" t="str">
        <f>IF($EY$3&lt;&gt;"コンテンツなし",IF(AND(申込書!$AH$4="GIGAスクールパック",SUM($Q408,$S408)&lt;&gt;0),SUM($Q408,$S408),IF(AND(申込書!$AH$4="SKY安心GIGAタブレット",SUM($U408,$W408)&lt;&gt;0),SUM($U408,$W408),"")),"")</f>
        <v/>
      </c>
      <c r="FC408" s="157"/>
      <c r="FD408" s="82"/>
      <c r="FE408" s="80" t="str">
        <f>IF(AND(申込書!$C$111&lt;&gt;"▼プルダウンより選択してください",申込書!$C$111&lt;&gt;"",申込書!$P$111&lt;&gt;"YYYY/MM/DD",$G408&lt;&gt;""),申込書!$P$111,"")</f>
        <v/>
      </c>
      <c r="FF408" s="81" t="str">
        <f>IF(AND(申込書!$C$111&lt;&gt;"▼プルダウンより選択してください",申込書!$C$111&lt;&gt;"",$G408&lt;&gt;""),申込書!$M$111,"")</f>
        <v/>
      </c>
      <c r="FG408" s="81" t="str">
        <f>IF($FE$3&lt;&gt;"コンテンツなし",IF(AND(申込書!$AH$4="GIGAスクールパック",SUM($P408,$R408)&lt;&gt;0),SUM($P408,$R408),IF(AND(申込書!$AH$4="SKY安心GIGAタブレット",SUM($T408,$V408)&lt;&gt;0),SUM($T408,$V408),"")),"")</f>
        <v/>
      </c>
      <c r="FH408" s="81" t="str">
        <f>IF($FE$3&lt;&gt;"コンテンツなし",IF(AND(申込書!$AH$4="GIGAスクールパック",SUM($Q408,$S408)&lt;&gt;0),SUM($Q408,$S408),IF(AND(申込書!$AH$4="SKY安心GIGAタブレット",SUM($U408,$W408)&lt;&gt;0),SUM($U408,$W408),"")),"")</f>
        <v/>
      </c>
      <c r="FI408" s="157"/>
      <c r="FJ408" s="82"/>
      <c r="FK408" s="80" t="str">
        <f>IF(AND(申込書!$C$112&lt;&gt;"▼プルダウンより選択してください",申込書!$C$112&lt;&gt;"",申込書!$P$112&lt;&gt;"YYYY/MM/DD",$G408&lt;&gt;""),申込書!$P$112,"")</f>
        <v/>
      </c>
      <c r="FL408" s="81" t="str">
        <f>IF(AND(申込書!$C$112&lt;&gt;"▼プルダウンより選択してください",申込書!$C$112&lt;&gt;"",$G408&lt;&gt;""),申込書!$M$112,"")</f>
        <v/>
      </c>
      <c r="FM408" s="81" t="str">
        <f>IF($FK$3&lt;&gt;"コンテンツなし",IF(AND(申込書!$AH$4="GIGAスクールパック",SUM($P408,$R408)&lt;&gt;0),SUM($P408,$R408),IF(AND(申込書!$AH$4="SKY安心GIGAタブレット",SUM($T408,$V408)&lt;&gt;0),SUM($T408,$V408),"")),"")</f>
        <v/>
      </c>
      <c r="FN408" s="81" t="str">
        <f>IF($FK$3&lt;&gt;"コンテンツなし",IF(AND(申込書!$AH$4="GIGAスクールパック",SUM($Q408,$S408)&lt;&gt;0),SUM($Q408,$S408),IF(AND(申込書!$AH$4="SKY安心GIGAタブレット",SUM($U408,$W408)&lt;&gt;0),SUM($U408,$W408),"")),"")</f>
        <v/>
      </c>
      <c r="FO408" s="157"/>
      <c r="FP408" s="82"/>
      <c r="FQ408" s="80" t="str">
        <f>IF(AND(申込書!$C$113&lt;&gt;"▼プルダウンより選択してください",申込書!$C$113&lt;&gt;"",申込書!$P$113&lt;&gt;"YYYY/MM/DD",$G408&lt;&gt;""),申込書!$P$113,"")</f>
        <v/>
      </c>
      <c r="FR408" s="81" t="str">
        <f>IF(AND(申込書!$C$113&lt;&gt;"▼プルダウンより選択してください",申込書!$C$113&lt;&gt;"",$G408&lt;&gt;""),申込書!$M$113,"")</f>
        <v/>
      </c>
      <c r="FS408" s="81" t="str">
        <f>IF($FQ$3&lt;&gt;"コンテンツなし",IF(AND(申込書!$AH$4="GIGAスクールパック",SUM($P408,$R408)&lt;&gt;0),SUM($P408,$R408),IF(AND(申込書!$AH$4="SKY安心GIGAタブレット",SUM($T408,$V408)&lt;&gt;0),SUM($T408,$V408),"")),"")</f>
        <v/>
      </c>
      <c r="FT408" s="81" t="str">
        <f>IF($FQ$3&lt;&gt;"コンテンツなし",IF(AND(申込書!$AH$4="GIGAスクールパック",SUM($Q408,$S408)&lt;&gt;0),SUM($Q408,$S408),IF(AND(申込書!$AH$4="SKY安心GIGAタブレット",SUM($U408,$W408)&lt;&gt;0),SUM($U408,$W408),"")),"")</f>
        <v/>
      </c>
      <c r="FU408" s="157"/>
      <c r="FV408" s="82"/>
      <c r="FW408" s="80" t="str">
        <f>IF(AND(申込書!$C$114&lt;&gt;"▼プルダウンより選択してください",申込書!$C$114&lt;&gt;"",申込書!$P$114&lt;&gt;"YYYY/MM/DD",$G408&lt;&gt;""),申込書!$P$114,"")</f>
        <v/>
      </c>
      <c r="FX408" s="81" t="str">
        <f>IF(AND(申込書!$C$114&lt;&gt;"▼プルダウンより選択してください",申込書!$C$114&lt;&gt;"",$G408&lt;&gt;""),申込書!$M$114,"")</f>
        <v/>
      </c>
      <c r="FY408" s="81" t="str">
        <f>IF($FW$3&lt;&gt;"コンテンツなし",IF(AND(申込書!$AH$4="GIGAスクールパック",SUM($P408,$R408)&lt;&gt;0),SUM($P408,$R408),IF(AND(申込書!$AH$4="SKY安心GIGAタブレット",SUM($T408,$V408)&lt;&gt;0),SUM($T408,$V408),"")),"")</f>
        <v/>
      </c>
      <c r="FZ408" s="81" t="str">
        <f>IF($FW$3&lt;&gt;"コンテンツなし",IF(AND(申込書!$AH$4="GIGAスクールパック",SUM($Q408,$S408)&lt;&gt;0),SUM($Q408,$S408),IF(AND(申込書!$AH$4="SKY安心GIGAタブレット",SUM($U408,$W408)&lt;&gt;0),SUM($U408,$W408),"")),"")</f>
        <v/>
      </c>
      <c r="GA408" s="157"/>
      <c r="GB408" s="82"/>
      <c r="GC408" s="80" t="str">
        <f>IF(AND(申込書!$C$115&lt;&gt;"▼プルダウンより選択してください",申込書!$C$115&lt;&gt;"",申込書!$P$115&lt;&gt;"YYYY/MM/DD",$G408&lt;&gt;""),申込書!$P$115,"")</f>
        <v/>
      </c>
      <c r="GD408" s="81" t="str">
        <f>IF(AND(申込書!$C$115&lt;&gt;"▼プルダウンより選択してください",申込書!$C$115&lt;&gt;"",$G408&lt;&gt;""),申込書!$M$115,"")</f>
        <v/>
      </c>
      <c r="GE408" s="81" t="str">
        <f>IF($GC$3&lt;&gt;"コンテンツなし",IF(AND(申込書!$AH$4="GIGAスクールパック",SUM($P408,$R408)&lt;&gt;0),SUM($P408,$R408),IF(AND(申込書!$AH$4="SKY安心GIGAタブレット",SUM($T408,$V408)&lt;&gt;0),SUM($T408,$V408),"")),"")</f>
        <v/>
      </c>
      <c r="GF408" s="81" t="str">
        <f>IF($GC$3&lt;&gt;"コンテンツなし",IF(AND(申込書!$AH$4="GIGAスクールパック",SUM($Q408,$S408)&lt;&gt;0),SUM($Q408,$S408),IF(AND(申込書!$AH$4="SKY安心GIGAタブレット",SUM($U408,$W408)&lt;&gt;0),SUM($U408,$W408),"")),"")</f>
        <v/>
      </c>
      <c r="GG408" s="157"/>
      <c r="GH408" s="82"/>
      <c r="GI408" s="80" t="str">
        <f>IF(AND(申込書!$C$116&lt;&gt;"▼プルダウンより選択してください",申込書!$C$116&lt;&gt;"",申込書!$P$116&lt;&gt;"YYYY/MM/DD",$G408&lt;&gt;""),申込書!$P$116,"")</f>
        <v/>
      </c>
      <c r="GJ408" s="81" t="str">
        <f>IF(AND(申込書!$C$116&lt;&gt;"▼プルダウンより選択してください",申込書!$C$116&lt;&gt;"",$G408&lt;&gt;""),申込書!$M$116,"")</f>
        <v/>
      </c>
      <c r="GK408" s="81" t="str">
        <f>IF($GI$3&lt;&gt;"コンテンツなし",IF(AND(申込書!$AH$4="GIGAスクールパック",SUM($P408,$R408)&lt;&gt;0),SUM($P408,$R408),IF(AND(申込書!$AH$4="SKY安心GIGAタブレット",SUM($T408,$V408)&lt;&gt;0),SUM($T408,$V408),"")),"")</f>
        <v/>
      </c>
      <c r="GL408" s="81" t="str">
        <f>IF($GI$3&lt;&gt;"コンテンツなし",IF(AND(申込書!$AH$4="GIGAスクールパック",SUM($Q408,$S408)&lt;&gt;0),SUM($Q408,$S408),IF(AND(申込書!$AH$4="SKY安心GIGAタブレット",SUM($U408,$W408)&lt;&gt;0),SUM($U408,$W408),"")),"")</f>
        <v/>
      </c>
      <c r="GM408" s="157"/>
      <c r="GN408" s="82"/>
      <c r="GO408" s="80" t="str">
        <f>IF(AND(申込書!$C$117&lt;&gt;"▼プルダウンより選択してください",申込書!$C$117&lt;&gt;"",申込書!$P$117&lt;&gt;"YYYY/MM/DD",$G408&lt;&gt;""),申込書!$P$117,"")</f>
        <v/>
      </c>
      <c r="GP408" s="81" t="str">
        <f>IF(AND(申込書!$C$117&lt;&gt;"▼プルダウンより選択してください",申込書!$C$117&lt;&gt;"",$G408&lt;&gt;""),申込書!$M$117,"")</f>
        <v/>
      </c>
      <c r="GQ408" s="81" t="str">
        <f>IF($GO$3&lt;&gt;"コンテンツなし",IF(AND(申込書!$AH$4="GIGAスクールパック",SUM($P408,$R408)&lt;&gt;0),SUM($P408,$R408),IF(AND(申込書!$AH$4="SKY安心GIGAタブレット",SUM($T408,$V408)&lt;&gt;0),SUM($T408,$V408),"")),"")</f>
        <v/>
      </c>
      <c r="GR408" s="81" t="str">
        <f>IF($GO$3&lt;&gt;"コンテンツなし",IF(AND(申込書!$AH$4="GIGAスクールパック",SUM($Q408,$S408)&lt;&gt;0),SUM($Q408,$S408),IF(AND(申込書!$AH$4="SKY安心GIGAタブレット",SUM($U408,$W408)&lt;&gt;0),SUM($U408,$W408),"")),"")</f>
        <v/>
      </c>
      <c r="GS408" s="157"/>
      <c r="GT408" s="82"/>
      <c r="GU408" s="80" t="str">
        <f>IF(AND(申込書!$C$118&lt;&gt;"▼プルダウンより選択してください",申込書!$C$118&lt;&gt;"",申込書!$P$118&lt;&gt;"YYYY/MM/DD",$G408&lt;&gt;""),申込書!$P$118,"")</f>
        <v/>
      </c>
      <c r="GV408" s="81" t="str">
        <f>IF(AND(申込書!$C$118&lt;&gt;"▼プルダウンより選択してください",申込書!$C$118&lt;&gt;"",$G408&lt;&gt;""),申込書!$M$118,"")</f>
        <v/>
      </c>
      <c r="GW408" s="81" t="str">
        <f>IF($GU$3&lt;&gt;"コンテンツなし",IF(AND(申込書!$AH$4="GIGAスクールパック",SUM($P408,$R408)&lt;&gt;0),SUM($P408,$R408),IF(AND(申込書!$AH$4="SKY安心GIGAタブレット",SUM($T408,$V408)&lt;&gt;0),SUM($T408,$V408),"")),"")</f>
        <v/>
      </c>
      <c r="GX408" s="81" t="str">
        <f>IF($GU$3&lt;&gt;"コンテンツなし",IF(AND(申込書!$AH$4="GIGAスクールパック",SUM($Q408,$S408)&lt;&gt;0),SUM($Q408,$S408),IF(AND(申込書!$AH$4="SKY安心GIGAタブレット",SUM($U408,$W408)&lt;&gt;0),SUM($U408,$W408),"")),"")</f>
        <v/>
      </c>
      <c r="GY408" s="157"/>
      <c r="GZ408" s="82"/>
      <c r="HA408" s="80" t="str">
        <f>IF(AND(申込書!$C$119&lt;&gt;"▼プルダウンより選択してください",申込書!$C$119&lt;&gt;"",申込書!$P$119&lt;&gt;"YYYY/MM/DD",$G408&lt;&gt;""),申込書!$P$119,"")</f>
        <v/>
      </c>
      <c r="HB408" s="81" t="str">
        <f>IF(AND(申込書!$C$119&lt;&gt;"▼プルダウンより選択してください",申込書!$C$119&lt;&gt;"",$G408&lt;&gt;""),申込書!$M$119,"")</f>
        <v/>
      </c>
      <c r="HC408" s="81" t="str">
        <f>IF($HA$3&lt;&gt;"コンテンツなし",IF(AND(申込書!$AH$4="GIGAスクールパック",SUM($P408,$R408)&lt;&gt;0),SUM($P408,$R408),IF(AND(申込書!$AH$4="SKY安心GIGAタブレット",SUM($T408,$V408)&lt;&gt;0),SUM($T408,$V408),"")),"")</f>
        <v/>
      </c>
      <c r="HD408" s="81" t="str">
        <f>IF($HA$3&lt;&gt;"コンテンツなし",IF(AND(申込書!$AH$4="GIGAスクールパック",SUM($Q408,$S408)&lt;&gt;0),SUM($Q408,$S408),IF(AND(申込書!$AH$4="SKY安心GIGAタブレット",SUM($U408,$W408)&lt;&gt;0),SUM($U408,$W408),"")),"")</f>
        <v/>
      </c>
      <c r="HE408" s="157"/>
      <c r="HF408" s="82"/>
      <c r="HG408" s="83"/>
    </row>
    <row r="409" spans="2:215" ht="26.85" customHeight="1">
      <c r="B409" s="62">
        <f t="shared" si="4"/>
        <v>404</v>
      </c>
      <c r="C409" s="63"/>
      <c r="D409" s="64"/>
      <c r="E409" s="207"/>
      <c r="F409" s="65"/>
      <c r="G409" s="66"/>
      <c r="H409" s="67"/>
      <c r="I409" s="68"/>
      <c r="J409" s="69"/>
      <c r="K409" s="70"/>
      <c r="L409" s="71"/>
      <c r="M409" s="72"/>
      <c r="N409" s="73"/>
      <c r="O409" s="74"/>
      <c r="P409" s="179"/>
      <c r="Q409" s="180"/>
      <c r="R409" s="180"/>
      <c r="S409" s="181"/>
      <c r="T409" s="179"/>
      <c r="U409" s="180"/>
      <c r="V409" s="182"/>
      <c r="W409" s="181"/>
      <c r="X409" s="75"/>
      <c r="Y409" s="76"/>
      <c r="Z409" s="77"/>
      <c r="AA409" s="78"/>
      <c r="AB409" s="79"/>
      <c r="AC409" s="79"/>
      <c r="AD409" s="79"/>
      <c r="AE409" s="77"/>
      <c r="AF409" s="139"/>
      <c r="AG409" s="139"/>
      <c r="AH409" s="139"/>
      <c r="AI409" s="80" t="str">
        <f>IF(AND(申込書!$C$90&lt;&gt;"▼プルダウンより選択してください",申込書!$C$90&lt;&gt;"",申込書!$P$90&lt;&gt;"YYYY/MM/DD",$G409&lt;&gt;""),申込書!$P$90,"")</f>
        <v/>
      </c>
      <c r="AJ409" s="81" t="str">
        <f>IF(AND(申込書!$C$90&lt;&gt;"▼プルダウンより選択してください",申込書!$C$90&lt;&gt;"",$G409&lt;&gt;""),申込書!$M$90,"")</f>
        <v/>
      </c>
      <c r="AK409" s="81" t="str">
        <f>IF($AI$3&lt;&gt;"コンテンツなし",IF(AND(申込書!$AH$4="GIGAスクールパック",SUM($P409,$R409)&lt;&gt;0),SUM($P409,$R409),IF(AND(申込書!$AH$4="SKY安心GIGAタブレット",SUM($T409,$V409)&lt;&gt;0),SUM($T409,$V409),"")),"")</f>
        <v/>
      </c>
      <c r="AL409" s="81" t="str">
        <f>IF($AI$3&lt;&gt;"コンテンツなし",IF(AND(申込書!$AH$4="GIGAスクールパック",SUM($Q409,$S409)&lt;&gt;0),SUM($Q409,$S409),IF(AND(申込書!$AH$4="SKY安心GIGAタブレット",SUM($U409,$W409)&lt;&gt;0),SUM($U409,$W409),"")),"")</f>
        <v/>
      </c>
      <c r="AM409" s="157"/>
      <c r="AN409" s="82"/>
      <c r="AO409" s="80" t="str">
        <f>IF(AND(申込書!$C$91&lt;&gt;"▼プルダウンより選択してください",申込書!$C$91&lt;&gt;"",申込書!$P$91&lt;&gt;"YYYY/MM/DD",$G409&lt;&gt;""),申込書!$P$91,"")</f>
        <v/>
      </c>
      <c r="AP409" s="81" t="str">
        <f>IF(AND(申込書!$C$91&lt;&gt;"▼プルダウンより選択してください",申込書!$C$91&lt;&gt;"",$G409&lt;&gt;""),申込書!$M$91,"")</f>
        <v/>
      </c>
      <c r="AQ409" s="81" t="str">
        <f>IF($AO$3&lt;&gt;"コンテンツなし",IF(AND(申込書!$AH$4="GIGAスクールパック",SUM($P409,$R409)&lt;&gt;0),SUM($P409,$R409),IF(AND(申込書!$AH$4="SKY安心GIGAタブレット",SUM($T409,$V409)&lt;&gt;0),SUM($T409,$V409),"")),"")</f>
        <v/>
      </c>
      <c r="AR409" s="81" t="str">
        <f>IF($AO$3&lt;&gt;"コンテンツなし",IF(AND(申込書!$AH$4="GIGAスクールパック",SUM($Q409,$S409)&lt;&gt;0),SUM($Q409,$S409),IF(AND(申込書!$AH$4="SKY安心GIGAタブレット",SUM($U409,$W409)&lt;&gt;0),SUM($U409,$W409),"")),"")</f>
        <v/>
      </c>
      <c r="AS409" s="157"/>
      <c r="AT409" s="82"/>
      <c r="AU409" s="80" t="str">
        <f>IF(AND(申込書!$C$92&lt;&gt;"▼プルダウンより選択してください",申込書!$C$92&lt;&gt;"",申込書!$P$92&lt;&gt;"YYYY/MM/DD",$G409&lt;&gt;""),申込書!$P$92,"")</f>
        <v/>
      </c>
      <c r="AV409" s="81" t="str">
        <f>IF(AND(申込書!$C$92&lt;&gt;"▼プルダウンより選択してください",申込書!$C$92&lt;&gt;"",$G409&lt;&gt;""),申込書!$M$92,"")</f>
        <v/>
      </c>
      <c r="AW409" s="81" t="str">
        <f>IF($AU$3&lt;&gt;"コンテンツなし",IF(AND(申込書!$AH$4="GIGAスクールパック",SUM($P409,$R409)&lt;&gt;0),SUM($P409,$R409),IF(AND(申込書!$AH$4="SKY安心GIGAタブレット",SUM($T409,$V409)&lt;&gt;0),SUM($T409,$V409),"")),"")</f>
        <v/>
      </c>
      <c r="AX409" s="81" t="str">
        <f>IF($AU$3&lt;&gt;"コンテンツなし",IF(AND(申込書!$AH$4="GIGAスクールパック",SUM($Q409,$S409)&lt;&gt;0),SUM($Q409,$S409),IF(AND(申込書!$AH$4="SKY安心GIGAタブレット",SUM($U409,$W409)&lt;&gt;0),SUM($U409,$W409),"")),"")</f>
        <v/>
      </c>
      <c r="AY409" s="157"/>
      <c r="AZ409" s="82"/>
      <c r="BA409" s="80" t="str">
        <f>IF(AND(申込書!$C$93&lt;&gt;"▼プルダウンより選択してください",申込書!$C$93&lt;&gt;"",申込書!$P$93&lt;&gt;"YYYY/MM/DD",$G409&lt;&gt;""),申込書!$P$93,"")</f>
        <v/>
      </c>
      <c r="BB409" s="81" t="str">
        <f>IF(AND(申込書!$C$93&lt;&gt;"▼プルダウンより選択してください",申込書!$C$93&lt;&gt;"",申込書!$M$93&gt;=1,$G409&lt;&gt;""),申込書!$M$93,"")</f>
        <v/>
      </c>
      <c r="BC409" s="81" t="str">
        <f>IF($BA$3&lt;&gt;"コンテンツなし",IF(AND(申込書!$AH$4="GIGAスクールパック",SUM($P409,$R409)&lt;&gt;0),SUM($P409,$R409),IF(AND(申込書!$AH$4="SKY安心GIGAタブレット",SUM($T409,$V409)&lt;&gt;0),SUM($T409,$V409),"")),"")</f>
        <v/>
      </c>
      <c r="BD409" s="81" t="str">
        <f>IF($BA$3&lt;&gt;"コンテンツなし",IF(AND(申込書!$AH$4="GIGAスクールパック",SUM($Q409,$S409)&lt;&gt;0),SUM($Q409,$S409),IF(AND(申込書!$AH$4="SKY安心GIGAタブレット",SUM($U409,$W409)&lt;&gt;0),SUM($U409,$W409),"")),"")</f>
        <v/>
      </c>
      <c r="BE409" s="157"/>
      <c r="BF409" s="82"/>
      <c r="BG409" s="80" t="str">
        <f>IF(AND(申込書!$C$94&lt;&gt;"▼プルダウンより選択してください",申込書!$C$94&lt;&gt;"",申込書!$P$94&lt;&gt;"YYYY/MM/DD",$G409&lt;&gt;""),申込書!$P$94,"")</f>
        <v/>
      </c>
      <c r="BH409" s="81" t="str">
        <f>IF(AND(申込書!$C$94&lt;&gt;"▼プルダウンより選択してください",申込書!$C$94&lt;&gt;"",$G409&lt;&gt;""),申込書!$M$94,"")</f>
        <v/>
      </c>
      <c r="BI409" s="81" t="str">
        <f>IF($BG$3&lt;&gt;"コンテンツなし",IF(AND(申込書!$AH$4="GIGAスクールパック",SUM($P409,$R409)&lt;&gt;0),SUM($P409,$R409),IF(AND(申込書!$AH$4="SKY安心GIGAタブレット",SUM($T409,$V409)&lt;&gt;0),SUM($T409,$V409),"")),"")</f>
        <v/>
      </c>
      <c r="BJ409" s="81" t="str">
        <f>IF($BG$3&lt;&gt;"コンテンツなし",IF(AND(申込書!$AH$4="GIGAスクールパック",SUM($Q409,$S409)&lt;&gt;0),SUM($Q409,$S409),IF(AND(申込書!$AH$4="SKY安心GIGAタブレット",SUM($U409,$W409)&lt;&gt;0),SUM($U409,$W409),"")),"")</f>
        <v/>
      </c>
      <c r="BK409" s="157"/>
      <c r="BL409" s="82"/>
      <c r="BM409" s="80" t="str">
        <f>IF(AND(申込書!$C$95&lt;&gt;"▼プルダウンより選択してください",申込書!$C$95&lt;&gt;"",申込書!$P$95&lt;&gt;"YYYY/MM/DD",$G409&lt;&gt;""),申込書!$P$95,"")</f>
        <v/>
      </c>
      <c r="BN409" s="81" t="str">
        <f>IF(AND(申込書!$C$95&lt;&gt;"▼プルダウンより選択してください",申込書!$C$95&lt;&gt;"",$G409&lt;&gt;""),申込書!$M$95,"")</f>
        <v/>
      </c>
      <c r="BO409" s="81" t="str">
        <f>IF($BM$3&lt;&gt;"コンテンツなし",IF(AND(申込書!$AH$4="GIGAスクールパック",SUM($P409,$R409)&lt;&gt;0),SUM($P409,$R409),IF(AND(申込書!$AH$4="SKY安心GIGAタブレット",SUM($T409,$V409)&lt;&gt;0),SUM($T409,$V409),"")),"")</f>
        <v/>
      </c>
      <c r="BP409" s="81" t="str">
        <f>IF($BM$3&lt;&gt;"コンテンツなし",IF(AND(申込書!$AH$4="GIGAスクールパック",SUM($Q409,$S409)&lt;&gt;0),SUM($Q409,$S409),IF(AND(申込書!$AH$4="SKY安心GIGAタブレット",SUM($U409,$W409)&lt;&gt;0),SUM($U409,$W409),"")),"")</f>
        <v/>
      </c>
      <c r="BQ409" s="157"/>
      <c r="BR409" s="82"/>
      <c r="BS409" s="80" t="str">
        <f>IF(AND(申込書!$C$96&lt;&gt;"▼プルダウンより選択してください",申込書!$C$96&lt;&gt;"",申込書!$P$96&lt;&gt;"YYYY/MM/DD",$G409&lt;&gt;""),申込書!$P$96,"")</f>
        <v/>
      </c>
      <c r="BT409" s="81" t="str">
        <f>IF(AND(申込書!$C$96&lt;&gt;"▼プルダウンより選択してください",申込書!$C$96&lt;&gt;"",$G409&lt;&gt;""),申込書!$M$96,"")</f>
        <v/>
      </c>
      <c r="BU409" s="81" t="str">
        <f>IF($BS$3&lt;&gt;"コンテンツなし",IF(AND(申込書!$AH$4="GIGAスクールパック",SUM($P409,$R409)&lt;&gt;0),SUM($P409,$R409),IF(AND(申込書!$AH$4="SKY安心GIGAタブレット",SUM($T409,$V409)&lt;&gt;0),SUM($T409,$V409),"")),"")</f>
        <v/>
      </c>
      <c r="BV409" s="81" t="str">
        <f>IF($BS$3&lt;&gt;"コンテンツなし",IF(AND(申込書!$AH$4="GIGAスクールパック",SUM($Q409,$S409)&lt;&gt;0),SUM($Q409,$S409),IF(AND(申込書!$AH$4="SKY安心GIGAタブレット",SUM($U409,$W409)&lt;&gt;0),SUM($U409,$W409),"")),"")</f>
        <v/>
      </c>
      <c r="BW409" s="157"/>
      <c r="BX409" s="82"/>
      <c r="BY409" s="80" t="str">
        <f>IF(AND(申込書!$C$97&lt;&gt;"▼プルダウンより選択してください",申込書!$C$97&lt;&gt;"",申込書!$P$97&lt;&gt;"YYYY/MM/DD",$G409&lt;&gt;""),申込書!$P$97,"")</f>
        <v/>
      </c>
      <c r="BZ409" s="81" t="str">
        <f>IF(AND(申込書!$C$97&lt;&gt;"▼プルダウンより選択してください",申込書!$C$97&lt;&gt;"",$G409&lt;&gt;""),申込書!$M$97,"")</f>
        <v/>
      </c>
      <c r="CA409" s="81" t="str">
        <f>IF($BY$3&lt;&gt;"コンテンツなし",IF(AND(申込書!$AH$4="GIGAスクールパック",SUM($P409,$R409)&lt;&gt;0),SUM($P409,$R409),IF(AND(申込書!$AH$4="SKY安心GIGAタブレット",SUM($T409,$V409)&lt;&gt;0),SUM($T409,$V409),"")),"")</f>
        <v/>
      </c>
      <c r="CB409" s="81" t="str">
        <f>IF($BY$3&lt;&gt;"コンテンツなし",IF(AND(申込書!$AH$4="GIGAスクールパック",SUM($Q409,$S409)&lt;&gt;0),SUM($Q409,$S409),IF(AND(申込書!$AH$4="SKY安心GIGAタブレット",SUM($U409,$W409)&lt;&gt;0),SUM($U409,$W409),"")),"")</f>
        <v/>
      </c>
      <c r="CC409" s="157"/>
      <c r="CD409" s="82"/>
      <c r="CE409" s="80" t="str">
        <f>IF(AND(申込書!$C$98&lt;&gt;"▼プルダウンより選択してください",申込書!$C$98&lt;&gt;"",申込書!$P$98&lt;&gt;"YYYY/MM/DD",$G409&lt;&gt;""),申込書!$P$98,"")</f>
        <v/>
      </c>
      <c r="CF409" s="81" t="str">
        <f>IF(AND(申込書!$C$98&lt;&gt;"▼プルダウンより選択してください",申込書!$C$98&lt;&gt;"",$G409&lt;&gt;""),申込書!$M$98,"")</f>
        <v/>
      </c>
      <c r="CG409" s="81" t="str">
        <f>IF($CE$3&lt;&gt;"コンテンツなし",IF(AND(申込書!$AH$4="GIGAスクールパック",SUM($P409,$R409)&lt;&gt;0),SUM($P409,$R409),IF(AND(申込書!$AH$4="SKY安心GIGAタブレット",SUM($T409,$V409)&lt;&gt;0),SUM($T409,$V409),"")),"")</f>
        <v/>
      </c>
      <c r="CH409" s="81" t="str">
        <f>IF($CE$3&lt;&gt;"コンテンツなし",IF(AND(申込書!$AH$4="GIGAスクールパック",SUM($Q409,$S409)&lt;&gt;0),SUM($Q409,$S409),IF(AND(申込書!$AH$4="SKY安心GIGAタブレット",SUM($U409,$W409)&lt;&gt;0),SUM($U409,$W409),"")),"")</f>
        <v/>
      </c>
      <c r="CI409" s="157"/>
      <c r="CJ409" s="82"/>
      <c r="CK409" s="80" t="str">
        <f>IF(AND(申込書!$C$99&lt;&gt;"▼プルダウンより選択してください",申込書!$C$99&lt;&gt;"",申込書!$P$99&lt;&gt;"YYYY/MM/DD",$G409&lt;&gt;""),申込書!$P$99,"")</f>
        <v/>
      </c>
      <c r="CL409" s="81" t="str">
        <f>IF(AND(申込書!$C$99&lt;&gt;"▼プルダウンより選択してください",申込書!$C$99&lt;&gt;"",$G409&lt;&gt;""),申込書!$M$99,"")</f>
        <v/>
      </c>
      <c r="CM409" s="81" t="str">
        <f>IF($CK$3&lt;&gt;"コンテンツなし",IF(AND(申込書!$AH$4="GIGAスクールパック",SUM($P409,$R409)&lt;&gt;0),SUM($P409,$R409),IF(AND(申込書!$AH$4="SKY安心GIGAタブレット",SUM($T409,$V409)&lt;&gt;0),SUM($T409,$V409),"")),"")</f>
        <v/>
      </c>
      <c r="CN409" s="81" t="str">
        <f>IF($CK$3&lt;&gt;"コンテンツなし",IF(AND(申込書!$AH$4="GIGAスクールパック",SUM($Q409,$S409)&lt;&gt;0),SUM($Q409,$S409),IF(AND(申込書!$AH$4="SKY安心GIGAタブレット",SUM($U409,$W409)&lt;&gt;0),SUM($U409,$W409),"")),"")</f>
        <v/>
      </c>
      <c r="CO409" s="157"/>
      <c r="CP409" s="82"/>
      <c r="CQ409" s="80" t="str">
        <f>IF(AND(申込書!$C$100&lt;&gt;"▼プルダウンより選択してください",申込書!$C$100&lt;&gt;"",申込書!$P$100&lt;&gt;"YYYY/MM/DD",$G409&lt;&gt;""),申込書!$P$100,"")</f>
        <v/>
      </c>
      <c r="CR409" s="81" t="str">
        <f>IF(AND(申込書!$C$100&lt;&gt;"▼プルダウンより選択してください",申込書!$C$100&lt;&gt;"",$G409&lt;&gt;""),申込書!$M$100,"")</f>
        <v/>
      </c>
      <c r="CS409" s="81" t="str">
        <f>IF($CQ$3&lt;&gt;"コンテンツなし",IF(AND(申込書!$AH$4="GIGAスクールパック",SUM($P409,$R409)&lt;&gt;0),SUM($P409,$R409),IF(AND(申込書!$AH$4="SKY安心GIGAタブレット",SUM($T409,$V409)&lt;&gt;0),SUM($T409,$V409),"")),"")</f>
        <v/>
      </c>
      <c r="CT409" s="81" t="str">
        <f>IF($CQ$3&lt;&gt;"コンテンツなし",IF(AND(申込書!$AH$4="GIGAスクールパック",SUM($Q409,$S409)&lt;&gt;0),SUM($Q409,$S409),IF(AND(申込書!$AH$4="SKY安心GIGAタブレット",SUM($U409,$W409)&lt;&gt;0),SUM($U409,$W409),"")),"")</f>
        <v/>
      </c>
      <c r="CU409" s="81"/>
      <c r="CV409" s="82"/>
      <c r="CW409" s="80" t="str">
        <f>IF(AND(申込書!$C$101&lt;&gt;"▼プルダウンより選択してください",申込書!$C$101&lt;&gt;"",申込書!$P$101&lt;&gt;"YYYY/MM/DD",$G409&lt;&gt;""),申込書!$P$101,"")</f>
        <v/>
      </c>
      <c r="CX409" s="81" t="str">
        <f>IF(AND(申込書!$C$101&lt;&gt;"▼プルダウンより選択してください",申込書!$C$101&lt;&gt;"",$G409&lt;&gt;""),申込書!$M$101,"")</f>
        <v/>
      </c>
      <c r="CY409" s="81" t="str">
        <f>IF($CW$3&lt;&gt;"コンテンツなし",IF(AND(申込書!$AH$4="GIGAスクールパック",SUM($P409,$R409)&lt;&gt;0),SUM($P409,$R409),IF(AND(申込書!$AH$4="SKY安心GIGAタブレット",SUM($T409,$V409)&lt;&gt;0),SUM($T409,$V409),"")),"")</f>
        <v/>
      </c>
      <c r="CZ409" s="81" t="str">
        <f>IF($CW$3&lt;&gt;"コンテンツなし",IF(AND(申込書!$AH$4="GIGAスクールパック",SUM($Q409,$S409)&lt;&gt;0),SUM($Q409,$S409),IF(AND(申込書!$AH$4="SKY安心GIGAタブレット",SUM($U409,$W409)&lt;&gt;0),SUM($U409,$W409),"")),"")</f>
        <v/>
      </c>
      <c r="DA409" s="81"/>
      <c r="DB409" s="82"/>
      <c r="DC409" s="80" t="str">
        <f>IF(AND(申込書!$C$102&lt;&gt;"▼プルダウンより選択してください",申込書!$C$102&lt;&gt;"",申込書!$P$102&lt;&gt;"YYYY/MM/DD",$G409&lt;&gt;""),申込書!$P$102,"")</f>
        <v/>
      </c>
      <c r="DD409" s="81" t="str">
        <f>IF(AND(申込書!$C$102&lt;&gt;"▼プルダウンより選択してください",申込書!$C$102&lt;&gt;"",$G409&lt;&gt;""),申込書!$M$102,"")</f>
        <v/>
      </c>
      <c r="DE409" s="81" t="str">
        <f>IF($DC$3&lt;&gt;"コンテンツなし",IF(AND(申込書!$AH$4="GIGAスクールパック",SUM($P409,$R409)&lt;&gt;0),SUM($P409,$R409),IF(AND(申込書!$AH$4="SKY安心GIGAタブレット",SUM($T409,$V409)&lt;&gt;0),SUM($T409,$V409),"")),"")</f>
        <v/>
      </c>
      <c r="DF409" s="81" t="str">
        <f>IF($DC$3&lt;&gt;"コンテンツなし",IF(AND(申込書!$AH$4="GIGAスクールパック",SUM($Q409,$S409)&lt;&gt;0),SUM($Q409,$S409),IF(AND(申込書!$AH$4="SKY安心GIGAタブレット",SUM($U409,$W409)&lt;&gt;0),SUM($U409,$W409),"")),"")</f>
        <v/>
      </c>
      <c r="DG409" s="81"/>
      <c r="DH409" s="82"/>
      <c r="DI409" s="80" t="str">
        <f>IF(AND(申込書!$C$103&lt;&gt;"▼プルダウンより選択してください",申込書!$C$103&lt;&gt;"",申込書!$P$103&lt;&gt;"YYYY/MM/DD",$G409&lt;&gt;""),申込書!$P$103,"")</f>
        <v/>
      </c>
      <c r="DJ409" s="81" t="str">
        <f>IF(AND(申込書!$C$103&lt;&gt;"▼プルダウンより選択してください",申込書!$C$103&lt;&gt;"",$G409&lt;&gt;""),申込書!$M$103,"")</f>
        <v/>
      </c>
      <c r="DK409" s="81" t="str">
        <f>IF($DI$3&lt;&gt;"コンテンツなし",IF(AND(申込書!$AH$4="GIGAスクールパック",SUM($P409,$R409)&lt;&gt;0),SUM($P409,$R409),IF(AND(申込書!$AH$4="SKY安心GIGAタブレット",SUM($T409,$V409)&lt;&gt;0),SUM($T409,$V409),"")),"")</f>
        <v/>
      </c>
      <c r="DL409" s="81" t="str">
        <f>IF($DI$3&lt;&gt;"コンテンツなし",IF(AND(申込書!$AH$4="GIGAスクールパック",SUM($Q409,$S409)&lt;&gt;0),SUM($Q409,$S409),IF(AND(申込書!$AH$4="SKY安心GIGAタブレット",SUM($U409,$W409)&lt;&gt;0),SUM($U409,$W409),"")),"")</f>
        <v/>
      </c>
      <c r="DM409" s="81"/>
      <c r="DN409" s="82"/>
      <c r="DO409" s="80" t="str">
        <f>IF(AND(申込書!$C$104&lt;&gt;"▼プルダウンより選択してください",申込書!$C$104&lt;&gt;"",申込書!$P$104&lt;&gt;"YYYY/MM/DD",$G409&lt;&gt;""),申込書!$P$104,"")</f>
        <v/>
      </c>
      <c r="DP409" s="81" t="str">
        <f>IF(AND(申込書!$C$104&lt;&gt;"▼プルダウンより選択してください",申込書!$C$104&lt;&gt;"",$G409&lt;&gt;""),申込書!$M$104,"")</f>
        <v/>
      </c>
      <c r="DQ409" s="81" t="str">
        <f>IF($DO$3&lt;&gt;"コンテンツなし",IF(AND(申込書!$AH$4="GIGAスクールパック",SUM($P409,$R409)&lt;&gt;0),SUM($P409,$R409),IF(AND(申込書!$AH$4="SKY安心GIGAタブレット",SUM($T409,$V409)&lt;&gt;0),SUM($T409,$V409),"")),"")</f>
        <v/>
      </c>
      <c r="DR409" s="81" t="str">
        <f>IF($DO$3&lt;&gt;"コンテンツなし",IF(AND(申込書!$AH$4="GIGAスクールパック",SUM($Q409,$S409)&lt;&gt;0),SUM($Q409,$S409),IF(AND(申込書!$AH$4="SKY安心GIGAタブレット",SUM($U409,$W409)&lt;&gt;0),SUM($U409,$W409),"")),"")</f>
        <v/>
      </c>
      <c r="DS409" s="81"/>
      <c r="DT409" s="82"/>
      <c r="DU409" s="80" t="str">
        <f>IF(AND(申込書!$C$105&lt;&gt;"▼プルダウンより選択してください",申込書!$C$105&lt;&gt;"",申込書!$P$105&lt;&gt;"YYYY/MM/DD",$G409&lt;&gt;""),申込書!$P$105,"")</f>
        <v/>
      </c>
      <c r="DV409" s="81" t="str">
        <f>IF(AND(申込書!$C$105&lt;&gt;"▼プルダウンより選択してください",申込書!$C$105&lt;&gt;"",$G409&lt;&gt;""),申込書!$M$105,"")</f>
        <v/>
      </c>
      <c r="DW409" s="81" t="str">
        <f>IF($DU$3&lt;&gt;"コンテンツなし",IF(AND(申込書!$AH$4="GIGAスクールパック",SUM($P409,$R409)&lt;&gt;0),SUM($P409,$R409),IF(AND(申込書!$AH$4="SKY安心GIGAタブレット",SUM($T409,$V409)&lt;&gt;0),SUM($T409,$V409),"")),"")</f>
        <v/>
      </c>
      <c r="DX409" s="81" t="str">
        <f>IF($DU$3&lt;&gt;"コンテンツなし",IF(AND(申込書!$AH$4="GIGAスクールパック",SUM($Q409,$S409)&lt;&gt;0),SUM($Q409,$S409),IF(AND(申込書!$AH$4="SKY安心GIGAタブレット",SUM($U409,$W409)&lt;&gt;0),SUM($U409,$W409),"")),"")</f>
        <v/>
      </c>
      <c r="DY409" s="157"/>
      <c r="DZ409" s="82"/>
      <c r="EA409" s="80" t="str">
        <f>IF(AND(申込書!$C$106&lt;&gt;"▼プルダウンより選択してください",申込書!$C$106&lt;&gt;"",申込書!$P$106&lt;&gt;"YYYY/MM/DD",$G409&lt;&gt;""),申込書!$P$106,"")</f>
        <v/>
      </c>
      <c r="EB409" s="81" t="str">
        <f>IF(AND(申込書!$C$106&lt;&gt;"▼プルダウンより選択してください",申込書!$C$106&lt;&gt;"",$G409&lt;&gt;""),申込書!$M$106,"")</f>
        <v/>
      </c>
      <c r="EC409" s="81" t="str">
        <f>IF($EA$3&lt;&gt;"コンテンツなし",IF(AND(申込書!$AH$4="GIGAスクールパック",SUM($P409,$R409)&lt;&gt;0),SUM($P409,$R409),IF(AND(申込書!$AH$4="SKY安心GIGAタブレット",SUM($T409,$V409)&lt;&gt;0),SUM($T409,$V409),"")),"")</f>
        <v/>
      </c>
      <c r="ED409" s="81" t="str">
        <f>IF($EA$3&lt;&gt;"コンテンツなし",IF(AND(申込書!$AH$4="GIGAスクールパック",SUM($Q409,$S409)&lt;&gt;0),SUM($Q409,$S409),IF(AND(申込書!$AH$4="SKY安心GIGAタブレット",SUM($U409,$W409)&lt;&gt;0),SUM($U409,$W409),"")),"")</f>
        <v/>
      </c>
      <c r="EE409" s="157"/>
      <c r="EF409" s="82"/>
      <c r="EG409" s="80" t="str">
        <f>IF(AND(申込書!$C$107&lt;&gt;"▼プルダウンより選択してください",申込書!$C$107&lt;&gt;"",申込書!$P$107&lt;&gt;"YYYY/MM/DD",$G409&lt;&gt;""),申込書!$P$107,"")</f>
        <v/>
      </c>
      <c r="EH409" s="81" t="str">
        <f>IF(AND(申込書!$C$107&lt;&gt;"▼プルダウンより選択してください",申込書!$C$107&lt;&gt;"",$G409&lt;&gt;""),申込書!$M$107,"")</f>
        <v/>
      </c>
      <c r="EI409" s="81" t="str">
        <f>IF($EG$3&lt;&gt;"コンテンツなし",IF(AND(申込書!$AH$4="GIGAスクールパック",SUM($P409,$R409)&lt;&gt;0),SUM($P409,$R409),IF(AND(申込書!$AH$4="SKY安心GIGAタブレット",SUM($T409,$V409)&lt;&gt;0),SUM($T409,$V409),"")),"")</f>
        <v/>
      </c>
      <c r="EJ409" s="81" t="str">
        <f>IF($EG$3&lt;&gt;"コンテンツなし",IF(AND(申込書!$AH$4="GIGAスクールパック",SUM($Q409,$S409)&lt;&gt;0),SUM($Q409,$S409),IF(AND(申込書!$AH$4="SKY安心GIGAタブレット",SUM($U409,$W409)&lt;&gt;0),SUM($U409,$W409),"")),"")</f>
        <v/>
      </c>
      <c r="EK409" s="157"/>
      <c r="EL409" s="82"/>
      <c r="EM409" s="80" t="str">
        <f>IF(AND(申込書!$C$108&lt;&gt;"▼プルダウンより選択してください",申込書!$C$108&lt;&gt;"",申込書!$P$108&lt;&gt;"YYYY/MM/DD",$G409&lt;&gt;""),申込書!$P$108,"")</f>
        <v/>
      </c>
      <c r="EN409" s="81" t="str">
        <f>IF(AND(申込書!$C$108&lt;&gt;"▼プルダウンより選択してください",申込書!$C$108&lt;&gt;"",$G409&lt;&gt;""),申込書!$M$108,"")</f>
        <v/>
      </c>
      <c r="EO409" s="81" t="str">
        <f>IF($EM$3&lt;&gt;"コンテンツなし",IF(AND(申込書!$AH$4="GIGAスクールパック",SUM($P409,$R409)&lt;&gt;0),SUM($P409,$R409),IF(AND(申込書!$AH$4="SKY安心GIGAタブレット",SUM($T409,$V409)&lt;&gt;0),SUM($T409,$V409),"")),"")</f>
        <v/>
      </c>
      <c r="EP409" s="81" t="str">
        <f>IF($EM$3&lt;&gt;"コンテンツなし",IF(AND(申込書!$AH$4="GIGAスクールパック",SUM($Q409,$S409)&lt;&gt;0),SUM($Q409,$S409),IF(AND(申込書!$AH$4="SKY安心GIGAタブレット",SUM($U409,$W409)&lt;&gt;0),SUM($U409,$W409),"")),"")</f>
        <v/>
      </c>
      <c r="EQ409" s="157"/>
      <c r="ER409" s="82"/>
      <c r="ES409" s="80" t="str">
        <f>IF(AND(申込書!$C$109&lt;&gt;"▼プルダウンより選択してください",申込書!$C$109&lt;&gt;"",申込書!$P$109&lt;&gt;"YYYY/MM/DD",$G409&lt;&gt;""),申込書!$P$109,"")</f>
        <v/>
      </c>
      <c r="ET409" s="81" t="str">
        <f>IF(AND(申込書!$C$109&lt;&gt;"▼プルダウンより選択してください",申込書!$C$109&lt;&gt;"",$G409&lt;&gt;""),申込書!$M$109,"")</f>
        <v/>
      </c>
      <c r="EU409" s="81" t="str">
        <f>IF($ES$3&lt;&gt;"コンテンツなし",IF(AND(申込書!$AH$4="GIGAスクールパック",SUM($P409,$R409)&lt;&gt;0),SUM($P409,$R409),IF(AND(申込書!$AH$4="SKY安心GIGAタブレット",SUM($T409,$V409)&lt;&gt;0),SUM($T409,$V409),"")),"")</f>
        <v/>
      </c>
      <c r="EV409" s="81" t="str">
        <f>IF($ES$3&lt;&gt;"コンテンツなし",IF(AND(申込書!$AH$4="GIGAスクールパック",SUM($Q409,$S409)&lt;&gt;0),SUM($Q409,$S409),IF(AND(申込書!$AH$4="SKY安心GIGAタブレット",SUM($U409,$W409)&lt;&gt;0),SUM($U409,$W409),"")),"")</f>
        <v/>
      </c>
      <c r="EW409" s="157"/>
      <c r="EX409" s="82"/>
      <c r="EY409" s="80" t="str">
        <f>IF(AND(申込書!$C$110&lt;&gt;"▼プルダウンより選択してください",申込書!$C$110&lt;&gt;"",申込書!$P$110&lt;&gt;"YYYY/MM/DD",$G409&lt;&gt;""),申込書!$P$110,"")</f>
        <v/>
      </c>
      <c r="EZ409" s="81" t="str">
        <f>IF(AND(申込書!$C$110&lt;&gt;"▼プルダウンより選択してください",申込書!$C$110&lt;&gt;"",$G409&lt;&gt;""),申込書!$M$110,"")</f>
        <v/>
      </c>
      <c r="FA409" s="81" t="str">
        <f>IF($EY$3&lt;&gt;"コンテンツなし",IF(AND(申込書!$AH$4="GIGAスクールパック",SUM($P409,$R409)&lt;&gt;0),SUM($P409,$R409),IF(AND(申込書!$AH$4="SKY安心GIGAタブレット",SUM($T409,$V409)&lt;&gt;0),SUM($T409,$V409),"")),"")</f>
        <v/>
      </c>
      <c r="FB409" s="81" t="str">
        <f>IF($EY$3&lt;&gt;"コンテンツなし",IF(AND(申込書!$AH$4="GIGAスクールパック",SUM($Q409,$S409)&lt;&gt;0),SUM($Q409,$S409),IF(AND(申込書!$AH$4="SKY安心GIGAタブレット",SUM($U409,$W409)&lt;&gt;0),SUM($U409,$W409),"")),"")</f>
        <v/>
      </c>
      <c r="FC409" s="157"/>
      <c r="FD409" s="82"/>
      <c r="FE409" s="80" t="str">
        <f>IF(AND(申込書!$C$111&lt;&gt;"▼プルダウンより選択してください",申込書!$C$111&lt;&gt;"",申込書!$P$111&lt;&gt;"YYYY/MM/DD",$G409&lt;&gt;""),申込書!$P$111,"")</f>
        <v/>
      </c>
      <c r="FF409" s="81" t="str">
        <f>IF(AND(申込書!$C$111&lt;&gt;"▼プルダウンより選択してください",申込書!$C$111&lt;&gt;"",$G409&lt;&gt;""),申込書!$M$111,"")</f>
        <v/>
      </c>
      <c r="FG409" s="81" t="str">
        <f>IF($FE$3&lt;&gt;"コンテンツなし",IF(AND(申込書!$AH$4="GIGAスクールパック",SUM($P409,$R409)&lt;&gt;0),SUM($P409,$R409),IF(AND(申込書!$AH$4="SKY安心GIGAタブレット",SUM($T409,$V409)&lt;&gt;0),SUM($T409,$V409),"")),"")</f>
        <v/>
      </c>
      <c r="FH409" s="81" t="str">
        <f>IF($FE$3&lt;&gt;"コンテンツなし",IF(AND(申込書!$AH$4="GIGAスクールパック",SUM($Q409,$S409)&lt;&gt;0),SUM($Q409,$S409),IF(AND(申込書!$AH$4="SKY安心GIGAタブレット",SUM($U409,$W409)&lt;&gt;0),SUM($U409,$W409),"")),"")</f>
        <v/>
      </c>
      <c r="FI409" s="157"/>
      <c r="FJ409" s="82"/>
      <c r="FK409" s="80" t="str">
        <f>IF(AND(申込書!$C$112&lt;&gt;"▼プルダウンより選択してください",申込書!$C$112&lt;&gt;"",申込書!$P$112&lt;&gt;"YYYY/MM/DD",$G409&lt;&gt;""),申込書!$P$112,"")</f>
        <v/>
      </c>
      <c r="FL409" s="81" t="str">
        <f>IF(AND(申込書!$C$112&lt;&gt;"▼プルダウンより選択してください",申込書!$C$112&lt;&gt;"",$G409&lt;&gt;""),申込書!$M$112,"")</f>
        <v/>
      </c>
      <c r="FM409" s="81" t="str">
        <f>IF($FK$3&lt;&gt;"コンテンツなし",IF(AND(申込書!$AH$4="GIGAスクールパック",SUM($P409,$R409)&lt;&gt;0),SUM($P409,$R409),IF(AND(申込書!$AH$4="SKY安心GIGAタブレット",SUM($T409,$V409)&lt;&gt;0),SUM($T409,$V409),"")),"")</f>
        <v/>
      </c>
      <c r="FN409" s="81" t="str">
        <f>IF($FK$3&lt;&gt;"コンテンツなし",IF(AND(申込書!$AH$4="GIGAスクールパック",SUM($Q409,$S409)&lt;&gt;0),SUM($Q409,$S409),IF(AND(申込書!$AH$4="SKY安心GIGAタブレット",SUM($U409,$W409)&lt;&gt;0),SUM($U409,$W409),"")),"")</f>
        <v/>
      </c>
      <c r="FO409" s="157"/>
      <c r="FP409" s="82"/>
      <c r="FQ409" s="80" t="str">
        <f>IF(AND(申込書!$C$113&lt;&gt;"▼プルダウンより選択してください",申込書!$C$113&lt;&gt;"",申込書!$P$113&lt;&gt;"YYYY/MM/DD",$G409&lt;&gt;""),申込書!$P$113,"")</f>
        <v/>
      </c>
      <c r="FR409" s="81" t="str">
        <f>IF(AND(申込書!$C$113&lt;&gt;"▼プルダウンより選択してください",申込書!$C$113&lt;&gt;"",$G409&lt;&gt;""),申込書!$M$113,"")</f>
        <v/>
      </c>
      <c r="FS409" s="81" t="str">
        <f>IF($FQ$3&lt;&gt;"コンテンツなし",IF(AND(申込書!$AH$4="GIGAスクールパック",SUM($P409,$R409)&lt;&gt;0),SUM($P409,$R409),IF(AND(申込書!$AH$4="SKY安心GIGAタブレット",SUM($T409,$V409)&lt;&gt;0),SUM($T409,$V409),"")),"")</f>
        <v/>
      </c>
      <c r="FT409" s="81" t="str">
        <f>IF($FQ$3&lt;&gt;"コンテンツなし",IF(AND(申込書!$AH$4="GIGAスクールパック",SUM($Q409,$S409)&lt;&gt;0),SUM($Q409,$S409),IF(AND(申込書!$AH$4="SKY安心GIGAタブレット",SUM($U409,$W409)&lt;&gt;0),SUM($U409,$W409),"")),"")</f>
        <v/>
      </c>
      <c r="FU409" s="157"/>
      <c r="FV409" s="82"/>
      <c r="FW409" s="80" t="str">
        <f>IF(AND(申込書!$C$114&lt;&gt;"▼プルダウンより選択してください",申込書!$C$114&lt;&gt;"",申込書!$P$114&lt;&gt;"YYYY/MM/DD",$G409&lt;&gt;""),申込書!$P$114,"")</f>
        <v/>
      </c>
      <c r="FX409" s="81" t="str">
        <f>IF(AND(申込書!$C$114&lt;&gt;"▼プルダウンより選択してください",申込書!$C$114&lt;&gt;"",$G409&lt;&gt;""),申込書!$M$114,"")</f>
        <v/>
      </c>
      <c r="FY409" s="81" t="str">
        <f>IF($FW$3&lt;&gt;"コンテンツなし",IF(AND(申込書!$AH$4="GIGAスクールパック",SUM($P409,$R409)&lt;&gt;0),SUM($P409,$R409),IF(AND(申込書!$AH$4="SKY安心GIGAタブレット",SUM($T409,$V409)&lt;&gt;0),SUM($T409,$V409),"")),"")</f>
        <v/>
      </c>
      <c r="FZ409" s="81" t="str">
        <f>IF($FW$3&lt;&gt;"コンテンツなし",IF(AND(申込書!$AH$4="GIGAスクールパック",SUM($Q409,$S409)&lt;&gt;0),SUM($Q409,$S409),IF(AND(申込書!$AH$4="SKY安心GIGAタブレット",SUM($U409,$W409)&lt;&gt;0),SUM($U409,$W409),"")),"")</f>
        <v/>
      </c>
      <c r="GA409" s="157"/>
      <c r="GB409" s="82"/>
      <c r="GC409" s="80" t="str">
        <f>IF(AND(申込書!$C$115&lt;&gt;"▼プルダウンより選択してください",申込書!$C$115&lt;&gt;"",申込書!$P$115&lt;&gt;"YYYY/MM/DD",$G409&lt;&gt;""),申込書!$P$115,"")</f>
        <v/>
      </c>
      <c r="GD409" s="81" t="str">
        <f>IF(AND(申込書!$C$115&lt;&gt;"▼プルダウンより選択してください",申込書!$C$115&lt;&gt;"",$G409&lt;&gt;""),申込書!$M$115,"")</f>
        <v/>
      </c>
      <c r="GE409" s="81" t="str">
        <f>IF($GC$3&lt;&gt;"コンテンツなし",IF(AND(申込書!$AH$4="GIGAスクールパック",SUM($P409,$R409)&lt;&gt;0),SUM($P409,$R409),IF(AND(申込書!$AH$4="SKY安心GIGAタブレット",SUM($T409,$V409)&lt;&gt;0),SUM($T409,$V409),"")),"")</f>
        <v/>
      </c>
      <c r="GF409" s="81" t="str">
        <f>IF($GC$3&lt;&gt;"コンテンツなし",IF(AND(申込書!$AH$4="GIGAスクールパック",SUM($Q409,$S409)&lt;&gt;0),SUM($Q409,$S409),IF(AND(申込書!$AH$4="SKY安心GIGAタブレット",SUM($U409,$W409)&lt;&gt;0),SUM($U409,$W409),"")),"")</f>
        <v/>
      </c>
      <c r="GG409" s="157"/>
      <c r="GH409" s="82"/>
      <c r="GI409" s="80" t="str">
        <f>IF(AND(申込書!$C$116&lt;&gt;"▼プルダウンより選択してください",申込書!$C$116&lt;&gt;"",申込書!$P$116&lt;&gt;"YYYY/MM/DD",$G409&lt;&gt;""),申込書!$P$116,"")</f>
        <v/>
      </c>
      <c r="GJ409" s="81" t="str">
        <f>IF(AND(申込書!$C$116&lt;&gt;"▼プルダウンより選択してください",申込書!$C$116&lt;&gt;"",$G409&lt;&gt;""),申込書!$M$116,"")</f>
        <v/>
      </c>
      <c r="GK409" s="81" t="str">
        <f>IF($GI$3&lt;&gt;"コンテンツなし",IF(AND(申込書!$AH$4="GIGAスクールパック",SUM($P409,$R409)&lt;&gt;0),SUM($P409,$R409),IF(AND(申込書!$AH$4="SKY安心GIGAタブレット",SUM($T409,$V409)&lt;&gt;0),SUM($T409,$V409),"")),"")</f>
        <v/>
      </c>
      <c r="GL409" s="81" t="str">
        <f>IF($GI$3&lt;&gt;"コンテンツなし",IF(AND(申込書!$AH$4="GIGAスクールパック",SUM($Q409,$S409)&lt;&gt;0),SUM($Q409,$S409),IF(AND(申込書!$AH$4="SKY安心GIGAタブレット",SUM($U409,$W409)&lt;&gt;0),SUM($U409,$W409),"")),"")</f>
        <v/>
      </c>
      <c r="GM409" s="157"/>
      <c r="GN409" s="82"/>
      <c r="GO409" s="80" t="str">
        <f>IF(AND(申込書!$C$117&lt;&gt;"▼プルダウンより選択してください",申込書!$C$117&lt;&gt;"",申込書!$P$117&lt;&gt;"YYYY/MM/DD",$G409&lt;&gt;""),申込書!$P$117,"")</f>
        <v/>
      </c>
      <c r="GP409" s="81" t="str">
        <f>IF(AND(申込書!$C$117&lt;&gt;"▼プルダウンより選択してください",申込書!$C$117&lt;&gt;"",$G409&lt;&gt;""),申込書!$M$117,"")</f>
        <v/>
      </c>
      <c r="GQ409" s="81" t="str">
        <f>IF($GO$3&lt;&gt;"コンテンツなし",IF(AND(申込書!$AH$4="GIGAスクールパック",SUM($P409,$R409)&lt;&gt;0),SUM($P409,$R409),IF(AND(申込書!$AH$4="SKY安心GIGAタブレット",SUM($T409,$V409)&lt;&gt;0),SUM($T409,$V409),"")),"")</f>
        <v/>
      </c>
      <c r="GR409" s="81" t="str">
        <f>IF($GO$3&lt;&gt;"コンテンツなし",IF(AND(申込書!$AH$4="GIGAスクールパック",SUM($Q409,$S409)&lt;&gt;0),SUM($Q409,$S409),IF(AND(申込書!$AH$4="SKY安心GIGAタブレット",SUM($U409,$W409)&lt;&gt;0),SUM($U409,$W409),"")),"")</f>
        <v/>
      </c>
      <c r="GS409" s="157"/>
      <c r="GT409" s="82"/>
      <c r="GU409" s="80" t="str">
        <f>IF(AND(申込書!$C$118&lt;&gt;"▼プルダウンより選択してください",申込書!$C$118&lt;&gt;"",申込書!$P$118&lt;&gt;"YYYY/MM/DD",$G409&lt;&gt;""),申込書!$P$118,"")</f>
        <v/>
      </c>
      <c r="GV409" s="81" t="str">
        <f>IF(AND(申込書!$C$118&lt;&gt;"▼プルダウンより選択してください",申込書!$C$118&lt;&gt;"",$G409&lt;&gt;""),申込書!$M$118,"")</f>
        <v/>
      </c>
      <c r="GW409" s="81" t="str">
        <f>IF($GU$3&lt;&gt;"コンテンツなし",IF(AND(申込書!$AH$4="GIGAスクールパック",SUM($P409,$R409)&lt;&gt;0),SUM($P409,$R409),IF(AND(申込書!$AH$4="SKY安心GIGAタブレット",SUM($T409,$V409)&lt;&gt;0),SUM($T409,$V409),"")),"")</f>
        <v/>
      </c>
      <c r="GX409" s="81" t="str">
        <f>IF($GU$3&lt;&gt;"コンテンツなし",IF(AND(申込書!$AH$4="GIGAスクールパック",SUM($Q409,$S409)&lt;&gt;0),SUM($Q409,$S409),IF(AND(申込書!$AH$4="SKY安心GIGAタブレット",SUM($U409,$W409)&lt;&gt;0),SUM($U409,$W409),"")),"")</f>
        <v/>
      </c>
      <c r="GY409" s="157"/>
      <c r="GZ409" s="82"/>
      <c r="HA409" s="80" t="str">
        <f>IF(AND(申込書!$C$119&lt;&gt;"▼プルダウンより選択してください",申込書!$C$119&lt;&gt;"",申込書!$P$119&lt;&gt;"YYYY/MM/DD",$G409&lt;&gt;""),申込書!$P$119,"")</f>
        <v/>
      </c>
      <c r="HB409" s="81" t="str">
        <f>IF(AND(申込書!$C$119&lt;&gt;"▼プルダウンより選択してください",申込書!$C$119&lt;&gt;"",$G409&lt;&gt;""),申込書!$M$119,"")</f>
        <v/>
      </c>
      <c r="HC409" s="81" t="str">
        <f>IF($HA$3&lt;&gt;"コンテンツなし",IF(AND(申込書!$AH$4="GIGAスクールパック",SUM($P409,$R409)&lt;&gt;0),SUM($P409,$R409),IF(AND(申込書!$AH$4="SKY安心GIGAタブレット",SUM($T409,$V409)&lt;&gt;0),SUM($T409,$V409),"")),"")</f>
        <v/>
      </c>
      <c r="HD409" s="81" t="str">
        <f>IF($HA$3&lt;&gt;"コンテンツなし",IF(AND(申込書!$AH$4="GIGAスクールパック",SUM($Q409,$S409)&lt;&gt;0),SUM($Q409,$S409),IF(AND(申込書!$AH$4="SKY安心GIGAタブレット",SUM($U409,$W409)&lt;&gt;0),SUM($U409,$W409),"")),"")</f>
        <v/>
      </c>
      <c r="HE409" s="157"/>
      <c r="HF409" s="82"/>
      <c r="HG409" s="83"/>
    </row>
    <row r="410" spans="2:215" ht="26.85" customHeight="1">
      <c r="B410" s="62">
        <f t="shared" si="4"/>
        <v>405</v>
      </c>
      <c r="C410" s="63"/>
      <c r="D410" s="64"/>
      <c r="E410" s="207"/>
      <c r="F410" s="65"/>
      <c r="G410" s="66"/>
      <c r="H410" s="67"/>
      <c r="I410" s="68"/>
      <c r="J410" s="69"/>
      <c r="K410" s="70"/>
      <c r="L410" s="71"/>
      <c r="M410" s="72"/>
      <c r="N410" s="73"/>
      <c r="O410" s="74"/>
      <c r="P410" s="179"/>
      <c r="Q410" s="180"/>
      <c r="R410" s="180"/>
      <c r="S410" s="181"/>
      <c r="T410" s="179"/>
      <c r="U410" s="180"/>
      <c r="V410" s="182"/>
      <c r="W410" s="181"/>
      <c r="X410" s="75"/>
      <c r="Y410" s="76"/>
      <c r="Z410" s="77"/>
      <c r="AA410" s="78"/>
      <c r="AB410" s="79"/>
      <c r="AC410" s="79"/>
      <c r="AD410" s="79"/>
      <c r="AE410" s="77"/>
      <c r="AF410" s="139"/>
      <c r="AG410" s="139"/>
      <c r="AH410" s="139"/>
      <c r="AI410" s="80" t="str">
        <f>IF(AND(申込書!$C$90&lt;&gt;"▼プルダウンより選択してください",申込書!$C$90&lt;&gt;"",申込書!$P$90&lt;&gt;"YYYY/MM/DD",$G410&lt;&gt;""),申込書!$P$90,"")</f>
        <v/>
      </c>
      <c r="AJ410" s="81" t="str">
        <f>IF(AND(申込書!$C$90&lt;&gt;"▼プルダウンより選択してください",申込書!$C$90&lt;&gt;"",$G410&lt;&gt;""),申込書!$M$90,"")</f>
        <v/>
      </c>
      <c r="AK410" s="81" t="str">
        <f>IF($AI$3&lt;&gt;"コンテンツなし",IF(AND(申込書!$AH$4="GIGAスクールパック",SUM($P410,$R410)&lt;&gt;0),SUM($P410,$R410),IF(AND(申込書!$AH$4="SKY安心GIGAタブレット",SUM($T410,$V410)&lt;&gt;0),SUM($T410,$V410),"")),"")</f>
        <v/>
      </c>
      <c r="AL410" s="81" t="str">
        <f>IF($AI$3&lt;&gt;"コンテンツなし",IF(AND(申込書!$AH$4="GIGAスクールパック",SUM($Q410,$S410)&lt;&gt;0),SUM($Q410,$S410),IF(AND(申込書!$AH$4="SKY安心GIGAタブレット",SUM($U410,$W410)&lt;&gt;0),SUM($U410,$W410),"")),"")</f>
        <v/>
      </c>
      <c r="AM410" s="157"/>
      <c r="AN410" s="82"/>
      <c r="AO410" s="80" t="str">
        <f>IF(AND(申込書!$C$91&lt;&gt;"▼プルダウンより選択してください",申込書!$C$91&lt;&gt;"",申込書!$P$91&lt;&gt;"YYYY/MM/DD",$G410&lt;&gt;""),申込書!$P$91,"")</f>
        <v/>
      </c>
      <c r="AP410" s="81" t="str">
        <f>IF(AND(申込書!$C$91&lt;&gt;"▼プルダウンより選択してください",申込書!$C$91&lt;&gt;"",$G410&lt;&gt;""),申込書!$M$91,"")</f>
        <v/>
      </c>
      <c r="AQ410" s="81" t="str">
        <f>IF($AO$3&lt;&gt;"コンテンツなし",IF(AND(申込書!$AH$4="GIGAスクールパック",SUM($P410,$R410)&lt;&gt;0),SUM($P410,$R410),IF(AND(申込書!$AH$4="SKY安心GIGAタブレット",SUM($T410,$V410)&lt;&gt;0),SUM($T410,$V410),"")),"")</f>
        <v/>
      </c>
      <c r="AR410" s="81" t="str">
        <f>IF($AO$3&lt;&gt;"コンテンツなし",IF(AND(申込書!$AH$4="GIGAスクールパック",SUM($Q410,$S410)&lt;&gt;0),SUM($Q410,$S410),IF(AND(申込書!$AH$4="SKY安心GIGAタブレット",SUM($U410,$W410)&lt;&gt;0),SUM($U410,$W410),"")),"")</f>
        <v/>
      </c>
      <c r="AS410" s="157"/>
      <c r="AT410" s="82"/>
      <c r="AU410" s="80" t="str">
        <f>IF(AND(申込書!$C$92&lt;&gt;"▼プルダウンより選択してください",申込書!$C$92&lt;&gt;"",申込書!$P$92&lt;&gt;"YYYY/MM/DD",$G410&lt;&gt;""),申込書!$P$92,"")</f>
        <v/>
      </c>
      <c r="AV410" s="81" t="str">
        <f>IF(AND(申込書!$C$92&lt;&gt;"▼プルダウンより選択してください",申込書!$C$92&lt;&gt;"",$G410&lt;&gt;""),申込書!$M$92,"")</f>
        <v/>
      </c>
      <c r="AW410" s="81" t="str">
        <f>IF($AU$3&lt;&gt;"コンテンツなし",IF(AND(申込書!$AH$4="GIGAスクールパック",SUM($P410,$R410)&lt;&gt;0),SUM($P410,$R410),IF(AND(申込書!$AH$4="SKY安心GIGAタブレット",SUM($T410,$V410)&lt;&gt;0),SUM($T410,$V410),"")),"")</f>
        <v/>
      </c>
      <c r="AX410" s="81" t="str">
        <f>IF($AU$3&lt;&gt;"コンテンツなし",IF(AND(申込書!$AH$4="GIGAスクールパック",SUM($Q410,$S410)&lt;&gt;0),SUM($Q410,$S410),IF(AND(申込書!$AH$4="SKY安心GIGAタブレット",SUM($U410,$W410)&lt;&gt;0),SUM($U410,$W410),"")),"")</f>
        <v/>
      </c>
      <c r="AY410" s="157"/>
      <c r="AZ410" s="82"/>
      <c r="BA410" s="80" t="str">
        <f>IF(AND(申込書!$C$93&lt;&gt;"▼プルダウンより選択してください",申込書!$C$93&lt;&gt;"",申込書!$P$93&lt;&gt;"YYYY/MM/DD",$G410&lt;&gt;""),申込書!$P$93,"")</f>
        <v/>
      </c>
      <c r="BB410" s="81" t="str">
        <f>IF(AND(申込書!$C$93&lt;&gt;"▼プルダウンより選択してください",申込書!$C$93&lt;&gt;"",申込書!$M$93&gt;=1,$G410&lt;&gt;""),申込書!$M$93,"")</f>
        <v/>
      </c>
      <c r="BC410" s="81" t="str">
        <f>IF($BA$3&lt;&gt;"コンテンツなし",IF(AND(申込書!$AH$4="GIGAスクールパック",SUM($P410,$R410)&lt;&gt;0),SUM($P410,$R410),IF(AND(申込書!$AH$4="SKY安心GIGAタブレット",SUM($T410,$V410)&lt;&gt;0),SUM($T410,$V410),"")),"")</f>
        <v/>
      </c>
      <c r="BD410" s="81" t="str">
        <f>IF($BA$3&lt;&gt;"コンテンツなし",IF(AND(申込書!$AH$4="GIGAスクールパック",SUM($Q410,$S410)&lt;&gt;0),SUM($Q410,$S410),IF(AND(申込書!$AH$4="SKY安心GIGAタブレット",SUM($U410,$W410)&lt;&gt;0),SUM($U410,$W410),"")),"")</f>
        <v/>
      </c>
      <c r="BE410" s="157"/>
      <c r="BF410" s="82"/>
      <c r="BG410" s="80" t="str">
        <f>IF(AND(申込書!$C$94&lt;&gt;"▼プルダウンより選択してください",申込書!$C$94&lt;&gt;"",申込書!$P$94&lt;&gt;"YYYY/MM/DD",$G410&lt;&gt;""),申込書!$P$94,"")</f>
        <v/>
      </c>
      <c r="BH410" s="81" t="str">
        <f>IF(AND(申込書!$C$94&lt;&gt;"▼プルダウンより選択してください",申込書!$C$94&lt;&gt;"",$G410&lt;&gt;""),申込書!$M$94,"")</f>
        <v/>
      </c>
      <c r="BI410" s="81" t="str">
        <f>IF($BG$3&lt;&gt;"コンテンツなし",IF(AND(申込書!$AH$4="GIGAスクールパック",SUM($P410,$R410)&lt;&gt;0),SUM($P410,$R410),IF(AND(申込書!$AH$4="SKY安心GIGAタブレット",SUM($T410,$V410)&lt;&gt;0),SUM($T410,$V410),"")),"")</f>
        <v/>
      </c>
      <c r="BJ410" s="81" t="str">
        <f>IF($BG$3&lt;&gt;"コンテンツなし",IF(AND(申込書!$AH$4="GIGAスクールパック",SUM($Q410,$S410)&lt;&gt;0),SUM($Q410,$S410),IF(AND(申込書!$AH$4="SKY安心GIGAタブレット",SUM($U410,$W410)&lt;&gt;0),SUM($U410,$W410),"")),"")</f>
        <v/>
      </c>
      <c r="BK410" s="157"/>
      <c r="BL410" s="82"/>
      <c r="BM410" s="80" t="str">
        <f>IF(AND(申込書!$C$95&lt;&gt;"▼プルダウンより選択してください",申込書!$C$95&lt;&gt;"",申込書!$P$95&lt;&gt;"YYYY/MM/DD",$G410&lt;&gt;""),申込書!$P$95,"")</f>
        <v/>
      </c>
      <c r="BN410" s="81" t="str">
        <f>IF(AND(申込書!$C$95&lt;&gt;"▼プルダウンより選択してください",申込書!$C$95&lt;&gt;"",$G410&lt;&gt;""),申込書!$M$95,"")</f>
        <v/>
      </c>
      <c r="BO410" s="81" t="str">
        <f>IF($BM$3&lt;&gt;"コンテンツなし",IF(AND(申込書!$AH$4="GIGAスクールパック",SUM($P410,$R410)&lt;&gt;0),SUM($P410,$R410),IF(AND(申込書!$AH$4="SKY安心GIGAタブレット",SUM($T410,$V410)&lt;&gt;0),SUM($T410,$V410),"")),"")</f>
        <v/>
      </c>
      <c r="BP410" s="81" t="str">
        <f>IF($BM$3&lt;&gt;"コンテンツなし",IF(AND(申込書!$AH$4="GIGAスクールパック",SUM($Q410,$S410)&lt;&gt;0),SUM($Q410,$S410),IF(AND(申込書!$AH$4="SKY安心GIGAタブレット",SUM($U410,$W410)&lt;&gt;0),SUM($U410,$W410),"")),"")</f>
        <v/>
      </c>
      <c r="BQ410" s="157"/>
      <c r="BR410" s="82"/>
      <c r="BS410" s="80" t="str">
        <f>IF(AND(申込書!$C$96&lt;&gt;"▼プルダウンより選択してください",申込書!$C$96&lt;&gt;"",申込書!$P$96&lt;&gt;"YYYY/MM/DD",$G410&lt;&gt;""),申込書!$P$96,"")</f>
        <v/>
      </c>
      <c r="BT410" s="81" t="str">
        <f>IF(AND(申込書!$C$96&lt;&gt;"▼プルダウンより選択してください",申込書!$C$96&lt;&gt;"",$G410&lt;&gt;""),申込書!$M$96,"")</f>
        <v/>
      </c>
      <c r="BU410" s="81" t="str">
        <f>IF($BS$3&lt;&gt;"コンテンツなし",IF(AND(申込書!$AH$4="GIGAスクールパック",SUM($P410,$R410)&lt;&gt;0),SUM($P410,$R410),IF(AND(申込書!$AH$4="SKY安心GIGAタブレット",SUM($T410,$V410)&lt;&gt;0),SUM($T410,$V410),"")),"")</f>
        <v/>
      </c>
      <c r="BV410" s="81" t="str">
        <f>IF($BS$3&lt;&gt;"コンテンツなし",IF(AND(申込書!$AH$4="GIGAスクールパック",SUM($Q410,$S410)&lt;&gt;0),SUM($Q410,$S410),IF(AND(申込書!$AH$4="SKY安心GIGAタブレット",SUM($U410,$W410)&lt;&gt;0),SUM($U410,$W410),"")),"")</f>
        <v/>
      </c>
      <c r="BW410" s="157"/>
      <c r="BX410" s="82"/>
      <c r="BY410" s="80" t="str">
        <f>IF(AND(申込書!$C$97&lt;&gt;"▼プルダウンより選択してください",申込書!$C$97&lt;&gt;"",申込書!$P$97&lt;&gt;"YYYY/MM/DD",$G410&lt;&gt;""),申込書!$P$97,"")</f>
        <v/>
      </c>
      <c r="BZ410" s="81" t="str">
        <f>IF(AND(申込書!$C$97&lt;&gt;"▼プルダウンより選択してください",申込書!$C$97&lt;&gt;"",$G410&lt;&gt;""),申込書!$M$97,"")</f>
        <v/>
      </c>
      <c r="CA410" s="81" t="str">
        <f>IF($BY$3&lt;&gt;"コンテンツなし",IF(AND(申込書!$AH$4="GIGAスクールパック",SUM($P410,$R410)&lt;&gt;0),SUM($P410,$R410),IF(AND(申込書!$AH$4="SKY安心GIGAタブレット",SUM($T410,$V410)&lt;&gt;0),SUM($T410,$V410),"")),"")</f>
        <v/>
      </c>
      <c r="CB410" s="81" t="str">
        <f>IF($BY$3&lt;&gt;"コンテンツなし",IF(AND(申込書!$AH$4="GIGAスクールパック",SUM($Q410,$S410)&lt;&gt;0),SUM($Q410,$S410),IF(AND(申込書!$AH$4="SKY安心GIGAタブレット",SUM($U410,$W410)&lt;&gt;0),SUM($U410,$W410),"")),"")</f>
        <v/>
      </c>
      <c r="CC410" s="157"/>
      <c r="CD410" s="82"/>
      <c r="CE410" s="80" t="str">
        <f>IF(AND(申込書!$C$98&lt;&gt;"▼プルダウンより選択してください",申込書!$C$98&lt;&gt;"",申込書!$P$98&lt;&gt;"YYYY/MM/DD",$G410&lt;&gt;""),申込書!$P$98,"")</f>
        <v/>
      </c>
      <c r="CF410" s="81" t="str">
        <f>IF(AND(申込書!$C$98&lt;&gt;"▼プルダウンより選択してください",申込書!$C$98&lt;&gt;"",$G410&lt;&gt;""),申込書!$M$98,"")</f>
        <v/>
      </c>
      <c r="CG410" s="81" t="str">
        <f>IF($CE$3&lt;&gt;"コンテンツなし",IF(AND(申込書!$AH$4="GIGAスクールパック",SUM($P410,$R410)&lt;&gt;0),SUM($P410,$R410),IF(AND(申込書!$AH$4="SKY安心GIGAタブレット",SUM($T410,$V410)&lt;&gt;0),SUM($T410,$V410),"")),"")</f>
        <v/>
      </c>
      <c r="CH410" s="81" t="str">
        <f>IF($CE$3&lt;&gt;"コンテンツなし",IF(AND(申込書!$AH$4="GIGAスクールパック",SUM($Q410,$S410)&lt;&gt;0),SUM($Q410,$S410),IF(AND(申込書!$AH$4="SKY安心GIGAタブレット",SUM($U410,$W410)&lt;&gt;0),SUM($U410,$W410),"")),"")</f>
        <v/>
      </c>
      <c r="CI410" s="157"/>
      <c r="CJ410" s="82"/>
      <c r="CK410" s="80" t="str">
        <f>IF(AND(申込書!$C$99&lt;&gt;"▼プルダウンより選択してください",申込書!$C$99&lt;&gt;"",申込書!$P$99&lt;&gt;"YYYY/MM/DD",$G410&lt;&gt;""),申込書!$P$99,"")</f>
        <v/>
      </c>
      <c r="CL410" s="81" t="str">
        <f>IF(AND(申込書!$C$99&lt;&gt;"▼プルダウンより選択してください",申込書!$C$99&lt;&gt;"",$G410&lt;&gt;""),申込書!$M$99,"")</f>
        <v/>
      </c>
      <c r="CM410" s="81" t="str">
        <f>IF($CK$3&lt;&gt;"コンテンツなし",IF(AND(申込書!$AH$4="GIGAスクールパック",SUM($P410,$R410)&lt;&gt;0),SUM($P410,$R410),IF(AND(申込書!$AH$4="SKY安心GIGAタブレット",SUM($T410,$V410)&lt;&gt;0),SUM($T410,$V410),"")),"")</f>
        <v/>
      </c>
      <c r="CN410" s="81" t="str">
        <f>IF($CK$3&lt;&gt;"コンテンツなし",IF(AND(申込書!$AH$4="GIGAスクールパック",SUM($Q410,$S410)&lt;&gt;0),SUM($Q410,$S410),IF(AND(申込書!$AH$4="SKY安心GIGAタブレット",SUM($U410,$W410)&lt;&gt;0),SUM($U410,$W410),"")),"")</f>
        <v/>
      </c>
      <c r="CO410" s="157"/>
      <c r="CP410" s="82"/>
      <c r="CQ410" s="80" t="str">
        <f>IF(AND(申込書!$C$100&lt;&gt;"▼プルダウンより選択してください",申込書!$C$100&lt;&gt;"",申込書!$P$100&lt;&gt;"YYYY/MM/DD",$G410&lt;&gt;""),申込書!$P$100,"")</f>
        <v/>
      </c>
      <c r="CR410" s="81" t="str">
        <f>IF(AND(申込書!$C$100&lt;&gt;"▼プルダウンより選択してください",申込書!$C$100&lt;&gt;"",$G410&lt;&gt;""),申込書!$M$100,"")</f>
        <v/>
      </c>
      <c r="CS410" s="81" t="str">
        <f>IF($CQ$3&lt;&gt;"コンテンツなし",IF(AND(申込書!$AH$4="GIGAスクールパック",SUM($P410,$R410)&lt;&gt;0),SUM($P410,$R410),IF(AND(申込書!$AH$4="SKY安心GIGAタブレット",SUM($T410,$V410)&lt;&gt;0),SUM($T410,$V410),"")),"")</f>
        <v/>
      </c>
      <c r="CT410" s="81" t="str">
        <f>IF($CQ$3&lt;&gt;"コンテンツなし",IF(AND(申込書!$AH$4="GIGAスクールパック",SUM($Q410,$S410)&lt;&gt;0),SUM($Q410,$S410),IF(AND(申込書!$AH$4="SKY安心GIGAタブレット",SUM($U410,$W410)&lt;&gt;0),SUM($U410,$W410),"")),"")</f>
        <v/>
      </c>
      <c r="CU410" s="81"/>
      <c r="CV410" s="82"/>
      <c r="CW410" s="80" t="str">
        <f>IF(AND(申込書!$C$101&lt;&gt;"▼プルダウンより選択してください",申込書!$C$101&lt;&gt;"",申込書!$P$101&lt;&gt;"YYYY/MM/DD",$G410&lt;&gt;""),申込書!$P$101,"")</f>
        <v/>
      </c>
      <c r="CX410" s="81" t="str">
        <f>IF(AND(申込書!$C$101&lt;&gt;"▼プルダウンより選択してください",申込書!$C$101&lt;&gt;"",$G410&lt;&gt;""),申込書!$M$101,"")</f>
        <v/>
      </c>
      <c r="CY410" s="81" t="str">
        <f>IF($CW$3&lt;&gt;"コンテンツなし",IF(AND(申込書!$AH$4="GIGAスクールパック",SUM($P410,$R410)&lt;&gt;0),SUM($P410,$R410),IF(AND(申込書!$AH$4="SKY安心GIGAタブレット",SUM($T410,$V410)&lt;&gt;0),SUM($T410,$V410),"")),"")</f>
        <v/>
      </c>
      <c r="CZ410" s="81" t="str">
        <f>IF($CW$3&lt;&gt;"コンテンツなし",IF(AND(申込書!$AH$4="GIGAスクールパック",SUM($Q410,$S410)&lt;&gt;0),SUM($Q410,$S410),IF(AND(申込書!$AH$4="SKY安心GIGAタブレット",SUM($U410,$W410)&lt;&gt;0),SUM($U410,$W410),"")),"")</f>
        <v/>
      </c>
      <c r="DA410" s="81"/>
      <c r="DB410" s="82"/>
      <c r="DC410" s="80" t="str">
        <f>IF(AND(申込書!$C$102&lt;&gt;"▼プルダウンより選択してください",申込書!$C$102&lt;&gt;"",申込書!$P$102&lt;&gt;"YYYY/MM/DD",$G410&lt;&gt;""),申込書!$P$102,"")</f>
        <v/>
      </c>
      <c r="DD410" s="81" t="str">
        <f>IF(AND(申込書!$C$102&lt;&gt;"▼プルダウンより選択してください",申込書!$C$102&lt;&gt;"",$G410&lt;&gt;""),申込書!$M$102,"")</f>
        <v/>
      </c>
      <c r="DE410" s="81" t="str">
        <f>IF($DC$3&lt;&gt;"コンテンツなし",IF(AND(申込書!$AH$4="GIGAスクールパック",SUM($P410,$R410)&lt;&gt;0),SUM($P410,$R410),IF(AND(申込書!$AH$4="SKY安心GIGAタブレット",SUM($T410,$V410)&lt;&gt;0),SUM($T410,$V410),"")),"")</f>
        <v/>
      </c>
      <c r="DF410" s="81" t="str">
        <f>IF($DC$3&lt;&gt;"コンテンツなし",IF(AND(申込書!$AH$4="GIGAスクールパック",SUM($Q410,$S410)&lt;&gt;0),SUM($Q410,$S410),IF(AND(申込書!$AH$4="SKY安心GIGAタブレット",SUM($U410,$W410)&lt;&gt;0),SUM($U410,$W410),"")),"")</f>
        <v/>
      </c>
      <c r="DG410" s="81"/>
      <c r="DH410" s="82"/>
      <c r="DI410" s="80" t="str">
        <f>IF(AND(申込書!$C$103&lt;&gt;"▼プルダウンより選択してください",申込書!$C$103&lt;&gt;"",申込書!$P$103&lt;&gt;"YYYY/MM/DD",$G410&lt;&gt;""),申込書!$P$103,"")</f>
        <v/>
      </c>
      <c r="DJ410" s="81" t="str">
        <f>IF(AND(申込書!$C$103&lt;&gt;"▼プルダウンより選択してください",申込書!$C$103&lt;&gt;"",$G410&lt;&gt;""),申込書!$M$103,"")</f>
        <v/>
      </c>
      <c r="DK410" s="81" t="str">
        <f>IF($DI$3&lt;&gt;"コンテンツなし",IF(AND(申込書!$AH$4="GIGAスクールパック",SUM($P410,$R410)&lt;&gt;0),SUM($P410,$R410),IF(AND(申込書!$AH$4="SKY安心GIGAタブレット",SUM($T410,$V410)&lt;&gt;0),SUM($T410,$V410),"")),"")</f>
        <v/>
      </c>
      <c r="DL410" s="81" t="str">
        <f>IF($DI$3&lt;&gt;"コンテンツなし",IF(AND(申込書!$AH$4="GIGAスクールパック",SUM($Q410,$S410)&lt;&gt;0),SUM($Q410,$S410),IF(AND(申込書!$AH$4="SKY安心GIGAタブレット",SUM($U410,$W410)&lt;&gt;0),SUM($U410,$W410),"")),"")</f>
        <v/>
      </c>
      <c r="DM410" s="81"/>
      <c r="DN410" s="82"/>
      <c r="DO410" s="80" t="str">
        <f>IF(AND(申込書!$C$104&lt;&gt;"▼プルダウンより選択してください",申込書!$C$104&lt;&gt;"",申込書!$P$104&lt;&gt;"YYYY/MM/DD",$G410&lt;&gt;""),申込書!$P$104,"")</f>
        <v/>
      </c>
      <c r="DP410" s="81" t="str">
        <f>IF(AND(申込書!$C$104&lt;&gt;"▼プルダウンより選択してください",申込書!$C$104&lt;&gt;"",$G410&lt;&gt;""),申込書!$M$104,"")</f>
        <v/>
      </c>
      <c r="DQ410" s="81" t="str">
        <f>IF($DO$3&lt;&gt;"コンテンツなし",IF(AND(申込書!$AH$4="GIGAスクールパック",SUM($P410,$R410)&lt;&gt;0),SUM($P410,$R410),IF(AND(申込書!$AH$4="SKY安心GIGAタブレット",SUM($T410,$V410)&lt;&gt;0),SUM($T410,$V410),"")),"")</f>
        <v/>
      </c>
      <c r="DR410" s="81" t="str">
        <f>IF($DO$3&lt;&gt;"コンテンツなし",IF(AND(申込書!$AH$4="GIGAスクールパック",SUM($Q410,$S410)&lt;&gt;0),SUM($Q410,$S410),IF(AND(申込書!$AH$4="SKY安心GIGAタブレット",SUM($U410,$W410)&lt;&gt;0),SUM($U410,$W410),"")),"")</f>
        <v/>
      </c>
      <c r="DS410" s="81"/>
      <c r="DT410" s="82"/>
      <c r="DU410" s="80" t="str">
        <f>IF(AND(申込書!$C$105&lt;&gt;"▼プルダウンより選択してください",申込書!$C$105&lt;&gt;"",申込書!$P$105&lt;&gt;"YYYY/MM/DD",$G410&lt;&gt;""),申込書!$P$105,"")</f>
        <v/>
      </c>
      <c r="DV410" s="81" t="str">
        <f>IF(AND(申込書!$C$105&lt;&gt;"▼プルダウンより選択してください",申込書!$C$105&lt;&gt;"",$G410&lt;&gt;""),申込書!$M$105,"")</f>
        <v/>
      </c>
      <c r="DW410" s="81" t="str">
        <f>IF($DU$3&lt;&gt;"コンテンツなし",IF(AND(申込書!$AH$4="GIGAスクールパック",SUM($P410,$R410)&lt;&gt;0),SUM($P410,$R410),IF(AND(申込書!$AH$4="SKY安心GIGAタブレット",SUM($T410,$V410)&lt;&gt;0),SUM($T410,$V410),"")),"")</f>
        <v/>
      </c>
      <c r="DX410" s="81" t="str">
        <f>IF($DU$3&lt;&gt;"コンテンツなし",IF(AND(申込書!$AH$4="GIGAスクールパック",SUM($Q410,$S410)&lt;&gt;0),SUM($Q410,$S410),IF(AND(申込書!$AH$4="SKY安心GIGAタブレット",SUM($U410,$W410)&lt;&gt;0),SUM($U410,$W410),"")),"")</f>
        <v/>
      </c>
      <c r="DY410" s="157"/>
      <c r="DZ410" s="82"/>
      <c r="EA410" s="80" t="str">
        <f>IF(AND(申込書!$C$106&lt;&gt;"▼プルダウンより選択してください",申込書!$C$106&lt;&gt;"",申込書!$P$106&lt;&gt;"YYYY/MM/DD",$G410&lt;&gt;""),申込書!$P$106,"")</f>
        <v/>
      </c>
      <c r="EB410" s="81" t="str">
        <f>IF(AND(申込書!$C$106&lt;&gt;"▼プルダウンより選択してください",申込書!$C$106&lt;&gt;"",$G410&lt;&gt;""),申込書!$M$106,"")</f>
        <v/>
      </c>
      <c r="EC410" s="81" t="str">
        <f>IF($EA$3&lt;&gt;"コンテンツなし",IF(AND(申込書!$AH$4="GIGAスクールパック",SUM($P410,$R410)&lt;&gt;0),SUM($P410,$R410),IF(AND(申込書!$AH$4="SKY安心GIGAタブレット",SUM($T410,$V410)&lt;&gt;0),SUM($T410,$V410),"")),"")</f>
        <v/>
      </c>
      <c r="ED410" s="81" t="str">
        <f>IF($EA$3&lt;&gt;"コンテンツなし",IF(AND(申込書!$AH$4="GIGAスクールパック",SUM($Q410,$S410)&lt;&gt;0),SUM($Q410,$S410),IF(AND(申込書!$AH$4="SKY安心GIGAタブレット",SUM($U410,$W410)&lt;&gt;0),SUM($U410,$W410),"")),"")</f>
        <v/>
      </c>
      <c r="EE410" s="157"/>
      <c r="EF410" s="82"/>
      <c r="EG410" s="80" t="str">
        <f>IF(AND(申込書!$C$107&lt;&gt;"▼プルダウンより選択してください",申込書!$C$107&lt;&gt;"",申込書!$P$107&lt;&gt;"YYYY/MM/DD",$G410&lt;&gt;""),申込書!$P$107,"")</f>
        <v/>
      </c>
      <c r="EH410" s="81" t="str">
        <f>IF(AND(申込書!$C$107&lt;&gt;"▼プルダウンより選択してください",申込書!$C$107&lt;&gt;"",$G410&lt;&gt;""),申込書!$M$107,"")</f>
        <v/>
      </c>
      <c r="EI410" s="81" t="str">
        <f>IF($EG$3&lt;&gt;"コンテンツなし",IF(AND(申込書!$AH$4="GIGAスクールパック",SUM($P410,$R410)&lt;&gt;0),SUM($P410,$R410),IF(AND(申込書!$AH$4="SKY安心GIGAタブレット",SUM($T410,$V410)&lt;&gt;0),SUM($T410,$V410),"")),"")</f>
        <v/>
      </c>
      <c r="EJ410" s="81" t="str">
        <f>IF($EG$3&lt;&gt;"コンテンツなし",IF(AND(申込書!$AH$4="GIGAスクールパック",SUM($Q410,$S410)&lt;&gt;0),SUM($Q410,$S410),IF(AND(申込書!$AH$4="SKY安心GIGAタブレット",SUM($U410,$W410)&lt;&gt;0),SUM($U410,$W410),"")),"")</f>
        <v/>
      </c>
      <c r="EK410" s="157"/>
      <c r="EL410" s="82"/>
      <c r="EM410" s="80" t="str">
        <f>IF(AND(申込書!$C$108&lt;&gt;"▼プルダウンより選択してください",申込書!$C$108&lt;&gt;"",申込書!$P$108&lt;&gt;"YYYY/MM/DD",$G410&lt;&gt;""),申込書!$P$108,"")</f>
        <v/>
      </c>
      <c r="EN410" s="81" t="str">
        <f>IF(AND(申込書!$C$108&lt;&gt;"▼プルダウンより選択してください",申込書!$C$108&lt;&gt;"",$G410&lt;&gt;""),申込書!$M$108,"")</f>
        <v/>
      </c>
      <c r="EO410" s="81" t="str">
        <f>IF($EM$3&lt;&gt;"コンテンツなし",IF(AND(申込書!$AH$4="GIGAスクールパック",SUM($P410,$R410)&lt;&gt;0),SUM($P410,$R410),IF(AND(申込書!$AH$4="SKY安心GIGAタブレット",SUM($T410,$V410)&lt;&gt;0),SUM($T410,$V410),"")),"")</f>
        <v/>
      </c>
      <c r="EP410" s="81" t="str">
        <f>IF($EM$3&lt;&gt;"コンテンツなし",IF(AND(申込書!$AH$4="GIGAスクールパック",SUM($Q410,$S410)&lt;&gt;0),SUM($Q410,$S410),IF(AND(申込書!$AH$4="SKY安心GIGAタブレット",SUM($U410,$W410)&lt;&gt;0),SUM($U410,$W410),"")),"")</f>
        <v/>
      </c>
      <c r="EQ410" s="157"/>
      <c r="ER410" s="82"/>
      <c r="ES410" s="80" t="str">
        <f>IF(AND(申込書!$C$109&lt;&gt;"▼プルダウンより選択してください",申込書!$C$109&lt;&gt;"",申込書!$P$109&lt;&gt;"YYYY/MM/DD",$G410&lt;&gt;""),申込書!$P$109,"")</f>
        <v/>
      </c>
      <c r="ET410" s="81" t="str">
        <f>IF(AND(申込書!$C$109&lt;&gt;"▼プルダウンより選択してください",申込書!$C$109&lt;&gt;"",$G410&lt;&gt;""),申込書!$M$109,"")</f>
        <v/>
      </c>
      <c r="EU410" s="81" t="str">
        <f>IF($ES$3&lt;&gt;"コンテンツなし",IF(AND(申込書!$AH$4="GIGAスクールパック",SUM($P410,$R410)&lt;&gt;0),SUM($P410,$R410),IF(AND(申込書!$AH$4="SKY安心GIGAタブレット",SUM($T410,$V410)&lt;&gt;0),SUM($T410,$V410),"")),"")</f>
        <v/>
      </c>
      <c r="EV410" s="81" t="str">
        <f>IF($ES$3&lt;&gt;"コンテンツなし",IF(AND(申込書!$AH$4="GIGAスクールパック",SUM($Q410,$S410)&lt;&gt;0),SUM($Q410,$S410),IF(AND(申込書!$AH$4="SKY安心GIGAタブレット",SUM($U410,$W410)&lt;&gt;0),SUM($U410,$W410),"")),"")</f>
        <v/>
      </c>
      <c r="EW410" s="157"/>
      <c r="EX410" s="82"/>
      <c r="EY410" s="80" t="str">
        <f>IF(AND(申込書!$C$110&lt;&gt;"▼プルダウンより選択してください",申込書!$C$110&lt;&gt;"",申込書!$P$110&lt;&gt;"YYYY/MM/DD",$G410&lt;&gt;""),申込書!$P$110,"")</f>
        <v/>
      </c>
      <c r="EZ410" s="81" t="str">
        <f>IF(AND(申込書!$C$110&lt;&gt;"▼プルダウンより選択してください",申込書!$C$110&lt;&gt;"",$G410&lt;&gt;""),申込書!$M$110,"")</f>
        <v/>
      </c>
      <c r="FA410" s="81" t="str">
        <f>IF($EY$3&lt;&gt;"コンテンツなし",IF(AND(申込書!$AH$4="GIGAスクールパック",SUM($P410,$R410)&lt;&gt;0),SUM($P410,$R410),IF(AND(申込書!$AH$4="SKY安心GIGAタブレット",SUM($T410,$V410)&lt;&gt;0),SUM($T410,$V410),"")),"")</f>
        <v/>
      </c>
      <c r="FB410" s="81" t="str">
        <f>IF($EY$3&lt;&gt;"コンテンツなし",IF(AND(申込書!$AH$4="GIGAスクールパック",SUM($Q410,$S410)&lt;&gt;0),SUM($Q410,$S410),IF(AND(申込書!$AH$4="SKY安心GIGAタブレット",SUM($U410,$W410)&lt;&gt;0),SUM($U410,$W410),"")),"")</f>
        <v/>
      </c>
      <c r="FC410" s="157"/>
      <c r="FD410" s="82"/>
      <c r="FE410" s="80" t="str">
        <f>IF(AND(申込書!$C$111&lt;&gt;"▼プルダウンより選択してください",申込書!$C$111&lt;&gt;"",申込書!$P$111&lt;&gt;"YYYY/MM/DD",$G410&lt;&gt;""),申込書!$P$111,"")</f>
        <v/>
      </c>
      <c r="FF410" s="81" t="str">
        <f>IF(AND(申込書!$C$111&lt;&gt;"▼プルダウンより選択してください",申込書!$C$111&lt;&gt;"",$G410&lt;&gt;""),申込書!$M$111,"")</f>
        <v/>
      </c>
      <c r="FG410" s="81" t="str">
        <f>IF($FE$3&lt;&gt;"コンテンツなし",IF(AND(申込書!$AH$4="GIGAスクールパック",SUM($P410,$R410)&lt;&gt;0),SUM($P410,$R410),IF(AND(申込書!$AH$4="SKY安心GIGAタブレット",SUM($T410,$V410)&lt;&gt;0),SUM($T410,$V410),"")),"")</f>
        <v/>
      </c>
      <c r="FH410" s="81" t="str">
        <f>IF($FE$3&lt;&gt;"コンテンツなし",IF(AND(申込書!$AH$4="GIGAスクールパック",SUM($Q410,$S410)&lt;&gt;0),SUM($Q410,$S410),IF(AND(申込書!$AH$4="SKY安心GIGAタブレット",SUM($U410,$W410)&lt;&gt;0),SUM($U410,$W410),"")),"")</f>
        <v/>
      </c>
      <c r="FI410" s="157"/>
      <c r="FJ410" s="82"/>
      <c r="FK410" s="80" t="str">
        <f>IF(AND(申込書!$C$112&lt;&gt;"▼プルダウンより選択してください",申込書!$C$112&lt;&gt;"",申込書!$P$112&lt;&gt;"YYYY/MM/DD",$G410&lt;&gt;""),申込書!$P$112,"")</f>
        <v/>
      </c>
      <c r="FL410" s="81" t="str">
        <f>IF(AND(申込書!$C$112&lt;&gt;"▼プルダウンより選択してください",申込書!$C$112&lt;&gt;"",$G410&lt;&gt;""),申込書!$M$112,"")</f>
        <v/>
      </c>
      <c r="FM410" s="81" t="str">
        <f>IF($FK$3&lt;&gt;"コンテンツなし",IF(AND(申込書!$AH$4="GIGAスクールパック",SUM($P410,$R410)&lt;&gt;0),SUM($P410,$R410),IF(AND(申込書!$AH$4="SKY安心GIGAタブレット",SUM($T410,$V410)&lt;&gt;0),SUM($T410,$V410),"")),"")</f>
        <v/>
      </c>
      <c r="FN410" s="81" t="str">
        <f>IF($FK$3&lt;&gt;"コンテンツなし",IF(AND(申込書!$AH$4="GIGAスクールパック",SUM($Q410,$S410)&lt;&gt;0),SUM($Q410,$S410),IF(AND(申込書!$AH$4="SKY安心GIGAタブレット",SUM($U410,$W410)&lt;&gt;0),SUM($U410,$W410),"")),"")</f>
        <v/>
      </c>
      <c r="FO410" s="157"/>
      <c r="FP410" s="82"/>
      <c r="FQ410" s="80" t="str">
        <f>IF(AND(申込書!$C$113&lt;&gt;"▼プルダウンより選択してください",申込書!$C$113&lt;&gt;"",申込書!$P$113&lt;&gt;"YYYY/MM/DD",$G410&lt;&gt;""),申込書!$P$113,"")</f>
        <v/>
      </c>
      <c r="FR410" s="81" t="str">
        <f>IF(AND(申込書!$C$113&lt;&gt;"▼プルダウンより選択してください",申込書!$C$113&lt;&gt;"",$G410&lt;&gt;""),申込書!$M$113,"")</f>
        <v/>
      </c>
      <c r="FS410" s="81" t="str">
        <f>IF($FQ$3&lt;&gt;"コンテンツなし",IF(AND(申込書!$AH$4="GIGAスクールパック",SUM($P410,$R410)&lt;&gt;0),SUM($P410,$R410),IF(AND(申込書!$AH$4="SKY安心GIGAタブレット",SUM($T410,$V410)&lt;&gt;0),SUM($T410,$V410),"")),"")</f>
        <v/>
      </c>
      <c r="FT410" s="81" t="str">
        <f>IF($FQ$3&lt;&gt;"コンテンツなし",IF(AND(申込書!$AH$4="GIGAスクールパック",SUM($Q410,$S410)&lt;&gt;0),SUM($Q410,$S410),IF(AND(申込書!$AH$4="SKY安心GIGAタブレット",SUM($U410,$W410)&lt;&gt;0),SUM($U410,$W410),"")),"")</f>
        <v/>
      </c>
      <c r="FU410" s="157"/>
      <c r="FV410" s="82"/>
      <c r="FW410" s="80" t="str">
        <f>IF(AND(申込書!$C$114&lt;&gt;"▼プルダウンより選択してください",申込書!$C$114&lt;&gt;"",申込書!$P$114&lt;&gt;"YYYY/MM/DD",$G410&lt;&gt;""),申込書!$P$114,"")</f>
        <v/>
      </c>
      <c r="FX410" s="81" t="str">
        <f>IF(AND(申込書!$C$114&lt;&gt;"▼プルダウンより選択してください",申込書!$C$114&lt;&gt;"",$G410&lt;&gt;""),申込書!$M$114,"")</f>
        <v/>
      </c>
      <c r="FY410" s="81" t="str">
        <f>IF($FW$3&lt;&gt;"コンテンツなし",IF(AND(申込書!$AH$4="GIGAスクールパック",SUM($P410,$R410)&lt;&gt;0),SUM($P410,$R410),IF(AND(申込書!$AH$4="SKY安心GIGAタブレット",SUM($T410,$V410)&lt;&gt;0),SUM($T410,$V410),"")),"")</f>
        <v/>
      </c>
      <c r="FZ410" s="81" t="str">
        <f>IF($FW$3&lt;&gt;"コンテンツなし",IF(AND(申込書!$AH$4="GIGAスクールパック",SUM($Q410,$S410)&lt;&gt;0),SUM($Q410,$S410),IF(AND(申込書!$AH$4="SKY安心GIGAタブレット",SUM($U410,$W410)&lt;&gt;0),SUM($U410,$W410),"")),"")</f>
        <v/>
      </c>
      <c r="GA410" s="157"/>
      <c r="GB410" s="82"/>
      <c r="GC410" s="80" t="str">
        <f>IF(AND(申込書!$C$115&lt;&gt;"▼プルダウンより選択してください",申込書!$C$115&lt;&gt;"",申込書!$P$115&lt;&gt;"YYYY/MM/DD",$G410&lt;&gt;""),申込書!$P$115,"")</f>
        <v/>
      </c>
      <c r="GD410" s="81" t="str">
        <f>IF(AND(申込書!$C$115&lt;&gt;"▼プルダウンより選択してください",申込書!$C$115&lt;&gt;"",$G410&lt;&gt;""),申込書!$M$115,"")</f>
        <v/>
      </c>
      <c r="GE410" s="81" t="str">
        <f>IF($GC$3&lt;&gt;"コンテンツなし",IF(AND(申込書!$AH$4="GIGAスクールパック",SUM($P410,$R410)&lt;&gt;0),SUM($P410,$R410),IF(AND(申込書!$AH$4="SKY安心GIGAタブレット",SUM($T410,$V410)&lt;&gt;0),SUM($T410,$V410),"")),"")</f>
        <v/>
      </c>
      <c r="GF410" s="81" t="str">
        <f>IF($GC$3&lt;&gt;"コンテンツなし",IF(AND(申込書!$AH$4="GIGAスクールパック",SUM($Q410,$S410)&lt;&gt;0),SUM($Q410,$S410),IF(AND(申込書!$AH$4="SKY安心GIGAタブレット",SUM($U410,$W410)&lt;&gt;0),SUM($U410,$W410),"")),"")</f>
        <v/>
      </c>
      <c r="GG410" s="157"/>
      <c r="GH410" s="82"/>
      <c r="GI410" s="80" t="str">
        <f>IF(AND(申込書!$C$116&lt;&gt;"▼プルダウンより選択してください",申込書!$C$116&lt;&gt;"",申込書!$P$116&lt;&gt;"YYYY/MM/DD",$G410&lt;&gt;""),申込書!$P$116,"")</f>
        <v/>
      </c>
      <c r="GJ410" s="81" t="str">
        <f>IF(AND(申込書!$C$116&lt;&gt;"▼プルダウンより選択してください",申込書!$C$116&lt;&gt;"",$G410&lt;&gt;""),申込書!$M$116,"")</f>
        <v/>
      </c>
      <c r="GK410" s="81" t="str">
        <f>IF($GI$3&lt;&gt;"コンテンツなし",IF(AND(申込書!$AH$4="GIGAスクールパック",SUM($P410,$R410)&lt;&gt;0),SUM($P410,$R410),IF(AND(申込書!$AH$4="SKY安心GIGAタブレット",SUM($T410,$V410)&lt;&gt;0),SUM($T410,$V410),"")),"")</f>
        <v/>
      </c>
      <c r="GL410" s="81" t="str">
        <f>IF($GI$3&lt;&gt;"コンテンツなし",IF(AND(申込書!$AH$4="GIGAスクールパック",SUM($Q410,$S410)&lt;&gt;0),SUM($Q410,$S410),IF(AND(申込書!$AH$4="SKY安心GIGAタブレット",SUM($U410,$W410)&lt;&gt;0),SUM($U410,$W410),"")),"")</f>
        <v/>
      </c>
      <c r="GM410" s="157"/>
      <c r="GN410" s="82"/>
      <c r="GO410" s="80" t="str">
        <f>IF(AND(申込書!$C$117&lt;&gt;"▼プルダウンより選択してください",申込書!$C$117&lt;&gt;"",申込書!$P$117&lt;&gt;"YYYY/MM/DD",$G410&lt;&gt;""),申込書!$P$117,"")</f>
        <v/>
      </c>
      <c r="GP410" s="81" t="str">
        <f>IF(AND(申込書!$C$117&lt;&gt;"▼プルダウンより選択してください",申込書!$C$117&lt;&gt;"",$G410&lt;&gt;""),申込書!$M$117,"")</f>
        <v/>
      </c>
      <c r="GQ410" s="81" t="str">
        <f>IF($GO$3&lt;&gt;"コンテンツなし",IF(AND(申込書!$AH$4="GIGAスクールパック",SUM($P410,$R410)&lt;&gt;0),SUM($P410,$R410),IF(AND(申込書!$AH$4="SKY安心GIGAタブレット",SUM($T410,$V410)&lt;&gt;0),SUM($T410,$V410),"")),"")</f>
        <v/>
      </c>
      <c r="GR410" s="81" t="str">
        <f>IF($GO$3&lt;&gt;"コンテンツなし",IF(AND(申込書!$AH$4="GIGAスクールパック",SUM($Q410,$S410)&lt;&gt;0),SUM($Q410,$S410),IF(AND(申込書!$AH$4="SKY安心GIGAタブレット",SUM($U410,$W410)&lt;&gt;0),SUM($U410,$W410),"")),"")</f>
        <v/>
      </c>
      <c r="GS410" s="157"/>
      <c r="GT410" s="82"/>
      <c r="GU410" s="80" t="str">
        <f>IF(AND(申込書!$C$118&lt;&gt;"▼プルダウンより選択してください",申込書!$C$118&lt;&gt;"",申込書!$P$118&lt;&gt;"YYYY/MM/DD",$G410&lt;&gt;""),申込書!$P$118,"")</f>
        <v/>
      </c>
      <c r="GV410" s="81" t="str">
        <f>IF(AND(申込書!$C$118&lt;&gt;"▼プルダウンより選択してください",申込書!$C$118&lt;&gt;"",$G410&lt;&gt;""),申込書!$M$118,"")</f>
        <v/>
      </c>
      <c r="GW410" s="81" t="str">
        <f>IF($GU$3&lt;&gt;"コンテンツなし",IF(AND(申込書!$AH$4="GIGAスクールパック",SUM($P410,$R410)&lt;&gt;0),SUM($P410,$R410),IF(AND(申込書!$AH$4="SKY安心GIGAタブレット",SUM($T410,$V410)&lt;&gt;0),SUM($T410,$V410),"")),"")</f>
        <v/>
      </c>
      <c r="GX410" s="81" t="str">
        <f>IF($GU$3&lt;&gt;"コンテンツなし",IF(AND(申込書!$AH$4="GIGAスクールパック",SUM($Q410,$S410)&lt;&gt;0),SUM($Q410,$S410),IF(AND(申込書!$AH$4="SKY安心GIGAタブレット",SUM($U410,$W410)&lt;&gt;0),SUM($U410,$W410),"")),"")</f>
        <v/>
      </c>
      <c r="GY410" s="157"/>
      <c r="GZ410" s="82"/>
      <c r="HA410" s="80" t="str">
        <f>IF(AND(申込書!$C$119&lt;&gt;"▼プルダウンより選択してください",申込書!$C$119&lt;&gt;"",申込書!$P$119&lt;&gt;"YYYY/MM/DD",$G410&lt;&gt;""),申込書!$P$119,"")</f>
        <v/>
      </c>
      <c r="HB410" s="81" t="str">
        <f>IF(AND(申込書!$C$119&lt;&gt;"▼プルダウンより選択してください",申込書!$C$119&lt;&gt;"",$G410&lt;&gt;""),申込書!$M$119,"")</f>
        <v/>
      </c>
      <c r="HC410" s="81" t="str">
        <f>IF($HA$3&lt;&gt;"コンテンツなし",IF(AND(申込書!$AH$4="GIGAスクールパック",SUM($P410,$R410)&lt;&gt;0),SUM($P410,$R410),IF(AND(申込書!$AH$4="SKY安心GIGAタブレット",SUM($T410,$V410)&lt;&gt;0),SUM($T410,$V410),"")),"")</f>
        <v/>
      </c>
      <c r="HD410" s="81" t="str">
        <f>IF($HA$3&lt;&gt;"コンテンツなし",IF(AND(申込書!$AH$4="GIGAスクールパック",SUM($Q410,$S410)&lt;&gt;0),SUM($Q410,$S410),IF(AND(申込書!$AH$4="SKY安心GIGAタブレット",SUM($U410,$W410)&lt;&gt;0),SUM($U410,$W410),"")),"")</f>
        <v/>
      </c>
      <c r="HE410" s="157"/>
      <c r="HF410" s="82"/>
      <c r="HG410" s="83"/>
    </row>
    <row r="411" spans="2:215" ht="26.85" customHeight="1">
      <c r="B411" s="62">
        <f t="shared" si="4"/>
        <v>406</v>
      </c>
      <c r="C411" s="63"/>
      <c r="D411" s="64"/>
      <c r="E411" s="207"/>
      <c r="F411" s="65"/>
      <c r="G411" s="66"/>
      <c r="H411" s="67"/>
      <c r="I411" s="68"/>
      <c r="J411" s="69"/>
      <c r="K411" s="70"/>
      <c r="L411" s="71"/>
      <c r="M411" s="72"/>
      <c r="N411" s="73"/>
      <c r="O411" s="74"/>
      <c r="P411" s="179"/>
      <c r="Q411" s="180"/>
      <c r="R411" s="180"/>
      <c r="S411" s="181"/>
      <c r="T411" s="179"/>
      <c r="U411" s="180"/>
      <c r="V411" s="182"/>
      <c r="W411" s="181"/>
      <c r="X411" s="75"/>
      <c r="Y411" s="76"/>
      <c r="Z411" s="77"/>
      <c r="AA411" s="78"/>
      <c r="AB411" s="79"/>
      <c r="AC411" s="79"/>
      <c r="AD411" s="79"/>
      <c r="AE411" s="77"/>
      <c r="AF411" s="139"/>
      <c r="AG411" s="139"/>
      <c r="AH411" s="139"/>
      <c r="AI411" s="80" t="str">
        <f>IF(AND(申込書!$C$90&lt;&gt;"▼プルダウンより選択してください",申込書!$C$90&lt;&gt;"",申込書!$P$90&lt;&gt;"YYYY/MM/DD",$G411&lt;&gt;""),申込書!$P$90,"")</f>
        <v/>
      </c>
      <c r="AJ411" s="81" t="str">
        <f>IF(AND(申込書!$C$90&lt;&gt;"▼プルダウンより選択してください",申込書!$C$90&lt;&gt;"",$G411&lt;&gt;""),申込書!$M$90,"")</f>
        <v/>
      </c>
      <c r="AK411" s="81" t="str">
        <f>IF($AI$3&lt;&gt;"コンテンツなし",IF(AND(申込書!$AH$4="GIGAスクールパック",SUM($P411,$R411)&lt;&gt;0),SUM($P411,$R411),IF(AND(申込書!$AH$4="SKY安心GIGAタブレット",SUM($T411,$V411)&lt;&gt;0),SUM($T411,$V411),"")),"")</f>
        <v/>
      </c>
      <c r="AL411" s="81" t="str">
        <f>IF($AI$3&lt;&gt;"コンテンツなし",IF(AND(申込書!$AH$4="GIGAスクールパック",SUM($Q411,$S411)&lt;&gt;0),SUM($Q411,$S411),IF(AND(申込書!$AH$4="SKY安心GIGAタブレット",SUM($U411,$W411)&lt;&gt;0),SUM($U411,$W411),"")),"")</f>
        <v/>
      </c>
      <c r="AM411" s="157"/>
      <c r="AN411" s="82"/>
      <c r="AO411" s="80" t="str">
        <f>IF(AND(申込書!$C$91&lt;&gt;"▼プルダウンより選択してください",申込書!$C$91&lt;&gt;"",申込書!$P$91&lt;&gt;"YYYY/MM/DD",$G411&lt;&gt;""),申込書!$P$91,"")</f>
        <v/>
      </c>
      <c r="AP411" s="81" t="str">
        <f>IF(AND(申込書!$C$91&lt;&gt;"▼プルダウンより選択してください",申込書!$C$91&lt;&gt;"",$G411&lt;&gt;""),申込書!$M$91,"")</f>
        <v/>
      </c>
      <c r="AQ411" s="81" t="str">
        <f>IF($AO$3&lt;&gt;"コンテンツなし",IF(AND(申込書!$AH$4="GIGAスクールパック",SUM($P411,$R411)&lt;&gt;0),SUM($P411,$R411),IF(AND(申込書!$AH$4="SKY安心GIGAタブレット",SUM($T411,$V411)&lt;&gt;0),SUM($T411,$V411),"")),"")</f>
        <v/>
      </c>
      <c r="AR411" s="81" t="str">
        <f>IF($AO$3&lt;&gt;"コンテンツなし",IF(AND(申込書!$AH$4="GIGAスクールパック",SUM($Q411,$S411)&lt;&gt;0),SUM($Q411,$S411),IF(AND(申込書!$AH$4="SKY安心GIGAタブレット",SUM($U411,$W411)&lt;&gt;0),SUM($U411,$W411),"")),"")</f>
        <v/>
      </c>
      <c r="AS411" s="157"/>
      <c r="AT411" s="82"/>
      <c r="AU411" s="80" t="str">
        <f>IF(AND(申込書!$C$92&lt;&gt;"▼プルダウンより選択してください",申込書!$C$92&lt;&gt;"",申込書!$P$92&lt;&gt;"YYYY/MM/DD",$G411&lt;&gt;""),申込書!$P$92,"")</f>
        <v/>
      </c>
      <c r="AV411" s="81" t="str">
        <f>IF(AND(申込書!$C$92&lt;&gt;"▼プルダウンより選択してください",申込書!$C$92&lt;&gt;"",$G411&lt;&gt;""),申込書!$M$92,"")</f>
        <v/>
      </c>
      <c r="AW411" s="81" t="str">
        <f>IF($AU$3&lt;&gt;"コンテンツなし",IF(AND(申込書!$AH$4="GIGAスクールパック",SUM($P411,$R411)&lt;&gt;0),SUM($P411,$R411),IF(AND(申込書!$AH$4="SKY安心GIGAタブレット",SUM($T411,$V411)&lt;&gt;0),SUM($T411,$V411),"")),"")</f>
        <v/>
      </c>
      <c r="AX411" s="81" t="str">
        <f>IF($AU$3&lt;&gt;"コンテンツなし",IF(AND(申込書!$AH$4="GIGAスクールパック",SUM($Q411,$S411)&lt;&gt;0),SUM($Q411,$S411),IF(AND(申込書!$AH$4="SKY安心GIGAタブレット",SUM($U411,$W411)&lt;&gt;0),SUM($U411,$W411),"")),"")</f>
        <v/>
      </c>
      <c r="AY411" s="157"/>
      <c r="AZ411" s="82"/>
      <c r="BA411" s="80" t="str">
        <f>IF(AND(申込書!$C$93&lt;&gt;"▼プルダウンより選択してください",申込書!$C$93&lt;&gt;"",申込書!$P$93&lt;&gt;"YYYY/MM/DD",$G411&lt;&gt;""),申込書!$P$93,"")</f>
        <v/>
      </c>
      <c r="BB411" s="81" t="str">
        <f>IF(AND(申込書!$C$93&lt;&gt;"▼プルダウンより選択してください",申込書!$C$93&lt;&gt;"",申込書!$M$93&gt;=1,$G411&lt;&gt;""),申込書!$M$93,"")</f>
        <v/>
      </c>
      <c r="BC411" s="81" t="str">
        <f>IF($BA$3&lt;&gt;"コンテンツなし",IF(AND(申込書!$AH$4="GIGAスクールパック",SUM($P411,$R411)&lt;&gt;0),SUM($P411,$R411),IF(AND(申込書!$AH$4="SKY安心GIGAタブレット",SUM($T411,$V411)&lt;&gt;0),SUM($T411,$V411),"")),"")</f>
        <v/>
      </c>
      <c r="BD411" s="81" t="str">
        <f>IF($BA$3&lt;&gt;"コンテンツなし",IF(AND(申込書!$AH$4="GIGAスクールパック",SUM($Q411,$S411)&lt;&gt;0),SUM($Q411,$S411),IF(AND(申込書!$AH$4="SKY安心GIGAタブレット",SUM($U411,$W411)&lt;&gt;0),SUM($U411,$W411),"")),"")</f>
        <v/>
      </c>
      <c r="BE411" s="157"/>
      <c r="BF411" s="82"/>
      <c r="BG411" s="80" t="str">
        <f>IF(AND(申込書!$C$94&lt;&gt;"▼プルダウンより選択してください",申込書!$C$94&lt;&gt;"",申込書!$P$94&lt;&gt;"YYYY/MM/DD",$G411&lt;&gt;""),申込書!$P$94,"")</f>
        <v/>
      </c>
      <c r="BH411" s="81" t="str">
        <f>IF(AND(申込書!$C$94&lt;&gt;"▼プルダウンより選択してください",申込書!$C$94&lt;&gt;"",$G411&lt;&gt;""),申込書!$M$94,"")</f>
        <v/>
      </c>
      <c r="BI411" s="81" t="str">
        <f>IF($BG$3&lt;&gt;"コンテンツなし",IF(AND(申込書!$AH$4="GIGAスクールパック",SUM($P411,$R411)&lt;&gt;0),SUM($P411,$R411),IF(AND(申込書!$AH$4="SKY安心GIGAタブレット",SUM($T411,$V411)&lt;&gt;0),SUM($T411,$V411),"")),"")</f>
        <v/>
      </c>
      <c r="BJ411" s="81" t="str">
        <f>IF($BG$3&lt;&gt;"コンテンツなし",IF(AND(申込書!$AH$4="GIGAスクールパック",SUM($Q411,$S411)&lt;&gt;0),SUM($Q411,$S411),IF(AND(申込書!$AH$4="SKY安心GIGAタブレット",SUM($U411,$W411)&lt;&gt;0),SUM($U411,$W411),"")),"")</f>
        <v/>
      </c>
      <c r="BK411" s="157"/>
      <c r="BL411" s="82"/>
      <c r="BM411" s="80" t="str">
        <f>IF(AND(申込書!$C$95&lt;&gt;"▼プルダウンより選択してください",申込書!$C$95&lt;&gt;"",申込書!$P$95&lt;&gt;"YYYY/MM/DD",$G411&lt;&gt;""),申込書!$P$95,"")</f>
        <v/>
      </c>
      <c r="BN411" s="81" t="str">
        <f>IF(AND(申込書!$C$95&lt;&gt;"▼プルダウンより選択してください",申込書!$C$95&lt;&gt;"",$G411&lt;&gt;""),申込書!$M$95,"")</f>
        <v/>
      </c>
      <c r="BO411" s="81" t="str">
        <f>IF($BM$3&lt;&gt;"コンテンツなし",IF(AND(申込書!$AH$4="GIGAスクールパック",SUM($P411,$R411)&lt;&gt;0),SUM($P411,$R411),IF(AND(申込書!$AH$4="SKY安心GIGAタブレット",SUM($T411,$V411)&lt;&gt;0),SUM($T411,$V411),"")),"")</f>
        <v/>
      </c>
      <c r="BP411" s="81" t="str">
        <f>IF($BM$3&lt;&gt;"コンテンツなし",IF(AND(申込書!$AH$4="GIGAスクールパック",SUM($Q411,$S411)&lt;&gt;0),SUM($Q411,$S411),IF(AND(申込書!$AH$4="SKY安心GIGAタブレット",SUM($U411,$W411)&lt;&gt;0),SUM($U411,$W411),"")),"")</f>
        <v/>
      </c>
      <c r="BQ411" s="157"/>
      <c r="BR411" s="82"/>
      <c r="BS411" s="80" t="str">
        <f>IF(AND(申込書!$C$96&lt;&gt;"▼プルダウンより選択してください",申込書!$C$96&lt;&gt;"",申込書!$P$96&lt;&gt;"YYYY/MM/DD",$G411&lt;&gt;""),申込書!$P$96,"")</f>
        <v/>
      </c>
      <c r="BT411" s="81" t="str">
        <f>IF(AND(申込書!$C$96&lt;&gt;"▼プルダウンより選択してください",申込書!$C$96&lt;&gt;"",$G411&lt;&gt;""),申込書!$M$96,"")</f>
        <v/>
      </c>
      <c r="BU411" s="81" t="str">
        <f>IF($BS$3&lt;&gt;"コンテンツなし",IF(AND(申込書!$AH$4="GIGAスクールパック",SUM($P411,$R411)&lt;&gt;0),SUM($P411,$R411),IF(AND(申込書!$AH$4="SKY安心GIGAタブレット",SUM($T411,$V411)&lt;&gt;0),SUM($T411,$V411),"")),"")</f>
        <v/>
      </c>
      <c r="BV411" s="81" t="str">
        <f>IF($BS$3&lt;&gt;"コンテンツなし",IF(AND(申込書!$AH$4="GIGAスクールパック",SUM($Q411,$S411)&lt;&gt;0),SUM($Q411,$S411),IF(AND(申込書!$AH$4="SKY安心GIGAタブレット",SUM($U411,$W411)&lt;&gt;0),SUM($U411,$W411),"")),"")</f>
        <v/>
      </c>
      <c r="BW411" s="157"/>
      <c r="BX411" s="82"/>
      <c r="BY411" s="80" t="str">
        <f>IF(AND(申込書!$C$97&lt;&gt;"▼プルダウンより選択してください",申込書!$C$97&lt;&gt;"",申込書!$P$97&lt;&gt;"YYYY/MM/DD",$G411&lt;&gt;""),申込書!$P$97,"")</f>
        <v/>
      </c>
      <c r="BZ411" s="81" t="str">
        <f>IF(AND(申込書!$C$97&lt;&gt;"▼プルダウンより選択してください",申込書!$C$97&lt;&gt;"",$G411&lt;&gt;""),申込書!$M$97,"")</f>
        <v/>
      </c>
      <c r="CA411" s="81" t="str">
        <f>IF($BY$3&lt;&gt;"コンテンツなし",IF(AND(申込書!$AH$4="GIGAスクールパック",SUM($P411,$R411)&lt;&gt;0),SUM($P411,$R411),IF(AND(申込書!$AH$4="SKY安心GIGAタブレット",SUM($T411,$V411)&lt;&gt;0),SUM($T411,$V411),"")),"")</f>
        <v/>
      </c>
      <c r="CB411" s="81" t="str">
        <f>IF($BY$3&lt;&gt;"コンテンツなし",IF(AND(申込書!$AH$4="GIGAスクールパック",SUM($Q411,$S411)&lt;&gt;0),SUM($Q411,$S411),IF(AND(申込書!$AH$4="SKY安心GIGAタブレット",SUM($U411,$W411)&lt;&gt;0),SUM($U411,$W411),"")),"")</f>
        <v/>
      </c>
      <c r="CC411" s="157"/>
      <c r="CD411" s="82"/>
      <c r="CE411" s="80" t="str">
        <f>IF(AND(申込書!$C$98&lt;&gt;"▼プルダウンより選択してください",申込書!$C$98&lt;&gt;"",申込書!$P$98&lt;&gt;"YYYY/MM/DD",$G411&lt;&gt;""),申込書!$P$98,"")</f>
        <v/>
      </c>
      <c r="CF411" s="81" t="str">
        <f>IF(AND(申込書!$C$98&lt;&gt;"▼プルダウンより選択してください",申込書!$C$98&lt;&gt;"",$G411&lt;&gt;""),申込書!$M$98,"")</f>
        <v/>
      </c>
      <c r="CG411" s="81" t="str">
        <f>IF($CE$3&lt;&gt;"コンテンツなし",IF(AND(申込書!$AH$4="GIGAスクールパック",SUM($P411,$R411)&lt;&gt;0),SUM($P411,$R411),IF(AND(申込書!$AH$4="SKY安心GIGAタブレット",SUM($T411,$V411)&lt;&gt;0),SUM($T411,$V411),"")),"")</f>
        <v/>
      </c>
      <c r="CH411" s="81" t="str">
        <f>IF($CE$3&lt;&gt;"コンテンツなし",IF(AND(申込書!$AH$4="GIGAスクールパック",SUM($Q411,$S411)&lt;&gt;0),SUM($Q411,$S411),IF(AND(申込書!$AH$4="SKY安心GIGAタブレット",SUM($U411,$W411)&lt;&gt;0),SUM($U411,$W411),"")),"")</f>
        <v/>
      </c>
      <c r="CI411" s="157"/>
      <c r="CJ411" s="82"/>
      <c r="CK411" s="80" t="str">
        <f>IF(AND(申込書!$C$99&lt;&gt;"▼プルダウンより選択してください",申込書!$C$99&lt;&gt;"",申込書!$P$99&lt;&gt;"YYYY/MM/DD",$G411&lt;&gt;""),申込書!$P$99,"")</f>
        <v/>
      </c>
      <c r="CL411" s="81" t="str">
        <f>IF(AND(申込書!$C$99&lt;&gt;"▼プルダウンより選択してください",申込書!$C$99&lt;&gt;"",$G411&lt;&gt;""),申込書!$M$99,"")</f>
        <v/>
      </c>
      <c r="CM411" s="81" t="str">
        <f>IF($CK$3&lt;&gt;"コンテンツなし",IF(AND(申込書!$AH$4="GIGAスクールパック",SUM($P411,$R411)&lt;&gt;0),SUM($P411,$R411),IF(AND(申込書!$AH$4="SKY安心GIGAタブレット",SUM($T411,$V411)&lt;&gt;0),SUM($T411,$V411),"")),"")</f>
        <v/>
      </c>
      <c r="CN411" s="81" t="str">
        <f>IF($CK$3&lt;&gt;"コンテンツなし",IF(AND(申込書!$AH$4="GIGAスクールパック",SUM($Q411,$S411)&lt;&gt;0),SUM($Q411,$S411),IF(AND(申込書!$AH$4="SKY安心GIGAタブレット",SUM($U411,$W411)&lt;&gt;0),SUM($U411,$W411),"")),"")</f>
        <v/>
      </c>
      <c r="CO411" s="157"/>
      <c r="CP411" s="82"/>
      <c r="CQ411" s="80" t="str">
        <f>IF(AND(申込書!$C$100&lt;&gt;"▼プルダウンより選択してください",申込書!$C$100&lt;&gt;"",申込書!$P$100&lt;&gt;"YYYY/MM/DD",$G411&lt;&gt;""),申込書!$P$100,"")</f>
        <v/>
      </c>
      <c r="CR411" s="81" t="str">
        <f>IF(AND(申込書!$C$100&lt;&gt;"▼プルダウンより選択してください",申込書!$C$100&lt;&gt;"",$G411&lt;&gt;""),申込書!$M$100,"")</f>
        <v/>
      </c>
      <c r="CS411" s="81" t="str">
        <f>IF($CQ$3&lt;&gt;"コンテンツなし",IF(AND(申込書!$AH$4="GIGAスクールパック",SUM($P411,$R411)&lt;&gt;0),SUM($P411,$R411),IF(AND(申込書!$AH$4="SKY安心GIGAタブレット",SUM($T411,$V411)&lt;&gt;0),SUM($T411,$V411),"")),"")</f>
        <v/>
      </c>
      <c r="CT411" s="81" t="str">
        <f>IF($CQ$3&lt;&gt;"コンテンツなし",IF(AND(申込書!$AH$4="GIGAスクールパック",SUM($Q411,$S411)&lt;&gt;0),SUM($Q411,$S411),IF(AND(申込書!$AH$4="SKY安心GIGAタブレット",SUM($U411,$W411)&lt;&gt;0),SUM($U411,$W411),"")),"")</f>
        <v/>
      </c>
      <c r="CU411" s="81"/>
      <c r="CV411" s="82"/>
      <c r="CW411" s="80" t="str">
        <f>IF(AND(申込書!$C$101&lt;&gt;"▼プルダウンより選択してください",申込書!$C$101&lt;&gt;"",申込書!$P$101&lt;&gt;"YYYY/MM/DD",$G411&lt;&gt;""),申込書!$P$101,"")</f>
        <v/>
      </c>
      <c r="CX411" s="81" t="str">
        <f>IF(AND(申込書!$C$101&lt;&gt;"▼プルダウンより選択してください",申込書!$C$101&lt;&gt;"",$G411&lt;&gt;""),申込書!$M$101,"")</f>
        <v/>
      </c>
      <c r="CY411" s="81" t="str">
        <f>IF($CW$3&lt;&gt;"コンテンツなし",IF(AND(申込書!$AH$4="GIGAスクールパック",SUM($P411,$R411)&lt;&gt;0),SUM($P411,$R411),IF(AND(申込書!$AH$4="SKY安心GIGAタブレット",SUM($T411,$V411)&lt;&gt;0),SUM($T411,$V411),"")),"")</f>
        <v/>
      </c>
      <c r="CZ411" s="81" t="str">
        <f>IF($CW$3&lt;&gt;"コンテンツなし",IF(AND(申込書!$AH$4="GIGAスクールパック",SUM($Q411,$S411)&lt;&gt;0),SUM($Q411,$S411),IF(AND(申込書!$AH$4="SKY安心GIGAタブレット",SUM($U411,$W411)&lt;&gt;0),SUM($U411,$W411),"")),"")</f>
        <v/>
      </c>
      <c r="DA411" s="81"/>
      <c r="DB411" s="82"/>
      <c r="DC411" s="80" t="str">
        <f>IF(AND(申込書!$C$102&lt;&gt;"▼プルダウンより選択してください",申込書!$C$102&lt;&gt;"",申込書!$P$102&lt;&gt;"YYYY/MM/DD",$G411&lt;&gt;""),申込書!$P$102,"")</f>
        <v/>
      </c>
      <c r="DD411" s="81" t="str">
        <f>IF(AND(申込書!$C$102&lt;&gt;"▼プルダウンより選択してください",申込書!$C$102&lt;&gt;"",$G411&lt;&gt;""),申込書!$M$102,"")</f>
        <v/>
      </c>
      <c r="DE411" s="81" t="str">
        <f>IF($DC$3&lt;&gt;"コンテンツなし",IF(AND(申込書!$AH$4="GIGAスクールパック",SUM($P411,$R411)&lt;&gt;0),SUM($P411,$R411),IF(AND(申込書!$AH$4="SKY安心GIGAタブレット",SUM($T411,$V411)&lt;&gt;0),SUM($T411,$V411),"")),"")</f>
        <v/>
      </c>
      <c r="DF411" s="81" t="str">
        <f>IF($DC$3&lt;&gt;"コンテンツなし",IF(AND(申込書!$AH$4="GIGAスクールパック",SUM($Q411,$S411)&lt;&gt;0),SUM($Q411,$S411),IF(AND(申込書!$AH$4="SKY安心GIGAタブレット",SUM($U411,$W411)&lt;&gt;0),SUM($U411,$W411),"")),"")</f>
        <v/>
      </c>
      <c r="DG411" s="81"/>
      <c r="DH411" s="82"/>
      <c r="DI411" s="80" t="str">
        <f>IF(AND(申込書!$C$103&lt;&gt;"▼プルダウンより選択してください",申込書!$C$103&lt;&gt;"",申込書!$P$103&lt;&gt;"YYYY/MM/DD",$G411&lt;&gt;""),申込書!$P$103,"")</f>
        <v/>
      </c>
      <c r="DJ411" s="81" t="str">
        <f>IF(AND(申込書!$C$103&lt;&gt;"▼プルダウンより選択してください",申込書!$C$103&lt;&gt;"",$G411&lt;&gt;""),申込書!$M$103,"")</f>
        <v/>
      </c>
      <c r="DK411" s="81" t="str">
        <f>IF($DI$3&lt;&gt;"コンテンツなし",IF(AND(申込書!$AH$4="GIGAスクールパック",SUM($P411,$R411)&lt;&gt;0),SUM($P411,$R411),IF(AND(申込書!$AH$4="SKY安心GIGAタブレット",SUM($T411,$V411)&lt;&gt;0),SUM($T411,$V411),"")),"")</f>
        <v/>
      </c>
      <c r="DL411" s="81" t="str">
        <f>IF($DI$3&lt;&gt;"コンテンツなし",IF(AND(申込書!$AH$4="GIGAスクールパック",SUM($Q411,$S411)&lt;&gt;0),SUM($Q411,$S411),IF(AND(申込書!$AH$4="SKY安心GIGAタブレット",SUM($U411,$W411)&lt;&gt;0),SUM($U411,$W411),"")),"")</f>
        <v/>
      </c>
      <c r="DM411" s="81"/>
      <c r="DN411" s="82"/>
      <c r="DO411" s="80" t="str">
        <f>IF(AND(申込書!$C$104&lt;&gt;"▼プルダウンより選択してください",申込書!$C$104&lt;&gt;"",申込書!$P$104&lt;&gt;"YYYY/MM/DD",$G411&lt;&gt;""),申込書!$P$104,"")</f>
        <v/>
      </c>
      <c r="DP411" s="81" t="str">
        <f>IF(AND(申込書!$C$104&lt;&gt;"▼プルダウンより選択してください",申込書!$C$104&lt;&gt;"",$G411&lt;&gt;""),申込書!$M$104,"")</f>
        <v/>
      </c>
      <c r="DQ411" s="81" t="str">
        <f>IF($DO$3&lt;&gt;"コンテンツなし",IF(AND(申込書!$AH$4="GIGAスクールパック",SUM($P411,$R411)&lt;&gt;0),SUM($P411,$R411),IF(AND(申込書!$AH$4="SKY安心GIGAタブレット",SUM($T411,$V411)&lt;&gt;0),SUM($T411,$V411),"")),"")</f>
        <v/>
      </c>
      <c r="DR411" s="81" t="str">
        <f>IF($DO$3&lt;&gt;"コンテンツなし",IF(AND(申込書!$AH$4="GIGAスクールパック",SUM($Q411,$S411)&lt;&gt;0),SUM($Q411,$S411),IF(AND(申込書!$AH$4="SKY安心GIGAタブレット",SUM($U411,$W411)&lt;&gt;0),SUM($U411,$W411),"")),"")</f>
        <v/>
      </c>
      <c r="DS411" s="81"/>
      <c r="DT411" s="82"/>
      <c r="DU411" s="80" t="str">
        <f>IF(AND(申込書!$C$105&lt;&gt;"▼プルダウンより選択してください",申込書!$C$105&lt;&gt;"",申込書!$P$105&lt;&gt;"YYYY/MM/DD",$G411&lt;&gt;""),申込書!$P$105,"")</f>
        <v/>
      </c>
      <c r="DV411" s="81" t="str">
        <f>IF(AND(申込書!$C$105&lt;&gt;"▼プルダウンより選択してください",申込書!$C$105&lt;&gt;"",$G411&lt;&gt;""),申込書!$M$105,"")</f>
        <v/>
      </c>
      <c r="DW411" s="81" t="str">
        <f>IF($DU$3&lt;&gt;"コンテンツなし",IF(AND(申込書!$AH$4="GIGAスクールパック",SUM($P411,$R411)&lt;&gt;0),SUM($P411,$R411),IF(AND(申込書!$AH$4="SKY安心GIGAタブレット",SUM($T411,$V411)&lt;&gt;0),SUM($T411,$V411),"")),"")</f>
        <v/>
      </c>
      <c r="DX411" s="81" t="str">
        <f>IF($DU$3&lt;&gt;"コンテンツなし",IF(AND(申込書!$AH$4="GIGAスクールパック",SUM($Q411,$S411)&lt;&gt;0),SUM($Q411,$S411),IF(AND(申込書!$AH$4="SKY安心GIGAタブレット",SUM($U411,$W411)&lt;&gt;0),SUM($U411,$W411),"")),"")</f>
        <v/>
      </c>
      <c r="DY411" s="157"/>
      <c r="DZ411" s="82"/>
      <c r="EA411" s="80" t="str">
        <f>IF(AND(申込書!$C$106&lt;&gt;"▼プルダウンより選択してください",申込書!$C$106&lt;&gt;"",申込書!$P$106&lt;&gt;"YYYY/MM/DD",$G411&lt;&gt;""),申込書!$P$106,"")</f>
        <v/>
      </c>
      <c r="EB411" s="81" t="str">
        <f>IF(AND(申込書!$C$106&lt;&gt;"▼プルダウンより選択してください",申込書!$C$106&lt;&gt;"",$G411&lt;&gt;""),申込書!$M$106,"")</f>
        <v/>
      </c>
      <c r="EC411" s="81" t="str">
        <f>IF($EA$3&lt;&gt;"コンテンツなし",IF(AND(申込書!$AH$4="GIGAスクールパック",SUM($P411,$R411)&lt;&gt;0),SUM($P411,$R411),IF(AND(申込書!$AH$4="SKY安心GIGAタブレット",SUM($T411,$V411)&lt;&gt;0),SUM($T411,$V411),"")),"")</f>
        <v/>
      </c>
      <c r="ED411" s="81" t="str">
        <f>IF($EA$3&lt;&gt;"コンテンツなし",IF(AND(申込書!$AH$4="GIGAスクールパック",SUM($Q411,$S411)&lt;&gt;0),SUM($Q411,$S411),IF(AND(申込書!$AH$4="SKY安心GIGAタブレット",SUM($U411,$W411)&lt;&gt;0),SUM($U411,$W411),"")),"")</f>
        <v/>
      </c>
      <c r="EE411" s="157"/>
      <c r="EF411" s="82"/>
      <c r="EG411" s="80" t="str">
        <f>IF(AND(申込書!$C$107&lt;&gt;"▼プルダウンより選択してください",申込書!$C$107&lt;&gt;"",申込書!$P$107&lt;&gt;"YYYY/MM/DD",$G411&lt;&gt;""),申込書!$P$107,"")</f>
        <v/>
      </c>
      <c r="EH411" s="81" t="str">
        <f>IF(AND(申込書!$C$107&lt;&gt;"▼プルダウンより選択してください",申込書!$C$107&lt;&gt;"",$G411&lt;&gt;""),申込書!$M$107,"")</f>
        <v/>
      </c>
      <c r="EI411" s="81" t="str">
        <f>IF($EG$3&lt;&gt;"コンテンツなし",IF(AND(申込書!$AH$4="GIGAスクールパック",SUM($P411,$R411)&lt;&gt;0),SUM($P411,$R411),IF(AND(申込書!$AH$4="SKY安心GIGAタブレット",SUM($T411,$V411)&lt;&gt;0),SUM($T411,$V411),"")),"")</f>
        <v/>
      </c>
      <c r="EJ411" s="81" t="str">
        <f>IF($EG$3&lt;&gt;"コンテンツなし",IF(AND(申込書!$AH$4="GIGAスクールパック",SUM($Q411,$S411)&lt;&gt;0),SUM($Q411,$S411),IF(AND(申込書!$AH$4="SKY安心GIGAタブレット",SUM($U411,$W411)&lt;&gt;0),SUM($U411,$W411),"")),"")</f>
        <v/>
      </c>
      <c r="EK411" s="157"/>
      <c r="EL411" s="82"/>
      <c r="EM411" s="80" t="str">
        <f>IF(AND(申込書!$C$108&lt;&gt;"▼プルダウンより選択してください",申込書!$C$108&lt;&gt;"",申込書!$P$108&lt;&gt;"YYYY/MM/DD",$G411&lt;&gt;""),申込書!$P$108,"")</f>
        <v/>
      </c>
      <c r="EN411" s="81" t="str">
        <f>IF(AND(申込書!$C$108&lt;&gt;"▼プルダウンより選択してください",申込書!$C$108&lt;&gt;"",$G411&lt;&gt;""),申込書!$M$108,"")</f>
        <v/>
      </c>
      <c r="EO411" s="81" t="str">
        <f>IF($EM$3&lt;&gt;"コンテンツなし",IF(AND(申込書!$AH$4="GIGAスクールパック",SUM($P411,$R411)&lt;&gt;0),SUM($P411,$R411),IF(AND(申込書!$AH$4="SKY安心GIGAタブレット",SUM($T411,$V411)&lt;&gt;0),SUM($T411,$V411),"")),"")</f>
        <v/>
      </c>
      <c r="EP411" s="81" t="str">
        <f>IF($EM$3&lt;&gt;"コンテンツなし",IF(AND(申込書!$AH$4="GIGAスクールパック",SUM($Q411,$S411)&lt;&gt;0),SUM($Q411,$S411),IF(AND(申込書!$AH$4="SKY安心GIGAタブレット",SUM($U411,$W411)&lt;&gt;0),SUM($U411,$W411),"")),"")</f>
        <v/>
      </c>
      <c r="EQ411" s="157"/>
      <c r="ER411" s="82"/>
      <c r="ES411" s="80" t="str">
        <f>IF(AND(申込書!$C$109&lt;&gt;"▼プルダウンより選択してください",申込書!$C$109&lt;&gt;"",申込書!$P$109&lt;&gt;"YYYY/MM/DD",$G411&lt;&gt;""),申込書!$P$109,"")</f>
        <v/>
      </c>
      <c r="ET411" s="81" t="str">
        <f>IF(AND(申込書!$C$109&lt;&gt;"▼プルダウンより選択してください",申込書!$C$109&lt;&gt;"",$G411&lt;&gt;""),申込書!$M$109,"")</f>
        <v/>
      </c>
      <c r="EU411" s="81" t="str">
        <f>IF($ES$3&lt;&gt;"コンテンツなし",IF(AND(申込書!$AH$4="GIGAスクールパック",SUM($P411,$R411)&lt;&gt;0),SUM($P411,$R411),IF(AND(申込書!$AH$4="SKY安心GIGAタブレット",SUM($T411,$V411)&lt;&gt;0),SUM($T411,$V411),"")),"")</f>
        <v/>
      </c>
      <c r="EV411" s="81" t="str">
        <f>IF($ES$3&lt;&gt;"コンテンツなし",IF(AND(申込書!$AH$4="GIGAスクールパック",SUM($Q411,$S411)&lt;&gt;0),SUM($Q411,$S411),IF(AND(申込書!$AH$4="SKY安心GIGAタブレット",SUM($U411,$W411)&lt;&gt;0),SUM($U411,$W411),"")),"")</f>
        <v/>
      </c>
      <c r="EW411" s="157"/>
      <c r="EX411" s="82"/>
      <c r="EY411" s="80" t="str">
        <f>IF(AND(申込書!$C$110&lt;&gt;"▼プルダウンより選択してください",申込書!$C$110&lt;&gt;"",申込書!$P$110&lt;&gt;"YYYY/MM/DD",$G411&lt;&gt;""),申込書!$P$110,"")</f>
        <v/>
      </c>
      <c r="EZ411" s="81" t="str">
        <f>IF(AND(申込書!$C$110&lt;&gt;"▼プルダウンより選択してください",申込書!$C$110&lt;&gt;"",$G411&lt;&gt;""),申込書!$M$110,"")</f>
        <v/>
      </c>
      <c r="FA411" s="81" t="str">
        <f>IF($EY$3&lt;&gt;"コンテンツなし",IF(AND(申込書!$AH$4="GIGAスクールパック",SUM($P411,$R411)&lt;&gt;0),SUM($P411,$R411),IF(AND(申込書!$AH$4="SKY安心GIGAタブレット",SUM($T411,$V411)&lt;&gt;0),SUM($T411,$V411),"")),"")</f>
        <v/>
      </c>
      <c r="FB411" s="81" t="str">
        <f>IF($EY$3&lt;&gt;"コンテンツなし",IF(AND(申込書!$AH$4="GIGAスクールパック",SUM($Q411,$S411)&lt;&gt;0),SUM($Q411,$S411),IF(AND(申込書!$AH$4="SKY安心GIGAタブレット",SUM($U411,$W411)&lt;&gt;0),SUM($U411,$W411),"")),"")</f>
        <v/>
      </c>
      <c r="FC411" s="157"/>
      <c r="FD411" s="82"/>
      <c r="FE411" s="80" t="str">
        <f>IF(AND(申込書!$C$111&lt;&gt;"▼プルダウンより選択してください",申込書!$C$111&lt;&gt;"",申込書!$P$111&lt;&gt;"YYYY/MM/DD",$G411&lt;&gt;""),申込書!$P$111,"")</f>
        <v/>
      </c>
      <c r="FF411" s="81" t="str">
        <f>IF(AND(申込書!$C$111&lt;&gt;"▼プルダウンより選択してください",申込書!$C$111&lt;&gt;"",$G411&lt;&gt;""),申込書!$M$111,"")</f>
        <v/>
      </c>
      <c r="FG411" s="81" t="str">
        <f>IF($FE$3&lt;&gt;"コンテンツなし",IF(AND(申込書!$AH$4="GIGAスクールパック",SUM($P411,$R411)&lt;&gt;0),SUM($P411,$R411),IF(AND(申込書!$AH$4="SKY安心GIGAタブレット",SUM($T411,$V411)&lt;&gt;0),SUM($T411,$V411),"")),"")</f>
        <v/>
      </c>
      <c r="FH411" s="81" t="str">
        <f>IF($FE$3&lt;&gt;"コンテンツなし",IF(AND(申込書!$AH$4="GIGAスクールパック",SUM($Q411,$S411)&lt;&gt;0),SUM($Q411,$S411),IF(AND(申込書!$AH$4="SKY安心GIGAタブレット",SUM($U411,$W411)&lt;&gt;0),SUM($U411,$W411),"")),"")</f>
        <v/>
      </c>
      <c r="FI411" s="157"/>
      <c r="FJ411" s="82"/>
      <c r="FK411" s="80" t="str">
        <f>IF(AND(申込書!$C$112&lt;&gt;"▼プルダウンより選択してください",申込書!$C$112&lt;&gt;"",申込書!$P$112&lt;&gt;"YYYY/MM/DD",$G411&lt;&gt;""),申込書!$P$112,"")</f>
        <v/>
      </c>
      <c r="FL411" s="81" t="str">
        <f>IF(AND(申込書!$C$112&lt;&gt;"▼プルダウンより選択してください",申込書!$C$112&lt;&gt;"",$G411&lt;&gt;""),申込書!$M$112,"")</f>
        <v/>
      </c>
      <c r="FM411" s="81" t="str">
        <f>IF($FK$3&lt;&gt;"コンテンツなし",IF(AND(申込書!$AH$4="GIGAスクールパック",SUM($P411,$R411)&lt;&gt;0),SUM($P411,$R411),IF(AND(申込書!$AH$4="SKY安心GIGAタブレット",SUM($T411,$V411)&lt;&gt;0),SUM($T411,$V411),"")),"")</f>
        <v/>
      </c>
      <c r="FN411" s="81" t="str">
        <f>IF($FK$3&lt;&gt;"コンテンツなし",IF(AND(申込書!$AH$4="GIGAスクールパック",SUM($Q411,$S411)&lt;&gt;0),SUM($Q411,$S411),IF(AND(申込書!$AH$4="SKY安心GIGAタブレット",SUM($U411,$W411)&lt;&gt;0),SUM($U411,$W411),"")),"")</f>
        <v/>
      </c>
      <c r="FO411" s="157"/>
      <c r="FP411" s="82"/>
      <c r="FQ411" s="80" t="str">
        <f>IF(AND(申込書!$C$113&lt;&gt;"▼プルダウンより選択してください",申込書!$C$113&lt;&gt;"",申込書!$P$113&lt;&gt;"YYYY/MM/DD",$G411&lt;&gt;""),申込書!$P$113,"")</f>
        <v/>
      </c>
      <c r="FR411" s="81" t="str">
        <f>IF(AND(申込書!$C$113&lt;&gt;"▼プルダウンより選択してください",申込書!$C$113&lt;&gt;"",$G411&lt;&gt;""),申込書!$M$113,"")</f>
        <v/>
      </c>
      <c r="FS411" s="81" t="str">
        <f>IF($FQ$3&lt;&gt;"コンテンツなし",IF(AND(申込書!$AH$4="GIGAスクールパック",SUM($P411,$R411)&lt;&gt;0),SUM($P411,$R411),IF(AND(申込書!$AH$4="SKY安心GIGAタブレット",SUM($T411,$V411)&lt;&gt;0),SUM($T411,$V411),"")),"")</f>
        <v/>
      </c>
      <c r="FT411" s="81" t="str">
        <f>IF($FQ$3&lt;&gt;"コンテンツなし",IF(AND(申込書!$AH$4="GIGAスクールパック",SUM($Q411,$S411)&lt;&gt;0),SUM($Q411,$S411),IF(AND(申込書!$AH$4="SKY安心GIGAタブレット",SUM($U411,$W411)&lt;&gt;0),SUM($U411,$W411),"")),"")</f>
        <v/>
      </c>
      <c r="FU411" s="157"/>
      <c r="FV411" s="82"/>
      <c r="FW411" s="80" t="str">
        <f>IF(AND(申込書!$C$114&lt;&gt;"▼プルダウンより選択してください",申込書!$C$114&lt;&gt;"",申込書!$P$114&lt;&gt;"YYYY/MM/DD",$G411&lt;&gt;""),申込書!$P$114,"")</f>
        <v/>
      </c>
      <c r="FX411" s="81" t="str">
        <f>IF(AND(申込書!$C$114&lt;&gt;"▼プルダウンより選択してください",申込書!$C$114&lt;&gt;"",$G411&lt;&gt;""),申込書!$M$114,"")</f>
        <v/>
      </c>
      <c r="FY411" s="81" t="str">
        <f>IF($FW$3&lt;&gt;"コンテンツなし",IF(AND(申込書!$AH$4="GIGAスクールパック",SUM($P411,$R411)&lt;&gt;0),SUM($P411,$R411),IF(AND(申込書!$AH$4="SKY安心GIGAタブレット",SUM($T411,$V411)&lt;&gt;0),SUM($T411,$V411),"")),"")</f>
        <v/>
      </c>
      <c r="FZ411" s="81" t="str">
        <f>IF($FW$3&lt;&gt;"コンテンツなし",IF(AND(申込書!$AH$4="GIGAスクールパック",SUM($Q411,$S411)&lt;&gt;0),SUM($Q411,$S411),IF(AND(申込書!$AH$4="SKY安心GIGAタブレット",SUM($U411,$W411)&lt;&gt;0),SUM($U411,$W411),"")),"")</f>
        <v/>
      </c>
      <c r="GA411" s="157"/>
      <c r="GB411" s="82"/>
      <c r="GC411" s="80" t="str">
        <f>IF(AND(申込書!$C$115&lt;&gt;"▼プルダウンより選択してください",申込書!$C$115&lt;&gt;"",申込書!$P$115&lt;&gt;"YYYY/MM/DD",$G411&lt;&gt;""),申込書!$P$115,"")</f>
        <v/>
      </c>
      <c r="GD411" s="81" t="str">
        <f>IF(AND(申込書!$C$115&lt;&gt;"▼プルダウンより選択してください",申込書!$C$115&lt;&gt;"",$G411&lt;&gt;""),申込書!$M$115,"")</f>
        <v/>
      </c>
      <c r="GE411" s="81" t="str">
        <f>IF($GC$3&lt;&gt;"コンテンツなし",IF(AND(申込書!$AH$4="GIGAスクールパック",SUM($P411,$R411)&lt;&gt;0),SUM($P411,$R411),IF(AND(申込書!$AH$4="SKY安心GIGAタブレット",SUM($T411,$V411)&lt;&gt;0),SUM($T411,$V411),"")),"")</f>
        <v/>
      </c>
      <c r="GF411" s="81" t="str">
        <f>IF($GC$3&lt;&gt;"コンテンツなし",IF(AND(申込書!$AH$4="GIGAスクールパック",SUM($Q411,$S411)&lt;&gt;0),SUM($Q411,$S411),IF(AND(申込書!$AH$4="SKY安心GIGAタブレット",SUM($U411,$W411)&lt;&gt;0),SUM($U411,$W411),"")),"")</f>
        <v/>
      </c>
      <c r="GG411" s="157"/>
      <c r="GH411" s="82"/>
      <c r="GI411" s="80" t="str">
        <f>IF(AND(申込書!$C$116&lt;&gt;"▼プルダウンより選択してください",申込書!$C$116&lt;&gt;"",申込書!$P$116&lt;&gt;"YYYY/MM/DD",$G411&lt;&gt;""),申込書!$P$116,"")</f>
        <v/>
      </c>
      <c r="GJ411" s="81" t="str">
        <f>IF(AND(申込書!$C$116&lt;&gt;"▼プルダウンより選択してください",申込書!$C$116&lt;&gt;"",$G411&lt;&gt;""),申込書!$M$116,"")</f>
        <v/>
      </c>
      <c r="GK411" s="81" t="str">
        <f>IF($GI$3&lt;&gt;"コンテンツなし",IF(AND(申込書!$AH$4="GIGAスクールパック",SUM($P411,$R411)&lt;&gt;0),SUM($P411,$R411),IF(AND(申込書!$AH$4="SKY安心GIGAタブレット",SUM($T411,$V411)&lt;&gt;0),SUM($T411,$V411),"")),"")</f>
        <v/>
      </c>
      <c r="GL411" s="81" t="str">
        <f>IF($GI$3&lt;&gt;"コンテンツなし",IF(AND(申込書!$AH$4="GIGAスクールパック",SUM($Q411,$S411)&lt;&gt;0),SUM($Q411,$S411),IF(AND(申込書!$AH$4="SKY安心GIGAタブレット",SUM($U411,$W411)&lt;&gt;0),SUM($U411,$W411),"")),"")</f>
        <v/>
      </c>
      <c r="GM411" s="157"/>
      <c r="GN411" s="82"/>
      <c r="GO411" s="80" t="str">
        <f>IF(AND(申込書!$C$117&lt;&gt;"▼プルダウンより選択してください",申込書!$C$117&lt;&gt;"",申込書!$P$117&lt;&gt;"YYYY/MM/DD",$G411&lt;&gt;""),申込書!$P$117,"")</f>
        <v/>
      </c>
      <c r="GP411" s="81" t="str">
        <f>IF(AND(申込書!$C$117&lt;&gt;"▼プルダウンより選択してください",申込書!$C$117&lt;&gt;"",$G411&lt;&gt;""),申込書!$M$117,"")</f>
        <v/>
      </c>
      <c r="GQ411" s="81" t="str">
        <f>IF($GO$3&lt;&gt;"コンテンツなし",IF(AND(申込書!$AH$4="GIGAスクールパック",SUM($P411,$R411)&lt;&gt;0),SUM($P411,$R411),IF(AND(申込書!$AH$4="SKY安心GIGAタブレット",SUM($T411,$V411)&lt;&gt;0),SUM($T411,$V411),"")),"")</f>
        <v/>
      </c>
      <c r="GR411" s="81" t="str">
        <f>IF($GO$3&lt;&gt;"コンテンツなし",IF(AND(申込書!$AH$4="GIGAスクールパック",SUM($Q411,$S411)&lt;&gt;0),SUM($Q411,$S411),IF(AND(申込書!$AH$4="SKY安心GIGAタブレット",SUM($U411,$W411)&lt;&gt;0),SUM($U411,$W411),"")),"")</f>
        <v/>
      </c>
      <c r="GS411" s="157"/>
      <c r="GT411" s="82"/>
      <c r="GU411" s="80" t="str">
        <f>IF(AND(申込書!$C$118&lt;&gt;"▼プルダウンより選択してください",申込書!$C$118&lt;&gt;"",申込書!$P$118&lt;&gt;"YYYY/MM/DD",$G411&lt;&gt;""),申込書!$P$118,"")</f>
        <v/>
      </c>
      <c r="GV411" s="81" t="str">
        <f>IF(AND(申込書!$C$118&lt;&gt;"▼プルダウンより選択してください",申込書!$C$118&lt;&gt;"",$G411&lt;&gt;""),申込書!$M$118,"")</f>
        <v/>
      </c>
      <c r="GW411" s="81" t="str">
        <f>IF($GU$3&lt;&gt;"コンテンツなし",IF(AND(申込書!$AH$4="GIGAスクールパック",SUM($P411,$R411)&lt;&gt;0),SUM($P411,$R411),IF(AND(申込書!$AH$4="SKY安心GIGAタブレット",SUM($T411,$V411)&lt;&gt;0),SUM($T411,$V411),"")),"")</f>
        <v/>
      </c>
      <c r="GX411" s="81" t="str">
        <f>IF($GU$3&lt;&gt;"コンテンツなし",IF(AND(申込書!$AH$4="GIGAスクールパック",SUM($Q411,$S411)&lt;&gt;0),SUM($Q411,$S411),IF(AND(申込書!$AH$4="SKY安心GIGAタブレット",SUM($U411,$W411)&lt;&gt;0),SUM($U411,$W411),"")),"")</f>
        <v/>
      </c>
      <c r="GY411" s="157"/>
      <c r="GZ411" s="82"/>
      <c r="HA411" s="80" t="str">
        <f>IF(AND(申込書!$C$119&lt;&gt;"▼プルダウンより選択してください",申込書!$C$119&lt;&gt;"",申込書!$P$119&lt;&gt;"YYYY/MM/DD",$G411&lt;&gt;""),申込書!$P$119,"")</f>
        <v/>
      </c>
      <c r="HB411" s="81" t="str">
        <f>IF(AND(申込書!$C$119&lt;&gt;"▼プルダウンより選択してください",申込書!$C$119&lt;&gt;"",$G411&lt;&gt;""),申込書!$M$119,"")</f>
        <v/>
      </c>
      <c r="HC411" s="81" t="str">
        <f>IF($HA$3&lt;&gt;"コンテンツなし",IF(AND(申込書!$AH$4="GIGAスクールパック",SUM($P411,$R411)&lt;&gt;0),SUM($P411,$R411),IF(AND(申込書!$AH$4="SKY安心GIGAタブレット",SUM($T411,$V411)&lt;&gt;0),SUM($T411,$V411),"")),"")</f>
        <v/>
      </c>
      <c r="HD411" s="81" t="str">
        <f>IF($HA$3&lt;&gt;"コンテンツなし",IF(AND(申込書!$AH$4="GIGAスクールパック",SUM($Q411,$S411)&lt;&gt;0),SUM($Q411,$S411),IF(AND(申込書!$AH$4="SKY安心GIGAタブレット",SUM($U411,$W411)&lt;&gt;0),SUM($U411,$W411),"")),"")</f>
        <v/>
      </c>
      <c r="HE411" s="157"/>
      <c r="HF411" s="82"/>
      <c r="HG411" s="83"/>
    </row>
    <row r="412" spans="2:215" ht="26.85" customHeight="1">
      <c r="B412" s="62">
        <f t="shared" si="4"/>
        <v>407</v>
      </c>
      <c r="C412" s="63"/>
      <c r="D412" s="64"/>
      <c r="E412" s="207"/>
      <c r="F412" s="65"/>
      <c r="G412" s="66"/>
      <c r="H412" s="67"/>
      <c r="I412" s="68"/>
      <c r="J412" s="69"/>
      <c r="K412" s="70"/>
      <c r="L412" s="71"/>
      <c r="M412" s="72"/>
      <c r="N412" s="73"/>
      <c r="O412" s="74"/>
      <c r="P412" s="179"/>
      <c r="Q412" s="180"/>
      <c r="R412" s="180"/>
      <c r="S412" s="181"/>
      <c r="T412" s="179"/>
      <c r="U412" s="180"/>
      <c r="V412" s="182"/>
      <c r="W412" s="181"/>
      <c r="X412" s="75"/>
      <c r="Y412" s="76"/>
      <c r="Z412" s="77"/>
      <c r="AA412" s="78"/>
      <c r="AB412" s="79"/>
      <c r="AC412" s="79"/>
      <c r="AD412" s="79"/>
      <c r="AE412" s="77"/>
      <c r="AF412" s="139"/>
      <c r="AG412" s="139"/>
      <c r="AH412" s="139"/>
      <c r="AI412" s="80" t="str">
        <f>IF(AND(申込書!$C$90&lt;&gt;"▼プルダウンより選択してください",申込書!$C$90&lt;&gt;"",申込書!$P$90&lt;&gt;"YYYY/MM/DD",$G412&lt;&gt;""),申込書!$P$90,"")</f>
        <v/>
      </c>
      <c r="AJ412" s="81" t="str">
        <f>IF(AND(申込書!$C$90&lt;&gt;"▼プルダウンより選択してください",申込書!$C$90&lt;&gt;"",$G412&lt;&gt;""),申込書!$M$90,"")</f>
        <v/>
      </c>
      <c r="AK412" s="81" t="str">
        <f>IF($AI$3&lt;&gt;"コンテンツなし",IF(AND(申込書!$AH$4="GIGAスクールパック",SUM($P412,$R412)&lt;&gt;0),SUM($P412,$R412),IF(AND(申込書!$AH$4="SKY安心GIGAタブレット",SUM($T412,$V412)&lt;&gt;0),SUM($T412,$V412),"")),"")</f>
        <v/>
      </c>
      <c r="AL412" s="81" t="str">
        <f>IF($AI$3&lt;&gt;"コンテンツなし",IF(AND(申込書!$AH$4="GIGAスクールパック",SUM($Q412,$S412)&lt;&gt;0),SUM($Q412,$S412),IF(AND(申込書!$AH$4="SKY安心GIGAタブレット",SUM($U412,$W412)&lt;&gt;0),SUM($U412,$W412),"")),"")</f>
        <v/>
      </c>
      <c r="AM412" s="157"/>
      <c r="AN412" s="82"/>
      <c r="AO412" s="80" t="str">
        <f>IF(AND(申込書!$C$91&lt;&gt;"▼プルダウンより選択してください",申込書!$C$91&lt;&gt;"",申込書!$P$91&lt;&gt;"YYYY/MM/DD",$G412&lt;&gt;""),申込書!$P$91,"")</f>
        <v/>
      </c>
      <c r="AP412" s="81" t="str">
        <f>IF(AND(申込書!$C$91&lt;&gt;"▼プルダウンより選択してください",申込書!$C$91&lt;&gt;"",$G412&lt;&gt;""),申込書!$M$91,"")</f>
        <v/>
      </c>
      <c r="AQ412" s="81" t="str">
        <f>IF($AO$3&lt;&gt;"コンテンツなし",IF(AND(申込書!$AH$4="GIGAスクールパック",SUM($P412,$R412)&lt;&gt;0),SUM($P412,$R412),IF(AND(申込書!$AH$4="SKY安心GIGAタブレット",SUM($T412,$V412)&lt;&gt;0),SUM($T412,$V412),"")),"")</f>
        <v/>
      </c>
      <c r="AR412" s="81" t="str">
        <f>IF($AO$3&lt;&gt;"コンテンツなし",IF(AND(申込書!$AH$4="GIGAスクールパック",SUM($Q412,$S412)&lt;&gt;0),SUM($Q412,$S412),IF(AND(申込書!$AH$4="SKY安心GIGAタブレット",SUM($U412,$W412)&lt;&gt;0),SUM($U412,$W412),"")),"")</f>
        <v/>
      </c>
      <c r="AS412" s="157"/>
      <c r="AT412" s="82"/>
      <c r="AU412" s="80" t="str">
        <f>IF(AND(申込書!$C$92&lt;&gt;"▼プルダウンより選択してください",申込書!$C$92&lt;&gt;"",申込書!$P$92&lt;&gt;"YYYY/MM/DD",$G412&lt;&gt;""),申込書!$P$92,"")</f>
        <v/>
      </c>
      <c r="AV412" s="81" t="str">
        <f>IF(AND(申込書!$C$92&lt;&gt;"▼プルダウンより選択してください",申込書!$C$92&lt;&gt;"",$G412&lt;&gt;""),申込書!$M$92,"")</f>
        <v/>
      </c>
      <c r="AW412" s="81" t="str">
        <f>IF($AU$3&lt;&gt;"コンテンツなし",IF(AND(申込書!$AH$4="GIGAスクールパック",SUM($P412,$R412)&lt;&gt;0),SUM($P412,$R412),IF(AND(申込書!$AH$4="SKY安心GIGAタブレット",SUM($T412,$V412)&lt;&gt;0),SUM($T412,$V412),"")),"")</f>
        <v/>
      </c>
      <c r="AX412" s="81" t="str">
        <f>IF($AU$3&lt;&gt;"コンテンツなし",IF(AND(申込書!$AH$4="GIGAスクールパック",SUM($Q412,$S412)&lt;&gt;0),SUM($Q412,$S412),IF(AND(申込書!$AH$4="SKY安心GIGAタブレット",SUM($U412,$W412)&lt;&gt;0),SUM($U412,$W412),"")),"")</f>
        <v/>
      </c>
      <c r="AY412" s="157"/>
      <c r="AZ412" s="82"/>
      <c r="BA412" s="80" t="str">
        <f>IF(AND(申込書!$C$93&lt;&gt;"▼プルダウンより選択してください",申込書!$C$93&lt;&gt;"",申込書!$P$93&lt;&gt;"YYYY/MM/DD",$G412&lt;&gt;""),申込書!$P$93,"")</f>
        <v/>
      </c>
      <c r="BB412" s="81" t="str">
        <f>IF(AND(申込書!$C$93&lt;&gt;"▼プルダウンより選択してください",申込書!$C$93&lt;&gt;"",申込書!$M$93&gt;=1,$G412&lt;&gt;""),申込書!$M$93,"")</f>
        <v/>
      </c>
      <c r="BC412" s="81" t="str">
        <f>IF($BA$3&lt;&gt;"コンテンツなし",IF(AND(申込書!$AH$4="GIGAスクールパック",SUM($P412,$R412)&lt;&gt;0),SUM($P412,$R412),IF(AND(申込書!$AH$4="SKY安心GIGAタブレット",SUM($T412,$V412)&lt;&gt;0),SUM($T412,$V412),"")),"")</f>
        <v/>
      </c>
      <c r="BD412" s="81" t="str">
        <f>IF($BA$3&lt;&gt;"コンテンツなし",IF(AND(申込書!$AH$4="GIGAスクールパック",SUM($Q412,$S412)&lt;&gt;0),SUM($Q412,$S412),IF(AND(申込書!$AH$4="SKY安心GIGAタブレット",SUM($U412,$W412)&lt;&gt;0),SUM($U412,$W412),"")),"")</f>
        <v/>
      </c>
      <c r="BE412" s="157"/>
      <c r="BF412" s="82"/>
      <c r="BG412" s="80" t="str">
        <f>IF(AND(申込書!$C$94&lt;&gt;"▼プルダウンより選択してください",申込書!$C$94&lt;&gt;"",申込書!$P$94&lt;&gt;"YYYY/MM/DD",$G412&lt;&gt;""),申込書!$P$94,"")</f>
        <v/>
      </c>
      <c r="BH412" s="81" t="str">
        <f>IF(AND(申込書!$C$94&lt;&gt;"▼プルダウンより選択してください",申込書!$C$94&lt;&gt;"",$G412&lt;&gt;""),申込書!$M$94,"")</f>
        <v/>
      </c>
      <c r="BI412" s="81" t="str">
        <f>IF($BG$3&lt;&gt;"コンテンツなし",IF(AND(申込書!$AH$4="GIGAスクールパック",SUM($P412,$R412)&lt;&gt;0),SUM($P412,$R412),IF(AND(申込書!$AH$4="SKY安心GIGAタブレット",SUM($T412,$V412)&lt;&gt;0),SUM($T412,$V412),"")),"")</f>
        <v/>
      </c>
      <c r="BJ412" s="81" t="str">
        <f>IF($BG$3&lt;&gt;"コンテンツなし",IF(AND(申込書!$AH$4="GIGAスクールパック",SUM($Q412,$S412)&lt;&gt;0),SUM($Q412,$S412),IF(AND(申込書!$AH$4="SKY安心GIGAタブレット",SUM($U412,$W412)&lt;&gt;0),SUM($U412,$W412),"")),"")</f>
        <v/>
      </c>
      <c r="BK412" s="157"/>
      <c r="BL412" s="82"/>
      <c r="BM412" s="80" t="str">
        <f>IF(AND(申込書!$C$95&lt;&gt;"▼プルダウンより選択してください",申込書!$C$95&lt;&gt;"",申込書!$P$95&lt;&gt;"YYYY/MM/DD",$G412&lt;&gt;""),申込書!$P$95,"")</f>
        <v/>
      </c>
      <c r="BN412" s="81" t="str">
        <f>IF(AND(申込書!$C$95&lt;&gt;"▼プルダウンより選択してください",申込書!$C$95&lt;&gt;"",$G412&lt;&gt;""),申込書!$M$95,"")</f>
        <v/>
      </c>
      <c r="BO412" s="81" t="str">
        <f>IF($BM$3&lt;&gt;"コンテンツなし",IF(AND(申込書!$AH$4="GIGAスクールパック",SUM($P412,$R412)&lt;&gt;0),SUM($P412,$R412),IF(AND(申込書!$AH$4="SKY安心GIGAタブレット",SUM($T412,$V412)&lt;&gt;0),SUM($T412,$V412),"")),"")</f>
        <v/>
      </c>
      <c r="BP412" s="81" t="str">
        <f>IF($BM$3&lt;&gt;"コンテンツなし",IF(AND(申込書!$AH$4="GIGAスクールパック",SUM($Q412,$S412)&lt;&gt;0),SUM($Q412,$S412),IF(AND(申込書!$AH$4="SKY安心GIGAタブレット",SUM($U412,$W412)&lt;&gt;0),SUM($U412,$W412),"")),"")</f>
        <v/>
      </c>
      <c r="BQ412" s="157"/>
      <c r="BR412" s="82"/>
      <c r="BS412" s="80" t="str">
        <f>IF(AND(申込書!$C$96&lt;&gt;"▼プルダウンより選択してください",申込書!$C$96&lt;&gt;"",申込書!$P$96&lt;&gt;"YYYY/MM/DD",$G412&lt;&gt;""),申込書!$P$96,"")</f>
        <v/>
      </c>
      <c r="BT412" s="81" t="str">
        <f>IF(AND(申込書!$C$96&lt;&gt;"▼プルダウンより選択してください",申込書!$C$96&lt;&gt;"",$G412&lt;&gt;""),申込書!$M$96,"")</f>
        <v/>
      </c>
      <c r="BU412" s="81" t="str">
        <f>IF($BS$3&lt;&gt;"コンテンツなし",IF(AND(申込書!$AH$4="GIGAスクールパック",SUM($P412,$R412)&lt;&gt;0),SUM($P412,$R412),IF(AND(申込書!$AH$4="SKY安心GIGAタブレット",SUM($T412,$V412)&lt;&gt;0),SUM($T412,$V412),"")),"")</f>
        <v/>
      </c>
      <c r="BV412" s="81" t="str">
        <f>IF($BS$3&lt;&gt;"コンテンツなし",IF(AND(申込書!$AH$4="GIGAスクールパック",SUM($Q412,$S412)&lt;&gt;0),SUM($Q412,$S412),IF(AND(申込書!$AH$4="SKY安心GIGAタブレット",SUM($U412,$W412)&lt;&gt;0),SUM($U412,$W412),"")),"")</f>
        <v/>
      </c>
      <c r="BW412" s="157"/>
      <c r="BX412" s="82"/>
      <c r="BY412" s="80" t="str">
        <f>IF(AND(申込書!$C$97&lt;&gt;"▼プルダウンより選択してください",申込書!$C$97&lt;&gt;"",申込書!$P$97&lt;&gt;"YYYY/MM/DD",$G412&lt;&gt;""),申込書!$P$97,"")</f>
        <v/>
      </c>
      <c r="BZ412" s="81" t="str">
        <f>IF(AND(申込書!$C$97&lt;&gt;"▼プルダウンより選択してください",申込書!$C$97&lt;&gt;"",$G412&lt;&gt;""),申込書!$M$97,"")</f>
        <v/>
      </c>
      <c r="CA412" s="81" t="str">
        <f>IF($BY$3&lt;&gt;"コンテンツなし",IF(AND(申込書!$AH$4="GIGAスクールパック",SUM($P412,$R412)&lt;&gt;0),SUM($P412,$R412),IF(AND(申込書!$AH$4="SKY安心GIGAタブレット",SUM($T412,$V412)&lt;&gt;0),SUM($T412,$V412),"")),"")</f>
        <v/>
      </c>
      <c r="CB412" s="81" t="str">
        <f>IF($BY$3&lt;&gt;"コンテンツなし",IF(AND(申込書!$AH$4="GIGAスクールパック",SUM($Q412,$S412)&lt;&gt;0),SUM($Q412,$S412),IF(AND(申込書!$AH$4="SKY安心GIGAタブレット",SUM($U412,$W412)&lt;&gt;0),SUM($U412,$W412),"")),"")</f>
        <v/>
      </c>
      <c r="CC412" s="157"/>
      <c r="CD412" s="82"/>
      <c r="CE412" s="80" t="str">
        <f>IF(AND(申込書!$C$98&lt;&gt;"▼プルダウンより選択してください",申込書!$C$98&lt;&gt;"",申込書!$P$98&lt;&gt;"YYYY/MM/DD",$G412&lt;&gt;""),申込書!$P$98,"")</f>
        <v/>
      </c>
      <c r="CF412" s="81" t="str">
        <f>IF(AND(申込書!$C$98&lt;&gt;"▼プルダウンより選択してください",申込書!$C$98&lt;&gt;"",$G412&lt;&gt;""),申込書!$M$98,"")</f>
        <v/>
      </c>
      <c r="CG412" s="81" t="str">
        <f>IF($CE$3&lt;&gt;"コンテンツなし",IF(AND(申込書!$AH$4="GIGAスクールパック",SUM($P412,$R412)&lt;&gt;0),SUM($P412,$R412),IF(AND(申込書!$AH$4="SKY安心GIGAタブレット",SUM($T412,$V412)&lt;&gt;0),SUM($T412,$V412),"")),"")</f>
        <v/>
      </c>
      <c r="CH412" s="81" t="str">
        <f>IF($CE$3&lt;&gt;"コンテンツなし",IF(AND(申込書!$AH$4="GIGAスクールパック",SUM($Q412,$S412)&lt;&gt;0),SUM($Q412,$S412),IF(AND(申込書!$AH$4="SKY安心GIGAタブレット",SUM($U412,$W412)&lt;&gt;0),SUM($U412,$W412),"")),"")</f>
        <v/>
      </c>
      <c r="CI412" s="157"/>
      <c r="CJ412" s="82"/>
      <c r="CK412" s="80" t="str">
        <f>IF(AND(申込書!$C$99&lt;&gt;"▼プルダウンより選択してください",申込書!$C$99&lt;&gt;"",申込書!$P$99&lt;&gt;"YYYY/MM/DD",$G412&lt;&gt;""),申込書!$P$99,"")</f>
        <v/>
      </c>
      <c r="CL412" s="81" t="str">
        <f>IF(AND(申込書!$C$99&lt;&gt;"▼プルダウンより選択してください",申込書!$C$99&lt;&gt;"",$G412&lt;&gt;""),申込書!$M$99,"")</f>
        <v/>
      </c>
      <c r="CM412" s="81" t="str">
        <f>IF($CK$3&lt;&gt;"コンテンツなし",IF(AND(申込書!$AH$4="GIGAスクールパック",SUM($P412,$R412)&lt;&gt;0),SUM($P412,$R412),IF(AND(申込書!$AH$4="SKY安心GIGAタブレット",SUM($T412,$V412)&lt;&gt;0),SUM($T412,$V412),"")),"")</f>
        <v/>
      </c>
      <c r="CN412" s="81" t="str">
        <f>IF($CK$3&lt;&gt;"コンテンツなし",IF(AND(申込書!$AH$4="GIGAスクールパック",SUM($Q412,$S412)&lt;&gt;0),SUM($Q412,$S412),IF(AND(申込書!$AH$4="SKY安心GIGAタブレット",SUM($U412,$W412)&lt;&gt;0),SUM($U412,$W412),"")),"")</f>
        <v/>
      </c>
      <c r="CO412" s="157"/>
      <c r="CP412" s="82"/>
      <c r="CQ412" s="80" t="str">
        <f>IF(AND(申込書!$C$100&lt;&gt;"▼プルダウンより選択してください",申込書!$C$100&lt;&gt;"",申込書!$P$100&lt;&gt;"YYYY/MM/DD",$G412&lt;&gt;""),申込書!$P$100,"")</f>
        <v/>
      </c>
      <c r="CR412" s="81" t="str">
        <f>IF(AND(申込書!$C$100&lt;&gt;"▼プルダウンより選択してください",申込書!$C$100&lt;&gt;"",$G412&lt;&gt;""),申込書!$M$100,"")</f>
        <v/>
      </c>
      <c r="CS412" s="81" t="str">
        <f>IF($CQ$3&lt;&gt;"コンテンツなし",IF(AND(申込書!$AH$4="GIGAスクールパック",SUM($P412,$R412)&lt;&gt;0),SUM($P412,$R412),IF(AND(申込書!$AH$4="SKY安心GIGAタブレット",SUM($T412,$V412)&lt;&gt;0),SUM($T412,$V412),"")),"")</f>
        <v/>
      </c>
      <c r="CT412" s="81" t="str">
        <f>IF($CQ$3&lt;&gt;"コンテンツなし",IF(AND(申込書!$AH$4="GIGAスクールパック",SUM($Q412,$S412)&lt;&gt;0),SUM($Q412,$S412),IF(AND(申込書!$AH$4="SKY安心GIGAタブレット",SUM($U412,$W412)&lt;&gt;0),SUM($U412,$W412),"")),"")</f>
        <v/>
      </c>
      <c r="CU412" s="81"/>
      <c r="CV412" s="82"/>
      <c r="CW412" s="80" t="str">
        <f>IF(AND(申込書!$C$101&lt;&gt;"▼プルダウンより選択してください",申込書!$C$101&lt;&gt;"",申込書!$P$101&lt;&gt;"YYYY/MM/DD",$G412&lt;&gt;""),申込書!$P$101,"")</f>
        <v/>
      </c>
      <c r="CX412" s="81" t="str">
        <f>IF(AND(申込書!$C$101&lt;&gt;"▼プルダウンより選択してください",申込書!$C$101&lt;&gt;"",$G412&lt;&gt;""),申込書!$M$101,"")</f>
        <v/>
      </c>
      <c r="CY412" s="81" t="str">
        <f>IF($CW$3&lt;&gt;"コンテンツなし",IF(AND(申込書!$AH$4="GIGAスクールパック",SUM($P412,$R412)&lt;&gt;0),SUM($P412,$R412),IF(AND(申込書!$AH$4="SKY安心GIGAタブレット",SUM($T412,$V412)&lt;&gt;0),SUM($T412,$V412),"")),"")</f>
        <v/>
      </c>
      <c r="CZ412" s="81" t="str">
        <f>IF($CW$3&lt;&gt;"コンテンツなし",IF(AND(申込書!$AH$4="GIGAスクールパック",SUM($Q412,$S412)&lt;&gt;0),SUM($Q412,$S412),IF(AND(申込書!$AH$4="SKY安心GIGAタブレット",SUM($U412,$W412)&lt;&gt;0),SUM($U412,$W412),"")),"")</f>
        <v/>
      </c>
      <c r="DA412" s="81"/>
      <c r="DB412" s="82"/>
      <c r="DC412" s="80" t="str">
        <f>IF(AND(申込書!$C$102&lt;&gt;"▼プルダウンより選択してください",申込書!$C$102&lt;&gt;"",申込書!$P$102&lt;&gt;"YYYY/MM/DD",$G412&lt;&gt;""),申込書!$P$102,"")</f>
        <v/>
      </c>
      <c r="DD412" s="81" t="str">
        <f>IF(AND(申込書!$C$102&lt;&gt;"▼プルダウンより選択してください",申込書!$C$102&lt;&gt;"",$G412&lt;&gt;""),申込書!$M$102,"")</f>
        <v/>
      </c>
      <c r="DE412" s="81" t="str">
        <f>IF($DC$3&lt;&gt;"コンテンツなし",IF(AND(申込書!$AH$4="GIGAスクールパック",SUM($P412,$R412)&lt;&gt;0),SUM($P412,$R412),IF(AND(申込書!$AH$4="SKY安心GIGAタブレット",SUM($T412,$V412)&lt;&gt;0),SUM($T412,$V412),"")),"")</f>
        <v/>
      </c>
      <c r="DF412" s="81" t="str">
        <f>IF($DC$3&lt;&gt;"コンテンツなし",IF(AND(申込書!$AH$4="GIGAスクールパック",SUM($Q412,$S412)&lt;&gt;0),SUM($Q412,$S412),IF(AND(申込書!$AH$4="SKY安心GIGAタブレット",SUM($U412,$W412)&lt;&gt;0),SUM($U412,$W412),"")),"")</f>
        <v/>
      </c>
      <c r="DG412" s="81"/>
      <c r="DH412" s="82"/>
      <c r="DI412" s="80" t="str">
        <f>IF(AND(申込書!$C$103&lt;&gt;"▼プルダウンより選択してください",申込書!$C$103&lt;&gt;"",申込書!$P$103&lt;&gt;"YYYY/MM/DD",$G412&lt;&gt;""),申込書!$P$103,"")</f>
        <v/>
      </c>
      <c r="DJ412" s="81" t="str">
        <f>IF(AND(申込書!$C$103&lt;&gt;"▼プルダウンより選択してください",申込書!$C$103&lt;&gt;"",$G412&lt;&gt;""),申込書!$M$103,"")</f>
        <v/>
      </c>
      <c r="DK412" s="81" t="str">
        <f>IF($DI$3&lt;&gt;"コンテンツなし",IF(AND(申込書!$AH$4="GIGAスクールパック",SUM($P412,$R412)&lt;&gt;0),SUM($P412,$R412),IF(AND(申込書!$AH$4="SKY安心GIGAタブレット",SUM($T412,$V412)&lt;&gt;0),SUM($T412,$V412),"")),"")</f>
        <v/>
      </c>
      <c r="DL412" s="81" t="str">
        <f>IF($DI$3&lt;&gt;"コンテンツなし",IF(AND(申込書!$AH$4="GIGAスクールパック",SUM($Q412,$S412)&lt;&gt;0),SUM($Q412,$S412),IF(AND(申込書!$AH$4="SKY安心GIGAタブレット",SUM($U412,$W412)&lt;&gt;0),SUM($U412,$W412),"")),"")</f>
        <v/>
      </c>
      <c r="DM412" s="81"/>
      <c r="DN412" s="82"/>
      <c r="DO412" s="80" t="str">
        <f>IF(AND(申込書!$C$104&lt;&gt;"▼プルダウンより選択してください",申込書!$C$104&lt;&gt;"",申込書!$P$104&lt;&gt;"YYYY/MM/DD",$G412&lt;&gt;""),申込書!$P$104,"")</f>
        <v/>
      </c>
      <c r="DP412" s="81" t="str">
        <f>IF(AND(申込書!$C$104&lt;&gt;"▼プルダウンより選択してください",申込書!$C$104&lt;&gt;"",$G412&lt;&gt;""),申込書!$M$104,"")</f>
        <v/>
      </c>
      <c r="DQ412" s="81" t="str">
        <f>IF($DO$3&lt;&gt;"コンテンツなし",IF(AND(申込書!$AH$4="GIGAスクールパック",SUM($P412,$R412)&lt;&gt;0),SUM($P412,$R412),IF(AND(申込書!$AH$4="SKY安心GIGAタブレット",SUM($T412,$V412)&lt;&gt;0),SUM($T412,$V412),"")),"")</f>
        <v/>
      </c>
      <c r="DR412" s="81" t="str">
        <f>IF($DO$3&lt;&gt;"コンテンツなし",IF(AND(申込書!$AH$4="GIGAスクールパック",SUM($Q412,$S412)&lt;&gt;0),SUM($Q412,$S412),IF(AND(申込書!$AH$4="SKY安心GIGAタブレット",SUM($U412,$W412)&lt;&gt;0),SUM($U412,$W412),"")),"")</f>
        <v/>
      </c>
      <c r="DS412" s="81"/>
      <c r="DT412" s="82"/>
      <c r="DU412" s="80" t="str">
        <f>IF(AND(申込書!$C$105&lt;&gt;"▼プルダウンより選択してください",申込書!$C$105&lt;&gt;"",申込書!$P$105&lt;&gt;"YYYY/MM/DD",$G412&lt;&gt;""),申込書!$P$105,"")</f>
        <v/>
      </c>
      <c r="DV412" s="81" t="str">
        <f>IF(AND(申込書!$C$105&lt;&gt;"▼プルダウンより選択してください",申込書!$C$105&lt;&gt;"",$G412&lt;&gt;""),申込書!$M$105,"")</f>
        <v/>
      </c>
      <c r="DW412" s="81" t="str">
        <f>IF($DU$3&lt;&gt;"コンテンツなし",IF(AND(申込書!$AH$4="GIGAスクールパック",SUM($P412,$R412)&lt;&gt;0),SUM($P412,$R412),IF(AND(申込書!$AH$4="SKY安心GIGAタブレット",SUM($T412,$V412)&lt;&gt;0),SUM($T412,$V412),"")),"")</f>
        <v/>
      </c>
      <c r="DX412" s="81" t="str">
        <f>IF($DU$3&lt;&gt;"コンテンツなし",IF(AND(申込書!$AH$4="GIGAスクールパック",SUM($Q412,$S412)&lt;&gt;0),SUM($Q412,$S412),IF(AND(申込書!$AH$4="SKY安心GIGAタブレット",SUM($U412,$W412)&lt;&gt;0),SUM($U412,$W412),"")),"")</f>
        <v/>
      </c>
      <c r="DY412" s="157"/>
      <c r="DZ412" s="82"/>
      <c r="EA412" s="80" t="str">
        <f>IF(AND(申込書!$C$106&lt;&gt;"▼プルダウンより選択してください",申込書!$C$106&lt;&gt;"",申込書!$P$106&lt;&gt;"YYYY/MM/DD",$G412&lt;&gt;""),申込書!$P$106,"")</f>
        <v/>
      </c>
      <c r="EB412" s="81" t="str">
        <f>IF(AND(申込書!$C$106&lt;&gt;"▼プルダウンより選択してください",申込書!$C$106&lt;&gt;"",$G412&lt;&gt;""),申込書!$M$106,"")</f>
        <v/>
      </c>
      <c r="EC412" s="81" t="str">
        <f>IF($EA$3&lt;&gt;"コンテンツなし",IF(AND(申込書!$AH$4="GIGAスクールパック",SUM($P412,$R412)&lt;&gt;0),SUM($P412,$R412),IF(AND(申込書!$AH$4="SKY安心GIGAタブレット",SUM($T412,$V412)&lt;&gt;0),SUM($T412,$V412),"")),"")</f>
        <v/>
      </c>
      <c r="ED412" s="81" t="str">
        <f>IF($EA$3&lt;&gt;"コンテンツなし",IF(AND(申込書!$AH$4="GIGAスクールパック",SUM($Q412,$S412)&lt;&gt;0),SUM($Q412,$S412),IF(AND(申込書!$AH$4="SKY安心GIGAタブレット",SUM($U412,$W412)&lt;&gt;0),SUM($U412,$W412),"")),"")</f>
        <v/>
      </c>
      <c r="EE412" s="157"/>
      <c r="EF412" s="82"/>
      <c r="EG412" s="80" t="str">
        <f>IF(AND(申込書!$C$107&lt;&gt;"▼プルダウンより選択してください",申込書!$C$107&lt;&gt;"",申込書!$P$107&lt;&gt;"YYYY/MM/DD",$G412&lt;&gt;""),申込書!$P$107,"")</f>
        <v/>
      </c>
      <c r="EH412" s="81" t="str">
        <f>IF(AND(申込書!$C$107&lt;&gt;"▼プルダウンより選択してください",申込書!$C$107&lt;&gt;"",$G412&lt;&gt;""),申込書!$M$107,"")</f>
        <v/>
      </c>
      <c r="EI412" s="81" t="str">
        <f>IF($EG$3&lt;&gt;"コンテンツなし",IF(AND(申込書!$AH$4="GIGAスクールパック",SUM($P412,$R412)&lt;&gt;0),SUM($P412,$R412),IF(AND(申込書!$AH$4="SKY安心GIGAタブレット",SUM($T412,$V412)&lt;&gt;0),SUM($T412,$V412),"")),"")</f>
        <v/>
      </c>
      <c r="EJ412" s="81" t="str">
        <f>IF($EG$3&lt;&gt;"コンテンツなし",IF(AND(申込書!$AH$4="GIGAスクールパック",SUM($Q412,$S412)&lt;&gt;0),SUM($Q412,$S412),IF(AND(申込書!$AH$4="SKY安心GIGAタブレット",SUM($U412,$W412)&lt;&gt;0),SUM($U412,$W412),"")),"")</f>
        <v/>
      </c>
      <c r="EK412" s="157"/>
      <c r="EL412" s="82"/>
      <c r="EM412" s="80" t="str">
        <f>IF(AND(申込書!$C$108&lt;&gt;"▼プルダウンより選択してください",申込書!$C$108&lt;&gt;"",申込書!$P$108&lt;&gt;"YYYY/MM/DD",$G412&lt;&gt;""),申込書!$P$108,"")</f>
        <v/>
      </c>
      <c r="EN412" s="81" t="str">
        <f>IF(AND(申込書!$C$108&lt;&gt;"▼プルダウンより選択してください",申込書!$C$108&lt;&gt;"",$G412&lt;&gt;""),申込書!$M$108,"")</f>
        <v/>
      </c>
      <c r="EO412" s="81" t="str">
        <f>IF($EM$3&lt;&gt;"コンテンツなし",IF(AND(申込書!$AH$4="GIGAスクールパック",SUM($P412,$R412)&lt;&gt;0),SUM($P412,$R412),IF(AND(申込書!$AH$4="SKY安心GIGAタブレット",SUM($T412,$V412)&lt;&gt;0),SUM($T412,$V412),"")),"")</f>
        <v/>
      </c>
      <c r="EP412" s="81" t="str">
        <f>IF($EM$3&lt;&gt;"コンテンツなし",IF(AND(申込書!$AH$4="GIGAスクールパック",SUM($Q412,$S412)&lt;&gt;0),SUM($Q412,$S412),IF(AND(申込書!$AH$4="SKY安心GIGAタブレット",SUM($U412,$W412)&lt;&gt;0),SUM($U412,$W412),"")),"")</f>
        <v/>
      </c>
      <c r="EQ412" s="157"/>
      <c r="ER412" s="82"/>
      <c r="ES412" s="80" t="str">
        <f>IF(AND(申込書!$C$109&lt;&gt;"▼プルダウンより選択してください",申込書!$C$109&lt;&gt;"",申込書!$P$109&lt;&gt;"YYYY/MM/DD",$G412&lt;&gt;""),申込書!$P$109,"")</f>
        <v/>
      </c>
      <c r="ET412" s="81" t="str">
        <f>IF(AND(申込書!$C$109&lt;&gt;"▼プルダウンより選択してください",申込書!$C$109&lt;&gt;"",$G412&lt;&gt;""),申込書!$M$109,"")</f>
        <v/>
      </c>
      <c r="EU412" s="81" t="str">
        <f>IF($ES$3&lt;&gt;"コンテンツなし",IF(AND(申込書!$AH$4="GIGAスクールパック",SUM($P412,$R412)&lt;&gt;0),SUM($P412,$R412),IF(AND(申込書!$AH$4="SKY安心GIGAタブレット",SUM($T412,$V412)&lt;&gt;0),SUM($T412,$V412),"")),"")</f>
        <v/>
      </c>
      <c r="EV412" s="81" t="str">
        <f>IF($ES$3&lt;&gt;"コンテンツなし",IF(AND(申込書!$AH$4="GIGAスクールパック",SUM($Q412,$S412)&lt;&gt;0),SUM($Q412,$S412),IF(AND(申込書!$AH$4="SKY安心GIGAタブレット",SUM($U412,$W412)&lt;&gt;0),SUM($U412,$W412),"")),"")</f>
        <v/>
      </c>
      <c r="EW412" s="157"/>
      <c r="EX412" s="82"/>
      <c r="EY412" s="80" t="str">
        <f>IF(AND(申込書!$C$110&lt;&gt;"▼プルダウンより選択してください",申込書!$C$110&lt;&gt;"",申込書!$P$110&lt;&gt;"YYYY/MM/DD",$G412&lt;&gt;""),申込書!$P$110,"")</f>
        <v/>
      </c>
      <c r="EZ412" s="81" t="str">
        <f>IF(AND(申込書!$C$110&lt;&gt;"▼プルダウンより選択してください",申込書!$C$110&lt;&gt;"",$G412&lt;&gt;""),申込書!$M$110,"")</f>
        <v/>
      </c>
      <c r="FA412" s="81" t="str">
        <f>IF($EY$3&lt;&gt;"コンテンツなし",IF(AND(申込書!$AH$4="GIGAスクールパック",SUM($P412,$R412)&lt;&gt;0),SUM($P412,$R412),IF(AND(申込書!$AH$4="SKY安心GIGAタブレット",SUM($T412,$V412)&lt;&gt;0),SUM($T412,$V412),"")),"")</f>
        <v/>
      </c>
      <c r="FB412" s="81" t="str">
        <f>IF($EY$3&lt;&gt;"コンテンツなし",IF(AND(申込書!$AH$4="GIGAスクールパック",SUM($Q412,$S412)&lt;&gt;0),SUM($Q412,$S412),IF(AND(申込書!$AH$4="SKY安心GIGAタブレット",SUM($U412,$W412)&lt;&gt;0),SUM($U412,$W412),"")),"")</f>
        <v/>
      </c>
      <c r="FC412" s="157"/>
      <c r="FD412" s="82"/>
      <c r="FE412" s="80" t="str">
        <f>IF(AND(申込書!$C$111&lt;&gt;"▼プルダウンより選択してください",申込書!$C$111&lt;&gt;"",申込書!$P$111&lt;&gt;"YYYY/MM/DD",$G412&lt;&gt;""),申込書!$P$111,"")</f>
        <v/>
      </c>
      <c r="FF412" s="81" t="str">
        <f>IF(AND(申込書!$C$111&lt;&gt;"▼プルダウンより選択してください",申込書!$C$111&lt;&gt;"",$G412&lt;&gt;""),申込書!$M$111,"")</f>
        <v/>
      </c>
      <c r="FG412" s="81" t="str">
        <f>IF($FE$3&lt;&gt;"コンテンツなし",IF(AND(申込書!$AH$4="GIGAスクールパック",SUM($P412,$R412)&lt;&gt;0),SUM($P412,$R412),IF(AND(申込書!$AH$4="SKY安心GIGAタブレット",SUM($T412,$V412)&lt;&gt;0),SUM($T412,$V412),"")),"")</f>
        <v/>
      </c>
      <c r="FH412" s="81" t="str">
        <f>IF($FE$3&lt;&gt;"コンテンツなし",IF(AND(申込書!$AH$4="GIGAスクールパック",SUM($Q412,$S412)&lt;&gt;0),SUM($Q412,$S412),IF(AND(申込書!$AH$4="SKY安心GIGAタブレット",SUM($U412,$W412)&lt;&gt;0),SUM($U412,$W412),"")),"")</f>
        <v/>
      </c>
      <c r="FI412" s="157"/>
      <c r="FJ412" s="82"/>
      <c r="FK412" s="80" t="str">
        <f>IF(AND(申込書!$C$112&lt;&gt;"▼プルダウンより選択してください",申込書!$C$112&lt;&gt;"",申込書!$P$112&lt;&gt;"YYYY/MM/DD",$G412&lt;&gt;""),申込書!$P$112,"")</f>
        <v/>
      </c>
      <c r="FL412" s="81" t="str">
        <f>IF(AND(申込書!$C$112&lt;&gt;"▼プルダウンより選択してください",申込書!$C$112&lt;&gt;"",$G412&lt;&gt;""),申込書!$M$112,"")</f>
        <v/>
      </c>
      <c r="FM412" s="81" t="str">
        <f>IF($FK$3&lt;&gt;"コンテンツなし",IF(AND(申込書!$AH$4="GIGAスクールパック",SUM($P412,$R412)&lt;&gt;0),SUM($P412,$R412),IF(AND(申込書!$AH$4="SKY安心GIGAタブレット",SUM($T412,$V412)&lt;&gt;0),SUM($T412,$V412),"")),"")</f>
        <v/>
      </c>
      <c r="FN412" s="81" t="str">
        <f>IF($FK$3&lt;&gt;"コンテンツなし",IF(AND(申込書!$AH$4="GIGAスクールパック",SUM($Q412,$S412)&lt;&gt;0),SUM($Q412,$S412),IF(AND(申込書!$AH$4="SKY安心GIGAタブレット",SUM($U412,$W412)&lt;&gt;0),SUM($U412,$W412),"")),"")</f>
        <v/>
      </c>
      <c r="FO412" s="157"/>
      <c r="FP412" s="82"/>
      <c r="FQ412" s="80" t="str">
        <f>IF(AND(申込書!$C$113&lt;&gt;"▼プルダウンより選択してください",申込書!$C$113&lt;&gt;"",申込書!$P$113&lt;&gt;"YYYY/MM/DD",$G412&lt;&gt;""),申込書!$P$113,"")</f>
        <v/>
      </c>
      <c r="FR412" s="81" t="str">
        <f>IF(AND(申込書!$C$113&lt;&gt;"▼プルダウンより選択してください",申込書!$C$113&lt;&gt;"",$G412&lt;&gt;""),申込書!$M$113,"")</f>
        <v/>
      </c>
      <c r="FS412" s="81" t="str">
        <f>IF($FQ$3&lt;&gt;"コンテンツなし",IF(AND(申込書!$AH$4="GIGAスクールパック",SUM($P412,$R412)&lt;&gt;0),SUM($P412,$R412),IF(AND(申込書!$AH$4="SKY安心GIGAタブレット",SUM($T412,$V412)&lt;&gt;0),SUM($T412,$V412),"")),"")</f>
        <v/>
      </c>
      <c r="FT412" s="81" t="str">
        <f>IF($FQ$3&lt;&gt;"コンテンツなし",IF(AND(申込書!$AH$4="GIGAスクールパック",SUM($Q412,$S412)&lt;&gt;0),SUM($Q412,$S412),IF(AND(申込書!$AH$4="SKY安心GIGAタブレット",SUM($U412,$W412)&lt;&gt;0),SUM($U412,$W412),"")),"")</f>
        <v/>
      </c>
      <c r="FU412" s="157"/>
      <c r="FV412" s="82"/>
      <c r="FW412" s="80" t="str">
        <f>IF(AND(申込書!$C$114&lt;&gt;"▼プルダウンより選択してください",申込書!$C$114&lt;&gt;"",申込書!$P$114&lt;&gt;"YYYY/MM/DD",$G412&lt;&gt;""),申込書!$P$114,"")</f>
        <v/>
      </c>
      <c r="FX412" s="81" t="str">
        <f>IF(AND(申込書!$C$114&lt;&gt;"▼プルダウンより選択してください",申込書!$C$114&lt;&gt;"",$G412&lt;&gt;""),申込書!$M$114,"")</f>
        <v/>
      </c>
      <c r="FY412" s="81" t="str">
        <f>IF($FW$3&lt;&gt;"コンテンツなし",IF(AND(申込書!$AH$4="GIGAスクールパック",SUM($P412,$R412)&lt;&gt;0),SUM($P412,$R412),IF(AND(申込書!$AH$4="SKY安心GIGAタブレット",SUM($T412,$V412)&lt;&gt;0),SUM($T412,$V412),"")),"")</f>
        <v/>
      </c>
      <c r="FZ412" s="81" t="str">
        <f>IF($FW$3&lt;&gt;"コンテンツなし",IF(AND(申込書!$AH$4="GIGAスクールパック",SUM($Q412,$S412)&lt;&gt;0),SUM($Q412,$S412),IF(AND(申込書!$AH$4="SKY安心GIGAタブレット",SUM($U412,$W412)&lt;&gt;0),SUM($U412,$W412),"")),"")</f>
        <v/>
      </c>
      <c r="GA412" s="157"/>
      <c r="GB412" s="82"/>
      <c r="GC412" s="80" t="str">
        <f>IF(AND(申込書!$C$115&lt;&gt;"▼プルダウンより選択してください",申込書!$C$115&lt;&gt;"",申込書!$P$115&lt;&gt;"YYYY/MM/DD",$G412&lt;&gt;""),申込書!$P$115,"")</f>
        <v/>
      </c>
      <c r="GD412" s="81" t="str">
        <f>IF(AND(申込書!$C$115&lt;&gt;"▼プルダウンより選択してください",申込書!$C$115&lt;&gt;"",$G412&lt;&gt;""),申込書!$M$115,"")</f>
        <v/>
      </c>
      <c r="GE412" s="81" t="str">
        <f>IF($GC$3&lt;&gt;"コンテンツなし",IF(AND(申込書!$AH$4="GIGAスクールパック",SUM($P412,$R412)&lt;&gt;0),SUM($P412,$R412),IF(AND(申込書!$AH$4="SKY安心GIGAタブレット",SUM($T412,$V412)&lt;&gt;0),SUM($T412,$V412),"")),"")</f>
        <v/>
      </c>
      <c r="GF412" s="81" t="str">
        <f>IF($GC$3&lt;&gt;"コンテンツなし",IF(AND(申込書!$AH$4="GIGAスクールパック",SUM($Q412,$S412)&lt;&gt;0),SUM($Q412,$S412),IF(AND(申込書!$AH$4="SKY安心GIGAタブレット",SUM($U412,$W412)&lt;&gt;0),SUM($U412,$W412),"")),"")</f>
        <v/>
      </c>
      <c r="GG412" s="157"/>
      <c r="GH412" s="82"/>
      <c r="GI412" s="80" t="str">
        <f>IF(AND(申込書!$C$116&lt;&gt;"▼プルダウンより選択してください",申込書!$C$116&lt;&gt;"",申込書!$P$116&lt;&gt;"YYYY/MM/DD",$G412&lt;&gt;""),申込書!$P$116,"")</f>
        <v/>
      </c>
      <c r="GJ412" s="81" t="str">
        <f>IF(AND(申込書!$C$116&lt;&gt;"▼プルダウンより選択してください",申込書!$C$116&lt;&gt;"",$G412&lt;&gt;""),申込書!$M$116,"")</f>
        <v/>
      </c>
      <c r="GK412" s="81" t="str">
        <f>IF($GI$3&lt;&gt;"コンテンツなし",IF(AND(申込書!$AH$4="GIGAスクールパック",SUM($P412,$R412)&lt;&gt;0),SUM($P412,$R412),IF(AND(申込書!$AH$4="SKY安心GIGAタブレット",SUM($T412,$V412)&lt;&gt;0),SUM($T412,$V412),"")),"")</f>
        <v/>
      </c>
      <c r="GL412" s="81" t="str">
        <f>IF($GI$3&lt;&gt;"コンテンツなし",IF(AND(申込書!$AH$4="GIGAスクールパック",SUM($Q412,$S412)&lt;&gt;0),SUM($Q412,$S412),IF(AND(申込書!$AH$4="SKY安心GIGAタブレット",SUM($U412,$W412)&lt;&gt;0),SUM($U412,$W412),"")),"")</f>
        <v/>
      </c>
      <c r="GM412" s="157"/>
      <c r="GN412" s="82"/>
      <c r="GO412" s="80" t="str">
        <f>IF(AND(申込書!$C$117&lt;&gt;"▼プルダウンより選択してください",申込書!$C$117&lt;&gt;"",申込書!$P$117&lt;&gt;"YYYY/MM/DD",$G412&lt;&gt;""),申込書!$P$117,"")</f>
        <v/>
      </c>
      <c r="GP412" s="81" t="str">
        <f>IF(AND(申込書!$C$117&lt;&gt;"▼プルダウンより選択してください",申込書!$C$117&lt;&gt;"",$G412&lt;&gt;""),申込書!$M$117,"")</f>
        <v/>
      </c>
      <c r="GQ412" s="81" t="str">
        <f>IF($GO$3&lt;&gt;"コンテンツなし",IF(AND(申込書!$AH$4="GIGAスクールパック",SUM($P412,$R412)&lt;&gt;0),SUM($P412,$R412),IF(AND(申込書!$AH$4="SKY安心GIGAタブレット",SUM($T412,$V412)&lt;&gt;0),SUM($T412,$V412),"")),"")</f>
        <v/>
      </c>
      <c r="GR412" s="81" t="str">
        <f>IF($GO$3&lt;&gt;"コンテンツなし",IF(AND(申込書!$AH$4="GIGAスクールパック",SUM($Q412,$S412)&lt;&gt;0),SUM($Q412,$S412),IF(AND(申込書!$AH$4="SKY安心GIGAタブレット",SUM($U412,$W412)&lt;&gt;0),SUM($U412,$W412),"")),"")</f>
        <v/>
      </c>
      <c r="GS412" s="157"/>
      <c r="GT412" s="82"/>
      <c r="GU412" s="80" t="str">
        <f>IF(AND(申込書!$C$118&lt;&gt;"▼プルダウンより選択してください",申込書!$C$118&lt;&gt;"",申込書!$P$118&lt;&gt;"YYYY/MM/DD",$G412&lt;&gt;""),申込書!$P$118,"")</f>
        <v/>
      </c>
      <c r="GV412" s="81" t="str">
        <f>IF(AND(申込書!$C$118&lt;&gt;"▼プルダウンより選択してください",申込書!$C$118&lt;&gt;"",$G412&lt;&gt;""),申込書!$M$118,"")</f>
        <v/>
      </c>
      <c r="GW412" s="81" t="str">
        <f>IF($GU$3&lt;&gt;"コンテンツなし",IF(AND(申込書!$AH$4="GIGAスクールパック",SUM($P412,$R412)&lt;&gt;0),SUM($P412,$R412),IF(AND(申込書!$AH$4="SKY安心GIGAタブレット",SUM($T412,$V412)&lt;&gt;0),SUM($T412,$V412),"")),"")</f>
        <v/>
      </c>
      <c r="GX412" s="81" t="str">
        <f>IF($GU$3&lt;&gt;"コンテンツなし",IF(AND(申込書!$AH$4="GIGAスクールパック",SUM($Q412,$S412)&lt;&gt;0),SUM($Q412,$S412),IF(AND(申込書!$AH$4="SKY安心GIGAタブレット",SUM($U412,$W412)&lt;&gt;0),SUM($U412,$W412),"")),"")</f>
        <v/>
      </c>
      <c r="GY412" s="157"/>
      <c r="GZ412" s="82"/>
      <c r="HA412" s="80" t="str">
        <f>IF(AND(申込書!$C$119&lt;&gt;"▼プルダウンより選択してください",申込書!$C$119&lt;&gt;"",申込書!$P$119&lt;&gt;"YYYY/MM/DD",$G412&lt;&gt;""),申込書!$P$119,"")</f>
        <v/>
      </c>
      <c r="HB412" s="81" t="str">
        <f>IF(AND(申込書!$C$119&lt;&gt;"▼プルダウンより選択してください",申込書!$C$119&lt;&gt;"",$G412&lt;&gt;""),申込書!$M$119,"")</f>
        <v/>
      </c>
      <c r="HC412" s="81" t="str">
        <f>IF($HA$3&lt;&gt;"コンテンツなし",IF(AND(申込書!$AH$4="GIGAスクールパック",SUM($P412,$R412)&lt;&gt;0),SUM($P412,$R412),IF(AND(申込書!$AH$4="SKY安心GIGAタブレット",SUM($T412,$V412)&lt;&gt;0),SUM($T412,$V412),"")),"")</f>
        <v/>
      </c>
      <c r="HD412" s="81" t="str">
        <f>IF($HA$3&lt;&gt;"コンテンツなし",IF(AND(申込書!$AH$4="GIGAスクールパック",SUM($Q412,$S412)&lt;&gt;0),SUM($Q412,$S412),IF(AND(申込書!$AH$4="SKY安心GIGAタブレット",SUM($U412,$W412)&lt;&gt;0),SUM($U412,$W412),"")),"")</f>
        <v/>
      </c>
      <c r="HE412" s="157"/>
      <c r="HF412" s="82"/>
      <c r="HG412" s="83"/>
    </row>
    <row r="413" spans="2:215" ht="26.85" customHeight="1">
      <c r="B413" s="62">
        <f t="shared" si="4"/>
        <v>408</v>
      </c>
      <c r="C413" s="63"/>
      <c r="D413" s="64"/>
      <c r="E413" s="207"/>
      <c r="F413" s="65"/>
      <c r="G413" s="66"/>
      <c r="H413" s="67"/>
      <c r="I413" s="68"/>
      <c r="J413" s="69"/>
      <c r="K413" s="70"/>
      <c r="L413" s="71"/>
      <c r="M413" s="72"/>
      <c r="N413" s="73"/>
      <c r="O413" s="74"/>
      <c r="P413" s="179"/>
      <c r="Q413" s="180"/>
      <c r="R413" s="180"/>
      <c r="S413" s="181"/>
      <c r="T413" s="179"/>
      <c r="U413" s="180"/>
      <c r="V413" s="182"/>
      <c r="W413" s="181"/>
      <c r="X413" s="75"/>
      <c r="Y413" s="76"/>
      <c r="Z413" s="77"/>
      <c r="AA413" s="78"/>
      <c r="AB413" s="79"/>
      <c r="AC413" s="79"/>
      <c r="AD413" s="79"/>
      <c r="AE413" s="77"/>
      <c r="AF413" s="139"/>
      <c r="AG413" s="139"/>
      <c r="AH413" s="139"/>
      <c r="AI413" s="80" t="str">
        <f>IF(AND(申込書!$C$90&lt;&gt;"▼プルダウンより選択してください",申込書!$C$90&lt;&gt;"",申込書!$P$90&lt;&gt;"YYYY/MM/DD",$G413&lt;&gt;""),申込書!$P$90,"")</f>
        <v/>
      </c>
      <c r="AJ413" s="81" t="str">
        <f>IF(AND(申込書!$C$90&lt;&gt;"▼プルダウンより選択してください",申込書!$C$90&lt;&gt;"",$G413&lt;&gt;""),申込書!$M$90,"")</f>
        <v/>
      </c>
      <c r="AK413" s="81" t="str">
        <f>IF($AI$3&lt;&gt;"コンテンツなし",IF(AND(申込書!$AH$4="GIGAスクールパック",SUM($P413,$R413)&lt;&gt;0),SUM($P413,$R413),IF(AND(申込書!$AH$4="SKY安心GIGAタブレット",SUM($T413,$V413)&lt;&gt;0),SUM($T413,$V413),"")),"")</f>
        <v/>
      </c>
      <c r="AL413" s="81" t="str">
        <f>IF($AI$3&lt;&gt;"コンテンツなし",IF(AND(申込書!$AH$4="GIGAスクールパック",SUM($Q413,$S413)&lt;&gt;0),SUM($Q413,$S413),IF(AND(申込書!$AH$4="SKY安心GIGAタブレット",SUM($U413,$W413)&lt;&gt;0),SUM($U413,$W413),"")),"")</f>
        <v/>
      </c>
      <c r="AM413" s="157"/>
      <c r="AN413" s="82"/>
      <c r="AO413" s="80" t="str">
        <f>IF(AND(申込書!$C$91&lt;&gt;"▼プルダウンより選択してください",申込書!$C$91&lt;&gt;"",申込書!$P$91&lt;&gt;"YYYY/MM/DD",$G413&lt;&gt;""),申込書!$P$91,"")</f>
        <v/>
      </c>
      <c r="AP413" s="81" t="str">
        <f>IF(AND(申込書!$C$91&lt;&gt;"▼プルダウンより選択してください",申込書!$C$91&lt;&gt;"",$G413&lt;&gt;""),申込書!$M$91,"")</f>
        <v/>
      </c>
      <c r="AQ413" s="81" t="str">
        <f>IF($AO$3&lt;&gt;"コンテンツなし",IF(AND(申込書!$AH$4="GIGAスクールパック",SUM($P413,$R413)&lt;&gt;0),SUM($P413,$R413),IF(AND(申込書!$AH$4="SKY安心GIGAタブレット",SUM($T413,$V413)&lt;&gt;0),SUM($T413,$V413),"")),"")</f>
        <v/>
      </c>
      <c r="AR413" s="81" t="str">
        <f>IF($AO$3&lt;&gt;"コンテンツなし",IF(AND(申込書!$AH$4="GIGAスクールパック",SUM($Q413,$S413)&lt;&gt;0),SUM($Q413,$S413),IF(AND(申込書!$AH$4="SKY安心GIGAタブレット",SUM($U413,$W413)&lt;&gt;0),SUM($U413,$W413),"")),"")</f>
        <v/>
      </c>
      <c r="AS413" s="157"/>
      <c r="AT413" s="82"/>
      <c r="AU413" s="80" t="str">
        <f>IF(AND(申込書!$C$92&lt;&gt;"▼プルダウンより選択してください",申込書!$C$92&lt;&gt;"",申込書!$P$92&lt;&gt;"YYYY/MM/DD",$G413&lt;&gt;""),申込書!$P$92,"")</f>
        <v/>
      </c>
      <c r="AV413" s="81" t="str">
        <f>IF(AND(申込書!$C$92&lt;&gt;"▼プルダウンより選択してください",申込書!$C$92&lt;&gt;"",$G413&lt;&gt;""),申込書!$M$92,"")</f>
        <v/>
      </c>
      <c r="AW413" s="81" t="str">
        <f>IF($AU$3&lt;&gt;"コンテンツなし",IF(AND(申込書!$AH$4="GIGAスクールパック",SUM($P413,$R413)&lt;&gt;0),SUM($P413,$R413),IF(AND(申込書!$AH$4="SKY安心GIGAタブレット",SUM($T413,$V413)&lt;&gt;0),SUM($T413,$V413),"")),"")</f>
        <v/>
      </c>
      <c r="AX413" s="81" t="str">
        <f>IF($AU$3&lt;&gt;"コンテンツなし",IF(AND(申込書!$AH$4="GIGAスクールパック",SUM($Q413,$S413)&lt;&gt;0),SUM($Q413,$S413),IF(AND(申込書!$AH$4="SKY安心GIGAタブレット",SUM($U413,$W413)&lt;&gt;0),SUM($U413,$W413),"")),"")</f>
        <v/>
      </c>
      <c r="AY413" s="157"/>
      <c r="AZ413" s="82"/>
      <c r="BA413" s="80" t="str">
        <f>IF(AND(申込書!$C$93&lt;&gt;"▼プルダウンより選択してください",申込書!$C$93&lt;&gt;"",申込書!$P$93&lt;&gt;"YYYY/MM/DD",$G413&lt;&gt;""),申込書!$P$93,"")</f>
        <v/>
      </c>
      <c r="BB413" s="81" t="str">
        <f>IF(AND(申込書!$C$93&lt;&gt;"▼プルダウンより選択してください",申込書!$C$93&lt;&gt;"",申込書!$M$93&gt;=1,$G413&lt;&gt;""),申込書!$M$93,"")</f>
        <v/>
      </c>
      <c r="BC413" s="81" t="str">
        <f>IF($BA$3&lt;&gt;"コンテンツなし",IF(AND(申込書!$AH$4="GIGAスクールパック",SUM($P413,$R413)&lt;&gt;0),SUM($P413,$R413),IF(AND(申込書!$AH$4="SKY安心GIGAタブレット",SUM($T413,$V413)&lt;&gt;0),SUM($T413,$V413),"")),"")</f>
        <v/>
      </c>
      <c r="BD413" s="81" t="str">
        <f>IF($BA$3&lt;&gt;"コンテンツなし",IF(AND(申込書!$AH$4="GIGAスクールパック",SUM($Q413,$S413)&lt;&gt;0),SUM($Q413,$S413),IF(AND(申込書!$AH$4="SKY安心GIGAタブレット",SUM($U413,$W413)&lt;&gt;0),SUM($U413,$W413),"")),"")</f>
        <v/>
      </c>
      <c r="BE413" s="157"/>
      <c r="BF413" s="82"/>
      <c r="BG413" s="80" t="str">
        <f>IF(AND(申込書!$C$94&lt;&gt;"▼プルダウンより選択してください",申込書!$C$94&lt;&gt;"",申込書!$P$94&lt;&gt;"YYYY/MM/DD",$G413&lt;&gt;""),申込書!$P$94,"")</f>
        <v/>
      </c>
      <c r="BH413" s="81" t="str">
        <f>IF(AND(申込書!$C$94&lt;&gt;"▼プルダウンより選択してください",申込書!$C$94&lt;&gt;"",$G413&lt;&gt;""),申込書!$M$94,"")</f>
        <v/>
      </c>
      <c r="BI413" s="81" t="str">
        <f>IF($BG$3&lt;&gt;"コンテンツなし",IF(AND(申込書!$AH$4="GIGAスクールパック",SUM($P413,$R413)&lt;&gt;0),SUM($P413,$R413),IF(AND(申込書!$AH$4="SKY安心GIGAタブレット",SUM($T413,$V413)&lt;&gt;0),SUM($T413,$V413),"")),"")</f>
        <v/>
      </c>
      <c r="BJ413" s="81" t="str">
        <f>IF($BG$3&lt;&gt;"コンテンツなし",IF(AND(申込書!$AH$4="GIGAスクールパック",SUM($Q413,$S413)&lt;&gt;0),SUM($Q413,$S413),IF(AND(申込書!$AH$4="SKY安心GIGAタブレット",SUM($U413,$W413)&lt;&gt;0),SUM($U413,$W413),"")),"")</f>
        <v/>
      </c>
      <c r="BK413" s="157"/>
      <c r="BL413" s="82"/>
      <c r="BM413" s="80" t="str">
        <f>IF(AND(申込書!$C$95&lt;&gt;"▼プルダウンより選択してください",申込書!$C$95&lt;&gt;"",申込書!$P$95&lt;&gt;"YYYY/MM/DD",$G413&lt;&gt;""),申込書!$P$95,"")</f>
        <v/>
      </c>
      <c r="BN413" s="81" t="str">
        <f>IF(AND(申込書!$C$95&lt;&gt;"▼プルダウンより選択してください",申込書!$C$95&lt;&gt;"",$G413&lt;&gt;""),申込書!$M$95,"")</f>
        <v/>
      </c>
      <c r="BO413" s="81" t="str">
        <f>IF($BM$3&lt;&gt;"コンテンツなし",IF(AND(申込書!$AH$4="GIGAスクールパック",SUM($P413,$R413)&lt;&gt;0),SUM($P413,$R413),IF(AND(申込書!$AH$4="SKY安心GIGAタブレット",SUM($T413,$V413)&lt;&gt;0),SUM($T413,$V413),"")),"")</f>
        <v/>
      </c>
      <c r="BP413" s="81" t="str">
        <f>IF($BM$3&lt;&gt;"コンテンツなし",IF(AND(申込書!$AH$4="GIGAスクールパック",SUM($Q413,$S413)&lt;&gt;0),SUM($Q413,$S413),IF(AND(申込書!$AH$4="SKY安心GIGAタブレット",SUM($U413,$W413)&lt;&gt;0),SUM($U413,$W413),"")),"")</f>
        <v/>
      </c>
      <c r="BQ413" s="157"/>
      <c r="BR413" s="82"/>
      <c r="BS413" s="80" t="str">
        <f>IF(AND(申込書!$C$96&lt;&gt;"▼プルダウンより選択してください",申込書!$C$96&lt;&gt;"",申込書!$P$96&lt;&gt;"YYYY/MM/DD",$G413&lt;&gt;""),申込書!$P$96,"")</f>
        <v/>
      </c>
      <c r="BT413" s="81" t="str">
        <f>IF(AND(申込書!$C$96&lt;&gt;"▼プルダウンより選択してください",申込書!$C$96&lt;&gt;"",$G413&lt;&gt;""),申込書!$M$96,"")</f>
        <v/>
      </c>
      <c r="BU413" s="81" t="str">
        <f>IF($BS$3&lt;&gt;"コンテンツなし",IF(AND(申込書!$AH$4="GIGAスクールパック",SUM($P413,$R413)&lt;&gt;0),SUM($P413,$R413),IF(AND(申込書!$AH$4="SKY安心GIGAタブレット",SUM($T413,$V413)&lt;&gt;0),SUM($T413,$V413),"")),"")</f>
        <v/>
      </c>
      <c r="BV413" s="81" t="str">
        <f>IF($BS$3&lt;&gt;"コンテンツなし",IF(AND(申込書!$AH$4="GIGAスクールパック",SUM($Q413,$S413)&lt;&gt;0),SUM($Q413,$S413),IF(AND(申込書!$AH$4="SKY安心GIGAタブレット",SUM($U413,$W413)&lt;&gt;0),SUM($U413,$W413),"")),"")</f>
        <v/>
      </c>
      <c r="BW413" s="157"/>
      <c r="BX413" s="82"/>
      <c r="BY413" s="80" t="str">
        <f>IF(AND(申込書!$C$97&lt;&gt;"▼プルダウンより選択してください",申込書!$C$97&lt;&gt;"",申込書!$P$97&lt;&gt;"YYYY/MM/DD",$G413&lt;&gt;""),申込書!$P$97,"")</f>
        <v/>
      </c>
      <c r="BZ413" s="81" t="str">
        <f>IF(AND(申込書!$C$97&lt;&gt;"▼プルダウンより選択してください",申込書!$C$97&lt;&gt;"",$G413&lt;&gt;""),申込書!$M$97,"")</f>
        <v/>
      </c>
      <c r="CA413" s="81" t="str">
        <f>IF($BY$3&lt;&gt;"コンテンツなし",IF(AND(申込書!$AH$4="GIGAスクールパック",SUM($P413,$R413)&lt;&gt;0),SUM($P413,$R413),IF(AND(申込書!$AH$4="SKY安心GIGAタブレット",SUM($T413,$V413)&lt;&gt;0),SUM($T413,$V413),"")),"")</f>
        <v/>
      </c>
      <c r="CB413" s="81" t="str">
        <f>IF($BY$3&lt;&gt;"コンテンツなし",IF(AND(申込書!$AH$4="GIGAスクールパック",SUM($Q413,$S413)&lt;&gt;0),SUM($Q413,$S413),IF(AND(申込書!$AH$4="SKY安心GIGAタブレット",SUM($U413,$W413)&lt;&gt;0),SUM($U413,$W413),"")),"")</f>
        <v/>
      </c>
      <c r="CC413" s="157"/>
      <c r="CD413" s="82"/>
      <c r="CE413" s="80" t="str">
        <f>IF(AND(申込書!$C$98&lt;&gt;"▼プルダウンより選択してください",申込書!$C$98&lt;&gt;"",申込書!$P$98&lt;&gt;"YYYY/MM/DD",$G413&lt;&gt;""),申込書!$P$98,"")</f>
        <v/>
      </c>
      <c r="CF413" s="81" t="str">
        <f>IF(AND(申込書!$C$98&lt;&gt;"▼プルダウンより選択してください",申込書!$C$98&lt;&gt;"",$G413&lt;&gt;""),申込書!$M$98,"")</f>
        <v/>
      </c>
      <c r="CG413" s="81" t="str">
        <f>IF($CE$3&lt;&gt;"コンテンツなし",IF(AND(申込書!$AH$4="GIGAスクールパック",SUM($P413,$R413)&lt;&gt;0),SUM($P413,$R413),IF(AND(申込書!$AH$4="SKY安心GIGAタブレット",SUM($T413,$V413)&lt;&gt;0),SUM($T413,$V413),"")),"")</f>
        <v/>
      </c>
      <c r="CH413" s="81" t="str">
        <f>IF($CE$3&lt;&gt;"コンテンツなし",IF(AND(申込書!$AH$4="GIGAスクールパック",SUM($Q413,$S413)&lt;&gt;0),SUM($Q413,$S413),IF(AND(申込書!$AH$4="SKY安心GIGAタブレット",SUM($U413,$W413)&lt;&gt;0),SUM($U413,$W413),"")),"")</f>
        <v/>
      </c>
      <c r="CI413" s="157"/>
      <c r="CJ413" s="82"/>
      <c r="CK413" s="80" t="str">
        <f>IF(AND(申込書!$C$99&lt;&gt;"▼プルダウンより選択してください",申込書!$C$99&lt;&gt;"",申込書!$P$99&lt;&gt;"YYYY/MM/DD",$G413&lt;&gt;""),申込書!$P$99,"")</f>
        <v/>
      </c>
      <c r="CL413" s="81" t="str">
        <f>IF(AND(申込書!$C$99&lt;&gt;"▼プルダウンより選択してください",申込書!$C$99&lt;&gt;"",$G413&lt;&gt;""),申込書!$M$99,"")</f>
        <v/>
      </c>
      <c r="CM413" s="81" t="str">
        <f>IF($CK$3&lt;&gt;"コンテンツなし",IF(AND(申込書!$AH$4="GIGAスクールパック",SUM($P413,$R413)&lt;&gt;0),SUM($P413,$R413),IF(AND(申込書!$AH$4="SKY安心GIGAタブレット",SUM($T413,$V413)&lt;&gt;0),SUM($T413,$V413),"")),"")</f>
        <v/>
      </c>
      <c r="CN413" s="81" t="str">
        <f>IF($CK$3&lt;&gt;"コンテンツなし",IF(AND(申込書!$AH$4="GIGAスクールパック",SUM($Q413,$S413)&lt;&gt;0),SUM($Q413,$S413),IF(AND(申込書!$AH$4="SKY安心GIGAタブレット",SUM($U413,$W413)&lt;&gt;0),SUM($U413,$W413),"")),"")</f>
        <v/>
      </c>
      <c r="CO413" s="157"/>
      <c r="CP413" s="82"/>
      <c r="CQ413" s="80" t="str">
        <f>IF(AND(申込書!$C$100&lt;&gt;"▼プルダウンより選択してください",申込書!$C$100&lt;&gt;"",申込書!$P$100&lt;&gt;"YYYY/MM/DD",$G413&lt;&gt;""),申込書!$P$100,"")</f>
        <v/>
      </c>
      <c r="CR413" s="81" t="str">
        <f>IF(AND(申込書!$C$100&lt;&gt;"▼プルダウンより選択してください",申込書!$C$100&lt;&gt;"",$G413&lt;&gt;""),申込書!$M$100,"")</f>
        <v/>
      </c>
      <c r="CS413" s="81" t="str">
        <f>IF($CQ$3&lt;&gt;"コンテンツなし",IF(AND(申込書!$AH$4="GIGAスクールパック",SUM($P413,$R413)&lt;&gt;0),SUM($P413,$R413),IF(AND(申込書!$AH$4="SKY安心GIGAタブレット",SUM($T413,$V413)&lt;&gt;0),SUM($T413,$V413),"")),"")</f>
        <v/>
      </c>
      <c r="CT413" s="81" t="str">
        <f>IF($CQ$3&lt;&gt;"コンテンツなし",IF(AND(申込書!$AH$4="GIGAスクールパック",SUM($Q413,$S413)&lt;&gt;0),SUM($Q413,$S413),IF(AND(申込書!$AH$4="SKY安心GIGAタブレット",SUM($U413,$W413)&lt;&gt;0),SUM($U413,$W413),"")),"")</f>
        <v/>
      </c>
      <c r="CU413" s="81"/>
      <c r="CV413" s="82"/>
      <c r="CW413" s="80" t="str">
        <f>IF(AND(申込書!$C$101&lt;&gt;"▼プルダウンより選択してください",申込書!$C$101&lt;&gt;"",申込書!$P$101&lt;&gt;"YYYY/MM/DD",$G413&lt;&gt;""),申込書!$P$101,"")</f>
        <v/>
      </c>
      <c r="CX413" s="81" t="str">
        <f>IF(AND(申込書!$C$101&lt;&gt;"▼プルダウンより選択してください",申込書!$C$101&lt;&gt;"",$G413&lt;&gt;""),申込書!$M$101,"")</f>
        <v/>
      </c>
      <c r="CY413" s="81" t="str">
        <f>IF($CW$3&lt;&gt;"コンテンツなし",IF(AND(申込書!$AH$4="GIGAスクールパック",SUM($P413,$R413)&lt;&gt;0),SUM($P413,$R413),IF(AND(申込書!$AH$4="SKY安心GIGAタブレット",SUM($T413,$V413)&lt;&gt;0),SUM($T413,$V413),"")),"")</f>
        <v/>
      </c>
      <c r="CZ413" s="81" t="str">
        <f>IF($CW$3&lt;&gt;"コンテンツなし",IF(AND(申込書!$AH$4="GIGAスクールパック",SUM($Q413,$S413)&lt;&gt;0),SUM($Q413,$S413),IF(AND(申込書!$AH$4="SKY安心GIGAタブレット",SUM($U413,$W413)&lt;&gt;0),SUM($U413,$W413),"")),"")</f>
        <v/>
      </c>
      <c r="DA413" s="81"/>
      <c r="DB413" s="82"/>
      <c r="DC413" s="80" t="str">
        <f>IF(AND(申込書!$C$102&lt;&gt;"▼プルダウンより選択してください",申込書!$C$102&lt;&gt;"",申込書!$P$102&lt;&gt;"YYYY/MM/DD",$G413&lt;&gt;""),申込書!$P$102,"")</f>
        <v/>
      </c>
      <c r="DD413" s="81" t="str">
        <f>IF(AND(申込書!$C$102&lt;&gt;"▼プルダウンより選択してください",申込書!$C$102&lt;&gt;"",$G413&lt;&gt;""),申込書!$M$102,"")</f>
        <v/>
      </c>
      <c r="DE413" s="81" t="str">
        <f>IF($DC$3&lt;&gt;"コンテンツなし",IF(AND(申込書!$AH$4="GIGAスクールパック",SUM($P413,$R413)&lt;&gt;0),SUM($P413,$R413),IF(AND(申込書!$AH$4="SKY安心GIGAタブレット",SUM($T413,$V413)&lt;&gt;0),SUM($T413,$V413),"")),"")</f>
        <v/>
      </c>
      <c r="DF413" s="81" t="str">
        <f>IF($DC$3&lt;&gt;"コンテンツなし",IF(AND(申込書!$AH$4="GIGAスクールパック",SUM($Q413,$S413)&lt;&gt;0),SUM($Q413,$S413),IF(AND(申込書!$AH$4="SKY安心GIGAタブレット",SUM($U413,$W413)&lt;&gt;0),SUM($U413,$W413),"")),"")</f>
        <v/>
      </c>
      <c r="DG413" s="81"/>
      <c r="DH413" s="82"/>
      <c r="DI413" s="80" t="str">
        <f>IF(AND(申込書!$C$103&lt;&gt;"▼プルダウンより選択してください",申込書!$C$103&lt;&gt;"",申込書!$P$103&lt;&gt;"YYYY/MM/DD",$G413&lt;&gt;""),申込書!$P$103,"")</f>
        <v/>
      </c>
      <c r="DJ413" s="81" t="str">
        <f>IF(AND(申込書!$C$103&lt;&gt;"▼プルダウンより選択してください",申込書!$C$103&lt;&gt;"",$G413&lt;&gt;""),申込書!$M$103,"")</f>
        <v/>
      </c>
      <c r="DK413" s="81" t="str">
        <f>IF($DI$3&lt;&gt;"コンテンツなし",IF(AND(申込書!$AH$4="GIGAスクールパック",SUM($P413,$R413)&lt;&gt;0),SUM($P413,$R413),IF(AND(申込書!$AH$4="SKY安心GIGAタブレット",SUM($T413,$V413)&lt;&gt;0),SUM($T413,$V413),"")),"")</f>
        <v/>
      </c>
      <c r="DL413" s="81" t="str">
        <f>IF($DI$3&lt;&gt;"コンテンツなし",IF(AND(申込書!$AH$4="GIGAスクールパック",SUM($Q413,$S413)&lt;&gt;0),SUM($Q413,$S413),IF(AND(申込書!$AH$4="SKY安心GIGAタブレット",SUM($U413,$W413)&lt;&gt;0),SUM($U413,$W413),"")),"")</f>
        <v/>
      </c>
      <c r="DM413" s="81"/>
      <c r="DN413" s="82"/>
      <c r="DO413" s="80" t="str">
        <f>IF(AND(申込書!$C$104&lt;&gt;"▼プルダウンより選択してください",申込書!$C$104&lt;&gt;"",申込書!$P$104&lt;&gt;"YYYY/MM/DD",$G413&lt;&gt;""),申込書!$P$104,"")</f>
        <v/>
      </c>
      <c r="DP413" s="81" t="str">
        <f>IF(AND(申込書!$C$104&lt;&gt;"▼プルダウンより選択してください",申込書!$C$104&lt;&gt;"",$G413&lt;&gt;""),申込書!$M$104,"")</f>
        <v/>
      </c>
      <c r="DQ413" s="81" t="str">
        <f>IF($DO$3&lt;&gt;"コンテンツなし",IF(AND(申込書!$AH$4="GIGAスクールパック",SUM($P413,$R413)&lt;&gt;0),SUM($P413,$R413),IF(AND(申込書!$AH$4="SKY安心GIGAタブレット",SUM($T413,$V413)&lt;&gt;0),SUM($T413,$V413),"")),"")</f>
        <v/>
      </c>
      <c r="DR413" s="81" t="str">
        <f>IF($DO$3&lt;&gt;"コンテンツなし",IF(AND(申込書!$AH$4="GIGAスクールパック",SUM($Q413,$S413)&lt;&gt;0),SUM($Q413,$S413),IF(AND(申込書!$AH$4="SKY安心GIGAタブレット",SUM($U413,$W413)&lt;&gt;0),SUM($U413,$W413),"")),"")</f>
        <v/>
      </c>
      <c r="DS413" s="81"/>
      <c r="DT413" s="82"/>
      <c r="DU413" s="80" t="str">
        <f>IF(AND(申込書!$C$105&lt;&gt;"▼プルダウンより選択してください",申込書!$C$105&lt;&gt;"",申込書!$P$105&lt;&gt;"YYYY/MM/DD",$G413&lt;&gt;""),申込書!$P$105,"")</f>
        <v/>
      </c>
      <c r="DV413" s="81" t="str">
        <f>IF(AND(申込書!$C$105&lt;&gt;"▼プルダウンより選択してください",申込書!$C$105&lt;&gt;"",$G413&lt;&gt;""),申込書!$M$105,"")</f>
        <v/>
      </c>
      <c r="DW413" s="81" t="str">
        <f>IF($DU$3&lt;&gt;"コンテンツなし",IF(AND(申込書!$AH$4="GIGAスクールパック",SUM($P413,$R413)&lt;&gt;0),SUM($P413,$R413),IF(AND(申込書!$AH$4="SKY安心GIGAタブレット",SUM($T413,$V413)&lt;&gt;0),SUM($T413,$V413),"")),"")</f>
        <v/>
      </c>
      <c r="DX413" s="81" t="str">
        <f>IF($DU$3&lt;&gt;"コンテンツなし",IF(AND(申込書!$AH$4="GIGAスクールパック",SUM($Q413,$S413)&lt;&gt;0),SUM($Q413,$S413),IF(AND(申込書!$AH$4="SKY安心GIGAタブレット",SUM($U413,$W413)&lt;&gt;0),SUM($U413,$W413),"")),"")</f>
        <v/>
      </c>
      <c r="DY413" s="157"/>
      <c r="DZ413" s="82"/>
      <c r="EA413" s="80" t="str">
        <f>IF(AND(申込書!$C$106&lt;&gt;"▼プルダウンより選択してください",申込書!$C$106&lt;&gt;"",申込書!$P$106&lt;&gt;"YYYY/MM/DD",$G413&lt;&gt;""),申込書!$P$106,"")</f>
        <v/>
      </c>
      <c r="EB413" s="81" t="str">
        <f>IF(AND(申込書!$C$106&lt;&gt;"▼プルダウンより選択してください",申込書!$C$106&lt;&gt;"",$G413&lt;&gt;""),申込書!$M$106,"")</f>
        <v/>
      </c>
      <c r="EC413" s="81" t="str">
        <f>IF($EA$3&lt;&gt;"コンテンツなし",IF(AND(申込書!$AH$4="GIGAスクールパック",SUM($P413,$R413)&lt;&gt;0),SUM($P413,$R413),IF(AND(申込書!$AH$4="SKY安心GIGAタブレット",SUM($T413,$V413)&lt;&gt;0),SUM($T413,$V413),"")),"")</f>
        <v/>
      </c>
      <c r="ED413" s="81" t="str">
        <f>IF($EA$3&lt;&gt;"コンテンツなし",IF(AND(申込書!$AH$4="GIGAスクールパック",SUM($Q413,$S413)&lt;&gt;0),SUM($Q413,$S413),IF(AND(申込書!$AH$4="SKY安心GIGAタブレット",SUM($U413,$W413)&lt;&gt;0),SUM($U413,$W413),"")),"")</f>
        <v/>
      </c>
      <c r="EE413" s="157"/>
      <c r="EF413" s="82"/>
      <c r="EG413" s="80" t="str">
        <f>IF(AND(申込書!$C$107&lt;&gt;"▼プルダウンより選択してください",申込書!$C$107&lt;&gt;"",申込書!$P$107&lt;&gt;"YYYY/MM/DD",$G413&lt;&gt;""),申込書!$P$107,"")</f>
        <v/>
      </c>
      <c r="EH413" s="81" t="str">
        <f>IF(AND(申込書!$C$107&lt;&gt;"▼プルダウンより選択してください",申込書!$C$107&lt;&gt;"",$G413&lt;&gt;""),申込書!$M$107,"")</f>
        <v/>
      </c>
      <c r="EI413" s="81" t="str">
        <f>IF($EG$3&lt;&gt;"コンテンツなし",IF(AND(申込書!$AH$4="GIGAスクールパック",SUM($P413,$R413)&lt;&gt;0),SUM($P413,$R413),IF(AND(申込書!$AH$4="SKY安心GIGAタブレット",SUM($T413,$V413)&lt;&gt;0),SUM($T413,$V413),"")),"")</f>
        <v/>
      </c>
      <c r="EJ413" s="81" t="str">
        <f>IF($EG$3&lt;&gt;"コンテンツなし",IF(AND(申込書!$AH$4="GIGAスクールパック",SUM($Q413,$S413)&lt;&gt;0),SUM($Q413,$S413),IF(AND(申込書!$AH$4="SKY安心GIGAタブレット",SUM($U413,$W413)&lt;&gt;0),SUM($U413,$W413),"")),"")</f>
        <v/>
      </c>
      <c r="EK413" s="157"/>
      <c r="EL413" s="82"/>
      <c r="EM413" s="80" t="str">
        <f>IF(AND(申込書!$C$108&lt;&gt;"▼プルダウンより選択してください",申込書!$C$108&lt;&gt;"",申込書!$P$108&lt;&gt;"YYYY/MM/DD",$G413&lt;&gt;""),申込書!$P$108,"")</f>
        <v/>
      </c>
      <c r="EN413" s="81" t="str">
        <f>IF(AND(申込書!$C$108&lt;&gt;"▼プルダウンより選択してください",申込書!$C$108&lt;&gt;"",$G413&lt;&gt;""),申込書!$M$108,"")</f>
        <v/>
      </c>
      <c r="EO413" s="81" t="str">
        <f>IF($EM$3&lt;&gt;"コンテンツなし",IF(AND(申込書!$AH$4="GIGAスクールパック",SUM($P413,$R413)&lt;&gt;0),SUM($P413,$R413),IF(AND(申込書!$AH$4="SKY安心GIGAタブレット",SUM($T413,$V413)&lt;&gt;0),SUM($T413,$V413),"")),"")</f>
        <v/>
      </c>
      <c r="EP413" s="81" t="str">
        <f>IF($EM$3&lt;&gt;"コンテンツなし",IF(AND(申込書!$AH$4="GIGAスクールパック",SUM($Q413,$S413)&lt;&gt;0),SUM($Q413,$S413),IF(AND(申込書!$AH$4="SKY安心GIGAタブレット",SUM($U413,$W413)&lt;&gt;0),SUM($U413,$W413),"")),"")</f>
        <v/>
      </c>
      <c r="EQ413" s="157"/>
      <c r="ER413" s="82"/>
      <c r="ES413" s="80" t="str">
        <f>IF(AND(申込書!$C$109&lt;&gt;"▼プルダウンより選択してください",申込書!$C$109&lt;&gt;"",申込書!$P$109&lt;&gt;"YYYY/MM/DD",$G413&lt;&gt;""),申込書!$P$109,"")</f>
        <v/>
      </c>
      <c r="ET413" s="81" t="str">
        <f>IF(AND(申込書!$C$109&lt;&gt;"▼プルダウンより選択してください",申込書!$C$109&lt;&gt;"",$G413&lt;&gt;""),申込書!$M$109,"")</f>
        <v/>
      </c>
      <c r="EU413" s="81" t="str">
        <f>IF($ES$3&lt;&gt;"コンテンツなし",IF(AND(申込書!$AH$4="GIGAスクールパック",SUM($P413,$R413)&lt;&gt;0),SUM($P413,$R413),IF(AND(申込書!$AH$4="SKY安心GIGAタブレット",SUM($T413,$V413)&lt;&gt;0),SUM($T413,$V413),"")),"")</f>
        <v/>
      </c>
      <c r="EV413" s="81" t="str">
        <f>IF($ES$3&lt;&gt;"コンテンツなし",IF(AND(申込書!$AH$4="GIGAスクールパック",SUM($Q413,$S413)&lt;&gt;0),SUM($Q413,$S413),IF(AND(申込書!$AH$4="SKY安心GIGAタブレット",SUM($U413,$W413)&lt;&gt;0),SUM($U413,$W413),"")),"")</f>
        <v/>
      </c>
      <c r="EW413" s="157"/>
      <c r="EX413" s="82"/>
      <c r="EY413" s="80" t="str">
        <f>IF(AND(申込書!$C$110&lt;&gt;"▼プルダウンより選択してください",申込書!$C$110&lt;&gt;"",申込書!$P$110&lt;&gt;"YYYY/MM/DD",$G413&lt;&gt;""),申込書!$P$110,"")</f>
        <v/>
      </c>
      <c r="EZ413" s="81" t="str">
        <f>IF(AND(申込書!$C$110&lt;&gt;"▼プルダウンより選択してください",申込書!$C$110&lt;&gt;"",$G413&lt;&gt;""),申込書!$M$110,"")</f>
        <v/>
      </c>
      <c r="FA413" s="81" t="str">
        <f>IF($EY$3&lt;&gt;"コンテンツなし",IF(AND(申込書!$AH$4="GIGAスクールパック",SUM($P413,$R413)&lt;&gt;0),SUM($P413,$R413),IF(AND(申込書!$AH$4="SKY安心GIGAタブレット",SUM($T413,$V413)&lt;&gt;0),SUM($T413,$V413),"")),"")</f>
        <v/>
      </c>
      <c r="FB413" s="81" t="str">
        <f>IF($EY$3&lt;&gt;"コンテンツなし",IF(AND(申込書!$AH$4="GIGAスクールパック",SUM($Q413,$S413)&lt;&gt;0),SUM($Q413,$S413),IF(AND(申込書!$AH$4="SKY安心GIGAタブレット",SUM($U413,$W413)&lt;&gt;0),SUM($U413,$W413),"")),"")</f>
        <v/>
      </c>
      <c r="FC413" s="157"/>
      <c r="FD413" s="82"/>
      <c r="FE413" s="80" t="str">
        <f>IF(AND(申込書!$C$111&lt;&gt;"▼プルダウンより選択してください",申込書!$C$111&lt;&gt;"",申込書!$P$111&lt;&gt;"YYYY/MM/DD",$G413&lt;&gt;""),申込書!$P$111,"")</f>
        <v/>
      </c>
      <c r="FF413" s="81" t="str">
        <f>IF(AND(申込書!$C$111&lt;&gt;"▼プルダウンより選択してください",申込書!$C$111&lt;&gt;"",$G413&lt;&gt;""),申込書!$M$111,"")</f>
        <v/>
      </c>
      <c r="FG413" s="81" t="str">
        <f>IF($FE$3&lt;&gt;"コンテンツなし",IF(AND(申込書!$AH$4="GIGAスクールパック",SUM($P413,$R413)&lt;&gt;0),SUM($P413,$R413),IF(AND(申込書!$AH$4="SKY安心GIGAタブレット",SUM($T413,$V413)&lt;&gt;0),SUM($T413,$V413),"")),"")</f>
        <v/>
      </c>
      <c r="FH413" s="81" t="str">
        <f>IF($FE$3&lt;&gt;"コンテンツなし",IF(AND(申込書!$AH$4="GIGAスクールパック",SUM($Q413,$S413)&lt;&gt;0),SUM($Q413,$S413),IF(AND(申込書!$AH$4="SKY安心GIGAタブレット",SUM($U413,$W413)&lt;&gt;0),SUM($U413,$W413),"")),"")</f>
        <v/>
      </c>
      <c r="FI413" s="157"/>
      <c r="FJ413" s="82"/>
      <c r="FK413" s="80" t="str">
        <f>IF(AND(申込書!$C$112&lt;&gt;"▼プルダウンより選択してください",申込書!$C$112&lt;&gt;"",申込書!$P$112&lt;&gt;"YYYY/MM/DD",$G413&lt;&gt;""),申込書!$P$112,"")</f>
        <v/>
      </c>
      <c r="FL413" s="81" t="str">
        <f>IF(AND(申込書!$C$112&lt;&gt;"▼プルダウンより選択してください",申込書!$C$112&lt;&gt;"",$G413&lt;&gt;""),申込書!$M$112,"")</f>
        <v/>
      </c>
      <c r="FM413" s="81" t="str">
        <f>IF($FK$3&lt;&gt;"コンテンツなし",IF(AND(申込書!$AH$4="GIGAスクールパック",SUM($P413,$R413)&lt;&gt;0),SUM($P413,$R413),IF(AND(申込書!$AH$4="SKY安心GIGAタブレット",SUM($T413,$V413)&lt;&gt;0),SUM($T413,$V413),"")),"")</f>
        <v/>
      </c>
      <c r="FN413" s="81" t="str">
        <f>IF($FK$3&lt;&gt;"コンテンツなし",IF(AND(申込書!$AH$4="GIGAスクールパック",SUM($Q413,$S413)&lt;&gt;0),SUM($Q413,$S413),IF(AND(申込書!$AH$4="SKY安心GIGAタブレット",SUM($U413,$W413)&lt;&gt;0),SUM($U413,$W413),"")),"")</f>
        <v/>
      </c>
      <c r="FO413" s="157"/>
      <c r="FP413" s="82"/>
      <c r="FQ413" s="80" t="str">
        <f>IF(AND(申込書!$C$113&lt;&gt;"▼プルダウンより選択してください",申込書!$C$113&lt;&gt;"",申込書!$P$113&lt;&gt;"YYYY/MM/DD",$G413&lt;&gt;""),申込書!$P$113,"")</f>
        <v/>
      </c>
      <c r="FR413" s="81" t="str">
        <f>IF(AND(申込書!$C$113&lt;&gt;"▼プルダウンより選択してください",申込書!$C$113&lt;&gt;"",$G413&lt;&gt;""),申込書!$M$113,"")</f>
        <v/>
      </c>
      <c r="FS413" s="81" t="str">
        <f>IF($FQ$3&lt;&gt;"コンテンツなし",IF(AND(申込書!$AH$4="GIGAスクールパック",SUM($P413,$R413)&lt;&gt;0),SUM($P413,$R413),IF(AND(申込書!$AH$4="SKY安心GIGAタブレット",SUM($T413,$V413)&lt;&gt;0),SUM($T413,$V413),"")),"")</f>
        <v/>
      </c>
      <c r="FT413" s="81" t="str">
        <f>IF($FQ$3&lt;&gt;"コンテンツなし",IF(AND(申込書!$AH$4="GIGAスクールパック",SUM($Q413,$S413)&lt;&gt;0),SUM($Q413,$S413),IF(AND(申込書!$AH$4="SKY安心GIGAタブレット",SUM($U413,$W413)&lt;&gt;0),SUM($U413,$W413),"")),"")</f>
        <v/>
      </c>
      <c r="FU413" s="157"/>
      <c r="FV413" s="82"/>
      <c r="FW413" s="80" t="str">
        <f>IF(AND(申込書!$C$114&lt;&gt;"▼プルダウンより選択してください",申込書!$C$114&lt;&gt;"",申込書!$P$114&lt;&gt;"YYYY/MM/DD",$G413&lt;&gt;""),申込書!$P$114,"")</f>
        <v/>
      </c>
      <c r="FX413" s="81" t="str">
        <f>IF(AND(申込書!$C$114&lt;&gt;"▼プルダウンより選択してください",申込書!$C$114&lt;&gt;"",$G413&lt;&gt;""),申込書!$M$114,"")</f>
        <v/>
      </c>
      <c r="FY413" s="81" t="str">
        <f>IF($FW$3&lt;&gt;"コンテンツなし",IF(AND(申込書!$AH$4="GIGAスクールパック",SUM($P413,$R413)&lt;&gt;0),SUM($P413,$R413),IF(AND(申込書!$AH$4="SKY安心GIGAタブレット",SUM($T413,$V413)&lt;&gt;0),SUM($T413,$V413),"")),"")</f>
        <v/>
      </c>
      <c r="FZ413" s="81" t="str">
        <f>IF($FW$3&lt;&gt;"コンテンツなし",IF(AND(申込書!$AH$4="GIGAスクールパック",SUM($Q413,$S413)&lt;&gt;0),SUM($Q413,$S413),IF(AND(申込書!$AH$4="SKY安心GIGAタブレット",SUM($U413,$W413)&lt;&gt;0),SUM($U413,$W413),"")),"")</f>
        <v/>
      </c>
      <c r="GA413" s="157"/>
      <c r="GB413" s="82"/>
      <c r="GC413" s="80" t="str">
        <f>IF(AND(申込書!$C$115&lt;&gt;"▼プルダウンより選択してください",申込書!$C$115&lt;&gt;"",申込書!$P$115&lt;&gt;"YYYY/MM/DD",$G413&lt;&gt;""),申込書!$P$115,"")</f>
        <v/>
      </c>
      <c r="GD413" s="81" t="str">
        <f>IF(AND(申込書!$C$115&lt;&gt;"▼プルダウンより選択してください",申込書!$C$115&lt;&gt;"",$G413&lt;&gt;""),申込書!$M$115,"")</f>
        <v/>
      </c>
      <c r="GE413" s="81" t="str">
        <f>IF($GC$3&lt;&gt;"コンテンツなし",IF(AND(申込書!$AH$4="GIGAスクールパック",SUM($P413,$R413)&lt;&gt;0),SUM($P413,$R413),IF(AND(申込書!$AH$4="SKY安心GIGAタブレット",SUM($T413,$V413)&lt;&gt;0),SUM($T413,$V413),"")),"")</f>
        <v/>
      </c>
      <c r="GF413" s="81" t="str">
        <f>IF($GC$3&lt;&gt;"コンテンツなし",IF(AND(申込書!$AH$4="GIGAスクールパック",SUM($Q413,$S413)&lt;&gt;0),SUM($Q413,$S413),IF(AND(申込書!$AH$4="SKY安心GIGAタブレット",SUM($U413,$W413)&lt;&gt;0),SUM($U413,$W413),"")),"")</f>
        <v/>
      </c>
      <c r="GG413" s="157"/>
      <c r="GH413" s="82"/>
      <c r="GI413" s="80" t="str">
        <f>IF(AND(申込書!$C$116&lt;&gt;"▼プルダウンより選択してください",申込書!$C$116&lt;&gt;"",申込書!$P$116&lt;&gt;"YYYY/MM/DD",$G413&lt;&gt;""),申込書!$P$116,"")</f>
        <v/>
      </c>
      <c r="GJ413" s="81" t="str">
        <f>IF(AND(申込書!$C$116&lt;&gt;"▼プルダウンより選択してください",申込書!$C$116&lt;&gt;"",$G413&lt;&gt;""),申込書!$M$116,"")</f>
        <v/>
      </c>
      <c r="GK413" s="81" t="str">
        <f>IF($GI$3&lt;&gt;"コンテンツなし",IF(AND(申込書!$AH$4="GIGAスクールパック",SUM($P413,$R413)&lt;&gt;0),SUM($P413,$R413),IF(AND(申込書!$AH$4="SKY安心GIGAタブレット",SUM($T413,$V413)&lt;&gt;0),SUM($T413,$V413),"")),"")</f>
        <v/>
      </c>
      <c r="GL413" s="81" t="str">
        <f>IF($GI$3&lt;&gt;"コンテンツなし",IF(AND(申込書!$AH$4="GIGAスクールパック",SUM($Q413,$S413)&lt;&gt;0),SUM($Q413,$S413),IF(AND(申込書!$AH$4="SKY安心GIGAタブレット",SUM($U413,$W413)&lt;&gt;0),SUM($U413,$W413),"")),"")</f>
        <v/>
      </c>
      <c r="GM413" s="157"/>
      <c r="GN413" s="82"/>
      <c r="GO413" s="80" t="str">
        <f>IF(AND(申込書!$C$117&lt;&gt;"▼プルダウンより選択してください",申込書!$C$117&lt;&gt;"",申込書!$P$117&lt;&gt;"YYYY/MM/DD",$G413&lt;&gt;""),申込書!$P$117,"")</f>
        <v/>
      </c>
      <c r="GP413" s="81" t="str">
        <f>IF(AND(申込書!$C$117&lt;&gt;"▼プルダウンより選択してください",申込書!$C$117&lt;&gt;"",$G413&lt;&gt;""),申込書!$M$117,"")</f>
        <v/>
      </c>
      <c r="GQ413" s="81" t="str">
        <f>IF($GO$3&lt;&gt;"コンテンツなし",IF(AND(申込書!$AH$4="GIGAスクールパック",SUM($P413,$R413)&lt;&gt;0),SUM($P413,$R413),IF(AND(申込書!$AH$4="SKY安心GIGAタブレット",SUM($T413,$V413)&lt;&gt;0),SUM($T413,$V413),"")),"")</f>
        <v/>
      </c>
      <c r="GR413" s="81" t="str">
        <f>IF($GO$3&lt;&gt;"コンテンツなし",IF(AND(申込書!$AH$4="GIGAスクールパック",SUM($Q413,$S413)&lt;&gt;0),SUM($Q413,$S413),IF(AND(申込書!$AH$4="SKY安心GIGAタブレット",SUM($U413,$W413)&lt;&gt;0),SUM($U413,$W413),"")),"")</f>
        <v/>
      </c>
      <c r="GS413" s="157"/>
      <c r="GT413" s="82"/>
      <c r="GU413" s="80" t="str">
        <f>IF(AND(申込書!$C$118&lt;&gt;"▼プルダウンより選択してください",申込書!$C$118&lt;&gt;"",申込書!$P$118&lt;&gt;"YYYY/MM/DD",$G413&lt;&gt;""),申込書!$P$118,"")</f>
        <v/>
      </c>
      <c r="GV413" s="81" t="str">
        <f>IF(AND(申込書!$C$118&lt;&gt;"▼プルダウンより選択してください",申込書!$C$118&lt;&gt;"",$G413&lt;&gt;""),申込書!$M$118,"")</f>
        <v/>
      </c>
      <c r="GW413" s="81" t="str">
        <f>IF($GU$3&lt;&gt;"コンテンツなし",IF(AND(申込書!$AH$4="GIGAスクールパック",SUM($P413,$R413)&lt;&gt;0),SUM($P413,$R413),IF(AND(申込書!$AH$4="SKY安心GIGAタブレット",SUM($T413,$V413)&lt;&gt;0),SUM($T413,$V413),"")),"")</f>
        <v/>
      </c>
      <c r="GX413" s="81" t="str">
        <f>IF($GU$3&lt;&gt;"コンテンツなし",IF(AND(申込書!$AH$4="GIGAスクールパック",SUM($Q413,$S413)&lt;&gt;0),SUM($Q413,$S413),IF(AND(申込書!$AH$4="SKY安心GIGAタブレット",SUM($U413,$W413)&lt;&gt;0),SUM($U413,$W413),"")),"")</f>
        <v/>
      </c>
      <c r="GY413" s="157"/>
      <c r="GZ413" s="82"/>
      <c r="HA413" s="80" t="str">
        <f>IF(AND(申込書!$C$119&lt;&gt;"▼プルダウンより選択してください",申込書!$C$119&lt;&gt;"",申込書!$P$119&lt;&gt;"YYYY/MM/DD",$G413&lt;&gt;""),申込書!$P$119,"")</f>
        <v/>
      </c>
      <c r="HB413" s="81" t="str">
        <f>IF(AND(申込書!$C$119&lt;&gt;"▼プルダウンより選択してください",申込書!$C$119&lt;&gt;"",$G413&lt;&gt;""),申込書!$M$119,"")</f>
        <v/>
      </c>
      <c r="HC413" s="81" t="str">
        <f>IF($HA$3&lt;&gt;"コンテンツなし",IF(AND(申込書!$AH$4="GIGAスクールパック",SUM($P413,$R413)&lt;&gt;0),SUM($P413,$R413),IF(AND(申込書!$AH$4="SKY安心GIGAタブレット",SUM($T413,$V413)&lt;&gt;0),SUM($T413,$V413),"")),"")</f>
        <v/>
      </c>
      <c r="HD413" s="81" t="str">
        <f>IF($HA$3&lt;&gt;"コンテンツなし",IF(AND(申込書!$AH$4="GIGAスクールパック",SUM($Q413,$S413)&lt;&gt;0),SUM($Q413,$S413),IF(AND(申込書!$AH$4="SKY安心GIGAタブレット",SUM($U413,$W413)&lt;&gt;0),SUM($U413,$W413),"")),"")</f>
        <v/>
      </c>
      <c r="HE413" s="157"/>
      <c r="HF413" s="82"/>
      <c r="HG413" s="83"/>
    </row>
    <row r="414" spans="2:215" ht="26.85" customHeight="1">
      <c r="B414" s="62">
        <f t="shared" si="4"/>
        <v>409</v>
      </c>
      <c r="C414" s="63"/>
      <c r="D414" s="64"/>
      <c r="E414" s="207"/>
      <c r="F414" s="65"/>
      <c r="G414" s="66"/>
      <c r="H414" s="67"/>
      <c r="I414" s="68"/>
      <c r="J414" s="69"/>
      <c r="K414" s="70"/>
      <c r="L414" s="71"/>
      <c r="M414" s="72"/>
      <c r="N414" s="73"/>
      <c r="O414" s="74"/>
      <c r="P414" s="179"/>
      <c r="Q414" s="180"/>
      <c r="R414" s="180"/>
      <c r="S414" s="181"/>
      <c r="T414" s="179"/>
      <c r="U414" s="180"/>
      <c r="V414" s="182"/>
      <c r="W414" s="181"/>
      <c r="X414" s="75"/>
      <c r="Y414" s="76"/>
      <c r="Z414" s="77"/>
      <c r="AA414" s="78"/>
      <c r="AB414" s="79"/>
      <c r="AC414" s="79"/>
      <c r="AD414" s="79"/>
      <c r="AE414" s="77"/>
      <c r="AF414" s="139"/>
      <c r="AG414" s="139"/>
      <c r="AH414" s="139"/>
      <c r="AI414" s="80" t="str">
        <f>IF(AND(申込書!$C$90&lt;&gt;"▼プルダウンより選択してください",申込書!$C$90&lt;&gt;"",申込書!$P$90&lt;&gt;"YYYY/MM/DD",$G414&lt;&gt;""),申込書!$P$90,"")</f>
        <v/>
      </c>
      <c r="AJ414" s="81" t="str">
        <f>IF(AND(申込書!$C$90&lt;&gt;"▼プルダウンより選択してください",申込書!$C$90&lt;&gt;"",$G414&lt;&gt;""),申込書!$M$90,"")</f>
        <v/>
      </c>
      <c r="AK414" s="81" t="str">
        <f>IF($AI$3&lt;&gt;"コンテンツなし",IF(AND(申込書!$AH$4="GIGAスクールパック",SUM($P414,$R414)&lt;&gt;0),SUM($P414,$R414),IF(AND(申込書!$AH$4="SKY安心GIGAタブレット",SUM($T414,$V414)&lt;&gt;0),SUM($T414,$V414),"")),"")</f>
        <v/>
      </c>
      <c r="AL414" s="81" t="str">
        <f>IF($AI$3&lt;&gt;"コンテンツなし",IF(AND(申込書!$AH$4="GIGAスクールパック",SUM($Q414,$S414)&lt;&gt;0),SUM($Q414,$S414),IF(AND(申込書!$AH$4="SKY安心GIGAタブレット",SUM($U414,$W414)&lt;&gt;0),SUM($U414,$W414),"")),"")</f>
        <v/>
      </c>
      <c r="AM414" s="157"/>
      <c r="AN414" s="82"/>
      <c r="AO414" s="80" t="str">
        <f>IF(AND(申込書!$C$91&lt;&gt;"▼プルダウンより選択してください",申込書!$C$91&lt;&gt;"",申込書!$P$91&lt;&gt;"YYYY/MM/DD",$G414&lt;&gt;""),申込書!$P$91,"")</f>
        <v/>
      </c>
      <c r="AP414" s="81" t="str">
        <f>IF(AND(申込書!$C$91&lt;&gt;"▼プルダウンより選択してください",申込書!$C$91&lt;&gt;"",$G414&lt;&gt;""),申込書!$M$91,"")</f>
        <v/>
      </c>
      <c r="AQ414" s="81" t="str">
        <f>IF($AO$3&lt;&gt;"コンテンツなし",IF(AND(申込書!$AH$4="GIGAスクールパック",SUM($P414,$R414)&lt;&gt;0),SUM($P414,$R414),IF(AND(申込書!$AH$4="SKY安心GIGAタブレット",SUM($T414,$V414)&lt;&gt;0),SUM($T414,$V414),"")),"")</f>
        <v/>
      </c>
      <c r="AR414" s="81" t="str">
        <f>IF($AO$3&lt;&gt;"コンテンツなし",IF(AND(申込書!$AH$4="GIGAスクールパック",SUM($Q414,$S414)&lt;&gt;0),SUM($Q414,$S414),IF(AND(申込書!$AH$4="SKY安心GIGAタブレット",SUM($U414,$W414)&lt;&gt;0),SUM($U414,$W414),"")),"")</f>
        <v/>
      </c>
      <c r="AS414" s="157"/>
      <c r="AT414" s="82"/>
      <c r="AU414" s="80" t="str">
        <f>IF(AND(申込書!$C$92&lt;&gt;"▼プルダウンより選択してください",申込書!$C$92&lt;&gt;"",申込書!$P$92&lt;&gt;"YYYY/MM/DD",$G414&lt;&gt;""),申込書!$P$92,"")</f>
        <v/>
      </c>
      <c r="AV414" s="81" t="str">
        <f>IF(AND(申込書!$C$92&lt;&gt;"▼プルダウンより選択してください",申込書!$C$92&lt;&gt;"",$G414&lt;&gt;""),申込書!$M$92,"")</f>
        <v/>
      </c>
      <c r="AW414" s="81" t="str">
        <f>IF($AU$3&lt;&gt;"コンテンツなし",IF(AND(申込書!$AH$4="GIGAスクールパック",SUM($P414,$R414)&lt;&gt;0),SUM($P414,$R414),IF(AND(申込書!$AH$4="SKY安心GIGAタブレット",SUM($T414,$V414)&lt;&gt;0),SUM($T414,$V414),"")),"")</f>
        <v/>
      </c>
      <c r="AX414" s="81" t="str">
        <f>IF($AU$3&lt;&gt;"コンテンツなし",IF(AND(申込書!$AH$4="GIGAスクールパック",SUM($Q414,$S414)&lt;&gt;0),SUM($Q414,$S414),IF(AND(申込書!$AH$4="SKY安心GIGAタブレット",SUM($U414,$W414)&lt;&gt;0),SUM($U414,$W414),"")),"")</f>
        <v/>
      </c>
      <c r="AY414" s="157"/>
      <c r="AZ414" s="82"/>
      <c r="BA414" s="80" t="str">
        <f>IF(AND(申込書!$C$93&lt;&gt;"▼プルダウンより選択してください",申込書!$C$93&lt;&gt;"",申込書!$P$93&lt;&gt;"YYYY/MM/DD",$G414&lt;&gt;""),申込書!$P$93,"")</f>
        <v/>
      </c>
      <c r="BB414" s="81" t="str">
        <f>IF(AND(申込書!$C$93&lt;&gt;"▼プルダウンより選択してください",申込書!$C$93&lt;&gt;"",申込書!$M$93&gt;=1,$G414&lt;&gt;""),申込書!$M$93,"")</f>
        <v/>
      </c>
      <c r="BC414" s="81" t="str">
        <f>IF($BA$3&lt;&gt;"コンテンツなし",IF(AND(申込書!$AH$4="GIGAスクールパック",SUM($P414,$R414)&lt;&gt;0),SUM($P414,$R414),IF(AND(申込書!$AH$4="SKY安心GIGAタブレット",SUM($T414,$V414)&lt;&gt;0),SUM($T414,$V414),"")),"")</f>
        <v/>
      </c>
      <c r="BD414" s="81" t="str">
        <f>IF($BA$3&lt;&gt;"コンテンツなし",IF(AND(申込書!$AH$4="GIGAスクールパック",SUM($Q414,$S414)&lt;&gt;0),SUM($Q414,$S414),IF(AND(申込書!$AH$4="SKY安心GIGAタブレット",SUM($U414,$W414)&lt;&gt;0),SUM($U414,$W414),"")),"")</f>
        <v/>
      </c>
      <c r="BE414" s="157"/>
      <c r="BF414" s="82"/>
      <c r="BG414" s="80" t="str">
        <f>IF(AND(申込書!$C$94&lt;&gt;"▼プルダウンより選択してください",申込書!$C$94&lt;&gt;"",申込書!$P$94&lt;&gt;"YYYY/MM/DD",$G414&lt;&gt;""),申込書!$P$94,"")</f>
        <v/>
      </c>
      <c r="BH414" s="81" t="str">
        <f>IF(AND(申込書!$C$94&lt;&gt;"▼プルダウンより選択してください",申込書!$C$94&lt;&gt;"",$G414&lt;&gt;""),申込書!$M$94,"")</f>
        <v/>
      </c>
      <c r="BI414" s="81" t="str">
        <f>IF($BG$3&lt;&gt;"コンテンツなし",IF(AND(申込書!$AH$4="GIGAスクールパック",SUM($P414,$R414)&lt;&gt;0),SUM($P414,$R414),IF(AND(申込書!$AH$4="SKY安心GIGAタブレット",SUM($T414,$V414)&lt;&gt;0),SUM($T414,$V414),"")),"")</f>
        <v/>
      </c>
      <c r="BJ414" s="81" t="str">
        <f>IF($BG$3&lt;&gt;"コンテンツなし",IF(AND(申込書!$AH$4="GIGAスクールパック",SUM($Q414,$S414)&lt;&gt;0),SUM($Q414,$S414),IF(AND(申込書!$AH$4="SKY安心GIGAタブレット",SUM($U414,$W414)&lt;&gt;0),SUM($U414,$W414),"")),"")</f>
        <v/>
      </c>
      <c r="BK414" s="157"/>
      <c r="BL414" s="82"/>
      <c r="BM414" s="80" t="str">
        <f>IF(AND(申込書!$C$95&lt;&gt;"▼プルダウンより選択してください",申込書!$C$95&lt;&gt;"",申込書!$P$95&lt;&gt;"YYYY/MM/DD",$G414&lt;&gt;""),申込書!$P$95,"")</f>
        <v/>
      </c>
      <c r="BN414" s="81" t="str">
        <f>IF(AND(申込書!$C$95&lt;&gt;"▼プルダウンより選択してください",申込書!$C$95&lt;&gt;"",$G414&lt;&gt;""),申込書!$M$95,"")</f>
        <v/>
      </c>
      <c r="BO414" s="81" t="str">
        <f>IF($BM$3&lt;&gt;"コンテンツなし",IF(AND(申込書!$AH$4="GIGAスクールパック",SUM($P414,$R414)&lt;&gt;0),SUM($P414,$R414),IF(AND(申込書!$AH$4="SKY安心GIGAタブレット",SUM($T414,$V414)&lt;&gt;0),SUM($T414,$V414),"")),"")</f>
        <v/>
      </c>
      <c r="BP414" s="81" t="str">
        <f>IF($BM$3&lt;&gt;"コンテンツなし",IF(AND(申込書!$AH$4="GIGAスクールパック",SUM($Q414,$S414)&lt;&gt;0),SUM($Q414,$S414),IF(AND(申込書!$AH$4="SKY安心GIGAタブレット",SUM($U414,$W414)&lt;&gt;0),SUM($U414,$W414),"")),"")</f>
        <v/>
      </c>
      <c r="BQ414" s="157"/>
      <c r="BR414" s="82"/>
      <c r="BS414" s="80" t="str">
        <f>IF(AND(申込書!$C$96&lt;&gt;"▼プルダウンより選択してください",申込書!$C$96&lt;&gt;"",申込書!$P$96&lt;&gt;"YYYY/MM/DD",$G414&lt;&gt;""),申込書!$P$96,"")</f>
        <v/>
      </c>
      <c r="BT414" s="81" t="str">
        <f>IF(AND(申込書!$C$96&lt;&gt;"▼プルダウンより選択してください",申込書!$C$96&lt;&gt;"",$G414&lt;&gt;""),申込書!$M$96,"")</f>
        <v/>
      </c>
      <c r="BU414" s="81" t="str">
        <f>IF($BS$3&lt;&gt;"コンテンツなし",IF(AND(申込書!$AH$4="GIGAスクールパック",SUM($P414,$R414)&lt;&gt;0),SUM($P414,$R414),IF(AND(申込書!$AH$4="SKY安心GIGAタブレット",SUM($T414,$V414)&lt;&gt;0),SUM($T414,$V414),"")),"")</f>
        <v/>
      </c>
      <c r="BV414" s="81" t="str">
        <f>IF($BS$3&lt;&gt;"コンテンツなし",IF(AND(申込書!$AH$4="GIGAスクールパック",SUM($Q414,$S414)&lt;&gt;0),SUM($Q414,$S414),IF(AND(申込書!$AH$4="SKY安心GIGAタブレット",SUM($U414,$W414)&lt;&gt;0),SUM($U414,$W414),"")),"")</f>
        <v/>
      </c>
      <c r="BW414" s="157"/>
      <c r="BX414" s="82"/>
      <c r="BY414" s="80" t="str">
        <f>IF(AND(申込書!$C$97&lt;&gt;"▼プルダウンより選択してください",申込書!$C$97&lt;&gt;"",申込書!$P$97&lt;&gt;"YYYY/MM/DD",$G414&lt;&gt;""),申込書!$P$97,"")</f>
        <v/>
      </c>
      <c r="BZ414" s="81" t="str">
        <f>IF(AND(申込書!$C$97&lt;&gt;"▼プルダウンより選択してください",申込書!$C$97&lt;&gt;"",$G414&lt;&gt;""),申込書!$M$97,"")</f>
        <v/>
      </c>
      <c r="CA414" s="81" t="str">
        <f>IF($BY$3&lt;&gt;"コンテンツなし",IF(AND(申込書!$AH$4="GIGAスクールパック",SUM($P414,$R414)&lt;&gt;0),SUM($P414,$R414),IF(AND(申込書!$AH$4="SKY安心GIGAタブレット",SUM($T414,$V414)&lt;&gt;0),SUM($T414,$V414),"")),"")</f>
        <v/>
      </c>
      <c r="CB414" s="81" t="str">
        <f>IF($BY$3&lt;&gt;"コンテンツなし",IF(AND(申込書!$AH$4="GIGAスクールパック",SUM($Q414,$S414)&lt;&gt;0),SUM($Q414,$S414),IF(AND(申込書!$AH$4="SKY安心GIGAタブレット",SUM($U414,$W414)&lt;&gt;0),SUM($U414,$W414),"")),"")</f>
        <v/>
      </c>
      <c r="CC414" s="157"/>
      <c r="CD414" s="82"/>
      <c r="CE414" s="80" t="str">
        <f>IF(AND(申込書!$C$98&lt;&gt;"▼プルダウンより選択してください",申込書!$C$98&lt;&gt;"",申込書!$P$98&lt;&gt;"YYYY/MM/DD",$G414&lt;&gt;""),申込書!$P$98,"")</f>
        <v/>
      </c>
      <c r="CF414" s="81" t="str">
        <f>IF(AND(申込書!$C$98&lt;&gt;"▼プルダウンより選択してください",申込書!$C$98&lt;&gt;"",$G414&lt;&gt;""),申込書!$M$98,"")</f>
        <v/>
      </c>
      <c r="CG414" s="81" t="str">
        <f>IF($CE$3&lt;&gt;"コンテンツなし",IF(AND(申込書!$AH$4="GIGAスクールパック",SUM($P414,$R414)&lt;&gt;0),SUM($P414,$R414),IF(AND(申込書!$AH$4="SKY安心GIGAタブレット",SUM($T414,$V414)&lt;&gt;0),SUM($T414,$V414),"")),"")</f>
        <v/>
      </c>
      <c r="CH414" s="81" t="str">
        <f>IF($CE$3&lt;&gt;"コンテンツなし",IF(AND(申込書!$AH$4="GIGAスクールパック",SUM($Q414,$S414)&lt;&gt;0),SUM($Q414,$S414),IF(AND(申込書!$AH$4="SKY安心GIGAタブレット",SUM($U414,$W414)&lt;&gt;0),SUM($U414,$W414),"")),"")</f>
        <v/>
      </c>
      <c r="CI414" s="157"/>
      <c r="CJ414" s="82"/>
      <c r="CK414" s="80" t="str">
        <f>IF(AND(申込書!$C$99&lt;&gt;"▼プルダウンより選択してください",申込書!$C$99&lt;&gt;"",申込書!$P$99&lt;&gt;"YYYY/MM/DD",$G414&lt;&gt;""),申込書!$P$99,"")</f>
        <v/>
      </c>
      <c r="CL414" s="81" t="str">
        <f>IF(AND(申込書!$C$99&lt;&gt;"▼プルダウンより選択してください",申込書!$C$99&lt;&gt;"",$G414&lt;&gt;""),申込書!$M$99,"")</f>
        <v/>
      </c>
      <c r="CM414" s="81" t="str">
        <f>IF($CK$3&lt;&gt;"コンテンツなし",IF(AND(申込書!$AH$4="GIGAスクールパック",SUM($P414,$R414)&lt;&gt;0),SUM($P414,$R414),IF(AND(申込書!$AH$4="SKY安心GIGAタブレット",SUM($T414,$V414)&lt;&gt;0),SUM($T414,$V414),"")),"")</f>
        <v/>
      </c>
      <c r="CN414" s="81" t="str">
        <f>IF($CK$3&lt;&gt;"コンテンツなし",IF(AND(申込書!$AH$4="GIGAスクールパック",SUM($Q414,$S414)&lt;&gt;0),SUM($Q414,$S414),IF(AND(申込書!$AH$4="SKY安心GIGAタブレット",SUM($U414,$W414)&lt;&gt;0),SUM($U414,$W414),"")),"")</f>
        <v/>
      </c>
      <c r="CO414" s="157"/>
      <c r="CP414" s="82"/>
      <c r="CQ414" s="80" t="str">
        <f>IF(AND(申込書!$C$100&lt;&gt;"▼プルダウンより選択してください",申込書!$C$100&lt;&gt;"",申込書!$P$100&lt;&gt;"YYYY/MM/DD",$G414&lt;&gt;""),申込書!$P$100,"")</f>
        <v/>
      </c>
      <c r="CR414" s="81" t="str">
        <f>IF(AND(申込書!$C$100&lt;&gt;"▼プルダウンより選択してください",申込書!$C$100&lt;&gt;"",$G414&lt;&gt;""),申込書!$M$100,"")</f>
        <v/>
      </c>
      <c r="CS414" s="81" t="str">
        <f>IF($CQ$3&lt;&gt;"コンテンツなし",IF(AND(申込書!$AH$4="GIGAスクールパック",SUM($P414,$R414)&lt;&gt;0),SUM($P414,$R414),IF(AND(申込書!$AH$4="SKY安心GIGAタブレット",SUM($T414,$V414)&lt;&gt;0),SUM($T414,$V414),"")),"")</f>
        <v/>
      </c>
      <c r="CT414" s="81" t="str">
        <f>IF($CQ$3&lt;&gt;"コンテンツなし",IF(AND(申込書!$AH$4="GIGAスクールパック",SUM($Q414,$S414)&lt;&gt;0),SUM($Q414,$S414),IF(AND(申込書!$AH$4="SKY安心GIGAタブレット",SUM($U414,$W414)&lt;&gt;0),SUM($U414,$W414),"")),"")</f>
        <v/>
      </c>
      <c r="CU414" s="81"/>
      <c r="CV414" s="82"/>
      <c r="CW414" s="80" t="str">
        <f>IF(AND(申込書!$C$101&lt;&gt;"▼プルダウンより選択してください",申込書!$C$101&lt;&gt;"",申込書!$P$101&lt;&gt;"YYYY/MM/DD",$G414&lt;&gt;""),申込書!$P$101,"")</f>
        <v/>
      </c>
      <c r="CX414" s="81" t="str">
        <f>IF(AND(申込書!$C$101&lt;&gt;"▼プルダウンより選択してください",申込書!$C$101&lt;&gt;"",$G414&lt;&gt;""),申込書!$M$101,"")</f>
        <v/>
      </c>
      <c r="CY414" s="81" t="str">
        <f>IF($CW$3&lt;&gt;"コンテンツなし",IF(AND(申込書!$AH$4="GIGAスクールパック",SUM($P414,$R414)&lt;&gt;0),SUM($P414,$R414),IF(AND(申込書!$AH$4="SKY安心GIGAタブレット",SUM($T414,$V414)&lt;&gt;0),SUM($T414,$V414),"")),"")</f>
        <v/>
      </c>
      <c r="CZ414" s="81" t="str">
        <f>IF($CW$3&lt;&gt;"コンテンツなし",IF(AND(申込書!$AH$4="GIGAスクールパック",SUM($Q414,$S414)&lt;&gt;0),SUM($Q414,$S414),IF(AND(申込書!$AH$4="SKY安心GIGAタブレット",SUM($U414,$W414)&lt;&gt;0),SUM($U414,$W414),"")),"")</f>
        <v/>
      </c>
      <c r="DA414" s="81"/>
      <c r="DB414" s="82"/>
      <c r="DC414" s="80" t="str">
        <f>IF(AND(申込書!$C$102&lt;&gt;"▼プルダウンより選択してください",申込書!$C$102&lt;&gt;"",申込書!$P$102&lt;&gt;"YYYY/MM/DD",$G414&lt;&gt;""),申込書!$P$102,"")</f>
        <v/>
      </c>
      <c r="DD414" s="81" t="str">
        <f>IF(AND(申込書!$C$102&lt;&gt;"▼プルダウンより選択してください",申込書!$C$102&lt;&gt;"",$G414&lt;&gt;""),申込書!$M$102,"")</f>
        <v/>
      </c>
      <c r="DE414" s="81" t="str">
        <f>IF($DC$3&lt;&gt;"コンテンツなし",IF(AND(申込書!$AH$4="GIGAスクールパック",SUM($P414,$R414)&lt;&gt;0),SUM($P414,$R414),IF(AND(申込書!$AH$4="SKY安心GIGAタブレット",SUM($T414,$V414)&lt;&gt;0),SUM($T414,$V414),"")),"")</f>
        <v/>
      </c>
      <c r="DF414" s="81" t="str">
        <f>IF($DC$3&lt;&gt;"コンテンツなし",IF(AND(申込書!$AH$4="GIGAスクールパック",SUM($Q414,$S414)&lt;&gt;0),SUM($Q414,$S414),IF(AND(申込書!$AH$4="SKY安心GIGAタブレット",SUM($U414,$W414)&lt;&gt;0),SUM($U414,$W414),"")),"")</f>
        <v/>
      </c>
      <c r="DG414" s="81"/>
      <c r="DH414" s="82"/>
      <c r="DI414" s="80" t="str">
        <f>IF(AND(申込書!$C$103&lt;&gt;"▼プルダウンより選択してください",申込書!$C$103&lt;&gt;"",申込書!$P$103&lt;&gt;"YYYY/MM/DD",$G414&lt;&gt;""),申込書!$P$103,"")</f>
        <v/>
      </c>
      <c r="DJ414" s="81" t="str">
        <f>IF(AND(申込書!$C$103&lt;&gt;"▼プルダウンより選択してください",申込書!$C$103&lt;&gt;"",$G414&lt;&gt;""),申込書!$M$103,"")</f>
        <v/>
      </c>
      <c r="DK414" s="81" t="str">
        <f>IF($DI$3&lt;&gt;"コンテンツなし",IF(AND(申込書!$AH$4="GIGAスクールパック",SUM($P414,$R414)&lt;&gt;0),SUM($P414,$R414),IF(AND(申込書!$AH$4="SKY安心GIGAタブレット",SUM($T414,$V414)&lt;&gt;0),SUM($T414,$V414),"")),"")</f>
        <v/>
      </c>
      <c r="DL414" s="81" t="str">
        <f>IF($DI$3&lt;&gt;"コンテンツなし",IF(AND(申込書!$AH$4="GIGAスクールパック",SUM($Q414,$S414)&lt;&gt;0),SUM($Q414,$S414),IF(AND(申込書!$AH$4="SKY安心GIGAタブレット",SUM($U414,$W414)&lt;&gt;0),SUM($U414,$W414),"")),"")</f>
        <v/>
      </c>
      <c r="DM414" s="81"/>
      <c r="DN414" s="82"/>
      <c r="DO414" s="80" t="str">
        <f>IF(AND(申込書!$C$104&lt;&gt;"▼プルダウンより選択してください",申込書!$C$104&lt;&gt;"",申込書!$P$104&lt;&gt;"YYYY/MM/DD",$G414&lt;&gt;""),申込書!$P$104,"")</f>
        <v/>
      </c>
      <c r="DP414" s="81" t="str">
        <f>IF(AND(申込書!$C$104&lt;&gt;"▼プルダウンより選択してください",申込書!$C$104&lt;&gt;"",$G414&lt;&gt;""),申込書!$M$104,"")</f>
        <v/>
      </c>
      <c r="DQ414" s="81" t="str">
        <f>IF($DO$3&lt;&gt;"コンテンツなし",IF(AND(申込書!$AH$4="GIGAスクールパック",SUM($P414,$R414)&lt;&gt;0),SUM($P414,$R414),IF(AND(申込書!$AH$4="SKY安心GIGAタブレット",SUM($T414,$V414)&lt;&gt;0),SUM($T414,$V414),"")),"")</f>
        <v/>
      </c>
      <c r="DR414" s="81" t="str">
        <f>IF($DO$3&lt;&gt;"コンテンツなし",IF(AND(申込書!$AH$4="GIGAスクールパック",SUM($Q414,$S414)&lt;&gt;0),SUM($Q414,$S414),IF(AND(申込書!$AH$4="SKY安心GIGAタブレット",SUM($U414,$W414)&lt;&gt;0),SUM($U414,$W414),"")),"")</f>
        <v/>
      </c>
      <c r="DS414" s="81"/>
      <c r="DT414" s="82"/>
      <c r="DU414" s="80" t="str">
        <f>IF(AND(申込書!$C$105&lt;&gt;"▼プルダウンより選択してください",申込書!$C$105&lt;&gt;"",申込書!$P$105&lt;&gt;"YYYY/MM/DD",$G414&lt;&gt;""),申込書!$P$105,"")</f>
        <v/>
      </c>
      <c r="DV414" s="81" t="str">
        <f>IF(AND(申込書!$C$105&lt;&gt;"▼プルダウンより選択してください",申込書!$C$105&lt;&gt;"",$G414&lt;&gt;""),申込書!$M$105,"")</f>
        <v/>
      </c>
      <c r="DW414" s="81" t="str">
        <f>IF($DU$3&lt;&gt;"コンテンツなし",IF(AND(申込書!$AH$4="GIGAスクールパック",SUM($P414,$R414)&lt;&gt;0),SUM($P414,$R414),IF(AND(申込書!$AH$4="SKY安心GIGAタブレット",SUM($T414,$V414)&lt;&gt;0),SUM($T414,$V414),"")),"")</f>
        <v/>
      </c>
      <c r="DX414" s="81" t="str">
        <f>IF($DU$3&lt;&gt;"コンテンツなし",IF(AND(申込書!$AH$4="GIGAスクールパック",SUM($Q414,$S414)&lt;&gt;0),SUM($Q414,$S414),IF(AND(申込書!$AH$4="SKY安心GIGAタブレット",SUM($U414,$W414)&lt;&gt;0),SUM($U414,$W414),"")),"")</f>
        <v/>
      </c>
      <c r="DY414" s="157"/>
      <c r="DZ414" s="82"/>
      <c r="EA414" s="80" t="str">
        <f>IF(AND(申込書!$C$106&lt;&gt;"▼プルダウンより選択してください",申込書!$C$106&lt;&gt;"",申込書!$P$106&lt;&gt;"YYYY/MM/DD",$G414&lt;&gt;""),申込書!$P$106,"")</f>
        <v/>
      </c>
      <c r="EB414" s="81" t="str">
        <f>IF(AND(申込書!$C$106&lt;&gt;"▼プルダウンより選択してください",申込書!$C$106&lt;&gt;"",$G414&lt;&gt;""),申込書!$M$106,"")</f>
        <v/>
      </c>
      <c r="EC414" s="81" t="str">
        <f>IF($EA$3&lt;&gt;"コンテンツなし",IF(AND(申込書!$AH$4="GIGAスクールパック",SUM($P414,$R414)&lt;&gt;0),SUM($P414,$R414),IF(AND(申込書!$AH$4="SKY安心GIGAタブレット",SUM($T414,$V414)&lt;&gt;0),SUM($T414,$V414),"")),"")</f>
        <v/>
      </c>
      <c r="ED414" s="81" t="str">
        <f>IF($EA$3&lt;&gt;"コンテンツなし",IF(AND(申込書!$AH$4="GIGAスクールパック",SUM($Q414,$S414)&lt;&gt;0),SUM($Q414,$S414),IF(AND(申込書!$AH$4="SKY安心GIGAタブレット",SUM($U414,$W414)&lt;&gt;0),SUM($U414,$W414),"")),"")</f>
        <v/>
      </c>
      <c r="EE414" s="157"/>
      <c r="EF414" s="82"/>
      <c r="EG414" s="80" t="str">
        <f>IF(AND(申込書!$C$107&lt;&gt;"▼プルダウンより選択してください",申込書!$C$107&lt;&gt;"",申込書!$P$107&lt;&gt;"YYYY/MM/DD",$G414&lt;&gt;""),申込書!$P$107,"")</f>
        <v/>
      </c>
      <c r="EH414" s="81" t="str">
        <f>IF(AND(申込書!$C$107&lt;&gt;"▼プルダウンより選択してください",申込書!$C$107&lt;&gt;"",$G414&lt;&gt;""),申込書!$M$107,"")</f>
        <v/>
      </c>
      <c r="EI414" s="81" t="str">
        <f>IF($EG$3&lt;&gt;"コンテンツなし",IF(AND(申込書!$AH$4="GIGAスクールパック",SUM($P414,$R414)&lt;&gt;0),SUM($P414,$R414),IF(AND(申込書!$AH$4="SKY安心GIGAタブレット",SUM($T414,$V414)&lt;&gt;0),SUM($T414,$V414),"")),"")</f>
        <v/>
      </c>
      <c r="EJ414" s="81" t="str">
        <f>IF($EG$3&lt;&gt;"コンテンツなし",IF(AND(申込書!$AH$4="GIGAスクールパック",SUM($Q414,$S414)&lt;&gt;0),SUM($Q414,$S414),IF(AND(申込書!$AH$4="SKY安心GIGAタブレット",SUM($U414,$W414)&lt;&gt;0),SUM($U414,$W414),"")),"")</f>
        <v/>
      </c>
      <c r="EK414" s="157"/>
      <c r="EL414" s="82"/>
      <c r="EM414" s="80" t="str">
        <f>IF(AND(申込書!$C$108&lt;&gt;"▼プルダウンより選択してください",申込書!$C$108&lt;&gt;"",申込書!$P$108&lt;&gt;"YYYY/MM/DD",$G414&lt;&gt;""),申込書!$P$108,"")</f>
        <v/>
      </c>
      <c r="EN414" s="81" t="str">
        <f>IF(AND(申込書!$C$108&lt;&gt;"▼プルダウンより選択してください",申込書!$C$108&lt;&gt;"",$G414&lt;&gt;""),申込書!$M$108,"")</f>
        <v/>
      </c>
      <c r="EO414" s="81" t="str">
        <f>IF($EM$3&lt;&gt;"コンテンツなし",IF(AND(申込書!$AH$4="GIGAスクールパック",SUM($P414,$R414)&lt;&gt;0),SUM($P414,$R414),IF(AND(申込書!$AH$4="SKY安心GIGAタブレット",SUM($T414,$V414)&lt;&gt;0),SUM($T414,$V414),"")),"")</f>
        <v/>
      </c>
      <c r="EP414" s="81" t="str">
        <f>IF($EM$3&lt;&gt;"コンテンツなし",IF(AND(申込書!$AH$4="GIGAスクールパック",SUM($Q414,$S414)&lt;&gt;0),SUM($Q414,$S414),IF(AND(申込書!$AH$4="SKY安心GIGAタブレット",SUM($U414,$W414)&lt;&gt;0),SUM($U414,$W414),"")),"")</f>
        <v/>
      </c>
      <c r="EQ414" s="157"/>
      <c r="ER414" s="82"/>
      <c r="ES414" s="80" t="str">
        <f>IF(AND(申込書!$C$109&lt;&gt;"▼プルダウンより選択してください",申込書!$C$109&lt;&gt;"",申込書!$P$109&lt;&gt;"YYYY/MM/DD",$G414&lt;&gt;""),申込書!$P$109,"")</f>
        <v/>
      </c>
      <c r="ET414" s="81" t="str">
        <f>IF(AND(申込書!$C$109&lt;&gt;"▼プルダウンより選択してください",申込書!$C$109&lt;&gt;"",$G414&lt;&gt;""),申込書!$M$109,"")</f>
        <v/>
      </c>
      <c r="EU414" s="81" t="str">
        <f>IF($ES$3&lt;&gt;"コンテンツなし",IF(AND(申込書!$AH$4="GIGAスクールパック",SUM($P414,$R414)&lt;&gt;0),SUM($P414,$R414),IF(AND(申込書!$AH$4="SKY安心GIGAタブレット",SUM($T414,$V414)&lt;&gt;0),SUM($T414,$V414),"")),"")</f>
        <v/>
      </c>
      <c r="EV414" s="81" t="str">
        <f>IF($ES$3&lt;&gt;"コンテンツなし",IF(AND(申込書!$AH$4="GIGAスクールパック",SUM($Q414,$S414)&lt;&gt;0),SUM($Q414,$S414),IF(AND(申込書!$AH$4="SKY安心GIGAタブレット",SUM($U414,$W414)&lt;&gt;0),SUM($U414,$W414),"")),"")</f>
        <v/>
      </c>
      <c r="EW414" s="157"/>
      <c r="EX414" s="82"/>
      <c r="EY414" s="80" t="str">
        <f>IF(AND(申込書!$C$110&lt;&gt;"▼プルダウンより選択してください",申込書!$C$110&lt;&gt;"",申込書!$P$110&lt;&gt;"YYYY/MM/DD",$G414&lt;&gt;""),申込書!$P$110,"")</f>
        <v/>
      </c>
      <c r="EZ414" s="81" t="str">
        <f>IF(AND(申込書!$C$110&lt;&gt;"▼プルダウンより選択してください",申込書!$C$110&lt;&gt;"",$G414&lt;&gt;""),申込書!$M$110,"")</f>
        <v/>
      </c>
      <c r="FA414" s="81" t="str">
        <f>IF($EY$3&lt;&gt;"コンテンツなし",IF(AND(申込書!$AH$4="GIGAスクールパック",SUM($P414,$R414)&lt;&gt;0),SUM($P414,$R414),IF(AND(申込書!$AH$4="SKY安心GIGAタブレット",SUM($T414,$V414)&lt;&gt;0),SUM($T414,$V414),"")),"")</f>
        <v/>
      </c>
      <c r="FB414" s="81" t="str">
        <f>IF($EY$3&lt;&gt;"コンテンツなし",IF(AND(申込書!$AH$4="GIGAスクールパック",SUM($Q414,$S414)&lt;&gt;0),SUM($Q414,$S414),IF(AND(申込書!$AH$4="SKY安心GIGAタブレット",SUM($U414,$W414)&lt;&gt;0),SUM($U414,$W414),"")),"")</f>
        <v/>
      </c>
      <c r="FC414" s="157"/>
      <c r="FD414" s="82"/>
      <c r="FE414" s="80" t="str">
        <f>IF(AND(申込書!$C$111&lt;&gt;"▼プルダウンより選択してください",申込書!$C$111&lt;&gt;"",申込書!$P$111&lt;&gt;"YYYY/MM/DD",$G414&lt;&gt;""),申込書!$P$111,"")</f>
        <v/>
      </c>
      <c r="FF414" s="81" t="str">
        <f>IF(AND(申込書!$C$111&lt;&gt;"▼プルダウンより選択してください",申込書!$C$111&lt;&gt;"",$G414&lt;&gt;""),申込書!$M$111,"")</f>
        <v/>
      </c>
      <c r="FG414" s="81" t="str">
        <f>IF($FE$3&lt;&gt;"コンテンツなし",IF(AND(申込書!$AH$4="GIGAスクールパック",SUM($P414,$R414)&lt;&gt;0),SUM($P414,$R414),IF(AND(申込書!$AH$4="SKY安心GIGAタブレット",SUM($T414,$V414)&lt;&gt;0),SUM($T414,$V414),"")),"")</f>
        <v/>
      </c>
      <c r="FH414" s="81" t="str">
        <f>IF($FE$3&lt;&gt;"コンテンツなし",IF(AND(申込書!$AH$4="GIGAスクールパック",SUM($Q414,$S414)&lt;&gt;0),SUM($Q414,$S414),IF(AND(申込書!$AH$4="SKY安心GIGAタブレット",SUM($U414,$W414)&lt;&gt;0),SUM($U414,$W414),"")),"")</f>
        <v/>
      </c>
      <c r="FI414" s="157"/>
      <c r="FJ414" s="82"/>
      <c r="FK414" s="80" t="str">
        <f>IF(AND(申込書!$C$112&lt;&gt;"▼プルダウンより選択してください",申込書!$C$112&lt;&gt;"",申込書!$P$112&lt;&gt;"YYYY/MM/DD",$G414&lt;&gt;""),申込書!$P$112,"")</f>
        <v/>
      </c>
      <c r="FL414" s="81" t="str">
        <f>IF(AND(申込書!$C$112&lt;&gt;"▼プルダウンより選択してください",申込書!$C$112&lt;&gt;"",$G414&lt;&gt;""),申込書!$M$112,"")</f>
        <v/>
      </c>
      <c r="FM414" s="81" t="str">
        <f>IF($FK$3&lt;&gt;"コンテンツなし",IF(AND(申込書!$AH$4="GIGAスクールパック",SUM($P414,$R414)&lt;&gt;0),SUM($P414,$R414),IF(AND(申込書!$AH$4="SKY安心GIGAタブレット",SUM($T414,$V414)&lt;&gt;0),SUM($T414,$V414),"")),"")</f>
        <v/>
      </c>
      <c r="FN414" s="81" t="str">
        <f>IF($FK$3&lt;&gt;"コンテンツなし",IF(AND(申込書!$AH$4="GIGAスクールパック",SUM($Q414,$S414)&lt;&gt;0),SUM($Q414,$S414),IF(AND(申込書!$AH$4="SKY安心GIGAタブレット",SUM($U414,$W414)&lt;&gt;0),SUM($U414,$W414),"")),"")</f>
        <v/>
      </c>
      <c r="FO414" s="157"/>
      <c r="FP414" s="82"/>
      <c r="FQ414" s="80" t="str">
        <f>IF(AND(申込書!$C$113&lt;&gt;"▼プルダウンより選択してください",申込書!$C$113&lt;&gt;"",申込書!$P$113&lt;&gt;"YYYY/MM/DD",$G414&lt;&gt;""),申込書!$P$113,"")</f>
        <v/>
      </c>
      <c r="FR414" s="81" t="str">
        <f>IF(AND(申込書!$C$113&lt;&gt;"▼プルダウンより選択してください",申込書!$C$113&lt;&gt;"",$G414&lt;&gt;""),申込書!$M$113,"")</f>
        <v/>
      </c>
      <c r="FS414" s="81" t="str">
        <f>IF($FQ$3&lt;&gt;"コンテンツなし",IF(AND(申込書!$AH$4="GIGAスクールパック",SUM($P414,$R414)&lt;&gt;0),SUM($P414,$R414),IF(AND(申込書!$AH$4="SKY安心GIGAタブレット",SUM($T414,$V414)&lt;&gt;0),SUM($T414,$V414),"")),"")</f>
        <v/>
      </c>
      <c r="FT414" s="81" t="str">
        <f>IF($FQ$3&lt;&gt;"コンテンツなし",IF(AND(申込書!$AH$4="GIGAスクールパック",SUM($Q414,$S414)&lt;&gt;0),SUM($Q414,$S414),IF(AND(申込書!$AH$4="SKY安心GIGAタブレット",SUM($U414,$W414)&lt;&gt;0),SUM($U414,$W414),"")),"")</f>
        <v/>
      </c>
      <c r="FU414" s="157"/>
      <c r="FV414" s="82"/>
      <c r="FW414" s="80" t="str">
        <f>IF(AND(申込書!$C$114&lt;&gt;"▼プルダウンより選択してください",申込書!$C$114&lt;&gt;"",申込書!$P$114&lt;&gt;"YYYY/MM/DD",$G414&lt;&gt;""),申込書!$P$114,"")</f>
        <v/>
      </c>
      <c r="FX414" s="81" t="str">
        <f>IF(AND(申込書!$C$114&lt;&gt;"▼プルダウンより選択してください",申込書!$C$114&lt;&gt;"",$G414&lt;&gt;""),申込書!$M$114,"")</f>
        <v/>
      </c>
      <c r="FY414" s="81" t="str">
        <f>IF($FW$3&lt;&gt;"コンテンツなし",IF(AND(申込書!$AH$4="GIGAスクールパック",SUM($P414,$R414)&lt;&gt;0),SUM($P414,$R414),IF(AND(申込書!$AH$4="SKY安心GIGAタブレット",SUM($T414,$V414)&lt;&gt;0),SUM($T414,$V414),"")),"")</f>
        <v/>
      </c>
      <c r="FZ414" s="81" t="str">
        <f>IF($FW$3&lt;&gt;"コンテンツなし",IF(AND(申込書!$AH$4="GIGAスクールパック",SUM($Q414,$S414)&lt;&gt;0),SUM($Q414,$S414),IF(AND(申込書!$AH$4="SKY安心GIGAタブレット",SUM($U414,$W414)&lt;&gt;0),SUM($U414,$W414),"")),"")</f>
        <v/>
      </c>
      <c r="GA414" s="157"/>
      <c r="GB414" s="82"/>
      <c r="GC414" s="80" t="str">
        <f>IF(AND(申込書!$C$115&lt;&gt;"▼プルダウンより選択してください",申込書!$C$115&lt;&gt;"",申込書!$P$115&lt;&gt;"YYYY/MM/DD",$G414&lt;&gt;""),申込書!$P$115,"")</f>
        <v/>
      </c>
      <c r="GD414" s="81" t="str">
        <f>IF(AND(申込書!$C$115&lt;&gt;"▼プルダウンより選択してください",申込書!$C$115&lt;&gt;"",$G414&lt;&gt;""),申込書!$M$115,"")</f>
        <v/>
      </c>
      <c r="GE414" s="81" t="str">
        <f>IF($GC$3&lt;&gt;"コンテンツなし",IF(AND(申込書!$AH$4="GIGAスクールパック",SUM($P414,$R414)&lt;&gt;0),SUM($P414,$R414),IF(AND(申込書!$AH$4="SKY安心GIGAタブレット",SUM($T414,$V414)&lt;&gt;0),SUM($T414,$V414),"")),"")</f>
        <v/>
      </c>
      <c r="GF414" s="81" t="str">
        <f>IF($GC$3&lt;&gt;"コンテンツなし",IF(AND(申込書!$AH$4="GIGAスクールパック",SUM($Q414,$S414)&lt;&gt;0),SUM($Q414,$S414),IF(AND(申込書!$AH$4="SKY安心GIGAタブレット",SUM($U414,$W414)&lt;&gt;0),SUM($U414,$W414),"")),"")</f>
        <v/>
      </c>
      <c r="GG414" s="157"/>
      <c r="GH414" s="82"/>
      <c r="GI414" s="80" t="str">
        <f>IF(AND(申込書!$C$116&lt;&gt;"▼プルダウンより選択してください",申込書!$C$116&lt;&gt;"",申込書!$P$116&lt;&gt;"YYYY/MM/DD",$G414&lt;&gt;""),申込書!$P$116,"")</f>
        <v/>
      </c>
      <c r="GJ414" s="81" t="str">
        <f>IF(AND(申込書!$C$116&lt;&gt;"▼プルダウンより選択してください",申込書!$C$116&lt;&gt;"",$G414&lt;&gt;""),申込書!$M$116,"")</f>
        <v/>
      </c>
      <c r="GK414" s="81" t="str">
        <f>IF($GI$3&lt;&gt;"コンテンツなし",IF(AND(申込書!$AH$4="GIGAスクールパック",SUM($P414,$R414)&lt;&gt;0),SUM($P414,$R414),IF(AND(申込書!$AH$4="SKY安心GIGAタブレット",SUM($T414,$V414)&lt;&gt;0),SUM($T414,$V414),"")),"")</f>
        <v/>
      </c>
      <c r="GL414" s="81" t="str">
        <f>IF($GI$3&lt;&gt;"コンテンツなし",IF(AND(申込書!$AH$4="GIGAスクールパック",SUM($Q414,$S414)&lt;&gt;0),SUM($Q414,$S414),IF(AND(申込書!$AH$4="SKY安心GIGAタブレット",SUM($U414,$W414)&lt;&gt;0),SUM($U414,$W414),"")),"")</f>
        <v/>
      </c>
      <c r="GM414" s="157"/>
      <c r="GN414" s="82"/>
      <c r="GO414" s="80" t="str">
        <f>IF(AND(申込書!$C$117&lt;&gt;"▼プルダウンより選択してください",申込書!$C$117&lt;&gt;"",申込書!$P$117&lt;&gt;"YYYY/MM/DD",$G414&lt;&gt;""),申込書!$P$117,"")</f>
        <v/>
      </c>
      <c r="GP414" s="81" t="str">
        <f>IF(AND(申込書!$C$117&lt;&gt;"▼プルダウンより選択してください",申込書!$C$117&lt;&gt;"",$G414&lt;&gt;""),申込書!$M$117,"")</f>
        <v/>
      </c>
      <c r="GQ414" s="81" t="str">
        <f>IF($GO$3&lt;&gt;"コンテンツなし",IF(AND(申込書!$AH$4="GIGAスクールパック",SUM($P414,$R414)&lt;&gt;0),SUM($P414,$R414),IF(AND(申込書!$AH$4="SKY安心GIGAタブレット",SUM($T414,$V414)&lt;&gt;0),SUM($T414,$V414),"")),"")</f>
        <v/>
      </c>
      <c r="GR414" s="81" t="str">
        <f>IF($GO$3&lt;&gt;"コンテンツなし",IF(AND(申込書!$AH$4="GIGAスクールパック",SUM($Q414,$S414)&lt;&gt;0),SUM($Q414,$S414),IF(AND(申込書!$AH$4="SKY安心GIGAタブレット",SUM($U414,$W414)&lt;&gt;0),SUM($U414,$W414),"")),"")</f>
        <v/>
      </c>
      <c r="GS414" s="157"/>
      <c r="GT414" s="82"/>
      <c r="GU414" s="80" t="str">
        <f>IF(AND(申込書!$C$118&lt;&gt;"▼プルダウンより選択してください",申込書!$C$118&lt;&gt;"",申込書!$P$118&lt;&gt;"YYYY/MM/DD",$G414&lt;&gt;""),申込書!$P$118,"")</f>
        <v/>
      </c>
      <c r="GV414" s="81" t="str">
        <f>IF(AND(申込書!$C$118&lt;&gt;"▼プルダウンより選択してください",申込書!$C$118&lt;&gt;"",$G414&lt;&gt;""),申込書!$M$118,"")</f>
        <v/>
      </c>
      <c r="GW414" s="81" t="str">
        <f>IF($GU$3&lt;&gt;"コンテンツなし",IF(AND(申込書!$AH$4="GIGAスクールパック",SUM($P414,$R414)&lt;&gt;0),SUM($P414,$R414),IF(AND(申込書!$AH$4="SKY安心GIGAタブレット",SUM($T414,$V414)&lt;&gt;0),SUM($T414,$V414),"")),"")</f>
        <v/>
      </c>
      <c r="GX414" s="81" t="str">
        <f>IF($GU$3&lt;&gt;"コンテンツなし",IF(AND(申込書!$AH$4="GIGAスクールパック",SUM($Q414,$S414)&lt;&gt;0),SUM($Q414,$S414),IF(AND(申込書!$AH$4="SKY安心GIGAタブレット",SUM($U414,$W414)&lt;&gt;0),SUM($U414,$W414),"")),"")</f>
        <v/>
      </c>
      <c r="GY414" s="157"/>
      <c r="GZ414" s="82"/>
      <c r="HA414" s="80" t="str">
        <f>IF(AND(申込書!$C$119&lt;&gt;"▼プルダウンより選択してください",申込書!$C$119&lt;&gt;"",申込書!$P$119&lt;&gt;"YYYY/MM/DD",$G414&lt;&gt;""),申込書!$P$119,"")</f>
        <v/>
      </c>
      <c r="HB414" s="81" t="str">
        <f>IF(AND(申込書!$C$119&lt;&gt;"▼プルダウンより選択してください",申込書!$C$119&lt;&gt;"",$G414&lt;&gt;""),申込書!$M$119,"")</f>
        <v/>
      </c>
      <c r="HC414" s="81" t="str">
        <f>IF($HA$3&lt;&gt;"コンテンツなし",IF(AND(申込書!$AH$4="GIGAスクールパック",SUM($P414,$R414)&lt;&gt;0),SUM($P414,$R414),IF(AND(申込書!$AH$4="SKY安心GIGAタブレット",SUM($T414,$V414)&lt;&gt;0),SUM($T414,$V414),"")),"")</f>
        <v/>
      </c>
      <c r="HD414" s="81" t="str">
        <f>IF($HA$3&lt;&gt;"コンテンツなし",IF(AND(申込書!$AH$4="GIGAスクールパック",SUM($Q414,$S414)&lt;&gt;0),SUM($Q414,$S414),IF(AND(申込書!$AH$4="SKY安心GIGAタブレット",SUM($U414,$W414)&lt;&gt;0),SUM($U414,$W414),"")),"")</f>
        <v/>
      </c>
      <c r="HE414" s="157"/>
      <c r="HF414" s="82"/>
      <c r="HG414" s="83"/>
    </row>
    <row r="415" spans="2:215" ht="26.85" customHeight="1">
      <c r="B415" s="62">
        <f t="shared" si="4"/>
        <v>410</v>
      </c>
      <c r="C415" s="63"/>
      <c r="D415" s="64"/>
      <c r="E415" s="207"/>
      <c r="F415" s="65"/>
      <c r="G415" s="66"/>
      <c r="H415" s="67"/>
      <c r="I415" s="68"/>
      <c r="J415" s="69"/>
      <c r="K415" s="70"/>
      <c r="L415" s="71"/>
      <c r="M415" s="72"/>
      <c r="N415" s="73"/>
      <c r="O415" s="74"/>
      <c r="P415" s="179"/>
      <c r="Q415" s="180"/>
      <c r="R415" s="180"/>
      <c r="S415" s="181"/>
      <c r="T415" s="179"/>
      <c r="U415" s="180"/>
      <c r="V415" s="182"/>
      <c r="W415" s="181"/>
      <c r="X415" s="75"/>
      <c r="Y415" s="76"/>
      <c r="Z415" s="77"/>
      <c r="AA415" s="78"/>
      <c r="AB415" s="79"/>
      <c r="AC415" s="79"/>
      <c r="AD415" s="79"/>
      <c r="AE415" s="77"/>
      <c r="AF415" s="139"/>
      <c r="AG415" s="139"/>
      <c r="AH415" s="139"/>
      <c r="AI415" s="80" t="str">
        <f>IF(AND(申込書!$C$90&lt;&gt;"▼プルダウンより選択してください",申込書!$C$90&lt;&gt;"",申込書!$P$90&lt;&gt;"YYYY/MM/DD",$G415&lt;&gt;""),申込書!$P$90,"")</f>
        <v/>
      </c>
      <c r="AJ415" s="81" t="str">
        <f>IF(AND(申込書!$C$90&lt;&gt;"▼プルダウンより選択してください",申込書!$C$90&lt;&gt;"",$G415&lt;&gt;""),申込書!$M$90,"")</f>
        <v/>
      </c>
      <c r="AK415" s="81" t="str">
        <f>IF($AI$3&lt;&gt;"コンテンツなし",IF(AND(申込書!$AH$4="GIGAスクールパック",SUM($P415,$R415)&lt;&gt;0),SUM($P415,$R415),IF(AND(申込書!$AH$4="SKY安心GIGAタブレット",SUM($T415,$V415)&lt;&gt;0),SUM($T415,$V415),"")),"")</f>
        <v/>
      </c>
      <c r="AL415" s="81" t="str">
        <f>IF($AI$3&lt;&gt;"コンテンツなし",IF(AND(申込書!$AH$4="GIGAスクールパック",SUM($Q415,$S415)&lt;&gt;0),SUM($Q415,$S415),IF(AND(申込書!$AH$4="SKY安心GIGAタブレット",SUM($U415,$W415)&lt;&gt;0),SUM($U415,$W415),"")),"")</f>
        <v/>
      </c>
      <c r="AM415" s="157"/>
      <c r="AN415" s="82"/>
      <c r="AO415" s="80" t="str">
        <f>IF(AND(申込書!$C$91&lt;&gt;"▼プルダウンより選択してください",申込書!$C$91&lt;&gt;"",申込書!$P$91&lt;&gt;"YYYY/MM/DD",$G415&lt;&gt;""),申込書!$P$91,"")</f>
        <v/>
      </c>
      <c r="AP415" s="81" t="str">
        <f>IF(AND(申込書!$C$91&lt;&gt;"▼プルダウンより選択してください",申込書!$C$91&lt;&gt;"",$G415&lt;&gt;""),申込書!$M$91,"")</f>
        <v/>
      </c>
      <c r="AQ415" s="81" t="str">
        <f>IF($AO$3&lt;&gt;"コンテンツなし",IF(AND(申込書!$AH$4="GIGAスクールパック",SUM($P415,$R415)&lt;&gt;0),SUM($P415,$R415),IF(AND(申込書!$AH$4="SKY安心GIGAタブレット",SUM($T415,$V415)&lt;&gt;0),SUM($T415,$V415),"")),"")</f>
        <v/>
      </c>
      <c r="AR415" s="81" t="str">
        <f>IF($AO$3&lt;&gt;"コンテンツなし",IF(AND(申込書!$AH$4="GIGAスクールパック",SUM($Q415,$S415)&lt;&gt;0),SUM($Q415,$S415),IF(AND(申込書!$AH$4="SKY安心GIGAタブレット",SUM($U415,$W415)&lt;&gt;0),SUM($U415,$W415),"")),"")</f>
        <v/>
      </c>
      <c r="AS415" s="157"/>
      <c r="AT415" s="82"/>
      <c r="AU415" s="80" t="str">
        <f>IF(AND(申込書!$C$92&lt;&gt;"▼プルダウンより選択してください",申込書!$C$92&lt;&gt;"",申込書!$P$92&lt;&gt;"YYYY/MM/DD",$G415&lt;&gt;""),申込書!$P$92,"")</f>
        <v/>
      </c>
      <c r="AV415" s="81" t="str">
        <f>IF(AND(申込書!$C$92&lt;&gt;"▼プルダウンより選択してください",申込書!$C$92&lt;&gt;"",$G415&lt;&gt;""),申込書!$M$92,"")</f>
        <v/>
      </c>
      <c r="AW415" s="81" t="str">
        <f>IF($AU$3&lt;&gt;"コンテンツなし",IF(AND(申込書!$AH$4="GIGAスクールパック",SUM($P415,$R415)&lt;&gt;0),SUM($P415,$R415),IF(AND(申込書!$AH$4="SKY安心GIGAタブレット",SUM($T415,$V415)&lt;&gt;0),SUM($T415,$V415),"")),"")</f>
        <v/>
      </c>
      <c r="AX415" s="81" t="str">
        <f>IF($AU$3&lt;&gt;"コンテンツなし",IF(AND(申込書!$AH$4="GIGAスクールパック",SUM($Q415,$S415)&lt;&gt;0),SUM($Q415,$S415),IF(AND(申込書!$AH$4="SKY安心GIGAタブレット",SUM($U415,$W415)&lt;&gt;0),SUM($U415,$W415),"")),"")</f>
        <v/>
      </c>
      <c r="AY415" s="157"/>
      <c r="AZ415" s="82"/>
      <c r="BA415" s="80" t="str">
        <f>IF(AND(申込書!$C$93&lt;&gt;"▼プルダウンより選択してください",申込書!$C$93&lt;&gt;"",申込書!$P$93&lt;&gt;"YYYY/MM/DD",$G415&lt;&gt;""),申込書!$P$93,"")</f>
        <v/>
      </c>
      <c r="BB415" s="81" t="str">
        <f>IF(AND(申込書!$C$93&lt;&gt;"▼プルダウンより選択してください",申込書!$C$93&lt;&gt;"",申込書!$M$93&gt;=1,$G415&lt;&gt;""),申込書!$M$93,"")</f>
        <v/>
      </c>
      <c r="BC415" s="81" t="str">
        <f>IF($BA$3&lt;&gt;"コンテンツなし",IF(AND(申込書!$AH$4="GIGAスクールパック",SUM($P415,$R415)&lt;&gt;0),SUM($P415,$R415),IF(AND(申込書!$AH$4="SKY安心GIGAタブレット",SUM($T415,$V415)&lt;&gt;0),SUM($T415,$V415),"")),"")</f>
        <v/>
      </c>
      <c r="BD415" s="81" t="str">
        <f>IF($BA$3&lt;&gt;"コンテンツなし",IF(AND(申込書!$AH$4="GIGAスクールパック",SUM($Q415,$S415)&lt;&gt;0),SUM($Q415,$S415),IF(AND(申込書!$AH$4="SKY安心GIGAタブレット",SUM($U415,$W415)&lt;&gt;0),SUM($U415,$W415),"")),"")</f>
        <v/>
      </c>
      <c r="BE415" s="157"/>
      <c r="BF415" s="82"/>
      <c r="BG415" s="80" t="str">
        <f>IF(AND(申込書!$C$94&lt;&gt;"▼プルダウンより選択してください",申込書!$C$94&lt;&gt;"",申込書!$P$94&lt;&gt;"YYYY/MM/DD",$G415&lt;&gt;""),申込書!$P$94,"")</f>
        <v/>
      </c>
      <c r="BH415" s="81" t="str">
        <f>IF(AND(申込書!$C$94&lt;&gt;"▼プルダウンより選択してください",申込書!$C$94&lt;&gt;"",$G415&lt;&gt;""),申込書!$M$94,"")</f>
        <v/>
      </c>
      <c r="BI415" s="81" t="str">
        <f>IF($BG$3&lt;&gt;"コンテンツなし",IF(AND(申込書!$AH$4="GIGAスクールパック",SUM($P415,$R415)&lt;&gt;0),SUM($P415,$R415),IF(AND(申込書!$AH$4="SKY安心GIGAタブレット",SUM($T415,$V415)&lt;&gt;0),SUM($T415,$V415),"")),"")</f>
        <v/>
      </c>
      <c r="BJ415" s="81" t="str">
        <f>IF($BG$3&lt;&gt;"コンテンツなし",IF(AND(申込書!$AH$4="GIGAスクールパック",SUM($Q415,$S415)&lt;&gt;0),SUM($Q415,$S415),IF(AND(申込書!$AH$4="SKY安心GIGAタブレット",SUM($U415,$W415)&lt;&gt;0),SUM($U415,$W415),"")),"")</f>
        <v/>
      </c>
      <c r="BK415" s="157"/>
      <c r="BL415" s="82"/>
      <c r="BM415" s="80" t="str">
        <f>IF(AND(申込書!$C$95&lt;&gt;"▼プルダウンより選択してください",申込書!$C$95&lt;&gt;"",申込書!$P$95&lt;&gt;"YYYY/MM/DD",$G415&lt;&gt;""),申込書!$P$95,"")</f>
        <v/>
      </c>
      <c r="BN415" s="81" t="str">
        <f>IF(AND(申込書!$C$95&lt;&gt;"▼プルダウンより選択してください",申込書!$C$95&lt;&gt;"",$G415&lt;&gt;""),申込書!$M$95,"")</f>
        <v/>
      </c>
      <c r="BO415" s="81" t="str">
        <f>IF($BM$3&lt;&gt;"コンテンツなし",IF(AND(申込書!$AH$4="GIGAスクールパック",SUM($P415,$R415)&lt;&gt;0),SUM($P415,$R415),IF(AND(申込書!$AH$4="SKY安心GIGAタブレット",SUM($T415,$V415)&lt;&gt;0),SUM($T415,$V415),"")),"")</f>
        <v/>
      </c>
      <c r="BP415" s="81" t="str">
        <f>IF($BM$3&lt;&gt;"コンテンツなし",IF(AND(申込書!$AH$4="GIGAスクールパック",SUM($Q415,$S415)&lt;&gt;0),SUM($Q415,$S415),IF(AND(申込書!$AH$4="SKY安心GIGAタブレット",SUM($U415,$W415)&lt;&gt;0),SUM($U415,$W415),"")),"")</f>
        <v/>
      </c>
      <c r="BQ415" s="157"/>
      <c r="BR415" s="82"/>
      <c r="BS415" s="80" t="str">
        <f>IF(AND(申込書!$C$96&lt;&gt;"▼プルダウンより選択してください",申込書!$C$96&lt;&gt;"",申込書!$P$96&lt;&gt;"YYYY/MM/DD",$G415&lt;&gt;""),申込書!$P$96,"")</f>
        <v/>
      </c>
      <c r="BT415" s="81" t="str">
        <f>IF(AND(申込書!$C$96&lt;&gt;"▼プルダウンより選択してください",申込書!$C$96&lt;&gt;"",$G415&lt;&gt;""),申込書!$M$96,"")</f>
        <v/>
      </c>
      <c r="BU415" s="81" t="str">
        <f>IF($BS$3&lt;&gt;"コンテンツなし",IF(AND(申込書!$AH$4="GIGAスクールパック",SUM($P415,$R415)&lt;&gt;0),SUM($P415,$R415),IF(AND(申込書!$AH$4="SKY安心GIGAタブレット",SUM($T415,$V415)&lt;&gt;0),SUM($T415,$V415),"")),"")</f>
        <v/>
      </c>
      <c r="BV415" s="81" t="str">
        <f>IF($BS$3&lt;&gt;"コンテンツなし",IF(AND(申込書!$AH$4="GIGAスクールパック",SUM($Q415,$S415)&lt;&gt;0),SUM($Q415,$S415),IF(AND(申込書!$AH$4="SKY安心GIGAタブレット",SUM($U415,$W415)&lt;&gt;0),SUM($U415,$W415),"")),"")</f>
        <v/>
      </c>
      <c r="BW415" s="157"/>
      <c r="BX415" s="82"/>
      <c r="BY415" s="80" t="str">
        <f>IF(AND(申込書!$C$97&lt;&gt;"▼プルダウンより選択してください",申込書!$C$97&lt;&gt;"",申込書!$P$97&lt;&gt;"YYYY/MM/DD",$G415&lt;&gt;""),申込書!$P$97,"")</f>
        <v/>
      </c>
      <c r="BZ415" s="81" t="str">
        <f>IF(AND(申込書!$C$97&lt;&gt;"▼プルダウンより選択してください",申込書!$C$97&lt;&gt;"",$G415&lt;&gt;""),申込書!$M$97,"")</f>
        <v/>
      </c>
      <c r="CA415" s="81" t="str">
        <f>IF($BY$3&lt;&gt;"コンテンツなし",IF(AND(申込書!$AH$4="GIGAスクールパック",SUM($P415,$R415)&lt;&gt;0),SUM($P415,$R415),IF(AND(申込書!$AH$4="SKY安心GIGAタブレット",SUM($T415,$V415)&lt;&gt;0),SUM($T415,$V415),"")),"")</f>
        <v/>
      </c>
      <c r="CB415" s="81" t="str">
        <f>IF($BY$3&lt;&gt;"コンテンツなし",IF(AND(申込書!$AH$4="GIGAスクールパック",SUM($Q415,$S415)&lt;&gt;0),SUM($Q415,$S415),IF(AND(申込書!$AH$4="SKY安心GIGAタブレット",SUM($U415,$W415)&lt;&gt;0),SUM($U415,$W415),"")),"")</f>
        <v/>
      </c>
      <c r="CC415" s="157"/>
      <c r="CD415" s="82"/>
      <c r="CE415" s="80" t="str">
        <f>IF(AND(申込書!$C$98&lt;&gt;"▼プルダウンより選択してください",申込書!$C$98&lt;&gt;"",申込書!$P$98&lt;&gt;"YYYY/MM/DD",$G415&lt;&gt;""),申込書!$P$98,"")</f>
        <v/>
      </c>
      <c r="CF415" s="81" t="str">
        <f>IF(AND(申込書!$C$98&lt;&gt;"▼プルダウンより選択してください",申込書!$C$98&lt;&gt;"",$G415&lt;&gt;""),申込書!$M$98,"")</f>
        <v/>
      </c>
      <c r="CG415" s="81" t="str">
        <f>IF($CE$3&lt;&gt;"コンテンツなし",IF(AND(申込書!$AH$4="GIGAスクールパック",SUM($P415,$R415)&lt;&gt;0),SUM($P415,$R415),IF(AND(申込書!$AH$4="SKY安心GIGAタブレット",SUM($T415,$V415)&lt;&gt;0),SUM($T415,$V415),"")),"")</f>
        <v/>
      </c>
      <c r="CH415" s="81" t="str">
        <f>IF($CE$3&lt;&gt;"コンテンツなし",IF(AND(申込書!$AH$4="GIGAスクールパック",SUM($Q415,$S415)&lt;&gt;0),SUM($Q415,$S415),IF(AND(申込書!$AH$4="SKY安心GIGAタブレット",SUM($U415,$W415)&lt;&gt;0),SUM($U415,$W415),"")),"")</f>
        <v/>
      </c>
      <c r="CI415" s="157"/>
      <c r="CJ415" s="82"/>
      <c r="CK415" s="80" t="str">
        <f>IF(AND(申込書!$C$99&lt;&gt;"▼プルダウンより選択してください",申込書!$C$99&lt;&gt;"",申込書!$P$99&lt;&gt;"YYYY/MM/DD",$G415&lt;&gt;""),申込書!$P$99,"")</f>
        <v/>
      </c>
      <c r="CL415" s="81" t="str">
        <f>IF(AND(申込書!$C$99&lt;&gt;"▼プルダウンより選択してください",申込書!$C$99&lt;&gt;"",$G415&lt;&gt;""),申込書!$M$99,"")</f>
        <v/>
      </c>
      <c r="CM415" s="81" t="str">
        <f>IF($CK$3&lt;&gt;"コンテンツなし",IF(AND(申込書!$AH$4="GIGAスクールパック",SUM($P415,$R415)&lt;&gt;0),SUM($P415,$R415),IF(AND(申込書!$AH$4="SKY安心GIGAタブレット",SUM($T415,$V415)&lt;&gt;0),SUM($T415,$V415),"")),"")</f>
        <v/>
      </c>
      <c r="CN415" s="81" t="str">
        <f>IF($CK$3&lt;&gt;"コンテンツなし",IF(AND(申込書!$AH$4="GIGAスクールパック",SUM($Q415,$S415)&lt;&gt;0),SUM($Q415,$S415),IF(AND(申込書!$AH$4="SKY安心GIGAタブレット",SUM($U415,$W415)&lt;&gt;0),SUM($U415,$W415),"")),"")</f>
        <v/>
      </c>
      <c r="CO415" s="157"/>
      <c r="CP415" s="82"/>
      <c r="CQ415" s="80" t="str">
        <f>IF(AND(申込書!$C$100&lt;&gt;"▼プルダウンより選択してください",申込書!$C$100&lt;&gt;"",申込書!$P$100&lt;&gt;"YYYY/MM/DD",$G415&lt;&gt;""),申込書!$P$100,"")</f>
        <v/>
      </c>
      <c r="CR415" s="81" t="str">
        <f>IF(AND(申込書!$C$100&lt;&gt;"▼プルダウンより選択してください",申込書!$C$100&lt;&gt;"",$G415&lt;&gt;""),申込書!$M$100,"")</f>
        <v/>
      </c>
      <c r="CS415" s="81" t="str">
        <f>IF($CQ$3&lt;&gt;"コンテンツなし",IF(AND(申込書!$AH$4="GIGAスクールパック",SUM($P415,$R415)&lt;&gt;0),SUM($P415,$R415),IF(AND(申込書!$AH$4="SKY安心GIGAタブレット",SUM($T415,$V415)&lt;&gt;0),SUM($T415,$V415),"")),"")</f>
        <v/>
      </c>
      <c r="CT415" s="81" t="str">
        <f>IF($CQ$3&lt;&gt;"コンテンツなし",IF(AND(申込書!$AH$4="GIGAスクールパック",SUM($Q415,$S415)&lt;&gt;0),SUM($Q415,$S415),IF(AND(申込書!$AH$4="SKY安心GIGAタブレット",SUM($U415,$W415)&lt;&gt;0),SUM($U415,$W415),"")),"")</f>
        <v/>
      </c>
      <c r="CU415" s="81"/>
      <c r="CV415" s="82"/>
      <c r="CW415" s="80" t="str">
        <f>IF(AND(申込書!$C$101&lt;&gt;"▼プルダウンより選択してください",申込書!$C$101&lt;&gt;"",申込書!$P$101&lt;&gt;"YYYY/MM/DD",$G415&lt;&gt;""),申込書!$P$101,"")</f>
        <v/>
      </c>
      <c r="CX415" s="81" t="str">
        <f>IF(AND(申込書!$C$101&lt;&gt;"▼プルダウンより選択してください",申込書!$C$101&lt;&gt;"",$G415&lt;&gt;""),申込書!$M$101,"")</f>
        <v/>
      </c>
      <c r="CY415" s="81" t="str">
        <f>IF($CW$3&lt;&gt;"コンテンツなし",IF(AND(申込書!$AH$4="GIGAスクールパック",SUM($P415,$R415)&lt;&gt;0),SUM($P415,$R415),IF(AND(申込書!$AH$4="SKY安心GIGAタブレット",SUM($T415,$V415)&lt;&gt;0),SUM($T415,$V415),"")),"")</f>
        <v/>
      </c>
      <c r="CZ415" s="81" t="str">
        <f>IF($CW$3&lt;&gt;"コンテンツなし",IF(AND(申込書!$AH$4="GIGAスクールパック",SUM($Q415,$S415)&lt;&gt;0),SUM($Q415,$S415),IF(AND(申込書!$AH$4="SKY安心GIGAタブレット",SUM($U415,$W415)&lt;&gt;0),SUM($U415,$W415),"")),"")</f>
        <v/>
      </c>
      <c r="DA415" s="81"/>
      <c r="DB415" s="82"/>
      <c r="DC415" s="80" t="str">
        <f>IF(AND(申込書!$C$102&lt;&gt;"▼プルダウンより選択してください",申込書!$C$102&lt;&gt;"",申込書!$P$102&lt;&gt;"YYYY/MM/DD",$G415&lt;&gt;""),申込書!$P$102,"")</f>
        <v/>
      </c>
      <c r="DD415" s="81" t="str">
        <f>IF(AND(申込書!$C$102&lt;&gt;"▼プルダウンより選択してください",申込書!$C$102&lt;&gt;"",$G415&lt;&gt;""),申込書!$M$102,"")</f>
        <v/>
      </c>
      <c r="DE415" s="81" t="str">
        <f>IF($DC$3&lt;&gt;"コンテンツなし",IF(AND(申込書!$AH$4="GIGAスクールパック",SUM($P415,$R415)&lt;&gt;0),SUM($P415,$R415),IF(AND(申込書!$AH$4="SKY安心GIGAタブレット",SUM($T415,$V415)&lt;&gt;0),SUM($T415,$V415),"")),"")</f>
        <v/>
      </c>
      <c r="DF415" s="81" t="str">
        <f>IF($DC$3&lt;&gt;"コンテンツなし",IF(AND(申込書!$AH$4="GIGAスクールパック",SUM($Q415,$S415)&lt;&gt;0),SUM($Q415,$S415),IF(AND(申込書!$AH$4="SKY安心GIGAタブレット",SUM($U415,$W415)&lt;&gt;0),SUM($U415,$W415),"")),"")</f>
        <v/>
      </c>
      <c r="DG415" s="81"/>
      <c r="DH415" s="82"/>
      <c r="DI415" s="80" t="str">
        <f>IF(AND(申込書!$C$103&lt;&gt;"▼プルダウンより選択してください",申込書!$C$103&lt;&gt;"",申込書!$P$103&lt;&gt;"YYYY/MM/DD",$G415&lt;&gt;""),申込書!$P$103,"")</f>
        <v/>
      </c>
      <c r="DJ415" s="81" t="str">
        <f>IF(AND(申込書!$C$103&lt;&gt;"▼プルダウンより選択してください",申込書!$C$103&lt;&gt;"",$G415&lt;&gt;""),申込書!$M$103,"")</f>
        <v/>
      </c>
      <c r="DK415" s="81" t="str">
        <f>IF($DI$3&lt;&gt;"コンテンツなし",IF(AND(申込書!$AH$4="GIGAスクールパック",SUM($P415,$R415)&lt;&gt;0),SUM($P415,$R415),IF(AND(申込書!$AH$4="SKY安心GIGAタブレット",SUM($T415,$V415)&lt;&gt;0),SUM($T415,$V415),"")),"")</f>
        <v/>
      </c>
      <c r="DL415" s="81" t="str">
        <f>IF($DI$3&lt;&gt;"コンテンツなし",IF(AND(申込書!$AH$4="GIGAスクールパック",SUM($Q415,$S415)&lt;&gt;0),SUM($Q415,$S415),IF(AND(申込書!$AH$4="SKY安心GIGAタブレット",SUM($U415,$W415)&lt;&gt;0),SUM($U415,$W415),"")),"")</f>
        <v/>
      </c>
      <c r="DM415" s="81"/>
      <c r="DN415" s="82"/>
      <c r="DO415" s="80" t="str">
        <f>IF(AND(申込書!$C$104&lt;&gt;"▼プルダウンより選択してください",申込書!$C$104&lt;&gt;"",申込書!$P$104&lt;&gt;"YYYY/MM/DD",$G415&lt;&gt;""),申込書!$P$104,"")</f>
        <v/>
      </c>
      <c r="DP415" s="81" t="str">
        <f>IF(AND(申込書!$C$104&lt;&gt;"▼プルダウンより選択してください",申込書!$C$104&lt;&gt;"",$G415&lt;&gt;""),申込書!$M$104,"")</f>
        <v/>
      </c>
      <c r="DQ415" s="81" t="str">
        <f>IF($DO$3&lt;&gt;"コンテンツなし",IF(AND(申込書!$AH$4="GIGAスクールパック",SUM($P415,$R415)&lt;&gt;0),SUM($P415,$R415),IF(AND(申込書!$AH$4="SKY安心GIGAタブレット",SUM($T415,$V415)&lt;&gt;0),SUM($T415,$V415),"")),"")</f>
        <v/>
      </c>
      <c r="DR415" s="81" t="str">
        <f>IF($DO$3&lt;&gt;"コンテンツなし",IF(AND(申込書!$AH$4="GIGAスクールパック",SUM($Q415,$S415)&lt;&gt;0),SUM($Q415,$S415),IF(AND(申込書!$AH$4="SKY安心GIGAタブレット",SUM($U415,$W415)&lt;&gt;0),SUM($U415,$W415),"")),"")</f>
        <v/>
      </c>
      <c r="DS415" s="81"/>
      <c r="DT415" s="82"/>
      <c r="DU415" s="80" t="str">
        <f>IF(AND(申込書!$C$105&lt;&gt;"▼プルダウンより選択してください",申込書!$C$105&lt;&gt;"",申込書!$P$105&lt;&gt;"YYYY/MM/DD",$G415&lt;&gt;""),申込書!$P$105,"")</f>
        <v/>
      </c>
      <c r="DV415" s="81" t="str">
        <f>IF(AND(申込書!$C$105&lt;&gt;"▼プルダウンより選択してください",申込書!$C$105&lt;&gt;"",$G415&lt;&gt;""),申込書!$M$105,"")</f>
        <v/>
      </c>
      <c r="DW415" s="81" t="str">
        <f>IF($DU$3&lt;&gt;"コンテンツなし",IF(AND(申込書!$AH$4="GIGAスクールパック",SUM($P415,$R415)&lt;&gt;0),SUM($P415,$R415),IF(AND(申込書!$AH$4="SKY安心GIGAタブレット",SUM($T415,$V415)&lt;&gt;0),SUM($T415,$V415),"")),"")</f>
        <v/>
      </c>
      <c r="DX415" s="81" t="str">
        <f>IF($DU$3&lt;&gt;"コンテンツなし",IF(AND(申込書!$AH$4="GIGAスクールパック",SUM($Q415,$S415)&lt;&gt;0),SUM($Q415,$S415),IF(AND(申込書!$AH$4="SKY安心GIGAタブレット",SUM($U415,$W415)&lt;&gt;0),SUM($U415,$W415),"")),"")</f>
        <v/>
      </c>
      <c r="DY415" s="157"/>
      <c r="DZ415" s="82"/>
      <c r="EA415" s="80" t="str">
        <f>IF(AND(申込書!$C$106&lt;&gt;"▼プルダウンより選択してください",申込書!$C$106&lt;&gt;"",申込書!$P$106&lt;&gt;"YYYY/MM/DD",$G415&lt;&gt;""),申込書!$P$106,"")</f>
        <v/>
      </c>
      <c r="EB415" s="81" t="str">
        <f>IF(AND(申込書!$C$106&lt;&gt;"▼プルダウンより選択してください",申込書!$C$106&lt;&gt;"",$G415&lt;&gt;""),申込書!$M$106,"")</f>
        <v/>
      </c>
      <c r="EC415" s="81" t="str">
        <f>IF($EA$3&lt;&gt;"コンテンツなし",IF(AND(申込書!$AH$4="GIGAスクールパック",SUM($P415,$R415)&lt;&gt;0),SUM($P415,$R415),IF(AND(申込書!$AH$4="SKY安心GIGAタブレット",SUM($T415,$V415)&lt;&gt;0),SUM($T415,$V415),"")),"")</f>
        <v/>
      </c>
      <c r="ED415" s="81" t="str">
        <f>IF($EA$3&lt;&gt;"コンテンツなし",IF(AND(申込書!$AH$4="GIGAスクールパック",SUM($Q415,$S415)&lt;&gt;0),SUM($Q415,$S415),IF(AND(申込書!$AH$4="SKY安心GIGAタブレット",SUM($U415,$W415)&lt;&gt;0),SUM($U415,$W415),"")),"")</f>
        <v/>
      </c>
      <c r="EE415" s="157"/>
      <c r="EF415" s="82"/>
      <c r="EG415" s="80" t="str">
        <f>IF(AND(申込書!$C$107&lt;&gt;"▼プルダウンより選択してください",申込書!$C$107&lt;&gt;"",申込書!$P$107&lt;&gt;"YYYY/MM/DD",$G415&lt;&gt;""),申込書!$P$107,"")</f>
        <v/>
      </c>
      <c r="EH415" s="81" t="str">
        <f>IF(AND(申込書!$C$107&lt;&gt;"▼プルダウンより選択してください",申込書!$C$107&lt;&gt;"",$G415&lt;&gt;""),申込書!$M$107,"")</f>
        <v/>
      </c>
      <c r="EI415" s="81" t="str">
        <f>IF($EG$3&lt;&gt;"コンテンツなし",IF(AND(申込書!$AH$4="GIGAスクールパック",SUM($P415,$R415)&lt;&gt;0),SUM($P415,$R415),IF(AND(申込書!$AH$4="SKY安心GIGAタブレット",SUM($T415,$V415)&lt;&gt;0),SUM($T415,$V415),"")),"")</f>
        <v/>
      </c>
      <c r="EJ415" s="81" t="str">
        <f>IF($EG$3&lt;&gt;"コンテンツなし",IF(AND(申込書!$AH$4="GIGAスクールパック",SUM($Q415,$S415)&lt;&gt;0),SUM($Q415,$S415),IF(AND(申込書!$AH$4="SKY安心GIGAタブレット",SUM($U415,$W415)&lt;&gt;0),SUM($U415,$W415),"")),"")</f>
        <v/>
      </c>
      <c r="EK415" s="157"/>
      <c r="EL415" s="82"/>
      <c r="EM415" s="80" t="str">
        <f>IF(AND(申込書!$C$108&lt;&gt;"▼プルダウンより選択してください",申込書!$C$108&lt;&gt;"",申込書!$P$108&lt;&gt;"YYYY/MM/DD",$G415&lt;&gt;""),申込書!$P$108,"")</f>
        <v/>
      </c>
      <c r="EN415" s="81" t="str">
        <f>IF(AND(申込書!$C$108&lt;&gt;"▼プルダウンより選択してください",申込書!$C$108&lt;&gt;"",$G415&lt;&gt;""),申込書!$M$108,"")</f>
        <v/>
      </c>
      <c r="EO415" s="81" t="str">
        <f>IF($EM$3&lt;&gt;"コンテンツなし",IF(AND(申込書!$AH$4="GIGAスクールパック",SUM($P415,$R415)&lt;&gt;0),SUM($P415,$R415),IF(AND(申込書!$AH$4="SKY安心GIGAタブレット",SUM($T415,$V415)&lt;&gt;0),SUM($T415,$V415),"")),"")</f>
        <v/>
      </c>
      <c r="EP415" s="81" t="str">
        <f>IF($EM$3&lt;&gt;"コンテンツなし",IF(AND(申込書!$AH$4="GIGAスクールパック",SUM($Q415,$S415)&lt;&gt;0),SUM($Q415,$S415),IF(AND(申込書!$AH$4="SKY安心GIGAタブレット",SUM($U415,$W415)&lt;&gt;0),SUM($U415,$W415),"")),"")</f>
        <v/>
      </c>
      <c r="EQ415" s="157"/>
      <c r="ER415" s="82"/>
      <c r="ES415" s="80" t="str">
        <f>IF(AND(申込書!$C$109&lt;&gt;"▼プルダウンより選択してください",申込書!$C$109&lt;&gt;"",申込書!$P$109&lt;&gt;"YYYY/MM/DD",$G415&lt;&gt;""),申込書!$P$109,"")</f>
        <v/>
      </c>
      <c r="ET415" s="81" t="str">
        <f>IF(AND(申込書!$C$109&lt;&gt;"▼プルダウンより選択してください",申込書!$C$109&lt;&gt;"",$G415&lt;&gt;""),申込書!$M$109,"")</f>
        <v/>
      </c>
      <c r="EU415" s="81" t="str">
        <f>IF($ES$3&lt;&gt;"コンテンツなし",IF(AND(申込書!$AH$4="GIGAスクールパック",SUM($P415,$R415)&lt;&gt;0),SUM($P415,$R415),IF(AND(申込書!$AH$4="SKY安心GIGAタブレット",SUM($T415,$V415)&lt;&gt;0),SUM($T415,$V415),"")),"")</f>
        <v/>
      </c>
      <c r="EV415" s="81" t="str">
        <f>IF($ES$3&lt;&gt;"コンテンツなし",IF(AND(申込書!$AH$4="GIGAスクールパック",SUM($Q415,$S415)&lt;&gt;0),SUM($Q415,$S415),IF(AND(申込書!$AH$4="SKY安心GIGAタブレット",SUM($U415,$W415)&lt;&gt;0),SUM($U415,$W415),"")),"")</f>
        <v/>
      </c>
      <c r="EW415" s="157"/>
      <c r="EX415" s="82"/>
      <c r="EY415" s="80" t="str">
        <f>IF(AND(申込書!$C$110&lt;&gt;"▼プルダウンより選択してください",申込書!$C$110&lt;&gt;"",申込書!$P$110&lt;&gt;"YYYY/MM/DD",$G415&lt;&gt;""),申込書!$P$110,"")</f>
        <v/>
      </c>
      <c r="EZ415" s="81" t="str">
        <f>IF(AND(申込書!$C$110&lt;&gt;"▼プルダウンより選択してください",申込書!$C$110&lt;&gt;"",$G415&lt;&gt;""),申込書!$M$110,"")</f>
        <v/>
      </c>
      <c r="FA415" s="81" t="str">
        <f>IF($EY$3&lt;&gt;"コンテンツなし",IF(AND(申込書!$AH$4="GIGAスクールパック",SUM($P415,$R415)&lt;&gt;0),SUM($P415,$R415),IF(AND(申込書!$AH$4="SKY安心GIGAタブレット",SUM($T415,$V415)&lt;&gt;0),SUM($T415,$V415),"")),"")</f>
        <v/>
      </c>
      <c r="FB415" s="81" t="str">
        <f>IF($EY$3&lt;&gt;"コンテンツなし",IF(AND(申込書!$AH$4="GIGAスクールパック",SUM($Q415,$S415)&lt;&gt;0),SUM($Q415,$S415),IF(AND(申込書!$AH$4="SKY安心GIGAタブレット",SUM($U415,$W415)&lt;&gt;0),SUM($U415,$W415),"")),"")</f>
        <v/>
      </c>
      <c r="FC415" s="157"/>
      <c r="FD415" s="82"/>
      <c r="FE415" s="80" t="str">
        <f>IF(AND(申込書!$C$111&lt;&gt;"▼プルダウンより選択してください",申込書!$C$111&lt;&gt;"",申込書!$P$111&lt;&gt;"YYYY/MM/DD",$G415&lt;&gt;""),申込書!$P$111,"")</f>
        <v/>
      </c>
      <c r="FF415" s="81" t="str">
        <f>IF(AND(申込書!$C$111&lt;&gt;"▼プルダウンより選択してください",申込書!$C$111&lt;&gt;"",$G415&lt;&gt;""),申込書!$M$111,"")</f>
        <v/>
      </c>
      <c r="FG415" s="81" t="str">
        <f>IF($FE$3&lt;&gt;"コンテンツなし",IF(AND(申込書!$AH$4="GIGAスクールパック",SUM($P415,$R415)&lt;&gt;0),SUM($P415,$R415),IF(AND(申込書!$AH$4="SKY安心GIGAタブレット",SUM($T415,$V415)&lt;&gt;0),SUM($T415,$V415),"")),"")</f>
        <v/>
      </c>
      <c r="FH415" s="81" t="str">
        <f>IF($FE$3&lt;&gt;"コンテンツなし",IF(AND(申込書!$AH$4="GIGAスクールパック",SUM($Q415,$S415)&lt;&gt;0),SUM($Q415,$S415),IF(AND(申込書!$AH$4="SKY安心GIGAタブレット",SUM($U415,$W415)&lt;&gt;0),SUM($U415,$W415),"")),"")</f>
        <v/>
      </c>
      <c r="FI415" s="157"/>
      <c r="FJ415" s="82"/>
      <c r="FK415" s="80" t="str">
        <f>IF(AND(申込書!$C$112&lt;&gt;"▼プルダウンより選択してください",申込書!$C$112&lt;&gt;"",申込書!$P$112&lt;&gt;"YYYY/MM/DD",$G415&lt;&gt;""),申込書!$P$112,"")</f>
        <v/>
      </c>
      <c r="FL415" s="81" t="str">
        <f>IF(AND(申込書!$C$112&lt;&gt;"▼プルダウンより選択してください",申込書!$C$112&lt;&gt;"",$G415&lt;&gt;""),申込書!$M$112,"")</f>
        <v/>
      </c>
      <c r="FM415" s="81" t="str">
        <f>IF($FK$3&lt;&gt;"コンテンツなし",IF(AND(申込書!$AH$4="GIGAスクールパック",SUM($P415,$R415)&lt;&gt;0),SUM($P415,$R415),IF(AND(申込書!$AH$4="SKY安心GIGAタブレット",SUM($T415,$V415)&lt;&gt;0),SUM($T415,$V415),"")),"")</f>
        <v/>
      </c>
      <c r="FN415" s="81" t="str">
        <f>IF($FK$3&lt;&gt;"コンテンツなし",IF(AND(申込書!$AH$4="GIGAスクールパック",SUM($Q415,$S415)&lt;&gt;0),SUM($Q415,$S415),IF(AND(申込書!$AH$4="SKY安心GIGAタブレット",SUM($U415,$W415)&lt;&gt;0),SUM($U415,$W415),"")),"")</f>
        <v/>
      </c>
      <c r="FO415" s="157"/>
      <c r="FP415" s="82"/>
      <c r="FQ415" s="80" t="str">
        <f>IF(AND(申込書!$C$113&lt;&gt;"▼プルダウンより選択してください",申込書!$C$113&lt;&gt;"",申込書!$P$113&lt;&gt;"YYYY/MM/DD",$G415&lt;&gt;""),申込書!$P$113,"")</f>
        <v/>
      </c>
      <c r="FR415" s="81" t="str">
        <f>IF(AND(申込書!$C$113&lt;&gt;"▼プルダウンより選択してください",申込書!$C$113&lt;&gt;"",$G415&lt;&gt;""),申込書!$M$113,"")</f>
        <v/>
      </c>
      <c r="FS415" s="81" t="str">
        <f>IF($FQ$3&lt;&gt;"コンテンツなし",IF(AND(申込書!$AH$4="GIGAスクールパック",SUM($P415,$R415)&lt;&gt;0),SUM($P415,$R415),IF(AND(申込書!$AH$4="SKY安心GIGAタブレット",SUM($T415,$V415)&lt;&gt;0),SUM($T415,$V415),"")),"")</f>
        <v/>
      </c>
      <c r="FT415" s="81" t="str">
        <f>IF($FQ$3&lt;&gt;"コンテンツなし",IF(AND(申込書!$AH$4="GIGAスクールパック",SUM($Q415,$S415)&lt;&gt;0),SUM($Q415,$S415),IF(AND(申込書!$AH$4="SKY安心GIGAタブレット",SUM($U415,$W415)&lt;&gt;0),SUM($U415,$W415),"")),"")</f>
        <v/>
      </c>
      <c r="FU415" s="157"/>
      <c r="FV415" s="82"/>
      <c r="FW415" s="80" t="str">
        <f>IF(AND(申込書!$C$114&lt;&gt;"▼プルダウンより選択してください",申込書!$C$114&lt;&gt;"",申込書!$P$114&lt;&gt;"YYYY/MM/DD",$G415&lt;&gt;""),申込書!$P$114,"")</f>
        <v/>
      </c>
      <c r="FX415" s="81" t="str">
        <f>IF(AND(申込書!$C$114&lt;&gt;"▼プルダウンより選択してください",申込書!$C$114&lt;&gt;"",$G415&lt;&gt;""),申込書!$M$114,"")</f>
        <v/>
      </c>
      <c r="FY415" s="81" t="str">
        <f>IF($FW$3&lt;&gt;"コンテンツなし",IF(AND(申込書!$AH$4="GIGAスクールパック",SUM($P415,$R415)&lt;&gt;0),SUM($P415,$R415),IF(AND(申込書!$AH$4="SKY安心GIGAタブレット",SUM($T415,$V415)&lt;&gt;0),SUM($T415,$V415),"")),"")</f>
        <v/>
      </c>
      <c r="FZ415" s="81" t="str">
        <f>IF($FW$3&lt;&gt;"コンテンツなし",IF(AND(申込書!$AH$4="GIGAスクールパック",SUM($Q415,$S415)&lt;&gt;0),SUM($Q415,$S415),IF(AND(申込書!$AH$4="SKY安心GIGAタブレット",SUM($U415,$W415)&lt;&gt;0),SUM($U415,$W415),"")),"")</f>
        <v/>
      </c>
      <c r="GA415" s="157"/>
      <c r="GB415" s="82"/>
      <c r="GC415" s="80" t="str">
        <f>IF(AND(申込書!$C$115&lt;&gt;"▼プルダウンより選択してください",申込書!$C$115&lt;&gt;"",申込書!$P$115&lt;&gt;"YYYY/MM/DD",$G415&lt;&gt;""),申込書!$P$115,"")</f>
        <v/>
      </c>
      <c r="GD415" s="81" t="str">
        <f>IF(AND(申込書!$C$115&lt;&gt;"▼プルダウンより選択してください",申込書!$C$115&lt;&gt;"",$G415&lt;&gt;""),申込書!$M$115,"")</f>
        <v/>
      </c>
      <c r="GE415" s="81" t="str">
        <f>IF($GC$3&lt;&gt;"コンテンツなし",IF(AND(申込書!$AH$4="GIGAスクールパック",SUM($P415,$R415)&lt;&gt;0),SUM($P415,$R415),IF(AND(申込書!$AH$4="SKY安心GIGAタブレット",SUM($T415,$V415)&lt;&gt;0),SUM($T415,$V415),"")),"")</f>
        <v/>
      </c>
      <c r="GF415" s="81" t="str">
        <f>IF($GC$3&lt;&gt;"コンテンツなし",IF(AND(申込書!$AH$4="GIGAスクールパック",SUM($Q415,$S415)&lt;&gt;0),SUM($Q415,$S415),IF(AND(申込書!$AH$4="SKY安心GIGAタブレット",SUM($U415,$W415)&lt;&gt;0),SUM($U415,$W415),"")),"")</f>
        <v/>
      </c>
      <c r="GG415" s="157"/>
      <c r="GH415" s="82"/>
      <c r="GI415" s="80" t="str">
        <f>IF(AND(申込書!$C$116&lt;&gt;"▼プルダウンより選択してください",申込書!$C$116&lt;&gt;"",申込書!$P$116&lt;&gt;"YYYY/MM/DD",$G415&lt;&gt;""),申込書!$P$116,"")</f>
        <v/>
      </c>
      <c r="GJ415" s="81" t="str">
        <f>IF(AND(申込書!$C$116&lt;&gt;"▼プルダウンより選択してください",申込書!$C$116&lt;&gt;"",$G415&lt;&gt;""),申込書!$M$116,"")</f>
        <v/>
      </c>
      <c r="GK415" s="81" t="str">
        <f>IF($GI$3&lt;&gt;"コンテンツなし",IF(AND(申込書!$AH$4="GIGAスクールパック",SUM($P415,$R415)&lt;&gt;0),SUM($P415,$R415),IF(AND(申込書!$AH$4="SKY安心GIGAタブレット",SUM($T415,$V415)&lt;&gt;0),SUM($T415,$V415),"")),"")</f>
        <v/>
      </c>
      <c r="GL415" s="81" t="str">
        <f>IF($GI$3&lt;&gt;"コンテンツなし",IF(AND(申込書!$AH$4="GIGAスクールパック",SUM($Q415,$S415)&lt;&gt;0),SUM($Q415,$S415),IF(AND(申込書!$AH$4="SKY安心GIGAタブレット",SUM($U415,$W415)&lt;&gt;0),SUM($U415,$W415),"")),"")</f>
        <v/>
      </c>
      <c r="GM415" s="157"/>
      <c r="GN415" s="82"/>
      <c r="GO415" s="80" t="str">
        <f>IF(AND(申込書!$C$117&lt;&gt;"▼プルダウンより選択してください",申込書!$C$117&lt;&gt;"",申込書!$P$117&lt;&gt;"YYYY/MM/DD",$G415&lt;&gt;""),申込書!$P$117,"")</f>
        <v/>
      </c>
      <c r="GP415" s="81" t="str">
        <f>IF(AND(申込書!$C$117&lt;&gt;"▼プルダウンより選択してください",申込書!$C$117&lt;&gt;"",$G415&lt;&gt;""),申込書!$M$117,"")</f>
        <v/>
      </c>
      <c r="GQ415" s="81" t="str">
        <f>IF($GO$3&lt;&gt;"コンテンツなし",IF(AND(申込書!$AH$4="GIGAスクールパック",SUM($P415,$R415)&lt;&gt;0),SUM($P415,$R415),IF(AND(申込書!$AH$4="SKY安心GIGAタブレット",SUM($T415,$V415)&lt;&gt;0),SUM($T415,$V415),"")),"")</f>
        <v/>
      </c>
      <c r="GR415" s="81" t="str">
        <f>IF($GO$3&lt;&gt;"コンテンツなし",IF(AND(申込書!$AH$4="GIGAスクールパック",SUM($Q415,$S415)&lt;&gt;0),SUM($Q415,$S415),IF(AND(申込書!$AH$4="SKY安心GIGAタブレット",SUM($U415,$W415)&lt;&gt;0),SUM($U415,$W415),"")),"")</f>
        <v/>
      </c>
      <c r="GS415" s="157"/>
      <c r="GT415" s="82"/>
      <c r="GU415" s="80" t="str">
        <f>IF(AND(申込書!$C$118&lt;&gt;"▼プルダウンより選択してください",申込書!$C$118&lt;&gt;"",申込書!$P$118&lt;&gt;"YYYY/MM/DD",$G415&lt;&gt;""),申込書!$P$118,"")</f>
        <v/>
      </c>
      <c r="GV415" s="81" t="str">
        <f>IF(AND(申込書!$C$118&lt;&gt;"▼プルダウンより選択してください",申込書!$C$118&lt;&gt;"",$G415&lt;&gt;""),申込書!$M$118,"")</f>
        <v/>
      </c>
      <c r="GW415" s="81" t="str">
        <f>IF($GU$3&lt;&gt;"コンテンツなし",IF(AND(申込書!$AH$4="GIGAスクールパック",SUM($P415,$R415)&lt;&gt;0),SUM($P415,$R415),IF(AND(申込書!$AH$4="SKY安心GIGAタブレット",SUM($T415,$V415)&lt;&gt;0),SUM($T415,$V415),"")),"")</f>
        <v/>
      </c>
      <c r="GX415" s="81" t="str">
        <f>IF($GU$3&lt;&gt;"コンテンツなし",IF(AND(申込書!$AH$4="GIGAスクールパック",SUM($Q415,$S415)&lt;&gt;0),SUM($Q415,$S415),IF(AND(申込書!$AH$4="SKY安心GIGAタブレット",SUM($U415,$W415)&lt;&gt;0),SUM($U415,$W415),"")),"")</f>
        <v/>
      </c>
      <c r="GY415" s="157"/>
      <c r="GZ415" s="82"/>
      <c r="HA415" s="80" t="str">
        <f>IF(AND(申込書!$C$119&lt;&gt;"▼プルダウンより選択してください",申込書!$C$119&lt;&gt;"",申込書!$P$119&lt;&gt;"YYYY/MM/DD",$G415&lt;&gt;""),申込書!$P$119,"")</f>
        <v/>
      </c>
      <c r="HB415" s="81" t="str">
        <f>IF(AND(申込書!$C$119&lt;&gt;"▼プルダウンより選択してください",申込書!$C$119&lt;&gt;"",$G415&lt;&gt;""),申込書!$M$119,"")</f>
        <v/>
      </c>
      <c r="HC415" s="81" t="str">
        <f>IF($HA$3&lt;&gt;"コンテンツなし",IF(AND(申込書!$AH$4="GIGAスクールパック",SUM($P415,$R415)&lt;&gt;0),SUM($P415,$R415),IF(AND(申込書!$AH$4="SKY安心GIGAタブレット",SUM($T415,$V415)&lt;&gt;0),SUM($T415,$V415),"")),"")</f>
        <v/>
      </c>
      <c r="HD415" s="81" t="str">
        <f>IF($HA$3&lt;&gt;"コンテンツなし",IF(AND(申込書!$AH$4="GIGAスクールパック",SUM($Q415,$S415)&lt;&gt;0),SUM($Q415,$S415),IF(AND(申込書!$AH$4="SKY安心GIGAタブレット",SUM($U415,$W415)&lt;&gt;0),SUM($U415,$W415),"")),"")</f>
        <v/>
      </c>
      <c r="HE415" s="157"/>
      <c r="HF415" s="82"/>
      <c r="HG415" s="83"/>
    </row>
    <row r="416" spans="2:215" ht="26.85" customHeight="1">
      <c r="B416" s="62">
        <f t="shared" si="4"/>
        <v>411</v>
      </c>
      <c r="C416" s="63"/>
      <c r="D416" s="64"/>
      <c r="E416" s="207"/>
      <c r="F416" s="65"/>
      <c r="G416" s="66"/>
      <c r="H416" s="67"/>
      <c r="I416" s="68"/>
      <c r="J416" s="69"/>
      <c r="K416" s="70"/>
      <c r="L416" s="71"/>
      <c r="M416" s="72"/>
      <c r="N416" s="73"/>
      <c r="O416" s="74"/>
      <c r="P416" s="179"/>
      <c r="Q416" s="180"/>
      <c r="R416" s="180"/>
      <c r="S416" s="181"/>
      <c r="T416" s="179"/>
      <c r="U416" s="180"/>
      <c r="V416" s="182"/>
      <c r="W416" s="181"/>
      <c r="X416" s="75"/>
      <c r="Y416" s="76"/>
      <c r="Z416" s="77"/>
      <c r="AA416" s="78"/>
      <c r="AB416" s="79"/>
      <c r="AC416" s="79"/>
      <c r="AD416" s="79"/>
      <c r="AE416" s="77"/>
      <c r="AF416" s="139"/>
      <c r="AG416" s="139"/>
      <c r="AH416" s="139"/>
      <c r="AI416" s="80" t="str">
        <f>IF(AND(申込書!$C$90&lt;&gt;"▼プルダウンより選択してください",申込書!$C$90&lt;&gt;"",申込書!$P$90&lt;&gt;"YYYY/MM/DD",$G416&lt;&gt;""),申込書!$P$90,"")</f>
        <v/>
      </c>
      <c r="AJ416" s="81" t="str">
        <f>IF(AND(申込書!$C$90&lt;&gt;"▼プルダウンより選択してください",申込書!$C$90&lt;&gt;"",$G416&lt;&gt;""),申込書!$M$90,"")</f>
        <v/>
      </c>
      <c r="AK416" s="81" t="str">
        <f>IF($AI$3&lt;&gt;"コンテンツなし",IF(AND(申込書!$AH$4="GIGAスクールパック",SUM($P416,$R416)&lt;&gt;0),SUM($P416,$R416),IF(AND(申込書!$AH$4="SKY安心GIGAタブレット",SUM($T416,$V416)&lt;&gt;0),SUM($T416,$V416),"")),"")</f>
        <v/>
      </c>
      <c r="AL416" s="81" t="str">
        <f>IF($AI$3&lt;&gt;"コンテンツなし",IF(AND(申込書!$AH$4="GIGAスクールパック",SUM($Q416,$S416)&lt;&gt;0),SUM($Q416,$S416),IF(AND(申込書!$AH$4="SKY安心GIGAタブレット",SUM($U416,$W416)&lt;&gt;0),SUM($U416,$W416),"")),"")</f>
        <v/>
      </c>
      <c r="AM416" s="157"/>
      <c r="AN416" s="82"/>
      <c r="AO416" s="80" t="str">
        <f>IF(AND(申込書!$C$91&lt;&gt;"▼プルダウンより選択してください",申込書!$C$91&lt;&gt;"",申込書!$P$91&lt;&gt;"YYYY/MM/DD",$G416&lt;&gt;""),申込書!$P$91,"")</f>
        <v/>
      </c>
      <c r="AP416" s="81" t="str">
        <f>IF(AND(申込書!$C$91&lt;&gt;"▼プルダウンより選択してください",申込書!$C$91&lt;&gt;"",$G416&lt;&gt;""),申込書!$M$91,"")</f>
        <v/>
      </c>
      <c r="AQ416" s="81" t="str">
        <f>IF($AO$3&lt;&gt;"コンテンツなし",IF(AND(申込書!$AH$4="GIGAスクールパック",SUM($P416,$R416)&lt;&gt;0),SUM($P416,$R416),IF(AND(申込書!$AH$4="SKY安心GIGAタブレット",SUM($T416,$V416)&lt;&gt;0),SUM($T416,$V416),"")),"")</f>
        <v/>
      </c>
      <c r="AR416" s="81" t="str">
        <f>IF($AO$3&lt;&gt;"コンテンツなし",IF(AND(申込書!$AH$4="GIGAスクールパック",SUM($Q416,$S416)&lt;&gt;0),SUM($Q416,$S416),IF(AND(申込書!$AH$4="SKY安心GIGAタブレット",SUM($U416,$W416)&lt;&gt;0),SUM($U416,$W416),"")),"")</f>
        <v/>
      </c>
      <c r="AS416" s="157"/>
      <c r="AT416" s="82"/>
      <c r="AU416" s="80" t="str">
        <f>IF(AND(申込書!$C$92&lt;&gt;"▼プルダウンより選択してください",申込書!$C$92&lt;&gt;"",申込書!$P$92&lt;&gt;"YYYY/MM/DD",$G416&lt;&gt;""),申込書!$P$92,"")</f>
        <v/>
      </c>
      <c r="AV416" s="81" t="str">
        <f>IF(AND(申込書!$C$92&lt;&gt;"▼プルダウンより選択してください",申込書!$C$92&lt;&gt;"",$G416&lt;&gt;""),申込書!$M$92,"")</f>
        <v/>
      </c>
      <c r="AW416" s="81" t="str">
        <f>IF($AU$3&lt;&gt;"コンテンツなし",IF(AND(申込書!$AH$4="GIGAスクールパック",SUM($P416,$R416)&lt;&gt;0),SUM($P416,$R416),IF(AND(申込書!$AH$4="SKY安心GIGAタブレット",SUM($T416,$V416)&lt;&gt;0),SUM($T416,$V416),"")),"")</f>
        <v/>
      </c>
      <c r="AX416" s="81" t="str">
        <f>IF($AU$3&lt;&gt;"コンテンツなし",IF(AND(申込書!$AH$4="GIGAスクールパック",SUM($Q416,$S416)&lt;&gt;0),SUM($Q416,$S416),IF(AND(申込書!$AH$4="SKY安心GIGAタブレット",SUM($U416,$W416)&lt;&gt;0),SUM($U416,$W416),"")),"")</f>
        <v/>
      </c>
      <c r="AY416" s="157"/>
      <c r="AZ416" s="82"/>
      <c r="BA416" s="80" t="str">
        <f>IF(AND(申込書!$C$93&lt;&gt;"▼プルダウンより選択してください",申込書!$C$93&lt;&gt;"",申込書!$P$93&lt;&gt;"YYYY/MM/DD",$G416&lt;&gt;""),申込書!$P$93,"")</f>
        <v/>
      </c>
      <c r="BB416" s="81" t="str">
        <f>IF(AND(申込書!$C$93&lt;&gt;"▼プルダウンより選択してください",申込書!$C$93&lt;&gt;"",申込書!$M$93&gt;=1,$G416&lt;&gt;""),申込書!$M$93,"")</f>
        <v/>
      </c>
      <c r="BC416" s="81" t="str">
        <f>IF($BA$3&lt;&gt;"コンテンツなし",IF(AND(申込書!$AH$4="GIGAスクールパック",SUM($P416,$R416)&lt;&gt;0),SUM($P416,$R416),IF(AND(申込書!$AH$4="SKY安心GIGAタブレット",SUM($T416,$V416)&lt;&gt;0),SUM($T416,$V416),"")),"")</f>
        <v/>
      </c>
      <c r="BD416" s="81" t="str">
        <f>IF($BA$3&lt;&gt;"コンテンツなし",IF(AND(申込書!$AH$4="GIGAスクールパック",SUM($Q416,$S416)&lt;&gt;0),SUM($Q416,$S416),IF(AND(申込書!$AH$4="SKY安心GIGAタブレット",SUM($U416,$W416)&lt;&gt;0),SUM($U416,$W416),"")),"")</f>
        <v/>
      </c>
      <c r="BE416" s="157"/>
      <c r="BF416" s="82"/>
      <c r="BG416" s="80" t="str">
        <f>IF(AND(申込書!$C$94&lt;&gt;"▼プルダウンより選択してください",申込書!$C$94&lt;&gt;"",申込書!$P$94&lt;&gt;"YYYY/MM/DD",$G416&lt;&gt;""),申込書!$P$94,"")</f>
        <v/>
      </c>
      <c r="BH416" s="81" t="str">
        <f>IF(AND(申込書!$C$94&lt;&gt;"▼プルダウンより選択してください",申込書!$C$94&lt;&gt;"",$G416&lt;&gt;""),申込書!$M$94,"")</f>
        <v/>
      </c>
      <c r="BI416" s="81" t="str">
        <f>IF($BG$3&lt;&gt;"コンテンツなし",IF(AND(申込書!$AH$4="GIGAスクールパック",SUM($P416,$R416)&lt;&gt;0),SUM($P416,$R416),IF(AND(申込書!$AH$4="SKY安心GIGAタブレット",SUM($T416,$V416)&lt;&gt;0),SUM($T416,$V416),"")),"")</f>
        <v/>
      </c>
      <c r="BJ416" s="81" t="str">
        <f>IF($BG$3&lt;&gt;"コンテンツなし",IF(AND(申込書!$AH$4="GIGAスクールパック",SUM($Q416,$S416)&lt;&gt;0),SUM($Q416,$S416),IF(AND(申込書!$AH$4="SKY安心GIGAタブレット",SUM($U416,$W416)&lt;&gt;0),SUM($U416,$W416),"")),"")</f>
        <v/>
      </c>
      <c r="BK416" s="157"/>
      <c r="BL416" s="82"/>
      <c r="BM416" s="80" t="str">
        <f>IF(AND(申込書!$C$95&lt;&gt;"▼プルダウンより選択してください",申込書!$C$95&lt;&gt;"",申込書!$P$95&lt;&gt;"YYYY/MM/DD",$G416&lt;&gt;""),申込書!$P$95,"")</f>
        <v/>
      </c>
      <c r="BN416" s="81" t="str">
        <f>IF(AND(申込書!$C$95&lt;&gt;"▼プルダウンより選択してください",申込書!$C$95&lt;&gt;"",$G416&lt;&gt;""),申込書!$M$95,"")</f>
        <v/>
      </c>
      <c r="BO416" s="81" t="str">
        <f>IF($BM$3&lt;&gt;"コンテンツなし",IF(AND(申込書!$AH$4="GIGAスクールパック",SUM($P416,$R416)&lt;&gt;0),SUM($P416,$R416),IF(AND(申込書!$AH$4="SKY安心GIGAタブレット",SUM($T416,$V416)&lt;&gt;0),SUM($T416,$V416),"")),"")</f>
        <v/>
      </c>
      <c r="BP416" s="81" t="str">
        <f>IF($BM$3&lt;&gt;"コンテンツなし",IF(AND(申込書!$AH$4="GIGAスクールパック",SUM($Q416,$S416)&lt;&gt;0),SUM($Q416,$S416),IF(AND(申込書!$AH$4="SKY安心GIGAタブレット",SUM($U416,$W416)&lt;&gt;0),SUM($U416,$W416),"")),"")</f>
        <v/>
      </c>
      <c r="BQ416" s="157"/>
      <c r="BR416" s="82"/>
      <c r="BS416" s="80" t="str">
        <f>IF(AND(申込書!$C$96&lt;&gt;"▼プルダウンより選択してください",申込書!$C$96&lt;&gt;"",申込書!$P$96&lt;&gt;"YYYY/MM/DD",$G416&lt;&gt;""),申込書!$P$96,"")</f>
        <v/>
      </c>
      <c r="BT416" s="81" t="str">
        <f>IF(AND(申込書!$C$96&lt;&gt;"▼プルダウンより選択してください",申込書!$C$96&lt;&gt;"",$G416&lt;&gt;""),申込書!$M$96,"")</f>
        <v/>
      </c>
      <c r="BU416" s="81" t="str">
        <f>IF($BS$3&lt;&gt;"コンテンツなし",IF(AND(申込書!$AH$4="GIGAスクールパック",SUM($P416,$R416)&lt;&gt;0),SUM($P416,$R416),IF(AND(申込書!$AH$4="SKY安心GIGAタブレット",SUM($T416,$V416)&lt;&gt;0),SUM($T416,$V416),"")),"")</f>
        <v/>
      </c>
      <c r="BV416" s="81" t="str">
        <f>IF($BS$3&lt;&gt;"コンテンツなし",IF(AND(申込書!$AH$4="GIGAスクールパック",SUM($Q416,$S416)&lt;&gt;0),SUM($Q416,$S416),IF(AND(申込書!$AH$4="SKY安心GIGAタブレット",SUM($U416,$W416)&lt;&gt;0),SUM($U416,$W416),"")),"")</f>
        <v/>
      </c>
      <c r="BW416" s="157"/>
      <c r="BX416" s="82"/>
      <c r="BY416" s="80" t="str">
        <f>IF(AND(申込書!$C$97&lt;&gt;"▼プルダウンより選択してください",申込書!$C$97&lt;&gt;"",申込書!$P$97&lt;&gt;"YYYY/MM/DD",$G416&lt;&gt;""),申込書!$P$97,"")</f>
        <v/>
      </c>
      <c r="BZ416" s="81" t="str">
        <f>IF(AND(申込書!$C$97&lt;&gt;"▼プルダウンより選択してください",申込書!$C$97&lt;&gt;"",$G416&lt;&gt;""),申込書!$M$97,"")</f>
        <v/>
      </c>
      <c r="CA416" s="81" t="str">
        <f>IF($BY$3&lt;&gt;"コンテンツなし",IF(AND(申込書!$AH$4="GIGAスクールパック",SUM($P416,$R416)&lt;&gt;0),SUM($P416,$R416),IF(AND(申込書!$AH$4="SKY安心GIGAタブレット",SUM($T416,$V416)&lt;&gt;0),SUM($T416,$V416),"")),"")</f>
        <v/>
      </c>
      <c r="CB416" s="81" t="str">
        <f>IF($BY$3&lt;&gt;"コンテンツなし",IF(AND(申込書!$AH$4="GIGAスクールパック",SUM($Q416,$S416)&lt;&gt;0),SUM($Q416,$S416),IF(AND(申込書!$AH$4="SKY安心GIGAタブレット",SUM($U416,$W416)&lt;&gt;0),SUM($U416,$W416),"")),"")</f>
        <v/>
      </c>
      <c r="CC416" s="157"/>
      <c r="CD416" s="82"/>
      <c r="CE416" s="80" t="str">
        <f>IF(AND(申込書!$C$98&lt;&gt;"▼プルダウンより選択してください",申込書!$C$98&lt;&gt;"",申込書!$P$98&lt;&gt;"YYYY/MM/DD",$G416&lt;&gt;""),申込書!$P$98,"")</f>
        <v/>
      </c>
      <c r="CF416" s="81" t="str">
        <f>IF(AND(申込書!$C$98&lt;&gt;"▼プルダウンより選択してください",申込書!$C$98&lt;&gt;"",$G416&lt;&gt;""),申込書!$M$98,"")</f>
        <v/>
      </c>
      <c r="CG416" s="81" t="str">
        <f>IF($CE$3&lt;&gt;"コンテンツなし",IF(AND(申込書!$AH$4="GIGAスクールパック",SUM($P416,$R416)&lt;&gt;0),SUM($P416,$R416),IF(AND(申込書!$AH$4="SKY安心GIGAタブレット",SUM($T416,$V416)&lt;&gt;0),SUM($T416,$V416),"")),"")</f>
        <v/>
      </c>
      <c r="CH416" s="81" t="str">
        <f>IF($CE$3&lt;&gt;"コンテンツなし",IF(AND(申込書!$AH$4="GIGAスクールパック",SUM($Q416,$S416)&lt;&gt;0),SUM($Q416,$S416),IF(AND(申込書!$AH$4="SKY安心GIGAタブレット",SUM($U416,$W416)&lt;&gt;0),SUM($U416,$W416),"")),"")</f>
        <v/>
      </c>
      <c r="CI416" s="157"/>
      <c r="CJ416" s="82"/>
      <c r="CK416" s="80" t="str">
        <f>IF(AND(申込書!$C$99&lt;&gt;"▼プルダウンより選択してください",申込書!$C$99&lt;&gt;"",申込書!$P$99&lt;&gt;"YYYY/MM/DD",$G416&lt;&gt;""),申込書!$P$99,"")</f>
        <v/>
      </c>
      <c r="CL416" s="81" t="str">
        <f>IF(AND(申込書!$C$99&lt;&gt;"▼プルダウンより選択してください",申込書!$C$99&lt;&gt;"",$G416&lt;&gt;""),申込書!$M$99,"")</f>
        <v/>
      </c>
      <c r="CM416" s="81" t="str">
        <f>IF($CK$3&lt;&gt;"コンテンツなし",IF(AND(申込書!$AH$4="GIGAスクールパック",SUM($P416,$R416)&lt;&gt;0),SUM($P416,$R416),IF(AND(申込書!$AH$4="SKY安心GIGAタブレット",SUM($T416,$V416)&lt;&gt;0),SUM($T416,$V416),"")),"")</f>
        <v/>
      </c>
      <c r="CN416" s="81" t="str">
        <f>IF($CK$3&lt;&gt;"コンテンツなし",IF(AND(申込書!$AH$4="GIGAスクールパック",SUM($Q416,$S416)&lt;&gt;0),SUM($Q416,$S416),IF(AND(申込書!$AH$4="SKY安心GIGAタブレット",SUM($U416,$W416)&lt;&gt;0),SUM($U416,$W416),"")),"")</f>
        <v/>
      </c>
      <c r="CO416" s="157"/>
      <c r="CP416" s="82"/>
      <c r="CQ416" s="80" t="str">
        <f>IF(AND(申込書!$C$100&lt;&gt;"▼プルダウンより選択してください",申込書!$C$100&lt;&gt;"",申込書!$P$100&lt;&gt;"YYYY/MM/DD",$G416&lt;&gt;""),申込書!$P$100,"")</f>
        <v/>
      </c>
      <c r="CR416" s="81" t="str">
        <f>IF(AND(申込書!$C$100&lt;&gt;"▼プルダウンより選択してください",申込書!$C$100&lt;&gt;"",$G416&lt;&gt;""),申込書!$M$100,"")</f>
        <v/>
      </c>
      <c r="CS416" s="81" t="str">
        <f>IF($CQ$3&lt;&gt;"コンテンツなし",IF(AND(申込書!$AH$4="GIGAスクールパック",SUM($P416,$R416)&lt;&gt;0),SUM($P416,$R416),IF(AND(申込書!$AH$4="SKY安心GIGAタブレット",SUM($T416,$V416)&lt;&gt;0),SUM($T416,$V416),"")),"")</f>
        <v/>
      </c>
      <c r="CT416" s="81" t="str">
        <f>IF($CQ$3&lt;&gt;"コンテンツなし",IF(AND(申込書!$AH$4="GIGAスクールパック",SUM($Q416,$S416)&lt;&gt;0),SUM($Q416,$S416),IF(AND(申込書!$AH$4="SKY安心GIGAタブレット",SUM($U416,$W416)&lt;&gt;0),SUM($U416,$W416),"")),"")</f>
        <v/>
      </c>
      <c r="CU416" s="81"/>
      <c r="CV416" s="82"/>
      <c r="CW416" s="80" t="str">
        <f>IF(AND(申込書!$C$101&lt;&gt;"▼プルダウンより選択してください",申込書!$C$101&lt;&gt;"",申込書!$P$101&lt;&gt;"YYYY/MM/DD",$G416&lt;&gt;""),申込書!$P$101,"")</f>
        <v/>
      </c>
      <c r="CX416" s="81" t="str">
        <f>IF(AND(申込書!$C$101&lt;&gt;"▼プルダウンより選択してください",申込書!$C$101&lt;&gt;"",$G416&lt;&gt;""),申込書!$M$101,"")</f>
        <v/>
      </c>
      <c r="CY416" s="81" t="str">
        <f>IF($CW$3&lt;&gt;"コンテンツなし",IF(AND(申込書!$AH$4="GIGAスクールパック",SUM($P416,$R416)&lt;&gt;0),SUM($P416,$R416),IF(AND(申込書!$AH$4="SKY安心GIGAタブレット",SUM($T416,$V416)&lt;&gt;0),SUM($T416,$V416),"")),"")</f>
        <v/>
      </c>
      <c r="CZ416" s="81" t="str">
        <f>IF($CW$3&lt;&gt;"コンテンツなし",IF(AND(申込書!$AH$4="GIGAスクールパック",SUM($Q416,$S416)&lt;&gt;0),SUM($Q416,$S416),IF(AND(申込書!$AH$4="SKY安心GIGAタブレット",SUM($U416,$W416)&lt;&gt;0),SUM($U416,$W416),"")),"")</f>
        <v/>
      </c>
      <c r="DA416" s="81"/>
      <c r="DB416" s="82"/>
      <c r="DC416" s="80" t="str">
        <f>IF(AND(申込書!$C$102&lt;&gt;"▼プルダウンより選択してください",申込書!$C$102&lt;&gt;"",申込書!$P$102&lt;&gt;"YYYY/MM/DD",$G416&lt;&gt;""),申込書!$P$102,"")</f>
        <v/>
      </c>
      <c r="DD416" s="81" t="str">
        <f>IF(AND(申込書!$C$102&lt;&gt;"▼プルダウンより選択してください",申込書!$C$102&lt;&gt;"",$G416&lt;&gt;""),申込書!$M$102,"")</f>
        <v/>
      </c>
      <c r="DE416" s="81" t="str">
        <f>IF($DC$3&lt;&gt;"コンテンツなし",IF(AND(申込書!$AH$4="GIGAスクールパック",SUM($P416,$R416)&lt;&gt;0),SUM($P416,$R416),IF(AND(申込書!$AH$4="SKY安心GIGAタブレット",SUM($T416,$V416)&lt;&gt;0),SUM($T416,$V416),"")),"")</f>
        <v/>
      </c>
      <c r="DF416" s="81" t="str">
        <f>IF($DC$3&lt;&gt;"コンテンツなし",IF(AND(申込書!$AH$4="GIGAスクールパック",SUM($Q416,$S416)&lt;&gt;0),SUM($Q416,$S416),IF(AND(申込書!$AH$4="SKY安心GIGAタブレット",SUM($U416,$W416)&lt;&gt;0),SUM($U416,$W416),"")),"")</f>
        <v/>
      </c>
      <c r="DG416" s="81"/>
      <c r="DH416" s="82"/>
      <c r="DI416" s="80" t="str">
        <f>IF(AND(申込書!$C$103&lt;&gt;"▼プルダウンより選択してください",申込書!$C$103&lt;&gt;"",申込書!$P$103&lt;&gt;"YYYY/MM/DD",$G416&lt;&gt;""),申込書!$P$103,"")</f>
        <v/>
      </c>
      <c r="DJ416" s="81" t="str">
        <f>IF(AND(申込書!$C$103&lt;&gt;"▼プルダウンより選択してください",申込書!$C$103&lt;&gt;"",$G416&lt;&gt;""),申込書!$M$103,"")</f>
        <v/>
      </c>
      <c r="DK416" s="81" t="str">
        <f>IF($DI$3&lt;&gt;"コンテンツなし",IF(AND(申込書!$AH$4="GIGAスクールパック",SUM($P416,$R416)&lt;&gt;0),SUM($P416,$R416),IF(AND(申込書!$AH$4="SKY安心GIGAタブレット",SUM($T416,$V416)&lt;&gt;0),SUM($T416,$V416),"")),"")</f>
        <v/>
      </c>
      <c r="DL416" s="81" t="str">
        <f>IF($DI$3&lt;&gt;"コンテンツなし",IF(AND(申込書!$AH$4="GIGAスクールパック",SUM($Q416,$S416)&lt;&gt;0),SUM($Q416,$S416),IF(AND(申込書!$AH$4="SKY安心GIGAタブレット",SUM($U416,$W416)&lt;&gt;0),SUM($U416,$W416),"")),"")</f>
        <v/>
      </c>
      <c r="DM416" s="81"/>
      <c r="DN416" s="82"/>
      <c r="DO416" s="80" t="str">
        <f>IF(AND(申込書!$C$104&lt;&gt;"▼プルダウンより選択してください",申込書!$C$104&lt;&gt;"",申込書!$P$104&lt;&gt;"YYYY/MM/DD",$G416&lt;&gt;""),申込書!$P$104,"")</f>
        <v/>
      </c>
      <c r="DP416" s="81" t="str">
        <f>IF(AND(申込書!$C$104&lt;&gt;"▼プルダウンより選択してください",申込書!$C$104&lt;&gt;"",$G416&lt;&gt;""),申込書!$M$104,"")</f>
        <v/>
      </c>
      <c r="DQ416" s="81" t="str">
        <f>IF($DO$3&lt;&gt;"コンテンツなし",IF(AND(申込書!$AH$4="GIGAスクールパック",SUM($P416,$R416)&lt;&gt;0),SUM($P416,$R416),IF(AND(申込書!$AH$4="SKY安心GIGAタブレット",SUM($T416,$V416)&lt;&gt;0),SUM($T416,$V416),"")),"")</f>
        <v/>
      </c>
      <c r="DR416" s="81" t="str">
        <f>IF($DO$3&lt;&gt;"コンテンツなし",IF(AND(申込書!$AH$4="GIGAスクールパック",SUM($Q416,$S416)&lt;&gt;0),SUM($Q416,$S416),IF(AND(申込書!$AH$4="SKY安心GIGAタブレット",SUM($U416,$W416)&lt;&gt;0),SUM($U416,$W416),"")),"")</f>
        <v/>
      </c>
      <c r="DS416" s="81"/>
      <c r="DT416" s="82"/>
      <c r="DU416" s="80" t="str">
        <f>IF(AND(申込書!$C$105&lt;&gt;"▼プルダウンより選択してください",申込書!$C$105&lt;&gt;"",申込書!$P$105&lt;&gt;"YYYY/MM/DD",$G416&lt;&gt;""),申込書!$P$105,"")</f>
        <v/>
      </c>
      <c r="DV416" s="81" t="str">
        <f>IF(AND(申込書!$C$105&lt;&gt;"▼プルダウンより選択してください",申込書!$C$105&lt;&gt;"",$G416&lt;&gt;""),申込書!$M$105,"")</f>
        <v/>
      </c>
      <c r="DW416" s="81" t="str">
        <f>IF($DU$3&lt;&gt;"コンテンツなし",IF(AND(申込書!$AH$4="GIGAスクールパック",SUM($P416,$R416)&lt;&gt;0),SUM($P416,$R416),IF(AND(申込書!$AH$4="SKY安心GIGAタブレット",SUM($T416,$V416)&lt;&gt;0),SUM($T416,$V416),"")),"")</f>
        <v/>
      </c>
      <c r="DX416" s="81" t="str">
        <f>IF($DU$3&lt;&gt;"コンテンツなし",IF(AND(申込書!$AH$4="GIGAスクールパック",SUM($Q416,$S416)&lt;&gt;0),SUM($Q416,$S416),IF(AND(申込書!$AH$4="SKY安心GIGAタブレット",SUM($U416,$W416)&lt;&gt;0),SUM($U416,$W416),"")),"")</f>
        <v/>
      </c>
      <c r="DY416" s="157"/>
      <c r="DZ416" s="82"/>
      <c r="EA416" s="80" t="str">
        <f>IF(AND(申込書!$C$106&lt;&gt;"▼プルダウンより選択してください",申込書!$C$106&lt;&gt;"",申込書!$P$106&lt;&gt;"YYYY/MM/DD",$G416&lt;&gt;""),申込書!$P$106,"")</f>
        <v/>
      </c>
      <c r="EB416" s="81" t="str">
        <f>IF(AND(申込書!$C$106&lt;&gt;"▼プルダウンより選択してください",申込書!$C$106&lt;&gt;"",$G416&lt;&gt;""),申込書!$M$106,"")</f>
        <v/>
      </c>
      <c r="EC416" s="81" t="str">
        <f>IF($EA$3&lt;&gt;"コンテンツなし",IF(AND(申込書!$AH$4="GIGAスクールパック",SUM($P416,$R416)&lt;&gt;0),SUM($P416,$R416),IF(AND(申込書!$AH$4="SKY安心GIGAタブレット",SUM($T416,$V416)&lt;&gt;0),SUM($T416,$V416),"")),"")</f>
        <v/>
      </c>
      <c r="ED416" s="81" t="str">
        <f>IF($EA$3&lt;&gt;"コンテンツなし",IF(AND(申込書!$AH$4="GIGAスクールパック",SUM($Q416,$S416)&lt;&gt;0),SUM($Q416,$S416),IF(AND(申込書!$AH$4="SKY安心GIGAタブレット",SUM($U416,$W416)&lt;&gt;0),SUM($U416,$W416),"")),"")</f>
        <v/>
      </c>
      <c r="EE416" s="157"/>
      <c r="EF416" s="82"/>
      <c r="EG416" s="80" t="str">
        <f>IF(AND(申込書!$C$107&lt;&gt;"▼プルダウンより選択してください",申込書!$C$107&lt;&gt;"",申込書!$P$107&lt;&gt;"YYYY/MM/DD",$G416&lt;&gt;""),申込書!$P$107,"")</f>
        <v/>
      </c>
      <c r="EH416" s="81" t="str">
        <f>IF(AND(申込書!$C$107&lt;&gt;"▼プルダウンより選択してください",申込書!$C$107&lt;&gt;"",$G416&lt;&gt;""),申込書!$M$107,"")</f>
        <v/>
      </c>
      <c r="EI416" s="81" t="str">
        <f>IF($EG$3&lt;&gt;"コンテンツなし",IF(AND(申込書!$AH$4="GIGAスクールパック",SUM($P416,$R416)&lt;&gt;0),SUM($P416,$R416),IF(AND(申込書!$AH$4="SKY安心GIGAタブレット",SUM($T416,$V416)&lt;&gt;0),SUM($T416,$V416),"")),"")</f>
        <v/>
      </c>
      <c r="EJ416" s="81" t="str">
        <f>IF($EG$3&lt;&gt;"コンテンツなし",IF(AND(申込書!$AH$4="GIGAスクールパック",SUM($Q416,$S416)&lt;&gt;0),SUM($Q416,$S416),IF(AND(申込書!$AH$4="SKY安心GIGAタブレット",SUM($U416,$W416)&lt;&gt;0),SUM($U416,$W416),"")),"")</f>
        <v/>
      </c>
      <c r="EK416" s="157"/>
      <c r="EL416" s="82"/>
      <c r="EM416" s="80" t="str">
        <f>IF(AND(申込書!$C$108&lt;&gt;"▼プルダウンより選択してください",申込書!$C$108&lt;&gt;"",申込書!$P$108&lt;&gt;"YYYY/MM/DD",$G416&lt;&gt;""),申込書!$P$108,"")</f>
        <v/>
      </c>
      <c r="EN416" s="81" t="str">
        <f>IF(AND(申込書!$C$108&lt;&gt;"▼プルダウンより選択してください",申込書!$C$108&lt;&gt;"",$G416&lt;&gt;""),申込書!$M$108,"")</f>
        <v/>
      </c>
      <c r="EO416" s="81" t="str">
        <f>IF($EM$3&lt;&gt;"コンテンツなし",IF(AND(申込書!$AH$4="GIGAスクールパック",SUM($P416,$R416)&lt;&gt;0),SUM($P416,$R416),IF(AND(申込書!$AH$4="SKY安心GIGAタブレット",SUM($T416,$V416)&lt;&gt;0),SUM($T416,$V416),"")),"")</f>
        <v/>
      </c>
      <c r="EP416" s="81" t="str">
        <f>IF($EM$3&lt;&gt;"コンテンツなし",IF(AND(申込書!$AH$4="GIGAスクールパック",SUM($Q416,$S416)&lt;&gt;0),SUM($Q416,$S416),IF(AND(申込書!$AH$4="SKY安心GIGAタブレット",SUM($U416,$W416)&lt;&gt;0),SUM($U416,$W416),"")),"")</f>
        <v/>
      </c>
      <c r="EQ416" s="157"/>
      <c r="ER416" s="82"/>
      <c r="ES416" s="80" t="str">
        <f>IF(AND(申込書!$C$109&lt;&gt;"▼プルダウンより選択してください",申込書!$C$109&lt;&gt;"",申込書!$P$109&lt;&gt;"YYYY/MM/DD",$G416&lt;&gt;""),申込書!$P$109,"")</f>
        <v/>
      </c>
      <c r="ET416" s="81" t="str">
        <f>IF(AND(申込書!$C$109&lt;&gt;"▼プルダウンより選択してください",申込書!$C$109&lt;&gt;"",$G416&lt;&gt;""),申込書!$M$109,"")</f>
        <v/>
      </c>
      <c r="EU416" s="81" t="str">
        <f>IF($ES$3&lt;&gt;"コンテンツなし",IF(AND(申込書!$AH$4="GIGAスクールパック",SUM($P416,$R416)&lt;&gt;0),SUM($P416,$R416),IF(AND(申込書!$AH$4="SKY安心GIGAタブレット",SUM($T416,$V416)&lt;&gt;0),SUM($T416,$V416),"")),"")</f>
        <v/>
      </c>
      <c r="EV416" s="81" t="str">
        <f>IF($ES$3&lt;&gt;"コンテンツなし",IF(AND(申込書!$AH$4="GIGAスクールパック",SUM($Q416,$S416)&lt;&gt;0),SUM($Q416,$S416),IF(AND(申込書!$AH$4="SKY安心GIGAタブレット",SUM($U416,$W416)&lt;&gt;0),SUM($U416,$W416),"")),"")</f>
        <v/>
      </c>
      <c r="EW416" s="157"/>
      <c r="EX416" s="82"/>
      <c r="EY416" s="80" t="str">
        <f>IF(AND(申込書!$C$110&lt;&gt;"▼プルダウンより選択してください",申込書!$C$110&lt;&gt;"",申込書!$P$110&lt;&gt;"YYYY/MM/DD",$G416&lt;&gt;""),申込書!$P$110,"")</f>
        <v/>
      </c>
      <c r="EZ416" s="81" t="str">
        <f>IF(AND(申込書!$C$110&lt;&gt;"▼プルダウンより選択してください",申込書!$C$110&lt;&gt;"",$G416&lt;&gt;""),申込書!$M$110,"")</f>
        <v/>
      </c>
      <c r="FA416" s="81" t="str">
        <f>IF($EY$3&lt;&gt;"コンテンツなし",IF(AND(申込書!$AH$4="GIGAスクールパック",SUM($P416,$R416)&lt;&gt;0),SUM($P416,$R416),IF(AND(申込書!$AH$4="SKY安心GIGAタブレット",SUM($T416,$V416)&lt;&gt;0),SUM($T416,$V416),"")),"")</f>
        <v/>
      </c>
      <c r="FB416" s="81" t="str">
        <f>IF($EY$3&lt;&gt;"コンテンツなし",IF(AND(申込書!$AH$4="GIGAスクールパック",SUM($Q416,$S416)&lt;&gt;0),SUM($Q416,$S416),IF(AND(申込書!$AH$4="SKY安心GIGAタブレット",SUM($U416,$W416)&lt;&gt;0),SUM($U416,$W416),"")),"")</f>
        <v/>
      </c>
      <c r="FC416" s="157"/>
      <c r="FD416" s="82"/>
      <c r="FE416" s="80" t="str">
        <f>IF(AND(申込書!$C$111&lt;&gt;"▼プルダウンより選択してください",申込書!$C$111&lt;&gt;"",申込書!$P$111&lt;&gt;"YYYY/MM/DD",$G416&lt;&gt;""),申込書!$P$111,"")</f>
        <v/>
      </c>
      <c r="FF416" s="81" t="str">
        <f>IF(AND(申込書!$C$111&lt;&gt;"▼プルダウンより選択してください",申込書!$C$111&lt;&gt;"",$G416&lt;&gt;""),申込書!$M$111,"")</f>
        <v/>
      </c>
      <c r="FG416" s="81" t="str">
        <f>IF($FE$3&lt;&gt;"コンテンツなし",IF(AND(申込書!$AH$4="GIGAスクールパック",SUM($P416,$R416)&lt;&gt;0),SUM($P416,$R416),IF(AND(申込書!$AH$4="SKY安心GIGAタブレット",SUM($T416,$V416)&lt;&gt;0),SUM($T416,$V416),"")),"")</f>
        <v/>
      </c>
      <c r="FH416" s="81" t="str">
        <f>IF($FE$3&lt;&gt;"コンテンツなし",IF(AND(申込書!$AH$4="GIGAスクールパック",SUM($Q416,$S416)&lt;&gt;0),SUM($Q416,$S416),IF(AND(申込書!$AH$4="SKY安心GIGAタブレット",SUM($U416,$W416)&lt;&gt;0),SUM($U416,$W416),"")),"")</f>
        <v/>
      </c>
      <c r="FI416" s="157"/>
      <c r="FJ416" s="82"/>
      <c r="FK416" s="80" t="str">
        <f>IF(AND(申込書!$C$112&lt;&gt;"▼プルダウンより選択してください",申込書!$C$112&lt;&gt;"",申込書!$P$112&lt;&gt;"YYYY/MM/DD",$G416&lt;&gt;""),申込書!$P$112,"")</f>
        <v/>
      </c>
      <c r="FL416" s="81" t="str">
        <f>IF(AND(申込書!$C$112&lt;&gt;"▼プルダウンより選択してください",申込書!$C$112&lt;&gt;"",$G416&lt;&gt;""),申込書!$M$112,"")</f>
        <v/>
      </c>
      <c r="FM416" s="81" t="str">
        <f>IF($FK$3&lt;&gt;"コンテンツなし",IF(AND(申込書!$AH$4="GIGAスクールパック",SUM($P416,$R416)&lt;&gt;0),SUM($P416,$R416),IF(AND(申込書!$AH$4="SKY安心GIGAタブレット",SUM($T416,$V416)&lt;&gt;0),SUM($T416,$V416),"")),"")</f>
        <v/>
      </c>
      <c r="FN416" s="81" t="str">
        <f>IF($FK$3&lt;&gt;"コンテンツなし",IF(AND(申込書!$AH$4="GIGAスクールパック",SUM($Q416,$S416)&lt;&gt;0),SUM($Q416,$S416),IF(AND(申込書!$AH$4="SKY安心GIGAタブレット",SUM($U416,$W416)&lt;&gt;0),SUM($U416,$W416),"")),"")</f>
        <v/>
      </c>
      <c r="FO416" s="157"/>
      <c r="FP416" s="82"/>
      <c r="FQ416" s="80" t="str">
        <f>IF(AND(申込書!$C$113&lt;&gt;"▼プルダウンより選択してください",申込書!$C$113&lt;&gt;"",申込書!$P$113&lt;&gt;"YYYY/MM/DD",$G416&lt;&gt;""),申込書!$P$113,"")</f>
        <v/>
      </c>
      <c r="FR416" s="81" t="str">
        <f>IF(AND(申込書!$C$113&lt;&gt;"▼プルダウンより選択してください",申込書!$C$113&lt;&gt;"",$G416&lt;&gt;""),申込書!$M$113,"")</f>
        <v/>
      </c>
      <c r="FS416" s="81" t="str">
        <f>IF($FQ$3&lt;&gt;"コンテンツなし",IF(AND(申込書!$AH$4="GIGAスクールパック",SUM($P416,$R416)&lt;&gt;0),SUM($P416,$R416),IF(AND(申込書!$AH$4="SKY安心GIGAタブレット",SUM($T416,$V416)&lt;&gt;0),SUM($T416,$V416),"")),"")</f>
        <v/>
      </c>
      <c r="FT416" s="81" t="str">
        <f>IF($FQ$3&lt;&gt;"コンテンツなし",IF(AND(申込書!$AH$4="GIGAスクールパック",SUM($Q416,$S416)&lt;&gt;0),SUM($Q416,$S416),IF(AND(申込書!$AH$4="SKY安心GIGAタブレット",SUM($U416,$W416)&lt;&gt;0),SUM($U416,$W416),"")),"")</f>
        <v/>
      </c>
      <c r="FU416" s="157"/>
      <c r="FV416" s="82"/>
      <c r="FW416" s="80" t="str">
        <f>IF(AND(申込書!$C$114&lt;&gt;"▼プルダウンより選択してください",申込書!$C$114&lt;&gt;"",申込書!$P$114&lt;&gt;"YYYY/MM/DD",$G416&lt;&gt;""),申込書!$P$114,"")</f>
        <v/>
      </c>
      <c r="FX416" s="81" t="str">
        <f>IF(AND(申込書!$C$114&lt;&gt;"▼プルダウンより選択してください",申込書!$C$114&lt;&gt;"",$G416&lt;&gt;""),申込書!$M$114,"")</f>
        <v/>
      </c>
      <c r="FY416" s="81" t="str">
        <f>IF($FW$3&lt;&gt;"コンテンツなし",IF(AND(申込書!$AH$4="GIGAスクールパック",SUM($P416,$R416)&lt;&gt;0),SUM($P416,$R416),IF(AND(申込書!$AH$4="SKY安心GIGAタブレット",SUM($T416,$V416)&lt;&gt;0),SUM($T416,$V416),"")),"")</f>
        <v/>
      </c>
      <c r="FZ416" s="81" t="str">
        <f>IF($FW$3&lt;&gt;"コンテンツなし",IF(AND(申込書!$AH$4="GIGAスクールパック",SUM($Q416,$S416)&lt;&gt;0),SUM($Q416,$S416),IF(AND(申込書!$AH$4="SKY安心GIGAタブレット",SUM($U416,$W416)&lt;&gt;0),SUM($U416,$W416),"")),"")</f>
        <v/>
      </c>
      <c r="GA416" s="157"/>
      <c r="GB416" s="82"/>
      <c r="GC416" s="80" t="str">
        <f>IF(AND(申込書!$C$115&lt;&gt;"▼プルダウンより選択してください",申込書!$C$115&lt;&gt;"",申込書!$P$115&lt;&gt;"YYYY/MM/DD",$G416&lt;&gt;""),申込書!$P$115,"")</f>
        <v/>
      </c>
      <c r="GD416" s="81" t="str">
        <f>IF(AND(申込書!$C$115&lt;&gt;"▼プルダウンより選択してください",申込書!$C$115&lt;&gt;"",$G416&lt;&gt;""),申込書!$M$115,"")</f>
        <v/>
      </c>
      <c r="GE416" s="81" t="str">
        <f>IF($GC$3&lt;&gt;"コンテンツなし",IF(AND(申込書!$AH$4="GIGAスクールパック",SUM($P416,$R416)&lt;&gt;0),SUM($P416,$R416),IF(AND(申込書!$AH$4="SKY安心GIGAタブレット",SUM($T416,$V416)&lt;&gt;0),SUM($T416,$V416),"")),"")</f>
        <v/>
      </c>
      <c r="GF416" s="81" t="str">
        <f>IF($GC$3&lt;&gt;"コンテンツなし",IF(AND(申込書!$AH$4="GIGAスクールパック",SUM($Q416,$S416)&lt;&gt;0),SUM($Q416,$S416),IF(AND(申込書!$AH$4="SKY安心GIGAタブレット",SUM($U416,$W416)&lt;&gt;0),SUM($U416,$W416),"")),"")</f>
        <v/>
      </c>
      <c r="GG416" s="157"/>
      <c r="GH416" s="82"/>
      <c r="GI416" s="80" t="str">
        <f>IF(AND(申込書!$C$116&lt;&gt;"▼プルダウンより選択してください",申込書!$C$116&lt;&gt;"",申込書!$P$116&lt;&gt;"YYYY/MM/DD",$G416&lt;&gt;""),申込書!$P$116,"")</f>
        <v/>
      </c>
      <c r="GJ416" s="81" t="str">
        <f>IF(AND(申込書!$C$116&lt;&gt;"▼プルダウンより選択してください",申込書!$C$116&lt;&gt;"",$G416&lt;&gt;""),申込書!$M$116,"")</f>
        <v/>
      </c>
      <c r="GK416" s="81" t="str">
        <f>IF($GI$3&lt;&gt;"コンテンツなし",IF(AND(申込書!$AH$4="GIGAスクールパック",SUM($P416,$R416)&lt;&gt;0),SUM($P416,$R416),IF(AND(申込書!$AH$4="SKY安心GIGAタブレット",SUM($T416,$V416)&lt;&gt;0),SUM($T416,$V416),"")),"")</f>
        <v/>
      </c>
      <c r="GL416" s="81" t="str">
        <f>IF($GI$3&lt;&gt;"コンテンツなし",IF(AND(申込書!$AH$4="GIGAスクールパック",SUM($Q416,$S416)&lt;&gt;0),SUM($Q416,$S416),IF(AND(申込書!$AH$4="SKY安心GIGAタブレット",SUM($U416,$W416)&lt;&gt;0),SUM($U416,$W416),"")),"")</f>
        <v/>
      </c>
      <c r="GM416" s="157"/>
      <c r="GN416" s="82"/>
      <c r="GO416" s="80" t="str">
        <f>IF(AND(申込書!$C$117&lt;&gt;"▼プルダウンより選択してください",申込書!$C$117&lt;&gt;"",申込書!$P$117&lt;&gt;"YYYY/MM/DD",$G416&lt;&gt;""),申込書!$P$117,"")</f>
        <v/>
      </c>
      <c r="GP416" s="81" t="str">
        <f>IF(AND(申込書!$C$117&lt;&gt;"▼プルダウンより選択してください",申込書!$C$117&lt;&gt;"",$G416&lt;&gt;""),申込書!$M$117,"")</f>
        <v/>
      </c>
      <c r="GQ416" s="81" t="str">
        <f>IF($GO$3&lt;&gt;"コンテンツなし",IF(AND(申込書!$AH$4="GIGAスクールパック",SUM($P416,$R416)&lt;&gt;0),SUM($P416,$R416),IF(AND(申込書!$AH$4="SKY安心GIGAタブレット",SUM($T416,$V416)&lt;&gt;0),SUM($T416,$V416),"")),"")</f>
        <v/>
      </c>
      <c r="GR416" s="81" t="str">
        <f>IF($GO$3&lt;&gt;"コンテンツなし",IF(AND(申込書!$AH$4="GIGAスクールパック",SUM($Q416,$S416)&lt;&gt;0),SUM($Q416,$S416),IF(AND(申込書!$AH$4="SKY安心GIGAタブレット",SUM($U416,$W416)&lt;&gt;0),SUM($U416,$W416),"")),"")</f>
        <v/>
      </c>
      <c r="GS416" s="157"/>
      <c r="GT416" s="82"/>
      <c r="GU416" s="80" t="str">
        <f>IF(AND(申込書!$C$118&lt;&gt;"▼プルダウンより選択してください",申込書!$C$118&lt;&gt;"",申込書!$P$118&lt;&gt;"YYYY/MM/DD",$G416&lt;&gt;""),申込書!$P$118,"")</f>
        <v/>
      </c>
      <c r="GV416" s="81" t="str">
        <f>IF(AND(申込書!$C$118&lt;&gt;"▼プルダウンより選択してください",申込書!$C$118&lt;&gt;"",$G416&lt;&gt;""),申込書!$M$118,"")</f>
        <v/>
      </c>
      <c r="GW416" s="81" t="str">
        <f>IF($GU$3&lt;&gt;"コンテンツなし",IF(AND(申込書!$AH$4="GIGAスクールパック",SUM($P416,$R416)&lt;&gt;0),SUM($P416,$R416),IF(AND(申込書!$AH$4="SKY安心GIGAタブレット",SUM($T416,$V416)&lt;&gt;0),SUM($T416,$V416),"")),"")</f>
        <v/>
      </c>
      <c r="GX416" s="81" t="str">
        <f>IF($GU$3&lt;&gt;"コンテンツなし",IF(AND(申込書!$AH$4="GIGAスクールパック",SUM($Q416,$S416)&lt;&gt;0),SUM($Q416,$S416),IF(AND(申込書!$AH$4="SKY安心GIGAタブレット",SUM($U416,$W416)&lt;&gt;0),SUM($U416,$W416),"")),"")</f>
        <v/>
      </c>
      <c r="GY416" s="157"/>
      <c r="GZ416" s="82"/>
      <c r="HA416" s="80" t="str">
        <f>IF(AND(申込書!$C$119&lt;&gt;"▼プルダウンより選択してください",申込書!$C$119&lt;&gt;"",申込書!$P$119&lt;&gt;"YYYY/MM/DD",$G416&lt;&gt;""),申込書!$P$119,"")</f>
        <v/>
      </c>
      <c r="HB416" s="81" t="str">
        <f>IF(AND(申込書!$C$119&lt;&gt;"▼プルダウンより選択してください",申込書!$C$119&lt;&gt;"",$G416&lt;&gt;""),申込書!$M$119,"")</f>
        <v/>
      </c>
      <c r="HC416" s="81" t="str">
        <f>IF($HA$3&lt;&gt;"コンテンツなし",IF(AND(申込書!$AH$4="GIGAスクールパック",SUM($P416,$R416)&lt;&gt;0),SUM($P416,$R416),IF(AND(申込書!$AH$4="SKY安心GIGAタブレット",SUM($T416,$V416)&lt;&gt;0),SUM($T416,$V416),"")),"")</f>
        <v/>
      </c>
      <c r="HD416" s="81" t="str">
        <f>IF($HA$3&lt;&gt;"コンテンツなし",IF(AND(申込書!$AH$4="GIGAスクールパック",SUM($Q416,$S416)&lt;&gt;0),SUM($Q416,$S416),IF(AND(申込書!$AH$4="SKY安心GIGAタブレット",SUM($U416,$W416)&lt;&gt;0),SUM($U416,$W416),"")),"")</f>
        <v/>
      </c>
      <c r="HE416" s="157"/>
      <c r="HF416" s="82"/>
      <c r="HG416" s="83"/>
    </row>
    <row r="417" spans="2:215" ht="26.85" customHeight="1">
      <c r="B417" s="62">
        <f t="shared" si="4"/>
        <v>412</v>
      </c>
      <c r="C417" s="63"/>
      <c r="D417" s="64"/>
      <c r="E417" s="207"/>
      <c r="F417" s="65"/>
      <c r="G417" s="66"/>
      <c r="H417" s="67"/>
      <c r="I417" s="68"/>
      <c r="J417" s="69"/>
      <c r="K417" s="70"/>
      <c r="L417" s="71"/>
      <c r="M417" s="72"/>
      <c r="N417" s="73"/>
      <c r="O417" s="74"/>
      <c r="P417" s="179"/>
      <c r="Q417" s="180"/>
      <c r="R417" s="180"/>
      <c r="S417" s="181"/>
      <c r="T417" s="179"/>
      <c r="U417" s="180"/>
      <c r="V417" s="182"/>
      <c r="W417" s="181"/>
      <c r="X417" s="75"/>
      <c r="Y417" s="76"/>
      <c r="Z417" s="77"/>
      <c r="AA417" s="78"/>
      <c r="AB417" s="79"/>
      <c r="AC417" s="79"/>
      <c r="AD417" s="79"/>
      <c r="AE417" s="77"/>
      <c r="AF417" s="139"/>
      <c r="AG417" s="139"/>
      <c r="AH417" s="139"/>
      <c r="AI417" s="80" t="str">
        <f>IF(AND(申込書!$C$90&lt;&gt;"▼プルダウンより選択してください",申込書!$C$90&lt;&gt;"",申込書!$P$90&lt;&gt;"YYYY/MM/DD",$G417&lt;&gt;""),申込書!$P$90,"")</f>
        <v/>
      </c>
      <c r="AJ417" s="81" t="str">
        <f>IF(AND(申込書!$C$90&lt;&gt;"▼プルダウンより選択してください",申込書!$C$90&lt;&gt;"",$G417&lt;&gt;""),申込書!$M$90,"")</f>
        <v/>
      </c>
      <c r="AK417" s="81" t="str">
        <f>IF($AI$3&lt;&gt;"コンテンツなし",IF(AND(申込書!$AH$4="GIGAスクールパック",SUM($P417,$R417)&lt;&gt;0),SUM($P417,$R417),IF(AND(申込書!$AH$4="SKY安心GIGAタブレット",SUM($T417,$V417)&lt;&gt;0),SUM($T417,$V417),"")),"")</f>
        <v/>
      </c>
      <c r="AL417" s="81" t="str">
        <f>IF($AI$3&lt;&gt;"コンテンツなし",IF(AND(申込書!$AH$4="GIGAスクールパック",SUM($Q417,$S417)&lt;&gt;0),SUM($Q417,$S417),IF(AND(申込書!$AH$4="SKY安心GIGAタブレット",SUM($U417,$W417)&lt;&gt;0),SUM($U417,$W417),"")),"")</f>
        <v/>
      </c>
      <c r="AM417" s="157"/>
      <c r="AN417" s="82"/>
      <c r="AO417" s="80" t="str">
        <f>IF(AND(申込書!$C$91&lt;&gt;"▼プルダウンより選択してください",申込書!$C$91&lt;&gt;"",申込書!$P$91&lt;&gt;"YYYY/MM/DD",$G417&lt;&gt;""),申込書!$P$91,"")</f>
        <v/>
      </c>
      <c r="AP417" s="81" t="str">
        <f>IF(AND(申込書!$C$91&lt;&gt;"▼プルダウンより選択してください",申込書!$C$91&lt;&gt;"",$G417&lt;&gt;""),申込書!$M$91,"")</f>
        <v/>
      </c>
      <c r="AQ417" s="81" t="str">
        <f>IF($AO$3&lt;&gt;"コンテンツなし",IF(AND(申込書!$AH$4="GIGAスクールパック",SUM($P417,$R417)&lt;&gt;0),SUM($P417,$R417),IF(AND(申込書!$AH$4="SKY安心GIGAタブレット",SUM($T417,$V417)&lt;&gt;0),SUM($T417,$V417),"")),"")</f>
        <v/>
      </c>
      <c r="AR417" s="81" t="str">
        <f>IF($AO$3&lt;&gt;"コンテンツなし",IF(AND(申込書!$AH$4="GIGAスクールパック",SUM($Q417,$S417)&lt;&gt;0),SUM($Q417,$S417),IF(AND(申込書!$AH$4="SKY安心GIGAタブレット",SUM($U417,$W417)&lt;&gt;0),SUM($U417,$W417),"")),"")</f>
        <v/>
      </c>
      <c r="AS417" s="157"/>
      <c r="AT417" s="82"/>
      <c r="AU417" s="80" t="str">
        <f>IF(AND(申込書!$C$92&lt;&gt;"▼プルダウンより選択してください",申込書!$C$92&lt;&gt;"",申込書!$P$92&lt;&gt;"YYYY/MM/DD",$G417&lt;&gt;""),申込書!$P$92,"")</f>
        <v/>
      </c>
      <c r="AV417" s="81" t="str">
        <f>IF(AND(申込書!$C$92&lt;&gt;"▼プルダウンより選択してください",申込書!$C$92&lt;&gt;"",$G417&lt;&gt;""),申込書!$M$92,"")</f>
        <v/>
      </c>
      <c r="AW417" s="81" t="str">
        <f>IF($AU$3&lt;&gt;"コンテンツなし",IF(AND(申込書!$AH$4="GIGAスクールパック",SUM($P417,$R417)&lt;&gt;0),SUM($P417,$R417),IF(AND(申込書!$AH$4="SKY安心GIGAタブレット",SUM($T417,$V417)&lt;&gt;0),SUM($T417,$V417),"")),"")</f>
        <v/>
      </c>
      <c r="AX417" s="81" t="str">
        <f>IF($AU$3&lt;&gt;"コンテンツなし",IF(AND(申込書!$AH$4="GIGAスクールパック",SUM($Q417,$S417)&lt;&gt;0),SUM($Q417,$S417),IF(AND(申込書!$AH$4="SKY安心GIGAタブレット",SUM($U417,$W417)&lt;&gt;0),SUM($U417,$W417),"")),"")</f>
        <v/>
      </c>
      <c r="AY417" s="157"/>
      <c r="AZ417" s="82"/>
      <c r="BA417" s="80" t="str">
        <f>IF(AND(申込書!$C$93&lt;&gt;"▼プルダウンより選択してください",申込書!$C$93&lt;&gt;"",申込書!$P$93&lt;&gt;"YYYY/MM/DD",$G417&lt;&gt;""),申込書!$P$93,"")</f>
        <v/>
      </c>
      <c r="BB417" s="81" t="str">
        <f>IF(AND(申込書!$C$93&lt;&gt;"▼プルダウンより選択してください",申込書!$C$93&lt;&gt;"",申込書!$M$93&gt;=1,$G417&lt;&gt;""),申込書!$M$93,"")</f>
        <v/>
      </c>
      <c r="BC417" s="81" t="str">
        <f>IF($BA$3&lt;&gt;"コンテンツなし",IF(AND(申込書!$AH$4="GIGAスクールパック",SUM($P417,$R417)&lt;&gt;0),SUM($P417,$R417),IF(AND(申込書!$AH$4="SKY安心GIGAタブレット",SUM($T417,$V417)&lt;&gt;0),SUM($T417,$V417),"")),"")</f>
        <v/>
      </c>
      <c r="BD417" s="81" t="str">
        <f>IF($BA$3&lt;&gt;"コンテンツなし",IF(AND(申込書!$AH$4="GIGAスクールパック",SUM($Q417,$S417)&lt;&gt;0),SUM($Q417,$S417),IF(AND(申込書!$AH$4="SKY安心GIGAタブレット",SUM($U417,$W417)&lt;&gt;0),SUM($U417,$W417),"")),"")</f>
        <v/>
      </c>
      <c r="BE417" s="157"/>
      <c r="BF417" s="82"/>
      <c r="BG417" s="80" t="str">
        <f>IF(AND(申込書!$C$94&lt;&gt;"▼プルダウンより選択してください",申込書!$C$94&lt;&gt;"",申込書!$P$94&lt;&gt;"YYYY/MM/DD",$G417&lt;&gt;""),申込書!$P$94,"")</f>
        <v/>
      </c>
      <c r="BH417" s="81" t="str">
        <f>IF(AND(申込書!$C$94&lt;&gt;"▼プルダウンより選択してください",申込書!$C$94&lt;&gt;"",$G417&lt;&gt;""),申込書!$M$94,"")</f>
        <v/>
      </c>
      <c r="BI417" s="81" t="str">
        <f>IF($BG$3&lt;&gt;"コンテンツなし",IF(AND(申込書!$AH$4="GIGAスクールパック",SUM($P417,$R417)&lt;&gt;0),SUM($P417,$R417),IF(AND(申込書!$AH$4="SKY安心GIGAタブレット",SUM($T417,$V417)&lt;&gt;0),SUM($T417,$V417),"")),"")</f>
        <v/>
      </c>
      <c r="BJ417" s="81" t="str">
        <f>IF($BG$3&lt;&gt;"コンテンツなし",IF(AND(申込書!$AH$4="GIGAスクールパック",SUM($Q417,$S417)&lt;&gt;0),SUM($Q417,$S417),IF(AND(申込書!$AH$4="SKY安心GIGAタブレット",SUM($U417,$W417)&lt;&gt;0),SUM($U417,$W417),"")),"")</f>
        <v/>
      </c>
      <c r="BK417" s="157"/>
      <c r="BL417" s="82"/>
      <c r="BM417" s="80" t="str">
        <f>IF(AND(申込書!$C$95&lt;&gt;"▼プルダウンより選択してください",申込書!$C$95&lt;&gt;"",申込書!$P$95&lt;&gt;"YYYY/MM/DD",$G417&lt;&gt;""),申込書!$P$95,"")</f>
        <v/>
      </c>
      <c r="BN417" s="81" t="str">
        <f>IF(AND(申込書!$C$95&lt;&gt;"▼プルダウンより選択してください",申込書!$C$95&lt;&gt;"",$G417&lt;&gt;""),申込書!$M$95,"")</f>
        <v/>
      </c>
      <c r="BO417" s="81" t="str">
        <f>IF($BM$3&lt;&gt;"コンテンツなし",IF(AND(申込書!$AH$4="GIGAスクールパック",SUM($P417,$R417)&lt;&gt;0),SUM($P417,$R417),IF(AND(申込書!$AH$4="SKY安心GIGAタブレット",SUM($T417,$V417)&lt;&gt;0),SUM($T417,$V417),"")),"")</f>
        <v/>
      </c>
      <c r="BP417" s="81" t="str">
        <f>IF($BM$3&lt;&gt;"コンテンツなし",IF(AND(申込書!$AH$4="GIGAスクールパック",SUM($Q417,$S417)&lt;&gt;0),SUM($Q417,$S417),IF(AND(申込書!$AH$4="SKY安心GIGAタブレット",SUM($U417,$W417)&lt;&gt;0),SUM($U417,$W417),"")),"")</f>
        <v/>
      </c>
      <c r="BQ417" s="157"/>
      <c r="BR417" s="82"/>
      <c r="BS417" s="80" t="str">
        <f>IF(AND(申込書!$C$96&lt;&gt;"▼プルダウンより選択してください",申込書!$C$96&lt;&gt;"",申込書!$P$96&lt;&gt;"YYYY/MM/DD",$G417&lt;&gt;""),申込書!$P$96,"")</f>
        <v/>
      </c>
      <c r="BT417" s="81" t="str">
        <f>IF(AND(申込書!$C$96&lt;&gt;"▼プルダウンより選択してください",申込書!$C$96&lt;&gt;"",$G417&lt;&gt;""),申込書!$M$96,"")</f>
        <v/>
      </c>
      <c r="BU417" s="81" t="str">
        <f>IF($BS$3&lt;&gt;"コンテンツなし",IF(AND(申込書!$AH$4="GIGAスクールパック",SUM($P417,$R417)&lt;&gt;0),SUM($P417,$R417),IF(AND(申込書!$AH$4="SKY安心GIGAタブレット",SUM($T417,$V417)&lt;&gt;0),SUM($T417,$V417),"")),"")</f>
        <v/>
      </c>
      <c r="BV417" s="81" t="str">
        <f>IF($BS$3&lt;&gt;"コンテンツなし",IF(AND(申込書!$AH$4="GIGAスクールパック",SUM($Q417,$S417)&lt;&gt;0),SUM($Q417,$S417),IF(AND(申込書!$AH$4="SKY安心GIGAタブレット",SUM($U417,$W417)&lt;&gt;0),SUM($U417,$W417),"")),"")</f>
        <v/>
      </c>
      <c r="BW417" s="157"/>
      <c r="BX417" s="82"/>
      <c r="BY417" s="80" t="str">
        <f>IF(AND(申込書!$C$97&lt;&gt;"▼プルダウンより選択してください",申込書!$C$97&lt;&gt;"",申込書!$P$97&lt;&gt;"YYYY/MM/DD",$G417&lt;&gt;""),申込書!$P$97,"")</f>
        <v/>
      </c>
      <c r="BZ417" s="81" t="str">
        <f>IF(AND(申込書!$C$97&lt;&gt;"▼プルダウンより選択してください",申込書!$C$97&lt;&gt;"",$G417&lt;&gt;""),申込書!$M$97,"")</f>
        <v/>
      </c>
      <c r="CA417" s="81" t="str">
        <f>IF($BY$3&lt;&gt;"コンテンツなし",IF(AND(申込書!$AH$4="GIGAスクールパック",SUM($P417,$R417)&lt;&gt;0),SUM($P417,$R417),IF(AND(申込書!$AH$4="SKY安心GIGAタブレット",SUM($T417,$V417)&lt;&gt;0),SUM($T417,$V417),"")),"")</f>
        <v/>
      </c>
      <c r="CB417" s="81" t="str">
        <f>IF($BY$3&lt;&gt;"コンテンツなし",IF(AND(申込書!$AH$4="GIGAスクールパック",SUM($Q417,$S417)&lt;&gt;0),SUM($Q417,$S417),IF(AND(申込書!$AH$4="SKY安心GIGAタブレット",SUM($U417,$W417)&lt;&gt;0),SUM($U417,$W417),"")),"")</f>
        <v/>
      </c>
      <c r="CC417" s="157"/>
      <c r="CD417" s="82"/>
      <c r="CE417" s="80" t="str">
        <f>IF(AND(申込書!$C$98&lt;&gt;"▼プルダウンより選択してください",申込書!$C$98&lt;&gt;"",申込書!$P$98&lt;&gt;"YYYY/MM/DD",$G417&lt;&gt;""),申込書!$P$98,"")</f>
        <v/>
      </c>
      <c r="CF417" s="81" t="str">
        <f>IF(AND(申込書!$C$98&lt;&gt;"▼プルダウンより選択してください",申込書!$C$98&lt;&gt;"",$G417&lt;&gt;""),申込書!$M$98,"")</f>
        <v/>
      </c>
      <c r="CG417" s="81" t="str">
        <f>IF($CE$3&lt;&gt;"コンテンツなし",IF(AND(申込書!$AH$4="GIGAスクールパック",SUM($P417,$R417)&lt;&gt;0),SUM($P417,$R417),IF(AND(申込書!$AH$4="SKY安心GIGAタブレット",SUM($T417,$V417)&lt;&gt;0),SUM($T417,$V417),"")),"")</f>
        <v/>
      </c>
      <c r="CH417" s="81" t="str">
        <f>IF($CE$3&lt;&gt;"コンテンツなし",IF(AND(申込書!$AH$4="GIGAスクールパック",SUM($Q417,$S417)&lt;&gt;0),SUM($Q417,$S417),IF(AND(申込書!$AH$4="SKY安心GIGAタブレット",SUM($U417,$W417)&lt;&gt;0),SUM($U417,$W417),"")),"")</f>
        <v/>
      </c>
      <c r="CI417" s="157"/>
      <c r="CJ417" s="82"/>
      <c r="CK417" s="80" t="str">
        <f>IF(AND(申込書!$C$99&lt;&gt;"▼プルダウンより選択してください",申込書!$C$99&lt;&gt;"",申込書!$P$99&lt;&gt;"YYYY/MM/DD",$G417&lt;&gt;""),申込書!$P$99,"")</f>
        <v/>
      </c>
      <c r="CL417" s="81" t="str">
        <f>IF(AND(申込書!$C$99&lt;&gt;"▼プルダウンより選択してください",申込書!$C$99&lt;&gt;"",$G417&lt;&gt;""),申込書!$M$99,"")</f>
        <v/>
      </c>
      <c r="CM417" s="81" t="str">
        <f>IF($CK$3&lt;&gt;"コンテンツなし",IF(AND(申込書!$AH$4="GIGAスクールパック",SUM($P417,$R417)&lt;&gt;0),SUM($P417,$R417),IF(AND(申込書!$AH$4="SKY安心GIGAタブレット",SUM($T417,$V417)&lt;&gt;0),SUM($T417,$V417),"")),"")</f>
        <v/>
      </c>
      <c r="CN417" s="81" t="str">
        <f>IF($CK$3&lt;&gt;"コンテンツなし",IF(AND(申込書!$AH$4="GIGAスクールパック",SUM($Q417,$S417)&lt;&gt;0),SUM($Q417,$S417),IF(AND(申込書!$AH$4="SKY安心GIGAタブレット",SUM($U417,$W417)&lt;&gt;0),SUM($U417,$W417),"")),"")</f>
        <v/>
      </c>
      <c r="CO417" s="157"/>
      <c r="CP417" s="82"/>
      <c r="CQ417" s="80" t="str">
        <f>IF(AND(申込書!$C$100&lt;&gt;"▼プルダウンより選択してください",申込書!$C$100&lt;&gt;"",申込書!$P$100&lt;&gt;"YYYY/MM/DD",$G417&lt;&gt;""),申込書!$P$100,"")</f>
        <v/>
      </c>
      <c r="CR417" s="81" t="str">
        <f>IF(AND(申込書!$C$100&lt;&gt;"▼プルダウンより選択してください",申込書!$C$100&lt;&gt;"",$G417&lt;&gt;""),申込書!$M$100,"")</f>
        <v/>
      </c>
      <c r="CS417" s="81" t="str">
        <f>IF($CQ$3&lt;&gt;"コンテンツなし",IF(AND(申込書!$AH$4="GIGAスクールパック",SUM($P417,$R417)&lt;&gt;0),SUM($P417,$R417),IF(AND(申込書!$AH$4="SKY安心GIGAタブレット",SUM($T417,$V417)&lt;&gt;0),SUM($T417,$V417),"")),"")</f>
        <v/>
      </c>
      <c r="CT417" s="81" t="str">
        <f>IF($CQ$3&lt;&gt;"コンテンツなし",IF(AND(申込書!$AH$4="GIGAスクールパック",SUM($Q417,$S417)&lt;&gt;0),SUM($Q417,$S417),IF(AND(申込書!$AH$4="SKY安心GIGAタブレット",SUM($U417,$W417)&lt;&gt;0),SUM($U417,$W417),"")),"")</f>
        <v/>
      </c>
      <c r="CU417" s="81"/>
      <c r="CV417" s="82"/>
      <c r="CW417" s="80" t="str">
        <f>IF(AND(申込書!$C$101&lt;&gt;"▼プルダウンより選択してください",申込書!$C$101&lt;&gt;"",申込書!$P$101&lt;&gt;"YYYY/MM/DD",$G417&lt;&gt;""),申込書!$P$101,"")</f>
        <v/>
      </c>
      <c r="CX417" s="81" t="str">
        <f>IF(AND(申込書!$C$101&lt;&gt;"▼プルダウンより選択してください",申込書!$C$101&lt;&gt;"",$G417&lt;&gt;""),申込書!$M$101,"")</f>
        <v/>
      </c>
      <c r="CY417" s="81" t="str">
        <f>IF($CW$3&lt;&gt;"コンテンツなし",IF(AND(申込書!$AH$4="GIGAスクールパック",SUM($P417,$R417)&lt;&gt;0),SUM($P417,$R417),IF(AND(申込書!$AH$4="SKY安心GIGAタブレット",SUM($T417,$V417)&lt;&gt;0),SUM($T417,$V417),"")),"")</f>
        <v/>
      </c>
      <c r="CZ417" s="81" t="str">
        <f>IF($CW$3&lt;&gt;"コンテンツなし",IF(AND(申込書!$AH$4="GIGAスクールパック",SUM($Q417,$S417)&lt;&gt;0),SUM($Q417,$S417),IF(AND(申込書!$AH$4="SKY安心GIGAタブレット",SUM($U417,$W417)&lt;&gt;0),SUM($U417,$W417),"")),"")</f>
        <v/>
      </c>
      <c r="DA417" s="81"/>
      <c r="DB417" s="82"/>
      <c r="DC417" s="80" t="str">
        <f>IF(AND(申込書!$C$102&lt;&gt;"▼プルダウンより選択してください",申込書!$C$102&lt;&gt;"",申込書!$P$102&lt;&gt;"YYYY/MM/DD",$G417&lt;&gt;""),申込書!$P$102,"")</f>
        <v/>
      </c>
      <c r="DD417" s="81" t="str">
        <f>IF(AND(申込書!$C$102&lt;&gt;"▼プルダウンより選択してください",申込書!$C$102&lt;&gt;"",$G417&lt;&gt;""),申込書!$M$102,"")</f>
        <v/>
      </c>
      <c r="DE417" s="81" t="str">
        <f>IF($DC$3&lt;&gt;"コンテンツなし",IF(AND(申込書!$AH$4="GIGAスクールパック",SUM($P417,$R417)&lt;&gt;0),SUM($P417,$R417),IF(AND(申込書!$AH$4="SKY安心GIGAタブレット",SUM($T417,$V417)&lt;&gt;0),SUM($T417,$V417),"")),"")</f>
        <v/>
      </c>
      <c r="DF417" s="81" t="str">
        <f>IF($DC$3&lt;&gt;"コンテンツなし",IF(AND(申込書!$AH$4="GIGAスクールパック",SUM($Q417,$S417)&lt;&gt;0),SUM($Q417,$S417),IF(AND(申込書!$AH$4="SKY安心GIGAタブレット",SUM($U417,$W417)&lt;&gt;0),SUM($U417,$W417),"")),"")</f>
        <v/>
      </c>
      <c r="DG417" s="81"/>
      <c r="DH417" s="82"/>
      <c r="DI417" s="80" t="str">
        <f>IF(AND(申込書!$C$103&lt;&gt;"▼プルダウンより選択してください",申込書!$C$103&lt;&gt;"",申込書!$P$103&lt;&gt;"YYYY/MM/DD",$G417&lt;&gt;""),申込書!$P$103,"")</f>
        <v/>
      </c>
      <c r="DJ417" s="81" t="str">
        <f>IF(AND(申込書!$C$103&lt;&gt;"▼プルダウンより選択してください",申込書!$C$103&lt;&gt;"",$G417&lt;&gt;""),申込書!$M$103,"")</f>
        <v/>
      </c>
      <c r="DK417" s="81" t="str">
        <f>IF($DI$3&lt;&gt;"コンテンツなし",IF(AND(申込書!$AH$4="GIGAスクールパック",SUM($P417,$R417)&lt;&gt;0),SUM($P417,$R417),IF(AND(申込書!$AH$4="SKY安心GIGAタブレット",SUM($T417,$V417)&lt;&gt;0),SUM($T417,$V417),"")),"")</f>
        <v/>
      </c>
      <c r="DL417" s="81" t="str">
        <f>IF($DI$3&lt;&gt;"コンテンツなし",IF(AND(申込書!$AH$4="GIGAスクールパック",SUM($Q417,$S417)&lt;&gt;0),SUM($Q417,$S417),IF(AND(申込書!$AH$4="SKY安心GIGAタブレット",SUM($U417,$W417)&lt;&gt;0),SUM($U417,$W417),"")),"")</f>
        <v/>
      </c>
      <c r="DM417" s="81"/>
      <c r="DN417" s="82"/>
      <c r="DO417" s="80" t="str">
        <f>IF(AND(申込書!$C$104&lt;&gt;"▼プルダウンより選択してください",申込書!$C$104&lt;&gt;"",申込書!$P$104&lt;&gt;"YYYY/MM/DD",$G417&lt;&gt;""),申込書!$P$104,"")</f>
        <v/>
      </c>
      <c r="DP417" s="81" t="str">
        <f>IF(AND(申込書!$C$104&lt;&gt;"▼プルダウンより選択してください",申込書!$C$104&lt;&gt;"",$G417&lt;&gt;""),申込書!$M$104,"")</f>
        <v/>
      </c>
      <c r="DQ417" s="81" t="str">
        <f>IF($DO$3&lt;&gt;"コンテンツなし",IF(AND(申込書!$AH$4="GIGAスクールパック",SUM($P417,$R417)&lt;&gt;0),SUM($P417,$R417),IF(AND(申込書!$AH$4="SKY安心GIGAタブレット",SUM($T417,$V417)&lt;&gt;0),SUM($T417,$V417),"")),"")</f>
        <v/>
      </c>
      <c r="DR417" s="81" t="str">
        <f>IF($DO$3&lt;&gt;"コンテンツなし",IF(AND(申込書!$AH$4="GIGAスクールパック",SUM($Q417,$S417)&lt;&gt;0),SUM($Q417,$S417),IF(AND(申込書!$AH$4="SKY安心GIGAタブレット",SUM($U417,$W417)&lt;&gt;0),SUM($U417,$W417),"")),"")</f>
        <v/>
      </c>
      <c r="DS417" s="81"/>
      <c r="DT417" s="82"/>
      <c r="DU417" s="80" t="str">
        <f>IF(AND(申込書!$C$105&lt;&gt;"▼プルダウンより選択してください",申込書!$C$105&lt;&gt;"",申込書!$P$105&lt;&gt;"YYYY/MM/DD",$G417&lt;&gt;""),申込書!$P$105,"")</f>
        <v/>
      </c>
      <c r="DV417" s="81" t="str">
        <f>IF(AND(申込書!$C$105&lt;&gt;"▼プルダウンより選択してください",申込書!$C$105&lt;&gt;"",$G417&lt;&gt;""),申込書!$M$105,"")</f>
        <v/>
      </c>
      <c r="DW417" s="81" t="str">
        <f>IF($DU$3&lt;&gt;"コンテンツなし",IF(AND(申込書!$AH$4="GIGAスクールパック",SUM($P417,$R417)&lt;&gt;0),SUM($P417,$R417),IF(AND(申込書!$AH$4="SKY安心GIGAタブレット",SUM($T417,$V417)&lt;&gt;0),SUM($T417,$V417),"")),"")</f>
        <v/>
      </c>
      <c r="DX417" s="81" t="str">
        <f>IF($DU$3&lt;&gt;"コンテンツなし",IF(AND(申込書!$AH$4="GIGAスクールパック",SUM($Q417,$S417)&lt;&gt;0),SUM($Q417,$S417),IF(AND(申込書!$AH$4="SKY安心GIGAタブレット",SUM($U417,$W417)&lt;&gt;0),SUM($U417,$W417),"")),"")</f>
        <v/>
      </c>
      <c r="DY417" s="157"/>
      <c r="DZ417" s="82"/>
      <c r="EA417" s="80" t="str">
        <f>IF(AND(申込書!$C$106&lt;&gt;"▼プルダウンより選択してください",申込書!$C$106&lt;&gt;"",申込書!$P$106&lt;&gt;"YYYY/MM/DD",$G417&lt;&gt;""),申込書!$P$106,"")</f>
        <v/>
      </c>
      <c r="EB417" s="81" t="str">
        <f>IF(AND(申込書!$C$106&lt;&gt;"▼プルダウンより選択してください",申込書!$C$106&lt;&gt;"",$G417&lt;&gt;""),申込書!$M$106,"")</f>
        <v/>
      </c>
      <c r="EC417" s="81" t="str">
        <f>IF($EA$3&lt;&gt;"コンテンツなし",IF(AND(申込書!$AH$4="GIGAスクールパック",SUM($P417,$R417)&lt;&gt;0),SUM($P417,$R417),IF(AND(申込書!$AH$4="SKY安心GIGAタブレット",SUM($T417,$V417)&lt;&gt;0),SUM($T417,$V417),"")),"")</f>
        <v/>
      </c>
      <c r="ED417" s="81" t="str">
        <f>IF($EA$3&lt;&gt;"コンテンツなし",IF(AND(申込書!$AH$4="GIGAスクールパック",SUM($Q417,$S417)&lt;&gt;0),SUM($Q417,$S417),IF(AND(申込書!$AH$4="SKY安心GIGAタブレット",SUM($U417,$W417)&lt;&gt;0),SUM($U417,$W417),"")),"")</f>
        <v/>
      </c>
      <c r="EE417" s="157"/>
      <c r="EF417" s="82"/>
      <c r="EG417" s="80" t="str">
        <f>IF(AND(申込書!$C$107&lt;&gt;"▼プルダウンより選択してください",申込書!$C$107&lt;&gt;"",申込書!$P$107&lt;&gt;"YYYY/MM/DD",$G417&lt;&gt;""),申込書!$P$107,"")</f>
        <v/>
      </c>
      <c r="EH417" s="81" t="str">
        <f>IF(AND(申込書!$C$107&lt;&gt;"▼プルダウンより選択してください",申込書!$C$107&lt;&gt;"",$G417&lt;&gt;""),申込書!$M$107,"")</f>
        <v/>
      </c>
      <c r="EI417" s="81" t="str">
        <f>IF($EG$3&lt;&gt;"コンテンツなし",IF(AND(申込書!$AH$4="GIGAスクールパック",SUM($P417,$R417)&lt;&gt;0),SUM($P417,$R417),IF(AND(申込書!$AH$4="SKY安心GIGAタブレット",SUM($T417,$V417)&lt;&gt;0),SUM($T417,$V417),"")),"")</f>
        <v/>
      </c>
      <c r="EJ417" s="81" t="str">
        <f>IF($EG$3&lt;&gt;"コンテンツなし",IF(AND(申込書!$AH$4="GIGAスクールパック",SUM($Q417,$S417)&lt;&gt;0),SUM($Q417,$S417),IF(AND(申込書!$AH$4="SKY安心GIGAタブレット",SUM($U417,$W417)&lt;&gt;0),SUM($U417,$W417),"")),"")</f>
        <v/>
      </c>
      <c r="EK417" s="157"/>
      <c r="EL417" s="82"/>
      <c r="EM417" s="80" t="str">
        <f>IF(AND(申込書!$C$108&lt;&gt;"▼プルダウンより選択してください",申込書!$C$108&lt;&gt;"",申込書!$P$108&lt;&gt;"YYYY/MM/DD",$G417&lt;&gt;""),申込書!$P$108,"")</f>
        <v/>
      </c>
      <c r="EN417" s="81" t="str">
        <f>IF(AND(申込書!$C$108&lt;&gt;"▼プルダウンより選択してください",申込書!$C$108&lt;&gt;"",$G417&lt;&gt;""),申込書!$M$108,"")</f>
        <v/>
      </c>
      <c r="EO417" s="81" t="str">
        <f>IF($EM$3&lt;&gt;"コンテンツなし",IF(AND(申込書!$AH$4="GIGAスクールパック",SUM($P417,$R417)&lt;&gt;0),SUM($P417,$R417),IF(AND(申込書!$AH$4="SKY安心GIGAタブレット",SUM($T417,$V417)&lt;&gt;0),SUM($T417,$V417),"")),"")</f>
        <v/>
      </c>
      <c r="EP417" s="81" t="str">
        <f>IF($EM$3&lt;&gt;"コンテンツなし",IF(AND(申込書!$AH$4="GIGAスクールパック",SUM($Q417,$S417)&lt;&gt;0),SUM($Q417,$S417),IF(AND(申込書!$AH$4="SKY安心GIGAタブレット",SUM($U417,$W417)&lt;&gt;0),SUM($U417,$W417),"")),"")</f>
        <v/>
      </c>
      <c r="EQ417" s="157"/>
      <c r="ER417" s="82"/>
      <c r="ES417" s="80" t="str">
        <f>IF(AND(申込書!$C$109&lt;&gt;"▼プルダウンより選択してください",申込書!$C$109&lt;&gt;"",申込書!$P$109&lt;&gt;"YYYY/MM/DD",$G417&lt;&gt;""),申込書!$P$109,"")</f>
        <v/>
      </c>
      <c r="ET417" s="81" t="str">
        <f>IF(AND(申込書!$C$109&lt;&gt;"▼プルダウンより選択してください",申込書!$C$109&lt;&gt;"",$G417&lt;&gt;""),申込書!$M$109,"")</f>
        <v/>
      </c>
      <c r="EU417" s="81" t="str">
        <f>IF($ES$3&lt;&gt;"コンテンツなし",IF(AND(申込書!$AH$4="GIGAスクールパック",SUM($P417,$R417)&lt;&gt;0),SUM($P417,$R417),IF(AND(申込書!$AH$4="SKY安心GIGAタブレット",SUM($T417,$V417)&lt;&gt;0),SUM($T417,$V417),"")),"")</f>
        <v/>
      </c>
      <c r="EV417" s="81" t="str">
        <f>IF($ES$3&lt;&gt;"コンテンツなし",IF(AND(申込書!$AH$4="GIGAスクールパック",SUM($Q417,$S417)&lt;&gt;0),SUM($Q417,$S417),IF(AND(申込書!$AH$4="SKY安心GIGAタブレット",SUM($U417,$W417)&lt;&gt;0),SUM($U417,$W417),"")),"")</f>
        <v/>
      </c>
      <c r="EW417" s="157"/>
      <c r="EX417" s="82"/>
      <c r="EY417" s="80" t="str">
        <f>IF(AND(申込書!$C$110&lt;&gt;"▼プルダウンより選択してください",申込書!$C$110&lt;&gt;"",申込書!$P$110&lt;&gt;"YYYY/MM/DD",$G417&lt;&gt;""),申込書!$P$110,"")</f>
        <v/>
      </c>
      <c r="EZ417" s="81" t="str">
        <f>IF(AND(申込書!$C$110&lt;&gt;"▼プルダウンより選択してください",申込書!$C$110&lt;&gt;"",$G417&lt;&gt;""),申込書!$M$110,"")</f>
        <v/>
      </c>
      <c r="FA417" s="81" t="str">
        <f>IF($EY$3&lt;&gt;"コンテンツなし",IF(AND(申込書!$AH$4="GIGAスクールパック",SUM($P417,$R417)&lt;&gt;0),SUM($P417,$R417),IF(AND(申込書!$AH$4="SKY安心GIGAタブレット",SUM($T417,$V417)&lt;&gt;0),SUM($T417,$V417),"")),"")</f>
        <v/>
      </c>
      <c r="FB417" s="81" t="str">
        <f>IF($EY$3&lt;&gt;"コンテンツなし",IF(AND(申込書!$AH$4="GIGAスクールパック",SUM($Q417,$S417)&lt;&gt;0),SUM($Q417,$S417),IF(AND(申込書!$AH$4="SKY安心GIGAタブレット",SUM($U417,$W417)&lt;&gt;0),SUM($U417,$W417),"")),"")</f>
        <v/>
      </c>
      <c r="FC417" s="157"/>
      <c r="FD417" s="82"/>
      <c r="FE417" s="80" t="str">
        <f>IF(AND(申込書!$C$111&lt;&gt;"▼プルダウンより選択してください",申込書!$C$111&lt;&gt;"",申込書!$P$111&lt;&gt;"YYYY/MM/DD",$G417&lt;&gt;""),申込書!$P$111,"")</f>
        <v/>
      </c>
      <c r="FF417" s="81" t="str">
        <f>IF(AND(申込書!$C$111&lt;&gt;"▼プルダウンより選択してください",申込書!$C$111&lt;&gt;"",$G417&lt;&gt;""),申込書!$M$111,"")</f>
        <v/>
      </c>
      <c r="FG417" s="81" t="str">
        <f>IF($FE$3&lt;&gt;"コンテンツなし",IF(AND(申込書!$AH$4="GIGAスクールパック",SUM($P417,$R417)&lt;&gt;0),SUM($P417,$R417),IF(AND(申込書!$AH$4="SKY安心GIGAタブレット",SUM($T417,$V417)&lt;&gt;0),SUM($T417,$V417),"")),"")</f>
        <v/>
      </c>
      <c r="FH417" s="81" t="str">
        <f>IF($FE$3&lt;&gt;"コンテンツなし",IF(AND(申込書!$AH$4="GIGAスクールパック",SUM($Q417,$S417)&lt;&gt;0),SUM($Q417,$S417),IF(AND(申込書!$AH$4="SKY安心GIGAタブレット",SUM($U417,$W417)&lt;&gt;0),SUM($U417,$W417),"")),"")</f>
        <v/>
      </c>
      <c r="FI417" s="157"/>
      <c r="FJ417" s="82"/>
      <c r="FK417" s="80" t="str">
        <f>IF(AND(申込書!$C$112&lt;&gt;"▼プルダウンより選択してください",申込書!$C$112&lt;&gt;"",申込書!$P$112&lt;&gt;"YYYY/MM/DD",$G417&lt;&gt;""),申込書!$P$112,"")</f>
        <v/>
      </c>
      <c r="FL417" s="81" t="str">
        <f>IF(AND(申込書!$C$112&lt;&gt;"▼プルダウンより選択してください",申込書!$C$112&lt;&gt;"",$G417&lt;&gt;""),申込書!$M$112,"")</f>
        <v/>
      </c>
      <c r="FM417" s="81" t="str">
        <f>IF($FK$3&lt;&gt;"コンテンツなし",IF(AND(申込書!$AH$4="GIGAスクールパック",SUM($P417,$R417)&lt;&gt;0),SUM($P417,$R417),IF(AND(申込書!$AH$4="SKY安心GIGAタブレット",SUM($T417,$V417)&lt;&gt;0),SUM($T417,$V417),"")),"")</f>
        <v/>
      </c>
      <c r="FN417" s="81" t="str">
        <f>IF($FK$3&lt;&gt;"コンテンツなし",IF(AND(申込書!$AH$4="GIGAスクールパック",SUM($Q417,$S417)&lt;&gt;0),SUM($Q417,$S417),IF(AND(申込書!$AH$4="SKY安心GIGAタブレット",SUM($U417,$W417)&lt;&gt;0),SUM($U417,$W417),"")),"")</f>
        <v/>
      </c>
      <c r="FO417" s="157"/>
      <c r="FP417" s="82"/>
      <c r="FQ417" s="80" t="str">
        <f>IF(AND(申込書!$C$113&lt;&gt;"▼プルダウンより選択してください",申込書!$C$113&lt;&gt;"",申込書!$P$113&lt;&gt;"YYYY/MM/DD",$G417&lt;&gt;""),申込書!$P$113,"")</f>
        <v/>
      </c>
      <c r="FR417" s="81" t="str">
        <f>IF(AND(申込書!$C$113&lt;&gt;"▼プルダウンより選択してください",申込書!$C$113&lt;&gt;"",$G417&lt;&gt;""),申込書!$M$113,"")</f>
        <v/>
      </c>
      <c r="FS417" s="81" t="str">
        <f>IF($FQ$3&lt;&gt;"コンテンツなし",IF(AND(申込書!$AH$4="GIGAスクールパック",SUM($P417,$R417)&lt;&gt;0),SUM($P417,$R417),IF(AND(申込書!$AH$4="SKY安心GIGAタブレット",SUM($T417,$V417)&lt;&gt;0),SUM($T417,$V417),"")),"")</f>
        <v/>
      </c>
      <c r="FT417" s="81" t="str">
        <f>IF($FQ$3&lt;&gt;"コンテンツなし",IF(AND(申込書!$AH$4="GIGAスクールパック",SUM($Q417,$S417)&lt;&gt;0),SUM($Q417,$S417),IF(AND(申込書!$AH$4="SKY安心GIGAタブレット",SUM($U417,$W417)&lt;&gt;0),SUM($U417,$W417),"")),"")</f>
        <v/>
      </c>
      <c r="FU417" s="157"/>
      <c r="FV417" s="82"/>
      <c r="FW417" s="80" t="str">
        <f>IF(AND(申込書!$C$114&lt;&gt;"▼プルダウンより選択してください",申込書!$C$114&lt;&gt;"",申込書!$P$114&lt;&gt;"YYYY/MM/DD",$G417&lt;&gt;""),申込書!$P$114,"")</f>
        <v/>
      </c>
      <c r="FX417" s="81" t="str">
        <f>IF(AND(申込書!$C$114&lt;&gt;"▼プルダウンより選択してください",申込書!$C$114&lt;&gt;"",$G417&lt;&gt;""),申込書!$M$114,"")</f>
        <v/>
      </c>
      <c r="FY417" s="81" t="str">
        <f>IF($FW$3&lt;&gt;"コンテンツなし",IF(AND(申込書!$AH$4="GIGAスクールパック",SUM($P417,$R417)&lt;&gt;0),SUM($P417,$R417),IF(AND(申込書!$AH$4="SKY安心GIGAタブレット",SUM($T417,$V417)&lt;&gt;0),SUM($T417,$V417),"")),"")</f>
        <v/>
      </c>
      <c r="FZ417" s="81" t="str">
        <f>IF($FW$3&lt;&gt;"コンテンツなし",IF(AND(申込書!$AH$4="GIGAスクールパック",SUM($Q417,$S417)&lt;&gt;0),SUM($Q417,$S417),IF(AND(申込書!$AH$4="SKY安心GIGAタブレット",SUM($U417,$W417)&lt;&gt;0),SUM($U417,$W417),"")),"")</f>
        <v/>
      </c>
      <c r="GA417" s="157"/>
      <c r="GB417" s="82"/>
      <c r="GC417" s="80" t="str">
        <f>IF(AND(申込書!$C$115&lt;&gt;"▼プルダウンより選択してください",申込書!$C$115&lt;&gt;"",申込書!$P$115&lt;&gt;"YYYY/MM/DD",$G417&lt;&gt;""),申込書!$P$115,"")</f>
        <v/>
      </c>
      <c r="GD417" s="81" t="str">
        <f>IF(AND(申込書!$C$115&lt;&gt;"▼プルダウンより選択してください",申込書!$C$115&lt;&gt;"",$G417&lt;&gt;""),申込書!$M$115,"")</f>
        <v/>
      </c>
      <c r="GE417" s="81" t="str">
        <f>IF($GC$3&lt;&gt;"コンテンツなし",IF(AND(申込書!$AH$4="GIGAスクールパック",SUM($P417,$R417)&lt;&gt;0),SUM($P417,$R417),IF(AND(申込書!$AH$4="SKY安心GIGAタブレット",SUM($T417,$V417)&lt;&gt;0),SUM($T417,$V417),"")),"")</f>
        <v/>
      </c>
      <c r="GF417" s="81" t="str">
        <f>IF($GC$3&lt;&gt;"コンテンツなし",IF(AND(申込書!$AH$4="GIGAスクールパック",SUM($Q417,$S417)&lt;&gt;0),SUM($Q417,$S417),IF(AND(申込書!$AH$4="SKY安心GIGAタブレット",SUM($U417,$W417)&lt;&gt;0),SUM($U417,$W417),"")),"")</f>
        <v/>
      </c>
      <c r="GG417" s="157"/>
      <c r="GH417" s="82"/>
      <c r="GI417" s="80" t="str">
        <f>IF(AND(申込書!$C$116&lt;&gt;"▼プルダウンより選択してください",申込書!$C$116&lt;&gt;"",申込書!$P$116&lt;&gt;"YYYY/MM/DD",$G417&lt;&gt;""),申込書!$P$116,"")</f>
        <v/>
      </c>
      <c r="GJ417" s="81" t="str">
        <f>IF(AND(申込書!$C$116&lt;&gt;"▼プルダウンより選択してください",申込書!$C$116&lt;&gt;"",$G417&lt;&gt;""),申込書!$M$116,"")</f>
        <v/>
      </c>
      <c r="GK417" s="81" t="str">
        <f>IF($GI$3&lt;&gt;"コンテンツなし",IF(AND(申込書!$AH$4="GIGAスクールパック",SUM($P417,$R417)&lt;&gt;0),SUM($P417,$R417),IF(AND(申込書!$AH$4="SKY安心GIGAタブレット",SUM($T417,$V417)&lt;&gt;0),SUM($T417,$V417),"")),"")</f>
        <v/>
      </c>
      <c r="GL417" s="81" t="str">
        <f>IF($GI$3&lt;&gt;"コンテンツなし",IF(AND(申込書!$AH$4="GIGAスクールパック",SUM($Q417,$S417)&lt;&gt;0),SUM($Q417,$S417),IF(AND(申込書!$AH$4="SKY安心GIGAタブレット",SUM($U417,$W417)&lt;&gt;0),SUM($U417,$W417),"")),"")</f>
        <v/>
      </c>
      <c r="GM417" s="157"/>
      <c r="GN417" s="82"/>
      <c r="GO417" s="80" t="str">
        <f>IF(AND(申込書!$C$117&lt;&gt;"▼プルダウンより選択してください",申込書!$C$117&lt;&gt;"",申込書!$P$117&lt;&gt;"YYYY/MM/DD",$G417&lt;&gt;""),申込書!$P$117,"")</f>
        <v/>
      </c>
      <c r="GP417" s="81" t="str">
        <f>IF(AND(申込書!$C$117&lt;&gt;"▼プルダウンより選択してください",申込書!$C$117&lt;&gt;"",$G417&lt;&gt;""),申込書!$M$117,"")</f>
        <v/>
      </c>
      <c r="GQ417" s="81" t="str">
        <f>IF($GO$3&lt;&gt;"コンテンツなし",IF(AND(申込書!$AH$4="GIGAスクールパック",SUM($P417,$R417)&lt;&gt;0),SUM($P417,$R417),IF(AND(申込書!$AH$4="SKY安心GIGAタブレット",SUM($T417,$V417)&lt;&gt;0),SUM($T417,$V417),"")),"")</f>
        <v/>
      </c>
      <c r="GR417" s="81" t="str">
        <f>IF($GO$3&lt;&gt;"コンテンツなし",IF(AND(申込書!$AH$4="GIGAスクールパック",SUM($Q417,$S417)&lt;&gt;0),SUM($Q417,$S417),IF(AND(申込書!$AH$4="SKY安心GIGAタブレット",SUM($U417,$W417)&lt;&gt;0),SUM($U417,$W417),"")),"")</f>
        <v/>
      </c>
      <c r="GS417" s="157"/>
      <c r="GT417" s="82"/>
      <c r="GU417" s="80" t="str">
        <f>IF(AND(申込書!$C$118&lt;&gt;"▼プルダウンより選択してください",申込書!$C$118&lt;&gt;"",申込書!$P$118&lt;&gt;"YYYY/MM/DD",$G417&lt;&gt;""),申込書!$P$118,"")</f>
        <v/>
      </c>
      <c r="GV417" s="81" t="str">
        <f>IF(AND(申込書!$C$118&lt;&gt;"▼プルダウンより選択してください",申込書!$C$118&lt;&gt;"",$G417&lt;&gt;""),申込書!$M$118,"")</f>
        <v/>
      </c>
      <c r="GW417" s="81" t="str">
        <f>IF($GU$3&lt;&gt;"コンテンツなし",IF(AND(申込書!$AH$4="GIGAスクールパック",SUM($P417,$R417)&lt;&gt;0),SUM($P417,$R417),IF(AND(申込書!$AH$4="SKY安心GIGAタブレット",SUM($T417,$V417)&lt;&gt;0),SUM($T417,$V417),"")),"")</f>
        <v/>
      </c>
      <c r="GX417" s="81" t="str">
        <f>IF($GU$3&lt;&gt;"コンテンツなし",IF(AND(申込書!$AH$4="GIGAスクールパック",SUM($Q417,$S417)&lt;&gt;0),SUM($Q417,$S417),IF(AND(申込書!$AH$4="SKY安心GIGAタブレット",SUM($U417,$W417)&lt;&gt;0),SUM($U417,$W417),"")),"")</f>
        <v/>
      </c>
      <c r="GY417" s="157"/>
      <c r="GZ417" s="82"/>
      <c r="HA417" s="80" t="str">
        <f>IF(AND(申込書!$C$119&lt;&gt;"▼プルダウンより選択してください",申込書!$C$119&lt;&gt;"",申込書!$P$119&lt;&gt;"YYYY/MM/DD",$G417&lt;&gt;""),申込書!$P$119,"")</f>
        <v/>
      </c>
      <c r="HB417" s="81" t="str">
        <f>IF(AND(申込書!$C$119&lt;&gt;"▼プルダウンより選択してください",申込書!$C$119&lt;&gt;"",$G417&lt;&gt;""),申込書!$M$119,"")</f>
        <v/>
      </c>
      <c r="HC417" s="81" t="str">
        <f>IF($HA$3&lt;&gt;"コンテンツなし",IF(AND(申込書!$AH$4="GIGAスクールパック",SUM($P417,$R417)&lt;&gt;0),SUM($P417,$R417),IF(AND(申込書!$AH$4="SKY安心GIGAタブレット",SUM($T417,$V417)&lt;&gt;0),SUM($T417,$V417),"")),"")</f>
        <v/>
      </c>
      <c r="HD417" s="81" t="str">
        <f>IF($HA$3&lt;&gt;"コンテンツなし",IF(AND(申込書!$AH$4="GIGAスクールパック",SUM($Q417,$S417)&lt;&gt;0),SUM($Q417,$S417),IF(AND(申込書!$AH$4="SKY安心GIGAタブレット",SUM($U417,$W417)&lt;&gt;0),SUM($U417,$W417),"")),"")</f>
        <v/>
      </c>
      <c r="HE417" s="157"/>
      <c r="HF417" s="82"/>
      <c r="HG417" s="83"/>
    </row>
    <row r="418" spans="2:215" ht="26.85" customHeight="1">
      <c r="B418" s="62">
        <f t="shared" si="4"/>
        <v>413</v>
      </c>
      <c r="C418" s="63"/>
      <c r="D418" s="64"/>
      <c r="E418" s="207"/>
      <c r="F418" s="65"/>
      <c r="G418" s="66"/>
      <c r="H418" s="67"/>
      <c r="I418" s="68"/>
      <c r="J418" s="69"/>
      <c r="K418" s="70"/>
      <c r="L418" s="71"/>
      <c r="M418" s="72"/>
      <c r="N418" s="73"/>
      <c r="O418" s="74"/>
      <c r="P418" s="179"/>
      <c r="Q418" s="180"/>
      <c r="R418" s="180"/>
      <c r="S418" s="181"/>
      <c r="T418" s="179"/>
      <c r="U418" s="180"/>
      <c r="V418" s="182"/>
      <c r="W418" s="181"/>
      <c r="X418" s="75"/>
      <c r="Y418" s="76"/>
      <c r="Z418" s="77"/>
      <c r="AA418" s="78"/>
      <c r="AB418" s="79"/>
      <c r="AC418" s="79"/>
      <c r="AD418" s="79"/>
      <c r="AE418" s="77"/>
      <c r="AF418" s="139"/>
      <c r="AG418" s="139"/>
      <c r="AH418" s="139"/>
      <c r="AI418" s="80" t="str">
        <f>IF(AND(申込書!$C$90&lt;&gt;"▼プルダウンより選択してください",申込書!$C$90&lt;&gt;"",申込書!$P$90&lt;&gt;"YYYY/MM/DD",$G418&lt;&gt;""),申込書!$P$90,"")</f>
        <v/>
      </c>
      <c r="AJ418" s="81" t="str">
        <f>IF(AND(申込書!$C$90&lt;&gt;"▼プルダウンより選択してください",申込書!$C$90&lt;&gt;"",$G418&lt;&gt;""),申込書!$M$90,"")</f>
        <v/>
      </c>
      <c r="AK418" s="81" t="str">
        <f>IF($AI$3&lt;&gt;"コンテンツなし",IF(AND(申込書!$AH$4="GIGAスクールパック",SUM($P418,$R418)&lt;&gt;0),SUM($P418,$R418),IF(AND(申込書!$AH$4="SKY安心GIGAタブレット",SUM($T418,$V418)&lt;&gt;0),SUM($T418,$V418),"")),"")</f>
        <v/>
      </c>
      <c r="AL418" s="81" t="str">
        <f>IF($AI$3&lt;&gt;"コンテンツなし",IF(AND(申込書!$AH$4="GIGAスクールパック",SUM($Q418,$S418)&lt;&gt;0),SUM($Q418,$S418),IF(AND(申込書!$AH$4="SKY安心GIGAタブレット",SUM($U418,$W418)&lt;&gt;0),SUM($U418,$W418),"")),"")</f>
        <v/>
      </c>
      <c r="AM418" s="157"/>
      <c r="AN418" s="82"/>
      <c r="AO418" s="80" t="str">
        <f>IF(AND(申込書!$C$91&lt;&gt;"▼プルダウンより選択してください",申込書!$C$91&lt;&gt;"",申込書!$P$91&lt;&gt;"YYYY/MM/DD",$G418&lt;&gt;""),申込書!$P$91,"")</f>
        <v/>
      </c>
      <c r="AP418" s="81" t="str">
        <f>IF(AND(申込書!$C$91&lt;&gt;"▼プルダウンより選択してください",申込書!$C$91&lt;&gt;"",$G418&lt;&gt;""),申込書!$M$91,"")</f>
        <v/>
      </c>
      <c r="AQ418" s="81" t="str">
        <f>IF($AO$3&lt;&gt;"コンテンツなし",IF(AND(申込書!$AH$4="GIGAスクールパック",SUM($P418,$R418)&lt;&gt;0),SUM($P418,$R418),IF(AND(申込書!$AH$4="SKY安心GIGAタブレット",SUM($T418,$V418)&lt;&gt;0),SUM($T418,$V418),"")),"")</f>
        <v/>
      </c>
      <c r="AR418" s="81" t="str">
        <f>IF($AO$3&lt;&gt;"コンテンツなし",IF(AND(申込書!$AH$4="GIGAスクールパック",SUM($Q418,$S418)&lt;&gt;0),SUM($Q418,$S418),IF(AND(申込書!$AH$4="SKY安心GIGAタブレット",SUM($U418,$W418)&lt;&gt;0),SUM($U418,$W418),"")),"")</f>
        <v/>
      </c>
      <c r="AS418" s="157"/>
      <c r="AT418" s="82"/>
      <c r="AU418" s="80" t="str">
        <f>IF(AND(申込書!$C$92&lt;&gt;"▼プルダウンより選択してください",申込書!$C$92&lt;&gt;"",申込書!$P$92&lt;&gt;"YYYY/MM/DD",$G418&lt;&gt;""),申込書!$P$92,"")</f>
        <v/>
      </c>
      <c r="AV418" s="81" t="str">
        <f>IF(AND(申込書!$C$92&lt;&gt;"▼プルダウンより選択してください",申込書!$C$92&lt;&gt;"",$G418&lt;&gt;""),申込書!$M$92,"")</f>
        <v/>
      </c>
      <c r="AW418" s="81" t="str">
        <f>IF($AU$3&lt;&gt;"コンテンツなし",IF(AND(申込書!$AH$4="GIGAスクールパック",SUM($P418,$R418)&lt;&gt;0),SUM($P418,$R418),IF(AND(申込書!$AH$4="SKY安心GIGAタブレット",SUM($T418,$V418)&lt;&gt;0),SUM($T418,$V418),"")),"")</f>
        <v/>
      </c>
      <c r="AX418" s="81" t="str">
        <f>IF($AU$3&lt;&gt;"コンテンツなし",IF(AND(申込書!$AH$4="GIGAスクールパック",SUM($Q418,$S418)&lt;&gt;0),SUM($Q418,$S418),IF(AND(申込書!$AH$4="SKY安心GIGAタブレット",SUM($U418,$W418)&lt;&gt;0),SUM($U418,$W418),"")),"")</f>
        <v/>
      </c>
      <c r="AY418" s="157"/>
      <c r="AZ418" s="82"/>
      <c r="BA418" s="80" t="str">
        <f>IF(AND(申込書!$C$93&lt;&gt;"▼プルダウンより選択してください",申込書!$C$93&lt;&gt;"",申込書!$P$93&lt;&gt;"YYYY/MM/DD",$G418&lt;&gt;""),申込書!$P$93,"")</f>
        <v/>
      </c>
      <c r="BB418" s="81" t="str">
        <f>IF(AND(申込書!$C$93&lt;&gt;"▼プルダウンより選択してください",申込書!$C$93&lt;&gt;"",申込書!$M$93&gt;=1,$G418&lt;&gt;""),申込書!$M$93,"")</f>
        <v/>
      </c>
      <c r="BC418" s="81" t="str">
        <f>IF($BA$3&lt;&gt;"コンテンツなし",IF(AND(申込書!$AH$4="GIGAスクールパック",SUM($P418,$R418)&lt;&gt;0),SUM($P418,$R418),IF(AND(申込書!$AH$4="SKY安心GIGAタブレット",SUM($T418,$V418)&lt;&gt;0),SUM($T418,$V418),"")),"")</f>
        <v/>
      </c>
      <c r="BD418" s="81" t="str">
        <f>IF($BA$3&lt;&gt;"コンテンツなし",IF(AND(申込書!$AH$4="GIGAスクールパック",SUM($Q418,$S418)&lt;&gt;0),SUM($Q418,$S418),IF(AND(申込書!$AH$4="SKY安心GIGAタブレット",SUM($U418,$W418)&lt;&gt;0),SUM($U418,$W418),"")),"")</f>
        <v/>
      </c>
      <c r="BE418" s="157"/>
      <c r="BF418" s="82"/>
      <c r="BG418" s="80" t="str">
        <f>IF(AND(申込書!$C$94&lt;&gt;"▼プルダウンより選択してください",申込書!$C$94&lt;&gt;"",申込書!$P$94&lt;&gt;"YYYY/MM/DD",$G418&lt;&gt;""),申込書!$P$94,"")</f>
        <v/>
      </c>
      <c r="BH418" s="81" t="str">
        <f>IF(AND(申込書!$C$94&lt;&gt;"▼プルダウンより選択してください",申込書!$C$94&lt;&gt;"",$G418&lt;&gt;""),申込書!$M$94,"")</f>
        <v/>
      </c>
      <c r="BI418" s="81" t="str">
        <f>IF($BG$3&lt;&gt;"コンテンツなし",IF(AND(申込書!$AH$4="GIGAスクールパック",SUM($P418,$R418)&lt;&gt;0),SUM($P418,$R418),IF(AND(申込書!$AH$4="SKY安心GIGAタブレット",SUM($T418,$V418)&lt;&gt;0),SUM($T418,$V418),"")),"")</f>
        <v/>
      </c>
      <c r="BJ418" s="81" t="str">
        <f>IF($BG$3&lt;&gt;"コンテンツなし",IF(AND(申込書!$AH$4="GIGAスクールパック",SUM($Q418,$S418)&lt;&gt;0),SUM($Q418,$S418),IF(AND(申込書!$AH$4="SKY安心GIGAタブレット",SUM($U418,$W418)&lt;&gt;0),SUM($U418,$W418),"")),"")</f>
        <v/>
      </c>
      <c r="BK418" s="157"/>
      <c r="BL418" s="82"/>
      <c r="BM418" s="80" t="str">
        <f>IF(AND(申込書!$C$95&lt;&gt;"▼プルダウンより選択してください",申込書!$C$95&lt;&gt;"",申込書!$P$95&lt;&gt;"YYYY/MM/DD",$G418&lt;&gt;""),申込書!$P$95,"")</f>
        <v/>
      </c>
      <c r="BN418" s="81" t="str">
        <f>IF(AND(申込書!$C$95&lt;&gt;"▼プルダウンより選択してください",申込書!$C$95&lt;&gt;"",$G418&lt;&gt;""),申込書!$M$95,"")</f>
        <v/>
      </c>
      <c r="BO418" s="81" t="str">
        <f>IF($BM$3&lt;&gt;"コンテンツなし",IF(AND(申込書!$AH$4="GIGAスクールパック",SUM($P418,$R418)&lt;&gt;0),SUM($P418,$R418),IF(AND(申込書!$AH$4="SKY安心GIGAタブレット",SUM($T418,$V418)&lt;&gt;0),SUM($T418,$V418),"")),"")</f>
        <v/>
      </c>
      <c r="BP418" s="81" t="str">
        <f>IF($BM$3&lt;&gt;"コンテンツなし",IF(AND(申込書!$AH$4="GIGAスクールパック",SUM($Q418,$S418)&lt;&gt;0),SUM($Q418,$S418),IF(AND(申込書!$AH$4="SKY安心GIGAタブレット",SUM($U418,$W418)&lt;&gt;0),SUM($U418,$W418),"")),"")</f>
        <v/>
      </c>
      <c r="BQ418" s="157"/>
      <c r="BR418" s="82"/>
      <c r="BS418" s="80" t="str">
        <f>IF(AND(申込書!$C$96&lt;&gt;"▼プルダウンより選択してください",申込書!$C$96&lt;&gt;"",申込書!$P$96&lt;&gt;"YYYY/MM/DD",$G418&lt;&gt;""),申込書!$P$96,"")</f>
        <v/>
      </c>
      <c r="BT418" s="81" t="str">
        <f>IF(AND(申込書!$C$96&lt;&gt;"▼プルダウンより選択してください",申込書!$C$96&lt;&gt;"",$G418&lt;&gt;""),申込書!$M$96,"")</f>
        <v/>
      </c>
      <c r="BU418" s="81" t="str">
        <f>IF($BS$3&lt;&gt;"コンテンツなし",IF(AND(申込書!$AH$4="GIGAスクールパック",SUM($P418,$R418)&lt;&gt;0),SUM($P418,$R418),IF(AND(申込書!$AH$4="SKY安心GIGAタブレット",SUM($T418,$V418)&lt;&gt;0),SUM($T418,$V418),"")),"")</f>
        <v/>
      </c>
      <c r="BV418" s="81" t="str">
        <f>IF($BS$3&lt;&gt;"コンテンツなし",IF(AND(申込書!$AH$4="GIGAスクールパック",SUM($Q418,$S418)&lt;&gt;0),SUM($Q418,$S418),IF(AND(申込書!$AH$4="SKY安心GIGAタブレット",SUM($U418,$W418)&lt;&gt;0),SUM($U418,$W418),"")),"")</f>
        <v/>
      </c>
      <c r="BW418" s="157"/>
      <c r="BX418" s="82"/>
      <c r="BY418" s="80" t="str">
        <f>IF(AND(申込書!$C$97&lt;&gt;"▼プルダウンより選択してください",申込書!$C$97&lt;&gt;"",申込書!$P$97&lt;&gt;"YYYY/MM/DD",$G418&lt;&gt;""),申込書!$P$97,"")</f>
        <v/>
      </c>
      <c r="BZ418" s="81" t="str">
        <f>IF(AND(申込書!$C$97&lt;&gt;"▼プルダウンより選択してください",申込書!$C$97&lt;&gt;"",$G418&lt;&gt;""),申込書!$M$97,"")</f>
        <v/>
      </c>
      <c r="CA418" s="81" t="str">
        <f>IF($BY$3&lt;&gt;"コンテンツなし",IF(AND(申込書!$AH$4="GIGAスクールパック",SUM($P418,$R418)&lt;&gt;0),SUM($P418,$R418),IF(AND(申込書!$AH$4="SKY安心GIGAタブレット",SUM($T418,$V418)&lt;&gt;0),SUM($T418,$V418),"")),"")</f>
        <v/>
      </c>
      <c r="CB418" s="81" t="str">
        <f>IF($BY$3&lt;&gt;"コンテンツなし",IF(AND(申込書!$AH$4="GIGAスクールパック",SUM($Q418,$S418)&lt;&gt;0),SUM($Q418,$S418),IF(AND(申込書!$AH$4="SKY安心GIGAタブレット",SUM($U418,$W418)&lt;&gt;0),SUM($U418,$W418),"")),"")</f>
        <v/>
      </c>
      <c r="CC418" s="157"/>
      <c r="CD418" s="82"/>
      <c r="CE418" s="80" t="str">
        <f>IF(AND(申込書!$C$98&lt;&gt;"▼プルダウンより選択してください",申込書!$C$98&lt;&gt;"",申込書!$P$98&lt;&gt;"YYYY/MM/DD",$G418&lt;&gt;""),申込書!$P$98,"")</f>
        <v/>
      </c>
      <c r="CF418" s="81" t="str">
        <f>IF(AND(申込書!$C$98&lt;&gt;"▼プルダウンより選択してください",申込書!$C$98&lt;&gt;"",$G418&lt;&gt;""),申込書!$M$98,"")</f>
        <v/>
      </c>
      <c r="CG418" s="81" t="str">
        <f>IF($CE$3&lt;&gt;"コンテンツなし",IF(AND(申込書!$AH$4="GIGAスクールパック",SUM($P418,$R418)&lt;&gt;0),SUM($P418,$R418),IF(AND(申込書!$AH$4="SKY安心GIGAタブレット",SUM($T418,$V418)&lt;&gt;0),SUM($T418,$V418),"")),"")</f>
        <v/>
      </c>
      <c r="CH418" s="81" t="str">
        <f>IF($CE$3&lt;&gt;"コンテンツなし",IF(AND(申込書!$AH$4="GIGAスクールパック",SUM($Q418,$S418)&lt;&gt;0),SUM($Q418,$S418),IF(AND(申込書!$AH$4="SKY安心GIGAタブレット",SUM($U418,$W418)&lt;&gt;0),SUM($U418,$W418),"")),"")</f>
        <v/>
      </c>
      <c r="CI418" s="157"/>
      <c r="CJ418" s="82"/>
      <c r="CK418" s="80" t="str">
        <f>IF(AND(申込書!$C$99&lt;&gt;"▼プルダウンより選択してください",申込書!$C$99&lt;&gt;"",申込書!$P$99&lt;&gt;"YYYY/MM/DD",$G418&lt;&gt;""),申込書!$P$99,"")</f>
        <v/>
      </c>
      <c r="CL418" s="81" t="str">
        <f>IF(AND(申込書!$C$99&lt;&gt;"▼プルダウンより選択してください",申込書!$C$99&lt;&gt;"",$G418&lt;&gt;""),申込書!$M$99,"")</f>
        <v/>
      </c>
      <c r="CM418" s="81" t="str">
        <f>IF($CK$3&lt;&gt;"コンテンツなし",IF(AND(申込書!$AH$4="GIGAスクールパック",SUM($P418,$R418)&lt;&gt;0),SUM($P418,$R418),IF(AND(申込書!$AH$4="SKY安心GIGAタブレット",SUM($T418,$V418)&lt;&gt;0),SUM($T418,$V418),"")),"")</f>
        <v/>
      </c>
      <c r="CN418" s="81" t="str">
        <f>IF($CK$3&lt;&gt;"コンテンツなし",IF(AND(申込書!$AH$4="GIGAスクールパック",SUM($Q418,$S418)&lt;&gt;0),SUM($Q418,$S418),IF(AND(申込書!$AH$4="SKY安心GIGAタブレット",SUM($U418,$W418)&lt;&gt;0),SUM($U418,$W418),"")),"")</f>
        <v/>
      </c>
      <c r="CO418" s="157"/>
      <c r="CP418" s="82"/>
      <c r="CQ418" s="80" t="str">
        <f>IF(AND(申込書!$C$100&lt;&gt;"▼プルダウンより選択してください",申込書!$C$100&lt;&gt;"",申込書!$P$100&lt;&gt;"YYYY/MM/DD",$G418&lt;&gt;""),申込書!$P$100,"")</f>
        <v/>
      </c>
      <c r="CR418" s="81" t="str">
        <f>IF(AND(申込書!$C$100&lt;&gt;"▼プルダウンより選択してください",申込書!$C$100&lt;&gt;"",$G418&lt;&gt;""),申込書!$M$100,"")</f>
        <v/>
      </c>
      <c r="CS418" s="81" t="str">
        <f>IF($CQ$3&lt;&gt;"コンテンツなし",IF(AND(申込書!$AH$4="GIGAスクールパック",SUM($P418,$R418)&lt;&gt;0),SUM($P418,$R418),IF(AND(申込書!$AH$4="SKY安心GIGAタブレット",SUM($T418,$V418)&lt;&gt;0),SUM($T418,$V418),"")),"")</f>
        <v/>
      </c>
      <c r="CT418" s="81" t="str">
        <f>IF($CQ$3&lt;&gt;"コンテンツなし",IF(AND(申込書!$AH$4="GIGAスクールパック",SUM($Q418,$S418)&lt;&gt;0),SUM($Q418,$S418),IF(AND(申込書!$AH$4="SKY安心GIGAタブレット",SUM($U418,$W418)&lt;&gt;0),SUM($U418,$W418),"")),"")</f>
        <v/>
      </c>
      <c r="CU418" s="81"/>
      <c r="CV418" s="82"/>
      <c r="CW418" s="80" t="str">
        <f>IF(AND(申込書!$C$101&lt;&gt;"▼プルダウンより選択してください",申込書!$C$101&lt;&gt;"",申込書!$P$101&lt;&gt;"YYYY/MM/DD",$G418&lt;&gt;""),申込書!$P$101,"")</f>
        <v/>
      </c>
      <c r="CX418" s="81" t="str">
        <f>IF(AND(申込書!$C$101&lt;&gt;"▼プルダウンより選択してください",申込書!$C$101&lt;&gt;"",$G418&lt;&gt;""),申込書!$M$101,"")</f>
        <v/>
      </c>
      <c r="CY418" s="81" t="str">
        <f>IF($CW$3&lt;&gt;"コンテンツなし",IF(AND(申込書!$AH$4="GIGAスクールパック",SUM($P418,$R418)&lt;&gt;0),SUM($P418,$R418),IF(AND(申込書!$AH$4="SKY安心GIGAタブレット",SUM($T418,$V418)&lt;&gt;0),SUM($T418,$V418),"")),"")</f>
        <v/>
      </c>
      <c r="CZ418" s="81" t="str">
        <f>IF($CW$3&lt;&gt;"コンテンツなし",IF(AND(申込書!$AH$4="GIGAスクールパック",SUM($Q418,$S418)&lt;&gt;0),SUM($Q418,$S418),IF(AND(申込書!$AH$4="SKY安心GIGAタブレット",SUM($U418,$W418)&lt;&gt;0),SUM($U418,$W418),"")),"")</f>
        <v/>
      </c>
      <c r="DA418" s="81"/>
      <c r="DB418" s="82"/>
      <c r="DC418" s="80" t="str">
        <f>IF(AND(申込書!$C$102&lt;&gt;"▼プルダウンより選択してください",申込書!$C$102&lt;&gt;"",申込書!$P$102&lt;&gt;"YYYY/MM/DD",$G418&lt;&gt;""),申込書!$P$102,"")</f>
        <v/>
      </c>
      <c r="DD418" s="81" t="str">
        <f>IF(AND(申込書!$C$102&lt;&gt;"▼プルダウンより選択してください",申込書!$C$102&lt;&gt;"",$G418&lt;&gt;""),申込書!$M$102,"")</f>
        <v/>
      </c>
      <c r="DE418" s="81" t="str">
        <f>IF($DC$3&lt;&gt;"コンテンツなし",IF(AND(申込書!$AH$4="GIGAスクールパック",SUM($P418,$R418)&lt;&gt;0),SUM($P418,$R418),IF(AND(申込書!$AH$4="SKY安心GIGAタブレット",SUM($T418,$V418)&lt;&gt;0),SUM($T418,$V418),"")),"")</f>
        <v/>
      </c>
      <c r="DF418" s="81" t="str">
        <f>IF($DC$3&lt;&gt;"コンテンツなし",IF(AND(申込書!$AH$4="GIGAスクールパック",SUM($Q418,$S418)&lt;&gt;0),SUM($Q418,$S418),IF(AND(申込書!$AH$4="SKY安心GIGAタブレット",SUM($U418,$W418)&lt;&gt;0),SUM($U418,$W418),"")),"")</f>
        <v/>
      </c>
      <c r="DG418" s="81"/>
      <c r="DH418" s="82"/>
      <c r="DI418" s="80" t="str">
        <f>IF(AND(申込書!$C$103&lt;&gt;"▼プルダウンより選択してください",申込書!$C$103&lt;&gt;"",申込書!$P$103&lt;&gt;"YYYY/MM/DD",$G418&lt;&gt;""),申込書!$P$103,"")</f>
        <v/>
      </c>
      <c r="DJ418" s="81" t="str">
        <f>IF(AND(申込書!$C$103&lt;&gt;"▼プルダウンより選択してください",申込書!$C$103&lt;&gt;"",$G418&lt;&gt;""),申込書!$M$103,"")</f>
        <v/>
      </c>
      <c r="DK418" s="81" t="str">
        <f>IF($DI$3&lt;&gt;"コンテンツなし",IF(AND(申込書!$AH$4="GIGAスクールパック",SUM($P418,$R418)&lt;&gt;0),SUM($P418,$R418),IF(AND(申込書!$AH$4="SKY安心GIGAタブレット",SUM($T418,$V418)&lt;&gt;0),SUM($T418,$V418),"")),"")</f>
        <v/>
      </c>
      <c r="DL418" s="81" t="str">
        <f>IF($DI$3&lt;&gt;"コンテンツなし",IF(AND(申込書!$AH$4="GIGAスクールパック",SUM($Q418,$S418)&lt;&gt;0),SUM($Q418,$S418),IF(AND(申込書!$AH$4="SKY安心GIGAタブレット",SUM($U418,$W418)&lt;&gt;0),SUM($U418,$W418),"")),"")</f>
        <v/>
      </c>
      <c r="DM418" s="81"/>
      <c r="DN418" s="82"/>
      <c r="DO418" s="80" t="str">
        <f>IF(AND(申込書!$C$104&lt;&gt;"▼プルダウンより選択してください",申込書!$C$104&lt;&gt;"",申込書!$P$104&lt;&gt;"YYYY/MM/DD",$G418&lt;&gt;""),申込書!$P$104,"")</f>
        <v/>
      </c>
      <c r="DP418" s="81" t="str">
        <f>IF(AND(申込書!$C$104&lt;&gt;"▼プルダウンより選択してください",申込書!$C$104&lt;&gt;"",$G418&lt;&gt;""),申込書!$M$104,"")</f>
        <v/>
      </c>
      <c r="DQ418" s="81" t="str">
        <f>IF($DO$3&lt;&gt;"コンテンツなし",IF(AND(申込書!$AH$4="GIGAスクールパック",SUM($P418,$R418)&lt;&gt;0),SUM($P418,$R418),IF(AND(申込書!$AH$4="SKY安心GIGAタブレット",SUM($T418,$V418)&lt;&gt;0),SUM($T418,$V418),"")),"")</f>
        <v/>
      </c>
      <c r="DR418" s="81" t="str">
        <f>IF($DO$3&lt;&gt;"コンテンツなし",IF(AND(申込書!$AH$4="GIGAスクールパック",SUM($Q418,$S418)&lt;&gt;0),SUM($Q418,$S418),IF(AND(申込書!$AH$4="SKY安心GIGAタブレット",SUM($U418,$W418)&lt;&gt;0),SUM($U418,$W418),"")),"")</f>
        <v/>
      </c>
      <c r="DS418" s="81"/>
      <c r="DT418" s="82"/>
      <c r="DU418" s="80" t="str">
        <f>IF(AND(申込書!$C$105&lt;&gt;"▼プルダウンより選択してください",申込書!$C$105&lt;&gt;"",申込書!$P$105&lt;&gt;"YYYY/MM/DD",$G418&lt;&gt;""),申込書!$P$105,"")</f>
        <v/>
      </c>
      <c r="DV418" s="81" t="str">
        <f>IF(AND(申込書!$C$105&lt;&gt;"▼プルダウンより選択してください",申込書!$C$105&lt;&gt;"",$G418&lt;&gt;""),申込書!$M$105,"")</f>
        <v/>
      </c>
      <c r="DW418" s="81" t="str">
        <f>IF($DU$3&lt;&gt;"コンテンツなし",IF(AND(申込書!$AH$4="GIGAスクールパック",SUM($P418,$R418)&lt;&gt;0),SUM($P418,$R418),IF(AND(申込書!$AH$4="SKY安心GIGAタブレット",SUM($T418,$V418)&lt;&gt;0),SUM($T418,$V418),"")),"")</f>
        <v/>
      </c>
      <c r="DX418" s="81" t="str">
        <f>IF($DU$3&lt;&gt;"コンテンツなし",IF(AND(申込書!$AH$4="GIGAスクールパック",SUM($Q418,$S418)&lt;&gt;0),SUM($Q418,$S418),IF(AND(申込書!$AH$4="SKY安心GIGAタブレット",SUM($U418,$W418)&lt;&gt;0),SUM($U418,$W418),"")),"")</f>
        <v/>
      </c>
      <c r="DY418" s="157"/>
      <c r="DZ418" s="82"/>
      <c r="EA418" s="80" t="str">
        <f>IF(AND(申込書!$C$106&lt;&gt;"▼プルダウンより選択してください",申込書!$C$106&lt;&gt;"",申込書!$P$106&lt;&gt;"YYYY/MM/DD",$G418&lt;&gt;""),申込書!$P$106,"")</f>
        <v/>
      </c>
      <c r="EB418" s="81" t="str">
        <f>IF(AND(申込書!$C$106&lt;&gt;"▼プルダウンより選択してください",申込書!$C$106&lt;&gt;"",$G418&lt;&gt;""),申込書!$M$106,"")</f>
        <v/>
      </c>
      <c r="EC418" s="81" t="str">
        <f>IF($EA$3&lt;&gt;"コンテンツなし",IF(AND(申込書!$AH$4="GIGAスクールパック",SUM($P418,$R418)&lt;&gt;0),SUM($P418,$R418),IF(AND(申込書!$AH$4="SKY安心GIGAタブレット",SUM($T418,$V418)&lt;&gt;0),SUM($T418,$V418),"")),"")</f>
        <v/>
      </c>
      <c r="ED418" s="81" t="str">
        <f>IF($EA$3&lt;&gt;"コンテンツなし",IF(AND(申込書!$AH$4="GIGAスクールパック",SUM($Q418,$S418)&lt;&gt;0),SUM($Q418,$S418),IF(AND(申込書!$AH$4="SKY安心GIGAタブレット",SUM($U418,$W418)&lt;&gt;0),SUM($U418,$W418),"")),"")</f>
        <v/>
      </c>
      <c r="EE418" s="157"/>
      <c r="EF418" s="82"/>
      <c r="EG418" s="80" t="str">
        <f>IF(AND(申込書!$C$107&lt;&gt;"▼プルダウンより選択してください",申込書!$C$107&lt;&gt;"",申込書!$P$107&lt;&gt;"YYYY/MM/DD",$G418&lt;&gt;""),申込書!$P$107,"")</f>
        <v/>
      </c>
      <c r="EH418" s="81" t="str">
        <f>IF(AND(申込書!$C$107&lt;&gt;"▼プルダウンより選択してください",申込書!$C$107&lt;&gt;"",$G418&lt;&gt;""),申込書!$M$107,"")</f>
        <v/>
      </c>
      <c r="EI418" s="81" t="str">
        <f>IF($EG$3&lt;&gt;"コンテンツなし",IF(AND(申込書!$AH$4="GIGAスクールパック",SUM($P418,$R418)&lt;&gt;0),SUM($P418,$R418),IF(AND(申込書!$AH$4="SKY安心GIGAタブレット",SUM($T418,$V418)&lt;&gt;0),SUM($T418,$V418),"")),"")</f>
        <v/>
      </c>
      <c r="EJ418" s="81" t="str">
        <f>IF($EG$3&lt;&gt;"コンテンツなし",IF(AND(申込書!$AH$4="GIGAスクールパック",SUM($Q418,$S418)&lt;&gt;0),SUM($Q418,$S418),IF(AND(申込書!$AH$4="SKY安心GIGAタブレット",SUM($U418,$W418)&lt;&gt;0),SUM($U418,$W418),"")),"")</f>
        <v/>
      </c>
      <c r="EK418" s="157"/>
      <c r="EL418" s="82"/>
      <c r="EM418" s="80" t="str">
        <f>IF(AND(申込書!$C$108&lt;&gt;"▼プルダウンより選択してください",申込書!$C$108&lt;&gt;"",申込書!$P$108&lt;&gt;"YYYY/MM/DD",$G418&lt;&gt;""),申込書!$P$108,"")</f>
        <v/>
      </c>
      <c r="EN418" s="81" t="str">
        <f>IF(AND(申込書!$C$108&lt;&gt;"▼プルダウンより選択してください",申込書!$C$108&lt;&gt;"",$G418&lt;&gt;""),申込書!$M$108,"")</f>
        <v/>
      </c>
      <c r="EO418" s="81" t="str">
        <f>IF($EM$3&lt;&gt;"コンテンツなし",IF(AND(申込書!$AH$4="GIGAスクールパック",SUM($P418,$R418)&lt;&gt;0),SUM($P418,$R418),IF(AND(申込書!$AH$4="SKY安心GIGAタブレット",SUM($T418,$V418)&lt;&gt;0),SUM($T418,$V418),"")),"")</f>
        <v/>
      </c>
      <c r="EP418" s="81" t="str">
        <f>IF($EM$3&lt;&gt;"コンテンツなし",IF(AND(申込書!$AH$4="GIGAスクールパック",SUM($Q418,$S418)&lt;&gt;0),SUM($Q418,$S418),IF(AND(申込書!$AH$4="SKY安心GIGAタブレット",SUM($U418,$W418)&lt;&gt;0),SUM($U418,$W418),"")),"")</f>
        <v/>
      </c>
      <c r="EQ418" s="157"/>
      <c r="ER418" s="82"/>
      <c r="ES418" s="80" t="str">
        <f>IF(AND(申込書!$C$109&lt;&gt;"▼プルダウンより選択してください",申込書!$C$109&lt;&gt;"",申込書!$P$109&lt;&gt;"YYYY/MM/DD",$G418&lt;&gt;""),申込書!$P$109,"")</f>
        <v/>
      </c>
      <c r="ET418" s="81" t="str">
        <f>IF(AND(申込書!$C$109&lt;&gt;"▼プルダウンより選択してください",申込書!$C$109&lt;&gt;"",$G418&lt;&gt;""),申込書!$M$109,"")</f>
        <v/>
      </c>
      <c r="EU418" s="81" t="str">
        <f>IF($ES$3&lt;&gt;"コンテンツなし",IF(AND(申込書!$AH$4="GIGAスクールパック",SUM($P418,$R418)&lt;&gt;0),SUM($P418,$R418),IF(AND(申込書!$AH$4="SKY安心GIGAタブレット",SUM($T418,$V418)&lt;&gt;0),SUM($T418,$V418),"")),"")</f>
        <v/>
      </c>
      <c r="EV418" s="81" t="str">
        <f>IF($ES$3&lt;&gt;"コンテンツなし",IF(AND(申込書!$AH$4="GIGAスクールパック",SUM($Q418,$S418)&lt;&gt;0),SUM($Q418,$S418),IF(AND(申込書!$AH$4="SKY安心GIGAタブレット",SUM($U418,$W418)&lt;&gt;0),SUM($U418,$W418),"")),"")</f>
        <v/>
      </c>
      <c r="EW418" s="157"/>
      <c r="EX418" s="82"/>
      <c r="EY418" s="80" t="str">
        <f>IF(AND(申込書!$C$110&lt;&gt;"▼プルダウンより選択してください",申込書!$C$110&lt;&gt;"",申込書!$P$110&lt;&gt;"YYYY/MM/DD",$G418&lt;&gt;""),申込書!$P$110,"")</f>
        <v/>
      </c>
      <c r="EZ418" s="81" t="str">
        <f>IF(AND(申込書!$C$110&lt;&gt;"▼プルダウンより選択してください",申込書!$C$110&lt;&gt;"",$G418&lt;&gt;""),申込書!$M$110,"")</f>
        <v/>
      </c>
      <c r="FA418" s="81" t="str">
        <f>IF($EY$3&lt;&gt;"コンテンツなし",IF(AND(申込書!$AH$4="GIGAスクールパック",SUM($P418,$R418)&lt;&gt;0),SUM($P418,$R418),IF(AND(申込書!$AH$4="SKY安心GIGAタブレット",SUM($T418,$V418)&lt;&gt;0),SUM($T418,$V418),"")),"")</f>
        <v/>
      </c>
      <c r="FB418" s="81" t="str">
        <f>IF($EY$3&lt;&gt;"コンテンツなし",IF(AND(申込書!$AH$4="GIGAスクールパック",SUM($Q418,$S418)&lt;&gt;0),SUM($Q418,$S418),IF(AND(申込書!$AH$4="SKY安心GIGAタブレット",SUM($U418,$W418)&lt;&gt;0),SUM($U418,$W418),"")),"")</f>
        <v/>
      </c>
      <c r="FC418" s="157"/>
      <c r="FD418" s="82"/>
      <c r="FE418" s="80" t="str">
        <f>IF(AND(申込書!$C$111&lt;&gt;"▼プルダウンより選択してください",申込書!$C$111&lt;&gt;"",申込書!$P$111&lt;&gt;"YYYY/MM/DD",$G418&lt;&gt;""),申込書!$P$111,"")</f>
        <v/>
      </c>
      <c r="FF418" s="81" t="str">
        <f>IF(AND(申込書!$C$111&lt;&gt;"▼プルダウンより選択してください",申込書!$C$111&lt;&gt;"",$G418&lt;&gt;""),申込書!$M$111,"")</f>
        <v/>
      </c>
      <c r="FG418" s="81" t="str">
        <f>IF($FE$3&lt;&gt;"コンテンツなし",IF(AND(申込書!$AH$4="GIGAスクールパック",SUM($P418,$R418)&lt;&gt;0),SUM($P418,$R418),IF(AND(申込書!$AH$4="SKY安心GIGAタブレット",SUM($T418,$V418)&lt;&gt;0),SUM($T418,$V418),"")),"")</f>
        <v/>
      </c>
      <c r="FH418" s="81" t="str">
        <f>IF($FE$3&lt;&gt;"コンテンツなし",IF(AND(申込書!$AH$4="GIGAスクールパック",SUM($Q418,$S418)&lt;&gt;0),SUM($Q418,$S418),IF(AND(申込書!$AH$4="SKY安心GIGAタブレット",SUM($U418,$W418)&lt;&gt;0),SUM($U418,$W418),"")),"")</f>
        <v/>
      </c>
      <c r="FI418" s="157"/>
      <c r="FJ418" s="82"/>
      <c r="FK418" s="80" t="str">
        <f>IF(AND(申込書!$C$112&lt;&gt;"▼プルダウンより選択してください",申込書!$C$112&lt;&gt;"",申込書!$P$112&lt;&gt;"YYYY/MM/DD",$G418&lt;&gt;""),申込書!$P$112,"")</f>
        <v/>
      </c>
      <c r="FL418" s="81" t="str">
        <f>IF(AND(申込書!$C$112&lt;&gt;"▼プルダウンより選択してください",申込書!$C$112&lt;&gt;"",$G418&lt;&gt;""),申込書!$M$112,"")</f>
        <v/>
      </c>
      <c r="FM418" s="81" t="str">
        <f>IF($FK$3&lt;&gt;"コンテンツなし",IF(AND(申込書!$AH$4="GIGAスクールパック",SUM($P418,$R418)&lt;&gt;0),SUM($P418,$R418),IF(AND(申込書!$AH$4="SKY安心GIGAタブレット",SUM($T418,$V418)&lt;&gt;0),SUM($T418,$V418),"")),"")</f>
        <v/>
      </c>
      <c r="FN418" s="81" t="str">
        <f>IF($FK$3&lt;&gt;"コンテンツなし",IF(AND(申込書!$AH$4="GIGAスクールパック",SUM($Q418,$S418)&lt;&gt;0),SUM($Q418,$S418),IF(AND(申込書!$AH$4="SKY安心GIGAタブレット",SUM($U418,$W418)&lt;&gt;0),SUM($U418,$W418),"")),"")</f>
        <v/>
      </c>
      <c r="FO418" s="157"/>
      <c r="FP418" s="82"/>
      <c r="FQ418" s="80" t="str">
        <f>IF(AND(申込書!$C$113&lt;&gt;"▼プルダウンより選択してください",申込書!$C$113&lt;&gt;"",申込書!$P$113&lt;&gt;"YYYY/MM/DD",$G418&lt;&gt;""),申込書!$P$113,"")</f>
        <v/>
      </c>
      <c r="FR418" s="81" t="str">
        <f>IF(AND(申込書!$C$113&lt;&gt;"▼プルダウンより選択してください",申込書!$C$113&lt;&gt;"",$G418&lt;&gt;""),申込書!$M$113,"")</f>
        <v/>
      </c>
      <c r="FS418" s="81" t="str">
        <f>IF($FQ$3&lt;&gt;"コンテンツなし",IF(AND(申込書!$AH$4="GIGAスクールパック",SUM($P418,$R418)&lt;&gt;0),SUM($P418,$R418),IF(AND(申込書!$AH$4="SKY安心GIGAタブレット",SUM($T418,$V418)&lt;&gt;0),SUM($T418,$V418),"")),"")</f>
        <v/>
      </c>
      <c r="FT418" s="81" t="str">
        <f>IF($FQ$3&lt;&gt;"コンテンツなし",IF(AND(申込書!$AH$4="GIGAスクールパック",SUM($Q418,$S418)&lt;&gt;0),SUM($Q418,$S418),IF(AND(申込書!$AH$4="SKY安心GIGAタブレット",SUM($U418,$W418)&lt;&gt;0),SUM($U418,$W418),"")),"")</f>
        <v/>
      </c>
      <c r="FU418" s="157"/>
      <c r="FV418" s="82"/>
      <c r="FW418" s="80" t="str">
        <f>IF(AND(申込書!$C$114&lt;&gt;"▼プルダウンより選択してください",申込書!$C$114&lt;&gt;"",申込書!$P$114&lt;&gt;"YYYY/MM/DD",$G418&lt;&gt;""),申込書!$P$114,"")</f>
        <v/>
      </c>
      <c r="FX418" s="81" t="str">
        <f>IF(AND(申込書!$C$114&lt;&gt;"▼プルダウンより選択してください",申込書!$C$114&lt;&gt;"",$G418&lt;&gt;""),申込書!$M$114,"")</f>
        <v/>
      </c>
      <c r="FY418" s="81" t="str">
        <f>IF($FW$3&lt;&gt;"コンテンツなし",IF(AND(申込書!$AH$4="GIGAスクールパック",SUM($P418,$R418)&lt;&gt;0),SUM($P418,$R418),IF(AND(申込書!$AH$4="SKY安心GIGAタブレット",SUM($T418,$V418)&lt;&gt;0),SUM($T418,$V418),"")),"")</f>
        <v/>
      </c>
      <c r="FZ418" s="81" t="str">
        <f>IF($FW$3&lt;&gt;"コンテンツなし",IF(AND(申込書!$AH$4="GIGAスクールパック",SUM($Q418,$S418)&lt;&gt;0),SUM($Q418,$S418),IF(AND(申込書!$AH$4="SKY安心GIGAタブレット",SUM($U418,$W418)&lt;&gt;0),SUM($U418,$W418),"")),"")</f>
        <v/>
      </c>
      <c r="GA418" s="157"/>
      <c r="GB418" s="82"/>
      <c r="GC418" s="80" t="str">
        <f>IF(AND(申込書!$C$115&lt;&gt;"▼プルダウンより選択してください",申込書!$C$115&lt;&gt;"",申込書!$P$115&lt;&gt;"YYYY/MM/DD",$G418&lt;&gt;""),申込書!$P$115,"")</f>
        <v/>
      </c>
      <c r="GD418" s="81" t="str">
        <f>IF(AND(申込書!$C$115&lt;&gt;"▼プルダウンより選択してください",申込書!$C$115&lt;&gt;"",$G418&lt;&gt;""),申込書!$M$115,"")</f>
        <v/>
      </c>
      <c r="GE418" s="81" t="str">
        <f>IF($GC$3&lt;&gt;"コンテンツなし",IF(AND(申込書!$AH$4="GIGAスクールパック",SUM($P418,$R418)&lt;&gt;0),SUM($P418,$R418),IF(AND(申込書!$AH$4="SKY安心GIGAタブレット",SUM($T418,$V418)&lt;&gt;0),SUM($T418,$V418),"")),"")</f>
        <v/>
      </c>
      <c r="GF418" s="81" t="str">
        <f>IF($GC$3&lt;&gt;"コンテンツなし",IF(AND(申込書!$AH$4="GIGAスクールパック",SUM($Q418,$S418)&lt;&gt;0),SUM($Q418,$S418),IF(AND(申込書!$AH$4="SKY安心GIGAタブレット",SUM($U418,$W418)&lt;&gt;0),SUM($U418,$W418),"")),"")</f>
        <v/>
      </c>
      <c r="GG418" s="157"/>
      <c r="GH418" s="82"/>
      <c r="GI418" s="80" t="str">
        <f>IF(AND(申込書!$C$116&lt;&gt;"▼プルダウンより選択してください",申込書!$C$116&lt;&gt;"",申込書!$P$116&lt;&gt;"YYYY/MM/DD",$G418&lt;&gt;""),申込書!$P$116,"")</f>
        <v/>
      </c>
      <c r="GJ418" s="81" t="str">
        <f>IF(AND(申込書!$C$116&lt;&gt;"▼プルダウンより選択してください",申込書!$C$116&lt;&gt;"",$G418&lt;&gt;""),申込書!$M$116,"")</f>
        <v/>
      </c>
      <c r="GK418" s="81" t="str">
        <f>IF($GI$3&lt;&gt;"コンテンツなし",IF(AND(申込書!$AH$4="GIGAスクールパック",SUM($P418,$R418)&lt;&gt;0),SUM($P418,$R418),IF(AND(申込書!$AH$4="SKY安心GIGAタブレット",SUM($T418,$V418)&lt;&gt;0),SUM($T418,$V418),"")),"")</f>
        <v/>
      </c>
      <c r="GL418" s="81" t="str">
        <f>IF($GI$3&lt;&gt;"コンテンツなし",IF(AND(申込書!$AH$4="GIGAスクールパック",SUM($Q418,$S418)&lt;&gt;0),SUM($Q418,$S418),IF(AND(申込書!$AH$4="SKY安心GIGAタブレット",SUM($U418,$W418)&lt;&gt;0),SUM($U418,$W418),"")),"")</f>
        <v/>
      </c>
      <c r="GM418" s="157"/>
      <c r="GN418" s="82"/>
      <c r="GO418" s="80" t="str">
        <f>IF(AND(申込書!$C$117&lt;&gt;"▼プルダウンより選択してください",申込書!$C$117&lt;&gt;"",申込書!$P$117&lt;&gt;"YYYY/MM/DD",$G418&lt;&gt;""),申込書!$P$117,"")</f>
        <v/>
      </c>
      <c r="GP418" s="81" t="str">
        <f>IF(AND(申込書!$C$117&lt;&gt;"▼プルダウンより選択してください",申込書!$C$117&lt;&gt;"",$G418&lt;&gt;""),申込書!$M$117,"")</f>
        <v/>
      </c>
      <c r="GQ418" s="81" t="str">
        <f>IF($GO$3&lt;&gt;"コンテンツなし",IF(AND(申込書!$AH$4="GIGAスクールパック",SUM($P418,$R418)&lt;&gt;0),SUM($P418,$R418),IF(AND(申込書!$AH$4="SKY安心GIGAタブレット",SUM($T418,$V418)&lt;&gt;0),SUM($T418,$V418),"")),"")</f>
        <v/>
      </c>
      <c r="GR418" s="81" t="str">
        <f>IF($GO$3&lt;&gt;"コンテンツなし",IF(AND(申込書!$AH$4="GIGAスクールパック",SUM($Q418,$S418)&lt;&gt;0),SUM($Q418,$S418),IF(AND(申込書!$AH$4="SKY安心GIGAタブレット",SUM($U418,$W418)&lt;&gt;0),SUM($U418,$W418),"")),"")</f>
        <v/>
      </c>
      <c r="GS418" s="157"/>
      <c r="GT418" s="82"/>
      <c r="GU418" s="80" t="str">
        <f>IF(AND(申込書!$C$118&lt;&gt;"▼プルダウンより選択してください",申込書!$C$118&lt;&gt;"",申込書!$P$118&lt;&gt;"YYYY/MM/DD",$G418&lt;&gt;""),申込書!$P$118,"")</f>
        <v/>
      </c>
      <c r="GV418" s="81" t="str">
        <f>IF(AND(申込書!$C$118&lt;&gt;"▼プルダウンより選択してください",申込書!$C$118&lt;&gt;"",$G418&lt;&gt;""),申込書!$M$118,"")</f>
        <v/>
      </c>
      <c r="GW418" s="81" t="str">
        <f>IF($GU$3&lt;&gt;"コンテンツなし",IF(AND(申込書!$AH$4="GIGAスクールパック",SUM($P418,$R418)&lt;&gt;0),SUM($P418,$R418),IF(AND(申込書!$AH$4="SKY安心GIGAタブレット",SUM($T418,$V418)&lt;&gt;0),SUM($T418,$V418),"")),"")</f>
        <v/>
      </c>
      <c r="GX418" s="81" t="str">
        <f>IF($GU$3&lt;&gt;"コンテンツなし",IF(AND(申込書!$AH$4="GIGAスクールパック",SUM($Q418,$S418)&lt;&gt;0),SUM($Q418,$S418),IF(AND(申込書!$AH$4="SKY安心GIGAタブレット",SUM($U418,$W418)&lt;&gt;0),SUM($U418,$W418),"")),"")</f>
        <v/>
      </c>
      <c r="GY418" s="157"/>
      <c r="GZ418" s="82"/>
      <c r="HA418" s="80" t="str">
        <f>IF(AND(申込書!$C$119&lt;&gt;"▼プルダウンより選択してください",申込書!$C$119&lt;&gt;"",申込書!$P$119&lt;&gt;"YYYY/MM/DD",$G418&lt;&gt;""),申込書!$P$119,"")</f>
        <v/>
      </c>
      <c r="HB418" s="81" t="str">
        <f>IF(AND(申込書!$C$119&lt;&gt;"▼プルダウンより選択してください",申込書!$C$119&lt;&gt;"",$G418&lt;&gt;""),申込書!$M$119,"")</f>
        <v/>
      </c>
      <c r="HC418" s="81" t="str">
        <f>IF($HA$3&lt;&gt;"コンテンツなし",IF(AND(申込書!$AH$4="GIGAスクールパック",SUM($P418,$R418)&lt;&gt;0),SUM($P418,$R418),IF(AND(申込書!$AH$4="SKY安心GIGAタブレット",SUM($T418,$V418)&lt;&gt;0),SUM($T418,$V418),"")),"")</f>
        <v/>
      </c>
      <c r="HD418" s="81" t="str">
        <f>IF($HA$3&lt;&gt;"コンテンツなし",IF(AND(申込書!$AH$4="GIGAスクールパック",SUM($Q418,$S418)&lt;&gt;0),SUM($Q418,$S418),IF(AND(申込書!$AH$4="SKY安心GIGAタブレット",SUM($U418,$W418)&lt;&gt;0),SUM($U418,$W418),"")),"")</f>
        <v/>
      </c>
      <c r="HE418" s="157"/>
      <c r="HF418" s="82"/>
      <c r="HG418" s="83"/>
    </row>
    <row r="419" spans="2:215" ht="26.85" customHeight="1">
      <c r="B419" s="62">
        <f t="shared" si="4"/>
        <v>414</v>
      </c>
      <c r="C419" s="63"/>
      <c r="D419" s="64"/>
      <c r="E419" s="207"/>
      <c r="F419" s="65"/>
      <c r="G419" s="66"/>
      <c r="H419" s="67"/>
      <c r="I419" s="68"/>
      <c r="J419" s="69"/>
      <c r="K419" s="70"/>
      <c r="L419" s="71"/>
      <c r="M419" s="72"/>
      <c r="N419" s="73"/>
      <c r="O419" s="74"/>
      <c r="P419" s="179"/>
      <c r="Q419" s="180"/>
      <c r="R419" s="180"/>
      <c r="S419" s="181"/>
      <c r="T419" s="179"/>
      <c r="U419" s="180"/>
      <c r="V419" s="182"/>
      <c r="W419" s="181"/>
      <c r="X419" s="75"/>
      <c r="Y419" s="76"/>
      <c r="Z419" s="77"/>
      <c r="AA419" s="78"/>
      <c r="AB419" s="79"/>
      <c r="AC419" s="79"/>
      <c r="AD419" s="79"/>
      <c r="AE419" s="77"/>
      <c r="AF419" s="139"/>
      <c r="AG419" s="139"/>
      <c r="AH419" s="139"/>
      <c r="AI419" s="80" t="str">
        <f>IF(AND(申込書!$C$90&lt;&gt;"▼プルダウンより選択してください",申込書!$C$90&lt;&gt;"",申込書!$P$90&lt;&gt;"YYYY/MM/DD",$G419&lt;&gt;""),申込書!$P$90,"")</f>
        <v/>
      </c>
      <c r="AJ419" s="81" t="str">
        <f>IF(AND(申込書!$C$90&lt;&gt;"▼プルダウンより選択してください",申込書!$C$90&lt;&gt;"",$G419&lt;&gt;""),申込書!$M$90,"")</f>
        <v/>
      </c>
      <c r="AK419" s="81" t="str">
        <f>IF($AI$3&lt;&gt;"コンテンツなし",IF(AND(申込書!$AH$4="GIGAスクールパック",SUM($P419,$R419)&lt;&gt;0),SUM($P419,$R419),IF(AND(申込書!$AH$4="SKY安心GIGAタブレット",SUM($T419,$V419)&lt;&gt;0),SUM($T419,$V419),"")),"")</f>
        <v/>
      </c>
      <c r="AL419" s="81" t="str">
        <f>IF($AI$3&lt;&gt;"コンテンツなし",IF(AND(申込書!$AH$4="GIGAスクールパック",SUM($Q419,$S419)&lt;&gt;0),SUM($Q419,$S419),IF(AND(申込書!$AH$4="SKY安心GIGAタブレット",SUM($U419,$W419)&lt;&gt;0),SUM($U419,$W419),"")),"")</f>
        <v/>
      </c>
      <c r="AM419" s="157"/>
      <c r="AN419" s="82"/>
      <c r="AO419" s="80" t="str">
        <f>IF(AND(申込書!$C$91&lt;&gt;"▼プルダウンより選択してください",申込書!$C$91&lt;&gt;"",申込書!$P$91&lt;&gt;"YYYY/MM/DD",$G419&lt;&gt;""),申込書!$P$91,"")</f>
        <v/>
      </c>
      <c r="AP419" s="81" t="str">
        <f>IF(AND(申込書!$C$91&lt;&gt;"▼プルダウンより選択してください",申込書!$C$91&lt;&gt;"",$G419&lt;&gt;""),申込書!$M$91,"")</f>
        <v/>
      </c>
      <c r="AQ419" s="81" t="str">
        <f>IF($AO$3&lt;&gt;"コンテンツなし",IF(AND(申込書!$AH$4="GIGAスクールパック",SUM($P419,$R419)&lt;&gt;0),SUM($P419,$R419),IF(AND(申込書!$AH$4="SKY安心GIGAタブレット",SUM($T419,$V419)&lt;&gt;0),SUM($T419,$V419),"")),"")</f>
        <v/>
      </c>
      <c r="AR419" s="81" t="str">
        <f>IF($AO$3&lt;&gt;"コンテンツなし",IF(AND(申込書!$AH$4="GIGAスクールパック",SUM($Q419,$S419)&lt;&gt;0),SUM($Q419,$S419),IF(AND(申込書!$AH$4="SKY安心GIGAタブレット",SUM($U419,$W419)&lt;&gt;0),SUM($U419,$W419),"")),"")</f>
        <v/>
      </c>
      <c r="AS419" s="157"/>
      <c r="AT419" s="82"/>
      <c r="AU419" s="80" t="str">
        <f>IF(AND(申込書!$C$92&lt;&gt;"▼プルダウンより選択してください",申込書!$C$92&lt;&gt;"",申込書!$P$92&lt;&gt;"YYYY/MM/DD",$G419&lt;&gt;""),申込書!$P$92,"")</f>
        <v/>
      </c>
      <c r="AV419" s="81" t="str">
        <f>IF(AND(申込書!$C$92&lt;&gt;"▼プルダウンより選択してください",申込書!$C$92&lt;&gt;"",$G419&lt;&gt;""),申込書!$M$92,"")</f>
        <v/>
      </c>
      <c r="AW419" s="81" t="str">
        <f>IF($AU$3&lt;&gt;"コンテンツなし",IF(AND(申込書!$AH$4="GIGAスクールパック",SUM($P419,$R419)&lt;&gt;0),SUM($P419,$R419),IF(AND(申込書!$AH$4="SKY安心GIGAタブレット",SUM($T419,$V419)&lt;&gt;0),SUM($T419,$V419),"")),"")</f>
        <v/>
      </c>
      <c r="AX419" s="81" t="str">
        <f>IF($AU$3&lt;&gt;"コンテンツなし",IF(AND(申込書!$AH$4="GIGAスクールパック",SUM($Q419,$S419)&lt;&gt;0),SUM($Q419,$S419),IF(AND(申込書!$AH$4="SKY安心GIGAタブレット",SUM($U419,$W419)&lt;&gt;0),SUM($U419,$W419),"")),"")</f>
        <v/>
      </c>
      <c r="AY419" s="157"/>
      <c r="AZ419" s="82"/>
      <c r="BA419" s="80" t="str">
        <f>IF(AND(申込書!$C$93&lt;&gt;"▼プルダウンより選択してください",申込書!$C$93&lt;&gt;"",申込書!$P$93&lt;&gt;"YYYY/MM/DD",$G419&lt;&gt;""),申込書!$P$93,"")</f>
        <v/>
      </c>
      <c r="BB419" s="81" t="str">
        <f>IF(AND(申込書!$C$93&lt;&gt;"▼プルダウンより選択してください",申込書!$C$93&lt;&gt;"",申込書!$M$93&gt;=1,$G419&lt;&gt;""),申込書!$M$93,"")</f>
        <v/>
      </c>
      <c r="BC419" s="81" t="str">
        <f>IF($BA$3&lt;&gt;"コンテンツなし",IF(AND(申込書!$AH$4="GIGAスクールパック",SUM($P419,$R419)&lt;&gt;0),SUM($P419,$R419),IF(AND(申込書!$AH$4="SKY安心GIGAタブレット",SUM($T419,$V419)&lt;&gt;0),SUM($T419,$V419),"")),"")</f>
        <v/>
      </c>
      <c r="BD419" s="81" t="str">
        <f>IF($BA$3&lt;&gt;"コンテンツなし",IF(AND(申込書!$AH$4="GIGAスクールパック",SUM($Q419,$S419)&lt;&gt;0),SUM($Q419,$S419),IF(AND(申込書!$AH$4="SKY安心GIGAタブレット",SUM($U419,$W419)&lt;&gt;0),SUM($U419,$W419),"")),"")</f>
        <v/>
      </c>
      <c r="BE419" s="157"/>
      <c r="BF419" s="82"/>
      <c r="BG419" s="80" t="str">
        <f>IF(AND(申込書!$C$94&lt;&gt;"▼プルダウンより選択してください",申込書!$C$94&lt;&gt;"",申込書!$P$94&lt;&gt;"YYYY/MM/DD",$G419&lt;&gt;""),申込書!$P$94,"")</f>
        <v/>
      </c>
      <c r="BH419" s="81" t="str">
        <f>IF(AND(申込書!$C$94&lt;&gt;"▼プルダウンより選択してください",申込書!$C$94&lt;&gt;"",$G419&lt;&gt;""),申込書!$M$94,"")</f>
        <v/>
      </c>
      <c r="BI419" s="81" t="str">
        <f>IF($BG$3&lt;&gt;"コンテンツなし",IF(AND(申込書!$AH$4="GIGAスクールパック",SUM($P419,$R419)&lt;&gt;0),SUM($P419,$R419),IF(AND(申込書!$AH$4="SKY安心GIGAタブレット",SUM($T419,$V419)&lt;&gt;0),SUM($T419,$V419),"")),"")</f>
        <v/>
      </c>
      <c r="BJ419" s="81" t="str">
        <f>IF($BG$3&lt;&gt;"コンテンツなし",IF(AND(申込書!$AH$4="GIGAスクールパック",SUM($Q419,$S419)&lt;&gt;0),SUM($Q419,$S419),IF(AND(申込書!$AH$4="SKY安心GIGAタブレット",SUM($U419,$W419)&lt;&gt;0),SUM($U419,$W419),"")),"")</f>
        <v/>
      </c>
      <c r="BK419" s="157"/>
      <c r="BL419" s="82"/>
      <c r="BM419" s="80" t="str">
        <f>IF(AND(申込書!$C$95&lt;&gt;"▼プルダウンより選択してください",申込書!$C$95&lt;&gt;"",申込書!$P$95&lt;&gt;"YYYY/MM/DD",$G419&lt;&gt;""),申込書!$P$95,"")</f>
        <v/>
      </c>
      <c r="BN419" s="81" t="str">
        <f>IF(AND(申込書!$C$95&lt;&gt;"▼プルダウンより選択してください",申込書!$C$95&lt;&gt;"",$G419&lt;&gt;""),申込書!$M$95,"")</f>
        <v/>
      </c>
      <c r="BO419" s="81" t="str">
        <f>IF($BM$3&lt;&gt;"コンテンツなし",IF(AND(申込書!$AH$4="GIGAスクールパック",SUM($P419,$R419)&lt;&gt;0),SUM($P419,$R419),IF(AND(申込書!$AH$4="SKY安心GIGAタブレット",SUM($T419,$V419)&lt;&gt;0),SUM($T419,$V419),"")),"")</f>
        <v/>
      </c>
      <c r="BP419" s="81" t="str">
        <f>IF($BM$3&lt;&gt;"コンテンツなし",IF(AND(申込書!$AH$4="GIGAスクールパック",SUM($Q419,$S419)&lt;&gt;0),SUM($Q419,$S419),IF(AND(申込書!$AH$4="SKY安心GIGAタブレット",SUM($U419,$W419)&lt;&gt;0),SUM($U419,$W419),"")),"")</f>
        <v/>
      </c>
      <c r="BQ419" s="157"/>
      <c r="BR419" s="82"/>
      <c r="BS419" s="80" t="str">
        <f>IF(AND(申込書!$C$96&lt;&gt;"▼プルダウンより選択してください",申込書!$C$96&lt;&gt;"",申込書!$P$96&lt;&gt;"YYYY/MM/DD",$G419&lt;&gt;""),申込書!$P$96,"")</f>
        <v/>
      </c>
      <c r="BT419" s="81" t="str">
        <f>IF(AND(申込書!$C$96&lt;&gt;"▼プルダウンより選択してください",申込書!$C$96&lt;&gt;"",$G419&lt;&gt;""),申込書!$M$96,"")</f>
        <v/>
      </c>
      <c r="BU419" s="81" t="str">
        <f>IF($BS$3&lt;&gt;"コンテンツなし",IF(AND(申込書!$AH$4="GIGAスクールパック",SUM($P419,$R419)&lt;&gt;0),SUM($P419,$R419),IF(AND(申込書!$AH$4="SKY安心GIGAタブレット",SUM($T419,$V419)&lt;&gt;0),SUM($T419,$V419),"")),"")</f>
        <v/>
      </c>
      <c r="BV419" s="81" t="str">
        <f>IF($BS$3&lt;&gt;"コンテンツなし",IF(AND(申込書!$AH$4="GIGAスクールパック",SUM($Q419,$S419)&lt;&gt;0),SUM($Q419,$S419),IF(AND(申込書!$AH$4="SKY安心GIGAタブレット",SUM($U419,$W419)&lt;&gt;0),SUM($U419,$W419),"")),"")</f>
        <v/>
      </c>
      <c r="BW419" s="157"/>
      <c r="BX419" s="82"/>
      <c r="BY419" s="80" t="str">
        <f>IF(AND(申込書!$C$97&lt;&gt;"▼プルダウンより選択してください",申込書!$C$97&lt;&gt;"",申込書!$P$97&lt;&gt;"YYYY/MM/DD",$G419&lt;&gt;""),申込書!$P$97,"")</f>
        <v/>
      </c>
      <c r="BZ419" s="81" t="str">
        <f>IF(AND(申込書!$C$97&lt;&gt;"▼プルダウンより選択してください",申込書!$C$97&lt;&gt;"",$G419&lt;&gt;""),申込書!$M$97,"")</f>
        <v/>
      </c>
      <c r="CA419" s="81" t="str">
        <f>IF($BY$3&lt;&gt;"コンテンツなし",IF(AND(申込書!$AH$4="GIGAスクールパック",SUM($P419,$R419)&lt;&gt;0),SUM($P419,$R419),IF(AND(申込書!$AH$4="SKY安心GIGAタブレット",SUM($T419,$V419)&lt;&gt;0),SUM($T419,$V419),"")),"")</f>
        <v/>
      </c>
      <c r="CB419" s="81" t="str">
        <f>IF($BY$3&lt;&gt;"コンテンツなし",IF(AND(申込書!$AH$4="GIGAスクールパック",SUM($Q419,$S419)&lt;&gt;0),SUM($Q419,$S419),IF(AND(申込書!$AH$4="SKY安心GIGAタブレット",SUM($U419,$W419)&lt;&gt;0),SUM($U419,$W419),"")),"")</f>
        <v/>
      </c>
      <c r="CC419" s="157"/>
      <c r="CD419" s="82"/>
      <c r="CE419" s="80" t="str">
        <f>IF(AND(申込書!$C$98&lt;&gt;"▼プルダウンより選択してください",申込書!$C$98&lt;&gt;"",申込書!$P$98&lt;&gt;"YYYY/MM/DD",$G419&lt;&gt;""),申込書!$P$98,"")</f>
        <v/>
      </c>
      <c r="CF419" s="81" t="str">
        <f>IF(AND(申込書!$C$98&lt;&gt;"▼プルダウンより選択してください",申込書!$C$98&lt;&gt;"",$G419&lt;&gt;""),申込書!$M$98,"")</f>
        <v/>
      </c>
      <c r="CG419" s="81" t="str">
        <f>IF($CE$3&lt;&gt;"コンテンツなし",IF(AND(申込書!$AH$4="GIGAスクールパック",SUM($P419,$R419)&lt;&gt;0),SUM($P419,$R419),IF(AND(申込書!$AH$4="SKY安心GIGAタブレット",SUM($T419,$V419)&lt;&gt;0),SUM($T419,$V419),"")),"")</f>
        <v/>
      </c>
      <c r="CH419" s="81" t="str">
        <f>IF($CE$3&lt;&gt;"コンテンツなし",IF(AND(申込書!$AH$4="GIGAスクールパック",SUM($Q419,$S419)&lt;&gt;0),SUM($Q419,$S419),IF(AND(申込書!$AH$4="SKY安心GIGAタブレット",SUM($U419,$W419)&lt;&gt;0),SUM($U419,$W419),"")),"")</f>
        <v/>
      </c>
      <c r="CI419" s="157"/>
      <c r="CJ419" s="82"/>
      <c r="CK419" s="80" t="str">
        <f>IF(AND(申込書!$C$99&lt;&gt;"▼プルダウンより選択してください",申込書!$C$99&lt;&gt;"",申込書!$P$99&lt;&gt;"YYYY/MM/DD",$G419&lt;&gt;""),申込書!$P$99,"")</f>
        <v/>
      </c>
      <c r="CL419" s="81" t="str">
        <f>IF(AND(申込書!$C$99&lt;&gt;"▼プルダウンより選択してください",申込書!$C$99&lt;&gt;"",$G419&lt;&gt;""),申込書!$M$99,"")</f>
        <v/>
      </c>
      <c r="CM419" s="81" t="str">
        <f>IF($CK$3&lt;&gt;"コンテンツなし",IF(AND(申込書!$AH$4="GIGAスクールパック",SUM($P419,$R419)&lt;&gt;0),SUM($P419,$R419),IF(AND(申込書!$AH$4="SKY安心GIGAタブレット",SUM($T419,$V419)&lt;&gt;0),SUM($T419,$V419),"")),"")</f>
        <v/>
      </c>
      <c r="CN419" s="81" t="str">
        <f>IF($CK$3&lt;&gt;"コンテンツなし",IF(AND(申込書!$AH$4="GIGAスクールパック",SUM($Q419,$S419)&lt;&gt;0),SUM($Q419,$S419),IF(AND(申込書!$AH$4="SKY安心GIGAタブレット",SUM($U419,$W419)&lt;&gt;0),SUM($U419,$W419),"")),"")</f>
        <v/>
      </c>
      <c r="CO419" s="157"/>
      <c r="CP419" s="82"/>
      <c r="CQ419" s="80" t="str">
        <f>IF(AND(申込書!$C$100&lt;&gt;"▼プルダウンより選択してください",申込書!$C$100&lt;&gt;"",申込書!$P$100&lt;&gt;"YYYY/MM/DD",$G419&lt;&gt;""),申込書!$P$100,"")</f>
        <v/>
      </c>
      <c r="CR419" s="81" t="str">
        <f>IF(AND(申込書!$C$100&lt;&gt;"▼プルダウンより選択してください",申込書!$C$100&lt;&gt;"",$G419&lt;&gt;""),申込書!$M$100,"")</f>
        <v/>
      </c>
      <c r="CS419" s="81" t="str">
        <f>IF($CQ$3&lt;&gt;"コンテンツなし",IF(AND(申込書!$AH$4="GIGAスクールパック",SUM($P419,$R419)&lt;&gt;0),SUM($P419,$R419),IF(AND(申込書!$AH$4="SKY安心GIGAタブレット",SUM($T419,$V419)&lt;&gt;0),SUM($T419,$V419),"")),"")</f>
        <v/>
      </c>
      <c r="CT419" s="81" t="str">
        <f>IF($CQ$3&lt;&gt;"コンテンツなし",IF(AND(申込書!$AH$4="GIGAスクールパック",SUM($Q419,$S419)&lt;&gt;0),SUM($Q419,$S419),IF(AND(申込書!$AH$4="SKY安心GIGAタブレット",SUM($U419,$W419)&lt;&gt;0),SUM($U419,$W419),"")),"")</f>
        <v/>
      </c>
      <c r="CU419" s="81"/>
      <c r="CV419" s="82"/>
      <c r="CW419" s="80" t="str">
        <f>IF(AND(申込書!$C$101&lt;&gt;"▼プルダウンより選択してください",申込書!$C$101&lt;&gt;"",申込書!$P$101&lt;&gt;"YYYY/MM/DD",$G419&lt;&gt;""),申込書!$P$101,"")</f>
        <v/>
      </c>
      <c r="CX419" s="81" t="str">
        <f>IF(AND(申込書!$C$101&lt;&gt;"▼プルダウンより選択してください",申込書!$C$101&lt;&gt;"",$G419&lt;&gt;""),申込書!$M$101,"")</f>
        <v/>
      </c>
      <c r="CY419" s="81" t="str">
        <f>IF($CW$3&lt;&gt;"コンテンツなし",IF(AND(申込書!$AH$4="GIGAスクールパック",SUM($P419,$R419)&lt;&gt;0),SUM($P419,$R419),IF(AND(申込書!$AH$4="SKY安心GIGAタブレット",SUM($T419,$V419)&lt;&gt;0),SUM($T419,$V419),"")),"")</f>
        <v/>
      </c>
      <c r="CZ419" s="81" t="str">
        <f>IF($CW$3&lt;&gt;"コンテンツなし",IF(AND(申込書!$AH$4="GIGAスクールパック",SUM($Q419,$S419)&lt;&gt;0),SUM($Q419,$S419),IF(AND(申込書!$AH$4="SKY安心GIGAタブレット",SUM($U419,$W419)&lt;&gt;0),SUM($U419,$W419),"")),"")</f>
        <v/>
      </c>
      <c r="DA419" s="81"/>
      <c r="DB419" s="82"/>
      <c r="DC419" s="80" t="str">
        <f>IF(AND(申込書!$C$102&lt;&gt;"▼プルダウンより選択してください",申込書!$C$102&lt;&gt;"",申込書!$P$102&lt;&gt;"YYYY/MM/DD",$G419&lt;&gt;""),申込書!$P$102,"")</f>
        <v/>
      </c>
      <c r="DD419" s="81" t="str">
        <f>IF(AND(申込書!$C$102&lt;&gt;"▼プルダウンより選択してください",申込書!$C$102&lt;&gt;"",$G419&lt;&gt;""),申込書!$M$102,"")</f>
        <v/>
      </c>
      <c r="DE419" s="81" t="str">
        <f>IF($DC$3&lt;&gt;"コンテンツなし",IF(AND(申込書!$AH$4="GIGAスクールパック",SUM($P419,$R419)&lt;&gt;0),SUM($P419,$R419),IF(AND(申込書!$AH$4="SKY安心GIGAタブレット",SUM($T419,$V419)&lt;&gt;0),SUM($T419,$V419),"")),"")</f>
        <v/>
      </c>
      <c r="DF419" s="81" t="str">
        <f>IF($DC$3&lt;&gt;"コンテンツなし",IF(AND(申込書!$AH$4="GIGAスクールパック",SUM($Q419,$S419)&lt;&gt;0),SUM($Q419,$S419),IF(AND(申込書!$AH$4="SKY安心GIGAタブレット",SUM($U419,$W419)&lt;&gt;0),SUM($U419,$W419),"")),"")</f>
        <v/>
      </c>
      <c r="DG419" s="81"/>
      <c r="DH419" s="82"/>
      <c r="DI419" s="80" t="str">
        <f>IF(AND(申込書!$C$103&lt;&gt;"▼プルダウンより選択してください",申込書!$C$103&lt;&gt;"",申込書!$P$103&lt;&gt;"YYYY/MM/DD",$G419&lt;&gt;""),申込書!$P$103,"")</f>
        <v/>
      </c>
      <c r="DJ419" s="81" t="str">
        <f>IF(AND(申込書!$C$103&lt;&gt;"▼プルダウンより選択してください",申込書!$C$103&lt;&gt;"",$G419&lt;&gt;""),申込書!$M$103,"")</f>
        <v/>
      </c>
      <c r="DK419" s="81" t="str">
        <f>IF($DI$3&lt;&gt;"コンテンツなし",IF(AND(申込書!$AH$4="GIGAスクールパック",SUM($P419,$R419)&lt;&gt;0),SUM($P419,$R419),IF(AND(申込書!$AH$4="SKY安心GIGAタブレット",SUM($T419,$V419)&lt;&gt;0),SUM($T419,$V419),"")),"")</f>
        <v/>
      </c>
      <c r="DL419" s="81" t="str">
        <f>IF($DI$3&lt;&gt;"コンテンツなし",IF(AND(申込書!$AH$4="GIGAスクールパック",SUM($Q419,$S419)&lt;&gt;0),SUM($Q419,$S419),IF(AND(申込書!$AH$4="SKY安心GIGAタブレット",SUM($U419,$W419)&lt;&gt;0),SUM($U419,$W419),"")),"")</f>
        <v/>
      </c>
      <c r="DM419" s="81"/>
      <c r="DN419" s="82"/>
      <c r="DO419" s="80" t="str">
        <f>IF(AND(申込書!$C$104&lt;&gt;"▼プルダウンより選択してください",申込書!$C$104&lt;&gt;"",申込書!$P$104&lt;&gt;"YYYY/MM/DD",$G419&lt;&gt;""),申込書!$P$104,"")</f>
        <v/>
      </c>
      <c r="DP419" s="81" t="str">
        <f>IF(AND(申込書!$C$104&lt;&gt;"▼プルダウンより選択してください",申込書!$C$104&lt;&gt;"",$G419&lt;&gt;""),申込書!$M$104,"")</f>
        <v/>
      </c>
      <c r="DQ419" s="81" t="str">
        <f>IF($DO$3&lt;&gt;"コンテンツなし",IF(AND(申込書!$AH$4="GIGAスクールパック",SUM($P419,$R419)&lt;&gt;0),SUM($P419,$R419),IF(AND(申込書!$AH$4="SKY安心GIGAタブレット",SUM($T419,$V419)&lt;&gt;0),SUM($T419,$V419),"")),"")</f>
        <v/>
      </c>
      <c r="DR419" s="81" t="str">
        <f>IF($DO$3&lt;&gt;"コンテンツなし",IF(AND(申込書!$AH$4="GIGAスクールパック",SUM($Q419,$S419)&lt;&gt;0),SUM($Q419,$S419),IF(AND(申込書!$AH$4="SKY安心GIGAタブレット",SUM($U419,$W419)&lt;&gt;0),SUM($U419,$W419),"")),"")</f>
        <v/>
      </c>
      <c r="DS419" s="81"/>
      <c r="DT419" s="82"/>
      <c r="DU419" s="80" t="str">
        <f>IF(AND(申込書!$C$105&lt;&gt;"▼プルダウンより選択してください",申込書!$C$105&lt;&gt;"",申込書!$P$105&lt;&gt;"YYYY/MM/DD",$G419&lt;&gt;""),申込書!$P$105,"")</f>
        <v/>
      </c>
      <c r="DV419" s="81" t="str">
        <f>IF(AND(申込書!$C$105&lt;&gt;"▼プルダウンより選択してください",申込書!$C$105&lt;&gt;"",$G419&lt;&gt;""),申込書!$M$105,"")</f>
        <v/>
      </c>
      <c r="DW419" s="81" t="str">
        <f>IF($DU$3&lt;&gt;"コンテンツなし",IF(AND(申込書!$AH$4="GIGAスクールパック",SUM($P419,$R419)&lt;&gt;0),SUM($P419,$R419),IF(AND(申込書!$AH$4="SKY安心GIGAタブレット",SUM($T419,$V419)&lt;&gt;0),SUM($T419,$V419),"")),"")</f>
        <v/>
      </c>
      <c r="DX419" s="81" t="str">
        <f>IF($DU$3&lt;&gt;"コンテンツなし",IF(AND(申込書!$AH$4="GIGAスクールパック",SUM($Q419,$S419)&lt;&gt;0),SUM($Q419,$S419),IF(AND(申込書!$AH$4="SKY安心GIGAタブレット",SUM($U419,$W419)&lt;&gt;0),SUM($U419,$W419),"")),"")</f>
        <v/>
      </c>
      <c r="DY419" s="157"/>
      <c r="DZ419" s="82"/>
      <c r="EA419" s="80" t="str">
        <f>IF(AND(申込書!$C$106&lt;&gt;"▼プルダウンより選択してください",申込書!$C$106&lt;&gt;"",申込書!$P$106&lt;&gt;"YYYY/MM/DD",$G419&lt;&gt;""),申込書!$P$106,"")</f>
        <v/>
      </c>
      <c r="EB419" s="81" t="str">
        <f>IF(AND(申込書!$C$106&lt;&gt;"▼プルダウンより選択してください",申込書!$C$106&lt;&gt;"",$G419&lt;&gt;""),申込書!$M$106,"")</f>
        <v/>
      </c>
      <c r="EC419" s="81" t="str">
        <f>IF($EA$3&lt;&gt;"コンテンツなし",IF(AND(申込書!$AH$4="GIGAスクールパック",SUM($P419,$R419)&lt;&gt;0),SUM($P419,$R419),IF(AND(申込書!$AH$4="SKY安心GIGAタブレット",SUM($T419,$V419)&lt;&gt;0),SUM($T419,$V419),"")),"")</f>
        <v/>
      </c>
      <c r="ED419" s="81" t="str">
        <f>IF($EA$3&lt;&gt;"コンテンツなし",IF(AND(申込書!$AH$4="GIGAスクールパック",SUM($Q419,$S419)&lt;&gt;0),SUM($Q419,$S419),IF(AND(申込書!$AH$4="SKY安心GIGAタブレット",SUM($U419,$W419)&lt;&gt;0),SUM($U419,$W419),"")),"")</f>
        <v/>
      </c>
      <c r="EE419" s="157"/>
      <c r="EF419" s="82"/>
      <c r="EG419" s="80" t="str">
        <f>IF(AND(申込書!$C$107&lt;&gt;"▼プルダウンより選択してください",申込書!$C$107&lt;&gt;"",申込書!$P$107&lt;&gt;"YYYY/MM/DD",$G419&lt;&gt;""),申込書!$P$107,"")</f>
        <v/>
      </c>
      <c r="EH419" s="81" t="str">
        <f>IF(AND(申込書!$C$107&lt;&gt;"▼プルダウンより選択してください",申込書!$C$107&lt;&gt;"",$G419&lt;&gt;""),申込書!$M$107,"")</f>
        <v/>
      </c>
      <c r="EI419" s="81" t="str">
        <f>IF($EG$3&lt;&gt;"コンテンツなし",IF(AND(申込書!$AH$4="GIGAスクールパック",SUM($P419,$R419)&lt;&gt;0),SUM($P419,$R419),IF(AND(申込書!$AH$4="SKY安心GIGAタブレット",SUM($T419,$V419)&lt;&gt;0),SUM($T419,$V419),"")),"")</f>
        <v/>
      </c>
      <c r="EJ419" s="81" t="str">
        <f>IF($EG$3&lt;&gt;"コンテンツなし",IF(AND(申込書!$AH$4="GIGAスクールパック",SUM($Q419,$S419)&lt;&gt;0),SUM($Q419,$S419),IF(AND(申込書!$AH$4="SKY安心GIGAタブレット",SUM($U419,$W419)&lt;&gt;0),SUM($U419,$W419),"")),"")</f>
        <v/>
      </c>
      <c r="EK419" s="157"/>
      <c r="EL419" s="82"/>
      <c r="EM419" s="80" t="str">
        <f>IF(AND(申込書!$C$108&lt;&gt;"▼プルダウンより選択してください",申込書!$C$108&lt;&gt;"",申込書!$P$108&lt;&gt;"YYYY/MM/DD",$G419&lt;&gt;""),申込書!$P$108,"")</f>
        <v/>
      </c>
      <c r="EN419" s="81" t="str">
        <f>IF(AND(申込書!$C$108&lt;&gt;"▼プルダウンより選択してください",申込書!$C$108&lt;&gt;"",$G419&lt;&gt;""),申込書!$M$108,"")</f>
        <v/>
      </c>
      <c r="EO419" s="81" t="str">
        <f>IF($EM$3&lt;&gt;"コンテンツなし",IF(AND(申込書!$AH$4="GIGAスクールパック",SUM($P419,$R419)&lt;&gt;0),SUM($P419,$R419),IF(AND(申込書!$AH$4="SKY安心GIGAタブレット",SUM($T419,$V419)&lt;&gt;0),SUM($T419,$V419),"")),"")</f>
        <v/>
      </c>
      <c r="EP419" s="81" t="str">
        <f>IF($EM$3&lt;&gt;"コンテンツなし",IF(AND(申込書!$AH$4="GIGAスクールパック",SUM($Q419,$S419)&lt;&gt;0),SUM($Q419,$S419),IF(AND(申込書!$AH$4="SKY安心GIGAタブレット",SUM($U419,$W419)&lt;&gt;0),SUM($U419,$W419),"")),"")</f>
        <v/>
      </c>
      <c r="EQ419" s="157"/>
      <c r="ER419" s="82"/>
      <c r="ES419" s="80" t="str">
        <f>IF(AND(申込書!$C$109&lt;&gt;"▼プルダウンより選択してください",申込書!$C$109&lt;&gt;"",申込書!$P$109&lt;&gt;"YYYY/MM/DD",$G419&lt;&gt;""),申込書!$P$109,"")</f>
        <v/>
      </c>
      <c r="ET419" s="81" t="str">
        <f>IF(AND(申込書!$C$109&lt;&gt;"▼プルダウンより選択してください",申込書!$C$109&lt;&gt;"",$G419&lt;&gt;""),申込書!$M$109,"")</f>
        <v/>
      </c>
      <c r="EU419" s="81" t="str">
        <f>IF($ES$3&lt;&gt;"コンテンツなし",IF(AND(申込書!$AH$4="GIGAスクールパック",SUM($P419,$R419)&lt;&gt;0),SUM($P419,$R419),IF(AND(申込書!$AH$4="SKY安心GIGAタブレット",SUM($T419,$V419)&lt;&gt;0),SUM($T419,$V419),"")),"")</f>
        <v/>
      </c>
      <c r="EV419" s="81" t="str">
        <f>IF($ES$3&lt;&gt;"コンテンツなし",IF(AND(申込書!$AH$4="GIGAスクールパック",SUM($Q419,$S419)&lt;&gt;0),SUM($Q419,$S419),IF(AND(申込書!$AH$4="SKY安心GIGAタブレット",SUM($U419,$W419)&lt;&gt;0),SUM($U419,$W419),"")),"")</f>
        <v/>
      </c>
      <c r="EW419" s="157"/>
      <c r="EX419" s="82"/>
      <c r="EY419" s="80" t="str">
        <f>IF(AND(申込書!$C$110&lt;&gt;"▼プルダウンより選択してください",申込書!$C$110&lt;&gt;"",申込書!$P$110&lt;&gt;"YYYY/MM/DD",$G419&lt;&gt;""),申込書!$P$110,"")</f>
        <v/>
      </c>
      <c r="EZ419" s="81" t="str">
        <f>IF(AND(申込書!$C$110&lt;&gt;"▼プルダウンより選択してください",申込書!$C$110&lt;&gt;"",$G419&lt;&gt;""),申込書!$M$110,"")</f>
        <v/>
      </c>
      <c r="FA419" s="81" t="str">
        <f>IF($EY$3&lt;&gt;"コンテンツなし",IF(AND(申込書!$AH$4="GIGAスクールパック",SUM($P419,$R419)&lt;&gt;0),SUM($P419,$R419),IF(AND(申込書!$AH$4="SKY安心GIGAタブレット",SUM($T419,$V419)&lt;&gt;0),SUM($T419,$V419),"")),"")</f>
        <v/>
      </c>
      <c r="FB419" s="81" t="str">
        <f>IF($EY$3&lt;&gt;"コンテンツなし",IF(AND(申込書!$AH$4="GIGAスクールパック",SUM($Q419,$S419)&lt;&gt;0),SUM($Q419,$S419),IF(AND(申込書!$AH$4="SKY安心GIGAタブレット",SUM($U419,$W419)&lt;&gt;0),SUM($U419,$W419),"")),"")</f>
        <v/>
      </c>
      <c r="FC419" s="157"/>
      <c r="FD419" s="82"/>
      <c r="FE419" s="80" t="str">
        <f>IF(AND(申込書!$C$111&lt;&gt;"▼プルダウンより選択してください",申込書!$C$111&lt;&gt;"",申込書!$P$111&lt;&gt;"YYYY/MM/DD",$G419&lt;&gt;""),申込書!$P$111,"")</f>
        <v/>
      </c>
      <c r="FF419" s="81" t="str">
        <f>IF(AND(申込書!$C$111&lt;&gt;"▼プルダウンより選択してください",申込書!$C$111&lt;&gt;"",$G419&lt;&gt;""),申込書!$M$111,"")</f>
        <v/>
      </c>
      <c r="FG419" s="81" t="str">
        <f>IF($FE$3&lt;&gt;"コンテンツなし",IF(AND(申込書!$AH$4="GIGAスクールパック",SUM($P419,$R419)&lt;&gt;0),SUM($P419,$R419),IF(AND(申込書!$AH$4="SKY安心GIGAタブレット",SUM($T419,$V419)&lt;&gt;0),SUM($T419,$V419),"")),"")</f>
        <v/>
      </c>
      <c r="FH419" s="81" t="str">
        <f>IF($FE$3&lt;&gt;"コンテンツなし",IF(AND(申込書!$AH$4="GIGAスクールパック",SUM($Q419,$S419)&lt;&gt;0),SUM($Q419,$S419),IF(AND(申込書!$AH$4="SKY安心GIGAタブレット",SUM($U419,$W419)&lt;&gt;0),SUM($U419,$W419),"")),"")</f>
        <v/>
      </c>
      <c r="FI419" s="157"/>
      <c r="FJ419" s="82"/>
      <c r="FK419" s="80" t="str">
        <f>IF(AND(申込書!$C$112&lt;&gt;"▼プルダウンより選択してください",申込書!$C$112&lt;&gt;"",申込書!$P$112&lt;&gt;"YYYY/MM/DD",$G419&lt;&gt;""),申込書!$P$112,"")</f>
        <v/>
      </c>
      <c r="FL419" s="81" t="str">
        <f>IF(AND(申込書!$C$112&lt;&gt;"▼プルダウンより選択してください",申込書!$C$112&lt;&gt;"",$G419&lt;&gt;""),申込書!$M$112,"")</f>
        <v/>
      </c>
      <c r="FM419" s="81" t="str">
        <f>IF($FK$3&lt;&gt;"コンテンツなし",IF(AND(申込書!$AH$4="GIGAスクールパック",SUM($P419,$R419)&lt;&gt;0),SUM($P419,$R419),IF(AND(申込書!$AH$4="SKY安心GIGAタブレット",SUM($T419,$V419)&lt;&gt;0),SUM($T419,$V419),"")),"")</f>
        <v/>
      </c>
      <c r="FN419" s="81" t="str">
        <f>IF($FK$3&lt;&gt;"コンテンツなし",IF(AND(申込書!$AH$4="GIGAスクールパック",SUM($Q419,$S419)&lt;&gt;0),SUM($Q419,$S419),IF(AND(申込書!$AH$4="SKY安心GIGAタブレット",SUM($U419,$W419)&lt;&gt;0),SUM($U419,$W419),"")),"")</f>
        <v/>
      </c>
      <c r="FO419" s="157"/>
      <c r="FP419" s="82"/>
      <c r="FQ419" s="80" t="str">
        <f>IF(AND(申込書!$C$113&lt;&gt;"▼プルダウンより選択してください",申込書!$C$113&lt;&gt;"",申込書!$P$113&lt;&gt;"YYYY/MM/DD",$G419&lt;&gt;""),申込書!$P$113,"")</f>
        <v/>
      </c>
      <c r="FR419" s="81" t="str">
        <f>IF(AND(申込書!$C$113&lt;&gt;"▼プルダウンより選択してください",申込書!$C$113&lt;&gt;"",$G419&lt;&gt;""),申込書!$M$113,"")</f>
        <v/>
      </c>
      <c r="FS419" s="81" t="str">
        <f>IF($FQ$3&lt;&gt;"コンテンツなし",IF(AND(申込書!$AH$4="GIGAスクールパック",SUM($P419,$R419)&lt;&gt;0),SUM($P419,$R419),IF(AND(申込書!$AH$4="SKY安心GIGAタブレット",SUM($T419,$V419)&lt;&gt;0),SUM($T419,$V419),"")),"")</f>
        <v/>
      </c>
      <c r="FT419" s="81" t="str">
        <f>IF($FQ$3&lt;&gt;"コンテンツなし",IF(AND(申込書!$AH$4="GIGAスクールパック",SUM($Q419,$S419)&lt;&gt;0),SUM($Q419,$S419),IF(AND(申込書!$AH$4="SKY安心GIGAタブレット",SUM($U419,$W419)&lt;&gt;0),SUM($U419,$W419),"")),"")</f>
        <v/>
      </c>
      <c r="FU419" s="157"/>
      <c r="FV419" s="82"/>
      <c r="FW419" s="80" t="str">
        <f>IF(AND(申込書!$C$114&lt;&gt;"▼プルダウンより選択してください",申込書!$C$114&lt;&gt;"",申込書!$P$114&lt;&gt;"YYYY/MM/DD",$G419&lt;&gt;""),申込書!$P$114,"")</f>
        <v/>
      </c>
      <c r="FX419" s="81" t="str">
        <f>IF(AND(申込書!$C$114&lt;&gt;"▼プルダウンより選択してください",申込書!$C$114&lt;&gt;"",$G419&lt;&gt;""),申込書!$M$114,"")</f>
        <v/>
      </c>
      <c r="FY419" s="81" t="str">
        <f>IF($FW$3&lt;&gt;"コンテンツなし",IF(AND(申込書!$AH$4="GIGAスクールパック",SUM($P419,$R419)&lt;&gt;0),SUM($P419,$R419),IF(AND(申込書!$AH$4="SKY安心GIGAタブレット",SUM($T419,$V419)&lt;&gt;0),SUM($T419,$V419),"")),"")</f>
        <v/>
      </c>
      <c r="FZ419" s="81" t="str">
        <f>IF($FW$3&lt;&gt;"コンテンツなし",IF(AND(申込書!$AH$4="GIGAスクールパック",SUM($Q419,$S419)&lt;&gt;0),SUM($Q419,$S419),IF(AND(申込書!$AH$4="SKY安心GIGAタブレット",SUM($U419,$W419)&lt;&gt;0),SUM($U419,$W419),"")),"")</f>
        <v/>
      </c>
      <c r="GA419" s="157"/>
      <c r="GB419" s="82"/>
      <c r="GC419" s="80" t="str">
        <f>IF(AND(申込書!$C$115&lt;&gt;"▼プルダウンより選択してください",申込書!$C$115&lt;&gt;"",申込書!$P$115&lt;&gt;"YYYY/MM/DD",$G419&lt;&gt;""),申込書!$P$115,"")</f>
        <v/>
      </c>
      <c r="GD419" s="81" t="str">
        <f>IF(AND(申込書!$C$115&lt;&gt;"▼プルダウンより選択してください",申込書!$C$115&lt;&gt;"",$G419&lt;&gt;""),申込書!$M$115,"")</f>
        <v/>
      </c>
      <c r="GE419" s="81" t="str">
        <f>IF($GC$3&lt;&gt;"コンテンツなし",IF(AND(申込書!$AH$4="GIGAスクールパック",SUM($P419,$R419)&lt;&gt;0),SUM($P419,$R419),IF(AND(申込書!$AH$4="SKY安心GIGAタブレット",SUM($T419,$V419)&lt;&gt;0),SUM($T419,$V419),"")),"")</f>
        <v/>
      </c>
      <c r="GF419" s="81" t="str">
        <f>IF($GC$3&lt;&gt;"コンテンツなし",IF(AND(申込書!$AH$4="GIGAスクールパック",SUM($Q419,$S419)&lt;&gt;0),SUM($Q419,$S419),IF(AND(申込書!$AH$4="SKY安心GIGAタブレット",SUM($U419,$W419)&lt;&gt;0),SUM($U419,$W419),"")),"")</f>
        <v/>
      </c>
      <c r="GG419" s="157"/>
      <c r="GH419" s="82"/>
      <c r="GI419" s="80" t="str">
        <f>IF(AND(申込書!$C$116&lt;&gt;"▼プルダウンより選択してください",申込書!$C$116&lt;&gt;"",申込書!$P$116&lt;&gt;"YYYY/MM/DD",$G419&lt;&gt;""),申込書!$P$116,"")</f>
        <v/>
      </c>
      <c r="GJ419" s="81" t="str">
        <f>IF(AND(申込書!$C$116&lt;&gt;"▼プルダウンより選択してください",申込書!$C$116&lt;&gt;"",$G419&lt;&gt;""),申込書!$M$116,"")</f>
        <v/>
      </c>
      <c r="GK419" s="81" t="str">
        <f>IF($GI$3&lt;&gt;"コンテンツなし",IF(AND(申込書!$AH$4="GIGAスクールパック",SUM($P419,$R419)&lt;&gt;0),SUM($P419,$R419),IF(AND(申込書!$AH$4="SKY安心GIGAタブレット",SUM($T419,$V419)&lt;&gt;0),SUM($T419,$V419),"")),"")</f>
        <v/>
      </c>
      <c r="GL419" s="81" t="str">
        <f>IF($GI$3&lt;&gt;"コンテンツなし",IF(AND(申込書!$AH$4="GIGAスクールパック",SUM($Q419,$S419)&lt;&gt;0),SUM($Q419,$S419),IF(AND(申込書!$AH$4="SKY安心GIGAタブレット",SUM($U419,$W419)&lt;&gt;0),SUM($U419,$W419),"")),"")</f>
        <v/>
      </c>
      <c r="GM419" s="157"/>
      <c r="GN419" s="82"/>
      <c r="GO419" s="80" t="str">
        <f>IF(AND(申込書!$C$117&lt;&gt;"▼プルダウンより選択してください",申込書!$C$117&lt;&gt;"",申込書!$P$117&lt;&gt;"YYYY/MM/DD",$G419&lt;&gt;""),申込書!$P$117,"")</f>
        <v/>
      </c>
      <c r="GP419" s="81" t="str">
        <f>IF(AND(申込書!$C$117&lt;&gt;"▼プルダウンより選択してください",申込書!$C$117&lt;&gt;"",$G419&lt;&gt;""),申込書!$M$117,"")</f>
        <v/>
      </c>
      <c r="GQ419" s="81" t="str">
        <f>IF($GO$3&lt;&gt;"コンテンツなし",IF(AND(申込書!$AH$4="GIGAスクールパック",SUM($P419,$R419)&lt;&gt;0),SUM($P419,$R419),IF(AND(申込書!$AH$4="SKY安心GIGAタブレット",SUM($T419,$V419)&lt;&gt;0),SUM($T419,$V419),"")),"")</f>
        <v/>
      </c>
      <c r="GR419" s="81" t="str">
        <f>IF($GO$3&lt;&gt;"コンテンツなし",IF(AND(申込書!$AH$4="GIGAスクールパック",SUM($Q419,$S419)&lt;&gt;0),SUM($Q419,$S419),IF(AND(申込書!$AH$4="SKY安心GIGAタブレット",SUM($U419,$W419)&lt;&gt;0),SUM($U419,$W419),"")),"")</f>
        <v/>
      </c>
      <c r="GS419" s="157"/>
      <c r="GT419" s="82"/>
      <c r="GU419" s="80" t="str">
        <f>IF(AND(申込書!$C$118&lt;&gt;"▼プルダウンより選択してください",申込書!$C$118&lt;&gt;"",申込書!$P$118&lt;&gt;"YYYY/MM/DD",$G419&lt;&gt;""),申込書!$P$118,"")</f>
        <v/>
      </c>
      <c r="GV419" s="81" t="str">
        <f>IF(AND(申込書!$C$118&lt;&gt;"▼プルダウンより選択してください",申込書!$C$118&lt;&gt;"",$G419&lt;&gt;""),申込書!$M$118,"")</f>
        <v/>
      </c>
      <c r="GW419" s="81" t="str">
        <f>IF($GU$3&lt;&gt;"コンテンツなし",IF(AND(申込書!$AH$4="GIGAスクールパック",SUM($P419,$R419)&lt;&gt;0),SUM($P419,$R419),IF(AND(申込書!$AH$4="SKY安心GIGAタブレット",SUM($T419,$V419)&lt;&gt;0),SUM($T419,$V419),"")),"")</f>
        <v/>
      </c>
      <c r="GX419" s="81" t="str">
        <f>IF($GU$3&lt;&gt;"コンテンツなし",IF(AND(申込書!$AH$4="GIGAスクールパック",SUM($Q419,$S419)&lt;&gt;0),SUM($Q419,$S419),IF(AND(申込書!$AH$4="SKY安心GIGAタブレット",SUM($U419,$W419)&lt;&gt;0),SUM($U419,$W419),"")),"")</f>
        <v/>
      </c>
      <c r="GY419" s="157"/>
      <c r="GZ419" s="82"/>
      <c r="HA419" s="80" t="str">
        <f>IF(AND(申込書!$C$119&lt;&gt;"▼プルダウンより選択してください",申込書!$C$119&lt;&gt;"",申込書!$P$119&lt;&gt;"YYYY/MM/DD",$G419&lt;&gt;""),申込書!$P$119,"")</f>
        <v/>
      </c>
      <c r="HB419" s="81" t="str">
        <f>IF(AND(申込書!$C$119&lt;&gt;"▼プルダウンより選択してください",申込書!$C$119&lt;&gt;"",$G419&lt;&gt;""),申込書!$M$119,"")</f>
        <v/>
      </c>
      <c r="HC419" s="81" t="str">
        <f>IF($HA$3&lt;&gt;"コンテンツなし",IF(AND(申込書!$AH$4="GIGAスクールパック",SUM($P419,$R419)&lt;&gt;0),SUM($P419,$R419),IF(AND(申込書!$AH$4="SKY安心GIGAタブレット",SUM($T419,$V419)&lt;&gt;0),SUM($T419,$V419),"")),"")</f>
        <v/>
      </c>
      <c r="HD419" s="81" t="str">
        <f>IF($HA$3&lt;&gt;"コンテンツなし",IF(AND(申込書!$AH$4="GIGAスクールパック",SUM($Q419,$S419)&lt;&gt;0),SUM($Q419,$S419),IF(AND(申込書!$AH$4="SKY安心GIGAタブレット",SUM($U419,$W419)&lt;&gt;0),SUM($U419,$W419),"")),"")</f>
        <v/>
      </c>
      <c r="HE419" s="157"/>
      <c r="HF419" s="82"/>
      <c r="HG419" s="83"/>
    </row>
    <row r="420" spans="2:215" ht="26.85" customHeight="1">
      <c r="B420" s="62">
        <f t="shared" si="4"/>
        <v>415</v>
      </c>
      <c r="C420" s="63"/>
      <c r="D420" s="64"/>
      <c r="E420" s="207"/>
      <c r="F420" s="65"/>
      <c r="G420" s="66"/>
      <c r="H420" s="67"/>
      <c r="I420" s="68"/>
      <c r="J420" s="69"/>
      <c r="K420" s="70"/>
      <c r="L420" s="71"/>
      <c r="M420" s="72"/>
      <c r="N420" s="73"/>
      <c r="O420" s="74"/>
      <c r="P420" s="179"/>
      <c r="Q420" s="180"/>
      <c r="R420" s="180"/>
      <c r="S420" s="181"/>
      <c r="T420" s="179"/>
      <c r="U420" s="180"/>
      <c r="V420" s="182"/>
      <c r="W420" s="181"/>
      <c r="X420" s="75"/>
      <c r="Y420" s="76"/>
      <c r="Z420" s="77"/>
      <c r="AA420" s="78"/>
      <c r="AB420" s="79"/>
      <c r="AC420" s="79"/>
      <c r="AD420" s="79"/>
      <c r="AE420" s="77"/>
      <c r="AF420" s="139"/>
      <c r="AG420" s="139"/>
      <c r="AH420" s="139"/>
      <c r="AI420" s="80" t="str">
        <f>IF(AND(申込書!$C$90&lt;&gt;"▼プルダウンより選択してください",申込書!$C$90&lt;&gt;"",申込書!$P$90&lt;&gt;"YYYY/MM/DD",$G420&lt;&gt;""),申込書!$P$90,"")</f>
        <v/>
      </c>
      <c r="AJ420" s="81" t="str">
        <f>IF(AND(申込書!$C$90&lt;&gt;"▼プルダウンより選択してください",申込書!$C$90&lt;&gt;"",$G420&lt;&gt;""),申込書!$M$90,"")</f>
        <v/>
      </c>
      <c r="AK420" s="81" t="str">
        <f>IF($AI$3&lt;&gt;"コンテンツなし",IF(AND(申込書!$AH$4="GIGAスクールパック",SUM($P420,$R420)&lt;&gt;0),SUM($P420,$R420),IF(AND(申込書!$AH$4="SKY安心GIGAタブレット",SUM($T420,$V420)&lt;&gt;0),SUM($T420,$V420),"")),"")</f>
        <v/>
      </c>
      <c r="AL420" s="81" t="str">
        <f>IF($AI$3&lt;&gt;"コンテンツなし",IF(AND(申込書!$AH$4="GIGAスクールパック",SUM($Q420,$S420)&lt;&gt;0),SUM($Q420,$S420),IF(AND(申込書!$AH$4="SKY安心GIGAタブレット",SUM($U420,$W420)&lt;&gt;0),SUM($U420,$W420),"")),"")</f>
        <v/>
      </c>
      <c r="AM420" s="157"/>
      <c r="AN420" s="82"/>
      <c r="AO420" s="80" t="str">
        <f>IF(AND(申込書!$C$91&lt;&gt;"▼プルダウンより選択してください",申込書!$C$91&lt;&gt;"",申込書!$P$91&lt;&gt;"YYYY/MM/DD",$G420&lt;&gt;""),申込書!$P$91,"")</f>
        <v/>
      </c>
      <c r="AP420" s="81" t="str">
        <f>IF(AND(申込書!$C$91&lt;&gt;"▼プルダウンより選択してください",申込書!$C$91&lt;&gt;"",$G420&lt;&gt;""),申込書!$M$91,"")</f>
        <v/>
      </c>
      <c r="AQ420" s="81" t="str">
        <f>IF($AO$3&lt;&gt;"コンテンツなし",IF(AND(申込書!$AH$4="GIGAスクールパック",SUM($P420,$R420)&lt;&gt;0),SUM($P420,$R420),IF(AND(申込書!$AH$4="SKY安心GIGAタブレット",SUM($T420,$V420)&lt;&gt;0),SUM($T420,$V420),"")),"")</f>
        <v/>
      </c>
      <c r="AR420" s="81" t="str">
        <f>IF($AO$3&lt;&gt;"コンテンツなし",IF(AND(申込書!$AH$4="GIGAスクールパック",SUM($Q420,$S420)&lt;&gt;0),SUM($Q420,$S420),IF(AND(申込書!$AH$4="SKY安心GIGAタブレット",SUM($U420,$W420)&lt;&gt;0),SUM($U420,$W420),"")),"")</f>
        <v/>
      </c>
      <c r="AS420" s="157"/>
      <c r="AT420" s="82"/>
      <c r="AU420" s="80" t="str">
        <f>IF(AND(申込書!$C$92&lt;&gt;"▼プルダウンより選択してください",申込書!$C$92&lt;&gt;"",申込書!$P$92&lt;&gt;"YYYY/MM/DD",$G420&lt;&gt;""),申込書!$P$92,"")</f>
        <v/>
      </c>
      <c r="AV420" s="81" t="str">
        <f>IF(AND(申込書!$C$92&lt;&gt;"▼プルダウンより選択してください",申込書!$C$92&lt;&gt;"",$G420&lt;&gt;""),申込書!$M$92,"")</f>
        <v/>
      </c>
      <c r="AW420" s="81" t="str">
        <f>IF($AU$3&lt;&gt;"コンテンツなし",IF(AND(申込書!$AH$4="GIGAスクールパック",SUM($P420,$R420)&lt;&gt;0),SUM($P420,$R420),IF(AND(申込書!$AH$4="SKY安心GIGAタブレット",SUM($T420,$V420)&lt;&gt;0),SUM($T420,$V420),"")),"")</f>
        <v/>
      </c>
      <c r="AX420" s="81" t="str">
        <f>IF($AU$3&lt;&gt;"コンテンツなし",IF(AND(申込書!$AH$4="GIGAスクールパック",SUM($Q420,$S420)&lt;&gt;0),SUM($Q420,$S420),IF(AND(申込書!$AH$4="SKY安心GIGAタブレット",SUM($U420,$W420)&lt;&gt;0),SUM($U420,$W420),"")),"")</f>
        <v/>
      </c>
      <c r="AY420" s="157"/>
      <c r="AZ420" s="82"/>
      <c r="BA420" s="80" t="str">
        <f>IF(AND(申込書!$C$93&lt;&gt;"▼プルダウンより選択してください",申込書!$C$93&lt;&gt;"",申込書!$P$93&lt;&gt;"YYYY/MM/DD",$G420&lt;&gt;""),申込書!$P$93,"")</f>
        <v/>
      </c>
      <c r="BB420" s="81" t="str">
        <f>IF(AND(申込書!$C$93&lt;&gt;"▼プルダウンより選択してください",申込書!$C$93&lt;&gt;"",申込書!$M$93&gt;=1,$G420&lt;&gt;""),申込書!$M$93,"")</f>
        <v/>
      </c>
      <c r="BC420" s="81" t="str">
        <f>IF($BA$3&lt;&gt;"コンテンツなし",IF(AND(申込書!$AH$4="GIGAスクールパック",SUM($P420,$R420)&lt;&gt;0),SUM($P420,$R420),IF(AND(申込書!$AH$4="SKY安心GIGAタブレット",SUM($T420,$V420)&lt;&gt;0),SUM($T420,$V420),"")),"")</f>
        <v/>
      </c>
      <c r="BD420" s="81" t="str">
        <f>IF($BA$3&lt;&gt;"コンテンツなし",IF(AND(申込書!$AH$4="GIGAスクールパック",SUM($Q420,$S420)&lt;&gt;0),SUM($Q420,$S420),IF(AND(申込書!$AH$4="SKY安心GIGAタブレット",SUM($U420,$W420)&lt;&gt;0),SUM($U420,$W420),"")),"")</f>
        <v/>
      </c>
      <c r="BE420" s="157"/>
      <c r="BF420" s="82"/>
      <c r="BG420" s="80" t="str">
        <f>IF(AND(申込書!$C$94&lt;&gt;"▼プルダウンより選択してください",申込書!$C$94&lt;&gt;"",申込書!$P$94&lt;&gt;"YYYY/MM/DD",$G420&lt;&gt;""),申込書!$P$94,"")</f>
        <v/>
      </c>
      <c r="BH420" s="81" t="str">
        <f>IF(AND(申込書!$C$94&lt;&gt;"▼プルダウンより選択してください",申込書!$C$94&lt;&gt;"",$G420&lt;&gt;""),申込書!$M$94,"")</f>
        <v/>
      </c>
      <c r="BI420" s="81" t="str">
        <f>IF($BG$3&lt;&gt;"コンテンツなし",IF(AND(申込書!$AH$4="GIGAスクールパック",SUM($P420,$R420)&lt;&gt;0),SUM($P420,$R420),IF(AND(申込書!$AH$4="SKY安心GIGAタブレット",SUM($T420,$V420)&lt;&gt;0),SUM($T420,$V420),"")),"")</f>
        <v/>
      </c>
      <c r="BJ420" s="81" t="str">
        <f>IF($BG$3&lt;&gt;"コンテンツなし",IF(AND(申込書!$AH$4="GIGAスクールパック",SUM($Q420,$S420)&lt;&gt;0),SUM($Q420,$S420),IF(AND(申込書!$AH$4="SKY安心GIGAタブレット",SUM($U420,$W420)&lt;&gt;0),SUM($U420,$W420),"")),"")</f>
        <v/>
      </c>
      <c r="BK420" s="157"/>
      <c r="BL420" s="82"/>
      <c r="BM420" s="80" t="str">
        <f>IF(AND(申込書!$C$95&lt;&gt;"▼プルダウンより選択してください",申込書!$C$95&lt;&gt;"",申込書!$P$95&lt;&gt;"YYYY/MM/DD",$G420&lt;&gt;""),申込書!$P$95,"")</f>
        <v/>
      </c>
      <c r="BN420" s="81" t="str">
        <f>IF(AND(申込書!$C$95&lt;&gt;"▼プルダウンより選択してください",申込書!$C$95&lt;&gt;"",$G420&lt;&gt;""),申込書!$M$95,"")</f>
        <v/>
      </c>
      <c r="BO420" s="81" t="str">
        <f>IF($BM$3&lt;&gt;"コンテンツなし",IF(AND(申込書!$AH$4="GIGAスクールパック",SUM($P420,$R420)&lt;&gt;0),SUM($P420,$R420),IF(AND(申込書!$AH$4="SKY安心GIGAタブレット",SUM($T420,$V420)&lt;&gt;0),SUM($T420,$V420),"")),"")</f>
        <v/>
      </c>
      <c r="BP420" s="81" t="str">
        <f>IF($BM$3&lt;&gt;"コンテンツなし",IF(AND(申込書!$AH$4="GIGAスクールパック",SUM($Q420,$S420)&lt;&gt;0),SUM($Q420,$S420),IF(AND(申込書!$AH$4="SKY安心GIGAタブレット",SUM($U420,$W420)&lt;&gt;0),SUM($U420,$W420),"")),"")</f>
        <v/>
      </c>
      <c r="BQ420" s="157"/>
      <c r="BR420" s="82"/>
      <c r="BS420" s="80" t="str">
        <f>IF(AND(申込書!$C$96&lt;&gt;"▼プルダウンより選択してください",申込書!$C$96&lt;&gt;"",申込書!$P$96&lt;&gt;"YYYY/MM/DD",$G420&lt;&gt;""),申込書!$P$96,"")</f>
        <v/>
      </c>
      <c r="BT420" s="81" t="str">
        <f>IF(AND(申込書!$C$96&lt;&gt;"▼プルダウンより選択してください",申込書!$C$96&lt;&gt;"",$G420&lt;&gt;""),申込書!$M$96,"")</f>
        <v/>
      </c>
      <c r="BU420" s="81" t="str">
        <f>IF($BS$3&lt;&gt;"コンテンツなし",IF(AND(申込書!$AH$4="GIGAスクールパック",SUM($P420,$R420)&lt;&gt;0),SUM($P420,$R420),IF(AND(申込書!$AH$4="SKY安心GIGAタブレット",SUM($T420,$V420)&lt;&gt;0),SUM($T420,$V420),"")),"")</f>
        <v/>
      </c>
      <c r="BV420" s="81" t="str">
        <f>IF($BS$3&lt;&gt;"コンテンツなし",IF(AND(申込書!$AH$4="GIGAスクールパック",SUM($Q420,$S420)&lt;&gt;0),SUM($Q420,$S420),IF(AND(申込書!$AH$4="SKY安心GIGAタブレット",SUM($U420,$W420)&lt;&gt;0),SUM($U420,$W420),"")),"")</f>
        <v/>
      </c>
      <c r="BW420" s="157"/>
      <c r="BX420" s="82"/>
      <c r="BY420" s="80" t="str">
        <f>IF(AND(申込書!$C$97&lt;&gt;"▼プルダウンより選択してください",申込書!$C$97&lt;&gt;"",申込書!$P$97&lt;&gt;"YYYY/MM/DD",$G420&lt;&gt;""),申込書!$P$97,"")</f>
        <v/>
      </c>
      <c r="BZ420" s="81" t="str">
        <f>IF(AND(申込書!$C$97&lt;&gt;"▼プルダウンより選択してください",申込書!$C$97&lt;&gt;"",$G420&lt;&gt;""),申込書!$M$97,"")</f>
        <v/>
      </c>
      <c r="CA420" s="81" t="str">
        <f>IF($BY$3&lt;&gt;"コンテンツなし",IF(AND(申込書!$AH$4="GIGAスクールパック",SUM($P420,$R420)&lt;&gt;0),SUM($P420,$R420),IF(AND(申込書!$AH$4="SKY安心GIGAタブレット",SUM($T420,$V420)&lt;&gt;0),SUM($T420,$V420),"")),"")</f>
        <v/>
      </c>
      <c r="CB420" s="81" t="str">
        <f>IF($BY$3&lt;&gt;"コンテンツなし",IF(AND(申込書!$AH$4="GIGAスクールパック",SUM($Q420,$S420)&lt;&gt;0),SUM($Q420,$S420),IF(AND(申込書!$AH$4="SKY安心GIGAタブレット",SUM($U420,$W420)&lt;&gt;0),SUM($U420,$W420),"")),"")</f>
        <v/>
      </c>
      <c r="CC420" s="157"/>
      <c r="CD420" s="82"/>
      <c r="CE420" s="80" t="str">
        <f>IF(AND(申込書!$C$98&lt;&gt;"▼プルダウンより選択してください",申込書!$C$98&lt;&gt;"",申込書!$P$98&lt;&gt;"YYYY/MM/DD",$G420&lt;&gt;""),申込書!$P$98,"")</f>
        <v/>
      </c>
      <c r="CF420" s="81" t="str">
        <f>IF(AND(申込書!$C$98&lt;&gt;"▼プルダウンより選択してください",申込書!$C$98&lt;&gt;"",$G420&lt;&gt;""),申込書!$M$98,"")</f>
        <v/>
      </c>
      <c r="CG420" s="81" t="str">
        <f>IF($CE$3&lt;&gt;"コンテンツなし",IF(AND(申込書!$AH$4="GIGAスクールパック",SUM($P420,$R420)&lt;&gt;0),SUM($P420,$R420),IF(AND(申込書!$AH$4="SKY安心GIGAタブレット",SUM($T420,$V420)&lt;&gt;0),SUM($T420,$V420),"")),"")</f>
        <v/>
      </c>
      <c r="CH420" s="81" t="str">
        <f>IF($CE$3&lt;&gt;"コンテンツなし",IF(AND(申込書!$AH$4="GIGAスクールパック",SUM($Q420,$S420)&lt;&gt;0),SUM($Q420,$S420),IF(AND(申込書!$AH$4="SKY安心GIGAタブレット",SUM($U420,$W420)&lt;&gt;0),SUM($U420,$W420),"")),"")</f>
        <v/>
      </c>
      <c r="CI420" s="157"/>
      <c r="CJ420" s="82"/>
      <c r="CK420" s="80" t="str">
        <f>IF(AND(申込書!$C$99&lt;&gt;"▼プルダウンより選択してください",申込書!$C$99&lt;&gt;"",申込書!$P$99&lt;&gt;"YYYY/MM/DD",$G420&lt;&gt;""),申込書!$P$99,"")</f>
        <v/>
      </c>
      <c r="CL420" s="81" t="str">
        <f>IF(AND(申込書!$C$99&lt;&gt;"▼プルダウンより選択してください",申込書!$C$99&lt;&gt;"",$G420&lt;&gt;""),申込書!$M$99,"")</f>
        <v/>
      </c>
      <c r="CM420" s="81" t="str">
        <f>IF($CK$3&lt;&gt;"コンテンツなし",IF(AND(申込書!$AH$4="GIGAスクールパック",SUM($P420,$R420)&lt;&gt;0),SUM($P420,$R420),IF(AND(申込書!$AH$4="SKY安心GIGAタブレット",SUM($T420,$V420)&lt;&gt;0),SUM($T420,$V420),"")),"")</f>
        <v/>
      </c>
      <c r="CN420" s="81" t="str">
        <f>IF($CK$3&lt;&gt;"コンテンツなし",IF(AND(申込書!$AH$4="GIGAスクールパック",SUM($Q420,$S420)&lt;&gt;0),SUM($Q420,$S420),IF(AND(申込書!$AH$4="SKY安心GIGAタブレット",SUM($U420,$W420)&lt;&gt;0),SUM($U420,$W420),"")),"")</f>
        <v/>
      </c>
      <c r="CO420" s="157"/>
      <c r="CP420" s="82"/>
      <c r="CQ420" s="80" t="str">
        <f>IF(AND(申込書!$C$100&lt;&gt;"▼プルダウンより選択してください",申込書!$C$100&lt;&gt;"",申込書!$P$100&lt;&gt;"YYYY/MM/DD",$G420&lt;&gt;""),申込書!$P$100,"")</f>
        <v/>
      </c>
      <c r="CR420" s="81" t="str">
        <f>IF(AND(申込書!$C$100&lt;&gt;"▼プルダウンより選択してください",申込書!$C$100&lt;&gt;"",$G420&lt;&gt;""),申込書!$M$100,"")</f>
        <v/>
      </c>
      <c r="CS420" s="81" t="str">
        <f>IF($CQ$3&lt;&gt;"コンテンツなし",IF(AND(申込書!$AH$4="GIGAスクールパック",SUM($P420,$R420)&lt;&gt;0),SUM($P420,$R420),IF(AND(申込書!$AH$4="SKY安心GIGAタブレット",SUM($T420,$V420)&lt;&gt;0),SUM($T420,$V420),"")),"")</f>
        <v/>
      </c>
      <c r="CT420" s="81" t="str">
        <f>IF($CQ$3&lt;&gt;"コンテンツなし",IF(AND(申込書!$AH$4="GIGAスクールパック",SUM($Q420,$S420)&lt;&gt;0),SUM($Q420,$S420),IF(AND(申込書!$AH$4="SKY安心GIGAタブレット",SUM($U420,$W420)&lt;&gt;0),SUM($U420,$W420),"")),"")</f>
        <v/>
      </c>
      <c r="CU420" s="81"/>
      <c r="CV420" s="82"/>
      <c r="CW420" s="80" t="str">
        <f>IF(AND(申込書!$C$101&lt;&gt;"▼プルダウンより選択してください",申込書!$C$101&lt;&gt;"",申込書!$P$101&lt;&gt;"YYYY/MM/DD",$G420&lt;&gt;""),申込書!$P$101,"")</f>
        <v/>
      </c>
      <c r="CX420" s="81" t="str">
        <f>IF(AND(申込書!$C$101&lt;&gt;"▼プルダウンより選択してください",申込書!$C$101&lt;&gt;"",$G420&lt;&gt;""),申込書!$M$101,"")</f>
        <v/>
      </c>
      <c r="CY420" s="81" t="str">
        <f>IF($CW$3&lt;&gt;"コンテンツなし",IF(AND(申込書!$AH$4="GIGAスクールパック",SUM($P420,$R420)&lt;&gt;0),SUM($P420,$R420),IF(AND(申込書!$AH$4="SKY安心GIGAタブレット",SUM($T420,$V420)&lt;&gt;0),SUM($T420,$V420),"")),"")</f>
        <v/>
      </c>
      <c r="CZ420" s="81" t="str">
        <f>IF($CW$3&lt;&gt;"コンテンツなし",IF(AND(申込書!$AH$4="GIGAスクールパック",SUM($Q420,$S420)&lt;&gt;0),SUM($Q420,$S420),IF(AND(申込書!$AH$4="SKY安心GIGAタブレット",SUM($U420,$W420)&lt;&gt;0),SUM($U420,$W420),"")),"")</f>
        <v/>
      </c>
      <c r="DA420" s="81"/>
      <c r="DB420" s="82"/>
      <c r="DC420" s="80" t="str">
        <f>IF(AND(申込書!$C$102&lt;&gt;"▼プルダウンより選択してください",申込書!$C$102&lt;&gt;"",申込書!$P$102&lt;&gt;"YYYY/MM/DD",$G420&lt;&gt;""),申込書!$P$102,"")</f>
        <v/>
      </c>
      <c r="DD420" s="81" t="str">
        <f>IF(AND(申込書!$C$102&lt;&gt;"▼プルダウンより選択してください",申込書!$C$102&lt;&gt;"",$G420&lt;&gt;""),申込書!$M$102,"")</f>
        <v/>
      </c>
      <c r="DE420" s="81" t="str">
        <f>IF($DC$3&lt;&gt;"コンテンツなし",IF(AND(申込書!$AH$4="GIGAスクールパック",SUM($P420,$R420)&lt;&gt;0),SUM($P420,$R420),IF(AND(申込書!$AH$4="SKY安心GIGAタブレット",SUM($T420,$V420)&lt;&gt;0),SUM($T420,$V420),"")),"")</f>
        <v/>
      </c>
      <c r="DF420" s="81" t="str">
        <f>IF($DC$3&lt;&gt;"コンテンツなし",IF(AND(申込書!$AH$4="GIGAスクールパック",SUM($Q420,$S420)&lt;&gt;0),SUM($Q420,$S420),IF(AND(申込書!$AH$4="SKY安心GIGAタブレット",SUM($U420,$W420)&lt;&gt;0),SUM($U420,$W420),"")),"")</f>
        <v/>
      </c>
      <c r="DG420" s="81"/>
      <c r="DH420" s="82"/>
      <c r="DI420" s="80" t="str">
        <f>IF(AND(申込書!$C$103&lt;&gt;"▼プルダウンより選択してください",申込書!$C$103&lt;&gt;"",申込書!$P$103&lt;&gt;"YYYY/MM/DD",$G420&lt;&gt;""),申込書!$P$103,"")</f>
        <v/>
      </c>
      <c r="DJ420" s="81" t="str">
        <f>IF(AND(申込書!$C$103&lt;&gt;"▼プルダウンより選択してください",申込書!$C$103&lt;&gt;"",$G420&lt;&gt;""),申込書!$M$103,"")</f>
        <v/>
      </c>
      <c r="DK420" s="81" t="str">
        <f>IF($DI$3&lt;&gt;"コンテンツなし",IF(AND(申込書!$AH$4="GIGAスクールパック",SUM($P420,$R420)&lt;&gt;0),SUM($P420,$R420),IF(AND(申込書!$AH$4="SKY安心GIGAタブレット",SUM($T420,$V420)&lt;&gt;0),SUM($T420,$V420),"")),"")</f>
        <v/>
      </c>
      <c r="DL420" s="81" t="str">
        <f>IF($DI$3&lt;&gt;"コンテンツなし",IF(AND(申込書!$AH$4="GIGAスクールパック",SUM($Q420,$S420)&lt;&gt;0),SUM($Q420,$S420),IF(AND(申込書!$AH$4="SKY安心GIGAタブレット",SUM($U420,$W420)&lt;&gt;0),SUM($U420,$W420),"")),"")</f>
        <v/>
      </c>
      <c r="DM420" s="81"/>
      <c r="DN420" s="82"/>
      <c r="DO420" s="80" t="str">
        <f>IF(AND(申込書!$C$104&lt;&gt;"▼プルダウンより選択してください",申込書!$C$104&lt;&gt;"",申込書!$P$104&lt;&gt;"YYYY/MM/DD",$G420&lt;&gt;""),申込書!$P$104,"")</f>
        <v/>
      </c>
      <c r="DP420" s="81" t="str">
        <f>IF(AND(申込書!$C$104&lt;&gt;"▼プルダウンより選択してください",申込書!$C$104&lt;&gt;"",$G420&lt;&gt;""),申込書!$M$104,"")</f>
        <v/>
      </c>
      <c r="DQ420" s="81" t="str">
        <f>IF($DO$3&lt;&gt;"コンテンツなし",IF(AND(申込書!$AH$4="GIGAスクールパック",SUM($P420,$R420)&lt;&gt;0),SUM($P420,$R420),IF(AND(申込書!$AH$4="SKY安心GIGAタブレット",SUM($T420,$V420)&lt;&gt;0),SUM($T420,$V420),"")),"")</f>
        <v/>
      </c>
      <c r="DR420" s="81" t="str">
        <f>IF($DO$3&lt;&gt;"コンテンツなし",IF(AND(申込書!$AH$4="GIGAスクールパック",SUM($Q420,$S420)&lt;&gt;0),SUM($Q420,$S420),IF(AND(申込書!$AH$4="SKY安心GIGAタブレット",SUM($U420,$W420)&lt;&gt;0),SUM($U420,$W420),"")),"")</f>
        <v/>
      </c>
      <c r="DS420" s="81"/>
      <c r="DT420" s="82"/>
      <c r="DU420" s="80" t="str">
        <f>IF(AND(申込書!$C$105&lt;&gt;"▼プルダウンより選択してください",申込書!$C$105&lt;&gt;"",申込書!$P$105&lt;&gt;"YYYY/MM/DD",$G420&lt;&gt;""),申込書!$P$105,"")</f>
        <v/>
      </c>
      <c r="DV420" s="81" t="str">
        <f>IF(AND(申込書!$C$105&lt;&gt;"▼プルダウンより選択してください",申込書!$C$105&lt;&gt;"",$G420&lt;&gt;""),申込書!$M$105,"")</f>
        <v/>
      </c>
      <c r="DW420" s="81" t="str">
        <f>IF($DU$3&lt;&gt;"コンテンツなし",IF(AND(申込書!$AH$4="GIGAスクールパック",SUM($P420,$R420)&lt;&gt;0),SUM($P420,$R420),IF(AND(申込書!$AH$4="SKY安心GIGAタブレット",SUM($T420,$V420)&lt;&gt;0),SUM($T420,$V420),"")),"")</f>
        <v/>
      </c>
      <c r="DX420" s="81" t="str">
        <f>IF($DU$3&lt;&gt;"コンテンツなし",IF(AND(申込書!$AH$4="GIGAスクールパック",SUM($Q420,$S420)&lt;&gt;0),SUM($Q420,$S420),IF(AND(申込書!$AH$4="SKY安心GIGAタブレット",SUM($U420,$W420)&lt;&gt;0),SUM($U420,$W420),"")),"")</f>
        <v/>
      </c>
      <c r="DY420" s="157"/>
      <c r="DZ420" s="82"/>
      <c r="EA420" s="80" t="str">
        <f>IF(AND(申込書!$C$106&lt;&gt;"▼プルダウンより選択してください",申込書!$C$106&lt;&gt;"",申込書!$P$106&lt;&gt;"YYYY/MM/DD",$G420&lt;&gt;""),申込書!$P$106,"")</f>
        <v/>
      </c>
      <c r="EB420" s="81" t="str">
        <f>IF(AND(申込書!$C$106&lt;&gt;"▼プルダウンより選択してください",申込書!$C$106&lt;&gt;"",$G420&lt;&gt;""),申込書!$M$106,"")</f>
        <v/>
      </c>
      <c r="EC420" s="81" t="str">
        <f>IF($EA$3&lt;&gt;"コンテンツなし",IF(AND(申込書!$AH$4="GIGAスクールパック",SUM($P420,$R420)&lt;&gt;0),SUM($P420,$R420),IF(AND(申込書!$AH$4="SKY安心GIGAタブレット",SUM($T420,$V420)&lt;&gt;0),SUM($T420,$V420),"")),"")</f>
        <v/>
      </c>
      <c r="ED420" s="81" t="str">
        <f>IF($EA$3&lt;&gt;"コンテンツなし",IF(AND(申込書!$AH$4="GIGAスクールパック",SUM($Q420,$S420)&lt;&gt;0),SUM($Q420,$S420),IF(AND(申込書!$AH$4="SKY安心GIGAタブレット",SUM($U420,$W420)&lt;&gt;0),SUM($U420,$W420),"")),"")</f>
        <v/>
      </c>
      <c r="EE420" s="157"/>
      <c r="EF420" s="82"/>
      <c r="EG420" s="80" t="str">
        <f>IF(AND(申込書!$C$107&lt;&gt;"▼プルダウンより選択してください",申込書!$C$107&lt;&gt;"",申込書!$P$107&lt;&gt;"YYYY/MM/DD",$G420&lt;&gt;""),申込書!$P$107,"")</f>
        <v/>
      </c>
      <c r="EH420" s="81" t="str">
        <f>IF(AND(申込書!$C$107&lt;&gt;"▼プルダウンより選択してください",申込書!$C$107&lt;&gt;"",$G420&lt;&gt;""),申込書!$M$107,"")</f>
        <v/>
      </c>
      <c r="EI420" s="81" t="str">
        <f>IF($EG$3&lt;&gt;"コンテンツなし",IF(AND(申込書!$AH$4="GIGAスクールパック",SUM($P420,$R420)&lt;&gt;0),SUM($P420,$R420),IF(AND(申込書!$AH$4="SKY安心GIGAタブレット",SUM($T420,$V420)&lt;&gt;0),SUM($T420,$V420),"")),"")</f>
        <v/>
      </c>
      <c r="EJ420" s="81" t="str">
        <f>IF($EG$3&lt;&gt;"コンテンツなし",IF(AND(申込書!$AH$4="GIGAスクールパック",SUM($Q420,$S420)&lt;&gt;0),SUM($Q420,$S420),IF(AND(申込書!$AH$4="SKY安心GIGAタブレット",SUM($U420,$W420)&lt;&gt;0),SUM($U420,$W420),"")),"")</f>
        <v/>
      </c>
      <c r="EK420" s="157"/>
      <c r="EL420" s="82"/>
      <c r="EM420" s="80" t="str">
        <f>IF(AND(申込書!$C$108&lt;&gt;"▼プルダウンより選択してください",申込書!$C$108&lt;&gt;"",申込書!$P$108&lt;&gt;"YYYY/MM/DD",$G420&lt;&gt;""),申込書!$P$108,"")</f>
        <v/>
      </c>
      <c r="EN420" s="81" t="str">
        <f>IF(AND(申込書!$C$108&lt;&gt;"▼プルダウンより選択してください",申込書!$C$108&lt;&gt;"",$G420&lt;&gt;""),申込書!$M$108,"")</f>
        <v/>
      </c>
      <c r="EO420" s="81" t="str">
        <f>IF($EM$3&lt;&gt;"コンテンツなし",IF(AND(申込書!$AH$4="GIGAスクールパック",SUM($P420,$R420)&lt;&gt;0),SUM($P420,$R420),IF(AND(申込書!$AH$4="SKY安心GIGAタブレット",SUM($T420,$V420)&lt;&gt;0),SUM($T420,$V420),"")),"")</f>
        <v/>
      </c>
      <c r="EP420" s="81" t="str">
        <f>IF($EM$3&lt;&gt;"コンテンツなし",IF(AND(申込書!$AH$4="GIGAスクールパック",SUM($Q420,$S420)&lt;&gt;0),SUM($Q420,$S420),IF(AND(申込書!$AH$4="SKY安心GIGAタブレット",SUM($U420,$W420)&lt;&gt;0),SUM($U420,$W420),"")),"")</f>
        <v/>
      </c>
      <c r="EQ420" s="157"/>
      <c r="ER420" s="82"/>
      <c r="ES420" s="80" t="str">
        <f>IF(AND(申込書!$C$109&lt;&gt;"▼プルダウンより選択してください",申込書!$C$109&lt;&gt;"",申込書!$P$109&lt;&gt;"YYYY/MM/DD",$G420&lt;&gt;""),申込書!$P$109,"")</f>
        <v/>
      </c>
      <c r="ET420" s="81" t="str">
        <f>IF(AND(申込書!$C$109&lt;&gt;"▼プルダウンより選択してください",申込書!$C$109&lt;&gt;"",$G420&lt;&gt;""),申込書!$M$109,"")</f>
        <v/>
      </c>
      <c r="EU420" s="81" t="str">
        <f>IF($ES$3&lt;&gt;"コンテンツなし",IF(AND(申込書!$AH$4="GIGAスクールパック",SUM($P420,$R420)&lt;&gt;0),SUM($P420,$R420),IF(AND(申込書!$AH$4="SKY安心GIGAタブレット",SUM($T420,$V420)&lt;&gt;0),SUM($T420,$V420),"")),"")</f>
        <v/>
      </c>
      <c r="EV420" s="81" t="str">
        <f>IF($ES$3&lt;&gt;"コンテンツなし",IF(AND(申込書!$AH$4="GIGAスクールパック",SUM($Q420,$S420)&lt;&gt;0),SUM($Q420,$S420),IF(AND(申込書!$AH$4="SKY安心GIGAタブレット",SUM($U420,$W420)&lt;&gt;0),SUM($U420,$W420),"")),"")</f>
        <v/>
      </c>
      <c r="EW420" s="157"/>
      <c r="EX420" s="82"/>
      <c r="EY420" s="80" t="str">
        <f>IF(AND(申込書!$C$110&lt;&gt;"▼プルダウンより選択してください",申込書!$C$110&lt;&gt;"",申込書!$P$110&lt;&gt;"YYYY/MM/DD",$G420&lt;&gt;""),申込書!$P$110,"")</f>
        <v/>
      </c>
      <c r="EZ420" s="81" t="str">
        <f>IF(AND(申込書!$C$110&lt;&gt;"▼プルダウンより選択してください",申込書!$C$110&lt;&gt;"",$G420&lt;&gt;""),申込書!$M$110,"")</f>
        <v/>
      </c>
      <c r="FA420" s="81" t="str">
        <f>IF($EY$3&lt;&gt;"コンテンツなし",IF(AND(申込書!$AH$4="GIGAスクールパック",SUM($P420,$R420)&lt;&gt;0),SUM($P420,$R420),IF(AND(申込書!$AH$4="SKY安心GIGAタブレット",SUM($T420,$V420)&lt;&gt;0),SUM($T420,$V420),"")),"")</f>
        <v/>
      </c>
      <c r="FB420" s="81" t="str">
        <f>IF($EY$3&lt;&gt;"コンテンツなし",IF(AND(申込書!$AH$4="GIGAスクールパック",SUM($Q420,$S420)&lt;&gt;0),SUM($Q420,$S420),IF(AND(申込書!$AH$4="SKY安心GIGAタブレット",SUM($U420,$W420)&lt;&gt;0),SUM($U420,$W420),"")),"")</f>
        <v/>
      </c>
      <c r="FC420" s="157"/>
      <c r="FD420" s="82"/>
      <c r="FE420" s="80" t="str">
        <f>IF(AND(申込書!$C$111&lt;&gt;"▼プルダウンより選択してください",申込書!$C$111&lt;&gt;"",申込書!$P$111&lt;&gt;"YYYY/MM/DD",$G420&lt;&gt;""),申込書!$P$111,"")</f>
        <v/>
      </c>
      <c r="FF420" s="81" t="str">
        <f>IF(AND(申込書!$C$111&lt;&gt;"▼プルダウンより選択してください",申込書!$C$111&lt;&gt;"",$G420&lt;&gt;""),申込書!$M$111,"")</f>
        <v/>
      </c>
      <c r="FG420" s="81" t="str">
        <f>IF($FE$3&lt;&gt;"コンテンツなし",IF(AND(申込書!$AH$4="GIGAスクールパック",SUM($P420,$R420)&lt;&gt;0),SUM($P420,$R420),IF(AND(申込書!$AH$4="SKY安心GIGAタブレット",SUM($T420,$V420)&lt;&gt;0),SUM($T420,$V420),"")),"")</f>
        <v/>
      </c>
      <c r="FH420" s="81" t="str">
        <f>IF($FE$3&lt;&gt;"コンテンツなし",IF(AND(申込書!$AH$4="GIGAスクールパック",SUM($Q420,$S420)&lt;&gt;0),SUM($Q420,$S420),IF(AND(申込書!$AH$4="SKY安心GIGAタブレット",SUM($U420,$W420)&lt;&gt;0),SUM($U420,$W420),"")),"")</f>
        <v/>
      </c>
      <c r="FI420" s="157"/>
      <c r="FJ420" s="82"/>
      <c r="FK420" s="80" t="str">
        <f>IF(AND(申込書!$C$112&lt;&gt;"▼プルダウンより選択してください",申込書!$C$112&lt;&gt;"",申込書!$P$112&lt;&gt;"YYYY/MM/DD",$G420&lt;&gt;""),申込書!$P$112,"")</f>
        <v/>
      </c>
      <c r="FL420" s="81" t="str">
        <f>IF(AND(申込書!$C$112&lt;&gt;"▼プルダウンより選択してください",申込書!$C$112&lt;&gt;"",$G420&lt;&gt;""),申込書!$M$112,"")</f>
        <v/>
      </c>
      <c r="FM420" s="81" t="str">
        <f>IF($FK$3&lt;&gt;"コンテンツなし",IF(AND(申込書!$AH$4="GIGAスクールパック",SUM($P420,$R420)&lt;&gt;0),SUM($P420,$R420),IF(AND(申込書!$AH$4="SKY安心GIGAタブレット",SUM($T420,$V420)&lt;&gt;0),SUM($T420,$V420),"")),"")</f>
        <v/>
      </c>
      <c r="FN420" s="81" t="str">
        <f>IF($FK$3&lt;&gt;"コンテンツなし",IF(AND(申込書!$AH$4="GIGAスクールパック",SUM($Q420,$S420)&lt;&gt;0),SUM($Q420,$S420),IF(AND(申込書!$AH$4="SKY安心GIGAタブレット",SUM($U420,$W420)&lt;&gt;0),SUM($U420,$W420),"")),"")</f>
        <v/>
      </c>
      <c r="FO420" s="157"/>
      <c r="FP420" s="82"/>
      <c r="FQ420" s="80" t="str">
        <f>IF(AND(申込書!$C$113&lt;&gt;"▼プルダウンより選択してください",申込書!$C$113&lt;&gt;"",申込書!$P$113&lt;&gt;"YYYY/MM/DD",$G420&lt;&gt;""),申込書!$P$113,"")</f>
        <v/>
      </c>
      <c r="FR420" s="81" t="str">
        <f>IF(AND(申込書!$C$113&lt;&gt;"▼プルダウンより選択してください",申込書!$C$113&lt;&gt;"",$G420&lt;&gt;""),申込書!$M$113,"")</f>
        <v/>
      </c>
      <c r="FS420" s="81" t="str">
        <f>IF($FQ$3&lt;&gt;"コンテンツなし",IF(AND(申込書!$AH$4="GIGAスクールパック",SUM($P420,$R420)&lt;&gt;0),SUM($P420,$R420),IF(AND(申込書!$AH$4="SKY安心GIGAタブレット",SUM($T420,$V420)&lt;&gt;0),SUM($T420,$V420),"")),"")</f>
        <v/>
      </c>
      <c r="FT420" s="81" t="str">
        <f>IF($FQ$3&lt;&gt;"コンテンツなし",IF(AND(申込書!$AH$4="GIGAスクールパック",SUM($Q420,$S420)&lt;&gt;0),SUM($Q420,$S420),IF(AND(申込書!$AH$4="SKY安心GIGAタブレット",SUM($U420,$W420)&lt;&gt;0),SUM($U420,$W420),"")),"")</f>
        <v/>
      </c>
      <c r="FU420" s="157"/>
      <c r="FV420" s="82"/>
      <c r="FW420" s="80" t="str">
        <f>IF(AND(申込書!$C$114&lt;&gt;"▼プルダウンより選択してください",申込書!$C$114&lt;&gt;"",申込書!$P$114&lt;&gt;"YYYY/MM/DD",$G420&lt;&gt;""),申込書!$P$114,"")</f>
        <v/>
      </c>
      <c r="FX420" s="81" t="str">
        <f>IF(AND(申込書!$C$114&lt;&gt;"▼プルダウンより選択してください",申込書!$C$114&lt;&gt;"",$G420&lt;&gt;""),申込書!$M$114,"")</f>
        <v/>
      </c>
      <c r="FY420" s="81" t="str">
        <f>IF($FW$3&lt;&gt;"コンテンツなし",IF(AND(申込書!$AH$4="GIGAスクールパック",SUM($P420,$R420)&lt;&gt;0),SUM($P420,$R420),IF(AND(申込書!$AH$4="SKY安心GIGAタブレット",SUM($T420,$V420)&lt;&gt;0),SUM($T420,$V420),"")),"")</f>
        <v/>
      </c>
      <c r="FZ420" s="81" t="str">
        <f>IF($FW$3&lt;&gt;"コンテンツなし",IF(AND(申込書!$AH$4="GIGAスクールパック",SUM($Q420,$S420)&lt;&gt;0),SUM($Q420,$S420),IF(AND(申込書!$AH$4="SKY安心GIGAタブレット",SUM($U420,$W420)&lt;&gt;0),SUM($U420,$W420),"")),"")</f>
        <v/>
      </c>
      <c r="GA420" s="157"/>
      <c r="GB420" s="82"/>
      <c r="GC420" s="80" t="str">
        <f>IF(AND(申込書!$C$115&lt;&gt;"▼プルダウンより選択してください",申込書!$C$115&lt;&gt;"",申込書!$P$115&lt;&gt;"YYYY/MM/DD",$G420&lt;&gt;""),申込書!$P$115,"")</f>
        <v/>
      </c>
      <c r="GD420" s="81" t="str">
        <f>IF(AND(申込書!$C$115&lt;&gt;"▼プルダウンより選択してください",申込書!$C$115&lt;&gt;"",$G420&lt;&gt;""),申込書!$M$115,"")</f>
        <v/>
      </c>
      <c r="GE420" s="81" t="str">
        <f>IF($GC$3&lt;&gt;"コンテンツなし",IF(AND(申込書!$AH$4="GIGAスクールパック",SUM($P420,$R420)&lt;&gt;0),SUM($P420,$R420),IF(AND(申込書!$AH$4="SKY安心GIGAタブレット",SUM($T420,$V420)&lt;&gt;0),SUM($T420,$V420),"")),"")</f>
        <v/>
      </c>
      <c r="GF420" s="81" t="str">
        <f>IF($GC$3&lt;&gt;"コンテンツなし",IF(AND(申込書!$AH$4="GIGAスクールパック",SUM($Q420,$S420)&lt;&gt;0),SUM($Q420,$S420),IF(AND(申込書!$AH$4="SKY安心GIGAタブレット",SUM($U420,$W420)&lt;&gt;0),SUM($U420,$W420),"")),"")</f>
        <v/>
      </c>
      <c r="GG420" s="157"/>
      <c r="GH420" s="82"/>
      <c r="GI420" s="80" t="str">
        <f>IF(AND(申込書!$C$116&lt;&gt;"▼プルダウンより選択してください",申込書!$C$116&lt;&gt;"",申込書!$P$116&lt;&gt;"YYYY/MM/DD",$G420&lt;&gt;""),申込書!$P$116,"")</f>
        <v/>
      </c>
      <c r="GJ420" s="81" t="str">
        <f>IF(AND(申込書!$C$116&lt;&gt;"▼プルダウンより選択してください",申込書!$C$116&lt;&gt;"",$G420&lt;&gt;""),申込書!$M$116,"")</f>
        <v/>
      </c>
      <c r="GK420" s="81" t="str">
        <f>IF($GI$3&lt;&gt;"コンテンツなし",IF(AND(申込書!$AH$4="GIGAスクールパック",SUM($P420,$R420)&lt;&gt;0),SUM($P420,$R420),IF(AND(申込書!$AH$4="SKY安心GIGAタブレット",SUM($T420,$V420)&lt;&gt;0),SUM($T420,$V420),"")),"")</f>
        <v/>
      </c>
      <c r="GL420" s="81" t="str">
        <f>IF($GI$3&lt;&gt;"コンテンツなし",IF(AND(申込書!$AH$4="GIGAスクールパック",SUM($Q420,$S420)&lt;&gt;0),SUM($Q420,$S420),IF(AND(申込書!$AH$4="SKY安心GIGAタブレット",SUM($U420,$W420)&lt;&gt;0),SUM($U420,$W420),"")),"")</f>
        <v/>
      </c>
      <c r="GM420" s="157"/>
      <c r="GN420" s="82"/>
      <c r="GO420" s="80" t="str">
        <f>IF(AND(申込書!$C$117&lt;&gt;"▼プルダウンより選択してください",申込書!$C$117&lt;&gt;"",申込書!$P$117&lt;&gt;"YYYY/MM/DD",$G420&lt;&gt;""),申込書!$P$117,"")</f>
        <v/>
      </c>
      <c r="GP420" s="81" t="str">
        <f>IF(AND(申込書!$C$117&lt;&gt;"▼プルダウンより選択してください",申込書!$C$117&lt;&gt;"",$G420&lt;&gt;""),申込書!$M$117,"")</f>
        <v/>
      </c>
      <c r="GQ420" s="81" t="str">
        <f>IF($GO$3&lt;&gt;"コンテンツなし",IF(AND(申込書!$AH$4="GIGAスクールパック",SUM($P420,$R420)&lt;&gt;0),SUM($P420,$R420),IF(AND(申込書!$AH$4="SKY安心GIGAタブレット",SUM($T420,$V420)&lt;&gt;0),SUM($T420,$V420),"")),"")</f>
        <v/>
      </c>
      <c r="GR420" s="81" t="str">
        <f>IF($GO$3&lt;&gt;"コンテンツなし",IF(AND(申込書!$AH$4="GIGAスクールパック",SUM($Q420,$S420)&lt;&gt;0),SUM($Q420,$S420),IF(AND(申込書!$AH$4="SKY安心GIGAタブレット",SUM($U420,$W420)&lt;&gt;0),SUM($U420,$W420),"")),"")</f>
        <v/>
      </c>
      <c r="GS420" s="157"/>
      <c r="GT420" s="82"/>
      <c r="GU420" s="80" t="str">
        <f>IF(AND(申込書!$C$118&lt;&gt;"▼プルダウンより選択してください",申込書!$C$118&lt;&gt;"",申込書!$P$118&lt;&gt;"YYYY/MM/DD",$G420&lt;&gt;""),申込書!$P$118,"")</f>
        <v/>
      </c>
      <c r="GV420" s="81" t="str">
        <f>IF(AND(申込書!$C$118&lt;&gt;"▼プルダウンより選択してください",申込書!$C$118&lt;&gt;"",$G420&lt;&gt;""),申込書!$M$118,"")</f>
        <v/>
      </c>
      <c r="GW420" s="81" t="str">
        <f>IF($GU$3&lt;&gt;"コンテンツなし",IF(AND(申込書!$AH$4="GIGAスクールパック",SUM($P420,$R420)&lt;&gt;0),SUM($P420,$R420),IF(AND(申込書!$AH$4="SKY安心GIGAタブレット",SUM($T420,$V420)&lt;&gt;0),SUM($T420,$V420),"")),"")</f>
        <v/>
      </c>
      <c r="GX420" s="81" t="str">
        <f>IF($GU$3&lt;&gt;"コンテンツなし",IF(AND(申込書!$AH$4="GIGAスクールパック",SUM($Q420,$S420)&lt;&gt;0),SUM($Q420,$S420),IF(AND(申込書!$AH$4="SKY安心GIGAタブレット",SUM($U420,$W420)&lt;&gt;0),SUM($U420,$W420),"")),"")</f>
        <v/>
      </c>
      <c r="GY420" s="157"/>
      <c r="GZ420" s="82"/>
      <c r="HA420" s="80" t="str">
        <f>IF(AND(申込書!$C$119&lt;&gt;"▼プルダウンより選択してください",申込書!$C$119&lt;&gt;"",申込書!$P$119&lt;&gt;"YYYY/MM/DD",$G420&lt;&gt;""),申込書!$P$119,"")</f>
        <v/>
      </c>
      <c r="HB420" s="81" t="str">
        <f>IF(AND(申込書!$C$119&lt;&gt;"▼プルダウンより選択してください",申込書!$C$119&lt;&gt;"",$G420&lt;&gt;""),申込書!$M$119,"")</f>
        <v/>
      </c>
      <c r="HC420" s="81" t="str">
        <f>IF($HA$3&lt;&gt;"コンテンツなし",IF(AND(申込書!$AH$4="GIGAスクールパック",SUM($P420,$R420)&lt;&gt;0),SUM($P420,$R420),IF(AND(申込書!$AH$4="SKY安心GIGAタブレット",SUM($T420,$V420)&lt;&gt;0),SUM($T420,$V420),"")),"")</f>
        <v/>
      </c>
      <c r="HD420" s="81" t="str">
        <f>IF($HA$3&lt;&gt;"コンテンツなし",IF(AND(申込書!$AH$4="GIGAスクールパック",SUM($Q420,$S420)&lt;&gt;0),SUM($Q420,$S420),IF(AND(申込書!$AH$4="SKY安心GIGAタブレット",SUM($U420,$W420)&lt;&gt;0),SUM($U420,$W420),"")),"")</f>
        <v/>
      </c>
      <c r="HE420" s="157"/>
      <c r="HF420" s="82"/>
      <c r="HG420" s="83"/>
    </row>
    <row r="421" spans="2:215" ht="26.85" customHeight="1">
      <c r="B421" s="62">
        <f t="shared" si="4"/>
        <v>416</v>
      </c>
      <c r="C421" s="63"/>
      <c r="D421" s="64"/>
      <c r="E421" s="207"/>
      <c r="F421" s="65"/>
      <c r="G421" s="66"/>
      <c r="H421" s="67"/>
      <c r="I421" s="68"/>
      <c r="J421" s="69"/>
      <c r="K421" s="70"/>
      <c r="L421" s="71"/>
      <c r="M421" s="72"/>
      <c r="N421" s="73"/>
      <c r="O421" s="74"/>
      <c r="P421" s="179"/>
      <c r="Q421" s="180"/>
      <c r="R421" s="180"/>
      <c r="S421" s="181"/>
      <c r="T421" s="179"/>
      <c r="U421" s="180"/>
      <c r="V421" s="182"/>
      <c r="W421" s="181"/>
      <c r="X421" s="75"/>
      <c r="Y421" s="76"/>
      <c r="Z421" s="77"/>
      <c r="AA421" s="78"/>
      <c r="AB421" s="79"/>
      <c r="AC421" s="79"/>
      <c r="AD421" s="79"/>
      <c r="AE421" s="77"/>
      <c r="AF421" s="139"/>
      <c r="AG421" s="139"/>
      <c r="AH421" s="139"/>
      <c r="AI421" s="80" t="str">
        <f>IF(AND(申込書!$C$90&lt;&gt;"▼プルダウンより選択してください",申込書!$C$90&lt;&gt;"",申込書!$P$90&lt;&gt;"YYYY/MM/DD",$G421&lt;&gt;""),申込書!$P$90,"")</f>
        <v/>
      </c>
      <c r="AJ421" s="81" t="str">
        <f>IF(AND(申込書!$C$90&lt;&gt;"▼プルダウンより選択してください",申込書!$C$90&lt;&gt;"",$G421&lt;&gt;""),申込書!$M$90,"")</f>
        <v/>
      </c>
      <c r="AK421" s="81" t="str">
        <f>IF($AI$3&lt;&gt;"コンテンツなし",IF(AND(申込書!$AH$4="GIGAスクールパック",SUM($P421,$R421)&lt;&gt;0),SUM($P421,$R421),IF(AND(申込書!$AH$4="SKY安心GIGAタブレット",SUM($T421,$V421)&lt;&gt;0),SUM($T421,$V421),"")),"")</f>
        <v/>
      </c>
      <c r="AL421" s="81" t="str">
        <f>IF($AI$3&lt;&gt;"コンテンツなし",IF(AND(申込書!$AH$4="GIGAスクールパック",SUM($Q421,$S421)&lt;&gt;0),SUM($Q421,$S421),IF(AND(申込書!$AH$4="SKY安心GIGAタブレット",SUM($U421,$W421)&lt;&gt;0),SUM($U421,$W421),"")),"")</f>
        <v/>
      </c>
      <c r="AM421" s="157"/>
      <c r="AN421" s="82"/>
      <c r="AO421" s="80" t="str">
        <f>IF(AND(申込書!$C$91&lt;&gt;"▼プルダウンより選択してください",申込書!$C$91&lt;&gt;"",申込書!$P$91&lt;&gt;"YYYY/MM/DD",$G421&lt;&gt;""),申込書!$P$91,"")</f>
        <v/>
      </c>
      <c r="AP421" s="81" t="str">
        <f>IF(AND(申込書!$C$91&lt;&gt;"▼プルダウンより選択してください",申込書!$C$91&lt;&gt;"",$G421&lt;&gt;""),申込書!$M$91,"")</f>
        <v/>
      </c>
      <c r="AQ421" s="81" t="str">
        <f>IF($AO$3&lt;&gt;"コンテンツなし",IF(AND(申込書!$AH$4="GIGAスクールパック",SUM($P421,$R421)&lt;&gt;0),SUM($P421,$R421),IF(AND(申込書!$AH$4="SKY安心GIGAタブレット",SUM($T421,$V421)&lt;&gt;0),SUM($T421,$V421),"")),"")</f>
        <v/>
      </c>
      <c r="AR421" s="81" t="str">
        <f>IF($AO$3&lt;&gt;"コンテンツなし",IF(AND(申込書!$AH$4="GIGAスクールパック",SUM($Q421,$S421)&lt;&gt;0),SUM($Q421,$S421),IF(AND(申込書!$AH$4="SKY安心GIGAタブレット",SUM($U421,$W421)&lt;&gt;0),SUM($U421,$W421),"")),"")</f>
        <v/>
      </c>
      <c r="AS421" s="157"/>
      <c r="AT421" s="82"/>
      <c r="AU421" s="80" t="str">
        <f>IF(AND(申込書!$C$92&lt;&gt;"▼プルダウンより選択してください",申込書!$C$92&lt;&gt;"",申込書!$P$92&lt;&gt;"YYYY/MM/DD",$G421&lt;&gt;""),申込書!$P$92,"")</f>
        <v/>
      </c>
      <c r="AV421" s="81" t="str">
        <f>IF(AND(申込書!$C$92&lt;&gt;"▼プルダウンより選択してください",申込書!$C$92&lt;&gt;"",$G421&lt;&gt;""),申込書!$M$92,"")</f>
        <v/>
      </c>
      <c r="AW421" s="81" t="str">
        <f>IF($AU$3&lt;&gt;"コンテンツなし",IF(AND(申込書!$AH$4="GIGAスクールパック",SUM($P421,$R421)&lt;&gt;0),SUM($P421,$R421),IF(AND(申込書!$AH$4="SKY安心GIGAタブレット",SUM($T421,$V421)&lt;&gt;0),SUM($T421,$V421),"")),"")</f>
        <v/>
      </c>
      <c r="AX421" s="81" t="str">
        <f>IF($AU$3&lt;&gt;"コンテンツなし",IF(AND(申込書!$AH$4="GIGAスクールパック",SUM($Q421,$S421)&lt;&gt;0),SUM($Q421,$S421),IF(AND(申込書!$AH$4="SKY安心GIGAタブレット",SUM($U421,$W421)&lt;&gt;0),SUM($U421,$W421),"")),"")</f>
        <v/>
      </c>
      <c r="AY421" s="157"/>
      <c r="AZ421" s="82"/>
      <c r="BA421" s="80" t="str">
        <f>IF(AND(申込書!$C$93&lt;&gt;"▼プルダウンより選択してください",申込書!$C$93&lt;&gt;"",申込書!$P$93&lt;&gt;"YYYY/MM/DD",$G421&lt;&gt;""),申込書!$P$93,"")</f>
        <v/>
      </c>
      <c r="BB421" s="81" t="str">
        <f>IF(AND(申込書!$C$93&lt;&gt;"▼プルダウンより選択してください",申込書!$C$93&lt;&gt;"",申込書!$M$93&gt;=1,$G421&lt;&gt;""),申込書!$M$93,"")</f>
        <v/>
      </c>
      <c r="BC421" s="81" t="str">
        <f>IF($BA$3&lt;&gt;"コンテンツなし",IF(AND(申込書!$AH$4="GIGAスクールパック",SUM($P421,$R421)&lt;&gt;0),SUM($P421,$R421),IF(AND(申込書!$AH$4="SKY安心GIGAタブレット",SUM($T421,$V421)&lt;&gt;0),SUM($T421,$V421),"")),"")</f>
        <v/>
      </c>
      <c r="BD421" s="81" t="str">
        <f>IF($BA$3&lt;&gt;"コンテンツなし",IF(AND(申込書!$AH$4="GIGAスクールパック",SUM($Q421,$S421)&lt;&gt;0),SUM($Q421,$S421),IF(AND(申込書!$AH$4="SKY安心GIGAタブレット",SUM($U421,$W421)&lt;&gt;0),SUM($U421,$W421),"")),"")</f>
        <v/>
      </c>
      <c r="BE421" s="157"/>
      <c r="BF421" s="82"/>
      <c r="BG421" s="80" t="str">
        <f>IF(AND(申込書!$C$94&lt;&gt;"▼プルダウンより選択してください",申込書!$C$94&lt;&gt;"",申込書!$P$94&lt;&gt;"YYYY/MM/DD",$G421&lt;&gt;""),申込書!$P$94,"")</f>
        <v/>
      </c>
      <c r="BH421" s="81" t="str">
        <f>IF(AND(申込書!$C$94&lt;&gt;"▼プルダウンより選択してください",申込書!$C$94&lt;&gt;"",$G421&lt;&gt;""),申込書!$M$94,"")</f>
        <v/>
      </c>
      <c r="BI421" s="81" t="str">
        <f>IF($BG$3&lt;&gt;"コンテンツなし",IF(AND(申込書!$AH$4="GIGAスクールパック",SUM($P421,$R421)&lt;&gt;0),SUM($P421,$R421),IF(AND(申込書!$AH$4="SKY安心GIGAタブレット",SUM($T421,$V421)&lt;&gt;0),SUM($T421,$V421),"")),"")</f>
        <v/>
      </c>
      <c r="BJ421" s="81" t="str">
        <f>IF($BG$3&lt;&gt;"コンテンツなし",IF(AND(申込書!$AH$4="GIGAスクールパック",SUM($Q421,$S421)&lt;&gt;0),SUM($Q421,$S421),IF(AND(申込書!$AH$4="SKY安心GIGAタブレット",SUM($U421,$W421)&lt;&gt;0),SUM($U421,$W421),"")),"")</f>
        <v/>
      </c>
      <c r="BK421" s="157"/>
      <c r="BL421" s="82"/>
      <c r="BM421" s="80" t="str">
        <f>IF(AND(申込書!$C$95&lt;&gt;"▼プルダウンより選択してください",申込書!$C$95&lt;&gt;"",申込書!$P$95&lt;&gt;"YYYY/MM/DD",$G421&lt;&gt;""),申込書!$P$95,"")</f>
        <v/>
      </c>
      <c r="BN421" s="81" t="str">
        <f>IF(AND(申込書!$C$95&lt;&gt;"▼プルダウンより選択してください",申込書!$C$95&lt;&gt;"",$G421&lt;&gt;""),申込書!$M$95,"")</f>
        <v/>
      </c>
      <c r="BO421" s="81" t="str">
        <f>IF($BM$3&lt;&gt;"コンテンツなし",IF(AND(申込書!$AH$4="GIGAスクールパック",SUM($P421,$R421)&lt;&gt;0),SUM($P421,$R421),IF(AND(申込書!$AH$4="SKY安心GIGAタブレット",SUM($T421,$V421)&lt;&gt;0),SUM($T421,$V421),"")),"")</f>
        <v/>
      </c>
      <c r="BP421" s="81" t="str">
        <f>IF($BM$3&lt;&gt;"コンテンツなし",IF(AND(申込書!$AH$4="GIGAスクールパック",SUM($Q421,$S421)&lt;&gt;0),SUM($Q421,$S421),IF(AND(申込書!$AH$4="SKY安心GIGAタブレット",SUM($U421,$W421)&lt;&gt;0),SUM($U421,$W421),"")),"")</f>
        <v/>
      </c>
      <c r="BQ421" s="157"/>
      <c r="BR421" s="82"/>
      <c r="BS421" s="80" t="str">
        <f>IF(AND(申込書!$C$96&lt;&gt;"▼プルダウンより選択してください",申込書!$C$96&lt;&gt;"",申込書!$P$96&lt;&gt;"YYYY/MM/DD",$G421&lt;&gt;""),申込書!$P$96,"")</f>
        <v/>
      </c>
      <c r="BT421" s="81" t="str">
        <f>IF(AND(申込書!$C$96&lt;&gt;"▼プルダウンより選択してください",申込書!$C$96&lt;&gt;"",$G421&lt;&gt;""),申込書!$M$96,"")</f>
        <v/>
      </c>
      <c r="BU421" s="81" t="str">
        <f>IF($BS$3&lt;&gt;"コンテンツなし",IF(AND(申込書!$AH$4="GIGAスクールパック",SUM($P421,$R421)&lt;&gt;0),SUM($P421,$R421),IF(AND(申込書!$AH$4="SKY安心GIGAタブレット",SUM($T421,$V421)&lt;&gt;0),SUM($T421,$V421),"")),"")</f>
        <v/>
      </c>
      <c r="BV421" s="81" t="str">
        <f>IF($BS$3&lt;&gt;"コンテンツなし",IF(AND(申込書!$AH$4="GIGAスクールパック",SUM($Q421,$S421)&lt;&gt;0),SUM($Q421,$S421),IF(AND(申込書!$AH$4="SKY安心GIGAタブレット",SUM($U421,$W421)&lt;&gt;0),SUM($U421,$W421),"")),"")</f>
        <v/>
      </c>
      <c r="BW421" s="157"/>
      <c r="BX421" s="82"/>
      <c r="BY421" s="80" t="str">
        <f>IF(AND(申込書!$C$97&lt;&gt;"▼プルダウンより選択してください",申込書!$C$97&lt;&gt;"",申込書!$P$97&lt;&gt;"YYYY/MM/DD",$G421&lt;&gt;""),申込書!$P$97,"")</f>
        <v/>
      </c>
      <c r="BZ421" s="81" t="str">
        <f>IF(AND(申込書!$C$97&lt;&gt;"▼プルダウンより選択してください",申込書!$C$97&lt;&gt;"",$G421&lt;&gt;""),申込書!$M$97,"")</f>
        <v/>
      </c>
      <c r="CA421" s="81" t="str">
        <f>IF($BY$3&lt;&gt;"コンテンツなし",IF(AND(申込書!$AH$4="GIGAスクールパック",SUM($P421,$R421)&lt;&gt;0),SUM($P421,$R421),IF(AND(申込書!$AH$4="SKY安心GIGAタブレット",SUM($T421,$V421)&lt;&gt;0),SUM($T421,$V421),"")),"")</f>
        <v/>
      </c>
      <c r="CB421" s="81" t="str">
        <f>IF($BY$3&lt;&gt;"コンテンツなし",IF(AND(申込書!$AH$4="GIGAスクールパック",SUM($Q421,$S421)&lt;&gt;0),SUM($Q421,$S421),IF(AND(申込書!$AH$4="SKY安心GIGAタブレット",SUM($U421,$W421)&lt;&gt;0),SUM($U421,$W421),"")),"")</f>
        <v/>
      </c>
      <c r="CC421" s="157"/>
      <c r="CD421" s="82"/>
      <c r="CE421" s="80" t="str">
        <f>IF(AND(申込書!$C$98&lt;&gt;"▼プルダウンより選択してください",申込書!$C$98&lt;&gt;"",申込書!$P$98&lt;&gt;"YYYY/MM/DD",$G421&lt;&gt;""),申込書!$P$98,"")</f>
        <v/>
      </c>
      <c r="CF421" s="81" t="str">
        <f>IF(AND(申込書!$C$98&lt;&gt;"▼プルダウンより選択してください",申込書!$C$98&lt;&gt;"",$G421&lt;&gt;""),申込書!$M$98,"")</f>
        <v/>
      </c>
      <c r="CG421" s="81" t="str">
        <f>IF($CE$3&lt;&gt;"コンテンツなし",IF(AND(申込書!$AH$4="GIGAスクールパック",SUM($P421,$R421)&lt;&gt;0),SUM($P421,$R421),IF(AND(申込書!$AH$4="SKY安心GIGAタブレット",SUM($T421,$V421)&lt;&gt;0),SUM($T421,$V421),"")),"")</f>
        <v/>
      </c>
      <c r="CH421" s="81" t="str">
        <f>IF($CE$3&lt;&gt;"コンテンツなし",IF(AND(申込書!$AH$4="GIGAスクールパック",SUM($Q421,$S421)&lt;&gt;0),SUM($Q421,$S421),IF(AND(申込書!$AH$4="SKY安心GIGAタブレット",SUM($U421,$W421)&lt;&gt;0),SUM($U421,$W421),"")),"")</f>
        <v/>
      </c>
      <c r="CI421" s="157"/>
      <c r="CJ421" s="82"/>
      <c r="CK421" s="80" t="str">
        <f>IF(AND(申込書!$C$99&lt;&gt;"▼プルダウンより選択してください",申込書!$C$99&lt;&gt;"",申込書!$P$99&lt;&gt;"YYYY/MM/DD",$G421&lt;&gt;""),申込書!$P$99,"")</f>
        <v/>
      </c>
      <c r="CL421" s="81" t="str">
        <f>IF(AND(申込書!$C$99&lt;&gt;"▼プルダウンより選択してください",申込書!$C$99&lt;&gt;"",$G421&lt;&gt;""),申込書!$M$99,"")</f>
        <v/>
      </c>
      <c r="CM421" s="81" t="str">
        <f>IF($CK$3&lt;&gt;"コンテンツなし",IF(AND(申込書!$AH$4="GIGAスクールパック",SUM($P421,$R421)&lt;&gt;0),SUM($P421,$R421),IF(AND(申込書!$AH$4="SKY安心GIGAタブレット",SUM($T421,$V421)&lt;&gt;0),SUM($T421,$V421),"")),"")</f>
        <v/>
      </c>
      <c r="CN421" s="81" t="str">
        <f>IF($CK$3&lt;&gt;"コンテンツなし",IF(AND(申込書!$AH$4="GIGAスクールパック",SUM($Q421,$S421)&lt;&gt;0),SUM($Q421,$S421),IF(AND(申込書!$AH$4="SKY安心GIGAタブレット",SUM($U421,$W421)&lt;&gt;0),SUM($U421,$W421),"")),"")</f>
        <v/>
      </c>
      <c r="CO421" s="157"/>
      <c r="CP421" s="82"/>
      <c r="CQ421" s="80" t="str">
        <f>IF(AND(申込書!$C$100&lt;&gt;"▼プルダウンより選択してください",申込書!$C$100&lt;&gt;"",申込書!$P$100&lt;&gt;"YYYY/MM/DD",$G421&lt;&gt;""),申込書!$P$100,"")</f>
        <v/>
      </c>
      <c r="CR421" s="81" t="str">
        <f>IF(AND(申込書!$C$100&lt;&gt;"▼プルダウンより選択してください",申込書!$C$100&lt;&gt;"",$G421&lt;&gt;""),申込書!$M$100,"")</f>
        <v/>
      </c>
      <c r="CS421" s="81" t="str">
        <f>IF($CQ$3&lt;&gt;"コンテンツなし",IF(AND(申込書!$AH$4="GIGAスクールパック",SUM($P421,$R421)&lt;&gt;0),SUM($P421,$R421),IF(AND(申込書!$AH$4="SKY安心GIGAタブレット",SUM($T421,$V421)&lt;&gt;0),SUM($T421,$V421),"")),"")</f>
        <v/>
      </c>
      <c r="CT421" s="81" t="str">
        <f>IF($CQ$3&lt;&gt;"コンテンツなし",IF(AND(申込書!$AH$4="GIGAスクールパック",SUM($Q421,$S421)&lt;&gt;0),SUM($Q421,$S421),IF(AND(申込書!$AH$4="SKY安心GIGAタブレット",SUM($U421,$W421)&lt;&gt;0),SUM($U421,$W421),"")),"")</f>
        <v/>
      </c>
      <c r="CU421" s="81"/>
      <c r="CV421" s="82"/>
      <c r="CW421" s="80" t="str">
        <f>IF(AND(申込書!$C$101&lt;&gt;"▼プルダウンより選択してください",申込書!$C$101&lt;&gt;"",申込書!$P$101&lt;&gt;"YYYY/MM/DD",$G421&lt;&gt;""),申込書!$P$101,"")</f>
        <v/>
      </c>
      <c r="CX421" s="81" t="str">
        <f>IF(AND(申込書!$C$101&lt;&gt;"▼プルダウンより選択してください",申込書!$C$101&lt;&gt;"",$G421&lt;&gt;""),申込書!$M$101,"")</f>
        <v/>
      </c>
      <c r="CY421" s="81" t="str">
        <f>IF($CW$3&lt;&gt;"コンテンツなし",IF(AND(申込書!$AH$4="GIGAスクールパック",SUM($P421,$R421)&lt;&gt;0),SUM($P421,$R421),IF(AND(申込書!$AH$4="SKY安心GIGAタブレット",SUM($T421,$V421)&lt;&gt;0),SUM($T421,$V421),"")),"")</f>
        <v/>
      </c>
      <c r="CZ421" s="81" t="str">
        <f>IF($CW$3&lt;&gt;"コンテンツなし",IF(AND(申込書!$AH$4="GIGAスクールパック",SUM($Q421,$S421)&lt;&gt;0),SUM($Q421,$S421),IF(AND(申込書!$AH$4="SKY安心GIGAタブレット",SUM($U421,$W421)&lt;&gt;0),SUM($U421,$W421),"")),"")</f>
        <v/>
      </c>
      <c r="DA421" s="81"/>
      <c r="DB421" s="82"/>
      <c r="DC421" s="80" t="str">
        <f>IF(AND(申込書!$C$102&lt;&gt;"▼プルダウンより選択してください",申込書!$C$102&lt;&gt;"",申込書!$P$102&lt;&gt;"YYYY/MM/DD",$G421&lt;&gt;""),申込書!$P$102,"")</f>
        <v/>
      </c>
      <c r="DD421" s="81" t="str">
        <f>IF(AND(申込書!$C$102&lt;&gt;"▼プルダウンより選択してください",申込書!$C$102&lt;&gt;"",$G421&lt;&gt;""),申込書!$M$102,"")</f>
        <v/>
      </c>
      <c r="DE421" s="81" t="str">
        <f>IF($DC$3&lt;&gt;"コンテンツなし",IF(AND(申込書!$AH$4="GIGAスクールパック",SUM($P421,$R421)&lt;&gt;0),SUM($P421,$R421),IF(AND(申込書!$AH$4="SKY安心GIGAタブレット",SUM($T421,$V421)&lt;&gt;0),SUM($T421,$V421),"")),"")</f>
        <v/>
      </c>
      <c r="DF421" s="81" t="str">
        <f>IF($DC$3&lt;&gt;"コンテンツなし",IF(AND(申込書!$AH$4="GIGAスクールパック",SUM($Q421,$S421)&lt;&gt;0),SUM($Q421,$S421),IF(AND(申込書!$AH$4="SKY安心GIGAタブレット",SUM($U421,$W421)&lt;&gt;0),SUM($U421,$W421),"")),"")</f>
        <v/>
      </c>
      <c r="DG421" s="81"/>
      <c r="DH421" s="82"/>
      <c r="DI421" s="80" t="str">
        <f>IF(AND(申込書!$C$103&lt;&gt;"▼プルダウンより選択してください",申込書!$C$103&lt;&gt;"",申込書!$P$103&lt;&gt;"YYYY/MM/DD",$G421&lt;&gt;""),申込書!$P$103,"")</f>
        <v/>
      </c>
      <c r="DJ421" s="81" t="str">
        <f>IF(AND(申込書!$C$103&lt;&gt;"▼プルダウンより選択してください",申込書!$C$103&lt;&gt;"",$G421&lt;&gt;""),申込書!$M$103,"")</f>
        <v/>
      </c>
      <c r="DK421" s="81" t="str">
        <f>IF($DI$3&lt;&gt;"コンテンツなし",IF(AND(申込書!$AH$4="GIGAスクールパック",SUM($P421,$R421)&lt;&gt;0),SUM($P421,$R421),IF(AND(申込書!$AH$4="SKY安心GIGAタブレット",SUM($T421,$V421)&lt;&gt;0),SUM($T421,$V421),"")),"")</f>
        <v/>
      </c>
      <c r="DL421" s="81" t="str">
        <f>IF($DI$3&lt;&gt;"コンテンツなし",IF(AND(申込書!$AH$4="GIGAスクールパック",SUM($Q421,$S421)&lt;&gt;0),SUM($Q421,$S421),IF(AND(申込書!$AH$4="SKY安心GIGAタブレット",SUM($U421,$W421)&lt;&gt;0),SUM($U421,$W421),"")),"")</f>
        <v/>
      </c>
      <c r="DM421" s="81"/>
      <c r="DN421" s="82"/>
      <c r="DO421" s="80" t="str">
        <f>IF(AND(申込書!$C$104&lt;&gt;"▼プルダウンより選択してください",申込書!$C$104&lt;&gt;"",申込書!$P$104&lt;&gt;"YYYY/MM/DD",$G421&lt;&gt;""),申込書!$P$104,"")</f>
        <v/>
      </c>
      <c r="DP421" s="81" t="str">
        <f>IF(AND(申込書!$C$104&lt;&gt;"▼プルダウンより選択してください",申込書!$C$104&lt;&gt;"",$G421&lt;&gt;""),申込書!$M$104,"")</f>
        <v/>
      </c>
      <c r="DQ421" s="81" t="str">
        <f>IF($DO$3&lt;&gt;"コンテンツなし",IF(AND(申込書!$AH$4="GIGAスクールパック",SUM($P421,$R421)&lt;&gt;0),SUM($P421,$R421),IF(AND(申込書!$AH$4="SKY安心GIGAタブレット",SUM($T421,$V421)&lt;&gt;0),SUM($T421,$V421),"")),"")</f>
        <v/>
      </c>
      <c r="DR421" s="81" t="str">
        <f>IF($DO$3&lt;&gt;"コンテンツなし",IF(AND(申込書!$AH$4="GIGAスクールパック",SUM($Q421,$S421)&lt;&gt;0),SUM($Q421,$S421),IF(AND(申込書!$AH$4="SKY安心GIGAタブレット",SUM($U421,$W421)&lt;&gt;0),SUM($U421,$W421),"")),"")</f>
        <v/>
      </c>
      <c r="DS421" s="81"/>
      <c r="DT421" s="82"/>
      <c r="DU421" s="80" t="str">
        <f>IF(AND(申込書!$C$105&lt;&gt;"▼プルダウンより選択してください",申込書!$C$105&lt;&gt;"",申込書!$P$105&lt;&gt;"YYYY/MM/DD",$G421&lt;&gt;""),申込書!$P$105,"")</f>
        <v/>
      </c>
      <c r="DV421" s="81" t="str">
        <f>IF(AND(申込書!$C$105&lt;&gt;"▼プルダウンより選択してください",申込書!$C$105&lt;&gt;"",$G421&lt;&gt;""),申込書!$M$105,"")</f>
        <v/>
      </c>
      <c r="DW421" s="81" t="str">
        <f>IF($DU$3&lt;&gt;"コンテンツなし",IF(AND(申込書!$AH$4="GIGAスクールパック",SUM($P421,$R421)&lt;&gt;0),SUM($P421,$R421),IF(AND(申込書!$AH$4="SKY安心GIGAタブレット",SUM($T421,$V421)&lt;&gt;0),SUM($T421,$V421),"")),"")</f>
        <v/>
      </c>
      <c r="DX421" s="81" t="str">
        <f>IF($DU$3&lt;&gt;"コンテンツなし",IF(AND(申込書!$AH$4="GIGAスクールパック",SUM($Q421,$S421)&lt;&gt;0),SUM($Q421,$S421),IF(AND(申込書!$AH$4="SKY安心GIGAタブレット",SUM($U421,$W421)&lt;&gt;0),SUM($U421,$W421),"")),"")</f>
        <v/>
      </c>
      <c r="DY421" s="157"/>
      <c r="DZ421" s="82"/>
      <c r="EA421" s="80" t="str">
        <f>IF(AND(申込書!$C$106&lt;&gt;"▼プルダウンより選択してください",申込書!$C$106&lt;&gt;"",申込書!$P$106&lt;&gt;"YYYY/MM/DD",$G421&lt;&gt;""),申込書!$P$106,"")</f>
        <v/>
      </c>
      <c r="EB421" s="81" t="str">
        <f>IF(AND(申込書!$C$106&lt;&gt;"▼プルダウンより選択してください",申込書!$C$106&lt;&gt;"",$G421&lt;&gt;""),申込書!$M$106,"")</f>
        <v/>
      </c>
      <c r="EC421" s="81" t="str">
        <f>IF($EA$3&lt;&gt;"コンテンツなし",IF(AND(申込書!$AH$4="GIGAスクールパック",SUM($P421,$R421)&lt;&gt;0),SUM($P421,$R421),IF(AND(申込書!$AH$4="SKY安心GIGAタブレット",SUM($T421,$V421)&lt;&gt;0),SUM($T421,$V421),"")),"")</f>
        <v/>
      </c>
      <c r="ED421" s="81" t="str">
        <f>IF($EA$3&lt;&gt;"コンテンツなし",IF(AND(申込書!$AH$4="GIGAスクールパック",SUM($Q421,$S421)&lt;&gt;0),SUM($Q421,$S421),IF(AND(申込書!$AH$4="SKY安心GIGAタブレット",SUM($U421,$W421)&lt;&gt;0),SUM($U421,$W421),"")),"")</f>
        <v/>
      </c>
      <c r="EE421" s="157"/>
      <c r="EF421" s="82"/>
      <c r="EG421" s="80" t="str">
        <f>IF(AND(申込書!$C$107&lt;&gt;"▼プルダウンより選択してください",申込書!$C$107&lt;&gt;"",申込書!$P$107&lt;&gt;"YYYY/MM/DD",$G421&lt;&gt;""),申込書!$P$107,"")</f>
        <v/>
      </c>
      <c r="EH421" s="81" t="str">
        <f>IF(AND(申込書!$C$107&lt;&gt;"▼プルダウンより選択してください",申込書!$C$107&lt;&gt;"",$G421&lt;&gt;""),申込書!$M$107,"")</f>
        <v/>
      </c>
      <c r="EI421" s="81" t="str">
        <f>IF($EG$3&lt;&gt;"コンテンツなし",IF(AND(申込書!$AH$4="GIGAスクールパック",SUM($P421,$R421)&lt;&gt;0),SUM($P421,$R421),IF(AND(申込書!$AH$4="SKY安心GIGAタブレット",SUM($T421,$V421)&lt;&gt;0),SUM($T421,$V421),"")),"")</f>
        <v/>
      </c>
      <c r="EJ421" s="81" t="str">
        <f>IF($EG$3&lt;&gt;"コンテンツなし",IF(AND(申込書!$AH$4="GIGAスクールパック",SUM($Q421,$S421)&lt;&gt;0),SUM($Q421,$S421),IF(AND(申込書!$AH$4="SKY安心GIGAタブレット",SUM($U421,$W421)&lt;&gt;0),SUM($U421,$W421),"")),"")</f>
        <v/>
      </c>
      <c r="EK421" s="157"/>
      <c r="EL421" s="82"/>
      <c r="EM421" s="80" t="str">
        <f>IF(AND(申込書!$C$108&lt;&gt;"▼プルダウンより選択してください",申込書!$C$108&lt;&gt;"",申込書!$P$108&lt;&gt;"YYYY/MM/DD",$G421&lt;&gt;""),申込書!$P$108,"")</f>
        <v/>
      </c>
      <c r="EN421" s="81" t="str">
        <f>IF(AND(申込書!$C$108&lt;&gt;"▼プルダウンより選択してください",申込書!$C$108&lt;&gt;"",$G421&lt;&gt;""),申込書!$M$108,"")</f>
        <v/>
      </c>
      <c r="EO421" s="81" t="str">
        <f>IF($EM$3&lt;&gt;"コンテンツなし",IF(AND(申込書!$AH$4="GIGAスクールパック",SUM($P421,$R421)&lt;&gt;0),SUM($P421,$R421),IF(AND(申込書!$AH$4="SKY安心GIGAタブレット",SUM($T421,$V421)&lt;&gt;0),SUM($T421,$V421),"")),"")</f>
        <v/>
      </c>
      <c r="EP421" s="81" t="str">
        <f>IF($EM$3&lt;&gt;"コンテンツなし",IF(AND(申込書!$AH$4="GIGAスクールパック",SUM($Q421,$S421)&lt;&gt;0),SUM($Q421,$S421),IF(AND(申込書!$AH$4="SKY安心GIGAタブレット",SUM($U421,$W421)&lt;&gt;0),SUM($U421,$W421),"")),"")</f>
        <v/>
      </c>
      <c r="EQ421" s="157"/>
      <c r="ER421" s="82"/>
      <c r="ES421" s="80" t="str">
        <f>IF(AND(申込書!$C$109&lt;&gt;"▼プルダウンより選択してください",申込書!$C$109&lt;&gt;"",申込書!$P$109&lt;&gt;"YYYY/MM/DD",$G421&lt;&gt;""),申込書!$P$109,"")</f>
        <v/>
      </c>
      <c r="ET421" s="81" t="str">
        <f>IF(AND(申込書!$C$109&lt;&gt;"▼プルダウンより選択してください",申込書!$C$109&lt;&gt;"",$G421&lt;&gt;""),申込書!$M$109,"")</f>
        <v/>
      </c>
      <c r="EU421" s="81" t="str">
        <f>IF($ES$3&lt;&gt;"コンテンツなし",IF(AND(申込書!$AH$4="GIGAスクールパック",SUM($P421,$R421)&lt;&gt;0),SUM($P421,$R421),IF(AND(申込書!$AH$4="SKY安心GIGAタブレット",SUM($T421,$V421)&lt;&gt;0),SUM($T421,$V421),"")),"")</f>
        <v/>
      </c>
      <c r="EV421" s="81" t="str">
        <f>IF($ES$3&lt;&gt;"コンテンツなし",IF(AND(申込書!$AH$4="GIGAスクールパック",SUM($Q421,$S421)&lt;&gt;0),SUM($Q421,$S421),IF(AND(申込書!$AH$4="SKY安心GIGAタブレット",SUM($U421,$W421)&lt;&gt;0),SUM($U421,$W421),"")),"")</f>
        <v/>
      </c>
      <c r="EW421" s="157"/>
      <c r="EX421" s="82"/>
      <c r="EY421" s="80" t="str">
        <f>IF(AND(申込書!$C$110&lt;&gt;"▼プルダウンより選択してください",申込書!$C$110&lt;&gt;"",申込書!$P$110&lt;&gt;"YYYY/MM/DD",$G421&lt;&gt;""),申込書!$P$110,"")</f>
        <v/>
      </c>
      <c r="EZ421" s="81" t="str">
        <f>IF(AND(申込書!$C$110&lt;&gt;"▼プルダウンより選択してください",申込書!$C$110&lt;&gt;"",$G421&lt;&gt;""),申込書!$M$110,"")</f>
        <v/>
      </c>
      <c r="FA421" s="81" t="str">
        <f>IF($EY$3&lt;&gt;"コンテンツなし",IF(AND(申込書!$AH$4="GIGAスクールパック",SUM($P421,$R421)&lt;&gt;0),SUM($P421,$R421),IF(AND(申込書!$AH$4="SKY安心GIGAタブレット",SUM($T421,$V421)&lt;&gt;0),SUM($T421,$V421),"")),"")</f>
        <v/>
      </c>
      <c r="FB421" s="81" t="str">
        <f>IF($EY$3&lt;&gt;"コンテンツなし",IF(AND(申込書!$AH$4="GIGAスクールパック",SUM($Q421,$S421)&lt;&gt;0),SUM($Q421,$S421),IF(AND(申込書!$AH$4="SKY安心GIGAタブレット",SUM($U421,$W421)&lt;&gt;0),SUM($U421,$W421),"")),"")</f>
        <v/>
      </c>
      <c r="FC421" s="157"/>
      <c r="FD421" s="82"/>
      <c r="FE421" s="80" t="str">
        <f>IF(AND(申込書!$C$111&lt;&gt;"▼プルダウンより選択してください",申込書!$C$111&lt;&gt;"",申込書!$P$111&lt;&gt;"YYYY/MM/DD",$G421&lt;&gt;""),申込書!$P$111,"")</f>
        <v/>
      </c>
      <c r="FF421" s="81" t="str">
        <f>IF(AND(申込書!$C$111&lt;&gt;"▼プルダウンより選択してください",申込書!$C$111&lt;&gt;"",$G421&lt;&gt;""),申込書!$M$111,"")</f>
        <v/>
      </c>
      <c r="FG421" s="81" t="str">
        <f>IF($FE$3&lt;&gt;"コンテンツなし",IF(AND(申込書!$AH$4="GIGAスクールパック",SUM($P421,$R421)&lt;&gt;0),SUM($P421,$R421),IF(AND(申込書!$AH$4="SKY安心GIGAタブレット",SUM($T421,$V421)&lt;&gt;0),SUM($T421,$V421),"")),"")</f>
        <v/>
      </c>
      <c r="FH421" s="81" t="str">
        <f>IF($FE$3&lt;&gt;"コンテンツなし",IF(AND(申込書!$AH$4="GIGAスクールパック",SUM($Q421,$S421)&lt;&gt;0),SUM($Q421,$S421),IF(AND(申込書!$AH$4="SKY安心GIGAタブレット",SUM($U421,$W421)&lt;&gt;0),SUM($U421,$W421),"")),"")</f>
        <v/>
      </c>
      <c r="FI421" s="157"/>
      <c r="FJ421" s="82"/>
      <c r="FK421" s="80" t="str">
        <f>IF(AND(申込書!$C$112&lt;&gt;"▼プルダウンより選択してください",申込書!$C$112&lt;&gt;"",申込書!$P$112&lt;&gt;"YYYY/MM/DD",$G421&lt;&gt;""),申込書!$P$112,"")</f>
        <v/>
      </c>
      <c r="FL421" s="81" t="str">
        <f>IF(AND(申込書!$C$112&lt;&gt;"▼プルダウンより選択してください",申込書!$C$112&lt;&gt;"",$G421&lt;&gt;""),申込書!$M$112,"")</f>
        <v/>
      </c>
      <c r="FM421" s="81" t="str">
        <f>IF($FK$3&lt;&gt;"コンテンツなし",IF(AND(申込書!$AH$4="GIGAスクールパック",SUM($P421,$R421)&lt;&gt;0),SUM($P421,$R421),IF(AND(申込書!$AH$4="SKY安心GIGAタブレット",SUM($T421,$V421)&lt;&gt;0),SUM($T421,$V421),"")),"")</f>
        <v/>
      </c>
      <c r="FN421" s="81" t="str">
        <f>IF($FK$3&lt;&gt;"コンテンツなし",IF(AND(申込書!$AH$4="GIGAスクールパック",SUM($Q421,$S421)&lt;&gt;0),SUM($Q421,$S421),IF(AND(申込書!$AH$4="SKY安心GIGAタブレット",SUM($U421,$W421)&lt;&gt;0),SUM($U421,$W421),"")),"")</f>
        <v/>
      </c>
      <c r="FO421" s="157"/>
      <c r="FP421" s="82"/>
      <c r="FQ421" s="80" t="str">
        <f>IF(AND(申込書!$C$113&lt;&gt;"▼プルダウンより選択してください",申込書!$C$113&lt;&gt;"",申込書!$P$113&lt;&gt;"YYYY/MM/DD",$G421&lt;&gt;""),申込書!$P$113,"")</f>
        <v/>
      </c>
      <c r="FR421" s="81" t="str">
        <f>IF(AND(申込書!$C$113&lt;&gt;"▼プルダウンより選択してください",申込書!$C$113&lt;&gt;"",$G421&lt;&gt;""),申込書!$M$113,"")</f>
        <v/>
      </c>
      <c r="FS421" s="81" t="str">
        <f>IF($FQ$3&lt;&gt;"コンテンツなし",IF(AND(申込書!$AH$4="GIGAスクールパック",SUM($P421,$R421)&lt;&gt;0),SUM($P421,$R421),IF(AND(申込書!$AH$4="SKY安心GIGAタブレット",SUM($T421,$V421)&lt;&gt;0),SUM($T421,$V421),"")),"")</f>
        <v/>
      </c>
      <c r="FT421" s="81" t="str">
        <f>IF($FQ$3&lt;&gt;"コンテンツなし",IF(AND(申込書!$AH$4="GIGAスクールパック",SUM($Q421,$S421)&lt;&gt;0),SUM($Q421,$S421),IF(AND(申込書!$AH$4="SKY安心GIGAタブレット",SUM($U421,$W421)&lt;&gt;0),SUM($U421,$W421),"")),"")</f>
        <v/>
      </c>
      <c r="FU421" s="157"/>
      <c r="FV421" s="82"/>
      <c r="FW421" s="80" t="str">
        <f>IF(AND(申込書!$C$114&lt;&gt;"▼プルダウンより選択してください",申込書!$C$114&lt;&gt;"",申込書!$P$114&lt;&gt;"YYYY/MM/DD",$G421&lt;&gt;""),申込書!$P$114,"")</f>
        <v/>
      </c>
      <c r="FX421" s="81" t="str">
        <f>IF(AND(申込書!$C$114&lt;&gt;"▼プルダウンより選択してください",申込書!$C$114&lt;&gt;"",$G421&lt;&gt;""),申込書!$M$114,"")</f>
        <v/>
      </c>
      <c r="FY421" s="81" t="str">
        <f>IF($FW$3&lt;&gt;"コンテンツなし",IF(AND(申込書!$AH$4="GIGAスクールパック",SUM($P421,$R421)&lt;&gt;0),SUM($P421,$R421),IF(AND(申込書!$AH$4="SKY安心GIGAタブレット",SUM($T421,$V421)&lt;&gt;0),SUM($T421,$V421),"")),"")</f>
        <v/>
      </c>
      <c r="FZ421" s="81" t="str">
        <f>IF($FW$3&lt;&gt;"コンテンツなし",IF(AND(申込書!$AH$4="GIGAスクールパック",SUM($Q421,$S421)&lt;&gt;0),SUM($Q421,$S421),IF(AND(申込書!$AH$4="SKY安心GIGAタブレット",SUM($U421,$W421)&lt;&gt;0),SUM($U421,$W421),"")),"")</f>
        <v/>
      </c>
      <c r="GA421" s="157"/>
      <c r="GB421" s="82"/>
      <c r="GC421" s="80" t="str">
        <f>IF(AND(申込書!$C$115&lt;&gt;"▼プルダウンより選択してください",申込書!$C$115&lt;&gt;"",申込書!$P$115&lt;&gt;"YYYY/MM/DD",$G421&lt;&gt;""),申込書!$P$115,"")</f>
        <v/>
      </c>
      <c r="GD421" s="81" t="str">
        <f>IF(AND(申込書!$C$115&lt;&gt;"▼プルダウンより選択してください",申込書!$C$115&lt;&gt;"",$G421&lt;&gt;""),申込書!$M$115,"")</f>
        <v/>
      </c>
      <c r="GE421" s="81" t="str">
        <f>IF($GC$3&lt;&gt;"コンテンツなし",IF(AND(申込書!$AH$4="GIGAスクールパック",SUM($P421,$R421)&lt;&gt;0),SUM($P421,$R421),IF(AND(申込書!$AH$4="SKY安心GIGAタブレット",SUM($T421,$V421)&lt;&gt;0),SUM($T421,$V421),"")),"")</f>
        <v/>
      </c>
      <c r="GF421" s="81" t="str">
        <f>IF($GC$3&lt;&gt;"コンテンツなし",IF(AND(申込書!$AH$4="GIGAスクールパック",SUM($Q421,$S421)&lt;&gt;0),SUM($Q421,$S421),IF(AND(申込書!$AH$4="SKY安心GIGAタブレット",SUM($U421,$W421)&lt;&gt;0),SUM($U421,$W421),"")),"")</f>
        <v/>
      </c>
      <c r="GG421" s="157"/>
      <c r="GH421" s="82"/>
      <c r="GI421" s="80" t="str">
        <f>IF(AND(申込書!$C$116&lt;&gt;"▼プルダウンより選択してください",申込書!$C$116&lt;&gt;"",申込書!$P$116&lt;&gt;"YYYY/MM/DD",$G421&lt;&gt;""),申込書!$P$116,"")</f>
        <v/>
      </c>
      <c r="GJ421" s="81" t="str">
        <f>IF(AND(申込書!$C$116&lt;&gt;"▼プルダウンより選択してください",申込書!$C$116&lt;&gt;"",$G421&lt;&gt;""),申込書!$M$116,"")</f>
        <v/>
      </c>
      <c r="GK421" s="81" t="str">
        <f>IF($GI$3&lt;&gt;"コンテンツなし",IF(AND(申込書!$AH$4="GIGAスクールパック",SUM($P421,$R421)&lt;&gt;0),SUM($P421,$R421),IF(AND(申込書!$AH$4="SKY安心GIGAタブレット",SUM($T421,$V421)&lt;&gt;0),SUM($T421,$V421),"")),"")</f>
        <v/>
      </c>
      <c r="GL421" s="81" t="str">
        <f>IF($GI$3&lt;&gt;"コンテンツなし",IF(AND(申込書!$AH$4="GIGAスクールパック",SUM($Q421,$S421)&lt;&gt;0),SUM($Q421,$S421),IF(AND(申込書!$AH$4="SKY安心GIGAタブレット",SUM($U421,$W421)&lt;&gt;0),SUM($U421,$W421),"")),"")</f>
        <v/>
      </c>
      <c r="GM421" s="157"/>
      <c r="GN421" s="82"/>
      <c r="GO421" s="80" t="str">
        <f>IF(AND(申込書!$C$117&lt;&gt;"▼プルダウンより選択してください",申込書!$C$117&lt;&gt;"",申込書!$P$117&lt;&gt;"YYYY/MM/DD",$G421&lt;&gt;""),申込書!$P$117,"")</f>
        <v/>
      </c>
      <c r="GP421" s="81" t="str">
        <f>IF(AND(申込書!$C$117&lt;&gt;"▼プルダウンより選択してください",申込書!$C$117&lt;&gt;"",$G421&lt;&gt;""),申込書!$M$117,"")</f>
        <v/>
      </c>
      <c r="GQ421" s="81" t="str">
        <f>IF($GO$3&lt;&gt;"コンテンツなし",IF(AND(申込書!$AH$4="GIGAスクールパック",SUM($P421,$R421)&lt;&gt;0),SUM($P421,$R421),IF(AND(申込書!$AH$4="SKY安心GIGAタブレット",SUM($T421,$V421)&lt;&gt;0),SUM($T421,$V421),"")),"")</f>
        <v/>
      </c>
      <c r="GR421" s="81" t="str">
        <f>IF($GO$3&lt;&gt;"コンテンツなし",IF(AND(申込書!$AH$4="GIGAスクールパック",SUM($Q421,$S421)&lt;&gt;0),SUM($Q421,$S421),IF(AND(申込書!$AH$4="SKY安心GIGAタブレット",SUM($U421,$W421)&lt;&gt;0),SUM($U421,$W421),"")),"")</f>
        <v/>
      </c>
      <c r="GS421" s="157"/>
      <c r="GT421" s="82"/>
      <c r="GU421" s="80" t="str">
        <f>IF(AND(申込書!$C$118&lt;&gt;"▼プルダウンより選択してください",申込書!$C$118&lt;&gt;"",申込書!$P$118&lt;&gt;"YYYY/MM/DD",$G421&lt;&gt;""),申込書!$P$118,"")</f>
        <v/>
      </c>
      <c r="GV421" s="81" t="str">
        <f>IF(AND(申込書!$C$118&lt;&gt;"▼プルダウンより選択してください",申込書!$C$118&lt;&gt;"",$G421&lt;&gt;""),申込書!$M$118,"")</f>
        <v/>
      </c>
      <c r="GW421" s="81" t="str">
        <f>IF($GU$3&lt;&gt;"コンテンツなし",IF(AND(申込書!$AH$4="GIGAスクールパック",SUM($P421,$R421)&lt;&gt;0),SUM($P421,$R421),IF(AND(申込書!$AH$4="SKY安心GIGAタブレット",SUM($T421,$V421)&lt;&gt;0),SUM($T421,$V421),"")),"")</f>
        <v/>
      </c>
      <c r="GX421" s="81" t="str">
        <f>IF($GU$3&lt;&gt;"コンテンツなし",IF(AND(申込書!$AH$4="GIGAスクールパック",SUM($Q421,$S421)&lt;&gt;0),SUM($Q421,$S421),IF(AND(申込書!$AH$4="SKY安心GIGAタブレット",SUM($U421,$W421)&lt;&gt;0),SUM($U421,$W421),"")),"")</f>
        <v/>
      </c>
      <c r="GY421" s="157"/>
      <c r="GZ421" s="82"/>
      <c r="HA421" s="80" t="str">
        <f>IF(AND(申込書!$C$119&lt;&gt;"▼プルダウンより選択してください",申込書!$C$119&lt;&gt;"",申込書!$P$119&lt;&gt;"YYYY/MM/DD",$G421&lt;&gt;""),申込書!$P$119,"")</f>
        <v/>
      </c>
      <c r="HB421" s="81" t="str">
        <f>IF(AND(申込書!$C$119&lt;&gt;"▼プルダウンより選択してください",申込書!$C$119&lt;&gt;"",$G421&lt;&gt;""),申込書!$M$119,"")</f>
        <v/>
      </c>
      <c r="HC421" s="81" t="str">
        <f>IF($HA$3&lt;&gt;"コンテンツなし",IF(AND(申込書!$AH$4="GIGAスクールパック",SUM($P421,$R421)&lt;&gt;0),SUM($P421,$R421),IF(AND(申込書!$AH$4="SKY安心GIGAタブレット",SUM($T421,$V421)&lt;&gt;0),SUM($T421,$V421),"")),"")</f>
        <v/>
      </c>
      <c r="HD421" s="81" t="str">
        <f>IF($HA$3&lt;&gt;"コンテンツなし",IF(AND(申込書!$AH$4="GIGAスクールパック",SUM($Q421,$S421)&lt;&gt;0),SUM($Q421,$S421),IF(AND(申込書!$AH$4="SKY安心GIGAタブレット",SUM($U421,$W421)&lt;&gt;0),SUM($U421,$W421),"")),"")</f>
        <v/>
      </c>
      <c r="HE421" s="157"/>
      <c r="HF421" s="82"/>
      <c r="HG421" s="83"/>
    </row>
    <row r="422" spans="2:215" ht="26.85" customHeight="1">
      <c r="B422" s="62">
        <f t="shared" si="4"/>
        <v>417</v>
      </c>
      <c r="C422" s="63"/>
      <c r="D422" s="64"/>
      <c r="E422" s="207"/>
      <c r="F422" s="65"/>
      <c r="G422" s="66"/>
      <c r="H422" s="67"/>
      <c r="I422" s="68"/>
      <c r="J422" s="69"/>
      <c r="K422" s="70"/>
      <c r="L422" s="71"/>
      <c r="M422" s="72"/>
      <c r="N422" s="73"/>
      <c r="O422" s="74"/>
      <c r="P422" s="179"/>
      <c r="Q422" s="180"/>
      <c r="R422" s="180"/>
      <c r="S422" s="181"/>
      <c r="T422" s="179"/>
      <c r="U422" s="180"/>
      <c r="V422" s="182"/>
      <c r="W422" s="181"/>
      <c r="X422" s="75"/>
      <c r="Y422" s="76"/>
      <c r="Z422" s="77"/>
      <c r="AA422" s="78"/>
      <c r="AB422" s="79"/>
      <c r="AC422" s="79"/>
      <c r="AD422" s="79"/>
      <c r="AE422" s="77"/>
      <c r="AF422" s="139"/>
      <c r="AG422" s="139"/>
      <c r="AH422" s="139"/>
      <c r="AI422" s="80" t="str">
        <f>IF(AND(申込書!$C$90&lt;&gt;"▼プルダウンより選択してください",申込書!$C$90&lt;&gt;"",申込書!$P$90&lt;&gt;"YYYY/MM/DD",$G422&lt;&gt;""),申込書!$P$90,"")</f>
        <v/>
      </c>
      <c r="AJ422" s="81" t="str">
        <f>IF(AND(申込書!$C$90&lt;&gt;"▼プルダウンより選択してください",申込書!$C$90&lt;&gt;"",$G422&lt;&gt;""),申込書!$M$90,"")</f>
        <v/>
      </c>
      <c r="AK422" s="81" t="str">
        <f>IF($AI$3&lt;&gt;"コンテンツなし",IF(AND(申込書!$AH$4="GIGAスクールパック",SUM($P422,$R422)&lt;&gt;0),SUM($P422,$R422),IF(AND(申込書!$AH$4="SKY安心GIGAタブレット",SUM($T422,$V422)&lt;&gt;0),SUM($T422,$V422),"")),"")</f>
        <v/>
      </c>
      <c r="AL422" s="81" t="str">
        <f>IF($AI$3&lt;&gt;"コンテンツなし",IF(AND(申込書!$AH$4="GIGAスクールパック",SUM($Q422,$S422)&lt;&gt;0),SUM($Q422,$S422),IF(AND(申込書!$AH$4="SKY安心GIGAタブレット",SUM($U422,$W422)&lt;&gt;0),SUM($U422,$W422),"")),"")</f>
        <v/>
      </c>
      <c r="AM422" s="157"/>
      <c r="AN422" s="82"/>
      <c r="AO422" s="80" t="str">
        <f>IF(AND(申込書!$C$91&lt;&gt;"▼プルダウンより選択してください",申込書!$C$91&lt;&gt;"",申込書!$P$91&lt;&gt;"YYYY/MM/DD",$G422&lt;&gt;""),申込書!$P$91,"")</f>
        <v/>
      </c>
      <c r="AP422" s="81" t="str">
        <f>IF(AND(申込書!$C$91&lt;&gt;"▼プルダウンより選択してください",申込書!$C$91&lt;&gt;"",$G422&lt;&gt;""),申込書!$M$91,"")</f>
        <v/>
      </c>
      <c r="AQ422" s="81" t="str">
        <f>IF($AO$3&lt;&gt;"コンテンツなし",IF(AND(申込書!$AH$4="GIGAスクールパック",SUM($P422,$R422)&lt;&gt;0),SUM($P422,$R422),IF(AND(申込書!$AH$4="SKY安心GIGAタブレット",SUM($T422,$V422)&lt;&gt;0),SUM($T422,$V422),"")),"")</f>
        <v/>
      </c>
      <c r="AR422" s="81" t="str">
        <f>IF($AO$3&lt;&gt;"コンテンツなし",IF(AND(申込書!$AH$4="GIGAスクールパック",SUM($Q422,$S422)&lt;&gt;0),SUM($Q422,$S422),IF(AND(申込書!$AH$4="SKY安心GIGAタブレット",SUM($U422,$W422)&lt;&gt;0),SUM($U422,$W422),"")),"")</f>
        <v/>
      </c>
      <c r="AS422" s="157"/>
      <c r="AT422" s="82"/>
      <c r="AU422" s="80" t="str">
        <f>IF(AND(申込書!$C$92&lt;&gt;"▼プルダウンより選択してください",申込書!$C$92&lt;&gt;"",申込書!$P$92&lt;&gt;"YYYY/MM/DD",$G422&lt;&gt;""),申込書!$P$92,"")</f>
        <v/>
      </c>
      <c r="AV422" s="81" t="str">
        <f>IF(AND(申込書!$C$92&lt;&gt;"▼プルダウンより選択してください",申込書!$C$92&lt;&gt;"",$G422&lt;&gt;""),申込書!$M$92,"")</f>
        <v/>
      </c>
      <c r="AW422" s="81" t="str">
        <f>IF($AU$3&lt;&gt;"コンテンツなし",IF(AND(申込書!$AH$4="GIGAスクールパック",SUM($P422,$R422)&lt;&gt;0),SUM($P422,$R422),IF(AND(申込書!$AH$4="SKY安心GIGAタブレット",SUM($T422,$V422)&lt;&gt;0),SUM($T422,$V422),"")),"")</f>
        <v/>
      </c>
      <c r="AX422" s="81" t="str">
        <f>IF($AU$3&lt;&gt;"コンテンツなし",IF(AND(申込書!$AH$4="GIGAスクールパック",SUM($Q422,$S422)&lt;&gt;0),SUM($Q422,$S422),IF(AND(申込書!$AH$4="SKY安心GIGAタブレット",SUM($U422,$W422)&lt;&gt;0),SUM($U422,$W422),"")),"")</f>
        <v/>
      </c>
      <c r="AY422" s="157"/>
      <c r="AZ422" s="82"/>
      <c r="BA422" s="80" t="str">
        <f>IF(AND(申込書!$C$93&lt;&gt;"▼プルダウンより選択してください",申込書!$C$93&lt;&gt;"",申込書!$P$93&lt;&gt;"YYYY/MM/DD",$G422&lt;&gt;""),申込書!$P$93,"")</f>
        <v/>
      </c>
      <c r="BB422" s="81" t="str">
        <f>IF(AND(申込書!$C$93&lt;&gt;"▼プルダウンより選択してください",申込書!$C$93&lt;&gt;"",申込書!$M$93&gt;=1,$G422&lt;&gt;""),申込書!$M$93,"")</f>
        <v/>
      </c>
      <c r="BC422" s="81" t="str">
        <f>IF($BA$3&lt;&gt;"コンテンツなし",IF(AND(申込書!$AH$4="GIGAスクールパック",SUM($P422,$R422)&lt;&gt;0),SUM($P422,$R422),IF(AND(申込書!$AH$4="SKY安心GIGAタブレット",SUM($T422,$V422)&lt;&gt;0),SUM($T422,$V422),"")),"")</f>
        <v/>
      </c>
      <c r="BD422" s="81" t="str">
        <f>IF($BA$3&lt;&gt;"コンテンツなし",IF(AND(申込書!$AH$4="GIGAスクールパック",SUM($Q422,$S422)&lt;&gt;0),SUM($Q422,$S422),IF(AND(申込書!$AH$4="SKY安心GIGAタブレット",SUM($U422,$W422)&lt;&gt;0),SUM($U422,$W422),"")),"")</f>
        <v/>
      </c>
      <c r="BE422" s="157"/>
      <c r="BF422" s="82"/>
      <c r="BG422" s="80" t="str">
        <f>IF(AND(申込書!$C$94&lt;&gt;"▼プルダウンより選択してください",申込書!$C$94&lt;&gt;"",申込書!$P$94&lt;&gt;"YYYY/MM/DD",$G422&lt;&gt;""),申込書!$P$94,"")</f>
        <v/>
      </c>
      <c r="BH422" s="81" t="str">
        <f>IF(AND(申込書!$C$94&lt;&gt;"▼プルダウンより選択してください",申込書!$C$94&lt;&gt;"",$G422&lt;&gt;""),申込書!$M$94,"")</f>
        <v/>
      </c>
      <c r="BI422" s="81" t="str">
        <f>IF($BG$3&lt;&gt;"コンテンツなし",IF(AND(申込書!$AH$4="GIGAスクールパック",SUM($P422,$R422)&lt;&gt;0),SUM($P422,$R422),IF(AND(申込書!$AH$4="SKY安心GIGAタブレット",SUM($T422,$V422)&lt;&gt;0),SUM($T422,$V422),"")),"")</f>
        <v/>
      </c>
      <c r="BJ422" s="81" t="str">
        <f>IF($BG$3&lt;&gt;"コンテンツなし",IF(AND(申込書!$AH$4="GIGAスクールパック",SUM($Q422,$S422)&lt;&gt;0),SUM($Q422,$S422),IF(AND(申込書!$AH$4="SKY安心GIGAタブレット",SUM($U422,$W422)&lt;&gt;0),SUM($U422,$W422),"")),"")</f>
        <v/>
      </c>
      <c r="BK422" s="157"/>
      <c r="BL422" s="82"/>
      <c r="BM422" s="80" t="str">
        <f>IF(AND(申込書!$C$95&lt;&gt;"▼プルダウンより選択してください",申込書!$C$95&lt;&gt;"",申込書!$P$95&lt;&gt;"YYYY/MM/DD",$G422&lt;&gt;""),申込書!$P$95,"")</f>
        <v/>
      </c>
      <c r="BN422" s="81" t="str">
        <f>IF(AND(申込書!$C$95&lt;&gt;"▼プルダウンより選択してください",申込書!$C$95&lt;&gt;"",$G422&lt;&gt;""),申込書!$M$95,"")</f>
        <v/>
      </c>
      <c r="BO422" s="81" t="str">
        <f>IF($BM$3&lt;&gt;"コンテンツなし",IF(AND(申込書!$AH$4="GIGAスクールパック",SUM($P422,$R422)&lt;&gt;0),SUM($P422,$R422),IF(AND(申込書!$AH$4="SKY安心GIGAタブレット",SUM($T422,$V422)&lt;&gt;0),SUM($T422,$V422),"")),"")</f>
        <v/>
      </c>
      <c r="BP422" s="81" t="str">
        <f>IF($BM$3&lt;&gt;"コンテンツなし",IF(AND(申込書!$AH$4="GIGAスクールパック",SUM($Q422,$S422)&lt;&gt;0),SUM($Q422,$S422),IF(AND(申込書!$AH$4="SKY安心GIGAタブレット",SUM($U422,$W422)&lt;&gt;0),SUM($U422,$W422),"")),"")</f>
        <v/>
      </c>
      <c r="BQ422" s="157"/>
      <c r="BR422" s="82"/>
      <c r="BS422" s="80" t="str">
        <f>IF(AND(申込書!$C$96&lt;&gt;"▼プルダウンより選択してください",申込書!$C$96&lt;&gt;"",申込書!$P$96&lt;&gt;"YYYY/MM/DD",$G422&lt;&gt;""),申込書!$P$96,"")</f>
        <v/>
      </c>
      <c r="BT422" s="81" t="str">
        <f>IF(AND(申込書!$C$96&lt;&gt;"▼プルダウンより選択してください",申込書!$C$96&lt;&gt;"",$G422&lt;&gt;""),申込書!$M$96,"")</f>
        <v/>
      </c>
      <c r="BU422" s="81" t="str">
        <f>IF($BS$3&lt;&gt;"コンテンツなし",IF(AND(申込書!$AH$4="GIGAスクールパック",SUM($P422,$R422)&lt;&gt;0),SUM($P422,$R422),IF(AND(申込書!$AH$4="SKY安心GIGAタブレット",SUM($T422,$V422)&lt;&gt;0),SUM($T422,$V422),"")),"")</f>
        <v/>
      </c>
      <c r="BV422" s="81" t="str">
        <f>IF($BS$3&lt;&gt;"コンテンツなし",IF(AND(申込書!$AH$4="GIGAスクールパック",SUM($Q422,$S422)&lt;&gt;0),SUM($Q422,$S422),IF(AND(申込書!$AH$4="SKY安心GIGAタブレット",SUM($U422,$W422)&lt;&gt;0),SUM($U422,$W422),"")),"")</f>
        <v/>
      </c>
      <c r="BW422" s="157"/>
      <c r="BX422" s="82"/>
      <c r="BY422" s="80" t="str">
        <f>IF(AND(申込書!$C$97&lt;&gt;"▼プルダウンより選択してください",申込書!$C$97&lt;&gt;"",申込書!$P$97&lt;&gt;"YYYY/MM/DD",$G422&lt;&gt;""),申込書!$P$97,"")</f>
        <v/>
      </c>
      <c r="BZ422" s="81" t="str">
        <f>IF(AND(申込書!$C$97&lt;&gt;"▼プルダウンより選択してください",申込書!$C$97&lt;&gt;"",$G422&lt;&gt;""),申込書!$M$97,"")</f>
        <v/>
      </c>
      <c r="CA422" s="81" t="str">
        <f>IF($BY$3&lt;&gt;"コンテンツなし",IF(AND(申込書!$AH$4="GIGAスクールパック",SUM($P422,$R422)&lt;&gt;0),SUM($P422,$R422),IF(AND(申込書!$AH$4="SKY安心GIGAタブレット",SUM($T422,$V422)&lt;&gt;0),SUM($T422,$V422),"")),"")</f>
        <v/>
      </c>
      <c r="CB422" s="81" t="str">
        <f>IF($BY$3&lt;&gt;"コンテンツなし",IF(AND(申込書!$AH$4="GIGAスクールパック",SUM($Q422,$S422)&lt;&gt;0),SUM($Q422,$S422),IF(AND(申込書!$AH$4="SKY安心GIGAタブレット",SUM($U422,$W422)&lt;&gt;0),SUM($U422,$W422),"")),"")</f>
        <v/>
      </c>
      <c r="CC422" s="157"/>
      <c r="CD422" s="82"/>
      <c r="CE422" s="80" t="str">
        <f>IF(AND(申込書!$C$98&lt;&gt;"▼プルダウンより選択してください",申込書!$C$98&lt;&gt;"",申込書!$P$98&lt;&gt;"YYYY/MM/DD",$G422&lt;&gt;""),申込書!$P$98,"")</f>
        <v/>
      </c>
      <c r="CF422" s="81" t="str">
        <f>IF(AND(申込書!$C$98&lt;&gt;"▼プルダウンより選択してください",申込書!$C$98&lt;&gt;"",$G422&lt;&gt;""),申込書!$M$98,"")</f>
        <v/>
      </c>
      <c r="CG422" s="81" t="str">
        <f>IF($CE$3&lt;&gt;"コンテンツなし",IF(AND(申込書!$AH$4="GIGAスクールパック",SUM($P422,$R422)&lt;&gt;0),SUM($P422,$R422),IF(AND(申込書!$AH$4="SKY安心GIGAタブレット",SUM($T422,$V422)&lt;&gt;0),SUM($T422,$V422),"")),"")</f>
        <v/>
      </c>
      <c r="CH422" s="81" t="str">
        <f>IF($CE$3&lt;&gt;"コンテンツなし",IF(AND(申込書!$AH$4="GIGAスクールパック",SUM($Q422,$S422)&lt;&gt;0),SUM($Q422,$S422),IF(AND(申込書!$AH$4="SKY安心GIGAタブレット",SUM($U422,$W422)&lt;&gt;0),SUM($U422,$W422),"")),"")</f>
        <v/>
      </c>
      <c r="CI422" s="157"/>
      <c r="CJ422" s="82"/>
      <c r="CK422" s="80" t="str">
        <f>IF(AND(申込書!$C$99&lt;&gt;"▼プルダウンより選択してください",申込書!$C$99&lt;&gt;"",申込書!$P$99&lt;&gt;"YYYY/MM/DD",$G422&lt;&gt;""),申込書!$P$99,"")</f>
        <v/>
      </c>
      <c r="CL422" s="81" t="str">
        <f>IF(AND(申込書!$C$99&lt;&gt;"▼プルダウンより選択してください",申込書!$C$99&lt;&gt;"",$G422&lt;&gt;""),申込書!$M$99,"")</f>
        <v/>
      </c>
      <c r="CM422" s="81" t="str">
        <f>IF($CK$3&lt;&gt;"コンテンツなし",IF(AND(申込書!$AH$4="GIGAスクールパック",SUM($P422,$R422)&lt;&gt;0),SUM($P422,$R422),IF(AND(申込書!$AH$4="SKY安心GIGAタブレット",SUM($T422,$V422)&lt;&gt;0),SUM($T422,$V422),"")),"")</f>
        <v/>
      </c>
      <c r="CN422" s="81" t="str">
        <f>IF($CK$3&lt;&gt;"コンテンツなし",IF(AND(申込書!$AH$4="GIGAスクールパック",SUM($Q422,$S422)&lt;&gt;0),SUM($Q422,$S422),IF(AND(申込書!$AH$4="SKY安心GIGAタブレット",SUM($U422,$W422)&lt;&gt;0),SUM($U422,$W422),"")),"")</f>
        <v/>
      </c>
      <c r="CO422" s="157"/>
      <c r="CP422" s="82"/>
      <c r="CQ422" s="80" t="str">
        <f>IF(AND(申込書!$C$100&lt;&gt;"▼プルダウンより選択してください",申込書!$C$100&lt;&gt;"",申込書!$P$100&lt;&gt;"YYYY/MM/DD",$G422&lt;&gt;""),申込書!$P$100,"")</f>
        <v/>
      </c>
      <c r="CR422" s="81" t="str">
        <f>IF(AND(申込書!$C$100&lt;&gt;"▼プルダウンより選択してください",申込書!$C$100&lt;&gt;"",$G422&lt;&gt;""),申込書!$M$100,"")</f>
        <v/>
      </c>
      <c r="CS422" s="81" t="str">
        <f>IF($CQ$3&lt;&gt;"コンテンツなし",IF(AND(申込書!$AH$4="GIGAスクールパック",SUM($P422,$R422)&lt;&gt;0),SUM($P422,$R422),IF(AND(申込書!$AH$4="SKY安心GIGAタブレット",SUM($T422,$V422)&lt;&gt;0),SUM($T422,$V422),"")),"")</f>
        <v/>
      </c>
      <c r="CT422" s="81" t="str">
        <f>IF($CQ$3&lt;&gt;"コンテンツなし",IF(AND(申込書!$AH$4="GIGAスクールパック",SUM($Q422,$S422)&lt;&gt;0),SUM($Q422,$S422),IF(AND(申込書!$AH$4="SKY安心GIGAタブレット",SUM($U422,$W422)&lt;&gt;0),SUM($U422,$W422),"")),"")</f>
        <v/>
      </c>
      <c r="CU422" s="81"/>
      <c r="CV422" s="82"/>
      <c r="CW422" s="80" t="str">
        <f>IF(AND(申込書!$C$101&lt;&gt;"▼プルダウンより選択してください",申込書!$C$101&lt;&gt;"",申込書!$P$101&lt;&gt;"YYYY/MM/DD",$G422&lt;&gt;""),申込書!$P$101,"")</f>
        <v/>
      </c>
      <c r="CX422" s="81" t="str">
        <f>IF(AND(申込書!$C$101&lt;&gt;"▼プルダウンより選択してください",申込書!$C$101&lt;&gt;"",$G422&lt;&gt;""),申込書!$M$101,"")</f>
        <v/>
      </c>
      <c r="CY422" s="81" t="str">
        <f>IF($CW$3&lt;&gt;"コンテンツなし",IF(AND(申込書!$AH$4="GIGAスクールパック",SUM($P422,$R422)&lt;&gt;0),SUM($P422,$R422),IF(AND(申込書!$AH$4="SKY安心GIGAタブレット",SUM($T422,$V422)&lt;&gt;0),SUM($T422,$V422),"")),"")</f>
        <v/>
      </c>
      <c r="CZ422" s="81" t="str">
        <f>IF($CW$3&lt;&gt;"コンテンツなし",IF(AND(申込書!$AH$4="GIGAスクールパック",SUM($Q422,$S422)&lt;&gt;0),SUM($Q422,$S422),IF(AND(申込書!$AH$4="SKY安心GIGAタブレット",SUM($U422,$W422)&lt;&gt;0),SUM($U422,$W422),"")),"")</f>
        <v/>
      </c>
      <c r="DA422" s="81"/>
      <c r="DB422" s="82"/>
      <c r="DC422" s="80" t="str">
        <f>IF(AND(申込書!$C$102&lt;&gt;"▼プルダウンより選択してください",申込書!$C$102&lt;&gt;"",申込書!$P$102&lt;&gt;"YYYY/MM/DD",$G422&lt;&gt;""),申込書!$P$102,"")</f>
        <v/>
      </c>
      <c r="DD422" s="81" t="str">
        <f>IF(AND(申込書!$C$102&lt;&gt;"▼プルダウンより選択してください",申込書!$C$102&lt;&gt;"",$G422&lt;&gt;""),申込書!$M$102,"")</f>
        <v/>
      </c>
      <c r="DE422" s="81" t="str">
        <f>IF($DC$3&lt;&gt;"コンテンツなし",IF(AND(申込書!$AH$4="GIGAスクールパック",SUM($P422,$R422)&lt;&gt;0),SUM($P422,$R422),IF(AND(申込書!$AH$4="SKY安心GIGAタブレット",SUM($T422,$V422)&lt;&gt;0),SUM($T422,$V422),"")),"")</f>
        <v/>
      </c>
      <c r="DF422" s="81" t="str">
        <f>IF($DC$3&lt;&gt;"コンテンツなし",IF(AND(申込書!$AH$4="GIGAスクールパック",SUM($Q422,$S422)&lt;&gt;0),SUM($Q422,$S422),IF(AND(申込書!$AH$4="SKY安心GIGAタブレット",SUM($U422,$W422)&lt;&gt;0),SUM($U422,$W422),"")),"")</f>
        <v/>
      </c>
      <c r="DG422" s="81"/>
      <c r="DH422" s="82"/>
      <c r="DI422" s="80" t="str">
        <f>IF(AND(申込書!$C$103&lt;&gt;"▼プルダウンより選択してください",申込書!$C$103&lt;&gt;"",申込書!$P$103&lt;&gt;"YYYY/MM/DD",$G422&lt;&gt;""),申込書!$P$103,"")</f>
        <v/>
      </c>
      <c r="DJ422" s="81" t="str">
        <f>IF(AND(申込書!$C$103&lt;&gt;"▼プルダウンより選択してください",申込書!$C$103&lt;&gt;"",$G422&lt;&gt;""),申込書!$M$103,"")</f>
        <v/>
      </c>
      <c r="DK422" s="81" t="str">
        <f>IF($DI$3&lt;&gt;"コンテンツなし",IF(AND(申込書!$AH$4="GIGAスクールパック",SUM($P422,$R422)&lt;&gt;0),SUM($P422,$R422),IF(AND(申込書!$AH$4="SKY安心GIGAタブレット",SUM($T422,$V422)&lt;&gt;0),SUM($T422,$V422),"")),"")</f>
        <v/>
      </c>
      <c r="DL422" s="81" t="str">
        <f>IF($DI$3&lt;&gt;"コンテンツなし",IF(AND(申込書!$AH$4="GIGAスクールパック",SUM($Q422,$S422)&lt;&gt;0),SUM($Q422,$S422),IF(AND(申込書!$AH$4="SKY安心GIGAタブレット",SUM($U422,$W422)&lt;&gt;0),SUM($U422,$W422),"")),"")</f>
        <v/>
      </c>
      <c r="DM422" s="81"/>
      <c r="DN422" s="82"/>
      <c r="DO422" s="80" t="str">
        <f>IF(AND(申込書!$C$104&lt;&gt;"▼プルダウンより選択してください",申込書!$C$104&lt;&gt;"",申込書!$P$104&lt;&gt;"YYYY/MM/DD",$G422&lt;&gt;""),申込書!$P$104,"")</f>
        <v/>
      </c>
      <c r="DP422" s="81" t="str">
        <f>IF(AND(申込書!$C$104&lt;&gt;"▼プルダウンより選択してください",申込書!$C$104&lt;&gt;"",$G422&lt;&gt;""),申込書!$M$104,"")</f>
        <v/>
      </c>
      <c r="DQ422" s="81" t="str">
        <f>IF($DO$3&lt;&gt;"コンテンツなし",IF(AND(申込書!$AH$4="GIGAスクールパック",SUM($P422,$R422)&lt;&gt;0),SUM($P422,$R422),IF(AND(申込書!$AH$4="SKY安心GIGAタブレット",SUM($T422,$V422)&lt;&gt;0),SUM($T422,$V422),"")),"")</f>
        <v/>
      </c>
      <c r="DR422" s="81" t="str">
        <f>IF($DO$3&lt;&gt;"コンテンツなし",IF(AND(申込書!$AH$4="GIGAスクールパック",SUM($Q422,$S422)&lt;&gt;0),SUM($Q422,$S422),IF(AND(申込書!$AH$4="SKY安心GIGAタブレット",SUM($U422,$W422)&lt;&gt;0),SUM($U422,$W422),"")),"")</f>
        <v/>
      </c>
      <c r="DS422" s="81"/>
      <c r="DT422" s="82"/>
      <c r="DU422" s="80" t="str">
        <f>IF(AND(申込書!$C$105&lt;&gt;"▼プルダウンより選択してください",申込書!$C$105&lt;&gt;"",申込書!$P$105&lt;&gt;"YYYY/MM/DD",$G422&lt;&gt;""),申込書!$P$105,"")</f>
        <v/>
      </c>
      <c r="DV422" s="81" t="str">
        <f>IF(AND(申込書!$C$105&lt;&gt;"▼プルダウンより選択してください",申込書!$C$105&lt;&gt;"",$G422&lt;&gt;""),申込書!$M$105,"")</f>
        <v/>
      </c>
      <c r="DW422" s="81" t="str">
        <f>IF($DU$3&lt;&gt;"コンテンツなし",IF(AND(申込書!$AH$4="GIGAスクールパック",SUM($P422,$R422)&lt;&gt;0),SUM($P422,$R422),IF(AND(申込書!$AH$4="SKY安心GIGAタブレット",SUM($T422,$V422)&lt;&gt;0),SUM($T422,$V422),"")),"")</f>
        <v/>
      </c>
      <c r="DX422" s="81" t="str">
        <f>IF($DU$3&lt;&gt;"コンテンツなし",IF(AND(申込書!$AH$4="GIGAスクールパック",SUM($Q422,$S422)&lt;&gt;0),SUM($Q422,$S422),IF(AND(申込書!$AH$4="SKY安心GIGAタブレット",SUM($U422,$W422)&lt;&gt;0),SUM($U422,$W422),"")),"")</f>
        <v/>
      </c>
      <c r="DY422" s="157"/>
      <c r="DZ422" s="82"/>
      <c r="EA422" s="80" t="str">
        <f>IF(AND(申込書!$C$106&lt;&gt;"▼プルダウンより選択してください",申込書!$C$106&lt;&gt;"",申込書!$P$106&lt;&gt;"YYYY/MM/DD",$G422&lt;&gt;""),申込書!$P$106,"")</f>
        <v/>
      </c>
      <c r="EB422" s="81" t="str">
        <f>IF(AND(申込書!$C$106&lt;&gt;"▼プルダウンより選択してください",申込書!$C$106&lt;&gt;"",$G422&lt;&gt;""),申込書!$M$106,"")</f>
        <v/>
      </c>
      <c r="EC422" s="81" t="str">
        <f>IF($EA$3&lt;&gt;"コンテンツなし",IF(AND(申込書!$AH$4="GIGAスクールパック",SUM($P422,$R422)&lt;&gt;0),SUM($P422,$R422),IF(AND(申込書!$AH$4="SKY安心GIGAタブレット",SUM($T422,$V422)&lt;&gt;0),SUM($T422,$V422),"")),"")</f>
        <v/>
      </c>
      <c r="ED422" s="81" t="str">
        <f>IF($EA$3&lt;&gt;"コンテンツなし",IF(AND(申込書!$AH$4="GIGAスクールパック",SUM($Q422,$S422)&lt;&gt;0),SUM($Q422,$S422),IF(AND(申込書!$AH$4="SKY安心GIGAタブレット",SUM($U422,$W422)&lt;&gt;0),SUM($U422,$W422),"")),"")</f>
        <v/>
      </c>
      <c r="EE422" s="157"/>
      <c r="EF422" s="82"/>
      <c r="EG422" s="80" t="str">
        <f>IF(AND(申込書!$C$107&lt;&gt;"▼プルダウンより選択してください",申込書!$C$107&lt;&gt;"",申込書!$P$107&lt;&gt;"YYYY/MM/DD",$G422&lt;&gt;""),申込書!$P$107,"")</f>
        <v/>
      </c>
      <c r="EH422" s="81" t="str">
        <f>IF(AND(申込書!$C$107&lt;&gt;"▼プルダウンより選択してください",申込書!$C$107&lt;&gt;"",$G422&lt;&gt;""),申込書!$M$107,"")</f>
        <v/>
      </c>
      <c r="EI422" s="81" t="str">
        <f>IF($EG$3&lt;&gt;"コンテンツなし",IF(AND(申込書!$AH$4="GIGAスクールパック",SUM($P422,$R422)&lt;&gt;0),SUM($P422,$R422),IF(AND(申込書!$AH$4="SKY安心GIGAタブレット",SUM($T422,$V422)&lt;&gt;0),SUM($T422,$V422),"")),"")</f>
        <v/>
      </c>
      <c r="EJ422" s="81" t="str">
        <f>IF($EG$3&lt;&gt;"コンテンツなし",IF(AND(申込書!$AH$4="GIGAスクールパック",SUM($Q422,$S422)&lt;&gt;0),SUM($Q422,$S422),IF(AND(申込書!$AH$4="SKY安心GIGAタブレット",SUM($U422,$W422)&lt;&gt;0),SUM($U422,$W422),"")),"")</f>
        <v/>
      </c>
      <c r="EK422" s="157"/>
      <c r="EL422" s="82"/>
      <c r="EM422" s="80" t="str">
        <f>IF(AND(申込書!$C$108&lt;&gt;"▼プルダウンより選択してください",申込書!$C$108&lt;&gt;"",申込書!$P$108&lt;&gt;"YYYY/MM/DD",$G422&lt;&gt;""),申込書!$P$108,"")</f>
        <v/>
      </c>
      <c r="EN422" s="81" t="str">
        <f>IF(AND(申込書!$C$108&lt;&gt;"▼プルダウンより選択してください",申込書!$C$108&lt;&gt;"",$G422&lt;&gt;""),申込書!$M$108,"")</f>
        <v/>
      </c>
      <c r="EO422" s="81" t="str">
        <f>IF($EM$3&lt;&gt;"コンテンツなし",IF(AND(申込書!$AH$4="GIGAスクールパック",SUM($P422,$R422)&lt;&gt;0),SUM($P422,$R422),IF(AND(申込書!$AH$4="SKY安心GIGAタブレット",SUM($T422,$V422)&lt;&gt;0),SUM($T422,$V422),"")),"")</f>
        <v/>
      </c>
      <c r="EP422" s="81" t="str">
        <f>IF($EM$3&lt;&gt;"コンテンツなし",IF(AND(申込書!$AH$4="GIGAスクールパック",SUM($Q422,$S422)&lt;&gt;0),SUM($Q422,$S422),IF(AND(申込書!$AH$4="SKY安心GIGAタブレット",SUM($U422,$W422)&lt;&gt;0),SUM($U422,$W422),"")),"")</f>
        <v/>
      </c>
      <c r="EQ422" s="157"/>
      <c r="ER422" s="82"/>
      <c r="ES422" s="80" t="str">
        <f>IF(AND(申込書!$C$109&lt;&gt;"▼プルダウンより選択してください",申込書!$C$109&lt;&gt;"",申込書!$P$109&lt;&gt;"YYYY/MM/DD",$G422&lt;&gt;""),申込書!$P$109,"")</f>
        <v/>
      </c>
      <c r="ET422" s="81" t="str">
        <f>IF(AND(申込書!$C$109&lt;&gt;"▼プルダウンより選択してください",申込書!$C$109&lt;&gt;"",$G422&lt;&gt;""),申込書!$M$109,"")</f>
        <v/>
      </c>
      <c r="EU422" s="81" t="str">
        <f>IF($ES$3&lt;&gt;"コンテンツなし",IF(AND(申込書!$AH$4="GIGAスクールパック",SUM($P422,$R422)&lt;&gt;0),SUM($P422,$R422),IF(AND(申込書!$AH$4="SKY安心GIGAタブレット",SUM($T422,$V422)&lt;&gt;0),SUM($T422,$V422),"")),"")</f>
        <v/>
      </c>
      <c r="EV422" s="81" t="str">
        <f>IF($ES$3&lt;&gt;"コンテンツなし",IF(AND(申込書!$AH$4="GIGAスクールパック",SUM($Q422,$S422)&lt;&gt;0),SUM($Q422,$S422),IF(AND(申込書!$AH$4="SKY安心GIGAタブレット",SUM($U422,$W422)&lt;&gt;0),SUM($U422,$W422),"")),"")</f>
        <v/>
      </c>
      <c r="EW422" s="157"/>
      <c r="EX422" s="82"/>
      <c r="EY422" s="80" t="str">
        <f>IF(AND(申込書!$C$110&lt;&gt;"▼プルダウンより選択してください",申込書!$C$110&lt;&gt;"",申込書!$P$110&lt;&gt;"YYYY/MM/DD",$G422&lt;&gt;""),申込書!$P$110,"")</f>
        <v/>
      </c>
      <c r="EZ422" s="81" t="str">
        <f>IF(AND(申込書!$C$110&lt;&gt;"▼プルダウンより選択してください",申込書!$C$110&lt;&gt;"",$G422&lt;&gt;""),申込書!$M$110,"")</f>
        <v/>
      </c>
      <c r="FA422" s="81" t="str">
        <f>IF($EY$3&lt;&gt;"コンテンツなし",IF(AND(申込書!$AH$4="GIGAスクールパック",SUM($P422,$R422)&lt;&gt;0),SUM($P422,$R422),IF(AND(申込書!$AH$4="SKY安心GIGAタブレット",SUM($T422,$V422)&lt;&gt;0),SUM($T422,$V422),"")),"")</f>
        <v/>
      </c>
      <c r="FB422" s="81" t="str">
        <f>IF($EY$3&lt;&gt;"コンテンツなし",IF(AND(申込書!$AH$4="GIGAスクールパック",SUM($Q422,$S422)&lt;&gt;0),SUM($Q422,$S422),IF(AND(申込書!$AH$4="SKY安心GIGAタブレット",SUM($U422,$W422)&lt;&gt;0),SUM($U422,$W422),"")),"")</f>
        <v/>
      </c>
      <c r="FC422" s="157"/>
      <c r="FD422" s="82"/>
      <c r="FE422" s="80" t="str">
        <f>IF(AND(申込書!$C$111&lt;&gt;"▼プルダウンより選択してください",申込書!$C$111&lt;&gt;"",申込書!$P$111&lt;&gt;"YYYY/MM/DD",$G422&lt;&gt;""),申込書!$P$111,"")</f>
        <v/>
      </c>
      <c r="FF422" s="81" t="str">
        <f>IF(AND(申込書!$C$111&lt;&gt;"▼プルダウンより選択してください",申込書!$C$111&lt;&gt;"",$G422&lt;&gt;""),申込書!$M$111,"")</f>
        <v/>
      </c>
      <c r="FG422" s="81" t="str">
        <f>IF($FE$3&lt;&gt;"コンテンツなし",IF(AND(申込書!$AH$4="GIGAスクールパック",SUM($P422,$R422)&lt;&gt;0),SUM($P422,$R422),IF(AND(申込書!$AH$4="SKY安心GIGAタブレット",SUM($T422,$V422)&lt;&gt;0),SUM($T422,$V422),"")),"")</f>
        <v/>
      </c>
      <c r="FH422" s="81" t="str">
        <f>IF($FE$3&lt;&gt;"コンテンツなし",IF(AND(申込書!$AH$4="GIGAスクールパック",SUM($Q422,$S422)&lt;&gt;0),SUM($Q422,$S422),IF(AND(申込書!$AH$4="SKY安心GIGAタブレット",SUM($U422,$W422)&lt;&gt;0),SUM($U422,$W422),"")),"")</f>
        <v/>
      </c>
      <c r="FI422" s="157"/>
      <c r="FJ422" s="82"/>
      <c r="FK422" s="80" t="str">
        <f>IF(AND(申込書!$C$112&lt;&gt;"▼プルダウンより選択してください",申込書!$C$112&lt;&gt;"",申込書!$P$112&lt;&gt;"YYYY/MM/DD",$G422&lt;&gt;""),申込書!$P$112,"")</f>
        <v/>
      </c>
      <c r="FL422" s="81" t="str">
        <f>IF(AND(申込書!$C$112&lt;&gt;"▼プルダウンより選択してください",申込書!$C$112&lt;&gt;"",$G422&lt;&gt;""),申込書!$M$112,"")</f>
        <v/>
      </c>
      <c r="FM422" s="81" t="str">
        <f>IF($FK$3&lt;&gt;"コンテンツなし",IF(AND(申込書!$AH$4="GIGAスクールパック",SUM($P422,$R422)&lt;&gt;0),SUM($P422,$R422),IF(AND(申込書!$AH$4="SKY安心GIGAタブレット",SUM($T422,$V422)&lt;&gt;0),SUM($T422,$V422),"")),"")</f>
        <v/>
      </c>
      <c r="FN422" s="81" t="str">
        <f>IF($FK$3&lt;&gt;"コンテンツなし",IF(AND(申込書!$AH$4="GIGAスクールパック",SUM($Q422,$S422)&lt;&gt;0),SUM($Q422,$S422),IF(AND(申込書!$AH$4="SKY安心GIGAタブレット",SUM($U422,$W422)&lt;&gt;0),SUM($U422,$W422),"")),"")</f>
        <v/>
      </c>
      <c r="FO422" s="157"/>
      <c r="FP422" s="82"/>
      <c r="FQ422" s="80" t="str">
        <f>IF(AND(申込書!$C$113&lt;&gt;"▼プルダウンより選択してください",申込書!$C$113&lt;&gt;"",申込書!$P$113&lt;&gt;"YYYY/MM/DD",$G422&lt;&gt;""),申込書!$P$113,"")</f>
        <v/>
      </c>
      <c r="FR422" s="81" t="str">
        <f>IF(AND(申込書!$C$113&lt;&gt;"▼プルダウンより選択してください",申込書!$C$113&lt;&gt;"",$G422&lt;&gt;""),申込書!$M$113,"")</f>
        <v/>
      </c>
      <c r="FS422" s="81" t="str">
        <f>IF($FQ$3&lt;&gt;"コンテンツなし",IF(AND(申込書!$AH$4="GIGAスクールパック",SUM($P422,$R422)&lt;&gt;0),SUM($P422,$R422),IF(AND(申込書!$AH$4="SKY安心GIGAタブレット",SUM($T422,$V422)&lt;&gt;0),SUM($T422,$V422),"")),"")</f>
        <v/>
      </c>
      <c r="FT422" s="81" t="str">
        <f>IF($FQ$3&lt;&gt;"コンテンツなし",IF(AND(申込書!$AH$4="GIGAスクールパック",SUM($Q422,$S422)&lt;&gt;0),SUM($Q422,$S422),IF(AND(申込書!$AH$4="SKY安心GIGAタブレット",SUM($U422,$W422)&lt;&gt;0),SUM($U422,$W422),"")),"")</f>
        <v/>
      </c>
      <c r="FU422" s="157"/>
      <c r="FV422" s="82"/>
      <c r="FW422" s="80" t="str">
        <f>IF(AND(申込書!$C$114&lt;&gt;"▼プルダウンより選択してください",申込書!$C$114&lt;&gt;"",申込書!$P$114&lt;&gt;"YYYY/MM/DD",$G422&lt;&gt;""),申込書!$P$114,"")</f>
        <v/>
      </c>
      <c r="FX422" s="81" t="str">
        <f>IF(AND(申込書!$C$114&lt;&gt;"▼プルダウンより選択してください",申込書!$C$114&lt;&gt;"",$G422&lt;&gt;""),申込書!$M$114,"")</f>
        <v/>
      </c>
      <c r="FY422" s="81" t="str">
        <f>IF($FW$3&lt;&gt;"コンテンツなし",IF(AND(申込書!$AH$4="GIGAスクールパック",SUM($P422,$R422)&lt;&gt;0),SUM($P422,$R422),IF(AND(申込書!$AH$4="SKY安心GIGAタブレット",SUM($T422,$V422)&lt;&gt;0),SUM($T422,$V422),"")),"")</f>
        <v/>
      </c>
      <c r="FZ422" s="81" t="str">
        <f>IF($FW$3&lt;&gt;"コンテンツなし",IF(AND(申込書!$AH$4="GIGAスクールパック",SUM($Q422,$S422)&lt;&gt;0),SUM($Q422,$S422),IF(AND(申込書!$AH$4="SKY安心GIGAタブレット",SUM($U422,$W422)&lt;&gt;0),SUM($U422,$W422),"")),"")</f>
        <v/>
      </c>
      <c r="GA422" s="157"/>
      <c r="GB422" s="82"/>
      <c r="GC422" s="80" t="str">
        <f>IF(AND(申込書!$C$115&lt;&gt;"▼プルダウンより選択してください",申込書!$C$115&lt;&gt;"",申込書!$P$115&lt;&gt;"YYYY/MM/DD",$G422&lt;&gt;""),申込書!$P$115,"")</f>
        <v/>
      </c>
      <c r="GD422" s="81" t="str">
        <f>IF(AND(申込書!$C$115&lt;&gt;"▼プルダウンより選択してください",申込書!$C$115&lt;&gt;"",$G422&lt;&gt;""),申込書!$M$115,"")</f>
        <v/>
      </c>
      <c r="GE422" s="81" t="str">
        <f>IF($GC$3&lt;&gt;"コンテンツなし",IF(AND(申込書!$AH$4="GIGAスクールパック",SUM($P422,$R422)&lt;&gt;0),SUM($P422,$R422),IF(AND(申込書!$AH$4="SKY安心GIGAタブレット",SUM($T422,$V422)&lt;&gt;0),SUM($T422,$V422),"")),"")</f>
        <v/>
      </c>
      <c r="GF422" s="81" t="str">
        <f>IF($GC$3&lt;&gt;"コンテンツなし",IF(AND(申込書!$AH$4="GIGAスクールパック",SUM($Q422,$S422)&lt;&gt;0),SUM($Q422,$S422),IF(AND(申込書!$AH$4="SKY安心GIGAタブレット",SUM($U422,$W422)&lt;&gt;0),SUM($U422,$W422),"")),"")</f>
        <v/>
      </c>
      <c r="GG422" s="157"/>
      <c r="GH422" s="82"/>
      <c r="GI422" s="80" t="str">
        <f>IF(AND(申込書!$C$116&lt;&gt;"▼プルダウンより選択してください",申込書!$C$116&lt;&gt;"",申込書!$P$116&lt;&gt;"YYYY/MM/DD",$G422&lt;&gt;""),申込書!$P$116,"")</f>
        <v/>
      </c>
      <c r="GJ422" s="81" t="str">
        <f>IF(AND(申込書!$C$116&lt;&gt;"▼プルダウンより選択してください",申込書!$C$116&lt;&gt;"",$G422&lt;&gt;""),申込書!$M$116,"")</f>
        <v/>
      </c>
      <c r="GK422" s="81" t="str">
        <f>IF($GI$3&lt;&gt;"コンテンツなし",IF(AND(申込書!$AH$4="GIGAスクールパック",SUM($P422,$R422)&lt;&gt;0),SUM($P422,$R422),IF(AND(申込書!$AH$4="SKY安心GIGAタブレット",SUM($T422,$V422)&lt;&gt;0),SUM($T422,$V422),"")),"")</f>
        <v/>
      </c>
      <c r="GL422" s="81" t="str">
        <f>IF($GI$3&lt;&gt;"コンテンツなし",IF(AND(申込書!$AH$4="GIGAスクールパック",SUM($Q422,$S422)&lt;&gt;0),SUM($Q422,$S422),IF(AND(申込書!$AH$4="SKY安心GIGAタブレット",SUM($U422,$W422)&lt;&gt;0),SUM($U422,$W422),"")),"")</f>
        <v/>
      </c>
      <c r="GM422" s="157"/>
      <c r="GN422" s="82"/>
      <c r="GO422" s="80" t="str">
        <f>IF(AND(申込書!$C$117&lt;&gt;"▼プルダウンより選択してください",申込書!$C$117&lt;&gt;"",申込書!$P$117&lt;&gt;"YYYY/MM/DD",$G422&lt;&gt;""),申込書!$P$117,"")</f>
        <v/>
      </c>
      <c r="GP422" s="81" t="str">
        <f>IF(AND(申込書!$C$117&lt;&gt;"▼プルダウンより選択してください",申込書!$C$117&lt;&gt;"",$G422&lt;&gt;""),申込書!$M$117,"")</f>
        <v/>
      </c>
      <c r="GQ422" s="81" t="str">
        <f>IF($GO$3&lt;&gt;"コンテンツなし",IF(AND(申込書!$AH$4="GIGAスクールパック",SUM($P422,$R422)&lt;&gt;0),SUM($P422,$R422),IF(AND(申込書!$AH$4="SKY安心GIGAタブレット",SUM($T422,$V422)&lt;&gt;0),SUM($T422,$V422),"")),"")</f>
        <v/>
      </c>
      <c r="GR422" s="81" t="str">
        <f>IF($GO$3&lt;&gt;"コンテンツなし",IF(AND(申込書!$AH$4="GIGAスクールパック",SUM($Q422,$S422)&lt;&gt;0),SUM($Q422,$S422),IF(AND(申込書!$AH$4="SKY安心GIGAタブレット",SUM($U422,$W422)&lt;&gt;0),SUM($U422,$W422),"")),"")</f>
        <v/>
      </c>
      <c r="GS422" s="157"/>
      <c r="GT422" s="82"/>
      <c r="GU422" s="80" t="str">
        <f>IF(AND(申込書!$C$118&lt;&gt;"▼プルダウンより選択してください",申込書!$C$118&lt;&gt;"",申込書!$P$118&lt;&gt;"YYYY/MM/DD",$G422&lt;&gt;""),申込書!$P$118,"")</f>
        <v/>
      </c>
      <c r="GV422" s="81" t="str">
        <f>IF(AND(申込書!$C$118&lt;&gt;"▼プルダウンより選択してください",申込書!$C$118&lt;&gt;"",$G422&lt;&gt;""),申込書!$M$118,"")</f>
        <v/>
      </c>
      <c r="GW422" s="81" t="str">
        <f>IF($GU$3&lt;&gt;"コンテンツなし",IF(AND(申込書!$AH$4="GIGAスクールパック",SUM($P422,$R422)&lt;&gt;0),SUM($P422,$R422),IF(AND(申込書!$AH$4="SKY安心GIGAタブレット",SUM($T422,$V422)&lt;&gt;0),SUM($T422,$V422),"")),"")</f>
        <v/>
      </c>
      <c r="GX422" s="81" t="str">
        <f>IF($GU$3&lt;&gt;"コンテンツなし",IF(AND(申込書!$AH$4="GIGAスクールパック",SUM($Q422,$S422)&lt;&gt;0),SUM($Q422,$S422),IF(AND(申込書!$AH$4="SKY安心GIGAタブレット",SUM($U422,$W422)&lt;&gt;0),SUM($U422,$W422),"")),"")</f>
        <v/>
      </c>
      <c r="GY422" s="157"/>
      <c r="GZ422" s="82"/>
      <c r="HA422" s="80" t="str">
        <f>IF(AND(申込書!$C$119&lt;&gt;"▼プルダウンより選択してください",申込書!$C$119&lt;&gt;"",申込書!$P$119&lt;&gt;"YYYY/MM/DD",$G422&lt;&gt;""),申込書!$P$119,"")</f>
        <v/>
      </c>
      <c r="HB422" s="81" t="str">
        <f>IF(AND(申込書!$C$119&lt;&gt;"▼プルダウンより選択してください",申込書!$C$119&lt;&gt;"",$G422&lt;&gt;""),申込書!$M$119,"")</f>
        <v/>
      </c>
      <c r="HC422" s="81" t="str">
        <f>IF($HA$3&lt;&gt;"コンテンツなし",IF(AND(申込書!$AH$4="GIGAスクールパック",SUM($P422,$R422)&lt;&gt;0),SUM($P422,$R422),IF(AND(申込書!$AH$4="SKY安心GIGAタブレット",SUM($T422,$V422)&lt;&gt;0),SUM($T422,$V422),"")),"")</f>
        <v/>
      </c>
      <c r="HD422" s="81" t="str">
        <f>IF($HA$3&lt;&gt;"コンテンツなし",IF(AND(申込書!$AH$4="GIGAスクールパック",SUM($Q422,$S422)&lt;&gt;0),SUM($Q422,$S422),IF(AND(申込書!$AH$4="SKY安心GIGAタブレット",SUM($U422,$W422)&lt;&gt;0),SUM($U422,$W422),"")),"")</f>
        <v/>
      </c>
      <c r="HE422" s="157"/>
      <c r="HF422" s="82"/>
      <c r="HG422" s="83"/>
    </row>
    <row r="423" spans="2:215" ht="26.85" customHeight="1">
      <c r="B423" s="62">
        <f t="shared" si="4"/>
        <v>418</v>
      </c>
      <c r="C423" s="63"/>
      <c r="D423" s="64"/>
      <c r="E423" s="207"/>
      <c r="F423" s="65"/>
      <c r="G423" s="66"/>
      <c r="H423" s="67"/>
      <c r="I423" s="68"/>
      <c r="J423" s="69"/>
      <c r="K423" s="70"/>
      <c r="L423" s="71"/>
      <c r="M423" s="72"/>
      <c r="N423" s="73"/>
      <c r="O423" s="74"/>
      <c r="P423" s="179"/>
      <c r="Q423" s="180"/>
      <c r="R423" s="180"/>
      <c r="S423" s="181"/>
      <c r="T423" s="179"/>
      <c r="U423" s="180"/>
      <c r="V423" s="182"/>
      <c r="W423" s="181"/>
      <c r="X423" s="75"/>
      <c r="Y423" s="76"/>
      <c r="Z423" s="77"/>
      <c r="AA423" s="78"/>
      <c r="AB423" s="79"/>
      <c r="AC423" s="79"/>
      <c r="AD423" s="79"/>
      <c r="AE423" s="77"/>
      <c r="AF423" s="139"/>
      <c r="AG423" s="139"/>
      <c r="AH423" s="139"/>
      <c r="AI423" s="80" t="str">
        <f>IF(AND(申込書!$C$90&lt;&gt;"▼プルダウンより選択してください",申込書!$C$90&lt;&gt;"",申込書!$P$90&lt;&gt;"YYYY/MM/DD",$G423&lt;&gt;""),申込書!$P$90,"")</f>
        <v/>
      </c>
      <c r="AJ423" s="81" t="str">
        <f>IF(AND(申込書!$C$90&lt;&gt;"▼プルダウンより選択してください",申込書!$C$90&lt;&gt;"",$G423&lt;&gt;""),申込書!$M$90,"")</f>
        <v/>
      </c>
      <c r="AK423" s="81" t="str">
        <f>IF($AI$3&lt;&gt;"コンテンツなし",IF(AND(申込書!$AH$4="GIGAスクールパック",SUM($P423,$R423)&lt;&gt;0),SUM($P423,$R423),IF(AND(申込書!$AH$4="SKY安心GIGAタブレット",SUM($T423,$V423)&lt;&gt;0),SUM($T423,$V423),"")),"")</f>
        <v/>
      </c>
      <c r="AL423" s="81" t="str">
        <f>IF($AI$3&lt;&gt;"コンテンツなし",IF(AND(申込書!$AH$4="GIGAスクールパック",SUM($Q423,$S423)&lt;&gt;0),SUM($Q423,$S423),IF(AND(申込書!$AH$4="SKY安心GIGAタブレット",SUM($U423,$W423)&lt;&gt;0),SUM($U423,$W423),"")),"")</f>
        <v/>
      </c>
      <c r="AM423" s="157"/>
      <c r="AN423" s="82"/>
      <c r="AO423" s="80" t="str">
        <f>IF(AND(申込書!$C$91&lt;&gt;"▼プルダウンより選択してください",申込書!$C$91&lt;&gt;"",申込書!$P$91&lt;&gt;"YYYY/MM/DD",$G423&lt;&gt;""),申込書!$P$91,"")</f>
        <v/>
      </c>
      <c r="AP423" s="81" t="str">
        <f>IF(AND(申込書!$C$91&lt;&gt;"▼プルダウンより選択してください",申込書!$C$91&lt;&gt;"",$G423&lt;&gt;""),申込書!$M$91,"")</f>
        <v/>
      </c>
      <c r="AQ423" s="81" t="str">
        <f>IF($AO$3&lt;&gt;"コンテンツなし",IF(AND(申込書!$AH$4="GIGAスクールパック",SUM($P423,$R423)&lt;&gt;0),SUM($P423,$R423),IF(AND(申込書!$AH$4="SKY安心GIGAタブレット",SUM($T423,$V423)&lt;&gt;0),SUM($T423,$V423),"")),"")</f>
        <v/>
      </c>
      <c r="AR423" s="81" t="str">
        <f>IF($AO$3&lt;&gt;"コンテンツなし",IF(AND(申込書!$AH$4="GIGAスクールパック",SUM($Q423,$S423)&lt;&gt;0),SUM($Q423,$S423),IF(AND(申込書!$AH$4="SKY安心GIGAタブレット",SUM($U423,$W423)&lt;&gt;0),SUM($U423,$W423),"")),"")</f>
        <v/>
      </c>
      <c r="AS423" s="157"/>
      <c r="AT423" s="82"/>
      <c r="AU423" s="80" t="str">
        <f>IF(AND(申込書!$C$92&lt;&gt;"▼プルダウンより選択してください",申込書!$C$92&lt;&gt;"",申込書!$P$92&lt;&gt;"YYYY/MM/DD",$G423&lt;&gt;""),申込書!$P$92,"")</f>
        <v/>
      </c>
      <c r="AV423" s="81" t="str">
        <f>IF(AND(申込書!$C$92&lt;&gt;"▼プルダウンより選択してください",申込書!$C$92&lt;&gt;"",$G423&lt;&gt;""),申込書!$M$92,"")</f>
        <v/>
      </c>
      <c r="AW423" s="81" t="str">
        <f>IF($AU$3&lt;&gt;"コンテンツなし",IF(AND(申込書!$AH$4="GIGAスクールパック",SUM($P423,$R423)&lt;&gt;0),SUM($P423,$R423),IF(AND(申込書!$AH$4="SKY安心GIGAタブレット",SUM($T423,$V423)&lt;&gt;0),SUM($T423,$V423),"")),"")</f>
        <v/>
      </c>
      <c r="AX423" s="81" t="str">
        <f>IF($AU$3&lt;&gt;"コンテンツなし",IF(AND(申込書!$AH$4="GIGAスクールパック",SUM($Q423,$S423)&lt;&gt;0),SUM($Q423,$S423),IF(AND(申込書!$AH$4="SKY安心GIGAタブレット",SUM($U423,$W423)&lt;&gt;0),SUM($U423,$W423),"")),"")</f>
        <v/>
      </c>
      <c r="AY423" s="157"/>
      <c r="AZ423" s="82"/>
      <c r="BA423" s="80" t="str">
        <f>IF(AND(申込書!$C$93&lt;&gt;"▼プルダウンより選択してください",申込書!$C$93&lt;&gt;"",申込書!$P$93&lt;&gt;"YYYY/MM/DD",$G423&lt;&gt;""),申込書!$P$93,"")</f>
        <v/>
      </c>
      <c r="BB423" s="81" t="str">
        <f>IF(AND(申込書!$C$93&lt;&gt;"▼プルダウンより選択してください",申込書!$C$93&lt;&gt;"",申込書!$M$93&gt;=1,$G423&lt;&gt;""),申込書!$M$93,"")</f>
        <v/>
      </c>
      <c r="BC423" s="81" t="str">
        <f>IF($BA$3&lt;&gt;"コンテンツなし",IF(AND(申込書!$AH$4="GIGAスクールパック",SUM($P423,$R423)&lt;&gt;0),SUM($P423,$R423),IF(AND(申込書!$AH$4="SKY安心GIGAタブレット",SUM($T423,$V423)&lt;&gt;0),SUM($T423,$V423),"")),"")</f>
        <v/>
      </c>
      <c r="BD423" s="81" t="str">
        <f>IF($BA$3&lt;&gt;"コンテンツなし",IF(AND(申込書!$AH$4="GIGAスクールパック",SUM($Q423,$S423)&lt;&gt;0),SUM($Q423,$S423),IF(AND(申込書!$AH$4="SKY安心GIGAタブレット",SUM($U423,$W423)&lt;&gt;0),SUM($U423,$W423),"")),"")</f>
        <v/>
      </c>
      <c r="BE423" s="157"/>
      <c r="BF423" s="82"/>
      <c r="BG423" s="80" t="str">
        <f>IF(AND(申込書!$C$94&lt;&gt;"▼プルダウンより選択してください",申込書!$C$94&lt;&gt;"",申込書!$P$94&lt;&gt;"YYYY/MM/DD",$G423&lt;&gt;""),申込書!$P$94,"")</f>
        <v/>
      </c>
      <c r="BH423" s="81" t="str">
        <f>IF(AND(申込書!$C$94&lt;&gt;"▼プルダウンより選択してください",申込書!$C$94&lt;&gt;"",$G423&lt;&gt;""),申込書!$M$94,"")</f>
        <v/>
      </c>
      <c r="BI423" s="81" t="str">
        <f>IF($BG$3&lt;&gt;"コンテンツなし",IF(AND(申込書!$AH$4="GIGAスクールパック",SUM($P423,$R423)&lt;&gt;0),SUM($P423,$R423),IF(AND(申込書!$AH$4="SKY安心GIGAタブレット",SUM($T423,$V423)&lt;&gt;0),SUM($T423,$V423),"")),"")</f>
        <v/>
      </c>
      <c r="BJ423" s="81" t="str">
        <f>IF($BG$3&lt;&gt;"コンテンツなし",IF(AND(申込書!$AH$4="GIGAスクールパック",SUM($Q423,$S423)&lt;&gt;0),SUM($Q423,$S423),IF(AND(申込書!$AH$4="SKY安心GIGAタブレット",SUM($U423,$W423)&lt;&gt;0),SUM($U423,$W423),"")),"")</f>
        <v/>
      </c>
      <c r="BK423" s="157"/>
      <c r="BL423" s="82"/>
      <c r="BM423" s="80" t="str">
        <f>IF(AND(申込書!$C$95&lt;&gt;"▼プルダウンより選択してください",申込書!$C$95&lt;&gt;"",申込書!$P$95&lt;&gt;"YYYY/MM/DD",$G423&lt;&gt;""),申込書!$P$95,"")</f>
        <v/>
      </c>
      <c r="BN423" s="81" t="str">
        <f>IF(AND(申込書!$C$95&lt;&gt;"▼プルダウンより選択してください",申込書!$C$95&lt;&gt;"",$G423&lt;&gt;""),申込書!$M$95,"")</f>
        <v/>
      </c>
      <c r="BO423" s="81" t="str">
        <f>IF($BM$3&lt;&gt;"コンテンツなし",IF(AND(申込書!$AH$4="GIGAスクールパック",SUM($P423,$R423)&lt;&gt;0),SUM($P423,$R423),IF(AND(申込書!$AH$4="SKY安心GIGAタブレット",SUM($T423,$V423)&lt;&gt;0),SUM($T423,$V423),"")),"")</f>
        <v/>
      </c>
      <c r="BP423" s="81" t="str">
        <f>IF($BM$3&lt;&gt;"コンテンツなし",IF(AND(申込書!$AH$4="GIGAスクールパック",SUM($Q423,$S423)&lt;&gt;0),SUM($Q423,$S423),IF(AND(申込書!$AH$4="SKY安心GIGAタブレット",SUM($U423,$W423)&lt;&gt;0),SUM($U423,$W423),"")),"")</f>
        <v/>
      </c>
      <c r="BQ423" s="157"/>
      <c r="BR423" s="82"/>
      <c r="BS423" s="80" t="str">
        <f>IF(AND(申込書!$C$96&lt;&gt;"▼プルダウンより選択してください",申込書!$C$96&lt;&gt;"",申込書!$P$96&lt;&gt;"YYYY/MM/DD",$G423&lt;&gt;""),申込書!$P$96,"")</f>
        <v/>
      </c>
      <c r="BT423" s="81" t="str">
        <f>IF(AND(申込書!$C$96&lt;&gt;"▼プルダウンより選択してください",申込書!$C$96&lt;&gt;"",$G423&lt;&gt;""),申込書!$M$96,"")</f>
        <v/>
      </c>
      <c r="BU423" s="81" t="str">
        <f>IF($BS$3&lt;&gt;"コンテンツなし",IF(AND(申込書!$AH$4="GIGAスクールパック",SUM($P423,$R423)&lt;&gt;0),SUM($P423,$R423),IF(AND(申込書!$AH$4="SKY安心GIGAタブレット",SUM($T423,$V423)&lt;&gt;0),SUM($T423,$V423),"")),"")</f>
        <v/>
      </c>
      <c r="BV423" s="81" t="str">
        <f>IF($BS$3&lt;&gt;"コンテンツなし",IF(AND(申込書!$AH$4="GIGAスクールパック",SUM($Q423,$S423)&lt;&gt;0),SUM($Q423,$S423),IF(AND(申込書!$AH$4="SKY安心GIGAタブレット",SUM($U423,$W423)&lt;&gt;0),SUM($U423,$W423),"")),"")</f>
        <v/>
      </c>
      <c r="BW423" s="157"/>
      <c r="BX423" s="82"/>
      <c r="BY423" s="80" t="str">
        <f>IF(AND(申込書!$C$97&lt;&gt;"▼プルダウンより選択してください",申込書!$C$97&lt;&gt;"",申込書!$P$97&lt;&gt;"YYYY/MM/DD",$G423&lt;&gt;""),申込書!$P$97,"")</f>
        <v/>
      </c>
      <c r="BZ423" s="81" t="str">
        <f>IF(AND(申込書!$C$97&lt;&gt;"▼プルダウンより選択してください",申込書!$C$97&lt;&gt;"",$G423&lt;&gt;""),申込書!$M$97,"")</f>
        <v/>
      </c>
      <c r="CA423" s="81" t="str">
        <f>IF($BY$3&lt;&gt;"コンテンツなし",IF(AND(申込書!$AH$4="GIGAスクールパック",SUM($P423,$R423)&lt;&gt;0),SUM($P423,$R423),IF(AND(申込書!$AH$4="SKY安心GIGAタブレット",SUM($T423,$V423)&lt;&gt;0),SUM($T423,$V423),"")),"")</f>
        <v/>
      </c>
      <c r="CB423" s="81" t="str">
        <f>IF($BY$3&lt;&gt;"コンテンツなし",IF(AND(申込書!$AH$4="GIGAスクールパック",SUM($Q423,$S423)&lt;&gt;0),SUM($Q423,$S423),IF(AND(申込書!$AH$4="SKY安心GIGAタブレット",SUM($U423,$W423)&lt;&gt;0),SUM($U423,$W423),"")),"")</f>
        <v/>
      </c>
      <c r="CC423" s="157"/>
      <c r="CD423" s="82"/>
      <c r="CE423" s="80" t="str">
        <f>IF(AND(申込書!$C$98&lt;&gt;"▼プルダウンより選択してください",申込書!$C$98&lt;&gt;"",申込書!$P$98&lt;&gt;"YYYY/MM/DD",$G423&lt;&gt;""),申込書!$P$98,"")</f>
        <v/>
      </c>
      <c r="CF423" s="81" t="str">
        <f>IF(AND(申込書!$C$98&lt;&gt;"▼プルダウンより選択してください",申込書!$C$98&lt;&gt;"",$G423&lt;&gt;""),申込書!$M$98,"")</f>
        <v/>
      </c>
      <c r="CG423" s="81" t="str">
        <f>IF($CE$3&lt;&gt;"コンテンツなし",IF(AND(申込書!$AH$4="GIGAスクールパック",SUM($P423,$R423)&lt;&gt;0),SUM($P423,$R423),IF(AND(申込書!$AH$4="SKY安心GIGAタブレット",SUM($T423,$V423)&lt;&gt;0),SUM($T423,$V423),"")),"")</f>
        <v/>
      </c>
      <c r="CH423" s="81" t="str">
        <f>IF($CE$3&lt;&gt;"コンテンツなし",IF(AND(申込書!$AH$4="GIGAスクールパック",SUM($Q423,$S423)&lt;&gt;0),SUM($Q423,$S423),IF(AND(申込書!$AH$4="SKY安心GIGAタブレット",SUM($U423,$W423)&lt;&gt;0),SUM($U423,$W423),"")),"")</f>
        <v/>
      </c>
      <c r="CI423" s="157"/>
      <c r="CJ423" s="82"/>
      <c r="CK423" s="80" t="str">
        <f>IF(AND(申込書!$C$99&lt;&gt;"▼プルダウンより選択してください",申込書!$C$99&lt;&gt;"",申込書!$P$99&lt;&gt;"YYYY/MM/DD",$G423&lt;&gt;""),申込書!$P$99,"")</f>
        <v/>
      </c>
      <c r="CL423" s="81" t="str">
        <f>IF(AND(申込書!$C$99&lt;&gt;"▼プルダウンより選択してください",申込書!$C$99&lt;&gt;"",$G423&lt;&gt;""),申込書!$M$99,"")</f>
        <v/>
      </c>
      <c r="CM423" s="81" t="str">
        <f>IF($CK$3&lt;&gt;"コンテンツなし",IF(AND(申込書!$AH$4="GIGAスクールパック",SUM($P423,$R423)&lt;&gt;0),SUM($P423,$R423),IF(AND(申込書!$AH$4="SKY安心GIGAタブレット",SUM($T423,$V423)&lt;&gt;0),SUM($T423,$V423),"")),"")</f>
        <v/>
      </c>
      <c r="CN423" s="81" t="str">
        <f>IF($CK$3&lt;&gt;"コンテンツなし",IF(AND(申込書!$AH$4="GIGAスクールパック",SUM($Q423,$S423)&lt;&gt;0),SUM($Q423,$S423),IF(AND(申込書!$AH$4="SKY安心GIGAタブレット",SUM($U423,$W423)&lt;&gt;0),SUM($U423,$W423),"")),"")</f>
        <v/>
      </c>
      <c r="CO423" s="157"/>
      <c r="CP423" s="82"/>
      <c r="CQ423" s="80" t="str">
        <f>IF(AND(申込書!$C$100&lt;&gt;"▼プルダウンより選択してください",申込書!$C$100&lt;&gt;"",申込書!$P$100&lt;&gt;"YYYY/MM/DD",$G423&lt;&gt;""),申込書!$P$100,"")</f>
        <v/>
      </c>
      <c r="CR423" s="81" t="str">
        <f>IF(AND(申込書!$C$100&lt;&gt;"▼プルダウンより選択してください",申込書!$C$100&lt;&gt;"",$G423&lt;&gt;""),申込書!$M$100,"")</f>
        <v/>
      </c>
      <c r="CS423" s="81" t="str">
        <f>IF($CQ$3&lt;&gt;"コンテンツなし",IF(AND(申込書!$AH$4="GIGAスクールパック",SUM($P423,$R423)&lt;&gt;0),SUM($P423,$R423),IF(AND(申込書!$AH$4="SKY安心GIGAタブレット",SUM($T423,$V423)&lt;&gt;0),SUM($T423,$V423),"")),"")</f>
        <v/>
      </c>
      <c r="CT423" s="81" t="str">
        <f>IF($CQ$3&lt;&gt;"コンテンツなし",IF(AND(申込書!$AH$4="GIGAスクールパック",SUM($Q423,$S423)&lt;&gt;0),SUM($Q423,$S423),IF(AND(申込書!$AH$4="SKY安心GIGAタブレット",SUM($U423,$W423)&lt;&gt;0),SUM($U423,$W423),"")),"")</f>
        <v/>
      </c>
      <c r="CU423" s="81"/>
      <c r="CV423" s="82"/>
      <c r="CW423" s="80" t="str">
        <f>IF(AND(申込書!$C$101&lt;&gt;"▼プルダウンより選択してください",申込書!$C$101&lt;&gt;"",申込書!$P$101&lt;&gt;"YYYY/MM/DD",$G423&lt;&gt;""),申込書!$P$101,"")</f>
        <v/>
      </c>
      <c r="CX423" s="81" t="str">
        <f>IF(AND(申込書!$C$101&lt;&gt;"▼プルダウンより選択してください",申込書!$C$101&lt;&gt;"",$G423&lt;&gt;""),申込書!$M$101,"")</f>
        <v/>
      </c>
      <c r="CY423" s="81" t="str">
        <f>IF($CW$3&lt;&gt;"コンテンツなし",IF(AND(申込書!$AH$4="GIGAスクールパック",SUM($P423,$R423)&lt;&gt;0),SUM($P423,$R423),IF(AND(申込書!$AH$4="SKY安心GIGAタブレット",SUM($T423,$V423)&lt;&gt;0),SUM($T423,$V423),"")),"")</f>
        <v/>
      </c>
      <c r="CZ423" s="81" t="str">
        <f>IF($CW$3&lt;&gt;"コンテンツなし",IF(AND(申込書!$AH$4="GIGAスクールパック",SUM($Q423,$S423)&lt;&gt;0),SUM($Q423,$S423),IF(AND(申込書!$AH$4="SKY安心GIGAタブレット",SUM($U423,$W423)&lt;&gt;0),SUM($U423,$W423),"")),"")</f>
        <v/>
      </c>
      <c r="DA423" s="81"/>
      <c r="DB423" s="82"/>
      <c r="DC423" s="80" t="str">
        <f>IF(AND(申込書!$C$102&lt;&gt;"▼プルダウンより選択してください",申込書!$C$102&lt;&gt;"",申込書!$P$102&lt;&gt;"YYYY/MM/DD",$G423&lt;&gt;""),申込書!$P$102,"")</f>
        <v/>
      </c>
      <c r="DD423" s="81" t="str">
        <f>IF(AND(申込書!$C$102&lt;&gt;"▼プルダウンより選択してください",申込書!$C$102&lt;&gt;"",$G423&lt;&gt;""),申込書!$M$102,"")</f>
        <v/>
      </c>
      <c r="DE423" s="81" t="str">
        <f>IF($DC$3&lt;&gt;"コンテンツなし",IF(AND(申込書!$AH$4="GIGAスクールパック",SUM($P423,$R423)&lt;&gt;0),SUM($P423,$R423),IF(AND(申込書!$AH$4="SKY安心GIGAタブレット",SUM($T423,$V423)&lt;&gt;0),SUM($T423,$V423),"")),"")</f>
        <v/>
      </c>
      <c r="DF423" s="81" t="str">
        <f>IF($DC$3&lt;&gt;"コンテンツなし",IF(AND(申込書!$AH$4="GIGAスクールパック",SUM($Q423,$S423)&lt;&gt;0),SUM($Q423,$S423),IF(AND(申込書!$AH$4="SKY安心GIGAタブレット",SUM($U423,$W423)&lt;&gt;0),SUM($U423,$W423),"")),"")</f>
        <v/>
      </c>
      <c r="DG423" s="81"/>
      <c r="DH423" s="82"/>
      <c r="DI423" s="80" t="str">
        <f>IF(AND(申込書!$C$103&lt;&gt;"▼プルダウンより選択してください",申込書!$C$103&lt;&gt;"",申込書!$P$103&lt;&gt;"YYYY/MM/DD",$G423&lt;&gt;""),申込書!$P$103,"")</f>
        <v/>
      </c>
      <c r="DJ423" s="81" t="str">
        <f>IF(AND(申込書!$C$103&lt;&gt;"▼プルダウンより選択してください",申込書!$C$103&lt;&gt;"",$G423&lt;&gt;""),申込書!$M$103,"")</f>
        <v/>
      </c>
      <c r="DK423" s="81" t="str">
        <f>IF($DI$3&lt;&gt;"コンテンツなし",IF(AND(申込書!$AH$4="GIGAスクールパック",SUM($P423,$R423)&lt;&gt;0),SUM($P423,$R423),IF(AND(申込書!$AH$4="SKY安心GIGAタブレット",SUM($T423,$V423)&lt;&gt;0),SUM($T423,$V423),"")),"")</f>
        <v/>
      </c>
      <c r="DL423" s="81" t="str">
        <f>IF($DI$3&lt;&gt;"コンテンツなし",IF(AND(申込書!$AH$4="GIGAスクールパック",SUM($Q423,$S423)&lt;&gt;0),SUM($Q423,$S423),IF(AND(申込書!$AH$4="SKY安心GIGAタブレット",SUM($U423,$W423)&lt;&gt;0),SUM($U423,$W423),"")),"")</f>
        <v/>
      </c>
      <c r="DM423" s="81"/>
      <c r="DN423" s="82"/>
      <c r="DO423" s="80" t="str">
        <f>IF(AND(申込書!$C$104&lt;&gt;"▼プルダウンより選択してください",申込書!$C$104&lt;&gt;"",申込書!$P$104&lt;&gt;"YYYY/MM/DD",$G423&lt;&gt;""),申込書!$P$104,"")</f>
        <v/>
      </c>
      <c r="DP423" s="81" t="str">
        <f>IF(AND(申込書!$C$104&lt;&gt;"▼プルダウンより選択してください",申込書!$C$104&lt;&gt;"",$G423&lt;&gt;""),申込書!$M$104,"")</f>
        <v/>
      </c>
      <c r="DQ423" s="81" t="str">
        <f>IF($DO$3&lt;&gt;"コンテンツなし",IF(AND(申込書!$AH$4="GIGAスクールパック",SUM($P423,$R423)&lt;&gt;0),SUM($P423,$R423),IF(AND(申込書!$AH$4="SKY安心GIGAタブレット",SUM($T423,$V423)&lt;&gt;0),SUM($T423,$V423),"")),"")</f>
        <v/>
      </c>
      <c r="DR423" s="81" t="str">
        <f>IF($DO$3&lt;&gt;"コンテンツなし",IF(AND(申込書!$AH$4="GIGAスクールパック",SUM($Q423,$S423)&lt;&gt;0),SUM($Q423,$S423),IF(AND(申込書!$AH$4="SKY安心GIGAタブレット",SUM($U423,$W423)&lt;&gt;0),SUM($U423,$W423),"")),"")</f>
        <v/>
      </c>
      <c r="DS423" s="81"/>
      <c r="DT423" s="82"/>
      <c r="DU423" s="80" t="str">
        <f>IF(AND(申込書!$C$105&lt;&gt;"▼プルダウンより選択してください",申込書!$C$105&lt;&gt;"",申込書!$P$105&lt;&gt;"YYYY/MM/DD",$G423&lt;&gt;""),申込書!$P$105,"")</f>
        <v/>
      </c>
      <c r="DV423" s="81" t="str">
        <f>IF(AND(申込書!$C$105&lt;&gt;"▼プルダウンより選択してください",申込書!$C$105&lt;&gt;"",$G423&lt;&gt;""),申込書!$M$105,"")</f>
        <v/>
      </c>
      <c r="DW423" s="81" t="str">
        <f>IF($DU$3&lt;&gt;"コンテンツなし",IF(AND(申込書!$AH$4="GIGAスクールパック",SUM($P423,$R423)&lt;&gt;0),SUM($P423,$R423),IF(AND(申込書!$AH$4="SKY安心GIGAタブレット",SUM($T423,$V423)&lt;&gt;0),SUM($T423,$V423),"")),"")</f>
        <v/>
      </c>
      <c r="DX423" s="81" t="str">
        <f>IF($DU$3&lt;&gt;"コンテンツなし",IF(AND(申込書!$AH$4="GIGAスクールパック",SUM($Q423,$S423)&lt;&gt;0),SUM($Q423,$S423),IF(AND(申込書!$AH$4="SKY安心GIGAタブレット",SUM($U423,$W423)&lt;&gt;0),SUM($U423,$W423),"")),"")</f>
        <v/>
      </c>
      <c r="DY423" s="157"/>
      <c r="DZ423" s="82"/>
      <c r="EA423" s="80" t="str">
        <f>IF(AND(申込書!$C$106&lt;&gt;"▼プルダウンより選択してください",申込書!$C$106&lt;&gt;"",申込書!$P$106&lt;&gt;"YYYY/MM/DD",$G423&lt;&gt;""),申込書!$P$106,"")</f>
        <v/>
      </c>
      <c r="EB423" s="81" t="str">
        <f>IF(AND(申込書!$C$106&lt;&gt;"▼プルダウンより選択してください",申込書!$C$106&lt;&gt;"",$G423&lt;&gt;""),申込書!$M$106,"")</f>
        <v/>
      </c>
      <c r="EC423" s="81" t="str">
        <f>IF($EA$3&lt;&gt;"コンテンツなし",IF(AND(申込書!$AH$4="GIGAスクールパック",SUM($P423,$R423)&lt;&gt;0),SUM($P423,$R423),IF(AND(申込書!$AH$4="SKY安心GIGAタブレット",SUM($T423,$V423)&lt;&gt;0),SUM($T423,$V423),"")),"")</f>
        <v/>
      </c>
      <c r="ED423" s="81" t="str">
        <f>IF($EA$3&lt;&gt;"コンテンツなし",IF(AND(申込書!$AH$4="GIGAスクールパック",SUM($Q423,$S423)&lt;&gt;0),SUM($Q423,$S423),IF(AND(申込書!$AH$4="SKY安心GIGAタブレット",SUM($U423,$W423)&lt;&gt;0),SUM($U423,$W423),"")),"")</f>
        <v/>
      </c>
      <c r="EE423" s="157"/>
      <c r="EF423" s="82"/>
      <c r="EG423" s="80" t="str">
        <f>IF(AND(申込書!$C$107&lt;&gt;"▼プルダウンより選択してください",申込書!$C$107&lt;&gt;"",申込書!$P$107&lt;&gt;"YYYY/MM/DD",$G423&lt;&gt;""),申込書!$P$107,"")</f>
        <v/>
      </c>
      <c r="EH423" s="81" t="str">
        <f>IF(AND(申込書!$C$107&lt;&gt;"▼プルダウンより選択してください",申込書!$C$107&lt;&gt;"",$G423&lt;&gt;""),申込書!$M$107,"")</f>
        <v/>
      </c>
      <c r="EI423" s="81" t="str">
        <f>IF($EG$3&lt;&gt;"コンテンツなし",IF(AND(申込書!$AH$4="GIGAスクールパック",SUM($P423,$R423)&lt;&gt;0),SUM($P423,$R423),IF(AND(申込書!$AH$4="SKY安心GIGAタブレット",SUM($T423,$V423)&lt;&gt;0),SUM($T423,$V423),"")),"")</f>
        <v/>
      </c>
      <c r="EJ423" s="81" t="str">
        <f>IF($EG$3&lt;&gt;"コンテンツなし",IF(AND(申込書!$AH$4="GIGAスクールパック",SUM($Q423,$S423)&lt;&gt;0),SUM($Q423,$S423),IF(AND(申込書!$AH$4="SKY安心GIGAタブレット",SUM($U423,$W423)&lt;&gt;0),SUM($U423,$W423),"")),"")</f>
        <v/>
      </c>
      <c r="EK423" s="157"/>
      <c r="EL423" s="82"/>
      <c r="EM423" s="80" t="str">
        <f>IF(AND(申込書!$C$108&lt;&gt;"▼プルダウンより選択してください",申込書!$C$108&lt;&gt;"",申込書!$P$108&lt;&gt;"YYYY/MM/DD",$G423&lt;&gt;""),申込書!$P$108,"")</f>
        <v/>
      </c>
      <c r="EN423" s="81" t="str">
        <f>IF(AND(申込書!$C$108&lt;&gt;"▼プルダウンより選択してください",申込書!$C$108&lt;&gt;"",$G423&lt;&gt;""),申込書!$M$108,"")</f>
        <v/>
      </c>
      <c r="EO423" s="81" t="str">
        <f>IF($EM$3&lt;&gt;"コンテンツなし",IF(AND(申込書!$AH$4="GIGAスクールパック",SUM($P423,$R423)&lt;&gt;0),SUM($P423,$R423),IF(AND(申込書!$AH$4="SKY安心GIGAタブレット",SUM($T423,$V423)&lt;&gt;0),SUM($T423,$V423),"")),"")</f>
        <v/>
      </c>
      <c r="EP423" s="81" t="str">
        <f>IF($EM$3&lt;&gt;"コンテンツなし",IF(AND(申込書!$AH$4="GIGAスクールパック",SUM($Q423,$S423)&lt;&gt;0),SUM($Q423,$S423),IF(AND(申込書!$AH$4="SKY安心GIGAタブレット",SUM($U423,$W423)&lt;&gt;0),SUM($U423,$W423),"")),"")</f>
        <v/>
      </c>
      <c r="EQ423" s="157"/>
      <c r="ER423" s="82"/>
      <c r="ES423" s="80" t="str">
        <f>IF(AND(申込書!$C$109&lt;&gt;"▼プルダウンより選択してください",申込書!$C$109&lt;&gt;"",申込書!$P$109&lt;&gt;"YYYY/MM/DD",$G423&lt;&gt;""),申込書!$P$109,"")</f>
        <v/>
      </c>
      <c r="ET423" s="81" t="str">
        <f>IF(AND(申込書!$C$109&lt;&gt;"▼プルダウンより選択してください",申込書!$C$109&lt;&gt;"",$G423&lt;&gt;""),申込書!$M$109,"")</f>
        <v/>
      </c>
      <c r="EU423" s="81" t="str">
        <f>IF($ES$3&lt;&gt;"コンテンツなし",IF(AND(申込書!$AH$4="GIGAスクールパック",SUM($P423,$R423)&lt;&gt;0),SUM($P423,$R423),IF(AND(申込書!$AH$4="SKY安心GIGAタブレット",SUM($T423,$V423)&lt;&gt;0),SUM($T423,$V423),"")),"")</f>
        <v/>
      </c>
      <c r="EV423" s="81" t="str">
        <f>IF($ES$3&lt;&gt;"コンテンツなし",IF(AND(申込書!$AH$4="GIGAスクールパック",SUM($Q423,$S423)&lt;&gt;0),SUM($Q423,$S423),IF(AND(申込書!$AH$4="SKY安心GIGAタブレット",SUM($U423,$W423)&lt;&gt;0),SUM($U423,$W423),"")),"")</f>
        <v/>
      </c>
      <c r="EW423" s="157"/>
      <c r="EX423" s="82"/>
      <c r="EY423" s="80" t="str">
        <f>IF(AND(申込書!$C$110&lt;&gt;"▼プルダウンより選択してください",申込書!$C$110&lt;&gt;"",申込書!$P$110&lt;&gt;"YYYY/MM/DD",$G423&lt;&gt;""),申込書!$P$110,"")</f>
        <v/>
      </c>
      <c r="EZ423" s="81" t="str">
        <f>IF(AND(申込書!$C$110&lt;&gt;"▼プルダウンより選択してください",申込書!$C$110&lt;&gt;"",$G423&lt;&gt;""),申込書!$M$110,"")</f>
        <v/>
      </c>
      <c r="FA423" s="81" t="str">
        <f>IF($EY$3&lt;&gt;"コンテンツなし",IF(AND(申込書!$AH$4="GIGAスクールパック",SUM($P423,$R423)&lt;&gt;0),SUM($P423,$R423),IF(AND(申込書!$AH$4="SKY安心GIGAタブレット",SUM($T423,$V423)&lt;&gt;0),SUM($T423,$V423),"")),"")</f>
        <v/>
      </c>
      <c r="FB423" s="81" t="str">
        <f>IF($EY$3&lt;&gt;"コンテンツなし",IF(AND(申込書!$AH$4="GIGAスクールパック",SUM($Q423,$S423)&lt;&gt;0),SUM($Q423,$S423),IF(AND(申込書!$AH$4="SKY安心GIGAタブレット",SUM($U423,$W423)&lt;&gt;0),SUM($U423,$W423),"")),"")</f>
        <v/>
      </c>
      <c r="FC423" s="157"/>
      <c r="FD423" s="82"/>
      <c r="FE423" s="80" t="str">
        <f>IF(AND(申込書!$C$111&lt;&gt;"▼プルダウンより選択してください",申込書!$C$111&lt;&gt;"",申込書!$P$111&lt;&gt;"YYYY/MM/DD",$G423&lt;&gt;""),申込書!$P$111,"")</f>
        <v/>
      </c>
      <c r="FF423" s="81" t="str">
        <f>IF(AND(申込書!$C$111&lt;&gt;"▼プルダウンより選択してください",申込書!$C$111&lt;&gt;"",$G423&lt;&gt;""),申込書!$M$111,"")</f>
        <v/>
      </c>
      <c r="FG423" s="81" t="str">
        <f>IF($FE$3&lt;&gt;"コンテンツなし",IF(AND(申込書!$AH$4="GIGAスクールパック",SUM($P423,$R423)&lt;&gt;0),SUM($P423,$R423),IF(AND(申込書!$AH$4="SKY安心GIGAタブレット",SUM($T423,$V423)&lt;&gt;0),SUM($T423,$V423),"")),"")</f>
        <v/>
      </c>
      <c r="FH423" s="81" t="str">
        <f>IF($FE$3&lt;&gt;"コンテンツなし",IF(AND(申込書!$AH$4="GIGAスクールパック",SUM($Q423,$S423)&lt;&gt;0),SUM($Q423,$S423),IF(AND(申込書!$AH$4="SKY安心GIGAタブレット",SUM($U423,$W423)&lt;&gt;0),SUM($U423,$W423),"")),"")</f>
        <v/>
      </c>
      <c r="FI423" s="157"/>
      <c r="FJ423" s="82"/>
      <c r="FK423" s="80" t="str">
        <f>IF(AND(申込書!$C$112&lt;&gt;"▼プルダウンより選択してください",申込書!$C$112&lt;&gt;"",申込書!$P$112&lt;&gt;"YYYY/MM/DD",$G423&lt;&gt;""),申込書!$P$112,"")</f>
        <v/>
      </c>
      <c r="FL423" s="81" t="str">
        <f>IF(AND(申込書!$C$112&lt;&gt;"▼プルダウンより選択してください",申込書!$C$112&lt;&gt;"",$G423&lt;&gt;""),申込書!$M$112,"")</f>
        <v/>
      </c>
      <c r="FM423" s="81" t="str">
        <f>IF($FK$3&lt;&gt;"コンテンツなし",IF(AND(申込書!$AH$4="GIGAスクールパック",SUM($P423,$R423)&lt;&gt;0),SUM($P423,$R423),IF(AND(申込書!$AH$4="SKY安心GIGAタブレット",SUM($T423,$V423)&lt;&gt;0),SUM($T423,$V423),"")),"")</f>
        <v/>
      </c>
      <c r="FN423" s="81" t="str">
        <f>IF($FK$3&lt;&gt;"コンテンツなし",IF(AND(申込書!$AH$4="GIGAスクールパック",SUM($Q423,$S423)&lt;&gt;0),SUM($Q423,$S423),IF(AND(申込書!$AH$4="SKY安心GIGAタブレット",SUM($U423,$W423)&lt;&gt;0),SUM($U423,$W423),"")),"")</f>
        <v/>
      </c>
      <c r="FO423" s="157"/>
      <c r="FP423" s="82"/>
      <c r="FQ423" s="80" t="str">
        <f>IF(AND(申込書!$C$113&lt;&gt;"▼プルダウンより選択してください",申込書!$C$113&lt;&gt;"",申込書!$P$113&lt;&gt;"YYYY/MM/DD",$G423&lt;&gt;""),申込書!$P$113,"")</f>
        <v/>
      </c>
      <c r="FR423" s="81" t="str">
        <f>IF(AND(申込書!$C$113&lt;&gt;"▼プルダウンより選択してください",申込書!$C$113&lt;&gt;"",$G423&lt;&gt;""),申込書!$M$113,"")</f>
        <v/>
      </c>
      <c r="FS423" s="81" t="str">
        <f>IF($FQ$3&lt;&gt;"コンテンツなし",IF(AND(申込書!$AH$4="GIGAスクールパック",SUM($P423,$R423)&lt;&gt;0),SUM($P423,$R423),IF(AND(申込書!$AH$4="SKY安心GIGAタブレット",SUM($T423,$V423)&lt;&gt;0),SUM($T423,$V423),"")),"")</f>
        <v/>
      </c>
      <c r="FT423" s="81" t="str">
        <f>IF($FQ$3&lt;&gt;"コンテンツなし",IF(AND(申込書!$AH$4="GIGAスクールパック",SUM($Q423,$S423)&lt;&gt;0),SUM($Q423,$S423),IF(AND(申込書!$AH$4="SKY安心GIGAタブレット",SUM($U423,$W423)&lt;&gt;0),SUM($U423,$W423),"")),"")</f>
        <v/>
      </c>
      <c r="FU423" s="157"/>
      <c r="FV423" s="82"/>
      <c r="FW423" s="80" t="str">
        <f>IF(AND(申込書!$C$114&lt;&gt;"▼プルダウンより選択してください",申込書!$C$114&lt;&gt;"",申込書!$P$114&lt;&gt;"YYYY/MM/DD",$G423&lt;&gt;""),申込書!$P$114,"")</f>
        <v/>
      </c>
      <c r="FX423" s="81" t="str">
        <f>IF(AND(申込書!$C$114&lt;&gt;"▼プルダウンより選択してください",申込書!$C$114&lt;&gt;"",$G423&lt;&gt;""),申込書!$M$114,"")</f>
        <v/>
      </c>
      <c r="FY423" s="81" t="str">
        <f>IF($FW$3&lt;&gt;"コンテンツなし",IF(AND(申込書!$AH$4="GIGAスクールパック",SUM($P423,$R423)&lt;&gt;0),SUM($P423,$R423),IF(AND(申込書!$AH$4="SKY安心GIGAタブレット",SUM($T423,$V423)&lt;&gt;0),SUM($T423,$V423),"")),"")</f>
        <v/>
      </c>
      <c r="FZ423" s="81" t="str">
        <f>IF($FW$3&lt;&gt;"コンテンツなし",IF(AND(申込書!$AH$4="GIGAスクールパック",SUM($Q423,$S423)&lt;&gt;0),SUM($Q423,$S423),IF(AND(申込書!$AH$4="SKY安心GIGAタブレット",SUM($U423,$W423)&lt;&gt;0),SUM($U423,$W423),"")),"")</f>
        <v/>
      </c>
      <c r="GA423" s="157"/>
      <c r="GB423" s="82"/>
      <c r="GC423" s="80" t="str">
        <f>IF(AND(申込書!$C$115&lt;&gt;"▼プルダウンより選択してください",申込書!$C$115&lt;&gt;"",申込書!$P$115&lt;&gt;"YYYY/MM/DD",$G423&lt;&gt;""),申込書!$P$115,"")</f>
        <v/>
      </c>
      <c r="GD423" s="81" t="str">
        <f>IF(AND(申込書!$C$115&lt;&gt;"▼プルダウンより選択してください",申込書!$C$115&lt;&gt;"",$G423&lt;&gt;""),申込書!$M$115,"")</f>
        <v/>
      </c>
      <c r="GE423" s="81" t="str">
        <f>IF($GC$3&lt;&gt;"コンテンツなし",IF(AND(申込書!$AH$4="GIGAスクールパック",SUM($P423,$R423)&lt;&gt;0),SUM($P423,$R423),IF(AND(申込書!$AH$4="SKY安心GIGAタブレット",SUM($T423,$V423)&lt;&gt;0),SUM($T423,$V423),"")),"")</f>
        <v/>
      </c>
      <c r="GF423" s="81" t="str">
        <f>IF($GC$3&lt;&gt;"コンテンツなし",IF(AND(申込書!$AH$4="GIGAスクールパック",SUM($Q423,$S423)&lt;&gt;0),SUM($Q423,$S423),IF(AND(申込書!$AH$4="SKY安心GIGAタブレット",SUM($U423,$W423)&lt;&gt;0),SUM($U423,$W423),"")),"")</f>
        <v/>
      </c>
      <c r="GG423" s="157"/>
      <c r="GH423" s="82"/>
      <c r="GI423" s="80" t="str">
        <f>IF(AND(申込書!$C$116&lt;&gt;"▼プルダウンより選択してください",申込書!$C$116&lt;&gt;"",申込書!$P$116&lt;&gt;"YYYY/MM/DD",$G423&lt;&gt;""),申込書!$P$116,"")</f>
        <v/>
      </c>
      <c r="GJ423" s="81" t="str">
        <f>IF(AND(申込書!$C$116&lt;&gt;"▼プルダウンより選択してください",申込書!$C$116&lt;&gt;"",$G423&lt;&gt;""),申込書!$M$116,"")</f>
        <v/>
      </c>
      <c r="GK423" s="81" t="str">
        <f>IF($GI$3&lt;&gt;"コンテンツなし",IF(AND(申込書!$AH$4="GIGAスクールパック",SUM($P423,$R423)&lt;&gt;0),SUM($P423,$R423),IF(AND(申込書!$AH$4="SKY安心GIGAタブレット",SUM($T423,$V423)&lt;&gt;0),SUM($T423,$V423),"")),"")</f>
        <v/>
      </c>
      <c r="GL423" s="81" t="str">
        <f>IF($GI$3&lt;&gt;"コンテンツなし",IF(AND(申込書!$AH$4="GIGAスクールパック",SUM($Q423,$S423)&lt;&gt;0),SUM($Q423,$S423),IF(AND(申込書!$AH$4="SKY安心GIGAタブレット",SUM($U423,$W423)&lt;&gt;0),SUM($U423,$W423),"")),"")</f>
        <v/>
      </c>
      <c r="GM423" s="157"/>
      <c r="GN423" s="82"/>
      <c r="GO423" s="80" t="str">
        <f>IF(AND(申込書!$C$117&lt;&gt;"▼プルダウンより選択してください",申込書!$C$117&lt;&gt;"",申込書!$P$117&lt;&gt;"YYYY/MM/DD",$G423&lt;&gt;""),申込書!$P$117,"")</f>
        <v/>
      </c>
      <c r="GP423" s="81" t="str">
        <f>IF(AND(申込書!$C$117&lt;&gt;"▼プルダウンより選択してください",申込書!$C$117&lt;&gt;"",$G423&lt;&gt;""),申込書!$M$117,"")</f>
        <v/>
      </c>
      <c r="GQ423" s="81" t="str">
        <f>IF($GO$3&lt;&gt;"コンテンツなし",IF(AND(申込書!$AH$4="GIGAスクールパック",SUM($P423,$R423)&lt;&gt;0),SUM($P423,$R423),IF(AND(申込書!$AH$4="SKY安心GIGAタブレット",SUM($T423,$V423)&lt;&gt;0),SUM($T423,$V423),"")),"")</f>
        <v/>
      </c>
      <c r="GR423" s="81" t="str">
        <f>IF($GO$3&lt;&gt;"コンテンツなし",IF(AND(申込書!$AH$4="GIGAスクールパック",SUM($Q423,$S423)&lt;&gt;0),SUM($Q423,$S423),IF(AND(申込書!$AH$4="SKY安心GIGAタブレット",SUM($U423,$W423)&lt;&gt;0),SUM($U423,$W423),"")),"")</f>
        <v/>
      </c>
      <c r="GS423" s="157"/>
      <c r="GT423" s="82"/>
      <c r="GU423" s="80" t="str">
        <f>IF(AND(申込書!$C$118&lt;&gt;"▼プルダウンより選択してください",申込書!$C$118&lt;&gt;"",申込書!$P$118&lt;&gt;"YYYY/MM/DD",$G423&lt;&gt;""),申込書!$P$118,"")</f>
        <v/>
      </c>
      <c r="GV423" s="81" t="str">
        <f>IF(AND(申込書!$C$118&lt;&gt;"▼プルダウンより選択してください",申込書!$C$118&lt;&gt;"",$G423&lt;&gt;""),申込書!$M$118,"")</f>
        <v/>
      </c>
      <c r="GW423" s="81" t="str">
        <f>IF($GU$3&lt;&gt;"コンテンツなし",IF(AND(申込書!$AH$4="GIGAスクールパック",SUM($P423,$R423)&lt;&gt;0),SUM($P423,$R423),IF(AND(申込書!$AH$4="SKY安心GIGAタブレット",SUM($T423,$V423)&lt;&gt;0),SUM($T423,$V423),"")),"")</f>
        <v/>
      </c>
      <c r="GX423" s="81" t="str">
        <f>IF($GU$3&lt;&gt;"コンテンツなし",IF(AND(申込書!$AH$4="GIGAスクールパック",SUM($Q423,$S423)&lt;&gt;0),SUM($Q423,$S423),IF(AND(申込書!$AH$4="SKY安心GIGAタブレット",SUM($U423,$W423)&lt;&gt;0),SUM($U423,$W423),"")),"")</f>
        <v/>
      </c>
      <c r="GY423" s="157"/>
      <c r="GZ423" s="82"/>
      <c r="HA423" s="80" t="str">
        <f>IF(AND(申込書!$C$119&lt;&gt;"▼プルダウンより選択してください",申込書!$C$119&lt;&gt;"",申込書!$P$119&lt;&gt;"YYYY/MM/DD",$G423&lt;&gt;""),申込書!$P$119,"")</f>
        <v/>
      </c>
      <c r="HB423" s="81" t="str">
        <f>IF(AND(申込書!$C$119&lt;&gt;"▼プルダウンより選択してください",申込書!$C$119&lt;&gt;"",$G423&lt;&gt;""),申込書!$M$119,"")</f>
        <v/>
      </c>
      <c r="HC423" s="81" t="str">
        <f>IF($HA$3&lt;&gt;"コンテンツなし",IF(AND(申込書!$AH$4="GIGAスクールパック",SUM($P423,$R423)&lt;&gt;0),SUM($P423,$R423),IF(AND(申込書!$AH$4="SKY安心GIGAタブレット",SUM($T423,$V423)&lt;&gt;0),SUM($T423,$V423),"")),"")</f>
        <v/>
      </c>
      <c r="HD423" s="81" t="str">
        <f>IF($HA$3&lt;&gt;"コンテンツなし",IF(AND(申込書!$AH$4="GIGAスクールパック",SUM($Q423,$S423)&lt;&gt;0),SUM($Q423,$S423),IF(AND(申込書!$AH$4="SKY安心GIGAタブレット",SUM($U423,$W423)&lt;&gt;0),SUM($U423,$W423),"")),"")</f>
        <v/>
      </c>
      <c r="HE423" s="157"/>
      <c r="HF423" s="82"/>
      <c r="HG423" s="83"/>
    </row>
    <row r="424" spans="2:215" ht="26.85" customHeight="1">
      <c r="B424" s="62">
        <f t="shared" si="4"/>
        <v>419</v>
      </c>
      <c r="C424" s="63"/>
      <c r="D424" s="64"/>
      <c r="E424" s="207"/>
      <c r="F424" s="65"/>
      <c r="G424" s="66"/>
      <c r="H424" s="67"/>
      <c r="I424" s="68"/>
      <c r="J424" s="69"/>
      <c r="K424" s="70"/>
      <c r="L424" s="71"/>
      <c r="M424" s="72"/>
      <c r="N424" s="73"/>
      <c r="O424" s="74"/>
      <c r="P424" s="179"/>
      <c r="Q424" s="180"/>
      <c r="R424" s="180"/>
      <c r="S424" s="181"/>
      <c r="T424" s="179"/>
      <c r="U424" s="180"/>
      <c r="V424" s="182"/>
      <c r="W424" s="181"/>
      <c r="X424" s="75"/>
      <c r="Y424" s="76"/>
      <c r="Z424" s="77"/>
      <c r="AA424" s="78"/>
      <c r="AB424" s="79"/>
      <c r="AC424" s="79"/>
      <c r="AD424" s="79"/>
      <c r="AE424" s="77"/>
      <c r="AF424" s="139"/>
      <c r="AG424" s="139"/>
      <c r="AH424" s="139"/>
      <c r="AI424" s="80" t="str">
        <f>IF(AND(申込書!$C$90&lt;&gt;"▼プルダウンより選択してください",申込書!$C$90&lt;&gt;"",申込書!$P$90&lt;&gt;"YYYY/MM/DD",$G424&lt;&gt;""),申込書!$P$90,"")</f>
        <v/>
      </c>
      <c r="AJ424" s="81" t="str">
        <f>IF(AND(申込書!$C$90&lt;&gt;"▼プルダウンより選択してください",申込書!$C$90&lt;&gt;"",$G424&lt;&gt;""),申込書!$M$90,"")</f>
        <v/>
      </c>
      <c r="AK424" s="81" t="str">
        <f>IF($AI$3&lt;&gt;"コンテンツなし",IF(AND(申込書!$AH$4="GIGAスクールパック",SUM($P424,$R424)&lt;&gt;0),SUM($P424,$R424),IF(AND(申込書!$AH$4="SKY安心GIGAタブレット",SUM($T424,$V424)&lt;&gt;0),SUM($T424,$V424),"")),"")</f>
        <v/>
      </c>
      <c r="AL424" s="81" t="str">
        <f>IF($AI$3&lt;&gt;"コンテンツなし",IF(AND(申込書!$AH$4="GIGAスクールパック",SUM($Q424,$S424)&lt;&gt;0),SUM($Q424,$S424),IF(AND(申込書!$AH$4="SKY安心GIGAタブレット",SUM($U424,$W424)&lt;&gt;0),SUM($U424,$W424),"")),"")</f>
        <v/>
      </c>
      <c r="AM424" s="157"/>
      <c r="AN424" s="82"/>
      <c r="AO424" s="80" t="str">
        <f>IF(AND(申込書!$C$91&lt;&gt;"▼プルダウンより選択してください",申込書!$C$91&lt;&gt;"",申込書!$P$91&lt;&gt;"YYYY/MM/DD",$G424&lt;&gt;""),申込書!$P$91,"")</f>
        <v/>
      </c>
      <c r="AP424" s="81" t="str">
        <f>IF(AND(申込書!$C$91&lt;&gt;"▼プルダウンより選択してください",申込書!$C$91&lt;&gt;"",$G424&lt;&gt;""),申込書!$M$91,"")</f>
        <v/>
      </c>
      <c r="AQ424" s="81" t="str">
        <f>IF($AO$3&lt;&gt;"コンテンツなし",IF(AND(申込書!$AH$4="GIGAスクールパック",SUM($P424,$R424)&lt;&gt;0),SUM($P424,$R424),IF(AND(申込書!$AH$4="SKY安心GIGAタブレット",SUM($T424,$V424)&lt;&gt;0),SUM($T424,$V424),"")),"")</f>
        <v/>
      </c>
      <c r="AR424" s="81" t="str">
        <f>IF($AO$3&lt;&gt;"コンテンツなし",IF(AND(申込書!$AH$4="GIGAスクールパック",SUM($Q424,$S424)&lt;&gt;0),SUM($Q424,$S424),IF(AND(申込書!$AH$4="SKY安心GIGAタブレット",SUM($U424,$W424)&lt;&gt;0),SUM($U424,$W424),"")),"")</f>
        <v/>
      </c>
      <c r="AS424" s="157"/>
      <c r="AT424" s="82"/>
      <c r="AU424" s="80" t="str">
        <f>IF(AND(申込書!$C$92&lt;&gt;"▼プルダウンより選択してください",申込書!$C$92&lt;&gt;"",申込書!$P$92&lt;&gt;"YYYY/MM/DD",$G424&lt;&gt;""),申込書!$P$92,"")</f>
        <v/>
      </c>
      <c r="AV424" s="81" t="str">
        <f>IF(AND(申込書!$C$92&lt;&gt;"▼プルダウンより選択してください",申込書!$C$92&lt;&gt;"",$G424&lt;&gt;""),申込書!$M$92,"")</f>
        <v/>
      </c>
      <c r="AW424" s="81" t="str">
        <f>IF($AU$3&lt;&gt;"コンテンツなし",IF(AND(申込書!$AH$4="GIGAスクールパック",SUM($P424,$R424)&lt;&gt;0),SUM($P424,$R424),IF(AND(申込書!$AH$4="SKY安心GIGAタブレット",SUM($T424,$V424)&lt;&gt;0),SUM($T424,$V424),"")),"")</f>
        <v/>
      </c>
      <c r="AX424" s="81" t="str">
        <f>IF($AU$3&lt;&gt;"コンテンツなし",IF(AND(申込書!$AH$4="GIGAスクールパック",SUM($Q424,$S424)&lt;&gt;0),SUM($Q424,$S424),IF(AND(申込書!$AH$4="SKY安心GIGAタブレット",SUM($U424,$W424)&lt;&gt;0),SUM($U424,$W424),"")),"")</f>
        <v/>
      </c>
      <c r="AY424" s="157"/>
      <c r="AZ424" s="82"/>
      <c r="BA424" s="80" t="str">
        <f>IF(AND(申込書!$C$93&lt;&gt;"▼プルダウンより選択してください",申込書!$C$93&lt;&gt;"",申込書!$P$93&lt;&gt;"YYYY/MM/DD",$G424&lt;&gt;""),申込書!$P$93,"")</f>
        <v/>
      </c>
      <c r="BB424" s="81" t="str">
        <f>IF(AND(申込書!$C$93&lt;&gt;"▼プルダウンより選択してください",申込書!$C$93&lt;&gt;"",申込書!$M$93&gt;=1,$G424&lt;&gt;""),申込書!$M$93,"")</f>
        <v/>
      </c>
      <c r="BC424" s="81" t="str">
        <f>IF($BA$3&lt;&gt;"コンテンツなし",IF(AND(申込書!$AH$4="GIGAスクールパック",SUM($P424,$R424)&lt;&gt;0),SUM($P424,$R424),IF(AND(申込書!$AH$4="SKY安心GIGAタブレット",SUM($T424,$V424)&lt;&gt;0),SUM($T424,$V424),"")),"")</f>
        <v/>
      </c>
      <c r="BD424" s="81" t="str">
        <f>IF($BA$3&lt;&gt;"コンテンツなし",IF(AND(申込書!$AH$4="GIGAスクールパック",SUM($Q424,$S424)&lt;&gt;0),SUM($Q424,$S424),IF(AND(申込書!$AH$4="SKY安心GIGAタブレット",SUM($U424,$W424)&lt;&gt;0),SUM($U424,$W424),"")),"")</f>
        <v/>
      </c>
      <c r="BE424" s="157"/>
      <c r="BF424" s="82"/>
      <c r="BG424" s="80" t="str">
        <f>IF(AND(申込書!$C$94&lt;&gt;"▼プルダウンより選択してください",申込書!$C$94&lt;&gt;"",申込書!$P$94&lt;&gt;"YYYY/MM/DD",$G424&lt;&gt;""),申込書!$P$94,"")</f>
        <v/>
      </c>
      <c r="BH424" s="81" t="str">
        <f>IF(AND(申込書!$C$94&lt;&gt;"▼プルダウンより選択してください",申込書!$C$94&lt;&gt;"",$G424&lt;&gt;""),申込書!$M$94,"")</f>
        <v/>
      </c>
      <c r="BI424" s="81" t="str">
        <f>IF($BG$3&lt;&gt;"コンテンツなし",IF(AND(申込書!$AH$4="GIGAスクールパック",SUM($P424,$R424)&lt;&gt;0),SUM($P424,$R424),IF(AND(申込書!$AH$4="SKY安心GIGAタブレット",SUM($T424,$V424)&lt;&gt;0),SUM($T424,$V424),"")),"")</f>
        <v/>
      </c>
      <c r="BJ424" s="81" t="str">
        <f>IF($BG$3&lt;&gt;"コンテンツなし",IF(AND(申込書!$AH$4="GIGAスクールパック",SUM($Q424,$S424)&lt;&gt;0),SUM($Q424,$S424),IF(AND(申込書!$AH$4="SKY安心GIGAタブレット",SUM($U424,$W424)&lt;&gt;0),SUM($U424,$W424),"")),"")</f>
        <v/>
      </c>
      <c r="BK424" s="157"/>
      <c r="BL424" s="82"/>
      <c r="BM424" s="80" t="str">
        <f>IF(AND(申込書!$C$95&lt;&gt;"▼プルダウンより選択してください",申込書!$C$95&lt;&gt;"",申込書!$P$95&lt;&gt;"YYYY/MM/DD",$G424&lt;&gt;""),申込書!$P$95,"")</f>
        <v/>
      </c>
      <c r="BN424" s="81" t="str">
        <f>IF(AND(申込書!$C$95&lt;&gt;"▼プルダウンより選択してください",申込書!$C$95&lt;&gt;"",$G424&lt;&gt;""),申込書!$M$95,"")</f>
        <v/>
      </c>
      <c r="BO424" s="81" t="str">
        <f>IF($BM$3&lt;&gt;"コンテンツなし",IF(AND(申込書!$AH$4="GIGAスクールパック",SUM($P424,$R424)&lt;&gt;0),SUM($P424,$R424),IF(AND(申込書!$AH$4="SKY安心GIGAタブレット",SUM($T424,$V424)&lt;&gt;0),SUM($T424,$V424),"")),"")</f>
        <v/>
      </c>
      <c r="BP424" s="81" t="str">
        <f>IF($BM$3&lt;&gt;"コンテンツなし",IF(AND(申込書!$AH$4="GIGAスクールパック",SUM($Q424,$S424)&lt;&gt;0),SUM($Q424,$S424),IF(AND(申込書!$AH$4="SKY安心GIGAタブレット",SUM($U424,$W424)&lt;&gt;0),SUM($U424,$W424),"")),"")</f>
        <v/>
      </c>
      <c r="BQ424" s="157"/>
      <c r="BR424" s="82"/>
      <c r="BS424" s="80" t="str">
        <f>IF(AND(申込書!$C$96&lt;&gt;"▼プルダウンより選択してください",申込書!$C$96&lt;&gt;"",申込書!$P$96&lt;&gt;"YYYY/MM/DD",$G424&lt;&gt;""),申込書!$P$96,"")</f>
        <v/>
      </c>
      <c r="BT424" s="81" t="str">
        <f>IF(AND(申込書!$C$96&lt;&gt;"▼プルダウンより選択してください",申込書!$C$96&lt;&gt;"",$G424&lt;&gt;""),申込書!$M$96,"")</f>
        <v/>
      </c>
      <c r="BU424" s="81" t="str">
        <f>IF($BS$3&lt;&gt;"コンテンツなし",IF(AND(申込書!$AH$4="GIGAスクールパック",SUM($P424,$R424)&lt;&gt;0),SUM($P424,$R424),IF(AND(申込書!$AH$4="SKY安心GIGAタブレット",SUM($T424,$V424)&lt;&gt;0),SUM($T424,$V424),"")),"")</f>
        <v/>
      </c>
      <c r="BV424" s="81" t="str">
        <f>IF($BS$3&lt;&gt;"コンテンツなし",IF(AND(申込書!$AH$4="GIGAスクールパック",SUM($Q424,$S424)&lt;&gt;0),SUM($Q424,$S424),IF(AND(申込書!$AH$4="SKY安心GIGAタブレット",SUM($U424,$W424)&lt;&gt;0),SUM($U424,$W424),"")),"")</f>
        <v/>
      </c>
      <c r="BW424" s="157"/>
      <c r="BX424" s="82"/>
      <c r="BY424" s="80" t="str">
        <f>IF(AND(申込書!$C$97&lt;&gt;"▼プルダウンより選択してください",申込書!$C$97&lt;&gt;"",申込書!$P$97&lt;&gt;"YYYY/MM/DD",$G424&lt;&gt;""),申込書!$P$97,"")</f>
        <v/>
      </c>
      <c r="BZ424" s="81" t="str">
        <f>IF(AND(申込書!$C$97&lt;&gt;"▼プルダウンより選択してください",申込書!$C$97&lt;&gt;"",$G424&lt;&gt;""),申込書!$M$97,"")</f>
        <v/>
      </c>
      <c r="CA424" s="81" t="str">
        <f>IF($BY$3&lt;&gt;"コンテンツなし",IF(AND(申込書!$AH$4="GIGAスクールパック",SUM($P424,$R424)&lt;&gt;0),SUM($P424,$R424),IF(AND(申込書!$AH$4="SKY安心GIGAタブレット",SUM($T424,$V424)&lt;&gt;0),SUM($T424,$V424),"")),"")</f>
        <v/>
      </c>
      <c r="CB424" s="81" t="str">
        <f>IF($BY$3&lt;&gt;"コンテンツなし",IF(AND(申込書!$AH$4="GIGAスクールパック",SUM($Q424,$S424)&lt;&gt;0),SUM($Q424,$S424),IF(AND(申込書!$AH$4="SKY安心GIGAタブレット",SUM($U424,$W424)&lt;&gt;0),SUM($U424,$W424),"")),"")</f>
        <v/>
      </c>
      <c r="CC424" s="157"/>
      <c r="CD424" s="82"/>
      <c r="CE424" s="80" t="str">
        <f>IF(AND(申込書!$C$98&lt;&gt;"▼プルダウンより選択してください",申込書!$C$98&lt;&gt;"",申込書!$P$98&lt;&gt;"YYYY/MM/DD",$G424&lt;&gt;""),申込書!$P$98,"")</f>
        <v/>
      </c>
      <c r="CF424" s="81" t="str">
        <f>IF(AND(申込書!$C$98&lt;&gt;"▼プルダウンより選択してください",申込書!$C$98&lt;&gt;"",$G424&lt;&gt;""),申込書!$M$98,"")</f>
        <v/>
      </c>
      <c r="CG424" s="81" t="str">
        <f>IF($CE$3&lt;&gt;"コンテンツなし",IF(AND(申込書!$AH$4="GIGAスクールパック",SUM($P424,$R424)&lt;&gt;0),SUM($P424,$R424),IF(AND(申込書!$AH$4="SKY安心GIGAタブレット",SUM($T424,$V424)&lt;&gt;0),SUM($T424,$V424),"")),"")</f>
        <v/>
      </c>
      <c r="CH424" s="81" t="str">
        <f>IF($CE$3&lt;&gt;"コンテンツなし",IF(AND(申込書!$AH$4="GIGAスクールパック",SUM($Q424,$S424)&lt;&gt;0),SUM($Q424,$S424),IF(AND(申込書!$AH$4="SKY安心GIGAタブレット",SUM($U424,$W424)&lt;&gt;0),SUM($U424,$W424),"")),"")</f>
        <v/>
      </c>
      <c r="CI424" s="157"/>
      <c r="CJ424" s="82"/>
      <c r="CK424" s="80" t="str">
        <f>IF(AND(申込書!$C$99&lt;&gt;"▼プルダウンより選択してください",申込書!$C$99&lt;&gt;"",申込書!$P$99&lt;&gt;"YYYY/MM/DD",$G424&lt;&gt;""),申込書!$P$99,"")</f>
        <v/>
      </c>
      <c r="CL424" s="81" t="str">
        <f>IF(AND(申込書!$C$99&lt;&gt;"▼プルダウンより選択してください",申込書!$C$99&lt;&gt;"",$G424&lt;&gt;""),申込書!$M$99,"")</f>
        <v/>
      </c>
      <c r="CM424" s="81" t="str">
        <f>IF($CK$3&lt;&gt;"コンテンツなし",IF(AND(申込書!$AH$4="GIGAスクールパック",SUM($P424,$R424)&lt;&gt;0),SUM($P424,$R424),IF(AND(申込書!$AH$4="SKY安心GIGAタブレット",SUM($T424,$V424)&lt;&gt;0),SUM($T424,$V424),"")),"")</f>
        <v/>
      </c>
      <c r="CN424" s="81" t="str">
        <f>IF($CK$3&lt;&gt;"コンテンツなし",IF(AND(申込書!$AH$4="GIGAスクールパック",SUM($Q424,$S424)&lt;&gt;0),SUM($Q424,$S424),IF(AND(申込書!$AH$4="SKY安心GIGAタブレット",SUM($U424,$W424)&lt;&gt;0),SUM($U424,$W424),"")),"")</f>
        <v/>
      </c>
      <c r="CO424" s="157"/>
      <c r="CP424" s="82"/>
      <c r="CQ424" s="80" t="str">
        <f>IF(AND(申込書!$C$100&lt;&gt;"▼プルダウンより選択してください",申込書!$C$100&lt;&gt;"",申込書!$P$100&lt;&gt;"YYYY/MM/DD",$G424&lt;&gt;""),申込書!$P$100,"")</f>
        <v/>
      </c>
      <c r="CR424" s="81" t="str">
        <f>IF(AND(申込書!$C$100&lt;&gt;"▼プルダウンより選択してください",申込書!$C$100&lt;&gt;"",$G424&lt;&gt;""),申込書!$M$100,"")</f>
        <v/>
      </c>
      <c r="CS424" s="81" t="str">
        <f>IF($CQ$3&lt;&gt;"コンテンツなし",IF(AND(申込書!$AH$4="GIGAスクールパック",SUM($P424,$R424)&lt;&gt;0),SUM($P424,$R424),IF(AND(申込書!$AH$4="SKY安心GIGAタブレット",SUM($T424,$V424)&lt;&gt;0),SUM($T424,$V424),"")),"")</f>
        <v/>
      </c>
      <c r="CT424" s="81" t="str">
        <f>IF($CQ$3&lt;&gt;"コンテンツなし",IF(AND(申込書!$AH$4="GIGAスクールパック",SUM($Q424,$S424)&lt;&gt;0),SUM($Q424,$S424),IF(AND(申込書!$AH$4="SKY安心GIGAタブレット",SUM($U424,$W424)&lt;&gt;0),SUM($U424,$W424),"")),"")</f>
        <v/>
      </c>
      <c r="CU424" s="81"/>
      <c r="CV424" s="82"/>
      <c r="CW424" s="80" t="str">
        <f>IF(AND(申込書!$C$101&lt;&gt;"▼プルダウンより選択してください",申込書!$C$101&lt;&gt;"",申込書!$P$101&lt;&gt;"YYYY/MM/DD",$G424&lt;&gt;""),申込書!$P$101,"")</f>
        <v/>
      </c>
      <c r="CX424" s="81" t="str">
        <f>IF(AND(申込書!$C$101&lt;&gt;"▼プルダウンより選択してください",申込書!$C$101&lt;&gt;"",$G424&lt;&gt;""),申込書!$M$101,"")</f>
        <v/>
      </c>
      <c r="CY424" s="81" t="str">
        <f>IF($CW$3&lt;&gt;"コンテンツなし",IF(AND(申込書!$AH$4="GIGAスクールパック",SUM($P424,$R424)&lt;&gt;0),SUM($P424,$R424),IF(AND(申込書!$AH$4="SKY安心GIGAタブレット",SUM($T424,$V424)&lt;&gt;0),SUM($T424,$V424),"")),"")</f>
        <v/>
      </c>
      <c r="CZ424" s="81" t="str">
        <f>IF($CW$3&lt;&gt;"コンテンツなし",IF(AND(申込書!$AH$4="GIGAスクールパック",SUM($Q424,$S424)&lt;&gt;0),SUM($Q424,$S424),IF(AND(申込書!$AH$4="SKY安心GIGAタブレット",SUM($U424,$W424)&lt;&gt;0),SUM($U424,$W424),"")),"")</f>
        <v/>
      </c>
      <c r="DA424" s="81"/>
      <c r="DB424" s="82"/>
      <c r="DC424" s="80" t="str">
        <f>IF(AND(申込書!$C$102&lt;&gt;"▼プルダウンより選択してください",申込書!$C$102&lt;&gt;"",申込書!$P$102&lt;&gt;"YYYY/MM/DD",$G424&lt;&gt;""),申込書!$P$102,"")</f>
        <v/>
      </c>
      <c r="DD424" s="81" t="str">
        <f>IF(AND(申込書!$C$102&lt;&gt;"▼プルダウンより選択してください",申込書!$C$102&lt;&gt;"",$G424&lt;&gt;""),申込書!$M$102,"")</f>
        <v/>
      </c>
      <c r="DE424" s="81" t="str">
        <f>IF($DC$3&lt;&gt;"コンテンツなし",IF(AND(申込書!$AH$4="GIGAスクールパック",SUM($P424,$R424)&lt;&gt;0),SUM($P424,$R424),IF(AND(申込書!$AH$4="SKY安心GIGAタブレット",SUM($T424,$V424)&lt;&gt;0),SUM($T424,$V424),"")),"")</f>
        <v/>
      </c>
      <c r="DF424" s="81" t="str">
        <f>IF($DC$3&lt;&gt;"コンテンツなし",IF(AND(申込書!$AH$4="GIGAスクールパック",SUM($Q424,$S424)&lt;&gt;0),SUM($Q424,$S424),IF(AND(申込書!$AH$4="SKY安心GIGAタブレット",SUM($U424,$W424)&lt;&gt;0),SUM($U424,$W424),"")),"")</f>
        <v/>
      </c>
      <c r="DG424" s="81"/>
      <c r="DH424" s="82"/>
      <c r="DI424" s="80" t="str">
        <f>IF(AND(申込書!$C$103&lt;&gt;"▼プルダウンより選択してください",申込書!$C$103&lt;&gt;"",申込書!$P$103&lt;&gt;"YYYY/MM/DD",$G424&lt;&gt;""),申込書!$P$103,"")</f>
        <v/>
      </c>
      <c r="DJ424" s="81" t="str">
        <f>IF(AND(申込書!$C$103&lt;&gt;"▼プルダウンより選択してください",申込書!$C$103&lt;&gt;"",$G424&lt;&gt;""),申込書!$M$103,"")</f>
        <v/>
      </c>
      <c r="DK424" s="81" t="str">
        <f>IF($DI$3&lt;&gt;"コンテンツなし",IF(AND(申込書!$AH$4="GIGAスクールパック",SUM($P424,$R424)&lt;&gt;0),SUM($P424,$R424),IF(AND(申込書!$AH$4="SKY安心GIGAタブレット",SUM($T424,$V424)&lt;&gt;0),SUM($T424,$V424),"")),"")</f>
        <v/>
      </c>
      <c r="DL424" s="81" t="str">
        <f>IF($DI$3&lt;&gt;"コンテンツなし",IF(AND(申込書!$AH$4="GIGAスクールパック",SUM($Q424,$S424)&lt;&gt;0),SUM($Q424,$S424),IF(AND(申込書!$AH$4="SKY安心GIGAタブレット",SUM($U424,$W424)&lt;&gt;0),SUM($U424,$W424),"")),"")</f>
        <v/>
      </c>
      <c r="DM424" s="81"/>
      <c r="DN424" s="82"/>
      <c r="DO424" s="80" t="str">
        <f>IF(AND(申込書!$C$104&lt;&gt;"▼プルダウンより選択してください",申込書!$C$104&lt;&gt;"",申込書!$P$104&lt;&gt;"YYYY/MM/DD",$G424&lt;&gt;""),申込書!$P$104,"")</f>
        <v/>
      </c>
      <c r="DP424" s="81" t="str">
        <f>IF(AND(申込書!$C$104&lt;&gt;"▼プルダウンより選択してください",申込書!$C$104&lt;&gt;"",$G424&lt;&gt;""),申込書!$M$104,"")</f>
        <v/>
      </c>
      <c r="DQ424" s="81" t="str">
        <f>IF($DO$3&lt;&gt;"コンテンツなし",IF(AND(申込書!$AH$4="GIGAスクールパック",SUM($P424,$R424)&lt;&gt;0),SUM($P424,$R424),IF(AND(申込書!$AH$4="SKY安心GIGAタブレット",SUM($T424,$V424)&lt;&gt;0),SUM($T424,$V424),"")),"")</f>
        <v/>
      </c>
      <c r="DR424" s="81" t="str">
        <f>IF($DO$3&lt;&gt;"コンテンツなし",IF(AND(申込書!$AH$4="GIGAスクールパック",SUM($Q424,$S424)&lt;&gt;0),SUM($Q424,$S424),IF(AND(申込書!$AH$4="SKY安心GIGAタブレット",SUM($U424,$W424)&lt;&gt;0),SUM($U424,$W424),"")),"")</f>
        <v/>
      </c>
      <c r="DS424" s="81"/>
      <c r="DT424" s="82"/>
      <c r="DU424" s="80" t="str">
        <f>IF(AND(申込書!$C$105&lt;&gt;"▼プルダウンより選択してください",申込書!$C$105&lt;&gt;"",申込書!$P$105&lt;&gt;"YYYY/MM/DD",$G424&lt;&gt;""),申込書!$P$105,"")</f>
        <v/>
      </c>
      <c r="DV424" s="81" t="str">
        <f>IF(AND(申込書!$C$105&lt;&gt;"▼プルダウンより選択してください",申込書!$C$105&lt;&gt;"",$G424&lt;&gt;""),申込書!$M$105,"")</f>
        <v/>
      </c>
      <c r="DW424" s="81" t="str">
        <f>IF($DU$3&lt;&gt;"コンテンツなし",IF(AND(申込書!$AH$4="GIGAスクールパック",SUM($P424,$R424)&lt;&gt;0),SUM($P424,$R424),IF(AND(申込書!$AH$4="SKY安心GIGAタブレット",SUM($T424,$V424)&lt;&gt;0),SUM($T424,$V424),"")),"")</f>
        <v/>
      </c>
      <c r="DX424" s="81" t="str">
        <f>IF($DU$3&lt;&gt;"コンテンツなし",IF(AND(申込書!$AH$4="GIGAスクールパック",SUM($Q424,$S424)&lt;&gt;0),SUM($Q424,$S424),IF(AND(申込書!$AH$4="SKY安心GIGAタブレット",SUM($U424,$W424)&lt;&gt;0),SUM($U424,$W424),"")),"")</f>
        <v/>
      </c>
      <c r="DY424" s="157"/>
      <c r="DZ424" s="82"/>
      <c r="EA424" s="80" t="str">
        <f>IF(AND(申込書!$C$106&lt;&gt;"▼プルダウンより選択してください",申込書!$C$106&lt;&gt;"",申込書!$P$106&lt;&gt;"YYYY/MM/DD",$G424&lt;&gt;""),申込書!$P$106,"")</f>
        <v/>
      </c>
      <c r="EB424" s="81" t="str">
        <f>IF(AND(申込書!$C$106&lt;&gt;"▼プルダウンより選択してください",申込書!$C$106&lt;&gt;"",$G424&lt;&gt;""),申込書!$M$106,"")</f>
        <v/>
      </c>
      <c r="EC424" s="81" t="str">
        <f>IF($EA$3&lt;&gt;"コンテンツなし",IF(AND(申込書!$AH$4="GIGAスクールパック",SUM($P424,$R424)&lt;&gt;0),SUM($P424,$R424),IF(AND(申込書!$AH$4="SKY安心GIGAタブレット",SUM($T424,$V424)&lt;&gt;0),SUM($T424,$V424),"")),"")</f>
        <v/>
      </c>
      <c r="ED424" s="81" t="str">
        <f>IF($EA$3&lt;&gt;"コンテンツなし",IF(AND(申込書!$AH$4="GIGAスクールパック",SUM($Q424,$S424)&lt;&gt;0),SUM($Q424,$S424),IF(AND(申込書!$AH$4="SKY安心GIGAタブレット",SUM($U424,$W424)&lt;&gt;0),SUM($U424,$W424),"")),"")</f>
        <v/>
      </c>
      <c r="EE424" s="157"/>
      <c r="EF424" s="82"/>
      <c r="EG424" s="80" t="str">
        <f>IF(AND(申込書!$C$107&lt;&gt;"▼プルダウンより選択してください",申込書!$C$107&lt;&gt;"",申込書!$P$107&lt;&gt;"YYYY/MM/DD",$G424&lt;&gt;""),申込書!$P$107,"")</f>
        <v/>
      </c>
      <c r="EH424" s="81" t="str">
        <f>IF(AND(申込書!$C$107&lt;&gt;"▼プルダウンより選択してください",申込書!$C$107&lt;&gt;"",$G424&lt;&gt;""),申込書!$M$107,"")</f>
        <v/>
      </c>
      <c r="EI424" s="81" t="str">
        <f>IF($EG$3&lt;&gt;"コンテンツなし",IF(AND(申込書!$AH$4="GIGAスクールパック",SUM($P424,$R424)&lt;&gt;0),SUM($P424,$R424),IF(AND(申込書!$AH$4="SKY安心GIGAタブレット",SUM($T424,$V424)&lt;&gt;0),SUM($T424,$V424),"")),"")</f>
        <v/>
      </c>
      <c r="EJ424" s="81" t="str">
        <f>IF($EG$3&lt;&gt;"コンテンツなし",IF(AND(申込書!$AH$4="GIGAスクールパック",SUM($Q424,$S424)&lt;&gt;0),SUM($Q424,$S424),IF(AND(申込書!$AH$4="SKY安心GIGAタブレット",SUM($U424,$W424)&lt;&gt;0),SUM($U424,$W424),"")),"")</f>
        <v/>
      </c>
      <c r="EK424" s="157"/>
      <c r="EL424" s="82"/>
      <c r="EM424" s="80" t="str">
        <f>IF(AND(申込書!$C$108&lt;&gt;"▼プルダウンより選択してください",申込書!$C$108&lt;&gt;"",申込書!$P$108&lt;&gt;"YYYY/MM/DD",$G424&lt;&gt;""),申込書!$P$108,"")</f>
        <v/>
      </c>
      <c r="EN424" s="81" t="str">
        <f>IF(AND(申込書!$C$108&lt;&gt;"▼プルダウンより選択してください",申込書!$C$108&lt;&gt;"",$G424&lt;&gt;""),申込書!$M$108,"")</f>
        <v/>
      </c>
      <c r="EO424" s="81" t="str">
        <f>IF($EM$3&lt;&gt;"コンテンツなし",IF(AND(申込書!$AH$4="GIGAスクールパック",SUM($P424,$R424)&lt;&gt;0),SUM($P424,$R424),IF(AND(申込書!$AH$4="SKY安心GIGAタブレット",SUM($T424,$V424)&lt;&gt;0),SUM($T424,$V424),"")),"")</f>
        <v/>
      </c>
      <c r="EP424" s="81" t="str">
        <f>IF($EM$3&lt;&gt;"コンテンツなし",IF(AND(申込書!$AH$4="GIGAスクールパック",SUM($Q424,$S424)&lt;&gt;0),SUM($Q424,$S424),IF(AND(申込書!$AH$4="SKY安心GIGAタブレット",SUM($U424,$W424)&lt;&gt;0),SUM($U424,$W424),"")),"")</f>
        <v/>
      </c>
      <c r="EQ424" s="157"/>
      <c r="ER424" s="82"/>
      <c r="ES424" s="80" t="str">
        <f>IF(AND(申込書!$C$109&lt;&gt;"▼プルダウンより選択してください",申込書!$C$109&lt;&gt;"",申込書!$P$109&lt;&gt;"YYYY/MM/DD",$G424&lt;&gt;""),申込書!$P$109,"")</f>
        <v/>
      </c>
      <c r="ET424" s="81" t="str">
        <f>IF(AND(申込書!$C$109&lt;&gt;"▼プルダウンより選択してください",申込書!$C$109&lt;&gt;"",$G424&lt;&gt;""),申込書!$M$109,"")</f>
        <v/>
      </c>
      <c r="EU424" s="81" t="str">
        <f>IF($ES$3&lt;&gt;"コンテンツなし",IF(AND(申込書!$AH$4="GIGAスクールパック",SUM($P424,$R424)&lt;&gt;0),SUM($P424,$R424),IF(AND(申込書!$AH$4="SKY安心GIGAタブレット",SUM($T424,$V424)&lt;&gt;0),SUM($T424,$V424),"")),"")</f>
        <v/>
      </c>
      <c r="EV424" s="81" t="str">
        <f>IF($ES$3&lt;&gt;"コンテンツなし",IF(AND(申込書!$AH$4="GIGAスクールパック",SUM($Q424,$S424)&lt;&gt;0),SUM($Q424,$S424),IF(AND(申込書!$AH$4="SKY安心GIGAタブレット",SUM($U424,$W424)&lt;&gt;0),SUM($U424,$W424),"")),"")</f>
        <v/>
      </c>
      <c r="EW424" s="157"/>
      <c r="EX424" s="82"/>
      <c r="EY424" s="80" t="str">
        <f>IF(AND(申込書!$C$110&lt;&gt;"▼プルダウンより選択してください",申込書!$C$110&lt;&gt;"",申込書!$P$110&lt;&gt;"YYYY/MM/DD",$G424&lt;&gt;""),申込書!$P$110,"")</f>
        <v/>
      </c>
      <c r="EZ424" s="81" t="str">
        <f>IF(AND(申込書!$C$110&lt;&gt;"▼プルダウンより選択してください",申込書!$C$110&lt;&gt;"",$G424&lt;&gt;""),申込書!$M$110,"")</f>
        <v/>
      </c>
      <c r="FA424" s="81" t="str">
        <f>IF($EY$3&lt;&gt;"コンテンツなし",IF(AND(申込書!$AH$4="GIGAスクールパック",SUM($P424,$R424)&lt;&gt;0),SUM($P424,$R424),IF(AND(申込書!$AH$4="SKY安心GIGAタブレット",SUM($T424,$V424)&lt;&gt;0),SUM($T424,$V424),"")),"")</f>
        <v/>
      </c>
      <c r="FB424" s="81" t="str">
        <f>IF($EY$3&lt;&gt;"コンテンツなし",IF(AND(申込書!$AH$4="GIGAスクールパック",SUM($Q424,$S424)&lt;&gt;0),SUM($Q424,$S424),IF(AND(申込書!$AH$4="SKY安心GIGAタブレット",SUM($U424,$W424)&lt;&gt;0),SUM($U424,$W424),"")),"")</f>
        <v/>
      </c>
      <c r="FC424" s="157"/>
      <c r="FD424" s="82"/>
      <c r="FE424" s="80" t="str">
        <f>IF(AND(申込書!$C$111&lt;&gt;"▼プルダウンより選択してください",申込書!$C$111&lt;&gt;"",申込書!$P$111&lt;&gt;"YYYY/MM/DD",$G424&lt;&gt;""),申込書!$P$111,"")</f>
        <v/>
      </c>
      <c r="FF424" s="81" t="str">
        <f>IF(AND(申込書!$C$111&lt;&gt;"▼プルダウンより選択してください",申込書!$C$111&lt;&gt;"",$G424&lt;&gt;""),申込書!$M$111,"")</f>
        <v/>
      </c>
      <c r="FG424" s="81" t="str">
        <f>IF($FE$3&lt;&gt;"コンテンツなし",IF(AND(申込書!$AH$4="GIGAスクールパック",SUM($P424,$R424)&lt;&gt;0),SUM($P424,$R424),IF(AND(申込書!$AH$4="SKY安心GIGAタブレット",SUM($T424,$V424)&lt;&gt;0),SUM($T424,$V424),"")),"")</f>
        <v/>
      </c>
      <c r="FH424" s="81" t="str">
        <f>IF($FE$3&lt;&gt;"コンテンツなし",IF(AND(申込書!$AH$4="GIGAスクールパック",SUM($Q424,$S424)&lt;&gt;0),SUM($Q424,$S424),IF(AND(申込書!$AH$4="SKY安心GIGAタブレット",SUM($U424,$W424)&lt;&gt;0),SUM($U424,$W424),"")),"")</f>
        <v/>
      </c>
      <c r="FI424" s="157"/>
      <c r="FJ424" s="82"/>
      <c r="FK424" s="80" t="str">
        <f>IF(AND(申込書!$C$112&lt;&gt;"▼プルダウンより選択してください",申込書!$C$112&lt;&gt;"",申込書!$P$112&lt;&gt;"YYYY/MM/DD",$G424&lt;&gt;""),申込書!$P$112,"")</f>
        <v/>
      </c>
      <c r="FL424" s="81" t="str">
        <f>IF(AND(申込書!$C$112&lt;&gt;"▼プルダウンより選択してください",申込書!$C$112&lt;&gt;"",$G424&lt;&gt;""),申込書!$M$112,"")</f>
        <v/>
      </c>
      <c r="FM424" s="81" t="str">
        <f>IF($FK$3&lt;&gt;"コンテンツなし",IF(AND(申込書!$AH$4="GIGAスクールパック",SUM($P424,$R424)&lt;&gt;0),SUM($P424,$R424),IF(AND(申込書!$AH$4="SKY安心GIGAタブレット",SUM($T424,$V424)&lt;&gt;0),SUM($T424,$V424),"")),"")</f>
        <v/>
      </c>
      <c r="FN424" s="81" t="str">
        <f>IF($FK$3&lt;&gt;"コンテンツなし",IF(AND(申込書!$AH$4="GIGAスクールパック",SUM($Q424,$S424)&lt;&gt;0),SUM($Q424,$S424),IF(AND(申込書!$AH$4="SKY安心GIGAタブレット",SUM($U424,$W424)&lt;&gt;0),SUM($U424,$W424),"")),"")</f>
        <v/>
      </c>
      <c r="FO424" s="157"/>
      <c r="FP424" s="82"/>
      <c r="FQ424" s="80" t="str">
        <f>IF(AND(申込書!$C$113&lt;&gt;"▼プルダウンより選択してください",申込書!$C$113&lt;&gt;"",申込書!$P$113&lt;&gt;"YYYY/MM/DD",$G424&lt;&gt;""),申込書!$P$113,"")</f>
        <v/>
      </c>
      <c r="FR424" s="81" t="str">
        <f>IF(AND(申込書!$C$113&lt;&gt;"▼プルダウンより選択してください",申込書!$C$113&lt;&gt;"",$G424&lt;&gt;""),申込書!$M$113,"")</f>
        <v/>
      </c>
      <c r="FS424" s="81" t="str">
        <f>IF($FQ$3&lt;&gt;"コンテンツなし",IF(AND(申込書!$AH$4="GIGAスクールパック",SUM($P424,$R424)&lt;&gt;0),SUM($P424,$R424),IF(AND(申込書!$AH$4="SKY安心GIGAタブレット",SUM($T424,$V424)&lt;&gt;0),SUM($T424,$V424),"")),"")</f>
        <v/>
      </c>
      <c r="FT424" s="81" t="str">
        <f>IF($FQ$3&lt;&gt;"コンテンツなし",IF(AND(申込書!$AH$4="GIGAスクールパック",SUM($Q424,$S424)&lt;&gt;0),SUM($Q424,$S424),IF(AND(申込書!$AH$4="SKY安心GIGAタブレット",SUM($U424,$W424)&lt;&gt;0),SUM($U424,$W424),"")),"")</f>
        <v/>
      </c>
      <c r="FU424" s="157"/>
      <c r="FV424" s="82"/>
      <c r="FW424" s="80" t="str">
        <f>IF(AND(申込書!$C$114&lt;&gt;"▼プルダウンより選択してください",申込書!$C$114&lt;&gt;"",申込書!$P$114&lt;&gt;"YYYY/MM/DD",$G424&lt;&gt;""),申込書!$P$114,"")</f>
        <v/>
      </c>
      <c r="FX424" s="81" t="str">
        <f>IF(AND(申込書!$C$114&lt;&gt;"▼プルダウンより選択してください",申込書!$C$114&lt;&gt;"",$G424&lt;&gt;""),申込書!$M$114,"")</f>
        <v/>
      </c>
      <c r="FY424" s="81" t="str">
        <f>IF($FW$3&lt;&gt;"コンテンツなし",IF(AND(申込書!$AH$4="GIGAスクールパック",SUM($P424,$R424)&lt;&gt;0),SUM($P424,$R424),IF(AND(申込書!$AH$4="SKY安心GIGAタブレット",SUM($T424,$V424)&lt;&gt;0),SUM($T424,$V424),"")),"")</f>
        <v/>
      </c>
      <c r="FZ424" s="81" t="str">
        <f>IF($FW$3&lt;&gt;"コンテンツなし",IF(AND(申込書!$AH$4="GIGAスクールパック",SUM($Q424,$S424)&lt;&gt;0),SUM($Q424,$S424),IF(AND(申込書!$AH$4="SKY安心GIGAタブレット",SUM($U424,$W424)&lt;&gt;0),SUM($U424,$W424),"")),"")</f>
        <v/>
      </c>
      <c r="GA424" s="157"/>
      <c r="GB424" s="82"/>
      <c r="GC424" s="80" t="str">
        <f>IF(AND(申込書!$C$115&lt;&gt;"▼プルダウンより選択してください",申込書!$C$115&lt;&gt;"",申込書!$P$115&lt;&gt;"YYYY/MM/DD",$G424&lt;&gt;""),申込書!$P$115,"")</f>
        <v/>
      </c>
      <c r="GD424" s="81" t="str">
        <f>IF(AND(申込書!$C$115&lt;&gt;"▼プルダウンより選択してください",申込書!$C$115&lt;&gt;"",$G424&lt;&gt;""),申込書!$M$115,"")</f>
        <v/>
      </c>
      <c r="GE424" s="81" t="str">
        <f>IF($GC$3&lt;&gt;"コンテンツなし",IF(AND(申込書!$AH$4="GIGAスクールパック",SUM($P424,$R424)&lt;&gt;0),SUM($P424,$R424),IF(AND(申込書!$AH$4="SKY安心GIGAタブレット",SUM($T424,$V424)&lt;&gt;0),SUM($T424,$V424),"")),"")</f>
        <v/>
      </c>
      <c r="GF424" s="81" t="str">
        <f>IF($GC$3&lt;&gt;"コンテンツなし",IF(AND(申込書!$AH$4="GIGAスクールパック",SUM($Q424,$S424)&lt;&gt;0),SUM($Q424,$S424),IF(AND(申込書!$AH$4="SKY安心GIGAタブレット",SUM($U424,$W424)&lt;&gt;0),SUM($U424,$W424),"")),"")</f>
        <v/>
      </c>
      <c r="GG424" s="157"/>
      <c r="GH424" s="82"/>
      <c r="GI424" s="80" t="str">
        <f>IF(AND(申込書!$C$116&lt;&gt;"▼プルダウンより選択してください",申込書!$C$116&lt;&gt;"",申込書!$P$116&lt;&gt;"YYYY/MM/DD",$G424&lt;&gt;""),申込書!$P$116,"")</f>
        <v/>
      </c>
      <c r="GJ424" s="81" t="str">
        <f>IF(AND(申込書!$C$116&lt;&gt;"▼プルダウンより選択してください",申込書!$C$116&lt;&gt;"",$G424&lt;&gt;""),申込書!$M$116,"")</f>
        <v/>
      </c>
      <c r="GK424" s="81" t="str">
        <f>IF($GI$3&lt;&gt;"コンテンツなし",IF(AND(申込書!$AH$4="GIGAスクールパック",SUM($P424,$R424)&lt;&gt;0),SUM($P424,$R424),IF(AND(申込書!$AH$4="SKY安心GIGAタブレット",SUM($T424,$V424)&lt;&gt;0),SUM($T424,$V424),"")),"")</f>
        <v/>
      </c>
      <c r="GL424" s="81" t="str">
        <f>IF($GI$3&lt;&gt;"コンテンツなし",IF(AND(申込書!$AH$4="GIGAスクールパック",SUM($Q424,$S424)&lt;&gt;0),SUM($Q424,$S424),IF(AND(申込書!$AH$4="SKY安心GIGAタブレット",SUM($U424,$W424)&lt;&gt;0),SUM($U424,$W424),"")),"")</f>
        <v/>
      </c>
      <c r="GM424" s="157"/>
      <c r="GN424" s="82"/>
      <c r="GO424" s="80" t="str">
        <f>IF(AND(申込書!$C$117&lt;&gt;"▼プルダウンより選択してください",申込書!$C$117&lt;&gt;"",申込書!$P$117&lt;&gt;"YYYY/MM/DD",$G424&lt;&gt;""),申込書!$P$117,"")</f>
        <v/>
      </c>
      <c r="GP424" s="81" t="str">
        <f>IF(AND(申込書!$C$117&lt;&gt;"▼プルダウンより選択してください",申込書!$C$117&lt;&gt;"",$G424&lt;&gt;""),申込書!$M$117,"")</f>
        <v/>
      </c>
      <c r="GQ424" s="81" t="str">
        <f>IF($GO$3&lt;&gt;"コンテンツなし",IF(AND(申込書!$AH$4="GIGAスクールパック",SUM($P424,$R424)&lt;&gt;0),SUM($P424,$R424),IF(AND(申込書!$AH$4="SKY安心GIGAタブレット",SUM($T424,$V424)&lt;&gt;0),SUM($T424,$V424),"")),"")</f>
        <v/>
      </c>
      <c r="GR424" s="81" t="str">
        <f>IF($GO$3&lt;&gt;"コンテンツなし",IF(AND(申込書!$AH$4="GIGAスクールパック",SUM($Q424,$S424)&lt;&gt;0),SUM($Q424,$S424),IF(AND(申込書!$AH$4="SKY安心GIGAタブレット",SUM($U424,$W424)&lt;&gt;0),SUM($U424,$W424),"")),"")</f>
        <v/>
      </c>
      <c r="GS424" s="157"/>
      <c r="GT424" s="82"/>
      <c r="GU424" s="80" t="str">
        <f>IF(AND(申込書!$C$118&lt;&gt;"▼プルダウンより選択してください",申込書!$C$118&lt;&gt;"",申込書!$P$118&lt;&gt;"YYYY/MM/DD",$G424&lt;&gt;""),申込書!$P$118,"")</f>
        <v/>
      </c>
      <c r="GV424" s="81" t="str">
        <f>IF(AND(申込書!$C$118&lt;&gt;"▼プルダウンより選択してください",申込書!$C$118&lt;&gt;"",$G424&lt;&gt;""),申込書!$M$118,"")</f>
        <v/>
      </c>
      <c r="GW424" s="81" t="str">
        <f>IF($GU$3&lt;&gt;"コンテンツなし",IF(AND(申込書!$AH$4="GIGAスクールパック",SUM($P424,$R424)&lt;&gt;0),SUM($P424,$R424),IF(AND(申込書!$AH$4="SKY安心GIGAタブレット",SUM($T424,$V424)&lt;&gt;0),SUM($T424,$V424),"")),"")</f>
        <v/>
      </c>
      <c r="GX424" s="81" t="str">
        <f>IF($GU$3&lt;&gt;"コンテンツなし",IF(AND(申込書!$AH$4="GIGAスクールパック",SUM($Q424,$S424)&lt;&gt;0),SUM($Q424,$S424),IF(AND(申込書!$AH$4="SKY安心GIGAタブレット",SUM($U424,$W424)&lt;&gt;0),SUM($U424,$W424),"")),"")</f>
        <v/>
      </c>
      <c r="GY424" s="157"/>
      <c r="GZ424" s="82"/>
      <c r="HA424" s="80" t="str">
        <f>IF(AND(申込書!$C$119&lt;&gt;"▼プルダウンより選択してください",申込書!$C$119&lt;&gt;"",申込書!$P$119&lt;&gt;"YYYY/MM/DD",$G424&lt;&gt;""),申込書!$P$119,"")</f>
        <v/>
      </c>
      <c r="HB424" s="81" t="str">
        <f>IF(AND(申込書!$C$119&lt;&gt;"▼プルダウンより選択してください",申込書!$C$119&lt;&gt;"",$G424&lt;&gt;""),申込書!$M$119,"")</f>
        <v/>
      </c>
      <c r="HC424" s="81" t="str">
        <f>IF($HA$3&lt;&gt;"コンテンツなし",IF(AND(申込書!$AH$4="GIGAスクールパック",SUM($P424,$R424)&lt;&gt;0),SUM($P424,$R424),IF(AND(申込書!$AH$4="SKY安心GIGAタブレット",SUM($T424,$V424)&lt;&gt;0),SUM($T424,$V424),"")),"")</f>
        <v/>
      </c>
      <c r="HD424" s="81" t="str">
        <f>IF($HA$3&lt;&gt;"コンテンツなし",IF(AND(申込書!$AH$4="GIGAスクールパック",SUM($Q424,$S424)&lt;&gt;0),SUM($Q424,$S424),IF(AND(申込書!$AH$4="SKY安心GIGAタブレット",SUM($U424,$W424)&lt;&gt;0),SUM($U424,$W424),"")),"")</f>
        <v/>
      </c>
      <c r="HE424" s="157"/>
      <c r="HF424" s="82"/>
      <c r="HG424" s="83"/>
    </row>
    <row r="425" spans="2:215" ht="26.85" customHeight="1">
      <c r="B425" s="62">
        <f t="shared" si="4"/>
        <v>420</v>
      </c>
      <c r="C425" s="63"/>
      <c r="D425" s="64"/>
      <c r="E425" s="207"/>
      <c r="F425" s="65"/>
      <c r="G425" s="66"/>
      <c r="H425" s="67"/>
      <c r="I425" s="68"/>
      <c r="J425" s="69"/>
      <c r="K425" s="70"/>
      <c r="L425" s="71"/>
      <c r="M425" s="72"/>
      <c r="N425" s="73"/>
      <c r="O425" s="74"/>
      <c r="P425" s="179"/>
      <c r="Q425" s="180"/>
      <c r="R425" s="180"/>
      <c r="S425" s="181"/>
      <c r="T425" s="179"/>
      <c r="U425" s="180"/>
      <c r="V425" s="182"/>
      <c r="W425" s="181"/>
      <c r="X425" s="75"/>
      <c r="Y425" s="76"/>
      <c r="Z425" s="77"/>
      <c r="AA425" s="78"/>
      <c r="AB425" s="79"/>
      <c r="AC425" s="79"/>
      <c r="AD425" s="79"/>
      <c r="AE425" s="77"/>
      <c r="AF425" s="139"/>
      <c r="AG425" s="139"/>
      <c r="AH425" s="139"/>
      <c r="AI425" s="80" t="str">
        <f>IF(AND(申込書!$C$90&lt;&gt;"▼プルダウンより選択してください",申込書!$C$90&lt;&gt;"",申込書!$P$90&lt;&gt;"YYYY/MM/DD",$G425&lt;&gt;""),申込書!$P$90,"")</f>
        <v/>
      </c>
      <c r="AJ425" s="81" t="str">
        <f>IF(AND(申込書!$C$90&lt;&gt;"▼プルダウンより選択してください",申込書!$C$90&lt;&gt;"",$G425&lt;&gt;""),申込書!$M$90,"")</f>
        <v/>
      </c>
      <c r="AK425" s="81" t="str">
        <f>IF($AI$3&lt;&gt;"コンテンツなし",IF(AND(申込書!$AH$4="GIGAスクールパック",SUM($P425,$R425)&lt;&gt;0),SUM($P425,$R425),IF(AND(申込書!$AH$4="SKY安心GIGAタブレット",SUM($T425,$V425)&lt;&gt;0),SUM($T425,$V425),"")),"")</f>
        <v/>
      </c>
      <c r="AL425" s="81" t="str">
        <f>IF($AI$3&lt;&gt;"コンテンツなし",IF(AND(申込書!$AH$4="GIGAスクールパック",SUM($Q425,$S425)&lt;&gt;0),SUM($Q425,$S425),IF(AND(申込書!$AH$4="SKY安心GIGAタブレット",SUM($U425,$W425)&lt;&gt;0),SUM($U425,$W425),"")),"")</f>
        <v/>
      </c>
      <c r="AM425" s="157"/>
      <c r="AN425" s="82"/>
      <c r="AO425" s="80" t="str">
        <f>IF(AND(申込書!$C$91&lt;&gt;"▼プルダウンより選択してください",申込書!$C$91&lt;&gt;"",申込書!$P$91&lt;&gt;"YYYY/MM/DD",$G425&lt;&gt;""),申込書!$P$91,"")</f>
        <v/>
      </c>
      <c r="AP425" s="81" t="str">
        <f>IF(AND(申込書!$C$91&lt;&gt;"▼プルダウンより選択してください",申込書!$C$91&lt;&gt;"",$G425&lt;&gt;""),申込書!$M$91,"")</f>
        <v/>
      </c>
      <c r="AQ425" s="81" t="str">
        <f>IF($AO$3&lt;&gt;"コンテンツなし",IF(AND(申込書!$AH$4="GIGAスクールパック",SUM($P425,$R425)&lt;&gt;0),SUM($P425,$R425),IF(AND(申込書!$AH$4="SKY安心GIGAタブレット",SUM($T425,$V425)&lt;&gt;0),SUM($T425,$V425),"")),"")</f>
        <v/>
      </c>
      <c r="AR425" s="81" t="str">
        <f>IF($AO$3&lt;&gt;"コンテンツなし",IF(AND(申込書!$AH$4="GIGAスクールパック",SUM($Q425,$S425)&lt;&gt;0),SUM($Q425,$S425),IF(AND(申込書!$AH$4="SKY安心GIGAタブレット",SUM($U425,$W425)&lt;&gt;0),SUM($U425,$W425),"")),"")</f>
        <v/>
      </c>
      <c r="AS425" s="157"/>
      <c r="AT425" s="82"/>
      <c r="AU425" s="80" t="str">
        <f>IF(AND(申込書!$C$92&lt;&gt;"▼プルダウンより選択してください",申込書!$C$92&lt;&gt;"",申込書!$P$92&lt;&gt;"YYYY/MM/DD",$G425&lt;&gt;""),申込書!$P$92,"")</f>
        <v/>
      </c>
      <c r="AV425" s="81" t="str">
        <f>IF(AND(申込書!$C$92&lt;&gt;"▼プルダウンより選択してください",申込書!$C$92&lt;&gt;"",$G425&lt;&gt;""),申込書!$M$92,"")</f>
        <v/>
      </c>
      <c r="AW425" s="81" t="str">
        <f>IF($AU$3&lt;&gt;"コンテンツなし",IF(AND(申込書!$AH$4="GIGAスクールパック",SUM($P425,$R425)&lt;&gt;0),SUM($P425,$R425),IF(AND(申込書!$AH$4="SKY安心GIGAタブレット",SUM($T425,$V425)&lt;&gt;0),SUM($T425,$V425),"")),"")</f>
        <v/>
      </c>
      <c r="AX425" s="81" t="str">
        <f>IF($AU$3&lt;&gt;"コンテンツなし",IF(AND(申込書!$AH$4="GIGAスクールパック",SUM($Q425,$S425)&lt;&gt;0),SUM($Q425,$S425),IF(AND(申込書!$AH$4="SKY安心GIGAタブレット",SUM($U425,$W425)&lt;&gt;0),SUM($U425,$W425),"")),"")</f>
        <v/>
      </c>
      <c r="AY425" s="157"/>
      <c r="AZ425" s="82"/>
      <c r="BA425" s="80" t="str">
        <f>IF(AND(申込書!$C$93&lt;&gt;"▼プルダウンより選択してください",申込書!$C$93&lt;&gt;"",申込書!$P$93&lt;&gt;"YYYY/MM/DD",$G425&lt;&gt;""),申込書!$P$93,"")</f>
        <v/>
      </c>
      <c r="BB425" s="81" t="str">
        <f>IF(AND(申込書!$C$93&lt;&gt;"▼プルダウンより選択してください",申込書!$C$93&lt;&gt;"",申込書!$M$93&gt;=1,$G425&lt;&gt;""),申込書!$M$93,"")</f>
        <v/>
      </c>
      <c r="BC425" s="81" t="str">
        <f>IF($BA$3&lt;&gt;"コンテンツなし",IF(AND(申込書!$AH$4="GIGAスクールパック",SUM($P425,$R425)&lt;&gt;0),SUM($P425,$R425),IF(AND(申込書!$AH$4="SKY安心GIGAタブレット",SUM($T425,$V425)&lt;&gt;0),SUM($T425,$V425),"")),"")</f>
        <v/>
      </c>
      <c r="BD425" s="81" t="str">
        <f>IF($BA$3&lt;&gt;"コンテンツなし",IF(AND(申込書!$AH$4="GIGAスクールパック",SUM($Q425,$S425)&lt;&gt;0),SUM($Q425,$S425),IF(AND(申込書!$AH$4="SKY安心GIGAタブレット",SUM($U425,$W425)&lt;&gt;0),SUM($U425,$W425),"")),"")</f>
        <v/>
      </c>
      <c r="BE425" s="157"/>
      <c r="BF425" s="82"/>
      <c r="BG425" s="80" t="str">
        <f>IF(AND(申込書!$C$94&lt;&gt;"▼プルダウンより選択してください",申込書!$C$94&lt;&gt;"",申込書!$P$94&lt;&gt;"YYYY/MM/DD",$G425&lt;&gt;""),申込書!$P$94,"")</f>
        <v/>
      </c>
      <c r="BH425" s="81" t="str">
        <f>IF(AND(申込書!$C$94&lt;&gt;"▼プルダウンより選択してください",申込書!$C$94&lt;&gt;"",$G425&lt;&gt;""),申込書!$M$94,"")</f>
        <v/>
      </c>
      <c r="BI425" s="81" t="str">
        <f>IF($BG$3&lt;&gt;"コンテンツなし",IF(AND(申込書!$AH$4="GIGAスクールパック",SUM($P425,$R425)&lt;&gt;0),SUM($P425,$R425),IF(AND(申込書!$AH$4="SKY安心GIGAタブレット",SUM($T425,$V425)&lt;&gt;0),SUM($T425,$V425),"")),"")</f>
        <v/>
      </c>
      <c r="BJ425" s="81" t="str">
        <f>IF($BG$3&lt;&gt;"コンテンツなし",IF(AND(申込書!$AH$4="GIGAスクールパック",SUM($Q425,$S425)&lt;&gt;0),SUM($Q425,$S425),IF(AND(申込書!$AH$4="SKY安心GIGAタブレット",SUM($U425,$W425)&lt;&gt;0),SUM($U425,$W425),"")),"")</f>
        <v/>
      </c>
      <c r="BK425" s="157"/>
      <c r="BL425" s="82"/>
      <c r="BM425" s="80" t="str">
        <f>IF(AND(申込書!$C$95&lt;&gt;"▼プルダウンより選択してください",申込書!$C$95&lt;&gt;"",申込書!$P$95&lt;&gt;"YYYY/MM/DD",$G425&lt;&gt;""),申込書!$P$95,"")</f>
        <v/>
      </c>
      <c r="BN425" s="81" t="str">
        <f>IF(AND(申込書!$C$95&lt;&gt;"▼プルダウンより選択してください",申込書!$C$95&lt;&gt;"",$G425&lt;&gt;""),申込書!$M$95,"")</f>
        <v/>
      </c>
      <c r="BO425" s="81" t="str">
        <f>IF($BM$3&lt;&gt;"コンテンツなし",IF(AND(申込書!$AH$4="GIGAスクールパック",SUM($P425,$R425)&lt;&gt;0),SUM($P425,$R425),IF(AND(申込書!$AH$4="SKY安心GIGAタブレット",SUM($T425,$V425)&lt;&gt;0),SUM($T425,$V425),"")),"")</f>
        <v/>
      </c>
      <c r="BP425" s="81" t="str">
        <f>IF($BM$3&lt;&gt;"コンテンツなし",IF(AND(申込書!$AH$4="GIGAスクールパック",SUM($Q425,$S425)&lt;&gt;0),SUM($Q425,$S425),IF(AND(申込書!$AH$4="SKY安心GIGAタブレット",SUM($U425,$W425)&lt;&gt;0),SUM($U425,$W425),"")),"")</f>
        <v/>
      </c>
      <c r="BQ425" s="157"/>
      <c r="BR425" s="82"/>
      <c r="BS425" s="80" t="str">
        <f>IF(AND(申込書!$C$96&lt;&gt;"▼プルダウンより選択してください",申込書!$C$96&lt;&gt;"",申込書!$P$96&lt;&gt;"YYYY/MM/DD",$G425&lt;&gt;""),申込書!$P$96,"")</f>
        <v/>
      </c>
      <c r="BT425" s="81" t="str">
        <f>IF(AND(申込書!$C$96&lt;&gt;"▼プルダウンより選択してください",申込書!$C$96&lt;&gt;"",$G425&lt;&gt;""),申込書!$M$96,"")</f>
        <v/>
      </c>
      <c r="BU425" s="81" t="str">
        <f>IF($BS$3&lt;&gt;"コンテンツなし",IF(AND(申込書!$AH$4="GIGAスクールパック",SUM($P425,$R425)&lt;&gt;0),SUM($P425,$R425),IF(AND(申込書!$AH$4="SKY安心GIGAタブレット",SUM($T425,$V425)&lt;&gt;0),SUM($T425,$V425),"")),"")</f>
        <v/>
      </c>
      <c r="BV425" s="81" t="str">
        <f>IF($BS$3&lt;&gt;"コンテンツなし",IF(AND(申込書!$AH$4="GIGAスクールパック",SUM($Q425,$S425)&lt;&gt;0),SUM($Q425,$S425),IF(AND(申込書!$AH$4="SKY安心GIGAタブレット",SUM($U425,$W425)&lt;&gt;0),SUM($U425,$W425),"")),"")</f>
        <v/>
      </c>
      <c r="BW425" s="157"/>
      <c r="BX425" s="82"/>
      <c r="BY425" s="80" t="str">
        <f>IF(AND(申込書!$C$97&lt;&gt;"▼プルダウンより選択してください",申込書!$C$97&lt;&gt;"",申込書!$P$97&lt;&gt;"YYYY/MM/DD",$G425&lt;&gt;""),申込書!$P$97,"")</f>
        <v/>
      </c>
      <c r="BZ425" s="81" t="str">
        <f>IF(AND(申込書!$C$97&lt;&gt;"▼プルダウンより選択してください",申込書!$C$97&lt;&gt;"",$G425&lt;&gt;""),申込書!$M$97,"")</f>
        <v/>
      </c>
      <c r="CA425" s="81" t="str">
        <f>IF($BY$3&lt;&gt;"コンテンツなし",IF(AND(申込書!$AH$4="GIGAスクールパック",SUM($P425,$R425)&lt;&gt;0),SUM($P425,$R425),IF(AND(申込書!$AH$4="SKY安心GIGAタブレット",SUM($T425,$V425)&lt;&gt;0),SUM($T425,$V425),"")),"")</f>
        <v/>
      </c>
      <c r="CB425" s="81" t="str">
        <f>IF($BY$3&lt;&gt;"コンテンツなし",IF(AND(申込書!$AH$4="GIGAスクールパック",SUM($Q425,$S425)&lt;&gt;0),SUM($Q425,$S425),IF(AND(申込書!$AH$4="SKY安心GIGAタブレット",SUM($U425,$W425)&lt;&gt;0),SUM($U425,$W425),"")),"")</f>
        <v/>
      </c>
      <c r="CC425" s="157"/>
      <c r="CD425" s="82"/>
      <c r="CE425" s="80" t="str">
        <f>IF(AND(申込書!$C$98&lt;&gt;"▼プルダウンより選択してください",申込書!$C$98&lt;&gt;"",申込書!$P$98&lt;&gt;"YYYY/MM/DD",$G425&lt;&gt;""),申込書!$P$98,"")</f>
        <v/>
      </c>
      <c r="CF425" s="81" t="str">
        <f>IF(AND(申込書!$C$98&lt;&gt;"▼プルダウンより選択してください",申込書!$C$98&lt;&gt;"",$G425&lt;&gt;""),申込書!$M$98,"")</f>
        <v/>
      </c>
      <c r="CG425" s="81" t="str">
        <f>IF($CE$3&lt;&gt;"コンテンツなし",IF(AND(申込書!$AH$4="GIGAスクールパック",SUM($P425,$R425)&lt;&gt;0),SUM($P425,$R425),IF(AND(申込書!$AH$4="SKY安心GIGAタブレット",SUM($T425,$V425)&lt;&gt;0),SUM($T425,$V425),"")),"")</f>
        <v/>
      </c>
      <c r="CH425" s="81" t="str">
        <f>IF($CE$3&lt;&gt;"コンテンツなし",IF(AND(申込書!$AH$4="GIGAスクールパック",SUM($Q425,$S425)&lt;&gt;0),SUM($Q425,$S425),IF(AND(申込書!$AH$4="SKY安心GIGAタブレット",SUM($U425,$W425)&lt;&gt;0),SUM($U425,$W425),"")),"")</f>
        <v/>
      </c>
      <c r="CI425" s="157"/>
      <c r="CJ425" s="82"/>
      <c r="CK425" s="80" t="str">
        <f>IF(AND(申込書!$C$99&lt;&gt;"▼プルダウンより選択してください",申込書!$C$99&lt;&gt;"",申込書!$P$99&lt;&gt;"YYYY/MM/DD",$G425&lt;&gt;""),申込書!$P$99,"")</f>
        <v/>
      </c>
      <c r="CL425" s="81" t="str">
        <f>IF(AND(申込書!$C$99&lt;&gt;"▼プルダウンより選択してください",申込書!$C$99&lt;&gt;"",$G425&lt;&gt;""),申込書!$M$99,"")</f>
        <v/>
      </c>
      <c r="CM425" s="81" t="str">
        <f>IF($CK$3&lt;&gt;"コンテンツなし",IF(AND(申込書!$AH$4="GIGAスクールパック",SUM($P425,$R425)&lt;&gt;0),SUM($P425,$R425),IF(AND(申込書!$AH$4="SKY安心GIGAタブレット",SUM($T425,$V425)&lt;&gt;0),SUM($T425,$V425),"")),"")</f>
        <v/>
      </c>
      <c r="CN425" s="81" t="str">
        <f>IF($CK$3&lt;&gt;"コンテンツなし",IF(AND(申込書!$AH$4="GIGAスクールパック",SUM($Q425,$S425)&lt;&gt;0),SUM($Q425,$S425),IF(AND(申込書!$AH$4="SKY安心GIGAタブレット",SUM($U425,$W425)&lt;&gt;0),SUM($U425,$W425),"")),"")</f>
        <v/>
      </c>
      <c r="CO425" s="157"/>
      <c r="CP425" s="82"/>
      <c r="CQ425" s="80" t="str">
        <f>IF(AND(申込書!$C$100&lt;&gt;"▼プルダウンより選択してください",申込書!$C$100&lt;&gt;"",申込書!$P$100&lt;&gt;"YYYY/MM/DD",$G425&lt;&gt;""),申込書!$P$100,"")</f>
        <v/>
      </c>
      <c r="CR425" s="81" t="str">
        <f>IF(AND(申込書!$C$100&lt;&gt;"▼プルダウンより選択してください",申込書!$C$100&lt;&gt;"",$G425&lt;&gt;""),申込書!$M$100,"")</f>
        <v/>
      </c>
      <c r="CS425" s="81" t="str">
        <f>IF($CQ$3&lt;&gt;"コンテンツなし",IF(AND(申込書!$AH$4="GIGAスクールパック",SUM($P425,$R425)&lt;&gt;0),SUM($P425,$R425),IF(AND(申込書!$AH$4="SKY安心GIGAタブレット",SUM($T425,$V425)&lt;&gt;0),SUM($T425,$V425),"")),"")</f>
        <v/>
      </c>
      <c r="CT425" s="81" t="str">
        <f>IF($CQ$3&lt;&gt;"コンテンツなし",IF(AND(申込書!$AH$4="GIGAスクールパック",SUM($Q425,$S425)&lt;&gt;0),SUM($Q425,$S425),IF(AND(申込書!$AH$4="SKY安心GIGAタブレット",SUM($U425,$W425)&lt;&gt;0),SUM($U425,$W425),"")),"")</f>
        <v/>
      </c>
      <c r="CU425" s="81"/>
      <c r="CV425" s="82"/>
      <c r="CW425" s="80" t="str">
        <f>IF(AND(申込書!$C$101&lt;&gt;"▼プルダウンより選択してください",申込書!$C$101&lt;&gt;"",申込書!$P$101&lt;&gt;"YYYY/MM/DD",$G425&lt;&gt;""),申込書!$P$101,"")</f>
        <v/>
      </c>
      <c r="CX425" s="81" t="str">
        <f>IF(AND(申込書!$C$101&lt;&gt;"▼プルダウンより選択してください",申込書!$C$101&lt;&gt;"",$G425&lt;&gt;""),申込書!$M$101,"")</f>
        <v/>
      </c>
      <c r="CY425" s="81" t="str">
        <f>IF($CW$3&lt;&gt;"コンテンツなし",IF(AND(申込書!$AH$4="GIGAスクールパック",SUM($P425,$R425)&lt;&gt;0),SUM($P425,$R425),IF(AND(申込書!$AH$4="SKY安心GIGAタブレット",SUM($T425,$V425)&lt;&gt;0),SUM($T425,$V425),"")),"")</f>
        <v/>
      </c>
      <c r="CZ425" s="81" t="str">
        <f>IF($CW$3&lt;&gt;"コンテンツなし",IF(AND(申込書!$AH$4="GIGAスクールパック",SUM($Q425,$S425)&lt;&gt;0),SUM($Q425,$S425),IF(AND(申込書!$AH$4="SKY安心GIGAタブレット",SUM($U425,$W425)&lt;&gt;0),SUM($U425,$W425),"")),"")</f>
        <v/>
      </c>
      <c r="DA425" s="81"/>
      <c r="DB425" s="82"/>
      <c r="DC425" s="80" t="str">
        <f>IF(AND(申込書!$C$102&lt;&gt;"▼プルダウンより選択してください",申込書!$C$102&lt;&gt;"",申込書!$P$102&lt;&gt;"YYYY/MM/DD",$G425&lt;&gt;""),申込書!$P$102,"")</f>
        <v/>
      </c>
      <c r="DD425" s="81" t="str">
        <f>IF(AND(申込書!$C$102&lt;&gt;"▼プルダウンより選択してください",申込書!$C$102&lt;&gt;"",$G425&lt;&gt;""),申込書!$M$102,"")</f>
        <v/>
      </c>
      <c r="DE425" s="81" t="str">
        <f>IF($DC$3&lt;&gt;"コンテンツなし",IF(AND(申込書!$AH$4="GIGAスクールパック",SUM($P425,$R425)&lt;&gt;0),SUM($P425,$R425),IF(AND(申込書!$AH$4="SKY安心GIGAタブレット",SUM($T425,$V425)&lt;&gt;0),SUM($T425,$V425),"")),"")</f>
        <v/>
      </c>
      <c r="DF425" s="81" t="str">
        <f>IF($DC$3&lt;&gt;"コンテンツなし",IF(AND(申込書!$AH$4="GIGAスクールパック",SUM($Q425,$S425)&lt;&gt;0),SUM($Q425,$S425),IF(AND(申込書!$AH$4="SKY安心GIGAタブレット",SUM($U425,$W425)&lt;&gt;0),SUM($U425,$W425),"")),"")</f>
        <v/>
      </c>
      <c r="DG425" s="81"/>
      <c r="DH425" s="82"/>
      <c r="DI425" s="80" t="str">
        <f>IF(AND(申込書!$C$103&lt;&gt;"▼プルダウンより選択してください",申込書!$C$103&lt;&gt;"",申込書!$P$103&lt;&gt;"YYYY/MM/DD",$G425&lt;&gt;""),申込書!$P$103,"")</f>
        <v/>
      </c>
      <c r="DJ425" s="81" t="str">
        <f>IF(AND(申込書!$C$103&lt;&gt;"▼プルダウンより選択してください",申込書!$C$103&lt;&gt;"",$G425&lt;&gt;""),申込書!$M$103,"")</f>
        <v/>
      </c>
      <c r="DK425" s="81" t="str">
        <f>IF($DI$3&lt;&gt;"コンテンツなし",IF(AND(申込書!$AH$4="GIGAスクールパック",SUM($P425,$R425)&lt;&gt;0),SUM($P425,$R425),IF(AND(申込書!$AH$4="SKY安心GIGAタブレット",SUM($T425,$V425)&lt;&gt;0),SUM($T425,$V425),"")),"")</f>
        <v/>
      </c>
      <c r="DL425" s="81" t="str">
        <f>IF($DI$3&lt;&gt;"コンテンツなし",IF(AND(申込書!$AH$4="GIGAスクールパック",SUM($Q425,$S425)&lt;&gt;0),SUM($Q425,$S425),IF(AND(申込書!$AH$4="SKY安心GIGAタブレット",SUM($U425,$W425)&lt;&gt;0),SUM($U425,$W425),"")),"")</f>
        <v/>
      </c>
      <c r="DM425" s="81"/>
      <c r="DN425" s="82"/>
      <c r="DO425" s="80" t="str">
        <f>IF(AND(申込書!$C$104&lt;&gt;"▼プルダウンより選択してください",申込書!$C$104&lt;&gt;"",申込書!$P$104&lt;&gt;"YYYY/MM/DD",$G425&lt;&gt;""),申込書!$P$104,"")</f>
        <v/>
      </c>
      <c r="DP425" s="81" t="str">
        <f>IF(AND(申込書!$C$104&lt;&gt;"▼プルダウンより選択してください",申込書!$C$104&lt;&gt;"",$G425&lt;&gt;""),申込書!$M$104,"")</f>
        <v/>
      </c>
      <c r="DQ425" s="81" t="str">
        <f>IF($DO$3&lt;&gt;"コンテンツなし",IF(AND(申込書!$AH$4="GIGAスクールパック",SUM($P425,$R425)&lt;&gt;0),SUM($P425,$R425),IF(AND(申込書!$AH$4="SKY安心GIGAタブレット",SUM($T425,$V425)&lt;&gt;0),SUM($T425,$V425),"")),"")</f>
        <v/>
      </c>
      <c r="DR425" s="81" t="str">
        <f>IF($DO$3&lt;&gt;"コンテンツなし",IF(AND(申込書!$AH$4="GIGAスクールパック",SUM($Q425,$S425)&lt;&gt;0),SUM($Q425,$S425),IF(AND(申込書!$AH$4="SKY安心GIGAタブレット",SUM($U425,$W425)&lt;&gt;0),SUM($U425,$W425),"")),"")</f>
        <v/>
      </c>
      <c r="DS425" s="81"/>
      <c r="DT425" s="82"/>
      <c r="DU425" s="80" t="str">
        <f>IF(AND(申込書!$C$105&lt;&gt;"▼プルダウンより選択してください",申込書!$C$105&lt;&gt;"",申込書!$P$105&lt;&gt;"YYYY/MM/DD",$G425&lt;&gt;""),申込書!$P$105,"")</f>
        <v/>
      </c>
      <c r="DV425" s="81" t="str">
        <f>IF(AND(申込書!$C$105&lt;&gt;"▼プルダウンより選択してください",申込書!$C$105&lt;&gt;"",$G425&lt;&gt;""),申込書!$M$105,"")</f>
        <v/>
      </c>
      <c r="DW425" s="81" t="str">
        <f>IF($DU$3&lt;&gt;"コンテンツなし",IF(AND(申込書!$AH$4="GIGAスクールパック",SUM($P425,$R425)&lt;&gt;0),SUM($P425,$R425),IF(AND(申込書!$AH$4="SKY安心GIGAタブレット",SUM($T425,$V425)&lt;&gt;0),SUM($T425,$V425),"")),"")</f>
        <v/>
      </c>
      <c r="DX425" s="81" t="str">
        <f>IF($DU$3&lt;&gt;"コンテンツなし",IF(AND(申込書!$AH$4="GIGAスクールパック",SUM($Q425,$S425)&lt;&gt;0),SUM($Q425,$S425),IF(AND(申込書!$AH$4="SKY安心GIGAタブレット",SUM($U425,$W425)&lt;&gt;0),SUM($U425,$W425),"")),"")</f>
        <v/>
      </c>
      <c r="DY425" s="157"/>
      <c r="DZ425" s="82"/>
      <c r="EA425" s="80" t="str">
        <f>IF(AND(申込書!$C$106&lt;&gt;"▼プルダウンより選択してください",申込書!$C$106&lt;&gt;"",申込書!$P$106&lt;&gt;"YYYY/MM/DD",$G425&lt;&gt;""),申込書!$P$106,"")</f>
        <v/>
      </c>
      <c r="EB425" s="81" t="str">
        <f>IF(AND(申込書!$C$106&lt;&gt;"▼プルダウンより選択してください",申込書!$C$106&lt;&gt;"",$G425&lt;&gt;""),申込書!$M$106,"")</f>
        <v/>
      </c>
      <c r="EC425" s="81" t="str">
        <f>IF($EA$3&lt;&gt;"コンテンツなし",IF(AND(申込書!$AH$4="GIGAスクールパック",SUM($P425,$R425)&lt;&gt;0),SUM($P425,$R425),IF(AND(申込書!$AH$4="SKY安心GIGAタブレット",SUM($T425,$V425)&lt;&gt;0),SUM($T425,$V425),"")),"")</f>
        <v/>
      </c>
      <c r="ED425" s="81" t="str">
        <f>IF($EA$3&lt;&gt;"コンテンツなし",IF(AND(申込書!$AH$4="GIGAスクールパック",SUM($Q425,$S425)&lt;&gt;0),SUM($Q425,$S425),IF(AND(申込書!$AH$4="SKY安心GIGAタブレット",SUM($U425,$W425)&lt;&gt;0),SUM($U425,$W425),"")),"")</f>
        <v/>
      </c>
      <c r="EE425" s="157"/>
      <c r="EF425" s="82"/>
      <c r="EG425" s="80" t="str">
        <f>IF(AND(申込書!$C$107&lt;&gt;"▼プルダウンより選択してください",申込書!$C$107&lt;&gt;"",申込書!$P$107&lt;&gt;"YYYY/MM/DD",$G425&lt;&gt;""),申込書!$P$107,"")</f>
        <v/>
      </c>
      <c r="EH425" s="81" t="str">
        <f>IF(AND(申込書!$C$107&lt;&gt;"▼プルダウンより選択してください",申込書!$C$107&lt;&gt;"",$G425&lt;&gt;""),申込書!$M$107,"")</f>
        <v/>
      </c>
      <c r="EI425" s="81" t="str">
        <f>IF($EG$3&lt;&gt;"コンテンツなし",IF(AND(申込書!$AH$4="GIGAスクールパック",SUM($P425,$R425)&lt;&gt;0),SUM($P425,$R425),IF(AND(申込書!$AH$4="SKY安心GIGAタブレット",SUM($T425,$V425)&lt;&gt;0),SUM($T425,$V425),"")),"")</f>
        <v/>
      </c>
      <c r="EJ425" s="81" t="str">
        <f>IF($EG$3&lt;&gt;"コンテンツなし",IF(AND(申込書!$AH$4="GIGAスクールパック",SUM($Q425,$S425)&lt;&gt;0),SUM($Q425,$S425),IF(AND(申込書!$AH$4="SKY安心GIGAタブレット",SUM($U425,$W425)&lt;&gt;0),SUM($U425,$W425),"")),"")</f>
        <v/>
      </c>
      <c r="EK425" s="157"/>
      <c r="EL425" s="82"/>
      <c r="EM425" s="80" t="str">
        <f>IF(AND(申込書!$C$108&lt;&gt;"▼プルダウンより選択してください",申込書!$C$108&lt;&gt;"",申込書!$P$108&lt;&gt;"YYYY/MM/DD",$G425&lt;&gt;""),申込書!$P$108,"")</f>
        <v/>
      </c>
      <c r="EN425" s="81" t="str">
        <f>IF(AND(申込書!$C$108&lt;&gt;"▼プルダウンより選択してください",申込書!$C$108&lt;&gt;"",$G425&lt;&gt;""),申込書!$M$108,"")</f>
        <v/>
      </c>
      <c r="EO425" s="81" t="str">
        <f>IF($EM$3&lt;&gt;"コンテンツなし",IF(AND(申込書!$AH$4="GIGAスクールパック",SUM($P425,$R425)&lt;&gt;0),SUM($P425,$R425),IF(AND(申込書!$AH$4="SKY安心GIGAタブレット",SUM($T425,$V425)&lt;&gt;0),SUM($T425,$V425),"")),"")</f>
        <v/>
      </c>
      <c r="EP425" s="81" t="str">
        <f>IF($EM$3&lt;&gt;"コンテンツなし",IF(AND(申込書!$AH$4="GIGAスクールパック",SUM($Q425,$S425)&lt;&gt;0),SUM($Q425,$S425),IF(AND(申込書!$AH$4="SKY安心GIGAタブレット",SUM($U425,$W425)&lt;&gt;0),SUM($U425,$W425),"")),"")</f>
        <v/>
      </c>
      <c r="EQ425" s="157"/>
      <c r="ER425" s="82"/>
      <c r="ES425" s="80" t="str">
        <f>IF(AND(申込書!$C$109&lt;&gt;"▼プルダウンより選択してください",申込書!$C$109&lt;&gt;"",申込書!$P$109&lt;&gt;"YYYY/MM/DD",$G425&lt;&gt;""),申込書!$P$109,"")</f>
        <v/>
      </c>
      <c r="ET425" s="81" t="str">
        <f>IF(AND(申込書!$C$109&lt;&gt;"▼プルダウンより選択してください",申込書!$C$109&lt;&gt;"",$G425&lt;&gt;""),申込書!$M$109,"")</f>
        <v/>
      </c>
      <c r="EU425" s="81" t="str">
        <f>IF($ES$3&lt;&gt;"コンテンツなし",IF(AND(申込書!$AH$4="GIGAスクールパック",SUM($P425,$R425)&lt;&gt;0),SUM($P425,$R425),IF(AND(申込書!$AH$4="SKY安心GIGAタブレット",SUM($T425,$V425)&lt;&gt;0),SUM($T425,$V425),"")),"")</f>
        <v/>
      </c>
      <c r="EV425" s="81" t="str">
        <f>IF($ES$3&lt;&gt;"コンテンツなし",IF(AND(申込書!$AH$4="GIGAスクールパック",SUM($Q425,$S425)&lt;&gt;0),SUM($Q425,$S425),IF(AND(申込書!$AH$4="SKY安心GIGAタブレット",SUM($U425,$W425)&lt;&gt;0),SUM($U425,$W425),"")),"")</f>
        <v/>
      </c>
      <c r="EW425" s="157"/>
      <c r="EX425" s="82"/>
      <c r="EY425" s="80" t="str">
        <f>IF(AND(申込書!$C$110&lt;&gt;"▼プルダウンより選択してください",申込書!$C$110&lt;&gt;"",申込書!$P$110&lt;&gt;"YYYY/MM/DD",$G425&lt;&gt;""),申込書!$P$110,"")</f>
        <v/>
      </c>
      <c r="EZ425" s="81" t="str">
        <f>IF(AND(申込書!$C$110&lt;&gt;"▼プルダウンより選択してください",申込書!$C$110&lt;&gt;"",$G425&lt;&gt;""),申込書!$M$110,"")</f>
        <v/>
      </c>
      <c r="FA425" s="81" t="str">
        <f>IF($EY$3&lt;&gt;"コンテンツなし",IF(AND(申込書!$AH$4="GIGAスクールパック",SUM($P425,$R425)&lt;&gt;0),SUM($P425,$R425),IF(AND(申込書!$AH$4="SKY安心GIGAタブレット",SUM($T425,$V425)&lt;&gt;0),SUM($T425,$V425),"")),"")</f>
        <v/>
      </c>
      <c r="FB425" s="81" t="str">
        <f>IF($EY$3&lt;&gt;"コンテンツなし",IF(AND(申込書!$AH$4="GIGAスクールパック",SUM($Q425,$S425)&lt;&gt;0),SUM($Q425,$S425),IF(AND(申込書!$AH$4="SKY安心GIGAタブレット",SUM($U425,$W425)&lt;&gt;0),SUM($U425,$W425),"")),"")</f>
        <v/>
      </c>
      <c r="FC425" s="157"/>
      <c r="FD425" s="82"/>
      <c r="FE425" s="80" t="str">
        <f>IF(AND(申込書!$C$111&lt;&gt;"▼プルダウンより選択してください",申込書!$C$111&lt;&gt;"",申込書!$P$111&lt;&gt;"YYYY/MM/DD",$G425&lt;&gt;""),申込書!$P$111,"")</f>
        <v/>
      </c>
      <c r="FF425" s="81" t="str">
        <f>IF(AND(申込書!$C$111&lt;&gt;"▼プルダウンより選択してください",申込書!$C$111&lt;&gt;"",$G425&lt;&gt;""),申込書!$M$111,"")</f>
        <v/>
      </c>
      <c r="FG425" s="81" t="str">
        <f>IF($FE$3&lt;&gt;"コンテンツなし",IF(AND(申込書!$AH$4="GIGAスクールパック",SUM($P425,$R425)&lt;&gt;0),SUM($P425,$R425),IF(AND(申込書!$AH$4="SKY安心GIGAタブレット",SUM($T425,$V425)&lt;&gt;0),SUM($T425,$V425),"")),"")</f>
        <v/>
      </c>
      <c r="FH425" s="81" t="str">
        <f>IF($FE$3&lt;&gt;"コンテンツなし",IF(AND(申込書!$AH$4="GIGAスクールパック",SUM($Q425,$S425)&lt;&gt;0),SUM($Q425,$S425),IF(AND(申込書!$AH$4="SKY安心GIGAタブレット",SUM($U425,$W425)&lt;&gt;0),SUM($U425,$W425),"")),"")</f>
        <v/>
      </c>
      <c r="FI425" s="157"/>
      <c r="FJ425" s="82"/>
      <c r="FK425" s="80" t="str">
        <f>IF(AND(申込書!$C$112&lt;&gt;"▼プルダウンより選択してください",申込書!$C$112&lt;&gt;"",申込書!$P$112&lt;&gt;"YYYY/MM/DD",$G425&lt;&gt;""),申込書!$P$112,"")</f>
        <v/>
      </c>
      <c r="FL425" s="81" t="str">
        <f>IF(AND(申込書!$C$112&lt;&gt;"▼プルダウンより選択してください",申込書!$C$112&lt;&gt;"",$G425&lt;&gt;""),申込書!$M$112,"")</f>
        <v/>
      </c>
      <c r="FM425" s="81" t="str">
        <f>IF($FK$3&lt;&gt;"コンテンツなし",IF(AND(申込書!$AH$4="GIGAスクールパック",SUM($P425,$R425)&lt;&gt;0),SUM($P425,$R425),IF(AND(申込書!$AH$4="SKY安心GIGAタブレット",SUM($T425,$V425)&lt;&gt;0),SUM($T425,$V425),"")),"")</f>
        <v/>
      </c>
      <c r="FN425" s="81" t="str">
        <f>IF($FK$3&lt;&gt;"コンテンツなし",IF(AND(申込書!$AH$4="GIGAスクールパック",SUM($Q425,$S425)&lt;&gt;0),SUM($Q425,$S425),IF(AND(申込書!$AH$4="SKY安心GIGAタブレット",SUM($U425,$W425)&lt;&gt;0),SUM($U425,$W425),"")),"")</f>
        <v/>
      </c>
      <c r="FO425" s="157"/>
      <c r="FP425" s="82"/>
      <c r="FQ425" s="80" t="str">
        <f>IF(AND(申込書!$C$113&lt;&gt;"▼プルダウンより選択してください",申込書!$C$113&lt;&gt;"",申込書!$P$113&lt;&gt;"YYYY/MM/DD",$G425&lt;&gt;""),申込書!$P$113,"")</f>
        <v/>
      </c>
      <c r="FR425" s="81" t="str">
        <f>IF(AND(申込書!$C$113&lt;&gt;"▼プルダウンより選択してください",申込書!$C$113&lt;&gt;"",$G425&lt;&gt;""),申込書!$M$113,"")</f>
        <v/>
      </c>
      <c r="FS425" s="81" t="str">
        <f>IF($FQ$3&lt;&gt;"コンテンツなし",IF(AND(申込書!$AH$4="GIGAスクールパック",SUM($P425,$R425)&lt;&gt;0),SUM($P425,$R425),IF(AND(申込書!$AH$4="SKY安心GIGAタブレット",SUM($T425,$V425)&lt;&gt;0),SUM($T425,$V425),"")),"")</f>
        <v/>
      </c>
      <c r="FT425" s="81" t="str">
        <f>IF($FQ$3&lt;&gt;"コンテンツなし",IF(AND(申込書!$AH$4="GIGAスクールパック",SUM($Q425,$S425)&lt;&gt;0),SUM($Q425,$S425),IF(AND(申込書!$AH$4="SKY安心GIGAタブレット",SUM($U425,$W425)&lt;&gt;0),SUM($U425,$W425),"")),"")</f>
        <v/>
      </c>
      <c r="FU425" s="157"/>
      <c r="FV425" s="82"/>
      <c r="FW425" s="80" t="str">
        <f>IF(AND(申込書!$C$114&lt;&gt;"▼プルダウンより選択してください",申込書!$C$114&lt;&gt;"",申込書!$P$114&lt;&gt;"YYYY/MM/DD",$G425&lt;&gt;""),申込書!$P$114,"")</f>
        <v/>
      </c>
      <c r="FX425" s="81" t="str">
        <f>IF(AND(申込書!$C$114&lt;&gt;"▼プルダウンより選択してください",申込書!$C$114&lt;&gt;"",$G425&lt;&gt;""),申込書!$M$114,"")</f>
        <v/>
      </c>
      <c r="FY425" s="81" t="str">
        <f>IF($FW$3&lt;&gt;"コンテンツなし",IF(AND(申込書!$AH$4="GIGAスクールパック",SUM($P425,$R425)&lt;&gt;0),SUM($P425,$R425),IF(AND(申込書!$AH$4="SKY安心GIGAタブレット",SUM($T425,$V425)&lt;&gt;0),SUM($T425,$V425),"")),"")</f>
        <v/>
      </c>
      <c r="FZ425" s="81" t="str">
        <f>IF($FW$3&lt;&gt;"コンテンツなし",IF(AND(申込書!$AH$4="GIGAスクールパック",SUM($Q425,$S425)&lt;&gt;0),SUM($Q425,$S425),IF(AND(申込書!$AH$4="SKY安心GIGAタブレット",SUM($U425,$W425)&lt;&gt;0),SUM($U425,$W425),"")),"")</f>
        <v/>
      </c>
      <c r="GA425" s="157"/>
      <c r="GB425" s="82"/>
      <c r="GC425" s="80" t="str">
        <f>IF(AND(申込書!$C$115&lt;&gt;"▼プルダウンより選択してください",申込書!$C$115&lt;&gt;"",申込書!$P$115&lt;&gt;"YYYY/MM/DD",$G425&lt;&gt;""),申込書!$P$115,"")</f>
        <v/>
      </c>
      <c r="GD425" s="81" t="str">
        <f>IF(AND(申込書!$C$115&lt;&gt;"▼プルダウンより選択してください",申込書!$C$115&lt;&gt;"",$G425&lt;&gt;""),申込書!$M$115,"")</f>
        <v/>
      </c>
      <c r="GE425" s="81" t="str">
        <f>IF($GC$3&lt;&gt;"コンテンツなし",IF(AND(申込書!$AH$4="GIGAスクールパック",SUM($P425,$R425)&lt;&gt;0),SUM($P425,$R425),IF(AND(申込書!$AH$4="SKY安心GIGAタブレット",SUM($T425,$V425)&lt;&gt;0),SUM($T425,$V425),"")),"")</f>
        <v/>
      </c>
      <c r="GF425" s="81" t="str">
        <f>IF($GC$3&lt;&gt;"コンテンツなし",IF(AND(申込書!$AH$4="GIGAスクールパック",SUM($Q425,$S425)&lt;&gt;0),SUM($Q425,$S425),IF(AND(申込書!$AH$4="SKY安心GIGAタブレット",SUM($U425,$W425)&lt;&gt;0),SUM($U425,$W425),"")),"")</f>
        <v/>
      </c>
      <c r="GG425" s="157"/>
      <c r="GH425" s="82"/>
      <c r="GI425" s="80" t="str">
        <f>IF(AND(申込書!$C$116&lt;&gt;"▼プルダウンより選択してください",申込書!$C$116&lt;&gt;"",申込書!$P$116&lt;&gt;"YYYY/MM/DD",$G425&lt;&gt;""),申込書!$P$116,"")</f>
        <v/>
      </c>
      <c r="GJ425" s="81" t="str">
        <f>IF(AND(申込書!$C$116&lt;&gt;"▼プルダウンより選択してください",申込書!$C$116&lt;&gt;"",$G425&lt;&gt;""),申込書!$M$116,"")</f>
        <v/>
      </c>
      <c r="GK425" s="81" t="str">
        <f>IF($GI$3&lt;&gt;"コンテンツなし",IF(AND(申込書!$AH$4="GIGAスクールパック",SUM($P425,$R425)&lt;&gt;0),SUM($P425,$R425),IF(AND(申込書!$AH$4="SKY安心GIGAタブレット",SUM($T425,$V425)&lt;&gt;0),SUM($T425,$V425),"")),"")</f>
        <v/>
      </c>
      <c r="GL425" s="81" t="str">
        <f>IF($GI$3&lt;&gt;"コンテンツなし",IF(AND(申込書!$AH$4="GIGAスクールパック",SUM($Q425,$S425)&lt;&gt;0),SUM($Q425,$S425),IF(AND(申込書!$AH$4="SKY安心GIGAタブレット",SUM($U425,$W425)&lt;&gt;0),SUM($U425,$W425),"")),"")</f>
        <v/>
      </c>
      <c r="GM425" s="157"/>
      <c r="GN425" s="82"/>
      <c r="GO425" s="80" t="str">
        <f>IF(AND(申込書!$C$117&lt;&gt;"▼プルダウンより選択してください",申込書!$C$117&lt;&gt;"",申込書!$P$117&lt;&gt;"YYYY/MM/DD",$G425&lt;&gt;""),申込書!$P$117,"")</f>
        <v/>
      </c>
      <c r="GP425" s="81" t="str">
        <f>IF(AND(申込書!$C$117&lt;&gt;"▼プルダウンより選択してください",申込書!$C$117&lt;&gt;"",$G425&lt;&gt;""),申込書!$M$117,"")</f>
        <v/>
      </c>
      <c r="GQ425" s="81" t="str">
        <f>IF($GO$3&lt;&gt;"コンテンツなし",IF(AND(申込書!$AH$4="GIGAスクールパック",SUM($P425,$R425)&lt;&gt;0),SUM($P425,$R425),IF(AND(申込書!$AH$4="SKY安心GIGAタブレット",SUM($T425,$V425)&lt;&gt;0),SUM($T425,$V425),"")),"")</f>
        <v/>
      </c>
      <c r="GR425" s="81" t="str">
        <f>IF($GO$3&lt;&gt;"コンテンツなし",IF(AND(申込書!$AH$4="GIGAスクールパック",SUM($Q425,$S425)&lt;&gt;0),SUM($Q425,$S425),IF(AND(申込書!$AH$4="SKY安心GIGAタブレット",SUM($U425,$W425)&lt;&gt;0),SUM($U425,$W425),"")),"")</f>
        <v/>
      </c>
      <c r="GS425" s="157"/>
      <c r="GT425" s="82"/>
      <c r="GU425" s="80" t="str">
        <f>IF(AND(申込書!$C$118&lt;&gt;"▼プルダウンより選択してください",申込書!$C$118&lt;&gt;"",申込書!$P$118&lt;&gt;"YYYY/MM/DD",$G425&lt;&gt;""),申込書!$P$118,"")</f>
        <v/>
      </c>
      <c r="GV425" s="81" t="str">
        <f>IF(AND(申込書!$C$118&lt;&gt;"▼プルダウンより選択してください",申込書!$C$118&lt;&gt;"",$G425&lt;&gt;""),申込書!$M$118,"")</f>
        <v/>
      </c>
      <c r="GW425" s="81" t="str">
        <f>IF($GU$3&lt;&gt;"コンテンツなし",IF(AND(申込書!$AH$4="GIGAスクールパック",SUM($P425,$R425)&lt;&gt;0),SUM($P425,$R425),IF(AND(申込書!$AH$4="SKY安心GIGAタブレット",SUM($T425,$V425)&lt;&gt;0),SUM($T425,$V425),"")),"")</f>
        <v/>
      </c>
      <c r="GX425" s="81" t="str">
        <f>IF($GU$3&lt;&gt;"コンテンツなし",IF(AND(申込書!$AH$4="GIGAスクールパック",SUM($Q425,$S425)&lt;&gt;0),SUM($Q425,$S425),IF(AND(申込書!$AH$4="SKY安心GIGAタブレット",SUM($U425,$W425)&lt;&gt;0),SUM($U425,$W425),"")),"")</f>
        <v/>
      </c>
      <c r="GY425" s="157"/>
      <c r="GZ425" s="82"/>
      <c r="HA425" s="80" t="str">
        <f>IF(AND(申込書!$C$119&lt;&gt;"▼プルダウンより選択してください",申込書!$C$119&lt;&gt;"",申込書!$P$119&lt;&gt;"YYYY/MM/DD",$G425&lt;&gt;""),申込書!$P$119,"")</f>
        <v/>
      </c>
      <c r="HB425" s="81" t="str">
        <f>IF(AND(申込書!$C$119&lt;&gt;"▼プルダウンより選択してください",申込書!$C$119&lt;&gt;"",$G425&lt;&gt;""),申込書!$M$119,"")</f>
        <v/>
      </c>
      <c r="HC425" s="81" t="str">
        <f>IF($HA$3&lt;&gt;"コンテンツなし",IF(AND(申込書!$AH$4="GIGAスクールパック",SUM($P425,$R425)&lt;&gt;0),SUM($P425,$R425),IF(AND(申込書!$AH$4="SKY安心GIGAタブレット",SUM($T425,$V425)&lt;&gt;0),SUM($T425,$V425),"")),"")</f>
        <v/>
      </c>
      <c r="HD425" s="81" t="str">
        <f>IF($HA$3&lt;&gt;"コンテンツなし",IF(AND(申込書!$AH$4="GIGAスクールパック",SUM($Q425,$S425)&lt;&gt;0),SUM($Q425,$S425),IF(AND(申込書!$AH$4="SKY安心GIGAタブレット",SUM($U425,$W425)&lt;&gt;0),SUM($U425,$W425),"")),"")</f>
        <v/>
      </c>
      <c r="HE425" s="157"/>
      <c r="HF425" s="82"/>
      <c r="HG425" s="83"/>
    </row>
    <row r="426" spans="2:215" ht="26.85" customHeight="1">
      <c r="B426" s="62">
        <f t="shared" si="4"/>
        <v>421</v>
      </c>
      <c r="C426" s="63"/>
      <c r="D426" s="64"/>
      <c r="E426" s="207"/>
      <c r="F426" s="65"/>
      <c r="G426" s="66"/>
      <c r="H426" s="67"/>
      <c r="I426" s="68"/>
      <c r="J426" s="69"/>
      <c r="K426" s="70"/>
      <c r="L426" s="71"/>
      <c r="M426" s="72"/>
      <c r="N426" s="73"/>
      <c r="O426" s="74"/>
      <c r="P426" s="179"/>
      <c r="Q426" s="180"/>
      <c r="R426" s="180"/>
      <c r="S426" s="181"/>
      <c r="T426" s="179"/>
      <c r="U426" s="180"/>
      <c r="V426" s="182"/>
      <c r="W426" s="181"/>
      <c r="X426" s="75"/>
      <c r="Y426" s="76"/>
      <c r="Z426" s="77"/>
      <c r="AA426" s="78"/>
      <c r="AB426" s="79"/>
      <c r="AC426" s="79"/>
      <c r="AD426" s="79"/>
      <c r="AE426" s="77"/>
      <c r="AF426" s="139"/>
      <c r="AG426" s="139"/>
      <c r="AH426" s="139"/>
      <c r="AI426" s="80" t="str">
        <f>IF(AND(申込書!$C$90&lt;&gt;"▼プルダウンより選択してください",申込書!$C$90&lt;&gt;"",申込書!$P$90&lt;&gt;"YYYY/MM/DD",$G426&lt;&gt;""),申込書!$P$90,"")</f>
        <v/>
      </c>
      <c r="AJ426" s="81" t="str">
        <f>IF(AND(申込書!$C$90&lt;&gt;"▼プルダウンより選択してください",申込書!$C$90&lt;&gt;"",$G426&lt;&gt;""),申込書!$M$90,"")</f>
        <v/>
      </c>
      <c r="AK426" s="81" t="str">
        <f>IF($AI$3&lt;&gt;"コンテンツなし",IF(AND(申込書!$AH$4="GIGAスクールパック",SUM($P426,$R426)&lt;&gt;0),SUM($P426,$R426),IF(AND(申込書!$AH$4="SKY安心GIGAタブレット",SUM($T426,$V426)&lt;&gt;0),SUM($T426,$V426),"")),"")</f>
        <v/>
      </c>
      <c r="AL426" s="81" t="str">
        <f>IF($AI$3&lt;&gt;"コンテンツなし",IF(AND(申込書!$AH$4="GIGAスクールパック",SUM($Q426,$S426)&lt;&gt;0),SUM($Q426,$S426),IF(AND(申込書!$AH$4="SKY安心GIGAタブレット",SUM($U426,$W426)&lt;&gt;0),SUM($U426,$W426),"")),"")</f>
        <v/>
      </c>
      <c r="AM426" s="157"/>
      <c r="AN426" s="82"/>
      <c r="AO426" s="80" t="str">
        <f>IF(AND(申込書!$C$91&lt;&gt;"▼プルダウンより選択してください",申込書!$C$91&lt;&gt;"",申込書!$P$91&lt;&gt;"YYYY/MM/DD",$G426&lt;&gt;""),申込書!$P$91,"")</f>
        <v/>
      </c>
      <c r="AP426" s="81" t="str">
        <f>IF(AND(申込書!$C$91&lt;&gt;"▼プルダウンより選択してください",申込書!$C$91&lt;&gt;"",$G426&lt;&gt;""),申込書!$M$91,"")</f>
        <v/>
      </c>
      <c r="AQ426" s="81" t="str">
        <f>IF($AO$3&lt;&gt;"コンテンツなし",IF(AND(申込書!$AH$4="GIGAスクールパック",SUM($P426,$R426)&lt;&gt;0),SUM($P426,$R426),IF(AND(申込書!$AH$4="SKY安心GIGAタブレット",SUM($T426,$V426)&lt;&gt;0),SUM($T426,$V426),"")),"")</f>
        <v/>
      </c>
      <c r="AR426" s="81" t="str">
        <f>IF($AO$3&lt;&gt;"コンテンツなし",IF(AND(申込書!$AH$4="GIGAスクールパック",SUM($Q426,$S426)&lt;&gt;0),SUM($Q426,$S426),IF(AND(申込書!$AH$4="SKY安心GIGAタブレット",SUM($U426,$W426)&lt;&gt;0),SUM($U426,$W426),"")),"")</f>
        <v/>
      </c>
      <c r="AS426" s="157"/>
      <c r="AT426" s="82"/>
      <c r="AU426" s="80" t="str">
        <f>IF(AND(申込書!$C$92&lt;&gt;"▼プルダウンより選択してください",申込書!$C$92&lt;&gt;"",申込書!$P$92&lt;&gt;"YYYY/MM/DD",$G426&lt;&gt;""),申込書!$P$92,"")</f>
        <v/>
      </c>
      <c r="AV426" s="81" t="str">
        <f>IF(AND(申込書!$C$92&lt;&gt;"▼プルダウンより選択してください",申込書!$C$92&lt;&gt;"",$G426&lt;&gt;""),申込書!$M$92,"")</f>
        <v/>
      </c>
      <c r="AW426" s="81" t="str">
        <f>IF($AU$3&lt;&gt;"コンテンツなし",IF(AND(申込書!$AH$4="GIGAスクールパック",SUM($P426,$R426)&lt;&gt;0),SUM($P426,$R426),IF(AND(申込書!$AH$4="SKY安心GIGAタブレット",SUM($T426,$V426)&lt;&gt;0),SUM($T426,$V426),"")),"")</f>
        <v/>
      </c>
      <c r="AX426" s="81" t="str">
        <f>IF($AU$3&lt;&gt;"コンテンツなし",IF(AND(申込書!$AH$4="GIGAスクールパック",SUM($Q426,$S426)&lt;&gt;0),SUM($Q426,$S426),IF(AND(申込書!$AH$4="SKY安心GIGAタブレット",SUM($U426,$W426)&lt;&gt;0),SUM($U426,$W426),"")),"")</f>
        <v/>
      </c>
      <c r="AY426" s="157"/>
      <c r="AZ426" s="82"/>
      <c r="BA426" s="80" t="str">
        <f>IF(AND(申込書!$C$93&lt;&gt;"▼プルダウンより選択してください",申込書!$C$93&lt;&gt;"",申込書!$P$93&lt;&gt;"YYYY/MM/DD",$G426&lt;&gt;""),申込書!$P$93,"")</f>
        <v/>
      </c>
      <c r="BB426" s="81" t="str">
        <f>IF(AND(申込書!$C$93&lt;&gt;"▼プルダウンより選択してください",申込書!$C$93&lt;&gt;"",申込書!$M$93&gt;=1,$G426&lt;&gt;""),申込書!$M$93,"")</f>
        <v/>
      </c>
      <c r="BC426" s="81" t="str">
        <f>IF($BA$3&lt;&gt;"コンテンツなし",IF(AND(申込書!$AH$4="GIGAスクールパック",SUM($P426,$R426)&lt;&gt;0),SUM($P426,$R426),IF(AND(申込書!$AH$4="SKY安心GIGAタブレット",SUM($T426,$V426)&lt;&gt;0),SUM($T426,$V426),"")),"")</f>
        <v/>
      </c>
      <c r="BD426" s="81" t="str">
        <f>IF($BA$3&lt;&gt;"コンテンツなし",IF(AND(申込書!$AH$4="GIGAスクールパック",SUM($Q426,$S426)&lt;&gt;0),SUM($Q426,$S426),IF(AND(申込書!$AH$4="SKY安心GIGAタブレット",SUM($U426,$W426)&lt;&gt;0),SUM($U426,$W426),"")),"")</f>
        <v/>
      </c>
      <c r="BE426" s="157"/>
      <c r="BF426" s="82"/>
      <c r="BG426" s="80" t="str">
        <f>IF(AND(申込書!$C$94&lt;&gt;"▼プルダウンより選択してください",申込書!$C$94&lt;&gt;"",申込書!$P$94&lt;&gt;"YYYY/MM/DD",$G426&lt;&gt;""),申込書!$P$94,"")</f>
        <v/>
      </c>
      <c r="BH426" s="81" t="str">
        <f>IF(AND(申込書!$C$94&lt;&gt;"▼プルダウンより選択してください",申込書!$C$94&lt;&gt;"",$G426&lt;&gt;""),申込書!$M$94,"")</f>
        <v/>
      </c>
      <c r="BI426" s="81" t="str">
        <f>IF($BG$3&lt;&gt;"コンテンツなし",IF(AND(申込書!$AH$4="GIGAスクールパック",SUM($P426,$R426)&lt;&gt;0),SUM($P426,$R426),IF(AND(申込書!$AH$4="SKY安心GIGAタブレット",SUM($T426,$V426)&lt;&gt;0),SUM($T426,$V426),"")),"")</f>
        <v/>
      </c>
      <c r="BJ426" s="81" t="str">
        <f>IF($BG$3&lt;&gt;"コンテンツなし",IF(AND(申込書!$AH$4="GIGAスクールパック",SUM($Q426,$S426)&lt;&gt;0),SUM($Q426,$S426),IF(AND(申込書!$AH$4="SKY安心GIGAタブレット",SUM($U426,$W426)&lt;&gt;0),SUM($U426,$W426),"")),"")</f>
        <v/>
      </c>
      <c r="BK426" s="157"/>
      <c r="BL426" s="82"/>
      <c r="BM426" s="80" t="str">
        <f>IF(AND(申込書!$C$95&lt;&gt;"▼プルダウンより選択してください",申込書!$C$95&lt;&gt;"",申込書!$P$95&lt;&gt;"YYYY/MM/DD",$G426&lt;&gt;""),申込書!$P$95,"")</f>
        <v/>
      </c>
      <c r="BN426" s="81" t="str">
        <f>IF(AND(申込書!$C$95&lt;&gt;"▼プルダウンより選択してください",申込書!$C$95&lt;&gt;"",$G426&lt;&gt;""),申込書!$M$95,"")</f>
        <v/>
      </c>
      <c r="BO426" s="81" t="str">
        <f>IF($BM$3&lt;&gt;"コンテンツなし",IF(AND(申込書!$AH$4="GIGAスクールパック",SUM($P426,$R426)&lt;&gt;0),SUM($P426,$R426),IF(AND(申込書!$AH$4="SKY安心GIGAタブレット",SUM($T426,$V426)&lt;&gt;0),SUM($T426,$V426),"")),"")</f>
        <v/>
      </c>
      <c r="BP426" s="81" t="str">
        <f>IF($BM$3&lt;&gt;"コンテンツなし",IF(AND(申込書!$AH$4="GIGAスクールパック",SUM($Q426,$S426)&lt;&gt;0),SUM($Q426,$S426),IF(AND(申込書!$AH$4="SKY安心GIGAタブレット",SUM($U426,$W426)&lt;&gt;0),SUM($U426,$W426),"")),"")</f>
        <v/>
      </c>
      <c r="BQ426" s="157"/>
      <c r="BR426" s="82"/>
      <c r="BS426" s="80" t="str">
        <f>IF(AND(申込書!$C$96&lt;&gt;"▼プルダウンより選択してください",申込書!$C$96&lt;&gt;"",申込書!$P$96&lt;&gt;"YYYY/MM/DD",$G426&lt;&gt;""),申込書!$P$96,"")</f>
        <v/>
      </c>
      <c r="BT426" s="81" t="str">
        <f>IF(AND(申込書!$C$96&lt;&gt;"▼プルダウンより選択してください",申込書!$C$96&lt;&gt;"",$G426&lt;&gt;""),申込書!$M$96,"")</f>
        <v/>
      </c>
      <c r="BU426" s="81" t="str">
        <f>IF($BS$3&lt;&gt;"コンテンツなし",IF(AND(申込書!$AH$4="GIGAスクールパック",SUM($P426,$R426)&lt;&gt;0),SUM($P426,$R426),IF(AND(申込書!$AH$4="SKY安心GIGAタブレット",SUM($T426,$V426)&lt;&gt;0),SUM($T426,$V426),"")),"")</f>
        <v/>
      </c>
      <c r="BV426" s="81" t="str">
        <f>IF($BS$3&lt;&gt;"コンテンツなし",IF(AND(申込書!$AH$4="GIGAスクールパック",SUM($Q426,$S426)&lt;&gt;0),SUM($Q426,$S426),IF(AND(申込書!$AH$4="SKY安心GIGAタブレット",SUM($U426,$W426)&lt;&gt;0),SUM($U426,$W426),"")),"")</f>
        <v/>
      </c>
      <c r="BW426" s="157"/>
      <c r="BX426" s="82"/>
      <c r="BY426" s="80" t="str">
        <f>IF(AND(申込書!$C$97&lt;&gt;"▼プルダウンより選択してください",申込書!$C$97&lt;&gt;"",申込書!$P$97&lt;&gt;"YYYY/MM/DD",$G426&lt;&gt;""),申込書!$P$97,"")</f>
        <v/>
      </c>
      <c r="BZ426" s="81" t="str">
        <f>IF(AND(申込書!$C$97&lt;&gt;"▼プルダウンより選択してください",申込書!$C$97&lt;&gt;"",$G426&lt;&gt;""),申込書!$M$97,"")</f>
        <v/>
      </c>
      <c r="CA426" s="81" t="str">
        <f>IF($BY$3&lt;&gt;"コンテンツなし",IF(AND(申込書!$AH$4="GIGAスクールパック",SUM($P426,$R426)&lt;&gt;0),SUM($P426,$R426),IF(AND(申込書!$AH$4="SKY安心GIGAタブレット",SUM($T426,$V426)&lt;&gt;0),SUM($T426,$V426),"")),"")</f>
        <v/>
      </c>
      <c r="CB426" s="81" t="str">
        <f>IF($BY$3&lt;&gt;"コンテンツなし",IF(AND(申込書!$AH$4="GIGAスクールパック",SUM($Q426,$S426)&lt;&gt;0),SUM($Q426,$S426),IF(AND(申込書!$AH$4="SKY安心GIGAタブレット",SUM($U426,$W426)&lt;&gt;0),SUM($U426,$W426),"")),"")</f>
        <v/>
      </c>
      <c r="CC426" s="157"/>
      <c r="CD426" s="82"/>
      <c r="CE426" s="80" t="str">
        <f>IF(AND(申込書!$C$98&lt;&gt;"▼プルダウンより選択してください",申込書!$C$98&lt;&gt;"",申込書!$P$98&lt;&gt;"YYYY/MM/DD",$G426&lt;&gt;""),申込書!$P$98,"")</f>
        <v/>
      </c>
      <c r="CF426" s="81" t="str">
        <f>IF(AND(申込書!$C$98&lt;&gt;"▼プルダウンより選択してください",申込書!$C$98&lt;&gt;"",$G426&lt;&gt;""),申込書!$M$98,"")</f>
        <v/>
      </c>
      <c r="CG426" s="81" t="str">
        <f>IF($CE$3&lt;&gt;"コンテンツなし",IF(AND(申込書!$AH$4="GIGAスクールパック",SUM($P426,$R426)&lt;&gt;0),SUM($P426,$R426),IF(AND(申込書!$AH$4="SKY安心GIGAタブレット",SUM($T426,$V426)&lt;&gt;0),SUM($T426,$V426),"")),"")</f>
        <v/>
      </c>
      <c r="CH426" s="81" t="str">
        <f>IF($CE$3&lt;&gt;"コンテンツなし",IF(AND(申込書!$AH$4="GIGAスクールパック",SUM($Q426,$S426)&lt;&gt;0),SUM($Q426,$S426),IF(AND(申込書!$AH$4="SKY安心GIGAタブレット",SUM($U426,$W426)&lt;&gt;0),SUM($U426,$W426),"")),"")</f>
        <v/>
      </c>
      <c r="CI426" s="157"/>
      <c r="CJ426" s="82"/>
      <c r="CK426" s="80" t="str">
        <f>IF(AND(申込書!$C$99&lt;&gt;"▼プルダウンより選択してください",申込書!$C$99&lt;&gt;"",申込書!$P$99&lt;&gt;"YYYY/MM/DD",$G426&lt;&gt;""),申込書!$P$99,"")</f>
        <v/>
      </c>
      <c r="CL426" s="81" t="str">
        <f>IF(AND(申込書!$C$99&lt;&gt;"▼プルダウンより選択してください",申込書!$C$99&lt;&gt;"",$G426&lt;&gt;""),申込書!$M$99,"")</f>
        <v/>
      </c>
      <c r="CM426" s="81" t="str">
        <f>IF($CK$3&lt;&gt;"コンテンツなし",IF(AND(申込書!$AH$4="GIGAスクールパック",SUM($P426,$R426)&lt;&gt;0),SUM($P426,$R426),IF(AND(申込書!$AH$4="SKY安心GIGAタブレット",SUM($T426,$V426)&lt;&gt;0),SUM($T426,$V426),"")),"")</f>
        <v/>
      </c>
      <c r="CN426" s="81" t="str">
        <f>IF($CK$3&lt;&gt;"コンテンツなし",IF(AND(申込書!$AH$4="GIGAスクールパック",SUM($Q426,$S426)&lt;&gt;0),SUM($Q426,$S426),IF(AND(申込書!$AH$4="SKY安心GIGAタブレット",SUM($U426,$W426)&lt;&gt;0),SUM($U426,$W426),"")),"")</f>
        <v/>
      </c>
      <c r="CO426" s="157"/>
      <c r="CP426" s="82"/>
      <c r="CQ426" s="80" t="str">
        <f>IF(AND(申込書!$C$100&lt;&gt;"▼プルダウンより選択してください",申込書!$C$100&lt;&gt;"",申込書!$P$100&lt;&gt;"YYYY/MM/DD",$G426&lt;&gt;""),申込書!$P$100,"")</f>
        <v/>
      </c>
      <c r="CR426" s="81" t="str">
        <f>IF(AND(申込書!$C$100&lt;&gt;"▼プルダウンより選択してください",申込書!$C$100&lt;&gt;"",$G426&lt;&gt;""),申込書!$M$100,"")</f>
        <v/>
      </c>
      <c r="CS426" s="81" t="str">
        <f>IF($CQ$3&lt;&gt;"コンテンツなし",IF(AND(申込書!$AH$4="GIGAスクールパック",SUM($P426,$R426)&lt;&gt;0),SUM($P426,$R426),IF(AND(申込書!$AH$4="SKY安心GIGAタブレット",SUM($T426,$V426)&lt;&gt;0),SUM($T426,$V426),"")),"")</f>
        <v/>
      </c>
      <c r="CT426" s="81" t="str">
        <f>IF($CQ$3&lt;&gt;"コンテンツなし",IF(AND(申込書!$AH$4="GIGAスクールパック",SUM($Q426,$S426)&lt;&gt;0),SUM($Q426,$S426),IF(AND(申込書!$AH$4="SKY安心GIGAタブレット",SUM($U426,$W426)&lt;&gt;0),SUM($U426,$W426),"")),"")</f>
        <v/>
      </c>
      <c r="CU426" s="81"/>
      <c r="CV426" s="82"/>
      <c r="CW426" s="80" t="str">
        <f>IF(AND(申込書!$C$101&lt;&gt;"▼プルダウンより選択してください",申込書!$C$101&lt;&gt;"",申込書!$P$101&lt;&gt;"YYYY/MM/DD",$G426&lt;&gt;""),申込書!$P$101,"")</f>
        <v/>
      </c>
      <c r="CX426" s="81" t="str">
        <f>IF(AND(申込書!$C$101&lt;&gt;"▼プルダウンより選択してください",申込書!$C$101&lt;&gt;"",$G426&lt;&gt;""),申込書!$M$101,"")</f>
        <v/>
      </c>
      <c r="CY426" s="81" t="str">
        <f>IF($CW$3&lt;&gt;"コンテンツなし",IF(AND(申込書!$AH$4="GIGAスクールパック",SUM($P426,$R426)&lt;&gt;0),SUM($P426,$R426),IF(AND(申込書!$AH$4="SKY安心GIGAタブレット",SUM($T426,$V426)&lt;&gt;0),SUM($T426,$V426),"")),"")</f>
        <v/>
      </c>
      <c r="CZ426" s="81" t="str">
        <f>IF($CW$3&lt;&gt;"コンテンツなし",IF(AND(申込書!$AH$4="GIGAスクールパック",SUM($Q426,$S426)&lt;&gt;0),SUM($Q426,$S426),IF(AND(申込書!$AH$4="SKY安心GIGAタブレット",SUM($U426,$W426)&lt;&gt;0),SUM($U426,$W426),"")),"")</f>
        <v/>
      </c>
      <c r="DA426" s="81"/>
      <c r="DB426" s="82"/>
      <c r="DC426" s="80" t="str">
        <f>IF(AND(申込書!$C$102&lt;&gt;"▼プルダウンより選択してください",申込書!$C$102&lt;&gt;"",申込書!$P$102&lt;&gt;"YYYY/MM/DD",$G426&lt;&gt;""),申込書!$P$102,"")</f>
        <v/>
      </c>
      <c r="DD426" s="81" t="str">
        <f>IF(AND(申込書!$C$102&lt;&gt;"▼プルダウンより選択してください",申込書!$C$102&lt;&gt;"",$G426&lt;&gt;""),申込書!$M$102,"")</f>
        <v/>
      </c>
      <c r="DE426" s="81" t="str">
        <f>IF($DC$3&lt;&gt;"コンテンツなし",IF(AND(申込書!$AH$4="GIGAスクールパック",SUM($P426,$R426)&lt;&gt;0),SUM($P426,$R426),IF(AND(申込書!$AH$4="SKY安心GIGAタブレット",SUM($T426,$V426)&lt;&gt;0),SUM($T426,$V426),"")),"")</f>
        <v/>
      </c>
      <c r="DF426" s="81" t="str">
        <f>IF($DC$3&lt;&gt;"コンテンツなし",IF(AND(申込書!$AH$4="GIGAスクールパック",SUM($Q426,$S426)&lt;&gt;0),SUM($Q426,$S426),IF(AND(申込書!$AH$4="SKY安心GIGAタブレット",SUM($U426,$W426)&lt;&gt;0),SUM($U426,$W426),"")),"")</f>
        <v/>
      </c>
      <c r="DG426" s="81"/>
      <c r="DH426" s="82"/>
      <c r="DI426" s="80" t="str">
        <f>IF(AND(申込書!$C$103&lt;&gt;"▼プルダウンより選択してください",申込書!$C$103&lt;&gt;"",申込書!$P$103&lt;&gt;"YYYY/MM/DD",$G426&lt;&gt;""),申込書!$P$103,"")</f>
        <v/>
      </c>
      <c r="DJ426" s="81" t="str">
        <f>IF(AND(申込書!$C$103&lt;&gt;"▼プルダウンより選択してください",申込書!$C$103&lt;&gt;"",$G426&lt;&gt;""),申込書!$M$103,"")</f>
        <v/>
      </c>
      <c r="DK426" s="81" t="str">
        <f>IF($DI$3&lt;&gt;"コンテンツなし",IF(AND(申込書!$AH$4="GIGAスクールパック",SUM($P426,$R426)&lt;&gt;0),SUM($P426,$R426),IF(AND(申込書!$AH$4="SKY安心GIGAタブレット",SUM($T426,$V426)&lt;&gt;0),SUM($T426,$V426),"")),"")</f>
        <v/>
      </c>
      <c r="DL426" s="81" t="str">
        <f>IF($DI$3&lt;&gt;"コンテンツなし",IF(AND(申込書!$AH$4="GIGAスクールパック",SUM($Q426,$S426)&lt;&gt;0),SUM($Q426,$S426),IF(AND(申込書!$AH$4="SKY安心GIGAタブレット",SUM($U426,$W426)&lt;&gt;0),SUM($U426,$W426),"")),"")</f>
        <v/>
      </c>
      <c r="DM426" s="81"/>
      <c r="DN426" s="82"/>
      <c r="DO426" s="80" t="str">
        <f>IF(AND(申込書!$C$104&lt;&gt;"▼プルダウンより選択してください",申込書!$C$104&lt;&gt;"",申込書!$P$104&lt;&gt;"YYYY/MM/DD",$G426&lt;&gt;""),申込書!$P$104,"")</f>
        <v/>
      </c>
      <c r="DP426" s="81" t="str">
        <f>IF(AND(申込書!$C$104&lt;&gt;"▼プルダウンより選択してください",申込書!$C$104&lt;&gt;"",$G426&lt;&gt;""),申込書!$M$104,"")</f>
        <v/>
      </c>
      <c r="DQ426" s="81" t="str">
        <f>IF($DO$3&lt;&gt;"コンテンツなし",IF(AND(申込書!$AH$4="GIGAスクールパック",SUM($P426,$R426)&lt;&gt;0),SUM($P426,$R426),IF(AND(申込書!$AH$4="SKY安心GIGAタブレット",SUM($T426,$V426)&lt;&gt;0),SUM($T426,$V426),"")),"")</f>
        <v/>
      </c>
      <c r="DR426" s="81" t="str">
        <f>IF($DO$3&lt;&gt;"コンテンツなし",IF(AND(申込書!$AH$4="GIGAスクールパック",SUM($Q426,$S426)&lt;&gt;0),SUM($Q426,$S426),IF(AND(申込書!$AH$4="SKY安心GIGAタブレット",SUM($U426,$W426)&lt;&gt;0),SUM($U426,$W426),"")),"")</f>
        <v/>
      </c>
      <c r="DS426" s="81"/>
      <c r="DT426" s="82"/>
      <c r="DU426" s="80" t="str">
        <f>IF(AND(申込書!$C$105&lt;&gt;"▼プルダウンより選択してください",申込書!$C$105&lt;&gt;"",申込書!$P$105&lt;&gt;"YYYY/MM/DD",$G426&lt;&gt;""),申込書!$P$105,"")</f>
        <v/>
      </c>
      <c r="DV426" s="81" t="str">
        <f>IF(AND(申込書!$C$105&lt;&gt;"▼プルダウンより選択してください",申込書!$C$105&lt;&gt;"",$G426&lt;&gt;""),申込書!$M$105,"")</f>
        <v/>
      </c>
      <c r="DW426" s="81" t="str">
        <f>IF($DU$3&lt;&gt;"コンテンツなし",IF(AND(申込書!$AH$4="GIGAスクールパック",SUM($P426,$R426)&lt;&gt;0),SUM($P426,$R426),IF(AND(申込書!$AH$4="SKY安心GIGAタブレット",SUM($T426,$V426)&lt;&gt;0),SUM($T426,$V426),"")),"")</f>
        <v/>
      </c>
      <c r="DX426" s="81" t="str">
        <f>IF($DU$3&lt;&gt;"コンテンツなし",IF(AND(申込書!$AH$4="GIGAスクールパック",SUM($Q426,$S426)&lt;&gt;0),SUM($Q426,$S426),IF(AND(申込書!$AH$4="SKY安心GIGAタブレット",SUM($U426,$W426)&lt;&gt;0),SUM($U426,$W426),"")),"")</f>
        <v/>
      </c>
      <c r="DY426" s="157"/>
      <c r="DZ426" s="82"/>
      <c r="EA426" s="80" t="str">
        <f>IF(AND(申込書!$C$106&lt;&gt;"▼プルダウンより選択してください",申込書!$C$106&lt;&gt;"",申込書!$P$106&lt;&gt;"YYYY/MM/DD",$G426&lt;&gt;""),申込書!$P$106,"")</f>
        <v/>
      </c>
      <c r="EB426" s="81" t="str">
        <f>IF(AND(申込書!$C$106&lt;&gt;"▼プルダウンより選択してください",申込書!$C$106&lt;&gt;"",$G426&lt;&gt;""),申込書!$M$106,"")</f>
        <v/>
      </c>
      <c r="EC426" s="81" t="str">
        <f>IF($EA$3&lt;&gt;"コンテンツなし",IF(AND(申込書!$AH$4="GIGAスクールパック",SUM($P426,$R426)&lt;&gt;0),SUM($P426,$R426),IF(AND(申込書!$AH$4="SKY安心GIGAタブレット",SUM($T426,$V426)&lt;&gt;0),SUM($T426,$V426),"")),"")</f>
        <v/>
      </c>
      <c r="ED426" s="81" t="str">
        <f>IF($EA$3&lt;&gt;"コンテンツなし",IF(AND(申込書!$AH$4="GIGAスクールパック",SUM($Q426,$S426)&lt;&gt;0),SUM($Q426,$S426),IF(AND(申込書!$AH$4="SKY安心GIGAタブレット",SUM($U426,$W426)&lt;&gt;0),SUM($U426,$W426),"")),"")</f>
        <v/>
      </c>
      <c r="EE426" s="157"/>
      <c r="EF426" s="82"/>
      <c r="EG426" s="80" t="str">
        <f>IF(AND(申込書!$C$107&lt;&gt;"▼プルダウンより選択してください",申込書!$C$107&lt;&gt;"",申込書!$P$107&lt;&gt;"YYYY/MM/DD",$G426&lt;&gt;""),申込書!$P$107,"")</f>
        <v/>
      </c>
      <c r="EH426" s="81" t="str">
        <f>IF(AND(申込書!$C$107&lt;&gt;"▼プルダウンより選択してください",申込書!$C$107&lt;&gt;"",$G426&lt;&gt;""),申込書!$M$107,"")</f>
        <v/>
      </c>
      <c r="EI426" s="81" t="str">
        <f>IF($EG$3&lt;&gt;"コンテンツなし",IF(AND(申込書!$AH$4="GIGAスクールパック",SUM($P426,$R426)&lt;&gt;0),SUM($P426,$R426),IF(AND(申込書!$AH$4="SKY安心GIGAタブレット",SUM($T426,$V426)&lt;&gt;0),SUM($T426,$V426),"")),"")</f>
        <v/>
      </c>
      <c r="EJ426" s="81" t="str">
        <f>IF($EG$3&lt;&gt;"コンテンツなし",IF(AND(申込書!$AH$4="GIGAスクールパック",SUM($Q426,$S426)&lt;&gt;0),SUM($Q426,$S426),IF(AND(申込書!$AH$4="SKY安心GIGAタブレット",SUM($U426,$W426)&lt;&gt;0),SUM($U426,$W426),"")),"")</f>
        <v/>
      </c>
      <c r="EK426" s="157"/>
      <c r="EL426" s="82"/>
      <c r="EM426" s="80" t="str">
        <f>IF(AND(申込書!$C$108&lt;&gt;"▼プルダウンより選択してください",申込書!$C$108&lt;&gt;"",申込書!$P$108&lt;&gt;"YYYY/MM/DD",$G426&lt;&gt;""),申込書!$P$108,"")</f>
        <v/>
      </c>
      <c r="EN426" s="81" t="str">
        <f>IF(AND(申込書!$C$108&lt;&gt;"▼プルダウンより選択してください",申込書!$C$108&lt;&gt;"",$G426&lt;&gt;""),申込書!$M$108,"")</f>
        <v/>
      </c>
      <c r="EO426" s="81" t="str">
        <f>IF($EM$3&lt;&gt;"コンテンツなし",IF(AND(申込書!$AH$4="GIGAスクールパック",SUM($P426,$R426)&lt;&gt;0),SUM($P426,$R426),IF(AND(申込書!$AH$4="SKY安心GIGAタブレット",SUM($T426,$V426)&lt;&gt;0),SUM($T426,$V426),"")),"")</f>
        <v/>
      </c>
      <c r="EP426" s="81" t="str">
        <f>IF($EM$3&lt;&gt;"コンテンツなし",IF(AND(申込書!$AH$4="GIGAスクールパック",SUM($Q426,$S426)&lt;&gt;0),SUM($Q426,$S426),IF(AND(申込書!$AH$4="SKY安心GIGAタブレット",SUM($U426,$W426)&lt;&gt;0),SUM($U426,$W426),"")),"")</f>
        <v/>
      </c>
      <c r="EQ426" s="157"/>
      <c r="ER426" s="82"/>
      <c r="ES426" s="80" t="str">
        <f>IF(AND(申込書!$C$109&lt;&gt;"▼プルダウンより選択してください",申込書!$C$109&lt;&gt;"",申込書!$P$109&lt;&gt;"YYYY/MM/DD",$G426&lt;&gt;""),申込書!$P$109,"")</f>
        <v/>
      </c>
      <c r="ET426" s="81" t="str">
        <f>IF(AND(申込書!$C$109&lt;&gt;"▼プルダウンより選択してください",申込書!$C$109&lt;&gt;"",$G426&lt;&gt;""),申込書!$M$109,"")</f>
        <v/>
      </c>
      <c r="EU426" s="81" t="str">
        <f>IF($ES$3&lt;&gt;"コンテンツなし",IF(AND(申込書!$AH$4="GIGAスクールパック",SUM($P426,$R426)&lt;&gt;0),SUM($P426,$R426),IF(AND(申込書!$AH$4="SKY安心GIGAタブレット",SUM($T426,$V426)&lt;&gt;0),SUM($T426,$V426),"")),"")</f>
        <v/>
      </c>
      <c r="EV426" s="81" t="str">
        <f>IF($ES$3&lt;&gt;"コンテンツなし",IF(AND(申込書!$AH$4="GIGAスクールパック",SUM($Q426,$S426)&lt;&gt;0),SUM($Q426,$S426),IF(AND(申込書!$AH$4="SKY安心GIGAタブレット",SUM($U426,$W426)&lt;&gt;0),SUM($U426,$W426),"")),"")</f>
        <v/>
      </c>
      <c r="EW426" s="157"/>
      <c r="EX426" s="82"/>
      <c r="EY426" s="80" t="str">
        <f>IF(AND(申込書!$C$110&lt;&gt;"▼プルダウンより選択してください",申込書!$C$110&lt;&gt;"",申込書!$P$110&lt;&gt;"YYYY/MM/DD",$G426&lt;&gt;""),申込書!$P$110,"")</f>
        <v/>
      </c>
      <c r="EZ426" s="81" t="str">
        <f>IF(AND(申込書!$C$110&lt;&gt;"▼プルダウンより選択してください",申込書!$C$110&lt;&gt;"",$G426&lt;&gt;""),申込書!$M$110,"")</f>
        <v/>
      </c>
      <c r="FA426" s="81" t="str">
        <f>IF($EY$3&lt;&gt;"コンテンツなし",IF(AND(申込書!$AH$4="GIGAスクールパック",SUM($P426,$R426)&lt;&gt;0),SUM($P426,$R426),IF(AND(申込書!$AH$4="SKY安心GIGAタブレット",SUM($T426,$V426)&lt;&gt;0),SUM($T426,$V426),"")),"")</f>
        <v/>
      </c>
      <c r="FB426" s="81" t="str">
        <f>IF($EY$3&lt;&gt;"コンテンツなし",IF(AND(申込書!$AH$4="GIGAスクールパック",SUM($Q426,$S426)&lt;&gt;0),SUM($Q426,$S426),IF(AND(申込書!$AH$4="SKY安心GIGAタブレット",SUM($U426,$W426)&lt;&gt;0),SUM($U426,$W426),"")),"")</f>
        <v/>
      </c>
      <c r="FC426" s="157"/>
      <c r="FD426" s="82"/>
      <c r="FE426" s="80" t="str">
        <f>IF(AND(申込書!$C$111&lt;&gt;"▼プルダウンより選択してください",申込書!$C$111&lt;&gt;"",申込書!$P$111&lt;&gt;"YYYY/MM/DD",$G426&lt;&gt;""),申込書!$P$111,"")</f>
        <v/>
      </c>
      <c r="FF426" s="81" t="str">
        <f>IF(AND(申込書!$C$111&lt;&gt;"▼プルダウンより選択してください",申込書!$C$111&lt;&gt;"",$G426&lt;&gt;""),申込書!$M$111,"")</f>
        <v/>
      </c>
      <c r="FG426" s="81" t="str">
        <f>IF($FE$3&lt;&gt;"コンテンツなし",IF(AND(申込書!$AH$4="GIGAスクールパック",SUM($P426,$R426)&lt;&gt;0),SUM($P426,$R426),IF(AND(申込書!$AH$4="SKY安心GIGAタブレット",SUM($T426,$V426)&lt;&gt;0),SUM($T426,$V426),"")),"")</f>
        <v/>
      </c>
      <c r="FH426" s="81" t="str">
        <f>IF($FE$3&lt;&gt;"コンテンツなし",IF(AND(申込書!$AH$4="GIGAスクールパック",SUM($Q426,$S426)&lt;&gt;0),SUM($Q426,$S426),IF(AND(申込書!$AH$4="SKY安心GIGAタブレット",SUM($U426,$W426)&lt;&gt;0),SUM($U426,$W426),"")),"")</f>
        <v/>
      </c>
      <c r="FI426" s="157"/>
      <c r="FJ426" s="82"/>
      <c r="FK426" s="80" t="str">
        <f>IF(AND(申込書!$C$112&lt;&gt;"▼プルダウンより選択してください",申込書!$C$112&lt;&gt;"",申込書!$P$112&lt;&gt;"YYYY/MM/DD",$G426&lt;&gt;""),申込書!$P$112,"")</f>
        <v/>
      </c>
      <c r="FL426" s="81" t="str">
        <f>IF(AND(申込書!$C$112&lt;&gt;"▼プルダウンより選択してください",申込書!$C$112&lt;&gt;"",$G426&lt;&gt;""),申込書!$M$112,"")</f>
        <v/>
      </c>
      <c r="FM426" s="81" t="str">
        <f>IF($FK$3&lt;&gt;"コンテンツなし",IF(AND(申込書!$AH$4="GIGAスクールパック",SUM($P426,$R426)&lt;&gt;0),SUM($P426,$R426),IF(AND(申込書!$AH$4="SKY安心GIGAタブレット",SUM($T426,$V426)&lt;&gt;0),SUM($T426,$V426),"")),"")</f>
        <v/>
      </c>
      <c r="FN426" s="81" t="str">
        <f>IF($FK$3&lt;&gt;"コンテンツなし",IF(AND(申込書!$AH$4="GIGAスクールパック",SUM($Q426,$S426)&lt;&gt;0),SUM($Q426,$S426),IF(AND(申込書!$AH$4="SKY安心GIGAタブレット",SUM($U426,$W426)&lt;&gt;0),SUM($U426,$W426),"")),"")</f>
        <v/>
      </c>
      <c r="FO426" s="157"/>
      <c r="FP426" s="82"/>
      <c r="FQ426" s="80" t="str">
        <f>IF(AND(申込書!$C$113&lt;&gt;"▼プルダウンより選択してください",申込書!$C$113&lt;&gt;"",申込書!$P$113&lt;&gt;"YYYY/MM/DD",$G426&lt;&gt;""),申込書!$P$113,"")</f>
        <v/>
      </c>
      <c r="FR426" s="81" t="str">
        <f>IF(AND(申込書!$C$113&lt;&gt;"▼プルダウンより選択してください",申込書!$C$113&lt;&gt;"",$G426&lt;&gt;""),申込書!$M$113,"")</f>
        <v/>
      </c>
      <c r="FS426" s="81" t="str">
        <f>IF($FQ$3&lt;&gt;"コンテンツなし",IF(AND(申込書!$AH$4="GIGAスクールパック",SUM($P426,$R426)&lt;&gt;0),SUM($P426,$R426),IF(AND(申込書!$AH$4="SKY安心GIGAタブレット",SUM($T426,$V426)&lt;&gt;0),SUM($T426,$V426),"")),"")</f>
        <v/>
      </c>
      <c r="FT426" s="81" t="str">
        <f>IF($FQ$3&lt;&gt;"コンテンツなし",IF(AND(申込書!$AH$4="GIGAスクールパック",SUM($Q426,$S426)&lt;&gt;0),SUM($Q426,$S426),IF(AND(申込書!$AH$4="SKY安心GIGAタブレット",SUM($U426,$W426)&lt;&gt;0),SUM($U426,$W426),"")),"")</f>
        <v/>
      </c>
      <c r="FU426" s="157"/>
      <c r="FV426" s="82"/>
      <c r="FW426" s="80" t="str">
        <f>IF(AND(申込書!$C$114&lt;&gt;"▼プルダウンより選択してください",申込書!$C$114&lt;&gt;"",申込書!$P$114&lt;&gt;"YYYY/MM/DD",$G426&lt;&gt;""),申込書!$P$114,"")</f>
        <v/>
      </c>
      <c r="FX426" s="81" t="str">
        <f>IF(AND(申込書!$C$114&lt;&gt;"▼プルダウンより選択してください",申込書!$C$114&lt;&gt;"",$G426&lt;&gt;""),申込書!$M$114,"")</f>
        <v/>
      </c>
      <c r="FY426" s="81" t="str">
        <f>IF($FW$3&lt;&gt;"コンテンツなし",IF(AND(申込書!$AH$4="GIGAスクールパック",SUM($P426,$R426)&lt;&gt;0),SUM($P426,$R426),IF(AND(申込書!$AH$4="SKY安心GIGAタブレット",SUM($T426,$V426)&lt;&gt;0),SUM($T426,$V426),"")),"")</f>
        <v/>
      </c>
      <c r="FZ426" s="81" t="str">
        <f>IF($FW$3&lt;&gt;"コンテンツなし",IF(AND(申込書!$AH$4="GIGAスクールパック",SUM($Q426,$S426)&lt;&gt;0),SUM($Q426,$S426),IF(AND(申込書!$AH$4="SKY安心GIGAタブレット",SUM($U426,$W426)&lt;&gt;0),SUM($U426,$W426),"")),"")</f>
        <v/>
      </c>
      <c r="GA426" s="157"/>
      <c r="GB426" s="82"/>
      <c r="GC426" s="80" t="str">
        <f>IF(AND(申込書!$C$115&lt;&gt;"▼プルダウンより選択してください",申込書!$C$115&lt;&gt;"",申込書!$P$115&lt;&gt;"YYYY/MM/DD",$G426&lt;&gt;""),申込書!$P$115,"")</f>
        <v/>
      </c>
      <c r="GD426" s="81" t="str">
        <f>IF(AND(申込書!$C$115&lt;&gt;"▼プルダウンより選択してください",申込書!$C$115&lt;&gt;"",$G426&lt;&gt;""),申込書!$M$115,"")</f>
        <v/>
      </c>
      <c r="GE426" s="81" t="str">
        <f>IF($GC$3&lt;&gt;"コンテンツなし",IF(AND(申込書!$AH$4="GIGAスクールパック",SUM($P426,$R426)&lt;&gt;0),SUM($P426,$R426),IF(AND(申込書!$AH$4="SKY安心GIGAタブレット",SUM($T426,$V426)&lt;&gt;0),SUM($T426,$V426),"")),"")</f>
        <v/>
      </c>
      <c r="GF426" s="81" t="str">
        <f>IF($GC$3&lt;&gt;"コンテンツなし",IF(AND(申込書!$AH$4="GIGAスクールパック",SUM($Q426,$S426)&lt;&gt;0),SUM($Q426,$S426),IF(AND(申込書!$AH$4="SKY安心GIGAタブレット",SUM($U426,$W426)&lt;&gt;0),SUM($U426,$W426),"")),"")</f>
        <v/>
      </c>
      <c r="GG426" s="157"/>
      <c r="GH426" s="82"/>
      <c r="GI426" s="80" t="str">
        <f>IF(AND(申込書!$C$116&lt;&gt;"▼プルダウンより選択してください",申込書!$C$116&lt;&gt;"",申込書!$P$116&lt;&gt;"YYYY/MM/DD",$G426&lt;&gt;""),申込書!$P$116,"")</f>
        <v/>
      </c>
      <c r="GJ426" s="81" t="str">
        <f>IF(AND(申込書!$C$116&lt;&gt;"▼プルダウンより選択してください",申込書!$C$116&lt;&gt;"",$G426&lt;&gt;""),申込書!$M$116,"")</f>
        <v/>
      </c>
      <c r="GK426" s="81" t="str">
        <f>IF($GI$3&lt;&gt;"コンテンツなし",IF(AND(申込書!$AH$4="GIGAスクールパック",SUM($P426,$R426)&lt;&gt;0),SUM($P426,$R426),IF(AND(申込書!$AH$4="SKY安心GIGAタブレット",SUM($T426,$V426)&lt;&gt;0),SUM($T426,$V426),"")),"")</f>
        <v/>
      </c>
      <c r="GL426" s="81" t="str">
        <f>IF($GI$3&lt;&gt;"コンテンツなし",IF(AND(申込書!$AH$4="GIGAスクールパック",SUM($Q426,$S426)&lt;&gt;0),SUM($Q426,$S426),IF(AND(申込書!$AH$4="SKY安心GIGAタブレット",SUM($U426,$W426)&lt;&gt;0),SUM($U426,$W426),"")),"")</f>
        <v/>
      </c>
      <c r="GM426" s="157"/>
      <c r="GN426" s="82"/>
      <c r="GO426" s="80" t="str">
        <f>IF(AND(申込書!$C$117&lt;&gt;"▼プルダウンより選択してください",申込書!$C$117&lt;&gt;"",申込書!$P$117&lt;&gt;"YYYY/MM/DD",$G426&lt;&gt;""),申込書!$P$117,"")</f>
        <v/>
      </c>
      <c r="GP426" s="81" t="str">
        <f>IF(AND(申込書!$C$117&lt;&gt;"▼プルダウンより選択してください",申込書!$C$117&lt;&gt;"",$G426&lt;&gt;""),申込書!$M$117,"")</f>
        <v/>
      </c>
      <c r="GQ426" s="81" t="str">
        <f>IF($GO$3&lt;&gt;"コンテンツなし",IF(AND(申込書!$AH$4="GIGAスクールパック",SUM($P426,$R426)&lt;&gt;0),SUM($P426,$R426),IF(AND(申込書!$AH$4="SKY安心GIGAタブレット",SUM($T426,$V426)&lt;&gt;0),SUM($T426,$V426),"")),"")</f>
        <v/>
      </c>
      <c r="GR426" s="81" t="str">
        <f>IF($GO$3&lt;&gt;"コンテンツなし",IF(AND(申込書!$AH$4="GIGAスクールパック",SUM($Q426,$S426)&lt;&gt;0),SUM($Q426,$S426),IF(AND(申込書!$AH$4="SKY安心GIGAタブレット",SUM($U426,$W426)&lt;&gt;0),SUM($U426,$W426),"")),"")</f>
        <v/>
      </c>
      <c r="GS426" s="157"/>
      <c r="GT426" s="82"/>
      <c r="GU426" s="80" t="str">
        <f>IF(AND(申込書!$C$118&lt;&gt;"▼プルダウンより選択してください",申込書!$C$118&lt;&gt;"",申込書!$P$118&lt;&gt;"YYYY/MM/DD",$G426&lt;&gt;""),申込書!$P$118,"")</f>
        <v/>
      </c>
      <c r="GV426" s="81" t="str">
        <f>IF(AND(申込書!$C$118&lt;&gt;"▼プルダウンより選択してください",申込書!$C$118&lt;&gt;"",$G426&lt;&gt;""),申込書!$M$118,"")</f>
        <v/>
      </c>
      <c r="GW426" s="81" t="str">
        <f>IF($GU$3&lt;&gt;"コンテンツなし",IF(AND(申込書!$AH$4="GIGAスクールパック",SUM($P426,$R426)&lt;&gt;0),SUM($P426,$R426),IF(AND(申込書!$AH$4="SKY安心GIGAタブレット",SUM($T426,$V426)&lt;&gt;0),SUM($T426,$V426),"")),"")</f>
        <v/>
      </c>
      <c r="GX426" s="81" t="str">
        <f>IF($GU$3&lt;&gt;"コンテンツなし",IF(AND(申込書!$AH$4="GIGAスクールパック",SUM($Q426,$S426)&lt;&gt;0),SUM($Q426,$S426),IF(AND(申込書!$AH$4="SKY安心GIGAタブレット",SUM($U426,$W426)&lt;&gt;0),SUM($U426,$W426),"")),"")</f>
        <v/>
      </c>
      <c r="GY426" s="157"/>
      <c r="GZ426" s="82"/>
      <c r="HA426" s="80" t="str">
        <f>IF(AND(申込書!$C$119&lt;&gt;"▼プルダウンより選択してください",申込書!$C$119&lt;&gt;"",申込書!$P$119&lt;&gt;"YYYY/MM/DD",$G426&lt;&gt;""),申込書!$P$119,"")</f>
        <v/>
      </c>
      <c r="HB426" s="81" t="str">
        <f>IF(AND(申込書!$C$119&lt;&gt;"▼プルダウンより選択してください",申込書!$C$119&lt;&gt;"",$G426&lt;&gt;""),申込書!$M$119,"")</f>
        <v/>
      </c>
      <c r="HC426" s="81" t="str">
        <f>IF($HA$3&lt;&gt;"コンテンツなし",IF(AND(申込書!$AH$4="GIGAスクールパック",SUM($P426,$R426)&lt;&gt;0),SUM($P426,$R426),IF(AND(申込書!$AH$4="SKY安心GIGAタブレット",SUM($T426,$V426)&lt;&gt;0),SUM($T426,$V426),"")),"")</f>
        <v/>
      </c>
      <c r="HD426" s="81" t="str">
        <f>IF($HA$3&lt;&gt;"コンテンツなし",IF(AND(申込書!$AH$4="GIGAスクールパック",SUM($Q426,$S426)&lt;&gt;0),SUM($Q426,$S426),IF(AND(申込書!$AH$4="SKY安心GIGAタブレット",SUM($U426,$W426)&lt;&gt;0),SUM($U426,$W426),"")),"")</f>
        <v/>
      </c>
      <c r="HE426" s="157"/>
      <c r="HF426" s="82"/>
      <c r="HG426" s="83"/>
    </row>
    <row r="427" spans="2:215" ht="26.85" customHeight="1">
      <c r="B427" s="62">
        <f t="shared" si="4"/>
        <v>422</v>
      </c>
      <c r="C427" s="63"/>
      <c r="D427" s="64"/>
      <c r="E427" s="207"/>
      <c r="F427" s="65"/>
      <c r="G427" s="66"/>
      <c r="H427" s="67"/>
      <c r="I427" s="68"/>
      <c r="J427" s="69"/>
      <c r="K427" s="70"/>
      <c r="L427" s="71"/>
      <c r="M427" s="72"/>
      <c r="N427" s="73"/>
      <c r="O427" s="74"/>
      <c r="P427" s="179"/>
      <c r="Q427" s="180"/>
      <c r="R427" s="180"/>
      <c r="S427" s="181"/>
      <c r="T427" s="179"/>
      <c r="U427" s="180"/>
      <c r="V427" s="182"/>
      <c r="W427" s="181"/>
      <c r="X427" s="75"/>
      <c r="Y427" s="76"/>
      <c r="Z427" s="77"/>
      <c r="AA427" s="78"/>
      <c r="AB427" s="79"/>
      <c r="AC427" s="79"/>
      <c r="AD427" s="79"/>
      <c r="AE427" s="77"/>
      <c r="AF427" s="139"/>
      <c r="AG427" s="139"/>
      <c r="AH427" s="139"/>
      <c r="AI427" s="80" t="str">
        <f>IF(AND(申込書!$C$90&lt;&gt;"▼プルダウンより選択してください",申込書!$C$90&lt;&gt;"",申込書!$P$90&lt;&gt;"YYYY/MM/DD",$G427&lt;&gt;""),申込書!$P$90,"")</f>
        <v/>
      </c>
      <c r="AJ427" s="81" t="str">
        <f>IF(AND(申込書!$C$90&lt;&gt;"▼プルダウンより選択してください",申込書!$C$90&lt;&gt;"",$G427&lt;&gt;""),申込書!$M$90,"")</f>
        <v/>
      </c>
      <c r="AK427" s="81" t="str">
        <f>IF($AI$3&lt;&gt;"コンテンツなし",IF(AND(申込書!$AH$4="GIGAスクールパック",SUM($P427,$R427)&lt;&gt;0),SUM($P427,$R427),IF(AND(申込書!$AH$4="SKY安心GIGAタブレット",SUM($T427,$V427)&lt;&gt;0),SUM($T427,$V427),"")),"")</f>
        <v/>
      </c>
      <c r="AL427" s="81" t="str">
        <f>IF($AI$3&lt;&gt;"コンテンツなし",IF(AND(申込書!$AH$4="GIGAスクールパック",SUM($Q427,$S427)&lt;&gt;0),SUM($Q427,$S427),IF(AND(申込書!$AH$4="SKY安心GIGAタブレット",SUM($U427,$W427)&lt;&gt;0),SUM($U427,$W427),"")),"")</f>
        <v/>
      </c>
      <c r="AM427" s="157"/>
      <c r="AN427" s="82"/>
      <c r="AO427" s="80" t="str">
        <f>IF(AND(申込書!$C$91&lt;&gt;"▼プルダウンより選択してください",申込書!$C$91&lt;&gt;"",申込書!$P$91&lt;&gt;"YYYY/MM/DD",$G427&lt;&gt;""),申込書!$P$91,"")</f>
        <v/>
      </c>
      <c r="AP427" s="81" t="str">
        <f>IF(AND(申込書!$C$91&lt;&gt;"▼プルダウンより選択してください",申込書!$C$91&lt;&gt;"",$G427&lt;&gt;""),申込書!$M$91,"")</f>
        <v/>
      </c>
      <c r="AQ427" s="81" t="str">
        <f>IF($AO$3&lt;&gt;"コンテンツなし",IF(AND(申込書!$AH$4="GIGAスクールパック",SUM($P427,$R427)&lt;&gt;0),SUM($P427,$R427),IF(AND(申込書!$AH$4="SKY安心GIGAタブレット",SUM($T427,$V427)&lt;&gt;0),SUM($T427,$V427),"")),"")</f>
        <v/>
      </c>
      <c r="AR427" s="81" t="str">
        <f>IF($AO$3&lt;&gt;"コンテンツなし",IF(AND(申込書!$AH$4="GIGAスクールパック",SUM($Q427,$S427)&lt;&gt;0),SUM($Q427,$S427),IF(AND(申込書!$AH$4="SKY安心GIGAタブレット",SUM($U427,$W427)&lt;&gt;0),SUM($U427,$W427),"")),"")</f>
        <v/>
      </c>
      <c r="AS427" s="157"/>
      <c r="AT427" s="82"/>
      <c r="AU427" s="80" t="str">
        <f>IF(AND(申込書!$C$92&lt;&gt;"▼プルダウンより選択してください",申込書!$C$92&lt;&gt;"",申込書!$P$92&lt;&gt;"YYYY/MM/DD",$G427&lt;&gt;""),申込書!$P$92,"")</f>
        <v/>
      </c>
      <c r="AV427" s="81" t="str">
        <f>IF(AND(申込書!$C$92&lt;&gt;"▼プルダウンより選択してください",申込書!$C$92&lt;&gt;"",$G427&lt;&gt;""),申込書!$M$92,"")</f>
        <v/>
      </c>
      <c r="AW427" s="81" t="str">
        <f>IF($AU$3&lt;&gt;"コンテンツなし",IF(AND(申込書!$AH$4="GIGAスクールパック",SUM($P427,$R427)&lt;&gt;0),SUM($P427,$R427),IF(AND(申込書!$AH$4="SKY安心GIGAタブレット",SUM($T427,$V427)&lt;&gt;0),SUM($T427,$V427),"")),"")</f>
        <v/>
      </c>
      <c r="AX427" s="81" t="str">
        <f>IF($AU$3&lt;&gt;"コンテンツなし",IF(AND(申込書!$AH$4="GIGAスクールパック",SUM($Q427,$S427)&lt;&gt;0),SUM($Q427,$S427),IF(AND(申込書!$AH$4="SKY安心GIGAタブレット",SUM($U427,$W427)&lt;&gt;0),SUM($U427,$W427),"")),"")</f>
        <v/>
      </c>
      <c r="AY427" s="157"/>
      <c r="AZ427" s="82"/>
      <c r="BA427" s="80" t="str">
        <f>IF(AND(申込書!$C$93&lt;&gt;"▼プルダウンより選択してください",申込書!$C$93&lt;&gt;"",申込書!$P$93&lt;&gt;"YYYY/MM/DD",$G427&lt;&gt;""),申込書!$P$93,"")</f>
        <v/>
      </c>
      <c r="BB427" s="81" t="str">
        <f>IF(AND(申込書!$C$93&lt;&gt;"▼プルダウンより選択してください",申込書!$C$93&lt;&gt;"",申込書!$M$93&gt;=1,$G427&lt;&gt;""),申込書!$M$93,"")</f>
        <v/>
      </c>
      <c r="BC427" s="81" t="str">
        <f>IF($BA$3&lt;&gt;"コンテンツなし",IF(AND(申込書!$AH$4="GIGAスクールパック",SUM($P427,$R427)&lt;&gt;0),SUM($P427,$R427),IF(AND(申込書!$AH$4="SKY安心GIGAタブレット",SUM($T427,$V427)&lt;&gt;0),SUM($T427,$V427),"")),"")</f>
        <v/>
      </c>
      <c r="BD427" s="81" t="str">
        <f>IF($BA$3&lt;&gt;"コンテンツなし",IF(AND(申込書!$AH$4="GIGAスクールパック",SUM($Q427,$S427)&lt;&gt;0),SUM($Q427,$S427),IF(AND(申込書!$AH$4="SKY安心GIGAタブレット",SUM($U427,$W427)&lt;&gt;0),SUM($U427,$W427),"")),"")</f>
        <v/>
      </c>
      <c r="BE427" s="157"/>
      <c r="BF427" s="82"/>
      <c r="BG427" s="80" t="str">
        <f>IF(AND(申込書!$C$94&lt;&gt;"▼プルダウンより選択してください",申込書!$C$94&lt;&gt;"",申込書!$P$94&lt;&gt;"YYYY/MM/DD",$G427&lt;&gt;""),申込書!$P$94,"")</f>
        <v/>
      </c>
      <c r="BH427" s="81" t="str">
        <f>IF(AND(申込書!$C$94&lt;&gt;"▼プルダウンより選択してください",申込書!$C$94&lt;&gt;"",$G427&lt;&gt;""),申込書!$M$94,"")</f>
        <v/>
      </c>
      <c r="BI427" s="81" t="str">
        <f>IF($BG$3&lt;&gt;"コンテンツなし",IF(AND(申込書!$AH$4="GIGAスクールパック",SUM($P427,$R427)&lt;&gt;0),SUM($P427,$R427),IF(AND(申込書!$AH$4="SKY安心GIGAタブレット",SUM($T427,$V427)&lt;&gt;0),SUM($T427,$V427),"")),"")</f>
        <v/>
      </c>
      <c r="BJ427" s="81" t="str">
        <f>IF($BG$3&lt;&gt;"コンテンツなし",IF(AND(申込書!$AH$4="GIGAスクールパック",SUM($Q427,$S427)&lt;&gt;0),SUM($Q427,$S427),IF(AND(申込書!$AH$4="SKY安心GIGAタブレット",SUM($U427,$W427)&lt;&gt;0),SUM($U427,$W427),"")),"")</f>
        <v/>
      </c>
      <c r="BK427" s="157"/>
      <c r="BL427" s="82"/>
      <c r="BM427" s="80" t="str">
        <f>IF(AND(申込書!$C$95&lt;&gt;"▼プルダウンより選択してください",申込書!$C$95&lt;&gt;"",申込書!$P$95&lt;&gt;"YYYY/MM/DD",$G427&lt;&gt;""),申込書!$P$95,"")</f>
        <v/>
      </c>
      <c r="BN427" s="81" t="str">
        <f>IF(AND(申込書!$C$95&lt;&gt;"▼プルダウンより選択してください",申込書!$C$95&lt;&gt;"",$G427&lt;&gt;""),申込書!$M$95,"")</f>
        <v/>
      </c>
      <c r="BO427" s="81" t="str">
        <f>IF($BM$3&lt;&gt;"コンテンツなし",IF(AND(申込書!$AH$4="GIGAスクールパック",SUM($P427,$R427)&lt;&gt;0),SUM($P427,$R427),IF(AND(申込書!$AH$4="SKY安心GIGAタブレット",SUM($T427,$V427)&lt;&gt;0),SUM($T427,$V427),"")),"")</f>
        <v/>
      </c>
      <c r="BP427" s="81" t="str">
        <f>IF($BM$3&lt;&gt;"コンテンツなし",IF(AND(申込書!$AH$4="GIGAスクールパック",SUM($Q427,$S427)&lt;&gt;0),SUM($Q427,$S427),IF(AND(申込書!$AH$4="SKY安心GIGAタブレット",SUM($U427,$W427)&lt;&gt;0),SUM($U427,$W427),"")),"")</f>
        <v/>
      </c>
      <c r="BQ427" s="157"/>
      <c r="BR427" s="82"/>
      <c r="BS427" s="80" t="str">
        <f>IF(AND(申込書!$C$96&lt;&gt;"▼プルダウンより選択してください",申込書!$C$96&lt;&gt;"",申込書!$P$96&lt;&gt;"YYYY/MM/DD",$G427&lt;&gt;""),申込書!$P$96,"")</f>
        <v/>
      </c>
      <c r="BT427" s="81" t="str">
        <f>IF(AND(申込書!$C$96&lt;&gt;"▼プルダウンより選択してください",申込書!$C$96&lt;&gt;"",$G427&lt;&gt;""),申込書!$M$96,"")</f>
        <v/>
      </c>
      <c r="BU427" s="81" t="str">
        <f>IF($BS$3&lt;&gt;"コンテンツなし",IF(AND(申込書!$AH$4="GIGAスクールパック",SUM($P427,$R427)&lt;&gt;0),SUM($P427,$R427),IF(AND(申込書!$AH$4="SKY安心GIGAタブレット",SUM($T427,$V427)&lt;&gt;0),SUM($T427,$V427),"")),"")</f>
        <v/>
      </c>
      <c r="BV427" s="81" t="str">
        <f>IF($BS$3&lt;&gt;"コンテンツなし",IF(AND(申込書!$AH$4="GIGAスクールパック",SUM($Q427,$S427)&lt;&gt;0),SUM($Q427,$S427),IF(AND(申込書!$AH$4="SKY安心GIGAタブレット",SUM($U427,$W427)&lt;&gt;0),SUM($U427,$W427),"")),"")</f>
        <v/>
      </c>
      <c r="BW427" s="157"/>
      <c r="BX427" s="82"/>
      <c r="BY427" s="80" t="str">
        <f>IF(AND(申込書!$C$97&lt;&gt;"▼プルダウンより選択してください",申込書!$C$97&lt;&gt;"",申込書!$P$97&lt;&gt;"YYYY/MM/DD",$G427&lt;&gt;""),申込書!$P$97,"")</f>
        <v/>
      </c>
      <c r="BZ427" s="81" t="str">
        <f>IF(AND(申込書!$C$97&lt;&gt;"▼プルダウンより選択してください",申込書!$C$97&lt;&gt;"",$G427&lt;&gt;""),申込書!$M$97,"")</f>
        <v/>
      </c>
      <c r="CA427" s="81" t="str">
        <f>IF($BY$3&lt;&gt;"コンテンツなし",IF(AND(申込書!$AH$4="GIGAスクールパック",SUM($P427,$R427)&lt;&gt;0),SUM($P427,$R427),IF(AND(申込書!$AH$4="SKY安心GIGAタブレット",SUM($T427,$V427)&lt;&gt;0),SUM($T427,$V427),"")),"")</f>
        <v/>
      </c>
      <c r="CB427" s="81" t="str">
        <f>IF($BY$3&lt;&gt;"コンテンツなし",IF(AND(申込書!$AH$4="GIGAスクールパック",SUM($Q427,$S427)&lt;&gt;0),SUM($Q427,$S427),IF(AND(申込書!$AH$4="SKY安心GIGAタブレット",SUM($U427,$W427)&lt;&gt;0),SUM($U427,$W427),"")),"")</f>
        <v/>
      </c>
      <c r="CC427" s="157"/>
      <c r="CD427" s="82"/>
      <c r="CE427" s="80" t="str">
        <f>IF(AND(申込書!$C$98&lt;&gt;"▼プルダウンより選択してください",申込書!$C$98&lt;&gt;"",申込書!$P$98&lt;&gt;"YYYY/MM/DD",$G427&lt;&gt;""),申込書!$P$98,"")</f>
        <v/>
      </c>
      <c r="CF427" s="81" t="str">
        <f>IF(AND(申込書!$C$98&lt;&gt;"▼プルダウンより選択してください",申込書!$C$98&lt;&gt;"",$G427&lt;&gt;""),申込書!$M$98,"")</f>
        <v/>
      </c>
      <c r="CG427" s="81" t="str">
        <f>IF($CE$3&lt;&gt;"コンテンツなし",IF(AND(申込書!$AH$4="GIGAスクールパック",SUM($P427,$R427)&lt;&gt;0),SUM($P427,$R427),IF(AND(申込書!$AH$4="SKY安心GIGAタブレット",SUM($T427,$V427)&lt;&gt;0),SUM($T427,$V427),"")),"")</f>
        <v/>
      </c>
      <c r="CH427" s="81" t="str">
        <f>IF($CE$3&lt;&gt;"コンテンツなし",IF(AND(申込書!$AH$4="GIGAスクールパック",SUM($Q427,$S427)&lt;&gt;0),SUM($Q427,$S427),IF(AND(申込書!$AH$4="SKY安心GIGAタブレット",SUM($U427,$W427)&lt;&gt;0),SUM($U427,$W427),"")),"")</f>
        <v/>
      </c>
      <c r="CI427" s="157"/>
      <c r="CJ427" s="82"/>
      <c r="CK427" s="80" t="str">
        <f>IF(AND(申込書!$C$99&lt;&gt;"▼プルダウンより選択してください",申込書!$C$99&lt;&gt;"",申込書!$P$99&lt;&gt;"YYYY/MM/DD",$G427&lt;&gt;""),申込書!$P$99,"")</f>
        <v/>
      </c>
      <c r="CL427" s="81" t="str">
        <f>IF(AND(申込書!$C$99&lt;&gt;"▼プルダウンより選択してください",申込書!$C$99&lt;&gt;"",$G427&lt;&gt;""),申込書!$M$99,"")</f>
        <v/>
      </c>
      <c r="CM427" s="81" t="str">
        <f>IF($CK$3&lt;&gt;"コンテンツなし",IF(AND(申込書!$AH$4="GIGAスクールパック",SUM($P427,$R427)&lt;&gt;0),SUM($P427,$R427),IF(AND(申込書!$AH$4="SKY安心GIGAタブレット",SUM($T427,$V427)&lt;&gt;0),SUM($T427,$V427),"")),"")</f>
        <v/>
      </c>
      <c r="CN427" s="81" t="str">
        <f>IF($CK$3&lt;&gt;"コンテンツなし",IF(AND(申込書!$AH$4="GIGAスクールパック",SUM($Q427,$S427)&lt;&gt;0),SUM($Q427,$S427),IF(AND(申込書!$AH$4="SKY安心GIGAタブレット",SUM($U427,$W427)&lt;&gt;0),SUM($U427,$W427),"")),"")</f>
        <v/>
      </c>
      <c r="CO427" s="157"/>
      <c r="CP427" s="82"/>
      <c r="CQ427" s="80" t="str">
        <f>IF(AND(申込書!$C$100&lt;&gt;"▼プルダウンより選択してください",申込書!$C$100&lt;&gt;"",申込書!$P$100&lt;&gt;"YYYY/MM/DD",$G427&lt;&gt;""),申込書!$P$100,"")</f>
        <v/>
      </c>
      <c r="CR427" s="81" t="str">
        <f>IF(AND(申込書!$C$100&lt;&gt;"▼プルダウンより選択してください",申込書!$C$100&lt;&gt;"",$G427&lt;&gt;""),申込書!$M$100,"")</f>
        <v/>
      </c>
      <c r="CS427" s="81" t="str">
        <f>IF($CQ$3&lt;&gt;"コンテンツなし",IF(AND(申込書!$AH$4="GIGAスクールパック",SUM($P427,$R427)&lt;&gt;0),SUM($P427,$R427),IF(AND(申込書!$AH$4="SKY安心GIGAタブレット",SUM($T427,$V427)&lt;&gt;0),SUM($T427,$V427),"")),"")</f>
        <v/>
      </c>
      <c r="CT427" s="81" t="str">
        <f>IF($CQ$3&lt;&gt;"コンテンツなし",IF(AND(申込書!$AH$4="GIGAスクールパック",SUM($Q427,$S427)&lt;&gt;0),SUM($Q427,$S427),IF(AND(申込書!$AH$4="SKY安心GIGAタブレット",SUM($U427,$W427)&lt;&gt;0),SUM($U427,$W427),"")),"")</f>
        <v/>
      </c>
      <c r="CU427" s="81"/>
      <c r="CV427" s="82"/>
      <c r="CW427" s="80" t="str">
        <f>IF(AND(申込書!$C$101&lt;&gt;"▼プルダウンより選択してください",申込書!$C$101&lt;&gt;"",申込書!$P$101&lt;&gt;"YYYY/MM/DD",$G427&lt;&gt;""),申込書!$P$101,"")</f>
        <v/>
      </c>
      <c r="CX427" s="81" t="str">
        <f>IF(AND(申込書!$C$101&lt;&gt;"▼プルダウンより選択してください",申込書!$C$101&lt;&gt;"",$G427&lt;&gt;""),申込書!$M$101,"")</f>
        <v/>
      </c>
      <c r="CY427" s="81" t="str">
        <f>IF($CW$3&lt;&gt;"コンテンツなし",IF(AND(申込書!$AH$4="GIGAスクールパック",SUM($P427,$R427)&lt;&gt;0),SUM($P427,$R427),IF(AND(申込書!$AH$4="SKY安心GIGAタブレット",SUM($T427,$V427)&lt;&gt;0),SUM($T427,$V427),"")),"")</f>
        <v/>
      </c>
      <c r="CZ427" s="81" t="str">
        <f>IF($CW$3&lt;&gt;"コンテンツなし",IF(AND(申込書!$AH$4="GIGAスクールパック",SUM($Q427,$S427)&lt;&gt;0),SUM($Q427,$S427),IF(AND(申込書!$AH$4="SKY安心GIGAタブレット",SUM($U427,$W427)&lt;&gt;0),SUM($U427,$W427),"")),"")</f>
        <v/>
      </c>
      <c r="DA427" s="81"/>
      <c r="DB427" s="82"/>
      <c r="DC427" s="80" t="str">
        <f>IF(AND(申込書!$C$102&lt;&gt;"▼プルダウンより選択してください",申込書!$C$102&lt;&gt;"",申込書!$P$102&lt;&gt;"YYYY/MM/DD",$G427&lt;&gt;""),申込書!$P$102,"")</f>
        <v/>
      </c>
      <c r="DD427" s="81" t="str">
        <f>IF(AND(申込書!$C$102&lt;&gt;"▼プルダウンより選択してください",申込書!$C$102&lt;&gt;"",$G427&lt;&gt;""),申込書!$M$102,"")</f>
        <v/>
      </c>
      <c r="DE427" s="81" t="str">
        <f>IF($DC$3&lt;&gt;"コンテンツなし",IF(AND(申込書!$AH$4="GIGAスクールパック",SUM($P427,$R427)&lt;&gt;0),SUM($P427,$R427),IF(AND(申込書!$AH$4="SKY安心GIGAタブレット",SUM($T427,$V427)&lt;&gt;0),SUM($T427,$V427),"")),"")</f>
        <v/>
      </c>
      <c r="DF427" s="81" t="str">
        <f>IF($DC$3&lt;&gt;"コンテンツなし",IF(AND(申込書!$AH$4="GIGAスクールパック",SUM($Q427,$S427)&lt;&gt;0),SUM($Q427,$S427),IF(AND(申込書!$AH$4="SKY安心GIGAタブレット",SUM($U427,$W427)&lt;&gt;0),SUM($U427,$W427),"")),"")</f>
        <v/>
      </c>
      <c r="DG427" s="81"/>
      <c r="DH427" s="82"/>
      <c r="DI427" s="80" t="str">
        <f>IF(AND(申込書!$C$103&lt;&gt;"▼プルダウンより選択してください",申込書!$C$103&lt;&gt;"",申込書!$P$103&lt;&gt;"YYYY/MM/DD",$G427&lt;&gt;""),申込書!$P$103,"")</f>
        <v/>
      </c>
      <c r="DJ427" s="81" t="str">
        <f>IF(AND(申込書!$C$103&lt;&gt;"▼プルダウンより選択してください",申込書!$C$103&lt;&gt;"",$G427&lt;&gt;""),申込書!$M$103,"")</f>
        <v/>
      </c>
      <c r="DK427" s="81" t="str">
        <f>IF($DI$3&lt;&gt;"コンテンツなし",IF(AND(申込書!$AH$4="GIGAスクールパック",SUM($P427,$R427)&lt;&gt;0),SUM($P427,$R427),IF(AND(申込書!$AH$4="SKY安心GIGAタブレット",SUM($T427,$V427)&lt;&gt;0),SUM($T427,$V427),"")),"")</f>
        <v/>
      </c>
      <c r="DL427" s="81" t="str">
        <f>IF($DI$3&lt;&gt;"コンテンツなし",IF(AND(申込書!$AH$4="GIGAスクールパック",SUM($Q427,$S427)&lt;&gt;0),SUM($Q427,$S427),IF(AND(申込書!$AH$4="SKY安心GIGAタブレット",SUM($U427,$W427)&lt;&gt;0),SUM($U427,$W427),"")),"")</f>
        <v/>
      </c>
      <c r="DM427" s="81"/>
      <c r="DN427" s="82"/>
      <c r="DO427" s="80" t="str">
        <f>IF(AND(申込書!$C$104&lt;&gt;"▼プルダウンより選択してください",申込書!$C$104&lt;&gt;"",申込書!$P$104&lt;&gt;"YYYY/MM/DD",$G427&lt;&gt;""),申込書!$P$104,"")</f>
        <v/>
      </c>
      <c r="DP427" s="81" t="str">
        <f>IF(AND(申込書!$C$104&lt;&gt;"▼プルダウンより選択してください",申込書!$C$104&lt;&gt;"",$G427&lt;&gt;""),申込書!$M$104,"")</f>
        <v/>
      </c>
      <c r="DQ427" s="81" t="str">
        <f>IF($DO$3&lt;&gt;"コンテンツなし",IF(AND(申込書!$AH$4="GIGAスクールパック",SUM($P427,$R427)&lt;&gt;0),SUM($P427,$R427),IF(AND(申込書!$AH$4="SKY安心GIGAタブレット",SUM($T427,$V427)&lt;&gt;0),SUM($T427,$V427),"")),"")</f>
        <v/>
      </c>
      <c r="DR427" s="81" t="str">
        <f>IF($DO$3&lt;&gt;"コンテンツなし",IF(AND(申込書!$AH$4="GIGAスクールパック",SUM($Q427,$S427)&lt;&gt;0),SUM($Q427,$S427),IF(AND(申込書!$AH$4="SKY安心GIGAタブレット",SUM($U427,$W427)&lt;&gt;0),SUM($U427,$W427),"")),"")</f>
        <v/>
      </c>
      <c r="DS427" s="81"/>
      <c r="DT427" s="82"/>
      <c r="DU427" s="80" t="str">
        <f>IF(AND(申込書!$C$105&lt;&gt;"▼プルダウンより選択してください",申込書!$C$105&lt;&gt;"",申込書!$P$105&lt;&gt;"YYYY/MM/DD",$G427&lt;&gt;""),申込書!$P$105,"")</f>
        <v/>
      </c>
      <c r="DV427" s="81" t="str">
        <f>IF(AND(申込書!$C$105&lt;&gt;"▼プルダウンより選択してください",申込書!$C$105&lt;&gt;"",$G427&lt;&gt;""),申込書!$M$105,"")</f>
        <v/>
      </c>
      <c r="DW427" s="81" t="str">
        <f>IF($DU$3&lt;&gt;"コンテンツなし",IF(AND(申込書!$AH$4="GIGAスクールパック",SUM($P427,$R427)&lt;&gt;0),SUM($P427,$R427),IF(AND(申込書!$AH$4="SKY安心GIGAタブレット",SUM($T427,$V427)&lt;&gt;0),SUM($T427,$V427),"")),"")</f>
        <v/>
      </c>
      <c r="DX427" s="81" t="str">
        <f>IF($DU$3&lt;&gt;"コンテンツなし",IF(AND(申込書!$AH$4="GIGAスクールパック",SUM($Q427,$S427)&lt;&gt;0),SUM($Q427,$S427),IF(AND(申込書!$AH$4="SKY安心GIGAタブレット",SUM($U427,$W427)&lt;&gt;0),SUM($U427,$W427),"")),"")</f>
        <v/>
      </c>
      <c r="DY427" s="157"/>
      <c r="DZ427" s="82"/>
      <c r="EA427" s="80" t="str">
        <f>IF(AND(申込書!$C$106&lt;&gt;"▼プルダウンより選択してください",申込書!$C$106&lt;&gt;"",申込書!$P$106&lt;&gt;"YYYY/MM/DD",$G427&lt;&gt;""),申込書!$P$106,"")</f>
        <v/>
      </c>
      <c r="EB427" s="81" t="str">
        <f>IF(AND(申込書!$C$106&lt;&gt;"▼プルダウンより選択してください",申込書!$C$106&lt;&gt;"",$G427&lt;&gt;""),申込書!$M$106,"")</f>
        <v/>
      </c>
      <c r="EC427" s="81" t="str">
        <f>IF($EA$3&lt;&gt;"コンテンツなし",IF(AND(申込書!$AH$4="GIGAスクールパック",SUM($P427,$R427)&lt;&gt;0),SUM($P427,$R427),IF(AND(申込書!$AH$4="SKY安心GIGAタブレット",SUM($T427,$V427)&lt;&gt;0),SUM($T427,$V427),"")),"")</f>
        <v/>
      </c>
      <c r="ED427" s="81" t="str">
        <f>IF($EA$3&lt;&gt;"コンテンツなし",IF(AND(申込書!$AH$4="GIGAスクールパック",SUM($Q427,$S427)&lt;&gt;0),SUM($Q427,$S427),IF(AND(申込書!$AH$4="SKY安心GIGAタブレット",SUM($U427,$W427)&lt;&gt;0),SUM($U427,$W427),"")),"")</f>
        <v/>
      </c>
      <c r="EE427" s="157"/>
      <c r="EF427" s="82"/>
      <c r="EG427" s="80" t="str">
        <f>IF(AND(申込書!$C$107&lt;&gt;"▼プルダウンより選択してください",申込書!$C$107&lt;&gt;"",申込書!$P$107&lt;&gt;"YYYY/MM/DD",$G427&lt;&gt;""),申込書!$P$107,"")</f>
        <v/>
      </c>
      <c r="EH427" s="81" t="str">
        <f>IF(AND(申込書!$C$107&lt;&gt;"▼プルダウンより選択してください",申込書!$C$107&lt;&gt;"",$G427&lt;&gt;""),申込書!$M$107,"")</f>
        <v/>
      </c>
      <c r="EI427" s="81" t="str">
        <f>IF($EG$3&lt;&gt;"コンテンツなし",IF(AND(申込書!$AH$4="GIGAスクールパック",SUM($P427,$R427)&lt;&gt;0),SUM($P427,$R427),IF(AND(申込書!$AH$4="SKY安心GIGAタブレット",SUM($T427,$V427)&lt;&gt;0),SUM($T427,$V427),"")),"")</f>
        <v/>
      </c>
      <c r="EJ427" s="81" t="str">
        <f>IF($EG$3&lt;&gt;"コンテンツなし",IF(AND(申込書!$AH$4="GIGAスクールパック",SUM($Q427,$S427)&lt;&gt;0),SUM($Q427,$S427),IF(AND(申込書!$AH$4="SKY安心GIGAタブレット",SUM($U427,$W427)&lt;&gt;0),SUM($U427,$W427),"")),"")</f>
        <v/>
      </c>
      <c r="EK427" s="157"/>
      <c r="EL427" s="82"/>
      <c r="EM427" s="80" t="str">
        <f>IF(AND(申込書!$C$108&lt;&gt;"▼プルダウンより選択してください",申込書!$C$108&lt;&gt;"",申込書!$P$108&lt;&gt;"YYYY/MM/DD",$G427&lt;&gt;""),申込書!$P$108,"")</f>
        <v/>
      </c>
      <c r="EN427" s="81" t="str">
        <f>IF(AND(申込書!$C$108&lt;&gt;"▼プルダウンより選択してください",申込書!$C$108&lt;&gt;"",$G427&lt;&gt;""),申込書!$M$108,"")</f>
        <v/>
      </c>
      <c r="EO427" s="81" t="str">
        <f>IF($EM$3&lt;&gt;"コンテンツなし",IF(AND(申込書!$AH$4="GIGAスクールパック",SUM($P427,$R427)&lt;&gt;0),SUM($P427,$R427),IF(AND(申込書!$AH$4="SKY安心GIGAタブレット",SUM($T427,$V427)&lt;&gt;0),SUM($T427,$V427),"")),"")</f>
        <v/>
      </c>
      <c r="EP427" s="81" t="str">
        <f>IF($EM$3&lt;&gt;"コンテンツなし",IF(AND(申込書!$AH$4="GIGAスクールパック",SUM($Q427,$S427)&lt;&gt;0),SUM($Q427,$S427),IF(AND(申込書!$AH$4="SKY安心GIGAタブレット",SUM($U427,$W427)&lt;&gt;0),SUM($U427,$W427),"")),"")</f>
        <v/>
      </c>
      <c r="EQ427" s="157"/>
      <c r="ER427" s="82"/>
      <c r="ES427" s="80" t="str">
        <f>IF(AND(申込書!$C$109&lt;&gt;"▼プルダウンより選択してください",申込書!$C$109&lt;&gt;"",申込書!$P$109&lt;&gt;"YYYY/MM/DD",$G427&lt;&gt;""),申込書!$P$109,"")</f>
        <v/>
      </c>
      <c r="ET427" s="81" t="str">
        <f>IF(AND(申込書!$C$109&lt;&gt;"▼プルダウンより選択してください",申込書!$C$109&lt;&gt;"",$G427&lt;&gt;""),申込書!$M$109,"")</f>
        <v/>
      </c>
      <c r="EU427" s="81" t="str">
        <f>IF($ES$3&lt;&gt;"コンテンツなし",IF(AND(申込書!$AH$4="GIGAスクールパック",SUM($P427,$R427)&lt;&gt;0),SUM($P427,$R427),IF(AND(申込書!$AH$4="SKY安心GIGAタブレット",SUM($T427,$V427)&lt;&gt;0),SUM($T427,$V427),"")),"")</f>
        <v/>
      </c>
      <c r="EV427" s="81" t="str">
        <f>IF($ES$3&lt;&gt;"コンテンツなし",IF(AND(申込書!$AH$4="GIGAスクールパック",SUM($Q427,$S427)&lt;&gt;0),SUM($Q427,$S427),IF(AND(申込書!$AH$4="SKY安心GIGAタブレット",SUM($U427,$W427)&lt;&gt;0),SUM($U427,$W427),"")),"")</f>
        <v/>
      </c>
      <c r="EW427" s="157"/>
      <c r="EX427" s="82"/>
      <c r="EY427" s="80" t="str">
        <f>IF(AND(申込書!$C$110&lt;&gt;"▼プルダウンより選択してください",申込書!$C$110&lt;&gt;"",申込書!$P$110&lt;&gt;"YYYY/MM/DD",$G427&lt;&gt;""),申込書!$P$110,"")</f>
        <v/>
      </c>
      <c r="EZ427" s="81" t="str">
        <f>IF(AND(申込書!$C$110&lt;&gt;"▼プルダウンより選択してください",申込書!$C$110&lt;&gt;"",$G427&lt;&gt;""),申込書!$M$110,"")</f>
        <v/>
      </c>
      <c r="FA427" s="81" t="str">
        <f>IF($EY$3&lt;&gt;"コンテンツなし",IF(AND(申込書!$AH$4="GIGAスクールパック",SUM($P427,$R427)&lt;&gt;0),SUM($P427,$R427),IF(AND(申込書!$AH$4="SKY安心GIGAタブレット",SUM($T427,$V427)&lt;&gt;0),SUM($T427,$V427),"")),"")</f>
        <v/>
      </c>
      <c r="FB427" s="81" t="str">
        <f>IF($EY$3&lt;&gt;"コンテンツなし",IF(AND(申込書!$AH$4="GIGAスクールパック",SUM($Q427,$S427)&lt;&gt;0),SUM($Q427,$S427),IF(AND(申込書!$AH$4="SKY安心GIGAタブレット",SUM($U427,$W427)&lt;&gt;0),SUM($U427,$W427),"")),"")</f>
        <v/>
      </c>
      <c r="FC427" s="157"/>
      <c r="FD427" s="82"/>
      <c r="FE427" s="80" t="str">
        <f>IF(AND(申込書!$C$111&lt;&gt;"▼プルダウンより選択してください",申込書!$C$111&lt;&gt;"",申込書!$P$111&lt;&gt;"YYYY/MM/DD",$G427&lt;&gt;""),申込書!$P$111,"")</f>
        <v/>
      </c>
      <c r="FF427" s="81" t="str">
        <f>IF(AND(申込書!$C$111&lt;&gt;"▼プルダウンより選択してください",申込書!$C$111&lt;&gt;"",$G427&lt;&gt;""),申込書!$M$111,"")</f>
        <v/>
      </c>
      <c r="FG427" s="81" t="str">
        <f>IF($FE$3&lt;&gt;"コンテンツなし",IF(AND(申込書!$AH$4="GIGAスクールパック",SUM($P427,$R427)&lt;&gt;0),SUM($P427,$R427),IF(AND(申込書!$AH$4="SKY安心GIGAタブレット",SUM($T427,$V427)&lt;&gt;0),SUM($T427,$V427),"")),"")</f>
        <v/>
      </c>
      <c r="FH427" s="81" t="str">
        <f>IF($FE$3&lt;&gt;"コンテンツなし",IF(AND(申込書!$AH$4="GIGAスクールパック",SUM($Q427,$S427)&lt;&gt;0),SUM($Q427,$S427),IF(AND(申込書!$AH$4="SKY安心GIGAタブレット",SUM($U427,$W427)&lt;&gt;0),SUM($U427,$W427),"")),"")</f>
        <v/>
      </c>
      <c r="FI427" s="157"/>
      <c r="FJ427" s="82"/>
      <c r="FK427" s="80" t="str">
        <f>IF(AND(申込書!$C$112&lt;&gt;"▼プルダウンより選択してください",申込書!$C$112&lt;&gt;"",申込書!$P$112&lt;&gt;"YYYY/MM/DD",$G427&lt;&gt;""),申込書!$P$112,"")</f>
        <v/>
      </c>
      <c r="FL427" s="81" t="str">
        <f>IF(AND(申込書!$C$112&lt;&gt;"▼プルダウンより選択してください",申込書!$C$112&lt;&gt;"",$G427&lt;&gt;""),申込書!$M$112,"")</f>
        <v/>
      </c>
      <c r="FM427" s="81" t="str">
        <f>IF($FK$3&lt;&gt;"コンテンツなし",IF(AND(申込書!$AH$4="GIGAスクールパック",SUM($P427,$R427)&lt;&gt;0),SUM($P427,$R427),IF(AND(申込書!$AH$4="SKY安心GIGAタブレット",SUM($T427,$V427)&lt;&gt;0),SUM($T427,$V427),"")),"")</f>
        <v/>
      </c>
      <c r="FN427" s="81" t="str">
        <f>IF($FK$3&lt;&gt;"コンテンツなし",IF(AND(申込書!$AH$4="GIGAスクールパック",SUM($Q427,$S427)&lt;&gt;0),SUM($Q427,$S427),IF(AND(申込書!$AH$4="SKY安心GIGAタブレット",SUM($U427,$W427)&lt;&gt;0),SUM($U427,$W427),"")),"")</f>
        <v/>
      </c>
      <c r="FO427" s="157"/>
      <c r="FP427" s="82"/>
      <c r="FQ427" s="80" t="str">
        <f>IF(AND(申込書!$C$113&lt;&gt;"▼プルダウンより選択してください",申込書!$C$113&lt;&gt;"",申込書!$P$113&lt;&gt;"YYYY/MM/DD",$G427&lt;&gt;""),申込書!$P$113,"")</f>
        <v/>
      </c>
      <c r="FR427" s="81" t="str">
        <f>IF(AND(申込書!$C$113&lt;&gt;"▼プルダウンより選択してください",申込書!$C$113&lt;&gt;"",$G427&lt;&gt;""),申込書!$M$113,"")</f>
        <v/>
      </c>
      <c r="FS427" s="81" t="str">
        <f>IF($FQ$3&lt;&gt;"コンテンツなし",IF(AND(申込書!$AH$4="GIGAスクールパック",SUM($P427,$R427)&lt;&gt;0),SUM($P427,$R427),IF(AND(申込書!$AH$4="SKY安心GIGAタブレット",SUM($T427,$V427)&lt;&gt;0),SUM($T427,$V427),"")),"")</f>
        <v/>
      </c>
      <c r="FT427" s="81" t="str">
        <f>IF($FQ$3&lt;&gt;"コンテンツなし",IF(AND(申込書!$AH$4="GIGAスクールパック",SUM($Q427,$S427)&lt;&gt;0),SUM($Q427,$S427),IF(AND(申込書!$AH$4="SKY安心GIGAタブレット",SUM($U427,$W427)&lt;&gt;0),SUM($U427,$W427),"")),"")</f>
        <v/>
      </c>
      <c r="FU427" s="157"/>
      <c r="FV427" s="82"/>
      <c r="FW427" s="80" t="str">
        <f>IF(AND(申込書!$C$114&lt;&gt;"▼プルダウンより選択してください",申込書!$C$114&lt;&gt;"",申込書!$P$114&lt;&gt;"YYYY/MM/DD",$G427&lt;&gt;""),申込書!$P$114,"")</f>
        <v/>
      </c>
      <c r="FX427" s="81" t="str">
        <f>IF(AND(申込書!$C$114&lt;&gt;"▼プルダウンより選択してください",申込書!$C$114&lt;&gt;"",$G427&lt;&gt;""),申込書!$M$114,"")</f>
        <v/>
      </c>
      <c r="FY427" s="81" t="str">
        <f>IF($FW$3&lt;&gt;"コンテンツなし",IF(AND(申込書!$AH$4="GIGAスクールパック",SUM($P427,$R427)&lt;&gt;0),SUM($P427,$R427),IF(AND(申込書!$AH$4="SKY安心GIGAタブレット",SUM($T427,$V427)&lt;&gt;0),SUM($T427,$V427),"")),"")</f>
        <v/>
      </c>
      <c r="FZ427" s="81" t="str">
        <f>IF($FW$3&lt;&gt;"コンテンツなし",IF(AND(申込書!$AH$4="GIGAスクールパック",SUM($Q427,$S427)&lt;&gt;0),SUM($Q427,$S427),IF(AND(申込書!$AH$4="SKY安心GIGAタブレット",SUM($U427,$W427)&lt;&gt;0),SUM($U427,$W427),"")),"")</f>
        <v/>
      </c>
      <c r="GA427" s="157"/>
      <c r="GB427" s="82"/>
      <c r="GC427" s="80" t="str">
        <f>IF(AND(申込書!$C$115&lt;&gt;"▼プルダウンより選択してください",申込書!$C$115&lt;&gt;"",申込書!$P$115&lt;&gt;"YYYY/MM/DD",$G427&lt;&gt;""),申込書!$P$115,"")</f>
        <v/>
      </c>
      <c r="GD427" s="81" t="str">
        <f>IF(AND(申込書!$C$115&lt;&gt;"▼プルダウンより選択してください",申込書!$C$115&lt;&gt;"",$G427&lt;&gt;""),申込書!$M$115,"")</f>
        <v/>
      </c>
      <c r="GE427" s="81" t="str">
        <f>IF($GC$3&lt;&gt;"コンテンツなし",IF(AND(申込書!$AH$4="GIGAスクールパック",SUM($P427,$R427)&lt;&gt;0),SUM($P427,$R427),IF(AND(申込書!$AH$4="SKY安心GIGAタブレット",SUM($T427,$V427)&lt;&gt;0),SUM($T427,$V427),"")),"")</f>
        <v/>
      </c>
      <c r="GF427" s="81" t="str">
        <f>IF($GC$3&lt;&gt;"コンテンツなし",IF(AND(申込書!$AH$4="GIGAスクールパック",SUM($Q427,$S427)&lt;&gt;0),SUM($Q427,$S427),IF(AND(申込書!$AH$4="SKY安心GIGAタブレット",SUM($U427,$W427)&lt;&gt;0),SUM($U427,$W427),"")),"")</f>
        <v/>
      </c>
      <c r="GG427" s="157"/>
      <c r="GH427" s="82"/>
      <c r="GI427" s="80" t="str">
        <f>IF(AND(申込書!$C$116&lt;&gt;"▼プルダウンより選択してください",申込書!$C$116&lt;&gt;"",申込書!$P$116&lt;&gt;"YYYY/MM/DD",$G427&lt;&gt;""),申込書!$P$116,"")</f>
        <v/>
      </c>
      <c r="GJ427" s="81" t="str">
        <f>IF(AND(申込書!$C$116&lt;&gt;"▼プルダウンより選択してください",申込書!$C$116&lt;&gt;"",$G427&lt;&gt;""),申込書!$M$116,"")</f>
        <v/>
      </c>
      <c r="GK427" s="81" t="str">
        <f>IF($GI$3&lt;&gt;"コンテンツなし",IF(AND(申込書!$AH$4="GIGAスクールパック",SUM($P427,$R427)&lt;&gt;0),SUM($P427,$R427),IF(AND(申込書!$AH$4="SKY安心GIGAタブレット",SUM($T427,$V427)&lt;&gt;0),SUM($T427,$V427),"")),"")</f>
        <v/>
      </c>
      <c r="GL427" s="81" t="str">
        <f>IF($GI$3&lt;&gt;"コンテンツなし",IF(AND(申込書!$AH$4="GIGAスクールパック",SUM($Q427,$S427)&lt;&gt;0),SUM($Q427,$S427),IF(AND(申込書!$AH$4="SKY安心GIGAタブレット",SUM($U427,$W427)&lt;&gt;0),SUM($U427,$W427),"")),"")</f>
        <v/>
      </c>
      <c r="GM427" s="157"/>
      <c r="GN427" s="82"/>
      <c r="GO427" s="80" t="str">
        <f>IF(AND(申込書!$C$117&lt;&gt;"▼プルダウンより選択してください",申込書!$C$117&lt;&gt;"",申込書!$P$117&lt;&gt;"YYYY/MM/DD",$G427&lt;&gt;""),申込書!$P$117,"")</f>
        <v/>
      </c>
      <c r="GP427" s="81" t="str">
        <f>IF(AND(申込書!$C$117&lt;&gt;"▼プルダウンより選択してください",申込書!$C$117&lt;&gt;"",$G427&lt;&gt;""),申込書!$M$117,"")</f>
        <v/>
      </c>
      <c r="GQ427" s="81" t="str">
        <f>IF($GO$3&lt;&gt;"コンテンツなし",IF(AND(申込書!$AH$4="GIGAスクールパック",SUM($P427,$R427)&lt;&gt;0),SUM($P427,$R427),IF(AND(申込書!$AH$4="SKY安心GIGAタブレット",SUM($T427,$V427)&lt;&gt;0),SUM($T427,$V427),"")),"")</f>
        <v/>
      </c>
      <c r="GR427" s="81" t="str">
        <f>IF($GO$3&lt;&gt;"コンテンツなし",IF(AND(申込書!$AH$4="GIGAスクールパック",SUM($Q427,$S427)&lt;&gt;0),SUM($Q427,$S427),IF(AND(申込書!$AH$4="SKY安心GIGAタブレット",SUM($U427,$W427)&lt;&gt;0),SUM($U427,$W427),"")),"")</f>
        <v/>
      </c>
      <c r="GS427" s="157"/>
      <c r="GT427" s="82"/>
      <c r="GU427" s="80" t="str">
        <f>IF(AND(申込書!$C$118&lt;&gt;"▼プルダウンより選択してください",申込書!$C$118&lt;&gt;"",申込書!$P$118&lt;&gt;"YYYY/MM/DD",$G427&lt;&gt;""),申込書!$P$118,"")</f>
        <v/>
      </c>
      <c r="GV427" s="81" t="str">
        <f>IF(AND(申込書!$C$118&lt;&gt;"▼プルダウンより選択してください",申込書!$C$118&lt;&gt;"",$G427&lt;&gt;""),申込書!$M$118,"")</f>
        <v/>
      </c>
      <c r="GW427" s="81" t="str">
        <f>IF($GU$3&lt;&gt;"コンテンツなし",IF(AND(申込書!$AH$4="GIGAスクールパック",SUM($P427,$R427)&lt;&gt;0),SUM($P427,$R427),IF(AND(申込書!$AH$4="SKY安心GIGAタブレット",SUM($T427,$V427)&lt;&gt;0),SUM($T427,$V427),"")),"")</f>
        <v/>
      </c>
      <c r="GX427" s="81" t="str">
        <f>IF($GU$3&lt;&gt;"コンテンツなし",IF(AND(申込書!$AH$4="GIGAスクールパック",SUM($Q427,$S427)&lt;&gt;0),SUM($Q427,$S427),IF(AND(申込書!$AH$4="SKY安心GIGAタブレット",SUM($U427,$W427)&lt;&gt;0),SUM($U427,$W427),"")),"")</f>
        <v/>
      </c>
      <c r="GY427" s="157"/>
      <c r="GZ427" s="82"/>
      <c r="HA427" s="80" t="str">
        <f>IF(AND(申込書!$C$119&lt;&gt;"▼プルダウンより選択してください",申込書!$C$119&lt;&gt;"",申込書!$P$119&lt;&gt;"YYYY/MM/DD",$G427&lt;&gt;""),申込書!$P$119,"")</f>
        <v/>
      </c>
      <c r="HB427" s="81" t="str">
        <f>IF(AND(申込書!$C$119&lt;&gt;"▼プルダウンより選択してください",申込書!$C$119&lt;&gt;"",$G427&lt;&gt;""),申込書!$M$119,"")</f>
        <v/>
      </c>
      <c r="HC427" s="81" t="str">
        <f>IF($HA$3&lt;&gt;"コンテンツなし",IF(AND(申込書!$AH$4="GIGAスクールパック",SUM($P427,$R427)&lt;&gt;0),SUM($P427,$R427),IF(AND(申込書!$AH$4="SKY安心GIGAタブレット",SUM($T427,$V427)&lt;&gt;0),SUM($T427,$V427),"")),"")</f>
        <v/>
      </c>
      <c r="HD427" s="81" t="str">
        <f>IF($HA$3&lt;&gt;"コンテンツなし",IF(AND(申込書!$AH$4="GIGAスクールパック",SUM($Q427,$S427)&lt;&gt;0),SUM($Q427,$S427),IF(AND(申込書!$AH$4="SKY安心GIGAタブレット",SUM($U427,$W427)&lt;&gt;0),SUM($U427,$W427),"")),"")</f>
        <v/>
      </c>
      <c r="HE427" s="157"/>
      <c r="HF427" s="82"/>
      <c r="HG427" s="83"/>
    </row>
    <row r="428" spans="2:215" ht="26.85" customHeight="1">
      <c r="B428" s="62">
        <f t="shared" si="4"/>
        <v>423</v>
      </c>
      <c r="C428" s="63"/>
      <c r="D428" s="64"/>
      <c r="E428" s="207"/>
      <c r="F428" s="65"/>
      <c r="G428" s="66"/>
      <c r="H428" s="67"/>
      <c r="I428" s="68"/>
      <c r="J428" s="69"/>
      <c r="K428" s="70"/>
      <c r="L428" s="71"/>
      <c r="M428" s="72"/>
      <c r="N428" s="73"/>
      <c r="O428" s="74"/>
      <c r="P428" s="179"/>
      <c r="Q428" s="180"/>
      <c r="R428" s="180"/>
      <c r="S428" s="181"/>
      <c r="T428" s="179"/>
      <c r="U428" s="180"/>
      <c r="V428" s="182"/>
      <c r="W428" s="181"/>
      <c r="X428" s="75"/>
      <c r="Y428" s="76"/>
      <c r="Z428" s="77"/>
      <c r="AA428" s="78"/>
      <c r="AB428" s="79"/>
      <c r="AC428" s="79"/>
      <c r="AD428" s="79"/>
      <c r="AE428" s="77"/>
      <c r="AF428" s="139"/>
      <c r="AG428" s="139"/>
      <c r="AH428" s="139"/>
      <c r="AI428" s="80" t="str">
        <f>IF(AND(申込書!$C$90&lt;&gt;"▼プルダウンより選択してください",申込書!$C$90&lt;&gt;"",申込書!$P$90&lt;&gt;"YYYY/MM/DD",$G428&lt;&gt;""),申込書!$P$90,"")</f>
        <v/>
      </c>
      <c r="AJ428" s="81" t="str">
        <f>IF(AND(申込書!$C$90&lt;&gt;"▼プルダウンより選択してください",申込書!$C$90&lt;&gt;"",$G428&lt;&gt;""),申込書!$M$90,"")</f>
        <v/>
      </c>
      <c r="AK428" s="81" t="str">
        <f>IF($AI$3&lt;&gt;"コンテンツなし",IF(AND(申込書!$AH$4="GIGAスクールパック",SUM($P428,$R428)&lt;&gt;0),SUM($P428,$R428),IF(AND(申込書!$AH$4="SKY安心GIGAタブレット",SUM($T428,$V428)&lt;&gt;0),SUM($T428,$V428),"")),"")</f>
        <v/>
      </c>
      <c r="AL428" s="81" t="str">
        <f>IF($AI$3&lt;&gt;"コンテンツなし",IF(AND(申込書!$AH$4="GIGAスクールパック",SUM($Q428,$S428)&lt;&gt;0),SUM($Q428,$S428),IF(AND(申込書!$AH$4="SKY安心GIGAタブレット",SUM($U428,$W428)&lt;&gt;0),SUM($U428,$W428),"")),"")</f>
        <v/>
      </c>
      <c r="AM428" s="157"/>
      <c r="AN428" s="82"/>
      <c r="AO428" s="80" t="str">
        <f>IF(AND(申込書!$C$91&lt;&gt;"▼プルダウンより選択してください",申込書!$C$91&lt;&gt;"",申込書!$P$91&lt;&gt;"YYYY/MM/DD",$G428&lt;&gt;""),申込書!$P$91,"")</f>
        <v/>
      </c>
      <c r="AP428" s="81" t="str">
        <f>IF(AND(申込書!$C$91&lt;&gt;"▼プルダウンより選択してください",申込書!$C$91&lt;&gt;"",$G428&lt;&gt;""),申込書!$M$91,"")</f>
        <v/>
      </c>
      <c r="AQ428" s="81" t="str">
        <f>IF($AO$3&lt;&gt;"コンテンツなし",IF(AND(申込書!$AH$4="GIGAスクールパック",SUM($P428,$R428)&lt;&gt;0),SUM($P428,$R428),IF(AND(申込書!$AH$4="SKY安心GIGAタブレット",SUM($T428,$V428)&lt;&gt;0),SUM($T428,$V428),"")),"")</f>
        <v/>
      </c>
      <c r="AR428" s="81" t="str">
        <f>IF($AO$3&lt;&gt;"コンテンツなし",IF(AND(申込書!$AH$4="GIGAスクールパック",SUM($Q428,$S428)&lt;&gt;0),SUM($Q428,$S428),IF(AND(申込書!$AH$4="SKY安心GIGAタブレット",SUM($U428,$W428)&lt;&gt;0),SUM($U428,$W428),"")),"")</f>
        <v/>
      </c>
      <c r="AS428" s="157"/>
      <c r="AT428" s="82"/>
      <c r="AU428" s="80" t="str">
        <f>IF(AND(申込書!$C$92&lt;&gt;"▼プルダウンより選択してください",申込書!$C$92&lt;&gt;"",申込書!$P$92&lt;&gt;"YYYY/MM/DD",$G428&lt;&gt;""),申込書!$P$92,"")</f>
        <v/>
      </c>
      <c r="AV428" s="81" t="str">
        <f>IF(AND(申込書!$C$92&lt;&gt;"▼プルダウンより選択してください",申込書!$C$92&lt;&gt;"",$G428&lt;&gt;""),申込書!$M$92,"")</f>
        <v/>
      </c>
      <c r="AW428" s="81" t="str">
        <f>IF($AU$3&lt;&gt;"コンテンツなし",IF(AND(申込書!$AH$4="GIGAスクールパック",SUM($P428,$R428)&lt;&gt;0),SUM($P428,$R428),IF(AND(申込書!$AH$4="SKY安心GIGAタブレット",SUM($T428,$V428)&lt;&gt;0),SUM($T428,$V428),"")),"")</f>
        <v/>
      </c>
      <c r="AX428" s="81" t="str">
        <f>IF($AU$3&lt;&gt;"コンテンツなし",IF(AND(申込書!$AH$4="GIGAスクールパック",SUM($Q428,$S428)&lt;&gt;0),SUM($Q428,$S428),IF(AND(申込書!$AH$4="SKY安心GIGAタブレット",SUM($U428,$W428)&lt;&gt;0),SUM($U428,$W428),"")),"")</f>
        <v/>
      </c>
      <c r="AY428" s="157"/>
      <c r="AZ428" s="82"/>
      <c r="BA428" s="80" t="str">
        <f>IF(AND(申込書!$C$93&lt;&gt;"▼プルダウンより選択してください",申込書!$C$93&lt;&gt;"",申込書!$P$93&lt;&gt;"YYYY/MM/DD",$G428&lt;&gt;""),申込書!$P$93,"")</f>
        <v/>
      </c>
      <c r="BB428" s="81" t="str">
        <f>IF(AND(申込書!$C$93&lt;&gt;"▼プルダウンより選択してください",申込書!$C$93&lt;&gt;"",申込書!$M$93&gt;=1,$G428&lt;&gt;""),申込書!$M$93,"")</f>
        <v/>
      </c>
      <c r="BC428" s="81" t="str">
        <f>IF($BA$3&lt;&gt;"コンテンツなし",IF(AND(申込書!$AH$4="GIGAスクールパック",SUM($P428,$R428)&lt;&gt;0),SUM($P428,$R428),IF(AND(申込書!$AH$4="SKY安心GIGAタブレット",SUM($T428,$V428)&lt;&gt;0),SUM($T428,$V428),"")),"")</f>
        <v/>
      </c>
      <c r="BD428" s="81" t="str">
        <f>IF($BA$3&lt;&gt;"コンテンツなし",IF(AND(申込書!$AH$4="GIGAスクールパック",SUM($Q428,$S428)&lt;&gt;0),SUM($Q428,$S428),IF(AND(申込書!$AH$4="SKY安心GIGAタブレット",SUM($U428,$W428)&lt;&gt;0),SUM($U428,$W428),"")),"")</f>
        <v/>
      </c>
      <c r="BE428" s="157"/>
      <c r="BF428" s="82"/>
      <c r="BG428" s="80" t="str">
        <f>IF(AND(申込書!$C$94&lt;&gt;"▼プルダウンより選択してください",申込書!$C$94&lt;&gt;"",申込書!$P$94&lt;&gt;"YYYY/MM/DD",$G428&lt;&gt;""),申込書!$P$94,"")</f>
        <v/>
      </c>
      <c r="BH428" s="81" t="str">
        <f>IF(AND(申込書!$C$94&lt;&gt;"▼プルダウンより選択してください",申込書!$C$94&lt;&gt;"",$G428&lt;&gt;""),申込書!$M$94,"")</f>
        <v/>
      </c>
      <c r="BI428" s="81" t="str">
        <f>IF($BG$3&lt;&gt;"コンテンツなし",IF(AND(申込書!$AH$4="GIGAスクールパック",SUM($P428,$R428)&lt;&gt;0),SUM($P428,$R428),IF(AND(申込書!$AH$4="SKY安心GIGAタブレット",SUM($T428,$V428)&lt;&gt;0),SUM($T428,$V428),"")),"")</f>
        <v/>
      </c>
      <c r="BJ428" s="81" t="str">
        <f>IF($BG$3&lt;&gt;"コンテンツなし",IF(AND(申込書!$AH$4="GIGAスクールパック",SUM($Q428,$S428)&lt;&gt;0),SUM($Q428,$S428),IF(AND(申込書!$AH$4="SKY安心GIGAタブレット",SUM($U428,$W428)&lt;&gt;0),SUM($U428,$W428),"")),"")</f>
        <v/>
      </c>
      <c r="BK428" s="157"/>
      <c r="BL428" s="82"/>
      <c r="BM428" s="80" t="str">
        <f>IF(AND(申込書!$C$95&lt;&gt;"▼プルダウンより選択してください",申込書!$C$95&lt;&gt;"",申込書!$P$95&lt;&gt;"YYYY/MM/DD",$G428&lt;&gt;""),申込書!$P$95,"")</f>
        <v/>
      </c>
      <c r="BN428" s="81" t="str">
        <f>IF(AND(申込書!$C$95&lt;&gt;"▼プルダウンより選択してください",申込書!$C$95&lt;&gt;"",$G428&lt;&gt;""),申込書!$M$95,"")</f>
        <v/>
      </c>
      <c r="BO428" s="81" t="str">
        <f>IF($BM$3&lt;&gt;"コンテンツなし",IF(AND(申込書!$AH$4="GIGAスクールパック",SUM($P428,$R428)&lt;&gt;0),SUM($P428,$R428),IF(AND(申込書!$AH$4="SKY安心GIGAタブレット",SUM($T428,$V428)&lt;&gt;0),SUM($T428,$V428),"")),"")</f>
        <v/>
      </c>
      <c r="BP428" s="81" t="str">
        <f>IF($BM$3&lt;&gt;"コンテンツなし",IF(AND(申込書!$AH$4="GIGAスクールパック",SUM($Q428,$S428)&lt;&gt;0),SUM($Q428,$S428),IF(AND(申込書!$AH$4="SKY安心GIGAタブレット",SUM($U428,$W428)&lt;&gt;0),SUM($U428,$W428),"")),"")</f>
        <v/>
      </c>
      <c r="BQ428" s="157"/>
      <c r="BR428" s="82"/>
      <c r="BS428" s="80" t="str">
        <f>IF(AND(申込書!$C$96&lt;&gt;"▼プルダウンより選択してください",申込書!$C$96&lt;&gt;"",申込書!$P$96&lt;&gt;"YYYY/MM/DD",$G428&lt;&gt;""),申込書!$P$96,"")</f>
        <v/>
      </c>
      <c r="BT428" s="81" t="str">
        <f>IF(AND(申込書!$C$96&lt;&gt;"▼プルダウンより選択してください",申込書!$C$96&lt;&gt;"",$G428&lt;&gt;""),申込書!$M$96,"")</f>
        <v/>
      </c>
      <c r="BU428" s="81" t="str">
        <f>IF($BS$3&lt;&gt;"コンテンツなし",IF(AND(申込書!$AH$4="GIGAスクールパック",SUM($P428,$R428)&lt;&gt;0),SUM($P428,$R428),IF(AND(申込書!$AH$4="SKY安心GIGAタブレット",SUM($T428,$V428)&lt;&gt;0),SUM($T428,$V428),"")),"")</f>
        <v/>
      </c>
      <c r="BV428" s="81" t="str">
        <f>IF($BS$3&lt;&gt;"コンテンツなし",IF(AND(申込書!$AH$4="GIGAスクールパック",SUM($Q428,$S428)&lt;&gt;0),SUM($Q428,$S428),IF(AND(申込書!$AH$4="SKY安心GIGAタブレット",SUM($U428,$W428)&lt;&gt;0),SUM($U428,$W428),"")),"")</f>
        <v/>
      </c>
      <c r="BW428" s="157"/>
      <c r="BX428" s="82"/>
      <c r="BY428" s="80" t="str">
        <f>IF(AND(申込書!$C$97&lt;&gt;"▼プルダウンより選択してください",申込書!$C$97&lt;&gt;"",申込書!$P$97&lt;&gt;"YYYY/MM/DD",$G428&lt;&gt;""),申込書!$P$97,"")</f>
        <v/>
      </c>
      <c r="BZ428" s="81" t="str">
        <f>IF(AND(申込書!$C$97&lt;&gt;"▼プルダウンより選択してください",申込書!$C$97&lt;&gt;"",$G428&lt;&gt;""),申込書!$M$97,"")</f>
        <v/>
      </c>
      <c r="CA428" s="81" t="str">
        <f>IF($BY$3&lt;&gt;"コンテンツなし",IF(AND(申込書!$AH$4="GIGAスクールパック",SUM($P428,$R428)&lt;&gt;0),SUM($P428,$R428),IF(AND(申込書!$AH$4="SKY安心GIGAタブレット",SUM($T428,$V428)&lt;&gt;0),SUM($T428,$V428),"")),"")</f>
        <v/>
      </c>
      <c r="CB428" s="81" t="str">
        <f>IF($BY$3&lt;&gt;"コンテンツなし",IF(AND(申込書!$AH$4="GIGAスクールパック",SUM($Q428,$S428)&lt;&gt;0),SUM($Q428,$S428),IF(AND(申込書!$AH$4="SKY安心GIGAタブレット",SUM($U428,$W428)&lt;&gt;0),SUM($U428,$W428),"")),"")</f>
        <v/>
      </c>
      <c r="CC428" s="157"/>
      <c r="CD428" s="82"/>
      <c r="CE428" s="80" t="str">
        <f>IF(AND(申込書!$C$98&lt;&gt;"▼プルダウンより選択してください",申込書!$C$98&lt;&gt;"",申込書!$P$98&lt;&gt;"YYYY/MM/DD",$G428&lt;&gt;""),申込書!$P$98,"")</f>
        <v/>
      </c>
      <c r="CF428" s="81" t="str">
        <f>IF(AND(申込書!$C$98&lt;&gt;"▼プルダウンより選択してください",申込書!$C$98&lt;&gt;"",$G428&lt;&gt;""),申込書!$M$98,"")</f>
        <v/>
      </c>
      <c r="CG428" s="81" t="str">
        <f>IF($CE$3&lt;&gt;"コンテンツなし",IF(AND(申込書!$AH$4="GIGAスクールパック",SUM($P428,$R428)&lt;&gt;0),SUM($P428,$R428),IF(AND(申込書!$AH$4="SKY安心GIGAタブレット",SUM($T428,$V428)&lt;&gt;0),SUM($T428,$V428),"")),"")</f>
        <v/>
      </c>
      <c r="CH428" s="81" t="str">
        <f>IF($CE$3&lt;&gt;"コンテンツなし",IF(AND(申込書!$AH$4="GIGAスクールパック",SUM($Q428,$S428)&lt;&gt;0),SUM($Q428,$S428),IF(AND(申込書!$AH$4="SKY安心GIGAタブレット",SUM($U428,$W428)&lt;&gt;0),SUM($U428,$W428),"")),"")</f>
        <v/>
      </c>
      <c r="CI428" s="157"/>
      <c r="CJ428" s="82"/>
      <c r="CK428" s="80" t="str">
        <f>IF(AND(申込書!$C$99&lt;&gt;"▼プルダウンより選択してください",申込書!$C$99&lt;&gt;"",申込書!$P$99&lt;&gt;"YYYY/MM/DD",$G428&lt;&gt;""),申込書!$P$99,"")</f>
        <v/>
      </c>
      <c r="CL428" s="81" t="str">
        <f>IF(AND(申込書!$C$99&lt;&gt;"▼プルダウンより選択してください",申込書!$C$99&lt;&gt;"",$G428&lt;&gt;""),申込書!$M$99,"")</f>
        <v/>
      </c>
      <c r="CM428" s="81" t="str">
        <f>IF($CK$3&lt;&gt;"コンテンツなし",IF(AND(申込書!$AH$4="GIGAスクールパック",SUM($P428,$R428)&lt;&gt;0),SUM($P428,$R428),IF(AND(申込書!$AH$4="SKY安心GIGAタブレット",SUM($T428,$V428)&lt;&gt;0),SUM($T428,$V428),"")),"")</f>
        <v/>
      </c>
      <c r="CN428" s="81" t="str">
        <f>IF($CK$3&lt;&gt;"コンテンツなし",IF(AND(申込書!$AH$4="GIGAスクールパック",SUM($Q428,$S428)&lt;&gt;0),SUM($Q428,$S428),IF(AND(申込書!$AH$4="SKY安心GIGAタブレット",SUM($U428,$W428)&lt;&gt;0),SUM($U428,$W428),"")),"")</f>
        <v/>
      </c>
      <c r="CO428" s="157"/>
      <c r="CP428" s="82"/>
      <c r="CQ428" s="80" t="str">
        <f>IF(AND(申込書!$C$100&lt;&gt;"▼プルダウンより選択してください",申込書!$C$100&lt;&gt;"",申込書!$P$100&lt;&gt;"YYYY/MM/DD",$G428&lt;&gt;""),申込書!$P$100,"")</f>
        <v/>
      </c>
      <c r="CR428" s="81" t="str">
        <f>IF(AND(申込書!$C$100&lt;&gt;"▼プルダウンより選択してください",申込書!$C$100&lt;&gt;"",$G428&lt;&gt;""),申込書!$M$100,"")</f>
        <v/>
      </c>
      <c r="CS428" s="81" t="str">
        <f>IF($CQ$3&lt;&gt;"コンテンツなし",IF(AND(申込書!$AH$4="GIGAスクールパック",SUM($P428,$R428)&lt;&gt;0),SUM($P428,$R428),IF(AND(申込書!$AH$4="SKY安心GIGAタブレット",SUM($T428,$V428)&lt;&gt;0),SUM($T428,$V428),"")),"")</f>
        <v/>
      </c>
      <c r="CT428" s="81" t="str">
        <f>IF($CQ$3&lt;&gt;"コンテンツなし",IF(AND(申込書!$AH$4="GIGAスクールパック",SUM($Q428,$S428)&lt;&gt;0),SUM($Q428,$S428),IF(AND(申込書!$AH$4="SKY安心GIGAタブレット",SUM($U428,$W428)&lt;&gt;0),SUM($U428,$W428),"")),"")</f>
        <v/>
      </c>
      <c r="CU428" s="81"/>
      <c r="CV428" s="82"/>
      <c r="CW428" s="80" t="str">
        <f>IF(AND(申込書!$C$101&lt;&gt;"▼プルダウンより選択してください",申込書!$C$101&lt;&gt;"",申込書!$P$101&lt;&gt;"YYYY/MM/DD",$G428&lt;&gt;""),申込書!$P$101,"")</f>
        <v/>
      </c>
      <c r="CX428" s="81" t="str">
        <f>IF(AND(申込書!$C$101&lt;&gt;"▼プルダウンより選択してください",申込書!$C$101&lt;&gt;"",$G428&lt;&gt;""),申込書!$M$101,"")</f>
        <v/>
      </c>
      <c r="CY428" s="81" t="str">
        <f>IF($CW$3&lt;&gt;"コンテンツなし",IF(AND(申込書!$AH$4="GIGAスクールパック",SUM($P428,$R428)&lt;&gt;0),SUM($P428,$R428),IF(AND(申込書!$AH$4="SKY安心GIGAタブレット",SUM($T428,$V428)&lt;&gt;0),SUM($T428,$V428),"")),"")</f>
        <v/>
      </c>
      <c r="CZ428" s="81" t="str">
        <f>IF($CW$3&lt;&gt;"コンテンツなし",IF(AND(申込書!$AH$4="GIGAスクールパック",SUM($Q428,$S428)&lt;&gt;0),SUM($Q428,$S428),IF(AND(申込書!$AH$4="SKY安心GIGAタブレット",SUM($U428,$W428)&lt;&gt;0),SUM($U428,$W428),"")),"")</f>
        <v/>
      </c>
      <c r="DA428" s="81"/>
      <c r="DB428" s="82"/>
      <c r="DC428" s="80" t="str">
        <f>IF(AND(申込書!$C$102&lt;&gt;"▼プルダウンより選択してください",申込書!$C$102&lt;&gt;"",申込書!$P$102&lt;&gt;"YYYY/MM/DD",$G428&lt;&gt;""),申込書!$P$102,"")</f>
        <v/>
      </c>
      <c r="DD428" s="81" t="str">
        <f>IF(AND(申込書!$C$102&lt;&gt;"▼プルダウンより選択してください",申込書!$C$102&lt;&gt;"",$G428&lt;&gt;""),申込書!$M$102,"")</f>
        <v/>
      </c>
      <c r="DE428" s="81" t="str">
        <f>IF($DC$3&lt;&gt;"コンテンツなし",IF(AND(申込書!$AH$4="GIGAスクールパック",SUM($P428,$R428)&lt;&gt;0),SUM($P428,$R428),IF(AND(申込書!$AH$4="SKY安心GIGAタブレット",SUM($T428,$V428)&lt;&gt;0),SUM($T428,$V428),"")),"")</f>
        <v/>
      </c>
      <c r="DF428" s="81" t="str">
        <f>IF($DC$3&lt;&gt;"コンテンツなし",IF(AND(申込書!$AH$4="GIGAスクールパック",SUM($Q428,$S428)&lt;&gt;0),SUM($Q428,$S428),IF(AND(申込書!$AH$4="SKY安心GIGAタブレット",SUM($U428,$W428)&lt;&gt;0),SUM($U428,$W428),"")),"")</f>
        <v/>
      </c>
      <c r="DG428" s="81"/>
      <c r="DH428" s="82"/>
      <c r="DI428" s="80" t="str">
        <f>IF(AND(申込書!$C$103&lt;&gt;"▼プルダウンより選択してください",申込書!$C$103&lt;&gt;"",申込書!$P$103&lt;&gt;"YYYY/MM/DD",$G428&lt;&gt;""),申込書!$P$103,"")</f>
        <v/>
      </c>
      <c r="DJ428" s="81" t="str">
        <f>IF(AND(申込書!$C$103&lt;&gt;"▼プルダウンより選択してください",申込書!$C$103&lt;&gt;"",$G428&lt;&gt;""),申込書!$M$103,"")</f>
        <v/>
      </c>
      <c r="DK428" s="81" t="str">
        <f>IF($DI$3&lt;&gt;"コンテンツなし",IF(AND(申込書!$AH$4="GIGAスクールパック",SUM($P428,$R428)&lt;&gt;0),SUM($P428,$R428),IF(AND(申込書!$AH$4="SKY安心GIGAタブレット",SUM($T428,$V428)&lt;&gt;0),SUM($T428,$V428),"")),"")</f>
        <v/>
      </c>
      <c r="DL428" s="81" t="str">
        <f>IF($DI$3&lt;&gt;"コンテンツなし",IF(AND(申込書!$AH$4="GIGAスクールパック",SUM($Q428,$S428)&lt;&gt;0),SUM($Q428,$S428),IF(AND(申込書!$AH$4="SKY安心GIGAタブレット",SUM($U428,$W428)&lt;&gt;0),SUM($U428,$W428),"")),"")</f>
        <v/>
      </c>
      <c r="DM428" s="81"/>
      <c r="DN428" s="82"/>
      <c r="DO428" s="80" t="str">
        <f>IF(AND(申込書!$C$104&lt;&gt;"▼プルダウンより選択してください",申込書!$C$104&lt;&gt;"",申込書!$P$104&lt;&gt;"YYYY/MM/DD",$G428&lt;&gt;""),申込書!$P$104,"")</f>
        <v/>
      </c>
      <c r="DP428" s="81" t="str">
        <f>IF(AND(申込書!$C$104&lt;&gt;"▼プルダウンより選択してください",申込書!$C$104&lt;&gt;"",$G428&lt;&gt;""),申込書!$M$104,"")</f>
        <v/>
      </c>
      <c r="DQ428" s="81" t="str">
        <f>IF($DO$3&lt;&gt;"コンテンツなし",IF(AND(申込書!$AH$4="GIGAスクールパック",SUM($P428,$R428)&lt;&gt;0),SUM($P428,$R428),IF(AND(申込書!$AH$4="SKY安心GIGAタブレット",SUM($T428,$V428)&lt;&gt;0),SUM($T428,$V428),"")),"")</f>
        <v/>
      </c>
      <c r="DR428" s="81" t="str">
        <f>IF($DO$3&lt;&gt;"コンテンツなし",IF(AND(申込書!$AH$4="GIGAスクールパック",SUM($Q428,$S428)&lt;&gt;0),SUM($Q428,$S428),IF(AND(申込書!$AH$4="SKY安心GIGAタブレット",SUM($U428,$W428)&lt;&gt;0),SUM($U428,$W428),"")),"")</f>
        <v/>
      </c>
      <c r="DS428" s="81"/>
      <c r="DT428" s="82"/>
      <c r="DU428" s="80" t="str">
        <f>IF(AND(申込書!$C$105&lt;&gt;"▼プルダウンより選択してください",申込書!$C$105&lt;&gt;"",申込書!$P$105&lt;&gt;"YYYY/MM/DD",$G428&lt;&gt;""),申込書!$P$105,"")</f>
        <v/>
      </c>
      <c r="DV428" s="81" t="str">
        <f>IF(AND(申込書!$C$105&lt;&gt;"▼プルダウンより選択してください",申込書!$C$105&lt;&gt;"",$G428&lt;&gt;""),申込書!$M$105,"")</f>
        <v/>
      </c>
      <c r="DW428" s="81" t="str">
        <f>IF($DU$3&lt;&gt;"コンテンツなし",IF(AND(申込書!$AH$4="GIGAスクールパック",SUM($P428,$R428)&lt;&gt;0),SUM($P428,$R428),IF(AND(申込書!$AH$4="SKY安心GIGAタブレット",SUM($T428,$V428)&lt;&gt;0),SUM($T428,$V428),"")),"")</f>
        <v/>
      </c>
      <c r="DX428" s="81" t="str">
        <f>IF($DU$3&lt;&gt;"コンテンツなし",IF(AND(申込書!$AH$4="GIGAスクールパック",SUM($Q428,$S428)&lt;&gt;0),SUM($Q428,$S428),IF(AND(申込書!$AH$4="SKY安心GIGAタブレット",SUM($U428,$W428)&lt;&gt;0),SUM($U428,$W428),"")),"")</f>
        <v/>
      </c>
      <c r="DY428" s="157"/>
      <c r="DZ428" s="82"/>
      <c r="EA428" s="80" t="str">
        <f>IF(AND(申込書!$C$106&lt;&gt;"▼プルダウンより選択してください",申込書!$C$106&lt;&gt;"",申込書!$P$106&lt;&gt;"YYYY/MM/DD",$G428&lt;&gt;""),申込書!$P$106,"")</f>
        <v/>
      </c>
      <c r="EB428" s="81" t="str">
        <f>IF(AND(申込書!$C$106&lt;&gt;"▼プルダウンより選択してください",申込書!$C$106&lt;&gt;"",$G428&lt;&gt;""),申込書!$M$106,"")</f>
        <v/>
      </c>
      <c r="EC428" s="81" t="str">
        <f>IF($EA$3&lt;&gt;"コンテンツなし",IF(AND(申込書!$AH$4="GIGAスクールパック",SUM($P428,$R428)&lt;&gt;0),SUM($P428,$R428),IF(AND(申込書!$AH$4="SKY安心GIGAタブレット",SUM($T428,$V428)&lt;&gt;0),SUM($T428,$V428),"")),"")</f>
        <v/>
      </c>
      <c r="ED428" s="81" t="str">
        <f>IF($EA$3&lt;&gt;"コンテンツなし",IF(AND(申込書!$AH$4="GIGAスクールパック",SUM($Q428,$S428)&lt;&gt;0),SUM($Q428,$S428),IF(AND(申込書!$AH$4="SKY安心GIGAタブレット",SUM($U428,$W428)&lt;&gt;0),SUM($U428,$W428),"")),"")</f>
        <v/>
      </c>
      <c r="EE428" s="157"/>
      <c r="EF428" s="82"/>
      <c r="EG428" s="80" t="str">
        <f>IF(AND(申込書!$C$107&lt;&gt;"▼プルダウンより選択してください",申込書!$C$107&lt;&gt;"",申込書!$P$107&lt;&gt;"YYYY/MM/DD",$G428&lt;&gt;""),申込書!$P$107,"")</f>
        <v/>
      </c>
      <c r="EH428" s="81" t="str">
        <f>IF(AND(申込書!$C$107&lt;&gt;"▼プルダウンより選択してください",申込書!$C$107&lt;&gt;"",$G428&lt;&gt;""),申込書!$M$107,"")</f>
        <v/>
      </c>
      <c r="EI428" s="81" t="str">
        <f>IF($EG$3&lt;&gt;"コンテンツなし",IF(AND(申込書!$AH$4="GIGAスクールパック",SUM($P428,$R428)&lt;&gt;0),SUM($P428,$R428),IF(AND(申込書!$AH$4="SKY安心GIGAタブレット",SUM($T428,$V428)&lt;&gt;0),SUM($T428,$V428),"")),"")</f>
        <v/>
      </c>
      <c r="EJ428" s="81" t="str">
        <f>IF($EG$3&lt;&gt;"コンテンツなし",IF(AND(申込書!$AH$4="GIGAスクールパック",SUM($Q428,$S428)&lt;&gt;0),SUM($Q428,$S428),IF(AND(申込書!$AH$4="SKY安心GIGAタブレット",SUM($U428,$W428)&lt;&gt;0),SUM($U428,$W428),"")),"")</f>
        <v/>
      </c>
      <c r="EK428" s="157"/>
      <c r="EL428" s="82"/>
      <c r="EM428" s="80" t="str">
        <f>IF(AND(申込書!$C$108&lt;&gt;"▼プルダウンより選択してください",申込書!$C$108&lt;&gt;"",申込書!$P$108&lt;&gt;"YYYY/MM/DD",$G428&lt;&gt;""),申込書!$P$108,"")</f>
        <v/>
      </c>
      <c r="EN428" s="81" t="str">
        <f>IF(AND(申込書!$C$108&lt;&gt;"▼プルダウンより選択してください",申込書!$C$108&lt;&gt;"",$G428&lt;&gt;""),申込書!$M$108,"")</f>
        <v/>
      </c>
      <c r="EO428" s="81" t="str">
        <f>IF($EM$3&lt;&gt;"コンテンツなし",IF(AND(申込書!$AH$4="GIGAスクールパック",SUM($P428,$R428)&lt;&gt;0),SUM($P428,$R428),IF(AND(申込書!$AH$4="SKY安心GIGAタブレット",SUM($T428,$V428)&lt;&gt;0),SUM($T428,$V428),"")),"")</f>
        <v/>
      </c>
      <c r="EP428" s="81" t="str">
        <f>IF($EM$3&lt;&gt;"コンテンツなし",IF(AND(申込書!$AH$4="GIGAスクールパック",SUM($Q428,$S428)&lt;&gt;0),SUM($Q428,$S428),IF(AND(申込書!$AH$4="SKY安心GIGAタブレット",SUM($U428,$W428)&lt;&gt;0),SUM($U428,$W428),"")),"")</f>
        <v/>
      </c>
      <c r="EQ428" s="157"/>
      <c r="ER428" s="82"/>
      <c r="ES428" s="80" t="str">
        <f>IF(AND(申込書!$C$109&lt;&gt;"▼プルダウンより選択してください",申込書!$C$109&lt;&gt;"",申込書!$P$109&lt;&gt;"YYYY/MM/DD",$G428&lt;&gt;""),申込書!$P$109,"")</f>
        <v/>
      </c>
      <c r="ET428" s="81" t="str">
        <f>IF(AND(申込書!$C$109&lt;&gt;"▼プルダウンより選択してください",申込書!$C$109&lt;&gt;"",$G428&lt;&gt;""),申込書!$M$109,"")</f>
        <v/>
      </c>
      <c r="EU428" s="81" t="str">
        <f>IF($ES$3&lt;&gt;"コンテンツなし",IF(AND(申込書!$AH$4="GIGAスクールパック",SUM($P428,$R428)&lt;&gt;0),SUM($P428,$R428),IF(AND(申込書!$AH$4="SKY安心GIGAタブレット",SUM($T428,$V428)&lt;&gt;0),SUM($T428,$V428),"")),"")</f>
        <v/>
      </c>
      <c r="EV428" s="81" t="str">
        <f>IF($ES$3&lt;&gt;"コンテンツなし",IF(AND(申込書!$AH$4="GIGAスクールパック",SUM($Q428,$S428)&lt;&gt;0),SUM($Q428,$S428),IF(AND(申込書!$AH$4="SKY安心GIGAタブレット",SUM($U428,$W428)&lt;&gt;0),SUM($U428,$W428),"")),"")</f>
        <v/>
      </c>
      <c r="EW428" s="157"/>
      <c r="EX428" s="82"/>
      <c r="EY428" s="80" t="str">
        <f>IF(AND(申込書!$C$110&lt;&gt;"▼プルダウンより選択してください",申込書!$C$110&lt;&gt;"",申込書!$P$110&lt;&gt;"YYYY/MM/DD",$G428&lt;&gt;""),申込書!$P$110,"")</f>
        <v/>
      </c>
      <c r="EZ428" s="81" t="str">
        <f>IF(AND(申込書!$C$110&lt;&gt;"▼プルダウンより選択してください",申込書!$C$110&lt;&gt;"",$G428&lt;&gt;""),申込書!$M$110,"")</f>
        <v/>
      </c>
      <c r="FA428" s="81" t="str">
        <f>IF($EY$3&lt;&gt;"コンテンツなし",IF(AND(申込書!$AH$4="GIGAスクールパック",SUM($P428,$R428)&lt;&gt;0),SUM($P428,$R428),IF(AND(申込書!$AH$4="SKY安心GIGAタブレット",SUM($T428,$V428)&lt;&gt;0),SUM($T428,$V428),"")),"")</f>
        <v/>
      </c>
      <c r="FB428" s="81" t="str">
        <f>IF($EY$3&lt;&gt;"コンテンツなし",IF(AND(申込書!$AH$4="GIGAスクールパック",SUM($Q428,$S428)&lt;&gt;0),SUM($Q428,$S428),IF(AND(申込書!$AH$4="SKY安心GIGAタブレット",SUM($U428,$W428)&lt;&gt;0),SUM($U428,$W428),"")),"")</f>
        <v/>
      </c>
      <c r="FC428" s="157"/>
      <c r="FD428" s="82"/>
      <c r="FE428" s="80" t="str">
        <f>IF(AND(申込書!$C$111&lt;&gt;"▼プルダウンより選択してください",申込書!$C$111&lt;&gt;"",申込書!$P$111&lt;&gt;"YYYY/MM/DD",$G428&lt;&gt;""),申込書!$P$111,"")</f>
        <v/>
      </c>
      <c r="FF428" s="81" t="str">
        <f>IF(AND(申込書!$C$111&lt;&gt;"▼プルダウンより選択してください",申込書!$C$111&lt;&gt;"",$G428&lt;&gt;""),申込書!$M$111,"")</f>
        <v/>
      </c>
      <c r="FG428" s="81" t="str">
        <f>IF($FE$3&lt;&gt;"コンテンツなし",IF(AND(申込書!$AH$4="GIGAスクールパック",SUM($P428,$R428)&lt;&gt;0),SUM($P428,$R428),IF(AND(申込書!$AH$4="SKY安心GIGAタブレット",SUM($T428,$V428)&lt;&gt;0),SUM($T428,$V428),"")),"")</f>
        <v/>
      </c>
      <c r="FH428" s="81" t="str">
        <f>IF($FE$3&lt;&gt;"コンテンツなし",IF(AND(申込書!$AH$4="GIGAスクールパック",SUM($Q428,$S428)&lt;&gt;0),SUM($Q428,$S428),IF(AND(申込書!$AH$4="SKY安心GIGAタブレット",SUM($U428,$W428)&lt;&gt;0),SUM($U428,$W428),"")),"")</f>
        <v/>
      </c>
      <c r="FI428" s="157"/>
      <c r="FJ428" s="82"/>
      <c r="FK428" s="80" t="str">
        <f>IF(AND(申込書!$C$112&lt;&gt;"▼プルダウンより選択してください",申込書!$C$112&lt;&gt;"",申込書!$P$112&lt;&gt;"YYYY/MM/DD",$G428&lt;&gt;""),申込書!$P$112,"")</f>
        <v/>
      </c>
      <c r="FL428" s="81" t="str">
        <f>IF(AND(申込書!$C$112&lt;&gt;"▼プルダウンより選択してください",申込書!$C$112&lt;&gt;"",$G428&lt;&gt;""),申込書!$M$112,"")</f>
        <v/>
      </c>
      <c r="FM428" s="81" t="str">
        <f>IF($FK$3&lt;&gt;"コンテンツなし",IF(AND(申込書!$AH$4="GIGAスクールパック",SUM($P428,$R428)&lt;&gt;0),SUM($P428,$R428),IF(AND(申込書!$AH$4="SKY安心GIGAタブレット",SUM($T428,$V428)&lt;&gt;0),SUM($T428,$V428),"")),"")</f>
        <v/>
      </c>
      <c r="FN428" s="81" t="str">
        <f>IF($FK$3&lt;&gt;"コンテンツなし",IF(AND(申込書!$AH$4="GIGAスクールパック",SUM($Q428,$S428)&lt;&gt;0),SUM($Q428,$S428),IF(AND(申込書!$AH$4="SKY安心GIGAタブレット",SUM($U428,$W428)&lt;&gt;0),SUM($U428,$W428),"")),"")</f>
        <v/>
      </c>
      <c r="FO428" s="157"/>
      <c r="FP428" s="82"/>
      <c r="FQ428" s="80" t="str">
        <f>IF(AND(申込書!$C$113&lt;&gt;"▼プルダウンより選択してください",申込書!$C$113&lt;&gt;"",申込書!$P$113&lt;&gt;"YYYY/MM/DD",$G428&lt;&gt;""),申込書!$P$113,"")</f>
        <v/>
      </c>
      <c r="FR428" s="81" t="str">
        <f>IF(AND(申込書!$C$113&lt;&gt;"▼プルダウンより選択してください",申込書!$C$113&lt;&gt;"",$G428&lt;&gt;""),申込書!$M$113,"")</f>
        <v/>
      </c>
      <c r="FS428" s="81" t="str">
        <f>IF($FQ$3&lt;&gt;"コンテンツなし",IF(AND(申込書!$AH$4="GIGAスクールパック",SUM($P428,$R428)&lt;&gt;0),SUM($P428,$R428),IF(AND(申込書!$AH$4="SKY安心GIGAタブレット",SUM($T428,$V428)&lt;&gt;0),SUM($T428,$V428),"")),"")</f>
        <v/>
      </c>
      <c r="FT428" s="81" t="str">
        <f>IF($FQ$3&lt;&gt;"コンテンツなし",IF(AND(申込書!$AH$4="GIGAスクールパック",SUM($Q428,$S428)&lt;&gt;0),SUM($Q428,$S428),IF(AND(申込書!$AH$4="SKY安心GIGAタブレット",SUM($U428,$W428)&lt;&gt;0),SUM($U428,$W428),"")),"")</f>
        <v/>
      </c>
      <c r="FU428" s="157"/>
      <c r="FV428" s="82"/>
      <c r="FW428" s="80" t="str">
        <f>IF(AND(申込書!$C$114&lt;&gt;"▼プルダウンより選択してください",申込書!$C$114&lt;&gt;"",申込書!$P$114&lt;&gt;"YYYY/MM/DD",$G428&lt;&gt;""),申込書!$P$114,"")</f>
        <v/>
      </c>
      <c r="FX428" s="81" t="str">
        <f>IF(AND(申込書!$C$114&lt;&gt;"▼プルダウンより選択してください",申込書!$C$114&lt;&gt;"",$G428&lt;&gt;""),申込書!$M$114,"")</f>
        <v/>
      </c>
      <c r="FY428" s="81" t="str">
        <f>IF($FW$3&lt;&gt;"コンテンツなし",IF(AND(申込書!$AH$4="GIGAスクールパック",SUM($P428,$R428)&lt;&gt;0),SUM($P428,$R428),IF(AND(申込書!$AH$4="SKY安心GIGAタブレット",SUM($T428,$V428)&lt;&gt;0),SUM($T428,$V428),"")),"")</f>
        <v/>
      </c>
      <c r="FZ428" s="81" t="str">
        <f>IF($FW$3&lt;&gt;"コンテンツなし",IF(AND(申込書!$AH$4="GIGAスクールパック",SUM($Q428,$S428)&lt;&gt;0),SUM($Q428,$S428),IF(AND(申込書!$AH$4="SKY安心GIGAタブレット",SUM($U428,$W428)&lt;&gt;0),SUM($U428,$W428),"")),"")</f>
        <v/>
      </c>
      <c r="GA428" s="157"/>
      <c r="GB428" s="82"/>
      <c r="GC428" s="80" t="str">
        <f>IF(AND(申込書!$C$115&lt;&gt;"▼プルダウンより選択してください",申込書!$C$115&lt;&gt;"",申込書!$P$115&lt;&gt;"YYYY/MM/DD",$G428&lt;&gt;""),申込書!$P$115,"")</f>
        <v/>
      </c>
      <c r="GD428" s="81" t="str">
        <f>IF(AND(申込書!$C$115&lt;&gt;"▼プルダウンより選択してください",申込書!$C$115&lt;&gt;"",$G428&lt;&gt;""),申込書!$M$115,"")</f>
        <v/>
      </c>
      <c r="GE428" s="81" t="str">
        <f>IF($GC$3&lt;&gt;"コンテンツなし",IF(AND(申込書!$AH$4="GIGAスクールパック",SUM($P428,$R428)&lt;&gt;0),SUM($P428,$R428),IF(AND(申込書!$AH$4="SKY安心GIGAタブレット",SUM($T428,$V428)&lt;&gt;0),SUM($T428,$V428),"")),"")</f>
        <v/>
      </c>
      <c r="GF428" s="81" t="str">
        <f>IF($GC$3&lt;&gt;"コンテンツなし",IF(AND(申込書!$AH$4="GIGAスクールパック",SUM($Q428,$S428)&lt;&gt;0),SUM($Q428,$S428),IF(AND(申込書!$AH$4="SKY安心GIGAタブレット",SUM($U428,$W428)&lt;&gt;0),SUM($U428,$W428),"")),"")</f>
        <v/>
      </c>
      <c r="GG428" s="157"/>
      <c r="GH428" s="82"/>
      <c r="GI428" s="80" t="str">
        <f>IF(AND(申込書!$C$116&lt;&gt;"▼プルダウンより選択してください",申込書!$C$116&lt;&gt;"",申込書!$P$116&lt;&gt;"YYYY/MM/DD",$G428&lt;&gt;""),申込書!$P$116,"")</f>
        <v/>
      </c>
      <c r="GJ428" s="81" t="str">
        <f>IF(AND(申込書!$C$116&lt;&gt;"▼プルダウンより選択してください",申込書!$C$116&lt;&gt;"",$G428&lt;&gt;""),申込書!$M$116,"")</f>
        <v/>
      </c>
      <c r="GK428" s="81" t="str">
        <f>IF($GI$3&lt;&gt;"コンテンツなし",IF(AND(申込書!$AH$4="GIGAスクールパック",SUM($P428,$R428)&lt;&gt;0),SUM($P428,$R428),IF(AND(申込書!$AH$4="SKY安心GIGAタブレット",SUM($T428,$V428)&lt;&gt;0),SUM($T428,$V428),"")),"")</f>
        <v/>
      </c>
      <c r="GL428" s="81" t="str">
        <f>IF($GI$3&lt;&gt;"コンテンツなし",IF(AND(申込書!$AH$4="GIGAスクールパック",SUM($Q428,$S428)&lt;&gt;0),SUM($Q428,$S428),IF(AND(申込書!$AH$4="SKY安心GIGAタブレット",SUM($U428,$W428)&lt;&gt;0),SUM($U428,$W428),"")),"")</f>
        <v/>
      </c>
      <c r="GM428" s="157"/>
      <c r="GN428" s="82"/>
      <c r="GO428" s="80" t="str">
        <f>IF(AND(申込書!$C$117&lt;&gt;"▼プルダウンより選択してください",申込書!$C$117&lt;&gt;"",申込書!$P$117&lt;&gt;"YYYY/MM/DD",$G428&lt;&gt;""),申込書!$P$117,"")</f>
        <v/>
      </c>
      <c r="GP428" s="81" t="str">
        <f>IF(AND(申込書!$C$117&lt;&gt;"▼プルダウンより選択してください",申込書!$C$117&lt;&gt;"",$G428&lt;&gt;""),申込書!$M$117,"")</f>
        <v/>
      </c>
      <c r="GQ428" s="81" t="str">
        <f>IF($GO$3&lt;&gt;"コンテンツなし",IF(AND(申込書!$AH$4="GIGAスクールパック",SUM($P428,$R428)&lt;&gt;0),SUM($P428,$R428),IF(AND(申込書!$AH$4="SKY安心GIGAタブレット",SUM($T428,$V428)&lt;&gt;0),SUM($T428,$V428),"")),"")</f>
        <v/>
      </c>
      <c r="GR428" s="81" t="str">
        <f>IF($GO$3&lt;&gt;"コンテンツなし",IF(AND(申込書!$AH$4="GIGAスクールパック",SUM($Q428,$S428)&lt;&gt;0),SUM($Q428,$S428),IF(AND(申込書!$AH$4="SKY安心GIGAタブレット",SUM($U428,$W428)&lt;&gt;0),SUM($U428,$W428),"")),"")</f>
        <v/>
      </c>
      <c r="GS428" s="157"/>
      <c r="GT428" s="82"/>
      <c r="GU428" s="80" t="str">
        <f>IF(AND(申込書!$C$118&lt;&gt;"▼プルダウンより選択してください",申込書!$C$118&lt;&gt;"",申込書!$P$118&lt;&gt;"YYYY/MM/DD",$G428&lt;&gt;""),申込書!$P$118,"")</f>
        <v/>
      </c>
      <c r="GV428" s="81" t="str">
        <f>IF(AND(申込書!$C$118&lt;&gt;"▼プルダウンより選択してください",申込書!$C$118&lt;&gt;"",$G428&lt;&gt;""),申込書!$M$118,"")</f>
        <v/>
      </c>
      <c r="GW428" s="81" t="str">
        <f>IF($GU$3&lt;&gt;"コンテンツなし",IF(AND(申込書!$AH$4="GIGAスクールパック",SUM($P428,$R428)&lt;&gt;0),SUM($P428,$R428),IF(AND(申込書!$AH$4="SKY安心GIGAタブレット",SUM($T428,$V428)&lt;&gt;0),SUM($T428,$V428),"")),"")</f>
        <v/>
      </c>
      <c r="GX428" s="81" t="str">
        <f>IF($GU$3&lt;&gt;"コンテンツなし",IF(AND(申込書!$AH$4="GIGAスクールパック",SUM($Q428,$S428)&lt;&gt;0),SUM($Q428,$S428),IF(AND(申込書!$AH$4="SKY安心GIGAタブレット",SUM($U428,$W428)&lt;&gt;0),SUM($U428,$W428),"")),"")</f>
        <v/>
      </c>
      <c r="GY428" s="157"/>
      <c r="GZ428" s="82"/>
      <c r="HA428" s="80" t="str">
        <f>IF(AND(申込書!$C$119&lt;&gt;"▼プルダウンより選択してください",申込書!$C$119&lt;&gt;"",申込書!$P$119&lt;&gt;"YYYY/MM/DD",$G428&lt;&gt;""),申込書!$P$119,"")</f>
        <v/>
      </c>
      <c r="HB428" s="81" t="str">
        <f>IF(AND(申込書!$C$119&lt;&gt;"▼プルダウンより選択してください",申込書!$C$119&lt;&gt;"",$G428&lt;&gt;""),申込書!$M$119,"")</f>
        <v/>
      </c>
      <c r="HC428" s="81" t="str">
        <f>IF($HA$3&lt;&gt;"コンテンツなし",IF(AND(申込書!$AH$4="GIGAスクールパック",SUM($P428,$R428)&lt;&gt;0),SUM($P428,$R428),IF(AND(申込書!$AH$4="SKY安心GIGAタブレット",SUM($T428,$V428)&lt;&gt;0),SUM($T428,$V428),"")),"")</f>
        <v/>
      </c>
      <c r="HD428" s="81" t="str">
        <f>IF($HA$3&lt;&gt;"コンテンツなし",IF(AND(申込書!$AH$4="GIGAスクールパック",SUM($Q428,$S428)&lt;&gt;0),SUM($Q428,$S428),IF(AND(申込書!$AH$4="SKY安心GIGAタブレット",SUM($U428,$W428)&lt;&gt;0),SUM($U428,$W428),"")),"")</f>
        <v/>
      </c>
      <c r="HE428" s="157"/>
      <c r="HF428" s="82"/>
      <c r="HG428" s="83"/>
    </row>
    <row r="429" spans="2:215" ht="26.85" customHeight="1">
      <c r="B429" s="62">
        <f t="shared" si="4"/>
        <v>424</v>
      </c>
      <c r="C429" s="63"/>
      <c r="D429" s="64"/>
      <c r="E429" s="207"/>
      <c r="F429" s="65"/>
      <c r="G429" s="66"/>
      <c r="H429" s="67"/>
      <c r="I429" s="68"/>
      <c r="J429" s="69"/>
      <c r="K429" s="70"/>
      <c r="L429" s="71"/>
      <c r="M429" s="72"/>
      <c r="N429" s="73"/>
      <c r="O429" s="74"/>
      <c r="P429" s="179"/>
      <c r="Q429" s="180"/>
      <c r="R429" s="180"/>
      <c r="S429" s="181"/>
      <c r="T429" s="179"/>
      <c r="U429" s="180"/>
      <c r="V429" s="182"/>
      <c r="W429" s="181"/>
      <c r="X429" s="75"/>
      <c r="Y429" s="76"/>
      <c r="Z429" s="77"/>
      <c r="AA429" s="78"/>
      <c r="AB429" s="79"/>
      <c r="AC429" s="79"/>
      <c r="AD429" s="79"/>
      <c r="AE429" s="77"/>
      <c r="AF429" s="139"/>
      <c r="AG429" s="139"/>
      <c r="AH429" s="139"/>
      <c r="AI429" s="80" t="str">
        <f>IF(AND(申込書!$C$90&lt;&gt;"▼プルダウンより選択してください",申込書!$C$90&lt;&gt;"",申込書!$P$90&lt;&gt;"YYYY/MM/DD",$G429&lt;&gt;""),申込書!$P$90,"")</f>
        <v/>
      </c>
      <c r="AJ429" s="81" t="str">
        <f>IF(AND(申込書!$C$90&lt;&gt;"▼プルダウンより選択してください",申込書!$C$90&lt;&gt;"",$G429&lt;&gt;""),申込書!$M$90,"")</f>
        <v/>
      </c>
      <c r="AK429" s="81" t="str">
        <f>IF($AI$3&lt;&gt;"コンテンツなし",IF(AND(申込書!$AH$4="GIGAスクールパック",SUM($P429,$R429)&lt;&gt;0),SUM($P429,$R429),IF(AND(申込書!$AH$4="SKY安心GIGAタブレット",SUM($T429,$V429)&lt;&gt;0),SUM($T429,$V429),"")),"")</f>
        <v/>
      </c>
      <c r="AL429" s="81" t="str">
        <f>IF($AI$3&lt;&gt;"コンテンツなし",IF(AND(申込書!$AH$4="GIGAスクールパック",SUM($Q429,$S429)&lt;&gt;0),SUM($Q429,$S429),IF(AND(申込書!$AH$4="SKY安心GIGAタブレット",SUM($U429,$W429)&lt;&gt;0),SUM($U429,$W429),"")),"")</f>
        <v/>
      </c>
      <c r="AM429" s="157"/>
      <c r="AN429" s="82"/>
      <c r="AO429" s="80" t="str">
        <f>IF(AND(申込書!$C$91&lt;&gt;"▼プルダウンより選択してください",申込書!$C$91&lt;&gt;"",申込書!$P$91&lt;&gt;"YYYY/MM/DD",$G429&lt;&gt;""),申込書!$P$91,"")</f>
        <v/>
      </c>
      <c r="AP429" s="81" t="str">
        <f>IF(AND(申込書!$C$91&lt;&gt;"▼プルダウンより選択してください",申込書!$C$91&lt;&gt;"",$G429&lt;&gt;""),申込書!$M$91,"")</f>
        <v/>
      </c>
      <c r="AQ429" s="81" t="str">
        <f>IF($AO$3&lt;&gt;"コンテンツなし",IF(AND(申込書!$AH$4="GIGAスクールパック",SUM($P429,$R429)&lt;&gt;0),SUM($P429,$R429),IF(AND(申込書!$AH$4="SKY安心GIGAタブレット",SUM($T429,$V429)&lt;&gt;0),SUM($T429,$V429),"")),"")</f>
        <v/>
      </c>
      <c r="AR429" s="81" t="str">
        <f>IF($AO$3&lt;&gt;"コンテンツなし",IF(AND(申込書!$AH$4="GIGAスクールパック",SUM($Q429,$S429)&lt;&gt;0),SUM($Q429,$S429),IF(AND(申込書!$AH$4="SKY安心GIGAタブレット",SUM($U429,$W429)&lt;&gt;0),SUM($U429,$W429),"")),"")</f>
        <v/>
      </c>
      <c r="AS429" s="157"/>
      <c r="AT429" s="82"/>
      <c r="AU429" s="80" t="str">
        <f>IF(AND(申込書!$C$92&lt;&gt;"▼プルダウンより選択してください",申込書!$C$92&lt;&gt;"",申込書!$P$92&lt;&gt;"YYYY/MM/DD",$G429&lt;&gt;""),申込書!$P$92,"")</f>
        <v/>
      </c>
      <c r="AV429" s="81" t="str">
        <f>IF(AND(申込書!$C$92&lt;&gt;"▼プルダウンより選択してください",申込書!$C$92&lt;&gt;"",$G429&lt;&gt;""),申込書!$M$92,"")</f>
        <v/>
      </c>
      <c r="AW429" s="81" t="str">
        <f>IF($AU$3&lt;&gt;"コンテンツなし",IF(AND(申込書!$AH$4="GIGAスクールパック",SUM($P429,$R429)&lt;&gt;0),SUM($P429,$R429),IF(AND(申込書!$AH$4="SKY安心GIGAタブレット",SUM($T429,$V429)&lt;&gt;0),SUM($T429,$V429),"")),"")</f>
        <v/>
      </c>
      <c r="AX429" s="81" t="str">
        <f>IF($AU$3&lt;&gt;"コンテンツなし",IF(AND(申込書!$AH$4="GIGAスクールパック",SUM($Q429,$S429)&lt;&gt;0),SUM($Q429,$S429),IF(AND(申込書!$AH$4="SKY安心GIGAタブレット",SUM($U429,$W429)&lt;&gt;0),SUM($U429,$W429),"")),"")</f>
        <v/>
      </c>
      <c r="AY429" s="157"/>
      <c r="AZ429" s="82"/>
      <c r="BA429" s="80" t="str">
        <f>IF(AND(申込書!$C$93&lt;&gt;"▼プルダウンより選択してください",申込書!$C$93&lt;&gt;"",申込書!$P$93&lt;&gt;"YYYY/MM/DD",$G429&lt;&gt;""),申込書!$P$93,"")</f>
        <v/>
      </c>
      <c r="BB429" s="81" t="str">
        <f>IF(AND(申込書!$C$93&lt;&gt;"▼プルダウンより選択してください",申込書!$C$93&lt;&gt;"",申込書!$M$93&gt;=1,$G429&lt;&gt;""),申込書!$M$93,"")</f>
        <v/>
      </c>
      <c r="BC429" s="81" t="str">
        <f>IF($BA$3&lt;&gt;"コンテンツなし",IF(AND(申込書!$AH$4="GIGAスクールパック",SUM($P429,$R429)&lt;&gt;0),SUM($P429,$R429),IF(AND(申込書!$AH$4="SKY安心GIGAタブレット",SUM($T429,$V429)&lt;&gt;0),SUM($T429,$V429),"")),"")</f>
        <v/>
      </c>
      <c r="BD429" s="81" t="str">
        <f>IF($BA$3&lt;&gt;"コンテンツなし",IF(AND(申込書!$AH$4="GIGAスクールパック",SUM($Q429,$S429)&lt;&gt;0),SUM($Q429,$S429),IF(AND(申込書!$AH$4="SKY安心GIGAタブレット",SUM($U429,$W429)&lt;&gt;0),SUM($U429,$W429),"")),"")</f>
        <v/>
      </c>
      <c r="BE429" s="157"/>
      <c r="BF429" s="82"/>
      <c r="BG429" s="80" t="str">
        <f>IF(AND(申込書!$C$94&lt;&gt;"▼プルダウンより選択してください",申込書!$C$94&lt;&gt;"",申込書!$P$94&lt;&gt;"YYYY/MM/DD",$G429&lt;&gt;""),申込書!$P$94,"")</f>
        <v/>
      </c>
      <c r="BH429" s="81" t="str">
        <f>IF(AND(申込書!$C$94&lt;&gt;"▼プルダウンより選択してください",申込書!$C$94&lt;&gt;"",$G429&lt;&gt;""),申込書!$M$94,"")</f>
        <v/>
      </c>
      <c r="BI429" s="81" t="str">
        <f>IF($BG$3&lt;&gt;"コンテンツなし",IF(AND(申込書!$AH$4="GIGAスクールパック",SUM($P429,$R429)&lt;&gt;0),SUM($P429,$R429),IF(AND(申込書!$AH$4="SKY安心GIGAタブレット",SUM($T429,$V429)&lt;&gt;0),SUM($T429,$V429),"")),"")</f>
        <v/>
      </c>
      <c r="BJ429" s="81" t="str">
        <f>IF($BG$3&lt;&gt;"コンテンツなし",IF(AND(申込書!$AH$4="GIGAスクールパック",SUM($Q429,$S429)&lt;&gt;0),SUM($Q429,$S429),IF(AND(申込書!$AH$4="SKY安心GIGAタブレット",SUM($U429,$W429)&lt;&gt;0),SUM($U429,$W429),"")),"")</f>
        <v/>
      </c>
      <c r="BK429" s="157"/>
      <c r="BL429" s="82"/>
      <c r="BM429" s="80" t="str">
        <f>IF(AND(申込書!$C$95&lt;&gt;"▼プルダウンより選択してください",申込書!$C$95&lt;&gt;"",申込書!$P$95&lt;&gt;"YYYY/MM/DD",$G429&lt;&gt;""),申込書!$P$95,"")</f>
        <v/>
      </c>
      <c r="BN429" s="81" t="str">
        <f>IF(AND(申込書!$C$95&lt;&gt;"▼プルダウンより選択してください",申込書!$C$95&lt;&gt;"",$G429&lt;&gt;""),申込書!$M$95,"")</f>
        <v/>
      </c>
      <c r="BO429" s="81" t="str">
        <f>IF($BM$3&lt;&gt;"コンテンツなし",IF(AND(申込書!$AH$4="GIGAスクールパック",SUM($P429,$R429)&lt;&gt;0),SUM($P429,$R429),IF(AND(申込書!$AH$4="SKY安心GIGAタブレット",SUM($T429,$V429)&lt;&gt;0),SUM($T429,$V429),"")),"")</f>
        <v/>
      </c>
      <c r="BP429" s="81" t="str">
        <f>IF($BM$3&lt;&gt;"コンテンツなし",IF(AND(申込書!$AH$4="GIGAスクールパック",SUM($Q429,$S429)&lt;&gt;0),SUM($Q429,$S429),IF(AND(申込書!$AH$4="SKY安心GIGAタブレット",SUM($U429,$W429)&lt;&gt;0),SUM($U429,$W429),"")),"")</f>
        <v/>
      </c>
      <c r="BQ429" s="157"/>
      <c r="BR429" s="82"/>
      <c r="BS429" s="80" t="str">
        <f>IF(AND(申込書!$C$96&lt;&gt;"▼プルダウンより選択してください",申込書!$C$96&lt;&gt;"",申込書!$P$96&lt;&gt;"YYYY/MM/DD",$G429&lt;&gt;""),申込書!$P$96,"")</f>
        <v/>
      </c>
      <c r="BT429" s="81" t="str">
        <f>IF(AND(申込書!$C$96&lt;&gt;"▼プルダウンより選択してください",申込書!$C$96&lt;&gt;"",$G429&lt;&gt;""),申込書!$M$96,"")</f>
        <v/>
      </c>
      <c r="BU429" s="81" t="str">
        <f>IF($BS$3&lt;&gt;"コンテンツなし",IF(AND(申込書!$AH$4="GIGAスクールパック",SUM($P429,$R429)&lt;&gt;0),SUM($P429,$R429),IF(AND(申込書!$AH$4="SKY安心GIGAタブレット",SUM($T429,$V429)&lt;&gt;0),SUM($T429,$V429),"")),"")</f>
        <v/>
      </c>
      <c r="BV429" s="81" t="str">
        <f>IF($BS$3&lt;&gt;"コンテンツなし",IF(AND(申込書!$AH$4="GIGAスクールパック",SUM($Q429,$S429)&lt;&gt;0),SUM($Q429,$S429),IF(AND(申込書!$AH$4="SKY安心GIGAタブレット",SUM($U429,$W429)&lt;&gt;0),SUM($U429,$W429),"")),"")</f>
        <v/>
      </c>
      <c r="BW429" s="157"/>
      <c r="BX429" s="82"/>
      <c r="BY429" s="80" t="str">
        <f>IF(AND(申込書!$C$97&lt;&gt;"▼プルダウンより選択してください",申込書!$C$97&lt;&gt;"",申込書!$P$97&lt;&gt;"YYYY/MM/DD",$G429&lt;&gt;""),申込書!$P$97,"")</f>
        <v/>
      </c>
      <c r="BZ429" s="81" t="str">
        <f>IF(AND(申込書!$C$97&lt;&gt;"▼プルダウンより選択してください",申込書!$C$97&lt;&gt;"",$G429&lt;&gt;""),申込書!$M$97,"")</f>
        <v/>
      </c>
      <c r="CA429" s="81" t="str">
        <f>IF($BY$3&lt;&gt;"コンテンツなし",IF(AND(申込書!$AH$4="GIGAスクールパック",SUM($P429,$R429)&lt;&gt;0),SUM($P429,$R429),IF(AND(申込書!$AH$4="SKY安心GIGAタブレット",SUM($T429,$V429)&lt;&gt;0),SUM($T429,$V429),"")),"")</f>
        <v/>
      </c>
      <c r="CB429" s="81" t="str">
        <f>IF($BY$3&lt;&gt;"コンテンツなし",IF(AND(申込書!$AH$4="GIGAスクールパック",SUM($Q429,$S429)&lt;&gt;0),SUM($Q429,$S429),IF(AND(申込書!$AH$4="SKY安心GIGAタブレット",SUM($U429,$W429)&lt;&gt;0),SUM($U429,$W429),"")),"")</f>
        <v/>
      </c>
      <c r="CC429" s="157"/>
      <c r="CD429" s="82"/>
      <c r="CE429" s="80" t="str">
        <f>IF(AND(申込書!$C$98&lt;&gt;"▼プルダウンより選択してください",申込書!$C$98&lt;&gt;"",申込書!$P$98&lt;&gt;"YYYY/MM/DD",$G429&lt;&gt;""),申込書!$P$98,"")</f>
        <v/>
      </c>
      <c r="CF429" s="81" t="str">
        <f>IF(AND(申込書!$C$98&lt;&gt;"▼プルダウンより選択してください",申込書!$C$98&lt;&gt;"",$G429&lt;&gt;""),申込書!$M$98,"")</f>
        <v/>
      </c>
      <c r="CG429" s="81" t="str">
        <f>IF($CE$3&lt;&gt;"コンテンツなし",IF(AND(申込書!$AH$4="GIGAスクールパック",SUM($P429,$R429)&lt;&gt;0),SUM($P429,$R429),IF(AND(申込書!$AH$4="SKY安心GIGAタブレット",SUM($T429,$V429)&lt;&gt;0),SUM($T429,$V429),"")),"")</f>
        <v/>
      </c>
      <c r="CH429" s="81" t="str">
        <f>IF($CE$3&lt;&gt;"コンテンツなし",IF(AND(申込書!$AH$4="GIGAスクールパック",SUM($Q429,$S429)&lt;&gt;0),SUM($Q429,$S429),IF(AND(申込書!$AH$4="SKY安心GIGAタブレット",SUM($U429,$W429)&lt;&gt;0),SUM($U429,$W429),"")),"")</f>
        <v/>
      </c>
      <c r="CI429" s="157"/>
      <c r="CJ429" s="82"/>
      <c r="CK429" s="80" t="str">
        <f>IF(AND(申込書!$C$99&lt;&gt;"▼プルダウンより選択してください",申込書!$C$99&lt;&gt;"",申込書!$P$99&lt;&gt;"YYYY/MM/DD",$G429&lt;&gt;""),申込書!$P$99,"")</f>
        <v/>
      </c>
      <c r="CL429" s="81" t="str">
        <f>IF(AND(申込書!$C$99&lt;&gt;"▼プルダウンより選択してください",申込書!$C$99&lt;&gt;"",$G429&lt;&gt;""),申込書!$M$99,"")</f>
        <v/>
      </c>
      <c r="CM429" s="81" t="str">
        <f>IF($CK$3&lt;&gt;"コンテンツなし",IF(AND(申込書!$AH$4="GIGAスクールパック",SUM($P429,$R429)&lt;&gt;0),SUM($P429,$R429),IF(AND(申込書!$AH$4="SKY安心GIGAタブレット",SUM($T429,$V429)&lt;&gt;0),SUM($T429,$V429),"")),"")</f>
        <v/>
      </c>
      <c r="CN429" s="81" t="str">
        <f>IF($CK$3&lt;&gt;"コンテンツなし",IF(AND(申込書!$AH$4="GIGAスクールパック",SUM($Q429,$S429)&lt;&gt;0),SUM($Q429,$S429),IF(AND(申込書!$AH$4="SKY安心GIGAタブレット",SUM($U429,$W429)&lt;&gt;0),SUM($U429,$W429),"")),"")</f>
        <v/>
      </c>
      <c r="CO429" s="157"/>
      <c r="CP429" s="82"/>
      <c r="CQ429" s="80" t="str">
        <f>IF(AND(申込書!$C$100&lt;&gt;"▼プルダウンより選択してください",申込書!$C$100&lt;&gt;"",申込書!$P$100&lt;&gt;"YYYY/MM/DD",$G429&lt;&gt;""),申込書!$P$100,"")</f>
        <v/>
      </c>
      <c r="CR429" s="81" t="str">
        <f>IF(AND(申込書!$C$100&lt;&gt;"▼プルダウンより選択してください",申込書!$C$100&lt;&gt;"",$G429&lt;&gt;""),申込書!$M$100,"")</f>
        <v/>
      </c>
      <c r="CS429" s="81" t="str">
        <f>IF($CQ$3&lt;&gt;"コンテンツなし",IF(AND(申込書!$AH$4="GIGAスクールパック",SUM($P429,$R429)&lt;&gt;0),SUM($P429,$R429),IF(AND(申込書!$AH$4="SKY安心GIGAタブレット",SUM($T429,$V429)&lt;&gt;0),SUM($T429,$V429),"")),"")</f>
        <v/>
      </c>
      <c r="CT429" s="81" t="str">
        <f>IF($CQ$3&lt;&gt;"コンテンツなし",IF(AND(申込書!$AH$4="GIGAスクールパック",SUM($Q429,$S429)&lt;&gt;0),SUM($Q429,$S429),IF(AND(申込書!$AH$4="SKY安心GIGAタブレット",SUM($U429,$W429)&lt;&gt;0),SUM($U429,$W429),"")),"")</f>
        <v/>
      </c>
      <c r="CU429" s="81"/>
      <c r="CV429" s="82"/>
      <c r="CW429" s="80" t="str">
        <f>IF(AND(申込書!$C$101&lt;&gt;"▼プルダウンより選択してください",申込書!$C$101&lt;&gt;"",申込書!$P$101&lt;&gt;"YYYY/MM/DD",$G429&lt;&gt;""),申込書!$P$101,"")</f>
        <v/>
      </c>
      <c r="CX429" s="81" t="str">
        <f>IF(AND(申込書!$C$101&lt;&gt;"▼プルダウンより選択してください",申込書!$C$101&lt;&gt;"",$G429&lt;&gt;""),申込書!$M$101,"")</f>
        <v/>
      </c>
      <c r="CY429" s="81" t="str">
        <f>IF($CW$3&lt;&gt;"コンテンツなし",IF(AND(申込書!$AH$4="GIGAスクールパック",SUM($P429,$R429)&lt;&gt;0),SUM($P429,$R429),IF(AND(申込書!$AH$4="SKY安心GIGAタブレット",SUM($T429,$V429)&lt;&gt;0),SUM($T429,$V429),"")),"")</f>
        <v/>
      </c>
      <c r="CZ429" s="81" t="str">
        <f>IF($CW$3&lt;&gt;"コンテンツなし",IF(AND(申込書!$AH$4="GIGAスクールパック",SUM($Q429,$S429)&lt;&gt;0),SUM($Q429,$S429),IF(AND(申込書!$AH$4="SKY安心GIGAタブレット",SUM($U429,$W429)&lt;&gt;0),SUM($U429,$W429),"")),"")</f>
        <v/>
      </c>
      <c r="DA429" s="81"/>
      <c r="DB429" s="82"/>
      <c r="DC429" s="80" t="str">
        <f>IF(AND(申込書!$C$102&lt;&gt;"▼プルダウンより選択してください",申込書!$C$102&lt;&gt;"",申込書!$P$102&lt;&gt;"YYYY/MM/DD",$G429&lt;&gt;""),申込書!$P$102,"")</f>
        <v/>
      </c>
      <c r="DD429" s="81" t="str">
        <f>IF(AND(申込書!$C$102&lt;&gt;"▼プルダウンより選択してください",申込書!$C$102&lt;&gt;"",$G429&lt;&gt;""),申込書!$M$102,"")</f>
        <v/>
      </c>
      <c r="DE429" s="81" t="str">
        <f>IF($DC$3&lt;&gt;"コンテンツなし",IF(AND(申込書!$AH$4="GIGAスクールパック",SUM($P429,$R429)&lt;&gt;0),SUM($P429,$R429),IF(AND(申込書!$AH$4="SKY安心GIGAタブレット",SUM($T429,$V429)&lt;&gt;0),SUM($T429,$V429),"")),"")</f>
        <v/>
      </c>
      <c r="DF429" s="81" t="str">
        <f>IF($DC$3&lt;&gt;"コンテンツなし",IF(AND(申込書!$AH$4="GIGAスクールパック",SUM($Q429,$S429)&lt;&gt;0),SUM($Q429,$S429),IF(AND(申込書!$AH$4="SKY安心GIGAタブレット",SUM($U429,$W429)&lt;&gt;0),SUM($U429,$W429),"")),"")</f>
        <v/>
      </c>
      <c r="DG429" s="81"/>
      <c r="DH429" s="82"/>
      <c r="DI429" s="80" t="str">
        <f>IF(AND(申込書!$C$103&lt;&gt;"▼プルダウンより選択してください",申込書!$C$103&lt;&gt;"",申込書!$P$103&lt;&gt;"YYYY/MM/DD",$G429&lt;&gt;""),申込書!$P$103,"")</f>
        <v/>
      </c>
      <c r="DJ429" s="81" t="str">
        <f>IF(AND(申込書!$C$103&lt;&gt;"▼プルダウンより選択してください",申込書!$C$103&lt;&gt;"",$G429&lt;&gt;""),申込書!$M$103,"")</f>
        <v/>
      </c>
      <c r="DK429" s="81" t="str">
        <f>IF($DI$3&lt;&gt;"コンテンツなし",IF(AND(申込書!$AH$4="GIGAスクールパック",SUM($P429,$R429)&lt;&gt;0),SUM($P429,$R429),IF(AND(申込書!$AH$4="SKY安心GIGAタブレット",SUM($T429,$V429)&lt;&gt;0),SUM($T429,$V429),"")),"")</f>
        <v/>
      </c>
      <c r="DL429" s="81" t="str">
        <f>IF($DI$3&lt;&gt;"コンテンツなし",IF(AND(申込書!$AH$4="GIGAスクールパック",SUM($Q429,$S429)&lt;&gt;0),SUM($Q429,$S429),IF(AND(申込書!$AH$4="SKY安心GIGAタブレット",SUM($U429,$W429)&lt;&gt;0),SUM($U429,$W429),"")),"")</f>
        <v/>
      </c>
      <c r="DM429" s="81"/>
      <c r="DN429" s="82"/>
      <c r="DO429" s="80" t="str">
        <f>IF(AND(申込書!$C$104&lt;&gt;"▼プルダウンより選択してください",申込書!$C$104&lt;&gt;"",申込書!$P$104&lt;&gt;"YYYY/MM/DD",$G429&lt;&gt;""),申込書!$P$104,"")</f>
        <v/>
      </c>
      <c r="DP429" s="81" t="str">
        <f>IF(AND(申込書!$C$104&lt;&gt;"▼プルダウンより選択してください",申込書!$C$104&lt;&gt;"",$G429&lt;&gt;""),申込書!$M$104,"")</f>
        <v/>
      </c>
      <c r="DQ429" s="81" t="str">
        <f>IF($DO$3&lt;&gt;"コンテンツなし",IF(AND(申込書!$AH$4="GIGAスクールパック",SUM($P429,$R429)&lt;&gt;0),SUM($P429,$R429),IF(AND(申込書!$AH$4="SKY安心GIGAタブレット",SUM($T429,$V429)&lt;&gt;0),SUM($T429,$V429),"")),"")</f>
        <v/>
      </c>
      <c r="DR429" s="81" t="str">
        <f>IF($DO$3&lt;&gt;"コンテンツなし",IF(AND(申込書!$AH$4="GIGAスクールパック",SUM($Q429,$S429)&lt;&gt;0),SUM($Q429,$S429),IF(AND(申込書!$AH$4="SKY安心GIGAタブレット",SUM($U429,$W429)&lt;&gt;0),SUM($U429,$W429),"")),"")</f>
        <v/>
      </c>
      <c r="DS429" s="81"/>
      <c r="DT429" s="82"/>
      <c r="DU429" s="80" t="str">
        <f>IF(AND(申込書!$C$105&lt;&gt;"▼プルダウンより選択してください",申込書!$C$105&lt;&gt;"",申込書!$P$105&lt;&gt;"YYYY/MM/DD",$G429&lt;&gt;""),申込書!$P$105,"")</f>
        <v/>
      </c>
      <c r="DV429" s="81" t="str">
        <f>IF(AND(申込書!$C$105&lt;&gt;"▼プルダウンより選択してください",申込書!$C$105&lt;&gt;"",$G429&lt;&gt;""),申込書!$M$105,"")</f>
        <v/>
      </c>
      <c r="DW429" s="81" t="str">
        <f>IF($DU$3&lt;&gt;"コンテンツなし",IF(AND(申込書!$AH$4="GIGAスクールパック",SUM($P429,$R429)&lt;&gt;0),SUM($P429,$R429),IF(AND(申込書!$AH$4="SKY安心GIGAタブレット",SUM($T429,$V429)&lt;&gt;0),SUM($T429,$V429),"")),"")</f>
        <v/>
      </c>
      <c r="DX429" s="81" t="str">
        <f>IF($DU$3&lt;&gt;"コンテンツなし",IF(AND(申込書!$AH$4="GIGAスクールパック",SUM($Q429,$S429)&lt;&gt;0),SUM($Q429,$S429),IF(AND(申込書!$AH$4="SKY安心GIGAタブレット",SUM($U429,$W429)&lt;&gt;0),SUM($U429,$W429),"")),"")</f>
        <v/>
      </c>
      <c r="DY429" s="157"/>
      <c r="DZ429" s="82"/>
      <c r="EA429" s="80" t="str">
        <f>IF(AND(申込書!$C$106&lt;&gt;"▼プルダウンより選択してください",申込書!$C$106&lt;&gt;"",申込書!$P$106&lt;&gt;"YYYY/MM/DD",$G429&lt;&gt;""),申込書!$P$106,"")</f>
        <v/>
      </c>
      <c r="EB429" s="81" t="str">
        <f>IF(AND(申込書!$C$106&lt;&gt;"▼プルダウンより選択してください",申込書!$C$106&lt;&gt;"",$G429&lt;&gt;""),申込書!$M$106,"")</f>
        <v/>
      </c>
      <c r="EC429" s="81" t="str">
        <f>IF($EA$3&lt;&gt;"コンテンツなし",IF(AND(申込書!$AH$4="GIGAスクールパック",SUM($P429,$R429)&lt;&gt;0),SUM($P429,$R429),IF(AND(申込書!$AH$4="SKY安心GIGAタブレット",SUM($T429,$V429)&lt;&gt;0),SUM($T429,$V429),"")),"")</f>
        <v/>
      </c>
      <c r="ED429" s="81" t="str">
        <f>IF($EA$3&lt;&gt;"コンテンツなし",IF(AND(申込書!$AH$4="GIGAスクールパック",SUM($Q429,$S429)&lt;&gt;0),SUM($Q429,$S429),IF(AND(申込書!$AH$4="SKY安心GIGAタブレット",SUM($U429,$W429)&lt;&gt;0),SUM($U429,$W429),"")),"")</f>
        <v/>
      </c>
      <c r="EE429" s="157"/>
      <c r="EF429" s="82"/>
      <c r="EG429" s="80" t="str">
        <f>IF(AND(申込書!$C$107&lt;&gt;"▼プルダウンより選択してください",申込書!$C$107&lt;&gt;"",申込書!$P$107&lt;&gt;"YYYY/MM/DD",$G429&lt;&gt;""),申込書!$P$107,"")</f>
        <v/>
      </c>
      <c r="EH429" s="81" t="str">
        <f>IF(AND(申込書!$C$107&lt;&gt;"▼プルダウンより選択してください",申込書!$C$107&lt;&gt;"",$G429&lt;&gt;""),申込書!$M$107,"")</f>
        <v/>
      </c>
      <c r="EI429" s="81" t="str">
        <f>IF($EG$3&lt;&gt;"コンテンツなし",IF(AND(申込書!$AH$4="GIGAスクールパック",SUM($P429,$R429)&lt;&gt;0),SUM($P429,$R429),IF(AND(申込書!$AH$4="SKY安心GIGAタブレット",SUM($T429,$V429)&lt;&gt;0),SUM($T429,$V429),"")),"")</f>
        <v/>
      </c>
      <c r="EJ429" s="81" t="str">
        <f>IF($EG$3&lt;&gt;"コンテンツなし",IF(AND(申込書!$AH$4="GIGAスクールパック",SUM($Q429,$S429)&lt;&gt;0),SUM($Q429,$S429),IF(AND(申込書!$AH$4="SKY安心GIGAタブレット",SUM($U429,$W429)&lt;&gt;0),SUM($U429,$W429),"")),"")</f>
        <v/>
      </c>
      <c r="EK429" s="157"/>
      <c r="EL429" s="82"/>
      <c r="EM429" s="80" t="str">
        <f>IF(AND(申込書!$C$108&lt;&gt;"▼プルダウンより選択してください",申込書!$C$108&lt;&gt;"",申込書!$P$108&lt;&gt;"YYYY/MM/DD",$G429&lt;&gt;""),申込書!$P$108,"")</f>
        <v/>
      </c>
      <c r="EN429" s="81" t="str">
        <f>IF(AND(申込書!$C$108&lt;&gt;"▼プルダウンより選択してください",申込書!$C$108&lt;&gt;"",$G429&lt;&gt;""),申込書!$M$108,"")</f>
        <v/>
      </c>
      <c r="EO429" s="81" t="str">
        <f>IF($EM$3&lt;&gt;"コンテンツなし",IF(AND(申込書!$AH$4="GIGAスクールパック",SUM($P429,$R429)&lt;&gt;0),SUM($P429,$R429),IF(AND(申込書!$AH$4="SKY安心GIGAタブレット",SUM($T429,$V429)&lt;&gt;0),SUM($T429,$V429),"")),"")</f>
        <v/>
      </c>
      <c r="EP429" s="81" t="str">
        <f>IF($EM$3&lt;&gt;"コンテンツなし",IF(AND(申込書!$AH$4="GIGAスクールパック",SUM($Q429,$S429)&lt;&gt;0),SUM($Q429,$S429),IF(AND(申込書!$AH$4="SKY安心GIGAタブレット",SUM($U429,$W429)&lt;&gt;0),SUM($U429,$W429),"")),"")</f>
        <v/>
      </c>
      <c r="EQ429" s="157"/>
      <c r="ER429" s="82"/>
      <c r="ES429" s="80" t="str">
        <f>IF(AND(申込書!$C$109&lt;&gt;"▼プルダウンより選択してください",申込書!$C$109&lt;&gt;"",申込書!$P$109&lt;&gt;"YYYY/MM/DD",$G429&lt;&gt;""),申込書!$P$109,"")</f>
        <v/>
      </c>
      <c r="ET429" s="81" t="str">
        <f>IF(AND(申込書!$C$109&lt;&gt;"▼プルダウンより選択してください",申込書!$C$109&lt;&gt;"",$G429&lt;&gt;""),申込書!$M$109,"")</f>
        <v/>
      </c>
      <c r="EU429" s="81" t="str">
        <f>IF($ES$3&lt;&gt;"コンテンツなし",IF(AND(申込書!$AH$4="GIGAスクールパック",SUM($P429,$R429)&lt;&gt;0),SUM($P429,$R429),IF(AND(申込書!$AH$4="SKY安心GIGAタブレット",SUM($T429,$V429)&lt;&gt;0),SUM($T429,$V429),"")),"")</f>
        <v/>
      </c>
      <c r="EV429" s="81" t="str">
        <f>IF($ES$3&lt;&gt;"コンテンツなし",IF(AND(申込書!$AH$4="GIGAスクールパック",SUM($Q429,$S429)&lt;&gt;0),SUM($Q429,$S429),IF(AND(申込書!$AH$4="SKY安心GIGAタブレット",SUM($U429,$W429)&lt;&gt;0),SUM($U429,$W429),"")),"")</f>
        <v/>
      </c>
      <c r="EW429" s="157"/>
      <c r="EX429" s="82"/>
      <c r="EY429" s="80" t="str">
        <f>IF(AND(申込書!$C$110&lt;&gt;"▼プルダウンより選択してください",申込書!$C$110&lt;&gt;"",申込書!$P$110&lt;&gt;"YYYY/MM/DD",$G429&lt;&gt;""),申込書!$P$110,"")</f>
        <v/>
      </c>
      <c r="EZ429" s="81" t="str">
        <f>IF(AND(申込書!$C$110&lt;&gt;"▼プルダウンより選択してください",申込書!$C$110&lt;&gt;"",$G429&lt;&gt;""),申込書!$M$110,"")</f>
        <v/>
      </c>
      <c r="FA429" s="81" t="str">
        <f>IF($EY$3&lt;&gt;"コンテンツなし",IF(AND(申込書!$AH$4="GIGAスクールパック",SUM($P429,$R429)&lt;&gt;0),SUM($P429,$R429),IF(AND(申込書!$AH$4="SKY安心GIGAタブレット",SUM($T429,$V429)&lt;&gt;0),SUM($T429,$V429),"")),"")</f>
        <v/>
      </c>
      <c r="FB429" s="81" t="str">
        <f>IF($EY$3&lt;&gt;"コンテンツなし",IF(AND(申込書!$AH$4="GIGAスクールパック",SUM($Q429,$S429)&lt;&gt;0),SUM($Q429,$S429),IF(AND(申込書!$AH$4="SKY安心GIGAタブレット",SUM($U429,$W429)&lt;&gt;0),SUM($U429,$W429),"")),"")</f>
        <v/>
      </c>
      <c r="FC429" s="157"/>
      <c r="FD429" s="82"/>
      <c r="FE429" s="80" t="str">
        <f>IF(AND(申込書!$C$111&lt;&gt;"▼プルダウンより選択してください",申込書!$C$111&lt;&gt;"",申込書!$P$111&lt;&gt;"YYYY/MM/DD",$G429&lt;&gt;""),申込書!$P$111,"")</f>
        <v/>
      </c>
      <c r="FF429" s="81" t="str">
        <f>IF(AND(申込書!$C$111&lt;&gt;"▼プルダウンより選択してください",申込書!$C$111&lt;&gt;"",$G429&lt;&gt;""),申込書!$M$111,"")</f>
        <v/>
      </c>
      <c r="FG429" s="81" t="str">
        <f>IF($FE$3&lt;&gt;"コンテンツなし",IF(AND(申込書!$AH$4="GIGAスクールパック",SUM($P429,$R429)&lt;&gt;0),SUM($P429,$R429),IF(AND(申込書!$AH$4="SKY安心GIGAタブレット",SUM($T429,$V429)&lt;&gt;0),SUM($T429,$V429),"")),"")</f>
        <v/>
      </c>
      <c r="FH429" s="81" t="str">
        <f>IF($FE$3&lt;&gt;"コンテンツなし",IF(AND(申込書!$AH$4="GIGAスクールパック",SUM($Q429,$S429)&lt;&gt;0),SUM($Q429,$S429),IF(AND(申込書!$AH$4="SKY安心GIGAタブレット",SUM($U429,$W429)&lt;&gt;0),SUM($U429,$W429),"")),"")</f>
        <v/>
      </c>
      <c r="FI429" s="157"/>
      <c r="FJ429" s="82"/>
      <c r="FK429" s="80" t="str">
        <f>IF(AND(申込書!$C$112&lt;&gt;"▼プルダウンより選択してください",申込書!$C$112&lt;&gt;"",申込書!$P$112&lt;&gt;"YYYY/MM/DD",$G429&lt;&gt;""),申込書!$P$112,"")</f>
        <v/>
      </c>
      <c r="FL429" s="81" t="str">
        <f>IF(AND(申込書!$C$112&lt;&gt;"▼プルダウンより選択してください",申込書!$C$112&lt;&gt;"",$G429&lt;&gt;""),申込書!$M$112,"")</f>
        <v/>
      </c>
      <c r="FM429" s="81" t="str">
        <f>IF($FK$3&lt;&gt;"コンテンツなし",IF(AND(申込書!$AH$4="GIGAスクールパック",SUM($P429,$R429)&lt;&gt;0),SUM($P429,$R429),IF(AND(申込書!$AH$4="SKY安心GIGAタブレット",SUM($T429,$V429)&lt;&gt;0),SUM($T429,$V429),"")),"")</f>
        <v/>
      </c>
      <c r="FN429" s="81" t="str">
        <f>IF($FK$3&lt;&gt;"コンテンツなし",IF(AND(申込書!$AH$4="GIGAスクールパック",SUM($Q429,$S429)&lt;&gt;0),SUM($Q429,$S429),IF(AND(申込書!$AH$4="SKY安心GIGAタブレット",SUM($U429,$W429)&lt;&gt;0),SUM($U429,$W429),"")),"")</f>
        <v/>
      </c>
      <c r="FO429" s="157"/>
      <c r="FP429" s="82"/>
      <c r="FQ429" s="80" t="str">
        <f>IF(AND(申込書!$C$113&lt;&gt;"▼プルダウンより選択してください",申込書!$C$113&lt;&gt;"",申込書!$P$113&lt;&gt;"YYYY/MM/DD",$G429&lt;&gt;""),申込書!$P$113,"")</f>
        <v/>
      </c>
      <c r="FR429" s="81" t="str">
        <f>IF(AND(申込書!$C$113&lt;&gt;"▼プルダウンより選択してください",申込書!$C$113&lt;&gt;"",$G429&lt;&gt;""),申込書!$M$113,"")</f>
        <v/>
      </c>
      <c r="FS429" s="81" t="str">
        <f>IF($FQ$3&lt;&gt;"コンテンツなし",IF(AND(申込書!$AH$4="GIGAスクールパック",SUM($P429,$R429)&lt;&gt;0),SUM($P429,$R429),IF(AND(申込書!$AH$4="SKY安心GIGAタブレット",SUM($T429,$V429)&lt;&gt;0),SUM($T429,$V429),"")),"")</f>
        <v/>
      </c>
      <c r="FT429" s="81" t="str">
        <f>IF($FQ$3&lt;&gt;"コンテンツなし",IF(AND(申込書!$AH$4="GIGAスクールパック",SUM($Q429,$S429)&lt;&gt;0),SUM($Q429,$S429),IF(AND(申込書!$AH$4="SKY安心GIGAタブレット",SUM($U429,$W429)&lt;&gt;0),SUM($U429,$W429),"")),"")</f>
        <v/>
      </c>
      <c r="FU429" s="157"/>
      <c r="FV429" s="82"/>
      <c r="FW429" s="80" t="str">
        <f>IF(AND(申込書!$C$114&lt;&gt;"▼プルダウンより選択してください",申込書!$C$114&lt;&gt;"",申込書!$P$114&lt;&gt;"YYYY/MM/DD",$G429&lt;&gt;""),申込書!$P$114,"")</f>
        <v/>
      </c>
      <c r="FX429" s="81" t="str">
        <f>IF(AND(申込書!$C$114&lt;&gt;"▼プルダウンより選択してください",申込書!$C$114&lt;&gt;"",$G429&lt;&gt;""),申込書!$M$114,"")</f>
        <v/>
      </c>
      <c r="FY429" s="81" t="str">
        <f>IF($FW$3&lt;&gt;"コンテンツなし",IF(AND(申込書!$AH$4="GIGAスクールパック",SUM($P429,$R429)&lt;&gt;0),SUM($P429,$R429),IF(AND(申込書!$AH$4="SKY安心GIGAタブレット",SUM($T429,$V429)&lt;&gt;0),SUM($T429,$V429),"")),"")</f>
        <v/>
      </c>
      <c r="FZ429" s="81" t="str">
        <f>IF($FW$3&lt;&gt;"コンテンツなし",IF(AND(申込書!$AH$4="GIGAスクールパック",SUM($Q429,$S429)&lt;&gt;0),SUM($Q429,$S429),IF(AND(申込書!$AH$4="SKY安心GIGAタブレット",SUM($U429,$W429)&lt;&gt;0),SUM($U429,$W429),"")),"")</f>
        <v/>
      </c>
      <c r="GA429" s="157"/>
      <c r="GB429" s="82"/>
      <c r="GC429" s="80" t="str">
        <f>IF(AND(申込書!$C$115&lt;&gt;"▼プルダウンより選択してください",申込書!$C$115&lt;&gt;"",申込書!$P$115&lt;&gt;"YYYY/MM/DD",$G429&lt;&gt;""),申込書!$P$115,"")</f>
        <v/>
      </c>
      <c r="GD429" s="81" t="str">
        <f>IF(AND(申込書!$C$115&lt;&gt;"▼プルダウンより選択してください",申込書!$C$115&lt;&gt;"",$G429&lt;&gt;""),申込書!$M$115,"")</f>
        <v/>
      </c>
      <c r="GE429" s="81" t="str">
        <f>IF($GC$3&lt;&gt;"コンテンツなし",IF(AND(申込書!$AH$4="GIGAスクールパック",SUM($P429,$R429)&lt;&gt;0),SUM($P429,$R429),IF(AND(申込書!$AH$4="SKY安心GIGAタブレット",SUM($T429,$V429)&lt;&gt;0),SUM($T429,$V429),"")),"")</f>
        <v/>
      </c>
      <c r="GF429" s="81" t="str">
        <f>IF($GC$3&lt;&gt;"コンテンツなし",IF(AND(申込書!$AH$4="GIGAスクールパック",SUM($Q429,$S429)&lt;&gt;0),SUM($Q429,$S429),IF(AND(申込書!$AH$4="SKY安心GIGAタブレット",SUM($U429,$W429)&lt;&gt;0),SUM($U429,$W429),"")),"")</f>
        <v/>
      </c>
      <c r="GG429" s="157"/>
      <c r="GH429" s="82"/>
      <c r="GI429" s="80" t="str">
        <f>IF(AND(申込書!$C$116&lt;&gt;"▼プルダウンより選択してください",申込書!$C$116&lt;&gt;"",申込書!$P$116&lt;&gt;"YYYY/MM/DD",$G429&lt;&gt;""),申込書!$P$116,"")</f>
        <v/>
      </c>
      <c r="GJ429" s="81" t="str">
        <f>IF(AND(申込書!$C$116&lt;&gt;"▼プルダウンより選択してください",申込書!$C$116&lt;&gt;"",$G429&lt;&gt;""),申込書!$M$116,"")</f>
        <v/>
      </c>
      <c r="GK429" s="81" t="str">
        <f>IF($GI$3&lt;&gt;"コンテンツなし",IF(AND(申込書!$AH$4="GIGAスクールパック",SUM($P429,$R429)&lt;&gt;0),SUM($P429,$R429),IF(AND(申込書!$AH$4="SKY安心GIGAタブレット",SUM($T429,$V429)&lt;&gt;0),SUM($T429,$V429),"")),"")</f>
        <v/>
      </c>
      <c r="GL429" s="81" t="str">
        <f>IF($GI$3&lt;&gt;"コンテンツなし",IF(AND(申込書!$AH$4="GIGAスクールパック",SUM($Q429,$S429)&lt;&gt;0),SUM($Q429,$S429),IF(AND(申込書!$AH$4="SKY安心GIGAタブレット",SUM($U429,$W429)&lt;&gt;0),SUM($U429,$W429),"")),"")</f>
        <v/>
      </c>
      <c r="GM429" s="157"/>
      <c r="GN429" s="82"/>
      <c r="GO429" s="80" t="str">
        <f>IF(AND(申込書!$C$117&lt;&gt;"▼プルダウンより選択してください",申込書!$C$117&lt;&gt;"",申込書!$P$117&lt;&gt;"YYYY/MM/DD",$G429&lt;&gt;""),申込書!$P$117,"")</f>
        <v/>
      </c>
      <c r="GP429" s="81" t="str">
        <f>IF(AND(申込書!$C$117&lt;&gt;"▼プルダウンより選択してください",申込書!$C$117&lt;&gt;"",$G429&lt;&gt;""),申込書!$M$117,"")</f>
        <v/>
      </c>
      <c r="GQ429" s="81" t="str">
        <f>IF($GO$3&lt;&gt;"コンテンツなし",IF(AND(申込書!$AH$4="GIGAスクールパック",SUM($P429,$R429)&lt;&gt;0),SUM($P429,$R429),IF(AND(申込書!$AH$4="SKY安心GIGAタブレット",SUM($T429,$V429)&lt;&gt;0),SUM($T429,$V429),"")),"")</f>
        <v/>
      </c>
      <c r="GR429" s="81" t="str">
        <f>IF($GO$3&lt;&gt;"コンテンツなし",IF(AND(申込書!$AH$4="GIGAスクールパック",SUM($Q429,$S429)&lt;&gt;0),SUM($Q429,$S429),IF(AND(申込書!$AH$4="SKY安心GIGAタブレット",SUM($U429,$W429)&lt;&gt;0),SUM($U429,$W429),"")),"")</f>
        <v/>
      </c>
      <c r="GS429" s="157"/>
      <c r="GT429" s="82"/>
      <c r="GU429" s="80" t="str">
        <f>IF(AND(申込書!$C$118&lt;&gt;"▼プルダウンより選択してください",申込書!$C$118&lt;&gt;"",申込書!$P$118&lt;&gt;"YYYY/MM/DD",$G429&lt;&gt;""),申込書!$P$118,"")</f>
        <v/>
      </c>
      <c r="GV429" s="81" t="str">
        <f>IF(AND(申込書!$C$118&lt;&gt;"▼プルダウンより選択してください",申込書!$C$118&lt;&gt;"",$G429&lt;&gt;""),申込書!$M$118,"")</f>
        <v/>
      </c>
      <c r="GW429" s="81" t="str">
        <f>IF($GU$3&lt;&gt;"コンテンツなし",IF(AND(申込書!$AH$4="GIGAスクールパック",SUM($P429,$R429)&lt;&gt;0),SUM($P429,$R429),IF(AND(申込書!$AH$4="SKY安心GIGAタブレット",SUM($T429,$V429)&lt;&gt;0),SUM($T429,$V429),"")),"")</f>
        <v/>
      </c>
      <c r="GX429" s="81" t="str">
        <f>IF($GU$3&lt;&gt;"コンテンツなし",IF(AND(申込書!$AH$4="GIGAスクールパック",SUM($Q429,$S429)&lt;&gt;0),SUM($Q429,$S429),IF(AND(申込書!$AH$4="SKY安心GIGAタブレット",SUM($U429,$W429)&lt;&gt;0),SUM($U429,$W429),"")),"")</f>
        <v/>
      </c>
      <c r="GY429" s="157"/>
      <c r="GZ429" s="82"/>
      <c r="HA429" s="80" t="str">
        <f>IF(AND(申込書!$C$119&lt;&gt;"▼プルダウンより選択してください",申込書!$C$119&lt;&gt;"",申込書!$P$119&lt;&gt;"YYYY/MM/DD",$G429&lt;&gt;""),申込書!$P$119,"")</f>
        <v/>
      </c>
      <c r="HB429" s="81" t="str">
        <f>IF(AND(申込書!$C$119&lt;&gt;"▼プルダウンより選択してください",申込書!$C$119&lt;&gt;"",$G429&lt;&gt;""),申込書!$M$119,"")</f>
        <v/>
      </c>
      <c r="HC429" s="81" t="str">
        <f>IF($HA$3&lt;&gt;"コンテンツなし",IF(AND(申込書!$AH$4="GIGAスクールパック",SUM($P429,$R429)&lt;&gt;0),SUM($P429,$R429),IF(AND(申込書!$AH$4="SKY安心GIGAタブレット",SUM($T429,$V429)&lt;&gt;0),SUM($T429,$V429),"")),"")</f>
        <v/>
      </c>
      <c r="HD429" s="81" t="str">
        <f>IF($HA$3&lt;&gt;"コンテンツなし",IF(AND(申込書!$AH$4="GIGAスクールパック",SUM($Q429,$S429)&lt;&gt;0),SUM($Q429,$S429),IF(AND(申込書!$AH$4="SKY安心GIGAタブレット",SUM($U429,$W429)&lt;&gt;0),SUM($U429,$W429),"")),"")</f>
        <v/>
      </c>
      <c r="HE429" s="157"/>
      <c r="HF429" s="82"/>
      <c r="HG429" s="83"/>
    </row>
    <row r="430" spans="2:215" ht="26.85" customHeight="1">
      <c r="B430" s="62">
        <f t="shared" si="4"/>
        <v>425</v>
      </c>
      <c r="C430" s="63"/>
      <c r="D430" s="64"/>
      <c r="E430" s="207"/>
      <c r="F430" s="65"/>
      <c r="G430" s="66"/>
      <c r="H430" s="67"/>
      <c r="I430" s="68"/>
      <c r="J430" s="69"/>
      <c r="K430" s="70"/>
      <c r="L430" s="71"/>
      <c r="M430" s="72"/>
      <c r="N430" s="73"/>
      <c r="O430" s="74"/>
      <c r="P430" s="179"/>
      <c r="Q430" s="180"/>
      <c r="R430" s="180"/>
      <c r="S430" s="181"/>
      <c r="T430" s="179"/>
      <c r="U430" s="180"/>
      <c r="V430" s="182"/>
      <c r="W430" s="181"/>
      <c r="X430" s="75"/>
      <c r="Y430" s="76"/>
      <c r="Z430" s="77"/>
      <c r="AA430" s="78"/>
      <c r="AB430" s="79"/>
      <c r="AC430" s="79"/>
      <c r="AD430" s="79"/>
      <c r="AE430" s="77"/>
      <c r="AF430" s="139"/>
      <c r="AG430" s="139"/>
      <c r="AH430" s="139"/>
      <c r="AI430" s="80" t="str">
        <f>IF(AND(申込書!$C$90&lt;&gt;"▼プルダウンより選択してください",申込書!$C$90&lt;&gt;"",申込書!$P$90&lt;&gt;"YYYY/MM/DD",$G430&lt;&gt;""),申込書!$P$90,"")</f>
        <v/>
      </c>
      <c r="AJ430" s="81" t="str">
        <f>IF(AND(申込書!$C$90&lt;&gt;"▼プルダウンより選択してください",申込書!$C$90&lt;&gt;"",$G430&lt;&gt;""),申込書!$M$90,"")</f>
        <v/>
      </c>
      <c r="AK430" s="81" t="str">
        <f>IF($AI$3&lt;&gt;"コンテンツなし",IF(AND(申込書!$AH$4="GIGAスクールパック",SUM($P430,$R430)&lt;&gt;0),SUM($P430,$R430),IF(AND(申込書!$AH$4="SKY安心GIGAタブレット",SUM($T430,$V430)&lt;&gt;0),SUM($T430,$V430),"")),"")</f>
        <v/>
      </c>
      <c r="AL430" s="81" t="str">
        <f>IF($AI$3&lt;&gt;"コンテンツなし",IF(AND(申込書!$AH$4="GIGAスクールパック",SUM($Q430,$S430)&lt;&gt;0),SUM($Q430,$S430),IF(AND(申込書!$AH$4="SKY安心GIGAタブレット",SUM($U430,$W430)&lt;&gt;0),SUM($U430,$W430),"")),"")</f>
        <v/>
      </c>
      <c r="AM430" s="157"/>
      <c r="AN430" s="82"/>
      <c r="AO430" s="80" t="str">
        <f>IF(AND(申込書!$C$91&lt;&gt;"▼プルダウンより選択してください",申込書!$C$91&lt;&gt;"",申込書!$P$91&lt;&gt;"YYYY/MM/DD",$G430&lt;&gt;""),申込書!$P$91,"")</f>
        <v/>
      </c>
      <c r="AP430" s="81" t="str">
        <f>IF(AND(申込書!$C$91&lt;&gt;"▼プルダウンより選択してください",申込書!$C$91&lt;&gt;"",$G430&lt;&gt;""),申込書!$M$91,"")</f>
        <v/>
      </c>
      <c r="AQ430" s="81" t="str">
        <f>IF($AO$3&lt;&gt;"コンテンツなし",IF(AND(申込書!$AH$4="GIGAスクールパック",SUM($P430,$R430)&lt;&gt;0),SUM($P430,$R430),IF(AND(申込書!$AH$4="SKY安心GIGAタブレット",SUM($T430,$V430)&lt;&gt;0),SUM($T430,$V430),"")),"")</f>
        <v/>
      </c>
      <c r="AR430" s="81" t="str">
        <f>IF($AO$3&lt;&gt;"コンテンツなし",IF(AND(申込書!$AH$4="GIGAスクールパック",SUM($Q430,$S430)&lt;&gt;0),SUM($Q430,$S430),IF(AND(申込書!$AH$4="SKY安心GIGAタブレット",SUM($U430,$W430)&lt;&gt;0),SUM($U430,$W430),"")),"")</f>
        <v/>
      </c>
      <c r="AS430" s="157"/>
      <c r="AT430" s="82"/>
      <c r="AU430" s="80" t="str">
        <f>IF(AND(申込書!$C$92&lt;&gt;"▼プルダウンより選択してください",申込書!$C$92&lt;&gt;"",申込書!$P$92&lt;&gt;"YYYY/MM/DD",$G430&lt;&gt;""),申込書!$P$92,"")</f>
        <v/>
      </c>
      <c r="AV430" s="81" t="str">
        <f>IF(AND(申込書!$C$92&lt;&gt;"▼プルダウンより選択してください",申込書!$C$92&lt;&gt;"",$G430&lt;&gt;""),申込書!$M$92,"")</f>
        <v/>
      </c>
      <c r="AW430" s="81" t="str">
        <f>IF($AU$3&lt;&gt;"コンテンツなし",IF(AND(申込書!$AH$4="GIGAスクールパック",SUM($P430,$R430)&lt;&gt;0),SUM($P430,$R430),IF(AND(申込書!$AH$4="SKY安心GIGAタブレット",SUM($T430,$V430)&lt;&gt;0),SUM($T430,$V430),"")),"")</f>
        <v/>
      </c>
      <c r="AX430" s="81" t="str">
        <f>IF($AU$3&lt;&gt;"コンテンツなし",IF(AND(申込書!$AH$4="GIGAスクールパック",SUM($Q430,$S430)&lt;&gt;0),SUM($Q430,$S430),IF(AND(申込書!$AH$4="SKY安心GIGAタブレット",SUM($U430,$W430)&lt;&gt;0),SUM($U430,$W430),"")),"")</f>
        <v/>
      </c>
      <c r="AY430" s="157"/>
      <c r="AZ430" s="82"/>
      <c r="BA430" s="80" t="str">
        <f>IF(AND(申込書!$C$93&lt;&gt;"▼プルダウンより選択してください",申込書!$C$93&lt;&gt;"",申込書!$P$93&lt;&gt;"YYYY/MM/DD",$G430&lt;&gt;""),申込書!$P$93,"")</f>
        <v/>
      </c>
      <c r="BB430" s="81" t="str">
        <f>IF(AND(申込書!$C$93&lt;&gt;"▼プルダウンより選択してください",申込書!$C$93&lt;&gt;"",申込書!$M$93&gt;=1,$G430&lt;&gt;""),申込書!$M$93,"")</f>
        <v/>
      </c>
      <c r="BC430" s="81" t="str">
        <f>IF($BA$3&lt;&gt;"コンテンツなし",IF(AND(申込書!$AH$4="GIGAスクールパック",SUM($P430,$R430)&lt;&gt;0),SUM($P430,$R430),IF(AND(申込書!$AH$4="SKY安心GIGAタブレット",SUM($T430,$V430)&lt;&gt;0),SUM($T430,$V430),"")),"")</f>
        <v/>
      </c>
      <c r="BD430" s="81" t="str">
        <f>IF($BA$3&lt;&gt;"コンテンツなし",IF(AND(申込書!$AH$4="GIGAスクールパック",SUM($Q430,$S430)&lt;&gt;0),SUM($Q430,$S430),IF(AND(申込書!$AH$4="SKY安心GIGAタブレット",SUM($U430,$W430)&lt;&gt;0),SUM($U430,$W430),"")),"")</f>
        <v/>
      </c>
      <c r="BE430" s="157"/>
      <c r="BF430" s="82"/>
      <c r="BG430" s="80" t="str">
        <f>IF(AND(申込書!$C$94&lt;&gt;"▼プルダウンより選択してください",申込書!$C$94&lt;&gt;"",申込書!$P$94&lt;&gt;"YYYY/MM/DD",$G430&lt;&gt;""),申込書!$P$94,"")</f>
        <v/>
      </c>
      <c r="BH430" s="81" t="str">
        <f>IF(AND(申込書!$C$94&lt;&gt;"▼プルダウンより選択してください",申込書!$C$94&lt;&gt;"",$G430&lt;&gt;""),申込書!$M$94,"")</f>
        <v/>
      </c>
      <c r="BI430" s="81" t="str">
        <f>IF($BG$3&lt;&gt;"コンテンツなし",IF(AND(申込書!$AH$4="GIGAスクールパック",SUM($P430,$R430)&lt;&gt;0),SUM($P430,$R430),IF(AND(申込書!$AH$4="SKY安心GIGAタブレット",SUM($T430,$V430)&lt;&gt;0),SUM($T430,$V430),"")),"")</f>
        <v/>
      </c>
      <c r="BJ430" s="81" t="str">
        <f>IF($BG$3&lt;&gt;"コンテンツなし",IF(AND(申込書!$AH$4="GIGAスクールパック",SUM($Q430,$S430)&lt;&gt;0),SUM($Q430,$S430),IF(AND(申込書!$AH$4="SKY安心GIGAタブレット",SUM($U430,$W430)&lt;&gt;0),SUM($U430,$W430),"")),"")</f>
        <v/>
      </c>
      <c r="BK430" s="157"/>
      <c r="BL430" s="82"/>
      <c r="BM430" s="80" t="str">
        <f>IF(AND(申込書!$C$95&lt;&gt;"▼プルダウンより選択してください",申込書!$C$95&lt;&gt;"",申込書!$P$95&lt;&gt;"YYYY/MM/DD",$G430&lt;&gt;""),申込書!$P$95,"")</f>
        <v/>
      </c>
      <c r="BN430" s="81" t="str">
        <f>IF(AND(申込書!$C$95&lt;&gt;"▼プルダウンより選択してください",申込書!$C$95&lt;&gt;"",$G430&lt;&gt;""),申込書!$M$95,"")</f>
        <v/>
      </c>
      <c r="BO430" s="81" t="str">
        <f>IF($BM$3&lt;&gt;"コンテンツなし",IF(AND(申込書!$AH$4="GIGAスクールパック",SUM($P430,$R430)&lt;&gt;0),SUM($P430,$R430),IF(AND(申込書!$AH$4="SKY安心GIGAタブレット",SUM($T430,$V430)&lt;&gt;0),SUM($T430,$V430),"")),"")</f>
        <v/>
      </c>
      <c r="BP430" s="81" t="str">
        <f>IF($BM$3&lt;&gt;"コンテンツなし",IF(AND(申込書!$AH$4="GIGAスクールパック",SUM($Q430,$S430)&lt;&gt;0),SUM($Q430,$S430),IF(AND(申込書!$AH$4="SKY安心GIGAタブレット",SUM($U430,$W430)&lt;&gt;0),SUM($U430,$W430),"")),"")</f>
        <v/>
      </c>
      <c r="BQ430" s="157"/>
      <c r="BR430" s="82"/>
      <c r="BS430" s="80" t="str">
        <f>IF(AND(申込書!$C$96&lt;&gt;"▼プルダウンより選択してください",申込書!$C$96&lt;&gt;"",申込書!$P$96&lt;&gt;"YYYY/MM/DD",$G430&lt;&gt;""),申込書!$P$96,"")</f>
        <v/>
      </c>
      <c r="BT430" s="81" t="str">
        <f>IF(AND(申込書!$C$96&lt;&gt;"▼プルダウンより選択してください",申込書!$C$96&lt;&gt;"",$G430&lt;&gt;""),申込書!$M$96,"")</f>
        <v/>
      </c>
      <c r="BU430" s="81" t="str">
        <f>IF($BS$3&lt;&gt;"コンテンツなし",IF(AND(申込書!$AH$4="GIGAスクールパック",SUM($P430,$R430)&lt;&gt;0),SUM($P430,$R430),IF(AND(申込書!$AH$4="SKY安心GIGAタブレット",SUM($T430,$V430)&lt;&gt;0),SUM($T430,$V430),"")),"")</f>
        <v/>
      </c>
      <c r="BV430" s="81" t="str">
        <f>IF($BS$3&lt;&gt;"コンテンツなし",IF(AND(申込書!$AH$4="GIGAスクールパック",SUM($Q430,$S430)&lt;&gt;0),SUM($Q430,$S430),IF(AND(申込書!$AH$4="SKY安心GIGAタブレット",SUM($U430,$W430)&lt;&gt;0),SUM($U430,$W430),"")),"")</f>
        <v/>
      </c>
      <c r="BW430" s="157"/>
      <c r="BX430" s="82"/>
      <c r="BY430" s="80" t="str">
        <f>IF(AND(申込書!$C$97&lt;&gt;"▼プルダウンより選択してください",申込書!$C$97&lt;&gt;"",申込書!$P$97&lt;&gt;"YYYY/MM/DD",$G430&lt;&gt;""),申込書!$P$97,"")</f>
        <v/>
      </c>
      <c r="BZ430" s="81" t="str">
        <f>IF(AND(申込書!$C$97&lt;&gt;"▼プルダウンより選択してください",申込書!$C$97&lt;&gt;"",$G430&lt;&gt;""),申込書!$M$97,"")</f>
        <v/>
      </c>
      <c r="CA430" s="81" t="str">
        <f>IF($BY$3&lt;&gt;"コンテンツなし",IF(AND(申込書!$AH$4="GIGAスクールパック",SUM($P430,$R430)&lt;&gt;0),SUM($P430,$R430),IF(AND(申込書!$AH$4="SKY安心GIGAタブレット",SUM($T430,$V430)&lt;&gt;0),SUM($T430,$V430),"")),"")</f>
        <v/>
      </c>
      <c r="CB430" s="81" t="str">
        <f>IF($BY$3&lt;&gt;"コンテンツなし",IF(AND(申込書!$AH$4="GIGAスクールパック",SUM($Q430,$S430)&lt;&gt;0),SUM($Q430,$S430),IF(AND(申込書!$AH$4="SKY安心GIGAタブレット",SUM($U430,$W430)&lt;&gt;0),SUM($U430,$W430),"")),"")</f>
        <v/>
      </c>
      <c r="CC430" s="157"/>
      <c r="CD430" s="82"/>
      <c r="CE430" s="80" t="str">
        <f>IF(AND(申込書!$C$98&lt;&gt;"▼プルダウンより選択してください",申込書!$C$98&lt;&gt;"",申込書!$P$98&lt;&gt;"YYYY/MM/DD",$G430&lt;&gt;""),申込書!$P$98,"")</f>
        <v/>
      </c>
      <c r="CF430" s="81" t="str">
        <f>IF(AND(申込書!$C$98&lt;&gt;"▼プルダウンより選択してください",申込書!$C$98&lt;&gt;"",$G430&lt;&gt;""),申込書!$M$98,"")</f>
        <v/>
      </c>
      <c r="CG430" s="81" t="str">
        <f>IF($CE$3&lt;&gt;"コンテンツなし",IF(AND(申込書!$AH$4="GIGAスクールパック",SUM($P430,$R430)&lt;&gt;0),SUM($P430,$R430),IF(AND(申込書!$AH$4="SKY安心GIGAタブレット",SUM($T430,$V430)&lt;&gt;0),SUM($T430,$V430),"")),"")</f>
        <v/>
      </c>
      <c r="CH430" s="81" t="str">
        <f>IF($CE$3&lt;&gt;"コンテンツなし",IF(AND(申込書!$AH$4="GIGAスクールパック",SUM($Q430,$S430)&lt;&gt;0),SUM($Q430,$S430),IF(AND(申込書!$AH$4="SKY安心GIGAタブレット",SUM($U430,$W430)&lt;&gt;0),SUM($U430,$W430),"")),"")</f>
        <v/>
      </c>
      <c r="CI430" s="157"/>
      <c r="CJ430" s="82"/>
      <c r="CK430" s="80" t="str">
        <f>IF(AND(申込書!$C$99&lt;&gt;"▼プルダウンより選択してください",申込書!$C$99&lt;&gt;"",申込書!$P$99&lt;&gt;"YYYY/MM/DD",$G430&lt;&gt;""),申込書!$P$99,"")</f>
        <v/>
      </c>
      <c r="CL430" s="81" t="str">
        <f>IF(AND(申込書!$C$99&lt;&gt;"▼プルダウンより選択してください",申込書!$C$99&lt;&gt;"",$G430&lt;&gt;""),申込書!$M$99,"")</f>
        <v/>
      </c>
      <c r="CM430" s="81" t="str">
        <f>IF($CK$3&lt;&gt;"コンテンツなし",IF(AND(申込書!$AH$4="GIGAスクールパック",SUM($P430,$R430)&lt;&gt;0),SUM($P430,$R430),IF(AND(申込書!$AH$4="SKY安心GIGAタブレット",SUM($T430,$V430)&lt;&gt;0),SUM($T430,$V430),"")),"")</f>
        <v/>
      </c>
      <c r="CN430" s="81" t="str">
        <f>IF($CK$3&lt;&gt;"コンテンツなし",IF(AND(申込書!$AH$4="GIGAスクールパック",SUM($Q430,$S430)&lt;&gt;0),SUM($Q430,$S430),IF(AND(申込書!$AH$4="SKY安心GIGAタブレット",SUM($U430,$W430)&lt;&gt;0),SUM($U430,$W430),"")),"")</f>
        <v/>
      </c>
      <c r="CO430" s="157"/>
      <c r="CP430" s="82"/>
      <c r="CQ430" s="80" t="str">
        <f>IF(AND(申込書!$C$100&lt;&gt;"▼プルダウンより選択してください",申込書!$C$100&lt;&gt;"",申込書!$P$100&lt;&gt;"YYYY/MM/DD",$G430&lt;&gt;""),申込書!$P$100,"")</f>
        <v/>
      </c>
      <c r="CR430" s="81" t="str">
        <f>IF(AND(申込書!$C$100&lt;&gt;"▼プルダウンより選択してください",申込書!$C$100&lt;&gt;"",$G430&lt;&gt;""),申込書!$M$100,"")</f>
        <v/>
      </c>
      <c r="CS430" s="81" t="str">
        <f>IF($CQ$3&lt;&gt;"コンテンツなし",IF(AND(申込書!$AH$4="GIGAスクールパック",SUM($P430,$R430)&lt;&gt;0),SUM($P430,$R430),IF(AND(申込書!$AH$4="SKY安心GIGAタブレット",SUM($T430,$V430)&lt;&gt;0),SUM($T430,$V430),"")),"")</f>
        <v/>
      </c>
      <c r="CT430" s="81" t="str">
        <f>IF($CQ$3&lt;&gt;"コンテンツなし",IF(AND(申込書!$AH$4="GIGAスクールパック",SUM($Q430,$S430)&lt;&gt;0),SUM($Q430,$S430),IF(AND(申込書!$AH$4="SKY安心GIGAタブレット",SUM($U430,$W430)&lt;&gt;0),SUM($U430,$W430),"")),"")</f>
        <v/>
      </c>
      <c r="CU430" s="81"/>
      <c r="CV430" s="82"/>
      <c r="CW430" s="80" t="str">
        <f>IF(AND(申込書!$C$101&lt;&gt;"▼プルダウンより選択してください",申込書!$C$101&lt;&gt;"",申込書!$P$101&lt;&gt;"YYYY/MM/DD",$G430&lt;&gt;""),申込書!$P$101,"")</f>
        <v/>
      </c>
      <c r="CX430" s="81" t="str">
        <f>IF(AND(申込書!$C$101&lt;&gt;"▼プルダウンより選択してください",申込書!$C$101&lt;&gt;"",$G430&lt;&gt;""),申込書!$M$101,"")</f>
        <v/>
      </c>
      <c r="CY430" s="81" t="str">
        <f>IF($CW$3&lt;&gt;"コンテンツなし",IF(AND(申込書!$AH$4="GIGAスクールパック",SUM($P430,$R430)&lt;&gt;0),SUM($P430,$R430),IF(AND(申込書!$AH$4="SKY安心GIGAタブレット",SUM($T430,$V430)&lt;&gt;0),SUM($T430,$V430),"")),"")</f>
        <v/>
      </c>
      <c r="CZ430" s="81" t="str">
        <f>IF($CW$3&lt;&gt;"コンテンツなし",IF(AND(申込書!$AH$4="GIGAスクールパック",SUM($Q430,$S430)&lt;&gt;0),SUM($Q430,$S430),IF(AND(申込書!$AH$4="SKY安心GIGAタブレット",SUM($U430,$W430)&lt;&gt;0),SUM($U430,$W430),"")),"")</f>
        <v/>
      </c>
      <c r="DA430" s="81"/>
      <c r="DB430" s="82"/>
      <c r="DC430" s="80" t="str">
        <f>IF(AND(申込書!$C$102&lt;&gt;"▼プルダウンより選択してください",申込書!$C$102&lt;&gt;"",申込書!$P$102&lt;&gt;"YYYY/MM/DD",$G430&lt;&gt;""),申込書!$P$102,"")</f>
        <v/>
      </c>
      <c r="DD430" s="81" t="str">
        <f>IF(AND(申込書!$C$102&lt;&gt;"▼プルダウンより選択してください",申込書!$C$102&lt;&gt;"",$G430&lt;&gt;""),申込書!$M$102,"")</f>
        <v/>
      </c>
      <c r="DE430" s="81" t="str">
        <f>IF($DC$3&lt;&gt;"コンテンツなし",IF(AND(申込書!$AH$4="GIGAスクールパック",SUM($P430,$R430)&lt;&gt;0),SUM($P430,$R430),IF(AND(申込書!$AH$4="SKY安心GIGAタブレット",SUM($T430,$V430)&lt;&gt;0),SUM($T430,$V430),"")),"")</f>
        <v/>
      </c>
      <c r="DF430" s="81" t="str">
        <f>IF($DC$3&lt;&gt;"コンテンツなし",IF(AND(申込書!$AH$4="GIGAスクールパック",SUM($Q430,$S430)&lt;&gt;0),SUM($Q430,$S430),IF(AND(申込書!$AH$4="SKY安心GIGAタブレット",SUM($U430,$W430)&lt;&gt;0),SUM($U430,$W430),"")),"")</f>
        <v/>
      </c>
      <c r="DG430" s="81"/>
      <c r="DH430" s="82"/>
      <c r="DI430" s="80" t="str">
        <f>IF(AND(申込書!$C$103&lt;&gt;"▼プルダウンより選択してください",申込書!$C$103&lt;&gt;"",申込書!$P$103&lt;&gt;"YYYY/MM/DD",$G430&lt;&gt;""),申込書!$P$103,"")</f>
        <v/>
      </c>
      <c r="DJ430" s="81" t="str">
        <f>IF(AND(申込書!$C$103&lt;&gt;"▼プルダウンより選択してください",申込書!$C$103&lt;&gt;"",$G430&lt;&gt;""),申込書!$M$103,"")</f>
        <v/>
      </c>
      <c r="DK430" s="81" t="str">
        <f>IF($DI$3&lt;&gt;"コンテンツなし",IF(AND(申込書!$AH$4="GIGAスクールパック",SUM($P430,$R430)&lt;&gt;0),SUM($P430,$R430),IF(AND(申込書!$AH$4="SKY安心GIGAタブレット",SUM($T430,$V430)&lt;&gt;0),SUM($T430,$V430),"")),"")</f>
        <v/>
      </c>
      <c r="DL430" s="81" t="str">
        <f>IF($DI$3&lt;&gt;"コンテンツなし",IF(AND(申込書!$AH$4="GIGAスクールパック",SUM($Q430,$S430)&lt;&gt;0),SUM($Q430,$S430),IF(AND(申込書!$AH$4="SKY安心GIGAタブレット",SUM($U430,$W430)&lt;&gt;0),SUM($U430,$W430),"")),"")</f>
        <v/>
      </c>
      <c r="DM430" s="81"/>
      <c r="DN430" s="82"/>
      <c r="DO430" s="80" t="str">
        <f>IF(AND(申込書!$C$104&lt;&gt;"▼プルダウンより選択してください",申込書!$C$104&lt;&gt;"",申込書!$P$104&lt;&gt;"YYYY/MM/DD",$G430&lt;&gt;""),申込書!$P$104,"")</f>
        <v/>
      </c>
      <c r="DP430" s="81" t="str">
        <f>IF(AND(申込書!$C$104&lt;&gt;"▼プルダウンより選択してください",申込書!$C$104&lt;&gt;"",$G430&lt;&gt;""),申込書!$M$104,"")</f>
        <v/>
      </c>
      <c r="DQ430" s="81" t="str">
        <f>IF($DO$3&lt;&gt;"コンテンツなし",IF(AND(申込書!$AH$4="GIGAスクールパック",SUM($P430,$R430)&lt;&gt;0),SUM($P430,$R430),IF(AND(申込書!$AH$4="SKY安心GIGAタブレット",SUM($T430,$V430)&lt;&gt;0),SUM($T430,$V430),"")),"")</f>
        <v/>
      </c>
      <c r="DR430" s="81" t="str">
        <f>IF($DO$3&lt;&gt;"コンテンツなし",IF(AND(申込書!$AH$4="GIGAスクールパック",SUM($Q430,$S430)&lt;&gt;0),SUM($Q430,$S430),IF(AND(申込書!$AH$4="SKY安心GIGAタブレット",SUM($U430,$W430)&lt;&gt;0),SUM($U430,$W430),"")),"")</f>
        <v/>
      </c>
      <c r="DS430" s="81"/>
      <c r="DT430" s="82"/>
      <c r="DU430" s="80" t="str">
        <f>IF(AND(申込書!$C$105&lt;&gt;"▼プルダウンより選択してください",申込書!$C$105&lt;&gt;"",申込書!$P$105&lt;&gt;"YYYY/MM/DD",$G430&lt;&gt;""),申込書!$P$105,"")</f>
        <v/>
      </c>
      <c r="DV430" s="81" t="str">
        <f>IF(AND(申込書!$C$105&lt;&gt;"▼プルダウンより選択してください",申込書!$C$105&lt;&gt;"",$G430&lt;&gt;""),申込書!$M$105,"")</f>
        <v/>
      </c>
      <c r="DW430" s="81" t="str">
        <f>IF($DU$3&lt;&gt;"コンテンツなし",IF(AND(申込書!$AH$4="GIGAスクールパック",SUM($P430,$R430)&lt;&gt;0),SUM($P430,$R430),IF(AND(申込書!$AH$4="SKY安心GIGAタブレット",SUM($T430,$V430)&lt;&gt;0),SUM($T430,$V430),"")),"")</f>
        <v/>
      </c>
      <c r="DX430" s="81" t="str">
        <f>IF($DU$3&lt;&gt;"コンテンツなし",IF(AND(申込書!$AH$4="GIGAスクールパック",SUM($Q430,$S430)&lt;&gt;0),SUM($Q430,$S430),IF(AND(申込書!$AH$4="SKY安心GIGAタブレット",SUM($U430,$W430)&lt;&gt;0),SUM($U430,$W430),"")),"")</f>
        <v/>
      </c>
      <c r="DY430" s="157"/>
      <c r="DZ430" s="82"/>
      <c r="EA430" s="80" t="str">
        <f>IF(AND(申込書!$C$106&lt;&gt;"▼プルダウンより選択してください",申込書!$C$106&lt;&gt;"",申込書!$P$106&lt;&gt;"YYYY/MM/DD",$G430&lt;&gt;""),申込書!$P$106,"")</f>
        <v/>
      </c>
      <c r="EB430" s="81" t="str">
        <f>IF(AND(申込書!$C$106&lt;&gt;"▼プルダウンより選択してください",申込書!$C$106&lt;&gt;"",$G430&lt;&gt;""),申込書!$M$106,"")</f>
        <v/>
      </c>
      <c r="EC430" s="81" t="str">
        <f>IF($EA$3&lt;&gt;"コンテンツなし",IF(AND(申込書!$AH$4="GIGAスクールパック",SUM($P430,$R430)&lt;&gt;0),SUM($P430,$R430),IF(AND(申込書!$AH$4="SKY安心GIGAタブレット",SUM($T430,$V430)&lt;&gt;0),SUM($T430,$V430),"")),"")</f>
        <v/>
      </c>
      <c r="ED430" s="81" t="str">
        <f>IF($EA$3&lt;&gt;"コンテンツなし",IF(AND(申込書!$AH$4="GIGAスクールパック",SUM($Q430,$S430)&lt;&gt;0),SUM($Q430,$S430),IF(AND(申込書!$AH$4="SKY安心GIGAタブレット",SUM($U430,$W430)&lt;&gt;0),SUM($U430,$W430),"")),"")</f>
        <v/>
      </c>
      <c r="EE430" s="157"/>
      <c r="EF430" s="82"/>
      <c r="EG430" s="80" t="str">
        <f>IF(AND(申込書!$C$107&lt;&gt;"▼プルダウンより選択してください",申込書!$C$107&lt;&gt;"",申込書!$P$107&lt;&gt;"YYYY/MM/DD",$G430&lt;&gt;""),申込書!$P$107,"")</f>
        <v/>
      </c>
      <c r="EH430" s="81" t="str">
        <f>IF(AND(申込書!$C$107&lt;&gt;"▼プルダウンより選択してください",申込書!$C$107&lt;&gt;"",$G430&lt;&gt;""),申込書!$M$107,"")</f>
        <v/>
      </c>
      <c r="EI430" s="81" t="str">
        <f>IF($EG$3&lt;&gt;"コンテンツなし",IF(AND(申込書!$AH$4="GIGAスクールパック",SUM($P430,$R430)&lt;&gt;0),SUM($P430,$R430),IF(AND(申込書!$AH$4="SKY安心GIGAタブレット",SUM($T430,$V430)&lt;&gt;0),SUM($T430,$V430),"")),"")</f>
        <v/>
      </c>
      <c r="EJ430" s="81" t="str">
        <f>IF($EG$3&lt;&gt;"コンテンツなし",IF(AND(申込書!$AH$4="GIGAスクールパック",SUM($Q430,$S430)&lt;&gt;0),SUM($Q430,$S430),IF(AND(申込書!$AH$4="SKY安心GIGAタブレット",SUM($U430,$W430)&lt;&gt;0),SUM($U430,$W430),"")),"")</f>
        <v/>
      </c>
      <c r="EK430" s="157"/>
      <c r="EL430" s="82"/>
      <c r="EM430" s="80" t="str">
        <f>IF(AND(申込書!$C$108&lt;&gt;"▼プルダウンより選択してください",申込書!$C$108&lt;&gt;"",申込書!$P$108&lt;&gt;"YYYY/MM/DD",$G430&lt;&gt;""),申込書!$P$108,"")</f>
        <v/>
      </c>
      <c r="EN430" s="81" t="str">
        <f>IF(AND(申込書!$C$108&lt;&gt;"▼プルダウンより選択してください",申込書!$C$108&lt;&gt;"",$G430&lt;&gt;""),申込書!$M$108,"")</f>
        <v/>
      </c>
      <c r="EO430" s="81" t="str">
        <f>IF($EM$3&lt;&gt;"コンテンツなし",IF(AND(申込書!$AH$4="GIGAスクールパック",SUM($P430,$R430)&lt;&gt;0),SUM($P430,$R430),IF(AND(申込書!$AH$4="SKY安心GIGAタブレット",SUM($T430,$V430)&lt;&gt;0),SUM($T430,$V430),"")),"")</f>
        <v/>
      </c>
      <c r="EP430" s="81" t="str">
        <f>IF($EM$3&lt;&gt;"コンテンツなし",IF(AND(申込書!$AH$4="GIGAスクールパック",SUM($Q430,$S430)&lt;&gt;0),SUM($Q430,$S430),IF(AND(申込書!$AH$4="SKY安心GIGAタブレット",SUM($U430,$W430)&lt;&gt;0),SUM($U430,$W430),"")),"")</f>
        <v/>
      </c>
      <c r="EQ430" s="157"/>
      <c r="ER430" s="82"/>
      <c r="ES430" s="80" t="str">
        <f>IF(AND(申込書!$C$109&lt;&gt;"▼プルダウンより選択してください",申込書!$C$109&lt;&gt;"",申込書!$P$109&lt;&gt;"YYYY/MM/DD",$G430&lt;&gt;""),申込書!$P$109,"")</f>
        <v/>
      </c>
      <c r="ET430" s="81" t="str">
        <f>IF(AND(申込書!$C$109&lt;&gt;"▼プルダウンより選択してください",申込書!$C$109&lt;&gt;"",$G430&lt;&gt;""),申込書!$M$109,"")</f>
        <v/>
      </c>
      <c r="EU430" s="81" t="str">
        <f>IF($ES$3&lt;&gt;"コンテンツなし",IF(AND(申込書!$AH$4="GIGAスクールパック",SUM($P430,$R430)&lt;&gt;0),SUM($P430,$R430),IF(AND(申込書!$AH$4="SKY安心GIGAタブレット",SUM($T430,$V430)&lt;&gt;0),SUM($T430,$V430),"")),"")</f>
        <v/>
      </c>
      <c r="EV430" s="81" t="str">
        <f>IF($ES$3&lt;&gt;"コンテンツなし",IF(AND(申込書!$AH$4="GIGAスクールパック",SUM($Q430,$S430)&lt;&gt;0),SUM($Q430,$S430),IF(AND(申込書!$AH$4="SKY安心GIGAタブレット",SUM($U430,$W430)&lt;&gt;0),SUM($U430,$W430),"")),"")</f>
        <v/>
      </c>
      <c r="EW430" s="157"/>
      <c r="EX430" s="82"/>
      <c r="EY430" s="80" t="str">
        <f>IF(AND(申込書!$C$110&lt;&gt;"▼プルダウンより選択してください",申込書!$C$110&lt;&gt;"",申込書!$P$110&lt;&gt;"YYYY/MM/DD",$G430&lt;&gt;""),申込書!$P$110,"")</f>
        <v/>
      </c>
      <c r="EZ430" s="81" t="str">
        <f>IF(AND(申込書!$C$110&lt;&gt;"▼プルダウンより選択してください",申込書!$C$110&lt;&gt;"",$G430&lt;&gt;""),申込書!$M$110,"")</f>
        <v/>
      </c>
      <c r="FA430" s="81" t="str">
        <f>IF($EY$3&lt;&gt;"コンテンツなし",IF(AND(申込書!$AH$4="GIGAスクールパック",SUM($P430,$R430)&lt;&gt;0),SUM($P430,$R430),IF(AND(申込書!$AH$4="SKY安心GIGAタブレット",SUM($T430,$V430)&lt;&gt;0),SUM($T430,$V430),"")),"")</f>
        <v/>
      </c>
      <c r="FB430" s="81" t="str">
        <f>IF($EY$3&lt;&gt;"コンテンツなし",IF(AND(申込書!$AH$4="GIGAスクールパック",SUM($Q430,$S430)&lt;&gt;0),SUM($Q430,$S430),IF(AND(申込書!$AH$4="SKY安心GIGAタブレット",SUM($U430,$W430)&lt;&gt;0),SUM($U430,$W430),"")),"")</f>
        <v/>
      </c>
      <c r="FC430" s="157"/>
      <c r="FD430" s="82"/>
      <c r="FE430" s="80" t="str">
        <f>IF(AND(申込書!$C$111&lt;&gt;"▼プルダウンより選択してください",申込書!$C$111&lt;&gt;"",申込書!$P$111&lt;&gt;"YYYY/MM/DD",$G430&lt;&gt;""),申込書!$P$111,"")</f>
        <v/>
      </c>
      <c r="FF430" s="81" t="str">
        <f>IF(AND(申込書!$C$111&lt;&gt;"▼プルダウンより選択してください",申込書!$C$111&lt;&gt;"",$G430&lt;&gt;""),申込書!$M$111,"")</f>
        <v/>
      </c>
      <c r="FG430" s="81" t="str">
        <f>IF($FE$3&lt;&gt;"コンテンツなし",IF(AND(申込書!$AH$4="GIGAスクールパック",SUM($P430,$R430)&lt;&gt;0),SUM($P430,$R430),IF(AND(申込書!$AH$4="SKY安心GIGAタブレット",SUM($T430,$V430)&lt;&gt;0),SUM($T430,$V430),"")),"")</f>
        <v/>
      </c>
      <c r="FH430" s="81" t="str">
        <f>IF($FE$3&lt;&gt;"コンテンツなし",IF(AND(申込書!$AH$4="GIGAスクールパック",SUM($Q430,$S430)&lt;&gt;0),SUM($Q430,$S430),IF(AND(申込書!$AH$4="SKY安心GIGAタブレット",SUM($U430,$W430)&lt;&gt;0),SUM($U430,$W430),"")),"")</f>
        <v/>
      </c>
      <c r="FI430" s="157"/>
      <c r="FJ430" s="82"/>
      <c r="FK430" s="80" t="str">
        <f>IF(AND(申込書!$C$112&lt;&gt;"▼プルダウンより選択してください",申込書!$C$112&lt;&gt;"",申込書!$P$112&lt;&gt;"YYYY/MM/DD",$G430&lt;&gt;""),申込書!$P$112,"")</f>
        <v/>
      </c>
      <c r="FL430" s="81" t="str">
        <f>IF(AND(申込書!$C$112&lt;&gt;"▼プルダウンより選択してください",申込書!$C$112&lt;&gt;"",$G430&lt;&gt;""),申込書!$M$112,"")</f>
        <v/>
      </c>
      <c r="FM430" s="81" t="str">
        <f>IF($FK$3&lt;&gt;"コンテンツなし",IF(AND(申込書!$AH$4="GIGAスクールパック",SUM($P430,$R430)&lt;&gt;0),SUM($P430,$R430),IF(AND(申込書!$AH$4="SKY安心GIGAタブレット",SUM($T430,$V430)&lt;&gt;0),SUM($T430,$V430),"")),"")</f>
        <v/>
      </c>
      <c r="FN430" s="81" t="str">
        <f>IF($FK$3&lt;&gt;"コンテンツなし",IF(AND(申込書!$AH$4="GIGAスクールパック",SUM($Q430,$S430)&lt;&gt;0),SUM($Q430,$S430),IF(AND(申込書!$AH$4="SKY安心GIGAタブレット",SUM($U430,$W430)&lt;&gt;0),SUM($U430,$W430),"")),"")</f>
        <v/>
      </c>
      <c r="FO430" s="157"/>
      <c r="FP430" s="82"/>
      <c r="FQ430" s="80" t="str">
        <f>IF(AND(申込書!$C$113&lt;&gt;"▼プルダウンより選択してください",申込書!$C$113&lt;&gt;"",申込書!$P$113&lt;&gt;"YYYY/MM/DD",$G430&lt;&gt;""),申込書!$P$113,"")</f>
        <v/>
      </c>
      <c r="FR430" s="81" t="str">
        <f>IF(AND(申込書!$C$113&lt;&gt;"▼プルダウンより選択してください",申込書!$C$113&lt;&gt;"",$G430&lt;&gt;""),申込書!$M$113,"")</f>
        <v/>
      </c>
      <c r="FS430" s="81" t="str">
        <f>IF($FQ$3&lt;&gt;"コンテンツなし",IF(AND(申込書!$AH$4="GIGAスクールパック",SUM($P430,$R430)&lt;&gt;0),SUM($P430,$R430),IF(AND(申込書!$AH$4="SKY安心GIGAタブレット",SUM($T430,$V430)&lt;&gt;0),SUM($T430,$V430),"")),"")</f>
        <v/>
      </c>
      <c r="FT430" s="81" t="str">
        <f>IF($FQ$3&lt;&gt;"コンテンツなし",IF(AND(申込書!$AH$4="GIGAスクールパック",SUM($Q430,$S430)&lt;&gt;0),SUM($Q430,$S430),IF(AND(申込書!$AH$4="SKY安心GIGAタブレット",SUM($U430,$W430)&lt;&gt;0),SUM($U430,$W430),"")),"")</f>
        <v/>
      </c>
      <c r="FU430" s="157"/>
      <c r="FV430" s="82"/>
      <c r="FW430" s="80" t="str">
        <f>IF(AND(申込書!$C$114&lt;&gt;"▼プルダウンより選択してください",申込書!$C$114&lt;&gt;"",申込書!$P$114&lt;&gt;"YYYY/MM/DD",$G430&lt;&gt;""),申込書!$P$114,"")</f>
        <v/>
      </c>
      <c r="FX430" s="81" t="str">
        <f>IF(AND(申込書!$C$114&lt;&gt;"▼プルダウンより選択してください",申込書!$C$114&lt;&gt;"",$G430&lt;&gt;""),申込書!$M$114,"")</f>
        <v/>
      </c>
      <c r="FY430" s="81" t="str">
        <f>IF($FW$3&lt;&gt;"コンテンツなし",IF(AND(申込書!$AH$4="GIGAスクールパック",SUM($P430,$R430)&lt;&gt;0),SUM($P430,$R430),IF(AND(申込書!$AH$4="SKY安心GIGAタブレット",SUM($T430,$V430)&lt;&gt;0),SUM($T430,$V430),"")),"")</f>
        <v/>
      </c>
      <c r="FZ430" s="81" t="str">
        <f>IF($FW$3&lt;&gt;"コンテンツなし",IF(AND(申込書!$AH$4="GIGAスクールパック",SUM($Q430,$S430)&lt;&gt;0),SUM($Q430,$S430),IF(AND(申込書!$AH$4="SKY安心GIGAタブレット",SUM($U430,$W430)&lt;&gt;0),SUM($U430,$W430),"")),"")</f>
        <v/>
      </c>
      <c r="GA430" s="157"/>
      <c r="GB430" s="82"/>
      <c r="GC430" s="80" t="str">
        <f>IF(AND(申込書!$C$115&lt;&gt;"▼プルダウンより選択してください",申込書!$C$115&lt;&gt;"",申込書!$P$115&lt;&gt;"YYYY/MM/DD",$G430&lt;&gt;""),申込書!$P$115,"")</f>
        <v/>
      </c>
      <c r="GD430" s="81" t="str">
        <f>IF(AND(申込書!$C$115&lt;&gt;"▼プルダウンより選択してください",申込書!$C$115&lt;&gt;"",$G430&lt;&gt;""),申込書!$M$115,"")</f>
        <v/>
      </c>
      <c r="GE430" s="81" t="str">
        <f>IF($GC$3&lt;&gt;"コンテンツなし",IF(AND(申込書!$AH$4="GIGAスクールパック",SUM($P430,$R430)&lt;&gt;0),SUM($P430,$R430),IF(AND(申込書!$AH$4="SKY安心GIGAタブレット",SUM($T430,$V430)&lt;&gt;0),SUM($T430,$V430),"")),"")</f>
        <v/>
      </c>
      <c r="GF430" s="81" t="str">
        <f>IF($GC$3&lt;&gt;"コンテンツなし",IF(AND(申込書!$AH$4="GIGAスクールパック",SUM($Q430,$S430)&lt;&gt;0),SUM($Q430,$S430),IF(AND(申込書!$AH$4="SKY安心GIGAタブレット",SUM($U430,$W430)&lt;&gt;0),SUM($U430,$W430),"")),"")</f>
        <v/>
      </c>
      <c r="GG430" s="157"/>
      <c r="GH430" s="82"/>
      <c r="GI430" s="80" t="str">
        <f>IF(AND(申込書!$C$116&lt;&gt;"▼プルダウンより選択してください",申込書!$C$116&lt;&gt;"",申込書!$P$116&lt;&gt;"YYYY/MM/DD",$G430&lt;&gt;""),申込書!$P$116,"")</f>
        <v/>
      </c>
      <c r="GJ430" s="81" t="str">
        <f>IF(AND(申込書!$C$116&lt;&gt;"▼プルダウンより選択してください",申込書!$C$116&lt;&gt;"",$G430&lt;&gt;""),申込書!$M$116,"")</f>
        <v/>
      </c>
      <c r="GK430" s="81" t="str">
        <f>IF($GI$3&lt;&gt;"コンテンツなし",IF(AND(申込書!$AH$4="GIGAスクールパック",SUM($P430,$R430)&lt;&gt;0),SUM($P430,$R430),IF(AND(申込書!$AH$4="SKY安心GIGAタブレット",SUM($T430,$V430)&lt;&gt;0),SUM($T430,$V430),"")),"")</f>
        <v/>
      </c>
      <c r="GL430" s="81" t="str">
        <f>IF($GI$3&lt;&gt;"コンテンツなし",IF(AND(申込書!$AH$4="GIGAスクールパック",SUM($Q430,$S430)&lt;&gt;0),SUM($Q430,$S430),IF(AND(申込書!$AH$4="SKY安心GIGAタブレット",SUM($U430,$W430)&lt;&gt;0),SUM($U430,$W430),"")),"")</f>
        <v/>
      </c>
      <c r="GM430" s="157"/>
      <c r="GN430" s="82"/>
      <c r="GO430" s="80" t="str">
        <f>IF(AND(申込書!$C$117&lt;&gt;"▼プルダウンより選択してください",申込書!$C$117&lt;&gt;"",申込書!$P$117&lt;&gt;"YYYY/MM/DD",$G430&lt;&gt;""),申込書!$P$117,"")</f>
        <v/>
      </c>
      <c r="GP430" s="81" t="str">
        <f>IF(AND(申込書!$C$117&lt;&gt;"▼プルダウンより選択してください",申込書!$C$117&lt;&gt;"",$G430&lt;&gt;""),申込書!$M$117,"")</f>
        <v/>
      </c>
      <c r="GQ430" s="81" t="str">
        <f>IF($GO$3&lt;&gt;"コンテンツなし",IF(AND(申込書!$AH$4="GIGAスクールパック",SUM($P430,$R430)&lt;&gt;0),SUM($P430,$R430),IF(AND(申込書!$AH$4="SKY安心GIGAタブレット",SUM($T430,$V430)&lt;&gt;0),SUM($T430,$V430),"")),"")</f>
        <v/>
      </c>
      <c r="GR430" s="81" t="str">
        <f>IF($GO$3&lt;&gt;"コンテンツなし",IF(AND(申込書!$AH$4="GIGAスクールパック",SUM($Q430,$S430)&lt;&gt;0),SUM($Q430,$S430),IF(AND(申込書!$AH$4="SKY安心GIGAタブレット",SUM($U430,$W430)&lt;&gt;0),SUM($U430,$W430),"")),"")</f>
        <v/>
      </c>
      <c r="GS430" s="157"/>
      <c r="GT430" s="82"/>
      <c r="GU430" s="80" t="str">
        <f>IF(AND(申込書!$C$118&lt;&gt;"▼プルダウンより選択してください",申込書!$C$118&lt;&gt;"",申込書!$P$118&lt;&gt;"YYYY/MM/DD",$G430&lt;&gt;""),申込書!$P$118,"")</f>
        <v/>
      </c>
      <c r="GV430" s="81" t="str">
        <f>IF(AND(申込書!$C$118&lt;&gt;"▼プルダウンより選択してください",申込書!$C$118&lt;&gt;"",$G430&lt;&gt;""),申込書!$M$118,"")</f>
        <v/>
      </c>
      <c r="GW430" s="81" t="str">
        <f>IF($GU$3&lt;&gt;"コンテンツなし",IF(AND(申込書!$AH$4="GIGAスクールパック",SUM($P430,$R430)&lt;&gt;0),SUM($P430,$R430),IF(AND(申込書!$AH$4="SKY安心GIGAタブレット",SUM($T430,$V430)&lt;&gt;0),SUM($T430,$V430),"")),"")</f>
        <v/>
      </c>
      <c r="GX430" s="81" t="str">
        <f>IF($GU$3&lt;&gt;"コンテンツなし",IF(AND(申込書!$AH$4="GIGAスクールパック",SUM($Q430,$S430)&lt;&gt;0),SUM($Q430,$S430),IF(AND(申込書!$AH$4="SKY安心GIGAタブレット",SUM($U430,$W430)&lt;&gt;0),SUM($U430,$W430),"")),"")</f>
        <v/>
      </c>
      <c r="GY430" s="157"/>
      <c r="GZ430" s="82"/>
      <c r="HA430" s="80" t="str">
        <f>IF(AND(申込書!$C$119&lt;&gt;"▼プルダウンより選択してください",申込書!$C$119&lt;&gt;"",申込書!$P$119&lt;&gt;"YYYY/MM/DD",$G430&lt;&gt;""),申込書!$P$119,"")</f>
        <v/>
      </c>
      <c r="HB430" s="81" t="str">
        <f>IF(AND(申込書!$C$119&lt;&gt;"▼プルダウンより選択してください",申込書!$C$119&lt;&gt;"",$G430&lt;&gt;""),申込書!$M$119,"")</f>
        <v/>
      </c>
      <c r="HC430" s="81" t="str">
        <f>IF($HA$3&lt;&gt;"コンテンツなし",IF(AND(申込書!$AH$4="GIGAスクールパック",SUM($P430,$R430)&lt;&gt;0),SUM($P430,$R430),IF(AND(申込書!$AH$4="SKY安心GIGAタブレット",SUM($T430,$V430)&lt;&gt;0),SUM($T430,$V430),"")),"")</f>
        <v/>
      </c>
      <c r="HD430" s="81" t="str">
        <f>IF($HA$3&lt;&gt;"コンテンツなし",IF(AND(申込書!$AH$4="GIGAスクールパック",SUM($Q430,$S430)&lt;&gt;0),SUM($Q430,$S430),IF(AND(申込書!$AH$4="SKY安心GIGAタブレット",SUM($U430,$W430)&lt;&gt;0),SUM($U430,$W430),"")),"")</f>
        <v/>
      </c>
      <c r="HE430" s="157"/>
      <c r="HF430" s="82"/>
      <c r="HG430" s="83"/>
    </row>
    <row r="431" spans="2:215" ht="26.85" customHeight="1">
      <c r="B431" s="62">
        <f t="shared" si="4"/>
        <v>426</v>
      </c>
      <c r="C431" s="63"/>
      <c r="D431" s="64"/>
      <c r="E431" s="207"/>
      <c r="F431" s="65"/>
      <c r="G431" s="66"/>
      <c r="H431" s="67"/>
      <c r="I431" s="68"/>
      <c r="J431" s="69"/>
      <c r="K431" s="70"/>
      <c r="L431" s="71"/>
      <c r="M431" s="72"/>
      <c r="N431" s="73"/>
      <c r="O431" s="74"/>
      <c r="P431" s="179"/>
      <c r="Q431" s="180"/>
      <c r="R431" s="180"/>
      <c r="S431" s="181"/>
      <c r="T431" s="179"/>
      <c r="U431" s="180"/>
      <c r="V431" s="182"/>
      <c r="W431" s="181"/>
      <c r="X431" s="75"/>
      <c r="Y431" s="76"/>
      <c r="Z431" s="77"/>
      <c r="AA431" s="78"/>
      <c r="AB431" s="79"/>
      <c r="AC431" s="79"/>
      <c r="AD431" s="79"/>
      <c r="AE431" s="77"/>
      <c r="AF431" s="139"/>
      <c r="AG431" s="139"/>
      <c r="AH431" s="139"/>
      <c r="AI431" s="80" t="str">
        <f>IF(AND(申込書!$C$90&lt;&gt;"▼プルダウンより選択してください",申込書!$C$90&lt;&gt;"",申込書!$P$90&lt;&gt;"YYYY/MM/DD",$G431&lt;&gt;""),申込書!$P$90,"")</f>
        <v/>
      </c>
      <c r="AJ431" s="81" t="str">
        <f>IF(AND(申込書!$C$90&lt;&gt;"▼プルダウンより選択してください",申込書!$C$90&lt;&gt;"",$G431&lt;&gt;""),申込書!$M$90,"")</f>
        <v/>
      </c>
      <c r="AK431" s="81" t="str">
        <f>IF($AI$3&lt;&gt;"コンテンツなし",IF(AND(申込書!$AH$4="GIGAスクールパック",SUM($P431,$R431)&lt;&gt;0),SUM($P431,$R431),IF(AND(申込書!$AH$4="SKY安心GIGAタブレット",SUM($T431,$V431)&lt;&gt;0),SUM($T431,$V431),"")),"")</f>
        <v/>
      </c>
      <c r="AL431" s="81" t="str">
        <f>IF($AI$3&lt;&gt;"コンテンツなし",IF(AND(申込書!$AH$4="GIGAスクールパック",SUM($Q431,$S431)&lt;&gt;0),SUM($Q431,$S431),IF(AND(申込書!$AH$4="SKY安心GIGAタブレット",SUM($U431,$W431)&lt;&gt;0),SUM($U431,$W431),"")),"")</f>
        <v/>
      </c>
      <c r="AM431" s="157"/>
      <c r="AN431" s="82"/>
      <c r="AO431" s="80" t="str">
        <f>IF(AND(申込書!$C$91&lt;&gt;"▼プルダウンより選択してください",申込書!$C$91&lt;&gt;"",申込書!$P$91&lt;&gt;"YYYY/MM/DD",$G431&lt;&gt;""),申込書!$P$91,"")</f>
        <v/>
      </c>
      <c r="AP431" s="81" t="str">
        <f>IF(AND(申込書!$C$91&lt;&gt;"▼プルダウンより選択してください",申込書!$C$91&lt;&gt;"",$G431&lt;&gt;""),申込書!$M$91,"")</f>
        <v/>
      </c>
      <c r="AQ431" s="81" t="str">
        <f>IF($AO$3&lt;&gt;"コンテンツなし",IF(AND(申込書!$AH$4="GIGAスクールパック",SUM($P431,$R431)&lt;&gt;0),SUM($P431,$R431),IF(AND(申込書!$AH$4="SKY安心GIGAタブレット",SUM($T431,$V431)&lt;&gt;0),SUM($T431,$V431),"")),"")</f>
        <v/>
      </c>
      <c r="AR431" s="81" t="str">
        <f>IF($AO$3&lt;&gt;"コンテンツなし",IF(AND(申込書!$AH$4="GIGAスクールパック",SUM($Q431,$S431)&lt;&gt;0),SUM($Q431,$S431),IF(AND(申込書!$AH$4="SKY安心GIGAタブレット",SUM($U431,$W431)&lt;&gt;0),SUM($U431,$W431),"")),"")</f>
        <v/>
      </c>
      <c r="AS431" s="157"/>
      <c r="AT431" s="82"/>
      <c r="AU431" s="80" t="str">
        <f>IF(AND(申込書!$C$92&lt;&gt;"▼プルダウンより選択してください",申込書!$C$92&lt;&gt;"",申込書!$P$92&lt;&gt;"YYYY/MM/DD",$G431&lt;&gt;""),申込書!$P$92,"")</f>
        <v/>
      </c>
      <c r="AV431" s="81" t="str">
        <f>IF(AND(申込書!$C$92&lt;&gt;"▼プルダウンより選択してください",申込書!$C$92&lt;&gt;"",$G431&lt;&gt;""),申込書!$M$92,"")</f>
        <v/>
      </c>
      <c r="AW431" s="81" t="str">
        <f>IF($AU$3&lt;&gt;"コンテンツなし",IF(AND(申込書!$AH$4="GIGAスクールパック",SUM($P431,$R431)&lt;&gt;0),SUM($P431,$R431),IF(AND(申込書!$AH$4="SKY安心GIGAタブレット",SUM($T431,$V431)&lt;&gt;0),SUM($T431,$V431),"")),"")</f>
        <v/>
      </c>
      <c r="AX431" s="81" t="str">
        <f>IF($AU$3&lt;&gt;"コンテンツなし",IF(AND(申込書!$AH$4="GIGAスクールパック",SUM($Q431,$S431)&lt;&gt;0),SUM($Q431,$S431),IF(AND(申込書!$AH$4="SKY安心GIGAタブレット",SUM($U431,$W431)&lt;&gt;0),SUM($U431,$W431),"")),"")</f>
        <v/>
      </c>
      <c r="AY431" s="157"/>
      <c r="AZ431" s="82"/>
      <c r="BA431" s="80" t="str">
        <f>IF(AND(申込書!$C$93&lt;&gt;"▼プルダウンより選択してください",申込書!$C$93&lt;&gt;"",申込書!$P$93&lt;&gt;"YYYY/MM/DD",$G431&lt;&gt;""),申込書!$P$93,"")</f>
        <v/>
      </c>
      <c r="BB431" s="81" t="str">
        <f>IF(AND(申込書!$C$93&lt;&gt;"▼プルダウンより選択してください",申込書!$C$93&lt;&gt;"",申込書!$M$93&gt;=1,$G431&lt;&gt;""),申込書!$M$93,"")</f>
        <v/>
      </c>
      <c r="BC431" s="81" t="str">
        <f>IF($BA$3&lt;&gt;"コンテンツなし",IF(AND(申込書!$AH$4="GIGAスクールパック",SUM($P431,$R431)&lt;&gt;0),SUM($P431,$R431),IF(AND(申込書!$AH$4="SKY安心GIGAタブレット",SUM($T431,$V431)&lt;&gt;0),SUM($T431,$V431),"")),"")</f>
        <v/>
      </c>
      <c r="BD431" s="81" t="str">
        <f>IF($BA$3&lt;&gt;"コンテンツなし",IF(AND(申込書!$AH$4="GIGAスクールパック",SUM($Q431,$S431)&lt;&gt;0),SUM($Q431,$S431),IF(AND(申込書!$AH$4="SKY安心GIGAタブレット",SUM($U431,$W431)&lt;&gt;0),SUM($U431,$W431),"")),"")</f>
        <v/>
      </c>
      <c r="BE431" s="157"/>
      <c r="BF431" s="82"/>
      <c r="BG431" s="80" t="str">
        <f>IF(AND(申込書!$C$94&lt;&gt;"▼プルダウンより選択してください",申込書!$C$94&lt;&gt;"",申込書!$P$94&lt;&gt;"YYYY/MM/DD",$G431&lt;&gt;""),申込書!$P$94,"")</f>
        <v/>
      </c>
      <c r="BH431" s="81" t="str">
        <f>IF(AND(申込書!$C$94&lt;&gt;"▼プルダウンより選択してください",申込書!$C$94&lt;&gt;"",$G431&lt;&gt;""),申込書!$M$94,"")</f>
        <v/>
      </c>
      <c r="BI431" s="81" t="str">
        <f>IF($BG$3&lt;&gt;"コンテンツなし",IF(AND(申込書!$AH$4="GIGAスクールパック",SUM($P431,$R431)&lt;&gt;0),SUM($P431,$R431),IF(AND(申込書!$AH$4="SKY安心GIGAタブレット",SUM($T431,$V431)&lt;&gt;0),SUM($T431,$V431),"")),"")</f>
        <v/>
      </c>
      <c r="BJ431" s="81" t="str">
        <f>IF($BG$3&lt;&gt;"コンテンツなし",IF(AND(申込書!$AH$4="GIGAスクールパック",SUM($Q431,$S431)&lt;&gt;0),SUM($Q431,$S431),IF(AND(申込書!$AH$4="SKY安心GIGAタブレット",SUM($U431,$W431)&lt;&gt;0),SUM($U431,$W431),"")),"")</f>
        <v/>
      </c>
      <c r="BK431" s="157"/>
      <c r="BL431" s="82"/>
      <c r="BM431" s="80" t="str">
        <f>IF(AND(申込書!$C$95&lt;&gt;"▼プルダウンより選択してください",申込書!$C$95&lt;&gt;"",申込書!$P$95&lt;&gt;"YYYY/MM/DD",$G431&lt;&gt;""),申込書!$P$95,"")</f>
        <v/>
      </c>
      <c r="BN431" s="81" t="str">
        <f>IF(AND(申込書!$C$95&lt;&gt;"▼プルダウンより選択してください",申込書!$C$95&lt;&gt;"",$G431&lt;&gt;""),申込書!$M$95,"")</f>
        <v/>
      </c>
      <c r="BO431" s="81" t="str">
        <f>IF($BM$3&lt;&gt;"コンテンツなし",IF(AND(申込書!$AH$4="GIGAスクールパック",SUM($P431,$R431)&lt;&gt;0),SUM($P431,$R431),IF(AND(申込書!$AH$4="SKY安心GIGAタブレット",SUM($T431,$V431)&lt;&gt;0),SUM($T431,$V431),"")),"")</f>
        <v/>
      </c>
      <c r="BP431" s="81" t="str">
        <f>IF($BM$3&lt;&gt;"コンテンツなし",IF(AND(申込書!$AH$4="GIGAスクールパック",SUM($Q431,$S431)&lt;&gt;0),SUM($Q431,$S431),IF(AND(申込書!$AH$4="SKY安心GIGAタブレット",SUM($U431,$W431)&lt;&gt;0),SUM($U431,$W431),"")),"")</f>
        <v/>
      </c>
      <c r="BQ431" s="157"/>
      <c r="BR431" s="82"/>
      <c r="BS431" s="80" t="str">
        <f>IF(AND(申込書!$C$96&lt;&gt;"▼プルダウンより選択してください",申込書!$C$96&lt;&gt;"",申込書!$P$96&lt;&gt;"YYYY/MM/DD",$G431&lt;&gt;""),申込書!$P$96,"")</f>
        <v/>
      </c>
      <c r="BT431" s="81" t="str">
        <f>IF(AND(申込書!$C$96&lt;&gt;"▼プルダウンより選択してください",申込書!$C$96&lt;&gt;"",$G431&lt;&gt;""),申込書!$M$96,"")</f>
        <v/>
      </c>
      <c r="BU431" s="81" t="str">
        <f>IF($BS$3&lt;&gt;"コンテンツなし",IF(AND(申込書!$AH$4="GIGAスクールパック",SUM($P431,$R431)&lt;&gt;0),SUM($P431,$R431),IF(AND(申込書!$AH$4="SKY安心GIGAタブレット",SUM($T431,$V431)&lt;&gt;0),SUM($T431,$V431),"")),"")</f>
        <v/>
      </c>
      <c r="BV431" s="81" t="str">
        <f>IF($BS$3&lt;&gt;"コンテンツなし",IF(AND(申込書!$AH$4="GIGAスクールパック",SUM($Q431,$S431)&lt;&gt;0),SUM($Q431,$S431),IF(AND(申込書!$AH$4="SKY安心GIGAタブレット",SUM($U431,$W431)&lt;&gt;0),SUM($U431,$W431),"")),"")</f>
        <v/>
      </c>
      <c r="BW431" s="157"/>
      <c r="BX431" s="82"/>
      <c r="BY431" s="80" t="str">
        <f>IF(AND(申込書!$C$97&lt;&gt;"▼プルダウンより選択してください",申込書!$C$97&lt;&gt;"",申込書!$P$97&lt;&gt;"YYYY/MM/DD",$G431&lt;&gt;""),申込書!$P$97,"")</f>
        <v/>
      </c>
      <c r="BZ431" s="81" t="str">
        <f>IF(AND(申込書!$C$97&lt;&gt;"▼プルダウンより選択してください",申込書!$C$97&lt;&gt;"",$G431&lt;&gt;""),申込書!$M$97,"")</f>
        <v/>
      </c>
      <c r="CA431" s="81" t="str">
        <f>IF($BY$3&lt;&gt;"コンテンツなし",IF(AND(申込書!$AH$4="GIGAスクールパック",SUM($P431,$R431)&lt;&gt;0),SUM($P431,$R431),IF(AND(申込書!$AH$4="SKY安心GIGAタブレット",SUM($T431,$V431)&lt;&gt;0),SUM($T431,$V431),"")),"")</f>
        <v/>
      </c>
      <c r="CB431" s="81" t="str">
        <f>IF($BY$3&lt;&gt;"コンテンツなし",IF(AND(申込書!$AH$4="GIGAスクールパック",SUM($Q431,$S431)&lt;&gt;0),SUM($Q431,$S431),IF(AND(申込書!$AH$4="SKY安心GIGAタブレット",SUM($U431,$W431)&lt;&gt;0),SUM($U431,$W431),"")),"")</f>
        <v/>
      </c>
      <c r="CC431" s="157"/>
      <c r="CD431" s="82"/>
      <c r="CE431" s="80" t="str">
        <f>IF(AND(申込書!$C$98&lt;&gt;"▼プルダウンより選択してください",申込書!$C$98&lt;&gt;"",申込書!$P$98&lt;&gt;"YYYY/MM/DD",$G431&lt;&gt;""),申込書!$P$98,"")</f>
        <v/>
      </c>
      <c r="CF431" s="81" t="str">
        <f>IF(AND(申込書!$C$98&lt;&gt;"▼プルダウンより選択してください",申込書!$C$98&lt;&gt;"",$G431&lt;&gt;""),申込書!$M$98,"")</f>
        <v/>
      </c>
      <c r="CG431" s="81" t="str">
        <f>IF($CE$3&lt;&gt;"コンテンツなし",IF(AND(申込書!$AH$4="GIGAスクールパック",SUM($P431,$R431)&lt;&gt;0),SUM($P431,$R431),IF(AND(申込書!$AH$4="SKY安心GIGAタブレット",SUM($T431,$V431)&lt;&gt;0),SUM($T431,$V431),"")),"")</f>
        <v/>
      </c>
      <c r="CH431" s="81" t="str">
        <f>IF($CE$3&lt;&gt;"コンテンツなし",IF(AND(申込書!$AH$4="GIGAスクールパック",SUM($Q431,$S431)&lt;&gt;0),SUM($Q431,$S431),IF(AND(申込書!$AH$4="SKY安心GIGAタブレット",SUM($U431,$W431)&lt;&gt;0),SUM($U431,$W431),"")),"")</f>
        <v/>
      </c>
      <c r="CI431" s="157"/>
      <c r="CJ431" s="82"/>
      <c r="CK431" s="80" t="str">
        <f>IF(AND(申込書!$C$99&lt;&gt;"▼プルダウンより選択してください",申込書!$C$99&lt;&gt;"",申込書!$P$99&lt;&gt;"YYYY/MM/DD",$G431&lt;&gt;""),申込書!$P$99,"")</f>
        <v/>
      </c>
      <c r="CL431" s="81" t="str">
        <f>IF(AND(申込書!$C$99&lt;&gt;"▼プルダウンより選択してください",申込書!$C$99&lt;&gt;"",$G431&lt;&gt;""),申込書!$M$99,"")</f>
        <v/>
      </c>
      <c r="CM431" s="81" t="str">
        <f>IF($CK$3&lt;&gt;"コンテンツなし",IF(AND(申込書!$AH$4="GIGAスクールパック",SUM($P431,$R431)&lt;&gt;0),SUM($P431,$R431),IF(AND(申込書!$AH$4="SKY安心GIGAタブレット",SUM($T431,$V431)&lt;&gt;0),SUM($T431,$V431),"")),"")</f>
        <v/>
      </c>
      <c r="CN431" s="81" t="str">
        <f>IF($CK$3&lt;&gt;"コンテンツなし",IF(AND(申込書!$AH$4="GIGAスクールパック",SUM($Q431,$S431)&lt;&gt;0),SUM($Q431,$S431),IF(AND(申込書!$AH$4="SKY安心GIGAタブレット",SUM($U431,$W431)&lt;&gt;0),SUM($U431,$W431),"")),"")</f>
        <v/>
      </c>
      <c r="CO431" s="157"/>
      <c r="CP431" s="82"/>
      <c r="CQ431" s="80" t="str">
        <f>IF(AND(申込書!$C$100&lt;&gt;"▼プルダウンより選択してください",申込書!$C$100&lt;&gt;"",申込書!$P$100&lt;&gt;"YYYY/MM/DD",$G431&lt;&gt;""),申込書!$P$100,"")</f>
        <v/>
      </c>
      <c r="CR431" s="81" t="str">
        <f>IF(AND(申込書!$C$100&lt;&gt;"▼プルダウンより選択してください",申込書!$C$100&lt;&gt;"",$G431&lt;&gt;""),申込書!$M$100,"")</f>
        <v/>
      </c>
      <c r="CS431" s="81" t="str">
        <f>IF($CQ$3&lt;&gt;"コンテンツなし",IF(AND(申込書!$AH$4="GIGAスクールパック",SUM($P431,$R431)&lt;&gt;0),SUM($P431,$R431),IF(AND(申込書!$AH$4="SKY安心GIGAタブレット",SUM($T431,$V431)&lt;&gt;0),SUM($T431,$V431),"")),"")</f>
        <v/>
      </c>
      <c r="CT431" s="81" t="str">
        <f>IF($CQ$3&lt;&gt;"コンテンツなし",IF(AND(申込書!$AH$4="GIGAスクールパック",SUM($Q431,$S431)&lt;&gt;0),SUM($Q431,$S431),IF(AND(申込書!$AH$4="SKY安心GIGAタブレット",SUM($U431,$W431)&lt;&gt;0),SUM($U431,$W431),"")),"")</f>
        <v/>
      </c>
      <c r="CU431" s="81"/>
      <c r="CV431" s="82"/>
      <c r="CW431" s="80" t="str">
        <f>IF(AND(申込書!$C$101&lt;&gt;"▼プルダウンより選択してください",申込書!$C$101&lt;&gt;"",申込書!$P$101&lt;&gt;"YYYY/MM/DD",$G431&lt;&gt;""),申込書!$P$101,"")</f>
        <v/>
      </c>
      <c r="CX431" s="81" t="str">
        <f>IF(AND(申込書!$C$101&lt;&gt;"▼プルダウンより選択してください",申込書!$C$101&lt;&gt;"",$G431&lt;&gt;""),申込書!$M$101,"")</f>
        <v/>
      </c>
      <c r="CY431" s="81" t="str">
        <f>IF($CW$3&lt;&gt;"コンテンツなし",IF(AND(申込書!$AH$4="GIGAスクールパック",SUM($P431,$R431)&lt;&gt;0),SUM($P431,$R431),IF(AND(申込書!$AH$4="SKY安心GIGAタブレット",SUM($T431,$V431)&lt;&gt;0),SUM($T431,$V431),"")),"")</f>
        <v/>
      </c>
      <c r="CZ431" s="81" t="str">
        <f>IF($CW$3&lt;&gt;"コンテンツなし",IF(AND(申込書!$AH$4="GIGAスクールパック",SUM($Q431,$S431)&lt;&gt;0),SUM($Q431,$S431),IF(AND(申込書!$AH$4="SKY安心GIGAタブレット",SUM($U431,$W431)&lt;&gt;0),SUM($U431,$W431),"")),"")</f>
        <v/>
      </c>
      <c r="DA431" s="81"/>
      <c r="DB431" s="82"/>
      <c r="DC431" s="80" t="str">
        <f>IF(AND(申込書!$C$102&lt;&gt;"▼プルダウンより選択してください",申込書!$C$102&lt;&gt;"",申込書!$P$102&lt;&gt;"YYYY/MM/DD",$G431&lt;&gt;""),申込書!$P$102,"")</f>
        <v/>
      </c>
      <c r="DD431" s="81" t="str">
        <f>IF(AND(申込書!$C$102&lt;&gt;"▼プルダウンより選択してください",申込書!$C$102&lt;&gt;"",$G431&lt;&gt;""),申込書!$M$102,"")</f>
        <v/>
      </c>
      <c r="DE431" s="81" t="str">
        <f>IF($DC$3&lt;&gt;"コンテンツなし",IF(AND(申込書!$AH$4="GIGAスクールパック",SUM($P431,$R431)&lt;&gt;0),SUM($P431,$R431),IF(AND(申込書!$AH$4="SKY安心GIGAタブレット",SUM($T431,$V431)&lt;&gt;0),SUM($T431,$V431),"")),"")</f>
        <v/>
      </c>
      <c r="DF431" s="81" t="str">
        <f>IF($DC$3&lt;&gt;"コンテンツなし",IF(AND(申込書!$AH$4="GIGAスクールパック",SUM($Q431,$S431)&lt;&gt;0),SUM($Q431,$S431),IF(AND(申込書!$AH$4="SKY安心GIGAタブレット",SUM($U431,$W431)&lt;&gt;0),SUM($U431,$W431),"")),"")</f>
        <v/>
      </c>
      <c r="DG431" s="81"/>
      <c r="DH431" s="82"/>
      <c r="DI431" s="80" t="str">
        <f>IF(AND(申込書!$C$103&lt;&gt;"▼プルダウンより選択してください",申込書!$C$103&lt;&gt;"",申込書!$P$103&lt;&gt;"YYYY/MM/DD",$G431&lt;&gt;""),申込書!$P$103,"")</f>
        <v/>
      </c>
      <c r="DJ431" s="81" t="str">
        <f>IF(AND(申込書!$C$103&lt;&gt;"▼プルダウンより選択してください",申込書!$C$103&lt;&gt;"",$G431&lt;&gt;""),申込書!$M$103,"")</f>
        <v/>
      </c>
      <c r="DK431" s="81" t="str">
        <f>IF($DI$3&lt;&gt;"コンテンツなし",IF(AND(申込書!$AH$4="GIGAスクールパック",SUM($P431,$R431)&lt;&gt;0),SUM($P431,$R431),IF(AND(申込書!$AH$4="SKY安心GIGAタブレット",SUM($T431,$V431)&lt;&gt;0),SUM($T431,$V431),"")),"")</f>
        <v/>
      </c>
      <c r="DL431" s="81" t="str">
        <f>IF($DI$3&lt;&gt;"コンテンツなし",IF(AND(申込書!$AH$4="GIGAスクールパック",SUM($Q431,$S431)&lt;&gt;0),SUM($Q431,$S431),IF(AND(申込書!$AH$4="SKY安心GIGAタブレット",SUM($U431,$W431)&lt;&gt;0),SUM($U431,$W431),"")),"")</f>
        <v/>
      </c>
      <c r="DM431" s="81"/>
      <c r="DN431" s="82"/>
      <c r="DO431" s="80" t="str">
        <f>IF(AND(申込書!$C$104&lt;&gt;"▼プルダウンより選択してください",申込書!$C$104&lt;&gt;"",申込書!$P$104&lt;&gt;"YYYY/MM/DD",$G431&lt;&gt;""),申込書!$P$104,"")</f>
        <v/>
      </c>
      <c r="DP431" s="81" t="str">
        <f>IF(AND(申込書!$C$104&lt;&gt;"▼プルダウンより選択してください",申込書!$C$104&lt;&gt;"",$G431&lt;&gt;""),申込書!$M$104,"")</f>
        <v/>
      </c>
      <c r="DQ431" s="81" t="str">
        <f>IF($DO$3&lt;&gt;"コンテンツなし",IF(AND(申込書!$AH$4="GIGAスクールパック",SUM($P431,$R431)&lt;&gt;0),SUM($P431,$R431),IF(AND(申込書!$AH$4="SKY安心GIGAタブレット",SUM($T431,$V431)&lt;&gt;0),SUM($T431,$V431),"")),"")</f>
        <v/>
      </c>
      <c r="DR431" s="81" t="str">
        <f>IF($DO$3&lt;&gt;"コンテンツなし",IF(AND(申込書!$AH$4="GIGAスクールパック",SUM($Q431,$S431)&lt;&gt;0),SUM($Q431,$S431),IF(AND(申込書!$AH$4="SKY安心GIGAタブレット",SUM($U431,$W431)&lt;&gt;0),SUM($U431,$W431),"")),"")</f>
        <v/>
      </c>
      <c r="DS431" s="81"/>
      <c r="DT431" s="82"/>
      <c r="DU431" s="80" t="str">
        <f>IF(AND(申込書!$C$105&lt;&gt;"▼プルダウンより選択してください",申込書!$C$105&lt;&gt;"",申込書!$P$105&lt;&gt;"YYYY/MM/DD",$G431&lt;&gt;""),申込書!$P$105,"")</f>
        <v/>
      </c>
      <c r="DV431" s="81" t="str">
        <f>IF(AND(申込書!$C$105&lt;&gt;"▼プルダウンより選択してください",申込書!$C$105&lt;&gt;"",$G431&lt;&gt;""),申込書!$M$105,"")</f>
        <v/>
      </c>
      <c r="DW431" s="81" t="str">
        <f>IF($DU$3&lt;&gt;"コンテンツなし",IF(AND(申込書!$AH$4="GIGAスクールパック",SUM($P431,$R431)&lt;&gt;0),SUM($P431,$R431),IF(AND(申込書!$AH$4="SKY安心GIGAタブレット",SUM($T431,$V431)&lt;&gt;0),SUM($T431,$V431),"")),"")</f>
        <v/>
      </c>
      <c r="DX431" s="81" t="str">
        <f>IF($DU$3&lt;&gt;"コンテンツなし",IF(AND(申込書!$AH$4="GIGAスクールパック",SUM($Q431,$S431)&lt;&gt;0),SUM($Q431,$S431),IF(AND(申込書!$AH$4="SKY安心GIGAタブレット",SUM($U431,$W431)&lt;&gt;0),SUM($U431,$W431),"")),"")</f>
        <v/>
      </c>
      <c r="DY431" s="157"/>
      <c r="DZ431" s="82"/>
      <c r="EA431" s="80" t="str">
        <f>IF(AND(申込書!$C$106&lt;&gt;"▼プルダウンより選択してください",申込書!$C$106&lt;&gt;"",申込書!$P$106&lt;&gt;"YYYY/MM/DD",$G431&lt;&gt;""),申込書!$P$106,"")</f>
        <v/>
      </c>
      <c r="EB431" s="81" t="str">
        <f>IF(AND(申込書!$C$106&lt;&gt;"▼プルダウンより選択してください",申込書!$C$106&lt;&gt;"",$G431&lt;&gt;""),申込書!$M$106,"")</f>
        <v/>
      </c>
      <c r="EC431" s="81" t="str">
        <f>IF($EA$3&lt;&gt;"コンテンツなし",IF(AND(申込書!$AH$4="GIGAスクールパック",SUM($P431,$R431)&lt;&gt;0),SUM($P431,$R431),IF(AND(申込書!$AH$4="SKY安心GIGAタブレット",SUM($T431,$V431)&lt;&gt;0),SUM($T431,$V431),"")),"")</f>
        <v/>
      </c>
      <c r="ED431" s="81" t="str">
        <f>IF($EA$3&lt;&gt;"コンテンツなし",IF(AND(申込書!$AH$4="GIGAスクールパック",SUM($Q431,$S431)&lt;&gt;0),SUM($Q431,$S431),IF(AND(申込書!$AH$4="SKY安心GIGAタブレット",SUM($U431,$W431)&lt;&gt;0),SUM($U431,$W431),"")),"")</f>
        <v/>
      </c>
      <c r="EE431" s="157"/>
      <c r="EF431" s="82"/>
      <c r="EG431" s="80" t="str">
        <f>IF(AND(申込書!$C$107&lt;&gt;"▼プルダウンより選択してください",申込書!$C$107&lt;&gt;"",申込書!$P$107&lt;&gt;"YYYY/MM/DD",$G431&lt;&gt;""),申込書!$P$107,"")</f>
        <v/>
      </c>
      <c r="EH431" s="81" t="str">
        <f>IF(AND(申込書!$C$107&lt;&gt;"▼プルダウンより選択してください",申込書!$C$107&lt;&gt;"",$G431&lt;&gt;""),申込書!$M$107,"")</f>
        <v/>
      </c>
      <c r="EI431" s="81" t="str">
        <f>IF($EG$3&lt;&gt;"コンテンツなし",IF(AND(申込書!$AH$4="GIGAスクールパック",SUM($P431,$R431)&lt;&gt;0),SUM($P431,$R431),IF(AND(申込書!$AH$4="SKY安心GIGAタブレット",SUM($T431,$V431)&lt;&gt;0),SUM($T431,$V431),"")),"")</f>
        <v/>
      </c>
      <c r="EJ431" s="81" t="str">
        <f>IF($EG$3&lt;&gt;"コンテンツなし",IF(AND(申込書!$AH$4="GIGAスクールパック",SUM($Q431,$S431)&lt;&gt;0),SUM($Q431,$S431),IF(AND(申込書!$AH$4="SKY安心GIGAタブレット",SUM($U431,$W431)&lt;&gt;0),SUM($U431,$W431),"")),"")</f>
        <v/>
      </c>
      <c r="EK431" s="157"/>
      <c r="EL431" s="82"/>
      <c r="EM431" s="80" t="str">
        <f>IF(AND(申込書!$C$108&lt;&gt;"▼プルダウンより選択してください",申込書!$C$108&lt;&gt;"",申込書!$P$108&lt;&gt;"YYYY/MM/DD",$G431&lt;&gt;""),申込書!$P$108,"")</f>
        <v/>
      </c>
      <c r="EN431" s="81" t="str">
        <f>IF(AND(申込書!$C$108&lt;&gt;"▼プルダウンより選択してください",申込書!$C$108&lt;&gt;"",$G431&lt;&gt;""),申込書!$M$108,"")</f>
        <v/>
      </c>
      <c r="EO431" s="81" t="str">
        <f>IF($EM$3&lt;&gt;"コンテンツなし",IF(AND(申込書!$AH$4="GIGAスクールパック",SUM($P431,$R431)&lt;&gt;0),SUM($P431,$R431),IF(AND(申込書!$AH$4="SKY安心GIGAタブレット",SUM($T431,$V431)&lt;&gt;0),SUM($T431,$V431),"")),"")</f>
        <v/>
      </c>
      <c r="EP431" s="81" t="str">
        <f>IF($EM$3&lt;&gt;"コンテンツなし",IF(AND(申込書!$AH$4="GIGAスクールパック",SUM($Q431,$S431)&lt;&gt;0),SUM($Q431,$S431),IF(AND(申込書!$AH$4="SKY安心GIGAタブレット",SUM($U431,$W431)&lt;&gt;0),SUM($U431,$W431),"")),"")</f>
        <v/>
      </c>
      <c r="EQ431" s="157"/>
      <c r="ER431" s="82"/>
      <c r="ES431" s="80" t="str">
        <f>IF(AND(申込書!$C$109&lt;&gt;"▼プルダウンより選択してください",申込書!$C$109&lt;&gt;"",申込書!$P$109&lt;&gt;"YYYY/MM/DD",$G431&lt;&gt;""),申込書!$P$109,"")</f>
        <v/>
      </c>
      <c r="ET431" s="81" t="str">
        <f>IF(AND(申込書!$C$109&lt;&gt;"▼プルダウンより選択してください",申込書!$C$109&lt;&gt;"",$G431&lt;&gt;""),申込書!$M$109,"")</f>
        <v/>
      </c>
      <c r="EU431" s="81" t="str">
        <f>IF($ES$3&lt;&gt;"コンテンツなし",IF(AND(申込書!$AH$4="GIGAスクールパック",SUM($P431,$R431)&lt;&gt;0),SUM($P431,$R431),IF(AND(申込書!$AH$4="SKY安心GIGAタブレット",SUM($T431,$V431)&lt;&gt;0),SUM($T431,$V431),"")),"")</f>
        <v/>
      </c>
      <c r="EV431" s="81" t="str">
        <f>IF($ES$3&lt;&gt;"コンテンツなし",IF(AND(申込書!$AH$4="GIGAスクールパック",SUM($Q431,$S431)&lt;&gt;0),SUM($Q431,$S431),IF(AND(申込書!$AH$4="SKY安心GIGAタブレット",SUM($U431,$W431)&lt;&gt;0),SUM($U431,$W431),"")),"")</f>
        <v/>
      </c>
      <c r="EW431" s="157"/>
      <c r="EX431" s="82"/>
      <c r="EY431" s="80" t="str">
        <f>IF(AND(申込書!$C$110&lt;&gt;"▼プルダウンより選択してください",申込書!$C$110&lt;&gt;"",申込書!$P$110&lt;&gt;"YYYY/MM/DD",$G431&lt;&gt;""),申込書!$P$110,"")</f>
        <v/>
      </c>
      <c r="EZ431" s="81" t="str">
        <f>IF(AND(申込書!$C$110&lt;&gt;"▼プルダウンより選択してください",申込書!$C$110&lt;&gt;"",$G431&lt;&gt;""),申込書!$M$110,"")</f>
        <v/>
      </c>
      <c r="FA431" s="81" t="str">
        <f>IF($EY$3&lt;&gt;"コンテンツなし",IF(AND(申込書!$AH$4="GIGAスクールパック",SUM($P431,$R431)&lt;&gt;0),SUM($P431,$R431),IF(AND(申込書!$AH$4="SKY安心GIGAタブレット",SUM($T431,$V431)&lt;&gt;0),SUM($T431,$V431),"")),"")</f>
        <v/>
      </c>
      <c r="FB431" s="81" t="str">
        <f>IF($EY$3&lt;&gt;"コンテンツなし",IF(AND(申込書!$AH$4="GIGAスクールパック",SUM($Q431,$S431)&lt;&gt;0),SUM($Q431,$S431),IF(AND(申込書!$AH$4="SKY安心GIGAタブレット",SUM($U431,$W431)&lt;&gt;0),SUM($U431,$W431),"")),"")</f>
        <v/>
      </c>
      <c r="FC431" s="157"/>
      <c r="FD431" s="82"/>
      <c r="FE431" s="80" t="str">
        <f>IF(AND(申込書!$C$111&lt;&gt;"▼プルダウンより選択してください",申込書!$C$111&lt;&gt;"",申込書!$P$111&lt;&gt;"YYYY/MM/DD",$G431&lt;&gt;""),申込書!$P$111,"")</f>
        <v/>
      </c>
      <c r="FF431" s="81" t="str">
        <f>IF(AND(申込書!$C$111&lt;&gt;"▼プルダウンより選択してください",申込書!$C$111&lt;&gt;"",$G431&lt;&gt;""),申込書!$M$111,"")</f>
        <v/>
      </c>
      <c r="FG431" s="81" t="str">
        <f>IF($FE$3&lt;&gt;"コンテンツなし",IF(AND(申込書!$AH$4="GIGAスクールパック",SUM($P431,$R431)&lt;&gt;0),SUM($P431,$R431),IF(AND(申込書!$AH$4="SKY安心GIGAタブレット",SUM($T431,$V431)&lt;&gt;0),SUM($T431,$V431),"")),"")</f>
        <v/>
      </c>
      <c r="FH431" s="81" t="str">
        <f>IF($FE$3&lt;&gt;"コンテンツなし",IF(AND(申込書!$AH$4="GIGAスクールパック",SUM($Q431,$S431)&lt;&gt;0),SUM($Q431,$S431),IF(AND(申込書!$AH$4="SKY安心GIGAタブレット",SUM($U431,$W431)&lt;&gt;0),SUM($U431,$W431),"")),"")</f>
        <v/>
      </c>
      <c r="FI431" s="157"/>
      <c r="FJ431" s="82"/>
      <c r="FK431" s="80" t="str">
        <f>IF(AND(申込書!$C$112&lt;&gt;"▼プルダウンより選択してください",申込書!$C$112&lt;&gt;"",申込書!$P$112&lt;&gt;"YYYY/MM/DD",$G431&lt;&gt;""),申込書!$P$112,"")</f>
        <v/>
      </c>
      <c r="FL431" s="81" t="str">
        <f>IF(AND(申込書!$C$112&lt;&gt;"▼プルダウンより選択してください",申込書!$C$112&lt;&gt;"",$G431&lt;&gt;""),申込書!$M$112,"")</f>
        <v/>
      </c>
      <c r="FM431" s="81" t="str">
        <f>IF($FK$3&lt;&gt;"コンテンツなし",IF(AND(申込書!$AH$4="GIGAスクールパック",SUM($P431,$R431)&lt;&gt;0),SUM($P431,$R431),IF(AND(申込書!$AH$4="SKY安心GIGAタブレット",SUM($T431,$V431)&lt;&gt;0),SUM($T431,$V431),"")),"")</f>
        <v/>
      </c>
      <c r="FN431" s="81" t="str">
        <f>IF($FK$3&lt;&gt;"コンテンツなし",IF(AND(申込書!$AH$4="GIGAスクールパック",SUM($Q431,$S431)&lt;&gt;0),SUM($Q431,$S431),IF(AND(申込書!$AH$4="SKY安心GIGAタブレット",SUM($U431,$W431)&lt;&gt;0),SUM($U431,$W431),"")),"")</f>
        <v/>
      </c>
      <c r="FO431" s="157"/>
      <c r="FP431" s="82"/>
      <c r="FQ431" s="80" t="str">
        <f>IF(AND(申込書!$C$113&lt;&gt;"▼プルダウンより選択してください",申込書!$C$113&lt;&gt;"",申込書!$P$113&lt;&gt;"YYYY/MM/DD",$G431&lt;&gt;""),申込書!$P$113,"")</f>
        <v/>
      </c>
      <c r="FR431" s="81" t="str">
        <f>IF(AND(申込書!$C$113&lt;&gt;"▼プルダウンより選択してください",申込書!$C$113&lt;&gt;"",$G431&lt;&gt;""),申込書!$M$113,"")</f>
        <v/>
      </c>
      <c r="FS431" s="81" t="str">
        <f>IF($FQ$3&lt;&gt;"コンテンツなし",IF(AND(申込書!$AH$4="GIGAスクールパック",SUM($P431,$R431)&lt;&gt;0),SUM($P431,$R431),IF(AND(申込書!$AH$4="SKY安心GIGAタブレット",SUM($T431,$V431)&lt;&gt;0),SUM($T431,$V431),"")),"")</f>
        <v/>
      </c>
      <c r="FT431" s="81" t="str">
        <f>IF($FQ$3&lt;&gt;"コンテンツなし",IF(AND(申込書!$AH$4="GIGAスクールパック",SUM($Q431,$S431)&lt;&gt;0),SUM($Q431,$S431),IF(AND(申込書!$AH$4="SKY安心GIGAタブレット",SUM($U431,$W431)&lt;&gt;0),SUM($U431,$W431),"")),"")</f>
        <v/>
      </c>
      <c r="FU431" s="157"/>
      <c r="FV431" s="82"/>
      <c r="FW431" s="80" t="str">
        <f>IF(AND(申込書!$C$114&lt;&gt;"▼プルダウンより選択してください",申込書!$C$114&lt;&gt;"",申込書!$P$114&lt;&gt;"YYYY/MM/DD",$G431&lt;&gt;""),申込書!$P$114,"")</f>
        <v/>
      </c>
      <c r="FX431" s="81" t="str">
        <f>IF(AND(申込書!$C$114&lt;&gt;"▼プルダウンより選択してください",申込書!$C$114&lt;&gt;"",$G431&lt;&gt;""),申込書!$M$114,"")</f>
        <v/>
      </c>
      <c r="FY431" s="81" t="str">
        <f>IF($FW$3&lt;&gt;"コンテンツなし",IF(AND(申込書!$AH$4="GIGAスクールパック",SUM($P431,$R431)&lt;&gt;0),SUM($P431,$R431),IF(AND(申込書!$AH$4="SKY安心GIGAタブレット",SUM($T431,$V431)&lt;&gt;0),SUM($T431,$V431),"")),"")</f>
        <v/>
      </c>
      <c r="FZ431" s="81" t="str">
        <f>IF($FW$3&lt;&gt;"コンテンツなし",IF(AND(申込書!$AH$4="GIGAスクールパック",SUM($Q431,$S431)&lt;&gt;0),SUM($Q431,$S431),IF(AND(申込書!$AH$4="SKY安心GIGAタブレット",SUM($U431,$W431)&lt;&gt;0),SUM($U431,$W431),"")),"")</f>
        <v/>
      </c>
      <c r="GA431" s="157"/>
      <c r="GB431" s="82"/>
      <c r="GC431" s="80" t="str">
        <f>IF(AND(申込書!$C$115&lt;&gt;"▼プルダウンより選択してください",申込書!$C$115&lt;&gt;"",申込書!$P$115&lt;&gt;"YYYY/MM/DD",$G431&lt;&gt;""),申込書!$P$115,"")</f>
        <v/>
      </c>
      <c r="GD431" s="81" t="str">
        <f>IF(AND(申込書!$C$115&lt;&gt;"▼プルダウンより選択してください",申込書!$C$115&lt;&gt;"",$G431&lt;&gt;""),申込書!$M$115,"")</f>
        <v/>
      </c>
      <c r="GE431" s="81" t="str">
        <f>IF($GC$3&lt;&gt;"コンテンツなし",IF(AND(申込書!$AH$4="GIGAスクールパック",SUM($P431,$R431)&lt;&gt;0),SUM($P431,$R431),IF(AND(申込書!$AH$4="SKY安心GIGAタブレット",SUM($T431,$V431)&lt;&gt;0),SUM($T431,$V431),"")),"")</f>
        <v/>
      </c>
      <c r="GF431" s="81" t="str">
        <f>IF($GC$3&lt;&gt;"コンテンツなし",IF(AND(申込書!$AH$4="GIGAスクールパック",SUM($Q431,$S431)&lt;&gt;0),SUM($Q431,$S431),IF(AND(申込書!$AH$4="SKY安心GIGAタブレット",SUM($U431,$W431)&lt;&gt;0),SUM($U431,$W431),"")),"")</f>
        <v/>
      </c>
      <c r="GG431" s="157"/>
      <c r="GH431" s="82"/>
      <c r="GI431" s="80" t="str">
        <f>IF(AND(申込書!$C$116&lt;&gt;"▼プルダウンより選択してください",申込書!$C$116&lt;&gt;"",申込書!$P$116&lt;&gt;"YYYY/MM/DD",$G431&lt;&gt;""),申込書!$P$116,"")</f>
        <v/>
      </c>
      <c r="GJ431" s="81" t="str">
        <f>IF(AND(申込書!$C$116&lt;&gt;"▼プルダウンより選択してください",申込書!$C$116&lt;&gt;"",$G431&lt;&gt;""),申込書!$M$116,"")</f>
        <v/>
      </c>
      <c r="GK431" s="81" t="str">
        <f>IF($GI$3&lt;&gt;"コンテンツなし",IF(AND(申込書!$AH$4="GIGAスクールパック",SUM($P431,$R431)&lt;&gt;0),SUM($P431,$R431),IF(AND(申込書!$AH$4="SKY安心GIGAタブレット",SUM($T431,$V431)&lt;&gt;0),SUM($T431,$V431),"")),"")</f>
        <v/>
      </c>
      <c r="GL431" s="81" t="str">
        <f>IF($GI$3&lt;&gt;"コンテンツなし",IF(AND(申込書!$AH$4="GIGAスクールパック",SUM($Q431,$S431)&lt;&gt;0),SUM($Q431,$S431),IF(AND(申込書!$AH$4="SKY安心GIGAタブレット",SUM($U431,$W431)&lt;&gt;0),SUM($U431,$W431),"")),"")</f>
        <v/>
      </c>
      <c r="GM431" s="157"/>
      <c r="GN431" s="82"/>
      <c r="GO431" s="80" t="str">
        <f>IF(AND(申込書!$C$117&lt;&gt;"▼プルダウンより選択してください",申込書!$C$117&lt;&gt;"",申込書!$P$117&lt;&gt;"YYYY/MM/DD",$G431&lt;&gt;""),申込書!$P$117,"")</f>
        <v/>
      </c>
      <c r="GP431" s="81" t="str">
        <f>IF(AND(申込書!$C$117&lt;&gt;"▼プルダウンより選択してください",申込書!$C$117&lt;&gt;"",$G431&lt;&gt;""),申込書!$M$117,"")</f>
        <v/>
      </c>
      <c r="GQ431" s="81" t="str">
        <f>IF($GO$3&lt;&gt;"コンテンツなし",IF(AND(申込書!$AH$4="GIGAスクールパック",SUM($P431,$R431)&lt;&gt;0),SUM($P431,$R431),IF(AND(申込書!$AH$4="SKY安心GIGAタブレット",SUM($T431,$V431)&lt;&gt;0),SUM($T431,$V431),"")),"")</f>
        <v/>
      </c>
      <c r="GR431" s="81" t="str">
        <f>IF($GO$3&lt;&gt;"コンテンツなし",IF(AND(申込書!$AH$4="GIGAスクールパック",SUM($Q431,$S431)&lt;&gt;0),SUM($Q431,$S431),IF(AND(申込書!$AH$4="SKY安心GIGAタブレット",SUM($U431,$W431)&lt;&gt;0),SUM($U431,$W431),"")),"")</f>
        <v/>
      </c>
      <c r="GS431" s="157"/>
      <c r="GT431" s="82"/>
      <c r="GU431" s="80" t="str">
        <f>IF(AND(申込書!$C$118&lt;&gt;"▼プルダウンより選択してください",申込書!$C$118&lt;&gt;"",申込書!$P$118&lt;&gt;"YYYY/MM/DD",$G431&lt;&gt;""),申込書!$P$118,"")</f>
        <v/>
      </c>
      <c r="GV431" s="81" t="str">
        <f>IF(AND(申込書!$C$118&lt;&gt;"▼プルダウンより選択してください",申込書!$C$118&lt;&gt;"",$G431&lt;&gt;""),申込書!$M$118,"")</f>
        <v/>
      </c>
      <c r="GW431" s="81" t="str">
        <f>IF($GU$3&lt;&gt;"コンテンツなし",IF(AND(申込書!$AH$4="GIGAスクールパック",SUM($P431,$R431)&lt;&gt;0),SUM($P431,$R431),IF(AND(申込書!$AH$4="SKY安心GIGAタブレット",SUM($T431,$V431)&lt;&gt;0),SUM($T431,$V431),"")),"")</f>
        <v/>
      </c>
      <c r="GX431" s="81" t="str">
        <f>IF($GU$3&lt;&gt;"コンテンツなし",IF(AND(申込書!$AH$4="GIGAスクールパック",SUM($Q431,$S431)&lt;&gt;0),SUM($Q431,$S431),IF(AND(申込書!$AH$4="SKY安心GIGAタブレット",SUM($U431,$W431)&lt;&gt;0),SUM($U431,$W431),"")),"")</f>
        <v/>
      </c>
      <c r="GY431" s="157"/>
      <c r="GZ431" s="82"/>
      <c r="HA431" s="80" t="str">
        <f>IF(AND(申込書!$C$119&lt;&gt;"▼プルダウンより選択してください",申込書!$C$119&lt;&gt;"",申込書!$P$119&lt;&gt;"YYYY/MM/DD",$G431&lt;&gt;""),申込書!$P$119,"")</f>
        <v/>
      </c>
      <c r="HB431" s="81" t="str">
        <f>IF(AND(申込書!$C$119&lt;&gt;"▼プルダウンより選択してください",申込書!$C$119&lt;&gt;"",$G431&lt;&gt;""),申込書!$M$119,"")</f>
        <v/>
      </c>
      <c r="HC431" s="81" t="str">
        <f>IF($HA$3&lt;&gt;"コンテンツなし",IF(AND(申込書!$AH$4="GIGAスクールパック",SUM($P431,$R431)&lt;&gt;0),SUM($P431,$R431),IF(AND(申込書!$AH$4="SKY安心GIGAタブレット",SUM($T431,$V431)&lt;&gt;0),SUM($T431,$V431),"")),"")</f>
        <v/>
      </c>
      <c r="HD431" s="81" t="str">
        <f>IF($HA$3&lt;&gt;"コンテンツなし",IF(AND(申込書!$AH$4="GIGAスクールパック",SUM($Q431,$S431)&lt;&gt;0),SUM($Q431,$S431),IF(AND(申込書!$AH$4="SKY安心GIGAタブレット",SUM($U431,$W431)&lt;&gt;0),SUM($U431,$W431),"")),"")</f>
        <v/>
      </c>
      <c r="HE431" s="157"/>
      <c r="HF431" s="82"/>
      <c r="HG431" s="83"/>
    </row>
    <row r="432" spans="2:215" ht="26.85" customHeight="1">
      <c r="B432" s="62">
        <f t="shared" si="4"/>
        <v>427</v>
      </c>
      <c r="C432" s="63"/>
      <c r="D432" s="64"/>
      <c r="E432" s="207"/>
      <c r="F432" s="65"/>
      <c r="G432" s="66"/>
      <c r="H432" s="67"/>
      <c r="I432" s="68"/>
      <c r="J432" s="69"/>
      <c r="K432" s="70"/>
      <c r="L432" s="71"/>
      <c r="M432" s="72"/>
      <c r="N432" s="73"/>
      <c r="O432" s="74"/>
      <c r="P432" s="179"/>
      <c r="Q432" s="180"/>
      <c r="R432" s="180"/>
      <c r="S432" s="181"/>
      <c r="T432" s="179"/>
      <c r="U432" s="180"/>
      <c r="V432" s="182"/>
      <c r="W432" s="181"/>
      <c r="X432" s="75"/>
      <c r="Y432" s="76"/>
      <c r="Z432" s="77"/>
      <c r="AA432" s="78"/>
      <c r="AB432" s="79"/>
      <c r="AC432" s="79"/>
      <c r="AD432" s="79"/>
      <c r="AE432" s="77"/>
      <c r="AF432" s="139"/>
      <c r="AG432" s="139"/>
      <c r="AH432" s="139"/>
      <c r="AI432" s="80" t="str">
        <f>IF(AND(申込書!$C$90&lt;&gt;"▼プルダウンより選択してください",申込書!$C$90&lt;&gt;"",申込書!$P$90&lt;&gt;"YYYY/MM/DD",$G432&lt;&gt;""),申込書!$P$90,"")</f>
        <v/>
      </c>
      <c r="AJ432" s="81" t="str">
        <f>IF(AND(申込書!$C$90&lt;&gt;"▼プルダウンより選択してください",申込書!$C$90&lt;&gt;"",$G432&lt;&gt;""),申込書!$M$90,"")</f>
        <v/>
      </c>
      <c r="AK432" s="81" t="str">
        <f>IF($AI$3&lt;&gt;"コンテンツなし",IF(AND(申込書!$AH$4="GIGAスクールパック",SUM($P432,$R432)&lt;&gt;0),SUM($P432,$R432),IF(AND(申込書!$AH$4="SKY安心GIGAタブレット",SUM($T432,$V432)&lt;&gt;0),SUM($T432,$V432),"")),"")</f>
        <v/>
      </c>
      <c r="AL432" s="81" t="str">
        <f>IF($AI$3&lt;&gt;"コンテンツなし",IF(AND(申込書!$AH$4="GIGAスクールパック",SUM($Q432,$S432)&lt;&gt;0),SUM($Q432,$S432),IF(AND(申込書!$AH$4="SKY安心GIGAタブレット",SUM($U432,$W432)&lt;&gt;0),SUM($U432,$W432),"")),"")</f>
        <v/>
      </c>
      <c r="AM432" s="157"/>
      <c r="AN432" s="82"/>
      <c r="AO432" s="80" t="str">
        <f>IF(AND(申込書!$C$91&lt;&gt;"▼プルダウンより選択してください",申込書!$C$91&lt;&gt;"",申込書!$P$91&lt;&gt;"YYYY/MM/DD",$G432&lt;&gt;""),申込書!$P$91,"")</f>
        <v/>
      </c>
      <c r="AP432" s="81" t="str">
        <f>IF(AND(申込書!$C$91&lt;&gt;"▼プルダウンより選択してください",申込書!$C$91&lt;&gt;"",$G432&lt;&gt;""),申込書!$M$91,"")</f>
        <v/>
      </c>
      <c r="AQ432" s="81" t="str">
        <f>IF($AO$3&lt;&gt;"コンテンツなし",IF(AND(申込書!$AH$4="GIGAスクールパック",SUM($P432,$R432)&lt;&gt;0),SUM($P432,$R432),IF(AND(申込書!$AH$4="SKY安心GIGAタブレット",SUM($T432,$V432)&lt;&gt;0),SUM($T432,$V432),"")),"")</f>
        <v/>
      </c>
      <c r="AR432" s="81" t="str">
        <f>IF($AO$3&lt;&gt;"コンテンツなし",IF(AND(申込書!$AH$4="GIGAスクールパック",SUM($Q432,$S432)&lt;&gt;0),SUM($Q432,$S432),IF(AND(申込書!$AH$4="SKY安心GIGAタブレット",SUM($U432,$W432)&lt;&gt;0),SUM($U432,$W432),"")),"")</f>
        <v/>
      </c>
      <c r="AS432" s="157"/>
      <c r="AT432" s="82"/>
      <c r="AU432" s="80" t="str">
        <f>IF(AND(申込書!$C$92&lt;&gt;"▼プルダウンより選択してください",申込書!$C$92&lt;&gt;"",申込書!$P$92&lt;&gt;"YYYY/MM/DD",$G432&lt;&gt;""),申込書!$P$92,"")</f>
        <v/>
      </c>
      <c r="AV432" s="81" t="str">
        <f>IF(AND(申込書!$C$92&lt;&gt;"▼プルダウンより選択してください",申込書!$C$92&lt;&gt;"",$G432&lt;&gt;""),申込書!$M$92,"")</f>
        <v/>
      </c>
      <c r="AW432" s="81" t="str">
        <f>IF($AU$3&lt;&gt;"コンテンツなし",IF(AND(申込書!$AH$4="GIGAスクールパック",SUM($P432,$R432)&lt;&gt;0),SUM($P432,$R432),IF(AND(申込書!$AH$4="SKY安心GIGAタブレット",SUM($T432,$V432)&lt;&gt;0),SUM($T432,$V432),"")),"")</f>
        <v/>
      </c>
      <c r="AX432" s="81" t="str">
        <f>IF($AU$3&lt;&gt;"コンテンツなし",IF(AND(申込書!$AH$4="GIGAスクールパック",SUM($Q432,$S432)&lt;&gt;0),SUM($Q432,$S432),IF(AND(申込書!$AH$4="SKY安心GIGAタブレット",SUM($U432,$W432)&lt;&gt;0),SUM($U432,$W432),"")),"")</f>
        <v/>
      </c>
      <c r="AY432" s="157"/>
      <c r="AZ432" s="82"/>
      <c r="BA432" s="80" t="str">
        <f>IF(AND(申込書!$C$93&lt;&gt;"▼プルダウンより選択してください",申込書!$C$93&lt;&gt;"",申込書!$P$93&lt;&gt;"YYYY/MM/DD",$G432&lt;&gt;""),申込書!$P$93,"")</f>
        <v/>
      </c>
      <c r="BB432" s="81" t="str">
        <f>IF(AND(申込書!$C$93&lt;&gt;"▼プルダウンより選択してください",申込書!$C$93&lt;&gt;"",申込書!$M$93&gt;=1,$G432&lt;&gt;""),申込書!$M$93,"")</f>
        <v/>
      </c>
      <c r="BC432" s="81" t="str">
        <f>IF($BA$3&lt;&gt;"コンテンツなし",IF(AND(申込書!$AH$4="GIGAスクールパック",SUM($P432,$R432)&lt;&gt;0),SUM($P432,$R432),IF(AND(申込書!$AH$4="SKY安心GIGAタブレット",SUM($T432,$V432)&lt;&gt;0),SUM($T432,$V432),"")),"")</f>
        <v/>
      </c>
      <c r="BD432" s="81" t="str">
        <f>IF($BA$3&lt;&gt;"コンテンツなし",IF(AND(申込書!$AH$4="GIGAスクールパック",SUM($Q432,$S432)&lt;&gt;0),SUM($Q432,$S432),IF(AND(申込書!$AH$4="SKY安心GIGAタブレット",SUM($U432,$W432)&lt;&gt;0),SUM($U432,$W432),"")),"")</f>
        <v/>
      </c>
      <c r="BE432" s="157"/>
      <c r="BF432" s="82"/>
      <c r="BG432" s="80" t="str">
        <f>IF(AND(申込書!$C$94&lt;&gt;"▼プルダウンより選択してください",申込書!$C$94&lt;&gt;"",申込書!$P$94&lt;&gt;"YYYY/MM/DD",$G432&lt;&gt;""),申込書!$P$94,"")</f>
        <v/>
      </c>
      <c r="BH432" s="81" t="str">
        <f>IF(AND(申込書!$C$94&lt;&gt;"▼プルダウンより選択してください",申込書!$C$94&lt;&gt;"",$G432&lt;&gt;""),申込書!$M$94,"")</f>
        <v/>
      </c>
      <c r="BI432" s="81" t="str">
        <f>IF($BG$3&lt;&gt;"コンテンツなし",IF(AND(申込書!$AH$4="GIGAスクールパック",SUM($P432,$R432)&lt;&gt;0),SUM($P432,$R432),IF(AND(申込書!$AH$4="SKY安心GIGAタブレット",SUM($T432,$V432)&lt;&gt;0),SUM($T432,$V432),"")),"")</f>
        <v/>
      </c>
      <c r="BJ432" s="81" t="str">
        <f>IF($BG$3&lt;&gt;"コンテンツなし",IF(AND(申込書!$AH$4="GIGAスクールパック",SUM($Q432,$S432)&lt;&gt;0),SUM($Q432,$S432),IF(AND(申込書!$AH$4="SKY安心GIGAタブレット",SUM($U432,$W432)&lt;&gt;0),SUM($U432,$W432),"")),"")</f>
        <v/>
      </c>
      <c r="BK432" s="157"/>
      <c r="BL432" s="82"/>
      <c r="BM432" s="80" t="str">
        <f>IF(AND(申込書!$C$95&lt;&gt;"▼プルダウンより選択してください",申込書!$C$95&lt;&gt;"",申込書!$P$95&lt;&gt;"YYYY/MM/DD",$G432&lt;&gt;""),申込書!$P$95,"")</f>
        <v/>
      </c>
      <c r="BN432" s="81" t="str">
        <f>IF(AND(申込書!$C$95&lt;&gt;"▼プルダウンより選択してください",申込書!$C$95&lt;&gt;"",$G432&lt;&gt;""),申込書!$M$95,"")</f>
        <v/>
      </c>
      <c r="BO432" s="81" t="str">
        <f>IF($BM$3&lt;&gt;"コンテンツなし",IF(AND(申込書!$AH$4="GIGAスクールパック",SUM($P432,$R432)&lt;&gt;0),SUM($P432,$R432),IF(AND(申込書!$AH$4="SKY安心GIGAタブレット",SUM($T432,$V432)&lt;&gt;0),SUM($T432,$V432),"")),"")</f>
        <v/>
      </c>
      <c r="BP432" s="81" t="str">
        <f>IF($BM$3&lt;&gt;"コンテンツなし",IF(AND(申込書!$AH$4="GIGAスクールパック",SUM($Q432,$S432)&lt;&gt;0),SUM($Q432,$S432),IF(AND(申込書!$AH$4="SKY安心GIGAタブレット",SUM($U432,$W432)&lt;&gt;0),SUM($U432,$W432),"")),"")</f>
        <v/>
      </c>
      <c r="BQ432" s="157"/>
      <c r="BR432" s="82"/>
      <c r="BS432" s="80" t="str">
        <f>IF(AND(申込書!$C$96&lt;&gt;"▼プルダウンより選択してください",申込書!$C$96&lt;&gt;"",申込書!$P$96&lt;&gt;"YYYY/MM/DD",$G432&lt;&gt;""),申込書!$P$96,"")</f>
        <v/>
      </c>
      <c r="BT432" s="81" t="str">
        <f>IF(AND(申込書!$C$96&lt;&gt;"▼プルダウンより選択してください",申込書!$C$96&lt;&gt;"",$G432&lt;&gt;""),申込書!$M$96,"")</f>
        <v/>
      </c>
      <c r="BU432" s="81" t="str">
        <f>IF($BS$3&lt;&gt;"コンテンツなし",IF(AND(申込書!$AH$4="GIGAスクールパック",SUM($P432,$R432)&lt;&gt;0),SUM($P432,$R432),IF(AND(申込書!$AH$4="SKY安心GIGAタブレット",SUM($T432,$V432)&lt;&gt;0),SUM($T432,$V432),"")),"")</f>
        <v/>
      </c>
      <c r="BV432" s="81" t="str">
        <f>IF($BS$3&lt;&gt;"コンテンツなし",IF(AND(申込書!$AH$4="GIGAスクールパック",SUM($Q432,$S432)&lt;&gt;0),SUM($Q432,$S432),IF(AND(申込書!$AH$4="SKY安心GIGAタブレット",SUM($U432,$W432)&lt;&gt;0),SUM($U432,$W432),"")),"")</f>
        <v/>
      </c>
      <c r="BW432" s="157"/>
      <c r="BX432" s="82"/>
      <c r="BY432" s="80" t="str">
        <f>IF(AND(申込書!$C$97&lt;&gt;"▼プルダウンより選択してください",申込書!$C$97&lt;&gt;"",申込書!$P$97&lt;&gt;"YYYY/MM/DD",$G432&lt;&gt;""),申込書!$P$97,"")</f>
        <v/>
      </c>
      <c r="BZ432" s="81" t="str">
        <f>IF(AND(申込書!$C$97&lt;&gt;"▼プルダウンより選択してください",申込書!$C$97&lt;&gt;"",$G432&lt;&gt;""),申込書!$M$97,"")</f>
        <v/>
      </c>
      <c r="CA432" s="81" t="str">
        <f>IF($BY$3&lt;&gt;"コンテンツなし",IF(AND(申込書!$AH$4="GIGAスクールパック",SUM($P432,$R432)&lt;&gt;0),SUM($P432,$R432),IF(AND(申込書!$AH$4="SKY安心GIGAタブレット",SUM($T432,$V432)&lt;&gt;0),SUM($T432,$V432),"")),"")</f>
        <v/>
      </c>
      <c r="CB432" s="81" t="str">
        <f>IF($BY$3&lt;&gt;"コンテンツなし",IF(AND(申込書!$AH$4="GIGAスクールパック",SUM($Q432,$S432)&lt;&gt;0),SUM($Q432,$S432),IF(AND(申込書!$AH$4="SKY安心GIGAタブレット",SUM($U432,$W432)&lt;&gt;0),SUM($U432,$W432),"")),"")</f>
        <v/>
      </c>
      <c r="CC432" s="157"/>
      <c r="CD432" s="82"/>
      <c r="CE432" s="80" t="str">
        <f>IF(AND(申込書!$C$98&lt;&gt;"▼プルダウンより選択してください",申込書!$C$98&lt;&gt;"",申込書!$P$98&lt;&gt;"YYYY/MM/DD",$G432&lt;&gt;""),申込書!$P$98,"")</f>
        <v/>
      </c>
      <c r="CF432" s="81" t="str">
        <f>IF(AND(申込書!$C$98&lt;&gt;"▼プルダウンより選択してください",申込書!$C$98&lt;&gt;"",$G432&lt;&gt;""),申込書!$M$98,"")</f>
        <v/>
      </c>
      <c r="CG432" s="81" t="str">
        <f>IF($CE$3&lt;&gt;"コンテンツなし",IF(AND(申込書!$AH$4="GIGAスクールパック",SUM($P432,$R432)&lt;&gt;0),SUM($P432,$R432),IF(AND(申込書!$AH$4="SKY安心GIGAタブレット",SUM($T432,$V432)&lt;&gt;0),SUM($T432,$V432),"")),"")</f>
        <v/>
      </c>
      <c r="CH432" s="81" t="str">
        <f>IF($CE$3&lt;&gt;"コンテンツなし",IF(AND(申込書!$AH$4="GIGAスクールパック",SUM($Q432,$S432)&lt;&gt;0),SUM($Q432,$S432),IF(AND(申込書!$AH$4="SKY安心GIGAタブレット",SUM($U432,$W432)&lt;&gt;0),SUM($U432,$W432),"")),"")</f>
        <v/>
      </c>
      <c r="CI432" s="157"/>
      <c r="CJ432" s="82"/>
      <c r="CK432" s="80" t="str">
        <f>IF(AND(申込書!$C$99&lt;&gt;"▼プルダウンより選択してください",申込書!$C$99&lt;&gt;"",申込書!$P$99&lt;&gt;"YYYY/MM/DD",$G432&lt;&gt;""),申込書!$P$99,"")</f>
        <v/>
      </c>
      <c r="CL432" s="81" t="str">
        <f>IF(AND(申込書!$C$99&lt;&gt;"▼プルダウンより選択してください",申込書!$C$99&lt;&gt;"",$G432&lt;&gt;""),申込書!$M$99,"")</f>
        <v/>
      </c>
      <c r="CM432" s="81" t="str">
        <f>IF($CK$3&lt;&gt;"コンテンツなし",IF(AND(申込書!$AH$4="GIGAスクールパック",SUM($P432,$R432)&lt;&gt;0),SUM($P432,$R432),IF(AND(申込書!$AH$4="SKY安心GIGAタブレット",SUM($T432,$V432)&lt;&gt;0),SUM($T432,$V432),"")),"")</f>
        <v/>
      </c>
      <c r="CN432" s="81" t="str">
        <f>IF($CK$3&lt;&gt;"コンテンツなし",IF(AND(申込書!$AH$4="GIGAスクールパック",SUM($Q432,$S432)&lt;&gt;0),SUM($Q432,$S432),IF(AND(申込書!$AH$4="SKY安心GIGAタブレット",SUM($U432,$W432)&lt;&gt;0),SUM($U432,$W432),"")),"")</f>
        <v/>
      </c>
      <c r="CO432" s="157"/>
      <c r="CP432" s="82"/>
      <c r="CQ432" s="80" t="str">
        <f>IF(AND(申込書!$C$100&lt;&gt;"▼プルダウンより選択してください",申込書!$C$100&lt;&gt;"",申込書!$P$100&lt;&gt;"YYYY/MM/DD",$G432&lt;&gt;""),申込書!$P$100,"")</f>
        <v/>
      </c>
      <c r="CR432" s="81" t="str">
        <f>IF(AND(申込書!$C$100&lt;&gt;"▼プルダウンより選択してください",申込書!$C$100&lt;&gt;"",$G432&lt;&gt;""),申込書!$M$100,"")</f>
        <v/>
      </c>
      <c r="CS432" s="81" t="str">
        <f>IF($CQ$3&lt;&gt;"コンテンツなし",IF(AND(申込書!$AH$4="GIGAスクールパック",SUM($P432,$R432)&lt;&gt;0),SUM($P432,$R432),IF(AND(申込書!$AH$4="SKY安心GIGAタブレット",SUM($T432,$V432)&lt;&gt;0),SUM($T432,$V432),"")),"")</f>
        <v/>
      </c>
      <c r="CT432" s="81" t="str">
        <f>IF($CQ$3&lt;&gt;"コンテンツなし",IF(AND(申込書!$AH$4="GIGAスクールパック",SUM($Q432,$S432)&lt;&gt;0),SUM($Q432,$S432),IF(AND(申込書!$AH$4="SKY安心GIGAタブレット",SUM($U432,$W432)&lt;&gt;0),SUM($U432,$W432),"")),"")</f>
        <v/>
      </c>
      <c r="CU432" s="81"/>
      <c r="CV432" s="82"/>
      <c r="CW432" s="80" t="str">
        <f>IF(AND(申込書!$C$101&lt;&gt;"▼プルダウンより選択してください",申込書!$C$101&lt;&gt;"",申込書!$P$101&lt;&gt;"YYYY/MM/DD",$G432&lt;&gt;""),申込書!$P$101,"")</f>
        <v/>
      </c>
      <c r="CX432" s="81" t="str">
        <f>IF(AND(申込書!$C$101&lt;&gt;"▼プルダウンより選択してください",申込書!$C$101&lt;&gt;"",$G432&lt;&gt;""),申込書!$M$101,"")</f>
        <v/>
      </c>
      <c r="CY432" s="81" t="str">
        <f>IF($CW$3&lt;&gt;"コンテンツなし",IF(AND(申込書!$AH$4="GIGAスクールパック",SUM($P432,$R432)&lt;&gt;0),SUM($P432,$R432),IF(AND(申込書!$AH$4="SKY安心GIGAタブレット",SUM($T432,$V432)&lt;&gt;0),SUM($T432,$V432),"")),"")</f>
        <v/>
      </c>
      <c r="CZ432" s="81" t="str">
        <f>IF($CW$3&lt;&gt;"コンテンツなし",IF(AND(申込書!$AH$4="GIGAスクールパック",SUM($Q432,$S432)&lt;&gt;0),SUM($Q432,$S432),IF(AND(申込書!$AH$4="SKY安心GIGAタブレット",SUM($U432,$W432)&lt;&gt;0),SUM($U432,$W432),"")),"")</f>
        <v/>
      </c>
      <c r="DA432" s="81"/>
      <c r="DB432" s="82"/>
      <c r="DC432" s="80" t="str">
        <f>IF(AND(申込書!$C$102&lt;&gt;"▼プルダウンより選択してください",申込書!$C$102&lt;&gt;"",申込書!$P$102&lt;&gt;"YYYY/MM/DD",$G432&lt;&gt;""),申込書!$P$102,"")</f>
        <v/>
      </c>
      <c r="DD432" s="81" t="str">
        <f>IF(AND(申込書!$C$102&lt;&gt;"▼プルダウンより選択してください",申込書!$C$102&lt;&gt;"",$G432&lt;&gt;""),申込書!$M$102,"")</f>
        <v/>
      </c>
      <c r="DE432" s="81" t="str">
        <f>IF($DC$3&lt;&gt;"コンテンツなし",IF(AND(申込書!$AH$4="GIGAスクールパック",SUM($P432,$R432)&lt;&gt;0),SUM($P432,$R432),IF(AND(申込書!$AH$4="SKY安心GIGAタブレット",SUM($T432,$V432)&lt;&gt;0),SUM($T432,$V432),"")),"")</f>
        <v/>
      </c>
      <c r="DF432" s="81" t="str">
        <f>IF($DC$3&lt;&gt;"コンテンツなし",IF(AND(申込書!$AH$4="GIGAスクールパック",SUM($Q432,$S432)&lt;&gt;0),SUM($Q432,$S432),IF(AND(申込書!$AH$4="SKY安心GIGAタブレット",SUM($U432,$W432)&lt;&gt;0),SUM($U432,$W432),"")),"")</f>
        <v/>
      </c>
      <c r="DG432" s="81"/>
      <c r="DH432" s="82"/>
      <c r="DI432" s="80" t="str">
        <f>IF(AND(申込書!$C$103&lt;&gt;"▼プルダウンより選択してください",申込書!$C$103&lt;&gt;"",申込書!$P$103&lt;&gt;"YYYY/MM/DD",$G432&lt;&gt;""),申込書!$P$103,"")</f>
        <v/>
      </c>
      <c r="DJ432" s="81" t="str">
        <f>IF(AND(申込書!$C$103&lt;&gt;"▼プルダウンより選択してください",申込書!$C$103&lt;&gt;"",$G432&lt;&gt;""),申込書!$M$103,"")</f>
        <v/>
      </c>
      <c r="DK432" s="81" t="str">
        <f>IF($DI$3&lt;&gt;"コンテンツなし",IF(AND(申込書!$AH$4="GIGAスクールパック",SUM($P432,$R432)&lt;&gt;0),SUM($P432,$R432),IF(AND(申込書!$AH$4="SKY安心GIGAタブレット",SUM($T432,$V432)&lt;&gt;0),SUM($T432,$V432),"")),"")</f>
        <v/>
      </c>
      <c r="DL432" s="81" t="str">
        <f>IF($DI$3&lt;&gt;"コンテンツなし",IF(AND(申込書!$AH$4="GIGAスクールパック",SUM($Q432,$S432)&lt;&gt;0),SUM($Q432,$S432),IF(AND(申込書!$AH$4="SKY安心GIGAタブレット",SUM($U432,$W432)&lt;&gt;0),SUM($U432,$W432),"")),"")</f>
        <v/>
      </c>
      <c r="DM432" s="81"/>
      <c r="DN432" s="82"/>
      <c r="DO432" s="80" t="str">
        <f>IF(AND(申込書!$C$104&lt;&gt;"▼プルダウンより選択してください",申込書!$C$104&lt;&gt;"",申込書!$P$104&lt;&gt;"YYYY/MM/DD",$G432&lt;&gt;""),申込書!$P$104,"")</f>
        <v/>
      </c>
      <c r="DP432" s="81" t="str">
        <f>IF(AND(申込書!$C$104&lt;&gt;"▼プルダウンより選択してください",申込書!$C$104&lt;&gt;"",$G432&lt;&gt;""),申込書!$M$104,"")</f>
        <v/>
      </c>
      <c r="DQ432" s="81" t="str">
        <f>IF($DO$3&lt;&gt;"コンテンツなし",IF(AND(申込書!$AH$4="GIGAスクールパック",SUM($P432,$R432)&lt;&gt;0),SUM($P432,$R432),IF(AND(申込書!$AH$4="SKY安心GIGAタブレット",SUM($T432,$V432)&lt;&gt;0),SUM($T432,$V432),"")),"")</f>
        <v/>
      </c>
      <c r="DR432" s="81" t="str">
        <f>IF($DO$3&lt;&gt;"コンテンツなし",IF(AND(申込書!$AH$4="GIGAスクールパック",SUM($Q432,$S432)&lt;&gt;0),SUM($Q432,$S432),IF(AND(申込書!$AH$4="SKY安心GIGAタブレット",SUM($U432,$W432)&lt;&gt;0),SUM($U432,$W432),"")),"")</f>
        <v/>
      </c>
      <c r="DS432" s="81"/>
      <c r="DT432" s="82"/>
      <c r="DU432" s="80" t="str">
        <f>IF(AND(申込書!$C$105&lt;&gt;"▼プルダウンより選択してください",申込書!$C$105&lt;&gt;"",申込書!$P$105&lt;&gt;"YYYY/MM/DD",$G432&lt;&gt;""),申込書!$P$105,"")</f>
        <v/>
      </c>
      <c r="DV432" s="81" t="str">
        <f>IF(AND(申込書!$C$105&lt;&gt;"▼プルダウンより選択してください",申込書!$C$105&lt;&gt;"",$G432&lt;&gt;""),申込書!$M$105,"")</f>
        <v/>
      </c>
      <c r="DW432" s="81" t="str">
        <f>IF($DU$3&lt;&gt;"コンテンツなし",IF(AND(申込書!$AH$4="GIGAスクールパック",SUM($P432,$R432)&lt;&gt;0),SUM($P432,$R432),IF(AND(申込書!$AH$4="SKY安心GIGAタブレット",SUM($T432,$V432)&lt;&gt;0),SUM($T432,$V432),"")),"")</f>
        <v/>
      </c>
      <c r="DX432" s="81" t="str">
        <f>IF($DU$3&lt;&gt;"コンテンツなし",IF(AND(申込書!$AH$4="GIGAスクールパック",SUM($Q432,$S432)&lt;&gt;0),SUM($Q432,$S432),IF(AND(申込書!$AH$4="SKY安心GIGAタブレット",SUM($U432,$W432)&lt;&gt;0),SUM($U432,$W432),"")),"")</f>
        <v/>
      </c>
      <c r="DY432" s="157"/>
      <c r="DZ432" s="82"/>
      <c r="EA432" s="80" t="str">
        <f>IF(AND(申込書!$C$106&lt;&gt;"▼プルダウンより選択してください",申込書!$C$106&lt;&gt;"",申込書!$P$106&lt;&gt;"YYYY/MM/DD",$G432&lt;&gt;""),申込書!$P$106,"")</f>
        <v/>
      </c>
      <c r="EB432" s="81" t="str">
        <f>IF(AND(申込書!$C$106&lt;&gt;"▼プルダウンより選択してください",申込書!$C$106&lt;&gt;"",$G432&lt;&gt;""),申込書!$M$106,"")</f>
        <v/>
      </c>
      <c r="EC432" s="81" t="str">
        <f>IF($EA$3&lt;&gt;"コンテンツなし",IF(AND(申込書!$AH$4="GIGAスクールパック",SUM($P432,$R432)&lt;&gt;0),SUM($P432,$R432),IF(AND(申込書!$AH$4="SKY安心GIGAタブレット",SUM($T432,$V432)&lt;&gt;0),SUM($T432,$V432),"")),"")</f>
        <v/>
      </c>
      <c r="ED432" s="81" t="str">
        <f>IF($EA$3&lt;&gt;"コンテンツなし",IF(AND(申込書!$AH$4="GIGAスクールパック",SUM($Q432,$S432)&lt;&gt;0),SUM($Q432,$S432),IF(AND(申込書!$AH$4="SKY安心GIGAタブレット",SUM($U432,$W432)&lt;&gt;0),SUM($U432,$W432),"")),"")</f>
        <v/>
      </c>
      <c r="EE432" s="157"/>
      <c r="EF432" s="82"/>
      <c r="EG432" s="80" t="str">
        <f>IF(AND(申込書!$C$107&lt;&gt;"▼プルダウンより選択してください",申込書!$C$107&lt;&gt;"",申込書!$P$107&lt;&gt;"YYYY/MM/DD",$G432&lt;&gt;""),申込書!$P$107,"")</f>
        <v/>
      </c>
      <c r="EH432" s="81" t="str">
        <f>IF(AND(申込書!$C$107&lt;&gt;"▼プルダウンより選択してください",申込書!$C$107&lt;&gt;"",$G432&lt;&gt;""),申込書!$M$107,"")</f>
        <v/>
      </c>
      <c r="EI432" s="81" t="str">
        <f>IF($EG$3&lt;&gt;"コンテンツなし",IF(AND(申込書!$AH$4="GIGAスクールパック",SUM($P432,$R432)&lt;&gt;0),SUM($P432,$R432),IF(AND(申込書!$AH$4="SKY安心GIGAタブレット",SUM($T432,$V432)&lt;&gt;0),SUM($T432,$V432),"")),"")</f>
        <v/>
      </c>
      <c r="EJ432" s="81" t="str">
        <f>IF($EG$3&lt;&gt;"コンテンツなし",IF(AND(申込書!$AH$4="GIGAスクールパック",SUM($Q432,$S432)&lt;&gt;0),SUM($Q432,$S432),IF(AND(申込書!$AH$4="SKY安心GIGAタブレット",SUM($U432,$W432)&lt;&gt;0),SUM($U432,$W432),"")),"")</f>
        <v/>
      </c>
      <c r="EK432" s="157"/>
      <c r="EL432" s="82"/>
      <c r="EM432" s="80" t="str">
        <f>IF(AND(申込書!$C$108&lt;&gt;"▼プルダウンより選択してください",申込書!$C$108&lt;&gt;"",申込書!$P$108&lt;&gt;"YYYY/MM/DD",$G432&lt;&gt;""),申込書!$P$108,"")</f>
        <v/>
      </c>
      <c r="EN432" s="81" t="str">
        <f>IF(AND(申込書!$C$108&lt;&gt;"▼プルダウンより選択してください",申込書!$C$108&lt;&gt;"",$G432&lt;&gt;""),申込書!$M$108,"")</f>
        <v/>
      </c>
      <c r="EO432" s="81" t="str">
        <f>IF($EM$3&lt;&gt;"コンテンツなし",IF(AND(申込書!$AH$4="GIGAスクールパック",SUM($P432,$R432)&lt;&gt;0),SUM($P432,$R432),IF(AND(申込書!$AH$4="SKY安心GIGAタブレット",SUM($T432,$V432)&lt;&gt;0),SUM($T432,$V432),"")),"")</f>
        <v/>
      </c>
      <c r="EP432" s="81" t="str">
        <f>IF($EM$3&lt;&gt;"コンテンツなし",IF(AND(申込書!$AH$4="GIGAスクールパック",SUM($Q432,$S432)&lt;&gt;0),SUM($Q432,$S432),IF(AND(申込書!$AH$4="SKY安心GIGAタブレット",SUM($U432,$W432)&lt;&gt;0),SUM($U432,$W432),"")),"")</f>
        <v/>
      </c>
      <c r="EQ432" s="157"/>
      <c r="ER432" s="82"/>
      <c r="ES432" s="80" t="str">
        <f>IF(AND(申込書!$C$109&lt;&gt;"▼プルダウンより選択してください",申込書!$C$109&lt;&gt;"",申込書!$P$109&lt;&gt;"YYYY/MM/DD",$G432&lt;&gt;""),申込書!$P$109,"")</f>
        <v/>
      </c>
      <c r="ET432" s="81" t="str">
        <f>IF(AND(申込書!$C$109&lt;&gt;"▼プルダウンより選択してください",申込書!$C$109&lt;&gt;"",$G432&lt;&gt;""),申込書!$M$109,"")</f>
        <v/>
      </c>
      <c r="EU432" s="81" t="str">
        <f>IF($ES$3&lt;&gt;"コンテンツなし",IF(AND(申込書!$AH$4="GIGAスクールパック",SUM($P432,$R432)&lt;&gt;0),SUM($P432,$R432),IF(AND(申込書!$AH$4="SKY安心GIGAタブレット",SUM($T432,$V432)&lt;&gt;0),SUM($T432,$V432),"")),"")</f>
        <v/>
      </c>
      <c r="EV432" s="81" t="str">
        <f>IF($ES$3&lt;&gt;"コンテンツなし",IF(AND(申込書!$AH$4="GIGAスクールパック",SUM($Q432,$S432)&lt;&gt;0),SUM($Q432,$S432),IF(AND(申込書!$AH$4="SKY安心GIGAタブレット",SUM($U432,$W432)&lt;&gt;0),SUM($U432,$W432),"")),"")</f>
        <v/>
      </c>
      <c r="EW432" s="157"/>
      <c r="EX432" s="82"/>
      <c r="EY432" s="80" t="str">
        <f>IF(AND(申込書!$C$110&lt;&gt;"▼プルダウンより選択してください",申込書!$C$110&lt;&gt;"",申込書!$P$110&lt;&gt;"YYYY/MM/DD",$G432&lt;&gt;""),申込書!$P$110,"")</f>
        <v/>
      </c>
      <c r="EZ432" s="81" t="str">
        <f>IF(AND(申込書!$C$110&lt;&gt;"▼プルダウンより選択してください",申込書!$C$110&lt;&gt;"",$G432&lt;&gt;""),申込書!$M$110,"")</f>
        <v/>
      </c>
      <c r="FA432" s="81" t="str">
        <f>IF($EY$3&lt;&gt;"コンテンツなし",IF(AND(申込書!$AH$4="GIGAスクールパック",SUM($P432,$R432)&lt;&gt;0),SUM($P432,$R432),IF(AND(申込書!$AH$4="SKY安心GIGAタブレット",SUM($T432,$V432)&lt;&gt;0),SUM($T432,$V432),"")),"")</f>
        <v/>
      </c>
      <c r="FB432" s="81" t="str">
        <f>IF($EY$3&lt;&gt;"コンテンツなし",IF(AND(申込書!$AH$4="GIGAスクールパック",SUM($Q432,$S432)&lt;&gt;0),SUM($Q432,$S432),IF(AND(申込書!$AH$4="SKY安心GIGAタブレット",SUM($U432,$W432)&lt;&gt;0),SUM($U432,$W432),"")),"")</f>
        <v/>
      </c>
      <c r="FC432" s="157"/>
      <c r="FD432" s="82"/>
      <c r="FE432" s="80" t="str">
        <f>IF(AND(申込書!$C$111&lt;&gt;"▼プルダウンより選択してください",申込書!$C$111&lt;&gt;"",申込書!$P$111&lt;&gt;"YYYY/MM/DD",$G432&lt;&gt;""),申込書!$P$111,"")</f>
        <v/>
      </c>
      <c r="FF432" s="81" t="str">
        <f>IF(AND(申込書!$C$111&lt;&gt;"▼プルダウンより選択してください",申込書!$C$111&lt;&gt;"",$G432&lt;&gt;""),申込書!$M$111,"")</f>
        <v/>
      </c>
      <c r="FG432" s="81" t="str">
        <f>IF($FE$3&lt;&gt;"コンテンツなし",IF(AND(申込書!$AH$4="GIGAスクールパック",SUM($P432,$R432)&lt;&gt;0),SUM($P432,$R432),IF(AND(申込書!$AH$4="SKY安心GIGAタブレット",SUM($T432,$V432)&lt;&gt;0),SUM($T432,$V432),"")),"")</f>
        <v/>
      </c>
      <c r="FH432" s="81" t="str">
        <f>IF($FE$3&lt;&gt;"コンテンツなし",IF(AND(申込書!$AH$4="GIGAスクールパック",SUM($Q432,$S432)&lt;&gt;0),SUM($Q432,$S432),IF(AND(申込書!$AH$4="SKY安心GIGAタブレット",SUM($U432,$W432)&lt;&gt;0),SUM($U432,$W432),"")),"")</f>
        <v/>
      </c>
      <c r="FI432" s="157"/>
      <c r="FJ432" s="82"/>
      <c r="FK432" s="80" t="str">
        <f>IF(AND(申込書!$C$112&lt;&gt;"▼プルダウンより選択してください",申込書!$C$112&lt;&gt;"",申込書!$P$112&lt;&gt;"YYYY/MM/DD",$G432&lt;&gt;""),申込書!$P$112,"")</f>
        <v/>
      </c>
      <c r="FL432" s="81" t="str">
        <f>IF(AND(申込書!$C$112&lt;&gt;"▼プルダウンより選択してください",申込書!$C$112&lt;&gt;"",$G432&lt;&gt;""),申込書!$M$112,"")</f>
        <v/>
      </c>
      <c r="FM432" s="81" t="str">
        <f>IF($FK$3&lt;&gt;"コンテンツなし",IF(AND(申込書!$AH$4="GIGAスクールパック",SUM($P432,$R432)&lt;&gt;0),SUM($P432,$R432),IF(AND(申込書!$AH$4="SKY安心GIGAタブレット",SUM($T432,$V432)&lt;&gt;0),SUM($T432,$V432),"")),"")</f>
        <v/>
      </c>
      <c r="FN432" s="81" t="str">
        <f>IF($FK$3&lt;&gt;"コンテンツなし",IF(AND(申込書!$AH$4="GIGAスクールパック",SUM($Q432,$S432)&lt;&gt;0),SUM($Q432,$S432),IF(AND(申込書!$AH$4="SKY安心GIGAタブレット",SUM($U432,$W432)&lt;&gt;0),SUM($U432,$W432),"")),"")</f>
        <v/>
      </c>
      <c r="FO432" s="157"/>
      <c r="FP432" s="82"/>
      <c r="FQ432" s="80" t="str">
        <f>IF(AND(申込書!$C$113&lt;&gt;"▼プルダウンより選択してください",申込書!$C$113&lt;&gt;"",申込書!$P$113&lt;&gt;"YYYY/MM/DD",$G432&lt;&gt;""),申込書!$P$113,"")</f>
        <v/>
      </c>
      <c r="FR432" s="81" t="str">
        <f>IF(AND(申込書!$C$113&lt;&gt;"▼プルダウンより選択してください",申込書!$C$113&lt;&gt;"",$G432&lt;&gt;""),申込書!$M$113,"")</f>
        <v/>
      </c>
      <c r="FS432" s="81" t="str">
        <f>IF($FQ$3&lt;&gt;"コンテンツなし",IF(AND(申込書!$AH$4="GIGAスクールパック",SUM($P432,$R432)&lt;&gt;0),SUM($P432,$R432),IF(AND(申込書!$AH$4="SKY安心GIGAタブレット",SUM($T432,$V432)&lt;&gt;0),SUM($T432,$V432),"")),"")</f>
        <v/>
      </c>
      <c r="FT432" s="81" t="str">
        <f>IF($FQ$3&lt;&gt;"コンテンツなし",IF(AND(申込書!$AH$4="GIGAスクールパック",SUM($Q432,$S432)&lt;&gt;0),SUM($Q432,$S432),IF(AND(申込書!$AH$4="SKY安心GIGAタブレット",SUM($U432,$W432)&lt;&gt;0),SUM($U432,$W432),"")),"")</f>
        <v/>
      </c>
      <c r="FU432" s="157"/>
      <c r="FV432" s="82"/>
      <c r="FW432" s="80" t="str">
        <f>IF(AND(申込書!$C$114&lt;&gt;"▼プルダウンより選択してください",申込書!$C$114&lt;&gt;"",申込書!$P$114&lt;&gt;"YYYY/MM/DD",$G432&lt;&gt;""),申込書!$P$114,"")</f>
        <v/>
      </c>
      <c r="FX432" s="81" t="str">
        <f>IF(AND(申込書!$C$114&lt;&gt;"▼プルダウンより選択してください",申込書!$C$114&lt;&gt;"",$G432&lt;&gt;""),申込書!$M$114,"")</f>
        <v/>
      </c>
      <c r="FY432" s="81" t="str">
        <f>IF($FW$3&lt;&gt;"コンテンツなし",IF(AND(申込書!$AH$4="GIGAスクールパック",SUM($P432,$R432)&lt;&gt;0),SUM($P432,$R432),IF(AND(申込書!$AH$4="SKY安心GIGAタブレット",SUM($T432,$V432)&lt;&gt;0),SUM($T432,$V432),"")),"")</f>
        <v/>
      </c>
      <c r="FZ432" s="81" t="str">
        <f>IF($FW$3&lt;&gt;"コンテンツなし",IF(AND(申込書!$AH$4="GIGAスクールパック",SUM($Q432,$S432)&lt;&gt;0),SUM($Q432,$S432),IF(AND(申込書!$AH$4="SKY安心GIGAタブレット",SUM($U432,$W432)&lt;&gt;0),SUM($U432,$W432),"")),"")</f>
        <v/>
      </c>
      <c r="GA432" s="157"/>
      <c r="GB432" s="82"/>
      <c r="GC432" s="80" t="str">
        <f>IF(AND(申込書!$C$115&lt;&gt;"▼プルダウンより選択してください",申込書!$C$115&lt;&gt;"",申込書!$P$115&lt;&gt;"YYYY/MM/DD",$G432&lt;&gt;""),申込書!$P$115,"")</f>
        <v/>
      </c>
      <c r="GD432" s="81" t="str">
        <f>IF(AND(申込書!$C$115&lt;&gt;"▼プルダウンより選択してください",申込書!$C$115&lt;&gt;"",$G432&lt;&gt;""),申込書!$M$115,"")</f>
        <v/>
      </c>
      <c r="GE432" s="81" t="str">
        <f>IF($GC$3&lt;&gt;"コンテンツなし",IF(AND(申込書!$AH$4="GIGAスクールパック",SUM($P432,$R432)&lt;&gt;0),SUM($P432,$R432),IF(AND(申込書!$AH$4="SKY安心GIGAタブレット",SUM($T432,$V432)&lt;&gt;0),SUM($T432,$V432),"")),"")</f>
        <v/>
      </c>
      <c r="GF432" s="81" t="str">
        <f>IF($GC$3&lt;&gt;"コンテンツなし",IF(AND(申込書!$AH$4="GIGAスクールパック",SUM($Q432,$S432)&lt;&gt;0),SUM($Q432,$S432),IF(AND(申込書!$AH$4="SKY安心GIGAタブレット",SUM($U432,$W432)&lt;&gt;0),SUM($U432,$W432),"")),"")</f>
        <v/>
      </c>
      <c r="GG432" s="157"/>
      <c r="GH432" s="82"/>
      <c r="GI432" s="80" t="str">
        <f>IF(AND(申込書!$C$116&lt;&gt;"▼プルダウンより選択してください",申込書!$C$116&lt;&gt;"",申込書!$P$116&lt;&gt;"YYYY/MM/DD",$G432&lt;&gt;""),申込書!$P$116,"")</f>
        <v/>
      </c>
      <c r="GJ432" s="81" t="str">
        <f>IF(AND(申込書!$C$116&lt;&gt;"▼プルダウンより選択してください",申込書!$C$116&lt;&gt;"",$G432&lt;&gt;""),申込書!$M$116,"")</f>
        <v/>
      </c>
      <c r="GK432" s="81" t="str">
        <f>IF($GI$3&lt;&gt;"コンテンツなし",IF(AND(申込書!$AH$4="GIGAスクールパック",SUM($P432,$R432)&lt;&gt;0),SUM($P432,$R432),IF(AND(申込書!$AH$4="SKY安心GIGAタブレット",SUM($T432,$V432)&lt;&gt;0),SUM($T432,$V432),"")),"")</f>
        <v/>
      </c>
      <c r="GL432" s="81" t="str">
        <f>IF($GI$3&lt;&gt;"コンテンツなし",IF(AND(申込書!$AH$4="GIGAスクールパック",SUM($Q432,$S432)&lt;&gt;0),SUM($Q432,$S432),IF(AND(申込書!$AH$4="SKY安心GIGAタブレット",SUM($U432,$W432)&lt;&gt;0),SUM($U432,$W432),"")),"")</f>
        <v/>
      </c>
      <c r="GM432" s="157"/>
      <c r="GN432" s="82"/>
      <c r="GO432" s="80" t="str">
        <f>IF(AND(申込書!$C$117&lt;&gt;"▼プルダウンより選択してください",申込書!$C$117&lt;&gt;"",申込書!$P$117&lt;&gt;"YYYY/MM/DD",$G432&lt;&gt;""),申込書!$P$117,"")</f>
        <v/>
      </c>
      <c r="GP432" s="81" t="str">
        <f>IF(AND(申込書!$C$117&lt;&gt;"▼プルダウンより選択してください",申込書!$C$117&lt;&gt;"",$G432&lt;&gt;""),申込書!$M$117,"")</f>
        <v/>
      </c>
      <c r="GQ432" s="81" t="str">
        <f>IF($GO$3&lt;&gt;"コンテンツなし",IF(AND(申込書!$AH$4="GIGAスクールパック",SUM($P432,$R432)&lt;&gt;0),SUM($P432,$R432),IF(AND(申込書!$AH$4="SKY安心GIGAタブレット",SUM($T432,$V432)&lt;&gt;0),SUM($T432,$V432),"")),"")</f>
        <v/>
      </c>
      <c r="GR432" s="81" t="str">
        <f>IF($GO$3&lt;&gt;"コンテンツなし",IF(AND(申込書!$AH$4="GIGAスクールパック",SUM($Q432,$S432)&lt;&gt;0),SUM($Q432,$S432),IF(AND(申込書!$AH$4="SKY安心GIGAタブレット",SUM($U432,$W432)&lt;&gt;0),SUM($U432,$W432),"")),"")</f>
        <v/>
      </c>
      <c r="GS432" s="157"/>
      <c r="GT432" s="82"/>
      <c r="GU432" s="80" t="str">
        <f>IF(AND(申込書!$C$118&lt;&gt;"▼プルダウンより選択してください",申込書!$C$118&lt;&gt;"",申込書!$P$118&lt;&gt;"YYYY/MM/DD",$G432&lt;&gt;""),申込書!$P$118,"")</f>
        <v/>
      </c>
      <c r="GV432" s="81" t="str">
        <f>IF(AND(申込書!$C$118&lt;&gt;"▼プルダウンより選択してください",申込書!$C$118&lt;&gt;"",$G432&lt;&gt;""),申込書!$M$118,"")</f>
        <v/>
      </c>
      <c r="GW432" s="81" t="str">
        <f>IF($GU$3&lt;&gt;"コンテンツなし",IF(AND(申込書!$AH$4="GIGAスクールパック",SUM($P432,$R432)&lt;&gt;0),SUM($P432,$R432),IF(AND(申込書!$AH$4="SKY安心GIGAタブレット",SUM($T432,$V432)&lt;&gt;0),SUM($T432,$V432),"")),"")</f>
        <v/>
      </c>
      <c r="GX432" s="81" t="str">
        <f>IF($GU$3&lt;&gt;"コンテンツなし",IF(AND(申込書!$AH$4="GIGAスクールパック",SUM($Q432,$S432)&lt;&gt;0),SUM($Q432,$S432),IF(AND(申込書!$AH$4="SKY安心GIGAタブレット",SUM($U432,$W432)&lt;&gt;0),SUM($U432,$W432),"")),"")</f>
        <v/>
      </c>
      <c r="GY432" s="157"/>
      <c r="GZ432" s="82"/>
      <c r="HA432" s="80" t="str">
        <f>IF(AND(申込書!$C$119&lt;&gt;"▼プルダウンより選択してください",申込書!$C$119&lt;&gt;"",申込書!$P$119&lt;&gt;"YYYY/MM/DD",$G432&lt;&gt;""),申込書!$P$119,"")</f>
        <v/>
      </c>
      <c r="HB432" s="81" t="str">
        <f>IF(AND(申込書!$C$119&lt;&gt;"▼プルダウンより選択してください",申込書!$C$119&lt;&gt;"",$G432&lt;&gt;""),申込書!$M$119,"")</f>
        <v/>
      </c>
      <c r="HC432" s="81" t="str">
        <f>IF($HA$3&lt;&gt;"コンテンツなし",IF(AND(申込書!$AH$4="GIGAスクールパック",SUM($P432,$R432)&lt;&gt;0),SUM($P432,$R432),IF(AND(申込書!$AH$4="SKY安心GIGAタブレット",SUM($T432,$V432)&lt;&gt;0),SUM($T432,$V432),"")),"")</f>
        <v/>
      </c>
      <c r="HD432" s="81" t="str">
        <f>IF($HA$3&lt;&gt;"コンテンツなし",IF(AND(申込書!$AH$4="GIGAスクールパック",SUM($Q432,$S432)&lt;&gt;0),SUM($Q432,$S432),IF(AND(申込書!$AH$4="SKY安心GIGAタブレット",SUM($U432,$W432)&lt;&gt;0),SUM($U432,$W432),"")),"")</f>
        <v/>
      </c>
      <c r="HE432" s="157"/>
      <c r="HF432" s="82"/>
      <c r="HG432" s="83"/>
    </row>
    <row r="433" spans="2:215" ht="26.85" customHeight="1">
      <c r="B433" s="62">
        <f t="shared" si="4"/>
        <v>428</v>
      </c>
      <c r="C433" s="63"/>
      <c r="D433" s="64"/>
      <c r="E433" s="207"/>
      <c r="F433" s="65"/>
      <c r="G433" s="66"/>
      <c r="H433" s="67"/>
      <c r="I433" s="68"/>
      <c r="J433" s="69"/>
      <c r="K433" s="70"/>
      <c r="L433" s="71"/>
      <c r="M433" s="72"/>
      <c r="N433" s="73"/>
      <c r="O433" s="74"/>
      <c r="P433" s="179"/>
      <c r="Q433" s="180"/>
      <c r="R433" s="180"/>
      <c r="S433" s="181"/>
      <c r="T433" s="179"/>
      <c r="U433" s="180"/>
      <c r="V433" s="182"/>
      <c r="W433" s="181"/>
      <c r="X433" s="75"/>
      <c r="Y433" s="76"/>
      <c r="Z433" s="77"/>
      <c r="AA433" s="78"/>
      <c r="AB433" s="79"/>
      <c r="AC433" s="79"/>
      <c r="AD433" s="79"/>
      <c r="AE433" s="77"/>
      <c r="AF433" s="139"/>
      <c r="AG433" s="139"/>
      <c r="AH433" s="139"/>
      <c r="AI433" s="80" t="str">
        <f>IF(AND(申込書!$C$90&lt;&gt;"▼プルダウンより選択してください",申込書!$C$90&lt;&gt;"",申込書!$P$90&lt;&gt;"YYYY/MM/DD",$G433&lt;&gt;""),申込書!$P$90,"")</f>
        <v/>
      </c>
      <c r="AJ433" s="81" t="str">
        <f>IF(AND(申込書!$C$90&lt;&gt;"▼プルダウンより選択してください",申込書!$C$90&lt;&gt;"",$G433&lt;&gt;""),申込書!$M$90,"")</f>
        <v/>
      </c>
      <c r="AK433" s="81" t="str">
        <f>IF($AI$3&lt;&gt;"コンテンツなし",IF(AND(申込書!$AH$4="GIGAスクールパック",SUM($P433,$R433)&lt;&gt;0),SUM($P433,$R433),IF(AND(申込書!$AH$4="SKY安心GIGAタブレット",SUM($T433,$V433)&lt;&gt;0),SUM($T433,$V433),"")),"")</f>
        <v/>
      </c>
      <c r="AL433" s="81" t="str">
        <f>IF($AI$3&lt;&gt;"コンテンツなし",IF(AND(申込書!$AH$4="GIGAスクールパック",SUM($Q433,$S433)&lt;&gt;0),SUM($Q433,$S433),IF(AND(申込書!$AH$4="SKY安心GIGAタブレット",SUM($U433,$W433)&lt;&gt;0),SUM($U433,$W433),"")),"")</f>
        <v/>
      </c>
      <c r="AM433" s="157"/>
      <c r="AN433" s="82"/>
      <c r="AO433" s="80" t="str">
        <f>IF(AND(申込書!$C$91&lt;&gt;"▼プルダウンより選択してください",申込書!$C$91&lt;&gt;"",申込書!$P$91&lt;&gt;"YYYY/MM/DD",$G433&lt;&gt;""),申込書!$P$91,"")</f>
        <v/>
      </c>
      <c r="AP433" s="81" t="str">
        <f>IF(AND(申込書!$C$91&lt;&gt;"▼プルダウンより選択してください",申込書!$C$91&lt;&gt;"",$G433&lt;&gt;""),申込書!$M$91,"")</f>
        <v/>
      </c>
      <c r="AQ433" s="81" t="str">
        <f>IF($AO$3&lt;&gt;"コンテンツなし",IF(AND(申込書!$AH$4="GIGAスクールパック",SUM($P433,$R433)&lt;&gt;0),SUM($P433,$R433),IF(AND(申込書!$AH$4="SKY安心GIGAタブレット",SUM($T433,$V433)&lt;&gt;0),SUM($T433,$V433),"")),"")</f>
        <v/>
      </c>
      <c r="AR433" s="81" t="str">
        <f>IF($AO$3&lt;&gt;"コンテンツなし",IF(AND(申込書!$AH$4="GIGAスクールパック",SUM($Q433,$S433)&lt;&gt;0),SUM($Q433,$S433),IF(AND(申込書!$AH$4="SKY安心GIGAタブレット",SUM($U433,$W433)&lt;&gt;0),SUM($U433,$W433),"")),"")</f>
        <v/>
      </c>
      <c r="AS433" s="157"/>
      <c r="AT433" s="82"/>
      <c r="AU433" s="80" t="str">
        <f>IF(AND(申込書!$C$92&lt;&gt;"▼プルダウンより選択してください",申込書!$C$92&lt;&gt;"",申込書!$P$92&lt;&gt;"YYYY/MM/DD",$G433&lt;&gt;""),申込書!$P$92,"")</f>
        <v/>
      </c>
      <c r="AV433" s="81" t="str">
        <f>IF(AND(申込書!$C$92&lt;&gt;"▼プルダウンより選択してください",申込書!$C$92&lt;&gt;"",$G433&lt;&gt;""),申込書!$M$92,"")</f>
        <v/>
      </c>
      <c r="AW433" s="81" t="str">
        <f>IF($AU$3&lt;&gt;"コンテンツなし",IF(AND(申込書!$AH$4="GIGAスクールパック",SUM($P433,$R433)&lt;&gt;0),SUM($P433,$R433),IF(AND(申込書!$AH$4="SKY安心GIGAタブレット",SUM($T433,$V433)&lt;&gt;0),SUM($T433,$V433),"")),"")</f>
        <v/>
      </c>
      <c r="AX433" s="81" t="str">
        <f>IF($AU$3&lt;&gt;"コンテンツなし",IF(AND(申込書!$AH$4="GIGAスクールパック",SUM($Q433,$S433)&lt;&gt;0),SUM($Q433,$S433),IF(AND(申込書!$AH$4="SKY安心GIGAタブレット",SUM($U433,$W433)&lt;&gt;0),SUM($U433,$W433),"")),"")</f>
        <v/>
      </c>
      <c r="AY433" s="157"/>
      <c r="AZ433" s="82"/>
      <c r="BA433" s="80" t="str">
        <f>IF(AND(申込書!$C$93&lt;&gt;"▼プルダウンより選択してください",申込書!$C$93&lt;&gt;"",申込書!$P$93&lt;&gt;"YYYY/MM/DD",$G433&lt;&gt;""),申込書!$P$93,"")</f>
        <v/>
      </c>
      <c r="BB433" s="81" t="str">
        <f>IF(AND(申込書!$C$93&lt;&gt;"▼プルダウンより選択してください",申込書!$C$93&lt;&gt;"",申込書!$M$93&gt;=1,$G433&lt;&gt;""),申込書!$M$93,"")</f>
        <v/>
      </c>
      <c r="BC433" s="81" t="str">
        <f>IF($BA$3&lt;&gt;"コンテンツなし",IF(AND(申込書!$AH$4="GIGAスクールパック",SUM($P433,$R433)&lt;&gt;0),SUM($P433,$R433),IF(AND(申込書!$AH$4="SKY安心GIGAタブレット",SUM($T433,$V433)&lt;&gt;0),SUM($T433,$V433),"")),"")</f>
        <v/>
      </c>
      <c r="BD433" s="81" t="str">
        <f>IF($BA$3&lt;&gt;"コンテンツなし",IF(AND(申込書!$AH$4="GIGAスクールパック",SUM($Q433,$S433)&lt;&gt;0),SUM($Q433,$S433),IF(AND(申込書!$AH$4="SKY安心GIGAタブレット",SUM($U433,$W433)&lt;&gt;0),SUM($U433,$W433),"")),"")</f>
        <v/>
      </c>
      <c r="BE433" s="157"/>
      <c r="BF433" s="82"/>
      <c r="BG433" s="80" t="str">
        <f>IF(AND(申込書!$C$94&lt;&gt;"▼プルダウンより選択してください",申込書!$C$94&lt;&gt;"",申込書!$P$94&lt;&gt;"YYYY/MM/DD",$G433&lt;&gt;""),申込書!$P$94,"")</f>
        <v/>
      </c>
      <c r="BH433" s="81" t="str">
        <f>IF(AND(申込書!$C$94&lt;&gt;"▼プルダウンより選択してください",申込書!$C$94&lt;&gt;"",$G433&lt;&gt;""),申込書!$M$94,"")</f>
        <v/>
      </c>
      <c r="BI433" s="81" t="str">
        <f>IF($BG$3&lt;&gt;"コンテンツなし",IF(AND(申込書!$AH$4="GIGAスクールパック",SUM($P433,$R433)&lt;&gt;0),SUM($P433,$R433),IF(AND(申込書!$AH$4="SKY安心GIGAタブレット",SUM($T433,$V433)&lt;&gt;0),SUM($T433,$V433),"")),"")</f>
        <v/>
      </c>
      <c r="BJ433" s="81" t="str">
        <f>IF($BG$3&lt;&gt;"コンテンツなし",IF(AND(申込書!$AH$4="GIGAスクールパック",SUM($Q433,$S433)&lt;&gt;0),SUM($Q433,$S433),IF(AND(申込書!$AH$4="SKY安心GIGAタブレット",SUM($U433,$W433)&lt;&gt;0),SUM($U433,$W433),"")),"")</f>
        <v/>
      </c>
      <c r="BK433" s="157"/>
      <c r="BL433" s="82"/>
      <c r="BM433" s="80" t="str">
        <f>IF(AND(申込書!$C$95&lt;&gt;"▼プルダウンより選択してください",申込書!$C$95&lt;&gt;"",申込書!$P$95&lt;&gt;"YYYY/MM/DD",$G433&lt;&gt;""),申込書!$P$95,"")</f>
        <v/>
      </c>
      <c r="BN433" s="81" t="str">
        <f>IF(AND(申込書!$C$95&lt;&gt;"▼プルダウンより選択してください",申込書!$C$95&lt;&gt;"",$G433&lt;&gt;""),申込書!$M$95,"")</f>
        <v/>
      </c>
      <c r="BO433" s="81" t="str">
        <f>IF($BM$3&lt;&gt;"コンテンツなし",IF(AND(申込書!$AH$4="GIGAスクールパック",SUM($P433,$R433)&lt;&gt;0),SUM($P433,$R433),IF(AND(申込書!$AH$4="SKY安心GIGAタブレット",SUM($T433,$V433)&lt;&gt;0),SUM($T433,$V433),"")),"")</f>
        <v/>
      </c>
      <c r="BP433" s="81" t="str">
        <f>IF($BM$3&lt;&gt;"コンテンツなし",IF(AND(申込書!$AH$4="GIGAスクールパック",SUM($Q433,$S433)&lt;&gt;0),SUM($Q433,$S433),IF(AND(申込書!$AH$4="SKY安心GIGAタブレット",SUM($U433,$W433)&lt;&gt;0),SUM($U433,$W433),"")),"")</f>
        <v/>
      </c>
      <c r="BQ433" s="157"/>
      <c r="BR433" s="82"/>
      <c r="BS433" s="80" t="str">
        <f>IF(AND(申込書!$C$96&lt;&gt;"▼プルダウンより選択してください",申込書!$C$96&lt;&gt;"",申込書!$P$96&lt;&gt;"YYYY/MM/DD",$G433&lt;&gt;""),申込書!$P$96,"")</f>
        <v/>
      </c>
      <c r="BT433" s="81" t="str">
        <f>IF(AND(申込書!$C$96&lt;&gt;"▼プルダウンより選択してください",申込書!$C$96&lt;&gt;"",$G433&lt;&gt;""),申込書!$M$96,"")</f>
        <v/>
      </c>
      <c r="BU433" s="81" t="str">
        <f>IF($BS$3&lt;&gt;"コンテンツなし",IF(AND(申込書!$AH$4="GIGAスクールパック",SUM($P433,$R433)&lt;&gt;0),SUM($P433,$R433),IF(AND(申込書!$AH$4="SKY安心GIGAタブレット",SUM($T433,$V433)&lt;&gt;0),SUM($T433,$V433),"")),"")</f>
        <v/>
      </c>
      <c r="BV433" s="81" t="str">
        <f>IF($BS$3&lt;&gt;"コンテンツなし",IF(AND(申込書!$AH$4="GIGAスクールパック",SUM($Q433,$S433)&lt;&gt;0),SUM($Q433,$S433),IF(AND(申込書!$AH$4="SKY安心GIGAタブレット",SUM($U433,$W433)&lt;&gt;0),SUM($U433,$W433),"")),"")</f>
        <v/>
      </c>
      <c r="BW433" s="157"/>
      <c r="BX433" s="82"/>
      <c r="BY433" s="80" t="str">
        <f>IF(AND(申込書!$C$97&lt;&gt;"▼プルダウンより選択してください",申込書!$C$97&lt;&gt;"",申込書!$P$97&lt;&gt;"YYYY/MM/DD",$G433&lt;&gt;""),申込書!$P$97,"")</f>
        <v/>
      </c>
      <c r="BZ433" s="81" t="str">
        <f>IF(AND(申込書!$C$97&lt;&gt;"▼プルダウンより選択してください",申込書!$C$97&lt;&gt;"",$G433&lt;&gt;""),申込書!$M$97,"")</f>
        <v/>
      </c>
      <c r="CA433" s="81" t="str">
        <f>IF($BY$3&lt;&gt;"コンテンツなし",IF(AND(申込書!$AH$4="GIGAスクールパック",SUM($P433,$R433)&lt;&gt;0),SUM($P433,$R433),IF(AND(申込書!$AH$4="SKY安心GIGAタブレット",SUM($T433,$V433)&lt;&gt;0),SUM($T433,$V433),"")),"")</f>
        <v/>
      </c>
      <c r="CB433" s="81" t="str">
        <f>IF($BY$3&lt;&gt;"コンテンツなし",IF(AND(申込書!$AH$4="GIGAスクールパック",SUM($Q433,$S433)&lt;&gt;0),SUM($Q433,$S433),IF(AND(申込書!$AH$4="SKY安心GIGAタブレット",SUM($U433,$W433)&lt;&gt;0),SUM($U433,$W433),"")),"")</f>
        <v/>
      </c>
      <c r="CC433" s="157"/>
      <c r="CD433" s="82"/>
      <c r="CE433" s="80" t="str">
        <f>IF(AND(申込書!$C$98&lt;&gt;"▼プルダウンより選択してください",申込書!$C$98&lt;&gt;"",申込書!$P$98&lt;&gt;"YYYY/MM/DD",$G433&lt;&gt;""),申込書!$P$98,"")</f>
        <v/>
      </c>
      <c r="CF433" s="81" t="str">
        <f>IF(AND(申込書!$C$98&lt;&gt;"▼プルダウンより選択してください",申込書!$C$98&lt;&gt;"",$G433&lt;&gt;""),申込書!$M$98,"")</f>
        <v/>
      </c>
      <c r="CG433" s="81" t="str">
        <f>IF($CE$3&lt;&gt;"コンテンツなし",IF(AND(申込書!$AH$4="GIGAスクールパック",SUM($P433,$R433)&lt;&gt;0),SUM($P433,$R433),IF(AND(申込書!$AH$4="SKY安心GIGAタブレット",SUM($T433,$V433)&lt;&gt;0),SUM($T433,$V433),"")),"")</f>
        <v/>
      </c>
      <c r="CH433" s="81" t="str">
        <f>IF($CE$3&lt;&gt;"コンテンツなし",IF(AND(申込書!$AH$4="GIGAスクールパック",SUM($Q433,$S433)&lt;&gt;0),SUM($Q433,$S433),IF(AND(申込書!$AH$4="SKY安心GIGAタブレット",SUM($U433,$W433)&lt;&gt;0),SUM($U433,$W433),"")),"")</f>
        <v/>
      </c>
      <c r="CI433" s="157"/>
      <c r="CJ433" s="82"/>
      <c r="CK433" s="80" t="str">
        <f>IF(AND(申込書!$C$99&lt;&gt;"▼プルダウンより選択してください",申込書!$C$99&lt;&gt;"",申込書!$P$99&lt;&gt;"YYYY/MM/DD",$G433&lt;&gt;""),申込書!$P$99,"")</f>
        <v/>
      </c>
      <c r="CL433" s="81" t="str">
        <f>IF(AND(申込書!$C$99&lt;&gt;"▼プルダウンより選択してください",申込書!$C$99&lt;&gt;"",$G433&lt;&gt;""),申込書!$M$99,"")</f>
        <v/>
      </c>
      <c r="CM433" s="81" t="str">
        <f>IF($CK$3&lt;&gt;"コンテンツなし",IF(AND(申込書!$AH$4="GIGAスクールパック",SUM($P433,$R433)&lt;&gt;0),SUM($P433,$R433),IF(AND(申込書!$AH$4="SKY安心GIGAタブレット",SUM($T433,$V433)&lt;&gt;0),SUM($T433,$V433),"")),"")</f>
        <v/>
      </c>
      <c r="CN433" s="81" t="str">
        <f>IF($CK$3&lt;&gt;"コンテンツなし",IF(AND(申込書!$AH$4="GIGAスクールパック",SUM($Q433,$S433)&lt;&gt;0),SUM($Q433,$S433),IF(AND(申込書!$AH$4="SKY安心GIGAタブレット",SUM($U433,$W433)&lt;&gt;0),SUM($U433,$W433),"")),"")</f>
        <v/>
      </c>
      <c r="CO433" s="157"/>
      <c r="CP433" s="82"/>
      <c r="CQ433" s="80" t="str">
        <f>IF(AND(申込書!$C$100&lt;&gt;"▼プルダウンより選択してください",申込書!$C$100&lt;&gt;"",申込書!$P$100&lt;&gt;"YYYY/MM/DD",$G433&lt;&gt;""),申込書!$P$100,"")</f>
        <v/>
      </c>
      <c r="CR433" s="81" t="str">
        <f>IF(AND(申込書!$C$100&lt;&gt;"▼プルダウンより選択してください",申込書!$C$100&lt;&gt;"",$G433&lt;&gt;""),申込書!$M$100,"")</f>
        <v/>
      </c>
      <c r="CS433" s="81" t="str">
        <f>IF($CQ$3&lt;&gt;"コンテンツなし",IF(AND(申込書!$AH$4="GIGAスクールパック",SUM($P433,$R433)&lt;&gt;0),SUM($P433,$R433),IF(AND(申込書!$AH$4="SKY安心GIGAタブレット",SUM($T433,$V433)&lt;&gt;0),SUM($T433,$V433),"")),"")</f>
        <v/>
      </c>
      <c r="CT433" s="81" t="str">
        <f>IF($CQ$3&lt;&gt;"コンテンツなし",IF(AND(申込書!$AH$4="GIGAスクールパック",SUM($Q433,$S433)&lt;&gt;0),SUM($Q433,$S433),IF(AND(申込書!$AH$4="SKY安心GIGAタブレット",SUM($U433,$W433)&lt;&gt;0),SUM($U433,$W433),"")),"")</f>
        <v/>
      </c>
      <c r="CU433" s="81"/>
      <c r="CV433" s="82"/>
      <c r="CW433" s="80" t="str">
        <f>IF(AND(申込書!$C$101&lt;&gt;"▼プルダウンより選択してください",申込書!$C$101&lt;&gt;"",申込書!$P$101&lt;&gt;"YYYY/MM/DD",$G433&lt;&gt;""),申込書!$P$101,"")</f>
        <v/>
      </c>
      <c r="CX433" s="81" t="str">
        <f>IF(AND(申込書!$C$101&lt;&gt;"▼プルダウンより選択してください",申込書!$C$101&lt;&gt;"",$G433&lt;&gt;""),申込書!$M$101,"")</f>
        <v/>
      </c>
      <c r="CY433" s="81" t="str">
        <f>IF($CW$3&lt;&gt;"コンテンツなし",IF(AND(申込書!$AH$4="GIGAスクールパック",SUM($P433,$R433)&lt;&gt;0),SUM($P433,$R433),IF(AND(申込書!$AH$4="SKY安心GIGAタブレット",SUM($T433,$V433)&lt;&gt;0),SUM($T433,$V433),"")),"")</f>
        <v/>
      </c>
      <c r="CZ433" s="81" t="str">
        <f>IF($CW$3&lt;&gt;"コンテンツなし",IF(AND(申込書!$AH$4="GIGAスクールパック",SUM($Q433,$S433)&lt;&gt;0),SUM($Q433,$S433),IF(AND(申込書!$AH$4="SKY安心GIGAタブレット",SUM($U433,$W433)&lt;&gt;0),SUM($U433,$W433),"")),"")</f>
        <v/>
      </c>
      <c r="DA433" s="81"/>
      <c r="DB433" s="82"/>
      <c r="DC433" s="80" t="str">
        <f>IF(AND(申込書!$C$102&lt;&gt;"▼プルダウンより選択してください",申込書!$C$102&lt;&gt;"",申込書!$P$102&lt;&gt;"YYYY/MM/DD",$G433&lt;&gt;""),申込書!$P$102,"")</f>
        <v/>
      </c>
      <c r="DD433" s="81" t="str">
        <f>IF(AND(申込書!$C$102&lt;&gt;"▼プルダウンより選択してください",申込書!$C$102&lt;&gt;"",$G433&lt;&gt;""),申込書!$M$102,"")</f>
        <v/>
      </c>
      <c r="DE433" s="81" t="str">
        <f>IF($DC$3&lt;&gt;"コンテンツなし",IF(AND(申込書!$AH$4="GIGAスクールパック",SUM($P433,$R433)&lt;&gt;0),SUM($P433,$R433),IF(AND(申込書!$AH$4="SKY安心GIGAタブレット",SUM($T433,$V433)&lt;&gt;0),SUM($T433,$V433),"")),"")</f>
        <v/>
      </c>
      <c r="DF433" s="81" t="str">
        <f>IF($DC$3&lt;&gt;"コンテンツなし",IF(AND(申込書!$AH$4="GIGAスクールパック",SUM($Q433,$S433)&lt;&gt;0),SUM($Q433,$S433),IF(AND(申込書!$AH$4="SKY安心GIGAタブレット",SUM($U433,$W433)&lt;&gt;0),SUM($U433,$W433),"")),"")</f>
        <v/>
      </c>
      <c r="DG433" s="81"/>
      <c r="DH433" s="82"/>
      <c r="DI433" s="80" t="str">
        <f>IF(AND(申込書!$C$103&lt;&gt;"▼プルダウンより選択してください",申込書!$C$103&lt;&gt;"",申込書!$P$103&lt;&gt;"YYYY/MM/DD",$G433&lt;&gt;""),申込書!$P$103,"")</f>
        <v/>
      </c>
      <c r="DJ433" s="81" t="str">
        <f>IF(AND(申込書!$C$103&lt;&gt;"▼プルダウンより選択してください",申込書!$C$103&lt;&gt;"",$G433&lt;&gt;""),申込書!$M$103,"")</f>
        <v/>
      </c>
      <c r="DK433" s="81" t="str">
        <f>IF($DI$3&lt;&gt;"コンテンツなし",IF(AND(申込書!$AH$4="GIGAスクールパック",SUM($P433,$R433)&lt;&gt;0),SUM($P433,$R433),IF(AND(申込書!$AH$4="SKY安心GIGAタブレット",SUM($T433,$V433)&lt;&gt;0),SUM($T433,$V433),"")),"")</f>
        <v/>
      </c>
      <c r="DL433" s="81" t="str">
        <f>IF($DI$3&lt;&gt;"コンテンツなし",IF(AND(申込書!$AH$4="GIGAスクールパック",SUM($Q433,$S433)&lt;&gt;0),SUM($Q433,$S433),IF(AND(申込書!$AH$4="SKY安心GIGAタブレット",SUM($U433,$W433)&lt;&gt;0),SUM($U433,$W433),"")),"")</f>
        <v/>
      </c>
      <c r="DM433" s="81"/>
      <c r="DN433" s="82"/>
      <c r="DO433" s="80" t="str">
        <f>IF(AND(申込書!$C$104&lt;&gt;"▼プルダウンより選択してください",申込書!$C$104&lt;&gt;"",申込書!$P$104&lt;&gt;"YYYY/MM/DD",$G433&lt;&gt;""),申込書!$P$104,"")</f>
        <v/>
      </c>
      <c r="DP433" s="81" t="str">
        <f>IF(AND(申込書!$C$104&lt;&gt;"▼プルダウンより選択してください",申込書!$C$104&lt;&gt;"",$G433&lt;&gt;""),申込書!$M$104,"")</f>
        <v/>
      </c>
      <c r="DQ433" s="81" t="str">
        <f>IF($DO$3&lt;&gt;"コンテンツなし",IF(AND(申込書!$AH$4="GIGAスクールパック",SUM($P433,$R433)&lt;&gt;0),SUM($P433,$R433),IF(AND(申込書!$AH$4="SKY安心GIGAタブレット",SUM($T433,$V433)&lt;&gt;0),SUM($T433,$V433),"")),"")</f>
        <v/>
      </c>
      <c r="DR433" s="81" t="str">
        <f>IF($DO$3&lt;&gt;"コンテンツなし",IF(AND(申込書!$AH$4="GIGAスクールパック",SUM($Q433,$S433)&lt;&gt;0),SUM($Q433,$S433),IF(AND(申込書!$AH$4="SKY安心GIGAタブレット",SUM($U433,$W433)&lt;&gt;0),SUM($U433,$W433),"")),"")</f>
        <v/>
      </c>
      <c r="DS433" s="81"/>
      <c r="DT433" s="82"/>
      <c r="DU433" s="80" t="str">
        <f>IF(AND(申込書!$C$105&lt;&gt;"▼プルダウンより選択してください",申込書!$C$105&lt;&gt;"",申込書!$P$105&lt;&gt;"YYYY/MM/DD",$G433&lt;&gt;""),申込書!$P$105,"")</f>
        <v/>
      </c>
      <c r="DV433" s="81" t="str">
        <f>IF(AND(申込書!$C$105&lt;&gt;"▼プルダウンより選択してください",申込書!$C$105&lt;&gt;"",$G433&lt;&gt;""),申込書!$M$105,"")</f>
        <v/>
      </c>
      <c r="DW433" s="81" t="str">
        <f>IF($DU$3&lt;&gt;"コンテンツなし",IF(AND(申込書!$AH$4="GIGAスクールパック",SUM($P433,$R433)&lt;&gt;0),SUM($P433,$R433),IF(AND(申込書!$AH$4="SKY安心GIGAタブレット",SUM($T433,$V433)&lt;&gt;0),SUM($T433,$V433),"")),"")</f>
        <v/>
      </c>
      <c r="DX433" s="81" t="str">
        <f>IF($DU$3&lt;&gt;"コンテンツなし",IF(AND(申込書!$AH$4="GIGAスクールパック",SUM($Q433,$S433)&lt;&gt;0),SUM($Q433,$S433),IF(AND(申込書!$AH$4="SKY安心GIGAタブレット",SUM($U433,$W433)&lt;&gt;0),SUM($U433,$W433),"")),"")</f>
        <v/>
      </c>
      <c r="DY433" s="157"/>
      <c r="DZ433" s="82"/>
      <c r="EA433" s="80" t="str">
        <f>IF(AND(申込書!$C$106&lt;&gt;"▼プルダウンより選択してください",申込書!$C$106&lt;&gt;"",申込書!$P$106&lt;&gt;"YYYY/MM/DD",$G433&lt;&gt;""),申込書!$P$106,"")</f>
        <v/>
      </c>
      <c r="EB433" s="81" t="str">
        <f>IF(AND(申込書!$C$106&lt;&gt;"▼プルダウンより選択してください",申込書!$C$106&lt;&gt;"",$G433&lt;&gt;""),申込書!$M$106,"")</f>
        <v/>
      </c>
      <c r="EC433" s="81" t="str">
        <f>IF($EA$3&lt;&gt;"コンテンツなし",IF(AND(申込書!$AH$4="GIGAスクールパック",SUM($P433,$R433)&lt;&gt;0),SUM($P433,$R433),IF(AND(申込書!$AH$4="SKY安心GIGAタブレット",SUM($T433,$V433)&lt;&gt;0),SUM($T433,$V433),"")),"")</f>
        <v/>
      </c>
      <c r="ED433" s="81" t="str">
        <f>IF($EA$3&lt;&gt;"コンテンツなし",IF(AND(申込書!$AH$4="GIGAスクールパック",SUM($Q433,$S433)&lt;&gt;0),SUM($Q433,$S433),IF(AND(申込書!$AH$4="SKY安心GIGAタブレット",SUM($U433,$W433)&lt;&gt;0),SUM($U433,$W433),"")),"")</f>
        <v/>
      </c>
      <c r="EE433" s="157"/>
      <c r="EF433" s="82"/>
      <c r="EG433" s="80" t="str">
        <f>IF(AND(申込書!$C$107&lt;&gt;"▼プルダウンより選択してください",申込書!$C$107&lt;&gt;"",申込書!$P$107&lt;&gt;"YYYY/MM/DD",$G433&lt;&gt;""),申込書!$P$107,"")</f>
        <v/>
      </c>
      <c r="EH433" s="81" t="str">
        <f>IF(AND(申込書!$C$107&lt;&gt;"▼プルダウンより選択してください",申込書!$C$107&lt;&gt;"",$G433&lt;&gt;""),申込書!$M$107,"")</f>
        <v/>
      </c>
      <c r="EI433" s="81" t="str">
        <f>IF($EG$3&lt;&gt;"コンテンツなし",IF(AND(申込書!$AH$4="GIGAスクールパック",SUM($P433,$R433)&lt;&gt;0),SUM($P433,$R433),IF(AND(申込書!$AH$4="SKY安心GIGAタブレット",SUM($T433,$V433)&lt;&gt;0),SUM($T433,$V433),"")),"")</f>
        <v/>
      </c>
      <c r="EJ433" s="81" t="str">
        <f>IF($EG$3&lt;&gt;"コンテンツなし",IF(AND(申込書!$AH$4="GIGAスクールパック",SUM($Q433,$S433)&lt;&gt;0),SUM($Q433,$S433),IF(AND(申込書!$AH$4="SKY安心GIGAタブレット",SUM($U433,$W433)&lt;&gt;0),SUM($U433,$W433),"")),"")</f>
        <v/>
      </c>
      <c r="EK433" s="157"/>
      <c r="EL433" s="82"/>
      <c r="EM433" s="80" t="str">
        <f>IF(AND(申込書!$C$108&lt;&gt;"▼プルダウンより選択してください",申込書!$C$108&lt;&gt;"",申込書!$P$108&lt;&gt;"YYYY/MM/DD",$G433&lt;&gt;""),申込書!$P$108,"")</f>
        <v/>
      </c>
      <c r="EN433" s="81" t="str">
        <f>IF(AND(申込書!$C$108&lt;&gt;"▼プルダウンより選択してください",申込書!$C$108&lt;&gt;"",$G433&lt;&gt;""),申込書!$M$108,"")</f>
        <v/>
      </c>
      <c r="EO433" s="81" t="str">
        <f>IF($EM$3&lt;&gt;"コンテンツなし",IF(AND(申込書!$AH$4="GIGAスクールパック",SUM($P433,$R433)&lt;&gt;0),SUM($P433,$R433),IF(AND(申込書!$AH$4="SKY安心GIGAタブレット",SUM($T433,$V433)&lt;&gt;0),SUM($T433,$V433),"")),"")</f>
        <v/>
      </c>
      <c r="EP433" s="81" t="str">
        <f>IF($EM$3&lt;&gt;"コンテンツなし",IF(AND(申込書!$AH$4="GIGAスクールパック",SUM($Q433,$S433)&lt;&gt;0),SUM($Q433,$S433),IF(AND(申込書!$AH$4="SKY安心GIGAタブレット",SUM($U433,$W433)&lt;&gt;0),SUM($U433,$W433),"")),"")</f>
        <v/>
      </c>
      <c r="EQ433" s="157"/>
      <c r="ER433" s="82"/>
      <c r="ES433" s="80" t="str">
        <f>IF(AND(申込書!$C$109&lt;&gt;"▼プルダウンより選択してください",申込書!$C$109&lt;&gt;"",申込書!$P$109&lt;&gt;"YYYY/MM/DD",$G433&lt;&gt;""),申込書!$P$109,"")</f>
        <v/>
      </c>
      <c r="ET433" s="81" t="str">
        <f>IF(AND(申込書!$C$109&lt;&gt;"▼プルダウンより選択してください",申込書!$C$109&lt;&gt;"",$G433&lt;&gt;""),申込書!$M$109,"")</f>
        <v/>
      </c>
      <c r="EU433" s="81" t="str">
        <f>IF($ES$3&lt;&gt;"コンテンツなし",IF(AND(申込書!$AH$4="GIGAスクールパック",SUM($P433,$R433)&lt;&gt;0),SUM($P433,$R433),IF(AND(申込書!$AH$4="SKY安心GIGAタブレット",SUM($T433,$V433)&lt;&gt;0),SUM($T433,$V433),"")),"")</f>
        <v/>
      </c>
      <c r="EV433" s="81" t="str">
        <f>IF($ES$3&lt;&gt;"コンテンツなし",IF(AND(申込書!$AH$4="GIGAスクールパック",SUM($Q433,$S433)&lt;&gt;0),SUM($Q433,$S433),IF(AND(申込書!$AH$4="SKY安心GIGAタブレット",SUM($U433,$W433)&lt;&gt;0),SUM($U433,$W433),"")),"")</f>
        <v/>
      </c>
      <c r="EW433" s="157"/>
      <c r="EX433" s="82"/>
      <c r="EY433" s="80" t="str">
        <f>IF(AND(申込書!$C$110&lt;&gt;"▼プルダウンより選択してください",申込書!$C$110&lt;&gt;"",申込書!$P$110&lt;&gt;"YYYY/MM/DD",$G433&lt;&gt;""),申込書!$P$110,"")</f>
        <v/>
      </c>
      <c r="EZ433" s="81" t="str">
        <f>IF(AND(申込書!$C$110&lt;&gt;"▼プルダウンより選択してください",申込書!$C$110&lt;&gt;"",$G433&lt;&gt;""),申込書!$M$110,"")</f>
        <v/>
      </c>
      <c r="FA433" s="81" t="str">
        <f>IF($EY$3&lt;&gt;"コンテンツなし",IF(AND(申込書!$AH$4="GIGAスクールパック",SUM($P433,$R433)&lt;&gt;0),SUM($P433,$R433),IF(AND(申込書!$AH$4="SKY安心GIGAタブレット",SUM($T433,$V433)&lt;&gt;0),SUM($T433,$V433),"")),"")</f>
        <v/>
      </c>
      <c r="FB433" s="81" t="str">
        <f>IF($EY$3&lt;&gt;"コンテンツなし",IF(AND(申込書!$AH$4="GIGAスクールパック",SUM($Q433,$S433)&lt;&gt;0),SUM($Q433,$S433),IF(AND(申込書!$AH$4="SKY安心GIGAタブレット",SUM($U433,$W433)&lt;&gt;0),SUM($U433,$W433),"")),"")</f>
        <v/>
      </c>
      <c r="FC433" s="157"/>
      <c r="FD433" s="82"/>
      <c r="FE433" s="80" t="str">
        <f>IF(AND(申込書!$C$111&lt;&gt;"▼プルダウンより選択してください",申込書!$C$111&lt;&gt;"",申込書!$P$111&lt;&gt;"YYYY/MM/DD",$G433&lt;&gt;""),申込書!$P$111,"")</f>
        <v/>
      </c>
      <c r="FF433" s="81" t="str">
        <f>IF(AND(申込書!$C$111&lt;&gt;"▼プルダウンより選択してください",申込書!$C$111&lt;&gt;"",$G433&lt;&gt;""),申込書!$M$111,"")</f>
        <v/>
      </c>
      <c r="FG433" s="81" t="str">
        <f>IF($FE$3&lt;&gt;"コンテンツなし",IF(AND(申込書!$AH$4="GIGAスクールパック",SUM($P433,$R433)&lt;&gt;0),SUM($P433,$R433),IF(AND(申込書!$AH$4="SKY安心GIGAタブレット",SUM($T433,$V433)&lt;&gt;0),SUM($T433,$V433),"")),"")</f>
        <v/>
      </c>
      <c r="FH433" s="81" t="str">
        <f>IF($FE$3&lt;&gt;"コンテンツなし",IF(AND(申込書!$AH$4="GIGAスクールパック",SUM($Q433,$S433)&lt;&gt;0),SUM($Q433,$S433),IF(AND(申込書!$AH$4="SKY安心GIGAタブレット",SUM($U433,$W433)&lt;&gt;0),SUM($U433,$W433),"")),"")</f>
        <v/>
      </c>
      <c r="FI433" s="157"/>
      <c r="FJ433" s="82"/>
      <c r="FK433" s="80" t="str">
        <f>IF(AND(申込書!$C$112&lt;&gt;"▼プルダウンより選択してください",申込書!$C$112&lt;&gt;"",申込書!$P$112&lt;&gt;"YYYY/MM/DD",$G433&lt;&gt;""),申込書!$P$112,"")</f>
        <v/>
      </c>
      <c r="FL433" s="81" t="str">
        <f>IF(AND(申込書!$C$112&lt;&gt;"▼プルダウンより選択してください",申込書!$C$112&lt;&gt;"",$G433&lt;&gt;""),申込書!$M$112,"")</f>
        <v/>
      </c>
      <c r="FM433" s="81" t="str">
        <f>IF($FK$3&lt;&gt;"コンテンツなし",IF(AND(申込書!$AH$4="GIGAスクールパック",SUM($P433,$R433)&lt;&gt;0),SUM($P433,$R433),IF(AND(申込書!$AH$4="SKY安心GIGAタブレット",SUM($T433,$V433)&lt;&gt;0),SUM($T433,$V433),"")),"")</f>
        <v/>
      </c>
      <c r="FN433" s="81" t="str">
        <f>IF($FK$3&lt;&gt;"コンテンツなし",IF(AND(申込書!$AH$4="GIGAスクールパック",SUM($Q433,$S433)&lt;&gt;0),SUM($Q433,$S433),IF(AND(申込書!$AH$4="SKY安心GIGAタブレット",SUM($U433,$W433)&lt;&gt;0),SUM($U433,$W433),"")),"")</f>
        <v/>
      </c>
      <c r="FO433" s="157"/>
      <c r="FP433" s="82"/>
      <c r="FQ433" s="80" t="str">
        <f>IF(AND(申込書!$C$113&lt;&gt;"▼プルダウンより選択してください",申込書!$C$113&lt;&gt;"",申込書!$P$113&lt;&gt;"YYYY/MM/DD",$G433&lt;&gt;""),申込書!$P$113,"")</f>
        <v/>
      </c>
      <c r="FR433" s="81" t="str">
        <f>IF(AND(申込書!$C$113&lt;&gt;"▼プルダウンより選択してください",申込書!$C$113&lt;&gt;"",$G433&lt;&gt;""),申込書!$M$113,"")</f>
        <v/>
      </c>
      <c r="FS433" s="81" t="str">
        <f>IF($FQ$3&lt;&gt;"コンテンツなし",IF(AND(申込書!$AH$4="GIGAスクールパック",SUM($P433,$R433)&lt;&gt;0),SUM($P433,$R433),IF(AND(申込書!$AH$4="SKY安心GIGAタブレット",SUM($T433,$V433)&lt;&gt;0),SUM($T433,$V433),"")),"")</f>
        <v/>
      </c>
      <c r="FT433" s="81" t="str">
        <f>IF($FQ$3&lt;&gt;"コンテンツなし",IF(AND(申込書!$AH$4="GIGAスクールパック",SUM($Q433,$S433)&lt;&gt;0),SUM($Q433,$S433),IF(AND(申込書!$AH$4="SKY安心GIGAタブレット",SUM($U433,$W433)&lt;&gt;0),SUM($U433,$W433),"")),"")</f>
        <v/>
      </c>
      <c r="FU433" s="157"/>
      <c r="FV433" s="82"/>
      <c r="FW433" s="80" t="str">
        <f>IF(AND(申込書!$C$114&lt;&gt;"▼プルダウンより選択してください",申込書!$C$114&lt;&gt;"",申込書!$P$114&lt;&gt;"YYYY/MM/DD",$G433&lt;&gt;""),申込書!$P$114,"")</f>
        <v/>
      </c>
      <c r="FX433" s="81" t="str">
        <f>IF(AND(申込書!$C$114&lt;&gt;"▼プルダウンより選択してください",申込書!$C$114&lt;&gt;"",$G433&lt;&gt;""),申込書!$M$114,"")</f>
        <v/>
      </c>
      <c r="FY433" s="81" t="str">
        <f>IF($FW$3&lt;&gt;"コンテンツなし",IF(AND(申込書!$AH$4="GIGAスクールパック",SUM($P433,$R433)&lt;&gt;0),SUM($P433,$R433),IF(AND(申込書!$AH$4="SKY安心GIGAタブレット",SUM($T433,$V433)&lt;&gt;0),SUM($T433,$V433),"")),"")</f>
        <v/>
      </c>
      <c r="FZ433" s="81" t="str">
        <f>IF($FW$3&lt;&gt;"コンテンツなし",IF(AND(申込書!$AH$4="GIGAスクールパック",SUM($Q433,$S433)&lt;&gt;0),SUM($Q433,$S433),IF(AND(申込書!$AH$4="SKY安心GIGAタブレット",SUM($U433,$W433)&lt;&gt;0),SUM($U433,$W433),"")),"")</f>
        <v/>
      </c>
      <c r="GA433" s="157"/>
      <c r="GB433" s="82"/>
      <c r="GC433" s="80" t="str">
        <f>IF(AND(申込書!$C$115&lt;&gt;"▼プルダウンより選択してください",申込書!$C$115&lt;&gt;"",申込書!$P$115&lt;&gt;"YYYY/MM/DD",$G433&lt;&gt;""),申込書!$P$115,"")</f>
        <v/>
      </c>
      <c r="GD433" s="81" t="str">
        <f>IF(AND(申込書!$C$115&lt;&gt;"▼プルダウンより選択してください",申込書!$C$115&lt;&gt;"",$G433&lt;&gt;""),申込書!$M$115,"")</f>
        <v/>
      </c>
      <c r="GE433" s="81" t="str">
        <f>IF($GC$3&lt;&gt;"コンテンツなし",IF(AND(申込書!$AH$4="GIGAスクールパック",SUM($P433,$R433)&lt;&gt;0),SUM($P433,$R433),IF(AND(申込書!$AH$4="SKY安心GIGAタブレット",SUM($T433,$V433)&lt;&gt;0),SUM($T433,$V433),"")),"")</f>
        <v/>
      </c>
      <c r="GF433" s="81" t="str">
        <f>IF($GC$3&lt;&gt;"コンテンツなし",IF(AND(申込書!$AH$4="GIGAスクールパック",SUM($Q433,$S433)&lt;&gt;0),SUM($Q433,$S433),IF(AND(申込書!$AH$4="SKY安心GIGAタブレット",SUM($U433,$W433)&lt;&gt;0),SUM($U433,$W433),"")),"")</f>
        <v/>
      </c>
      <c r="GG433" s="157"/>
      <c r="GH433" s="82"/>
      <c r="GI433" s="80" t="str">
        <f>IF(AND(申込書!$C$116&lt;&gt;"▼プルダウンより選択してください",申込書!$C$116&lt;&gt;"",申込書!$P$116&lt;&gt;"YYYY/MM/DD",$G433&lt;&gt;""),申込書!$P$116,"")</f>
        <v/>
      </c>
      <c r="GJ433" s="81" t="str">
        <f>IF(AND(申込書!$C$116&lt;&gt;"▼プルダウンより選択してください",申込書!$C$116&lt;&gt;"",$G433&lt;&gt;""),申込書!$M$116,"")</f>
        <v/>
      </c>
      <c r="GK433" s="81" t="str">
        <f>IF($GI$3&lt;&gt;"コンテンツなし",IF(AND(申込書!$AH$4="GIGAスクールパック",SUM($P433,$R433)&lt;&gt;0),SUM($P433,$R433),IF(AND(申込書!$AH$4="SKY安心GIGAタブレット",SUM($T433,$V433)&lt;&gt;0),SUM($T433,$V433),"")),"")</f>
        <v/>
      </c>
      <c r="GL433" s="81" t="str">
        <f>IF($GI$3&lt;&gt;"コンテンツなし",IF(AND(申込書!$AH$4="GIGAスクールパック",SUM($Q433,$S433)&lt;&gt;0),SUM($Q433,$S433),IF(AND(申込書!$AH$4="SKY安心GIGAタブレット",SUM($U433,$W433)&lt;&gt;0),SUM($U433,$W433),"")),"")</f>
        <v/>
      </c>
      <c r="GM433" s="157"/>
      <c r="GN433" s="82"/>
      <c r="GO433" s="80" t="str">
        <f>IF(AND(申込書!$C$117&lt;&gt;"▼プルダウンより選択してください",申込書!$C$117&lt;&gt;"",申込書!$P$117&lt;&gt;"YYYY/MM/DD",$G433&lt;&gt;""),申込書!$P$117,"")</f>
        <v/>
      </c>
      <c r="GP433" s="81" t="str">
        <f>IF(AND(申込書!$C$117&lt;&gt;"▼プルダウンより選択してください",申込書!$C$117&lt;&gt;"",$G433&lt;&gt;""),申込書!$M$117,"")</f>
        <v/>
      </c>
      <c r="GQ433" s="81" t="str">
        <f>IF($GO$3&lt;&gt;"コンテンツなし",IF(AND(申込書!$AH$4="GIGAスクールパック",SUM($P433,$R433)&lt;&gt;0),SUM($P433,$R433),IF(AND(申込書!$AH$4="SKY安心GIGAタブレット",SUM($T433,$V433)&lt;&gt;0),SUM($T433,$V433),"")),"")</f>
        <v/>
      </c>
      <c r="GR433" s="81" t="str">
        <f>IF($GO$3&lt;&gt;"コンテンツなし",IF(AND(申込書!$AH$4="GIGAスクールパック",SUM($Q433,$S433)&lt;&gt;0),SUM($Q433,$S433),IF(AND(申込書!$AH$4="SKY安心GIGAタブレット",SUM($U433,$W433)&lt;&gt;0),SUM($U433,$W433),"")),"")</f>
        <v/>
      </c>
      <c r="GS433" s="157"/>
      <c r="GT433" s="82"/>
      <c r="GU433" s="80" t="str">
        <f>IF(AND(申込書!$C$118&lt;&gt;"▼プルダウンより選択してください",申込書!$C$118&lt;&gt;"",申込書!$P$118&lt;&gt;"YYYY/MM/DD",$G433&lt;&gt;""),申込書!$P$118,"")</f>
        <v/>
      </c>
      <c r="GV433" s="81" t="str">
        <f>IF(AND(申込書!$C$118&lt;&gt;"▼プルダウンより選択してください",申込書!$C$118&lt;&gt;"",$G433&lt;&gt;""),申込書!$M$118,"")</f>
        <v/>
      </c>
      <c r="GW433" s="81" t="str">
        <f>IF($GU$3&lt;&gt;"コンテンツなし",IF(AND(申込書!$AH$4="GIGAスクールパック",SUM($P433,$R433)&lt;&gt;0),SUM($P433,$R433),IF(AND(申込書!$AH$4="SKY安心GIGAタブレット",SUM($T433,$V433)&lt;&gt;0),SUM($T433,$V433),"")),"")</f>
        <v/>
      </c>
      <c r="GX433" s="81" t="str">
        <f>IF($GU$3&lt;&gt;"コンテンツなし",IF(AND(申込書!$AH$4="GIGAスクールパック",SUM($Q433,$S433)&lt;&gt;0),SUM($Q433,$S433),IF(AND(申込書!$AH$4="SKY安心GIGAタブレット",SUM($U433,$W433)&lt;&gt;0),SUM($U433,$W433),"")),"")</f>
        <v/>
      </c>
      <c r="GY433" s="157"/>
      <c r="GZ433" s="82"/>
      <c r="HA433" s="80" t="str">
        <f>IF(AND(申込書!$C$119&lt;&gt;"▼プルダウンより選択してください",申込書!$C$119&lt;&gt;"",申込書!$P$119&lt;&gt;"YYYY/MM/DD",$G433&lt;&gt;""),申込書!$P$119,"")</f>
        <v/>
      </c>
      <c r="HB433" s="81" t="str">
        <f>IF(AND(申込書!$C$119&lt;&gt;"▼プルダウンより選択してください",申込書!$C$119&lt;&gt;"",$G433&lt;&gt;""),申込書!$M$119,"")</f>
        <v/>
      </c>
      <c r="HC433" s="81" t="str">
        <f>IF($HA$3&lt;&gt;"コンテンツなし",IF(AND(申込書!$AH$4="GIGAスクールパック",SUM($P433,$R433)&lt;&gt;0),SUM($P433,$R433),IF(AND(申込書!$AH$4="SKY安心GIGAタブレット",SUM($T433,$V433)&lt;&gt;0),SUM($T433,$V433),"")),"")</f>
        <v/>
      </c>
      <c r="HD433" s="81" t="str">
        <f>IF($HA$3&lt;&gt;"コンテンツなし",IF(AND(申込書!$AH$4="GIGAスクールパック",SUM($Q433,$S433)&lt;&gt;0),SUM($Q433,$S433),IF(AND(申込書!$AH$4="SKY安心GIGAタブレット",SUM($U433,$W433)&lt;&gt;0),SUM($U433,$W433),"")),"")</f>
        <v/>
      </c>
      <c r="HE433" s="157"/>
      <c r="HF433" s="82"/>
      <c r="HG433" s="83"/>
    </row>
    <row r="434" spans="2:215" ht="26.85" customHeight="1">
      <c r="B434" s="62">
        <f t="shared" si="4"/>
        <v>429</v>
      </c>
      <c r="C434" s="63"/>
      <c r="D434" s="64"/>
      <c r="E434" s="207"/>
      <c r="F434" s="65"/>
      <c r="G434" s="66"/>
      <c r="H434" s="67"/>
      <c r="I434" s="68"/>
      <c r="J434" s="69"/>
      <c r="K434" s="70"/>
      <c r="L434" s="71"/>
      <c r="M434" s="72"/>
      <c r="N434" s="73"/>
      <c r="O434" s="74"/>
      <c r="P434" s="179"/>
      <c r="Q434" s="180"/>
      <c r="R434" s="180"/>
      <c r="S434" s="181"/>
      <c r="T434" s="179"/>
      <c r="U434" s="180"/>
      <c r="V434" s="182"/>
      <c r="W434" s="181"/>
      <c r="X434" s="75"/>
      <c r="Y434" s="76"/>
      <c r="Z434" s="77"/>
      <c r="AA434" s="78"/>
      <c r="AB434" s="79"/>
      <c r="AC434" s="79"/>
      <c r="AD434" s="79"/>
      <c r="AE434" s="77"/>
      <c r="AF434" s="139"/>
      <c r="AG434" s="139"/>
      <c r="AH434" s="139"/>
      <c r="AI434" s="80" t="str">
        <f>IF(AND(申込書!$C$90&lt;&gt;"▼プルダウンより選択してください",申込書!$C$90&lt;&gt;"",申込書!$P$90&lt;&gt;"YYYY/MM/DD",$G434&lt;&gt;""),申込書!$P$90,"")</f>
        <v/>
      </c>
      <c r="AJ434" s="81" t="str">
        <f>IF(AND(申込書!$C$90&lt;&gt;"▼プルダウンより選択してください",申込書!$C$90&lt;&gt;"",$G434&lt;&gt;""),申込書!$M$90,"")</f>
        <v/>
      </c>
      <c r="AK434" s="81" t="str">
        <f>IF($AI$3&lt;&gt;"コンテンツなし",IF(AND(申込書!$AH$4="GIGAスクールパック",SUM($P434,$R434)&lt;&gt;0),SUM($P434,$R434),IF(AND(申込書!$AH$4="SKY安心GIGAタブレット",SUM($T434,$V434)&lt;&gt;0),SUM($T434,$V434),"")),"")</f>
        <v/>
      </c>
      <c r="AL434" s="81" t="str">
        <f>IF($AI$3&lt;&gt;"コンテンツなし",IF(AND(申込書!$AH$4="GIGAスクールパック",SUM($Q434,$S434)&lt;&gt;0),SUM($Q434,$S434),IF(AND(申込書!$AH$4="SKY安心GIGAタブレット",SUM($U434,$W434)&lt;&gt;0),SUM($U434,$W434),"")),"")</f>
        <v/>
      </c>
      <c r="AM434" s="157"/>
      <c r="AN434" s="82"/>
      <c r="AO434" s="80" t="str">
        <f>IF(AND(申込書!$C$91&lt;&gt;"▼プルダウンより選択してください",申込書!$C$91&lt;&gt;"",申込書!$P$91&lt;&gt;"YYYY/MM/DD",$G434&lt;&gt;""),申込書!$P$91,"")</f>
        <v/>
      </c>
      <c r="AP434" s="81" t="str">
        <f>IF(AND(申込書!$C$91&lt;&gt;"▼プルダウンより選択してください",申込書!$C$91&lt;&gt;"",$G434&lt;&gt;""),申込書!$M$91,"")</f>
        <v/>
      </c>
      <c r="AQ434" s="81" t="str">
        <f>IF($AO$3&lt;&gt;"コンテンツなし",IF(AND(申込書!$AH$4="GIGAスクールパック",SUM($P434,$R434)&lt;&gt;0),SUM($P434,$R434),IF(AND(申込書!$AH$4="SKY安心GIGAタブレット",SUM($T434,$V434)&lt;&gt;0),SUM($T434,$V434),"")),"")</f>
        <v/>
      </c>
      <c r="AR434" s="81" t="str">
        <f>IF($AO$3&lt;&gt;"コンテンツなし",IF(AND(申込書!$AH$4="GIGAスクールパック",SUM($Q434,$S434)&lt;&gt;0),SUM($Q434,$S434),IF(AND(申込書!$AH$4="SKY安心GIGAタブレット",SUM($U434,$W434)&lt;&gt;0),SUM($U434,$W434),"")),"")</f>
        <v/>
      </c>
      <c r="AS434" s="157"/>
      <c r="AT434" s="82"/>
      <c r="AU434" s="80" t="str">
        <f>IF(AND(申込書!$C$92&lt;&gt;"▼プルダウンより選択してください",申込書!$C$92&lt;&gt;"",申込書!$P$92&lt;&gt;"YYYY/MM/DD",$G434&lt;&gt;""),申込書!$P$92,"")</f>
        <v/>
      </c>
      <c r="AV434" s="81" t="str">
        <f>IF(AND(申込書!$C$92&lt;&gt;"▼プルダウンより選択してください",申込書!$C$92&lt;&gt;"",$G434&lt;&gt;""),申込書!$M$92,"")</f>
        <v/>
      </c>
      <c r="AW434" s="81" t="str">
        <f>IF($AU$3&lt;&gt;"コンテンツなし",IF(AND(申込書!$AH$4="GIGAスクールパック",SUM($P434,$R434)&lt;&gt;0),SUM($P434,$R434),IF(AND(申込書!$AH$4="SKY安心GIGAタブレット",SUM($T434,$V434)&lt;&gt;0),SUM($T434,$V434),"")),"")</f>
        <v/>
      </c>
      <c r="AX434" s="81" t="str">
        <f>IF($AU$3&lt;&gt;"コンテンツなし",IF(AND(申込書!$AH$4="GIGAスクールパック",SUM($Q434,$S434)&lt;&gt;0),SUM($Q434,$S434),IF(AND(申込書!$AH$4="SKY安心GIGAタブレット",SUM($U434,$W434)&lt;&gt;0),SUM($U434,$W434),"")),"")</f>
        <v/>
      </c>
      <c r="AY434" s="157"/>
      <c r="AZ434" s="82"/>
      <c r="BA434" s="80" t="str">
        <f>IF(AND(申込書!$C$93&lt;&gt;"▼プルダウンより選択してください",申込書!$C$93&lt;&gt;"",申込書!$P$93&lt;&gt;"YYYY/MM/DD",$G434&lt;&gt;""),申込書!$P$93,"")</f>
        <v/>
      </c>
      <c r="BB434" s="81" t="str">
        <f>IF(AND(申込書!$C$93&lt;&gt;"▼プルダウンより選択してください",申込書!$C$93&lt;&gt;"",申込書!$M$93&gt;=1,$G434&lt;&gt;""),申込書!$M$93,"")</f>
        <v/>
      </c>
      <c r="BC434" s="81" t="str">
        <f>IF($BA$3&lt;&gt;"コンテンツなし",IF(AND(申込書!$AH$4="GIGAスクールパック",SUM($P434,$R434)&lt;&gt;0),SUM($P434,$R434),IF(AND(申込書!$AH$4="SKY安心GIGAタブレット",SUM($T434,$V434)&lt;&gt;0),SUM($T434,$V434),"")),"")</f>
        <v/>
      </c>
      <c r="BD434" s="81" t="str">
        <f>IF($BA$3&lt;&gt;"コンテンツなし",IF(AND(申込書!$AH$4="GIGAスクールパック",SUM($Q434,$S434)&lt;&gt;0),SUM($Q434,$S434),IF(AND(申込書!$AH$4="SKY安心GIGAタブレット",SUM($U434,$W434)&lt;&gt;0),SUM($U434,$W434),"")),"")</f>
        <v/>
      </c>
      <c r="BE434" s="157"/>
      <c r="BF434" s="82"/>
      <c r="BG434" s="80" t="str">
        <f>IF(AND(申込書!$C$94&lt;&gt;"▼プルダウンより選択してください",申込書!$C$94&lt;&gt;"",申込書!$P$94&lt;&gt;"YYYY/MM/DD",$G434&lt;&gt;""),申込書!$P$94,"")</f>
        <v/>
      </c>
      <c r="BH434" s="81" t="str">
        <f>IF(AND(申込書!$C$94&lt;&gt;"▼プルダウンより選択してください",申込書!$C$94&lt;&gt;"",$G434&lt;&gt;""),申込書!$M$94,"")</f>
        <v/>
      </c>
      <c r="BI434" s="81" t="str">
        <f>IF($BG$3&lt;&gt;"コンテンツなし",IF(AND(申込書!$AH$4="GIGAスクールパック",SUM($P434,$R434)&lt;&gt;0),SUM($P434,$R434),IF(AND(申込書!$AH$4="SKY安心GIGAタブレット",SUM($T434,$V434)&lt;&gt;0),SUM($T434,$V434),"")),"")</f>
        <v/>
      </c>
      <c r="BJ434" s="81" t="str">
        <f>IF($BG$3&lt;&gt;"コンテンツなし",IF(AND(申込書!$AH$4="GIGAスクールパック",SUM($Q434,$S434)&lt;&gt;0),SUM($Q434,$S434),IF(AND(申込書!$AH$4="SKY安心GIGAタブレット",SUM($U434,$W434)&lt;&gt;0),SUM($U434,$W434),"")),"")</f>
        <v/>
      </c>
      <c r="BK434" s="157"/>
      <c r="BL434" s="82"/>
      <c r="BM434" s="80" t="str">
        <f>IF(AND(申込書!$C$95&lt;&gt;"▼プルダウンより選択してください",申込書!$C$95&lt;&gt;"",申込書!$P$95&lt;&gt;"YYYY/MM/DD",$G434&lt;&gt;""),申込書!$P$95,"")</f>
        <v/>
      </c>
      <c r="BN434" s="81" t="str">
        <f>IF(AND(申込書!$C$95&lt;&gt;"▼プルダウンより選択してください",申込書!$C$95&lt;&gt;"",$G434&lt;&gt;""),申込書!$M$95,"")</f>
        <v/>
      </c>
      <c r="BO434" s="81" t="str">
        <f>IF($BM$3&lt;&gt;"コンテンツなし",IF(AND(申込書!$AH$4="GIGAスクールパック",SUM($P434,$R434)&lt;&gt;0),SUM($P434,$R434),IF(AND(申込書!$AH$4="SKY安心GIGAタブレット",SUM($T434,$V434)&lt;&gt;0),SUM($T434,$V434),"")),"")</f>
        <v/>
      </c>
      <c r="BP434" s="81" t="str">
        <f>IF($BM$3&lt;&gt;"コンテンツなし",IF(AND(申込書!$AH$4="GIGAスクールパック",SUM($Q434,$S434)&lt;&gt;0),SUM($Q434,$S434),IF(AND(申込書!$AH$4="SKY安心GIGAタブレット",SUM($U434,$W434)&lt;&gt;0),SUM($U434,$W434),"")),"")</f>
        <v/>
      </c>
      <c r="BQ434" s="157"/>
      <c r="BR434" s="82"/>
      <c r="BS434" s="80" t="str">
        <f>IF(AND(申込書!$C$96&lt;&gt;"▼プルダウンより選択してください",申込書!$C$96&lt;&gt;"",申込書!$P$96&lt;&gt;"YYYY/MM/DD",$G434&lt;&gt;""),申込書!$P$96,"")</f>
        <v/>
      </c>
      <c r="BT434" s="81" t="str">
        <f>IF(AND(申込書!$C$96&lt;&gt;"▼プルダウンより選択してください",申込書!$C$96&lt;&gt;"",$G434&lt;&gt;""),申込書!$M$96,"")</f>
        <v/>
      </c>
      <c r="BU434" s="81" t="str">
        <f>IF($BS$3&lt;&gt;"コンテンツなし",IF(AND(申込書!$AH$4="GIGAスクールパック",SUM($P434,$R434)&lt;&gt;0),SUM($P434,$R434),IF(AND(申込書!$AH$4="SKY安心GIGAタブレット",SUM($T434,$V434)&lt;&gt;0),SUM($T434,$V434),"")),"")</f>
        <v/>
      </c>
      <c r="BV434" s="81" t="str">
        <f>IF($BS$3&lt;&gt;"コンテンツなし",IF(AND(申込書!$AH$4="GIGAスクールパック",SUM($Q434,$S434)&lt;&gt;0),SUM($Q434,$S434),IF(AND(申込書!$AH$4="SKY安心GIGAタブレット",SUM($U434,$W434)&lt;&gt;0),SUM($U434,$W434),"")),"")</f>
        <v/>
      </c>
      <c r="BW434" s="157"/>
      <c r="BX434" s="82"/>
      <c r="BY434" s="80" t="str">
        <f>IF(AND(申込書!$C$97&lt;&gt;"▼プルダウンより選択してください",申込書!$C$97&lt;&gt;"",申込書!$P$97&lt;&gt;"YYYY/MM/DD",$G434&lt;&gt;""),申込書!$P$97,"")</f>
        <v/>
      </c>
      <c r="BZ434" s="81" t="str">
        <f>IF(AND(申込書!$C$97&lt;&gt;"▼プルダウンより選択してください",申込書!$C$97&lt;&gt;"",$G434&lt;&gt;""),申込書!$M$97,"")</f>
        <v/>
      </c>
      <c r="CA434" s="81" t="str">
        <f>IF($BY$3&lt;&gt;"コンテンツなし",IF(AND(申込書!$AH$4="GIGAスクールパック",SUM($P434,$R434)&lt;&gt;0),SUM($P434,$R434),IF(AND(申込書!$AH$4="SKY安心GIGAタブレット",SUM($T434,$V434)&lt;&gt;0),SUM($T434,$V434),"")),"")</f>
        <v/>
      </c>
      <c r="CB434" s="81" t="str">
        <f>IF($BY$3&lt;&gt;"コンテンツなし",IF(AND(申込書!$AH$4="GIGAスクールパック",SUM($Q434,$S434)&lt;&gt;0),SUM($Q434,$S434),IF(AND(申込書!$AH$4="SKY安心GIGAタブレット",SUM($U434,$W434)&lt;&gt;0),SUM($U434,$W434),"")),"")</f>
        <v/>
      </c>
      <c r="CC434" s="157"/>
      <c r="CD434" s="82"/>
      <c r="CE434" s="80" t="str">
        <f>IF(AND(申込書!$C$98&lt;&gt;"▼プルダウンより選択してください",申込書!$C$98&lt;&gt;"",申込書!$P$98&lt;&gt;"YYYY/MM/DD",$G434&lt;&gt;""),申込書!$P$98,"")</f>
        <v/>
      </c>
      <c r="CF434" s="81" t="str">
        <f>IF(AND(申込書!$C$98&lt;&gt;"▼プルダウンより選択してください",申込書!$C$98&lt;&gt;"",$G434&lt;&gt;""),申込書!$M$98,"")</f>
        <v/>
      </c>
      <c r="CG434" s="81" t="str">
        <f>IF($CE$3&lt;&gt;"コンテンツなし",IF(AND(申込書!$AH$4="GIGAスクールパック",SUM($P434,$R434)&lt;&gt;0),SUM($P434,$R434),IF(AND(申込書!$AH$4="SKY安心GIGAタブレット",SUM($T434,$V434)&lt;&gt;0),SUM($T434,$V434),"")),"")</f>
        <v/>
      </c>
      <c r="CH434" s="81" t="str">
        <f>IF($CE$3&lt;&gt;"コンテンツなし",IF(AND(申込書!$AH$4="GIGAスクールパック",SUM($Q434,$S434)&lt;&gt;0),SUM($Q434,$S434),IF(AND(申込書!$AH$4="SKY安心GIGAタブレット",SUM($U434,$W434)&lt;&gt;0),SUM($U434,$W434),"")),"")</f>
        <v/>
      </c>
      <c r="CI434" s="157"/>
      <c r="CJ434" s="82"/>
      <c r="CK434" s="80" t="str">
        <f>IF(AND(申込書!$C$99&lt;&gt;"▼プルダウンより選択してください",申込書!$C$99&lt;&gt;"",申込書!$P$99&lt;&gt;"YYYY/MM/DD",$G434&lt;&gt;""),申込書!$P$99,"")</f>
        <v/>
      </c>
      <c r="CL434" s="81" t="str">
        <f>IF(AND(申込書!$C$99&lt;&gt;"▼プルダウンより選択してください",申込書!$C$99&lt;&gt;"",$G434&lt;&gt;""),申込書!$M$99,"")</f>
        <v/>
      </c>
      <c r="CM434" s="81" t="str">
        <f>IF($CK$3&lt;&gt;"コンテンツなし",IF(AND(申込書!$AH$4="GIGAスクールパック",SUM($P434,$R434)&lt;&gt;0),SUM($P434,$R434),IF(AND(申込書!$AH$4="SKY安心GIGAタブレット",SUM($T434,$V434)&lt;&gt;0),SUM($T434,$V434),"")),"")</f>
        <v/>
      </c>
      <c r="CN434" s="81" t="str">
        <f>IF($CK$3&lt;&gt;"コンテンツなし",IF(AND(申込書!$AH$4="GIGAスクールパック",SUM($Q434,$S434)&lt;&gt;0),SUM($Q434,$S434),IF(AND(申込書!$AH$4="SKY安心GIGAタブレット",SUM($U434,$W434)&lt;&gt;0),SUM($U434,$W434),"")),"")</f>
        <v/>
      </c>
      <c r="CO434" s="157"/>
      <c r="CP434" s="82"/>
      <c r="CQ434" s="80" t="str">
        <f>IF(AND(申込書!$C$100&lt;&gt;"▼プルダウンより選択してください",申込書!$C$100&lt;&gt;"",申込書!$P$100&lt;&gt;"YYYY/MM/DD",$G434&lt;&gt;""),申込書!$P$100,"")</f>
        <v/>
      </c>
      <c r="CR434" s="81" t="str">
        <f>IF(AND(申込書!$C$100&lt;&gt;"▼プルダウンより選択してください",申込書!$C$100&lt;&gt;"",$G434&lt;&gt;""),申込書!$M$100,"")</f>
        <v/>
      </c>
      <c r="CS434" s="81" t="str">
        <f>IF($CQ$3&lt;&gt;"コンテンツなし",IF(AND(申込書!$AH$4="GIGAスクールパック",SUM($P434,$R434)&lt;&gt;0),SUM($P434,$R434),IF(AND(申込書!$AH$4="SKY安心GIGAタブレット",SUM($T434,$V434)&lt;&gt;0),SUM($T434,$V434),"")),"")</f>
        <v/>
      </c>
      <c r="CT434" s="81" t="str">
        <f>IF($CQ$3&lt;&gt;"コンテンツなし",IF(AND(申込書!$AH$4="GIGAスクールパック",SUM($Q434,$S434)&lt;&gt;0),SUM($Q434,$S434),IF(AND(申込書!$AH$4="SKY安心GIGAタブレット",SUM($U434,$W434)&lt;&gt;0),SUM($U434,$W434),"")),"")</f>
        <v/>
      </c>
      <c r="CU434" s="81"/>
      <c r="CV434" s="82"/>
      <c r="CW434" s="80" t="str">
        <f>IF(AND(申込書!$C$101&lt;&gt;"▼プルダウンより選択してください",申込書!$C$101&lt;&gt;"",申込書!$P$101&lt;&gt;"YYYY/MM/DD",$G434&lt;&gt;""),申込書!$P$101,"")</f>
        <v/>
      </c>
      <c r="CX434" s="81" t="str">
        <f>IF(AND(申込書!$C$101&lt;&gt;"▼プルダウンより選択してください",申込書!$C$101&lt;&gt;"",$G434&lt;&gt;""),申込書!$M$101,"")</f>
        <v/>
      </c>
      <c r="CY434" s="81" t="str">
        <f>IF($CW$3&lt;&gt;"コンテンツなし",IF(AND(申込書!$AH$4="GIGAスクールパック",SUM($P434,$R434)&lt;&gt;0),SUM($P434,$R434),IF(AND(申込書!$AH$4="SKY安心GIGAタブレット",SUM($T434,$V434)&lt;&gt;0),SUM($T434,$V434),"")),"")</f>
        <v/>
      </c>
      <c r="CZ434" s="81" t="str">
        <f>IF($CW$3&lt;&gt;"コンテンツなし",IF(AND(申込書!$AH$4="GIGAスクールパック",SUM($Q434,$S434)&lt;&gt;0),SUM($Q434,$S434),IF(AND(申込書!$AH$4="SKY安心GIGAタブレット",SUM($U434,$W434)&lt;&gt;0),SUM($U434,$W434),"")),"")</f>
        <v/>
      </c>
      <c r="DA434" s="81"/>
      <c r="DB434" s="82"/>
      <c r="DC434" s="80" t="str">
        <f>IF(AND(申込書!$C$102&lt;&gt;"▼プルダウンより選択してください",申込書!$C$102&lt;&gt;"",申込書!$P$102&lt;&gt;"YYYY/MM/DD",$G434&lt;&gt;""),申込書!$P$102,"")</f>
        <v/>
      </c>
      <c r="DD434" s="81" t="str">
        <f>IF(AND(申込書!$C$102&lt;&gt;"▼プルダウンより選択してください",申込書!$C$102&lt;&gt;"",$G434&lt;&gt;""),申込書!$M$102,"")</f>
        <v/>
      </c>
      <c r="DE434" s="81" t="str">
        <f>IF($DC$3&lt;&gt;"コンテンツなし",IF(AND(申込書!$AH$4="GIGAスクールパック",SUM($P434,$R434)&lt;&gt;0),SUM($P434,$R434),IF(AND(申込書!$AH$4="SKY安心GIGAタブレット",SUM($T434,$V434)&lt;&gt;0),SUM($T434,$V434),"")),"")</f>
        <v/>
      </c>
      <c r="DF434" s="81" t="str">
        <f>IF($DC$3&lt;&gt;"コンテンツなし",IF(AND(申込書!$AH$4="GIGAスクールパック",SUM($Q434,$S434)&lt;&gt;0),SUM($Q434,$S434),IF(AND(申込書!$AH$4="SKY安心GIGAタブレット",SUM($U434,$W434)&lt;&gt;0),SUM($U434,$W434),"")),"")</f>
        <v/>
      </c>
      <c r="DG434" s="81"/>
      <c r="DH434" s="82"/>
      <c r="DI434" s="80" t="str">
        <f>IF(AND(申込書!$C$103&lt;&gt;"▼プルダウンより選択してください",申込書!$C$103&lt;&gt;"",申込書!$P$103&lt;&gt;"YYYY/MM/DD",$G434&lt;&gt;""),申込書!$P$103,"")</f>
        <v/>
      </c>
      <c r="DJ434" s="81" t="str">
        <f>IF(AND(申込書!$C$103&lt;&gt;"▼プルダウンより選択してください",申込書!$C$103&lt;&gt;"",$G434&lt;&gt;""),申込書!$M$103,"")</f>
        <v/>
      </c>
      <c r="DK434" s="81" t="str">
        <f>IF($DI$3&lt;&gt;"コンテンツなし",IF(AND(申込書!$AH$4="GIGAスクールパック",SUM($P434,$R434)&lt;&gt;0),SUM($P434,$R434),IF(AND(申込書!$AH$4="SKY安心GIGAタブレット",SUM($T434,$V434)&lt;&gt;0),SUM($T434,$V434),"")),"")</f>
        <v/>
      </c>
      <c r="DL434" s="81" t="str">
        <f>IF($DI$3&lt;&gt;"コンテンツなし",IF(AND(申込書!$AH$4="GIGAスクールパック",SUM($Q434,$S434)&lt;&gt;0),SUM($Q434,$S434),IF(AND(申込書!$AH$4="SKY安心GIGAタブレット",SUM($U434,$W434)&lt;&gt;0),SUM($U434,$W434),"")),"")</f>
        <v/>
      </c>
      <c r="DM434" s="81"/>
      <c r="DN434" s="82"/>
      <c r="DO434" s="80" t="str">
        <f>IF(AND(申込書!$C$104&lt;&gt;"▼プルダウンより選択してください",申込書!$C$104&lt;&gt;"",申込書!$P$104&lt;&gt;"YYYY/MM/DD",$G434&lt;&gt;""),申込書!$P$104,"")</f>
        <v/>
      </c>
      <c r="DP434" s="81" t="str">
        <f>IF(AND(申込書!$C$104&lt;&gt;"▼プルダウンより選択してください",申込書!$C$104&lt;&gt;"",$G434&lt;&gt;""),申込書!$M$104,"")</f>
        <v/>
      </c>
      <c r="DQ434" s="81" t="str">
        <f>IF($DO$3&lt;&gt;"コンテンツなし",IF(AND(申込書!$AH$4="GIGAスクールパック",SUM($P434,$R434)&lt;&gt;0),SUM($P434,$R434),IF(AND(申込書!$AH$4="SKY安心GIGAタブレット",SUM($T434,$V434)&lt;&gt;0),SUM($T434,$V434),"")),"")</f>
        <v/>
      </c>
      <c r="DR434" s="81" t="str">
        <f>IF($DO$3&lt;&gt;"コンテンツなし",IF(AND(申込書!$AH$4="GIGAスクールパック",SUM($Q434,$S434)&lt;&gt;0),SUM($Q434,$S434),IF(AND(申込書!$AH$4="SKY安心GIGAタブレット",SUM($U434,$W434)&lt;&gt;0),SUM($U434,$W434),"")),"")</f>
        <v/>
      </c>
      <c r="DS434" s="81"/>
      <c r="DT434" s="82"/>
      <c r="DU434" s="80" t="str">
        <f>IF(AND(申込書!$C$105&lt;&gt;"▼プルダウンより選択してください",申込書!$C$105&lt;&gt;"",申込書!$P$105&lt;&gt;"YYYY/MM/DD",$G434&lt;&gt;""),申込書!$P$105,"")</f>
        <v/>
      </c>
      <c r="DV434" s="81" t="str">
        <f>IF(AND(申込書!$C$105&lt;&gt;"▼プルダウンより選択してください",申込書!$C$105&lt;&gt;"",$G434&lt;&gt;""),申込書!$M$105,"")</f>
        <v/>
      </c>
      <c r="DW434" s="81" t="str">
        <f>IF($DU$3&lt;&gt;"コンテンツなし",IF(AND(申込書!$AH$4="GIGAスクールパック",SUM($P434,$R434)&lt;&gt;0),SUM($P434,$R434),IF(AND(申込書!$AH$4="SKY安心GIGAタブレット",SUM($T434,$V434)&lt;&gt;0),SUM($T434,$V434),"")),"")</f>
        <v/>
      </c>
      <c r="DX434" s="81" t="str">
        <f>IF($DU$3&lt;&gt;"コンテンツなし",IF(AND(申込書!$AH$4="GIGAスクールパック",SUM($Q434,$S434)&lt;&gt;0),SUM($Q434,$S434),IF(AND(申込書!$AH$4="SKY安心GIGAタブレット",SUM($U434,$W434)&lt;&gt;0),SUM($U434,$W434),"")),"")</f>
        <v/>
      </c>
      <c r="DY434" s="157"/>
      <c r="DZ434" s="82"/>
      <c r="EA434" s="80" t="str">
        <f>IF(AND(申込書!$C$106&lt;&gt;"▼プルダウンより選択してください",申込書!$C$106&lt;&gt;"",申込書!$P$106&lt;&gt;"YYYY/MM/DD",$G434&lt;&gt;""),申込書!$P$106,"")</f>
        <v/>
      </c>
      <c r="EB434" s="81" t="str">
        <f>IF(AND(申込書!$C$106&lt;&gt;"▼プルダウンより選択してください",申込書!$C$106&lt;&gt;"",$G434&lt;&gt;""),申込書!$M$106,"")</f>
        <v/>
      </c>
      <c r="EC434" s="81" t="str">
        <f>IF($EA$3&lt;&gt;"コンテンツなし",IF(AND(申込書!$AH$4="GIGAスクールパック",SUM($P434,$R434)&lt;&gt;0),SUM($P434,$R434),IF(AND(申込書!$AH$4="SKY安心GIGAタブレット",SUM($T434,$V434)&lt;&gt;0),SUM($T434,$V434),"")),"")</f>
        <v/>
      </c>
      <c r="ED434" s="81" t="str">
        <f>IF($EA$3&lt;&gt;"コンテンツなし",IF(AND(申込書!$AH$4="GIGAスクールパック",SUM($Q434,$S434)&lt;&gt;0),SUM($Q434,$S434),IF(AND(申込書!$AH$4="SKY安心GIGAタブレット",SUM($U434,$W434)&lt;&gt;0),SUM($U434,$W434),"")),"")</f>
        <v/>
      </c>
      <c r="EE434" s="157"/>
      <c r="EF434" s="82"/>
      <c r="EG434" s="80" t="str">
        <f>IF(AND(申込書!$C$107&lt;&gt;"▼プルダウンより選択してください",申込書!$C$107&lt;&gt;"",申込書!$P$107&lt;&gt;"YYYY/MM/DD",$G434&lt;&gt;""),申込書!$P$107,"")</f>
        <v/>
      </c>
      <c r="EH434" s="81" t="str">
        <f>IF(AND(申込書!$C$107&lt;&gt;"▼プルダウンより選択してください",申込書!$C$107&lt;&gt;"",$G434&lt;&gt;""),申込書!$M$107,"")</f>
        <v/>
      </c>
      <c r="EI434" s="81" t="str">
        <f>IF($EG$3&lt;&gt;"コンテンツなし",IF(AND(申込書!$AH$4="GIGAスクールパック",SUM($P434,$R434)&lt;&gt;0),SUM($P434,$R434),IF(AND(申込書!$AH$4="SKY安心GIGAタブレット",SUM($T434,$V434)&lt;&gt;0),SUM($T434,$V434),"")),"")</f>
        <v/>
      </c>
      <c r="EJ434" s="81" t="str">
        <f>IF($EG$3&lt;&gt;"コンテンツなし",IF(AND(申込書!$AH$4="GIGAスクールパック",SUM($Q434,$S434)&lt;&gt;0),SUM($Q434,$S434),IF(AND(申込書!$AH$4="SKY安心GIGAタブレット",SUM($U434,$W434)&lt;&gt;0),SUM($U434,$W434),"")),"")</f>
        <v/>
      </c>
      <c r="EK434" s="157"/>
      <c r="EL434" s="82"/>
      <c r="EM434" s="80" t="str">
        <f>IF(AND(申込書!$C$108&lt;&gt;"▼プルダウンより選択してください",申込書!$C$108&lt;&gt;"",申込書!$P$108&lt;&gt;"YYYY/MM/DD",$G434&lt;&gt;""),申込書!$P$108,"")</f>
        <v/>
      </c>
      <c r="EN434" s="81" t="str">
        <f>IF(AND(申込書!$C$108&lt;&gt;"▼プルダウンより選択してください",申込書!$C$108&lt;&gt;"",$G434&lt;&gt;""),申込書!$M$108,"")</f>
        <v/>
      </c>
      <c r="EO434" s="81" t="str">
        <f>IF($EM$3&lt;&gt;"コンテンツなし",IF(AND(申込書!$AH$4="GIGAスクールパック",SUM($P434,$R434)&lt;&gt;0),SUM($P434,$R434),IF(AND(申込書!$AH$4="SKY安心GIGAタブレット",SUM($T434,$V434)&lt;&gt;0),SUM($T434,$V434),"")),"")</f>
        <v/>
      </c>
      <c r="EP434" s="81" t="str">
        <f>IF($EM$3&lt;&gt;"コンテンツなし",IF(AND(申込書!$AH$4="GIGAスクールパック",SUM($Q434,$S434)&lt;&gt;0),SUM($Q434,$S434),IF(AND(申込書!$AH$4="SKY安心GIGAタブレット",SUM($U434,$W434)&lt;&gt;0),SUM($U434,$W434),"")),"")</f>
        <v/>
      </c>
      <c r="EQ434" s="157"/>
      <c r="ER434" s="82"/>
      <c r="ES434" s="80" t="str">
        <f>IF(AND(申込書!$C$109&lt;&gt;"▼プルダウンより選択してください",申込書!$C$109&lt;&gt;"",申込書!$P$109&lt;&gt;"YYYY/MM/DD",$G434&lt;&gt;""),申込書!$P$109,"")</f>
        <v/>
      </c>
      <c r="ET434" s="81" t="str">
        <f>IF(AND(申込書!$C$109&lt;&gt;"▼プルダウンより選択してください",申込書!$C$109&lt;&gt;"",$G434&lt;&gt;""),申込書!$M$109,"")</f>
        <v/>
      </c>
      <c r="EU434" s="81" t="str">
        <f>IF($ES$3&lt;&gt;"コンテンツなし",IF(AND(申込書!$AH$4="GIGAスクールパック",SUM($P434,$R434)&lt;&gt;0),SUM($P434,$R434),IF(AND(申込書!$AH$4="SKY安心GIGAタブレット",SUM($T434,$V434)&lt;&gt;0),SUM($T434,$V434),"")),"")</f>
        <v/>
      </c>
      <c r="EV434" s="81" t="str">
        <f>IF($ES$3&lt;&gt;"コンテンツなし",IF(AND(申込書!$AH$4="GIGAスクールパック",SUM($Q434,$S434)&lt;&gt;0),SUM($Q434,$S434),IF(AND(申込書!$AH$4="SKY安心GIGAタブレット",SUM($U434,$W434)&lt;&gt;0),SUM($U434,$W434),"")),"")</f>
        <v/>
      </c>
      <c r="EW434" s="157"/>
      <c r="EX434" s="82"/>
      <c r="EY434" s="80" t="str">
        <f>IF(AND(申込書!$C$110&lt;&gt;"▼プルダウンより選択してください",申込書!$C$110&lt;&gt;"",申込書!$P$110&lt;&gt;"YYYY/MM/DD",$G434&lt;&gt;""),申込書!$P$110,"")</f>
        <v/>
      </c>
      <c r="EZ434" s="81" t="str">
        <f>IF(AND(申込書!$C$110&lt;&gt;"▼プルダウンより選択してください",申込書!$C$110&lt;&gt;"",$G434&lt;&gt;""),申込書!$M$110,"")</f>
        <v/>
      </c>
      <c r="FA434" s="81" t="str">
        <f>IF($EY$3&lt;&gt;"コンテンツなし",IF(AND(申込書!$AH$4="GIGAスクールパック",SUM($P434,$R434)&lt;&gt;0),SUM($P434,$R434),IF(AND(申込書!$AH$4="SKY安心GIGAタブレット",SUM($T434,$V434)&lt;&gt;0),SUM($T434,$V434),"")),"")</f>
        <v/>
      </c>
      <c r="FB434" s="81" t="str">
        <f>IF($EY$3&lt;&gt;"コンテンツなし",IF(AND(申込書!$AH$4="GIGAスクールパック",SUM($Q434,$S434)&lt;&gt;0),SUM($Q434,$S434),IF(AND(申込書!$AH$4="SKY安心GIGAタブレット",SUM($U434,$W434)&lt;&gt;0),SUM($U434,$W434),"")),"")</f>
        <v/>
      </c>
      <c r="FC434" s="157"/>
      <c r="FD434" s="82"/>
      <c r="FE434" s="80" t="str">
        <f>IF(AND(申込書!$C$111&lt;&gt;"▼プルダウンより選択してください",申込書!$C$111&lt;&gt;"",申込書!$P$111&lt;&gt;"YYYY/MM/DD",$G434&lt;&gt;""),申込書!$P$111,"")</f>
        <v/>
      </c>
      <c r="FF434" s="81" t="str">
        <f>IF(AND(申込書!$C$111&lt;&gt;"▼プルダウンより選択してください",申込書!$C$111&lt;&gt;"",$G434&lt;&gt;""),申込書!$M$111,"")</f>
        <v/>
      </c>
      <c r="FG434" s="81" t="str">
        <f>IF($FE$3&lt;&gt;"コンテンツなし",IF(AND(申込書!$AH$4="GIGAスクールパック",SUM($P434,$R434)&lt;&gt;0),SUM($P434,$R434),IF(AND(申込書!$AH$4="SKY安心GIGAタブレット",SUM($T434,$V434)&lt;&gt;0),SUM($T434,$V434),"")),"")</f>
        <v/>
      </c>
      <c r="FH434" s="81" t="str">
        <f>IF($FE$3&lt;&gt;"コンテンツなし",IF(AND(申込書!$AH$4="GIGAスクールパック",SUM($Q434,$S434)&lt;&gt;0),SUM($Q434,$S434),IF(AND(申込書!$AH$4="SKY安心GIGAタブレット",SUM($U434,$W434)&lt;&gt;0),SUM($U434,$W434),"")),"")</f>
        <v/>
      </c>
      <c r="FI434" s="157"/>
      <c r="FJ434" s="82"/>
      <c r="FK434" s="80" t="str">
        <f>IF(AND(申込書!$C$112&lt;&gt;"▼プルダウンより選択してください",申込書!$C$112&lt;&gt;"",申込書!$P$112&lt;&gt;"YYYY/MM/DD",$G434&lt;&gt;""),申込書!$P$112,"")</f>
        <v/>
      </c>
      <c r="FL434" s="81" t="str">
        <f>IF(AND(申込書!$C$112&lt;&gt;"▼プルダウンより選択してください",申込書!$C$112&lt;&gt;"",$G434&lt;&gt;""),申込書!$M$112,"")</f>
        <v/>
      </c>
      <c r="FM434" s="81" t="str">
        <f>IF($FK$3&lt;&gt;"コンテンツなし",IF(AND(申込書!$AH$4="GIGAスクールパック",SUM($P434,$R434)&lt;&gt;0),SUM($P434,$R434),IF(AND(申込書!$AH$4="SKY安心GIGAタブレット",SUM($T434,$V434)&lt;&gt;0),SUM($T434,$V434),"")),"")</f>
        <v/>
      </c>
      <c r="FN434" s="81" t="str">
        <f>IF($FK$3&lt;&gt;"コンテンツなし",IF(AND(申込書!$AH$4="GIGAスクールパック",SUM($Q434,$S434)&lt;&gt;0),SUM($Q434,$S434),IF(AND(申込書!$AH$4="SKY安心GIGAタブレット",SUM($U434,$W434)&lt;&gt;0),SUM($U434,$W434),"")),"")</f>
        <v/>
      </c>
      <c r="FO434" s="157"/>
      <c r="FP434" s="82"/>
      <c r="FQ434" s="80" t="str">
        <f>IF(AND(申込書!$C$113&lt;&gt;"▼プルダウンより選択してください",申込書!$C$113&lt;&gt;"",申込書!$P$113&lt;&gt;"YYYY/MM/DD",$G434&lt;&gt;""),申込書!$P$113,"")</f>
        <v/>
      </c>
      <c r="FR434" s="81" t="str">
        <f>IF(AND(申込書!$C$113&lt;&gt;"▼プルダウンより選択してください",申込書!$C$113&lt;&gt;"",$G434&lt;&gt;""),申込書!$M$113,"")</f>
        <v/>
      </c>
      <c r="FS434" s="81" t="str">
        <f>IF($FQ$3&lt;&gt;"コンテンツなし",IF(AND(申込書!$AH$4="GIGAスクールパック",SUM($P434,$R434)&lt;&gt;0),SUM($P434,$R434),IF(AND(申込書!$AH$4="SKY安心GIGAタブレット",SUM($T434,$V434)&lt;&gt;0),SUM($T434,$V434),"")),"")</f>
        <v/>
      </c>
      <c r="FT434" s="81" t="str">
        <f>IF($FQ$3&lt;&gt;"コンテンツなし",IF(AND(申込書!$AH$4="GIGAスクールパック",SUM($Q434,$S434)&lt;&gt;0),SUM($Q434,$S434),IF(AND(申込書!$AH$4="SKY安心GIGAタブレット",SUM($U434,$W434)&lt;&gt;0),SUM($U434,$W434),"")),"")</f>
        <v/>
      </c>
      <c r="FU434" s="157"/>
      <c r="FV434" s="82"/>
      <c r="FW434" s="80" t="str">
        <f>IF(AND(申込書!$C$114&lt;&gt;"▼プルダウンより選択してください",申込書!$C$114&lt;&gt;"",申込書!$P$114&lt;&gt;"YYYY/MM/DD",$G434&lt;&gt;""),申込書!$P$114,"")</f>
        <v/>
      </c>
      <c r="FX434" s="81" t="str">
        <f>IF(AND(申込書!$C$114&lt;&gt;"▼プルダウンより選択してください",申込書!$C$114&lt;&gt;"",$G434&lt;&gt;""),申込書!$M$114,"")</f>
        <v/>
      </c>
      <c r="FY434" s="81" t="str">
        <f>IF($FW$3&lt;&gt;"コンテンツなし",IF(AND(申込書!$AH$4="GIGAスクールパック",SUM($P434,$R434)&lt;&gt;0),SUM($P434,$R434),IF(AND(申込書!$AH$4="SKY安心GIGAタブレット",SUM($T434,$V434)&lt;&gt;0),SUM($T434,$V434),"")),"")</f>
        <v/>
      </c>
      <c r="FZ434" s="81" t="str">
        <f>IF($FW$3&lt;&gt;"コンテンツなし",IF(AND(申込書!$AH$4="GIGAスクールパック",SUM($Q434,$S434)&lt;&gt;0),SUM($Q434,$S434),IF(AND(申込書!$AH$4="SKY安心GIGAタブレット",SUM($U434,$W434)&lt;&gt;0),SUM($U434,$W434),"")),"")</f>
        <v/>
      </c>
      <c r="GA434" s="157"/>
      <c r="GB434" s="82"/>
      <c r="GC434" s="80" t="str">
        <f>IF(AND(申込書!$C$115&lt;&gt;"▼プルダウンより選択してください",申込書!$C$115&lt;&gt;"",申込書!$P$115&lt;&gt;"YYYY/MM/DD",$G434&lt;&gt;""),申込書!$P$115,"")</f>
        <v/>
      </c>
      <c r="GD434" s="81" t="str">
        <f>IF(AND(申込書!$C$115&lt;&gt;"▼プルダウンより選択してください",申込書!$C$115&lt;&gt;"",$G434&lt;&gt;""),申込書!$M$115,"")</f>
        <v/>
      </c>
      <c r="GE434" s="81" t="str">
        <f>IF($GC$3&lt;&gt;"コンテンツなし",IF(AND(申込書!$AH$4="GIGAスクールパック",SUM($P434,$R434)&lt;&gt;0),SUM($P434,$R434),IF(AND(申込書!$AH$4="SKY安心GIGAタブレット",SUM($T434,$V434)&lt;&gt;0),SUM($T434,$V434),"")),"")</f>
        <v/>
      </c>
      <c r="GF434" s="81" t="str">
        <f>IF($GC$3&lt;&gt;"コンテンツなし",IF(AND(申込書!$AH$4="GIGAスクールパック",SUM($Q434,$S434)&lt;&gt;0),SUM($Q434,$S434),IF(AND(申込書!$AH$4="SKY安心GIGAタブレット",SUM($U434,$W434)&lt;&gt;0),SUM($U434,$W434),"")),"")</f>
        <v/>
      </c>
      <c r="GG434" s="157"/>
      <c r="GH434" s="82"/>
      <c r="GI434" s="80" t="str">
        <f>IF(AND(申込書!$C$116&lt;&gt;"▼プルダウンより選択してください",申込書!$C$116&lt;&gt;"",申込書!$P$116&lt;&gt;"YYYY/MM/DD",$G434&lt;&gt;""),申込書!$P$116,"")</f>
        <v/>
      </c>
      <c r="GJ434" s="81" t="str">
        <f>IF(AND(申込書!$C$116&lt;&gt;"▼プルダウンより選択してください",申込書!$C$116&lt;&gt;"",$G434&lt;&gt;""),申込書!$M$116,"")</f>
        <v/>
      </c>
      <c r="GK434" s="81" t="str">
        <f>IF($GI$3&lt;&gt;"コンテンツなし",IF(AND(申込書!$AH$4="GIGAスクールパック",SUM($P434,$R434)&lt;&gt;0),SUM($P434,$R434),IF(AND(申込書!$AH$4="SKY安心GIGAタブレット",SUM($T434,$V434)&lt;&gt;0),SUM($T434,$V434),"")),"")</f>
        <v/>
      </c>
      <c r="GL434" s="81" t="str">
        <f>IF($GI$3&lt;&gt;"コンテンツなし",IF(AND(申込書!$AH$4="GIGAスクールパック",SUM($Q434,$S434)&lt;&gt;0),SUM($Q434,$S434),IF(AND(申込書!$AH$4="SKY安心GIGAタブレット",SUM($U434,$W434)&lt;&gt;0),SUM($U434,$W434),"")),"")</f>
        <v/>
      </c>
      <c r="GM434" s="157"/>
      <c r="GN434" s="82"/>
      <c r="GO434" s="80" t="str">
        <f>IF(AND(申込書!$C$117&lt;&gt;"▼プルダウンより選択してください",申込書!$C$117&lt;&gt;"",申込書!$P$117&lt;&gt;"YYYY/MM/DD",$G434&lt;&gt;""),申込書!$P$117,"")</f>
        <v/>
      </c>
      <c r="GP434" s="81" t="str">
        <f>IF(AND(申込書!$C$117&lt;&gt;"▼プルダウンより選択してください",申込書!$C$117&lt;&gt;"",$G434&lt;&gt;""),申込書!$M$117,"")</f>
        <v/>
      </c>
      <c r="GQ434" s="81" t="str">
        <f>IF($GO$3&lt;&gt;"コンテンツなし",IF(AND(申込書!$AH$4="GIGAスクールパック",SUM($P434,$R434)&lt;&gt;0),SUM($P434,$R434),IF(AND(申込書!$AH$4="SKY安心GIGAタブレット",SUM($T434,$V434)&lt;&gt;0),SUM($T434,$V434),"")),"")</f>
        <v/>
      </c>
      <c r="GR434" s="81" t="str">
        <f>IF($GO$3&lt;&gt;"コンテンツなし",IF(AND(申込書!$AH$4="GIGAスクールパック",SUM($Q434,$S434)&lt;&gt;0),SUM($Q434,$S434),IF(AND(申込書!$AH$4="SKY安心GIGAタブレット",SUM($U434,$W434)&lt;&gt;0),SUM($U434,$W434),"")),"")</f>
        <v/>
      </c>
      <c r="GS434" s="157"/>
      <c r="GT434" s="82"/>
      <c r="GU434" s="80" t="str">
        <f>IF(AND(申込書!$C$118&lt;&gt;"▼プルダウンより選択してください",申込書!$C$118&lt;&gt;"",申込書!$P$118&lt;&gt;"YYYY/MM/DD",$G434&lt;&gt;""),申込書!$P$118,"")</f>
        <v/>
      </c>
      <c r="GV434" s="81" t="str">
        <f>IF(AND(申込書!$C$118&lt;&gt;"▼プルダウンより選択してください",申込書!$C$118&lt;&gt;"",$G434&lt;&gt;""),申込書!$M$118,"")</f>
        <v/>
      </c>
      <c r="GW434" s="81" t="str">
        <f>IF($GU$3&lt;&gt;"コンテンツなし",IF(AND(申込書!$AH$4="GIGAスクールパック",SUM($P434,$R434)&lt;&gt;0),SUM($P434,$R434),IF(AND(申込書!$AH$4="SKY安心GIGAタブレット",SUM($T434,$V434)&lt;&gt;0),SUM($T434,$V434),"")),"")</f>
        <v/>
      </c>
      <c r="GX434" s="81" t="str">
        <f>IF($GU$3&lt;&gt;"コンテンツなし",IF(AND(申込書!$AH$4="GIGAスクールパック",SUM($Q434,$S434)&lt;&gt;0),SUM($Q434,$S434),IF(AND(申込書!$AH$4="SKY安心GIGAタブレット",SUM($U434,$W434)&lt;&gt;0),SUM($U434,$W434),"")),"")</f>
        <v/>
      </c>
      <c r="GY434" s="157"/>
      <c r="GZ434" s="82"/>
      <c r="HA434" s="80" t="str">
        <f>IF(AND(申込書!$C$119&lt;&gt;"▼プルダウンより選択してください",申込書!$C$119&lt;&gt;"",申込書!$P$119&lt;&gt;"YYYY/MM/DD",$G434&lt;&gt;""),申込書!$P$119,"")</f>
        <v/>
      </c>
      <c r="HB434" s="81" t="str">
        <f>IF(AND(申込書!$C$119&lt;&gt;"▼プルダウンより選択してください",申込書!$C$119&lt;&gt;"",$G434&lt;&gt;""),申込書!$M$119,"")</f>
        <v/>
      </c>
      <c r="HC434" s="81" t="str">
        <f>IF($HA$3&lt;&gt;"コンテンツなし",IF(AND(申込書!$AH$4="GIGAスクールパック",SUM($P434,$R434)&lt;&gt;0),SUM($P434,$R434),IF(AND(申込書!$AH$4="SKY安心GIGAタブレット",SUM($T434,$V434)&lt;&gt;0),SUM($T434,$V434),"")),"")</f>
        <v/>
      </c>
      <c r="HD434" s="81" t="str">
        <f>IF($HA$3&lt;&gt;"コンテンツなし",IF(AND(申込書!$AH$4="GIGAスクールパック",SUM($Q434,$S434)&lt;&gt;0),SUM($Q434,$S434),IF(AND(申込書!$AH$4="SKY安心GIGAタブレット",SUM($U434,$W434)&lt;&gt;0),SUM($U434,$W434),"")),"")</f>
        <v/>
      </c>
      <c r="HE434" s="157"/>
      <c r="HF434" s="82"/>
      <c r="HG434" s="83"/>
    </row>
    <row r="435" spans="2:215" ht="26.85" customHeight="1">
      <c r="B435" s="62">
        <f t="shared" si="4"/>
        <v>430</v>
      </c>
      <c r="C435" s="63"/>
      <c r="D435" s="64"/>
      <c r="E435" s="207"/>
      <c r="F435" s="65"/>
      <c r="G435" s="66"/>
      <c r="H435" s="67"/>
      <c r="I435" s="68"/>
      <c r="J435" s="69"/>
      <c r="K435" s="70"/>
      <c r="L435" s="71"/>
      <c r="M435" s="72"/>
      <c r="N435" s="73"/>
      <c r="O435" s="74"/>
      <c r="P435" s="179"/>
      <c r="Q435" s="180"/>
      <c r="R435" s="180"/>
      <c r="S435" s="181"/>
      <c r="T435" s="179"/>
      <c r="U435" s="180"/>
      <c r="V435" s="182"/>
      <c r="W435" s="181"/>
      <c r="X435" s="75"/>
      <c r="Y435" s="76"/>
      <c r="Z435" s="77"/>
      <c r="AA435" s="78"/>
      <c r="AB435" s="79"/>
      <c r="AC435" s="79"/>
      <c r="AD435" s="79"/>
      <c r="AE435" s="77"/>
      <c r="AF435" s="139"/>
      <c r="AG435" s="139"/>
      <c r="AH435" s="139"/>
      <c r="AI435" s="80" t="str">
        <f>IF(AND(申込書!$C$90&lt;&gt;"▼プルダウンより選択してください",申込書!$C$90&lt;&gt;"",申込書!$P$90&lt;&gt;"YYYY/MM/DD",$G435&lt;&gt;""),申込書!$P$90,"")</f>
        <v/>
      </c>
      <c r="AJ435" s="81" t="str">
        <f>IF(AND(申込書!$C$90&lt;&gt;"▼プルダウンより選択してください",申込書!$C$90&lt;&gt;"",$G435&lt;&gt;""),申込書!$M$90,"")</f>
        <v/>
      </c>
      <c r="AK435" s="81" t="str">
        <f>IF($AI$3&lt;&gt;"コンテンツなし",IF(AND(申込書!$AH$4="GIGAスクールパック",SUM($P435,$R435)&lt;&gt;0),SUM($P435,$R435),IF(AND(申込書!$AH$4="SKY安心GIGAタブレット",SUM($T435,$V435)&lt;&gt;0),SUM($T435,$V435),"")),"")</f>
        <v/>
      </c>
      <c r="AL435" s="81" t="str">
        <f>IF($AI$3&lt;&gt;"コンテンツなし",IF(AND(申込書!$AH$4="GIGAスクールパック",SUM($Q435,$S435)&lt;&gt;0),SUM($Q435,$S435),IF(AND(申込書!$AH$4="SKY安心GIGAタブレット",SUM($U435,$W435)&lt;&gt;0),SUM($U435,$W435),"")),"")</f>
        <v/>
      </c>
      <c r="AM435" s="157"/>
      <c r="AN435" s="82"/>
      <c r="AO435" s="80" t="str">
        <f>IF(AND(申込書!$C$91&lt;&gt;"▼プルダウンより選択してください",申込書!$C$91&lt;&gt;"",申込書!$P$91&lt;&gt;"YYYY/MM/DD",$G435&lt;&gt;""),申込書!$P$91,"")</f>
        <v/>
      </c>
      <c r="AP435" s="81" t="str">
        <f>IF(AND(申込書!$C$91&lt;&gt;"▼プルダウンより選択してください",申込書!$C$91&lt;&gt;"",$G435&lt;&gt;""),申込書!$M$91,"")</f>
        <v/>
      </c>
      <c r="AQ435" s="81" t="str">
        <f>IF($AO$3&lt;&gt;"コンテンツなし",IF(AND(申込書!$AH$4="GIGAスクールパック",SUM($P435,$R435)&lt;&gt;0),SUM($P435,$R435),IF(AND(申込書!$AH$4="SKY安心GIGAタブレット",SUM($T435,$V435)&lt;&gt;0),SUM($T435,$V435),"")),"")</f>
        <v/>
      </c>
      <c r="AR435" s="81" t="str">
        <f>IF($AO$3&lt;&gt;"コンテンツなし",IF(AND(申込書!$AH$4="GIGAスクールパック",SUM($Q435,$S435)&lt;&gt;0),SUM($Q435,$S435),IF(AND(申込書!$AH$4="SKY安心GIGAタブレット",SUM($U435,$W435)&lt;&gt;0),SUM($U435,$W435),"")),"")</f>
        <v/>
      </c>
      <c r="AS435" s="157"/>
      <c r="AT435" s="82"/>
      <c r="AU435" s="80" t="str">
        <f>IF(AND(申込書!$C$92&lt;&gt;"▼プルダウンより選択してください",申込書!$C$92&lt;&gt;"",申込書!$P$92&lt;&gt;"YYYY/MM/DD",$G435&lt;&gt;""),申込書!$P$92,"")</f>
        <v/>
      </c>
      <c r="AV435" s="81" t="str">
        <f>IF(AND(申込書!$C$92&lt;&gt;"▼プルダウンより選択してください",申込書!$C$92&lt;&gt;"",$G435&lt;&gt;""),申込書!$M$92,"")</f>
        <v/>
      </c>
      <c r="AW435" s="81" t="str">
        <f>IF($AU$3&lt;&gt;"コンテンツなし",IF(AND(申込書!$AH$4="GIGAスクールパック",SUM($P435,$R435)&lt;&gt;0),SUM($P435,$R435),IF(AND(申込書!$AH$4="SKY安心GIGAタブレット",SUM($T435,$V435)&lt;&gt;0),SUM($T435,$V435),"")),"")</f>
        <v/>
      </c>
      <c r="AX435" s="81" t="str">
        <f>IF($AU$3&lt;&gt;"コンテンツなし",IF(AND(申込書!$AH$4="GIGAスクールパック",SUM($Q435,$S435)&lt;&gt;0),SUM($Q435,$S435),IF(AND(申込書!$AH$4="SKY安心GIGAタブレット",SUM($U435,$W435)&lt;&gt;0),SUM($U435,$W435),"")),"")</f>
        <v/>
      </c>
      <c r="AY435" s="157"/>
      <c r="AZ435" s="82"/>
      <c r="BA435" s="80" t="str">
        <f>IF(AND(申込書!$C$93&lt;&gt;"▼プルダウンより選択してください",申込書!$C$93&lt;&gt;"",申込書!$P$93&lt;&gt;"YYYY/MM/DD",$G435&lt;&gt;""),申込書!$P$93,"")</f>
        <v/>
      </c>
      <c r="BB435" s="81" t="str">
        <f>IF(AND(申込書!$C$93&lt;&gt;"▼プルダウンより選択してください",申込書!$C$93&lt;&gt;"",申込書!$M$93&gt;=1,$G435&lt;&gt;""),申込書!$M$93,"")</f>
        <v/>
      </c>
      <c r="BC435" s="81" t="str">
        <f>IF($BA$3&lt;&gt;"コンテンツなし",IF(AND(申込書!$AH$4="GIGAスクールパック",SUM($P435,$R435)&lt;&gt;0),SUM($P435,$R435),IF(AND(申込書!$AH$4="SKY安心GIGAタブレット",SUM($T435,$V435)&lt;&gt;0),SUM($T435,$V435),"")),"")</f>
        <v/>
      </c>
      <c r="BD435" s="81" t="str">
        <f>IF($BA$3&lt;&gt;"コンテンツなし",IF(AND(申込書!$AH$4="GIGAスクールパック",SUM($Q435,$S435)&lt;&gt;0),SUM($Q435,$S435),IF(AND(申込書!$AH$4="SKY安心GIGAタブレット",SUM($U435,$W435)&lt;&gt;0),SUM($U435,$W435),"")),"")</f>
        <v/>
      </c>
      <c r="BE435" s="157"/>
      <c r="BF435" s="82"/>
      <c r="BG435" s="80" t="str">
        <f>IF(AND(申込書!$C$94&lt;&gt;"▼プルダウンより選択してください",申込書!$C$94&lt;&gt;"",申込書!$P$94&lt;&gt;"YYYY/MM/DD",$G435&lt;&gt;""),申込書!$P$94,"")</f>
        <v/>
      </c>
      <c r="BH435" s="81" t="str">
        <f>IF(AND(申込書!$C$94&lt;&gt;"▼プルダウンより選択してください",申込書!$C$94&lt;&gt;"",$G435&lt;&gt;""),申込書!$M$94,"")</f>
        <v/>
      </c>
      <c r="BI435" s="81" t="str">
        <f>IF($BG$3&lt;&gt;"コンテンツなし",IF(AND(申込書!$AH$4="GIGAスクールパック",SUM($P435,$R435)&lt;&gt;0),SUM($P435,$R435),IF(AND(申込書!$AH$4="SKY安心GIGAタブレット",SUM($T435,$V435)&lt;&gt;0),SUM($T435,$V435),"")),"")</f>
        <v/>
      </c>
      <c r="BJ435" s="81" t="str">
        <f>IF($BG$3&lt;&gt;"コンテンツなし",IF(AND(申込書!$AH$4="GIGAスクールパック",SUM($Q435,$S435)&lt;&gt;0),SUM($Q435,$S435),IF(AND(申込書!$AH$4="SKY安心GIGAタブレット",SUM($U435,$W435)&lt;&gt;0),SUM($U435,$W435),"")),"")</f>
        <v/>
      </c>
      <c r="BK435" s="157"/>
      <c r="BL435" s="82"/>
      <c r="BM435" s="80" t="str">
        <f>IF(AND(申込書!$C$95&lt;&gt;"▼プルダウンより選択してください",申込書!$C$95&lt;&gt;"",申込書!$P$95&lt;&gt;"YYYY/MM/DD",$G435&lt;&gt;""),申込書!$P$95,"")</f>
        <v/>
      </c>
      <c r="BN435" s="81" t="str">
        <f>IF(AND(申込書!$C$95&lt;&gt;"▼プルダウンより選択してください",申込書!$C$95&lt;&gt;"",$G435&lt;&gt;""),申込書!$M$95,"")</f>
        <v/>
      </c>
      <c r="BO435" s="81" t="str">
        <f>IF($BM$3&lt;&gt;"コンテンツなし",IF(AND(申込書!$AH$4="GIGAスクールパック",SUM($P435,$R435)&lt;&gt;0),SUM($P435,$R435),IF(AND(申込書!$AH$4="SKY安心GIGAタブレット",SUM($T435,$V435)&lt;&gt;0),SUM($T435,$V435),"")),"")</f>
        <v/>
      </c>
      <c r="BP435" s="81" t="str">
        <f>IF($BM$3&lt;&gt;"コンテンツなし",IF(AND(申込書!$AH$4="GIGAスクールパック",SUM($Q435,$S435)&lt;&gt;0),SUM($Q435,$S435),IF(AND(申込書!$AH$4="SKY安心GIGAタブレット",SUM($U435,$W435)&lt;&gt;0),SUM($U435,$W435),"")),"")</f>
        <v/>
      </c>
      <c r="BQ435" s="157"/>
      <c r="BR435" s="82"/>
      <c r="BS435" s="80" t="str">
        <f>IF(AND(申込書!$C$96&lt;&gt;"▼プルダウンより選択してください",申込書!$C$96&lt;&gt;"",申込書!$P$96&lt;&gt;"YYYY/MM/DD",$G435&lt;&gt;""),申込書!$P$96,"")</f>
        <v/>
      </c>
      <c r="BT435" s="81" t="str">
        <f>IF(AND(申込書!$C$96&lt;&gt;"▼プルダウンより選択してください",申込書!$C$96&lt;&gt;"",$G435&lt;&gt;""),申込書!$M$96,"")</f>
        <v/>
      </c>
      <c r="BU435" s="81" t="str">
        <f>IF($BS$3&lt;&gt;"コンテンツなし",IF(AND(申込書!$AH$4="GIGAスクールパック",SUM($P435,$R435)&lt;&gt;0),SUM($P435,$R435),IF(AND(申込書!$AH$4="SKY安心GIGAタブレット",SUM($T435,$V435)&lt;&gt;0),SUM($T435,$V435),"")),"")</f>
        <v/>
      </c>
      <c r="BV435" s="81" t="str">
        <f>IF($BS$3&lt;&gt;"コンテンツなし",IF(AND(申込書!$AH$4="GIGAスクールパック",SUM($Q435,$S435)&lt;&gt;0),SUM($Q435,$S435),IF(AND(申込書!$AH$4="SKY安心GIGAタブレット",SUM($U435,$W435)&lt;&gt;0),SUM($U435,$W435),"")),"")</f>
        <v/>
      </c>
      <c r="BW435" s="157"/>
      <c r="BX435" s="82"/>
      <c r="BY435" s="80" t="str">
        <f>IF(AND(申込書!$C$97&lt;&gt;"▼プルダウンより選択してください",申込書!$C$97&lt;&gt;"",申込書!$P$97&lt;&gt;"YYYY/MM/DD",$G435&lt;&gt;""),申込書!$P$97,"")</f>
        <v/>
      </c>
      <c r="BZ435" s="81" t="str">
        <f>IF(AND(申込書!$C$97&lt;&gt;"▼プルダウンより選択してください",申込書!$C$97&lt;&gt;"",$G435&lt;&gt;""),申込書!$M$97,"")</f>
        <v/>
      </c>
      <c r="CA435" s="81" t="str">
        <f>IF($BY$3&lt;&gt;"コンテンツなし",IF(AND(申込書!$AH$4="GIGAスクールパック",SUM($P435,$R435)&lt;&gt;0),SUM($P435,$R435),IF(AND(申込書!$AH$4="SKY安心GIGAタブレット",SUM($T435,$V435)&lt;&gt;0),SUM($T435,$V435),"")),"")</f>
        <v/>
      </c>
      <c r="CB435" s="81" t="str">
        <f>IF($BY$3&lt;&gt;"コンテンツなし",IF(AND(申込書!$AH$4="GIGAスクールパック",SUM($Q435,$S435)&lt;&gt;0),SUM($Q435,$S435),IF(AND(申込書!$AH$4="SKY安心GIGAタブレット",SUM($U435,$W435)&lt;&gt;0),SUM($U435,$W435),"")),"")</f>
        <v/>
      </c>
      <c r="CC435" s="157"/>
      <c r="CD435" s="82"/>
      <c r="CE435" s="80" t="str">
        <f>IF(AND(申込書!$C$98&lt;&gt;"▼プルダウンより選択してください",申込書!$C$98&lt;&gt;"",申込書!$P$98&lt;&gt;"YYYY/MM/DD",$G435&lt;&gt;""),申込書!$P$98,"")</f>
        <v/>
      </c>
      <c r="CF435" s="81" t="str">
        <f>IF(AND(申込書!$C$98&lt;&gt;"▼プルダウンより選択してください",申込書!$C$98&lt;&gt;"",$G435&lt;&gt;""),申込書!$M$98,"")</f>
        <v/>
      </c>
      <c r="CG435" s="81" t="str">
        <f>IF($CE$3&lt;&gt;"コンテンツなし",IF(AND(申込書!$AH$4="GIGAスクールパック",SUM($P435,$R435)&lt;&gt;0),SUM($P435,$R435),IF(AND(申込書!$AH$4="SKY安心GIGAタブレット",SUM($T435,$V435)&lt;&gt;0),SUM($T435,$V435),"")),"")</f>
        <v/>
      </c>
      <c r="CH435" s="81" t="str">
        <f>IF($CE$3&lt;&gt;"コンテンツなし",IF(AND(申込書!$AH$4="GIGAスクールパック",SUM($Q435,$S435)&lt;&gt;0),SUM($Q435,$S435),IF(AND(申込書!$AH$4="SKY安心GIGAタブレット",SUM($U435,$W435)&lt;&gt;0),SUM($U435,$W435),"")),"")</f>
        <v/>
      </c>
      <c r="CI435" s="157"/>
      <c r="CJ435" s="82"/>
      <c r="CK435" s="80" t="str">
        <f>IF(AND(申込書!$C$99&lt;&gt;"▼プルダウンより選択してください",申込書!$C$99&lt;&gt;"",申込書!$P$99&lt;&gt;"YYYY/MM/DD",$G435&lt;&gt;""),申込書!$P$99,"")</f>
        <v/>
      </c>
      <c r="CL435" s="81" t="str">
        <f>IF(AND(申込書!$C$99&lt;&gt;"▼プルダウンより選択してください",申込書!$C$99&lt;&gt;"",$G435&lt;&gt;""),申込書!$M$99,"")</f>
        <v/>
      </c>
      <c r="CM435" s="81" t="str">
        <f>IF($CK$3&lt;&gt;"コンテンツなし",IF(AND(申込書!$AH$4="GIGAスクールパック",SUM($P435,$R435)&lt;&gt;0),SUM($P435,$R435),IF(AND(申込書!$AH$4="SKY安心GIGAタブレット",SUM($T435,$V435)&lt;&gt;0),SUM($T435,$V435),"")),"")</f>
        <v/>
      </c>
      <c r="CN435" s="81" t="str">
        <f>IF($CK$3&lt;&gt;"コンテンツなし",IF(AND(申込書!$AH$4="GIGAスクールパック",SUM($Q435,$S435)&lt;&gt;0),SUM($Q435,$S435),IF(AND(申込書!$AH$4="SKY安心GIGAタブレット",SUM($U435,$W435)&lt;&gt;0),SUM($U435,$W435),"")),"")</f>
        <v/>
      </c>
      <c r="CO435" s="157"/>
      <c r="CP435" s="82"/>
      <c r="CQ435" s="80" t="str">
        <f>IF(AND(申込書!$C$100&lt;&gt;"▼プルダウンより選択してください",申込書!$C$100&lt;&gt;"",申込書!$P$100&lt;&gt;"YYYY/MM/DD",$G435&lt;&gt;""),申込書!$P$100,"")</f>
        <v/>
      </c>
      <c r="CR435" s="81" t="str">
        <f>IF(AND(申込書!$C$100&lt;&gt;"▼プルダウンより選択してください",申込書!$C$100&lt;&gt;"",$G435&lt;&gt;""),申込書!$M$100,"")</f>
        <v/>
      </c>
      <c r="CS435" s="81" t="str">
        <f>IF($CQ$3&lt;&gt;"コンテンツなし",IF(AND(申込書!$AH$4="GIGAスクールパック",SUM($P435,$R435)&lt;&gt;0),SUM($P435,$R435),IF(AND(申込書!$AH$4="SKY安心GIGAタブレット",SUM($T435,$V435)&lt;&gt;0),SUM($T435,$V435),"")),"")</f>
        <v/>
      </c>
      <c r="CT435" s="81" t="str">
        <f>IF($CQ$3&lt;&gt;"コンテンツなし",IF(AND(申込書!$AH$4="GIGAスクールパック",SUM($Q435,$S435)&lt;&gt;0),SUM($Q435,$S435),IF(AND(申込書!$AH$4="SKY安心GIGAタブレット",SUM($U435,$W435)&lt;&gt;0),SUM($U435,$W435),"")),"")</f>
        <v/>
      </c>
      <c r="CU435" s="81"/>
      <c r="CV435" s="82"/>
      <c r="CW435" s="80" t="str">
        <f>IF(AND(申込書!$C$101&lt;&gt;"▼プルダウンより選択してください",申込書!$C$101&lt;&gt;"",申込書!$P$101&lt;&gt;"YYYY/MM/DD",$G435&lt;&gt;""),申込書!$P$101,"")</f>
        <v/>
      </c>
      <c r="CX435" s="81" t="str">
        <f>IF(AND(申込書!$C$101&lt;&gt;"▼プルダウンより選択してください",申込書!$C$101&lt;&gt;"",$G435&lt;&gt;""),申込書!$M$101,"")</f>
        <v/>
      </c>
      <c r="CY435" s="81" t="str">
        <f>IF($CW$3&lt;&gt;"コンテンツなし",IF(AND(申込書!$AH$4="GIGAスクールパック",SUM($P435,$R435)&lt;&gt;0),SUM($P435,$R435),IF(AND(申込書!$AH$4="SKY安心GIGAタブレット",SUM($T435,$V435)&lt;&gt;0),SUM($T435,$V435),"")),"")</f>
        <v/>
      </c>
      <c r="CZ435" s="81" t="str">
        <f>IF($CW$3&lt;&gt;"コンテンツなし",IF(AND(申込書!$AH$4="GIGAスクールパック",SUM($Q435,$S435)&lt;&gt;0),SUM($Q435,$S435),IF(AND(申込書!$AH$4="SKY安心GIGAタブレット",SUM($U435,$W435)&lt;&gt;0),SUM($U435,$W435),"")),"")</f>
        <v/>
      </c>
      <c r="DA435" s="81"/>
      <c r="DB435" s="82"/>
      <c r="DC435" s="80" t="str">
        <f>IF(AND(申込書!$C$102&lt;&gt;"▼プルダウンより選択してください",申込書!$C$102&lt;&gt;"",申込書!$P$102&lt;&gt;"YYYY/MM/DD",$G435&lt;&gt;""),申込書!$P$102,"")</f>
        <v/>
      </c>
      <c r="DD435" s="81" t="str">
        <f>IF(AND(申込書!$C$102&lt;&gt;"▼プルダウンより選択してください",申込書!$C$102&lt;&gt;"",$G435&lt;&gt;""),申込書!$M$102,"")</f>
        <v/>
      </c>
      <c r="DE435" s="81" t="str">
        <f>IF($DC$3&lt;&gt;"コンテンツなし",IF(AND(申込書!$AH$4="GIGAスクールパック",SUM($P435,$R435)&lt;&gt;0),SUM($P435,$R435),IF(AND(申込書!$AH$4="SKY安心GIGAタブレット",SUM($T435,$V435)&lt;&gt;0),SUM($T435,$V435),"")),"")</f>
        <v/>
      </c>
      <c r="DF435" s="81" t="str">
        <f>IF($DC$3&lt;&gt;"コンテンツなし",IF(AND(申込書!$AH$4="GIGAスクールパック",SUM($Q435,$S435)&lt;&gt;0),SUM($Q435,$S435),IF(AND(申込書!$AH$4="SKY安心GIGAタブレット",SUM($U435,$W435)&lt;&gt;0),SUM($U435,$W435),"")),"")</f>
        <v/>
      </c>
      <c r="DG435" s="81"/>
      <c r="DH435" s="82"/>
      <c r="DI435" s="80" t="str">
        <f>IF(AND(申込書!$C$103&lt;&gt;"▼プルダウンより選択してください",申込書!$C$103&lt;&gt;"",申込書!$P$103&lt;&gt;"YYYY/MM/DD",$G435&lt;&gt;""),申込書!$P$103,"")</f>
        <v/>
      </c>
      <c r="DJ435" s="81" t="str">
        <f>IF(AND(申込書!$C$103&lt;&gt;"▼プルダウンより選択してください",申込書!$C$103&lt;&gt;"",$G435&lt;&gt;""),申込書!$M$103,"")</f>
        <v/>
      </c>
      <c r="DK435" s="81" t="str">
        <f>IF($DI$3&lt;&gt;"コンテンツなし",IF(AND(申込書!$AH$4="GIGAスクールパック",SUM($P435,$R435)&lt;&gt;0),SUM($P435,$R435),IF(AND(申込書!$AH$4="SKY安心GIGAタブレット",SUM($T435,$V435)&lt;&gt;0),SUM($T435,$V435),"")),"")</f>
        <v/>
      </c>
      <c r="DL435" s="81" t="str">
        <f>IF($DI$3&lt;&gt;"コンテンツなし",IF(AND(申込書!$AH$4="GIGAスクールパック",SUM($Q435,$S435)&lt;&gt;0),SUM($Q435,$S435),IF(AND(申込書!$AH$4="SKY安心GIGAタブレット",SUM($U435,$W435)&lt;&gt;0),SUM($U435,$W435),"")),"")</f>
        <v/>
      </c>
      <c r="DM435" s="81"/>
      <c r="DN435" s="82"/>
      <c r="DO435" s="80" t="str">
        <f>IF(AND(申込書!$C$104&lt;&gt;"▼プルダウンより選択してください",申込書!$C$104&lt;&gt;"",申込書!$P$104&lt;&gt;"YYYY/MM/DD",$G435&lt;&gt;""),申込書!$P$104,"")</f>
        <v/>
      </c>
      <c r="DP435" s="81" t="str">
        <f>IF(AND(申込書!$C$104&lt;&gt;"▼プルダウンより選択してください",申込書!$C$104&lt;&gt;"",$G435&lt;&gt;""),申込書!$M$104,"")</f>
        <v/>
      </c>
      <c r="DQ435" s="81" t="str">
        <f>IF($DO$3&lt;&gt;"コンテンツなし",IF(AND(申込書!$AH$4="GIGAスクールパック",SUM($P435,$R435)&lt;&gt;0),SUM($P435,$R435),IF(AND(申込書!$AH$4="SKY安心GIGAタブレット",SUM($T435,$V435)&lt;&gt;0),SUM($T435,$V435),"")),"")</f>
        <v/>
      </c>
      <c r="DR435" s="81" t="str">
        <f>IF($DO$3&lt;&gt;"コンテンツなし",IF(AND(申込書!$AH$4="GIGAスクールパック",SUM($Q435,$S435)&lt;&gt;0),SUM($Q435,$S435),IF(AND(申込書!$AH$4="SKY安心GIGAタブレット",SUM($U435,$W435)&lt;&gt;0),SUM($U435,$W435),"")),"")</f>
        <v/>
      </c>
      <c r="DS435" s="81"/>
      <c r="DT435" s="82"/>
      <c r="DU435" s="80" t="str">
        <f>IF(AND(申込書!$C$105&lt;&gt;"▼プルダウンより選択してください",申込書!$C$105&lt;&gt;"",申込書!$P$105&lt;&gt;"YYYY/MM/DD",$G435&lt;&gt;""),申込書!$P$105,"")</f>
        <v/>
      </c>
      <c r="DV435" s="81" t="str">
        <f>IF(AND(申込書!$C$105&lt;&gt;"▼プルダウンより選択してください",申込書!$C$105&lt;&gt;"",$G435&lt;&gt;""),申込書!$M$105,"")</f>
        <v/>
      </c>
      <c r="DW435" s="81" t="str">
        <f>IF($DU$3&lt;&gt;"コンテンツなし",IF(AND(申込書!$AH$4="GIGAスクールパック",SUM($P435,$R435)&lt;&gt;0),SUM($P435,$R435),IF(AND(申込書!$AH$4="SKY安心GIGAタブレット",SUM($T435,$V435)&lt;&gt;0),SUM($T435,$V435),"")),"")</f>
        <v/>
      </c>
      <c r="DX435" s="81" t="str">
        <f>IF($DU$3&lt;&gt;"コンテンツなし",IF(AND(申込書!$AH$4="GIGAスクールパック",SUM($Q435,$S435)&lt;&gt;0),SUM($Q435,$S435),IF(AND(申込書!$AH$4="SKY安心GIGAタブレット",SUM($U435,$W435)&lt;&gt;0),SUM($U435,$W435),"")),"")</f>
        <v/>
      </c>
      <c r="DY435" s="157"/>
      <c r="DZ435" s="82"/>
      <c r="EA435" s="80" t="str">
        <f>IF(AND(申込書!$C$106&lt;&gt;"▼プルダウンより選択してください",申込書!$C$106&lt;&gt;"",申込書!$P$106&lt;&gt;"YYYY/MM/DD",$G435&lt;&gt;""),申込書!$P$106,"")</f>
        <v/>
      </c>
      <c r="EB435" s="81" t="str">
        <f>IF(AND(申込書!$C$106&lt;&gt;"▼プルダウンより選択してください",申込書!$C$106&lt;&gt;"",$G435&lt;&gt;""),申込書!$M$106,"")</f>
        <v/>
      </c>
      <c r="EC435" s="81" t="str">
        <f>IF($EA$3&lt;&gt;"コンテンツなし",IF(AND(申込書!$AH$4="GIGAスクールパック",SUM($P435,$R435)&lt;&gt;0),SUM($P435,$R435),IF(AND(申込書!$AH$4="SKY安心GIGAタブレット",SUM($T435,$V435)&lt;&gt;0),SUM($T435,$V435),"")),"")</f>
        <v/>
      </c>
      <c r="ED435" s="81" t="str">
        <f>IF($EA$3&lt;&gt;"コンテンツなし",IF(AND(申込書!$AH$4="GIGAスクールパック",SUM($Q435,$S435)&lt;&gt;0),SUM($Q435,$S435),IF(AND(申込書!$AH$4="SKY安心GIGAタブレット",SUM($U435,$W435)&lt;&gt;0),SUM($U435,$W435),"")),"")</f>
        <v/>
      </c>
      <c r="EE435" s="157"/>
      <c r="EF435" s="82"/>
      <c r="EG435" s="80" t="str">
        <f>IF(AND(申込書!$C$107&lt;&gt;"▼プルダウンより選択してください",申込書!$C$107&lt;&gt;"",申込書!$P$107&lt;&gt;"YYYY/MM/DD",$G435&lt;&gt;""),申込書!$P$107,"")</f>
        <v/>
      </c>
      <c r="EH435" s="81" t="str">
        <f>IF(AND(申込書!$C$107&lt;&gt;"▼プルダウンより選択してください",申込書!$C$107&lt;&gt;"",$G435&lt;&gt;""),申込書!$M$107,"")</f>
        <v/>
      </c>
      <c r="EI435" s="81" t="str">
        <f>IF($EG$3&lt;&gt;"コンテンツなし",IF(AND(申込書!$AH$4="GIGAスクールパック",SUM($P435,$R435)&lt;&gt;0),SUM($P435,$R435),IF(AND(申込書!$AH$4="SKY安心GIGAタブレット",SUM($T435,$V435)&lt;&gt;0),SUM($T435,$V435),"")),"")</f>
        <v/>
      </c>
      <c r="EJ435" s="81" t="str">
        <f>IF($EG$3&lt;&gt;"コンテンツなし",IF(AND(申込書!$AH$4="GIGAスクールパック",SUM($Q435,$S435)&lt;&gt;0),SUM($Q435,$S435),IF(AND(申込書!$AH$4="SKY安心GIGAタブレット",SUM($U435,$W435)&lt;&gt;0),SUM($U435,$W435),"")),"")</f>
        <v/>
      </c>
      <c r="EK435" s="157"/>
      <c r="EL435" s="82"/>
      <c r="EM435" s="80" t="str">
        <f>IF(AND(申込書!$C$108&lt;&gt;"▼プルダウンより選択してください",申込書!$C$108&lt;&gt;"",申込書!$P$108&lt;&gt;"YYYY/MM/DD",$G435&lt;&gt;""),申込書!$P$108,"")</f>
        <v/>
      </c>
      <c r="EN435" s="81" t="str">
        <f>IF(AND(申込書!$C$108&lt;&gt;"▼プルダウンより選択してください",申込書!$C$108&lt;&gt;"",$G435&lt;&gt;""),申込書!$M$108,"")</f>
        <v/>
      </c>
      <c r="EO435" s="81" t="str">
        <f>IF($EM$3&lt;&gt;"コンテンツなし",IF(AND(申込書!$AH$4="GIGAスクールパック",SUM($P435,$R435)&lt;&gt;0),SUM($P435,$R435),IF(AND(申込書!$AH$4="SKY安心GIGAタブレット",SUM($T435,$V435)&lt;&gt;0),SUM($T435,$V435),"")),"")</f>
        <v/>
      </c>
      <c r="EP435" s="81" t="str">
        <f>IF($EM$3&lt;&gt;"コンテンツなし",IF(AND(申込書!$AH$4="GIGAスクールパック",SUM($Q435,$S435)&lt;&gt;0),SUM($Q435,$S435),IF(AND(申込書!$AH$4="SKY安心GIGAタブレット",SUM($U435,$W435)&lt;&gt;0),SUM($U435,$W435),"")),"")</f>
        <v/>
      </c>
      <c r="EQ435" s="157"/>
      <c r="ER435" s="82"/>
      <c r="ES435" s="80" t="str">
        <f>IF(AND(申込書!$C$109&lt;&gt;"▼プルダウンより選択してください",申込書!$C$109&lt;&gt;"",申込書!$P$109&lt;&gt;"YYYY/MM/DD",$G435&lt;&gt;""),申込書!$P$109,"")</f>
        <v/>
      </c>
      <c r="ET435" s="81" t="str">
        <f>IF(AND(申込書!$C$109&lt;&gt;"▼プルダウンより選択してください",申込書!$C$109&lt;&gt;"",$G435&lt;&gt;""),申込書!$M$109,"")</f>
        <v/>
      </c>
      <c r="EU435" s="81" t="str">
        <f>IF($ES$3&lt;&gt;"コンテンツなし",IF(AND(申込書!$AH$4="GIGAスクールパック",SUM($P435,$R435)&lt;&gt;0),SUM($P435,$R435),IF(AND(申込書!$AH$4="SKY安心GIGAタブレット",SUM($T435,$V435)&lt;&gt;0),SUM($T435,$V435),"")),"")</f>
        <v/>
      </c>
      <c r="EV435" s="81" t="str">
        <f>IF($ES$3&lt;&gt;"コンテンツなし",IF(AND(申込書!$AH$4="GIGAスクールパック",SUM($Q435,$S435)&lt;&gt;0),SUM($Q435,$S435),IF(AND(申込書!$AH$4="SKY安心GIGAタブレット",SUM($U435,$W435)&lt;&gt;0),SUM($U435,$W435),"")),"")</f>
        <v/>
      </c>
      <c r="EW435" s="157"/>
      <c r="EX435" s="82"/>
      <c r="EY435" s="80" t="str">
        <f>IF(AND(申込書!$C$110&lt;&gt;"▼プルダウンより選択してください",申込書!$C$110&lt;&gt;"",申込書!$P$110&lt;&gt;"YYYY/MM/DD",$G435&lt;&gt;""),申込書!$P$110,"")</f>
        <v/>
      </c>
      <c r="EZ435" s="81" t="str">
        <f>IF(AND(申込書!$C$110&lt;&gt;"▼プルダウンより選択してください",申込書!$C$110&lt;&gt;"",$G435&lt;&gt;""),申込書!$M$110,"")</f>
        <v/>
      </c>
      <c r="FA435" s="81" t="str">
        <f>IF($EY$3&lt;&gt;"コンテンツなし",IF(AND(申込書!$AH$4="GIGAスクールパック",SUM($P435,$R435)&lt;&gt;0),SUM($P435,$R435),IF(AND(申込書!$AH$4="SKY安心GIGAタブレット",SUM($T435,$V435)&lt;&gt;0),SUM($T435,$V435),"")),"")</f>
        <v/>
      </c>
      <c r="FB435" s="81" t="str">
        <f>IF($EY$3&lt;&gt;"コンテンツなし",IF(AND(申込書!$AH$4="GIGAスクールパック",SUM($Q435,$S435)&lt;&gt;0),SUM($Q435,$S435),IF(AND(申込書!$AH$4="SKY安心GIGAタブレット",SUM($U435,$W435)&lt;&gt;0),SUM($U435,$W435),"")),"")</f>
        <v/>
      </c>
      <c r="FC435" s="157"/>
      <c r="FD435" s="82"/>
      <c r="FE435" s="80" t="str">
        <f>IF(AND(申込書!$C$111&lt;&gt;"▼プルダウンより選択してください",申込書!$C$111&lt;&gt;"",申込書!$P$111&lt;&gt;"YYYY/MM/DD",$G435&lt;&gt;""),申込書!$P$111,"")</f>
        <v/>
      </c>
      <c r="FF435" s="81" t="str">
        <f>IF(AND(申込書!$C$111&lt;&gt;"▼プルダウンより選択してください",申込書!$C$111&lt;&gt;"",$G435&lt;&gt;""),申込書!$M$111,"")</f>
        <v/>
      </c>
      <c r="FG435" s="81" t="str">
        <f>IF($FE$3&lt;&gt;"コンテンツなし",IF(AND(申込書!$AH$4="GIGAスクールパック",SUM($P435,$R435)&lt;&gt;0),SUM($P435,$R435),IF(AND(申込書!$AH$4="SKY安心GIGAタブレット",SUM($T435,$V435)&lt;&gt;0),SUM($T435,$V435),"")),"")</f>
        <v/>
      </c>
      <c r="FH435" s="81" t="str">
        <f>IF($FE$3&lt;&gt;"コンテンツなし",IF(AND(申込書!$AH$4="GIGAスクールパック",SUM($Q435,$S435)&lt;&gt;0),SUM($Q435,$S435),IF(AND(申込書!$AH$4="SKY安心GIGAタブレット",SUM($U435,$W435)&lt;&gt;0),SUM($U435,$W435),"")),"")</f>
        <v/>
      </c>
      <c r="FI435" s="157"/>
      <c r="FJ435" s="82"/>
      <c r="FK435" s="80" t="str">
        <f>IF(AND(申込書!$C$112&lt;&gt;"▼プルダウンより選択してください",申込書!$C$112&lt;&gt;"",申込書!$P$112&lt;&gt;"YYYY/MM/DD",$G435&lt;&gt;""),申込書!$P$112,"")</f>
        <v/>
      </c>
      <c r="FL435" s="81" t="str">
        <f>IF(AND(申込書!$C$112&lt;&gt;"▼プルダウンより選択してください",申込書!$C$112&lt;&gt;"",$G435&lt;&gt;""),申込書!$M$112,"")</f>
        <v/>
      </c>
      <c r="FM435" s="81" t="str">
        <f>IF($FK$3&lt;&gt;"コンテンツなし",IF(AND(申込書!$AH$4="GIGAスクールパック",SUM($P435,$R435)&lt;&gt;0),SUM($P435,$R435),IF(AND(申込書!$AH$4="SKY安心GIGAタブレット",SUM($T435,$V435)&lt;&gt;0),SUM($T435,$V435),"")),"")</f>
        <v/>
      </c>
      <c r="FN435" s="81" t="str">
        <f>IF($FK$3&lt;&gt;"コンテンツなし",IF(AND(申込書!$AH$4="GIGAスクールパック",SUM($Q435,$S435)&lt;&gt;0),SUM($Q435,$S435),IF(AND(申込書!$AH$4="SKY安心GIGAタブレット",SUM($U435,$W435)&lt;&gt;0),SUM($U435,$W435),"")),"")</f>
        <v/>
      </c>
      <c r="FO435" s="157"/>
      <c r="FP435" s="82"/>
      <c r="FQ435" s="80" t="str">
        <f>IF(AND(申込書!$C$113&lt;&gt;"▼プルダウンより選択してください",申込書!$C$113&lt;&gt;"",申込書!$P$113&lt;&gt;"YYYY/MM/DD",$G435&lt;&gt;""),申込書!$P$113,"")</f>
        <v/>
      </c>
      <c r="FR435" s="81" t="str">
        <f>IF(AND(申込書!$C$113&lt;&gt;"▼プルダウンより選択してください",申込書!$C$113&lt;&gt;"",$G435&lt;&gt;""),申込書!$M$113,"")</f>
        <v/>
      </c>
      <c r="FS435" s="81" t="str">
        <f>IF($FQ$3&lt;&gt;"コンテンツなし",IF(AND(申込書!$AH$4="GIGAスクールパック",SUM($P435,$R435)&lt;&gt;0),SUM($P435,$R435),IF(AND(申込書!$AH$4="SKY安心GIGAタブレット",SUM($T435,$V435)&lt;&gt;0),SUM($T435,$V435),"")),"")</f>
        <v/>
      </c>
      <c r="FT435" s="81" t="str">
        <f>IF($FQ$3&lt;&gt;"コンテンツなし",IF(AND(申込書!$AH$4="GIGAスクールパック",SUM($Q435,$S435)&lt;&gt;0),SUM($Q435,$S435),IF(AND(申込書!$AH$4="SKY安心GIGAタブレット",SUM($U435,$W435)&lt;&gt;0),SUM($U435,$W435),"")),"")</f>
        <v/>
      </c>
      <c r="FU435" s="157"/>
      <c r="FV435" s="82"/>
      <c r="FW435" s="80" t="str">
        <f>IF(AND(申込書!$C$114&lt;&gt;"▼プルダウンより選択してください",申込書!$C$114&lt;&gt;"",申込書!$P$114&lt;&gt;"YYYY/MM/DD",$G435&lt;&gt;""),申込書!$P$114,"")</f>
        <v/>
      </c>
      <c r="FX435" s="81" t="str">
        <f>IF(AND(申込書!$C$114&lt;&gt;"▼プルダウンより選択してください",申込書!$C$114&lt;&gt;"",$G435&lt;&gt;""),申込書!$M$114,"")</f>
        <v/>
      </c>
      <c r="FY435" s="81" t="str">
        <f>IF($FW$3&lt;&gt;"コンテンツなし",IF(AND(申込書!$AH$4="GIGAスクールパック",SUM($P435,$R435)&lt;&gt;0),SUM($P435,$R435),IF(AND(申込書!$AH$4="SKY安心GIGAタブレット",SUM($T435,$V435)&lt;&gt;0),SUM($T435,$V435),"")),"")</f>
        <v/>
      </c>
      <c r="FZ435" s="81" t="str">
        <f>IF($FW$3&lt;&gt;"コンテンツなし",IF(AND(申込書!$AH$4="GIGAスクールパック",SUM($Q435,$S435)&lt;&gt;0),SUM($Q435,$S435),IF(AND(申込書!$AH$4="SKY安心GIGAタブレット",SUM($U435,$W435)&lt;&gt;0),SUM($U435,$W435),"")),"")</f>
        <v/>
      </c>
      <c r="GA435" s="157"/>
      <c r="GB435" s="82"/>
      <c r="GC435" s="80" t="str">
        <f>IF(AND(申込書!$C$115&lt;&gt;"▼プルダウンより選択してください",申込書!$C$115&lt;&gt;"",申込書!$P$115&lt;&gt;"YYYY/MM/DD",$G435&lt;&gt;""),申込書!$P$115,"")</f>
        <v/>
      </c>
      <c r="GD435" s="81" t="str">
        <f>IF(AND(申込書!$C$115&lt;&gt;"▼プルダウンより選択してください",申込書!$C$115&lt;&gt;"",$G435&lt;&gt;""),申込書!$M$115,"")</f>
        <v/>
      </c>
      <c r="GE435" s="81" t="str">
        <f>IF($GC$3&lt;&gt;"コンテンツなし",IF(AND(申込書!$AH$4="GIGAスクールパック",SUM($P435,$R435)&lt;&gt;0),SUM($P435,$R435),IF(AND(申込書!$AH$4="SKY安心GIGAタブレット",SUM($T435,$V435)&lt;&gt;0),SUM($T435,$V435),"")),"")</f>
        <v/>
      </c>
      <c r="GF435" s="81" t="str">
        <f>IF($GC$3&lt;&gt;"コンテンツなし",IF(AND(申込書!$AH$4="GIGAスクールパック",SUM($Q435,$S435)&lt;&gt;0),SUM($Q435,$S435),IF(AND(申込書!$AH$4="SKY安心GIGAタブレット",SUM($U435,$W435)&lt;&gt;0),SUM($U435,$W435),"")),"")</f>
        <v/>
      </c>
      <c r="GG435" s="157"/>
      <c r="GH435" s="82"/>
      <c r="GI435" s="80" t="str">
        <f>IF(AND(申込書!$C$116&lt;&gt;"▼プルダウンより選択してください",申込書!$C$116&lt;&gt;"",申込書!$P$116&lt;&gt;"YYYY/MM/DD",$G435&lt;&gt;""),申込書!$P$116,"")</f>
        <v/>
      </c>
      <c r="GJ435" s="81" t="str">
        <f>IF(AND(申込書!$C$116&lt;&gt;"▼プルダウンより選択してください",申込書!$C$116&lt;&gt;"",$G435&lt;&gt;""),申込書!$M$116,"")</f>
        <v/>
      </c>
      <c r="GK435" s="81" t="str">
        <f>IF($GI$3&lt;&gt;"コンテンツなし",IF(AND(申込書!$AH$4="GIGAスクールパック",SUM($P435,$R435)&lt;&gt;0),SUM($P435,$R435),IF(AND(申込書!$AH$4="SKY安心GIGAタブレット",SUM($T435,$V435)&lt;&gt;0),SUM($T435,$V435),"")),"")</f>
        <v/>
      </c>
      <c r="GL435" s="81" t="str">
        <f>IF($GI$3&lt;&gt;"コンテンツなし",IF(AND(申込書!$AH$4="GIGAスクールパック",SUM($Q435,$S435)&lt;&gt;0),SUM($Q435,$S435),IF(AND(申込書!$AH$4="SKY安心GIGAタブレット",SUM($U435,$W435)&lt;&gt;0),SUM($U435,$W435),"")),"")</f>
        <v/>
      </c>
      <c r="GM435" s="157"/>
      <c r="GN435" s="82"/>
      <c r="GO435" s="80" t="str">
        <f>IF(AND(申込書!$C$117&lt;&gt;"▼プルダウンより選択してください",申込書!$C$117&lt;&gt;"",申込書!$P$117&lt;&gt;"YYYY/MM/DD",$G435&lt;&gt;""),申込書!$P$117,"")</f>
        <v/>
      </c>
      <c r="GP435" s="81" t="str">
        <f>IF(AND(申込書!$C$117&lt;&gt;"▼プルダウンより選択してください",申込書!$C$117&lt;&gt;"",$G435&lt;&gt;""),申込書!$M$117,"")</f>
        <v/>
      </c>
      <c r="GQ435" s="81" t="str">
        <f>IF($GO$3&lt;&gt;"コンテンツなし",IF(AND(申込書!$AH$4="GIGAスクールパック",SUM($P435,$R435)&lt;&gt;0),SUM($P435,$R435),IF(AND(申込書!$AH$4="SKY安心GIGAタブレット",SUM($T435,$V435)&lt;&gt;0),SUM($T435,$V435),"")),"")</f>
        <v/>
      </c>
      <c r="GR435" s="81" t="str">
        <f>IF($GO$3&lt;&gt;"コンテンツなし",IF(AND(申込書!$AH$4="GIGAスクールパック",SUM($Q435,$S435)&lt;&gt;0),SUM($Q435,$S435),IF(AND(申込書!$AH$4="SKY安心GIGAタブレット",SUM($U435,$W435)&lt;&gt;0),SUM($U435,$W435),"")),"")</f>
        <v/>
      </c>
      <c r="GS435" s="157"/>
      <c r="GT435" s="82"/>
      <c r="GU435" s="80" t="str">
        <f>IF(AND(申込書!$C$118&lt;&gt;"▼プルダウンより選択してください",申込書!$C$118&lt;&gt;"",申込書!$P$118&lt;&gt;"YYYY/MM/DD",$G435&lt;&gt;""),申込書!$P$118,"")</f>
        <v/>
      </c>
      <c r="GV435" s="81" t="str">
        <f>IF(AND(申込書!$C$118&lt;&gt;"▼プルダウンより選択してください",申込書!$C$118&lt;&gt;"",$G435&lt;&gt;""),申込書!$M$118,"")</f>
        <v/>
      </c>
      <c r="GW435" s="81" t="str">
        <f>IF($GU$3&lt;&gt;"コンテンツなし",IF(AND(申込書!$AH$4="GIGAスクールパック",SUM($P435,$R435)&lt;&gt;0),SUM($P435,$R435),IF(AND(申込書!$AH$4="SKY安心GIGAタブレット",SUM($T435,$V435)&lt;&gt;0),SUM($T435,$V435),"")),"")</f>
        <v/>
      </c>
      <c r="GX435" s="81" t="str">
        <f>IF($GU$3&lt;&gt;"コンテンツなし",IF(AND(申込書!$AH$4="GIGAスクールパック",SUM($Q435,$S435)&lt;&gt;0),SUM($Q435,$S435),IF(AND(申込書!$AH$4="SKY安心GIGAタブレット",SUM($U435,$W435)&lt;&gt;0),SUM($U435,$W435),"")),"")</f>
        <v/>
      </c>
      <c r="GY435" s="157"/>
      <c r="GZ435" s="82"/>
      <c r="HA435" s="80" t="str">
        <f>IF(AND(申込書!$C$119&lt;&gt;"▼プルダウンより選択してください",申込書!$C$119&lt;&gt;"",申込書!$P$119&lt;&gt;"YYYY/MM/DD",$G435&lt;&gt;""),申込書!$P$119,"")</f>
        <v/>
      </c>
      <c r="HB435" s="81" t="str">
        <f>IF(AND(申込書!$C$119&lt;&gt;"▼プルダウンより選択してください",申込書!$C$119&lt;&gt;"",$G435&lt;&gt;""),申込書!$M$119,"")</f>
        <v/>
      </c>
      <c r="HC435" s="81" t="str">
        <f>IF($HA$3&lt;&gt;"コンテンツなし",IF(AND(申込書!$AH$4="GIGAスクールパック",SUM($P435,$R435)&lt;&gt;0),SUM($P435,$R435),IF(AND(申込書!$AH$4="SKY安心GIGAタブレット",SUM($T435,$V435)&lt;&gt;0),SUM($T435,$V435),"")),"")</f>
        <v/>
      </c>
      <c r="HD435" s="81" t="str">
        <f>IF($HA$3&lt;&gt;"コンテンツなし",IF(AND(申込書!$AH$4="GIGAスクールパック",SUM($Q435,$S435)&lt;&gt;0),SUM($Q435,$S435),IF(AND(申込書!$AH$4="SKY安心GIGAタブレット",SUM($U435,$W435)&lt;&gt;0),SUM($U435,$W435),"")),"")</f>
        <v/>
      </c>
      <c r="HE435" s="157"/>
      <c r="HF435" s="82"/>
      <c r="HG435" s="83"/>
    </row>
    <row r="436" spans="2:215" ht="26.85" customHeight="1">
      <c r="B436" s="62">
        <f t="shared" si="4"/>
        <v>431</v>
      </c>
      <c r="C436" s="63"/>
      <c r="D436" s="64"/>
      <c r="E436" s="207"/>
      <c r="F436" s="65"/>
      <c r="G436" s="66"/>
      <c r="H436" s="67"/>
      <c r="I436" s="68"/>
      <c r="J436" s="69"/>
      <c r="K436" s="70"/>
      <c r="L436" s="71"/>
      <c r="M436" s="72"/>
      <c r="N436" s="73"/>
      <c r="O436" s="74"/>
      <c r="P436" s="179"/>
      <c r="Q436" s="180"/>
      <c r="R436" s="180"/>
      <c r="S436" s="181"/>
      <c r="T436" s="179"/>
      <c r="U436" s="180"/>
      <c r="V436" s="182"/>
      <c r="W436" s="181"/>
      <c r="X436" s="75"/>
      <c r="Y436" s="76"/>
      <c r="Z436" s="77"/>
      <c r="AA436" s="78"/>
      <c r="AB436" s="79"/>
      <c r="AC436" s="79"/>
      <c r="AD436" s="79"/>
      <c r="AE436" s="77"/>
      <c r="AF436" s="139"/>
      <c r="AG436" s="139"/>
      <c r="AH436" s="139"/>
      <c r="AI436" s="80" t="str">
        <f>IF(AND(申込書!$C$90&lt;&gt;"▼プルダウンより選択してください",申込書!$C$90&lt;&gt;"",申込書!$P$90&lt;&gt;"YYYY/MM/DD",$G436&lt;&gt;""),申込書!$P$90,"")</f>
        <v/>
      </c>
      <c r="AJ436" s="81" t="str">
        <f>IF(AND(申込書!$C$90&lt;&gt;"▼プルダウンより選択してください",申込書!$C$90&lt;&gt;"",$G436&lt;&gt;""),申込書!$M$90,"")</f>
        <v/>
      </c>
      <c r="AK436" s="81" t="str">
        <f>IF($AI$3&lt;&gt;"コンテンツなし",IF(AND(申込書!$AH$4="GIGAスクールパック",SUM($P436,$R436)&lt;&gt;0),SUM($P436,$R436),IF(AND(申込書!$AH$4="SKY安心GIGAタブレット",SUM($T436,$V436)&lt;&gt;0),SUM($T436,$V436),"")),"")</f>
        <v/>
      </c>
      <c r="AL436" s="81" t="str">
        <f>IF($AI$3&lt;&gt;"コンテンツなし",IF(AND(申込書!$AH$4="GIGAスクールパック",SUM($Q436,$S436)&lt;&gt;0),SUM($Q436,$S436),IF(AND(申込書!$AH$4="SKY安心GIGAタブレット",SUM($U436,$W436)&lt;&gt;0),SUM($U436,$W436),"")),"")</f>
        <v/>
      </c>
      <c r="AM436" s="157"/>
      <c r="AN436" s="82"/>
      <c r="AO436" s="80" t="str">
        <f>IF(AND(申込書!$C$91&lt;&gt;"▼プルダウンより選択してください",申込書!$C$91&lt;&gt;"",申込書!$P$91&lt;&gt;"YYYY/MM/DD",$G436&lt;&gt;""),申込書!$P$91,"")</f>
        <v/>
      </c>
      <c r="AP436" s="81" t="str">
        <f>IF(AND(申込書!$C$91&lt;&gt;"▼プルダウンより選択してください",申込書!$C$91&lt;&gt;"",$G436&lt;&gt;""),申込書!$M$91,"")</f>
        <v/>
      </c>
      <c r="AQ436" s="81" t="str">
        <f>IF($AO$3&lt;&gt;"コンテンツなし",IF(AND(申込書!$AH$4="GIGAスクールパック",SUM($P436,$R436)&lt;&gt;0),SUM($P436,$R436),IF(AND(申込書!$AH$4="SKY安心GIGAタブレット",SUM($T436,$V436)&lt;&gt;0),SUM($T436,$V436),"")),"")</f>
        <v/>
      </c>
      <c r="AR436" s="81" t="str">
        <f>IF($AO$3&lt;&gt;"コンテンツなし",IF(AND(申込書!$AH$4="GIGAスクールパック",SUM($Q436,$S436)&lt;&gt;0),SUM($Q436,$S436),IF(AND(申込書!$AH$4="SKY安心GIGAタブレット",SUM($U436,$W436)&lt;&gt;0),SUM($U436,$W436),"")),"")</f>
        <v/>
      </c>
      <c r="AS436" s="157"/>
      <c r="AT436" s="82"/>
      <c r="AU436" s="80" t="str">
        <f>IF(AND(申込書!$C$92&lt;&gt;"▼プルダウンより選択してください",申込書!$C$92&lt;&gt;"",申込書!$P$92&lt;&gt;"YYYY/MM/DD",$G436&lt;&gt;""),申込書!$P$92,"")</f>
        <v/>
      </c>
      <c r="AV436" s="81" t="str">
        <f>IF(AND(申込書!$C$92&lt;&gt;"▼プルダウンより選択してください",申込書!$C$92&lt;&gt;"",$G436&lt;&gt;""),申込書!$M$92,"")</f>
        <v/>
      </c>
      <c r="AW436" s="81" t="str">
        <f>IF($AU$3&lt;&gt;"コンテンツなし",IF(AND(申込書!$AH$4="GIGAスクールパック",SUM($P436,$R436)&lt;&gt;0),SUM($P436,$R436),IF(AND(申込書!$AH$4="SKY安心GIGAタブレット",SUM($T436,$V436)&lt;&gt;0),SUM($T436,$V436),"")),"")</f>
        <v/>
      </c>
      <c r="AX436" s="81" t="str">
        <f>IF($AU$3&lt;&gt;"コンテンツなし",IF(AND(申込書!$AH$4="GIGAスクールパック",SUM($Q436,$S436)&lt;&gt;0),SUM($Q436,$S436),IF(AND(申込書!$AH$4="SKY安心GIGAタブレット",SUM($U436,$W436)&lt;&gt;0),SUM($U436,$W436),"")),"")</f>
        <v/>
      </c>
      <c r="AY436" s="157"/>
      <c r="AZ436" s="82"/>
      <c r="BA436" s="80" t="str">
        <f>IF(AND(申込書!$C$93&lt;&gt;"▼プルダウンより選択してください",申込書!$C$93&lt;&gt;"",申込書!$P$93&lt;&gt;"YYYY/MM/DD",$G436&lt;&gt;""),申込書!$P$93,"")</f>
        <v/>
      </c>
      <c r="BB436" s="81" t="str">
        <f>IF(AND(申込書!$C$93&lt;&gt;"▼プルダウンより選択してください",申込書!$C$93&lt;&gt;"",申込書!$M$93&gt;=1,$G436&lt;&gt;""),申込書!$M$93,"")</f>
        <v/>
      </c>
      <c r="BC436" s="81" t="str">
        <f>IF($BA$3&lt;&gt;"コンテンツなし",IF(AND(申込書!$AH$4="GIGAスクールパック",SUM($P436,$R436)&lt;&gt;0),SUM($P436,$R436),IF(AND(申込書!$AH$4="SKY安心GIGAタブレット",SUM($T436,$V436)&lt;&gt;0),SUM($T436,$V436),"")),"")</f>
        <v/>
      </c>
      <c r="BD436" s="81" t="str">
        <f>IF($BA$3&lt;&gt;"コンテンツなし",IF(AND(申込書!$AH$4="GIGAスクールパック",SUM($Q436,$S436)&lt;&gt;0),SUM($Q436,$S436),IF(AND(申込書!$AH$4="SKY安心GIGAタブレット",SUM($U436,$W436)&lt;&gt;0),SUM($U436,$W436),"")),"")</f>
        <v/>
      </c>
      <c r="BE436" s="157"/>
      <c r="BF436" s="82"/>
      <c r="BG436" s="80" t="str">
        <f>IF(AND(申込書!$C$94&lt;&gt;"▼プルダウンより選択してください",申込書!$C$94&lt;&gt;"",申込書!$P$94&lt;&gt;"YYYY/MM/DD",$G436&lt;&gt;""),申込書!$P$94,"")</f>
        <v/>
      </c>
      <c r="BH436" s="81" t="str">
        <f>IF(AND(申込書!$C$94&lt;&gt;"▼プルダウンより選択してください",申込書!$C$94&lt;&gt;"",$G436&lt;&gt;""),申込書!$M$94,"")</f>
        <v/>
      </c>
      <c r="BI436" s="81" t="str">
        <f>IF($BG$3&lt;&gt;"コンテンツなし",IF(AND(申込書!$AH$4="GIGAスクールパック",SUM($P436,$R436)&lt;&gt;0),SUM($P436,$R436),IF(AND(申込書!$AH$4="SKY安心GIGAタブレット",SUM($T436,$V436)&lt;&gt;0),SUM($T436,$V436),"")),"")</f>
        <v/>
      </c>
      <c r="BJ436" s="81" t="str">
        <f>IF($BG$3&lt;&gt;"コンテンツなし",IF(AND(申込書!$AH$4="GIGAスクールパック",SUM($Q436,$S436)&lt;&gt;0),SUM($Q436,$S436),IF(AND(申込書!$AH$4="SKY安心GIGAタブレット",SUM($U436,$W436)&lt;&gt;0),SUM($U436,$W436),"")),"")</f>
        <v/>
      </c>
      <c r="BK436" s="157"/>
      <c r="BL436" s="82"/>
      <c r="BM436" s="80" t="str">
        <f>IF(AND(申込書!$C$95&lt;&gt;"▼プルダウンより選択してください",申込書!$C$95&lt;&gt;"",申込書!$P$95&lt;&gt;"YYYY/MM/DD",$G436&lt;&gt;""),申込書!$P$95,"")</f>
        <v/>
      </c>
      <c r="BN436" s="81" t="str">
        <f>IF(AND(申込書!$C$95&lt;&gt;"▼プルダウンより選択してください",申込書!$C$95&lt;&gt;"",$G436&lt;&gt;""),申込書!$M$95,"")</f>
        <v/>
      </c>
      <c r="BO436" s="81" t="str">
        <f>IF($BM$3&lt;&gt;"コンテンツなし",IF(AND(申込書!$AH$4="GIGAスクールパック",SUM($P436,$R436)&lt;&gt;0),SUM($P436,$R436),IF(AND(申込書!$AH$4="SKY安心GIGAタブレット",SUM($T436,$V436)&lt;&gt;0),SUM($T436,$V436),"")),"")</f>
        <v/>
      </c>
      <c r="BP436" s="81" t="str">
        <f>IF($BM$3&lt;&gt;"コンテンツなし",IF(AND(申込書!$AH$4="GIGAスクールパック",SUM($Q436,$S436)&lt;&gt;0),SUM($Q436,$S436),IF(AND(申込書!$AH$4="SKY安心GIGAタブレット",SUM($U436,$W436)&lt;&gt;0),SUM($U436,$W436),"")),"")</f>
        <v/>
      </c>
      <c r="BQ436" s="157"/>
      <c r="BR436" s="82"/>
      <c r="BS436" s="80" t="str">
        <f>IF(AND(申込書!$C$96&lt;&gt;"▼プルダウンより選択してください",申込書!$C$96&lt;&gt;"",申込書!$P$96&lt;&gt;"YYYY/MM/DD",$G436&lt;&gt;""),申込書!$P$96,"")</f>
        <v/>
      </c>
      <c r="BT436" s="81" t="str">
        <f>IF(AND(申込書!$C$96&lt;&gt;"▼プルダウンより選択してください",申込書!$C$96&lt;&gt;"",$G436&lt;&gt;""),申込書!$M$96,"")</f>
        <v/>
      </c>
      <c r="BU436" s="81" t="str">
        <f>IF($BS$3&lt;&gt;"コンテンツなし",IF(AND(申込書!$AH$4="GIGAスクールパック",SUM($P436,$R436)&lt;&gt;0),SUM($P436,$R436),IF(AND(申込書!$AH$4="SKY安心GIGAタブレット",SUM($T436,$V436)&lt;&gt;0),SUM($T436,$V436),"")),"")</f>
        <v/>
      </c>
      <c r="BV436" s="81" t="str">
        <f>IF($BS$3&lt;&gt;"コンテンツなし",IF(AND(申込書!$AH$4="GIGAスクールパック",SUM($Q436,$S436)&lt;&gt;0),SUM($Q436,$S436),IF(AND(申込書!$AH$4="SKY安心GIGAタブレット",SUM($U436,$W436)&lt;&gt;0),SUM($U436,$W436),"")),"")</f>
        <v/>
      </c>
      <c r="BW436" s="157"/>
      <c r="BX436" s="82"/>
      <c r="BY436" s="80" t="str">
        <f>IF(AND(申込書!$C$97&lt;&gt;"▼プルダウンより選択してください",申込書!$C$97&lt;&gt;"",申込書!$P$97&lt;&gt;"YYYY/MM/DD",$G436&lt;&gt;""),申込書!$P$97,"")</f>
        <v/>
      </c>
      <c r="BZ436" s="81" t="str">
        <f>IF(AND(申込書!$C$97&lt;&gt;"▼プルダウンより選択してください",申込書!$C$97&lt;&gt;"",$G436&lt;&gt;""),申込書!$M$97,"")</f>
        <v/>
      </c>
      <c r="CA436" s="81" t="str">
        <f>IF($BY$3&lt;&gt;"コンテンツなし",IF(AND(申込書!$AH$4="GIGAスクールパック",SUM($P436,$R436)&lt;&gt;0),SUM($P436,$R436),IF(AND(申込書!$AH$4="SKY安心GIGAタブレット",SUM($T436,$V436)&lt;&gt;0),SUM($T436,$V436),"")),"")</f>
        <v/>
      </c>
      <c r="CB436" s="81" t="str">
        <f>IF($BY$3&lt;&gt;"コンテンツなし",IF(AND(申込書!$AH$4="GIGAスクールパック",SUM($Q436,$S436)&lt;&gt;0),SUM($Q436,$S436),IF(AND(申込書!$AH$4="SKY安心GIGAタブレット",SUM($U436,$W436)&lt;&gt;0),SUM($U436,$W436),"")),"")</f>
        <v/>
      </c>
      <c r="CC436" s="157"/>
      <c r="CD436" s="82"/>
      <c r="CE436" s="80" t="str">
        <f>IF(AND(申込書!$C$98&lt;&gt;"▼プルダウンより選択してください",申込書!$C$98&lt;&gt;"",申込書!$P$98&lt;&gt;"YYYY/MM/DD",$G436&lt;&gt;""),申込書!$P$98,"")</f>
        <v/>
      </c>
      <c r="CF436" s="81" t="str">
        <f>IF(AND(申込書!$C$98&lt;&gt;"▼プルダウンより選択してください",申込書!$C$98&lt;&gt;"",$G436&lt;&gt;""),申込書!$M$98,"")</f>
        <v/>
      </c>
      <c r="CG436" s="81" t="str">
        <f>IF($CE$3&lt;&gt;"コンテンツなし",IF(AND(申込書!$AH$4="GIGAスクールパック",SUM($P436,$R436)&lt;&gt;0),SUM($P436,$R436),IF(AND(申込書!$AH$4="SKY安心GIGAタブレット",SUM($T436,$V436)&lt;&gt;0),SUM($T436,$V436),"")),"")</f>
        <v/>
      </c>
      <c r="CH436" s="81" t="str">
        <f>IF($CE$3&lt;&gt;"コンテンツなし",IF(AND(申込書!$AH$4="GIGAスクールパック",SUM($Q436,$S436)&lt;&gt;0),SUM($Q436,$S436),IF(AND(申込書!$AH$4="SKY安心GIGAタブレット",SUM($U436,$W436)&lt;&gt;0),SUM($U436,$W436),"")),"")</f>
        <v/>
      </c>
      <c r="CI436" s="157"/>
      <c r="CJ436" s="82"/>
      <c r="CK436" s="80" t="str">
        <f>IF(AND(申込書!$C$99&lt;&gt;"▼プルダウンより選択してください",申込書!$C$99&lt;&gt;"",申込書!$P$99&lt;&gt;"YYYY/MM/DD",$G436&lt;&gt;""),申込書!$P$99,"")</f>
        <v/>
      </c>
      <c r="CL436" s="81" t="str">
        <f>IF(AND(申込書!$C$99&lt;&gt;"▼プルダウンより選択してください",申込書!$C$99&lt;&gt;"",$G436&lt;&gt;""),申込書!$M$99,"")</f>
        <v/>
      </c>
      <c r="CM436" s="81" t="str">
        <f>IF($CK$3&lt;&gt;"コンテンツなし",IF(AND(申込書!$AH$4="GIGAスクールパック",SUM($P436,$R436)&lt;&gt;0),SUM($P436,$R436),IF(AND(申込書!$AH$4="SKY安心GIGAタブレット",SUM($T436,$V436)&lt;&gt;0),SUM($T436,$V436),"")),"")</f>
        <v/>
      </c>
      <c r="CN436" s="81" t="str">
        <f>IF($CK$3&lt;&gt;"コンテンツなし",IF(AND(申込書!$AH$4="GIGAスクールパック",SUM($Q436,$S436)&lt;&gt;0),SUM($Q436,$S436),IF(AND(申込書!$AH$4="SKY安心GIGAタブレット",SUM($U436,$W436)&lt;&gt;0),SUM($U436,$W436),"")),"")</f>
        <v/>
      </c>
      <c r="CO436" s="157"/>
      <c r="CP436" s="82"/>
      <c r="CQ436" s="80" t="str">
        <f>IF(AND(申込書!$C$100&lt;&gt;"▼プルダウンより選択してください",申込書!$C$100&lt;&gt;"",申込書!$P$100&lt;&gt;"YYYY/MM/DD",$G436&lt;&gt;""),申込書!$P$100,"")</f>
        <v/>
      </c>
      <c r="CR436" s="81" t="str">
        <f>IF(AND(申込書!$C$100&lt;&gt;"▼プルダウンより選択してください",申込書!$C$100&lt;&gt;"",$G436&lt;&gt;""),申込書!$M$100,"")</f>
        <v/>
      </c>
      <c r="CS436" s="81" t="str">
        <f>IF($CQ$3&lt;&gt;"コンテンツなし",IF(AND(申込書!$AH$4="GIGAスクールパック",SUM($P436,$R436)&lt;&gt;0),SUM($P436,$R436),IF(AND(申込書!$AH$4="SKY安心GIGAタブレット",SUM($T436,$V436)&lt;&gt;0),SUM($T436,$V436),"")),"")</f>
        <v/>
      </c>
      <c r="CT436" s="81" t="str">
        <f>IF($CQ$3&lt;&gt;"コンテンツなし",IF(AND(申込書!$AH$4="GIGAスクールパック",SUM($Q436,$S436)&lt;&gt;0),SUM($Q436,$S436),IF(AND(申込書!$AH$4="SKY安心GIGAタブレット",SUM($U436,$W436)&lt;&gt;0),SUM($U436,$W436),"")),"")</f>
        <v/>
      </c>
      <c r="CU436" s="81"/>
      <c r="CV436" s="82"/>
      <c r="CW436" s="80" t="str">
        <f>IF(AND(申込書!$C$101&lt;&gt;"▼プルダウンより選択してください",申込書!$C$101&lt;&gt;"",申込書!$P$101&lt;&gt;"YYYY/MM/DD",$G436&lt;&gt;""),申込書!$P$101,"")</f>
        <v/>
      </c>
      <c r="CX436" s="81" t="str">
        <f>IF(AND(申込書!$C$101&lt;&gt;"▼プルダウンより選択してください",申込書!$C$101&lt;&gt;"",$G436&lt;&gt;""),申込書!$M$101,"")</f>
        <v/>
      </c>
      <c r="CY436" s="81" t="str">
        <f>IF($CW$3&lt;&gt;"コンテンツなし",IF(AND(申込書!$AH$4="GIGAスクールパック",SUM($P436,$R436)&lt;&gt;0),SUM($P436,$R436),IF(AND(申込書!$AH$4="SKY安心GIGAタブレット",SUM($T436,$V436)&lt;&gt;0),SUM($T436,$V436),"")),"")</f>
        <v/>
      </c>
      <c r="CZ436" s="81" t="str">
        <f>IF($CW$3&lt;&gt;"コンテンツなし",IF(AND(申込書!$AH$4="GIGAスクールパック",SUM($Q436,$S436)&lt;&gt;0),SUM($Q436,$S436),IF(AND(申込書!$AH$4="SKY安心GIGAタブレット",SUM($U436,$W436)&lt;&gt;0),SUM($U436,$W436),"")),"")</f>
        <v/>
      </c>
      <c r="DA436" s="81"/>
      <c r="DB436" s="82"/>
      <c r="DC436" s="80" t="str">
        <f>IF(AND(申込書!$C$102&lt;&gt;"▼プルダウンより選択してください",申込書!$C$102&lt;&gt;"",申込書!$P$102&lt;&gt;"YYYY/MM/DD",$G436&lt;&gt;""),申込書!$P$102,"")</f>
        <v/>
      </c>
      <c r="DD436" s="81" t="str">
        <f>IF(AND(申込書!$C$102&lt;&gt;"▼プルダウンより選択してください",申込書!$C$102&lt;&gt;"",$G436&lt;&gt;""),申込書!$M$102,"")</f>
        <v/>
      </c>
      <c r="DE436" s="81" t="str">
        <f>IF($DC$3&lt;&gt;"コンテンツなし",IF(AND(申込書!$AH$4="GIGAスクールパック",SUM($P436,$R436)&lt;&gt;0),SUM($P436,$R436),IF(AND(申込書!$AH$4="SKY安心GIGAタブレット",SUM($T436,$V436)&lt;&gt;0),SUM($T436,$V436),"")),"")</f>
        <v/>
      </c>
      <c r="DF436" s="81" t="str">
        <f>IF($DC$3&lt;&gt;"コンテンツなし",IF(AND(申込書!$AH$4="GIGAスクールパック",SUM($Q436,$S436)&lt;&gt;0),SUM($Q436,$S436),IF(AND(申込書!$AH$4="SKY安心GIGAタブレット",SUM($U436,$W436)&lt;&gt;0),SUM($U436,$W436),"")),"")</f>
        <v/>
      </c>
      <c r="DG436" s="81"/>
      <c r="DH436" s="82"/>
      <c r="DI436" s="80" t="str">
        <f>IF(AND(申込書!$C$103&lt;&gt;"▼プルダウンより選択してください",申込書!$C$103&lt;&gt;"",申込書!$P$103&lt;&gt;"YYYY/MM/DD",$G436&lt;&gt;""),申込書!$P$103,"")</f>
        <v/>
      </c>
      <c r="DJ436" s="81" t="str">
        <f>IF(AND(申込書!$C$103&lt;&gt;"▼プルダウンより選択してください",申込書!$C$103&lt;&gt;"",$G436&lt;&gt;""),申込書!$M$103,"")</f>
        <v/>
      </c>
      <c r="DK436" s="81" t="str">
        <f>IF($DI$3&lt;&gt;"コンテンツなし",IF(AND(申込書!$AH$4="GIGAスクールパック",SUM($P436,$R436)&lt;&gt;0),SUM($P436,$R436),IF(AND(申込書!$AH$4="SKY安心GIGAタブレット",SUM($T436,$V436)&lt;&gt;0),SUM($T436,$V436),"")),"")</f>
        <v/>
      </c>
      <c r="DL436" s="81" t="str">
        <f>IF($DI$3&lt;&gt;"コンテンツなし",IF(AND(申込書!$AH$4="GIGAスクールパック",SUM($Q436,$S436)&lt;&gt;0),SUM($Q436,$S436),IF(AND(申込書!$AH$4="SKY安心GIGAタブレット",SUM($U436,$W436)&lt;&gt;0),SUM($U436,$W436),"")),"")</f>
        <v/>
      </c>
      <c r="DM436" s="81"/>
      <c r="DN436" s="82"/>
      <c r="DO436" s="80" t="str">
        <f>IF(AND(申込書!$C$104&lt;&gt;"▼プルダウンより選択してください",申込書!$C$104&lt;&gt;"",申込書!$P$104&lt;&gt;"YYYY/MM/DD",$G436&lt;&gt;""),申込書!$P$104,"")</f>
        <v/>
      </c>
      <c r="DP436" s="81" t="str">
        <f>IF(AND(申込書!$C$104&lt;&gt;"▼プルダウンより選択してください",申込書!$C$104&lt;&gt;"",$G436&lt;&gt;""),申込書!$M$104,"")</f>
        <v/>
      </c>
      <c r="DQ436" s="81" t="str">
        <f>IF($DO$3&lt;&gt;"コンテンツなし",IF(AND(申込書!$AH$4="GIGAスクールパック",SUM($P436,$R436)&lt;&gt;0),SUM($P436,$R436),IF(AND(申込書!$AH$4="SKY安心GIGAタブレット",SUM($T436,$V436)&lt;&gt;0),SUM($T436,$V436),"")),"")</f>
        <v/>
      </c>
      <c r="DR436" s="81" t="str">
        <f>IF($DO$3&lt;&gt;"コンテンツなし",IF(AND(申込書!$AH$4="GIGAスクールパック",SUM($Q436,$S436)&lt;&gt;0),SUM($Q436,$S436),IF(AND(申込書!$AH$4="SKY安心GIGAタブレット",SUM($U436,$W436)&lt;&gt;0),SUM($U436,$W436),"")),"")</f>
        <v/>
      </c>
      <c r="DS436" s="81"/>
      <c r="DT436" s="82"/>
      <c r="DU436" s="80" t="str">
        <f>IF(AND(申込書!$C$105&lt;&gt;"▼プルダウンより選択してください",申込書!$C$105&lt;&gt;"",申込書!$P$105&lt;&gt;"YYYY/MM/DD",$G436&lt;&gt;""),申込書!$P$105,"")</f>
        <v/>
      </c>
      <c r="DV436" s="81" t="str">
        <f>IF(AND(申込書!$C$105&lt;&gt;"▼プルダウンより選択してください",申込書!$C$105&lt;&gt;"",$G436&lt;&gt;""),申込書!$M$105,"")</f>
        <v/>
      </c>
      <c r="DW436" s="81" t="str">
        <f>IF($DU$3&lt;&gt;"コンテンツなし",IF(AND(申込書!$AH$4="GIGAスクールパック",SUM($P436,$R436)&lt;&gt;0),SUM($P436,$R436),IF(AND(申込書!$AH$4="SKY安心GIGAタブレット",SUM($T436,$V436)&lt;&gt;0),SUM($T436,$V436),"")),"")</f>
        <v/>
      </c>
      <c r="DX436" s="81" t="str">
        <f>IF($DU$3&lt;&gt;"コンテンツなし",IF(AND(申込書!$AH$4="GIGAスクールパック",SUM($Q436,$S436)&lt;&gt;0),SUM($Q436,$S436),IF(AND(申込書!$AH$4="SKY安心GIGAタブレット",SUM($U436,$W436)&lt;&gt;0),SUM($U436,$W436),"")),"")</f>
        <v/>
      </c>
      <c r="DY436" s="157"/>
      <c r="DZ436" s="82"/>
      <c r="EA436" s="80" t="str">
        <f>IF(AND(申込書!$C$106&lt;&gt;"▼プルダウンより選択してください",申込書!$C$106&lt;&gt;"",申込書!$P$106&lt;&gt;"YYYY/MM/DD",$G436&lt;&gt;""),申込書!$P$106,"")</f>
        <v/>
      </c>
      <c r="EB436" s="81" t="str">
        <f>IF(AND(申込書!$C$106&lt;&gt;"▼プルダウンより選択してください",申込書!$C$106&lt;&gt;"",$G436&lt;&gt;""),申込書!$M$106,"")</f>
        <v/>
      </c>
      <c r="EC436" s="81" t="str">
        <f>IF($EA$3&lt;&gt;"コンテンツなし",IF(AND(申込書!$AH$4="GIGAスクールパック",SUM($P436,$R436)&lt;&gt;0),SUM($P436,$R436),IF(AND(申込書!$AH$4="SKY安心GIGAタブレット",SUM($T436,$V436)&lt;&gt;0),SUM($T436,$V436),"")),"")</f>
        <v/>
      </c>
      <c r="ED436" s="81" t="str">
        <f>IF($EA$3&lt;&gt;"コンテンツなし",IF(AND(申込書!$AH$4="GIGAスクールパック",SUM($Q436,$S436)&lt;&gt;0),SUM($Q436,$S436),IF(AND(申込書!$AH$4="SKY安心GIGAタブレット",SUM($U436,$W436)&lt;&gt;0),SUM($U436,$W436),"")),"")</f>
        <v/>
      </c>
      <c r="EE436" s="157"/>
      <c r="EF436" s="82"/>
      <c r="EG436" s="80" t="str">
        <f>IF(AND(申込書!$C$107&lt;&gt;"▼プルダウンより選択してください",申込書!$C$107&lt;&gt;"",申込書!$P$107&lt;&gt;"YYYY/MM/DD",$G436&lt;&gt;""),申込書!$P$107,"")</f>
        <v/>
      </c>
      <c r="EH436" s="81" t="str">
        <f>IF(AND(申込書!$C$107&lt;&gt;"▼プルダウンより選択してください",申込書!$C$107&lt;&gt;"",$G436&lt;&gt;""),申込書!$M$107,"")</f>
        <v/>
      </c>
      <c r="EI436" s="81" t="str">
        <f>IF($EG$3&lt;&gt;"コンテンツなし",IF(AND(申込書!$AH$4="GIGAスクールパック",SUM($P436,$R436)&lt;&gt;0),SUM($P436,$R436),IF(AND(申込書!$AH$4="SKY安心GIGAタブレット",SUM($T436,$V436)&lt;&gt;0),SUM($T436,$V436),"")),"")</f>
        <v/>
      </c>
      <c r="EJ436" s="81" t="str">
        <f>IF($EG$3&lt;&gt;"コンテンツなし",IF(AND(申込書!$AH$4="GIGAスクールパック",SUM($Q436,$S436)&lt;&gt;0),SUM($Q436,$S436),IF(AND(申込書!$AH$4="SKY安心GIGAタブレット",SUM($U436,$W436)&lt;&gt;0),SUM($U436,$W436),"")),"")</f>
        <v/>
      </c>
      <c r="EK436" s="157"/>
      <c r="EL436" s="82"/>
      <c r="EM436" s="80" t="str">
        <f>IF(AND(申込書!$C$108&lt;&gt;"▼プルダウンより選択してください",申込書!$C$108&lt;&gt;"",申込書!$P$108&lt;&gt;"YYYY/MM/DD",$G436&lt;&gt;""),申込書!$P$108,"")</f>
        <v/>
      </c>
      <c r="EN436" s="81" t="str">
        <f>IF(AND(申込書!$C$108&lt;&gt;"▼プルダウンより選択してください",申込書!$C$108&lt;&gt;"",$G436&lt;&gt;""),申込書!$M$108,"")</f>
        <v/>
      </c>
      <c r="EO436" s="81" t="str">
        <f>IF($EM$3&lt;&gt;"コンテンツなし",IF(AND(申込書!$AH$4="GIGAスクールパック",SUM($P436,$R436)&lt;&gt;0),SUM($P436,$R436),IF(AND(申込書!$AH$4="SKY安心GIGAタブレット",SUM($T436,$V436)&lt;&gt;0),SUM($T436,$V436),"")),"")</f>
        <v/>
      </c>
      <c r="EP436" s="81" t="str">
        <f>IF($EM$3&lt;&gt;"コンテンツなし",IF(AND(申込書!$AH$4="GIGAスクールパック",SUM($Q436,$S436)&lt;&gt;0),SUM($Q436,$S436),IF(AND(申込書!$AH$4="SKY安心GIGAタブレット",SUM($U436,$W436)&lt;&gt;0),SUM($U436,$W436),"")),"")</f>
        <v/>
      </c>
      <c r="EQ436" s="157"/>
      <c r="ER436" s="82"/>
      <c r="ES436" s="80" t="str">
        <f>IF(AND(申込書!$C$109&lt;&gt;"▼プルダウンより選択してください",申込書!$C$109&lt;&gt;"",申込書!$P$109&lt;&gt;"YYYY/MM/DD",$G436&lt;&gt;""),申込書!$P$109,"")</f>
        <v/>
      </c>
      <c r="ET436" s="81" t="str">
        <f>IF(AND(申込書!$C$109&lt;&gt;"▼プルダウンより選択してください",申込書!$C$109&lt;&gt;"",$G436&lt;&gt;""),申込書!$M$109,"")</f>
        <v/>
      </c>
      <c r="EU436" s="81" t="str">
        <f>IF($ES$3&lt;&gt;"コンテンツなし",IF(AND(申込書!$AH$4="GIGAスクールパック",SUM($P436,$R436)&lt;&gt;0),SUM($P436,$R436),IF(AND(申込書!$AH$4="SKY安心GIGAタブレット",SUM($T436,$V436)&lt;&gt;0),SUM($T436,$V436),"")),"")</f>
        <v/>
      </c>
      <c r="EV436" s="81" t="str">
        <f>IF($ES$3&lt;&gt;"コンテンツなし",IF(AND(申込書!$AH$4="GIGAスクールパック",SUM($Q436,$S436)&lt;&gt;0),SUM($Q436,$S436),IF(AND(申込書!$AH$4="SKY安心GIGAタブレット",SUM($U436,$W436)&lt;&gt;0),SUM($U436,$W436),"")),"")</f>
        <v/>
      </c>
      <c r="EW436" s="157"/>
      <c r="EX436" s="82"/>
      <c r="EY436" s="80" t="str">
        <f>IF(AND(申込書!$C$110&lt;&gt;"▼プルダウンより選択してください",申込書!$C$110&lt;&gt;"",申込書!$P$110&lt;&gt;"YYYY/MM/DD",$G436&lt;&gt;""),申込書!$P$110,"")</f>
        <v/>
      </c>
      <c r="EZ436" s="81" t="str">
        <f>IF(AND(申込書!$C$110&lt;&gt;"▼プルダウンより選択してください",申込書!$C$110&lt;&gt;"",$G436&lt;&gt;""),申込書!$M$110,"")</f>
        <v/>
      </c>
      <c r="FA436" s="81" t="str">
        <f>IF($EY$3&lt;&gt;"コンテンツなし",IF(AND(申込書!$AH$4="GIGAスクールパック",SUM($P436,$R436)&lt;&gt;0),SUM($P436,$R436),IF(AND(申込書!$AH$4="SKY安心GIGAタブレット",SUM($T436,$V436)&lt;&gt;0),SUM($T436,$V436),"")),"")</f>
        <v/>
      </c>
      <c r="FB436" s="81" t="str">
        <f>IF($EY$3&lt;&gt;"コンテンツなし",IF(AND(申込書!$AH$4="GIGAスクールパック",SUM($Q436,$S436)&lt;&gt;0),SUM($Q436,$S436),IF(AND(申込書!$AH$4="SKY安心GIGAタブレット",SUM($U436,$W436)&lt;&gt;0),SUM($U436,$W436),"")),"")</f>
        <v/>
      </c>
      <c r="FC436" s="157"/>
      <c r="FD436" s="82"/>
      <c r="FE436" s="80" t="str">
        <f>IF(AND(申込書!$C$111&lt;&gt;"▼プルダウンより選択してください",申込書!$C$111&lt;&gt;"",申込書!$P$111&lt;&gt;"YYYY/MM/DD",$G436&lt;&gt;""),申込書!$P$111,"")</f>
        <v/>
      </c>
      <c r="FF436" s="81" t="str">
        <f>IF(AND(申込書!$C$111&lt;&gt;"▼プルダウンより選択してください",申込書!$C$111&lt;&gt;"",$G436&lt;&gt;""),申込書!$M$111,"")</f>
        <v/>
      </c>
      <c r="FG436" s="81" t="str">
        <f>IF($FE$3&lt;&gt;"コンテンツなし",IF(AND(申込書!$AH$4="GIGAスクールパック",SUM($P436,$R436)&lt;&gt;0),SUM($P436,$R436),IF(AND(申込書!$AH$4="SKY安心GIGAタブレット",SUM($T436,$V436)&lt;&gt;0),SUM($T436,$V436),"")),"")</f>
        <v/>
      </c>
      <c r="FH436" s="81" t="str">
        <f>IF($FE$3&lt;&gt;"コンテンツなし",IF(AND(申込書!$AH$4="GIGAスクールパック",SUM($Q436,$S436)&lt;&gt;0),SUM($Q436,$S436),IF(AND(申込書!$AH$4="SKY安心GIGAタブレット",SUM($U436,$W436)&lt;&gt;0),SUM($U436,$W436),"")),"")</f>
        <v/>
      </c>
      <c r="FI436" s="157"/>
      <c r="FJ436" s="82"/>
      <c r="FK436" s="80" t="str">
        <f>IF(AND(申込書!$C$112&lt;&gt;"▼プルダウンより選択してください",申込書!$C$112&lt;&gt;"",申込書!$P$112&lt;&gt;"YYYY/MM/DD",$G436&lt;&gt;""),申込書!$P$112,"")</f>
        <v/>
      </c>
      <c r="FL436" s="81" t="str">
        <f>IF(AND(申込書!$C$112&lt;&gt;"▼プルダウンより選択してください",申込書!$C$112&lt;&gt;"",$G436&lt;&gt;""),申込書!$M$112,"")</f>
        <v/>
      </c>
      <c r="FM436" s="81" t="str">
        <f>IF($FK$3&lt;&gt;"コンテンツなし",IF(AND(申込書!$AH$4="GIGAスクールパック",SUM($P436,$R436)&lt;&gt;0),SUM($P436,$R436),IF(AND(申込書!$AH$4="SKY安心GIGAタブレット",SUM($T436,$V436)&lt;&gt;0),SUM($T436,$V436),"")),"")</f>
        <v/>
      </c>
      <c r="FN436" s="81" t="str">
        <f>IF($FK$3&lt;&gt;"コンテンツなし",IF(AND(申込書!$AH$4="GIGAスクールパック",SUM($Q436,$S436)&lt;&gt;0),SUM($Q436,$S436),IF(AND(申込書!$AH$4="SKY安心GIGAタブレット",SUM($U436,$W436)&lt;&gt;0),SUM($U436,$W436),"")),"")</f>
        <v/>
      </c>
      <c r="FO436" s="157"/>
      <c r="FP436" s="82"/>
      <c r="FQ436" s="80" t="str">
        <f>IF(AND(申込書!$C$113&lt;&gt;"▼プルダウンより選択してください",申込書!$C$113&lt;&gt;"",申込書!$P$113&lt;&gt;"YYYY/MM/DD",$G436&lt;&gt;""),申込書!$P$113,"")</f>
        <v/>
      </c>
      <c r="FR436" s="81" t="str">
        <f>IF(AND(申込書!$C$113&lt;&gt;"▼プルダウンより選択してください",申込書!$C$113&lt;&gt;"",$G436&lt;&gt;""),申込書!$M$113,"")</f>
        <v/>
      </c>
      <c r="FS436" s="81" t="str">
        <f>IF($FQ$3&lt;&gt;"コンテンツなし",IF(AND(申込書!$AH$4="GIGAスクールパック",SUM($P436,$R436)&lt;&gt;0),SUM($P436,$R436),IF(AND(申込書!$AH$4="SKY安心GIGAタブレット",SUM($T436,$V436)&lt;&gt;0),SUM($T436,$V436),"")),"")</f>
        <v/>
      </c>
      <c r="FT436" s="81" t="str">
        <f>IF($FQ$3&lt;&gt;"コンテンツなし",IF(AND(申込書!$AH$4="GIGAスクールパック",SUM($Q436,$S436)&lt;&gt;0),SUM($Q436,$S436),IF(AND(申込書!$AH$4="SKY安心GIGAタブレット",SUM($U436,$W436)&lt;&gt;0),SUM($U436,$W436),"")),"")</f>
        <v/>
      </c>
      <c r="FU436" s="157"/>
      <c r="FV436" s="82"/>
      <c r="FW436" s="80" t="str">
        <f>IF(AND(申込書!$C$114&lt;&gt;"▼プルダウンより選択してください",申込書!$C$114&lt;&gt;"",申込書!$P$114&lt;&gt;"YYYY/MM/DD",$G436&lt;&gt;""),申込書!$P$114,"")</f>
        <v/>
      </c>
      <c r="FX436" s="81" t="str">
        <f>IF(AND(申込書!$C$114&lt;&gt;"▼プルダウンより選択してください",申込書!$C$114&lt;&gt;"",$G436&lt;&gt;""),申込書!$M$114,"")</f>
        <v/>
      </c>
      <c r="FY436" s="81" t="str">
        <f>IF($FW$3&lt;&gt;"コンテンツなし",IF(AND(申込書!$AH$4="GIGAスクールパック",SUM($P436,$R436)&lt;&gt;0),SUM($P436,$R436),IF(AND(申込書!$AH$4="SKY安心GIGAタブレット",SUM($T436,$V436)&lt;&gt;0),SUM($T436,$V436),"")),"")</f>
        <v/>
      </c>
      <c r="FZ436" s="81" t="str">
        <f>IF($FW$3&lt;&gt;"コンテンツなし",IF(AND(申込書!$AH$4="GIGAスクールパック",SUM($Q436,$S436)&lt;&gt;0),SUM($Q436,$S436),IF(AND(申込書!$AH$4="SKY安心GIGAタブレット",SUM($U436,$W436)&lt;&gt;0),SUM($U436,$W436),"")),"")</f>
        <v/>
      </c>
      <c r="GA436" s="157"/>
      <c r="GB436" s="82"/>
      <c r="GC436" s="80" t="str">
        <f>IF(AND(申込書!$C$115&lt;&gt;"▼プルダウンより選択してください",申込書!$C$115&lt;&gt;"",申込書!$P$115&lt;&gt;"YYYY/MM/DD",$G436&lt;&gt;""),申込書!$P$115,"")</f>
        <v/>
      </c>
      <c r="GD436" s="81" t="str">
        <f>IF(AND(申込書!$C$115&lt;&gt;"▼プルダウンより選択してください",申込書!$C$115&lt;&gt;"",$G436&lt;&gt;""),申込書!$M$115,"")</f>
        <v/>
      </c>
      <c r="GE436" s="81" t="str">
        <f>IF($GC$3&lt;&gt;"コンテンツなし",IF(AND(申込書!$AH$4="GIGAスクールパック",SUM($P436,$R436)&lt;&gt;0),SUM($P436,$R436),IF(AND(申込書!$AH$4="SKY安心GIGAタブレット",SUM($T436,$V436)&lt;&gt;0),SUM($T436,$V436),"")),"")</f>
        <v/>
      </c>
      <c r="GF436" s="81" t="str">
        <f>IF($GC$3&lt;&gt;"コンテンツなし",IF(AND(申込書!$AH$4="GIGAスクールパック",SUM($Q436,$S436)&lt;&gt;0),SUM($Q436,$S436),IF(AND(申込書!$AH$4="SKY安心GIGAタブレット",SUM($U436,$W436)&lt;&gt;0),SUM($U436,$W436),"")),"")</f>
        <v/>
      </c>
      <c r="GG436" s="157"/>
      <c r="GH436" s="82"/>
      <c r="GI436" s="80" t="str">
        <f>IF(AND(申込書!$C$116&lt;&gt;"▼プルダウンより選択してください",申込書!$C$116&lt;&gt;"",申込書!$P$116&lt;&gt;"YYYY/MM/DD",$G436&lt;&gt;""),申込書!$P$116,"")</f>
        <v/>
      </c>
      <c r="GJ436" s="81" t="str">
        <f>IF(AND(申込書!$C$116&lt;&gt;"▼プルダウンより選択してください",申込書!$C$116&lt;&gt;"",$G436&lt;&gt;""),申込書!$M$116,"")</f>
        <v/>
      </c>
      <c r="GK436" s="81" t="str">
        <f>IF($GI$3&lt;&gt;"コンテンツなし",IF(AND(申込書!$AH$4="GIGAスクールパック",SUM($P436,$R436)&lt;&gt;0),SUM($P436,$R436),IF(AND(申込書!$AH$4="SKY安心GIGAタブレット",SUM($T436,$V436)&lt;&gt;0),SUM($T436,$V436),"")),"")</f>
        <v/>
      </c>
      <c r="GL436" s="81" t="str">
        <f>IF($GI$3&lt;&gt;"コンテンツなし",IF(AND(申込書!$AH$4="GIGAスクールパック",SUM($Q436,$S436)&lt;&gt;0),SUM($Q436,$S436),IF(AND(申込書!$AH$4="SKY安心GIGAタブレット",SUM($U436,$W436)&lt;&gt;0),SUM($U436,$W436),"")),"")</f>
        <v/>
      </c>
      <c r="GM436" s="157"/>
      <c r="GN436" s="82"/>
      <c r="GO436" s="80" t="str">
        <f>IF(AND(申込書!$C$117&lt;&gt;"▼プルダウンより選択してください",申込書!$C$117&lt;&gt;"",申込書!$P$117&lt;&gt;"YYYY/MM/DD",$G436&lt;&gt;""),申込書!$P$117,"")</f>
        <v/>
      </c>
      <c r="GP436" s="81" t="str">
        <f>IF(AND(申込書!$C$117&lt;&gt;"▼プルダウンより選択してください",申込書!$C$117&lt;&gt;"",$G436&lt;&gt;""),申込書!$M$117,"")</f>
        <v/>
      </c>
      <c r="GQ436" s="81" t="str">
        <f>IF($GO$3&lt;&gt;"コンテンツなし",IF(AND(申込書!$AH$4="GIGAスクールパック",SUM($P436,$R436)&lt;&gt;0),SUM($P436,$R436),IF(AND(申込書!$AH$4="SKY安心GIGAタブレット",SUM($T436,$V436)&lt;&gt;0),SUM($T436,$V436),"")),"")</f>
        <v/>
      </c>
      <c r="GR436" s="81" t="str">
        <f>IF($GO$3&lt;&gt;"コンテンツなし",IF(AND(申込書!$AH$4="GIGAスクールパック",SUM($Q436,$S436)&lt;&gt;0),SUM($Q436,$S436),IF(AND(申込書!$AH$4="SKY安心GIGAタブレット",SUM($U436,$W436)&lt;&gt;0),SUM($U436,$W436),"")),"")</f>
        <v/>
      </c>
      <c r="GS436" s="157"/>
      <c r="GT436" s="82"/>
      <c r="GU436" s="80" t="str">
        <f>IF(AND(申込書!$C$118&lt;&gt;"▼プルダウンより選択してください",申込書!$C$118&lt;&gt;"",申込書!$P$118&lt;&gt;"YYYY/MM/DD",$G436&lt;&gt;""),申込書!$P$118,"")</f>
        <v/>
      </c>
      <c r="GV436" s="81" t="str">
        <f>IF(AND(申込書!$C$118&lt;&gt;"▼プルダウンより選択してください",申込書!$C$118&lt;&gt;"",$G436&lt;&gt;""),申込書!$M$118,"")</f>
        <v/>
      </c>
      <c r="GW436" s="81" t="str">
        <f>IF($GU$3&lt;&gt;"コンテンツなし",IF(AND(申込書!$AH$4="GIGAスクールパック",SUM($P436,$R436)&lt;&gt;0),SUM($P436,$R436),IF(AND(申込書!$AH$4="SKY安心GIGAタブレット",SUM($T436,$V436)&lt;&gt;0),SUM($T436,$V436),"")),"")</f>
        <v/>
      </c>
      <c r="GX436" s="81" t="str">
        <f>IF($GU$3&lt;&gt;"コンテンツなし",IF(AND(申込書!$AH$4="GIGAスクールパック",SUM($Q436,$S436)&lt;&gt;0),SUM($Q436,$S436),IF(AND(申込書!$AH$4="SKY安心GIGAタブレット",SUM($U436,$W436)&lt;&gt;0),SUM($U436,$W436),"")),"")</f>
        <v/>
      </c>
      <c r="GY436" s="157"/>
      <c r="GZ436" s="82"/>
      <c r="HA436" s="80" t="str">
        <f>IF(AND(申込書!$C$119&lt;&gt;"▼プルダウンより選択してください",申込書!$C$119&lt;&gt;"",申込書!$P$119&lt;&gt;"YYYY/MM/DD",$G436&lt;&gt;""),申込書!$P$119,"")</f>
        <v/>
      </c>
      <c r="HB436" s="81" t="str">
        <f>IF(AND(申込書!$C$119&lt;&gt;"▼プルダウンより選択してください",申込書!$C$119&lt;&gt;"",$G436&lt;&gt;""),申込書!$M$119,"")</f>
        <v/>
      </c>
      <c r="HC436" s="81" t="str">
        <f>IF($HA$3&lt;&gt;"コンテンツなし",IF(AND(申込書!$AH$4="GIGAスクールパック",SUM($P436,$R436)&lt;&gt;0),SUM($P436,$R436),IF(AND(申込書!$AH$4="SKY安心GIGAタブレット",SUM($T436,$V436)&lt;&gt;0),SUM($T436,$V436),"")),"")</f>
        <v/>
      </c>
      <c r="HD436" s="81" t="str">
        <f>IF($HA$3&lt;&gt;"コンテンツなし",IF(AND(申込書!$AH$4="GIGAスクールパック",SUM($Q436,$S436)&lt;&gt;0),SUM($Q436,$S436),IF(AND(申込書!$AH$4="SKY安心GIGAタブレット",SUM($U436,$W436)&lt;&gt;0),SUM($U436,$W436),"")),"")</f>
        <v/>
      </c>
      <c r="HE436" s="157"/>
      <c r="HF436" s="82"/>
      <c r="HG436" s="83"/>
    </row>
    <row r="437" spans="2:215" ht="26.85" customHeight="1">
      <c r="B437" s="62">
        <f t="shared" si="4"/>
        <v>432</v>
      </c>
      <c r="C437" s="63"/>
      <c r="D437" s="64"/>
      <c r="E437" s="207"/>
      <c r="F437" s="65"/>
      <c r="G437" s="66"/>
      <c r="H437" s="67"/>
      <c r="I437" s="68"/>
      <c r="J437" s="69"/>
      <c r="K437" s="70"/>
      <c r="L437" s="71"/>
      <c r="M437" s="72"/>
      <c r="N437" s="73"/>
      <c r="O437" s="74"/>
      <c r="P437" s="179"/>
      <c r="Q437" s="180"/>
      <c r="R437" s="180"/>
      <c r="S437" s="181"/>
      <c r="T437" s="179"/>
      <c r="U437" s="180"/>
      <c r="V437" s="182"/>
      <c r="W437" s="181"/>
      <c r="X437" s="75"/>
      <c r="Y437" s="76"/>
      <c r="Z437" s="77"/>
      <c r="AA437" s="78"/>
      <c r="AB437" s="79"/>
      <c r="AC437" s="79"/>
      <c r="AD437" s="79"/>
      <c r="AE437" s="77"/>
      <c r="AF437" s="139"/>
      <c r="AG437" s="139"/>
      <c r="AH437" s="139"/>
      <c r="AI437" s="80" t="str">
        <f>IF(AND(申込書!$C$90&lt;&gt;"▼プルダウンより選択してください",申込書!$C$90&lt;&gt;"",申込書!$P$90&lt;&gt;"YYYY/MM/DD",$G437&lt;&gt;""),申込書!$P$90,"")</f>
        <v/>
      </c>
      <c r="AJ437" s="81" t="str">
        <f>IF(AND(申込書!$C$90&lt;&gt;"▼プルダウンより選択してください",申込書!$C$90&lt;&gt;"",$G437&lt;&gt;""),申込書!$M$90,"")</f>
        <v/>
      </c>
      <c r="AK437" s="81" t="str">
        <f>IF($AI$3&lt;&gt;"コンテンツなし",IF(AND(申込書!$AH$4="GIGAスクールパック",SUM($P437,$R437)&lt;&gt;0),SUM($P437,$R437),IF(AND(申込書!$AH$4="SKY安心GIGAタブレット",SUM($T437,$V437)&lt;&gt;0),SUM($T437,$V437),"")),"")</f>
        <v/>
      </c>
      <c r="AL437" s="81" t="str">
        <f>IF($AI$3&lt;&gt;"コンテンツなし",IF(AND(申込書!$AH$4="GIGAスクールパック",SUM($Q437,$S437)&lt;&gt;0),SUM($Q437,$S437),IF(AND(申込書!$AH$4="SKY安心GIGAタブレット",SUM($U437,$W437)&lt;&gt;0),SUM($U437,$W437),"")),"")</f>
        <v/>
      </c>
      <c r="AM437" s="157"/>
      <c r="AN437" s="82"/>
      <c r="AO437" s="80" t="str">
        <f>IF(AND(申込書!$C$91&lt;&gt;"▼プルダウンより選択してください",申込書!$C$91&lt;&gt;"",申込書!$P$91&lt;&gt;"YYYY/MM/DD",$G437&lt;&gt;""),申込書!$P$91,"")</f>
        <v/>
      </c>
      <c r="AP437" s="81" t="str">
        <f>IF(AND(申込書!$C$91&lt;&gt;"▼プルダウンより選択してください",申込書!$C$91&lt;&gt;"",$G437&lt;&gt;""),申込書!$M$91,"")</f>
        <v/>
      </c>
      <c r="AQ437" s="81" t="str">
        <f>IF($AO$3&lt;&gt;"コンテンツなし",IF(AND(申込書!$AH$4="GIGAスクールパック",SUM($P437,$R437)&lt;&gt;0),SUM($P437,$R437),IF(AND(申込書!$AH$4="SKY安心GIGAタブレット",SUM($T437,$V437)&lt;&gt;0),SUM($T437,$V437),"")),"")</f>
        <v/>
      </c>
      <c r="AR437" s="81" t="str">
        <f>IF($AO$3&lt;&gt;"コンテンツなし",IF(AND(申込書!$AH$4="GIGAスクールパック",SUM($Q437,$S437)&lt;&gt;0),SUM($Q437,$S437),IF(AND(申込書!$AH$4="SKY安心GIGAタブレット",SUM($U437,$W437)&lt;&gt;0),SUM($U437,$W437),"")),"")</f>
        <v/>
      </c>
      <c r="AS437" s="157"/>
      <c r="AT437" s="82"/>
      <c r="AU437" s="80" t="str">
        <f>IF(AND(申込書!$C$92&lt;&gt;"▼プルダウンより選択してください",申込書!$C$92&lt;&gt;"",申込書!$P$92&lt;&gt;"YYYY/MM/DD",$G437&lt;&gt;""),申込書!$P$92,"")</f>
        <v/>
      </c>
      <c r="AV437" s="81" t="str">
        <f>IF(AND(申込書!$C$92&lt;&gt;"▼プルダウンより選択してください",申込書!$C$92&lt;&gt;"",$G437&lt;&gt;""),申込書!$M$92,"")</f>
        <v/>
      </c>
      <c r="AW437" s="81" t="str">
        <f>IF($AU$3&lt;&gt;"コンテンツなし",IF(AND(申込書!$AH$4="GIGAスクールパック",SUM($P437,$R437)&lt;&gt;0),SUM($P437,$R437),IF(AND(申込書!$AH$4="SKY安心GIGAタブレット",SUM($T437,$V437)&lt;&gt;0),SUM($T437,$V437),"")),"")</f>
        <v/>
      </c>
      <c r="AX437" s="81" t="str">
        <f>IF($AU$3&lt;&gt;"コンテンツなし",IF(AND(申込書!$AH$4="GIGAスクールパック",SUM($Q437,$S437)&lt;&gt;0),SUM($Q437,$S437),IF(AND(申込書!$AH$4="SKY安心GIGAタブレット",SUM($U437,$W437)&lt;&gt;0),SUM($U437,$W437),"")),"")</f>
        <v/>
      </c>
      <c r="AY437" s="157"/>
      <c r="AZ437" s="82"/>
      <c r="BA437" s="80" t="str">
        <f>IF(AND(申込書!$C$93&lt;&gt;"▼プルダウンより選択してください",申込書!$C$93&lt;&gt;"",申込書!$P$93&lt;&gt;"YYYY/MM/DD",$G437&lt;&gt;""),申込書!$P$93,"")</f>
        <v/>
      </c>
      <c r="BB437" s="81" t="str">
        <f>IF(AND(申込書!$C$93&lt;&gt;"▼プルダウンより選択してください",申込書!$C$93&lt;&gt;"",申込書!$M$93&gt;=1,$G437&lt;&gt;""),申込書!$M$93,"")</f>
        <v/>
      </c>
      <c r="BC437" s="81" t="str">
        <f>IF($BA$3&lt;&gt;"コンテンツなし",IF(AND(申込書!$AH$4="GIGAスクールパック",SUM($P437,$R437)&lt;&gt;0),SUM($P437,$R437),IF(AND(申込書!$AH$4="SKY安心GIGAタブレット",SUM($T437,$V437)&lt;&gt;0),SUM($T437,$V437),"")),"")</f>
        <v/>
      </c>
      <c r="BD437" s="81" t="str">
        <f>IF($BA$3&lt;&gt;"コンテンツなし",IF(AND(申込書!$AH$4="GIGAスクールパック",SUM($Q437,$S437)&lt;&gt;0),SUM($Q437,$S437),IF(AND(申込書!$AH$4="SKY安心GIGAタブレット",SUM($U437,$W437)&lt;&gt;0),SUM($U437,$W437),"")),"")</f>
        <v/>
      </c>
      <c r="BE437" s="157"/>
      <c r="BF437" s="82"/>
      <c r="BG437" s="80" t="str">
        <f>IF(AND(申込書!$C$94&lt;&gt;"▼プルダウンより選択してください",申込書!$C$94&lt;&gt;"",申込書!$P$94&lt;&gt;"YYYY/MM/DD",$G437&lt;&gt;""),申込書!$P$94,"")</f>
        <v/>
      </c>
      <c r="BH437" s="81" t="str">
        <f>IF(AND(申込書!$C$94&lt;&gt;"▼プルダウンより選択してください",申込書!$C$94&lt;&gt;"",$G437&lt;&gt;""),申込書!$M$94,"")</f>
        <v/>
      </c>
      <c r="BI437" s="81" t="str">
        <f>IF($BG$3&lt;&gt;"コンテンツなし",IF(AND(申込書!$AH$4="GIGAスクールパック",SUM($P437,$R437)&lt;&gt;0),SUM($P437,$R437),IF(AND(申込書!$AH$4="SKY安心GIGAタブレット",SUM($T437,$V437)&lt;&gt;0),SUM($T437,$V437),"")),"")</f>
        <v/>
      </c>
      <c r="BJ437" s="81" t="str">
        <f>IF($BG$3&lt;&gt;"コンテンツなし",IF(AND(申込書!$AH$4="GIGAスクールパック",SUM($Q437,$S437)&lt;&gt;0),SUM($Q437,$S437),IF(AND(申込書!$AH$4="SKY安心GIGAタブレット",SUM($U437,$W437)&lt;&gt;0),SUM($U437,$W437),"")),"")</f>
        <v/>
      </c>
      <c r="BK437" s="157"/>
      <c r="BL437" s="82"/>
      <c r="BM437" s="80" t="str">
        <f>IF(AND(申込書!$C$95&lt;&gt;"▼プルダウンより選択してください",申込書!$C$95&lt;&gt;"",申込書!$P$95&lt;&gt;"YYYY/MM/DD",$G437&lt;&gt;""),申込書!$P$95,"")</f>
        <v/>
      </c>
      <c r="BN437" s="81" t="str">
        <f>IF(AND(申込書!$C$95&lt;&gt;"▼プルダウンより選択してください",申込書!$C$95&lt;&gt;"",$G437&lt;&gt;""),申込書!$M$95,"")</f>
        <v/>
      </c>
      <c r="BO437" s="81" t="str">
        <f>IF($BM$3&lt;&gt;"コンテンツなし",IF(AND(申込書!$AH$4="GIGAスクールパック",SUM($P437,$R437)&lt;&gt;0),SUM($P437,$R437),IF(AND(申込書!$AH$4="SKY安心GIGAタブレット",SUM($T437,$V437)&lt;&gt;0),SUM($T437,$V437),"")),"")</f>
        <v/>
      </c>
      <c r="BP437" s="81" t="str">
        <f>IF($BM$3&lt;&gt;"コンテンツなし",IF(AND(申込書!$AH$4="GIGAスクールパック",SUM($Q437,$S437)&lt;&gt;0),SUM($Q437,$S437),IF(AND(申込書!$AH$4="SKY安心GIGAタブレット",SUM($U437,$W437)&lt;&gt;0),SUM($U437,$W437),"")),"")</f>
        <v/>
      </c>
      <c r="BQ437" s="157"/>
      <c r="BR437" s="82"/>
      <c r="BS437" s="80" t="str">
        <f>IF(AND(申込書!$C$96&lt;&gt;"▼プルダウンより選択してください",申込書!$C$96&lt;&gt;"",申込書!$P$96&lt;&gt;"YYYY/MM/DD",$G437&lt;&gt;""),申込書!$P$96,"")</f>
        <v/>
      </c>
      <c r="BT437" s="81" t="str">
        <f>IF(AND(申込書!$C$96&lt;&gt;"▼プルダウンより選択してください",申込書!$C$96&lt;&gt;"",$G437&lt;&gt;""),申込書!$M$96,"")</f>
        <v/>
      </c>
      <c r="BU437" s="81" t="str">
        <f>IF($BS$3&lt;&gt;"コンテンツなし",IF(AND(申込書!$AH$4="GIGAスクールパック",SUM($P437,$R437)&lt;&gt;0),SUM($P437,$R437),IF(AND(申込書!$AH$4="SKY安心GIGAタブレット",SUM($T437,$V437)&lt;&gt;0),SUM($T437,$V437),"")),"")</f>
        <v/>
      </c>
      <c r="BV437" s="81" t="str">
        <f>IF($BS$3&lt;&gt;"コンテンツなし",IF(AND(申込書!$AH$4="GIGAスクールパック",SUM($Q437,$S437)&lt;&gt;0),SUM($Q437,$S437),IF(AND(申込書!$AH$4="SKY安心GIGAタブレット",SUM($U437,$W437)&lt;&gt;0),SUM($U437,$W437),"")),"")</f>
        <v/>
      </c>
      <c r="BW437" s="157"/>
      <c r="BX437" s="82"/>
      <c r="BY437" s="80" t="str">
        <f>IF(AND(申込書!$C$97&lt;&gt;"▼プルダウンより選択してください",申込書!$C$97&lt;&gt;"",申込書!$P$97&lt;&gt;"YYYY/MM/DD",$G437&lt;&gt;""),申込書!$P$97,"")</f>
        <v/>
      </c>
      <c r="BZ437" s="81" t="str">
        <f>IF(AND(申込書!$C$97&lt;&gt;"▼プルダウンより選択してください",申込書!$C$97&lt;&gt;"",$G437&lt;&gt;""),申込書!$M$97,"")</f>
        <v/>
      </c>
      <c r="CA437" s="81" t="str">
        <f>IF($BY$3&lt;&gt;"コンテンツなし",IF(AND(申込書!$AH$4="GIGAスクールパック",SUM($P437,$R437)&lt;&gt;0),SUM($P437,$R437),IF(AND(申込書!$AH$4="SKY安心GIGAタブレット",SUM($T437,$V437)&lt;&gt;0),SUM($T437,$V437),"")),"")</f>
        <v/>
      </c>
      <c r="CB437" s="81" t="str">
        <f>IF($BY$3&lt;&gt;"コンテンツなし",IF(AND(申込書!$AH$4="GIGAスクールパック",SUM($Q437,$S437)&lt;&gt;0),SUM($Q437,$S437),IF(AND(申込書!$AH$4="SKY安心GIGAタブレット",SUM($U437,$W437)&lt;&gt;0),SUM($U437,$W437),"")),"")</f>
        <v/>
      </c>
      <c r="CC437" s="157"/>
      <c r="CD437" s="82"/>
      <c r="CE437" s="80" t="str">
        <f>IF(AND(申込書!$C$98&lt;&gt;"▼プルダウンより選択してください",申込書!$C$98&lt;&gt;"",申込書!$P$98&lt;&gt;"YYYY/MM/DD",$G437&lt;&gt;""),申込書!$P$98,"")</f>
        <v/>
      </c>
      <c r="CF437" s="81" t="str">
        <f>IF(AND(申込書!$C$98&lt;&gt;"▼プルダウンより選択してください",申込書!$C$98&lt;&gt;"",$G437&lt;&gt;""),申込書!$M$98,"")</f>
        <v/>
      </c>
      <c r="CG437" s="81" t="str">
        <f>IF($CE$3&lt;&gt;"コンテンツなし",IF(AND(申込書!$AH$4="GIGAスクールパック",SUM($P437,$R437)&lt;&gt;0),SUM($P437,$R437),IF(AND(申込書!$AH$4="SKY安心GIGAタブレット",SUM($T437,$V437)&lt;&gt;0),SUM($T437,$V437),"")),"")</f>
        <v/>
      </c>
      <c r="CH437" s="81" t="str">
        <f>IF($CE$3&lt;&gt;"コンテンツなし",IF(AND(申込書!$AH$4="GIGAスクールパック",SUM($Q437,$S437)&lt;&gt;0),SUM($Q437,$S437),IF(AND(申込書!$AH$4="SKY安心GIGAタブレット",SUM($U437,$W437)&lt;&gt;0),SUM($U437,$W437),"")),"")</f>
        <v/>
      </c>
      <c r="CI437" s="157"/>
      <c r="CJ437" s="82"/>
      <c r="CK437" s="80" t="str">
        <f>IF(AND(申込書!$C$99&lt;&gt;"▼プルダウンより選択してください",申込書!$C$99&lt;&gt;"",申込書!$P$99&lt;&gt;"YYYY/MM/DD",$G437&lt;&gt;""),申込書!$P$99,"")</f>
        <v/>
      </c>
      <c r="CL437" s="81" t="str">
        <f>IF(AND(申込書!$C$99&lt;&gt;"▼プルダウンより選択してください",申込書!$C$99&lt;&gt;"",$G437&lt;&gt;""),申込書!$M$99,"")</f>
        <v/>
      </c>
      <c r="CM437" s="81" t="str">
        <f>IF($CK$3&lt;&gt;"コンテンツなし",IF(AND(申込書!$AH$4="GIGAスクールパック",SUM($P437,$R437)&lt;&gt;0),SUM($P437,$R437),IF(AND(申込書!$AH$4="SKY安心GIGAタブレット",SUM($T437,$V437)&lt;&gt;0),SUM($T437,$V437),"")),"")</f>
        <v/>
      </c>
      <c r="CN437" s="81" t="str">
        <f>IF($CK$3&lt;&gt;"コンテンツなし",IF(AND(申込書!$AH$4="GIGAスクールパック",SUM($Q437,$S437)&lt;&gt;0),SUM($Q437,$S437),IF(AND(申込書!$AH$4="SKY安心GIGAタブレット",SUM($U437,$W437)&lt;&gt;0),SUM($U437,$W437),"")),"")</f>
        <v/>
      </c>
      <c r="CO437" s="157"/>
      <c r="CP437" s="82"/>
      <c r="CQ437" s="80" t="str">
        <f>IF(AND(申込書!$C$100&lt;&gt;"▼プルダウンより選択してください",申込書!$C$100&lt;&gt;"",申込書!$P$100&lt;&gt;"YYYY/MM/DD",$G437&lt;&gt;""),申込書!$P$100,"")</f>
        <v/>
      </c>
      <c r="CR437" s="81" t="str">
        <f>IF(AND(申込書!$C$100&lt;&gt;"▼プルダウンより選択してください",申込書!$C$100&lt;&gt;"",$G437&lt;&gt;""),申込書!$M$100,"")</f>
        <v/>
      </c>
      <c r="CS437" s="81" t="str">
        <f>IF($CQ$3&lt;&gt;"コンテンツなし",IF(AND(申込書!$AH$4="GIGAスクールパック",SUM($P437,$R437)&lt;&gt;0),SUM($P437,$R437),IF(AND(申込書!$AH$4="SKY安心GIGAタブレット",SUM($T437,$V437)&lt;&gt;0),SUM($T437,$V437),"")),"")</f>
        <v/>
      </c>
      <c r="CT437" s="81" t="str">
        <f>IF($CQ$3&lt;&gt;"コンテンツなし",IF(AND(申込書!$AH$4="GIGAスクールパック",SUM($Q437,$S437)&lt;&gt;0),SUM($Q437,$S437),IF(AND(申込書!$AH$4="SKY安心GIGAタブレット",SUM($U437,$W437)&lt;&gt;0),SUM($U437,$W437),"")),"")</f>
        <v/>
      </c>
      <c r="CU437" s="81"/>
      <c r="CV437" s="82"/>
      <c r="CW437" s="80" t="str">
        <f>IF(AND(申込書!$C$101&lt;&gt;"▼プルダウンより選択してください",申込書!$C$101&lt;&gt;"",申込書!$P$101&lt;&gt;"YYYY/MM/DD",$G437&lt;&gt;""),申込書!$P$101,"")</f>
        <v/>
      </c>
      <c r="CX437" s="81" t="str">
        <f>IF(AND(申込書!$C$101&lt;&gt;"▼プルダウンより選択してください",申込書!$C$101&lt;&gt;"",$G437&lt;&gt;""),申込書!$M$101,"")</f>
        <v/>
      </c>
      <c r="CY437" s="81" t="str">
        <f>IF($CW$3&lt;&gt;"コンテンツなし",IF(AND(申込書!$AH$4="GIGAスクールパック",SUM($P437,$R437)&lt;&gt;0),SUM($P437,$R437),IF(AND(申込書!$AH$4="SKY安心GIGAタブレット",SUM($T437,$V437)&lt;&gt;0),SUM($T437,$V437),"")),"")</f>
        <v/>
      </c>
      <c r="CZ437" s="81" t="str">
        <f>IF($CW$3&lt;&gt;"コンテンツなし",IF(AND(申込書!$AH$4="GIGAスクールパック",SUM($Q437,$S437)&lt;&gt;0),SUM($Q437,$S437),IF(AND(申込書!$AH$4="SKY安心GIGAタブレット",SUM($U437,$W437)&lt;&gt;0),SUM($U437,$W437),"")),"")</f>
        <v/>
      </c>
      <c r="DA437" s="81"/>
      <c r="DB437" s="82"/>
      <c r="DC437" s="80" t="str">
        <f>IF(AND(申込書!$C$102&lt;&gt;"▼プルダウンより選択してください",申込書!$C$102&lt;&gt;"",申込書!$P$102&lt;&gt;"YYYY/MM/DD",$G437&lt;&gt;""),申込書!$P$102,"")</f>
        <v/>
      </c>
      <c r="DD437" s="81" t="str">
        <f>IF(AND(申込書!$C$102&lt;&gt;"▼プルダウンより選択してください",申込書!$C$102&lt;&gt;"",$G437&lt;&gt;""),申込書!$M$102,"")</f>
        <v/>
      </c>
      <c r="DE437" s="81" t="str">
        <f>IF($DC$3&lt;&gt;"コンテンツなし",IF(AND(申込書!$AH$4="GIGAスクールパック",SUM($P437,$R437)&lt;&gt;0),SUM($P437,$R437),IF(AND(申込書!$AH$4="SKY安心GIGAタブレット",SUM($T437,$V437)&lt;&gt;0),SUM($T437,$V437),"")),"")</f>
        <v/>
      </c>
      <c r="DF437" s="81" t="str">
        <f>IF($DC$3&lt;&gt;"コンテンツなし",IF(AND(申込書!$AH$4="GIGAスクールパック",SUM($Q437,$S437)&lt;&gt;0),SUM($Q437,$S437),IF(AND(申込書!$AH$4="SKY安心GIGAタブレット",SUM($U437,$W437)&lt;&gt;0),SUM($U437,$W437),"")),"")</f>
        <v/>
      </c>
      <c r="DG437" s="81"/>
      <c r="DH437" s="82"/>
      <c r="DI437" s="80" t="str">
        <f>IF(AND(申込書!$C$103&lt;&gt;"▼プルダウンより選択してください",申込書!$C$103&lt;&gt;"",申込書!$P$103&lt;&gt;"YYYY/MM/DD",$G437&lt;&gt;""),申込書!$P$103,"")</f>
        <v/>
      </c>
      <c r="DJ437" s="81" t="str">
        <f>IF(AND(申込書!$C$103&lt;&gt;"▼プルダウンより選択してください",申込書!$C$103&lt;&gt;"",$G437&lt;&gt;""),申込書!$M$103,"")</f>
        <v/>
      </c>
      <c r="DK437" s="81" t="str">
        <f>IF($DI$3&lt;&gt;"コンテンツなし",IF(AND(申込書!$AH$4="GIGAスクールパック",SUM($P437,$R437)&lt;&gt;0),SUM($P437,$R437),IF(AND(申込書!$AH$4="SKY安心GIGAタブレット",SUM($T437,$V437)&lt;&gt;0),SUM($T437,$V437),"")),"")</f>
        <v/>
      </c>
      <c r="DL437" s="81" t="str">
        <f>IF($DI$3&lt;&gt;"コンテンツなし",IF(AND(申込書!$AH$4="GIGAスクールパック",SUM($Q437,$S437)&lt;&gt;0),SUM($Q437,$S437),IF(AND(申込書!$AH$4="SKY安心GIGAタブレット",SUM($U437,$W437)&lt;&gt;0),SUM($U437,$W437),"")),"")</f>
        <v/>
      </c>
      <c r="DM437" s="81"/>
      <c r="DN437" s="82"/>
      <c r="DO437" s="80" t="str">
        <f>IF(AND(申込書!$C$104&lt;&gt;"▼プルダウンより選択してください",申込書!$C$104&lt;&gt;"",申込書!$P$104&lt;&gt;"YYYY/MM/DD",$G437&lt;&gt;""),申込書!$P$104,"")</f>
        <v/>
      </c>
      <c r="DP437" s="81" t="str">
        <f>IF(AND(申込書!$C$104&lt;&gt;"▼プルダウンより選択してください",申込書!$C$104&lt;&gt;"",$G437&lt;&gt;""),申込書!$M$104,"")</f>
        <v/>
      </c>
      <c r="DQ437" s="81" t="str">
        <f>IF($DO$3&lt;&gt;"コンテンツなし",IF(AND(申込書!$AH$4="GIGAスクールパック",SUM($P437,$R437)&lt;&gt;0),SUM($P437,$R437),IF(AND(申込書!$AH$4="SKY安心GIGAタブレット",SUM($T437,$V437)&lt;&gt;0),SUM($T437,$V437),"")),"")</f>
        <v/>
      </c>
      <c r="DR437" s="81" t="str">
        <f>IF($DO$3&lt;&gt;"コンテンツなし",IF(AND(申込書!$AH$4="GIGAスクールパック",SUM($Q437,$S437)&lt;&gt;0),SUM($Q437,$S437),IF(AND(申込書!$AH$4="SKY安心GIGAタブレット",SUM($U437,$W437)&lt;&gt;0),SUM($U437,$W437),"")),"")</f>
        <v/>
      </c>
      <c r="DS437" s="81"/>
      <c r="DT437" s="82"/>
      <c r="DU437" s="80" t="str">
        <f>IF(AND(申込書!$C$105&lt;&gt;"▼プルダウンより選択してください",申込書!$C$105&lt;&gt;"",申込書!$P$105&lt;&gt;"YYYY/MM/DD",$G437&lt;&gt;""),申込書!$P$105,"")</f>
        <v/>
      </c>
      <c r="DV437" s="81" t="str">
        <f>IF(AND(申込書!$C$105&lt;&gt;"▼プルダウンより選択してください",申込書!$C$105&lt;&gt;"",$G437&lt;&gt;""),申込書!$M$105,"")</f>
        <v/>
      </c>
      <c r="DW437" s="81" t="str">
        <f>IF($DU$3&lt;&gt;"コンテンツなし",IF(AND(申込書!$AH$4="GIGAスクールパック",SUM($P437,$R437)&lt;&gt;0),SUM($P437,$R437),IF(AND(申込書!$AH$4="SKY安心GIGAタブレット",SUM($T437,$V437)&lt;&gt;0),SUM($T437,$V437),"")),"")</f>
        <v/>
      </c>
      <c r="DX437" s="81" t="str">
        <f>IF($DU$3&lt;&gt;"コンテンツなし",IF(AND(申込書!$AH$4="GIGAスクールパック",SUM($Q437,$S437)&lt;&gt;0),SUM($Q437,$S437),IF(AND(申込書!$AH$4="SKY安心GIGAタブレット",SUM($U437,$W437)&lt;&gt;0),SUM($U437,$W437),"")),"")</f>
        <v/>
      </c>
      <c r="DY437" s="157"/>
      <c r="DZ437" s="82"/>
      <c r="EA437" s="80" t="str">
        <f>IF(AND(申込書!$C$106&lt;&gt;"▼プルダウンより選択してください",申込書!$C$106&lt;&gt;"",申込書!$P$106&lt;&gt;"YYYY/MM/DD",$G437&lt;&gt;""),申込書!$P$106,"")</f>
        <v/>
      </c>
      <c r="EB437" s="81" t="str">
        <f>IF(AND(申込書!$C$106&lt;&gt;"▼プルダウンより選択してください",申込書!$C$106&lt;&gt;"",$G437&lt;&gt;""),申込書!$M$106,"")</f>
        <v/>
      </c>
      <c r="EC437" s="81" t="str">
        <f>IF($EA$3&lt;&gt;"コンテンツなし",IF(AND(申込書!$AH$4="GIGAスクールパック",SUM($P437,$R437)&lt;&gt;0),SUM($P437,$R437),IF(AND(申込書!$AH$4="SKY安心GIGAタブレット",SUM($T437,$V437)&lt;&gt;0),SUM($T437,$V437),"")),"")</f>
        <v/>
      </c>
      <c r="ED437" s="81" t="str">
        <f>IF($EA$3&lt;&gt;"コンテンツなし",IF(AND(申込書!$AH$4="GIGAスクールパック",SUM($Q437,$S437)&lt;&gt;0),SUM($Q437,$S437),IF(AND(申込書!$AH$4="SKY安心GIGAタブレット",SUM($U437,$W437)&lt;&gt;0),SUM($U437,$W437),"")),"")</f>
        <v/>
      </c>
      <c r="EE437" s="157"/>
      <c r="EF437" s="82"/>
      <c r="EG437" s="80" t="str">
        <f>IF(AND(申込書!$C$107&lt;&gt;"▼プルダウンより選択してください",申込書!$C$107&lt;&gt;"",申込書!$P$107&lt;&gt;"YYYY/MM/DD",$G437&lt;&gt;""),申込書!$P$107,"")</f>
        <v/>
      </c>
      <c r="EH437" s="81" t="str">
        <f>IF(AND(申込書!$C$107&lt;&gt;"▼プルダウンより選択してください",申込書!$C$107&lt;&gt;"",$G437&lt;&gt;""),申込書!$M$107,"")</f>
        <v/>
      </c>
      <c r="EI437" s="81" t="str">
        <f>IF($EG$3&lt;&gt;"コンテンツなし",IF(AND(申込書!$AH$4="GIGAスクールパック",SUM($P437,$R437)&lt;&gt;0),SUM($P437,$R437),IF(AND(申込書!$AH$4="SKY安心GIGAタブレット",SUM($T437,$V437)&lt;&gt;0),SUM($T437,$V437),"")),"")</f>
        <v/>
      </c>
      <c r="EJ437" s="81" t="str">
        <f>IF($EG$3&lt;&gt;"コンテンツなし",IF(AND(申込書!$AH$4="GIGAスクールパック",SUM($Q437,$S437)&lt;&gt;0),SUM($Q437,$S437),IF(AND(申込書!$AH$4="SKY安心GIGAタブレット",SUM($U437,$W437)&lt;&gt;0),SUM($U437,$W437),"")),"")</f>
        <v/>
      </c>
      <c r="EK437" s="157"/>
      <c r="EL437" s="82"/>
      <c r="EM437" s="80" t="str">
        <f>IF(AND(申込書!$C$108&lt;&gt;"▼プルダウンより選択してください",申込書!$C$108&lt;&gt;"",申込書!$P$108&lt;&gt;"YYYY/MM/DD",$G437&lt;&gt;""),申込書!$P$108,"")</f>
        <v/>
      </c>
      <c r="EN437" s="81" t="str">
        <f>IF(AND(申込書!$C$108&lt;&gt;"▼プルダウンより選択してください",申込書!$C$108&lt;&gt;"",$G437&lt;&gt;""),申込書!$M$108,"")</f>
        <v/>
      </c>
      <c r="EO437" s="81" t="str">
        <f>IF($EM$3&lt;&gt;"コンテンツなし",IF(AND(申込書!$AH$4="GIGAスクールパック",SUM($P437,$R437)&lt;&gt;0),SUM($P437,$R437),IF(AND(申込書!$AH$4="SKY安心GIGAタブレット",SUM($T437,$V437)&lt;&gt;0),SUM($T437,$V437),"")),"")</f>
        <v/>
      </c>
      <c r="EP437" s="81" t="str">
        <f>IF($EM$3&lt;&gt;"コンテンツなし",IF(AND(申込書!$AH$4="GIGAスクールパック",SUM($Q437,$S437)&lt;&gt;0),SUM($Q437,$S437),IF(AND(申込書!$AH$4="SKY安心GIGAタブレット",SUM($U437,$W437)&lt;&gt;0),SUM($U437,$W437),"")),"")</f>
        <v/>
      </c>
      <c r="EQ437" s="157"/>
      <c r="ER437" s="82"/>
      <c r="ES437" s="80" t="str">
        <f>IF(AND(申込書!$C$109&lt;&gt;"▼プルダウンより選択してください",申込書!$C$109&lt;&gt;"",申込書!$P$109&lt;&gt;"YYYY/MM/DD",$G437&lt;&gt;""),申込書!$P$109,"")</f>
        <v/>
      </c>
      <c r="ET437" s="81" t="str">
        <f>IF(AND(申込書!$C$109&lt;&gt;"▼プルダウンより選択してください",申込書!$C$109&lt;&gt;"",$G437&lt;&gt;""),申込書!$M$109,"")</f>
        <v/>
      </c>
      <c r="EU437" s="81" t="str">
        <f>IF($ES$3&lt;&gt;"コンテンツなし",IF(AND(申込書!$AH$4="GIGAスクールパック",SUM($P437,$R437)&lt;&gt;0),SUM($P437,$R437),IF(AND(申込書!$AH$4="SKY安心GIGAタブレット",SUM($T437,$V437)&lt;&gt;0),SUM($T437,$V437),"")),"")</f>
        <v/>
      </c>
      <c r="EV437" s="81" t="str">
        <f>IF($ES$3&lt;&gt;"コンテンツなし",IF(AND(申込書!$AH$4="GIGAスクールパック",SUM($Q437,$S437)&lt;&gt;0),SUM($Q437,$S437),IF(AND(申込書!$AH$4="SKY安心GIGAタブレット",SUM($U437,$W437)&lt;&gt;0),SUM($U437,$W437),"")),"")</f>
        <v/>
      </c>
      <c r="EW437" s="157"/>
      <c r="EX437" s="82"/>
      <c r="EY437" s="80" t="str">
        <f>IF(AND(申込書!$C$110&lt;&gt;"▼プルダウンより選択してください",申込書!$C$110&lt;&gt;"",申込書!$P$110&lt;&gt;"YYYY/MM/DD",$G437&lt;&gt;""),申込書!$P$110,"")</f>
        <v/>
      </c>
      <c r="EZ437" s="81" t="str">
        <f>IF(AND(申込書!$C$110&lt;&gt;"▼プルダウンより選択してください",申込書!$C$110&lt;&gt;"",$G437&lt;&gt;""),申込書!$M$110,"")</f>
        <v/>
      </c>
      <c r="FA437" s="81" t="str">
        <f>IF($EY$3&lt;&gt;"コンテンツなし",IF(AND(申込書!$AH$4="GIGAスクールパック",SUM($P437,$R437)&lt;&gt;0),SUM($P437,$R437),IF(AND(申込書!$AH$4="SKY安心GIGAタブレット",SUM($T437,$V437)&lt;&gt;0),SUM($T437,$V437),"")),"")</f>
        <v/>
      </c>
      <c r="FB437" s="81" t="str">
        <f>IF($EY$3&lt;&gt;"コンテンツなし",IF(AND(申込書!$AH$4="GIGAスクールパック",SUM($Q437,$S437)&lt;&gt;0),SUM($Q437,$S437),IF(AND(申込書!$AH$4="SKY安心GIGAタブレット",SUM($U437,$W437)&lt;&gt;0),SUM($U437,$W437),"")),"")</f>
        <v/>
      </c>
      <c r="FC437" s="157"/>
      <c r="FD437" s="82"/>
      <c r="FE437" s="80" t="str">
        <f>IF(AND(申込書!$C$111&lt;&gt;"▼プルダウンより選択してください",申込書!$C$111&lt;&gt;"",申込書!$P$111&lt;&gt;"YYYY/MM/DD",$G437&lt;&gt;""),申込書!$P$111,"")</f>
        <v/>
      </c>
      <c r="FF437" s="81" t="str">
        <f>IF(AND(申込書!$C$111&lt;&gt;"▼プルダウンより選択してください",申込書!$C$111&lt;&gt;"",$G437&lt;&gt;""),申込書!$M$111,"")</f>
        <v/>
      </c>
      <c r="FG437" s="81" t="str">
        <f>IF($FE$3&lt;&gt;"コンテンツなし",IF(AND(申込書!$AH$4="GIGAスクールパック",SUM($P437,$R437)&lt;&gt;0),SUM($P437,$R437),IF(AND(申込書!$AH$4="SKY安心GIGAタブレット",SUM($T437,$V437)&lt;&gt;0),SUM($T437,$V437),"")),"")</f>
        <v/>
      </c>
      <c r="FH437" s="81" t="str">
        <f>IF($FE$3&lt;&gt;"コンテンツなし",IF(AND(申込書!$AH$4="GIGAスクールパック",SUM($Q437,$S437)&lt;&gt;0),SUM($Q437,$S437),IF(AND(申込書!$AH$4="SKY安心GIGAタブレット",SUM($U437,$W437)&lt;&gt;0),SUM($U437,$W437),"")),"")</f>
        <v/>
      </c>
      <c r="FI437" s="157"/>
      <c r="FJ437" s="82"/>
      <c r="FK437" s="80" t="str">
        <f>IF(AND(申込書!$C$112&lt;&gt;"▼プルダウンより選択してください",申込書!$C$112&lt;&gt;"",申込書!$P$112&lt;&gt;"YYYY/MM/DD",$G437&lt;&gt;""),申込書!$P$112,"")</f>
        <v/>
      </c>
      <c r="FL437" s="81" t="str">
        <f>IF(AND(申込書!$C$112&lt;&gt;"▼プルダウンより選択してください",申込書!$C$112&lt;&gt;"",$G437&lt;&gt;""),申込書!$M$112,"")</f>
        <v/>
      </c>
      <c r="FM437" s="81" t="str">
        <f>IF($FK$3&lt;&gt;"コンテンツなし",IF(AND(申込書!$AH$4="GIGAスクールパック",SUM($P437,$R437)&lt;&gt;0),SUM($P437,$R437),IF(AND(申込書!$AH$4="SKY安心GIGAタブレット",SUM($T437,$V437)&lt;&gt;0),SUM($T437,$V437),"")),"")</f>
        <v/>
      </c>
      <c r="FN437" s="81" t="str">
        <f>IF($FK$3&lt;&gt;"コンテンツなし",IF(AND(申込書!$AH$4="GIGAスクールパック",SUM($Q437,$S437)&lt;&gt;0),SUM($Q437,$S437),IF(AND(申込書!$AH$4="SKY安心GIGAタブレット",SUM($U437,$W437)&lt;&gt;0),SUM($U437,$W437),"")),"")</f>
        <v/>
      </c>
      <c r="FO437" s="157"/>
      <c r="FP437" s="82"/>
      <c r="FQ437" s="80" t="str">
        <f>IF(AND(申込書!$C$113&lt;&gt;"▼プルダウンより選択してください",申込書!$C$113&lt;&gt;"",申込書!$P$113&lt;&gt;"YYYY/MM/DD",$G437&lt;&gt;""),申込書!$P$113,"")</f>
        <v/>
      </c>
      <c r="FR437" s="81" t="str">
        <f>IF(AND(申込書!$C$113&lt;&gt;"▼プルダウンより選択してください",申込書!$C$113&lt;&gt;"",$G437&lt;&gt;""),申込書!$M$113,"")</f>
        <v/>
      </c>
      <c r="FS437" s="81" t="str">
        <f>IF($FQ$3&lt;&gt;"コンテンツなし",IF(AND(申込書!$AH$4="GIGAスクールパック",SUM($P437,$R437)&lt;&gt;0),SUM($P437,$R437),IF(AND(申込書!$AH$4="SKY安心GIGAタブレット",SUM($T437,$V437)&lt;&gt;0),SUM($T437,$V437),"")),"")</f>
        <v/>
      </c>
      <c r="FT437" s="81" t="str">
        <f>IF($FQ$3&lt;&gt;"コンテンツなし",IF(AND(申込書!$AH$4="GIGAスクールパック",SUM($Q437,$S437)&lt;&gt;0),SUM($Q437,$S437),IF(AND(申込書!$AH$4="SKY安心GIGAタブレット",SUM($U437,$W437)&lt;&gt;0),SUM($U437,$W437),"")),"")</f>
        <v/>
      </c>
      <c r="FU437" s="157"/>
      <c r="FV437" s="82"/>
      <c r="FW437" s="80" t="str">
        <f>IF(AND(申込書!$C$114&lt;&gt;"▼プルダウンより選択してください",申込書!$C$114&lt;&gt;"",申込書!$P$114&lt;&gt;"YYYY/MM/DD",$G437&lt;&gt;""),申込書!$P$114,"")</f>
        <v/>
      </c>
      <c r="FX437" s="81" t="str">
        <f>IF(AND(申込書!$C$114&lt;&gt;"▼プルダウンより選択してください",申込書!$C$114&lt;&gt;"",$G437&lt;&gt;""),申込書!$M$114,"")</f>
        <v/>
      </c>
      <c r="FY437" s="81" t="str">
        <f>IF($FW$3&lt;&gt;"コンテンツなし",IF(AND(申込書!$AH$4="GIGAスクールパック",SUM($P437,$R437)&lt;&gt;0),SUM($P437,$R437),IF(AND(申込書!$AH$4="SKY安心GIGAタブレット",SUM($T437,$V437)&lt;&gt;0),SUM($T437,$V437),"")),"")</f>
        <v/>
      </c>
      <c r="FZ437" s="81" t="str">
        <f>IF($FW$3&lt;&gt;"コンテンツなし",IF(AND(申込書!$AH$4="GIGAスクールパック",SUM($Q437,$S437)&lt;&gt;0),SUM($Q437,$S437),IF(AND(申込書!$AH$4="SKY安心GIGAタブレット",SUM($U437,$W437)&lt;&gt;0),SUM($U437,$W437),"")),"")</f>
        <v/>
      </c>
      <c r="GA437" s="157"/>
      <c r="GB437" s="82"/>
      <c r="GC437" s="80" t="str">
        <f>IF(AND(申込書!$C$115&lt;&gt;"▼プルダウンより選択してください",申込書!$C$115&lt;&gt;"",申込書!$P$115&lt;&gt;"YYYY/MM/DD",$G437&lt;&gt;""),申込書!$P$115,"")</f>
        <v/>
      </c>
      <c r="GD437" s="81" t="str">
        <f>IF(AND(申込書!$C$115&lt;&gt;"▼プルダウンより選択してください",申込書!$C$115&lt;&gt;"",$G437&lt;&gt;""),申込書!$M$115,"")</f>
        <v/>
      </c>
      <c r="GE437" s="81" t="str">
        <f>IF($GC$3&lt;&gt;"コンテンツなし",IF(AND(申込書!$AH$4="GIGAスクールパック",SUM($P437,$R437)&lt;&gt;0),SUM($P437,$R437),IF(AND(申込書!$AH$4="SKY安心GIGAタブレット",SUM($T437,$V437)&lt;&gt;0),SUM($T437,$V437),"")),"")</f>
        <v/>
      </c>
      <c r="GF437" s="81" t="str">
        <f>IF($GC$3&lt;&gt;"コンテンツなし",IF(AND(申込書!$AH$4="GIGAスクールパック",SUM($Q437,$S437)&lt;&gt;0),SUM($Q437,$S437),IF(AND(申込書!$AH$4="SKY安心GIGAタブレット",SUM($U437,$W437)&lt;&gt;0),SUM($U437,$W437),"")),"")</f>
        <v/>
      </c>
      <c r="GG437" s="157"/>
      <c r="GH437" s="82"/>
      <c r="GI437" s="80" t="str">
        <f>IF(AND(申込書!$C$116&lt;&gt;"▼プルダウンより選択してください",申込書!$C$116&lt;&gt;"",申込書!$P$116&lt;&gt;"YYYY/MM/DD",$G437&lt;&gt;""),申込書!$P$116,"")</f>
        <v/>
      </c>
      <c r="GJ437" s="81" t="str">
        <f>IF(AND(申込書!$C$116&lt;&gt;"▼プルダウンより選択してください",申込書!$C$116&lt;&gt;"",$G437&lt;&gt;""),申込書!$M$116,"")</f>
        <v/>
      </c>
      <c r="GK437" s="81" t="str">
        <f>IF($GI$3&lt;&gt;"コンテンツなし",IF(AND(申込書!$AH$4="GIGAスクールパック",SUM($P437,$R437)&lt;&gt;0),SUM($P437,$R437),IF(AND(申込書!$AH$4="SKY安心GIGAタブレット",SUM($T437,$V437)&lt;&gt;0),SUM($T437,$V437),"")),"")</f>
        <v/>
      </c>
      <c r="GL437" s="81" t="str">
        <f>IF($GI$3&lt;&gt;"コンテンツなし",IF(AND(申込書!$AH$4="GIGAスクールパック",SUM($Q437,$S437)&lt;&gt;0),SUM($Q437,$S437),IF(AND(申込書!$AH$4="SKY安心GIGAタブレット",SUM($U437,$W437)&lt;&gt;0),SUM($U437,$W437),"")),"")</f>
        <v/>
      </c>
      <c r="GM437" s="157"/>
      <c r="GN437" s="82"/>
      <c r="GO437" s="80" t="str">
        <f>IF(AND(申込書!$C$117&lt;&gt;"▼プルダウンより選択してください",申込書!$C$117&lt;&gt;"",申込書!$P$117&lt;&gt;"YYYY/MM/DD",$G437&lt;&gt;""),申込書!$P$117,"")</f>
        <v/>
      </c>
      <c r="GP437" s="81" t="str">
        <f>IF(AND(申込書!$C$117&lt;&gt;"▼プルダウンより選択してください",申込書!$C$117&lt;&gt;"",$G437&lt;&gt;""),申込書!$M$117,"")</f>
        <v/>
      </c>
      <c r="GQ437" s="81" t="str">
        <f>IF($GO$3&lt;&gt;"コンテンツなし",IF(AND(申込書!$AH$4="GIGAスクールパック",SUM($P437,$R437)&lt;&gt;0),SUM($P437,$R437),IF(AND(申込書!$AH$4="SKY安心GIGAタブレット",SUM($T437,$V437)&lt;&gt;0),SUM($T437,$V437),"")),"")</f>
        <v/>
      </c>
      <c r="GR437" s="81" t="str">
        <f>IF($GO$3&lt;&gt;"コンテンツなし",IF(AND(申込書!$AH$4="GIGAスクールパック",SUM($Q437,$S437)&lt;&gt;0),SUM($Q437,$S437),IF(AND(申込書!$AH$4="SKY安心GIGAタブレット",SUM($U437,$W437)&lt;&gt;0),SUM($U437,$W437),"")),"")</f>
        <v/>
      </c>
      <c r="GS437" s="157"/>
      <c r="GT437" s="82"/>
      <c r="GU437" s="80" t="str">
        <f>IF(AND(申込書!$C$118&lt;&gt;"▼プルダウンより選択してください",申込書!$C$118&lt;&gt;"",申込書!$P$118&lt;&gt;"YYYY/MM/DD",$G437&lt;&gt;""),申込書!$P$118,"")</f>
        <v/>
      </c>
      <c r="GV437" s="81" t="str">
        <f>IF(AND(申込書!$C$118&lt;&gt;"▼プルダウンより選択してください",申込書!$C$118&lt;&gt;"",$G437&lt;&gt;""),申込書!$M$118,"")</f>
        <v/>
      </c>
      <c r="GW437" s="81" t="str">
        <f>IF($GU$3&lt;&gt;"コンテンツなし",IF(AND(申込書!$AH$4="GIGAスクールパック",SUM($P437,$R437)&lt;&gt;0),SUM($P437,$R437),IF(AND(申込書!$AH$4="SKY安心GIGAタブレット",SUM($T437,$V437)&lt;&gt;0),SUM($T437,$V437),"")),"")</f>
        <v/>
      </c>
      <c r="GX437" s="81" t="str">
        <f>IF($GU$3&lt;&gt;"コンテンツなし",IF(AND(申込書!$AH$4="GIGAスクールパック",SUM($Q437,$S437)&lt;&gt;0),SUM($Q437,$S437),IF(AND(申込書!$AH$4="SKY安心GIGAタブレット",SUM($U437,$W437)&lt;&gt;0),SUM($U437,$W437),"")),"")</f>
        <v/>
      </c>
      <c r="GY437" s="157"/>
      <c r="GZ437" s="82"/>
      <c r="HA437" s="80" t="str">
        <f>IF(AND(申込書!$C$119&lt;&gt;"▼プルダウンより選択してください",申込書!$C$119&lt;&gt;"",申込書!$P$119&lt;&gt;"YYYY/MM/DD",$G437&lt;&gt;""),申込書!$P$119,"")</f>
        <v/>
      </c>
      <c r="HB437" s="81" t="str">
        <f>IF(AND(申込書!$C$119&lt;&gt;"▼プルダウンより選択してください",申込書!$C$119&lt;&gt;"",$G437&lt;&gt;""),申込書!$M$119,"")</f>
        <v/>
      </c>
      <c r="HC437" s="81" t="str">
        <f>IF($HA$3&lt;&gt;"コンテンツなし",IF(AND(申込書!$AH$4="GIGAスクールパック",SUM($P437,$R437)&lt;&gt;0),SUM($P437,$R437),IF(AND(申込書!$AH$4="SKY安心GIGAタブレット",SUM($T437,$V437)&lt;&gt;0),SUM($T437,$V437),"")),"")</f>
        <v/>
      </c>
      <c r="HD437" s="81" t="str">
        <f>IF($HA$3&lt;&gt;"コンテンツなし",IF(AND(申込書!$AH$4="GIGAスクールパック",SUM($Q437,$S437)&lt;&gt;0),SUM($Q437,$S437),IF(AND(申込書!$AH$4="SKY安心GIGAタブレット",SUM($U437,$W437)&lt;&gt;0),SUM($U437,$W437),"")),"")</f>
        <v/>
      </c>
      <c r="HE437" s="157"/>
      <c r="HF437" s="82"/>
      <c r="HG437" s="83"/>
    </row>
    <row r="438" spans="2:215" ht="26.85" customHeight="1">
      <c r="B438" s="62">
        <f t="shared" si="4"/>
        <v>433</v>
      </c>
      <c r="C438" s="63"/>
      <c r="D438" s="64"/>
      <c r="E438" s="207"/>
      <c r="F438" s="65"/>
      <c r="G438" s="66"/>
      <c r="H438" s="67"/>
      <c r="I438" s="68"/>
      <c r="J438" s="69"/>
      <c r="K438" s="70"/>
      <c r="L438" s="71"/>
      <c r="M438" s="72"/>
      <c r="N438" s="73"/>
      <c r="O438" s="74"/>
      <c r="P438" s="179"/>
      <c r="Q438" s="180"/>
      <c r="R438" s="180"/>
      <c r="S438" s="181"/>
      <c r="T438" s="179"/>
      <c r="U438" s="180"/>
      <c r="V438" s="182"/>
      <c r="W438" s="181"/>
      <c r="X438" s="75"/>
      <c r="Y438" s="76"/>
      <c r="Z438" s="77"/>
      <c r="AA438" s="78"/>
      <c r="AB438" s="79"/>
      <c r="AC438" s="79"/>
      <c r="AD438" s="79"/>
      <c r="AE438" s="77"/>
      <c r="AF438" s="139"/>
      <c r="AG438" s="139"/>
      <c r="AH438" s="139"/>
      <c r="AI438" s="80" t="str">
        <f>IF(AND(申込書!$C$90&lt;&gt;"▼プルダウンより選択してください",申込書!$C$90&lt;&gt;"",申込書!$P$90&lt;&gt;"YYYY/MM/DD",$G438&lt;&gt;""),申込書!$P$90,"")</f>
        <v/>
      </c>
      <c r="AJ438" s="81" t="str">
        <f>IF(AND(申込書!$C$90&lt;&gt;"▼プルダウンより選択してください",申込書!$C$90&lt;&gt;"",$G438&lt;&gt;""),申込書!$M$90,"")</f>
        <v/>
      </c>
      <c r="AK438" s="81" t="str">
        <f>IF($AI$3&lt;&gt;"コンテンツなし",IF(AND(申込書!$AH$4="GIGAスクールパック",SUM($P438,$R438)&lt;&gt;0),SUM($P438,$R438),IF(AND(申込書!$AH$4="SKY安心GIGAタブレット",SUM($T438,$V438)&lt;&gt;0),SUM($T438,$V438),"")),"")</f>
        <v/>
      </c>
      <c r="AL438" s="81" t="str">
        <f>IF($AI$3&lt;&gt;"コンテンツなし",IF(AND(申込書!$AH$4="GIGAスクールパック",SUM($Q438,$S438)&lt;&gt;0),SUM($Q438,$S438),IF(AND(申込書!$AH$4="SKY安心GIGAタブレット",SUM($U438,$W438)&lt;&gt;0),SUM($U438,$W438),"")),"")</f>
        <v/>
      </c>
      <c r="AM438" s="157"/>
      <c r="AN438" s="82"/>
      <c r="AO438" s="80" t="str">
        <f>IF(AND(申込書!$C$91&lt;&gt;"▼プルダウンより選択してください",申込書!$C$91&lt;&gt;"",申込書!$P$91&lt;&gt;"YYYY/MM/DD",$G438&lt;&gt;""),申込書!$P$91,"")</f>
        <v/>
      </c>
      <c r="AP438" s="81" t="str">
        <f>IF(AND(申込書!$C$91&lt;&gt;"▼プルダウンより選択してください",申込書!$C$91&lt;&gt;"",$G438&lt;&gt;""),申込書!$M$91,"")</f>
        <v/>
      </c>
      <c r="AQ438" s="81" t="str">
        <f>IF($AO$3&lt;&gt;"コンテンツなし",IF(AND(申込書!$AH$4="GIGAスクールパック",SUM($P438,$R438)&lt;&gt;0),SUM($P438,$R438),IF(AND(申込書!$AH$4="SKY安心GIGAタブレット",SUM($T438,$V438)&lt;&gt;0),SUM($T438,$V438),"")),"")</f>
        <v/>
      </c>
      <c r="AR438" s="81" t="str">
        <f>IF($AO$3&lt;&gt;"コンテンツなし",IF(AND(申込書!$AH$4="GIGAスクールパック",SUM($Q438,$S438)&lt;&gt;0),SUM($Q438,$S438),IF(AND(申込書!$AH$4="SKY安心GIGAタブレット",SUM($U438,$W438)&lt;&gt;0),SUM($U438,$W438),"")),"")</f>
        <v/>
      </c>
      <c r="AS438" s="157"/>
      <c r="AT438" s="82"/>
      <c r="AU438" s="80" t="str">
        <f>IF(AND(申込書!$C$92&lt;&gt;"▼プルダウンより選択してください",申込書!$C$92&lt;&gt;"",申込書!$P$92&lt;&gt;"YYYY/MM/DD",$G438&lt;&gt;""),申込書!$P$92,"")</f>
        <v/>
      </c>
      <c r="AV438" s="81" t="str">
        <f>IF(AND(申込書!$C$92&lt;&gt;"▼プルダウンより選択してください",申込書!$C$92&lt;&gt;"",$G438&lt;&gt;""),申込書!$M$92,"")</f>
        <v/>
      </c>
      <c r="AW438" s="81" t="str">
        <f>IF($AU$3&lt;&gt;"コンテンツなし",IF(AND(申込書!$AH$4="GIGAスクールパック",SUM($P438,$R438)&lt;&gt;0),SUM($P438,$R438),IF(AND(申込書!$AH$4="SKY安心GIGAタブレット",SUM($T438,$V438)&lt;&gt;0),SUM($T438,$V438),"")),"")</f>
        <v/>
      </c>
      <c r="AX438" s="81" t="str">
        <f>IF($AU$3&lt;&gt;"コンテンツなし",IF(AND(申込書!$AH$4="GIGAスクールパック",SUM($Q438,$S438)&lt;&gt;0),SUM($Q438,$S438),IF(AND(申込書!$AH$4="SKY安心GIGAタブレット",SUM($U438,$W438)&lt;&gt;0),SUM($U438,$W438),"")),"")</f>
        <v/>
      </c>
      <c r="AY438" s="157"/>
      <c r="AZ438" s="82"/>
      <c r="BA438" s="80" t="str">
        <f>IF(AND(申込書!$C$93&lt;&gt;"▼プルダウンより選択してください",申込書!$C$93&lt;&gt;"",申込書!$P$93&lt;&gt;"YYYY/MM/DD",$G438&lt;&gt;""),申込書!$P$93,"")</f>
        <v/>
      </c>
      <c r="BB438" s="81" t="str">
        <f>IF(AND(申込書!$C$93&lt;&gt;"▼プルダウンより選択してください",申込書!$C$93&lt;&gt;"",申込書!$M$93&gt;=1,$G438&lt;&gt;""),申込書!$M$93,"")</f>
        <v/>
      </c>
      <c r="BC438" s="81" t="str">
        <f>IF($BA$3&lt;&gt;"コンテンツなし",IF(AND(申込書!$AH$4="GIGAスクールパック",SUM($P438,$R438)&lt;&gt;0),SUM($P438,$R438),IF(AND(申込書!$AH$4="SKY安心GIGAタブレット",SUM($T438,$V438)&lt;&gt;0),SUM($T438,$V438),"")),"")</f>
        <v/>
      </c>
      <c r="BD438" s="81" t="str">
        <f>IF($BA$3&lt;&gt;"コンテンツなし",IF(AND(申込書!$AH$4="GIGAスクールパック",SUM($Q438,$S438)&lt;&gt;0),SUM($Q438,$S438),IF(AND(申込書!$AH$4="SKY安心GIGAタブレット",SUM($U438,$W438)&lt;&gt;0),SUM($U438,$W438),"")),"")</f>
        <v/>
      </c>
      <c r="BE438" s="157"/>
      <c r="BF438" s="82"/>
      <c r="BG438" s="80" t="str">
        <f>IF(AND(申込書!$C$94&lt;&gt;"▼プルダウンより選択してください",申込書!$C$94&lt;&gt;"",申込書!$P$94&lt;&gt;"YYYY/MM/DD",$G438&lt;&gt;""),申込書!$P$94,"")</f>
        <v/>
      </c>
      <c r="BH438" s="81" t="str">
        <f>IF(AND(申込書!$C$94&lt;&gt;"▼プルダウンより選択してください",申込書!$C$94&lt;&gt;"",$G438&lt;&gt;""),申込書!$M$94,"")</f>
        <v/>
      </c>
      <c r="BI438" s="81" t="str">
        <f>IF($BG$3&lt;&gt;"コンテンツなし",IF(AND(申込書!$AH$4="GIGAスクールパック",SUM($P438,$R438)&lt;&gt;0),SUM($P438,$R438),IF(AND(申込書!$AH$4="SKY安心GIGAタブレット",SUM($T438,$V438)&lt;&gt;0),SUM($T438,$V438),"")),"")</f>
        <v/>
      </c>
      <c r="BJ438" s="81" t="str">
        <f>IF($BG$3&lt;&gt;"コンテンツなし",IF(AND(申込書!$AH$4="GIGAスクールパック",SUM($Q438,$S438)&lt;&gt;0),SUM($Q438,$S438),IF(AND(申込書!$AH$4="SKY安心GIGAタブレット",SUM($U438,$W438)&lt;&gt;0),SUM($U438,$W438),"")),"")</f>
        <v/>
      </c>
      <c r="BK438" s="157"/>
      <c r="BL438" s="82"/>
      <c r="BM438" s="80" t="str">
        <f>IF(AND(申込書!$C$95&lt;&gt;"▼プルダウンより選択してください",申込書!$C$95&lt;&gt;"",申込書!$P$95&lt;&gt;"YYYY/MM/DD",$G438&lt;&gt;""),申込書!$P$95,"")</f>
        <v/>
      </c>
      <c r="BN438" s="81" t="str">
        <f>IF(AND(申込書!$C$95&lt;&gt;"▼プルダウンより選択してください",申込書!$C$95&lt;&gt;"",$G438&lt;&gt;""),申込書!$M$95,"")</f>
        <v/>
      </c>
      <c r="BO438" s="81" t="str">
        <f>IF($BM$3&lt;&gt;"コンテンツなし",IF(AND(申込書!$AH$4="GIGAスクールパック",SUM($P438,$R438)&lt;&gt;0),SUM($P438,$R438),IF(AND(申込書!$AH$4="SKY安心GIGAタブレット",SUM($T438,$V438)&lt;&gt;0),SUM($T438,$V438),"")),"")</f>
        <v/>
      </c>
      <c r="BP438" s="81" t="str">
        <f>IF($BM$3&lt;&gt;"コンテンツなし",IF(AND(申込書!$AH$4="GIGAスクールパック",SUM($Q438,$S438)&lt;&gt;0),SUM($Q438,$S438),IF(AND(申込書!$AH$4="SKY安心GIGAタブレット",SUM($U438,$W438)&lt;&gt;0),SUM($U438,$W438),"")),"")</f>
        <v/>
      </c>
      <c r="BQ438" s="157"/>
      <c r="BR438" s="82"/>
      <c r="BS438" s="80" t="str">
        <f>IF(AND(申込書!$C$96&lt;&gt;"▼プルダウンより選択してください",申込書!$C$96&lt;&gt;"",申込書!$P$96&lt;&gt;"YYYY/MM/DD",$G438&lt;&gt;""),申込書!$P$96,"")</f>
        <v/>
      </c>
      <c r="BT438" s="81" t="str">
        <f>IF(AND(申込書!$C$96&lt;&gt;"▼プルダウンより選択してください",申込書!$C$96&lt;&gt;"",$G438&lt;&gt;""),申込書!$M$96,"")</f>
        <v/>
      </c>
      <c r="BU438" s="81" t="str">
        <f>IF($BS$3&lt;&gt;"コンテンツなし",IF(AND(申込書!$AH$4="GIGAスクールパック",SUM($P438,$R438)&lt;&gt;0),SUM($P438,$R438),IF(AND(申込書!$AH$4="SKY安心GIGAタブレット",SUM($T438,$V438)&lt;&gt;0),SUM($T438,$V438),"")),"")</f>
        <v/>
      </c>
      <c r="BV438" s="81" t="str">
        <f>IF($BS$3&lt;&gt;"コンテンツなし",IF(AND(申込書!$AH$4="GIGAスクールパック",SUM($Q438,$S438)&lt;&gt;0),SUM($Q438,$S438),IF(AND(申込書!$AH$4="SKY安心GIGAタブレット",SUM($U438,$W438)&lt;&gt;0),SUM($U438,$W438),"")),"")</f>
        <v/>
      </c>
      <c r="BW438" s="157"/>
      <c r="BX438" s="82"/>
      <c r="BY438" s="80" t="str">
        <f>IF(AND(申込書!$C$97&lt;&gt;"▼プルダウンより選択してください",申込書!$C$97&lt;&gt;"",申込書!$P$97&lt;&gt;"YYYY/MM/DD",$G438&lt;&gt;""),申込書!$P$97,"")</f>
        <v/>
      </c>
      <c r="BZ438" s="81" t="str">
        <f>IF(AND(申込書!$C$97&lt;&gt;"▼プルダウンより選択してください",申込書!$C$97&lt;&gt;"",$G438&lt;&gt;""),申込書!$M$97,"")</f>
        <v/>
      </c>
      <c r="CA438" s="81" t="str">
        <f>IF($BY$3&lt;&gt;"コンテンツなし",IF(AND(申込書!$AH$4="GIGAスクールパック",SUM($P438,$R438)&lt;&gt;0),SUM($P438,$R438),IF(AND(申込書!$AH$4="SKY安心GIGAタブレット",SUM($T438,$V438)&lt;&gt;0),SUM($T438,$V438),"")),"")</f>
        <v/>
      </c>
      <c r="CB438" s="81" t="str">
        <f>IF($BY$3&lt;&gt;"コンテンツなし",IF(AND(申込書!$AH$4="GIGAスクールパック",SUM($Q438,$S438)&lt;&gt;0),SUM($Q438,$S438),IF(AND(申込書!$AH$4="SKY安心GIGAタブレット",SUM($U438,$W438)&lt;&gt;0),SUM($U438,$W438),"")),"")</f>
        <v/>
      </c>
      <c r="CC438" s="157"/>
      <c r="CD438" s="82"/>
      <c r="CE438" s="80" t="str">
        <f>IF(AND(申込書!$C$98&lt;&gt;"▼プルダウンより選択してください",申込書!$C$98&lt;&gt;"",申込書!$P$98&lt;&gt;"YYYY/MM/DD",$G438&lt;&gt;""),申込書!$P$98,"")</f>
        <v/>
      </c>
      <c r="CF438" s="81" t="str">
        <f>IF(AND(申込書!$C$98&lt;&gt;"▼プルダウンより選択してください",申込書!$C$98&lt;&gt;"",$G438&lt;&gt;""),申込書!$M$98,"")</f>
        <v/>
      </c>
      <c r="CG438" s="81" t="str">
        <f>IF($CE$3&lt;&gt;"コンテンツなし",IF(AND(申込書!$AH$4="GIGAスクールパック",SUM($P438,$R438)&lt;&gt;0),SUM($P438,$R438),IF(AND(申込書!$AH$4="SKY安心GIGAタブレット",SUM($T438,$V438)&lt;&gt;0),SUM($T438,$V438),"")),"")</f>
        <v/>
      </c>
      <c r="CH438" s="81" t="str">
        <f>IF($CE$3&lt;&gt;"コンテンツなし",IF(AND(申込書!$AH$4="GIGAスクールパック",SUM($Q438,$S438)&lt;&gt;0),SUM($Q438,$S438),IF(AND(申込書!$AH$4="SKY安心GIGAタブレット",SUM($U438,$W438)&lt;&gt;0),SUM($U438,$W438),"")),"")</f>
        <v/>
      </c>
      <c r="CI438" s="157"/>
      <c r="CJ438" s="82"/>
      <c r="CK438" s="80" t="str">
        <f>IF(AND(申込書!$C$99&lt;&gt;"▼プルダウンより選択してください",申込書!$C$99&lt;&gt;"",申込書!$P$99&lt;&gt;"YYYY/MM/DD",$G438&lt;&gt;""),申込書!$P$99,"")</f>
        <v/>
      </c>
      <c r="CL438" s="81" t="str">
        <f>IF(AND(申込書!$C$99&lt;&gt;"▼プルダウンより選択してください",申込書!$C$99&lt;&gt;"",$G438&lt;&gt;""),申込書!$M$99,"")</f>
        <v/>
      </c>
      <c r="CM438" s="81" t="str">
        <f>IF($CK$3&lt;&gt;"コンテンツなし",IF(AND(申込書!$AH$4="GIGAスクールパック",SUM($P438,$R438)&lt;&gt;0),SUM($P438,$R438),IF(AND(申込書!$AH$4="SKY安心GIGAタブレット",SUM($T438,$V438)&lt;&gt;0),SUM($T438,$V438),"")),"")</f>
        <v/>
      </c>
      <c r="CN438" s="81" t="str">
        <f>IF($CK$3&lt;&gt;"コンテンツなし",IF(AND(申込書!$AH$4="GIGAスクールパック",SUM($Q438,$S438)&lt;&gt;0),SUM($Q438,$S438),IF(AND(申込書!$AH$4="SKY安心GIGAタブレット",SUM($U438,$W438)&lt;&gt;0),SUM($U438,$W438),"")),"")</f>
        <v/>
      </c>
      <c r="CO438" s="157"/>
      <c r="CP438" s="82"/>
      <c r="CQ438" s="80" t="str">
        <f>IF(AND(申込書!$C$100&lt;&gt;"▼プルダウンより選択してください",申込書!$C$100&lt;&gt;"",申込書!$P$100&lt;&gt;"YYYY/MM/DD",$G438&lt;&gt;""),申込書!$P$100,"")</f>
        <v/>
      </c>
      <c r="CR438" s="81" t="str">
        <f>IF(AND(申込書!$C$100&lt;&gt;"▼プルダウンより選択してください",申込書!$C$100&lt;&gt;"",$G438&lt;&gt;""),申込書!$M$100,"")</f>
        <v/>
      </c>
      <c r="CS438" s="81" t="str">
        <f>IF($CQ$3&lt;&gt;"コンテンツなし",IF(AND(申込書!$AH$4="GIGAスクールパック",SUM($P438,$R438)&lt;&gt;0),SUM($P438,$R438),IF(AND(申込書!$AH$4="SKY安心GIGAタブレット",SUM($T438,$V438)&lt;&gt;0),SUM($T438,$V438),"")),"")</f>
        <v/>
      </c>
      <c r="CT438" s="81" t="str">
        <f>IF($CQ$3&lt;&gt;"コンテンツなし",IF(AND(申込書!$AH$4="GIGAスクールパック",SUM($Q438,$S438)&lt;&gt;0),SUM($Q438,$S438),IF(AND(申込書!$AH$4="SKY安心GIGAタブレット",SUM($U438,$W438)&lt;&gt;0),SUM($U438,$W438),"")),"")</f>
        <v/>
      </c>
      <c r="CU438" s="81"/>
      <c r="CV438" s="82"/>
      <c r="CW438" s="80" t="str">
        <f>IF(AND(申込書!$C$101&lt;&gt;"▼プルダウンより選択してください",申込書!$C$101&lt;&gt;"",申込書!$P$101&lt;&gt;"YYYY/MM/DD",$G438&lt;&gt;""),申込書!$P$101,"")</f>
        <v/>
      </c>
      <c r="CX438" s="81" t="str">
        <f>IF(AND(申込書!$C$101&lt;&gt;"▼プルダウンより選択してください",申込書!$C$101&lt;&gt;"",$G438&lt;&gt;""),申込書!$M$101,"")</f>
        <v/>
      </c>
      <c r="CY438" s="81" t="str">
        <f>IF($CW$3&lt;&gt;"コンテンツなし",IF(AND(申込書!$AH$4="GIGAスクールパック",SUM($P438,$R438)&lt;&gt;0),SUM($P438,$R438),IF(AND(申込書!$AH$4="SKY安心GIGAタブレット",SUM($T438,$V438)&lt;&gt;0),SUM($T438,$V438),"")),"")</f>
        <v/>
      </c>
      <c r="CZ438" s="81" t="str">
        <f>IF($CW$3&lt;&gt;"コンテンツなし",IF(AND(申込書!$AH$4="GIGAスクールパック",SUM($Q438,$S438)&lt;&gt;0),SUM($Q438,$S438),IF(AND(申込書!$AH$4="SKY安心GIGAタブレット",SUM($U438,$W438)&lt;&gt;0),SUM($U438,$W438),"")),"")</f>
        <v/>
      </c>
      <c r="DA438" s="81"/>
      <c r="DB438" s="82"/>
      <c r="DC438" s="80" t="str">
        <f>IF(AND(申込書!$C$102&lt;&gt;"▼プルダウンより選択してください",申込書!$C$102&lt;&gt;"",申込書!$P$102&lt;&gt;"YYYY/MM/DD",$G438&lt;&gt;""),申込書!$P$102,"")</f>
        <v/>
      </c>
      <c r="DD438" s="81" t="str">
        <f>IF(AND(申込書!$C$102&lt;&gt;"▼プルダウンより選択してください",申込書!$C$102&lt;&gt;"",$G438&lt;&gt;""),申込書!$M$102,"")</f>
        <v/>
      </c>
      <c r="DE438" s="81" t="str">
        <f>IF($DC$3&lt;&gt;"コンテンツなし",IF(AND(申込書!$AH$4="GIGAスクールパック",SUM($P438,$R438)&lt;&gt;0),SUM($P438,$R438),IF(AND(申込書!$AH$4="SKY安心GIGAタブレット",SUM($T438,$V438)&lt;&gt;0),SUM($T438,$V438),"")),"")</f>
        <v/>
      </c>
      <c r="DF438" s="81" t="str">
        <f>IF($DC$3&lt;&gt;"コンテンツなし",IF(AND(申込書!$AH$4="GIGAスクールパック",SUM($Q438,$S438)&lt;&gt;0),SUM($Q438,$S438),IF(AND(申込書!$AH$4="SKY安心GIGAタブレット",SUM($U438,$W438)&lt;&gt;0),SUM($U438,$W438),"")),"")</f>
        <v/>
      </c>
      <c r="DG438" s="81"/>
      <c r="DH438" s="82"/>
      <c r="DI438" s="80" t="str">
        <f>IF(AND(申込書!$C$103&lt;&gt;"▼プルダウンより選択してください",申込書!$C$103&lt;&gt;"",申込書!$P$103&lt;&gt;"YYYY/MM/DD",$G438&lt;&gt;""),申込書!$P$103,"")</f>
        <v/>
      </c>
      <c r="DJ438" s="81" t="str">
        <f>IF(AND(申込書!$C$103&lt;&gt;"▼プルダウンより選択してください",申込書!$C$103&lt;&gt;"",$G438&lt;&gt;""),申込書!$M$103,"")</f>
        <v/>
      </c>
      <c r="DK438" s="81" t="str">
        <f>IF($DI$3&lt;&gt;"コンテンツなし",IF(AND(申込書!$AH$4="GIGAスクールパック",SUM($P438,$R438)&lt;&gt;0),SUM($P438,$R438),IF(AND(申込書!$AH$4="SKY安心GIGAタブレット",SUM($T438,$V438)&lt;&gt;0),SUM($T438,$V438),"")),"")</f>
        <v/>
      </c>
      <c r="DL438" s="81" t="str">
        <f>IF($DI$3&lt;&gt;"コンテンツなし",IF(AND(申込書!$AH$4="GIGAスクールパック",SUM($Q438,$S438)&lt;&gt;0),SUM($Q438,$S438),IF(AND(申込書!$AH$4="SKY安心GIGAタブレット",SUM($U438,$W438)&lt;&gt;0),SUM($U438,$W438),"")),"")</f>
        <v/>
      </c>
      <c r="DM438" s="81"/>
      <c r="DN438" s="82"/>
      <c r="DO438" s="80" t="str">
        <f>IF(AND(申込書!$C$104&lt;&gt;"▼プルダウンより選択してください",申込書!$C$104&lt;&gt;"",申込書!$P$104&lt;&gt;"YYYY/MM/DD",$G438&lt;&gt;""),申込書!$P$104,"")</f>
        <v/>
      </c>
      <c r="DP438" s="81" t="str">
        <f>IF(AND(申込書!$C$104&lt;&gt;"▼プルダウンより選択してください",申込書!$C$104&lt;&gt;"",$G438&lt;&gt;""),申込書!$M$104,"")</f>
        <v/>
      </c>
      <c r="DQ438" s="81" t="str">
        <f>IF($DO$3&lt;&gt;"コンテンツなし",IF(AND(申込書!$AH$4="GIGAスクールパック",SUM($P438,$R438)&lt;&gt;0),SUM($P438,$R438),IF(AND(申込書!$AH$4="SKY安心GIGAタブレット",SUM($T438,$V438)&lt;&gt;0),SUM($T438,$V438),"")),"")</f>
        <v/>
      </c>
      <c r="DR438" s="81" t="str">
        <f>IF($DO$3&lt;&gt;"コンテンツなし",IF(AND(申込書!$AH$4="GIGAスクールパック",SUM($Q438,$S438)&lt;&gt;0),SUM($Q438,$S438),IF(AND(申込書!$AH$4="SKY安心GIGAタブレット",SUM($U438,$W438)&lt;&gt;0),SUM($U438,$W438),"")),"")</f>
        <v/>
      </c>
      <c r="DS438" s="81"/>
      <c r="DT438" s="82"/>
      <c r="DU438" s="80" t="str">
        <f>IF(AND(申込書!$C$105&lt;&gt;"▼プルダウンより選択してください",申込書!$C$105&lt;&gt;"",申込書!$P$105&lt;&gt;"YYYY/MM/DD",$G438&lt;&gt;""),申込書!$P$105,"")</f>
        <v/>
      </c>
      <c r="DV438" s="81" t="str">
        <f>IF(AND(申込書!$C$105&lt;&gt;"▼プルダウンより選択してください",申込書!$C$105&lt;&gt;"",$G438&lt;&gt;""),申込書!$M$105,"")</f>
        <v/>
      </c>
      <c r="DW438" s="81" t="str">
        <f>IF($DU$3&lt;&gt;"コンテンツなし",IF(AND(申込書!$AH$4="GIGAスクールパック",SUM($P438,$R438)&lt;&gt;0),SUM($P438,$R438),IF(AND(申込書!$AH$4="SKY安心GIGAタブレット",SUM($T438,$V438)&lt;&gt;0),SUM($T438,$V438),"")),"")</f>
        <v/>
      </c>
      <c r="DX438" s="81" t="str">
        <f>IF($DU$3&lt;&gt;"コンテンツなし",IF(AND(申込書!$AH$4="GIGAスクールパック",SUM($Q438,$S438)&lt;&gt;0),SUM($Q438,$S438),IF(AND(申込書!$AH$4="SKY安心GIGAタブレット",SUM($U438,$W438)&lt;&gt;0),SUM($U438,$W438),"")),"")</f>
        <v/>
      </c>
      <c r="DY438" s="157"/>
      <c r="DZ438" s="82"/>
      <c r="EA438" s="80" t="str">
        <f>IF(AND(申込書!$C$106&lt;&gt;"▼プルダウンより選択してください",申込書!$C$106&lt;&gt;"",申込書!$P$106&lt;&gt;"YYYY/MM/DD",$G438&lt;&gt;""),申込書!$P$106,"")</f>
        <v/>
      </c>
      <c r="EB438" s="81" t="str">
        <f>IF(AND(申込書!$C$106&lt;&gt;"▼プルダウンより選択してください",申込書!$C$106&lt;&gt;"",$G438&lt;&gt;""),申込書!$M$106,"")</f>
        <v/>
      </c>
      <c r="EC438" s="81" t="str">
        <f>IF($EA$3&lt;&gt;"コンテンツなし",IF(AND(申込書!$AH$4="GIGAスクールパック",SUM($P438,$R438)&lt;&gt;0),SUM($P438,$R438),IF(AND(申込書!$AH$4="SKY安心GIGAタブレット",SUM($T438,$V438)&lt;&gt;0),SUM($T438,$V438),"")),"")</f>
        <v/>
      </c>
      <c r="ED438" s="81" t="str">
        <f>IF($EA$3&lt;&gt;"コンテンツなし",IF(AND(申込書!$AH$4="GIGAスクールパック",SUM($Q438,$S438)&lt;&gt;0),SUM($Q438,$S438),IF(AND(申込書!$AH$4="SKY安心GIGAタブレット",SUM($U438,$W438)&lt;&gt;0),SUM($U438,$W438),"")),"")</f>
        <v/>
      </c>
      <c r="EE438" s="157"/>
      <c r="EF438" s="82"/>
      <c r="EG438" s="80" t="str">
        <f>IF(AND(申込書!$C$107&lt;&gt;"▼プルダウンより選択してください",申込書!$C$107&lt;&gt;"",申込書!$P$107&lt;&gt;"YYYY/MM/DD",$G438&lt;&gt;""),申込書!$P$107,"")</f>
        <v/>
      </c>
      <c r="EH438" s="81" t="str">
        <f>IF(AND(申込書!$C$107&lt;&gt;"▼プルダウンより選択してください",申込書!$C$107&lt;&gt;"",$G438&lt;&gt;""),申込書!$M$107,"")</f>
        <v/>
      </c>
      <c r="EI438" s="81" t="str">
        <f>IF($EG$3&lt;&gt;"コンテンツなし",IF(AND(申込書!$AH$4="GIGAスクールパック",SUM($P438,$R438)&lt;&gt;0),SUM($P438,$R438),IF(AND(申込書!$AH$4="SKY安心GIGAタブレット",SUM($T438,$V438)&lt;&gt;0),SUM($T438,$V438),"")),"")</f>
        <v/>
      </c>
      <c r="EJ438" s="81" t="str">
        <f>IF($EG$3&lt;&gt;"コンテンツなし",IF(AND(申込書!$AH$4="GIGAスクールパック",SUM($Q438,$S438)&lt;&gt;0),SUM($Q438,$S438),IF(AND(申込書!$AH$4="SKY安心GIGAタブレット",SUM($U438,$W438)&lt;&gt;0),SUM($U438,$W438),"")),"")</f>
        <v/>
      </c>
      <c r="EK438" s="157"/>
      <c r="EL438" s="82"/>
      <c r="EM438" s="80" t="str">
        <f>IF(AND(申込書!$C$108&lt;&gt;"▼プルダウンより選択してください",申込書!$C$108&lt;&gt;"",申込書!$P$108&lt;&gt;"YYYY/MM/DD",$G438&lt;&gt;""),申込書!$P$108,"")</f>
        <v/>
      </c>
      <c r="EN438" s="81" t="str">
        <f>IF(AND(申込書!$C$108&lt;&gt;"▼プルダウンより選択してください",申込書!$C$108&lt;&gt;"",$G438&lt;&gt;""),申込書!$M$108,"")</f>
        <v/>
      </c>
      <c r="EO438" s="81" t="str">
        <f>IF($EM$3&lt;&gt;"コンテンツなし",IF(AND(申込書!$AH$4="GIGAスクールパック",SUM($P438,$R438)&lt;&gt;0),SUM($P438,$R438),IF(AND(申込書!$AH$4="SKY安心GIGAタブレット",SUM($T438,$V438)&lt;&gt;0),SUM($T438,$V438),"")),"")</f>
        <v/>
      </c>
      <c r="EP438" s="81" t="str">
        <f>IF($EM$3&lt;&gt;"コンテンツなし",IF(AND(申込書!$AH$4="GIGAスクールパック",SUM($Q438,$S438)&lt;&gt;0),SUM($Q438,$S438),IF(AND(申込書!$AH$4="SKY安心GIGAタブレット",SUM($U438,$W438)&lt;&gt;0),SUM($U438,$W438),"")),"")</f>
        <v/>
      </c>
      <c r="EQ438" s="157"/>
      <c r="ER438" s="82"/>
      <c r="ES438" s="80" t="str">
        <f>IF(AND(申込書!$C$109&lt;&gt;"▼プルダウンより選択してください",申込書!$C$109&lt;&gt;"",申込書!$P$109&lt;&gt;"YYYY/MM/DD",$G438&lt;&gt;""),申込書!$P$109,"")</f>
        <v/>
      </c>
      <c r="ET438" s="81" t="str">
        <f>IF(AND(申込書!$C$109&lt;&gt;"▼プルダウンより選択してください",申込書!$C$109&lt;&gt;"",$G438&lt;&gt;""),申込書!$M$109,"")</f>
        <v/>
      </c>
      <c r="EU438" s="81" t="str">
        <f>IF($ES$3&lt;&gt;"コンテンツなし",IF(AND(申込書!$AH$4="GIGAスクールパック",SUM($P438,$R438)&lt;&gt;0),SUM($P438,$R438),IF(AND(申込書!$AH$4="SKY安心GIGAタブレット",SUM($T438,$V438)&lt;&gt;0),SUM($T438,$V438),"")),"")</f>
        <v/>
      </c>
      <c r="EV438" s="81" t="str">
        <f>IF($ES$3&lt;&gt;"コンテンツなし",IF(AND(申込書!$AH$4="GIGAスクールパック",SUM($Q438,$S438)&lt;&gt;0),SUM($Q438,$S438),IF(AND(申込書!$AH$4="SKY安心GIGAタブレット",SUM($U438,$W438)&lt;&gt;0),SUM($U438,$W438),"")),"")</f>
        <v/>
      </c>
      <c r="EW438" s="157"/>
      <c r="EX438" s="82"/>
      <c r="EY438" s="80" t="str">
        <f>IF(AND(申込書!$C$110&lt;&gt;"▼プルダウンより選択してください",申込書!$C$110&lt;&gt;"",申込書!$P$110&lt;&gt;"YYYY/MM/DD",$G438&lt;&gt;""),申込書!$P$110,"")</f>
        <v/>
      </c>
      <c r="EZ438" s="81" t="str">
        <f>IF(AND(申込書!$C$110&lt;&gt;"▼プルダウンより選択してください",申込書!$C$110&lt;&gt;"",$G438&lt;&gt;""),申込書!$M$110,"")</f>
        <v/>
      </c>
      <c r="FA438" s="81" t="str">
        <f>IF($EY$3&lt;&gt;"コンテンツなし",IF(AND(申込書!$AH$4="GIGAスクールパック",SUM($P438,$R438)&lt;&gt;0),SUM($P438,$R438),IF(AND(申込書!$AH$4="SKY安心GIGAタブレット",SUM($T438,$V438)&lt;&gt;0),SUM($T438,$V438),"")),"")</f>
        <v/>
      </c>
      <c r="FB438" s="81" t="str">
        <f>IF($EY$3&lt;&gt;"コンテンツなし",IF(AND(申込書!$AH$4="GIGAスクールパック",SUM($Q438,$S438)&lt;&gt;0),SUM($Q438,$S438),IF(AND(申込書!$AH$4="SKY安心GIGAタブレット",SUM($U438,$W438)&lt;&gt;0),SUM($U438,$W438),"")),"")</f>
        <v/>
      </c>
      <c r="FC438" s="157"/>
      <c r="FD438" s="82"/>
      <c r="FE438" s="80" t="str">
        <f>IF(AND(申込書!$C$111&lt;&gt;"▼プルダウンより選択してください",申込書!$C$111&lt;&gt;"",申込書!$P$111&lt;&gt;"YYYY/MM/DD",$G438&lt;&gt;""),申込書!$P$111,"")</f>
        <v/>
      </c>
      <c r="FF438" s="81" t="str">
        <f>IF(AND(申込書!$C$111&lt;&gt;"▼プルダウンより選択してください",申込書!$C$111&lt;&gt;"",$G438&lt;&gt;""),申込書!$M$111,"")</f>
        <v/>
      </c>
      <c r="FG438" s="81" t="str">
        <f>IF($FE$3&lt;&gt;"コンテンツなし",IF(AND(申込書!$AH$4="GIGAスクールパック",SUM($P438,$R438)&lt;&gt;0),SUM($P438,$R438),IF(AND(申込書!$AH$4="SKY安心GIGAタブレット",SUM($T438,$V438)&lt;&gt;0),SUM($T438,$V438),"")),"")</f>
        <v/>
      </c>
      <c r="FH438" s="81" t="str">
        <f>IF($FE$3&lt;&gt;"コンテンツなし",IF(AND(申込書!$AH$4="GIGAスクールパック",SUM($Q438,$S438)&lt;&gt;0),SUM($Q438,$S438),IF(AND(申込書!$AH$4="SKY安心GIGAタブレット",SUM($U438,$W438)&lt;&gt;0),SUM($U438,$W438),"")),"")</f>
        <v/>
      </c>
      <c r="FI438" s="157"/>
      <c r="FJ438" s="82"/>
      <c r="FK438" s="80" t="str">
        <f>IF(AND(申込書!$C$112&lt;&gt;"▼プルダウンより選択してください",申込書!$C$112&lt;&gt;"",申込書!$P$112&lt;&gt;"YYYY/MM/DD",$G438&lt;&gt;""),申込書!$P$112,"")</f>
        <v/>
      </c>
      <c r="FL438" s="81" t="str">
        <f>IF(AND(申込書!$C$112&lt;&gt;"▼プルダウンより選択してください",申込書!$C$112&lt;&gt;"",$G438&lt;&gt;""),申込書!$M$112,"")</f>
        <v/>
      </c>
      <c r="FM438" s="81" t="str">
        <f>IF($FK$3&lt;&gt;"コンテンツなし",IF(AND(申込書!$AH$4="GIGAスクールパック",SUM($P438,$R438)&lt;&gt;0),SUM($P438,$R438),IF(AND(申込書!$AH$4="SKY安心GIGAタブレット",SUM($T438,$V438)&lt;&gt;0),SUM($T438,$V438),"")),"")</f>
        <v/>
      </c>
      <c r="FN438" s="81" t="str">
        <f>IF($FK$3&lt;&gt;"コンテンツなし",IF(AND(申込書!$AH$4="GIGAスクールパック",SUM($Q438,$S438)&lt;&gt;0),SUM($Q438,$S438),IF(AND(申込書!$AH$4="SKY安心GIGAタブレット",SUM($U438,$W438)&lt;&gt;0),SUM($U438,$W438),"")),"")</f>
        <v/>
      </c>
      <c r="FO438" s="157"/>
      <c r="FP438" s="82"/>
      <c r="FQ438" s="80" t="str">
        <f>IF(AND(申込書!$C$113&lt;&gt;"▼プルダウンより選択してください",申込書!$C$113&lt;&gt;"",申込書!$P$113&lt;&gt;"YYYY/MM/DD",$G438&lt;&gt;""),申込書!$P$113,"")</f>
        <v/>
      </c>
      <c r="FR438" s="81" t="str">
        <f>IF(AND(申込書!$C$113&lt;&gt;"▼プルダウンより選択してください",申込書!$C$113&lt;&gt;"",$G438&lt;&gt;""),申込書!$M$113,"")</f>
        <v/>
      </c>
      <c r="FS438" s="81" t="str">
        <f>IF($FQ$3&lt;&gt;"コンテンツなし",IF(AND(申込書!$AH$4="GIGAスクールパック",SUM($P438,$R438)&lt;&gt;0),SUM($P438,$R438),IF(AND(申込書!$AH$4="SKY安心GIGAタブレット",SUM($T438,$V438)&lt;&gt;0),SUM($T438,$V438),"")),"")</f>
        <v/>
      </c>
      <c r="FT438" s="81" t="str">
        <f>IF($FQ$3&lt;&gt;"コンテンツなし",IF(AND(申込書!$AH$4="GIGAスクールパック",SUM($Q438,$S438)&lt;&gt;0),SUM($Q438,$S438),IF(AND(申込書!$AH$4="SKY安心GIGAタブレット",SUM($U438,$W438)&lt;&gt;0),SUM($U438,$W438),"")),"")</f>
        <v/>
      </c>
      <c r="FU438" s="157"/>
      <c r="FV438" s="82"/>
      <c r="FW438" s="80" t="str">
        <f>IF(AND(申込書!$C$114&lt;&gt;"▼プルダウンより選択してください",申込書!$C$114&lt;&gt;"",申込書!$P$114&lt;&gt;"YYYY/MM/DD",$G438&lt;&gt;""),申込書!$P$114,"")</f>
        <v/>
      </c>
      <c r="FX438" s="81" t="str">
        <f>IF(AND(申込書!$C$114&lt;&gt;"▼プルダウンより選択してください",申込書!$C$114&lt;&gt;"",$G438&lt;&gt;""),申込書!$M$114,"")</f>
        <v/>
      </c>
      <c r="FY438" s="81" t="str">
        <f>IF($FW$3&lt;&gt;"コンテンツなし",IF(AND(申込書!$AH$4="GIGAスクールパック",SUM($P438,$R438)&lt;&gt;0),SUM($P438,$R438),IF(AND(申込書!$AH$4="SKY安心GIGAタブレット",SUM($T438,$V438)&lt;&gt;0),SUM($T438,$V438),"")),"")</f>
        <v/>
      </c>
      <c r="FZ438" s="81" t="str">
        <f>IF($FW$3&lt;&gt;"コンテンツなし",IF(AND(申込書!$AH$4="GIGAスクールパック",SUM($Q438,$S438)&lt;&gt;0),SUM($Q438,$S438),IF(AND(申込書!$AH$4="SKY安心GIGAタブレット",SUM($U438,$W438)&lt;&gt;0),SUM($U438,$W438),"")),"")</f>
        <v/>
      </c>
      <c r="GA438" s="157"/>
      <c r="GB438" s="82"/>
      <c r="GC438" s="80" t="str">
        <f>IF(AND(申込書!$C$115&lt;&gt;"▼プルダウンより選択してください",申込書!$C$115&lt;&gt;"",申込書!$P$115&lt;&gt;"YYYY/MM/DD",$G438&lt;&gt;""),申込書!$P$115,"")</f>
        <v/>
      </c>
      <c r="GD438" s="81" t="str">
        <f>IF(AND(申込書!$C$115&lt;&gt;"▼プルダウンより選択してください",申込書!$C$115&lt;&gt;"",$G438&lt;&gt;""),申込書!$M$115,"")</f>
        <v/>
      </c>
      <c r="GE438" s="81" t="str">
        <f>IF($GC$3&lt;&gt;"コンテンツなし",IF(AND(申込書!$AH$4="GIGAスクールパック",SUM($P438,$R438)&lt;&gt;0),SUM($P438,$R438),IF(AND(申込書!$AH$4="SKY安心GIGAタブレット",SUM($T438,$V438)&lt;&gt;0),SUM($T438,$V438),"")),"")</f>
        <v/>
      </c>
      <c r="GF438" s="81" t="str">
        <f>IF($GC$3&lt;&gt;"コンテンツなし",IF(AND(申込書!$AH$4="GIGAスクールパック",SUM($Q438,$S438)&lt;&gt;0),SUM($Q438,$S438),IF(AND(申込書!$AH$4="SKY安心GIGAタブレット",SUM($U438,$W438)&lt;&gt;0),SUM($U438,$W438),"")),"")</f>
        <v/>
      </c>
      <c r="GG438" s="157"/>
      <c r="GH438" s="82"/>
      <c r="GI438" s="80" t="str">
        <f>IF(AND(申込書!$C$116&lt;&gt;"▼プルダウンより選択してください",申込書!$C$116&lt;&gt;"",申込書!$P$116&lt;&gt;"YYYY/MM/DD",$G438&lt;&gt;""),申込書!$P$116,"")</f>
        <v/>
      </c>
      <c r="GJ438" s="81" t="str">
        <f>IF(AND(申込書!$C$116&lt;&gt;"▼プルダウンより選択してください",申込書!$C$116&lt;&gt;"",$G438&lt;&gt;""),申込書!$M$116,"")</f>
        <v/>
      </c>
      <c r="GK438" s="81" t="str">
        <f>IF($GI$3&lt;&gt;"コンテンツなし",IF(AND(申込書!$AH$4="GIGAスクールパック",SUM($P438,$R438)&lt;&gt;0),SUM($P438,$R438),IF(AND(申込書!$AH$4="SKY安心GIGAタブレット",SUM($T438,$V438)&lt;&gt;0),SUM($T438,$V438),"")),"")</f>
        <v/>
      </c>
      <c r="GL438" s="81" t="str">
        <f>IF($GI$3&lt;&gt;"コンテンツなし",IF(AND(申込書!$AH$4="GIGAスクールパック",SUM($Q438,$S438)&lt;&gt;0),SUM($Q438,$S438),IF(AND(申込書!$AH$4="SKY安心GIGAタブレット",SUM($U438,$W438)&lt;&gt;0),SUM($U438,$W438),"")),"")</f>
        <v/>
      </c>
      <c r="GM438" s="157"/>
      <c r="GN438" s="82"/>
      <c r="GO438" s="80" t="str">
        <f>IF(AND(申込書!$C$117&lt;&gt;"▼プルダウンより選択してください",申込書!$C$117&lt;&gt;"",申込書!$P$117&lt;&gt;"YYYY/MM/DD",$G438&lt;&gt;""),申込書!$P$117,"")</f>
        <v/>
      </c>
      <c r="GP438" s="81" t="str">
        <f>IF(AND(申込書!$C$117&lt;&gt;"▼プルダウンより選択してください",申込書!$C$117&lt;&gt;"",$G438&lt;&gt;""),申込書!$M$117,"")</f>
        <v/>
      </c>
      <c r="GQ438" s="81" t="str">
        <f>IF($GO$3&lt;&gt;"コンテンツなし",IF(AND(申込書!$AH$4="GIGAスクールパック",SUM($P438,$R438)&lt;&gt;0),SUM($P438,$R438),IF(AND(申込書!$AH$4="SKY安心GIGAタブレット",SUM($T438,$V438)&lt;&gt;0),SUM($T438,$V438),"")),"")</f>
        <v/>
      </c>
      <c r="GR438" s="81" t="str">
        <f>IF($GO$3&lt;&gt;"コンテンツなし",IF(AND(申込書!$AH$4="GIGAスクールパック",SUM($Q438,$S438)&lt;&gt;0),SUM($Q438,$S438),IF(AND(申込書!$AH$4="SKY安心GIGAタブレット",SUM($U438,$W438)&lt;&gt;0),SUM($U438,$W438),"")),"")</f>
        <v/>
      </c>
      <c r="GS438" s="157"/>
      <c r="GT438" s="82"/>
      <c r="GU438" s="80" t="str">
        <f>IF(AND(申込書!$C$118&lt;&gt;"▼プルダウンより選択してください",申込書!$C$118&lt;&gt;"",申込書!$P$118&lt;&gt;"YYYY/MM/DD",$G438&lt;&gt;""),申込書!$P$118,"")</f>
        <v/>
      </c>
      <c r="GV438" s="81" t="str">
        <f>IF(AND(申込書!$C$118&lt;&gt;"▼プルダウンより選択してください",申込書!$C$118&lt;&gt;"",$G438&lt;&gt;""),申込書!$M$118,"")</f>
        <v/>
      </c>
      <c r="GW438" s="81" t="str">
        <f>IF($GU$3&lt;&gt;"コンテンツなし",IF(AND(申込書!$AH$4="GIGAスクールパック",SUM($P438,$R438)&lt;&gt;0),SUM($P438,$R438),IF(AND(申込書!$AH$4="SKY安心GIGAタブレット",SUM($T438,$V438)&lt;&gt;0),SUM($T438,$V438),"")),"")</f>
        <v/>
      </c>
      <c r="GX438" s="81" t="str">
        <f>IF($GU$3&lt;&gt;"コンテンツなし",IF(AND(申込書!$AH$4="GIGAスクールパック",SUM($Q438,$S438)&lt;&gt;0),SUM($Q438,$S438),IF(AND(申込書!$AH$4="SKY安心GIGAタブレット",SUM($U438,$W438)&lt;&gt;0),SUM($U438,$W438),"")),"")</f>
        <v/>
      </c>
      <c r="GY438" s="157"/>
      <c r="GZ438" s="82"/>
      <c r="HA438" s="80" t="str">
        <f>IF(AND(申込書!$C$119&lt;&gt;"▼プルダウンより選択してください",申込書!$C$119&lt;&gt;"",申込書!$P$119&lt;&gt;"YYYY/MM/DD",$G438&lt;&gt;""),申込書!$P$119,"")</f>
        <v/>
      </c>
      <c r="HB438" s="81" t="str">
        <f>IF(AND(申込書!$C$119&lt;&gt;"▼プルダウンより選択してください",申込書!$C$119&lt;&gt;"",$G438&lt;&gt;""),申込書!$M$119,"")</f>
        <v/>
      </c>
      <c r="HC438" s="81" t="str">
        <f>IF($HA$3&lt;&gt;"コンテンツなし",IF(AND(申込書!$AH$4="GIGAスクールパック",SUM($P438,$R438)&lt;&gt;0),SUM($P438,$R438),IF(AND(申込書!$AH$4="SKY安心GIGAタブレット",SUM($T438,$V438)&lt;&gt;0),SUM($T438,$V438),"")),"")</f>
        <v/>
      </c>
      <c r="HD438" s="81" t="str">
        <f>IF($HA$3&lt;&gt;"コンテンツなし",IF(AND(申込書!$AH$4="GIGAスクールパック",SUM($Q438,$S438)&lt;&gt;0),SUM($Q438,$S438),IF(AND(申込書!$AH$4="SKY安心GIGAタブレット",SUM($U438,$W438)&lt;&gt;0),SUM($U438,$W438),"")),"")</f>
        <v/>
      </c>
      <c r="HE438" s="157"/>
      <c r="HF438" s="82"/>
      <c r="HG438" s="83"/>
    </row>
    <row r="439" spans="2:215" ht="26.85" customHeight="1">
      <c r="B439" s="62">
        <f t="shared" si="4"/>
        <v>434</v>
      </c>
      <c r="C439" s="63"/>
      <c r="D439" s="64"/>
      <c r="E439" s="207"/>
      <c r="F439" s="65"/>
      <c r="G439" s="66"/>
      <c r="H439" s="67"/>
      <c r="I439" s="68"/>
      <c r="J439" s="69"/>
      <c r="K439" s="70"/>
      <c r="L439" s="71"/>
      <c r="M439" s="72"/>
      <c r="N439" s="73"/>
      <c r="O439" s="74"/>
      <c r="P439" s="179"/>
      <c r="Q439" s="180"/>
      <c r="R439" s="180"/>
      <c r="S439" s="181"/>
      <c r="T439" s="179"/>
      <c r="U439" s="180"/>
      <c r="V439" s="182"/>
      <c r="W439" s="181"/>
      <c r="X439" s="75"/>
      <c r="Y439" s="76"/>
      <c r="Z439" s="77"/>
      <c r="AA439" s="78"/>
      <c r="AB439" s="79"/>
      <c r="AC439" s="79"/>
      <c r="AD439" s="79"/>
      <c r="AE439" s="77"/>
      <c r="AF439" s="139"/>
      <c r="AG439" s="139"/>
      <c r="AH439" s="139"/>
      <c r="AI439" s="80" t="str">
        <f>IF(AND(申込書!$C$90&lt;&gt;"▼プルダウンより選択してください",申込書!$C$90&lt;&gt;"",申込書!$P$90&lt;&gt;"YYYY/MM/DD",$G439&lt;&gt;""),申込書!$P$90,"")</f>
        <v/>
      </c>
      <c r="AJ439" s="81" t="str">
        <f>IF(AND(申込書!$C$90&lt;&gt;"▼プルダウンより選択してください",申込書!$C$90&lt;&gt;"",$G439&lt;&gt;""),申込書!$M$90,"")</f>
        <v/>
      </c>
      <c r="AK439" s="81" t="str">
        <f>IF($AI$3&lt;&gt;"コンテンツなし",IF(AND(申込書!$AH$4="GIGAスクールパック",SUM($P439,$R439)&lt;&gt;0),SUM($P439,$R439),IF(AND(申込書!$AH$4="SKY安心GIGAタブレット",SUM($T439,$V439)&lt;&gt;0),SUM($T439,$V439),"")),"")</f>
        <v/>
      </c>
      <c r="AL439" s="81" t="str">
        <f>IF($AI$3&lt;&gt;"コンテンツなし",IF(AND(申込書!$AH$4="GIGAスクールパック",SUM($Q439,$S439)&lt;&gt;0),SUM($Q439,$S439),IF(AND(申込書!$AH$4="SKY安心GIGAタブレット",SUM($U439,$W439)&lt;&gt;0),SUM($U439,$W439),"")),"")</f>
        <v/>
      </c>
      <c r="AM439" s="157"/>
      <c r="AN439" s="82"/>
      <c r="AO439" s="80" t="str">
        <f>IF(AND(申込書!$C$91&lt;&gt;"▼プルダウンより選択してください",申込書!$C$91&lt;&gt;"",申込書!$P$91&lt;&gt;"YYYY/MM/DD",$G439&lt;&gt;""),申込書!$P$91,"")</f>
        <v/>
      </c>
      <c r="AP439" s="81" t="str">
        <f>IF(AND(申込書!$C$91&lt;&gt;"▼プルダウンより選択してください",申込書!$C$91&lt;&gt;"",$G439&lt;&gt;""),申込書!$M$91,"")</f>
        <v/>
      </c>
      <c r="AQ439" s="81" t="str">
        <f>IF($AO$3&lt;&gt;"コンテンツなし",IF(AND(申込書!$AH$4="GIGAスクールパック",SUM($P439,$R439)&lt;&gt;0),SUM($P439,$R439),IF(AND(申込書!$AH$4="SKY安心GIGAタブレット",SUM($T439,$V439)&lt;&gt;0),SUM($T439,$V439),"")),"")</f>
        <v/>
      </c>
      <c r="AR439" s="81" t="str">
        <f>IF($AO$3&lt;&gt;"コンテンツなし",IF(AND(申込書!$AH$4="GIGAスクールパック",SUM($Q439,$S439)&lt;&gt;0),SUM($Q439,$S439),IF(AND(申込書!$AH$4="SKY安心GIGAタブレット",SUM($U439,$W439)&lt;&gt;0),SUM($U439,$W439),"")),"")</f>
        <v/>
      </c>
      <c r="AS439" s="157"/>
      <c r="AT439" s="82"/>
      <c r="AU439" s="80" t="str">
        <f>IF(AND(申込書!$C$92&lt;&gt;"▼プルダウンより選択してください",申込書!$C$92&lt;&gt;"",申込書!$P$92&lt;&gt;"YYYY/MM/DD",$G439&lt;&gt;""),申込書!$P$92,"")</f>
        <v/>
      </c>
      <c r="AV439" s="81" t="str">
        <f>IF(AND(申込書!$C$92&lt;&gt;"▼プルダウンより選択してください",申込書!$C$92&lt;&gt;"",$G439&lt;&gt;""),申込書!$M$92,"")</f>
        <v/>
      </c>
      <c r="AW439" s="81" t="str">
        <f>IF($AU$3&lt;&gt;"コンテンツなし",IF(AND(申込書!$AH$4="GIGAスクールパック",SUM($P439,$R439)&lt;&gt;0),SUM($P439,$R439),IF(AND(申込書!$AH$4="SKY安心GIGAタブレット",SUM($T439,$V439)&lt;&gt;0),SUM($T439,$V439),"")),"")</f>
        <v/>
      </c>
      <c r="AX439" s="81" t="str">
        <f>IF($AU$3&lt;&gt;"コンテンツなし",IF(AND(申込書!$AH$4="GIGAスクールパック",SUM($Q439,$S439)&lt;&gt;0),SUM($Q439,$S439),IF(AND(申込書!$AH$4="SKY安心GIGAタブレット",SUM($U439,$W439)&lt;&gt;0),SUM($U439,$W439),"")),"")</f>
        <v/>
      </c>
      <c r="AY439" s="157"/>
      <c r="AZ439" s="82"/>
      <c r="BA439" s="80" t="str">
        <f>IF(AND(申込書!$C$93&lt;&gt;"▼プルダウンより選択してください",申込書!$C$93&lt;&gt;"",申込書!$P$93&lt;&gt;"YYYY/MM/DD",$G439&lt;&gt;""),申込書!$P$93,"")</f>
        <v/>
      </c>
      <c r="BB439" s="81" t="str">
        <f>IF(AND(申込書!$C$93&lt;&gt;"▼プルダウンより選択してください",申込書!$C$93&lt;&gt;"",申込書!$M$93&gt;=1,$G439&lt;&gt;""),申込書!$M$93,"")</f>
        <v/>
      </c>
      <c r="BC439" s="81" t="str">
        <f>IF($BA$3&lt;&gt;"コンテンツなし",IF(AND(申込書!$AH$4="GIGAスクールパック",SUM($P439,$R439)&lt;&gt;0),SUM($P439,$R439),IF(AND(申込書!$AH$4="SKY安心GIGAタブレット",SUM($T439,$V439)&lt;&gt;0),SUM($T439,$V439),"")),"")</f>
        <v/>
      </c>
      <c r="BD439" s="81" t="str">
        <f>IF($BA$3&lt;&gt;"コンテンツなし",IF(AND(申込書!$AH$4="GIGAスクールパック",SUM($Q439,$S439)&lt;&gt;0),SUM($Q439,$S439),IF(AND(申込書!$AH$4="SKY安心GIGAタブレット",SUM($U439,$W439)&lt;&gt;0),SUM($U439,$W439),"")),"")</f>
        <v/>
      </c>
      <c r="BE439" s="157"/>
      <c r="BF439" s="82"/>
      <c r="BG439" s="80" t="str">
        <f>IF(AND(申込書!$C$94&lt;&gt;"▼プルダウンより選択してください",申込書!$C$94&lt;&gt;"",申込書!$P$94&lt;&gt;"YYYY/MM/DD",$G439&lt;&gt;""),申込書!$P$94,"")</f>
        <v/>
      </c>
      <c r="BH439" s="81" t="str">
        <f>IF(AND(申込書!$C$94&lt;&gt;"▼プルダウンより選択してください",申込書!$C$94&lt;&gt;"",$G439&lt;&gt;""),申込書!$M$94,"")</f>
        <v/>
      </c>
      <c r="BI439" s="81" t="str">
        <f>IF($BG$3&lt;&gt;"コンテンツなし",IF(AND(申込書!$AH$4="GIGAスクールパック",SUM($P439,$R439)&lt;&gt;0),SUM($P439,$R439),IF(AND(申込書!$AH$4="SKY安心GIGAタブレット",SUM($T439,$V439)&lt;&gt;0),SUM($T439,$V439),"")),"")</f>
        <v/>
      </c>
      <c r="BJ439" s="81" t="str">
        <f>IF($BG$3&lt;&gt;"コンテンツなし",IF(AND(申込書!$AH$4="GIGAスクールパック",SUM($Q439,$S439)&lt;&gt;0),SUM($Q439,$S439),IF(AND(申込書!$AH$4="SKY安心GIGAタブレット",SUM($U439,$W439)&lt;&gt;0),SUM($U439,$W439),"")),"")</f>
        <v/>
      </c>
      <c r="BK439" s="157"/>
      <c r="BL439" s="82"/>
      <c r="BM439" s="80" t="str">
        <f>IF(AND(申込書!$C$95&lt;&gt;"▼プルダウンより選択してください",申込書!$C$95&lt;&gt;"",申込書!$P$95&lt;&gt;"YYYY/MM/DD",$G439&lt;&gt;""),申込書!$P$95,"")</f>
        <v/>
      </c>
      <c r="BN439" s="81" t="str">
        <f>IF(AND(申込書!$C$95&lt;&gt;"▼プルダウンより選択してください",申込書!$C$95&lt;&gt;"",$G439&lt;&gt;""),申込書!$M$95,"")</f>
        <v/>
      </c>
      <c r="BO439" s="81" t="str">
        <f>IF($BM$3&lt;&gt;"コンテンツなし",IF(AND(申込書!$AH$4="GIGAスクールパック",SUM($P439,$R439)&lt;&gt;0),SUM($P439,$R439),IF(AND(申込書!$AH$4="SKY安心GIGAタブレット",SUM($T439,$V439)&lt;&gt;0),SUM($T439,$V439),"")),"")</f>
        <v/>
      </c>
      <c r="BP439" s="81" t="str">
        <f>IF($BM$3&lt;&gt;"コンテンツなし",IF(AND(申込書!$AH$4="GIGAスクールパック",SUM($Q439,$S439)&lt;&gt;0),SUM($Q439,$S439),IF(AND(申込書!$AH$4="SKY安心GIGAタブレット",SUM($U439,$W439)&lt;&gt;0),SUM($U439,$W439),"")),"")</f>
        <v/>
      </c>
      <c r="BQ439" s="157"/>
      <c r="BR439" s="82"/>
      <c r="BS439" s="80" t="str">
        <f>IF(AND(申込書!$C$96&lt;&gt;"▼プルダウンより選択してください",申込書!$C$96&lt;&gt;"",申込書!$P$96&lt;&gt;"YYYY/MM/DD",$G439&lt;&gt;""),申込書!$P$96,"")</f>
        <v/>
      </c>
      <c r="BT439" s="81" t="str">
        <f>IF(AND(申込書!$C$96&lt;&gt;"▼プルダウンより選択してください",申込書!$C$96&lt;&gt;"",$G439&lt;&gt;""),申込書!$M$96,"")</f>
        <v/>
      </c>
      <c r="BU439" s="81" t="str">
        <f>IF($BS$3&lt;&gt;"コンテンツなし",IF(AND(申込書!$AH$4="GIGAスクールパック",SUM($P439,$R439)&lt;&gt;0),SUM($P439,$R439),IF(AND(申込書!$AH$4="SKY安心GIGAタブレット",SUM($T439,$V439)&lt;&gt;0),SUM($T439,$V439),"")),"")</f>
        <v/>
      </c>
      <c r="BV439" s="81" t="str">
        <f>IF($BS$3&lt;&gt;"コンテンツなし",IF(AND(申込書!$AH$4="GIGAスクールパック",SUM($Q439,$S439)&lt;&gt;0),SUM($Q439,$S439),IF(AND(申込書!$AH$4="SKY安心GIGAタブレット",SUM($U439,$W439)&lt;&gt;0),SUM($U439,$W439),"")),"")</f>
        <v/>
      </c>
      <c r="BW439" s="157"/>
      <c r="BX439" s="82"/>
      <c r="BY439" s="80" t="str">
        <f>IF(AND(申込書!$C$97&lt;&gt;"▼プルダウンより選択してください",申込書!$C$97&lt;&gt;"",申込書!$P$97&lt;&gt;"YYYY/MM/DD",$G439&lt;&gt;""),申込書!$P$97,"")</f>
        <v/>
      </c>
      <c r="BZ439" s="81" t="str">
        <f>IF(AND(申込書!$C$97&lt;&gt;"▼プルダウンより選択してください",申込書!$C$97&lt;&gt;"",$G439&lt;&gt;""),申込書!$M$97,"")</f>
        <v/>
      </c>
      <c r="CA439" s="81" t="str">
        <f>IF($BY$3&lt;&gt;"コンテンツなし",IF(AND(申込書!$AH$4="GIGAスクールパック",SUM($P439,$R439)&lt;&gt;0),SUM($P439,$R439),IF(AND(申込書!$AH$4="SKY安心GIGAタブレット",SUM($T439,$V439)&lt;&gt;0),SUM($T439,$V439),"")),"")</f>
        <v/>
      </c>
      <c r="CB439" s="81" t="str">
        <f>IF($BY$3&lt;&gt;"コンテンツなし",IF(AND(申込書!$AH$4="GIGAスクールパック",SUM($Q439,$S439)&lt;&gt;0),SUM($Q439,$S439),IF(AND(申込書!$AH$4="SKY安心GIGAタブレット",SUM($U439,$W439)&lt;&gt;0),SUM($U439,$W439),"")),"")</f>
        <v/>
      </c>
      <c r="CC439" s="157"/>
      <c r="CD439" s="82"/>
      <c r="CE439" s="80" t="str">
        <f>IF(AND(申込書!$C$98&lt;&gt;"▼プルダウンより選択してください",申込書!$C$98&lt;&gt;"",申込書!$P$98&lt;&gt;"YYYY/MM/DD",$G439&lt;&gt;""),申込書!$P$98,"")</f>
        <v/>
      </c>
      <c r="CF439" s="81" t="str">
        <f>IF(AND(申込書!$C$98&lt;&gt;"▼プルダウンより選択してください",申込書!$C$98&lt;&gt;"",$G439&lt;&gt;""),申込書!$M$98,"")</f>
        <v/>
      </c>
      <c r="CG439" s="81" t="str">
        <f>IF($CE$3&lt;&gt;"コンテンツなし",IF(AND(申込書!$AH$4="GIGAスクールパック",SUM($P439,$R439)&lt;&gt;0),SUM($P439,$R439),IF(AND(申込書!$AH$4="SKY安心GIGAタブレット",SUM($T439,$V439)&lt;&gt;0),SUM($T439,$V439),"")),"")</f>
        <v/>
      </c>
      <c r="CH439" s="81" t="str">
        <f>IF($CE$3&lt;&gt;"コンテンツなし",IF(AND(申込書!$AH$4="GIGAスクールパック",SUM($Q439,$S439)&lt;&gt;0),SUM($Q439,$S439),IF(AND(申込書!$AH$4="SKY安心GIGAタブレット",SUM($U439,$W439)&lt;&gt;0),SUM($U439,$W439),"")),"")</f>
        <v/>
      </c>
      <c r="CI439" s="157"/>
      <c r="CJ439" s="82"/>
      <c r="CK439" s="80" t="str">
        <f>IF(AND(申込書!$C$99&lt;&gt;"▼プルダウンより選択してください",申込書!$C$99&lt;&gt;"",申込書!$P$99&lt;&gt;"YYYY/MM/DD",$G439&lt;&gt;""),申込書!$P$99,"")</f>
        <v/>
      </c>
      <c r="CL439" s="81" t="str">
        <f>IF(AND(申込書!$C$99&lt;&gt;"▼プルダウンより選択してください",申込書!$C$99&lt;&gt;"",$G439&lt;&gt;""),申込書!$M$99,"")</f>
        <v/>
      </c>
      <c r="CM439" s="81" t="str">
        <f>IF($CK$3&lt;&gt;"コンテンツなし",IF(AND(申込書!$AH$4="GIGAスクールパック",SUM($P439,$R439)&lt;&gt;0),SUM($P439,$R439),IF(AND(申込書!$AH$4="SKY安心GIGAタブレット",SUM($T439,$V439)&lt;&gt;0),SUM($T439,$V439),"")),"")</f>
        <v/>
      </c>
      <c r="CN439" s="81" t="str">
        <f>IF($CK$3&lt;&gt;"コンテンツなし",IF(AND(申込書!$AH$4="GIGAスクールパック",SUM($Q439,$S439)&lt;&gt;0),SUM($Q439,$S439),IF(AND(申込書!$AH$4="SKY安心GIGAタブレット",SUM($U439,$W439)&lt;&gt;0),SUM($U439,$W439),"")),"")</f>
        <v/>
      </c>
      <c r="CO439" s="157"/>
      <c r="CP439" s="82"/>
      <c r="CQ439" s="80" t="str">
        <f>IF(AND(申込書!$C$100&lt;&gt;"▼プルダウンより選択してください",申込書!$C$100&lt;&gt;"",申込書!$P$100&lt;&gt;"YYYY/MM/DD",$G439&lt;&gt;""),申込書!$P$100,"")</f>
        <v/>
      </c>
      <c r="CR439" s="81" t="str">
        <f>IF(AND(申込書!$C$100&lt;&gt;"▼プルダウンより選択してください",申込書!$C$100&lt;&gt;"",$G439&lt;&gt;""),申込書!$M$100,"")</f>
        <v/>
      </c>
      <c r="CS439" s="81" t="str">
        <f>IF($CQ$3&lt;&gt;"コンテンツなし",IF(AND(申込書!$AH$4="GIGAスクールパック",SUM($P439,$R439)&lt;&gt;0),SUM($P439,$R439),IF(AND(申込書!$AH$4="SKY安心GIGAタブレット",SUM($T439,$V439)&lt;&gt;0),SUM($T439,$V439),"")),"")</f>
        <v/>
      </c>
      <c r="CT439" s="81" t="str">
        <f>IF($CQ$3&lt;&gt;"コンテンツなし",IF(AND(申込書!$AH$4="GIGAスクールパック",SUM($Q439,$S439)&lt;&gt;0),SUM($Q439,$S439),IF(AND(申込書!$AH$4="SKY安心GIGAタブレット",SUM($U439,$W439)&lt;&gt;0),SUM($U439,$W439),"")),"")</f>
        <v/>
      </c>
      <c r="CU439" s="81"/>
      <c r="CV439" s="82"/>
      <c r="CW439" s="80" t="str">
        <f>IF(AND(申込書!$C$101&lt;&gt;"▼プルダウンより選択してください",申込書!$C$101&lt;&gt;"",申込書!$P$101&lt;&gt;"YYYY/MM/DD",$G439&lt;&gt;""),申込書!$P$101,"")</f>
        <v/>
      </c>
      <c r="CX439" s="81" t="str">
        <f>IF(AND(申込書!$C$101&lt;&gt;"▼プルダウンより選択してください",申込書!$C$101&lt;&gt;"",$G439&lt;&gt;""),申込書!$M$101,"")</f>
        <v/>
      </c>
      <c r="CY439" s="81" t="str">
        <f>IF($CW$3&lt;&gt;"コンテンツなし",IF(AND(申込書!$AH$4="GIGAスクールパック",SUM($P439,$R439)&lt;&gt;0),SUM($P439,$R439),IF(AND(申込書!$AH$4="SKY安心GIGAタブレット",SUM($T439,$V439)&lt;&gt;0),SUM($T439,$V439),"")),"")</f>
        <v/>
      </c>
      <c r="CZ439" s="81" t="str">
        <f>IF($CW$3&lt;&gt;"コンテンツなし",IF(AND(申込書!$AH$4="GIGAスクールパック",SUM($Q439,$S439)&lt;&gt;0),SUM($Q439,$S439),IF(AND(申込書!$AH$4="SKY安心GIGAタブレット",SUM($U439,$W439)&lt;&gt;0),SUM($U439,$W439),"")),"")</f>
        <v/>
      </c>
      <c r="DA439" s="81"/>
      <c r="DB439" s="82"/>
      <c r="DC439" s="80" t="str">
        <f>IF(AND(申込書!$C$102&lt;&gt;"▼プルダウンより選択してください",申込書!$C$102&lt;&gt;"",申込書!$P$102&lt;&gt;"YYYY/MM/DD",$G439&lt;&gt;""),申込書!$P$102,"")</f>
        <v/>
      </c>
      <c r="DD439" s="81" t="str">
        <f>IF(AND(申込書!$C$102&lt;&gt;"▼プルダウンより選択してください",申込書!$C$102&lt;&gt;"",$G439&lt;&gt;""),申込書!$M$102,"")</f>
        <v/>
      </c>
      <c r="DE439" s="81" t="str">
        <f>IF($DC$3&lt;&gt;"コンテンツなし",IF(AND(申込書!$AH$4="GIGAスクールパック",SUM($P439,$R439)&lt;&gt;0),SUM($P439,$R439),IF(AND(申込書!$AH$4="SKY安心GIGAタブレット",SUM($T439,$V439)&lt;&gt;0),SUM($T439,$V439),"")),"")</f>
        <v/>
      </c>
      <c r="DF439" s="81" t="str">
        <f>IF($DC$3&lt;&gt;"コンテンツなし",IF(AND(申込書!$AH$4="GIGAスクールパック",SUM($Q439,$S439)&lt;&gt;0),SUM($Q439,$S439),IF(AND(申込書!$AH$4="SKY安心GIGAタブレット",SUM($U439,$W439)&lt;&gt;0),SUM($U439,$W439),"")),"")</f>
        <v/>
      </c>
      <c r="DG439" s="81"/>
      <c r="DH439" s="82"/>
      <c r="DI439" s="80" t="str">
        <f>IF(AND(申込書!$C$103&lt;&gt;"▼プルダウンより選択してください",申込書!$C$103&lt;&gt;"",申込書!$P$103&lt;&gt;"YYYY/MM/DD",$G439&lt;&gt;""),申込書!$P$103,"")</f>
        <v/>
      </c>
      <c r="DJ439" s="81" t="str">
        <f>IF(AND(申込書!$C$103&lt;&gt;"▼プルダウンより選択してください",申込書!$C$103&lt;&gt;"",$G439&lt;&gt;""),申込書!$M$103,"")</f>
        <v/>
      </c>
      <c r="DK439" s="81" t="str">
        <f>IF($DI$3&lt;&gt;"コンテンツなし",IF(AND(申込書!$AH$4="GIGAスクールパック",SUM($P439,$R439)&lt;&gt;0),SUM($P439,$R439),IF(AND(申込書!$AH$4="SKY安心GIGAタブレット",SUM($T439,$V439)&lt;&gt;0),SUM($T439,$V439),"")),"")</f>
        <v/>
      </c>
      <c r="DL439" s="81" t="str">
        <f>IF($DI$3&lt;&gt;"コンテンツなし",IF(AND(申込書!$AH$4="GIGAスクールパック",SUM($Q439,$S439)&lt;&gt;0),SUM($Q439,$S439),IF(AND(申込書!$AH$4="SKY安心GIGAタブレット",SUM($U439,$W439)&lt;&gt;0),SUM($U439,$W439),"")),"")</f>
        <v/>
      </c>
      <c r="DM439" s="81"/>
      <c r="DN439" s="82"/>
      <c r="DO439" s="80" t="str">
        <f>IF(AND(申込書!$C$104&lt;&gt;"▼プルダウンより選択してください",申込書!$C$104&lt;&gt;"",申込書!$P$104&lt;&gt;"YYYY/MM/DD",$G439&lt;&gt;""),申込書!$P$104,"")</f>
        <v/>
      </c>
      <c r="DP439" s="81" t="str">
        <f>IF(AND(申込書!$C$104&lt;&gt;"▼プルダウンより選択してください",申込書!$C$104&lt;&gt;"",$G439&lt;&gt;""),申込書!$M$104,"")</f>
        <v/>
      </c>
      <c r="DQ439" s="81" t="str">
        <f>IF($DO$3&lt;&gt;"コンテンツなし",IF(AND(申込書!$AH$4="GIGAスクールパック",SUM($P439,$R439)&lt;&gt;0),SUM($P439,$R439),IF(AND(申込書!$AH$4="SKY安心GIGAタブレット",SUM($T439,$V439)&lt;&gt;0),SUM($T439,$V439),"")),"")</f>
        <v/>
      </c>
      <c r="DR439" s="81" t="str">
        <f>IF($DO$3&lt;&gt;"コンテンツなし",IF(AND(申込書!$AH$4="GIGAスクールパック",SUM($Q439,$S439)&lt;&gt;0),SUM($Q439,$S439),IF(AND(申込書!$AH$4="SKY安心GIGAタブレット",SUM($U439,$W439)&lt;&gt;0),SUM($U439,$W439),"")),"")</f>
        <v/>
      </c>
      <c r="DS439" s="81"/>
      <c r="DT439" s="82"/>
      <c r="DU439" s="80" t="str">
        <f>IF(AND(申込書!$C$105&lt;&gt;"▼プルダウンより選択してください",申込書!$C$105&lt;&gt;"",申込書!$P$105&lt;&gt;"YYYY/MM/DD",$G439&lt;&gt;""),申込書!$P$105,"")</f>
        <v/>
      </c>
      <c r="DV439" s="81" t="str">
        <f>IF(AND(申込書!$C$105&lt;&gt;"▼プルダウンより選択してください",申込書!$C$105&lt;&gt;"",$G439&lt;&gt;""),申込書!$M$105,"")</f>
        <v/>
      </c>
      <c r="DW439" s="81" t="str">
        <f>IF($DU$3&lt;&gt;"コンテンツなし",IF(AND(申込書!$AH$4="GIGAスクールパック",SUM($P439,$R439)&lt;&gt;0),SUM($P439,$R439),IF(AND(申込書!$AH$4="SKY安心GIGAタブレット",SUM($T439,$V439)&lt;&gt;0),SUM($T439,$V439),"")),"")</f>
        <v/>
      </c>
      <c r="DX439" s="81" t="str">
        <f>IF($DU$3&lt;&gt;"コンテンツなし",IF(AND(申込書!$AH$4="GIGAスクールパック",SUM($Q439,$S439)&lt;&gt;0),SUM($Q439,$S439),IF(AND(申込書!$AH$4="SKY安心GIGAタブレット",SUM($U439,$W439)&lt;&gt;0),SUM($U439,$W439),"")),"")</f>
        <v/>
      </c>
      <c r="DY439" s="157"/>
      <c r="DZ439" s="82"/>
      <c r="EA439" s="80" t="str">
        <f>IF(AND(申込書!$C$106&lt;&gt;"▼プルダウンより選択してください",申込書!$C$106&lt;&gt;"",申込書!$P$106&lt;&gt;"YYYY/MM/DD",$G439&lt;&gt;""),申込書!$P$106,"")</f>
        <v/>
      </c>
      <c r="EB439" s="81" t="str">
        <f>IF(AND(申込書!$C$106&lt;&gt;"▼プルダウンより選択してください",申込書!$C$106&lt;&gt;"",$G439&lt;&gt;""),申込書!$M$106,"")</f>
        <v/>
      </c>
      <c r="EC439" s="81" t="str">
        <f>IF($EA$3&lt;&gt;"コンテンツなし",IF(AND(申込書!$AH$4="GIGAスクールパック",SUM($P439,$R439)&lt;&gt;0),SUM($P439,$R439),IF(AND(申込書!$AH$4="SKY安心GIGAタブレット",SUM($T439,$V439)&lt;&gt;0),SUM($T439,$V439),"")),"")</f>
        <v/>
      </c>
      <c r="ED439" s="81" t="str">
        <f>IF($EA$3&lt;&gt;"コンテンツなし",IF(AND(申込書!$AH$4="GIGAスクールパック",SUM($Q439,$S439)&lt;&gt;0),SUM($Q439,$S439),IF(AND(申込書!$AH$4="SKY安心GIGAタブレット",SUM($U439,$W439)&lt;&gt;0),SUM($U439,$W439),"")),"")</f>
        <v/>
      </c>
      <c r="EE439" s="157"/>
      <c r="EF439" s="82"/>
      <c r="EG439" s="80" t="str">
        <f>IF(AND(申込書!$C$107&lt;&gt;"▼プルダウンより選択してください",申込書!$C$107&lt;&gt;"",申込書!$P$107&lt;&gt;"YYYY/MM/DD",$G439&lt;&gt;""),申込書!$P$107,"")</f>
        <v/>
      </c>
      <c r="EH439" s="81" t="str">
        <f>IF(AND(申込書!$C$107&lt;&gt;"▼プルダウンより選択してください",申込書!$C$107&lt;&gt;"",$G439&lt;&gt;""),申込書!$M$107,"")</f>
        <v/>
      </c>
      <c r="EI439" s="81" t="str">
        <f>IF($EG$3&lt;&gt;"コンテンツなし",IF(AND(申込書!$AH$4="GIGAスクールパック",SUM($P439,$R439)&lt;&gt;0),SUM($P439,$R439),IF(AND(申込書!$AH$4="SKY安心GIGAタブレット",SUM($T439,$V439)&lt;&gt;0),SUM($T439,$V439),"")),"")</f>
        <v/>
      </c>
      <c r="EJ439" s="81" t="str">
        <f>IF($EG$3&lt;&gt;"コンテンツなし",IF(AND(申込書!$AH$4="GIGAスクールパック",SUM($Q439,$S439)&lt;&gt;0),SUM($Q439,$S439),IF(AND(申込書!$AH$4="SKY安心GIGAタブレット",SUM($U439,$W439)&lt;&gt;0),SUM($U439,$W439),"")),"")</f>
        <v/>
      </c>
      <c r="EK439" s="157"/>
      <c r="EL439" s="82"/>
      <c r="EM439" s="80" t="str">
        <f>IF(AND(申込書!$C$108&lt;&gt;"▼プルダウンより選択してください",申込書!$C$108&lt;&gt;"",申込書!$P$108&lt;&gt;"YYYY/MM/DD",$G439&lt;&gt;""),申込書!$P$108,"")</f>
        <v/>
      </c>
      <c r="EN439" s="81" t="str">
        <f>IF(AND(申込書!$C$108&lt;&gt;"▼プルダウンより選択してください",申込書!$C$108&lt;&gt;"",$G439&lt;&gt;""),申込書!$M$108,"")</f>
        <v/>
      </c>
      <c r="EO439" s="81" t="str">
        <f>IF($EM$3&lt;&gt;"コンテンツなし",IF(AND(申込書!$AH$4="GIGAスクールパック",SUM($P439,$R439)&lt;&gt;0),SUM($P439,$R439),IF(AND(申込書!$AH$4="SKY安心GIGAタブレット",SUM($T439,$V439)&lt;&gt;0),SUM($T439,$V439),"")),"")</f>
        <v/>
      </c>
      <c r="EP439" s="81" t="str">
        <f>IF($EM$3&lt;&gt;"コンテンツなし",IF(AND(申込書!$AH$4="GIGAスクールパック",SUM($Q439,$S439)&lt;&gt;0),SUM($Q439,$S439),IF(AND(申込書!$AH$4="SKY安心GIGAタブレット",SUM($U439,$W439)&lt;&gt;0),SUM($U439,$W439),"")),"")</f>
        <v/>
      </c>
      <c r="EQ439" s="157"/>
      <c r="ER439" s="82"/>
      <c r="ES439" s="80" t="str">
        <f>IF(AND(申込書!$C$109&lt;&gt;"▼プルダウンより選択してください",申込書!$C$109&lt;&gt;"",申込書!$P$109&lt;&gt;"YYYY/MM/DD",$G439&lt;&gt;""),申込書!$P$109,"")</f>
        <v/>
      </c>
      <c r="ET439" s="81" t="str">
        <f>IF(AND(申込書!$C$109&lt;&gt;"▼プルダウンより選択してください",申込書!$C$109&lt;&gt;"",$G439&lt;&gt;""),申込書!$M$109,"")</f>
        <v/>
      </c>
      <c r="EU439" s="81" t="str">
        <f>IF($ES$3&lt;&gt;"コンテンツなし",IF(AND(申込書!$AH$4="GIGAスクールパック",SUM($P439,$R439)&lt;&gt;0),SUM($P439,$R439),IF(AND(申込書!$AH$4="SKY安心GIGAタブレット",SUM($T439,$V439)&lt;&gt;0),SUM($T439,$V439),"")),"")</f>
        <v/>
      </c>
      <c r="EV439" s="81" t="str">
        <f>IF($ES$3&lt;&gt;"コンテンツなし",IF(AND(申込書!$AH$4="GIGAスクールパック",SUM($Q439,$S439)&lt;&gt;0),SUM($Q439,$S439),IF(AND(申込書!$AH$4="SKY安心GIGAタブレット",SUM($U439,$W439)&lt;&gt;0),SUM($U439,$W439),"")),"")</f>
        <v/>
      </c>
      <c r="EW439" s="157"/>
      <c r="EX439" s="82"/>
      <c r="EY439" s="80" t="str">
        <f>IF(AND(申込書!$C$110&lt;&gt;"▼プルダウンより選択してください",申込書!$C$110&lt;&gt;"",申込書!$P$110&lt;&gt;"YYYY/MM/DD",$G439&lt;&gt;""),申込書!$P$110,"")</f>
        <v/>
      </c>
      <c r="EZ439" s="81" t="str">
        <f>IF(AND(申込書!$C$110&lt;&gt;"▼プルダウンより選択してください",申込書!$C$110&lt;&gt;"",$G439&lt;&gt;""),申込書!$M$110,"")</f>
        <v/>
      </c>
      <c r="FA439" s="81" t="str">
        <f>IF($EY$3&lt;&gt;"コンテンツなし",IF(AND(申込書!$AH$4="GIGAスクールパック",SUM($P439,$R439)&lt;&gt;0),SUM($P439,$R439),IF(AND(申込書!$AH$4="SKY安心GIGAタブレット",SUM($T439,$V439)&lt;&gt;0),SUM($T439,$V439),"")),"")</f>
        <v/>
      </c>
      <c r="FB439" s="81" t="str">
        <f>IF($EY$3&lt;&gt;"コンテンツなし",IF(AND(申込書!$AH$4="GIGAスクールパック",SUM($Q439,$S439)&lt;&gt;0),SUM($Q439,$S439),IF(AND(申込書!$AH$4="SKY安心GIGAタブレット",SUM($U439,$W439)&lt;&gt;0),SUM($U439,$W439),"")),"")</f>
        <v/>
      </c>
      <c r="FC439" s="157"/>
      <c r="FD439" s="82"/>
      <c r="FE439" s="80" t="str">
        <f>IF(AND(申込書!$C$111&lt;&gt;"▼プルダウンより選択してください",申込書!$C$111&lt;&gt;"",申込書!$P$111&lt;&gt;"YYYY/MM/DD",$G439&lt;&gt;""),申込書!$P$111,"")</f>
        <v/>
      </c>
      <c r="FF439" s="81" t="str">
        <f>IF(AND(申込書!$C$111&lt;&gt;"▼プルダウンより選択してください",申込書!$C$111&lt;&gt;"",$G439&lt;&gt;""),申込書!$M$111,"")</f>
        <v/>
      </c>
      <c r="FG439" s="81" t="str">
        <f>IF($FE$3&lt;&gt;"コンテンツなし",IF(AND(申込書!$AH$4="GIGAスクールパック",SUM($P439,$R439)&lt;&gt;0),SUM($P439,$R439),IF(AND(申込書!$AH$4="SKY安心GIGAタブレット",SUM($T439,$V439)&lt;&gt;0),SUM($T439,$V439),"")),"")</f>
        <v/>
      </c>
      <c r="FH439" s="81" t="str">
        <f>IF($FE$3&lt;&gt;"コンテンツなし",IF(AND(申込書!$AH$4="GIGAスクールパック",SUM($Q439,$S439)&lt;&gt;0),SUM($Q439,$S439),IF(AND(申込書!$AH$4="SKY安心GIGAタブレット",SUM($U439,$W439)&lt;&gt;0),SUM($U439,$W439),"")),"")</f>
        <v/>
      </c>
      <c r="FI439" s="157"/>
      <c r="FJ439" s="82"/>
      <c r="FK439" s="80" t="str">
        <f>IF(AND(申込書!$C$112&lt;&gt;"▼プルダウンより選択してください",申込書!$C$112&lt;&gt;"",申込書!$P$112&lt;&gt;"YYYY/MM/DD",$G439&lt;&gt;""),申込書!$P$112,"")</f>
        <v/>
      </c>
      <c r="FL439" s="81" t="str">
        <f>IF(AND(申込書!$C$112&lt;&gt;"▼プルダウンより選択してください",申込書!$C$112&lt;&gt;"",$G439&lt;&gt;""),申込書!$M$112,"")</f>
        <v/>
      </c>
      <c r="FM439" s="81" t="str">
        <f>IF($FK$3&lt;&gt;"コンテンツなし",IF(AND(申込書!$AH$4="GIGAスクールパック",SUM($P439,$R439)&lt;&gt;0),SUM($P439,$R439),IF(AND(申込書!$AH$4="SKY安心GIGAタブレット",SUM($T439,$V439)&lt;&gt;0),SUM($T439,$V439),"")),"")</f>
        <v/>
      </c>
      <c r="FN439" s="81" t="str">
        <f>IF($FK$3&lt;&gt;"コンテンツなし",IF(AND(申込書!$AH$4="GIGAスクールパック",SUM($Q439,$S439)&lt;&gt;0),SUM($Q439,$S439),IF(AND(申込書!$AH$4="SKY安心GIGAタブレット",SUM($U439,$W439)&lt;&gt;0),SUM($U439,$W439),"")),"")</f>
        <v/>
      </c>
      <c r="FO439" s="157"/>
      <c r="FP439" s="82"/>
      <c r="FQ439" s="80" t="str">
        <f>IF(AND(申込書!$C$113&lt;&gt;"▼プルダウンより選択してください",申込書!$C$113&lt;&gt;"",申込書!$P$113&lt;&gt;"YYYY/MM/DD",$G439&lt;&gt;""),申込書!$P$113,"")</f>
        <v/>
      </c>
      <c r="FR439" s="81" t="str">
        <f>IF(AND(申込書!$C$113&lt;&gt;"▼プルダウンより選択してください",申込書!$C$113&lt;&gt;"",$G439&lt;&gt;""),申込書!$M$113,"")</f>
        <v/>
      </c>
      <c r="FS439" s="81" t="str">
        <f>IF($FQ$3&lt;&gt;"コンテンツなし",IF(AND(申込書!$AH$4="GIGAスクールパック",SUM($P439,$R439)&lt;&gt;0),SUM($P439,$R439),IF(AND(申込書!$AH$4="SKY安心GIGAタブレット",SUM($T439,$V439)&lt;&gt;0),SUM($T439,$V439),"")),"")</f>
        <v/>
      </c>
      <c r="FT439" s="81" t="str">
        <f>IF($FQ$3&lt;&gt;"コンテンツなし",IF(AND(申込書!$AH$4="GIGAスクールパック",SUM($Q439,$S439)&lt;&gt;0),SUM($Q439,$S439),IF(AND(申込書!$AH$4="SKY安心GIGAタブレット",SUM($U439,$W439)&lt;&gt;0),SUM($U439,$W439),"")),"")</f>
        <v/>
      </c>
      <c r="FU439" s="157"/>
      <c r="FV439" s="82"/>
      <c r="FW439" s="80" t="str">
        <f>IF(AND(申込書!$C$114&lt;&gt;"▼プルダウンより選択してください",申込書!$C$114&lt;&gt;"",申込書!$P$114&lt;&gt;"YYYY/MM/DD",$G439&lt;&gt;""),申込書!$P$114,"")</f>
        <v/>
      </c>
      <c r="FX439" s="81" t="str">
        <f>IF(AND(申込書!$C$114&lt;&gt;"▼プルダウンより選択してください",申込書!$C$114&lt;&gt;"",$G439&lt;&gt;""),申込書!$M$114,"")</f>
        <v/>
      </c>
      <c r="FY439" s="81" t="str">
        <f>IF($FW$3&lt;&gt;"コンテンツなし",IF(AND(申込書!$AH$4="GIGAスクールパック",SUM($P439,$R439)&lt;&gt;0),SUM($P439,$R439),IF(AND(申込書!$AH$4="SKY安心GIGAタブレット",SUM($T439,$V439)&lt;&gt;0),SUM($T439,$V439),"")),"")</f>
        <v/>
      </c>
      <c r="FZ439" s="81" t="str">
        <f>IF($FW$3&lt;&gt;"コンテンツなし",IF(AND(申込書!$AH$4="GIGAスクールパック",SUM($Q439,$S439)&lt;&gt;0),SUM($Q439,$S439),IF(AND(申込書!$AH$4="SKY安心GIGAタブレット",SUM($U439,$W439)&lt;&gt;0),SUM($U439,$W439),"")),"")</f>
        <v/>
      </c>
      <c r="GA439" s="157"/>
      <c r="GB439" s="82"/>
      <c r="GC439" s="80" t="str">
        <f>IF(AND(申込書!$C$115&lt;&gt;"▼プルダウンより選択してください",申込書!$C$115&lt;&gt;"",申込書!$P$115&lt;&gt;"YYYY/MM/DD",$G439&lt;&gt;""),申込書!$P$115,"")</f>
        <v/>
      </c>
      <c r="GD439" s="81" t="str">
        <f>IF(AND(申込書!$C$115&lt;&gt;"▼プルダウンより選択してください",申込書!$C$115&lt;&gt;"",$G439&lt;&gt;""),申込書!$M$115,"")</f>
        <v/>
      </c>
      <c r="GE439" s="81" t="str">
        <f>IF($GC$3&lt;&gt;"コンテンツなし",IF(AND(申込書!$AH$4="GIGAスクールパック",SUM($P439,$R439)&lt;&gt;0),SUM($P439,$R439),IF(AND(申込書!$AH$4="SKY安心GIGAタブレット",SUM($T439,$V439)&lt;&gt;0),SUM($T439,$V439),"")),"")</f>
        <v/>
      </c>
      <c r="GF439" s="81" t="str">
        <f>IF($GC$3&lt;&gt;"コンテンツなし",IF(AND(申込書!$AH$4="GIGAスクールパック",SUM($Q439,$S439)&lt;&gt;0),SUM($Q439,$S439),IF(AND(申込書!$AH$4="SKY安心GIGAタブレット",SUM($U439,$W439)&lt;&gt;0),SUM($U439,$W439),"")),"")</f>
        <v/>
      </c>
      <c r="GG439" s="157"/>
      <c r="GH439" s="82"/>
      <c r="GI439" s="80" t="str">
        <f>IF(AND(申込書!$C$116&lt;&gt;"▼プルダウンより選択してください",申込書!$C$116&lt;&gt;"",申込書!$P$116&lt;&gt;"YYYY/MM/DD",$G439&lt;&gt;""),申込書!$P$116,"")</f>
        <v/>
      </c>
      <c r="GJ439" s="81" t="str">
        <f>IF(AND(申込書!$C$116&lt;&gt;"▼プルダウンより選択してください",申込書!$C$116&lt;&gt;"",$G439&lt;&gt;""),申込書!$M$116,"")</f>
        <v/>
      </c>
      <c r="GK439" s="81" t="str">
        <f>IF($GI$3&lt;&gt;"コンテンツなし",IF(AND(申込書!$AH$4="GIGAスクールパック",SUM($P439,$R439)&lt;&gt;0),SUM($P439,$R439),IF(AND(申込書!$AH$4="SKY安心GIGAタブレット",SUM($T439,$V439)&lt;&gt;0),SUM($T439,$V439),"")),"")</f>
        <v/>
      </c>
      <c r="GL439" s="81" t="str">
        <f>IF($GI$3&lt;&gt;"コンテンツなし",IF(AND(申込書!$AH$4="GIGAスクールパック",SUM($Q439,$S439)&lt;&gt;0),SUM($Q439,$S439),IF(AND(申込書!$AH$4="SKY安心GIGAタブレット",SUM($U439,$W439)&lt;&gt;0),SUM($U439,$W439),"")),"")</f>
        <v/>
      </c>
      <c r="GM439" s="157"/>
      <c r="GN439" s="82"/>
      <c r="GO439" s="80" t="str">
        <f>IF(AND(申込書!$C$117&lt;&gt;"▼プルダウンより選択してください",申込書!$C$117&lt;&gt;"",申込書!$P$117&lt;&gt;"YYYY/MM/DD",$G439&lt;&gt;""),申込書!$P$117,"")</f>
        <v/>
      </c>
      <c r="GP439" s="81" t="str">
        <f>IF(AND(申込書!$C$117&lt;&gt;"▼プルダウンより選択してください",申込書!$C$117&lt;&gt;"",$G439&lt;&gt;""),申込書!$M$117,"")</f>
        <v/>
      </c>
      <c r="GQ439" s="81" t="str">
        <f>IF($GO$3&lt;&gt;"コンテンツなし",IF(AND(申込書!$AH$4="GIGAスクールパック",SUM($P439,$R439)&lt;&gt;0),SUM($P439,$R439),IF(AND(申込書!$AH$4="SKY安心GIGAタブレット",SUM($T439,$V439)&lt;&gt;0),SUM($T439,$V439),"")),"")</f>
        <v/>
      </c>
      <c r="GR439" s="81" t="str">
        <f>IF($GO$3&lt;&gt;"コンテンツなし",IF(AND(申込書!$AH$4="GIGAスクールパック",SUM($Q439,$S439)&lt;&gt;0),SUM($Q439,$S439),IF(AND(申込書!$AH$4="SKY安心GIGAタブレット",SUM($U439,$W439)&lt;&gt;0),SUM($U439,$W439),"")),"")</f>
        <v/>
      </c>
      <c r="GS439" s="157"/>
      <c r="GT439" s="82"/>
      <c r="GU439" s="80" t="str">
        <f>IF(AND(申込書!$C$118&lt;&gt;"▼プルダウンより選択してください",申込書!$C$118&lt;&gt;"",申込書!$P$118&lt;&gt;"YYYY/MM/DD",$G439&lt;&gt;""),申込書!$P$118,"")</f>
        <v/>
      </c>
      <c r="GV439" s="81" t="str">
        <f>IF(AND(申込書!$C$118&lt;&gt;"▼プルダウンより選択してください",申込書!$C$118&lt;&gt;"",$G439&lt;&gt;""),申込書!$M$118,"")</f>
        <v/>
      </c>
      <c r="GW439" s="81" t="str">
        <f>IF($GU$3&lt;&gt;"コンテンツなし",IF(AND(申込書!$AH$4="GIGAスクールパック",SUM($P439,$R439)&lt;&gt;0),SUM($P439,$R439),IF(AND(申込書!$AH$4="SKY安心GIGAタブレット",SUM($T439,$V439)&lt;&gt;0),SUM($T439,$V439),"")),"")</f>
        <v/>
      </c>
      <c r="GX439" s="81" t="str">
        <f>IF($GU$3&lt;&gt;"コンテンツなし",IF(AND(申込書!$AH$4="GIGAスクールパック",SUM($Q439,$S439)&lt;&gt;0),SUM($Q439,$S439),IF(AND(申込書!$AH$4="SKY安心GIGAタブレット",SUM($U439,$W439)&lt;&gt;0),SUM($U439,$W439),"")),"")</f>
        <v/>
      </c>
      <c r="GY439" s="157"/>
      <c r="GZ439" s="82"/>
      <c r="HA439" s="80" t="str">
        <f>IF(AND(申込書!$C$119&lt;&gt;"▼プルダウンより選択してください",申込書!$C$119&lt;&gt;"",申込書!$P$119&lt;&gt;"YYYY/MM/DD",$G439&lt;&gt;""),申込書!$P$119,"")</f>
        <v/>
      </c>
      <c r="HB439" s="81" t="str">
        <f>IF(AND(申込書!$C$119&lt;&gt;"▼プルダウンより選択してください",申込書!$C$119&lt;&gt;"",$G439&lt;&gt;""),申込書!$M$119,"")</f>
        <v/>
      </c>
      <c r="HC439" s="81" t="str">
        <f>IF($HA$3&lt;&gt;"コンテンツなし",IF(AND(申込書!$AH$4="GIGAスクールパック",SUM($P439,$R439)&lt;&gt;0),SUM($P439,$R439),IF(AND(申込書!$AH$4="SKY安心GIGAタブレット",SUM($T439,$V439)&lt;&gt;0),SUM($T439,$V439),"")),"")</f>
        <v/>
      </c>
      <c r="HD439" s="81" t="str">
        <f>IF($HA$3&lt;&gt;"コンテンツなし",IF(AND(申込書!$AH$4="GIGAスクールパック",SUM($Q439,$S439)&lt;&gt;0),SUM($Q439,$S439),IF(AND(申込書!$AH$4="SKY安心GIGAタブレット",SUM($U439,$W439)&lt;&gt;0),SUM($U439,$W439),"")),"")</f>
        <v/>
      </c>
      <c r="HE439" s="157"/>
      <c r="HF439" s="82"/>
      <c r="HG439" s="83"/>
    </row>
    <row r="440" spans="2:215" ht="26.85" customHeight="1">
      <c r="B440" s="62">
        <f t="shared" si="4"/>
        <v>435</v>
      </c>
      <c r="C440" s="63"/>
      <c r="D440" s="64"/>
      <c r="E440" s="207"/>
      <c r="F440" s="65"/>
      <c r="G440" s="66"/>
      <c r="H440" s="67"/>
      <c r="I440" s="68"/>
      <c r="J440" s="69"/>
      <c r="K440" s="70"/>
      <c r="L440" s="71"/>
      <c r="M440" s="72"/>
      <c r="N440" s="73"/>
      <c r="O440" s="74"/>
      <c r="P440" s="179"/>
      <c r="Q440" s="180"/>
      <c r="R440" s="180"/>
      <c r="S440" s="181"/>
      <c r="T440" s="179"/>
      <c r="U440" s="180"/>
      <c r="V440" s="182"/>
      <c r="W440" s="181"/>
      <c r="X440" s="75"/>
      <c r="Y440" s="76"/>
      <c r="Z440" s="77"/>
      <c r="AA440" s="78"/>
      <c r="AB440" s="79"/>
      <c r="AC440" s="79"/>
      <c r="AD440" s="79"/>
      <c r="AE440" s="77"/>
      <c r="AF440" s="139"/>
      <c r="AG440" s="139"/>
      <c r="AH440" s="139"/>
      <c r="AI440" s="80" t="str">
        <f>IF(AND(申込書!$C$90&lt;&gt;"▼プルダウンより選択してください",申込書!$C$90&lt;&gt;"",申込書!$P$90&lt;&gt;"YYYY/MM/DD",$G440&lt;&gt;""),申込書!$P$90,"")</f>
        <v/>
      </c>
      <c r="AJ440" s="81" t="str">
        <f>IF(AND(申込書!$C$90&lt;&gt;"▼プルダウンより選択してください",申込書!$C$90&lt;&gt;"",$G440&lt;&gt;""),申込書!$M$90,"")</f>
        <v/>
      </c>
      <c r="AK440" s="81" t="str">
        <f>IF($AI$3&lt;&gt;"コンテンツなし",IF(AND(申込書!$AH$4="GIGAスクールパック",SUM($P440,$R440)&lt;&gt;0),SUM($P440,$R440),IF(AND(申込書!$AH$4="SKY安心GIGAタブレット",SUM($T440,$V440)&lt;&gt;0),SUM($T440,$V440),"")),"")</f>
        <v/>
      </c>
      <c r="AL440" s="81" t="str">
        <f>IF($AI$3&lt;&gt;"コンテンツなし",IF(AND(申込書!$AH$4="GIGAスクールパック",SUM($Q440,$S440)&lt;&gt;0),SUM($Q440,$S440),IF(AND(申込書!$AH$4="SKY安心GIGAタブレット",SUM($U440,$W440)&lt;&gt;0),SUM($U440,$W440),"")),"")</f>
        <v/>
      </c>
      <c r="AM440" s="157"/>
      <c r="AN440" s="82"/>
      <c r="AO440" s="80" t="str">
        <f>IF(AND(申込書!$C$91&lt;&gt;"▼プルダウンより選択してください",申込書!$C$91&lt;&gt;"",申込書!$P$91&lt;&gt;"YYYY/MM/DD",$G440&lt;&gt;""),申込書!$P$91,"")</f>
        <v/>
      </c>
      <c r="AP440" s="81" t="str">
        <f>IF(AND(申込書!$C$91&lt;&gt;"▼プルダウンより選択してください",申込書!$C$91&lt;&gt;"",$G440&lt;&gt;""),申込書!$M$91,"")</f>
        <v/>
      </c>
      <c r="AQ440" s="81" t="str">
        <f>IF($AO$3&lt;&gt;"コンテンツなし",IF(AND(申込書!$AH$4="GIGAスクールパック",SUM($P440,$R440)&lt;&gt;0),SUM($P440,$R440),IF(AND(申込書!$AH$4="SKY安心GIGAタブレット",SUM($T440,$V440)&lt;&gt;0),SUM($T440,$V440),"")),"")</f>
        <v/>
      </c>
      <c r="AR440" s="81" t="str">
        <f>IF($AO$3&lt;&gt;"コンテンツなし",IF(AND(申込書!$AH$4="GIGAスクールパック",SUM($Q440,$S440)&lt;&gt;0),SUM($Q440,$S440),IF(AND(申込書!$AH$4="SKY安心GIGAタブレット",SUM($U440,$W440)&lt;&gt;0),SUM($U440,$W440),"")),"")</f>
        <v/>
      </c>
      <c r="AS440" s="157"/>
      <c r="AT440" s="82"/>
      <c r="AU440" s="80" t="str">
        <f>IF(AND(申込書!$C$92&lt;&gt;"▼プルダウンより選択してください",申込書!$C$92&lt;&gt;"",申込書!$P$92&lt;&gt;"YYYY/MM/DD",$G440&lt;&gt;""),申込書!$P$92,"")</f>
        <v/>
      </c>
      <c r="AV440" s="81" t="str">
        <f>IF(AND(申込書!$C$92&lt;&gt;"▼プルダウンより選択してください",申込書!$C$92&lt;&gt;"",$G440&lt;&gt;""),申込書!$M$92,"")</f>
        <v/>
      </c>
      <c r="AW440" s="81" t="str">
        <f>IF($AU$3&lt;&gt;"コンテンツなし",IF(AND(申込書!$AH$4="GIGAスクールパック",SUM($P440,$R440)&lt;&gt;0),SUM($P440,$R440),IF(AND(申込書!$AH$4="SKY安心GIGAタブレット",SUM($T440,$V440)&lt;&gt;0),SUM($T440,$V440),"")),"")</f>
        <v/>
      </c>
      <c r="AX440" s="81" t="str">
        <f>IF($AU$3&lt;&gt;"コンテンツなし",IF(AND(申込書!$AH$4="GIGAスクールパック",SUM($Q440,$S440)&lt;&gt;0),SUM($Q440,$S440),IF(AND(申込書!$AH$4="SKY安心GIGAタブレット",SUM($U440,$W440)&lt;&gt;0),SUM($U440,$W440),"")),"")</f>
        <v/>
      </c>
      <c r="AY440" s="157"/>
      <c r="AZ440" s="82"/>
      <c r="BA440" s="80" t="str">
        <f>IF(AND(申込書!$C$93&lt;&gt;"▼プルダウンより選択してください",申込書!$C$93&lt;&gt;"",申込書!$P$93&lt;&gt;"YYYY/MM/DD",$G440&lt;&gt;""),申込書!$P$93,"")</f>
        <v/>
      </c>
      <c r="BB440" s="81" t="str">
        <f>IF(AND(申込書!$C$93&lt;&gt;"▼プルダウンより選択してください",申込書!$C$93&lt;&gt;"",申込書!$M$93&gt;=1,$G440&lt;&gt;""),申込書!$M$93,"")</f>
        <v/>
      </c>
      <c r="BC440" s="81" t="str">
        <f>IF($BA$3&lt;&gt;"コンテンツなし",IF(AND(申込書!$AH$4="GIGAスクールパック",SUM($P440,$R440)&lt;&gt;0),SUM($P440,$R440),IF(AND(申込書!$AH$4="SKY安心GIGAタブレット",SUM($T440,$V440)&lt;&gt;0),SUM($T440,$V440),"")),"")</f>
        <v/>
      </c>
      <c r="BD440" s="81" t="str">
        <f>IF($BA$3&lt;&gt;"コンテンツなし",IF(AND(申込書!$AH$4="GIGAスクールパック",SUM($Q440,$S440)&lt;&gt;0),SUM($Q440,$S440),IF(AND(申込書!$AH$4="SKY安心GIGAタブレット",SUM($U440,$W440)&lt;&gt;0),SUM($U440,$W440),"")),"")</f>
        <v/>
      </c>
      <c r="BE440" s="157"/>
      <c r="BF440" s="82"/>
      <c r="BG440" s="80" t="str">
        <f>IF(AND(申込書!$C$94&lt;&gt;"▼プルダウンより選択してください",申込書!$C$94&lt;&gt;"",申込書!$P$94&lt;&gt;"YYYY/MM/DD",$G440&lt;&gt;""),申込書!$P$94,"")</f>
        <v/>
      </c>
      <c r="BH440" s="81" t="str">
        <f>IF(AND(申込書!$C$94&lt;&gt;"▼プルダウンより選択してください",申込書!$C$94&lt;&gt;"",$G440&lt;&gt;""),申込書!$M$94,"")</f>
        <v/>
      </c>
      <c r="BI440" s="81" t="str">
        <f>IF($BG$3&lt;&gt;"コンテンツなし",IF(AND(申込書!$AH$4="GIGAスクールパック",SUM($P440,$R440)&lt;&gt;0),SUM($P440,$R440),IF(AND(申込書!$AH$4="SKY安心GIGAタブレット",SUM($T440,$V440)&lt;&gt;0),SUM($T440,$V440),"")),"")</f>
        <v/>
      </c>
      <c r="BJ440" s="81" t="str">
        <f>IF($BG$3&lt;&gt;"コンテンツなし",IF(AND(申込書!$AH$4="GIGAスクールパック",SUM($Q440,$S440)&lt;&gt;0),SUM($Q440,$S440),IF(AND(申込書!$AH$4="SKY安心GIGAタブレット",SUM($U440,$W440)&lt;&gt;0),SUM($U440,$W440),"")),"")</f>
        <v/>
      </c>
      <c r="BK440" s="157"/>
      <c r="BL440" s="82"/>
      <c r="BM440" s="80" t="str">
        <f>IF(AND(申込書!$C$95&lt;&gt;"▼プルダウンより選択してください",申込書!$C$95&lt;&gt;"",申込書!$P$95&lt;&gt;"YYYY/MM/DD",$G440&lt;&gt;""),申込書!$P$95,"")</f>
        <v/>
      </c>
      <c r="BN440" s="81" t="str">
        <f>IF(AND(申込書!$C$95&lt;&gt;"▼プルダウンより選択してください",申込書!$C$95&lt;&gt;"",$G440&lt;&gt;""),申込書!$M$95,"")</f>
        <v/>
      </c>
      <c r="BO440" s="81" t="str">
        <f>IF($BM$3&lt;&gt;"コンテンツなし",IF(AND(申込書!$AH$4="GIGAスクールパック",SUM($P440,$R440)&lt;&gt;0),SUM($P440,$R440),IF(AND(申込書!$AH$4="SKY安心GIGAタブレット",SUM($T440,$V440)&lt;&gt;0),SUM($T440,$V440),"")),"")</f>
        <v/>
      </c>
      <c r="BP440" s="81" t="str">
        <f>IF($BM$3&lt;&gt;"コンテンツなし",IF(AND(申込書!$AH$4="GIGAスクールパック",SUM($Q440,$S440)&lt;&gt;0),SUM($Q440,$S440),IF(AND(申込書!$AH$4="SKY安心GIGAタブレット",SUM($U440,$W440)&lt;&gt;0),SUM($U440,$W440),"")),"")</f>
        <v/>
      </c>
      <c r="BQ440" s="157"/>
      <c r="BR440" s="82"/>
      <c r="BS440" s="80" t="str">
        <f>IF(AND(申込書!$C$96&lt;&gt;"▼プルダウンより選択してください",申込書!$C$96&lt;&gt;"",申込書!$P$96&lt;&gt;"YYYY/MM/DD",$G440&lt;&gt;""),申込書!$P$96,"")</f>
        <v/>
      </c>
      <c r="BT440" s="81" t="str">
        <f>IF(AND(申込書!$C$96&lt;&gt;"▼プルダウンより選択してください",申込書!$C$96&lt;&gt;"",$G440&lt;&gt;""),申込書!$M$96,"")</f>
        <v/>
      </c>
      <c r="BU440" s="81" t="str">
        <f>IF($BS$3&lt;&gt;"コンテンツなし",IF(AND(申込書!$AH$4="GIGAスクールパック",SUM($P440,$R440)&lt;&gt;0),SUM($P440,$R440),IF(AND(申込書!$AH$4="SKY安心GIGAタブレット",SUM($T440,$V440)&lt;&gt;0),SUM($T440,$V440),"")),"")</f>
        <v/>
      </c>
      <c r="BV440" s="81" t="str">
        <f>IF($BS$3&lt;&gt;"コンテンツなし",IF(AND(申込書!$AH$4="GIGAスクールパック",SUM($Q440,$S440)&lt;&gt;0),SUM($Q440,$S440),IF(AND(申込書!$AH$4="SKY安心GIGAタブレット",SUM($U440,$W440)&lt;&gt;0),SUM($U440,$W440),"")),"")</f>
        <v/>
      </c>
      <c r="BW440" s="157"/>
      <c r="BX440" s="82"/>
      <c r="BY440" s="80" t="str">
        <f>IF(AND(申込書!$C$97&lt;&gt;"▼プルダウンより選択してください",申込書!$C$97&lt;&gt;"",申込書!$P$97&lt;&gt;"YYYY/MM/DD",$G440&lt;&gt;""),申込書!$P$97,"")</f>
        <v/>
      </c>
      <c r="BZ440" s="81" t="str">
        <f>IF(AND(申込書!$C$97&lt;&gt;"▼プルダウンより選択してください",申込書!$C$97&lt;&gt;"",$G440&lt;&gt;""),申込書!$M$97,"")</f>
        <v/>
      </c>
      <c r="CA440" s="81" t="str">
        <f>IF($BY$3&lt;&gt;"コンテンツなし",IF(AND(申込書!$AH$4="GIGAスクールパック",SUM($P440,$R440)&lt;&gt;0),SUM($P440,$R440),IF(AND(申込書!$AH$4="SKY安心GIGAタブレット",SUM($T440,$V440)&lt;&gt;0),SUM($T440,$V440),"")),"")</f>
        <v/>
      </c>
      <c r="CB440" s="81" t="str">
        <f>IF($BY$3&lt;&gt;"コンテンツなし",IF(AND(申込書!$AH$4="GIGAスクールパック",SUM($Q440,$S440)&lt;&gt;0),SUM($Q440,$S440),IF(AND(申込書!$AH$4="SKY安心GIGAタブレット",SUM($U440,$W440)&lt;&gt;0),SUM($U440,$W440),"")),"")</f>
        <v/>
      </c>
      <c r="CC440" s="157"/>
      <c r="CD440" s="82"/>
      <c r="CE440" s="80" t="str">
        <f>IF(AND(申込書!$C$98&lt;&gt;"▼プルダウンより選択してください",申込書!$C$98&lt;&gt;"",申込書!$P$98&lt;&gt;"YYYY/MM/DD",$G440&lt;&gt;""),申込書!$P$98,"")</f>
        <v/>
      </c>
      <c r="CF440" s="81" t="str">
        <f>IF(AND(申込書!$C$98&lt;&gt;"▼プルダウンより選択してください",申込書!$C$98&lt;&gt;"",$G440&lt;&gt;""),申込書!$M$98,"")</f>
        <v/>
      </c>
      <c r="CG440" s="81" t="str">
        <f>IF($CE$3&lt;&gt;"コンテンツなし",IF(AND(申込書!$AH$4="GIGAスクールパック",SUM($P440,$R440)&lt;&gt;0),SUM($P440,$R440),IF(AND(申込書!$AH$4="SKY安心GIGAタブレット",SUM($T440,$V440)&lt;&gt;0),SUM($T440,$V440),"")),"")</f>
        <v/>
      </c>
      <c r="CH440" s="81" t="str">
        <f>IF($CE$3&lt;&gt;"コンテンツなし",IF(AND(申込書!$AH$4="GIGAスクールパック",SUM($Q440,$S440)&lt;&gt;0),SUM($Q440,$S440),IF(AND(申込書!$AH$4="SKY安心GIGAタブレット",SUM($U440,$W440)&lt;&gt;0),SUM($U440,$W440),"")),"")</f>
        <v/>
      </c>
      <c r="CI440" s="157"/>
      <c r="CJ440" s="82"/>
      <c r="CK440" s="80" t="str">
        <f>IF(AND(申込書!$C$99&lt;&gt;"▼プルダウンより選択してください",申込書!$C$99&lt;&gt;"",申込書!$P$99&lt;&gt;"YYYY/MM/DD",$G440&lt;&gt;""),申込書!$P$99,"")</f>
        <v/>
      </c>
      <c r="CL440" s="81" t="str">
        <f>IF(AND(申込書!$C$99&lt;&gt;"▼プルダウンより選択してください",申込書!$C$99&lt;&gt;"",$G440&lt;&gt;""),申込書!$M$99,"")</f>
        <v/>
      </c>
      <c r="CM440" s="81" t="str">
        <f>IF($CK$3&lt;&gt;"コンテンツなし",IF(AND(申込書!$AH$4="GIGAスクールパック",SUM($P440,$R440)&lt;&gt;0),SUM($P440,$R440),IF(AND(申込書!$AH$4="SKY安心GIGAタブレット",SUM($T440,$V440)&lt;&gt;0),SUM($T440,$V440),"")),"")</f>
        <v/>
      </c>
      <c r="CN440" s="81" t="str">
        <f>IF($CK$3&lt;&gt;"コンテンツなし",IF(AND(申込書!$AH$4="GIGAスクールパック",SUM($Q440,$S440)&lt;&gt;0),SUM($Q440,$S440),IF(AND(申込書!$AH$4="SKY安心GIGAタブレット",SUM($U440,$W440)&lt;&gt;0),SUM($U440,$W440),"")),"")</f>
        <v/>
      </c>
      <c r="CO440" s="157"/>
      <c r="CP440" s="82"/>
      <c r="CQ440" s="80" t="str">
        <f>IF(AND(申込書!$C$100&lt;&gt;"▼プルダウンより選択してください",申込書!$C$100&lt;&gt;"",申込書!$P$100&lt;&gt;"YYYY/MM/DD",$G440&lt;&gt;""),申込書!$P$100,"")</f>
        <v/>
      </c>
      <c r="CR440" s="81" t="str">
        <f>IF(AND(申込書!$C$100&lt;&gt;"▼プルダウンより選択してください",申込書!$C$100&lt;&gt;"",$G440&lt;&gt;""),申込書!$M$100,"")</f>
        <v/>
      </c>
      <c r="CS440" s="81" t="str">
        <f>IF($CQ$3&lt;&gt;"コンテンツなし",IF(AND(申込書!$AH$4="GIGAスクールパック",SUM($P440,$R440)&lt;&gt;0),SUM($P440,$R440),IF(AND(申込書!$AH$4="SKY安心GIGAタブレット",SUM($T440,$V440)&lt;&gt;0),SUM($T440,$V440),"")),"")</f>
        <v/>
      </c>
      <c r="CT440" s="81" t="str">
        <f>IF($CQ$3&lt;&gt;"コンテンツなし",IF(AND(申込書!$AH$4="GIGAスクールパック",SUM($Q440,$S440)&lt;&gt;0),SUM($Q440,$S440),IF(AND(申込書!$AH$4="SKY安心GIGAタブレット",SUM($U440,$W440)&lt;&gt;0),SUM($U440,$W440),"")),"")</f>
        <v/>
      </c>
      <c r="CU440" s="81"/>
      <c r="CV440" s="82"/>
      <c r="CW440" s="80" t="str">
        <f>IF(AND(申込書!$C$101&lt;&gt;"▼プルダウンより選択してください",申込書!$C$101&lt;&gt;"",申込書!$P$101&lt;&gt;"YYYY/MM/DD",$G440&lt;&gt;""),申込書!$P$101,"")</f>
        <v/>
      </c>
      <c r="CX440" s="81" t="str">
        <f>IF(AND(申込書!$C$101&lt;&gt;"▼プルダウンより選択してください",申込書!$C$101&lt;&gt;"",$G440&lt;&gt;""),申込書!$M$101,"")</f>
        <v/>
      </c>
      <c r="CY440" s="81" t="str">
        <f>IF($CW$3&lt;&gt;"コンテンツなし",IF(AND(申込書!$AH$4="GIGAスクールパック",SUM($P440,$R440)&lt;&gt;0),SUM($P440,$R440),IF(AND(申込書!$AH$4="SKY安心GIGAタブレット",SUM($T440,$V440)&lt;&gt;0),SUM($T440,$V440),"")),"")</f>
        <v/>
      </c>
      <c r="CZ440" s="81" t="str">
        <f>IF($CW$3&lt;&gt;"コンテンツなし",IF(AND(申込書!$AH$4="GIGAスクールパック",SUM($Q440,$S440)&lt;&gt;0),SUM($Q440,$S440),IF(AND(申込書!$AH$4="SKY安心GIGAタブレット",SUM($U440,$W440)&lt;&gt;0),SUM($U440,$W440),"")),"")</f>
        <v/>
      </c>
      <c r="DA440" s="81"/>
      <c r="DB440" s="82"/>
      <c r="DC440" s="80" t="str">
        <f>IF(AND(申込書!$C$102&lt;&gt;"▼プルダウンより選択してください",申込書!$C$102&lt;&gt;"",申込書!$P$102&lt;&gt;"YYYY/MM/DD",$G440&lt;&gt;""),申込書!$P$102,"")</f>
        <v/>
      </c>
      <c r="DD440" s="81" t="str">
        <f>IF(AND(申込書!$C$102&lt;&gt;"▼プルダウンより選択してください",申込書!$C$102&lt;&gt;"",$G440&lt;&gt;""),申込書!$M$102,"")</f>
        <v/>
      </c>
      <c r="DE440" s="81" t="str">
        <f>IF($DC$3&lt;&gt;"コンテンツなし",IF(AND(申込書!$AH$4="GIGAスクールパック",SUM($P440,$R440)&lt;&gt;0),SUM($P440,$R440),IF(AND(申込書!$AH$4="SKY安心GIGAタブレット",SUM($T440,$V440)&lt;&gt;0),SUM($T440,$V440),"")),"")</f>
        <v/>
      </c>
      <c r="DF440" s="81" t="str">
        <f>IF($DC$3&lt;&gt;"コンテンツなし",IF(AND(申込書!$AH$4="GIGAスクールパック",SUM($Q440,$S440)&lt;&gt;0),SUM($Q440,$S440),IF(AND(申込書!$AH$4="SKY安心GIGAタブレット",SUM($U440,$W440)&lt;&gt;0),SUM($U440,$W440),"")),"")</f>
        <v/>
      </c>
      <c r="DG440" s="81"/>
      <c r="DH440" s="82"/>
      <c r="DI440" s="80" t="str">
        <f>IF(AND(申込書!$C$103&lt;&gt;"▼プルダウンより選択してください",申込書!$C$103&lt;&gt;"",申込書!$P$103&lt;&gt;"YYYY/MM/DD",$G440&lt;&gt;""),申込書!$P$103,"")</f>
        <v/>
      </c>
      <c r="DJ440" s="81" t="str">
        <f>IF(AND(申込書!$C$103&lt;&gt;"▼プルダウンより選択してください",申込書!$C$103&lt;&gt;"",$G440&lt;&gt;""),申込書!$M$103,"")</f>
        <v/>
      </c>
      <c r="DK440" s="81" t="str">
        <f>IF($DI$3&lt;&gt;"コンテンツなし",IF(AND(申込書!$AH$4="GIGAスクールパック",SUM($P440,$R440)&lt;&gt;0),SUM($P440,$R440),IF(AND(申込書!$AH$4="SKY安心GIGAタブレット",SUM($T440,$V440)&lt;&gt;0),SUM($T440,$V440),"")),"")</f>
        <v/>
      </c>
      <c r="DL440" s="81" t="str">
        <f>IF($DI$3&lt;&gt;"コンテンツなし",IF(AND(申込書!$AH$4="GIGAスクールパック",SUM($Q440,$S440)&lt;&gt;0),SUM($Q440,$S440),IF(AND(申込書!$AH$4="SKY安心GIGAタブレット",SUM($U440,$W440)&lt;&gt;0),SUM($U440,$W440),"")),"")</f>
        <v/>
      </c>
      <c r="DM440" s="81"/>
      <c r="DN440" s="82"/>
      <c r="DO440" s="80" t="str">
        <f>IF(AND(申込書!$C$104&lt;&gt;"▼プルダウンより選択してください",申込書!$C$104&lt;&gt;"",申込書!$P$104&lt;&gt;"YYYY/MM/DD",$G440&lt;&gt;""),申込書!$P$104,"")</f>
        <v/>
      </c>
      <c r="DP440" s="81" t="str">
        <f>IF(AND(申込書!$C$104&lt;&gt;"▼プルダウンより選択してください",申込書!$C$104&lt;&gt;"",$G440&lt;&gt;""),申込書!$M$104,"")</f>
        <v/>
      </c>
      <c r="DQ440" s="81" t="str">
        <f>IF($DO$3&lt;&gt;"コンテンツなし",IF(AND(申込書!$AH$4="GIGAスクールパック",SUM($P440,$R440)&lt;&gt;0),SUM($P440,$R440),IF(AND(申込書!$AH$4="SKY安心GIGAタブレット",SUM($T440,$V440)&lt;&gt;0),SUM($T440,$V440),"")),"")</f>
        <v/>
      </c>
      <c r="DR440" s="81" t="str">
        <f>IF($DO$3&lt;&gt;"コンテンツなし",IF(AND(申込書!$AH$4="GIGAスクールパック",SUM($Q440,$S440)&lt;&gt;0),SUM($Q440,$S440),IF(AND(申込書!$AH$4="SKY安心GIGAタブレット",SUM($U440,$W440)&lt;&gt;0),SUM($U440,$W440),"")),"")</f>
        <v/>
      </c>
      <c r="DS440" s="81"/>
      <c r="DT440" s="82"/>
      <c r="DU440" s="80" t="str">
        <f>IF(AND(申込書!$C$105&lt;&gt;"▼プルダウンより選択してください",申込書!$C$105&lt;&gt;"",申込書!$P$105&lt;&gt;"YYYY/MM/DD",$G440&lt;&gt;""),申込書!$P$105,"")</f>
        <v/>
      </c>
      <c r="DV440" s="81" t="str">
        <f>IF(AND(申込書!$C$105&lt;&gt;"▼プルダウンより選択してください",申込書!$C$105&lt;&gt;"",$G440&lt;&gt;""),申込書!$M$105,"")</f>
        <v/>
      </c>
      <c r="DW440" s="81" t="str">
        <f>IF($DU$3&lt;&gt;"コンテンツなし",IF(AND(申込書!$AH$4="GIGAスクールパック",SUM($P440,$R440)&lt;&gt;0),SUM($P440,$R440),IF(AND(申込書!$AH$4="SKY安心GIGAタブレット",SUM($T440,$V440)&lt;&gt;0),SUM($T440,$V440),"")),"")</f>
        <v/>
      </c>
      <c r="DX440" s="81" t="str">
        <f>IF($DU$3&lt;&gt;"コンテンツなし",IF(AND(申込書!$AH$4="GIGAスクールパック",SUM($Q440,$S440)&lt;&gt;0),SUM($Q440,$S440),IF(AND(申込書!$AH$4="SKY安心GIGAタブレット",SUM($U440,$W440)&lt;&gt;0),SUM($U440,$W440),"")),"")</f>
        <v/>
      </c>
      <c r="DY440" s="157"/>
      <c r="DZ440" s="82"/>
      <c r="EA440" s="80" t="str">
        <f>IF(AND(申込書!$C$106&lt;&gt;"▼プルダウンより選択してください",申込書!$C$106&lt;&gt;"",申込書!$P$106&lt;&gt;"YYYY/MM/DD",$G440&lt;&gt;""),申込書!$P$106,"")</f>
        <v/>
      </c>
      <c r="EB440" s="81" t="str">
        <f>IF(AND(申込書!$C$106&lt;&gt;"▼プルダウンより選択してください",申込書!$C$106&lt;&gt;"",$G440&lt;&gt;""),申込書!$M$106,"")</f>
        <v/>
      </c>
      <c r="EC440" s="81" t="str">
        <f>IF($EA$3&lt;&gt;"コンテンツなし",IF(AND(申込書!$AH$4="GIGAスクールパック",SUM($P440,$R440)&lt;&gt;0),SUM($P440,$R440),IF(AND(申込書!$AH$4="SKY安心GIGAタブレット",SUM($T440,$V440)&lt;&gt;0),SUM($T440,$V440),"")),"")</f>
        <v/>
      </c>
      <c r="ED440" s="81" t="str">
        <f>IF($EA$3&lt;&gt;"コンテンツなし",IF(AND(申込書!$AH$4="GIGAスクールパック",SUM($Q440,$S440)&lt;&gt;0),SUM($Q440,$S440),IF(AND(申込書!$AH$4="SKY安心GIGAタブレット",SUM($U440,$W440)&lt;&gt;0),SUM($U440,$W440),"")),"")</f>
        <v/>
      </c>
      <c r="EE440" s="157"/>
      <c r="EF440" s="82"/>
      <c r="EG440" s="80" t="str">
        <f>IF(AND(申込書!$C$107&lt;&gt;"▼プルダウンより選択してください",申込書!$C$107&lt;&gt;"",申込書!$P$107&lt;&gt;"YYYY/MM/DD",$G440&lt;&gt;""),申込書!$P$107,"")</f>
        <v/>
      </c>
      <c r="EH440" s="81" t="str">
        <f>IF(AND(申込書!$C$107&lt;&gt;"▼プルダウンより選択してください",申込書!$C$107&lt;&gt;"",$G440&lt;&gt;""),申込書!$M$107,"")</f>
        <v/>
      </c>
      <c r="EI440" s="81" t="str">
        <f>IF($EG$3&lt;&gt;"コンテンツなし",IF(AND(申込書!$AH$4="GIGAスクールパック",SUM($P440,$R440)&lt;&gt;0),SUM($P440,$R440),IF(AND(申込書!$AH$4="SKY安心GIGAタブレット",SUM($T440,$V440)&lt;&gt;0),SUM($T440,$V440),"")),"")</f>
        <v/>
      </c>
      <c r="EJ440" s="81" t="str">
        <f>IF($EG$3&lt;&gt;"コンテンツなし",IF(AND(申込書!$AH$4="GIGAスクールパック",SUM($Q440,$S440)&lt;&gt;0),SUM($Q440,$S440),IF(AND(申込書!$AH$4="SKY安心GIGAタブレット",SUM($U440,$W440)&lt;&gt;0),SUM($U440,$W440),"")),"")</f>
        <v/>
      </c>
      <c r="EK440" s="157"/>
      <c r="EL440" s="82"/>
      <c r="EM440" s="80" t="str">
        <f>IF(AND(申込書!$C$108&lt;&gt;"▼プルダウンより選択してください",申込書!$C$108&lt;&gt;"",申込書!$P$108&lt;&gt;"YYYY/MM/DD",$G440&lt;&gt;""),申込書!$P$108,"")</f>
        <v/>
      </c>
      <c r="EN440" s="81" t="str">
        <f>IF(AND(申込書!$C$108&lt;&gt;"▼プルダウンより選択してください",申込書!$C$108&lt;&gt;"",$G440&lt;&gt;""),申込書!$M$108,"")</f>
        <v/>
      </c>
      <c r="EO440" s="81" t="str">
        <f>IF($EM$3&lt;&gt;"コンテンツなし",IF(AND(申込書!$AH$4="GIGAスクールパック",SUM($P440,$R440)&lt;&gt;0),SUM($P440,$R440),IF(AND(申込書!$AH$4="SKY安心GIGAタブレット",SUM($T440,$V440)&lt;&gt;0),SUM($T440,$V440),"")),"")</f>
        <v/>
      </c>
      <c r="EP440" s="81" t="str">
        <f>IF($EM$3&lt;&gt;"コンテンツなし",IF(AND(申込書!$AH$4="GIGAスクールパック",SUM($Q440,$S440)&lt;&gt;0),SUM($Q440,$S440),IF(AND(申込書!$AH$4="SKY安心GIGAタブレット",SUM($U440,$W440)&lt;&gt;0),SUM($U440,$W440),"")),"")</f>
        <v/>
      </c>
      <c r="EQ440" s="157"/>
      <c r="ER440" s="82"/>
      <c r="ES440" s="80" t="str">
        <f>IF(AND(申込書!$C$109&lt;&gt;"▼プルダウンより選択してください",申込書!$C$109&lt;&gt;"",申込書!$P$109&lt;&gt;"YYYY/MM/DD",$G440&lt;&gt;""),申込書!$P$109,"")</f>
        <v/>
      </c>
      <c r="ET440" s="81" t="str">
        <f>IF(AND(申込書!$C$109&lt;&gt;"▼プルダウンより選択してください",申込書!$C$109&lt;&gt;"",$G440&lt;&gt;""),申込書!$M$109,"")</f>
        <v/>
      </c>
      <c r="EU440" s="81" t="str">
        <f>IF($ES$3&lt;&gt;"コンテンツなし",IF(AND(申込書!$AH$4="GIGAスクールパック",SUM($P440,$R440)&lt;&gt;0),SUM($P440,$R440),IF(AND(申込書!$AH$4="SKY安心GIGAタブレット",SUM($T440,$V440)&lt;&gt;0),SUM($T440,$V440),"")),"")</f>
        <v/>
      </c>
      <c r="EV440" s="81" t="str">
        <f>IF($ES$3&lt;&gt;"コンテンツなし",IF(AND(申込書!$AH$4="GIGAスクールパック",SUM($Q440,$S440)&lt;&gt;0),SUM($Q440,$S440),IF(AND(申込書!$AH$4="SKY安心GIGAタブレット",SUM($U440,$W440)&lt;&gt;0),SUM($U440,$W440),"")),"")</f>
        <v/>
      </c>
      <c r="EW440" s="157"/>
      <c r="EX440" s="82"/>
      <c r="EY440" s="80" t="str">
        <f>IF(AND(申込書!$C$110&lt;&gt;"▼プルダウンより選択してください",申込書!$C$110&lt;&gt;"",申込書!$P$110&lt;&gt;"YYYY/MM/DD",$G440&lt;&gt;""),申込書!$P$110,"")</f>
        <v/>
      </c>
      <c r="EZ440" s="81" t="str">
        <f>IF(AND(申込書!$C$110&lt;&gt;"▼プルダウンより選択してください",申込書!$C$110&lt;&gt;"",$G440&lt;&gt;""),申込書!$M$110,"")</f>
        <v/>
      </c>
      <c r="FA440" s="81" t="str">
        <f>IF($EY$3&lt;&gt;"コンテンツなし",IF(AND(申込書!$AH$4="GIGAスクールパック",SUM($P440,$R440)&lt;&gt;0),SUM($P440,$R440),IF(AND(申込書!$AH$4="SKY安心GIGAタブレット",SUM($T440,$V440)&lt;&gt;0),SUM($T440,$V440),"")),"")</f>
        <v/>
      </c>
      <c r="FB440" s="81" t="str">
        <f>IF($EY$3&lt;&gt;"コンテンツなし",IF(AND(申込書!$AH$4="GIGAスクールパック",SUM($Q440,$S440)&lt;&gt;0),SUM($Q440,$S440),IF(AND(申込書!$AH$4="SKY安心GIGAタブレット",SUM($U440,$W440)&lt;&gt;0),SUM($U440,$W440),"")),"")</f>
        <v/>
      </c>
      <c r="FC440" s="157"/>
      <c r="FD440" s="82"/>
      <c r="FE440" s="80" t="str">
        <f>IF(AND(申込書!$C$111&lt;&gt;"▼プルダウンより選択してください",申込書!$C$111&lt;&gt;"",申込書!$P$111&lt;&gt;"YYYY/MM/DD",$G440&lt;&gt;""),申込書!$P$111,"")</f>
        <v/>
      </c>
      <c r="FF440" s="81" t="str">
        <f>IF(AND(申込書!$C$111&lt;&gt;"▼プルダウンより選択してください",申込書!$C$111&lt;&gt;"",$G440&lt;&gt;""),申込書!$M$111,"")</f>
        <v/>
      </c>
      <c r="FG440" s="81" t="str">
        <f>IF($FE$3&lt;&gt;"コンテンツなし",IF(AND(申込書!$AH$4="GIGAスクールパック",SUM($P440,$R440)&lt;&gt;0),SUM($P440,$R440),IF(AND(申込書!$AH$4="SKY安心GIGAタブレット",SUM($T440,$V440)&lt;&gt;0),SUM($T440,$V440),"")),"")</f>
        <v/>
      </c>
      <c r="FH440" s="81" t="str">
        <f>IF($FE$3&lt;&gt;"コンテンツなし",IF(AND(申込書!$AH$4="GIGAスクールパック",SUM($Q440,$S440)&lt;&gt;0),SUM($Q440,$S440),IF(AND(申込書!$AH$4="SKY安心GIGAタブレット",SUM($U440,$W440)&lt;&gt;0),SUM($U440,$W440),"")),"")</f>
        <v/>
      </c>
      <c r="FI440" s="157"/>
      <c r="FJ440" s="82"/>
      <c r="FK440" s="80" t="str">
        <f>IF(AND(申込書!$C$112&lt;&gt;"▼プルダウンより選択してください",申込書!$C$112&lt;&gt;"",申込書!$P$112&lt;&gt;"YYYY/MM/DD",$G440&lt;&gt;""),申込書!$P$112,"")</f>
        <v/>
      </c>
      <c r="FL440" s="81" t="str">
        <f>IF(AND(申込書!$C$112&lt;&gt;"▼プルダウンより選択してください",申込書!$C$112&lt;&gt;"",$G440&lt;&gt;""),申込書!$M$112,"")</f>
        <v/>
      </c>
      <c r="FM440" s="81" t="str">
        <f>IF($FK$3&lt;&gt;"コンテンツなし",IF(AND(申込書!$AH$4="GIGAスクールパック",SUM($P440,$R440)&lt;&gt;0),SUM($P440,$R440),IF(AND(申込書!$AH$4="SKY安心GIGAタブレット",SUM($T440,$V440)&lt;&gt;0),SUM($T440,$V440),"")),"")</f>
        <v/>
      </c>
      <c r="FN440" s="81" t="str">
        <f>IF($FK$3&lt;&gt;"コンテンツなし",IF(AND(申込書!$AH$4="GIGAスクールパック",SUM($Q440,$S440)&lt;&gt;0),SUM($Q440,$S440),IF(AND(申込書!$AH$4="SKY安心GIGAタブレット",SUM($U440,$W440)&lt;&gt;0),SUM($U440,$W440),"")),"")</f>
        <v/>
      </c>
      <c r="FO440" s="157"/>
      <c r="FP440" s="82"/>
      <c r="FQ440" s="80" t="str">
        <f>IF(AND(申込書!$C$113&lt;&gt;"▼プルダウンより選択してください",申込書!$C$113&lt;&gt;"",申込書!$P$113&lt;&gt;"YYYY/MM/DD",$G440&lt;&gt;""),申込書!$P$113,"")</f>
        <v/>
      </c>
      <c r="FR440" s="81" t="str">
        <f>IF(AND(申込書!$C$113&lt;&gt;"▼プルダウンより選択してください",申込書!$C$113&lt;&gt;"",$G440&lt;&gt;""),申込書!$M$113,"")</f>
        <v/>
      </c>
      <c r="FS440" s="81" t="str">
        <f>IF($FQ$3&lt;&gt;"コンテンツなし",IF(AND(申込書!$AH$4="GIGAスクールパック",SUM($P440,$R440)&lt;&gt;0),SUM($P440,$R440),IF(AND(申込書!$AH$4="SKY安心GIGAタブレット",SUM($T440,$V440)&lt;&gt;0),SUM($T440,$V440),"")),"")</f>
        <v/>
      </c>
      <c r="FT440" s="81" t="str">
        <f>IF($FQ$3&lt;&gt;"コンテンツなし",IF(AND(申込書!$AH$4="GIGAスクールパック",SUM($Q440,$S440)&lt;&gt;0),SUM($Q440,$S440),IF(AND(申込書!$AH$4="SKY安心GIGAタブレット",SUM($U440,$W440)&lt;&gt;0),SUM($U440,$W440),"")),"")</f>
        <v/>
      </c>
      <c r="FU440" s="157"/>
      <c r="FV440" s="82"/>
      <c r="FW440" s="80" t="str">
        <f>IF(AND(申込書!$C$114&lt;&gt;"▼プルダウンより選択してください",申込書!$C$114&lt;&gt;"",申込書!$P$114&lt;&gt;"YYYY/MM/DD",$G440&lt;&gt;""),申込書!$P$114,"")</f>
        <v/>
      </c>
      <c r="FX440" s="81" t="str">
        <f>IF(AND(申込書!$C$114&lt;&gt;"▼プルダウンより選択してください",申込書!$C$114&lt;&gt;"",$G440&lt;&gt;""),申込書!$M$114,"")</f>
        <v/>
      </c>
      <c r="FY440" s="81" t="str">
        <f>IF($FW$3&lt;&gt;"コンテンツなし",IF(AND(申込書!$AH$4="GIGAスクールパック",SUM($P440,$R440)&lt;&gt;0),SUM($P440,$R440),IF(AND(申込書!$AH$4="SKY安心GIGAタブレット",SUM($T440,$V440)&lt;&gt;0),SUM($T440,$V440),"")),"")</f>
        <v/>
      </c>
      <c r="FZ440" s="81" t="str">
        <f>IF($FW$3&lt;&gt;"コンテンツなし",IF(AND(申込書!$AH$4="GIGAスクールパック",SUM($Q440,$S440)&lt;&gt;0),SUM($Q440,$S440),IF(AND(申込書!$AH$4="SKY安心GIGAタブレット",SUM($U440,$W440)&lt;&gt;0),SUM($U440,$W440),"")),"")</f>
        <v/>
      </c>
      <c r="GA440" s="157"/>
      <c r="GB440" s="82"/>
      <c r="GC440" s="80" t="str">
        <f>IF(AND(申込書!$C$115&lt;&gt;"▼プルダウンより選択してください",申込書!$C$115&lt;&gt;"",申込書!$P$115&lt;&gt;"YYYY/MM/DD",$G440&lt;&gt;""),申込書!$P$115,"")</f>
        <v/>
      </c>
      <c r="GD440" s="81" t="str">
        <f>IF(AND(申込書!$C$115&lt;&gt;"▼プルダウンより選択してください",申込書!$C$115&lt;&gt;"",$G440&lt;&gt;""),申込書!$M$115,"")</f>
        <v/>
      </c>
      <c r="GE440" s="81" t="str">
        <f>IF($GC$3&lt;&gt;"コンテンツなし",IF(AND(申込書!$AH$4="GIGAスクールパック",SUM($P440,$R440)&lt;&gt;0),SUM($P440,$R440),IF(AND(申込書!$AH$4="SKY安心GIGAタブレット",SUM($T440,$V440)&lt;&gt;0),SUM($T440,$V440),"")),"")</f>
        <v/>
      </c>
      <c r="GF440" s="81" t="str">
        <f>IF($GC$3&lt;&gt;"コンテンツなし",IF(AND(申込書!$AH$4="GIGAスクールパック",SUM($Q440,$S440)&lt;&gt;0),SUM($Q440,$S440),IF(AND(申込書!$AH$4="SKY安心GIGAタブレット",SUM($U440,$W440)&lt;&gt;0),SUM($U440,$W440),"")),"")</f>
        <v/>
      </c>
      <c r="GG440" s="157"/>
      <c r="GH440" s="82"/>
      <c r="GI440" s="80" t="str">
        <f>IF(AND(申込書!$C$116&lt;&gt;"▼プルダウンより選択してください",申込書!$C$116&lt;&gt;"",申込書!$P$116&lt;&gt;"YYYY/MM/DD",$G440&lt;&gt;""),申込書!$P$116,"")</f>
        <v/>
      </c>
      <c r="GJ440" s="81" t="str">
        <f>IF(AND(申込書!$C$116&lt;&gt;"▼プルダウンより選択してください",申込書!$C$116&lt;&gt;"",$G440&lt;&gt;""),申込書!$M$116,"")</f>
        <v/>
      </c>
      <c r="GK440" s="81" t="str">
        <f>IF($GI$3&lt;&gt;"コンテンツなし",IF(AND(申込書!$AH$4="GIGAスクールパック",SUM($P440,$R440)&lt;&gt;0),SUM($P440,$R440),IF(AND(申込書!$AH$4="SKY安心GIGAタブレット",SUM($T440,$V440)&lt;&gt;0),SUM($T440,$V440),"")),"")</f>
        <v/>
      </c>
      <c r="GL440" s="81" t="str">
        <f>IF($GI$3&lt;&gt;"コンテンツなし",IF(AND(申込書!$AH$4="GIGAスクールパック",SUM($Q440,$S440)&lt;&gt;0),SUM($Q440,$S440),IF(AND(申込書!$AH$4="SKY安心GIGAタブレット",SUM($U440,$W440)&lt;&gt;0),SUM($U440,$W440),"")),"")</f>
        <v/>
      </c>
      <c r="GM440" s="157"/>
      <c r="GN440" s="82"/>
      <c r="GO440" s="80" t="str">
        <f>IF(AND(申込書!$C$117&lt;&gt;"▼プルダウンより選択してください",申込書!$C$117&lt;&gt;"",申込書!$P$117&lt;&gt;"YYYY/MM/DD",$G440&lt;&gt;""),申込書!$P$117,"")</f>
        <v/>
      </c>
      <c r="GP440" s="81" t="str">
        <f>IF(AND(申込書!$C$117&lt;&gt;"▼プルダウンより選択してください",申込書!$C$117&lt;&gt;"",$G440&lt;&gt;""),申込書!$M$117,"")</f>
        <v/>
      </c>
      <c r="GQ440" s="81" t="str">
        <f>IF($GO$3&lt;&gt;"コンテンツなし",IF(AND(申込書!$AH$4="GIGAスクールパック",SUM($P440,$R440)&lt;&gt;0),SUM($P440,$R440),IF(AND(申込書!$AH$4="SKY安心GIGAタブレット",SUM($T440,$V440)&lt;&gt;0),SUM($T440,$V440),"")),"")</f>
        <v/>
      </c>
      <c r="GR440" s="81" t="str">
        <f>IF($GO$3&lt;&gt;"コンテンツなし",IF(AND(申込書!$AH$4="GIGAスクールパック",SUM($Q440,$S440)&lt;&gt;0),SUM($Q440,$S440),IF(AND(申込書!$AH$4="SKY安心GIGAタブレット",SUM($U440,$W440)&lt;&gt;0),SUM($U440,$W440),"")),"")</f>
        <v/>
      </c>
      <c r="GS440" s="157"/>
      <c r="GT440" s="82"/>
      <c r="GU440" s="80" t="str">
        <f>IF(AND(申込書!$C$118&lt;&gt;"▼プルダウンより選択してください",申込書!$C$118&lt;&gt;"",申込書!$P$118&lt;&gt;"YYYY/MM/DD",$G440&lt;&gt;""),申込書!$P$118,"")</f>
        <v/>
      </c>
      <c r="GV440" s="81" t="str">
        <f>IF(AND(申込書!$C$118&lt;&gt;"▼プルダウンより選択してください",申込書!$C$118&lt;&gt;"",$G440&lt;&gt;""),申込書!$M$118,"")</f>
        <v/>
      </c>
      <c r="GW440" s="81" t="str">
        <f>IF($GU$3&lt;&gt;"コンテンツなし",IF(AND(申込書!$AH$4="GIGAスクールパック",SUM($P440,$R440)&lt;&gt;0),SUM($P440,$R440),IF(AND(申込書!$AH$4="SKY安心GIGAタブレット",SUM($T440,$V440)&lt;&gt;0),SUM($T440,$V440),"")),"")</f>
        <v/>
      </c>
      <c r="GX440" s="81" t="str">
        <f>IF($GU$3&lt;&gt;"コンテンツなし",IF(AND(申込書!$AH$4="GIGAスクールパック",SUM($Q440,$S440)&lt;&gt;0),SUM($Q440,$S440),IF(AND(申込書!$AH$4="SKY安心GIGAタブレット",SUM($U440,$W440)&lt;&gt;0),SUM($U440,$W440),"")),"")</f>
        <v/>
      </c>
      <c r="GY440" s="157"/>
      <c r="GZ440" s="82"/>
      <c r="HA440" s="80" t="str">
        <f>IF(AND(申込書!$C$119&lt;&gt;"▼プルダウンより選択してください",申込書!$C$119&lt;&gt;"",申込書!$P$119&lt;&gt;"YYYY/MM/DD",$G440&lt;&gt;""),申込書!$P$119,"")</f>
        <v/>
      </c>
      <c r="HB440" s="81" t="str">
        <f>IF(AND(申込書!$C$119&lt;&gt;"▼プルダウンより選択してください",申込書!$C$119&lt;&gt;"",$G440&lt;&gt;""),申込書!$M$119,"")</f>
        <v/>
      </c>
      <c r="HC440" s="81" t="str">
        <f>IF($HA$3&lt;&gt;"コンテンツなし",IF(AND(申込書!$AH$4="GIGAスクールパック",SUM($P440,$R440)&lt;&gt;0),SUM($P440,$R440),IF(AND(申込書!$AH$4="SKY安心GIGAタブレット",SUM($T440,$V440)&lt;&gt;0),SUM($T440,$V440),"")),"")</f>
        <v/>
      </c>
      <c r="HD440" s="81" t="str">
        <f>IF($HA$3&lt;&gt;"コンテンツなし",IF(AND(申込書!$AH$4="GIGAスクールパック",SUM($Q440,$S440)&lt;&gt;0),SUM($Q440,$S440),IF(AND(申込書!$AH$4="SKY安心GIGAタブレット",SUM($U440,$W440)&lt;&gt;0),SUM($U440,$W440),"")),"")</f>
        <v/>
      </c>
      <c r="HE440" s="157"/>
      <c r="HF440" s="82"/>
      <c r="HG440" s="83"/>
    </row>
    <row r="441" spans="2:215" ht="26.85" customHeight="1">
      <c r="B441" s="62">
        <f t="shared" si="4"/>
        <v>436</v>
      </c>
      <c r="C441" s="63"/>
      <c r="D441" s="64"/>
      <c r="E441" s="207"/>
      <c r="F441" s="65"/>
      <c r="G441" s="66"/>
      <c r="H441" s="67"/>
      <c r="I441" s="68"/>
      <c r="J441" s="69"/>
      <c r="K441" s="70"/>
      <c r="L441" s="71"/>
      <c r="M441" s="72"/>
      <c r="N441" s="73"/>
      <c r="O441" s="74"/>
      <c r="P441" s="179"/>
      <c r="Q441" s="180"/>
      <c r="R441" s="180"/>
      <c r="S441" s="181"/>
      <c r="T441" s="179"/>
      <c r="U441" s="180"/>
      <c r="V441" s="182"/>
      <c r="W441" s="181"/>
      <c r="X441" s="75"/>
      <c r="Y441" s="76"/>
      <c r="Z441" s="77"/>
      <c r="AA441" s="78"/>
      <c r="AB441" s="79"/>
      <c r="AC441" s="79"/>
      <c r="AD441" s="79"/>
      <c r="AE441" s="77"/>
      <c r="AF441" s="139"/>
      <c r="AG441" s="139"/>
      <c r="AH441" s="139"/>
      <c r="AI441" s="80" t="str">
        <f>IF(AND(申込書!$C$90&lt;&gt;"▼プルダウンより選択してください",申込書!$C$90&lt;&gt;"",申込書!$P$90&lt;&gt;"YYYY/MM/DD",$G441&lt;&gt;""),申込書!$P$90,"")</f>
        <v/>
      </c>
      <c r="AJ441" s="81" t="str">
        <f>IF(AND(申込書!$C$90&lt;&gt;"▼プルダウンより選択してください",申込書!$C$90&lt;&gt;"",$G441&lt;&gt;""),申込書!$M$90,"")</f>
        <v/>
      </c>
      <c r="AK441" s="81" t="str">
        <f>IF($AI$3&lt;&gt;"コンテンツなし",IF(AND(申込書!$AH$4="GIGAスクールパック",SUM($P441,$R441)&lt;&gt;0),SUM($P441,$R441),IF(AND(申込書!$AH$4="SKY安心GIGAタブレット",SUM($T441,$V441)&lt;&gt;0),SUM($T441,$V441),"")),"")</f>
        <v/>
      </c>
      <c r="AL441" s="81" t="str">
        <f>IF($AI$3&lt;&gt;"コンテンツなし",IF(AND(申込書!$AH$4="GIGAスクールパック",SUM($Q441,$S441)&lt;&gt;0),SUM($Q441,$S441),IF(AND(申込書!$AH$4="SKY安心GIGAタブレット",SUM($U441,$W441)&lt;&gt;0),SUM($U441,$W441),"")),"")</f>
        <v/>
      </c>
      <c r="AM441" s="157"/>
      <c r="AN441" s="82"/>
      <c r="AO441" s="80" t="str">
        <f>IF(AND(申込書!$C$91&lt;&gt;"▼プルダウンより選択してください",申込書!$C$91&lt;&gt;"",申込書!$P$91&lt;&gt;"YYYY/MM/DD",$G441&lt;&gt;""),申込書!$P$91,"")</f>
        <v/>
      </c>
      <c r="AP441" s="81" t="str">
        <f>IF(AND(申込書!$C$91&lt;&gt;"▼プルダウンより選択してください",申込書!$C$91&lt;&gt;"",$G441&lt;&gt;""),申込書!$M$91,"")</f>
        <v/>
      </c>
      <c r="AQ441" s="81" t="str">
        <f>IF($AO$3&lt;&gt;"コンテンツなし",IF(AND(申込書!$AH$4="GIGAスクールパック",SUM($P441,$R441)&lt;&gt;0),SUM($P441,$R441),IF(AND(申込書!$AH$4="SKY安心GIGAタブレット",SUM($T441,$V441)&lt;&gt;0),SUM($T441,$V441),"")),"")</f>
        <v/>
      </c>
      <c r="AR441" s="81" t="str">
        <f>IF($AO$3&lt;&gt;"コンテンツなし",IF(AND(申込書!$AH$4="GIGAスクールパック",SUM($Q441,$S441)&lt;&gt;0),SUM($Q441,$S441),IF(AND(申込書!$AH$4="SKY安心GIGAタブレット",SUM($U441,$W441)&lt;&gt;0),SUM($U441,$W441),"")),"")</f>
        <v/>
      </c>
      <c r="AS441" s="157"/>
      <c r="AT441" s="82"/>
      <c r="AU441" s="80" t="str">
        <f>IF(AND(申込書!$C$92&lt;&gt;"▼プルダウンより選択してください",申込書!$C$92&lt;&gt;"",申込書!$P$92&lt;&gt;"YYYY/MM/DD",$G441&lt;&gt;""),申込書!$P$92,"")</f>
        <v/>
      </c>
      <c r="AV441" s="81" t="str">
        <f>IF(AND(申込書!$C$92&lt;&gt;"▼プルダウンより選択してください",申込書!$C$92&lt;&gt;"",$G441&lt;&gt;""),申込書!$M$92,"")</f>
        <v/>
      </c>
      <c r="AW441" s="81" t="str">
        <f>IF($AU$3&lt;&gt;"コンテンツなし",IF(AND(申込書!$AH$4="GIGAスクールパック",SUM($P441,$R441)&lt;&gt;0),SUM($P441,$R441),IF(AND(申込書!$AH$4="SKY安心GIGAタブレット",SUM($T441,$V441)&lt;&gt;0),SUM($T441,$V441),"")),"")</f>
        <v/>
      </c>
      <c r="AX441" s="81" t="str">
        <f>IF($AU$3&lt;&gt;"コンテンツなし",IF(AND(申込書!$AH$4="GIGAスクールパック",SUM($Q441,$S441)&lt;&gt;0),SUM($Q441,$S441),IF(AND(申込書!$AH$4="SKY安心GIGAタブレット",SUM($U441,$W441)&lt;&gt;0),SUM($U441,$W441),"")),"")</f>
        <v/>
      </c>
      <c r="AY441" s="157"/>
      <c r="AZ441" s="82"/>
      <c r="BA441" s="80" t="str">
        <f>IF(AND(申込書!$C$93&lt;&gt;"▼プルダウンより選択してください",申込書!$C$93&lt;&gt;"",申込書!$P$93&lt;&gt;"YYYY/MM/DD",$G441&lt;&gt;""),申込書!$P$93,"")</f>
        <v/>
      </c>
      <c r="BB441" s="81" t="str">
        <f>IF(AND(申込書!$C$93&lt;&gt;"▼プルダウンより選択してください",申込書!$C$93&lt;&gt;"",申込書!$M$93&gt;=1,$G441&lt;&gt;""),申込書!$M$93,"")</f>
        <v/>
      </c>
      <c r="BC441" s="81" t="str">
        <f>IF($BA$3&lt;&gt;"コンテンツなし",IF(AND(申込書!$AH$4="GIGAスクールパック",SUM($P441,$R441)&lt;&gt;0),SUM($P441,$R441),IF(AND(申込書!$AH$4="SKY安心GIGAタブレット",SUM($T441,$V441)&lt;&gt;0),SUM($T441,$V441),"")),"")</f>
        <v/>
      </c>
      <c r="BD441" s="81" t="str">
        <f>IF($BA$3&lt;&gt;"コンテンツなし",IF(AND(申込書!$AH$4="GIGAスクールパック",SUM($Q441,$S441)&lt;&gt;0),SUM($Q441,$S441),IF(AND(申込書!$AH$4="SKY安心GIGAタブレット",SUM($U441,$W441)&lt;&gt;0),SUM($U441,$W441),"")),"")</f>
        <v/>
      </c>
      <c r="BE441" s="157"/>
      <c r="BF441" s="82"/>
      <c r="BG441" s="80" t="str">
        <f>IF(AND(申込書!$C$94&lt;&gt;"▼プルダウンより選択してください",申込書!$C$94&lt;&gt;"",申込書!$P$94&lt;&gt;"YYYY/MM/DD",$G441&lt;&gt;""),申込書!$P$94,"")</f>
        <v/>
      </c>
      <c r="BH441" s="81" t="str">
        <f>IF(AND(申込書!$C$94&lt;&gt;"▼プルダウンより選択してください",申込書!$C$94&lt;&gt;"",$G441&lt;&gt;""),申込書!$M$94,"")</f>
        <v/>
      </c>
      <c r="BI441" s="81" t="str">
        <f>IF($BG$3&lt;&gt;"コンテンツなし",IF(AND(申込書!$AH$4="GIGAスクールパック",SUM($P441,$R441)&lt;&gt;0),SUM($P441,$R441),IF(AND(申込書!$AH$4="SKY安心GIGAタブレット",SUM($T441,$V441)&lt;&gt;0),SUM($T441,$V441),"")),"")</f>
        <v/>
      </c>
      <c r="BJ441" s="81" t="str">
        <f>IF($BG$3&lt;&gt;"コンテンツなし",IF(AND(申込書!$AH$4="GIGAスクールパック",SUM($Q441,$S441)&lt;&gt;0),SUM($Q441,$S441),IF(AND(申込書!$AH$4="SKY安心GIGAタブレット",SUM($U441,$W441)&lt;&gt;0),SUM($U441,$W441),"")),"")</f>
        <v/>
      </c>
      <c r="BK441" s="157"/>
      <c r="BL441" s="82"/>
      <c r="BM441" s="80" t="str">
        <f>IF(AND(申込書!$C$95&lt;&gt;"▼プルダウンより選択してください",申込書!$C$95&lt;&gt;"",申込書!$P$95&lt;&gt;"YYYY/MM/DD",$G441&lt;&gt;""),申込書!$P$95,"")</f>
        <v/>
      </c>
      <c r="BN441" s="81" t="str">
        <f>IF(AND(申込書!$C$95&lt;&gt;"▼プルダウンより選択してください",申込書!$C$95&lt;&gt;"",$G441&lt;&gt;""),申込書!$M$95,"")</f>
        <v/>
      </c>
      <c r="BO441" s="81" t="str">
        <f>IF($BM$3&lt;&gt;"コンテンツなし",IF(AND(申込書!$AH$4="GIGAスクールパック",SUM($P441,$R441)&lt;&gt;0),SUM($P441,$R441),IF(AND(申込書!$AH$4="SKY安心GIGAタブレット",SUM($T441,$V441)&lt;&gt;0),SUM($T441,$V441),"")),"")</f>
        <v/>
      </c>
      <c r="BP441" s="81" t="str">
        <f>IF($BM$3&lt;&gt;"コンテンツなし",IF(AND(申込書!$AH$4="GIGAスクールパック",SUM($Q441,$S441)&lt;&gt;0),SUM($Q441,$S441),IF(AND(申込書!$AH$4="SKY安心GIGAタブレット",SUM($U441,$W441)&lt;&gt;0),SUM($U441,$W441),"")),"")</f>
        <v/>
      </c>
      <c r="BQ441" s="157"/>
      <c r="BR441" s="82"/>
      <c r="BS441" s="80" t="str">
        <f>IF(AND(申込書!$C$96&lt;&gt;"▼プルダウンより選択してください",申込書!$C$96&lt;&gt;"",申込書!$P$96&lt;&gt;"YYYY/MM/DD",$G441&lt;&gt;""),申込書!$P$96,"")</f>
        <v/>
      </c>
      <c r="BT441" s="81" t="str">
        <f>IF(AND(申込書!$C$96&lt;&gt;"▼プルダウンより選択してください",申込書!$C$96&lt;&gt;"",$G441&lt;&gt;""),申込書!$M$96,"")</f>
        <v/>
      </c>
      <c r="BU441" s="81" t="str">
        <f>IF($BS$3&lt;&gt;"コンテンツなし",IF(AND(申込書!$AH$4="GIGAスクールパック",SUM($P441,$R441)&lt;&gt;0),SUM($P441,$R441),IF(AND(申込書!$AH$4="SKY安心GIGAタブレット",SUM($T441,$V441)&lt;&gt;0),SUM($T441,$V441),"")),"")</f>
        <v/>
      </c>
      <c r="BV441" s="81" t="str">
        <f>IF($BS$3&lt;&gt;"コンテンツなし",IF(AND(申込書!$AH$4="GIGAスクールパック",SUM($Q441,$S441)&lt;&gt;0),SUM($Q441,$S441),IF(AND(申込書!$AH$4="SKY安心GIGAタブレット",SUM($U441,$W441)&lt;&gt;0),SUM($U441,$W441),"")),"")</f>
        <v/>
      </c>
      <c r="BW441" s="157"/>
      <c r="BX441" s="82"/>
      <c r="BY441" s="80" t="str">
        <f>IF(AND(申込書!$C$97&lt;&gt;"▼プルダウンより選択してください",申込書!$C$97&lt;&gt;"",申込書!$P$97&lt;&gt;"YYYY/MM/DD",$G441&lt;&gt;""),申込書!$P$97,"")</f>
        <v/>
      </c>
      <c r="BZ441" s="81" t="str">
        <f>IF(AND(申込書!$C$97&lt;&gt;"▼プルダウンより選択してください",申込書!$C$97&lt;&gt;"",$G441&lt;&gt;""),申込書!$M$97,"")</f>
        <v/>
      </c>
      <c r="CA441" s="81" t="str">
        <f>IF($BY$3&lt;&gt;"コンテンツなし",IF(AND(申込書!$AH$4="GIGAスクールパック",SUM($P441,$R441)&lt;&gt;0),SUM($P441,$R441),IF(AND(申込書!$AH$4="SKY安心GIGAタブレット",SUM($T441,$V441)&lt;&gt;0),SUM($T441,$V441),"")),"")</f>
        <v/>
      </c>
      <c r="CB441" s="81" t="str">
        <f>IF($BY$3&lt;&gt;"コンテンツなし",IF(AND(申込書!$AH$4="GIGAスクールパック",SUM($Q441,$S441)&lt;&gt;0),SUM($Q441,$S441),IF(AND(申込書!$AH$4="SKY安心GIGAタブレット",SUM($U441,$W441)&lt;&gt;0),SUM($U441,$W441),"")),"")</f>
        <v/>
      </c>
      <c r="CC441" s="157"/>
      <c r="CD441" s="82"/>
      <c r="CE441" s="80" t="str">
        <f>IF(AND(申込書!$C$98&lt;&gt;"▼プルダウンより選択してください",申込書!$C$98&lt;&gt;"",申込書!$P$98&lt;&gt;"YYYY/MM/DD",$G441&lt;&gt;""),申込書!$P$98,"")</f>
        <v/>
      </c>
      <c r="CF441" s="81" t="str">
        <f>IF(AND(申込書!$C$98&lt;&gt;"▼プルダウンより選択してください",申込書!$C$98&lt;&gt;"",$G441&lt;&gt;""),申込書!$M$98,"")</f>
        <v/>
      </c>
      <c r="CG441" s="81" t="str">
        <f>IF($CE$3&lt;&gt;"コンテンツなし",IF(AND(申込書!$AH$4="GIGAスクールパック",SUM($P441,$R441)&lt;&gt;0),SUM($P441,$R441),IF(AND(申込書!$AH$4="SKY安心GIGAタブレット",SUM($T441,$V441)&lt;&gt;0),SUM($T441,$V441),"")),"")</f>
        <v/>
      </c>
      <c r="CH441" s="81" t="str">
        <f>IF($CE$3&lt;&gt;"コンテンツなし",IF(AND(申込書!$AH$4="GIGAスクールパック",SUM($Q441,$S441)&lt;&gt;0),SUM($Q441,$S441),IF(AND(申込書!$AH$4="SKY安心GIGAタブレット",SUM($U441,$W441)&lt;&gt;0),SUM($U441,$W441),"")),"")</f>
        <v/>
      </c>
      <c r="CI441" s="157"/>
      <c r="CJ441" s="82"/>
      <c r="CK441" s="80" t="str">
        <f>IF(AND(申込書!$C$99&lt;&gt;"▼プルダウンより選択してください",申込書!$C$99&lt;&gt;"",申込書!$P$99&lt;&gt;"YYYY/MM/DD",$G441&lt;&gt;""),申込書!$P$99,"")</f>
        <v/>
      </c>
      <c r="CL441" s="81" t="str">
        <f>IF(AND(申込書!$C$99&lt;&gt;"▼プルダウンより選択してください",申込書!$C$99&lt;&gt;"",$G441&lt;&gt;""),申込書!$M$99,"")</f>
        <v/>
      </c>
      <c r="CM441" s="81" t="str">
        <f>IF($CK$3&lt;&gt;"コンテンツなし",IF(AND(申込書!$AH$4="GIGAスクールパック",SUM($P441,$R441)&lt;&gt;0),SUM($P441,$R441),IF(AND(申込書!$AH$4="SKY安心GIGAタブレット",SUM($T441,$V441)&lt;&gt;0),SUM($T441,$V441),"")),"")</f>
        <v/>
      </c>
      <c r="CN441" s="81" t="str">
        <f>IF($CK$3&lt;&gt;"コンテンツなし",IF(AND(申込書!$AH$4="GIGAスクールパック",SUM($Q441,$S441)&lt;&gt;0),SUM($Q441,$S441),IF(AND(申込書!$AH$4="SKY安心GIGAタブレット",SUM($U441,$W441)&lt;&gt;0),SUM($U441,$W441),"")),"")</f>
        <v/>
      </c>
      <c r="CO441" s="157"/>
      <c r="CP441" s="82"/>
      <c r="CQ441" s="80" t="str">
        <f>IF(AND(申込書!$C$100&lt;&gt;"▼プルダウンより選択してください",申込書!$C$100&lt;&gt;"",申込書!$P$100&lt;&gt;"YYYY/MM/DD",$G441&lt;&gt;""),申込書!$P$100,"")</f>
        <v/>
      </c>
      <c r="CR441" s="81" t="str">
        <f>IF(AND(申込書!$C$100&lt;&gt;"▼プルダウンより選択してください",申込書!$C$100&lt;&gt;"",$G441&lt;&gt;""),申込書!$M$100,"")</f>
        <v/>
      </c>
      <c r="CS441" s="81" t="str">
        <f>IF($CQ$3&lt;&gt;"コンテンツなし",IF(AND(申込書!$AH$4="GIGAスクールパック",SUM($P441,$R441)&lt;&gt;0),SUM($P441,$R441),IF(AND(申込書!$AH$4="SKY安心GIGAタブレット",SUM($T441,$V441)&lt;&gt;0),SUM($T441,$V441),"")),"")</f>
        <v/>
      </c>
      <c r="CT441" s="81" t="str">
        <f>IF($CQ$3&lt;&gt;"コンテンツなし",IF(AND(申込書!$AH$4="GIGAスクールパック",SUM($Q441,$S441)&lt;&gt;0),SUM($Q441,$S441),IF(AND(申込書!$AH$4="SKY安心GIGAタブレット",SUM($U441,$W441)&lt;&gt;0),SUM($U441,$W441),"")),"")</f>
        <v/>
      </c>
      <c r="CU441" s="81"/>
      <c r="CV441" s="82"/>
      <c r="CW441" s="80" t="str">
        <f>IF(AND(申込書!$C$101&lt;&gt;"▼プルダウンより選択してください",申込書!$C$101&lt;&gt;"",申込書!$P$101&lt;&gt;"YYYY/MM/DD",$G441&lt;&gt;""),申込書!$P$101,"")</f>
        <v/>
      </c>
      <c r="CX441" s="81" t="str">
        <f>IF(AND(申込書!$C$101&lt;&gt;"▼プルダウンより選択してください",申込書!$C$101&lt;&gt;"",$G441&lt;&gt;""),申込書!$M$101,"")</f>
        <v/>
      </c>
      <c r="CY441" s="81" t="str">
        <f>IF($CW$3&lt;&gt;"コンテンツなし",IF(AND(申込書!$AH$4="GIGAスクールパック",SUM($P441,$R441)&lt;&gt;0),SUM($P441,$R441),IF(AND(申込書!$AH$4="SKY安心GIGAタブレット",SUM($T441,$V441)&lt;&gt;0),SUM($T441,$V441),"")),"")</f>
        <v/>
      </c>
      <c r="CZ441" s="81" t="str">
        <f>IF($CW$3&lt;&gt;"コンテンツなし",IF(AND(申込書!$AH$4="GIGAスクールパック",SUM($Q441,$S441)&lt;&gt;0),SUM($Q441,$S441),IF(AND(申込書!$AH$4="SKY安心GIGAタブレット",SUM($U441,$W441)&lt;&gt;0),SUM($U441,$W441),"")),"")</f>
        <v/>
      </c>
      <c r="DA441" s="81"/>
      <c r="DB441" s="82"/>
      <c r="DC441" s="80" t="str">
        <f>IF(AND(申込書!$C$102&lt;&gt;"▼プルダウンより選択してください",申込書!$C$102&lt;&gt;"",申込書!$P$102&lt;&gt;"YYYY/MM/DD",$G441&lt;&gt;""),申込書!$P$102,"")</f>
        <v/>
      </c>
      <c r="DD441" s="81" t="str">
        <f>IF(AND(申込書!$C$102&lt;&gt;"▼プルダウンより選択してください",申込書!$C$102&lt;&gt;"",$G441&lt;&gt;""),申込書!$M$102,"")</f>
        <v/>
      </c>
      <c r="DE441" s="81" t="str">
        <f>IF($DC$3&lt;&gt;"コンテンツなし",IF(AND(申込書!$AH$4="GIGAスクールパック",SUM($P441,$R441)&lt;&gt;0),SUM($P441,$R441),IF(AND(申込書!$AH$4="SKY安心GIGAタブレット",SUM($T441,$V441)&lt;&gt;0),SUM($T441,$V441),"")),"")</f>
        <v/>
      </c>
      <c r="DF441" s="81" t="str">
        <f>IF($DC$3&lt;&gt;"コンテンツなし",IF(AND(申込書!$AH$4="GIGAスクールパック",SUM($Q441,$S441)&lt;&gt;0),SUM($Q441,$S441),IF(AND(申込書!$AH$4="SKY安心GIGAタブレット",SUM($U441,$W441)&lt;&gt;0),SUM($U441,$W441),"")),"")</f>
        <v/>
      </c>
      <c r="DG441" s="81"/>
      <c r="DH441" s="82"/>
      <c r="DI441" s="80" t="str">
        <f>IF(AND(申込書!$C$103&lt;&gt;"▼プルダウンより選択してください",申込書!$C$103&lt;&gt;"",申込書!$P$103&lt;&gt;"YYYY/MM/DD",$G441&lt;&gt;""),申込書!$P$103,"")</f>
        <v/>
      </c>
      <c r="DJ441" s="81" t="str">
        <f>IF(AND(申込書!$C$103&lt;&gt;"▼プルダウンより選択してください",申込書!$C$103&lt;&gt;"",$G441&lt;&gt;""),申込書!$M$103,"")</f>
        <v/>
      </c>
      <c r="DK441" s="81" t="str">
        <f>IF($DI$3&lt;&gt;"コンテンツなし",IF(AND(申込書!$AH$4="GIGAスクールパック",SUM($P441,$R441)&lt;&gt;0),SUM($P441,$R441),IF(AND(申込書!$AH$4="SKY安心GIGAタブレット",SUM($T441,$V441)&lt;&gt;0),SUM($T441,$V441),"")),"")</f>
        <v/>
      </c>
      <c r="DL441" s="81" t="str">
        <f>IF($DI$3&lt;&gt;"コンテンツなし",IF(AND(申込書!$AH$4="GIGAスクールパック",SUM($Q441,$S441)&lt;&gt;0),SUM($Q441,$S441),IF(AND(申込書!$AH$4="SKY安心GIGAタブレット",SUM($U441,$W441)&lt;&gt;0),SUM($U441,$W441),"")),"")</f>
        <v/>
      </c>
      <c r="DM441" s="81"/>
      <c r="DN441" s="82"/>
      <c r="DO441" s="80" t="str">
        <f>IF(AND(申込書!$C$104&lt;&gt;"▼プルダウンより選択してください",申込書!$C$104&lt;&gt;"",申込書!$P$104&lt;&gt;"YYYY/MM/DD",$G441&lt;&gt;""),申込書!$P$104,"")</f>
        <v/>
      </c>
      <c r="DP441" s="81" t="str">
        <f>IF(AND(申込書!$C$104&lt;&gt;"▼プルダウンより選択してください",申込書!$C$104&lt;&gt;"",$G441&lt;&gt;""),申込書!$M$104,"")</f>
        <v/>
      </c>
      <c r="DQ441" s="81" t="str">
        <f>IF($DO$3&lt;&gt;"コンテンツなし",IF(AND(申込書!$AH$4="GIGAスクールパック",SUM($P441,$R441)&lt;&gt;0),SUM($P441,$R441),IF(AND(申込書!$AH$4="SKY安心GIGAタブレット",SUM($T441,$V441)&lt;&gt;0),SUM($T441,$V441),"")),"")</f>
        <v/>
      </c>
      <c r="DR441" s="81" t="str">
        <f>IF($DO$3&lt;&gt;"コンテンツなし",IF(AND(申込書!$AH$4="GIGAスクールパック",SUM($Q441,$S441)&lt;&gt;0),SUM($Q441,$S441),IF(AND(申込書!$AH$4="SKY安心GIGAタブレット",SUM($U441,$W441)&lt;&gt;0),SUM($U441,$W441),"")),"")</f>
        <v/>
      </c>
      <c r="DS441" s="81"/>
      <c r="DT441" s="82"/>
      <c r="DU441" s="80" t="str">
        <f>IF(AND(申込書!$C$105&lt;&gt;"▼プルダウンより選択してください",申込書!$C$105&lt;&gt;"",申込書!$P$105&lt;&gt;"YYYY/MM/DD",$G441&lt;&gt;""),申込書!$P$105,"")</f>
        <v/>
      </c>
      <c r="DV441" s="81" t="str">
        <f>IF(AND(申込書!$C$105&lt;&gt;"▼プルダウンより選択してください",申込書!$C$105&lt;&gt;"",$G441&lt;&gt;""),申込書!$M$105,"")</f>
        <v/>
      </c>
      <c r="DW441" s="81" t="str">
        <f>IF($DU$3&lt;&gt;"コンテンツなし",IF(AND(申込書!$AH$4="GIGAスクールパック",SUM($P441,$R441)&lt;&gt;0),SUM($P441,$R441),IF(AND(申込書!$AH$4="SKY安心GIGAタブレット",SUM($T441,$V441)&lt;&gt;0),SUM($T441,$V441),"")),"")</f>
        <v/>
      </c>
      <c r="DX441" s="81" t="str">
        <f>IF($DU$3&lt;&gt;"コンテンツなし",IF(AND(申込書!$AH$4="GIGAスクールパック",SUM($Q441,$S441)&lt;&gt;0),SUM($Q441,$S441),IF(AND(申込書!$AH$4="SKY安心GIGAタブレット",SUM($U441,$W441)&lt;&gt;0),SUM($U441,$W441),"")),"")</f>
        <v/>
      </c>
      <c r="DY441" s="157"/>
      <c r="DZ441" s="82"/>
      <c r="EA441" s="80" t="str">
        <f>IF(AND(申込書!$C$106&lt;&gt;"▼プルダウンより選択してください",申込書!$C$106&lt;&gt;"",申込書!$P$106&lt;&gt;"YYYY/MM/DD",$G441&lt;&gt;""),申込書!$P$106,"")</f>
        <v/>
      </c>
      <c r="EB441" s="81" t="str">
        <f>IF(AND(申込書!$C$106&lt;&gt;"▼プルダウンより選択してください",申込書!$C$106&lt;&gt;"",$G441&lt;&gt;""),申込書!$M$106,"")</f>
        <v/>
      </c>
      <c r="EC441" s="81" t="str">
        <f>IF($EA$3&lt;&gt;"コンテンツなし",IF(AND(申込書!$AH$4="GIGAスクールパック",SUM($P441,$R441)&lt;&gt;0),SUM($P441,$R441),IF(AND(申込書!$AH$4="SKY安心GIGAタブレット",SUM($T441,$V441)&lt;&gt;0),SUM($T441,$V441),"")),"")</f>
        <v/>
      </c>
      <c r="ED441" s="81" t="str">
        <f>IF($EA$3&lt;&gt;"コンテンツなし",IF(AND(申込書!$AH$4="GIGAスクールパック",SUM($Q441,$S441)&lt;&gt;0),SUM($Q441,$S441),IF(AND(申込書!$AH$4="SKY安心GIGAタブレット",SUM($U441,$W441)&lt;&gt;0),SUM($U441,$W441),"")),"")</f>
        <v/>
      </c>
      <c r="EE441" s="157"/>
      <c r="EF441" s="82"/>
      <c r="EG441" s="80" t="str">
        <f>IF(AND(申込書!$C$107&lt;&gt;"▼プルダウンより選択してください",申込書!$C$107&lt;&gt;"",申込書!$P$107&lt;&gt;"YYYY/MM/DD",$G441&lt;&gt;""),申込書!$P$107,"")</f>
        <v/>
      </c>
      <c r="EH441" s="81" t="str">
        <f>IF(AND(申込書!$C$107&lt;&gt;"▼プルダウンより選択してください",申込書!$C$107&lt;&gt;"",$G441&lt;&gt;""),申込書!$M$107,"")</f>
        <v/>
      </c>
      <c r="EI441" s="81" t="str">
        <f>IF($EG$3&lt;&gt;"コンテンツなし",IF(AND(申込書!$AH$4="GIGAスクールパック",SUM($P441,$R441)&lt;&gt;0),SUM($P441,$R441),IF(AND(申込書!$AH$4="SKY安心GIGAタブレット",SUM($T441,$V441)&lt;&gt;0),SUM($T441,$V441),"")),"")</f>
        <v/>
      </c>
      <c r="EJ441" s="81" t="str">
        <f>IF($EG$3&lt;&gt;"コンテンツなし",IF(AND(申込書!$AH$4="GIGAスクールパック",SUM($Q441,$S441)&lt;&gt;0),SUM($Q441,$S441),IF(AND(申込書!$AH$4="SKY安心GIGAタブレット",SUM($U441,$W441)&lt;&gt;0),SUM($U441,$W441),"")),"")</f>
        <v/>
      </c>
      <c r="EK441" s="157"/>
      <c r="EL441" s="82"/>
      <c r="EM441" s="80" t="str">
        <f>IF(AND(申込書!$C$108&lt;&gt;"▼プルダウンより選択してください",申込書!$C$108&lt;&gt;"",申込書!$P$108&lt;&gt;"YYYY/MM/DD",$G441&lt;&gt;""),申込書!$P$108,"")</f>
        <v/>
      </c>
      <c r="EN441" s="81" t="str">
        <f>IF(AND(申込書!$C$108&lt;&gt;"▼プルダウンより選択してください",申込書!$C$108&lt;&gt;"",$G441&lt;&gt;""),申込書!$M$108,"")</f>
        <v/>
      </c>
      <c r="EO441" s="81" t="str">
        <f>IF($EM$3&lt;&gt;"コンテンツなし",IF(AND(申込書!$AH$4="GIGAスクールパック",SUM($P441,$R441)&lt;&gt;0),SUM($P441,$R441),IF(AND(申込書!$AH$4="SKY安心GIGAタブレット",SUM($T441,$V441)&lt;&gt;0),SUM($T441,$V441),"")),"")</f>
        <v/>
      </c>
      <c r="EP441" s="81" t="str">
        <f>IF($EM$3&lt;&gt;"コンテンツなし",IF(AND(申込書!$AH$4="GIGAスクールパック",SUM($Q441,$S441)&lt;&gt;0),SUM($Q441,$S441),IF(AND(申込書!$AH$4="SKY安心GIGAタブレット",SUM($U441,$W441)&lt;&gt;0),SUM($U441,$W441),"")),"")</f>
        <v/>
      </c>
      <c r="EQ441" s="157"/>
      <c r="ER441" s="82"/>
      <c r="ES441" s="80" t="str">
        <f>IF(AND(申込書!$C$109&lt;&gt;"▼プルダウンより選択してください",申込書!$C$109&lt;&gt;"",申込書!$P$109&lt;&gt;"YYYY/MM/DD",$G441&lt;&gt;""),申込書!$P$109,"")</f>
        <v/>
      </c>
      <c r="ET441" s="81" t="str">
        <f>IF(AND(申込書!$C$109&lt;&gt;"▼プルダウンより選択してください",申込書!$C$109&lt;&gt;"",$G441&lt;&gt;""),申込書!$M$109,"")</f>
        <v/>
      </c>
      <c r="EU441" s="81" t="str">
        <f>IF($ES$3&lt;&gt;"コンテンツなし",IF(AND(申込書!$AH$4="GIGAスクールパック",SUM($P441,$R441)&lt;&gt;0),SUM($P441,$R441),IF(AND(申込書!$AH$4="SKY安心GIGAタブレット",SUM($T441,$V441)&lt;&gt;0),SUM($T441,$V441),"")),"")</f>
        <v/>
      </c>
      <c r="EV441" s="81" t="str">
        <f>IF($ES$3&lt;&gt;"コンテンツなし",IF(AND(申込書!$AH$4="GIGAスクールパック",SUM($Q441,$S441)&lt;&gt;0),SUM($Q441,$S441),IF(AND(申込書!$AH$4="SKY安心GIGAタブレット",SUM($U441,$W441)&lt;&gt;0),SUM($U441,$W441),"")),"")</f>
        <v/>
      </c>
      <c r="EW441" s="157"/>
      <c r="EX441" s="82"/>
      <c r="EY441" s="80" t="str">
        <f>IF(AND(申込書!$C$110&lt;&gt;"▼プルダウンより選択してください",申込書!$C$110&lt;&gt;"",申込書!$P$110&lt;&gt;"YYYY/MM/DD",$G441&lt;&gt;""),申込書!$P$110,"")</f>
        <v/>
      </c>
      <c r="EZ441" s="81" t="str">
        <f>IF(AND(申込書!$C$110&lt;&gt;"▼プルダウンより選択してください",申込書!$C$110&lt;&gt;"",$G441&lt;&gt;""),申込書!$M$110,"")</f>
        <v/>
      </c>
      <c r="FA441" s="81" t="str">
        <f>IF($EY$3&lt;&gt;"コンテンツなし",IF(AND(申込書!$AH$4="GIGAスクールパック",SUM($P441,$R441)&lt;&gt;0),SUM($P441,$R441),IF(AND(申込書!$AH$4="SKY安心GIGAタブレット",SUM($T441,$V441)&lt;&gt;0),SUM($T441,$V441),"")),"")</f>
        <v/>
      </c>
      <c r="FB441" s="81" t="str">
        <f>IF($EY$3&lt;&gt;"コンテンツなし",IF(AND(申込書!$AH$4="GIGAスクールパック",SUM($Q441,$S441)&lt;&gt;0),SUM($Q441,$S441),IF(AND(申込書!$AH$4="SKY安心GIGAタブレット",SUM($U441,$W441)&lt;&gt;0),SUM($U441,$W441),"")),"")</f>
        <v/>
      </c>
      <c r="FC441" s="157"/>
      <c r="FD441" s="82"/>
      <c r="FE441" s="80" t="str">
        <f>IF(AND(申込書!$C$111&lt;&gt;"▼プルダウンより選択してください",申込書!$C$111&lt;&gt;"",申込書!$P$111&lt;&gt;"YYYY/MM/DD",$G441&lt;&gt;""),申込書!$P$111,"")</f>
        <v/>
      </c>
      <c r="FF441" s="81" t="str">
        <f>IF(AND(申込書!$C$111&lt;&gt;"▼プルダウンより選択してください",申込書!$C$111&lt;&gt;"",$G441&lt;&gt;""),申込書!$M$111,"")</f>
        <v/>
      </c>
      <c r="FG441" s="81" t="str">
        <f>IF($FE$3&lt;&gt;"コンテンツなし",IF(AND(申込書!$AH$4="GIGAスクールパック",SUM($P441,$R441)&lt;&gt;0),SUM($P441,$R441),IF(AND(申込書!$AH$4="SKY安心GIGAタブレット",SUM($T441,$V441)&lt;&gt;0),SUM($T441,$V441),"")),"")</f>
        <v/>
      </c>
      <c r="FH441" s="81" t="str">
        <f>IF($FE$3&lt;&gt;"コンテンツなし",IF(AND(申込書!$AH$4="GIGAスクールパック",SUM($Q441,$S441)&lt;&gt;0),SUM($Q441,$S441),IF(AND(申込書!$AH$4="SKY安心GIGAタブレット",SUM($U441,$W441)&lt;&gt;0),SUM($U441,$W441),"")),"")</f>
        <v/>
      </c>
      <c r="FI441" s="157"/>
      <c r="FJ441" s="82"/>
      <c r="FK441" s="80" t="str">
        <f>IF(AND(申込書!$C$112&lt;&gt;"▼プルダウンより選択してください",申込書!$C$112&lt;&gt;"",申込書!$P$112&lt;&gt;"YYYY/MM/DD",$G441&lt;&gt;""),申込書!$P$112,"")</f>
        <v/>
      </c>
      <c r="FL441" s="81" t="str">
        <f>IF(AND(申込書!$C$112&lt;&gt;"▼プルダウンより選択してください",申込書!$C$112&lt;&gt;"",$G441&lt;&gt;""),申込書!$M$112,"")</f>
        <v/>
      </c>
      <c r="FM441" s="81" t="str">
        <f>IF($FK$3&lt;&gt;"コンテンツなし",IF(AND(申込書!$AH$4="GIGAスクールパック",SUM($P441,$R441)&lt;&gt;0),SUM($P441,$R441),IF(AND(申込書!$AH$4="SKY安心GIGAタブレット",SUM($T441,$V441)&lt;&gt;0),SUM($T441,$V441),"")),"")</f>
        <v/>
      </c>
      <c r="FN441" s="81" t="str">
        <f>IF($FK$3&lt;&gt;"コンテンツなし",IF(AND(申込書!$AH$4="GIGAスクールパック",SUM($Q441,$S441)&lt;&gt;0),SUM($Q441,$S441),IF(AND(申込書!$AH$4="SKY安心GIGAタブレット",SUM($U441,$W441)&lt;&gt;0),SUM($U441,$W441),"")),"")</f>
        <v/>
      </c>
      <c r="FO441" s="157"/>
      <c r="FP441" s="82"/>
      <c r="FQ441" s="80" t="str">
        <f>IF(AND(申込書!$C$113&lt;&gt;"▼プルダウンより選択してください",申込書!$C$113&lt;&gt;"",申込書!$P$113&lt;&gt;"YYYY/MM/DD",$G441&lt;&gt;""),申込書!$P$113,"")</f>
        <v/>
      </c>
      <c r="FR441" s="81" t="str">
        <f>IF(AND(申込書!$C$113&lt;&gt;"▼プルダウンより選択してください",申込書!$C$113&lt;&gt;"",$G441&lt;&gt;""),申込書!$M$113,"")</f>
        <v/>
      </c>
      <c r="FS441" s="81" t="str">
        <f>IF($FQ$3&lt;&gt;"コンテンツなし",IF(AND(申込書!$AH$4="GIGAスクールパック",SUM($P441,$R441)&lt;&gt;0),SUM($P441,$R441),IF(AND(申込書!$AH$4="SKY安心GIGAタブレット",SUM($T441,$V441)&lt;&gt;0),SUM($T441,$V441),"")),"")</f>
        <v/>
      </c>
      <c r="FT441" s="81" t="str">
        <f>IF($FQ$3&lt;&gt;"コンテンツなし",IF(AND(申込書!$AH$4="GIGAスクールパック",SUM($Q441,$S441)&lt;&gt;0),SUM($Q441,$S441),IF(AND(申込書!$AH$4="SKY安心GIGAタブレット",SUM($U441,$W441)&lt;&gt;0),SUM($U441,$W441),"")),"")</f>
        <v/>
      </c>
      <c r="FU441" s="157"/>
      <c r="FV441" s="82"/>
      <c r="FW441" s="80" t="str">
        <f>IF(AND(申込書!$C$114&lt;&gt;"▼プルダウンより選択してください",申込書!$C$114&lt;&gt;"",申込書!$P$114&lt;&gt;"YYYY/MM/DD",$G441&lt;&gt;""),申込書!$P$114,"")</f>
        <v/>
      </c>
      <c r="FX441" s="81" t="str">
        <f>IF(AND(申込書!$C$114&lt;&gt;"▼プルダウンより選択してください",申込書!$C$114&lt;&gt;"",$G441&lt;&gt;""),申込書!$M$114,"")</f>
        <v/>
      </c>
      <c r="FY441" s="81" t="str">
        <f>IF($FW$3&lt;&gt;"コンテンツなし",IF(AND(申込書!$AH$4="GIGAスクールパック",SUM($P441,$R441)&lt;&gt;0),SUM($P441,$R441),IF(AND(申込書!$AH$4="SKY安心GIGAタブレット",SUM($T441,$V441)&lt;&gt;0),SUM($T441,$V441),"")),"")</f>
        <v/>
      </c>
      <c r="FZ441" s="81" t="str">
        <f>IF($FW$3&lt;&gt;"コンテンツなし",IF(AND(申込書!$AH$4="GIGAスクールパック",SUM($Q441,$S441)&lt;&gt;0),SUM($Q441,$S441),IF(AND(申込書!$AH$4="SKY安心GIGAタブレット",SUM($U441,$W441)&lt;&gt;0),SUM($U441,$W441),"")),"")</f>
        <v/>
      </c>
      <c r="GA441" s="157"/>
      <c r="GB441" s="82"/>
      <c r="GC441" s="80" t="str">
        <f>IF(AND(申込書!$C$115&lt;&gt;"▼プルダウンより選択してください",申込書!$C$115&lt;&gt;"",申込書!$P$115&lt;&gt;"YYYY/MM/DD",$G441&lt;&gt;""),申込書!$P$115,"")</f>
        <v/>
      </c>
      <c r="GD441" s="81" t="str">
        <f>IF(AND(申込書!$C$115&lt;&gt;"▼プルダウンより選択してください",申込書!$C$115&lt;&gt;"",$G441&lt;&gt;""),申込書!$M$115,"")</f>
        <v/>
      </c>
      <c r="GE441" s="81" t="str">
        <f>IF($GC$3&lt;&gt;"コンテンツなし",IF(AND(申込書!$AH$4="GIGAスクールパック",SUM($P441,$R441)&lt;&gt;0),SUM($P441,$R441),IF(AND(申込書!$AH$4="SKY安心GIGAタブレット",SUM($T441,$V441)&lt;&gt;0),SUM($T441,$V441),"")),"")</f>
        <v/>
      </c>
      <c r="GF441" s="81" t="str">
        <f>IF($GC$3&lt;&gt;"コンテンツなし",IF(AND(申込書!$AH$4="GIGAスクールパック",SUM($Q441,$S441)&lt;&gt;0),SUM($Q441,$S441),IF(AND(申込書!$AH$4="SKY安心GIGAタブレット",SUM($U441,$W441)&lt;&gt;0),SUM($U441,$W441),"")),"")</f>
        <v/>
      </c>
      <c r="GG441" s="157"/>
      <c r="GH441" s="82"/>
      <c r="GI441" s="80" t="str">
        <f>IF(AND(申込書!$C$116&lt;&gt;"▼プルダウンより選択してください",申込書!$C$116&lt;&gt;"",申込書!$P$116&lt;&gt;"YYYY/MM/DD",$G441&lt;&gt;""),申込書!$P$116,"")</f>
        <v/>
      </c>
      <c r="GJ441" s="81" t="str">
        <f>IF(AND(申込書!$C$116&lt;&gt;"▼プルダウンより選択してください",申込書!$C$116&lt;&gt;"",$G441&lt;&gt;""),申込書!$M$116,"")</f>
        <v/>
      </c>
      <c r="GK441" s="81" t="str">
        <f>IF($GI$3&lt;&gt;"コンテンツなし",IF(AND(申込書!$AH$4="GIGAスクールパック",SUM($P441,$R441)&lt;&gt;0),SUM($P441,$R441),IF(AND(申込書!$AH$4="SKY安心GIGAタブレット",SUM($T441,$V441)&lt;&gt;0),SUM($T441,$V441),"")),"")</f>
        <v/>
      </c>
      <c r="GL441" s="81" t="str">
        <f>IF($GI$3&lt;&gt;"コンテンツなし",IF(AND(申込書!$AH$4="GIGAスクールパック",SUM($Q441,$S441)&lt;&gt;0),SUM($Q441,$S441),IF(AND(申込書!$AH$4="SKY安心GIGAタブレット",SUM($U441,$W441)&lt;&gt;0),SUM($U441,$W441),"")),"")</f>
        <v/>
      </c>
      <c r="GM441" s="157"/>
      <c r="GN441" s="82"/>
      <c r="GO441" s="80" t="str">
        <f>IF(AND(申込書!$C$117&lt;&gt;"▼プルダウンより選択してください",申込書!$C$117&lt;&gt;"",申込書!$P$117&lt;&gt;"YYYY/MM/DD",$G441&lt;&gt;""),申込書!$P$117,"")</f>
        <v/>
      </c>
      <c r="GP441" s="81" t="str">
        <f>IF(AND(申込書!$C$117&lt;&gt;"▼プルダウンより選択してください",申込書!$C$117&lt;&gt;"",$G441&lt;&gt;""),申込書!$M$117,"")</f>
        <v/>
      </c>
      <c r="GQ441" s="81" t="str">
        <f>IF($GO$3&lt;&gt;"コンテンツなし",IF(AND(申込書!$AH$4="GIGAスクールパック",SUM($P441,$R441)&lt;&gt;0),SUM($P441,$R441),IF(AND(申込書!$AH$4="SKY安心GIGAタブレット",SUM($T441,$V441)&lt;&gt;0),SUM($T441,$V441),"")),"")</f>
        <v/>
      </c>
      <c r="GR441" s="81" t="str">
        <f>IF($GO$3&lt;&gt;"コンテンツなし",IF(AND(申込書!$AH$4="GIGAスクールパック",SUM($Q441,$S441)&lt;&gt;0),SUM($Q441,$S441),IF(AND(申込書!$AH$4="SKY安心GIGAタブレット",SUM($U441,$W441)&lt;&gt;0),SUM($U441,$W441),"")),"")</f>
        <v/>
      </c>
      <c r="GS441" s="157"/>
      <c r="GT441" s="82"/>
      <c r="GU441" s="80" t="str">
        <f>IF(AND(申込書!$C$118&lt;&gt;"▼プルダウンより選択してください",申込書!$C$118&lt;&gt;"",申込書!$P$118&lt;&gt;"YYYY/MM/DD",$G441&lt;&gt;""),申込書!$P$118,"")</f>
        <v/>
      </c>
      <c r="GV441" s="81" t="str">
        <f>IF(AND(申込書!$C$118&lt;&gt;"▼プルダウンより選択してください",申込書!$C$118&lt;&gt;"",$G441&lt;&gt;""),申込書!$M$118,"")</f>
        <v/>
      </c>
      <c r="GW441" s="81" t="str">
        <f>IF($GU$3&lt;&gt;"コンテンツなし",IF(AND(申込書!$AH$4="GIGAスクールパック",SUM($P441,$R441)&lt;&gt;0),SUM($P441,$R441),IF(AND(申込書!$AH$4="SKY安心GIGAタブレット",SUM($T441,$V441)&lt;&gt;0),SUM($T441,$V441),"")),"")</f>
        <v/>
      </c>
      <c r="GX441" s="81" t="str">
        <f>IF($GU$3&lt;&gt;"コンテンツなし",IF(AND(申込書!$AH$4="GIGAスクールパック",SUM($Q441,$S441)&lt;&gt;0),SUM($Q441,$S441),IF(AND(申込書!$AH$4="SKY安心GIGAタブレット",SUM($U441,$W441)&lt;&gt;0),SUM($U441,$W441),"")),"")</f>
        <v/>
      </c>
      <c r="GY441" s="157"/>
      <c r="GZ441" s="82"/>
      <c r="HA441" s="80" t="str">
        <f>IF(AND(申込書!$C$119&lt;&gt;"▼プルダウンより選択してください",申込書!$C$119&lt;&gt;"",申込書!$P$119&lt;&gt;"YYYY/MM/DD",$G441&lt;&gt;""),申込書!$P$119,"")</f>
        <v/>
      </c>
      <c r="HB441" s="81" t="str">
        <f>IF(AND(申込書!$C$119&lt;&gt;"▼プルダウンより選択してください",申込書!$C$119&lt;&gt;"",$G441&lt;&gt;""),申込書!$M$119,"")</f>
        <v/>
      </c>
      <c r="HC441" s="81" t="str">
        <f>IF($HA$3&lt;&gt;"コンテンツなし",IF(AND(申込書!$AH$4="GIGAスクールパック",SUM($P441,$R441)&lt;&gt;0),SUM($P441,$R441),IF(AND(申込書!$AH$4="SKY安心GIGAタブレット",SUM($T441,$V441)&lt;&gt;0),SUM($T441,$V441),"")),"")</f>
        <v/>
      </c>
      <c r="HD441" s="81" t="str">
        <f>IF($HA$3&lt;&gt;"コンテンツなし",IF(AND(申込書!$AH$4="GIGAスクールパック",SUM($Q441,$S441)&lt;&gt;0),SUM($Q441,$S441),IF(AND(申込書!$AH$4="SKY安心GIGAタブレット",SUM($U441,$W441)&lt;&gt;0),SUM($U441,$W441),"")),"")</f>
        <v/>
      </c>
      <c r="HE441" s="157"/>
      <c r="HF441" s="82"/>
      <c r="HG441" s="83"/>
    </row>
    <row r="442" spans="2:215" ht="26.85" customHeight="1">
      <c r="B442" s="62">
        <f t="shared" si="4"/>
        <v>437</v>
      </c>
      <c r="C442" s="63"/>
      <c r="D442" s="64"/>
      <c r="E442" s="207"/>
      <c r="F442" s="65"/>
      <c r="G442" s="66"/>
      <c r="H442" s="67"/>
      <c r="I442" s="68"/>
      <c r="J442" s="69"/>
      <c r="K442" s="70"/>
      <c r="L442" s="71"/>
      <c r="M442" s="72"/>
      <c r="N442" s="73"/>
      <c r="O442" s="74"/>
      <c r="P442" s="179"/>
      <c r="Q442" s="180"/>
      <c r="R442" s="180"/>
      <c r="S442" s="181"/>
      <c r="T442" s="179"/>
      <c r="U442" s="180"/>
      <c r="V442" s="182"/>
      <c r="W442" s="181"/>
      <c r="X442" s="75"/>
      <c r="Y442" s="76"/>
      <c r="Z442" s="77"/>
      <c r="AA442" s="78"/>
      <c r="AB442" s="79"/>
      <c r="AC442" s="79"/>
      <c r="AD442" s="79"/>
      <c r="AE442" s="77"/>
      <c r="AF442" s="139"/>
      <c r="AG442" s="139"/>
      <c r="AH442" s="139"/>
      <c r="AI442" s="80" t="str">
        <f>IF(AND(申込書!$C$90&lt;&gt;"▼プルダウンより選択してください",申込書!$C$90&lt;&gt;"",申込書!$P$90&lt;&gt;"YYYY/MM/DD",$G442&lt;&gt;""),申込書!$P$90,"")</f>
        <v/>
      </c>
      <c r="AJ442" s="81" t="str">
        <f>IF(AND(申込書!$C$90&lt;&gt;"▼プルダウンより選択してください",申込書!$C$90&lt;&gt;"",$G442&lt;&gt;""),申込書!$M$90,"")</f>
        <v/>
      </c>
      <c r="AK442" s="81" t="str">
        <f>IF($AI$3&lt;&gt;"コンテンツなし",IF(AND(申込書!$AH$4="GIGAスクールパック",SUM($P442,$R442)&lt;&gt;0),SUM($P442,$R442),IF(AND(申込書!$AH$4="SKY安心GIGAタブレット",SUM($T442,$V442)&lt;&gt;0),SUM($T442,$V442),"")),"")</f>
        <v/>
      </c>
      <c r="AL442" s="81" t="str">
        <f>IF($AI$3&lt;&gt;"コンテンツなし",IF(AND(申込書!$AH$4="GIGAスクールパック",SUM($Q442,$S442)&lt;&gt;0),SUM($Q442,$S442),IF(AND(申込書!$AH$4="SKY安心GIGAタブレット",SUM($U442,$W442)&lt;&gt;0),SUM($U442,$W442),"")),"")</f>
        <v/>
      </c>
      <c r="AM442" s="157"/>
      <c r="AN442" s="82"/>
      <c r="AO442" s="80" t="str">
        <f>IF(AND(申込書!$C$91&lt;&gt;"▼プルダウンより選択してください",申込書!$C$91&lt;&gt;"",申込書!$P$91&lt;&gt;"YYYY/MM/DD",$G442&lt;&gt;""),申込書!$P$91,"")</f>
        <v/>
      </c>
      <c r="AP442" s="81" t="str">
        <f>IF(AND(申込書!$C$91&lt;&gt;"▼プルダウンより選択してください",申込書!$C$91&lt;&gt;"",$G442&lt;&gt;""),申込書!$M$91,"")</f>
        <v/>
      </c>
      <c r="AQ442" s="81" t="str">
        <f>IF($AO$3&lt;&gt;"コンテンツなし",IF(AND(申込書!$AH$4="GIGAスクールパック",SUM($P442,$R442)&lt;&gt;0),SUM($P442,$R442),IF(AND(申込書!$AH$4="SKY安心GIGAタブレット",SUM($T442,$V442)&lt;&gt;0),SUM($T442,$V442),"")),"")</f>
        <v/>
      </c>
      <c r="AR442" s="81" t="str">
        <f>IF($AO$3&lt;&gt;"コンテンツなし",IF(AND(申込書!$AH$4="GIGAスクールパック",SUM($Q442,$S442)&lt;&gt;0),SUM($Q442,$S442),IF(AND(申込書!$AH$4="SKY安心GIGAタブレット",SUM($U442,$W442)&lt;&gt;0),SUM($U442,$W442),"")),"")</f>
        <v/>
      </c>
      <c r="AS442" s="157"/>
      <c r="AT442" s="82"/>
      <c r="AU442" s="80" t="str">
        <f>IF(AND(申込書!$C$92&lt;&gt;"▼プルダウンより選択してください",申込書!$C$92&lt;&gt;"",申込書!$P$92&lt;&gt;"YYYY/MM/DD",$G442&lt;&gt;""),申込書!$P$92,"")</f>
        <v/>
      </c>
      <c r="AV442" s="81" t="str">
        <f>IF(AND(申込書!$C$92&lt;&gt;"▼プルダウンより選択してください",申込書!$C$92&lt;&gt;"",$G442&lt;&gt;""),申込書!$M$92,"")</f>
        <v/>
      </c>
      <c r="AW442" s="81" t="str">
        <f>IF($AU$3&lt;&gt;"コンテンツなし",IF(AND(申込書!$AH$4="GIGAスクールパック",SUM($P442,$R442)&lt;&gt;0),SUM($P442,$R442),IF(AND(申込書!$AH$4="SKY安心GIGAタブレット",SUM($T442,$V442)&lt;&gt;0),SUM($T442,$V442),"")),"")</f>
        <v/>
      </c>
      <c r="AX442" s="81" t="str">
        <f>IF($AU$3&lt;&gt;"コンテンツなし",IF(AND(申込書!$AH$4="GIGAスクールパック",SUM($Q442,$S442)&lt;&gt;0),SUM($Q442,$S442),IF(AND(申込書!$AH$4="SKY安心GIGAタブレット",SUM($U442,$W442)&lt;&gt;0),SUM($U442,$W442),"")),"")</f>
        <v/>
      </c>
      <c r="AY442" s="157"/>
      <c r="AZ442" s="82"/>
      <c r="BA442" s="80" t="str">
        <f>IF(AND(申込書!$C$93&lt;&gt;"▼プルダウンより選択してください",申込書!$C$93&lt;&gt;"",申込書!$P$93&lt;&gt;"YYYY/MM/DD",$G442&lt;&gt;""),申込書!$P$93,"")</f>
        <v/>
      </c>
      <c r="BB442" s="81" t="str">
        <f>IF(AND(申込書!$C$93&lt;&gt;"▼プルダウンより選択してください",申込書!$C$93&lt;&gt;"",申込書!$M$93&gt;=1,$G442&lt;&gt;""),申込書!$M$93,"")</f>
        <v/>
      </c>
      <c r="BC442" s="81" t="str">
        <f>IF($BA$3&lt;&gt;"コンテンツなし",IF(AND(申込書!$AH$4="GIGAスクールパック",SUM($P442,$R442)&lt;&gt;0),SUM($P442,$R442),IF(AND(申込書!$AH$4="SKY安心GIGAタブレット",SUM($T442,$V442)&lt;&gt;0),SUM($T442,$V442),"")),"")</f>
        <v/>
      </c>
      <c r="BD442" s="81" t="str">
        <f>IF($BA$3&lt;&gt;"コンテンツなし",IF(AND(申込書!$AH$4="GIGAスクールパック",SUM($Q442,$S442)&lt;&gt;0),SUM($Q442,$S442),IF(AND(申込書!$AH$4="SKY安心GIGAタブレット",SUM($U442,$W442)&lt;&gt;0),SUM($U442,$W442),"")),"")</f>
        <v/>
      </c>
      <c r="BE442" s="157"/>
      <c r="BF442" s="82"/>
      <c r="BG442" s="80" t="str">
        <f>IF(AND(申込書!$C$94&lt;&gt;"▼プルダウンより選択してください",申込書!$C$94&lt;&gt;"",申込書!$P$94&lt;&gt;"YYYY/MM/DD",$G442&lt;&gt;""),申込書!$P$94,"")</f>
        <v/>
      </c>
      <c r="BH442" s="81" t="str">
        <f>IF(AND(申込書!$C$94&lt;&gt;"▼プルダウンより選択してください",申込書!$C$94&lt;&gt;"",$G442&lt;&gt;""),申込書!$M$94,"")</f>
        <v/>
      </c>
      <c r="BI442" s="81" t="str">
        <f>IF($BG$3&lt;&gt;"コンテンツなし",IF(AND(申込書!$AH$4="GIGAスクールパック",SUM($P442,$R442)&lt;&gt;0),SUM($P442,$R442),IF(AND(申込書!$AH$4="SKY安心GIGAタブレット",SUM($T442,$V442)&lt;&gt;0),SUM($T442,$V442),"")),"")</f>
        <v/>
      </c>
      <c r="BJ442" s="81" t="str">
        <f>IF($BG$3&lt;&gt;"コンテンツなし",IF(AND(申込書!$AH$4="GIGAスクールパック",SUM($Q442,$S442)&lt;&gt;0),SUM($Q442,$S442),IF(AND(申込書!$AH$4="SKY安心GIGAタブレット",SUM($U442,$W442)&lt;&gt;0),SUM($U442,$W442),"")),"")</f>
        <v/>
      </c>
      <c r="BK442" s="157"/>
      <c r="BL442" s="82"/>
      <c r="BM442" s="80" t="str">
        <f>IF(AND(申込書!$C$95&lt;&gt;"▼プルダウンより選択してください",申込書!$C$95&lt;&gt;"",申込書!$P$95&lt;&gt;"YYYY/MM/DD",$G442&lt;&gt;""),申込書!$P$95,"")</f>
        <v/>
      </c>
      <c r="BN442" s="81" t="str">
        <f>IF(AND(申込書!$C$95&lt;&gt;"▼プルダウンより選択してください",申込書!$C$95&lt;&gt;"",$G442&lt;&gt;""),申込書!$M$95,"")</f>
        <v/>
      </c>
      <c r="BO442" s="81" t="str">
        <f>IF($BM$3&lt;&gt;"コンテンツなし",IF(AND(申込書!$AH$4="GIGAスクールパック",SUM($P442,$R442)&lt;&gt;0),SUM($P442,$R442),IF(AND(申込書!$AH$4="SKY安心GIGAタブレット",SUM($T442,$V442)&lt;&gt;0),SUM($T442,$V442),"")),"")</f>
        <v/>
      </c>
      <c r="BP442" s="81" t="str">
        <f>IF($BM$3&lt;&gt;"コンテンツなし",IF(AND(申込書!$AH$4="GIGAスクールパック",SUM($Q442,$S442)&lt;&gt;0),SUM($Q442,$S442),IF(AND(申込書!$AH$4="SKY安心GIGAタブレット",SUM($U442,$W442)&lt;&gt;0),SUM($U442,$W442),"")),"")</f>
        <v/>
      </c>
      <c r="BQ442" s="157"/>
      <c r="BR442" s="82"/>
      <c r="BS442" s="80" t="str">
        <f>IF(AND(申込書!$C$96&lt;&gt;"▼プルダウンより選択してください",申込書!$C$96&lt;&gt;"",申込書!$P$96&lt;&gt;"YYYY/MM/DD",$G442&lt;&gt;""),申込書!$P$96,"")</f>
        <v/>
      </c>
      <c r="BT442" s="81" t="str">
        <f>IF(AND(申込書!$C$96&lt;&gt;"▼プルダウンより選択してください",申込書!$C$96&lt;&gt;"",$G442&lt;&gt;""),申込書!$M$96,"")</f>
        <v/>
      </c>
      <c r="BU442" s="81" t="str">
        <f>IF($BS$3&lt;&gt;"コンテンツなし",IF(AND(申込書!$AH$4="GIGAスクールパック",SUM($P442,$R442)&lt;&gt;0),SUM($P442,$R442),IF(AND(申込書!$AH$4="SKY安心GIGAタブレット",SUM($T442,$V442)&lt;&gt;0),SUM($T442,$V442),"")),"")</f>
        <v/>
      </c>
      <c r="BV442" s="81" t="str">
        <f>IF($BS$3&lt;&gt;"コンテンツなし",IF(AND(申込書!$AH$4="GIGAスクールパック",SUM($Q442,$S442)&lt;&gt;0),SUM($Q442,$S442),IF(AND(申込書!$AH$4="SKY安心GIGAタブレット",SUM($U442,$W442)&lt;&gt;0),SUM($U442,$W442),"")),"")</f>
        <v/>
      </c>
      <c r="BW442" s="157"/>
      <c r="BX442" s="82"/>
      <c r="BY442" s="80" t="str">
        <f>IF(AND(申込書!$C$97&lt;&gt;"▼プルダウンより選択してください",申込書!$C$97&lt;&gt;"",申込書!$P$97&lt;&gt;"YYYY/MM/DD",$G442&lt;&gt;""),申込書!$P$97,"")</f>
        <v/>
      </c>
      <c r="BZ442" s="81" t="str">
        <f>IF(AND(申込書!$C$97&lt;&gt;"▼プルダウンより選択してください",申込書!$C$97&lt;&gt;"",$G442&lt;&gt;""),申込書!$M$97,"")</f>
        <v/>
      </c>
      <c r="CA442" s="81" t="str">
        <f>IF($BY$3&lt;&gt;"コンテンツなし",IF(AND(申込書!$AH$4="GIGAスクールパック",SUM($P442,$R442)&lt;&gt;0),SUM($P442,$R442),IF(AND(申込書!$AH$4="SKY安心GIGAタブレット",SUM($T442,$V442)&lt;&gt;0),SUM($T442,$V442),"")),"")</f>
        <v/>
      </c>
      <c r="CB442" s="81" t="str">
        <f>IF($BY$3&lt;&gt;"コンテンツなし",IF(AND(申込書!$AH$4="GIGAスクールパック",SUM($Q442,$S442)&lt;&gt;0),SUM($Q442,$S442),IF(AND(申込書!$AH$4="SKY安心GIGAタブレット",SUM($U442,$W442)&lt;&gt;0),SUM($U442,$W442),"")),"")</f>
        <v/>
      </c>
      <c r="CC442" s="157"/>
      <c r="CD442" s="82"/>
      <c r="CE442" s="80" t="str">
        <f>IF(AND(申込書!$C$98&lt;&gt;"▼プルダウンより選択してください",申込書!$C$98&lt;&gt;"",申込書!$P$98&lt;&gt;"YYYY/MM/DD",$G442&lt;&gt;""),申込書!$P$98,"")</f>
        <v/>
      </c>
      <c r="CF442" s="81" t="str">
        <f>IF(AND(申込書!$C$98&lt;&gt;"▼プルダウンより選択してください",申込書!$C$98&lt;&gt;"",$G442&lt;&gt;""),申込書!$M$98,"")</f>
        <v/>
      </c>
      <c r="CG442" s="81" t="str">
        <f>IF($CE$3&lt;&gt;"コンテンツなし",IF(AND(申込書!$AH$4="GIGAスクールパック",SUM($P442,$R442)&lt;&gt;0),SUM($P442,$R442),IF(AND(申込書!$AH$4="SKY安心GIGAタブレット",SUM($T442,$V442)&lt;&gt;0),SUM($T442,$V442),"")),"")</f>
        <v/>
      </c>
      <c r="CH442" s="81" t="str">
        <f>IF($CE$3&lt;&gt;"コンテンツなし",IF(AND(申込書!$AH$4="GIGAスクールパック",SUM($Q442,$S442)&lt;&gt;0),SUM($Q442,$S442),IF(AND(申込書!$AH$4="SKY安心GIGAタブレット",SUM($U442,$W442)&lt;&gt;0),SUM($U442,$W442),"")),"")</f>
        <v/>
      </c>
      <c r="CI442" s="157"/>
      <c r="CJ442" s="82"/>
      <c r="CK442" s="80" t="str">
        <f>IF(AND(申込書!$C$99&lt;&gt;"▼プルダウンより選択してください",申込書!$C$99&lt;&gt;"",申込書!$P$99&lt;&gt;"YYYY/MM/DD",$G442&lt;&gt;""),申込書!$P$99,"")</f>
        <v/>
      </c>
      <c r="CL442" s="81" t="str">
        <f>IF(AND(申込書!$C$99&lt;&gt;"▼プルダウンより選択してください",申込書!$C$99&lt;&gt;"",$G442&lt;&gt;""),申込書!$M$99,"")</f>
        <v/>
      </c>
      <c r="CM442" s="81" t="str">
        <f>IF($CK$3&lt;&gt;"コンテンツなし",IF(AND(申込書!$AH$4="GIGAスクールパック",SUM($P442,$R442)&lt;&gt;0),SUM($P442,$R442),IF(AND(申込書!$AH$4="SKY安心GIGAタブレット",SUM($T442,$V442)&lt;&gt;0),SUM($T442,$V442),"")),"")</f>
        <v/>
      </c>
      <c r="CN442" s="81" t="str">
        <f>IF($CK$3&lt;&gt;"コンテンツなし",IF(AND(申込書!$AH$4="GIGAスクールパック",SUM($Q442,$S442)&lt;&gt;0),SUM($Q442,$S442),IF(AND(申込書!$AH$4="SKY安心GIGAタブレット",SUM($U442,$W442)&lt;&gt;0),SUM($U442,$W442),"")),"")</f>
        <v/>
      </c>
      <c r="CO442" s="157"/>
      <c r="CP442" s="82"/>
      <c r="CQ442" s="80" t="str">
        <f>IF(AND(申込書!$C$100&lt;&gt;"▼プルダウンより選択してください",申込書!$C$100&lt;&gt;"",申込書!$P$100&lt;&gt;"YYYY/MM/DD",$G442&lt;&gt;""),申込書!$P$100,"")</f>
        <v/>
      </c>
      <c r="CR442" s="81" t="str">
        <f>IF(AND(申込書!$C$100&lt;&gt;"▼プルダウンより選択してください",申込書!$C$100&lt;&gt;"",$G442&lt;&gt;""),申込書!$M$100,"")</f>
        <v/>
      </c>
      <c r="CS442" s="81" t="str">
        <f>IF($CQ$3&lt;&gt;"コンテンツなし",IF(AND(申込書!$AH$4="GIGAスクールパック",SUM($P442,$R442)&lt;&gt;0),SUM($P442,$R442),IF(AND(申込書!$AH$4="SKY安心GIGAタブレット",SUM($T442,$V442)&lt;&gt;0),SUM($T442,$V442),"")),"")</f>
        <v/>
      </c>
      <c r="CT442" s="81" t="str">
        <f>IF($CQ$3&lt;&gt;"コンテンツなし",IF(AND(申込書!$AH$4="GIGAスクールパック",SUM($Q442,$S442)&lt;&gt;0),SUM($Q442,$S442),IF(AND(申込書!$AH$4="SKY安心GIGAタブレット",SUM($U442,$W442)&lt;&gt;0),SUM($U442,$W442),"")),"")</f>
        <v/>
      </c>
      <c r="CU442" s="81"/>
      <c r="CV442" s="82"/>
      <c r="CW442" s="80" t="str">
        <f>IF(AND(申込書!$C$101&lt;&gt;"▼プルダウンより選択してください",申込書!$C$101&lt;&gt;"",申込書!$P$101&lt;&gt;"YYYY/MM/DD",$G442&lt;&gt;""),申込書!$P$101,"")</f>
        <v/>
      </c>
      <c r="CX442" s="81" t="str">
        <f>IF(AND(申込書!$C$101&lt;&gt;"▼プルダウンより選択してください",申込書!$C$101&lt;&gt;"",$G442&lt;&gt;""),申込書!$M$101,"")</f>
        <v/>
      </c>
      <c r="CY442" s="81" t="str">
        <f>IF($CW$3&lt;&gt;"コンテンツなし",IF(AND(申込書!$AH$4="GIGAスクールパック",SUM($P442,$R442)&lt;&gt;0),SUM($P442,$R442),IF(AND(申込書!$AH$4="SKY安心GIGAタブレット",SUM($T442,$V442)&lt;&gt;0),SUM($T442,$V442),"")),"")</f>
        <v/>
      </c>
      <c r="CZ442" s="81" t="str">
        <f>IF($CW$3&lt;&gt;"コンテンツなし",IF(AND(申込書!$AH$4="GIGAスクールパック",SUM($Q442,$S442)&lt;&gt;0),SUM($Q442,$S442),IF(AND(申込書!$AH$4="SKY安心GIGAタブレット",SUM($U442,$W442)&lt;&gt;0),SUM($U442,$W442),"")),"")</f>
        <v/>
      </c>
      <c r="DA442" s="81"/>
      <c r="DB442" s="82"/>
      <c r="DC442" s="80" t="str">
        <f>IF(AND(申込書!$C$102&lt;&gt;"▼プルダウンより選択してください",申込書!$C$102&lt;&gt;"",申込書!$P$102&lt;&gt;"YYYY/MM/DD",$G442&lt;&gt;""),申込書!$P$102,"")</f>
        <v/>
      </c>
      <c r="DD442" s="81" t="str">
        <f>IF(AND(申込書!$C$102&lt;&gt;"▼プルダウンより選択してください",申込書!$C$102&lt;&gt;"",$G442&lt;&gt;""),申込書!$M$102,"")</f>
        <v/>
      </c>
      <c r="DE442" s="81" t="str">
        <f>IF($DC$3&lt;&gt;"コンテンツなし",IF(AND(申込書!$AH$4="GIGAスクールパック",SUM($P442,$R442)&lt;&gt;0),SUM($P442,$R442),IF(AND(申込書!$AH$4="SKY安心GIGAタブレット",SUM($T442,$V442)&lt;&gt;0),SUM($T442,$V442),"")),"")</f>
        <v/>
      </c>
      <c r="DF442" s="81" t="str">
        <f>IF($DC$3&lt;&gt;"コンテンツなし",IF(AND(申込書!$AH$4="GIGAスクールパック",SUM($Q442,$S442)&lt;&gt;0),SUM($Q442,$S442),IF(AND(申込書!$AH$4="SKY安心GIGAタブレット",SUM($U442,$W442)&lt;&gt;0),SUM($U442,$W442),"")),"")</f>
        <v/>
      </c>
      <c r="DG442" s="81"/>
      <c r="DH442" s="82"/>
      <c r="DI442" s="80" t="str">
        <f>IF(AND(申込書!$C$103&lt;&gt;"▼プルダウンより選択してください",申込書!$C$103&lt;&gt;"",申込書!$P$103&lt;&gt;"YYYY/MM/DD",$G442&lt;&gt;""),申込書!$P$103,"")</f>
        <v/>
      </c>
      <c r="DJ442" s="81" t="str">
        <f>IF(AND(申込書!$C$103&lt;&gt;"▼プルダウンより選択してください",申込書!$C$103&lt;&gt;"",$G442&lt;&gt;""),申込書!$M$103,"")</f>
        <v/>
      </c>
      <c r="DK442" s="81" t="str">
        <f>IF($DI$3&lt;&gt;"コンテンツなし",IF(AND(申込書!$AH$4="GIGAスクールパック",SUM($P442,$R442)&lt;&gt;0),SUM($P442,$R442),IF(AND(申込書!$AH$4="SKY安心GIGAタブレット",SUM($T442,$V442)&lt;&gt;0),SUM($T442,$V442),"")),"")</f>
        <v/>
      </c>
      <c r="DL442" s="81" t="str">
        <f>IF($DI$3&lt;&gt;"コンテンツなし",IF(AND(申込書!$AH$4="GIGAスクールパック",SUM($Q442,$S442)&lt;&gt;0),SUM($Q442,$S442),IF(AND(申込書!$AH$4="SKY安心GIGAタブレット",SUM($U442,$W442)&lt;&gt;0),SUM($U442,$W442),"")),"")</f>
        <v/>
      </c>
      <c r="DM442" s="81"/>
      <c r="DN442" s="82"/>
      <c r="DO442" s="80" t="str">
        <f>IF(AND(申込書!$C$104&lt;&gt;"▼プルダウンより選択してください",申込書!$C$104&lt;&gt;"",申込書!$P$104&lt;&gt;"YYYY/MM/DD",$G442&lt;&gt;""),申込書!$P$104,"")</f>
        <v/>
      </c>
      <c r="DP442" s="81" t="str">
        <f>IF(AND(申込書!$C$104&lt;&gt;"▼プルダウンより選択してください",申込書!$C$104&lt;&gt;"",$G442&lt;&gt;""),申込書!$M$104,"")</f>
        <v/>
      </c>
      <c r="DQ442" s="81" t="str">
        <f>IF($DO$3&lt;&gt;"コンテンツなし",IF(AND(申込書!$AH$4="GIGAスクールパック",SUM($P442,$R442)&lt;&gt;0),SUM($P442,$R442),IF(AND(申込書!$AH$4="SKY安心GIGAタブレット",SUM($T442,$V442)&lt;&gt;0),SUM($T442,$V442),"")),"")</f>
        <v/>
      </c>
      <c r="DR442" s="81" t="str">
        <f>IF($DO$3&lt;&gt;"コンテンツなし",IF(AND(申込書!$AH$4="GIGAスクールパック",SUM($Q442,$S442)&lt;&gt;0),SUM($Q442,$S442),IF(AND(申込書!$AH$4="SKY安心GIGAタブレット",SUM($U442,$W442)&lt;&gt;0),SUM($U442,$W442),"")),"")</f>
        <v/>
      </c>
      <c r="DS442" s="81"/>
      <c r="DT442" s="82"/>
      <c r="DU442" s="80" t="str">
        <f>IF(AND(申込書!$C$105&lt;&gt;"▼プルダウンより選択してください",申込書!$C$105&lt;&gt;"",申込書!$P$105&lt;&gt;"YYYY/MM/DD",$G442&lt;&gt;""),申込書!$P$105,"")</f>
        <v/>
      </c>
      <c r="DV442" s="81" t="str">
        <f>IF(AND(申込書!$C$105&lt;&gt;"▼プルダウンより選択してください",申込書!$C$105&lt;&gt;"",$G442&lt;&gt;""),申込書!$M$105,"")</f>
        <v/>
      </c>
      <c r="DW442" s="81" t="str">
        <f>IF($DU$3&lt;&gt;"コンテンツなし",IF(AND(申込書!$AH$4="GIGAスクールパック",SUM($P442,$R442)&lt;&gt;0),SUM($P442,$R442),IF(AND(申込書!$AH$4="SKY安心GIGAタブレット",SUM($T442,$V442)&lt;&gt;0),SUM($T442,$V442),"")),"")</f>
        <v/>
      </c>
      <c r="DX442" s="81" t="str">
        <f>IF($DU$3&lt;&gt;"コンテンツなし",IF(AND(申込書!$AH$4="GIGAスクールパック",SUM($Q442,$S442)&lt;&gt;0),SUM($Q442,$S442),IF(AND(申込書!$AH$4="SKY安心GIGAタブレット",SUM($U442,$W442)&lt;&gt;0),SUM($U442,$W442),"")),"")</f>
        <v/>
      </c>
      <c r="DY442" s="157"/>
      <c r="DZ442" s="82"/>
      <c r="EA442" s="80" t="str">
        <f>IF(AND(申込書!$C$106&lt;&gt;"▼プルダウンより選択してください",申込書!$C$106&lt;&gt;"",申込書!$P$106&lt;&gt;"YYYY/MM/DD",$G442&lt;&gt;""),申込書!$P$106,"")</f>
        <v/>
      </c>
      <c r="EB442" s="81" t="str">
        <f>IF(AND(申込書!$C$106&lt;&gt;"▼プルダウンより選択してください",申込書!$C$106&lt;&gt;"",$G442&lt;&gt;""),申込書!$M$106,"")</f>
        <v/>
      </c>
      <c r="EC442" s="81" t="str">
        <f>IF($EA$3&lt;&gt;"コンテンツなし",IF(AND(申込書!$AH$4="GIGAスクールパック",SUM($P442,$R442)&lt;&gt;0),SUM($P442,$R442),IF(AND(申込書!$AH$4="SKY安心GIGAタブレット",SUM($T442,$V442)&lt;&gt;0),SUM($T442,$V442),"")),"")</f>
        <v/>
      </c>
      <c r="ED442" s="81" t="str">
        <f>IF($EA$3&lt;&gt;"コンテンツなし",IF(AND(申込書!$AH$4="GIGAスクールパック",SUM($Q442,$S442)&lt;&gt;0),SUM($Q442,$S442),IF(AND(申込書!$AH$4="SKY安心GIGAタブレット",SUM($U442,$W442)&lt;&gt;0),SUM($U442,$W442),"")),"")</f>
        <v/>
      </c>
      <c r="EE442" s="157"/>
      <c r="EF442" s="82"/>
      <c r="EG442" s="80" t="str">
        <f>IF(AND(申込書!$C$107&lt;&gt;"▼プルダウンより選択してください",申込書!$C$107&lt;&gt;"",申込書!$P$107&lt;&gt;"YYYY/MM/DD",$G442&lt;&gt;""),申込書!$P$107,"")</f>
        <v/>
      </c>
      <c r="EH442" s="81" t="str">
        <f>IF(AND(申込書!$C$107&lt;&gt;"▼プルダウンより選択してください",申込書!$C$107&lt;&gt;"",$G442&lt;&gt;""),申込書!$M$107,"")</f>
        <v/>
      </c>
      <c r="EI442" s="81" t="str">
        <f>IF($EG$3&lt;&gt;"コンテンツなし",IF(AND(申込書!$AH$4="GIGAスクールパック",SUM($P442,$R442)&lt;&gt;0),SUM($P442,$R442),IF(AND(申込書!$AH$4="SKY安心GIGAタブレット",SUM($T442,$V442)&lt;&gt;0),SUM($T442,$V442),"")),"")</f>
        <v/>
      </c>
      <c r="EJ442" s="81" t="str">
        <f>IF($EG$3&lt;&gt;"コンテンツなし",IF(AND(申込書!$AH$4="GIGAスクールパック",SUM($Q442,$S442)&lt;&gt;0),SUM($Q442,$S442),IF(AND(申込書!$AH$4="SKY安心GIGAタブレット",SUM($U442,$W442)&lt;&gt;0),SUM($U442,$W442),"")),"")</f>
        <v/>
      </c>
      <c r="EK442" s="157"/>
      <c r="EL442" s="82"/>
      <c r="EM442" s="80" t="str">
        <f>IF(AND(申込書!$C$108&lt;&gt;"▼プルダウンより選択してください",申込書!$C$108&lt;&gt;"",申込書!$P$108&lt;&gt;"YYYY/MM/DD",$G442&lt;&gt;""),申込書!$P$108,"")</f>
        <v/>
      </c>
      <c r="EN442" s="81" t="str">
        <f>IF(AND(申込書!$C$108&lt;&gt;"▼プルダウンより選択してください",申込書!$C$108&lt;&gt;"",$G442&lt;&gt;""),申込書!$M$108,"")</f>
        <v/>
      </c>
      <c r="EO442" s="81" t="str">
        <f>IF($EM$3&lt;&gt;"コンテンツなし",IF(AND(申込書!$AH$4="GIGAスクールパック",SUM($P442,$R442)&lt;&gt;0),SUM($P442,$R442),IF(AND(申込書!$AH$4="SKY安心GIGAタブレット",SUM($T442,$V442)&lt;&gt;0),SUM($T442,$V442),"")),"")</f>
        <v/>
      </c>
      <c r="EP442" s="81" t="str">
        <f>IF($EM$3&lt;&gt;"コンテンツなし",IF(AND(申込書!$AH$4="GIGAスクールパック",SUM($Q442,$S442)&lt;&gt;0),SUM($Q442,$S442),IF(AND(申込書!$AH$4="SKY安心GIGAタブレット",SUM($U442,$W442)&lt;&gt;0),SUM($U442,$W442),"")),"")</f>
        <v/>
      </c>
      <c r="EQ442" s="157"/>
      <c r="ER442" s="82"/>
      <c r="ES442" s="80" t="str">
        <f>IF(AND(申込書!$C$109&lt;&gt;"▼プルダウンより選択してください",申込書!$C$109&lt;&gt;"",申込書!$P$109&lt;&gt;"YYYY/MM/DD",$G442&lt;&gt;""),申込書!$P$109,"")</f>
        <v/>
      </c>
      <c r="ET442" s="81" t="str">
        <f>IF(AND(申込書!$C$109&lt;&gt;"▼プルダウンより選択してください",申込書!$C$109&lt;&gt;"",$G442&lt;&gt;""),申込書!$M$109,"")</f>
        <v/>
      </c>
      <c r="EU442" s="81" t="str">
        <f>IF($ES$3&lt;&gt;"コンテンツなし",IF(AND(申込書!$AH$4="GIGAスクールパック",SUM($P442,$R442)&lt;&gt;0),SUM($P442,$R442),IF(AND(申込書!$AH$4="SKY安心GIGAタブレット",SUM($T442,$V442)&lt;&gt;0),SUM($T442,$V442),"")),"")</f>
        <v/>
      </c>
      <c r="EV442" s="81" t="str">
        <f>IF($ES$3&lt;&gt;"コンテンツなし",IF(AND(申込書!$AH$4="GIGAスクールパック",SUM($Q442,$S442)&lt;&gt;0),SUM($Q442,$S442),IF(AND(申込書!$AH$4="SKY安心GIGAタブレット",SUM($U442,$W442)&lt;&gt;0),SUM($U442,$W442),"")),"")</f>
        <v/>
      </c>
      <c r="EW442" s="157"/>
      <c r="EX442" s="82"/>
      <c r="EY442" s="80" t="str">
        <f>IF(AND(申込書!$C$110&lt;&gt;"▼プルダウンより選択してください",申込書!$C$110&lt;&gt;"",申込書!$P$110&lt;&gt;"YYYY/MM/DD",$G442&lt;&gt;""),申込書!$P$110,"")</f>
        <v/>
      </c>
      <c r="EZ442" s="81" t="str">
        <f>IF(AND(申込書!$C$110&lt;&gt;"▼プルダウンより選択してください",申込書!$C$110&lt;&gt;"",$G442&lt;&gt;""),申込書!$M$110,"")</f>
        <v/>
      </c>
      <c r="FA442" s="81" t="str">
        <f>IF($EY$3&lt;&gt;"コンテンツなし",IF(AND(申込書!$AH$4="GIGAスクールパック",SUM($P442,$R442)&lt;&gt;0),SUM($P442,$R442),IF(AND(申込書!$AH$4="SKY安心GIGAタブレット",SUM($T442,$V442)&lt;&gt;0),SUM($T442,$V442),"")),"")</f>
        <v/>
      </c>
      <c r="FB442" s="81" t="str">
        <f>IF($EY$3&lt;&gt;"コンテンツなし",IF(AND(申込書!$AH$4="GIGAスクールパック",SUM($Q442,$S442)&lt;&gt;0),SUM($Q442,$S442),IF(AND(申込書!$AH$4="SKY安心GIGAタブレット",SUM($U442,$W442)&lt;&gt;0),SUM($U442,$W442),"")),"")</f>
        <v/>
      </c>
      <c r="FC442" s="157"/>
      <c r="FD442" s="82"/>
      <c r="FE442" s="80" t="str">
        <f>IF(AND(申込書!$C$111&lt;&gt;"▼プルダウンより選択してください",申込書!$C$111&lt;&gt;"",申込書!$P$111&lt;&gt;"YYYY/MM/DD",$G442&lt;&gt;""),申込書!$P$111,"")</f>
        <v/>
      </c>
      <c r="FF442" s="81" t="str">
        <f>IF(AND(申込書!$C$111&lt;&gt;"▼プルダウンより選択してください",申込書!$C$111&lt;&gt;"",$G442&lt;&gt;""),申込書!$M$111,"")</f>
        <v/>
      </c>
      <c r="FG442" s="81" t="str">
        <f>IF($FE$3&lt;&gt;"コンテンツなし",IF(AND(申込書!$AH$4="GIGAスクールパック",SUM($P442,$R442)&lt;&gt;0),SUM($P442,$R442),IF(AND(申込書!$AH$4="SKY安心GIGAタブレット",SUM($T442,$V442)&lt;&gt;0),SUM($T442,$V442),"")),"")</f>
        <v/>
      </c>
      <c r="FH442" s="81" t="str">
        <f>IF($FE$3&lt;&gt;"コンテンツなし",IF(AND(申込書!$AH$4="GIGAスクールパック",SUM($Q442,$S442)&lt;&gt;0),SUM($Q442,$S442),IF(AND(申込書!$AH$4="SKY安心GIGAタブレット",SUM($U442,$W442)&lt;&gt;0),SUM($U442,$W442),"")),"")</f>
        <v/>
      </c>
      <c r="FI442" s="157"/>
      <c r="FJ442" s="82"/>
      <c r="FK442" s="80" t="str">
        <f>IF(AND(申込書!$C$112&lt;&gt;"▼プルダウンより選択してください",申込書!$C$112&lt;&gt;"",申込書!$P$112&lt;&gt;"YYYY/MM/DD",$G442&lt;&gt;""),申込書!$P$112,"")</f>
        <v/>
      </c>
      <c r="FL442" s="81" t="str">
        <f>IF(AND(申込書!$C$112&lt;&gt;"▼プルダウンより選択してください",申込書!$C$112&lt;&gt;"",$G442&lt;&gt;""),申込書!$M$112,"")</f>
        <v/>
      </c>
      <c r="FM442" s="81" t="str">
        <f>IF($FK$3&lt;&gt;"コンテンツなし",IF(AND(申込書!$AH$4="GIGAスクールパック",SUM($P442,$R442)&lt;&gt;0),SUM($P442,$R442),IF(AND(申込書!$AH$4="SKY安心GIGAタブレット",SUM($T442,$V442)&lt;&gt;0),SUM($T442,$V442),"")),"")</f>
        <v/>
      </c>
      <c r="FN442" s="81" t="str">
        <f>IF($FK$3&lt;&gt;"コンテンツなし",IF(AND(申込書!$AH$4="GIGAスクールパック",SUM($Q442,$S442)&lt;&gt;0),SUM($Q442,$S442),IF(AND(申込書!$AH$4="SKY安心GIGAタブレット",SUM($U442,$W442)&lt;&gt;0),SUM($U442,$W442),"")),"")</f>
        <v/>
      </c>
      <c r="FO442" s="157"/>
      <c r="FP442" s="82"/>
      <c r="FQ442" s="80" t="str">
        <f>IF(AND(申込書!$C$113&lt;&gt;"▼プルダウンより選択してください",申込書!$C$113&lt;&gt;"",申込書!$P$113&lt;&gt;"YYYY/MM/DD",$G442&lt;&gt;""),申込書!$P$113,"")</f>
        <v/>
      </c>
      <c r="FR442" s="81" t="str">
        <f>IF(AND(申込書!$C$113&lt;&gt;"▼プルダウンより選択してください",申込書!$C$113&lt;&gt;"",$G442&lt;&gt;""),申込書!$M$113,"")</f>
        <v/>
      </c>
      <c r="FS442" s="81" t="str">
        <f>IF($FQ$3&lt;&gt;"コンテンツなし",IF(AND(申込書!$AH$4="GIGAスクールパック",SUM($P442,$R442)&lt;&gt;0),SUM($P442,$R442),IF(AND(申込書!$AH$4="SKY安心GIGAタブレット",SUM($T442,$V442)&lt;&gt;0),SUM($T442,$V442),"")),"")</f>
        <v/>
      </c>
      <c r="FT442" s="81" t="str">
        <f>IF($FQ$3&lt;&gt;"コンテンツなし",IF(AND(申込書!$AH$4="GIGAスクールパック",SUM($Q442,$S442)&lt;&gt;0),SUM($Q442,$S442),IF(AND(申込書!$AH$4="SKY安心GIGAタブレット",SUM($U442,$W442)&lt;&gt;0),SUM($U442,$W442),"")),"")</f>
        <v/>
      </c>
      <c r="FU442" s="157"/>
      <c r="FV442" s="82"/>
      <c r="FW442" s="80" t="str">
        <f>IF(AND(申込書!$C$114&lt;&gt;"▼プルダウンより選択してください",申込書!$C$114&lt;&gt;"",申込書!$P$114&lt;&gt;"YYYY/MM/DD",$G442&lt;&gt;""),申込書!$P$114,"")</f>
        <v/>
      </c>
      <c r="FX442" s="81" t="str">
        <f>IF(AND(申込書!$C$114&lt;&gt;"▼プルダウンより選択してください",申込書!$C$114&lt;&gt;"",$G442&lt;&gt;""),申込書!$M$114,"")</f>
        <v/>
      </c>
      <c r="FY442" s="81" t="str">
        <f>IF($FW$3&lt;&gt;"コンテンツなし",IF(AND(申込書!$AH$4="GIGAスクールパック",SUM($P442,$R442)&lt;&gt;0),SUM($P442,$R442),IF(AND(申込書!$AH$4="SKY安心GIGAタブレット",SUM($T442,$V442)&lt;&gt;0),SUM($T442,$V442),"")),"")</f>
        <v/>
      </c>
      <c r="FZ442" s="81" t="str">
        <f>IF($FW$3&lt;&gt;"コンテンツなし",IF(AND(申込書!$AH$4="GIGAスクールパック",SUM($Q442,$S442)&lt;&gt;0),SUM($Q442,$S442),IF(AND(申込書!$AH$4="SKY安心GIGAタブレット",SUM($U442,$W442)&lt;&gt;0),SUM($U442,$W442),"")),"")</f>
        <v/>
      </c>
      <c r="GA442" s="157"/>
      <c r="GB442" s="82"/>
      <c r="GC442" s="80" t="str">
        <f>IF(AND(申込書!$C$115&lt;&gt;"▼プルダウンより選択してください",申込書!$C$115&lt;&gt;"",申込書!$P$115&lt;&gt;"YYYY/MM/DD",$G442&lt;&gt;""),申込書!$P$115,"")</f>
        <v/>
      </c>
      <c r="GD442" s="81" t="str">
        <f>IF(AND(申込書!$C$115&lt;&gt;"▼プルダウンより選択してください",申込書!$C$115&lt;&gt;"",$G442&lt;&gt;""),申込書!$M$115,"")</f>
        <v/>
      </c>
      <c r="GE442" s="81" t="str">
        <f>IF($GC$3&lt;&gt;"コンテンツなし",IF(AND(申込書!$AH$4="GIGAスクールパック",SUM($P442,$R442)&lt;&gt;0),SUM($P442,$R442),IF(AND(申込書!$AH$4="SKY安心GIGAタブレット",SUM($T442,$V442)&lt;&gt;0),SUM($T442,$V442),"")),"")</f>
        <v/>
      </c>
      <c r="GF442" s="81" t="str">
        <f>IF($GC$3&lt;&gt;"コンテンツなし",IF(AND(申込書!$AH$4="GIGAスクールパック",SUM($Q442,$S442)&lt;&gt;0),SUM($Q442,$S442),IF(AND(申込書!$AH$4="SKY安心GIGAタブレット",SUM($U442,$W442)&lt;&gt;0),SUM($U442,$W442),"")),"")</f>
        <v/>
      </c>
      <c r="GG442" s="157"/>
      <c r="GH442" s="82"/>
      <c r="GI442" s="80" t="str">
        <f>IF(AND(申込書!$C$116&lt;&gt;"▼プルダウンより選択してください",申込書!$C$116&lt;&gt;"",申込書!$P$116&lt;&gt;"YYYY/MM/DD",$G442&lt;&gt;""),申込書!$P$116,"")</f>
        <v/>
      </c>
      <c r="GJ442" s="81" t="str">
        <f>IF(AND(申込書!$C$116&lt;&gt;"▼プルダウンより選択してください",申込書!$C$116&lt;&gt;"",$G442&lt;&gt;""),申込書!$M$116,"")</f>
        <v/>
      </c>
      <c r="GK442" s="81" t="str">
        <f>IF($GI$3&lt;&gt;"コンテンツなし",IF(AND(申込書!$AH$4="GIGAスクールパック",SUM($P442,$R442)&lt;&gt;0),SUM($P442,$R442),IF(AND(申込書!$AH$4="SKY安心GIGAタブレット",SUM($T442,$V442)&lt;&gt;0),SUM($T442,$V442),"")),"")</f>
        <v/>
      </c>
      <c r="GL442" s="81" t="str">
        <f>IF($GI$3&lt;&gt;"コンテンツなし",IF(AND(申込書!$AH$4="GIGAスクールパック",SUM($Q442,$S442)&lt;&gt;0),SUM($Q442,$S442),IF(AND(申込書!$AH$4="SKY安心GIGAタブレット",SUM($U442,$W442)&lt;&gt;0),SUM($U442,$W442),"")),"")</f>
        <v/>
      </c>
      <c r="GM442" s="157"/>
      <c r="GN442" s="82"/>
      <c r="GO442" s="80" t="str">
        <f>IF(AND(申込書!$C$117&lt;&gt;"▼プルダウンより選択してください",申込書!$C$117&lt;&gt;"",申込書!$P$117&lt;&gt;"YYYY/MM/DD",$G442&lt;&gt;""),申込書!$P$117,"")</f>
        <v/>
      </c>
      <c r="GP442" s="81" t="str">
        <f>IF(AND(申込書!$C$117&lt;&gt;"▼プルダウンより選択してください",申込書!$C$117&lt;&gt;"",$G442&lt;&gt;""),申込書!$M$117,"")</f>
        <v/>
      </c>
      <c r="GQ442" s="81" t="str">
        <f>IF($GO$3&lt;&gt;"コンテンツなし",IF(AND(申込書!$AH$4="GIGAスクールパック",SUM($P442,$R442)&lt;&gt;0),SUM($P442,$R442),IF(AND(申込書!$AH$4="SKY安心GIGAタブレット",SUM($T442,$V442)&lt;&gt;0),SUM($T442,$V442),"")),"")</f>
        <v/>
      </c>
      <c r="GR442" s="81" t="str">
        <f>IF($GO$3&lt;&gt;"コンテンツなし",IF(AND(申込書!$AH$4="GIGAスクールパック",SUM($Q442,$S442)&lt;&gt;0),SUM($Q442,$S442),IF(AND(申込書!$AH$4="SKY安心GIGAタブレット",SUM($U442,$W442)&lt;&gt;0),SUM($U442,$W442),"")),"")</f>
        <v/>
      </c>
      <c r="GS442" s="157"/>
      <c r="GT442" s="82"/>
      <c r="GU442" s="80" t="str">
        <f>IF(AND(申込書!$C$118&lt;&gt;"▼プルダウンより選択してください",申込書!$C$118&lt;&gt;"",申込書!$P$118&lt;&gt;"YYYY/MM/DD",$G442&lt;&gt;""),申込書!$P$118,"")</f>
        <v/>
      </c>
      <c r="GV442" s="81" t="str">
        <f>IF(AND(申込書!$C$118&lt;&gt;"▼プルダウンより選択してください",申込書!$C$118&lt;&gt;"",$G442&lt;&gt;""),申込書!$M$118,"")</f>
        <v/>
      </c>
      <c r="GW442" s="81" t="str">
        <f>IF($GU$3&lt;&gt;"コンテンツなし",IF(AND(申込書!$AH$4="GIGAスクールパック",SUM($P442,$R442)&lt;&gt;0),SUM($P442,$R442),IF(AND(申込書!$AH$4="SKY安心GIGAタブレット",SUM($T442,$V442)&lt;&gt;0),SUM($T442,$V442),"")),"")</f>
        <v/>
      </c>
      <c r="GX442" s="81" t="str">
        <f>IF($GU$3&lt;&gt;"コンテンツなし",IF(AND(申込書!$AH$4="GIGAスクールパック",SUM($Q442,$S442)&lt;&gt;0),SUM($Q442,$S442),IF(AND(申込書!$AH$4="SKY安心GIGAタブレット",SUM($U442,$W442)&lt;&gt;0),SUM($U442,$W442),"")),"")</f>
        <v/>
      </c>
      <c r="GY442" s="157"/>
      <c r="GZ442" s="82"/>
      <c r="HA442" s="80" t="str">
        <f>IF(AND(申込書!$C$119&lt;&gt;"▼プルダウンより選択してください",申込書!$C$119&lt;&gt;"",申込書!$P$119&lt;&gt;"YYYY/MM/DD",$G442&lt;&gt;""),申込書!$P$119,"")</f>
        <v/>
      </c>
      <c r="HB442" s="81" t="str">
        <f>IF(AND(申込書!$C$119&lt;&gt;"▼プルダウンより選択してください",申込書!$C$119&lt;&gt;"",$G442&lt;&gt;""),申込書!$M$119,"")</f>
        <v/>
      </c>
      <c r="HC442" s="81" t="str">
        <f>IF($HA$3&lt;&gt;"コンテンツなし",IF(AND(申込書!$AH$4="GIGAスクールパック",SUM($P442,$R442)&lt;&gt;0),SUM($P442,$R442),IF(AND(申込書!$AH$4="SKY安心GIGAタブレット",SUM($T442,$V442)&lt;&gt;0),SUM($T442,$V442),"")),"")</f>
        <v/>
      </c>
      <c r="HD442" s="81" t="str">
        <f>IF($HA$3&lt;&gt;"コンテンツなし",IF(AND(申込書!$AH$4="GIGAスクールパック",SUM($Q442,$S442)&lt;&gt;0),SUM($Q442,$S442),IF(AND(申込書!$AH$4="SKY安心GIGAタブレット",SUM($U442,$W442)&lt;&gt;0),SUM($U442,$W442),"")),"")</f>
        <v/>
      </c>
      <c r="HE442" s="157"/>
      <c r="HF442" s="82"/>
      <c r="HG442" s="83"/>
    </row>
    <row r="443" spans="2:215" ht="26.85" customHeight="1">
      <c r="B443" s="62">
        <f t="shared" si="4"/>
        <v>438</v>
      </c>
      <c r="C443" s="63"/>
      <c r="D443" s="64"/>
      <c r="E443" s="207"/>
      <c r="F443" s="65"/>
      <c r="G443" s="66"/>
      <c r="H443" s="67"/>
      <c r="I443" s="68"/>
      <c r="J443" s="69"/>
      <c r="K443" s="70"/>
      <c r="L443" s="71"/>
      <c r="M443" s="72"/>
      <c r="N443" s="73"/>
      <c r="O443" s="74"/>
      <c r="P443" s="179"/>
      <c r="Q443" s="180"/>
      <c r="R443" s="180"/>
      <c r="S443" s="181"/>
      <c r="T443" s="179"/>
      <c r="U443" s="180"/>
      <c r="V443" s="182"/>
      <c r="W443" s="181"/>
      <c r="X443" s="75"/>
      <c r="Y443" s="76"/>
      <c r="Z443" s="77"/>
      <c r="AA443" s="78"/>
      <c r="AB443" s="79"/>
      <c r="AC443" s="79"/>
      <c r="AD443" s="79"/>
      <c r="AE443" s="77"/>
      <c r="AF443" s="139"/>
      <c r="AG443" s="139"/>
      <c r="AH443" s="139"/>
      <c r="AI443" s="80" t="str">
        <f>IF(AND(申込書!$C$90&lt;&gt;"▼プルダウンより選択してください",申込書!$C$90&lt;&gt;"",申込書!$P$90&lt;&gt;"YYYY/MM/DD",$G443&lt;&gt;""),申込書!$P$90,"")</f>
        <v/>
      </c>
      <c r="AJ443" s="81" t="str">
        <f>IF(AND(申込書!$C$90&lt;&gt;"▼プルダウンより選択してください",申込書!$C$90&lt;&gt;"",$G443&lt;&gt;""),申込書!$M$90,"")</f>
        <v/>
      </c>
      <c r="AK443" s="81" t="str">
        <f>IF($AI$3&lt;&gt;"コンテンツなし",IF(AND(申込書!$AH$4="GIGAスクールパック",SUM($P443,$R443)&lt;&gt;0),SUM($P443,$R443),IF(AND(申込書!$AH$4="SKY安心GIGAタブレット",SUM($T443,$V443)&lt;&gt;0),SUM($T443,$V443),"")),"")</f>
        <v/>
      </c>
      <c r="AL443" s="81" t="str">
        <f>IF($AI$3&lt;&gt;"コンテンツなし",IF(AND(申込書!$AH$4="GIGAスクールパック",SUM($Q443,$S443)&lt;&gt;0),SUM($Q443,$S443),IF(AND(申込書!$AH$4="SKY安心GIGAタブレット",SUM($U443,$W443)&lt;&gt;0),SUM($U443,$W443),"")),"")</f>
        <v/>
      </c>
      <c r="AM443" s="157"/>
      <c r="AN443" s="82"/>
      <c r="AO443" s="80" t="str">
        <f>IF(AND(申込書!$C$91&lt;&gt;"▼プルダウンより選択してください",申込書!$C$91&lt;&gt;"",申込書!$P$91&lt;&gt;"YYYY/MM/DD",$G443&lt;&gt;""),申込書!$P$91,"")</f>
        <v/>
      </c>
      <c r="AP443" s="81" t="str">
        <f>IF(AND(申込書!$C$91&lt;&gt;"▼プルダウンより選択してください",申込書!$C$91&lt;&gt;"",$G443&lt;&gt;""),申込書!$M$91,"")</f>
        <v/>
      </c>
      <c r="AQ443" s="81" t="str">
        <f>IF($AO$3&lt;&gt;"コンテンツなし",IF(AND(申込書!$AH$4="GIGAスクールパック",SUM($P443,$R443)&lt;&gt;0),SUM($P443,$R443),IF(AND(申込書!$AH$4="SKY安心GIGAタブレット",SUM($T443,$V443)&lt;&gt;0),SUM($T443,$V443),"")),"")</f>
        <v/>
      </c>
      <c r="AR443" s="81" t="str">
        <f>IF($AO$3&lt;&gt;"コンテンツなし",IF(AND(申込書!$AH$4="GIGAスクールパック",SUM($Q443,$S443)&lt;&gt;0),SUM($Q443,$S443),IF(AND(申込書!$AH$4="SKY安心GIGAタブレット",SUM($U443,$W443)&lt;&gt;0),SUM($U443,$W443),"")),"")</f>
        <v/>
      </c>
      <c r="AS443" s="157"/>
      <c r="AT443" s="82"/>
      <c r="AU443" s="80" t="str">
        <f>IF(AND(申込書!$C$92&lt;&gt;"▼プルダウンより選択してください",申込書!$C$92&lt;&gt;"",申込書!$P$92&lt;&gt;"YYYY/MM/DD",$G443&lt;&gt;""),申込書!$P$92,"")</f>
        <v/>
      </c>
      <c r="AV443" s="81" t="str">
        <f>IF(AND(申込書!$C$92&lt;&gt;"▼プルダウンより選択してください",申込書!$C$92&lt;&gt;"",$G443&lt;&gt;""),申込書!$M$92,"")</f>
        <v/>
      </c>
      <c r="AW443" s="81" t="str">
        <f>IF($AU$3&lt;&gt;"コンテンツなし",IF(AND(申込書!$AH$4="GIGAスクールパック",SUM($P443,$R443)&lt;&gt;0),SUM($P443,$R443),IF(AND(申込書!$AH$4="SKY安心GIGAタブレット",SUM($T443,$V443)&lt;&gt;0),SUM($T443,$V443),"")),"")</f>
        <v/>
      </c>
      <c r="AX443" s="81" t="str">
        <f>IF($AU$3&lt;&gt;"コンテンツなし",IF(AND(申込書!$AH$4="GIGAスクールパック",SUM($Q443,$S443)&lt;&gt;0),SUM($Q443,$S443),IF(AND(申込書!$AH$4="SKY安心GIGAタブレット",SUM($U443,$W443)&lt;&gt;0),SUM($U443,$W443),"")),"")</f>
        <v/>
      </c>
      <c r="AY443" s="157"/>
      <c r="AZ443" s="82"/>
      <c r="BA443" s="80" t="str">
        <f>IF(AND(申込書!$C$93&lt;&gt;"▼プルダウンより選択してください",申込書!$C$93&lt;&gt;"",申込書!$P$93&lt;&gt;"YYYY/MM/DD",$G443&lt;&gt;""),申込書!$P$93,"")</f>
        <v/>
      </c>
      <c r="BB443" s="81" t="str">
        <f>IF(AND(申込書!$C$93&lt;&gt;"▼プルダウンより選択してください",申込書!$C$93&lt;&gt;"",申込書!$M$93&gt;=1,$G443&lt;&gt;""),申込書!$M$93,"")</f>
        <v/>
      </c>
      <c r="BC443" s="81" t="str">
        <f>IF($BA$3&lt;&gt;"コンテンツなし",IF(AND(申込書!$AH$4="GIGAスクールパック",SUM($P443,$R443)&lt;&gt;0),SUM($P443,$R443),IF(AND(申込書!$AH$4="SKY安心GIGAタブレット",SUM($T443,$V443)&lt;&gt;0),SUM($T443,$V443),"")),"")</f>
        <v/>
      </c>
      <c r="BD443" s="81" t="str">
        <f>IF($BA$3&lt;&gt;"コンテンツなし",IF(AND(申込書!$AH$4="GIGAスクールパック",SUM($Q443,$S443)&lt;&gt;0),SUM($Q443,$S443),IF(AND(申込書!$AH$4="SKY安心GIGAタブレット",SUM($U443,$W443)&lt;&gt;0),SUM($U443,$W443),"")),"")</f>
        <v/>
      </c>
      <c r="BE443" s="157"/>
      <c r="BF443" s="82"/>
      <c r="BG443" s="80" t="str">
        <f>IF(AND(申込書!$C$94&lt;&gt;"▼プルダウンより選択してください",申込書!$C$94&lt;&gt;"",申込書!$P$94&lt;&gt;"YYYY/MM/DD",$G443&lt;&gt;""),申込書!$P$94,"")</f>
        <v/>
      </c>
      <c r="BH443" s="81" t="str">
        <f>IF(AND(申込書!$C$94&lt;&gt;"▼プルダウンより選択してください",申込書!$C$94&lt;&gt;"",$G443&lt;&gt;""),申込書!$M$94,"")</f>
        <v/>
      </c>
      <c r="BI443" s="81" t="str">
        <f>IF($BG$3&lt;&gt;"コンテンツなし",IF(AND(申込書!$AH$4="GIGAスクールパック",SUM($P443,$R443)&lt;&gt;0),SUM($P443,$R443),IF(AND(申込書!$AH$4="SKY安心GIGAタブレット",SUM($T443,$V443)&lt;&gt;0),SUM($T443,$V443),"")),"")</f>
        <v/>
      </c>
      <c r="BJ443" s="81" t="str">
        <f>IF($BG$3&lt;&gt;"コンテンツなし",IF(AND(申込書!$AH$4="GIGAスクールパック",SUM($Q443,$S443)&lt;&gt;0),SUM($Q443,$S443),IF(AND(申込書!$AH$4="SKY安心GIGAタブレット",SUM($U443,$W443)&lt;&gt;0),SUM($U443,$W443),"")),"")</f>
        <v/>
      </c>
      <c r="BK443" s="157"/>
      <c r="BL443" s="82"/>
      <c r="BM443" s="80" t="str">
        <f>IF(AND(申込書!$C$95&lt;&gt;"▼プルダウンより選択してください",申込書!$C$95&lt;&gt;"",申込書!$P$95&lt;&gt;"YYYY/MM/DD",$G443&lt;&gt;""),申込書!$P$95,"")</f>
        <v/>
      </c>
      <c r="BN443" s="81" t="str">
        <f>IF(AND(申込書!$C$95&lt;&gt;"▼プルダウンより選択してください",申込書!$C$95&lt;&gt;"",$G443&lt;&gt;""),申込書!$M$95,"")</f>
        <v/>
      </c>
      <c r="BO443" s="81" t="str">
        <f>IF($BM$3&lt;&gt;"コンテンツなし",IF(AND(申込書!$AH$4="GIGAスクールパック",SUM($P443,$R443)&lt;&gt;0),SUM($P443,$R443),IF(AND(申込書!$AH$4="SKY安心GIGAタブレット",SUM($T443,$V443)&lt;&gt;0),SUM($T443,$V443),"")),"")</f>
        <v/>
      </c>
      <c r="BP443" s="81" t="str">
        <f>IF($BM$3&lt;&gt;"コンテンツなし",IF(AND(申込書!$AH$4="GIGAスクールパック",SUM($Q443,$S443)&lt;&gt;0),SUM($Q443,$S443),IF(AND(申込書!$AH$4="SKY安心GIGAタブレット",SUM($U443,$W443)&lt;&gt;0),SUM($U443,$W443),"")),"")</f>
        <v/>
      </c>
      <c r="BQ443" s="157"/>
      <c r="BR443" s="82"/>
      <c r="BS443" s="80" t="str">
        <f>IF(AND(申込書!$C$96&lt;&gt;"▼プルダウンより選択してください",申込書!$C$96&lt;&gt;"",申込書!$P$96&lt;&gt;"YYYY/MM/DD",$G443&lt;&gt;""),申込書!$P$96,"")</f>
        <v/>
      </c>
      <c r="BT443" s="81" t="str">
        <f>IF(AND(申込書!$C$96&lt;&gt;"▼プルダウンより選択してください",申込書!$C$96&lt;&gt;"",$G443&lt;&gt;""),申込書!$M$96,"")</f>
        <v/>
      </c>
      <c r="BU443" s="81" t="str">
        <f>IF($BS$3&lt;&gt;"コンテンツなし",IF(AND(申込書!$AH$4="GIGAスクールパック",SUM($P443,$R443)&lt;&gt;0),SUM($P443,$R443),IF(AND(申込書!$AH$4="SKY安心GIGAタブレット",SUM($T443,$V443)&lt;&gt;0),SUM($T443,$V443),"")),"")</f>
        <v/>
      </c>
      <c r="BV443" s="81" t="str">
        <f>IF($BS$3&lt;&gt;"コンテンツなし",IF(AND(申込書!$AH$4="GIGAスクールパック",SUM($Q443,$S443)&lt;&gt;0),SUM($Q443,$S443),IF(AND(申込書!$AH$4="SKY安心GIGAタブレット",SUM($U443,$W443)&lt;&gt;0),SUM($U443,$W443),"")),"")</f>
        <v/>
      </c>
      <c r="BW443" s="157"/>
      <c r="BX443" s="82"/>
      <c r="BY443" s="80" t="str">
        <f>IF(AND(申込書!$C$97&lt;&gt;"▼プルダウンより選択してください",申込書!$C$97&lt;&gt;"",申込書!$P$97&lt;&gt;"YYYY/MM/DD",$G443&lt;&gt;""),申込書!$P$97,"")</f>
        <v/>
      </c>
      <c r="BZ443" s="81" t="str">
        <f>IF(AND(申込書!$C$97&lt;&gt;"▼プルダウンより選択してください",申込書!$C$97&lt;&gt;"",$G443&lt;&gt;""),申込書!$M$97,"")</f>
        <v/>
      </c>
      <c r="CA443" s="81" t="str">
        <f>IF($BY$3&lt;&gt;"コンテンツなし",IF(AND(申込書!$AH$4="GIGAスクールパック",SUM($P443,$R443)&lt;&gt;0),SUM($P443,$R443),IF(AND(申込書!$AH$4="SKY安心GIGAタブレット",SUM($T443,$V443)&lt;&gt;0),SUM($T443,$V443),"")),"")</f>
        <v/>
      </c>
      <c r="CB443" s="81" t="str">
        <f>IF($BY$3&lt;&gt;"コンテンツなし",IF(AND(申込書!$AH$4="GIGAスクールパック",SUM($Q443,$S443)&lt;&gt;0),SUM($Q443,$S443),IF(AND(申込書!$AH$4="SKY安心GIGAタブレット",SUM($U443,$W443)&lt;&gt;0),SUM($U443,$W443),"")),"")</f>
        <v/>
      </c>
      <c r="CC443" s="157"/>
      <c r="CD443" s="82"/>
      <c r="CE443" s="80" t="str">
        <f>IF(AND(申込書!$C$98&lt;&gt;"▼プルダウンより選択してください",申込書!$C$98&lt;&gt;"",申込書!$P$98&lt;&gt;"YYYY/MM/DD",$G443&lt;&gt;""),申込書!$P$98,"")</f>
        <v/>
      </c>
      <c r="CF443" s="81" t="str">
        <f>IF(AND(申込書!$C$98&lt;&gt;"▼プルダウンより選択してください",申込書!$C$98&lt;&gt;"",$G443&lt;&gt;""),申込書!$M$98,"")</f>
        <v/>
      </c>
      <c r="CG443" s="81" t="str">
        <f>IF($CE$3&lt;&gt;"コンテンツなし",IF(AND(申込書!$AH$4="GIGAスクールパック",SUM($P443,$R443)&lt;&gt;0),SUM($P443,$R443),IF(AND(申込書!$AH$4="SKY安心GIGAタブレット",SUM($T443,$V443)&lt;&gt;0),SUM($T443,$V443),"")),"")</f>
        <v/>
      </c>
      <c r="CH443" s="81" t="str">
        <f>IF($CE$3&lt;&gt;"コンテンツなし",IF(AND(申込書!$AH$4="GIGAスクールパック",SUM($Q443,$S443)&lt;&gt;0),SUM($Q443,$S443),IF(AND(申込書!$AH$4="SKY安心GIGAタブレット",SUM($U443,$W443)&lt;&gt;0),SUM($U443,$W443),"")),"")</f>
        <v/>
      </c>
      <c r="CI443" s="157"/>
      <c r="CJ443" s="82"/>
      <c r="CK443" s="80" t="str">
        <f>IF(AND(申込書!$C$99&lt;&gt;"▼プルダウンより選択してください",申込書!$C$99&lt;&gt;"",申込書!$P$99&lt;&gt;"YYYY/MM/DD",$G443&lt;&gt;""),申込書!$P$99,"")</f>
        <v/>
      </c>
      <c r="CL443" s="81" t="str">
        <f>IF(AND(申込書!$C$99&lt;&gt;"▼プルダウンより選択してください",申込書!$C$99&lt;&gt;"",$G443&lt;&gt;""),申込書!$M$99,"")</f>
        <v/>
      </c>
      <c r="CM443" s="81" t="str">
        <f>IF($CK$3&lt;&gt;"コンテンツなし",IF(AND(申込書!$AH$4="GIGAスクールパック",SUM($P443,$R443)&lt;&gt;0),SUM($P443,$R443),IF(AND(申込書!$AH$4="SKY安心GIGAタブレット",SUM($T443,$V443)&lt;&gt;0),SUM($T443,$V443),"")),"")</f>
        <v/>
      </c>
      <c r="CN443" s="81" t="str">
        <f>IF($CK$3&lt;&gt;"コンテンツなし",IF(AND(申込書!$AH$4="GIGAスクールパック",SUM($Q443,$S443)&lt;&gt;0),SUM($Q443,$S443),IF(AND(申込書!$AH$4="SKY安心GIGAタブレット",SUM($U443,$W443)&lt;&gt;0),SUM($U443,$W443),"")),"")</f>
        <v/>
      </c>
      <c r="CO443" s="157"/>
      <c r="CP443" s="82"/>
      <c r="CQ443" s="80" t="str">
        <f>IF(AND(申込書!$C$100&lt;&gt;"▼プルダウンより選択してください",申込書!$C$100&lt;&gt;"",申込書!$P$100&lt;&gt;"YYYY/MM/DD",$G443&lt;&gt;""),申込書!$P$100,"")</f>
        <v/>
      </c>
      <c r="CR443" s="81" t="str">
        <f>IF(AND(申込書!$C$100&lt;&gt;"▼プルダウンより選択してください",申込書!$C$100&lt;&gt;"",$G443&lt;&gt;""),申込書!$M$100,"")</f>
        <v/>
      </c>
      <c r="CS443" s="81" t="str">
        <f>IF($CQ$3&lt;&gt;"コンテンツなし",IF(AND(申込書!$AH$4="GIGAスクールパック",SUM($P443,$R443)&lt;&gt;0),SUM($P443,$R443),IF(AND(申込書!$AH$4="SKY安心GIGAタブレット",SUM($T443,$V443)&lt;&gt;0),SUM($T443,$V443),"")),"")</f>
        <v/>
      </c>
      <c r="CT443" s="81" t="str">
        <f>IF($CQ$3&lt;&gt;"コンテンツなし",IF(AND(申込書!$AH$4="GIGAスクールパック",SUM($Q443,$S443)&lt;&gt;0),SUM($Q443,$S443),IF(AND(申込書!$AH$4="SKY安心GIGAタブレット",SUM($U443,$W443)&lt;&gt;0),SUM($U443,$W443),"")),"")</f>
        <v/>
      </c>
      <c r="CU443" s="81"/>
      <c r="CV443" s="82"/>
      <c r="CW443" s="80" t="str">
        <f>IF(AND(申込書!$C$101&lt;&gt;"▼プルダウンより選択してください",申込書!$C$101&lt;&gt;"",申込書!$P$101&lt;&gt;"YYYY/MM/DD",$G443&lt;&gt;""),申込書!$P$101,"")</f>
        <v/>
      </c>
      <c r="CX443" s="81" t="str">
        <f>IF(AND(申込書!$C$101&lt;&gt;"▼プルダウンより選択してください",申込書!$C$101&lt;&gt;"",$G443&lt;&gt;""),申込書!$M$101,"")</f>
        <v/>
      </c>
      <c r="CY443" s="81" t="str">
        <f>IF($CW$3&lt;&gt;"コンテンツなし",IF(AND(申込書!$AH$4="GIGAスクールパック",SUM($P443,$R443)&lt;&gt;0),SUM($P443,$R443),IF(AND(申込書!$AH$4="SKY安心GIGAタブレット",SUM($T443,$V443)&lt;&gt;0),SUM($T443,$V443),"")),"")</f>
        <v/>
      </c>
      <c r="CZ443" s="81" t="str">
        <f>IF($CW$3&lt;&gt;"コンテンツなし",IF(AND(申込書!$AH$4="GIGAスクールパック",SUM($Q443,$S443)&lt;&gt;0),SUM($Q443,$S443),IF(AND(申込書!$AH$4="SKY安心GIGAタブレット",SUM($U443,$W443)&lt;&gt;0),SUM($U443,$W443),"")),"")</f>
        <v/>
      </c>
      <c r="DA443" s="81"/>
      <c r="DB443" s="82"/>
      <c r="DC443" s="80" t="str">
        <f>IF(AND(申込書!$C$102&lt;&gt;"▼プルダウンより選択してください",申込書!$C$102&lt;&gt;"",申込書!$P$102&lt;&gt;"YYYY/MM/DD",$G443&lt;&gt;""),申込書!$P$102,"")</f>
        <v/>
      </c>
      <c r="DD443" s="81" t="str">
        <f>IF(AND(申込書!$C$102&lt;&gt;"▼プルダウンより選択してください",申込書!$C$102&lt;&gt;"",$G443&lt;&gt;""),申込書!$M$102,"")</f>
        <v/>
      </c>
      <c r="DE443" s="81" t="str">
        <f>IF($DC$3&lt;&gt;"コンテンツなし",IF(AND(申込書!$AH$4="GIGAスクールパック",SUM($P443,$R443)&lt;&gt;0),SUM($P443,$R443),IF(AND(申込書!$AH$4="SKY安心GIGAタブレット",SUM($T443,$V443)&lt;&gt;0),SUM($T443,$V443),"")),"")</f>
        <v/>
      </c>
      <c r="DF443" s="81" t="str">
        <f>IF($DC$3&lt;&gt;"コンテンツなし",IF(AND(申込書!$AH$4="GIGAスクールパック",SUM($Q443,$S443)&lt;&gt;0),SUM($Q443,$S443),IF(AND(申込書!$AH$4="SKY安心GIGAタブレット",SUM($U443,$W443)&lt;&gt;0),SUM($U443,$W443),"")),"")</f>
        <v/>
      </c>
      <c r="DG443" s="81"/>
      <c r="DH443" s="82"/>
      <c r="DI443" s="80" t="str">
        <f>IF(AND(申込書!$C$103&lt;&gt;"▼プルダウンより選択してください",申込書!$C$103&lt;&gt;"",申込書!$P$103&lt;&gt;"YYYY/MM/DD",$G443&lt;&gt;""),申込書!$P$103,"")</f>
        <v/>
      </c>
      <c r="DJ443" s="81" t="str">
        <f>IF(AND(申込書!$C$103&lt;&gt;"▼プルダウンより選択してください",申込書!$C$103&lt;&gt;"",$G443&lt;&gt;""),申込書!$M$103,"")</f>
        <v/>
      </c>
      <c r="DK443" s="81" t="str">
        <f>IF($DI$3&lt;&gt;"コンテンツなし",IF(AND(申込書!$AH$4="GIGAスクールパック",SUM($P443,$R443)&lt;&gt;0),SUM($P443,$R443),IF(AND(申込書!$AH$4="SKY安心GIGAタブレット",SUM($T443,$V443)&lt;&gt;0),SUM($T443,$V443),"")),"")</f>
        <v/>
      </c>
      <c r="DL443" s="81" t="str">
        <f>IF($DI$3&lt;&gt;"コンテンツなし",IF(AND(申込書!$AH$4="GIGAスクールパック",SUM($Q443,$S443)&lt;&gt;0),SUM($Q443,$S443),IF(AND(申込書!$AH$4="SKY安心GIGAタブレット",SUM($U443,$W443)&lt;&gt;0),SUM($U443,$W443),"")),"")</f>
        <v/>
      </c>
      <c r="DM443" s="81"/>
      <c r="DN443" s="82"/>
      <c r="DO443" s="80" t="str">
        <f>IF(AND(申込書!$C$104&lt;&gt;"▼プルダウンより選択してください",申込書!$C$104&lt;&gt;"",申込書!$P$104&lt;&gt;"YYYY/MM/DD",$G443&lt;&gt;""),申込書!$P$104,"")</f>
        <v/>
      </c>
      <c r="DP443" s="81" t="str">
        <f>IF(AND(申込書!$C$104&lt;&gt;"▼プルダウンより選択してください",申込書!$C$104&lt;&gt;"",$G443&lt;&gt;""),申込書!$M$104,"")</f>
        <v/>
      </c>
      <c r="DQ443" s="81" t="str">
        <f>IF($DO$3&lt;&gt;"コンテンツなし",IF(AND(申込書!$AH$4="GIGAスクールパック",SUM($P443,$R443)&lt;&gt;0),SUM($P443,$R443),IF(AND(申込書!$AH$4="SKY安心GIGAタブレット",SUM($T443,$V443)&lt;&gt;0),SUM($T443,$V443),"")),"")</f>
        <v/>
      </c>
      <c r="DR443" s="81" t="str">
        <f>IF($DO$3&lt;&gt;"コンテンツなし",IF(AND(申込書!$AH$4="GIGAスクールパック",SUM($Q443,$S443)&lt;&gt;0),SUM($Q443,$S443),IF(AND(申込書!$AH$4="SKY安心GIGAタブレット",SUM($U443,$W443)&lt;&gt;0),SUM($U443,$W443),"")),"")</f>
        <v/>
      </c>
      <c r="DS443" s="81"/>
      <c r="DT443" s="82"/>
      <c r="DU443" s="80" t="str">
        <f>IF(AND(申込書!$C$105&lt;&gt;"▼プルダウンより選択してください",申込書!$C$105&lt;&gt;"",申込書!$P$105&lt;&gt;"YYYY/MM/DD",$G443&lt;&gt;""),申込書!$P$105,"")</f>
        <v/>
      </c>
      <c r="DV443" s="81" t="str">
        <f>IF(AND(申込書!$C$105&lt;&gt;"▼プルダウンより選択してください",申込書!$C$105&lt;&gt;"",$G443&lt;&gt;""),申込書!$M$105,"")</f>
        <v/>
      </c>
      <c r="DW443" s="81" t="str">
        <f>IF($DU$3&lt;&gt;"コンテンツなし",IF(AND(申込書!$AH$4="GIGAスクールパック",SUM($P443,$R443)&lt;&gt;0),SUM($P443,$R443),IF(AND(申込書!$AH$4="SKY安心GIGAタブレット",SUM($T443,$V443)&lt;&gt;0),SUM($T443,$V443),"")),"")</f>
        <v/>
      </c>
      <c r="DX443" s="81" t="str">
        <f>IF($DU$3&lt;&gt;"コンテンツなし",IF(AND(申込書!$AH$4="GIGAスクールパック",SUM($Q443,$S443)&lt;&gt;0),SUM($Q443,$S443),IF(AND(申込書!$AH$4="SKY安心GIGAタブレット",SUM($U443,$W443)&lt;&gt;0),SUM($U443,$W443),"")),"")</f>
        <v/>
      </c>
      <c r="DY443" s="157"/>
      <c r="DZ443" s="82"/>
      <c r="EA443" s="80" t="str">
        <f>IF(AND(申込書!$C$106&lt;&gt;"▼プルダウンより選択してください",申込書!$C$106&lt;&gt;"",申込書!$P$106&lt;&gt;"YYYY/MM/DD",$G443&lt;&gt;""),申込書!$P$106,"")</f>
        <v/>
      </c>
      <c r="EB443" s="81" t="str">
        <f>IF(AND(申込書!$C$106&lt;&gt;"▼プルダウンより選択してください",申込書!$C$106&lt;&gt;"",$G443&lt;&gt;""),申込書!$M$106,"")</f>
        <v/>
      </c>
      <c r="EC443" s="81" t="str">
        <f>IF($EA$3&lt;&gt;"コンテンツなし",IF(AND(申込書!$AH$4="GIGAスクールパック",SUM($P443,$R443)&lt;&gt;0),SUM($P443,$R443),IF(AND(申込書!$AH$4="SKY安心GIGAタブレット",SUM($T443,$V443)&lt;&gt;0),SUM($T443,$V443),"")),"")</f>
        <v/>
      </c>
      <c r="ED443" s="81" t="str">
        <f>IF($EA$3&lt;&gt;"コンテンツなし",IF(AND(申込書!$AH$4="GIGAスクールパック",SUM($Q443,$S443)&lt;&gt;0),SUM($Q443,$S443),IF(AND(申込書!$AH$4="SKY安心GIGAタブレット",SUM($U443,$W443)&lt;&gt;0),SUM($U443,$W443),"")),"")</f>
        <v/>
      </c>
      <c r="EE443" s="157"/>
      <c r="EF443" s="82"/>
      <c r="EG443" s="80" t="str">
        <f>IF(AND(申込書!$C$107&lt;&gt;"▼プルダウンより選択してください",申込書!$C$107&lt;&gt;"",申込書!$P$107&lt;&gt;"YYYY/MM/DD",$G443&lt;&gt;""),申込書!$P$107,"")</f>
        <v/>
      </c>
      <c r="EH443" s="81" t="str">
        <f>IF(AND(申込書!$C$107&lt;&gt;"▼プルダウンより選択してください",申込書!$C$107&lt;&gt;"",$G443&lt;&gt;""),申込書!$M$107,"")</f>
        <v/>
      </c>
      <c r="EI443" s="81" t="str">
        <f>IF($EG$3&lt;&gt;"コンテンツなし",IF(AND(申込書!$AH$4="GIGAスクールパック",SUM($P443,$R443)&lt;&gt;0),SUM($P443,$R443),IF(AND(申込書!$AH$4="SKY安心GIGAタブレット",SUM($T443,$V443)&lt;&gt;0),SUM($T443,$V443),"")),"")</f>
        <v/>
      </c>
      <c r="EJ443" s="81" t="str">
        <f>IF($EG$3&lt;&gt;"コンテンツなし",IF(AND(申込書!$AH$4="GIGAスクールパック",SUM($Q443,$S443)&lt;&gt;0),SUM($Q443,$S443),IF(AND(申込書!$AH$4="SKY安心GIGAタブレット",SUM($U443,$W443)&lt;&gt;0),SUM($U443,$W443),"")),"")</f>
        <v/>
      </c>
      <c r="EK443" s="157"/>
      <c r="EL443" s="82"/>
      <c r="EM443" s="80" t="str">
        <f>IF(AND(申込書!$C$108&lt;&gt;"▼プルダウンより選択してください",申込書!$C$108&lt;&gt;"",申込書!$P$108&lt;&gt;"YYYY/MM/DD",$G443&lt;&gt;""),申込書!$P$108,"")</f>
        <v/>
      </c>
      <c r="EN443" s="81" t="str">
        <f>IF(AND(申込書!$C$108&lt;&gt;"▼プルダウンより選択してください",申込書!$C$108&lt;&gt;"",$G443&lt;&gt;""),申込書!$M$108,"")</f>
        <v/>
      </c>
      <c r="EO443" s="81" t="str">
        <f>IF($EM$3&lt;&gt;"コンテンツなし",IF(AND(申込書!$AH$4="GIGAスクールパック",SUM($P443,$R443)&lt;&gt;0),SUM($P443,$R443),IF(AND(申込書!$AH$4="SKY安心GIGAタブレット",SUM($T443,$V443)&lt;&gt;0),SUM($T443,$V443),"")),"")</f>
        <v/>
      </c>
      <c r="EP443" s="81" t="str">
        <f>IF($EM$3&lt;&gt;"コンテンツなし",IF(AND(申込書!$AH$4="GIGAスクールパック",SUM($Q443,$S443)&lt;&gt;0),SUM($Q443,$S443),IF(AND(申込書!$AH$4="SKY安心GIGAタブレット",SUM($U443,$W443)&lt;&gt;0),SUM($U443,$W443),"")),"")</f>
        <v/>
      </c>
      <c r="EQ443" s="157"/>
      <c r="ER443" s="82"/>
      <c r="ES443" s="80" t="str">
        <f>IF(AND(申込書!$C$109&lt;&gt;"▼プルダウンより選択してください",申込書!$C$109&lt;&gt;"",申込書!$P$109&lt;&gt;"YYYY/MM/DD",$G443&lt;&gt;""),申込書!$P$109,"")</f>
        <v/>
      </c>
      <c r="ET443" s="81" t="str">
        <f>IF(AND(申込書!$C$109&lt;&gt;"▼プルダウンより選択してください",申込書!$C$109&lt;&gt;"",$G443&lt;&gt;""),申込書!$M$109,"")</f>
        <v/>
      </c>
      <c r="EU443" s="81" t="str">
        <f>IF($ES$3&lt;&gt;"コンテンツなし",IF(AND(申込書!$AH$4="GIGAスクールパック",SUM($P443,$R443)&lt;&gt;0),SUM($P443,$R443),IF(AND(申込書!$AH$4="SKY安心GIGAタブレット",SUM($T443,$V443)&lt;&gt;0),SUM($T443,$V443),"")),"")</f>
        <v/>
      </c>
      <c r="EV443" s="81" t="str">
        <f>IF($ES$3&lt;&gt;"コンテンツなし",IF(AND(申込書!$AH$4="GIGAスクールパック",SUM($Q443,$S443)&lt;&gt;0),SUM($Q443,$S443),IF(AND(申込書!$AH$4="SKY安心GIGAタブレット",SUM($U443,$W443)&lt;&gt;0),SUM($U443,$W443),"")),"")</f>
        <v/>
      </c>
      <c r="EW443" s="157"/>
      <c r="EX443" s="82"/>
      <c r="EY443" s="80" t="str">
        <f>IF(AND(申込書!$C$110&lt;&gt;"▼プルダウンより選択してください",申込書!$C$110&lt;&gt;"",申込書!$P$110&lt;&gt;"YYYY/MM/DD",$G443&lt;&gt;""),申込書!$P$110,"")</f>
        <v/>
      </c>
      <c r="EZ443" s="81" t="str">
        <f>IF(AND(申込書!$C$110&lt;&gt;"▼プルダウンより選択してください",申込書!$C$110&lt;&gt;"",$G443&lt;&gt;""),申込書!$M$110,"")</f>
        <v/>
      </c>
      <c r="FA443" s="81" t="str">
        <f>IF($EY$3&lt;&gt;"コンテンツなし",IF(AND(申込書!$AH$4="GIGAスクールパック",SUM($P443,$R443)&lt;&gt;0),SUM($P443,$R443),IF(AND(申込書!$AH$4="SKY安心GIGAタブレット",SUM($T443,$V443)&lt;&gt;0),SUM($T443,$V443),"")),"")</f>
        <v/>
      </c>
      <c r="FB443" s="81" t="str">
        <f>IF($EY$3&lt;&gt;"コンテンツなし",IF(AND(申込書!$AH$4="GIGAスクールパック",SUM($Q443,$S443)&lt;&gt;0),SUM($Q443,$S443),IF(AND(申込書!$AH$4="SKY安心GIGAタブレット",SUM($U443,$W443)&lt;&gt;0),SUM($U443,$W443),"")),"")</f>
        <v/>
      </c>
      <c r="FC443" s="157"/>
      <c r="FD443" s="82"/>
      <c r="FE443" s="80" t="str">
        <f>IF(AND(申込書!$C$111&lt;&gt;"▼プルダウンより選択してください",申込書!$C$111&lt;&gt;"",申込書!$P$111&lt;&gt;"YYYY/MM/DD",$G443&lt;&gt;""),申込書!$P$111,"")</f>
        <v/>
      </c>
      <c r="FF443" s="81" t="str">
        <f>IF(AND(申込書!$C$111&lt;&gt;"▼プルダウンより選択してください",申込書!$C$111&lt;&gt;"",$G443&lt;&gt;""),申込書!$M$111,"")</f>
        <v/>
      </c>
      <c r="FG443" s="81" t="str">
        <f>IF($FE$3&lt;&gt;"コンテンツなし",IF(AND(申込書!$AH$4="GIGAスクールパック",SUM($P443,$R443)&lt;&gt;0),SUM($P443,$R443),IF(AND(申込書!$AH$4="SKY安心GIGAタブレット",SUM($T443,$V443)&lt;&gt;0),SUM($T443,$V443),"")),"")</f>
        <v/>
      </c>
      <c r="FH443" s="81" t="str">
        <f>IF($FE$3&lt;&gt;"コンテンツなし",IF(AND(申込書!$AH$4="GIGAスクールパック",SUM($Q443,$S443)&lt;&gt;0),SUM($Q443,$S443),IF(AND(申込書!$AH$4="SKY安心GIGAタブレット",SUM($U443,$W443)&lt;&gt;0),SUM($U443,$W443),"")),"")</f>
        <v/>
      </c>
      <c r="FI443" s="157"/>
      <c r="FJ443" s="82"/>
      <c r="FK443" s="80" t="str">
        <f>IF(AND(申込書!$C$112&lt;&gt;"▼プルダウンより選択してください",申込書!$C$112&lt;&gt;"",申込書!$P$112&lt;&gt;"YYYY/MM/DD",$G443&lt;&gt;""),申込書!$P$112,"")</f>
        <v/>
      </c>
      <c r="FL443" s="81" t="str">
        <f>IF(AND(申込書!$C$112&lt;&gt;"▼プルダウンより選択してください",申込書!$C$112&lt;&gt;"",$G443&lt;&gt;""),申込書!$M$112,"")</f>
        <v/>
      </c>
      <c r="FM443" s="81" t="str">
        <f>IF($FK$3&lt;&gt;"コンテンツなし",IF(AND(申込書!$AH$4="GIGAスクールパック",SUM($P443,$R443)&lt;&gt;0),SUM($P443,$R443),IF(AND(申込書!$AH$4="SKY安心GIGAタブレット",SUM($T443,$V443)&lt;&gt;0),SUM($T443,$V443),"")),"")</f>
        <v/>
      </c>
      <c r="FN443" s="81" t="str">
        <f>IF($FK$3&lt;&gt;"コンテンツなし",IF(AND(申込書!$AH$4="GIGAスクールパック",SUM($Q443,$S443)&lt;&gt;0),SUM($Q443,$S443),IF(AND(申込書!$AH$4="SKY安心GIGAタブレット",SUM($U443,$W443)&lt;&gt;0),SUM($U443,$W443),"")),"")</f>
        <v/>
      </c>
      <c r="FO443" s="157"/>
      <c r="FP443" s="82"/>
      <c r="FQ443" s="80" t="str">
        <f>IF(AND(申込書!$C$113&lt;&gt;"▼プルダウンより選択してください",申込書!$C$113&lt;&gt;"",申込書!$P$113&lt;&gt;"YYYY/MM/DD",$G443&lt;&gt;""),申込書!$P$113,"")</f>
        <v/>
      </c>
      <c r="FR443" s="81" t="str">
        <f>IF(AND(申込書!$C$113&lt;&gt;"▼プルダウンより選択してください",申込書!$C$113&lt;&gt;"",$G443&lt;&gt;""),申込書!$M$113,"")</f>
        <v/>
      </c>
      <c r="FS443" s="81" t="str">
        <f>IF($FQ$3&lt;&gt;"コンテンツなし",IF(AND(申込書!$AH$4="GIGAスクールパック",SUM($P443,$R443)&lt;&gt;0),SUM($P443,$R443),IF(AND(申込書!$AH$4="SKY安心GIGAタブレット",SUM($T443,$V443)&lt;&gt;0),SUM($T443,$V443),"")),"")</f>
        <v/>
      </c>
      <c r="FT443" s="81" t="str">
        <f>IF($FQ$3&lt;&gt;"コンテンツなし",IF(AND(申込書!$AH$4="GIGAスクールパック",SUM($Q443,$S443)&lt;&gt;0),SUM($Q443,$S443),IF(AND(申込書!$AH$4="SKY安心GIGAタブレット",SUM($U443,$W443)&lt;&gt;0),SUM($U443,$W443),"")),"")</f>
        <v/>
      </c>
      <c r="FU443" s="157"/>
      <c r="FV443" s="82"/>
      <c r="FW443" s="80" t="str">
        <f>IF(AND(申込書!$C$114&lt;&gt;"▼プルダウンより選択してください",申込書!$C$114&lt;&gt;"",申込書!$P$114&lt;&gt;"YYYY/MM/DD",$G443&lt;&gt;""),申込書!$P$114,"")</f>
        <v/>
      </c>
      <c r="FX443" s="81" t="str">
        <f>IF(AND(申込書!$C$114&lt;&gt;"▼プルダウンより選択してください",申込書!$C$114&lt;&gt;"",$G443&lt;&gt;""),申込書!$M$114,"")</f>
        <v/>
      </c>
      <c r="FY443" s="81" t="str">
        <f>IF($FW$3&lt;&gt;"コンテンツなし",IF(AND(申込書!$AH$4="GIGAスクールパック",SUM($P443,$R443)&lt;&gt;0),SUM($P443,$R443),IF(AND(申込書!$AH$4="SKY安心GIGAタブレット",SUM($T443,$V443)&lt;&gt;0),SUM($T443,$V443),"")),"")</f>
        <v/>
      </c>
      <c r="FZ443" s="81" t="str">
        <f>IF($FW$3&lt;&gt;"コンテンツなし",IF(AND(申込書!$AH$4="GIGAスクールパック",SUM($Q443,$S443)&lt;&gt;0),SUM($Q443,$S443),IF(AND(申込書!$AH$4="SKY安心GIGAタブレット",SUM($U443,$W443)&lt;&gt;0),SUM($U443,$W443),"")),"")</f>
        <v/>
      </c>
      <c r="GA443" s="157"/>
      <c r="GB443" s="82"/>
      <c r="GC443" s="80" t="str">
        <f>IF(AND(申込書!$C$115&lt;&gt;"▼プルダウンより選択してください",申込書!$C$115&lt;&gt;"",申込書!$P$115&lt;&gt;"YYYY/MM/DD",$G443&lt;&gt;""),申込書!$P$115,"")</f>
        <v/>
      </c>
      <c r="GD443" s="81" t="str">
        <f>IF(AND(申込書!$C$115&lt;&gt;"▼プルダウンより選択してください",申込書!$C$115&lt;&gt;"",$G443&lt;&gt;""),申込書!$M$115,"")</f>
        <v/>
      </c>
      <c r="GE443" s="81" t="str">
        <f>IF($GC$3&lt;&gt;"コンテンツなし",IF(AND(申込書!$AH$4="GIGAスクールパック",SUM($P443,$R443)&lt;&gt;0),SUM($P443,$R443),IF(AND(申込書!$AH$4="SKY安心GIGAタブレット",SUM($T443,$V443)&lt;&gt;0),SUM($T443,$V443),"")),"")</f>
        <v/>
      </c>
      <c r="GF443" s="81" t="str">
        <f>IF($GC$3&lt;&gt;"コンテンツなし",IF(AND(申込書!$AH$4="GIGAスクールパック",SUM($Q443,$S443)&lt;&gt;0),SUM($Q443,$S443),IF(AND(申込書!$AH$4="SKY安心GIGAタブレット",SUM($U443,$W443)&lt;&gt;0),SUM($U443,$W443),"")),"")</f>
        <v/>
      </c>
      <c r="GG443" s="157"/>
      <c r="GH443" s="82"/>
      <c r="GI443" s="80" t="str">
        <f>IF(AND(申込書!$C$116&lt;&gt;"▼プルダウンより選択してください",申込書!$C$116&lt;&gt;"",申込書!$P$116&lt;&gt;"YYYY/MM/DD",$G443&lt;&gt;""),申込書!$P$116,"")</f>
        <v/>
      </c>
      <c r="GJ443" s="81" t="str">
        <f>IF(AND(申込書!$C$116&lt;&gt;"▼プルダウンより選択してください",申込書!$C$116&lt;&gt;"",$G443&lt;&gt;""),申込書!$M$116,"")</f>
        <v/>
      </c>
      <c r="GK443" s="81" t="str">
        <f>IF($GI$3&lt;&gt;"コンテンツなし",IF(AND(申込書!$AH$4="GIGAスクールパック",SUM($P443,$R443)&lt;&gt;0),SUM($P443,$R443),IF(AND(申込書!$AH$4="SKY安心GIGAタブレット",SUM($T443,$V443)&lt;&gt;0),SUM($T443,$V443),"")),"")</f>
        <v/>
      </c>
      <c r="GL443" s="81" t="str">
        <f>IF($GI$3&lt;&gt;"コンテンツなし",IF(AND(申込書!$AH$4="GIGAスクールパック",SUM($Q443,$S443)&lt;&gt;0),SUM($Q443,$S443),IF(AND(申込書!$AH$4="SKY安心GIGAタブレット",SUM($U443,$W443)&lt;&gt;0),SUM($U443,$W443),"")),"")</f>
        <v/>
      </c>
      <c r="GM443" s="157"/>
      <c r="GN443" s="82"/>
      <c r="GO443" s="80" t="str">
        <f>IF(AND(申込書!$C$117&lt;&gt;"▼プルダウンより選択してください",申込書!$C$117&lt;&gt;"",申込書!$P$117&lt;&gt;"YYYY/MM/DD",$G443&lt;&gt;""),申込書!$P$117,"")</f>
        <v/>
      </c>
      <c r="GP443" s="81" t="str">
        <f>IF(AND(申込書!$C$117&lt;&gt;"▼プルダウンより選択してください",申込書!$C$117&lt;&gt;"",$G443&lt;&gt;""),申込書!$M$117,"")</f>
        <v/>
      </c>
      <c r="GQ443" s="81" t="str">
        <f>IF($GO$3&lt;&gt;"コンテンツなし",IF(AND(申込書!$AH$4="GIGAスクールパック",SUM($P443,$R443)&lt;&gt;0),SUM($P443,$R443),IF(AND(申込書!$AH$4="SKY安心GIGAタブレット",SUM($T443,$V443)&lt;&gt;0),SUM($T443,$V443),"")),"")</f>
        <v/>
      </c>
      <c r="GR443" s="81" t="str">
        <f>IF($GO$3&lt;&gt;"コンテンツなし",IF(AND(申込書!$AH$4="GIGAスクールパック",SUM($Q443,$S443)&lt;&gt;0),SUM($Q443,$S443),IF(AND(申込書!$AH$4="SKY安心GIGAタブレット",SUM($U443,$W443)&lt;&gt;0),SUM($U443,$W443),"")),"")</f>
        <v/>
      </c>
      <c r="GS443" s="157"/>
      <c r="GT443" s="82"/>
      <c r="GU443" s="80" t="str">
        <f>IF(AND(申込書!$C$118&lt;&gt;"▼プルダウンより選択してください",申込書!$C$118&lt;&gt;"",申込書!$P$118&lt;&gt;"YYYY/MM/DD",$G443&lt;&gt;""),申込書!$P$118,"")</f>
        <v/>
      </c>
      <c r="GV443" s="81" t="str">
        <f>IF(AND(申込書!$C$118&lt;&gt;"▼プルダウンより選択してください",申込書!$C$118&lt;&gt;"",$G443&lt;&gt;""),申込書!$M$118,"")</f>
        <v/>
      </c>
      <c r="GW443" s="81" t="str">
        <f>IF($GU$3&lt;&gt;"コンテンツなし",IF(AND(申込書!$AH$4="GIGAスクールパック",SUM($P443,$R443)&lt;&gt;0),SUM($P443,$R443),IF(AND(申込書!$AH$4="SKY安心GIGAタブレット",SUM($T443,$V443)&lt;&gt;0),SUM($T443,$V443),"")),"")</f>
        <v/>
      </c>
      <c r="GX443" s="81" t="str">
        <f>IF($GU$3&lt;&gt;"コンテンツなし",IF(AND(申込書!$AH$4="GIGAスクールパック",SUM($Q443,$S443)&lt;&gt;0),SUM($Q443,$S443),IF(AND(申込書!$AH$4="SKY安心GIGAタブレット",SUM($U443,$W443)&lt;&gt;0),SUM($U443,$W443),"")),"")</f>
        <v/>
      </c>
      <c r="GY443" s="157"/>
      <c r="GZ443" s="82"/>
      <c r="HA443" s="80" t="str">
        <f>IF(AND(申込書!$C$119&lt;&gt;"▼プルダウンより選択してください",申込書!$C$119&lt;&gt;"",申込書!$P$119&lt;&gt;"YYYY/MM/DD",$G443&lt;&gt;""),申込書!$P$119,"")</f>
        <v/>
      </c>
      <c r="HB443" s="81" t="str">
        <f>IF(AND(申込書!$C$119&lt;&gt;"▼プルダウンより選択してください",申込書!$C$119&lt;&gt;"",$G443&lt;&gt;""),申込書!$M$119,"")</f>
        <v/>
      </c>
      <c r="HC443" s="81" t="str">
        <f>IF($HA$3&lt;&gt;"コンテンツなし",IF(AND(申込書!$AH$4="GIGAスクールパック",SUM($P443,$R443)&lt;&gt;0),SUM($P443,$R443),IF(AND(申込書!$AH$4="SKY安心GIGAタブレット",SUM($T443,$V443)&lt;&gt;0),SUM($T443,$V443),"")),"")</f>
        <v/>
      </c>
      <c r="HD443" s="81" t="str">
        <f>IF($HA$3&lt;&gt;"コンテンツなし",IF(AND(申込書!$AH$4="GIGAスクールパック",SUM($Q443,$S443)&lt;&gt;0),SUM($Q443,$S443),IF(AND(申込書!$AH$4="SKY安心GIGAタブレット",SUM($U443,$W443)&lt;&gt;0),SUM($U443,$W443),"")),"")</f>
        <v/>
      </c>
      <c r="HE443" s="157"/>
      <c r="HF443" s="82"/>
      <c r="HG443" s="83"/>
    </row>
    <row r="444" spans="2:215" ht="26.85" customHeight="1">
      <c r="B444" s="62">
        <f t="shared" si="4"/>
        <v>439</v>
      </c>
      <c r="C444" s="63"/>
      <c r="D444" s="64"/>
      <c r="E444" s="207"/>
      <c r="F444" s="65"/>
      <c r="G444" s="66"/>
      <c r="H444" s="67"/>
      <c r="I444" s="68"/>
      <c r="J444" s="69"/>
      <c r="K444" s="70"/>
      <c r="L444" s="71"/>
      <c r="M444" s="72"/>
      <c r="N444" s="73"/>
      <c r="O444" s="74"/>
      <c r="P444" s="179"/>
      <c r="Q444" s="180"/>
      <c r="R444" s="180"/>
      <c r="S444" s="181"/>
      <c r="T444" s="179"/>
      <c r="U444" s="180"/>
      <c r="V444" s="182"/>
      <c r="W444" s="181"/>
      <c r="X444" s="75"/>
      <c r="Y444" s="76"/>
      <c r="Z444" s="77"/>
      <c r="AA444" s="78"/>
      <c r="AB444" s="79"/>
      <c r="AC444" s="79"/>
      <c r="AD444" s="79"/>
      <c r="AE444" s="77"/>
      <c r="AF444" s="139"/>
      <c r="AG444" s="139"/>
      <c r="AH444" s="139"/>
      <c r="AI444" s="80" t="str">
        <f>IF(AND(申込書!$C$90&lt;&gt;"▼プルダウンより選択してください",申込書!$C$90&lt;&gt;"",申込書!$P$90&lt;&gt;"YYYY/MM/DD",$G444&lt;&gt;""),申込書!$P$90,"")</f>
        <v/>
      </c>
      <c r="AJ444" s="81" t="str">
        <f>IF(AND(申込書!$C$90&lt;&gt;"▼プルダウンより選択してください",申込書!$C$90&lt;&gt;"",$G444&lt;&gt;""),申込書!$M$90,"")</f>
        <v/>
      </c>
      <c r="AK444" s="81" t="str">
        <f>IF($AI$3&lt;&gt;"コンテンツなし",IF(AND(申込書!$AH$4="GIGAスクールパック",SUM($P444,$R444)&lt;&gt;0),SUM($P444,$R444),IF(AND(申込書!$AH$4="SKY安心GIGAタブレット",SUM($T444,$V444)&lt;&gt;0),SUM($T444,$V444),"")),"")</f>
        <v/>
      </c>
      <c r="AL444" s="81" t="str">
        <f>IF($AI$3&lt;&gt;"コンテンツなし",IF(AND(申込書!$AH$4="GIGAスクールパック",SUM($Q444,$S444)&lt;&gt;0),SUM($Q444,$S444),IF(AND(申込書!$AH$4="SKY安心GIGAタブレット",SUM($U444,$W444)&lt;&gt;0),SUM($U444,$W444),"")),"")</f>
        <v/>
      </c>
      <c r="AM444" s="157"/>
      <c r="AN444" s="82"/>
      <c r="AO444" s="80" t="str">
        <f>IF(AND(申込書!$C$91&lt;&gt;"▼プルダウンより選択してください",申込書!$C$91&lt;&gt;"",申込書!$P$91&lt;&gt;"YYYY/MM/DD",$G444&lt;&gt;""),申込書!$P$91,"")</f>
        <v/>
      </c>
      <c r="AP444" s="81" t="str">
        <f>IF(AND(申込書!$C$91&lt;&gt;"▼プルダウンより選択してください",申込書!$C$91&lt;&gt;"",$G444&lt;&gt;""),申込書!$M$91,"")</f>
        <v/>
      </c>
      <c r="AQ444" s="81" t="str">
        <f>IF($AO$3&lt;&gt;"コンテンツなし",IF(AND(申込書!$AH$4="GIGAスクールパック",SUM($P444,$R444)&lt;&gt;0),SUM($P444,$R444),IF(AND(申込書!$AH$4="SKY安心GIGAタブレット",SUM($T444,$V444)&lt;&gt;0),SUM($T444,$V444),"")),"")</f>
        <v/>
      </c>
      <c r="AR444" s="81" t="str">
        <f>IF($AO$3&lt;&gt;"コンテンツなし",IF(AND(申込書!$AH$4="GIGAスクールパック",SUM($Q444,$S444)&lt;&gt;0),SUM($Q444,$S444),IF(AND(申込書!$AH$4="SKY安心GIGAタブレット",SUM($U444,$W444)&lt;&gt;0),SUM($U444,$W444),"")),"")</f>
        <v/>
      </c>
      <c r="AS444" s="157"/>
      <c r="AT444" s="82"/>
      <c r="AU444" s="80" t="str">
        <f>IF(AND(申込書!$C$92&lt;&gt;"▼プルダウンより選択してください",申込書!$C$92&lt;&gt;"",申込書!$P$92&lt;&gt;"YYYY/MM/DD",$G444&lt;&gt;""),申込書!$P$92,"")</f>
        <v/>
      </c>
      <c r="AV444" s="81" t="str">
        <f>IF(AND(申込書!$C$92&lt;&gt;"▼プルダウンより選択してください",申込書!$C$92&lt;&gt;"",$G444&lt;&gt;""),申込書!$M$92,"")</f>
        <v/>
      </c>
      <c r="AW444" s="81" t="str">
        <f>IF($AU$3&lt;&gt;"コンテンツなし",IF(AND(申込書!$AH$4="GIGAスクールパック",SUM($P444,$R444)&lt;&gt;0),SUM($P444,$R444),IF(AND(申込書!$AH$4="SKY安心GIGAタブレット",SUM($T444,$V444)&lt;&gt;0),SUM($T444,$V444),"")),"")</f>
        <v/>
      </c>
      <c r="AX444" s="81" t="str">
        <f>IF($AU$3&lt;&gt;"コンテンツなし",IF(AND(申込書!$AH$4="GIGAスクールパック",SUM($Q444,$S444)&lt;&gt;0),SUM($Q444,$S444),IF(AND(申込書!$AH$4="SKY安心GIGAタブレット",SUM($U444,$W444)&lt;&gt;0),SUM($U444,$W444),"")),"")</f>
        <v/>
      </c>
      <c r="AY444" s="157"/>
      <c r="AZ444" s="82"/>
      <c r="BA444" s="80" t="str">
        <f>IF(AND(申込書!$C$93&lt;&gt;"▼プルダウンより選択してください",申込書!$C$93&lt;&gt;"",申込書!$P$93&lt;&gt;"YYYY/MM/DD",$G444&lt;&gt;""),申込書!$P$93,"")</f>
        <v/>
      </c>
      <c r="BB444" s="81" t="str">
        <f>IF(AND(申込書!$C$93&lt;&gt;"▼プルダウンより選択してください",申込書!$C$93&lt;&gt;"",申込書!$M$93&gt;=1,$G444&lt;&gt;""),申込書!$M$93,"")</f>
        <v/>
      </c>
      <c r="BC444" s="81" t="str">
        <f>IF($BA$3&lt;&gt;"コンテンツなし",IF(AND(申込書!$AH$4="GIGAスクールパック",SUM($P444,$R444)&lt;&gt;0),SUM($P444,$R444),IF(AND(申込書!$AH$4="SKY安心GIGAタブレット",SUM($T444,$V444)&lt;&gt;0),SUM($T444,$V444),"")),"")</f>
        <v/>
      </c>
      <c r="BD444" s="81" t="str">
        <f>IF($BA$3&lt;&gt;"コンテンツなし",IF(AND(申込書!$AH$4="GIGAスクールパック",SUM($Q444,$S444)&lt;&gt;0),SUM($Q444,$S444),IF(AND(申込書!$AH$4="SKY安心GIGAタブレット",SUM($U444,$W444)&lt;&gt;0),SUM($U444,$W444),"")),"")</f>
        <v/>
      </c>
      <c r="BE444" s="157"/>
      <c r="BF444" s="82"/>
      <c r="BG444" s="80" t="str">
        <f>IF(AND(申込書!$C$94&lt;&gt;"▼プルダウンより選択してください",申込書!$C$94&lt;&gt;"",申込書!$P$94&lt;&gt;"YYYY/MM/DD",$G444&lt;&gt;""),申込書!$P$94,"")</f>
        <v/>
      </c>
      <c r="BH444" s="81" t="str">
        <f>IF(AND(申込書!$C$94&lt;&gt;"▼プルダウンより選択してください",申込書!$C$94&lt;&gt;"",$G444&lt;&gt;""),申込書!$M$94,"")</f>
        <v/>
      </c>
      <c r="BI444" s="81" t="str">
        <f>IF($BG$3&lt;&gt;"コンテンツなし",IF(AND(申込書!$AH$4="GIGAスクールパック",SUM($P444,$R444)&lt;&gt;0),SUM($P444,$R444),IF(AND(申込書!$AH$4="SKY安心GIGAタブレット",SUM($T444,$V444)&lt;&gt;0),SUM($T444,$V444),"")),"")</f>
        <v/>
      </c>
      <c r="BJ444" s="81" t="str">
        <f>IF($BG$3&lt;&gt;"コンテンツなし",IF(AND(申込書!$AH$4="GIGAスクールパック",SUM($Q444,$S444)&lt;&gt;0),SUM($Q444,$S444),IF(AND(申込書!$AH$4="SKY安心GIGAタブレット",SUM($U444,$W444)&lt;&gt;0),SUM($U444,$W444),"")),"")</f>
        <v/>
      </c>
      <c r="BK444" s="157"/>
      <c r="BL444" s="82"/>
      <c r="BM444" s="80" t="str">
        <f>IF(AND(申込書!$C$95&lt;&gt;"▼プルダウンより選択してください",申込書!$C$95&lt;&gt;"",申込書!$P$95&lt;&gt;"YYYY/MM/DD",$G444&lt;&gt;""),申込書!$P$95,"")</f>
        <v/>
      </c>
      <c r="BN444" s="81" t="str">
        <f>IF(AND(申込書!$C$95&lt;&gt;"▼プルダウンより選択してください",申込書!$C$95&lt;&gt;"",$G444&lt;&gt;""),申込書!$M$95,"")</f>
        <v/>
      </c>
      <c r="BO444" s="81" t="str">
        <f>IF($BM$3&lt;&gt;"コンテンツなし",IF(AND(申込書!$AH$4="GIGAスクールパック",SUM($P444,$R444)&lt;&gt;0),SUM($P444,$R444),IF(AND(申込書!$AH$4="SKY安心GIGAタブレット",SUM($T444,$V444)&lt;&gt;0),SUM($T444,$V444),"")),"")</f>
        <v/>
      </c>
      <c r="BP444" s="81" t="str">
        <f>IF($BM$3&lt;&gt;"コンテンツなし",IF(AND(申込書!$AH$4="GIGAスクールパック",SUM($Q444,$S444)&lt;&gt;0),SUM($Q444,$S444),IF(AND(申込書!$AH$4="SKY安心GIGAタブレット",SUM($U444,$W444)&lt;&gt;0),SUM($U444,$W444),"")),"")</f>
        <v/>
      </c>
      <c r="BQ444" s="157"/>
      <c r="BR444" s="82"/>
      <c r="BS444" s="80" t="str">
        <f>IF(AND(申込書!$C$96&lt;&gt;"▼プルダウンより選択してください",申込書!$C$96&lt;&gt;"",申込書!$P$96&lt;&gt;"YYYY/MM/DD",$G444&lt;&gt;""),申込書!$P$96,"")</f>
        <v/>
      </c>
      <c r="BT444" s="81" t="str">
        <f>IF(AND(申込書!$C$96&lt;&gt;"▼プルダウンより選択してください",申込書!$C$96&lt;&gt;"",$G444&lt;&gt;""),申込書!$M$96,"")</f>
        <v/>
      </c>
      <c r="BU444" s="81" t="str">
        <f>IF($BS$3&lt;&gt;"コンテンツなし",IF(AND(申込書!$AH$4="GIGAスクールパック",SUM($P444,$R444)&lt;&gt;0),SUM($P444,$R444),IF(AND(申込書!$AH$4="SKY安心GIGAタブレット",SUM($T444,$V444)&lt;&gt;0),SUM($T444,$V444),"")),"")</f>
        <v/>
      </c>
      <c r="BV444" s="81" t="str">
        <f>IF($BS$3&lt;&gt;"コンテンツなし",IF(AND(申込書!$AH$4="GIGAスクールパック",SUM($Q444,$S444)&lt;&gt;0),SUM($Q444,$S444),IF(AND(申込書!$AH$4="SKY安心GIGAタブレット",SUM($U444,$W444)&lt;&gt;0),SUM($U444,$W444),"")),"")</f>
        <v/>
      </c>
      <c r="BW444" s="157"/>
      <c r="BX444" s="82"/>
      <c r="BY444" s="80" t="str">
        <f>IF(AND(申込書!$C$97&lt;&gt;"▼プルダウンより選択してください",申込書!$C$97&lt;&gt;"",申込書!$P$97&lt;&gt;"YYYY/MM/DD",$G444&lt;&gt;""),申込書!$P$97,"")</f>
        <v/>
      </c>
      <c r="BZ444" s="81" t="str">
        <f>IF(AND(申込書!$C$97&lt;&gt;"▼プルダウンより選択してください",申込書!$C$97&lt;&gt;"",$G444&lt;&gt;""),申込書!$M$97,"")</f>
        <v/>
      </c>
      <c r="CA444" s="81" t="str">
        <f>IF($BY$3&lt;&gt;"コンテンツなし",IF(AND(申込書!$AH$4="GIGAスクールパック",SUM($P444,$R444)&lt;&gt;0),SUM($P444,$R444),IF(AND(申込書!$AH$4="SKY安心GIGAタブレット",SUM($T444,$V444)&lt;&gt;0),SUM($T444,$V444),"")),"")</f>
        <v/>
      </c>
      <c r="CB444" s="81" t="str">
        <f>IF($BY$3&lt;&gt;"コンテンツなし",IF(AND(申込書!$AH$4="GIGAスクールパック",SUM($Q444,$S444)&lt;&gt;0),SUM($Q444,$S444),IF(AND(申込書!$AH$4="SKY安心GIGAタブレット",SUM($U444,$W444)&lt;&gt;0),SUM($U444,$W444),"")),"")</f>
        <v/>
      </c>
      <c r="CC444" s="157"/>
      <c r="CD444" s="82"/>
      <c r="CE444" s="80" t="str">
        <f>IF(AND(申込書!$C$98&lt;&gt;"▼プルダウンより選択してください",申込書!$C$98&lt;&gt;"",申込書!$P$98&lt;&gt;"YYYY/MM/DD",$G444&lt;&gt;""),申込書!$P$98,"")</f>
        <v/>
      </c>
      <c r="CF444" s="81" t="str">
        <f>IF(AND(申込書!$C$98&lt;&gt;"▼プルダウンより選択してください",申込書!$C$98&lt;&gt;"",$G444&lt;&gt;""),申込書!$M$98,"")</f>
        <v/>
      </c>
      <c r="CG444" s="81" t="str">
        <f>IF($CE$3&lt;&gt;"コンテンツなし",IF(AND(申込書!$AH$4="GIGAスクールパック",SUM($P444,$R444)&lt;&gt;0),SUM($P444,$R444),IF(AND(申込書!$AH$4="SKY安心GIGAタブレット",SUM($T444,$V444)&lt;&gt;0),SUM($T444,$V444),"")),"")</f>
        <v/>
      </c>
      <c r="CH444" s="81" t="str">
        <f>IF($CE$3&lt;&gt;"コンテンツなし",IF(AND(申込書!$AH$4="GIGAスクールパック",SUM($Q444,$S444)&lt;&gt;0),SUM($Q444,$S444),IF(AND(申込書!$AH$4="SKY安心GIGAタブレット",SUM($U444,$W444)&lt;&gt;0),SUM($U444,$W444),"")),"")</f>
        <v/>
      </c>
      <c r="CI444" s="157"/>
      <c r="CJ444" s="82"/>
      <c r="CK444" s="80" t="str">
        <f>IF(AND(申込書!$C$99&lt;&gt;"▼プルダウンより選択してください",申込書!$C$99&lt;&gt;"",申込書!$P$99&lt;&gt;"YYYY/MM/DD",$G444&lt;&gt;""),申込書!$P$99,"")</f>
        <v/>
      </c>
      <c r="CL444" s="81" t="str">
        <f>IF(AND(申込書!$C$99&lt;&gt;"▼プルダウンより選択してください",申込書!$C$99&lt;&gt;"",$G444&lt;&gt;""),申込書!$M$99,"")</f>
        <v/>
      </c>
      <c r="CM444" s="81" t="str">
        <f>IF($CK$3&lt;&gt;"コンテンツなし",IF(AND(申込書!$AH$4="GIGAスクールパック",SUM($P444,$R444)&lt;&gt;0),SUM($P444,$R444),IF(AND(申込書!$AH$4="SKY安心GIGAタブレット",SUM($T444,$V444)&lt;&gt;0),SUM($T444,$V444),"")),"")</f>
        <v/>
      </c>
      <c r="CN444" s="81" t="str">
        <f>IF($CK$3&lt;&gt;"コンテンツなし",IF(AND(申込書!$AH$4="GIGAスクールパック",SUM($Q444,$S444)&lt;&gt;0),SUM($Q444,$S444),IF(AND(申込書!$AH$4="SKY安心GIGAタブレット",SUM($U444,$W444)&lt;&gt;0),SUM($U444,$W444),"")),"")</f>
        <v/>
      </c>
      <c r="CO444" s="157"/>
      <c r="CP444" s="82"/>
      <c r="CQ444" s="80" t="str">
        <f>IF(AND(申込書!$C$100&lt;&gt;"▼プルダウンより選択してください",申込書!$C$100&lt;&gt;"",申込書!$P$100&lt;&gt;"YYYY/MM/DD",$G444&lt;&gt;""),申込書!$P$100,"")</f>
        <v/>
      </c>
      <c r="CR444" s="81" t="str">
        <f>IF(AND(申込書!$C$100&lt;&gt;"▼プルダウンより選択してください",申込書!$C$100&lt;&gt;"",$G444&lt;&gt;""),申込書!$M$100,"")</f>
        <v/>
      </c>
      <c r="CS444" s="81" t="str">
        <f>IF($CQ$3&lt;&gt;"コンテンツなし",IF(AND(申込書!$AH$4="GIGAスクールパック",SUM($P444,$R444)&lt;&gt;0),SUM($P444,$R444),IF(AND(申込書!$AH$4="SKY安心GIGAタブレット",SUM($T444,$V444)&lt;&gt;0),SUM($T444,$V444),"")),"")</f>
        <v/>
      </c>
      <c r="CT444" s="81" t="str">
        <f>IF($CQ$3&lt;&gt;"コンテンツなし",IF(AND(申込書!$AH$4="GIGAスクールパック",SUM($Q444,$S444)&lt;&gt;0),SUM($Q444,$S444),IF(AND(申込書!$AH$4="SKY安心GIGAタブレット",SUM($U444,$W444)&lt;&gt;0),SUM($U444,$W444),"")),"")</f>
        <v/>
      </c>
      <c r="CU444" s="81"/>
      <c r="CV444" s="82"/>
      <c r="CW444" s="80" t="str">
        <f>IF(AND(申込書!$C$101&lt;&gt;"▼プルダウンより選択してください",申込書!$C$101&lt;&gt;"",申込書!$P$101&lt;&gt;"YYYY/MM/DD",$G444&lt;&gt;""),申込書!$P$101,"")</f>
        <v/>
      </c>
      <c r="CX444" s="81" t="str">
        <f>IF(AND(申込書!$C$101&lt;&gt;"▼プルダウンより選択してください",申込書!$C$101&lt;&gt;"",$G444&lt;&gt;""),申込書!$M$101,"")</f>
        <v/>
      </c>
      <c r="CY444" s="81" t="str">
        <f>IF($CW$3&lt;&gt;"コンテンツなし",IF(AND(申込書!$AH$4="GIGAスクールパック",SUM($P444,$R444)&lt;&gt;0),SUM($P444,$R444),IF(AND(申込書!$AH$4="SKY安心GIGAタブレット",SUM($T444,$V444)&lt;&gt;0),SUM($T444,$V444),"")),"")</f>
        <v/>
      </c>
      <c r="CZ444" s="81" t="str">
        <f>IF($CW$3&lt;&gt;"コンテンツなし",IF(AND(申込書!$AH$4="GIGAスクールパック",SUM($Q444,$S444)&lt;&gt;0),SUM($Q444,$S444),IF(AND(申込書!$AH$4="SKY安心GIGAタブレット",SUM($U444,$W444)&lt;&gt;0),SUM($U444,$W444),"")),"")</f>
        <v/>
      </c>
      <c r="DA444" s="81"/>
      <c r="DB444" s="82"/>
      <c r="DC444" s="80" t="str">
        <f>IF(AND(申込書!$C$102&lt;&gt;"▼プルダウンより選択してください",申込書!$C$102&lt;&gt;"",申込書!$P$102&lt;&gt;"YYYY/MM/DD",$G444&lt;&gt;""),申込書!$P$102,"")</f>
        <v/>
      </c>
      <c r="DD444" s="81" t="str">
        <f>IF(AND(申込書!$C$102&lt;&gt;"▼プルダウンより選択してください",申込書!$C$102&lt;&gt;"",$G444&lt;&gt;""),申込書!$M$102,"")</f>
        <v/>
      </c>
      <c r="DE444" s="81" t="str">
        <f>IF($DC$3&lt;&gt;"コンテンツなし",IF(AND(申込書!$AH$4="GIGAスクールパック",SUM($P444,$R444)&lt;&gt;0),SUM($P444,$R444),IF(AND(申込書!$AH$4="SKY安心GIGAタブレット",SUM($T444,$V444)&lt;&gt;0),SUM($T444,$V444),"")),"")</f>
        <v/>
      </c>
      <c r="DF444" s="81" t="str">
        <f>IF($DC$3&lt;&gt;"コンテンツなし",IF(AND(申込書!$AH$4="GIGAスクールパック",SUM($Q444,$S444)&lt;&gt;0),SUM($Q444,$S444),IF(AND(申込書!$AH$4="SKY安心GIGAタブレット",SUM($U444,$W444)&lt;&gt;0),SUM($U444,$W444),"")),"")</f>
        <v/>
      </c>
      <c r="DG444" s="81"/>
      <c r="DH444" s="82"/>
      <c r="DI444" s="80" t="str">
        <f>IF(AND(申込書!$C$103&lt;&gt;"▼プルダウンより選択してください",申込書!$C$103&lt;&gt;"",申込書!$P$103&lt;&gt;"YYYY/MM/DD",$G444&lt;&gt;""),申込書!$P$103,"")</f>
        <v/>
      </c>
      <c r="DJ444" s="81" t="str">
        <f>IF(AND(申込書!$C$103&lt;&gt;"▼プルダウンより選択してください",申込書!$C$103&lt;&gt;"",$G444&lt;&gt;""),申込書!$M$103,"")</f>
        <v/>
      </c>
      <c r="DK444" s="81" t="str">
        <f>IF($DI$3&lt;&gt;"コンテンツなし",IF(AND(申込書!$AH$4="GIGAスクールパック",SUM($P444,$R444)&lt;&gt;0),SUM($P444,$R444),IF(AND(申込書!$AH$4="SKY安心GIGAタブレット",SUM($T444,$V444)&lt;&gt;0),SUM($T444,$V444),"")),"")</f>
        <v/>
      </c>
      <c r="DL444" s="81" t="str">
        <f>IF($DI$3&lt;&gt;"コンテンツなし",IF(AND(申込書!$AH$4="GIGAスクールパック",SUM($Q444,$S444)&lt;&gt;0),SUM($Q444,$S444),IF(AND(申込書!$AH$4="SKY安心GIGAタブレット",SUM($U444,$W444)&lt;&gt;0),SUM($U444,$W444),"")),"")</f>
        <v/>
      </c>
      <c r="DM444" s="81"/>
      <c r="DN444" s="82"/>
      <c r="DO444" s="80" t="str">
        <f>IF(AND(申込書!$C$104&lt;&gt;"▼プルダウンより選択してください",申込書!$C$104&lt;&gt;"",申込書!$P$104&lt;&gt;"YYYY/MM/DD",$G444&lt;&gt;""),申込書!$P$104,"")</f>
        <v/>
      </c>
      <c r="DP444" s="81" t="str">
        <f>IF(AND(申込書!$C$104&lt;&gt;"▼プルダウンより選択してください",申込書!$C$104&lt;&gt;"",$G444&lt;&gt;""),申込書!$M$104,"")</f>
        <v/>
      </c>
      <c r="DQ444" s="81" t="str">
        <f>IF($DO$3&lt;&gt;"コンテンツなし",IF(AND(申込書!$AH$4="GIGAスクールパック",SUM($P444,$R444)&lt;&gt;0),SUM($P444,$R444),IF(AND(申込書!$AH$4="SKY安心GIGAタブレット",SUM($T444,$V444)&lt;&gt;0),SUM($T444,$V444),"")),"")</f>
        <v/>
      </c>
      <c r="DR444" s="81" t="str">
        <f>IF($DO$3&lt;&gt;"コンテンツなし",IF(AND(申込書!$AH$4="GIGAスクールパック",SUM($Q444,$S444)&lt;&gt;0),SUM($Q444,$S444),IF(AND(申込書!$AH$4="SKY安心GIGAタブレット",SUM($U444,$W444)&lt;&gt;0),SUM($U444,$W444),"")),"")</f>
        <v/>
      </c>
      <c r="DS444" s="81"/>
      <c r="DT444" s="82"/>
      <c r="DU444" s="80" t="str">
        <f>IF(AND(申込書!$C$105&lt;&gt;"▼プルダウンより選択してください",申込書!$C$105&lt;&gt;"",申込書!$P$105&lt;&gt;"YYYY/MM/DD",$G444&lt;&gt;""),申込書!$P$105,"")</f>
        <v/>
      </c>
      <c r="DV444" s="81" t="str">
        <f>IF(AND(申込書!$C$105&lt;&gt;"▼プルダウンより選択してください",申込書!$C$105&lt;&gt;"",$G444&lt;&gt;""),申込書!$M$105,"")</f>
        <v/>
      </c>
      <c r="DW444" s="81" t="str">
        <f>IF($DU$3&lt;&gt;"コンテンツなし",IF(AND(申込書!$AH$4="GIGAスクールパック",SUM($P444,$R444)&lt;&gt;0),SUM($P444,$R444),IF(AND(申込書!$AH$4="SKY安心GIGAタブレット",SUM($T444,$V444)&lt;&gt;0),SUM($T444,$V444),"")),"")</f>
        <v/>
      </c>
      <c r="DX444" s="81" t="str">
        <f>IF($DU$3&lt;&gt;"コンテンツなし",IF(AND(申込書!$AH$4="GIGAスクールパック",SUM($Q444,$S444)&lt;&gt;0),SUM($Q444,$S444),IF(AND(申込書!$AH$4="SKY安心GIGAタブレット",SUM($U444,$W444)&lt;&gt;0),SUM($U444,$W444),"")),"")</f>
        <v/>
      </c>
      <c r="DY444" s="157"/>
      <c r="DZ444" s="82"/>
      <c r="EA444" s="80" t="str">
        <f>IF(AND(申込書!$C$106&lt;&gt;"▼プルダウンより選択してください",申込書!$C$106&lt;&gt;"",申込書!$P$106&lt;&gt;"YYYY/MM/DD",$G444&lt;&gt;""),申込書!$P$106,"")</f>
        <v/>
      </c>
      <c r="EB444" s="81" t="str">
        <f>IF(AND(申込書!$C$106&lt;&gt;"▼プルダウンより選択してください",申込書!$C$106&lt;&gt;"",$G444&lt;&gt;""),申込書!$M$106,"")</f>
        <v/>
      </c>
      <c r="EC444" s="81" t="str">
        <f>IF($EA$3&lt;&gt;"コンテンツなし",IF(AND(申込書!$AH$4="GIGAスクールパック",SUM($P444,$R444)&lt;&gt;0),SUM($P444,$R444),IF(AND(申込書!$AH$4="SKY安心GIGAタブレット",SUM($T444,$V444)&lt;&gt;0),SUM($T444,$V444),"")),"")</f>
        <v/>
      </c>
      <c r="ED444" s="81" t="str">
        <f>IF($EA$3&lt;&gt;"コンテンツなし",IF(AND(申込書!$AH$4="GIGAスクールパック",SUM($Q444,$S444)&lt;&gt;0),SUM($Q444,$S444),IF(AND(申込書!$AH$4="SKY安心GIGAタブレット",SUM($U444,$W444)&lt;&gt;0),SUM($U444,$W444),"")),"")</f>
        <v/>
      </c>
      <c r="EE444" s="157"/>
      <c r="EF444" s="82"/>
      <c r="EG444" s="80" t="str">
        <f>IF(AND(申込書!$C$107&lt;&gt;"▼プルダウンより選択してください",申込書!$C$107&lt;&gt;"",申込書!$P$107&lt;&gt;"YYYY/MM/DD",$G444&lt;&gt;""),申込書!$P$107,"")</f>
        <v/>
      </c>
      <c r="EH444" s="81" t="str">
        <f>IF(AND(申込書!$C$107&lt;&gt;"▼プルダウンより選択してください",申込書!$C$107&lt;&gt;"",$G444&lt;&gt;""),申込書!$M$107,"")</f>
        <v/>
      </c>
      <c r="EI444" s="81" t="str">
        <f>IF($EG$3&lt;&gt;"コンテンツなし",IF(AND(申込書!$AH$4="GIGAスクールパック",SUM($P444,$R444)&lt;&gt;0),SUM($P444,$R444),IF(AND(申込書!$AH$4="SKY安心GIGAタブレット",SUM($T444,$V444)&lt;&gt;0),SUM($T444,$V444),"")),"")</f>
        <v/>
      </c>
      <c r="EJ444" s="81" t="str">
        <f>IF($EG$3&lt;&gt;"コンテンツなし",IF(AND(申込書!$AH$4="GIGAスクールパック",SUM($Q444,$S444)&lt;&gt;0),SUM($Q444,$S444),IF(AND(申込書!$AH$4="SKY安心GIGAタブレット",SUM($U444,$W444)&lt;&gt;0),SUM($U444,$W444),"")),"")</f>
        <v/>
      </c>
      <c r="EK444" s="157"/>
      <c r="EL444" s="82"/>
      <c r="EM444" s="80" t="str">
        <f>IF(AND(申込書!$C$108&lt;&gt;"▼プルダウンより選択してください",申込書!$C$108&lt;&gt;"",申込書!$P$108&lt;&gt;"YYYY/MM/DD",$G444&lt;&gt;""),申込書!$P$108,"")</f>
        <v/>
      </c>
      <c r="EN444" s="81" t="str">
        <f>IF(AND(申込書!$C$108&lt;&gt;"▼プルダウンより選択してください",申込書!$C$108&lt;&gt;"",$G444&lt;&gt;""),申込書!$M$108,"")</f>
        <v/>
      </c>
      <c r="EO444" s="81" t="str">
        <f>IF($EM$3&lt;&gt;"コンテンツなし",IF(AND(申込書!$AH$4="GIGAスクールパック",SUM($P444,$R444)&lt;&gt;0),SUM($P444,$R444),IF(AND(申込書!$AH$4="SKY安心GIGAタブレット",SUM($T444,$V444)&lt;&gt;0),SUM($T444,$V444),"")),"")</f>
        <v/>
      </c>
      <c r="EP444" s="81" t="str">
        <f>IF($EM$3&lt;&gt;"コンテンツなし",IF(AND(申込書!$AH$4="GIGAスクールパック",SUM($Q444,$S444)&lt;&gt;0),SUM($Q444,$S444),IF(AND(申込書!$AH$4="SKY安心GIGAタブレット",SUM($U444,$W444)&lt;&gt;0),SUM($U444,$W444),"")),"")</f>
        <v/>
      </c>
      <c r="EQ444" s="157"/>
      <c r="ER444" s="82"/>
      <c r="ES444" s="80" t="str">
        <f>IF(AND(申込書!$C$109&lt;&gt;"▼プルダウンより選択してください",申込書!$C$109&lt;&gt;"",申込書!$P$109&lt;&gt;"YYYY/MM/DD",$G444&lt;&gt;""),申込書!$P$109,"")</f>
        <v/>
      </c>
      <c r="ET444" s="81" t="str">
        <f>IF(AND(申込書!$C$109&lt;&gt;"▼プルダウンより選択してください",申込書!$C$109&lt;&gt;"",$G444&lt;&gt;""),申込書!$M$109,"")</f>
        <v/>
      </c>
      <c r="EU444" s="81" t="str">
        <f>IF($ES$3&lt;&gt;"コンテンツなし",IF(AND(申込書!$AH$4="GIGAスクールパック",SUM($P444,$R444)&lt;&gt;0),SUM($P444,$R444),IF(AND(申込書!$AH$4="SKY安心GIGAタブレット",SUM($T444,$V444)&lt;&gt;0),SUM($T444,$V444),"")),"")</f>
        <v/>
      </c>
      <c r="EV444" s="81" t="str">
        <f>IF($ES$3&lt;&gt;"コンテンツなし",IF(AND(申込書!$AH$4="GIGAスクールパック",SUM($Q444,$S444)&lt;&gt;0),SUM($Q444,$S444),IF(AND(申込書!$AH$4="SKY安心GIGAタブレット",SUM($U444,$W444)&lt;&gt;0),SUM($U444,$W444),"")),"")</f>
        <v/>
      </c>
      <c r="EW444" s="157"/>
      <c r="EX444" s="82"/>
      <c r="EY444" s="80" t="str">
        <f>IF(AND(申込書!$C$110&lt;&gt;"▼プルダウンより選択してください",申込書!$C$110&lt;&gt;"",申込書!$P$110&lt;&gt;"YYYY/MM/DD",$G444&lt;&gt;""),申込書!$P$110,"")</f>
        <v/>
      </c>
      <c r="EZ444" s="81" t="str">
        <f>IF(AND(申込書!$C$110&lt;&gt;"▼プルダウンより選択してください",申込書!$C$110&lt;&gt;"",$G444&lt;&gt;""),申込書!$M$110,"")</f>
        <v/>
      </c>
      <c r="FA444" s="81" t="str">
        <f>IF($EY$3&lt;&gt;"コンテンツなし",IF(AND(申込書!$AH$4="GIGAスクールパック",SUM($P444,$R444)&lt;&gt;0),SUM($P444,$R444),IF(AND(申込書!$AH$4="SKY安心GIGAタブレット",SUM($T444,$V444)&lt;&gt;0),SUM($T444,$V444),"")),"")</f>
        <v/>
      </c>
      <c r="FB444" s="81" t="str">
        <f>IF($EY$3&lt;&gt;"コンテンツなし",IF(AND(申込書!$AH$4="GIGAスクールパック",SUM($Q444,$S444)&lt;&gt;0),SUM($Q444,$S444),IF(AND(申込書!$AH$4="SKY安心GIGAタブレット",SUM($U444,$W444)&lt;&gt;0),SUM($U444,$W444),"")),"")</f>
        <v/>
      </c>
      <c r="FC444" s="157"/>
      <c r="FD444" s="82"/>
      <c r="FE444" s="80" t="str">
        <f>IF(AND(申込書!$C$111&lt;&gt;"▼プルダウンより選択してください",申込書!$C$111&lt;&gt;"",申込書!$P$111&lt;&gt;"YYYY/MM/DD",$G444&lt;&gt;""),申込書!$P$111,"")</f>
        <v/>
      </c>
      <c r="FF444" s="81" t="str">
        <f>IF(AND(申込書!$C$111&lt;&gt;"▼プルダウンより選択してください",申込書!$C$111&lt;&gt;"",$G444&lt;&gt;""),申込書!$M$111,"")</f>
        <v/>
      </c>
      <c r="FG444" s="81" t="str">
        <f>IF($FE$3&lt;&gt;"コンテンツなし",IF(AND(申込書!$AH$4="GIGAスクールパック",SUM($P444,$R444)&lt;&gt;0),SUM($P444,$R444),IF(AND(申込書!$AH$4="SKY安心GIGAタブレット",SUM($T444,$V444)&lt;&gt;0),SUM($T444,$V444),"")),"")</f>
        <v/>
      </c>
      <c r="FH444" s="81" t="str">
        <f>IF($FE$3&lt;&gt;"コンテンツなし",IF(AND(申込書!$AH$4="GIGAスクールパック",SUM($Q444,$S444)&lt;&gt;0),SUM($Q444,$S444),IF(AND(申込書!$AH$4="SKY安心GIGAタブレット",SUM($U444,$W444)&lt;&gt;0),SUM($U444,$W444),"")),"")</f>
        <v/>
      </c>
      <c r="FI444" s="157"/>
      <c r="FJ444" s="82"/>
      <c r="FK444" s="80" t="str">
        <f>IF(AND(申込書!$C$112&lt;&gt;"▼プルダウンより選択してください",申込書!$C$112&lt;&gt;"",申込書!$P$112&lt;&gt;"YYYY/MM/DD",$G444&lt;&gt;""),申込書!$P$112,"")</f>
        <v/>
      </c>
      <c r="FL444" s="81" t="str">
        <f>IF(AND(申込書!$C$112&lt;&gt;"▼プルダウンより選択してください",申込書!$C$112&lt;&gt;"",$G444&lt;&gt;""),申込書!$M$112,"")</f>
        <v/>
      </c>
      <c r="FM444" s="81" t="str">
        <f>IF($FK$3&lt;&gt;"コンテンツなし",IF(AND(申込書!$AH$4="GIGAスクールパック",SUM($P444,$R444)&lt;&gt;0),SUM($P444,$R444),IF(AND(申込書!$AH$4="SKY安心GIGAタブレット",SUM($T444,$V444)&lt;&gt;0),SUM($T444,$V444),"")),"")</f>
        <v/>
      </c>
      <c r="FN444" s="81" t="str">
        <f>IF($FK$3&lt;&gt;"コンテンツなし",IF(AND(申込書!$AH$4="GIGAスクールパック",SUM($Q444,$S444)&lt;&gt;0),SUM($Q444,$S444),IF(AND(申込書!$AH$4="SKY安心GIGAタブレット",SUM($U444,$W444)&lt;&gt;0),SUM($U444,$W444),"")),"")</f>
        <v/>
      </c>
      <c r="FO444" s="157"/>
      <c r="FP444" s="82"/>
      <c r="FQ444" s="80" t="str">
        <f>IF(AND(申込書!$C$113&lt;&gt;"▼プルダウンより選択してください",申込書!$C$113&lt;&gt;"",申込書!$P$113&lt;&gt;"YYYY/MM/DD",$G444&lt;&gt;""),申込書!$P$113,"")</f>
        <v/>
      </c>
      <c r="FR444" s="81" t="str">
        <f>IF(AND(申込書!$C$113&lt;&gt;"▼プルダウンより選択してください",申込書!$C$113&lt;&gt;"",$G444&lt;&gt;""),申込書!$M$113,"")</f>
        <v/>
      </c>
      <c r="FS444" s="81" t="str">
        <f>IF($FQ$3&lt;&gt;"コンテンツなし",IF(AND(申込書!$AH$4="GIGAスクールパック",SUM($P444,$R444)&lt;&gt;0),SUM($P444,$R444),IF(AND(申込書!$AH$4="SKY安心GIGAタブレット",SUM($T444,$V444)&lt;&gt;0),SUM($T444,$V444),"")),"")</f>
        <v/>
      </c>
      <c r="FT444" s="81" t="str">
        <f>IF($FQ$3&lt;&gt;"コンテンツなし",IF(AND(申込書!$AH$4="GIGAスクールパック",SUM($Q444,$S444)&lt;&gt;0),SUM($Q444,$S444),IF(AND(申込書!$AH$4="SKY安心GIGAタブレット",SUM($U444,$W444)&lt;&gt;0),SUM($U444,$W444),"")),"")</f>
        <v/>
      </c>
      <c r="FU444" s="157"/>
      <c r="FV444" s="82"/>
      <c r="FW444" s="80" t="str">
        <f>IF(AND(申込書!$C$114&lt;&gt;"▼プルダウンより選択してください",申込書!$C$114&lt;&gt;"",申込書!$P$114&lt;&gt;"YYYY/MM/DD",$G444&lt;&gt;""),申込書!$P$114,"")</f>
        <v/>
      </c>
      <c r="FX444" s="81" t="str">
        <f>IF(AND(申込書!$C$114&lt;&gt;"▼プルダウンより選択してください",申込書!$C$114&lt;&gt;"",$G444&lt;&gt;""),申込書!$M$114,"")</f>
        <v/>
      </c>
      <c r="FY444" s="81" t="str">
        <f>IF($FW$3&lt;&gt;"コンテンツなし",IF(AND(申込書!$AH$4="GIGAスクールパック",SUM($P444,$R444)&lt;&gt;0),SUM($P444,$R444),IF(AND(申込書!$AH$4="SKY安心GIGAタブレット",SUM($T444,$V444)&lt;&gt;0),SUM($T444,$V444),"")),"")</f>
        <v/>
      </c>
      <c r="FZ444" s="81" t="str">
        <f>IF($FW$3&lt;&gt;"コンテンツなし",IF(AND(申込書!$AH$4="GIGAスクールパック",SUM($Q444,$S444)&lt;&gt;0),SUM($Q444,$S444),IF(AND(申込書!$AH$4="SKY安心GIGAタブレット",SUM($U444,$W444)&lt;&gt;0),SUM($U444,$W444),"")),"")</f>
        <v/>
      </c>
      <c r="GA444" s="157"/>
      <c r="GB444" s="82"/>
      <c r="GC444" s="80" t="str">
        <f>IF(AND(申込書!$C$115&lt;&gt;"▼プルダウンより選択してください",申込書!$C$115&lt;&gt;"",申込書!$P$115&lt;&gt;"YYYY/MM/DD",$G444&lt;&gt;""),申込書!$P$115,"")</f>
        <v/>
      </c>
      <c r="GD444" s="81" t="str">
        <f>IF(AND(申込書!$C$115&lt;&gt;"▼プルダウンより選択してください",申込書!$C$115&lt;&gt;"",$G444&lt;&gt;""),申込書!$M$115,"")</f>
        <v/>
      </c>
      <c r="GE444" s="81" t="str">
        <f>IF($GC$3&lt;&gt;"コンテンツなし",IF(AND(申込書!$AH$4="GIGAスクールパック",SUM($P444,$R444)&lt;&gt;0),SUM($P444,$R444),IF(AND(申込書!$AH$4="SKY安心GIGAタブレット",SUM($T444,$V444)&lt;&gt;0),SUM($T444,$V444),"")),"")</f>
        <v/>
      </c>
      <c r="GF444" s="81" t="str">
        <f>IF($GC$3&lt;&gt;"コンテンツなし",IF(AND(申込書!$AH$4="GIGAスクールパック",SUM($Q444,$S444)&lt;&gt;0),SUM($Q444,$S444),IF(AND(申込書!$AH$4="SKY安心GIGAタブレット",SUM($U444,$W444)&lt;&gt;0),SUM($U444,$W444),"")),"")</f>
        <v/>
      </c>
      <c r="GG444" s="157"/>
      <c r="GH444" s="82"/>
      <c r="GI444" s="80" t="str">
        <f>IF(AND(申込書!$C$116&lt;&gt;"▼プルダウンより選択してください",申込書!$C$116&lt;&gt;"",申込書!$P$116&lt;&gt;"YYYY/MM/DD",$G444&lt;&gt;""),申込書!$P$116,"")</f>
        <v/>
      </c>
      <c r="GJ444" s="81" t="str">
        <f>IF(AND(申込書!$C$116&lt;&gt;"▼プルダウンより選択してください",申込書!$C$116&lt;&gt;"",$G444&lt;&gt;""),申込書!$M$116,"")</f>
        <v/>
      </c>
      <c r="GK444" s="81" t="str">
        <f>IF($GI$3&lt;&gt;"コンテンツなし",IF(AND(申込書!$AH$4="GIGAスクールパック",SUM($P444,$R444)&lt;&gt;0),SUM($P444,$R444),IF(AND(申込書!$AH$4="SKY安心GIGAタブレット",SUM($T444,$V444)&lt;&gt;0),SUM($T444,$V444),"")),"")</f>
        <v/>
      </c>
      <c r="GL444" s="81" t="str">
        <f>IF($GI$3&lt;&gt;"コンテンツなし",IF(AND(申込書!$AH$4="GIGAスクールパック",SUM($Q444,$S444)&lt;&gt;0),SUM($Q444,$S444),IF(AND(申込書!$AH$4="SKY安心GIGAタブレット",SUM($U444,$W444)&lt;&gt;0),SUM($U444,$W444),"")),"")</f>
        <v/>
      </c>
      <c r="GM444" s="157"/>
      <c r="GN444" s="82"/>
      <c r="GO444" s="80" t="str">
        <f>IF(AND(申込書!$C$117&lt;&gt;"▼プルダウンより選択してください",申込書!$C$117&lt;&gt;"",申込書!$P$117&lt;&gt;"YYYY/MM/DD",$G444&lt;&gt;""),申込書!$P$117,"")</f>
        <v/>
      </c>
      <c r="GP444" s="81" t="str">
        <f>IF(AND(申込書!$C$117&lt;&gt;"▼プルダウンより選択してください",申込書!$C$117&lt;&gt;"",$G444&lt;&gt;""),申込書!$M$117,"")</f>
        <v/>
      </c>
      <c r="GQ444" s="81" t="str">
        <f>IF($GO$3&lt;&gt;"コンテンツなし",IF(AND(申込書!$AH$4="GIGAスクールパック",SUM($P444,$R444)&lt;&gt;0),SUM($P444,$R444),IF(AND(申込書!$AH$4="SKY安心GIGAタブレット",SUM($T444,$V444)&lt;&gt;0),SUM($T444,$V444),"")),"")</f>
        <v/>
      </c>
      <c r="GR444" s="81" t="str">
        <f>IF($GO$3&lt;&gt;"コンテンツなし",IF(AND(申込書!$AH$4="GIGAスクールパック",SUM($Q444,$S444)&lt;&gt;0),SUM($Q444,$S444),IF(AND(申込書!$AH$4="SKY安心GIGAタブレット",SUM($U444,$W444)&lt;&gt;0),SUM($U444,$W444),"")),"")</f>
        <v/>
      </c>
      <c r="GS444" s="157"/>
      <c r="GT444" s="82"/>
      <c r="GU444" s="80" t="str">
        <f>IF(AND(申込書!$C$118&lt;&gt;"▼プルダウンより選択してください",申込書!$C$118&lt;&gt;"",申込書!$P$118&lt;&gt;"YYYY/MM/DD",$G444&lt;&gt;""),申込書!$P$118,"")</f>
        <v/>
      </c>
      <c r="GV444" s="81" t="str">
        <f>IF(AND(申込書!$C$118&lt;&gt;"▼プルダウンより選択してください",申込書!$C$118&lt;&gt;"",$G444&lt;&gt;""),申込書!$M$118,"")</f>
        <v/>
      </c>
      <c r="GW444" s="81" t="str">
        <f>IF($GU$3&lt;&gt;"コンテンツなし",IF(AND(申込書!$AH$4="GIGAスクールパック",SUM($P444,$R444)&lt;&gt;0),SUM($P444,$R444),IF(AND(申込書!$AH$4="SKY安心GIGAタブレット",SUM($T444,$V444)&lt;&gt;0),SUM($T444,$V444),"")),"")</f>
        <v/>
      </c>
      <c r="GX444" s="81" t="str">
        <f>IF($GU$3&lt;&gt;"コンテンツなし",IF(AND(申込書!$AH$4="GIGAスクールパック",SUM($Q444,$S444)&lt;&gt;0),SUM($Q444,$S444),IF(AND(申込書!$AH$4="SKY安心GIGAタブレット",SUM($U444,$W444)&lt;&gt;0),SUM($U444,$W444),"")),"")</f>
        <v/>
      </c>
      <c r="GY444" s="157"/>
      <c r="GZ444" s="82"/>
      <c r="HA444" s="80" t="str">
        <f>IF(AND(申込書!$C$119&lt;&gt;"▼プルダウンより選択してください",申込書!$C$119&lt;&gt;"",申込書!$P$119&lt;&gt;"YYYY/MM/DD",$G444&lt;&gt;""),申込書!$P$119,"")</f>
        <v/>
      </c>
      <c r="HB444" s="81" t="str">
        <f>IF(AND(申込書!$C$119&lt;&gt;"▼プルダウンより選択してください",申込書!$C$119&lt;&gt;"",$G444&lt;&gt;""),申込書!$M$119,"")</f>
        <v/>
      </c>
      <c r="HC444" s="81" t="str">
        <f>IF($HA$3&lt;&gt;"コンテンツなし",IF(AND(申込書!$AH$4="GIGAスクールパック",SUM($P444,$R444)&lt;&gt;0),SUM($P444,$R444),IF(AND(申込書!$AH$4="SKY安心GIGAタブレット",SUM($T444,$V444)&lt;&gt;0),SUM($T444,$V444),"")),"")</f>
        <v/>
      </c>
      <c r="HD444" s="81" t="str">
        <f>IF($HA$3&lt;&gt;"コンテンツなし",IF(AND(申込書!$AH$4="GIGAスクールパック",SUM($Q444,$S444)&lt;&gt;0),SUM($Q444,$S444),IF(AND(申込書!$AH$4="SKY安心GIGAタブレット",SUM($U444,$W444)&lt;&gt;0),SUM($U444,$W444),"")),"")</f>
        <v/>
      </c>
      <c r="HE444" s="157"/>
      <c r="HF444" s="82"/>
      <c r="HG444" s="83"/>
    </row>
    <row r="445" spans="2:215" ht="26.85" customHeight="1">
      <c r="B445" s="62">
        <f t="shared" si="4"/>
        <v>440</v>
      </c>
      <c r="C445" s="63"/>
      <c r="D445" s="64"/>
      <c r="E445" s="207"/>
      <c r="F445" s="65"/>
      <c r="G445" s="66"/>
      <c r="H445" s="67"/>
      <c r="I445" s="68"/>
      <c r="J445" s="69"/>
      <c r="K445" s="70"/>
      <c r="L445" s="71"/>
      <c r="M445" s="72"/>
      <c r="N445" s="73"/>
      <c r="O445" s="74"/>
      <c r="P445" s="179"/>
      <c r="Q445" s="180"/>
      <c r="R445" s="180"/>
      <c r="S445" s="181"/>
      <c r="T445" s="179"/>
      <c r="U445" s="180"/>
      <c r="V445" s="182"/>
      <c r="W445" s="181"/>
      <c r="X445" s="75"/>
      <c r="Y445" s="76"/>
      <c r="Z445" s="77"/>
      <c r="AA445" s="78"/>
      <c r="AB445" s="79"/>
      <c r="AC445" s="79"/>
      <c r="AD445" s="79"/>
      <c r="AE445" s="77"/>
      <c r="AF445" s="139"/>
      <c r="AG445" s="139"/>
      <c r="AH445" s="139"/>
      <c r="AI445" s="80" t="str">
        <f>IF(AND(申込書!$C$90&lt;&gt;"▼プルダウンより選択してください",申込書!$C$90&lt;&gt;"",申込書!$P$90&lt;&gt;"YYYY/MM/DD",$G445&lt;&gt;""),申込書!$P$90,"")</f>
        <v/>
      </c>
      <c r="AJ445" s="81" t="str">
        <f>IF(AND(申込書!$C$90&lt;&gt;"▼プルダウンより選択してください",申込書!$C$90&lt;&gt;"",$G445&lt;&gt;""),申込書!$M$90,"")</f>
        <v/>
      </c>
      <c r="AK445" s="81" t="str">
        <f>IF($AI$3&lt;&gt;"コンテンツなし",IF(AND(申込書!$AH$4="GIGAスクールパック",SUM($P445,$R445)&lt;&gt;0),SUM($P445,$R445),IF(AND(申込書!$AH$4="SKY安心GIGAタブレット",SUM($T445,$V445)&lt;&gt;0),SUM($T445,$V445),"")),"")</f>
        <v/>
      </c>
      <c r="AL445" s="81" t="str">
        <f>IF($AI$3&lt;&gt;"コンテンツなし",IF(AND(申込書!$AH$4="GIGAスクールパック",SUM($Q445,$S445)&lt;&gt;0),SUM($Q445,$S445),IF(AND(申込書!$AH$4="SKY安心GIGAタブレット",SUM($U445,$W445)&lt;&gt;0),SUM($U445,$W445),"")),"")</f>
        <v/>
      </c>
      <c r="AM445" s="157"/>
      <c r="AN445" s="82"/>
      <c r="AO445" s="80" t="str">
        <f>IF(AND(申込書!$C$91&lt;&gt;"▼プルダウンより選択してください",申込書!$C$91&lt;&gt;"",申込書!$P$91&lt;&gt;"YYYY/MM/DD",$G445&lt;&gt;""),申込書!$P$91,"")</f>
        <v/>
      </c>
      <c r="AP445" s="81" t="str">
        <f>IF(AND(申込書!$C$91&lt;&gt;"▼プルダウンより選択してください",申込書!$C$91&lt;&gt;"",$G445&lt;&gt;""),申込書!$M$91,"")</f>
        <v/>
      </c>
      <c r="AQ445" s="81" t="str">
        <f>IF($AO$3&lt;&gt;"コンテンツなし",IF(AND(申込書!$AH$4="GIGAスクールパック",SUM($P445,$R445)&lt;&gt;0),SUM($P445,$R445),IF(AND(申込書!$AH$4="SKY安心GIGAタブレット",SUM($T445,$V445)&lt;&gt;0),SUM($T445,$V445),"")),"")</f>
        <v/>
      </c>
      <c r="AR445" s="81" t="str">
        <f>IF($AO$3&lt;&gt;"コンテンツなし",IF(AND(申込書!$AH$4="GIGAスクールパック",SUM($Q445,$S445)&lt;&gt;0),SUM($Q445,$S445),IF(AND(申込書!$AH$4="SKY安心GIGAタブレット",SUM($U445,$W445)&lt;&gt;0),SUM($U445,$W445),"")),"")</f>
        <v/>
      </c>
      <c r="AS445" s="157"/>
      <c r="AT445" s="82"/>
      <c r="AU445" s="80" t="str">
        <f>IF(AND(申込書!$C$92&lt;&gt;"▼プルダウンより選択してください",申込書!$C$92&lt;&gt;"",申込書!$P$92&lt;&gt;"YYYY/MM/DD",$G445&lt;&gt;""),申込書!$P$92,"")</f>
        <v/>
      </c>
      <c r="AV445" s="81" t="str">
        <f>IF(AND(申込書!$C$92&lt;&gt;"▼プルダウンより選択してください",申込書!$C$92&lt;&gt;"",$G445&lt;&gt;""),申込書!$M$92,"")</f>
        <v/>
      </c>
      <c r="AW445" s="81" t="str">
        <f>IF($AU$3&lt;&gt;"コンテンツなし",IF(AND(申込書!$AH$4="GIGAスクールパック",SUM($P445,$R445)&lt;&gt;0),SUM($P445,$R445),IF(AND(申込書!$AH$4="SKY安心GIGAタブレット",SUM($T445,$V445)&lt;&gt;0),SUM($T445,$V445),"")),"")</f>
        <v/>
      </c>
      <c r="AX445" s="81" t="str">
        <f>IF($AU$3&lt;&gt;"コンテンツなし",IF(AND(申込書!$AH$4="GIGAスクールパック",SUM($Q445,$S445)&lt;&gt;0),SUM($Q445,$S445),IF(AND(申込書!$AH$4="SKY安心GIGAタブレット",SUM($U445,$W445)&lt;&gt;0),SUM($U445,$W445),"")),"")</f>
        <v/>
      </c>
      <c r="AY445" s="157"/>
      <c r="AZ445" s="82"/>
      <c r="BA445" s="80" t="str">
        <f>IF(AND(申込書!$C$93&lt;&gt;"▼プルダウンより選択してください",申込書!$C$93&lt;&gt;"",申込書!$P$93&lt;&gt;"YYYY/MM/DD",$G445&lt;&gt;""),申込書!$P$93,"")</f>
        <v/>
      </c>
      <c r="BB445" s="81" t="str">
        <f>IF(AND(申込書!$C$93&lt;&gt;"▼プルダウンより選択してください",申込書!$C$93&lt;&gt;"",申込書!$M$93&gt;=1,$G445&lt;&gt;""),申込書!$M$93,"")</f>
        <v/>
      </c>
      <c r="BC445" s="81" t="str">
        <f>IF($BA$3&lt;&gt;"コンテンツなし",IF(AND(申込書!$AH$4="GIGAスクールパック",SUM($P445,$R445)&lt;&gt;0),SUM($P445,$R445),IF(AND(申込書!$AH$4="SKY安心GIGAタブレット",SUM($T445,$V445)&lt;&gt;0),SUM($T445,$V445),"")),"")</f>
        <v/>
      </c>
      <c r="BD445" s="81" t="str">
        <f>IF($BA$3&lt;&gt;"コンテンツなし",IF(AND(申込書!$AH$4="GIGAスクールパック",SUM($Q445,$S445)&lt;&gt;0),SUM($Q445,$S445),IF(AND(申込書!$AH$4="SKY安心GIGAタブレット",SUM($U445,$W445)&lt;&gt;0),SUM($U445,$W445),"")),"")</f>
        <v/>
      </c>
      <c r="BE445" s="157"/>
      <c r="BF445" s="82"/>
      <c r="BG445" s="80" t="str">
        <f>IF(AND(申込書!$C$94&lt;&gt;"▼プルダウンより選択してください",申込書!$C$94&lt;&gt;"",申込書!$P$94&lt;&gt;"YYYY/MM/DD",$G445&lt;&gt;""),申込書!$P$94,"")</f>
        <v/>
      </c>
      <c r="BH445" s="81" t="str">
        <f>IF(AND(申込書!$C$94&lt;&gt;"▼プルダウンより選択してください",申込書!$C$94&lt;&gt;"",$G445&lt;&gt;""),申込書!$M$94,"")</f>
        <v/>
      </c>
      <c r="BI445" s="81" t="str">
        <f>IF($BG$3&lt;&gt;"コンテンツなし",IF(AND(申込書!$AH$4="GIGAスクールパック",SUM($P445,$R445)&lt;&gt;0),SUM($P445,$R445),IF(AND(申込書!$AH$4="SKY安心GIGAタブレット",SUM($T445,$V445)&lt;&gt;0),SUM($T445,$V445),"")),"")</f>
        <v/>
      </c>
      <c r="BJ445" s="81" t="str">
        <f>IF($BG$3&lt;&gt;"コンテンツなし",IF(AND(申込書!$AH$4="GIGAスクールパック",SUM($Q445,$S445)&lt;&gt;0),SUM($Q445,$S445),IF(AND(申込書!$AH$4="SKY安心GIGAタブレット",SUM($U445,$W445)&lt;&gt;0),SUM($U445,$W445),"")),"")</f>
        <v/>
      </c>
      <c r="BK445" s="157"/>
      <c r="BL445" s="82"/>
      <c r="BM445" s="80" t="str">
        <f>IF(AND(申込書!$C$95&lt;&gt;"▼プルダウンより選択してください",申込書!$C$95&lt;&gt;"",申込書!$P$95&lt;&gt;"YYYY/MM/DD",$G445&lt;&gt;""),申込書!$P$95,"")</f>
        <v/>
      </c>
      <c r="BN445" s="81" t="str">
        <f>IF(AND(申込書!$C$95&lt;&gt;"▼プルダウンより選択してください",申込書!$C$95&lt;&gt;"",$G445&lt;&gt;""),申込書!$M$95,"")</f>
        <v/>
      </c>
      <c r="BO445" s="81" t="str">
        <f>IF($BM$3&lt;&gt;"コンテンツなし",IF(AND(申込書!$AH$4="GIGAスクールパック",SUM($P445,$R445)&lt;&gt;0),SUM($P445,$R445),IF(AND(申込書!$AH$4="SKY安心GIGAタブレット",SUM($T445,$V445)&lt;&gt;0),SUM($T445,$V445),"")),"")</f>
        <v/>
      </c>
      <c r="BP445" s="81" t="str">
        <f>IF($BM$3&lt;&gt;"コンテンツなし",IF(AND(申込書!$AH$4="GIGAスクールパック",SUM($Q445,$S445)&lt;&gt;0),SUM($Q445,$S445),IF(AND(申込書!$AH$4="SKY安心GIGAタブレット",SUM($U445,$W445)&lt;&gt;0),SUM($U445,$W445),"")),"")</f>
        <v/>
      </c>
      <c r="BQ445" s="157"/>
      <c r="BR445" s="82"/>
      <c r="BS445" s="80" t="str">
        <f>IF(AND(申込書!$C$96&lt;&gt;"▼プルダウンより選択してください",申込書!$C$96&lt;&gt;"",申込書!$P$96&lt;&gt;"YYYY/MM/DD",$G445&lt;&gt;""),申込書!$P$96,"")</f>
        <v/>
      </c>
      <c r="BT445" s="81" t="str">
        <f>IF(AND(申込書!$C$96&lt;&gt;"▼プルダウンより選択してください",申込書!$C$96&lt;&gt;"",$G445&lt;&gt;""),申込書!$M$96,"")</f>
        <v/>
      </c>
      <c r="BU445" s="81" t="str">
        <f>IF($BS$3&lt;&gt;"コンテンツなし",IF(AND(申込書!$AH$4="GIGAスクールパック",SUM($P445,$R445)&lt;&gt;0),SUM($P445,$R445),IF(AND(申込書!$AH$4="SKY安心GIGAタブレット",SUM($T445,$V445)&lt;&gt;0),SUM($T445,$V445),"")),"")</f>
        <v/>
      </c>
      <c r="BV445" s="81" t="str">
        <f>IF($BS$3&lt;&gt;"コンテンツなし",IF(AND(申込書!$AH$4="GIGAスクールパック",SUM($Q445,$S445)&lt;&gt;0),SUM($Q445,$S445),IF(AND(申込書!$AH$4="SKY安心GIGAタブレット",SUM($U445,$W445)&lt;&gt;0),SUM($U445,$W445),"")),"")</f>
        <v/>
      </c>
      <c r="BW445" s="157"/>
      <c r="BX445" s="82"/>
      <c r="BY445" s="80" t="str">
        <f>IF(AND(申込書!$C$97&lt;&gt;"▼プルダウンより選択してください",申込書!$C$97&lt;&gt;"",申込書!$P$97&lt;&gt;"YYYY/MM/DD",$G445&lt;&gt;""),申込書!$P$97,"")</f>
        <v/>
      </c>
      <c r="BZ445" s="81" t="str">
        <f>IF(AND(申込書!$C$97&lt;&gt;"▼プルダウンより選択してください",申込書!$C$97&lt;&gt;"",$G445&lt;&gt;""),申込書!$M$97,"")</f>
        <v/>
      </c>
      <c r="CA445" s="81" t="str">
        <f>IF($BY$3&lt;&gt;"コンテンツなし",IF(AND(申込書!$AH$4="GIGAスクールパック",SUM($P445,$R445)&lt;&gt;0),SUM($P445,$R445),IF(AND(申込書!$AH$4="SKY安心GIGAタブレット",SUM($T445,$V445)&lt;&gt;0),SUM($T445,$V445),"")),"")</f>
        <v/>
      </c>
      <c r="CB445" s="81" t="str">
        <f>IF($BY$3&lt;&gt;"コンテンツなし",IF(AND(申込書!$AH$4="GIGAスクールパック",SUM($Q445,$S445)&lt;&gt;0),SUM($Q445,$S445),IF(AND(申込書!$AH$4="SKY安心GIGAタブレット",SUM($U445,$W445)&lt;&gt;0),SUM($U445,$W445),"")),"")</f>
        <v/>
      </c>
      <c r="CC445" s="157"/>
      <c r="CD445" s="82"/>
      <c r="CE445" s="80" t="str">
        <f>IF(AND(申込書!$C$98&lt;&gt;"▼プルダウンより選択してください",申込書!$C$98&lt;&gt;"",申込書!$P$98&lt;&gt;"YYYY/MM/DD",$G445&lt;&gt;""),申込書!$P$98,"")</f>
        <v/>
      </c>
      <c r="CF445" s="81" t="str">
        <f>IF(AND(申込書!$C$98&lt;&gt;"▼プルダウンより選択してください",申込書!$C$98&lt;&gt;"",$G445&lt;&gt;""),申込書!$M$98,"")</f>
        <v/>
      </c>
      <c r="CG445" s="81" t="str">
        <f>IF($CE$3&lt;&gt;"コンテンツなし",IF(AND(申込書!$AH$4="GIGAスクールパック",SUM($P445,$R445)&lt;&gt;0),SUM($P445,$R445),IF(AND(申込書!$AH$4="SKY安心GIGAタブレット",SUM($T445,$V445)&lt;&gt;0),SUM($T445,$V445),"")),"")</f>
        <v/>
      </c>
      <c r="CH445" s="81" t="str">
        <f>IF($CE$3&lt;&gt;"コンテンツなし",IF(AND(申込書!$AH$4="GIGAスクールパック",SUM($Q445,$S445)&lt;&gt;0),SUM($Q445,$S445),IF(AND(申込書!$AH$4="SKY安心GIGAタブレット",SUM($U445,$W445)&lt;&gt;0),SUM($U445,$W445),"")),"")</f>
        <v/>
      </c>
      <c r="CI445" s="157"/>
      <c r="CJ445" s="82"/>
      <c r="CK445" s="80" t="str">
        <f>IF(AND(申込書!$C$99&lt;&gt;"▼プルダウンより選択してください",申込書!$C$99&lt;&gt;"",申込書!$P$99&lt;&gt;"YYYY/MM/DD",$G445&lt;&gt;""),申込書!$P$99,"")</f>
        <v/>
      </c>
      <c r="CL445" s="81" t="str">
        <f>IF(AND(申込書!$C$99&lt;&gt;"▼プルダウンより選択してください",申込書!$C$99&lt;&gt;"",$G445&lt;&gt;""),申込書!$M$99,"")</f>
        <v/>
      </c>
      <c r="CM445" s="81" t="str">
        <f>IF($CK$3&lt;&gt;"コンテンツなし",IF(AND(申込書!$AH$4="GIGAスクールパック",SUM($P445,$R445)&lt;&gt;0),SUM($P445,$R445),IF(AND(申込書!$AH$4="SKY安心GIGAタブレット",SUM($T445,$V445)&lt;&gt;0),SUM($T445,$V445),"")),"")</f>
        <v/>
      </c>
      <c r="CN445" s="81" t="str">
        <f>IF($CK$3&lt;&gt;"コンテンツなし",IF(AND(申込書!$AH$4="GIGAスクールパック",SUM($Q445,$S445)&lt;&gt;0),SUM($Q445,$S445),IF(AND(申込書!$AH$4="SKY安心GIGAタブレット",SUM($U445,$W445)&lt;&gt;0),SUM($U445,$W445),"")),"")</f>
        <v/>
      </c>
      <c r="CO445" s="157"/>
      <c r="CP445" s="82"/>
      <c r="CQ445" s="80" t="str">
        <f>IF(AND(申込書!$C$100&lt;&gt;"▼プルダウンより選択してください",申込書!$C$100&lt;&gt;"",申込書!$P$100&lt;&gt;"YYYY/MM/DD",$G445&lt;&gt;""),申込書!$P$100,"")</f>
        <v/>
      </c>
      <c r="CR445" s="81" t="str">
        <f>IF(AND(申込書!$C$100&lt;&gt;"▼プルダウンより選択してください",申込書!$C$100&lt;&gt;"",$G445&lt;&gt;""),申込書!$M$100,"")</f>
        <v/>
      </c>
      <c r="CS445" s="81" t="str">
        <f>IF($CQ$3&lt;&gt;"コンテンツなし",IF(AND(申込書!$AH$4="GIGAスクールパック",SUM($P445,$R445)&lt;&gt;0),SUM($P445,$R445),IF(AND(申込書!$AH$4="SKY安心GIGAタブレット",SUM($T445,$V445)&lt;&gt;0),SUM($T445,$V445),"")),"")</f>
        <v/>
      </c>
      <c r="CT445" s="81" t="str">
        <f>IF($CQ$3&lt;&gt;"コンテンツなし",IF(AND(申込書!$AH$4="GIGAスクールパック",SUM($Q445,$S445)&lt;&gt;0),SUM($Q445,$S445),IF(AND(申込書!$AH$4="SKY安心GIGAタブレット",SUM($U445,$W445)&lt;&gt;0),SUM($U445,$W445),"")),"")</f>
        <v/>
      </c>
      <c r="CU445" s="81"/>
      <c r="CV445" s="82"/>
      <c r="CW445" s="80" t="str">
        <f>IF(AND(申込書!$C$101&lt;&gt;"▼プルダウンより選択してください",申込書!$C$101&lt;&gt;"",申込書!$P$101&lt;&gt;"YYYY/MM/DD",$G445&lt;&gt;""),申込書!$P$101,"")</f>
        <v/>
      </c>
      <c r="CX445" s="81" t="str">
        <f>IF(AND(申込書!$C$101&lt;&gt;"▼プルダウンより選択してください",申込書!$C$101&lt;&gt;"",$G445&lt;&gt;""),申込書!$M$101,"")</f>
        <v/>
      </c>
      <c r="CY445" s="81" t="str">
        <f>IF($CW$3&lt;&gt;"コンテンツなし",IF(AND(申込書!$AH$4="GIGAスクールパック",SUM($P445,$R445)&lt;&gt;0),SUM($P445,$R445),IF(AND(申込書!$AH$4="SKY安心GIGAタブレット",SUM($T445,$V445)&lt;&gt;0),SUM($T445,$V445),"")),"")</f>
        <v/>
      </c>
      <c r="CZ445" s="81" t="str">
        <f>IF($CW$3&lt;&gt;"コンテンツなし",IF(AND(申込書!$AH$4="GIGAスクールパック",SUM($Q445,$S445)&lt;&gt;0),SUM($Q445,$S445),IF(AND(申込書!$AH$4="SKY安心GIGAタブレット",SUM($U445,$W445)&lt;&gt;0),SUM($U445,$W445),"")),"")</f>
        <v/>
      </c>
      <c r="DA445" s="81"/>
      <c r="DB445" s="82"/>
      <c r="DC445" s="80" t="str">
        <f>IF(AND(申込書!$C$102&lt;&gt;"▼プルダウンより選択してください",申込書!$C$102&lt;&gt;"",申込書!$P$102&lt;&gt;"YYYY/MM/DD",$G445&lt;&gt;""),申込書!$P$102,"")</f>
        <v/>
      </c>
      <c r="DD445" s="81" t="str">
        <f>IF(AND(申込書!$C$102&lt;&gt;"▼プルダウンより選択してください",申込書!$C$102&lt;&gt;"",$G445&lt;&gt;""),申込書!$M$102,"")</f>
        <v/>
      </c>
      <c r="DE445" s="81" t="str">
        <f>IF($DC$3&lt;&gt;"コンテンツなし",IF(AND(申込書!$AH$4="GIGAスクールパック",SUM($P445,$R445)&lt;&gt;0),SUM($P445,$R445),IF(AND(申込書!$AH$4="SKY安心GIGAタブレット",SUM($T445,$V445)&lt;&gt;0),SUM($T445,$V445),"")),"")</f>
        <v/>
      </c>
      <c r="DF445" s="81" t="str">
        <f>IF($DC$3&lt;&gt;"コンテンツなし",IF(AND(申込書!$AH$4="GIGAスクールパック",SUM($Q445,$S445)&lt;&gt;0),SUM($Q445,$S445),IF(AND(申込書!$AH$4="SKY安心GIGAタブレット",SUM($U445,$W445)&lt;&gt;0),SUM($U445,$W445),"")),"")</f>
        <v/>
      </c>
      <c r="DG445" s="81"/>
      <c r="DH445" s="82"/>
      <c r="DI445" s="80" t="str">
        <f>IF(AND(申込書!$C$103&lt;&gt;"▼プルダウンより選択してください",申込書!$C$103&lt;&gt;"",申込書!$P$103&lt;&gt;"YYYY/MM/DD",$G445&lt;&gt;""),申込書!$P$103,"")</f>
        <v/>
      </c>
      <c r="DJ445" s="81" t="str">
        <f>IF(AND(申込書!$C$103&lt;&gt;"▼プルダウンより選択してください",申込書!$C$103&lt;&gt;"",$G445&lt;&gt;""),申込書!$M$103,"")</f>
        <v/>
      </c>
      <c r="DK445" s="81" t="str">
        <f>IF($DI$3&lt;&gt;"コンテンツなし",IF(AND(申込書!$AH$4="GIGAスクールパック",SUM($P445,$R445)&lt;&gt;0),SUM($P445,$R445),IF(AND(申込書!$AH$4="SKY安心GIGAタブレット",SUM($T445,$V445)&lt;&gt;0),SUM($T445,$V445),"")),"")</f>
        <v/>
      </c>
      <c r="DL445" s="81" t="str">
        <f>IF($DI$3&lt;&gt;"コンテンツなし",IF(AND(申込書!$AH$4="GIGAスクールパック",SUM($Q445,$S445)&lt;&gt;0),SUM($Q445,$S445),IF(AND(申込書!$AH$4="SKY安心GIGAタブレット",SUM($U445,$W445)&lt;&gt;0),SUM($U445,$W445),"")),"")</f>
        <v/>
      </c>
      <c r="DM445" s="81"/>
      <c r="DN445" s="82"/>
      <c r="DO445" s="80" t="str">
        <f>IF(AND(申込書!$C$104&lt;&gt;"▼プルダウンより選択してください",申込書!$C$104&lt;&gt;"",申込書!$P$104&lt;&gt;"YYYY/MM/DD",$G445&lt;&gt;""),申込書!$P$104,"")</f>
        <v/>
      </c>
      <c r="DP445" s="81" t="str">
        <f>IF(AND(申込書!$C$104&lt;&gt;"▼プルダウンより選択してください",申込書!$C$104&lt;&gt;"",$G445&lt;&gt;""),申込書!$M$104,"")</f>
        <v/>
      </c>
      <c r="DQ445" s="81" t="str">
        <f>IF($DO$3&lt;&gt;"コンテンツなし",IF(AND(申込書!$AH$4="GIGAスクールパック",SUM($P445,$R445)&lt;&gt;0),SUM($P445,$R445),IF(AND(申込書!$AH$4="SKY安心GIGAタブレット",SUM($T445,$V445)&lt;&gt;0),SUM($T445,$V445),"")),"")</f>
        <v/>
      </c>
      <c r="DR445" s="81" t="str">
        <f>IF($DO$3&lt;&gt;"コンテンツなし",IF(AND(申込書!$AH$4="GIGAスクールパック",SUM($Q445,$S445)&lt;&gt;0),SUM($Q445,$S445),IF(AND(申込書!$AH$4="SKY安心GIGAタブレット",SUM($U445,$W445)&lt;&gt;0),SUM($U445,$W445),"")),"")</f>
        <v/>
      </c>
      <c r="DS445" s="81"/>
      <c r="DT445" s="82"/>
      <c r="DU445" s="80" t="str">
        <f>IF(AND(申込書!$C$105&lt;&gt;"▼プルダウンより選択してください",申込書!$C$105&lt;&gt;"",申込書!$P$105&lt;&gt;"YYYY/MM/DD",$G445&lt;&gt;""),申込書!$P$105,"")</f>
        <v/>
      </c>
      <c r="DV445" s="81" t="str">
        <f>IF(AND(申込書!$C$105&lt;&gt;"▼プルダウンより選択してください",申込書!$C$105&lt;&gt;"",$G445&lt;&gt;""),申込書!$M$105,"")</f>
        <v/>
      </c>
      <c r="DW445" s="81" t="str">
        <f>IF($DU$3&lt;&gt;"コンテンツなし",IF(AND(申込書!$AH$4="GIGAスクールパック",SUM($P445,$R445)&lt;&gt;0),SUM($P445,$R445),IF(AND(申込書!$AH$4="SKY安心GIGAタブレット",SUM($T445,$V445)&lt;&gt;0),SUM($T445,$V445),"")),"")</f>
        <v/>
      </c>
      <c r="DX445" s="81" t="str">
        <f>IF($DU$3&lt;&gt;"コンテンツなし",IF(AND(申込書!$AH$4="GIGAスクールパック",SUM($Q445,$S445)&lt;&gt;0),SUM($Q445,$S445),IF(AND(申込書!$AH$4="SKY安心GIGAタブレット",SUM($U445,$W445)&lt;&gt;0),SUM($U445,$W445),"")),"")</f>
        <v/>
      </c>
      <c r="DY445" s="157"/>
      <c r="DZ445" s="82"/>
      <c r="EA445" s="80" t="str">
        <f>IF(AND(申込書!$C$106&lt;&gt;"▼プルダウンより選択してください",申込書!$C$106&lt;&gt;"",申込書!$P$106&lt;&gt;"YYYY/MM/DD",$G445&lt;&gt;""),申込書!$P$106,"")</f>
        <v/>
      </c>
      <c r="EB445" s="81" t="str">
        <f>IF(AND(申込書!$C$106&lt;&gt;"▼プルダウンより選択してください",申込書!$C$106&lt;&gt;"",$G445&lt;&gt;""),申込書!$M$106,"")</f>
        <v/>
      </c>
      <c r="EC445" s="81" t="str">
        <f>IF($EA$3&lt;&gt;"コンテンツなし",IF(AND(申込書!$AH$4="GIGAスクールパック",SUM($P445,$R445)&lt;&gt;0),SUM($P445,$R445),IF(AND(申込書!$AH$4="SKY安心GIGAタブレット",SUM($T445,$V445)&lt;&gt;0),SUM($T445,$V445),"")),"")</f>
        <v/>
      </c>
      <c r="ED445" s="81" t="str">
        <f>IF($EA$3&lt;&gt;"コンテンツなし",IF(AND(申込書!$AH$4="GIGAスクールパック",SUM($Q445,$S445)&lt;&gt;0),SUM($Q445,$S445),IF(AND(申込書!$AH$4="SKY安心GIGAタブレット",SUM($U445,$W445)&lt;&gt;0),SUM($U445,$W445),"")),"")</f>
        <v/>
      </c>
      <c r="EE445" s="157"/>
      <c r="EF445" s="82"/>
      <c r="EG445" s="80" t="str">
        <f>IF(AND(申込書!$C$107&lt;&gt;"▼プルダウンより選択してください",申込書!$C$107&lt;&gt;"",申込書!$P$107&lt;&gt;"YYYY/MM/DD",$G445&lt;&gt;""),申込書!$P$107,"")</f>
        <v/>
      </c>
      <c r="EH445" s="81" t="str">
        <f>IF(AND(申込書!$C$107&lt;&gt;"▼プルダウンより選択してください",申込書!$C$107&lt;&gt;"",$G445&lt;&gt;""),申込書!$M$107,"")</f>
        <v/>
      </c>
      <c r="EI445" s="81" t="str">
        <f>IF($EG$3&lt;&gt;"コンテンツなし",IF(AND(申込書!$AH$4="GIGAスクールパック",SUM($P445,$R445)&lt;&gt;0),SUM($P445,$R445),IF(AND(申込書!$AH$4="SKY安心GIGAタブレット",SUM($T445,$V445)&lt;&gt;0),SUM($T445,$V445),"")),"")</f>
        <v/>
      </c>
      <c r="EJ445" s="81" t="str">
        <f>IF($EG$3&lt;&gt;"コンテンツなし",IF(AND(申込書!$AH$4="GIGAスクールパック",SUM($Q445,$S445)&lt;&gt;0),SUM($Q445,$S445),IF(AND(申込書!$AH$4="SKY安心GIGAタブレット",SUM($U445,$W445)&lt;&gt;0),SUM($U445,$W445),"")),"")</f>
        <v/>
      </c>
      <c r="EK445" s="157"/>
      <c r="EL445" s="82"/>
      <c r="EM445" s="80" t="str">
        <f>IF(AND(申込書!$C$108&lt;&gt;"▼プルダウンより選択してください",申込書!$C$108&lt;&gt;"",申込書!$P$108&lt;&gt;"YYYY/MM/DD",$G445&lt;&gt;""),申込書!$P$108,"")</f>
        <v/>
      </c>
      <c r="EN445" s="81" t="str">
        <f>IF(AND(申込書!$C$108&lt;&gt;"▼プルダウンより選択してください",申込書!$C$108&lt;&gt;"",$G445&lt;&gt;""),申込書!$M$108,"")</f>
        <v/>
      </c>
      <c r="EO445" s="81" t="str">
        <f>IF($EM$3&lt;&gt;"コンテンツなし",IF(AND(申込書!$AH$4="GIGAスクールパック",SUM($P445,$R445)&lt;&gt;0),SUM($P445,$R445),IF(AND(申込書!$AH$4="SKY安心GIGAタブレット",SUM($T445,$V445)&lt;&gt;0),SUM($T445,$V445),"")),"")</f>
        <v/>
      </c>
      <c r="EP445" s="81" t="str">
        <f>IF($EM$3&lt;&gt;"コンテンツなし",IF(AND(申込書!$AH$4="GIGAスクールパック",SUM($Q445,$S445)&lt;&gt;0),SUM($Q445,$S445),IF(AND(申込書!$AH$4="SKY安心GIGAタブレット",SUM($U445,$W445)&lt;&gt;0),SUM($U445,$W445),"")),"")</f>
        <v/>
      </c>
      <c r="EQ445" s="157"/>
      <c r="ER445" s="82"/>
      <c r="ES445" s="80" t="str">
        <f>IF(AND(申込書!$C$109&lt;&gt;"▼プルダウンより選択してください",申込書!$C$109&lt;&gt;"",申込書!$P$109&lt;&gt;"YYYY/MM/DD",$G445&lt;&gt;""),申込書!$P$109,"")</f>
        <v/>
      </c>
      <c r="ET445" s="81" t="str">
        <f>IF(AND(申込書!$C$109&lt;&gt;"▼プルダウンより選択してください",申込書!$C$109&lt;&gt;"",$G445&lt;&gt;""),申込書!$M$109,"")</f>
        <v/>
      </c>
      <c r="EU445" s="81" t="str">
        <f>IF($ES$3&lt;&gt;"コンテンツなし",IF(AND(申込書!$AH$4="GIGAスクールパック",SUM($P445,$R445)&lt;&gt;0),SUM($P445,$R445),IF(AND(申込書!$AH$4="SKY安心GIGAタブレット",SUM($T445,$V445)&lt;&gt;0),SUM($T445,$V445),"")),"")</f>
        <v/>
      </c>
      <c r="EV445" s="81" t="str">
        <f>IF($ES$3&lt;&gt;"コンテンツなし",IF(AND(申込書!$AH$4="GIGAスクールパック",SUM($Q445,$S445)&lt;&gt;0),SUM($Q445,$S445),IF(AND(申込書!$AH$4="SKY安心GIGAタブレット",SUM($U445,$W445)&lt;&gt;0),SUM($U445,$W445),"")),"")</f>
        <v/>
      </c>
      <c r="EW445" s="157"/>
      <c r="EX445" s="82"/>
      <c r="EY445" s="80" t="str">
        <f>IF(AND(申込書!$C$110&lt;&gt;"▼プルダウンより選択してください",申込書!$C$110&lt;&gt;"",申込書!$P$110&lt;&gt;"YYYY/MM/DD",$G445&lt;&gt;""),申込書!$P$110,"")</f>
        <v/>
      </c>
      <c r="EZ445" s="81" t="str">
        <f>IF(AND(申込書!$C$110&lt;&gt;"▼プルダウンより選択してください",申込書!$C$110&lt;&gt;"",$G445&lt;&gt;""),申込書!$M$110,"")</f>
        <v/>
      </c>
      <c r="FA445" s="81" t="str">
        <f>IF($EY$3&lt;&gt;"コンテンツなし",IF(AND(申込書!$AH$4="GIGAスクールパック",SUM($P445,$R445)&lt;&gt;0),SUM($P445,$R445),IF(AND(申込書!$AH$4="SKY安心GIGAタブレット",SUM($T445,$V445)&lt;&gt;0),SUM($T445,$V445),"")),"")</f>
        <v/>
      </c>
      <c r="FB445" s="81" t="str">
        <f>IF($EY$3&lt;&gt;"コンテンツなし",IF(AND(申込書!$AH$4="GIGAスクールパック",SUM($Q445,$S445)&lt;&gt;0),SUM($Q445,$S445),IF(AND(申込書!$AH$4="SKY安心GIGAタブレット",SUM($U445,$W445)&lt;&gt;0),SUM($U445,$W445),"")),"")</f>
        <v/>
      </c>
      <c r="FC445" s="157"/>
      <c r="FD445" s="82"/>
      <c r="FE445" s="80" t="str">
        <f>IF(AND(申込書!$C$111&lt;&gt;"▼プルダウンより選択してください",申込書!$C$111&lt;&gt;"",申込書!$P$111&lt;&gt;"YYYY/MM/DD",$G445&lt;&gt;""),申込書!$P$111,"")</f>
        <v/>
      </c>
      <c r="FF445" s="81" t="str">
        <f>IF(AND(申込書!$C$111&lt;&gt;"▼プルダウンより選択してください",申込書!$C$111&lt;&gt;"",$G445&lt;&gt;""),申込書!$M$111,"")</f>
        <v/>
      </c>
      <c r="FG445" s="81" t="str">
        <f>IF($FE$3&lt;&gt;"コンテンツなし",IF(AND(申込書!$AH$4="GIGAスクールパック",SUM($P445,$R445)&lt;&gt;0),SUM($P445,$R445),IF(AND(申込書!$AH$4="SKY安心GIGAタブレット",SUM($T445,$V445)&lt;&gt;0),SUM($T445,$V445),"")),"")</f>
        <v/>
      </c>
      <c r="FH445" s="81" t="str">
        <f>IF($FE$3&lt;&gt;"コンテンツなし",IF(AND(申込書!$AH$4="GIGAスクールパック",SUM($Q445,$S445)&lt;&gt;0),SUM($Q445,$S445),IF(AND(申込書!$AH$4="SKY安心GIGAタブレット",SUM($U445,$W445)&lt;&gt;0),SUM($U445,$W445),"")),"")</f>
        <v/>
      </c>
      <c r="FI445" s="157"/>
      <c r="FJ445" s="82"/>
      <c r="FK445" s="80" t="str">
        <f>IF(AND(申込書!$C$112&lt;&gt;"▼プルダウンより選択してください",申込書!$C$112&lt;&gt;"",申込書!$P$112&lt;&gt;"YYYY/MM/DD",$G445&lt;&gt;""),申込書!$P$112,"")</f>
        <v/>
      </c>
      <c r="FL445" s="81" t="str">
        <f>IF(AND(申込書!$C$112&lt;&gt;"▼プルダウンより選択してください",申込書!$C$112&lt;&gt;"",$G445&lt;&gt;""),申込書!$M$112,"")</f>
        <v/>
      </c>
      <c r="FM445" s="81" t="str">
        <f>IF($FK$3&lt;&gt;"コンテンツなし",IF(AND(申込書!$AH$4="GIGAスクールパック",SUM($P445,$R445)&lt;&gt;0),SUM($P445,$R445),IF(AND(申込書!$AH$4="SKY安心GIGAタブレット",SUM($T445,$V445)&lt;&gt;0),SUM($T445,$V445),"")),"")</f>
        <v/>
      </c>
      <c r="FN445" s="81" t="str">
        <f>IF($FK$3&lt;&gt;"コンテンツなし",IF(AND(申込書!$AH$4="GIGAスクールパック",SUM($Q445,$S445)&lt;&gt;0),SUM($Q445,$S445),IF(AND(申込書!$AH$4="SKY安心GIGAタブレット",SUM($U445,$W445)&lt;&gt;0),SUM($U445,$W445),"")),"")</f>
        <v/>
      </c>
      <c r="FO445" s="157"/>
      <c r="FP445" s="82"/>
      <c r="FQ445" s="80" t="str">
        <f>IF(AND(申込書!$C$113&lt;&gt;"▼プルダウンより選択してください",申込書!$C$113&lt;&gt;"",申込書!$P$113&lt;&gt;"YYYY/MM/DD",$G445&lt;&gt;""),申込書!$P$113,"")</f>
        <v/>
      </c>
      <c r="FR445" s="81" t="str">
        <f>IF(AND(申込書!$C$113&lt;&gt;"▼プルダウンより選択してください",申込書!$C$113&lt;&gt;"",$G445&lt;&gt;""),申込書!$M$113,"")</f>
        <v/>
      </c>
      <c r="FS445" s="81" t="str">
        <f>IF($FQ$3&lt;&gt;"コンテンツなし",IF(AND(申込書!$AH$4="GIGAスクールパック",SUM($P445,$R445)&lt;&gt;0),SUM($P445,$R445),IF(AND(申込書!$AH$4="SKY安心GIGAタブレット",SUM($T445,$V445)&lt;&gt;0),SUM($T445,$V445),"")),"")</f>
        <v/>
      </c>
      <c r="FT445" s="81" t="str">
        <f>IF($FQ$3&lt;&gt;"コンテンツなし",IF(AND(申込書!$AH$4="GIGAスクールパック",SUM($Q445,$S445)&lt;&gt;0),SUM($Q445,$S445),IF(AND(申込書!$AH$4="SKY安心GIGAタブレット",SUM($U445,$W445)&lt;&gt;0),SUM($U445,$W445),"")),"")</f>
        <v/>
      </c>
      <c r="FU445" s="157"/>
      <c r="FV445" s="82"/>
      <c r="FW445" s="80" t="str">
        <f>IF(AND(申込書!$C$114&lt;&gt;"▼プルダウンより選択してください",申込書!$C$114&lt;&gt;"",申込書!$P$114&lt;&gt;"YYYY/MM/DD",$G445&lt;&gt;""),申込書!$P$114,"")</f>
        <v/>
      </c>
      <c r="FX445" s="81" t="str">
        <f>IF(AND(申込書!$C$114&lt;&gt;"▼プルダウンより選択してください",申込書!$C$114&lt;&gt;"",$G445&lt;&gt;""),申込書!$M$114,"")</f>
        <v/>
      </c>
      <c r="FY445" s="81" t="str">
        <f>IF($FW$3&lt;&gt;"コンテンツなし",IF(AND(申込書!$AH$4="GIGAスクールパック",SUM($P445,$R445)&lt;&gt;0),SUM($P445,$R445),IF(AND(申込書!$AH$4="SKY安心GIGAタブレット",SUM($T445,$V445)&lt;&gt;0),SUM($T445,$V445),"")),"")</f>
        <v/>
      </c>
      <c r="FZ445" s="81" t="str">
        <f>IF($FW$3&lt;&gt;"コンテンツなし",IF(AND(申込書!$AH$4="GIGAスクールパック",SUM($Q445,$S445)&lt;&gt;0),SUM($Q445,$S445),IF(AND(申込書!$AH$4="SKY安心GIGAタブレット",SUM($U445,$W445)&lt;&gt;0),SUM($U445,$W445),"")),"")</f>
        <v/>
      </c>
      <c r="GA445" s="157"/>
      <c r="GB445" s="82"/>
      <c r="GC445" s="80" t="str">
        <f>IF(AND(申込書!$C$115&lt;&gt;"▼プルダウンより選択してください",申込書!$C$115&lt;&gt;"",申込書!$P$115&lt;&gt;"YYYY/MM/DD",$G445&lt;&gt;""),申込書!$P$115,"")</f>
        <v/>
      </c>
      <c r="GD445" s="81" t="str">
        <f>IF(AND(申込書!$C$115&lt;&gt;"▼プルダウンより選択してください",申込書!$C$115&lt;&gt;"",$G445&lt;&gt;""),申込書!$M$115,"")</f>
        <v/>
      </c>
      <c r="GE445" s="81" t="str">
        <f>IF($GC$3&lt;&gt;"コンテンツなし",IF(AND(申込書!$AH$4="GIGAスクールパック",SUM($P445,$R445)&lt;&gt;0),SUM($P445,$R445),IF(AND(申込書!$AH$4="SKY安心GIGAタブレット",SUM($T445,$V445)&lt;&gt;0),SUM($T445,$V445),"")),"")</f>
        <v/>
      </c>
      <c r="GF445" s="81" t="str">
        <f>IF($GC$3&lt;&gt;"コンテンツなし",IF(AND(申込書!$AH$4="GIGAスクールパック",SUM($Q445,$S445)&lt;&gt;0),SUM($Q445,$S445),IF(AND(申込書!$AH$4="SKY安心GIGAタブレット",SUM($U445,$W445)&lt;&gt;0),SUM($U445,$W445),"")),"")</f>
        <v/>
      </c>
      <c r="GG445" s="157"/>
      <c r="GH445" s="82"/>
      <c r="GI445" s="80" t="str">
        <f>IF(AND(申込書!$C$116&lt;&gt;"▼プルダウンより選択してください",申込書!$C$116&lt;&gt;"",申込書!$P$116&lt;&gt;"YYYY/MM/DD",$G445&lt;&gt;""),申込書!$P$116,"")</f>
        <v/>
      </c>
      <c r="GJ445" s="81" t="str">
        <f>IF(AND(申込書!$C$116&lt;&gt;"▼プルダウンより選択してください",申込書!$C$116&lt;&gt;"",$G445&lt;&gt;""),申込書!$M$116,"")</f>
        <v/>
      </c>
      <c r="GK445" s="81" t="str">
        <f>IF($GI$3&lt;&gt;"コンテンツなし",IF(AND(申込書!$AH$4="GIGAスクールパック",SUM($P445,$R445)&lt;&gt;0),SUM($P445,$R445),IF(AND(申込書!$AH$4="SKY安心GIGAタブレット",SUM($T445,$V445)&lt;&gt;0),SUM($T445,$V445),"")),"")</f>
        <v/>
      </c>
      <c r="GL445" s="81" t="str">
        <f>IF($GI$3&lt;&gt;"コンテンツなし",IF(AND(申込書!$AH$4="GIGAスクールパック",SUM($Q445,$S445)&lt;&gt;0),SUM($Q445,$S445),IF(AND(申込書!$AH$4="SKY安心GIGAタブレット",SUM($U445,$W445)&lt;&gt;0),SUM($U445,$W445),"")),"")</f>
        <v/>
      </c>
      <c r="GM445" s="157"/>
      <c r="GN445" s="82"/>
      <c r="GO445" s="80" t="str">
        <f>IF(AND(申込書!$C$117&lt;&gt;"▼プルダウンより選択してください",申込書!$C$117&lt;&gt;"",申込書!$P$117&lt;&gt;"YYYY/MM/DD",$G445&lt;&gt;""),申込書!$P$117,"")</f>
        <v/>
      </c>
      <c r="GP445" s="81" t="str">
        <f>IF(AND(申込書!$C$117&lt;&gt;"▼プルダウンより選択してください",申込書!$C$117&lt;&gt;"",$G445&lt;&gt;""),申込書!$M$117,"")</f>
        <v/>
      </c>
      <c r="GQ445" s="81" t="str">
        <f>IF($GO$3&lt;&gt;"コンテンツなし",IF(AND(申込書!$AH$4="GIGAスクールパック",SUM($P445,$R445)&lt;&gt;0),SUM($P445,$R445),IF(AND(申込書!$AH$4="SKY安心GIGAタブレット",SUM($T445,$V445)&lt;&gt;0),SUM($T445,$V445),"")),"")</f>
        <v/>
      </c>
      <c r="GR445" s="81" t="str">
        <f>IF($GO$3&lt;&gt;"コンテンツなし",IF(AND(申込書!$AH$4="GIGAスクールパック",SUM($Q445,$S445)&lt;&gt;0),SUM($Q445,$S445),IF(AND(申込書!$AH$4="SKY安心GIGAタブレット",SUM($U445,$W445)&lt;&gt;0),SUM($U445,$W445),"")),"")</f>
        <v/>
      </c>
      <c r="GS445" s="157"/>
      <c r="GT445" s="82"/>
      <c r="GU445" s="80" t="str">
        <f>IF(AND(申込書!$C$118&lt;&gt;"▼プルダウンより選択してください",申込書!$C$118&lt;&gt;"",申込書!$P$118&lt;&gt;"YYYY/MM/DD",$G445&lt;&gt;""),申込書!$P$118,"")</f>
        <v/>
      </c>
      <c r="GV445" s="81" t="str">
        <f>IF(AND(申込書!$C$118&lt;&gt;"▼プルダウンより選択してください",申込書!$C$118&lt;&gt;"",$G445&lt;&gt;""),申込書!$M$118,"")</f>
        <v/>
      </c>
      <c r="GW445" s="81" t="str">
        <f>IF($GU$3&lt;&gt;"コンテンツなし",IF(AND(申込書!$AH$4="GIGAスクールパック",SUM($P445,$R445)&lt;&gt;0),SUM($P445,$R445),IF(AND(申込書!$AH$4="SKY安心GIGAタブレット",SUM($T445,$V445)&lt;&gt;0),SUM($T445,$V445),"")),"")</f>
        <v/>
      </c>
      <c r="GX445" s="81" t="str">
        <f>IF($GU$3&lt;&gt;"コンテンツなし",IF(AND(申込書!$AH$4="GIGAスクールパック",SUM($Q445,$S445)&lt;&gt;0),SUM($Q445,$S445),IF(AND(申込書!$AH$4="SKY安心GIGAタブレット",SUM($U445,$W445)&lt;&gt;0),SUM($U445,$W445),"")),"")</f>
        <v/>
      </c>
      <c r="GY445" s="157"/>
      <c r="GZ445" s="82"/>
      <c r="HA445" s="80" t="str">
        <f>IF(AND(申込書!$C$119&lt;&gt;"▼プルダウンより選択してください",申込書!$C$119&lt;&gt;"",申込書!$P$119&lt;&gt;"YYYY/MM/DD",$G445&lt;&gt;""),申込書!$P$119,"")</f>
        <v/>
      </c>
      <c r="HB445" s="81" t="str">
        <f>IF(AND(申込書!$C$119&lt;&gt;"▼プルダウンより選択してください",申込書!$C$119&lt;&gt;"",$G445&lt;&gt;""),申込書!$M$119,"")</f>
        <v/>
      </c>
      <c r="HC445" s="81" t="str">
        <f>IF($HA$3&lt;&gt;"コンテンツなし",IF(AND(申込書!$AH$4="GIGAスクールパック",SUM($P445,$R445)&lt;&gt;0),SUM($P445,$R445),IF(AND(申込書!$AH$4="SKY安心GIGAタブレット",SUM($T445,$V445)&lt;&gt;0),SUM($T445,$V445),"")),"")</f>
        <v/>
      </c>
      <c r="HD445" s="81" t="str">
        <f>IF($HA$3&lt;&gt;"コンテンツなし",IF(AND(申込書!$AH$4="GIGAスクールパック",SUM($Q445,$S445)&lt;&gt;0),SUM($Q445,$S445),IF(AND(申込書!$AH$4="SKY安心GIGAタブレット",SUM($U445,$W445)&lt;&gt;0),SUM($U445,$W445),"")),"")</f>
        <v/>
      </c>
      <c r="HE445" s="157"/>
      <c r="HF445" s="82"/>
      <c r="HG445" s="83"/>
    </row>
    <row r="446" spans="2:215" ht="26.85" customHeight="1">
      <c r="B446" s="62">
        <f t="shared" si="4"/>
        <v>441</v>
      </c>
      <c r="C446" s="63"/>
      <c r="D446" s="64"/>
      <c r="E446" s="207"/>
      <c r="F446" s="65"/>
      <c r="G446" s="66"/>
      <c r="H446" s="67"/>
      <c r="I446" s="68"/>
      <c r="J446" s="69"/>
      <c r="K446" s="70"/>
      <c r="L446" s="71"/>
      <c r="M446" s="72"/>
      <c r="N446" s="73"/>
      <c r="O446" s="74"/>
      <c r="P446" s="179"/>
      <c r="Q446" s="180"/>
      <c r="R446" s="180"/>
      <c r="S446" s="181"/>
      <c r="T446" s="179"/>
      <c r="U446" s="180"/>
      <c r="V446" s="182"/>
      <c r="W446" s="181"/>
      <c r="X446" s="75"/>
      <c r="Y446" s="76"/>
      <c r="Z446" s="77"/>
      <c r="AA446" s="78"/>
      <c r="AB446" s="79"/>
      <c r="AC446" s="79"/>
      <c r="AD446" s="79"/>
      <c r="AE446" s="77"/>
      <c r="AF446" s="139"/>
      <c r="AG446" s="139"/>
      <c r="AH446" s="139"/>
      <c r="AI446" s="80" t="str">
        <f>IF(AND(申込書!$C$90&lt;&gt;"▼プルダウンより選択してください",申込書!$C$90&lt;&gt;"",申込書!$P$90&lt;&gt;"YYYY/MM/DD",$G446&lt;&gt;""),申込書!$P$90,"")</f>
        <v/>
      </c>
      <c r="AJ446" s="81" t="str">
        <f>IF(AND(申込書!$C$90&lt;&gt;"▼プルダウンより選択してください",申込書!$C$90&lt;&gt;"",$G446&lt;&gt;""),申込書!$M$90,"")</f>
        <v/>
      </c>
      <c r="AK446" s="81" t="str">
        <f>IF($AI$3&lt;&gt;"コンテンツなし",IF(AND(申込書!$AH$4="GIGAスクールパック",SUM($P446,$R446)&lt;&gt;0),SUM($P446,$R446),IF(AND(申込書!$AH$4="SKY安心GIGAタブレット",SUM($T446,$V446)&lt;&gt;0),SUM($T446,$V446),"")),"")</f>
        <v/>
      </c>
      <c r="AL446" s="81" t="str">
        <f>IF($AI$3&lt;&gt;"コンテンツなし",IF(AND(申込書!$AH$4="GIGAスクールパック",SUM($Q446,$S446)&lt;&gt;0),SUM($Q446,$S446),IF(AND(申込書!$AH$4="SKY安心GIGAタブレット",SUM($U446,$W446)&lt;&gt;0),SUM($U446,$W446),"")),"")</f>
        <v/>
      </c>
      <c r="AM446" s="157"/>
      <c r="AN446" s="82"/>
      <c r="AO446" s="80" t="str">
        <f>IF(AND(申込書!$C$91&lt;&gt;"▼プルダウンより選択してください",申込書!$C$91&lt;&gt;"",申込書!$P$91&lt;&gt;"YYYY/MM/DD",$G446&lt;&gt;""),申込書!$P$91,"")</f>
        <v/>
      </c>
      <c r="AP446" s="81" t="str">
        <f>IF(AND(申込書!$C$91&lt;&gt;"▼プルダウンより選択してください",申込書!$C$91&lt;&gt;"",$G446&lt;&gt;""),申込書!$M$91,"")</f>
        <v/>
      </c>
      <c r="AQ446" s="81" t="str">
        <f>IF($AO$3&lt;&gt;"コンテンツなし",IF(AND(申込書!$AH$4="GIGAスクールパック",SUM($P446,$R446)&lt;&gt;0),SUM($P446,$R446),IF(AND(申込書!$AH$4="SKY安心GIGAタブレット",SUM($T446,$V446)&lt;&gt;0),SUM($T446,$V446),"")),"")</f>
        <v/>
      </c>
      <c r="AR446" s="81" t="str">
        <f>IF($AO$3&lt;&gt;"コンテンツなし",IF(AND(申込書!$AH$4="GIGAスクールパック",SUM($Q446,$S446)&lt;&gt;0),SUM($Q446,$S446),IF(AND(申込書!$AH$4="SKY安心GIGAタブレット",SUM($U446,$W446)&lt;&gt;0),SUM($U446,$W446),"")),"")</f>
        <v/>
      </c>
      <c r="AS446" s="157"/>
      <c r="AT446" s="82"/>
      <c r="AU446" s="80" t="str">
        <f>IF(AND(申込書!$C$92&lt;&gt;"▼プルダウンより選択してください",申込書!$C$92&lt;&gt;"",申込書!$P$92&lt;&gt;"YYYY/MM/DD",$G446&lt;&gt;""),申込書!$P$92,"")</f>
        <v/>
      </c>
      <c r="AV446" s="81" t="str">
        <f>IF(AND(申込書!$C$92&lt;&gt;"▼プルダウンより選択してください",申込書!$C$92&lt;&gt;"",$G446&lt;&gt;""),申込書!$M$92,"")</f>
        <v/>
      </c>
      <c r="AW446" s="81" t="str">
        <f>IF($AU$3&lt;&gt;"コンテンツなし",IF(AND(申込書!$AH$4="GIGAスクールパック",SUM($P446,$R446)&lt;&gt;0),SUM($P446,$R446),IF(AND(申込書!$AH$4="SKY安心GIGAタブレット",SUM($T446,$V446)&lt;&gt;0),SUM($T446,$V446),"")),"")</f>
        <v/>
      </c>
      <c r="AX446" s="81" t="str">
        <f>IF($AU$3&lt;&gt;"コンテンツなし",IF(AND(申込書!$AH$4="GIGAスクールパック",SUM($Q446,$S446)&lt;&gt;0),SUM($Q446,$S446),IF(AND(申込書!$AH$4="SKY安心GIGAタブレット",SUM($U446,$W446)&lt;&gt;0),SUM($U446,$W446),"")),"")</f>
        <v/>
      </c>
      <c r="AY446" s="157"/>
      <c r="AZ446" s="82"/>
      <c r="BA446" s="80" t="str">
        <f>IF(AND(申込書!$C$93&lt;&gt;"▼プルダウンより選択してください",申込書!$C$93&lt;&gt;"",申込書!$P$93&lt;&gt;"YYYY/MM/DD",$G446&lt;&gt;""),申込書!$P$93,"")</f>
        <v/>
      </c>
      <c r="BB446" s="81" t="str">
        <f>IF(AND(申込書!$C$93&lt;&gt;"▼プルダウンより選択してください",申込書!$C$93&lt;&gt;"",申込書!$M$93&gt;=1,$G446&lt;&gt;""),申込書!$M$93,"")</f>
        <v/>
      </c>
      <c r="BC446" s="81" t="str">
        <f>IF($BA$3&lt;&gt;"コンテンツなし",IF(AND(申込書!$AH$4="GIGAスクールパック",SUM($P446,$R446)&lt;&gt;0),SUM($P446,$R446),IF(AND(申込書!$AH$4="SKY安心GIGAタブレット",SUM($T446,$V446)&lt;&gt;0),SUM($T446,$V446),"")),"")</f>
        <v/>
      </c>
      <c r="BD446" s="81" t="str">
        <f>IF($BA$3&lt;&gt;"コンテンツなし",IF(AND(申込書!$AH$4="GIGAスクールパック",SUM($Q446,$S446)&lt;&gt;0),SUM($Q446,$S446),IF(AND(申込書!$AH$4="SKY安心GIGAタブレット",SUM($U446,$W446)&lt;&gt;0),SUM($U446,$W446),"")),"")</f>
        <v/>
      </c>
      <c r="BE446" s="157"/>
      <c r="BF446" s="82"/>
      <c r="BG446" s="80" t="str">
        <f>IF(AND(申込書!$C$94&lt;&gt;"▼プルダウンより選択してください",申込書!$C$94&lt;&gt;"",申込書!$P$94&lt;&gt;"YYYY/MM/DD",$G446&lt;&gt;""),申込書!$P$94,"")</f>
        <v/>
      </c>
      <c r="BH446" s="81" t="str">
        <f>IF(AND(申込書!$C$94&lt;&gt;"▼プルダウンより選択してください",申込書!$C$94&lt;&gt;"",$G446&lt;&gt;""),申込書!$M$94,"")</f>
        <v/>
      </c>
      <c r="BI446" s="81" t="str">
        <f>IF($BG$3&lt;&gt;"コンテンツなし",IF(AND(申込書!$AH$4="GIGAスクールパック",SUM($P446,$R446)&lt;&gt;0),SUM($P446,$R446),IF(AND(申込書!$AH$4="SKY安心GIGAタブレット",SUM($T446,$V446)&lt;&gt;0),SUM($T446,$V446),"")),"")</f>
        <v/>
      </c>
      <c r="BJ446" s="81" t="str">
        <f>IF($BG$3&lt;&gt;"コンテンツなし",IF(AND(申込書!$AH$4="GIGAスクールパック",SUM($Q446,$S446)&lt;&gt;0),SUM($Q446,$S446),IF(AND(申込書!$AH$4="SKY安心GIGAタブレット",SUM($U446,$W446)&lt;&gt;0),SUM($U446,$W446),"")),"")</f>
        <v/>
      </c>
      <c r="BK446" s="157"/>
      <c r="BL446" s="82"/>
      <c r="BM446" s="80" t="str">
        <f>IF(AND(申込書!$C$95&lt;&gt;"▼プルダウンより選択してください",申込書!$C$95&lt;&gt;"",申込書!$P$95&lt;&gt;"YYYY/MM/DD",$G446&lt;&gt;""),申込書!$P$95,"")</f>
        <v/>
      </c>
      <c r="BN446" s="81" t="str">
        <f>IF(AND(申込書!$C$95&lt;&gt;"▼プルダウンより選択してください",申込書!$C$95&lt;&gt;"",$G446&lt;&gt;""),申込書!$M$95,"")</f>
        <v/>
      </c>
      <c r="BO446" s="81" t="str">
        <f>IF($BM$3&lt;&gt;"コンテンツなし",IF(AND(申込書!$AH$4="GIGAスクールパック",SUM($P446,$R446)&lt;&gt;0),SUM($P446,$R446),IF(AND(申込書!$AH$4="SKY安心GIGAタブレット",SUM($T446,$V446)&lt;&gt;0),SUM($T446,$V446),"")),"")</f>
        <v/>
      </c>
      <c r="BP446" s="81" t="str">
        <f>IF($BM$3&lt;&gt;"コンテンツなし",IF(AND(申込書!$AH$4="GIGAスクールパック",SUM($Q446,$S446)&lt;&gt;0),SUM($Q446,$S446),IF(AND(申込書!$AH$4="SKY安心GIGAタブレット",SUM($U446,$W446)&lt;&gt;0),SUM($U446,$W446),"")),"")</f>
        <v/>
      </c>
      <c r="BQ446" s="157"/>
      <c r="BR446" s="82"/>
      <c r="BS446" s="80" t="str">
        <f>IF(AND(申込書!$C$96&lt;&gt;"▼プルダウンより選択してください",申込書!$C$96&lt;&gt;"",申込書!$P$96&lt;&gt;"YYYY/MM/DD",$G446&lt;&gt;""),申込書!$P$96,"")</f>
        <v/>
      </c>
      <c r="BT446" s="81" t="str">
        <f>IF(AND(申込書!$C$96&lt;&gt;"▼プルダウンより選択してください",申込書!$C$96&lt;&gt;"",$G446&lt;&gt;""),申込書!$M$96,"")</f>
        <v/>
      </c>
      <c r="BU446" s="81" t="str">
        <f>IF($BS$3&lt;&gt;"コンテンツなし",IF(AND(申込書!$AH$4="GIGAスクールパック",SUM($P446,$R446)&lt;&gt;0),SUM($P446,$R446),IF(AND(申込書!$AH$4="SKY安心GIGAタブレット",SUM($T446,$V446)&lt;&gt;0),SUM($T446,$V446),"")),"")</f>
        <v/>
      </c>
      <c r="BV446" s="81" t="str">
        <f>IF($BS$3&lt;&gt;"コンテンツなし",IF(AND(申込書!$AH$4="GIGAスクールパック",SUM($Q446,$S446)&lt;&gt;0),SUM($Q446,$S446),IF(AND(申込書!$AH$4="SKY安心GIGAタブレット",SUM($U446,$W446)&lt;&gt;0),SUM($U446,$W446),"")),"")</f>
        <v/>
      </c>
      <c r="BW446" s="157"/>
      <c r="BX446" s="82"/>
      <c r="BY446" s="80" t="str">
        <f>IF(AND(申込書!$C$97&lt;&gt;"▼プルダウンより選択してください",申込書!$C$97&lt;&gt;"",申込書!$P$97&lt;&gt;"YYYY/MM/DD",$G446&lt;&gt;""),申込書!$P$97,"")</f>
        <v/>
      </c>
      <c r="BZ446" s="81" t="str">
        <f>IF(AND(申込書!$C$97&lt;&gt;"▼プルダウンより選択してください",申込書!$C$97&lt;&gt;"",$G446&lt;&gt;""),申込書!$M$97,"")</f>
        <v/>
      </c>
      <c r="CA446" s="81" t="str">
        <f>IF($BY$3&lt;&gt;"コンテンツなし",IF(AND(申込書!$AH$4="GIGAスクールパック",SUM($P446,$R446)&lt;&gt;0),SUM($P446,$R446),IF(AND(申込書!$AH$4="SKY安心GIGAタブレット",SUM($T446,$V446)&lt;&gt;0),SUM($T446,$V446),"")),"")</f>
        <v/>
      </c>
      <c r="CB446" s="81" t="str">
        <f>IF($BY$3&lt;&gt;"コンテンツなし",IF(AND(申込書!$AH$4="GIGAスクールパック",SUM($Q446,$S446)&lt;&gt;0),SUM($Q446,$S446),IF(AND(申込書!$AH$4="SKY安心GIGAタブレット",SUM($U446,$W446)&lt;&gt;0),SUM($U446,$W446),"")),"")</f>
        <v/>
      </c>
      <c r="CC446" s="157"/>
      <c r="CD446" s="82"/>
      <c r="CE446" s="80" t="str">
        <f>IF(AND(申込書!$C$98&lt;&gt;"▼プルダウンより選択してください",申込書!$C$98&lt;&gt;"",申込書!$P$98&lt;&gt;"YYYY/MM/DD",$G446&lt;&gt;""),申込書!$P$98,"")</f>
        <v/>
      </c>
      <c r="CF446" s="81" t="str">
        <f>IF(AND(申込書!$C$98&lt;&gt;"▼プルダウンより選択してください",申込書!$C$98&lt;&gt;"",$G446&lt;&gt;""),申込書!$M$98,"")</f>
        <v/>
      </c>
      <c r="CG446" s="81" t="str">
        <f>IF($CE$3&lt;&gt;"コンテンツなし",IF(AND(申込書!$AH$4="GIGAスクールパック",SUM($P446,$R446)&lt;&gt;0),SUM($P446,$R446),IF(AND(申込書!$AH$4="SKY安心GIGAタブレット",SUM($T446,$V446)&lt;&gt;0),SUM($T446,$V446),"")),"")</f>
        <v/>
      </c>
      <c r="CH446" s="81" t="str">
        <f>IF($CE$3&lt;&gt;"コンテンツなし",IF(AND(申込書!$AH$4="GIGAスクールパック",SUM($Q446,$S446)&lt;&gt;0),SUM($Q446,$S446),IF(AND(申込書!$AH$4="SKY安心GIGAタブレット",SUM($U446,$W446)&lt;&gt;0),SUM($U446,$W446),"")),"")</f>
        <v/>
      </c>
      <c r="CI446" s="157"/>
      <c r="CJ446" s="82"/>
      <c r="CK446" s="80" t="str">
        <f>IF(AND(申込書!$C$99&lt;&gt;"▼プルダウンより選択してください",申込書!$C$99&lt;&gt;"",申込書!$P$99&lt;&gt;"YYYY/MM/DD",$G446&lt;&gt;""),申込書!$P$99,"")</f>
        <v/>
      </c>
      <c r="CL446" s="81" t="str">
        <f>IF(AND(申込書!$C$99&lt;&gt;"▼プルダウンより選択してください",申込書!$C$99&lt;&gt;"",$G446&lt;&gt;""),申込書!$M$99,"")</f>
        <v/>
      </c>
      <c r="CM446" s="81" t="str">
        <f>IF($CK$3&lt;&gt;"コンテンツなし",IF(AND(申込書!$AH$4="GIGAスクールパック",SUM($P446,$R446)&lt;&gt;0),SUM($P446,$R446),IF(AND(申込書!$AH$4="SKY安心GIGAタブレット",SUM($T446,$V446)&lt;&gt;0),SUM($T446,$V446),"")),"")</f>
        <v/>
      </c>
      <c r="CN446" s="81" t="str">
        <f>IF($CK$3&lt;&gt;"コンテンツなし",IF(AND(申込書!$AH$4="GIGAスクールパック",SUM($Q446,$S446)&lt;&gt;0),SUM($Q446,$S446),IF(AND(申込書!$AH$4="SKY安心GIGAタブレット",SUM($U446,$W446)&lt;&gt;0),SUM($U446,$W446),"")),"")</f>
        <v/>
      </c>
      <c r="CO446" s="157"/>
      <c r="CP446" s="82"/>
      <c r="CQ446" s="80" t="str">
        <f>IF(AND(申込書!$C$100&lt;&gt;"▼プルダウンより選択してください",申込書!$C$100&lt;&gt;"",申込書!$P$100&lt;&gt;"YYYY/MM/DD",$G446&lt;&gt;""),申込書!$P$100,"")</f>
        <v/>
      </c>
      <c r="CR446" s="81" t="str">
        <f>IF(AND(申込書!$C$100&lt;&gt;"▼プルダウンより選択してください",申込書!$C$100&lt;&gt;"",$G446&lt;&gt;""),申込書!$M$100,"")</f>
        <v/>
      </c>
      <c r="CS446" s="81" t="str">
        <f>IF($CQ$3&lt;&gt;"コンテンツなし",IF(AND(申込書!$AH$4="GIGAスクールパック",SUM($P446,$R446)&lt;&gt;0),SUM($P446,$R446),IF(AND(申込書!$AH$4="SKY安心GIGAタブレット",SUM($T446,$V446)&lt;&gt;0),SUM($T446,$V446),"")),"")</f>
        <v/>
      </c>
      <c r="CT446" s="81" t="str">
        <f>IF($CQ$3&lt;&gt;"コンテンツなし",IF(AND(申込書!$AH$4="GIGAスクールパック",SUM($Q446,$S446)&lt;&gt;0),SUM($Q446,$S446),IF(AND(申込書!$AH$4="SKY安心GIGAタブレット",SUM($U446,$W446)&lt;&gt;0),SUM($U446,$W446),"")),"")</f>
        <v/>
      </c>
      <c r="CU446" s="81"/>
      <c r="CV446" s="82"/>
      <c r="CW446" s="80" t="str">
        <f>IF(AND(申込書!$C$101&lt;&gt;"▼プルダウンより選択してください",申込書!$C$101&lt;&gt;"",申込書!$P$101&lt;&gt;"YYYY/MM/DD",$G446&lt;&gt;""),申込書!$P$101,"")</f>
        <v/>
      </c>
      <c r="CX446" s="81" t="str">
        <f>IF(AND(申込書!$C$101&lt;&gt;"▼プルダウンより選択してください",申込書!$C$101&lt;&gt;"",$G446&lt;&gt;""),申込書!$M$101,"")</f>
        <v/>
      </c>
      <c r="CY446" s="81" t="str">
        <f>IF($CW$3&lt;&gt;"コンテンツなし",IF(AND(申込書!$AH$4="GIGAスクールパック",SUM($P446,$R446)&lt;&gt;0),SUM($P446,$R446),IF(AND(申込書!$AH$4="SKY安心GIGAタブレット",SUM($T446,$V446)&lt;&gt;0),SUM($T446,$V446),"")),"")</f>
        <v/>
      </c>
      <c r="CZ446" s="81" t="str">
        <f>IF($CW$3&lt;&gt;"コンテンツなし",IF(AND(申込書!$AH$4="GIGAスクールパック",SUM($Q446,$S446)&lt;&gt;0),SUM($Q446,$S446),IF(AND(申込書!$AH$4="SKY安心GIGAタブレット",SUM($U446,$W446)&lt;&gt;0),SUM($U446,$W446),"")),"")</f>
        <v/>
      </c>
      <c r="DA446" s="81"/>
      <c r="DB446" s="82"/>
      <c r="DC446" s="80" t="str">
        <f>IF(AND(申込書!$C$102&lt;&gt;"▼プルダウンより選択してください",申込書!$C$102&lt;&gt;"",申込書!$P$102&lt;&gt;"YYYY/MM/DD",$G446&lt;&gt;""),申込書!$P$102,"")</f>
        <v/>
      </c>
      <c r="DD446" s="81" t="str">
        <f>IF(AND(申込書!$C$102&lt;&gt;"▼プルダウンより選択してください",申込書!$C$102&lt;&gt;"",$G446&lt;&gt;""),申込書!$M$102,"")</f>
        <v/>
      </c>
      <c r="DE446" s="81" t="str">
        <f>IF($DC$3&lt;&gt;"コンテンツなし",IF(AND(申込書!$AH$4="GIGAスクールパック",SUM($P446,$R446)&lt;&gt;0),SUM($P446,$R446),IF(AND(申込書!$AH$4="SKY安心GIGAタブレット",SUM($T446,$V446)&lt;&gt;0),SUM($T446,$V446),"")),"")</f>
        <v/>
      </c>
      <c r="DF446" s="81" t="str">
        <f>IF($DC$3&lt;&gt;"コンテンツなし",IF(AND(申込書!$AH$4="GIGAスクールパック",SUM($Q446,$S446)&lt;&gt;0),SUM($Q446,$S446),IF(AND(申込書!$AH$4="SKY安心GIGAタブレット",SUM($U446,$W446)&lt;&gt;0),SUM($U446,$W446),"")),"")</f>
        <v/>
      </c>
      <c r="DG446" s="81"/>
      <c r="DH446" s="82"/>
      <c r="DI446" s="80" t="str">
        <f>IF(AND(申込書!$C$103&lt;&gt;"▼プルダウンより選択してください",申込書!$C$103&lt;&gt;"",申込書!$P$103&lt;&gt;"YYYY/MM/DD",$G446&lt;&gt;""),申込書!$P$103,"")</f>
        <v/>
      </c>
      <c r="DJ446" s="81" t="str">
        <f>IF(AND(申込書!$C$103&lt;&gt;"▼プルダウンより選択してください",申込書!$C$103&lt;&gt;"",$G446&lt;&gt;""),申込書!$M$103,"")</f>
        <v/>
      </c>
      <c r="DK446" s="81" t="str">
        <f>IF($DI$3&lt;&gt;"コンテンツなし",IF(AND(申込書!$AH$4="GIGAスクールパック",SUM($P446,$R446)&lt;&gt;0),SUM($P446,$R446),IF(AND(申込書!$AH$4="SKY安心GIGAタブレット",SUM($T446,$V446)&lt;&gt;0),SUM($T446,$V446),"")),"")</f>
        <v/>
      </c>
      <c r="DL446" s="81" t="str">
        <f>IF($DI$3&lt;&gt;"コンテンツなし",IF(AND(申込書!$AH$4="GIGAスクールパック",SUM($Q446,$S446)&lt;&gt;0),SUM($Q446,$S446),IF(AND(申込書!$AH$4="SKY安心GIGAタブレット",SUM($U446,$W446)&lt;&gt;0),SUM($U446,$W446),"")),"")</f>
        <v/>
      </c>
      <c r="DM446" s="81"/>
      <c r="DN446" s="82"/>
      <c r="DO446" s="80" t="str">
        <f>IF(AND(申込書!$C$104&lt;&gt;"▼プルダウンより選択してください",申込書!$C$104&lt;&gt;"",申込書!$P$104&lt;&gt;"YYYY/MM/DD",$G446&lt;&gt;""),申込書!$P$104,"")</f>
        <v/>
      </c>
      <c r="DP446" s="81" t="str">
        <f>IF(AND(申込書!$C$104&lt;&gt;"▼プルダウンより選択してください",申込書!$C$104&lt;&gt;"",$G446&lt;&gt;""),申込書!$M$104,"")</f>
        <v/>
      </c>
      <c r="DQ446" s="81" t="str">
        <f>IF($DO$3&lt;&gt;"コンテンツなし",IF(AND(申込書!$AH$4="GIGAスクールパック",SUM($P446,$R446)&lt;&gt;0),SUM($P446,$R446),IF(AND(申込書!$AH$4="SKY安心GIGAタブレット",SUM($T446,$V446)&lt;&gt;0),SUM($T446,$V446),"")),"")</f>
        <v/>
      </c>
      <c r="DR446" s="81" t="str">
        <f>IF($DO$3&lt;&gt;"コンテンツなし",IF(AND(申込書!$AH$4="GIGAスクールパック",SUM($Q446,$S446)&lt;&gt;0),SUM($Q446,$S446),IF(AND(申込書!$AH$4="SKY安心GIGAタブレット",SUM($U446,$W446)&lt;&gt;0),SUM($U446,$W446),"")),"")</f>
        <v/>
      </c>
      <c r="DS446" s="81"/>
      <c r="DT446" s="82"/>
      <c r="DU446" s="80" t="str">
        <f>IF(AND(申込書!$C$105&lt;&gt;"▼プルダウンより選択してください",申込書!$C$105&lt;&gt;"",申込書!$P$105&lt;&gt;"YYYY/MM/DD",$G446&lt;&gt;""),申込書!$P$105,"")</f>
        <v/>
      </c>
      <c r="DV446" s="81" t="str">
        <f>IF(AND(申込書!$C$105&lt;&gt;"▼プルダウンより選択してください",申込書!$C$105&lt;&gt;"",$G446&lt;&gt;""),申込書!$M$105,"")</f>
        <v/>
      </c>
      <c r="DW446" s="81" t="str">
        <f>IF($DU$3&lt;&gt;"コンテンツなし",IF(AND(申込書!$AH$4="GIGAスクールパック",SUM($P446,$R446)&lt;&gt;0),SUM($P446,$R446),IF(AND(申込書!$AH$4="SKY安心GIGAタブレット",SUM($T446,$V446)&lt;&gt;0),SUM($T446,$V446),"")),"")</f>
        <v/>
      </c>
      <c r="DX446" s="81" t="str">
        <f>IF($DU$3&lt;&gt;"コンテンツなし",IF(AND(申込書!$AH$4="GIGAスクールパック",SUM($Q446,$S446)&lt;&gt;0),SUM($Q446,$S446),IF(AND(申込書!$AH$4="SKY安心GIGAタブレット",SUM($U446,$W446)&lt;&gt;0),SUM($U446,$W446),"")),"")</f>
        <v/>
      </c>
      <c r="DY446" s="157"/>
      <c r="DZ446" s="82"/>
      <c r="EA446" s="80" t="str">
        <f>IF(AND(申込書!$C$106&lt;&gt;"▼プルダウンより選択してください",申込書!$C$106&lt;&gt;"",申込書!$P$106&lt;&gt;"YYYY/MM/DD",$G446&lt;&gt;""),申込書!$P$106,"")</f>
        <v/>
      </c>
      <c r="EB446" s="81" t="str">
        <f>IF(AND(申込書!$C$106&lt;&gt;"▼プルダウンより選択してください",申込書!$C$106&lt;&gt;"",$G446&lt;&gt;""),申込書!$M$106,"")</f>
        <v/>
      </c>
      <c r="EC446" s="81" t="str">
        <f>IF($EA$3&lt;&gt;"コンテンツなし",IF(AND(申込書!$AH$4="GIGAスクールパック",SUM($P446,$R446)&lt;&gt;0),SUM($P446,$R446),IF(AND(申込書!$AH$4="SKY安心GIGAタブレット",SUM($T446,$V446)&lt;&gt;0),SUM($T446,$V446),"")),"")</f>
        <v/>
      </c>
      <c r="ED446" s="81" t="str">
        <f>IF($EA$3&lt;&gt;"コンテンツなし",IF(AND(申込書!$AH$4="GIGAスクールパック",SUM($Q446,$S446)&lt;&gt;0),SUM($Q446,$S446),IF(AND(申込書!$AH$4="SKY安心GIGAタブレット",SUM($U446,$W446)&lt;&gt;0),SUM($U446,$W446),"")),"")</f>
        <v/>
      </c>
      <c r="EE446" s="157"/>
      <c r="EF446" s="82"/>
      <c r="EG446" s="80" t="str">
        <f>IF(AND(申込書!$C$107&lt;&gt;"▼プルダウンより選択してください",申込書!$C$107&lt;&gt;"",申込書!$P$107&lt;&gt;"YYYY/MM/DD",$G446&lt;&gt;""),申込書!$P$107,"")</f>
        <v/>
      </c>
      <c r="EH446" s="81" t="str">
        <f>IF(AND(申込書!$C$107&lt;&gt;"▼プルダウンより選択してください",申込書!$C$107&lt;&gt;"",$G446&lt;&gt;""),申込書!$M$107,"")</f>
        <v/>
      </c>
      <c r="EI446" s="81" t="str">
        <f>IF($EG$3&lt;&gt;"コンテンツなし",IF(AND(申込書!$AH$4="GIGAスクールパック",SUM($P446,$R446)&lt;&gt;0),SUM($P446,$R446),IF(AND(申込書!$AH$4="SKY安心GIGAタブレット",SUM($T446,$V446)&lt;&gt;0),SUM($T446,$V446),"")),"")</f>
        <v/>
      </c>
      <c r="EJ446" s="81" t="str">
        <f>IF($EG$3&lt;&gt;"コンテンツなし",IF(AND(申込書!$AH$4="GIGAスクールパック",SUM($Q446,$S446)&lt;&gt;0),SUM($Q446,$S446),IF(AND(申込書!$AH$4="SKY安心GIGAタブレット",SUM($U446,$W446)&lt;&gt;0),SUM($U446,$W446),"")),"")</f>
        <v/>
      </c>
      <c r="EK446" s="157"/>
      <c r="EL446" s="82"/>
      <c r="EM446" s="80" t="str">
        <f>IF(AND(申込書!$C$108&lt;&gt;"▼プルダウンより選択してください",申込書!$C$108&lt;&gt;"",申込書!$P$108&lt;&gt;"YYYY/MM/DD",$G446&lt;&gt;""),申込書!$P$108,"")</f>
        <v/>
      </c>
      <c r="EN446" s="81" t="str">
        <f>IF(AND(申込書!$C$108&lt;&gt;"▼プルダウンより選択してください",申込書!$C$108&lt;&gt;"",$G446&lt;&gt;""),申込書!$M$108,"")</f>
        <v/>
      </c>
      <c r="EO446" s="81" t="str">
        <f>IF($EM$3&lt;&gt;"コンテンツなし",IF(AND(申込書!$AH$4="GIGAスクールパック",SUM($P446,$R446)&lt;&gt;0),SUM($P446,$R446),IF(AND(申込書!$AH$4="SKY安心GIGAタブレット",SUM($T446,$V446)&lt;&gt;0),SUM($T446,$V446),"")),"")</f>
        <v/>
      </c>
      <c r="EP446" s="81" t="str">
        <f>IF($EM$3&lt;&gt;"コンテンツなし",IF(AND(申込書!$AH$4="GIGAスクールパック",SUM($Q446,$S446)&lt;&gt;0),SUM($Q446,$S446),IF(AND(申込書!$AH$4="SKY安心GIGAタブレット",SUM($U446,$W446)&lt;&gt;0),SUM($U446,$W446),"")),"")</f>
        <v/>
      </c>
      <c r="EQ446" s="157"/>
      <c r="ER446" s="82"/>
      <c r="ES446" s="80" t="str">
        <f>IF(AND(申込書!$C$109&lt;&gt;"▼プルダウンより選択してください",申込書!$C$109&lt;&gt;"",申込書!$P$109&lt;&gt;"YYYY/MM/DD",$G446&lt;&gt;""),申込書!$P$109,"")</f>
        <v/>
      </c>
      <c r="ET446" s="81" t="str">
        <f>IF(AND(申込書!$C$109&lt;&gt;"▼プルダウンより選択してください",申込書!$C$109&lt;&gt;"",$G446&lt;&gt;""),申込書!$M$109,"")</f>
        <v/>
      </c>
      <c r="EU446" s="81" t="str">
        <f>IF($ES$3&lt;&gt;"コンテンツなし",IF(AND(申込書!$AH$4="GIGAスクールパック",SUM($P446,$R446)&lt;&gt;0),SUM($P446,$R446),IF(AND(申込書!$AH$4="SKY安心GIGAタブレット",SUM($T446,$V446)&lt;&gt;0),SUM($T446,$V446),"")),"")</f>
        <v/>
      </c>
      <c r="EV446" s="81" t="str">
        <f>IF($ES$3&lt;&gt;"コンテンツなし",IF(AND(申込書!$AH$4="GIGAスクールパック",SUM($Q446,$S446)&lt;&gt;0),SUM($Q446,$S446),IF(AND(申込書!$AH$4="SKY安心GIGAタブレット",SUM($U446,$W446)&lt;&gt;0),SUM($U446,$W446),"")),"")</f>
        <v/>
      </c>
      <c r="EW446" s="157"/>
      <c r="EX446" s="82"/>
      <c r="EY446" s="80" t="str">
        <f>IF(AND(申込書!$C$110&lt;&gt;"▼プルダウンより選択してください",申込書!$C$110&lt;&gt;"",申込書!$P$110&lt;&gt;"YYYY/MM/DD",$G446&lt;&gt;""),申込書!$P$110,"")</f>
        <v/>
      </c>
      <c r="EZ446" s="81" t="str">
        <f>IF(AND(申込書!$C$110&lt;&gt;"▼プルダウンより選択してください",申込書!$C$110&lt;&gt;"",$G446&lt;&gt;""),申込書!$M$110,"")</f>
        <v/>
      </c>
      <c r="FA446" s="81" t="str">
        <f>IF($EY$3&lt;&gt;"コンテンツなし",IF(AND(申込書!$AH$4="GIGAスクールパック",SUM($P446,$R446)&lt;&gt;0),SUM($P446,$R446),IF(AND(申込書!$AH$4="SKY安心GIGAタブレット",SUM($T446,$V446)&lt;&gt;0),SUM($T446,$V446),"")),"")</f>
        <v/>
      </c>
      <c r="FB446" s="81" t="str">
        <f>IF($EY$3&lt;&gt;"コンテンツなし",IF(AND(申込書!$AH$4="GIGAスクールパック",SUM($Q446,$S446)&lt;&gt;0),SUM($Q446,$S446),IF(AND(申込書!$AH$4="SKY安心GIGAタブレット",SUM($U446,$W446)&lt;&gt;0),SUM($U446,$W446),"")),"")</f>
        <v/>
      </c>
      <c r="FC446" s="157"/>
      <c r="FD446" s="82"/>
      <c r="FE446" s="80" t="str">
        <f>IF(AND(申込書!$C$111&lt;&gt;"▼プルダウンより選択してください",申込書!$C$111&lt;&gt;"",申込書!$P$111&lt;&gt;"YYYY/MM/DD",$G446&lt;&gt;""),申込書!$P$111,"")</f>
        <v/>
      </c>
      <c r="FF446" s="81" t="str">
        <f>IF(AND(申込書!$C$111&lt;&gt;"▼プルダウンより選択してください",申込書!$C$111&lt;&gt;"",$G446&lt;&gt;""),申込書!$M$111,"")</f>
        <v/>
      </c>
      <c r="FG446" s="81" t="str">
        <f>IF($FE$3&lt;&gt;"コンテンツなし",IF(AND(申込書!$AH$4="GIGAスクールパック",SUM($P446,$R446)&lt;&gt;0),SUM($P446,$R446),IF(AND(申込書!$AH$4="SKY安心GIGAタブレット",SUM($T446,$V446)&lt;&gt;0),SUM($T446,$V446),"")),"")</f>
        <v/>
      </c>
      <c r="FH446" s="81" t="str">
        <f>IF($FE$3&lt;&gt;"コンテンツなし",IF(AND(申込書!$AH$4="GIGAスクールパック",SUM($Q446,$S446)&lt;&gt;0),SUM($Q446,$S446),IF(AND(申込書!$AH$4="SKY安心GIGAタブレット",SUM($U446,$W446)&lt;&gt;0),SUM($U446,$W446),"")),"")</f>
        <v/>
      </c>
      <c r="FI446" s="157"/>
      <c r="FJ446" s="82"/>
      <c r="FK446" s="80" t="str">
        <f>IF(AND(申込書!$C$112&lt;&gt;"▼プルダウンより選択してください",申込書!$C$112&lt;&gt;"",申込書!$P$112&lt;&gt;"YYYY/MM/DD",$G446&lt;&gt;""),申込書!$P$112,"")</f>
        <v/>
      </c>
      <c r="FL446" s="81" t="str">
        <f>IF(AND(申込書!$C$112&lt;&gt;"▼プルダウンより選択してください",申込書!$C$112&lt;&gt;"",$G446&lt;&gt;""),申込書!$M$112,"")</f>
        <v/>
      </c>
      <c r="FM446" s="81" t="str">
        <f>IF($FK$3&lt;&gt;"コンテンツなし",IF(AND(申込書!$AH$4="GIGAスクールパック",SUM($P446,$R446)&lt;&gt;0),SUM($P446,$R446),IF(AND(申込書!$AH$4="SKY安心GIGAタブレット",SUM($T446,$V446)&lt;&gt;0),SUM($T446,$V446),"")),"")</f>
        <v/>
      </c>
      <c r="FN446" s="81" t="str">
        <f>IF($FK$3&lt;&gt;"コンテンツなし",IF(AND(申込書!$AH$4="GIGAスクールパック",SUM($Q446,$S446)&lt;&gt;0),SUM($Q446,$S446),IF(AND(申込書!$AH$4="SKY安心GIGAタブレット",SUM($U446,$W446)&lt;&gt;0),SUM($U446,$W446),"")),"")</f>
        <v/>
      </c>
      <c r="FO446" s="157"/>
      <c r="FP446" s="82"/>
      <c r="FQ446" s="80" t="str">
        <f>IF(AND(申込書!$C$113&lt;&gt;"▼プルダウンより選択してください",申込書!$C$113&lt;&gt;"",申込書!$P$113&lt;&gt;"YYYY/MM/DD",$G446&lt;&gt;""),申込書!$P$113,"")</f>
        <v/>
      </c>
      <c r="FR446" s="81" t="str">
        <f>IF(AND(申込書!$C$113&lt;&gt;"▼プルダウンより選択してください",申込書!$C$113&lt;&gt;"",$G446&lt;&gt;""),申込書!$M$113,"")</f>
        <v/>
      </c>
      <c r="FS446" s="81" t="str">
        <f>IF($FQ$3&lt;&gt;"コンテンツなし",IF(AND(申込書!$AH$4="GIGAスクールパック",SUM($P446,$R446)&lt;&gt;0),SUM($P446,$R446),IF(AND(申込書!$AH$4="SKY安心GIGAタブレット",SUM($T446,$V446)&lt;&gt;0),SUM($T446,$V446),"")),"")</f>
        <v/>
      </c>
      <c r="FT446" s="81" t="str">
        <f>IF($FQ$3&lt;&gt;"コンテンツなし",IF(AND(申込書!$AH$4="GIGAスクールパック",SUM($Q446,$S446)&lt;&gt;0),SUM($Q446,$S446),IF(AND(申込書!$AH$4="SKY安心GIGAタブレット",SUM($U446,$W446)&lt;&gt;0),SUM($U446,$W446),"")),"")</f>
        <v/>
      </c>
      <c r="FU446" s="157"/>
      <c r="FV446" s="82"/>
      <c r="FW446" s="80" t="str">
        <f>IF(AND(申込書!$C$114&lt;&gt;"▼プルダウンより選択してください",申込書!$C$114&lt;&gt;"",申込書!$P$114&lt;&gt;"YYYY/MM/DD",$G446&lt;&gt;""),申込書!$P$114,"")</f>
        <v/>
      </c>
      <c r="FX446" s="81" t="str">
        <f>IF(AND(申込書!$C$114&lt;&gt;"▼プルダウンより選択してください",申込書!$C$114&lt;&gt;"",$G446&lt;&gt;""),申込書!$M$114,"")</f>
        <v/>
      </c>
      <c r="FY446" s="81" t="str">
        <f>IF($FW$3&lt;&gt;"コンテンツなし",IF(AND(申込書!$AH$4="GIGAスクールパック",SUM($P446,$R446)&lt;&gt;0),SUM($P446,$R446),IF(AND(申込書!$AH$4="SKY安心GIGAタブレット",SUM($T446,$V446)&lt;&gt;0),SUM($T446,$V446),"")),"")</f>
        <v/>
      </c>
      <c r="FZ446" s="81" t="str">
        <f>IF($FW$3&lt;&gt;"コンテンツなし",IF(AND(申込書!$AH$4="GIGAスクールパック",SUM($Q446,$S446)&lt;&gt;0),SUM($Q446,$S446),IF(AND(申込書!$AH$4="SKY安心GIGAタブレット",SUM($U446,$W446)&lt;&gt;0),SUM($U446,$W446),"")),"")</f>
        <v/>
      </c>
      <c r="GA446" s="157"/>
      <c r="GB446" s="82"/>
      <c r="GC446" s="80" t="str">
        <f>IF(AND(申込書!$C$115&lt;&gt;"▼プルダウンより選択してください",申込書!$C$115&lt;&gt;"",申込書!$P$115&lt;&gt;"YYYY/MM/DD",$G446&lt;&gt;""),申込書!$P$115,"")</f>
        <v/>
      </c>
      <c r="GD446" s="81" t="str">
        <f>IF(AND(申込書!$C$115&lt;&gt;"▼プルダウンより選択してください",申込書!$C$115&lt;&gt;"",$G446&lt;&gt;""),申込書!$M$115,"")</f>
        <v/>
      </c>
      <c r="GE446" s="81" t="str">
        <f>IF($GC$3&lt;&gt;"コンテンツなし",IF(AND(申込書!$AH$4="GIGAスクールパック",SUM($P446,$R446)&lt;&gt;0),SUM($P446,$R446),IF(AND(申込書!$AH$4="SKY安心GIGAタブレット",SUM($T446,$V446)&lt;&gt;0),SUM($T446,$V446),"")),"")</f>
        <v/>
      </c>
      <c r="GF446" s="81" t="str">
        <f>IF($GC$3&lt;&gt;"コンテンツなし",IF(AND(申込書!$AH$4="GIGAスクールパック",SUM($Q446,$S446)&lt;&gt;0),SUM($Q446,$S446),IF(AND(申込書!$AH$4="SKY安心GIGAタブレット",SUM($U446,$W446)&lt;&gt;0),SUM($U446,$W446),"")),"")</f>
        <v/>
      </c>
      <c r="GG446" s="157"/>
      <c r="GH446" s="82"/>
      <c r="GI446" s="80" t="str">
        <f>IF(AND(申込書!$C$116&lt;&gt;"▼プルダウンより選択してください",申込書!$C$116&lt;&gt;"",申込書!$P$116&lt;&gt;"YYYY/MM/DD",$G446&lt;&gt;""),申込書!$P$116,"")</f>
        <v/>
      </c>
      <c r="GJ446" s="81" t="str">
        <f>IF(AND(申込書!$C$116&lt;&gt;"▼プルダウンより選択してください",申込書!$C$116&lt;&gt;"",$G446&lt;&gt;""),申込書!$M$116,"")</f>
        <v/>
      </c>
      <c r="GK446" s="81" t="str">
        <f>IF($GI$3&lt;&gt;"コンテンツなし",IF(AND(申込書!$AH$4="GIGAスクールパック",SUM($P446,$R446)&lt;&gt;0),SUM($P446,$R446),IF(AND(申込書!$AH$4="SKY安心GIGAタブレット",SUM($T446,$V446)&lt;&gt;0),SUM($T446,$V446),"")),"")</f>
        <v/>
      </c>
      <c r="GL446" s="81" t="str">
        <f>IF($GI$3&lt;&gt;"コンテンツなし",IF(AND(申込書!$AH$4="GIGAスクールパック",SUM($Q446,$S446)&lt;&gt;0),SUM($Q446,$S446),IF(AND(申込書!$AH$4="SKY安心GIGAタブレット",SUM($U446,$W446)&lt;&gt;0),SUM($U446,$W446),"")),"")</f>
        <v/>
      </c>
      <c r="GM446" s="157"/>
      <c r="GN446" s="82"/>
      <c r="GO446" s="80" t="str">
        <f>IF(AND(申込書!$C$117&lt;&gt;"▼プルダウンより選択してください",申込書!$C$117&lt;&gt;"",申込書!$P$117&lt;&gt;"YYYY/MM/DD",$G446&lt;&gt;""),申込書!$P$117,"")</f>
        <v/>
      </c>
      <c r="GP446" s="81" t="str">
        <f>IF(AND(申込書!$C$117&lt;&gt;"▼プルダウンより選択してください",申込書!$C$117&lt;&gt;"",$G446&lt;&gt;""),申込書!$M$117,"")</f>
        <v/>
      </c>
      <c r="GQ446" s="81" t="str">
        <f>IF($GO$3&lt;&gt;"コンテンツなし",IF(AND(申込書!$AH$4="GIGAスクールパック",SUM($P446,$R446)&lt;&gt;0),SUM($P446,$R446),IF(AND(申込書!$AH$4="SKY安心GIGAタブレット",SUM($T446,$V446)&lt;&gt;0),SUM($T446,$V446),"")),"")</f>
        <v/>
      </c>
      <c r="GR446" s="81" t="str">
        <f>IF($GO$3&lt;&gt;"コンテンツなし",IF(AND(申込書!$AH$4="GIGAスクールパック",SUM($Q446,$S446)&lt;&gt;0),SUM($Q446,$S446),IF(AND(申込書!$AH$4="SKY安心GIGAタブレット",SUM($U446,$W446)&lt;&gt;0),SUM($U446,$W446),"")),"")</f>
        <v/>
      </c>
      <c r="GS446" s="157"/>
      <c r="GT446" s="82"/>
      <c r="GU446" s="80" t="str">
        <f>IF(AND(申込書!$C$118&lt;&gt;"▼プルダウンより選択してください",申込書!$C$118&lt;&gt;"",申込書!$P$118&lt;&gt;"YYYY/MM/DD",$G446&lt;&gt;""),申込書!$P$118,"")</f>
        <v/>
      </c>
      <c r="GV446" s="81" t="str">
        <f>IF(AND(申込書!$C$118&lt;&gt;"▼プルダウンより選択してください",申込書!$C$118&lt;&gt;"",$G446&lt;&gt;""),申込書!$M$118,"")</f>
        <v/>
      </c>
      <c r="GW446" s="81" t="str">
        <f>IF($GU$3&lt;&gt;"コンテンツなし",IF(AND(申込書!$AH$4="GIGAスクールパック",SUM($P446,$R446)&lt;&gt;0),SUM($P446,$R446),IF(AND(申込書!$AH$4="SKY安心GIGAタブレット",SUM($T446,$V446)&lt;&gt;0),SUM($T446,$V446),"")),"")</f>
        <v/>
      </c>
      <c r="GX446" s="81" t="str">
        <f>IF($GU$3&lt;&gt;"コンテンツなし",IF(AND(申込書!$AH$4="GIGAスクールパック",SUM($Q446,$S446)&lt;&gt;0),SUM($Q446,$S446),IF(AND(申込書!$AH$4="SKY安心GIGAタブレット",SUM($U446,$W446)&lt;&gt;0),SUM($U446,$W446),"")),"")</f>
        <v/>
      </c>
      <c r="GY446" s="157"/>
      <c r="GZ446" s="82"/>
      <c r="HA446" s="80" t="str">
        <f>IF(AND(申込書!$C$119&lt;&gt;"▼プルダウンより選択してください",申込書!$C$119&lt;&gt;"",申込書!$P$119&lt;&gt;"YYYY/MM/DD",$G446&lt;&gt;""),申込書!$P$119,"")</f>
        <v/>
      </c>
      <c r="HB446" s="81" t="str">
        <f>IF(AND(申込書!$C$119&lt;&gt;"▼プルダウンより選択してください",申込書!$C$119&lt;&gt;"",$G446&lt;&gt;""),申込書!$M$119,"")</f>
        <v/>
      </c>
      <c r="HC446" s="81" t="str">
        <f>IF($HA$3&lt;&gt;"コンテンツなし",IF(AND(申込書!$AH$4="GIGAスクールパック",SUM($P446,$R446)&lt;&gt;0),SUM($P446,$R446),IF(AND(申込書!$AH$4="SKY安心GIGAタブレット",SUM($T446,$V446)&lt;&gt;0),SUM($T446,$V446),"")),"")</f>
        <v/>
      </c>
      <c r="HD446" s="81" t="str">
        <f>IF($HA$3&lt;&gt;"コンテンツなし",IF(AND(申込書!$AH$4="GIGAスクールパック",SUM($Q446,$S446)&lt;&gt;0),SUM($Q446,$S446),IF(AND(申込書!$AH$4="SKY安心GIGAタブレット",SUM($U446,$W446)&lt;&gt;0),SUM($U446,$W446),"")),"")</f>
        <v/>
      </c>
      <c r="HE446" s="157"/>
      <c r="HF446" s="82"/>
      <c r="HG446" s="83"/>
    </row>
    <row r="447" spans="2:215" ht="26.85" customHeight="1">
      <c r="B447" s="62">
        <f t="shared" si="4"/>
        <v>442</v>
      </c>
      <c r="C447" s="63"/>
      <c r="D447" s="64"/>
      <c r="E447" s="207"/>
      <c r="F447" s="65"/>
      <c r="G447" s="66"/>
      <c r="H447" s="67"/>
      <c r="I447" s="68"/>
      <c r="J447" s="69"/>
      <c r="K447" s="70"/>
      <c r="L447" s="71"/>
      <c r="M447" s="72"/>
      <c r="N447" s="73"/>
      <c r="O447" s="74"/>
      <c r="P447" s="179"/>
      <c r="Q447" s="180"/>
      <c r="R447" s="180"/>
      <c r="S447" s="181"/>
      <c r="T447" s="179"/>
      <c r="U447" s="180"/>
      <c r="V447" s="182"/>
      <c r="W447" s="181"/>
      <c r="X447" s="75"/>
      <c r="Y447" s="76"/>
      <c r="Z447" s="77"/>
      <c r="AA447" s="78"/>
      <c r="AB447" s="79"/>
      <c r="AC447" s="79"/>
      <c r="AD447" s="79"/>
      <c r="AE447" s="77"/>
      <c r="AF447" s="139"/>
      <c r="AG447" s="139"/>
      <c r="AH447" s="139"/>
      <c r="AI447" s="80" t="str">
        <f>IF(AND(申込書!$C$90&lt;&gt;"▼プルダウンより選択してください",申込書!$C$90&lt;&gt;"",申込書!$P$90&lt;&gt;"YYYY/MM/DD",$G447&lt;&gt;""),申込書!$P$90,"")</f>
        <v/>
      </c>
      <c r="AJ447" s="81" t="str">
        <f>IF(AND(申込書!$C$90&lt;&gt;"▼プルダウンより選択してください",申込書!$C$90&lt;&gt;"",$G447&lt;&gt;""),申込書!$M$90,"")</f>
        <v/>
      </c>
      <c r="AK447" s="81" t="str">
        <f>IF($AI$3&lt;&gt;"コンテンツなし",IF(AND(申込書!$AH$4="GIGAスクールパック",SUM($P447,$R447)&lt;&gt;0),SUM($P447,$R447),IF(AND(申込書!$AH$4="SKY安心GIGAタブレット",SUM($T447,$V447)&lt;&gt;0),SUM($T447,$V447),"")),"")</f>
        <v/>
      </c>
      <c r="AL447" s="81" t="str">
        <f>IF($AI$3&lt;&gt;"コンテンツなし",IF(AND(申込書!$AH$4="GIGAスクールパック",SUM($Q447,$S447)&lt;&gt;0),SUM($Q447,$S447),IF(AND(申込書!$AH$4="SKY安心GIGAタブレット",SUM($U447,$W447)&lt;&gt;0),SUM($U447,$W447),"")),"")</f>
        <v/>
      </c>
      <c r="AM447" s="157"/>
      <c r="AN447" s="82"/>
      <c r="AO447" s="80" t="str">
        <f>IF(AND(申込書!$C$91&lt;&gt;"▼プルダウンより選択してください",申込書!$C$91&lt;&gt;"",申込書!$P$91&lt;&gt;"YYYY/MM/DD",$G447&lt;&gt;""),申込書!$P$91,"")</f>
        <v/>
      </c>
      <c r="AP447" s="81" t="str">
        <f>IF(AND(申込書!$C$91&lt;&gt;"▼プルダウンより選択してください",申込書!$C$91&lt;&gt;"",$G447&lt;&gt;""),申込書!$M$91,"")</f>
        <v/>
      </c>
      <c r="AQ447" s="81" t="str">
        <f>IF($AO$3&lt;&gt;"コンテンツなし",IF(AND(申込書!$AH$4="GIGAスクールパック",SUM($P447,$R447)&lt;&gt;0),SUM($P447,$R447),IF(AND(申込書!$AH$4="SKY安心GIGAタブレット",SUM($T447,$V447)&lt;&gt;0),SUM($T447,$V447),"")),"")</f>
        <v/>
      </c>
      <c r="AR447" s="81" t="str">
        <f>IF($AO$3&lt;&gt;"コンテンツなし",IF(AND(申込書!$AH$4="GIGAスクールパック",SUM($Q447,$S447)&lt;&gt;0),SUM($Q447,$S447),IF(AND(申込書!$AH$4="SKY安心GIGAタブレット",SUM($U447,$W447)&lt;&gt;0),SUM($U447,$W447),"")),"")</f>
        <v/>
      </c>
      <c r="AS447" s="157"/>
      <c r="AT447" s="82"/>
      <c r="AU447" s="80" t="str">
        <f>IF(AND(申込書!$C$92&lt;&gt;"▼プルダウンより選択してください",申込書!$C$92&lt;&gt;"",申込書!$P$92&lt;&gt;"YYYY/MM/DD",$G447&lt;&gt;""),申込書!$P$92,"")</f>
        <v/>
      </c>
      <c r="AV447" s="81" t="str">
        <f>IF(AND(申込書!$C$92&lt;&gt;"▼プルダウンより選択してください",申込書!$C$92&lt;&gt;"",$G447&lt;&gt;""),申込書!$M$92,"")</f>
        <v/>
      </c>
      <c r="AW447" s="81" t="str">
        <f>IF($AU$3&lt;&gt;"コンテンツなし",IF(AND(申込書!$AH$4="GIGAスクールパック",SUM($P447,$R447)&lt;&gt;0),SUM($P447,$R447),IF(AND(申込書!$AH$4="SKY安心GIGAタブレット",SUM($T447,$V447)&lt;&gt;0),SUM($T447,$V447),"")),"")</f>
        <v/>
      </c>
      <c r="AX447" s="81" t="str">
        <f>IF($AU$3&lt;&gt;"コンテンツなし",IF(AND(申込書!$AH$4="GIGAスクールパック",SUM($Q447,$S447)&lt;&gt;0),SUM($Q447,$S447),IF(AND(申込書!$AH$4="SKY安心GIGAタブレット",SUM($U447,$W447)&lt;&gt;0),SUM($U447,$W447),"")),"")</f>
        <v/>
      </c>
      <c r="AY447" s="157"/>
      <c r="AZ447" s="82"/>
      <c r="BA447" s="80" t="str">
        <f>IF(AND(申込書!$C$93&lt;&gt;"▼プルダウンより選択してください",申込書!$C$93&lt;&gt;"",申込書!$P$93&lt;&gt;"YYYY/MM/DD",$G447&lt;&gt;""),申込書!$P$93,"")</f>
        <v/>
      </c>
      <c r="BB447" s="81" t="str">
        <f>IF(AND(申込書!$C$93&lt;&gt;"▼プルダウンより選択してください",申込書!$C$93&lt;&gt;"",申込書!$M$93&gt;=1,$G447&lt;&gt;""),申込書!$M$93,"")</f>
        <v/>
      </c>
      <c r="BC447" s="81" t="str">
        <f>IF($BA$3&lt;&gt;"コンテンツなし",IF(AND(申込書!$AH$4="GIGAスクールパック",SUM($P447,$R447)&lt;&gt;0),SUM($P447,$R447),IF(AND(申込書!$AH$4="SKY安心GIGAタブレット",SUM($T447,$V447)&lt;&gt;0),SUM($T447,$V447),"")),"")</f>
        <v/>
      </c>
      <c r="BD447" s="81" t="str">
        <f>IF($BA$3&lt;&gt;"コンテンツなし",IF(AND(申込書!$AH$4="GIGAスクールパック",SUM($Q447,$S447)&lt;&gt;0),SUM($Q447,$S447),IF(AND(申込書!$AH$4="SKY安心GIGAタブレット",SUM($U447,$W447)&lt;&gt;0),SUM($U447,$W447),"")),"")</f>
        <v/>
      </c>
      <c r="BE447" s="157"/>
      <c r="BF447" s="82"/>
      <c r="BG447" s="80" t="str">
        <f>IF(AND(申込書!$C$94&lt;&gt;"▼プルダウンより選択してください",申込書!$C$94&lt;&gt;"",申込書!$P$94&lt;&gt;"YYYY/MM/DD",$G447&lt;&gt;""),申込書!$P$94,"")</f>
        <v/>
      </c>
      <c r="BH447" s="81" t="str">
        <f>IF(AND(申込書!$C$94&lt;&gt;"▼プルダウンより選択してください",申込書!$C$94&lt;&gt;"",$G447&lt;&gt;""),申込書!$M$94,"")</f>
        <v/>
      </c>
      <c r="BI447" s="81" t="str">
        <f>IF($BG$3&lt;&gt;"コンテンツなし",IF(AND(申込書!$AH$4="GIGAスクールパック",SUM($P447,$R447)&lt;&gt;0),SUM($P447,$R447),IF(AND(申込書!$AH$4="SKY安心GIGAタブレット",SUM($T447,$V447)&lt;&gt;0),SUM($T447,$V447),"")),"")</f>
        <v/>
      </c>
      <c r="BJ447" s="81" t="str">
        <f>IF($BG$3&lt;&gt;"コンテンツなし",IF(AND(申込書!$AH$4="GIGAスクールパック",SUM($Q447,$S447)&lt;&gt;0),SUM($Q447,$S447),IF(AND(申込書!$AH$4="SKY安心GIGAタブレット",SUM($U447,$W447)&lt;&gt;0),SUM($U447,$W447),"")),"")</f>
        <v/>
      </c>
      <c r="BK447" s="157"/>
      <c r="BL447" s="82"/>
      <c r="BM447" s="80" t="str">
        <f>IF(AND(申込書!$C$95&lt;&gt;"▼プルダウンより選択してください",申込書!$C$95&lt;&gt;"",申込書!$P$95&lt;&gt;"YYYY/MM/DD",$G447&lt;&gt;""),申込書!$P$95,"")</f>
        <v/>
      </c>
      <c r="BN447" s="81" t="str">
        <f>IF(AND(申込書!$C$95&lt;&gt;"▼プルダウンより選択してください",申込書!$C$95&lt;&gt;"",$G447&lt;&gt;""),申込書!$M$95,"")</f>
        <v/>
      </c>
      <c r="BO447" s="81" t="str">
        <f>IF($BM$3&lt;&gt;"コンテンツなし",IF(AND(申込書!$AH$4="GIGAスクールパック",SUM($P447,$R447)&lt;&gt;0),SUM($P447,$R447),IF(AND(申込書!$AH$4="SKY安心GIGAタブレット",SUM($T447,$V447)&lt;&gt;0),SUM($T447,$V447),"")),"")</f>
        <v/>
      </c>
      <c r="BP447" s="81" t="str">
        <f>IF($BM$3&lt;&gt;"コンテンツなし",IF(AND(申込書!$AH$4="GIGAスクールパック",SUM($Q447,$S447)&lt;&gt;0),SUM($Q447,$S447),IF(AND(申込書!$AH$4="SKY安心GIGAタブレット",SUM($U447,$W447)&lt;&gt;0),SUM($U447,$W447),"")),"")</f>
        <v/>
      </c>
      <c r="BQ447" s="157"/>
      <c r="BR447" s="82"/>
      <c r="BS447" s="80" t="str">
        <f>IF(AND(申込書!$C$96&lt;&gt;"▼プルダウンより選択してください",申込書!$C$96&lt;&gt;"",申込書!$P$96&lt;&gt;"YYYY/MM/DD",$G447&lt;&gt;""),申込書!$P$96,"")</f>
        <v/>
      </c>
      <c r="BT447" s="81" t="str">
        <f>IF(AND(申込書!$C$96&lt;&gt;"▼プルダウンより選択してください",申込書!$C$96&lt;&gt;"",$G447&lt;&gt;""),申込書!$M$96,"")</f>
        <v/>
      </c>
      <c r="BU447" s="81" t="str">
        <f>IF($BS$3&lt;&gt;"コンテンツなし",IF(AND(申込書!$AH$4="GIGAスクールパック",SUM($P447,$R447)&lt;&gt;0),SUM($P447,$R447),IF(AND(申込書!$AH$4="SKY安心GIGAタブレット",SUM($T447,$V447)&lt;&gt;0),SUM($T447,$V447),"")),"")</f>
        <v/>
      </c>
      <c r="BV447" s="81" t="str">
        <f>IF($BS$3&lt;&gt;"コンテンツなし",IF(AND(申込書!$AH$4="GIGAスクールパック",SUM($Q447,$S447)&lt;&gt;0),SUM($Q447,$S447),IF(AND(申込書!$AH$4="SKY安心GIGAタブレット",SUM($U447,$W447)&lt;&gt;0),SUM($U447,$W447),"")),"")</f>
        <v/>
      </c>
      <c r="BW447" s="157"/>
      <c r="BX447" s="82"/>
      <c r="BY447" s="80" t="str">
        <f>IF(AND(申込書!$C$97&lt;&gt;"▼プルダウンより選択してください",申込書!$C$97&lt;&gt;"",申込書!$P$97&lt;&gt;"YYYY/MM/DD",$G447&lt;&gt;""),申込書!$P$97,"")</f>
        <v/>
      </c>
      <c r="BZ447" s="81" t="str">
        <f>IF(AND(申込書!$C$97&lt;&gt;"▼プルダウンより選択してください",申込書!$C$97&lt;&gt;"",$G447&lt;&gt;""),申込書!$M$97,"")</f>
        <v/>
      </c>
      <c r="CA447" s="81" t="str">
        <f>IF($BY$3&lt;&gt;"コンテンツなし",IF(AND(申込書!$AH$4="GIGAスクールパック",SUM($P447,$R447)&lt;&gt;0),SUM($P447,$R447),IF(AND(申込書!$AH$4="SKY安心GIGAタブレット",SUM($T447,$V447)&lt;&gt;0),SUM($T447,$V447),"")),"")</f>
        <v/>
      </c>
      <c r="CB447" s="81" t="str">
        <f>IF($BY$3&lt;&gt;"コンテンツなし",IF(AND(申込書!$AH$4="GIGAスクールパック",SUM($Q447,$S447)&lt;&gt;0),SUM($Q447,$S447),IF(AND(申込書!$AH$4="SKY安心GIGAタブレット",SUM($U447,$W447)&lt;&gt;0),SUM($U447,$W447),"")),"")</f>
        <v/>
      </c>
      <c r="CC447" s="157"/>
      <c r="CD447" s="82"/>
      <c r="CE447" s="80" t="str">
        <f>IF(AND(申込書!$C$98&lt;&gt;"▼プルダウンより選択してください",申込書!$C$98&lt;&gt;"",申込書!$P$98&lt;&gt;"YYYY/MM/DD",$G447&lt;&gt;""),申込書!$P$98,"")</f>
        <v/>
      </c>
      <c r="CF447" s="81" t="str">
        <f>IF(AND(申込書!$C$98&lt;&gt;"▼プルダウンより選択してください",申込書!$C$98&lt;&gt;"",$G447&lt;&gt;""),申込書!$M$98,"")</f>
        <v/>
      </c>
      <c r="CG447" s="81" t="str">
        <f>IF($CE$3&lt;&gt;"コンテンツなし",IF(AND(申込書!$AH$4="GIGAスクールパック",SUM($P447,$R447)&lt;&gt;0),SUM($P447,$R447),IF(AND(申込書!$AH$4="SKY安心GIGAタブレット",SUM($T447,$V447)&lt;&gt;0),SUM($T447,$V447),"")),"")</f>
        <v/>
      </c>
      <c r="CH447" s="81" t="str">
        <f>IF($CE$3&lt;&gt;"コンテンツなし",IF(AND(申込書!$AH$4="GIGAスクールパック",SUM($Q447,$S447)&lt;&gt;0),SUM($Q447,$S447),IF(AND(申込書!$AH$4="SKY安心GIGAタブレット",SUM($U447,$W447)&lt;&gt;0),SUM($U447,$W447),"")),"")</f>
        <v/>
      </c>
      <c r="CI447" s="157"/>
      <c r="CJ447" s="82"/>
      <c r="CK447" s="80" t="str">
        <f>IF(AND(申込書!$C$99&lt;&gt;"▼プルダウンより選択してください",申込書!$C$99&lt;&gt;"",申込書!$P$99&lt;&gt;"YYYY/MM/DD",$G447&lt;&gt;""),申込書!$P$99,"")</f>
        <v/>
      </c>
      <c r="CL447" s="81" t="str">
        <f>IF(AND(申込書!$C$99&lt;&gt;"▼プルダウンより選択してください",申込書!$C$99&lt;&gt;"",$G447&lt;&gt;""),申込書!$M$99,"")</f>
        <v/>
      </c>
      <c r="CM447" s="81" t="str">
        <f>IF($CK$3&lt;&gt;"コンテンツなし",IF(AND(申込書!$AH$4="GIGAスクールパック",SUM($P447,$R447)&lt;&gt;0),SUM($P447,$R447),IF(AND(申込書!$AH$4="SKY安心GIGAタブレット",SUM($T447,$V447)&lt;&gt;0),SUM($T447,$V447),"")),"")</f>
        <v/>
      </c>
      <c r="CN447" s="81" t="str">
        <f>IF($CK$3&lt;&gt;"コンテンツなし",IF(AND(申込書!$AH$4="GIGAスクールパック",SUM($Q447,$S447)&lt;&gt;0),SUM($Q447,$S447),IF(AND(申込書!$AH$4="SKY安心GIGAタブレット",SUM($U447,$W447)&lt;&gt;0),SUM($U447,$W447),"")),"")</f>
        <v/>
      </c>
      <c r="CO447" s="157"/>
      <c r="CP447" s="82"/>
      <c r="CQ447" s="80" t="str">
        <f>IF(AND(申込書!$C$100&lt;&gt;"▼プルダウンより選択してください",申込書!$C$100&lt;&gt;"",申込書!$P$100&lt;&gt;"YYYY/MM/DD",$G447&lt;&gt;""),申込書!$P$100,"")</f>
        <v/>
      </c>
      <c r="CR447" s="81" t="str">
        <f>IF(AND(申込書!$C$100&lt;&gt;"▼プルダウンより選択してください",申込書!$C$100&lt;&gt;"",$G447&lt;&gt;""),申込書!$M$100,"")</f>
        <v/>
      </c>
      <c r="CS447" s="81" t="str">
        <f>IF($CQ$3&lt;&gt;"コンテンツなし",IF(AND(申込書!$AH$4="GIGAスクールパック",SUM($P447,$R447)&lt;&gt;0),SUM($P447,$R447),IF(AND(申込書!$AH$4="SKY安心GIGAタブレット",SUM($T447,$V447)&lt;&gt;0),SUM($T447,$V447),"")),"")</f>
        <v/>
      </c>
      <c r="CT447" s="81" t="str">
        <f>IF($CQ$3&lt;&gt;"コンテンツなし",IF(AND(申込書!$AH$4="GIGAスクールパック",SUM($Q447,$S447)&lt;&gt;0),SUM($Q447,$S447),IF(AND(申込書!$AH$4="SKY安心GIGAタブレット",SUM($U447,$W447)&lt;&gt;0),SUM($U447,$W447),"")),"")</f>
        <v/>
      </c>
      <c r="CU447" s="81"/>
      <c r="CV447" s="82"/>
      <c r="CW447" s="80" t="str">
        <f>IF(AND(申込書!$C$101&lt;&gt;"▼プルダウンより選択してください",申込書!$C$101&lt;&gt;"",申込書!$P$101&lt;&gt;"YYYY/MM/DD",$G447&lt;&gt;""),申込書!$P$101,"")</f>
        <v/>
      </c>
      <c r="CX447" s="81" t="str">
        <f>IF(AND(申込書!$C$101&lt;&gt;"▼プルダウンより選択してください",申込書!$C$101&lt;&gt;"",$G447&lt;&gt;""),申込書!$M$101,"")</f>
        <v/>
      </c>
      <c r="CY447" s="81" t="str">
        <f>IF($CW$3&lt;&gt;"コンテンツなし",IF(AND(申込書!$AH$4="GIGAスクールパック",SUM($P447,$R447)&lt;&gt;0),SUM($P447,$R447),IF(AND(申込書!$AH$4="SKY安心GIGAタブレット",SUM($T447,$V447)&lt;&gt;0),SUM($T447,$V447),"")),"")</f>
        <v/>
      </c>
      <c r="CZ447" s="81" t="str">
        <f>IF($CW$3&lt;&gt;"コンテンツなし",IF(AND(申込書!$AH$4="GIGAスクールパック",SUM($Q447,$S447)&lt;&gt;0),SUM($Q447,$S447),IF(AND(申込書!$AH$4="SKY安心GIGAタブレット",SUM($U447,$W447)&lt;&gt;0),SUM($U447,$W447),"")),"")</f>
        <v/>
      </c>
      <c r="DA447" s="81"/>
      <c r="DB447" s="82"/>
      <c r="DC447" s="80" t="str">
        <f>IF(AND(申込書!$C$102&lt;&gt;"▼プルダウンより選択してください",申込書!$C$102&lt;&gt;"",申込書!$P$102&lt;&gt;"YYYY/MM/DD",$G447&lt;&gt;""),申込書!$P$102,"")</f>
        <v/>
      </c>
      <c r="DD447" s="81" t="str">
        <f>IF(AND(申込書!$C$102&lt;&gt;"▼プルダウンより選択してください",申込書!$C$102&lt;&gt;"",$G447&lt;&gt;""),申込書!$M$102,"")</f>
        <v/>
      </c>
      <c r="DE447" s="81" t="str">
        <f>IF($DC$3&lt;&gt;"コンテンツなし",IF(AND(申込書!$AH$4="GIGAスクールパック",SUM($P447,$R447)&lt;&gt;0),SUM($P447,$R447),IF(AND(申込書!$AH$4="SKY安心GIGAタブレット",SUM($T447,$V447)&lt;&gt;0),SUM($T447,$V447),"")),"")</f>
        <v/>
      </c>
      <c r="DF447" s="81" t="str">
        <f>IF($DC$3&lt;&gt;"コンテンツなし",IF(AND(申込書!$AH$4="GIGAスクールパック",SUM($Q447,$S447)&lt;&gt;0),SUM($Q447,$S447),IF(AND(申込書!$AH$4="SKY安心GIGAタブレット",SUM($U447,$W447)&lt;&gt;0),SUM($U447,$W447),"")),"")</f>
        <v/>
      </c>
      <c r="DG447" s="81"/>
      <c r="DH447" s="82"/>
      <c r="DI447" s="80" t="str">
        <f>IF(AND(申込書!$C$103&lt;&gt;"▼プルダウンより選択してください",申込書!$C$103&lt;&gt;"",申込書!$P$103&lt;&gt;"YYYY/MM/DD",$G447&lt;&gt;""),申込書!$P$103,"")</f>
        <v/>
      </c>
      <c r="DJ447" s="81" t="str">
        <f>IF(AND(申込書!$C$103&lt;&gt;"▼プルダウンより選択してください",申込書!$C$103&lt;&gt;"",$G447&lt;&gt;""),申込書!$M$103,"")</f>
        <v/>
      </c>
      <c r="DK447" s="81" t="str">
        <f>IF($DI$3&lt;&gt;"コンテンツなし",IF(AND(申込書!$AH$4="GIGAスクールパック",SUM($P447,$R447)&lt;&gt;0),SUM($P447,$R447),IF(AND(申込書!$AH$4="SKY安心GIGAタブレット",SUM($T447,$V447)&lt;&gt;0),SUM($T447,$V447),"")),"")</f>
        <v/>
      </c>
      <c r="DL447" s="81" t="str">
        <f>IF($DI$3&lt;&gt;"コンテンツなし",IF(AND(申込書!$AH$4="GIGAスクールパック",SUM($Q447,$S447)&lt;&gt;0),SUM($Q447,$S447),IF(AND(申込書!$AH$4="SKY安心GIGAタブレット",SUM($U447,$W447)&lt;&gt;0),SUM($U447,$W447),"")),"")</f>
        <v/>
      </c>
      <c r="DM447" s="81"/>
      <c r="DN447" s="82"/>
      <c r="DO447" s="80" t="str">
        <f>IF(AND(申込書!$C$104&lt;&gt;"▼プルダウンより選択してください",申込書!$C$104&lt;&gt;"",申込書!$P$104&lt;&gt;"YYYY/MM/DD",$G447&lt;&gt;""),申込書!$P$104,"")</f>
        <v/>
      </c>
      <c r="DP447" s="81" t="str">
        <f>IF(AND(申込書!$C$104&lt;&gt;"▼プルダウンより選択してください",申込書!$C$104&lt;&gt;"",$G447&lt;&gt;""),申込書!$M$104,"")</f>
        <v/>
      </c>
      <c r="DQ447" s="81" t="str">
        <f>IF($DO$3&lt;&gt;"コンテンツなし",IF(AND(申込書!$AH$4="GIGAスクールパック",SUM($P447,$R447)&lt;&gt;0),SUM($P447,$R447),IF(AND(申込書!$AH$4="SKY安心GIGAタブレット",SUM($T447,$V447)&lt;&gt;0),SUM($T447,$V447),"")),"")</f>
        <v/>
      </c>
      <c r="DR447" s="81" t="str">
        <f>IF($DO$3&lt;&gt;"コンテンツなし",IF(AND(申込書!$AH$4="GIGAスクールパック",SUM($Q447,$S447)&lt;&gt;0),SUM($Q447,$S447),IF(AND(申込書!$AH$4="SKY安心GIGAタブレット",SUM($U447,$W447)&lt;&gt;0),SUM($U447,$W447),"")),"")</f>
        <v/>
      </c>
      <c r="DS447" s="81"/>
      <c r="DT447" s="82"/>
      <c r="DU447" s="80" t="str">
        <f>IF(AND(申込書!$C$105&lt;&gt;"▼プルダウンより選択してください",申込書!$C$105&lt;&gt;"",申込書!$P$105&lt;&gt;"YYYY/MM/DD",$G447&lt;&gt;""),申込書!$P$105,"")</f>
        <v/>
      </c>
      <c r="DV447" s="81" t="str">
        <f>IF(AND(申込書!$C$105&lt;&gt;"▼プルダウンより選択してください",申込書!$C$105&lt;&gt;"",$G447&lt;&gt;""),申込書!$M$105,"")</f>
        <v/>
      </c>
      <c r="DW447" s="81" t="str">
        <f>IF($DU$3&lt;&gt;"コンテンツなし",IF(AND(申込書!$AH$4="GIGAスクールパック",SUM($P447,$R447)&lt;&gt;0),SUM($P447,$R447),IF(AND(申込書!$AH$4="SKY安心GIGAタブレット",SUM($T447,$V447)&lt;&gt;0),SUM($T447,$V447),"")),"")</f>
        <v/>
      </c>
      <c r="DX447" s="81" t="str">
        <f>IF($DU$3&lt;&gt;"コンテンツなし",IF(AND(申込書!$AH$4="GIGAスクールパック",SUM($Q447,$S447)&lt;&gt;0),SUM($Q447,$S447),IF(AND(申込書!$AH$4="SKY安心GIGAタブレット",SUM($U447,$W447)&lt;&gt;0),SUM($U447,$W447),"")),"")</f>
        <v/>
      </c>
      <c r="DY447" s="157"/>
      <c r="DZ447" s="82"/>
      <c r="EA447" s="80" t="str">
        <f>IF(AND(申込書!$C$106&lt;&gt;"▼プルダウンより選択してください",申込書!$C$106&lt;&gt;"",申込書!$P$106&lt;&gt;"YYYY/MM/DD",$G447&lt;&gt;""),申込書!$P$106,"")</f>
        <v/>
      </c>
      <c r="EB447" s="81" t="str">
        <f>IF(AND(申込書!$C$106&lt;&gt;"▼プルダウンより選択してください",申込書!$C$106&lt;&gt;"",$G447&lt;&gt;""),申込書!$M$106,"")</f>
        <v/>
      </c>
      <c r="EC447" s="81" t="str">
        <f>IF($EA$3&lt;&gt;"コンテンツなし",IF(AND(申込書!$AH$4="GIGAスクールパック",SUM($P447,$R447)&lt;&gt;0),SUM($P447,$R447),IF(AND(申込書!$AH$4="SKY安心GIGAタブレット",SUM($T447,$V447)&lt;&gt;0),SUM($T447,$V447),"")),"")</f>
        <v/>
      </c>
      <c r="ED447" s="81" t="str">
        <f>IF($EA$3&lt;&gt;"コンテンツなし",IF(AND(申込書!$AH$4="GIGAスクールパック",SUM($Q447,$S447)&lt;&gt;0),SUM($Q447,$S447),IF(AND(申込書!$AH$4="SKY安心GIGAタブレット",SUM($U447,$W447)&lt;&gt;0),SUM($U447,$W447),"")),"")</f>
        <v/>
      </c>
      <c r="EE447" s="157"/>
      <c r="EF447" s="82"/>
      <c r="EG447" s="80" t="str">
        <f>IF(AND(申込書!$C$107&lt;&gt;"▼プルダウンより選択してください",申込書!$C$107&lt;&gt;"",申込書!$P$107&lt;&gt;"YYYY/MM/DD",$G447&lt;&gt;""),申込書!$P$107,"")</f>
        <v/>
      </c>
      <c r="EH447" s="81" t="str">
        <f>IF(AND(申込書!$C$107&lt;&gt;"▼プルダウンより選択してください",申込書!$C$107&lt;&gt;"",$G447&lt;&gt;""),申込書!$M$107,"")</f>
        <v/>
      </c>
      <c r="EI447" s="81" t="str">
        <f>IF($EG$3&lt;&gt;"コンテンツなし",IF(AND(申込書!$AH$4="GIGAスクールパック",SUM($P447,$R447)&lt;&gt;0),SUM($P447,$R447),IF(AND(申込書!$AH$4="SKY安心GIGAタブレット",SUM($T447,$V447)&lt;&gt;0),SUM($T447,$V447),"")),"")</f>
        <v/>
      </c>
      <c r="EJ447" s="81" t="str">
        <f>IF($EG$3&lt;&gt;"コンテンツなし",IF(AND(申込書!$AH$4="GIGAスクールパック",SUM($Q447,$S447)&lt;&gt;0),SUM($Q447,$S447),IF(AND(申込書!$AH$4="SKY安心GIGAタブレット",SUM($U447,$W447)&lt;&gt;0),SUM($U447,$W447),"")),"")</f>
        <v/>
      </c>
      <c r="EK447" s="157"/>
      <c r="EL447" s="82"/>
      <c r="EM447" s="80" t="str">
        <f>IF(AND(申込書!$C$108&lt;&gt;"▼プルダウンより選択してください",申込書!$C$108&lt;&gt;"",申込書!$P$108&lt;&gt;"YYYY/MM/DD",$G447&lt;&gt;""),申込書!$P$108,"")</f>
        <v/>
      </c>
      <c r="EN447" s="81" t="str">
        <f>IF(AND(申込書!$C$108&lt;&gt;"▼プルダウンより選択してください",申込書!$C$108&lt;&gt;"",$G447&lt;&gt;""),申込書!$M$108,"")</f>
        <v/>
      </c>
      <c r="EO447" s="81" t="str">
        <f>IF($EM$3&lt;&gt;"コンテンツなし",IF(AND(申込書!$AH$4="GIGAスクールパック",SUM($P447,$R447)&lt;&gt;0),SUM($P447,$R447),IF(AND(申込書!$AH$4="SKY安心GIGAタブレット",SUM($T447,$V447)&lt;&gt;0),SUM($T447,$V447),"")),"")</f>
        <v/>
      </c>
      <c r="EP447" s="81" t="str">
        <f>IF($EM$3&lt;&gt;"コンテンツなし",IF(AND(申込書!$AH$4="GIGAスクールパック",SUM($Q447,$S447)&lt;&gt;0),SUM($Q447,$S447),IF(AND(申込書!$AH$4="SKY安心GIGAタブレット",SUM($U447,$W447)&lt;&gt;0),SUM($U447,$W447),"")),"")</f>
        <v/>
      </c>
      <c r="EQ447" s="157"/>
      <c r="ER447" s="82"/>
      <c r="ES447" s="80" t="str">
        <f>IF(AND(申込書!$C$109&lt;&gt;"▼プルダウンより選択してください",申込書!$C$109&lt;&gt;"",申込書!$P$109&lt;&gt;"YYYY/MM/DD",$G447&lt;&gt;""),申込書!$P$109,"")</f>
        <v/>
      </c>
      <c r="ET447" s="81" t="str">
        <f>IF(AND(申込書!$C$109&lt;&gt;"▼プルダウンより選択してください",申込書!$C$109&lt;&gt;"",$G447&lt;&gt;""),申込書!$M$109,"")</f>
        <v/>
      </c>
      <c r="EU447" s="81" t="str">
        <f>IF($ES$3&lt;&gt;"コンテンツなし",IF(AND(申込書!$AH$4="GIGAスクールパック",SUM($P447,$R447)&lt;&gt;0),SUM($P447,$R447),IF(AND(申込書!$AH$4="SKY安心GIGAタブレット",SUM($T447,$V447)&lt;&gt;0),SUM($T447,$V447),"")),"")</f>
        <v/>
      </c>
      <c r="EV447" s="81" t="str">
        <f>IF($ES$3&lt;&gt;"コンテンツなし",IF(AND(申込書!$AH$4="GIGAスクールパック",SUM($Q447,$S447)&lt;&gt;0),SUM($Q447,$S447),IF(AND(申込書!$AH$4="SKY安心GIGAタブレット",SUM($U447,$W447)&lt;&gt;0),SUM($U447,$W447),"")),"")</f>
        <v/>
      </c>
      <c r="EW447" s="157"/>
      <c r="EX447" s="82"/>
      <c r="EY447" s="80" t="str">
        <f>IF(AND(申込書!$C$110&lt;&gt;"▼プルダウンより選択してください",申込書!$C$110&lt;&gt;"",申込書!$P$110&lt;&gt;"YYYY/MM/DD",$G447&lt;&gt;""),申込書!$P$110,"")</f>
        <v/>
      </c>
      <c r="EZ447" s="81" t="str">
        <f>IF(AND(申込書!$C$110&lt;&gt;"▼プルダウンより選択してください",申込書!$C$110&lt;&gt;"",$G447&lt;&gt;""),申込書!$M$110,"")</f>
        <v/>
      </c>
      <c r="FA447" s="81" t="str">
        <f>IF($EY$3&lt;&gt;"コンテンツなし",IF(AND(申込書!$AH$4="GIGAスクールパック",SUM($P447,$R447)&lt;&gt;0),SUM($P447,$R447),IF(AND(申込書!$AH$4="SKY安心GIGAタブレット",SUM($T447,$V447)&lt;&gt;0),SUM($T447,$V447),"")),"")</f>
        <v/>
      </c>
      <c r="FB447" s="81" t="str">
        <f>IF($EY$3&lt;&gt;"コンテンツなし",IF(AND(申込書!$AH$4="GIGAスクールパック",SUM($Q447,$S447)&lt;&gt;0),SUM($Q447,$S447),IF(AND(申込書!$AH$4="SKY安心GIGAタブレット",SUM($U447,$W447)&lt;&gt;0),SUM($U447,$W447),"")),"")</f>
        <v/>
      </c>
      <c r="FC447" s="157"/>
      <c r="FD447" s="82"/>
      <c r="FE447" s="80" t="str">
        <f>IF(AND(申込書!$C$111&lt;&gt;"▼プルダウンより選択してください",申込書!$C$111&lt;&gt;"",申込書!$P$111&lt;&gt;"YYYY/MM/DD",$G447&lt;&gt;""),申込書!$P$111,"")</f>
        <v/>
      </c>
      <c r="FF447" s="81" t="str">
        <f>IF(AND(申込書!$C$111&lt;&gt;"▼プルダウンより選択してください",申込書!$C$111&lt;&gt;"",$G447&lt;&gt;""),申込書!$M$111,"")</f>
        <v/>
      </c>
      <c r="FG447" s="81" t="str">
        <f>IF($FE$3&lt;&gt;"コンテンツなし",IF(AND(申込書!$AH$4="GIGAスクールパック",SUM($P447,$R447)&lt;&gt;0),SUM($P447,$R447),IF(AND(申込書!$AH$4="SKY安心GIGAタブレット",SUM($T447,$V447)&lt;&gt;0),SUM($T447,$V447),"")),"")</f>
        <v/>
      </c>
      <c r="FH447" s="81" t="str">
        <f>IF($FE$3&lt;&gt;"コンテンツなし",IF(AND(申込書!$AH$4="GIGAスクールパック",SUM($Q447,$S447)&lt;&gt;0),SUM($Q447,$S447),IF(AND(申込書!$AH$4="SKY安心GIGAタブレット",SUM($U447,$W447)&lt;&gt;0),SUM($U447,$W447),"")),"")</f>
        <v/>
      </c>
      <c r="FI447" s="157"/>
      <c r="FJ447" s="82"/>
      <c r="FK447" s="80" t="str">
        <f>IF(AND(申込書!$C$112&lt;&gt;"▼プルダウンより選択してください",申込書!$C$112&lt;&gt;"",申込書!$P$112&lt;&gt;"YYYY/MM/DD",$G447&lt;&gt;""),申込書!$P$112,"")</f>
        <v/>
      </c>
      <c r="FL447" s="81" t="str">
        <f>IF(AND(申込書!$C$112&lt;&gt;"▼プルダウンより選択してください",申込書!$C$112&lt;&gt;"",$G447&lt;&gt;""),申込書!$M$112,"")</f>
        <v/>
      </c>
      <c r="FM447" s="81" t="str">
        <f>IF($FK$3&lt;&gt;"コンテンツなし",IF(AND(申込書!$AH$4="GIGAスクールパック",SUM($P447,$R447)&lt;&gt;0),SUM($P447,$R447),IF(AND(申込書!$AH$4="SKY安心GIGAタブレット",SUM($T447,$V447)&lt;&gt;0),SUM($T447,$V447),"")),"")</f>
        <v/>
      </c>
      <c r="FN447" s="81" t="str">
        <f>IF($FK$3&lt;&gt;"コンテンツなし",IF(AND(申込書!$AH$4="GIGAスクールパック",SUM($Q447,$S447)&lt;&gt;0),SUM($Q447,$S447),IF(AND(申込書!$AH$4="SKY安心GIGAタブレット",SUM($U447,$W447)&lt;&gt;0),SUM($U447,$W447),"")),"")</f>
        <v/>
      </c>
      <c r="FO447" s="157"/>
      <c r="FP447" s="82"/>
      <c r="FQ447" s="80" t="str">
        <f>IF(AND(申込書!$C$113&lt;&gt;"▼プルダウンより選択してください",申込書!$C$113&lt;&gt;"",申込書!$P$113&lt;&gt;"YYYY/MM/DD",$G447&lt;&gt;""),申込書!$P$113,"")</f>
        <v/>
      </c>
      <c r="FR447" s="81" t="str">
        <f>IF(AND(申込書!$C$113&lt;&gt;"▼プルダウンより選択してください",申込書!$C$113&lt;&gt;"",$G447&lt;&gt;""),申込書!$M$113,"")</f>
        <v/>
      </c>
      <c r="FS447" s="81" t="str">
        <f>IF($FQ$3&lt;&gt;"コンテンツなし",IF(AND(申込書!$AH$4="GIGAスクールパック",SUM($P447,$R447)&lt;&gt;0),SUM($P447,$R447),IF(AND(申込書!$AH$4="SKY安心GIGAタブレット",SUM($T447,$V447)&lt;&gt;0),SUM($T447,$V447),"")),"")</f>
        <v/>
      </c>
      <c r="FT447" s="81" t="str">
        <f>IF($FQ$3&lt;&gt;"コンテンツなし",IF(AND(申込書!$AH$4="GIGAスクールパック",SUM($Q447,$S447)&lt;&gt;0),SUM($Q447,$S447),IF(AND(申込書!$AH$4="SKY安心GIGAタブレット",SUM($U447,$W447)&lt;&gt;0),SUM($U447,$W447),"")),"")</f>
        <v/>
      </c>
      <c r="FU447" s="157"/>
      <c r="FV447" s="82"/>
      <c r="FW447" s="80" t="str">
        <f>IF(AND(申込書!$C$114&lt;&gt;"▼プルダウンより選択してください",申込書!$C$114&lt;&gt;"",申込書!$P$114&lt;&gt;"YYYY/MM/DD",$G447&lt;&gt;""),申込書!$P$114,"")</f>
        <v/>
      </c>
      <c r="FX447" s="81" t="str">
        <f>IF(AND(申込書!$C$114&lt;&gt;"▼プルダウンより選択してください",申込書!$C$114&lt;&gt;"",$G447&lt;&gt;""),申込書!$M$114,"")</f>
        <v/>
      </c>
      <c r="FY447" s="81" t="str">
        <f>IF($FW$3&lt;&gt;"コンテンツなし",IF(AND(申込書!$AH$4="GIGAスクールパック",SUM($P447,$R447)&lt;&gt;0),SUM($P447,$R447),IF(AND(申込書!$AH$4="SKY安心GIGAタブレット",SUM($T447,$V447)&lt;&gt;0),SUM($T447,$V447),"")),"")</f>
        <v/>
      </c>
      <c r="FZ447" s="81" t="str">
        <f>IF($FW$3&lt;&gt;"コンテンツなし",IF(AND(申込書!$AH$4="GIGAスクールパック",SUM($Q447,$S447)&lt;&gt;0),SUM($Q447,$S447),IF(AND(申込書!$AH$4="SKY安心GIGAタブレット",SUM($U447,$W447)&lt;&gt;0),SUM($U447,$W447),"")),"")</f>
        <v/>
      </c>
      <c r="GA447" s="157"/>
      <c r="GB447" s="82"/>
      <c r="GC447" s="80" t="str">
        <f>IF(AND(申込書!$C$115&lt;&gt;"▼プルダウンより選択してください",申込書!$C$115&lt;&gt;"",申込書!$P$115&lt;&gt;"YYYY/MM/DD",$G447&lt;&gt;""),申込書!$P$115,"")</f>
        <v/>
      </c>
      <c r="GD447" s="81" t="str">
        <f>IF(AND(申込書!$C$115&lt;&gt;"▼プルダウンより選択してください",申込書!$C$115&lt;&gt;"",$G447&lt;&gt;""),申込書!$M$115,"")</f>
        <v/>
      </c>
      <c r="GE447" s="81" t="str">
        <f>IF($GC$3&lt;&gt;"コンテンツなし",IF(AND(申込書!$AH$4="GIGAスクールパック",SUM($P447,$R447)&lt;&gt;0),SUM($P447,$R447),IF(AND(申込書!$AH$4="SKY安心GIGAタブレット",SUM($T447,$V447)&lt;&gt;0),SUM($T447,$V447),"")),"")</f>
        <v/>
      </c>
      <c r="GF447" s="81" t="str">
        <f>IF($GC$3&lt;&gt;"コンテンツなし",IF(AND(申込書!$AH$4="GIGAスクールパック",SUM($Q447,$S447)&lt;&gt;0),SUM($Q447,$S447),IF(AND(申込書!$AH$4="SKY安心GIGAタブレット",SUM($U447,$W447)&lt;&gt;0),SUM($U447,$W447),"")),"")</f>
        <v/>
      </c>
      <c r="GG447" s="157"/>
      <c r="GH447" s="82"/>
      <c r="GI447" s="80" t="str">
        <f>IF(AND(申込書!$C$116&lt;&gt;"▼プルダウンより選択してください",申込書!$C$116&lt;&gt;"",申込書!$P$116&lt;&gt;"YYYY/MM/DD",$G447&lt;&gt;""),申込書!$P$116,"")</f>
        <v/>
      </c>
      <c r="GJ447" s="81" t="str">
        <f>IF(AND(申込書!$C$116&lt;&gt;"▼プルダウンより選択してください",申込書!$C$116&lt;&gt;"",$G447&lt;&gt;""),申込書!$M$116,"")</f>
        <v/>
      </c>
      <c r="GK447" s="81" t="str">
        <f>IF($GI$3&lt;&gt;"コンテンツなし",IF(AND(申込書!$AH$4="GIGAスクールパック",SUM($P447,$R447)&lt;&gt;0),SUM($P447,$R447),IF(AND(申込書!$AH$4="SKY安心GIGAタブレット",SUM($T447,$V447)&lt;&gt;0),SUM($T447,$V447),"")),"")</f>
        <v/>
      </c>
      <c r="GL447" s="81" t="str">
        <f>IF($GI$3&lt;&gt;"コンテンツなし",IF(AND(申込書!$AH$4="GIGAスクールパック",SUM($Q447,$S447)&lt;&gt;0),SUM($Q447,$S447),IF(AND(申込書!$AH$4="SKY安心GIGAタブレット",SUM($U447,$W447)&lt;&gt;0),SUM($U447,$W447),"")),"")</f>
        <v/>
      </c>
      <c r="GM447" s="157"/>
      <c r="GN447" s="82"/>
      <c r="GO447" s="80" t="str">
        <f>IF(AND(申込書!$C$117&lt;&gt;"▼プルダウンより選択してください",申込書!$C$117&lt;&gt;"",申込書!$P$117&lt;&gt;"YYYY/MM/DD",$G447&lt;&gt;""),申込書!$P$117,"")</f>
        <v/>
      </c>
      <c r="GP447" s="81" t="str">
        <f>IF(AND(申込書!$C$117&lt;&gt;"▼プルダウンより選択してください",申込書!$C$117&lt;&gt;"",$G447&lt;&gt;""),申込書!$M$117,"")</f>
        <v/>
      </c>
      <c r="GQ447" s="81" t="str">
        <f>IF($GO$3&lt;&gt;"コンテンツなし",IF(AND(申込書!$AH$4="GIGAスクールパック",SUM($P447,$R447)&lt;&gt;0),SUM($P447,$R447),IF(AND(申込書!$AH$4="SKY安心GIGAタブレット",SUM($T447,$V447)&lt;&gt;0),SUM($T447,$V447),"")),"")</f>
        <v/>
      </c>
      <c r="GR447" s="81" t="str">
        <f>IF($GO$3&lt;&gt;"コンテンツなし",IF(AND(申込書!$AH$4="GIGAスクールパック",SUM($Q447,$S447)&lt;&gt;0),SUM($Q447,$S447),IF(AND(申込書!$AH$4="SKY安心GIGAタブレット",SUM($U447,$W447)&lt;&gt;0),SUM($U447,$W447),"")),"")</f>
        <v/>
      </c>
      <c r="GS447" s="157"/>
      <c r="GT447" s="82"/>
      <c r="GU447" s="80" t="str">
        <f>IF(AND(申込書!$C$118&lt;&gt;"▼プルダウンより選択してください",申込書!$C$118&lt;&gt;"",申込書!$P$118&lt;&gt;"YYYY/MM/DD",$G447&lt;&gt;""),申込書!$P$118,"")</f>
        <v/>
      </c>
      <c r="GV447" s="81" t="str">
        <f>IF(AND(申込書!$C$118&lt;&gt;"▼プルダウンより選択してください",申込書!$C$118&lt;&gt;"",$G447&lt;&gt;""),申込書!$M$118,"")</f>
        <v/>
      </c>
      <c r="GW447" s="81" t="str">
        <f>IF($GU$3&lt;&gt;"コンテンツなし",IF(AND(申込書!$AH$4="GIGAスクールパック",SUM($P447,$R447)&lt;&gt;0),SUM($P447,$R447),IF(AND(申込書!$AH$4="SKY安心GIGAタブレット",SUM($T447,$V447)&lt;&gt;0),SUM($T447,$V447),"")),"")</f>
        <v/>
      </c>
      <c r="GX447" s="81" t="str">
        <f>IF($GU$3&lt;&gt;"コンテンツなし",IF(AND(申込書!$AH$4="GIGAスクールパック",SUM($Q447,$S447)&lt;&gt;0),SUM($Q447,$S447),IF(AND(申込書!$AH$4="SKY安心GIGAタブレット",SUM($U447,$W447)&lt;&gt;0),SUM($U447,$W447),"")),"")</f>
        <v/>
      </c>
      <c r="GY447" s="157"/>
      <c r="GZ447" s="82"/>
      <c r="HA447" s="80" t="str">
        <f>IF(AND(申込書!$C$119&lt;&gt;"▼プルダウンより選択してください",申込書!$C$119&lt;&gt;"",申込書!$P$119&lt;&gt;"YYYY/MM/DD",$G447&lt;&gt;""),申込書!$P$119,"")</f>
        <v/>
      </c>
      <c r="HB447" s="81" t="str">
        <f>IF(AND(申込書!$C$119&lt;&gt;"▼プルダウンより選択してください",申込書!$C$119&lt;&gt;"",$G447&lt;&gt;""),申込書!$M$119,"")</f>
        <v/>
      </c>
      <c r="HC447" s="81" t="str">
        <f>IF($HA$3&lt;&gt;"コンテンツなし",IF(AND(申込書!$AH$4="GIGAスクールパック",SUM($P447,$R447)&lt;&gt;0),SUM($P447,$R447),IF(AND(申込書!$AH$4="SKY安心GIGAタブレット",SUM($T447,$V447)&lt;&gt;0),SUM($T447,$V447),"")),"")</f>
        <v/>
      </c>
      <c r="HD447" s="81" t="str">
        <f>IF($HA$3&lt;&gt;"コンテンツなし",IF(AND(申込書!$AH$4="GIGAスクールパック",SUM($Q447,$S447)&lt;&gt;0),SUM($Q447,$S447),IF(AND(申込書!$AH$4="SKY安心GIGAタブレット",SUM($U447,$W447)&lt;&gt;0),SUM($U447,$W447),"")),"")</f>
        <v/>
      </c>
      <c r="HE447" s="157"/>
      <c r="HF447" s="82"/>
      <c r="HG447" s="83"/>
    </row>
    <row r="448" spans="2:215" ht="26.85" customHeight="1">
      <c r="B448" s="62">
        <f t="shared" si="4"/>
        <v>443</v>
      </c>
      <c r="C448" s="63"/>
      <c r="D448" s="64"/>
      <c r="E448" s="207"/>
      <c r="F448" s="65"/>
      <c r="G448" s="66"/>
      <c r="H448" s="67"/>
      <c r="I448" s="68"/>
      <c r="J448" s="69"/>
      <c r="K448" s="70"/>
      <c r="L448" s="71"/>
      <c r="M448" s="72"/>
      <c r="N448" s="73"/>
      <c r="O448" s="74"/>
      <c r="P448" s="179"/>
      <c r="Q448" s="180"/>
      <c r="R448" s="180"/>
      <c r="S448" s="181"/>
      <c r="T448" s="179"/>
      <c r="U448" s="180"/>
      <c r="V448" s="182"/>
      <c r="W448" s="181"/>
      <c r="X448" s="75"/>
      <c r="Y448" s="76"/>
      <c r="Z448" s="77"/>
      <c r="AA448" s="78"/>
      <c r="AB448" s="79"/>
      <c r="AC448" s="79"/>
      <c r="AD448" s="79"/>
      <c r="AE448" s="77"/>
      <c r="AF448" s="139"/>
      <c r="AG448" s="139"/>
      <c r="AH448" s="139"/>
      <c r="AI448" s="80" t="str">
        <f>IF(AND(申込書!$C$90&lt;&gt;"▼プルダウンより選択してください",申込書!$C$90&lt;&gt;"",申込書!$P$90&lt;&gt;"YYYY/MM/DD",$G448&lt;&gt;""),申込書!$P$90,"")</f>
        <v/>
      </c>
      <c r="AJ448" s="81" t="str">
        <f>IF(AND(申込書!$C$90&lt;&gt;"▼プルダウンより選択してください",申込書!$C$90&lt;&gt;"",$G448&lt;&gt;""),申込書!$M$90,"")</f>
        <v/>
      </c>
      <c r="AK448" s="81" t="str">
        <f>IF($AI$3&lt;&gt;"コンテンツなし",IF(AND(申込書!$AH$4="GIGAスクールパック",SUM($P448,$R448)&lt;&gt;0),SUM($P448,$R448),IF(AND(申込書!$AH$4="SKY安心GIGAタブレット",SUM($T448,$V448)&lt;&gt;0),SUM($T448,$V448),"")),"")</f>
        <v/>
      </c>
      <c r="AL448" s="81" t="str">
        <f>IF($AI$3&lt;&gt;"コンテンツなし",IF(AND(申込書!$AH$4="GIGAスクールパック",SUM($Q448,$S448)&lt;&gt;0),SUM($Q448,$S448),IF(AND(申込書!$AH$4="SKY安心GIGAタブレット",SUM($U448,$W448)&lt;&gt;0),SUM($U448,$W448),"")),"")</f>
        <v/>
      </c>
      <c r="AM448" s="157"/>
      <c r="AN448" s="82"/>
      <c r="AO448" s="80" t="str">
        <f>IF(AND(申込書!$C$91&lt;&gt;"▼プルダウンより選択してください",申込書!$C$91&lt;&gt;"",申込書!$P$91&lt;&gt;"YYYY/MM/DD",$G448&lt;&gt;""),申込書!$P$91,"")</f>
        <v/>
      </c>
      <c r="AP448" s="81" t="str">
        <f>IF(AND(申込書!$C$91&lt;&gt;"▼プルダウンより選択してください",申込書!$C$91&lt;&gt;"",$G448&lt;&gt;""),申込書!$M$91,"")</f>
        <v/>
      </c>
      <c r="AQ448" s="81" t="str">
        <f>IF($AO$3&lt;&gt;"コンテンツなし",IF(AND(申込書!$AH$4="GIGAスクールパック",SUM($P448,$R448)&lt;&gt;0),SUM($P448,$R448),IF(AND(申込書!$AH$4="SKY安心GIGAタブレット",SUM($T448,$V448)&lt;&gt;0),SUM($T448,$V448),"")),"")</f>
        <v/>
      </c>
      <c r="AR448" s="81" t="str">
        <f>IF($AO$3&lt;&gt;"コンテンツなし",IF(AND(申込書!$AH$4="GIGAスクールパック",SUM($Q448,$S448)&lt;&gt;0),SUM($Q448,$S448),IF(AND(申込書!$AH$4="SKY安心GIGAタブレット",SUM($U448,$W448)&lt;&gt;0),SUM($U448,$W448),"")),"")</f>
        <v/>
      </c>
      <c r="AS448" s="157"/>
      <c r="AT448" s="82"/>
      <c r="AU448" s="80" t="str">
        <f>IF(AND(申込書!$C$92&lt;&gt;"▼プルダウンより選択してください",申込書!$C$92&lt;&gt;"",申込書!$P$92&lt;&gt;"YYYY/MM/DD",$G448&lt;&gt;""),申込書!$P$92,"")</f>
        <v/>
      </c>
      <c r="AV448" s="81" t="str">
        <f>IF(AND(申込書!$C$92&lt;&gt;"▼プルダウンより選択してください",申込書!$C$92&lt;&gt;"",$G448&lt;&gt;""),申込書!$M$92,"")</f>
        <v/>
      </c>
      <c r="AW448" s="81" t="str">
        <f>IF($AU$3&lt;&gt;"コンテンツなし",IF(AND(申込書!$AH$4="GIGAスクールパック",SUM($P448,$R448)&lt;&gt;0),SUM($P448,$R448),IF(AND(申込書!$AH$4="SKY安心GIGAタブレット",SUM($T448,$V448)&lt;&gt;0),SUM($T448,$V448),"")),"")</f>
        <v/>
      </c>
      <c r="AX448" s="81" t="str">
        <f>IF($AU$3&lt;&gt;"コンテンツなし",IF(AND(申込書!$AH$4="GIGAスクールパック",SUM($Q448,$S448)&lt;&gt;0),SUM($Q448,$S448),IF(AND(申込書!$AH$4="SKY安心GIGAタブレット",SUM($U448,$W448)&lt;&gt;0),SUM($U448,$W448),"")),"")</f>
        <v/>
      </c>
      <c r="AY448" s="157"/>
      <c r="AZ448" s="82"/>
      <c r="BA448" s="80" t="str">
        <f>IF(AND(申込書!$C$93&lt;&gt;"▼プルダウンより選択してください",申込書!$C$93&lt;&gt;"",申込書!$P$93&lt;&gt;"YYYY/MM/DD",$G448&lt;&gt;""),申込書!$P$93,"")</f>
        <v/>
      </c>
      <c r="BB448" s="81" t="str">
        <f>IF(AND(申込書!$C$93&lt;&gt;"▼プルダウンより選択してください",申込書!$C$93&lt;&gt;"",申込書!$M$93&gt;=1,$G448&lt;&gt;""),申込書!$M$93,"")</f>
        <v/>
      </c>
      <c r="BC448" s="81" t="str">
        <f>IF($BA$3&lt;&gt;"コンテンツなし",IF(AND(申込書!$AH$4="GIGAスクールパック",SUM($P448,$R448)&lt;&gt;0),SUM($P448,$R448),IF(AND(申込書!$AH$4="SKY安心GIGAタブレット",SUM($T448,$V448)&lt;&gt;0),SUM($T448,$V448),"")),"")</f>
        <v/>
      </c>
      <c r="BD448" s="81" t="str">
        <f>IF($BA$3&lt;&gt;"コンテンツなし",IF(AND(申込書!$AH$4="GIGAスクールパック",SUM($Q448,$S448)&lt;&gt;0),SUM($Q448,$S448),IF(AND(申込書!$AH$4="SKY安心GIGAタブレット",SUM($U448,$W448)&lt;&gt;0),SUM($U448,$W448),"")),"")</f>
        <v/>
      </c>
      <c r="BE448" s="157"/>
      <c r="BF448" s="82"/>
      <c r="BG448" s="80" t="str">
        <f>IF(AND(申込書!$C$94&lt;&gt;"▼プルダウンより選択してください",申込書!$C$94&lt;&gt;"",申込書!$P$94&lt;&gt;"YYYY/MM/DD",$G448&lt;&gt;""),申込書!$P$94,"")</f>
        <v/>
      </c>
      <c r="BH448" s="81" t="str">
        <f>IF(AND(申込書!$C$94&lt;&gt;"▼プルダウンより選択してください",申込書!$C$94&lt;&gt;"",$G448&lt;&gt;""),申込書!$M$94,"")</f>
        <v/>
      </c>
      <c r="BI448" s="81" t="str">
        <f>IF($BG$3&lt;&gt;"コンテンツなし",IF(AND(申込書!$AH$4="GIGAスクールパック",SUM($P448,$R448)&lt;&gt;0),SUM($P448,$R448),IF(AND(申込書!$AH$4="SKY安心GIGAタブレット",SUM($T448,$V448)&lt;&gt;0),SUM($T448,$V448),"")),"")</f>
        <v/>
      </c>
      <c r="BJ448" s="81" t="str">
        <f>IF($BG$3&lt;&gt;"コンテンツなし",IF(AND(申込書!$AH$4="GIGAスクールパック",SUM($Q448,$S448)&lt;&gt;0),SUM($Q448,$S448),IF(AND(申込書!$AH$4="SKY安心GIGAタブレット",SUM($U448,$W448)&lt;&gt;0),SUM($U448,$W448),"")),"")</f>
        <v/>
      </c>
      <c r="BK448" s="157"/>
      <c r="BL448" s="82"/>
      <c r="BM448" s="80" t="str">
        <f>IF(AND(申込書!$C$95&lt;&gt;"▼プルダウンより選択してください",申込書!$C$95&lt;&gt;"",申込書!$P$95&lt;&gt;"YYYY/MM/DD",$G448&lt;&gt;""),申込書!$P$95,"")</f>
        <v/>
      </c>
      <c r="BN448" s="81" t="str">
        <f>IF(AND(申込書!$C$95&lt;&gt;"▼プルダウンより選択してください",申込書!$C$95&lt;&gt;"",$G448&lt;&gt;""),申込書!$M$95,"")</f>
        <v/>
      </c>
      <c r="BO448" s="81" t="str">
        <f>IF($BM$3&lt;&gt;"コンテンツなし",IF(AND(申込書!$AH$4="GIGAスクールパック",SUM($P448,$R448)&lt;&gt;0),SUM($P448,$R448),IF(AND(申込書!$AH$4="SKY安心GIGAタブレット",SUM($T448,$V448)&lt;&gt;0),SUM($T448,$V448),"")),"")</f>
        <v/>
      </c>
      <c r="BP448" s="81" t="str">
        <f>IF($BM$3&lt;&gt;"コンテンツなし",IF(AND(申込書!$AH$4="GIGAスクールパック",SUM($Q448,$S448)&lt;&gt;0),SUM($Q448,$S448),IF(AND(申込書!$AH$4="SKY安心GIGAタブレット",SUM($U448,$W448)&lt;&gt;0),SUM($U448,$W448),"")),"")</f>
        <v/>
      </c>
      <c r="BQ448" s="157"/>
      <c r="BR448" s="82"/>
      <c r="BS448" s="80" t="str">
        <f>IF(AND(申込書!$C$96&lt;&gt;"▼プルダウンより選択してください",申込書!$C$96&lt;&gt;"",申込書!$P$96&lt;&gt;"YYYY/MM/DD",$G448&lt;&gt;""),申込書!$P$96,"")</f>
        <v/>
      </c>
      <c r="BT448" s="81" t="str">
        <f>IF(AND(申込書!$C$96&lt;&gt;"▼プルダウンより選択してください",申込書!$C$96&lt;&gt;"",$G448&lt;&gt;""),申込書!$M$96,"")</f>
        <v/>
      </c>
      <c r="BU448" s="81" t="str">
        <f>IF($BS$3&lt;&gt;"コンテンツなし",IF(AND(申込書!$AH$4="GIGAスクールパック",SUM($P448,$R448)&lt;&gt;0),SUM($P448,$R448),IF(AND(申込書!$AH$4="SKY安心GIGAタブレット",SUM($T448,$V448)&lt;&gt;0),SUM($T448,$V448),"")),"")</f>
        <v/>
      </c>
      <c r="BV448" s="81" t="str">
        <f>IF($BS$3&lt;&gt;"コンテンツなし",IF(AND(申込書!$AH$4="GIGAスクールパック",SUM($Q448,$S448)&lt;&gt;0),SUM($Q448,$S448),IF(AND(申込書!$AH$4="SKY安心GIGAタブレット",SUM($U448,$W448)&lt;&gt;0),SUM($U448,$W448),"")),"")</f>
        <v/>
      </c>
      <c r="BW448" s="157"/>
      <c r="BX448" s="82"/>
      <c r="BY448" s="80" t="str">
        <f>IF(AND(申込書!$C$97&lt;&gt;"▼プルダウンより選択してください",申込書!$C$97&lt;&gt;"",申込書!$P$97&lt;&gt;"YYYY/MM/DD",$G448&lt;&gt;""),申込書!$P$97,"")</f>
        <v/>
      </c>
      <c r="BZ448" s="81" t="str">
        <f>IF(AND(申込書!$C$97&lt;&gt;"▼プルダウンより選択してください",申込書!$C$97&lt;&gt;"",$G448&lt;&gt;""),申込書!$M$97,"")</f>
        <v/>
      </c>
      <c r="CA448" s="81" t="str">
        <f>IF($BY$3&lt;&gt;"コンテンツなし",IF(AND(申込書!$AH$4="GIGAスクールパック",SUM($P448,$R448)&lt;&gt;0),SUM($P448,$R448),IF(AND(申込書!$AH$4="SKY安心GIGAタブレット",SUM($T448,$V448)&lt;&gt;0),SUM($T448,$V448),"")),"")</f>
        <v/>
      </c>
      <c r="CB448" s="81" t="str">
        <f>IF($BY$3&lt;&gt;"コンテンツなし",IF(AND(申込書!$AH$4="GIGAスクールパック",SUM($Q448,$S448)&lt;&gt;0),SUM($Q448,$S448),IF(AND(申込書!$AH$4="SKY安心GIGAタブレット",SUM($U448,$W448)&lt;&gt;0),SUM($U448,$W448),"")),"")</f>
        <v/>
      </c>
      <c r="CC448" s="157"/>
      <c r="CD448" s="82"/>
      <c r="CE448" s="80" t="str">
        <f>IF(AND(申込書!$C$98&lt;&gt;"▼プルダウンより選択してください",申込書!$C$98&lt;&gt;"",申込書!$P$98&lt;&gt;"YYYY/MM/DD",$G448&lt;&gt;""),申込書!$P$98,"")</f>
        <v/>
      </c>
      <c r="CF448" s="81" t="str">
        <f>IF(AND(申込書!$C$98&lt;&gt;"▼プルダウンより選択してください",申込書!$C$98&lt;&gt;"",$G448&lt;&gt;""),申込書!$M$98,"")</f>
        <v/>
      </c>
      <c r="CG448" s="81" t="str">
        <f>IF($CE$3&lt;&gt;"コンテンツなし",IF(AND(申込書!$AH$4="GIGAスクールパック",SUM($P448,$R448)&lt;&gt;0),SUM($P448,$R448),IF(AND(申込書!$AH$4="SKY安心GIGAタブレット",SUM($T448,$V448)&lt;&gt;0),SUM($T448,$V448),"")),"")</f>
        <v/>
      </c>
      <c r="CH448" s="81" t="str">
        <f>IF($CE$3&lt;&gt;"コンテンツなし",IF(AND(申込書!$AH$4="GIGAスクールパック",SUM($Q448,$S448)&lt;&gt;0),SUM($Q448,$S448),IF(AND(申込書!$AH$4="SKY安心GIGAタブレット",SUM($U448,$W448)&lt;&gt;0),SUM($U448,$W448),"")),"")</f>
        <v/>
      </c>
      <c r="CI448" s="157"/>
      <c r="CJ448" s="82"/>
      <c r="CK448" s="80" t="str">
        <f>IF(AND(申込書!$C$99&lt;&gt;"▼プルダウンより選択してください",申込書!$C$99&lt;&gt;"",申込書!$P$99&lt;&gt;"YYYY/MM/DD",$G448&lt;&gt;""),申込書!$P$99,"")</f>
        <v/>
      </c>
      <c r="CL448" s="81" t="str">
        <f>IF(AND(申込書!$C$99&lt;&gt;"▼プルダウンより選択してください",申込書!$C$99&lt;&gt;"",$G448&lt;&gt;""),申込書!$M$99,"")</f>
        <v/>
      </c>
      <c r="CM448" s="81" t="str">
        <f>IF($CK$3&lt;&gt;"コンテンツなし",IF(AND(申込書!$AH$4="GIGAスクールパック",SUM($P448,$R448)&lt;&gt;0),SUM($P448,$R448),IF(AND(申込書!$AH$4="SKY安心GIGAタブレット",SUM($T448,$V448)&lt;&gt;0),SUM($T448,$V448),"")),"")</f>
        <v/>
      </c>
      <c r="CN448" s="81" t="str">
        <f>IF($CK$3&lt;&gt;"コンテンツなし",IF(AND(申込書!$AH$4="GIGAスクールパック",SUM($Q448,$S448)&lt;&gt;0),SUM($Q448,$S448),IF(AND(申込書!$AH$4="SKY安心GIGAタブレット",SUM($U448,$W448)&lt;&gt;0),SUM($U448,$W448),"")),"")</f>
        <v/>
      </c>
      <c r="CO448" s="157"/>
      <c r="CP448" s="82"/>
      <c r="CQ448" s="80" t="str">
        <f>IF(AND(申込書!$C$100&lt;&gt;"▼プルダウンより選択してください",申込書!$C$100&lt;&gt;"",申込書!$P$100&lt;&gt;"YYYY/MM/DD",$G448&lt;&gt;""),申込書!$P$100,"")</f>
        <v/>
      </c>
      <c r="CR448" s="81" t="str">
        <f>IF(AND(申込書!$C$100&lt;&gt;"▼プルダウンより選択してください",申込書!$C$100&lt;&gt;"",$G448&lt;&gt;""),申込書!$M$100,"")</f>
        <v/>
      </c>
      <c r="CS448" s="81" t="str">
        <f>IF($CQ$3&lt;&gt;"コンテンツなし",IF(AND(申込書!$AH$4="GIGAスクールパック",SUM($P448,$R448)&lt;&gt;0),SUM($P448,$R448),IF(AND(申込書!$AH$4="SKY安心GIGAタブレット",SUM($T448,$V448)&lt;&gt;0),SUM($T448,$V448),"")),"")</f>
        <v/>
      </c>
      <c r="CT448" s="81" t="str">
        <f>IF($CQ$3&lt;&gt;"コンテンツなし",IF(AND(申込書!$AH$4="GIGAスクールパック",SUM($Q448,$S448)&lt;&gt;0),SUM($Q448,$S448),IF(AND(申込書!$AH$4="SKY安心GIGAタブレット",SUM($U448,$W448)&lt;&gt;0),SUM($U448,$W448),"")),"")</f>
        <v/>
      </c>
      <c r="CU448" s="81"/>
      <c r="CV448" s="82"/>
      <c r="CW448" s="80" t="str">
        <f>IF(AND(申込書!$C$101&lt;&gt;"▼プルダウンより選択してください",申込書!$C$101&lt;&gt;"",申込書!$P$101&lt;&gt;"YYYY/MM/DD",$G448&lt;&gt;""),申込書!$P$101,"")</f>
        <v/>
      </c>
      <c r="CX448" s="81" t="str">
        <f>IF(AND(申込書!$C$101&lt;&gt;"▼プルダウンより選択してください",申込書!$C$101&lt;&gt;"",$G448&lt;&gt;""),申込書!$M$101,"")</f>
        <v/>
      </c>
      <c r="CY448" s="81" t="str">
        <f>IF($CW$3&lt;&gt;"コンテンツなし",IF(AND(申込書!$AH$4="GIGAスクールパック",SUM($P448,$R448)&lt;&gt;0),SUM($P448,$R448),IF(AND(申込書!$AH$4="SKY安心GIGAタブレット",SUM($T448,$V448)&lt;&gt;0),SUM($T448,$V448),"")),"")</f>
        <v/>
      </c>
      <c r="CZ448" s="81" t="str">
        <f>IF($CW$3&lt;&gt;"コンテンツなし",IF(AND(申込書!$AH$4="GIGAスクールパック",SUM($Q448,$S448)&lt;&gt;0),SUM($Q448,$S448),IF(AND(申込書!$AH$4="SKY安心GIGAタブレット",SUM($U448,$W448)&lt;&gt;0),SUM($U448,$W448),"")),"")</f>
        <v/>
      </c>
      <c r="DA448" s="81"/>
      <c r="DB448" s="82"/>
      <c r="DC448" s="80" t="str">
        <f>IF(AND(申込書!$C$102&lt;&gt;"▼プルダウンより選択してください",申込書!$C$102&lt;&gt;"",申込書!$P$102&lt;&gt;"YYYY/MM/DD",$G448&lt;&gt;""),申込書!$P$102,"")</f>
        <v/>
      </c>
      <c r="DD448" s="81" t="str">
        <f>IF(AND(申込書!$C$102&lt;&gt;"▼プルダウンより選択してください",申込書!$C$102&lt;&gt;"",$G448&lt;&gt;""),申込書!$M$102,"")</f>
        <v/>
      </c>
      <c r="DE448" s="81" t="str">
        <f>IF($DC$3&lt;&gt;"コンテンツなし",IF(AND(申込書!$AH$4="GIGAスクールパック",SUM($P448,$R448)&lt;&gt;0),SUM($P448,$R448),IF(AND(申込書!$AH$4="SKY安心GIGAタブレット",SUM($T448,$V448)&lt;&gt;0),SUM($T448,$V448),"")),"")</f>
        <v/>
      </c>
      <c r="DF448" s="81" t="str">
        <f>IF($DC$3&lt;&gt;"コンテンツなし",IF(AND(申込書!$AH$4="GIGAスクールパック",SUM($Q448,$S448)&lt;&gt;0),SUM($Q448,$S448),IF(AND(申込書!$AH$4="SKY安心GIGAタブレット",SUM($U448,$W448)&lt;&gt;0),SUM($U448,$W448),"")),"")</f>
        <v/>
      </c>
      <c r="DG448" s="81"/>
      <c r="DH448" s="82"/>
      <c r="DI448" s="80" t="str">
        <f>IF(AND(申込書!$C$103&lt;&gt;"▼プルダウンより選択してください",申込書!$C$103&lt;&gt;"",申込書!$P$103&lt;&gt;"YYYY/MM/DD",$G448&lt;&gt;""),申込書!$P$103,"")</f>
        <v/>
      </c>
      <c r="DJ448" s="81" t="str">
        <f>IF(AND(申込書!$C$103&lt;&gt;"▼プルダウンより選択してください",申込書!$C$103&lt;&gt;"",$G448&lt;&gt;""),申込書!$M$103,"")</f>
        <v/>
      </c>
      <c r="DK448" s="81" t="str">
        <f>IF($DI$3&lt;&gt;"コンテンツなし",IF(AND(申込書!$AH$4="GIGAスクールパック",SUM($P448,$R448)&lt;&gt;0),SUM($P448,$R448),IF(AND(申込書!$AH$4="SKY安心GIGAタブレット",SUM($T448,$V448)&lt;&gt;0),SUM($T448,$V448),"")),"")</f>
        <v/>
      </c>
      <c r="DL448" s="81" t="str">
        <f>IF($DI$3&lt;&gt;"コンテンツなし",IF(AND(申込書!$AH$4="GIGAスクールパック",SUM($Q448,$S448)&lt;&gt;0),SUM($Q448,$S448),IF(AND(申込書!$AH$4="SKY安心GIGAタブレット",SUM($U448,$W448)&lt;&gt;0),SUM($U448,$W448),"")),"")</f>
        <v/>
      </c>
      <c r="DM448" s="81"/>
      <c r="DN448" s="82"/>
      <c r="DO448" s="80" t="str">
        <f>IF(AND(申込書!$C$104&lt;&gt;"▼プルダウンより選択してください",申込書!$C$104&lt;&gt;"",申込書!$P$104&lt;&gt;"YYYY/MM/DD",$G448&lt;&gt;""),申込書!$P$104,"")</f>
        <v/>
      </c>
      <c r="DP448" s="81" t="str">
        <f>IF(AND(申込書!$C$104&lt;&gt;"▼プルダウンより選択してください",申込書!$C$104&lt;&gt;"",$G448&lt;&gt;""),申込書!$M$104,"")</f>
        <v/>
      </c>
      <c r="DQ448" s="81" t="str">
        <f>IF($DO$3&lt;&gt;"コンテンツなし",IF(AND(申込書!$AH$4="GIGAスクールパック",SUM($P448,$R448)&lt;&gt;0),SUM($P448,$R448),IF(AND(申込書!$AH$4="SKY安心GIGAタブレット",SUM($T448,$V448)&lt;&gt;0),SUM($T448,$V448),"")),"")</f>
        <v/>
      </c>
      <c r="DR448" s="81" t="str">
        <f>IF($DO$3&lt;&gt;"コンテンツなし",IF(AND(申込書!$AH$4="GIGAスクールパック",SUM($Q448,$S448)&lt;&gt;0),SUM($Q448,$S448),IF(AND(申込書!$AH$4="SKY安心GIGAタブレット",SUM($U448,$W448)&lt;&gt;0),SUM($U448,$W448),"")),"")</f>
        <v/>
      </c>
      <c r="DS448" s="81"/>
      <c r="DT448" s="82"/>
      <c r="DU448" s="80" t="str">
        <f>IF(AND(申込書!$C$105&lt;&gt;"▼プルダウンより選択してください",申込書!$C$105&lt;&gt;"",申込書!$P$105&lt;&gt;"YYYY/MM/DD",$G448&lt;&gt;""),申込書!$P$105,"")</f>
        <v/>
      </c>
      <c r="DV448" s="81" t="str">
        <f>IF(AND(申込書!$C$105&lt;&gt;"▼プルダウンより選択してください",申込書!$C$105&lt;&gt;"",$G448&lt;&gt;""),申込書!$M$105,"")</f>
        <v/>
      </c>
      <c r="DW448" s="81" t="str">
        <f>IF($DU$3&lt;&gt;"コンテンツなし",IF(AND(申込書!$AH$4="GIGAスクールパック",SUM($P448,$R448)&lt;&gt;0),SUM($P448,$R448),IF(AND(申込書!$AH$4="SKY安心GIGAタブレット",SUM($T448,$V448)&lt;&gt;0),SUM($T448,$V448),"")),"")</f>
        <v/>
      </c>
      <c r="DX448" s="81" t="str">
        <f>IF($DU$3&lt;&gt;"コンテンツなし",IF(AND(申込書!$AH$4="GIGAスクールパック",SUM($Q448,$S448)&lt;&gt;0),SUM($Q448,$S448),IF(AND(申込書!$AH$4="SKY安心GIGAタブレット",SUM($U448,$W448)&lt;&gt;0),SUM($U448,$W448),"")),"")</f>
        <v/>
      </c>
      <c r="DY448" s="157"/>
      <c r="DZ448" s="82"/>
      <c r="EA448" s="80" t="str">
        <f>IF(AND(申込書!$C$106&lt;&gt;"▼プルダウンより選択してください",申込書!$C$106&lt;&gt;"",申込書!$P$106&lt;&gt;"YYYY/MM/DD",$G448&lt;&gt;""),申込書!$P$106,"")</f>
        <v/>
      </c>
      <c r="EB448" s="81" t="str">
        <f>IF(AND(申込書!$C$106&lt;&gt;"▼プルダウンより選択してください",申込書!$C$106&lt;&gt;"",$G448&lt;&gt;""),申込書!$M$106,"")</f>
        <v/>
      </c>
      <c r="EC448" s="81" t="str">
        <f>IF($EA$3&lt;&gt;"コンテンツなし",IF(AND(申込書!$AH$4="GIGAスクールパック",SUM($P448,$R448)&lt;&gt;0),SUM($P448,$R448),IF(AND(申込書!$AH$4="SKY安心GIGAタブレット",SUM($T448,$V448)&lt;&gt;0),SUM($T448,$V448),"")),"")</f>
        <v/>
      </c>
      <c r="ED448" s="81" t="str">
        <f>IF($EA$3&lt;&gt;"コンテンツなし",IF(AND(申込書!$AH$4="GIGAスクールパック",SUM($Q448,$S448)&lt;&gt;0),SUM($Q448,$S448),IF(AND(申込書!$AH$4="SKY安心GIGAタブレット",SUM($U448,$W448)&lt;&gt;0),SUM($U448,$W448),"")),"")</f>
        <v/>
      </c>
      <c r="EE448" s="157"/>
      <c r="EF448" s="82"/>
      <c r="EG448" s="80" t="str">
        <f>IF(AND(申込書!$C$107&lt;&gt;"▼プルダウンより選択してください",申込書!$C$107&lt;&gt;"",申込書!$P$107&lt;&gt;"YYYY/MM/DD",$G448&lt;&gt;""),申込書!$P$107,"")</f>
        <v/>
      </c>
      <c r="EH448" s="81" t="str">
        <f>IF(AND(申込書!$C$107&lt;&gt;"▼プルダウンより選択してください",申込書!$C$107&lt;&gt;"",$G448&lt;&gt;""),申込書!$M$107,"")</f>
        <v/>
      </c>
      <c r="EI448" s="81" t="str">
        <f>IF($EG$3&lt;&gt;"コンテンツなし",IF(AND(申込書!$AH$4="GIGAスクールパック",SUM($P448,$R448)&lt;&gt;0),SUM($P448,$R448),IF(AND(申込書!$AH$4="SKY安心GIGAタブレット",SUM($T448,$V448)&lt;&gt;0),SUM($T448,$V448),"")),"")</f>
        <v/>
      </c>
      <c r="EJ448" s="81" t="str">
        <f>IF($EG$3&lt;&gt;"コンテンツなし",IF(AND(申込書!$AH$4="GIGAスクールパック",SUM($Q448,$S448)&lt;&gt;0),SUM($Q448,$S448),IF(AND(申込書!$AH$4="SKY安心GIGAタブレット",SUM($U448,$W448)&lt;&gt;0),SUM($U448,$W448),"")),"")</f>
        <v/>
      </c>
      <c r="EK448" s="157"/>
      <c r="EL448" s="82"/>
      <c r="EM448" s="80" t="str">
        <f>IF(AND(申込書!$C$108&lt;&gt;"▼プルダウンより選択してください",申込書!$C$108&lt;&gt;"",申込書!$P$108&lt;&gt;"YYYY/MM/DD",$G448&lt;&gt;""),申込書!$P$108,"")</f>
        <v/>
      </c>
      <c r="EN448" s="81" t="str">
        <f>IF(AND(申込書!$C$108&lt;&gt;"▼プルダウンより選択してください",申込書!$C$108&lt;&gt;"",$G448&lt;&gt;""),申込書!$M$108,"")</f>
        <v/>
      </c>
      <c r="EO448" s="81" t="str">
        <f>IF($EM$3&lt;&gt;"コンテンツなし",IF(AND(申込書!$AH$4="GIGAスクールパック",SUM($P448,$R448)&lt;&gt;0),SUM($P448,$R448),IF(AND(申込書!$AH$4="SKY安心GIGAタブレット",SUM($T448,$V448)&lt;&gt;0),SUM($T448,$V448),"")),"")</f>
        <v/>
      </c>
      <c r="EP448" s="81" t="str">
        <f>IF($EM$3&lt;&gt;"コンテンツなし",IF(AND(申込書!$AH$4="GIGAスクールパック",SUM($Q448,$S448)&lt;&gt;0),SUM($Q448,$S448),IF(AND(申込書!$AH$4="SKY安心GIGAタブレット",SUM($U448,$W448)&lt;&gt;0),SUM($U448,$W448),"")),"")</f>
        <v/>
      </c>
      <c r="EQ448" s="157"/>
      <c r="ER448" s="82"/>
      <c r="ES448" s="80" t="str">
        <f>IF(AND(申込書!$C$109&lt;&gt;"▼プルダウンより選択してください",申込書!$C$109&lt;&gt;"",申込書!$P$109&lt;&gt;"YYYY/MM/DD",$G448&lt;&gt;""),申込書!$P$109,"")</f>
        <v/>
      </c>
      <c r="ET448" s="81" t="str">
        <f>IF(AND(申込書!$C$109&lt;&gt;"▼プルダウンより選択してください",申込書!$C$109&lt;&gt;"",$G448&lt;&gt;""),申込書!$M$109,"")</f>
        <v/>
      </c>
      <c r="EU448" s="81" t="str">
        <f>IF($ES$3&lt;&gt;"コンテンツなし",IF(AND(申込書!$AH$4="GIGAスクールパック",SUM($P448,$R448)&lt;&gt;0),SUM($P448,$R448),IF(AND(申込書!$AH$4="SKY安心GIGAタブレット",SUM($T448,$V448)&lt;&gt;0),SUM($T448,$V448),"")),"")</f>
        <v/>
      </c>
      <c r="EV448" s="81" t="str">
        <f>IF($ES$3&lt;&gt;"コンテンツなし",IF(AND(申込書!$AH$4="GIGAスクールパック",SUM($Q448,$S448)&lt;&gt;0),SUM($Q448,$S448),IF(AND(申込書!$AH$4="SKY安心GIGAタブレット",SUM($U448,$W448)&lt;&gt;0),SUM($U448,$W448),"")),"")</f>
        <v/>
      </c>
      <c r="EW448" s="157"/>
      <c r="EX448" s="82"/>
      <c r="EY448" s="80" t="str">
        <f>IF(AND(申込書!$C$110&lt;&gt;"▼プルダウンより選択してください",申込書!$C$110&lt;&gt;"",申込書!$P$110&lt;&gt;"YYYY/MM/DD",$G448&lt;&gt;""),申込書!$P$110,"")</f>
        <v/>
      </c>
      <c r="EZ448" s="81" t="str">
        <f>IF(AND(申込書!$C$110&lt;&gt;"▼プルダウンより選択してください",申込書!$C$110&lt;&gt;"",$G448&lt;&gt;""),申込書!$M$110,"")</f>
        <v/>
      </c>
      <c r="FA448" s="81" t="str">
        <f>IF($EY$3&lt;&gt;"コンテンツなし",IF(AND(申込書!$AH$4="GIGAスクールパック",SUM($P448,$R448)&lt;&gt;0),SUM($P448,$R448),IF(AND(申込書!$AH$4="SKY安心GIGAタブレット",SUM($T448,$V448)&lt;&gt;0),SUM($T448,$V448),"")),"")</f>
        <v/>
      </c>
      <c r="FB448" s="81" t="str">
        <f>IF($EY$3&lt;&gt;"コンテンツなし",IF(AND(申込書!$AH$4="GIGAスクールパック",SUM($Q448,$S448)&lt;&gt;0),SUM($Q448,$S448),IF(AND(申込書!$AH$4="SKY安心GIGAタブレット",SUM($U448,$W448)&lt;&gt;0),SUM($U448,$W448),"")),"")</f>
        <v/>
      </c>
      <c r="FC448" s="157"/>
      <c r="FD448" s="82"/>
      <c r="FE448" s="80" t="str">
        <f>IF(AND(申込書!$C$111&lt;&gt;"▼プルダウンより選択してください",申込書!$C$111&lt;&gt;"",申込書!$P$111&lt;&gt;"YYYY/MM/DD",$G448&lt;&gt;""),申込書!$P$111,"")</f>
        <v/>
      </c>
      <c r="FF448" s="81" t="str">
        <f>IF(AND(申込書!$C$111&lt;&gt;"▼プルダウンより選択してください",申込書!$C$111&lt;&gt;"",$G448&lt;&gt;""),申込書!$M$111,"")</f>
        <v/>
      </c>
      <c r="FG448" s="81" t="str">
        <f>IF($FE$3&lt;&gt;"コンテンツなし",IF(AND(申込書!$AH$4="GIGAスクールパック",SUM($P448,$R448)&lt;&gt;0),SUM($P448,$R448),IF(AND(申込書!$AH$4="SKY安心GIGAタブレット",SUM($T448,$V448)&lt;&gt;0),SUM($T448,$V448),"")),"")</f>
        <v/>
      </c>
      <c r="FH448" s="81" t="str">
        <f>IF($FE$3&lt;&gt;"コンテンツなし",IF(AND(申込書!$AH$4="GIGAスクールパック",SUM($Q448,$S448)&lt;&gt;0),SUM($Q448,$S448),IF(AND(申込書!$AH$4="SKY安心GIGAタブレット",SUM($U448,$W448)&lt;&gt;0),SUM($U448,$W448),"")),"")</f>
        <v/>
      </c>
      <c r="FI448" s="157"/>
      <c r="FJ448" s="82"/>
      <c r="FK448" s="80" t="str">
        <f>IF(AND(申込書!$C$112&lt;&gt;"▼プルダウンより選択してください",申込書!$C$112&lt;&gt;"",申込書!$P$112&lt;&gt;"YYYY/MM/DD",$G448&lt;&gt;""),申込書!$P$112,"")</f>
        <v/>
      </c>
      <c r="FL448" s="81" t="str">
        <f>IF(AND(申込書!$C$112&lt;&gt;"▼プルダウンより選択してください",申込書!$C$112&lt;&gt;"",$G448&lt;&gt;""),申込書!$M$112,"")</f>
        <v/>
      </c>
      <c r="FM448" s="81" t="str">
        <f>IF($FK$3&lt;&gt;"コンテンツなし",IF(AND(申込書!$AH$4="GIGAスクールパック",SUM($P448,$R448)&lt;&gt;0),SUM($P448,$R448),IF(AND(申込書!$AH$4="SKY安心GIGAタブレット",SUM($T448,$V448)&lt;&gt;0),SUM($T448,$V448),"")),"")</f>
        <v/>
      </c>
      <c r="FN448" s="81" t="str">
        <f>IF($FK$3&lt;&gt;"コンテンツなし",IF(AND(申込書!$AH$4="GIGAスクールパック",SUM($Q448,$S448)&lt;&gt;0),SUM($Q448,$S448),IF(AND(申込書!$AH$4="SKY安心GIGAタブレット",SUM($U448,$W448)&lt;&gt;0),SUM($U448,$W448),"")),"")</f>
        <v/>
      </c>
      <c r="FO448" s="157"/>
      <c r="FP448" s="82"/>
      <c r="FQ448" s="80" t="str">
        <f>IF(AND(申込書!$C$113&lt;&gt;"▼プルダウンより選択してください",申込書!$C$113&lt;&gt;"",申込書!$P$113&lt;&gt;"YYYY/MM/DD",$G448&lt;&gt;""),申込書!$P$113,"")</f>
        <v/>
      </c>
      <c r="FR448" s="81" t="str">
        <f>IF(AND(申込書!$C$113&lt;&gt;"▼プルダウンより選択してください",申込書!$C$113&lt;&gt;"",$G448&lt;&gt;""),申込書!$M$113,"")</f>
        <v/>
      </c>
      <c r="FS448" s="81" t="str">
        <f>IF($FQ$3&lt;&gt;"コンテンツなし",IF(AND(申込書!$AH$4="GIGAスクールパック",SUM($P448,$R448)&lt;&gt;0),SUM($P448,$R448),IF(AND(申込書!$AH$4="SKY安心GIGAタブレット",SUM($T448,$V448)&lt;&gt;0),SUM($T448,$V448),"")),"")</f>
        <v/>
      </c>
      <c r="FT448" s="81" t="str">
        <f>IF($FQ$3&lt;&gt;"コンテンツなし",IF(AND(申込書!$AH$4="GIGAスクールパック",SUM($Q448,$S448)&lt;&gt;0),SUM($Q448,$S448),IF(AND(申込書!$AH$4="SKY安心GIGAタブレット",SUM($U448,$W448)&lt;&gt;0),SUM($U448,$W448),"")),"")</f>
        <v/>
      </c>
      <c r="FU448" s="157"/>
      <c r="FV448" s="82"/>
      <c r="FW448" s="80" t="str">
        <f>IF(AND(申込書!$C$114&lt;&gt;"▼プルダウンより選択してください",申込書!$C$114&lt;&gt;"",申込書!$P$114&lt;&gt;"YYYY/MM/DD",$G448&lt;&gt;""),申込書!$P$114,"")</f>
        <v/>
      </c>
      <c r="FX448" s="81" t="str">
        <f>IF(AND(申込書!$C$114&lt;&gt;"▼プルダウンより選択してください",申込書!$C$114&lt;&gt;"",$G448&lt;&gt;""),申込書!$M$114,"")</f>
        <v/>
      </c>
      <c r="FY448" s="81" t="str">
        <f>IF($FW$3&lt;&gt;"コンテンツなし",IF(AND(申込書!$AH$4="GIGAスクールパック",SUM($P448,$R448)&lt;&gt;0),SUM($P448,$R448),IF(AND(申込書!$AH$4="SKY安心GIGAタブレット",SUM($T448,$V448)&lt;&gt;0),SUM($T448,$V448),"")),"")</f>
        <v/>
      </c>
      <c r="FZ448" s="81" t="str">
        <f>IF($FW$3&lt;&gt;"コンテンツなし",IF(AND(申込書!$AH$4="GIGAスクールパック",SUM($Q448,$S448)&lt;&gt;0),SUM($Q448,$S448),IF(AND(申込書!$AH$4="SKY安心GIGAタブレット",SUM($U448,$W448)&lt;&gt;0),SUM($U448,$W448),"")),"")</f>
        <v/>
      </c>
      <c r="GA448" s="157"/>
      <c r="GB448" s="82"/>
      <c r="GC448" s="80" t="str">
        <f>IF(AND(申込書!$C$115&lt;&gt;"▼プルダウンより選択してください",申込書!$C$115&lt;&gt;"",申込書!$P$115&lt;&gt;"YYYY/MM/DD",$G448&lt;&gt;""),申込書!$P$115,"")</f>
        <v/>
      </c>
      <c r="GD448" s="81" t="str">
        <f>IF(AND(申込書!$C$115&lt;&gt;"▼プルダウンより選択してください",申込書!$C$115&lt;&gt;"",$G448&lt;&gt;""),申込書!$M$115,"")</f>
        <v/>
      </c>
      <c r="GE448" s="81" t="str">
        <f>IF($GC$3&lt;&gt;"コンテンツなし",IF(AND(申込書!$AH$4="GIGAスクールパック",SUM($P448,$R448)&lt;&gt;0),SUM($P448,$R448),IF(AND(申込書!$AH$4="SKY安心GIGAタブレット",SUM($T448,$V448)&lt;&gt;0),SUM($T448,$V448),"")),"")</f>
        <v/>
      </c>
      <c r="GF448" s="81" t="str">
        <f>IF($GC$3&lt;&gt;"コンテンツなし",IF(AND(申込書!$AH$4="GIGAスクールパック",SUM($Q448,$S448)&lt;&gt;0),SUM($Q448,$S448),IF(AND(申込書!$AH$4="SKY安心GIGAタブレット",SUM($U448,$W448)&lt;&gt;0),SUM($U448,$W448),"")),"")</f>
        <v/>
      </c>
      <c r="GG448" s="157"/>
      <c r="GH448" s="82"/>
      <c r="GI448" s="80" t="str">
        <f>IF(AND(申込書!$C$116&lt;&gt;"▼プルダウンより選択してください",申込書!$C$116&lt;&gt;"",申込書!$P$116&lt;&gt;"YYYY/MM/DD",$G448&lt;&gt;""),申込書!$P$116,"")</f>
        <v/>
      </c>
      <c r="GJ448" s="81" t="str">
        <f>IF(AND(申込書!$C$116&lt;&gt;"▼プルダウンより選択してください",申込書!$C$116&lt;&gt;"",$G448&lt;&gt;""),申込書!$M$116,"")</f>
        <v/>
      </c>
      <c r="GK448" s="81" t="str">
        <f>IF($GI$3&lt;&gt;"コンテンツなし",IF(AND(申込書!$AH$4="GIGAスクールパック",SUM($P448,$R448)&lt;&gt;0),SUM($P448,$R448),IF(AND(申込書!$AH$4="SKY安心GIGAタブレット",SUM($T448,$V448)&lt;&gt;0),SUM($T448,$V448),"")),"")</f>
        <v/>
      </c>
      <c r="GL448" s="81" t="str">
        <f>IF($GI$3&lt;&gt;"コンテンツなし",IF(AND(申込書!$AH$4="GIGAスクールパック",SUM($Q448,$S448)&lt;&gt;0),SUM($Q448,$S448),IF(AND(申込書!$AH$4="SKY安心GIGAタブレット",SUM($U448,$W448)&lt;&gt;0),SUM($U448,$W448),"")),"")</f>
        <v/>
      </c>
      <c r="GM448" s="157"/>
      <c r="GN448" s="82"/>
      <c r="GO448" s="80" t="str">
        <f>IF(AND(申込書!$C$117&lt;&gt;"▼プルダウンより選択してください",申込書!$C$117&lt;&gt;"",申込書!$P$117&lt;&gt;"YYYY/MM/DD",$G448&lt;&gt;""),申込書!$P$117,"")</f>
        <v/>
      </c>
      <c r="GP448" s="81" t="str">
        <f>IF(AND(申込書!$C$117&lt;&gt;"▼プルダウンより選択してください",申込書!$C$117&lt;&gt;"",$G448&lt;&gt;""),申込書!$M$117,"")</f>
        <v/>
      </c>
      <c r="GQ448" s="81" t="str">
        <f>IF($GO$3&lt;&gt;"コンテンツなし",IF(AND(申込書!$AH$4="GIGAスクールパック",SUM($P448,$R448)&lt;&gt;0),SUM($P448,$R448),IF(AND(申込書!$AH$4="SKY安心GIGAタブレット",SUM($T448,$V448)&lt;&gt;0),SUM($T448,$V448),"")),"")</f>
        <v/>
      </c>
      <c r="GR448" s="81" t="str">
        <f>IF($GO$3&lt;&gt;"コンテンツなし",IF(AND(申込書!$AH$4="GIGAスクールパック",SUM($Q448,$S448)&lt;&gt;0),SUM($Q448,$S448),IF(AND(申込書!$AH$4="SKY安心GIGAタブレット",SUM($U448,$W448)&lt;&gt;0),SUM($U448,$W448),"")),"")</f>
        <v/>
      </c>
      <c r="GS448" s="157"/>
      <c r="GT448" s="82"/>
      <c r="GU448" s="80" t="str">
        <f>IF(AND(申込書!$C$118&lt;&gt;"▼プルダウンより選択してください",申込書!$C$118&lt;&gt;"",申込書!$P$118&lt;&gt;"YYYY/MM/DD",$G448&lt;&gt;""),申込書!$P$118,"")</f>
        <v/>
      </c>
      <c r="GV448" s="81" t="str">
        <f>IF(AND(申込書!$C$118&lt;&gt;"▼プルダウンより選択してください",申込書!$C$118&lt;&gt;"",$G448&lt;&gt;""),申込書!$M$118,"")</f>
        <v/>
      </c>
      <c r="GW448" s="81" t="str">
        <f>IF($GU$3&lt;&gt;"コンテンツなし",IF(AND(申込書!$AH$4="GIGAスクールパック",SUM($P448,$R448)&lt;&gt;0),SUM($P448,$R448),IF(AND(申込書!$AH$4="SKY安心GIGAタブレット",SUM($T448,$V448)&lt;&gt;0),SUM($T448,$V448),"")),"")</f>
        <v/>
      </c>
      <c r="GX448" s="81" t="str">
        <f>IF($GU$3&lt;&gt;"コンテンツなし",IF(AND(申込書!$AH$4="GIGAスクールパック",SUM($Q448,$S448)&lt;&gt;0),SUM($Q448,$S448),IF(AND(申込書!$AH$4="SKY安心GIGAタブレット",SUM($U448,$W448)&lt;&gt;0),SUM($U448,$W448),"")),"")</f>
        <v/>
      </c>
      <c r="GY448" s="157"/>
      <c r="GZ448" s="82"/>
      <c r="HA448" s="80" t="str">
        <f>IF(AND(申込書!$C$119&lt;&gt;"▼プルダウンより選択してください",申込書!$C$119&lt;&gt;"",申込書!$P$119&lt;&gt;"YYYY/MM/DD",$G448&lt;&gt;""),申込書!$P$119,"")</f>
        <v/>
      </c>
      <c r="HB448" s="81" t="str">
        <f>IF(AND(申込書!$C$119&lt;&gt;"▼プルダウンより選択してください",申込書!$C$119&lt;&gt;"",$G448&lt;&gt;""),申込書!$M$119,"")</f>
        <v/>
      </c>
      <c r="HC448" s="81" t="str">
        <f>IF($HA$3&lt;&gt;"コンテンツなし",IF(AND(申込書!$AH$4="GIGAスクールパック",SUM($P448,$R448)&lt;&gt;0),SUM($P448,$R448),IF(AND(申込書!$AH$4="SKY安心GIGAタブレット",SUM($T448,$V448)&lt;&gt;0),SUM($T448,$V448),"")),"")</f>
        <v/>
      </c>
      <c r="HD448" s="81" t="str">
        <f>IF($HA$3&lt;&gt;"コンテンツなし",IF(AND(申込書!$AH$4="GIGAスクールパック",SUM($Q448,$S448)&lt;&gt;0),SUM($Q448,$S448),IF(AND(申込書!$AH$4="SKY安心GIGAタブレット",SUM($U448,$W448)&lt;&gt;0),SUM($U448,$W448),"")),"")</f>
        <v/>
      </c>
      <c r="HE448" s="157"/>
      <c r="HF448" s="82"/>
      <c r="HG448" s="83"/>
    </row>
    <row r="449" spans="2:215" ht="26.85" customHeight="1">
      <c r="B449" s="62">
        <f t="shared" si="4"/>
        <v>444</v>
      </c>
      <c r="C449" s="63"/>
      <c r="D449" s="64"/>
      <c r="E449" s="207"/>
      <c r="F449" s="65"/>
      <c r="G449" s="66"/>
      <c r="H449" s="67"/>
      <c r="I449" s="68"/>
      <c r="J449" s="69"/>
      <c r="K449" s="70"/>
      <c r="L449" s="71"/>
      <c r="M449" s="72"/>
      <c r="N449" s="73"/>
      <c r="O449" s="74"/>
      <c r="P449" s="179"/>
      <c r="Q449" s="180"/>
      <c r="R449" s="180"/>
      <c r="S449" s="181"/>
      <c r="T449" s="179"/>
      <c r="U449" s="180"/>
      <c r="V449" s="182"/>
      <c r="W449" s="181"/>
      <c r="X449" s="75"/>
      <c r="Y449" s="76"/>
      <c r="Z449" s="77"/>
      <c r="AA449" s="78"/>
      <c r="AB449" s="79"/>
      <c r="AC449" s="79"/>
      <c r="AD449" s="79"/>
      <c r="AE449" s="77"/>
      <c r="AF449" s="139"/>
      <c r="AG449" s="139"/>
      <c r="AH449" s="139"/>
      <c r="AI449" s="80" t="str">
        <f>IF(AND(申込書!$C$90&lt;&gt;"▼プルダウンより選択してください",申込書!$C$90&lt;&gt;"",申込書!$P$90&lt;&gt;"YYYY/MM/DD",$G449&lt;&gt;""),申込書!$P$90,"")</f>
        <v/>
      </c>
      <c r="AJ449" s="81" t="str">
        <f>IF(AND(申込書!$C$90&lt;&gt;"▼プルダウンより選択してください",申込書!$C$90&lt;&gt;"",$G449&lt;&gt;""),申込書!$M$90,"")</f>
        <v/>
      </c>
      <c r="AK449" s="81" t="str">
        <f>IF($AI$3&lt;&gt;"コンテンツなし",IF(AND(申込書!$AH$4="GIGAスクールパック",SUM($P449,$R449)&lt;&gt;0),SUM($P449,$R449),IF(AND(申込書!$AH$4="SKY安心GIGAタブレット",SUM($T449,$V449)&lt;&gt;0),SUM($T449,$V449),"")),"")</f>
        <v/>
      </c>
      <c r="AL449" s="81" t="str">
        <f>IF($AI$3&lt;&gt;"コンテンツなし",IF(AND(申込書!$AH$4="GIGAスクールパック",SUM($Q449,$S449)&lt;&gt;0),SUM($Q449,$S449),IF(AND(申込書!$AH$4="SKY安心GIGAタブレット",SUM($U449,$W449)&lt;&gt;0),SUM($U449,$W449),"")),"")</f>
        <v/>
      </c>
      <c r="AM449" s="157"/>
      <c r="AN449" s="82"/>
      <c r="AO449" s="80" t="str">
        <f>IF(AND(申込書!$C$91&lt;&gt;"▼プルダウンより選択してください",申込書!$C$91&lt;&gt;"",申込書!$P$91&lt;&gt;"YYYY/MM/DD",$G449&lt;&gt;""),申込書!$P$91,"")</f>
        <v/>
      </c>
      <c r="AP449" s="81" t="str">
        <f>IF(AND(申込書!$C$91&lt;&gt;"▼プルダウンより選択してください",申込書!$C$91&lt;&gt;"",$G449&lt;&gt;""),申込書!$M$91,"")</f>
        <v/>
      </c>
      <c r="AQ449" s="81" t="str">
        <f>IF($AO$3&lt;&gt;"コンテンツなし",IF(AND(申込書!$AH$4="GIGAスクールパック",SUM($P449,$R449)&lt;&gt;0),SUM($P449,$R449),IF(AND(申込書!$AH$4="SKY安心GIGAタブレット",SUM($T449,$V449)&lt;&gt;0),SUM($T449,$V449),"")),"")</f>
        <v/>
      </c>
      <c r="AR449" s="81" t="str">
        <f>IF($AO$3&lt;&gt;"コンテンツなし",IF(AND(申込書!$AH$4="GIGAスクールパック",SUM($Q449,$S449)&lt;&gt;0),SUM($Q449,$S449),IF(AND(申込書!$AH$4="SKY安心GIGAタブレット",SUM($U449,$W449)&lt;&gt;0),SUM($U449,$W449),"")),"")</f>
        <v/>
      </c>
      <c r="AS449" s="157"/>
      <c r="AT449" s="82"/>
      <c r="AU449" s="80" t="str">
        <f>IF(AND(申込書!$C$92&lt;&gt;"▼プルダウンより選択してください",申込書!$C$92&lt;&gt;"",申込書!$P$92&lt;&gt;"YYYY/MM/DD",$G449&lt;&gt;""),申込書!$P$92,"")</f>
        <v/>
      </c>
      <c r="AV449" s="81" t="str">
        <f>IF(AND(申込書!$C$92&lt;&gt;"▼プルダウンより選択してください",申込書!$C$92&lt;&gt;"",$G449&lt;&gt;""),申込書!$M$92,"")</f>
        <v/>
      </c>
      <c r="AW449" s="81" t="str">
        <f>IF($AU$3&lt;&gt;"コンテンツなし",IF(AND(申込書!$AH$4="GIGAスクールパック",SUM($P449,$R449)&lt;&gt;0),SUM($P449,$R449),IF(AND(申込書!$AH$4="SKY安心GIGAタブレット",SUM($T449,$V449)&lt;&gt;0),SUM($T449,$V449),"")),"")</f>
        <v/>
      </c>
      <c r="AX449" s="81" t="str">
        <f>IF($AU$3&lt;&gt;"コンテンツなし",IF(AND(申込書!$AH$4="GIGAスクールパック",SUM($Q449,$S449)&lt;&gt;0),SUM($Q449,$S449),IF(AND(申込書!$AH$4="SKY安心GIGAタブレット",SUM($U449,$W449)&lt;&gt;0),SUM($U449,$W449),"")),"")</f>
        <v/>
      </c>
      <c r="AY449" s="157"/>
      <c r="AZ449" s="82"/>
      <c r="BA449" s="80" t="str">
        <f>IF(AND(申込書!$C$93&lt;&gt;"▼プルダウンより選択してください",申込書!$C$93&lt;&gt;"",申込書!$P$93&lt;&gt;"YYYY/MM/DD",$G449&lt;&gt;""),申込書!$P$93,"")</f>
        <v/>
      </c>
      <c r="BB449" s="81" t="str">
        <f>IF(AND(申込書!$C$93&lt;&gt;"▼プルダウンより選択してください",申込書!$C$93&lt;&gt;"",申込書!$M$93&gt;=1,$G449&lt;&gt;""),申込書!$M$93,"")</f>
        <v/>
      </c>
      <c r="BC449" s="81" t="str">
        <f>IF($BA$3&lt;&gt;"コンテンツなし",IF(AND(申込書!$AH$4="GIGAスクールパック",SUM($P449,$R449)&lt;&gt;0),SUM($P449,$R449),IF(AND(申込書!$AH$4="SKY安心GIGAタブレット",SUM($T449,$V449)&lt;&gt;0),SUM($T449,$V449),"")),"")</f>
        <v/>
      </c>
      <c r="BD449" s="81" t="str">
        <f>IF($BA$3&lt;&gt;"コンテンツなし",IF(AND(申込書!$AH$4="GIGAスクールパック",SUM($Q449,$S449)&lt;&gt;0),SUM($Q449,$S449),IF(AND(申込書!$AH$4="SKY安心GIGAタブレット",SUM($U449,$W449)&lt;&gt;0),SUM($U449,$W449),"")),"")</f>
        <v/>
      </c>
      <c r="BE449" s="157"/>
      <c r="BF449" s="82"/>
      <c r="BG449" s="80" t="str">
        <f>IF(AND(申込書!$C$94&lt;&gt;"▼プルダウンより選択してください",申込書!$C$94&lt;&gt;"",申込書!$P$94&lt;&gt;"YYYY/MM/DD",$G449&lt;&gt;""),申込書!$P$94,"")</f>
        <v/>
      </c>
      <c r="BH449" s="81" t="str">
        <f>IF(AND(申込書!$C$94&lt;&gt;"▼プルダウンより選択してください",申込書!$C$94&lt;&gt;"",$G449&lt;&gt;""),申込書!$M$94,"")</f>
        <v/>
      </c>
      <c r="BI449" s="81" t="str">
        <f>IF($BG$3&lt;&gt;"コンテンツなし",IF(AND(申込書!$AH$4="GIGAスクールパック",SUM($P449,$R449)&lt;&gt;0),SUM($P449,$R449),IF(AND(申込書!$AH$4="SKY安心GIGAタブレット",SUM($T449,$V449)&lt;&gt;0),SUM($T449,$V449),"")),"")</f>
        <v/>
      </c>
      <c r="BJ449" s="81" t="str">
        <f>IF($BG$3&lt;&gt;"コンテンツなし",IF(AND(申込書!$AH$4="GIGAスクールパック",SUM($Q449,$S449)&lt;&gt;0),SUM($Q449,$S449),IF(AND(申込書!$AH$4="SKY安心GIGAタブレット",SUM($U449,$W449)&lt;&gt;0),SUM($U449,$W449),"")),"")</f>
        <v/>
      </c>
      <c r="BK449" s="157"/>
      <c r="BL449" s="82"/>
      <c r="BM449" s="80" t="str">
        <f>IF(AND(申込書!$C$95&lt;&gt;"▼プルダウンより選択してください",申込書!$C$95&lt;&gt;"",申込書!$P$95&lt;&gt;"YYYY/MM/DD",$G449&lt;&gt;""),申込書!$P$95,"")</f>
        <v/>
      </c>
      <c r="BN449" s="81" t="str">
        <f>IF(AND(申込書!$C$95&lt;&gt;"▼プルダウンより選択してください",申込書!$C$95&lt;&gt;"",$G449&lt;&gt;""),申込書!$M$95,"")</f>
        <v/>
      </c>
      <c r="BO449" s="81" t="str">
        <f>IF($BM$3&lt;&gt;"コンテンツなし",IF(AND(申込書!$AH$4="GIGAスクールパック",SUM($P449,$R449)&lt;&gt;0),SUM($P449,$R449),IF(AND(申込書!$AH$4="SKY安心GIGAタブレット",SUM($T449,$V449)&lt;&gt;0),SUM($T449,$V449),"")),"")</f>
        <v/>
      </c>
      <c r="BP449" s="81" t="str">
        <f>IF($BM$3&lt;&gt;"コンテンツなし",IF(AND(申込書!$AH$4="GIGAスクールパック",SUM($Q449,$S449)&lt;&gt;0),SUM($Q449,$S449),IF(AND(申込書!$AH$4="SKY安心GIGAタブレット",SUM($U449,$W449)&lt;&gt;0),SUM($U449,$W449),"")),"")</f>
        <v/>
      </c>
      <c r="BQ449" s="157"/>
      <c r="BR449" s="82"/>
      <c r="BS449" s="80" t="str">
        <f>IF(AND(申込書!$C$96&lt;&gt;"▼プルダウンより選択してください",申込書!$C$96&lt;&gt;"",申込書!$P$96&lt;&gt;"YYYY/MM/DD",$G449&lt;&gt;""),申込書!$P$96,"")</f>
        <v/>
      </c>
      <c r="BT449" s="81" t="str">
        <f>IF(AND(申込書!$C$96&lt;&gt;"▼プルダウンより選択してください",申込書!$C$96&lt;&gt;"",$G449&lt;&gt;""),申込書!$M$96,"")</f>
        <v/>
      </c>
      <c r="BU449" s="81" t="str">
        <f>IF($BS$3&lt;&gt;"コンテンツなし",IF(AND(申込書!$AH$4="GIGAスクールパック",SUM($P449,$R449)&lt;&gt;0),SUM($P449,$R449),IF(AND(申込書!$AH$4="SKY安心GIGAタブレット",SUM($T449,$V449)&lt;&gt;0),SUM($T449,$V449),"")),"")</f>
        <v/>
      </c>
      <c r="BV449" s="81" t="str">
        <f>IF($BS$3&lt;&gt;"コンテンツなし",IF(AND(申込書!$AH$4="GIGAスクールパック",SUM($Q449,$S449)&lt;&gt;0),SUM($Q449,$S449),IF(AND(申込書!$AH$4="SKY安心GIGAタブレット",SUM($U449,$W449)&lt;&gt;0),SUM($U449,$W449),"")),"")</f>
        <v/>
      </c>
      <c r="BW449" s="157"/>
      <c r="BX449" s="82"/>
      <c r="BY449" s="80" t="str">
        <f>IF(AND(申込書!$C$97&lt;&gt;"▼プルダウンより選択してください",申込書!$C$97&lt;&gt;"",申込書!$P$97&lt;&gt;"YYYY/MM/DD",$G449&lt;&gt;""),申込書!$P$97,"")</f>
        <v/>
      </c>
      <c r="BZ449" s="81" t="str">
        <f>IF(AND(申込書!$C$97&lt;&gt;"▼プルダウンより選択してください",申込書!$C$97&lt;&gt;"",$G449&lt;&gt;""),申込書!$M$97,"")</f>
        <v/>
      </c>
      <c r="CA449" s="81" t="str">
        <f>IF($BY$3&lt;&gt;"コンテンツなし",IF(AND(申込書!$AH$4="GIGAスクールパック",SUM($P449,$R449)&lt;&gt;0),SUM($P449,$R449),IF(AND(申込書!$AH$4="SKY安心GIGAタブレット",SUM($T449,$V449)&lt;&gt;0),SUM($T449,$V449),"")),"")</f>
        <v/>
      </c>
      <c r="CB449" s="81" t="str">
        <f>IF($BY$3&lt;&gt;"コンテンツなし",IF(AND(申込書!$AH$4="GIGAスクールパック",SUM($Q449,$S449)&lt;&gt;0),SUM($Q449,$S449),IF(AND(申込書!$AH$4="SKY安心GIGAタブレット",SUM($U449,$W449)&lt;&gt;0),SUM($U449,$W449),"")),"")</f>
        <v/>
      </c>
      <c r="CC449" s="157"/>
      <c r="CD449" s="82"/>
      <c r="CE449" s="80" t="str">
        <f>IF(AND(申込書!$C$98&lt;&gt;"▼プルダウンより選択してください",申込書!$C$98&lt;&gt;"",申込書!$P$98&lt;&gt;"YYYY/MM/DD",$G449&lt;&gt;""),申込書!$P$98,"")</f>
        <v/>
      </c>
      <c r="CF449" s="81" t="str">
        <f>IF(AND(申込書!$C$98&lt;&gt;"▼プルダウンより選択してください",申込書!$C$98&lt;&gt;"",$G449&lt;&gt;""),申込書!$M$98,"")</f>
        <v/>
      </c>
      <c r="CG449" s="81" t="str">
        <f>IF($CE$3&lt;&gt;"コンテンツなし",IF(AND(申込書!$AH$4="GIGAスクールパック",SUM($P449,$R449)&lt;&gt;0),SUM($P449,$R449),IF(AND(申込書!$AH$4="SKY安心GIGAタブレット",SUM($T449,$V449)&lt;&gt;0),SUM($T449,$V449),"")),"")</f>
        <v/>
      </c>
      <c r="CH449" s="81" t="str">
        <f>IF($CE$3&lt;&gt;"コンテンツなし",IF(AND(申込書!$AH$4="GIGAスクールパック",SUM($Q449,$S449)&lt;&gt;0),SUM($Q449,$S449),IF(AND(申込書!$AH$4="SKY安心GIGAタブレット",SUM($U449,$W449)&lt;&gt;0),SUM($U449,$W449),"")),"")</f>
        <v/>
      </c>
      <c r="CI449" s="157"/>
      <c r="CJ449" s="82"/>
      <c r="CK449" s="80" t="str">
        <f>IF(AND(申込書!$C$99&lt;&gt;"▼プルダウンより選択してください",申込書!$C$99&lt;&gt;"",申込書!$P$99&lt;&gt;"YYYY/MM/DD",$G449&lt;&gt;""),申込書!$P$99,"")</f>
        <v/>
      </c>
      <c r="CL449" s="81" t="str">
        <f>IF(AND(申込書!$C$99&lt;&gt;"▼プルダウンより選択してください",申込書!$C$99&lt;&gt;"",$G449&lt;&gt;""),申込書!$M$99,"")</f>
        <v/>
      </c>
      <c r="CM449" s="81" t="str">
        <f>IF($CK$3&lt;&gt;"コンテンツなし",IF(AND(申込書!$AH$4="GIGAスクールパック",SUM($P449,$R449)&lt;&gt;0),SUM($P449,$R449),IF(AND(申込書!$AH$4="SKY安心GIGAタブレット",SUM($T449,$V449)&lt;&gt;0),SUM($T449,$V449),"")),"")</f>
        <v/>
      </c>
      <c r="CN449" s="81" t="str">
        <f>IF($CK$3&lt;&gt;"コンテンツなし",IF(AND(申込書!$AH$4="GIGAスクールパック",SUM($Q449,$S449)&lt;&gt;0),SUM($Q449,$S449),IF(AND(申込書!$AH$4="SKY安心GIGAタブレット",SUM($U449,$W449)&lt;&gt;0),SUM($U449,$W449),"")),"")</f>
        <v/>
      </c>
      <c r="CO449" s="157"/>
      <c r="CP449" s="82"/>
      <c r="CQ449" s="80" t="str">
        <f>IF(AND(申込書!$C$100&lt;&gt;"▼プルダウンより選択してください",申込書!$C$100&lt;&gt;"",申込書!$P$100&lt;&gt;"YYYY/MM/DD",$G449&lt;&gt;""),申込書!$P$100,"")</f>
        <v/>
      </c>
      <c r="CR449" s="81" t="str">
        <f>IF(AND(申込書!$C$100&lt;&gt;"▼プルダウンより選択してください",申込書!$C$100&lt;&gt;"",$G449&lt;&gt;""),申込書!$M$100,"")</f>
        <v/>
      </c>
      <c r="CS449" s="81" t="str">
        <f>IF($CQ$3&lt;&gt;"コンテンツなし",IF(AND(申込書!$AH$4="GIGAスクールパック",SUM($P449,$R449)&lt;&gt;0),SUM($P449,$R449),IF(AND(申込書!$AH$4="SKY安心GIGAタブレット",SUM($T449,$V449)&lt;&gt;0),SUM($T449,$V449),"")),"")</f>
        <v/>
      </c>
      <c r="CT449" s="81" t="str">
        <f>IF($CQ$3&lt;&gt;"コンテンツなし",IF(AND(申込書!$AH$4="GIGAスクールパック",SUM($Q449,$S449)&lt;&gt;0),SUM($Q449,$S449),IF(AND(申込書!$AH$4="SKY安心GIGAタブレット",SUM($U449,$W449)&lt;&gt;0),SUM($U449,$W449),"")),"")</f>
        <v/>
      </c>
      <c r="CU449" s="81"/>
      <c r="CV449" s="82"/>
      <c r="CW449" s="80" t="str">
        <f>IF(AND(申込書!$C$101&lt;&gt;"▼プルダウンより選択してください",申込書!$C$101&lt;&gt;"",申込書!$P$101&lt;&gt;"YYYY/MM/DD",$G449&lt;&gt;""),申込書!$P$101,"")</f>
        <v/>
      </c>
      <c r="CX449" s="81" t="str">
        <f>IF(AND(申込書!$C$101&lt;&gt;"▼プルダウンより選択してください",申込書!$C$101&lt;&gt;"",$G449&lt;&gt;""),申込書!$M$101,"")</f>
        <v/>
      </c>
      <c r="CY449" s="81" t="str">
        <f>IF($CW$3&lt;&gt;"コンテンツなし",IF(AND(申込書!$AH$4="GIGAスクールパック",SUM($P449,$R449)&lt;&gt;0),SUM($P449,$R449),IF(AND(申込書!$AH$4="SKY安心GIGAタブレット",SUM($T449,$V449)&lt;&gt;0),SUM($T449,$V449),"")),"")</f>
        <v/>
      </c>
      <c r="CZ449" s="81" t="str">
        <f>IF($CW$3&lt;&gt;"コンテンツなし",IF(AND(申込書!$AH$4="GIGAスクールパック",SUM($Q449,$S449)&lt;&gt;0),SUM($Q449,$S449),IF(AND(申込書!$AH$4="SKY安心GIGAタブレット",SUM($U449,$W449)&lt;&gt;0),SUM($U449,$W449),"")),"")</f>
        <v/>
      </c>
      <c r="DA449" s="81"/>
      <c r="DB449" s="82"/>
      <c r="DC449" s="80" t="str">
        <f>IF(AND(申込書!$C$102&lt;&gt;"▼プルダウンより選択してください",申込書!$C$102&lt;&gt;"",申込書!$P$102&lt;&gt;"YYYY/MM/DD",$G449&lt;&gt;""),申込書!$P$102,"")</f>
        <v/>
      </c>
      <c r="DD449" s="81" t="str">
        <f>IF(AND(申込書!$C$102&lt;&gt;"▼プルダウンより選択してください",申込書!$C$102&lt;&gt;"",$G449&lt;&gt;""),申込書!$M$102,"")</f>
        <v/>
      </c>
      <c r="DE449" s="81" t="str">
        <f>IF($DC$3&lt;&gt;"コンテンツなし",IF(AND(申込書!$AH$4="GIGAスクールパック",SUM($P449,$R449)&lt;&gt;0),SUM($P449,$R449),IF(AND(申込書!$AH$4="SKY安心GIGAタブレット",SUM($T449,$V449)&lt;&gt;0),SUM($T449,$V449),"")),"")</f>
        <v/>
      </c>
      <c r="DF449" s="81" t="str">
        <f>IF($DC$3&lt;&gt;"コンテンツなし",IF(AND(申込書!$AH$4="GIGAスクールパック",SUM($Q449,$S449)&lt;&gt;0),SUM($Q449,$S449),IF(AND(申込書!$AH$4="SKY安心GIGAタブレット",SUM($U449,$W449)&lt;&gt;0),SUM($U449,$W449),"")),"")</f>
        <v/>
      </c>
      <c r="DG449" s="81"/>
      <c r="DH449" s="82"/>
      <c r="DI449" s="80" t="str">
        <f>IF(AND(申込書!$C$103&lt;&gt;"▼プルダウンより選択してください",申込書!$C$103&lt;&gt;"",申込書!$P$103&lt;&gt;"YYYY/MM/DD",$G449&lt;&gt;""),申込書!$P$103,"")</f>
        <v/>
      </c>
      <c r="DJ449" s="81" t="str">
        <f>IF(AND(申込書!$C$103&lt;&gt;"▼プルダウンより選択してください",申込書!$C$103&lt;&gt;"",$G449&lt;&gt;""),申込書!$M$103,"")</f>
        <v/>
      </c>
      <c r="DK449" s="81" t="str">
        <f>IF($DI$3&lt;&gt;"コンテンツなし",IF(AND(申込書!$AH$4="GIGAスクールパック",SUM($P449,$R449)&lt;&gt;0),SUM($P449,$R449),IF(AND(申込書!$AH$4="SKY安心GIGAタブレット",SUM($T449,$V449)&lt;&gt;0),SUM($T449,$V449),"")),"")</f>
        <v/>
      </c>
      <c r="DL449" s="81" t="str">
        <f>IF($DI$3&lt;&gt;"コンテンツなし",IF(AND(申込書!$AH$4="GIGAスクールパック",SUM($Q449,$S449)&lt;&gt;0),SUM($Q449,$S449),IF(AND(申込書!$AH$4="SKY安心GIGAタブレット",SUM($U449,$W449)&lt;&gt;0),SUM($U449,$W449),"")),"")</f>
        <v/>
      </c>
      <c r="DM449" s="81"/>
      <c r="DN449" s="82"/>
      <c r="DO449" s="80" t="str">
        <f>IF(AND(申込書!$C$104&lt;&gt;"▼プルダウンより選択してください",申込書!$C$104&lt;&gt;"",申込書!$P$104&lt;&gt;"YYYY/MM/DD",$G449&lt;&gt;""),申込書!$P$104,"")</f>
        <v/>
      </c>
      <c r="DP449" s="81" t="str">
        <f>IF(AND(申込書!$C$104&lt;&gt;"▼プルダウンより選択してください",申込書!$C$104&lt;&gt;"",$G449&lt;&gt;""),申込書!$M$104,"")</f>
        <v/>
      </c>
      <c r="DQ449" s="81" t="str">
        <f>IF($DO$3&lt;&gt;"コンテンツなし",IF(AND(申込書!$AH$4="GIGAスクールパック",SUM($P449,$R449)&lt;&gt;0),SUM($P449,$R449),IF(AND(申込書!$AH$4="SKY安心GIGAタブレット",SUM($T449,$V449)&lt;&gt;0),SUM($T449,$V449),"")),"")</f>
        <v/>
      </c>
      <c r="DR449" s="81" t="str">
        <f>IF($DO$3&lt;&gt;"コンテンツなし",IF(AND(申込書!$AH$4="GIGAスクールパック",SUM($Q449,$S449)&lt;&gt;0),SUM($Q449,$S449),IF(AND(申込書!$AH$4="SKY安心GIGAタブレット",SUM($U449,$W449)&lt;&gt;0),SUM($U449,$W449),"")),"")</f>
        <v/>
      </c>
      <c r="DS449" s="81"/>
      <c r="DT449" s="82"/>
      <c r="DU449" s="80" t="str">
        <f>IF(AND(申込書!$C$105&lt;&gt;"▼プルダウンより選択してください",申込書!$C$105&lt;&gt;"",申込書!$P$105&lt;&gt;"YYYY/MM/DD",$G449&lt;&gt;""),申込書!$P$105,"")</f>
        <v/>
      </c>
      <c r="DV449" s="81" t="str">
        <f>IF(AND(申込書!$C$105&lt;&gt;"▼プルダウンより選択してください",申込書!$C$105&lt;&gt;"",$G449&lt;&gt;""),申込書!$M$105,"")</f>
        <v/>
      </c>
      <c r="DW449" s="81" t="str">
        <f>IF($DU$3&lt;&gt;"コンテンツなし",IF(AND(申込書!$AH$4="GIGAスクールパック",SUM($P449,$R449)&lt;&gt;0),SUM($P449,$R449),IF(AND(申込書!$AH$4="SKY安心GIGAタブレット",SUM($T449,$V449)&lt;&gt;0),SUM($T449,$V449),"")),"")</f>
        <v/>
      </c>
      <c r="DX449" s="81" t="str">
        <f>IF($DU$3&lt;&gt;"コンテンツなし",IF(AND(申込書!$AH$4="GIGAスクールパック",SUM($Q449,$S449)&lt;&gt;0),SUM($Q449,$S449),IF(AND(申込書!$AH$4="SKY安心GIGAタブレット",SUM($U449,$W449)&lt;&gt;0),SUM($U449,$W449),"")),"")</f>
        <v/>
      </c>
      <c r="DY449" s="157"/>
      <c r="DZ449" s="82"/>
      <c r="EA449" s="80" t="str">
        <f>IF(AND(申込書!$C$106&lt;&gt;"▼プルダウンより選択してください",申込書!$C$106&lt;&gt;"",申込書!$P$106&lt;&gt;"YYYY/MM/DD",$G449&lt;&gt;""),申込書!$P$106,"")</f>
        <v/>
      </c>
      <c r="EB449" s="81" t="str">
        <f>IF(AND(申込書!$C$106&lt;&gt;"▼プルダウンより選択してください",申込書!$C$106&lt;&gt;"",$G449&lt;&gt;""),申込書!$M$106,"")</f>
        <v/>
      </c>
      <c r="EC449" s="81" t="str">
        <f>IF($EA$3&lt;&gt;"コンテンツなし",IF(AND(申込書!$AH$4="GIGAスクールパック",SUM($P449,$R449)&lt;&gt;0),SUM($P449,$R449),IF(AND(申込書!$AH$4="SKY安心GIGAタブレット",SUM($T449,$V449)&lt;&gt;0),SUM($T449,$V449),"")),"")</f>
        <v/>
      </c>
      <c r="ED449" s="81" t="str">
        <f>IF($EA$3&lt;&gt;"コンテンツなし",IF(AND(申込書!$AH$4="GIGAスクールパック",SUM($Q449,$S449)&lt;&gt;0),SUM($Q449,$S449),IF(AND(申込書!$AH$4="SKY安心GIGAタブレット",SUM($U449,$W449)&lt;&gt;0),SUM($U449,$W449),"")),"")</f>
        <v/>
      </c>
      <c r="EE449" s="157"/>
      <c r="EF449" s="82"/>
      <c r="EG449" s="80" t="str">
        <f>IF(AND(申込書!$C$107&lt;&gt;"▼プルダウンより選択してください",申込書!$C$107&lt;&gt;"",申込書!$P$107&lt;&gt;"YYYY/MM/DD",$G449&lt;&gt;""),申込書!$P$107,"")</f>
        <v/>
      </c>
      <c r="EH449" s="81" t="str">
        <f>IF(AND(申込書!$C$107&lt;&gt;"▼プルダウンより選択してください",申込書!$C$107&lt;&gt;"",$G449&lt;&gt;""),申込書!$M$107,"")</f>
        <v/>
      </c>
      <c r="EI449" s="81" t="str">
        <f>IF($EG$3&lt;&gt;"コンテンツなし",IF(AND(申込書!$AH$4="GIGAスクールパック",SUM($P449,$R449)&lt;&gt;0),SUM($P449,$R449),IF(AND(申込書!$AH$4="SKY安心GIGAタブレット",SUM($T449,$V449)&lt;&gt;0),SUM($T449,$V449),"")),"")</f>
        <v/>
      </c>
      <c r="EJ449" s="81" t="str">
        <f>IF($EG$3&lt;&gt;"コンテンツなし",IF(AND(申込書!$AH$4="GIGAスクールパック",SUM($Q449,$S449)&lt;&gt;0),SUM($Q449,$S449),IF(AND(申込書!$AH$4="SKY安心GIGAタブレット",SUM($U449,$W449)&lt;&gt;0),SUM($U449,$W449),"")),"")</f>
        <v/>
      </c>
      <c r="EK449" s="157"/>
      <c r="EL449" s="82"/>
      <c r="EM449" s="80" t="str">
        <f>IF(AND(申込書!$C$108&lt;&gt;"▼プルダウンより選択してください",申込書!$C$108&lt;&gt;"",申込書!$P$108&lt;&gt;"YYYY/MM/DD",$G449&lt;&gt;""),申込書!$P$108,"")</f>
        <v/>
      </c>
      <c r="EN449" s="81" t="str">
        <f>IF(AND(申込書!$C$108&lt;&gt;"▼プルダウンより選択してください",申込書!$C$108&lt;&gt;"",$G449&lt;&gt;""),申込書!$M$108,"")</f>
        <v/>
      </c>
      <c r="EO449" s="81" t="str">
        <f>IF($EM$3&lt;&gt;"コンテンツなし",IF(AND(申込書!$AH$4="GIGAスクールパック",SUM($P449,$R449)&lt;&gt;0),SUM($P449,$R449),IF(AND(申込書!$AH$4="SKY安心GIGAタブレット",SUM($T449,$V449)&lt;&gt;0),SUM($T449,$V449),"")),"")</f>
        <v/>
      </c>
      <c r="EP449" s="81" t="str">
        <f>IF($EM$3&lt;&gt;"コンテンツなし",IF(AND(申込書!$AH$4="GIGAスクールパック",SUM($Q449,$S449)&lt;&gt;0),SUM($Q449,$S449),IF(AND(申込書!$AH$4="SKY安心GIGAタブレット",SUM($U449,$W449)&lt;&gt;0),SUM($U449,$W449),"")),"")</f>
        <v/>
      </c>
      <c r="EQ449" s="157"/>
      <c r="ER449" s="82"/>
      <c r="ES449" s="80" t="str">
        <f>IF(AND(申込書!$C$109&lt;&gt;"▼プルダウンより選択してください",申込書!$C$109&lt;&gt;"",申込書!$P$109&lt;&gt;"YYYY/MM/DD",$G449&lt;&gt;""),申込書!$P$109,"")</f>
        <v/>
      </c>
      <c r="ET449" s="81" t="str">
        <f>IF(AND(申込書!$C$109&lt;&gt;"▼プルダウンより選択してください",申込書!$C$109&lt;&gt;"",$G449&lt;&gt;""),申込書!$M$109,"")</f>
        <v/>
      </c>
      <c r="EU449" s="81" t="str">
        <f>IF($ES$3&lt;&gt;"コンテンツなし",IF(AND(申込書!$AH$4="GIGAスクールパック",SUM($P449,$R449)&lt;&gt;0),SUM($P449,$R449),IF(AND(申込書!$AH$4="SKY安心GIGAタブレット",SUM($T449,$V449)&lt;&gt;0),SUM($T449,$V449),"")),"")</f>
        <v/>
      </c>
      <c r="EV449" s="81" t="str">
        <f>IF($ES$3&lt;&gt;"コンテンツなし",IF(AND(申込書!$AH$4="GIGAスクールパック",SUM($Q449,$S449)&lt;&gt;0),SUM($Q449,$S449),IF(AND(申込書!$AH$4="SKY安心GIGAタブレット",SUM($U449,$W449)&lt;&gt;0),SUM($U449,$W449),"")),"")</f>
        <v/>
      </c>
      <c r="EW449" s="157"/>
      <c r="EX449" s="82"/>
      <c r="EY449" s="80" t="str">
        <f>IF(AND(申込書!$C$110&lt;&gt;"▼プルダウンより選択してください",申込書!$C$110&lt;&gt;"",申込書!$P$110&lt;&gt;"YYYY/MM/DD",$G449&lt;&gt;""),申込書!$P$110,"")</f>
        <v/>
      </c>
      <c r="EZ449" s="81" t="str">
        <f>IF(AND(申込書!$C$110&lt;&gt;"▼プルダウンより選択してください",申込書!$C$110&lt;&gt;"",$G449&lt;&gt;""),申込書!$M$110,"")</f>
        <v/>
      </c>
      <c r="FA449" s="81" t="str">
        <f>IF($EY$3&lt;&gt;"コンテンツなし",IF(AND(申込書!$AH$4="GIGAスクールパック",SUM($P449,$R449)&lt;&gt;0),SUM($P449,$R449),IF(AND(申込書!$AH$4="SKY安心GIGAタブレット",SUM($T449,$V449)&lt;&gt;0),SUM($T449,$V449),"")),"")</f>
        <v/>
      </c>
      <c r="FB449" s="81" t="str">
        <f>IF($EY$3&lt;&gt;"コンテンツなし",IF(AND(申込書!$AH$4="GIGAスクールパック",SUM($Q449,$S449)&lt;&gt;0),SUM($Q449,$S449),IF(AND(申込書!$AH$4="SKY安心GIGAタブレット",SUM($U449,$W449)&lt;&gt;0),SUM($U449,$W449),"")),"")</f>
        <v/>
      </c>
      <c r="FC449" s="157"/>
      <c r="FD449" s="82"/>
      <c r="FE449" s="80" t="str">
        <f>IF(AND(申込書!$C$111&lt;&gt;"▼プルダウンより選択してください",申込書!$C$111&lt;&gt;"",申込書!$P$111&lt;&gt;"YYYY/MM/DD",$G449&lt;&gt;""),申込書!$P$111,"")</f>
        <v/>
      </c>
      <c r="FF449" s="81" t="str">
        <f>IF(AND(申込書!$C$111&lt;&gt;"▼プルダウンより選択してください",申込書!$C$111&lt;&gt;"",$G449&lt;&gt;""),申込書!$M$111,"")</f>
        <v/>
      </c>
      <c r="FG449" s="81" t="str">
        <f>IF($FE$3&lt;&gt;"コンテンツなし",IF(AND(申込書!$AH$4="GIGAスクールパック",SUM($P449,$R449)&lt;&gt;0),SUM($P449,$R449),IF(AND(申込書!$AH$4="SKY安心GIGAタブレット",SUM($T449,$V449)&lt;&gt;0),SUM($T449,$V449),"")),"")</f>
        <v/>
      </c>
      <c r="FH449" s="81" t="str">
        <f>IF($FE$3&lt;&gt;"コンテンツなし",IF(AND(申込書!$AH$4="GIGAスクールパック",SUM($Q449,$S449)&lt;&gt;0),SUM($Q449,$S449),IF(AND(申込書!$AH$4="SKY安心GIGAタブレット",SUM($U449,$W449)&lt;&gt;0),SUM($U449,$W449),"")),"")</f>
        <v/>
      </c>
      <c r="FI449" s="157"/>
      <c r="FJ449" s="82"/>
      <c r="FK449" s="80" t="str">
        <f>IF(AND(申込書!$C$112&lt;&gt;"▼プルダウンより選択してください",申込書!$C$112&lt;&gt;"",申込書!$P$112&lt;&gt;"YYYY/MM/DD",$G449&lt;&gt;""),申込書!$P$112,"")</f>
        <v/>
      </c>
      <c r="FL449" s="81" t="str">
        <f>IF(AND(申込書!$C$112&lt;&gt;"▼プルダウンより選択してください",申込書!$C$112&lt;&gt;"",$G449&lt;&gt;""),申込書!$M$112,"")</f>
        <v/>
      </c>
      <c r="FM449" s="81" t="str">
        <f>IF($FK$3&lt;&gt;"コンテンツなし",IF(AND(申込書!$AH$4="GIGAスクールパック",SUM($P449,$R449)&lt;&gt;0),SUM($P449,$R449),IF(AND(申込書!$AH$4="SKY安心GIGAタブレット",SUM($T449,$V449)&lt;&gt;0),SUM($T449,$V449),"")),"")</f>
        <v/>
      </c>
      <c r="FN449" s="81" t="str">
        <f>IF($FK$3&lt;&gt;"コンテンツなし",IF(AND(申込書!$AH$4="GIGAスクールパック",SUM($Q449,$S449)&lt;&gt;0),SUM($Q449,$S449),IF(AND(申込書!$AH$4="SKY安心GIGAタブレット",SUM($U449,$W449)&lt;&gt;0),SUM($U449,$W449),"")),"")</f>
        <v/>
      </c>
      <c r="FO449" s="157"/>
      <c r="FP449" s="82"/>
      <c r="FQ449" s="80" t="str">
        <f>IF(AND(申込書!$C$113&lt;&gt;"▼プルダウンより選択してください",申込書!$C$113&lt;&gt;"",申込書!$P$113&lt;&gt;"YYYY/MM/DD",$G449&lt;&gt;""),申込書!$P$113,"")</f>
        <v/>
      </c>
      <c r="FR449" s="81" t="str">
        <f>IF(AND(申込書!$C$113&lt;&gt;"▼プルダウンより選択してください",申込書!$C$113&lt;&gt;"",$G449&lt;&gt;""),申込書!$M$113,"")</f>
        <v/>
      </c>
      <c r="FS449" s="81" t="str">
        <f>IF($FQ$3&lt;&gt;"コンテンツなし",IF(AND(申込書!$AH$4="GIGAスクールパック",SUM($P449,$R449)&lt;&gt;0),SUM($P449,$R449),IF(AND(申込書!$AH$4="SKY安心GIGAタブレット",SUM($T449,$V449)&lt;&gt;0),SUM($T449,$V449),"")),"")</f>
        <v/>
      </c>
      <c r="FT449" s="81" t="str">
        <f>IF($FQ$3&lt;&gt;"コンテンツなし",IF(AND(申込書!$AH$4="GIGAスクールパック",SUM($Q449,$S449)&lt;&gt;0),SUM($Q449,$S449),IF(AND(申込書!$AH$4="SKY安心GIGAタブレット",SUM($U449,$W449)&lt;&gt;0),SUM($U449,$W449),"")),"")</f>
        <v/>
      </c>
      <c r="FU449" s="157"/>
      <c r="FV449" s="82"/>
      <c r="FW449" s="80" t="str">
        <f>IF(AND(申込書!$C$114&lt;&gt;"▼プルダウンより選択してください",申込書!$C$114&lt;&gt;"",申込書!$P$114&lt;&gt;"YYYY/MM/DD",$G449&lt;&gt;""),申込書!$P$114,"")</f>
        <v/>
      </c>
      <c r="FX449" s="81" t="str">
        <f>IF(AND(申込書!$C$114&lt;&gt;"▼プルダウンより選択してください",申込書!$C$114&lt;&gt;"",$G449&lt;&gt;""),申込書!$M$114,"")</f>
        <v/>
      </c>
      <c r="FY449" s="81" t="str">
        <f>IF($FW$3&lt;&gt;"コンテンツなし",IF(AND(申込書!$AH$4="GIGAスクールパック",SUM($P449,$R449)&lt;&gt;0),SUM($P449,$R449),IF(AND(申込書!$AH$4="SKY安心GIGAタブレット",SUM($T449,$V449)&lt;&gt;0),SUM($T449,$V449),"")),"")</f>
        <v/>
      </c>
      <c r="FZ449" s="81" t="str">
        <f>IF($FW$3&lt;&gt;"コンテンツなし",IF(AND(申込書!$AH$4="GIGAスクールパック",SUM($Q449,$S449)&lt;&gt;0),SUM($Q449,$S449),IF(AND(申込書!$AH$4="SKY安心GIGAタブレット",SUM($U449,$W449)&lt;&gt;0),SUM($U449,$W449),"")),"")</f>
        <v/>
      </c>
      <c r="GA449" s="157"/>
      <c r="GB449" s="82"/>
      <c r="GC449" s="80" t="str">
        <f>IF(AND(申込書!$C$115&lt;&gt;"▼プルダウンより選択してください",申込書!$C$115&lt;&gt;"",申込書!$P$115&lt;&gt;"YYYY/MM/DD",$G449&lt;&gt;""),申込書!$P$115,"")</f>
        <v/>
      </c>
      <c r="GD449" s="81" t="str">
        <f>IF(AND(申込書!$C$115&lt;&gt;"▼プルダウンより選択してください",申込書!$C$115&lt;&gt;"",$G449&lt;&gt;""),申込書!$M$115,"")</f>
        <v/>
      </c>
      <c r="GE449" s="81" t="str">
        <f>IF($GC$3&lt;&gt;"コンテンツなし",IF(AND(申込書!$AH$4="GIGAスクールパック",SUM($P449,$R449)&lt;&gt;0),SUM($P449,$R449),IF(AND(申込書!$AH$4="SKY安心GIGAタブレット",SUM($T449,$V449)&lt;&gt;0),SUM($T449,$V449),"")),"")</f>
        <v/>
      </c>
      <c r="GF449" s="81" t="str">
        <f>IF($GC$3&lt;&gt;"コンテンツなし",IF(AND(申込書!$AH$4="GIGAスクールパック",SUM($Q449,$S449)&lt;&gt;0),SUM($Q449,$S449),IF(AND(申込書!$AH$4="SKY安心GIGAタブレット",SUM($U449,$W449)&lt;&gt;0),SUM($U449,$W449),"")),"")</f>
        <v/>
      </c>
      <c r="GG449" s="157"/>
      <c r="GH449" s="82"/>
      <c r="GI449" s="80" t="str">
        <f>IF(AND(申込書!$C$116&lt;&gt;"▼プルダウンより選択してください",申込書!$C$116&lt;&gt;"",申込書!$P$116&lt;&gt;"YYYY/MM/DD",$G449&lt;&gt;""),申込書!$P$116,"")</f>
        <v/>
      </c>
      <c r="GJ449" s="81" t="str">
        <f>IF(AND(申込書!$C$116&lt;&gt;"▼プルダウンより選択してください",申込書!$C$116&lt;&gt;"",$G449&lt;&gt;""),申込書!$M$116,"")</f>
        <v/>
      </c>
      <c r="GK449" s="81" t="str">
        <f>IF($GI$3&lt;&gt;"コンテンツなし",IF(AND(申込書!$AH$4="GIGAスクールパック",SUM($P449,$R449)&lt;&gt;0),SUM($P449,$R449),IF(AND(申込書!$AH$4="SKY安心GIGAタブレット",SUM($T449,$V449)&lt;&gt;0),SUM($T449,$V449),"")),"")</f>
        <v/>
      </c>
      <c r="GL449" s="81" t="str">
        <f>IF($GI$3&lt;&gt;"コンテンツなし",IF(AND(申込書!$AH$4="GIGAスクールパック",SUM($Q449,$S449)&lt;&gt;0),SUM($Q449,$S449),IF(AND(申込書!$AH$4="SKY安心GIGAタブレット",SUM($U449,$W449)&lt;&gt;0),SUM($U449,$W449),"")),"")</f>
        <v/>
      </c>
      <c r="GM449" s="157"/>
      <c r="GN449" s="82"/>
      <c r="GO449" s="80" t="str">
        <f>IF(AND(申込書!$C$117&lt;&gt;"▼プルダウンより選択してください",申込書!$C$117&lt;&gt;"",申込書!$P$117&lt;&gt;"YYYY/MM/DD",$G449&lt;&gt;""),申込書!$P$117,"")</f>
        <v/>
      </c>
      <c r="GP449" s="81" t="str">
        <f>IF(AND(申込書!$C$117&lt;&gt;"▼プルダウンより選択してください",申込書!$C$117&lt;&gt;"",$G449&lt;&gt;""),申込書!$M$117,"")</f>
        <v/>
      </c>
      <c r="GQ449" s="81" t="str">
        <f>IF($GO$3&lt;&gt;"コンテンツなし",IF(AND(申込書!$AH$4="GIGAスクールパック",SUM($P449,$R449)&lt;&gt;0),SUM($P449,$R449),IF(AND(申込書!$AH$4="SKY安心GIGAタブレット",SUM($T449,$V449)&lt;&gt;0),SUM($T449,$V449),"")),"")</f>
        <v/>
      </c>
      <c r="GR449" s="81" t="str">
        <f>IF($GO$3&lt;&gt;"コンテンツなし",IF(AND(申込書!$AH$4="GIGAスクールパック",SUM($Q449,$S449)&lt;&gt;0),SUM($Q449,$S449),IF(AND(申込書!$AH$4="SKY安心GIGAタブレット",SUM($U449,$W449)&lt;&gt;0),SUM($U449,$W449),"")),"")</f>
        <v/>
      </c>
      <c r="GS449" s="157"/>
      <c r="GT449" s="82"/>
      <c r="GU449" s="80" t="str">
        <f>IF(AND(申込書!$C$118&lt;&gt;"▼プルダウンより選択してください",申込書!$C$118&lt;&gt;"",申込書!$P$118&lt;&gt;"YYYY/MM/DD",$G449&lt;&gt;""),申込書!$P$118,"")</f>
        <v/>
      </c>
      <c r="GV449" s="81" t="str">
        <f>IF(AND(申込書!$C$118&lt;&gt;"▼プルダウンより選択してください",申込書!$C$118&lt;&gt;"",$G449&lt;&gt;""),申込書!$M$118,"")</f>
        <v/>
      </c>
      <c r="GW449" s="81" t="str">
        <f>IF($GU$3&lt;&gt;"コンテンツなし",IF(AND(申込書!$AH$4="GIGAスクールパック",SUM($P449,$R449)&lt;&gt;0),SUM($P449,$R449),IF(AND(申込書!$AH$4="SKY安心GIGAタブレット",SUM($T449,$V449)&lt;&gt;0),SUM($T449,$V449),"")),"")</f>
        <v/>
      </c>
      <c r="GX449" s="81" t="str">
        <f>IF($GU$3&lt;&gt;"コンテンツなし",IF(AND(申込書!$AH$4="GIGAスクールパック",SUM($Q449,$S449)&lt;&gt;0),SUM($Q449,$S449),IF(AND(申込書!$AH$4="SKY安心GIGAタブレット",SUM($U449,$W449)&lt;&gt;0),SUM($U449,$W449),"")),"")</f>
        <v/>
      </c>
      <c r="GY449" s="157"/>
      <c r="GZ449" s="82"/>
      <c r="HA449" s="80" t="str">
        <f>IF(AND(申込書!$C$119&lt;&gt;"▼プルダウンより選択してください",申込書!$C$119&lt;&gt;"",申込書!$P$119&lt;&gt;"YYYY/MM/DD",$G449&lt;&gt;""),申込書!$P$119,"")</f>
        <v/>
      </c>
      <c r="HB449" s="81" t="str">
        <f>IF(AND(申込書!$C$119&lt;&gt;"▼プルダウンより選択してください",申込書!$C$119&lt;&gt;"",$G449&lt;&gt;""),申込書!$M$119,"")</f>
        <v/>
      </c>
      <c r="HC449" s="81" t="str">
        <f>IF($HA$3&lt;&gt;"コンテンツなし",IF(AND(申込書!$AH$4="GIGAスクールパック",SUM($P449,$R449)&lt;&gt;0),SUM($P449,$R449),IF(AND(申込書!$AH$4="SKY安心GIGAタブレット",SUM($T449,$V449)&lt;&gt;0),SUM($T449,$V449),"")),"")</f>
        <v/>
      </c>
      <c r="HD449" s="81" t="str">
        <f>IF($HA$3&lt;&gt;"コンテンツなし",IF(AND(申込書!$AH$4="GIGAスクールパック",SUM($Q449,$S449)&lt;&gt;0),SUM($Q449,$S449),IF(AND(申込書!$AH$4="SKY安心GIGAタブレット",SUM($U449,$W449)&lt;&gt;0),SUM($U449,$W449),"")),"")</f>
        <v/>
      </c>
      <c r="HE449" s="157"/>
      <c r="HF449" s="82"/>
      <c r="HG449" s="83"/>
    </row>
    <row r="450" spans="2:215" ht="26.85" customHeight="1">
      <c r="B450" s="62">
        <f t="shared" si="4"/>
        <v>445</v>
      </c>
      <c r="C450" s="63"/>
      <c r="D450" s="64"/>
      <c r="E450" s="207"/>
      <c r="F450" s="65"/>
      <c r="G450" s="66"/>
      <c r="H450" s="67"/>
      <c r="I450" s="68"/>
      <c r="J450" s="69"/>
      <c r="K450" s="70"/>
      <c r="L450" s="71"/>
      <c r="M450" s="72"/>
      <c r="N450" s="73"/>
      <c r="O450" s="74"/>
      <c r="P450" s="179"/>
      <c r="Q450" s="180"/>
      <c r="R450" s="180"/>
      <c r="S450" s="181"/>
      <c r="T450" s="179"/>
      <c r="U450" s="180"/>
      <c r="V450" s="182"/>
      <c r="W450" s="181"/>
      <c r="X450" s="75"/>
      <c r="Y450" s="76"/>
      <c r="Z450" s="77"/>
      <c r="AA450" s="78"/>
      <c r="AB450" s="79"/>
      <c r="AC450" s="79"/>
      <c r="AD450" s="79"/>
      <c r="AE450" s="77"/>
      <c r="AF450" s="139"/>
      <c r="AG450" s="139"/>
      <c r="AH450" s="139"/>
      <c r="AI450" s="80" t="str">
        <f>IF(AND(申込書!$C$90&lt;&gt;"▼プルダウンより選択してください",申込書!$C$90&lt;&gt;"",申込書!$P$90&lt;&gt;"YYYY/MM/DD",$G450&lt;&gt;""),申込書!$P$90,"")</f>
        <v/>
      </c>
      <c r="AJ450" s="81" t="str">
        <f>IF(AND(申込書!$C$90&lt;&gt;"▼プルダウンより選択してください",申込書!$C$90&lt;&gt;"",$G450&lt;&gt;""),申込書!$M$90,"")</f>
        <v/>
      </c>
      <c r="AK450" s="81" t="str">
        <f>IF($AI$3&lt;&gt;"コンテンツなし",IF(AND(申込書!$AH$4="GIGAスクールパック",SUM($P450,$R450)&lt;&gt;0),SUM($P450,$R450),IF(AND(申込書!$AH$4="SKY安心GIGAタブレット",SUM($T450,$V450)&lt;&gt;0),SUM($T450,$V450),"")),"")</f>
        <v/>
      </c>
      <c r="AL450" s="81" t="str">
        <f>IF($AI$3&lt;&gt;"コンテンツなし",IF(AND(申込書!$AH$4="GIGAスクールパック",SUM($Q450,$S450)&lt;&gt;0),SUM($Q450,$S450),IF(AND(申込書!$AH$4="SKY安心GIGAタブレット",SUM($U450,$W450)&lt;&gt;0),SUM($U450,$W450),"")),"")</f>
        <v/>
      </c>
      <c r="AM450" s="157"/>
      <c r="AN450" s="82"/>
      <c r="AO450" s="80" t="str">
        <f>IF(AND(申込書!$C$91&lt;&gt;"▼プルダウンより選択してください",申込書!$C$91&lt;&gt;"",申込書!$P$91&lt;&gt;"YYYY/MM/DD",$G450&lt;&gt;""),申込書!$P$91,"")</f>
        <v/>
      </c>
      <c r="AP450" s="81" t="str">
        <f>IF(AND(申込書!$C$91&lt;&gt;"▼プルダウンより選択してください",申込書!$C$91&lt;&gt;"",$G450&lt;&gt;""),申込書!$M$91,"")</f>
        <v/>
      </c>
      <c r="AQ450" s="81" t="str">
        <f>IF($AO$3&lt;&gt;"コンテンツなし",IF(AND(申込書!$AH$4="GIGAスクールパック",SUM($P450,$R450)&lt;&gt;0),SUM($P450,$R450),IF(AND(申込書!$AH$4="SKY安心GIGAタブレット",SUM($T450,$V450)&lt;&gt;0),SUM($T450,$V450),"")),"")</f>
        <v/>
      </c>
      <c r="AR450" s="81" t="str">
        <f>IF($AO$3&lt;&gt;"コンテンツなし",IF(AND(申込書!$AH$4="GIGAスクールパック",SUM($Q450,$S450)&lt;&gt;0),SUM($Q450,$S450),IF(AND(申込書!$AH$4="SKY安心GIGAタブレット",SUM($U450,$W450)&lt;&gt;0),SUM($U450,$W450),"")),"")</f>
        <v/>
      </c>
      <c r="AS450" s="157"/>
      <c r="AT450" s="82"/>
      <c r="AU450" s="80" t="str">
        <f>IF(AND(申込書!$C$92&lt;&gt;"▼プルダウンより選択してください",申込書!$C$92&lt;&gt;"",申込書!$P$92&lt;&gt;"YYYY/MM/DD",$G450&lt;&gt;""),申込書!$P$92,"")</f>
        <v/>
      </c>
      <c r="AV450" s="81" t="str">
        <f>IF(AND(申込書!$C$92&lt;&gt;"▼プルダウンより選択してください",申込書!$C$92&lt;&gt;"",$G450&lt;&gt;""),申込書!$M$92,"")</f>
        <v/>
      </c>
      <c r="AW450" s="81" t="str">
        <f>IF($AU$3&lt;&gt;"コンテンツなし",IF(AND(申込書!$AH$4="GIGAスクールパック",SUM($P450,$R450)&lt;&gt;0),SUM($P450,$R450),IF(AND(申込書!$AH$4="SKY安心GIGAタブレット",SUM($T450,$V450)&lt;&gt;0),SUM($T450,$V450),"")),"")</f>
        <v/>
      </c>
      <c r="AX450" s="81" t="str">
        <f>IF($AU$3&lt;&gt;"コンテンツなし",IF(AND(申込書!$AH$4="GIGAスクールパック",SUM($Q450,$S450)&lt;&gt;0),SUM($Q450,$S450),IF(AND(申込書!$AH$4="SKY安心GIGAタブレット",SUM($U450,$W450)&lt;&gt;0),SUM($U450,$W450),"")),"")</f>
        <v/>
      </c>
      <c r="AY450" s="157"/>
      <c r="AZ450" s="82"/>
      <c r="BA450" s="80" t="str">
        <f>IF(AND(申込書!$C$93&lt;&gt;"▼プルダウンより選択してください",申込書!$C$93&lt;&gt;"",申込書!$P$93&lt;&gt;"YYYY/MM/DD",$G450&lt;&gt;""),申込書!$P$93,"")</f>
        <v/>
      </c>
      <c r="BB450" s="81" t="str">
        <f>IF(AND(申込書!$C$93&lt;&gt;"▼プルダウンより選択してください",申込書!$C$93&lt;&gt;"",申込書!$M$93&gt;=1,$G450&lt;&gt;""),申込書!$M$93,"")</f>
        <v/>
      </c>
      <c r="BC450" s="81" t="str">
        <f>IF($BA$3&lt;&gt;"コンテンツなし",IF(AND(申込書!$AH$4="GIGAスクールパック",SUM($P450,$R450)&lt;&gt;0),SUM($P450,$R450),IF(AND(申込書!$AH$4="SKY安心GIGAタブレット",SUM($T450,$V450)&lt;&gt;0),SUM($T450,$V450),"")),"")</f>
        <v/>
      </c>
      <c r="BD450" s="81" t="str">
        <f>IF($BA$3&lt;&gt;"コンテンツなし",IF(AND(申込書!$AH$4="GIGAスクールパック",SUM($Q450,$S450)&lt;&gt;0),SUM($Q450,$S450),IF(AND(申込書!$AH$4="SKY安心GIGAタブレット",SUM($U450,$W450)&lt;&gt;0),SUM($U450,$W450),"")),"")</f>
        <v/>
      </c>
      <c r="BE450" s="157"/>
      <c r="BF450" s="82"/>
      <c r="BG450" s="80" t="str">
        <f>IF(AND(申込書!$C$94&lt;&gt;"▼プルダウンより選択してください",申込書!$C$94&lt;&gt;"",申込書!$P$94&lt;&gt;"YYYY/MM/DD",$G450&lt;&gt;""),申込書!$P$94,"")</f>
        <v/>
      </c>
      <c r="BH450" s="81" t="str">
        <f>IF(AND(申込書!$C$94&lt;&gt;"▼プルダウンより選択してください",申込書!$C$94&lt;&gt;"",$G450&lt;&gt;""),申込書!$M$94,"")</f>
        <v/>
      </c>
      <c r="BI450" s="81" t="str">
        <f>IF($BG$3&lt;&gt;"コンテンツなし",IF(AND(申込書!$AH$4="GIGAスクールパック",SUM($P450,$R450)&lt;&gt;0),SUM($P450,$R450),IF(AND(申込書!$AH$4="SKY安心GIGAタブレット",SUM($T450,$V450)&lt;&gt;0),SUM($T450,$V450),"")),"")</f>
        <v/>
      </c>
      <c r="BJ450" s="81" t="str">
        <f>IF($BG$3&lt;&gt;"コンテンツなし",IF(AND(申込書!$AH$4="GIGAスクールパック",SUM($Q450,$S450)&lt;&gt;0),SUM($Q450,$S450),IF(AND(申込書!$AH$4="SKY安心GIGAタブレット",SUM($U450,$W450)&lt;&gt;0),SUM($U450,$W450),"")),"")</f>
        <v/>
      </c>
      <c r="BK450" s="157"/>
      <c r="BL450" s="82"/>
      <c r="BM450" s="80" t="str">
        <f>IF(AND(申込書!$C$95&lt;&gt;"▼プルダウンより選択してください",申込書!$C$95&lt;&gt;"",申込書!$P$95&lt;&gt;"YYYY/MM/DD",$G450&lt;&gt;""),申込書!$P$95,"")</f>
        <v/>
      </c>
      <c r="BN450" s="81" t="str">
        <f>IF(AND(申込書!$C$95&lt;&gt;"▼プルダウンより選択してください",申込書!$C$95&lt;&gt;"",$G450&lt;&gt;""),申込書!$M$95,"")</f>
        <v/>
      </c>
      <c r="BO450" s="81" t="str">
        <f>IF($BM$3&lt;&gt;"コンテンツなし",IF(AND(申込書!$AH$4="GIGAスクールパック",SUM($P450,$R450)&lt;&gt;0),SUM($P450,$R450),IF(AND(申込書!$AH$4="SKY安心GIGAタブレット",SUM($T450,$V450)&lt;&gt;0),SUM($T450,$V450),"")),"")</f>
        <v/>
      </c>
      <c r="BP450" s="81" t="str">
        <f>IF($BM$3&lt;&gt;"コンテンツなし",IF(AND(申込書!$AH$4="GIGAスクールパック",SUM($Q450,$S450)&lt;&gt;0),SUM($Q450,$S450),IF(AND(申込書!$AH$4="SKY安心GIGAタブレット",SUM($U450,$W450)&lt;&gt;0),SUM($U450,$W450),"")),"")</f>
        <v/>
      </c>
      <c r="BQ450" s="157"/>
      <c r="BR450" s="82"/>
      <c r="BS450" s="80" t="str">
        <f>IF(AND(申込書!$C$96&lt;&gt;"▼プルダウンより選択してください",申込書!$C$96&lt;&gt;"",申込書!$P$96&lt;&gt;"YYYY/MM/DD",$G450&lt;&gt;""),申込書!$P$96,"")</f>
        <v/>
      </c>
      <c r="BT450" s="81" t="str">
        <f>IF(AND(申込書!$C$96&lt;&gt;"▼プルダウンより選択してください",申込書!$C$96&lt;&gt;"",$G450&lt;&gt;""),申込書!$M$96,"")</f>
        <v/>
      </c>
      <c r="BU450" s="81" t="str">
        <f>IF($BS$3&lt;&gt;"コンテンツなし",IF(AND(申込書!$AH$4="GIGAスクールパック",SUM($P450,$R450)&lt;&gt;0),SUM($P450,$R450),IF(AND(申込書!$AH$4="SKY安心GIGAタブレット",SUM($T450,$V450)&lt;&gt;0),SUM($T450,$V450),"")),"")</f>
        <v/>
      </c>
      <c r="BV450" s="81" t="str">
        <f>IF($BS$3&lt;&gt;"コンテンツなし",IF(AND(申込書!$AH$4="GIGAスクールパック",SUM($Q450,$S450)&lt;&gt;0),SUM($Q450,$S450),IF(AND(申込書!$AH$4="SKY安心GIGAタブレット",SUM($U450,$W450)&lt;&gt;0),SUM($U450,$W450),"")),"")</f>
        <v/>
      </c>
      <c r="BW450" s="157"/>
      <c r="BX450" s="82"/>
      <c r="BY450" s="80" t="str">
        <f>IF(AND(申込書!$C$97&lt;&gt;"▼プルダウンより選択してください",申込書!$C$97&lt;&gt;"",申込書!$P$97&lt;&gt;"YYYY/MM/DD",$G450&lt;&gt;""),申込書!$P$97,"")</f>
        <v/>
      </c>
      <c r="BZ450" s="81" t="str">
        <f>IF(AND(申込書!$C$97&lt;&gt;"▼プルダウンより選択してください",申込書!$C$97&lt;&gt;"",$G450&lt;&gt;""),申込書!$M$97,"")</f>
        <v/>
      </c>
      <c r="CA450" s="81" t="str">
        <f>IF($BY$3&lt;&gt;"コンテンツなし",IF(AND(申込書!$AH$4="GIGAスクールパック",SUM($P450,$R450)&lt;&gt;0),SUM($P450,$R450),IF(AND(申込書!$AH$4="SKY安心GIGAタブレット",SUM($T450,$V450)&lt;&gt;0),SUM($T450,$V450),"")),"")</f>
        <v/>
      </c>
      <c r="CB450" s="81" t="str">
        <f>IF($BY$3&lt;&gt;"コンテンツなし",IF(AND(申込書!$AH$4="GIGAスクールパック",SUM($Q450,$S450)&lt;&gt;0),SUM($Q450,$S450),IF(AND(申込書!$AH$4="SKY安心GIGAタブレット",SUM($U450,$W450)&lt;&gt;0),SUM($U450,$W450),"")),"")</f>
        <v/>
      </c>
      <c r="CC450" s="157"/>
      <c r="CD450" s="82"/>
      <c r="CE450" s="80" t="str">
        <f>IF(AND(申込書!$C$98&lt;&gt;"▼プルダウンより選択してください",申込書!$C$98&lt;&gt;"",申込書!$P$98&lt;&gt;"YYYY/MM/DD",$G450&lt;&gt;""),申込書!$P$98,"")</f>
        <v/>
      </c>
      <c r="CF450" s="81" t="str">
        <f>IF(AND(申込書!$C$98&lt;&gt;"▼プルダウンより選択してください",申込書!$C$98&lt;&gt;"",$G450&lt;&gt;""),申込書!$M$98,"")</f>
        <v/>
      </c>
      <c r="CG450" s="81" t="str">
        <f>IF($CE$3&lt;&gt;"コンテンツなし",IF(AND(申込書!$AH$4="GIGAスクールパック",SUM($P450,$R450)&lt;&gt;0),SUM($P450,$R450),IF(AND(申込書!$AH$4="SKY安心GIGAタブレット",SUM($T450,$V450)&lt;&gt;0),SUM($T450,$V450),"")),"")</f>
        <v/>
      </c>
      <c r="CH450" s="81" t="str">
        <f>IF($CE$3&lt;&gt;"コンテンツなし",IF(AND(申込書!$AH$4="GIGAスクールパック",SUM($Q450,$S450)&lt;&gt;0),SUM($Q450,$S450),IF(AND(申込書!$AH$4="SKY安心GIGAタブレット",SUM($U450,$W450)&lt;&gt;0),SUM($U450,$W450),"")),"")</f>
        <v/>
      </c>
      <c r="CI450" s="157"/>
      <c r="CJ450" s="82"/>
      <c r="CK450" s="80" t="str">
        <f>IF(AND(申込書!$C$99&lt;&gt;"▼プルダウンより選択してください",申込書!$C$99&lt;&gt;"",申込書!$P$99&lt;&gt;"YYYY/MM/DD",$G450&lt;&gt;""),申込書!$P$99,"")</f>
        <v/>
      </c>
      <c r="CL450" s="81" t="str">
        <f>IF(AND(申込書!$C$99&lt;&gt;"▼プルダウンより選択してください",申込書!$C$99&lt;&gt;"",$G450&lt;&gt;""),申込書!$M$99,"")</f>
        <v/>
      </c>
      <c r="CM450" s="81" t="str">
        <f>IF($CK$3&lt;&gt;"コンテンツなし",IF(AND(申込書!$AH$4="GIGAスクールパック",SUM($P450,$R450)&lt;&gt;0),SUM($P450,$R450),IF(AND(申込書!$AH$4="SKY安心GIGAタブレット",SUM($T450,$V450)&lt;&gt;0),SUM($T450,$V450),"")),"")</f>
        <v/>
      </c>
      <c r="CN450" s="81" t="str">
        <f>IF($CK$3&lt;&gt;"コンテンツなし",IF(AND(申込書!$AH$4="GIGAスクールパック",SUM($Q450,$S450)&lt;&gt;0),SUM($Q450,$S450),IF(AND(申込書!$AH$4="SKY安心GIGAタブレット",SUM($U450,$W450)&lt;&gt;0),SUM($U450,$W450),"")),"")</f>
        <v/>
      </c>
      <c r="CO450" s="157"/>
      <c r="CP450" s="82"/>
      <c r="CQ450" s="80" t="str">
        <f>IF(AND(申込書!$C$100&lt;&gt;"▼プルダウンより選択してください",申込書!$C$100&lt;&gt;"",申込書!$P$100&lt;&gt;"YYYY/MM/DD",$G450&lt;&gt;""),申込書!$P$100,"")</f>
        <v/>
      </c>
      <c r="CR450" s="81" t="str">
        <f>IF(AND(申込書!$C$100&lt;&gt;"▼プルダウンより選択してください",申込書!$C$100&lt;&gt;"",$G450&lt;&gt;""),申込書!$M$100,"")</f>
        <v/>
      </c>
      <c r="CS450" s="81" t="str">
        <f>IF($CQ$3&lt;&gt;"コンテンツなし",IF(AND(申込書!$AH$4="GIGAスクールパック",SUM($P450,$R450)&lt;&gt;0),SUM($P450,$R450),IF(AND(申込書!$AH$4="SKY安心GIGAタブレット",SUM($T450,$V450)&lt;&gt;0),SUM($T450,$V450),"")),"")</f>
        <v/>
      </c>
      <c r="CT450" s="81" t="str">
        <f>IF($CQ$3&lt;&gt;"コンテンツなし",IF(AND(申込書!$AH$4="GIGAスクールパック",SUM($Q450,$S450)&lt;&gt;0),SUM($Q450,$S450),IF(AND(申込書!$AH$4="SKY安心GIGAタブレット",SUM($U450,$W450)&lt;&gt;0),SUM($U450,$W450),"")),"")</f>
        <v/>
      </c>
      <c r="CU450" s="81"/>
      <c r="CV450" s="82"/>
      <c r="CW450" s="80" t="str">
        <f>IF(AND(申込書!$C$101&lt;&gt;"▼プルダウンより選択してください",申込書!$C$101&lt;&gt;"",申込書!$P$101&lt;&gt;"YYYY/MM/DD",$G450&lt;&gt;""),申込書!$P$101,"")</f>
        <v/>
      </c>
      <c r="CX450" s="81" t="str">
        <f>IF(AND(申込書!$C$101&lt;&gt;"▼プルダウンより選択してください",申込書!$C$101&lt;&gt;"",$G450&lt;&gt;""),申込書!$M$101,"")</f>
        <v/>
      </c>
      <c r="CY450" s="81" t="str">
        <f>IF($CW$3&lt;&gt;"コンテンツなし",IF(AND(申込書!$AH$4="GIGAスクールパック",SUM($P450,$R450)&lt;&gt;0),SUM($P450,$R450),IF(AND(申込書!$AH$4="SKY安心GIGAタブレット",SUM($T450,$V450)&lt;&gt;0),SUM($T450,$V450),"")),"")</f>
        <v/>
      </c>
      <c r="CZ450" s="81" t="str">
        <f>IF($CW$3&lt;&gt;"コンテンツなし",IF(AND(申込書!$AH$4="GIGAスクールパック",SUM($Q450,$S450)&lt;&gt;0),SUM($Q450,$S450),IF(AND(申込書!$AH$4="SKY安心GIGAタブレット",SUM($U450,$W450)&lt;&gt;0),SUM($U450,$W450),"")),"")</f>
        <v/>
      </c>
      <c r="DA450" s="81"/>
      <c r="DB450" s="82"/>
      <c r="DC450" s="80" t="str">
        <f>IF(AND(申込書!$C$102&lt;&gt;"▼プルダウンより選択してください",申込書!$C$102&lt;&gt;"",申込書!$P$102&lt;&gt;"YYYY/MM/DD",$G450&lt;&gt;""),申込書!$P$102,"")</f>
        <v/>
      </c>
      <c r="DD450" s="81" t="str">
        <f>IF(AND(申込書!$C$102&lt;&gt;"▼プルダウンより選択してください",申込書!$C$102&lt;&gt;"",$G450&lt;&gt;""),申込書!$M$102,"")</f>
        <v/>
      </c>
      <c r="DE450" s="81" t="str">
        <f>IF($DC$3&lt;&gt;"コンテンツなし",IF(AND(申込書!$AH$4="GIGAスクールパック",SUM($P450,$R450)&lt;&gt;0),SUM($P450,$R450),IF(AND(申込書!$AH$4="SKY安心GIGAタブレット",SUM($T450,$V450)&lt;&gt;0),SUM($T450,$V450),"")),"")</f>
        <v/>
      </c>
      <c r="DF450" s="81" t="str">
        <f>IF($DC$3&lt;&gt;"コンテンツなし",IF(AND(申込書!$AH$4="GIGAスクールパック",SUM($Q450,$S450)&lt;&gt;0),SUM($Q450,$S450),IF(AND(申込書!$AH$4="SKY安心GIGAタブレット",SUM($U450,$W450)&lt;&gt;0),SUM($U450,$W450),"")),"")</f>
        <v/>
      </c>
      <c r="DG450" s="81"/>
      <c r="DH450" s="82"/>
      <c r="DI450" s="80" t="str">
        <f>IF(AND(申込書!$C$103&lt;&gt;"▼プルダウンより選択してください",申込書!$C$103&lt;&gt;"",申込書!$P$103&lt;&gt;"YYYY/MM/DD",$G450&lt;&gt;""),申込書!$P$103,"")</f>
        <v/>
      </c>
      <c r="DJ450" s="81" t="str">
        <f>IF(AND(申込書!$C$103&lt;&gt;"▼プルダウンより選択してください",申込書!$C$103&lt;&gt;"",$G450&lt;&gt;""),申込書!$M$103,"")</f>
        <v/>
      </c>
      <c r="DK450" s="81" t="str">
        <f>IF($DI$3&lt;&gt;"コンテンツなし",IF(AND(申込書!$AH$4="GIGAスクールパック",SUM($P450,$R450)&lt;&gt;0),SUM($P450,$R450),IF(AND(申込書!$AH$4="SKY安心GIGAタブレット",SUM($T450,$V450)&lt;&gt;0),SUM($T450,$V450),"")),"")</f>
        <v/>
      </c>
      <c r="DL450" s="81" t="str">
        <f>IF($DI$3&lt;&gt;"コンテンツなし",IF(AND(申込書!$AH$4="GIGAスクールパック",SUM($Q450,$S450)&lt;&gt;0),SUM($Q450,$S450),IF(AND(申込書!$AH$4="SKY安心GIGAタブレット",SUM($U450,$W450)&lt;&gt;0),SUM($U450,$W450),"")),"")</f>
        <v/>
      </c>
      <c r="DM450" s="81"/>
      <c r="DN450" s="82"/>
      <c r="DO450" s="80" t="str">
        <f>IF(AND(申込書!$C$104&lt;&gt;"▼プルダウンより選択してください",申込書!$C$104&lt;&gt;"",申込書!$P$104&lt;&gt;"YYYY/MM/DD",$G450&lt;&gt;""),申込書!$P$104,"")</f>
        <v/>
      </c>
      <c r="DP450" s="81" t="str">
        <f>IF(AND(申込書!$C$104&lt;&gt;"▼プルダウンより選択してください",申込書!$C$104&lt;&gt;"",$G450&lt;&gt;""),申込書!$M$104,"")</f>
        <v/>
      </c>
      <c r="DQ450" s="81" t="str">
        <f>IF($DO$3&lt;&gt;"コンテンツなし",IF(AND(申込書!$AH$4="GIGAスクールパック",SUM($P450,$R450)&lt;&gt;0),SUM($P450,$R450),IF(AND(申込書!$AH$4="SKY安心GIGAタブレット",SUM($T450,$V450)&lt;&gt;0),SUM($T450,$V450),"")),"")</f>
        <v/>
      </c>
      <c r="DR450" s="81" t="str">
        <f>IF($DO$3&lt;&gt;"コンテンツなし",IF(AND(申込書!$AH$4="GIGAスクールパック",SUM($Q450,$S450)&lt;&gt;0),SUM($Q450,$S450),IF(AND(申込書!$AH$4="SKY安心GIGAタブレット",SUM($U450,$W450)&lt;&gt;0),SUM($U450,$W450),"")),"")</f>
        <v/>
      </c>
      <c r="DS450" s="81"/>
      <c r="DT450" s="82"/>
      <c r="DU450" s="80" t="str">
        <f>IF(AND(申込書!$C$105&lt;&gt;"▼プルダウンより選択してください",申込書!$C$105&lt;&gt;"",申込書!$P$105&lt;&gt;"YYYY/MM/DD",$G450&lt;&gt;""),申込書!$P$105,"")</f>
        <v/>
      </c>
      <c r="DV450" s="81" t="str">
        <f>IF(AND(申込書!$C$105&lt;&gt;"▼プルダウンより選択してください",申込書!$C$105&lt;&gt;"",$G450&lt;&gt;""),申込書!$M$105,"")</f>
        <v/>
      </c>
      <c r="DW450" s="81" t="str">
        <f>IF($DU$3&lt;&gt;"コンテンツなし",IF(AND(申込書!$AH$4="GIGAスクールパック",SUM($P450,$R450)&lt;&gt;0),SUM($P450,$R450),IF(AND(申込書!$AH$4="SKY安心GIGAタブレット",SUM($T450,$V450)&lt;&gt;0),SUM($T450,$V450),"")),"")</f>
        <v/>
      </c>
      <c r="DX450" s="81" t="str">
        <f>IF($DU$3&lt;&gt;"コンテンツなし",IF(AND(申込書!$AH$4="GIGAスクールパック",SUM($Q450,$S450)&lt;&gt;0),SUM($Q450,$S450),IF(AND(申込書!$AH$4="SKY安心GIGAタブレット",SUM($U450,$W450)&lt;&gt;0),SUM($U450,$W450),"")),"")</f>
        <v/>
      </c>
      <c r="DY450" s="157"/>
      <c r="DZ450" s="82"/>
      <c r="EA450" s="80" t="str">
        <f>IF(AND(申込書!$C$106&lt;&gt;"▼プルダウンより選択してください",申込書!$C$106&lt;&gt;"",申込書!$P$106&lt;&gt;"YYYY/MM/DD",$G450&lt;&gt;""),申込書!$P$106,"")</f>
        <v/>
      </c>
      <c r="EB450" s="81" t="str">
        <f>IF(AND(申込書!$C$106&lt;&gt;"▼プルダウンより選択してください",申込書!$C$106&lt;&gt;"",$G450&lt;&gt;""),申込書!$M$106,"")</f>
        <v/>
      </c>
      <c r="EC450" s="81" t="str">
        <f>IF($EA$3&lt;&gt;"コンテンツなし",IF(AND(申込書!$AH$4="GIGAスクールパック",SUM($P450,$R450)&lt;&gt;0),SUM($P450,$R450),IF(AND(申込書!$AH$4="SKY安心GIGAタブレット",SUM($T450,$V450)&lt;&gt;0),SUM($T450,$V450),"")),"")</f>
        <v/>
      </c>
      <c r="ED450" s="81" t="str">
        <f>IF($EA$3&lt;&gt;"コンテンツなし",IF(AND(申込書!$AH$4="GIGAスクールパック",SUM($Q450,$S450)&lt;&gt;0),SUM($Q450,$S450),IF(AND(申込書!$AH$4="SKY安心GIGAタブレット",SUM($U450,$W450)&lt;&gt;0),SUM($U450,$W450),"")),"")</f>
        <v/>
      </c>
      <c r="EE450" s="157"/>
      <c r="EF450" s="82"/>
      <c r="EG450" s="80" t="str">
        <f>IF(AND(申込書!$C$107&lt;&gt;"▼プルダウンより選択してください",申込書!$C$107&lt;&gt;"",申込書!$P$107&lt;&gt;"YYYY/MM/DD",$G450&lt;&gt;""),申込書!$P$107,"")</f>
        <v/>
      </c>
      <c r="EH450" s="81" t="str">
        <f>IF(AND(申込書!$C$107&lt;&gt;"▼プルダウンより選択してください",申込書!$C$107&lt;&gt;"",$G450&lt;&gt;""),申込書!$M$107,"")</f>
        <v/>
      </c>
      <c r="EI450" s="81" t="str">
        <f>IF($EG$3&lt;&gt;"コンテンツなし",IF(AND(申込書!$AH$4="GIGAスクールパック",SUM($P450,$R450)&lt;&gt;0),SUM($P450,$R450),IF(AND(申込書!$AH$4="SKY安心GIGAタブレット",SUM($T450,$V450)&lt;&gt;0),SUM($T450,$V450),"")),"")</f>
        <v/>
      </c>
      <c r="EJ450" s="81" t="str">
        <f>IF($EG$3&lt;&gt;"コンテンツなし",IF(AND(申込書!$AH$4="GIGAスクールパック",SUM($Q450,$S450)&lt;&gt;0),SUM($Q450,$S450),IF(AND(申込書!$AH$4="SKY安心GIGAタブレット",SUM($U450,$W450)&lt;&gt;0),SUM($U450,$W450),"")),"")</f>
        <v/>
      </c>
      <c r="EK450" s="157"/>
      <c r="EL450" s="82"/>
      <c r="EM450" s="80" t="str">
        <f>IF(AND(申込書!$C$108&lt;&gt;"▼プルダウンより選択してください",申込書!$C$108&lt;&gt;"",申込書!$P$108&lt;&gt;"YYYY/MM/DD",$G450&lt;&gt;""),申込書!$P$108,"")</f>
        <v/>
      </c>
      <c r="EN450" s="81" t="str">
        <f>IF(AND(申込書!$C$108&lt;&gt;"▼プルダウンより選択してください",申込書!$C$108&lt;&gt;"",$G450&lt;&gt;""),申込書!$M$108,"")</f>
        <v/>
      </c>
      <c r="EO450" s="81" t="str">
        <f>IF($EM$3&lt;&gt;"コンテンツなし",IF(AND(申込書!$AH$4="GIGAスクールパック",SUM($P450,$R450)&lt;&gt;0),SUM($P450,$R450),IF(AND(申込書!$AH$4="SKY安心GIGAタブレット",SUM($T450,$V450)&lt;&gt;0),SUM($T450,$V450),"")),"")</f>
        <v/>
      </c>
      <c r="EP450" s="81" t="str">
        <f>IF($EM$3&lt;&gt;"コンテンツなし",IF(AND(申込書!$AH$4="GIGAスクールパック",SUM($Q450,$S450)&lt;&gt;0),SUM($Q450,$S450),IF(AND(申込書!$AH$4="SKY安心GIGAタブレット",SUM($U450,$W450)&lt;&gt;0),SUM($U450,$W450),"")),"")</f>
        <v/>
      </c>
      <c r="EQ450" s="157"/>
      <c r="ER450" s="82"/>
      <c r="ES450" s="80" t="str">
        <f>IF(AND(申込書!$C$109&lt;&gt;"▼プルダウンより選択してください",申込書!$C$109&lt;&gt;"",申込書!$P$109&lt;&gt;"YYYY/MM/DD",$G450&lt;&gt;""),申込書!$P$109,"")</f>
        <v/>
      </c>
      <c r="ET450" s="81" t="str">
        <f>IF(AND(申込書!$C$109&lt;&gt;"▼プルダウンより選択してください",申込書!$C$109&lt;&gt;"",$G450&lt;&gt;""),申込書!$M$109,"")</f>
        <v/>
      </c>
      <c r="EU450" s="81" t="str">
        <f>IF($ES$3&lt;&gt;"コンテンツなし",IF(AND(申込書!$AH$4="GIGAスクールパック",SUM($P450,$R450)&lt;&gt;0),SUM($P450,$R450),IF(AND(申込書!$AH$4="SKY安心GIGAタブレット",SUM($T450,$V450)&lt;&gt;0),SUM($T450,$V450),"")),"")</f>
        <v/>
      </c>
      <c r="EV450" s="81" t="str">
        <f>IF($ES$3&lt;&gt;"コンテンツなし",IF(AND(申込書!$AH$4="GIGAスクールパック",SUM($Q450,$S450)&lt;&gt;0),SUM($Q450,$S450),IF(AND(申込書!$AH$4="SKY安心GIGAタブレット",SUM($U450,$W450)&lt;&gt;0),SUM($U450,$W450),"")),"")</f>
        <v/>
      </c>
      <c r="EW450" s="157"/>
      <c r="EX450" s="82"/>
      <c r="EY450" s="80" t="str">
        <f>IF(AND(申込書!$C$110&lt;&gt;"▼プルダウンより選択してください",申込書!$C$110&lt;&gt;"",申込書!$P$110&lt;&gt;"YYYY/MM/DD",$G450&lt;&gt;""),申込書!$P$110,"")</f>
        <v/>
      </c>
      <c r="EZ450" s="81" t="str">
        <f>IF(AND(申込書!$C$110&lt;&gt;"▼プルダウンより選択してください",申込書!$C$110&lt;&gt;"",$G450&lt;&gt;""),申込書!$M$110,"")</f>
        <v/>
      </c>
      <c r="FA450" s="81" t="str">
        <f>IF($EY$3&lt;&gt;"コンテンツなし",IF(AND(申込書!$AH$4="GIGAスクールパック",SUM($P450,$R450)&lt;&gt;0),SUM($P450,$R450),IF(AND(申込書!$AH$4="SKY安心GIGAタブレット",SUM($T450,$V450)&lt;&gt;0),SUM($T450,$V450),"")),"")</f>
        <v/>
      </c>
      <c r="FB450" s="81" t="str">
        <f>IF($EY$3&lt;&gt;"コンテンツなし",IF(AND(申込書!$AH$4="GIGAスクールパック",SUM($Q450,$S450)&lt;&gt;0),SUM($Q450,$S450),IF(AND(申込書!$AH$4="SKY安心GIGAタブレット",SUM($U450,$W450)&lt;&gt;0),SUM($U450,$W450),"")),"")</f>
        <v/>
      </c>
      <c r="FC450" s="157"/>
      <c r="FD450" s="82"/>
      <c r="FE450" s="80" t="str">
        <f>IF(AND(申込書!$C$111&lt;&gt;"▼プルダウンより選択してください",申込書!$C$111&lt;&gt;"",申込書!$P$111&lt;&gt;"YYYY/MM/DD",$G450&lt;&gt;""),申込書!$P$111,"")</f>
        <v/>
      </c>
      <c r="FF450" s="81" t="str">
        <f>IF(AND(申込書!$C$111&lt;&gt;"▼プルダウンより選択してください",申込書!$C$111&lt;&gt;"",$G450&lt;&gt;""),申込書!$M$111,"")</f>
        <v/>
      </c>
      <c r="FG450" s="81" t="str">
        <f>IF($FE$3&lt;&gt;"コンテンツなし",IF(AND(申込書!$AH$4="GIGAスクールパック",SUM($P450,$R450)&lt;&gt;0),SUM($P450,$R450),IF(AND(申込書!$AH$4="SKY安心GIGAタブレット",SUM($T450,$V450)&lt;&gt;0),SUM($T450,$V450),"")),"")</f>
        <v/>
      </c>
      <c r="FH450" s="81" t="str">
        <f>IF($FE$3&lt;&gt;"コンテンツなし",IF(AND(申込書!$AH$4="GIGAスクールパック",SUM($Q450,$S450)&lt;&gt;0),SUM($Q450,$S450),IF(AND(申込書!$AH$4="SKY安心GIGAタブレット",SUM($U450,$W450)&lt;&gt;0),SUM($U450,$W450),"")),"")</f>
        <v/>
      </c>
      <c r="FI450" s="157"/>
      <c r="FJ450" s="82"/>
      <c r="FK450" s="80" t="str">
        <f>IF(AND(申込書!$C$112&lt;&gt;"▼プルダウンより選択してください",申込書!$C$112&lt;&gt;"",申込書!$P$112&lt;&gt;"YYYY/MM/DD",$G450&lt;&gt;""),申込書!$P$112,"")</f>
        <v/>
      </c>
      <c r="FL450" s="81" t="str">
        <f>IF(AND(申込書!$C$112&lt;&gt;"▼プルダウンより選択してください",申込書!$C$112&lt;&gt;"",$G450&lt;&gt;""),申込書!$M$112,"")</f>
        <v/>
      </c>
      <c r="FM450" s="81" t="str">
        <f>IF($FK$3&lt;&gt;"コンテンツなし",IF(AND(申込書!$AH$4="GIGAスクールパック",SUM($P450,$R450)&lt;&gt;0),SUM($P450,$R450),IF(AND(申込書!$AH$4="SKY安心GIGAタブレット",SUM($T450,$V450)&lt;&gt;0),SUM($T450,$V450),"")),"")</f>
        <v/>
      </c>
      <c r="FN450" s="81" t="str">
        <f>IF($FK$3&lt;&gt;"コンテンツなし",IF(AND(申込書!$AH$4="GIGAスクールパック",SUM($Q450,$S450)&lt;&gt;0),SUM($Q450,$S450),IF(AND(申込書!$AH$4="SKY安心GIGAタブレット",SUM($U450,$W450)&lt;&gt;0),SUM($U450,$W450),"")),"")</f>
        <v/>
      </c>
      <c r="FO450" s="157"/>
      <c r="FP450" s="82"/>
      <c r="FQ450" s="80" t="str">
        <f>IF(AND(申込書!$C$113&lt;&gt;"▼プルダウンより選択してください",申込書!$C$113&lt;&gt;"",申込書!$P$113&lt;&gt;"YYYY/MM/DD",$G450&lt;&gt;""),申込書!$P$113,"")</f>
        <v/>
      </c>
      <c r="FR450" s="81" t="str">
        <f>IF(AND(申込書!$C$113&lt;&gt;"▼プルダウンより選択してください",申込書!$C$113&lt;&gt;"",$G450&lt;&gt;""),申込書!$M$113,"")</f>
        <v/>
      </c>
      <c r="FS450" s="81" t="str">
        <f>IF($FQ$3&lt;&gt;"コンテンツなし",IF(AND(申込書!$AH$4="GIGAスクールパック",SUM($P450,$R450)&lt;&gt;0),SUM($P450,$R450),IF(AND(申込書!$AH$4="SKY安心GIGAタブレット",SUM($T450,$V450)&lt;&gt;0),SUM($T450,$V450),"")),"")</f>
        <v/>
      </c>
      <c r="FT450" s="81" t="str">
        <f>IF($FQ$3&lt;&gt;"コンテンツなし",IF(AND(申込書!$AH$4="GIGAスクールパック",SUM($Q450,$S450)&lt;&gt;0),SUM($Q450,$S450),IF(AND(申込書!$AH$4="SKY安心GIGAタブレット",SUM($U450,$W450)&lt;&gt;0),SUM($U450,$W450),"")),"")</f>
        <v/>
      </c>
      <c r="FU450" s="157"/>
      <c r="FV450" s="82"/>
      <c r="FW450" s="80" t="str">
        <f>IF(AND(申込書!$C$114&lt;&gt;"▼プルダウンより選択してください",申込書!$C$114&lt;&gt;"",申込書!$P$114&lt;&gt;"YYYY/MM/DD",$G450&lt;&gt;""),申込書!$P$114,"")</f>
        <v/>
      </c>
      <c r="FX450" s="81" t="str">
        <f>IF(AND(申込書!$C$114&lt;&gt;"▼プルダウンより選択してください",申込書!$C$114&lt;&gt;"",$G450&lt;&gt;""),申込書!$M$114,"")</f>
        <v/>
      </c>
      <c r="FY450" s="81" t="str">
        <f>IF($FW$3&lt;&gt;"コンテンツなし",IF(AND(申込書!$AH$4="GIGAスクールパック",SUM($P450,$R450)&lt;&gt;0),SUM($P450,$R450),IF(AND(申込書!$AH$4="SKY安心GIGAタブレット",SUM($T450,$V450)&lt;&gt;0),SUM($T450,$V450),"")),"")</f>
        <v/>
      </c>
      <c r="FZ450" s="81" t="str">
        <f>IF($FW$3&lt;&gt;"コンテンツなし",IF(AND(申込書!$AH$4="GIGAスクールパック",SUM($Q450,$S450)&lt;&gt;0),SUM($Q450,$S450),IF(AND(申込書!$AH$4="SKY安心GIGAタブレット",SUM($U450,$W450)&lt;&gt;0),SUM($U450,$W450),"")),"")</f>
        <v/>
      </c>
      <c r="GA450" s="157"/>
      <c r="GB450" s="82"/>
      <c r="GC450" s="80" t="str">
        <f>IF(AND(申込書!$C$115&lt;&gt;"▼プルダウンより選択してください",申込書!$C$115&lt;&gt;"",申込書!$P$115&lt;&gt;"YYYY/MM/DD",$G450&lt;&gt;""),申込書!$P$115,"")</f>
        <v/>
      </c>
      <c r="GD450" s="81" t="str">
        <f>IF(AND(申込書!$C$115&lt;&gt;"▼プルダウンより選択してください",申込書!$C$115&lt;&gt;"",$G450&lt;&gt;""),申込書!$M$115,"")</f>
        <v/>
      </c>
      <c r="GE450" s="81" t="str">
        <f>IF($GC$3&lt;&gt;"コンテンツなし",IF(AND(申込書!$AH$4="GIGAスクールパック",SUM($P450,$R450)&lt;&gt;0),SUM($P450,$R450),IF(AND(申込書!$AH$4="SKY安心GIGAタブレット",SUM($T450,$V450)&lt;&gt;0),SUM($T450,$V450),"")),"")</f>
        <v/>
      </c>
      <c r="GF450" s="81" t="str">
        <f>IF($GC$3&lt;&gt;"コンテンツなし",IF(AND(申込書!$AH$4="GIGAスクールパック",SUM($Q450,$S450)&lt;&gt;0),SUM($Q450,$S450),IF(AND(申込書!$AH$4="SKY安心GIGAタブレット",SUM($U450,$W450)&lt;&gt;0),SUM($U450,$W450),"")),"")</f>
        <v/>
      </c>
      <c r="GG450" s="157"/>
      <c r="GH450" s="82"/>
      <c r="GI450" s="80" t="str">
        <f>IF(AND(申込書!$C$116&lt;&gt;"▼プルダウンより選択してください",申込書!$C$116&lt;&gt;"",申込書!$P$116&lt;&gt;"YYYY/MM/DD",$G450&lt;&gt;""),申込書!$P$116,"")</f>
        <v/>
      </c>
      <c r="GJ450" s="81" t="str">
        <f>IF(AND(申込書!$C$116&lt;&gt;"▼プルダウンより選択してください",申込書!$C$116&lt;&gt;"",$G450&lt;&gt;""),申込書!$M$116,"")</f>
        <v/>
      </c>
      <c r="GK450" s="81" t="str">
        <f>IF($GI$3&lt;&gt;"コンテンツなし",IF(AND(申込書!$AH$4="GIGAスクールパック",SUM($P450,$R450)&lt;&gt;0),SUM($P450,$R450),IF(AND(申込書!$AH$4="SKY安心GIGAタブレット",SUM($T450,$V450)&lt;&gt;0),SUM($T450,$V450),"")),"")</f>
        <v/>
      </c>
      <c r="GL450" s="81" t="str">
        <f>IF($GI$3&lt;&gt;"コンテンツなし",IF(AND(申込書!$AH$4="GIGAスクールパック",SUM($Q450,$S450)&lt;&gt;0),SUM($Q450,$S450),IF(AND(申込書!$AH$4="SKY安心GIGAタブレット",SUM($U450,$W450)&lt;&gt;0),SUM($U450,$W450),"")),"")</f>
        <v/>
      </c>
      <c r="GM450" s="157"/>
      <c r="GN450" s="82"/>
      <c r="GO450" s="80" t="str">
        <f>IF(AND(申込書!$C$117&lt;&gt;"▼プルダウンより選択してください",申込書!$C$117&lt;&gt;"",申込書!$P$117&lt;&gt;"YYYY/MM/DD",$G450&lt;&gt;""),申込書!$P$117,"")</f>
        <v/>
      </c>
      <c r="GP450" s="81" t="str">
        <f>IF(AND(申込書!$C$117&lt;&gt;"▼プルダウンより選択してください",申込書!$C$117&lt;&gt;"",$G450&lt;&gt;""),申込書!$M$117,"")</f>
        <v/>
      </c>
      <c r="GQ450" s="81" t="str">
        <f>IF($GO$3&lt;&gt;"コンテンツなし",IF(AND(申込書!$AH$4="GIGAスクールパック",SUM($P450,$R450)&lt;&gt;0),SUM($P450,$R450),IF(AND(申込書!$AH$4="SKY安心GIGAタブレット",SUM($T450,$V450)&lt;&gt;0),SUM($T450,$V450),"")),"")</f>
        <v/>
      </c>
      <c r="GR450" s="81" t="str">
        <f>IF($GO$3&lt;&gt;"コンテンツなし",IF(AND(申込書!$AH$4="GIGAスクールパック",SUM($Q450,$S450)&lt;&gt;0),SUM($Q450,$S450),IF(AND(申込書!$AH$4="SKY安心GIGAタブレット",SUM($U450,$W450)&lt;&gt;0),SUM($U450,$W450),"")),"")</f>
        <v/>
      </c>
      <c r="GS450" s="157"/>
      <c r="GT450" s="82"/>
      <c r="GU450" s="80" t="str">
        <f>IF(AND(申込書!$C$118&lt;&gt;"▼プルダウンより選択してください",申込書!$C$118&lt;&gt;"",申込書!$P$118&lt;&gt;"YYYY/MM/DD",$G450&lt;&gt;""),申込書!$P$118,"")</f>
        <v/>
      </c>
      <c r="GV450" s="81" t="str">
        <f>IF(AND(申込書!$C$118&lt;&gt;"▼プルダウンより選択してください",申込書!$C$118&lt;&gt;"",$G450&lt;&gt;""),申込書!$M$118,"")</f>
        <v/>
      </c>
      <c r="GW450" s="81" t="str">
        <f>IF($GU$3&lt;&gt;"コンテンツなし",IF(AND(申込書!$AH$4="GIGAスクールパック",SUM($P450,$R450)&lt;&gt;0),SUM($P450,$R450),IF(AND(申込書!$AH$4="SKY安心GIGAタブレット",SUM($T450,$V450)&lt;&gt;0),SUM($T450,$V450),"")),"")</f>
        <v/>
      </c>
      <c r="GX450" s="81" t="str">
        <f>IF($GU$3&lt;&gt;"コンテンツなし",IF(AND(申込書!$AH$4="GIGAスクールパック",SUM($Q450,$S450)&lt;&gt;0),SUM($Q450,$S450),IF(AND(申込書!$AH$4="SKY安心GIGAタブレット",SUM($U450,$W450)&lt;&gt;0),SUM($U450,$W450),"")),"")</f>
        <v/>
      </c>
      <c r="GY450" s="157"/>
      <c r="GZ450" s="82"/>
      <c r="HA450" s="80" t="str">
        <f>IF(AND(申込書!$C$119&lt;&gt;"▼プルダウンより選択してください",申込書!$C$119&lt;&gt;"",申込書!$P$119&lt;&gt;"YYYY/MM/DD",$G450&lt;&gt;""),申込書!$P$119,"")</f>
        <v/>
      </c>
      <c r="HB450" s="81" t="str">
        <f>IF(AND(申込書!$C$119&lt;&gt;"▼プルダウンより選択してください",申込書!$C$119&lt;&gt;"",$G450&lt;&gt;""),申込書!$M$119,"")</f>
        <v/>
      </c>
      <c r="HC450" s="81" t="str">
        <f>IF($HA$3&lt;&gt;"コンテンツなし",IF(AND(申込書!$AH$4="GIGAスクールパック",SUM($P450,$R450)&lt;&gt;0),SUM($P450,$R450),IF(AND(申込書!$AH$4="SKY安心GIGAタブレット",SUM($T450,$V450)&lt;&gt;0),SUM($T450,$V450),"")),"")</f>
        <v/>
      </c>
      <c r="HD450" s="81" t="str">
        <f>IF($HA$3&lt;&gt;"コンテンツなし",IF(AND(申込書!$AH$4="GIGAスクールパック",SUM($Q450,$S450)&lt;&gt;0),SUM($Q450,$S450),IF(AND(申込書!$AH$4="SKY安心GIGAタブレット",SUM($U450,$W450)&lt;&gt;0),SUM($U450,$W450),"")),"")</f>
        <v/>
      </c>
      <c r="HE450" s="157"/>
      <c r="HF450" s="82"/>
      <c r="HG450" s="83"/>
    </row>
    <row r="451" spans="2:215" ht="26.85" customHeight="1">
      <c r="B451" s="62">
        <f t="shared" si="4"/>
        <v>446</v>
      </c>
      <c r="C451" s="63"/>
      <c r="D451" s="64"/>
      <c r="E451" s="207"/>
      <c r="F451" s="65"/>
      <c r="G451" s="66"/>
      <c r="H451" s="67"/>
      <c r="I451" s="68"/>
      <c r="J451" s="69"/>
      <c r="K451" s="70"/>
      <c r="L451" s="71"/>
      <c r="M451" s="72"/>
      <c r="N451" s="73"/>
      <c r="O451" s="74"/>
      <c r="P451" s="179"/>
      <c r="Q451" s="180"/>
      <c r="R451" s="180"/>
      <c r="S451" s="181"/>
      <c r="T451" s="179"/>
      <c r="U451" s="180"/>
      <c r="V451" s="182"/>
      <c r="W451" s="181"/>
      <c r="X451" s="75"/>
      <c r="Y451" s="76"/>
      <c r="Z451" s="77"/>
      <c r="AA451" s="78"/>
      <c r="AB451" s="79"/>
      <c r="AC451" s="79"/>
      <c r="AD451" s="79"/>
      <c r="AE451" s="77"/>
      <c r="AF451" s="139"/>
      <c r="AG451" s="139"/>
      <c r="AH451" s="139"/>
      <c r="AI451" s="80" t="str">
        <f>IF(AND(申込書!$C$90&lt;&gt;"▼プルダウンより選択してください",申込書!$C$90&lt;&gt;"",申込書!$P$90&lt;&gt;"YYYY/MM/DD",$G451&lt;&gt;""),申込書!$P$90,"")</f>
        <v/>
      </c>
      <c r="AJ451" s="81" t="str">
        <f>IF(AND(申込書!$C$90&lt;&gt;"▼プルダウンより選択してください",申込書!$C$90&lt;&gt;"",$G451&lt;&gt;""),申込書!$M$90,"")</f>
        <v/>
      </c>
      <c r="AK451" s="81" t="str">
        <f>IF($AI$3&lt;&gt;"コンテンツなし",IF(AND(申込書!$AH$4="GIGAスクールパック",SUM($P451,$R451)&lt;&gt;0),SUM($P451,$R451),IF(AND(申込書!$AH$4="SKY安心GIGAタブレット",SUM($T451,$V451)&lt;&gt;0),SUM($T451,$V451),"")),"")</f>
        <v/>
      </c>
      <c r="AL451" s="81" t="str">
        <f>IF($AI$3&lt;&gt;"コンテンツなし",IF(AND(申込書!$AH$4="GIGAスクールパック",SUM($Q451,$S451)&lt;&gt;0),SUM($Q451,$S451),IF(AND(申込書!$AH$4="SKY安心GIGAタブレット",SUM($U451,$W451)&lt;&gt;0),SUM($U451,$W451),"")),"")</f>
        <v/>
      </c>
      <c r="AM451" s="157"/>
      <c r="AN451" s="82"/>
      <c r="AO451" s="80" t="str">
        <f>IF(AND(申込書!$C$91&lt;&gt;"▼プルダウンより選択してください",申込書!$C$91&lt;&gt;"",申込書!$P$91&lt;&gt;"YYYY/MM/DD",$G451&lt;&gt;""),申込書!$P$91,"")</f>
        <v/>
      </c>
      <c r="AP451" s="81" t="str">
        <f>IF(AND(申込書!$C$91&lt;&gt;"▼プルダウンより選択してください",申込書!$C$91&lt;&gt;"",$G451&lt;&gt;""),申込書!$M$91,"")</f>
        <v/>
      </c>
      <c r="AQ451" s="81" t="str">
        <f>IF($AO$3&lt;&gt;"コンテンツなし",IF(AND(申込書!$AH$4="GIGAスクールパック",SUM($P451,$R451)&lt;&gt;0),SUM($P451,$R451),IF(AND(申込書!$AH$4="SKY安心GIGAタブレット",SUM($T451,$V451)&lt;&gt;0),SUM($T451,$V451),"")),"")</f>
        <v/>
      </c>
      <c r="AR451" s="81" t="str">
        <f>IF($AO$3&lt;&gt;"コンテンツなし",IF(AND(申込書!$AH$4="GIGAスクールパック",SUM($Q451,$S451)&lt;&gt;0),SUM($Q451,$S451),IF(AND(申込書!$AH$4="SKY安心GIGAタブレット",SUM($U451,$W451)&lt;&gt;0),SUM($U451,$W451),"")),"")</f>
        <v/>
      </c>
      <c r="AS451" s="157"/>
      <c r="AT451" s="82"/>
      <c r="AU451" s="80" t="str">
        <f>IF(AND(申込書!$C$92&lt;&gt;"▼プルダウンより選択してください",申込書!$C$92&lt;&gt;"",申込書!$P$92&lt;&gt;"YYYY/MM/DD",$G451&lt;&gt;""),申込書!$P$92,"")</f>
        <v/>
      </c>
      <c r="AV451" s="81" t="str">
        <f>IF(AND(申込書!$C$92&lt;&gt;"▼プルダウンより選択してください",申込書!$C$92&lt;&gt;"",$G451&lt;&gt;""),申込書!$M$92,"")</f>
        <v/>
      </c>
      <c r="AW451" s="81" t="str">
        <f>IF($AU$3&lt;&gt;"コンテンツなし",IF(AND(申込書!$AH$4="GIGAスクールパック",SUM($P451,$R451)&lt;&gt;0),SUM($P451,$R451),IF(AND(申込書!$AH$4="SKY安心GIGAタブレット",SUM($T451,$V451)&lt;&gt;0),SUM($T451,$V451),"")),"")</f>
        <v/>
      </c>
      <c r="AX451" s="81" t="str">
        <f>IF($AU$3&lt;&gt;"コンテンツなし",IF(AND(申込書!$AH$4="GIGAスクールパック",SUM($Q451,$S451)&lt;&gt;0),SUM($Q451,$S451),IF(AND(申込書!$AH$4="SKY安心GIGAタブレット",SUM($U451,$W451)&lt;&gt;0),SUM($U451,$W451),"")),"")</f>
        <v/>
      </c>
      <c r="AY451" s="157"/>
      <c r="AZ451" s="82"/>
      <c r="BA451" s="80" t="str">
        <f>IF(AND(申込書!$C$93&lt;&gt;"▼プルダウンより選択してください",申込書!$C$93&lt;&gt;"",申込書!$P$93&lt;&gt;"YYYY/MM/DD",$G451&lt;&gt;""),申込書!$P$93,"")</f>
        <v/>
      </c>
      <c r="BB451" s="81" t="str">
        <f>IF(AND(申込書!$C$93&lt;&gt;"▼プルダウンより選択してください",申込書!$C$93&lt;&gt;"",申込書!$M$93&gt;=1,$G451&lt;&gt;""),申込書!$M$93,"")</f>
        <v/>
      </c>
      <c r="BC451" s="81" t="str">
        <f>IF($BA$3&lt;&gt;"コンテンツなし",IF(AND(申込書!$AH$4="GIGAスクールパック",SUM($P451,$R451)&lt;&gt;0),SUM($P451,$R451),IF(AND(申込書!$AH$4="SKY安心GIGAタブレット",SUM($T451,$V451)&lt;&gt;0),SUM($T451,$V451),"")),"")</f>
        <v/>
      </c>
      <c r="BD451" s="81" t="str">
        <f>IF($BA$3&lt;&gt;"コンテンツなし",IF(AND(申込書!$AH$4="GIGAスクールパック",SUM($Q451,$S451)&lt;&gt;0),SUM($Q451,$S451),IF(AND(申込書!$AH$4="SKY安心GIGAタブレット",SUM($U451,$W451)&lt;&gt;0),SUM($U451,$W451),"")),"")</f>
        <v/>
      </c>
      <c r="BE451" s="157"/>
      <c r="BF451" s="82"/>
      <c r="BG451" s="80" t="str">
        <f>IF(AND(申込書!$C$94&lt;&gt;"▼プルダウンより選択してください",申込書!$C$94&lt;&gt;"",申込書!$P$94&lt;&gt;"YYYY/MM/DD",$G451&lt;&gt;""),申込書!$P$94,"")</f>
        <v/>
      </c>
      <c r="BH451" s="81" t="str">
        <f>IF(AND(申込書!$C$94&lt;&gt;"▼プルダウンより選択してください",申込書!$C$94&lt;&gt;"",$G451&lt;&gt;""),申込書!$M$94,"")</f>
        <v/>
      </c>
      <c r="BI451" s="81" t="str">
        <f>IF($BG$3&lt;&gt;"コンテンツなし",IF(AND(申込書!$AH$4="GIGAスクールパック",SUM($P451,$R451)&lt;&gt;0),SUM($P451,$R451),IF(AND(申込書!$AH$4="SKY安心GIGAタブレット",SUM($T451,$V451)&lt;&gt;0),SUM($T451,$V451),"")),"")</f>
        <v/>
      </c>
      <c r="BJ451" s="81" t="str">
        <f>IF($BG$3&lt;&gt;"コンテンツなし",IF(AND(申込書!$AH$4="GIGAスクールパック",SUM($Q451,$S451)&lt;&gt;0),SUM($Q451,$S451),IF(AND(申込書!$AH$4="SKY安心GIGAタブレット",SUM($U451,$W451)&lt;&gt;0),SUM($U451,$W451),"")),"")</f>
        <v/>
      </c>
      <c r="BK451" s="157"/>
      <c r="BL451" s="82"/>
      <c r="BM451" s="80" t="str">
        <f>IF(AND(申込書!$C$95&lt;&gt;"▼プルダウンより選択してください",申込書!$C$95&lt;&gt;"",申込書!$P$95&lt;&gt;"YYYY/MM/DD",$G451&lt;&gt;""),申込書!$P$95,"")</f>
        <v/>
      </c>
      <c r="BN451" s="81" t="str">
        <f>IF(AND(申込書!$C$95&lt;&gt;"▼プルダウンより選択してください",申込書!$C$95&lt;&gt;"",$G451&lt;&gt;""),申込書!$M$95,"")</f>
        <v/>
      </c>
      <c r="BO451" s="81" t="str">
        <f>IF($BM$3&lt;&gt;"コンテンツなし",IF(AND(申込書!$AH$4="GIGAスクールパック",SUM($P451,$R451)&lt;&gt;0),SUM($P451,$R451),IF(AND(申込書!$AH$4="SKY安心GIGAタブレット",SUM($T451,$V451)&lt;&gt;0),SUM($T451,$V451),"")),"")</f>
        <v/>
      </c>
      <c r="BP451" s="81" t="str">
        <f>IF($BM$3&lt;&gt;"コンテンツなし",IF(AND(申込書!$AH$4="GIGAスクールパック",SUM($Q451,$S451)&lt;&gt;0),SUM($Q451,$S451),IF(AND(申込書!$AH$4="SKY安心GIGAタブレット",SUM($U451,$W451)&lt;&gt;0),SUM($U451,$W451),"")),"")</f>
        <v/>
      </c>
      <c r="BQ451" s="157"/>
      <c r="BR451" s="82"/>
      <c r="BS451" s="80" t="str">
        <f>IF(AND(申込書!$C$96&lt;&gt;"▼プルダウンより選択してください",申込書!$C$96&lt;&gt;"",申込書!$P$96&lt;&gt;"YYYY/MM/DD",$G451&lt;&gt;""),申込書!$P$96,"")</f>
        <v/>
      </c>
      <c r="BT451" s="81" t="str">
        <f>IF(AND(申込書!$C$96&lt;&gt;"▼プルダウンより選択してください",申込書!$C$96&lt;&gt;"",$G451&lt;&gt;""),申込書!$M$96,"")</f>
        <v/>
      </c>
      <c r="BU451" s="81" t="str">
        <f>IF($BS$3&lt;&gt;"コンテンツなし",IF(AND(申込書!$AH$4="GIGAスクールパック",SUM($P451,$R451)&lt;&gt;0),SUM($P451,$R451),IF(AND(申込書!$AH$4="SKY安心GIGAタブレット",SUM($T451,$V451)&lt;&gt;0),SUM($T451,$V451),"")),"")</f>
        <v/>
      </c>
      <c r="BV451" s="81" t="str">
        <f>IF($BS$3&lt;&gt;"コンテンツなし",IF(AND(申込書!$AH$4="GIGAスクールパック",SUM($Q451,$S451)&lt;&gt;0),SUM($Q451,$S451),IF(AND(申込書!$AH$4="SKY安心GIGAタブレット",SUM($U451,$W451)&lt;&gt;0),SUM($U451,$W451),"")),"")</f>
        <v/>
      </c>
      <c r="BW451" s="157"/>
      <c r="BX451" s="82"/>
      <c r="BY451" s="80" t="str">
        <f>IF(AND(申込書!$C$97&lt;&gt;"▼プルダウンより選択してください",申込書!$C$97&lt;&gt;"",申込書!$P$97&lt;&gt;"YYYY/MM/DD",$G451&lt;&gt;""),申込書!$P$97,"")</f>
        <v/>
      </c>
      <c r="BZ451" s="81" t="str">
        <f>IF(AND(申込書!$C$97&lt;&gt;"▼プルダウンより選択してください",申込書!$C$97&lt;&gt;"",$G451&lt;&gt;""),申込書!$M$97,"")</f>
        <v/>
      </c>
      <c r="CA451" s="81" t="str">
        <f>IF($BY$3&lt;&gt;"コンテンツなし",IF(AND(申込書!$AH$4="GIGAスクールパック",SUM($P451,$R451)&lt;&gt;0),SUM($P451,$R451),IF(AND(申込書!$AH$4="SKY安心GIGAタブレット",SUM($T451,$V451)&lt;&gt;0),SUM($T451,$V451),"")),"")</f>
        <v/>
      </c>
      <c r="CB451" s="81" t="str">
        <f>IF($BY$3&lt;&gt;"コンテンツなし",IF(AND(申込書!$AH$4="GIGAスクールパック",SUM($Q451,$S451)&lt;&gt;0),SUM($Q451,$S451),IF(AND(申込書!$AH$4="SKY安心GIGAタブレット",SUM($U451,$W451)&lt;&gt;0),SUM($U451,$W451),"")),"")</f>
        <v/>
      </c>
      <c r="CC451" s="157"/>
      <c r="CD451" s="82"/>
      <c r="CE451" s="80" t="str">
        <f>IF(AND(申込書!$C$98&lt;&gt;"▼プルダウンより選択してください",申込書!$C$98&lt;&gt;"",申込書!$P$98&lt;&gt;"YYYY/MM/DD",$G451&lt;&gt;""),申込書!$P$98,"")</f>
        <v/>
      </c>
      <c r="CF451" s="81" t="str">
        <f>IF(AND(申込書!$C$98&lt;&gt;"▼プルダウンより選択してください",申込書!$C$98&lt;&gt;"",$G451&lt;&gt;""),申込書!$M$98,"")</f>
        <v/>
      </c>
      <c r="CG451" s="81" t="str">
        <f>IF($CE$3&lt;&gt;"コンテンツなし",IF(AND(申込書!$AH$4="GIGAスクールパック",SUM($P451,$R451)&lt;&gt;0),SUM($P451,$R451),IF(AND(申込書!$AH$4="SKY安心GIGAタブレット",SUM($T451,$V451)&lt;&gt;0),SUM($T451,$V451),"")),"")</f>
        <v/>
      </c>
      <c r="CH451" s="81" t="str">
        <f>IF($CE$3&lt;&gt;"コンテンツなし",IF(AND(申込書!$AH$4="GIGAスクールパック",SUM($Q451,$S451)&lt;&gt;0),SUM($Q451,$S451),IF(AND(申込書!$AH$4="SKY安心GIGAタブレット",SUM($U451,$W451)&lt;&gt;0),SUM($U451,$W451),"")),"")</f>
        <v/>
      </c>
      <c r="CI451" s="157"/>
      <c r="CJ451" s="82"/>
      <c r="CK451" s="80" t="str">
        <f>IF(AND(申込書!$C$99&lt;&gt;"▼プルダウンより選択してください",申込書!$C$99&lt;&gt;"",申込書!$P$99&lt;&gt;"YYYY/MM/DD",$G451&lt;&gt;""),申込書!$P$99,"")</f>
        <v/>
      </c>
      <c r="CL451" s="81" t="str">
        <f>IF(AND(申込書!$C$99&lt;&gt;"▼プルダウンより選択してください",申込書!$C$99&lt;&gt;"",$G451&lt;&gt;""),申込書!$M$99,"")</f>
        <v/>
      </c>
      <c r="CM451" s="81" t="str">
        <f>IF($CK$3&lt;&gt;"コンテンツなし",IF(AND(申込書!$AH$4="GIGAスクールパック",SUM($P451,$R451)&lt;&gt;0),SUM($P451,$R451),IF(AND(申込書!$AH$4="SKY安心GIGAタブレット",SUM($T451,$V451)&lt;&gt;0),SUM($T451,$V451),"")),"")</f>
        <v/>
      </c>
      <c r="CN451" s="81" t="str">
        <f>IF($CK$3&lt;&gt;"コンテンツなし",IF(AND(申込書!$AH$4="GIGAスクールパック",SUM($Q451,$S451)&lt;&gt;0),SUM($Q451,$S451),IF(AND(申込書!$AH$4="SKY安心GIGAタブレット",SUM($U451,$W451)&lt;&gt;0),SUM($U451,$W451),"")),"")</f>
        <v/>
      </c>
      <c r="CO451" s="157"/>
      <c r="CP451" s="82"/>
      <c r="CQ451" s="80" t="str">
        <f>IF(AND(申込書!$C$100&lt;&gt;"▼プルダウンより選択してください",申込書!$C$100&lt;&gt;"",申込書!$P$100&lt;&gt;"YYYY/MM/DD",$G451&lt;&gt;""),申込書!$P$100,"")</f>
        <v/>
      </c>
      <c r="CR451" s="81" t="str">
        <f>IF(AND(申込書!$C$100&lt;&gt;"▼プルダウンより選択してください",申込書!$C$100&lt;&gt;"",$G451&lt;&gt;""),申込書!$M$100,"")</f>
        <v/>
      </c>
      <c r="CS451" s="81" t="str">
        <f>IF($CQ$3&lt;&gt;"コンテンツなし",IF(AND(申込書!$AH$4="GIGAスクールパック",SUM($P451,$R451)&lt;&gt;0),SUM($P451,$R451),IF(AND(申込書!$AH$4="SKY安心GIGAタブレット",SUM($T451,$V451)&lt;&gt;0),SUM($T451,$V451),"")),"")</f>
        <v/>
      </c>
      <c r="CT451" s="81" t="str">
        <f>IF($CQ$3&lt;&gt;"コンテンツなし",IF(AND(申込書!$AH$4="GIGAスクールパック",SUM($Q451,$S451)&lt;&gt;0),SUM($Q451,$S451),IF(AND(申込書!$AH$4="SKY安心GIGAタブレット",SUM($U451,$W451)&lt;&gt;0),SUM($U451,$W451),"")),"")</f>
        <v/>
      </c>
      <c r="CU451" s="81"/>
      <c r="CV451" s="82"/>
      <c r="CW451" s="80" t="str">
        <f>IF(AND(申込書!$C$101&lt;&gt;"▼プルダウンより選択してください",申込書!$C$101&lt;&gt;"",申込書!$P$101&lt;&gt;"YYYY/MM/DD",$G451&lt;&gt;""),申込書!$P$101,"")</f>
        <v/>
      </c>
      <c r="CX451" s="81" t="str">
        <f>IF(AND(申込書!$C$101&lt;&gt;"▼プルダウンより選択してください",申込書!$C$101&lt;&gt;"",$G451&lt;&gt;""),申込書!$M$101,"")</f>
        <v/>
      </c>
      <c r="CY451" s="81" t="str">
        <f>IF($CW$3&lt;&gt;"コンテンツなし",IF(AND(申込書!$AH$4="GIGAスクールパック",SUM($P451,$R451)&lt;&gt;0),SUM($P451,$R451),IF(AND(申込書!$AH$4="SKY安心GIGAタブレット",SUM($T451,$V451)&lt;&gt;0),SUM($T451,$V451),"")),"")</f>
        <v/>
      </c>
      <c r="CZ451" s="81" t="str">
        <f>IF($CW$3&lt;&gt;"コンテンツなし",IF(AND(申込書!$AH$4="GIGAスクールパック",SUM($Q451,$S451)&lt;&gt;0),SUM($Q451,$S451),IF(AND(申込書!$AH$4="SKY安心GIGAタブレット",SUM($U451,$W451)&lt;&gt;0),SUM($U451,$W451),"")),"")</f>
        <v/>
      </c>
      <c r="DA451" s="81"/>
      <c r="DB451" s="82"/>
      <c r="DC451" s="80" t="str">
        <f>IF(AND(申込書!$C$102&lt;&gt;"▼プルダウンより選択してください",申込書!$C$102&lt;&gt;"",申込書!$P$102&lt;&gt;"YYYY/MM/DD",$G451&lt;&gt;""),申込書!$P$102,"")</f>
        <v/>
      </c>
      <c r="DD451" s="81" t="str">
        <f>IF(AND(申込書!$C$102&lt;&gt;"▼プルダウンより選択してください",申込書!$C$102&lt;&gt;"",$G451&lt;&gt;""),申込書!$M$102,"")</f>
        <v/>
      </c>
      <c r="DE451" s="81" t="str">
        <f>IF($DC$3&lt;&gt;"コンテンツなし",IF(AND(申込書!$AH$4="GIGAスクールパック",SUM($P451,$R451)&lt;&gt;0),SUM($P451,$R451),IF(AND(申込書!$AH$4="SKY安心GIGAタブレット",SUM($T451,$V451)&lt;&gt;0),SUM($T451,$V451),"")),"")</f>
        <v/>
      </c>
      <c r="DF451" s="81" t="str">
        <f>IF($DC$3&lt;&gt;"コンテンツなし",IF(AND(申込書!$AH$4="GIGAスクールパック",SUM($Q451,$S451)&lt;&gt;0),SUM($Q451,$S451),IF(AND(申込書!$AH$4="SKY安心GIGAタブレット",SUM($U451,$W451)&lt;&gt;0),SUM($U451,$W451),"")),"")</f>
        <v/>
      </c>
      <c r="DG451" s="81"/>
      <c r="DH451" s="82"/>
      <c r="DI451" s="80" t="str">
        <f>IF(AND(申込書!$C$103&lt;&gt;"▼プルダウンより選択してください",申込書!$C$103&lt;&gt;"",申込書!$P$103&lt;&gt;"YYYY/MM/DD",$G451&lt;&gt;""),申込書!$P$103,"")</f>
        <v/>
      </c>
      <c r="DJ451" s="81" t="str">
        <f>IF(AND(申込書!$C$103&lt;&gt;"▼プルダウンより選択してください",申込書!$C$103&lt;&gt;"",$G451&lt;&gt;""),申込書!$M$103,"")</f>
        <v/>
      </c>
      <c r="DK451" s="81" t="str">
        <f>IF($DI$3&lt;&gt;"コンテンツなし",IF(AND(申込書!$AH$4="GIGAスクールパック",SUM($P451,$R451)&lt;&gt;0),SUM($P451,$R451),IF(AND(申込書!$AH$4="SKY安心GIGAタブレット",SUM($T451,$V451)&lt;&gt;0),SUM($T451,$V451),"")),"")</f>
        <v/>
      </c>
      <c r="DL451" s="81" t="str">
        <f>IF($DI$3&lt;&gt;"コンテンツなし",IF(AND(申込書!$AH$4="GIGAスクールパック",SUM($Q451,$S451)&lt;&gt;0),SUM($Q451,$S451),IF(AND(申込書!$AH$4="SKY安心GIGAタブレット",SUM($U451,$W451)&lt;&gt;0),SUM($U451,$W451),"")),"")</f>
        <v/>
      </c>
      <c r="DM451" s="81"/>
      <c r="DN451" s="82"/>
      <c r="DO451" s="80" t="str">
        <f>IF(AND(申込書!$C$104&lt;&gt;"▼プルダウンより選択してください",申込書!$C$104&lt;&gt;"",申込書!$P$104&lt;&gt;"YYYY/MM/DD",$G451&lt;&gt;""),申込書!$P$104,"")</f>
        <v/>
      </c>
      <c r="DP451" s="81" t="str">
        <f>IF(AND(申込書!$C$104&lt;&gt;"▼プルダウンより選択してください",申込書!$C$104&lt;&gt;"",$G451&lt;&gt;""),申込書!$M$104,"")</f>
        <v/>
      </c>
      <c r="DQ451" s="81" t="str">
        <f>IF($DO$3&lt;&gt;"コンテンツなし",IF(AND(申込書!$AH$4="GIGAスクールパック",SUM($P451,$R451)&lt;&gt;0),SUM($P451,$R451),IF(AND(申込書!$AH$4="SKY安心GIGAタブレット",SUM($T451,$V451)&lt;&gt;0),SUM($T451,$V451),"")),"")</f>
        <v/>
      </c>
      <c r="DR451" s="81" t="str">
        <f>IF($DO$3&lt;&gt;"コンテンツなし",IF(AND(申込書!$AH$4="GIGAスクールパック",SUM($Q451,$S451)&lt;&gt;0),SUM($Q451,$S451),IF(AND(申込書!$AH$4="SKY安心GIGAタブレット",SUM($U451,$W451)&lt;&gt;0),SUM($U451,$W451),"")),"")</f>
        <v/>
      </c>
      <c r="DS451" s="81"/>
      <c r="DT451" s="82"/>
      <c r="DU451" s="80" t="str">
        <f>IF(AND(申込書!$C$105&lt;&gt;"▼プルダウンより選択してください",申込書!$C$105&lt;&gt;"",申込書!$P$105&lt;&gt;"YYYY/MM/DD",$G451&lt;&gt;""),申込書!$P$105,"")</f>
        <v/>
      </c>
      <c r="DV451" s="81" t="str">
        <f>IF(AND(申込書!$C$105&lt;&gt;"▼プルダウンより選択してください",申込書!$C$105&lt;&gt;"",$G451&lt;&gt;""),申込書!$M$105,"")</f>
        <v/>
      </c>
      <c r="DW451" s="81" t="str">
        <f>IF($DU$3&lt;&gt;"コンテンツなし",IF(AND(申込書!$AH$4="GIGAスクールパック",SUM($P451,$R451)&lt;&gt;0),SUM($P451,$R451),IF(AND(申込書!$AH$4="SKY安心GIGAタブレット",SUM($T451,$V451)&lt;&gt;0),SUM($T451,$V451),"")),"")</f>
        <v/>
      </c>
      <c r="DX451" s="81" t="str">
        <f>IF($DU$3&lt;&gt;"コンテンツなし",IF(AND(申込書!$AH$4="GIGAスクールパック",SUM($Q451,$S451)&lt;&gt;0),SUM($Q451,$S451),IF(AND(申込書!$AH$4="SKY安心GIGAタブレット",SUM($U451,$W451)&lt;&gt;0),SUM($U451,$W451),"")),"")</f>
        <v/>
      </c>
      <c r="DY451" s="157"/>
      <c r="DZ451" s="82"/>
      <c r="EA451" s="80" t="str">
        <f>IF(AND(申込書!$C$106&lt;&gt;"▼プルダウンより選択してください",申込書!$C$106&lt;&gt;"",申込書!$P$106&lt;&gt;"YYYY/MM/DD",$G451&lt;&gt;""),申込書!$P$106,"")</f>
        <v/>
      </c>
      <c r="EB451" s="81" t="str">
        <f>IF(AND(申込書!$C$106&lt;&gt;"▼プルダウンより選択してください",申込書!$C$106&lt;&gt;"",$G451&lt;&gt;""),申込書!$M$106,"")</f>
        <v/>
      </c>
      <c r="EC451" s="81" t="str">
        <f>IF($EA$3&lt;&gt;"コンテンツなし",IF(AND(申込書!$AH$4="GIGAスクールパック",SUM($P451,$R451)&lt;&gt;0),SUM($P451,$R451),IF(AND(申込書!$AH$4="SKY安心GIGAタブレット",SUM($T451,$V451)&lt;&gt;0),SUM($T451,$V451),"")),"")</f>
        <v/>
      </c>
      <c r="ED451" s="81" t="str">
        <f>IF($EA$3&lt;&gt;"コンテンツなし",IF(AND(申込書!$AH$4="GIGAスクールパック",SUM($Q451,$S451)&lt;&gt;0),SUM($Q451,$S451),IF(AND(申込書!$AH$4="SKY安心GIGAタブレット",SUM($U451,$W451)&lt;&gt;0),SUM($U451,$W451),"")),"")</f>
        <v/>
      </c>
      <c r="EE451" s="157"/>
      <c r="EF451" s="82"/>
      <c r="EG451" s="80" t="str">
        <f>IF(AND(申込書!$C$107&lt;&gt;"▼プルダウンより選択してください",申込書!$C$107&lt;&gt;"",申込書!$P$107&lt;&gt;"YYYY/MM/DD",$G451&lt;&gt;""),申込書!$P$107,"")</f>
        <v/>
      </c>
      <c r="EH451" s="81" t="str">
        <f>IF(AND(申込書!$C$107&lt;&gt;"▼プルダウンより選択してください",申込書!$C$107&lt;&gt;"",$G451&lt;&gt;""),申込書!$M$107,"")</f>
        <v/>
      </c>
      <c r="EI451" s="81" t="str">
        <f>IF($EG$3&lt;&gt;"コンテンツなし",IF(AND(申込書!$AH$4="GIGAスクールパック",SUM($P451,$R451)&lt;&gt;0),SUM($P451,$R451),IF(AND(申込書!$AH$4="SKY安心GIGAタブレット",SUM($T451,$V451)&lt;&gt;0),SUM($T451,$V451),"")),"")</f>
        <v/>
      </c>
      <c r="EJ451" s="81" t="str">
        <f>IF($EG$3&lt;&gt;"コンテンツなし",IF(AND(申込書!$AH$4="GIGAスクールパック",SUM($Q451,$S451)&lt;&gt;0),SUM($Q451,$S451),IF(AND(申込書!$AH$4="SKY安心GIGAタブレット",SUM($U451,$W451)&lt;&gt;0),SUM($U451,$W451),"")),"")</f>
        <v/>
      </c>
      <c r="EK451" s="157"/>
      <c r="EL451" s="82"/>
      <c r="EM451" s="80" t="str">
        <f>IF(AND(申込書!$C$108&lt;&gt;"▼プルダウンより選択してください",申込書!$C$108&lt;&gt;"",申込書!$P$108&lt;&gt;"YYYY/MM/DD",$G451&lt;&gt;""),申込書!$P$108,"")</f>
        <v/>
      </c>
      <c r="EN451" s="81" t="str">
        <f>IF(AND(申込書!$C$108&lt;&gt;"▼プルダウンより選択してください",申込書!$C$108&lt;&gt;"",$G451&lt;&gt;""),申込書!$M$108,"")</f>
        <v/>
      </c>
      <c r="EO451" s="81" t="str">
        <f>IF($EM$3&lt;&gt;"コンテンツなし",IF(AND(申込書!$AH$4="GIGAスクールパック",SUM($P451,$R451)&lt;&gt;0),SUM($P451,$R451),IF(AND(申込書!$AH$4="SKY安心GIGAタブレット",SUM($T451,$V451)&lt;&gt;0),SUM($T451,$V451),"")),"")</f>
        <v/>
      </c>
      <c r="EP451" s="81" t="str">
        <f>IF($EM$3&lt;&gt;"コンテンツなし",IF(AND(申込書!$AH$4="GIGAスクールパック",SUM($Q451,$S451)&lt;&gt;0),SUM($Q451,$S451),IF(AND(申込書!$AH$4="SKY安心GIGAタブレット",SUM($U451,$W451)&lt;&gt;0),SUM($U451,$W451),"")),"")</f>
        <v/>
      </c>
      <c r="EQ451" s="157"/>
      <c r="ER451" s="82"/>
      <c r="ES451" s="80" t="str">
        <f>IF(AND(申込書!$C$109&lt;&gt;"▼プルダウンより選択してください",申込書!$C$109&lt;&gt;"",申込書!$P$109&lt;&gt;"YYYY/MM/DD",$G451&lt;&gt;""),申込書!$P$109,"")</f>
        <v/>
      </c>
      <c r="ET451" s="81" t="str">
        <f>IF(AND(申込書!$C$109&lt;&gt;"▼プルダウンより選択してください",申込書!$C$109&lt;&gt;"",$G451&lt;&gt;""),申込書!$M$109,"")</f>
        <v/>
      </c>
      <c r="EU451" s="81" t="str">
        <f>IF($ES$3&lt;&gt;"コンテンツなし",IF(AND(申込書!$AH$4="GIGAスクールパック",SUM($P451,$R451)&lt;&gt;0),SUM($P451,$R451),IF(AND(申込書!$AH$4="SKY安心GIGAタブレット",SUM($T451,$V451)&lt;&gt;0),SUM($T451,$V451),"")),"")</f>
        <v/>
      </c>
      <c r="EV451" s="81" t="str">
        <f>IF($ES$3&lt;&gt;"コンテンツなし",IF(AND(申込書!$AH$4="GIGAスクールパック",SUM($Q451,$S451)&lt;&gt;0),SUM($Q451,$S451),IF(AND(申込書!$AH$4="SKY安心GIGAタブレット",SUM($U451,$W451)&lt;&gt;0),SUM($U451,$W451),"")),"")</f>
        <v/>
      </c>
      <c r="EW451" s="157"/>
      <c r="EX451" s="82"/>
      <c r="EY451" s="80" t="str">
        <f>IF(AND(申込書!$C$110&lt;&gt;"▼プルダウンより選択してください",申込書!$C$110&lt;&gt;"",申込書!$P$110&lt;&gt;"YYYY/MM/DD",$G451&lt;&gt;""),申込書!$P$110,"")</f>
        <v/>
      </c>
      <c r="EZ451" s="81" t="str">
        <f>IF(AND(申込書!$C$110&lt;&gt;"▼プルダウンより選択してください",申込書!$C$110&lt;&gt;"",$G451&lt;&gt;""),申込書!$M$110,"")</f>
        <v/>
      </c>
      <c r="FA451" s="81" t="str">
        <f>IF($EY$3&lt;&gt;"コンテンツなし",IF(AND(申込書!$AH$4="GIGAスクールパック",SUM($P451,$R451)&lt;&gt;0),SUM($P451,$R451),IF(AND(申込書!$AH$4="SKY安心GIGAタブレット",SUM($T451,$V451)&lt;&gt;0),SUM($T451,$V451),"")),"")</f>
        <v/>
      </c>
      <c r="FB451" s="81" t="str">
        <f>IF($EY$3&lt;&gt;"コンテンツなし",IF(AND(申込書!$AH$4="GIGAスクールパック",SUM($Q451,$S451)&lt;&gt;0),SUM($Q451,$S451),IF(AND(申込書!$AH$4="SKY安心GIGAタブレット",SUM($U451,$W451)&lt;&gt;0),SUM($U451,$W451),"")),"")</f>
        <v/>
      </c>
      <c r="FC451" s="157"/>
      <c r="FD451" s="82"/>
      <c r="FE451" s="80" t="str">
        <f>IF(AND(申込書!$C$111&lt;&gt;"▼プルダウンより選択してください",申込書!$C$111&lt;&gt;"",申込書!$P$111&lt;&gt;"YYYY/MM/DD",$G451&lt;&gt;""),申込書!$P$111,"")</f>
        <v/>
      </c>
      <c r="FF451" s="81" t="str">
        <f>IF(AND(申込書!$C$111&lt;&gt;"▼プルダウンより選択してください",申込書!$C$111&lt;&gt;"",$G451&lt;&gt;""),申込書!$M$111,"")</f>
        <v/>
      </c>
      <c r="FG451" s="81" t="str">
        <f>IF($FE$3&lt;&gt;"コンテンツなし",IF(AND(申込書!$AH$4="GIGAスクールパック",SUM($P451,$R451)&lt;&gt;0),SUM($P451,$R451),IF(AND(申込書!$AH$4="SKY安心GIGAタブレット",SUM($T451,$V451)&lt;&gt;0),SUM($T451,$V451),"")),"")</f>
        <v/>
      </c>
      <c r="FH451" s="81" t="str">
        <f>IF($FE$3&lt;&gt;"コンテンツなし",IF(AND(申込書!$AH$4="GIGAスクールパック",SUM($Q451,$S451)&lt;&gt;0),SUM($Q451,$S451),IF(AND(申込書!$AH$4="SKY安心GIGAタブレット",SUM($U451,$W451)&lt;&gt;0),SUM($U451,$W451),"")),"")</f>
        <v/>
      </c>
      <c r="FI451" s="157"/>
      <c r="FJ451" s="82"/>
      <c r="FK451" s="80" t="str">
        <f>IF(AND(申込書!$C$112&lt;&gt;"▼プルダウンより選択してください",申込書!$C$112&lt;&gt;"",申込書!$P$112&lt;&gt;"YYYY/MM/DD",$G451&lt;&gt;""),申込書!$P$112,"")</f>
        <v/>
      </c>
      <c r="FL451" s="81" t="str">
        <f>IF(AND(申込書!$C$112&lt;&gt;"▼プルダウンより選択してください",申込書!$C$112&lt;&gt;"",$G451&lt;&gt;""),申込書!$M$112,"")</f>
        <v/>
      </c>
      <c r="FM451" s="81" t="str">
        <f>IF($FK$3&lt;&gt;"コンテンツなし",IF(AND(申込書!$AH$4="GIGAスクールパック",SUM($P451,$R451)&lt;&gt;0),SUM($P451,$R451),IF(AND(申込書!$AH$4="SKY安心GIGAタブレット",SUM($T451,$V451)&lt;&gt;0),SUM($T451,$V451),"")),"")</f>
        <v/>
      </c>
      <c r="FN451" s="81" t="str">
        <f>IF($FK$3&lt;&gt;"コンテンツなし",IF(AND(申込書!$AH$4="GIGAスクールパック",SUM($Q451,$S451)&lt;&gt;0),SUM($Q451,$S451),IF(AND(申込書!$AH$4="SKY安心GIGAタブレット",SUM($U451,$W451)&lt;&gt;0),SUM($U451,$W451),"")),"")</f>
        <v/>
      </c>
      <c r="FO451" s="157"/>
      <c r="FP451" s="82"/>
      <c r="FQ451" s="80" t="str">
        <f>IF(AND(申込書!$C$113&lt;&gt;"▼プルダウンより選択してください",申込書!$C$113&lt;&gt;"",申込書!$P$113&lt;&gt;"YYYY/MM/DD",$G451&lt;&gt;""),申込書!$P$113,"")</f>
        <v/>
      </c>
      <c r="FR451" s="81" t="str">
        <f>IF(AND(申込書!$C$113&lt;&gt;"▼プルダウンより選択してください",申込書!$C$113&lt;&gt;"",$G451&lt;&gt;""),申込書!$M$113,"")</f>
        <v/>
      </c>
      <c r="FS451" s="81" t="str">
        <f>IF($FQ$3&lt;&gt;"コンテンツなし",IF(AND(申込書!$AH$4="GIGAスクールパック",SUM($P451,$R451)&lt;&gt;0),SUM($P451,$R451),IF(AND(申込書!$AH$4="SKY安心GIGAタブレット",SUM($T451,$V451)&lt;&gt;0),SUM($T451,$V451),"")),"")</f>
        <v/>
      </c>
      <c r="FT451" s="81" t="str">
        <f>IF($FQ$3&lt;&gt;"コンテンツなし",IF(AND(申込書!$AH$4="GIGAスクールパック",SUM($Q451,$S451)&lt;&gt;0),SUM($Q451,$S451),IF(AND(申込書!$AH$4="SKY安心GIGAタブレット",SUM($U451,$W451)&lt;&gt;0),SUM($U451,$W451),"")),"")</f>
        <v/>
      </c>
      <c r="FU451" s="157"/>
      <c r="FV451" s="82"/>
      <c r="FW451" s="80" t="str">
        <f>IF(AND(申込書!$C$114&lt;&gt;"▼プルダウンより選択してください",申込書!$C$114&lt;&gt;"",申込書!$P$114&lt;&gt;"YYYY/MM/DD",$G451&lt;&gt;""),申込書!$P$114,"")</f>
        <v/>
      </c>
      <c r="FX451" s="81" t="str">
        <f>IF(AND(申込書!$C$114&lt;&gt;"▼プルダウンより選択してください",申込書!$C$114&lt;&gt;"",$G451&lt;&gt;""),申込書!$M$114,"")</f>
        <v/>
      </c>
      <c r="FY451" s="81" t="str">
        <f>IF($FW$3&lt;&gt;"コンテンツなし",IF(AND(申込書!$AH$4="GIGAスクールパック",SUM($P451,$R451)&lt;&gt;0),SUM($P451,$R451),IF(AND(申込書!$AH$4="SKY安心GIGAタブレット",SUM($T451,$V451)&lt;&gt;0),SUM($T451,$V451),"")),"")</f>
        <v/>
      </c>
      <c r="FZ451" s="81" t="str">
        <f>IF($FW$3&lt;&gt;"コンテンツなし",IF(AND(申込書!$AH$4="GIGAスクールパック",SUM($Q451,$S451)&lt;&gt;0),SUM($Q451,$S451),IF(AND(申込書!$AH$4="SKY安心GIGAタブレット",SUM($U451,$W451)&lt;&gt;0),SUM($U451,$W451),"")),"")</f>
        <v/>
      </c>
      <c r="GA451" s="157"/>
      <c r="GB451" s="82"/>
      <c r="GC451" s="80" t="str">
        <f>IF(AND(申込書!$C$115&lt;&gt;"▼プルダウンより選択してください",申込書!$C$115&lt;&gt;"",申込書!$P$115&lt;&gt;"YYYY/MM/DD",$G451&lt;&gt;""),申込書!$P$115,"")</f>
        <v/>
      </c>
      <c r="GD451" s="81" t="str">
        <f>IF(AND(申込書!$C$115&lt;&gt;"▼プルダウンより選択してください",申込書!$C$115&lt;&gt;"",$G451&lt;&gt;""),申込書!$M$115,"")</f>
        <v/>
      </c>
      <c r="GE451" s="81" t="str">
        <f>IF($GC$3&lt;&gt;"コンテンツなし",IF(AND(申込書!$AH$4="GIGAスクールパック",SUM($P451,$R451)&lt;&gt;0),SUM($P451,$R451),IF(AND(申込書!$AH$4="SKY安心GIGAタブレット",SUM($T451,$V451)&lt;&gt;0),SUM($T451,$V451),"")),"")</f>
        <v/>
      </c>
      <c r="GF451" s="81" t="str">
        <f>IF($GC$3&lt;&gt;"コンテンツなし",IF(AND(申込書!$AH$4="GIGAスクールパック",SUM($Q451,$S451)&lt;&gt;0),SUM($Q451,$S451),IF(AND(申込書!$AH$4="SKY安心GIGAタブレット",SUM($U451,$W451)&lt;&gt;0),SUM($U451,$W451),"")),"")</f>
        <v/>
      </c>
      <c r="GG451" s="157"/>
      <c r="GH451" s="82"/>
      <c r="GI451" s="80" t="str">
        <f>IF(AND(申込書!$C$116&lt;&gt;"▼プルダウンより選択してください",申込書!$C$116&lt;&gt;"",申込書!$P$116&lt;&gt;"YYYY/MM/DD",$G451&lt;&gt;""),申込書!$P$116,"")</f>
        <v/>
      </c>
      <c r="GJ451" s="81" t="str">
        <f>IF(AND(申込書!$C$116&lt;&gt;"▼プルダウンより選択してください",申込書!$C$116&lt;&gt;"",$G451&lt;&gt;""),申込書!$M$116,"")</f>
        <v/>
      </c>
      <c r="GK451" s="81" t="str">
        <f>IF($GI$3&lt;&gt;"コンテンツなし",IF(AND(申込書!$AH$4="GIGAスクールパック",SUM($P451,$R451)&lt;&gt;0),SUM($P451,$R451),IF(AND(申込書!$AH$4="SKY安心GIGAタブレット",SUM($T451,$V451)&lt;&gt;0),SUM($T451,$V451),"")),"")</f>
        <v/>
      </c>
      <c r="GL451" s="81" t="str">
        <f>IF($GI$3&lt;&gt;"コンテンツなし",IF(AND(申込書!$AH$4="GIGAスクールパック",SUM($Q451,$S451)&lt;&gt;0),SUM($Q451,$S451),IF(AND(申込書!$AH$4="SKY安心GIGAタブレット",SUM($U451,$W451)&lt;&gt;0),SUM($U451,$W451),"")),"")</f>
        <v/>
      </c>
      <c r="GM451" s="157"/>
      <c r="GN451" s="82"/>
      <c r="GO451" s="80" t="str">
        <f>IF(AND(申込書!$C$117&lt;&gt;"▼プルダウンより選択してください",申込書!$C$117&lt;&gt;"",申込書!$P$117&lt;&gt;"YYYY/MM/DD",$G451&lt;&gt;""),申込書!$P$117,"")</f>
        <v/>
      </c>
      <c r="GP451" s="81" t="str">
        <f>IF(AND(申込書!$C$117&lt;&gt;"▼プルダウンより選択してください",申込書!$C$117&lt;&gt;"",$G451&lt;&gt;""),申込書!$M$117,"")</f>
        <v/>
      </c>
      <c r="GQ451" s="81" t="str">
        <f>IF($GO$3&lt;&gt;"コンテンツなし",IF(AND(申込書!$AH$4="GIGAスクールパック",SUM($P451,$R451)&lt;&gt;0),SUM($P451,$R451),IF(AND(申込書!$AH$4="SKY安心GIGAタブレット",SUM($T451,$V451)&lt;&gt;0),SUM($T451,$V451),"")),"")</f>
        <v/>
      </c>
      <c r="GR451" s="81" t="str">
        <f>IF($GO$3&lt;&gt;"コンテンツなし",IF(AND(申込書!$AH$4="GIGAスクールパック",SUM($Q451,$S451)&lt;&gt;0),SUM($Q451,$S451),IF(AND(申込書!$AH$4="SKY安心GIGAタブレット",SUM($U451,$W451)&lt;&gt;0),SUM($U451,$W451),"")),"")</f>
        <v/>
      </c>
      <c r="GS451" s="157"/>
      <c r="GT451" s="82"/>
      <c r="GU451" s="80" t="str">
        <f>IF(AND(申込書!$C$118&lt;&gt;"▼プルダウンより選択してください",申込書!$C$118&lt;&gt;"",申込書!$P$118&lt;&gt;"YYYY/MM/DD",$G451&lt;&gt;""),申込書!$P$118,"")</f>
        <v/>
      </c>
      <c r="GV451" s="81" t="str">
        <f>IF(AND(申込書!$C$118&lt;&gt;"▼プルダウンより選択してください",申込書!$C$118&lt;&gt;"",$G451&lt;&gt;""),申込書!$M$118,"")</f>
        <v/>
      </c>
      <c r="GW451" s="81" t="str">
        <f>IF($GU$3&lt;&gt;"コンテンツなし",IF(AND(申込書!$AH$4="GIGAスクールパック",SUM($P451,$R451)&lt;&gt;0),SUM($P451,$R451),IF(AND(申込書!$AH$4="SKY安心GIGAタブレット",SUM($T451,$V451)&lt;&gt;0),SUM($T451,$V451),"")),"")</f>
        <v/>
      </c>
      <c r="GX451" s="81" t="str">
        <f>IF($GU$3&lt;&gt;"コンテンツなし",IF(AND(申込書!$AH$4="GIGAスクールパック",SUM($Q451,$S451)&lt;&gt;0),SUM($Q451,$S451),IF(AND(申込書!$AH$4="SKY安心GIGAタブレット",SUM($U451,$W451)&lt;&gt;0),SUM($U451,$W451),"")),"")</f>
        <v/>
      </c>
      <c r="GY451" s="157"/>
      <c r="GZ451" s="82"/>
      <c r="HA451" s="80" t="str">
        <f>IF(AND(申込書!$C$119&lt;&gt;"▼プルダウンより選択してください",申込書!$C$119&lt;&gt;"",申込書!$P$119&lt;&gt;"YYYY/MM/DD",$G451&lt;&gt;""),申込書!$P$119,"")</f>
        <v/>
      </c>
      <c r="HB451" s="81" t="str">
        <f>IF(AND(申込書!$C$119&lt;&gt;"▼プルダウンより選択してください",申込書!$C$119&lt;&gt;"",$G451&lt;&gt;""),申込書!$M$119,"")</f>
        <v/>
      </c>
      <c r="HC451" s="81" t="str">
        <f>IF($HA$3&lt;&gt;"コンテンツなし",IF(AND(申込書!$AH$4="GIGAスクールパック",SUM($P451,$R451)&lt;&gt;0),SUM($P451,$R451),IF(AND(申込書!$AH$4="SKY安心GIGAタブレット",SUM($T451,$V451)&lt;&gt;0),SUM($T451,$V451),"")),"")</f>
        <v/>
      </c>
      <c r="HD451" s="81" t="str">
        <f>IF($HA$3&lt;&gt;"コンテンツなし",IF(AND(申込書!$AH$4="GIGAスクールパック",SUM($Q451,$S451)&lt;&gt;0),SUM($Q451,$S451),IF(AND(申込書!$AH$4="SKY安心GIGAタブレット",SUM($U451,$W451)&lt;&gt;0),SUM($U451,$W451),"")),"")</f>
        <v/>
      </c>
      <c r="HE451" s="157"/>
      <c r="HF451" s="82"/>
      <c r="HG451" s="83"/>
    </row>
    <row r="452" spans="2:215" ht="26.85" customHeight="1">
      <c r="B452" s="62">
        <f t="shared" si="4"/>
        <v>447</v>
      </c>
      <c r="C452" s="63"/>
      <c r="D452" s="64"/>
      <c r="E452" s="207"/>
      <c r="F452" s="65"/>
      <c r="G452" s="66"/>
      <c r="H452" s="67"/>
      <c r="I452" s="68"/>
      <c r="J452" s="69"/>
      <c r="K452" s="70"/>
      <c r="L452" s="71"/>
      <c r="M452" s="72"/>
      <c r="N452" s="73"/>
      <c r="O452" s="74"/>
      <c r="P452" s="179"/>
      <c r="Q452" s="180"/>
      <c r="R452" s="180"/>
      <c r="S452" s="181"/>
      <c r="T452" s="179"/>
      <c r="U452" s="180"/>
      <c r="V452" s="182"/>
      <c r="W452" s="181"/>
      <c r="X452" s="75"/>
      <c r="Y452" s="76"/>
      <c r="Z452" s="77"/>
      <c r="AA452" s="78"/>
      <c r="AB452" s="79"/>
      <c r="AC452" s="79"/>
      <c r="AD452" s="79"/>
      <c r="AE452" s="77"/>
      <c r="AF452" s="139"/>
      <c r="AG452" s="139"/>
      <c r="AH452" s="139"/>
      <c r="AI452" s="80" t="str">
        <f>IF(AND(申込書!$C$90&lt;&gt;"▼プルダウンより選択してください",申込書!$C$90&lt;&gt;"",申込書!$P$90&lt;&gt;"YYYY/MM/DD",$G452&lt;&gt;""),申込書!$P$90,"")</f>
        <v/>
      </c>
      <c r="AJ452" s="81" t="str">
        <f>IF(AND(申込書!$C$90&lt;&gt;"▼プルダウンより選択してください",申込書!$C$90&lt;&gt;"",$G452&lt;&gt;""),申込書!$M$90,"")</f>
        <v/>
      </c>
      <c r="AK452" s="81" t="str">
        <f>IF($AI$3&lt;&gt;"コンテンツなし",IF(AND(申込書!$AH$4="GIGAスクールパック",SUM($P452,$R452)&lt;&gt;0),SUM($P452,$R452),IF(AND(申込書!$AH$4="SKY安心GIGAタブレット",SUM($T452,$V452)&lt;&gt;0),SUM($T452,$V452),"")),"")</f>
        <v/>
      </c>
      <c r="AL452" s="81" t="str">
        <f>IF($AI$3&lt;&gt;"コンテンツなし",IF(AND(申込書!$AH$4="GIGAスクールパック",SUM($Q452,$S452)&lt;&gt;0),SUM($Q452,$S452),IF(AND(申込書!$AH$4="SKY安心GIGAタブレット",SUM($U452,$W452)&lt;&gt;0),SUM($U452,$W452),"")),"")</f>
        <v/>
      </c>
      <c r="AM452" s="157"/>
      <c r="AN452" s="82"/>
      <c r="AO452" s="80" t="str">
        <f>IF(AND(申込書!$C$91&lt;&gt;"▼プルダウンより選択してください",申込書!$C$91&lt;&gt;"",申込書!$P$91&lt;&gt;"YYYY/MM/DD",$G452&lt;&gt;""),申込書!$P$91,"")</f>
        <v/>
      </c>
      <c r="AP452" s="81" t="str">
        <f>IF(AND(申込書!$C$91&lt;&gt;"▼プルダウンより選択してください",申込書!$C$91&lt;&gt;"",$G452&lt;&gt;""),申込書!$M$91,"")</f>
        <v/>
      </c>
      <c r="AQ452" s="81" t="str">
        <f>IF($AO$3&lt;&gt;"コンテンツなし",IF(AND(申込書!$AH$4="GIGAスクールパック",SUM($P452,$R452)&lt;&gt;0),SUM($P452,$R452),IF(AND(申込書!$AH$4="SKY安心GIGAタブレット",SUM($T452,$V452)&lt;&gt;0),SUM($T452,$V452),"")),"")</f>
        <v/>
      </c>
      <c r="AR452" s="81" t="str">
        <f>IF($AO$3&lt;&gt;"コンテンツなし",IF(AND(申込書!$AH$4="GIGAスクールパック",SUM($Q452,$S452)&lt;&gt;0),SUM($Q452,$S452),IF(AND(申込書!$AH$4="SKY安心GIGAタブレット",SUM($U452,$W452)&lt;&gt;0),SUM($U452,$W452),"")),"")</f>
        <v/>
      </c>
      <c r="AS452" s="157"/>
      <c r="AT452" s="82"/>
      <c r="AU452" s="80" t="str">
        <f>IF(AND(申込書!$C$92&lt;&gt;"▼プルダウンより選択してください",申込書!$C$92&lt;&gt;"",申込書!$P$92&lt;&gt;"YYYY/MM/DD",$G452&lt;&gt;""),申込書!$P$92,"")</f>
        <v/>
      </c>
      <c r="AV452" s="81" t="str">
        <f>IF(AND(申込書!$C$92&lt;&gt;"▼プルダウンより選択してください",申込書!$C$92&lt;&gt;"",$G452&lt;&gt;""),申込書!$M$92,"")</f>
        <v/>
      </c>
      <c r="AW452" s="81" t="str">
        <f>IF($AU$3&lt;&gt;"コンテンツなし",IF(AND(申込書!$AH$4="GIGAスクールパック",SUM($P452,$R452)&lt;&gt;0),SUM($P452,$R452),IF(AND(申込書!$AH$4="SKY安心GIGAタブレット",SUM($T452,$V452)&lt;&gt;0),SUM($T452,$V452),"")),"")</f>
        <v/>
      </c>
      <c r="AX452" s="81" t="str">
        <f>IF($AU$3&lt;&gt;"コンテンツなし",IF(AND(申込書!$AH$4="GIGAスクールパック",SUM($Q452,$S452)&lt;&gt;0),SUM($Q452,$S452),IF(AND(申込書!$AH$4="SKY安心GIGAタブレット",SUM($U452,$W452)&lt;&gt;0),SUM($U452,$W452),"")),"")</f>
        <v/>
      </c>
      <c r="AY452" s="157"/>
      <c r="AZ452" s="82"/>
      <c r="BA452" s="80" t="str">
        <f>IF(AND(申込書!$C$93&lt;&gt;"▼プルダウンより選択してください",申込書!$C$93&lt;&gt;"",申込書!$P$93&lt;&gt;"YYYY/MM/DD",$G452&lt;&gt;""),申込書!$P$93,"")</f>
        <v/>
      </c>
      <c r="BB452" s="81" t="str">
        <f>IF(AND(申込書!$C$93&lt;&gt;"▼プルダウンより選択してください",申込書!$C$93&lt;&gt;"",申込書!$M$93&gt;=1,$G452&lt;&gt;""),申込書!$M$93,"")</f>
        <v/>
      </c>
      <c r="BC452" s="81" t="str">
        <f>IF($BA$3&lt;&gt;"コンテンツなし",IF(AND(申込書!$AH$4="GIGAスクールパック",SUM($P452,$R452)&lt;&gt;0),SUM($P452,$R452),IF(AND(申込書!$AH$4="SKY安心GIGAタブレット",SUM($T452,$V452)&lt;&gt;0),SUM($T452,$V452),"")),"")</f>
        <v/>
      </c>
      <c r="BD452" s="81" t="str">
        <f>IF($BA$3&lt;&gt;"コンテンツなし",IF(AND(申込書!$AH$4="GIGAスクールパック",SUM($Q452,$S452)&lt;&gt;0),SUM($Q452,$S452),IF(AND(申込書!$AH$4="SKY安心GIGAタブレット",SUM($U452,$W452)&lt;&gt;0),SUM($U452,$W452),"")),"")</f>
        <v/>
      </c>
      <c r="BE452" s="157"/>
      <c r="BF452" s="82"/>
      <c r="BG452" s="80" t="str">
        <f>IF(AND(申込書!$C$94&lt;&gt;"▼プルダウンより選択してください",申込書!$C$94&lt;&gt;"",申込書!$P$94&lt;&gt;"YYYY/MM/DD",$G452&lt;&gt;""),申込書!$P$94,"")</f>
        <v/>
      </c>
      <c r="BH452" s="81" t="str">
        <f>IF(AND(申込書!$C$94&lt;&gt;"▼プルダウンより選択してください",申込書!$C$94&lt;&gt;"",$G452&lt;&gt;""),申込書!$M$94,"")</f>
        <v/>
      </c>
      <c r="BI452" s="81" t="str">
        <f>IF($BG$3&lt;&gt;"コンテンツなし",IF(AND(申込書!$AH$4="GIGAスクールパック",SUM($P452,$R452)&lt;&gt;0),SUM($P452,$R452),IF(AND(申込書!$AH$4="SKY安心GIGAタブレット",SUM($T452,$V452)&lt;&gt;0),SUM($T452,$V452),"")),"")</f>
        <v/>
      </c>
      <c r="BJ452" s="81" t="str">
        <f>IF($BG$3&lt;&gt;"コンテンツなし",IF(AND(申込書!$AH$4="GIGAスクールパック",SUM($Q452,$S452)&lt;&gt;0),SUM($Q452,$S452),IF(AND(申込書!$AH$4="SKY安心GIGAタブレット",SUM($U452,$W452)&lt;&gt;0),SUM($U452,$W452),"")),"")</f>
        <v/>
      </c>
      <c r="BK452" s="157"/>
      <c r="BL452" s="82"/>
      <c r="BM452" s="80" t="str">
        <f>IF(AND(申込書!$C$95&lt;&gt;"▼プルダウンより選択してください",申込書!$C$95&lt;&gt;"",申込書!$P$95&lt;&gt;"YYYY/MM/DD",$G452&lt;&gt;""),申込書!$P$95,"")</f>
        <v/>
      </c>
      <c r="BN452" s="81" t="str">
        <f>IF(AND(申込書!$C$95&lt;&gt;"▼プルダウンより選択してください",申込書!$C$95&lt;&gt;"",$G452&lt;&gt;""),申込書!$M$95,"")</f>
        <v/>
      </c>
      <c r="BO452" s="81" t="str">
        <f>IF($BM$3&lt;&gt;"コンテンツなし",IF(AND(申込書!$AH$4="GIGAスクールパック",SUM($P452,$R452)&lt;&gt;0),SUM($P452,$R452),IF(AND(申込書!$AH$4="SKY安心GIGAタブレット",SUM($T452,$V452)&lt;&gt;0),SUM($T452,$V452),"")),"")</f>
        <v/>
      </c>
      <c r="BP452" s="81" t="str">
        <f>IF($BM$3&lt;&gt;"コンテンツなし",IF(AND(申込書!$AH$4="GIGAスクールパック",SUM($Q452,$S452)&lt;&gt;0),SUM($Q452,$S452),IF(AND(申込書!$AH$4="SKY安心GIGAタブレット",SUM($U452,$W452)&lt;&gt;0),SUM($U452,$W452),"")),"")</f>
        <v/>
      </c>
      <c r="BQ452" s="157"/>
      <c r="BR452" s="82"/>
      <c r="BS452" s="80" t="str">
        <f>IF(AND(申込書!$C$96&lt;&gt;"▼プルダウンより選択してください",申込書!$C$96&lt;&gt;"",申込書!$P$96&lt;&gt;"YYYY/MM/DD",$G452&lt;&gt;""),申込書!$P$96,"")</f>
        <v/>
      </c>
      <c r="BT452" s="81" t="str">
        <f>IF(AND(申込書!$C$96&lt;&gt;"▼プルダウンより選択してください",申込書!$C$96&lt;&gt;"",$G452&lt;&gt;""),申込書!$M$96,"")</f>
        <v/>
      </c>
      <c r="BU452" s="81" t="str">
        <f>IF($BS$3&lt;&gt;"コンテンツなし",IF(AND(申込書!$AH$4="GIGAスクールパック",SUM($P452,$R452)&lt;&gt;0),SUM($P452,$R452),IF(AND(申込書!$AH$4="SKY安心GIGAタブレット",SUM($T452,$V452)&lt;&gt;0),SUM($T452,$V452),"")),"")</f>
        <v/>
      </c>
      <c r="BV452" s="81" t="str">
        <f>IF($BS$3&lt;&gt;"コンテンツなし",IF(AND(申込書!$AH$4="GIGAスクールパック",SUM($Q452,$S452)&lt;&gt;0),SUM($Q452,$S452),IF(AND(申込書!$AH$4="SKY安心GIGAタブレット",SUM($U452,$W452)&lt;&gt;0),SUM($U452,$W452),"")),"")</f>
        <v/>
      </c>
      <c r="BW452" s="157"/>
      <c r="BX452" s="82"/>
      <c r="BY452" s="80" t="str">
        <f>IF(AND(申込書!$C$97&lt;&gt;"▼プルダウンより選択してください",申込書!$C$97&lt;&gt;"",申込書!$P$97&lt;&gt;"YYYY/MM/DD",$G452&lt;&gt;""),申込書!$P$97,"")</f>
        <v/>
      </c>
      <c r="BZ452" s="81" t="str">
        <f>IF(AND(申込書!$C$97&lt;&gt;"▼プルダウンより選択してください",申込書!$C$97&lt;&gt;"",$G452&lt;&gt;""),申込書!$M$97,"")</f>
        <v/>
      </c>
      <c r="CA452" s="81" t="str">
        <f>IF($BY$3&lt;&gt;"コンテンツなし",IF(AND(申込書!$AH$4="GIGAスクールパック",SUM($P452,$R452)&lt;&gt;0),SUM($P452,$R452),IF(AND(申込書!$AH$4="SKY安心GIGAタブレット",SUM($T452,$V452)&lt;&gt;0),SUM($T452,$V452),"")),"")</f>
        <v/>
      </c>
      <c r="CB452" s="81" t="str">
        <f>IF($BY$3&lt;&gt;"コンテンツなし",IF(AND(申込書!$AH$4="GIGAスクールパック",SUM($Q452,$S452)&lt;&gt;0),SUM($Q452,$S452),IF(AND(申込書!$AH$4="SKY安心GIGAタブレット",SUM($U452,$W452)&lt;&gt;0),SUM($U452,$W452),"")),"")</f>
        <v/>
      </c>
      <c r="CC452" s="157"/>
      <c r="CD452" s="82"/>
      <c r="CE452" s="80" t="str">
        <f>IF(AND(申込書!$C$98&lt;&gt;"▼プルダウンより選択してください",申込書!$C$98&lt;&gt;"",申込書!$P$98&lt;&gt;"YYYY/MM/DD",$G452&lt;&gt;""),申込書!$P$98,"")</f>
        <v/>
      </c>
      <c r="CF452" s="81" t="str">
        <f>IF(AND(申込書!$C$98&lt;&gt;"▼プルダウンより選択してください",申込書!$C$98&lt;&gt;"",$G452&lt;&gt;""),申込書!$M$98,"")</f>
        <v/>
      </c>
      <c r="CG452" s="81" t="str">
        <f>IF($CE$3&lt;&gt;"コンテンツなし",IF(AND(申込書!$AH$4="GIGAスクールパック",SUM($P452,$R452)&lt;&gt;0),SUM($P452,$R452),IF(AND(申込書!$AH$4="SKY安心GIGAタブレット",SUM($T452,$V452)&lt;&gt;0),SUM($T452,$V452),"")),"")</f>
        <v/>
      </c>
      <c r="CH452" s="81" t="str">
        <f>IF($CE$3&lt;&gt;"コンテンツなし",IF(AND(申込書!$AH$4="GIGAスクールパック",SUM($Q452,$S452)&lt;&gt;0),SUM($Q452,$S452),IF(AND(申込書!$AH$4="SKY安心GIGAタブレット",SUM($U452,$W452)&lt;&gt;0),SUM($U452,$W452),"")),"")</f>
        <v/>
      </c>
      <c r="CI452" s="157"/>
      <c r="CJ452" s="82"/>
      <c r="CK452" s="80" t="str">
        <f>IF(AND(申込書!$C$99&lt;&gt;"▼プルダウンより選択してください",申込書!$C$99&lt;&gt;"",申込書!$P$99&lt;&gt;"YYYY/MM/DD",$G452&lt;&gt;""),申込書!$P$99,"")</f>
        <v/>
      </c>
      <c r="CL452" s="81" t="str">
        <f>IF(AND(申込書!$C$99&lt;&gt;"▼プルダウンより選択してください",申込書!$C$99&lt;&gt;"",$G452&lt;&gt;""),申込書!$M$99,"")</f>
        <v/>
      </c>
      <c r="CM452" s="81" t="str">
        <f>IF($CK$3&lt;&gt;"コンテンツなし",IF(AND(申込書!$AH$4="GIGAスクールパック",SUM($P452,$R452)&lt;&gt;0),SUM($P452,$R452),IF(AND(申込書!$AH$4="SKY安心GIGAタブレット",SUM($T452,$V452)&lt;&gt;0),SUM($T452,$V452),"")),"")</f>
        <v/>
      </c>
      <c r="CN452" s="81" t="str">
        <f>IF($CK$3&lt;&gt;"コンテンツなし",IF(AND(申込書!$AH$4="GIGAスクールパック",SUM($Q452,$S452)&lt;&gt;0),SUM($Q452,$S452),IF(AND(申込書!$AH$4="SKY安心GIGAタブレット",SUM($U452,$W452)&lt;&gt;0),SUM($U452,$W452),"")),"")</f>
        <v/>
      </c>
      <c r="CO452" s="157"/>
      <c r="CP452" s="82"/>
      <c r="CQ452" s="80" t="str">
        <f>IF(AND(申込書!$C$100&lt;&gt;"▼プルダウンより選択してください",申込書!$C$100&lt;&gt;"",申込書!$P$100&lt;&gt;"YYYY/MM/DD",$G452&lt;&gt;""),申込書!$P$100,"")</f>
        <v/>
      </c>
      <c r="CR452" s="81" t="str">
        <f>IF(AND(申込書!$C$100&lt;&gt;"▼プルダウンより選択してください",申込書!$C$100&lt;&gt;"",$G452&lt;&gt;""),申込書!$M$100,"")</f>
        <v/>
      </c>
      <c r="CS452" s="81" t="str">
        <f>IF($CQ$3&lt;&gt;"コンテンツなし",IF(AND(申込書!$AH$4="GIGAスクールパック",SUM($P452,$R452)&lt;&gt;0),SUM($P452,$R452),IF(AND(申込書!$AH$4="SKY安心GIGAタブレット",SUM($T452,$V452)&lt;&gt;0),SUM($T452,$V452),"")),"")</f>
        <v/>
      </c>
      <c r="CT452" s="81" t="str">
        <f>IF($CQ$3&lt;&gt;"コンテンツなし",IF(AND(申込書!$AH$4="GIGAスクールパック",SUM($Q452,$S452)&lt;&gt;0),SUM($Q452,$S452),IF(AND(申込書!$AH$4="SKY安心GIGAタブレット",SUM($U452,$W452)&lt;&gt;0),SUM($U452,$W452),"")),"")</f>
        <v/>
      </c>
      <c r="CU452" s="81"/>
      <c r="CV452" s="82"/>
      <c r="CW452" s="80" t="str">
        <f>IF(AND(申込書!$C$101&lt;&gt;"▼プルダウンより選択してください",申込書!$C$101&lt;&gt;"",申込書!$P$101&lt;&gt;"YYYY/MM/DD",$G452&lt;&gt;""),申込書!$P$101,"")</f>
        <v/>
      </c>
      <c r="CX452" s="81" t="str">
        <f>IF(AND(申込書!$C$101&lt;&gt;"▼プルダウンより選択してください",申込書!$C$101&lt;&gt;"",$G452&lt;&gt;""),申込書!$M$101,"")</f>
        <v/>
      </c>
      <c r="CY452" s="81" t="str">
        <f>IF($CW$3&lt;&gt;"コンテンツなし",IF(AND(申込書!$AH$4="GIGAスクールパック",SUM($P452,$R452)&lt;&gt;0),SUM($P452,$R452),IF(AND(申込書!$AH$4="SKY安心GIGAタブレット",SUM($T452,$V452)&lt;&gt;0),SUM($T452,$V452),"")),"")</f>
        <v/>
      </c>
      <c r="CZ452" s="81" t="str">
        <f>IF($CW$3&lt;&gt;"コンテンツなし",IF(AND(申込書!$AH$4="GIGAスクールパック",SUM($Q452,$S452)&lt;&gt;0),SUM($Q452,$S452),IF(AND(申込書!$AH$4="SKY安心GIGAタブレット",SUM($U452,$W452)&lt;&gt;0),SUM($U452,$W452),"")),"")</f>
        <v/>
      </c>
      <c r="DA452" s="81"/>
      <c r="DB452" s="82"/>
      <c r="DC452" s="80" t="str">
        <f>IF(AND(申込書!$C$102&lt;&gt;"▼プルダウンより選択してください",申込書!$C$102&lt;&gt;"",申込書!$P$102&lt;&gt;"YYYY/MM/DD",$G452&lt;&gt;""),申込書!$P$102,"")</f>
        <v/>
      </c>
      <c r="DD452" s="81" t="str">
        <f>IF(AND(申込書!$C$102&lt;&gt;"▼プルダウンより選択してください",申込書!$C$102&lt;&gt;"",$G452&lt;&gt;""),申込書!$M$102,"")</f>
        <v/>
      </c>
      <c r="DE452" s="81" t="str">
        <f>IF($DC$3&lt;&gt;"コンテンツなし",IF(AND(申込書!$AH$4="GIGAスクールパック",SUM($P452,$R452)&lt;&gt;0),SUM($P452,$R452),IF(AND(申込書!$AH$4="SKY安心GIGAタブレット",SUM($T452,$V452)&lt;&gt;0),SUM($T452,$V452),"")),"")</f>
        <v/>
      </c>
      <c r="DF452" s="81" t="str">
        <f>IF($DC$3&lt;&gt;"コンテンツなし",IF(AND(申込書!$AH$4="GIGAスクールパック",SUM($Q452,$S452)&lt;&gt;0),SUM($Q452,$S452),IF(AND(申込書!$AH$4="SKY安心GIGAタブレット",SUM($U452,$W452)&lt;&gt;0),SUM($U452,$W452),"")),"")</f>
        <v/>
      </c>
      <c r="DG452" s="81"/>
      <c r="DH452" s="82"/>
      <c r="DI452" s="80" t="str">
        <f>IF(AND(申込書!$C$103&lt;&gt;"▼プルダウンより選択してください",申込書!$C$103&lt;&gt;"",申込書!$P$103&lt;&gt;"YYYY/MM/DD",$G452&lt;&gt;""),申込書!$P$103,"")</f>
        <v/>
      </c>
      <c r="DJ452" s="81" t="str">
        <f>IF(AND(申込書!$C$103&lt;&gt;"▼プルダウンより選択してください",申込書!$C$103&lt;&gt;"",$G452&lt;&gt;""),申込書!$M$103,"")</f>
        <v/>
      </c>
      <c r="DK452" s="81" t="str">
        <f>IF($DI$3&lt;&gt;"コンテンツなし",IF(AND(申込書!$AH$4="GIGAスクールパック",SUM($P452,$R452)&lt;&gt;0),SUM($P452,$R452),IF(AND(申込書!$AH$4="SKY安心GIGAタブレット",SUM($T452,$V452)&lt;&gt;0),SUM($T452,$V452),"")),"")</f>
        <v/>
      </c>
      <c r="DL452" s="81" t="str">
        <f>IF($DI$3&lt;&gt;"コンテンツなし",IF(AND(申込書!$AH$4="GIGAスクールパック",SUM($Q452,$S452)&lt;&gt;0),SUM($Q452,$S452),IF(AND(申込書!$AH$4="SKY安心GIGAタブレット",SUM($U452,$W452)&lt;&gt;0),SUM($U452,$W452),"")),"")</f>
        <v/>
      </c>
      <c r="DM452" s="81"/>
      <c r="DN452" s="82"/>
      <c r="DO452" s="80" t="str">
        <f>IF(AND(申込書!$C$104&lt;&gt;"▼プルダウンより選択してください",申込書!$C$104&lt;&gt;"",申込書!$P$104&lt;&gt;"YYYY/MM/DD",$G452&lt;&gt;""),申込書!$P$104,"")</f>
        <v/>
      </c>
      <c r="DP452" s="81" t="str">
        <f>IF(AND(申込書!$C$104&lt;&gt;"▼プルダウンより選択してください",申込書!$C$104&lt;&gt;"",$G452&lt;&gt;""),申込書!$M$104,"")</f>
        <v/>
      </c>
      <c r="DQ452" s="81" t="str">
        <f>IF($DO$3&lt;&gt;"コンテンツなし",IF(AND(申込書!$AH$4="GIGAスクールパック",SUM($P452,$R452)&lt;&gt;0),SUM($P452,$R452),IF(AND(申込書!$AH$4="SKY安心GIGAタブレット",SUM($T452,$V452)&lt;&gt;0),SUM($T452,$V452),"")),"")</f>
        <v/>
      </c>
      <c r="DR452" s="81" t="str">
        <f>IF($DO$3&lt;&gt;"コンテンツなし",IF(AND(申込書!$AH$4="GIGAスクールパック",SUM($Q452,$S452)&lt;&gt;0),SUM($Q452,$S452),IF(AND(申込書!$AH$4="SKY安心GIGAタブレット",SUM($U452,$W452)&lt;&gt;0),SUM($U452,$W452),"")),"")</f>
        <v/>
      </c>
      <c r="DS452" s="81"/>
      <c r="DT452" s="82"/>
      <c r="DU452" s="80" t="str">
        <f>IF(AND(申込書!$C$105&lt;&gt;"▼プルダウンより選択してください",申込書!$C$105&lt;&gt;"",申込書!$P$105&lt;&gt;"YYYY/MM/DD",$G452&lt;&gt;""),申込書!$P$105,"")</f>
        <v/>
      </c>
      <c r="DV452" s="81" t="str">
        <f>IF(AND(申込書!$C$105&lt;&gt;"▼プルダウンより選択してください",申込書!$C$105&lt;&gt;"",$G452&lt;&gt;""),申込書!$M$105,"")</f>
        <v/>
      </c>
      <c r="DW452" s="81" t="str">
        <f>IF($DU$3&lt;&gt;"コンテンツなし",IF(AND(申込書!$AH$4="GIGAスクールパック",SUM($P452,$R452)&lt;&gt;0),SUM($P452,$R452),IF(AND(申込書!$AH$4="SKY安心GIGAタブレット",SUM($T452,$V452)&lt;&gt;0),SUM($T452,$V452),"")),"")</f>
        <v/>
      </c>
      <c r="DX452" s="81" t="str">
        <f>IF($DU$3&lt;&gt;"コンテンツなし",IF(AND(申込書!$AH$4="GIGAスクールパック",SUM($Q452,$S452)&lt;&gt;0),SUM($Q452,$S452),IF(AND(申込書!$AH$4="SKY安心GIGAタブレット",SUM($U452,$W452)&lt;&gt;0),SUM($U452,$W452),"")),"")</f>
        <v/>
      </c>
      <c r="DY452" s="157"/>
      <c r="DZ452" s="82"/>
      <c r="EA452" s="80" t="str">
        <f>IF(AND(申込書!$C$106&lt;&gt;"▼プルダウンより選択してください",申込書!$C$106&lt;&gt;"",申込書!$P$106&lt;&gt;"YYYY/MM/DD",$G452&lt;&gt;""),申込書!$P$106,"")</f>
        <v/>
      </c>
      <c r="EB452" s="81" t="str">
        <f>IF(AND(申込書!$C$106&lt;&gt;"▼プルダウンより選択してください",申込書!$C$106&lt;&gt;"",$G452&lt;&gt;""),申込書!$M$106,"")</f>
        <v/>
      </c>
      <c r="EC452" s="81" t="str">
        <f>IF($EA$3&lt;&gt;"コンテンツなし",IF(AND(申込書!$AH$4="GIGAスクールパック",SUM($P452,$R452)&lt;&gt;0),SUM($P452,$R452),IF(AND(申込書!$AH$4="SKY安心GIGAタブレット",SUM($T452,$V452)&lt;&gt;0),SUM($T452,$V452),"")),"")</f>
        <v/>
      </c>
      <c r="ED452" s="81" t="str">
        <f>IF($EA$3&lt;&gt;"コンテンツなし",IF(AND(申込書!$AH$4="GIGAスクールパック",SUM($Q452,$S452)&lt;&gt;0),SUM($Q452,$S452),IF(AND(申込書!$AH$4="SKY安心GIGAタブレット",SUM($U452,$W452)&lt;&gt;0),SUM($U452,$W452),"")),"")</f>
        <v/>
      </c>
      <c r="EE452" s="157"/>
      <c r="EF452" s="82"/>
      <c r="EG452" s="80" t="str">
        <f>IF(AND(申込書!$C$107&lt;&gt;"▼プルダウンより選択してください",申込書!$C$107&lt;&gt;"",申込書!$P$107&lt;&gt;"YYYY/MM/DD",$G452&lt;&gt;""),申込書!$P$107,"")</f>
        <v/>
      </c>
      <c r="EH452" s="81" t="str">
        <f>IF(AND(申込書!$C$107&lt;&gt;"▼プルダウンより選択してください",申込書!$C$107&lt;&gt;"",$G452&lt;&gt;""),申込書!$M$107,"")</f>
        <v/>
      </c>
      <c r="EI452" s="81" t="str">
        <f>IF($EG$3&lt;&gt;"コンテンツなし",IF(AND(申込書!$AH$4="GIGAスクールパック",SUM($P452,$R452)&lt;&gt;0),SUM($P452,$R452),IF(AND(申込書!$AH$4="SKY安心GIGAタブレット",SUM($T452,$V452)&lt;&gt;0),SUM($T452,$V452),"")),"")</f>
        <v/>
      </c>
      <c r="EJ452" s="81" t="str">
        <f>IF($EG$3&lt;&gt;"コンテンツなし",IF(AND(申込書!$AH$4="GIGAスクールパック",SUM($Q452,$S452)&lt;&gt;0),SUM($Q452,$S452),IF(AND(申込書!$AH$4="SKY安心GIGAタブレット",SUM($U452,$W452)&lt;&gt;0),SUM($U452,$W452),"")),"")</f>
        <v/>
      </c>
      <c r="EK452" s="157"/>
      <c r="EL452" s="82"/>
      <c r="EM452" s="80" t="str">
        <f>IF(AND(申込書!$C$108&lt;&gt;"▼プルダウンより選択してください",申込書!$C$108&lt;&gt;"",申込書!$P$108&lt;&gt;"YYYY/MM/DD",$G452&lt;&gt;""),申込書!$P$108,"")</f>
        <v/>
      </c>
      <c r="EN452" s="81" t="str">
        <f>IF(AND(申込書!$C$108&lt;&gt;"▼プルダウンより選択してください",申込書!$C$108&lt;&gt;"",$G452&lt;&gt;""),申込書!$M$108,"")</f>
        <v/>
      </c>
      <c r="EO452" s="81" t="str">
        <f>IF($EM$3&lt;&gt;"コンテンツなし",IF(AND(申込書!$AH$4="GIGAスクールパック",SUM($P452,$R452)&lt;&gt;0),SUM($P452,$R452),IF(AND(申込書!$AH$4="SKY安心GIGAタブレット",SUM($T452,$V452)&lt;&gt;0),SUM($T452,$V452),"")),"")</f>
        <v/>
      </c>
      <c r="EP452" s="81" t="str">
        <f>IF($EM$3&lt;&gt;"コンテンツなし",IF(AND(申込書!$AH$4="GIGAスクールパック",SUM($Q452,$S452)&lt;&gt;0),SUM($Q452,$S452),IF(AND(申込書!$AH$4="SKY安心GIGAタブレット",SUM($U452,$W452)&lt;&gt;0),SUM($U452,$W452),"")),"")</f>
        <v/>
      </c>
      <c r="EQ452" s="157"/>
      <c r="ER452" s="82"/>
      <c r="ES452" s="80" t="str">
        <f>IF(AND(申込書!$C$109&lt;&gt;"▼プルダウンより選択してください",申込書!$C$109&lt;&gt;"",申込書!$P$109&lt;&gt;"YYYY/MM/DD",$G452&lt;&gt;""),申込書!$P$109,"")</f>
        <v/>
      </c>
      <c r="ET452" s="81" t="str">
        <f>IF(AND(申込書!$C$109&lt;&gt;"▼プルダウンより選択してください",申込書!$C$109&lt;&gt;"",$G452&lt;&gt;""),申込書!$M$109,"")</f>
        <v/>
      </c>
      <c r="EU452" s="81" t="str">
        <f>IF($ES$3&lt;&gt;"コンテンツなし",IF(AND(申込書!$AH$4="GIGAスクールパック",SUM($P452,$R452)&lt;&gt;0),SUM($P452,$R452),IF(AND(申込書!$AH$4="SKY安心GIGAタブレット",SUM($T452,$V452)&lt;&gt;0),SUM($T452,$V452),"")),"")</f>
        <v/>
      </c>
      <c r="EV452" s="81" t="str">
        <f>IF($ES$3&lt;&gt;"コンテンツなし",IF(AND(申込書!$AH$4="GIGAスクールパック",SUM($Q452,$S452)&lt;&gt;0),SUM($Q452,$S452),IF(AND(申込書!$AH$4="SKY安心GIGAタブレット",SUM($U452,$W452)&lt;&gt;0),SUM($U452,$W452),"")),"")</f>
        <v/>
      </c>
      <c r="EW452" s="157"/>
      <c r="EX452" s="82"/>
      <c r="EY452" s="80" t="str">
        <f>IF(AND(申込書!$C$110&lt;&gt;"▼プルダウンより選択してください",申込書!$C$110&lt;&gt;"",申込書!$P$110&lt;&gt;"YYYY/MM/DD",$G452&lt;&gt;""),申込書!$P$110,"")</f>
        <v/>
      </c>
      <c r="EZ452" s="81" t="str">
        <f>IF(AND(申込書!$C$110&lt;&gt;"▼プルダウンより選択してください",申込書!$C$110&lt;&gt;"",$G452&lt;&gt;""),申込書!$M$110,"")</f>
        <v/>
      </c>
      <c r="FA452" s="81" t="str">
        <f>IF($EY$3&lt;&gt;"コンテンツなし",IF(AND(申込書!$AH$4="GIGAスクールパック",SUM($P452,$R452)&lt;&gt;0),SUM($P452,$R452),IF(AND(申込書!$AH$4="SKY安心GIGAタブレット",SUM($T452,$V452)&lt;&gt;0),SUM($T452,$V452),"")),"")</f>
        <v/>
      </c>
      <c r="FB452" s="81" t="str">
        <f>IF($EY$3&lt;&gt;"コンテンツなし",IF(AND(申込書!$AH$4="GIGAスクールパック",SUM($Q452,$S452)&lt;&gt;0),SUM($Q452,$S452),IF(AND(申込書!$AH$4="SKY安心GIGAタブレット",SUM($U452,$W452)&lt;&gt;0),SUM($U452,$W452),"")),"")</f>
        <v/>
      </c>
      <c r="FC452" s="157"/>
      <c r="FD452" s="82"/>
      <c r="FE452" s="80" t="str">
        <f>IF(AND(申込書!$C$111&lt;&gt;"▼プルダウンより選択してください",申込書!$C$111&lt;&gt;"",申込書!$P$111&lt;&gt;"YYYY/MM/DD",$G452&lt;&gt;""),申込書!$P$111,"")</f>
        <v/>
      </c>
      <c r="FF452" s="81" t="str">
        <f>IF(AND(申込書!$C$111&lt;&gt;"▼プルダウンより選択してください",申込書!$C$111&lt;&gt;"",$G452&lt;&gt;""),申込書!$M$111,"")</f>
        <v/>
      </c>
      <c r="FG452" s="81" t="str">
        <f>IF($FE$3&lt;&gt;"コンテンツなし",IF(AND(申込書!$AH$4="GIGAスクールパック",SUM($P452,$R452)&lt;&gt;0),SUM($P452,$R452),IF(AND(申込書!$AH$4="SKY安心GIGAタブレット",SUM($T452,$V452)&lt;&gt;0),SUM($T452,$V452),"")),"")</f>
        <v/>
      </c>
      <c r="FH452" s="81" t="str">
        <f>IF($FE$3&lt;&gt;"コンテンツなし",IF(AND(申込書!$AH$4="GIGAスクールパック",SUM($Q452,$S452)&lt;&gt;0),SUM($Q452,$S452),IF(AND(申込書!$AH$4="SKY安心GIGAタブレット",SUM($U452,$W452)&lt;&gt;0),SUM($U452,$W452),"")),"")</f>
        <v/>
      </c>
      <c r="FI452" s="157"/>
      <c r="FJ452" s="82"/>
      <c r="FK452" s="80" t="str">
        <f>IF(AND(申込書!$C$112&lt;&gt;"▼プルダウンより選択してください",申込書!$C$112&lt;&gt;"",申込書!$P$112&lt;&gt;"YYYY/MM/DD",$G452&lt;&gt;""),申込書!$P$112,"")</f>
        <v/>
      </c>
      <c r="FL452" s="81" t="str">
        <f>IF(AND(申込書!$C$112&lt;&gt;"▼プルダウンより選択してください",申込書!$C$112&lt;&gt;"",$G452&lt;&gt;""),申込書!$M$112,"")</f>
        <v/>
      </c>
      <c r="FM452" s="81" t="str">
        <f>IF($FK$3&lt;&gt;"コンテンツなし",IF(AND(申込書!$AH$4="GIGAスクールパック",SUM($P452,$R452)&lt;&gt;0),SUM($P452,$R452),IF(AND(申込書!$AH$4="SKY安心GIGAタブレット",SUM($T452,$V452)&lt;&gt;0),SUM($T452,$V452),"")),"")</f>
        <v/>
      </c>
      <c r="FN452" s="81" t="str">
        <f>IF($FK$3&lt;&gt;"コンテンツなし",IF(AND(申込書!$AH$4="GIGAスクールパック",SUM($Q452,$S452)&lt;&gt;0),SUM($Q452,$S452),IF(AND(申込書!$AH$4="SKY安心GIGAタブレット",SUM($U452,$W452)&lt;&gt;0),SUM($U452,$W452),"")),"")</f>
        <v/>
      </c>
      <c r="FO452" s="157"/>
      <c r="FP452" s="82"/>
      <c r="FQ452" s="80" t="str">
        <f>IF(AND(申込書!$C$113&lt;&gt;"▼プルダウンより選択してください",申込書!$C$113&lt;&gt;"",申込書!$P$113&lt;&gt;"YYYY/MM/DD",$G452&lt;&gt;""),申込書!$P$113,"")</f>
        <v/>
      </c>
      <c r="FR452" s="81" t="str">
        <f>IF(AND(申込書!$C$113&lt;&gt;"▼プルダウンより選択してください",申込書!$C$113&lt;&gt;"",$G452&lt;&gt;""),申込書!$M$113,"")</f>
        <v/>
      </c>
      <c r="FS452" s="81" t="str">
        <f>IF($FQ$3&lt;&gt;"コンテンツなし",IF(AND(申込書!$AH$4="GIGAスクールパック",SUM($P452,$R452)&lt;&gt;0),SUM($P452,$R452),IF(AND(申込書!$AH$4="SKY安心GIGAタブレット",SUM($T452,$V452)&lt;&gt;0),SUM($T452,$V452),"")),"")</f>
        <v/>
      </c>
      <c r="FT452" s="81" t="str">
        <f>IF($FQ$3&lt;&gt;"コンテンツなし",IF(AND(申込書!$AH$4="GIGAスクールパック",SUM($Q452,$S452)&lt;&gt;0),SUM($Q452,$S452),IF(AND(申込書!$AH$4="SKY安心GIGAタブレット",SUM($U452,$W452)&lt;&gt;0),SUM($U452,$W452),"")),"")</f>
        <v/>
      </c>
      <c r="FU452" s="157"/>
      <c r="FV452" s="82"/>
      <c r="FW452" s="80" t="str">
        <f>IF(AND(申込書!$C$114&lt;&gt;"▼プルダウンより選択してください",申込書!$C$114&lt;&gt;"",申込書!$P$114&lt;&gt;"YYYY/MM/DD",$G452&lt;&gt;""),申込書!$P$114,"")</f>
        <v/>
      </c>
      <c r="FX452" s="81" t="str">
        <f>IF(AND(申込書!$C$114&lt;&gt;"▼プルダウンより選択してください",申込書!$C$114&lt;&gt;"",$G452&lt;&gt;""),申込書!$M$114,"")</f>
        <v/>
      </c>
      <c r="FY452" s="81" t="str">
        <f>IF($FW$3&lt;&gt;"コンテンツなし",IF(AND(申込書!$AH$4="GIGAスクールパック",SUM($P452,$R452)&lt;&gt;0),SUM($P452,$R452),IF(AND(申込書!$AH$4="SKY安心GIGAタブレット",SUM($T452,$V452)&lt;&gt;0),SUM($T452,$V452),"")),"")</f>
        <v/>
      </c>
      <c r="FZ452" s="81" t="str">
        <f>IF($FW$3&lt;&gt;"コンテンツなし",IF(AND(申込書!$AH$4="GIGAスクールパック",SUM($Q452,$S452)&lt;&gt;0),SUM($Q452,$S452),IF(AND(申込書!$AH$4="SKY安心GIGAタブレット",SUM($U452,$W452)&lt;&gt;0),SUM($U452,$W452),"")),"")</f>
        <v/>
      </c>
      <c r="GA452" s="157"/>
      <c r="GB452" s="82"/>
      <c r="GC452" s="80" t="str">
        <f>IF(AND(申込書!$C$115&lt;&gt;"▼プルダウンより選択してください",申込書!$C$115&lt;&gt;"",申込書!$P$115&lt;&gt;"YYYY/MM/DD",$G452&lt;&gt;""),申込書!$P$115,"")</f>
        <v/>
      </c>
      <c r="GD452" s="81" t="str">
        <f>IF(AND(申込書!$C$115&lt;&gt;"▼プルダウンより選択してください",申込書!$C$115&lt;&gt;"",$G452&lt;&gt;""),申込書!$M$115,"")</f>
        <v/>
      </c>
      <c r="GE452" s="81" t="str">
        <f>IF($GC$3&lt;&gt;"コンテンツなし",IF(AND(申込書!$AH$4="GIGAスクールパック",SUM($P452,$R452)&lt;&gt;0),SUM($P452,$R452),IF(AND(申込書!$AH$4="SKY安心GIGAタブレット",SUM($T452,$V452)&lt;&gt;0),SUM($T452,$V452),"")),"")</f>
        <v/>
      </c>
      <c r="GF452" s="81" t="str">
        <f>IF($GC$3&lt;&gt;"コンテンツなし",IF(AND(申込書!$AH$4="GIGAスクールパック",SUM($Q452,$S452)&lt;&gt;0),SUM($Q452,$S452),IF(AND(申込書!$AH$4="SKY安心GIGAタブレット",SUM($U452,$W452)&lt;&gt;0),SUM($U452,$W452),"")),"")</f>
        <v/>
      </c>
      <c r="GG452" s="157"/>
      <c r="GH452" s="82"/>
      <c r="GI452" s="80" t="str">
        <f>IF(AND(申込書!$C$116&lt;&gt;"▼プルダウンより選択してください",申込書!$C$116&lt;&gt;"",申込書!$P$116&lt;&gt;"YYYY/MM/DD",$G452&lt;&gt;""),申込書!$P$116,"")</f>
        <v/>
      </c>
      <c r="GJ452" s="81" t="str">
        <f>IF(AND(申込書!$C$116&lt;&gt;"▼プルダウンより選択してください",申込書!$C$116&lt;&gt;"",$G452&lt;&gt;""),申込書!$M$116,"")</f>
        <v/>
      </c>
      <c r="GK452" s="81" t="str">
        <f>IF($GI$3&lt;&gt;"コンテンツなし",IF(AND(申込書!$AH$4="GIGAスクールパック",SUM($P452,$R452)&lt;&gt;0),SUM($P452,$R452),IF(AND(申込書!$AH$4="SKY安心GIGAタブレット",SUM($T452,$V452)&lt;&gt;0),SUM($T452,$V452),"")),"")</f>
        <v/>
      </c>
      <c r="GL452" s="81" t="str">
        <f>IF($GI$3&lt;&gt;"コンテンツなし",IF(AND(申込書!$AH$4="GIGAスクールパック",SUM($Q452,$S452)&lt;&gt;0),SUM($Q452,$S452),IF(AND(申込書!$AH$4="SKY安心GIGAタブレット",SUM($U452,$W452)&lt;&gt;0),SUM($U452,$W452),"")),"")</f>
        <v/>
      </c>
      <c r="GM452" s="157"/>
      <c r="GN452" s="82"/>
      <c r="GO452" s="80" t="str">
        <f>IF(AND(申込書!$C$117&lt;&gt;"▼プルダウンより選択してください",申込書!$C$117&lt;&gt;"",申込書!$P$117&lt;&gt;"YYYY/MM/DD",$G452&lt;&gt;""),申込書!$P$117,"")</f>
        <v/>
      </c>
      <c r="GP452" s="81" t="str">
        <f>IF(AND(申込書!$C$117&lt;&gt;"▼プルダウンより選択してください",申込書!$C$117&lt;&gt;"",$G452&lt;&gt;""),申込書!$M$117,"")</f>
        <v/>
      </c>
      <c r="GQ452" s="81" t="str">
        <f>IF($GO$3&lt;&gt;"コンテンツなし",IF(AND(申込書!$AH$4="GIGAスクールパック",SUM($P452,$R452)&lt;&gt;0),SUM($P452,$R452),IF(AND(申込書!$AH$4="SKY安心GIGAタブレット",SUM($T452,$V452)&lt;&gt;0),SUM($T452,$V452),"")),"")</f>
        <v/>
      </c>
      <c r="GR452" s="81" t="str">
        <f>IF($GO$3&lt;&gt;"コンテンツなし",IF(AND(申込書!$AH$4="GIGAスクールパック",SUM($Q452,$S452)&lt;&gt;0),SUM($Q452,$S452),IF(AND(申込書!$AH$4="SKY安心GIGAタブレット",SUM($U452,$W452)&lt;&gt;0),SUM($U452,$W452),"")),"")</f>
        <v/>
      </c>
      <c r="GS452" s="157"/>
      <c r="GT452" s="82"/>
      <c r="GU452" s="80" t="str">
        <f>IF(AND(申込書!$C$118&lt;&gt;"▼プルダウンより選択してください",申込書!$C$118&lt;&gt;"",申込書!$P$118&lt;&gt;"YYYY/MM/DD",$G452&lt;&gt;""),申込書!$P$118,"")</f>
        <v/>
      </c>
      <c r="GV452" s="81" t="str">
        <f>IF(AND(申込書!$C$118&lt;&gt;"▼プルダウンより選択してください",申込書!$C$118&lt;&gt;"",$G452&lt;&gt;""),申込書!$M$118,"")</f>
        <v/>
      </c>
      <c r="GW452" s="81" t="str">
        <f>IF($GU$3&lt;&gt;"コンテンツなし",IF(AND(申込書!$AH$4="GIGAスクールパック",SUM($P452,$R452)&lt;&gt;0),SUM($P452,$R452),IF(AND(申込書!$AH$4="SKY安心GIGAタブレット",SUM($T452,$V452)&lt;&gt;0),SUM($T452,$V452),"")),"")</f>
        <v/>
      </c>
      <c r="GX452" s="81" t="str">
        <f>IF($GU$3&lt;&gt;"コンテンツなし",IF(AND(申込書!$AH$4="GIGAスクールパック",SUM($Q452,$S452)&lt;&gt;0),SUM($Q452,$S452),IF(AND(申込書!$AH$4="SKY安心GIGAタブレット",SUM($U452,$W452)&lt;&gt;0),SUM($U452,$W452),"")),"")</f>
        <v/>
      </c>
      <c r="GY452" s="157"/>
      <c r="GZ452" s="82"/>
      <c r="HA452" s="80" t="str">
        <f>IF(AND(申込書!$C$119&lt;&gt;"▼プルダウンより選択してください",申込書!$C$119&lt;&gt;"",申込書!$P$119&lt;&gt;"YYYY/MM/DD",$G452&lt;&gt;""),申込書!$P$119,"")</f>
        <v/>
      </c>
      <c r="HB452" s="81" t="str">
        <f>IF(AND(申込書!$C$119&lt;&gt;"▼プルダウンより選択してください",申込書!$C$119&lt;&gt;"",$G452&lt;&gt;""),申込書!$M$119,"")</f>
        <v/>
      </c>
      <c r="HC452" s="81" t="str">
        <f>IF($HA$3&lt;&gt;"コンテンツなし",IF(AND(申込書!$AH$4="GIGAスクールパック",SUM($P452,$R452)&lt;&gt;0),SUM($P452,$R452),IF(AND(申込書!$AH$4="SKY安心GIGAタブレット",SUM($T452,$V452)&lt;&gt;0),SUM($T452,$V452),"")),"")</f>
        <v/>
      </c>
      <c r="HD452" s="81" t="str">
        <f>IF($HA$3&lt;&gt;"コンテンツなし",IF(AND(申込書!$AH$4="GIGAスクールパック",SUM($Q452,$S452)&lt;&gt;0),SUM($Q452,$S452),IF(AND(申込書!$AH$4="SKY安心GIGAタブレット",SUM($U452,$W452)&lt;&gt;0),SUM($U452,$W452),"")),"")</f>
        <v/>
      </c>
      <c r="HE452" s="157"/>
      <c r="HF452" s="82"/>
      <c r="HG452" s="83"/>
    </row>
    <row r="453" spans="2:215" ht="26.85" customHeight="1">
      <c r="B453" s="62">
        <f t="shared" si="4"/>
        <v>448</v>
      </c>
      <c r="C453" s="63"/>
      <c r="D453" s="64"/>
      <c r="E453" s="207"/>
      <c r="F453" s="65"/>
      <c r="G453" s="66"/>
      <c r="H453" s="67"/>
      <c r="I453" s="68"/>
      <c r="J453" s="69"/>
      <c r="K453" s="70"/>
      <c r="L453" s="71"/>
      <c r="M453" s="72"/>
      <c r="N453" s="73"/>
      <c r="O453" s="74"/>
      <c r="P453" s="179"/>
      <c r="Q453" s="180"/>
      <c r="R453" s="180"/>
      <c r="S453" s="181"/>
      <c r="T453" s="179"/>
      <c r="U453" s="180"/>
      <c r="V453" s="182"/>
      <c r="W453" s="181"/>
      <c r="X453" s="75"/>
      <c r="Y453" s="76"/>
      <c r="Z453" s="77"/>
      <c r="AA453" s="78"/>
      <c r="AB453" s="79"/>
      <c r="AC453" s="79"/>
      <c r="AD453" s="79"/>
      <c r="AE453" s="77"/>
      <c r="AF453" s="139"/>
      <c r="AG453" s="139"/>
      <c r="AH453" s="139"/>
      <c r="AI453" s="80" t="str">
        <f>IF(AND(申込書!$C$90&lt;&gt;"▼プルダウンより選択してください",申込書!$C$90&lt;&gt;"",申込書!$P$90&lt;&gt;"YYYY/MM/DD",$G453&lt;&gt;""),申込書!$P$90,"")</f>
        <v/>
      </c>
      <c r="AJ453" s="81" t="str">
        <f>IF(AND(申込書!$C$90&lt;&gt;"▼プルダウンより選択してください",申込書!$C$90&lt;&gt;"",$G453&lt;&gt;""),申込書!$M$90,"")</f>
        <v/>
      </c>
      <c r="AK453" s="81" t="str">
        <f>IF($AI$3&lt;&gt;"コンテンツなし",IF(AND(申込書!$AH$4="GIGAスクールパック",SUM($P453,$R453)&lt;&gt;0),SUM($P453,$R453),IF(AND(申込書!$AH$4="SKY安心GIGAタブレット",SUM($T453,$V453)&lt;&gt;0),SUM($T453,$V453),"")),"")</f>
        <v/>
      </c>
      <c r="AL453" s="81" t="str">
        <f>IF($AI$3&lt;&gt;"コンテンツなし",IF(AND(申込書!$AH$4="GIGAスクールパック",SUM($Q453,$S453)&lt;&gt;0),SUM($Q453,$S453),IF(AND(申込書!$AH$4="SKY安心GIGAタブレット",SUM($U453,$W453)&lt;&gt;0),SUM($U453,$W453),"")),"")</f>
        <v/>
      </c>
      <c r="AM453" s="157"/>
      <c r="AN453" s="82"/>
      <c r="AO453" s="80" t="str">
        <f>IF(AND(申込書!$C$91&lt;&gt;"▼プルダウンより選択してください",申込書!$C$91&lt;&gt;"",申込書!$P$91&lt;&gt;"YYYY/MM/DD",$G453&lt;&gt;""),申込書!$P$91,"")</f>
        <v/>
      </c>
      <c r="AP453" s="81" t="str">
        <f>IF(AND(申込書!$C$91&lt;&gt;"▼プルダウンより選択してください",申込書!$C$91&lt;&gt;"",$G453&lt;&gt;""),申込書!$M$91,"")</f>
        <v/>
      </c>
      <c r="AQ453" s="81" t="str">
        <f>IF($AO$3&lt;&gt;"コンテンツなし",IF(AND(申込書!$AH$4="GIGAスクールパック",SUM($P453,$R453)&lt;&gt;0),SUM($P453,$R453),IF(AND(申込書!$AH$4="SKY安心GIGAタブレット",SUM($T453,$V453)&lt;&gt;0),SUM($T453,$V453),"")),"")</f>
        <v/>
      </c>
      <c r="AR453" s="81" t="str">
        <f>IF($AO$3&lt;&gt;"コンテンツなし",IF(AND(申込書!$AH$4="GIGAスクールパック",SUM($Q453,$S453)&lt;&gt;0),SUM($Q453,$S453),IF(AND(申込書!$AH$4="SKY安心GIGAタブレット",SUM($U453,$W453)&lt;&gt;0),SUM($U453,$W453),"")),"")</f>
        <v/>
      </c>
      <c r="AS453" s="157"/>
      <c r="AT453" s="82"/>
      <c r="AU453" s="80" t="str">
        <f>IF(AND(申込書!$C$92&lt;&gt;"▼プルダウンより選択してください",申込書!$C$92&lt;&gt;"",申込書!$P$92&lt;&gt;"YYYY/MM/DD",$G453&lt;&gt;""),申込書!$P$92,"")</f>
        <v/>
      </c>
      <c r="AV453" s="81" t="str">
        <f>IF(AND(申込書!$C$92&lt;&gt;"▼プルダウンより選択してください",申込書!$C$92&lt;&gt;"",$G453&lt;&gt;""),申込書!$M$92,"")</f>
        <v/>
      </c>
      <c r="AW453" s="81" t="str">
        <f>IF($AU$3&lt;&gt;"コンテンツなし",IF(AND(申込書!$AH$4="GIGAスクールパック",SUM($P453,$R453)&lt;&gt;0),SUM($P453,$R453),IF(AND(申込書!$AH$4="SKY安心GIGAタブレット",SUM($T453,$V453)&lt;&gt;0),SUM($T453,$V453),"")),"")</f>
        <v/>
      </c>
      <c r="AX453" s="81" t="str">
        <f>IF($AU$3&lt;&gt;"コンテンツなし",IF(AND(申込書!$AH$4="GIGAスクールパック",SUM($Q453,$S453)&lt;&gt;0),SUM($Q453,$S453),IF(AND(申込書!$AH$4="SKY安心GIGAタブレット",SUM($U453,$W453)&lt;&gt;0),SUM($U453,$W453),"")),"")</f>
        <v/>
      </c>
      <c r="AY453" s="157"/>
      <c r="AZ453" s="82"/>
      <c r="BA453" s="80" t="str">
        <f>IF(AND(申込書!$C$93&lt;&gt;"▼プルダウンより選択してください",申込書!$C$93&lt;&gt;"",申込書!$P$93&lt;&gt;"YYYY/MM/DD",$G453&lt;&gt;""),申込書!$P$93,"")</f>
        <v/>
      </c>
      <c r="BB453" s="81" t="str">
        <f>IF(AND(申込書!$C$93&lt;&gt;"▼プルダウンより選択してください",申込書!$C$93&lt;&gt;"",申込書!$M$93&gt;=1,$G453&lt;&gt;""),申込書!$M$93,"")</f>
        <v/>
      </c>
      <c r="BC453" s="81" t="str">
        <f>IF($BA$3&lt;&gt;"コンテンツなし",IF(AND(申込書!$AH$4="GIGAスクールパック",SUM($P453,$R453)&lt;&gt;0),SUM($P453,$R453),IF(AND(申込書!$AH$4="SKY安心GIGAタブレット",SUM($T453,$V453)&lt;&gt;0),SUM($T453,$V453),"")),"")</f>
        <v/>
      </c>
      <c r="BD453" s="81" t="str">
        <f>IF($BA$3&lt;&gt;"コンテンツなし",IF(AND(申込書!$AH$4="GIGAスクールパック",SUM($Q453,$S453)&lt;&gt;0),SUM($Q453,$S453),IF(AND(申込書!$AH$4="SKY安心GIGAタブレット",SUM($U453,$W453)&lt;&gt;0),SUM($U453,$W453),"")),"")</f>
        <v/>
      </c>
      <c r="BE453" s="157"/>
      <c r="BF453" s="82"/>
      <c r="BG453" s="80" t="str">
        <f>IF(AND(申込書!$C$94&lt;&gt;"▼プルダウンより選択してください",申込書!$C$94&lt;&gt;"",申込書!$P$94&lt;&gt;"YYYY/MM/DD",$G453&lt;&gt;""),申込書!$P$94,"")</f>
        <v/>
      </c>
      <c r="BH453" s="81" t="str">
        <f>IF(AND(申込書!$C$94&lt;&gt;"▼プルダウンより選択してください",申込書!$C$94&lt;&gt;"",$G453&lt;&gt;""),申込書!$M$94,"")</f>
        <v/>
      </c>
      <c r="BI453" s="81" t="str">
        <f>IF($BG$3&lt;&gt;"コンテンツなし",IF(AND(申込書!$AH$4="GIGAスクールパック",SUM($P453,$R453)&lt;&gt;0),SUM($P453,$R453),IF(AND(申込書!$AH$4="SKY安心GIGAタブレット",SUM($T453,$V453)&lt;&gt;0),SUM($T453,$V453),"")),"")</f>
        <v/>
      </c>
      <c r="BJ453" s="81" t="str">
        <f>IF($BG$3&lt;&gt;"コンテンツなし",IF(AND(申込書!$AH$4="GIGAスクールパック",SUM($Q453,$S453)&lt;&gt;0),SUM($Q453,$S453),IF(AND(申込書!$AH$4="SKY安心GIGAタブレット",SUM($U453,$W453)&lt;&gt;0),SUM($U453,$W453),"")),"")</f>
        <v/>
      </c>
      <c r="BK453" s="157"/>
      <c r="BL453" s="82"/>
      <c r="BM453" s="80" t="str">
        <f>IF(AND(申込書!$C$95&lt;&gt;"▼プルダウンより選択してください",申込書!$C$95&lt;&gt;"",申込書!$P$95&lt;&gt;"YYYY/MM/DD",$G453&lt;&gt;""),申込書!$P$95,"")</f>
        <v/>
      </c>
      <c r="BN453" s="81" t="str">
        <f>IF(AND(申込書!$C$95&lt;&gt;"▼プルダウンより選択してください",申込書!$C$95&lt;&gt;"",$G453&lt;&gt;""),申込書!$M$95,"")</f>
        <v/>
      </c>
      <c r="BO453" s="81" t="str">
        <f>IF($BM$3&lt;&gt;"コンテンツなし",IF(AND(申込書!$AH$4="GIGAスクールパック",SUM($P453,$R453)&lt;&gt;0),SUM($P453,$R453),IF(AND(申込書!$AH$4="SKY安心GIGAタブレット",SUM($T453,$V453)&lt;&gt;0),SUM($T453,$V453),"")),"")</f>
        <v/>
      </c>
      <c r="BP453" s="81" t="str">
        <f>IF($BM$3&lt;&gt;"コンテンツなし",IF(AND(申込書!$AH$4="GIGAスクールパック",SUM($Q453,$S453)&lt;&gt;0),SUM($Q453,$S453),IF(AND(申込書!$AH$4="SKY安心GIGAタブレット",SUM($U453,$W453)&lt;&gt;0),SUM($U453,$W453),"")),"")</f>
        <v/>
      </c>
      <c r="BQ453" s="157"/>
      <c r="BR453" s="82"/>
      <c r="BS453" s="80" t="str">
        <f>IF(AND(申込書!$C$96&lt;&gt;"▼プルダウンより選択してください",申込書!$C$96&lt;&gt;"",申込書!$P$96&lt;&gt;"YYYY/MM/DD",$G453&lt;&gt;""),申込書!$P$96,"")</f>
        <v/>
      </c>
      <c r="BT453" s="81" t="str">
        <f>IF(AND(申込書!$C$96&lt;&gt;"▼プルダウンより選択してください",申込書!$C$96&lt;&gt;"",$G453&lt;&gt;""),申込書!$M$96,"")</f>
        <v/>
      </c>
      <c r="BU453" s="81" t="str">
        <f>IF($BS$3&lt;&gt;"コンテンツなし",IF(AND(申込書!$AH$4="GIGAスクールパック",SUM($P453,$R453)&lt;&gt;0),SUM($P453,$R453),IF(AND(申込書!$AH$4="SKY安心GIGAタブレット",SUM($T453,$V453)&lt;&gt;0),SUM($T453,$V453),"")),"")</f>
        <v/>
      </c>
      <c r="BV453" s="81" t="str">
        <f>IF($BS$3&lt;&gt;"コンテンツなし",IF(AND(申込書!$AH$4="GIGAスクールパック",SUM($Q453,$S453)&lt;&gt;0),SUM($Q453,$S453),IF(AND(申込書!$AH$4="SKY安心GIGAタブレット",SUM($U453,$W453)&lt;&gt;0),SUM($U453,$W453),"")),"")</f>
        <v/>
      </c>
      <c r="BW453" s="157"/>
      <c r="BX453" s="82"/>
      <c r="BY453" s="80" t="str">
        <f>IF(AND(申込書!$C$97&lt;&gt;"▼プルダウンより選択してください",申込書!$C$97&lt;&gt;"",申込書!$P$97&lt;&gt;"YYYY/MM/DD",$G453&lt;&gt;""),申込書!$P$97,"")</f>
        <v/>
      </c>
      <c r="BZ453" s="81" t="str">
        <f>IF(AND(申込書!$C$97&lt;&gt;"▼プルダウンより選択してください",申込書!$C$97&lt;&gt;"",$G453&lt;&gt;""),申込書!$M$97,"")</f>
        <v/>
      </c>
      <c r="CA453" s="81" t="str">
        <f>IF($BY$3&lt;&gt;"コンテンツなし",IF(AND(申込書!$AH$4="GIGAスクールパック",SUM($P453,$R453)&lt;&gt;0),SUM($P453,$R453),IF(AND(申込書!$AH$4="SKY安心GIGAタブレット",SUM($T453,$V453)&lt;&gt;0),SUM($T453,$V453),"")),"")</f>
        <v/>
      </c>
      <c r="CB453" s="81" t="str">
        <f>IF($BY$3&lt;&gt;"コンテンツなし",IF(AND(申込書!$AH$4="GIGAスクールパック",SUM($Q453,$S453)&lt;&gt;0),SUM($Q453,$S453),IF(AND(申込書!$AH$4="SKY安心GIGAタブレット",SUM($U453,$W453)&lt;&gt;0),SUM($U453,$W453),"")),"")</f>
        <v/>
      </c>
      <c r="CC453" s="157"/>
      <c r="CD453" s="82"/>
      <c r="CE453" s="80" t="str">
        <f>IF(AND(申込書!$C$98&lt;&gt;"▼プルダウンより選択してください",申込書!$C$98&lt;&gt;"",申込書!$P$98&lt;&gt;"YYYY/MM/DD",$G453&lt;&gt;""),申込書!$P$98,"")</f>
        <v/>
      </c>
      <c r="CF453" s="81" t="str">
        <f>IF(AND(申込書!$C$98&lt;&gt;"▼プルダウンより選択してください",申込書!$C$98&lt;&gt;"",$G453&lt;&gt;""),申込書!$M$98,"")</f>
        <v/>
      </c>
      <c r="CG453" s="81" t="str">
        <f>IF($CE$3&lt;&gt;"コンテンツなし",IF(AND(申込書!$AH$4="GIGAスクールパック",SUM($P453,$R453)&lt;&gt;0),SUM($P453,$R453),IF(AND(申込書!$AH$4="SKY安心GIGAタブレット",SUM($T453,$V453)&lt;&gt;0),SUM($T453,$V453),"")),"")</f>
        <v/>
      </c>
      <c r="CH453" s="81" t="str">
        <f>IF($CE$3&lt;&gt;"コンテンツなし",IF(AND(申込書!$AH$4="GIGAスクールパック",SUM($Q453,$S453)&lt;&gt;0),SUM($Q453,$S453),IF(AND(申込書!$AH$4="SKY安心GIGAタブレット",SUM($U453,$W453)&lt;&gt;0),SUM($U453,$W453),"")),"")</f>
        <v/>
      </c>
      <c r="CI453" s="157"/>
      <c r="CJ453" s="82"/>
      <c r="CK453" s="80" t="str">
        <f>IF(AND(申込書!$C$99&lt;&gt;"▼プルダウンより選択してください",申込書!$C$99&lt;&gt;"",申込書!$P$99&lt;&gt;"YYYY/MM/DD",$G453&lt;&gt;""),申込書!$P$99,"")</f>
        <v/>
      </c>
      <c r="CL453" s="81" t="str">
        <f>IF(AND(申込書!$C$99&lt;&gt;"▼プルダウンより選択してください",申込書!$C$99&lt;&gt;"",$G453&lt;&gt;""),申込書!$M$99,"")</f>
        <v/>
      </c>
      <c r="CM453" s="81" t="str">
        <f>IF($CK$3&lt;&gt;"コンテンツなし",IF(AND(申込書!$AH$4="GIGAスクールパック",SUM($P453,$R453)&lt;&gt;0),SUM($P453,$R453),IF(AND(申込書!$AH$4="SKY安心GIGAタブレット",SUM($T453,$V453)&lt;&gt;0),SUM($T453,$V453),"")),"")</f>
        <v/>
      </c>
      <c r="CN453" s="81" t="str">
        <f>IF($CK$3&lt;&gt;"コンテンツなし",IF(AND(申込書!$AH$4="GIGAスクールパック",SUM($Q453,$S453)&lt;&gt;0),SUM($Q453,$S453),IF(AND(申込書!$AH$4="SKY安心GIGAタブレット",SUM($U453,$W453)&lt;&gt;0),SUM($U453,$W453),"")),"")</f>
        <v/>
      </c>
      <c r="CO453" s="157"/>
      <c r="CP453" s="82"/>
      <c r="CQ453" s="80" t="str">
        <f>IF(AND(申込書!$C$100&lt;&gt;"▼プルダウンより選択してください",申込書!$C$100&lt;&gt;"",申込書!$P$100&lt;&gt;"YYYY/MM/DD",$G453&lt;&gt;""),申込書!$P$100,"")</f>
        <v/>
      </c>
      <c r="CR453" s="81" t="str">
        <f>IF(AND(申込書!$C$100&lt;&gt;"▼プルダウンより選択してください",申込書!$C$100&lt;&gt;"",$G453&lt;&gt;""),申込書!$M$100,"")</f>
        <v/>
      </c>
      <c r="CS453" s="81" t="str">
        <f>IF($CQ$3&lt;&gt;"コンテンツなし",IF(AND(申込書!$AH$4="GIGAスクールパック",SUM($P453,$R453)&lt;&gt;0),SUM($P453,$R453),IF(AND(申込書!$AH$4="SKY安心GIGAタブレット",SUM($T453,$V453)&lt;&gt;0),SUM($T453,$V453),"")),"")</f>
        <v/>
      </c>
      <c r="CT453" s="81" t="str">
        <f>IF($CQ$3&lt;&gt;"コンテンツなし",IF(AND(申込書!$AH$4="GIGAスクールパック",SUM($Q453,$S453)&lt;&gt;0),SUM($Q453,$S453),IF(AND(申込書!$AH$4="SKY安心GIGAタブレット",SUM($U453,$W453)&lt;&gt;0),SUM($U453,$W453),"")),"")</f>
        <v/>
      </c>
      <c r="CU453" s="81"/>
      <c r="CV453" s="82"/>
      <c r="CW453" s="80" t="str">
        <f>IF(AND(申込書!$C$101&lt;&gt;"▼プルダウンより選択してください",申込書!$C$101&lt;&gt;"",申込書!$P$101&lt;&gt;"YYYY/MM/DD",$G453&lt;&gt;""),申込書!$P$101,"")</f>
        <v/>
      </c>
      <c r="CX453" s="81" t="str">
        <f>IF(AND(申込書!$C$101&lt;&gt;"▼プルダウンより選択してください",申込書!$C$101&lt;&gt;"",$G453&lt;&gt;""),申込書!$M$101,"")</f>
        <v/>
      </c>
      <c r="CY453" s="81" t="str">
        <f>IF($CW$3&lt;&gt;"コンテンツなし",IF(AND(申込書!$AH$4="GIGAスクールパック",SUM($P453,$R453)&lt;&gt;0),SUM($P453,$R453),IF(AND(申込書!$AH$4="SKY安心GIGAタブレット",SUM($T453,$V453)&lt;&gt;0),SUM($T453,$V453),"")),"")</f>
        <v/>
      </c>
      <c r="CZ453" s="81" t="str">
        <f>IF($CW$3&lt;&gt;"コンテンツなし",IF(AND(申込書!$AH$4="GIGAスクールパック",SUM($Q453,$S453)&lt;&gt;0),SUM($Q453,$S453),IF(AND(申込書!$AH$4="SKY安心GIGAタブレット",SUM($U453,$W453)&lt;&gt;0),SUM($U453,$W453),"")),"")</f>
        <v/>
      </c>
      <c r="DA453" s="81"/>
      <c r="DB453" s="82"/>
      <c r="DC453" s="80" t="str">
        <f>IF(AND(申込書!$C$102&lt;&gt;"▼プルダウンより選択してください",申込書!$C$102&lt;&gt;"",申込書!$P$102&lt;&gt;"YYYY/MM/DD",$G453&lt;&gt;""),申込書!$P$102,"")</f>
        <v/>
      </c>
      <c r="DD453" s="81" t="str">
        <f>IF(AND(申込書!$C$102&lt;&gt;"▼プルダウンより選択してください",申込書!$C$102&lt;&gt;"",$G453&lt;&gt;""),申込書!$M$102,"")</f>
        <v/>
      </c>
      <c r="DE453" s="81" t="str">
        <f>IF($DC$3&lt;&gt;"コンテンツなし",IF(AND(申込書!$AH$4="GIGAスクールパック",SUM($P453,$R453)&lt;&gt;0),SUM($P453,$R453),IF(AND(申込書!$AH$4="SKY安心GIGAタブレット",SUM($T453,$V453)&lt;&gt;0),SUM($T453,$V453),"")),"")</f>
        <v/>
      </c>
      <c r="DF453" s="81" t="str">
        <f>IF($DC$3&lt;&gt;"コンテンツなし",IF(AND(申込書!$AH$4="GIGAスクールパック",SUM($Q453,$S453)&lt;&gt;0),SUM($Q453,$S453),IF(AND(申込書!$AH$4="SKY安心GIGAタブレット",SUM($U453,$W453)&lt;&gt;0),SUM($U453,$W453),"")),"")</f>
        <v/>
      </c>
      <c r="DG453" s="81"/>
      <c r="DH453" s="82"/>
      <c r="DI453" s="80" t="str">
        <f>IF(AND(申込書!$C$103&lt;&gt;"▼プルダウンより選択してください",申込書!$C$103&lt;&gt;"",申込書!$P$103&lt;&gt;"YYYY/MM/DD",$G453&lt;&gt;""),申込書!$P$103,"")</f>
        <v/>
      </c>
      <c r="DJ453" s="81" t="str">
        <f>IF(AND(申込書!$C$103&lt;&gt;"▼プルダウンより選択してください",申込書!$C$103&lt;&gt;"",$G453&lt;&gt;""),申込書!$M$103,"")</f>
        <v/>
      </c>
      <c r="DK453" s="81" t="str">
        <f>IF($DI$3&lt;&gt;"コンテンツなし",IF(AND(申込書!$AH$4="GIGAスクールパック",SUM($P453,$R453)&lt;&gt;0),SUM($P453,$R453),IF(AND(申込書!$AH$4="SKY安心GIGAタブレット",SUM($T453,$V453)&lt;&gt;0),SUM($T453,$V453),"")),"")</f>
        <v/>
      </c>
      <c r="DL453" s="81" t="str">
        <f>IF($DI$3&lt;&gt;"コンテンツなし",IF(AND(申込書!$AH$4="GIGAスクールパック",SUM($Q453,$S453)&lt;&gt;0),SUM($Q453,$S453),IF(AND(申込書!$AH$4="SKY安心GIGAタブレット",SUM($U453,$W453)&lt;&gt;0),SUM($U453,$W453),"")),"")</f>
        <v/>
      </c>
      <c r="DM453" s="81"/>
      <c r="DN453" s="82"/>
      <c r="DO453" s="80" t="str">
        <f>IF(AND(申込書!$C$104&lt;&gt;"▼プルダウンより選択してください",申込書!$C$104&lt;&gt;"",申込書!$P$104&lt;&gt;"YYYY/MM/DD",$G453&lt;&gt;""),申込書!$P$104,"")</f>
        <v/>
      </c>
      <c r="DP453" s="81" t="str">
        <f>IF(AND(申込書!$C$104&lt;&gt;"▼プルダウンより選択してください",申込書!$C$104&lt;&gt;"",$G453&lt;&gt;""),申込書!$M$104,"")</f>
        <v/>
      </c>
      <c r="DQ453" s="81" t="str">
        <f>IF($DO$3&lt;&gt;"コンテンツなし",IF(AND(申込書!$AH$4="GIGAスクールパック",SUM($P453,$R453)&lt;&gt;0),SUM($P453,$R453),IF(AND(申込書!$AH$4="SKY安心GIGAタブレット",SUM($T453,$V453)&lt;&gt;0),SUM($T453,$V453),"")),"")</f>
        <v/>
      </c>
      <c r="DR453" s="81" t="str">
        <f>IF($DO$3&lt;&gt;"コンテンツなし",IF(AND(申込書!$AH$4="GIGAスクールパック",SUM($Q453,$S453)&lt;&gt;0),SUM($Q453,$S453),IF(AND(申込書!$AH$4="SKY安心GIGAタブレット",SUM($U453,$W453)&lt;&gt;0),SUM($U453,$W453),"")),"")</f>
        <v/>
      </c>
      <c r="DS453" s="81"/>
      <c r="DT453" s="82"/>
      <c r="DU453" s="80" t="str">
        <f>IF(AND(申込書!$C$105&lt;&gt;"▼プルダウンより選択してください",申込書!$C$105&lt;&gt;"",申込書!$P$105&lt;&gt;"YYYY/MM/DD",$G453&lt;&gt;""),申込書!$P$105,"")</f>
        <v/>
      </c>
      <c r="DV453" s="81" t="str">
        <f>IF(AND(申込書!$C$105&lt;&gt;"▼プルダウンより選択してください",申込書!$C$105&lt;&gt;"",$G453&lt;&gt;""),申込書!$M$105,"")</f>
        <v/>
      </c>
      <c r="DW453" s="81" t="str">
        <f>IF($DU$3&lt;&gt;"コンテンツなし",IF(AND(申込書!$AH$4="GIGAスクールパック",SUM($P453,$R453)&lt;&gt;0),SUM($P453,$R453),IF(AND(申込書!$AH$4="SKY安心GIGAタブレット",SUM($T453,$V453)&lt;&gt;0),SUM($T453,$V453),"")),"")</f>
        <v/>
      </c>
      <c r="DX453" s="81" t="str">
        <f>IF($DU$3&lt;&gt;"コンテンツなし",IF(AND(申込書!$AH$4="GIGAスクールパック",SUM($Q453,$S453)&lt;&gt;0),SUM($Q453,$S453),IF(AND(申込書!$AH$4="SKY安心GIGAタブレット",SUM($U453,$W453)&lt;&gt;0),SUM($U453,$W453),"")),"")</f>
        <v/>
      </c>
      <c r="DY453" s="157"/>
      <c r="DZ453" s="82"/>
      <c r="EA453" s="80" t="str">
        <f>IF(AND(申込書!$C$106&lt;&gt;"▼プルダウンより選択してください",申込書!$C$106&lt;&gt;"",申込書!$P$106&lt;&gt;"YYYY/MM/DD",$G453&lt;&gt;""),申込書!$P$106,"")</f>
        <v/>
      </c>
      <c r="EB453" s="81" t="str">
        <f>IF(AND(申込書!$C$106&lt;&gt;"▼プルダウンより選択してください",申込書!$C$106&lt;&gt;"",$G453&lt;&gt;""),申込書!$M$106,"")</f>
        <v/>
      </c>
      <c r="EC453" s="81" t="str">
        <f>IF($EA$3&lt;&gt;"コンテンツなし",IF(AND(申込書!$AH$4="GIGAスクールパック",SUM($P453,$R453)&lt;&gt;0),SUM($P453,$R453),IF(AND(申込書!$AH$4="SKY安心GIGAタブレット",SUM($T453,$V453)&lt;&gt;0),SUM($T453,$V453),"")),"")</f>
        <v/>
      </c>
      <c r="ED453" s="81" t="str">
        <f>IF($EA$3&lt;&gt;"コンテンツなし",IF(AND(申込書!$AH$4="GIGAスクールパック",SUM($Q453,$S453)&lt;&gt;0),SUM($Q453,$S453),IF(AND(申込書!$AH$4="SKY安心GIGAタブレット",SUM($U453,$W453)&lt;&gt;0),SUM($U453,$W453),"")),"")</f>
        <v/>
      </c>
      <c r="EE453" s="157"/>
      <c r="EF453" s="82"/>
      <c r="EG453" s="80" t="str">
        <f>IF(AND(申込書!$C$107&lt;&gt;"▼プルダウンより選択してください",申込書!$C$107&lt;&gt;"",申込書!$P$107&lt;&gt;"YYYY/MM/DD",$G453&lt;&gt;""),申込書!$P$107,"")</f>
        <v/>
      </c>
      <c r="EH453" s="81" t="str">
        <f>IF(AND(申込書!$C$107&lt;&gt;"▼プルダウンより選択してください",申込書!$C$107&lt;&gt;"",$G453&lt;&gt;""),申込書!$M$107,"")</f>
        <v/>
      </c>
      <c r="EI453" s="81" t="str">
        <f>IF($EG$3&lt;&gt;"コンテンツなし",IF(AND(申込書!$AH$4="GIGAスクールパック",SUM($P453,$R453)&lt;&gt;0),SUM($P453,$R453),IF(AND(申込書!$AH$4="SKY安心GIGAタブレット",SUM($T453,$V453)&lt;&gt;0),SUM($T453,$V453),"")),"")</f>
        <v/>
      </c>
      <c r="EJ453" s="81" t="str">
        <f>IF($EG$3&lt;&gt;"コンテンツなし",IF(AND(申込書!$AH$4="GIGAスクールパック",SUM($Q453,$S453)&lt;&gt;0),SUM($Q453,$S453),IF(AND(申込書!$AH$4="SKY安心GIGAタブレット",SUM($U453,$W453)&lt;&gt;0),SUM($U453,$W453),"")),"")</f>
        <v/>
      </c>
      <c r="EK453" s="157"/>
      <c r="EL453" s="82"/>
      <c r="EM453" s="80" t="str">
        <f>IF(AND(申込書!$C$108&lt;&gt;"▼プルダウンより選択してください",申込書!$C$108&lt;&gt;"",申込書!$P$108&lt;&gt;"YYYY/MM/DD",$G453&lt;&gt;""),申込書!$P$108,"")</f>
        <v/>
      </c>
      <c r="EN453" s="81" t="str">
        <f>IF(AND(申込書!$C$108&lt;&gt;"▼プルダウンより選択してください",申込書!$C$108&lt;&gt;"",$G453&lt;&gt;""),申込書!$M$108,"")</f>
        <v/>
      </c>
      <c r="EO453" s="81" t="str">
        <f>IF($EM$3&lt;&gt;"コンテンツなし",IF(AND(申込書!$AH$4="GIGAスクールパック",SUM($P453,$R453)&lt;&gt;0),SUM($P453,$R453),IF(AND(申込書!$AH$4="SKY安心GIGAタブレット",SUM($T453,$V453)&lt;&gt;0),SUM($T453,$V453),"")),"")</f>
        <v/>
      </c>
      <c r="EP453" s="81" t="str">
        <f>IF($EM$3&lt;&gt;"コンテンツなし",IF(AND(申込書!$AH$4="GIGAスクールパック",SUM($Q453,$S453)&lt;&gt;0),SUM($Q453,$S453),IF(AND(申込書!$AH$4="SKY安心GIGAタブレット",SUM($U453,$W453)&lt;&gt;0),SUM($U453,$W453),"")),"")</f>
        <v/>
      </c>
      <c r="EQ453" s="157"/>
      <c r="ER453" s="82"/>
      <c r="ES453" s="80" t="str">
        <f>IF(AND(申込書!$C$109&lt;&gt;"▼プルダウンより選択してください",申込書!$C$109&lt;&gt;"",申込書!$P$109&lt;&gt;"YYYY/MM/DD",$G453&lt;&gt;""),申込書!$P$109,"")</f>
        <v/>
      </c>
      <c r="ET453" s="81" t="str">
        <f>IF(AND(申込書!$C$109&lt;&gt;"▼プルダウンより選択してください",申込書!$C$109&lt;&gt;"",$G453&lt;&gt;""),申込書!$M$109,"")</f>
        <v/>
      </c>
      <c r="EU453" s="81" t="str">
        <f>IF($ES$3&lt;&gt;"コンテンツなし",IF(AND(申込書!$AH$4="GIGAスクールパック",SUM($P453,$R453)&lt;&gt;0),SUM($P453,$R453),IF(AND(申込書!$AH$4="SKY安心GIGAタブレット",SUM($T453,$V453)&lt;&gt;0),SUM($T453,$V453),"")),"")</f>
        <v/>
      </c>
      <c r="EV453" s="81" t="str">
        <f>IF($ES$3&lt;&gt;"コンテンツなし",IF(AND(申込書!$AH$4="GIGAスクールパック",SUM($Q453,$S453)&lt;&gt;0),SUM($Q453,$S453),IF(AND(申込書!$AH$4="SKY安心GIGAタブレット",SUM($U453,$W453)&lt;&gt;0),SUM($U453,$W453),"")),"")</f>
        <v/>
      </c>
      <c r="EW453" s="157"/>
      <c r="EX453" s="82"/>
      <c r="EY453" s="80" t="str">
        <f>IF(AND(申込書!$C$110&lt;&gt;"▼プルダウンより選択してください",申込書!$C$110&lt;&gt;"",申込書!$P$110&lt;&gt;"YYYY/MM/DD",$G453&lt;&gt;""),申込書!$P$110,"")</f>
        <v/>
      </c>
      <c r="EZ453" s="81" t="str">
        <f>IF(AND(申込書!$C$110&lt;&gt;"▼プルダウンより選択してください",申込書!$C$110&lt;&gt;"",$G453&lt;&gt;""),申込書!$M$110,"")</f>
        <v/>
      </c>
      <c r="FA453" s="81" t="str">
        <f>IF($EY$3&lt;&gt;"コンテンツなし",IF(AND(申込書!$AH$4="GIGAスクールパック",SUM($P453,$R453)&lt;&gt;0),SUM($P453,$R453),IF(AND(申込書!$AH$4="SKY安心GIGAタブレット",SUM($T453,$V453)&lt;&gt;0),SUM($T453,$V453),"")),"")</f>
        <v/>
      </c>
      <c r="FB453" s="81" t="str">
        <f>IF($EY$3&lt;&gt;"コンテンツなし",IF(AND(申込書!$AH$4="GIGAスクールパック",SUM($Q453,$S453)&lt;&gt;0),SUM($Q453,$S453),IF(AND(申込書!$AH$4="SKY安心GIGAタブレット",SUM($U453,$W453)&lt;&gt;0),SUM($U453,$W453),"")),"")</f>
        <v/>
      </c>
      <c r="FC453" s="157"/>
      <c r="FD453" s="82"/>
      <c r="FE453" s="80" t="str">
        <f>IF(AND(申込書!$C$111&lt;&gt;"▼プルダウンより選択してください",申込書!$C$111&lt;&gt;"",申込書!$P$111&lt;&gt;"YYYY/MM/DD",$G453&lt;&gt;""),申込書!$P$111,"")</f>
        <v/>
      </c>
      <c r="FF453" s="81" t="str">
        <f>IF(AND(申込書!$C$111&lt;&gt;"▼プルダウンより選択してください",申込書!$C$111&lt;&gt;"",$G453&lt;&gt;""),申込書!$M$111,"")</f>
        <v/>
      </c>
      <c r="FG453" s="81" t="str">
        <f>IF($FE$3&lt;&gt;"コンテンツなし",IF(AND(申込書!$AH$4="GIGAスクールパック",SUM($P453,$R453)&lt;&gt;0),SUM($P453,$R453),IF(AND(申込書!$AH$4="SKY安心GIGAタブレット",SUM($T453,$V453)&lt;&gt;0),SUM($T453,$V453),"")),"")</f>
        <v/>
      </c>
      <c r="FH453" s="81" t="str">
        <f>IF($FE$3&lt;&gt;"コンテンツなし",IF(AND(申込書!$AH$4="GIGAスクールパック",SUM($Q453,$S453)&lt;&gt;0),SUM($Q453,$S453),IF(AND(申込書!$AH$4="SKY安心GIGAタブレット",SUM($U453,$W453)&lt;&gt;0),SUM($U453,$W453),"")),"")</f>
        <v/>
      </c>
      <c r="FI453" s="157"/>
      <c r="FJ453" s="82"/>
      <c r="FK453" s="80" t="str">
        <f>IF(AND(申込書!$C$112&lt;&gt;"▼プルダウンより選択してください",申込書!$C$112&lt;&gt;"",申込書!$P$112&lt;&gt;"YYYY/MM/DD",$G453&lt;&gt;""),申込書!$P$112,"")</f>
        <v/>
      </c>
      <c r="FL453" s="81" t="str">
        <f>IF(AND(申込書!$C$112&lt;&gt;"▼プルダウンより選択してください",申込書!$C$112&lt;&gt;"",$G453&lt;&gt;""),申込書!$M$112,"")</f>
        <v/>
      </c>
      <c r="FM453" s="81" t="str">
        <f>IF($FK$3&lt;&gt;"コンテンツなし",IF(AND(申込書!$AH$4="GIGAスクールパック",SUM($P453,$R453)&lt;&gt;0),SUM($P453,$R453),IF(AND(申込書!$AH$4="SKY安心GIGAタブレット",SUM($T453,$V453)&lt;&gt;0),SUM($T453,$V453),"")),"")</f>
        <v/>
      </c>
      <c r="FN453" s="81" t="str">
        <f>IF($FK$3&lt;&gt;"コンテンツなし",IF(AND(申込書!$AH$4="GIGAスクールパック",SUM($Q453,$S453)&lt;&gt;0),SUM($Q453,$S453),IF(AND(申込書!$AH$4="SKY安心GIGAタブレット",SUM($U453,$W453)&lt;&gt;0),SUM($U453,$W453),"")),"")</f>
        <v/>
      </c>
      <c r="FO453" s="157"/>
      <c r="FP453" s="82"/>
      <c r="FQ453" s="80" t="str">
        <f>IF(AND(申込書!$C$113&lt;&gt;"▼プルダウンより選択してください",申込書!$C$113&lt;&gt;"",申込書!$P$113&lt;&gt;"YYYY/MM/DD",$G453&lt;&gt;""),申込書!$P$113,"")</f>
        <v/>
      </c>
      <c r="FR453" s="81" t="str">
        <f>IF(AND(申込書!$C$113&lt;&gt;"▼プルダウンより選択してください",申込書!$C$113&lt;&gt;"",$G453&lt;&gt;""),申込書!$M$113,"")</f>
        <v/>
      </c>
      <c r="FS453" s="81" t="str">
        <f>IF($FQ$3&lt;&gt;"コンテンツなし",IF(AND(申込書!$AH$4="GIGAスクールパック",SUM($P453,$R453)&lt;&gt;0),SUM($P453,$R453),IF(AND(申込書!$AH$4="SKY安心GIGAタブレット",SUM($T453,$V453)&lt;&gt;0),SUM($T453,$V453),"")),"")</f>
        <v/>
      </c>
      <c r="FT453" s="81" t="str">
        <f>IF($FQ$3&lt;&gt;"コンテンツなし",IF(AND(申込書!$AH$4="GIGAスクールパック",SUM($Q453,$S453)&lt;&gt;0),SUM($Q453,$S453),IF(AND(申込書!$AH$4="SKY安心GIGAタブレット",SUM($U453,$W453)&lt;&gt;0),SUM($U453,$W453),"")),"")</f>
        <v/>
      </c>
      <c r="FU453" s="157"/>
      <c r="FV453" s="82"/>
      <c r="FW453" s="80" t="str">
        <f>IF(AND(申込書!$C$114&lt;&gt;"▼プルダウンより選択してください",申込書!$C$114&lt;&gt;"",申込書!$P$114&lt;&gt;"YYYY/MM/DD",$G453&lt;&gt;""),申込書!$P$114,"")</f>
        <v/>
      </c>
      <c r="FX453" s="81" t="str">
        <f>IF(AND(申込書!$C$114&lt;&gt;"▼プルダウンより選択してください",申込書!$C$114&lt;&gt;"",$G453&lt;&gt;""),申込書!$M$114,"")</f>
        <v/>
      </c>
      <c r="FY453" s="81" t="str">
        <f>IF($FW$3&lt;&gt;"コンテンツなし",IF(AND(申込書!$AH$4="GIGAスクールパック",SUM($P453,$R453)&lt;&gt;0),SUM($P453,$R453),IF(AND(申込書!$AH$4="SKY安心GIGAタブレット",SUM($T453,$V453)&lt;&gt;0),SUM($T453,$V453),"")),"")</f>
        <v/>
      </c>
      <c r="FZ453" s="81" t="str">
        <f>IF($FW$3&lt;&gt;"コンテンツなし",IF(AND(申込書!$AH$4="GIGAスクールパック",SUM($Q453,$S453)&lt;&gt;0),SUM($Q453,$S453),IF(AND(申込書!$AH$4="SKY安心GIGAタブレット",SUM($U453,$W453)&lt;&gt;0),SUM($U453,$W453),"")),"")</f>
        <v/>
      </c>
      <c r="GA453" s="157"/>
      <c r="GB453" s="82"/>
      <c r="GC453" s="80" t="str">
        <f>IF(AND(申込書!$C$115&lt;&gt;"▼プルダウンより選択してください",申込書!$C$115&lt;&gt;"",申込書!$P$115&lt;&gt;"YYYY/MM/DD",$G453&lt;&gt;""),申込書!$P$115,"")</f>
        <v/>
      </c>
      <c r="GD453" s="81" t="str">
        <f>IF(AND(申込書!$C$115&lt;&gt;"▼プルダウンより選択してください",申込書!$C$115&lt;&gt;"",$G453&lt;&gt;""),申込書!$M$115,"")</f>
        <v/>
      </c>
      <c r="GE453" s="81" t="str">
        <f>IF($GC$3&lt;&gt;"コンテンツなし",IF(AND(申込書!$AH$4="GIGAスクールパック",SUM($P453,$R453)&lt;&gt;0),SUM($P453,$R453),IF(AND(申込書!$AH$4="SKY安心GIGAタブレット",SUM($T453,$V453)&lt;&gt;0),SUM($T453,$V453),"")),"")</f>
        <v/>
      </c>
      <c r="GF453" s="81" t="str">
        <f>IF($GC$3&lt;&gt;"コンテンツなし",IF(AND(申込書!$AH$4="GIGAスクールパック",SUM($Q453,$S453)&lt;&gt;0),SUM($Q453,$S453),IF(AND(申込書!$AH$4="SKY安心GIGAタブレット",SUM($U453,$W453)&lt;&gt;0),SUM($U453,$W453),"")),"")</f>
        <v/>
      </c>
      <c r="GG453" s="157"/>
      <c r="GH453" s="82"/>
      <c r="GI453" s="80" t="str">
        <f>IF(AND(申込書!$C$116&lt;&gt;"▼プルダウンより選択してください",申込書!$C$116&lt;&gt;"",申込書!$P$116&lt;&gt;"YYYY/MM/DD",$G453&lt;&gt;""),申込書!$P$116,"")</f>
        <v/>
      </c>
      <c r="GJ453" s="81" t="str">
        <f>IF(AND(申込書!$C$116&lt;&gt;"▼プルダウンより選択してください",申込書!$C$116&lt;&gt;"",$G453&lt;&gt;""),申込書!$M$116,"")</f>
        <v/>
      </c>
      <c r="GK453" s="81" t="str">
        <f>IF($GI$3&lt;&gt;"コンテンツなし",IF(AND(申込書!$AH$4="GIGAスクールパック",SUM($P453,$R453)&lt;&gt;0),SUM($P453,$R453),IF(AND(申込書!$AH$4="SKY安心GIGAタブレット",SUM($T453,$V453)&lt;&gt;0),SUM($T453,$V453),"")),"")</f>
        <v/>
      </c>
      <c r="GL453" s="81" t="str">
        <f>IF($GI$3&lt;&gt;"コンテンツなし",IF(AND(申込書!$AH$4="GIGAスクールパック",SUM($Q453,$S453)&lt;&gt;0),SUM($Q453,$S453),IF(AND(申込書!$AH$4="SKY安心GIGAタブレット",SUM($U453,$W453)&lt;&gt;0),SUM($U453,$W453),"")),"")</f>
        <v/>
      </c>
      <c r="GM453" s="157"/>
      <c r="GN453" s="82"/>
      <c r="GO453" s="80" t="str">
        <f>IF(AND(申込書!$C$117&lt;&gt;"▼プルダウンより選択してください",申込書!$C$117&lt;&gt;"",申込書!$P$117&lt;&gt;"YYYY/MM/DD",$G453&lt;&gt;""),申込書!$P$117,"")</f>
        <v/>
      </c>
      <c r="GP453" s="81" t="str">
        <f>IF(AND(申込書!$C$117&lt;&gt;"▼プルダウンより選択してください",申込書!$C$117&lt;&gt;"",$G453&lt;&gt;""),申込書!$M$117,"")</f>
        <v/>
      </c>
      <c r="GQ453" s="81" t="str">
        <f>IF($GO$3&lt;&gt;"コンテンツなし",IF(AND(申込書!$AH$4="GIGAスクールパック",SUM($P453,$R453)&lt;&gt;0),SUM($P453,$R453),IF(AND(申込書!$AH$4="SKY安心GIGAタブレット",SUM($T453,$V453)&lt;&gt;0),SUM($T453,$V453),"")),"")</f>
        <v/>
      </c>
      <c r="GR453" s="81" t="str">
        <f>IF($GO$3&lt;&gt;"コンテンツなし",IF(AND(申込書!$AH$4="GIGAスクールパック",SUM($Q453,$S453)&lt;&gt;0),SUM($Q453,$S453),IF(AND(申込書!$AH$4="SKY安心GIGAタブレット",SUM($U453,$W453)&lt;&gt;0),SUM($U453,$W453),"")),"")</f>
        <v/>
      </c>
      <c r="GS453" s="157"/>
      <c r="GT453" s="82"/>
      <c r="GU453" s="80" t="str">
        <f>IF(AND(申込書!$C$118&lt;&gt;"▼プルダウンより選択してください",申込書!$C$118&lt;&gt;"",申込書!$P$118&lt;&gt;"YYYY/MM/DD",$G453&lt;&gt;""),申込書!$P$118,"")</f>
        <v/>
      </c>
      <c r="GV453" s="81" t="str">
        <f>IF(AND(申込書!$C$118&lt;&gt;"▼プルダウンより選択してください",申込書!$C$118&lt;&gt;"",$G453&lt;&gt;""),申込書!$M$118,"")</f>
        <v/>
      </c>
      <c r="GW453" s="81" t="str">
        <f>IF($GU$3&lt;&gt;"コンテンツなし",IF(AND(申込書!$AH$4="GIGAスクールパック",SUM($P453,$R453)&lt;&gt;0),SUM($P453,$R453),IF(AND(申込書!$AH$4="SKY安心GIGAタブレット",SUM($T453,$V453)&lt;&gt;0),SUM($T453,$V453),"")),"")</f>
        <v/>
      </c>
      <c r="GX453" s="81" t="str">
        <f>IF($GU$3&lt;&gt;"コンテンツなし",IF(AND(申込書!$AH$4="GIGAスクールパック",SUM($Q453,$S453)&lt;&gt;0),SUM($Q453,$S453),IF(AND(申込書!$AH$4="SKY安心GIGAタブレット",SUM($U453,$W453)&lt;&gt;0),SUM($U453,$W453),"")),"")</f>
        <v/>
      </c>
      <c r="GY453" s="157"/>
      <c r="GZ453" s="82"/>
      <c r="HA453" s="80" t="str">
        <f>IF(AND(申込書!$C$119&lt;&gt;"▼プルダウンより選択してください",申込書!$C$119&lt;&gt;"",申込書!$P$119&lt;&gt;"YYYY/MM/DD",$G453&lt;&gt;""),申込書!$P$119,"")</f>
        <v/>
      </c>
      <c r="HB453" s="81" t="str">
        <f>IF(AND(申込書!$C$119&lt;&gt;"▼プルダウンより選択してください",申込書!$C$119&lt;&gt;"",$G453&lt;&gt;""),申込書!$M$119,"")</f>
        <v/>
      </c>
      <c r="HC453" s="81" t="str">
        <f>IF($HA$3&lt;&gt;"コンテンツなし",IF(AND(申込書!$AH$4="GIGAスクールパック",SUM($P453,$R453)&lt;&gt;0),SUM($P453,$R453),IF(AND(申込書!$AH$4="SKY安心GIGAタブレット",SUM($T453,$V453)&lt;&gt;0),SUM($T453,$V453),"")),"")</f>
        <v/>
      </c>
      <c r="HD453" s="81" t="str">
        <f>IF($HA$3&lt;&gt;"コンテンツなし",IF(AND(申込書!$AH$4="GIGAスクールパック",SUM($Q453,$S453)&lt;&gt;0),SUM($Q453,$S453),IF(AND(申込書!$AH$4="SKY安心GIGAタブレット",SUM($U453,$W453)&lt;&gt;0),SUM($U453,$W453),"")),"")</f>
        <v/>
      </c>
      <c r="HE453" s="157"/>
      <c r="HF453" s="82"/>
      <c r="HG453" s="83"/>
    </row>
    <row r="454" spans="2:215" ht="26.85" customHeight="1">
      <c r="B454" s="62">
        <f t="shared" si="4"/>
        <v>449</v>
      </c>
      <c r="C454" s="63"/>
      <c r="D454" s="64"/>
      <c r="E454" s="207"/>
      <c r="F454" s="65"/>
      <c r="G454" s="66"/>
      <c r="H454" s="67"/>
      <c r="I454" s="68"/>
      <c r="J454" s="69"/>
      <c r="K454" s="70"/>
      <c r="L454" s="71"/>
      <c r="M454" s="72"/>
      <c r="N454" s="73"/>
      <c r="O454" s="74"/>
      <c r="P454" s="179"/>
      <c r="Q454" s="180"/>
      <c r="R454" s="180"/>
      <c r="S454" s="181"/>
      <c r="T454" s="179"/>
      <c r="U454" s="180"/>
      <c r="V454" s="182"/>
      <c r="W454" s="181"/>
      <c r="X454" s="75"/>
      <c r="Y454" s="76"/>
      <c r="Z454" s="77"/>
      <c r="AA454" s="78"/>
      <c r="AB454" s="79"/>
      <c r="AC454" s="79"/>
      <c r="AD454" s="79"/>
      <c r="AE454" s="77"/>
      <c r="AF454" s="139"/>
      <c r="AG454" s="139"/>
      <c r="AH454" s="139"/>
      <c r="AI454" s="80" t="str">
        <f>IF(AND(申込書!$C$90&lt;&gt;"▼プルダウンより選択してください",申込書!$C$90&lt;&gt;"",申込書!$P$90&lt;&gt;"YYYY/MM/DD",$G454&lt;&gt;""),申込書!$P$90,"")</f>
        <v/>
      </c>
      <c r="AJ454" s="81" t="str">
        <f>IF(AND(申込書!$C$90&lt;&gt;"▼プルダウンより選択してください",申込書!$C$90&lt;&gt;"",$G454&lt;&gt;""),申込書!$M$90,"")</f>
        <v/>
      </c>
      <c r="AK454" s="81" t="str">
        <f>IF($AI$3&lt;&gt;"コンテンツなし",IF(AND(申込書!$AH$4="GIGAスクールパック",SUM($P454,$R454)&lt;&gt;0),SUM($P454,$R454),IF(AND(申込書!$AH$4="SKY安心GIGAタブレット",SUM($T454,$V454)&lt;&gt;0),SUM($T454,$V454),"")),"")</f>
        <v/>
      </c>
      <c r="AL454" s="81" t="str">
        <f>IF($AI$3&lt;&gt;"コンテンツなし",IF(AND(申込書!$AH$4="GIGAスクールパック",SUM($Q454,$S454)&lt;&gt;0),SUM($Q454,$S454),IF(AND(申込書!$AH$4="SKY安心GIGAタブレット",SUM($U454,$W454)&lt;&gt;0),SUM($U454,$W454),"")),"")</f>
        <v/>
      </c>
      <c r="AM454" s="157"/>
      <c r="AN454" s="82"/>
      <c r="AO454" s="80" t="str">
        <f>IF(AND(申込書!$C$91&lt;&gt;"▼プルダウンより選択してください",申込書!$C$91&lt;&gt;"",申込書!$P$91&lt;&gt;"YYYY/MM/DD",$G454&lt;&gt;""),申込書!$P$91,"")</f>
        <v/>
      </c>
      <c r="AP454" s="81" t="str">
        <f>IF(AND(申込書!$C$91&lt;&gt;"▼プルダウンより選択してください",申込書!$C$91&lt;&gt;"",$G454&lt;&gt;""),申込書!$M$91,"")</f>
        <v/>
      </c>
      <c r="AQ454" s="81" t="str">
        <f>IF($AO$3&lt;&gt;"コンテンツなし",IF(AND(申込書!$AH$4="GIGAスクールパック",SUM($P454,$R454)&lt;&gt;0),SUM($P454,$R454),IF(AND(申込書!$AH$4="SKY安心GIGAタブレット",SUM($T454,$V454)&lt;&gt;0),SUM($T454,$V454),"")),"")</f>
        <v/>
      </c>
      <c r="AR454" s="81" t="str">
        <f>IF($AO$3&lt;&gt;"コンテンツなし",IF(AND(申込書!$AH$4="GIGAスクールパック",SUM($Q454,$S454)&lt;&gt;0),SUM($Q454,$S454),IF(AND(申込書!$AH$4="SKY安心GIGAタブレット",SUM($U454,$W454)&lt;&gt;0),SUM($U454,$W454),"")),"")</f>
        <v/>
      </c>
      <c r="AS454" s="157"/>
      <c r="AT454" s="82"/>
      <c r="AU454" s="80" t="str">
        <f>IF(AND(申込書!$C$92&lt;&gt;"▼プルダウンより選択してください",申込書!$C$92&lt;&gt;"",申込書!$P$92&lt;&gt;"YYYY/MM/DD",$G454&lt;&gt;""),申込書!$P$92,"")</f>
        <v/>
      </c>
      <c r="AV454" s="81" t="str">
        <f>IF(AND(申込書!$C$92&lt;&gt;"▼プルダウンより選択してください",申込書!$C$92&lt;&gt;"",$G454&lt;&gt;""),申込書!$M$92,"")</f>
        <v/>
      </c>
      <c r="AW454" s="81" t="str">
        <f>IF($AU$3&lt;&gt;"コンテンツなし",IF(AND(申込書!$AH$4="GIGAスクールパック",SUM($P454,$R454)&lt;&gt;0),SUM($P454,$R454),IF(AND(申込書!$AH$4="SKY安心GIGAタブレット",SUM($T454,$V454)&lt;&gt;0),SUM($T454,$V454),"")),"")</f>
        <v/>
      </c>
      <c r="AX454" s="81" t="str">
        <f>IF($AU$3&lt;&gt;"コンテンツなし",IF(AND(申込書!$AH$4="GIGAスクールパック",SUM($Q454,$S454)&lt;&gt;0),SUM($Q454,$S454),IF(AND(申込書!$AH$4="SKY安心GIGAタブレット",SUM($U454,$W454)&lt;&gt;0),SUM($U454,$W454),"")),"")</f>
        <v/>
      </c>
      <c r="AY454" s="157"/>
      <c r="AZ454" s="82"/>
      <c r="BA454" s="80" t="str">
        <f>IF(AND(申込書!$C$93&lt;&gt;"▼プルダウンより選択してください",申込書!$C$93&lt;&gt;"",申込書!$P$93&lt;&gt;"YYYY/MM/DD",$G454&lt;&gt;""),申込書!$P$93,"")</f>
        <v/>
      </c>
      <c r="BB454" s="81" t="str">
        <f>IF(AND(申込書!$C$93&lt;&gt;"▼プルダウンより選択してください",申込書!$C$93&lt;&gt;"",申込書!$M$93&gt;=1,$G454&lt;&gt;""),申込書!$M$93,"")</f>
        <v/>
      </c>
      <c r="BC454" s="81" t="str">
        <f>IF($BA$3&lt;&gt;"コンテンツなし",IF(AND(申込書!$AH$4="GIGAスクールパック",SUM($P454,$R454)&lt;&gt;0),SUM($P454,$R454),IF(AND(申込書!$AH$4="SKY安心GIGAタブレット",SUM($T454,$V454)&lt;&gt;0),SUM($T454,$V454),"")),"")</f>
        <v/>
      </c>
      <c r="BD454" s="81" t="str">
        <f>IF($BA$3&lt;&gt;"コンテンツなし",IF(AND(申込書!$AH$4="GIGAスクールパック",SUM($Q454,$S454)&lt;&gt;0),SUM($Q454,$S454),IF(AND(申込書!$AH$4="SKY安心GIGAタブレット",SUM($U454,$W454)&lt;&gt;0),SUM($U454,$W454),"")),"")</f>
        <v/>
      </c>
      <c r="BE454" s="157"/>
      <c r="BF454" s="82"/>
      <c r="BG454" s="80" t="str">
        <f>IF(AND(申込書!$C$94&lt;&gt;"▼プルダウンより選択してください",申込書!$C$94&lt;&gt;"",申込書!$P$94&lt;&gt;"YYYY/MM/DD",$G454&lt;&gt;""),申込書!$P$94,"")</f>
        <v/>
      </c>
      <c r="BH454" s="81" t="str">
        <f>IF(AND(申込書!$C$94&lt;&gt;"▼プルダウンより選択してください",申込書!$C$94&lt;&gt;"",$G454&lt;&gt;""),申込書!$M$94,"")</f>
        <v/>
      </c>
      <c r="BI454" s="81" t="str">
        <f>IF($BG$3&lt;&gt;"コンテンツなし",IF(AND(申込書!$AH$4="GIGAスクールパック",SUM($P454,$R454)&lt;&gt;0),SUM($P454,$R454),IF(AND(申込書!$AH$4="SKY安心GIGAタブレット",SUM($T454,$V454)&lt;&gt;0),SUM($T454,$V454),"")),"")</f>
        <v/>
      </c>
      <c r="BJ454" s="81" t="str">
        <f>IF($BG$3&lt;&gt;"コンテンツなし",IF(AND(申込書!$AH$4="GIGAスクールパック",SUM($Q454,$S454)&lt;&gt;0),SUM($Q454,$S454),IF(AND(申込書!$AH$4="SKY安心GIGAタブレット",SUM($U454,$W454)&lt;&gt;0),SUM($U454,$W454),"")),"")</f>
        <v/>
      </c>
      <c r="BK454" s="157"/>
      <c r="BL454" s="82"/>
      <c r="BM454" s="80" t="str">
        <f>IF(AND(申込書!$C$95&lt;&gt;"▼プルダウンより選択してください",申込書!$C$95&lt;&gt;"",申込書!$P$95&lt;&gt;"YYYY/MM/DD",$G454&lt;&gt;""),申込書!$P$95,"")</f>
        <v/>
      </c>
      <c r="BN454" s="81" t="str">
        <f>IF(AND(申込書!$C$95&lt;&gt;"▼プルダウンより選択してください",申込書!$C$95&lt;&gt;"",$G454&lt;&gt;""),申込書!$M$95,"")</f>
        <v/>
      </c>
      <c r="BO454" s="81" t="str">
        <f>IF($BM$3&lt;&gt;"コンテンツなし",IF(AND(申込書!$AH$4="GIGAスクールパック",SUM($P454,$R454)&lt;&gt;0),SUM($P454,$R454),IF(AND(申込書!$AH$4="SKY安心GIGAタブレット",SUM($T454,$V454)&lt;&gt;0),SUM($T454,$V454),"")),"")</f>
        <v/>
      </c>
      <c r="BP454" s="81" t="str">
        <f>IF($BM$3&lt;&gt;"コンテンツなし",IF(AND(申込書!$AH$4="GIGAスクールパック",SUM($Q454,$S454)&lt;&gt;0),SUM($Q454,$S454),IF(AND(申込書!$AH$4="SKY安心GIGAタブレット",SUM($U454,$W454)&lt;&gt;0),SUM($U454,$W454),"")),"")</f>
        <v/>
      </c>
      <c r="BQ454" s="157"/>
      <c r="BR454" s="82"/>
      <c r="BS454" s="80" t="str">
        <f>IF(AND(申込書!$C$96&lt;&gt;"▼プルダウンより選択してください",申込書!$C$96&lt;&gt;"",申込書!$P$96&lt;&gt;"YYYY/MM/DD",$G454&lt;&gt;""),申込書!$P$96,"")</f>
        <v/>
      </c>
      <c r="BT454" s="81" t="str">
        <f>IF(AND(申込書!$C$96&lt;&gt;"▼プルダウンより選択してください",申込書!$C$96&lt;&gt;"",$G454&lt;&gt;""),申込書!$M$96,"")</f>
        <v/>
      </c>
      <c r="BU454" s="81" t="str">
        <f>IF($BS$3&lt;&gt;"コンテンツなし",IF(AND(申込書!$AH$4="GIGAスクールパック",SUM($P454,$R454)&lt;&gt;0),SUM($P454,$R454),IF(AND(申込書!$AH$4="SKY安心GIGAタブレット",SUM($T454,$V454)&lt;&gt;0),SUM($T454,$V454),"")),"")</f>
        <v/>
      </c>
      <c r="BV454" s="81" t="str">
        <f>IF($BS$3&lt;&gt;"コンテンツなし",IF(AND(申込書!$AH$4="GIGAスクールパック",SUM($Q454,$S454)&lt;&gt;0),SUM($Q454,$S454),IF(AND(申込書!$AH$4="SKY安心GIGAタブレット",SUM($U454,$W454)&lt;&gt;0),SUM($U454,$W454),"")),"")</f>
        <v/>
      </c>
      <c r="BW454" s="157"/>
      <c r="BX454" s="82"/>
      <c r="BY454" s="80" t="str">
        <f>IF(AND(申込書!$C$97&lt;&gt;"▼プルダウンより選択してください",申込書!$C$97&lt;&gt;"",申込書!$P$97&lt;&gt;"YYYY/MM/DD",$G454&lt;&gt;""),申込書!$P$97,"")</f>
        <v/>
      </c>
      <c r="BZ454" s="81" t="str">
        <f>IF(AND(申込書!$C$97&lt;&gt;"▼プルダウンより選択してください",申込書!$C$97&lt;&gt;"",$G454&lt;&gt;""),申込書!$M$97,"")</f>
        <v/>
      </c>
      <c r="CA454" s="81" t="str">
        <f>IF($BY$3&lt;&gt;"コンテンツなし",IF(AND(申込書!$AH$4="GIGAスクールパック",SUM($P454,$R454)&lt;&gt;0),SUM($P454,$R454),IF(AND(申込書!$AH$4="SKY安心GIGAタブレット",SUM($T454,$V454)&lt;&gt;0),SUM($T454,$V454),"")),"")</f>
        <v/>
      </c>
      <c r="CB454" s="81" t="str">
        <f>IF($BY$3&lt;&gt;"コンテンツなし",IF(AND(申込書!$AH$4="GIGAスクールパック",SUM($Q454,$S454)&lt;&gt;0),SUM($Q454,$S454),IF(AND(申込書!$AH$4="SKY安心GIGAタブレット",SUM($U454,$W454)&lt;&gt;0),SUM($U454,$W454),"")),"")</f>
        <v/>
      </c>
      <c r="CC454" s="157"/>
      <c r="CD454" s="82"/>
      <c r="CE454" s="80" t="str">
        <f>IF(AND(申込書!$C$98&lt;&gt;"▼プルダウンより選択してください",申込書!$C$98&lt;&gt;"",申込書!$P$98&lt;&gt;"YYYY/MM/DD",$G454&lt;&gt;""),申込書!$P$98,"")</f>
        <v/>
      </c>
      <c r="CF454" s="81" t="str">
        <f>IF(AND(申込書!$C$98&lt;&gt;"▼プルダウンより選択してください",申込書!$C$98&lt;&gt;"",$G454&lt;&gt;""),申込書!$M$98,"")</f>
        <v/>
      </c>
      <c r="CG454" s="81" t="str">
        <f>IF($CE$3&lt;&gt;"コンテンツなし",IF(AND(申込書!$AH$4="GIGAスクールパック",SUM($P454,$R454)&lt;&gt;0),SUM($P454,$R454),IF(AND(申込書!$AH$4="SKY安心GIGAタブレット",SUM($T454,$V454)&lt;&gt;0),SUM($T454,$V454),"")),"")</f>
        <v/>
      </c>
      <c r="CH454" s="81" t="str">
        <f>IF($CE$3&lt;&gt;"コンテンツなし",IF(AND(申込書!$AH$4="GIGAスクールパック",SUM($Q454,$S454)&lt;&gt;0),SUM($Q454,$S454),IF(AND(申込書!$AH$4="SKY安心GIGAタブレット",SUM($U454,$W454)&lt;&gt;0),SUM($U454,$W454),"")),"")</f>
        <v/>
      </c>
      <c r="CI454" s="157"/>
      <c r="CJ454" s="82"/>
      <c r="CK454" s="80" t="str">
        <f>IF(AND(申込書!$C$99&lt;&gt;"▼プルダウンより選択してください",申込書!$C$99&lt;&gt;"",申込書!$P$99&lt;&gt;"YYYY/MM/DD",$G454&lt;&gt;""),申込書!$P$99,"")</f>
        <v/>
      </c>
      <c r="CL454" s="81" t="str">
        <f>IF(AND(申込書!$C$99&lt;&gt;"▼プルダウンより選択してください",申込書!$C$99&lt;&gt;"",$G454&lt;&gt;""),申込書!$M$99,"")</f>
        <v/>
      </c>
      <c r="CM454" s="81" t="str">
        <f>IF($CK$3&lt;&gt;"コンテンツなし",IF(AND(申込書!$AH$4="GIGAスクールパック",SUM($P454,$R454)&lt;&gt;0),SUM($P454,$R454),IF(AND(申込書!$AH$4="SKY安心GIGAタブレット",SUM($T454,$V454)&lt;&gt;0),SUM($T454,$V454),"")),"")</f>
        <v/>
      </c>
      <c r="CN454" s="81" t="str">
        <f>IF($CK$3&lt;&gt;"コンテンツなし",IF(AND(申込書!$AH$4="GIGAスクールパック",SUM($Q454,$S454)&lt;&gt;0),SUM($Q454,$S454),IF(AND(申込書!$AH$4="SKY安心GIGAタブレット",SUM($U454,$W454)&lt;&gt;0),SUM($U454,$W454),"")),"")</f>
        <v/>
      </c>
      <c r="CO454" s="157"/>
      <c r="CP454" s="82"/>
      <c r="CQ454" s="80" t="str">
        <f>IF(AND(申込書!$C$100&lt;&gt;"▼プルダウンより選択してください",申込書!$C$100&lt;&gt;"",申込書!$P$100&lt;&gt;"YYYY/MM/DD",$G454&lt;&gt;""),申込書!$P$100,"")</f>
        <v/>
      </c>
      <c r="CR454" s="81" t="str">
        <f>IF(AND(申込書!$C$100&lt;&gt;"▼プルダウンより選択してください",申込書!$C$100&lt;&gt;"",$G454&lt;&gt;""),申込書!$M$100,"")</f>
        <v/>
      </c>
      <c r="CS454" s="81" t="str">
        <f>IF($CQ$3&lt;&gt;"コンテンツなし",IF(AND(申込書!$AH$4="GIGAスクールパック",SUM($P454,$R454)&lt;&gt;0),SUM($P454,$R454),IF(AND(申込書!$AH$4="SKY安心GIGAタブレット",SUM($T454,$V454)&lt;&gt;0),SUM($T454,$V454),"")),"")</f>
        <v/>
      </c>
      <c r="CT454" s="81" t="str">
        <f>IF($CQ$3&lt;&gt;"コンテンツなし",IF(AND(申込書!$AH$4="GIGAスクールパック",SUM($Q454,$S454)&lt;&gt;0),SUM($Q454,$S454),IF(AND(申込書!$AH$4="SKY安心GIGAタブレット",SUM($U454,$W454)&lt;&gt;0),SUM($U454,$W454),"")),"")</f>
        <v/>
      </c>
      <c r="CU454" s="81"/>
      <c r="CV454" s="82"/>
      <c r="CW454" s="80" t="str">
        <f>IF(AND(申込書!$C$101&lt;&gt;"▼プルダウンより選択してください",申込書!$C$101&lt;&gt;"",申込書!$P$101&lt;&gt;"YYYY/MM/DD",$G454&lt;&gt;""),申込書!$P$101,"")</f>
        <v/>
      </c>
      <c r="CX454" s="81" t="str">
        <f>IF(AND(申込書!$C$101&lt;&gt;"▼プルダウンより選択してください",申込書!$C$101&lt;&gt;"",$G454&lt;&gt;""),申込書!$M$101,"")</f>
        <v/>
      </c>
      <c r="CY454" s="81" t="str">
        <f>IF($CW$3&lt;&gt;"コンテンツなし",IF(AND(申込書!$AH$4="GIGAスクールパック",SUM($P454,$R454)&lt;&gt;0),SUM($P454,$R454),IF(AND(申込書!$AH$4="SKY安心GIGAタブレット",SUM($T454,$V454)&lt;&gt;0),SUM($T454,$V454),"")),"")</f>
        <v/>
      </c>
      <c r="CZ454" s="81" t="str">
        <f>IF($CW$3&lt;&gt;"コンテンツなし",IF(AND(申込書!$AH$4="GIGAスクールパック",SUM($Q454,$S454)&lt;&gt;0),SUM($Q454,$S454),IF(AND(申込書!$AH$4="SKY安心GIGAタブレット",SUM($U454,$W454)&lt;&gt;0),SUM($U454,$W454),"")),"")</f>
        <v/>
      </c>
      <c r="DA454" s="81"/>
      <c r="DB454" s="82"/>
      <c r="DC454" s="80" t="str">
        <f>IF(AND(申込書!$C$102&lt;&gt;"▼プルダウンより選択してください",申込書!$C$102&lt;&gt;"",申込書!$P$102&lt;&gt;"YYYY/MM/DD",$G454&lt;&gt;""),申込書!$P$102,"")</f>
        <v/>
      </c>
      <c r="DD454" s="81" t="str">
        <f>IF(AND(申込書!$C$102&lt;&gt;"▼プルダウンより選択してください",申込書!$C$102&lt;&gt;"",$G454&lt;&gt;""),申込書!$M$102,"")</f>
        <v/>
      </c>
      <c r="DE454" s="81" t="str">
        <f>IF($DC$3&lt;&gt;"コンテンツなし",IF(AND(申込書!$AH$4="GIGAスクールパック",SUM($P454,$R454)&lt;&gt;0),SUM($P454,$R454),IF(AND(申込書!$AH$4="SKY安心GIGAタブレット",SUM($T454,$V454)&lt;&gt;0),SUM($T454,$V454),"")),"")</f>
        <v/>
      </c>
      <c r="DF454" s="81" t="str">
        <f>IF($DC$3&lt;&gt;"コンテンツなし",IF(AND(申込書!$AH$4="GIGAスクールパック",SUM($Q454,$S454)&lt;&gt;0),SUM($Q454,$S454),IF(AND(申込書!$AH$4="SKY安心GIGAタブレット",SUM($U454,$W454)&lt;&gt;0),SUM($U454,$W454),"")),"")</f>
        <v/>
      </c>
      <c r="DG454" s="81"/>
      <c r="DH454" s="82"/>
      <c r="DI454" s="80" t="str">
        <f>IF(AND(申込書!$C$103&lt;&gt;"▼プルダウンより選択してください",申込書!$C$103&lt;&gt;"",申込書!$P$103&lt;&gt;"YYYY/MM/DD",$G454&lt;&gt;""),申込書!$P$103,"")</f>
        <v/>
      </c>
      <c r="DJ454" s="81" t="str">
        <f>IF(AND(申込書!$C$103&lt;&gt;"▼プルダウンより選択してください",申込書!$C$103&lt;&gt;"",$G454&lt;&gt;""),申込書!$M$103,"")</f>
        <v/>
      </c>
      <c r="DK454" s="81" t="str">
        <f>IF($DI$3&lt;&gt;"コンテンツなし",IF(AND(申込書!$AH$4="GIGAスクールパック",SUM($P454,$R454)&lt;&gt;0),SUM($P454,$R454),IF(AND(申込書!$AH$4="SKY安心GIGAタブレット",SUM($T454,$V454)&lt;&gt;0),SUM($T454,$V454),"")),"")</f>
        <v/>
      </c>
      <c r="DL454" s="81" t="str">
        <f>IF($DI$3&lt;&gt;"コンテンツなし",IF(AND(申込書!$AH$4="GIGAスクールパック",SUM($Q454,$S454)&lt;&gt;0),SUM($Q454,$S454),IF(AND(申込書!$AH$4="SKY安心GIGAタブレット",SUM($U454,$W454)&lt;&gt;0),SUM($U454,$W454),"")),"")</f>
        <v/>
      </c>
      <c r="DM454" s="81"/>
      <c r="DN454" s="82"/>
      <c r="DO454" s="80" t="str">
        <f>IF(AND(申込書!$C$104&lt;&gt;"▼プルダウンより選択してください",申込書!$C$104&lt;&gt;"",申込書!$P$104&lt;&gt;"YYYY/MM/DD",$G454&lt;&gt;""),申込書!$P$104,"")</f>
        <v/>
      </c>
      <c r="DP454" s="81" t="str">
        <f>IF(AND(申込書!$C$104&lt;&gt;"▼プルダウンより選択してください",申込書!$C$104&lt;&gt;"",$G454&lt;&gt;""),申込書!$M$104,"")</f>
        <v/>
      </c>
      <c r="DQ454" s="81" t="str">
        <f>IF($DO$3&lt;&gt;"コンテンツなし",IF(AND(申込書!$AH$4="GIGAスクールパック",SUM($P454,$R454)&lt;&gt;0),SUM($P454,$R454),IF(AND(申込書!$AH$4="SKY安心GIGAタブレット",SUM($T454,$V454)&lt;&gt;0),SUM($T454,$V454),"")),"")</f>
        <v/>
      </c>
      <c r="DR454" s="81" t="str">
        <f>IF($DO$3&lt;&gt;"コンテンツなし",IF(AND(申込書!$AH$4="GIGAスクールパック",SUM($Q454,$S454)&lt;&gt;0),SUM($Q454,$S454),IF(AND(申込書!$AH$4="SKY安心GIGAタブレット",SUM($U454,$W454)&lt;&gt;0),SUM($U454,$W454),"")),"")</f>
        <v/>
      </c>
      <c r="DS454" s="81"/>
      <c r="DT454" s="82"/>
      <c r="DU454" s="80" t="str">
        <f>IF(AND(申込書!$C$105&lt;&gt;"▼プルダウンより選択してください",申込書!$C$105&lt;&gt;"",申込書!$P$105&lt;&gt;"YYYY/MM/DD",$G454&lt;&gt;""),申込書!$P$105,"")</f>
        <v/>
      </c>
      <c r="DV454" s="81" t="str">
        <f>IF(AND(申込書!$C$105&lt;&gt;"▼プルダウンより選択してください",申込書!$C$105&lt;&gt;"",$G454&lt;&gt;""),申込書!$M$105,"")</f>
        <v/>
      </c>
      <c r="DW454" s="81" t="str">
        <f>IF($DU$3&lt;&gt;"コンテンツなし",IF(AND(申込書!$AH$4="GIGAスクールパック",SUM($P454,$R454)&lt;&gt;0),SUM($P454,$R454),IF(AND(申込書!$AH$4="SKY安心GIGAタブレット",SUM($T454,$V454)&lt;&gt;0),SUM($T454,$V454),"")),"")</f>
        <v/>
      </c>
      <c r="DX454" s="81" t="str">
        <f>IF($DU$3&lt;&gt;"コンテンツなし",IF(AND(申込書!$AH$4="GIGAスクールパック",SUM($Q454,$S454)&lt;&gt;0),SUM($Q454,$S454),IF(AND(申込書!$AH$4="SKY安心GIGAタブレット",SUM($U454,$W454)&lt;&gt;0),SUM($U454,$W454),"")),"")</f>
        <v/>
      </c>
      <c r="DY454" s="157"/>
      <c r="DZ454" s="82"/>
      <c r="EA454" s="80" t="str">
        <f>IF(AND(申込書!$C$106&lt;&gt;"▼プルダウンより選択してください",申込書!$C$106&lt;&gt;"",申込書!$P$106&lt;&gt;"YYYY/MM/DD",$G454&lt;&gt;""),申込書!$P$106,"")</f>
        <v/>
      </c>
      <c r="EB454" s="81" t="str">
        <f>IF(AND(申込書!$C$106&lt;&gt;"▼プルダウンより選択してください",申込書!$C$106&lt;&gt;"",$G454&lt;&gt;""),申込書!$M$106,"")</f>
        <v/>
      </c>
      <c r="EC454" s="81" t="str">
        <f>IF($EA$3&lt;&gt;"コンテンツなし",IF(AND(申込書!$AH$4="GIGAスクールパック",SUM($P454,$R454)&lt;&gt;0),SUM($P454,$R454),IF(AND(申込書!$AH$4="SKY安心GIGAタブレット",SUM($T454,$V454)&lt;&gt;0),SUM($T454,$V454),"")),"")</f>
        <v/>
      </c>
      <c r="ED454" s="81" t="str">
        <f>IF($EA$3&lt;&gt;"コンテンツなし",IF(AND(申込書!$AH$4="GIGAスクールパック",SUM($Q454,$S454)&lt;&gt;0),SUM($Q454,$S454),IF(AND(申込書!$AH$4="SKY安心GIGAタブレット",SUM($U454,$W454)&lt;&gt;0),SUM($U454,$W454),"")),"")</f>
        <v/>
      </c>
      <c r="EE454" s="157"/>
      <c r="EF454" s="82"/>
      <c r="EG454" s="80" t="str">
        <f>IF(AND(申込書!$C$107&lt;&gt;"▼プルダウンより選択してください",申込書!$C$107&lt;&gt;"",申込書!$P$107&lt;&gt;"YYYY/MM/DD",$G454&lt;&gt;""),申込書!$P$107,"")</f>
        <v/>
      </c>
      <c r="EH454" s="81" t="str">
        <f>IF(AND(申込書!$C$107&lt;&gt;"▼プルダウンより選択してください",申込書!$C$107&lt;&gt;"",$G454&lt;&gt;""),申込書!$M$107,"")</f>
        <v/>
      </c>
      <c r="EI454" s="81" t="str">
        <f>IF($EG$3&lt;&gt;"コンテンツなし",IF(AND(申込書!$AH$4="GIGAスクールパック",SUM($P454,$R454)&lt;&gt;0),SUM($P454,$R454),IF(AND(申込書!$AH$4="SKY安心GIGAタブレット",SUM($T454,$V454)&lt;&gt;0),SUM($T454,$V454),"")),"")</f>
        <v/>
      </c>
      <c r="EJ454" s="81" t="str">
        <f>IF($EG$3&lt;&gt;"コンテンツなし",IF(AND(申込書!$AH$4="GIGAスクールパック",SUM($Q454,$S454)&lt;&gt;0),SUM($Q454,$S454),IF(AND(申込書!$AH$4="SKY安心GIGAタブレット",SUM($U454,$W454)&lt;&gt;0),SUM($U454,$W454),"")),"")</f>
        <v/>
      </c>
      <c r="EK454" s="157"/>
      <c r="EL454" s="82"/>
      <c r="EM454" s="80" t="str">
        <f>IF(AND(申込書!$C$108&lt;&gt;"▼プルダウンより選択してください",申込書!$C$108&lt;&gt;"",申込書!$P$108&lt;&gt;"YYYY/MM/DD",$G454&lt;&gt;""),申込書!$P$108,"")</f>
        <v/>
      </c>
      <c r="EN454" s="81" t="str">
        <f>IF(AND(申込書!$C$108&lt;&gt;"▼プルダウンより選択してください",申込書!$C$108&lt;&gt;"",$G454&lt;&gt;""),申込書!$M$108,"")</f>
        <v/>
      </c>
      <c r="EO454" s="81" t="str">
        <f>IF($EM$3&lt;&gt;"コンテンツなし",IF(AND(申込書!$AH$4="GIGAスクールパック",SUM($P454,$R454)&lt;&gt;0),SUM($P454,$R454),IF(AND(申込書!$AH$4="SKY安心GIGAタブレット",SUM($T454,$V454)&lt;&gt;0),SUM($T454,$V454),"")),"")</f>
        <v/>
      </c>
      <c r="EP454" s="81" t="str">
        <f>IF($EM$3&lt;&gt;"コンテンツなし",IF(AND(申込書!$AH$4="GIGAスクールパック",SUM($Q454,$S454)&lt;&gt;0),SUM($Q454,$S454),IF(AND(申込書!$AH$4="SKY安心GIGAタブレット",SUM($U454,$W454)&lt;&gt;0),SUM($U454,$W454),"")),"")</f>
        <v/>
      </c>
      <c r="EQ454" s="157"/>
      <c r="ER454" s="82"/>
      <c r="ES454" s="80" t="str">
        <f>IF(AND(申込書!$C$109&lt;&gt;"▼プルダウンより選択してください",申込書!$C$109&lt;&gt;"",申込書!$P$109&lt;&gt;"YYYY/MM/DD",$G454&lt;&gt;""),申込書!$P$109,"")</f>
        <v/>
      </c>
      <c r="ET454" s="81" t="str">
        <f>IF(AND(申込書!$C$109&lt;&gt;"▼プルダウンより選択してください",申込書!$C$109&lt;&gt;"",$G454&lt;&gt;""),申込書!$M$109,"")</f>
        <v/>
      </c>
      <c r="EU454" s="81" t="str">
        <f>IF($ES$3&lt;&gt;"コンテンツなし",IF(AND(申込書!$AH$4="GIGAスクールパック",SUM($P454,$R454)&lt;&gt;0),SUM($P454,$R454),IF(AND(申込書!$AH$4="SKY安心GIGAタブレット",SUM($T454,$V454)&lt;&gt;0),SUM($T454,$V454),"")),"")</f>
        <v/>
      </c>
      <c r="EV454" s="81" t="str">
        <f>IF($ES$3&lt;&gt;"コンテンツなし",IF(AND(申込書!$AH$4="GIGAスクールパック",SUM($Q454,$S454)&lt;&gt;0),SUM($Q454,$S454),IF(AND(申込書!$AH$4="SKY安心GIGAタブレット",SUM($U454,$W454)&lt;&gt;0),SUM($U454,$W454),"")),"")</f>
        <v/>
      </c>
      <c r="EW454" s="157"/>
      <c r="EX454" s="82"/>
      <c r="EY454" s="80" t="str">
        <f>IF(AND(申込書!$C$110&lt;&gt;"▼プルダウンより選択してください",申込書!$C$110&lt;&gt;"",申込書!$P$110&lt;&gt;"YYYY/MM/DD",$G454&lt;&gt;""),申込書!$P$110,"")</f>
        <v/>
      </c>
      <c r="EZ454" s="81" t="str">
        <f>IF(AND(申込書!$C$110&lt;&gt;"▼プルダウンより選択してください",申込書!$C$110&lt;&gt;"",$G454&lt;&gt;""),申込書!$M$110,"")</f>
        <v/>
      </c>
      <c r="FA454" s="81" t="str">
        <f>IF($EY$3&lt;&gt;"コンテンツなし",IF(AND(申込書!$AH$4="GIGAスクールパック",SUM($P454,$R454)&lt;&gt;0),SUM($P454,$R454),IF(AND(申込書!$AH$4="SKY安心GIGAタブレット",SUM($T454,$V454)&lt;&gt;0),SUM($T454,$V454),"")),"")</f>
        <v/>
      </c>
      <c r="FB454" s="81" t="str">
        <f>IF($EY$3&lt;&gt;"コンテンツなし",IF(AND(申込書!$AH$4="GIGAスクールパック",SUM($Q454,$S454)&lt;&gt;0),SUM($Q454,$S454),IF(AND(申込書!$AH$4="SKY安心GIGAタブレット",SUM($U454,$W454)&lt;&gt;0),SUM($U454,$W454),"")),"")</f>
        <v/>
      </c>
      <c r="FC454" s="157"/>
      <c r="FD454" s="82"/>
      <c r="FE454" s="80" t="str">
        <f>IF(AND(申込書!$C$111&lt;&gt;"▼プルダウンより選択してください",申込書!$C$111&lt;&gt;"",申込書!$P$111&lt;&gt;"YYYY/MM/DD",$G454&lt;&gt;""),申込書!$P$111,"")</f>
        <v/>
      </c>
      <c r="FF454" s="81" t="str">
        <f>IF(AND(申込書!$C$111&lt;&gt;"▼プルダウンより選択してください",申込書!$C$111&lt;&gt;"",$G454&lt;&gt;""),申込書!$M$111,"")</f>
        <v/>
      </c>
      <c r="FG454" s="81" t="str">
        <f>IF($FE$3&lt;&gt;"コンテンツなし",IF(AND(申込書!$AH$4="GIGAスクールパック",SUM($P454,$R454)&lt;&gt;0),SUM($P454,$R454),IF(AND(申込書!$AH$4="SKY安心GIGAタブレット",SUM($T454,$V454)&lt;&gt;0),SUM($T454,$V454),"")),"")</f>
        <v/>
      </c>
      <c r="FH454" s="81" t="str">
        <f>IF($FE$3&lt;&gt;"コンテンツなし",IF(AND(申込書!$AH$4="GIGAスクールパック",SUM($Q454,$S454)&lt;&gt;0),SUM($Q454,$S454),IF(AND(申込書!$AH$4="SKY安心GIGAタブレット",SUM($U454,$W454)&lt;&gt;0),SUM($U454,$W454),"")),"")</f>
        <v/>
      </c>
      <c r="FI454" s="157"/>
      <c r="FJ454" s="82"/>
      <c r="FK454" s="80" t="str">
        <f>IF(AND(申込書!$C$112&lt;&gt;"▼プルダウンより選択してください",申込書!$C$112&lt;&gt;"",申込書!$P$112&lt;&gt;"YYYY/MM/DD",$G454&lt;&gt;""),申込書!$P$112,"")</f>
        <v/>
      </c>
      <c r="FL454" s="81" t="str">
        <f>IF(AND(申込書!$C$112&lt;&gt;"▼プルダウンより選択してください",申込書!$C$112&lt;&gt;"",$G454&lt;&gt;""),申込書!$M$112,"")</f>
        <v/>
      </c>
      <c r="FM454" s="81" t="str">
        <f>IF($FK$3&lt;&gt;"コンテンツなし",IF(AND(申込書!$AH$4="GIGAスクールパック",SUM($P454,$R454)&lt;&gt;0),SUM($P454,$R454),IF(AND(申込書!$AH$4="SKY安心GIGAタブレット",SUM($T454,$V454)&lt;&gt;0),SUM($T454,$V454),"")),"")</f>
        <v/>
      </c>
      <c r="FN454" s="81" t="str">
        <f>IF($FK$3&lt;&gt;"コンテンツなし",IF(AND(申込書!$AH$4="GIGAスクールパック",SUM($Q454,$S454)&lt;&gt;0),SUM($Q454,$S454),IF(AND(申込書!$AH$4="SKY安心GIGAタブレット",SUM($U454,$W454)&lt;&gt;0),SUM($U454,$W454),"")),"")</f>
        <v/>
      </c>
      <c r="FO454" s="157"/>
      <c r="FP454" s="82"/>
      <c r="FQ454" s="80" t="str">
        <f>IF(AND(申込書!$C$113&lt;&gt;"▼プルダウンより選択してください",申込書!$C$113&lt;&gt;"",申込書!$P$113&lt;&gt;"YYYY/MM/DD",$G454&lt;&gt;""),申込書!$P$113,"")</f>
        <v/>
      </c>
      <c r="FR454" s="81" t="str">
        <f>IF(AND(申込書!$C$113&lt;&gt;"▼プルダウンより選択してください",申込書!$C$113&lt;&gt;"",$G454&lt;&gt;""),申込書!$M$113,"")</f>
        <v/>
      </c>
      <c r="FS454" s="81" t="str">
        <f>IF($FQ$3&lt;&gt;"コンテンツなし",IF(AND(申込書!$AH$4="GIGAスクールパック",SUM($P454,$R454)&lt;&gt;0),SUM($P454,$R454),IF(AND(申込書!$AH$4="SKY安心GIGAタブレット",SUM($T454,$V454)&lt;&gt;0),SUM($T454,$V454),"")),"")</f>
        <v/>
      </c>
      <c r="FT454" s="81" t="str">
        <f>IF($FQ$3&lt;&gt;"コンテンツなし",IF(AND(申込書!$AH$4="GIGAスクールパック",SUM($Q454,$S454)&lt;&gt;0),SUM($Q454,$S454),IF(AND(申込書!$AH$4="SKY安心GIGAタブレット",SUM($U454,$W454)&lt;&gt;0),SUM($U454,$W454),"")),"")</f>
        <v/>
      </c>
      <c r="FU454" s="157"/>
      <c r="FV454" s="82"/>
      <c r="FW454" s="80" t="str">
        <f>IF(AND(申込書!$C$114&lt;&gt;"▼プルダウンより選択してください",申込書!$C$114&lt;&gt;"",申込書!$P$114&lt;&gt;"YYYY/MM/DD",$G454&lt;&gt;""),申込書!$P$114,"")</f>
        <v/>
      </c>
      <c r="FX454" s="81" t="str">
        <f>IF(AND(申込書!$C$114&lt;&gt;"▼プルダウンより選択してください",申込書!$C$114&lt;&gt;"",$G454&lt;&gt;""),申込書!$M$114,"")</f>
        <v/>
      </c>
      <c r="FY454" s="81" t="str">
        <f>IF($FW$3&lt;&gt;"コンテンツなし",IF(AND(申込書!$AH$4="GIGAスクールパック",SUM($P454,$R454)&lt;&gt;0),SUM($P454,$R454),IF(AND(申込書!$AH$4="SKY安心GIGAタブレット",SUM($T454,$V454)&lt;&gt;0),SUM($T454,$V454),"")),"")</f>
        <v/>
      </c>
      <c r="FZ454" s="81" t="str">
        <f>IF($FW$3&lt;&gt;"コンテンツなし",IF(AND(申込書!$AH$4="GIGAスクールパック",SUM($Q454,$S454)&lt;&gt;0),SUM($Q454,$S454),IF(AND(申込書!$AH$4="SKY安心GIGAタブレット",SUM($U454,$W454)&lt;&gt;0),SUM($U454,$W454),"")),"")</f>
        <v/>
      </c>
      <c r="GA454" s="157"/>
      <c r="GB454" s="82"/>
      <c r="GC454" s="80" t="str">
        <f>IF(AND(申込書!$C$115&lt;&gt;"▼プルダウンより選択してください",申込書!$C$115&lt;&gt;"",申込書!$P$115&lt;&gt;"YYYY/MM/DD",$G454&lt;&gt;""),申込書!$P$115,"")</f>
        <v/>
      </c>
      <c r="GD454" s="81" t="str">
        <f>IF(AND(申込書!$C$115&lt;&gt;"▼プルダウンより選択してください",申込書!$C$115&lt;&gt;"",$G454&lt;&gt;""),申込書!$M$115,"")</f>
        <v/>
      </c>
      <c r="GE454" s="81" t="str">
        <f>IF($GC$3&lt;&gt;"コンテンツなし",IF(AND(申込書!$AH$4="GIGAスクールパック",SUM($P454,$R454)&lt;&gt;0),SUM($P454,$R454),IF(AND(申込書!$AH$4="SKY安心GIGAタブレット",SUM($T454,$V454)&lt;&gt;0),SUM($T454,$V454),"")),"")</f>
        <v/>
      </c>
      <c r="GF454" s="81" t="str">
        <f>IF($GC$3&lt;&gt;"コンテンツなし",IF(AND(申込書!$AH$4="GIGAスクールパック",SUM($Q454,$S454)&lt;&gt;0),SUM($Q454,$S454),IF(AND(申込書!$AH$4="SKY安心GIGAタブレット",SUM($U454,$W454)&lt;&gt;0),SUM($U454,$W454),"")),"")</f>
        <v/>
      </c>
      <c r="GG454" s="157"/>
      <c r="GH454" s="82"/>
      <c r="GI454" s="80" t="str">
        <f>IF(AND(申込書!$C$116&lt;&gt;"▼プルダウンより選択してください",申込書!$C$116&lt;&gt;"",申込書!$P$116&lt;&gt;"YYYY/MM/DD",$G454&lt;&gt;""),申込書!$P$116,"")</f>
        <v/>
      </c>
      <c r="GJ454" s="81" t="str">
        <f>IF(AND(申込書!$C$116&lt;&gt;"▼プルダウンより選択してください",申込書!$C$116&lt;&gt;"",$G454&lt;&gt;""),申込書!$M$116,"")</f>
        <v/>
      </c>
      <c r="GK454" s="81" t="str">
        <f>IF($GI$3&lt;&gt;"コンテンツなし",IF(AND(申込書!$AH$4="GIGAスクールパック",SUM($P454,$R454)&lt;&gt;0),SUM($P454,$R454),IF(AND(申込書!$AH$4="SKY安心GIGAタブレット",SUM($T454,$V454)&lt;&gt;0),SUM($T454,$V454),"")),"")</f>
        <v/>
      </c>
      <c r="GL454" s="81" t="str">
        <f>IF($GI$3&lt;&gt;"コンテンツなし",IF(AND(申込書!$AH$4="GIGAスクールパック",SUM($Q454,$S454)&lt;&gt;0),SUM($Q454,$S454),IF(AND(申込書!$AH$4="SKY安心GIGAタブレット",SUM($U454,$W454)&lt;&gt;0),SUM($U454,$W454),"")),"")</f>
        <v/>
      </c>
      <c r="GM454" s="157"/>
      <c r="GN454" s="82"/>
      <c r="GO454" s="80" t="str">
        <f>IF(AND(申込書!$C$117&lt;&gt;"▼プルダウンより選択してください",申込書!$C$117&lt;&gt;"",申込書!$P$117&lt;&gt;"YYYY/MM/DD",$G454&lt;&gt;""),申込書!$P$117,"")</f>
        <v/>
      </c>
      <c r="GP454" s="81" t="str">
        <f>IF(AND(申込書!$C$117&lt;&gt;"▼プルダウンより選択してください",申込書!$C$117&lt;&gt;"",$G454&lt;&gt;""),申込書!$M$117,"")</f>
        <v/>
      </c>
      <c r="GQ454" s="81" t="str">
        <f>IF($GO$3&lt;&gt;"コンテンツなし",IF(AND(申込書!$AH$4="GIGAスクールパック",SUM($P454,$R454)&lt;&gt;0),SUM($P454,$R454),IF(AND(申込書!$AH$4="SKY安心GIGAタブレット",SUM($T454,$V454)&lt;&gt;0),SUM($T454,$V454),"")),"")</f>
        <v/>
      </c>
      <c r="GR454" s="81" t="str">
        <f>IF($GO$3&lt;&gt;"コンテンツなし",IF(AND(申込書!$AH$4="GIGAスクールパック",SUM($Q454,$S454)&lt;&gt;0),SUM($Q454,$S454),IF(AND(申込書!$AH$4="SKY安心GIGAタブレット",SUM($U454,$W454)&lt;&gt;0),SUM($U454,$W454),"")),"")</f>
        <v/>
      </c>
      <c r="GS454" s="157"/>
      <c r="GT454" s="82"/>
      <c r="GU454" s="80" t="str">
        <f>IF(AND(申込書!$C$118&lt;&gt;"▼プルダウンより選択してください",申込書!$C$118&lt;&gt;"",申込書!$P$118&lt;&gt;"YYYY/MM/DD",$G454&lt;&gt;""),申込書!$P$118,"")</f>
        <v/>
      </c>
      <c r="GV454" s="81" t="str">
        <f>IF(AND(申込書!$C$118&lt;&gt;"▼プルダウンより選択してください",申込書!$C$118&lt;&gt;"",$G454&lt;&gt;""),申込書!$M$118,"")</f>
        <v/>
      </c>
      <c r="GW454" s="81" t="str">
        <f>IF($GU$3&lt;&gt;"コンテンツなし",IF(AND(申込書!$AH$4="GIGAスクールパック",SUM($P454,$R454)&lt;&gt;0),SUM($P454,$R454),IF(AND(申込書!$AH$4="SKY安心GIGAタブレット",SUM($T454,$V454)&lt;&gt;0),SUM($T454,$V454),"")),"")</f>
        <v/>
      </c>
      <c r="GX454" s="81" t="str">
        <f>IF($GU$3&lt;&gt;"コンテンツなし",IF(AND(申込書!$AH$4="GIGAスクールパック",SUM($Q454,$S454)&lt;&gt;0),SUM($Q454,$S454),IF(AND(申込書!$AH$4="SKY安心GIGAタブレット",SUM($U454,$W454)&lt;&gt;0),SUM($U454,$W454),"")),"")</f>
        <v/>
      </c>
      <c r="GY454" s="157"/>
      <c r="GZ454" s="82"/>
      <c r="HA454" s="80" t="str">
        <f>IF(AND(申込書!$C$119&lt;&gt;"▼プルダウンより選択してください",申込書!$C$119&lt;&gt;"",申込書!$P$119&lt;&gt;"YYYY/MM/DD",$G454&lt;&gt;""),申込書!$P$119,"")</f>
        <v/>
      </c>
      <c r="HB454" s="81" t="str">
        <f>IF(AND(申込書!$C$119&lt;&gt;"▼プルダウンより選択してください",申込書!$C$119&lt;&gt;"",$G454&lt;&gt;""),申込書!$M$119,"")</f>
        <v/>
      </c>
      <c r="HC454" s="81" t="str">
        <f>IF($HA$3&lt;&gt;"コンテンツなし",IF(AND(申込書!$AH$4="GIGAスクールパック",SUM($P454,$R454)&lt;&gt;0),SUM($P454,$R454),IF(AND(申込書!$AH$4="SKY安心GIGAタブレット",SUM($T454,$V454)&lt;&gt;0),SUM($T454,$V454),"")),"")</f>
        <v/>
      </c>
      <c r="HD454" s="81" t="str">
        <f>IF($HA$3&lt;&gt;"コンテンツなし",IF(AND(申込書!$AH$4="GIGAスクールパック",SUM($Q454,$S454)&lt;&gt;0),SUM($Q454,$S454),IF(AND(申込書!$AH$4="SKY安心GIGAタブレット",SUM($U454,$W454)&lt;&gt;0),SUM($U454,$W454),"")),"")</f>
        <v/>
      </c>
      <c r="HE454" s="157"/>
      <c r="HF454" s="82"/>
      <c r="HG454" s="83"/>
    </row>
    <row r="455" spans="2:215" ht="26.85" customHeight="1">
      <c r="B455" s="62">
        <f t="shared" si="4"/>
        <v>450</v>
      </c>
      <c r="C455" s="63"/>
      <c r="D455" s="64"/>
      <c r="E455" s="207"/>
      <c r="F455" s="65"/>
      <c r="G455" s="66"/>
      <c r="H455" s="67"/>
      <c r="I455" s="68"/>
      <c r="J455" s="69"/>
      <c r="K455" s="70"/>
      <c r="L455" s="71"/>
      <c r="M455" s="72"/>
      <c r="N455" s="73"/>
      <c r="O455" s="74"/>
      <c r="P455" s="179"/>
      <c r="Q455" s="180"/>
      <c r="R455" s="180"/>
      <c r="S455" s="181"/>
      <c r="T455" s="179"/>
      <c r="U455" s="180"/>
      <c r="V455" s="182"/>
      <c r="W455" s="181"/>
      <c r="X455" s="75"/>
      <c r="Y455" s="76"/>
      <c r="Z455" s="77"/>
      <c r="AA455" s="78"/>
      <c r="AB455" s="79"/>
      <c r="AC455" s="79"/>
      <c r="AD455" s="79"/>
      <c r="AE455" s="77"/>
      <c r="AF455" s="139"/>
      <c r="AG455" s="139"/>
      <c r="AH455" s="139"/>
      <c r="AI455" s="80" t="str">
        <f>IF(AND(申込書!$C$90&lt;&gt;"▼プルダウンより選択してください",申込書!$C$90&lt;&gt;"",申込書!$P$90&lt;&gt;"YYYY/MM/DD",$G455&lt;&gt;""),申込書!$P$90,"")</f>
        <v/>
      </c>
      <c r="AJ455" s="81" t="str">
        <f>IF(AND(申込書!$C$90&lt;&gt;"▼プルダウンより選択してください",申込書!$C$90&lt;&gt;"",$G455&lt;&gt;""),申込書!$M$90,"")</f>
        <v/>
      </c>
      <c r="AK455" s="81" t="str">
        <f>IF($AI$3&lt;&gt;"コンテンツなし",IF(AND(申込書!$AH$4="GIGAスクールパック",SUM($P455,$R455)&lt;&gt;0),SUM($P455,$R455),IF(AND(申込書!$AH$4="SKY安心GIGAタブレット",SUM($T455,$V455)&lt;&gt;0),SUM($T455,$V455),"")),"")</f>
        <v/>
      </c>
      <c r="AL455" s="81" t="str">
        <f>IF($AI$3&lt;&gt;"コンテンツなし",IF(AND(申込書!$AH$4="GIGAスクールパック",SUM($Q455,$S455)&lt;&gt;0),SUM($Q455,$S455),IF(AND(申込書!$AH$4="SKY安心GIGAタブレット",SUM($U455,$W455)&lt;&gt;0),SUM($U455,$W455),"")),"")</f>
        <v/>
      </c>
      <c r="AM455" s="157"/>
      <c r="AN455" s="82"/>
      <c r="AO455" s="80" t="str">
        <f>IF(AND(申込書!$C$91&lt;&gt;"▼プルダウンより選択してください",申込書!$C$91&lt;&gt;"",申込書!$P$91&lt;&gt;"YYYY/MM/DD",$G455&lt;&gt;""),申込書!$P$91,"")</f>
        <v/>
      </c>
      <c r="AP455" s="81" t="str">
        <f>IF(AND(申込書!$C$91&lt;&gt;"▼プルダウンより選択してください",申込書!$C$91&lt;&gt;"",$G455&lt;&gt;""),申込書!$M$91,"")</f>
        <v/>
      </c>
      <c r="AQ455" s="81" t="str">
        <f>IF($AO$3&lt;&gt;"コンテンツなし",IF(AND(申込書!$AH$4="GIGAスクールパック",SUM($P455,$R455)&lt;&gt;0),SUM($P455,$R455),IF(AND(申込書!$AH$4="SKY安心GIGAタブレット",SUM($T455,$V455)&lt;&gt;0),SUM($T455,$V455),"")),"")</f>
        <v/>
      </c>
      <c r="AR455" s="81" t="str">
        <f>IF($AO$3&lt;&gt;"コンテンツなし",IF(AND(申込書!$AH$4="GIGAスクールパック",SUM($Q455,$S455)&lt;&gt;0),SUM($Q455,$S455),IF(AND(申込書!$AH$4="SKY安心GIGAタブレット",SUM($U455,$W455)&lt;&gt;0),SUM($U455,$W455),"")),"")</f>
        <v/>
      </c>
      <c r="AS455" s="157"/>
      <c r="AT455" s="82"/>
      <c r="AU455" s="80" t="str">
        <f>IF(AND(申込書!$C$92&lt;&gt;"▼プルダウンより選択してください",申込書!$C$92&lt;&gt;"",申込書!$P$92&lt;&gt;"YYYY/MM/DD",$G455&lt;&gt;""),申込書!$P$92,"")</f>
        <v/>
      </c>
      <c r="AV455" s="81" t="str">
        <f>IF(AND(申込書!$C$92&lt;&gt;"▼プルダウンより選択してください",申込書!$C$92&lt;&gt;"",$G455&lt;&gt;""),申込書!$M$92,"")</f>
        <v/>
      </c>
      <c r="AW455" s="81" t="str">
        <f>IF($AU$3&lt;&gt;"コンテンツなし",IF(AND(申込書!$AH$4="GIGAスクールパック",SUM($P455,$R455)&lt;&gt;0),SUM($P455,$R455),IF(AND(申込書!$AH$4="SKY安心GIGAタブレット",SUM($T455,$V455)&lt;&gt;0),SUM($T455,$V455),"")),"")</f>
        <v/>
      </c>
      <c r="AX455" s="81" t="str">
        <f>IF($AU$3&lt;&gt;"コンテンツなし",IF(AND(申込書!$AH$4="GIGAスクールパック",SUM($Q455,$S455)&lt;&gt;0),SUM($Q455,$S455),IF(AND(申込書!$AH$4="SKY安心GIGAタブレット",SUM($U455,$W455)&lt;&gt;0),SUM($U455,$W455),"")),"")</f>
        <v/>
      </c>
      <c r="AY455" s="157"/>
      <c r="AZ455" s="82"/>
      <c r="BA455" s="80" t="str">
        <f>IF(AND(申込書!$C$93&lt;&gt;"▼プルダウンより選択してください",申込書!$C$93&lt;&gt;"",申込書!$P$93&lt;&gt;"YYYY/MM/DD",$G455&lt;&gt;""),申込書!$P$93,"")</f>
        <v/>
      </c>
      <c r="BB455" s="81" t="str">
        <f>IF(AND(申込書!$C$93&lt;&gt;"▼プルダウンより選択してください",申込書!$C$93&lt;&gt;"",申込書!$M$93&gt;=1,$G455&lt;&gt;""),申込書!$M$93,"")</f>
        <v/>
      </c>
      <c r="BC455" s="81" t="str">
        <f>IF($BA$3&lt;&gt;"コンテンツなし",IF(AND(申込書!$AH$4="GIGAスクールパック",SUM($P455,$R455)&lt;&gt;0),SUM($P455,$R455),IF(AND(申込書!$AH$4="SKY安心GIGAタブレット",SUM($T455,$V455)&lt;&gt;0),SUM($T455,$V455),"")),"")</f>
        <v/>
      </c>
      <c r="BD455" s="81" t="str">
        <f>IF($BA$3&lt;&gt;"コンテンツなし",IF(AND(申込書!$AH$4="GIGAスクールパック",SUM($Q455,$S455)&lt;&gt;0),SUM($Q455,$S455),IF(AND(申込書!$AH$4="SKY安心GIGAタブレット",SUM($U455,$W455)&lt;&gt;0),SUM($U455,$W455),"")),"")</f>
        <v/>
      </c>
      <c r="BE455" s="157"/>
      <c r="BF455" s="82"/>
      <c r="BG455" s="80" t="str">
        <f>IF(AND(申込書!$C$94&lt;&gt;"▼プルダウンより選択してください",申込書!$C$94&lt;&gt;"",申込書!$P$94&lt;&gt;"YYYY/MM/DD",$G455&lt;&gt;""),申込書!$P$94,"")</f>
        <v/>
      </c>
      <c r="BH455" s="81" t="str">
        <f>IF(AND(申込書!$C$94&lt;&gt;"▼プルダウンより選択してください",申込書!$C$94&lt;&gt;"",$G455&lt;&gt;""),申込書!$M$94,"")</f>
        <v/>
      </c>
      <c r="BI455" s="81" t="str">
        <f>IF($BG$3&lt;&gt;"コンテンツなし",IF(AND(申込書!$AH$4="GIGAスクールパック",SUM($P455,$R455)&lt;&gt;0),SUM($P455,$R455),IF(AND(申込書!$AH$4="SKY安心GIGAタブレット",SUM($T455,$V455)&lt;&gt;0),SUM($T455,$V455),"")),"")</f>
        <v/>
      </c>
      <c r="BJ455" s="81" t="str">
        <f>IF($BG$3&lt;&gt;"コンテンツなし",IF(AND(申込書!$AH$4="GIGAスクールパック",SUM($Q455,$S455)&lt;&gt;0),SUM($Q455,$S455),IF(AND(申込書!$AH$4="SKY安心GIGAタブレット",SUM($U455,$W455)&lt;&gt;0),SUM($U455,$W455),"")),"")</f>
        <v/>
      </c>
      <c r="BK455" s="157"/>
      <c r="BL455" s="82"/>
      <c r="BM455" s="80" t="str">
        <f>IF(AND(申込書!$C$95&lt;&gt;"▼プルダウンより選択してください",申込書!$C$95&lt;&gt;"",申込書!$P$95&lt;&gt;"YYYY/MM/DD",$G455&lt;&gt;""),申込書!$P$95,"")</f>
        <v/>
      </c>
      <c r="BN455" s="81" t="str">
        <f>IF(AND(申込書!$C$95&lt;&gt;"▼プルダウンより選択してください",申込書!$C$95&lt;&gt;"",$G455&lt;&gt;""),申込書!$M$95,"")</f>
        <v/>
      </c>
      <c r="BO455" s="81" t="str">
        <f>IF($BM$3&lt;&gt;"コンテンツなし",IF(AND(申込書!$AH$4="GIGAスクールパック",SUM($P455,$R455)&lt;&gt;0),SUM($P455,$R455),IF(AND(申込書!$AH$4="SKY安心GIGAタブレット",SUM($T455,$V455)&lt;&gt;0),SUM($T455,$V455),"")),"")</f>
        <v/>
      </c>
      <c r="BP455" s="81" t="str">
        <f>IF($BM$3&lt;&gt;"コンテンツなし",IF(AND(申込書!$AH$4="GIGAスクールパック",SUM($Q455,$S455)&lt;&gt;0),SUM($Q455,$S455),IF(AND(申込書!$AH$4="SKY安心GIGAタブレット",SUM($U455,$W455)&lt;&gt;0),SUM($U455,$W455),"")),"")</f>
        <v/>
      </c>
      <c r="BQ455" s="157"/>
      <c r="BR455" s="82"/>
      <c r="BS455" s="80" t="str">
        <f>IF(AND(申込書!$C$96&lt;&gt;"▼プルダウンより選択してください",申込書!$C$96&lt;&gt;"",申込書!$P$96&lt;&gt;"YYYY/MM/DD",$G455&lt;&gt;""),申込書!$P$96,"")</f>
        <v/>
      </c>
      <c r="BT455" s="81" t="str">
        <f>IF(AND(申込書!$C$96&lt;&gt;"▼プルダウンより選択してください",申込書!$C$96&lt;&gt;"",$G455&lt;&gt;""),申込書!$M$96,"")</f>
        <v/>
      </c>
      <c r="BU455" s="81" t="str">
        <f>IF($BS$3&lt;&gt;"コンテンツなし",IF(AND(申込書!$AH$4="GIGAスクールパック",SUM($P455,$R455)&lt;&gt;0),SUM($P455,$R455),IF(AND(申込書!$AH$4="SKY安心GIGAタブレット",SUM($T455,$V455)&lt;&gt;0),SUM($T455,$V455),"")),"")</f>
        <v/>
      </c>
      <c r="BV455" s="81" t="str">
        <f>IF($BS$3&lt;&gt;"コンテンツなし",IF(AND(申込書!$AH$4="GIGAスクールパック",SUM($Q455,$S455)&lt;&gt;0),SUM($Q455,$S455),IF(AND(申込書!$AH$4="SKY安心GIGAタブレット",SUM($U455,$W455)&lt;&gt;0),SUM($U455,$W455),"")),"")</f>
        <v/>
      </c>
      <c r="BW455" s="157"/>
      <c r="BX455" s="82"/>
      <c r="BY455" s="80" t="str">
        <f>IF(AND(申込書!$C$97&lt;&gt;"▼プルダウンより選択してください",申込書!$C$97&lt;&gt;"",申込書!$P$97&lt;&gt;"YYYY/MM/DD",$G455&lt;&gt;""),申込書!$P$97,"")</f>
        <v/>
      </c>
      <c r="BZ455" s="81" t="str">
        <f>IF(AND(申込書!$C$97&lt;&gt;"▼プルダウンより選択してください",申込書!$C$97&lt;&gt;"",$G455&lt;&gt;""),申込書!$M$97,"")</f>
        <v/>
      </c>
      <c r="CA455" s="81" t="str">
        <f>IF($BY$3&lt;&gt;"コンテンツなし",IF(AND(申込書!$AH$4="GIGAスクールパック",SUM($P455,$R455)&lt;&gt;0),SUM($P455,$R455),IF(AND(申込書!$AH$4="SKY安心GIGAタブレット",SUM($T455,$V455)&lt;&gt;0),SUM($T455,$V455),"")),"")</f>
        <v/>
      </c>
      <c r="CB455" s="81" t="str">
        <f>IF($BY$3&lt;&gt;"コンテンツなし",IF(AND(申込書!$AH$4="GIGAスクールパック",SUM($Q455,$S455)&lt;&gt;0),SUM($Q455,$S455),IF(AND(申込書!$AH$4="SKY安心GIGAタブレット",SUM($U455,$W455)&lt;&gt;0),SUM($U455,$W455),"")),"")</f>
        <v/>
      </c>
      <c r="CC455" s="157"/>
      <c r="CD455" s="82"/>
      <c r="CE455" s="80" t="str">
        <f>IF(AND(申込書!$C$98&lt;&gt;"▼プルダウンより選択してください",申込書!$C$98&lt;&gt;"",申込書!$P$98&lt;&gt;"YYYY/MM/DD",$G455&lt;&gt;""),申込書!$P$98,"")</f>
        <v/>
      </c>
      <c r="CF455" s="81" t="str">
        <f>IF(AND(申込書!$C$98&lt;&gt;"▼プルダウンより選択してください",申込書!$C$98&lt;&gt;"",$G455&lt;&gt;""),申込書!$M$98,"")</f>
        <v/>
      </c>
      <c r="CG455" s="81" t="str">
        <f>IF($CE$3&lt;&gt;"コンテンツなし",IF(AND(申込書!$AH$4="GIGAスクールパック",SUM($P455,$R455)&lt;&gt;0),SUM($P455,$R455),IF(AND(申込書!$AH$4="SKY安心GIGAタブレット",SUM($T455,$V455)&lt;&gt;0),SUM($T455,$V455),"")),"")</f>
        <v/>
      </c>
      <c r="CH455" s="81" t="str">
        <f>IF($CE$3&lt;&gt;"コンテンツなし",IF(AND(申込書!$AH$4="GIGAスクールパック",SUM($Q455,$S455)&lt;&gt;0),SUM($Q455,$S455),IF(AND(申込書!$AH$4="SKY安心GIGAタブレット",SUM($U455,$W455)&lt;&gt;0),SUM($U455,$W455),"")),"")</f>
        <v/>
      </c>
      <c r="CI455" s="157"/>
      <c r="CJ455" s="82"/>
      <c r="CK455" s="80" t="str">
        <f>IF(AND(申込書!$C$99&lt;&gt;"▼プルダウンより選択してください",申込書!$C$99&lt;&gt;"",申込書!$P$99&lt;&gt;"YYYY/MM/DD",$G455&lt;&gt;""),申込書!$P$99,"")</f>
        <v/>
      </c>
      <c r="CL455" s="81" t="str">
        <f>IF(AND(申込書!$C$99&lt;&gt;"▼プルダウンより選択してください",申込書!$C$99&lt;&gt;"",$G455&lt;&gt;""),申込書!$M$99,"")</f>
        <v/>
      </c>
      <c r="CM455" s="81" t="str">
        <f>IF($CK$3&lt;&gt;"コンテンツなし",IF(AND(申込書!$AH$4="GIGAスクールパック",SUM($P455,$R455)&lt;&gt;0),SUM($P455,$R455),IF(AND(申込書!$AH$4="SKY安心GIGAタブレット",SUM($T455,$V455)&lt;&gt;0),SUM($T455,$V455),"")),"")</f>
        <v/>
      </c>
      <c r="CN455" s="81" t="str">
        <f>IF($CK$3&lt;&gt;"コンテンツなし",IF(AND(申込書!$AH$4="GIGAスクールパック",SUM($Q455,$S455)&lt;&gt;0),SUM($Q455,$S455),IF(AND(申込書!$AH$4="SKY安心GIGAタブレット",SUM($U455,$W455)&lt;&gt;0),SUM($U455,$W455),"")),"")</f>
        <v/>
      </c>
      <c r="CO455" s="157"/>
      <c r="CP455" s="82"/>
      <c r="CQ455" s="80" t="str">
        <f>IF(AND(申込書!$C$100&lt;&gt;"▼プルダウンより選択してください",申込書!$C$100&lt;&gt;"",申込書!$P$100&lt;&gt;"YYYY/MM/DD",$G455&lt;&gt;""),申込書!$P$100,"")</f>
        <v/>
      </c>
      <c r="CR455" s="81" t="str">
        <f>IF(AND(申込書!$C$100&lt;&gt;"▼プルダウンより選択してください",申込書!$C$100&lt;&gt;"",$G455&lt;&gt;""),申込書!$M$100,"")</f>
        <v/>
      </c>
      <c r="CS455" s="81" t="str">
        <f>IF($CQ$3&lt;&gt;"コンテンツなし",IF(AND(申込書!$AH$4="GIGAスクールパック",SUM($P455,$R455)&lt;&gt;0),SUM($P455,$R455),IF(AND(申込書!$AH$4="SKY安心GIGAタブレット",SUM($T455,$V455)&lt;&gt;0),SUM($T455,$V455),"")),"")</f>
        <v/>
      </c>
      <c r="CT455" s="81" t="str">
        <f>IF($CQ$3&lt;&gt;"コンテンツなし",IF(AND(申込書!$AH$4="GIGAスクールパック",SUM($Q455,$S455)&lt;&gt;0),SUM($Q455,$S455),IF(AND(申込書!$AH$4="SKY安心GIGAタブレット",SUM($U455,$W455)&lt;&gt;0),SUM($U455,$W455),"")),"")</f>
        <v/>
      </c>
      <c r="CU455" s="81"/>
      <c r="CV455" s="82"/>
      <c r="CW455" s="80" t="str">
        <f>IF(AND(申込書!$C$101&lt;&gt;"▼プルダウンより選択してください",申込書!$C$101&lt;&gt;"",申込書!$P$101&lt;&gt;"YYYY/MM/DD",$G455&lt;&gt;""),申込書!$P$101,"")</f>
        <v/>
      </c>
      <c r="CX455" s="81" t="str">
        <f>IF(AND(申込書!$C$101&lt;&gt;"▼プルダウンより選択してください",申込書!$C$101&lt;&gt;"",$G455&lt;&gt;""),申込書!$M$101,"")</f>
        <v/>
      </c>
      <c r="CY455" s="81" t="str">
        <f>IF($CW$3&lt;&gt;"コンテンツなし",IF(AND(申込書!$AH$4="GIGAスクールパック",SUM($P455,$R455)&lt;&gt;0),SUM($P455,$R455),IF(AND(申込書!$AH$4="SKY安心GIGAタブレット",SUM($T455,$V455)&lt;&gt;0),SUM($T455,$V455),"")),"")</f>
        <v/>
      </c>
      <c r="CZ455" s="81" t="str">
        <f>IF($CW$3&lt;&gt;"コンテンツなし",IF(AND(申込書!$AH$4="GIGAスクールパック",SUM($Q455,$S455)&lt;&gt;0),SUM($Q455,$S455),IF(AND(申込書!$AH$4="SKY安心GIGAタブレット",SUM($U455,$W455)&lt;&gt;0),SUM($U455,$W455),"")),"")</f>
        <v/>
      </c>
      <c r="DA455" s="81"/>
      <c r="DB455" s="82"/>
      <c r="DC455" s="80" t="str">
        <f>IF(AND(申込書!$C$102&lt;&gt;"▼プルダウンより選択してください",申込書!$C$102&lt;&gt;"",申込書!$P$102&lt;&gt;"YYYY/MM/DD",$G455&lt;&gt;""),申込書!$P$102,"")</f>
        <v/>
      </c>
      <c r="DD455" s="81" t="str">
        <f>IF(AND(申込書!$C$102&lt;&gt;"▼プルダウンより選択してください",申込書!$C$102&lt;&gt;"",$G455&lt;&gt;""),申込書!$M$102,"")</f>
        <v/>
      </c>
      <c r="DE455" s="81" t="str">
        <f>IF($DC$3&lt;&gt;"コンテンツなし",IF(AND(申込書!$AH$4="GIGAスクールパック",SUM($P455,$R455)&lt;&gt;0),SUM($P455,$R455),IF(AND(申込書!$AH$4="SKY安心GIGAタブレット",SUM($T455,$V455)&lt;&gt;0),SUM($T455,$V455),"")),"")</f>
        <v/>
      </c>
      <c r="DF455" s="81" t="str">
        <f>IF($DC$3&lt;&gt;"コンテンツなし",IF(AND(申込書!$AH$4="GIGAスクールパック",SUM($Q455,$S455)&lt;&gt;0),SUM($Q455,$S455),IF(AND(申込書!$AH$4="SKY安心GIGAタブレット",SUM($U455,$W455)&lt;&gt;0),SUM($U455,$W455),"")),"")</f>
        <v/>
      </c>
      <c r="DG455" s="81"/>
      <c r="DH455" s="82"/>
      <c r="DI455" s="80" t="str">
        <f>IF(AND(申込書!$C$103&lt;&gt;"▼プルダウンより選択してください",申込書!$C$103&lt;&gt;"",申込書!$P$103&lt;&gt;"YYYY/MM/DD",$G455&lt;&gt;""),申込書!$P$103,"")</f>
        <v/>
      </c>
      <c r="DJ455" s="81" t="str">
        <f>IF(AND(申込書!$C$103&lt;&gt;"▼プルダウンより選択してください",申込書!$C$103&lt;&gt;"",$G455&lt;&gt;""),申込書!$M$103,"")</f>
        <v/>
      </c>
      <c r="DK455" s="81" t="str">
        <f>IF($DI$3&lt;&gt;"コンテンツなし",IF(AND(申込書!$AH$4="GIGAスクールパック",SUM($P455,$R455)&lt;&gt;0),SUM($P455,$R455),IF(AND(申込書!$AH$4="SKY安心GIGAタブレット",SUM($T455,$V455)&lt;&gt;0),SUM($T455,$V455),"")),"")</f>
        <v/>
      </c>
      <c r="DL455" s="81" t="str">
        <f>IF($DI$3&lt;&gt;"コンテンツなし",IF(AND(申込書!$AH$4="GIGAスクールパック",SUM($Q455,$S455)&lt;&gt;0),SUM($Q455,$S455),IF(AND(申込書!$AH$4="SKY安心GIGAタブレット",SUM($U455,$W455)&lt;&gt;0),SUM($U455,$W455),"")),"")</f>
        <v/>
      </c>
      <c r="DM455" s="81"/>
      <c r="DN455" s="82"/>
      <c r="DO455" s="80" t="str">
        <f>IF(AND(申込書!$C$104&lt;&gt;"▼プルダウンより選択してください",申込書!$C$104&lt;&gt;"",申込書!$P$104&lt;&gt;"YYYY/MM/DD",$G455&lt;&gt;""),申込書!$P$104,"")</f>
        <v/>
      </c>
      <c r="DP455" s="81" t="str">
        <f>IF(AND(申込書!$C$104&lt;&gt;"▼プルダウンより選択してください",申込書!$C$104&lt;&gt;"",$G455&lt;&gt;""),申込書!$M$104,"")</f>
        <v/>
      </c>
      <c r="DQ455" s="81" t="str">
        <f>IF($DO$3&lt;&gt;"コンテンツなし",IF(AND(申込書!$AH$4="GIGAスクールパック",SUM($P455,$R455)&lt;&gt;0),SUM($P455,$R455),IF(AND(申込書!$AH$4="SKY安心GIGAタブレット",SUM($T455,$V455)&lt;&gt;0),SUM($T455,$V455),"")),"")</f>
        <v/>
      </c>
      <c r="DR455" s="81" t="str">
        <f>IF($DO$3&lt;&gt;"コンテンツなし",IF(AND(申込書!$AH$4="GIGAスクールパック",SUM($Q455,$S455)&lt;&gt;0),SUM($Q455,$S455),IF(AND(申込書!$AH$4="SKY安心GIGAタブレット",SUM($U455,$W455)&lt;&gt;0),SUM($U455,$W455),"")),"")</f>
        <v/>
      </c>
      <c r="DS455" s="81"/>
      <c r="DT455" s="82"/>
      <c r="DU455" s="80" t="str">
        <f>IF(AND(申込書!$C$105&lt;&gt;"▼プルダウンより選択してください",申込書!$C$105&lt;&gt;"",申込書!$P$105&lt;&gt;"YYYY/MM/DD",$G455&lt;&gt;""),申込書!$P$105,"")</f>
        <v/>
      </c>
      <c r="DV455" s="81" t="str">
        <f>IF(AND(申込書!$C$105&lt;&gt;"▼プルダウンより選択してください",申込書!$C$105&lt;&gt;"",$G455&lt;&gt;""),申込書!$M$105,"")</f>
        <v/>
      </c>
      <c r="DW455" s="81" t="str">
        <f>IF($DU$3&lt;&gt;"コンテンツなし",IF(AND(申込書!$AH$4="GIGAスクールパック",SUM($P455,$R455)&lt;&gt;0),SUM($P455,$R455),IF(AND(申込書!$AH$4="SKY安心GIGAタブレット",SUM($T455,$V455)&lt;&gt;0),SUM($T455,$V455),"")),"")</f>
        <v/>
      </c>
      <c r="DX455" s="81" t="str">
        <f>IF($DU$3&lt;&gt;"コンテンツなし",IF(AND(申込書!$AH$4="GIGAスクールパック",SUM($Q455,$S455)&lt;&gt;0),SUM($Q455,$S455),IF(AND(申込書!$AH$4="SKY安心GIGAタブレット",SUM($U455,$W455)&lt;&gt;0),SUM($U455,$W455),"")),"")</f>
        <v/>
      </c>
      <c r="DY455" s="157"/>
      <c r="DZ455" s="82"/>
      <c r="EA455" s="80" t="str">
        <f>IF(AND(申込書!$C$106&lt;&gt;"▼プルダウンより選択してください",申込書!$C$106&lt;&gt;"",申込書!$P$106&lt;&gt;"YYYY/MM/DD",$G455&lt;&gt;""),申込書!$P$106,"")</f>
        <v/>
      </c>
      <c r="EB455" s="81" t="str">
        <f>IF(AND(申込書!$C$106&lt;&gt;"▼プルダウンより選択してください",申込書!$C$106&lt;&gt;"",$G455&lt;&gt;""),申込書!$M$106,"")</f>
        <v/>
      </c>
      <c r="EC455" s="81" t="str">
        <f>IF($EA$3&lt;&gt;"コンテンツなし",IF(AND(申込書!$AH$4="GIGAスクールパック",SUM($P455,$R455)&lt;&gt;0),SUM($P455,$R455),IF(AND(申込書!$AH$4="SKY安心GIGAタブレット",SUM($T455,$V455)&lt;&gt;0),SUM($T455,$V455),"")),"")</f>
        <v/>
      </c>
      <c r="ED455" s="81" t="str">
        <f>IF($EA$3&lt;&gt;"コンテンツなし",IF(AND(申込書!$AH$4="GIGAスクールパック",SUM($Q455,$S455)&lt;&gt;0),SUM($Q455,$S455),IF(AND(申込書!$AH$4="SKY安心GIGAタブレット",SUM($U455,$W455)&lt;&gt;0),SUM($U455,$W455),"")),"")</f>
        <v/>
      </c>
      <c r="EE455" s="157"/>
      <c r="EF455" s="82"/>
      <c r="EG455" s="80" t="str">
        <f>IF(AND(申込書!$C$107&lt;&gt;"▼プルダウンより選択してください",申込書!$C$107&lt;&gt;"",申込書!$P$107&lt;&gt;"YYYY/MM/DD",$G455&lt;&gt;""),申込書!$P$107,"")</f>
        <v/>
      </c>
      <c r="EH455" s="81" t="str">
        <f>IF(AND(申込書!$C$107&lt;&gt;"▼プルダウンより選択してください",申込書!$C$107&lt;&gt;"",$G455&lt;&gt;""),申込書!$M$107,"")</f>
        <v/>
      </c>
      <c r="EI455" s="81" t="str">
        <f>IF($EG$3&lt;&gt;"コンテンツなし",IF(AND(申込書!$AH$4="GIGAスクールパック",SUM($P455,$R455)&lt;&gt;0),SUM($P455,$R455),IF(AND(申込書!$AH$4="SKY安心GIGAタブレット",SUM($T455,$V455)&lt;&gt;0),SUM($T455,$V455),"")),"")</f>
        <v/>
      </c>
      <c r="EJ455" s="81" t="str">
        <f>IF($EG$3&lt;&gt;"コンテンツなし",IF(AND(申込書!$AH$4="GIGAスクールパック",SUM($Q455,$S455)&lt;&gt;0),SUM($Q455,$S455),IF(AND(申込書!$AH$4="SKY安心GIGAタブレット",SUM($U455,$W455)&lt;&gt;0),SUM($U455,$W455),"")),"")</f>
        <v/>
      </c>
      <c r="EK455" s="157"/>
      <c r="EL455" s="82"/>
      <c r="EM455" s="80" t="str">
        <f>IF(AND(申込書!$C$108&lt;&gt;"▼プルダウンより選択してください",申込書!$C$108&lt;&gt;"",申込書!$P$108&lt;&gt;"YYYY/MM/DD",$G455&lt;&gt;""),申込書!$P$108,"")</f>
        <v/>
      </c>
      <c r="EN455" s="81" t="str">
        <f>IF(AND(申込書!$C$108&lt;&gt;"▼プルダウンより選択してください",申込書!$C$108&lt;&gt;"",$G455&lt;&gt;""),申込書!$M$108,"")</f>
        <v/>
      </c>
      <c r="EO455" s="81" t="str">
        <f>IF($EM$3&lt;&gt;"コンテンツなし",IF(AND(申込書!$AH$4="GIGAスクールパック",SUM($P455,$R455)&lt;&gt;0),SUM($P455,$R455),IF(AND(申込書!$AH$4="SKY安心GIGAタブレット",SUM($T455,$V455)&lt;&gt;0),SUM($T455,$V455),"")),"")</f>
        <v/>
      </c>
      <c r="EP455" s="81" t="str">
        <f>IF($EM$3&lt;&gt;"コンテンツなし",IF(AND(申込書!$AH$4="GIGAスクールパック",SUM($Q455,$S455)&lt;&gt;0),SUM($Q455,$S455),IF(AND(申込書!$AH$4="SKY安心GIGAタブレット",SUM($U455,$W455)&lt;&gt;0),SUM($U455,$W455),"")),"")</f>
        <v/>
      </c>
      <c r="EQ455" s="157"/>
      <c r="ER455" s="82"/>
      <c r="ES455" s="80" t="str">
        <f>IF(AND(申込書!$C$109&lt;&gt;"▼プルダウンより選択してください",申込書!$C$109&lt;&gt;"",申込書!$P$109&lt;&gt;"YYYY/MM/DD",$G455&lt;&gt;""),申込書!$P$109,"")</f>
        <v/>
      </c>
      <c r="ET455" s="81" t="str">
        <f>IF(AND(申込書!$C$109&lt;&gt;"▼プルダウンより選択してください",申込書!$C$109&lt;&gt;"",$G455&lt;&gt;""),申込書!$M$109,"")</f>
        <v/>
      </c>
      <c r="EU455" s="81" t="str">
        <f>IF($ES$3&lt;&gt;"コンテンツなし",IF(AND(申込書!$AH$4="GIGAスクールパック",SUM($P455,$R455)&lt;&gt;0),SUM($P455,$R455),IF(AND(申込書!$AH$4="SKY安心GIGAタブレット",SUM($T455,$V455)&lt;&gt;0),SUM($T455,$V455),"")),"")</f>
        <v/>
      </c>
      <c r="EV455" s="81" t="str">
        <f>IF($ES$3&lt;&gt;"コンテンツなし",IF(AND(申込書!$AH$4="GIGAスクールパック",SUM($Q455,$S455)&lt;&gt;0),SUM($Q455,$S455),IF(AND(申込書!$AH$4="SKY安心GIGAタブレット",SUM($U455,$W455)&lt;&gt;0),SUM($U455,$W455),"")),"")</f>
        <v/>
      </c>
      <c r="EW455" s="157"/>
      <c r="EX455" s="82"/>
      <c r="EY455" s="80" t="str">
        <f>IF(AND(申込書!$C$110&lt;&gt;"▼プルダウンより選択してください",申込書!$C$110&lt;&gt;"",申込書!$P$110&lt;&gt;"YYYY/MM/DD",$G455&lt;&gt;""),申込書!$P$110,"")</f>
        <v/>
      </c>
      <c r="EZ455" s="81" t="str">
        <f>IF(AND(申込書!$C$110&lt;&gt;"▼プルダウンより選択してください",申込書!$C$110&lt;&gt;"",$G455&lt;&gt;""),申込書!$M$110,"")</f>
        <v/>
      </c>
      <c r="FA455" s="81" t="str">
        <f>IF($EY$3&lt;&gt;"コンテンツなし",IF(AND(申込書!$AH$4="GIGAスクールパック",SUM($P455,$R455)&lt;&gt;0),SUM($P455,$R455),IF(AND(申込書!$AH$4="SKY安心GIGAタブレット",SUM($T455,$V455)&lt;&gt;0),SUM($T455,$V455),"")),"")</f>
        <v/>
      </c>
      <c r="FB455" s="81" t="str">
        <f>IF($EY$3&lt;&gt;"コンテンツなし",IF(AND(申込書!$AH$4="GIGAスクールパック",SUM($Q455,$S455)&lt;&gt;0),SUM($Q455,$S455),IF(AND(申込書!$AH$4="SKY安心GIGAタブレット",SUM($U455,$W455)&lt;&gt;0),SUM($U455,$W455),"")),"")</f>
        <v/>
      </c>
      <c r="FC455" s="157"/>
      <c r="FD455" s="82"/>
      <c r="FE455" s="80" t="str">
        <f>IF(AND(申込書!$C$111&lt;&gt;"▼プルダウンより選択してください",申込書!$C$111&lt;&gt;"",申込書!$P$111&lt;&gt;"YYYY/MM/DD",$G455&lt;&gt;""),申込書!$P$111,"")</f>
        <v/>
      </c>
      <c r="FF455" s="81" t="str">
        <f>IF(AND(申込書!$C$111&lt;&gt;"▼プルダウンより選択してください",申込書!$C$111&lt;&gt;"",$G455&lt;&gt;""),申込書!$M$111,"")</f>
        <v/>
      </c>
      <c r="FG455" s="81" t="str">
        <f>IF($FE$3&lt;&gt;"コンテンツなし",IF(AND(申込書!$AH$4="GIGAスクールパック",SUM($P455,$R455)&lt;&gt;0),SUM($P455,$R455),IF(AND(申込書!$AH$4="SKY安心GIGAタブレット",SUM($T455,$V455)&lt;&gt;0),SUM($T455,$V455),"")),"")</f>
        <v/>
      </c>
      <c r="FH455" s="81" t="str">
        <f>IF($FE$3&lt;&gt;"コンテンツなし",IF(AND(申込書!$AH$4="GIGAスクールパック",SUM($Q455,$S455)&lt;&gt;0),SUM($Q455,$S455),IF(AND(申込書!$AH$4="SKY安心GIGAタブレット",SUM($U455,$W455)&lt;&gt;0),SUM($U455,$W455),"")),"")</f>
        <v/>
      </c>
      <c r="FI455" s="157"/>
      <c r="FJ455" s="82"/>
      <c r="FK455" s="80" t="str">
        <f>IF(AND(申込書!$C$112&lt;&gt;"▼プルダウンより選択してください",申込書!$C$112&lt;&gt;"",申込書!$P$112&lt;&gt;"YYYY/MM/DD",$G455&lt;&gt;""),申込書!$P$112,"")</f>
        <v/>
      </c>
      <c r="FL455" s="81" t="str">
        <f>IF(AND(申込書!$C$112&lt;&gt;"▼プルダウンより選択してください",申込書!$C$112&lt;&gt;"",$G455&lt;&gt;""),申込書!$M$112,"")</f>
        <v/>
      </c>
      <c r="FM455" s="81" t="str">
        <f>IF($FK$3&lt;&gt;"コンテンツなし",IF(AND(申込書!$AH$4="GIGAスクールパック",SUM($P455,$R455)&lt;&gt;0),SUM($P455,$R455),IF(AND(申込書!$AH$4="SKY安心GIGAタブレット",SUM($T455,$V455)&lt;&gt;0),SUM($T455,$V455),"")),"")</f>
        <v/>
      </c>
      <c r="FN455" s="81" t="str">
        <f>IF($FK$3&lt;&gt;"コンテンツなし",IF(AND(申込書!$AH$4="GIGAスクールパック",SUM($Q455,$S455)&lt;&gt;0),SUM($Q455,$S455),IF(AND(申込書!$AH$4="SKY安心GIGAタブレット",SUM($U455,$W455)&lt;&gt;0),SUM($U455,$W455),"")),"")</f>
        <v/>
      </c>
      <c r="FO455" s="157"/>
      <c r="FP455" s="82"/>
      <c r="FQ455" s="80" t="str">
        <f>IF(AND(申込書!$C$113&lt;&gt;"▼プルダウンより選択してください",申込書!$C$113&lt;&gt;"",申込書!$P$113&lt;&gt;"YYYY/MM/DD",$G455&lt;&gt;""),申込書!$P$113,"")</f>
        <v/>
      </c>
      <c r="FR455" s="81" t="str">
        <f>IF(AND(申込書!$C$113&lt;&gt;"▼プルダウンより選択してください",申込書!$C$113&lt;&gt;"",$G455&lt;&gt;""),申込書!$M$113,"")</f>
        <v/>
      </c>
      <c r="FS455" s="81" t="str">
        <f>IF($FQ$3&lt;&gt;"コンテンツなし",IF(AND(申込書!$AH$4="GIGAスクールパック",SUM($P455,$R455)&lt;&gt;0),SUM($P455,$R455),IF(AND(申込書!$AH$4="SKY安心GIGAタブレット",SUM($T455,$V455)&lt;&gt;0),SUM($T455,$V455),"")),"")</f>
        <v/>
      </c>
      <c r="FT455" s="81" t="str">
        <f>IF($FQ$3&lt;&gt;"コンテンツなし",IF(AND(申込書!$AH$4="GIGAスクールパック",SUM($Q455,$S455)&lt;&gt;0),SUM($Q455,$S455),IF(AND(申込書!$AH$4="SKY安心GIGAタブレット",SUM($U455,$W455)&lt;&gt;0),SUM($U455,$W455),"")),"")</f>
        <v/>
      </c>
      <c r="FU455" s="157"/>
      <c r="FV455" s="82"/>
      <c r="FW455" s="80" t="str">
        <f>IF(AND(申込書!$C$114&lt;&gt;"▼プルダウンより選択してください",申込書!$C$114&lt;&gt;"",申込書!$P$114&lt;&gt;"YYYY/MM/DD",$G455&lt;&gt;""),申込書!$P$114,"")</f>
        <v/>
      </c>
      <c r="FX455" s="81" t="str">
        <f>IF(AND(申込書!$C$114&lt;&gt;"▼プルダウンより選択してください",申込書!$C$114&lt;&gt;"",$G455&lt;&gt;""),申込書!$M$114,"")</f>
        <v/>
      </c>
      <c r="FY455" s="81" t="str">
        <f>IF($FW$3&lt;&gt;"コンテンツなし",IF(AND(申込書!$AH$4="GIGAスクールパック",SUM($P455,$R455)&lt;&gt;0),SUM($P455,$R455),IF(AND(申込書!$AH$4="SKY安心GIGAタブレット",SUM($T455,$V455)&lt;&gt;0),SUM($T455,$V455),"")),"")</f>
        <v/>
      </c>
      <c r="FZ455" s="81" t="str">
        <f>IF($FW$3&lt;&gt;"コンテンツなし",IF(AND(申込書!$AH$4="GIGAスクールパック",SUM($Q455,$S455)&lt;&gt;0),SUM($Q455,$S455),IF(AND(申込書!$AH$4="SKY安心GIGAタブレット",SUM($U455,$W455)&lt;&gt;0),SUM($U455,$W455),"")),"")</f>
        <v/>
      </c>
      <c r="GA455" s="157"/>
      <c r="GB455" s="82"/>
      <c r="GC455" s="80" t="str">
        <f>IF(AND(申込書!$C$115&lt;&gt;"▼プルダウンより選択してください",申込書!$C$115&lt;&gt;"",申込書!$P$115&lt;&gt;"YYYY/MM/DD",$G455&lt;&gt;""),申込書!$P$115,"")</f>
        <v/>
      </c>
      <c r="GD455" s="81" t="str">
        <f>IF(AND(申込書!$C$115&lt;&gt;"▼プルダウンより選択してください",申込書!$C$115&lt;&gt;"",$G455&lt;&gt;""),申込書!$M$115,"")</f>
        <v/>
      </c>
      <c r="GE455" s="81" t="str">
        <f>IF($GC$3&lt;&gt;"コンテンツなし",IF(AND(申込書!$AH$4="GIGAスクールパック",SUM($P455,$R455)&lt;&gt;0),SUM($P455,$R455),IF(AND(申込書!$AH$4="SKY安心GIGAタブレット",SUM($T455,$V455)&lt;&gt;0),SUM($T455,$V455),"")),"")</f>
        <v/>
      </c>
      <c r="GF455" s="81" t="str">
        <f>IF($GC$3&lt;&gt;"コンテンツなし",IF(AND(申込書!$AH$4="GIGAスクールパック",SUM($Q455,$S455)&lt;&gt;0),SUM($Q455,$S455),IF(AND(申込書!$AH$4="SKY安心GIGAタブレット",SUM($U455,$W455)&lt;&gt;0),SUM($U455,$W455),"")),"")</f>
        <v/>
      </c>
      <c r="GG455" s="157"/>
      <c r="GH455" s="82"/>
      <c r="GI455" s="80" t="str">
        <f>IF(AND(申込書!$C$116&lt;&gt;"▼プルダウンより選択してください",申込書!$C$116&lt;&gt;"",申込書!$P$116&lt;&gt;"YYYY/MM/DD",$G455&lt;&gt;""),申込書!$P$116,"")</f>
        <v/>
      </c>
      <c r="GJ455" s="81" t="str">
        <f>IF(AND(申込書!$C$116&lt;&gt;"▼プルダウンより選択してください",申込書!$C$116&lt;&gt;"",$G455&lt;&gt;""),申込書!$M$116,"")</f>
        <v/>
      </c>
      <c r="GK455" s="81" t="str">
        <f>IF($GI$3&lt;&gt;"コンテンツなし",IF(AND(申込書!$AH$4="GIGAスクールパック",SUM($P455,$R455)&lt;&gt;0),SUM($P455,$R455),IF(AND(申込書!$AH$4="SKY安心GIGAタブレット",SUM($T455,$V455)&lt;&gt;0),SUM($T455,$V455),"")),"")</f>
        <v/>
      </c>
      <c r="GL455" s="81" t="str">
        <f>IF($GI$3&lt;&gt;"コンテンツなし",IF(AND(申込書!$AH$4="GIGAスクールパック",SUM($Q455,$S455)&lt;&gt;0),SUM($Q455,$S455),IF(AND(申込書!$AH$4="SKY安心GIGAタブレット",SUM($U455,$W455)&lt;&gt;0),SUM($U455,$W455),"")),"")</f>
        <v/>
      </c>
      <c r="GM455" s="157"/>
      <c r="GN455" s="82"/>
      <c r="GO455" s="80" t="str">
        <f>IF(AND(申込書!$C$117&lt;&gt;"▼プルダウンより選択してください",申込書!$C$117&lt;&gt;"",申込書!$P$117&lt;&gt;"YYYY/MM/DD",$G455&lt;&gt;""),申込書!$P$117,"")</f>
        <v/>
      </c>
      <c r="GP455" s="81" t="str">
        <f>IF(AND(申込書!$C$117&lt;&gt;"▼プルダウンより選択してください",申込書!$C$117&lt;&gt;"",$G455&lt;&gt;""),申込書!$M$117,"")</f>
        <v/>
      </c>
      <c r="GQ455" s="81" t="str">
        <f>IF($GO$3&lt;&gt;"コンテンツなし",IF(AND(申込書!$AH$4="GIGAスクールパック",SUM($P455,$R455)&lt;&gt;0),SUM($P455,$R455),IF(AND(申込書!$AH$4="SKY安心GIGAタブレット",SUM($T455,$V455)&lt;&gt;0),SUM($T455,$V455),"")),"")</f>
        <v/>
      </c>
      <c r="GR455" s="81" t="str">
        <f>IF($GO$3&lt;&gt;"コンテンツなし",IF(AND(申込書!$AH$4="GIGAスクールパック",SUM($Q455,$S455)&lt;&gt;0),SUM($Q455,$S455),IF(AND(申込書!$AH$4="SKY安心GIGAタブレット",SUM($U455,$W455)&lt;&gt;0),SUM($U455,$W455),"")),"")</f>
        <v/>
      </c>
      <c r="GS455" s="157"/>
      <c r="GT455" s="82"/>
      <c r="GU455" s="80" t="str">
        <f>IF(AND(申込書!$C$118&lt;&gt;"▼プルダウンより選択してください",申込書!$C$118&lt;&gt;"",申込書!$P$118&lt;&gt;"YYYY/MM/DD",$G455&lt;&gt;""),申込書!$P$118,"")</f>
        <v/>
      </c>
      <c r="GV455" s="81" t="str">
        <f>IF(AND(申込書!$C$118&lt;&gt;"▼プルダウンより選択してください",申込書!$C$118&lt;&gt;"",$G455&lt;&gt;""),申込書!$M$118,"")</f>
        <v/>
      </c>
      <c r="GW455" s="81" t="str">
        <f>IF($GU$3&lt;&gt;"コンテンツなし",IF(AND(申込書!$AH$4="GIGAスクールパック",SUM($P455,$R455)&lt;&gt;0),SUM($P455,$R455),IF(AND(申込書!$AH$4="SKY安心GIGAタブレット",SUM($T455,$V455)&lt;&gt;0),SUM($T455,$V455),"")),"")</f>
        <v/>
      </c>
      <c r="GX455" s="81" t="str">
        <f>IF($GU$3&lt;&gt;"コンテンツなし",IF(AND(申込書!$AH$4="GIGAスクールパック",SUM($Q455,$S455)&lt;&gt;0),SUM($Q455,$S455),IF(AND(申込書!$AH$4="SKY安心GIGAタブレット",SUM($U455,$W455)&lt;&gt;0),SUM($U455,$W455),"")),"")</f>
        <v/>
      </c>
      <c r="GY455" s="157"/>
      <c r="GZ455" s="82"/>
      <c r="HA455" s="80" t="str">
        <f>IF(AND(申込書!$C$119&lt;&gt;"▼プルダウンより選択してください",申込書!$C$119&lt;&gt;"",申込書!$P$119&lt;&gt;"YYYY/MM/DD",$G455&lt;&gt;""),申込書!$P$119,"")</f>
        <v/>
      </c>
      <c r="HB455" s="81" t="str">
        <f>IF(AND(申込書!$C$119&lt;&gt;"▼プルダウンより選択してください",申込書!$C$119&lt;&gt;"",$G455&lt;&gt;""),申込書!$M$119,"")</f>
        <v/>
      </c>
      <c r="HC455" s="81" t="str">
        <f>IF($HA$3&lt;&gt;"コンテンツなし",IF(AND(申込書!$AH$4="GIGAスクールパック",SUM($P455,$R455)&lt;&gt;0),SUM($P455,$R455),IF(AND(申込書!$AH$4="SKY安心GIGAタブレット",SUM($T455,$V455)&lt;&gt;0),SUM($T455,$V455),"")),"")</f>
        <v/>
      </c>
      <c r="HD455" s="81" t="str">
        <f>IF($HA$3&lt;&gt;"コンテンツなし",IF(AND(申込書!$AH$4="GIGAスクールパック",SUM($Q455,$S455)&lt;&gt;0),SUM($Q455,$S455),IF(AND(申込書!$AH$4="SKY安心GIGAタブレット",SUM($U455,$W455)&lt;&gt;0),SUM($U455,$W455),"")),"")</f>
        <v/>
      </c>
      <c r="HE455" s="157"/>
      <c r="HF455" s="82"/>
      <c r="HG455" s="83"/>
    </row>
    <row r="456" spans="2:215" ht="26.85" customHeight="1">
      <c r="B456" s="62">
        <f t="shared" si="4"/>
        <v>451</v>
      </c>
      <c r="C456" s="63"/>
      <c r="D456" s="64"/>
      <c r="E456" s="207"/>
      <c r="F456" s="65"/>
      <c r="G456" s="66"/>
      <c r="H456" s="67"/>
      <c r="I456" s="68"/>
      <c r="J456" s="69"/>
      <c r="K456" s="70"/>
      <c r="L456" s="71"/>
      <c r="M456" s="72"/>
      <c r="N456" s="73"/>
      <c r="O456" s="74"/>
      <c r="P456" s="179"/>
      <c r="Q456" s="180"/>
      <c r="R456" s="180"/>
      <c r="S456" s="181"/>
      <c r="T456" s="179"/>
      <c r="U456" s="180"/>
      <c r="V456" s="182"/>
      <c r="W456" s="181"/>
      <c r="X456" s="75"/>
      <c r="Y456" s="76"/>
      <c r="Z456" s="77"/>
      <c r="AA456" s="78"/>
      <c r="AB456" s="79"/>
      <c r="AC456" s="79"/>
      <c r="AD456" s="79"/>
      <c r="AE456" s="77"/>
      <c r="AF456" s="139"/>
      <c r="AG456" s="139"/>
      <c r="AH456" s="139"/>
      <c r="AI456" s="80" t="str">
        <f>IF(AND(申込書!$C$90&lt;&gt;"▼プルダウンより選択してください",申込書!$C$90&lt;&gt;"",申込書!$P$90&lt;&gt;"YYYY/MM/DD",$G456&lt;&gt;""),申込書!$P$90,"")</f>
        <v/>
      </c>
      <c r="AJ456" s="81" t="str">
        <f>IF(AND(申込書!$C$90&lt;&gt;"▼プルダウンより選択してください",申込書!$C$90&lt;&gt;"",$G456&lt;&gt;""),申込書!$M$90,"")</f>
        <v/>
      </c>
      <c r="AK456" s="81" t="str">
        <f>IF($AI$3&lt;&gt;"コンテンツなし",IF(AND(申込書!$AH$4="GIGAスクールパック",SUM($P456,$R456)&lt;&gt;0),SUM($P456,$R456),IF(AND(申込書!$AH$4="SKY安心GIGAタブレット",SUM($T456,$V456)&lt;&gt;0),SUM($T456,$V456),"")),"")</f>
        <v/>
      </c>
      <c r="AL456" s="81" t="str">
        <f>IF($AI$3&lt;&gt;"コンテンツなし",IF(AND(申込書!$AH$4="GIGAスクールパック",SUM($Q456,$S456)&lt;&gt;0),SUM($Q456,$S456),IF(AND(申込書!$AH$4="SKY安心GIGAタブレット",SUM($U456,$W456)&lt;&gt;0),SUM($U456,$W456),"")),"")</f>
        <v/>
      </c>
      <c r="AM456" s="157"/>
      <c r="AN456" s="82"/>
      <c r="AO456" s="80" t="str">
        <f>IF(AND(申込書!$C$91&lt;&gt;"▼プルダウンより選択してください",申込書!$C$91&lt;&gt;"",申込書!$P$91&lt;&gt;"YYYY/MM/DD",$G456&lt;&gt;""),申込書!$P$91,"")</f>
        <v/>
      </c>
      <c r="AP456" s="81" t="str">
        <f>IF(AND(申込書!$C$91&lt;&gt;"▼プルダウンより選択してください",申込書!$C$91&lt;&gt;"",$G456&lt;&gt;""),申込書!$M$91,"")</f>
        <v/>
      </c>
      <c r="AQ456" s="81" t="str">
        <f>IF($AO$3&lt;&gt;"コンテンツなし",IF(AND(申込書!$AH$4="GIGAスクールパック",SUM($P456,$R456)&lt;&gt;0),SUM($P456,$R456),IF(AND(申込書!$AH$4="SKY安心GIGAタブレット",SUM($T456,$V456)&lt;&gt;0),SUM($T456,$V456),"")),"")</f>
        <v/>
      </c>
      <c r="AR456" s="81" t="str">
        <f>IF($AO$3&lt;&gt;"コンテンツなし",IF(AND(申込書!$AH$4="GIGAスクールパック",SUM($Q456,$S456)&lt;&gt;0),SUM($Q456,$S456),IF(AND(申込書!$AH$4="SKY安心GIGAタブレット",SUM($U456,$W456)&lt;&gt;0),SUM($U456,$W456),"")),"")</f>
        <v/>
      </c>
      <c r="AS456" s="157"/>
      <c r="AT456" s="82"/>
      <c r="AU456" s="80" t="str">
        <f>IF(AND(申込書!$C$92&lt;&gt;"▼プルダウンより選択してください",申込書!$C$92&lt;&gt;"",申込書!$P$92&lt;&gt;"YYYY/MM/DD",$G456&lt;&gt;""),申込書!$P$92,"")</f>
        <v/>
      </c>
      <c r="AV456" s="81" t="str">
        <f>IF(AND(申込書!$C$92&lt;&gt;"▼プルダウンより選択してください",申込書!$C$92&lt;&gt;"",$G456&lt;&gt;""),申込書!$M$92,"")</f>
        <v/>
      </c>
      <c r="AW456" s="81" t="str">
        <f>IF($AU$3&lt;&gt;"コンテンツなし",IF(AND(申込書!$AH$4="GIGAスクールパック",SUM($P456,$R456)&lt;&gt;0),SUM($P456,$R456),IF(AND(申込書!$AH$4="SKY安心GIGAタブレット",SUM($T456,$V456)&lt;&gt;0),SUM($T456,$V456),"")),"")</f>
        <v/>
      </c>
      <c r="AX456" s="81" t="str">
        <f>IF($AU$3&lt;&gt;"コンテンツなし",IF(AND(申込書!$AH$4="GIGAスクールパック",SUM($Q456,$S456)&lt;&gt;0),SUM($Q456,$S456),IF(AND(申込書!$AH$4="SKY安心GIGAタブレット",SUM($U456,$W456)&lt;&gt;0),SUM($U456,$W456),"")),"")</f>
        <v/>
      </c>
      <c r="AY456" s="157"/>
      <c r="AZ456" s="82"/>
      <c r="BA456" s="80" t="str">
        <f>IF(AND(申込書!$C$93&lt;&gt;"▼プルダウンより選択してください",申込書!$C$93&lt;&gt;"",申込書!$P$93&lt;&gt;"YYYY/MM/DD",$G456&lt;&gt;""),申込書!$P$93,"")</f>
        <v/>
      </c>
      <c r="BB456" s="81" t="str">
        <f>IF(AND(申込書!$C$93&lt;&gt;"▼プルダウンより選択してください",申込書!$C$93&lt;&gt;"",申込書!$M$93&gt;=1,$G456&lt;&gt;""),申込書!$M$93,"")</f>
        <v/>
      </c>
      <c r="BC456" s="81" t="str">
        <f>IF($BA$3&lt;&gt;"コンテンツなし",IF(AND(申込書!$AH$4="GIGAスクールパック",SUM($P456,$R456)&lt;&gt;0),SUM($P456,$R456),IF(AND(申込書!$AH$4="SKY安心GIGAタブレット",SUM($T456,$V456)&lt;&gt;0),SUM($T456,$V456),"")),"")</f>
        <v/>
      </c>
      <c r="BD456" s="81" t="str">
        <f>IF($BA$3&lt;&gt;"コンテンツなし",IF(AND(申込書!$AH$4="GIGAスクールパック",SUM($Q456,$S456)&lt;&gt;0),SUM($Q456,$S456),IF(AND(申込書!$AH$4="SKY安心GIGAタブレット",SUM($U456,$W456)&lt;&gt;0),SUM($U456,$W456),"")),"")</f>
        <v/>
      </c>
      <c r="BE456" s="157"/>
      <c r="BF456" s="82"/>
      <c r="BG456" s="80" t="str">
        <f>IF(AND(申込書!$C$94&lt;&gt;"▼プルダウンより選択してください",申込書!$C$94&lt;&gt;"",申込書!$P$94&lt;&gt;"YYYY/MM/DD",$G456&lt;&gt;""),申込書!$P$94,"")</f>
        <v/>
      </c>
      <c r="BH456" s="81" t="str">
        <f>IF(AND(申込書!$C$94&lt;&gt;"▼プルダウンより選択してください",申込書!$C$94&lt;&gt;"",$G456&lt;&gt;""),申込書!$M$94,"")</f>
        <v/>
      </c>
      <c r="BI456" s="81" t="str">
        <f>IF($BG$3&lt;&gt;"コンテンツなし",IF(AND(申込書!$AH$4="GIGAスクールパック",SUM($P456,$R456)&lt;&gt;0),SUM($P456,$R456),IF(AND(申込書!$AH$4="SKY安心GIGAタブレット",SUM($T456,$V456)&lt;&gt;0),SUM($T456,$V456),"")),"")</f>
        <v/>
      </c>
      <c r="BJ456" s="81" t="str">
        <f>IF($BG$3&lt;&gt;"コンテンツなし",IF(AND(申込書!$AH$4="GIGAスクールパック",SUM($Q456,$S456)&lt;&gt;0),SUM($Q456,$S456),IF(AND(申込書!$AH$4="SKY安心GIGAタブレット",SUM($U456,$W456)&lt;&gt;0),SUM($U456,$W456),"")),"")</f>
        <v/>
      </c>
      <c r="BK456" s="157"/>
      <c r="BL456" s="82"/>
      <c r="BM456" s="80" t="str">
        <f>IF(AND(申込書!$C$95&lt;&gt;"▼プルダウンより選択してください",申込書!$C$95&lt;&gt;"",申込書!$P$95&lt;&gt;"YYYY/MM/DD",$G456&lt;&gt;""),申込書!$P$95,"")</f>
        <v/>
      </c>
      <c r="BN456" s="81" t="str">
        <f>IF(AND(申込書!$C$95&lt;&gt;"▼プルダウンより選択してください",申込書!$C$95&lt;&gt;"",$G456&lt;&gt;""),申込書!$M$95,"")</f>
        <v/>
      </c>
      <c r="BO456" s="81" t="str">
        <f>IF($BM$3&lt;&gt;"コンテンツなし",IF(AND(申込書!$AH$4="GIGAスクールパック",SUM($P456,$R456)&lt;&gt;0),SUM($P456,$R456),IF(AND(申込書!$AH$4="SKY安心GIGAタブレット",SUM($T456,$V456)&lt;&gt;0),SUM($T456,$V456),"")),"")</f>
        <v/>
      </c>
      <c r="BP456" s="81" t="str">
        <f>IF($BM$3&lt;&gt;"コンテンツなし",IF(AND(申込書!$AH$4="GIGAスクールパック",SUM($Q456,$S456)&lt;&gt;0),SUM($Q456,$S456),IF(AND(申込書!$AH$4="SKY安心GIGAタブレット",SUM($U456,$W456)&lt;&gt;0),SUM($U456,$W456),"")),"")</f>
        <v/>
      </c>
      <c r="BQ456" s="157"/>
      <c r="BR456" s="82"/>
      <c r="BS456" s="80" t="str">
        <f>IF(AND(申込書!$C$96&lt;&gt;"▼プルダウンより選択してください",申込書!$C$96&lt;&gt;"",申込書!$P$96&lt;&gt;"YYYY/MM/DD",$G456&lt;&gt;""),申込書!$P$96,"")</f>
        <v/>
      </c>
      <c r="BT456" s="81" t="str">
        <f>IF(AND(申込書!$C$96&lt;&gt;"▼プルダウンより選択してください",申込書!$C$96&lt;&gt;"",$G456&lt;&gt;""),申込書!$M$96,"")</f>
        <v/>
      </c>
      <c r="BU456" s="81" t="str">
        <f>IF($BS$3&lt;&gt;"コンテンツなし",IF(AND(申込書!$AH$4="GIGAスクールパック",SUM($P456,$R456)&lt;&gt;0),SUM($P456,$R456),IF(AND(申込書!$AH$4="SKY安心GIGAタブレット",SUM($T456,$V456)&lt;&gt;0),SUM($T456,$V456),"")),"")</f>
        <v/>
      </c>
      <c r="BV456" s="81" t="str">
        <f>IF($BS$3&lt;&gt;"コンテンツなし",IF(AND(申込書!$AH$4="GIGAスクールパック",SUM($Q456,$S456)&lt;&gt;0),SUM($Q456,$S456),IF(AND(申込書!$AH$4="SKY安心GIGAタブレット",SUM($U456,$W456)&lt;&gt;0),SUM($U456,$W456),"")),"")</f>
        <v/>
      </c>
      <c r="BW456" s="157"/>
      <c r="BX456" s="82"/>
      <c r="BY456" s="80" t="str">
        <f>IF(AND(申込書!$C$97&lt;&gt;"▼プルダウンより選択してください",申込書!$C$97&lt;&gt;"",申込書!$P$97&lt;&gt;"YYYY/MM/DD",$G456&lt;&gt;""),申込書!$P$97,"")</f>
        <v/>
      </c>
      <c r="BZ456" s="81" t="str">
        <f>IF(AND(申込書!$C$97&lt;&gt;"▼プルダウンより選択してください",申込書!$C$97&lt;&gt;"",$G456&lt;&gt;""),申込書!$M$97,"")</f>
        <v/>
      </c>
      <c r="CA456" s="81" t="str">
        <f>IF($BY$3&lt;&gt;"コンテンツなし",IF(AND(申込書!$AH$4="GIGAスクールパック",SUM($P456,$R456)&lt;&gt;0),SUM($P456,$R456),IF(AND(申込書!$AH$4="SKY安心GIGAタブレット",SUM($T456,$V456)&lt;&gt;0),SUM($T456,$V456),"")),"")</f>
        <v/>
      </c>
      <c r="CB456" s="81" t="str">
        <f>IF($BY$3&lt;&gt;"コンテンツなし",IF(AND(申込書!$AH$4="GIGAスクールパック",SUM($Q456,$S456)&lt;&gt;0),SUM($Q456,$S456),IF(AND(申込書!$AH$4="SKY安心GIGAタブレット",SUM($U456,$W456)&lt;&gt;0),SUM($U456,$W456),"")),"")</f>
        <v/>
      </c>
      <c r="CC456" s="157"/>
      <c r="CD456" s="82"/>
      <c r="CE456" s="80" t="str">
        <f>IF(AND(申込書!$C$98&lt;&gt;"▼プルダウンより選択してください",申込書!$C$98&lt;&gt;"",申込書!$P$98&lt;&gt;"YYYY/MM/DD",$G456&lt;&gt;""),申込書!$P$98,"")</f>
        <v/>
      </c>
      <c r="CF456" s="81" t="str">
        <f>IF(AND(申込書!$C$98&lt;&gt;"▼プルダウンより選択してください",申込書!$C$98&lt;&gt;"",$G456&lt;&gt;""),申込書!$M$98,"")</f>
        <v/>
      </c>
      <c r="CG456" s="81" t="str">
        <f>IF($CE$3&lt;&gt;"コンテンツなし",IF(AND(申込書!$AH$4="GIGAスクールパック",SUM($P456,$R456)&lt;&gt;0),SUM($P456,$R456),IF(AND(申込書!$AH$4="SKY安心GIGAタブレット",SUM($T456,$V456)&lt;&gt;0),SUM($T456,$V456),"")),"")</f>
        <v/>
      </c>
      <c r="CH456" s="81" t="str">
        <f>IF($CE$3&lt;&gt;"コンテンツなし",IF(AND(申込書!$AH$4="GIGAスクールパック",SUM($Q456,$S456)&lt;&gt;0),SUM($Q456,$S456),IF(AND(申込書!$AH$4="SKY安心GIGAタブレット",SUM($U456,$W456)&lt;&gt;0),SUM($U456,$W456),"")),"")</f>
        <v/>
      </c>
      <c r="CI456" s="157"/>
      <c r="CJ456" s="82"/>
      <c r="CK456" s="80" t="str">
        <f>IF(AND(申込書!$C$99&lt;&gt;"▼プルダウンより選択してください",申込書!$C$99&lt;&gt;"",申込書!$P$99&lt;&gt;"YYYY/MM/DD",$G456&lt;&gt;""),申込書!$P$99,"")</f>
        <v/>
      </c>
      <c r="CL456" s="81" t="str">
        <f>IF(AND(申込書!$C$99&lt;&gt;"▼プルダウンより選択してください",申込書!$C$99&lt;&gt;"",$G456&lt;&gt;""),申込書!$M$99,"")</f>
        <v/>
      </c>
      <c r="CM456" s="81" t="str">
        <f>IF($CK$3&lt;&gt;"コンテンツなし",IF(AND(申込書!$AH$4="GIGAスクールパック",SUM($P456,$R456)&lt;&gt;0),SUM($P456,$R456),IF(AND(申込書!$AH$4="SKY安心GIGAタブレット",SUM($T456,$V456)&lt;&gt;0),SUM($T456,$V456),"")),"")</f>
        <v/>
      </c>
      <c r="CN456" s="81" t="str">
        <f>IF($CK$3&lt;&gt;"コンテンツなし",IF(AND(申込書!$AH$4="GIGAスクールパック",SUM($Q456,$S456)&lt;&gt;0),SUM($Q456,$S456),IF(AND(申込書!$AH$4="SKY安心GIGAタブレット",SUM($U456,$W456)&lt;&gt;0),SUM($U456,$W456),"")),"")</f>
        <v/>
      </c>
      <c r="CO456" s="157"/>
      <c r="CP456" s="82"/>
      <c r="CQ456" s="80" t="str">
        <f>IF(AND(申込書!$C$100&lt;&gt;"▼プルダウンより選択してください",申込書!$C$100&lt;&gt;"",申込書!$P$100&lt;&gt;"YYYY/MM/DD",$G456&lt;&gt;""),申込書!$P$100,"")</f>
        <v/>
      </c>
      <c r="CR456" s="81" t="str">
        <f>IF(AND(申込書!$C$100&lt;&gt;"▼プルダウンより選択してください",申込書!$C$100&lt;&gt;"",$G456&lt;&gt;""),申込書!$M$100,"")</f>
        <v/>
      </c>
      <c r="CS456" s="81" t="str">
        <f>IF($CQ$3&lt;&gt;"コンテンツなし",IF(AND(申込書!$AH$4="GIGAスクールパック",SUM($P456,$R456)&lt;&gt;0),SUM($P456,$R456),IF(AND(申込書!$AH$4="SKY安心GIGAタブレット",SUM($T456,$V456)&lt;&gt;0),SUM($T456,$V456),"")),"")</f>
        <v/>
      </c>
      <c r="CT456" s="81" t="str">
        <f>IF($CQ$3&lt;&gt;"コンテンツなし",IF(AND(申込書!$AH$4="GIGAスクールパック",SUM($Q456,$S456)&lt;&gt;0),SUM($Q456,$S456),IF(AND(申込書!$AH$4="SKY安心GIGAタブレット",SUM($U456,$W456)&lt;&gt;0),SUM($U456,$W456),"")),"")</f>
        <v/>
      </c>
      <c r="CU456" s="81"/>
      <c r="CV456" s="82"/>
      <c r="CW456" s="80" t="str">
        <f>IF(AND(申込書!$C$101&lt;&gt;"▼プルダウンより選択してください",申込書!$C$101&lt;&gt;"",申込書!$P$101&lt;&gt;"YYYY/MM/DD",$G456&lt;&gt;""),申込書!$P$101,"")</f>
        <v/>
      </c>
      <c r="CX456" s="81" t="str">
        <f>IF(AND(申込書!$C$101&lt;&gt;"▼プルダウンより選択してください",申込書!$C$101&lt;&gt;"",$G456&lt;&gt;""),申込書!$M$101,"")</f>
        <v/>
      </c>
      <c r="CY456" s="81" t="str">
        <f>IF($CW$3&lt;&gt;"コンテンツなし",IF(AND(申込書!$AH$4="GIGAスクールパック",SUM($P456,$R456)&lt;&gt;0),SUM($P456,$R456),IF(AND(申込書!$AH$4="SKY安心GIGAタブレット",SUM($T456,$V456)&lt;&gt;0),SUM($T456,$V456),"")),"")</f>
        <v/>
      </c>
      <c r="CZ456" s="81" t="str">
        <f>IF($CW$3&lt;&gt;"コンテンツなし",IF(AND(申込書!$AH$4="GIGAスクールパック",SUM($Q456,$S456)&lt;&gt;0),SUM($Q456,$S456),IF(AND(申込書!$AH$4="SKY安心GIGAタブレット",SUM($U456,$W456)&lt;&gt;0),SUM($U456,$W456),"")),"")</f>
        <v/>
      </c>
      <c r="DA456" s="81"/>
      <c r="DB456" s="82"/>
      <c r="DC456" s="80" t="str">
        <f>IF(AND(申込書!$C$102&lt;&gt;"▼プルダウンより選択してください",申込書!$C$102&lt;&gt;"",申込書!$P$102&lt;&gt;"YYYY/MM/DD",$G456&lt;&gt;""),申込書!$P$102,"")</f>
        <v/>
      </c>
      <c r="DD456" s="81" t="str">
        <f>IF(AND(申込書!$C$102&lt;&gt;"▼プルダウンより選択してください",申込書!$C$102&lt;&gt;"",$G456&lt;&gt;""),申込書!$M$102,"")</f>
        <v/>
      </c>
      <c r="DE456" s="81" t="str">
        <f>IF($DC$3&lt;&gt;"コンテンツなし",IF(AND(申込書!$AH$4="GIGAスクールパック",SUM($P456,$R456)&lt;&gt;0),SUM($P456,$R456),IF(AND(申込書!$AH$4="SKY安心GIGAタブレット",SUM($T456,$V456)&lt;&gt;0),SUM($T456,$V456),"")),"")</f>
        <v/>
      </c>
      <c r="DF456" s="81" t="str">
        <f>IF($DC$3&lt;&gt;"コンテンツなし",IF(AND(申込書!$AH$4="GIGAスクールパック",SUM($Q456,$S456)&lt;&gt;0),SUM($Q456,$S456),IF(AND(申込書!$AH$4="SKY安心GIGAタブレット",SUM($U456,$W456)&lt;&gt;0),SUM($U456,$W456),"")),"")</f>
        <v/>
      </c>
      <c r="DG456" s="81"/>
      <c r="DH456" s="82"/>
      <c r="DI456" s="80" t="str">
        <f>IF(AND(申込書!$C$103&lt;&gt;"▼プルダウンより選択してください",申込書!$C$103&lt;&gt;"",申込書!$P$103&lt;&gt;"YYYY/MM/DD",$G456&lt;&gt;""),申込書!$P$103,"")</f>
        <v/>
      </c>
      <c r="DJ456" s="81" t="str">
        <f>IF(AND(申込書!$C$103&lt;&gt;"▼プルダウンより選択してください",申込書!$C$103&lt;&gt;"",$G456&lt;&gt;""),申込書!$M$103,"")</f>
        <v/>
      </c>
      <c r="DK456" s="81" t="str">
        <f>IF($DI$3&lt;&gt;"コンテンツなし",IF(AND(申込書!$AH$4="GIGAスクールパック",SUM($P456,$R456)&lt;&gt;0),SUM($P456,$R456),IF(AND(申込書!$AH$4="SKY安心GIGAタブレット",SUM($T456,$V456)&lt;&gt;0),SUM($T456,$V456),"")),"")</f>
        <v/>
      </c>
      <c r="DL456" s="81" t="str">
        <f>IF($DI$3&lt;&gt;"コンテンツなし",IF(AND(申込書!$AH$4="GIGAスクールパック",SUM($Q456,$S456)&lt;&gt;0),SUM($Q456,$S456),IF(AND(申込書!$AH$4="SKY安心GIGAタブレット",SUM($U456,$W456)&lt;&gt;0),SUM($U456,$W456),"")),"")</f>
        <v/>
      </c>
      <c r="DM456" s="81"/>
      <c r="DN456" s="82"/>
      <c r="DO456" s="80" t="str">
        <f>IF(AND(申込書!$C$104&lt;&gt;"▼プルダウンより選択してください",申込書!$C$104&lt;&gt;"",申込書!$P$104&lt;&gt;"YYYY/MM/DD",$G456&lt;&gt;""),申込書!$P$104,"")</f>
        <v/>
      </c>
      <c r="DP456" s="81" t="str">
        <f>IF(AND(申込書!$C$104&lt;&gt;"▼プルダウンより選択してください",申込書!$C$104&lt;&gt;"",$G456&lt;&gt;""),申込書!$M$104,"")</f>
        <v/>
      </c>
      <c r="DQ456" s="81" t="str">
        <f>IF($DO$3&lt;&gt;"コンテンツなし",IF(AND(申込書!$AH$4="GIGAスクールパック",SUM($P456,$R456)&lt;&gt;0),SUM($P456,$R456),IF(AND(申込書!$AH$4="SKY安心GIGAタブレット",SUM($T456,$V456)&lt;&gt;0),SUM($T456,$V456),"")),"")</f>
        <v/>
      </c>
      <c r="DR456" s="81" t="str">
        <f>IF($DO$3&lt;&gt;"コンテンツなし",IF(AND(申込書!$AH$4="GIGAスクールパック",SUM($Q456,$S456)&lt;&gt;0),SUM($Q456,$S456),IF(AND(申込書!$AH$4="SKY安心GIGAタブレット",SUM($U456,$W456)&lt;&gt;0),SUM($U456,$W456),"")),"")</f>
        <v/>
      </c>
      <c r="DS456" s="81"/>
      <c r="DT456" s="82"/>
      <c r="DU456" s="80" t="str">
        <f>IF(AND(申込書!$C$105&lt;&gt;"▼プルダウンより選択してください",申込書!$C$105&lt;&gt;"",申込書!$P$105&lt;&gt;"YYYY/MM/DD",$G456&lt;&gt;""),申込書!$P$105,"")</f>
        <v/>
      </c>
      <c r="DV456" s="81" t="str">
        <f>IF(AND(申込書!$C$105&lt;&gt;"▼プルダウンより選択してください",申込書!$C$105&lt;&gt;"",$G456&lt;&gt;""),申込書!$M$105,"")</f>
        <v/>
      </c>
      <c r="DW456" s="81" t="str">
        <f>IF($DU$3&lt;&gt;"コンテンツなし",IF(AND(申込書!$AH$4="GIGAスクールパック",SUM($P456,$R456)&lt;&gt;0),SUM($P456,$R456),IF(AND(申込書!$AH$4="SKY安心GIGAタブレット",SUM($T456,$V456)&lt;&gt;0),SUM($T456,$V456),"")),"")</f>
        <v/>
      </c>
      <c r="DX456" s="81" t="str">
        <f>IF($DU$3&lt;&gt;"コンテンツなし",IF(AND(申込書!$AH$4="GIGAスクールパック",SUM($Q456,$S456)&lt;&gt;0),SUM($Q456,$S456),IF(AND(申込書!$AH$4="SKY安心GIGAタブレット",SUM($U456,$W456)&lt;&gt;0),SUM($U456,$W456),"")),"")</f>
        <v/>
      </c>
      <c r="DY456" s="157"/>
      <c r="DZ456" s="82"/>
      <c r="EA456" s="80" t="str">
        <f>IF(AND(申込書!$C$106&lt;&gt;"▼プルダウンより選択してください",申込書!$C$106&lt;&gt;"",申込書!$P$106&lt;&gt;"YYYY/MM/DD",$G456&lt;&gt;""),申込書!$P$106,"")</f>
        <v/>
      </c>
      <c r="EB456" s="81" t="str">
        <f>IF(AND(申込書!$C$106&lt;&gt;"▼プルダウンより選択してください",申込書!$C$106&lt;&gt;"",$G456&lt;&gt;""),申込書!$M$106,"")</f>
        <v/>
      </c>
      <c r="EC456" s="81" t="str">
        <f>IF($EA$3&lt;&gt;"コンテンツなし",IF(AND(申込書!$AH$4="GIGAスクールパック",SUM($P456,$R456)&lt;&gt;0),SUM($P456,$R456),IF(AND(申込書!$AH$4="SKY安心GIGAタブレット",SUM($T456,$V456)&lt;&gt;0),SUM($T456,$V456),"")),"")</f>
        <v/>
      </c>
      <c r="ED456" s="81" t="str">
        <f>IF($EA$3&lt;&gt;"コンテンツなし",IF(AND(申込書!$AH$4="GIGAスクールパック",SUM($Q456,$S456)&lt;&gt;0),SUM($Q456,$S456),IF(AND(申込書!$AH$4="SKY安心GIGAタブレット",SUM($U456,$W456)&lt;&gt;0),SUM($U456,$W456),"")),"")</f>
        <v/>
      </c>
      <c r="EE456" s="157"/>
      <c r="EF456" s="82"/>
      <c r="EG456" s="80" t="str">
        <f>IF(AND(申込書!$C$107&lt;&gt;"▼プルダウンより選択してください",申込書!$C$107&lt;&gt;"",申込書!$P$107&lt;&gt;"YYYY/MM/DD",$G456&lt;&gt;""),申込書!$P$107,"")</f>
        <v/>
      </c>
      <c r="EH456" s="81" t="str">
        <f>IF(AND(申込書!$C$107&lt;&gt;"▼プルダウンより選択してください",申込書!$C$107&lt;&gt;"",$G456&lt;&gt;""),申込書!$M$107,"")</f>
        <v/>
      </c>
      <c r="EI456" s="81" t="str">
        <f>IF($EG$3&lt;&gt;"コンテンツなし",IF(AND(申込書!$AH$4="GIGAスクールパック",SUM($P456,$R456)&lt;&gt;0),SUM($P456,$R456),IF(AND(申込書!$AH$4="SKY安心GIGAタブレット",SUM($T456,$V456)&lt;&gt;0),SUM($T456,$V456),"")),"")</f>
        <v/>
      </c>
      <c r="EJ456" s="81" t="str">
        <f>IF($EG$3&lt;&gt;"コンテンツなし",IF(AND(申込書!$AH$4="GIGAスクールパック",SUM($Q456,$S456)&lt;&gt;0),SUM($Q456,$S456),IF(AND(申込書!$AH$4="SKY安心GIGAタブレット",SUM($U456,$W456)&lt;&gt;0),SUM($U456,$W456),"")),"")</f>
        <v/>
      </c>
      <c r="EK456" s="157"/>
      <c r="EL456" s="82"/>
      <c r="EM456" s="80" t="str">
        <f>IF(AND(申込書!$C$108&lt;&gt;"▼プルダウンより選択してください",申込書!$C$108&lt;&gt;"",申込書!$P$108&lt;&gt;"YYYY/MM/DD",$G456&lt;&gt;""),申込書!$P$108,"")</f>
        <v/>
      </c>
      <c r="EN456" s="81" t="str">
        <f>IF(AND(申込書!$C$108&lt;&gt;"▼プルダウンより選択してください",申込書!$C$108&lt;&gt;"",$G456&lt;&gt;""),申込書!$M$108,"")</f>
        <v/>
      </c>
      <c r="EO456" s="81" t="str">
        <f>IF($EM$3&lt;&gt;"コンテンツなし",IF(AND(申込書!$AH$4="GIGAスクールパック",SUM($P456,$R456)&lt;&gt;0),SUM($P456,$R456),IF(AND(申込書!$AH$4="SKY安心GIGAタブレット",SUM($T456,$V456)&lt;&gt;0),SUM($T456,$V456),"")),"")</f>
        <v/>
      </c>
      <c r="EP456" s="81" t="str">
        <f>IF($EM$3&lt;&gt;"コンテンツなし",IF(AND(申込書!$AH$4="GIGAスクールパック",SUM($Q456,$S456)&lt;&gt;0),SUM($Q456,$S456),IF(AND(申込書!$AH$4="SKY安心GIGAタブレット",SUM($U456,$W456)&lt;&gt;0),SUM($U456,$W456),"")),"")</f>
        <v/>
      </c>
      <c r="EQ456" s="157"/>
      <c r="ER456" s="82"/>
      <c r="ES456" s="80" t="str">
        <f>IF(AND(申込書!$C$109&lt;&gt;"▼プルダウンより選択してください",申込書!$C$109&lt;&gt;"",申込書!$P$109&lt;&gt;"YYYY/MM/DD",$G456&lt;&gt;""),申込書!$P$109,"")</f>
        <v/>
      </c>
      <c r="ET456" s="81" t="str">
        <f>IF(AND(申込書!$C$109&lt;&gt;"▼プルダウンより選択してください",申込書!$C$109&lt;&gt;"",$G456&lt;&gt;""),申込書!$M$109,"")</f>
        <v/>
      </c>
      <c r="EU456" s="81" t="str">
        <f>IF($ES$3&lt;&gt;"コンテンツなし",IF(AND(申込書!$AH$4="GIGAスクールパック",SUM($P456,$R456)&lt;&gt;0),SUM($P456,$R456),IF(AND(申込書!$AH$4="SKY安心GIGAタブレット",SUM($T456,$V456)&lt;&gt;0),SUM($T456,$V456),"")),"")</f>
        <v/>
      </c>
      <c r="EV456" s="81" t="str">
        <f>IF($ES$3&lt;&gt;"コンテンツなし",IF(AND(申込書!$AH$4="GIGAスクールパック",SUM($Q456,$S456)&lt;&gt;0),SUM($Q456,$S456),IF(AND(申込書!$AH$4="SKY安心GIGAタブレット",SUM($U456,$W456)&lt;&gt;0),SUM($U456,$W456),"")),"")</f>
        <v/>
      </c>
      <c r="EW456" s="157"/>
      <c r="EX456" s="82"/>
      <c r="EY456" s="80" t="str">
        <f>IF(AND(申込書!$C$110&lt;&gt;"▼プルダウンより選択してください",申込書!$C$110&lt;&gt;"",申込書!$P$110&lt;&gt;"YYYY/MM/DD",$G456&lt;&gt;""),申込書!$P$110,"")</f>
        <v/>
      </c>
      <c r="EZ456" s="81" t="str">
        <f>IF(AND(申込書!$C$110&lt;&gt;"▼プルダウンより選択してください",申込書!$C$110&lt;&gt;"",$G456&lt;&gt;""),申込書!$M$110,"")</f>
        <v/>
      </c>
      <c r="FA456" s="81" t="str">
        <f>IF($EY$3&lt;&gt;"コンテンツなし",IF(AND(申込書!$AH$4="GIGAスクールパック",SUM($P456,$R456)&lt;&gt;0),SUM($P456,$R456),IF(AND(申込書!$AH$4="SKY安心GIGAタブレット",SUM($T456,$V456)&lt;&gt;0),SUM($T456,$V456),"")),"")</f>
        <v/>
      </c>
      <c r="FB456" s="81" t="str">
        <f>IF($EY$3&lt;&gt;"コンテンツなし",IF(AND(申込書!$AH$4="GIGAスクールパック",SUM($Q456,$S456)&lt;&gt;0),SUM($Q456,$S456),IF(AND(申込書!$AH$4="SKY安心GIGAタブレット",SUM($U456,$W456)&lt;&gt;0),SUM($U456,$W456),"")),"")</f>
        <v/>
      </c>
      <c r="FC456" s="157"/>
      <c r="FD456" s="82"/>
      <c r="FE456" s="80" t="str">
        <f>IF(AND(申込書!$C$111&lt;&gt;"▼プルダウンより選択してください",申込書!$C$111&lt;&gt;"",申込書!$P$111&lt;&gt;"YYYY/MM/DD",$G456&lt;&gt;""),申込書!$P$111,"")</f>
        <v/>
      </c>
      <c r="FF456" s="81" t="str">
        <f>IF(AND(申込書!$C$111&lt;&gt;"▼プルダウンより選択してください",申込書!$C$111&lt;&gt;"",$G456&lt;&gt;""),申込書!$M$111,"")</f>
        <v/>
      </c>
      <c r="FG456" s="81" t="str">
        <f>IF($FE$3&lt;&gt;"コンテンツなし",IF(AND(申込書!$AH$4="GIGAスクールパック",SUM($P456,$R456)&lt;&gt;0),SUM($P456,$R456),IF(AND(申込書!$AH$4="SKY安心GIGAタブレット",SUM($T456,$V456)&lt;&gt;0),SUM($T456,$V456),"")),"")</f>
        <v/>
      </c>
      <c r="FH456" s="81" t="str">
        <f>IF($FE$3&lt;&gt;"コンテンツなし",IF(AND(申込書!$AH$4="GIGAスクールパック",SUM($Q456,$S456)&lt;&gt;0),SUM($Q456,$S456),IF(AND(申込書!$AH$4="SKY安心GIGAタブレット",SUM($U456,$W456)&lt;&gt;0),SUM($U456,$W456),"")),"")</f>
        <v/>
      </c>
      <c r="FI456" s="157"/>
      <c r="FJ456" s="82"/>
      <c r="FK456" s="80" t="str">
        <f>IF(AND(申込書!$C$112&lt;&gt;"▼プルダウンより選択してください",申込書!$C$112&lt;&gt;"",申込書!$P$112&lt;&gt;"YYYY/MM/DD",$G456&lt;&gt;""),申込書!$P$112,"")</f>
        <v/>
      </c>
      <c r="FL456" s="81" t="str">
        <f>IF(AND(申込書!$C$112&lt;&gt;"▼プルダウンより選択してください",申込書!$C$112&lt;&gt;"",$G456&lt;&gt;""),申込書!$M$112,"")</f>
        <v/>
      </c>
      <c r="FM456" s="81" t="str">
        <f>IF($FK$3&lt;&gt;"コンテンツなし",IF(AND(申込書!$AH$4="GIGAスクールパック",SUM($P456,$R456)&lt;&gt;0),SUM($P456,$R456),IF(AND(申込書!$AH$4="SKY安心GIGAタブレット",SUM($T456,$V456)&lt;&gt;0),SUM($T456,$V456),"")),"")</f>
        <v/>
      </c>
      <c r="FN456" s="81" t="str">
        <f>IF($FK$3&lt;&gt;"コンテンツなし",IF(AND(申込書!$AH$4="GIGAスクールパック",SUM($Q456,$S456)&lt;&gt;0),SUM($Q456,$S456),IF(AND(申込書!$AH$4="SKY安心GIGAタブレット",SUM($U456,$W456)&lt;&gt;0),SUM($U456,$W456),"")),"")</f>
        <v/>
      </c>
      <c r="FO456" s="157"/>
      <c r="FP456" s="82"/>
      <c r="FQ456" s="80" t="str">
        <f>IF(AND(申込書!$C$113&lt;&gt;"▼プルダウンより選択してください",申込書!$C$113&lt;&gt;"",申込書!$P$113&lt;&gt;"YYYY/MM/DD",$G456&lt;&gt;""),申込書!$P$113,"")</f>
        <v/>
      </c>
      <c r="FR456" s="81" t="str">
        <f>IF(AND(申込書!$C$113&lt;&gt;"▼プルダウンより選択してください",申込書!$C$113&lt;&gt;"",$G456&lt;&gt;""),申込書!$M$113,"")</f>
        <v/>
      </c>
      <c r="FS456" s="81" t="str">
        <f>IF($FQ$3&lt;&gt;"コンテンツなし",IF(AND(申込書!$AH$4="GIGAスクールパック",SUM($P456,$R456)&lt;&gt;0),SUM($P456,$R456),IF(AND(申込書!$AH$4="SKY安心GIGAタブレット",SUM($T456,$V456)&lt;&gt;0),SUM($T456,$V456),"")),"")</f>
        <v/>
      </c>
      <c r="FT456" s="81" t="str">
        <f>IF($FQ$3&lt;&gt;"コンテンツなし",IF(AND(申込書!$AH$4="GIGAスクールパック",SUM($Q456,$S456)&lt;&gt;0),SUM($Q456,$S456),IF(AND(申込書!$AH$4="SKY安心GIGAタブレット",SUM($U456,$W456)&lt;&gt;0),SUM($U456,$W456),"")),"")</f>
        <v/>
      </c>
      <c r="FU456" s="157"/>
      <c r="FV456" s="82"/>
      <c r="FW456" s="80" t="str">
        <f>IF(AND(申込書!$C$114&lt;&gt;"▼プルダウンより選択してください",申込書!$C$114&lt;&gt;"",申込書!$P$114&lt;&gt;"YYYY/MM/DD",$G456&lt;&gt;""),申込書!$P$114,"")</f>
        <v/>
      </c>
      <c r="FX456" s="81" t="str">
        <f>IF(AND(申込書!$C$114&lt;&gt;"▼プルダウンより選択してください",申込書!$C$114&lt;&gt;"",$G456&lt;&gt;""),申込書!$M$114,"")</f>
        <v/>
      </c>
      <c r="FY456" s="81" t="str">
        <f>IF($FW$3&lt;&gt;"コンテンツなし",IF(AND(申込書!$AH$4="GIGAスクールパック",SUM($P456,$R456)&lt;&gt;0),SUM($P456,$R456),IF(AND(申込書!$AH$4="SKY安心GIGAタブレット",SUM($T456,$V456)&lt;&gt;0),SUM($T456,$V456),"")),"")</f>
        <v/>
      </c>
      <c r="FZ456" s="81" t="str">
        <f>IF($FW$3&lt;&gt;"コンテンツなし",IF(AND(申込書!$AH$4="GIGAスクールパック",SUM($Q456,$S456)&lt;&gt;0),SUM($Q456,$S456),IF(AND(申込書!$AH$4="SKY安心GIGAタブレット",SUM($U456,$W456)&lt;&gt;0),SUM($U456,$W456),"")),"")</f>
        <v/>
      </c>
      <c r="GA456" s="157"/>
      <c r="GB456" s="82"/>
      <c r="GC456" s="80" t="str">
        <f>IF(AND(申込書!$C$115&lt;&gt;"▼プルダウンより選択してください",申込書!$C$115&lt;&gt;"",申込書!$P$115&lt;&gt;"YYYY/MM/DD",$G456&lt;&gt;""),申込書!$P$115,"")</f>
        <v/>
      </c>
      <c r="GD456" s="81" t="str">
        <f>IF(AND(申込書!$C$115&lt;&gt;"▼プルダウンより選択してください",申込書!$C$115&lt;&gt;"",$G456&lt;&gt;""),申込書!$M$115,"")</f>
        <v/>
      </c>
      <c r="GE456" s="81" t="str">
        <f>IF($GC$3&lt;&gt;"コンテンツなし",IF(AND(申込書!$AH$4="GIGAスクールパック",SUM($P456,$R456)&lt;&gt;0),SUM($P456,$R456),IF(AND(申込書!$AH$4="SKY安心GIGAタブレット",SUM($T456,$V456)&lt;&gt;0),SUM($T456,$V456),"")),"")</f>
        <v/>
      </c>
      <c r="GF456" s="81" t="str">
        <f>IF($GC$3&lt;&gt;"コンテンツなし",IF(AND(申込書!$AH$4="GIGAスクールパック",SUM($Q456,$S456)&lt;&gt;0),SUM($Q456,$S456),IF(AND(申込書!$AH$4="SKY安心GIGAタブレット",SUM($U456,$W456)&lt;&gt;0),SUM($U456,$W456),"")),"")</f>
        <v/>
      </c>
      <c r="GG456" s="157"/>
      <c r="GH456" s="82"/>
      <c r="GI456" s="80" t="str">
        <f>IF(AND(申込書!$C$116&lt;&gt;"▼プルダウンより選択してください",申込書!$C$116&lt;&gt;"",申込書!$P$116&lt;&gt;"YYYY/MM/DD",$G456&lt;&gt;""),申込書!$P$116,"")</f>
        <v/>
      </c>
      <c r="GJ456" s="81" t="str">
        <f>IF(AND(申込書!$C$116&lt;&gt;"▼プルダウンより選択してください",申込書!$C$116&lt;&gt;"",$G456&lt;&gt;""),申込書!$M$116,"")</f>
        <v/>
      </c>
      <c r="GK456" s="81" t="str">
        <f>IF($GI$3&lt;&gt;"コンテンツなし",IF(AND(申込書!$AH$4="GIGAスクールパック",SUM($P456,$R456)&lt;&gt;0),SUM($P456,$R456),IF(AND(申込書!$AH$4="SKY安心GIGAタブレット",SUM($T456,$V456)&lt;&gt;0),SUM($T456,$V456),"")),"")</f>
        <v/>
      </c>
      <c r="GL456" s="81" t="str">
        <f>IF($GI$3&lt;&gt;"コンテンツなし",IF(AND(申込書!$AH$4="GIGAスクールパック",SUM($Q456,$S456)&lt;&gt;0),SUM($Q456,$S456),IF(AND(申込書!$AH$4="SKY安心GIGAタブレット",SUM($U456,$W456)&lt;&gt;0),SUM($U456,$W456),"")),"")</f>
        <v/>
      </c>
      <c r="GM456" s="157"/>
      <c r="GN456" s="82"/>
      <c r="GO456" s="80" t="str">
        <f>IF(AND(申込書!$C$117&lt;&gt;"▼プルダウンより選択してください",申込書!$C$117&lt;&gt;"",申込書!$P$117&lt;&gt;"YYYY/MM/DD",$G456&lt;&gt;""),申込書!$P$117,"")</f>
        <v/>
      </c>
      <c r="GP456" s="81" t="str">
        <f>IF(AND(申込書!$C$117&lt;&gt;"▼プルダウンより選択してください",申込書!$C$117&lt;&gt;"",$G456&lt;&gt;""),申込書!$M$117,"")</f>
        <v/>
      </c>
      <c r="GQ456" s="81" t="str">
        <f>IF($GO$3&lt;&gt;"コンテンツなし",IF(AND(申込書!$AH$4="GIGAスクールパック",SUM($P456,$R456)&lt;&gt;0),SUM($P456,$R456),IF(AND(申込書!$AH$4="SKY安心GIGAタブレット",SUM($T456,$V456)&lt;&gt;0),SUM($T456,$V456),"")),"")</f>
        <v/>
      </c>
      <c r="GR456" s="81" t="str">
        <f>IF($GO$3&lt;&gt;"コンテンツなし",IF(AND(申込書!$AH$4="GIGAスクールパック",SUM($Q456,$S456)&lt;&gt;0),SUM($Q456,$S456),IF(AND(申込書!$AH$4="SKY安心GIGAタブレット",SUM($U456,$W456)&lt;&gt;0),SUM($U456,$W456),"")),"")</f>
        <v/>
      </c>
      <c r="GS456" s="157"/>
      <c r="GT456" s="82"/>
      <c r="GU456" s="80" t="str">
        <f>IF(AND(申込書!$C$118&lt;&gt;"▼プルダウンより選択してください",申込書!$C$118&lt;&gt;"",申込書!$P$118&lt;&gt;"YYYY/MM/DD",$G456&lt;&gt;""),申込書!$P$118,"")</f>
        <v/>
      </c>
      <c r="GV456" s="81" t="str">
        <f>IF(AND(申込書!$C$118&lt;&gt;"▼プルダウンより選択してください",申込書!$C$118&lt;&gt;"",$G456&lt;&gt;""),申込書!$M$118,"")</f>
        <v/>
      </c>
      <c r="GW456" s="81" t="str">
        <f>IF($GU$3&lt;&gt;"コンテンツなし",IF(AND(申込書!$AH$4="GIGAスクールパック",SUM($P456,$R456)&lt;&gt;0),SUM($P456,$R456),IF(AND(申込書!$AH$4="SKY安心GIGAタブレット",SUM($T456,$V456)&lt;&gt;0),SUM($T456,$V456),"")),"")</f>
        <v/>
      </c>
      <c r="GX456" s="81" t="str">
        <f>IF($GU$3&lt;&gt;"コンテンツなし",IF(AND(申込書!$AH$4="GIGAスクールパック",SUM($Q456,$S456)&lt;&gt;0),SUM($Q456,$S456),IF(AND(申込書!$AH$4="SKY安心GIGAタブレット",SUM($U456,$W456)&lt;&gt;0),SUM($U456,$W456),"")),"")</f>
        <v/>
      </c>
      <c r="GY456" s="157"/>
      <c r="GZ456" s="82"/>
      <c r="HA456" s="80" t="str">
        <f>IF(AND(申込書!$C$119&lt;&gt;"▼プルダウンより選択してください",申込書!$C$119&lt;&gt;"",申込書!$P$119&lt;&gt;"YYYY/MM/DD",$G456&lt;&gt;""),申込書!$P$119,"")</f>
        <v/>
      </c>
      <c r="HB456" s="81" t="str">
        <f>IF(AND(申込書!$C$119&lt;&gt;"▼プルダウンより選択してください",申込書!$C$119&lt;&gt;"",$G456&lt;&gt;""),申込書!$M$119,"")</f>
        <v/>
      </c>
      <c r="HC456" s="81" t="str">
        <f>IF($HA$3&lt;&gt;"コンテンツなし",IF(AND(申込書!$AH$4="GIGAスクールパック",SUM($P456,$R456)&lt;&gt;0),SUM($P456,$R456),IF(AND(申込書!$AH$4="SKY安心GIGAタブレット",SUM($T456,$V456)&lt;&gt;0),SUM($T456,$V456),"")),"")</f>
        <v/>
      </c>
      <c r="HD456" s="81" t="str">
        <f>IF($HA$3&lt;&gt;"コンテンツなし",IF(AND(申込書!$AH$4="GIGAスクールパック",SUM($Q456,$S456)&lt;&gt;0),SUM($Q456,$S456),IF(AND(申込書!$AH$4="SKY安心GIGAタブレット",SUM($U456,$W456)&lt;&gt;0),SUM($U456,$W456),"")),"")</f>
        <v/>
      </c>
      <c r="HE456" s="157"/>
      <c r="HF456" s="82"/>
      <c r="HG456" s="83"/>
    </row>
    <row r="457" spans="2:215" ht="26.85" customHeight="1">
      <c r="B457" s="62">
        <f t="shared" si="4"/>
        <v>452</v>
      </c>
      <c r="C457" s="63"/>
      <c r="D457" s="64"/>
      <c r="E457" s="207"/>
      <c r="F457" s="65"/>
      <c r="G457" s="66"/>
      <c r="H457" s="67"/>
      <c r="I457" s="68"/>
      <c r="J457" s="69"/>
      <c r="K457" s="70"/>
      <c r="L457" s="71"/>
      <c r="M457" s="72"/>
      <c r="N457" s="73"/>
      <c r="O457" s="74"/>
      <c r="P457" s="179"/>
      <c r="Q457" s="180"/>
      <c r="R457" s="180"/>
      <c r="S457" s="181"/>
      <c r="T457" s="179"/>
      <c r="U457" s="180"/>
      <c r="V457" s="182"/>
      <c r="W457" s="181"/>
      <c r="X457" s="75"/>
      <c r="Y457" s="76"/>
      <c r="Z457" s="77"/>
      <c r="AA457" s="78"/>
      <c r="AB457" s="79"/>
      <c r="AC457" s="79"/>
      <c r="AD457" s="79"/>
      <c r="AE457" s="77"/>
      <c r="AF457" s="139"/>
      <c r="AG457" s="139"/>
      <c r="AH457" s="139"/>
      <c r="AI457" s="80" t="str">
        <f>IF(AND(申込書!$C$90&lt;&gt;"▼プルダウンより選択してください",申込書!$C$90&lt;&gt;"",申込書!$P$90&lt;&gt;"YYYY/MM/DD",$G457&lt;&gt;""),申込書!$P$90,"")</f>
        <v/>
      </c>
      <c r="AJ457" s="81" t="str">
        <f>IF(AND(申込書!$C$90&lt;&gt;"▼プルダウンより選択してください",申込書!$C$90&lt;&gt;"",$G457&lt;&gt;""),申込書!$M$90,"")</f>
        <v/>
      </c>
      <c r="AK457" s="81" t="str">
        <f>IF($AI$3&lt;&gt;"コンテンツなし",IF(AND(申込書!$AH$4="GIGAスクールパック",SUM($P457,$R457)&lt;&gt;0),SUM($P457,$R457),IF(AND(申込書!$AH$4="SKY安心GIGAタブレット",SUM($T457,$V457)&lt;&gt;0),SUM($T457,$V457),"")),"")</f>
        <v/>
      </c>
      <c r="AL457" s="81" t="str">
        <f>IF($AI$3&lt;&gt;"コンテンツなし",IF(AND(申込書!$AH$4="GIGAスクールパック",SUM($Q457,$S457)&lt;&gt;0),SUM($Q457,$S457),IF(AND(申込書!$AH$4="SKY安心GIGAタブレット",SUM($U457,$W457)&lt;&gt;0),SUM($U457,$W457),"")),"")</f>
        <v/>
      </c>
      <c r="AM457" s="157"/>
      <c r="AN457" s="82"/>
      <c r="AO457" s="80" t="str">
        <f>IF(AND(申込書!$C$91&lt;&gt;"▼プルダウンより選択してください",申込書!$C$91&lt;&gt;"",申込書!$P$91&lt;&gt;"YYYY/MM/DD",$G457&lt;&gt;""),申込書!$P$91,"")</f>
        <v/>
      </c>
      <c r="AP457" s="81" t="str">
        <f>IF(AND(申込書!$C$91&lt;&gt;"▼プルダウンより選択してください",申込書!$C$91&lt;&gt;"",$G457&lt;&gt;""),申込書!$M$91,"")</f>
        <v/>
      </c>
      <c r="AQ457" s="81" t="str">
        <f>IF($AO$3&lt;&gt;"コンテンツなし",IF(AND(申込書!$AH$4="GIGAスクールパック",SUM($P457,$R457)&lt;&gt;0),SUM($P457,$R457),IF(AND(申込書!$AH$4="SKY安心GIGAタブレット",SUM($T457,$V457)&lt;&gt;0),SUM($T457,$V457),"")),"")</f>
        <v/>
      </c>
      <c r="AR457" s="81" t="str">
        <f>IF($AO$3&lt;&gt;"コンテンツなし",IF(AND(申込書!$AH$4="GIGAスクールパック",SUM($Q457,$S457)&lt;&gt;0),SUM($Q457,$S457),IF(AND(申込書!$AH$4="SKY安心GIGAタブレット",SUM($U457,$W457)&lt;&gt;0),SUM($U457,$W457),"")),"")</f>
        <v/>
      </c>
      <c r="AS457" s="157"/>
      <c r="AT457" s="82"/>
      <c r="AU457" s="80" t="str">
        <f>IF(AND(申込書!$C$92&lt;&gt;"▼プルダウンより選択してください",申込書!$C$92&lt;&gt;"",申込書!$P$92&lt;&gt;"YYYY/MM/DD",$G457&lt;&gt;""),申込書!$P$92,"")</f>
        <v/>
      </c>
      <c r="AV457" s="81" t="str">
        <f>IF(AND(申込書!$C$92&lt;&gt;"▼プルダウンより選択してください",申込書!$C$92&lt;&gt;"",$G457&lt;&gt;""),申込書!$M$92,"")</f>
        <v/>
      </c>
      <c r="AW457" s="81" t="str">
        <f>IF($AU$3&lt;&gt;"コンテンツなし",IF(AND(申込書!$AH$4="GIGAスクールパック",SUM($P457,$R457)&lt;&gt;0),SUM($P457,$R457),IF(AND(申込書!$AH$4="SKY安心GIGAタブレット",SUM($T457,$V457)&lt;&gt;0),SUM($T457,$V457),"")),"")</f>
        <v/>
      </c>
      <c r="AX457" s="81" t="str">
        <f>IF($AU$3&lt;&gt;"コンテンツなし",IF(AND(申込書!$AH$4="GIGAスクールパック",SUM($Q457,$S457)&lt;&gt;0),SUM($Q457,$S457),IF(AND(申込書!$AH$4="SKY安心GIGAタブレット",SUM($U457,$W457)&lt;&gt;0),SUM($U457,$W457),"")),"")</f>
        <v/>
      </c>
      <c r="AY457" s="157"/>
      <c r="AZ457" s="82"/>
      <c r="BA457" s="80" t="str">
        <f>IF(AND(申込書!$C$93&lt;&gt;"▼プルダウンより選択してください",申込書!$C$93&lt;&gt;"",申込書!$P$93&lt;&gt;"YYYY/MM/DD",$G457&lt;&gt;""),申込書!$P$93,"")</f>
        <v/>
      </c>
      <c r="BB457" s="81" t="str">
        <f>IF(AND(申込書!$C$93&lt;&gt;"▼プルダウンより選択してください",申込書!$C$93&lt;&gt;"",申込書!$M$93&gt;=1,$G457&lt;&gt;""),申込書!$M$93,"")</f>
        <v/>
      </c>
      <c r="BC457" s="81" t="str">
        <f>IF($BA$3&lt;&gt;"コンテンツなし",IF(AND(申込書!$AH$4="GIGAスクールパック",SUM($P457,$R457)&lt;&gt;0),SUM($P457,$R457),IF(AND(申込書!$AH$4="SKY安心GIGAタブレット",SUM($T457,$V457)&lt;&gt;0),SUM($T457,$V457),"")),"")</f>
        <v/>
      </c>
      <c r="BD457" s="81" t="str">
        <f>IF($BA$3&lt;&gt;"コンテンツなし",IF(AND(申込書!$AH$4="GIGAスクールパック",SUM($Q457,$S457)&lt;&gt;0),SUM($Q457,$S457),IF(AND(申込書!$AH$4="SKY安心GIGAタブレット",SUM($U457,$W457)&lt;&gt;0),SUM($U457,$W457),"")),"")</f>
        <v/>
      </c>
      <c r="BE457" s="157"/>
      <c r="BF457" s="82"/>
      <c r="BG457" s="80" t="str">
        <f>IF(AND(申込書!$C$94&lt;&gt;"▼プルダウンより選択してください",申込書!$C$94&lt;&gt;"",申込書!$P$94&lt;&gt;"YYYY/MM/DD",$G457&lt;&gt;""),申込書!$P$94,"")</f>
        <v/>
      </c>
      <c r="BH457" s="81" t="str">
        <f>IF(AND(申込書!$C$94&lt;&gt;"▼プルダウンより選択してください",申込書!$C$94&lt;&gt;"",$G457&lt;&gt;""),申込書!$M$94,"")</f>
        <v/>
      </c>
      <c r="BI457" s="81" t="str">
        <f>IF($BG$3&lt;&gt;"コンテンツなし",IF(AND(申込書!$AH$4="GIGAスクールパック",SUM($P457,$R457)&lt;&gt;0),SUM($P457,$R457),IF(AND(申込書!$AH$4="SKY安心GIGAタブレット",SUM($T457,$V457)&lt;&gt;0),SUM($T457,$V457),"")),"")</f>
        <v/>
      </c>
      <c r="BJ457" s="81" t="str">
        <f>IF($BG$3&lt;&gt;"コンテンツなし",IF(AND(申込書!$AH$4="GIGAスクールパック",SUM($Q457,$S457)&lt;&gt;0),SUM($Q457,$S457),IF(AND(申込書!$AH$4="SKY安心GIGAタブレット",SUM($U457,$W457)&lt;&gt;0),SUM($U457,$W457),"")),"")</f>
        <v/>
      </c>
      <c r="BK457" s="157"/>
      <c r="BL457" s="82"/>
      <c r="BM457" s="80" t="str">
        <f>IF(AND(申込書!$C$95&lt;&gt;"▼プルダウンより選択してください",申込書!$C$95&lt;&gt;"",申込書!$P$95&lt;&gt;"YYYY/MM/DD",$G457&lt;&gt;""),申込書!$P$95,"")</f>
        <v/>
      </c>
      <c r="BN457" s="81" t="str">
        <f>IF(AND(申込書!$C$95&lt;&gt;"▼プルダウンより選択してください",申込書!$C$95&lt;&gt;"",$G457&lt;&gt;""),申込書!$M$95,"")</f>
        <v/>
      </c>
      <c r="BO457" s="81" t="str">
        <f>IF($BM$3&lt;&gt;"コンテンツなし",IF(AND(申込書!$AH$4="GIGAスクールパック",SUM($P457,$R457)&lt;&gt;0),SUM($P457,$R457),IF(AND(申込書!$AH$4="SKY安心GIGAタブレット",SUM($T457,$V457)&lt;&gt;0),SUM($T457,$V457),"")),"")</f>
        <v/>
      </c>
      <c r="BP457" s="81" t="str">
        <f>IF($BM$3&lt;&gt;"コンテンツなし",IF(AND(申込書!$AH$4="GIGAスクールパック",SUM($Q457,$S457)&lt;&gt;0),SUM($Q457,$S457),IF(AND(申込書!$AH$4="SKY安心GIGAタブレット",SUM($U457,$W457)&lt;&gt;0),SUM($U457,$W457),"")),"")</f>
        <v/>
      </c>
      <c r="BQ457" s="157"/>
      <c r="BR457" s="82"/>
      <c r="BS457" s="80" t="str">
        <f>IF(AND(申込書!$C$96&lt;&gt;"▼プルダウンより選択してください",申込書!$C$96&lt;&gt;"",申込書!$P$96&lt;&gt;"YYYY/MM/DD",$G457&lt;&gt;""),申込書!$P$96,"")</f>
        <v/>
      </c>
      <c r="BT457" s="81" t="str">
        <f>IF(AND(申込書!$C$96&lt;&gt;"▼プルダウンより選択してください",申込書!$C$96&lt;&gt;"",$G457&lt;&gt;""),申込書!$M$96,"")</f>
        <v/>
      </c>
      <c r="BU457" s="81" t="str">
        <f>IF($BS$3&lt;&gt;"コンテンツなし",IF(AND(申込書!$AH$4="GIGAスクールパック",SUM($P457,$R457)&lt;&gt;0),SUM($P457,$R457),IF(AND(申込書!$AH$4="SKY安心GIGAタブレット",SUM($T457,$V457)&lt;&gt;0),SUM($T457,$V457),"")),"")</f>
        <v/>
      </c>
      <c r="BV457" s="81" t="str">
        <f>IF($BS$3&lt;&gt;"コンテンツなし",IF(AND(申込書!$AH$4="GIGAスクールパック",SUM($Q457,$S457)&lt;&gt;0),SUM($Q457,$S457),IF(AND(申込書!$AH$4="SKY安心GIGAタブレット",SUM($U457,$W457)&lt;&gt;0),SUM($U457,$W457),"")),"")</f>
        <v/>
      </c>
      <c r="BW457" s="157"/>
      <c r="BX457" s="82"/>
      <c r="BY457" s="80" t="str">
        <f>IF(AND(申込書!$C$97&lt;&gt;"▼プルダウンより選択してください",申込書!$C$97&lt;&gt;"",申込書!$P$97&lt;&gt;"YYYY/MM/DD",$G457&lt;&gt;""),申込書!$P$97,"")</f>
        <v/>
      </c>
      <c r="BZ457" s="81" t="str">
        <f>IF(AND(申込書!$C$97&lt;&gt;"▼プルダウンより選択してください",申込書!$C$97&lt;&gt;"",$G457&lt;&gt;""),申込書!$M$97,"")</f>
        <v/>
      </c>
      <c r="CA457" s="81" t="str">
        <f>IF($BY$3&lt;&gt;"コンテンツなし",IF(AND(申込書!$AH$4="GIGAスクールパック",SUM($P457,$R457)&lt;&gt;0),SUM($P457,$R457),IF(AND(申込書!$AH$4="SKY安心GIGAタブレット",SUM($T457,$V457)&lt;&gt;0),SUM($T457,$V457),"")),"")</f>
        <v/>
      </c>
      <c r="CB457" s="81" t="str">
        <f>IF($BY$3&lt;&gt;"コンテンツなし",IF(AND(申込書!$AH$4="GIGAスクールパック",SUM($Q457,$S457)&lt;&gt;0),SUM($Q457,$S457),IF(AND(申込書!$AH$4="SKY安心GIGAタブレット",SUM($U457,$W457)&lt;&gt;0),SUM($U457,$W457),"")),"")</f>
        <v/>
      </c>
      <c r="CC457" s="157"/>
      <c r="CD457" s="82"/>
      <c r="CE457" s="80" t="str">
        <f>IF(AND(申込書!$C$98&lt;&gt;"▼プルダウンより選択してください",申込書!$C$98&lt;&gt;"",申込書!$P$98&lt;&gt;"YYYY/MM/DD",$G457&lt;&gt;""),申込書!$P$98,"")</f>
        <v/>
      </c>
      <c r="CF457" s="81" t="str">
        <f>IF(AND(申込書!$C$98&lt;&gt;"▼プルダウンより選択してください",申込書!$C$98&lt;&gt;"",$G457&lt;&gt;""),申込書!$M$98,"")</f>
        <v/>
      </c>
      <c r="CG457" s="81" t="str">
        <f>IF($CE$3&lt;&gt;"コンテンツなし",IF(AND(申込書!$AH$4="GIGAスクールパック",SUM($P457,$R457)&lt;&gt;0),SUM($P457,$R457),IF(AND(申込書!$AH$4="SKY安心GIGAタブレット",SUM($T457,$V457)&lt;&gt;0),SUM($T457,$V457),"")),"")</f>
        <v/>
      </c>
      <c r="CH457" s="81" t="str">
        <f>IF($CE$3&lt;&gt;"コンテンツなし",IF(AND(申込書!$AH$4="GIGAスクールパック",SUM($Q457,$S457)&lt;&gt;0),SUM($Q457,$S457),IF(AND(申込書!$AH$4="SKY安心GIGAタブレット",SUM($U457,$W457)&lt;&gt;0),SUM($U457,$W457),"")),"")</f>
        <v/>
      </c>
      <c r="CI457" s="157"/>
      <c r="CJ457" s="82"/>
      <c r="CK457" s="80" t="str">
        <f>IF(AND(申込書!$C$99&lt;&gt;"▼プルダウンより選択してください",申込書!$C$99&lt;&gt;"",申込書!$P$99&lt;&gt;"YYYY/MM/DD",$G457&lt;&gt;""),申込書!$P$99,"")</f>
        <v/>
      </c>
      <c r="CL457" s="81" t="str">
        <f>IF(AND(申込書!$C$99&lt;&gt;"▼プルダウンより選択してください",申込書!$C$99&lt;&gt;"",$G457&lt;&gt;""),申込書!$M$99,"")</f>
        <v/>
      </c>
      <c r="CM457" s="81" t="str">
        <f>IF($CK$3&lt;&gt;"コンテンツなし",IF(AND(申込書!$AH$4="GIGAスクールパック",SUM($P457,$R457)&lt;&gt;0),SUM($P457,$R457),IF(AND(申込書!$AH$4="SKY安心GIGAタブレット",SUM($T457,$V457)&lt;&gt;0),SUM($T457,$V457),"")),"")</f>
        <v/>
      </c>
      <c r="CN457" s="81" t="str">
        <f>IF($CK$3&lt;&gt;"コンテンツなし",IF(AND(申込書!$AH$4="GIGAスクールパック",SUM($Q457,$S457)&lt;&gt;0),SUM($Q457,$S457),IF(AND(申込書!$AH$4="SKY安心GIGAタブレット",SUM($U457,$W457)&lt;&gt;0),SUM($U457,$W457),"")),"")</f>
        <v/>
      </c>
      <c r="CO457" s="157"/>
      <c r="CP457" s="82"/>
      <c r="CQ457" s="80" t="str">
        <f>IF(AND(申込書!$C$100&lt;&gt;"▼プルダウンより選択してください",申込書!$C$100&lt;&gt;"",申込書!$P$100&lt;&gt;"YYYY/MM/DD",$G457&lt;&gt;""),申込書!$P$100,"")</f>
        <v/>
      </c>
      <c r="CR457" s="81" t="str">
        <f>IF(AND(申込書!$C$100&lt;&gt;"▼プルダウンより選択してください",申込書!$C$100&lt;&gt;"",$G457&lt;&gt;""),申込書!$M$100,"")</f>
        <v/>
      </c>
      <c r="CS457" s="81" t="str">
        <f>IF($CQ$3&lt;&gt;"コンテンツなし",IF(AND(申込書!$AH$4="GIGAスクールパック",SUM($P457,$R457)&lt;&gt;0),SUM($P457,$R457),IF(AND(申込書!$AH$4="SKY安心GIGAタブレット",SUM($T457,$V457)&lt;&gt;0),SUM($T457,$V457),"")),"")</f>
        <v/>
      </c>
      <c r="CT457" s="81" t="str">
        <f>IF($CQ$3&lt;&gt;"コンテンツなし",IF(AND(申込書!$AH$4="GIGAスクールパック",SUM($Q457,$S457)&lt;&gt;0),SUM($Q457,$S457),IF(AND(申込書!$AH$4="SKY安心GIGAタブレット",SUM($U457,$W457)&lt;&gt;0),SUM($U457,$W457),"")),"")</f>
        <v/>
      </c>
      <c r="CU457" s="81"/>
      <c r="CV457" s="82"/>
      <c r="CW457" s="80" t="str">
        <f>IF(AND(申込書!$C$101&lt;&gt;"▼プルダウンより選択してください",申込書!$C$101&lt;&gt;"",申込書!$P$101&lt;&gt;"YYYY/MM/DD",$G457&lt;&gt;""),申込書!$P$101,"")</f>
        <v/>
      </c>
      <c r="CX457" s="81" t="str">
        <f>IF(AND(申込書!$C$101&lt;&gt;"▼プルダウンより選択してください",申込書!$C$101&lt;&gt;"",$G457&lt;&gt;""),申込書!$M$101,"")</f>
        <v/>
      </c>
      <c r="CY457" s="81" t="str">
        <f>IF($CW$3&lt;&gt;"コンテンツなし",IF(AND(申込書!$AH$4="GIGAスクールパック",SUM($P457,$R457)&lt;&gt;0),SUM($P457,$R457),IF(AND(申込書!$AH$4="SKY安心GIGAタブレット",SUM($T457,$V457)&lt;&gt;0),SUM($T457,$V457),"")),"")</f>
        <v/>
      </c>
      <c r="CZ457" s="81" t="str">
        <f>IF($CW$3&lt;&gt;"コンテンツなし",IF(AND(申込書!$AH$4="GIGAスクールパック",SUM($Q457,$S457)&lt;&gt;0),SUM($Q457,$S457),IF(AND(申込書!$AH$4="SKY安心GIGAタブレット",SUM($U457,$W457)&lt;&gt;0),SUM($U457,$W457),"")),"")</f>
        <v/>
      </c>
      <c r="DA457" s="81"/>
      <c r="DB457" s="82"/>
      <c r="DC457" s="80" t="str">
        <f>IF(AND(申込書!$C$102&lt;&gt;"▼プルダウンより選択してください",申込書!$C$102&lt;&gt;"",申込書!$P$102&lt;&gt;"YYYY/MM/DD",$G457&lt;&gt;""),申込書!$P$102,"")</f>
        <v/>
      </c>
      <c r="DD457" s="81" t="str">
        <f>IF(AND(申込書!$C$102&lt;&gt;"▼プルダウンより選択してください",申込書!$C$102&lt;&gt;"",$G457&lt;&gt;""),申込書!$M$102,"")</f>
        <v/>
      </c>
      <c r="DE457" s="81" t="str">
        <f>IF($DC$3&lt;&gt;"コンテンツなし",IF(AND(申込書!$AH$4="GIGAスクールパック",SUM($P457,$R457)&lt;&gt;0),SUM($P457,$R457),IF(AND(申込書!$AH$4="SKY安心GIGAタブレット",SUM($T457,$V457)&lt;&gt;0),SUM($T457,$V457),"")),"")</f>
        <v/>
      </c>
      <c r="DF457" s="81" t="str">
        <f>IF($DC$3&lt;&gt;"コンテンツなし",IF(AND(申込書!$AH$4="GIGAスクールパック",SUM($Q457,$S457)&lt;&gt;0),SUM($Q457,$S457),IF(AND(申込書!$AH$4="SKY安心GIGAタブレット",SUM($U457,$W457)&lt;&gt;0),SUM($U457,$W457),"")),"")</f>
        <v/>
      </c>
      <c r="DG457" s="81"/>
      <c r="DH457" s="82"/>
      <c r="DI457" s="80" t="str">
        <f>IF(AND(申込書!$C$103&lt;&gt;"▼プルダウンより選択してください",申込書!$C$103&lt;&gt;"",申込書!$P$103&lt;&gt;"YYYY/MM/DD",$G457&lt;&gt;""),申込書!$P$103,"")</f>
        <v/>
      </c>
      <c r="DJ457" s="81" t="str">
        <f>IF(AND(申込書!$C$103&lt;&gt;"▼プルダウンより選択してください",申込書!$C$103&lt;&gt;"",$G457&lt;&gt;""),申込書!$M$103,"")</f>
        <v/>
      </c>
      <c r="DK457" s="81" t="str">
        <f>IF($DI$3&lt;&gt;"コンテンツなし",IF(AND(申込書!$AH$4="GIGAスクールパック",SUM($P457,$R457)&lt;&gt;0),SUM($P457,$R457),IF(AND(申込書!$AH$4="SKY安心GIGAタブレット",SUM($T457,$V457)&lt;&gt;0),SUM($T457,$V457),"")),"")</f>
        <v/>
      </c>
      <c r="DL457" s="81" t="str">
        <f>IF($DI$3&lt;&gt;"コンテンツなし",IF(AND(申込書!$AH$4="GIGAスクールパック",SUM($Q457,$S457)&lt;&gt;0),SUM($Q457,$S457),IF(AND(申込書!$AH$4="SKY安心GIGAタブレット",SUM($U457,$W457)&lt;&gt;0),SUM($U457,$W457),"")),"")</f>
        <v/>
      </c>
      <c r="DM457" s="81"/>
      <c r="DN457" s="82"/>
      <c r="DO457" s="80" t="str">
        <f>IF(AND(申込書!$C$104&lt;&gt;"▼プルダウンより選択してください",申込書!$C$104&lt;&gt;"",申込書!$P$104&lt;&gt;"YYYY/MM/DD",$G457&lt;&gt;""),申込書!$P$104,"")</f>
        <v/>
      </c>
      <c r="DP457" s="81" t="str">
        <f>IF(AND(申込書!$C$104&lt;&gt;"▼プルダウンより選択してください",申込書!$C$104&lt;&gt;"",$G457&lt;&gt;""),申込書!$M$104,"")</f>
        <v/>
      </c>
      <c r="DQ457" s="81" t="str">
        <f>IF($DO$3&lt;&gt;"コンテンツなし",IF(AND(申込書!$AH$4="GIGAスクールパック",SUM($P457,$R457)&lt;&gt;0),SUM($P457,$R457),IF(AND(申込書!$AH$4="SKY安心GIGAタブレット",SUM($T457,$V457)&lt;&gt;0),SUM($T457,$V457),"")),"")</f>
        <v/>
      </c>
      <c r="DR457" s="81" t="str">
        <f>IF($DO$3&lt;&gt;"コンテンツなし",IF(AND(申込書!$AH$4="GIGAスクールパック",SUM($Q457,$S457)&lt;&gt;0),SUM($Q457,$S457),IF(AND(申込書!$AH$4="SKY安心GIGAタブレット",SUM($U457,$W457)&lt;&gt;0),SUM($U457,$W457),"")),"")</f>
        <v/>
      </c>
      <c r="DS457" s="81"/>
      <c r="DT457" s="82"/>
      <c r="DU457" s="80" t="str">
        <f>IF(AND(申込書!$C$105&lt;&gt;"▼プルダウンより選択してください",申込書!$C$105&lt;&gt;"",申込書!$P$105&lt;&gt;"YYYY/MM/DD",$G457&lt;&gt;""),申込書!$P$105,"")</f>
        <v/>
      </c>
      <c r="DV457" s="81" t="str">
        <f>IF(AND(申込書!$C$105&lt;&gt;"▼プルダウンより選択してください",申込書!$C$105&lt;&gt;"",$G457&lt;&gt;""),申込書!$M$105,"")</f>
        <v/>
      </c>
      <c r="DW457" s="81" t="str">
        <f>IF($DU$3&lt;&gt;"コンテンツなし",IF(AND(申込書!$AH$4="GIGAスクールパック",SUM($P457,$R457)&lt;&gt;0),SUM($P457,$R457),IF(AND(申込書!$AH$4="SKY安心GIGAタブレット",SUM($T457,$V457)&lt;&gt;0),SUM($T457,$V457),"")),"")</f>
        <v/>
      </c>
      <c r="DX457" s="81" t="str">
        <f>IF($DU$3&lt;&gt;"コンテンツなし",IF(AND(申込書!$AH$4="GIGAスクールパック",SUM($Q457,$S457)&lt;&gt;0),SUM($Q457,$S457),IF(AND(申込書!$AH$4="SKY安心GIGAタブレット",SUM($U457,$W457)&lt;&gt;0),SUM($U457,$W457),"")),"")</f>
        <v/>
      </c>
      <c r="DY457" s="157"/>
      <c r="DZ457" s="82"/>
      <c r="EA457" s="80" t="str">
        <f>IF(AND(申込書!$C$106&lt;&gt;"▼プルダウンより選択してください",申込書!$C$106&lt;&gt;"",申込書!$P$106&lt;&gt;"YYYY/MM/DD",$G457&lt;&gt;""),申込書!$P$106,"")</f>
        <v/>
      </c>
      <c r="EB457" s="81" t="str">
        <f>IF(AND(申込書!$C$106&lt;&gt;"▼プルダウンより選択してください",申込書!$C$106&lt;&gt;"",$G457&lt;&gt;""),申込書!$M$106,"")</f>
        <v/>
      </c>
      <c r="EC457" s="81" t="str">
        <f>IF($EA$3&lt;&gt;"コンテンツなし",IF(AND(申込書!$AH$4="GIGAスクールパック",SUM($P457,$R457)&lt;&gt;0),SUM($P457,$R457),IF(AND(申込書!$AH$4="SKY安心GIGAタブレット",SUM($T457,$V457)&lt;&gt;0),SUM($T457,$V457),"")),"")</f>
        <v/>
      </c>
      <c r="ED457" s="81" t="str">
        <f>IF($EA$3&lt;&gt;"コンテンツなし",IF(AND(申込書!$AH$4="GIGAスクールパック",SUM($Q457,$S457)&lt;&gt;0),SUM($Q457,$S457),IF(AND(申込書!$AH$4="SKY安心GIGAタブレット",SUM($U457,$W457)&lt;&gt;0),SUM($U457,$W457),"")),"")</f>
        <v/>
      </c>
      <c r="EE457" s="157"/>
      <c r="EF457" s="82"/>
      <c r="EG457" s="80" t="str">
        <f>IF(AND(申込書!$C$107&lt;&gt;"▼プルダウンより選択してください",申込書!$C$107&lt;&gt;"",申込書!$P$107&lt;&gt;"YYYY/MM/DD",$G457&lt;&gt;""),申込書!$P$107,"")</f>
        <v/>
      </c>
      <c r="EH457" s="81" t="str">
        <f>IF(AND(申込書!$C$107&lt;&gt;"▼プルダウンより選択してください",申込書!$C$107&lt;&gt;"",$G457&lt;&gt;""),申込書!$M$107,"")</f>
        <v/>
      </c>
      <c r="EI457" s="81" t="str">
        <f>IF($EG$3&lt;&gt;"コンテンツなし",IF(AND(申込書!$AH$4="GIGAスクールパック",SUM($P457,$R457)&lt;&gt;0),SUM($P457,$R457),IF(AND(申込書!$AH$4="SKY安心GIGAタブレット",SUM($T457,$V457)&lt;&gt;0),SUM($T457,$V457),"")),"")</f>
        <v/>
      </c>
      <c r="EJ457" s="81" t="str">
        <f>IF($EG$3&lt;&gt;"コンテンツなし",IF(AND(申込書!$AH$4="GIGAスクールパック",SUM($Q457,$S457)&lt;&gt;0),SUM($Q457,$S457),IF(AND(申込書!$AH$4="SKY安心GIGAタブレット",SUM($U457,$W457)&lt;&gt;0),SUM($U457,$W457),"")),"")</f>
        <v/>
      </c>
      <c r="EK457" s="157"/>
      <c r="EL457" s="82"/>
      <c r="EM457" s="80" t="str">
        <f>IF(AND(申込書!$C$108&lt;&gt;"▼プルダウンより選択してください",申込書!$C$108&lt;&gt;"",申込書!$P$108&lt;&gt;"YYYY/MM/DD",$G457&lt;&gt;""),申込書!$P$108,"")</f>
        <v/>
      </c>
      <c r="EN457" s="81" t="str">
        <f>IF(AND(申込書!$C$108&lt;&gt;"▼プルダウンより選択してください",申込書!$C$108&lt;&gt;"",$G457&lt;&gt;""),申込書!$M$108,"")</f>
        <v/>
      </c>
      <c r="EO457" s="81" t="str">
        <f>IF($EM$3&lt;&gt;"コンテンツなし",IF(AND(申込書!$AH$4="GIGAスクールパック",SUM($P457,$R457)&lt;&gt;0),SUM($P457,$R457),IF(AND(申込書!$AH$4="SKY安心GIGAタブレット",SUM($T457,$V457)&lt;&gt;0),SUM($T457,$V457),"")),"")</f>
        <v/>
      </c>
      <c r="EP457" s="81" t="str">
        <f>IF($EM$3&lt;&gt;"コンテンツなし",IF(AND(申込書!$AH$4="GIGAスクールパック",SUM($Q457,$S457)&lt;&gt;0),SUM($Q457,$S457),IF(AND(申込書!$AH$4="SKY安心GIGAタブレット",SUM($U457,$W457)&lt;&gt;0),SUM($U457,$W457),"")),"")</f>
        <v/>
      </c>
      <c r="EQ457" s="157"/>
      <c r="ER457" s="82"/>
      <c r="ES457" s="80" t="str">
        <f>IF(AND(申込書!$C$109&lt;&gt;"▼プルダウンより選択してください",申込書!$C$109&lt;&gt;"",申込書!$P$109&lt;&gt;"YYYY/MM/DD",$G457&lt;&gt;""),申込書!$P$109,"")</f>
        <v/>
      </c>
      <c r="ET457" s="81" t="str">
        <f>IF(AND(申込書!$C$109&lt;&gt;"▼プルダウンより選択してください",申込書!$C$109&lt;&gt;"",$G457&lt;&gt;""),申込書!$M$109,"")</f>
        <v/>
      </c>
      <c r="EU457" s="81" t="str">
        <f>IF($ES$3&lt;&gt;"コンテンツなし",IF(AND(申込書!$AH$4="GIGAスクールパック",SUM($P457,$R457)&lt;&gt;0),SUM($P457,$R457),IF(AND(申込書!$AH$4="SKY安心GIGAタブレット",SUM($T457,$V457)&lt;&gt;0),SUM($T457,$V457),"")),"")</f>
        <v/>
      </c>
      <c r="EV457" s="81" t="str">
        <f>IF($ES$3&lt;&gt;"コンテンツなし",IF(AND(申込書!$AH$4="GIGAスクールパック",SUM($Q457,$S457)&lt;&gt;0),SUM($Q457,$S457),IF(AND(申込書!$AH$4="SKY安心GIGAタブレット",SUM($U457,$W457)&lt;&gt;0),SUM($U457,$W457),"")),"")</f>
        <v/>
      </c>
      <c r="EW457" s="157"/>
      <c r="EX457" s="82"/>
      <c r="EY457" s="80" t="str">
        <f>IF(AND(申込書!$C$110&lt;&gt;"▼プルダウンより選択してください",申込書!$C$110&lt;&gt;"",申込書!$P$110&lt;&gt;"YYYY/MM/DD",$G457&lt;&gt;""),申込書!$P$110,"")</f>
        <v/>
      </c>
      <c r="EZ457" s="81" t="str">
        <f>IF(AND(申込書!$C$110&lt;&gt;"▼プルダウンより選択してください",申込書!$C$110&lt;&gt;"",$G457&lt;&gt;""),申込書!$M$110,"")</f>
        <v/>
      </c>
      <c r="FA457" s="81" t="str">
        <f>IF($EY$3&lt;&gt;"コンテンツなし",IF(AND(申込書!$AH$4="GIGAスクールパック",SUM($P457,$R457)&lt;&gt;0),SUM($P457,$R457),IF(AND(申込書!$AH$4="SKY安心GIGAタブレット",SUM($T457,$V457)&lt;&gt;0),SUM($T457,$V457),"")),"")</f>
        <v/>
      </c>
      <c r="FB457" s="81" t="str">
        <f>IF($EY$3&lt;&gt;"コンテンツなし",IF(AND(申込書!$AH$4="GIGAスクールパック",SUM($Q457,$S457)&lt;&gt;0),SUM($Q457,$S457),IF(AND(申込書!$AH$4="SKY安心GIGAタブレット",SUM($U457,$W457)&lt;&gt;0),SUM($U457,$W457),"")),"")</f>
        <v/>
      </c>
      <c r="FC457" s="157"/>
      <c r="FD457" s="82"/>
      <c r="FE457" s="80" t="str">
        <f>IF(AND(申込書!$C$111&lt;&gt;"▼プルダウンより選択してください",申込書!$C$111&lt;&gt;"",申込書!$P$111&lt;&gt;"YYYY/MM/DD",$G457&lt;&gt;""),申込書!$P$111,"")</f>
        <v/>
      </c>
      <c r="FF457" s="81" t="str">
        <f>IF(AND(申込書!$C$111&lt;&gt;"▼プルダウンより選択してください",申込書!$C$111&lt;&gt;"",$G457&lt;&gt;""),申込書!$M$111,"")</f>
        <v/>
      </c>
      <c r="FG457" s="81" t="str">
        <f>IF($FE$3&lt;&gt;"コンテンツなし",IF(AND(申込書!$AH$4="GIGAスクールパック",SUM($P457,$R457)&lt;&gt;0),SUM($P457,$R457),IF(AND(申込書!$AH$4="SKY安心GIGAタブレット",SUM($T457,$V457)&lt;&gt;0),SUM($T457,$V457),"")),"")</f>
        <v/>
      </c>
      <c r="FH457" s="81" t="str">
        <f>IF($FE$3&lt;&gt;"コンテンツなし",IF(AND(申込書!$AH$4="GIGAスクールパック",SUM($Q457,$S457)&lt;&gt;0),SUM($Q457,$S457),IF(AND(申込書!$AH$4="SKY安心GIGAタブレット",SUM($U457,$W457)&lt;&gt;0),SUM($U457,$W457),"")),"")</f>
        <v/>
      </c>
      <c r="FI457" s="157"/>
      <c r="FJ457" s="82"/>
      <c r="FK457" s="80" t="str">
        <f>IF(AND(申込書!$C$112&lt;&gt;"▼プルダウンより選択してください",申込書!$C$112&lt;&gt;"",申込書!$P$112&lt;&gt;"YYYY/MM/DD",$G457&lt;&gt;""),申込書!$P$112,"")</f>
        <v/>
      </c>
      <c r="FL457" s="81" t="str">
        <f>IF(AND(申込書!$C$112&lt;&gt;"▼プルダウンより選択してください",申込書!$C$112&lt;&gt;"",$G457&lt;&gt;""),申込書!$M$112,"")</f>
        <v/>
      </c>
      <c r="FM457" s="81" t="str">
        <f>IF($FK$3&lt;&gt;"コンテンツなし",IF(AND(申込書!$AH$4="GIGAスクールパック",SUM($P457,$R457)&lt;&gt;0),SUM($P457,$R457),IF(AND(申込書!$AH$4="SKY安心GIGAタブレット",SUM($T457,$V457)&lt;&gt;0),SUM($T457,$V457),"")),"")</f>
        <v/>
      </c>
      <c r="FN457" s="81" t="str">
        <f>IF($FK$3&lt;&gt;"コンテンツなし",IF(AND(申込書!$AH$4="GIGAスクールパック",SUM($Q457,$S457)&lt;&gt;0),SUM($Q457,$S457),IF(AND(申込書!$AH$4="SKY安心GIGAタブレット",SUM($U457,$W457)&lt;&gt;0),SUM($U457,$W457),"")),"")</f>
        <v/>
      </c>
      <c r="FO457" s="157"/>
      <c r="FP457" s="82"/>
      <c r="FQ457" s="80" t="str">
        <f>IF(AND(申込書!$C$113&lt;&gt;"▼プルダウンより選択してください",申込書!$C$113&lt;&gt;"",申込書!$P$113&lt;&gt;"YYYY/MM/DD",$G457&lt;&gt;""),申込書!$P$113,"")</f>
        <v/>
      </c>
      <c r="FR457" s="81" t="str">
        <f>IF(AND(申込書!$C$113&lt;&gt;"▼プルダウンより選択してください",申込書!$C$113&lt;&gt;"",$G457&lt;&gt;""),申込書!$M$113,"")</f>
        <v/>
      </c>
      <c r="FS457" s="81" t="str">
        <f>IF($FQ$3&lt;&gt;"コンテンツなし",IF(AND(申込書!$AH$4="GIGAスクールパック",SUM($P457,$R457)&lt;&gt;0),SUM($P457,$R457),IF(AND(申込書!$AH$4="SKY安心GIGAタブレット",SUM($T457,$V457)&lt;&gt;0),SUM($T457,$V457),"")),"")</f>
        <v/>
      </c>
      <c r="FT457" s="81" t="str">
        <f>IF($FQ$3&lt;&gt;"コンテンツなし",IF(AND(申込書!$AH$4="GIGAスクールパック",SUM($Q457,$S457)&lt;&gt;0),SUM($Q457,$S457),IF(AND(申込書!$AH$4="SKY安心GIGAタブレット",SUM($U457,$W457)&lt;&gt;0),SUM($U457,$W457),"")),"")</f>
        <v/>
      </c>
      <c r="FU457" s="157"/>
      <c r="FV457" s="82"/>
      <c r="FW457" s="80" t="str">
        <f>IF(AND(申込書!$C$114&lt;&gt;"▼プルダウンより選択してください",申込書!$C$114&lt;&gt;"",申込書!$P$114&lt;&gt;"YYYY/MM/DD",$G457&lt;&gt;""),申込書!$P$114,"")</f>
        <v/>
      </c>
      <c r="FX457" s="81" t="str">
        <f>IF(AND(申込書!$C$114&lt;&gt;"▼プルダウンより選択してください",申込書!$C$114&lt;&gt;"",$G457&lt;&gt;""),申込書!$M$114,"")</f>
        <v/>
      </c>
      <c r="FY457" s="81" t="str">
        <f>IF($FW$3&lt;&gt;"コンテンツなし",IF(AND(申込書!$AH$4="GIGAスクールパック",SUM($P457,$R457)&lt;&gt;0),SUM($P457,$R457),IF(AND(申込書!$AH$4="SKY安心GIGAタブレット",SUM($T457,$V457)&lt;&gt;0),SUM($T457,$V457),"")),"")</f>
        <v/>
      </c>
      <c r="FZ457" s="81" t="str">
        <f>IF($FW$3&lt;&gt;"コンテンツなし",IF(AND(申込書!$AH$4="GIGAスクールパック",SUM($Q457,$S457)&lt;&gt;0),SUM($Q457,$S457),IF(AND(申込書!$AH$4="SKY安心GIGAタブレット",SUM($U457,$W457)&lt;&gt;0),SUM($U457,$W457),"")),"")</f>
        <v/>
      </c>
      <c r="GA457" s="157"/>
      <c r="GB457" s="82"/>
      <c r="GC457" s="80" t="str">
        <f>IF(AND(申込書!$C$115&lt;&gt;"▼プルダウンより選択してください",申込書!$C$115&lt;&gt;"",申込書!$P$115&lt;&gt;"YYYY/MM/DD",$G457&lt;&gt;""),申込書!$P$115,"")</f>
        <v/>
      </c>
      <c r="GD457" s="81" t="str">
        <f>IF(AND(申込書!$C$115&lt;&gt;"▼プルダウンより選択してください",申込書!$C$115&lt;&gt;"",$G457&lt;&gt;""),申込書!$M$115,"")</f>
        <v/>
      </c>
      <c r="GE457" s="81" t="str">
        <f>IF($GC$3&lt;&gt;"コンテンツなし",IF(AND(申込書!$AH$4="GIGAスクールパック",SUM($P457,$R457)&lt;&gt;0),SUM($P457,$R457),IF(AND(申込書!$AH$4="SKY安心GIGAタブレット",SUM($T457,$V457)&lt;&gt;0),SUM($T457,$V457),"")),"")</f>
        <v/>
      </c>
      <c r="GF457" s="81" t="str">
        <f>IF($GC$3&lt;&gt;"コンテンツなし",IF(AND(申込書!$AH$4="GIGAスクールパック",SUM($Q457,$S457)&lt;&gt;0),SUM($Q457,$S457),IF(AND(申込書!$AH$4="SKY安心GIGAタブレット",SUM($U457,$W457)&lt;&gt;0),SUM($U457,$W457),"")),"")</f>
        <v/>
      </c>
      <c r="GG457" s="157"/>
      <c r="GH457" s="82"/>
      <c r="GI457" s="80" t="str">
        <f>IF(AND(申込書!$C$116&lt;&gt;"▼プルダウンより選択してください",申込書!$C$116&lt;&gt;"",申込書!$P$116&lt;&gt;"YYYY/MM/DD",$G457&lt;&gt;""),申込書!$P$116,"")</f>
        <v/>
      </c>
      <c r="GJ457" s="81" t="str">
        <f>IF(AND(申込書!$C$116&lt;&gt;"▼プルダウンより選択してください",申込書!$C$116&lt;&gt;"",$G457&lt;&gt;""),申込書!$M$116,"")</f>
        <v/>
      </c>
      <c r="GK457" s="81" t="str">
        <f>IF($GI$3&lt;&gt;"コンテンツなし",IF(AND(申込書!$AH$4="GIGAスクールパック",SUM($P457,$R457)&lt;&gt;0),SUM($P457,$R457),IF(AND(申込書!$AH$4="SKY安心GIGAタブレット",SUM($T457,$V457)&lt;&gt;0),SUM($T457,$V457),"")),"")</f>
        <v/>
      </c>
      <c r="GL457" s="81" t="str">
        <f>IF($GI$3&lt;&gt;"コンテンツなし",IF(AND(申込書!$AH$4="GIGAスクールパック",SUM($Q457,$S457)&lt;&gt;0),SUM($Q457,$S457),IF(AND(申込書!$AH$4="SKY安心GIGAタブレット",SUM($U457,$W457)&lt;&gt;0),SUM($U457,$W457),"")),"")</f>
        <v/>
      </c>
      <c r="GM457" s="157"/>
      <c r="GN457" s="82"/>
      <c r="GO457" s="80" t="str">
        <f>IF(AND(申込書!$C$117&lt;&gt;"▼プルダウンより選択してください",申込書!$C$117&lt;&gt;"",申込書!$P$117&lt;&gt;"YYYY/MM/DD",$G457&lt;&gt;""),申込書!$P$117,"")</f>
        <v/>
      </c>
      <c r="GP457" s="81" t="str">
        <f>IF(AND(申込書!$C$117&lt;&gt;"▼プルダウンより選択してください",申込書!$C$117&lt;&gt;"",$G457&lt;&gt;""),申込書!$M$117,"")</f>
        <v/>
      </c>
      <c r="GQ457" s="81" t="str">
        <f>IF($GO$3&lt;&gt;"コンテンツなし",IF(AND(申込書!$AH$4="GIGAスクールパック",SUM($P457,$R457)&lt;&gt;0),SUM($P457,$R457),IF(AND(申込書!$AH$4="SKY安心GIGAタブレット",SUM($T457,$V457)&lt;&gt;0),SUM($T457,$V457),"")),"")</f>
        <v/>
      </c>
      <c r="GR457" s="81" t="str">
        <f>IF($GO$3&lt;&gt;"コンテンツなし",IF(AND(申込書!$AH$4="GIGAスクールパック",SUM($Q457,$S457)&lt;&gt;0),SUM($Q457,$S457),IF(AND(申込書!$AH$4="SKY安心GIGAタブレット",SUM($U457,$W457)&lt;&gt;0),SUM($U457,$W457),"")),"")</f>
        <v/>
      </c>
      <c r="GS457" s="157"/>
      <c r="GT457" s="82"/>
      <c r="GU457" s="80" t="str">
        <f>IF(AND(申込書!$C$118&lt;&gt;"▼プルダウンより選択してください",申込書!$C$118&lt;&gt;"",申込書!$P$118&lt;&gt;"YYYY/MM/DD",$G457&lt;&gt;""),申込書!$P$118,"")</f>
        <v/>
      </c>
      <c r="GV457" s="81" t="str">
        <f>IF(AND(申込書!$C$118&lt;&gt;"▼プルダウンより選択してください",申込書!$C$118&lt;&gt;"",$G457&lt;&gt;""),申込書!$M$118,"")</f>
        <v/>
      </c>
      <c r="GW457" s="81" t="str">
        <f>IF($GU$3&lt;&gt;"コンテンツなし",IF(AND(申込書!$AH$4="GIGAスクールパック",SUM($P457,$R457)&lt;&gt;0),SUM($P457,$R457),IF(AND(申込書!$AH$4="SKY安心GIGAタブレット",SUM($T457,$V457)&lt;&gt;0),SUM($T457,$V457),"")),"")</f>
        <v/>
      </c>
      <c r="GX457" s="81" t="str">
        <f>IF($GU$3&lt;&gt;"コンテンツなし",IF(AND(申込書!$AH$4="GIGAスクールパック",SUM($Q457,$S457)&lt;&gt;0),SUM($Q457,$S457),IF(AND(申込書!$AH$4="SKY安心GIGAタブレット",SUM($U457,$W457)&lt;&gt;0),SUM($U457,$W457),"")),"")</f>
        <v/>
      </c>
      <c r="GY457" s="157"/>
      <c r="GZ457" s="82"/>
      <c r="HA457" s="80" t="str">
        <f>IF(AND(申込書!$C$119&lt;&gt;"▼プルダウンより選択してください",申込書!$C$119&lt;&gt;"",申込書!$P$119&lt;&gt;"YYYY/MM/DD",$G457&lt;&gt;""),申込書!$P$119,"")</f>
        <v/>
      </c>
      <c r="HB457" s="81" t="str">
        <f>IF(AND(申込書!$C$119&lt;&gt;"▼プルダウンより選択してください",申込書!$C$119&lt;&gt;"",$G457&lt;&gt;""),申込書!$M$119,"")</f>
        <v/>
      </c>
      <c r="HC457" s="81" t="str">
        <f>IF($HA$3&lt;&gt;"コンテンツなし",IF(AND(申込書!$AH$4="GIGAスクールパック",SUM($P457,$R457)&lt;&gt;0),SUM($P457,$R457),IF(AND(申込書!$AH$4="SKY安心GIGAタブレット",SUM($T457,$V457)&lt;&gt;0),SUM($T457,$V457),"")),"")</f>
        <v/>
      </c>
      <c r="HD457" s="81" t="str">
        <f>IF($HA$3&lt;&gt;"コンテンツなし",IF(AND(申込書!$AH$4="GIGAスクールパック",SUM($Q457,$S457)&lt;&gt;0),SUM($Q457,$S457),IF(AND(申込書!$AH$4="SKY安心GIGAタブレット",SUM($U457,$W457)&lt;&gt;0),SUM($U457,$W457),"")),"")</f>
        <v/>
      </c>
      <c r="HE457" s="157"/>
      <c r="HF457" s="82"/>
      <c r="HG457" s="83"/>
    </row>
    <row r="458" spans="2:215" ht="26.85" customHeight="1">
      <c r="B458" s="62">
        <f t="shared" si="4"/>
        <v>453</v>
      </c>
      <c r="C458" s="63"/>
      <c r="D458" s="64"/>
      <c r="E458" s="207"/>
      <c r="F458" s="65"/>
      <c r="G458" s="66"/>
      <c r="H458" s="67"/>
      <c r="I458" s="68"/>
      <c r="J458" s="69"/>
      <c r="K458" s="70"/>
      <c r="L458" s="71"/>
      <c r="M458" s="72"/>
      <c r="N458" s="73"/>
      <c r="O458" s="74"/>
      <c r="P458" s="179"/>
      <c r="Q458" s="180"/>
      <c r="R458" s="180"/>
      <c r="S458" s="181"/>
      <c r="T458" s="179"/>
      <c r="U458" s="180"/>
      <c r="V458" s="182"/>
      <c r="W458" s="181"/>
      <c r="X458" s="75"/>
      <c r="Y458" s="76"/>
      <c r="Z458" s="77"/>
      <c r="AA458" s="78"/>
      <c r="AB458" s="79"/>
      <c r="AC458" s="79"/>
      <c r="AD458" s="79"/>
      <c r="AE458" s="77"/>
      <c r="AF458" s="139"/>
      <c r="AG458" s="139"/>
      <c r="AH458" s="139"/>
      <c r="AI458" s="80" t="str">
        <f>IF(AND(申込書!$C$90&lt;&gt;"▼プルダウンより選択してください",申込書!$C$90&lt;&gt;"",申込書!$P$90&lt;&gt;"YYYY/MM/DD",$G458&lt;&gt;""),申込書!$P$90,"")</f>
        <v/>
      </c>
      <c r="AJ458" s="81" t="str">
        <f>IF(AND(申込書!$C$90&lt;&gt;"▼プルダウンより選択してください",申込書!$C$90&lt;&gt;"",$G458&lt;&gt;""),申込書!$M$90,"")</f>
        <v/>
      </c>
      <c r="AK458" s="81" t="str">
        <f>IF($AI$3&lt;&gt;"コンテンツなし",IF(AND(申込書!$AH$4="GIGAスクールパック",SUM($P458,$R458)&lt;&gt;0),SUM($P458,$R458),IF(AND(申込書!$AH$4="SKY安心GIGAタブレット",SUM($T458,$V458)&lt;&gt;0),SUM($T458,$V458),"")),"")</f>
        <v/>
      </c>
      <c r="AL458" s="81" t="str">
        <f>IF($AI$3&lt;&gt;"コンテンツなし",IF(AND(申込書!$AH$4="GIGAスクールパック",SUM($Q458,$S458)&lt;&gt;0),SUM($Q458,$S458),IF(AND(申込書!$AH$4="SKY安心GIGAタブレット",SUM($U458,$W458)&lt;&gt;0),SUM($U458,$W458),"")),"")</f>
        <v/>
      </c>
      <c r="AM458" s="157"/>
      <c r="AN458" s="82"/>
      <c r="AO458" s="80" t="str">
        <f>IF(AND(申込書!$C$91&lt;&gt;"▼プルダウンより選択してください",申込書!$C$91&lt;&gt;"",申込書!$P$91&lt;&gt;"YYYY/MM/DD",$G458&lt;&gt;""),申込書!$P$91,"")</f>
        <v/>
      </c>
      <c r="AP458" s="81" t="str">
        <f>IF(AND(申込書!$C$91&lt;&gt;"▼プルダウンより選択してください",申込書!$C$91&lt;&gt;"",$G458&lt;&gt;""),申込書!$M$91,"")</f>
        <v/>
      </c>
      <c r="AQ458" s="81" t="str">
        <f>IF($AO$3&lt;&gt;"コンテンツなし",IF(AND(申込書!$AH$4="GIGAスクールパック",SUM($P458,$R458)&lt;&gt;0),SUM($P458,$R458),IF(AND(申込書!$AH$4="SKY安心GIGAタブレット",SUM($T458,$V458)&lt;&gt;0),SUM($T458,$V458),"")),"")</f>
        <v/>
      </c>
      <c r="AR458" s="81" t="str">
        <f>IF($AO$3&lt;&gt;"コンテンツなし",IF(AND(申込書!$AH$4="GIGAスクールパック",SUM($Q458,$S458)&lt;&gt;0),SUM($Q458,$S458),IF(AND(申込書!$AH$4="SKY安心GIGAタブレット",SUM($U458,$W458)&lt;&gt;0),SUM($U458,$W458),"")),"")</f>
        <v/>
      </c>
      <c r="AS458" s="157"/>
      <c r="AT458" s="82"/>
      <c r="AU458" s="80" t="str">
        <f>IF(AND(申込書!$C$92&lt;&gt;"▼プルダウンより選択してください",申込書!$C$92&lt;&gt;"",申込書!$P$92&lt;&gt;"YYYY/MM/DD",$G458&lt;&gt;""),申込書!$P$92,"")</f>
        <v/>
      </c>
      <c r="AV458" s="81" t="str">
        <f>IF(AND(申込書!$C$92&lt;&gt;"▼プルダウンより選択してください",申込書!$C$92&lt;&gt;"",$G458&lt;&gt;""),申込書!$M$92,"")</f>
        <v/>
      </c>
      <c r="AW458" s="81" t="str">
        <f>IF($AU$3&lt;&gt;"コンテンツなし",IF(AND(申込書!$AH$4="GIGAスクールパック",SUM($P458,$R458)&lt;&gt;0),SUM($P458,$R458),IF(AND(申込書!$AH$4="SKY安心GIGAタブレット",SUM($T458,$V458)&lt;&gt;0),SUM($T458,$V458),"")),"")</f>
        <v/>
      </c>
      <c r="AX458" s="81" t="str">
        <f>IF($AU$3&lt;&gt;"コンテンツなし",IF(AND(申込書!$AH$4="GIGAスクールパック",SUM($Q458,$S458)&lt;&gt;0),SUM($Q458,$S458),IF(AND(申込書!$AH$4="SKY安心GIGAタブレット",SUM($U458,$W458)&lt;&gt;0),SUM($U458,$W458),"")),"")</f>
        <v/>
      </c>
      <c r="AY458" s="157"/>
      <c r="AZ458" s="82"/>
      <c r="BA458" s="80" t="str">
        <f>IF(AND(申込書!$C$93&lt;&gt;"▼プルダウンより選択してください",申込書!$C$93&lt;&gt;"",申込書!$P$93&lt;&gt;"YYYY/MM/DD",$G458&lt;&gt;""),申込書!$P$93,"")</f>
        <v/>
      </c>
      <c r="BB458" s="81" t="str">
        <f>IF(AND(申込書!$C$93&lt;&gt;"▼プルダウンより選択してください",申込書!$C$93&lt;&gt;"",申込書!$M$93&gt;=1,$G458&lt;&gt;""),申込書!$M$93,"")</f>
        <v/>
      </c>
      <c r="BC458" s="81" t="str">
        <f>IF($BA$3&lt;&gt;"コンテンツなし",IF(AND(申込書!$AH$4="GIGAスクールパック",SUM($P458,$R458)&lt;&gt;0),SUM($P458,$R458),IF(AND(申込書!$AH$4="SKY安心GIGAタブレット",SUM($T458,$V458)&lt;&gt;0),SUM($T458,$V458),"")),"")</f>
        <v/>
      </c>
      <c r="BD458" s="81" t="str">
        <f>IF($BA$3&lt;&gt;"コンテンツなし",IF(AND(申込書!$AH$4="GIGAスクールパック",SUM($Q458,$S458)&lt;&gt;0),SUM($Q458,$S458),IF(AND(申込書!$AH$4="SKY安心GIGAタブレット",SUM($U458,$W458)&lt;&gt;0),SUM($U458,$W458),"")),"")</f>
        <v/>
      </c>
      <c r="BE458" s="157"/>
      <c r="BF458" s="82"/>
      <c r="BG458" s="80" t="str">
        <f>IF(AND(申込書!$C$94&lt;&gt;"▼プルダウンより選択してください",申込書!$C$94&lt;&gt;"",申込書!$P$94&lt;&gt;"YYYY/MM/DD",$G458&lt;&gt;""),申込書!$P$94,"")</f>
        <v/>
      </c>
      <c r="BH458" s="81" t="str">
        <f>IF(AND(申込書!$C$94&lt;&gt;"▼プルダウンより選択してください",申込書!$C$94&lt;&gt;"",$G458&lt;&gt;""),申込書!$M$94,"")</f>
        <v/>
      </c>
      <c r="BI458" s="81" t="str">
        <f>IF($BG$3&lt;&gt;"コンテンツなし",IF(AND(申込書!$AH$4="GIGAスクールパック",SUM($P458,$R458)&lt;&gt;0),SUM($P458,$R458),IF(AND(申込書!$AH$4="SKY安心GIGAタブレット",SUM($T458,$V458)&lt;&gt;0),SUM($T458,$V458),"")),"")</f>
        <v/>
      </c>
      <c r="BJ458" s="81" t="str">
        <f>IF($BG$3&lt;&gt;"コンテンツなし",IF(AND(申込書!$AH$4="GIGAスクールパック",SUM($Q458,$S458)&lt;&gt;0),SUM($Q458,$S458),IF(AND(申込書!$AH$4="SKY安心GIGAタブレット",SUM($U458,$W458)&lt;&gt;0),SUM($U458,$W458),"")),"")</f>
        <v/>
      </c>
      <c r="BK458" s="157"/>
      <c r="BL458" s="82"/>
      <c r="BM458" s="80" t="str">
        <f>IF(AND(申込書!$C$95&lt;&gt;"▼プルダウンより選択してください",申込書!$C$95&lt;&gt;"",申込書!$P$95&lt;&gt;"YYYY/MM/DD",$G458&lt;&gt;""),申込書!$P$95,"")</f>
        <v/>
      </c>
      <c r="BN458" s="81" t="str">
        <f>IF(AND(申込書!$C$95&lt;&gt;"▼プルダウンより選択してください",申込書!$C$95&lt;&gt;"",$G458&lt;&gt;""),申込書!$M$95,"")</f>
        <v/>
      </c>
      <c r="BO458" s="81" t="str">
        <f>IF($BM$3&lt;&gt;"コンテンツなし",IF(AND(申込書!$AH$4="GIGAスクールパック",SUM($P458,$R458)&lt;&gt;0),SUM($P458,$R458),IF(AND(申込書!$AH$4="SKY安心GIGAタブレット",SUM($T458,$V458)&lt;&gt;0),SUM($T458,$V458),"")),"")</f>
        <v/>
      </c>
      <c r="BP458" s="81" t="str">
        <f>IF($BM$3&lt;&gt;"コンテンツなし",IF(AND(申込書!$AH$4="GIGAスクールパック",SUM($Q458,$S458)&lt;&gt;0),SUM($Q458,$S458),IF(AND(申込書!$AH$4="SKY安心GIGAタブレット",SUM($U458,$W458)&lt;&gt;0),SUM($U458,$W458),"")),"")</f>
        <v/>
      </c>
      <c r="BQ458" s="157"/>
      <c r="BR458" s="82"/>
      <c r="BS458" s="80" t="str">
        <f>IF(AND(申込書!$C$96&lt;&gt;"▼プルダウンより選択してください",申込書!$C$96&lt;&gt;"",申込書!$P$96&lt;&gt;"YYYY/MM/DD",$G458&lt;&gt;""),申込書!$P$96,"")</f>
        <v/>
      </c>
      <c r="BT458" s="81" t="str">
        <f>IF(AND(申込書!$C$96&lt;&gt;"▼プルダウンより選択してください",申込書!$C$96&lt;&gt;"",$G458&lt;&gt;""),申込書!$M$96,"")</f>
        <v/>
      </c>
      <c r="BU458" s="81" t="str">
        <f>IF($BS$3&lt;&gt;"コンテンツなし",IF(AND(申込書!$AH$4="GIGAスクールパック",SUM($P458,$R458)&lt;&gt;0),SUM($P458,$R458),IF(AND(申込書!$AH$4="SKY安心GIGAタブレット",SUM($T458,$V458)&lt;&gt;0),SUM($T458,$V458),"")),"")</f>
        <v/>
      </c>
      <c r="BV458" s="81" t="str">
        <f>IF($BS$3&lt;&gt;"コンテンツなし",IF(AND(申込書!$AH$4="GIGAスクールパック",SUM($Q458,$S458)&lt;&gt;0),SUM($Q458,$S458),IF(AND(申込書!$AH$4="SKY安心GIGAタブレット",SUM($U458,$W458)&lt;&gt;0),SUM($U458,$W458),"")),"")</f>
        <v/>
      </c>
      <c r="BW458" s="157"/>
      <c r="BX458" s="82"/>
      <c r="BY458" s="80" t="str">
        <f>IF(AND(申込書!$C$97&lt;&gt;"▼プルダウンより選択してください",申込書!$C$97&lt;&gt;"",申込書!$P$97&lt;&gt;"YYYY/MM/DD",$G458&lt;&gt;""),申込書!$P$97,"")</f>
        <v/>
      </c>
      <c r="BZ458" s="81" t="str">
        <f>IF(AND(申込書!$C$97&lt;&gt;"▼プルダウンより選択してください",申込書!$C$97&lt;&gt;"",$G458&lt;&gt;""),申込書!$M$97,"")</f>
        <v/>
      </c>
      <c r="CA458" s="81" t="str">
        <f>IF($BY$3&lt;&gt;"コンテンツなし",IF(AND(申込書!$AH$4="GIGAスクールパック",SUM($P458,$R458)&lt;&gt;0),SUM($P458,$R458),IF(AND(申込書!$AH$4="SKY安心GIGAタブレット",SUM($T458,$V458)&lt;&gt;0),SUM($T458,$V458),"")),"")</f>
        <v/>
      </c>
      <c r="CB458" s="81" t="str">
        <f>IF($BY$3&lt;&gt;"コンテンツなし",IF(AND(申込書!$AH$4="GIGAスクールパック",SUM($Q458,$S458)&lt;&gt;0),SUM($Q458,$S458),IF(AND(申込書!$AH$4="SKY安心GIGAタブレット",SUM($U458,$W458)&lt;&gt;0),SUM($U458,$W458),"")),"")</f>
        <v/>
      </c>
      <c r="CC458" s="157"/>
      <c r="CD458" s="82"/>
      <c r="CE458" s="80" t="str">
        <f>IF(AND(申込書!$C$98&lt;&gt;"▼プルダウンより選択してください",申込書!$C$98&lt;&gt;"",申込書!$P$98&lt;&gt;"YYYY/MM/DD",$G458&lt;&gt;""),申込書!$P$98,"")</f>
        <v/>
      </c>
      <c r="CF458" s="81" t="str">
        <f>IF(AND(申込書!$C$98&lt;&gt;"▼プルダウンより選択してください",申込書!$C$98&lt;&gt;"",$G458&lt;&gt;""),申込書!$M$98,"")</f>
        <v/>
      </c>
      <c r="CG458" s="81" t="str">
        <f>IF($CE$3&lt;&gt;"コンテンツなし",IF(AND(申込書!$AH$4="GIGAスクールパック",SUM($P458,$R458)&lt;&gt;0),SUM($P458,$R458),IF(AND(申込書!$AH$4="SKY安心GIGAタブレット",SUM($T458,$V458)&lt;&gt;0),SUM($T458,$V458),"")),"")</f>
        <v/>
      </c>
      <c r="CH458" s="81" t="str">
        <f>IF($CE$3&lt;&gt;"コンテンツなし",IF(AND(申込書!$AH$4="GIGAスクールパック",SUM($Q458,$S458)&lt;&gt;0),SUM($Q458,$S458),IF(AND(申込書!$AH$4="SKY安心GIGAタブレット",SUM($U458,$W458)&lt;&gt;0),SUM($U458,$W458),"")),"")</f>
        <v/>
      </c>
      <c r="CI458" s="157"/>
      <c r="CJ458" s="82"/>
      <c r="CK458" s="80" t="str">
        <f>IF(AND(申込書!$C$99&lt;&gt;"▼プルダウンより選択してください",申込書!$C$99&lt;&gt;"",申込書!$P$99&lt;&gt;"YYYY/MM/DD",$G458&lt;&gt;""),申込書!$P$99,"")</f>
        <v/>
      </c>
      <c r="CL458" s="81" t="str">
        <f>IF(AND(申込書!$C$99&lt;&gt;"▼プルダウンより選択してください",申込書!$C$99&lt;&gt;"",$G458&lt;&gt;""),申込書!$M$99,"")</f>
        <v/>
      </c>
      <c r="CM458" s="81" t="str">
        <f>IF($CK$3&lt;&gt;"コンテンツなし",IF(AND(申込書!$AH$4="GIGAスクールパック",SUM($P458,$R458)&lt;&gt;0),SUM($P458,$R458),IF(AND(申込書!$AH$4="SKY安心GIGAタブレット",SUM($T458,$V458)&lt;&gt;0),SUM($T458,$V458),"")),"")</f>
        <v/>
      </c>
      <c r="CN458" s="81" t="str">
        <f>IF($CK$3&lt;&gt;"コンテンツなし",IF(AND(申込書!$AH$4="GIGAスクールパック",SUM($Q458,$S458)&lt;&gt;0),SUM($Q458,$S458),IF(AND(申込書!$AH$4="SKY安心GIGAタブレット",SUM($U458,$W458)&lt;&gt;0),SUM($U458,$W458),"")),"")</f>
        <v/>
      </c>
      <c r="CO458" s="157"/>
      <c r="CP458" s="82"/>
      <c r="CQ458" s="80" t="str">
        <f>IF(AND(申込書!$C$100&lt;&gt;"▼プルダウンより選択してください",申込書!$C$100&lt;&gt;"",申込書!$P$100&lt;&gt;"YYYY/MM/DD",$G458&lt;&gt;""),申込書!$P$100,"")</f>
        <v/>
      </c>
      <c r="CR458" s="81" t="str">
        <f>IF(AND(申込書!$C$100&lt;&gt;"▼プルダウンより選択してください",申込書!$C$100&lt;&gt;"",$G458&lt;&gt;""),申込書!$M$100,"")</f>
        <v/>
      </c>
      <c r="CS458" s="81" t="str">
        <f>IF($CQ$3&lt;&gt;"コンテンツなし",IF(AND(申込書!$AH$4="GIGAスクールパック",SUM($P458,$R458)&lt;&gt;0),SUM($P458,$R458),IF(AND(申込書!$AH$4="SKY安心GIGAタブレット",SUM($T458,$V458)&lt;&gt;0),SUM($T458,$V458),"")),"")</f>
        <v/>
      </c>
      <c r="CT458" s="81" t="str">
        <f>IF($CQ$3&lt;&gt;"コンテンツなし",IF(AND(申込書!$AH$4="GIGAスクールパック",SUM($Q458,$S458)&lt;&gt;0),SUM($Q458,$S458),IF(AND(申込書!$AH$4="SKY安心GIGAタブレット",SUM($U458,$W458)&lt;&gt;0),SUM($U458,$W458),"")),"")</f>
        <v/>
      </c>
      <c r="CU458" s="81"/>
      <c r="CV458" s="82"/>
      <c r="CW458" s="80" t="str">
        <f>IF(AND(申込書!$C$101&lt;&gt;"▼プルダウンより選択してください",申込書!$C$101&lt;&gt;"",申込書!$P$101&lt;&gt;"YYYY/MM/DD",$G458&lt;&gt;""),申込書!$P$101,"")</f>
        <v/>
      </c>
      <c r="CX458" s="81" t="str">
        <f>IF(AND(申込書!$C$101&lt;&gt;"▼プルダウンより選択してください",申込書!$C$101&lt;&gt;"",$G458&lt;&gt;""),申込書!$M$101,"")</f>
        <v/>
      </c>
      <c r="CY458" s="81" t="str">
        <f>IF($CW$3&lt;&gt;"コンテンツなし",IF(AND(申込書!$AH$4="GIGAスクールパック",SUM($P458,$R458)&lt;&gt;0),SUM($P458,$R458),IF(AND(申込書!$AH$4="SKY安心GIGAタブレット",SUM($T458,$V458)&lt;&gt;0),SUM($T458,$V458),"")),"")</f>
        <v/>
      </c>
      <c r="CZ458" s="81" t="str">
        <f>IF($CW$3&lt;&gt;"コンテンツなし",IF(AND(申込書!$AH$4="GIGAスクールパック",SUM($Q458,$S458)&lt;&gt;0),SUM($Q458,$S458),IF(AND(申込書!$AH$4="SKY安心GIGAタブレット",SUM($U458,$W458)&lt;&gt;0),SUM($U458,$W458),"")),"")</f>
        <v/>
      </c>
      <c r="DA458" s="81"/>
      <c r="DB458" s="82"/>
      <c r="DC458" s="80" t="str">
        <f>IF(AND(申込書!$C$102&lt;&gt;"▼プルダウンより選択してください",申込書!$C$102&lt;&gt;"",申込書!$P$102&lt;&gt;"YYYY/MM/DD",$G458&lt;&gt;""),申込書!$P$102,"")</f>
        <v/>
      </c>
      <c r="DD458" s="81" t="str">
        <f>IF(AND(申込書!$C$102&lt;&gt;"▼プルダウンより選択してください",申込書!$C$102&lt;&gt;"",$G458&lt;&gt;""),申込書!$M$102,"")</f>
        <v/>
      </c>
      <c r="DE458" s="81" t="str">
        <f>IF($DC$3&lt;&gt;"コンテンツなし",IF(AND(申込書!$AH$4="GIGAスクールパック",SUM($P458,$R458)&lt;&gt;0),SUM($P458,$R458),IF(AND(申込書!$AH$4="SKY安心GIGAタブレット",SUM($T458,$V458)&lt;&gt;0),SUM($T458,$V458),"")),"")</f>
        <v/>
      </c>
      <c r="DF458" s="81" t="str">
        <f>IF($DC$3&lt;&gt;"コンテンツなし",IF(AND(申込書!$AH$4="GIGAスクールパック",SUM($Q458,$S458)&lt;&gt;0),SUM($Q458,$S458),IF(AND(申込書!$AH$4="SKY安心GIGAタブレット",SUM($U458,$W458)&lt;&gt;0),SUM($U458,$W458),"")),"")</f>
        <v/>
      </c>
      <c r="DG458" s="81"/>
      <c r="DH458" s="82"/>
      <c r="DI458" s="80" t="str">
        <f>IF(AND(申込書!$C$103&lt;&gt;"▼プルダウンより選択してください",申込書!$C$103&lt;&gt;"",申込書!$P$103&lt;&gt;"YYYY/MM/DD",$G458&lt;&gt;""),申込書!$P$103,"")</f>
        <v/>
      </c>
      <c r="DJ458" s="81" t="str">
        <f>IF(AND(申込書!$C$103&lt;&gt;"▼プルダウンより選択してください",申込書!$C$103&lt;&gt;"",$G458&lt;&gt;""),申込書!$M$103,"")</f>
        <v/>
      </c>
      <c r="DK458" s="81" t="str">
        <f>IF($DI$3&lt;&gt;"コンテンツなし",IF(AND(申込書!$AH$4="GIGAスクールパック",SUM($P458,$R458)&lt;&gt;0),SUM($P458,$R458),IF(AND(申込書!$AH$4="SKY安心GIGAタブレット",SUM($T458,$V458)&lt;&gt;0),SUM($T458,$V458),"")),"")</f>
        <v/>
      </c>
      <c r="DL458" s="81" t="str">
        <f>IF($DI$3&lt;&gt;"コンテンツなし",IF(AND(申込書!$AH$4="GIGAスクールパック",SUM($Q458,$S458)&lt;&gt;0),SUM($Q458,$S458),IF(AND(申込書!$AH$4="SKY安心GIGAタブレット",SUM($U458,$W458)&lt;&gt;0),SUM($U458,$W458),"")),"")</f>
        <v/>
      </c>
      <c r="DM458" s="81"/>
      <c r="DN458" s="82"/>
      <c r="DO458" s="80" t="str">
        <f>IF(AND(申込書!$C$104&lt;&gt;"▼プルダウンより選択してください",申込書!$C$104&lt;&gt;"",申込書!$P$104&lt;&gt;"YYYY/MM/DD",$G458&lt;&gt;""),申込書!$P$104,"")</f>
        <v/>
      </c>
      <c r="DP458" s="81" t="str">
        <f>IF(AND(申込書!$C$104&lt;&gt;"▼プルダウンより選択してください",申込書!$C$104&lt;&gt;"",$G458&lt;&gt;""),申込書!$M$104,"")</f>
        <v/>
      </c>
      <c r="DQ458" s="81" t="str">
        <f>IF($DO$3&lt;&gt;"コンテンツなし",IF(AND(申込書!$AH$4="GIGAスクールパック",SUM($P458,$R458)&lt;&gt;0),SUM($P458,$R458),IF(AND(申込書!$AH$4="SKY安心GIGAタブレット",SUM($T458,$V458)&lt;&gt;0),SUM($T458,$V458),"")),"")</f>
        <v/>
      </c>
      <c r="DR458" s="81" t="str">
        <f>IF($DO$3&lt;&gt;"コンテンツなし",IF(AND(申込書!$AH$4="GIGAスクールパック",SUM($Q458,$S458)&lt;&gt;0),SUM($Q458,$S458),IF(AND(申込書!$AH$4="SKY安心GIGAタブレット",SUM($U458,$W458)&lt;&gt;0),SUM($U458,$W458),"")),"")</f>
        <v/>
      </c>
      <c r="DS458" s="81"/>
      <c r="DT458" s="82"/>
      <c r="DU458" s="80" t="str">
        <f>IF(AND(申込書!$C$105&lt;&gt;"▼プルダウンより選択してください",申込書!$C$105&lt;&gt;"",申込書!$P$105&lt;&gt;"YYYY/MM/DD",$G458&lt;&gt;""),申込書!$P$105,"")</f>
        <v/>
      </c>
      <c r="DV458" s="81" t="str">
        <f>IF(AND(申込書!$C$105&lt;&gt;"▼プルダウンより選択してください",申込書!$C$105&lt;&gt;"",$G458&lt;&gt;""),申込書!$M$105,"")</f>
        <v/>
      </c>
      <c r="DW458" s="81" t="str">
        <f>IF($DU$3&lt;&gt;"コンテンツなし",IF(AND(申込書!$AH$4="GIGAスクールパック",SUM($P458,$R458)&lt;&gt;0),SUM($P458,$R458),IF(AND(申込書!$AH$4="SKY安心GIGAタブレット",SUM($T458,$V458)&lt;&gt;0),SUM($T458,$V458),"")),"")</f>
        <v/>
      </c>
      <c r="DX458" s="81" t="str">
        <f>IF($DU$3&lt;&gt;"コンテンツなし",IF(AND(申込書!$AH$4="GIGAスクールパック",SUM($Q458,$S458)&lt;&gt;0),SUM($Q458,$S458),IF(AND(申込書!$AH$4="SKY安心GIGAタブレット",SUM($U458,$W458)&lt;&gt;0),SUM($U458,$W458),"")),"")</f>
        <v/>
      </c>
      <c r="DY458" s="157"/>
      <c r="DZ458" s="82"/>
      <c r="EA458" s="80" t="str">
        <f>IF(AND(申込書!$C$106&lt;&gt;"▼プルダウンより選択してください",申込書!$C$106&lt;&gt;"",申込書!$P$106&lt;&gt;"YYYY/MM/DD",$G458&lt;&gt;""),申込書!$P$106,"")</f>
        <v/>
      </c>
      <c r="EB458" s="81" t="str">
        <f>IF(AND(申込書!$C$106&lt;&gt;"▼プルダウンより選択してください",申込書!$C$106&lt;&gt;"",$G458&lt;&gt;""),申込書!$M$106,"")</f>
        <v/>
      </c>
      <c r="EC458" s="81" t="str">
        <f>IF($EA$3&lt;&gt;"コンテンツなし",IF(AND(申込書!$AH$4="GIGAスクールパック",SUM($P458,$R458)&lt;&gt;0),SUM($P458,$R458),IF(AND(申込書!$AH$4="SKY安心GIGAタブレット",SUM($T458,$V458)&lt;&gt;0),SUM($T458,$V458),"")),"")</f>
        <v/>
      </c>
      <c r="ED458" s="81" t="str">
        <f>IF($EA$3&lt;&gt;"コンテンツなし",IF(AND(申込書!$AH$4="GIGAスクールパック",SUM($Q458,$S458)&lt;&gt;0),SUM($Q458,$S458),IF(AND(申込書!$AH$4="SKY安心GIGAタブレット",SUM($U458,$W458)&lt;&gt;0),SUM($U458,$W458),"")),"")</f>
        <v/>
      </c>
      <c r="EE458" s="157"/>
      <c r="EF458" s="82"/>
      <c r="EG458" s="80" t="str">
        <f>IF(AND(申込書!$C$107&lt;&gt;"▼プルダウンより選択してください",申込書!$C$107&lt;&gt;"",申込書!$P$107&lt;&gt;"YYYY/MM/DD",$G458&lt;&gt;""),申込書!$P$107,"")</f>
        <v/>
      </c>
      <c r="EH458" s="81" t="str">
        <f>IF(AND(申込書!$C$107&lt;&gt;"▼プルダウンより選択してください",申込書!$C$107&lt;&gt;"",$G458&lt;&gt;""),申込書!$M$107,"")</f>
        <v/>
      </c>
      <c r="EI458" s="81" t="str">
        <f>IF($EG$3&lt;&gt;"コンテンツなし",IF(AND(申込書!$AH$4="GIGAスクールパック",SUM($P458,$R458)&lt;&gt;0),SUM($P458,$R458),IF(AND(申込書!$AH$4="SKY安心GIGAタブレット",SUM($T458,$V458)&lt;&gt;0),SUM($T458,$V458),"")),"")</f>
        <v/>
      </c>
      <c r="EJ458" s="81" t="str">
        <f>IF($EG$3&lt;&gt;"コンテンツなし",IF(AND(申込書!$AH$4="GIGAスクールパック",SUM($Q458,$S458)&lt;&gt;0),SUM($Q458,$S458),IF(AND(申込書!$AH$4="SKY安心GIGAタブレット",SUM($U458,$W458)&lt;&gt;0),SUM($U458,$W458),"")),"")</f>
        <v/>
      </c>
      <c r="EK458" s="157"/>
      <c r="EL458" s="82"/>
      <c r="EM458" s="80" t="str">
        <f>IF(AND(申込書!$C$108&lt;&gt;"▼プルダウンより選択してください",申込書!$C$108&lt;&gt;"",申込書!$P$108&lt;&gt;"YYYY/MM/DD",$G458&lt;&gt;""),申込書!$P$108,"")</f>
        <v/>
      </c>
      <c r="EN458" s="81" t="str">
        <f>IF(AND(申込書!$C$108&lt;&gt;"▼プルダウンより選択してください",申込書!$C$108&lt;&gt;"",$G458&lt;&gt;""),申込書!$M$108,"")</f>
        <v/>
      </c>
      <c r="EO458" s="81" t="str">
        <f>IF($EM$3&lt;&gt;"コンテンツなし",IF(AND(申込書!$AH$4="GIGAスクールパック",SUM($P458,$R458)&lt;&gt;0),SUM($P458,$R458),IF(AND(申込書!$AH$4="SKY安心GIGAタブレット",SUM($T458,$V458)&lt;&gt;0),SUM($T458,$V458),"")),"")</f>
        <v/>
      </c>
      <c r="EP458" s="81" t="str">
        <f>IF($EM$3&lt;&gt;"コンテンツなし",IF(AND(申込書!$AH$4="GIGAスクールパック",SUM($Q458,$S458)&lt;&gt;0),SUM($Q458,$S458),IF(AND(申込書!$AH$4="SKY安心GIGAタブレット",SUM($U458,$W458)&lt;&gt;0),SUM($U458,$W458),"")),"")</f>
        <v/>
      </c>
      <c r="EQ458" s="157"/>
      <c r="ER458" s="82"/>
      <c r="ES458" s="80" t="str">
        <f>IF(AND(申込書!$C$109&lt;&gt;"▼プルダウンより選択してください",申込書!$C$109&lt;&gt;"",申込書!$P$109&lt;&gt;"YYYY/MM/DD",$G458&lt;&gt;""),申込書!$P$109,"")</f>
        <v/>
      </c>
      <c r="ET458" s="81" t="str">
        <f>IF(AND(申込書!$C$109&lt;&gt;"▼プルダウンより選択してください",申込書!$C$109&lt;&gt;"",$G458&lt;&gt;""),申込書!$M$109,"")</f>
        <v/>
      </c>
      <c r="EU458" s="81" t="str">
        <f>IF($ES$3&lt;&gt;"コンテンツなし",IF(AND(申込書!$AH$4="GIGAスクールパック",SUM($P458,$R458)&lt;&gt;0),SUM($P458,$R458),IF(AND(申込書!$AH$4="SKY安心GIGAタブレット",SUM($T458,$V458)&lt;&gt;0),SUM($T458,$V458),"")),"")</f>
        <v/>
      </c>
      <c r="EV458" s="81" t="str">
        <f>IF($ES$3&lt;&gt;"コンテンツなし",IF(AND(申込書!$AH$4="GIGAスクールパック",SUM($Q458,$S458)&lt;&gt;0),SUM($Q458,$S458),IF(AND(申込書!$AH$4="SKY安心GIGAタブレット",SUM($U458,$W458)&lt;&gt;0),SUM($U458,$W458),"")),"")</f>
        <v/>
      </c>
      <c r="EW458" s="157"/>
      <c r="EX458" s="82"/>
      <c r="EY458" s="80" t="str">
        <f>IF(AND(申込書!$C$110&lt;&gt;"▼プルダウンより選択してください",申込書!$C$110&lt;&gt;"",申込書!$P$110&lt;&gt;"YYYY/MM/DD",$G458&lt;&gt;""),申込書!$P$110,"")</f>
        <v/>
      </c>
      <c r="EZ458" s="81" t="str">
        <f>IF(AND(申込書!$C$110&lt;&gt;"▼プルダウンより選択してください",申込書!$C$110&lt;&gt;"",$G458&lt;&gt;""),申込書!$M$110,"")</f>
        <v/>
      </c>
      <c r="FA458" s="81" t="str">
        <f>IF($EY$3&lt;&gt;"コンテンツなし",IF(AND(申込書!$AH$4="GIGAスクールパック",SUM($P458,$R458)&lt;&gt;0),SUM($P458,$R458),IF(AND(申込書!$AH$4="SKY安心GIGAタブレット",SUM($T458,$V458)&lt;&gt;0),SUM($T458,$V458),"")),"")</f>
        <v/>
      </c>
      <c r="FB458" s="81" t="str">
        <f>IF($EY$3&lt;&gt;"コンテンツなし",IF(AND(申込書!$AH$4="GIGAスクールパック",SUM($Q458,$S458)&lt;&gt;0),SUM($Q458,$S458),IF(AND(申込書!$AH$4="SKY安心GIGAタブレット",SUM($U458,$W458)&lt;&gt;0),SUM($U458,$W458),"")),"")</f>
        <v/>
      </c>
      <c r="FC458" s="157"/>
      <c r="FD458" s="82"/>
      <c r="FE458" s="80" t="str">
        <f>IF(AND(申込書!$C$111&lt;&gt;"▼プルダウンより選択してください",申込書!$C$111&lt;&gt;"",申込書!$P$111&lt;&gt;"YYYY/MM/DD",$G458&lt;&gt;""),申込書!$P$111,"")</f>
        <v/>
      </c>
      <c r="FF458" s="81" t="str">
        <f>IF(AND(申込書!$C$111&lt;&gt;"▼プルダウンより選択してください",申込書!$C$111&lt;&gt;"",$G458&lt;&gt;""),申込書!$M$111,"")</f>
        <v/>
      </c>
      <c r="FG458" s="81" t="str">
        <f>IF($FE$3&lt;&gt;"コンテンツなし",IF(AND(申込書!$AH$4="GIGAスクールパック",SUM($P458,$R458)&lt;&gt;0),SUM($P458,$R458),IF(AND(申込書!$AH$4="SKY安心GIGAタブレット",SUM($T458,$V458)&lt;&gt;0),SUM($T458,$V458),"")),"")</f>
        <v/>
      </c>
      <c r="FH458" s="81" t="str">
        <f>IF($FE$3&lt;&gt;"コンテンツなし",IF(AND(申込書!$AH$4="GIGAスクールパック",SUM($Q458,$S458)&lt;&gt;0),SUM($Q458,$S458),IF(AND(申込書!$AH$4="SKY安心GIGAタブレット",SUM($U458,$W458)&lt;&gt;0),SUM($U458,$W458),"")),"")</f>
        <v/>
      </c>
      <c r="FI458" s="157"/>
      <c r="FJ458" s="82"/>
      <c r="FK458" s="80" t="str">
        <f>IF(AND(申込書!$C$112&lt;&gt;"▼プルダウンより選択してください",申込書!$C$112&lt;&gt;"",申込書!$P$112&lt;&gt;"YYYY/MM/DD",$G458&lt;&gt;""),申込書!$P$112,"")</f>
        <v/>
      </c>
      <c r="FL458" s="81" t="str">
        <f>IF(AND(申込書!$C$112&lt;&gt;"▼プルダウンより選択してください",申込書!$C$112&lt;&gt;"",$G458&lt;&gt;""),申込書!$M$112,"")</f>
        <v/>
      </c>
      <c r="FM458" s="81" t="str">
        <f>IF($FK$3&lt;&gt;"コンテンツなし",IF(AND(申込書!$AH$4="GIGAスクールパック",SUM($P458,$R458)&lt;&gt;0),SUM($P458,$R458),IF(AND(申込書!$AH$4="SKY安心GIGAタブレット",SUM($T458,$V458)&lt;&gt;0),SUM($T458,$V458),"")),"")</f>
        <v/>
      </c>
      <c r="FN458" s="81" t="str">
        <f>IF($FK$3&lt;&gt;"コンテンツなし",IF(AND(申込書!$AH$4="GIGAスクールパック",SUM($Q458,$S458)&lt;&gt;0),SUM($Q458,$S458),IF(AND(申込書!$AH$4="SKY安心GIGAタブレット",SUM($U458,$W458)&lt;&gt;0),SUM($U458,$W458),"")),"")</f>
        <v/>
      </c>
      <c r="FO458" s="157"/>
      <c r="FP458" s="82"/>
      <c r="FQ458" s="80" t="str">
        <f>IF(AND(申込書!$C$113&lt;&gt;"▼プルダウンより選択してください",申込書!$C$113&lt;&gt;"",申込書!$P$113&lt;&gt;"YYYY/MM/DD",$G458&lt;&gt;""),申込書!$P$113,"")</f>
        <v/>
      </c>
      <c r="FR458" s="81" t="str">
        <f>IF(AND(申込書!$C$113&lt;&gt;"▼プルダウンより選択してください",申込書!$C$113&lt;&gt;"",$G458&lt;&gt;""),申込書!$M$113,"")</f>
        <v/>
      </c>
      <c r="FS458" s="81" t="str">
        <f>IF($FQ$3&lt;&gt;"コンテンツなし",IF(AND(申込書!$AH$4="GIGAスクールパック",SUM($P458,$R458)&lt;&gt;0),SUM($P458,$R458),IF(AND(申込書!$AH$4="SKY安心GIGAタブレット",SUM($T458,$V458)&lt;&gt;0),SUM($T458,$V458),"")),"")</f>
        <v/>
      </c>
      <c r="FT458" s="81" t="str">
        <f>IF($FQ$3&lt;&gt;"コンテンツなし",IF(AND(申込書!$AH$4="GIGAスクールパック",SUM($Q458,$S458)&lt;&gt;0),SUM($Q458,$S458),IF(AND(申込書!$AH$4="SKY安心GIGAタブレット",SUM($U458,$W458)&lt;&gt;0),SUM($U458,$W458),"")),"")</f>
        <v/>
      </c>
      <c r="FU458" s="157"/>
      <c r="FV458" s="82"/>
      <c r="FW458" s="80" t="str">
        <f>IF(AND(申込書!$C$114&lt;&gt;"▼プルダウンより選択してください",申込書!$C$114&lt;&gt;"",申込書!$P$114&lt;&gt;"YYYY/MM/DD",$G458&lt;&gt;""),申込書!$P$114,"")</f>
        <v/>
      </c>
      <c r="FX458" s="81" t="str">
        <f>IF(AND(申込書!$C$114&lt;&gt;"▼プルダウンより選択してください",申込書!$C$114&lt;&gt;"",$G458&lt;&gt;""),申込書!$M$114,"")</f>
        <v/>
      </c>
      <c r="FY458" s="81" t="str">
        <f>IF($FW$3&lt;&gt;"コンテンツなし",IF(AND(申込書!$AH$4="GIGAスクールパック",SUM($P458,$R458)&lt;&gt;0),SUM($P458,$R458),IF(AND(申込書!$AH$4="SKY安心GIGAタブレット",SUM($T458,$V458)&lt;&gt;0),SUM($T458,$V458),"")),"")</f>
        <v/>
      </c>
      <c r="FZ458" s="81" t="str">
        <f>IF($FW$3&lt;&gt;"コンテンツなし",IF(AND(申込書!$AH$4="GIGAスクールパック",SUM($Q458,$S458)&lt;&gt;0),SUM($Q458,$S458),IF(AND(申込書!$AH$4="SKY安心GIGAタブレット",SUM($U458,$W458)&lt;&gt;0),SUM($U458,$W458),"")),"")</f>
        <v/>
      </c>
      <c r="GA458" s="157"/>
      <c r="GB458" s="82"/>
      <c r="GC458" s="80" t="str">
        <f>IF(AND(申込書!$C$115&lt;&gt;"▼プルダウンより選択してください",申込書!$C$115&lt;&gt;"",申込書!$P$115&lt;&gt;"YYYY/MM/DD",$G458&lt;&gt;""),申込書!$P$115,"")</f>
        <v/>
      </c>
      <c r="GD458" s="81" t="str">
        <f>IF(AND(申込書!$C$115&lt;&gt;"▼プルダウンより選択してください",申込書!$C$115&lt;&gt;"",$G458&lt;&gt;""),申込書!$M$115,"")</f>
        <v/>
      </c>
      <c r="GE458" s="81" t="str">
        <f>IF($GC$3&lt;&gt;"コンテンツなし",IF(AND(申込書!$AH$4="GIGAスクールパック",SUM($P458,$R458)&lt;&gt;0),SUM($P458,$R458),IF(AND(申込書!$AH$4="SKY安心GIGAタブレット",SUM($T458,$V458)&lt;&gt;0),SUM($T458,$V458),"")),"")</f>
        <v/>
      </c>
      <c r="GF458" s="81" t="str">
        <f>IF($GC$3&lt;&gt;"コンテンツなし",IF(AND(申込書!$AH$4="GIGAスクールパック",SUM($Q458,$S458)&lt;&gt;0),SUM($Q458,$S458),IF(AND(申込書!$AH$4="SKY安心GIGAタブレット",SUM($U458,$W458)&lt;&gt;0),SUM($U458,$W458),"")),"")</f>
        <v/>
      </c>
      <c r="GG458" s="157"/>
      <c r="GH458" s="82"/>
      <c r="GI458" s="80" t="str">
        <f>IF(AND(申込書!$C$116&lt;&gt;"▼プルダウンより選択してください",申込書!$C$116&lt;&gt;"",申込書!$P$116&lt;&gt;"YYYY/MM/DD",$G458&lt;&gt;""),申込書!$P$116,"")</f>
        <v/>
      </c>
      <c r="GJ458" s="81" t="str">
        <f>IF(AND(申込書!$C$116&lt;&gt;"▼プルダウンより選択してください",申込書!$C$116&lt;&gt;"",$G458&lt;&gt;""),申込書!$M$116,"")</f>
        <v/>
      </c>
      <c r="GK458" s="81" t="str">
        <f>IF($GI$3&lt;&gt;"コンテンツなし",IF(AND(申込書!$AH$4="GIGAスクールパック",SUM($P458,$R458)&lt;&gt;0),SUM($P458,$R458),IF(AND(申込書!$AH$4="SKY安心GIGAタブレット",SUM($T458,$V458)&lt;&gt;0),SUM($T458,$V458),"")),"")</f>
        <v/>
      </c>
      <c r="GL458" s="81" t="str">
        <f>IF($GI$3&lt;&gt;"コンテンツなし",IF(AND(申込書!$AH$4="GIGAスクールパック",SUM($Q458,$S458)&lt;&gt;0),SUM($Q458,$S458),IF(AND(申込書!$AH$4="SKY安心GIGAタブレット",SUM($U458,$W458)&lt;&gt;0),SUM($U458,$W458),"")),"")</f>
        <v/>
      </c>
      <c r="GM458" s="157"/>
      <c r="GN458" s="82"/>
      <c r="GO458" s="80" t="str">
        <f>IF(AND(申込書!$C$117&lt;&gt;"▼プルダウンより選択してください",申込書!$C$117&lt;&gt;"",申込書!$P$117&lt;&gt;"YYYY/MM/DD",$G458&lt;&gt;""),申込書!$P$117,"")</f>
        <v/>
      </c>
      <c r="GP458" s="81" t="str">
        <f>IF(AND(申込書!$C$117&lt;&gt;"▼プルダウンより選択してください",申込書!$C$117&lt;&gt;"",$G458&lt;&gt;""),申込書!$M$117,"")</f>
        <v/>
      </c>
      <c r="GQ458" s="81" t="str">
        <f>IF($GO$3&lt;&gt;"コンテンツなし",IF(AND(申込書!$AH$4="GIGAスクールパック",SUM($P458,$R458)&lt;&gt;0),SUM($P458,$R458),IF(AND(申込書!$AH$4="SKY安心GIGAタブレット",SUM($T458,$V458)&lt;&gt;0),SUM($T458,$V458),"")),"")</f>
        <v/>
      </c>
      <c r="GR458" s="81" t="str">
        <f>IF($GO$3&lt;&gt;"コンテンツなし",IF(AND(申込書!$AH$4="GIGAスクールパック",SUM($Q458,$S458)&lt;&gt;0),SUM($Q458,$S458),IF(AND(申込書!$AH$4="SKY安心GIGAタブレット",SUM($U458,$W458)&lt;&gt;0),SUM($U458,$W458),"")),"")</f>
        <v/>
      </c>
      <c r="GS458" s="157"/>
      <c r="GT458" s="82"/>
      <c r="GU458" s="80" t="str">
        <f>IF(AND(申込書!$C$118&lt;&gt;"▼プルダウンより選択してください",申込書!$C$118&lt;&gt;"",申込書!$P$118&lt;&gt;"YYYY/MM/DD",$G458&lt;&gt;""),申込書!$P$118,"")</f>
        <v/>
      </c>
      <c r="GV458" s="81" t="str">
        <f>IF(AND(申込書!$C$118&lt;&gt;"▼プルダウンより選択してください",申込書!$C$118&lt;&gt;"",$G458&lt;&gt;""),申込書!$M$118,"")</f>
        <v/>
      </c>
      <c r="GW458" s="81" t="str">
        <f>IF($GU$3&lt;&gt;"コンテンツなし",IF(AND(申込書!$AH$4="GIGAスクールパック",SUM($P458,$R458)&lt;&gt;0),SUM($P458,$R458),IF(AND(申込書!$AH$4="SKY安心GIGAタブレット",SUM($T458,$V458)&lt;&gt;0),SUM($T458,$V458),"")),"")</f>
        <v/>
      </c>
      <c r="GX458" s="81" t="str">
        <f>IF($GU$3&lt;&gt;"コンテンツなし",IF(AND(申込書!$AH$4="GIGAスクールパック",SUM($Q458,$S458)&lt;&gt;0),SUM($Q458,$S458),IF(AND(申込書!$AH$4="SKY安心GIGAタブレット",SUM($U458,$W458)&lt;&gt;0),SUM($U458,$W458),"")),"")</f>
        <v/>
      </c>
      <c r="GY458" s="157"/>
      <c r="GZ458" s="82"/>
      <c r="HA458" s="80" t="str">
        <f>IF(AND(申込書!$C$119&lt;&gt;"▼プルダウンより選択してください",申込書!$C$119&lt;&gt;"",申込書!$P$119&lt;&gt;"YYYY/MM/DD",$G458&lt;&gt;""),申込書!$P$119,"")</f>
        <v/>
      </c>
      <c r="HB458" s="81" t="str">
        <f>IF(AND(申込書!$C$119&lt;&gt;"▼プルダウンより選択してください",申込書!$C$119&lt;&gt;"",$G458&lt;&gt;""),申込書!$M$119,"")</f>
        <v/>
      </c>
      <c r="HC458" s="81" t="str">
        <f>IF($HA$3&lt;&gt;"コンテンツなし",IF(AND(申込書!$AH$4="GIGAスクールパック",SUM($P458,$R458)&lt;&gt;0),SUM($P458,$R458),IF(AND(申込書!$AH$4="SKY安心GIGAタブレット",SUM($T458,$V458)&lt;&gt;0),SUM($T458,$V458),"")),"")</f>
        <v/>
      </c>
      <c r="HD458" s="81" t="str">
        <f>IF($HA$3&lt;&gt;"コンテンツなし",IF(AND(申込書!$AH$4="GIGAスクールパック",SUM($Q458,$S458)&lt;&gt;0),SUM($Q458,$S458),IF(AND(申込書!$AH$4="SKY安心GIGAタブレット",SUM($U458,$W458)&lt;&gt;0),SUM($U458,$W458),"")),"")</f>
        <v/>
      </c>
      <c r="HE458" s="157"/>
      <c r="HF458" s="82"/>
      <c r="HG458" s="83"/>
    </row>
    <row r="459" spans="2:215" ht="26.85" customHeight="1">
      <c r="B459" s="62">
        <f t="shared" si="4"/>
        <v>454</v>
      </c>
      <c r="C459" s="63"/>
      <c r="D459" s="64"/>
      <c r="E459" s="207"/>
      <c r="F459" s="65"/>
      <c r="G459" s="66"/>
      <c r="H459" s="67"/>
      <c r="I459" s="68"/>
      <c r="J459" s="69"/>
      <c r="K459" s="70"/>
      <c r="L459" s="71"/>
      <c r="M459" s="72"/>
      <c r="N459" s="73"/>
      <c r="O459" s="74"/>
      <c r="P459" s="179"/>
      <c r="Q459" s="180"/>
      <c r="R459" s="180"/>
      <c r="S459" s="181"/>
      <c r="T459" s="179"/>
      <c r="U459" s="180"/>
      <c r="V459" s="182"/>
      <c r="W459" s="181"/>
      <c r="X459" s="75"/>
      <c r="Y459" s="76"/>
      <c r="Z459" s="77"/>
      <c r="AA459" s="78"/>
      <c r="AB459" s="79"/>
      <c r="AC459" s="79"/>
      <c r="AD459" s="79"/>
      <c r="AE459" s="77"/>
      <c r="AF459" s="139"/>
      <c r="AG459" s="139"/>
      <c r="AH459" s="139"/>
      <c r="AI459" s="80" t="str">
        <f>IF(AND(申込書!$C$90&lt;&gt;"▼プルダウンより選択してください",申込書!$C$90&lt;&gt;"",申込書!$P$90&lt;&gt;"YYYY/MM/DD",$G459&lt;&gt;""),申込書!$P$90,"")</f>
        <v/>
      </c>
      <c r="AJ459" s="81" t="str">
        <f>IF(AND(申込書!$C$90&lt;&gt;"▼プルダウンより選択してください",申込書!$C$90&lt;&gt;"",$G459&lt;&gt;""),申込書!$M$90,"")</f>
        <v/>
      </c>
      <c r="AK459" s="81" t="str">
        <f>IF($AI$3&lt;&gt;"コンテンツなし",IF(AND(申込書!$AH$4="GIGAスクールパック",SUM($P459,$R459)&lt;&gt;0),SUM($P459,$R459),IF(AND(申込書!$AH$4="SKY安心GIGAタブレット",SUM($T459,$V459)&lt;&gt;0),SUM($T459,$V459),"")),"")</f>
        <v/>
      </c>
      <c r="AL459" s="81" t="str">
        <f>IF($AI$3&lt;&gt;"コンテンツなし",IF(AND(申込書!$AH$4="GIGAスクールパック",SUM($Q459,$S459)&lt;&gt;0),SUM($Q459,$S459),IF(AND(申込書!$AH$4="SKY安心GIGAタブレット",SUM($U459,$W459)&lt;&gt;0),SUM($U459,$W459),"")),"")</f>
        <v/>
      </c>
      <c r="AM459" s="157"/>
      <c r="AN459" s="82"/>
      <c r="AO459" s="80" t="str">
        <f>IF(AND(申込書!$C$91&lt;&gt;"▼プルダウンより選択してください",申込書!$C$91&lt;&gt;"",申込書!$P$91&lt;&gt;"YYYY/MM/DD",$G459&lt;&gt;""),申込書!$P$91,"")</f>
        <v/>
      </c>
      <c r="AP459" s="81" t="str">
        <f>IF(AND(申込書!$C$91&lt;&gt;"▼プルダウンより選択してください",申込書!$C$91&lt;&gt;"",$G459&lt;&gt;""),申込書!$M$91,"")</f>
        <v/>
      </c>
      <c r="AQ459" s="81" t="str">
        <f>IF($AO$3&lt;&gt;"コンテンツなし",IF(AND(申込書!$AH$4="GIGAスクールパック",SUM($P459,$R459)&lt;&gt;0),SUM($P459,$R459),IF(AND(申込書!$AH$4="SKY安心GIGAタブレット",SUM($T459,$V459)&lt;&gt;0),SUM($T459,$V459),"")),"")</f>
        <v/>
      </c>
      <c r="AR459" s="81" t="str">
        <f>IF($AO$3&lt;&gt;"コンテンツなし",IF(AND(申込書!$AH$4="GIGAスクールパック",SUM($Q459,$S459)&lt;&gt;0),SUM($Q459,$S459),IF(AND(申込書!$AH$4="SKY安心GIGAタブレット",SUM($U459,$W459)&lt;&gt;0),SUM($U459,$W459),"")),"")</f>
        <v/>
      </c>
      <c r="AS459" s="157"/>
      <c r="AT459" s="82"/>
      <c r="AU459" s="80" t="str">
        <f>IF(AND(申込書!$C$92&lt;&gt;"▼プルダウンより選択してください",申込書!$C$92&lt;&gt;"",申込書!$P$92&lt;&gt;"YYYY/MM/DD",$G459&lt;&gt;""),申込書!$P$92,"")</f>
        <v/>
      </c>
      <c r="AV459" s="81" t="str">
        <f>IF(AND(申込書!$C$92&lt;&gt;"▼プルダウンより選択してください",申込書!$C$92&lt;&gt;"",$G459&lt;&gt;""),申込書!$M$92,"")</f>
        <v/>
      </c>
      <c r="AW459" s="81" t="str">
        <f>IF($AU$3&lt;&gt;"コンテンツなし",IF(AND(申込書!$AH$4="GIGAスクールパック",SUM($P459,$R459)&lt;&gt;0),SUM($P459,$R459),IF(AND(申込書!$AH$4="SKY安心GIGAタブレット",SUM($T459,$V459)&lt;&gt;0),SUM($T459,$V459),"")),"")</f>
        <v/>
      </c>
      <c r="AX459" s="81" t="str">
        <f>IF($AU$3&lt;&gt;"コンテンツなし",IF(AND(申込書!$AH$4="GIGAスクールパック",SUM($Q459,$S459)&lt;&gt;0),SUM($Q459,$S459),IF(AND(申込書!$AH$4="SKY安心GIGAタブレット",SUM($U459,$W459)&lt;&gt;0),SUM($U459,$W459),"")),"")</f>
        <v/>
      </c>
      <c r="AY459" s="157"/>
      <c r="AZ459" s="82"/>
      <c r="BA459" s="80" t="str">
        <f>IF(AND(申込書!$C$93&lt;&gt;"▼プルダウンより選択してください",申込書!$C$93&lt;&gt;"",申込書!$P$93&lt;&gt;"YYYY/MM/DD",$G459&lt;&gt;""),申込書!$P$93,"")</f>
        <v/>
      </c>
      <c r="BB459" s="81" t="str">
        <f>IF(AND(申込書!$C$93&lt;&gt;"▼プルダウンより選択してください",申込書!$C$93&lt;&gt;"",申込書!$M$93&gt;=1,$G459&lt;&gt;""),申込書!$M$93,"")</f>
        <v/>
      </c>
      <c r="BC459" s="81" t="str">
        <f>IF($BA$3&lt;&gt;"コンテンツなし",IF(AND(申込書!$AH$4="GIGAスクールパック",SUM($P459,$R459)&lt;&gt;0),SUM($P459,$R459),IF(AND(申込書!$AH$4="SKY安心GIGAタブレット",SUM($T459,$V459)&lt;&gt;0),SUM($T459,$V459),"")),"")</f>
        <v/>
      </c>
      <c r="BD459" s="81" t="str">
        <f>IF($BA$3&lt;&gt;"コンテンツなし",IF(AND(申込書!$AH$4="GIGAスクールパック",SUM($Q459,$S459)&lt;&gt;0),SUM($Q459,$S459),IF(AND(申込書!$AH$4="SKY安心GIGAタブレット",SUM($U459,$W459)&lt;&gt;0),SUM($U459,$W459),"")),"")</f>
        <v/>
      </c>
      <c r="BE459" s="157"/>
      <c r="BF459" s="82"/>
      <c r="BG459" s="80" t="str">
        <f>IF(AND(申込書!$C$94&lt;&gt;"▼プルダウンより選択してください",申込書!$C$94&lt;&gt;"",申込書!$P$94&lt;&gt;"YYYY/MM/DD",$G459&lt;&gt;""),申込書!$P$94,"")</f>
        <v/>
      </c>
      <c r="BH459" s="81" t="str">
        <f>IF(AND(申込書!$C$94&lt;&gt;"▼プルダウンより選択してください",申込書!$C$94&lt;&gt;"",$G459&lt;&gt;""),申込書!$M$94,"")</f>
        <v/>
      </c>
      <c r="BI459" s="81" t="str">
        <f>IF($BG$3&lt;&gt;"コンテンツなし",IF(AND(申込書!$AH$4="GIGAスクールパック",SUM($P459,$R459)&lt;&gt;0),SUM($P459,$R459),IF(AND(申込書!$AH$4="SKY安心GIGAタブレット",SUM($T459,$V459)&lt;&gt;0),SUM($T459,$V459),"")),"")</f>
        <v/>
      </c>
      <c r="BJ459" s="81" t="str">
        <f>IF($BG$3&lt;&gt;"コンテンツなし",IF(AND(申込書!$AH$4="GIGAスクールパック",SUM($Q459,$S459)&lt;&gt;0),SUM($Q459,$S459),IF(AND(申込書!$AH$4="SKY安心GIGAタブレット",SUM($U459,$W459)&lt;&gt;0),SUM($U459,$W459),"")),"")</f>
        <v/>
      </c>
      <c r="BK459" s="157"/>
      <c r="BL459" s="82"/>
      <c r="BM459" s="80" t="str">
        <f>IF(AND(申込書!$C$95&lt;&gt;"▼プルダウンより選択してください",申込書!$C$95&lt;&gt;"",申込書!$P$95&lt;&gt;"YYYY/MM/DD",$G459&lt;&gt;""),申込書!$P$95,"")</f>
        <v/>
      </c>
      <c r="BN459" s="81" t="str">
        <f>IF(AND(申込書!$C$95&lt;&gt;"▼プルダウンより選択してください",申込書!$C$95&lt;&gt;"",$G459&lt;&gt;""),申込書!$M$95,"")</f>
        <v/>
      </c>
      <c r="BO459" s="81" t="str">
        <f>IF($BM$3&lt;&gt;"コンテンツなし",IF(AND(申込書!$AH$4="GIGAスクールパック",SUM($P459,$R459)&lt;&gt;0),SUM($P459,$R459),IF(AND(申込書!$AH$4="SKY安心GIGAタブレット",SUM($T459,$V459)&lt;&gt;0),SUM($T459,$V459),"")),"")</f>
        <v/>
      </c>
      <c r="BP459" s="81" t="str">
        <f>IF($BM$3&lt;&gt;"コンテンツなし",IF(AND(申込書!$AH$4="GIGAスクールパック",SUM($Q459,$S459)&lt;&gt;0),SUM($Q459,$S459),IF(AND(申込書!$AH$4="SKY安心GIGAタブレット",SUM($U459,$W459)&lt;&gt;0),SUM($U459,$W459),"")),"")</f>
        <v/>
      </c>
      <c r="BQ459" s="157"/>
      <c r="BR459" s="82"/>
      <c r="BS459" s="80" t="str">
        <f>IF(AND(申込書!$C$96&lt;&gt;"▼プルダウンより選択してください",申込書!$C$96&lt;&gt;"",申込書!$P$96&lt;&gt;"YYYY/MM/DD",$G459&lt;&gt;""),申込書!$P$96,"")</f>
        <v/>
      </c>
      <c r="BT459" s="81" t="str">
        <f>IF(AND(申込書!$C$96&lt;&gt;"▼プルダウンより選択してください",申込書!$C$96&lt;&gt;"",$G459&lt;&gt;""),申込書!$M$96,"")</f>
        <v/>
      </c>
      <c r="BU459" s="81" t="str">
        <f>IF($BS$3&lt;&gt;"コンテンツなし",IF(AND(申込書!$AH$4="GIGAスクールパック",SUM($P459,$R459)&lt;&gt;0),SUM($P459,$R459),IF(AND(申込書!$AH$4="SKY安心GIGAタブレット",SUM($T459,$V459)&lt;&gt;0),SUM($T459,$V459),"")),"")</f>
        <v/>
      </c>
      <c r="BV459" s="81" t="str">
        <f>IF($BS$3&lt;&gt;"コンテンツなし",IF(AND(申込書!$AH$4="GIGAスクールパック",SUM($Q459,$S459)&lt;&gt;0),SUM($Q459,$S459),IF(AND(申込書!$AH$4="SKY安心GIGAタブレット",SUM($U459,$W459)&lt;&gt;0),SUM($U459,$W459),"")),"")</f>
        <v/>
      </c>
      <c r="BW459" s="157"/>
      <c r="BX459" s="82"/>
      <c r="BY459" s="80" t="str">
        <f>IF(AND(申込書!$C$97&lt;&gt;"▼プルダウンより選択してください",申込書!$C$97&lt;&gt;"",申込書!$P$97&lt;&gt;"YYYY/MM/DD",$G459&lt;&gt;""),申込書!$P$97,"")</f>
        <v/>
      </c>
      <c r="BZ459" s="81" t="str">
        <f>IF(AND(申込書!$C$97&lt;&gt;"▼プルダウンより選択してください",申込書!$C$97&lt;&gt;"",$G459&lt;&gt;""),申込書!$M$97,"")</f>
        <v/>
      </c>
      <c r="CA459" s="81" t="str">
        <f>IF($BY$3&lt;&gt;"コンテンツなし",IF(AND(申込書!$AH$4="GIGAスクールパック",SUM($P459,$R459)&lt;&gt;0),SUM($P459,$R459),IF(AND(申込書!$AH$4="SKY安心GIGAタブレット",SUM($T459,$V459)&lt;&gt;0),SUM($T459,$V459),"")),"")</f>
        <v/>
      </c>
      <c r="CB459" s="81" t="str">
        <f>IF($BY$3&lt;&gt;"コンテンツなし",IF(AND(申込書!$AH$4="GIGAスクールパック",SUM($Q459,$S459)&lt;&gt;0),SUM($Q459,$S459),IF(AND(申込書!$AH$4="SKY安心GIGAタブレット",SUM($U459,$W459)&lt;&gt;0),SUM($U459,$W459),"")),"")</f>
        <v/>
      </c>
      <c r="CC459" s="157"/>
      <c r="CD459" s="82"/>
      <c r="CE459" s="80" t="str">
        <f>IF(AND(申込書!$C$98&lt;&gt;"▼プルダウンより選択してください",申込書!$C$98&lt;&gt;"",申込書!$P$98&lt;&gt;"YYYY/MM/DD",$G459&lt;&gt;""),申込書!$P$98,"")</f>
        <v/>
      </c>
      <c r="CF459" s="81" t="str">
        <f>IF(AND(申込書!$C$98&lt;&gt;"▼プルダウンより選択してください",申込書!$C$98&lt;&gt;"",$G459&lt;&gt;""),申込書!$M$98,"")</f>
        <v/>
      </c>
      <c r="CG459" s="81" t="str">
        <f>IF($CE$3&lt;&gt;"コンテンツなし",IF(AND(申込書!$AH$4="GIGAスクールパック",SUM($P459,$R459)&lt;&gt;0),SUM($P459,$R459),IF(AND(申込書!$AH$4="SKY安心GIGAタブレット",SUM($T459,$V459)&lt;&gt;0),SUM($T459,$V459),"")),"")</f>
        <v/>
      </c>
      <c r="CH459" s="81" t="str">
        <f>IF($CE$3&lt;&gt;"コンテンツなし",IF(AND(申込書!$AH$4="GIGAスクールパック",SUM($Q459,$S459)&lt;&gt;0),SUM($Q459,$S459),IF(AND(申込書!$AH$4="SKY安心GIGAタブレット",SUM($U459,$W459)&lt;&gt;0),SUM($U459,$W459),"")),"")</f>
        <v/>
      </c>
      <c r="CI459" s="157"/>
      <c r="CJ459" s="82"/>
      <c r="CK459" s="80" t="str">
        <f>IF(AND(申込書!$C$99&lt;&gt;"▼プルダウンより選択してください",申込書!$C$99&lt;&gt;"",申込書!$P$99&lt;&gt;"YYYY/MM/DD",$G459&lt;&gt;""),申込書!$P$99,"")</f>
        <v/>
      </c>
      <c r="CL459" s="81" t="str">
        <f>IF(AND(申込書!$C$99&lt;&gt;"▼プルダウンより選択してください",申込書!$C$99&lt;&gt;"",$G459&lt;&gt;""),申込書!$M$99,"")</f>
        <v/>
      </c>
      <c r="CM459" s="81" t="str">
        <f>IF($CK$3&lt;&gt;"コンテンツなし",IF(AND(申込書!$AH$4="GIGAスクールパック",SUM($P459,$R459)&lt;&gt;0),SUM($P459,$R459),IF(AND(申込書!$AH$4="SKY安心GIGAタブレット",SUM($T459,$V459)&lt;&gt;0),SUM($T459,$V459),"")),"")</f>
        <v/>
      </c>
      <c r="CN459" s="81" t="str">
        <f>IF($CK$3&lt;&gt;"コンテンツなし",IF(AND(申込書!$AH$4="GIGAスクールパック",SUM($Q459,$S459)&lt;&gt;0),SUM($Q459,$S459),IF(AND(申込書!$AH$4="SKY安心GIGAタブレット",SUM($U459,$W459)&lt;&gt;0),SUM($U459,$W459),"")),"")</f>
        <v/>
      </c>
      <c r="CO459" s="157"/>
      <c r="CP459" s="82"/>
      <c r="CQ459" s="80" t="str">
        <f>IF(AND(申込書!$C$100&lt;&gt;"▼プルダウンより選択してください",申込書!$C$100&lt;&gt;"",申込書!$P$100&lt;&gt;"YYYY/MM/DD",$G459&lt;&gt;""),申込書!$P$100,"")</f>
        <v/>
      </c>
      <c r="CR459" s="81" t="str">
        <f>IF(AND(申込書!$C$100&lt;&gt;"▼プルダウンより選択してください",申込書!$C$100&lt;&gt;"",$G459&lt;&gt;""),申込書!$M$100,"")</f>
        <v/>
      </c>
      <c r="CS459" s="81" t="str">
        <f>IF($CQ$3&lt;&gt;"コンテンツなし",IF(AND(申込書!$AH$4="GIGAスクールパック",SUM($P459,$R459)&lt;&gt;0),SUM($P459,$R459),IF(AND(申込書!$AH$4="SKY安心GIGAタブレット",SUM($T459,$V459)&lt;&gt;0),SUM($T459,$V459),"")),"")</f>
        <v/>
      </c>
      <c r="CT459" s="81" t="str">
        <f>IF($CQ$3&lt;&gt;"コンテンツなし",IF(AND(申込書!$AH$4="GIGAスクールパック",SUM($Q459,$S459)&lt;&gt;0),SUM($Q459,$S459),IF(AND(申込書!$AH$4="SKY安心GIGAタブレット",SUM($U459,$W459)&lt;&gt;0),SUM($U459,$W459),"")),"")</f>
        <v/>
      </c>
      <c r="CU459" s="81"/>
      <c r="CV459" s="82"/>
      <c r="CW459" s="80" t="str">
        <f>IF(AND(申込書!$C$101&lt;&gt;"▼プルダウンより選択してください",申込書!$C$101&lt;&gt;"",申込書!$P$101&lt;&gt;"YYYY/MM/DD",$G459&lt;&gt;""),申込書!$P$101,"")</f>
        <v/>
      </c>
      <c r="CX459" s="81" t="str">
        <f>IF(AND(申込書!$C$101&lt;&gt;"▼プルダウンより選択してください",申込書!$C$101&lt;&gt;"",$G459&lt;&gt;""),申込書!$M$101,"")</f>
        <v/>
      </c>
      <c r="CY459" s="81" t="str">
        <f>IF($CW$3&lt;&gt;"コンテンツなし",IF(AND(申込書!$AH$4="GIGAスクールパック",SUM($P459,$R459)&lt;&gt;0),SUM($P459,$R459),IF(AND(申込書!$AH$4="SKY安心GIGAタブレット",SUM($T459,$V459)&lt;&gt;0),SUM($T459,$V459),"")),"")</f>
        <v/>
      </c>
      <c r="CZ459" s="81" t="str">
        <f>IF($CW$3&lt;&gt;"コンテンツなし",IF(AND(申込書!$AH$4="GIGAスクールパック",SUM($Q459,$S459)&lt;&gt;0),SUM($Q459,$S459),IF(AND(申込書!$AH$4="SKY安心GIGAタブレット",SUM($U459,$W459)&lt;&gt;0),SUM($U459,$W459),"")),"")</f>
        <v/>
      </c>
      <c r="DA459" s="81"/>
      <c r="DB459" s="82"/>
      <c r="DC459" s="80" t="str">
        <f>IF(AND(申込書!$C$102&lt;&gt;"▼プルダウンより選択してください",申込書!$C$102&lt;&gt;"",申込書!$P$102&lt;&gt;"YYYY/MM/DD",$G459&lt;&gt;""),申込書!$P$102,"")</f>
        <v/>
      </c>
      <c r="DD459" s="81" t="str">
        <f>IF(AND(申込書!$C$102&lt;&gt;"▼プルダウンより選択してください",申込書!$C$102&lt;&gt;"",$G459&lt;&gt;""),申込書!$M$102,"")</f>
        <v/>
      </c>
      <c r="DE459" s="81" t="str">
        <f>IF($DC$3&lt;&gt;"コンテンツなし",IF(AND(申込書!$AH$4="GIGAスクールパック",SUM($P459,$R459)&lt;&gt;0),SUM($P459,$R459),IF(AND(申込書!$AH$4="SKY安心GIGAタブレット",SUM($T459,$V459)&lt;&gt;0),SUM($T459,$V459),"")),"")</f>
        <v/>
      </c>
      <c r="DF459" s="81" t="str">
        <f>IF($DC$3&lt;&gt;"コンテンツなし",IF(AND(申込書!$AH$4="GIGAスクールパック",SUM($Q459,$S459)&lt;&gt;0),SUM($Q459,$S459),IF(AND(申込書!$AH$4="SKY安心GIGAタブレット",SUM($U459,$W459)&lt;&gt;0),SUM($U459,$W459),"")),"")</f>
        <v/>
      </c>
      <c r="DG459" s="81"/>
      <c r="DH459" s="82"/>
      <c r="DI459" s="80" t="str">
        <f>IF(AND(申込書!$C$103&lt;&gt;"▼プルダウンより選択してください",申込書!$C$103&lt;&gt;"",申込書!$P$103&lt;&gt;"YYYY/MM/DD",$G459&lt;&gt;""),申込書!$P$103,"")</f>
        <v/>
      </c>
      <c r="DJ459" s="81" t="str">
        <f>IF(AND(申込書!$C$103&lt;&gt;"▼プルダウンより選択してください",申込書!$C$103&lt;&gt;"",$G459&lt;&gt;""),申込書!$M$103,"")</f>
        <v/>
      </c>
      <c r="DK459" s="81" t="str">
        <f>IF($DI$3&lt;&gt;"コンテンツなし",IF(AND(申込書!$AH$4="GIGAスクールパック",SUM($P459,$R459)&lt;&gt;0),SUM($P459,$R459),IF(AND(申込書!$AH$4="SKY安心GIGAタブレット",SUM($T459,$V459)&lt;&gt;0),SUM($T459,$V459),"")),"")</f>
        <v/>
      </c>
      <c r="DL459" s="81" t="str">
        <f>IF($DI$3&lt;&gt;"コンテンツなし",IF(AND(申込書!$AH$4="GIGAスクールパック",SUM($Q459,$S459)&lt;&gt;0),SUM($Q459,$S459),IF(AND(申込書!$AH$4="SKY安心GIGAタブレット",SUM($U459,$W459)&lt;&gt;0),SUM($U459,$W459),"")),"")</f>
        <v/>
      </c>
      <c r="DM459" s="81"/>
      <c r="DN459" s="82"/>
      <c r="DO459" s="80" t="str">
        <f>IF(AND(申込書!$C$104&lt;&gt;"▼プルダウンより選択してください",申込書!$C$104&lt;&gt;"",申込書!$P$104&lt;&gt;"YYYY/MM/DD",$G459&lt;&gt;""),申込書!$P$104,"")</f>
        <v/>
      </c>
      <c r="DP459" s="81" t="str">
        <f>IF(AND(申込書!$C$104&lt;&gt;"▼プルダウンより選択してください",申込書!$C$104&lt;&gt;"",$G459&lt;&gt;""),申込書!$M$104,"")</f>
        <v/>
      </c>
      <c r="DQ459" s="81" t="str">
        <f>IF($DO$3&lt;&gt;"コンテンツなし",IF(AND(申込書!$AH$4="GIGAスクールパック",SUM($P459,$R459)&lt;&gt;0),SUM($P459,$R459),IF(AND(申込書!$AH$4="SKY安心GIGAタブレット",SUM($T459,$V459)&lt;&gt;0),SUM($T459,$V459),"")),"")</f>
        <v/>
      </c>
      <c r="DR459" s="81" t="str">
        <f>IF($DO$3&lt;&gt;"コンテンツなし",IF(AND(申込書!$AH$4="GIGAスクールパック",SUM($Q459,$S459)&lt;&gt;0),SUM($Q459,$S459),IF(AND(申込書!$AH$4="SKY安心GIGAタブレット",SUM($U459,$W459)&lt;&gt;0),SUM($U459,$W459),"")),"")</f>
        <v/>
      </c>
      <c r="DS459" s="81"/>
      <c r="DT459" s="82"/>
      <c r="DU459" s="80" t="str">
        <f>IF(AND(申込書!$C$105&lt;&gt;"▼プルダウンより選択してください",申込書!$C$105&lt;&gt;"",申込書!$P$105&lt;&gt;"YYYY/MM/DD",$G459&lt;&gt;""),申込書!$P$105,"")</f>
        <v/>
      </c>
      <c r="DV459" s="81" t="str">
        <f>IF(AND(申込書!$C$105&lt;&gt;"▼プルダウンより選択してください",申込書!$C$105&lt;&gt;"",$G459&lt;&gt;""),申込書!$M$105,"")</f>
        <v/>
      </c>
      <c r="DW459" s="81" t="str">
        <f>IF($DU$3&lt;&gt;"コンテンツなし",IF(AND(申込書!$AH$4="GIGAスクールパック",SUM($P459,$R459)&lt;&gt;0),SUM($P459,$R459),IF(AND(申込書!$AH$4="SKY安心GIGAタブレット",SUM($T459,$V459)&lt;&gt;0),SUM($T459,$V459),"")),"")</f>
        <v/>
      </c>
      <c r="DX459" s="81" t="str">
        <f>IF($DU$3&lt;&gt;"コンテンツなし",IF(AND(申込書!$AH$4="GIGAスクールパック",SUM($Q459,$S459)&lt;&gt;0),SUM($Q459,$S459),IF(AND(申込書!$AH$4="SKY安心GIGAタブレット",SUM($U459,$W459)&lt;&gt;0),SUM($U459,$W459),"")),"")</f>
        <v/>
      </c>
      <c r="DY459" s="157"/>
      <c r="DZ459" s="82"/>
      <c r="EA459" s="80" t="str">
        <f>IF(AND(申込書!$C$106&lt;&gt;"▼プルダウンより選択してください",申込書!$C$106&lt;&gt;"",申込書!$P$106&lt;&gt;"YYYY/MM/DD",$G459&lt;&gt;""),申込書!$P$106,"")</f>
        <v/>
      </c>
      <c r="EB459" s="81" t="str">
        <f>IF(AND(申込書!$C$106&lt;&gt;"▼プルダウンより選択してください",申込書!$C$106&lt;&gt;"",$G459&lt;&gt;""),申込書!$M$106,"")</f>
        <v/>
      </c>
      <c r="EC459" s="81" t="str">
        <f>IF($EA$3&lt;&gt;"コンテンツなし",IF(AND(申込書!$AH$4="GIGAスクールパック",SUM($P459,$R459)&lt;&gt;0),SUM($P459,$R459),IF(AND(申込書!$AH$4="SKY安心GIGAタブレット",SUM($T459,$V459)&lt;&gt;0),SUM($T459,$V459),"")),"")</f>
        <v/>
      </c>
      <c r="ED459" s="81" t="str">
        <f>IF($EA$3&lt;&gt;"コンテンツなし",IF(AND(申込書!$AH$4="GIGAスクールパック",SUM($Q459,$S459)&lt;&gt;0),SUM($Q459,$S459),IF(AND(申込書!$AH$4="SKY安心GIGAタブレット",SUM($U459,$W459)&lt;&gt;0),SUM($U459,$W459),"")),"")</f>
        <v/>
      </c>
      <c r="EE459" s="157"/>
      <c r="EF459" s="82"/>
      <c r="EG459" s="80" t="str">
        <f>IF(AND(申込書!$C$107&lt;&gt;"▼プルダウンより選択してください",申込書!$C$107&lt;&gt;"",申込書!$P$107&lt;&gt;"YYYY/MM/DD",$G459&lt;&gt;""),申込書!$P$107,"")</f>
        <v/>
      </c>
      <c r="EH459" s="81" t="str">
        <f>IF(AND(申込書!$C$107&lt;&gt;"▼プルダウンより選択してください",申込書!$C$107&lt;&gt;"",$G459&lt;&gt;""),申込書!$M$107,"")</f>
        <v/>
      </c>
      <c r="EI459" s="81" t="str">
        <f>IF($EG$3&lt;&gt;"コンテンツなし",IF(AND(申込書!$AH$4="GIGAスクールパック",SUM($P459,$R459)&lt;&gt;0),SUM($P459,$R459),IF(AND(申込書!$AH$4="SKY安心GIGAタブレット",SUM($T459,$V459)&lt;&gt;0),SUM($T459,$V459),"")),"")</f>
        <v/>
      </c>
      <c r="EJ459" s="81" t="str">
        <f>IF($EG$3&lt;&gt;"コンテンツなし",IF(AND(申込書!$AH$4="GIGAスクールパック",SUM($Q459,$S459)&lt;&gt;0),SUM($Q459,$S459),IF(AND(申込書!$AH$4="SKY安心GIGAタブレット",SUM($U459,$W459)&lt;&gt;0),SUM($U459,$W459),"")),"")</f>
        <v/>
      </c>
      <c r="EK459" s="157"/>
      <c r="EL459" s="82"/>
      <c r="EM459" s="80" t="str">
        <f>IF(AND(申込書!$C$108&lt;&gt;"▼プルダウンより選択してください",申込書!$C$108&lt;&gt;"",申込書!$P$108&lt;&gt;"YYYY/MM/DD",$G459&lt;&gt;""),申込書!$P$108,"")</f>
        <v/>
      </c>
      <c r="EN459" s="81" t="str">
        <f>IF(AND(申込書!$C$108&lt;&gt;"▼プルダウンより選択してください",申込書!$C$108&lt;&gt;"",$G459&lt;&gt;""),申込書!$M$108,"")</f>
        <v/>
      </c>
      <c r="EO459" s="81" t="str">
        <f>IF($EM$3&lt;&gt;"コンテンツなし",IF(AND(申込書!$AH$4="GIGAスクールパック",SUM($P459,$R459)&lt;&gt;0),SUM($P459,$R459),IF(AND(申込書!$AH$4="SKY安心GIGAタブレット",SUM($T459,$V459)&lt;&gt;0),SUM($T459,$V459),"")),"")</f>
        <v/>
      </c>
      <c r="EP459" s="81" t="str">
        <f>IF($EM$3&lt;&gt;"コンテンツなし",IF(AND(申込書!$AH$4="GIGAスクールパック",SUM($Q459,$S459)&lt;&gt;0),SUM($Q459,$S459),IF(AND(申込書!$AH$4="SKY安心GIGAタブレット",SUM($U459,$W459)&lt;&gt;0),SUM($U459,$W459),"")),"")</f>
        <v/>
      </c>
      <c r="EQ459" s="157"/>
      <c r="ER459" s="82"/>
      <c r="ES459" s="80" t="str">
        <f>IF(AND(申込書!$C$109&lt;&gt;"▼プルダウンより選択してください",申込書!$C$109&lt;&gt;"",申込書!$P$109&lt;&gt;"YYYY/MM/DD",$G459&lt;&gt;""),申込書!$P$109,"")</f>
        <v/>
      </c>
      <c r="ET459" s="81" t="str">
        <f>IF(AND(申込書!$C$109&lt;&gt;"▼プルダウンより選択してください",申込書!$C$109&lt;&gt;"",$G459&lt;&gt;""),申込書!$M$109,"")</f>
        <v/>
      </c>
      <c r="EU459" s="81" t="str">
        <f>IF($ES$3&lt;&gt;"コンテンツなし",IF(AND(申込書!$AH$4="GIGAスクールパック",SUM($P459,$R459)&lt;&gt;0),SUM($P459,$R459),IF(AND(申込書!$AH$4="SKY安心GIGAタブレット",SUM($T459,$V459)&lt;&gt;0),SUM($T459,$V459),"")),"")</f>
        <v/>
      </c>
      <c r="EV459" s="81" t="str">
        <f>IF($ES$3&lt;&gt;"コンテンツなし",IF(AND(申込書!$AH$4="GIGAスクールパック",SUM($Q459,$S459)&lt;&gt;0),SUM($Q459,$S459),IF(AND(申込書!$AH$4="SKY安心GIGAタブレット",SUM($U459,$W459)&lt;&gt;0),SUM($U459,$W459),"")),"")</f>
        <v/>
      </c>
      <c r="EW459" s="157"/>
      <c r="EX459" s="82"/>
      <c r="EY459" s="80" t="str">
        <f>IF(AND(申込書!$C$110&lt;&gt;"▼プルダウンより選択してください",申込書!$C$110&lt;&gt;"",申込書!$P$110&lt;&gt;"YYYY/MM/DD",$G459&lt;&gt;""),申込書!$P$110,"")</f>
        <v/>
      </c>
      <c r="EZ459" s="81" t="str">
        <f>IF(AND(申込書!$C$110&lt;&gt;"▼プルダウンより選択してください",申込書!$C$110&lt;&gt;"",$G459&lt;&gt;""),申込書!$M$110,"")</f>
        <v/>
      </c>
      <c r="FA459" s="81" t="str">
        <f>IF($EY$3&lt;&gt;"コンテンツなし",IF(AND(申込書!$AH$4="GIGAスクールパック",SUM($P459,$R459)&lt;&gt;0),SUM($P459,$R459),IF(AND(申込書!$AH$4="SKY安心GIGAタブレット",SUM($T459,$V459)&lt;&gt;0),SUM($T459,$V459),"")),"")</f>
        <v/>
      </c>
      <c r="FB459" s="81" t="str">
        <f>IF($EY$3&lt;&gt;"コンテンツなし",IF(AND(申込書!$AH$4="GIGAスクールパック",SUM($Q459,$S459)&lt;&gt;0),SUM($Q459,$S459),IF(AND(申込書!$AH$4="SKY安心GIGAタブレット",SUM($U459,$W459)&lt;&gt;0),SUM($U459,$W459),"")),"")</f>
        <v/>
      </c>
      <c r="FC459" s="157"/>
      <c r="FD459" s="82"/>
      <c r="FE459" s="80" t="str">
        <f>IF(AND(申込書!$C$111&lt;&gt;"▼プルダウンより選択してください",申込書!$C$111&lt;&gt;"",申込書!$P$111&lt;&gt;"YYYY/MM/DD",$G459&lt;&gt;""),申込書!$P$111,"")</f>
        <v/>
      </c>
      <c r="FF459" s="81" t="str">
        <f>IF(AND(申込書!$C$111&lt;&gt;"▼プルダウンより選択してください",申込書!$C$111&lt;&gt;"",$G459&lt;&gt;""),申込書!$M$111,"")</f>
        <v/>
      </c>
      <c r="FG459" s="81" t="str">
        <f>IF($FE$3&lt;&gt;"コンテンツなし",IF(AND(申込書!$AH$4="GIGAスクールパック",SUM($P459,$R459)&lt;&gt;0),SUM($P459,$R459),IF(AND(申込書!$AH$4="SKY安心GIGAタブレット",SUM($T459,$V459)&lt;&gt;0),SUM($T459,$V459),"")),"")</f>
        <v/>
      </c>
      <c r="FH459" s="81" t="str">
        <f>IF($FE$3&lt;&gt;"コンテンツなし",IF(AND(申込書!$AH$4="GIGAスクールパック",SUM($Q459,$S459)&lt;&gt;0),SUM($Q459,$S459),IF(AND(申込書!$AH$4="SKY安心GIGAタブレット",SUM($U459,$W459)&lt;&gt;0),SUM($U459,$W459),"")),"")</f>
        <v/>
      </c>
      <c r="FI459" s="157"/>
      <c r="FJ459" s="82"/>
      <c r="FK459" s="80" t="str">
        <f>IF(AND(申込書!$C$112&lt;&gt;"▼プルダウンより選択してください",申込書!$C$112&lt;&gt;"",申込書!$P$112&lt;&gt;"YYYY/MM/DD",$G459&lt;&gt;""),申込書!$P$112,"")</f>
        <v/>
      </c>
      <c r="FL459" s="81" t="str">
        <f>IF(AND(申込書!$C$112&lt;&gt;"▼プルダウンより選択してください",申込書!$C$112&lt;&gt;"",$G459&lt;&gt;""),申込書!$M$112,"")</f>
        <v/>
      </c>
      <c r="FM459" s="81" t="str">
        <f>IF($FK$3&lt;&gt;"コンテンツなし",IF(AND(申込書!$AH$4="GIGAスクールパック",SUM($P459,$R459)&lt;&gt;0),SUM($P459,$R459),IF(AND(申込書!$AH$4="SKY安心GIGAタブレット",SUM($T459,$V459)&lt;&gt;0),SUM($T459,$V459),"")),"")</f>
        <v/>
      </c>
      <c r="FN459" s="81" t="str">
        <f>IF($FK$3&lt;&gt;"コンテンツなし",IF(AND(申込書!$AH$4="GIGAスクールパック",SUM($Q459,$S459)&lt;&gt;0),SUM($Q459,$S459),IF(AND(申込書!$AH$4="SKY安心GIGAタブレット",SUM($U459,$W459)&lt;&gt;0),SUM($U459,$W459),"")),"")</f>
        <v/>
      </c>
      <c r="FO459" s="157"/>
      <c r="FP459" s="82"/>
      <c r="FQ459" s="80" t="str">
        <f>IF(AND(申込書!$C$113&lt;&gt;"▼プルダウンより選択してください",申込書!$C$113&lt;&gt;"",申込書!$P$113&lt;&gt;"YYYY/MM/DD",$G459&lt;&gt;""),申込書!$P$113,"")</f>
        <v/>
      </c>
      <c r="FR459" s="81" t="str">
        <f>IF(AND(申込書!$C$113&lt;&gt;"▼プルダウンより選択してください",申込書!$C$113&lt;&gt;"",$G459&lt;&gt;""),申込書!$M$113,"")</f>
        <v/>
      </c>
      <c r="FS459" s="81" t="str">
        <f>IF($FQ$3&lt;&gt;"コンテンツなし",IF(AND(申込書!$AH$4="GIGAスクールパック",SUM($P459,$R459)&lt;&gt;0),SUM($P459,$R459),IF(AND(申込書!$AH$4="SKY安心GIGAタブレット",SUM($T459,$V459)&lt;&gt;0),SUM($T459,$V459),"")),"")</f>
        <v/>
      </c>
      <c r="FT459" s="81" t="str">
        <f>IF($FQ$3&lt;&gt;"コンテンツなし",IF(AND(申込書!$AH$4="GIGAスクールパック",SUM($Q459,$S459)&lt;&gt;0),SUM($Q459,$S459),IF(AND(申込書!$AH$4="SKY安心GIGAタブレット",SUM($U459,$W459)&lt;&gt;0),SUM($U459,$W459),"")),"")</f>
        <v/>
      </c>
      <c r="FU459" s="157"/>
      <c r="FV459" s="82"/>
      <c r="FW459" s="80" t="str">
        <f>IF(AND(申込書!$C$114&lt;&gt;"▼プルダウンより選択してください",申込書!$C$114&lt;&gt;"",申込書!$P$114&lt;&gt;"YYYY/MM/DD",$G459&lt;&gt;""),申込書!$P$114,"")</f>
        <v/>
      </c>
      <c r="FX459" s="81" t="str">
        <f>IF(AND(申込書!$C$114&lt;&gt;"▼プルダウンより選択してください",申込書!$C$114&lt;&gt;"",$G459&lt;&gt;""),申込書!$M$114,"")</f>
        <v/>
      </c>
      <c r="FY459" s="81" t="str">
        <f>IF($FW$3&lt;&gt;"コンテンツなし",IF(AND(申込書!$AH$4="GIGAスクールパック",SUM($P459,$R459)&lt;&gt;0),SUM($P459,$R459),IF(AND(申込書!$AH$4="SKY安心GIGAタブレット",SUM($T459,$V459)&lt;&gt;0),SUM($T459,$V459),"")),"")</f>
        <v/>
      </c>
      <c r="FZ459" s="81" t="str">
        <f>IF($FW$3&lt;&gt;"コンテンツなし",IF(AND(申込書!$AH$4="GIGAスクールパック",SUM($Q459,$S459)&lt;&gt;0),SUM($Q459,$S459),IF(AND(申込書!$AH$4="SKY安心GIGAタブレット",SUM($U459,$W459)&lt;&gt;0),SUM($U459,$W459),"")),"")</f>
        <v/>
      </c>
      <c r="GA459" s="157"/>
      <c r="GB459" s="82"/>
      <c r="GC459" s="80" t="str">
        <f>IF(AND(申込書!$C$115&lt;&gt;"▼プルダウンより選択してください",申込書!$C$115&lt;&gt;"",申込書!$P$115&lt;&gt;"YYYY/MM/DD",$G459&lt;&gt;""),申込書!$P$115,"")</f>
        <v/>
      </c>
      <c r="GD459" s="81" t="str">
        <f>IF(AND(申込書!$C$115&lt;&gt;"▼プルダウンより選択してください",申込書!$C$115&lt;&gt;"",$G459&lt;&gt;""),申込書!$M$115,"")</f>
        <v/>
      </c>
      <c r="GE459" s="81" t="str">
        <f>IF($GC$3&lt;&gt;"コンテンツなし",IF(AND(申込書!$AH$4="GIGAスクールパック",SUM($P459,$R459)&lt;&gt;0),SUM($P459,$R459),IF(AND(申込書!$AH$4="SKY安心GIGAタブレット",SUM($T459,$V459)&lt;&gt;0),SUM($T459,$V459),"")),"")</f>
        <v/>
      </c>
      <c r="GF459" s="81" t="str">
        <f>IF($GC$3&lt;&gt;"コンテンツなし",IF(AND(申込書!$AH$4="GIGAスクールパック",SUM($Q459,$S459)&lt;&gt;0),SUM($Q459,$S459),IF(AND(申込書!$AH$4="SKY安心GIGAタブレット",SUM($U459,$W459)&lt;&gt;0),SUM($U459,$W459),"")),"")</f>
        <v/>
      </c>
      <c r="GG459" s="157"/>
      <c r="GH459" s="82"/>
      <c r="GI459" s="80" t="str">
        <f>IF(AND(申込書!$C$116&lt;&gt;"▼プルダウンより選択してください",申込書!$C$116&lt;&gt;"",申込書!$P$116&lt;&gt;"YYYY/MM/DD",$G459&lt;&gt;""),申込書!$P$116,"")</f>
        <v/>
      </c>
      <c r="GJ459" s="81" t="str">
        <f>IF(AND(申込書!$C$116&lt;&gt;"▼プルダウンより選択してください",申込書!$C$116&lt;&gt;"",$G459&lt;&gt;""),申込書!$M$116,"")</f>
        <v/>
      </c>
      <c r="GK459" s="81" t="str">
        <f>IF($GI$3&lt;&gt;"コンテンツなし",IF(AND(申込書!$AH$4="GIGAスクールパック",SUM($P459,$R459)&lt;&gt;0),SUM($P459,$R459),IF(AND(申込書!$AH$4="SKY安心GIGAタブレット",SUM($T459,$V459)&lt;&gt;0),SUM($T459,$V459),"")),"")</f>
        <v/>
      </c>
      <c r="GL459" s="81" t="str">
        <f>IF($GI$3&lt;&gt;"コンテンツなし",IF(AND(申込書!$AH$4="GIGAスクールパック",SUM($Q459,$S459)&lt;&gt;0),SUM($Q459,$S459),IF(AND(申込書!$AH$4="SKY安心GIGAタブレット",SUM($U459,$W459)&lt;&gt;0),SUM($U459,$W459),"")),"")</f>
        <v/>
      </c>
      <c r="GM459" s="157"/>
      <c r="GN459" s="82"/>
      <c r="GO459" s="80" t="str">
        <f>IF(AND(申込書!$C$117&lt;&gt;"▼プルダウンより選択してください",申込書!$C$117&lt;&gt;"",申込書!$P$117&lt;&gt;"YYYY/MM/DD",$G459&lt;&gt;""),申込書!$P$117,"")</f>
        <v/>
      </c>
      <c r="GP459" s="81" t="str">
        <f>IF(AND(申込書!$C$117&lt;&gt;"▼プルダウンより選択してください",申込書!$C$117&lt;&gt;"",$G459&lt;&gt;""),申込書!$M$117,"")</f>
        <v/>
      </c>
      <c r="GQ459" s="81" t="str">
        <f>IF($GO$3&lt;&gt;"コンテンツなし",IF(AND(申込書!$AH$4="GIGAスクールパック",SUM($P459,$R459)&lt;&gt;0),SUM($P459,$R459),IF(AND(申込書!$AH$4="SKY安心GIGAタブレット",SUM($T459,$V459)&lt;&gt;0),SUM($T459,$V459),"")),"")</f>
        <v/>
      </c>
      <c r="GR459" s="81" t="str">
        <f>IF($GO$3&lt;&gt;"コンテンツなし",IF(AND(申込書!$AH$4="GIGAスクールパック",SUM($Q459,$S459)&lt;&gt;0),SUM($Q459,$S459),IF(AND(申込書!$AH$4="SKY安心GIGAタブレット",SUM($U459,$W459)&lt;&gt;0),SUM($U459,$W459),"")),"")</f>
        <v/>
      </c>
      <c r="GS459" s="157"/>
      <c r="GT459" s="82"/>
      <c r="GU459" s="80" t="str">
        <f>IF(AND(申込書!$C$118&lt;&gt;"▼プルダウンより選択してください",申込書!$C$118&lt;&gt;"",申込書!$P$118&lt;&gt;"YYYY/MM/DD",$G459&lt;&gt;""),申込書!$P$118,"")</f>
        <v/>
      </c>
      <c r="GV459" s="81" t="str">
        <f>IF(AND(申込書!$C$118&lt;&gt;"▼プルダウンより選択してください",申込書!$C$118&lt;&gt;"",$G459&lt;&gt;""),申込書!$M$118,"")</f>
        <v/>
      </c>
      <c r="GW459" s="81" t="str">
        <f>IF($GU$3&lt;&gt;"コンテンツなし",IF(AND(申込書!$AH$4="GIGAスクールパック",SUM($P459,$R459)&lt;&gt;0),SUM($P459,$R459),IF(AND(申込書!$AH$4="SKY安心GIGAタブレット",SUM($T459,$V459)&lt;&gt;0),SUM($T459,$V459),"")),"")</f>
        <v/>
      </c>
      <c r="GX459" s="81" t="str">
        <f>IF($GU$3&lt;&gt;"コンテンツなし",IF(AND(申込書!$AH$4="GIGAスクールパック",SUM($Q459,$S459)&lt;&gt;0),SUM($Q459,$S459),IF(AND(申込書!$AH$4="SKY安心GIGAタブレット",SUM($U459,$W459)&lt;&gt;0),SUM($U459,$W459),"")),"")</f>
        <v/>
      </c>
      <c r="GY459" s="157"/>
      <c r="GZ459" s="82"/>
      <c r="HA459" s="80" t="str">
        <f>IF(AND(申込書!$C$119&lt;&gt;"▼プルダウンより選択してください",申込書!$C$119&lt;&gt;"",申込書!$P$119&lt;&gt;"YYYY/MM/DD",$G459&lt;&gt;""),申込書!$P$119,"")</f>
        <v/>
      </c>
      <c r="HB459" s="81" t="str">
        <f>IF(AND(申込書!$C$119&lt;&gt;"▼プルダウンより選択してください",申込書!$C$119&lt;&gt;"",$G459&lt;&gt;""),申込書!$M$119,"")</f>
        <v/>
      </c>
      <c r="HC459" s="81" t="str">
        <f>IF($HA$3&lt;&gt;"コンテンツなし",IF(AND(申込書!$AH$4="GIGAスクールパック",SUM($P459,$R459)&lt;&gt;0),SUM($P459,$R459),IF(AND(申込書!$AH$4="SKY安心GIGAタブレット",SUM($T459,$V459)&lt;&gt;0),SUM($T459,$V459),"")),"")</f>
        <v/>
      </c>
      <c r="HD459" s="81" t="str">
        <f>IF($HA$3&lt;&gt;"コンテンツなし",IF(AND(申込書!$AH$4="GIGAスクールパック",SUM($Q459,$S459)&lt;&gt;0),SUM($Q459,$S459),IF(AND(申込書!$AH$4="SKY安心GIGAタブレット",SUM($U459,$W459)&lt;&gt;0),SUM($U459,$W459),"")),"")</f>
        <v/>
      </c>
      <c r="HE459" s="157"/>
      <c r="HF459" s="82"/>
      <c r="HG459" s="83"/>
    </row>
    <row r="460" spans="2:215" ht="26.85" customHeight="1">
      <c r="B460" s="62">
        <f t="shared" si="4"/>
        <v>455</v>
      </c>
      <c r="C460" s="63"/>
      <c r="D460" s="64"/>
      <c r="E460" s="207"/>
      <c r="F460" s="65"/>
      <c r="G460" s="66"/>
      <c r="H460" s="67"/>
      <c r="I460" s="68"/>
      <c r="J460" s="69"/>
      <c r="K460" s="70"/>
      <c r="L460" s="71"/>
      <c r="M460" s="72"/>
      <c r="N460" s="73"/>
      <c r="O460" s="74"/>
      <c r="P460" s="179"/>
      <c r="Q460" s="180"/>
      <c r="R460" s="180"/>
      <c r="S460" s="181"/>
      <c r="T460" s="179"/>
      <c r="U460" s="180"/>
      <c r="V460" s="182"/>
      <c r="W460" s="181"/>
      <c r="X460" s="75"/>
      <c r="Y460" s="76"/>
      <c r="Z460" s="77"/>
      <c r="AA460" s="78"/>
      <c r="AB460" s="79"/>
      <c r="AC460" s="79"/>
      <c r="AD460" s="79"/>
      <c r="AE460" s="77"/>
      <c r="AF460" s="139"/>
      <c r="AG460" s="139"/>
      <c r="AH460" s="139"/>
      <c r="AI460" s="80" t="str">
        <f>IF(AND(申込書!$C$90&lt;&gt;"▼プルダウンより選択してください",申込書!$C$90&lt;&gt;"",申込書!$P$90&lt;&gt;"YYYY/MM/DD",$G460&lt;&gt;""),申込書!$P$90,"")</f>
        <v/>
      </c>
      <c r="AJ460" s="81" t="str">
        <f>IF(AND(申込書!$C$90&lt;&gt;"▼プルダウンより選択してください",申込書!$C$90&lt;&gt;"",$G460&lt;&gt;""),申込書!$M$90,"")</f>
        <v/>
      </c>
      <c r="AK460" s="81" t="str">
        <f>IF($AI$3&lt;&gt;"コンテンツなし",IF(AND(申込書!$AH$4="GIGAスクールパック",SUM($P460,$R460)&lt;&gt;0),SUM($P460,$R460),IF(AND(申込書!$AH$4="SKY安心GIGAタブレット",SUM($T460,$V460)&lt;&gt;0),SUM($T460,$V460),"")),"")</f>
        <v/>
      </c>
      <c r="AL460" s="81" t="str">
        <f>IF($AI$3&lt;&gt;"コンテンツなし",IF(AND(申込書!$AH$4="GIGAスクールパック",SUM($Q460,$S460)&lt;&gt;0),SUM($Q460,$S460),IF(AND(申込書!$AH$4="SKY安心GIGAタブレット",SUM($U460,$W460)&lt;&gt;0),SUM($U460,$W460),"")),"")</f>
        <v/>
      </c>
      <c r="AM460" s="157"/>
      <c r="AN460" s="82"/>
      <c r="AO460" s="80" t="str">
        <f>IF(AND(申込書!$C$91&lt;&gt;"▼プルダウンより選択してください",申込書!$C$91&lt;&gt;"",申込書!$P$91&lt;&gt;"YYYY/MM/DD",$G460&lt;&gt;""),申込書!$P$91,"")</f>
        <v/>
      </c>
      <c r="AP460" s="81" t="str">
        <f>IF(AND(申込書!$C$91&lt;&gt;"▼プルダウンより選択してください",申込書!$C$91&lt;&gt;"",$G460&lt;&gt;""),申込書!$M$91,"")</f>
        <v/>
      </c>
      <c r="AQ460" s="81" t="str">
        <f>IF($AO$3&lt;&gt;"コンテンツなし",IF(AND(申込書!$AH$4="GIGAスクールパック",SUM($P460,$R460)&lt;&gt;0),SUM($P460,$R460),IF(AND(申込書!$AH$4="SKY安心GIGAタブレット",SUM($T460,$V460)&lt;&gt;0),SUM($T460,$V460),"")),"")</f>
        <v/>
      </c>
      <c r="AR460" s="81" t="str">
        <f>IF($AO$3&lt;&gt;"コンテンツなし",IF(AND(申込書!$AH$4="GIGAスクールパック",SUM($Q460,$S460)&lt;&gt;0),SUM($Q460,$S460),IF(AND(申込書!$AH$4="SKY安心GIGAタブレット",SUM($U460,$W460)&lt;&gt;0),SUM($U460,$W460),"")),"")</f>
        <v/>
      </c>
      <c r="AS460" s="157"/>
      <c r="AT460" s="82"/>
      <c r="AU460" s="80" t="str">
        <f>IF(AND(申込書!$C$92&lt;&gt;"▼プルダウンより選択してください",申込書!$C$92&lt;&gt;"",申込書!$P$92&lt;&gt;"YYYY/MM/DD",$G460&lt;&gt;""),申込書!$P$92,"")</f>
        <v/>
      </c>
      <c r="AV460" s="81" t="str">
        <f>IF(AND(申込書!$C$92&lt;&gt;"▼プルダウンより選択してください",申込書!$C$92&lt;&gt;"",$G460&lt;&gt;""),申込書!$M$92,"")</f>
        <v/>
      </c>
      <c r="AW460" s="81" t="str">
        <f>IF($AU$3&lt;&gt;"コンテンツなし",IF(AND(申込書!$AH$4="GIGAスクールパック",SUM($P460,$R460)&lt;&gt;0),SUM($P460,$R460),IF(AND(申込書!$AH$4="SKY安心GIGAタブレット",SUM($T460,$V460)&lt;&gt;0),SUM($T460,$V460),"")),"")</f>
        <v/>
      </c>
      <c r="AX460" s="81" t="str">
        <f>IF($AU$3&lt;&gt;"コンテンツなし",IF(AND(申込書!$AH$4="GIGAスクールパック",SUM($Q460,$S460)&lt;&gt;0),SUM($Q460,$S460),IF(AND(申込書!$AH$4="SKY安心GIGAタブレット",SUM($U460,$W460)&lt;&gt;0),SUM($U460,$W460),"")),"")</f>
        <v/>
      </c>
      <c r="AY460" s="157"/>
      <c r="AZ460" s="82"/>
      <c r="BA460" s="80" t="str">
        <f>IF(AND(申込書!$C$93&lt;&gt;"▼プルダウンより選択してください",申込書!$C$93&lt;&gt;"",申込書!$P$93&lt;&gt;"YYYY/MM/DD",$G460&lt;&gt;""),申込書!$P$93,"")</f>
        <v/>
      </c>
      <c r="BB460" s="81" t="str">
        <f>IF(AND(申込書!$C$93&lt;&gt;"▼プルダウンより選択してください",申込書!$C$93&lt;&gt;"",申込書!$M$93&gt;=1,$G460&lt;&gt;""),申込書!$M$93,"")</f>
        <v/>
      </c>
      <c r="BC460" s="81" t="str">
        <f>IF($BA$3&lt;&gt;"コンテンツなし",IF(AND(申込書!$AH$4="GIGAスクールパック",SUM($P460,$R460)&lt;&gt;0),SUM($P460,$R460),IF(AND(申込書!$AH$4="SKY安心GIGAタブレット",SUM($T460,$V460)&lt;&gt;0),SUM($T460,$V460),"")),"")</f>
        <v/>
      </c>
      <c r="BD460" s="81" t="str">
        <f>IF($BA$3&lt;&gt;"コンテンツなし",IF(AND(申込書!$AH$4="GIGAスクールパック",SUM($Q460,$S460)&lt;&gt;0),SUM($Q460,$S460),IF(AND(申込書!$AH$4="SKY安心GIGAタブレット",SUM($U460,$W460)&lt;&gt;0),SUM($U460,$W460),"")),"")</f>
        <v/>
      </c>
      <c r="BE460" s="157"/>
      <c r="BF460" s="82"/>
      <c r="BG460" s="80" t="str">
        <f>IF(AND(申込書!$C$94&lt;&gt;"▼プルダウンより選択してください",申込書!$C$94&lt;&gt;"",申込書!$P$94&lt;&gt;"YYYY/MM/DD",$G460&lt;&gt;""),申込書!$P$94,"")</f>
        <v/>
      </c>
      <c r="BH460" s="81" t="str">
        <f>IF(AND(申込書!$C$94&lt;&gt;"▼プルダウンより選択してください",申込書!$C$94&lt;&gt;"",$G460&lt;&gt;""),申込書!$M$94,"")</f>
        <v/>
      </c>
      <c r="BI460" s="81" t="str">
        <f>IF($BG$3&lt;&gt;"コンテンツなし",IF(AND(申込書!$AH$4="GIGAスクールパック",SUM($P460,$R460)&lt;&gt;0),SUM($P460,$R460),IF(AND(申込書!$AH$4="SKY安心GIGAタブレット",SUM($T460,$V460)&lt;&gt;0),SUM($T460,$V460),"")),"")</f>
        <v/>
      </c>
      <c r="BJ460" s="81" t="str">
        <f>IF($BG$3&lt;&gt;"コンテンツなし",IF(AND(申込書!$AH$4="GIGAスクールパック",SUM($Q460,$S460)&lt;&gt;0),SUM($Q460,$S460),IF(AND(申込書!$AH$4="SKY安心GIGAタブレット",SUM($U460,$W460)&lt;&gt;0),SUM($U460,$W460),"")),"")</f>
        <v/>
      </c>
      <c r="BK460" s="157"/>
      <c r="BL460" s="82"/>
      <c r="BM460" s="80" t="str">
        <f>IF(AND(申込書!$C$95&lt;&gt;"▼プルダウンより選択してください",申込書!$C$95&lt;&gt;"",申込書!$P$95&lt;&gt;"YYYY/MM/DD",$G460&lt;&gt;""),申込書!$P$95,"")</f>
        <v/>
      </c>
      <c r="BN460" s="81" t="str">
        <f>IF(AND(申込書!$C$95&lt;&gt;"▼プルダウンより選択してください",申込書!$C$95&lt;&gt;"",$G460&lt;&gt;""),申込書!$M$95,"")</f>
        <v/>
      </c>
      <c r="BO460" s="81" t="str">
        <f>IF($BM$3&lt;&gt;"コンテンツなし",IF(AND(申込書!$AH$4="GIGAスクールパック",SUM($P460,$R460)&lt;&gt;0),SUM($P460,$R460),IF(AND(申込書!$AH$4="SKY安心GIGAタブレット",SUM($T460,$V460)&lt;&gt;0),SUM($T460,$V460),"")),"")</f>
        <v/>
      </c>
      <c r="BP460" s="81" t="str">
        <f>IF($BM$3&lt;&gt;"コンテンツなし",IF(AND(申込書!$AH$4="GIGAスクールパック",SUM($Q460,$S460)&lt;&gt;0),SUM($Q460,$S460),IF(AND(申込書!$AH$4="SKY安心GIGAタブレット",SUM($U460,$W460)&lt;&gt;0),SUM($U460,$W460),"")),"")</f>
        <v/>
      </c>
      <c r="BQ460" s="157"/>
      <c r="BR460" s="82"/>
      <c r="BS460" s="80" t="str">
        <f>IF(AND(申込書!$C$96&lt;&gt;"▼プルダウンより選択してください",申込書!$C$96&lt;&gt;"",申込書!$P$96&lt;&gt;"YYYY/MM/DD",$G460&lt;&gt;""),申込書!$P$96,"")</f>
        <v/>
      </c>
      <c r="BT460" s="81" t="str">
        <f>IF(AND(申込書!$C$96&lt;&gt;"▼プルダウンより選択してください",申込書!$C$96&lt;&gt;"",$G460&lt;&gt;""),申込書!$M$96,"")</f>
        <v/>
      </c>
      <c r="BU460" s="81" t="str">
        <f>IF($BS$3&lt;&gt;"コンテンツなし",IF(AND(申込書!$AH$4="GIGAスクールパック",SUM($P460,$R460)&lt;&gt;0),SUM($P460,$R460),IF(AND(申込書!$AH$4="SKY安心GIGAタブレット",SUM($T460,$V460)&lt;&gt;0),SUM($T460,$V460),"")),"")</f>
        <v/>
      </c>
      <c r="BV460" s="81" t="str">
        <f>IF($BS$3&lt;&gt;"コンテンツなし",IF(AND(申込書!$AH$4="GIGAスクールパック",SUM($Q460,$S460)&lt;&gt;0),SUM($Q460,$S460),IF(AND(申込書!$AH$4="SKY安心GIGAタブレット",SUM($U460,$W460)&lt;&gt;0),SUM($U460,$W460),"")),"")</f>
        <v/>
      </c>
      <c r="BW460" s="157"/>
      <c r="BX460" s="82"/>
      <c r="BY460" s="80" t="str">
        <f>IF(AND(申込書!$C$97&lt;&gt;"▼プルダウンより選択してください",申込書!$C$97&lt;&gt;"",申込書!$P$97&lt;&gt;"YYYY/MM/DD",$G460&lt;&gt;""),申込書!$P$97,"")</f>
        <v/>
      </c>
      <c r="BZ460" s="81" t="str">
        <f>IF(AND(申込書!$C$97&lt;&gt;"▼プルダウンより選択してください",申込書!$C$97&lt;&gt;"",$G460&lt;&gt;""),申込書!$M$97,"")</f>
        <v/>
      </c>
      <c r="CA460" s="81" t="str">
        <f>IF($BY$3&lt;&gt;"コンテンツなし",IF(AND(申込書!$AH$4="GIGAスクールパック",SUM($P460,$R460)&lt;&gt;0),SUM($P460,$R460),IF(AND(申込書!$AH$4="SKY安心GIGAタブレット",SUM($T460,$V460)&lt;&gt;0),SUM($T460,$V460),"")),"")</f>
        <v/>
      </c>
      <c r="CB460" s="81" t="str">
        <f>IF($BY$3&lt;&gt;"コンテンツなし",IF(AND(申込書!$AH$4="GIGAスクールパック",SUM($Q460,$S460)&lt;&gt;0),SUM($Q460,$S460),IF(AND(申込書!$AH$4="SKY安心GIGAタブレット",SUM($U460,$W460)&lt;&gt;0),SUM($U460,$W460),"")),"")</f>
        <v/>
      </c>
      <c r="CC460" s="157"/>
      <c r="CD460" s="82"/>
      <c r="CE460" s="80" t="str">
        <f>IF(AND(申込書!$C$98&lt;&gt;"▼プルダウンより選択してください",申込書!$C$98&lt;&gt;"",申込書!$P$98&lt;&gt;"YYYY/MM/DD",$G460&lt;&gt;""),申込書!$P$98,"")</f>
        <v/>
      </c>
      <c r="CF460" s="81" t="str">
        <f>IF(AND(申込書!$C$98&lt;&gt;"▼プルダウンより選択してください",申込書!$C$98&lt;&gt;"",$G460&lt;&gt;""),申込書!$M$98,"")</f>
        <v/>
      </c>
      <c r="CG460" s="81" t="str">
        <f>IF($CE$3&lt;&gt;"コンテンツなし",IF(AND(申込書!$AH$4="GIGAスクールパック",SUM($P460,$R460)&lt;&gt;0),SUM($P460,$R460),IF(AND(申込書!$AH$4="SKY安心GIGAタブレット",SUM($T460,$V460)&lt;&gt;0),SUM($T460,$V460),"")),"")</f>
        <v/>
      </c>
      <c r="CH460" s="81" t="str">
        <f>IF($CE$3&lt;&gt;"コンテンツなし",IF(AND(申込書!$AH$4="GIGAスクールパック",SUM($Q460,$S460)&lt;&gt;0),SUM($Q460,$S460),IF(AND(申込書!$AH$4="SKY安心GIGAタブレット",SUM($U460,$W460)&lt;&gt;0),SUM($U460,$W460),"")),"")</f>
        <v/>
      </c>
      <c r="CI460" s="157"/>
      <c r="CJ460" s="82"/>
      <c r="CK460" s="80" t="str">
        <f>IF(AND(申込書!$C$99&lt;&gt;"▼プルダウンより選択してください",申込書!$C$99&lt;&gt;"",申込書!$P$99&lt;&gt;"YYYY/MM/DD",$G460&lt;&gt;""),申込書!$P$99,"")</f>
        <v/>
      </c>
      <c r="CL460" s="81" t="str">
        <f>IF(AND(申込書!$C$99&lt;&gt;"▼プルダウンより選択してください",申込書!$C$99&lt;&gt;"",$G460&lt;&gt;""),申込書!$M$99,"")</f>
        <v/>
      </c>
      <c r="CM460" s="81" t="str">
        <f>IF($CK$3&lt;&gt;"コンテンツなし",IF(AND(申込書!$AH$4="GIGAスクールパック",SUM($P460,$R460)&lt;&gt;0),SUM($P460,$R460),IF(AND(申込書!$AH$4="SKY安心GIGAタブレット",SUM($T460,$V460)&lt;&gt;0),SUM($T460,$V460),"")),"")</f>
        <v/>
      </c>
      <c r="CN460" s="81" t="str">
        <f>IF($CK$3&lt;&gt;"コンテンツなし",IF(AND(申込書!$AH$4="GIGAスクールパック",SUM($Q460,$S460)&lt;&gt;0),SUM($Q460,$S460),IF(AND(申込書!$AH$4="SKY安心GIGAタブレット",SUM($U460,$W460)&lt;&gt;0),SUM($U460,$W460),"")),"")</f>
        <v/>
      </c>
      <c r="CO460" s="157"/>
      <c r="CP460" s="82"/>
      <c r="CQ460" s="80" t="str">
        <f>IF(AND(申込書!$C$100&lt;&gt;"▼プルダウンより選択してください",申込書!$C$100&lt;&gt;"",申込書!$P$100&lt;&gt;"YYYY/MM/DD",$G460&lt;&gt;""),申込書!$P$100,"")</f>
        <v/>
      </c>
      <c r="CR460" s="81" t="str">
        <f>IF(AND(申込書!$C$100&lt;&gt;"▼プルダウンより選択してください",申込書!$C$100&lt;&gt;"",$G460&lt;&gt;""),申込書!$M$100,"")</f>
        <v/>
      </c>
      <c r="CS460" s="81" t="str">
        <f>IF($CQ$3&lt;&gt;"コンテンツなし",IF(AND(申込書!$AH$4="GIGAスクールパック",SUM($P460,$R460)&lt;&gt;0),SUM($P460,$R460),IF(AND(申込書!$AH$4="SKY安心GIGAタブレット",SUM($T460,$V460)&lt;&gt;0),SUM($T460,$V460),"")),"")</f>
        <v/>
      </c>
      <c r="CT460" s="81" t="str">
        <f>IF($CQ$3&lt;&gt;"コンテンツなし",IF(AND(申込書!$AH$4="GIGAスクールパック",SUM($Q460,$S460)&lt;&gt;0),SUM($Q460,$S460),IF(AND(申込書!$AH$4="SKY安心GIGAタブレット",SUM($U460,$W460)&lt;&gt;0),SUM($U460,$W460),"")),"")</f>
        <v/>
      </c>
      <c r="CU460" s="81"/>
      <c r="CV460" s="82"/>
      <c r="CW460" s="80" t="str">
        <f>IF(AND(申込書!$C$101&lt;&gt;"▼プルダウンより選択してください",申込書!$C$101&lt;&gt;"",申込書!$P$101&lt;&gt;"YYYY/MM/DD",$G460&lt;&gt;""),申込書!$P$101,"")</f>
        <v/>
      </c>
      <c r="CX460" s="81" t="str">
        <f>IF(AND(申込書!$C$101&lt;&gt;"▼プルダウンより選択してください",申込書!$C$101&lt;&gt;"",$G460&lt;&gt;""),申込書!$M$101,"")</f>
        <v/>
      </c>
      <c r="CY460" s="81" t="str">
        <f>IF($CW$3&lt;&gt;"コンテンツなし",IF(AND(申込書!$AH$4="GIGAスクールパック",SUM($P460,$R460)&lt;&gt;0),SUM($P460,$R460),IF(AND(申込書!$AH$4="SKY安心GIGAタブレット",SUM($T460,$V460)&lt;&gt;0),SUM($T460,$V460),"")),"")</f>
        <v/>
      </c>
      <c r="CZ460" s="81" t="str">
        <f>IF($CW$3&lt;&gt;"コンテンツなし",IF(AND(申込書!$AH$4="GIGAスクールパック",SUM($Q460,$S460)&lt;&gt;0),SUM($Q460,$S460),IF(AND(申込書!$AH$4="SKY安心GIGAタブレット",SUM($U460,$W460)&lt;&gt;0),SUM($U460,$W460),"")),"")</f>
        <v/>
      </c>
      <c r="DA460" s="81"/>
      <c r="DB460" s="82"/>
      <c r="DC460" s="80" t="str">
        <f>IF(AND(申込書!$C$102&lt;&gt;"▼プルダウンより選択してください",申込書!$C$102&lt;&gt;"",申込書!$P$102&lt;&gt;"YYYY/MM/DD",$G460&lt;&gt;""),申込書!$P$102,"")</f>
        <v/>
      </c>
      <c r="DD460" s="81" t="str">
        <f>IF(AND(申込書!$C$102&lt;&gt;"▼プルダウンより選択してください",申込書!$C$102&lt;&gt;"",$G460&lt;&gt;""),申込書!$M$102,"")</f>
        <v/>
      </c>
      <c r="DE460" s="81" t="str">
        <f>IF($DC$3&lt;&gt;"コンテンツなし",IF(AND(申込書!$AH$4="GIGAスクールパック",SUM($P460,$R460)&lt;&gt;0),SUM($P460,$R460),IF(AND(申込書!$AH$4="SKY安心GIGAタブレット",SUM($T460,$V460)&lt;&gt;0),SUM($T460,$V460),"")),"")</f>
        <v/>
      </c>
      <c r="DF460" s="81" t="str">
        <f>IF($DC$3&lt;&gt;"コンテンツなし",IF(AND(申込書!$AH$4="GIGAスクールパック",SUM($Q460,$S460)&lt;&gt;0),SUM($Q460,$S460),IF(AND(申込書!$AH$4="SKY安心GIGAタブレット",SUM($U460,$W460)&lt;&gt;0),SUM($U460,$W460),"")),"")</f>
        <v/>
      </c>
      <c r="DG460" s="81"/>
      <c r="DH460" s="82"/>
      <c r="DI460" s="80" t="str">
        <f>IF(AND(申込書!$C$103&lt;&gt;"▼プルダウンより選択してください",申込書!$C$103&lt;&gt;"",申込書!$P$103&lt;&gt;"YYYY/MM/DD",$G460&lt;&gt;""),申込書!$P$103,"")</f>
        <v/>
      </c>
      <c r="DJ460" s="81" t="str">
        <f>IF(AND(申込書!$C$103&lt;&gt;"▼プルダウンより選択してください",申込書!$C$103&lt;&gt;"",$G460&lt;&gt;""),申込書!$M$103,"")</f>
        <v/>
      </c>
      <c r="DK460" s="81" t="str">
        <f>IF($DI$3&lt;&gt;"コンテンツなし",IF(AND(申込書!$AH$4="GIGAスクールパック",SUM($P460,$R460)&lt;&gt;0),SUM($P460,$R460),IF(AND(申込書!$AH$4="SKY安心GIGAタブレット",SUM($T460,$V460)&lt;&gt;0),SUM($T460,$V460),"")),"")</f>
        <v/>
      </c>
      <c r="DL460" s="81" t="str">
        <f>IF($DI$3&lt;&gt;"コンテンツなし",IF(AND(申込書!$AH$4="GIGAスクールパック",SUM($Q460,$S460)&lt;&gt;0),SUM($Q460,$S460),IF(AND(申込書!$AH$4="SKY安心GIGAタブレット",SUM($U460,$W460)&lt;&gt;0),SUM($U460,$W460),"")),"")</f>
        <v/>
      </c>
      <c r="DM460" s="81"/>
      <c r="DN460" s="82"/>
      <c r="DO460" s="80" t="str">
        <f>IF(AND(申込書!$C$104&lt;&gt;"▼プルダウンより選択してください",申込書!$C$104&lt;&gt;"",申込書!$P$104&lt;&gt;"YYYY/MM/DD",$G460&lt;&gt;""),申込書!$P$104,"")</f>
        <v/>
      </c>
      <c r="DP460" s="81" t="str">
        <f>IF(AND(申込書!$C$104&lt;&gt;"▼プルダウンより選択してください",申込書!$C$104&lt;&gt;"",$G460&lt;&gt;""),申込書!$M$104,"")</f>
        <v/>
      </c>
      <c r="DQ460" s="81" t="str">
        <f>IF($DO$3&lt;&gt;"コンテンツなし",IF(AND(申込書!$AH$4="GIGAスクールパック",SUM($P460,$R460)&lt;&gt;0),SUM($P460,$R460),IF(AND(申込書!$AH$4="SKY安心GIGAタブレット",SUM($T460,$V460)&lt;&gt;0),SUM($T460,$V460),"")),"")</f>
        <v/>
      </c>
      <c r="DR460" s="81" t="str">
        <f>IF($DO$3&lt;&gt;"コンテンツなし",IF(AND(申込書!$AH$4="GIGAスクールパック",SUM($Q460,$S460)&lt;&gt;0),SUM($Q460,$S460),IF(AND(申込書!$AH$4="SKY安心GIGAタブレット",SUM($U460,$W460)&lt;&gt;0),SUM($U460,$W460),"")),"")</f>
        <v/>
      </c>
      <c r="DS460" s="81"/>
      <c r="DT460" s="82"/>
      <c r="DU460" s="80" t="str">
        <f>IF(AND(申込書!$C$105&lt;&gt;"▼プルダウンより選択してください",申込書!$C$105&lt;&gt;"",申込書!$P$105&lt;&gt;"YYYY/MM/DD",$G460&lt;&gt;""),申込書!$P$105,"")</f>
        <v/>
      </c>
      <c r="DV460" s="81" t="str">
        <f>IF(AND(申込書!$C$105&lt;&gt;"▼プルダウンより選択してください",申込書!$C$105&lt;&gt;"",$G460&lt;&gt;""),申込書!$M$105,"")</f>
        <v/>
      </c>
      <c r="DW460" s="81" t="str">
        <f>IF($DU$3&lt;&gt;"コンテンツなし",IF(AND(申込書!$AH$4="GIGAスクールパック",SUM($P460,$R460)&lt;&gt;0),SUM($P460,$R460),IF(AND(申込書!$AH$4="SKY安心GIGAタブレット",SUM($T460,$V460)&lt;&gt;0),SUM($T460,$V460),"")),"")</f>
        <v/>
      </c>
      <c r="DX460" s="81" t="str">
        <f>IF($DU$3&lt;&gt;"コンテンツなし",IF(AND(申込書!$AH$4="GIGAスクールパック",SUM($Q460,$S460)&lt;&gt;0),SUM($Q460,$S460),IF(AND(申込書!$AH$4="SKY安心GIGAタブレット",SUM($U460,$W460)&lt;&gt;0),SUM($U460,$W460),"")),"")</f>
        <v/>
      </c>
      <c r="DY460" s="157"/>
      <c r="DZ460" s="82"/>
      <c r="EA460" s="80" t="str">
        <f>IF(AND(申込書!$C$106&lt;&gt;"▼プルダウンより選択してください",申込書!$C$106&lt;&gt;"",申込書!$P$106&lt;&gt;"YYYY/MM/DD",$G460&lt;&gt;""),申込書!$P$106,"")</f>
        <v/>
      </c>
      <c r="EB460" s="81" t="str">
        <f>IF(AND(申込書!$C$106&lt;&gt;"▼プルダウンより選択してください",申込書!$C$106&lt;&gt;"",$G460&lt;&gt;""),申込書!$M$106,"")</f>
        <v/>
      </c>
      <c r="EC460" s="81" t="str">
        <f>IF($EA$3&lt;&gt;"コンテンツなし",IF(AND(申込書!$AH$4="GIGAスクールパック",SUM($P460,$R460)&lt;&gt;0),SUM($P460,$R460),IF(AND(申込書!$AH$4="SKY安心GIGAタブレット",SUM($T460,$V460)&lt;&gt;0),SUM($T460,$V460),"")),"")</f>
        <v/>
      </c>
      <c r="ED460" s="81" t="str">
        <f>IF($EA$3&lt;&gt;"コンテンツなし",IF(AND(申込書!$AH$4="GIGAスクールパック",SUM($Q460,$S460)&lt;&gt;0),SUM($Q460,$S460),IF(AND(申込書!$AH$4="SKY安心GIGAタブレット",SUM($U460,$W460)&lt;&gt;0),SUM($U460,$W460),"")),"")</f>
        <v/>
      </c>
      <c r="EE460" s="157"/>
      <c r="EF460" s="82"/>
      <c r="EG460" s="80" t="str">
        <f>IF(AND(申込書!$C$107&lt;&gt;"▼プルダウンより選択してください",申込書!$C$107&lt;&gt;"",申込書!$P$107&lt;&gt;"YYYY/MM/DD",$G460&lt;&gt;""),申込書!$P$107,"")</f>
        <v/>
      </c>
      <c r="EH460" s="81" t="str">
        <f>IF(AND(申込書!$C$107&lt;&gt;"▼プルダウンより選択してください",申込書!$C$107&lt;&gt;"",$G460&lt;&gt;""),申込書!$M$107,"")</f>
        <v/>
      </c>
      <c r="EI460" s="81" t="str">
        <f>IF($EG$3&lt;&gt;"コンテンツなし",IF(AND(申込書!$AH$4="GIGAスクールパック",SUM($P460,$R460)&lt;&gt;0),SUM($P460,$R460),IF(AND(申込書!$AH$4="SKY安心GIGAタブレット",SUM($T460,$V460)&lt;&gt;0),SUM($T460,$V460),"")),"")</f>
        <v/>
      </c>
      <c r="EJ460" s="81" t="str">
        <f>IF($EG$3&lt;&gt;"コンテンツなし",IF(AND(申込書!$AH$4="GIGAスクールパック",SUM($Q460,$S460)&lt;&gt;0),SUM($Q460,$S460),IF(AND(申込書!$AH$4="SKY安心GIGAタブレット",SUM($U460,$W460)&lt;&gt;0),SUM($U460,$W460),"")),"")</f>
        <v/>
      </c>
      <c r="EK460" s="157"/>
      <c r="EL460" s="82"/>
      <c r="EM460" s="80" t="str">
        <f>IF(AND(申込書!$C$108&lt;&gt;"▼プルダウンより選択してください",申込書!$C$108&lt;&gt;"",申込書!$P$108&lt;&gt;"YYYY/MM/DD",$G460&lt;&gt;""),申込書!$P$108,"")</f>
        <v/>
      </c>
      <c r="EN460" s="81" t="str">
        <f>IF(AND(申込書!$C$108&lt;&gt;"▼プルダウンより選択してください",申込書!$C$108&lt;&gt;"",$G460&lt;&gt;""),申込書!$M$108,"")</f>
        <v/>
      </c>
      <c r="EO460" s="81" t="str">
        <f>IF($EM$3&lt;&gt;"コンテンツなし",IF(AND(申込書!$AH$4="GIGAスクールパック",SUM($P460,$R460)&lt;&gt;0),SUM($P460,$R460),IF(AND(申込書!$AH$4="SKY安心GIGAタブレット",SUM($T460,$V460)&lt;&gt;0),SUM($T460,$V460),"")),"")</f>
        <v/>
      </c>
      <c r="EP460" s="81" t="str">
        <f>IF($EM$3&lt;&gt;"コンテンツなし",IF(AND(申込書!$AH$4="GIGAスクールパック",SUM($Q460,$S460)&lt;&gt;0),SUM($Q460,$S460),IF(AND(申込書!$AH$4="SKY安心GIGAタブレット",SUM($U460,$W460)&lt;&gt;0),SUM($U460,$W460),"")),"")</f>
        <v/>
      </c>
      <c r="EQ460" s="157"/>
      <c r="ER460" s="82"/>
      <c r="ES460" s="80" t="str">
        <f>IF(AND(申込書!$C$109&lt;&gt;"▼プルダウンより選択してください",申込書!$C$109&lt;&gt;"",申込書!$P$109&lt;&gt;"YYYY/MM/DD",$G460&lt;&gt;""),申込書!$P$109,"")</f>
        <v/>
      </c>
      <c r="ET460" s="81" t="str">
        <f>IF(AND(申込書!$C$109&lt;&gt;"▼プルダウンより選択してください",申込書!$C$109&lt;&gt;"",$G460&lt;&gt;""),申込書!$M$109,"")</f>
        <v/>
      </c>
      <c r="EU460" s="81" t="str">
        <f>IF($ES$3&lt;&gt;"コンテンツなし",IF(AND(申込書!$AH$4="GIGAスクールパック",SUM($P460,$R460)&lt;&gt;0),SUM($P460,$R460),IF(AND(申込書!$AH$4="SKY安心GIGAタブレット",SUM($T460,$V460)&lt;&gt;0),SUM($T460,$V460),"")),"")</f>
        <v/>
      </c>
      <c r="EV460" s="81" t="str">
        <f>IF($ES$3&lt;&gt;"コンテンツなし",IF(AND(申込書!$AH$4="GIGAスクールパック",SUM($Q460,$S460)&lt;&gt;0),SUM($Q460,$S460),IF(AND(申込書!$AH$4="SKY安心GIGAタブレット",SUM($U460,$W460)&lt;&gt;0),SUM($U460,$W460),"")),"")</f>
        <v/>
      </c>
      <c r="EW460" s="157"/>
      <c r="EX460" s="82"/>
      <c r="EY460" s="80" t="str">
        <f>IF(AND(申込書!$C$110&lt;&gt;"▼プルダウンより選択してください",申込書!$C$110&lt;&gt;"",申込書!$P$110&lt;&gt;"YYYY/MM/DD",$G460&lt;&gt;""),申込書!$P$110,"")</f>
        <v/>
      </c>
      <c r="EZ460" s="81" t="str">
        <f>IF(AND(申込書!$C$110&lt;&gt;"▼プルダウンより選択してください",申込書!$C$110&lt;&gt;"",$G460&lt;&gt;""),申込書!$M$110,"")</f>
        <v/>
      </c>
      <c r="FA460" s="81" t="str">
        <f>IF($EY$3&lt;&gt;"コンテンツなし",IF(AND(申込書!$AH$4="GIGAスクールパック",SUM($P460,$R460)&lt;&gt;0),SUM($P460,$R460),IF(AND(申込書!$AH$4="SKY安心GIGAタブレット",SUM($T460,$V460)&lt;&gt;0),SUM($T460,$V460),"")),"")</f>
        <v/>
      </c>
      <c r="FB460" s="81" t="str">
        <f>IF($EY$3&lt;&gt;"コンテンツなし",IF(AND(申込書!$AH$4="GIGAスクールパック",SUM($Q460,$S460)&lt;&gt;0),SUM($Q460,$S460),IF(AND(申込書!$AH$4="SKY安心GIGAタブレット",SUM($U460,$W460)&lt;&gt;0),SUM($U460,$W460),"")),"")</f>
        <v/>
      </c>
      <c r="FC460" s="157"/>
      <c r="FD460" s="82"/>
      <c r="FE460" s="80" t="str">
        <f>IF(AND(申込書!$C$111&lt;&gt;"▼プルダウンより選択してください",申込書!$C$111&lt;&gt;"",申込書!$P$111&lt;&gt;"YYYY/MM/DD",$G460&lt;&gt;""),申込書!$P$111,"")</f>
        <v/>
      </c>
      <c r="FF460" s="81" t="str">
        <f>IF(AND(申込書!$C$111&lt;&gt;"▼プルダウンより選択してください",申込書!$C$111&lt;&gt;"",$G460&lt;&gt;""),申込書!$M$111,"")</f>
        <v/>
      </c>
      <c r="FG460" s="81" t="str">
        <f>IF($FE$3&lt;&gt;"コンテンツなし",IF(AND(申込書!$AH$4="GIGAスクールパック",SUM($P460,$R460)&lt;&gt;0),SUM($P460,$R460),IF(AND(申込書!$AH$4="SKY安心GIGAタブレット",SUM($T460,$V460)&lt;&gt;0),SUM($T460,$V460),"")),"")</f>
        <v/>
      </c>
      <c r="FH460" s="81" t="str">
        <f>IF($FE$3&lt;&gt;"コンテンツなし",IF(AND(申込書!$AH$4="GIGAスクールパック",SUM($Q460,$S460)&lt;&gt;0),SUM($Q460,$S460),IF(AND(申込書!$AH$4="SKY安心GIGAタブレット",SUM($U460,$W460)&lt;&gt;0),SUM($U460,$W460),"")),"")</f>
        <v/>
      </c>
      <c r="FI460" s="157"/>
      <c r="FJ460" s="82"/>
      <c r="FK460" s="80" t="str">
        <f>IF(AND(申込書!$C$112&lt;&gt;"▼プルダウンより選択してください",申込書!$C$112&lt;&gt;"",申込書!$P$112&lt;&gt;"YYYY/MM/DD",$G460&lt;&gt;""),申込書!$P$112,"")</f>
        <v/>
      </c>
      <c r="FL460" s="81" t="str">
        <f>IF(AND(申込書!$C$112&lt;&gt;"▼プルダウンより選択してください",申込書!$C$112&lt;&gt;"",$G460&lt;&gt;""),申込書!$M$112,"")</f>
        <v/>
      </c>
      <c r="FM460" s="81" t="str">
        <f>IF($FK$3&lt;&gt;"コンテンツなし",IF(AND(申込書!$AH$4="GIGAスクールパック",SUM($P460,$R460)&lt;&gt;0),SUM($P460,$R460),IF(AND(申込書!$AH$4="SKY安心GIGAタブレット",SUM($T460,$V460)&lt;&gt;0),SUM($T460,$V460),"")),"")</f>
        <v/>
      </c>
      <c r="FN460" s="81" t="str">
        <f>IF($FK$3&lt;&gt;"コンテンツなし",IF(AND(申込書!$AH$4="GIGAスクールパック",SUM($Q460,$S460)&lt;&gt;0),SUM($Q460,$S460),IF(AND(申込書!$AH$4="SKY安心GIGAタブレット",SUM($U460,$W460)&lt;&gt;0),SUM($U460,$W460),"")),"")</f>
        <v/>
      </c>
      <c r="FO460" s="157"/>
      <c r="FP460" s="82"/>
      <c r="FQ460" s="80" t="str">
        <f>IF(AND(申込書!$C$113&lt;&gt;"▼プルダウンより選択してください",申込書!$C$113&lt;&gt;"",申込書!$P$113&lt;&gt;"YYYY/MM/DD",$G460&lt;&gt;""),申込書!$P$113,"")</f>
        <v/>
      </c>
      <c r="FR460" s="81" t="str">
        <f>IF(AND(申込書!$C$113&lt;&gt;"▼プルダウンより選択してください",申込書!$C$113&lt;&gt;"",$G460&lt;&gt;""),申込書!$M$113,"")</f>
        <v/>
      </c>
      <c r="FS460" s="81" t="str">
        <f>IF($FQ$3&lt;&gt;"コンテンツなし",IF(AND(申込書!$AH$4="GIGAスクールパック",SUM($P460,$R460)&lt;&gt;0),SUM($P460,$R460),IF(AND(申込書!$AH$4="SKY安心GIGAタブレット",SUM($T460,$V460)&lt;&gt;0),SUM($T460,$V460),"")),"")</f>
        <v/>
      </c>
      <c r="FT460" s="81" t="str">
        <f>IF($FQ$3&lt;&gt;"コンテンツなし",IF(AND(申込書!$AH$4="GIGAスクールパック",SUM($Q460,$S460)&lt;&gt;0),SUM($Q460,$S460),IF(AND(申込書!$AH$4="SKY安心GIGAタブレット",SUM($U460,$W460)&lt;&gt;0),SUM($U460,$W460),"")),"")</f>
        <v/>
      </c>
      <c r="FU460" s="157"/>
      <c r="FV460" s="82"/>
      <c r="FW460" s="80" t="str">
        <f>IF(AND(申込書!$C$114&lt;&gt;"▼プルダウンより選択してください",申込書!$C$114&lt;&gt;"",申込書!$P$114&lt;&gt;"YYYY/MM/DD",$G460&lt;&gt;""),申込書!$P$114,"")</f>
        <v/>
      </c>
      <c r="FX460" s="81" t="str">
        <f>IF(AND(申込書!$C$114&lt;&gt;"▼プルダウンより選択してください",申込書!$C$114&lt;&gt;"",$G460&lt;&gt;""),申込書!$M$114,"")</f>
        <v/>
      </c>
      <c r="FY460" s="81" t="str">
        <f>IF($FW$3&lt;&gt;"コンテンツなし",IF(AND(申込書!$AH$4="GIGAスクールパック",SUM($P460,$R460)&lt;&gt;0),SUM($P460,$R460),IF(AND(申込書!$AH$4="SKY安心GIGAタブレット",SUM($T460,$V460)&lt;&gt;0),SUM($T460,$V460),"")),"")</f>
        <v/>
      </c>
      <c r="FZ460" s="81" t="str">
        <f>IF($FW$3&lt;&gt;"コンテンツなし",IF(AND(申込書!$AH$4="GIGAスクールパック",SUM($Q460,$S460)&lt;&gt;0),SUM($Q460,$S460),IF(AND(申込書!$AH$4="SKY安心GIGAタブレット",SUM($U460,$W460)&lt;&gt;0),SUM($U460,$W460),"")),"")</f>
        <v/>
      </c>
      <c r="GA460" s="157"/>
      <c r="GB460" s="82"/>
      <c r="GC460" s="80" t="str">
        <f>IF(AND(申込書!$C$115&lt;&gt;"▼プルダウンより選択してください",申込書!$C$115&lt;&gt;"",申込書!$P$115&lt;&gt;"YYYY/MM/DD",$G460&lt;&gt;""),申込書!$P$115,"")</f>
        <v/>
      </c>
      <c r="GD460" s="81" t="str">
        <f>IF(AND(申込書!$C$115&lt;&gt;"▼プルダウンより選択してください",申込書!$C$115&lt;&gt;"",$G460&lt;&gt;""),申込書!$M$115,"")</f>
        <v/>
      </c>
      <c r="GE460" s="81" t="str">
        <f>IF($GC$3&lt;&gt;"コンテンツなし",IF(AND(申込書!$AH$4="GIGAスクールパック",SUM($P460,$R460)&lt;&gt;0),SUM($P460,$R460),IF(AND(申込書!$AH$4="SKY安心GIGAタブレット",SUM($T460,$V460)&lt;&gt;0),SUM($T460,$V460),"")),"")</f>
        <v/>
      </c>
      <c r="GF460" s="81" t="str">
        <f>IF($GC$3&lt;&gt;"コンテンツなし",IF(AND(申込書!$AH$4="GIGAスクールパック",SUM($Q460,$S460)&lt;&gt;0),SUM($Q460,$S460),IF(AND(申込書!$AH$4="SKY安心GIGAタブレット",SUM($U460,$W460)&lt;&gt;0),SUM($U460,$W460),"")),"")</f>
        <v/>
      </c>
      <c r="GG460" s="157"/>
      <c r="GH460" s="82"/>
      <c r="GI460" s="80" t="str">
        <f>IF(AND(申込書!$C$116&lt;&gt;"▼プルダウンより選択してください",申込書!$C$116&lt;&gt;"",申込書!$P$116&lt;&gt;"YYYY/MM/DD",$G460&lt;&gt;""),申込書!$P$116,"")</f>
        <v/>
      </c>
      <c r="GJ460" s="81" t="str">
        <f>IF(AND(申込書!$C$116&lt;&gt;"▼プルダウンより選択してください",申込書!$C$116&lt;&gt;"",$G460&lt;&gt;""),申込書!$M$116,"")</f>
        <v/>
      </c>
      <c r="GK460" s="81" t="str">
        <f>IF($GI$3&lt;&gt;"コンテンツなし",IF(AND(申込書!$AH$4="GIGAスクールパック",SUM($P460,$R460)&lt;&gt;0),SUM($P460,$R460),IF(AND(申込書!$AH$4="SKY安心GIGAタブレット",SUM($T460,$V460)&lt;&gt;0),SUM($T460,$V460),"")),"")</f>
        <v/>
      </c>
      <c r="GL460" s="81" t="str">
        <f>IF($GI$3&lt;&gt;"コンテンツなし",IF(AND(申込書!$AH$4="GIGAスクールパック",SUM($Q460,$S460)&lt;&gt;0),SUM($Q460,$S460),IF(AND(申込書!$AH$4="SKY安心GIGAタブレット",SUM($U460,$W460)&lt;&gt;0),SUM($U460,$W460),"")),"")</f>
        <v/>
      </c>
      <c r="GM460" s="157"/>
      <c r="GN460" s="82"/>
      <c r="GO460" s="80" t="str">
        <f>IF(AND(申込書!$C$117&lt;&gt;"▼プルダウンより選択してください",申込書!$C$117&lt;&gt;"",申込書!$P$117&lt;&gt;"YYYY/MM/DD",$G460&lt;&gt;""),申込書!$P$117,"")</f>
        <v/>
      </c>
      <c r="GP460" s="81" t="str">
        <f>IF(AND(申込書!$C$117&lt;&gt;"▼プルダウンより選択してください",申込書!$C$117&lt;&gt;"",$G460&lt;&gt;""),申込書!$M$117,"")</f>
        <v/>
      </c>
      <c r="GQ460" s="81" t="str">
        <f>IF($GO$3&lt;&gt;"コンテンツなし",IF(AND(申込書!$AH$4="GIGAスクールパック",SUM($P460,$R460)&lt;&gt;0),SUM($P460,$R460),IF(AND(申込書!$AH$4="SKY安心GIGAタブレット",SUM($T460,$V460)&lt;&gt;0),SUM($T460,$V460),"")),"")</f>
        <v/>
      </c>
      <c r="GR460" s="81" t="str">
        <f>IF($GO$3&lt;&gt;"コンテンツなし",IF(AND(申込書!$AH$4="GIGAスクールパック",SUM($Q460,$S460)&lt;&gt;0),SUM($Q460,$S460),IF(AND(申込書!$AH$4="SKY安心GIGAタブレット",SUM($U460,$W460)&lt;&gt;0),SUM($U460,$W460),"")),"")</f>
        <v/>
      </c>
      <c r="GS460" s="157"/>
      <c r="GT460" s="82"/>
      <c r="GU460" s="80" t="str">
        <f>IF(AND(申込書!$C$118&lt;&gt;"▼プルダウンより選択してください",申込書!$C$118&lt;&gt;"",申込書!$P$118&lt;&gt;"YYYY/MM/DD",$G460&lt;&gt;""),申込書!$P$118,"")</f>
        <v/>
      </c>
      <c r="GV460" s="81" t="str">
        <f>IF(AND(申込書!$C$118&lt;&gt;"▼プルダウンより選択してください",申込書!$C$118&lt;&gt;"",$G460&lt;&gt;""),申込書!$M$118,"")</f>
        <v/>
      </c>
      <c r="GW460" s="81" t="str">
        <f>IF($GU$3&lt;&gt;"コンテンツなし",IF(AND(申込書!$AH$4="GIGAスクールパック",SUM($P460,$R460)&lt;&gt;0),SUM($P460,$R460),IF(AND(申込書!$AH$4="SKY安心GIGAタブレット",SUM($T460,$V460)&lt;&gt;0),SUM($T460,$V460),"")),"")</f>
        <v/>
      </c>
      <c r="GX460" s="81" t="str">
        <f>IF($GU$3&lt;&gt;"コンテンツなし",IF(AND(申込書!$AH$4="GIGAスクールパック",SUM($Q460,$S460)&lt;&gt;0),SUM($Q460,$S460),IF(AND(申込書!$AH$4="SKY安心GIGAタブレット",SUM($U460,$W460)&lt;&gt;0),SUM($U460,$W460),"")),"")</f>
        <v/>
      </c>
      <c r="GY460" s="157"/>
      <c r="GZ460" s="82"/>
      <c r="HA460" s="80" t="str">
        <f>IF(AND(申込書!$C$119&lt;&gt;"▼プルダウンより選択してください",申込書!$C$119&lt;&gt;"",申込書!$P$119&lt;&gt;"YYYY/MM/DD",$G460&lt;&gt;""),申込書!$P$119,"")</f>
        <v/>
      </c>
      <c r="HB460" s="81" t="str">
        <f>IF(AND(申込書!$C$119&lt;&gt;"▼プルダウンより選択してください",申込書!$C$119&lt;&gt;"",$G460&lt;&gt;""),申込書!$M$119,"")</f>
        <v/>
      </c>
      <c r="HC460" s="81" t="str">
        <f>IF($HA$3&lt;&gt;"コンテンツなし",IF(AND(申込書!$AH$4="GIGAスクールパック",SUM($P460,$R460)&lt;&gt;0),SUM($P460,$R460),IF(AND(申込書!$AH$4="SKY安心GIGAタブレット",SUM($T460,$V460)&lt;&gt;0),SUM($T460,$V460),"")),"")</f>
        <v/>
      </c>
      <c r="HD460" s="81" t="str">
        <f>IF($HA$3&lt;&gt;"コンテンツなし",IF(AND(申込書!$AH$4="GIGAスクールパック",SUM($Q460,$S460)&lt;&gt;0),SUM($Q460,$S460),IF(AND(申込書!$AH$4="SKY安心GIGAタブレット",SUM($U460,$W460)&lt;&gt;0),SUM($U460,$W460),"")),"")</f>
        <v/>
      </c>
      <c r="HE460" s="157"/>
      <c r="HF460" s="82"/>
      <c r="HG460" s="83"/>
    </row>
    <row r="461" spans="2:215" ht="26.85" customHeight="1">
      <c r="B461" s="62">
        <f t="shared" si="4"/>
        <v>456</v>
      </c>
      <c r="C461" s="63"/>
      <c r="D461" s="64"/>
      <c r="E461" s="207"/>
      <c r="F461" s="65"/>
      <c r="G461" s="66"/>
      <c r="H461" s="67"/>
      <c r="I461" s="68"/>
      <c r="J461" s="69"/>
      <c r="K461" s="70"/>
      <c r="L461" s="71"/>
      <c r="M461" s="72"/>
      <c r="N461" s="73"/>
      <c r="O461" s="74"/>
      <c r="P461" s="179"/>
      <c r="Q461" s="180"/>
      <c r="R461" s="180"/>
      <c r="S461" s="181"/>
      <c r="T461" s="179"/>
      <c r="U461" s="180"/>
      <c r="V461" s="182"/>
      <c r="W461" s="181"/>
      <c r="X461" s="75"/>
      <c r="Y461" s="76"/>
      <c r="Z461" s="77"/>
      <c r="AA461" s="78"/>
      <c r="AB461" s="79"/>
      <c r="AC461" s="79"/>
      <c r="AD461" s="79"/>
      <c r="AE461" s="77"/>
      <c r="AF461" s="139"/>
      <c r="AG461" s="139"/>
      <c r="AH461" s="139"/>
      <c r="AI461" s="80" t="str">
        <f>IF(AND(申込書!$C$90&lt;&gt;"▼プルダウンより選択してください",申込書!$C$90&lt;&gt;"",申込書!$P$90&lt;&gt;"YYYY/MM/DD",$G461&lt;&gt;""),申込書!$P$90,"")</f>
        <v/>
      </c>
      <c r="AJ461" s="81" t="str">
        <f>IF(AND(申込書!$C$90&lt;&gt;"▼プルダウンより選択してください",申込書!$C$90&lt;&gt;"",$G461&lt;&gt;""),申込書!$M$90,"")</f>
        <v/>
      </c>
      <c r="AK461" s="81" t="str">
        <f>IF($AI$3&lt;&gt;"コンテンツなし",IF(AND(申込書!$AH$4="GIGAスクールパック",SUM($P461,$R461)&lt;&gt;0),SUM($P461,$R461),IF(AND(申込書!$AH$4="SKY安心GIGAタブレット",SUM($T461,$V461)&lt;&gt;0),SUM($T461,$V461),"")),"")</f>
        <v/>
      </c>
      <c r="AL461" s="81" t="str">
        <f>IF($AI$3&lt;&gt;"コンテンツなし",IF(AND(申込書!$AH$4="GIGAスクールパック",SUM($Q461,$S461)&lt;&gt;0),SUM($Q461,$S461),IF(AND(申込書!$AH$4="SKY安心GIGAタブレット",SUM($U461,$W461)&lt;&gt;0),SUM($U461,$W461),"")),"")</f>
        <v/>
      </c>
      <c r="AM461" s="157"/>
      <c r="AN461" s="82"/>
      <c r="AO461" s="80" t="str">
        <f>IF(AND(申込書!$C$91&lt;&gt;"▼プルダウンより選択してください",申込書!$C$91&lt;&gt;"",申込書!$P$91&lt;&gt;"YYYY/MM/DD",$G461&lt;&gt;""),申込書!$P$91,"")</f>
        <v/>
      </c>
      <c r="AP461" s="81" t="str">
        <f>IF(AND(申込書!$C$91&lt;&gt;"▼プルダウンより選択してください",申込書!$C$91&lt;&gt;"",$G461&lt;&gt;""),申込書!$M$91,"")</f>
        <v/>
      </c>
      <c r="AQ461" s="81" t="str">
        <f>IF($AO$3&lt;&gt;"コンテンツなし",IF(AND(申込書!$AH$4="GIGAスクールパック",SUM($P461,$R461)&lt;&gt;0),SUM($P461,$R461),IF(AND(申込書!$AH$4="SKY安心GIGAタブレット",SUM($T461,$V461)&lt;&gt;0),SUM($T461,$V461),"")),"")</f>
        <v/>
      </c>
      <c r="AR461" s="81" t="str">
        <f>IF($AO$3&lt;&gt;"コンテンツなし",IF(AND(申込書!$AH$4="GIGAスクールパック",SUM($Q461,$S461)&lt;&gt;0),SUM($Q461,$S461),IF(AND(申込書!$AH$4="SKY安心GIGAタブレット",SUM($U461,$W461)&lt;&gt;0),SUM($U461,$W461),"")),"")</f>
        <v/>
      </c>
      <c r="AS461" s="157"/>
      <c r="AT461" s="82"/>
      <c r="AU461" s="80" t="str">
        <f>IF(AND(申込書!$C$92&lt;&gt;"▼プルダウンより選択してください",申込書!$C$92&lt;&gt;"",申込書!$P$92&lt;&gt;"YYYY/MM/DD",$G461&lt;&gt;""),申込書!$P$92,"")</f>
        <v/>
      </c>
      <c r="AV461" s="81" t="str">
        <f>IF(AND(申込書!$C$92&lt;&gt;"▼プルダウンより選択してください",申込書!$C$92&lt;&gt;"",$G461&lt;&gt;""),申込書!$M$92,"")</f>
        <v/>
      </c>
      <c r="AW461" s="81" t="str">
        <f>IF($AU$3&lt;&gt;"コンテンツなし",IF(AND(申込書!$AH$4="GIGAスクールパック",SUM($P461,$R461)&lt;&gt;0),SUM($P461,$R461),IF(AND(申込書!$AH$4="SKY安心GIGAタブレット",SUM($T461,$V461)&lt;&gt;0),SUM($T461,$V461),"")),"")</f>
        <v/>
      </c>
      <c r="AX461" s="81" t="str">
        <f>IF($AU$3&lt;&gt;"コンテンツなし",IF(AND(申込書!$AH$4="GIGAスクールパック",SUM($Q461,$S461)&lt;&gt;0),SUM($Q461,$S461),IF(AND(申込書!$AH$4="SKY安心GIGAタブレット",SUM($U461,$W461)&lt;&gt;0),SUM($U461,$W461),"")),"")</f>
        <v/>
      </c>
      <c r="AY461" s="157"/>
      <c r="AZ461" s="82"/>
      <c r="BA461" s="80" t="str">
        <f>IF(AND(申込書!$C$93&lt;&gt;"▼プルダウンより選択してください",申込書!$C$93&lt;&gt;"",申込書!$P$93&lt;&gt;"YYYY/MM/DD",$G461&lt;&gt;""),申込書!$P$93,"")</f>
        <v/>
      </c>
      <c r="BB461" s="81" t="str">
        <f>IF(AND(申込書!$C$93&lt;&gt;"▼プルダウンより選択してください",申込書!$C$93&lt;&gt;"",申込書!$M$93&gt;=1,$G461&lt;&gt;""),申込書!$M$93,"")</f>
        <v/>
      </c>
      <c r="BC461" s="81" t="str">
        <f>IF($BA$3&lt;&gt;"コンテンツなし",IF(AND(申込書!$AH$4="GIGAスクールパック",SUM($P461,$R461)&lt;&gt;0),SUM($P461,$R461),IF(AND(申込書!$AH$4="SKY安心GIGAタブレット",SUM($T461,$V461)&lt;&gt;0),SUM($T461,$V461),"")),"")</f>
        <v/>
      </c>
      <c r="BD461" s="81" t="str">
        <f>IF($BA$3&lt;&gt;"コンテンツなし",IF(AND(申込書!$AH$4="GIGAスクールパック",SUM($Q461,$S461)&lt;&gt;0),SUM($Q461,$S461),IF(AND(申込書!$AH$4="SKY安心GIGAタブレット",SUM($U461,$W461)&lt;&gt;0),SUM($U461,$W461),"")),"")</f>
        <v/>
      </c>
      <c r="BE461" s="157"/>
      <c r="BF461" s="82"/>
      <c r="BG461" s="80" t="str">
        <f>IF(AND(申込書!$C$94&lt;&gt;"▼プルダウンより選択してください",申込書!$C$94&lt;&gt;"",申込書!$P$94&lt;&gt;"YYYY/MM/DD",$G461&lt;&gt;""),申込書!$P$94,"")</f>
        <v/>
      </c>
      <c r="BH461" s="81" t="str">
        <f>IF(AND(申込書!$C$94&lt;&gt;"▼プルダウンより選択してください",申込書!$C$94&lt;&gt;"",$G461&lt;&gt;""),申込書!$M$94,"")</f>
        <v/>
      </c>
      <c r="BI461" s="81" t="str">
        <f>IF($BG$3&lt;&gt;"コンテンツなし",IF(AND(申込書!$AH$4="GIGAスクールパック",SUM($P461,$R461)&lt;&gt;0),SUM($P461,$R461),IF(AND(申込書!$AH$4="SKY安心GIGAタブレット",SUM($T461,$V461)&lt;&gt;0),SUM($T461,$V461),"")),"")</f>
        <v/>
      </c>
      <c r="BJ461" s="81" t="str">
        <f>IF($BG$3&lt;&gt;"コンテンツなし",IF(AND(申込書!$AH$4="GIGAスクールパック",SUM($Q461,$S461)&lt;&gt;0),SUM($Q461,$S461),IF(AND(申込書!$AH$4="SKY安心GIGAタブレット",SUM($U461,$W461)&lt;&gt;0),SUM($U461,$W461),"")),"")</f>
        <v/>
      </c>
      <c r="BK461" s="157"/>
      <c r="BL461" s="82"/>
      <c r="BM461" s="80" t="str">
        <f>IF(AND(申込書!$C$95&lt;&gt;"▼プルダウンより選択してください",申込書!$C$95&lt;&gt;"",申込書!$P$95&lt;&gt;"YYYY/MM/DD",$G461&lt;&gt;""),申込書!$P$95,"")</f>
        <v/>
      </c>
      <c r="BN461" s="81" t="str">
        <f>IF(AND(申込書!$C$95&lt;&gt;"▼プルダウンより選択してください",申込書!$C$95&lt;&gt;"",$G461&lt;&gt;""),申込書!$M$95,"")</f>
        <v/>
      </c>
      <c r="BO461" s="81" t="str">
        <f>IF($BM$3&lt;&gt;"コンテンツなし",IF(AND(申込書!$AH$4="GIGAスクールパック",SUM($P461,$R461)&lt;&gt;0),SUM($P461,$R461),IF(AND(申込書!$AH$4="SKY安心GIGAタブレット",SUM($T461,$V461)&lt;&gt;0),SUM($T461,$V461),"")),"")</f>
        <v/>
      </c>
      <c r="BP461" s="81" t="str">
        <f>IF($BM$3&lt;&gt;"コンテンツなし",IF(AND(申込書!$AH$4="GIGAスクールパック",SUM($Q461,$S461)&lt;&gt;0),SUM($Q461,$S461),IF(AND(申込書!$AH$4="SKY安心GIGAタブレット",SUM($U461,$W461)&lt;&gt;0),SUM($U461,$W461),"")),"")</f>
        <v/>
      </c>
      <c r="BQ461" s="157"/>
      <c r="BR461" s="82"/>
      <c r="BS461" s="80" t="str">
        <f>IF(AND(申込書!$C$96&lt;&gt;"▼プルダウンより選択してください",申込書!$C$96&lt;&gt;"",申込書!$P$96&lt;&gt;"YYYY/MM/DD",$G461&lt;&gt;""),申込書!$P$96,"")</f>
        <v/>
      </c>
      <c r="BT461" s="81" t="str">
        <f>IF(AND(申込書!$C$96&lt;&gt;"▼プルダウンより選択してください",申込書!$C$96&lt;&gt;"",$G461&lt;&gt;""),申込書!$M$96,"")</f>
        <v/>
      </c>
      <c r="BU461" s="81" t="str">
        <f>IF($BS$3&lt;&gt;"コンテンツなし",IF(AND(申込書!$AH$4="GIGAスクールパック",SUM($P461,$R461)&lt;&gt;0),SUM($P461,$R461),IF(AND(申込書!$AH$4="SKY安心GIGAタブレット",SUM($T461,$V461)&lt;&gt;0),SUM($T461,$V461),"")),"")</f>
        <v/>
      </c>
      <c r="BV461" s="81" t="str">
        <f>IF($BS$3&lt;&gt;"コンテンツなし",IF(AND(申込書!$AH$4="GIGAスクールパック",SUM($Q461,$S461)&lt;&gt;0),SUM($Q461,$S461),IF(AND(申込書!$AH$4="SKY安心GIGAタブレット",SUM($U461,$W461)&lt;&gt;0),SUM($U461,$W461),"")),"")</f>
        <v/>
      </c>
      <c r="BW461" s="157"/>
      <c r="BX461" s="82"/>
      <c r="BY461" s="80" t="str">
        <f>IF(AND(申込書!$C$97&lt;&gt;"▼プルダウンより選択してください",申込書!$C$97&lt;&gt;"",申込書!$P$97&lt;&gt;"YYYY/MM/DD",$G461&lt;&gt;""),申込書!$P$97,"")</f>
        <v/>
      </c>
      <c r="BZ461" s="81" t="str">
        <f>IF(AND(申込書!$C$97&lt;&gt;"▼プルダウンより選択してください",申込書!$C$97&lt;&gt;"",$G461&lt;&gt;""),申込書!$M$97,"")</f>
        <v/>
      </c>
      <c r="CA461" s="81" t="str">
        <f>IF($BY$3&lt;&gt;"コンテンツなし",IF(AND(申込書!$AH$4="GIGAスクールパック",SUM($P461,$R461)&lt;&gt;0),SUM($P461,$R461),IF(AND(申込書!$AH$4="SKY安心GIGAタブレット",SUM($T461,$V461)&lt;&gt;0),SUM($T461,$V461),"")),"")</f>
        <v/>
      </c>
      <c r="CB461" s="81" t="str">
        <f>IF($BY$3&lt;&gt;"コンテンツなし",IF(AND(申込書!$AH$4="GIGAスクールパック",SUM($Q461,$S461)&lt;&gt;0),SUM($Q461,$S461),IF(AND(申込書!$AH$4="SKY安心GIGAタブレット",SUM($U461,$W461)&lt;&gt;0),SUM($U461,$W461),"")),"")</f>
        <v/>
      </c>
      <c r="CC461" s="157"/>
      <c r="CD461" s="82"/>
      <c r="CE461" s="80" t="str">
        <f>IF(AND(申込書!$C$98&lt;&gt;"▼プルダウンより選択してください",申込書!$C$98&lt;&gt;"",申込書!$P$98&lt;&gt;"YYYY/MM/DD",$G461&lt;&gt;""),申込書!$P$98,"")</f>
        <v/>
      </c>
      <c r="CF461" s="81" t="str">
        <f>IF(AND(申込書!$C$98&lt;&gt;"▼プルダウンより選択してください",申込書!$C$98&lt;&gt;"",$G461&lt;&gt;""),申込書!$M$98,"")</f>
        <v/>
      </c>
      <c r="CG461" s="81" t="str">
        <f>IF($CE$3&lt;&gt;"コンテンツなし",IF(AND(申込書!$AH$4="GIGAスクールパック",SUM($P461,$R461)&lt;&gt;0),SUM($P461,$R461),IF(AND(申込書!$AH$4="SKY安心GIGAタブレット",SUM($T461,$V461)&lt;&gt;0),SUM($T461,$V461),"")),"")</f>
        <v/>
      </c>
      <c r="CH461" s="81" t="str">
        <f>IF($CE$3&lt;&gt;"コンテンツなし",IF(AND(申込書!$AH$4="GIGAスクールパック",SUM($Q461,$S461)&lt;&gt;0),SUM($Q461,$S461),IF(AND(申込書!$AH$4="SKY安心GIGAタブレット",SUM($U461,$W461)&lt;&gt;0),SUM($U461,$W461),"")),"")</f>
        <v/>
      </c>
      <c r="CI461" s="157"/>
      <c r="CJ461" s="82"/>
      <c r="CK461" s="80" t="str">
        <f>IF(AND(申込書!$C$99&lt;&gt;"▼プルダウンより選択してください",申込書!$C$99&lt;&gt;"",申込書!$P$99&lt;&gt;"YYYY/MM/DD",$G461&lt;&gt;""),申込書!$P$99,"")</f>
        <v/>
      </c>
      <c r="CL461" s="81" t="str">
        <f>IF(AND(申込書!$C$99&lt;&gt;"▼プルダウンより選択してください",申込書!$C$99&lt;&gt;"",$G461&lt;&gt;""),申込書!$M$99,"")</f>
        <v/>
      </c>
      <c r="CM461" s="81" t="str">
        <f>IF($CK$3&lt;&gt;"コンテンツなし",IF(AND(申込書!$AH$4="GIGAスクールパック",SUM($P461,$R461)&lt;&gt;0),SUM($P461,$R461),IF(AND(申込書!$AH$4="SKY安心GIGAタブレット",SUM($T461,$V461)&lt;&gt;0),SUM($T461,$V461),"")),"")</f>
        <v/>
      </c>
      <c r="CN461" s="81" t="str">
        <f>IF($CK$3&lt;&gt;"コンテンツなし",IF(AND(申込書!$AH$4="GIGAスクールパック",SUM($Q461,$S461)&lt;&gt;0),SUM($Q461,$S461),IF(AND(申込書!$AH$4="SKY安心GIGAタブレット",SUM($U461,$W461)&lt;&gt;0),SUM($U461,$W461),"")),"")</f>
        <v/>
      </c>
      <c r="CO461" s="157"/>
      <c r="CP461" s="82"/>
      <c r="CQ461" s="80" t="str">
        <f>IF(AND(申込書!$C$100&lt;&gt;"▼プルダウンより選択してください",申込書!$C$100&lt;&gt;"",申込書!$P$100&lt;&gt;"YYYY/MM/DD",$G461&lt;&gt;""),申込書!$P$100,"")</f>
        <v/>
      </c>
      <c r="CR461" s="81" t="str">
        <f>IF(AND(申込書!$C$100&lt;&gt;"▼プルダウンより選択してください",申込書!$C$100&lt;&gt;"",$G461&lt;&gt;""),申込書!$M$100,"")</f>
        <v/>
      </c>
      <c r="CS461" s="81" t="str">
        <f>IF($CQ$3&lt;&gt;"コンテンツなし",IF(AND(申込書!$AH$4="GIGAスクールパック",SUM($P461,$R461)&lt;&gt;0),SUM($P461,$R461),IF(AND(申込書!$AH$4="SKY安心GIGAタブレット",SUM($T461,$V461)&lt;&gt;0),SUM($T461,$V461),"")),"")</f>
        <v/>
      </c>
      <c r="CT461" s="81" t="str">
        <f>IF($CQ$3&lt;&gt;"コンテンツなし",IF(AND(申込書!$AH$4="GIGAスクールパック",SUM($Q461,$S461)&lt;&gt;0),SUM($Q461,$S461),IF(AND(申込書!$AH$4="SKY安心GIGAタブレット",SUM($U461,$W461)&lt;&gt;0),SUM($U461,$W461),"")),"")</f>
        <v/>
      </c>
      <c r="CU461" s="81"/>
      <c r="CV461" s="82"/>
      <c r="CW461" s="80" t="str">
        <f>IF(AND(申込書!$C$101&lt;&gt;"▼プルダウンより選択してください",申込書!$C$101&lt;&gt;"",申込書!$P$101&lt;&gt;"YYYY/MM/DD",$G461&lt;&gt;""),申込書!$P$101,"")</f>
        <v/>
      </c>
      <c r="CX461" s="81" t="str">
        <f>IF(AND(申込書!$C$101&lt;&gt;"▼プルダウンより選択してください",申込書!$C$101&lt;&gt;"",$G461&lt;&gt;""),申込書!$M$101,"")</f>
        <v/>
      </c>
      <c r="CY461" s="81" t="str">
        <f>IF($CW$3&lt;&gt;"コンテンツなし",IF(AND(申込書!$AH$4="GIGAスクールパック",SUM($P461,$R461)&lt;&gt;0),SUM($P461,$R461),IF(AND(申込書!$AH$4="SKY安心GIGAタブレット",SUM($T461,$V461)&lt;&gt;0),SUM($T461,$V461),"")),"")</f>
        <v/>
      </c>
      <c r="CZ461" s="81" t="str">
        <f>IF($CW$3&lt;&gt;"コンテンツなし",IF(AND(申込書!$AH$4="GIGAスクールパック",SUM($Q461,$S461)&lt;&gt;0),SUM($Q461,$S461),IF(AND(申込書!$AH$4="SKY安心GIGAタブレット",SUM($U461,$W461)&lt;&gt;0),SUM($U461,$W461),"")),"")</f>
        <v/>
      </c>
      <c r="DA461" s="81"/>
      <c r="DB461" s="82"/>
      <c r="DC461" s="80" t="str">
        <f>IF(AND(申込書!$C$102&lt;&gt;"▼プルダウンより選択してください",申込書!$C$102&lt;&gt;"",申込書!$P$102&lt;&gt;"YYYY/MM/DD",$G461&lt;&gt;""),申込書!$P$102,"")</f>
        <v/>
      </c>
      <c r="DD461" s="81" t="str">
        <f>IF(AND(申込書!$C$102&lt;&gt;"▼プルダウンより選択してください",申込書!$C$102&lt;&gt;"",$G461&lt;&gt;""),申込書!$M$102,"")</f>
        <v/>
      </c>
      <c r="DE461" s="81" t="str">
        <f>IF($DC$3&lt;&gt;"コンテンツなし",IF(AND(申込書!$AH$4="GIGAスクールパック",SUM($P461,$R461)&lt;&gt;0),SUM($P461,$R461),IF(AND(申込書!$AH$4="SKY安心GIGAタブレット",SUM($T461,$V461)&lt;&gt;0),SUM($T461,$V461),"")),"")</f>
        <v/>
      </c>
      <c r="DF461" s="81" t="str">
        <f>IF($DC$3&lt;&gt;"コンテンツなし",IF(AND(申込書!$AH$4="GIGAスクールパック",SUM($Q461,$S461)&lt;&gt;0),SUM($Q461,$S461),IF(AND(申込書!$AH$4="SKY安心GIGAタブレット",SUM($U461,$W461)&lt;&gt;0),SUM($U461,$W461),"")),"")</f>
        <v/>
      </c>
      <c r="DG461" s="81"/>
      <c r="DH461" s="82"/>
      <c r="DI461" s="80" t="str">
        <f>IF(AND(申込書!$C$103&lt;&gt;"▼プルダウンより選択してください",申込書!$C$103&lt;&gt;"",申込書!$P$103&lt;&gt;"YYYY/MM/DD",$G461&lt;&gt;""),申込書!$P$103,"")</f>
        <v/>
      </c>
      <c r="DJ461" s="81" t="str">
        <f>IF(AND(申込書!$C$103&lt;&gt;"▼プルダウンより選択してください",申込書!$C$103&lt;&gt;"",$G461&lt;&gt;""),申込書!$M$103,"")</f>
        <v/>
      </c>
      <c r="DK461" s="81" t="str">
        <f>IF($DI$3&lt;&gt;"コンテンツなし",IF(AND(申込書!$AH$4="GIGAスクールパック",SUM($P461,$R461)&lt;&gt;0),SUM($P461,$R461),IF(AND(申込書!$AH$4="SKY安心GIGAタブレット",SUM($T461,$V461)&lt;&gt;0),SUM($T461,$V461),"")),"")</f>
        <v/>
      </c>
      <c r="DL461" s="81" t="str">
        <f>IF($DI$3&lt;&gt;"コンテンツなし",IF(AND(申込書!$AH$4="GIGAスクールパック",SUM($Q461,$S461)&lt;&gt;0),SUM($Q461,$S461),IF(AND(申込書!$AH$4="SKY安心GIGAタブレット",SUM($U461,$W461)&lt;&gt;0),SUM($U461,$W461),"")),"")</f>
        <v/>
      </c>
      <c r="DM461" s="81"/>
      <c r="DN461" s="82"/>
      <c r="DO461" s="80" t="str">
        <f>IF(AND(申込書!$C$104&lt;&gt;"▼プルダウンより選択してください",申込書!$C$104&lt;&gt;"",申込書!$P$104&lt;&gt;"YYYY/MM/DD",$G461&lt;&gt;""),申込書!$P$104,"")</f>
        <v/>
      </c>
      <c r="DP461" s="81" t="str">
        <f>IF(AND(申込書!$C$104&lt;&gt;"▼プルダウンより選択してください",申込書!$C$104&lt;&gt;"",$G461&lt;&gt;""),申込書!$M$104,"")</f>
        <v/>
      </c>
      <c r="DQ461" s="81" t="str">
        <f>IF($DO$3&lt;&gt;"コンテンツなし",IF(AND(申込書!$AH$4="GIGAスクールパック",SUM($P461,$R461)&lt;&gt;0),SUM($P461,$R461),IF(AND(申込書!$AH$4="SKY安心GIGAタブレット",SUM($T461,$V461)&lt;&gt;0),SUM($T461,$V461),"")),"")</f>
        <v/>
      </c>
      <c r="DR461" s="81" t="str">
        <f>IF($DO$3&lt;&gt;"コンテンツなし",IF(AND(申込書!$AH$4="GIGAスクールパック",SUM($Q461,$S461)&lt;&gt;0),SUM($Q461,$S461),IF(AND(申込書!$AH$4="SKY安心GIGAタブレット",SUM($U461,$W461)&lt;&gt;0),SUM($U461,$W461),"")),"")</f>
        <v/>
      </c>
      <c r="DS461" s="81"/>
      <c r="DT461" s="82"/>
      <c r="DU461" s="80" t="str">
        <f>IF(AND(申込書!$C$105&lt;&gt;"▼プルダウンより選択してください",申込書!$C$105&lt;&gt;"",申込書!$P$105&lt;&gt;"YYYY/MM/DD",$G461&lt;&gt;""),申込書!$P$105,"")</f>
        <v/>
      </c>
      <c r="DV461" s="81" t="str">
        <f>IF(AND(申込書!$C$105&lt;&gt;"▼プルダウンより選択してください",申込書!$C$105&lt;&gt;"",$G461&lt;&gt;""),申込書!$M$105,"")</f>
        <v/>
      </c>
      <c r="DW461" s="81" t="str">
        <f>IF($DU$3&lt;&gt;"コンテンツなし",IF(AND(申込書!$AH$4="GIGAスクールパック",SUM($P461,$R461)&lt;&gt;0),SUM($P461,$R461),IF(AND(申込書!$AH$4="SKY安心GIGAタブレット",SUM($T461,$V461)&lt;&gt;0),SUM($T461,$V461),"")),"")</f>
        <v/>
      </c>
      <c r="DX461" s="81" t="str">
        <f>IF($DU$3&lt;&gt;"コンテンツなし",IF(AND(申込書!$AH$4="GIGAスクールパック",SUM($Q461,$S461)&lt;&gt;0),SUM($Q461,$S461),IF(AND(申込書!$AH$4="SKY安心GIGAタブレット",SUM($U461,$W461)&lt;&gt;0),SUM($U461,$W461),"")),"")</f>
        <v/>
      </c>
      <c r="DY461" s="157"/>
      <c r="DZ461" s="82"/>
      <c r="EA461" s="80" t="str">
        <f>IF(AND(申込書!$C$106&lt;&gt;"▼プルダウンより選択してください",申込書!$C$106&lt;&gt;"",申込書!$P$106&lt;&gt;"YYYY/MM/DD",$G461&lt;&gt;""),申込書!$P$106,"")</f>
        <v/>
      </c>
      <c r="EB461" s="81" t="str">
        <f>IF(AND(申込書!$C$106&lt;&gt;"▼プルダウンより選択してください",申込書!$C$106&lt;&gt;"",$G461&lt;&gt;""),申込書!$M$106,"")</f>
        <v/>
      </c>
      <c r="EC461" s="81" t="str">
        <f>IF($EA$3&lt;&gt;"コンテンツなし",IF(AND(申込書!$AH$4="GIGAスクールパック",SUM($P461,$R461)&lt;&gt;0),SUM($P461,$R461),IF(AND(申込書!$AH$4="SKY安心GIGAタブレット",SUM($T461,$V461)&lt;&gt;0),SUM($T461,$V461),"")),"")</f>
        <v/>
      </c>
      <c r="ED461" s="81" t="str">
        <f>IF($EA$3&lt;&gt;"コンテンツなし",IF(AND(申込書!$AH$4="GIGAスクールパック",SUM($Q461,$S461)&lt;&gt;0),SUM($Q461,$S461),IF(AND(申込書!$AH$4="SKY安心GIGAタブレット",SUM($U461,$W461)&lt;&gt;0),SUM($U461,$W461),"")),"")</f>
        <v/>
      </c>
      <c r="EE461" s="157"/>
      <c r="EF461" s="82"/>
      <c r="EG461" s="80" t="str">
        <f>IF(AND(申込書!$C$107&lt;&gt;"▼プルダウンより選択してください",申込書!$C$107&lt;&gt;"",申込書!$P$107&lt;&gt;"YYYY/MM/DD",$G461&lt;&gt;""),申込書!$P$107,"")</f>
        <v/>
      </c>
      <c r="EH461" s="81" t="str">
        <f>IF(AND(申込書!$C$107&lt;&gt;"▼プルダウンより選択してください",申込書!$C$107&lt;&gt;"",$G461&lt;&gt;""),申込書!$M$107,"")</f>
        <v/>
      </c>
      <c r="EI461" s="81" t="str">
        <f>IF($EG$3&lt;&gt;"コンテンツなし",IF(AND(申込書!$AH$4="GIGAスクールパック",SUM($P461,$R461)&lt;&gt;0),SUM($P461,$R461),IF(AND(申込書!$AH$4="SKY安心GIGAタブレット",SUM($T461,$V461)&lt;&gt;0),SUM($T461,$V461),"")),"")</f>
        <v/>
      </c>
      <c r="EJ461" s="81" t="str">
        <f>IF($EG$3&lt;&gt;"コンテンツなし",IF(AND(申込書!$AH$4="GIGAスクールパック",SUM($Q461,$S461)&lt;&gt;0),SUM($Q461,$S461),IF(AND(申込書!$AH$4="SKY安心GIGAタブレット",SUM($U461,$W461)&lt;&gt;0),SUM($U461,$W461),"")),"")</f>
        <v/>
      </c>
      <c r="EK461" s="157"/>
      <c r="EL461" s="82"/>
      <c r="EM461" s="80" t="str">
        <f>IF(AND(申込書!$C$108&lt;&gt;"▼プルダウンより選択してください",申込書!$C$108&lt;&gt;"",申込書!$P$108&lt;&gt;"YYYY/MM/DD",$G461&lt;&gt;""),申込書!$P$108,"")</f>
        <v/>
      </c>
      <c r="EN461" s="81" t="str">
        <f>IF(AND(申込書!$C$108&lt;&gt;"▼プルダウンより選択してください",申込書!$C$108&lt;&gt;"",$G461&lt;&gt;""),申込書!$M$108,"")</f>
        <v/>
      </c>
      <c r="EO461" s="81" t="str">
        <f>IF($EM$3&lt;&gt;"コンテンツなし",IF(AND(申込書!$AH$4="GIGAスクールパック",SUM($P461,$R461)&lt;&gt;0),SUM($P461,$R461),IF(AND(申込書!$AH$4="SKY安心GIGAタブレット",SUM($T461,$V461)&lt;&gt;0),SUM($T461,$V461),"")),"")</f>
        <v/>
      </c>
      <c r="EP461" s="81" t="str">
        <f>IF($EM$3&lt;&gt;"コンテンツなし",IF(AND(申込書!$AH$4="GIGAスクールパック",SUM($Q461,$S461)&lt;&gt;0),SUM($Q461,$S461),IF(AND(申込書!$AH$4="SKY安心GIGAタブレット",SUM($U461,$W461)&lt;&gt;0),SUM($U461,$W461),"")),"")</f>
        <v/>
      </c>
      <c r="EQ461" s="157"/>
      <c r="ER461" s="82"/>
      <c r="ES461" s="80" t="str">
        <f>IF(AND(申込書!$C$109&lt;&gt;"▼プルダウンより選択してください",申込書!$C$109&lt;&gt;"",申込書!$P$109&lt;&gt;"YYYY/MM/DD",$G461&lt;&gt;""),申込書!$P$109,"")</f>
        <v/>
      </c>
      <c r="ET461" s="81" t="str">
        <f>IF(AND(申込書!$C$109&lt;&gt;"▼プルダウンより選択してください",申込書!$C$109&lt;&gt;"",$G461&lt;&gt;""),申込書!$M$109,"")</f>
        <v/>
      </c>
      <c r="EU461" s="81" t="str">
        <f>IF($ES$3&lt;&gt;"コンテンツなし",IF(AND(申込書!$AH$4="GIGAスクールパック",SUM($P461,$R461)&lt;&gt;0),SUM($P461,$R461),IF(AND(申込書!$AH$4="SKY安心GIGAタブレット",SUM($T461,$V461)&lt;&gt;0),SUM($T461,$V461),"")),"")</f>
        <v/>
      </c>
      <c r="EV461" s="81" t="str">
        <f>IF($ES$3&lt;&gt;"コンテンツなし",IF(AND(申込書!$AH$4="GIGAスクールパック",SUM($Q461,$S461)&lt;&gt;0),SUM($Q461,$S461),IF(AND(申込書!$AH$4="SKY安心GIGAタブレット",SUM($U461,$W461)&lt;&gt;0),SUM($U461,$W461),"")),"")</f>
        <v/>
      </c>
      <c r="EW461" s="157"/>
      <c r="EX461" s="82"/>
      <c r="EY461" s="80" t="str">
        <f>IF(AND(申込書!$C$110&lt;&gt;"▼プルダウンより選択してください",申込書!$C$110&lt;&gt;"",申込書!$P$110&lt;&gt;"YYYY/MM/DD",$G461&lt;&gt;""),申込書!$P$110,"")</f>
        <v/>
      </c>
      <c r="EZ461" s="81" t="str">
        <f>IF(AND(申込書!$C$110&lt;&gt;"▼プルダウンより選択してください",申込書!$C$110&lt;&gt;"",$G461&lt;&gt;""),申込書!$M$110,"")</f>
        <v/>
      </c>
      <c r="FA461" s="81" t="str">
        <f>IF($EY$3&lt;&gt;"コンテンツなし",IF(AND(申込書!$AH$4="GIGAスクールパック",SUM($P461,$R461)&lt;&gt;0),SUM($P461,$R461),IF(AND(申込書!$AH$4="SKY安心GIGAタブレット",SUM($T461,$V461)&lt;&gt;0),SUM($T461,$V461),"")),"")</f>
        <v/>
      </c>
      <c r="FB461" s="81" t="str">
        <f>IF($EY$3&lt;&gt;"コンテンツなし",IF(AND(申込書!$AH$4="GIGAスクールパック",SUM($Q461,$S461)&lt;&gt;0),SUM($Q461,$S461),IF(AND(申込書!$AH$4="SKY安心GIGAタブレット",SUM($U461,$W461)&lt;&gt;0),SUM($U461,$W461),"")),"")</f>
        <v/>
      </c>
      <c r="FC461" s="157"/>
      <c r="FD461" s="82"/>
      <c r="FE461" s="80" t="str">
        <f>IF(AND(申込書!$C$111&lt;&gt;"▼プルダウンより選択してください",申込書!$C$111&lt;&gt;"",申込書!$P$111&lt;&gt;"YYYY/MM/DD",$G461&lt;&gt;""),申込書!$P$111,"")</f>
        <v/>
      </c>
      <c r="FF461" s="81" t="str">
        <f>IF(AND(申込書!$C$111&lt;&gt;"▼プルダウンより選択してください",申込書!$C$111&lt;&gt;"",$G461&lt;&gt;""),申込書!$M$111,"")</f>
        <v/>
      </c>
      <c r="FG461" s="81" t="str">
        <f>IF($FE$3&lt;&gt;"コンテンツなし",IF(AND(申込書!$AH$4="GIGAスクールパック",SUM($P461,$R461)&lt;&gt;0),SUM($P461,$R461),IF(AND(申込書!$AH$4="SKY安心GIGAタブレット",SUM($T461,$V461)&lt;&gt;0),SUM($T461,$V461),"")),"")</f>
        <v/>
      </c>
      <c r="FH461" s="81" t="str">
        <f>IF($FE$3&lt;&gt;"コンテンツなし",IF(AND(申込書!$AH$4="GIGAスクールパック",SUM($Q461,$S461)&lt;&gt;0),SUM($Q461,$S461),IF(AND(申込書!$AH$4="SKY安心GIGAタブレット",SUM($U461,$W461)&lt;&gt;0),SUM($U461,$W461),"")),"")</f>
        <v/>
      </c>
      <c r="FI461" s="157"/>
      <c r="FJ461" s="82"/>
      <c r="FK461" s="80" t="str">
        <f>IF(AND(申込書!$C$112&lt;&gt;"▼プルダウンより選択してください",申込書!$C$112&lt;&gt;"",申込書!$P$112&lt;&gt;"YYYY/MM/DD",$G461&lt;&gt;""),申込書!$P$112,"")</f>
        <v/>
      </c>
      <c r="FL461" s="81" t="str">
        <f>IF(AND(申込書!$C$112&lt;&gt;"▼プルダウンより選択してください",申込書!$C$112&lt;&gt;"",$G461&lt;&gt;""),申込書!$M$112,"")</f>
        <v/>
      </c>
      <c r="FM461" s="81" t="str">
        <f>IF($FK$3&lt;&gt;"コンテンツなし",IF(AND(申込書!$AH$4="GIGAスクールパック",SUM($P461,$R461)&lt;&gt;0),SUM($P461,$R461),IF(AND(申込書!$AH$4="SKY安心GIGAタブレット",SUM($T461,$V461)&lt;&gt;0),SUM($T461,$V461),"")),"")</f>
        <v/>
      </c>
      <c r="FN461" s="81" t="str">
        <f>IF($FK$3&lt;&gt;"コンテンツなし",IF(AND(申込書!$AH$4="GIGAスクールパック",SUM($Q461,$S461)&lt;&gt;0),SUM($Q461,$S461),IF(AND(申込書!$AH$4="SKY安心GIGAタブレット",SUM($U461,$W461)&lt;&gt;0),SUM($U461,$W461),"")),"")</f>
        <v/>
      </c>
      <c r="FO461" s="157"/>
      <c r="FP461" s="82"/>
      <c r="FQ461" s="80" t="str">
        <f>IF(AND(申込書!$C$113&lt;&gt;"▼プルダウンより選択してください",申込書!$C$113&lt;&gt;"",申込書!$P$113&lt;&gt;"YYYY/MM/DD",$G461&lt;&gt;""),申込書!$P$113,"")</f>
        <v/>
      </c>
      <c r="FR461" s="81" t="str">
        <f>IF(AND(申込書!$C$113&lt;&gt;"▼プルダウンより選択してください",申込書!$C$113&lt;&gt;"",$G461&lt;&gt;""),申込書!$M$113,"")</f>
        <v/>
      </c>
      <c r="FS461" s="81" t="str">
        <f>IF($FQ$3&lt;&gt;"コンテンツなし",IF(AND(申込書!$AH$4="GIGAスクールパック",SUM($P461,$R461)&lt;&gt;0),SUM($P461,$R461),IF(AND(申込書!$AH$4="SKY安心GIGAタブレット",SUM($T461,$V461)&lt;&gt;0),SUM($T461,$V461),"")),"")</f>
        <v/>
      </c>
      <c r="FT461" s="81" t="str">
        <f>IF($FQ$3&lt;&gt;"コンテンツなし",IF(AND(申込書!$AH$4="GIGAスクールパック",SUM($Q461,$S461)&lt;&gt;0),SUM($Q461,$S461),IF(AND(申込書!$AH$4="SKY安心GIGAタブレット",SUM($U461,$W461)&lt;&gt;0),SUM($U461,$W461),"")),"")</f>
        <v/>
      </c>
      <c r="FU461" s="157"/>
      <c r="FV461" s="82"/>
      <c r="FW461" s="80" t="str">
        <f>IF(AND(申込書!$C$114&lt;&gt;"▼プルダウンより選択してください",申込書!$C$114&lt;&gt;"",申込書!$P$114&lt;&gt;"YYYY/MM/DD",$G461&lt;&gt;""),申込書!$P$114,"")</f>
        <v/>
      </c>
      <c r="FX461" s="81" t="str">
        <f>IF(AND(申込書!$C$114&lt;&gt;"▼プルダウンより選択してください",申込書!$C$114&lt;&gt;"",$G461&lt;&gt;""),申込書!$M$114,"")</f>
        <v/>
      </c>
      <c r="FY461" s="81" t="str">
        <f>IF($FW$3&lt;&gt;"コンテンツなし",IF(AND(申込書!$AH$4="GIGAスクールパック",SUM($P461,$R461)&lt;&gt;0),SUM($P461,$R461),IF(AND(申込書!$AH$4="SKY安心GIGAタブレット",SUM($T461,$V461)&lt;&gt;0),SUM($T461,$V461),"")),"")</f>
        <v/>
      </c>
      <c r="FZ461" s="81" t="str">
        <f>IF($FW$3&lt;&gt;"コンテンツなし",IF(AND(申込書!$AH$4="GIGAスクールパック",SUM($Q461,$S461)&lt;&gt;0),SUM($Q461,$S461),IF(AND(申込書!$AH$4="SKY安心GIGAタブレット",SUM($U461,$W461)&lt;&gt;0),SUM($U461,$W461),"")),"")</f>
        <v/>
      </c>
      <c r="GA461" s="157"/>
      <c r="GB461" s="82"/>
      <c r="GC461" s="80" t="str">
        <f>IF(AND(申込書!$C$115&lt;&gt;"▼プルダウンより選択してください",申込書!$C$115&lt;&gt;"",申込書!$P$115&lt;&gt;"YYYY/MM/DD",$G461&lt;&gt;""),申込書!$P$115,"")</f>
        <v/>
      </c>
      <c r="GD461" s="81" t="str">
        <f>IF(AND(申込書!$C$115&lt;&gt;"▼プルダウンより選択してください",申込書!$C$115&lt;&gt;"",$G461&lt;&gt;""),申込書!$M$115,"")</f>
        <v/>
      </c>
      <c r="GE461" s="81" t="str">
        <f>IF($GC$3&lt;&gt;"コンテンツなし",IF(AND(申込書!$AH$4="GIGAスクールパック",SUM($P461,$R461)&lt;&gt;0),SUM($P461,$R461),IF(AND(申込書!$AH$4="SKY安心GIGAタブレット",SUM($T461,$V461)&lt;&gt;0),SUM($T461,$V461),"")),"")</f>
        <v/>
      </c>
      <c r="GF461" s="81" t="str">
        <f>IF($GC$3&lt;&gt;"コンテンツなし",IF(AND(申込書!$AH$4="GIGAスクールパック",SUM($Q461,$S461)&lt;&gt;0),SUM($Q461,$S461),IF(AND(申込書!$AH$4="SKY安心GIGAタブレット",SUM($U461,$W461)&lt;&gt;0),SUM($U461,$W461),"")),"")</f>
        <v/>
      </c>
      <c r="GG461" s="157"/>
      <c r="GH461" s="82"/>
      <c r="GI461" s="80" t="str">
        <f>IF(AND(申込書!$C$116&lt;&gt;"▼プルダウンより選択してください",申込書!$C$116&lt;&gt;"",申込書!$P$116&lt;&gt;"YYYY/MM/DD",$G461&lt;&gt;""),申込書!$P$116,"")</f>
        <v/>
      </c>
      <c r="GJ461" s="81" t="str">
        <f>IF(AND(申込書!$C$116&lt;&gt;"▼プルダウンより選択してください",申込書!$C$116&lt;&gt;"",$G461&lt;&gt;""),申込書!$M$116,"")</f>
        <v/>
      </c>
      <c r="GK461" s="81" t="str">
        <f>IF($GI$3&lt;&gt;"コンテンツなし",IF(AND(申込書!$AH$4="GIGAスクールパック",SUM($P461,$R461)&lt;&gt;0),SUM($P461,$R461),IF(AND(申込書!$AH$4="SKY安心GIGAタブレット",SUM($T461,$V461)&lt;&gt;0),SUM($T461,$V461),"")),"")</f>
        <v/>
      </c>
      <c r="GL461" s="81" t="str">
        <f>IF($GI$3&lt;&gt;"コンテンツなし",IF(AND(申込書!$AH$4="GIGAスクールパック",SUM($Q461,$S461)&lt;&gt;0),SUM($Q461,$S461),IF(AND(申込書!$AH$4="SKY安心GIGAタブレット",SUM($U461,$W461)&lt;&gt;0),SUM($U461,$W461),"")),"")</f>
        <v/>
      </c>
      <c r="GM461" s="157"/>
      <c r="GN461" s="82"/>
      <c r="GO461" s="80" t="str">
        <f>IF(AND(申込書!$C$117&lt;&gt;"▼プルダウンより選択してください",申込書!$C$117&lt;&gt;"",申込書!$P$117&lt;&gt;"YYYY/MM/DD",$G461&lt;&gt;""),申込書!$P$117,"")</f>
        <v/>
      </c>
      <c r="GP461" s="81" t="str">
        <f>IF(AND(申込書!$C$117&lt;&gt;"▼プルダウンより選択してください",申込書!$C$117&lt;&gt;"",$G461&lt;&gt;""),申込書!$M$117,"")</f>
        <v/>
      </c>
      <c r="GQ461" s="81" t="str">
        <f>IF($GO$3&lt;&gt;"コンテンツなし",IF(AND(申込書!$AH$4="GIGAスクールパック",SUM($P461,$R461)&lt;&gt;0),SUM($P461,$R461),IF(AND(申込書!$AH$4="SKY安心GIGAタブレット",SUM($T461,$V461)&lt;&gt;0),SUM($T461,$V461),"")),"")</f>
        <v/>
      </c>
      <c r="GR461" s="81" t="str">
        <f>IF($GO$3&lt;&gt;"コンテンツなし",IF(AND(申込書!$AH$4="GIGAスクールパック",SUM($Q461,$S461)&lt;&gt;0),SUM($Q461,$S461),IF(AND(申込書!$AH$4="SKY安心GIGAタブレット",SUM($U461,$W461)&lt;&gt;0),SUM($U461,$W461),"")),"")</f>
        <v/>
      </c>
      <c r="GS461" s="157"/>
      <c r="GT461" s="82"/>
      <c r="GU461" s="80" t="str">
        <f>IF(AND(申込書!$C$118&lt;&gt;"▼プルダウンより選択してください",申込書!$C$118&lt;&gt;"",申込書!$P$118&lt;&gt;"YYYY/MM/DD",$G461&lt;&gt;""),申込書!$P$118,"")</f>
        <v/>
      </c>
      <c r="GV461" s="81" t="str">
        <f>IF(AND(申込書!$C$118&lt;&gt;"▼プルダウンより選択してください",申込書!$C$118&lt;&gt;"",$G461&lt;&gt;""),申込書!$M$118,"")</f>
        <v/>
      </c>
      <c r="GW461" s="81" t="str">
        <f>IF($GU$3&lt;&gt;"コンテンツなし",IF(AND(申込書!$AH$4="GIGAスクールパック",SUM($P461,$R461)&lt;&gt;0),SUM($P461,$R461),IF(AND(申込書!$AH$4="SKY安心GIGAタブレット",SUM($T461,$V461)&lt;&gt;0),SUM($T461,$V461),"")),"")</f>
        <v/>
      </c>
      <c r="GX461" s="81" t="str">
        <f>IF($GU$3&lt;&gt;"コンテンツなし",IF(AND(申込書!$AH$4="GIGAスクールパック",SUM($Q461,$S461)&lt;&gt;0),SUM($Q461,$S461),IF(AND(申込書!$AH$4="SKY安心GIGAタブレット",SUM($U461,$W461)&lt;&gt;0),SUM($U461,$W461),"")),"")</f>
        <v/>
      </c>
      <c r="GY461" s="157"/>
      <c r="GZ461" s="82"/>
      <c r="HA461" s="80" t="str">
        <f>IF(AND(申込書!$C$119&lt;&gt;"▼プルダウンより選択してください",申込書!$C$119&lt;&gt;"",申込書!$P$119&lt;&gt;"YYYY/MM/DD",$G461&lt;&gt;""),申込書!$P$119,"")</f>
        <v/>
      </c>
      <c r="HB461" s="81" t="str">
        <f>IF(AND(申込書!$C$119&lt;&gt;"▼プルダウンより選択してください",申込書!$C$119&lt;&gt;"",$G461&lt;&gt;""),申込書!$M$119,"")</f>
        <v/>
      </c>
      <c r="HC461" s="81" t="str">
        <f>IF($HA$3&lt;&gt;"コンテンツなし",IF(AND(申込書!$AH$4="GIGAスクールパック",SUM($P461,$R461)&lt;&gt;0),SUM($P461,$R461),IF(AND(申込書!$AH$4="SKY安心GIGAタブレット",SUM($T461,$V461)&lt;&gt;0),SUM($T461,$V461),"")),"")</f>
        <v/>
      </c>
      <c r="HD461" s="81" t="str">
        <f>IF($HA$3&lt;&gt;"コンテンツなし",IF(AND(申込書!$AH$4="GIGAスクールパック",SUM($Q461,$S461)&lt;&gt;0),SUM($Q461,$S461),IF(AND(申込書!$AH$4="SKY安心GIGAタブレット",SUM($U461,$W461)&lt;&gt;0),SUM($U461,$W461),"")),"")</f>
        <v/>
      </c>
      <c r="HE461" s="157"/>
      <c r="HF461" s="82"/>
      <c r="HG461" s="83"/>
    </row>
    <row r="462" spans="2:215" ht="26.85" customHeight="1">
      <c r="B462" s="62">
        <f t="shared" si="4"/>
        <v>457</v>
      </c>
      <c r="C462" s="63"/>
      <c r="D462" s="64"/>
      <c r="E462" s="207"/>
      <c r="F462" s="65"/>
      <c r="G462" s="66"/>
      <c r="H462" s="67"/>
      <c r="I462" s="68"/>
      <c r="J462" s="69"/>
      <c r="K462" s="70"/>
      <c r="L462" s="71"/>
      <c r="M462" s="72"/>
      <c r="N462" s="73"/>
      <c r="O462" s="74"/>
      <c r="P462" s="179"/>
      <c r="Q462" s="180"/>
      <c r="R462" s="180"/>
      <c r="S462" s="181"/>
      <c r="T462" s="179"/>
      <c r="U462" s="180"/>
      <c r="V462" s="182"/>
      <c r="W462" s="181"/>
      <c r="X462" s="75"/>
      <c r="Y462" s="76"/>
      <c r="Z462" s="77"/>
      <c r="AA462" s="78"/>
      <c r="AB462" s="79"/>
      <c r="AC462" s="79"/>
      <c r="AD462" s="79"/>
      <c r="AE462" s="77"/>
      <c r="AF462" s="139"/>
      <c r="AG462" s="139"/>
      <c r="AH462" s="139"/>
      <c r="AI462" s="80" t="str">
        <f>IF(AND(申込書!$C$90&lt;&gt;"▼プルダウンより選択してください",申込書!$C$90&lt;&gt;"",申込書!$P$90&lt;&gt;"YYYY/MM/DD",$G462&lt;&gt;""),申込書!$P$90,"")</f>
        <v/>
      </c>
      <c r="AJ462" s="81" t="str">
        <f>IF(AND(申込書!$C$90&lt;&gt;"▼プルダウンより選択してください",申込書!$C$90&lt;&gt;"",$G462&lt;&gt;""),申込書!$M$90,"")</f>
        <v/>
      </c>
      <c r="AK462" s="81" t="str">
        <f>IF($AI$3&lt;&gt;"コンテンツなし",IF(AND(申込書!$AH$4="GIGAスクールパック",SUM($P462,$R462)&lt;&gt;0),SUM($P462,$R462),IF(AND(申込書!$AH$4="SKY安心GIGAタブレット",SUM($T462,$V462)&lt;&gt;0),SUM($T462,$V462),"")),"")</f>
        <v/>
      </c>
      <c r="AL462" s="81" t="str">
        <f>IF($AI$3&lt;&gt;"コンテンツなし",IF(AND(申込書!$AH$4="GIGAスクールパック",SUM($Q462,$S462)&lt;&gt;0),SUM($Q462,$S462),IF(AND(申込書!$AH$4="SKY安心GIGAタブレット",SUM($U462,$W462)&lt;&gt;0),SUM($U462,$W462),"")),"")</f>
        <v/>
      </c>
      <c r="AM462" s="157"/>
      <c r="AN462" s="82"/>
      <c r="AO462" s="80" t="str">
        <f>IF(AND(申込書!$C$91&lt;&gt;"▼プルダウンより選択してください",申込書!$C$91&lt;&gt;"",申込書!$P$91&lt;&gt;"YYYY/MM/DD",$G462&lt;&gt;""),申込書!$P$91,"")</f>
        <v/>
      </c>
      <c r="AP462" s="81" t="str">
        <f>IF(AND(申込書!$C$91&lt;&gt;"▼プルダウンより選択してください",申込書!$C$91&lt;&gt;"",$G462&lt;&gt;""),申込書!$M$91,"")</f>
        <v/>
      </c>
      <c r="AQ462" s="81" t="str">
        <f>IF($AO$3&lt;&gt;"コンテンツなし",IF(AND(申込書!$AH$4="GIGAスクールパック",SUM($P462,$R462)&lt;&gt;0),SUM($P462,$R462),IF(AND(申込書!$AH$4="SKY安心GIGAタブレット",SUM($T462,$V462)&lt;&gt;0),SUM($T462,$V462),"")),"")</f>
        <v/>
      </c>
      <c r="AR462" s="81" t="str">
        <f>IF($AO$3&lt;&gt;"コンテンツなし",IF(AND(申込書!$AH$4="GIGAスクールパック",SUM($Q462,$S462)&lt;&gt;0),SUM($Q462,$S462),IF(AND(申込書!$AH$4="SKY安心GIGAタブレット",SUM($U462,$W462)&lt;&gt;0),SUM($U462,$W462),"")),"")</f>
        <v/>
      </c>
      <c r="AS462" s="157"/>
      <c r="AT462" s="82"/>
      <c r="AU462" s="80" t="str">
        <f>IF(AND(申込書!$C$92&lt;&gt;"▼プルダウンより選択してください",申込書!$C$92&lt;&gt;"",申込書!$P$92&lt;&gt;"YYYY/MM/DD",$G462&lt;&gt;""),申込書!$P$92,"")</f>
        <v/>
      </c>
      <c r="AV462" s="81" t="str">
        <f>IF(AND(申込書!$C$92&lt;&gt;"▼プルダウンより選択してください",申込書!$C$92&lt;&gt;"",$G462&lt;&gt;""),申込書!$M$92,"")</f>
        <v/>
      </c>
      <c r="AW462" s="81" t="str">
        <f>IF($AU$3&lt;&gt;"コンテンツなし",IF(AND(申込書!$AH$4="GIGAスクールパック",SUM($P462,$R462)&lt;&gt;0),SUM($P462,$R462),IF(AND(申込書!$AH$4="SKY安心GIGAタブレット",SUM($T462,$V462)&lt;&gt;0),SUM($T462,$V462),"")),"")</f>
        <v/>
      </c>
      <c r="AX462" s="81" t="str">
        <f>IF($AU$3&lt;&gt;"コンテンツなし",IF(AND(申込書!$AH$4="GIGAスクールパック",SUM($Q462,$S462)&lt;&gt;0),SUM($Q462,$S462),IF(AND(申込書!$AH$4="SKY安心GIGAタブレット",SUM($U462,$W462)&lt;&gt;0),SUM($U462,$W462),"")),"")</f>
        <v/>
      </c>
      <c r="AY462" s="157"/>
      <c r="AZ462" s="82"/>
      <c r="BA462" s="80" t="str">
        <f>IF(AND(申込書!$C$93&lt;&gt;"▼プルダウンより選択してください",申込書!$C$93&lt;&gt;"",申込書!$P$93&lt;&gt;"YYYY/MM/DD",$G462&lt;&gt;""),申込書!$P$93,"")</f>
        <v/>
      </c>
      <c r="BB462" s="81" t="str">
        <f>IF(AND(申込書!$C$93&lt;&gt;"▼プルダウンより選択してください",申込書!$C$93&lt;&gt;"",申込書!$M$93&gt;=1,$G462&lt;&gt;""),申込書!$M$93,"")</f>
        <v/>
      </c>
      <c r="BC462" s="81" t="str">
        <f>IF($BA$3&lt;&gt;"コンテンツなし",IF(AND(申込書!$AH$4="GIGAスクールパック",SUM($P462,$R462)&lt;&gt;0),SUM($P462,$R462),IF(AND(申込書!$AH$4="SKY安心GIGAタブレット",SUM($T462,$V462)&lt;&gt;0),SUM($T462,$V462),"")),"")</f>
        <v/>
      </c>
      <c r="BD462" s="81" t="str">
        <f>IF($BA$3&lt;&gt;"コンテンツなし",IF(AND(申込書!$AH$4="GIGAスクールパック",SUM($Q462,$S462)&lt;&gt;0),SUM($Q462,$S462),IF(AND(申込書!$AH$4="SKY安心GIGAタブレット",SUM($U462,$W462)&lt;&gt;0),SUM($U462,$W462),"")),"")</f>
        <v/>
      </c>
      <c r="BE462" s="157"/>
      <c r="BF462" s="82"/>
      <c r="BG462" s="80" t="str">
        <f>IF(AND(申込書!$C$94&lt;&gt;"▼プルダウンより選択してください",申込書!$C$94&lt;&gt;"",申込書!$P$94&lt;&gt;"YYYY/MM/DD",$G462&lt;&gt;""),申込書!$P$94,"")</f>
        <v/>
      </c>
      <c r="BH462" s="81" t="str">
        <f>IF(AND(申込書!$C$94&lt;&gt;"▼プルダウンより選択してください",申込書!$C$94&lt;&gt;"",$G462&lt;&gt;""),申込書!$M$94,"")</f>
        <v/>
      </c>
      <c r="BI462" s="81" t="str">
        <f>IF($BG$3&lt;&gt;"コンテンツなし",IF(AND(申込書!$AH$4="GIGAスクールパック",SUM($P462,$R462)&lt;&gt;0),SUM($P462,$R462),IF(AND(申込書!$AH$4="SKY安心GIGAタブレット",SUM($T462,$V462)&lt;&gt;0),SUM($T462,$V462),"")),"")</f>
        <v/>
      </c>
      <c r="BJ462" s="81" t="str">
        <f>IF($BG$3&lt;&gt;"コンテンツなし",IF(AND(申込書!$AH$4="GIGAスクールパック",SUM($Q462,$S462)&lt;&gt;0),SUM($Q462,$S462),IF(AND(申込書!$AH$4="SKY安心GIGAタブレット",SUM($U462,$W462)&lt;&gt;0),SUM($U462,$W462),"")),"")</f>
        <v/>
      </c>
      <c r="BK462" s="157"/>
      <c r="BL462" s="82"/>
      <c r="BM462" s="80" t="str">
        <f>IF(AND(申込書!$C$95&lt;&gt;"▼プルダウンより選択してください",申込書!$C$95&lt;&gt;"",申込書!$P$95&lt;&gt;"YYYY/MM/DD",$G462&lt;&gt;""),申込書!$P$95,"")</f>
        <v/>
      </c>
      <c r="BN462" s="81" t="str">
        <f>IF(AND(申込書!$C$95&lt;&gt;"▼プルダウンより選択してください",申込書!$C$95&lt;&gt;"",$G462&lt;&gt;""),申込書!$M$95,"")</f>
        <v/>
      </c>
      <c r="BO462" s="81" t="str">
        <f>IF($BM$3&lt;&gt;"コンテンツなし",IF(AND(申込書!$AH$4="GIGAスクールパック",SUM($P462,$R462)&lt;&gt;0),SUM($P462,$R462),IF(AND(申込書!$AH$4="SKY安心GIGAタブレット",SUM($T462,$V462)&lt;&gt;0),SUM($T462,$V462),"")),"")</f>
        <v/>
      </c>
      <c r="BP462" s="81" t="str">
        <f>IF($BM$3&lt;&gt;"コンテンツなし",IF(AND(申込書!$AH$4="GIGAスクールパック",SUM($Q462,$S462)&lt;&gt;0),SUM($Q462,$S462),IF(AND(申込書!$AH$4="SKY安心GIGAタブレット",SUM($U462,$W462)&lt;&gt;0),SUM($U462,$W462),"")),"")</f>
        <v/>
      </c>
      <c r="BQ462" s="157"/>
      <c r="BR462" s="82"/>
      <c r="BS462" s="80" t="str">
        <f>IF(AND(申込書!$C$96&lt;&gt;"▼プルダウンより選択してください",申込書!$C$96&lt;&gt;"",申込書!$P$96&lt;&gt;"YYYY/MM/DD",$G462&lt;&gt;""),申込書!$P$96,"")</f>
        <v/>
      </c>
      <c r="BT462" s="81" t="str">
        <f>IF(AND(申込書!$C$96&lt;&gt;"▼プルダウンより選択してください",申込書!$C$96&lt;&gt;"",$G462&lt;&gt;""),申込書!$M$96,"")</f>
        <v/>
      </c>
      <c r="BU462" s="81" t="str">
        <f>IF($BS$3&lt;&gt;"コンテンツなし",IF(AND(申込書!$AH$4="GIGAスクールパック",SUM($P462,$R462)&lt;&gt;0),SUM($P462,$R462),IF(AND(申込書!$AH$4="SKY安心GIGAタブレット",SUM($T462,$V462)&lt;&gt;0),SUM($T462,$V462),"")),"")</f>
        <v/>
      </c>
      <c r="BV462" s="81" t="str">
        <f>IF($BS$3&lt;&gt;"コンテンツなし",IF(AND(申込書!$AH$4="GIGAスクールパック",SUM($Q462,$S462)&lt;&gt;0),SUM($Q462,$S462),IF(AND(申込書!$AH$4="SKY安心GIGAタブレット",SUM($U462,$W462)&lt;&gt;0),SUM($U462,$W462),"")),"")</f>
        <v/>
      </c>
      <c r="BW462" s="157"/>
      <c r="BX462" s="82"/>
      <c r="BY462" s="80" t="str">
        <f>IF(AND(申込書!$C$97&lt;&gt;"▼プルダウンより選択してください",申込書!$C$97&lt;&gt;"",申込書!$P$97&lt;&gt;"YYYY/MM/DD",$G462&lt;&gt;""),申込書!$P$97,"")</f>
        <v/>
      </c>
      <c r="BZ462" s="81" t="str">
        <f>IF(AND(申込書!$C$97&lt;&gt;"▼プルダウンより選択してください",申込書!$C$97&lt;&gt;"",$G462&lt;&gt;""),申込書!$M$97,"")</f>
        <v/>
      </c>
      <c r="CA462" s="81" t="str">
        <f>IF($BY$3&lt;&gt;"コンテンツなし",IF(AND(申込書!$AH$4="GIGAスクールパック",SUM($P462,$R462)&lt;&gt;0),SUM($P462,$R462),IF(AND(申込書!$AH$4="SKY安心GIGAタブレット",SUM($T462,$V462)&lt;&gt;0),SUM($T462,$V462),"")),"")</f>
        <v/>
      </c>
      <c r="CB462" s="81" t="str">
        <f>IF($BY$3&lt;&gt;"コンテンツなし",IF(AND(申込書!$AH$4="GIGAスクールパック",SUM($Q462,$S462)&lt;&gt;0),SUM($Q462,$S462),IF(AND(申込書!$AH$4="SKY安心GIGAタブレット",SUM($U462,$W462)&lt;&gt;0),SUM($U462,$W462),"")),"")</f>
        <v/>
      </c>
      <c r="CC462" s="157"/>
      <c r="CD462" s="82"/>
      <c r="CE462" s="80" t="str">
        <f>IF(AND(申込書!$C$98&lt;&gt;"▼プルダウンより選択してください",申込書!$C$98&lt;&gt;"",申込書!$P$98&lt;&gt;"YYYY/MM/DD",$G462&lt;&gt;""),申込書!$P$98,"")</f>
        <v/>
      </c>
      <c r="CF462" s="81" t="str">
        <f>IF(AND(申込書!$C$98&lt;&gt;"▼プルダウンより選択してください",申込書!$C$98&lt;&gt;"",$G462&lt;&gt;""),申込書!$M$98,"")</f>
        <v/>
      </c>
      <c r="CG462" s="81" t="str">
        <f>IF($CE$3&lt;&gt;"コンテンツなし",IF(AND(申込書!$AH$4="GIGAスクールパック",SUM($P462,$R462)&lt;&gt;0),SUM($P462,$R462),IF(AND(申込書!$AH$4="SKY安心GIGAタブレット",SUM($T462,$V462)&lt;&gt;0),SUM($T462,$V462),"")),"")</f>
        <v/>
      </c>
      <c r="CH462" s="81" t="str">
        <f>IF($CE$3&lt;&gt;"コンテンツなし",IF(AND(申込書!$AH$4="GIGAスクールパック",SUM($Q462,$S462)&lt;&gt;0),SUM($Q462,$S462),IF(AND(申込書!$AH$4="SKY安心GIGAタブレット",SUM($U462,$W462)&lt;&gt;0),SUM($U462,$W462),"")),"")</f>
        <v/>
      </c>
      <c r="CI462" s="157"/>
      <c r="CJ462" s="82"/>
      <c r="CK462" s="80" t="str">
        <f>IF(AND(申込書!$C$99&lt;&gt;"▼プルダウンより選択してください",申込書!$C$99&lt;&gt;"",申込書!$P$99&lt;&gt;"YYYY/MM/DD",$G462&lt;&gt;""),申込書!$P$99,"")</f>
        <v/>
      </c>
      <c r="CL462" s="81" t="str">
        <f>IF(AND(申込書!$C$99&lt;&gt;"▼プルダウンより選択してください",申込書!$C$99&lt;&gt;"",$G462&lt;&gt;""),申込書!$M$99,"")</f>
        <v/>
      </c>
      <c r="CM462" s="81" t="str">
        <f>IF($CK$3&lt;&gt;"コンテンツなし",IF(AND(申込書!$AH$4="GIGAスクールパック",SUM($P462,$R462)&lt;&gt;0),SUM($P462,$R462),IF(AND(申込書!$AH$4="SKY安心GIGAタブレット",SUM($T462,$V462)&lt;&gt;0),SUM($T462,$V462),"")),"")</f>
        <v/>
      </c>
      <c r="CN462" s="81" t="str">
        <f>IF($CK$3&lt;&gt;"コンテンツなし",IF(AND(申込書!$AH$4="GIGAスクールパック",SUM($Q462,$S462)&lt;&gt;0),SUM($Q462,$S462),IF(AND(申込書!$AH$4="SKY安心GIGAタブレット",SUM($U462,$W462)&lt;&gt;0),SUM($U462,$W462),"")),"")</f>
        <v/>
      </c>
      <c r="CO462" s="157"/>
      <c r="CP462" s="82"/>
      <c r="CQ462" s="80" t="str">
        <f>IF(AND(申込書!$C$100&lt;&gt;"▼プルダウンより選択してください",申込書!$C$100&lt;&gt;"",申込書!$P$100&lt;&gt;"YYYY/MM/DD",$G462&lt;&gt;""),申込書!$P$100,"")</f>
        <v/>
      </c>
      <c r="CR462" s="81" t="str">
        <f>IF(AND(申込書!$C$100&lt;&gt;"▼プルダウンより選択してください",申込書!$C$100&lt;&gt;"",$G462&lt;&gt;""),申込書!$M$100,"")</f>
        <v/>
      </c>
      <c r="CS462" s="81" t="str">
        <f>IF($CQ$3&lt;&gt;"コンテンツなし",IF(AND(申込書!$AH$4="GIGAスクールパック",SUM($P462,$R462)&lt;&gt;0),SUM($P462,$R462),IF(AND(申込書!$AH$4="SKY安心GIGAタブレット",SUM($T462,$V462)&lt;&gt;0),SUM($T462,$V462),"")),"")</f>
        <v/>
      </c>
      <c r="CT462" s="81" t="str">
        <f>IF($CQ$3&lt;&gt;"コンテンツなし",IF(AND(申込書!$AH$4="GIGAスクールパック",SUM($Q462,$S462)&lt;&gt;0),SUM($Q462,$S462),IF(AND(申込書!$AH$4="SKY安心GIGAタブレット",SUM($U462,$W462)&lt;&gt;0),SUM($U462,$W462),"")),"")</f>
        <v/>
      </c>
      <c r="CU462" s="81"/>
      <c r="CV462" s="82"/>
      <c r="CW462" s="80" t="str">
        <f>IF(AND(申込書!$C$101&lt;&gt;"▼プルダウンより選択してください",申込書!$C$101&lt;&gt;"",申込書!$P$101&lt;&gt;"YYYY/MM/DD",$G462&lt;&gt;""),申込書!$P$101,"")</f>
        <v/>
      </c>
      <c r="CX462" s="81" t="str">
        <f>IF(AND(申込書!$C$101&lt;&gt;"▼プルダウンより選択してください",申込書!$C$101&lt;&gt;"",$G462&lt;&gt;""),申込書!$M$101,"")</f>
        <v/>
      </c>
      <c r="CY462" s="81" t="str">
        <f>IF($CW$3&lt;&gt;"コンテンツなし",IF(AND(申込書!$AH$4="GIGAスクールパック",SUM($P462,$R462)&lt;&gt;0),SUM($P462,$R462),IF(AND(申込書!$AH$4="SKY安心GIGAタブレット",SUM($T462,$V462)&lt;&gt;0),SUM($T462,$V462),"")),"")</f>
        <v/>
      </c>
      <c r="CZ462" s="81" t="str">
        <f>IF($CW$3&lt;&gt;"コンテンツなし",IF(AND(申込書!$AH$4="GIGAスクールパック",SUM($Q462,$S462)&lt;&gt;0),SUM($Q462,$S462),IF(AND(申込書!$AH$4="SKY安心GIGAタブレット",SUM($U462,$W462)&lt;&gt;0),SUM($U462,$W462),"")),"")</f>
        <v/>
      </c>
      <c r="DA462" s="81"/>
      <c r="DB462" s="82"/>
      <c r="DC462" s="80" t="str">
        <f>IF(AND(申込書!$C$102&lt;&gt;"▼プルダウンより選択してください",申込書!$C$102&lt;&gt;"",申込書!$P$102&lt;&gt;"YYYY/MM/DD",$G462&lt;&gt;""),申込書!$P$102,"")</f>
        <v/>
      </c>
      <c r="DD462" s="81" t="str">
        <f>IF(AND(申込書!$C$102&lt;&gt;"▼プルダウンより選択してください",申込書!$C$102&lt;&gt;"",$G462&lt;&gt;""),申込書!$M$102,"")</f>
        <v/>
      </c>
      <c r="DE462" s="81" t="str">
        <f>IF($DC$3&lt;&gt;"コンテンツなし",IF(AND(申込書!$AH$4="GIGAスクールパック",SUM($P462,$R462)&lt;&gt;0),SUM($P462,$R462),IF(AND(申込書!$AH$4="SKY安心GIGAタブレット",SUM($T462,$V462)&lt;&gt;0),SUM($T462,$V462),"")),"")</f>
        <v/>
      </c>
      <c r="DF462" s="81" t="str">
        <f>IF($DC$3&lt;&gt;"コンテンツなし",IF(AND(申込書!$AH$4="GIGAスクールパック",SUM($Q462,$S462)&lt;&gt;0),SUM($Q462,$S462),IF(AND(申込書!$AH$4="SKY安心GIGAタブレット",SUM($U462,$W462)&lt;&gt;0),SUM($U462,$W462),"")),"")</f>
        <v/>
      </c>
      <c r="DG462" s="81"/>
      <c r="DH462" s="82"/>
      <c r="DI462" s="80" t="str">
        <f>IF(AND(申込書!$C$103&lt;&gt;"▼プルダウンより選択してください",申込書!$C$103&lt;&gt;"",申込書!$P$103&lt;&gt;"YYYY/MM/DD",$G462&lt;&gt;""),申込書!$P$103,"")</f>
        <v/>
      </c>
      <c r="DJ462" s="81" t="str">
        <f>IF(AND(申込書!$C$103&lt;&gt;"▼プルダウンより選択してください",申込書!$C$103&lt;&gt;"",$G462&lt;&gt;""),申込書!$M$103,"")</f>
        <v/>
      </c>
      <c r="DK462" s="81" t="str">
        <f>IF($DI$3&lt;&gt;"コンテンツなし",IF(AND(申込書!$AH$4="GIGAスクールパック",SUM($P462,$R462)&lt;&gt;0),SUM($P462,$R462),IF(AND(申込書!$AH$4="SKY安心GIGAタブレット",SUM($T462,$V462)&lt;&gt;0),SUM($T462,$V462),"")),"")</f>
        <v/>
      </c>
      <c r="DL462" s="81" t="str">
        <f>IF($DI$3&lt;&gt;"コンテンツなし",IF(AND(申込書!$AH$4="GIGAスクールパック",SUM($Q462,$S462)&lt;&gt;0),SUM($Q462,$S462),IF(AND(申込書!$AH$4="SKY安心GIGAタブレット",SUM($U462,$W462)&lt;&gt;0),SUM($U462,$W462),"")),"")</f>
        <v/>
      </c>
      <c r="DM462" s="81"/>
      <c r="DN462" s="82"/>
      <c r="DO462" s="80" t="str">
        <f>IF(AND(申込書!$C$104&lt;&gt;"▼プルダウンより選択してください",申込書!$C$104&lt;&gt;"",申込書!$P$104&lt;&gt;"YYYY/MM/DD",$G462&lt;&gt;""),申込書!$P$104,"")</f>
        <v/>
      </c>
      <c r="DP462" s="81" t="str">
        <f>IF(AND(申込書!$C$104&lt;&gt;"▼プルダウンより選択してください",申込書!$C$104&lt;&gt;"",$G462&lt;&gt;""),申込書!$M$104,"")</f>
        <v/>
      </c>
      <c r="DQ462" s="81" t="str">
        <f>IF($DO$3&lt;&gt;"コンテンツなし",IF(AND(申込書!$AH$4="GIGAスクールパック",SUM($P462,$R462)&lt;&gt;0),SUM($P462,$R462),IF(AND(申込書!$AH$4="SKY安心GIGAタブレット",SUM($T462,$V462)&lt;&gt;0),SUM($T462,$V462),"")),"")</f>
        <v/>
      </c>
      <c r="DR462" s="81" t="str">
        <f>IF($DO$3&lt;&gt;"コンテンツなし",IF(AND(申込書!$AH$4="GIGAスクールパック",SUM($Q462,$S462)&lt;&gt;0),SUM($Q462,$S462),IF(AND(申込書!$AH$4="SKY安心GIGAタブレット",SUM($U462,$W462)&lt;&gt;0),SUM($U462,$W462),"")),"")</f>
        <v/>
      </c>
      <c r="DS462" s="81"/>
      <c r="DT462" s="82"/>
      <c r="DU462" s="80" t="str">
        <f>IF(AND(申込書!$C$105&lt;&gt;"▼プルダウンより選択してください",申込書!$C$105&lt;&gt;"",申込書!$P$105&lt;&gt;"YYYY/MM/DD",$G462&lt;&gt;""),申込書!$P$105,"")</f>
        <v/>
      </c>
      <c r="DV462" s="81" t="str">
        <f>IF(AND(申込書!$C$105&lt;&gt;"▼プルダウンより選択してください",申込書!$C$105&lt;&gt;"",$G462&lt;&gt;""),申込書!$M$105,"")</f>
        <v/>
      </c>
      <c r="DW462" s="81" t="str">
        <f>IF($DU$3&lt;&gt;"コンテンツなし",IF(AND(申込書!$AH$4="GIGAスクールパック",SUM($P462,$R462)&lt;&gt;0),SUM($P462,$R462),IF(AND(申込書!$AH$4="SKY安心GIGAタブレット",SUM($T462,$V462)&lt;&gt;0),SUM($T462,$V462),"")),"")</f>
        <v/>
      </c>
      <c r="DX462" s="81" t="str">
        <f>IF($DU$3&lt;&gt;"コンテンツなし",IF(AND(申込書!$AH$4="GIGAスクールパック",SUM($Q462,$S462)&lt;&gt;0),SUM($Q462,$S462),IF(AND(申込書!$AH$4="SKY安心GIGAタブレット",SUM($U462,$W462)&lt;&gt;0),SUM($U462,$W462),"")),"")</f>
        <v/>
      </c>
      <c r="DY462" s="157"/>
      <c r="DZ462" s="82"/>
      <c r="EA462" s="80" t="str">
        <f>IF(AND(申込書!$C$106&lt;&gt;"▼プルダウンより選択してください",申込書!$C$106&lt;&gt;"",申込書!$P$106&lt;&gt;"YYYY/MM/DD",$G462&lt;&gt;""),申込書!$P$106,"")</f>
        <v/>
      </c>
      <c r="EB462" s="81" t="str">
        <f>IF(AND(申込書!$C$106&lt;&gt;"▼プルダウンより選択してください",申込書!$C$106&lt;&gt;"",$G462&lt;&gt;""),申込書!$M$106,"")</f>
        <v/>
      </c>
      <c r="EC462" s="81" t="str">
        <f>IF($EA$3&lt;&gt;"コンテンツなし",IF(AND(申込書!$AH$4="GIGAスクールパック",SUM($P462,$R462)&lt;&gt;0),SUM($P462,$R462),IF(AND(申込書!$AH$4="SKY安心GIGAタブレット",SUM($T462,$V462)&lt;&gt;0),SUM($T462,$V462),"")),"")</f>
        <v/>
      </c>
      <c r="ED462" s="81" t="str">
        <f>IF($EA$3&lt;&gt;"コンテンツなし",IF(AND(申込書!$AH$4="GIGAスクールパック",SUM($Q462,$S462)&lt;&gt;0),SUM($Q462,$S462),IF(AND(申込書!$AH$4="SKY安心GIGAタブレット",SUM($U462,$W462)&lt;&gt;0),SUM($U462,$W462),"")),"")</f>
        <v/>
      </c>
      <c r="EE462" s="157"/>
      <c r="EF462" s="82"/>
      <c r="EG462" s="80" t="str">
        <f>IF(AND(申込書!$C$107&lt;&gt;"▼プルダウンより選択してください",申込書!$C$107&lt;&gt;"",申込書!$P$107&lt;&gt;"YYYY/MM/DD",$G462&lt;&gt;""),申込書!$P$107,"")</f>
        <v/>
      </c>
      <c r="EH462" s="81" t="str">
        <f>IF(AND(申込書!$C$107&lt;&gt;"▼プルダウンより選択してください",申込書!$C$107&lt;&gt;"",$G462&lt;&gt;""),申込書!$M$107,"")</f>
        <v/>
      </c>
      <c r="EI462" s="81" t="str">
        <f>IF($EG$3&lt;&gt;"コンテンツなし",IF(AND(申込書!$AH$4="GIGAスクールパック",SUM($P462,$R462)&lt;&gt;0),SUM($P462,$R462),IF(AND(申込書!$AH$4="SKY安心GIGAタブレット",SUM($T462,$V462)&lt;&gt;0),SUM($T462,$V462),"")),"")</f>
        <v/>
      </c>
      <c r="EJ462" s="81" t="str">
        <f>IF($EG$3&lt;&gt;"コンテンツなし",IF(AND(申込書!$AH$4="GIGAスクールパック",SUM($Q462,$S462)&lt;&gt;0),SUM($Q462,$S462),IF(AND(申込書!$AH$4="SKY安心GIGAタブレット",SUM($U462,$W462)&lt;&gt;0),SUM($U462,$W462),"")),"")</f>
        <v/>
      </c>
      <c r="EK462" s="157"/>
      <c r="EL462" s="82"/>
      <c r="EM462" s="80" t="str">
        <f>IF(AND(申込書!$C$108&lt;&gt;"▼プルダウンより選択してください",申込書!$C$108&lt;&gt;"",申込書!$P$108&lt;&gt;"YYYY/MM/DD",$G462&lt;&gt;""),申込書!$P$108,"")</f>
        <v/>
      </c>
      <c r="EN462" s="81" t="str">
        <f>IF(AND(申込書!$C$108&lt;&gt;"▼プルダウンより選択してください",申込書!$C$108&lt;&gt;"",$G462&lt;&gt;""),申込書!$M$108,"")</f>
        <v/>
      </c>
      <c r="EO462" s="81" t="str">
        <f>IF($EM$3&lt;&gt;"コンテンツなし",IF(AND(申込書!$AH$4="GIGAスクールパック",SUM($P462,$R462)&lt;&gt;0),SUM($P462,$R462),IF(AND(申込書!$AH$4="SKY安心GIGAタブレット",SUM($T462,$V462)&lt;&gt;0),SUM($T462,$V462),"")),"")</f>
        <v/>
      </c>
      <c r="EP462" s="81" t="str">
        <f>IF($EM$3&lt;&gt;"コンテンツなし",IF(AND(申込書!$AH$4="GIGAスクールパック",SUM($Q462,$S462)&lt;&gt;0),SUM($Q462,$S462),IF(AND(申込書!$AH$4="SKY安心GIGAタブレット",SUM($U462,$W462)&lt;&gt;0),SUM($U462,$W462),"")),"")</f>
        <v/>
      </c>
      <c r="EQ462" s="157"/>
      <c r="ER462" s="82"/>
      <c r="ES462" s="80" t="str">
        <f>IF(AND(申込書!$C$109&lt;&gt;"▼プルダウンより選択してください",申込書!$C$109&lt;&gt;"",申込書!$P$109&lt;&gt;"YYYY/MM/DD",$G462&lt;&gt;""),申込書!$P$109,"")</f>
        <v/>
      </c>
      <c r="ET462" s="81" t="str">
        <f>IF(AND(申込書!$C$109&lt;&gt;"▼プルダウンより選択してください",申込書!$C$109&lt;&gt;"",$G462&lt;&gt;""),申込書!$M$109,"")</f>
        <v/>
      </c>
      <c r="EU462" s="81" t="str">
        <f>IF($ES$3&lt;&gt;"コンテンツなし",IF(AND(申込書!$AH$4="GIGAスクールパック",SUM($P462,$R462)&lt;&gt;0),SUM($P462,$R462),IF(AND(申込書!$AH$4="SKY安心GIGAタブレット",SUM($T462,$V462)&lt;&gt;0),SUM($T462,$V462),"")),"")</f>
        <v/>
      </c>
      <c r="EV462" s="81" t="str">
        <f>IF($ES$3&lt;&gt;"コンテンツなし",IF(AND(申込書!$AH$4="GIGAスクールパック",SUM($Q462,$S462)&lt;&gt;0),SUM($Q462,$S462),IF(AND(申込書!$AH$4="SKY安心GIGAタブレット",SUM($U462,$W462)&lt;&gt;0),SUM($U462,$W462),"")),"")</f>
        <v/>
      </c>
      <c r="EW462" s="157"/>
      <c r="EX462" s="82"/>
      <c r="EY462" s="80" t="str">
        <f>IF(AND(申込書!$C$110&lt;&gt;"▼プルダウンより選択してください",申込書!$C$110&lt;&gt;"",申込書!$P$110&lt;&gt;"YYYY/MM/DD",$G462&lt;&gt;""),申込書!$P$110,"")</f>
        <v/>
      </c>
      <c r="EZ462" s="81" t="str">
        <f>IF(AND(申込書!$C$110&lt;&gt;"▼プルダウンより選択してください",申込書!$C$110&lt;&gt;"",$G462&lt;&gt;""),申込書!$M$110,"")</f>
        <v/>
      </c>
      <c r="FA462" s="81" t="str">
        <f>IF($EY$3&lt;&gt;"コンテンツなし",IF(AND(申込書!$AH$4="GIGAスクールパック",SUM($P462,$R462)&lt;&gt;0),SUM($P462,$R462),IF(AND(申込書!$AH$4="SKY安心GIGAタブレット",SUM($T462,$V462)&lt;&gt;0),SUM($T462,$V462),"")),"")</f>
        <v/>
      </c>
      <c r="FB462" s="81" t="str">
        <f>IF($EY$3&lt;&gt;"コンテンツなし",IF(AND(申込書!$AH$4="GIGAスクールパック",SUM($Q462,$S462)&lt;&gt;0),SUM($Q462,$S462),IF(AND(申込書!$AH$4="SKY安心GIGAタブレット",SUM($U462,$W462)&lt;&gt;0),SUM($U462,$W462),"")),"")</f>
        <v/>
      </c>
      <c r="FC462" s="157"/>
      <c r="FD462" s="82"/>
      <c r="FE462" s="80" t="str">
        <f>IF(AND(申込書!$C$111&lt;&gt;"▼プルダウンより選択してください",申込書!$C$111&lt;&gt;"",申込書!$P$111&lt;&gt;"YYYY/MM/DD",$G462&lt;&gt;""),申込書!$P$111,"")</f>
        <v/>
      </c>
      <c r="FF462" s="81" t="str">
        <f>IF(AND(申込書!$C$111&lt;&gt;"▼プルダウンより選択してください",申込書!$C$111&lt;&gt;"",$G462&lt;&gt;""),申込書!$M$111,"")</f>
        <v/>
      </c>
      <c r="FG462" s="81" t="str">
        <f>IF($FE$3&lt;&gt;"コンテンツなし",IF(AND(申込書!$AH$4="GIGAスクールパック",SUM($P462,$R462)&lt;&gt;0),SUM($P462,$R462),IF(AND(申込書!$AH$4="SKY安心GIGAタブレット",SUM($T462,$V462)&lt;&gt;0),SUM($T462,$V462),"")),"")</f>
        <v/>
      </c>
      <c r="FH462" s="81" t="str">
        <f>IF($FE$3&lt;&gt;"コンテンツなし",IF(AND(申込書!$AH$4="GIGAスクールパック",SUM($Q462,$S462)&lt;&gt;0),SUM($Q462,$S462),IF(AND(申込書!$AH$4="SKY安心GIGAタブレット",SUM($U462,$W462)&lt;&gt;0),SUM($U462,$W462),"")),"")</f>
        <v/>
      </c>
      <c r="FI462" s="157"/>
      <c r="FJ462" s="82"/>
      <c r="FK462" s="80" t="str">
        <f>IF(AND(申込書!$C$112&lt;&gt;"▼プルダウンより選択してください",申込書!$C$112&lt;&gt;"",申込書!$P$112&lt;&gt;"YYYY/MM/DD",$G462&lt;&gt;""),申込書!$P$112,"")</f>
        <v/>
      </c>
      <c r="FL462" s="81" t="str">
        <f>IF(AND(申込書!$C$112&lt;&gt;"▼プルダウンより選択してください",申込書!$C$112&lt;&gt;"",$G462&lt;&gt;""),申込書!$M$112,"")</f>
        <v/>
      </c>
      <c r="FM462" s="81" t="str">
        <f>IF($FK$3&lt;&gt;"コンテンツなし",IF(AND(申込書!$AH$4="GIGAスクールパック",SUM($P462,$R462)&lt;&gt;0),SUM($P462,$R462),IF(AND(申込書!$AH$4="SKY安心GIGAタブレット",SUM($T462,$V462)&lt;&gt;0),SUM($T462,$V462),"")),"")</f>
        <v/>
      </c>
      <c r="FN462" s="81" t="str">
        <f>IF($FK$3&lt;&gt;"コンテンツなし",IF(AND(申込書!$AH$4="GIGAスクールパック",SUM($Q462,$S462)&lt;&gt;0),SUM($Q462,$S462),IF(AND(申込書!$AH$4="SKY安心GIGAタブレット",SUM($U462,$W462)&lt;&gt;0),SUM($U462,$W462),"")),"")</f>
        <v/>
      </c>
      <c r="FO462" s="157"/>
      <c r="FP462" s="82"/>
      <c r="FQ462" s="80" t="str">
        <f>IF(AND(申込書!$C$113&lt;&gt;"▼プルダウンより選択してください",申込書!$C$113&lt;&gt;"",申込書!$P$113&lt;&gt;"YYYY/MM/DD",$G462&lt;&gt;""),申込書!$P$113,"")</f>
        <v/>
      </c>
      <c r="FR462" s="81" t="str">
        <f>IF(AND(申込書!$C$113&lt;&gt;"▼プルダウンより選択してください",申込書!$C$113&lt;&gt;"",$G462&lt;&gt;""),申込書!$M$113,"")</f>
        <v/>
      </c>
      <c r="FS462" s="81" t="str">
        <f>IF($FQ$3&lt;&gt;"コンテンツなし",IF(AND(申込書!$AH$4="GIGAスクールパック",SUM($P462,$R462)&lt;&gt;0),SUM($P462,$R462),IF(AND(申込書!$AH$4="SKY安心GIGAタブレット",SUM($T462,$V462)&lt;&gt;0),SUM($T462,$V462),"")),"")</f>
        <v/>
      </c>
      <c r="FT462" s="81" t="str">
        <f>IF($FQ$3&lt;&gt;"コンテンツなし",IF(AND(申込書!$AH$4="GIGAスクールパック",SUM($Q462,$S462)&lt;&gt;0),SUM($Q462,$S462),IF(AND(申込書!$AH$4="SKY安心GIGAタブレット",SUM($U462,$W462)&lt;&gt;0),SUM($U462,$W462),"")),"")</f>
        <v/>
      </c>
      <c r="FU462" s="157"/>
      <c r="FV462" s="82"/>
      <c r="FW462" s="80" t="str">
        <f>IF(AND(申込書!$C$114&lt;&gt;"▼プルダウンより選択してください",申込書!$C$114&lt;&gt;"",申込書!$P$114&lt;&gt;"YYYY/MM/DD",$G462&lt;&gt;""),申込書!$P$114,"")</f>
        <v/>
      </c>
      <c r="FX462" s="81" t="str">
        <f>IF(AND(申込書!$C$114&lt;&gt;"▼プルダウンより選択してください",申込書!$C$114&lt;&gt;"",$G462&lt;&gt;""),申込書!$M$114,"")</f>
        <v/>
      </c>
      <c r="FY462" s="81" t="str">
        <f>IF($FW$3&lt;&gt;"コンテンツなし",IF(AND(申込書!$AH$4="GIGAスクールパック",SUM($P462,$R462)&lt;&gt;0),SUM($P462,$R462),IF(AND(申込書!$AH$4="SKY安心GIGAタブレット",SUM($T462,$V462)&lt;&gt;0),SUM($T462,$V462),"")),"")</f>
        <v/>
      </c>
      <c r="FZ462" s="81" t="str">
        <f>IF($FW$3&lt;&gt;"コンテンツなし",IF(AND(申込書!$AH$4="GIGAスクールパック",SUM($Q462,$S462)&lt;&gt;0),SUM($Q462,$S462),IF(AND(申込書!$AH$4="SKY安心GIGAタブレット",SUM($U462,$W462)&lt;&gt;0),SUM($U462,$W462),"")),"")</f>
        <v/>
      </c>
      <c r="GA462" s="157"/>
      <c r="GB462" s="82"/>
      <c r="GC462" s="80" t="str">
        <f>IF(AND(申込書!$C$115&lt;&gt;"▼プルダウンより選択してください",申込書!$C$115&lt;&gt;"",申込書!$P$115&lt;&gt;"YYYY/MM/DD",$G462&lt;&gt;""),申込書!$P$115,"")</f>
        <v/>
      </c>
      <c r="GD462" s="81" t="str">
        <f>IF(AND(申込書!$C$115&lt;&gt;"▼プルダウンより選択してください",申込書!$C$115&lt;&gt;"",$G462&lt;&gt;""),申込書!$M$115,"")</f>
        <v/>
      </c>
      <c r="GE462" s="81" t="str">
        <f>IF($GC$3&lt;&gt;"コンテンツなし",IF(AND(申込書!$AH$4="GIGAスクールパック",SUM($P462,$R462)&lt;&gt;0),SUM($P462,$R462),IF(AND(申込書!$AH$4="SKY安心GIGAタブレット",SUM($T462,$V462)&lt;&gt;0),SUM($T462,$V462),"")),"")</f>
        <v/>
      </c>
      <c r="GF462" s="81" t="str">
        <f>IF($GC$3&lt;&gt;"コンテンツなし",IF(AND(申込書!$AH$4="GIGAスクールパック",SUM($Q462,$S462)&lt;&gt;0),SUM($Q462,$S462),IF(AND(申込書!$AH$4="SKY安心GIGAタブレット",SUM($U462,$W462)&lt;&gt;0),SUM($U462,$W462),"")),"")</f>
        <v/>
      </c>
      <c r="GG462" s="157"/>
      <c r="GH462" s="82"/>
      <c r="GI462" s="80" t="str">
        <f>IF(AND(申込書!$C$116&lt;&gt;"▼プルダウンより選択してください",申込書!$C$116&lt;&gt;"",申込書!$P$116&lt;&gt;"YYYY/MM/DD",$G462&lt;&gt;""),申込書!$P$116,"")</f>
        <v/>
      </c>
      <c r="GJ462" s="81" t="str">
        <f>IF(AND(申込書!$C$116&lt;&gt;"▼プルダウンより選択してください",申込書!$C$116&lt;&gt;"",$G462&lt;&gt;""),申込書!$M$116,"")</f>
        <v/>
      </c>
      <c r="GK462" s="81" t="str">
        <f>IF($GI$3&lt;&gt;"コンテンツなし",IF(AND(申込書!$AH$4="GIGAスクールパック",SUM($P462,$R462)&lt;&gt;0),SUM($P462,$R462),IF(AND(申込書!$AH$4="SKY安心GIGAタブレット",SUM($T462,$V462)&lt;&gt;0),SUM($T462,$V462),"")),"")</f>
        <v/>
      </c>
      <c r="GL462" s="81" t="str">
        <f>IF($GI$3&lt;&gt;"コンテンツなし",IF(AND(申込書!$AH$4="GIGAスクールパック",SUM($Q462,$S462)&lt;&gt;0),SUM($Q462,$S462),IF(AND(申込書!$AH$4="SKY安心GIGAタブレット",SUM($U462,$W462)&lt;&gt;0),SUM($U462,$W462),"")),"")</f>
        <v/>
      </c>
      <c r="GM462" s="157"/>
      <c r="GN462" s="82"/>
      <c r="GO462" s="80" t="str">
        <f>IF(AND(申込書!$C$117&lt;&gt;"▼プルダウンより選択してください",申込書!$C$117&lt;&gt;"",申込書!$P$117&lt;&gt;"YYYY/MM/DD",$G462&lt;&gt;""),申込書!$P$117,"")</f>
        <v/>
      </c>
      <c r="GP462" s="81" t="str">
        <f>IF(AND(申込書!$C$117&lt;&gt;"▼プルダウンより選択してください",申込書!$C$117&lt;&gt;"",$G462&lt;&gt;""),申込書!$M$117,"")</f>
        <v/>
      </c>
      <c r="GQ462" s="81" t="str">
        <f>IF($GO$3&lt;&gt;"コンテンツなし",IF(AND(申込書!$AH$4="GIGAスクールパック",SUM($P462,$R462)&lt;&gt;0),SUM($P462,$R462),IF(AND(申込書!$AH$4="SKY安心GIGAタブレット",SUM($T462,$V462)&lt;&gt;0),SUM($T462,$V462),"")),"")</f>
        <v/>
      </c>
      <c r="GR462" s="81" t="str">
        <f>IF($GO$3&lt;&gt;"コンテンツなし",IF(AND(申込書!$AH$4="GIGAスクールパック",SUM($Q462,$S462)&lt;&gt;0),SUM($Q462,$S462),IF(AND(申込書!$AH$4="SKY安心GIGAタブレット",SUM($U462,$W462)&lt;&gt;0),SUM($U462,$W462),"")),"")</f>
        <v/>
      </c>
      <c r="GS462" s="157"/>
      <c r="GT462" s="82"/>
      <c r="GU462" s="80" t="str">
        <f>IF(AND(申込書!$C$118&lt;&gt;"▼プルダウンより選択してください",申込書!$C$118&lt;&gt;"",申込書!$P$118&lt;&gt;"YYYY/MM/DD",$G462&lt;&gt;""),申込書!$P$118,"")</f>
        <v/>
      </c>
      <c r="GV462" s="81" t="str">
        <f>IF(AND(申込書!$C$118&lt;&gt;"▼プルダウンより選択してください",申込書!$C$118&lt;&gt;"",$G462&lt;&gt;""),申込書!$M$118,"")</f>
        <v/>
      </c>
      <c r="GW462" s="81" t="str">
        <f>IF($GU$3&lt;&gt;"コンテンツなし",IF(AND(申込書!$AH$4="GIGAスクールパック",SUM($P462,$R462)&lt;&gt;0),SUM($P462,$R462),IF(AND(申込書!$AH$4="SKY安心GIGAタブレット",SUM($T462,$V462)&lt;&gt;0),SUM($T462,$V462),"")),"")</f>
        <v/>
      </c>
      <c r="GX462" s="81" t="str">
        <f>IF($GU$3&lt;&gt;"コンテンツなし",IF(AND(申込書!$AH$4="GIGAスクールパック",SUM($Q462,$S462)&lt;&gt;0),SUM($Q462,$S462),IF(AND(申込書!$AH$4="SKY安心GIGAタブレット",SUM($U462,$W462)&lt;&gt;0),SUM($U462,$W462),"")),"")</f>
        <v/>
      </c>
      <c r="GY462" s="157"/>
      <c r="GZ462" s="82"/>
      <c r="HA462" s="80" t="str">
        <f>IF(AND(申込書!$C$119&lt;&gt;"▼プルダウンより選択してください",申込書!$C$119&lt;&gt;"",申込書!$P$119&lt;&gt;"YYYY/MM/DD",$G462&lt;&gt;""),申込書!$P$119,"")</f>
        <v/>
      </c>
      <c r="HB462" s="81" t="str">
        <f>IF(AND(申込書!$C$119&lt;&gt;"▼プルダウンより選択してください",申込書!$C$119&lt;&gt;"",$G462&lt;&gt;""),申込書!$M$119,"")</f>
        <v/>
      </c>
      <c r="HC462" s="81" t="str">
        <f>IF($HA$3&lt;&gt;"コンテンツなし",IF(AND(申込書!$AH$4="GIGAスクールパック",SUM($P462,$R462)&lt;&gt;0),SUM($P462,$R462),IF(AND(申込書!$AH$4="SKY安心GIGAタブレット",SUM($T462,$V462)&lt;&gt;0),SUM($T462,$V462),"")),"")</f>
        <v/>
      </c>
      <c r="HD462" s="81" t="str">
        <f>IF($HA$3&lt;&gt;"コンテンツなし",IF(AND(申込書!$AH$4="GIGAスクールパック",SUM($Q462,$S462)&lt;&gt;0),SUM($Q462,$S462),IF(AND(申込書!$AH$4="SKY安心GIGAタブレット",SUM($U462,$W462)&lt;&gt;0),SUM($U462,$W462),"")),"")</f>
        <v/>
      </c>
      <c r="HE462" s="157"/>
      <c r="HF462" s="82"/>
      <c r="HG462" s="83"/>
    </row>
    <row r="463" spans="2:215" ht="26.85" customHeight="1">
      <c r="B463" s="62">
        <f t="shared" si="4"/>
        <v>458</v>
      </c>
      <c r="C463" s="63"/>
      <c r="D463" s="64"/>
      <c r="E463" s="207"/>
      <c r="F463" s="65"/>
      <c r="G463" s="66"/>
      <c r="H463" s="67"/>
      <c r="I463" s="68"/>
      <c r="J463" s="69"/>
      <c r="K463" s="70"/>
      <c r="L463" s="71"/>
      <c r="M463" s="72"/>
      <c r="N463" s="73"/>
      <c r="O463" s="74"/>
      <c r="P463" s="179"/>
      <c r="Q463" s="180"/>
      <c r="R463" s="180"/>
      <c r="S463" s="181"/>
      <c r="T463" s="179"/>
      <c r="U463" s="180"/>
      <c r="V463" s="182"/>
      <c r="W463" s="181"/>
      <c r="X463" s="75"/>
      <c r="Y463" s="76"/>
      <c r="Z463" s="77"/>
      <c r="AA463" s="78"/>
      <c r="AB463" s="79"/>
      <c r="AC463" s="79"/>
      <c r="AD463" s="79"/>
      <c r="AE463" s="77"/>
      <c r="AF463" s="139"/>
      <c r="AG463" s="139"/>
      <c r="AH463" s="139"/>
      <c r="AI463" s="80" t="str">
        <f>IF(AND(申込書!$C$90&lt;&gt;"▼プルダウンより選択してください",申込書!$C$90&lt;&gt;"",申込書!$P$90&lt;&gt;"YYYY/MM/DD",$G463&lt;&gt;""),申込書!$P$90,"")</f>
        <v/>
      </c>
      <c r="AJ463" s="81" t="str">
        <f>IF(AND(申込書!$C$90&lt;&gt;"▼プルダウンより選択してください",申込書!$C$90&lt;&gt;"",$G463&lt;&gt;""),申込書!$M$90,"")</f>
        <v/>
      </c>
      <c r="AK463" s="81" t="str">
        <f>IF($AI$3&lt;&gt;"コンテンツなし",IF(AND(申込書!$AH$4="GIGAスクールパック",SUM($P463,$R463)&lt;&gt;0),SUM($P463,$R463),IF(AND(申込書!$AH$4="SKY安心GIGAタブレット",SUM($T463,$V463)&lt;&gt;0),SUM($T463,$V463),"")),"")</f>
        <v/>
      </c>
      <c r="AL463" s="81" t="str">
        <f>IF($AI$3&lt;&gt;"コンテンツなし",IF(AND(申込書!$AH$4="GIGAスクールパック",SUM($Q463,$S463)&lt;&gt;0),SUM($Q463,$S463),IF(AND(申込書!$AH$4="SKY安心GIGAタブレット",SUM($U463,$W463)&lt;&gt;0),SUM($U463,$W463),"")),"")</f>
        <v/>
      </c>
      <c r="AM463" s="157"/>
      <c r="AN463" s="82"/>
      <c r="AO463" s="80" t="str">
        <f>IF(AND(申込書!$C$91&lt;&gt;"▼プルダウンより選択してください",申込書!$C$91&lt;&gt;"",申込書!$P$91&lt;&gt;"YYYY/MM/DD",$G463&lt;&gt;""),申込書!$P$91,"")</f>
        <v/>
      </c>
      <c r="AP463" s="81" t="str">
        <f>IF(AND(申込書!$C$91&lt;&gt;"▼プルダウンより選択してください",申込書!$C$91&lt;&gt;"",$G463&lt;&gt;""),申込書!$M$91,"")</f>
        <v/>
      </c>
      <c r="AQ463" s="81" t="str">
        <f>IF($AO$3&lt;&gt;"コンテンツなし",IF(AND(申込書!$AH$4="GIGAスクールパック",SUM($P463,$R463)&lt;&gt;0),SUM($P463,$R463),IF(AND(申込書!$AH$4="SKY安心GIGAタブレット",SUM($T463,$V463)&lt;&gt;0),SUM($T463,$V463),"")),"")</f>
        <v/>
      </c>
      <c r="AR463" s="81" t="str">
        <f>IF($AO$3&lt;&gt;"コンテンツなし",IF(AND(申込書!$AH$4="GIGAスクールパック",SUM($Q463,$S463)&lt;&gt;0),SUM($Q463,$S463),IF(AND(申込書!$AH$4="SKY安心GIGAタブレット",SUM($U463,$W463)&lt;&gt;0),SUM($U463,$W463),"")),"")</f>
        <v/>
      </c>
      <c r="AS463" s="157"/>
      <c r="AT463" s="82"/>
      <c r="AU463" s="80" t="str">
        <f>IF(AND(申込書!$C$92&lt;&gt;"▼プルダウンより選択してください",申込書!$C$92&lt;&gt;"",申込書!$P$92&lt;&gt;"YYYY/MM/DD",$G463&lt;&gt;""),申込書!$P$92,"")</f>
        <v/>
      </c>
      <c r="AV463" s="81" t="str">
        <f>IF(AND(申込書!$C$92&lt;&gt;"▼プルダウンより選択してください",申込書!$C$92&lt;&gt;"",$G463&lt;&gt;""),申込書!$M$92,"")</f>
        <v/>
      </c>
      <c r="AW463" s="81" t="str">
        <f>IF($AU$3&lt;&gt;"コンテンツなし",IF(AND(申込書!$AH$4="GIGAスクールパック",SUM($P463,$R463)&lt;&gt;0),SUM($P463,$R463),IF(AND(申込書!$AH$4="SKY安心GIGAタブレット",SUM($T463,$V463)&lt;&gt;0),SUM($T463,$V463),"")),"")</f>
        <v/>
      </c>
      <c r="AX463" s="81" t="str">
        <f>IF($AU$3&lt;&gt;"コンテンツなし",IF(AND(申込書!$AH$4="GIGAスクールパック",SUM($Q463,$S463)&lt;&gt;0),SUM($Q463,$S463),IF(AND(申込書!$AH$4="SKY安心GIGAタブレット",SUM($U463,$W463)&lt;&gt;0),SUM($U463,$W463),"")),"")</f>
        <v/>
      </c>
      <c r="AY463" s="157"/>
      <c r="AZ463" s="82"/>
      <c r="BA463" s="80" t="str">
        <f>IF(AND(申込書!$C$93&lt;&gt;"▼プルダウンより選択してください",申込書!$C$93&lt;&gt;"",申込書!$P$93&lt;&gt;"YYYY/MM/DD",$G463&lt;&gt;""),申込書!$P$93,"")</f>
        <v/>
      </c>
      <c r="BB463" s="81" t="str">
        <f>IF(AND(申込書!$C$93&lt;&gt;"▼プルダウンより選択してください",申込書!$C$93&lt;&gt;"",申込書!$M$93&gt;=1,$G463&lt;&gt;""),申込書!$M$93,"")</f>
        <v/>
      </c>
      <c r="BC463" s="81" t="str">
        <f>IF($BA$3&lt;&gt;"コンテンツなし",IF(AND(申込書!$AH$4="GIGAスクールパック",SUM($P463,$R463)&lt;&gt;0),SUM($P463,$R463),IF(AND(申込書!$AH$4="SKY安心GIGAタブレット",SUM($T463,$V463)&lt;&gt;0),SUM($T463,$V463),"")),"")</f>
        <v/>
      </c>
      <c r="BD463" s="81" t="str">
        <f>IF($BA$3&lt;&gt;"コンテンツなし",IF(AND(申込書!$AH$4="GIGAスクールパック",SUM($Q463,$S463)&lt;&gt;0),SUM($Q463,$S463),IF(AND(申込書!$AH$4="SKY安心GIGAタブレット",SUM($U463,$W463)&lt;&gt;0),SUM($U463,$W463),"")),"")</f>
        <v/>
      </c>
      <c r="BE463" s="157"/>
      <c r="BF463" s="82"/>
      <c r="BG463" s="80" t="str">
        <f>IF(AND(申込書!$C$94&lt;&gt;"▼プルダウンより選択してください",申込書!$C$94&lt;&gt;"",申込書!$P$94&lt;&gt;"YYYY/MM/DD",$G463&lt;&gt;""),申込書!$P$94,"")</f>
        <v/>
      </c>
      <c r="BH463" s="81" t="str">
        <f>IF(AND(申込書!$C$94&lt;&gt;"▼プルダウンより選択してください",申込書!$C$94&lt;&gt;"",$G463&lt;&gt;""),申込書!$M$94,"")</f>
        <v/>
      </c>
      <c r="BI463" s="81" t="str">
        <f>IF($BG$3&lt;&gt;"コンテンツなし",IF(AND(申込書!$AH$4="GIGAスクールパック",SUM($P463,$R463)&lt;&gt;0),SUM($P463,$R463),IF(AND(申込書!$AH$4="SKY安心GIGAタブレット",SUM($T463,$V463)&lt;&gt;0),SUM($T463,$V463),"")),"")</f>
        <v/>
      </c>
      <c r="BJ463" s="81" t="str">
        <f>IF($BG$3&lt;&gt;"コンテンツなし",IF(AND(申込書!$AH$4="GIGAスクールパック",SUM($Q463,$S463)&lt;&gt;0),SUM($Q463,$S463),IF(AND(申込書!$AH$4="SKY安心GIGAタブレット",SUM($U463,$W463)&lt;&gt;0),SUM($U463,$W463),"")),"")</f>
        <v/>
      </c>
      <c r="BK463" s="157"/>
      <c r="BL463" s="82"/>
      <c r="BM463" s="80" t="str">
        <f>IF(AND(申込書!$C$95&lt;&gt;"▼プルダウンより選択してください",申込書!$C$95&lt;&gt;"",申込書!$P$95&lt;&gt;"YYYY/MM/DD",$G463&lt;&gt;""),申込書!$P$95,"")</f>
        <v/>
      </c>
      <c r="BN463" s="81" t="str">
        <f>IF(AND(申込書!$C$95&lt;&gt;"▼プルダウンより選択してください",申込書!$C$95&lt;&gt;"",$G463&lt;&gt;""),申込書!$M$95,"")</f>
        <v/>
      </c>
      <c r="BO463" s="81" t="str">
        <f>IF($BM$3&lt;&gt;"コンテンツなし",IF(AND(申込書!$AH$4="GIGAスクールパック",SUM($P463,$R463)&lt;&gt;0),SUM($P463,$R463),IF(AND(申込書!$AH$4="SKY安心GIGAタブレット",SUM($T463,$V463)&lt;&gt;0),SUM($T463,$V463),"")),"")</f>
        <v/>
      </c>
      <c r="BP463" s="81" t="str">
        <f>IF($BM$3&lt;&gt;"コンテンツなし",IF(AND(申込書!$AH$4="GIGAスクールパック",SUM($Q463,$S463)&lt;&gt;0),SUM($Q463,$S463),IF(AND(申込書!$AH$4="SKY安心GIGAタブレット",SUM($U463,$W463)&lt;&gt;0),SUM($U463,$W463),"")),"")</f>
        <v/>
      </c>
      <c r="BQ463" s="157"/>
      <c r="BR463" s="82"/>
      <c r="BS463" s="80" t="str">
        <f>IF(AND(申込書!$C$96&lt;&gt;"▼プルダウンより選択してください",申込書!$C$96&lt;&gt;"",申込書!$P$96&lt;&gt;"YYYY/MM/DD",$G463&lt;&gt;""),申込書!$P$96,"")</f>
        <v/>
      </c>
      <c r="BT463" s="81" t="str">
        <f>IF(AND(申込書!$C$96&lt;&gt;"▼プルダウンより選択してください",申込書!$C$96&lt;&gt;"",$G463&lt;&gt;""),申込書!$M$96,"")</f>
        <v/>
      </c>
      <c r="BU463" s="81" t="str">
        <f>IF($BS$3&lt;&gt;"コンテンツなし",IF(AND(申込書!$AH$4="GIGAスクールパック",SUM($P463,$R463)&lt;&gt;0),SUM($P463,$R463),IF(AND(申込書!$AH$4="SKY安心GIGAタブレット",SUM($T463,$V463)&lt;&gt;0),SUM($T463,$V463),"")),"")</f>
        <v/>
      </c>
      <c r="BV463" s="81" t="str">
        <f>IF($BS$3&lt;&gt;"コンテンツなし",IF(AND(申込書!$AH$4="GIGAスクールパック",SUM($Q463,$S463)&lt;&gt;0),SUM($Q463,$S463),IF(AND(申込書!$AH$4="SKY安心GIGAタブレット",SUM($U463,$W463)&lt;&gt;0),SUM($U463,$W463),"")),"")</f>
        <v/>
      </c>
      <c r="BW463" s="157"/>
      <c r="BX463" s="82"/>
      <c r="BY463" s="80" t="str">
        <f>IF(AND(申込書!$C$97&lt;&gt;"▼プルダウンより選択してください",申込書!$C$97&lt;&gt;"",申込書!$P$97&lt;&gt;"YYYY/MM/DD",$G463&lt;&gt;""),申込書!$P$97,"")</f>
        <v/>
      </c>
      <c r="BZ463" s="81" t="str">
        <f>IF(AND(申込書!$C$97&lt;&gt;"▼プルダウンより選択してください",申込書!$C$97&lt;&gt;"",$G463&lt;&gt;""),申込書!$M$97,"")</f>
        <v/>
      </c>
      <c r="CA463" s="81" t="str">
        <f>IF($BY$3&lt;&gt;"コンテンツなし",IF(AND(申込書!$AH$4="GIGAスクールパック",SUM($P463,$R463)&lt;&gt;0),SUM($P463,$R463),IF(AND(申込書!$AH$4="SKY安心GIGAタブレット",SUM($T463,$V463)&lt;&gt;0),SUM($T463,$V463),"")),"")</f>
        <v/>
      </c>
      <c r="CB463" s="81" t="str">
        <f>IF($BY$3&lt;&gt;"コンテンツなし",IF(AND(申込書!$AH$4="GIGAスクールパック",SUM($Q463,$S463)&lt;&gt;0),SUM($Q463,$S463),IF(AND(申込書!$AH$4="SKY安心GIGAタブレット",SUM($U463,$W463)&lt;&gt;0),SUM($U463,$W463),"")),"")</f>
        <v/>
      </c>
      <c r="CC463" s="157"/>
      <c r="CD463" s="82"/>
      <c r="CE463" s="80" t="str">
        <f>IF(AND(申込書!$C$98&lt;&gt;"▼プルダウンより選択してください",申込書!$C$98&lt;&gt;"",申込書!$P$98&lt;&gt;"YYYY/MM/DD",$G463&lt;&gt;""),申込書!$P$98,"")</f>
        <v/>
      </c>
      <c r="CF463" s="81" t="str">
        <f>IF(AND(申込書!$C$98&lt;&gt;"▼プルダウンより選択してください",申込書!$C$98&lt;&gt;"",$G463&lt;&gt;""),申込書!$M$98,"")</f>
        <v/>
      </c>
      <c r="CG463" s="81" t="str">
        <f>IF($CE$3&lt;&gt;"コンテンツなし",IF(AND(申込書!$AH$4="GIGAスクールパック",SUM($P463,$R463)&lt;&gt;0),SUM($P463,$R463),IF(AND(申込書!$AH$4="SKY安心GIGAタブレット",SUM($T463,$V463)&lt;&gt;0),SUM($T463,$V463),"")),"")</f>
        <v/>
      </c>
      <c r="CH463" s="81" t="str">
        <f>IF($CE$3&lt;&gt;"コンテンツなし",IF(AND(申込書!$AH$4="GIGAスクールパック",SUM($Q463,$S463)&lt;&gt;0),SUM($Q463,$S463),IF(AND(申込書!$AH$4="SKY安心GIGAタブレット",SUM($U463,$W463)&lt;&gt;0),SUM($U463,$W463),"")),"")</f>
        <v/>
      </c>
      <c r="CI463" s="157"/>
      <c r="CJ463" s="82"/>
      <c r="CK463" s="80" t="str">
        <f>IF(AND(申込書!$C$99&lt;&gt;"▼プルダウンより選択してください",申込書!$C$99&lt;&gt;"",申込書!$P$99&lt;&gt;"YYYY/MM/DD",$G463&lt;&gt;""),申込書!$P$99,"")</f>
        <v/>
      </c>
      <c r="CL463" s="81" t="str">
        <f>IF(AND(申込書!$C$99&lt;&gt;"▼プルダウンより選択してください",申込書!$C$99&lt;&gt;"",$G463&lt;&gt;""),申込書!$M$99,"")</f>
        <v/>
      </c>
      <c r="CM463" s="81" t="str">
        <f>IF($CK$3&lt;&gt;"コンテンツなし",IF(AND(申込書!$AH$4="GIGAスクールパック",SUM($P463,$R463)&lt;&gt;0),SUM($P463,$R463),IF(AND(申込書!$AH$4="SKY安心GIGAタブレット",SUM($T463,$V463)&lt;&gt;0),SUM($T463,$V463),"")),"")</f>
        <v/>
      </c>
      <c r="CN463" s="81" t="str">
        <f>IF($CK$3&lt;&gt;"コンテンツなし",IF(AND(申込書!$AH$4="GIGAスクールパック",SUM($Q463,$S463)&lt;&gt;0),SUM($Q463,$S463),IF(AND(申込書!$AH$4="SKY安心GIGAタブレット",SUM($U463,$W463)&lt;&gt;0),SUM($U463,$W463),"")),"")</f>
        <v/>
      </c>
      <c r="CO463" s="157"/>
      <c r="CP463" s="82"/>
      <c r="CQ463" s="80" t="str">
        <f>IF(AND(申込書!$C$100&lt;&gt;"▼プルダウンより選択してください",申込書!$C$100&lt;&gt;"",申込書!$P$100&lt;&gt;"YYYY/MM/DD",$G463&lt;&gt;""),申込書!$P$100,"")</f>
        <v/>
      </c>
      <c r="CR463" s="81" t="str">
        <f>IF(AND(申込書!$C$100&lt;&gt;"▼プルダウンより選択してください",申込書!$C$100&lt;&gt;"",$G463&lt;&gt;""),申込書!$M$100,"")</f>
        <v/>
      </c>
      <c r="CS463" s="81" t="str">
        <f>IF($CQ$3&lt;&gt;"コンテンツなし",IF(AND(申込書!$AH$4="GIGAスクールパック",SUM($P463,$R463)&lt;&gt;0),SUM($P463,$R463),IF(AND(申込書!$AH$4="SKY安心GIGAタブレット",SUM($T463,$V463)&lt;&gt;0),SUM($T463,$V463),"")),"")</f>
        <v/>
      </c>
      <c r="CT463" s="81" t="str">
        <f>IF($CQ$3&lt;&gt;"コンテンツなし",IF(AND(申込書!$AH$4="GIGAスクールパック",SUM($Q463,$S463)&lt;&gt;0),SUM($Q463,$S463),IF(AND(申込書!$AH$4="SKY安心GIGAタブレット",SUM($U463,$W463)&lt;&gt;0),SUM($U463,$W463),"")),"")</f>
        <v/>
      </c>
      <c r="CU463" s="81"/>
      <c r="CV463" s="82"/>
      <c r="CW463" s="80" t="str">
        <f>IF(AND(申込書!$C$101&lt;&gt;"▼プルダウンより選択してください",申込書!$C$101&lt;&gt;"",申込書!$P$101&lt;&gt;"YYYY/MM/DD",$G463&lt;&gt;""),申込書!$P$101,"")</f>
        <v/>
      </c>
      <c r="CX463" s="81" t="str">
        <f>IF(AND(申込書!$C$101&lt;&gt;"▼プルダウンより選択してください",申込書!$C$101&lt;&gt;"",$G463&lt;&gt;""),申込書!$M$101,"")</f>
        <v/>
      </c>
      <c r="CY463" s="81" t="str">
        <f>IF($CW$3&lt;&gt;"コンテンツなし",IF(AND(申込書!$AH$4="GIGAスクールパック",SUM($P463,$R463)&lt;&gt;0),SUM($P463,$R463),IF(AND(申込書!$AH$4="SKY安心GIGAタブレット",SUM($T463,$V463)&lt;&gt;0),SUM($T463,$V463),"")),"")</f>
        <v/>
      </c>
      <c r="CZ463" s="81" t="str">
        <f>IF($CW$3&lt;&gt;"コンテンツなし",IF(AND(申込書!$AH$4="GIGAスクールパック",SUM($Q463,$S463)&lt;&gt;0),SUM($Q463,$S463),IF(AND(申込書!$AH$4="SKY安心GIGAタブレット",SUM($U463,$W463)&lt;&gt;0),SUM($U463,$W463),"")),"")</f>
        <v/>
      </c>
      <c r="DA463" s="81"/>
      <c r="DB463" s="82"/>
      <c r="DC463" s="80" t="str">
        <f>IF(AND(申込書!$C$102&lt;&gt;"▼プルダウンより選択してください",申込書!$C$102&lt;&gt;"",申込書!$P$102&lt;&gt;"YYYY/MM/DD",$G463&lt;&gt;""),申込書!$P$102,"")</f>
        <v/>
      </c>
      <c r="DD463" s="81" t="str">
        <f>IF(AND(申込書!$C$102&lt;&gt;"▼プルダウンより選択してください",申込書!$C$102&lt;&gt;"",$G463&lt;&gt;""),申込書!$M$102,"")</f>
        <v/>
      </c>
      <c r="DE463" s="81" t="str">
        <f>IF($DC$3&lt;&gt;"コンテンツなし",IF(AND(申込書!$AH$4="GIGAスクールパック",SUM($P463,$R463)&lt;&gt;0),SUM($P463,$R463),IF(AND(申込書!$AH$4="SKY安心GIGAタブレット",SUM($T463,$V463)&lt;&gt;0),SUM($T463,$V463),"")),"")</f>
        <v/>
      </c>
      <c r="DF463" s="81" t="str">
        <f>IF($DC$3&lt;&gt;"コンテンツなし",IF(AND(申込書!$AH$4="GIGAスクールパック",SUM($Q463,$S463)&lt;&gt;0),SUM($Q463,$S463),IF(AND(申込書!$AH$4="SKY安心GIGAタブレット",SUM($U463,$W463)&lt;&gt;0),SUM($U463,$W463),"")),"")</f>
        <v/>
      </c>
      <c r="DG463" s="81"/>
      <c r="DH463" s="82"/>
      <c r="DI463" s="80" t="str">
        <f>IF(AND(申込書!$C$103&lt;&gt;"▼プルダウンより選択してください",申込書!$C$103&lt;&gt;"",申込書!$P$103&lt;&gt;"YYYY/MM/DD",$G463&lt;&gt;""),申込書!$P$103,"")</f>
        <v/>
      </c>
      <c r="DJ463" s="81" t="str">
        <f>IF(AND(申込書!$C$103&lt;&gt;"▼プルダウンより選択してください",申込書!$C$103&lt;&gt;"",$G463&lt;&gt;""),申込書!$M$103,"")</f>
        <v/>
      </c>
      <c r="DK463" s="81" t="str">
        <f>IF($DI$3&lt;&gt;"コンテンツなし",IF(AND(申込書!$AH$4="GIGAスクールパック",SUM($P463,$R463)&lt;&gt;0),SUM($P463,$R463),IF(AND(申込書!$AH$4="SKY安心GIGAタブレット",SUM($T463,$V463)&lt;&gt;0),SUM($T463,$V463),"")),"")</f>
        <v/>
      </c>
      <c r="DL463" s="81" t="str">
        <f>IF($DI$3&lt;&gt;"コンテンツなし",IF(AND(申込書!$AH$4="GIGAスクールパック",SUM($Q463,$S463)&lt;&gt;0),SUM($Q463,$S463),IF(AND(申込書!$AH$4="SKY安心GIGAタブレット",SUM($U463,$W463)&lt;&gt;0),SUM($U463,$W463),"")),"")</f>
        <v/>
      </c>
      <c r="DM463" s="81"/>
      <c r="DN463" s="82"/>
      <c r="DO463" s="80" t="str">
        <f>IF(AND(申込書!$C$104&lt;&gt;"▼プルダウンより選択してください",申込書!$C$104&lt;&gt;"",申込書!$P$104&lt;&gt;"YYYY/MM/DD",$G463&lt;&gt;""),申込書!$P$104,"")</f>
        <v/>
      </c>
      <c r="DP463" s="81" t="str">
        <f>IF(AND(申込書!$C$104&lt;&gt;"▼プルダウンより選択してください",申込書!$C$104&lt;&gt;"",$G463&lt;&gt;""),申込書!$M$104,"")</f>
        <v/>
      </c>
      <c r="DQ463" s="81" t="str">
        <f>IF($DO$3&lt;&gt;"コンテンツなし",IF(AND(申込書!$AH$4="GIGAスクールパック",SUM($P463,$R463)&lt;&gt;0),SUM($P463,$R463),IF(AND(申込書!$AH$4="SKY安心GIGAタブレット",SUM($T463,$V463)&lt;&gt;0),SUM($T463,$V463),"")),"")</f>
        <v/>
      </c>
      <c r="DR463" s="81" t="str">
        <f>IF($DO$3&lt;&gt;"コンテンツなし",IF(AND(申込書!$AH$4="GIGAスクールパック",SUM($Q463,$S463)&lt;&gt;0),SUM($Q463,$S463),IF(AND(申込書!$AH$4="SKY安心GIGAタブレット",SUM($U463,$W463)&lt;&gt;0),SUM($U463,$W463),"")),"")</f>
        <v/>
      </c>
      <c r="DS463" s="81"/>
      <c r="DT463" s="82"/>
      <c r="DU463" s="80" t="str">
        <f>IF(AND(申込書!$C$105&lt;&gt;"▼プルダウンより選択してください",申込書!$C$105&lt;&gt;"",申込書!$P$105&lt;&gt;"YYYY/MM/DD",$G463&lt;&gt;""),申込書!$P$105,"")</f>
        <v/>
      </c>
      <c r="DV463" s="81" t="str">
        <f>IF(AND(申込書!$C$105&lt;&gt;"▼プルダウンより選択してください",申込書!$C$105&lt;&gt;"",$G463&lt;&gt;""),申込書!$M$105,"")</f>
        <v/>
      </c>
      <c r="DW463" s="81" t="str">
        <f>IF($DU$3&lt;&gt;"コンテンツなし",IF(AND(申込書!$AH$4="GIGAスクールパック",SUM($P463,$R463)&lt;&gt;0),SUM($P463,$R463),IF(AND(申込書!$AH$4="SKY安心GIGAタブレット",SUM($T463,$V463)&lt;&gt;0),SUM($T463,$V463),"")),"")</f>
        <v/>
      </c>
      <c r="DX463" s="81" t="str">
        <f>IF($DU$3&lt;&gt;"コンテンツなし",IF(AND(申込書!$AH$4="GIGAスクールパック",SUM($Q463,$S463)&lt;&gt;0),SUM($Q463,$S463),IF(AND(申込書!$AH$4="SKY安心GIGAタブレット",SUM($U463,$W463)&lt;&gt;0),SUM($U463,$W463),"")),"")</f>
        <v/>
      </c>
      <c r="DY463" s="157"/>
      <c r="DZ463" s="82"/>
      <c r="EA463" s="80" t="str">
        <f>IF(AND(申込書!$C$106&lt;&gt;"▼プルダウンより選択してください",申込書!$C$106&lt;&gt;"",申込書!$P$106&lt;&gt;"YYYY/MM/DD",$G463&lt;&gt;""),申込書!$P$106,"")</f>
        <v/>
      </c>
      <c r="EB463" s="81" t="str">
        <f>IF(AND(申込書!$C$106&lt;&gt;"▼プルダウンより選択してください",申込書!$C$106&lt;&gt;"",$G463&lt;&gt;""),申込書!$M$106,"")</f>
        <v/>
      </c>
      <c r="EC463" s="81" t="str">
        <f>IF($EA$3&lt;&gt;"コンテンツなし",IF(AND(申込書!$AH$4="GIGAスクールパック",SUM($P463,$R463)&lt;&gt;0),SUM($P463,$R463),IF(AND(申込書!$AH$4="SKY安心GIGAタブレット",SUM($T463,$V463)&lt;&gt;0),SUM($T463,$V463),"")),"")</f>
        <v/>
      </c>
      <c r="ED463" s="81" t="str">
        <f>IF($EA$3&lt;&gt;"コンテンツなし",IF(AND(申込書!$AH$4="GIGAスクールパック",SUM($Q463,$S463)&lt;&gt;0),SUM($Q463,$S463),IF(AND(申込書!$AH$4="SKY安心GIGAタブレット",SUM($U463,$W463)&lt;&gt;0),SUM($U463,$W463),"")),"")</f>
        <v/>
      </c>
      <c r="EE463" s="157"/>
      <c r="EF463" s="82"/>
      <c r="EG463" s="80" t="str">
        <f>IF(AND(申込書!$C$107&lt;&gt;"▼プルダウンより選択してください",申込書!$C$107&lt;&gt;"",申込書!$P$107&lt;&gt;"YYYY/MM/DD",$G463&lt;&gt;""),申込書!$P$107,"")</f>
        <v/>
      </c>
      <c r="EH463" s="81" t="str">
        <f>IF(AND(申込書!$C$107&lt;&gt;"▼プルダウンより選択してください",申込書!$C$107&lt;&gt;"",$G463&lt;&gt;""),申込書!$M$107,"")</f>
        <v/>
      </c>
      <c r="EI463" s="81" t="str">
        <f>IF($EG$3&lt;&gt;"コンテンツなし",IF(AND(申込書!$AH$4="GIGAスクールパック",SUM($P463,$R463)&lt;&gt;0),SUM($P463,$R463),IF(AND(申込書!$AH$4="SKY安心GIGAタブレット",SUM($T463,$V463)&lt;&gt;0),SUM($T463,$V463),"")),"")</f>
        <v/>
      </c>
      <c r="EJ463" s="81" t="str">
        <f>IF($EG$3&lt;&gt;"コンテンツなし",IF(AND(申込書!$AH$4="GIGAスクールパック",SUM($Q463,$S463)&lt;&gt;0),SUM($Q463,$S463),IF(AND(申込書!$AH$4="SKY安心GIGAタブレット",SUM($U463,$W463)&lt;&gt;0),SUM($U463,$W463),"")),"")</f>
        <v/>
      </c>
      <c r="EK463" s="157"/>
      <c r="EL463" s="82"/>
      <c r="EM463" s="80" t="str">
        <f>IF(AND(申込書!$C$108&lt;&gt;"▼プルダウンより選択してください",申込書!$C$108&lt;&gt;"",申込書!$P$108&lt;&gt;"YYYY/MM/DD",$G463&lt;&gt;""),申込書!$P$108,"")</f>
        <v/>
      </c>
      <c r="EN463" s="81" t="str">
        <f>IF(AND(申込書!$C$108&lt;&gt;"▼プルダウンより選択してください",申込書!$C$108&lt;&gt;"",$G463&lt;&gt;""),申込書!$M$108,"")</f>
        <v/>
      </c>
      <c r="EO463" s="81" t="str">
        <f>IF($EM$3&lt;&gt;"コンテンツなし",IF(AND(申込書!$AH$4="GIGAスクールパック",SUM($P463,$R463)&lt;&gt;0),SUM($P463,$R463),IF(AND(申込書!$AH$4="SKY安心GIGAタブレット",SUM($T463,$V463)&lt;&gt;0),SUM($T463,$V463),"")),"")</f>
        <v/>
      </c>
      <c r="EP463" s="81" t="str">
        <f>IF($EM$3&lt;&gt;"コンテンツなし",IF(AND(申込書!$AH$4="GIGAスクールパック",SUM($Q463,$S463)&lt;&gt;0),SUM($Q463,$S463),IF(AND(申込書!$AH$4="SKY安心GIGAタブレット",SUM($U463,$W463)&lt;&gt;0),SUM($U463,$W463),"")),"")</f>
        <v/>
      </c>
      <c r="EQ463" s="157"/>
      <c r="ER463" s="82"/>
      <c r="ES463" s="80" t="str">
        <f>IF(AND(申込書!$C$109&lt;&gt;"▼プルダウンより選択してください",申込書!$C$109&lt;&gt;"",申込書!$P$109&lt;&gt;"YYYY/MM/DD",$G463&lt;&gt;""),申込書!$P$109,"")</f>
        <v/>
      </c>
      <c r="ET463" s="81" t="str">
        <f>IF(AND(申込書!$C$109&lt;&gt;"▼プルダウンより選択してください",申込書!$C$109&lt;&gt;"",$G463&lt;&gt;""),申込書!$M$109,"")</f>
        <v/>
      </c>
      <c r="EU463" s="81" t="str">
        <f>IF($ES$3&lt;&gt;"コンテンツなし",IF(AND(申込書!$AH$4="GIGAスクールパック",SUM($P463,$R463)&lt;&gt;0),SUM($P463,$R463),IF(AND(申込書!$AH$4="SKY安心GIGAタブレット",SUM($T463,$V463)&lt;&gt;0),SUM($T463,$V463),"")),"")</f>
        <v/>
      </c>
      <c r="EV463" s="81" t="str">
        <f>IF($ES$3&lt;&gt;"コンテンツなし",IF(AND(申込書!$AH$4="GIGAスクールパック",SUM($Q463,$S463)&lt;&gt;0),SUM($Q463,$S463),IF(AND(申込書!$AH$4="SKY安心GIGAタブレット",SUM($U463,$W463)&lt;&gt;0),SUM($U463,$W463),"")),"")</f>
        <v/>
      </c>
      <c r="EW463" s="157"/>
      <c r="EX463" s="82"/>
      <c r="EY463" s="80" t="str">
        <f>IF(AND(申込書!$C$110&lt;&gt;"▼プルダウンより選択してください",申込書!$C$110&lt;&gt;"",申込書!$P$110&lt;&gt;"YYYY/MM/DD",$G463&lt;&gt;""),申込書!$P$110,"")</f>
        <v/>
      </c>
      <c r="EZ463" s="81" t="str">
        <f>IF(AND(申込書!$C$110&lt;&gt;"▼プルダウンより選択してください",申込書!$C$110&lt;&gt;"",$G463&lt;&gt;""),申込書!$M$110,"")</f>
        <v/>
      </c>
      <c r="FA463" s="81" t="str">
        <f>IF($EY$3&lt;&gt;"コンテンツなし",IF(AND(申込書!$AH$4="GIGAスクールパック",SUM($P463,$R463)&lt;&gt;0),SUM($P463,$R463),IF(AND(申込書!$AH$4="SKY安心GIGAタブレット",SUM($T463,$V463)&lt;&gt;0),SUM($T463,$V463),"")),"")</f>
        <v/>
      </c>
      <c r="FB463" s="81" t="str">
        <f>IF($EY$3&lt;&gt;"コンテンツなし",IF(AND(申込書!$AH$4="GIGAスクールパック",SUM($Q463,$S463)&lt;&gt;0),SUM($Q463,$S463),IF(AND(申込書!$AH$4="SKY安心GIGAタブレット",SUM($U463,$W463)&lt;&gt;0),SUM($U463,$W463),"")),"")</f>
        <v/>
      </c>
      <c r="FC463" s="157"/>
      <c r="FD463" s="82"/>
      <c r="FE463" s="80" t="str">
        <f>IF(AND(申込書!$C$111&lt;&gt;"▼プルダウンより選択してください",申込書!$C$111&lt;&gt;"",申込書!$P$111&lt;&gt;"YYYY/MM/DD",$G463&lt;&gt;""),申込書!$P$111,"")</f>
        <v/>
      </c>
      <c r="FF463" s="81" t="str">
        <f>IF(AND(申込書!$C$111&lt;&gt;"▼プルダウンより選択してください",申込書!$C$111&lt;&gt;"",$G463&lt;&gt;""),申込書!$M$111,"")</f>
        <v/>
      </c>
      <c r="FG463" s="81" t="str">
        <f>IF($FE$3&lt;&gt;"コンテンツなし",IF(AND(申込書!$AH$4="GIGAスクールパック",SUM($P463,$R463)&lt;&gt;0),SUM($P463,$R463),IF(AND(申込書!$AH$4="SKY安心GIGAタブレット",SUM($T463,$V463)&lt;&gt;0),SUM($T463,$V463),"")),"")</f>
        <v/>
      </c>
      <c r="FH463" s="81" t="str">
        <f>IF($FE$3&lt;&gt;"コンテンツなし",IF(AND(申込書!$AH$4="GIGAスクールパック",SUM($Q463,$S463)&lt;&gt;0),SUM($Q463,$S463),IF(AND(申込書!$AH$4="SKY安心GIGAタブレット",SUM($U463,$W463)&lt;&gt;0),SUM($U463,$W463),"")),"")</f>
        <v/>
      </c>
      <c r="FI463" s="157"/>
      <c r="FJ463" s="82"/>
      <c r="FK463" s="80" t="str">
        <f>IF(AND(申込書!$C$112&lt;&gt;"▼プルダウンより選択してください",申込書!$C$112&lt;&gt;"",申込書!$P$112&lt;&gt;"YYYY/MM/DD",$G463&lt;&gt;""),申込書!$P$112,"")</f>
        <v/>
      </c>
      <c r="FL463" s="81" t="str">
        <f>IF(AND(申込書!$C$112&lt;&gt;"▼プルダウンより選択してください",申込書!$C$112&lt;&gt;"",$G463&lt;&gt;""),申込書!$M$112,"")</f>
        <v/>
      </c>
      <c r="FM463" s="81" t="str">
        <f>IF($FK$3&lt;&gt;"コンテンツなし",IF(AND(申込書!$AH$4="GIGAスクールパック",SUM($P463,$R463)&lt;&gt;0),SUM($P463,$R463),IF(AND(申込書!$AH$4="SKY安心GIGAタブレット",SUM($T463,$V463)&lt;&gt;0),SUM($T463,$V463),"")),"")</f>
        <v/>
      </c>
      <c r="FN463" s="81" t="str">
        <f>IF($FK$3&lt;&gt;"コンテンツなし",IF(AND(申込書!$AH$4="GIGAスクールパック",SUM($Q463,$S463)&lt;&gt;0),SUM($Q463,$S463),IF(AND(申込書!$AH$4="SKY安心GIGAタブレット",SUM($U463,$W463)&lt;&gt;0),SUM($U463,$W463),"")),"")</f>
        <v/>
      </c>
      <c r="FO463" s="157"/>
      <c r="FP463" s="82"/>
      <c r="FQ463" s="80" t="str">
        <f>IF(AND(申込書!$C$113&lt;&gt;"▼プルダウンより選択してください",申込書!$C$113&lt;&gt;"",申込書!$P$113&lt;&gt;"YYYY/MM/DD",$G463&lt;&gt;""),申込書!$P$113,"")</f>
        <v/>
      </c>
      <c r="FR463" s="81" t="str">
        <f>IF(AND(申込書!$C$113&lt;&gt;"▼プルダウンより選択してください",申込書!$C$113&lt;&gt;"",$G463&lt;&gt;""),申込書!$M$113,"")</f>
        <v/>
      </c>
      <c r="FS463" s="81" t="str">
        <f>IF($FQ$3&lt;&gt;"コンテンツなし",IF(AND(申込書!$AH$4="GIGAスクールパック",SUM($P463,$R463)&lt;&gt;0),SUM($P463,$R463),IF(AND(申込書!$AH$4="SKY安心GIGAタブレット",SUM($T463,$V463)&lt;&gt;0),SUM($T463,$V463),"")),"")</f>
        <v/>
      </c>
      <c r="FT463" s="81" t="str">
        <f>IF($FQ$3&lt;&gt;"コンテンツなし",IF(AND(申込書!$AH$4="GIGAスクールパック",SUM($Q463,$S463)&lt;&gt;0),SUM($Q463,$S463),IF(AND(申込書!$AH$4="SKY安心GIGAタブレット",SUM($U463,$W463)&lt;&gt;0),SUM($U463,$W463),"")),"")</f>
        <v/>
      </c>
      <c r="FU463" s="157"/>
      <c r="FV463" s="82"/>
      <c r="FW463" s="80" t="str">
        <f>IF(AND(申込書!$C$114&lt;&gt;"▼プルダウンより選択してください",申込書!$C$114&lt;&gt;"",申込書!$P$114&lt;&gt;"YYYY/MM/DD",$G463&lt;&gt;""),申込書!$P$114,"")</f>
        <v/>
      </c>
      <c r="FX463" s="81" t="str">
        <f>IF(AND(申込書!$C$114&lt;&gt;"▼プルダウンより選択してください",申込書!$C$114&lt;&gt;"",$G463&lt;&gt;""),申込書!$M$114,"")</f>
        <v/>
      </c>
      <c r="FY463" s="81" t="str">
        <f>IF($FW$3&lt;&gt;"コンテンツなし",IF(AND(申込書!$AH$4="GIGAスクールパック",SUM($P463,$R463)&lt;&gt;0),SUM($P463,$R463),IF(AND(申込書!$AH$4="SKY安心GIGAタブレット",SUM($T463,$V463)&lt;&gt;0),SUM($T463,$V463),"")),"")</f>
        <v/>
      </c>
      <c r="FZ463" s="81" t="str">
        <f>IF($FW$3&lt;&gt;"コンテンツなし",IF(AND(申込書!$AH$4="GIGAスクールパック",SUM($Q463,$S463)&lt;&gt;0),SUM($Q463,$S463),IF(AND(申込書!$AH$4="SKY安心GIGAタブレット",SUM($U463,$W463)&lt;&gt;0),SUM($U463,$W463),"")),"")</f>
        <v/>
      </c>
      <c r="GA463" s="157"/>
      <c r="GB463" s="82"/>
      <c r="GC463" s="80" t="str">
        <f>IF(AND(申込書!$C$115&lt;&gt;"▼プルダウンより選択してください",申込書!$C$115&lt;&gt;"",申込書!$P$115&lt;&gt;"YYYY/MM/DD",$G463&lt;&gt;""),申込書!$P$115,"")</f>
        <v/>
      </c>
      <c r="GD463" s="81" t="str">
        <f>IF(AND(申込書!$C$115&lt;&gt;"▼プルダウンより選択してください",申込書!$C$115&lt;&gt;"",$G463&lt;&gt;""),申込書!$M$115,"")</f>
        <v/>
      </c>
      <c r="GE463" s="81" t="str">
        <f>IF($GC$3&lt;&gt;"コンテンツなし",IF(AND(申込書!$AH$4="GIGAスクールパック",SUM($P463,$R463)&lt;&gt;0),SUM($P463,$R463),IF(AND(申込書!$AH$4="SKY安心GIGAタブレット",SUM($T463,$V463)&lt;&gt;0),SUM($T463,$V463),"")),"")</f>
        <v/>
      </c>
      <c r="GF463" s="81" t="str">
        <f>IF($GC$3&lt;&gt;"コンテンツなし",IF(AND(申込書!$AH$4="GIGAスクールパック",SUM($Q463,$S463)&lt;&gt;0),SUM($Q463,$S463),IF(AND(申込書!$AH$4="SKY安心GIGAタブレット",SUM($U463,$W463)&lt;&gt;0),SUM($U463,$W463),"")),"")</f>
        <v/>
      </c>
      <c r="GG463" s="157"/>
      <c r="GH463" s="82"/>
      <c r="GI463" s="80" t="str">
        <f>IF(AND(申込書!$C$116&lt;&gt;"▼プルダウンより選択してください",申込書!$C$116&lt;&gt;"",申込書!$P$116&lt;&gt;"YYYY/MM/DD",$G463&lt;&gt;""),申込書!$P$116,"")</f>
        <v/>
      </c>
      <c r="GJ463" s="81" t="str">
        <f>IF(AND(申込書!$C$116&lt;&gt;"▼プルダウンより選択してください",申込書!$C$116&lt;&gt;"",$G463&lt;&gt;""),申込書!$M$116,"")</f>
        <v/>
      </c>
      <c r="GK463" s="81" t="str">
        <f>IF($GI$3&lt;&gt;"コンテンツなし",IF(AND(申込書!$AH$4="GIGAスクールパック",SUM($P463,$R463)&lt;&gt;0),SUM($P463,$R463),IF(AND(申込書!$AH$4="SKY安心GIGAタブレット",SUM($T463,$V463)&lt;&gt;0),SUM($T463,$V463),"")),"")</f>
        <v/>
      </c>
      <c r="GL463" s="81" t="str">
        <f>IF($GI$3&lt;&gt;"コンテンツなし",IF(AND(申込書!$AH$4="GIGAスクールパック",SUM($Q463,$S463)&lt;&gt;0),SUM($Q463,$S463),IF(AND(申込書!$AH$4="SKY安心GIGAタブレット",SUM($U463,$W463)&lt;&gt;0),SUM($U463,$W463),"")),"")</f>
        <v/>
      </c>
      <c r="GM463" s="157"/>
      <c r="GN463" s="82"/>
      <c r="GO463" s="80" t="str">
        <f>IF(AND(申込書!$C$117&lt;&gt;"▼プルダウンより選択してください",申込書!$C$117&lt;&gt;"",申込書!$P$117&lt;&gt;"YYYY/MM/DD",$G463&lt;&gt;""),申込書!$P$117,"")</f>
        <v/>
      </c>
      <c r="GP463" s="81" t="str">
        <f>IF(AND(申込書!$C$117&lt;&gt;"▼プルダウンより選択してください",申込書!$C$117&lt;&gt;"",$G463&lt;&gt;""),申込書!$M$117,"")</f>
        <v/>
      </c>
      <c r="GQ463" s="81" t="str">
        <f>IF($GO$3&lt;&gt;"コンテンツなし",IF(AND(申込書!$AH$4="GIGAスクールパック",SUM($P463,$R463)&lt;&gt;0),SUM($P463,$R463),IF(AND(申込書!$AH$4="SKY安心GIGAタブレット",SUM($T463,$V463)&lt;&gt;0),SUM($T463,$V463),"")),"")</f>
        <v/>
      </c>
      <c r="GR463" s="81" t="str">
        <f>IF($GO$3&lt;&gt;"コンテンツなし",IF(AND(申込書!$AH$4="GIGAスクールパック",SUM($Q463,$S463)&lt;&gt;0),SUM($Q463,$S463),IF(AND(申込書!$AH$4="SKY安心GIGAタブレット",SUM($U463,$W463)&lt;&gt;0),SUM($U463,$W463),"")),"")</f>
        <v/>
      </c>
      <c r="GS463" s="157"/>
      <c r="GT463" s="82"/>
      <c r="GU463" s="80" t="str">
        <f>IF(AND(申込書!$C$118&lt;&gt;"▼プルダウンより選択してください",申込書!$C$118&lt;&gt;"",申込書!$P$118&lt;&gt;"YYYY/MM/DD",$G463&lt;&gt;""),申込書!$P$118,"")</f>
        <v/>
      </c>
      <c r="GV463" s="81" t="str">
        <f>IF(AND(申込書!$C$118&lt;&gt;"▼プルダウンより選択してください",申込書!$C$118&lt;&gt;"",$G463&lt;&gt;""),申込書!$M$118,"")</f>
        <v/>
      </c>
      <c r="GW463" s="81" t="str">
        <f>IF($GU$3&lt;&gt;"コンテンツなし",IF(AND(申込書!$AH$4="GIGAスクールパック",SUM($P463,$R463)&lt;&gt;0),SUM($P463,$R463),IF(AND(申込書!$AH$4="SKY安心GIGAタブレット",SUM($T463,$V463)&lt;&gt;0),SUM($T463,$V463),"")),"")</f>
        <v/>
      </c>
      <c r="GX463" s="81" t="str">
        <f>IF($GU$3&lt;&gt;"コンテンツなし",IF(AND(申込書!$AH$4="GIGAスクールパック",SUM($Q463,$S463)&lt;&gt;0),SUM($Q463,$S463),IF(AND(申込書!$AH$4="SKY安心GIGAタブレット",SUM($U463,$W463)&lt;&gt;0),SUM($U463,$W463),"")),"")</f>
        <v/>
      </c>
      <c r="GY463" s="157"/>
      <c r="GZ463" s="82"/>
      <c r="HA463" s="80" t="str">
        <f>IF(AND(申込書!$C$119&lt;&gt;"▼プルダウンより選択してください",申込書!$C$119&lt;&gt;"",申込書!$P$119&lt;&gt;"YYYY/MM/DD",$G463&lt;&gt;""),申込書!$P$119,"")</f>
        <v/>
      </c>
      <c r="HB463" s="81" t="str">
        <f>IF(AND(申込書!$C$119&lt;&gt;"▼プルダウンより選択してください",申込書!$C$119&lt;&gt;"",$G463&lt;&gt;""),申込書!$M$119,"")</f>
        <v/>
      </c>
      <c r="HC463" s="81" t="str">
        <f>IF($HA$3&lt;&gt;"コンテンツなし",IF(AND(申込書!$AH$4="GIGAスクールパック",SUM($P463,$R463)&lt;&gt;0),SUM($P463,$R463),IF(AND(申込書!$AH$4="SKY安心GIGAタブレット",SUM($T463,$V463)&lt;&gt;0),SUM($T463,$V463),"")),"")</f>
        <v/>
      </c>
      <c r="HD463" s="81" t="str">
        <f>IF($HA$3&lt;&gt;"コンテンツなし",IF(AND(申込書!$AH$4="GIGAスクールパック",SUM($Q463,$S463)&lt;&gt;0),SUM($Q463,$S463),IF(AND(申込書!$AH$4="SKY安心GIGAタブレット",SUM($U463,$W463)&lt;&gt;0),SUM($U463,$W463),"")),"")</f>
        <v/>
      </c>
      <c r="HE463" s="157"/>
      <c r="HF463" s="82"/>
      <c r="HG463" s="83"/>
    </row>
    <row r="464" spans="2:215" ht="26.85" customHeight="1">
      <c r="B464" s="62">
        <f t="shared" si="4"/>
        <v>459</v>
      </c>
      <c r="C464" s="63"/>
      <c r="D464" s="64"/>
      <c r="E464" s="207"/>
      <c r="F464" s="65"/>
      <c r="G464" s="66"/>
      <c r="H464" s="67"/>
      <c r="I464" s="68"/>
      <c r="J464" s="69"/>
      <c r="K464" s="70"/>
      <c r="L464" s="71"/>
      <c r="M464" s="72"/>
      <c r="N464" s="73"/>
      <c r="O464" s="74"/>
      <c r="P464" s="179"/>
      <c r="Q464" s="180"/>
      <c r="R464" s="180"/>
      <c r="S464" s="181"/>
      <c r="T464" s="179"/>
      <c r="U464" s="180"/>
      <c r="V464" s="182"/>
      <c r="W464" s="181"/>
      <c r="X464" s="75"/>
      <c r="Y464" s="76"/>
      <c r="Z464" s="77"/>
      <c r="AA464" s="78"/>
      <c r="AB464" s="79"/>
      <c r="AC464" s="79"/>
      <c r="AD464" s="79"/>
      <c r="AE464" s="77"/>
      <c r="AF464" s="139"/>
      <c r="AG464" s="139"/>
      <c r="AH464" s="139"/>
      <c r="AI464" s="80" t="str">
        <f>IF(AND(申込書!$C$90&lt;&gt;"▼プルダウンより選択してください",申込書!$C$90&lt;&gt;"",申込書!$P$90&lt;&gt;"YYYY/MM/DD",$G464&lt;&gt;""),申込書!$P$90,"")</f>
        <v/>
      </c>
      <c r="AJ464" s="81" t="str">
        <f>IF(AND(申込書!$C$90&lt;&gt;"▼プルダウンより選択してください",申込書!$C$90&lt;&gt;"",$G464&lt;&gt;""),申込書!$M$90,"")</f>
        <v/>
      </c>
      <c r="AK464" s="81" t="str">
        <f>IF($AI$3&lt;&gt;"コンテンツなし",IF(AND(申込書!$AH$4="GIGAスクールパック",SUM($P464,$R464)&lt;&gt;0),SUM($P464,$R464),IF(AND(申込書!$AH$4="SKY安心GIGAタブレット",SUM($T464,$V464)&lt;&gt;0),SUM($T464,$V464),"")),"")</f>
        <v/>
      </c>
      <c r="AL464" s="81" t="str">
        <f>IF($AI$3&lt;&gt;"コンテンツなし",IF(AND(申込書!$AH$4="GIGAスクールパック",SUM($Q464,$S464)&lt;&gt;0),SUM($Q464,$S464),IF(AND(申込書!$AH$4="SKY安心GIGAタブレット",SUM($U464,$W464)&lt;&gt;0),SUM($U464,$W464),"")),"")</f>
        <v/>
      </c>
      <c r="AM464" s="157"/>
      <c r="AN464" s="82"/>
      <c r="AO464" s="80" t="str">
        <f>IF(AND(申込書!$C$91&lt;&gt;"▼プルダウンより選択してください",申込書!$C$91&lt;&gt;"",申込書!$P$91&lt;&gt;"YYYY/MM/DD",$G464&lt;&gt;""),申込書!$P$91,"")</f>
        <v/>
      </c>
      <c r="AP464" s="81" t="str">
        <f>IF(AND(申込書!$C$91&lt;&gt;"▼プルダウンより選択してください",申込書!$C$91&lt;&gt;"",$G464&lt;&gt;""),申込書!$M$91,"")</f>
        <v/>
      </c>
      <c r="AQ464" s="81" t="str">
        <f>IF($AO$3&lt;&gt;"コンテンツなし",IF(AND(申込書!$AH$4="GIGAスクールパック",SUM($P464,$R464)&lt;&gt;0),SUM($P464,$R464),IF(AND(申込書!$AH$4="SKY安心GIGAタブレット",SUM($T464,$V464)&lt;&gt;0),SUM($T464,$V464),"")),"")</f>
        <v/>
      </c>
      <c r="AR464" s="81" t="str">
        <f>IF($AO$3&lt;&gt;"コンテンツなし",IF(AND(申込書!$AH$4="GIGAスクールパック",SUM($Q464,$S464)&lt;&gt;0),SUM($Q464,$S464),IF(AND(申込書!$AH$4="SKY安心GIGAタブレット",SUM($U464,$W464)&lt;&gt;0),SUM($U464,$W464),"")),"")</f>
        <v/>
      </c>
      <c r="AS464" s="157"/>
      <c r="AT464" s="82"/>
      <c r="AU464" s="80" t="str">
        <f>IF(AND(申込書!$C$92&lt;&gt;"▼プルダウンより選択してください",申込書!$C$92&lt;&gt;"",申込書!$P$92&lt;&gt;"YYYY/MM/DD",$G464&lt;&gt;""),申込書!$P$92,"")</f>
        <v/>
      </c>
      <c r="AV464" s="81" t="str">
        <f>IF(AND(申込書!$C$92&lt;&gt;"▼プルダウンより選択してください",申込書!$C$92&lt;&gt;"",$G464&lt;&gt;""),申込書!$M$92,"")</f>
        <v/>
      </c>
      <c r="AW464" s="81" t="str">
        <f>IF($AU$3&lt;&gt;"コンテンツなし",IF(AND(申込書!$AH$4="GIGAスクールパック",SUM($P464,$R464)&lt;&gt;0),SUM($P464,$R464),IF(AND(申込書!$AH$4="SKY安心GIGAタブレット",SUM($T464,$V464)&lt;&gt;0),SUM($T464,$V464),"")),"")</f>
        <v/>
      </c>
      <c r="AX464" s="81" t="str">
        <f>IF($AU$3&lt;&gt;"コンテンツなし",IF(AND(申込書!$AH$4="GIGAスクールパック",SUM($Q464,$S464)&lt;&gt;0),SUM($Q464,$S464),IF(AND(申込書!$AH$4="SKY安心GIGAタブレット",SUM($U464,$W464)&lt;&gt;0),SUM($U464,$W464),"")),"")</f>
        <v/>
      </c>
      <c r="AY464" s="157"/>
      <c r="AZ464" s="82"/>
      <c r="BA464" s="80" t="str">
        <f>IF(AND(申込書!$C$93&lt;&gt;"▼プルダウンより選択してください",申込書!$C$93&lt;&gt;"",申込書!$P$93&lt;&gt;"YYYY/MM/DD",$G464&lt;&gt;""),申込書!$P$93,"")</f>
        <v/>
      </c>
      <c r="BB464" s="81" t="str">
        <f>IF(AND(申込書!$C$93&lt;&gt;"▼プルダウンより選択してください",申込書!$C$93&lt;&gt;"",申込書!$M$93&gt;=1,$G464&lt;&gt;""),申込書!$M$93,"")</f>
        <v/>
      </c>
      <c r="BC464" s="81" t="str">
        <f>IF($BA$3&lt;&gt;"コンテンツなし",IF(AND(申込書!$AH$4="GIGAスクールパック",SUM($P464,$R464)&lt;&gt;0),SUM($P464,$R464),IF(AND(申込書!$AH$4="SKY安心GIGAタブレット",SUM($T464,$V464)&lt;&gt;0),SUM($T464,$V464),"")),"")</f>
        <v/>
      </c>
      <c r="BD464" s="81" t="str">
        <f>IF($BA$3&lt;&gt;"コンテンツなし",IF(AND(申込書!$AH$4="GIGAスクールパック",SUM($Q464,$S464)&lt;&gt;0),SUM($Q464,$S464),IF(AND(申込書!$AH$4="SKY安心GIGAタブレット",SUM($U464,$W464)&lt;&gt;0),SUM($U464,$W464),"")),"")</f>
        <v/>
      </c>
      <c r="BE464" s="157"/>
      <c r="BF464" s="82"/>
      <c r="BG464" s="80" t="str">
        <f>IF(AND(申込書!$C$94&lt;&gt;"▼プルダウンより選択してください",申込書!$C$94&lt;&gt;"",申込書!$P$94&lt;&gt;"YYYY/MM/DD",$G464&lt;&gt;""),申込書!$P$94,"")</f>
        <v/>
      </c>
      <c r="BH464" s="81" t="str">
        <f>IF(AND(申込書!$C$94&lt;&gt;"▼プルダウンより選択してください",申込書!$C$94&lt;&gt;"",$G464&lt;&gt;""),申込書!$M$94,"")</f>
        <v/>
      </c>
      <c r="BI464" s="81" t="str">
        <f>IF($BG$3&lt;&gt;"コンテンツなし",IF(AND(申込書!$AH$4="GIGAスクールパック",SUM($P464,$R464)&lt;&gt;0),SUM($P464,$R464),IF(AND(申込書!$AH$4="SKY安心GIGAタブレット",SUM($T464,$V464)&lt;&gt;0),SUM($T464,$V464),"")),"")</f>
        <v/>
      </c>
      <c r="BJ464" s="81" t="str">
        <f>IF($BG$3&lt;&gt;"コンテンツなし",IF(AND(申込書!$AH$4="GIGAスクールパック",SUM($Q464,$S464)&lt;&gt;0),SUM($Q464,$S464),IF(AND(申込書!$AH$4="SKY安心GIGAタブレット",SUM($U464,$W464)&lt;&gt;0),SUM($U464,$W464),"")),"")</f>
        <v/>
      </c>
      <c r="BK464" s="157"/>
      <c r="BL464" s="82"/>
      <c r="BM464" s="80" t="str">
        <f>IF(AND(申込書!$C$95&lt;&gt;"▼プルダウンより選択してください",申込書!$C$95&lt;&gt;"",申込書!$P$95&lt;&gt;"YYYY/MM/DD",$G464&lt;&gt;""),申込書!$P$95,"")</f>
        <v/>
      </c>
      <c r="BN464" s="81" t="str">
        <f>IF(AND(申込書!$C$95&lt;&gt;"▼プルダウンより選択してください",申込書!$C$95&lt;&gt;"",$G464&lt;&gt;""),申込書!$M$95,"")</f>
        <v/>
      </c>
      <c r="BO464" s="81" t="str">
        <f>IF($BM$3&lt;&gt;"コンテンツなし",IF(AND(申込書!$AH$4="GIGAスクールパック",SUM($P464,$R464)&lt;&gt;0),SUM($P464,$R464),IF(AND(申込書!$AH$4="SKY安心GIGAタブレット",SUM($T464,$V464)&lt;&gt;0),SUM($T464,$V464),"")),"")</f>
        <v/>
      </c>
      <c r="BP464" s="81" t="str">
        <f>IF($BM$3&lt;&gt;"コンテンツなし",IF(AND(申込書!$AH$4="GIGAスクールパック",SUM($Q464,$S464)&lt;&gt;0),SUM($Q464,$S464),IF(AND(申込書!$AH$4="SKY安心GIGAタブレット",SUM($U464,$W464)&lt;&gt;0),SUM($U464,$W464),"")),"")</f>
        <v/>
      </c>
      <c r="BQ464" s="157"/>
      <c r="BR464" s="82"/>
      <c r="BS464" s="80" t="str">
        <f>IF(AND(申込書!$C$96&lt;&gt;"▼プルダウンより選択してください",申込書!$C$96&lt;&gt;"",申込書!$P$96&lt;&gt;"YYYY/MM/DD",$G464&lt;&gt;""),申込書!$P$96,"")</f>
        <v/>
      </c>
      <c r="BT464" s="81" t="str">
        <f>IF(AND(申込書!$C$96&lt;&gt;"▼プルダウンより選択してください",申込書!$C$96&lt;&gt;"",$G464&lt;&gt;""),申込書!$M$96,"")</f>
        <v/>
      </c>
      <c r="BU464" s="81" t="str">
        <f>IF($BS$3&lt;&gt;"コンテンツなし",IF(AND(申込書!$AH$4="GIGAスクールパック",SUM($P464,$R464)&lt;&gt;0),SUM($P464,$R464),IF(AND(申込書!$AH$4="SKY安心GIGAタブレット",SUM($T464,$V464)&lt;&gt;0),SUM($T464,$V464),"")),"")</f>
        <v/>
      </c>
      <c r="BV464" s="81" t="str">
        <f>IF($BS$3&lt;&gt;"コンテンツなし",IF(AND(申込書!$AH$4="GIGAスクールパック",SUM($Q464,$S464)&lt;&gt;0),SUM($Q464,$S464),IF(AND(申込書!$AH$4="SKY安心GIGAタブレット",SUM($U464,$W464)&lt;&gt;0),SUM($U464,$W464),"")),"")</f>
        <v/>
      </c>
      <c r="BW464" s="157"/>
      <c r="BX464" s="82"/>
      <c r="BY464" s="80" t="str">
        <f>IF(AND(申込書!$C$97&lt;&gt;"▼プルダウンより選択してください",申込書!$C$97&lt;&gt;"",申込書!$P$97&lt;&gt;"YYYY/MM/DD",$G464&lt;&gt;""),申込書!$P$97,"")</f>
        <v/>
      </c>
      <c r="BZ464" s="81" t="str">
        <f>IF(AND(申込書!$C$97&lt;&gt;"▼プルダウンより選択してください",申込書!$C$97&lt;&gt;"",$G464&lt;&gt;""),申込書!$M$97,"")</f>
        <v/>
      </c>
      <c r="CA464" s="81" t="str">
        <f>IF($BY$3&lt;&gt;"コンテンツなし",IF(AND(申込書!$AH$4="GIGAスクールパック",SUM($P464,$R464)&lt;&gt;0),SUM($P464,$R464),IF(AND(申込書!$AH$4="SKY安心GIGAタブレット",SUM($T464,$V464)&lt;&gt;0),SUM($T464,$V464),"")),"")</f>
        <v/>
      </c>
      <c r="CB464" s="81" t="str">
        <f>IF($BY$3&lt;&gt;"コンテンツなし",IF(AND(申込書!$AH$4="GIGAスクールパック",SUM($Q464,$S464)&lt;&gt;0),SUM($Q464,$S464),IF(AND(申込書!$AH$4="SKY安心GIGAタブレット",SUM($U464,$W464)&lt;&gt;0),SUM($U464,$W464),"")),"")</f>
        <v/>
      </c>
      <c r="CC464" s="157"/>
      <c r="CD464" s="82"/>
      <c r="CE464" s="80" t="str">
        <f>IF(AND(申込書!$C$98&lt;&gt;"▼プルダウンより選択してください",申込書!$C$98&lt;&gt;"",申込書!$P$98&lt;&gt;"YYYY/MM/DD",$G464&lt;&gt;""),申込書!$P$98,"")</f>
        <v/>
      </c>
      <c r="CF464" s="81" t="str">
        <f>IF(AND(申込書!$C$98&lt;&gt;"▼プルダウンより選択してください",申込書!$C$98&lt;&gt;"",$G464&lt;&gt;""),申込書!$M$98,"")</f>
        <v/>
      </c>
      <c r="CG464" s="81" t="str">
        <f>IF($CE$3&lt;&gt;"コンテンツなし",IF(AND(申込書!$AH$4="GIGAスクールパック",SUM($P464,$R464)&lt;&gt;0),SUM($P464,$R464),IF(AND(申込書!$AH$4="SKY安心GIGAタブレット",SUM($T464,$V464)&lt;&gt;0),SUM($T464,$V464),"")),"")</f>
        <v/>
      </c>
      <c r="CH464" s="81" t="str">
        <f>IF($CE$3&lt;&gt;"コンテンツなし",IF(AND(申込書!$AH$4="GIGAスクールパック",SUM($Q464,$S464)&lt;&gt;0),SUM($Q464,$S464),IF(AND(申込書!$AH$4="SKY安心GIGAタブレット",SUM($U464,$W464)&lt;&gt;0),SUM($U464,$W464),"")),"")</f>
        <v/>
      </c>
      <c r="CI464" s="157"/>
      <c r="CJ464" s="82"/>
      <c r="CK464" s="80" t="str">
        <f>IF(AND(申込書!$C$99&lt;&gt;"▼プルダウンより選択してください",申込書!$C$99&lt;&gt;"",申込書!$P$99&lt;&gt;"YYYY/MM/DD",$G464&lt;&gt;""),申込書!$P$99,"")</f>
        <v/>
      </c>
      <c r="CL464" s="81" t="str">
        <f>IF(AND(申込書!$C$99&lt;&gt;"▼プルダウンより選択してください",申込書!$C$99&lt;&gt;"",$G464&lt;&gt;""),申込書!$M$99,"")</f>
        <v/>
      </c>
      <c r="CM464" s="81" t="str">
        <f>IF($CK$3&lt;&gt;"コンテンツなし",IF(AND(申込書!$AH$4="GIGAスクールパック",SUM($P464,$R464)&lt;&gt;0),SUM($P464,$R464),IF(AND(申込書!$AH$4="SKY安心GIGAタブレット",SUM($T464,$V464)&lt;&gt;0),SUM($T464,$V464),"")),"")</f>
        <v/>
      </c>
      <c r="CN464" s="81" t="str">
        <f>IF($CK$3&lt;&gt;"コンテンツなし",IF(AND(申込書!$AH$4="GIGAスクールパック",SUM($Q464,$S464)&lt;&gt;0),SUM($Q464,$S464),IF(AND(申込書!$AH$4="SKY安心GIGAタブレット",SUM($U464,$W464)&lt;&gt;0),SUM($U464,$W464),"")),"")</f>
        <v/>
      </c>
      <c r="CO464" s="157"/>
      <c r="CP464" s="82"/>
      <c r="CQ464" s="80" t="str">
        <f>IF(AND(申込書!$C$100&lt;&gt;"▼プルダウンより選択してください",申込書!$C$100&lt;&gt;"",申込書!$P$100&lt;&gt;"YYYY/MM/DD",$G464&lt;&gt;""),申込書!$P$100,"")</f>
        <v/>
      </c>
      <c r="CR464" s="81" t="str">
        <f>IF(AND(申込書!$C$100&lt;&gt;"▼プルダウンより選択してください",申込書!$C$100&lt;&gt;"",$G464&lt;&gt;""),申込書!$M$100,"")</f>
        <v/>
      </c>
      <c r="CS464" s="81" t="str">
        <f>IF($CQ$3&lt;&gt;"コンテンツなし",IF(AND(申込書!$AH$4="GIGAスクールパック",SUM($P464,$R464)&lt;&gt;0),SUM($P464,$R464),IF(AND(申込書!$AH$4="SKY安心GIGAタブレット",SUM($T464,$V464)&lt;&gt;0),SUM($T464,$V464),"")),"")</f>
        <v/>
      </c>
      <c r="CT464" s="81" t="str">
        <f>IF($CQ$3&lt;&gt;"コンテンツなし",IF(AND(申込書!$AH$4="GIGAスクールパック",SUM($Q464,$S464)&lt;&gt;0),SUM($Q464,$S464),IF(AND(申込書!$AH$4="SKY安心GIGAタブレット",SUM($U464,$W464)&lt;&gt;0),SUM($U464,$W464),"")),"")</f>
        <v/>
      </c>
      <c r="CU464" s="81"/>
      <c r="CV464" s="82"/>
      <c r="CW464" s="80" t="str">
        <f>IF(AND(申込書!$C$101&lt;&gt;"▼プルダウンより選択してください",申込書!$C$101&lt;&gt;"",申込書!$P$101&lt;&gt;"YYYY/MM/DD",$G464&lt;&gt;""),申込書!$P$101,"")</f>
        <v/>
      </c>
      <c r="CX464" s="81" t="str">
        <f>IF(AND(申込書!$C$101&lt;&gt;"▼プルダウンより選択してください",申込書!$C$101&lt;&gt;"",$G464&lt;&gt;""),申込書!$M$101,"")</f>
        <v/>
      </c>
      <c r="CY464" s="81" t="str">
        <f>IF($CW$3&lt;&gt;"コンテンツなし",IF(AND(申込書!$AH$4="GIGAスクールパック",SUM($P464,$R464)&lt;&gt;0),SUM($P464,$R464),IF(AND(申込書!$AH$4="SKY安心GIGAタブレット",SUM($T464,$V464)&lt;&gt;0),SUM($T464,$V464),"")),"")</f>
        <v/>
      </c>
      <c r="CZ464" s="81" t="str">
        <f>IF($CW$3&lt;&gt;"コンテンツなし",IF(AND(申込書!$AH$4="GIGAスクールパック",SUM($Q464,$S464)&lt;&gt;0),SUM($Q464,$S464),IF(AND(申込書!$AH$4="SKY安心GIGAタブレット",SUM($U464,$W464)&lt;&gt;0),SUM($U464,$W464),"")),"")</f>
        <v/>
      </c>
      <c r="DA464" s="81"/>
      <c r="DB464" s="82"/>
      <c r="DC464" s="80" t="str">
        <f>IF(AND(申込書!$C$102&lt;&gt;"▼プルダウンより選択してください",申込書!$C$102&lt;&gt;"",申込書!$P$102&lt;&gt;"YYYY/MM/DD",$G464&lt;&gt;""),申込書!$P$102,"")</f>
        <v/>
      </c>
      <c r="DD464" s="81" t="str">
        <f>IF(AND(申込書!$C$102&lt;&gt;"▼プルダウンより選択してください",申込書!$C$102&lt;&gt;"",$G464&lt;&gt;""),申込書!$M$102,"")</f>
        <v/>
      </c>
      <c r="DE464" s="81" t="str">
        <f>IF($DC$3&lt;&gt;"コンテンツなし",IF(AND(申込書!$AH$4="GIGAスクールパック",SUM($P464,$R464)&lt;&gt;0),SUM($P464,$R464),IF(AND(申込書!$AH$4="SKY安心GIGAタブレット",SUM($T464,$V464)&lt;&gt;0),SUM($T464,$V464),"")),"")</f>
        <v/>
      </c>
      <c r="DF464" s="81" t="str">
        <f>IF($DC$3&lt;&gt;"コンテンツなし",IF(AND(申込書!$AH$4="GIGAスクールパック",SUM($Q464,$S464)&lt;&gt;0),SUM($Q464,$S464),IF(AND(申込書!$AH$4="SKY安心GIGAタブレット",SUM($U464,$W464)&lt;&gt;0),SUM($U464,$W464),"")),"")</f>
        <v/>
      </c>
      <c r="DG464" s="81"/>
      <c r="DH464" s="82"/>
      <c r="DI464" s="80" t="str">
        <f>IF(AND(申込書!$C$103&lt;&gt;"▼プルダウンより選択してください",申込書!$C$103&lt;&gt;"",申込書!$P$103&lt;&gt;"YYYY/MM/DD",$G464&lt;&gt;""),申込書!$P$103,"")</f>
        <v/>
      </c>
      <c r="DJ464" s="81" t="str">
        <f>IF(AND(申込書!$C$103&lt;&gt;"▼プルダウンより選択してください",申込書!$C$103&lt;&gt;"",$G464&lt;&gt;""),申込書!$M$103,"")</f>
        <v/>
      </c>
      <c r="DK464" s="81" t="str">
        <f>IF($DI$3&lt;&gt;"コンテンツなし",IF(AND(申込書!$AH$4="GIGAスクールパック",SUM($P464,$R464)&lt;&gt;0),SUM($P464,$R464),IF(AND(申込書!$AH$4="SKY安心GIGAタブレット",SUM($T464,$V464)&lt;&gt;0),SUM($T464,$V464),"")),"")</f>
        <v/>
      </c>
      <c r="DL464" s="81" t="str">
        <f>IF($DI$3&lt;&gt;"コンテンツなし",IF(AND(申込書!$AH$4="GIGAスクールパック",SUM($Q464,$S464)&lt;&gt;0),SUM($Q464,$S464),IF(AND(申込書!$AH$4="SKY安心GIGAタブレット",SUM($U464,$W464)&lt;&gt;0),SUM($U464,$W464),"")),"")</f>
        <v/>
      </c>
      <c r="DM464" s="81"/>
      <c r="DN464" s="82"/>
      <c r="DO464" s="80" t="str">
        <f>IF(AND(申込書!$C$104&lt;&gt;"▼プルダウンより選択してください",申込書!$C$104&lt;&gt;"",申込書!$P$104&lt;&gt;"YYYY/MM/DD",$G464&lt;&gt;""),申込書!$P$104,"")</f>
        <v/>
      </c>
      <c r="DP464" s="81" t="str">
        <f>IF(AND(申込書!$C$104&lt;&gt;"▼プルダウンより選択してください",申込書!$C$104&lt;&gt;"",$G464&lt;&gt;""),申込書!$M$104,"")</f>
        <v/>
      </c>
      <c r="DQ464" s="81" t="str">
        <f>IF($DO$3&lt;&gt;"コンテンツなし",IF(AND(申込書!$AH$4="GIGAスクールパック",SUM($P464,$R464)&lt;&gt;0),SUM($P464,$R464),IF(AND(申込書!$AH$4="SKY安心GIGAタブレット",SUM($T464,$V464)&lt;&gt;0),SUM($T464,$V464),"")),"")</f>
        <v/>
      </c>
      <c r="DR464" s="81" t="str">
        <f>IF($DO$3&lt;&gt;"コンテンツなし",IF(AND(申込書!$AH$4="GIGAスクールパック",SUM($Q464,$S464)&lt;&gt;0),SUM($Q464,$S464),IF(AND(申込書!$AH$4="SKY安心GIGAタブレット",SUM($U464,$W464)&lt;&gt;0),SUM($U464,$W464),"")),"")</f>
        <v/>
      </c>
      <c r="DS464" s="81"/>
      <c r="DT464" s="82"/>
      <c r="DU464" s="80" t="str">
        <f>IF(AND(申込書!$C$105&lt;&gt;"▼プルダウンより選択してください",申込書!$C$105&lt;&gt;"",申込書!$P$105&lt;&gt;"YYYY/MM/DD",$G464&lt;&gt;""),申込書!$P$105,"")</f>
        <v/>
      </c>
      <c r="DV464" s="81" t="str">
        <f>IF(AND(申込書!$C$105&lt;&gt;"▼プルダウンより選択してください",申込書!$C$105&lt;&gt;"",$G464&lt;&gt;""),申込書!$M$105,"")</f>
        <v/>
      </c>
      <c r="DW464" s="81" t="str">
        <f>IF($DU$3&lt;&gt;"コンテンツなし",IF(AND(申込書!$AH$4="GIGAスクールパック",SUM($P464,$R464)&lt;&gt;0),SUM($P464,$R464),IF(AND(申込書!$AH$4="SKY安心GIGAタブレット",SUM($T464,$V464)&lt;&gt;0),SUM($T464,$V464),"")),"")</f>
        <v/>
      </c>
      <c r="DX464" s="81" t="str">
        <f>IF($DU$3&lt;&gt;"コンテンツなし",IF(AND(申込書!$AH$4="GIGAスクールパック",SUM($Q464,$S464)&lt;&gt;0),SUM($Q464,$S464),IF(AND(申込書!$AH$4="SKY安心GIGAタブレット",SUM($U464,$W464)&lt;&gt;0),SUM($U464,$W464),"")),"")</f>
        <v/>
      </c>
      <c r="DY464" s="157"/>
      <c r="DZ464" s="82"/>
      <c r="EA464" s="80" t="str">
        <f>IF(AND(申込書!$C$106&lt;&gt;"▼プルダウンより選択してください",申込書!$C$106&lt;&gt;"",申込書!$P$106&lt;&gt;"YYYY/MM/DD",$G464&lt;&gt;""),申込書!$P$106,"")</f>
        <v/>
      </c>
      <c r="EB464" s="81" t="str">
        <f>IF(AND(申込書!$C$106&lt;&gt;"▼プルダウンより選択してください",申込書!$C$106&lt;&gt;"",$G464&lt;&gt;""),申込書!$M$106,"")</f>
        <v/>
      </c>
      <c r="EC464" s="81" t="str">
        <f>IF($EA$3&lt;&gt;"コンテンツなし",IF(AND(申込書!$AH$4="GIGAスクールパック",SUM($P464,$R464)&lt;&gt;0),SUM($P464,$R464),IF(AND(申込書!$AH$4="SKY安心GIGAタブレット",SUM($T464,$V464)&lt;&gt;0),SUM($T464,$V464),"")),"")</f>
        <v/>
      </c>
      <c r="ED464" s="81" t="str">
        <f>IF($EA$3&lt;&gt;"コンテンツなし",IF(AND(申込書!$AH$4="GIGAスクールパック",SUM($Q464,$S464)&lt;&gt;0),SUM($Q464,$S464),IF(AND(申込書!$AH$4="SKY安心GIGAタブレット",SUM($U464,$W464)&lt;&gt;0),SUM($U464,$W464),"")),"")</f>
        <v/>
      </c>
      <c r="EE464" s="157"/>
      <c r="EF464" s="82"/>
      <c r="EG464" s="80" t="str">
        <f>IF(AND(申込書!$C$107&lt;&gt;"▼プルダウンより選択してください",申込書!$C$107&lt;&gt;"",申込書!$P$107&lt;&gt;"YYYY/MM/DD",$G464&lt;&gt;""),申込書!$P$107,"")</f>
        <v/>
      </c>
      <c r="EH464" s="81" t="str">
        <f>IF(AND(申込書!$C$107&lt;&gt;"▼プルダウンより選択してください",申込書!$C$107&lt;&gt;"",$G464&lt;&gt;""),申込書!$M$107,"")</f>
        <v/>
      </c>
      <c r="EI464" s="81" t="str">
        <f>IF($EG$3&lt;&gt;"コンテンツなし",IF(AND(申込書!$AH$4="GIGAスクールパック",SUM($P464,$R464)&lt;&gt;0),SUM($P464,$R464),IF(AND(申込書!$AH$4="SKY安心GIGAタブレット",SUM($T464,$V464)&lt;&gt;0),SUM($T464,$V464),"")),"")</f>
        <v/>
      </c>
      <c r="EJ464" s="81" t="str">
        <f>IF($EG$3&lt;&gt;"コンテンツなし",IF(AND(申込書!$AH$4="GIGAスクールパック",SUM($Q464,$S464)&lt;&gt;0),SUM($Q464,$S464),IF(AND(申込書!$AH$4="SKY安心GIGAタブレット",SUM($U464,$W464)&lt;&gt;0),SUM($U464,$W464),"")),"")</f>
        <v/>
      </c>
      <c r="EK464" s="157"/>
      <c r="EL464" s="82"/>
      <c r="EM464" s="80" t="str">
        <f>IF(AND(申込書!$C$108&lt;&gt;"▼プルダウンより選択してください",申込書!$C$108&lt;&gt;"",申込書!$P$108&lt;&gt;"YYYY/MM/DD",$G464&lt;&gt;""),申込書!$P$108,"")</f>
        <v/>
      </c>
      <c r="EN464" s="81" t="str">
        <f>IF(AND(申込書!$C$108&lt;&gt;"▼プルダウンより選択してください",申込書!$C$108&lt;&gt;"",$G464&lt;&gt;""),申込書!$M$108,"")</f>
        <v/>
      </c>
      <c r="EO464" s="81" t="str">
        <f>IF($EM$3&lt;&gt;"コンテンツなし",IF(AND(申込書!$AH$4="GIGAスクールパック",SUM($P464,$R464)&lt;&gt;0),SUM($P464,$R464),IF(AND(申込書!$AH$4="SKY安心GIGAタブレット",SUM($T464,$V464)&lt;&gt;0),SUM($T464,$V464),"")),"")</f>
        <v/>
      </c>
      <c r="EP464" s="81" t="str">
        <f>IF($EM$3&lt;&gt;"コンテンツなし",IF(AND(申込書!$AH$4="GIGAスクールパック",SUM($Q464,$S464)&lt;&gt;0),SUM($Q464,$S464),IF(AND(申込書!$AH$4="SKY安心GIGAタブレット",SUM($U464,$W464)&lt;&gt;0),SUM($U464,$W464),"")),"")</f>
        <v/>
      </c>
      <c r="EQ464" s="157"/>
      <c r="ER464" s="82"/>
      <c r="ES464" s="80" t="str">
        <f>IF(AND(申込書!$C$109&lt;&gt;"▼プルダウンより選択してください",申込書!$C$109&lt;&gt;"",申込書!$P$109&lt;&gt;"YYYY/MM/DD",$G464&lt;&gt;""),申込書!$P$109,"")</f>
        <v/>
      </c>
      <c r="ET464" s="81" t="str">
        <f>IF(AND(申込書!$C$109&lt;&gt;"▼プルダウンより選択してください",申込書!$C$109&lt;&gt;"",$G464&lt;&gt;""),申込書!$M$109,"")</f>
        <v/>
      </c>
      <c r="EU464" s="81" t="str">
        <f>IF($ES$3&lt;&gt;"コンテンツなし",IF(AND(申込書!$AH$4="GIGAスクールパック",SUM($P464,$R464)&lt;&gt;0),SUM($P464,$R464),IF(AND(申込書!$AH$4="SKY安心GIGAタブレット",SUM($T464,$V464)&lt;&gt;0),SUM($T464,$V464),"")),"")</f>
        <v/>
      </c>
      <c r="EV464" s="81" t="str">
        <f>IF($ES$3&lt;&gt;"コンテンツなし",IF(AND(申込書!$AH$4="GIGAスクールパック",SUM($Q464,$S464)&lt;&gt;0),SUM($Q464,$S464),IF(AND(申込書!$AH$4="SKY安心GIGAタブレット",SUM($U464,$W464)&lt;&gt;0),SUM($U464,$W464),"")),"")</f>
        <v/>
      </c>
      <c r="EW464" s="157"/>
      <c r="EX464" s="82"/>
      <c r="EY464" s="80" t="str">
        <f>IF(AND(申込書!$C$110&lt;&gt;"▼プルダウンより選択してください",申込書!$C$110&lt;&gt;"",申込書!$P$110&lt;&gt;"YYYY/MM/DD",$G464&lt;&gt;""),申込書!$P$110,"")</f>
        <v/>
      </c>
      <c r="EZ464" s="81" t="str">
        <f>IF(AND(申込書!$C$110&lt;&gt;"▼プルダウンより選択してください",申込書!$C$110&lt;&gt;"",$G464&lt;&gt;""),申込書!$M$110,"")</f>
        <v/>
      </c>
      <c r="FA464" s="81" t="str">
        <f>IF($EY$3&lt;&gt;"コンテンツなし",IF(AND(申込書!$AH$4="GIGAスクールパック",SUM($P464,$R464)&lt;&gt;0),SUM($P464,$R464),IF(AND(申込書!$AH$4="SKY安心GIGAタブレット",SUM($T464,$V464)&lt;&gt;0),SUM($T464,$V464),"")),"")</f>
        <v/>
      </c>
      <c r="FB464" s="81" t="str">
        <f>IF($EY$3&lt;&gt;"コンテンツなし",IF(AND(申込書!$AH$4="GIGAスクールパック",SUM($Q464,$S464)&lt;&gt;0),SUM($Q464,$S464),IF(AND(申込書!$AH$4="SKY安心GIGAタブレット",SUM($U464,$W464)&lt;&gt;0),SUM($U464,$W464),"")),"")</f>
        <v/>
      </c>
      <c r="FC464" s="157"/>
      <c r="FD464" s="82"/>
      <c r="FE464" s="80" t="str">
        <f>IF(AND(申込書!$C$111&lt;&gt;"▼プルダウンより選択してください",申込書!$C$111&lt;&gt;"",申込書!$P$111&lt;&gt;"YYYY/MM/DD",$G464&lt;&gt;""),申込書!$P$111,"")</f>
        <v/>
      </c>
      <c r="FF464" s="81" t="str">
        <f>IF(AND(申込書!$C$111&lt;&gt;"▼プルダウンより選択してください",申込書!$C$111&lt;&gt;"",$G464&lt;&gt;""),申込書!$M$111,"")</f>
        <v/>
      </c>
      <c r="FG464" s="81" t="str">
        <f>IF($FE$3&lt;&gt;"コンテンツなし",IF(AND(申込書!$AH$4="GIGAスクールパック",SUM($P464,$R464)&lt;&gt;0),SUM($P464,$R464),IF(AND(申込書!$AH$4="SKY安心GIGAタブレット",SUM($T464,$V464)&lt;&gt;0),SUM($T464,$V464),"")),"")</f>
        <v/>
      </c>
      <c r="FH464" s="81" t="str">
        <f>IF($FE$3&lt;&gt;"コンテンツなし",IF(AND(申込書!$AH$4="GIGAスクールパック",SUM($Q464,$S464)&lt;&gt;0),SUM($Q464,$S464),IF(AND(申込書!$AH$4="SKY安心GIGAタブレット",SUM($U464,$W464)&lt;&gt;0),SUM($U464,$W464),"")),"")</f>
        <v/>
      </c>
      <c r="FI464" s="157"/>
      <c r="FJ464" s="82"/>
      <c r="FK464" s="80" t="str">
        <f>IF(AND(申込書!$C$112&lt;&gt;"▼プルダウンより選択してください",申込書!$C$112&lt;&gt;"",申込書!$P$112&lt;&gt;"YYYY/MM/DD",$G464&lt;&gt;""),申込書!$P$112,"")</f>
        <v/>
      </c>
      <c r="FL464" s="81" t="str">
        <f>IF(AND(申込書!$C$112&lt;&gt;"▼プルダウンより選択してください",申込書!$C$112&lt;&gt;"",$G464&lt;&gt;""),申込書!$M$112,"")</f>
        <v/>
      </c>
      <c r="FM464" s="81" t="str">
        <f>IF($FK$3&lt;&gt;"コンテンツなし",IF(AND(申込書!$AH$4="GIGAスクールパック",SUM($P464,$R464)&lt;&gt;0),SUM($P464,$R464),IF(AND(申込書!$AH$4="SKY安心GIGAタブレット",SUM($T464,$V464)&lt;&gt;0),SUM($T464,$V464),"")),"")</f>
        <v/>
      </c>
      <c r="FN464" s="81" t="str">
        <f>IF($FK$3&lt;&gt;"コンテンツなし",IF(AND(申込書!$AH$4="GIGAスクールパック",SUM($Q464,$S464)&lt;&gt;0),SUM($Q464,$S464),IF(AND(申込書!$AH$4="SKY安心GIGAタブレット",SUM($U464,$W464)&lt;&gt;0),SUM($U464,$W464),"")),"")</f>
        <v/>
      </c>
      <c r="FO464" s="157"/>
      <c r="FP464" s="82"/>
      <c r="FQ464" s="80" t="str">
        <f>IF(AND(申込書!$C$113&lt;&gt;"▼プルダウンより選択してください",申込書!$C$113&lt;&gt;"",申込書!$P$113&lt;&gt;"YYYY/MM/DD",$G464&lt;&gt;""),申込書!$P$113,"")</f>
        <v/>
      </c>
      <c r="FR464" s="81" t="str">
        <f>IF(AND(申込書!$C$113&lt;&gt;"▼プルダウンより選択してください",申込書!$C$113&lt;&gt;"",$G464&lt;&gt;""),申込書!$M$113,"")</f>
        <v/>
      </c>
      <c r="FS464" s="81" t="str">
        <f>IF($FQ$3&lt;&gt;"コンテンツなし",IF(AND(申込書!$AH$4="GIGAスクールパック",SUM($P464,$R464)&lt;&gt;0),SUM($P464,$R464),IF(AND(申込書!$AH$4="SKY安心GIGAタブレット",SUM($T464,$V464)&lt;&gt;0),SUM($T464,$V464),"")),"")</f>
        <v/>
      </c>
      <c r="FT464" s="81" t="str">
        <f>IF($FQ$3&lt;&gt;"コンテンツなし",IF(AND(申込書!$AH$4="GIGAスクールパック",SUM($Q464,$S464)&lt;&gt;0),SUM($Q464,$S464),IF(AND(申込書!$AH$4="SKY安心GIGAタブレット",SUM($U464,$W464)&lt;&gt;0),SUM($U464,$W464),"")),"")</f>
        <v/>
      </c>
      <c r="FU464" s="157"/>
      <c r="FV464" s="82"/>
      <c r="FW464" s="80" t="str">
        <f>IF(AND(申込書!$C$114&lt;&gt;"▼プルダウンより選択してください",申込書!$C$114&lt;&gt;"",申込書!$P$114&lt;&gt;"YYYY/MM/DD",$G464&lt;&gt;""),申込書!$P$114,"")</f>
        <v/>
      </c>
      <c r="FX464" s="81" t="str">
        <f>IF(AND(申込書!$C$114&lt;&gt;"▼プルダウンより選択してください",申込書!$C$114&lt;&gt;"",$G464&lt;&gt;""),申込書!$M$114,"")</f>
        <v/>
      </c>
      <c r="FY464" s="81" t="str">
        <f>IF($FW$3&lt;&gt;"コンテンツなし",IF(AND(申込書!$AH$4="GIGAスクールパック",SUM($P464,$R464)&lt;&gt;0),SUM($P464,$R464),IF(AND(申込書!$AH$4="SKY安心GIGAタブレット",SUM($T464,$V464)&lt;&gt;0),SUM($T464,$V464),"")),"")</f>
        <v/>
      </c>
      <c r="FZ464" s="81" t="str">
        <f>IF($FW$3&lt;&gt;"コンテンツなし",IF(AND(申込書!$AH$4="GIGAスクールパック",SUM($Q464,$S464)&lt;&gt;0),SUM($Q464,$S464),IF(AND(申込書!$AH$4="SKY安心GIGAタブレット",SUM($U464,$W464)&lt;&gt;0),SUM($U464,$W464),"")),"")</f>
        <v/>
      </c>
      <c r="GA464" s="157"/>
      <c r="GB464" s="82"/>
      <c r="GC464" s="80" t="str">
        <f>IF(AND(申込書!$C$115&lt;&gt;"▼プルダウンより選択してください",申込書!$C$115&lt;&gt;"",申込書!$P$115&lt;&gt;"YYYY/MM/DD",$G464&lt;&gt;""),申込書!$P$115,"")</f>
        <v/>
      </c>
      <c r="GD464" s="81" t="str">
        <f>IF(AND(申込書!$C$115&lt;&gt;"▼プルダウンより選択してください",申込書!$C$115&lt;&gt;"",$G464&lt;&gt;""),申込書!$M$115,"")</f>
        <v/>
      </c>
      <c r="GE464" s="81" t="str">
        <f>IF($GC$3&lt;&gt;"コンテンツなし",IF(AND(申込書!$AH$4="GIGAスクールパック",SUM($P464,$R464)&lt;&gt;0),SUM($P464,$R464),IF(AND(申込書!$AH$4="SKY安心GIGAタブレット",SUM($T464,$V464)&lt;&gt;0),SUM($T464,$V464),"")),"")</f>
        <v/>
      </c>
      <c r="GF464" s="81" t="str">
        <f>IF($GC$3&lt;&gt;"コンテンツなし",IF(AND(申込書!$AH$4="GIGAスクールパック",SUM($Q464,$S464)&lt;&gt;0),SUM($Q464,$S464),IF(AND(申込書!$AH$4="SKY安心GIGAタブレット",SUM($U464,$W464)&lt;&gt;0),SUM($U464,$W464),"")),"")</f>
        <v/>
      </c>
      <c r="GG464" s="157"/>
      <c r="GH464" s="82"/>
      <c r="GI464" s="80" t="str">
        <f>IF(AND(申込書!$C$116&lt;&gt;"▼プルダウンより選択してください",申込書!$C$116&lt;&gt;"",申込書!$P$116&lt;&gt;"YYYY/MM/DD",$G464&lt;&gt;""),申込書!$P$116,"")</f>
        <v/>
      </c>
      <c r="GJ464" s="81" t="str">
        <f>IF(AND(申込書!$C$116&lt;&gt;"▼プルダウンより選択してください",申込書!$C$116&lt;&gt;"",$G464&lt;&gt;""),申込書!$M$116,"")</f>
        <v/>
      </c>
      <c r="GK464" s="81" t="str">
        <f>IF($GI$3&lt;&gt;"コンテンツなし",IF(AND(申込書!$AH$4="GIGAスクールパック",SUM($P464,$R464)&lt;&gt;0),SUM($P464,$R464),IF(AND(申込書!$AH$4="SKY安心GIGAタブレット",SUM($T464,$V464)&lt;&gt;0),SUM($T464,$V464),"")),"")</f>
        <v/>
      </c>
      <c r="GL464" s="81" t="str">
        <f>IF($GI$3&lt;&gt;"コンテンツなし",IF(AND(申込書!$AH$4="GIGAスクールパック",SUM($Q464,$S464)&lt;&gt;0),SUM($Q464,$S464),IF(AND(申込書!$AH$4="SKY安心GIGAタブレット",SUM($U464,$W464)&lt;&gt;0),SUM($U464,$W464),"")),"")</f>
        <v/>
      </c>
      <c r="GM464" s="157"/>
      <c r="GN464" s="82"/>
      <c r="GO464" s="80" t="str">
        <f>IF(AND(申込書!$C$117&lt;&gt;"▼プルダウンより選択してください",申込書!$C$117&lt;&gt;"",申込書!$P$117&lt;&gt;"YYYY/MM/DD",$G464&lt;&gt;""),申込書!$P$117,"")</f>
        <v/>
      </c>
      <c r="GP464" s="81" t="str">
        <f>IF(AND(申込書!$C$117&lt;&gt;"▼プルダウンより選択してください",申込書!$C$117&lt;&gt;"",$G464&lt;&gt;""),申込書!$M$117,"")</f>
        <v/>
      </c>
      <c r="GQ464" s="81" t="str">
        <f>IF($GO$3&lt;&gt;"コンテンツなし",IF(AND(申込書!$AH$4="GIGAスクールパック",SUM($P464,$R464)&lt;&gt;0),SUM($P464,$R464),IF(AND(申込書!$AH$4="SKY安心GIGAタブレット",SUM($T464,$V464)&lt;&gt;0),SUM($T464,$V464),"")),"")</f>
        <v/>
      </c>
      <c r="GR464" s="81" t="str">
        <f>IF($GO$3&lt;&gt;"コンテンツなし",IF(AND(申込書!$AH$4="GIGAスクールパック",SUM($Q464,$S464)&lt;&gt;0),SUM($Q464,$S464),IF(AND(申込書!$AH$4="SKY安心GIGAタブレット",SUM($U464,$W464)&lt;&gt;0),SUM($U464,$W464),"")),"")</f>
        <v/>
      </c>
      <c r="GS464" s="157"/>
      <c r="GT464" s="82"/>
      <c r="GU464" s="80" t="str">
        <f>IF(AND(申込書!$C$118&lt;&gt;"▼プルダウンより選択してください",申込書!$C$118&lt;&gt;"",申込書!$P$118&lt;&gt;"YYYY/MM/DD",$G464&lt;&gt;""),申込書!$P$118,"")</f>
        <v/>
      </c>
      <c r="GV464" s="81" t="str">
        <f>IF(AND(申込書!$C$118&lt;&gt;"▼プルダウンより選択してください",申込書!$C$118&lt;&gt;"",$G464&lt;&gt;""),申込書!$M$118,"")</f>
        <v/>
      </c>
      <c r="GW464" s="81" t="str">
        <f>IF($GU$3&lt;&gt;"コンテンツなし",IF(AND(申込書!$AH$4="GIGAスクールパック",SUM($P464,$R464)&lt;&gt;0),SUM($P464,$R464),IF(AND(申込書!$AH$4="SKY安心GIGAタブレット",SUM($T464,$V464)&lt;&gt;0),SUM($T464,$V464),"")),"")</f>
        <v/>
      </c>
      <c r="GX464" s="81" t="str">
        <f>IF($GU$3&lt;&gt;"コンテンツなし",IF(AND(申込書!$AH$4="GIGAスクールパック",SUM($Q464,$S464)&lt;&gt;0),SUM($Q464,$S464),IF(AND(申込書!$AH$4="SKY安心GIGAタブレット",SUM($U464,$W464)&lt;&gt;0),SUM($U464,$W464),"")),"")</f>
        <v/>
      </c>
      <c r="GY464" s="157"/>
      <c r="GZ464" s="82"/>
      <c r="HA464" s="80" t="str">
        <f>IF(AND(申込書!$C$119&lt;&gt;"▼プルダウンより選択してください",申込書!$C$119&lt;&gt;"",申込書!$P$119&lt;&gt;"YYYY/MM/DD",$G464&lt;&gt;""),申込書!$P$119,"")</f>
        <v/>
      </c>
      <c r="HB464" s="81" t="str">
        <f>IF(AND(申込書!$C$119&lt;&gt;"▼プルダウンより選択してください",申込書!$C$119&lt;&gt;"",$G464&lt;&gt;""),申込書!$M$119,"")</f>
        <v/>
      </c>
      <c r="HC464" s="81" t="str">
        <f>IF($HA$3&lt;&gt;"コンテンツなし",IF(AND(申込書!$AH$4="GIGAスクールパック",SUM($P464,$R464)&lt;&gt;0),SUM($P464,$R464),IF(AND(申込書!$AH$4="SKY安心GIGAタブレット",SUM($T464,$V464)&lt;&gt;0),SUM($T464,$V464),"")),"")</f>
        <v/>
      </c>
      <c r="HD464" s="81" t="str">
        <f>IF($HA$3&lt;&gt;"コンテンツなし",IF(AND(申込書!$AH$4="GIGAスクールパック",SUM($Q464,$S464)&lt;&gt;0),SUM($Q464,$S464),IF(AND(申込書!$AH$4="SKY安心GIGAタブレット",SUM($U464,$W464)&lt;&gt;0),SUM($U464,$W464),"")),"")</f>
        <v/>
      </c>
      <c r="HE464" s="157"/>
      <c r="HF464" s="82"/>
      <c r="HG464" s="83"/>
    </row>
    <row r="465" spans="2:215" ht="26.85" customHeight="1">
      <c r="B465" s="62">
        <f t="shared" si="4"/>
        <v>460</v>
      </c>
      <c r="C465" s="63"/>
      <c r="D465" s="64"/>
      <c r="E465" s="207"/>
      <c r="F465" s="65"/>
      <c r="G465" s="66"/>
      <c r="H465" s="67"/>
      <c r="I465" s="68"/>
      <c r="J465" s="69"/>
      <c r="K465" s="70"/>
      <c r="L465" s="71"/>
      <c r="M465" s="72"/>
      <c r="N465" s="73"/>
      <c r="O465" s="74"/>
      <c r="P465" s="179"/>
      <c r="Q465" s="180"/>
      <c r="R465" s="180"/>
      <c r="S465" s="181"/>
      <c r="T465" s="179"/>
      <c r="U465" s="180"/>
      <c r="V465" s="182"/>
      <c r="W465" s="181"/>
      <c r="X465" s="75"/>
      <c r="Y465" s="76"/>
      <c r="Z465" s="77"/>
      <c r="AA465" s="78"/>
      <c r="AB465" s="79"/>
      <c r="AC465" s="79"/>
      <c r="AD465" s="79"/>
      <c r="AE465" s="77"/>
      <c r="AF465" s="139"/>
      <c r="AG465" s="139"/>
      <c r="AH465" s="139"/>
      <c r="AI465" s="80" t="str">
        <f>IF(AND(申込書!$C$90&lt;&gt;"▼プルダウンより選択してください",申込書!$C$90&lt;&gt;"",申込書!$P$90&lt;&gt;"YYYY/MM/DD",$G465&lt;&gt;""),申込書!$P$90,"")</f>
        <v/>
      </c>
      <c r="AJ465" s="81" t="str">
        <f>IF(AND(申込書!$C$90&lt;&gt;"▼プルダウンより選択してください",申込書!$C$90&lt;&gt;"",$G465&lt;&gt;""),申込書!$M$90,"")</f>
        <v/>
      </c>
      <c r="AK465" s="81" t="str">
        <f>IF($AI$3&lt;&gt;"コンテンツなし",IF(AND(申込書!$AH$4="GIGAスクールパック",SUM($P465,$R465)&lt;&gt;0),SUM($P465,$R465),IF(AND(申込書!$AH$4="SKY安心GIGAタブレット",SUM($T465,$V465)&lt;&gt;0),SUM($T465,$V465),"")),"")</f>
        <v/>
      </c>
      <c r="AL465" s="81" t="str">
        <f>IF($AI$3&lt;&gt;"コンテンツなし",IF(AND(申込書!$AH$4="GIGAスクールパック",SUM($Q465,$S465)&lt;&gt;0),SUM($Q465,$S465),IF(AND(申込書!$AH$4="SKY安心GIGAタブレット",SUM($U465,$W465)&lt;&gt;0),SUM($U465,$W465),"")),"")</f>
        <v/>
      </c>
      <c r="AM465" s="157"/>
      <c r="AN465" s="82"/>
      <c r="AO465" s="80" t="str">
        <f>IF(AND(申込書!$C$91&lt;&gt;"▼プルダウンより選択してください",申込書!$C$91&lt;&gt;"",申込書!$P$91&lt;&gt;"YYYY/MM/DD",$G465&lt;&gt;""),申込書!$P$91,"")</f>
        <v/>
      </c>
      <c r="AP465" s="81" t="str">
        <f>IF(AND(申込書!$C$91&lt;&gt;"▼プルダウンより選択してください",申込書!$C$91&lt;&gt;"",$G465&lt;&gt;""),申込書!$M$91,"")</f>
        <v/>
      </c>
      <c r="AQ465" s="81" t="str">
        <f>IF($AO$3&lt;&gt;"コンテンツなし",IF(AND(申込書!$AH$4="GIGAスクールパック",SUM($P465,$R465)&lt;&gt;0),SUM($P465,$R465),IF(AND(申込書!$AH$4="SKY安心GIGAタブレット",SUM($T465,$V465)&lt;&gt;0),SUM($T465,$V465),"")),"")</f>
        <v/>
      </c>
      <c r="AR465" s="81" t="str">
        <f>IF($AO$3&lt;&gt;"コンテンツなし",IF(AND(申込書!$AH$4="GIGAスクールパック",SUM($Q465,$S465)&lt;&gt;0),SUM($Q465,$S465),IF(AND(申込書!$AH$4="SKY安心GIGAタブレット",SUM($U465,$W465)&lt;&gt;0),SUM($U465,$W465),"")),"")</f>
        <v/>
      </c>
      <c r="AS465" s="157"/>
      <c r="AT465" s="82"/>
      <c r="AU465" s="80" t="str">
        <f>IF(AND(申込書!$C$92&lt;&gt;"▼プルダウンより選択してください",申込書!$C$92&lt;&gt;"",申込書!$P$92&lt;&gt;"YYYY/MM/DD",$G465&lt;&gt;""),申込書!$P$92,"")</f>
        <v/>
      </c>
      <c r="AV465" s="81" t="str">
        <f>IF(AND(申込書!$C$92&lt;&gt;"▼プルダウンより選択してください",申込書!$C$92&lt;&gt;"",$G465&lt;&gt;""),申込書!$M$92,"")</f>
        <v/>
      </c>
      <c r="AW465" s="81" t="str">
        <f>IF($AU$3&lt;&gt;"コンテンツなし",IF(AND(申込書!$AH$4="GIGAスクールパック",SUM($P465,$R465)&lt;&gt;0),SUM($P465,$R465),IF(AND(申込書!$AH$4="SKY安心GIGAタブレット",SUM($T465,$V465)&lt;&gt;0),SUM($T465,$V465),"")),"")</f>
        <v/>
      </c>
      <c r="AX465" s="81" t="str">
        <f>IF($AU$3&lt;&gt;"コンテンツなし",IF(AND(申込書!$AH$4="GIGAスクールパック",SUM($Q465,$S465)&lt;&gt;0),SUM($Q465,$S465),IF(AND(申込書!$AH$4="SKY安心GIGAタブレット",SUM($U465,$W465)&lt;&gt;0),SUM($U465,$W465),"")),"")</f>
        <v/>
      </c>
      <c r="AY465" s="157"/>
      <c r="AZ465" s="82"/>
      <c r="BA465" s="80" t="str">
        <f>IF(AND(申込書!$C$93&lt;&gt;"▼プルダウンより選択してください",申込書!$C$93&lt;&gt;"",申込書!$P$93&lt;&gt;"YYYY/MM/DD",$G465&lt;&gt;""),申込書!$P$93,"")</f>
        <v/>
      </c>
      <c r="BB465" s="81" t="str">
        <f>IF(AND(申込書!$C$93&lt;&gt;"▼プルダウンより選択してください",申込書!$C$93&lt;&gt;"",申込書!$M$93&gt;=1,$G465&lt;&gt;""),申込書!$M$93,"")</f>
        <v/>
      </c>
      <c r="BC465" s="81" t="str">
        <f>IF($BA$3&lt;&gt;"コンテンツなし",IF(AND(申込書!$AH$4="GIGAスクールパック",SUM($P465,$R465)&lt;&gt;0),SUM($P465,$R465),IF(AND(申込書!$AH$4="SKY安心GIGAタブレット",SUM($T465,$V465)&lt;&gt;0),SUM($T465,$V465),"")),"")</f>
        <v/>
      </c>
      <c r="BD465" s="81" t="str">
        <f>IF($BA$3&lt;&gt;"コンテンツなし",IF(AND(申込書!$AH$4="GIGAスクールパック",SUM($Q465,$S465)&lt;&gt;0),SUM($Q465,$S465),IF(AND(申込書!$AH$4="SKY安心GIGAタブレット",SUM($U465,$W465)&lt;&gt;0),SUM($U465,$W465),"")),"")</f>
        <v/>
      </c>
      <c r="BE465" s="157"/>
      <c r="BF465" s="82"/>
      <c r="BG465" s="80" t="str">
        <f>IF(AND(申込書!$C$94&lt;&gt;"▼プルダウンより選択してください",申込書!$C$94&lt;&gt;"",申込書!$P$94&lt;&gt;"YYYY/MM/DD",$G465&lt;&gt;""),申込書!$P$94,"")</f>
        <v/>
      </c>
      <c r="BH465" s="81" t="str">
        <f>IF(AND(申込書!$C$94&lt;&gt;"▼プルダウンより選択してください",申込書!$C$94&lt;&gt;"",$G465&lt;&gt;""),申込書!$M$94,"")</f>
        <v/>
      </c>
      <c r="BI465" s="81" t="str">
        <f>IF($BG$3&lt;&gt;"コンテンツなし",IF(AND(申込書!$AH$4="GIGAスクールパック",SUM($P465,$R465)&lt;&gt;0),SUM($P465,$R465),IF(AND(申込書!$AH$4="SKY安心GIGAタブレット",SUM($T465,$V465)&lt;&gt;0),SUM($T465,$V465),"")),"")</f>
        <v/>
      </c>
      <c r="BJ465" s="81" t="str">
        <f>IF($BG$3&lt;&gt;"コンテンツなし",IF(AND(申込書!$AH$4="GIGAスクールパック",SUM($Q465,$S465)&lt;&gt;0),SUM($Q465,$S465),IF(AND(申込書!$AH$4="SKY安心GIGAタブレット",SUM($U465,$W465)&lt;&gt;0),SUM($U465,$W465),"")),"")</f>
        <v/>
      </c>
      <c r="BK465" s="157"/>
      <c r="BL465" s="82"/>
      <c r="BM465" s="80" t="str">
        <f>IF(AND(申込書!$C$95&lt;&gt;"▼プルダウンより選択してください",申込書!$C$95&lt;&gt;"",申込書!$P$95&lt;&gt;"YYYY/MM/DD",$G465&lt;&gt;""),申込書!$P$95,"")</f>
        <v/>
      </c>
      <c r="BN465" s="81" t="str">
        <f>IF(AND(申込書!$C$95&lt;&gt;"▼プルダウンより選択してください",申込書!$C$95&lt;&gt;"",$G465&lt;&gt;""),申込書!$M$95,"")</f>
        <v/>
      </c>
      <c r="BO465" s="81" t="str">
        <f>IF($BM$3&lt;&gt;"コンテンツなし",IF(AND(申込書!$AH$4="GIGAスクールパック",SUM($P465,$R465)&lt;&gt;0),SUM($P465,$R465),IF(AND(申込書!$AH$4="SKY安心GIGAタブレット",SUM($T465,$V465)&lt;&gt;0),SUM($T465,$V465),"")),"")</f>
        <v/>
      </c>
      <c r="BP465" s="81" t="str">
        <f>IF($BM$3&lt;&gt;"コンテンツなし",IF(AND(申込書!$AH$4="GIGAスクールパック",SUM($Q465,$S465)&lt;&gt;0),SUM($Q465,$S465),IF(AND(申込書!$AH$4="SKY安心GIGAタブレット",SUM($U465,$W465)&lt;&gt;0),SUM($U465,$W465),"")),"")</f>
        <v/>
      </c>
      <c r="BQ465" s="157"/>
      <c r="BR465" s="82"/>
      <c r="BS465" s="80" t="str">
        <f>IF(AND(申込書!$C$96&lt;&gt;"▼プルダウンより選択してください",申込書!$C$96&lt;&gt;"",申込書!$P$96&lt;&gt;"YYYY/MM/DD",$G465&lt;&gt;""),申込書!$P$96,"")</f>
        <v/>
      </c>
      <c r="BT465" s="81" t="str">
        <f>IF(AND(申込書!$C$96&lt;&gt;"▼プルダウンより選択してください",申込書!$C$96&lt;&gt;"",$G465&lt;&gt;""),申込書!$M$96,"")</f>
        <v/>
      </c>
      <c r="BU465" s="81" t="str">
        <f>IF($BS$3&lt;&gt;"コンテンツなし",IF(AND(申込書!$AH$4="GIGAスクールパック",SUM($P465,$R465)&lt;&gt;0),SUM($P465,$R465),IF(AND(申込書!$AH$4="SKY安心GIGAタブレット",SUM($T465,$V465)&lt;&gt;0),SUM($T465,$V465),"")),"")</f>
        <v/>
      </c>
      <c r="BV465" s="81" t="str">
        <f>IF($BS$3&lt;&gt;"コンテンツなし",IF(AND(申込書!$AH$4="GIGAスクールパック",SUM($Q465,$S465)&lt;&gt;0),SUM($Q465,$S465),IF(AND(申込書!$AH$4="SKY安心GIGAタブレット",SUM($U465,$W465)&lt;&gt;0),SUM($U465,$W465),"")),"")</f>
        <v/>
      </c>
      <c r="BW465" s="157"/>
      <c r="BX465" s="82"/>
      <c r="BY465" s="80" t="str">
        <f>IF(AND(申込書!$C$97&lt;&gt;"▼プルダウンより選択してください",申込書!$C$97&lt;&gt;"",申込書!$P$97&lt;&gt;"YYYY/MM/DD",$G465&lt;&gt;""),申込書!$P$97,"")</f>
        <v/>
      </c>
      <c r="BZ465" s="81" t="str">
        <f>IF(AND(申込書!$C$97&lt;&gt;"▼プルダウンより選択してください",申込書!$C$97&lt;&gt;"",$G465&lt;&gt;""),申込書!$M$97,"")</f>
        <v/>
      </c>
      <c r="CA465" s="81" t="str">
        <f>IF($BY$3&lt;&gt;"コンテンツなし",IF(AND(申込書!$AH$4="GIGAスクールパック",SUM($P465,$R465)&lt;&gt;0),SUM($P465,$R465),IF(AND(申込書!$AH$4="SKY安心GIGAタブレット",SUM($T465,$V465)&lt;&gt;0),SUM($T465,$V465),"")),"")</f>
        <v/>
      </c>
      <c r="CB465" s="81" t="str">
        <f>IF($BY$3&lt;&gt;"コンテンツなし",IF(AND(申込書!$AH$4="GIGAスクールパック",SUM($Q465,$S465)&lt;&gt;0),SUM($Q465,$S465),IF(AND(申込書!$AH$4="SKY安心GIGAタブレット",SUM($U465,$W465)&lt;&gt;0),SUM($U465,$W465),"")),"")</f>
        <v/>
      </c>
      <c r="CC465" s="157"/>
      <c r="CD465" s="82"/>
      <c r="CE465" s="80" t="str">
        <f>IF(AND(申込書!$C$98&lt;&gt;"▼プルダウンより選択してください",申込書!$C$98&lt;&gt;"",申込書!$P$98&lt;&gt;"YYYY/MM/DD",$G465&lt;&gt;""),申込書!$P$98,"")</f>
        <v/>
      </c>
      <c r="CF465" s="81" t="str">
        <f>IF(AND(申込書!$C$98&lt;&gt;"▼プルダウンより選択してください",申込書!$C$98&lt;&gt;"",$G465&lt;&gt;""),申込書!$M$98,"")</f>
        <v/>
      </c>
      <c r="CG465" s="81" t="str">
        <f>IF($CE$3&lt;&gt;"コンテンツなし",IF(AND(申込書!$AH$4="GIGAスクールパック",SUM($P465,$R465)&lt;&gt;0),SUM($P465,$R465),IF(AND(申込書!$AH$4="SKY安心GIGAタブレット",SUM($T465,$V465)&lt;&gt;0),SUM($T465,$V465),"")),"")</f>
        <v/>
      </c>
      <c r="CH465" s="81" t="str">
        <f>IF($CE$3&lt;&gt;"コンテンツなし",IF(AND(申込書!$AH$4="GIGAスクールパック",SUM($Q465,$S465)&lt;&gt;0),SUM($Q465,$S465),IF(AND(申込書!$AH$4="SKY安心GIGAタブレット",SUM($U465,$W465)&lt;&gt;0),SUM($U465,$W465),"")),"")</f>
        <v/>
      </c>
      <c r="CI465" s="157"/>
      <c r="CJ465" s="82"/>
      <c r="CK465" s="80" t="str">
        <f>IF(AND(申込書!$C$99&lt;&gt;"▼プルダウンより選択してください",申込書!$C$99&lt;&gt;"",申込書!$P$99&lt;&gt;"YYYY/MM/DD",$G465&lt;&gt;""),申込書!$P$99,"")</f>
        <v/>
      </c>
      <c r="CL465" s="81" t="str">
        <f>IF(AND(申込書!$C$99&lt;&gt;"▼プルダウンより選択してください",申込書!$C$99&lt;&gt;"",$G465&lt;&gt;""),申込書!$M$99,"")</f>
        <v/>
      </c>
      <c r="CM465" s="81" t="str">
        <f>IF($CK$3&lt;&gt;"コンテンツなし",IF(AND(申込書!$AH$4="GIGAスクールパック",SUM($P465,$R465)&lt;&gt;0),SUM($P465,$R465),IF(AND(申込書!$AH$4="SKY安心GIGAタブレット",SUM($T465,$V465)&lt;&gt;0),SUM($T465,$V465),"")),"")</f>
        <v/>
      </c>
      <c r="CN465" s="81" t="str">
        <f>IF($CK$3&lt;&gt;"コンテンツなし",IF(AND(申込書!$AH$4="GIGAスクールパック",SUM($Q465,$S465)&lt;&gt;0),SUM($Q465,$S465),IF(AND(申込書!$AH$4="SKY安心GIGAタブレット",SUM($U465,$W465)&lt;&gt;0),SUM($U465,$W465),"")),"")</f>
        <v/>
      </c>
      <c r="CO465" s="157"/>
      <c r="CP465" s="82"/>
      <c r="CQ465" s="80" t="str">
        <f>IF(AND(申込書!$C$100&lt;&gt;"▼プルダウンより選択してください",申込書!$C$100&lt;&gt;"",申込書!$P$100&lt;&gt;"YYYY/MM/DD",$G465&lt;&gt;""),申込書!$P$100,"")</f>
        <v/>
      </c>
      <c r="CR465" s="81" t="str">
        <f>IF(AND(申込書!$C$100&lt;&gt;"▼プルダウンより選択してください",申込書!$C$100&lt;&gt;"",$G465&lt;&gt;""),申込書!$M$100,"")</f>
        <v/>
      </c>
      <c r="CS465" s="81" t="str">
        <f>IF($CQ$3&lt;&gt;"コンテンツなし",IF(AND(申込書!$AH$4="GIGAスクールパック",SUM($P465,$R465)&lt;&gt;0),SUM($P465,$R465),IF(AND(申込書!$AH$4="SKY安心GIGAタブレット",SUM($T465,$V465)&lt;&gt;0),SUM($T465,$V465),"")),"")</f>
        <v/>
      </c>
      <c r="CT465" s="81" t="str">
        <f>IF($CQ$3&lt;&gt;"コンテンツなし",IF(AND(申込書!$AH$4="GIGAスクールパック",SUM($Q465,$S465)&lt;&gt;0),SUM($Q465,$S465),IF(AND(申込書!$AH$4="SKY安心GIGAタブレット",SUM($U465,$W465)&lt;&gt;0),SUM($U465,$W465),"")),"")</f>
        <v/>
      </c>
      <c r="CU465" s="81"/>
      <c r="CV465" s="82"/>
      <c r="CW465" s="80" t="str">
        <f>IF(AND(申込書!$C$101&lt;&gt;"▼プルダウンより選択してください",申込書!$C$101&lt;&gt;"",申込書!$P$101&lt;&gt;"YYYY/MM/DD",$G465&lt;&gt;""),申込書!$P$101,"")</f>
        <v/>
      </c>
      <c r="CX465" s="81" t="str">
        <f>IF(AND(申込書!$C$101&lt;&gt;"▼プルダウンより選択してください",申込書!$C$101&lt;&gt;"",$G465&lt;&gt;""),申込書!$M$101,"")</f>
        <v/>
      </c>
      <c r="CY465" s="81" t="str">
        <f>IF($CW$3&lt;&gt;"コンテンツなし",IF(AND(申込書!$AH$4="GIGAスクールパック",SUM($P465,$R465)&lt;&gt;0),SUM($P465,$R465),IF(AND(申込書!$AH$4="SKY安心GIGAタブレット",SUM($T465,$V465)&lt;&gt;0),SUM($T465,$V465),"")),"")</f>
        <v/>
      </c>
      <c r="CZ465" s="81" t="str">
        <f>IF($CW$3&lt;&gt;"コンテンツなし",IF(AND(申込書!$AH$4="GIGAスクールパック",SUM($Q465,$S465)&lt;&gt;0),SUM($Q465,$S465),IF(AND(申込書!$AH$4="SKY安心GIGAタブレット",SUM($U465,$W465)&lt;&gt;0),SUM($U465,$W465),"")),"")</f>
        <v/>
      </c>
      <c r="DA465" s="81"/>
      <c r="DB465" s="82"/>
      <c r="DC465" s="80" t="str">
        <f>IF(AND(申込書!$C$102&lt;&gt;"▼プルダウンより選択してください",申込書!$C$102&lt;&gt;"",申込書!$P$102&lt;&gt;"YYYY/MM/DD",$G465&lt;&gt;""),申込書!$P$102,"")</f>
        <v/>
      </c>
      <c r="DD465" s="81" t="str">
        <f>IF(AND(申込書!$C$102&lt;&gt;"▼プルダウンより選択してください",申込書!$C$102&lt;&gt;"",$G465&lt;&gt;""),申込書!$M$102,"")</f>
        <v/>
      </c>
      <c r="DE465" s="81" t="str">
        <f>IF($DC$3&lt;&gt;"コンテンツなし",IF(AND(申込書!$AH$4="GIGAスクールパック",SUM($P465,$R465)&lt;&gt;0),SUM($P465,$R465),IF(AND(申込書!$AH$4="SKY安心GIGAタブレット",SUM($T465,$V465)&lt;&gt;0),SUM($T465,$V465),"")),"")</f>
        <v/>
      </c>
      <c r="DF465" s="81" t="str">
        <f>IF($DC$3&lt;&gt;"コンテンツなし",IF(AND(申込書!$AH$4="GIGAスクールパック",SUM($Q465,$S465)&lt;&gt;0),SUM($Q465,$S465),IF(AND(申込書!$AH$4="SKY安心GIGAタブレット",SUM($U465,$W465)&lt;&gt;0),SUM($U465,$W465),"")),"")</f>
        <v/>
      </c>
      <c r="DG465" s="81"/>
      <c r="DH465" s="82"/>
      <c r="DI465" s="80" t="str">
        <f>IF(AND(申込書!$C$103&lt;&gt;"▼プルダウンより選択してください",申込書!$C$103&lt;&gt;"",申込書!$P$103&lt;&gt;"YYYY/MM/DD",$G465&lt;&gt;""),申込書!$P$103,"")</f>
        <v/>
      </c>
      <c r="DJ465" s="81" t="str">
        <f>IF(AND(申込書!$C$103&lt;&gt;"▼プルダウンより選択してください",申込書!$C$103&lt;&gt;"",$G465&lt;&gt;""),申込書!$M$103,"")</f>
        <v/>
      </c>
      <c r="DK465" s="81" t="str">
        <f>IF($DI$3&lt;&gt;"コンテンツなし",IF(AND(申込書!$AH$4="GIGAスクールパック",SUM($P465,$R465)&lt;&gt;0),SUM($P465,$R465),IF(AND(申込書!$AH$4="SKY安心GIGAタブレット",SUM($T465,$V465)&lt;&gt;0),SUM($T465,$V465),"")),"")</f>
        <v/>
      </c>
      <c r="DL465" s="81" t="str">
        <f>IF($DI$3&lt;&gt;"コンテンツなし",IF(AND(申込書!$AH$4="GIGAスクールパック",SUM($Q465,$S465)&lt;&gt;0),SUM($Q465,$S465),IF(AND(申込書!$AH$4="SKY安心GIGAタブレット",SUM($U465,$W465)&lt;&gt;0),SUM($U465,$W465),"")),"")</f>
        <v/>
      </c>
      <c r="DM465" s="81"/>
      <c r="DN465" s="82"/>
      <c r="DO465" s="80" t="str">
        <f>IF(AND(申込書!$C$104&lt;&gt;"▼プルダウンより選択してください",申込書!$C$104&lt;&gt;"",申込書!$P$104&lt;&gt;"YYYY/MM/DD",$G465&lt;&gt;""),申込書!$P$104,"")</f>
        <v/>
      </c>
      <c r="DP465" s="81" t="str">
        <f>IF(AND(申込書!$C$104&lt;&gt;"▼プルダウンより選択してください",申込書!$C$104&lt;&gt;"",$G465&lt;&gt;""),申込書!$M$104,"")</f>
        <v/>
      </c>
      <c r="DQ465" s="81" t="str">
        <f>IF($DO$3&lt;&gt;"コンテンツなし",IF(AND(申込書!$AH$4="GIGAスクールパック",SUM($P465,$R465)&lt;&gt;0),SUM($P465,$R465),IF(AND(申込書!$AH$4="SKY安心GIGAタブレット",SUM($T465,$V465)&lt;&gt;0),SUM($T465,$V465),"")),"")</f>
        <v/>
      </c>
      <c r="DR465" s="81" t="str">
        <f>IF($DO$3&lt;&gt;"コンテンツなし",IF(AND(申込書!$AH$4="GIGAスクールパック",SUM($Q465,$S465)&lt;&gt;0),SUM($Q465,$S465),IF(AND(申込書!$AH$4="SKY安心GIGAタブレット",SUM($U465,$W465)&lt;&gt;0),SUM($U465,$W465),"")),"")</f>
        <v/>
      </c>
      <c r="DS465" s="81"/>
      <c r="DT465" s="82"/>
      <c r="DU465" s="80" t="str">
        <f>IF(AND(申込書!$C$105&lt;&gt;"▼プルダウンより選択してください",申込書!$C$105&lt;&gt;"",申込書!$P$105&lt;&gt;"YYYY/MM/DD",$G465&lt;&gt;""),申込書!$P$105,"")</f>
        <v/>
      </c>
      <c r="DV465" s="81" t="str">
        <f>IF(AND(申込書!$C$105&lt;&gt;"▼プルダウンより選択してください",申込書!$C$105&lt;&gt;"",$G465&lt;&gt;""),申込書!$M$105,"")</f>
        <v/>
      </c>
      <c r="DW465" s="81" t="str">
        <f>IF($DU$3&lt;&gt;"コンテンツなし",IF(AND(申込書!$AH$4="GIGAスクールパック",SUM($P465,$R465)&lt;&gt;0),SUM($P465,$R465),IF(AND(申込書!$AH$4="SKY安心GIGAタブレット",SUM($T465,$V465)&lt;&gt;0),SUM($T465,$V465),"")),"")</f>
        <v/>
      </c>
      <c r="DX465" s="81" t="str">
        <f>IF($DU$3&lt;&gt;"コンテンツなし",IF(AND(申込書!$AH$4="GIGAスクールパック",SUM($Q465,$S465)&lt;&gt;0),SUM($Q465,$S465),IF(AND(申込書!$AH$4="SKY安心GIGAタブレット",SUM($U465,$W465)&lt;&gt;0),SUM($U465,$W465),"")),"")</f>
        <v/>
      </c>
      <c r="DY465" s="157"/>
      <c r="DZ465" s="82"/>
      <c r="EA465" s="80" t="str">
        <f>IF(AND(申込書!$C$106&lt;&gt;"▼プルダウンより選択してください",申込書!$C$106&lt;&gt;"",申込書!$P$106&lt;&gt;"YYYY/MM/DD",$G465&lt;&gt;""),申込書!$P$106,"")</f>
        <v/>
      </c>
      <c r="EB465" s="81" t="str">
        <f>IF(AND(申込書!$C$106&lt;&gt;"▼プルダウンより選択してください",申込書!$C$106&lt;&gt;"",$G465&lt;&gt;""),申込書!$M$106,"")</f>
        <v/>
      </c>
      <c r="EC465" s="81" t="str">
        <f>IF($EA$3&lt;&gt;"コンテンツなし",IF(AND(申込書!$AH$4="GIGAスクールパック",SUM($P465,$R465)&lt;&gt;0),SUM($P465,$R465),IF(AND(申込書!$AH$4="SKY安心GIGAタブレット",SUM($T465,$V465)&lt;&gt;0),SUM($T465,$V465),"")),"")</f>
        <v/>
      </c>
      <c r="ED465" s="81" t="str">
        <f>IF($EA$3&lt;&gt;"コンテンツなし",IF(AND(申込書!$AH$4="GIGAスクールパック",SUM($Q465,$S465)&lt;&gt;0),SUM($Q465,$S465),IF(AND(申込書!$AH$4="SKY安心GIGAタブレット",SUM($U465,$W465)&lt;&gt;0),SUM($U465,$W465),"")),"")</f>
        <v/>
      </c>
      <c r="EE465" s="157"/>
      <c r="EF465" s="82"/>
      <c r="EG465" s="80" t="str">
        <f>IF(AND(申込書!$C$107&lt;&gt;"▼プルダウンより選択してください",申込書!$C$107&lt;&gt;"",申込書!$P$107&lt;&gt;"YYYY/MM/DD",$G465&lt;&gt;""),申込書!$P$107,"")</f>
        <v/>
      </c>
      <c r="EH465" s="81" t="str">
        <f>IF(AND(申込書!$C$107&lt;&gt;"▼プルダウンより選択してください",申込書!$C$107&lt;&gt;"",$G465&lt;&gt;""),申込書!$M$107,"")</f>
        <v/>
      </c>
      <c r="EI465" s="81" t="str">
        <f>IF($EG$3&lt;&gt;"コンテンツなし",IF(AND(申込書!$AH$4="GIGAスクールパック",SUM($P465,$R465)&lt;&gt;0),SUM($P465,$R465),IF(AND(申込書!$AH$4="SKY安心GIGAタブレット",SUM($T465,$V465)&lt;&gt;0),SUM($T465,$V465),"")),"")</f>
        <v/>
      </c>
      <c r="EJ465" s="81" t="str">
        <f>IF($EG$3&lt;&gt;"コンテンツなし",IF(AND(申込書!$AH$4="GIGAスクールパック",SUM($Q465,$S465)&lt;&gt;0),SUM($Q465,$S465),IF(AND(申込書!$AH$4="SKY安心GIGAタブレット",SUM($U465,$W465)&lt;&gt;0),SUM($U465,$W465),"")),"")</f>
        <v/>
      </c>
      <c r="EK465" s="157"/>
      <c r="EL465" s="82"/>
      <c r="EM465" s="80" t="str">
        <f>IF(AND(申込書!$C$108&lt;&gt;"▼プルダウンより選択してください",申込書!$C$108&lt;&gt;"",申込書!$P$108&lt;&gt;"YYYY/MM/DD",$G465&lt;&gt;""),申込書!$P$108,"")</f>
        <v/>
      </c>
      <c r="EN465" s="81" t="str">
        <f>IF(AND(申込書!$C$108&lt;&gt;"▼プルダウンより選択してください",申込書!$C$108&lt;&gt;"",$G465&lt;&gt;""),申込書!$M$108,"")</f>
        <v/>
      </c>
      <c r="EO465" s="81" t="str">
        <f>IF($EM$3&lt;&gt;"コンテンツなし",IF(AND(申込書!$AH$4="GIGAスクールパック",SUM($P465,$R465)&lt;&gt;0),SUM($P465,$R465),IF(AND(申込書!$AH$4="SKY安心GIGAタブレット",SUM($T465,$V465)&lt;&gt;0),SUM($T465,$V465),"")),"")</f>
        <v/>
      </c>
      <c r="EP465" s="81" t="str">
        <f>IF($EM$3&lt;&gt;"コンテンツなし",IF(AND(申込書!$AH$4="GIGAスクールパック",SUM($Q465,$S465)&lt;&gt;0),SUM($Q465,$S465),IF(AND(申込書!$AH$4="SKY安心GIGAタブレット",SUM($U465,$W465)&lt;&gt;0),SUM($U465,$W465),"")),"")</f>
        <v/>
      </c>
      <c r="EQ465" s="157"/>
      <c r="ER465" s="82"/>
      <c r="ES465" s="80" t="str">
        <f>IF(AND(申込書!$C$109&lt;&gt;"▼プルダウンより選択してください",申込書!$C$109&lt;&gt;"",申込書!$P$109&lt;&gt;"YYYY/MM/DD",$G465&lt;&gt;""),申込書!$P$109,"")</f>
        <v/>
      </c>
      <c r="ET465" s="81" t="str">
        <f>IF(AND(申込書!$C$109&lt;&gt;"▼プルダウンより選択してください",申込書!$C$109&lt;&gt;"",$G465&lt;&gt;""),申込書!$M$109,"")</f>
        <v/>
      </c>
      <c r="EU465" s="81" t="str">
        <f>IF($ES$3&lt;&gt;"コンテンツなし",IF(AND(申込書!$AH$4="GIGAスクールパック",SUM($P465,$R465)&lt;&gt;0),SUM($P465,$R465),IF(AND(申込書!$AH$4="SKY安心GIGAタブレット",SUM($T465,$V465)&lt;&gt;0),SUM($T465,$V465),"")),"")</f>
        <v/>
      </c>
      <c r="EV465" s="81" t="str">
        <f>IF($ES$3&lt;&gt;"コンテンツなし",IF(AND(申込書!$AH$4="GIGAスクールパック",SUM($Q465,$S465)&lt;&gt;0),SUM($Q465,$S465),IF(AND(申込書!$AH$4="SKY安心GIGAタブレット",SUM($U465,$W465)&lt;&gt;0),SUM($U465,$W465),"")),"")</f>
        <v/>
      </c>
      <c r="EW465" s="157"/>
      <c r="EX465" s="82"/>
      <c r="EY465" s="80" t="str">
        <f>IF(AND(申込書!$C$110&lt;&gt;"▼プルダウンより選択してください",申込書!$C$110&lt;&gt;"",申込書!$P$110&lt;&gt;"YYYY/MM/DD",$G465&lt;&gt;""),申込書!$P$110,"")</f>
        <v/>
      </c>
      <c r="EZ465" s="81" t="str">
        <f>IF(AND(申込書!$C$110&lt;&gt;"▼プルダウンより選択してください",申込書!$C$110&lt;&gt;"",$G465&lt;&gt;""),申込書!$M$110,"")</f>
        <v/>
      </c>
      <c r="FA465" s="81" t="str">
        <f>IF($EY$3&lt;&gt;"コンテンツなし",IF(AND(申込書!$AH$4="GIGAスクールパック",SUM($P465,$R465)&lt;&gt;0),SUM($P465,$R465),IF(AND(申込書!$AH$4="SKY安心GIGAタブレット",SUM($T465,$V465)&lt;&gt;0),SUM($T465,$V465),"")),"")</f>
        <v/>
      </c>
      <c r="FB465" s="81" t="str">
        <f>IF($EY$3&lt;&gt;"コンテンツなし",IF(AND(申込書!$AH$4="GIGAスクールパック",SUM($Q465,$S465)&lt;&gt;0),SUM($Q465,$S465),IF(AND(申込書!$AH$4="SKY安心GIGAタブレット",SUM($U465,$W465)&lt;&gt;0),SUM($U465,$W465),"")),"")</f>
        <v/>
      </c>
      <c r="FC465" s="157"/>
      <c r="FD465" s="82"/>
      <c r="FE465" s="80" t="str">
        <f>IF(AND(申込書!$C$111&lt;&gt;"▼プルダウンより選択してください",申込書!$C$111&lt;&gt;"",申込書!$P$111&lt;&gt;"YYYY/MM/DD",$G465&lt;&gt;""),申込書!$P$111,"")</f>
        <v/>
      </c>
      <c r="FF465" s="81" t="str">
        <f>IF(AND(申込書!$C$111&lt;&gt;"▼プルダウンより選択してください",申込書!$C$111&lt;&gt;"",$G465&lt;&gt;""),申込書!$M$111,"")</f>
        <v/>
      </c>
      <c r="FG465" s="81" t="str">
        <f>IF($FE$3&lt;&gt;"コンテンツなし",IF(AND(申込書!$AH$4="GIGAスクールパック",SUM($P465,$R465)&lt;&gt;0),SUM($P465,$R465),IF(AND(申込書!$AH$4="SKY安心GIGAタブレット",SUM($T465,$V465)&lt;&gt;0),SUM($T465,$V465),"")),"")</f>
        <v/>
      </c>
      <c r="FH465" s="81" t="str">
        <f>IF($FE$3&lt;&gt;"コンテンツなし",IF(AND(申込書!$AH$4="GIGAスクールパック",SUM($Q465,$S465)&lt;&gt;0),SUM($Q465,$S465),IF(AND(申込書!$AH$4="SKY安心GIGAタブレット",SUM($U465,$W465)&lt;&gt;0),SUM($U465,$W465),"")),"")</f>
        <v/>
      </c>
      <c r="FI465" s="157"/>
      <c r="FJ465" s="82"/>
      <c r="FK465" s="80" t="str">
        <f>IF(AND(申込書!$C$112&lt;&gt;"▼プルダウンより選択してください",申込書!$C$112&lt;&gt;"",申込書!$P$112&lt;&gt;"YYYY/MM/DD",$G465&lt;&gt;""),申込書!$P$112,"")</f>
        <v/>
      </c>
      <c r="FL465" s="81" t="str">
        <f>IF(AND(申込書!$C$112&lt;&gt;"▼プルダウンより選択してください",申込書!$C$112&lt;&gt;"",$G465&lt;&gt;""),申込書!$M$112,"")</f>
        <v/>
      </c>
      <c r="FM465" s="81" t="str">
        <f>IF($FK$3&lt;&gt;"コンテンツなし",IF(AND(申込書!$AH$4="GIGAスクールパック",SUM($P465,$R465)&lt;&gt;0),SUM($P465,$R465),IF(AND(申込書!$AH$4="SKY安心GIGAタブレット",SUM($T465,$V465)&lt;&gt;0),SUM($T465,$V465),"")),"")</f>
        <v/>
      </c>
      <c r="FN465" s="81" t="str">
        <f>IF($FK$3&lt;&gt;"コンテンツなし",IF(AND(申込書!$AH$4="GIGAスクールパック",SUM($Q465,$S465)&lt;&gt;0),SUM($Q465,$S465),IF(AND(申込書!$AH$4="SKY安心GIGAタブレット",SUM($U465,$W465)&lt;&gt;0),SUM($U465,$W465),"")),"")</f>
        <v/>
      </c>
      <c r="FO465" s="157"/>
      <c r="FP465" s="82"/>
      <c r="FQ465" s="80" t="str">
        <f>IF(AND(申込書!$C$113&lt;&gt;"▼プルダウンより選択してください",申込書!$C$113&lt;&gt;"",申込書!$P$113&lt;&gt;"YYYY/MM/DD",$G465&lt;&gt;""),申込書!$P$113,"")</f>
        <v/>
      </c>
      <c r="FR465" s="81" t="str">
        <f>IF(AND(申込書!$C$113&lt;&gt;"▼プルダウンより選択してください",申込書!$C$113&lt;&gt;"",$G465&lt;&gt;""),申込書!$M$113,"")</f>
        <v/>
      </c>
      <c r="FS465" s="81" t="str">
        <f>IF($FQ$3&lt;&gt;"コンテンツなし",IF(AND(申込書!$AH$4="GIGAスクールパック",SUM($P465,$R465)&lt;&gt;0),SUM($P465,$R465),IF(AND(申込書!$AH$4="SKY安心GIGAタブレット",SUM($T465,$V465)&lt;&gt;0),SUM($T465,$V465),"")),"")</f>
        <v/>
      </c>
      <c r="FT465" s="81" t="str">
        <f>IF($FQ$3&lt;&gt;"コンテンツなし",IF(AND(申込書!$AH$4="GIGAスクールパック",SUM($Q465,$S465)&lt;&gt;0),SUM($Q465,$S465),IF(AND(申込書!$AH$4="SKY安心GIGAタブレット",SUM($U465,$W465)&lt;&gt;0),SUM($U465,$W465),"")),"")</f>
        <v/>
      </c>
      <c r="FU465" s="157"/>
      <c r="FV465" s="82"/>
      <c r="FW465" s="80" t="str">
        <f>IF(AND(申込書!$C$114&lt;&gt;"▼プルダウンより選択してください",申込書!$C$114&lt;&gt;"",申込書!$P$114&lt;&gt;"YYYY/MM/DD",$G465&lt;&gt;""),申込書!$P$114,"")</f>
        <v/>
      </c>
      <c r="FX465" s="81" t="str">
        <f>IF(AND(申込書!$C$114&lt;&gt;"▼プルダウンより選択してください",申込書!$C$114&lt;&gt;"",$G465&lt;&gt;""),申込書!$M$114,"")</f>
        <v/>
      </c>
      <c r="FY465" s="81" t="str">
        <f>IF($FW$3&lt;&gt;"コンテンツなし",IF(AND(申込書!$AH$4="GIGAスクールパック",SUM($P465,$R465)&lt;&gt;0),SUM($P465,$R465),IF(AND(申込書!$AH$4="SKY安心GIGAタブレット",SUM($T465,$V465)&lt;&gt;0),SUM($T465,$V465),"")),"")</f>
        <v/>
      </c>
      <c r="FZ465" s="81" t="str">
        <f>IF($FW$3&lt;&gt;"コンテンツなし",IF(AND(申込書!$AH$4="GIGAスクールパック",SUM($Q465,$S465)&lt;&gt;0),SUM($Q465,$S465),IF(AND(申込書!$AH$4="SKY安心GIGAタブレット",SUM($U465,$W465)&lt;&gt;0),SUM($U465,$W465),"")),"")</f>
        <v/>
      </c>
      <c r="GA465" s="157"/>
      <c r="GB465" s="82"/>
      <c r="GC465" s="80" t="str">
        <f>IF(AND(申込書!$C$115&lt;&gt;"▼プルダウンより選択してください",申込書!$C$115&lt;&gt;"",申込書!$P$115&lt;&gt;"YYYY/MM/DD",$G465&lt;&gt;""),申込書!$P$115,"")</f>
        <v/>
      </c>
      <c r="GD465" s="81" t="str">
        <f>IF(AND(申込書!$C$115&lt;&gt;"▼プルダウンより選択してください",申込書!$C$115&lt;&gt;"",$G465&lt;&gt;""),申込書!$M$115,"")</f>
        <v/>
      </c>
      <c r="GE465" s="81" t="str">
        <f>IF($GC$3&lt;&gt;"コンテンツなし",IF(AND(申込書!$AH$4="GIGAスクールパック",SUM($P465,$R465)&lt;&gt;0),SUM($P465,$R465),IF(AND(申込書!$AH$4="SKY安心GIGAタブレット",SUM($T465,$V465)&lt;&gt;0),SUM($T465,$V465),"")),"")</f>
        <v/>
      </c>
      <c r="GF465" s="81" t="str">
        <f>IF($GC$3&lt;&gt;"コンテンツなし",IF(AND(申込書!$AH$4="GIGAスクールパック",SUM($Q465,$S465)&lt;&gt;0),SUM($Q465,$S465),IF(AND(申込書!$AH$4="SKY安心GIGAタブレット",SUM($U465,$W465)&lt;&gt;0),SUM($U465,$W465),"")),"")</f>
        <v/>
      </c>
      <c r="GG465" s="157"/>
      <c r="GH465" s="82"/>
      <c r="GI465" s="80" t="str">
        <f>IF(AND(申込書!$C$116&lt;&gt;"▼プルダウンより選択してください",申込書!$C$116&lt;&gt;"",申込書!$P$116&lt;&gt;"YYYY/MM/DD",$G465&lt;&gt;""),申込書!$P$116,"")</f>
        <v/>
      </c>
      <c r="GJ465" s="81" t="str">
        <f>IF(AND(申込書!$C$116&lt;&gt;"▼プルダウンより選択してください",申込書!$C$116&lt;&gt;"",$G465&lt;&gt;""),申込書!$M$116,"")</f>
        <v/>
      </c>
      <c r="GK465" s="81" t="str">
        <f>IF($GI$3&lt;&gt;"コンテンツなし",IF(AND(申込書!$AH$4="GIGAスクールパック",SUM($P465,$R465)&lt;&gt;0),SUM($P465,$R465),IF(AND(申込書!$AH$4="SKY安心GIGAタブレット",SUM($T465,$V465)&lt;&gt;0),SUM($T465,$V465),"")),"")</f>
        <v/>
      </c>
      <c r="GL465" s="81" t="str">
        <f>IF($GI$3&lt;&gt;"コンテンツなし",IF(AND(申込書!$AH$4="GIGAスクールパック",SUM($Q465,$S465)&lt;&gt;0),SUM($Q465,$S465),IF(AND(申込書!$AH$4="SKY安心GIGAタブレット",SUM($U465,$W465)&lt;&gt;0),SUM($U465,$W465),"")),"")</f>
        <v/>
      </c>
      <c r="GM465" s="157"/>
      <c r="GN465" s="82"/>
      <c r="GO465" s="80" t="str">
        <f>IF(AND(申込書!$C$117&lt;&gt;"▼プルダウンより選択してください",申込書!$C$117&lt;&gt;"",申込書!$P$117&lt;&gt;"YYYY/MM/DD",$G465&lt;&gt;""),申込書!$P$117,"")</f>
        <v/>
      </c>
      <c r="GP465" s="81" t="str">
        <f>IF(AND(申込書!$C$117&lt;&gt;"▼プルダウンより選択してください",申込書!$C$117&lt;&gt;"",$G465&lt;&gt;""),申込書!$M$117,"")</f>
        <v/>
      </c>
      <c r="GQ465" s="81" t="str">
        <f>IF($GO$3&lt;&gt;"コンテンツなし",IF(AND(申込書!$AH$4="GIGAスクールパック",SUM($P465,$R465)&lt;&gt;0),SUM($P465,$R465),IF(AND(申込書!$AH$4="SKY安心GIGAタブレット",SUM($T465,$V465)&lt;&gt;0),SUM($T465,$V465),"")),"")</f>
        <v/>
      </c>
      <c r="GR465" s="81" t="str">
        <f>IF($GO$3&lt;&gt;"コンテンツなし",IF(AND(申込書!$AH$4="GIGAスクールパック",SUM($Q465,$S465)&lt;&gt;0),SUM($Q465,$S465),IF(AND(申込書!$AH$4="SKY安心GIGAタブレット",SUM($U465,$W465)&lt;&gt;0),SUM($U465,$W465),"")),"")</f>
        <v/>
      </c>
      <c r="GS465" s="157"/>
      <c r="GT465" s="82"/>
      <c r="GU465" s="80" t="str">
        <f>IF(AND(申込書!$C$118&lt;&gt;"▼プルダウンより選択してください",申込書!$C$118&lt;&gt;"",申込書!$P$118&lt;&gt;"YYYY/MM/DD",$G465&lt;&gt;""),申込書!$P$118,"")</f>
        <v/>
      </c>
      <c r="GV465" s="81" t="str">
        <f>IF(AND(申込書!$C$118&lt;&gt;"▼プルダウンより選択してください",申込書!$C$118&lt;&gt;"",$G465&lt;&gt;""),申込書!$M$118,"")</f>
        <v/>
      </c>
      <c r="GW465" s="81" t="str">
        <f>IF($GU$3&lt;&gt;"コンテンツなし",IF(AND(申込書!$AH$4="GIGAスクールパック",SUM($P465,$R465)&lt;&gt;0),SUM($P465,$R465),IF(AND(申込書!$AH$4="SKY安心GIGAタブレット",SUM($T465,$V465)&lt;&gt;0),SUM($T465,$V465),"")),"")</f>
        <v/>
      </c>
      <c r="GX465" s="81" t="str">
        <f>IF($GU$3&lt;&gt;"コンテンツなし",IF(AND(申込書!$AH$4="GIGAスクールパック",SUM($Q465,$S465)&lt;&gt;0),SUM($Q465,$S465),IF(AND(申込書!$AH$4="SKY安心GIGAタブレット",SUM($U465,$W465)&lt;&gt;0),SUM($U465,$W465),"")),"")</f>
        <v/>
      </c>
      <c r="GY465" s="157"/>
      <c r="GZ465" s="82"/>
      <c r="HA465" s="80" t="str">
        <f>IF(AND(申込書!$C$119&lt;&gt;"▼プルダウンより選択してください",申込書!$C$119&lt;&gt;"",申込書!$P$119&lt;&gt;"YYYY/MM/DD",$G465&lt;&gt;""),申込書!$P$119,"")</f>
        <v/>
      </c>
      <c r="HB465" s="81" t="str">
        <f>IF(AND(申込書!$C$119&lt;&gt;"▼プルダウンより選択してください",申込書!$C$119&lt;&gt;"",$G465&lt;&gt;""),申込書!$M$119,"")</f>
        <v/>
      </c>
      <c r="HC465" s="81" t="str">
        <f>IF($HA$3&lt;&gt;"コンテンツなし",IF(AND(申込書!$AH$4="GIGAスクールパック",SUM($P465,$R465)&lt;&gt;0),SUM($P465,$R465),IF(AND(申込書!$AH$4="SKY安心GIGAタブレット",SUM($T465,$V465)&lt;&gt;0),SUM($T465,$V465),"")),"")</f>
        <v/>
      </c>
      <c r="HD465" s="81" t="str">
        <f>IF($HA$3&lt;&gt;"コンテンツなし",IF(AND(申込書!$AH$4="GIGAスクールパック",SUM($Q465,$S465)&lt;&gt;0),SUM($Q465,$S465),IF(AND(申込書!$AH$4="SKY安心GIGAタブレット",SUM($U465,$W465)&lt;&gt;0),SUM($U465,$W465),"")),"")</f>
        <v/>
      </c>
      <c r="HE465" s="157"/>
      <c r="HF465" s="82"/>
      <c r="HG465" s="83"/>
    </row>
    <row r="466" spans="2:215" ht="26.85" customHeight="1">
      <c r="B466" s="62">
        <f t="shared" si="4"/>
        <v>461</v>
      </c>
      <c r="C466" s="63"/>
      <c r="D466" s="64"/>
      <c r="E466" s="207"/>
      <c r="F466" s="65"/>
      <c r="G466" s="66"/>
      <c r="H466" s="67"/>
      <c r="I466" s="68"/>
      <c r="J466" s="69"/>
      <c r="K466" s="70"/>
      <c r="L466" s="71"/>
      <c r="M466" s="72"/>
      <c r="N466" s="73"/>
      <c r="O466" s="74"/>
      <c r="P466" s="179"/>
      <c r="Q466" s="180"/>
      <c r="R466" s="180"/>
      <c r="S466" s="181"/>
      <c r="T466" s="179"/>
      <c r="U466" s="180"/>
      <c r="V466" s="182"/>
      <c r="W466" s="181"/>
      <c r="X466" s="75"/>
      <c r="Y466" s="76"/>
      <c r="Z466" s="77"/>
      <c r="AA466" s="78"/>
      <c r="AB466" s="79"/>
      <c r="AC466" s="79"/>
      <c r="AD466" s="79"/>
      <c r="AE466" s="77"/>
      <c r="AF466" s="139"/>
      <c r="AG466" s="139"/>
      <c r="AH466" s="139"/>
      <c r="AI466" s="80" t="str">
        <f>IF(AND(申込書!$C$90&lt;&gt;"▼プルダウンより選択してください",申込書!$C$90&lt;&gt;"",申込書!$P$90&lt;&gt;"YYYY/MM/DD",$G466&lt;&gt;""),申込書!$P$90,"")</f>
        <v/>
      </c>
      <c r="AJ466" s="81" t="str">
        <f>IF(AND(申込書!$C$90&lt;&gt;"▼プルダウンより選択してください",申込書!$C$90&lt;&gt;"",$G466&lt;&gt;""),申込書!$M$90,"")</f>
        <v/>
      </c>
      <c r="AK466" s="81" t="str">
        <f>IF($AI$3&lt;&gt;"コンテンツなし",IF(AND(申込書!$AH$4="GIGAスクールパック",SUM($P466,$R466)&lt;&gt;0),SUM($P466,$R466),IF(AND(申込書!$AH$4="SKY安心GIGAタブレット",SUM($T466,$V466)&lt;&gt;0),SUM($T466,$V466),"")),"")</f>
        <v/>
      </c>
      <c r="AL466" s="81" t="str">
        <f>IF($AI$3&lt;&gt;"コンテンツなし",IF(AND(申込書!$AH$4="GIGAスクールパック",SUM($Q466,$S466)&lt;&gt;0),SUM($Q466,$S466),IF(AND(申込書!$AH$4="SKY安心GIGAタブレット",SUM($U466,$W466)&lt;&gt;0),SUM($U466,$W466),"")),"")</f>
        <v/>
      </c>
      <c r="AM466" s="157"/>
      <c r="AN466" s="82"/>
      <c r="AO466" s="80" t="str">
        <f>IF(AND(申込書!$C$91&lt;&gt;"▼プルダウンより選択してください",申込書!$C$91&lt;&gt;"",申込書!$P$91&lt;&gt;"YYYY/MM/DD",$G466&lt;&gt;""),申込書!$P$91,"")</f>
        <v/>
      </c>
      <c r="AP466" s="81" t="str">
        <f>IF(AND(申込書!$C$91&lt;&gt;"▼プルダウンより選択してください",申込書!$C$91&lt;&gt;"",$G466&lt;&gt;""),申込書!$M$91,"")</f>
        <v/>
      </c>
      <c r="AQ466" s="81" t="str">
        <f>IF($AO$3&lt;&gt;"コンテンツなし",IF(AND(申込書!$AH$4="GIGAスクールパック",SUM($P466,$R466)&lt;&gt;0),SUM($P466,$R466),IF(AND(申込書!$AH$4="SKY安心GIGAタブレット",SUM($T466,$V466)&lt;&gt;0),SUM($T466,$V466),"")),"")</f>
        <v/>
      </c>
      <c r="AR466" s="81" t="str">
        <f>IF($AO$3&lt;&gt;"コンテンツなし",IF(AND(申込書!$AH$4="GIGAスクールパック",SUM($Q466,$S466)&lt;&gt;0),SUM($Q466,$S466),IF(AND(申込書!$AH$4="SKY安心GIGAタブレット",SUM($U466,$W466)&lt;&gt;0),SUM($U466,$W466),"")),"")</f>
        <v/>
      </c>
      <c r="AS466" s="157"/>
      <c r="AT466" s="82"/>
      <c r="AU466" s="80" t="str">
        <f>IF(AND(申込書!$C$92&lt;&gt;"▼プルダウンより選択してください",申込書!$C$92&lt;&gt;"",申込書!$P$92&lt;&gt;"YYYY/MM/DD",$G466&lt;&gt;""),申込書!$P$92,"")</f>
        <v/>
      </c>
      <c r="AV466" s="81" t="str">
        <f>IF(AND(申込書!$C$92&lt;&gt;"▼プルダウンより選択してください",申込書!$C$92&lt;&gt;"",$G466&lt;&gt;""),申込書!$M$92,"")</f>
        <v/>
      </c>
      <c r="AW466" s="81" t="str">
        <f>IF($AU$3&lt;&gt;"コンテンツなし",IF(AND(申込書!$AH$4="GIGAスクールパック",SUM($P466,$R466)&lt;&gt;0),SUM($P466,$R466),IF(AND(申込書!$AH$4="SKY安心GIGAタブレット",SUM($T466,$V466)&lt;&gt;0),SUM($T466,$V466),"")),"")</f>
        <v/>
      </c>
      <c r="AX466" s="81" t="str">
        <f>IF($AU$3&lt;&gt;"コンテンツなし",IF(AND(申込書!$AH$4="GIGAスクールパック",SUM($Q466,$S466)&lt;&gt;0),SUM($Q466,$S466),IF(AND(申込書!$AH$4="SKY安心GIGAタブレット",SUM($U466,$W466)&lt;&gt;0),SUM($U466,$W466),"")),"")</f>
        <v/>
      </c>
      <c r="AY466" s="157"/>
      <c r="AZ466" s="82"/>
      <c r="BA466" s="80" t="str">
        <f>IF(AND(申込書!$C$93&lt;&gt;"▼プルダウンより選択してください",申込書!$C$93&lt;&gt;"",申込書!$P$93&lt;&gt;"YYYY/MM/DD",$G466&lt;&gt;""),申込書!$P$93,"")</f>
        <v/>
      </c>
      <c r="BB466" s="81" t="str">
        <f>IF(AND(申込書!$C$93&lt;&gt;"▼プルダウンより選択してください",申込書!$C$93&lt;&gt;"",申込書!$M$93&gt;=1,$G466&lt;&gt;""),申込書!$M$93,"")</f>
        <v/>
      </c>
      <c r="BC466" s="81" t="str">
        <f>IF($BA$3&lt;&gt;"コンテンツなし",IF(AND(申込書!$AH$4="GIGAスクールパック",SUM($P466,$R466)&lt;&gt;0),SUM($P466,$R466),IF(AND(申込書!$AH$4="SKY安心GIGAタブレット",SUM($T466,$V466)&lt;&gt;0),SUM($T466,$V466),"")),"")</f>
        <v/>
      </c>
      <c r="BD466" s="81" t="str">
        <f>IF($BA$3&lt;&gt;"コンテンツなし",IF(AND(申込書!$AH$4="GIGAスクールパック",SUM($Q466,$S466)&lt;&gt;0),SUM($Q466,$S466),IF(AND(申込書!$AH$4="SKY安心GIGAタブレット",SUM($U466,$W466)&lt;&gt;0),SUM($U466,$W466),"")),"")</f>
        <v/>
      </c>
      <c r="BE466" s="157"/>
      <c r="BF466" s="82"/>
      <c r="BG466" s="80" t="str">
        <f>IF(AND(申込書!$C$94&lt;&gt;"▼プルダウンより選択してください",申込書!$C$94&lt;&gt;"",申込書!$P$94&lt;&gt;"YYYY/MM/DD",$G466&lt;&gt;""),申込書!$P$94,"")</f>
        <v/>
      </c>
      <c r="BH466" s="81" t="str">
        <f>IF(AND(申込書!$C$94&lt;&gt;"▼プルダウンより選択してください",申込書!$C$94&lt;&gt;"",$G466&lt;&gt;""),申込書!$M$94,"")</f>
        <v/>
      </c>
      <c r="BI466" s="81" t="str">
        <f>IF($BG$3&lt;&gt;"コンテンツなし",IF(AND(申込書!$AH$4="GIGAスクールパック",SUM($P466,$R466)&lt;&gt;0),SUM($P466,$R466),IF(AND(申込書!$AH$4="SKY安心GIGAタブレット",SUM($T466,$V466)&lt;&gt;0),SUM($T466,$V466),"")),"")</f>
        <v/>
      </c>
      <c r="BJ466" s="81" t="str">
        <f>IF($BG$3&lt;&gt;"コンテンツなし",IF(AND(申込書!$AH$4="GIGAスクールパック",SUM($Q466,$S466)&lt;&gt;0),SUM($Q466,$S466),IF(AND(申込書!$AH$4="SKY安心GIGAタブレット",SUM($U466,$W466)&lt;&gt;0),SUM($U466,$W466),"")),"")</f>
        <v/>
      </c>
      <c r="BK466" s="157"/>
      <c r="BL466" s="82"/>
      <c r="BM466" s="80" t="str">
        <f>IF(AND(申込書!$C$95&lt;&gt;"▼プルダウンより選択してください",申込書!$C$95&lt;&gt;"",申込書!$P$95&lt;&gt;"YYYY/MM/DD",$G466&lt;&gt;""),申込書!$P$95,"")</f>
        <v/>
      </c>
      <c r="BN466" s="81" t="str">
        <f>IF(AND(申込書!$C$95&lt;&gt;"▼プルダウンより選択してください",申込書!$C$95&lt;&gt;"",$G466&lt;&gt;""),申込書!$M$95,"")</f>
        <v/>
      </c>
      <c r="BO466" s="81" t="str">
        <f>IF($BM$3&lt;&gt;"コンテンツなし",IF(AND(申込書!$AH$4="GIGAスクールパック",SUM($P466,$R466)&lt;&gt;0),SUM($P466,$R466),IF(AND(申込書!$AH$4="SKY安心GIGAタブレット",SUM($T466,$V466)&lt;&gt;0),SUM($T466,$V466),"")),"")</f>
        <v/>
      </c>
      <c r="BP466" s="81" t="str">
        <f>IF($BM$3&lt;&gt;"コンテンツなし",IF(AND(申込書!$AH$4="GIGAスクールパック",SUM($Q466,$S466)&lt;&gt;0),SUM($Q466,$S466),IF(AND(申込書!$AH$4="SKY安心GIGAタブレット",SUM($U466,$W466)&lt;&gt;0),SUM($U466,$W466),"")),"")</f>
        <v/>
      </c>
      <c r="BQ466" s="157"/>
      <c r="BR466" s="82"/>
      <c r="BS466" s="80" t="str">
        <f>IF(AND(申込書!$C$96&lt;&gt;"▼プルダウンより選択してください",申込書!$C$96&lt;&gt;"",申込書!$P$96&lt;&gt;"YYYY/MM/DD",$G466&lt;&gt;""),申込書!$P$96,"")</f>
        <v/>
      </c>
      <c r="BT466" s="81" t="str">
        <f>IF(AND(申込書!$C$96&lt;&gt;"▼プルダウンより選択してください",申込書!$C$96&lt;&gt;"",$G466&lt;&gt;""),申込書!$M$96,"")</f>
        <v/>
      </c>
      <c r="BU466" s="81" t="str">
        <f>IF($BS$3&lt;&gt;"コンテンツなし",IF(AND(申込書!$AH$4="GIGAスクールパック",SUM($P466,$R466)&lt;&gt;0),SUM($P466,$R466),IF(AND(申込書!$AH$4="SKY安心GIGAタブレット",SUM($T466,$V466)&lt;&gt;0),SUM($T466,$V466),"")),"")</f>
        <v/>
      </c>
      <c r="BV466" s="81" t="str">
        <f>IF($BS$3&lt;&gt;"コンテンツなし",IF(AND(申込書!$AH$4="GIGAスクールパック",SUM($Q466,$S466)&lt;&gt;0),SUM($Q466,$S466),IF(AND(申込書!$AH$4="SKY安心GIGAタブレット",SUM($U466,$W466)&lt;&gt;0),SUM($U466,$W466),"")),"")</f>
        <v/>
      </c>
      <c r="BW466" s="157"/>
      <c r="BX466" s="82"/>
      <c r="BY466" s="80" t="str">
        <f>IF(AND(申込書!$C$97&lt;&gt;"▼プルダウンより選択してください",申込書!$C$97&lt;&gt;"",申込書!$P$97&lt;&gt;"YYYY/MM/DD",$G466&lt;&gt;""),申込書!$P$97,"")</f>
        <v/>
      </c>
      <c r="BZ466" s="81" t="str">
        <f>IF(AND(申込書!$C$97&lt;&gt;"▼プルダウンより選択してください",申込書!$C$97&lt;&gt;"",$G466&lt;&gt;""),申込書!$M$97,"")</f>
        <v/>
      </c>
      <c r="CA466" s="81" t="str">
        <f>IF($BY$3&lt;&gt;"コンテンツなし",IF(AND(申込書!$AH$4="GIGAスクールパック",SUM($P466,$R466)&lt;&gt;0),SUM($P466,$R466),IF(AND(申込書!$AH$4="SKY安心GIGAタブレット",SUM($T466,$V466)&lt;&gt;0),SUM($T466,$V466),"")),"")</f>
        <v/>
      </c>
      <c r="CB466" s="81" t="str">
        <f>IF($BY$3&lt;&gt;"コンテンツなし",IF(AND(申込書!$AH$4="GIGAスクールパック",SUM($Q466,$S466)&lt;&gt;0),SUM($Q466,$S466),IF(AND(申込書!$AH$4="SKY安心GIGAタブレット",SUM($U466,$W466)&lt;&gt;0),SUM($U466,$W466),"")),"")</f>
        <v/>
      </c>
      <c r="CC466" s="157"/>
      <c r="CD466" s="82"/>
      <c r="CE466" s="80" t="str">
        <f>IF(AND(申込書!$C$98&lt;&gt;"▼プルダウンより選択してください",申込書!$C$98&lt;&gt;"",申込書!$P$98&lt;&gt;"YYYY/MM/DD",$G466&lt;&gt;""),申込書!$P$98,"")</f>
        <v/>
      </c>
      <c r="CF466" s="81" t="str">
        <f>IF(AND(申込書!$C$98&lt;&gt;"▼プルダウンより選択してください",申込書!$C$98&lt;&gt;"",$G466&lt;&gt;""),申込書!$M$98,"")</f>
        <v/>
      </c>
      <c r="CG466" s="81" t="str">
        <f>IF($CE$3&lt;&gt;"コンテンツなし",IF(AND(申込書!$AH$4="GIGAスクールパック",SUM($P466,$R466)&lt;&gt;0),SUM($P466,$R466),IF(AND(申込書!$AH$4="SKY安心GIGAタブレット",SUM($T466,$V466)&lt;&gt;0),SUM($T466,$V466),"")),"")</f>
        <v/>
      </c>
      <c r="CH466" s="81" t="str">
        <f>IF($CE$3&lt;&gt;"コンテンツなし",IF(AND(申込書!$AH$4="GIGAスクールパック",SUM($Q466,$S466)&lt;&gt;0),SUM($Q466,$S466),IF(AND(申込書!$AH$4="SKY安心GIGAタブレット",SUM($U466,$W466)&lt;&gt;0),SUM($U466,$W466),"")),"")</f>
        <v/>
      </c>
      <c r="CI466" s="157"/>
      <c r="CJ466" s="82"/>
      <c r="CK466" s="80" t="str">
        <f>IF(AND(申込書!$C$99&lt;&gt;"▼プルダウンより選択してください",申込書!$C$99&lt;&gt;"",申込書!$P$99&lt;&gt;"YYYY/MM/DD",$G466&lt;&gt;""),申込書!$P$99,"")</f>
        <v/>
      </c>
      <c r="CL466" s="81" t="str">
        <f>IF(AND(申込書!$C$99&lt;&gt;"▼プルダウンより選択してください",申込書!$C$99&lt;&gt;"",$G466&lt;&gt;""),申込書!$M$99,"")</f>
        <v/>
      </c>
      <c r="CM466" s="81" t="str">
        <f>IF($CK$3&lt;&gt;"コンテンツなし",IF(AND(申込書!$AH$4="GIGAスクールパック",SUM($P466,$R466)&lt;&gt;0),SUM($P466,$R466),IF(AND(申込書!$AH$4="SKY安心GIGAタブレット",SUM($T466,$V466)&lt;&gt;0),SUM($T466,$V466),"")),"")</f>
        <v/>
      </c>
      <c r="CN466" s="81" t="str">
        <f>IF($CK$3&lt;&gt;"コンテンツなし",IF(AND(申込書!$AH$4="GIGAスクールパック",SUM($Q466,$S466)&lt;&gt;0),SUM($Q466,$S466),IF(AND(申込書!$AH$4="SKY安心GIGAタブレット",SUM($U466,$W466)&lt;&gt;0),SUM($U466,$W466),"")),"")</f>
        <v/>
      </c>
      <c r="CO466" s="157"/>
      <c r="CP466" s="82"/>
      <c r="CQ466" s="80" t="str">
        <f>IF(AND(申込書!$C$100&lt;&gt;"▼プルダウンより選択してください",申込書!$C$100&lt;&gt;"",申込書!$P$100&lt;&gt;"YYYY/MM/DD",$G466&lt;&gt;""),申込書!$P$100,"")</f>
        <v/>
      </c>
      <c r="CR466" s="81" t="str">
        <f>IF(AND(申込書!$C$100&lt;&gt;"▼プルダウンより選択してください",申込書!$C$100&lt;&gt;"",$G466&lt;&gt;""),申込書!$M$100,"")</f>
        <v/>
      </c>
      <c r="CS466" s="81" t="str">
        <f>IF($CQ$3&lt;&gt;"コンテンツなし",IF(AND(申込書!$AH$4="GIGAスクールパック",SUM($P466,$R466)&lt;&gt;0),SUM($P466,$R466),IF(AND(申込書!$AH$4="SKY安心GIGAタブレット",SUM($T466,$V466)&lt;&gt;0),SUM($T466,$V466),"")),"")</f>
        <v/>
      </c>
      <c r="CT466" s="81" t="str">
        <f>IF($CQ$3&lt;&gt;"コンテンツなし",IF(AND(申込書!$AH$4="GIGAスクールパック",SUM($Q466,$S466)&lt;&gt;0),SUM($Q466,$S466),IF(AND(申込書!$AH$4="SKY安心GIGAタブレット",SUM($U466,$W466)&lt;&gt;0),SUM($U466,$W466),"")),"")</f>
        <v/>
      </c>
      <c r="CU466" s="81"/>
      <c r="CV466" s="82"/>
      <c r="CW466" s="80" t="str">
        <f>IF(AND(申込書!$C$101&lt;&gt;"▼プルダウンより選択してください",申込書!$C$101&lt;&gt;"",申込書!$P$101&lt;&gt;"YYYY/MM/DD",$G466&lt;&gt;""),申込書!$P$101,"")</f>
        <v/>
      </c>
      <c r="CX466" s="81" t="str">
        <f>IF(AND(申込書!$C$101&lt;&gt;"▼プルダウンより選択してください",申込書!$C$101&lt;&gt;"",$G466&lt;&gt;""),申込書!$M$101,"")</f>
        <v/>
      </c>
      <c r="CY466" s="81" t="str">
        <f>IF($CW$3&lt;&gt;"コンテンツなし",IF(AND(申込書!$AH$4="GIGAスクールパック",SUM($P466,$R466)&lt;&gt;0),SUM($P466,$R466),IF(AND(申込書!$AH$4="SKY安心GIGAタブレット",SUM($T466,$V466)&lt;&gt;0),SUM($T466,$V466),"")),"")</f>
        <v/>
      </c>
      <c r="CZ466" s="81" t="str">
        <f>IF($CW$3&lt;&gt;"コンテンツなし",IF(AND(申込書!$AH$4="GIGAスクールパック",SUM($Q466,$S466)&lt;&gt;0),SUM($Q466,$S466),IF(AND(申込書!$AH$4="SKY安心GIGAタブレット",SUM($U466,$W466)&lt;&gt;0),SUM($U466,$W466),"")),"")</f>
        <v/>
      </c>
      <c r="DA466" s="81"/>
      <c r="DB466" s="82"/>
      <c r="DC466" s="80" t="str">
        <f>IF(AND(申込書!$C$102&lt;&gt;"▼プルダウンより選択してください",申込書!$C$102&lt;&gt;"",申込書!$P$102&lt;&gt;"YYYY/MM/DD",$G466&lt;&gt;""),申込書!$P$102,"")</f>
        <v/>
      </c>
      <c r="DD466" s="81" t="str">
        <f>IF(AND(申込書!$C$102&lt;&gt;"▼プルダウンより選択してください",申込書!$C$102&lt;&gt;"",$G466&lt;&gt;""),申込書!$M$102,"")</f>
        <v/>
      </c>
      <c r="DE466" s="81" t="str">
        <f>IF($DC$3&lt;&gt;"コンテンツなし",IF(AND(申込書!$AH$4="GIGAスクールパック",SUM($P466,$R466)&lt;&gt;0),SUM($P466,$R466),IF(AND(申込書!$AH$4="SKY安心GIGAタブレット",SUM($T466,$V466)&lt;&gt;0),SUM($T466,$V466),"")),"")</f>
        <v/>
      </c>
      <c r="DF466" s="81" t="str">
        <f>IF($DC$3&lt;&gt;"コンテンツなし",IF(AND(申込書!$AH$4="GIGAスクールパック",SUM($Q466,$S466)&lt;&gt;0),SUM($Q466,$S466),IF(AND(申込書!$AH$4="SKY安心GIGAタブレット",SUM($U466,$W466)&lt;&gt;0),SUM($U466,$W466),"")),"")</f>
        <v/>
      </c>
      <c r="DG466" s="81"/>
      <c r="DH466" s="82"/>
      <c r="DI466" s="80" t="str">
        <f>IF(AND(申込書!$C$103&lt;&gt;"▼プルダウンより選択してください",申込書!$C$103&lt;&gt;"",申込書!$P$103&lt;&gt;"YYYY/MM/DD",$G466&lt;&gt;""),申込書!$P$103,"")</f>
        <v/>
      </c>
      <c r="DJ466" s="81" t="str">
        <f>IF(AND(申込書!$C$103&lt;&gt;"▼プルダウンより選択してください",申込書!$C$103&lt;&gt;"",$G466&lt;&gt;""),申込書!$M$103,"")</f>
        <v/>
      </c>
      <c r="DK466" s="81" t="str">
        <f>IF($DI$3&lt;&gt;"コンテンツなし",IF(AND(申込書!$AH$4="GIGAスクールパック",SUM($P466,$R466)&lt;&gt;0),SUM($P466,$R466),IF(AND(申込書!$AH$4="SKY安心GIGAタブレット",SUM($T466,$V466)&lt;&gt;0),SUM($T466,$V466),"")),"")</f>
        <v/>
      </c>
      <c r="DL466" s="81" t="str">
        <f>IF($DI$3&lt;&gt;"コンテンツなし",IF(AND(申込書!$AH$4="GIGAスクールパック",SUM($Q466,$S466)&lt;&gt;0),SUM($Q466,$S466),IF(AND(申込書!$AH$4="SKY安心GIGAタブレット",SUM($U466,$W466)&lt;&gt;0),SUM($U466,$W466),"")),"")</f>
        <v/>
      </c>
      <c r="DM466" s="81"/>
      <c r="DN466" s="82"/>
      <c r="DO466" s="80" t="str">
        <f>IF(AND(申込書!$C$104&lt;&gt;"▼プルダウンより選択してください",申込書!$C$104&lt;&gt;"",申込書!$P$104&lt;&gt;"YYYY/MM/DD",$G466&lt;&gt;""),申込書!$P$104,"")</f>
        <v/>
      </c>
      <c r="DP466" s="81" t="str">
        <f>IF(AND(申込書!$C$104&lt;&gt;"▼プルダウンより選択してください",申込書!$C$104&lt;&gt;"",$G466&lt;&gt;""),申込書!$M$104,"")</f>
        <v/>
      </c>
      <c r="DQ466" s="81" t="str">
        <f>IF($DO$3&lt;&gt;"コンテンツなし",IF(AND(申込書!$AH$4="GIGAスクールパック",SUM($P466,$R466)&lt;&gt;0),SUM($P466,$R466),IF(AND(申込書!$AH$4="SKY安心GIGAタブレット",SUM($T466,$V466)&lt;&gt;0),SUM($T466,$V466),"")),"")</f>
        <v/>
      </c>
      <c r="DR466" s="81" t="str">
        <f>IF($DO$3&lt;&gt;"コンテンツなし",IF(AND(申込書!$AH$4="GIGAスクールパック",SUM($Q466,$S466)&lt;&gt;0),SUM($Q466,$S466),IF(AND(申込書!$AH$4="SKY安心GIGAタブレット",SUM($U466,$W466)&lt;&gt;0),SUM($U466,$W466),"")),"")</f>
        <v/>
      </c>
      <c r="DS466" s="81"/>
      <c r="DT466" s="82"/>
      <c r="DU466" s="80" t="str">
        <f>IF(AND(申込書!$C$105&lt;&gt;"▼プルダウンより選択してください",申込書!$C$105&lt;&gt;"",申込書!$P$105&lt;&gt;"YYYY/MM/DD",$G466&lt;&gt;""),申込書!$P$105,"")</f>
        <v/>
      </c>
      <c r="DV466" s="81" t="str">
        <f>IF(AND(申込書!$C$105&lt;&gt;"▼プルダウンより選択してください",申込書!$C$105&lt;&gt;"",$G466&lt;&gt;""),申込書!$M$105,"")</f>
        <v/>
      </c>
      <c r="DW466" s="81" t="str">
        <f>IF($DU$3&lt;&gt;"コンテンツなし",IF(AND(申込書!$AH$4="GIGAスクールパック",SUM($P466,$R466)&lt;&gt;0),SUM($P466,$R466),IF(AND(申込書!$AH$4="SKY安心GIGAタブレット",SUM($T466,$V466)&lt;&gt;0),SUM($T466,$V466),"")),"")</f>
        <v/>
      </c>
      <c r="DX466" s="81" t="str">
        <f>IF($DU$3&lt;&gt;"コンテンツなし",IF(AND(申込書!$AH$4="GIGAスクールパック",SUM($Q466,$S466)&lt;&gt;0),SUM($Q466,$S466),IF(AND(申込書!$AH$4="SKY安心GIGAタブレット",SUM($U466,$W466)&lt;&gt;0),SUM($U466,$W466),"")),"")</f>
        <v/>
      </c>
      <c r="DY466" s="157"/>
      <c r="DZ466" s="82"/>
      <c r="EA466" s="80" t="str">
        <f>IF(AND(申込書!$C$106&lt;&gt;"▼プルダウンより選択してください",申込書!$C$106&lt;&gt;"",申込書!$P$106&lt;&gt;"YYYY/MM/DD",$G466&lt;&gt;""),申込書!$P$106,"")</f>
        <v/>
      </c>
      <c r="EB466" s="81" t="str">
        <f>IF(AND(申込書!$C$106&lt;&gt;"▼プルダウンより選択してください",申込書!$C$106&lt;&gt;"",$G466&lt;&gt;""),申込書!$M$106,"")</f>
        <v/>
      </c>
      <c r="EC466" s="81" t="str">
        <f>IF($EA$3&lt;&gt;"コンテンツなし",IF(AND(申込書!$AH$4="GIGAスクールパック",SUM($P466,$R466)&lt;&gt;0),SUM($P466,$R466),IF(AND(申込書!$AH$4="SKY安心GIGAタブレット",SUM($T466,$V466)&lt;&gt;0),SUM($T466,$V466),"")),"")</f>
        <v/>
      </c>
      <c r="ED466" s="81" t="str">
        <f>IF($EA$3&lt;&gt;"コンテンツなし",IF(AND(申込書!$AH$4="GIGAスクールパック",SUM($Q466,$S466)&lt;&gt;0),SUM($Q466,$S466),IF(AND(申込書!$AH$4="SKY安心GIGAタブレット",SUM($U466,$W466)&lt;&gt;0),SUM($U466,$W466),"")),"")</f>
        <v/>
      </c>
      <c r="EE466" s="157"/>
      <c r="EF466" s="82"/>
      <c r="EG466" s="80" t="str">
        <f>IF(AND(申込書!$C$107&lt;&gt;"▼プルダウンより選択してください",申込書!$C$107&lt;&gt;"",申込書!$P$107&lt;&gt;"YYYY/MM/DD",$G466&lt;&gt;""),申込書!$P$107,"")</f>
        <v/>
      </c>
      <c r="EH466" s="81" t="str">
        <f>IF(AND(申込書!$C$107&lt;&gt;"▼プルダウンより選択してください",申込書!$C$107&lt;&gt;"",$G466&lt;&gt;""),申込書!$M$107,"")</f>
        <v/>
      </c>
      <c r="EI466" s="81" t="str">
        <f>IF($EG$3&lt;&gt;"コンテンツなし",IF(AND(申込書!$AH$4="GIGAスクールパック",SUM($P466,$R466)&lt;&gt;0),SUM($P466,$R466),IF(AND(申込書!$AH$4="SKY安心GIGAタブレット",SUM($T466,$V466)&lt;&gt;0),SUM($T466,$V466),"")),"")</f>
        <v/>
      </c>
      <c r="EJ466" s="81" t="str">
        <f>IF($EG$3&lt;&gt;"コンテンツなし",IF(AND(申込書!$AH$4="GIGAスクールパック",SUM($Q466,$S466)&lt;&gt;0),SUM($Q466,$S466),IF(AND(申込書!$AH$4="SKY安心GIGAタブレット",SUM($U466,$W466)&lt;&gt;0),SUM($U466,$W466),"")),"")</f>
        <v/>
      </c>
      <c r="EK466" s="157"/>
      <c r="EL466" s="82"/>
      <c r="EM466" s="80" t="str">
        <f>IF(AND(申込書!$C$108&lt;&gt;"▼プルダウンより選択してください",申込書!$C$108&lt;&gt;"",申込書!$P$108&lt;&gt;"YYYY/MM/DD",$G466&lt;&gt;""),申込書!$P$108,"")</f>
        <v/>
      </c>
      <c r="EN466" s="81" t="str">
        <f>IF(AND(申込書!$C$108&lt;&gt;"▼プルダウンより選択してください",申込書!$C$108&lt;&gt;"",$G466&lt;&gt;""),申込書!$M$108,"")</f>
        <v/>
      </c>
      <c r="EO466" s="81" t="str">
        <f>IF($EM$3&lt;&gt;"コンテンツなし",IF(AND(申込書!$AH$4="GIGAスクールパック",SUM($P466,$R466)&lt;&gt;0),SUM($P466,$R466),IF(AND(申込書!$AH$4="SKY安心GIGAタブレット",SUM($T466,$V466)&lt;&gt;0),SUM($T466,$V466),"")),"")</f>
        <v/>
      </c>
      <c r="EP466" s="81" t="str">
        <f>IF($EM$3&lt;&gt;"コンテンツなし",IF(AND(申込書!$AH$4="GIGAスクールパック",SUM($Q466,$S466)&lt;&gt;0),SUM($Q466,$S466),IF(AND(申込書!$AH$4="SKY安心GIGAタブレット",SUM($U466,$W466)&lt;&gt;0),SUM($U466,$W466),"")),"")</f>
        <v/>
      </c>
      <c r="EQ466" s="157"/>
      <c r="ER466" s="82"/>
      <c r="ES466" s="80" t="str">
        <f>IF(AND(申込書!$C$109&lt;&gt;"▼プルダウンより選択してください",申込書!$C$109&lt;&gt;"",申込書!$P$109&lt;&gt;"YYYY/MM/DD",$G466&lt;&gt;""),申込書!$P$109,"")</f>
        <v/>
      </c>
      <c r="ET466" s="81" t="str">
        <f>IF(AND(申込書!$C$109&lt;&gt;"▼プルダウンより選択してください",申込書!$C$109&lt;&gt;"",$G466&lt;&gt;""),申込書!$M$109,"")</f>
        <v/>
      </c>
      <c r="EU466" s="81" t="str">
        <f>IF($ES$3&lt;&gt;"コンテンツなし",IF(AND(申込書!$AH$4="GIGAスクールパック",SUM($P466,$R466)&lt;&gt;0),SUM($P466,$R466),IF(AND(申込書!$AH$4="SKY安心GIGAタブレット",SUM($T466,$V466)&lt;&gt;0),SUM($T466,$V466),"")),"")</f>
        <v/>
      </c>
      <c r="EV466" s="81" t="str">
        <f>IF($ES$3&lt;&gt;"コンテンツなし",IF(AND(申込書!$AH$4="GIGAスクールパック",SUM($Q466,$S466)&lt;&gt;0),SUM($Q466,$S466),IF(AND(申込書!$AH$4="SKY安心GIGAタブレット",SUM($U466,$W466)&lt;&gt;0),SUM($U466,$W466),"")),"")</f>
        <v/>
      </c>
      <c r="EW466" s="157"/>
      <c r="EX466" s="82"/>
      <c r="EY466" s="80" t="str">
        <f>IF(AND(申込書!$C$110&lt;&gt;"▼プルダウンより選択してください",申込書!$C$110&lt;&gt;"",申込書!$P$110&lt;&gt;"YYYY/MM/DD",$G466&lt;&gt;""),申込書!$P$110,"")</f>
        <v/>
      </c>
      <c r="EZ466" s="81" t="str">
        <f>IF(AND(申込書!$C$110&lt;&gt;"▼プルダウンより選択してください",申込書!$C$110&lt;&gt;"",$G466&lt;&gt;""),申込書!$M$110,"")</f>
        <v/>
      </c>
      <c r="FA466" s="81" t="str">
        <f>IF($EY$3&lt;&gt;"コンテンツなし",IF(AND(申込書!$AH$4="GIGAスクールパック",SUM($P466,$R466)&lt;&gt;0),SUM($P466,$R466),IF(AND(申込書!$AH$4="SKY安心GIGAタブレット",SUM($T466,$V466)&lt;&gt;0),SUM($T466,$V466),"")),"")</f>
        <v/>
      </c>
      <c r="FB466" s="81" t="str">
        <f>IF($EY$3&lt;&gt;"コンテンツなし",IF(AND(申込書!$AH$4="GIGAスクールパック",SUM($Q466,$S466)&lt;&gt;0),SUM($Q466,$S466),IF(AND(申込書!$AH$4="SKY安心GIGAタブレット",SUM($U466,$W466)&lt;&gt;0),SUM($U466,$W466),"")),"")</f>
        <v/>
      </c>
      <c r="FC466" s="157"/>
      <c r="FD466" s="82"/>
      <c r="FE466" s="80" t="str">
        <f>IF(AND(申込書!$C$111&lt;&gt;"▼プルダウンより選択してください",申込書!$C$111&lt;&gt;"",申込書!$P$111&lt;&gt;"YYYY/MM/DD",$G466&lt;&gt;""),申込書!$P$111,"")</f>
        <v/>
      </c>
      <c r="FF466" s="81" t="str">
        <f>IF(AND(申込書!$C$111&lt;&gt;"▼プルダウンより選択してください",申込書!$C$111&lt;&gt;"",$G466&lt;&gt;""),申込書!$M$111,"")</f>
        <v/>
      </c>
      <c r="FG466" s="81" t="str">
        <f>IF($FE$3&lt;&gt;"コンテンツなし",IF(AND(申込書!$AH$4="GIGAスクールパック",SUM($P466,$R466)&lt;&gt;0),SUM($P466,$R466),IF(AND(申込書!$AH$4="SKY安心GIGAタブレット",SUM($T466,$V466)&lt;&gt;0),SUM($T466,$V466),"")),"")</f>
        <v/>
      </c>
      <c r="FH466" s="81" t="str">
        <f>IF($FE$3&lt;&gt;"コンテンツなし",IF(AND(申込書!$AH$4="GIGAスクールパック",SUM($Q466,$S466)&lt;&gt;0),SUM($Q466,$S466),IF(AND(申込書!$AH$4="SKY安心GIGAタブレット",SUM($U466,$W466)&lt;&gt;0),SUM($U466,$W466),"")),"")</f>
        <v/>
      </c>
      <c r="FI466" s="157"/>
      <c r="FJ466" s="82"/>
      <c r="FK466" s="80" t="str">
        <f>IF(AND(申込書!$C$112&lt;&gt;"▼プルダウンより選択してください",申込書!$C$112&lt;&gt;"",申込書!$P$112&lt;&gt;"YYYY/MM/DD",$G466&lt;&gt;""),申込書!$P$112,"")</f>
        <v/>
      </c>
      <c r="FL466" s="81" t="str">
        <f>IF(AND(申込書!$C$112&lt;&gt;"▼プルダウンより選択してください",申込書!$C$112&lt;&gt;"",$G466&lt;&gt;""),申込書!$M$112,"")</f>
        <v/>
      </c>
      <c r="FM466" s="81" t="str">
        <f>IF($FK$3&lt;&gt;"コンテンツなし",IF(AND(申込書!$AH$4="GIGAスクールパック",SUM($P466,$R466)&lt;&gt;0),SUM($P466,$R466),IF(AND(申込書!$AH$4="SKY安心GIGAタブレット",SUM($T466,$V466)&lt;&gt;0),SUM($T466,$V466),"")),"")</f>
        <v/>
      </c>
      <c r="FN466" s="81" t="str">
        <f>IF($FK$3&lt;&gt;"コンテンツなし",IF(AND(申込書!$AH$4="GIGAスクールパック",SUM($Q466,$S466)&lt;&gt;0),SUM($Q466,$S466),IF(AND(申込書!$AH$4="SKY安心GIGAタブレット",SUM($U466,$W466)&lt;&gt;0),SUM($U466,$W466),"")),"")</f>
        <v/>
      </c>
      <c r="FO466" s="157"/>
      <c r="FP466" s="82"/>
      <c r="FQ466" s="80" t="str">
        <f>IF(AND(申込書!$C$113&lt;&gt;"▼プルダウンより選択してください",申込書!$C$113&lt;&gt;"",申込書!$P$113&lt;&gt;"YYYY/MM/DD",$G466&lt;&gt;""),申込書!$P$113,"")</f>
        <v/>
      </c>
      <c r="FR466" s="81" t="str">
        <f>IF(AND(申込書!$C$113&lt;&gt;"▼プルダウンより選択してください",申込書!$C$113&lt;&gt;"",$G466&lt;&gt;""),申込書!$M$113,"")</f>
        <v/>
      </c>
      <c r="FS466" s="81" t="str">
        <f>IF($FQ$3&lt;&gt;"コンテンツなし",IF(AND(申込書!$AH$4="GIGAスクールパック",SUM($P466,$R466)&lt;&gt;0),SUM($P466,$R466),IF(AND(申込書!$AH$4="SKY安心GIGAタブレット",SUM($T466,$V466)&lt;&gt;0),SUM($T466,$V466),"")),"")</f>
        <v/>
      </c>
      <c r="FT466" s="81" t="str">
        <f>IF($FQ$3&lt;&gt;"コンテンツなし",IF(AND(申込書!$AH$4="GIGAスクールパック",SUM($Q466,$S466)&lt;&gt;0),SUM($Q466,$S466),IF(AND(申込書!$AH$4="SKY安心GIGAタブレット",SUM($U466,$W466)&lt;&gt;0),SUM($U466,$W466),"")),"")</f>
        <v/>
      </c>
      <c r="FU466" s="157"/>
      <c r="FV466" s="82"/>
      <c r="FW466" s="80" t="str">
        <f>IF(AND(申込書!$C$114&lt;&gt;"▼プルダウンより選択してください",申込書!$C$114&lt;&gt;"",申込書!$P$114&lt;&gt;"YYYY/MM/DD",$G466&lt;&gt;""),申込書!$P$114,"")</f>
        <v/>
      </c>
      <c r="FX466" s="81" t="str">
        <f>IF(AND(申込書!$C$114&lt;&gt;"▼プルダウンより選択してください",申込書!$C$114&lt;&gt;"",$G466&lt;&gt;""),申込書!$M$114,"")</f>
        <v/>
      </c>
      <c r="FY466" s="81" t="str">
        <f>IF($FW$3&lt;&gt;"コンテンツなし",IF(AND(申込書!$AH$4="GIGAスクールパック",SUM($P466,$R466)&lt;&gt;0),SUM($P466,$R466),IF(AND(申込書!$AH$4="SKY安心GIGAタブレット",SUM($T466,$V466)&lt;&gt;0),SUM($T466,$V466),"")),"")</f>
        <v/>
      </c>
      <c r="FZ466" s="81" t="str">
        <f>IF($FW$3&lt;&gt;"コンテンツなし",IF(AND(申込書!$AH$4="GIGAスクールパック",SUM($Q466,$S466)&lt;&gt;0),SUM($Q466,$S466),IF(AND(申込書!$AH$4="SKY安心GIGAタブレット",SUM($U466,$W466)&lt;&gt;0),SUM($U466,$W466),"")),"")</f>
        <v/>
      </c>
      <c r="GA466" s="157"/>
      <c r="GB466" s="82"/>
      <c r="GC466" s="80" t="str">
        <f>IF(AND(申込書!$C$115&lt;&gt;"▼プルダウンより選択してください",申込書!$C$115&lt;&gt;"",申込書!$P$115&lt;&gt;"YYYY/MM/DD",$G466&lt;&gt;""),申込書!$P$115,"")</f>
        <v/>
      </c>
      <c r="GD466" s="81" t="str">
        <f>IF(AND(申込書!$C$115&lt;&gt;"▼プルダウンより選択してください",申込書!$C$115&lt;&gt;"",$G466&lt;&gt;""),申込書!$M$115,"")</f>
        <v/>
      </c>
      <c r="GE466" s="81" t="str">
        <f>IF($GC$3&lt;&gt;"コンテンツなし",IF(AND(申込書!$AH$4="GIGAスクールパック",SUM($P466,$R466)&lt;&gt;0),SUM($P466,$R466),IF(AND(申込書!$AH$4="SKY安心GIGAタブレット",SUM($T466,$V466)&lt;&gt;0),SUM($T466,$V466),"")),"")</f>
        <v/>
      </c>
      <c r="GF466" s="81" t="str">
        <f>IF($GC$3&lt;&gt;"コンテンツなし",IF(AND(申込書!$AH$4="GIGAスクールパック",SUM($Q466,$S466)&lt;&gt;0),SUM($Q466,$S466),IF(AND(申込書!$AH$4="SKY安心GIGAタブレット",SUM($U466,$W466)&lt;&gt;0),SUM($U466,$W466),"")),"")</f>
        <v/>
      </c>
      <c r="GG466" s="157"/>
      <c r="GH466" s="82"/>
      <c r="GI466" s="80" t="str">
        <f>IF(AND(申込書!$C$116&lt;&gt;"▼プルダウンより選択してください",申込書!$C$116&lt;&gt;"",申込書!$P$116&lt;&gt;"YYYY/MM/DD",$G466&lt;&gt;""),申込書!$P$116,"")</f>
        <v/>
      </c>
      <c r="GJ466" s="81" t="str">
        <f>IF(AND(申込書!$C$116&lt;&gt;"▼プルダウンより選択してください",申込書!$C$116&lt;&gt;"",$G466&lt;&gt;""),申込書!$M$116,"")</f>
        <v/>
      </c>
      <c r="GK466" s="81" t="str">
        <f>IF($GI$3&lt;&gt;"コンテンツなし",IF(AND(申込書!$AH$4="GIGAスクールパック",SUM($P466,$R466)&lt;&gt;0),SUM($P466,$R466),IF(AND(申込書!$AH$4="SKY安心GIGAタブレット",SUM($T466,$V466)&lt;&gt;0),SUM($T466,$V466),"")),"")</f>
        <v/>
      </c>
      <c r="GL466" s="81" t="str">
        <f>IF($GI$3&lt;&gt;"コンテンツなし",IF(AND(申込書!$AH$4="GIGAスクールパック",SUM($Q466,$S466)&lt;&gt;0),SUM($Q466,$S466),IF(AND(申込書!$AH$4="SKY安心GIGAタブレット",SUM($U466,$W466)&lt;&gt;0),SUM($U466,$W466),"")),"")</f>
        <v/>
      </c>
      <c r="GM466" s="157"/>
      <c r="GN466" s="82"/>
      <c r="GO466" s="80" t="str">
        <f>IF(AND(申込書!$C$117&lt;&gt;"▼プルダウンより選択してください",申込書!$C$117&lt;&gt;"",申込書!$P$117&lt;&gt;"YYYY/MM/DD",$G466&lt;&gt;""),申込書!$P$117,"")</f>
        <v/>
      </c>
      <c r="GP466" s="81" t="str">
        <f>IF(AND(申込書!$C$117&lt;&gt;"▼プルダウンより選択してください",申込書!$C$117&lt;&gt;"",$G466&lt;&gt;""),申込書!$M$117,"")</f>
        <v/>
      </c>
      <c r="GQ466" s="81" t="str">
        <f>IF($GO$3&lt;&gt;"コンテンツなし",IF(AND(申込書!$AH$4="GIGAスクールパック",SUM($P466,$R466)&lt;&gt;0),SUM($P466,$R466),IF(AND(申込書!$AH$4="SKY安心GIGAタブレット",SUM($T466,$V466)&lt;&gt;0),SUM($T466,$V466),"")),"")</f>
        <v/>
      </c>
      <c r="GR466" s="81" t="str">
        <f>IF($GO$3&lt;&gt;"コンテンツなし",IF(AND(申込書!$AH$4="GIGAスクールパック",SUM($Q466,$S466)&lt;&gt;0),SUM($Q466,$S466),IF(AND(申込書!$AH$4="SKY安心GIGAタブレット",SUM($U466,$W466)&lt;&gt;0),SUM($U466,$W466),"")),"")</f>
        <v/>
      </c>
      <c r="GS466" s="157"/>
      <c r="GT466" s="82"/>
      <c r="GU466" s="80" t="str">
        <f>IF(AND(申込書!$C$118&lt;&gt;"▼プルダウンより選択してください",申込書!$C$118&lt;&gt;"",申込書!$P$118&lt;&gt;"YYYY/MM/DD",$G466&lt;&gt;""),申込書!$P$118,"")</f>
        <v/>
      </c>
      <c r="GV466" s="81" t="str">
        <f>IF(AND(申込書!$C$118&lt;&gt;"▼プルダウンより選択してください",申込書!$C$118&lt;&gt;"",$G466&lt;&gt;""),申込書!$M$118,"")</f>
        <v/>
      </c>
      <c r="GW466" s="81" t="str">
        <f>IF($GU$3&lt;&gt;"コンテンツなし",IF(AND(申込書!$AH$4="GIGAスクールパック",SUM($P466,$R466)&lt;&gt;0),SUM($P466,$R466),IF(AND(申込書!$AH$4="SKY安心GIGAタブレット",SUM($T466,$V466)&lt;&gt;0),SUM($T466,$V466),"")),"")</f>
        <v/>
      </c>
      <c r="GX466" s="81" t="str">
        <f>IF($GU$3&lt;&gt;"コンテンツなし",IF(AND(申込書!$AH$4="GIGAスクールパック",SUM($Q466,$S466)&lt;&gt;0),SUM($Q466,$S466),IF(AND(申込書!$AH$4="SKY安心GIGAタブレット",SUM($U466,$W466)&lt;&gt;0),SUM($U466,$W466),"")),"")</f>
        <v/>
      </c>
      <c r="GY466" s="157"/>
      <c r="GZ466" s="82"/>
      <c r="HA466" s="80" t="str">
        <f>IF(AND(申込書!$C$119&lt;&gt;"▼プルダウンより選択してください",申込書!$C$119&lt;&gt;"",申込書!$P$119&lt;&gt;"YYYY/MM/DD",$G466&lt;&gt;""),申込書!$P$119,"")</f>
        <v/>
      </c>
      <c r="HB466" s="81" t="str">
        <f>IF(AND(申込書!$C$119&lt;&gt;"▼プルダウンより選択してください",申込書!$C$119&lt;&gt;"",$G466&lt;&gt;""),申込書!$M$119,"")</f>
        <v/>
      </c>
      <c r="HC466" s="81" t="str">
        <f>IF($HA$3&lt;&gt;"コンテンツなし",IF(AND(申込書!$AH$4="GIGAスクールパック",SUM($P466,$R466)&lt;&gt;0),SUM($P466,$R466),IF(AND(申込書!$AH$4="SKY安心GIGAタブレット",SUM($T466,$V466)&lt;&gt;0),SUM($T466,$V466),"")),"")</f>
        <v/>
      </c>
      <c r="HD466" s="81" t="str">
        <f>IF($HA$3&lt;&gt;"コンテンツなし",IF(AND(申込書!$AH$4="GIGAスクールパック",SUM($Q466,$S466)&lt;&gt;0),SUM($Q466,$S466),IF(AND(申込書!$AH$4="SKY安心GIGAタブレット",SUM($U466,$W466)&lt;&gt;0),SUM($U466,$W466),"")),"")</f>
        <v/>
      </c>
      <c r="HE466" s="157"/>
      <c r="HF466" s="82"/>
      <c r="HG466" s="83"/>
    </row>
    <row r="467" spans="2:215" ht="26.85" customHeight="1">
      <c r="B467" s="62">
        <f t="shared" si="4"/>
        <v>462</v>
      </c>
      <c r="C467" s="63"/>
      <c r="D467" s="64"/>
      <c r="E467" s="207"/>
      <c r="F467" s="65"/>
      <c r="G467" s="66"/>
      <c r="H467" s="67"/>
      <c r="I467" s="68"/>
      <c r="J467" s="69"/>
      <c r="K467" s="70"/>
      <c r="L467" s="71"/>
      <c r="M467" s="72"/>
      <c r="N467" s="73"/>
      <c r="O467" s="74"/>
      <c r="P467" s="179"/>
      <c r="Q467" s="180"/>
      <c r="R467" s="180"/>
      <c r="S467" s="181"/>
      <c r="T467" s="179"/>
      <c r="U467" s="180"/>
      <c r="V467" s="182"/>
      <c r="W467" s="181"/>
      <c r="X467" s="75"/>
      <c r="Y467" s="76"/>
      <c r="Z467" s="77"/>
      <c r="AA467" s="78"/>
      <c r="AB467" s="79"/>
      <c r="AC467" s="79"/>
      <c r="AD467" s="79"/>
      <c r="AE467" s="77"/>
      <c r="AF467" s="139"/>
      <c r="AG467" s="139"/>
      <c r="AH467" s="139"/>
      <c r="AI467" s="80" t="str">
        <f>IF(AND(申込書!$C$90&lt;&gt;"▼プルダウンより選択してください",申込書!$C$90&lt;&gt;"",申込書!$P$90&lt;&gt;"YYYY/MM/DD",$G467&lt;&gt;""),申込書!$P$90,"")</f>
        <v/>
      </c>
      <c r="AJ467" s="81" t="str">
        <f>IF(AND(申込書!$C$90&lt;&gt;"▼プルダウンより選択してください",申込書!$C$90&lt;&gt;"",$G467&lt;&gt;""),申込書!$M$90,"")</f>
        <v/>
      </c>
      <c r="AK467" s="81" t="str">
        <f>IF($AI$3&lt;&gt;"コンテンツなし",IF(AND(申込書!$AH$4="GIGAスクールパック",SUM($P467,$R467)&lt;&gt;0),SUM($P467,$R467),IF(AND(申込書!$AH$4="SKY安心GIGAタブレット",SUM($T467,$V467)&lt;&gt;0),SUM($T467,$V467),"")),"")</f>
        <v/>
      </c>
      <c r="AL467" s="81" t="str">
        <f>IF($AI$3&lt;&gt;"コンテンツなし",IF(AND(申込書!$AH$4="GIGAスクールパック",SUM($Q467,$S467)&lt;&gt;0),SUM($Q467,$S467),IF(AND(申込書!$AH$4="SKY安心GIGAタブレット",SUM($U467,$W467)&lt;&gt;0),SUM($U467,$W467),"")),"")</f>
        <v/>
      </c>
      <c r="AM467" s="157"/>
      <c r="AN467" s="82"/>
      <c r="AO467" s="80" t="str">
        <f>IF(AND(申込書!$C$91&lt;&gt;"▼プルダウンより選択してください",申込書!$C$91&lt;&gt;"",申込書!$P$91&lt;&gt;"YYYY/MM/DD",$G467&lt;&gt;""),申込書!$P$91,"")</f>
        <v/>
      </c>
      <c r="AP467" s="81" t="str">
        <f>IF(AND(申込書!$C$91&lt;&gt;"▼プルダウンより選択してください",申込書!$C$91&lt;&gt;"",$G467&lt;&gt;""),申込書!$M$91,"")</f>
        <v/>
      </c>
      <c r="AQ467" s="81" t="str">
        <f>IF($AO$3&lt;&gt;"コンテンツなし",IF(AND(申込書!$AH$4="GIGAスクールパック",SUM($P467,$R467)&lt;&gt;0),SUM($P467,$R467),IF(AND(申込書!$AH$4="SKY安心GIGAタブレット",SUM($T467,$V467)&lt;&gt;0),SUM($T467,$V467),"")),"")</f>
        <v/>
      </c>
      <c r="AR467" s="81" t="str">
        <f>IF($AO$3&lt;&gt;"コンテンツなし",IF(AND(申込書!$AH$4="GIGAスクールパック",SUM($Q467,$S467)&lt;&gt;0),SUM($Q467,$S467),IF(AND(申込書!$AH$4="SKY安心GIGAタブレット",SUM($U467,$W467)&lt;&gt;0),SUM($U467,$W467),"")),"")</f>
        <v/>
      </c>
      <c r="AS467" s="157"/>
      <c r="AT467" s="82"/>
      <c r="AU467" s="80" t="str">
        <f>IF(AND(申込書!$C$92&lt;&gt;"▼プルダウンより選択してください",申込書!$C$92&lt;&gt;"",申込書!$P$92&lt;&gt;"YYYY/MM/DD",$G467&lt;&gt;""),申込書!$P$92,"")</f>
        <v/>
      </c>
      <c r="AV467" s="81" t="str">
        <f>IF(AND(申込書!$C$92&lt;&gt;"▼プルダウンより選択してください",申込書!$C$92&lt;&gt;"",$G467&lt;&gt;""),申込書!$M$92,"")</f>
        <v/>
      </c>
      <c r="AW467" s="81" t="str">
        <f>IF($AU$3&lt;&gt;"コンテンツなし",IF(AND(申込書!$AH$4="GIGAスクールパック",SUM($P467,$R467)&lt;&gt;0),SUM($P467,$R467),IF(AND(申込書!$AH$4="SKY安心GIGAタブレット",SUM($T467,$V467)&lt;&gt;0),SUM($T467,$V467),"")),"")</f>
        <v/>
      </c>
      <c r="AX467" s="81" t="str">
        <f>IF($AU$3&lt;&gt;"コンテンツなし",IF(AND(申込書!$AH$4="GIGAスクールパック",SUM($Q467,$S467)&lt;&gt;0),SUM($Q467,$S467),IF(AND(申込書!$AH$4="SKY安心GIGAタブレット",SUM($U467,$W467)&lt;&gt;0),SUM($U467,$W467),"")),"")</f>
        <v/>
      </c>
      <c r="AY467" s="157"/>
      <c r="AZ467" s="82"/>
      <c r="BA467" s="80" t="str">
        <f>IF(AND(申込書!$C$93&lt;&gt;"▼プルダウンより選択してください",申込書!$C$93&lt;&gt;"",申込書!$P$93&lt;&gt;"YYYY/MM/DD",$G467&lt;&gt;""),申込書!$P$93,"")</f>
        <v/>
      </c>
      <c r="BB467" s="81" t="str">
        <f>IF(AND(申込書!$C$93&lt;&gt;"▼プルダウンより選択してください",申込書!$C$93&lt;&gt;"",申込書!$M$93&gt;=1,$G467&lt;&gt;""),申込書!$M$93,"")</f>
        <v/>
      </c>
      <c r="BC467" s="81" t="str">
        <f>IF($BA$3&lt;&gt;"コンテンツなし",IF(AND(申込書!$AH$4="GIGAスクールパック",SUM($P467,$R467)&lt;&gt;0),SUM($P467,$R467),IF(AND(申込書!$AH$4="SKY安心GIGAタブレット",SUM($T467,$V467)&lt;&gt;0),SUM($T467,$V467),"")),"")</f>
        <v/>
      </c>
      <c r="BD467" s="81" t="str">
        <f>IF($BA$3&lt;&gt;"コンテンツなし",IF(AND(申込書!$AH$4="GIGAスクールパック",SUM($Q467,$S467)&lt;&gt;0),SUM($Q467,$S467),IF(AND(申込書!$AH$4="SKY安心GIGAタブレット",SUM($U467,$W467)&lt;&gt;0),SUM($U467,$W467),"")),"")</f>
        <v/>
      </c>
      <c r="BE467" s="157"/>
      <c r="BF467" s="82"/>
      <c r="BG467" s="80" t="str">
        <f>IF(AND(申込書!$C$94&lt;&gt;"▼プルダウンより選択してください",申込書!$C$94&lt;&gt;"",申込書!$P$94&lt;&gt;"YYYY/MM/DD",$G467&lt;&gt;""),申込書!$P$94,"")</f>
        <v/>
      </c>
      <c r="BH467" s="81" t="str">
        <f>IF(AND(申込書!$C$94&lt;&gt;"▼プルダウンより選択してください",申込書!$C$94&lt;&gt;"",$G467&lt;&gt;""),申込書!$M$94,"")</f>
        <v/>
      </c>
      <c r="BI467" s="81" t="str">
        <f>IF($BG$3&lt;&gt;"コンテンツなし",IF(AND(申込書!$AH$4="GIGAスクールパック",SUM($P467,$R467)&lt;&gt;0),SUM($P467,$R467),IF(AND(申込書!$AH$4="SKY安心GIGAタブレット",SUM($T467,$V467)&lt;&gt;0),SUM($T467,$V467),"")),"")</f>
        <v/>
      </c>
      <c r="BJ467" s="81" t="str">
        <f>IF($BG$3&lt;&gt;"コンテンツなし",IF(AND(申込書!$AH$4="GIGAスクールパック",SUM($Q467,$S467)&lt;&gt;0),SUM($Q467,$S467),IF(AND(申込書!$AH$4="SKY安心GIGAタブレット",SUM($U467,$W467)&lt;&gt;0),SUM($U467,$W467),"")),"")</f>
        <v/>
      </c>
      <c r="BK467" s="157"/>
      <c r="BL467" s="82"/>
      <c r="BM467" s="80" t="str">
        <f>IF(AND(申込書!$C$95&lt;&gt;"▼プルダウンより選択してください",申込書!$C$95&lt;&gt;"",申込書!$P$95&lt;&gt;"YYYY/MM/DD",$G467&lt;&gt;""),申込書!$P$95,"")</f>
        <v/>
      </c>
      <c r="BN467" s="81" t="str">
        <f>IF(AND(申込書!$C$95&lt;&gt;"▼プルダウンより選択してください",申込書!$C$95&lt;&gt;"",$G467&lt;&gt;""),申込書!$M$95,"")</f>
        <v/>
      </c>
      <c r="BO467" s="81" t="str">
        <f>IF($BM$3&lt;&gt;"コンテンツなし",IF(AND(申込書!$AH$4="GIGAスクールパック",SUM($P467,$R467)&lt;&gt;0),SUM($P467,$R467),IF(AND(申込書!$AH$4="SKY安心GIGAタブレット",SUM($T467,$V467)&lt;&gt;0),SUM($T467,$V467),"")),"")</f>
        <v/>
      </c>
      <c r="BP467" s="81" t="str">
        <f>IF($BM$3&lt;&gt;"コンテンツなし",IF(AND(申込書!$AH$4="GIGAスクールパック",SUM($Q467,$S467)&lt;&gt;0),SUM($Q467,$S467),IF(AND(申込書!$AH$4="SKY安心GIGAタブレット",SUM($U467,$W467)&lt;&gt;0),SUM($U467,$W467),"")),"")</f>
        <v/>
      </c>
      <c r="BQ467" s="157"/>
      <c r="BR467" s="82"/>
      <c r="BS467" s="80" t="str">
        <f>IF(AND(申込書!$C$96&lt;&gt;"▼プルダウンより選択してください",申込書!$C$96&lt;&gt;"",申込書!$P$96&lt;&gt;"YYYY/MM/DD",$G467&lt;&gt;""),申込書!$P$96,"")</f>
        <v/>
      </c>
      <c r="BT467" s="81" t="str">
        <f>IF(AND(申込書!$C$96&lt;&gt;"▼プルダウンより選択してください",申込書!$C$96&lt;&gt;"",$G467&lt;&gt;""),申込書!$M$96,"")</f>
        <v/>
      </c>
      <c r="BU467" s="81" t="str">
        <f>IF($BS$3&lt;&gt;"コンテンツなし",IF(AND(申込書!$AH$4="GIGAスクールパック",SUM($P467,$R467)&lt;&gt;0),SUM($P467,$R467),IF(AND(申込書!$AH$4="SKY安心GIGAタブレット",SUM($T467,$V467)&lt;&gt;0),SUM($T467,$V467),"")),"")</f>
        <v/>
      </c>
      <c r="BV467" s="81" t="str">
        <f>IF($BS$3&lt;&gt;"コンテンツなし",IF(AND(申込書!$AH$4="GIGAスクールパック",SUM($Q467,$S467)&lt;&gt;0),SUM($Q467,$S467),IF(AND(申込書!$AH$4="SKY安心GIGAタブレット",SUM($U467,$W467)&lt;&gt;0),SUM($U467,$W467),"")),"")</f>
        <v/>
      </c>
      <c r="BW467" s="157"/>
      <c r="BX467" s="82"/>
      <c r="BY467" s="80" t="str">
        <f>IF(AND(申込書!$C$97&lt;&gt;"▼プルダウンより選択してください",申込書!$C$97&lt;&gt;"",申込書!$P$97&lt;&gt;"YYYY/MM/DD",$G467&lt;&gt;""),申込書!$P$97,"")</f>
        <v/>
      </c>
      <c r="BZ467" s="81" t="str">
        <f>IF(AND(申込書!$C$97&lt;&gt;"▼プルダウンより選択してください",申込書!$C$97&lt;&gt;"",$G467&lt;&gt;""),申込書!$M$97,"")</f>
        <v/>
      </c>
      <c r="CA467" s="81" t="str">
        <f>IF($BY$3&lt;&gt;"コンテンツなし",IF(AND(申込書!$AH$4="GIGAスクールパック",SUM($P467,$R467)&lt;&gt;0),SUM($P467,$R467),IF(AND(申込書!$AH$4="SKY安心GIGAタブレット",SUM($T467,$V467)&lt;&gt;0),SUM($T467,$V467),"")),"")</f>
        <v/>
      </c>
      <c r="CB467" s="81" t="str">
        <f>IF($BY$3&lt;&gt;"コンテンツなし",IF(AND(申込書!$AH$4="GIGAスクールパック",SUM($Q467,$S467)&lt;&gt;0),SUM($Q467,$S467),IF(AND(申込書!$AH$4="SKY安心GIGAタブレット",SUM($U467,$W467)&lt;&gt;0),SUM($U467,$W467),"")),"")</f>
        <v/>
      </c>
      <c r="CC467" s="157"/>
      <c r="CD467" s="82"/>
      <c r="CE467" s="80" t="str">
        <f>IF(AND(申込書!$C$98&lt;&gt;"▼プルダウンより選択してください",申込書!$C$98&lt;&gt;"",申込書!$P$98&lt;&gt;"YYYY/MM/DD",$G467&lt;&gt;""),申込書!$P$98,"")</f>
        <v/>
      </c>
      <c r="CF467" s="81" t="str">
        <f>IF(AND(申込書!$C$98&lt;&gt;"▼プルダウンより選択してください",申込書!$C$98&lt;&gt;"",$G467&lt;&gt;""),申込書!$M$98,"")</f>
        <v/>
      </c>
      <c r="CG467" s="81" t="str">
        <f>IF($CE$3&lt;&gt;"コンテンツなし",IF(AND(申込書!$AH$4="GIGAスクールパック",SUM($P467,$R467)&lt;&gt;0),SUM($P467,$R467),IF(AND(申込書!$AH$4="SKY安心GIGAタブレット",SUM($T467,$V467)&lt;&gt;0),SUM($T467,$V467),"")),"")</f>
        <v/>
      </c>
      <c r="CH467" s="81" t="str">
        <f>IF($CE$3&lt;&gt;"コンテンツなし",IF(AND(申込書!$AH$4="GIGAスクールパック",SUM($Q467,$S467)&lt;&gt;0),SUM($Q467,$S467),IF(AND(申込書!$AH$4="SKY安心GIGAタブレット",SUM($U467,$W467)&lt;&gt;0),SUM($U467,$W467),"")),"")</f>
        <v/>
      </c>
      <c r="CI467" s="157"/>
      <c r="CJ467" s="82"/>
      <c r="CK467" s="80" t="str">
        <f>IF(AND(申込書!$C$99&lt;&gt;"▼プルダウンより選択してください",申込書!$C$99&lt;&gt;"",申込書!$P$99&lt;&gt;"YYYY/MM/DD",$G467&lt;&gt;""),申込書!$P$99,"")</f>
        <v/>
      </c>
      <c r="CL467" s="81" t="str">
        <f>IF(AND(申込書!$C$99&lt;&gt;"▼プルダウンより選択してください",申込書!$C$99&lt;&gt;"",$G467&lt;&gt;""),申込書!$M$99,"")</f>
        <v/>
      </c>
      <c r="CM467" s="81" t="str">
        <f>IF($CK$3&lt;&gt;"コンテンツなし",IF(AND(申込書!$AH$4="GIGAスクールパック",SUM($P467,$R467)&lt;&gt;0),SUM($P467,$R467),IF(AND(申込書!$AH$4="SKY安心GIGAタブレット",SUM($T467,$V467)&lt;&gt;0),SUM($T467,$V467),"")),"")</f>
        <v/>
      </c>
      <c r="CN467" s="81" t="str">
        <f>IF($CK$3&lt;&gt;"コンテンツなし",IF(AND(申込書!$AH$4="GIGAスクールパック",SUM($Q467,$S467)&lt;&gt;0),SUM($Q467,$S467),IF(AND(申込書!$AH$4="SKY安心GIGAタブレット",SUM($U467,$W467)&lt;&gt;0),SUM($U467,$W467),"")),"")</f>
        <v/>
      </c>
      <c r="CO467" s="157"/>
      <c r="CP467" s="82"/>
      <c r="CQ467" s="80" t="str">
        <f>IF(AND(申込書!$C$100&lt;&gt;"▼プルダウンより選択してください",申込書!$C$100&lt;&gt;"",申込書!$P$100&lt;&gt;"YYYY/MM/DD",$G467&lt;&gt;""),申込書!$P$100,"")</f>
        <v/>
      </c>
      <c r="CR467" s="81" t="str">
        <f>IF(AND(申込書!$C$100&lt;&gt;"▼プルダウンより選択してください",申込書!$C$100&lt;&gt;"",$G467&lt;&gt;""),申込書!$M$100,"")</f>
        <v/>
      </c>
      <c r="CS467" s="81" t="str">
        <f>IF($CQ$3&lt;&gt;"コンテンツなし",IF(AND(申込書!$AH$4="GIGAスクールパック",SUM($P467,$R467)&lt;&gt;0),SUM($P467,$R467),IF(AND(申込書!$AH$4="SKY安心GIGAタブレット",SUM($T467,$V467)&lt;&gt;0),SUM($T467,$V467),"")),"")</f>
        <v/>
      </c>
      <c r="CT467" s="81" t="str">
        <f>IF($CQ$3&lt;&gt;"コンテンツなし",IF(AND(申込書!$AH$4="GIGAスクールパック",SUM($Q467,$S467)&lt;&gt;0),SUM($Q467,$S467),IF(AND(申込書!$AH$4="SKY安心GIGAタブレット",SUM($U467,$W467)&lt;&gt;0),SUM($U467,$W467),"")),"")</f>
        <v/>
      </c>
      <c r="CU467" s="81"/>
      <c r="CV467" s="82"/>
      <c r="CW467" s="80" t="str">
        <f>IF(AND(申込書!$C$101&lt;&gt;"▼プルダウンより選択してください",申込書!$C$101&lt;&gt;"",申込書!$P$101&lt;&gt;"YYYY/MM/DD",$G467&lt;&gt;""),申込書!$P$101,"")</f>
        <v/>
      </c>
      <c r="CX467" s="81" t="str">
        <f>IF(AND(申込書!$C$101&lt;&gt;"▼プルダウンより選択してください",申込書!$C$101&lt;&gt;"",$G467&lt;&gt;""),申込書!$M$101,"")</f>
        <v/>
      </c>
      <c r="CY467" s="81" t="str">
        <f>IF($CW$3&lt;&gt;"コンテンツなし",IF(AND(申込書!$AH$4="GIGAスクールパック",SUM($P467,$R467)&lt;&gt;0),SUM($P467,$R467),IF(AND(申込書!$AH$4="SKY安心GIGAタブレット",SUM($T467,$V467)&lt;&gt;0),SUM($T467,$V467),"")),"")</f>
        <v/>
      </c>
      <c r="CZ467" s="81" t="str">
        <f>IF($CW$3&lt;&gt;"コンテンツなし",IF(AND(申込書!$AH$4="GIGAスクールパック",SUM($Q467,$S467)&lt;&gt;0),SUM($Q467,$S467),IF(AND(申込書!$AH$4="SKY安心GIGAタブレット",SUM($U467,$W467)&lt;&gt;0),SUM($U467,$W467),"")),"")</f>
        <v/>
      </c>
      <c r="DA467" s="81"/>
      <c r="DB467" s="82"/>
      <c r="DC467" s="80" t="str">
        <f>IF(AND(申込書!$C$102&lt;&gt;"▼プルダウンより選択してください",申込書!$C$102&lt;&gt;"",申込書!$P$102&lt;&gt;"YYYY/MM/DD",$G467&lt;&gt;""),申込書!$P$102,"")</f>
        <v/>
      </c>
      <c r="DD467" s="81" t="str">
        <f>IF(AND(申込書!$C$102&lt;&gt;"▼プルダウンより選択してください",申込書!$C$102&lt;&gt;"",$G467&lt;&gt;""),申込書!$M$102,"")</f>
        <v/>
      </c>
      <c r="DE467" s="81" t="str">
        <f>IF($DC$3&lt;&gt;"コンテンツなし",IF(AND(申込書!$AH$4="GIGAスクールパック",SUM($P467,$R467)&lt;&gt;0),SUM($P467,$R467),IF(AND(申込書!$AH$4="SKY安心GIGAタブレット",SUM($T467,$V467)&lt;&gt;0),SUM($T467,$V467),"")),"")</f>
        <v/>
      </c>
      <c r="DF467" s="81" t="str">
        <f>IF($DC$3&lt;&gt;"コンテンツなし",IF(AND(申込書!$AH$4="GIGAスクールパック",SUM($Q467,$S467)&lt;&gt;0),SUM($Q467,$S467),IF(AND(申込書!$AH$4="SKY安心GIGAタブレット",SUM($U467,$W467)&lt;&gt;0),SUM($U467,$W467),"")),"")</f>
        <v/>
      </c>
      <c r="DG467" s="81"/>
      <c r="DH467" s="82"/>
      <c r="DI467" s="80" t="str">
        <f>IF(AND(申込書!$C$103&lt;&gt;"▼プルダウンより選択してください",申込書!$C$103&lt;&gt;"",申込書!$P$103&lt;&gt;"YYYY/MM/DD",$G467&lt;&gt;""),申込書!$P$103,"")</f>
        <v/>
      </c>
      <c r="DJ467" s="81" t="str">
        <f>IF(AND(申込書!$C$103&lt;&gt;"▼プルダウンより選択してください",申込書!$C$103&lt;&gt;"",$G467&lt;&gt;""),申込書!$M$103,"")</f>
        <v/>
      </c>
      <c r="DK467" s="81" t="str">
        <f>IF($DI$3&lt;&gt;"コンテンツなし",IF(AND(申込書!$AH$4="GIGAスクールパック",SUM($P467,$R467)&lt;&gt;0),SUM($P467,$R467),IF(AND(申込書!$AH$4="SKY安心GIGAタブレット",SUM($T467,$V467)&lt;&gt;0),SUM($T467,$V467),"")),"")</f>
        <v/>
      </c>
      <c r="DL467" s="81" t="str">
        <f>IF($DI$3&lt;&gt;"コンテンツなし",IF(AND(申込書!$AH$4="GIGAスクールパック",SUM($Q467,$S467)&lt;&gt;0),SUM($Q467,$S467),IF(AND(申込書!$AH$4="SKY安心GIGAタブレット",SUM($U467,$W467)&lt;&gt;0),SUM($U467,$W467),"")),"")</f>
        <v/>
      </c>
      <c r="DM467" s="81"/>
      <c r="DN467" s="82"/>
      <c r="DO467" s="80" t="str">
        <f>IF(AND(申込書!$C$104&lt;&gt;"▼プルダウンより選択してください",申込書!$C$104&lt;&gt;"",申込書!$P$104&lt;&gt;"YYYY/MM/DD",$G467&lt;&gt;""),申込書!$P$104,"")</f>
        <v/>
      </c>
      <c r="DP467" s="81" t="str">
        <f>IF(AND(申込書!$C$104&lt;&gt;"▼プルダウンより選択してください",申込書!$C$104&lt;&gt;"",$G467&lt;&gt;""),申込書!$M$104,"")</f>
        <v/>
      </c>
      <c r="DQ467" s="81" t="str">
        <f>IF($DO$3&lt;&gt;"コンテンツなし",IF(AND(申込書!$AH$4="GIGAスクールパック",SUM($P467,$R467)&lt;&gt;0),SUM($P467,$R467),IF(AND(申込書!$AH$4="SKY安心GIGAタブレット",SUM($T467,$V467)&lt;&gt;0),SUM($T467,$V467),"")),"")</f>
        <v/>
      </c>
      <c r="DR467" s="81" t="str">
        <f>IF($DO$3&lt;&gt;"コンテンツなし",IF(AND(申込書!$AH$4="GIGAスクールパック",SUM($Q467,$S467)&lt;&gt;0),SUM($Q467,$S467),IF(AND(申込書!$AH$4="SKY安心GIGAタブレット",SUM($U467,$W467)&lt;&gt;0),SUM($U467,$W467),"")),"")</f>
        <v/>
      </c>
      <c r="DS467" s="81"/>
      <c r="DT467" s="82"/>
      <c r="DU467" s="80" t="str">
        <f>IF(AND(申込書!$C$105&lt;&gt;"▼プルダウンより選択してください",申込書!$C$105&lt;&gt;"",申込書!$P$105&lt;&gt;"YYYY/MM/DD",$G467&lt;&gt;""),申込書!$P$105,"")</f>
        <v/>
      </c>
      <c r="DV467" s="81" t="str">
        <f>IF(AND(申込書!$C$105&lt;&gt;"▼プルダウンより選択してください",申込書!$C$105&lt;&gt;"",$G467&lt;&gt;""),申込書!$M$105,"")</f>
        <v/>
      </c>
      <c r="DW467" s="81" t="str">
        <f>IF($DU$3&lt;&gt;"コンテンツなし",IF(AND(申込書!$AH$4="GIGAスクールパック",SUM($P467,$R467)&lt;&gt;0),SUM($P467,$R467),IF(AND(申込書!$AH$4="SKY安心GIGAタブレット",SUM($T467,$V467)&lt;&gt;0),SUM($T467,$V467),"")),"")</f>
        <v/>
      </c>
      <c r="DX467" s="81" t="str">
        <f>IF($DU$3&lt;&gt;"コンテンツなし",IF(AND(申込書!$AH$4="GIGAスクールパック",SUM($Q467,$S467)&lt;&gt;0),SUM($Q467,$S467),IF(AND(申込書!$AH$4="SKY安心GIGAタブレット",SUM($U467,$W467)&lt;&gt;0),SUM($U467,$W467),"")),"")</f>
        <v/>
      </c>
      <c r="DY467" s="157"/>
      <c r="DZ467" s="82"/>
      <c r="EA467" s="80" t="str">
        <f>IF(AND(申込書!$C$106&lt;&gt;"▼プルダウンより選択してください",申込書!$C$106&lt;&gt;"",申込書!$P$106&lt;&gt;"YYYY/MM/DD",$G467&lt;&gt;""),申込書!$P$106,"")</f>
        <v/>
      </c>
      <c r="EB467" s="81" t="str">
        <f>IF(AND(申込書!$C$106&lt;&gt;"▼プルダウンより選択してください",申込書!$C$106&lt;&gt;"",$G467&lt;&gt;""),申込書!$M$106,"")</f>
        <v/>
      </c>
      <c r="EC467" s="81" t="str">
        <f>IF($EA$3&lt;&gt;"コンテンツなし",IF(AND(申込書!$AH$4="GIGAスクールパック",SUM($P467,$R467)&lt;&gt;0),SUM($P467,$R467),IF(AND(申込書!$AH$4="SKY安心GIGAタブレット",SUM($T467,$V467)&lt;&gt;0),SUM($T467,$V467),"")),"")</f>
        <v/>
      </c>
      <c r="ED467" s="81" t="str">
        <f>IF($EA$3&lt;&gt;"コンテンツなし",IF(AND(申込書!$AH$4="GIGAスクールパック",SUM($Q467,$S467)&lt;&gt;0),SUM($Q467,$S467),IF(AND(申込書!$AH$4="SKY安心GIGAタブレット",SUM($U467,$W467)&lt;&gt;0),SUM($U467,$W467),"")),"")</f>
        <v/>
      </c>
      <c r="EE467" s="157"/>
      <c r="EF467" s="82"/>
      <c r="EG467" s="80" t="str">
        <f>IF(AND(申込書!$C$107&lt;&gt;"▼プルダウンより選択してください",申込書!$C$107&lt;&gt;"",申込書!$P$107&lt;&gt;"YYYY/MM/DD",$G467&lt;&gt;""),申込書!$P$107,"")</f>
        <v/>
      </c>
      <c r="EH467" s="81" t="str">
        <f>IF(AND(申込書!$C$107&lt;&gt;"▼プルダウンより選択してください",申込書!$C$107&lt;&gt;"",$G467&lt;&gt;""),申込書!$M$107,"")</f>
        <v/>
      </c>
      <c r="EI467" s="81" t="str">
        <f>IF($EG$3&lt;&gt;"コンテンツなし",IF(AND(申込書!$AH$4="GIGAスクールパック",SUM($P467,$R467)&lt;&gt;0),SUM($P467,$R467),IF(AND(申込書!$AH$4="SKY安心GIGAタブレット",SUM($T467,$V467)&lt;&gt;0),SUM($T467,$V467),"")),"")</f>
        <v/>
      </c>
      <c r="EJ467" s="81" t="str">
        <f>IF($EG$3&lt;&gt;"コンテンツなし",IF(AND(申込書!$AH$4="GIGAスクールパック",SUM($Q467,$S467)&lt;&gt;0),SUM($Q467,$S467),IF(AND(申込書!$AH$4="SKY安心GIGAタブレット",SUM($U467,$W467)&lt;&gt;0),SUM($U467,$W467),"")),"")</f>
        <v/>
      </c>
      <c r="EK467" s="157"/>
      <c r="EL467" s="82"/>
      <c r="EM467" s="80" t="str">
        <f>IF(AND(申込書!$C$108&lt;&gt;"▼プルダウンより選択してください",申込書!$C$108&lt;&gt;"",申込書!$P$108&lt;&gt;"YYYY/MM/DD",$G467&lt;&gt;""),申込書!$P$108,"")</f>
        <v/>
      </c>
      <c r="EN467" s="81" t="str">
        <f>IF(AND(申込書!$C$108&lt;&gt;"▼プルダウンより選択してください",申込書!$C$108&lt;&gt;"",$G467&lt;&gt;""),申込書!$M$108,"")</f>
        <v/>
      </c>
      <c r="EO467" s="81" t="str">
        <f>IF($EM$3&lt;&gt;"コンテンツなし",IF(AND(申込書!$AH$4="GIGAスクールパック",SUM($P467,$R467)&lt;&gt;0),SUM($P467,$R467),IF(AND(申込書!$AH$4="SKY安心GIGAタブレット",SUM($T467,$V467)&lt;&gt;0),SUM($T467,$V467),"")),"")</f>
        <v/>
      </c>
      <c r="EP467" s="81" t="str">
        <f>IF($EM$3&lt;&gt;"コンテンツなし",IF(AND(申込書!$AH$4="GIGAスクールパック",SUM($Q467,$S467)&lt;&gt;0),SUM($Q467,$S467),IF(AND(申込書!$AH$4="SKY安心GIGAタブレット",SUM($U467,$W467)&lt;&gt;0),SUM($U467,$W467),"")),"")</f>
        <v/>
      </c>
      <c r="EQ467" s="157"/>
      <c r="ER467" s="82"/>
      <c r="ES467" s="80" t="str">
        <f>IF(AND(申込書!$C$109&lt;&gt;"▼プルダウンより選択してください",申込書!$C$109&lt;&gt;"",申込書!$P$109&lt;&gt;"YYYY/MM/DD",$G467&lt;&gt;""),申込書!$P$109,"")</f>
        <v/>
      </c>
      <c r="ET467" s="81" t="str">
        <f>IF(AND(申込書!$C$109&lt;&gt;"▼プルダウンより選択してください",申込書!$C$109&lt;&gt;"",$G467&lt;&gt;""),申込書!$M$109,"")</f>
        <v/>
      </c>
      <c r="EU467" s="81" t="str">
        <f>IF($ES$3&lt;&gt;"コンテンツなし",IF(AND(申込書!$AH$4="GIGAスクールパック",SUM($P467,$R467)&lt;&gt;0),SUM($P467,$R467),IF(AND(申込書!$AH$4="SKY安心GIGAタブレット",SUM($T467,$V467)&lt;&gt;0),SUM($T467,$V467),"")),"")</f>
        <v/>
      </c>
      <c r="EV467" s="81" t="str">
        <f>IF($ES$3&lt;&gt;"コンテンツなし",IF(AND(申込書!$AH$4="GIGAスクールパック",SUM($Q467,$S467)&lt;&gt;0),SUM($Q467,$S467),IF(AND(申込書!$AH$4="SKY安心GIGAタブレット",SUM($U467,$W467)&lt;&gt;0),SUM($U467,$W467),"")),"")</f>
        <v/>
      </c>
      <c r="EW467" s="157"/>
      <c r="EX467" s="82"/>
      <c r="EY467" s="80" t="str">
        <f>IF(AND(申込書!$C$110&lt;&gt;"▼プルダウンより選択してください",申込書!$C$110&lt;&gt;"",申込書!$P$110&lt;&gt;"YYYY/MM/DD",$G467&lt;&gt;""),申込書!$P$110,"")</f>
        <v/>
      </c>
      <c r="EZ467" s="81" t="str">
        <f>IF(AND(申込書!$C$110&lt;&gt;"▼プルダウンより選択してください",申込書!$C$110&lt;&gt;"",$G467&lt;&gt;""),申込書!$M$110,"")</f>
        <v/>
      </c>
      <c r="FA467" s="81" t="str">
        <f>IF($EY$3&lt;&gt;"コンテンツなし",IF(AND(申込書!$AH$4="GIGAスクールパック",SUM($P467,$R467)&lt;&gt;0),SUM($P467,$R467),IF(AND(申込書!$AH$4="SKY安心GIGAタブレット",SUM($T467,$V467)&lt;&gt;0),SUM($T467,$V467),"")),"")</f>
        <v/>
      </c>
      <c r="FB467" s="81" t="str">
        <f>IF($EY$3&lt;&gt;"コンテンツなし",IF(AND(申込書!$AH$4="GIGAスクールパック",SUM($Q467,$S467)&lt;&gt;0),SUM($Q467,$S467),IF(AND(申込書!$AH$4="SKY安心GIGAタブレット",SUM($U467,$W467)&lt;&gt;0),SUM($U467,$W467),"")),"")</f>
        <v/>
      </c>
      <c r="FC467" s="157"/>
      <c r="FD467" s="82"/>
      <c r="FE467" s="80" t="str">
        <f>IF(AND(申込書!$C$111&lt;&gt;"▼プルダウンより選択してください",申込書!$C$111&lt;&gt;"",申込書!$P$111&lt;&gt;"YYYY/MM/DD",$G467&lt;&gt;""),申込書!$P$111,"")</f>
        <v/>
      </c>
      <c r="FF467" s="81" t="str">
        <f>IF(AND(申込書!$C$111&lt;&gt;"▼プルダウンより選択してください",申込書!$C$111&lt;&gt;"",$G467&lt;&gt;""),申込書!$M$111,"")</f>
        <v/>
      </c>
      <c r="FG467" s="81" t="str">
        <f>IF($FE$3&lt;&gt;"コンテンツなし",IF(AND(申込書!$AH$4="GIGAスクールパック",SUM($P467,$R467)&lt;&gt;0),SUM($P467,$R467),IF(AND(申込書!$AH$4="SKY安心GIGAタブレット",SUM($T467,$V467)&lt;&gt;0),SUM($T467,$V467),"")),"")</f>
        <v/>
      </c>
      <c r="FH467" s="81" t="str">
        <f>IF($FE$3&lt;&gt;"コンテンツなし",IF(AND(申込書!$AH$4="GIGAスクールパック",SUM($Q467,$S467)&lt;&gt;0),SUM($Q467,$S467),IF(AND(申込書!$AH$4="SKY安心GIGAタブレット",SUM($U467,$W467)&lt;&gt;0),SUM($U467,$W467),"")),"")</f>
        <v/>
      </c>
      <c r="FI467" s="157"/>
      <c r="FJ467" s="82"/>
      <c r="FK467" s="80" t="str">
        <f>IF(AND(申込書!$C$112&lt;&gt;"▼プルダウンより選択してください",申込書!$C$112&lt;&gt;"",申込書!$P$112&lt;&gt;"YYYY/MM/DD",$G467&lt;&gt;""),申込書!$P$112,"")</f>
        <v/>
      </c>
      <c r="FL467" s="81" t="str">
        <f>IF(AND(申込書!$C$112&lt;&gt;"▼プルダウンより選択してください",申込書!$C$112&lt;&gt;"",$G467&lt;&gt;""),申込書!$M$112,"")</f>
        <v/>
      </c>
      <c r="FM467" s="81" t="str">
        <f>IF($FK$3&lt;&gt;"コンテンツなし",IF(AND(申込書!$AH$4="GIGAスクールパック",SUM($P467,$R467)&lt;&gt;0),SUM($P467,$R467),IF(AND(申込書!$AH$4="SKY安心GIGAタブレット",SUM($T467,$V467)&lt;&gt;0),SUM($T467,$V467),"")),"")</f>
        <v/>
      </c>
      <c r="FN467" s="81" t="str">
        <f>IF($FK$3&lt;&gt;"コンテンツなし",IF(AND(申込書!$AH$4="GIGAスクールパック",SUM($Q467,$S467)&lt;&gt;0),SUM($Q467,$S467),IF(AND(申込書!$AH$4="SKY安心GIGAタブレット",SUM($U467,$W467)&lt;&gt;0),SUM($U467,$W467),"")),"")</f>
        <v/>
      </c>
      <c r="FO467" s="157"/>
      <c r="FP467" s="82"/>
      <c r="FQ467" s="80" t="str">
        <f>IF(AND(申込書!$C$113&lt;&gt;"▼プルダウンより選択してください",申込書!$C$113&lt;&gt;"",申込書!$P$113&lt;&gt;"YYYY/MM/DD",$G467&lt;&gt;""),申込書!$P$113,"")</f>
        <v/>
      </c>
      <c r="FR467" s="81" t="str">
        <f>IF(AND(申込書!$C$113&lt;&gt;"▼プルダウンより選択してください",申込書!$C$113&lt;&gt;"",$G467&lt;&gt;""),申込書!$M$113,"")</f>
        <v/>
      </c>
      <c r="FS467" s="81" t="str">
        <f>IF($FQ$3&lt;&gt;"コンテンツなし",IF(AND(申込書!$AH$4="GIGAスクールパック",SUM($P467,$R467)&lt;&gt;0),SUM($P467,$R467),IF(AND(申込書!$AH$4="SKY安心GIGAタブレット",SUM($T467,$V467)&lt;&gt;0),SUM($T467,$V467),"")),"")</f>
        <v/>
      </c>
      <c r="FT467" s="81" t="str">
        <f>IF($FQ$3&lt;&gt;"コンテンツなし",IF(AND(申込書!$AH$4="GIGAスクールパック",SUM($Q467,$S467)&lt;&gt;0),SUM($Q467,$S467),IF(AND(申込書!$AH$4="SKY安心GIGAタブレット",SUM($U467,$W467)&lt;&gt;0),SUM($U467,$W467),"")),"")</f>
        <v/>
      </c>
      <c r="FU467" s="157"/>
      <c r="FV467" s="82"/>
      <c r="FW467" s="80" t="str">
        <f>IF(AND(申込書!$C$114&lt;&gt;"▼プルダウンより選択してください",申込書!$C$114&lt;&gt;"",申込書!$P$114&lt;&gt;"YYYY/MM/DD",$G467&lt;&gt;""),申込書!$P$114,"")</f>
        <v/>
      </c>
      <c r="FX467" s="81" t="str">
        <f>IF(AND(申込書!$C$114&lt;&gt;"▼プルダウンより選択してください",申込書!$C$114&lt;&gt;"",$G467&lt;&gt;""),申込書!$M$114,"")</f>
        <v/>
      </c>
      <c r="FY467" s="81" t="str">
        <f>IF($FW$3&lt;&gt;"コンテンツなし",IF(AND(申込書!$AH$4="GIGAスクールパック",SUM($P467,$R467)&lt;&gt;0),SUM($P467,$R467),IF(AND(申込書!$AH$4="SKY安心GIGAタブレット",SUM($T467,$V467)&lt;&gt;0),SUM($T467,$V467),"")),"")</f>
        <v/>
      </c>
      <c r="FZ467" s="81" t="str">
        <f>IF($FW$3&lt;&gt;"コンテンツなし",IF(AND(申込書!$AH$4="GIGAスクールパック",SUM($Q467,$S467)&lt;&gt;0),SUM($Q467,$S467),IF(AND(申込書!$AH$4="SKY安心GIGAタブレット",SUM($U467,$W467)&lt;&gt;0),SUM($U467,$W467),"")),"")</f>
        <v/>
      </c>
      <c r="GA467" s="157"/>
      <c r="GB467" s="82"/>
      <c r="GC467" s="80" t="str">
        <f>IF(AND(申込書!$C$115&lt;&gt;"▼プルダウンより選択してください",申込書!$C$115&lt;&gt;"",申込書!$P$115&lt;&gt;"YYYY/MM/DD",$G467&lt;&gt;""),申込書!$P$115,"")</f>
        <v/>
      </c>
      <c r="GD467" s="81" t="str">
        <f>IF(AND(申込書!$C$115&lt;&gt;"▼プルダウンより選択してください",申込書!$C$115&lt;&gt;"",$G467&lt;&gt;""),申込書!$M$115,"")</f>
        <v/>
      </c>
      <c r="GE467" s="81" t="str">
        <f>IF($GC$3&lt;&gt;"コンテンツなし",IF(AND(申込書!$AH$4="GIGAスクールパック",SUM($P467,$R467)&lt;&gt;0),SUM($P467,$R467),IF(AND(申込書!$AH$4="SKY安心GIGAタブレット",SUM($T467,$V467)&lt;&gt;0),SUM($T467,$V467),"")),"")</f>
        <v/>
      </c>
      <c r="GF467" s="81" t="str">
        <f>IF($GC$3&lt;&gt;"コンテンツなし",IF(AND(申込書!$AH$4="GIGAスクールパック",SUM($Q467,$S467)&lt;&gt;0),SUM($Q467,$S467),IF(AND(申込書!$AH$4="SKY安心GIGAタブレット",SUM($U467,$W467)&lt;&gt;0),SUM($U467,$W467),"")),"")</f>
        <v/>
      </c>
      <c r="GG467" s="157"/>
      <c r="GH467" s="82"/>
      <c r="GI467" s="80" t="str">
        <f>IF(AND(申込書!$C$116&lt;&gt;"▼プルダウンより選択してください",申込書!$C$116&lt;&gt;"",申込書!$P$116&lt;&gt;"YYYY/MM/DD",$G467&lt;&gt;""),申込書!$P$116,"")</f>
        <v/>
      </c>
      <c r="GJ467" s="81" t="str">
        <f>IF(AND(申込書!$C$116&lt;&gt;"▼プルダウンより選択してください",申込書!$C$116&lt;&gt;"",$G467&lt;&gt;""),申込書!$M$116,"")</f>
        <v/>
      </c>
      <c r="GK467" s="81" t="str">
        <f>IF($GI$3&lt;&gt;"コンテンツなし",IF(AND(申込書!$AH$4="GIGAスクールパック",SUM($P467,$R467)&lt;&gt;0),SUM($P467,$R467),IF(AND(申込書!$AH$4="SKY安心GIGAタブレット",SUM($T467,$V467)&lt;&gt;0),SUM($T467,$V467),"")),"")</f>
        <v/>
      </c>
      <c r="GL467" s="81" t="str">
        <f>IF($GI$3&lt;&gt;"コンテンツなし",IF(AND(申込書!$AH$4="GIGAスクールパック",SUM($Q467,$S467)&lt;&gt;0),SUM($Q467,$S467),IF(AND(申込書!$AH$4="SKY安心GIGAタブレット",SUM($U467,$W467)&lt;&gt;0),SUM($U467,$W467),"")),"")</f>
        <v/>
      </c>
      <c r="GM467" s="157"/>
      <c r="GN467" s="82"/>
      <c r="GO467" s="80" t="str">
        <f>IF(AND(申込書!$C$117&lt;&gt;"▼プルダウンより選択してください",申込書!$C$117&lt;&gt;"",申込書!$P$117&lt;&gt;"YYYY/MM/DD",$G467&lt;&gt;""),申込書!$P$117,"")</f>
        <v/>
      </c>
      <c r="GP467" s="81" t="str">
        <f>IF(AND(申込書!$C$117&lt;&gt;"▼プルダウンより選択してください",申込書!$C$117&lt;&gt;"",$G467&lt;&gt;""),申込書!$M$117,"")</f>
        <v/>
      </c>
      <c r="GQ467" s="81" t="str">
        <f>IF($GO$3&lt;&gt;"コンテンツなし",IF(AND(申込書!$AH$4="GIGAスクールパック",SUM($P467,$R467)&lt;&gt;0),SUM($P467,$R467),IF(AND(申込書!$AH$4="SKY安心GIGAタブレット",SUM($T467,$V467)&lt;&gt;0),SUM($T467,$V467),"")),"")</f>
        <v/>
      </c>
      <c r="GR467" s="81" t="str">
        <f>IF($GO$3&lt;&gt;"コンテンツなし",IF(AND(申込書!$AH$4="GIGAスクールパック",SUM($Q467,$S467)&lt;&gt;0),SUM($Q467,$S467),IF(AND(申込書!$AH$4="SKY安心GIGAタブレット",SUM($U467,$W467)&lt;&gt;0),SUM($U467,$W467),"")),"")</f>
        <v/>
      </c>
      <c r="GS467" s="157"/>
      <c r="GT467" s="82"/>
      <c r="GU467" s="80" t="str">
        <f>IF(AND(申込書!$C$118&lt;&gt;"▼プルダウンより選択してください",申込書!$C$118&lt;&gt;"",申込書!$P$118&lt;&gt;"YYYY/MM/DD",$G467&lt;&gt;""),申込書!$P$118,"")</f>
        <v/>
      </c>
      <c r="GV467" s="81" t="str">
        <f>IF(AND(申込書!$C$118&lt;&gt;"▼プルダウンより選択してください",申込書!$C$118&lt;&gt;"",$G467&lt;&gt;""),申込書!$M$118,"")</f>
        <v/>
      </c>
      <c r="GW467" s="81" t="str">
        <f>IF($GU$3&lt;&gt;"コンテンツなし",IF(AND(申込書!$AH$4="GIGAスクールパック",SUM($P467,$R467)&lt;&gt;0),SUM($P467,$R467),IF(AND(申込書!$AH$4="SKY安心GIGAタブレット",SUM($T467,$V467)&lt;&gt;0),SUM($T467,$V467),"")),"")</f>
        <v/>
      </c>
      <c r="GX467" s="81" t="str">
        <f>IF($GU$3&lt;&gt;"コンテンツなし",IF(AND(申込書!$AH$4="GIGAスクールパック",SUM($Q467,$S467)&lt;&gt;0),SUM($Q467,$S467),IF(AND(申込書!$AH$4="SKY安心GIGAタブレット",SUM($U467,$W467)&lt;&gt;0),SUM($U467,$W467),"")),"")</f>
        <v/>
      </c>
      <c r="GY467" s="157"/>
      <c r="GZ467" s="82"/>
      <c r="HA467" s="80" t="str">
        <f>IF(AND(申込書!$C$119&lt;&gt;"▼プルダウンより選択してください",申込書!$C$119&lt;&gt;"",申込書!$P$119&lt;&gt;"YYYY/MM/DD",$G467&lt;&gt;""),申込書!$P$119,"")</f>
        <v/>
      </c>
      <c r="HB467" s="81" t="str">
        <f>IF(AND(申込書!$C$119&lt;&gt;"▼プルダウンより選択してください",申込書!$C$119&lt;&gt;"",$G467&lt;&gt;""),申込書!$M$119,"")</f>
        <v/>
      </c>
      <c r="HC467" s="81" t="str">
        <f>IF($HA$3&lt;&gt;"コンテンツなし",IF(AND(申込書!$AH$4="GIGAスクールパック",SUM($P467,$R467)&lt;&gt;0),SUM($P467,$R467),IF(AND(申込書!$AH$4="SKY安心GIGAタブレット",SUM($T467,$V467)&lt;&gt;0),SUM($T467,$V467),"")),"")</f>
        <v/>
      </c>
      <c r="HD467" s="81" t="str">
        <f>IF($HA$3&lt;&gt;"コンテンツなし",IF(AND(申込書!$AH$4="GIGAスクールパック",SUM($Q467,$S467)&lt;&gt;0),SUM($Q467,$S467),IF(AND(申込書!$AH$4="SKY安心GIGAタブレット",SUM($U467,$W467)&lt;&gt;0),SUM($U467,$W467),"")),"")</f>
        <v/>
      </c>
      <c r="HE467" s="157"/>
      <c r="HF467" s="82"/>
      <c r="HG467" s="83"/>
    </row>
    <row r="468" spans="2:215" ht="26.85" customHeight="1">
      <c r="B468" s="62">
        <f t="shared" si="4"/>
        <v>463</v>
      </c>
      <c r="C468" s="63"/>
      <c r="D468" s="64"/>
      <c r="E468" s="207"/>
      <c r="F468" s="65"/>
      <c r="G468" s="66"/>
      <c r="H468" s="67"/>
      <c r="I468" s="68"/>
      <c r="J468" s="69"/>
      <c r="K468" s="70"/>
      <c r="L468" s="71"/>
      <c r="M468" s="72"/>
      <c r="N468" s="73"/>
      <c r="O468" s="74"/>
      <c r="P468" s="179"/>
      <c r="Q468" s="180"/>
      <c r="R468" s="180"/>
      <c r="S468" s="181"/>
      <c r="T468" s="179"/>
      <c r="U468" s="180"/>
      <c r="V468" s="182"/>
      <c r="W468" s="181"/>
      <c r="X468" s="75"/>
      <c r="Y468" s="76"/>
      <c r="Z468" s="77"/>
      <c r="AA468" s="78"/>
      <c r="AB468" s="79"/>
      <c r="AC468" s="79"/>
      <c r="AD468" s="79"/>
      <c r="AE468" s="77"/>
      <c r="AF468" s="139"/>
      <c r="AG468" s="139"/>
      <c r="AH468" s="139"/>
      <c r="AI468" s="80" t="str">
        <f>IF(AND(申込書!$C$90&lt;&gt;"▼プルダウンより選択してください",申込書!$C$90&lt;&gt;"",申込書!$P$90&lt;&gt;"YYYY/MM/DD",$G468&lt;&gt;""),申込書!$P$90,"")</f>
        <v/>
      </c>
      <c r="AJ468" s="81" t="str">
        <f>IF(AND(申込書!$C$90&lt;&gt;"▼プルダウンより選択してください",申込書!$C$90&lt;&gt;"",$G468&lt;&gt;""),申込書!$M$90,"")</f>
        <v/>
      </c>
      <c r="AK468" s="81" t="str">
        <f>IF($AI$3&lt;&gt;"コンテンツなし",IF(AND(申込書!$AH$4="GIGAスクールパック",SUM($P468,$R468)&lt;&gt;0),SUM($P468,$R468),IF(AND(申込書!$AH$4="SKY安心GIGAタブレット",SUM($T468,$V468)&lt;&gt;0),SUM($T468,$V468),"")),"")</f>
        <v/>
      </c>
      <c r="AL468" s="81" t="str">
        <f>IF($AI$3&lt;&gt;"コンテンツなし",IF(AND(申込書!$AH$4="GIGAスクールパック",SUM($Q468,$S468)&lt;&gt;0),SUM($Q468,$S468),IF(AND(申込書!$AH$4="SKY安心GIGAタブレット",SUM($U468,$W468)&lt;&gt;0),SUM($U468,$W468),"")),"")</f>
        <v/>
      </c>
      <c r="AM468" s="157"/>
      <c r="AN468" s="82"/>
      <c r="AO468" s="80" t="str">
        <f>IF(AND(申込書!$C$91&lt;&gt;"▼プルダウンより選択してください",申込書!$C$91&lt;&gt;"",申込書!$P$91&lt;&gt;"YYYY/MM/DD",$G468&lt;&gt;""),申込書!$P$91,"")</f>
        <v/>
      </c>
      <c r="AP468" s="81" t="str">
        <f>IF(AND(申込書!$C$91&lt;&gt;"▼プルダウンより選択してください",申込書!$C$91&lt;&gt;"",$G468&lt;&gt;""),申込書!$M$91,"")</f>
        <v/>
      </c>
      <c r="AQ468" s="81" t="str">
        <f>IF($AO$3&lt;&gt;"コンテンツなし",IF(AND(申込書!$AH$4="GIGAスクールパック",SUM($P468,$R468)&lt;&gt;0),SUM($P468,$R468),IF(AND(申込書!$AH$4="SKY安心GIGAタブレット",SUM($T468,$V468)&lt;&gt;0),SUM($T468,$V468),"")),"")</f>
        <v/>
      </c>
      <c r="AR468" s="81" t="str">
        <f>IF($AO$3&lt;&gt;"コンテンツなし",IF(AND(申込書!$AH$4="GIGAスクールパック",SUM($Q468,$S468)&lt;&gt;0),SUM($Q468,$S468),IF(AND(申込書!$AH$4="SKY安心GIGAタブレット",SUM($U468,$W468)&lt;&gt;0),SUM($U468,$W468),"")),"")</f>
        <v/>
      </c>
      <c r="AS468" s="157"/>
      <c r="AT468" s="82"/>
      <c r="AU468" s="80" t="str">
        <f>IF(AND(申込書!$C$92&lt;&gt;"▼プルダウンより選択してください",申込書!$C$92&lt;&gt;"",申込書!$P$92&lt;&gt;"YYYY/MM/DD",$G468&lt;&gt;""),申込書!$P$92,"")</f>
        <v/>
      </c>
      <c r="AV468" s="81" t="str">
        <f>IF(AND(申込書!$C$92&lt;&gt;"▼プルダウンより選択してください",申込書!$C$92&lt;&gt;"",$G468&lt;&gt;""),申込書!$M$92,"")</f>
        <v/>
      </c>
      <c r="AW468" s="81" t="str">
        <f>IF($AU$3&lt;&gt;"コンテンツなし",IF(AND(申込書!$AH$4="GIGAスクールパック",SUM($P468,$R468)&lt;&gt;0),SUM($P468,$R468),IF(AND(申込書!$AH$4="SKY安心GIGAタブレット",SUM($T468,$V468)&lt;&gt;0),SUM($T468,$V468),"")),"")</f>
        <v/>
      </c>
      <c r="AX468" s="81" t="str">
        <f>IF($AU$3&lt;&gt;"コンテンツなし",IF(AND(申込書!$AH$4="GIGAスクールパック",SUM($Q468,$S468)&lt;&gt;0),SUM($Q468,$S468),IF(AND(申込書!$AH$4="SKY安心GIGAタブレット",SUM($U468,$W468)&lt;&gt;0),SUM($U468,$W468),"")),"")</f>
        <v/>
      </c>
      <c r="AY468" s="157"/>
      <c r="AZ468" s="82"/>
      <c r="BA468" s="80" t="str">
        <f>IF(AND(申込書!$C$93&lt;&gt;"▼プルダウンより選択してください",申込書!$C$93&lt;&gt;"",申込書!$P$93&lt;&gt;"YYYY/MM/DD",$G468&lt;&gt;""),申込書!$P$93,"")</f>
        <v/>
      </c>
      <c r="BB468" s="81" t="str">
        <f>IF(AND(申込書!$C$93&lt;&gt;"▼プルダウンより選択してください",申込書!$C$93&lt;&gt;"",申込書!$M$93&gt;=1,$G468&lt;&gt;""),申込書!$M$93,"")</f>
        <v/>
      </c>
      <c r="BC468" s="81" t="str">
        <f>IF($BA$3&lt;&gt;"コンテンツなし",IF(AND(申込書!$AH$4="GIGAスクールパック",SUM($P468,$R468)&lt;&gt;0),SUM($P468,$R468),IF(AND(申込書!$AH$4="SKY安心GIGAタブレット",SUM($T468,$V468)&lt;&gt;0),SUM($T468,$V468),"")),"")</f>
        <v/>
      </c>
      <c r="BD468" s="81" t="str">
        <f>IF($BA$3&lt;&gt;"コンテンツなし",IF(AND(申込書!$AH$4="GIGAスクールパック",SUM($Q468,$S468)&lt;&gt;0),SUM($Q468,$S468),IF(AND(申込書!$AH$4="SKY安心GIGAタブレット",SUM($U468,$W468)&lt;&gt;0),SUM($U468,$W468),"")),"")</f>
        <v/>
      </c>
      <c r="BE468" s="157"/>
      <c r="BF468" s="82"/>
      <c r="BG468" s="80" t="str">
        <f>IF(AND(申込書!$C$94&lt;&gt;"▼プルダウンより選択してください",申込書!$C$94&lt;&gt;"",申込書!$P$94&lt;&gt;"YYYY/MM/DD",$G468&lt;&gt;""),申込書!$P$94,"")</f>
        <v/>
      </c>
      <c r="BH468" s="81" t="str">
        <f>IF(AND(申込書!$C$94&lt;&gt;"▼プルダウンより選択してください",申込書!$C$94&lt;&gt;"",$G468&lt;&gt;""),申込書!$M$94,"")</f>
        <v/>
      </c>
      <c r="BI468" s="81" t="str">
        <f>IF($BG$3&lt;&gt;"コンテンツなし",IF(AND(申込書!$AH$4="GIGAスクールパック",SUM($P468,$R468)&lt;&gt;0),SUM($P468,$R468),IF(AND(申込書!$AH$4="SKY安心GIGAタブレット",SUM($T468,$V468)&lt;&gt;0),SUM($T468,$V468),"")),"")</f>
        <v/>
      </c>
      <c r="BJ468" s="81" t="str">
        <f>IF($BG$3&lt;&gt;"コンテンツなし",IF(AND(申込書!$AH$4="GIGAスクールパック",SUM($Q468,$S468)&lt;&gt;0),SUM($Q468,$S468),IF(AND(申込書!$AH$4="SKY安心GIGAタブレット",SUM($U468,$W468)&lt;&gt;0),SUM($U468,$W468),"")),"")</f>
        <v/>
      </c>
      <c r="BK468" s="157"/>
      <c r="BL468" s="82"/>
      <c r="BM468" s="80" t="str">
        <f>IF(AND(申込書!$C$95&lt;&gt;"▼プルダウンより選択してください",申込書!$C$95&lt;&gt;"",申込書!$P$95&lt;&gt;"YYYY/MM/DD",$G468&lt;&gt;""),申込書!$P$95,"")</f>
        <v/>
      </c>
      <c r="BN468" s="81" t="str">
        <f>IF(AND(申込書!$C$95&lt;&gt;"▼プルダウンより選択してください",申込書!$C$95&lt;&gt;"",$G468&lt;&gt;""),申込書!$M$95,"")</f>
        <v/>
      </c>
      <c r="BO468" s="81" t="str">
        <f>IF($BM$3&lt;&gt;"コンテンツなし",IF(AND(申込書!$AH$4="GIGAスクールパック",SUM($P468,$R468)&lt;&gt;0),SUM($P468,$R468),IF(AND(申込書!$AH$4="SKY安心GIGAタブレット",SUM($T468,$V468)&lt;&gt;0),SUM($T468,$V468),"")),"")</f>
        <v/>
      </c>
      <c r="BP468" s="81" t="str">
        <f>IF($BM$3&lt;&gt;"コンテンツなし",IF(AND(申込書!$AH$4="GIGAスクールパック",SUM($Q468,$S468)&lt;&gt;0),SUM($Q468,$S468),IF(AND(申込書!$AH$4="SKY安心GIGAタブレット",SUM($U468,$W468)&lt;&gt;0),SUM($U468,$W468),"")),"")</f>
        <v/>
      </c>
      <c r="BQ468" s="157"/>
      <c r="BR468" s="82"/>
      <c r="BS468" s="80" t="str">
        <f>IF(AND(申込書!$C$96&lt;&gt;"▼プルダウンより選択してください",申込書!$C$96&lt;&gt;"",申込書!$P$96&lt;&gt;"YYYY/MM/DD",$G468&lt;&gt;""),申込書!$P$96,"")</f>
        <v/>
      </c>
      <c r="BT468" s="81" t="str">
        <f>IF(AND(申込書!$C$96&lt;&gt;"▼プルダウンより選択してください",申込書!$C$96&lt;&gt;"",$G468&lt;&gt;""),申込書!$M$96,"")</f>
        <v/>
      </c>
      <c r="BU468" s="81" t="str">
        <f>IF($BS$3&lt;&gt;"コンテンツなし",IF(AND(申込書!$AH$4="GIGAスクールパック",SUM($P468,$R468)&lt;&gt;0),SUM($P468,$R468),IF(AND(申込書!$AH$4="SKY安心GIGAタブレット",SUM($T468,$V468)&lt;&gt;0),SUM($T468,$V468),"")),"")</f>
        <v/>
      </c>
      <c r="BV468" s="81" t="str">
        <f>IF($BS$3&lt;&gt;"コンテンツなし",IF(AND(申込書!$AH$4="GIGAスクールパック",SUM($Q468,$S468)&lt;&gt;0),SUM($Q468,$S468),IF(AND(申込書!$AH$4="SKY安心GIGAタブレット",SUM($U468,$W468)&lt;&gt;0),SUM($U468,$W468),"")),"")</f>
        <v/>
      </c>
      <c r="BW468" s="157"/>
      <c r="BX468" s="82"/>
      <c r="BY468" s="80" t="str">
        <f>IF(AND(申込書!$C$97&lt;&gt;"▼プルダウンより選択してください",申込書!$C$97&lt;&gt;"",申込書!$P$97&lt;&gt;"YYYY/MM/DD",$G468&lt;&gt;""),申込書!$P$97,"")</f>
        <v/>
      </c>
      <c r="BZ468" s="81" t="str">
        <f>IF(AND(申込書!$C$97&lt;&gt;"▼プルダウンより選択してください",申込書!$C$97&lt;&gt;"",$G468&lt;&gt;""),申込書!$M$97,"")</f>
        <v/>
      </c>
      <c r="CA468" s="81" t="str">
        <f>IF($BY$3&lt;&gt;"コンテンツなし",IF(AND(申込書!$AH$4="GIGAスクールパック",SUM($P468,$R468)&lt;&gt;0),SUM($P468,$R468),IF(AND(申込書!$AH$4="SKY安心GIGAタブレット",SUM($T468,$V468)&lt;&gt;0),SUM($T468,$V468),"")),"")</f>
        <v/>
      </c>
      <c r="CB468" s="81" t="str">
        <f>IF($BY$3&lt;&gt;"コンテンツなし",IF(AND(申込書!$AH$4="GIGAスクールパック",SUM($Q468,$S468)&lt;&gt;0),SUM($Q468,$S468),IF(AND(申込書!$AH$4="SKY安心GIGAタブレット",SUM($U468,$W468)&lt;&gt;0),SUM($U468,$W468),"")),"")</f>
        <v/>
      </c>
      <c r="CC468" s="157"/>
      <c r="CD468" s="82"/>
      <c r="CE468" s="80" t="str">
        <f>IF(AND(申込書!$C$98&lt;&gt;"▼プルダウンより選択してください",申込書!$C$98&lt;&gt;"",申込書!$P$98&lt;&gt;"YYYY/MM/DD",$G468&lt;&gt;""),申込書!$P$98,"")</f>
        <v/>
      </c>
      <c r="CF468" s="81" t="str">
        <f>IF(AND(申込書!$C$98&lt;&gt;"▼プルダウンより選択してください",申込書!$C$98&lt;&gt;"",$G468&lt;&gt;""),申込書!$M$98,"")</f>
        <v/>
      </c>
      <c r="CG468" s="81" t="str">
        <f>IF($CE$3&lt;&gt;"コンテンツなし",IF(AND(申込書!$AH$4="GIGAスクールパック",SUM($P468,$R468)&lt;&gt;0),SUM($P468,$R468),IF(AND(申込書!$AH$4="SKY安心GIGAタブレット",SUM($T468,$V468)&lt;&gt;0),SUM($T468,$V468),"")),"")</f>
        <v/>
      </c>
      <c r="CH468" s="81" t="str">
        <f>IF($CE$3&lt;&gt;"コンテンツなし",IF(AND(申込書!$AH$4="GIGAスクールパック",SUM($Q468,$S468)&lt;&gt;0),SUM($Q468,$S468),IF(AND(申込書!$AH$4="SKY安心GIGAタブレット",SUM($U468,$W468)&lt;&gt;0),SUM($U468,$W468),"")),"")</f>
        <v/>
      </c>
      <c r="CI468" s="157"/>
      <c r="CJ468" s="82"/>
      <c r="CK468" s="80" t="str">
        <f>IF(AND(申込書!$C$99&lt;&gt;"▼プルダウンより選択してください",申込書!$C$99&lt;&gt;"",申込書!$P$99&lt;&gt;"YYYY/MM/DD",$G468&lt;&gt;""),申込書!$P$99,"")</f>
        <v/>
      </c>
      <c r="CL468" s="81" t="str">
        <f>IF(AND(申込書!$C$99&lt;&gt;"▼プルダウンより選択してください",申込書!$C$99&lt;&gt;"",$G468&lt;&gt;""),申込書!$M$99,"")</f>
        <v/>
      </c>
      <c r="CM468" s="81" t="str">
        <f>IF($CK$3&lt;&gt;"コンテンツなし",IF(AND(申込書!$AH$4="GIGAスクールパック",SUM($P468,$R468)&lt;&gt;0),SUM($P468,$R468),IF(AND(申込書!$AH$4="SKY安心GIGAタブレット",SUM($T468,$V468)&lt;&gt;0),SUM($T468,$V468),"")),"")</f>
        <v/>
      </c>
      <c r="CN468" s="81" t="str">
        <f>IF($CK$3&lt;&gt;"コンテンツなし",IF(AND(申込書!$AH$4="GIGAスクールパック",SUM($Q468,$S468)&lt;&gt;0),SUM($Q468,$S468),IF(AND(申込書!$AH$4="SKY安心GIGAタブレット",SUM($U468,$W468)&lt;&gt;0),SUM($U468,$W468),"")),"")</f>
        <v/>
      </c>
      <c r="CO468" s="157"/>
      <c r="CP468" s="82"/>
      <c r="CQ468" s="80" t="str">
        <f>IF(AND(申込書!$C$100&lt;&gt;"▼プルダウンより選択してください",申込書!$C$100&lt;&gt;"",申込書!$P$100&lt;&gt;"YYYY/MM/DD",$G468&lt;&gt;""),申込書!$P$100,"")</f>
        <v/>
      </c>
      <c r="CR468" s="81" t="str">
        <f>IF(AND(申込書!$C$100&lt;&gt;"▼プルダウンより選択してください",申込書!$C$100&lt;&gt;"",$G468&lt;&gt;""),申込書!$M$100,"")</f>
        <v/>
      </c>
      <c r="CS468" s="81" t="str">
        <f>IF($CQ$3&lt;&gt;"コンテンツなし",IF(AND(申込書!$AH$4="GIGAスクールパック",SUM($P468,$R468)&lt;&gt;0),SUM($P468,$R468),IF(AND(申込書!$AH$4="SKY安心GIGAタブレット",SUM($T468,$V468)&lt;&gt;0),SUM($T468,$V468),"")),"")</f>
        <v/>
      </c>
      <c r="CT468" s="81" t="str">
        <f>IF($CQ$3&lt;&gt;"コンテンツなし",IF(AND(申込書!$AH$4="GIGAスクールパック",SUM($Q468,$S468)&lt;&gt;0),SUM($Q468,$S468),IF(AND(申込書!$AH$4="SKY安心GIGAタブレット",SUM($U468,$W468)&lt;&gt;0),SUM($U468,$W468),"")),"")</f>
        <v/>
      </c>
      <c r="CU468" s="81"/>
      <c r="CV468" s="82"/>
      <c r="CW468" s="80" t="str">
        <f>IF(AND(申込書!$C$101&lt;&gt;"▼プルダウンより選択してください",申込書!$C$101&lt;&gt;"",申込書!$P$101&lt;&gt;"YYYY/MM/DD",$G468&lt;&gt;""),申込書!$P$101,"")</f>
        <v/>
      </c>
      <c r="CX468" s="81" t="str">
        <f>IF(AND(申込書!$C$101&lt;&gt;"▼プルダウンより選択してください",申込書!$C$101&lt;&gt;"",$G468&lt;&gt;""),申込書!$M$101,"")</f>
        <v/>
      </c>
      <c r="CY468" s="81" t="str">
        <f>IF($CW$3&lt;&gt;"コンテンツなし",IF(AND(申込書!$AH$4="GIGAスクールパック",SUM($P468,$R468)&lt;&gt;0),SUM($P468,$R468),IF(AND(申込書!$AH$4="SKY安心GIGAタブレット",SUM($T468,$V468)&lt;&gt;0),SUM($T468,$V468),"")),"")</f>
        <v/>
      </c>
      <c r="CZ468" s="81" t="str">
        <f>IF($CW$3&lt;&gt;"コンテンツなし",IF(AND(申込書!$AH$4="GIGAスクールパック",SUM($Q468,$S468)&lt;&gt;0),SUM($Q468,$S468),IF(AND(申込書!$AH$4="SKY安心GIGAタブレット",SUM($U468,$W468)&lt;&gt;0),SUM($U468,$W468),"")),"")</f>
        <v/>
      </c>
      <c r="DA468" s="81"/>
      <c r="DB468" s="82"/>
      <c r="DC468" s="80" t="str">
        <f>IF(AND(申込書!$C$102&lt;&gt;"▼プルダウンより選択してください",申込書!$C$102&lt;&gt;"",申込書!$P$102&lt;&gt;"YYYY/MM/DD",$G468&lt;&gt;""),申込書!$P$102,"")</f>
        <v/>
      </c>
      <c r="DD468" s="81" t="str">
        <f>IF(AND(申込書!$C$102&lt;&gt;"▼プルダウンより選択してください",申込書!$C$102&lt;&gt;"",$G468&lt;&gt;""),申込書!$M$102,"")</f>
        <v/>
      </c>
      <c r="DE468" s="81" t="str">
        <f>IF($DC$3&lt;&gt;"コンテンツなし",IF(AND(申込書!$AH$4="GIGAスクールパック",SUM($P468,$R468)&lt;&gt;0),SUM($P468,$R468),IF(AND(申込書!$AH$4="SKY安心GIGAタブレット",SUM($T468,$V468)&lt;&gt;0),SUM($T468,$V468),"")),"")</f>
        <v/>
      </c>
      <c r="DF468" s="81" t="str">
        <f>IF($DC$3&lt;&gt;"コンテンツなし",IF(AND(申込書!$AH$4="GIGAスクールパック",SUM($Q468,$S468)&lt;&gt;0),SUM($Q468,$S468),IF(AND(申込書!$AH$4="SKY安心GIGAタブレット",SUM($U468,$W468)&lt;&gt;0),SUM($U468,$W468),"")),"")</f>
        <v/>
      </c>
      <c r="DG468" s="81"/>
      <c r="DH468" s="82"/>
      <c r="DI468" s="80" t="str">
        <f>IF(AND(申込書!$C$103&lt;&gt;"▼プルダウンより選択してください",申込書!$C$103&lt;&gt;"",申込書!$P$103&lt;&gt;"YYYY/MM/DD",$G468&lt;&gt;""),申込書!$P$103,"")</f>
        <v/>
      </c>
      <c r="DJ468" s="81" t="str">
        <f>IF(AND(申込書!$C$103&lt;&gt;"▼プルダウンより選択してください",申込書!$C$103&lt;&gt;"",$G468&lt;&gt;""),申込書!$M$103,"")</f>
        <v/>
      </c>
      <c r="DK468" s="81" t="str">
        <f>IF($DI$3&lt;&gt;"コンテンツなし",IF(AND(申込書!$AH$4="GIGAスクールパック",SUM($P468,$R468)&lt;&gt;0),SUM($P468,$R468),IF(AND(申込書!$AH$4="SKY安心GIGAタブレット",SUM($T468,$V468)&lt;&gt;0),SUM($T468,$V468),"")),"")</f>
        <v/>
      </c>
      <c r="DL468" s="81" t="str">
        <f>IF($DI$3&lt;&gt;"コンテンツなし",IF(AND(申込書!$AH$4="GIGAスクールパック",SUM($Q468,$S468)&lt;&gt;0),SUM($Q468,$S468),IF(AND(申込書!$AH$4="SKY安心GIGAタブレット",SUM($U468,$W468)&lt;&gt;0),SUM($U468,$W468),"")),"")</f>
        <v/>
      </c>
      <c r="DM468" s="81"/>
      <c r="DN468" s="82"/>
      <c r="DO468" s="80" t="str">
        <f>IF(AND(申込書!$C$104&lt;&gt;"▼プルダウンより選択してください",申込書!$C$104&lt;&gt;"",申込書!$P$104&lt;&gt;"YYYY/MM/DD",$G468&lt;&gt;""),申込書!$P$104,"")</f>
        <v/>
      </c>
      <c r="DP468" s="81" t="str">
        <f>IF(AND(申込書!$C$104&lt;&gt;"▼プルダウンより選択してください",申込書!$C$104&lt;&gt;"",$G468&lt;&gt;""),申込書!$M$104,"")</f>
        <v/>
      </c>
      <c r="DQ468" s="81" t="str">
        <f>IF($DO$3&lt;&gt;"コンテンツなし",IF(AND(申込書!$AH$4="GIGAスクールパック",SUM($P468,$R468)&lt;&gt;0),SUM($P468,$R468),IF(AND(申込書!$AH$4="SKY安心GIGAタブレット",SUM($T468,$V468)&lt;&gt;0),SUM($T468,$V468),"")),"")</f>
        <v/>
      </c>
      <c r="DR468" s="81" t="str">
        <f>IF($DO$3&lt;&gt;"コンテンツなし",IF(AND(申込書!$AH$4="GIGAスクールパック",SUM($Q468,$S468)&lt;&gt;0),SUM($Q468,$S468),IF(AND(申込書!$AH$4="SKY安心GIGAタブレット",SUM($U468,$W468)&lt;&gt;0),SUM($U468,$W468),"")),"")</f>
        <v/>
      </c>
      <c r="DS468" s="81"/>
      <c r="DT468" s="82"/>
      <c r="DU468" s="80" t="str">
        <f>IF(AND(申込書!$C$105&lt;&gt;"▼プルダウンより選択してください",申込書!$C$105&lt;&gt;"",申込書!$P$105&lt;&gt;"YYYY/MM/DD",$G468&lt;&gt;""),申込書!$P$105,"")</f>
        <v/>
      </c>
      <c r="DV468" s="81" t="str">
        <f>IF(AND(申込書!$C$105&lt;&gt;"▼プルダウンより選択してください",申込書!$C$105&lt;&gt;"",$G468&lt;&gt;""),申込書!$M$105,"")</f>
        <v/>
      </c>
      <c r="DW468" s="81" t="str">
        <f>IF($DU$3&lt;&gt;"コンテンツなし",IF(AND(申込書!$AH$4="GIGAスクールパック",SUM($P468,$R468)&lt;&gt;0),SUM($P468,$R468),IF(AND(申込書!$AH$4="SKY安心GIGAタブレット",SUM($T468,$V468)&lt;&gt;0),SUM($T468,$V468),"")),"")</f>
        <v/>
      </c>
      <c r="DX468" s="81" t="str">
        <f>IF($DU$3&lt;&gt;"コンテンツなし",IF(AND(申込書!$AH$4="GIGAスクールパック",SUM($Q468,$S468)&lt;&gt;0),SUM($Q468,$S468),IF(AND(申込書!$AH$4="SKY安心GIGAタブレット",SUM($U468,$W468)&lt;&gt;0),SUM($U468,$W468),"")),"")</f>
        <v/>
      </c>
      <c r="DY468" s="157"/>
      <c r="DZ468" s="82"/>
      <c r="EA468" s="80" t="str">
        <f>IF(AND(申込書!$C$106&lt;&gt;"▼プルダウンより選択してください",申込書!$C$106&lt;&gt;"",申込書!$P$106&lt;&gt;"YYYY/MM/DD",$G468&lt;&gt;""),申込書!$P$106,"")</f>
        <v/>
      </c>
      <c r="EB468" s="81" t="str">
        <f>IF(AND(申込書!$C$106&lt;&gt;"▼プルダウンより選択してください",申込書!$C$106&lt;&gt;"",$G468&lt;&gt;""),申込書!$M$106,"")</f>
        <v/>
      </c>
      <c r="EC468" s="81" t="str">
        <f>IF($EA$3&lt;&gt;"コンテンツなし",IF(AND(申込書!$AH$4="GIGAスクールパック",SUM($P468,$R468)&lt;&gt;0),SUM($P468,$R468),IF(AND(申込書!$AH$4="SKY安心GIGAタブレット",SUM($T468,$V468)&lt;&gt;0),SUM($T468,$V468),"")),"")</f>
        <v/>
      </c>
      <c r="ED468" s="81" t="str">
        <f>IF($EA$3&lt;&gt;"コンテンツなし",IF(AND(申込書!$AH$4="GIGAスクールパック",SUM($Q468,$S468)&lt;&gt;0),SUM($Q468,$S468),IF(AND(申込書!$AH$4="SKY安心GIGAタブレット",SUM($U468,$W468)&lt;&gt;0),SUM($U468,$W468),"")),"")</f>
        <v/>
      </c>
      <c r="EE468" s="157"/>
      <c r="EF468" s="82"/>
      <c r="EG468" s="80" t="str">
        <f>IF(AND(申込書!$C$107&lt;&gt;"▼プルダウンより選択してください",申込書!$C$107&lt;&gt;"",申込書!$P$107&lt;&gt;"YYYY/MM/DD",$G468&lt;&gt;""),申込書!$P$107,"")</f>
        <v/>
      </c>
      <c r="EH468" s="81" t="str">
        <f>IF(AND(申込書!$C$107&lt;&gt;"▼プルダウンより選択してください",申込書!$C$107&lt;&gt;"",$G468&lt;&gt;""),申込書!$M$107,"")</f>
        <v/>
      </c>
      <c r="EI468" s="81" t="str">
        <f>IF($EG$3&lt;&gt;"コンテンツなし",IF(AND(申込書!$AH$4="GIGAスクールパック",SUM($P468,$R468)&lt;&gt;0),SUM($P468,$R468),IF(AND(申込書!$AH$4="SKY安心GIGAタブレット",SUM($T468,$V468)&lt;&gt;0),SUM($T468,$V468),"")),"")</f>
        <v/>
      </c>
      <c r="EJ468" s="81" t="str">
        <f>IF($EG$3&lt;&gt;"コンテンツなし",IF(AND(申込書!$AH$4="GIGAスクールパック",SUM($Q468,$S468)&lt;&gt;0),SUM($Q468,$S468),IF(AND(申込書!$AH$4="SKY安心GIGAタブレット",SUM($U468,$W468)&lt;&gt;0),SUM($U468,$W468),"")),"")</f>
        <v/>
      </c>
      <c r="EK468" s="157"/>
      <c r="EL468" s="82"/>
      <c r="EM468" s="80" t="str">
        <f>IF(AND(申込書!$C$108&lt;&gt;"▼プルダウンより選択してください",申込書!$C$108&lt;&gt;"",申込書!$P$108&lt;&gt;"YYYY/MM/DD",$G468&lt;&gt;""),申込書!$P$108,"")</f>
        <v/>
      </c>
      <c r="EN468" s="81" t="str">
        <f>IF(AND(申込書!$C$108&lt;&gt;"▼プルダウンより選択してください",申込書!$C$108&lt;&gt;"",$G468&lt;&gt;""),申込書!$M$108,"")</f>
        <v/>
      </c>
      <c r="EO468" s="81" t="str">
        <f>IF($EM$3&lt;&gt;"コンテンツなし",IF(AND(申込書!$AH$4="GIGAスクールパック",SUM($P468,$R468)&lt;&gt;0),SUM($P468,$R468),IF(AND(申込書!$AH$4="SKY安心GIGAタブレット",SUM($T468,$V468)&lt;&gt;0),SUM($T468,$V468),"")),"")</f>
        <v/>
      </c>
      <c r="EP468" s="81" t="str">
        <f>IF($EM$3&lt;&gt;"コンテンツなし",IF(AND(申込書!$AH$4="GIGAスクールパック",SUM($Q468,$S468)&lt;&gt;0),SUM($Q468,$S468),IF(AND(申込書!$AH$4="SKY安心GIGAタブレット",SUM($U468,$W468)&lt;&gt;0),SUM($U468,$W468),"")),"")</f>
        <v/>
      </c>
      <c r="EQ468" s="157"/>
      <c r="ER468" s="82"/>
      <c r="ES468" s="80" t="str">
        <f>IF(AND(申込書!$C$109&lt;&gt;"▼プルダウンより選択してください",申込書!$C$109&lt;&gt;"",申込書!$P$109&lt;&gt;"YYYY/MM/DD",$G468&lt;&gt;""),申込書!$P$109,"")</f>
        <v/>
      </c>
      <c r="ET468" s="81" t="str">
        <f>IF(AND(申込書!$C$109&lt;&gt;"▼プルダウンより選択してください",申込書!$C$109&lt;&gt;"",$G468&lt;&gt;""),申込書!$M$109,"")</f>
        <v/>
      </c>
      <c r="EU468" s="81" t="str">
        <f>IF($ES$3&lt;&gt;"コンテンツなし",IF(AND(申込書!$AH$4="GIGAスクールパック",SUM($P468,$R468)&lt;&gt;0),SUM($P468,$R468),IF(AND(申込書!$AH$4="SKY安心GIGAタブレット",SUM($T468,$V468)&lt;&gt;0),SUM($T468,$V468),"")),"")</f>
        <v/>
      </c>
      <c r="EV468" s="81" t="str">
        <f>IF($ES$3&lt;&gt;"コンテンツなし",IF(AND(申込書!$AH$4="GIGAスクールパック",SUM($Q468,$S468)&lt;&gt;0),SUM($Q468,$S468),IF(AND(申込書!$AH$4="SKY安心GIGAタブレット",SUM($U468,$W468)&lt;&gt;0),SUM($U468,$W468),"")),"")</f>
        <v/>
      </c>
      <c r="EW468" s="157"/>
      <c r="EX468" s="82"/>
      <c r="EY468" s="80" t="str">
        <f>IF(AND(申込書!$C$110&lt;&gt;"▼プルダウンより選択してください",申込書!$C$110&lt;&gt;"",申込書!$P$110&lt;&gt;"YYYY/MM/DD",$G468&lt;&gt;""),申込書!$P$110,"")</f>
        <v/>
      </c>
      <c r="EZ468" s="81" t="str">
        <f>IF(AND(申込書!$C$110&lt;&gt;"▼プルダウンより選択してください",申込書!$C$110&lt;&gt;"",$G468&lt;&gt;""),申込書!$M$110,"")</f>
        <v/>
      </c>
      <c r="FA468" s="81" t="str">
        <f>IF($EY$3&lt;&gt;"コンテンツなし",IF(AND(申込書!$AH$4="GIGAスクールパック",SUM($P468,$R468)&lt;&gt;0),SUM($P468,$R468),IF(AND(申込書!$AH$4="SKY安心GIGAタブレット",SUM($T468,$V468)&lt;&gt;0),SUM($T468,$V468),"")),"")</f>
        <v/>
      </c>
      <c r="FB468" s="81" t="str">
        <f>IF($EY$3&lt;&gt;"コンテンツなし",IF(AND(申込書!$AH$4="GIGAスクールパック",SUM($Q468,$S468)&lt;&gt;0),SUM($Q468,$S468),IF(AND(申込書!$AH$4="SKY安心GIGAタブレット",SUM($U468,$W468)&lt;&gt;0),SUM($U468,$W468),"")),"")</f>
        <v/>
      </c>
      <c r="FC468" s="157"/>
      <c r="FD468" s="82"/>
      <c r="FE468" s="80" t="str">
        <f>IF(AND(申込書!$C$111&lt;&gt;"▼プルダウンより選択してください",申込書!$C$111&lt;&gt;"",申込書!$P$111&lt;&gt;"YYYY/MM/DD",$G468&lt;&gt;""),申込書!$P$111,"")</f>
        <v/>
      </c>
      <c r="FF468" s="81" t="str">
        <f>IF(AND(申込書!$C$111&lt;&gt;"▼プルダウンより選択してください",申込書!$C$111&lt;&gt;"",$G468&lt;&gt;""),申込書!$M$111,"")</f>
        <v/>
      </c>
      <c r="FG468" s="81" t="str">
        <f>IF($FE$3&lt;&gt;"コンテンツなし",IF(AND(申込書!$AH$4="GIGAスクールパック",SUM($P468,$R468)&lt;&gt;0),SUM($P468,$R468),IF(AND(申込書!$AH$4="SKY安心GIGAタブレット",SUM($T468,$V468)&lt;&gt;0),SUM($T468,$V468),"")),"")</f>
        <v/>
      </c>
      <c r="FH468" s="81" t="str">
        <f>IF($FE$3&lt;&gt;"コンテンツなし",IF(AND(申込書!$AH$4="GIGAスクールパック",SUM($Q468,$S468)&lt;&gt;0),SUM($Q468,$S468),IF(AND(申込書!$AH$4="SKY安心GIGAタブレット",SUM($U468,$W468)&lt;&gt;0),SUM($U468,$W468),"")),"")</f>
        <v/>
      </c>
      <c r="FI468" s="157"/>
      <c r="FJ468" s="82"/>
      <c r="FK468" s="80" t="str">
        <f>IF(AND(申込書!$C$112&lt;&gt;"▼プルダウンより選択してください",申込書!$C$112&lt;&gt;"",申込書!$P$112&lt;&gt;"YYYY/MM/DD",$G468&lt;&gt;""),申込書!$P$112,"")</f>
        <v/>
      </c>
      <c r="FL468" s="81" t="str">
        <f>IF(AND(申込書!$C$112&lt;&gt;"▼プルダウンより選択してください",申込書!$C$112&lt;&gt;"",$G468&lt;&gt;""),申込書!$M$112,"")</f>
        <v/>
      </c>
      <c r="FM468" s="81" t="str">
        <f>IF($FK$3&lt;&gt;"コンテンツなし",IF(AND(申込書!$AH$4="GIGAスクールパック",SUM($P468,$R468)&lt;&gt;0),SUM($P468,$R468),IF(AND(申込書!$AH$4="SKY安心GIGAタブレット",SUM($T468,$V468)&lt;&gt;0),SUM($T468,$V468),"")),"")</f>
        <v/>
      </c>
      <c r="FN468" s="81" t="str">
        <f>IF($FK$3&lt;&gt;"コンテンツなし",IF(AND(申込書!$AH$4="GIGAスクールパック",SUM($Q468,$S468)&lt;&gt;0),SUM($Q468,$S468),IF(AND(申込書!$AH$4="SKY安心GIGAタブレット",SUM($U468,$W468)&lt;&gt;0),SUM($U468,$W468),"")),"")</f>
        <v/>
      </c>
      <c r="FO468" s="157"/>
      <c r="FP468" s="82"/>
      <c r="FQ468" s="80" t="str">
        <f>IF(AND(申込書!$C$113&lt;&gt;"▼プルダウンより選択してください",申込書!$C$113&lt;&gt;"",申込書!$P$113&lt;&gt;"YYYY/MM/DD",$G468&lt;&gt;""),申込書!$P$113,"")</f>
        <v/>
      </c>
      <c r="FR468" s="81" t="str">
        <f>IF(AND(申込書!$C$113&lt;&gt;"▼プルダウンより選択してください",申込書!$C$113&lt;&gt;"",$G468&lt;&gt;""),申込書!$M$113,"")</f>
        <v/>
      </c>
      <c r="FS468" s="81" t="str">
        <f>IF($FQ$3&lt;&gt;"コンテンツなし",IF(AND(申込書!$AH$4="GIGAスクールパック",SUM($P468,$R468)&lt;&gt;0),SUM($P468,$R468),IF(AND(申込書!$AH$4="SKY安心GIGAタブレット",SUM($T468,$V468)&lt;&gt;0),SUM($T468,$V468),"")),"")</f>
        <v/>
      </c>
      <c r="FT468" s="81" t="str">
        <f>IF($FQ$3&lt;&gt;"コンテンツなし",IF(AND(申込書!$AH$4="GIGAスクールパック",SUM($Q468,$S468)&lt;&gt;0),SUM($Q468,$S468),IF(AND(申込書!$AH$4="SKY安心GIGAタブレット",SUM($U468,$W468)&lt;&gt;0),SUM($U468,$W468),"")),"")</f>
        <v/>
      </c>
      <c r="FU468" s="157"/>
      <c r="FV468" s="82"/>
      <c r="FW468" s="80" t="str">
        <f>IF(AND(申込書!$C$114&lt;&gt;"▼プルダウンより選択してください",申込書!$C$114&lt;&gt;"",申込書!$P$114&lt;&gt;"YYYY/MM/DD",$G468&lt;&gt;""),申込書!$P$114,"")</f>
        <v/>
      </c>
      <c r="FX468" s="81" t="str">
        <f>IF(AND(申込書!$C$114&lt;&gt;"▼プルダウンより選択してください",申込書!$C$114&lt;&gt;"",$G468&lt;&gt;""),申込書!$M$114,"")</f>
        <v/>
      </c>
      <c r="FY468" s="81" t="str">
        <f>IF($FW$3&lt;&gt;"コンテンツなし",IF(AND(申込書!$AH$4="GIGAスクールパック",SUM($P468,$R468)&lt;&gt;0),SUM($P468,$R468),IF(AND(申込書!$AH$4="SKY安心GIGAタブレット",SUM($T468,$V468)&lt;&gt;0),SUM($T468,$V468),"")),"")</f>
        <v/>
      </c>
      <c r="FZ468" s="81" t="str">
        <f>IF($FW$3&lt;&gt;"コンテンツなし",IF(AND(申込書!$AH$4="GIGAスクールパック",SUM($Q468,$S468)&lt;&gt;0),SUM($Q468,$S468),IF(AND(申込書!$AH$4="SKY安心GIGAタブレット",SUM($U468,$W468)&lt;&gt;0),SUM($U468,$W468),"")),"")</f>
        <v/>
      </c>
      <c r="GA468" s="157"/>
      <c r="GB468" s="82"/>
      <c r="GC468" s="80" t="str">
        <f>IF(AND(申込書!$C$115&lt;&gt;"▼プルダウンより選択してください",申込書!$C$115&lt;&gt;"",申込書!$P$115&lt;&gt;"YYYY/MM/DD",$G468&lt;&gt;""),申込書!$P$115,"")</f>
        <v/>
      </c>
      <c r="GD468" s="81" t="str">
        <f>IF(AND(申込書!$C$115&lt;&gt;"▼プルダウンより選択してください",申込書!$C$115&lt;&gt;"",$G468&lt;&gt;""),申込書!$M$115,"")</f>
        <v/>
      </c>
      <c r="GE468" s="81" t="str">
        <f>IF($GC$3&lt;&gt;"コンテンツなし",IF(AND(申込書!$AH$4="GIGAスクールパック",SUM($P468,$R468)&lt;&gt;0),SUM($P468,$R468),IF(AND(申込書!$AH$4="SKY安心GIGAタブレット",SUM($T468,$V468)&lt;&gt;0),SUM($T468,$V468),"")),"")</f>
        <v/>
      </c>
      <c r="GF468" s="81" t="str">
        <f>IF($GC$3&lt;&gt;"コンテンツなし",IF(AND(申込書!$AH$4="GIGAスクールパック",SUM($Q468,$S468)&lt;&gt;0),SUM($Q468,$S468),IF(AND(申込書!$AH$4="SKY安心GIGAタブレット",SUM($U468,$W468)&lt;&gt;0),SUM($U468,$W468),"")),"")</f>
        <v/>
      </c>
      <c r="GG468" s="157"/>
      <c r="GH468" s="82"/>
      <c r="GI468" s="80" t="str">
        <f>IF(AND(申込書!$C$116&lt;&gt;"▼プルダウンより選択してください",申込書!$C$116&lt;&gt;"",申込書!$P$116&lt;&gt;"YYYY/MM/DD",$G468&lt;&gt;""),申込書!$P$116,"")</f>
        <v/>
      </c>
      <c r="GJ468" s="81" t="str">
        <f>IF(AND(申込書!$C$116&lt;&gt;"▼プルダウンより選択してください",申込書!$C$116&lt;&gt;"",$G468&lt;&gt;""),申込書!$M$116,"")</f>
        <v/>
      </c>
      <c r="GK468" s="81" t="str">
        <f>IF($GI$3&lt;&gt;"コンテンツなし",IF(AND(申込書!$AH$4="GIGAスクールパック",SUM($P468,$R468)&lt;&gt;0),SUM($P468,$R468),IF(AND(申込書!$AH$4="SKY安心GIGAタブレット",SUM($T468,$V468)&lt;&gt;0),SUM($T468,$V468),"")),"")</f>
        <v/>
      </c>
      <c r="GL468" s="81" t="str">
        <f>IF($GI$3&lt;&gt;"コンテンツなし",IF(AND(申込書!$AH$4="GIGAスクールパック",SUM($Q468,$S468)&lt;&gt;0),SUM($Q468,$S468),IF(AND(申込書!$AH$4="SKY安心GIGAタブレット",SUM($U468,$W468)&lt;&gt;0),SUM($U468,$W468),"")),"")</f>
        <v/>
      </c>
      <c r="GM468" s="157"/>
      <c r="GN468" s="82"/>
      <c r="GO468" s="80" t="str">
        <f>IF(AND(申込書!$C$117&lt;&gt;"▼プルダウンより選択してください",申込書!$C$117&lt;&gt;"",申込書!$P$117&lt;&gt;"YYYY/MM/DD",$G468&lt;&gt;""),申込書!$P$117,"")</f>
        <v/>
      </c>
      <c r="GP468" s="81" t="str">
        <f>IF(AND(申込書!$C$117&lt;&gt;"▼プルダウンより選択してください",申込書!$C$117&lt;&gt;"",$G468&lt;&gt;""),申込書!$M$117,"")</f>
        <v/>
      </c>
      <c r="GQ468" s="81" t="str">
        <f>IF($GO$3&lt;&gt;"コンテンツなし",IF(AND(申込書!$AH$4="GIGAスクールパック",SUM($P468,$R468)&lt;&gt;0),SUM($P468,$R468),IF(AND(申込書!$AH$4="SKY安心GIGAタブレット",SUM($T468,$V468)&lt;&gt;0),SUM($T468,$V468),"")),"")</f>
        <v/>
      </c>
      <c r="GR468" s="81" t="str">
        <f>IF($GO$3&lt;&gt;"コンテンツなし",IF(AND(申込書!$AH$4="GIGAスクールパック",SUM($Q468,$S468)&lt;&gt;0),SUM($Q468,$S468),IF(AND(申込書!$AH$4="SKY安心GIGAタブレット",SUM($U468,$W468)&lt;&gt;0),SUM($U468,$W468),"")),"")</f>
        <v/>
      </c>
      <c r="GS468" s="157"/>
      <c r="GT468" s="82"/>
      <c r="GU468" s="80" t="str">
        <f>IF(AND(申込書!$C$118&lt;&gt;"▼プルダウンより選択してください",申込書!$C$118&lt;&gt;"",申込書!$P$118&lt;&gt;"YYYY/MM/DD",$G468&lt;&gt;""),申込書!$P$118,"")</f>
        <v/>
      </c>
      <c r="GV468" s="81" t="str">
        <f>IF(AND(申込書!$C$118&lt;&gt;"▼プルダウンより選択してください",申込書!$C$118&lt;&gt;"",$G468&lt;&gt;""),申込書!$M$118,"")</f>
        <v/>
      </c>
      <c r="GW468" s="81" t="str">
        <f>IF($GU$3&lt;&gt;"コンテンツなし",IF(AND(申込書!$AH$4="GIGAスクールパック",SUM($P468,$R468)&lt;&gt;0),SUM($P468,$R468),IF(AND(申込書!$AH$4="SKY安心GIGAタブレット",SUM($T468,$V468)&lt;&gt;0),SUM($T468,$V468),"")),"")</f>
        <v/>
      </c>
      <c r="GX468" s="81" t="str">
        <f>IF($GU$3&lt;&gt;"コンテンツなし",IF(AND(申込書!$AH$4="GIGAスクールパック",SUM($Q468,$S468)&lt;&gt;0),SUM($Q468,$S468),IF(AND(申込書!$AH$4="SKY安心GIGAタブレット",SUM($U468,$W468)&lt;&gt;0),SUM($U468,$W468),"")),"")</f>
        <v/>
      </c>
      <c r="GY468" s="157"/>
      <c r="GZ468" s="82"/>
      <c r="HA468" s="80" t="str">
        <f>IF(AND(申込書!$C$119&lt;&gt;"▼プルダウンより選択してください",申込書!$C$119&lt;&gt;"",申込書!$P$119&lt;&gt;"YYYY/MM/DD",$G468&lt;&gt;""),申込書!$P$119,"")</f>
        <v/>
      </c>
      <c r="HB468" s="81" t="str">
        <f>IF(AND(申込書!$C$119&lt;&gt;"▼プルダウンより選択してください",申込書!$C$119&lt;&gt;"",$G468&lt;&gt;""),申込書!$M$119,"")</f>
        <v/>
      </c>
      <c r="HC468" s="81" t="str">
        <f>IF($HA$3&lt;&gt;"コンテンツなし",IF(AND(申込書!$AH$4="GIGAスクールパック",SUM($P468,$R468)&lt;&gt;0),SUM($P468,$R468),IF(AND(申込書!$AH$4="SKY安心GIGAタブレット",SUM($T468,$V468)&lt;&gt;0),SUM($T468,$V468),"")),"")</f>
        <v/>
      </c>
      <c r="HD468" s="81" t="str">
        <f>IF($HA$3&lt;&gt;"コンテンツなし",IF(AND(申込書!$AH$4="GIGAスクールパック",SUM($Q468,$S468)&lt;&gt;0),SUM($Q468,$S468),IF(AND(申込書!$AH$4="SKY安心GIGAタブレット",SUM($U468,$W468)&lt;&gt;0),SUM($U468,$W468),"")),"")</f>
        <v/>
      </c>
      <c r="HE468" s="157"/>
      <c r="HF468" s="82"/>
      <c r="HG468" s="83"/>
    </row>
    <row r="469" spans="2:215" ht="26.85" customHeight="1">
      <c r="B469" s="62">
        <f t="shared" si="4"/>
        <v>464</v>
      </c>
      <c r="C469" s="63"/>
      <c r="D469" s="64"/>
      <c r="E469" s="207"/>
      <c r="F469" s="65"/>
      <c r="G469" s="66"/>
      <c r="H469" s="67"/>
      <c r="I469" s="68"/>
      <c r="J469" s="69"/>
      <c r="K469" s="70"/>
      <c r="L469" s="71"/>
      <c r="M469" s="72"/>
      <c r="N469" s="73"/>
      <c r="O469" s="74"/>
      <c r="P469" s="179"/>
      <c r="Q469" s="180"/>
      <c r="R469" s="180"/>
      <c r="S469" s="181"/>
      <c r="T469" s="179"/>
      <c r="U469" s="180"/>
      <c r="V469" s="182"/>
      <c r="W469" s="181"/>
      <c r="X469" s="75"/>
      <c r="Y469" s="76"/>
      <c r="Z469" s="77"/>
      <c r="AA469" s="78"/>
      <c r="AB469" s="79"/>
      <c r="AC469" s="79"/>
      <c r="AD469" s="79"/>
      <c r="AE469" s="77"/>
      <c r="AF469" s="139"/>
      <c r="AG469" s="139"/>
      <c r="AH469" s="139"/>
      <c r="AI469" s="80" t="str">
        <f>IF(AND(申込書!$C$90&lt;&gt;"▼プルダウンより選択してください",申込書!$C$90&lt;&gt;"",申込書!$P$90&lt;&gt;"YYYY/MM/DD",$G469&lt;&gt;""),申込書!$P$90,"")</f>
        <v/>
      </c>
      <c r="AJ469" s="81" t="str">
        <f>IF(AND(申込書!$C$90&lt;&gt;"▼プルダウンより選択してください",申込書!$C$90&lt;&gt;"",$G469&lt;&gt;""),申込書!$M$90,"")</f>
        <v/>
      </c>
      <c r="AK469" s="81" t="str">
        <f>IF($AI$3&lt;&gt;"コンテンツなし",IF(AND(申込書!$AH$4="GIGAスクールパック",SUM($P469,$R469)&lt;&gt;0),SUM($P469,$R469),IF(AND(申込書!$AH$4="SKY安心GIGAタブレット",SUM($T469,$V469)&lt;&gt;0),SUM($T469,$V469),"")),"")</f>
        <v/>
      </c>
      <c r="AL469" s="81" t="str">
        <f>IF($AI$3&lt;&gt;"コンテンツなし",IF(AND(申込書!$AH$4="GIGAスクールパック",SUM($Q469,$S469)&lt;&gt;0),SUM($Q469,$S469),IF(AND(申込書!$AH$4="SKY安心GIGAタブレット",SUM($U469,$W469)&lt;&gt;0),SUM($U469,$W469),"")),"")</f>
        <v/>
      </c>
      <c r="AM469" s="157"/>
      <c r="AN469" s="82"/>
      <c r="AO469" s="80" t="str">
        <f>IF(AND(申込書!$C$91&lt;&gt;"▼プルダウンより選択してください",申込書!$C$91&lt;&gt;"",申込書!$P$91&lt;&gt;"YYYY/MM/DD",$G469&lt;&gt;""),申込書!$P$91,"")</f>
        <v/>
      </c>
      <c r="AP469" s="81" t="str">
        <f>IF(AND(申込書!$C$91&lt;&gt;"▼プルダウンより選択してください",申込書!$C$91&lt;&gt;"",$G469&lt;&gt;""),申込書!$M$91,"")</f>
        <v/>
      </c>
      <c r="AQ469" s="81" t="str">
        <f>IF($AO$3&lt;&gt;"コンテンツなし",IF(AND(申込書!$AH$4="GIGAスクールパック",SUM($P469,$R469)&lt;&gt;0),SUM($P469,$R469),IF(AND(申込書!$AH$4="SKY安心GIGAタブレット",SUM($T469,$V469)&lt;&gt;0),SUM($T469,$V469),"")),"")</f>
        <v/>
      </c>
      <c r="AR469" s="81" t="str">
        <f>IF($AO$3&lt;&gt;"コンテンツなし",IF(AND(申込書!$AH$4="GIGAスクールパック",SUM($Q469,$S469)&lt;&gt;0),SUM($Q469,$S469),IF(AND(申込書!$AH$4="SKY安心GIGAタブレット",SUM($U469,$W469)&lt;&gt;0),SUM($U469,$W469),"")),"")</f>
        <v/>
      </c>
      <c r="AS469" s="157"/>
      <c r="AT469" s="82"/>
      <c r="AU469" s="80" t="str">
        <f>IF(AND(申込書!$C$92&lt;&gt;"▼プルダウンより選択してください",申込書!$C$92&lt;&gt;"",申込書!$P$92&lt;&gt;"YYYY/MM/DD",$G469&lt;&gt;""),申込書!$P$92,"")</f>
        <v/>
      </c>
      <c r="AV469" s="81" t="str">
        <f>IF(AND(申込書!$C$92&lt;&gt;"▼プルダウンより選択してください",申込書!$C$92&lt;&gt;"",$G469&lt;&gt;""),申込書!$M$92,"")</f>
        <v/>
      </c>
      <c r="AW469" s="81" t="str">
        <f>IF($AU$3&lt;&gt;"コンテンツなし",IF(AND(申込書!$AH$4="GIGAスクールパック",SUM($P469,$R469)&lt;&gt;0),SUM($P469,$R469),IF(AND(申込書!$AH$4="SKY安心GIGAタブレット",SUM($T469,$V469)&lt;&gt;0),SUM($T469,$V469),"")),"")</f>
        <v/>
      </c>
      <c r="AX469" s="81" t="str">
        <f>IF($AU$3&lt;&gt;"コンテンツなし",IF(AND(申込書!$AH$4="GIGAスクールパック",SUM($Q469,$S469)&lt;&gt;0),SUM($Q469,$S469),IF(AND(申込書!$AH$4="SKY安心GIGAタブレット",SUM($U469,$W469)&lt;&gt;0),SUM($U469,$W469),"")),"")</f>
        <v/>
      </c>
      <c r="AY469" s="157"/>
      <c r="AZ469" s="82"/>
      <c r="BA469" s="80" t="str">
        <f>IF(AND(申込書!$C$93&lt;&gt;"▼プルダウンより選択してください",申込書!$C$93&lt;&gt;"",申込書!$P$93&lt;&gt;"YYYY/MM/DD",$G469&lt;&gt;""),申込書!$P$93,"")</f>
        <v/>
      </c>
      <c r="BB469" s="81" t="str">
        <f>IF(AND(申込書!$C$93&lt;&gt;"▼プルダウンより選択してください",申込書!$C$93&lt;&gt;"",申込書!$M$93&gt;=1,$G469&lt;&gt;""),申込書!$M$93,"")</f>
        <v/>
      </c>
      <c r="BC469" s="81" t="str">
        <f>IF($BA$3&lt;&gt;"コンテンツなし",IF(AND(申込書!$AH$4="GIGAスクールパック",SUM($P469,$R469)&lt;&gt;0),SUM($P469,$R469),IF(AND(申込書!$AH$4="SKY安心GIGAタブレット",SUM($T469,$V469)&lt;&gt;0),SUM($T469,$V469),"")),"")</f>
        <v/>
      </c>
      <c r="BD469" s="81" t="str">
        <f>IF($BA$3&lt;&gt;"コンテンツなし",IF(AND(申込書!$AH$4="GIGAスクールパック",SUM($Q469,$S469)&lt;&gt;0),SUM($Q469,$S469),IF(AND(申込書!$AH$4="SKY安心GIGAタブレット",SUM($U469,$W469)&lt;&gt;0),SUM($U469,$W469),"")),"")</f>
        <v/>
      </c>
      <c r="BE469" s="157"/>
      <c r="BF469" s="82"/>
      <c r="BG469" s="80" t="str">
        <f>IF(AND(申込書!$C$94&lt;&gt;"▼プルダウンより選択してください",申込書!$C$94&lt;&gt;"",申込書!$P$94&lt;&gt;"YYYY/MM/DD",$G469&lt;&gt;""),申込書!$P$94,"")</f>
        <v/>
      </c>
      <c r="BH469" s="81" t="str">
        <f>IF(AND(申込書!$C$94&lt;&gt;"▼プルダウンより選択してください",申込書!$C$94&lt;&gt;"",$G469&lt;&gt;""),申込書!$M$94,"")</f>
        <v/>
      </c>
      <c r="BI469" s="81" t="str">
        <f>IF($BG$3&lt;&gt;"コンテンツなし",IF(AND(申込書!$AH$4="GIGAスクールパック",SUM($P469,$R469)&lt;&gt;0),SUM($P469,$R469),IF(AND(申込書!$AH$4="SKY安心GIGAタブレット",SUM($T469,$V469)&lt;&gt;0),SUM($T469,$V469),"")),"")</f>
        <v/>
      </c>
      <c r="BJ469" s="81" t="str">
        <f>IF($BG$3&lt;&gt;"コンテンツなし",IF(AND(申込書!$AH$4="GIGAスクールパック",SUM($Q469,$S469)&lt;&gt;0),SUM($Q469,$S469),IF(AND(申込書!$AH$4="SKY安心GIGAタブレット",SUM($U469,$W469)&lt;&gt;0),SUM($U469,$W469),"")),"")</f>
        <v/>
      </c>
      <c r="BK469" s="157"/>
      <c r="BL469" s="82"/>
      <c r="BM469" s="80" t="str">
        <f>IF(AND(申込書!$C$95&lt;&gt;"▼プルダウンより選択してください",申込書!$C$95&lt;&gt;"",申込書!$P$95&lt;&gt;"YYYY/MM/DD",$G469&lt;&gt;""),申込書!$P$95,"")</f>
        <v/>
      </c>
      <c r="BN469" s="81" t="str">
        <f>IF(AND(申込書!$C$95&lt;&gt;"▼プルダウンより選択してください",申込書!$C$95&lt;&gt;"",$G469&lt;&gt;""),申込書!$M$95,"")</f>
        <v/>
      </c>
      <c r="BO469" s="81" t="str">
        <f>IF($BM$3&lt;&gt;"コンテンツなし",IF(AND(申込書!$AH$4="GIGAスクールパック",SUM($P469,$R469)&lt;&gt;0),SUM($P469,$R469),IF(AND(申込書!$AH$4="SKY安心GIGAタブレット",SUM($T469,$V469)&lt;&gt;0),SUM($T469,$V469),"")),"")</f>
        <v/>
      </c>
      <c r="BP469" s="81" t="str">
        <f>IF($BM$3&lt;&gt;"コンテンツなし",IF(AND(申込書!$AH$4="GIGAスクールパック",SUM($Q469,$S469)&lt;&gt;0),SUM($Q469,$S469),IF(AND(申込書!$AH$4="SKY安心GIGAタブレット",SUM($U469,$W469)&lt;&gt;0),SUM($U469,$W469),"")),"")</f>
        <v/>
      </c>
      <c r="BQ469" s="157"/>
      <c r="BR469" s="82"/>
      <c r="BS469" s="80" t="str">
        <f>IF(AND(申込書!$C$96&lt;&gt;"▼プルダウンより選択してください",申込書!$C$96&lt;&gt;"",申込書!$P$96&lt;&gt;"YYYY/MM/DD",$G469&lt;&gt;""),申込書!$P$96,"")</f>
        <v/>
      </c>
      <c r="BT469" s="81" t="str">
        <f>IF(AND(申込書!$C$96&lt;&gt;"▼プルダウンより選択してください",申込書!$C$96&lt;&gt;"",$G469&lt;&gt;""),申込書!$M$96,"")</f>
        <v/>
      </c>
      <c r="BU469" s="81" t="str">
        <f>IF($BS$3&lt;&gt;"コンテンツなし",IF(AND(申込書!$AH$4="GIGAスクールパック",SUM($P469,$R469)&lt;&gt;0),SUM($P469,$R469),IF(AND(申込書!$AH$4="SKY安心GIGAタブレット",SUM($T469,$V469)&lt;&gt;0),SUM($T469,$V469),"")),"")</f>
        <v/>
      </c>
      <c r="BV469" s="81" t="str">
        <f>IF($BS$3&lt;&gt;"コンテンツなし",IF(AND(申込書!$AH$4="GIGAスクールパック",SUM($Q469,$S469)&lt;&gt;0),SUM($Q469,$S469),IF(AND(申込書!$AH$4="SKY安心GIGAタブレット",SUM($U469,$W469)&lt;&gt;0),SUM($U469,$W469),"")),"")</f>
        <v/>
      </c>
      <c r="BW469" s="157"/>
      <c r="BX469" s="82"/>
      <c r="BY469" s="80" t="str">
        <f>IF(AND(申込書!$C$97&lt;&gt;"▼プルダウンより選択してください",申込書!$C$97&lt;&gt;"",申込書!$P$97&lt;&gt;"YYYY/MM/DD",$G469&lt;&gt;""),申込書!$P$97,"")</f>
        <v/>
      </c>
      <c r="BZ469" s="81" t="str">
        <f>IF(AND(申込書!$C$97&lt;&gt;"▼プルダウンより選択してください",申込書!$C$97&lt;&gt;"",$G469&lt;&gt;""),申込書!$M$97,"")</f>
        <v/>
      </c>
      <c r="CA469" s="81" t="str">
        <f>IF($BY$3&lt;&gt;"コンテンツなし",IF(AND(申込書!$AH$4="GIGAスクールパック",SUM($P469,$R469)&lt;&gt;0),SUM($P469,$R469),IF(AND(申込書!$AH$4="SKY安心GIGAタブレット",SUM($T469,$V469)&lt;&gt;0),SUM($T469,$V469),"")),"")</f>
        <v/>
      </c>
      <c r="CB469" s="81" t="str">
        <f>IF($BY$3&lt;&gt;"コンテンツなし",IF(AND(申込書!$AH$4="GIGAスクールパック",SUM($Q469,$S469)&lt;&gt;0),SUM($Q469,$S469),IF(AND(申込書!$AH$4="SKY安心GIGAタブレット",SUM($U469,$W469)&lt;&gt;0),SUM($U469,$W469),"")),"")</f>
        <v/>
      </c>
      <c r="CC469" s="157"/>
      <c r="CD469" s="82"/>
      <c r="CE469" s="80" t="str">
        <f>IF(AND(申込書!$C$98&lt;&gt;"▼プルダウンより選択してください",申込書!$C$98&lt;&gt;"",申込書!$P$98&lt;&gt;"YYYY/MM/DD",$G469&lt;&gt;""),申込書!$P$98,"")</f>
        <v/>
      </c>
      <c r="CF469" s="81" t="str">
        <f>IF(AND(申込書!$C$98&lt;&gt;"▼プルダウンより選択してください",申込書!$C$98&lt;&gt;"",$G469&lt;&gt;""),申込書!$M$98,"")</f>
        <v/>
      </c>
      <c r="CG469" s="81" t="str">
        <f>IF($CE$3&lt;&gt;"コンテンツなし",IF(AND(申込書!$AH$4="GIGAスクールパック",SUM($P469,$R469)&lt;&gt;0),SUM($P469,$R469),IF(AND(申込書!$AH$4="SKY安心GIGAタブレット",SUM($T469,$V469)&lt;&gt;0),SUM($T469,$V469),"")),"")</f>
        <v/>
      </c>
      <c r="CH469" s="81" t="str">
        <f>IF($CE$3&lt;&gt;"コンテンツなし",IF(AND(申込書!$AH$4="GIGAスクールパック",SUM($Q469,$S469)&lt;&gt;0),SUM($Q469,$S469),IF(AND(申込書!$AH$4="SKY安心GIGAタブレット",SUM($U469,$W469)&lt;&gt;0),SUM($U469,$W469),"")),"")</f>
        <v/>
      </c>
      <c r="CI469" s="157"/>
      <c r="CJ469" s="82"/>
      <c r="CK469" s="80" t="str">
        <f>IF(AND(申込書!$C$99&lt;&gt;"▼プルダウンより選択してください",申込書!$C$99&lt;&gt;"",申込書!$P$99&lt;&gt;"YYYY/MM/DD",$G469&lt;&gt;""),申込書!$P$99,"")</f>
        <v/>
      </c>
      <c r="CL469" s="81" t="str">
        <f>IF(AND(申込書!$C$99&lt;&gt;"▼プルダウンより選択してください",申込書!$C$99&lt;&gt;"",$G469&lt;&gt;""),申込書!$M$99,"")</f>
        <v/>
      </c>
      <c r="CM469" s="81" t="str">
        <f>IF($CK$3&lt;&gt;"コンテンツなし",IF(AND(申込書!$AH$4="GIGAスクールパック",SUM($P469,$R469)&lt;&gt;0),SUM($P469,$R469),IF(AND(申込書!$AH$4="SKY安心GIGAタブレット",SUM($T469,$V469)&lt;&gt;0),SUM($T469,$V469),"")),"")</f>
        <v/>
      </c>
      <c r="CN469" s="81" t="str">
        <f>IF($CK$3&lt;&gt;"コンテンツなし",IF(AND(申込書!$AH$4="GIGAスクールパック",SUM($Q469,$S469)&lt;&gt;0),SUM($Q469,$S469),IF(AND(申込書!$AH$4="SKY安心GIGAタブレット",SUM($U469,$W469)&lt;&gt;0),SUM($U469,$W469),"")),"")</f>
        <v/>
      </c>
      <c r="CO469" s="157"/>
      <c r="CP469" s="82"/>
      <c r="CQ469" s="80" t="str">
        <f>IF(AND(申込書!$C$100&lt;&gt;"▼プルダウンより選択してください",申込書!$C$100&lt;&gt;"",申込書!$P$100&lt;&gt;"YYYY/MM/DD",$G469&lt;&gt;""),申込書!$P$100,"")</f>
        <v/>
      </c>
      <c r="CR469" s="81" t="str">
        <f>IF(AND(申込書!$C$100&lt;&gt;"▼プルダウンより選択してください",申込書!$C$100&lt;&gt;"",$G469&lt;&gt;""),申込書!$M$100,"")</f>
        <v/>
      </c>
      <c r="CS469" s="81" t="str">
        <f>IF($CQ$3&lt;&gt;"コンテンツなし",IF(AND(申込書!$AH$4="GIGAスクールパック",SUM($P469,$R469)&lt;&gt;0),SUM($P469,$R469),IF(AND(申込書!$AH$4="SKY安心GIGAタブレット",SUM($T469,$V469)&lt;&gt;0),SUM($T469,$V469),"")),"")</f>
        <v/>
      </c>
      <c r="CT469" s="81" t="str">
        <f>IF($CQ$3&lt;&gt;"コンテンツなし",IF(AND(申込書!$AH$4="GIGAスクールパック",SUM($Q469,$S469)&lt;&gt;0),SUM($Q469,$S469),IF(AND(申込書!$AH$4="SKY安心GIGAタブレット",SUM($U469,$W469)&lt;&gt;0),SUM($U469,$W469),"")),"")</f>
        <v/>
      </c>
      <c r="CU469" s="81"/>
      <c r="CV469" s="82"/>
      <c r="CW469" s="80" t="str">
        <f>IF(AND(申込書!$C$101&lt;&gt;"▼プルダウンより選択してください",申込書!$C$101&lt;&gt;"",申込書!$P$101&lt;&gt;"YYYY/MM/DD",$G469&lt;&gt;""),申込書!$P$101,"")</f>
        <v/>
      </c>
      <c r="CX469" s="81" t="str">
        <f>IF(AND(申込書!$C$101&lt;&gt;"▼プルダウンより選択してください",申込書!$C$101&lt;&gt;"",$G469&lt;&gt;""),申込書!$M$101,"")</f>
        <v/>
      </c>
      <c r="CY469" s="81" t="str">
        <f>IF($CW$3&lt;&gt;"コンテンツなし",IF(AND(申込書!$AH$4="GIGAスクールパック",SUM($P469,$R469)&lt;&gt;0),SUM($P469,$R469),IF(AND(申込書!$AH$4="SKY安心GIGAタブレット",SUM($T469,$V469)&lt;&gt;0),SUM($T469,$V469),"")),"")</f>
        <v/>
      </c>
      <c r="CZ469" s="81" t="str">
        <f>IF($CW$3&lt;&gt;"コンテンツなし",IF(AND(申込書!$AH$4="GIGAスクールパック",SUM($Q469,$S469)&lt;&gt;0),SUM($Q469,$S469),IF(AND(申込書!$AH$4="SKY安心GIGAタブレット",SUM($U469,$W469)&lt;&gt;0),SUM($U469,$W469),"")),"")</f>
        <v/>
      </c>
      <c r="DA469" s="81"/>
      <c r="DB469" s="82"/>
      <c r="DC469" s="80" t="str">
        <f>IF(AND(申込書!$C$102&lt;&gt;"▼プルダウンより選択してください",申込書!$C$102&lt;&gt;"",申込書!$P$102&lt;&gt;"YYYY/MM/DD",$G469&lt;&gt;""),申込書!$P$102,"")</f>
        <v/>
      </c>
      <c r="DD469" s="81" t="str">
        <f>IF(AND(申込書!$C$102&lt;&gt;"▼プルダウンより選択してください",申込書!$C$102&lt;&gt;"",$G469&lt;&gt;""),申込書!$M$102,"")</f>
        <v/>
      </c>
      <c r="DE469" s="81" t="str">
        <f>IF($DC$3&lt;&gt;"コンテンツなし",IF(AND(申込書!$AH$4="GIGAスクールパック",SUM($P469,$R469)&lt;&gt;0),SUM($P469,$R469),IF(AND(申込書!$AH$4="SKY安心GIGAタブレット",SUM($T469,$V469)&lt;&gt;0),SUM($T469,$V469),"")),"")</f>
        <v/>
      </c>
      <c r="DF469" s="81" t="str">
        <f>IF($DC$3&lt;&gt;"コンテンツなし",IF(AND(申込書!$AH$4="GIGAスクールパック",SUM($Q469,$S469)&lt;&gt;0),SUM($Q469,$S469),IF(AND(申込書!$AH$4="SKY安心GIGAタブレット",SUM($U469,$W469)&lt;&gt;0),SUM($U469,$W469),"")),"")</f>
        <v/>
      </c>
      <c r="DG469" s="81"/>
      <c r="DH469" s="82"/>
      <c r="DI469" s="80" t="str">
        <f>IF(AND(申込書!$C$103&lt;&gt;"▼プルダウンより選択してください",申込書!$C$103&lt;&gt;"",申込書!$P$103&lt;&gt;"YYYY/MM/DD",$G469&lt;&gt;""),申込書!$P$103,"")</f>
        <v/>
      </c>
      <c r="DJ469" s="81" t="str">
        <f>IF(AND(申込書!$C$103&lt;&gt;"▼プルダウンより選択してください",申込書!$C$103&lt;&gt;"",$G469&lt;&gt;""),申込書!$M$103,"")</f>
        <v/>
      </c>
      <c r="DK469" s="81" t="str">
        <f>IF($DI$3&lt;&gt;"コンテンツなし",IF(AND(申込書!$AH$4="GIGAスクールパック",SUM($P469,$R469)&lt;&gt;0),SUM($P469,$R469),IF(AND(申込書!$AH$4="SKY安心GIGAタブレット",SUM($T469,$V469)&lt;&gt;0),SUM($T469,$V469),"")),"")</f>
        <v/>
      </c>
      <c r="DL469" s="81" t="str">
        <f>IF($DI$3&lt;&gt;"コンテンツなし",IF(AND(申込書!$AH$4="GIGAスクールパック",SUM($Q469,$S469)&lt;&gt;0),SUM($Q469,$S469),IF(AND(申込書!$AH$4="SKY安心GIGAタブレット",SUM($U469,$W469)&lt;&gt;0),SUM($U469,$W469),"")),"")</f>
        <v/>
      </c>
      <c r="DM469" s="81"/>
      <c r="DN469" s="82"/>
      <c r="DO469" s="80" t="str">
        <f>IF(AND(申込書!$C$104&lt;&gt;"▼プルダウンより選択してください",申込書!$C$104&lt;&gt;"",申込書!$P$104&lt;&gt;"YYYY/MM/DD",$G469&lt;&gt;""),申込書!$P$104,"")</f>
        <v/>
      </c>
      <c r="DP469" s="81" t="str">
        <f>IF(AND(申込書!$C$104&lt;&gt;"▼プルダウンより選択してください",申込書!$C$104&lt;&gt;"",$G469&lt;&gt;""),申込書!$M$104,"")</f>
        <v/>
      </c>
      <c r="DQ469" s="81" t="str">
        <f>IF($DO$3&lt;&gt;"コンテンツなし",IF(AND(申込書!$AH$4="GIGAスクールパック",SUM($P469,$R469)&lt;&gt;0),SUM($P469,$R469),IF(AND(申込書!$AH$4="SKY安心GIGAタブレット",SUM($T469,$V469)&lt;&gt;0),SUM($T469,$V469),"")),"")</f>
        <v/>
      </c>
      <c r="DR469" s="81" t="str">
        <f>IF($DO$3&lt;&gt;"コンテンツなし",IF(AND(申込書!$AH$4="GIGAスクールパック",SUM($Q469,$S469)&lt;&gt;0),SUM($Q469,$S469),IF(AND(申込書!$AH$4="SKY安心GIGAタブレット",SUM($U469,$W469)&lt;&gt;0),SUM($U469,$W469),"")),"")</f>
        <v/>
      </c>
      <c r="DS469" s="81"/>
      <c r="DT469" s="82"/>
      <c r="DU469" s="80" t="str">
        <f>IF(AND(申込書!$C$105&lt;&gt;"▼プルダウンより選択してください",申込書!$C$105&lt;&gt;"",申込書!$P$105&lt;&gt;"YYYY/MM/DD",$G469&lt;&gt;""),申込書!$P$105,"")</f>
        <v/>
      </c>
      <c r="DV469" s="81" t="str">
        <f>IF(AND(申込書!$C$105&lt;&gt;"▼プルダウンより選択してください",申込書!$C$105&lt;&gt;"",$G469&lt;&gt;""),申込書!$M$105,"")</f>
        <v/>
      </c>
      <c r="DW469" s="81" t="str">
        <f>IF($DU$3&lt;&gt;"コンテンツなし",IF(AND(申込書!$AH$4="GIGAスクールパック",SUM($P469,$R469)&lt;&gt;0),SUM($P469,$R469),IF(AND(申込書!$AH$4="SKY安心GIGAタブレット",SUM($T469,$V469)&lt;&gt;0),SUM($T469,$V469),"")),"")</f>
        <v/>
      </c>
      <c r="DX469" s="81" t="str">
        <f>IF($DU$3&lt;&gt;"コンテンツなし",IF(AND(申込書!$AH$4="GIGAスクールパック",SUM($Q469,$S469)&lt;&gt;0),SUM($Q469,$S469),IF(AND(申込書!$AH$4="SKY安心GIGAタブレット",SUM($U469,$W469)&lt;&gt;0),SUM($U469,$W469),"")),"")</f>
        <v/>
      </c>
      <c r="DY469" s="157"/>
      <c r="DZ469" s="82"/>
      <c r="EA469" s="80" t="str">
        <f>IF(AND(申込書!$C$106&lt;&gt;"▼プルダウンより選択してください",申込書!$C$106&lt;&gt;"",申込書!$P$106&lt;&gt;"YYYY/MM/DD",$G469&lt;&gt;""),申込書!$P$106,"")</f>
        <v/>
      </c>
      <c r="EB469" s="81" t="str">
        <f>IF(AND(申込書!$C$106&lt;&gt;"▼プルダウンより選択してください",申込書!$C$106&lt;&gt;"",$G469&lt;&gt;""),申込書!$M$106,"")</f>
        <v/>
      </c>
      <c r="EC469" s="81" t="str">
        <f>IF($EA$3&lt;&gt;"コンテンツなし",IF(AND(申込書!$AH$4="GIGAスクールパック",SUM($P469,$R469)&lt;&gt;0),SUM($P469,$R469),IF(AND(申込書!$AH$4="SKY安心GIGAタブレット",SUM($T469,$V469)&lt;&gt;0),SUM($T469,$V469),"")),"")</f>
        <v/>
      </c>
      <c r="ED469" s="81" t="str">
        <f>IF($EA$3&lt;&gt;"コンテンツなし",IF(AND(申込書!$AH$4="GIGAスクールパック",SUM($Q469,$S469)&lt;&gt;0),SUM($Q469,$S469),IF(AND(申込書!$AH$4="SKY安心GIGAタブレット",SUM($U469,$W469)&lt;&gt;0),SUM($U469,$W469),"")),"")</f>
        <v/>
      </c>
      <c r="EE469" s="157"/>
      <c r="EF469" s="82"/>
      <c r="EG469" s="80" t="str">
        <f>IF(AND(申込書!$C$107&lt;&gt;"▼プルダウンより選択してください",申込書!$C$107&lt;&gt;"",申込書!$P$107&lt;&gt;"YYYY/MM/DD",$G469&lt;&gt;""),申込書!$P$107,"")</f>
        <v/>
      </c>
      <c r="EH469" s="81" t="str">
        <f>IF(AND(申込書!$C$107&lt;&gt;"▼プルダウンより選択してください",申込書!$C$107&lt;&gt;"",$G469&lt;&gt;""),申込書!$M$107,"")</f>
        <v/>
      </c>
      <c r="EI469" s="81" t="str">
        <f>IF($EG$3&lt;&gt;"コンテンツなし",IF(AND(申込書!$AH$4="GIGAスクールパック",SUM($P469,$R469)&lt;&gt;0),SUM($P469,$R469),IF(AND(申込書!$AH$4="SKY安心GIGAタブレット",SUM($T469,$V469)&lt;&gt;0),SUM($T469,$V469),"")),"")</f>
        <v/>
      </c>
      <c r="EJ469" s="81" t="str">
        <f>IF($EG$3&lt;&gt;"コンテンツなし",IF(AND(申込書!$AH$4="GIGAスクールパック",SUM($Q469,$S469)&lt;&gt;0),SUM($Q469,$S469),IF(AND(申込書!$AH$4="SKY安心GIGAタブレット",SUM($U469,$W469)&lt;&gt;0),SUM($U469,$W469),"")),"")</f>
        <v/>
      </c>
      <c r="EK469" s="157"/>
      <c r="EL469" s="82"/>
      <c r="EM469" s="80" t="str">
        <f>IF(AND(申込書!$C$108&lt;&gt;"▼プルダウンより選択してください",申込書!$C$108&lt;&gt;"",申込書!$P$108&lt;&gt;"YYYY/MM/DD",$G469&lt;&gt;""),申込書!$P$108,"")</f>
        <v/>
      </c>
      <c r="EN469" s="81" t="str">
        <f>IF(AND(申込書!$C$108&lt;&gt;"▼プルダウンより選択してください",申込書!$C$108&lt;&gt;"",$G469&lt;&gt;""),申込書!$M$108,"")</f>
        <v/>
      </c>
      <c r="EO469" s="81" t="str">
        <f>IF($EM$3&lt;&gt;"コンテンツなし",IF(AND(申込書!$AH$4="GIGAスクールパック",SUM($P469,$R469)&lt;&gt;0),SUM($P469,$R469),IF(AND(申込書!$AH$4="SKY安心GIGAタブレット",SUM($T469,$V469)&lt;&gt;0),SUM($T469,$V469),"")),"")</f>
        <v/>
      </c>
      <c r="EP469" s="81" t="str">
        <f>IF($EM$3&lt;&gt;"コンテンツなし",IF(AND(申込書!$AH$4="GIGAスクールパック",SUM($Q469,$S469)&lt;&gt;0),SUM($Q469,$S469),IF(AND(申込書!$AH$4="SKY安心GIGAタブレット",SUM($U469,$W469)&lt;&gt;0),SUM($U469,$W469),"")),"")</f>
        <v/>
      </c>
      <c r="EQ469" s="157"/>
      <c r="ER469" s="82"/>
      <c r="ES469" s="80" t="str">
        <f>IF(AND(申込書!$C$109&lt;&gt;"▼プルダウンより選択してください",申込書!$C$109&lt;&gt;"",申込書!$P$109&lt;&gt;"YYYY/MM/DD",$G469&lt;&gt;""),申込書!$P$109,"")</f>
        <v/>
      </c>
      <c r="ET469" s="81" t="str">
        <f>IF(AND(申込書!$C$109&lt;&gt;"▼プルダウンより選択してください",申込書!$C$109&lt;&gt;"",$G469&lt;&gt;""),申込書!$M$109,"")</f>
        <v/>
      </c>
      <c r="EU469" s="81" t="str">
        <f>IF($ES$3&lt;&gt;"コンテンツなし",IF(AND(申込書!$AH$4="GIGAスクールパック",SUM($P469,$R469)&lt;&gt;0),SUM($P469,$R469),IF(AND(申込書!$AH$4="SKY安心GIGAタブレット",SUM($T469,$V469)&lt;&gt;0),SUM($T469,$V469),"")),"")</f>
        <v/>
      </c>
      <c r="EV469" s="81" t="str">
        <f>IF($ES$3&lt;&gt;"コンテンツなし",IF(AND(申込書!$AH$4="GIGAスクールパック",SUM($Q469,$S469)&lt;&gt;0),SUM($Q469,$S469),IF(AND(申込書!$AH$4="SKY安心GIGAタブレット",SUM($U469,$W469)&lt;&gt;0),SUM($U469,$W469),"")),"")</f>
        <v/>
      </c>
      <c r="EW469" s="157"/>
      <c r="EX469" s="82"/>
      <c r="EY469" s="80" t="str">
        <f>IF(AND(申込書!$C$110&lt;&gt;"▼プルダウンより選択してください",申込書!$C$110&lt;&gt;"",申込書!$P$110&lt;&gt;"YYYY/MM/DD",$G469&lt;&gt;""),申込書!$P$110,"")</f>
        <v/>
      </c>
      <c r="EZ469" s="81" t="str">
        <f>IF(AND(申込書!$C$110&lt;&gt;"▼プルダウンより選択してください",申込書!$C$110&lt;&gt;"",$G469&lt;&gt;""),申込書!$M$110,"")</f>
        <v/>
      </c>
      <c r="FA469" s="81" t="str">
        <f>IF($EY$3&lt;&gt;"コンテンツなし",IF(AND(申込書!$AH$4="GIGAスクールパック",SUM($P469,$R469)&lt;&gt;0),SUM($P469,$R469),IF(AND(申込書!$AH$4="SKY安心GIGAタブレット",SUM($T469,$V469)&lt;&gt;0),SUM($T469,$V469),"")),"")</f>
        <v/>
      </c>
      <c r="FB469" s="81" t="str">
        <f>IF($EY$3&lt;&gt;"コンテンツなし",IF(AND(申込書!$AH$4="GIGAスクールパック",SUM($Q469,$S469)&lt;&gt;0),SUM($Q469,$S469),IF(AND(申込書!$AH$4="SKY安心GIGAタブレット",SUM($U469,$W469)&lt;&gt;0),SUM($U469,$W469),"")),"")</f>
        <v/>
      </c>
      <c r="FC469" s="157"/>
      <c r="FD469" s="82"/>
      <c r="FE469" s="80" t="str">
        <f>IF(AND(申込書!$C$111&lt;&gt;"▼プルダウンより選択してください",申込書!$C$111&lt;&gt;"",申込書!$P$111&lt;&gt;"YYYY/MM/DD",$G469&lt;&gt;""),申込書!$P$111,"")</f>
        <v/>
      </c>
      <c r="FF469" s="81" t="str">
        <f>IF(AND(申込書!$C$111&lt;&gt;"▼プルダウンより選択してください",申込書!$C$111&lt;&gt;"",$G469&lt;&gt;""),申込書!$M$111,"")</f>
        <v/>
      </c>
      <c r="FG469" s="81" t="str">
        <f>IF($FE$3&lt;&gt;"コンテンツなし",IF(AND(申込書!$AH$4="GIGAスクールパック",SUM($P469,$R469)&lt;&gt;0),SUM($P469,$R469),IF(AND(申込書!$AH$4="SKY安心GIGAタブレット",SUM($T469,$V469)&lt;&gt;0),SUM($T469,$V469),"")),"")</f>
        <v/>
      </c>
      <c r="FH469" s="81" t="str">
        <f>IF($FE$3&lt;&gt;"コンテンツなし",IF(AND(申込書!$AH$4="GIGAスクールパック",SUM($Q469,$S469)&lt;&gt;0),SUM($Q469,$S469),IF(AND(申込書!$AH$4="SKY安心GIGAタブレット",SUM($U469,$W469)&lt;&gt;0),SUM($U469,$W469),"")),"")</f>
        <v/>
      </c>
      <c r="FI469" s="157"/>
      <c r="FJ469" s="82"/>
      <c r="FK469" s="80" t="str">
        <f>IF(AND(申込書!$C$112&lt;&gt;"▼プルダウンより選択してください",申込書!$C$112&lt;&gt;"",申込書!$P$112&lt;&gt;"YYYY/MM/DD",$G469&lt;&gt;""),申込書!$P$112,"")</f>
        <v/>
      </c>
      <c r="FL469" s="81" t="str">
        <f>IF(AND(申込書!$C$112&lt;&gt;"▼プルダウンより選択してください",申込書!$C$112&lt;&gt;"",$G469&lt;&gt;""),申込書!$M$112,"")</f>
        <v/>
      </c>
      <c r="FM469" s="81" t="str">
        <f>IF($FK$3&lt;&gt;"コンテンツなし",IF(AND(申込書!$AH$4="GIGAスクールパック",SUM($P469,$R469)&lt;&gt;0),SUM($P469,$R469),IF(AND(申込書!$AH$4="SKY安心GIGAタブレット",SUM($T469,$V469)&lt;&gt;0),SUM($T469,$V469),"")),"")</f>
        <v/>
      </c>
      <c r="FN469" s="81" t="str">
        <f>IF($FK$3&lt;&gt;"コンテンツなし",IF(AND(申込書!$AH$4="GIGAスクールパック",SUM($Q469,$S469)&lt;&gt;0),SUM($Q469,$S469),IF(AND(申込書!$AH$4="SKY安心GIGAタブレット",SUM($U469,$W469)&lt;&gt;0),SUM($U469,$W469),"")),"")</f>
        <v/>
      </c>
      <c r="FO469" s="157"/>
      <c r="FP469" s="82"/>
      <c r="FQ469" s="80" t="str">
        <f>IF(AND(申込書!$C$113&lt;&gt;"▼プルダウンより選択してください",申込書!$C$113&lt;&gt;"",申込書!$P$113&lt;&gt;"YYYY/MM/DD",$G469&lt;&gt;""),申込書!$P$113,"")</f>
        <v/>
      </c>
      <c r="FR469" s="81" t="str">
        <f>IF(AND(申込書!$C$113&lt;&gt;"▼プルダウンより選択してください",申込書!$C$113&lt;&gt;"",$G469&lt;&gt;""),申込書!$M$113,"")</f>
        <v/>
      </c>
      <c r="FS469" s="81" t="str">
        <f>IF($FQ$3&lt;&gt;"コンテンツなし",IF(AND(申込書!$AH$4="GIGAスクールパック",SUM($P469,$R469)&lt;&gt;0),SUM($P469,$R469),IF(AND(申込書!$AH$4="SKY安心GIGAタブレット",SUM($T469,$V469)&lt;&gt;0),SUM($T469,$V469),"")),"")</f>
        <v/>
      </c>
      <c r="FT469" s="81" t="str">
        <f>IF($FQ$3&lt;&gt;"コンテンツなし",IF(AND(申込書!$AH$4="GIGAスクールパック",SUM($Q469,$S469)&lt;&gt;0),SUM($Q469,$S469),IF(AND(申込書!$AH$4="SKY安心GIGAタブレット",SUM($U469,$W469)&lt;&gt;0),SUM($U469,$W469),"")),"")</f>
        <v/>
      </c>
      <c r="FU469" s="157"/>
      <c r="FV469" s="82"/>
      <c r="FW469" s="80" t="str">
        <f>IF(AND(申込書!$C$114&lt;&gt;"▼プルダウンより選択してください",申込書!$C$114&lt;&gt;"",申込書!$P$114&lt;&gt;"YYYY/MM/DD",$G469&lt;&gt;""),申込書!$P$114,"")</f>
        <v/>
      </c>
      <c r="FX469" s="81" t="str">
        <f>IF(AND(申込書!$C$114&lt;&gt;"▼プルダウンより選択してください",申込書!$C$114&lt;&gt;"",$G469&lt;&gt;""),申込書!$M$114,"")</f>
        <v/>
      </c>
      <c r="FY469" s="81" t="str">
        <f>IF($FW$3&lt;&gt;"コンテンツなし",IF(AND(申込書!$AH$4="GIGAスクールパック",SUM($P469,$R469)&lt;&gt;0),SUM($P469,$R469),IF(AND(申込書!$AH$4="SKY安心GIGAタブレット",SUM($T469,$V469)&lt;&gt;0),SUM($T469,$V469),"")),"")</f>
        <v/>
      </c>
      <c r="FZ469" s="81" t="str">
        <f>IF($FW$3&lt;&gt;"コンテンツなし",IF(AND(申込書!$AH$4="GIGAスクールパック",SUM($Q469,$S469)&lt;&gt;0),SUM($Q469,$S469),IF(AND(申込書!$AH$4="SKY安心GIGAタブレット",SUM($U469,$W469)&lt;&gt;0),SUM($U469,$W469),"")),"")</f>
        <v/>
      </c>
      <c r="GA469" s="157"/>
      <c r="GB469" s="82"/>
      <c r="GC469" s="80" t="str">
        <f>IF(AND(申込書!$C$115&lt;&gt;"▼プルダウンより選択してください",申込書!$C$115&lt;&gt;"",申込書!$P$115&lt;&gt;"YYYY/MM/DD",$G469&lt;&gt;""),申込書!$P$115,"")</f>
        <v/>
      </c>
      <c r="GD469" s="81" t="str">
        <f>IF(AND(申込書!$C$115&lt;&gt;"▼プルダウンより選択してください",申込書!$C$115&lt;&gt;"",$G469&lt;&gt;""),申込書!$M$115,"")</f>
        <v/>
      </c>
      <c r="GE469" s="81" t="str">
        <f>IF($GC$3&lt;&gt;"コンテンツなし",IF(AND(申込書!$AH$4="GIGAスクールパック",SUM($P469,$R469)&lt;&gt;0),SUM($P469,$R469),IF(AND(申込書!$AH$4="SKY安心GIGAタブレット",SUM($T469,$V469)&lt;&gt;0),SUM($T469,$V469),"")),"")</f>
        <v/>
      </c>
      <c r="GF469" s="81" t="str">
        <f>IF($GC$3&lt;&gt;"コンテンツなし",IF(AND(申込書!$AH$4="GIGAスクールパック",SUM($Q469,$S469)&lt;&gt;0),SUM($Q469,$S469),IF(AND(申込書!$AH$4="SKY安心GIGAタブレット",SUM($U469,$W469)&lt;&gt;0),SUM($U469,$W469),"")),"")</f>
        <v/>
      </c>
      <c r="GG469" s="157"/>
      <c r="GH469" s="82"/>
      <c r="GI469" s="80" t="str">
        <f>IF(AND(申込書!$C$116&lt;&gt;"▼プルダウンより選択してください",申込書!$C$116&lt;&gt;"",申込書!$P$116&lt;&gt;"YYYY/MM/DD",$G469&lt;&gt;""),申込書!$P$116,"")</f>
        <v/>
      </c>
      <c r="GJ469" s="81" t="str">
        <f>IF(AND(申込書!$C$116&lt;&gt;"▼プルダウンより選択してください",申込書!$C$116&lt;&gt;"",$G469&lt;&gt;""),申込書!$M$116,"")</f>
        <v/>
      </c>
      <c r="GK469" s="81" t="str">
        <f>IF($GI$3&lt;&gt;"コンテンツなし",IF(AND(申込書!$AH$4="GIGAスクールパック",SUM($P469,$R469)&lt;&gt;0),SUM($P469,$R469),IF(AND(申込書!$AH$4="SKY安心GIGAタブレット",SUM($T469,$V469)&lt;&gt;0),SUM($T469,$V469),"")),"")</f>
        <v/>
      </c>
      <c r="GL469" s="81" t="str">
        <f>IF($GI$3&lt;&gt;"コンテンツなし",IF(AND(申込書!$AH$4="GIGAスクールパック",SUM($Q469,$S469)&lt;&gt;0),SUM($Q469,$S469),IF(AND(申込書!$AH$4="SKY安心GIGAタブレット",SUM($U469,$W469)&lt;&gt;0),SUM($U469,$W469),"")),"")</f>
        <v/>
      </c>
      <c r="GM469" s="157"/>
      <c r="GN469" s="82"/>
      <c r="GO469" s="80" t="str">
        <f>IF(AND(申込書!$C$117&lt;&gt;"▼プルダウンより選択してください",申込書!$C$117&lt;&gt;"",申込書!$P$117&lt;&gt;"YYYY/MM/DD",$G469&lt;&gt;""),申込書!$P$117,"")</f>
        <v/>
      </c>
      <c r="GP469" s="81" t="str">
        <f>IF(AND(申込書!$C$117&lt;&gt;"▼プルダウンより選択してください",申込書!$C$117&lt;&gt;"",$G469&lt;&gt;""),申込書!$M$117,"")</f>
        <v/>
      </c>
      <c r="GQ469" s="81" t="str">
        <f>IF($GO$3&lt;&gt;"コンテンツなし",IF(AND(申込書!$AH$4="GIGAスクールパック",SUM($P469,$R469)&lt;&gt;0),SUM($P469,$R469),IF(AND(申込書!$AH$4="SKY安心GIGAタブレット",SUM($T469,$V469)&lt;&gt;0),SUM($T469,$V469),"")),"")</f>
        <v/>
      </c>
      <c r="GR469" s="81" t="str">
        <f>IF($GO$3&lt;&gt;"コンテンツなし",IF(AND(申込書!$AH$4="GIGAスクールパック",SUM($Q469,$S469)&lt;&gt;0),SUM($Q469,$S469),IF(AND(申込書!$AH$4="SKY安心GIGAタブレット",SUM($U469,$W469)&lt;&gt;0),SUM($U469,$W469),"")),"")</f>
        <v/>
      </c>
      <c r="GS469" s="157"/>
      <c r="GT469" s="82"/>
      <c r="GU469" s="80" t="str">
        <f>IF(AND(申込書!$C$118&lt;&gt;"▼プルダウンより選択してください",申込書!$C$118&lt;&gt;"",申込書!$P$118&lt;&gt;"YYYY/MM/DD",$G469&lt;&gt;""),申込書!$P$118,"")</f>
        <v/>
      </c>
      <c r="GV469" s="81" t="str">
        <f>IF(AND(申込書!$C$118&lt;&gt;"▼プルダウンより選択してください",申込書!$C$118&lt;&gt;"",$G469&lt;&gt;""),申込書!$M$118,"")</f>
        <v/>
      </c>
      <c r="GW469" s="81" t="str">
        <f>IF($GU$3&lt;&gt;"コンテンツなし",IF(AND(申込書!$AH$4="GIGAスクールパック",SUM($P469,$R469)&lt;&gt;0),SUM($P469,$R469),IF(AND(申込書!$AH$4="SKY安心GIGAタブレット",SUM($T469,$V469)&lt;&gt;0),SUM($T469,$V469),"")),"")</f>
        <v/>
      </c>
      <c r="GX469" s="81" t="str">
        <f>IF($GU$3&lt;&gt;"コンテンツなし",IF(AND(申込書!$AH$4="GIGAスクールパック",SUM($Q469,$S469)&lt;&gt;0),SUM($Q469,$S469),IF(AND(申込書!$AH$4="SKY安心GIGAタブレット",SUM($U469,$W469)&lt;&gt;0),SUM($U469,$W469),"")),"")</f>
        <v/>
      </c>
      <c r="GY469" s="157"/>
      <c r="GZ469" s="82"/>
      <c r="HA469" s="80" t="str">
        <f>IF(AND(申込書!$C$119&lt;&gt;"▼プルダウンより選択してください",申込書!$C$119&lt;&gt;"",申込書!$P$119&lt;&gt;"YYYY/MM/DD",$G469&lt;&gt;""),申込書!$P$119,"")</f>
        <v/>
      </c>
      <c r="HB469" s="81" t="str">
        <f>IF(AND(申込書!$C$119&lt;&gt;"▼プルダウンより選択してください",申込書!$C$119&lt;&gt;"",$G469&lt;&gt;""),申込書!$M$119,"")</f>
        <v/>
      </c>
      <c r="HC469" s="81" t="str">
        <f>IF($HA$3&lt;&gt;"コンテンツなし",IF(AND(申込書!$AH$4="GIGAスクールパック",SUM($P469,$R469)&lt;&gt;0),SUM($P469,$R469),IF(AND(申込書!$AH$4="SKY安心GIGAタブレット",SUM($T469,$V469)&lt;&gt;0),SUM($T469,$V469),"")),"")</f>
        <v/>
      </c>
      <c r="HD469" s="81" t="str">
        <f>IF($HA$3&lt;&gt;"コンテンツなし",IF(AND(申込書!$AH$4="GIGAスクールパック",SUM($Q469,$S469)&lt;&gt;0),SUM($Q469,$S469),IF(AND(申込書!$AH$4="SKY安心GIGAタブレット",SUM($U469,$W469)&lt;&gt;0),SUM($U469,$W469),"")),"")</f>
        <v/>
      </c>
      <c r="HE469" s="157"/>
      <c r="HF469" s="82"/>
      <c r="HG469" s="83"/>
    </row>
    <row r="470" spans="2:215" ht="26.85" customHeight="1">
      <c r="B470" s="62">
        <f t="shared" si="4"/>
        <v>465</v>
      </c>
      <c r="C470" s="63"/>
      <c r="D470" s="64"/>
      <c r="E470" s="207"/>
      <c r="F470" s="65"/>
      <c r="G470" s="66"/>
      <c r="H470" s="67"/>
      <c r="I470" s="68"/>
      <c r="J470" s="69"/>
      <c r="K470" s="70"/>
      <c r="L470" s="71"/>
      <c r="M470" s="72"/>
      <c r="N470" s="73"/>
      <c r="O470" s="74"/>
      <c r="P470" s="179"/>
      <c r="Q470" s="180"/>
      <c r="R470" s="180"/>
      <c r="S470" s="181"/>
      <c r="T470" s="179"/>
      <c r="U470" s="180"/>
      <c r="V470" s="182"/>
      <c r="W470" s="181"/>
      <c r="X470" s="75"/>
      <c r="Y470" s="76"/>
      <c r="Z470" s="77"/>
      <c r="AA470" s="78"/>
      <c r="AB470" s="79"/>
      <c r="AC470" s="79"/>
      <c r="AD470" s="79"/>
      <c r="AE470" s="77"/>
      <c r="AF470" s="139"/>
      <c r="AG470" s="139"/>
      <c r="AH470" s="139"/>
      <c r="AI470" s="80" t="str">
        <f>IF(AND(申込書!$C$90&lt;&gt;"▼プルダウンより選択してください",申込書!$C$90&lt;&gt;"",申込書!$P$90&lt;&gt;"YYYY/MM/DD",$G470&lt;&gt;""),申込書!$P$90,"")</f>
        <v/>
      </c>
      <c r="AJ470" s="81" t="str">
        <f>IF(AND(申込書!$C$90&lt;&gt;"▼プルダウンより選択してください",申込書!$C$90&lt;&gt;"",$G470&lt;&gt;""),申込書!$M$90,"")</f>
        <v/>
      </c>
      <c r="AK470" s="81" t="str">
        <f>IF($AI$3&lt;&gt;"コンテンツなし",IF(AND(申込書!$AH$4="GIGAスクールパック",SUM($P470,$R470)&lt;&gt;0),SUM($P470,$R470),IF(AND(申込書!$AH$4="SKY安心GIGAタブレット",SUM($T470,$V470)&lt;&gt;0),SUM($T470,$V470),"")),"")</f>
        <v/>
      </c>
      <c r="AL470" s="81" t="str">
        <f>IF($AI$3&lt;&gt;"コンテンツなし",IF(AND(申込書!$AH$4="GIGAスクールパック",SUM($Q470,$S470)&lt;&gt;0),SUM($Q470,$S470),IF(AND(申込書!$AH$4="SKY安心GIGAタブレット",SUM($U470,$W470)&lt;&gt;0),SUM($U470,$W470),"")),"")</f>
        <v/>
      </c>
      <c r="AM470" s="157"/>
      <c r="AN470" s="82"/>
      <c r="AO470" s="80" t="str">
        <f>IF(AND(申込書!$C$91&lt;&gt;"▼プルダウンより選択してください",申込書!$C$91&lt;&gt;"",申込書!$P$91&lt;&gt;"YYYY/MM/DD",$G470&lt;&gt;""),申込書!$P$91,"")</f>
        <v/>
      </c>
      <c r="AP470" s="81" t="str">
        <f>IF(AND(申込書!$C$91&lt;&gt;"▼プルダウンより選択してください",申込書!$C$91&lt;&gt;"",$G470&lt;&gt;""),申込書!$M$91,"")</f>
        <v/>
      </c>
      <c r="AQ470" s="81" t="str">
        <f>IF($AO$3&lt;&gt;"コンテンツなし",IF(AND(申込書!$AH$4="GIGAスクールパック",SUM($P470,$R470)&lt;&gt;0),SUM($P470,$R470),IF(AND(申込書!$AH$4="SKY安心GIGAタブレット",SUM($T470,$V470)&lt;&gt;0),SUM($T470,$V470),"")),"")</f>
        <v/>
      </c>
      <c r="AR470" s="81" t="str">
        <f>IF($AO$3&lt;&gt;"コンテンツなし",IF(AND(申込書!$AH$4="GIGAスクールパック",SUM($Q470,$S470)&lt;&gt;0),SUM($Q470,$S470),IF(AND(申込書!$AH$4="SKY安心GIGAタブレット",SUM($U470,$W470)&lt;&gt;0),SUM($U470,$W470),"")),"")</f>
        <v/>
      </c>
      <c r="AS470" s="157"/>
      <c r="AT470" s="82"/>
      <c r="AU470" s="80" t="str">
        <f>IF(AND(申込書!$C$92&lt;&gt;"▼プルダウンより選択してください",申込書!$C$92&lt;&gt;"",申込書!$P$92&lt;&gt;"YYYY/MM/DD",$G470&lt;&gt;""),申込書!$P$92,"")</f>
        <v/>
      </c>
      <c r="AV470" s="81" t="str">
        <f>IF(AND(申込書!$C$92&lt;&gt;"▼プルダウンより選択してください",申込書!$C$92&lt;&gt;"",$G470&lt;&gt;""),申込書!$M$92,"")</f>
        <v/>
      </c>
      <c r="AW470" s="81" t="str">
        <f>IF($AU$3&lt;&gt;"コンテンツなし",IF(AND(申込書!$AH$4="GIGAスクールパック",SUM($P470,$R470)&lt;&gt;0),SUM($P470,$R470),IF(AND(申込書!$AH$4="SKY安心GIGAタブレット",SUM($T470,$V470)&lt;&gt;0),SUM($T470,$V470),"")),"")</f>
        <v/>
      </c>
      <c r="AX470" s="81" t="str">
        <f>IF($AU$3&lt;&gt;"コンテンツなし",IF(AND(申込書!$AH$4="GIGAスクールパック",SUM($Q470,$S470)&lt;&gt;0),SUM($Q470,$S470),IF(AND(申込書!$AH$4="SKY安心GIGAタブレット",SUM($U470,$W470)&lt;&gt;0),SUM($U470,$W470),"")),"")</f>
        <v/>
      </c>
      <c r="AY470" s="157"/>
      <c r="AZ470" s="82"/>
      <c r="BA470" s="80" t="str">
        <f>IF(AND(申込書!$C$93&lt;&gt;"▼プルダウンより選択してください",申込書!$C$93&lt;&gt;"",申込書!$P$93&lt;&gt;"YYYY/MM/DD",$G470&lt;&gt;""),申込書!$P$93,"")</f>
        <v/>
      </c>
      <c r="BB470" s="81" t="str">
        <f>IF(AND(申込書!$C$93&lt;&gt;"▼プルダウンより選択してください",申込書!$C$93&lt;&gt;"",申込書!$M$93&gt;=1,$G470&lt;&gt;""),申込書!$M$93,"")</f>
        <v/>
      </c>
      <c r="BC470" s="81" t="str">
        <f>IF($BA$3&lt;&gt;"コンテンツなし",IF(AND(申込書!$AH$4="GIGAスクールパック",SUM($P470,$R470)&lt;&gt;0),SUM($P470,$R470),IF(AND(申込書!$AH$4="SKY安心GIGAタブレット",SUM($T470,$V470)&lt;&gt;0),SUM($T470,$V470),"")),"")</f>
        <v/>
      </c>
      <c r="BD470" s="81" t="str">
        <f>IF($BA$3&lt;&gt;"コンテンツなし",IF(AND(申込書!$AH$4="GIGAスクールパック",SUM($Q470,$S470)&lt;&gt;0),SUM($Q470,$S470),IF(AND(申込書!$AH$4="SKY安心GIGAタブレット",SUM($U470,$W470)&lt;&gt;0),SUM($U470,$W470),"")),"")</f>
        <v/>
      </c>
      <c r="BE470" s="157"/>
      <c r="BF470" s="82"/>
      <c r="BG470" s="80" t="str">
        <f>IF(AND(申込書!$C$94&lt;&gt;"▼プルダウンより選択してください",申込書!$C$94&lt;&gt;"",申込書!$P$94&lt;&gt;"YYYY/MM/DD",$G470&lt;&gt;""),申込書!$P$94,"")</f>
        <v/>
      </c>
      <c r="BH470" s="81" t="str">
        <f>IF(AND(申込書!$C$94&lt;&gt;"▼プルダウンより選択してください",申込書!$C$94&lt;&gt;"",$G470&lt;&gt;""),申込書!$M$94,"")</f>
        <v/>
      </c>
      <c r="BI470" s="81" t="str">
        <f>IF($BG$3&lt;&gt;"コンテンツなし",IF(AND(申込書!$AH$4="GIGAスクールパック",SUM($P470,$R470)&lt;&gt;0),SUM($P470,$R470),IF(AND(申込書!$AH$4="SKY安心GIGAタブレット",SUM($T470,$V470)&lt;&gt;0),SUM($T470,$V470),"")),"")</f>
        <v/>
      </c>
      <c r="BJ470" s="81" t="str">
        <f>IF($BG$3&lt;&gt;"コンテンツなし",IF(AND(申込書!$AH$4="GIGAスクールパック",SUM($Q470,$S470)&lt;&gt;0),SUM($Q470,$S470),IF(AND(申込書!$AH$4="SKY安心GIGAタブレット",SUM($U470,$W470)&lt;&gt;0),SUM($U470,$W470),"")),"")</f>
        <v/>
      </c>
      <c r="BK470" s="157"/>
      <c r="BL470" s="82"/>
      <c r="BM470" s="80" t="str">
        <f>IF(AND(申込書!$C$95&lt;&gt;"▼プルダウンより選択してください",申込書!$C$95&lt;&gt;"",申込書!$P$95&lt;&gt;"YYYY/MM/DD",$G470&lt;&gt;""),申込書!$P$95,"")</f>
        <v/>
      </c>
      <c r="BN470" s="81" t="str">
        <f>IF(AND(申込書!$C$95&lt;&gt;"▼プルダウンより選択してください",申込書!$C$95&lt;&gt;"",$G470&lt;&gt;""),申込書!$M$95,"")</f>
        <v/>
      </c>
      <c r="BO470" s="81" t="str">
        <f>IF($BM$3&lt;&gt;"コンテンツなし",IF(AND(申込書!$AH$4="GIGAスクールパック",SUM($P470,$R470)&lt;&gt;0),SUM($P470,$R470),IF(AND(申込書!$AH$4="SKY安心GIGAタブレット",SUM($T470,$V470)&lt;&gt;0),SUM($T470,$V470),"")),"")</f>
        <v/>
      </c>
      <c r="BP470" s="81" t="str">
        <f>IF($BM$3&lt;&gt;"コンテンツなし",IF(AND(申込書!$AH$4="GIGAスクールパック",SUM($Q470,$S470)&lt;&gt;0),SUM($Q470,$S470),IF(AND(申込書!$AH$4="SKY安心GIGAタブレット",SUM($U470,$W470)&lt;&gt;0),SUM($U470,$W470),"")),"")</f>
        <v/>
      </c>
      <c r="BQ470" s="157"/>
      <c r="BR470" s="82"/>
      <c r="BS470" s="80" t="str">
        <f>IF(AND(申込書!$C$96&lt;&gt;"▼プルダウンより選択してください",申込書!$C$96&lt;&gt;"",申込書!$P$96&lt;&gt;"YYYY/MM/DD",$G470&lt;&gt;""),申込書!$P$96,"")</f>
        <v/>
      </c>
      <c r="BT470" s="81" t="str">
        <f>IF(AND(申込書!$C$96&lt;&gt;"▼プルダウンより選択してください",申込書!$C$96&lt;&gt;"",$G470&lt;&gt;""),申込書!$M$96,"")</f>
        <v/>
      </c>
      <c r="BU470" s="81" t="str">
        <f>IF($BS$3&lt;&gt;"コンテンツなし",IF(AND(申込書!$AH$4="GIGAスクールパック",SUM($P470,$R470)&lt;&gt;0),SUM($P470,$R470),IF(AND(申込書!$AH$4="SKY安心GIGAタブレット",SUM($T470,$V470)&lt;&gt;0),SUM($T470,$V470),"")),"")</f>
        <v/>
      </c>
      <c r="BV470" s="81" t="str">
        <f>IF($BS$3&lt;&gt;"コンテンツなし",IF(AND(申込書!$AH$4="GIGAスクールパック",SUM($Q470,$S470)&lt;&gt;0),SUM($Q470,$S470),IF(AND(申込書!$AH$4="SKY安心GIGAタブレット",SUM($U470,$W470)&lt;&gt;0),SUM($U470,$W470),"")),"")</f>
        <v/>
      </c>
      <c r="BW470" s="157"/>
      <c r="BX470" s="82"/>
      <c r="BY470" s="80" t="str">
        <f>IF(AND(申込書!$C$97&lt;&gt;"▼プルダウンより選択してください",申込書!$C$97&lt;&gt;"",申込書!$P$97&lt;&gt;"YYYY/MM/DD",$G470&lt;&gt;""),申込書!$P$97,"")</f>
        <v/>
      </c>
      <c r="BZ470" s="81" t="str">
        <f>IF(AND(申込書!$C$97&lt;&gt;"▼プルダウンより選択してください",申込書!$C$97&lt;&gt;"",$G470&lt;&gt;""),申込書!$M$97,"")</f>
        <v/>
      </c>
      <c r="CA470" s="81" t="str">
        <f>IF($BY$3&lt;&gt;"コンテンツなし",IF(AND(申込書!$AH$4="GIGAスクールパック",SUM($P470,$R470)&lt;&gt;0),SUM($P470,$R470),IF(AND(申込書!$AH$4="SKY安心GIGAタブレット",SUM($T470,$V470)&lt;&gt;0),SUM($T470,$V470),"")),"")</f>
        <v/>
      </c>
      <c r="CB470" s="81" t="str">
        <f>IF($BY$3&lt;&gt;"コンテンツなし",IF(AND(申込書!$AH$4="GIGAスクールパック",SUM($Q470,$S470)&lt;&gt;0),SUM($Q470,$S470),IF(AND(申込書!$AH$4="SKY安心GIGAタブレット",SUM($U470,$W470)&lt;&gt;0),SUM($U470,$W470),"")),"")</f>
        <v/>
      </c>
      <c r="CC470" s="157"/>
      <c r="CD470" s="82"/>
      <c r="CE470" s="80" t="str">
        <f>IF(AND(申込書!$C$98&lt;&gt;"▼プルダウンより選択してください",申込書!$C$98&lt;&gt;"",申込書!$P$98&lt;&gt;"YYYY/MM/DD",$G470&lt;&gt;""),申込書!$P$98,"")</f>
        <v/>
      </c>
      <c r="CF470" s="81" t="str">
        <f>IF(AND(申込書!$C$98&lt;&gt;"▼プルダウンより選択してください",申込書!$C$98&lt;&gt;"",$G470&lt;&gt;""),申込書!$M$98,"")</f>
        <v/>
      </c>
      <c r="CG470" s="81" t="str">
        <f>IF($CE$3&lt;&gt;"コンテンツなし",IF(AND(申込書!$AH$4="GIGAスクールパック",SUM($P470,$R470)&lt;&gt;0),SUM($P470,$R470),IF(AND(申込書!$AH$4="SKY安心GIGAタブレット",SUM($T470,$V470)&lt;&gt;0),SUM($T470,$V470),"")),"")</f>
        <v/>
      </c>
      <c r="CH470" s="81" t="str">
        <f>IF($CE$3&lt;&gt;"コンテンツなし",IF(AND(申込書!$AH$4="GIGAスクールパック",SUM($Q470,$S470)&lt;&gt;0),SUM($Q470,$S470),IF(AND(申込書!$AH$4="SKY安心GIGAタブレット",SUM($U470,$W470)&lt;&gt;0),SUM($U470,$W470),"")),"")</f>
        <v/>
      </c>
      <c r="CI470" s="157"/>
      <c r="CJ470" s="82"/>
      <c r="CK470" s="80" t="str">
        <f>IF(AND(申込書!$C$99&lt;&gt;"▼プルダウンより選択してください",申込書!$C$99&lt;&gt;"",申込書!$P$99&lt;&gt;"YYYY/MM/DD",$G470&lt;&gt;""),申込書!$P$99,"")</f>
        <v/>
      </c>
      <c r="CL470" s="81" t="str">
        <f>IF(AND(申込書!$C$99&lt;&gt;"▼プルダウンより選択してください",申込書!$C$99&lt;&gt;"",$G470&lt;&gt;""),申込書!$M$99,"")</f>
        <v/>
      </c>
      <c r="CM470" s="81" t="str">
        <f>IF($CK$3&lt;&gt;"コンテンツなし",IF(AND(申込書!$AH$4="GIGAスクールパック",SUM($P470,$R470)&lt;&gt;0),SUM($P470,$R470),IF(AND(申込書!$AH$4="SKY安心GIGAタブレット",SUM($T470,$V470)&lt;&gt;0),SUM($T470,$V470),"")),"")</f>
        <v/>
      </c>
      <c r="CN470" s="81" t="str">
        <f>IF($CK$3&lt;&gt;"コンテンツなし",IF(AND(申込書!$AH$4="GIGAスクールパック",SUM($Q470,$S470)&lt;&gt;0),SUM($Q470,$S470),IF(AND(申込書!$AH$4="SKY安心GIGAタブレット",SUM($U470,$W470)&lt;&gt;0),SUM($U470,$W470),"")),"")</f>
        <v/>
      </c>
      <c r="CO470" s="157"/>
      <c r="CP470" s="82"/>
      <c r="CQ470" s="80" t="str">
        <f>IF(AND(申込書!$C$100&lt;&gt;"▼プルダウンより選択してください",申込書!$C$100&lt;&gt;"",申込書!$P$100&lt;&gt;"YYYY/MM/DD",$G470&lt;&gt;""),申込書!$P$100,"")</f>
        <v/>
      </c>
      <c r="CR470" s="81" t="str">
        <f>IF(AND(申込書!$C$100&lt;&gt;"▼プルダウンより選択してください",申込書!$C$100&lt;&gt;"",$G470&lt;&gt;""),申込書!$M$100,"")</f>
        <v/>
      </c>
      <c r="CS470" s="81" t="str">
        <f>IF($CQ$3&lt;&gt;"コンテンツなし",IF(AND(申込書!$AH$4="GIGAスクールパック",SUM($P470,$R470)&lt;&gt;0),SUM($P470,$R470),IF(AND(申込書!$AH$4="SKY安心GIGAタブレット",SUM($T470,$V470)&lt;&gt;0),SUM($T470,$V470),"")),"")</f>
        <v/>
      </c>
      <c r="CT470" s="81" t="str">
        <f>IF($CQ$3&lt;&gt;"コンテンツなし",IF(AND(申込書!$AH$4="GIGAスクールパック",SUM($Q470,$S470)&lt;&gt;0),SUM($Q470,$S470),IF(AND(申込書!$AH$4="SKY安心GIGAタブレット",SUM($U470,$W470)&lt;&gt;0),SUM($U470,$W470),"")),"")</f>
        <v/>
      </c>
      <c r="CU470" s="81"/>
      <c r="CV470" s="82"/>
      <c r="CW470" s="80" t="str">
        <f>IF(AND(申込書!$C$101&lt;&gt;"▼プルダウンより選択してください",申込書!$C$101&lt;&gt;"",申込書!$P$101&lt;&gt;"YYYY/MM/DD",$G470&lt;&gt;""),申込書!$P$101,"")</f>
        <v/>
      </c>
      <c r="CX470" s="81" t="str">
        <f>IF(AND(申込書!$C$101&lt;&gt;"▼プルダウンより選択してください",申込書!$C$101&lt;&gt;"",$G470&lt;&gt;""),申込書!$M$101,"")</f>
        <v/>
      </c>
      <c r="CY470" s="81" t="str">
        <f>IF($CW$3&lt;&gt;"コンテンツなし",IF(AND(申込書!$AH$4="GIGAスクールパック",SUM($P470,$R470)&lt;&gt;0),SUM($P470,$R470),IF(AND(申込書!$AH$4="SKY安心GIGAタブレット",SUM($T470,$V470)&lt;&gt;0),SUM($T470,$V470),"")),"")</f>
        <v/>
      </c>
      <c r="CZ470" s="81" t="str">
        <f>IF($CW$3&lt;&gt;"コンテンツなし",IF(AND(申込書!$AH$4="GIGAスクールパック",SUM($Q470,$S470)&lt;&gt;0),SUM($Q470,$S470),IF(AND(申込書!$AH$4="SKY安心GIGAタブレット",SUM($U470,$W470)&lt;&gt;0),SUM($U470,$W470),"")),"")</f>
        <v/>
      </c>
      <c r="DA470" s="81"/>
      <c r="DB470" s="82"/>
      <c r="DC470" s="80" t="str">
        <f>IF(AND(申込書!$C$102&lt;&gt;"▼プルダウンより選択してください",申込書!$C$102&lt;&gt;"",申込書!$P$102&lt;&gt;"YYYY/MM/DD",$G470&lt;&gt;""),申込書!$P$102,"")</f>
        <v/>
      </c>
      <c r="DD470" s="81" t="str">
        <f>IF(AND(申込書!$C$102&lt;&gt;"▼プルダウンより選択してください",申込書!$C$102&lt;&gt;"",$G470&lt;&gt;""),申込書!$M$102,"")</f>
        <v/>
      </c>
      <c r="DE470" s="81" t="str">
        <f>IF($DC$3&lt;&gt;"コンテンツなし",IF(AND(申込書!$AH$4="GIGAスクールパック",SUM($P470,$R470)&lt;&gt;0),SUM($P470,$R470),IF(AND(申込書!$AH$4="SKY安心GIGAタブレット",SUM($T470,$V470)&lt;&gt;0),SUM($T470,$V470),"")),"")</f>
        <v/>
      </c>
      <c r="DF470" s="81" t="str">
        <f>IF($DC$3&lt;&gt;"コンテンツなし",IF(AND(申込書!$AH$4="GIGAスクールパック",SUM($Q470,$S470)&lt;&gt;0),SUM($Q470,$S470),IF(AND(申込書!$AH$4="SKY安心GIGAタブレット",SUM($U470,$W470)&lt;&gt;0),SUM($U470,$W470),"")),"")</f>
        <v/>
      </c>
      <c r="DG470" s="81"/>
      <c r="DH470" s="82"/>
      <c r="DI470" s="80" t="str">
        <f>IF(AND(申込書!$C$103&lt;&gt;"▼プルダウンより選択してください",申込書!$C$103&lt;&gt;"",申込書!$P$103&lt;&gt;"YYYY/MM/DD",$G470&lt;&gt;""),申込書!$P$103,"")</f>
        <v/>
      </c>
      <c r="DJ470" s="81" t="str">
        <f>IF(AND(申込書!$C$103&lt;&gt;"▼プルダウンより選択してください",申込書!$C$103&lt;&gt;"",$G470&lt;&gt;""),申込書!$M$103,"")</f>
        <v/>
      </c>
      <c r="DK470" s="81" t="str">
        <f>IF($DI$3&lt;&gt;"コンテンツなし",IF(AND(申込書!$AH$4="GIGAスクールパック",SUM($P470,$R470)&lt;&gt;0),SUM($P470,$R470),IF(AND(申込書!$AH$4="SKY安心GIGAタブレット",SUM($T470,$V470)&lt;&gt;0),SUM($T470,$V470),"")),"")</f>
        <v/>
      </c>
      <c r="DL470" s="81" t="str">
        <f>IF($DI$3&lt;&gt;"コンテンツなし",IF(AND(申込書!$AH$4="GIGAスクールパック",SUM($Q470,$S470)&lt;&gt;0),SUM($Q470,$S470),IF(AND(申込書!$AH$4="SKY安心GIGAタブレット",SUM($U470,$W470)&lt;&gt;0),SUM($U470,$W470),"")),"")</f>
        <v/>
      </c>
      <c r="DM470" s="81"/>
      <c r="DN470" s="82"/>
      <c r="DO470" s="80" t="str">
        <f>IF(AND(申込書!$C$104&lt;&gt;"▼プルダウンより選択してください",申込書!$C$104&lt;&gt;"",申込書!$P$104&lt;&gt;"YYYY/MM/DD",$G470&lt;&gt;""),申込書!$P$104,"")</f>
        <v/>
      </c>
      <c r="DP470" s="81" t="str">
        <f>IF(AND(申込書!$C$104&lt;&gt;"▼プルダウンより選択してください",申込書!$C$104&lt;&gt;"",$G470&lt;&gt;""),申込書!$M$104,"")</f>
        <v/>
      </c>
      <c r="DQ470" s="81" t="str">
        <f>IF($DO$3&lt;&gt;"コンテンツなし",IF(AND(申込書!$AH$4="GIGAスクールパック",SUM($P470,$R470)&lt;&gt;0),SUM($P470,$R470),IF(AND(申込書!$AH$4="SKY安心GIGAタブレット",SUM($T470,$V470)&lt;&gt;0),SUM($T470,$V470),"")),"")</f>
        <v/>
      </c>
      <c r="DR470" s="81" t="str">
        <f>IF($DO$3&lt;&gt;"コンテンツなし",IF(AND(申込書!$AH$4="GIGAスクールパック",SUM($Q470,$S470)&lt;&gt;0),SUM($Q470,$S470),IF(AND(申込書!$AH$4="SKY安心GIGAタブレット",SUM($U470,$W470)&lt;&gt;0),SUM($U470,$W470),"")),"")</f>
        <v/>
      </c>
      <c r="DS470" s="81"/>
      <c r="DT470" s="82"/>
      <c r="DU470" s="80" t="str">
        <f>IF(AND(申込書!$C$105&lt;&gt;"▼プルダウンより選択してください",申込書!$C$105&lt;&gt;"",申込書!$P$105&lt;&gt;"YYYY/MM/DD",$G470&lt;&gt;""),申込書!$P$105,"")</f>
        <v/>
      </c>
      <c r="DV470" s="81" t="str">
        <f>IF(AND(申込書!$C$105&lt;&gt;"▼プルダウンより選択してください",申込書!$C$105&lt;&gt;"",$G470&lt;&gt;""),申込書!$M$105,"")</f>
        <v/>
      </c>
      <c r="DW470" s="81" t="str">
        <f>IF($DU$3&lt;&gt;"コンテンツなし",IF(AND(申込書!$AH$4="GIGAスクールパック",SUM($P470,$R470)&lt;&gt;0),SUM($P470,$R470),IF(AND(申込書!$AH$4="SKY安心GIGAタブレット",SUM($T470,$V470)&lt;&gt;0),SUM($T470,$V470),"")),"")</f>
        <v/>
      </c>
      <c r="DX470" s="81" t="str">
        <f>IF($DU$3&lt;&gt;"コンテンツなし",IF(AND(申込書!$AH$4="GIGAスクールパック",SUM($Q470,$S470)&lt;&gt;0),SUM($Q470,$S470),IF(AND(申込書!$AH$4="SKY安心GIGAタブレット",SUM($U470,$W470)&lt;&gt;0),SUM($U470,$W470),"")),"")</f>
        <v/>
      </c>
      <c r="DY470" s="157"/>
      <c r="DZ470" s="82"/>
      <c r="EA470" s="80" t="str">
        <f>IF(AND(申込書!$C$106&lt;&gt;"▼プルダウンより選択してください",申込書!$C$106&lt;&gt;"",申込書!$P$106&lt;&gt;"YYYY/MM/DD",$G470&lt;&gt;""),申込書!$P$106,"")</f>
        <v/>
      </c>
      <c r="EB470" s="81" t="str">
        <f>IF(AND(申込書!$C$106&lt;&gt;"▼プルダウンより選択してください",申込書!$C$106&lt;&gt;"",$G470&lt;&gt;""),申込書!$M$106,"")</f>
        <v/>
      </c>
      <c r="EC470" s="81" t="str">
        <f>IF($EA$3&lt;&gt;"コンテンツなし",IF(AND(申込書!$AH$4="GIGAスクールパック",SUM($P470,$R470)&lt;&gt;0),SUM($P470,$R470),IF(AND(申込書!$AH$4="SKY安心GIGAタブレット",SUM($T470,$V470)&lt;&gt;0),SUM($T470,$V470),"")),"")</f>
        <v/>
      </c>
      <c r="ED470" s="81" t="str">
        <f>IF($EA$3&lt;&gt;"コンテンツなし",IF(AND(申込書!$AH$4="GIGAスクールパック",SUM($Q470,$S470)&lt;&gt;0),SUM($Q470,$S470),IF(AND(申込書!$AH$4="SKY安心GIGAタブレット",SUM($U470,$W470)&lt;&gt;0),SUM($U470,$W470),"")),"")</f>
        <v/>
      </c>
      <c r="EE470" s="157"/>
      <c r="EF470" s="82"/>
      <c r="EG470" s="80" t="str">
        <f>IF(AND(申込書!$C$107&lt;&gt;"▼プルダウンより選択してください",申込書!$C$107&lt;&gt;"",申込書!$P$107&lt;&gt;"YYYY/MM/DD",$G470&lt;&gt;""),申込書!$P$107,"")</f>
        <v/>
      </c>
      <c r="EH470" s="81" t="str">
        <f>IF(AND(申込書!$C$107&lt;&gt;"▼プルダウンより選択してください",申込書!$C$107&lt;&gt;"",$G470&lt;&gt;""),申込書!$M$107,"")</f>
        <v/>
      </c>
      <c r="EI470" s="81" t="str">
        <f>IF($EG$3&lt;&gt;"コンテンツなし",IF(AND(申込書!$AH$4="GIGAスクールパック",SUM($P470,$R470)&lt;&gt;0),SUM($P470,$R470),IF(AND(申込書!$AH$4="SKY安心GIGAタブレット",SUM($T470,$V470)&lt;&gt;0),SUM($T470,$V470),"")),"")</f>
        <v/>
      </c>
      <c r="EJ470" s="81" t="str">
        <f>IF($EG$3&lt;&gt;"コンテンツなし",IF(AND(申込書!$AH$4="GIGAスクールパック",SUM($Q470,$S470)&lt;&gt;0),SUM($Q470,$S470),IF(AND(申込書!$AH$4="SKY安心GIGAタブレット",SUM($U470,$W470)&lt;&gt;0),SUM($U470,$W470),"")),"")</f>
        <v/>
      </c>
      <c r="EK470" s="157"/>
      <c r="EL470" s="82"/>
      <c r="EM470" s="80" t="str">
        <f>IF(AND(申込書!$C$108&lt;&gt;"▼プルダウンより選択してください",申込書!$C$108&lt;&gt;"",申込書!$P$108&lt;&gt;"YYYY/MM/DD",$G470&lt;&gt;""),申込書!$P$108,"")</f>
        <v/>
      </c>
      <c r="EN470" s="81" t="str">
        <f>IF(AND(申込書!$C$108&lt;&gt;"▼プルダウンより選択してください",申込書!$C$108&lt;&gt;"",$G470&lt;&gt;""),申込書!$M$108,"")</f>
        <v/>
      </c>
      <c r="EO470" s="81" t="str">
        <f>IF($EM$3&lt;&gt;"コンテンツなし",IF(AND(申込書!$AH$4="GIGAスクールパック",SUM($P470,$R470)&lt;&gt;0),SUM($P470,$R470),IF(AND(申込書!$AH$4="SKY安心GIGAタブレット",SUM($T470,$V470)&lt;&gt;0),SUM($T470,$V470),"")),"")</f>
        <v/>
      </c>
      <c r="EP470" s="81" t="str">
        <f>IF($EM$3&lt;&gt;"コンテンツなし",IF(AND(申込書!$AH$4="GIGAスクールパック",SUM($Q470,$S470)&lt;&gt;0),SUM($Q470,$S470),IF(AND(申込書!$AH$4="SKY安心GIGAタブレット",SUM($U470,$W470)&lt;&gt;0),SUM($U470,$W470),"")),"")</f>
        <v/>
      </c>
      <c r="EQ470" s="157"/>
      <c r="ER470" s="82"/>
      <c r="ES470" s="80" t="str">
        <f>IF(AND(申込書!$C$109&lt;&gt;"▼プルダウンより選択してください",申込書!$C$109&lt;&gt;"",申込書!$P$109&lt;&gt;"YYYY/MM/DD",$G470&lt;&gt;""),申込書!$P$109,"")</f>
        <v/>
      </c>
      <c r="ET470" s="81" t="str">
        <f>IF(AND(申込書!$C$109&lt;&gt;"▼プルダウンより選択してください",申込書!$C$109&lt;&gt;"",$G470&lt;&gt;""),申込書!$M$109,"")</f>
        <v/>
      </c>
      <c r="EU470" s="81" t="str">
        <f>IF($ES$3&lt;&gt;"コンテンツなし",IF(AND(申込書!$AH$4="GIGAスクールパック",SUM($P470,$R470)&lt;&gt;0),SUM($P470,$R470),IF(AND(申込書!$AH$4="SKY安心GIGAタブレット",SUM($T470,$V470)&lt;&gt;0),SUM($T470,$V470),"")),"")</f>
        <v/>
      </c>
      <c r="EV470" s="81" t="str">
        <f>IF($ES$3&lt;&gt;"コンテンツなし",IF(AND(申込書!$AH$4="GIGAスクールパック",SUM($Q470,$S470)&lt;&gt;0),SUM($Q470,$S470),IF(AND(申込書!$AH$4="SKY安心GIGAタブレット",SUM($U470,$W470)&lt;&gt;0),SUM($U470,$W470),"")),"")</f>
        <v/>
      </c>
      <c r="EW470" s="157"/>
      <c r="EX470" s="82"/>
      <c r="EY470" s="80" t="str">
        <f>IF(AND(申込書!$C$110&lt;&gt;"▼プルダウンより選択してください",申込書!$C$110&lt;&gt;"",申込書!$P$110&lt;&gt;"YYYY/MM/DD",$G470&lt;&gt;""),申込書!$P$110,"")</f>
        <v/>
      </c>
      <c r="EZ470" s="81" t="str">
        <f>IF(AND(申込書!$C$110&lt;&gt;"▼プルダウンより選択してください",申込書!$C$110&lt;&gt;"",$G470&lt;&gt;""),申込書!$M$110,"")</f>
        <v/>
      </c>
      <c r="FA470" s="81" t="str">
        <f>IF($EY$3&lt;&gt;"コンテンツなし",IF(AND(申込書!$AH$4="GIGAスクールパック",SUM($P470,$R470)&lt;&gt;0),SUM($P470,$R470),IF(AND(申込書!$AH$4="SKY安心GIGAタブレット",SUM($T470,$V470)&lt;&gt;0),SUM($T470,$V470),"")),"")</f>
        <v/>
      </c>
      <c r="FB470" s="81" t="str">
        <f>IF($EY$3&lt;&gt;"コンテンツなし",IF(AND(申込書!$AH$4="GIGAスクールパック",SUM($Q470,$S470)&lt;&gt;0),SUM($Q470,$S470),IF(AND(申込書!$AH$4="SKY安心GIGAタブレット",SUM($U470,$W470)&lt;&gt;0),SUM($U470,$W470),"")),"")</f>
        <v/>
      </c>
      <c r="FC470" s="157"/>
      <c r="FD470" s="82"/>
      <c r="FE470" s="80" t="str">
        <f>IF(AND(申込書!$C$111&lt;&gt;"▼プルダウンより選択してください",申込書!$C$111&lt;&gt;"",申込書!$P$111&lt;&gt;"YYYY/MM/DD",$G470&lt;&gt;""),申込書!$P$111,"")</f>
        <v/>
      </c>
      <c r="FF470" s="81" t="str">
        <f>IF(AND(申込書!$C$111&lt;&gt;"▼プルダウンより選択してください",申込書!$C$111&lt;&gt;"",$G470&lt;&gt;""),申込書!$M$111,"")</f>
        <v/>
      </c>
      <c r="FG470" s="81" t="str">
        <f>IF($FE$3&lt;&gt;"コンテンツなし",IF(AND(申込書!$AH$4="GIGAスクールパック",SUM($P470,$R470)&lt;&gt;0),SUM($P470,$R470),IF(AND(申込書!$AH$4="SKY安心GIGAタブレット",SUM($T470,$V470)&lt;&gt;0),SUM($T470,$V470),"")),"")</f>
        <v/>
      </c>
      <c r="FH470" s="81" t="str">
        <f>IF($FE$3&lt;&gt;"コンテンツなし",IF(AND(申込書!$AH$4="GIGAスクールパック",SUM($Q470,$S470)&lt;&gt;0),SUM($Q470,$S470),IF(AND(申込書!$AH$4="SKY安心GIGAタブレット",SUM($U470,$W470)&lt;&gt;0),SUM($U470,$W470),"")),"")</f>
        <v/>
      </c>
      <c r="FI470" s="157"/>
      <c r="FJ470" s="82"/>
      <c r="FK470" s="80" t="str">
        <f>IF(AND(申込書!$C$112&lt;&gt;"▼プルダウンより選択してください",申込書!$C$112&lt;&gt;"",申込書!$P$112&lt;&gt;"YYYY/MM/DD",$G470&lt;&gt;""),申込書!$P$112,"")</f>
        <v/>
      </c>
      <c r="FL470" s="81" t="str">
        <f>IF(AND(申込書!$C$112&lt;&gt;"▼プルダウンより選択してください",申込書!$C$112&lt;&gt;"",$G470&lt;&gt;""),申込書!$M$112,"")</f>
        <v/>
      </c>
      <c r="FM470" s="81" t="str">
        <f>IF($FK$3&lt;&gt;"コンテンツなし",IF(AND(申込書!$AH$4="GIGAスクールパック",SUM($P470,$R470)&lt;&gt;0),SUM($P470,$R470),IF(AND(申込書!$AH$4="SKY安心GIGAタブレット",SUM($T470,$V470)&lt;&gt;0),SUM($T470,$V470),"")),"")</f>
        <v/>
      </c>
      <c r="FN470" s="81" t="str">
        <f>IF($FK$3&lt;&gt;"コンテンツなし",IF(AND(申込書!$AH$4="GIGAスクールパック",SUM($Q470,$S470)&lt;&gt;0),SUM($Q470,$S470),IF(AND(申込書!$AH$4="SKY安心GIGAタブレット",SUM($U470,$W470)&lt;&gt;0),SUM($U470,$W470),"")),"")</f>
        <v/>
      </c>
      <c r="FO470" s="157"/>
      <c r="FP470" s="82"/>
      <c r="FQ470" s="80" t="str">
        <f>IF(AND(申込書!$C$113&lt;&gt;"▼プルダウンより選択してください",申込書!$C$113&lt;&gt;"",申込書!$P$113&lt;&gt;"YYYY/MM/DD",$G470&lt;&gt;""),申込書!$P$113,"")</f>
        <v/>
      </c>
      <c r="FR470" s="81" t="str">
        <f>IF(AND(申込書!$C$113&lt;&gt;"▼プルダウンより選択してください",申込書!$C$113&lt;&gt;"",$G470&lt;&gt;""),申込書!$M$113,"")</f>
        <v/>
      </c>
      <c r="FS470" s="81" t="str">
        <f>IF($FQ$3&lt;&gt;"コンテンツなし",IF(AND(申込書!$AH$4="GIGAスクールパック",SUM($P470,$R470)&lt;&gt;0),SUM($P470,$R470),IF(AND(申込書!$AH$4="SKY安心GIGAタブレット",SUM($T470,$V470)&lt;&gt;0),SUM($T470,$V470),"")),"")</f>
        <v/>
      </c>
      <c r="FT470" s="81" t="str">
        <f>IF($FQ$3&lt;&gt;"コンテンツなし",IF(AND(申込書!$AH$4="GIGAスクールパック",SUM($Q470,$S470)&lt;&gt;0),SUM($Q470,$S470),IF(AND(申込書!$AH$4="SKY安心GIGAタブレット",SUM($U470,$W470)&lt;&gt;0),SUM($U470,$W470),"")),"")</f>
        <v/>
      </c>
      <c r="FU470" s="157"/>
      <c r="FV470" s="82"/>
      <c r="FW470" s="80" t="str">
        <f>IF(AND(申込書!$C$114&lt;&gt;"▼プルダウンより選択してください",申込書!$C$114&lt;&gt;"",申込書!$P$114&lt;&gt;"YYYY/MM/DD",$G470&lt;&gt;""),申込書!$P$114,"")</f>
        <v/>
      </c>
      <c r="FX470" s="81" t="str">
        <f>IF(AND(申込書!$C$114&lt;&gt;"▼プルダウンより選択してください",申込書!$C$114&lt;&gt;"",$G470&lt;&gt;""),申込書!$M$114,"")</f>
        <v/>
      </c>
      <c r="FY470" s="81" t="str">
        <f>IF($FW$3&lt;&gt;"コンテンツなし",IF(AND(申込書!$AH$4="GIGAスクールパック",SUM($P470,$R470)&lt;&gt;0),SUM($P470,$R470),IF(AND(申込書!$AH$4="SKY安心GIGAタブレット",SUM($T470,$V470)&lt;&gt;0),SUM($T470,$V470),"")),"")</f>
        <v/>
      </c>
      <c r="FZ470" s="81" t="str">
        <f>IF($FW$3&lt;&gt;"コンテンツなし",IF(AND(申込書!$AH$4="GIGAスクールパック",SUM($Q470,$S470)&lt;&gt;0),SUM($Q470,$S470),IF(AND(申込書!$AH$4="SKY安心GIGAタブレット",SUM($U470,$W470)&lt;&gt;0),SUM($U470,$W470),"")),"")</f>
        <v/>
      </c>
      <c r="GA470" s="157"/>
      <c r="GB470" s="82"/>
      <c r="GC470" s="80" t="str">
        <f>IF(AND(申込書!$C$115&lt;&gt;"▼プルダウンより選択してください",申込書!$C$115&lt;&gt;"",申込書!$P$115&lt;&gt;"YYYY/MM/DD",$G470&lt;&gt;""),申込書!$P$115,"")</f>
        <v/>
      </c>
      <c r="GD470" s="81" t="str">
        <f>IF(AND(申込書!$C$115&lt;&gt;"▼プルダウンより選択してください",申込書!$C$115&lt;&gt;"",$G470&lt;&gt;""),申込書!$M$115,"")</f>
        <v/>
      </c>
      <c r="GE470" s="81" t="str">
        <f>IF($GC$3&lt;&gt;"コンテンツなし",IF(AND(申込書!$AH$4="GIGAスクールパック",SUM($P470,$R470)&lt;&gt;0),SUM($P470,$R470),IF(AND(申込書!$AH$4="SKY安心GIGAタブレット",SUM($T470,$V470)&lt;&gt;0),SUM($T470,$V470),"")),"")</f>
        <v/>
      </c>
      <c r="GF470" s="81" t="str">
        <f>IF($GC$3&lt;&gt;"コンテンツなし",IF(AND(申込書!$AH$4="GIGAスクールパック",SUM($Q470,$S470)&lt;&gt;0),SUM($Q470,$S470),IF(AND(申込書!$AH$4="SKY安心GIGAタブレット",SUM($U470,$W470)&lt;&gt;0),SUM($U470,$W470),"")),"")</f>
        <v/>
      </c>
      <c r="GG470" s="157"/>
      <c r="GH470" s="82"/>
      <c r="GI470" s="80" t="str">
        <f>IF(AND(申込書!$C$116&lt;&gt;"▼プルダウンより選択してください",申込書!$C$116&lt;&gt;"",申込書!$P$116&lt;&gt;"YYYY/MM/DD",$G470&lt;&gt;""),申込書!$P$116,"")</f>
        <v/>
      </c>
      <c r="GJ470" s="81" t="str">
        <f>IF(AND(申込書!$C$116&lt;&gt;"▼プルダウンより選択してください",申込書!$C$116&lt;&gt;"",$G470&lt;&gt;""),申込書!$M$116,"")</f>
        <v/>
      </c>
      <c r="GK470" s="81" t="str">
        <f>IF($GI$3&lt;&gt;"コンテンツなし",IF(AND(申込書!$AH$4="GIGAスクールパック",SUM($P470,$R470)&lt;&gt;0),SUM($P470,$R470),IF(AND(申込書!$AH$4="SKY安心GIGAタブレット",SUM($T470,$V470)&lt;&gt;0),SUM($T470,$V470),"")),"")</f>
        <v/>
      </c>
      <c r="GL470" s="81" t="str">
        <f>IF($GI$3&lt;&gt;"コンテンツなし",IF(AND(申込書!$AH$4="GIGAスクールパック",SUM($Q470,$S470)&lt;&gt;0),SUM($Q470,$S470),IF(AND(申込書!$AH$4="SKY安心GIGAタブレット",SUM($U470,$W470)&lt;&gt;0),SUM($U470,$W470),"")),"")</f>
        <v/>
      </c>
      <c r="GM470" s="157"/>
      <c r="GN470" s="82"/>
      <c r="GO470" s="80" t="str">
        <f>IF(AND(申込書!$C$117&lt;&gt;"▼プルダウンより選択してください",申込書!$C$117&lt;&gt;"",申込書!$P$117&lt;&gt;"YYYY/MM/DD",$G470&lt;&gt;""),申込書!$P$117,"")</f>
        <v/>
      </c>
      <c r="GP470" s="81" t="str">
        <f>IF(AND(申込書!$C$117&lt;&gt;"▼プルダウンより選択してください",申込書!$C$117&lt;&gt;"",$G470&lt;&gt;""),申込書!$M$117,"")</f>
        <v/>
      </c>
      <c r="GQ470" s="81" t="str">
        <f>IF($GO$3&lt;&gt;"コンテンツなし",IF(AND(申込書!$AH$4="GIGAスクールパック",SUM($P470,$R470)&lt;&gt;0),SUM($P470,$R470),IF(AND(申込書!$AH$4="SKY安心GIGAタブレット",SUM($T470,$V470)&lt;&gt;0),SUM($T470,$V470),"")),"")</f>
        <v/>
      </c>
      <c r="GR470" s="81" t="str">
        <f>IF($GO$3&lt;&gt;"コンテンツなし",IF(AND(申込書!$AH$4="GIGAスクールパック",SUM($Q470,$S470)&lt;&gt;0),SUM($Q470,$S470),IF(AND(申込書!$AH$4="SKY安心GIGAタブレット",SUM($U470,$W470)&lt;&gt;0),SUM($U470,$W470),"")),"")</f>
        <v/>
      </c>
      <c r="GS470" s="157"/>
      <c r="GT470" s="82"/>
      <c r="GU470" s="80" t="str">
        <f>IF(AND(申込書!$C$118&lt;&gt;"▼プルダウンより選択してください",申込書!$C$118&lt;&gt;"",申込書!$P$118&lt;&gt;"YYYY/MM/DD",$G470&lt;&gt;""),申込書!$P$118,"")</f>
        <v/>
      </c>
      <c r="GV470" s="81" t="str">
        <f>IF(AND(申込書!$C$118&lt;&gt;"▼プルダウンより選択してください",申込書!$C$118&lt;&gt;"",$G470&lt;&gt;""),申込書!$M$118,"")</f>
        <v/>
      </c>
      <c r="GW470" s="81" t="str">
        <f>IF($GU$3&lt;&gt;"コンテンツなし",IF(AND(申込書!$AH$4="GIGAスクールパック",SUM($P470,$R470)&lt;&gt;0),SUM($P470,$R470),IF(AND(申込書!$AH$4="SKY安心GIGAタブレット",SUM($T470,$V470)&lt;&gt;0),SUM($T470,$V470),"")),"")</f>
        <v/>
      </c>
      <c r="GX470" s="81" t="str">
        <f>IF($GU$3&lt;&gt;"コンテンツなし",IF(AND(申込書!$AH$4="GIGAスクールパック",SUM($Q470,$S470)&lt;&gt;0),SUM($Q470,$S470),IF(AND(申込書!$AH$4="SKY安心GIGAタブレット",SUM($U470,$W470)&lt;&gt;0),SUM($U470,$W470),"")),"")</f>
        <v/>
      </c>
      <c r="GY470" s="157"/>
      <c r="GZ470" s="82"/>
      <c r="HA470" s="80" t="str">
        <f>IF(AND(申込書!$C$119&lt;&gt;"▼プルダウンより選択してください",申込書!$C$119&lt;&gt;"",申込書!$P$119&lt;&gt;"YYYY/MM/DD",$G470&lt;&gt;""),申込書!$P$119,"")</f>
        <v/>
      </c>
      <c r="HB470" s="81" t="str">
        <f>IF(AND(申込書!$C$119&lt;&gt;"▼プルダウンより選択してください",申込書!$C$119&lt;&gt;"",$G470&lt;&gt;""),申込書!$M$119,"")</f>
        <v/>
      </c>
      <c r="HC470" s="81" t="str">
        <f>IF($HA$3&lt;&gt;"コンテンツなし",IF(AND(申込書!$AH$4="GIGAスクールパック",SUM($P470,$R470)&lt;&gt;0),SUM($P470,$R470),IF(AND(申込書!$AH$4="SKY安心GIGAタブレット",SUM($T470,$V470)&lt;&gt;0),SUM($T470,$V470),"")),"")</f>
        <v/>
      </c>
      <c r="HD470" s="81" t="str">
        <f>IF($HA$3&lt;&gt;"コンテンツなし",IF(AND(申込書!$AH$4="GIGAスクールパック",SUM($Q470,$S470)&lt;&gt;0),SUM($Q470,$S470),IF(AND(申込書!$AH$4="SKY安心GIGAタブレット",SUM($U470,$W470)&lt;&gt;0),SUM($U470,$W470),"")),"")</f>
        <v/>
      </c>
      <c r="HE470" s="157"/>
      <c r="HF470" s="82"/>
      <c r="HG470" s="83"/>
    </row>
    <row r="471" spans="2:215" ht="26.85" customHeight="1">
      <c r="B471" s="62">
        <f t="shared" si="4"/>
        <v>466</v>
      </c>
      <c r="C471" s="63"/>
      <c r="D471" s="64"/>
      <c r="E471" s="207"/>
      <c r="F471" s="65"/>
      <c r="G471" s="66"/>
      <c r="H471" s="67"/>
      <c r="I471" s="68"/>
      <c r="J471" s="69"/>
      <c r="K471" s="70"/>
      <c r="L471" s="71"/>
      <c r="M471" s="72"/>
      <c r="N471" s="73"/>
      <c r="O471" s="74"/>
      <c r="P471" s="179"/>
      <c r="Q471" s="180"/>
      <c r="R471" s="180"/>
      <c r="S471" s="181"/>
      <c r="T471" s="179"/>
      <c r="U471" s="180"/>
      <c r="V471" s="182"/>
      <c r="W471" s="181"/>
      <c r="X471" s="75"/>
      <c r="Y471" s="76"/>
      <c r="Z471" s="77"/>
      <c r="AA471" s="78"/>
      <c r="AB471" s="79"/>
      <c r="AC471" s="79"/>
      <c r="AD471" s="79"/>
      <c r="AE471" s="77"/>
      <c r="AF471" s="139"/>
      <c r="AG471" s="139"/>
      <c r="AH471" s="139"/>
      <c r="AI471" s="80" t="str">
        <f>IF(AND(申込書!$C$90&lt;&gt;"▼プルダウンより選択してください",申込書!$C$90&lt;&gt;"",申込書!$P$90&lt;&gt;"YYYY/MM/DD",$G471&lt;&gt;""),申込書!$P$90,"")</f>
        <v/>
      </c>
      <c r="AJ471" s="81" t="str">
        <f>IF(AND(申込書!$C$90&lt;&gt;"▼プルダウンより選択してください",申込書!$C$90&lt;&gt;"",$G471&lt;&gt;""),申込書!$M$90,"")</f>
        <v/>
      </c>
      <c r="AK471" s="81" t="str">
        <f>IF($AI$3&lt;&gt;"コンテンツなし",IF(AND(申込書!$AH$4="GIGAスクールパック",SUM($P471,$R471)&lt;&gt;0),SUM($P471,$R471),IF(AND(申込書!$AH$4="SKY安心GIGAタブレット",SUM($T471,$V471)&lt;&gt;0),SUM($T471,$V471),"")),"")</f>
        <v/>
      </c>
      <c r="AL471" s="81" t="str">
        <f>IF($AI$3&lt;&gt;"コンテンツなし",IF(AND(申込書!$AH$4="GIGAスクールパック",SUM($Q471,$S471)&lt;&gt;0),SUM($Q471,$S471),IF(AND(申込書!$AH$4="SKY安心GIGAタブレット",SUM($U471,$W471)&lt;&gt;0),SUM($U471,$W471),"")),"")</f>
        <v/>
      </c>
      <c r="AM471" s="157"/>
      <c r="AN471" s="82"/>
      <c r="AO471" s="80" t="str">
        <f>IF(AND(申込書!$C$91&lt;&gt;"▼プルダウンより選択してください",申込書!$C$91&lt;&gt;"",申込書!$P$91&lt;&gt;"YYYY/MM/DD",$G471&lt;&gt;""),申込書!$P$91,"")</f>
        <v/>
      </c>
      <c r="AP471" s="81" t="str">
        <f>IF(AND(申込書!$C$91&lt;&gt;"▼プルダウンより選択してください",申込書!$C$91&lt;&gt;"",$G471&lt;&gt;""),申込書!$M$91,"")</f>
        <v/>
      </c>
      <c r="AQ471" s="81" t="str">
        <f>IF($AO$3&lt;&gt;"コンテンツなし",IF(AND(申込書!$AH$4="GIGAスクールパック",SUM($P471,$R471)&lt;&gt;0),SUM($P471,$R471),IF(AND(申込書!$AH$4="SKY安心GIGAタブレット",SUM($T471,$V471)&lt;&gt;0),SUM($T471,$V471),"")),"")</f>
        <v/>
      </c>
      <c r="AR471" s="81" t="str">
        <f>IF($AO$3&lt;&gt;"コンテンツなし",IF(AND(申込書!$AH$4="GIGAスクールパック",SUM($Q471,$S471)&lt;&gt;0),SUM($Q471,$S471),IF(AND(申込書!$AH$4="SKY安心GIGAタブレット",SUM($U471,$W471)&lt;&gt;0),SUM($U471,$W471),"")),"")</f>
        <v/>
      </c>
      <c r="AS471" s="157"/>
      <c r="AT471" s="82"/>
      <c r="AU471" s="80" t="str">
        <f>IF(AND(申込書!$C$92&lt;&gt;"▼プルダウンより選択してください",申込書!$C$92&lt;&gt;"",申込書!$P$92&lt;&gt;"YYYY/MM/DD",$G471&lt;&gt;""),申込書!$P$92,"")</f>
        <v/>
      </c>
      <c r="AV471" s="81" t="str">
        <f>IF(AND(申込書!$C$92&lt;&gt;"▼プルダウンより選択してください",申込書!$C$92&lt;&gt;"",$G471&lt;&gt;""),申込書!$M$92,"")</f>
        <v/>
      </c>
      <c r="AW471" s="81" t="str">
        <f>IF($AU$3&lt;&gt;"コンテンツなし",IF(AND(申込書!$AH$4="GIGAスクールパック",SUM($P471,$R471)&lt;&gt;0),SUM($P471,$R471),IF(AND(申込書!$AH$4="SKY安心GIGAタブレット",SUM($T471,$V471)&lt;&gt;0),SUM($T471,$V471),"")),"")</f>
        <v/>
      </c>
      <c r="AX471" s="81" t="str">
        <f>IF($AU$3&lt;&gt;"コンテンツなし",IF(AND(申込書!$AH$4="GIGAスクールパック",SUM($Q471,$S471)&lt;&gt;0),SUM($Q471,$S471),IF(AND(申込書!$AH$4="SKY安心GIGAタブレット",SUM($U471,$W471)&lt;&gt;0),SUM($U471,$W471),"")),"")</f>
        <v/>
      </c>
      <c r="AY471" s="157"/>
      <c r="AZ471" s="82"/>
      <c r="BA471" s="80" t="str">
        <f>IF(AND(申込書!$C$93&lt;&gt;"▼プルダウンより選択してください",申込書!$C$93&lt;&gt;"",申込書!$P$93&lt;&gt;"YYYY/MM/DD",$G471&lt;&gt;""),申込書!$P$93,"")</f>
        <v/>
      </c>
      <c r="BB471" s="81" t="str">
        <f>IF(AND(申込書!$C$93&lt;&gt;"▼プルダウンより選択してください",申込書!$C$93&lt;&gt;"",申込書!$M$93&gt;=1,$G471&lt;&gt;""),申込書!$M$93,"")</f>
        <v/>
      </c>
      <c r="BC471" s="81" t="str">
        <f>IF($BA$3&lt;&gt;"コンテンツなし",IF(AND(申込書!$AH$4="GIGAスクールパック",SUM($P471,$R471)&lt;&gt;0),SUM($P471,$R471),IF(AND(申込書!$AH$4="SKY安心GIGAタブレット",SUM($T471,$V471)&lt;&gt;0),SUM($T471,$V471),"")),"")</f>
        <v/>
      </c>
      <c r="BD471" s="81" t="str">
        <f>IF($BA$3&lt;&gt;"コンテンツなし",IF(AND(申込書!$AH$4="GIGAスクールパック",SUM($Q471,$S471)&lt;&gt;0),SUM($Q471,$S471),IF(AND(申込書!$AH$4="SKY安心GIGAタブレット",SUM($U471,$W471)&lt;&gt;0),SUM($U471,$W471),"")),"")</f>
        <v/>
      </c>
      <c r="BE471" s="157"/>
      <c r="BF471" s="82"/>
      <c r="BG471" s="80" t="str">
        <f>IF(AND(申込書!$C$94&lt;&gt;"▼プルダウンより選択してください",申込書!$C$94&lt;&gt;"",申込書!$P$94&lt;&gt;"YYYY/MM/DD",$G471&lt;&gt;""),申込書!$P$94,"")</f>
        <v/>
      </c>
      <c r="BH471" s="81" t="str">
        <f>IF(AND(申込書!$C$94&lt;&gt;"▼プルダウンより選択してください",申込書!$C$94&lt;&gt;"",$G471&lt;&gt;""),申込書!$M$94,"")</f>
        <v/>
      </c>
      <c r="BI471" s="81" t="str">
        <f>IF($BG$3&lt;&gt;"コンテンツなし",IF(AND(申込書!$AH$4="GIGAスクールパック",SUM($P471,$R471)&lt;&gt;0),SUM($P471,$R471),IF(AND(申込書!$AH$4="SKY安心GIGAタブレット",SUM($T471,$V471)&lt;&gt;0),SUM($T471,$V471),"")),"")</f>
        <v/>
      </c>
      <c r="BJ471" s="81" t="str">
        <f>IF($BG$3&lt;&gt;"コンテンツなし",IF(AND(申込書!$AH$4="GIGAスクールパック",SUM($Q471,$S471)&lt;&gt;0),SUM($Q471,$S471),IF(AND(申込書!$AH$4="SKY安心GIGAタブレット",SUM($U471,$W471)&lt;&gt;0),SUM($U471,$W471),"")),"")</f>
        <v/>
      </c>
      <c r="BK471" s="157"/>
      <c r="BL471" s="82"/>
      <c r="BM471" s="80" t="str">
        <f>IF(AND(申込書!$C$95&lt;&gt;"▼プルダウンより選択してください",申込書!$C$95&lt;&gt;"",申込書!$P$95&lt;&gt;"YYYY/MM/DD",$G471&lt;&gt;""),申込書!$P$95,"")</f>
        <v/>
      </c>
      <c r="BN471" s="81" t="str">
        <f>IF(AND(申込書!$C$95&lt;&gt;"▼プルダウンより選択してください",申込書!$C$95&lt;&gt;"",$G471&lt;&gt;""),申込書!$M$95,"")</f>
        <v/>
      </c>
      <c r="BO471" s="81" t="str">
        <f>IF($BM$3&lt;&gt;"コンテンツなし",IF(AND(申込書!$AH$4="GIGAスクールパック",SUM($P471,$R471)&lt;&gt;0),SUM($P471,$R471),IF(AND(申込書!$AH$4="SKY安心GIGAタブレット",SUM($T471,$V471)&lt;&gt;0),SUM($T471,$V471),"")),"")</f>
        <v/>
      </c>
      <c r="BP471" s="81" t="str">
        <f>IF($BM$3&lt;&gt;"コンテンツなし",IF(AND(申込書!$AH$4="GIGAスクールパック",SUM($Q471,$S471)&lt;&gt;0),SUM($Q471,$S471),IF(AND(申込書!$AH$4="SKY安心GIGAタブレット",SUM($U471,$W471)&lt;&gt;0),SUM($U471,$W471),"")),"")</f>
        <v/>
      </c>
      <c r="BQ471" s="157"/>
      <c r="BR471" s="82"/>
      <c r="BS471" s="80" t="str">
        <f>IF(AND(申込書!$C$96&lt;&gt;"▼プルダウンより選択してください",申込書!$C$96&lt;&gt;"",申込書!$P$96&lt;&gt;"YYYY/MM/DD",$G471&lt;&gt;""),申込書!$P$96,"")</f>
        <v/>
      </c>
      <c r="BT471" s="81" t="str">
        <f>IF(AND(申込書!$C$96&lt;&gt;"▼プルダウンより選択してください",申込書!$C$96&lt;&gt;"",$G471&lt;&gt;""),申込書!$M$96,"")</f>
        <v/>
      </c>
      <c r="BU471" s="81" t="str">
        <f>IF($BS$3&lt;&gt;"コンテンツなし",IF(AND(申込書!$AH$4="GIGAスクールパック",SUM($P471,$R471)&lt;&gt;0),SUM($P471,$R471),IF(AND(申込書!$AH$4="SKY安心GIGAタブレット",SUM($T471,$V471)&lt;&gt;0),SUM($T471,$V471),"")),"")</f>
        <v/>
      </c>
      <c r="BV471" s="81" t="str">
        <f>IF($BS$3&lt;&gt;"コンテンツなし",IF(AND(申込書!$AH$4="GIGAスクールパック",SUM($Q471,$S471)&lt;&gt;0),SUM($Q471,$S471),IF(AND(申込書!$AH$4="SKY安心GIGAタブレット",SUM($U471,$W471)&lt;&gt;0),SUM($U471,$W471),"")),"")</f>
        <v/>
      </c>
      <c r="BW471" s="157"/>
      <c r="BX471" s="82"/>
      <c r="BY471" s="80" t="str">
        <f>IF(AND(申込書!$C$97&lt;&gt;"▼プルダウンより選択してください",申込書!$C$97&lt;&gt;"",申込書!$P$97&lt;&gt;"YYYY/MM/DD",$G471&lt;&gt;""),申込書!$P$97,"")</f>
        <v/>
      </c>
      <c r="BZ471" s="81" t="str">
        <f>IF(AND(申込書!$C$97&lt;&gt;"▼プルダウンより選択してください",申込書!$C$97&lt;&gt;"",$G471&lt;&gt;""),申込書!$M$97,"")</f>
        <v/>
      </c>
      <c r="CA471" s="81" t="str">
        <f>IF($BY$3&lt;&gt;"コンテンツなし",IF(AND(申込書!$AH$4="GIGAスクールパック",SUM($P471,$R471)&lt;&gt;0),SUM($P471,$R471),IF(AND(申込書!$AH$4="SKY安心GIGAタブレット",SUM($T471,$V471)&lt;&gt;0),SUM($T471,$V471),"")),"")</f>
        <v/>
      </c>
      <c r="CB471" s="81" t="str">
        <f>IF($BY$3&lt;&gt;"コンテンツなし",IF(AND(申込書!$AH$4="GIGAスクールパック",SUM($Q471,$S471)&lt;&gt;0),SUM($Q471,$S471),IF(AND(申込書!$AH$4="SKY安心GIGAタブレット",SUM($U471,$W471)&lt;&gt;0),SUM($U471,$W471),"")),"")</f>
        <v/>
      </c>
      <c r="CC471" s="157"/>
      <c r="CD471" s="82"/>
      <c r="CE471" s="80" t="str">
        <f>IF(AND(申込書!$C$98&lt;&gt;"▼プルダウンより選択してください",申込書!$C$98&lt;&gt;"",申込書!$P$98&lt;&gt;"YYYY/MM/DD",$G471&lt;&gt;""),申込書!$P$98,"")</f>
        <v/>
      </c>
      <c r="CF471" s="81" t="str">
        <f>IF(AND(申込書!$C$98&lt;&gt;"▼プルダウンより選択してください",申込書!$C$98&lt;&gt;"",$G471&lt;&gt;""),申込書!$M$98,"")</f>
        <v/>
      </c>
      <c r="CG471" s="81" t="str">
        <f>IF($CE$3&lt;&gt;"コンテンツなし",IF(AND(申込書!$AH$4="GIGAスクールパック",SUM($P471,$R471)&lt;&gt;0),SUM($P471,$R471),IF(AND(申込書!$AH$4="SKY安心GIGAタブレット",SUM($T471,$V471)&lt;&gt;0),SUM($T471,$V471),"")),"")</f>
        <v/>
      </c>
      <c r="CH471" s="81" t="str">
        <f>IF($CE$3&lt;&gt;"コンテンツなし",IF(AND(申込書!$AH$4="GIGAスクールパック",SUM($Q471,$S471)&lt;&gt;0),SUM($Q471,$S471),IF(AND(申込書!$AH$4="SKY安心GIGAタブレット",SUM($U471,$W471)&lt;&gt;0),SUM($U471,$W471),"")),"")</f>
        <v/>
      </c>
      <c r="CI471" s="157"/>
      <c r="CJ471" s="82"/>
      <c r="CK471" s="80" t="str">
        <f>IF(AND(申込書!$C$99&lt;&gt;"▼プルダウンより選択してください",申込書!$C$99&lt;&gt;"",申込書!$P$99&lt;&gt;"YYYY/MM/DD",$G471&lt;&gt;""),申込書!$P$99,"")</f>
        <v/>
      </c>
      <c r="CL471" s="81" t="str">
        <f>IF(AND(申込書!$C$99&lt;&gt;"▼プルダウンより選択してください",申込書!$C$99&lt;&gt;"",$G471&lt;&gt;""),申込書!$M$99,"")</f>
        <v/>
      </c>
      <c r="CM471" s="81" t="str">
        <f>IF($CK$3&lt;&gt;"コンテンツなし",IF(AND(申込書!$AH$4="GIGAスクールパック",SUM($P471,$R471)&lt;&gt;0),SUM($P471,$R471),IF(AND(申込書!$AH$4="SKY安心GIGAタブレット",SUM($T471,$V471)&lt;&gt;0),SUM($T471,$V471),"")),"")</f>
        <v/>
      </c>
      <c r="CN471" s="81" t="str">
        <f>IF($CK$3&lt;&gt;"コンテンツなし",IF(AND(申込書!$AH$4="GIGAスクールパック",SUM($Q471,$S471)&lt;&gt;0),SUM($Q471,$S471),IF(AND(申込書!$AH$4="SKY安心GIGAタブレット",SUM($U471,$W471)&lt;&gt;0),SUM($U471,$W471),"")),"")</f>
        <v/>
      </c>
      <c r="CO471" s="157"/>
      <c r="CP471" s="82"/>
      <c r="CQ471" s="80" t="str">
        <f>IF(AND(申込書!$C$100&lt;&gt;"▼プルダウンより選択してください",申込書!$C$100&lt;&gt;"",申込書!$P$100&lt;&gt;"YYYY/MM/DD",$G471&lt;&gt;""),申込書!$P$100,"")</f>
        <v/>
      </c>
      <c r="CR471" s="81" t="str">
        <f>IF(AND(申込書!$C$100&lt;&gt;"▼プルダウンより選択してください",申込書!$C$100&lt;&gt;"",$G471&lt;&gt;""),申込書!$M$100,"")</f>
        <v/>
      </c>
      <c r="CS471" s="81" t="str">
        <f>IF($CQ$3&lt;&gt;"コンテンツなし",IF(AND(申込書!$AH$4="GIGAスクールパック",SUM($P471,$R471)&lt;&gt;0),SUM($P471,$R471),IF(AND(申込書!$AH$4="SKY安心GIGAタブレット",SUM($T471,$V471)&lt;&gt;0),SUM($T471,$V471),"")),"")</f>
        <v/>
      </c>
      <c r="CT471" s="81" t="str">
        <f>IF($CQ$3&lt;&gt;"コンテンツなし",IF(AND(申込書!$AH$4="GIGAスクールパック",SUM($Q471,$S471)&lt;&gt;0),SUM($Q471,$S471),IF(AND(申込書!$AH$4="SKY安心GIGAタブレット",SUM($U471,$W471)&lt;&gt;0),SUM($U471,$W471),"")),"")</f>
        <v/>
      </c>
      <c r="CU471" s="81"/>
      <c r="CV471" s="82"/>
      <c r="CW471" s="80" t="str">
        <f>IF(AND(申込書!$C$101&lt;&gt;"▼プルダウンより選択してください",申込書!$C$101&lt;&gt;"",申込書!$P$101&lt;&gt;"YYYY/MM/DD",$G471&lt;&gt;""),申込書!$P$101,"")</f>
        <v/>
      </c>
      <c r="CX471" s="81" t="str">
        <f>IF(AND(申込書!$C$101&lt;&gt;"▼プルダウンより選択してください",申込書!$C$101&lt;&gt;"",$G471&lt;&gt;""),申込書!$M$101,"")</f>
        <v/>
      </c>
      <c r="CY471" s="81" t="str">
        <f>IF($CW$3&lt;&gt;"コンテンツなし",IF(AND(申込書!$AH$4="GIGAスクールパック",SUM($P471,$R471)&lt;&gt;0),SUM($P471,$R471),IF(AND(申込書!$AH$4="SKY安心GIGAタブレット",SUM($T471,$V471)&lt;&gt;0),SUM($T471,$V471),"")),"")</f>
        <v/>
      </c>
      <c r="CZ471" s="81" t="str">
        <f>IF($CW$3&lt;&gt;"コンテンツなし",IF(AND(申込書!$AH$4="GIGAスクールパック",SUM($Q471,$S471)&lt;&gt;0),SUM($Q471,$S471),IF(AND(申込書!$AH$4="SKY安心GIGAタブレット",SUM($U471,$W471)&lt;&gt;0),SUM($U471,$W471),"")),"")</f>
        <v/>
      </c>
      <c r="DA471" s="81"/>
      <c r="DB471" s="82"/>
      <c r="DC471" s="80" t="str">
        <f>IF(AND(申込書!$C$102&lt;&gt;"▼プルダウンより選択してください",申込書!$C$102&lt;&gt;"",申込書!$P$102&lt;&gt;"YYYY/MM/DD",$G471&lt;&gt;""),申込書!$P$102,"")</f>
        <v/>
      </c>
      <c r="DD471" s="81" t="str">
        <f>IF(AND(申込書!$C$102&lt;&gt;"▼プルダウンより選択してください",申込書!$C$102&lt;&gt;"",$G471&lt;&gt;""),申込書!$M$102,"")</f>
        <v/>
      </c>
      <c r="DE471" s="81" t="str">
        <f>IF($DC$3&lt;&gt;"コンテンツなし",IF(AND(申込書!$AH$4="GIGAスクールパック",SUM($P471,$R471)&lt;&gt;0),SUM($P471,$R471),IF(AND(申込書!$AH$4="SKY安心GIGAタブレット",SUM($T471,$V471)&lt;&gt;0),SUM($T471,$V471),"")),"")</f>
        <v/>
      </c>
      <c r="DF471" s="81" t="str">
        <f>IF($DC$3&lt;&gt;"コンテンツなし",IF(AND(申込書!$AH$4="GIGAスクールパック",SUM($Q471,$S471)&lt;&gt;0),SUM($Q471,$S471),IF(AND(申込書!$AH$4="SKY安心GIGAタブレット",SUM($U471,$W471)&lt;&gt;0),SUM($U471,$W471),"")),"")</f>
        <v/>
      </c>
      <c r="DG471" s="81"/>
      <c r="DH471" s="82"/>
      <c r="DI471" s="80" t="str">
        <f>IF(AND(申込書!$C$103&lt;&gt;"▼プルダウンより選択してください",申込書!$C$103&lt;&gt;"",申込書!$P$103&lt;&gt;"YYYY/MM/DD",$G471&lt;&gt;""),申込書!$P$103,"")</f>
        <v/>
      </c>
      <c r="DJ471" s="81" t="str">
        <f>IF(AND(申込書!$C$103&lt;&gt;"▼プルダウンより選択してください",申込書!$C$103&lt;&gt;"",$G471&lt;&gt;""),申込書!$M$103,"")</f>
        <v/>
      </c>
      <c r="DK471" s="81" t="str">
        <f>IF($DI$3&lt;&gt;"コンテンツなし",IF(AND(申込書!$AH$4="GIGAスクールパック",SUM($P471,$R471)&lt;&gt;0),SUM($P471,$R471),IF(AND(申込書!$AH$4="SKY安心GIGAタブレット",SUM($T471,$V471)&lt;&gt;0),SUM($T471,$V471),"")),"")</f>
        <v/>
      </c>
      <c r="DL471" s="81" t="str">
        <f>IF($DI$3&lt;&gt;"コンテンツなし",IF(AND(申込書!$AH$4="GIGAスクールパック",SUM($Q471,$S471)&lt;&gt;0),SUM($Q471,$S471),IF(AND(申込書!$AH$4="SKY安心GIGAタブレット",SUM($U471,$W471)&lt;&gt;0),SUM($U471,$W471),"")),"")</f>
        <v/>
      </c>
      <c r="DM471" s="81"/>
      <c r="DN471" s="82"/>
      <c r="DO471" s="80" t="str">
        <f>IF(AND(申込書!$C$104&lt;&gt;"▼プルダウンより選択してください",申込書!$C$104&lt;&gt;"",申込書!$P$104&lt;&gt;"YYYY/MM/DD",$G471&lt;&gt;""),申込書!$P$104,"")</f>
        <v/>
      </c>
      <c r="DP471" s="81" t="str">
        <f>IF(AND(申込書!$C$104&lt;&gt;"▼プルダウンより選択してください",申込書!$C$104&lt;&gt;"",$G471&lt;&gt;""),申込書!$M$104,"")</f>
        <v/>
      </c>
      <c r="DQ471" s="81" t="str">
        <f>IF($DO$3&lt;&gt;"コンテンツなし",IF(AND(申込書!$AH$4="GIGAスクールパック",SUM($P471,$R471)&lt;&gt;0),SUM($P471,$R471),IF(AND(申込書!$AH$4="SKY安心GIGAタブレット",SUM($T471,$V471)&lt;&gt;0),SUM($T471,$V471),"")),"")</f>
        <v/>
      </c>
      <c r="DR471" s="81" t="str">
        <f>IF($DO$3&lt;&gt;"コンテンツなし",IF(AND(申込書!$AH$4="GIGAスクールパック",SUM($Q471,$S471)&lt;&gt;0),SUM($Q471,$S471),IF(AND(申込書!$AH$4="SKY安心GIGAタブレット",SUM($U471,$W471)&lt;&gt;0),SUM($U471,$W471),"")),"")</f>
        <v/>
      </c>
      <c r="DS471" s="81"/>
      <c r="DT471" s="82"/>
      <c r="DU471" s="80" t="str">
        <f>IF(AND(申込書!$C$105&lt;&gt;"▼プルダウンより選択してください",申込書!$C$105&lt;&gt;"",申込書!$P$105&lt;&gt;"YYYY/MM/DD",$G471&lt;&gt;""),申込書!$P$105,"")</f>
        <v/>
      </c>
      <c r="DV471" s="81" t="str">
        <f>IF(AND(申込書!$C$105&lt;&gt;"▼プルダウンより選択してください",申込書!$C$105&lt;&gt;"",$G471&lt;&gt;""),申込書!$M$105,"")</f>
        <v/>
      </c>
      <c r="DW471" s="81" t="str">
        <f>IF($DU$3&lt;&gt;"コンテンツなし",IF(AND(申込書!$AH$4="GIGAスクールパック",SUM($P471,$R471)&lt;&gt;0),SUM($P471,$R471),IF(AND(申込書!$AH$4="SKY安心GIGAタブレット",SUM($T471,$V471)&lt;&gt;0),SUM($T471,$V471),"")),"")</f>
        <v/>
      </c>
      <c r="DX471" s="81" t="str">
        <f>IF($DU$3&lt;&gt;"コンテンツなし",IF(AND(申込書!$AH$4="GIGAスクールパック",SUM($Q471,$S471)&lt;&gt;0),SUM($Q471,$S471),IF(AND(申込書!$AH$4="SKY安心GIGAタブレット",SUM($U471,$W471)&lt;&gt;0),SUM($U471,$W471),"")),"")</f>
        <v/>
      </c>
      <c r="DY471" s="157"/>
      <c r="DZ471" s="82"/>
      <c r="EA471" s="80" t="str">
        <f>IF(AND(申込書!$C$106&lt;&gt;"▼プルダウンより選択してください",申込書!$C$106&lt;&gt;"",申込書!$P$106&lt;&gt;"YYYY/MM/DD",$G471&lt;&gt;""),申込書!$P$106,"")</f>
        <v/>
      </c>
      <c r="EB471" s="81" t="str">
        <f>IF(AND(申込書!$C$106&lt;&gt;"▼プルダウンより選択してください",申込書!$C$106&lt;&gt;"",$G471&lt;&gt;""),申込書!$M$106,"")</f>
        <v/>
      </c>
      <c r="EC471" s="81" t="str">
        <f>IF($EA$3&lt;&gt;"コンテンツなし",IF(AND(申込書!$AH$4="GIGAスクールパック",SUM($P471,$R471)&lt;&gt;0),SUM($P471,$R471),IF(AND(申込書!$AH$4="SKY安心GIGAタブレット",SUM($T471,$V471)&lt;&gt;0),SUM($T471,$V471),"")),"")</f>
        <v/>
      </c>
      <c r="ED471" s="81" t="str">
        <f>IF($EA$3&lt;&gt;"コンテンツなし",IF(AND(申込書!$AH$4="GIGAスクールパック",SUM($Q471,$S471)&lt;&gt;0),SUM($Q471,$S471),IF(AND(申込書!$AH$4="SKY安心GIGAタブレット",SUM($U471,$W471)&lt;&gt;0),SUM($U471,$W471),"")),"")</f>
        <v/>
      </c>
      <c r="EE471" s="157"/>
      <c r="EF471" s="82"/>
      <c r="EG471" s="80" t="str">
        <f>IF(AND(申込書!$C$107&lt;&gt;"▼プルダウンより選択してください",申込書!$C$107&lt;&gt;"",申込書!$P$107&lt;&gt;"YYYY/MM/DD",$G471&lt;&gt;""),申込書!$P$107,"")</f>
        <v/>
      </c>
      <c r="EH471" s="81" t="str">
        <f>IF(AND(申込書!$C$107&lt;&gt;"▼プルダウンより選択してください",申込書!$C$107&lt;&gt;"",$G471&lt;&gt;""),申込書!$M$107,"")</f>
        <v/>
      </c>
      <c r="EI471" s="81" t="str">
        <f>IF($EG$3&lt;&gt;"コンテンツなし",IF(AND(申込書!$AH$4="GIGAスクールパック",SUM($P471,$R471)&lt;&gt;0),SUM($P471,$R471),IF(AND(申込書!$AH$4="SKY安心GIGAタブレット",SUM($T471,$V471)&lt;&gt;0),SUM($T471,$V471),"")),"")</f>
        <v/>
      </c>
      <c r="EJ471" s="81" t="str">
        <f>IF($EG$3&lt;&gt;"コンテンツなし",IF(AND(申込書!$AH$4="GIGAスクールパック",SUM($Q471,$S471)&lt;&gt;0),SUM($Q471,$S471),IF(AND(申込書!$AH$4="SKY安心GIGAタブレット",SUM($U471,$W471)&lt;&gt;0),SUM($U471,$W471),"")),"")</f>
        <v/>
      </c>
      <c r="EK471" s="157"/>
      <c r="EL471" s="82"/>
      <c r="EM471" s="80" t="str">
        <f>IF(AND(申込書!$C$108&lt;&gt;"▼プルダウンより選択してください",申込書!$C$108&lt;&gt;"",申込書!$P$108&lt;&gt;"YYYY/MM/DD",$G471&lt;&gt;""),申込書!$P$108,"")</f>
        <v/>
      </c>
      <c r="EN471" s="81" t="str">
        <f>IF(AND(申込書!$C$108&lt;&gt;"▼プルダウンより選択してください",申込書!$C$108&lt;&gt;"",$G471&lt;&gt;""),申込書!$M$108,"")</f>
        <v/>
      </c>
      <c r="EO471" s="81" t="str">
        <f>IF($EM$3&lt;&gt;"コンテンツなし",IF(AND(申込書!$AH$4="GIGAスクールパック",SUM($P471,$R471)&lt;&gt;0),SUM($P471,$R471),IF(AND(申込書!$AH$4="SKY安心GIGAタブレット",SUM($T471,$V471)&lt;&gt;0),SUM($T471,$V471),"")),"")</f>
        <v/>
      </c>
      <c r="EP471" s="81" t="str">
        <f>IF($EM$3&lt;&gt;"コンテンツなし",IF(AND(申込書!$AH$4="GIGAスクールパック",SUM($Q471,$S471)&lt;&gt;0),SUM($Q471,$S471),IF(AND(申込書!$AH$4="SKY安心GIGAタブレット",SUM($U471,$W471)&lt;&gt;0),SUM($U471,$W471),"")),"")</f>
        <v/>
      </c>
      <c r="EQ471" s="157"/>
      <c r="ER471" s="82"/>
      <c r="ES471" s="80" t="str">
        <f>IF(AND(申込書!$C$109&lt;&gt;"▼プルダウンより選択してください",申込書!$C$109&lt;&gt;"",申込書!$P$109&lt;&gt;"YYYY/MM/DD",$G471&lt;&gt;""),申込書!$P$109,"")</f>
        <v/>
      </c>
      <c r="ET471" s="81" t="str">
        <f>IF(AND(申込書!$C$109&lt;&gt;"▼プルダウンより選択してください",申込書!$C$109&lt;&gt;"",$G471&lt;&gt;""),申込書!$M$109,"")</f>
        <v/>
      </c>
      <c r="EU471" s="81" t="str">
        <f>IF($ES$3&lt;&gt;"コンテンツなし",IF(AND(申込書!$AH$4="GIGAスクールパック",SUM($P471,$R471)&lt;&gt;0),SUM($P471,$R471),IF(AND(申込書!$AH$4="SKY安心GIGAタブレット",SUM($T471,$V471)&lt;&gt;0),SUM($T471,$V471),"")),"")</f>
        <v/>
      </c>
      <c r="EV471" s="81" t="str">
        <f>IF($ES$3&lt;&gt;"コンテンツなし",IF(AND(申込書!$AH$4="GIGAスクールパック",SUM($Q471,$S471)&lt;&gt;0),SUM($Q471,$S471),IF(AND(申込書!$AH$4="SKY安心GIGAタブレット",SUM($U471,$W471)&lt;&gt;0),SUM($U471,$W471),"")),"")</f>
        <v/>
      </c>
      <c r="EW471" s="157"/>
      <c r="EX471" s="82"/>
      <c r="EY471" s="80" t="str">
        <f>IF(AND(申込書!$C$110&lt;&gt;"▼プルダウンより選択してください",申込書!$C$110&lt;&gt;"",申込書!$P$110&lt;&gt;"YYYY/MM/DD",$G471&lt;&gt;""),申込書!$P$110,"")</f>
        <v/>
      </c>
      <c r="EZ471" s="81" t="str">
        <f>IF(AND(申込書!$C$110&lt;&gt;"▼プルダウンより選択してください",申込書!$C$110&lt;&gt;"",$G471&lt;&gt;""),申込書!$M$110,"")</f>
        <v/>
      </c>
      <c r="FA471" s="81" t="str">
        <f>IF($EY$3&lt;&gt;"コンテンツなし",IF(AND(申込書!$AH$4="GIGAスクールパック",SUM($P471,$R471)&lt;&gt;0),SUM($P471,$R471),IF(AND(申込書!$AH$4="SKY安心GIGAタブレット",SUM($T471,$V471)&lt;&gt;0),SUM($T471,$V471),"")),"")</f>
        <v/>
      </c>
      <c r="FB471" s="81" t="str">
        <f>IF($EY$3&lt;&gt;"コンテンツなし",IF(AND(申込書!$AH$4="GIGAスクールパック",SUM($Q471,$S471)&lt;&gt;0),SUM($Q471,$S471),IF(AND(申込書!$AH$4="SKY安心GIGAタブレット",SUM($U471,$W471)&lt;&gt;0),SUM($U471,$W471),"")),"")</f>
        <v/>
      </c>
      <c r="FC471" s="157"/>
      <c r="FD471" s="82"/>
      <c r="FE471" s="80" t="str">
        <f>IF(AND(申込書!$C$111&lt;&gt;"▼プルダウンより選択してください",申込書!$C$111&lt;&gt;"",申込書!$P$111&lt;&gt;"YYYY/MM/DD",$G471&lt;&gt;""),申込書!$P$111,"")</f>
        <v/>
      </c>
      <c r="FF471" s="81" t="str">
        <f>IF(AND(申込書!$C$111&lt;&gt;"▼プルダウンより選択してください",申込書!$C$111&lt;&gt;"",$G471&lt;&gt;""),申込書!$M$111,"")</f>
        <v/>
      </c>
      <c r="FG471" s="81" t="str">
        <f>IF($FE$3&lt;&gt;"コンテンツなし",IF(AND(申込書!$AH$4="GIGAスクールパック",SUM($P471,$R471)&lt;&gt;0),SUM($P471,$R471),IF(AND(申込書!$AH$4="SKY安心GIGAタブレット",SUM($T471,$V471)&lt;&gt;0),SUM($T471,$V471),"")),"")</f>
        <v/>
      </c>
      <c r="FH471" s="81" t="str">
        <f>IF($FE$3&lt;&gt;"コンテンツなし",IF(AND(申込書!$AH$4="GIGAスクールパック",SUM($Q471,$S471)&lt;&gt;0),SUM($Q471,$S471),IF(AND(申込書!$AH$4="SKY安心GIGAタブレット",SUM($U471,$W471)&lt;&gt;0),SUM($U471,$W471),"")),"")</f>
        <v/>
      </c>
      <c r="FI471" s="157"/>
      <c r="FJ471" s="82"/>
      <c r="FK471" s="80" t="str">
        <f>IF(AND(申込書!$C$112&lt;&gt;"▼プルダウンより選択してください",申込書!$C$112&lt;&gt;"",申込書!$P$112&lt;&gt;"YYYY/MM/DD",$G471&lt;&gt;""),申込書!$P$112,"")</f>
        <v/>
      </c>
      <c r="FL471" s="81" t="str">
        <f>IF(AND(申込書!$C$112&lt;&gt;"▼プルダウンより選択してください",申込書!$C$112&lt;&gt;"",$G471&lt;&gt;""),申込書!$M$112,"")</f>
        <v/>
      </c>
      <c r="FM471" s="81" t="str">
        <f>IF($FK$3&lt;&gt;"コンテンツなし",IF(AND(申込書!$AH$4="GIGAスクールパック",SUM($P471,$R471)&lt;&gt;0),SUM($P471,$R471),IF(AND(申込書!$AH$4="SKY安心GIGAタブレット",SUM($T471,$V471)&lt;&gt;0),SUM($T471,$V471),"")),"")</f>
        <v/>
      </c>
      <c r="FN471" s="81" t="str">
        <f>IF($FK$3&lt;&gt;"コンテンツなし",IF(AND(申込書!$AH$4="GIGAスクールパック",SUM($Q471,$S471)&lt;&gt;0),SUM($Q471,$S471),IF(AND(申込書!$AH$4="SKY安心GIGAタブレット",SUM($U471,$W471)&lt;&gt;0),SUM($U471,$W471),"")),"")</f>
        <v/>
      </c>
      <c r="FO471" s="157"/>
      <c r="FP471" s="82"/>
      <c r="FQ471" s="80" t="str">
        <f>IF(AND(申込書!$C$113&lt;&gt;"▼プルダウンより選択してください",申込書!$C$113&lt;&gt;"",申込書!$P$113&lt;&gt;"YYYY/MM/DD",$G471&lt;&gt;""),申込書!$P$113,"")</f>
        <v/>
      </c>
      <c r="FR471" s="81" t="str">
        <f>IF(AND(申込書!$C$113&lt;&gt;"▼プルダウンより選択してください",申込書!$C$113&lt;&gt;"",$G471&lt;&gt;""),申込書!$M$113,"")</f>
        <v/>
      </c>
      <c r="FS471" s="81" t="str">
        <f>IF($FQ$3&lt;&gt;"コンテンツなし",IF(AND(申込書!$AH$4="GIGAスクールパック",SUM($P471,$R471)&lt;&gt;0),SUM($P471,$R471),IF(AND(申込書!$AH$4="SKY安心GIGAタブレット",SUM($T471,$V471)&lt;&gt;0),SUM($T471,$V471),"")),"")</f>
        <v/>
      </c>
      <c r="FT471" s="81" t="str">
        <f>IF($FQ$3&lt;&gt;"コンテンツなし",IF(AND(申込書!$AH$4="GIGAスクールパック",SUM($Q471,$S471)&lt;&gt;0),SUM($Q471,$S471),IF(AND(申込書!$AH$4="SKY安心GIGAタブレット",SUM($U471,$W471)&lt;&gt;0),SUM($U471,$W471),"")),"")</f>
        <v/>
      </c>
      <c r="FU471" s="157"/>
      <c r="FV471" s="82"/>
      <c r="FW471" s="80" t="str">
        <f>IF(AND(申込書!$C$114&lt;&gt;"▼プルダウンより選択してください",申込書!$C$114&lt;&gt;"",申込書!$P$114&lt;&gt;"YYYY/MM/DD",$G471&lt;&gt;""),申込書!$P$114,"")</f>
        <v/>
      </c>
      <c r="FX471" s="81" t="str">
        <f>IF(AND(申込書!$C$114&lt;&gt;"▼プルダウンより選択してください",申込書!$C$114&lt;&gt;"",$G471&lt;&gt;""),申込書!$M$114,"")</f>
        <v/>
      </c>
      <c r="FY471" s="81" t="str">
        <f>IF($FW$3&lt;&gt;"コンテンツなし",IF(AND(申込書!$AH$4="GIGAスクールパック",SUM($P471,$R471)&lt;&gt;0),SUM($P471,$R471),IF(AND(申込書!$AH$4="SKY安心GIGAタブレット",SUM($T471,$V471)&lt;&gt;0),SUM($T471,$V471),"")),"")</f>
        <v/>
      </c>
      <c r="FZ471" s="81" t="str">
        <f>IF($FW$3&lt;&gt;"コンテンツなし",IF(AND(申込書!$AH$4="GIGAスクールパック",SUM($Q471,$S471)&lt;&gt;0),SUM($Q471,$S471),IF(AND(申込書!$AH$4="SKY安心GIGAタブレット",SUM($U471,$W471)&lt;&gt;0),SUM($U471,$W471),"")),"")</f>
        <v/>
      </c>
      <c r="GA471" s="157"/>
      <c r="GB471" s="82"/>
      <c r="GC471" s="80" t="str">
        <f>IF(AND(申込書!$C$115&lt;&gt;"▼プルダウンより選択してください",申込書!$C$115&lt;&gt;"",申込書!$P$115&lt;&gt;"YYYY/MM/DD",$G471&lt;&gt;""),申込書!$P$115,"")</f>
        <v/>
      </c>
      <c r="GD471" s="81" t="str">
        <f>IF(AND(申込書!$C$115&lt;&gt;"▼プルダウンより選択してください",申込書!$C$115&lt;&gt;"",$G471&lt;&gt;""),申込書!$M$115,"")</f>
        <v/>
      </c>
      <c r="GE471" s="81" t="str">
        <f>IF($GC$3&lt;&gt;"コンテンツなし",IF(AND(申込書!$AH$4="GIGAスクールパック",SUM($P471,$R471)&lt;&gt;0),SUM($P471,$R471),IF(AND(申込書!$AH$4="SKY安心GIGAタブレット",SUM($T471,$V471)&lt;&gt;0),SUM($T471,$V471),"")),"")</f>
        <v/>
      </c>
      <c r="GF471" s="81" t="str">
        <f>IF($GC$3&lt;&gt;"コンテンツなし",IF(AND(申込書!$AH$4="GIGAスクールパック",SUM($Q471,$S471)&lt;&gt;0),SUM($Q471,$S471),IF(AND(申込書!$AH$4="SKY安心GIGAタブレット",SUM($U471,$W471)&lt;&gt;0),SUM($U471,$W471),"")),"")</f>
        <v/>
      </c>
      <c r="GG471" s="157"/>
      <c r="GH471" s="82"/>
      <c r="GI471" s="80" t="str">
        <f>IF(AND(申込書!$C$116&lt;&gt;"▼プルダウンより選択してください",申込書!$C$116&lt;&gt;"",申込書!$P$116&lt;&gt;"YYYY/MM/DD",$G471&lt;&gt;""),申込書!$P$116,"")</f>
        <v/>
      </c>
      <c r="GJ471" s="81" t="str">
        <f>IF(AND(申込書!$C$116&lt;&gt;"▼プルダウンより選択してください",申込書!$C$116&lt;&gt;"",$G471&lt;&gt;""),申込書!$M$116,"")</f>
        <v/>
      </c>
      <c r="GK471" s="81" t="str">
        <f>IF($GI$3&lt;&gt;"コンテンツなし",IF(AND(申込書!$AH$4="GIGAスクールパック",SUM($P471,$R471)&lt;&gt;0),SUM($P471,$R471),IF(AND(申込書!$AH$4="SKY安心GIGAタブレット",SUM($T471,$V471)&lt;&gt;0),SUM($T471,$V471),"")),"")</f>
        <v/>
      </c>
      <c r="GL471" s="81" t="str">
        <f>IF($GI$3&lt;&gt;"コンテンツなし",IF(AND(申込書!$AH$4="GIGAスクールパック",SUM($Q471,$S471)&lt;&gt;0),SUM($Q471,$S471),IF(AND(申込書!$AH$4="SKY安心GIGAタブレット",SUM($U471,$W471)&lt;&gt;0),SUM($U471,$W471),"")),"")</f>
        <v/>
      </c>
      <c r="GM471" s="157"/>
      <c r="GN471" s="82"/>
      <c r="GO471" s="80" t="str">
        <f>IF(AND(申込書!$C$117&lt;&gt;"▼プルダウンより選択してください",申込書!$C$117&lt;&gt;"",申込書!$P$117&lt;&gt;"YYYY/MM/DD",$G471&lt;&gt;""),申込書!$P$117,"")</f>
        <v/>
      </c>
      <c r="GP471" s="81" t="str">
        <f>IF(AND(申込書!$C$117&lt;&gt;"▼プルダウンより選択してください",申込書!$C$117&lt;&gt;"",$G471&lt;&gt;""),申込書!$M$117,"")</f>
        <v/>
      </c>
      <c r="GQ471" s="81" t="str">
        <f>IF($GO$3&lt;&gt;"コンテンツなし",IF(AND(申込書!$AH$4="GIGAスクールパック",SUM($P471,$R471)&lt;&gt;0),SUM($P471,$R471),IF(AND(申込書!$AH$4="SKY安心GIGAタブレット",SUM($T471,$V471)&lt;&gt;0),SUM($T471,$V471),"")),"")</f>
        <v/>
      </c>
      <c r="GR471" s="81" t="str">
        <f>IF($GO$3&lt;&gt;"コンテンツなし",IF(AND(申込書!$AH$4="GIGAスクールパック",SUM($Q471,$S471)&lt;&gt;0),SUM($Q471,$S471),IF(AND(申込書!$AH$4="SKY安心GIGAタブレット",SUM($U471,$W471)&lt;&gt;0),SUM($U471,$W471),"")),"")</f>
        <v/>
      </c>
      <c r="GS471" s="157"/>
      <c r="GT471" s="82"/>
      <c r="GU471" s="80" t="str">
        <f>IF(AND(申込書!$C$118&lt;&gt;"▼プルダウンより選択してください",申込書!$C$118&lt;&gt;"",申込書!$P$118&lt;&gt;"YYYY/MM/DD",$G471&lt;&gt;""),申込書!$P$118,"")</f>
        <v/>
      </c>
      <c r="GV471" s="81" t="str">
        <f>IF(AND(申込書!$C$118&lt;&gt;"▼プルダウンより選択してください",申込書!$C$118&lt;&gt;"",$G471&lt;&gt;""),申込書!$M$118,"")</f>
        <v/>
      </c>
      <c r="GW471" s="81" t="str">
        <f>IF($GU$3&lt;&gt;"コンテンツなし",IF(AND(申込書!$AH$4="GIGAスクールパック",SUM($P471,$R471)&lt;&gt;0),SUM($P471,$R471),IF(AND(申込書!$AH$4="SKY安心GIGAタブレット",SUM($T471,$V471)&lt;&gt;0),SUM($T471,$V471),"")),"")</f>
        <v/>
      </c>
      <c r="GX471" s="81" t="str">
        <f>IF($GU$3&lt;&gt;"コンテンツなし",IF(AND(申込書!$AH$4="GIGAスクールパック",SUM($Q471,$S471)&lt;&gt;0),SUM($Q471,$S471),IF(AND(申込書!$AH$4="SKY安心GIGAタブレット",SUM($U471,$W471)&lt;&gt;0),SUM($U471,$W471),"")),"")</f>
        <v/>
      </c>
      <c r="GY471" s="157"/>
      <c r="GZ471" s="82"/>
      <c r="HA471" s="80" t="str">
        <f>IF(AND(申込書!$C$119&lt;&gt;"▼プルダウンより選択してください",申込書!$C$119&lt;&gt;"",申込書!$P$119&lt;&gt;"YYYY/MM/DD",$G471&lt;&gt;""),申込書!$P$119,"")</f>
        <v/>
      </c>
      <c r="HB471" s="81" t="str">
        <f>IF(AND(申込書!$C$119&lt;&gt;"▼プルダウンより選択してください",申込書!$C$119&lt;&gt;"",$G471&lt;&gt;""),申込書!$M$119,"")</f>
        <v/>
      </c>
      <c r="HC471" s="81" t="str">
        <f>IF($HA$3&lt;&gt;"コンテンツなし",IF(AND(申込書!$AH$4="GIGAスクールパック",SUM($P471,$R471)&lt;&gt;0),SUM($P471,$R471),IF(AND(申込書!$AH$4="SKY安心GIGAタブレット",SUM($T471,$V471)&lt;&gt;0),SUM($T471,$V471),"")),"")</f>
        <v/>
      </c>
      <c r="HD471" s="81" t="str">
        <f>IF($HA$3&lt;&gt;"コンテンツなし",IF(AND(申込書!$AH$4="GIGAスクールパック",SUM($Q471,$S471)&lt;&gt;0),SUM($Q471,$S471),IF(AND(申込書!$AH$4="SKY安心GIGAタブレット",SUM($U471,$W471)&lt;&gt;0),SUM($U471,$W471),"")),"")</f>
        <v/>
      </c>
      <c r="HE471" s="157"/>
      <c r="HF471" s="82"/>
      <c r="HG471" s="83"/>
    </row>
    <row r="472" spans="2:215" ht="26.85" customHeight="1">
      <c r="B472" s="62">
        <f t="shared" si="4"/>
        <v>467</v>
      </c>
      <c r="C472" s="63"/>
      <c r="D472" s="64"/>
      <c r="E472" s="207"/>
      <c r="F472" s="65"/>
      <c r="G472" s="66"/>
      <c r="H472" s="67"/>
      <c r="I472" s="68"/>
      <c r="J472" s="69"/>
      <c r="K472" s="70"/>
      <c r="L472" s="71"/>
      <c r="M472" s="72"/>
      <c r="N472" s="73"/>
      <c r="O472" s="74"/>
      <c r="P472" s="179"/>
      <c r="Q472" s="180"/>
      <c r="R472" s="180"/>
      <c r="S472" s="181"/>
      <c r="T472" s="179"/>
      <c r="U472" s="180"/>
      <c r="V472" s="182"/>
      <c r="W472" s="181"/>
      <c r="X472" s="75"/>
      <c r="Y472" s="76"/>
      <c r="Z472" s="77"/>
      <c r="AA472" s="78"/>
      <c r="AB472" s="79"/>
      <c r="AC472" s="79"/>
      <c r="AD472" s="79"/>
      <c r="AE472" s="77"/>
      <c r="AF472" s="139"/>
      <c r="AG472" s="139"/>
      <c r="AH472" s="139"/>
      <c r="AI472" s="80" t="str">
        <f>IF(AND(申込書!$C$90&lt;&gt;"▼プルダウンより選択してください",申込書!$C$90&lt;&gt;"",申込書!$P$90&lt;&gt;"YYYY/MM/DD",$G472&lt;&gt;""),申込書!$P$90,"")</f>
        <v/>
      </c>
      <c r="AJ472" s="81" t="str">
        <f>IF(AND(申込書!$C$90&lt;&gt;"▼プルダウンより選択してください",申込書!$C$90&lt;&gt;"",$G472&lt;&gt;""),申込書!$M$90,"")</f>
        <v/>
      </c>
      <c r="AK472" s="81" t="str">
        <f>IF($AI$3&lt;&gt;"コンテンツなし",IF(AND(申込書!$AH$4="GIGAスクールパック",SUM($P472,$R472)&lt;&gt;0),SUM($P472,$R472),IF(AND(申込書!$AH$4="SKY安心GIGAタブレット",SUM($T472,$V472)&lt;&gt;0),SUM($T472,$V472),"")),"")</f>
        <v/>
      </c>
      <c r="AL472" s="81" t="str">
        <f>IF($AI$3&lt;&gt;"コンテンツなし",IF(AND(申込書!$AH$4="GIGAスクールパック",SUM($Q472,$S472)&lt;&gt;0),SUM($Q472,$S472),IF(AND(申込書!$AH$4="SKY安心GIGAタブレット",SUM($U472,$W472)&lt;&gt;0),SUM($U472,$W472),"")),"")</f>
        <v/>
      </c>
      <c r="AM472" s="157"/>
      <c r="AN472" s="82"/>
      <c r="AO472" s="80" t="str">
        <f>IF(AND(申込書!$C$91&lt;&gt;"▼プルダウンより選択してください",申込書!$C$91&lt;&gt;"",申込書!$P$91&lt;&gt;"YYYY/MM/DD",$G472&lt;&gt;""),申込書!$P$91,"")</f>
        <v/>
      </c>
      <c r="AP472" s="81" t="str">
        <f>IF(AND(申込書!$C$91&lt;&gt;"▼プルダウンより選択してください",申込書!$C$91&lt;&gt;"",$G472&lt;&gt;""),申込書!$M$91,"")</f>
        <v/>
      </c>
      <c r="AQ472" s="81" t="str">
        <f>IF($AO$3&lt;&gt;"コンテンツなし",IF(AND(申込書!$AH$4="GIGAスクールパック",SUM($P472,$R472)&lt;&gt;0),SUM($P472,$R472),IF(AND(申込書!$AH$4="SKY安心GIGAタブレット",SUM($T472,$V472)&lt;&gt;0),SUM($T472,$V472),"")),"")</f>
        <v/>
      </c>
      <c r="AR472" s="81" t="str">
        <f>IF($AO$3&lt;&gt;"コンテンツなし",IF(AND(申込書!$AH$4="GIGAスクールパック",SUM($Q472,$S472)&lt;&gt;0),SUM($Q472,$S472),IF(AND(申込書!$AH$4="SKY安心GIGAタブレット",SUM($U472,$W472)&lt;&gt;0),SUM($U472,$W472),"")),"")</f>
        <v/>
      </c>
      <c r="AS472" s="157"/>
      <c r="AT472" s="82"/>
      <c r="AU472" s="80" t="str">
        <f>IF(AND(申込書!$C$92&lt;&gt;"▼プルダウンより選択してください",申込書!$C$92&lt;&gt;"",申込書!$P$92&lt;&gt;"YYYY/MM/DD",$G472&lt;&gt;""),申込書!$P$92,"")</f>
        <v/>
      </c>
      <c r="AV472" s="81" t="str">
        <f>IF(AND(申込書!$C$92&lt;&gt;"▼プルダウンより選択してください",申込書!$C$92&lt;&gt;"",$G472&lt;&gt;""),申込書!$M$92,"")</f>
        <v/>
      </c>
      <c r="AW472" s="81" t="str">
        <f>IF($AU$3&lt;&gt;"コンテンツなし",IF(AND(申込書!$AH$4="GIGAスクールパック",SUM($P472,$R472)&lt;&gt;0),SUM($P472,$R472),IF(AND(申込書!$AH$4="SKY安心GIGAタブレット",SUM($T472,$V472)&lt;&gt;0),SUM($T472,$V472),"")),"")</f>
        <v/>
      </c>
      <c r="AX472" s="81" t="str">
        <f>IF($AU$3&lt;&gt;"コンテンツなし",IF(AND(申込書!$AH$4="GIGAスクールパック",SUM($Q472,$S472)&lt;&gt;0),SUM($Q472,$S472),IF(AND(申込書!$AH$4="SKY安心GIGAタブレット",SUM($U472,$W472)&lt;&gt;0),SUM($U472,$W472),"")),"")</f>
        <v/>
      </c>
      <c r="AY472" s="157"/>
      <c r="AZ472" s="82"/>
      <c r="BA472" s="80" t="str">
        <f>IF(AND(申込書!$C$93&lt;&gt;"▼プルダウンより選択してください",申込書!$C$93&lt;&gt;"",申込書!$P$93&lt;&gt;"YYYY/MM/DD",$G472&lt;&gt;""),申込書!$P$93,"")</f>
        <v/>
      </c>
      <c r="BB472" s="81" t="str">
        <f>IF(AND(申込書!$C$93&lt;&gt;"▼プルダウンより選択してください",申込書!$C$93&lt;&gt;"",申込書!$M$93&gt;=1,$G472&lt;&gt;""),申込書!$M$93,"")</f>
        <v/>
      </c>
      <c r="BC472" s="81" t="str">
        <f>IF($BA$3&lt;&gt;"コンテンツなし",IF(AND(申込書!$AH$4="GIGAスクールパック",SUM($P472,$R472)&lt;&gt;0),SUM($P472,$R472),IF(AND(申込書!$AH$4="SKY安心GIGAタブレット",SUM($T472,$V472)&lt;&gt;0),SUM($T472,$V472),"")),"")</f>
        <v/>
      </c>
      <c r="BD472" s="81" t="str">
        <f>IF($BA$3&lt;&gt;"コンテンツなし",IF(AND(申込書!$AH$4="GIGAスクールパック",SUM($Q472,$S472)&lt;&gt;0),SUM($Q472,$S472),IF(AND(申込書!$AH$4="SKY安心GIGAタブレット",SUM($U472,$W472)&lt;&gt;0),SUM($U472,$W472),"")),"")</f>
        <v/>
      </c>
      <c r="BE472" s="157"/>
      <c r="BF472" s="82"/>
      <c r="BG472" s="80" t="str">
        <f>IF(AND(申込書!$C$94&lt;&gt;"▼プルダウンより選択してください",申込書!$C$94&lt;&gt;"",申込書!$P$94&lt;&gt;"YYYY/MM/DD",$G472&lt;&gt;""),申込書!$P$94,"")</f>
        <v/>
      </c>
      <c r="BH472" s="81" t="str">
        <f>IF(AND(申込書!$C$94&lt;&gt;"▼プルダウンより選択してください",申込書!$C$94&lt;&gt;"",$G472&lt;&gt;""),申込書!$M$94,"")</f>
        <v/>
      </c>
      <c r="BI472" s="81" t="str">
        <f>IF($BG$3&lt;&gt;"コンテンツなし",IF(AND(申込書!$AH$4="GIGAスクールパック",SUM($P472,$R472)&lt;&gt;0),SUM($P472,$R472),IF(AND(申込書!$AH$4="SKY安心GIGAタブレット",SUM($T472,$V472)&lt;&gt;0),SUM($T472,$V472),"")),"")</f>
        <v/>
      </c>
      <c r="BJ472" s="81" t="str">
        <f>IF($BG$3&lt;&gt;"コンテンツなし",IF(AND(申込書!$AH$4="GIGAスクールパック",SUM($Q472,$S472)&lt;&gt;0),SUM($Q472,$S472),IF(AND(申込書!$AH$4="SKY安心GIGAタブレット",SUM($U472,$W472)&lt;&gt;0),SUM($U472,$W472),"")),"")</f>
        <v/>
      </c>
      <c r="BK472" s="157"/>
      <c r="BL472" s="82"/>
      <c r="BM472" s="80" t="str">
        <f>IF(AND(申込書!$C$95&lt;&gt;"▼プルダウンより選択してください",申込書!$C$95&lt;&gt;"",申込書!$P$95&lt;&gt;"YYYY/MM/DD",$G472&lt;&gt;""),申込書!$P$95,"")</f>
        <v/>
      </c>
      <c r="BN472" s="81" t="str">
        <f>IF(AND(申込書!$C$95&lt;&gt;"▼プルダウンより選択してください",申込書!$C$95&lt;&gt;"",$G472&lt;&gt;""),申込書!$M$95,"")</f>
        <v/>
      </c>
      <c r="BO472" s="81" t="str">
        <f>IF($BM$3&lt;&gt;"コンテンツなし",IF(AND(申込書!$AH$4="GIGAスクールパック",SUM($P472,$R472)&lt;&gt;0),SUM($P472,$R472),IF(AND(申込書!$AH$4="SKY安心GIGAタブレット",SUM($T472,$V472)&lt;&gt;0),SUM($T472,$V472),"")),"")</f>
        <v/>
      </c>
      <c r="BP472" s="81" t="str">
        <f>IF($BM$3&lt;&gt;"コンテンツなし",IF(AND(申込書!$AH$4="GIGAスクールパック",SUM($Q472,$S472)&lt;&gt;0),SUM($Q472,$S472),IF(AND(申込書!$AH$4="SKY安心GIGAタブレット",SUM($U472,$W472)&lt;&gt;0),SUM($U472,$W472),"")),"")</f>
        <v/>
      </c>
      <c r="BQ472" s="157"/>
      <c r="BR472" s="82"/>
      <c r="BS472" s="80" t="str">
        <f>IF(AND(申込書!$C$96&lt;&gt;"▼プルダウンより選択してください",申込書!$C$96&lt;&gt;"",申込書!$P$96&lt;&gt;"YYYY/MM/DD",$G472&lt;&gt;""),申込書!$P$96,"")</f>
        <v/>
      </c>
      <c r="BT472" s="81" t="str">
        <f>IF(AND(申込書!$C$96&lt;&gt;"▼プルダウンより選択してください",申込書!$C$96&lt;&gt;"",$G472&lt;&gt;""),申込書!$M$96,"")</f>
        <v/>
      </c>
      <c r="BU472" s="81" t="str">
        <f>IF($BS$3&lt;&gt;"コンテンツなし",IF(AND(申込書!$AH$4="GIGAスクールパック",SUM($P472,$R472)&lt;&gt;0),SUM($P472,$R472),IF(AND(申込書!$AH$4="SKY安心GIGAタブレット",SUM($T472,$V472)&lt;&gt;0),SUM($T472,$V472),"")),"")</f>
        <v/>
      </c>
      <c r="BV472" s="81" t="str">
        <f>IF($BS$3&lt;&gt;"コンテンツなし",IF(AND(申込書!$AH$4="GIGAスクールパック",SUM($Q472,$S472)&lt;&gt;0),SUM($Q472,$S472),IF(AND(申込書!$AH$4="SKY安心GIGAタブレット",SUM($U472,$W472)&lt;&gt;0),SUM($U472,$W472),"")),"")</f>
        <v/>
      </c>
      <c r="BW472" s="157"/>
      <c r="BX472" s="82"/>
      <c r="BY472" s="80" t="str">
        <f>IF(AND(申込書!$C$97&lt;&gt;"▼プルダウンより選択してください",申込書!$C$97&lt;&gt;"",申込書!$P$97&lt;&gt;"YYYY/MM/DD",$G472&lt;&gt;""),申込書!$P$97,"")</f>
        <v/>
      </c>
      <c r="BZ472" s="81" t="str">
        <f>IF(AND(申込書!$C$97&lt;&gt;"▼プルダウンより選択してください",申込書!$C$97&lt;&gt;"",$G472&lt;&gt;""),申込書!$M$97,"")</f>
        <v/>
      </c>
      <c r="CA472" s="81" t="str">
        <f>IF($BY$3&lt;&gt;"コンテンツなし",IF(AND(申込書!$AH$4="GIGAスクールパック",SUM($P472,$R472)&lt;&gt;0),SUM($P472,$R472),IF(AND(申込書!$AH$4="SKY安心GIGAタブレット",SUM($T472,$V472)&lt;&gt;0),SUM($T472,$V472),"")),"")</f>
        <v/>
      </c>
      <c r="CB472" s="81" t="str">
        <f>IF($BY$3&lt;&gt;"コンテンツなし",IF(AND(申込書!$AH$4="GIGAスクールパック",SUM($Q472,$S472)&lt;&gt;0),SUM($Q472,$S472),IF(AND(申込書!$AH$4="SKY安心GIGAタブレット",SUM($U472,$W472)&lt;&gt;0),SUM($U472,$W472),"")),"")</f>
        <v/>
      </c>
      <c r="CC472" s="157"/>
      <c r="CD472" s="82"/>
      <c r="CE472" s="80" t="str">
        <f>IF(AND(申込書!$C$98&lt;&gt;"▼プルダウンより選択してください",申込書!$C$98&lt;&gt;"",申込書!$P$98&lt;&gt;"YYYY/MM/DD",$G472&lt;&gt;""),申込書!$P$98,"")</f>
        <v/>
      </c>
      <c r="CF472" s="81" t="str">
        <f>IF(AND(申込書!$C$98&lt;&gt;"▼プルダウンより選択してください",申込書!$C$98&lt;&gt;"",$G472&lt;&gt;""),申込書!$M$98,"")</f>
        <v/>
      </c>
      <c r="CG472" s="81" t="str">
        <f>IF($CE$3&lt;&gt;"コンテンツなし",IF(AND(申込書!$AH$4="GIGAスクールパック",SUM($P472,$R472)&lt;&gt;0),SUM($P472,$R472),IF(AND(申込書!$AH$4="SKY安心GIGAタブレット",SUM($T472,$V472)&lt;&gt;0),SUM($T472,$V472),"")),"")</f>
        <v/>
      </c>
      <c r="CH472" s="81" t="str">
        <f>IF($CE$3&lt;&gt;"コンテンツなし",IF(AND(申込書!$AH$4="GIGAスクールパック",SUM($Q472,$S472)&lt;&gt;0),SUM($Q472,$S472),IF(AND(申込書!$AH$4="SKY安心GIGAタブレット",SUM($U472,$W472)&lt;&gt;0),SUM($U472,$W472),"")),"")</f>
        <v/>
      </c>
      <c r="CI472" s="157"/>
      <c r="CJ472" s="82"/>
      <c r="CK472" s="80" t="str">
        <f>IF(AND(申込書!$C$99&lt;&gt;"▼プルダウンより選択してください",申込書!$C$99&lt;&gt;"",申込書!$P$99&lt;&gt;"YYYY/MM/DD",$G472&lt;&gt;""),申込書!$P$99,"")</f>
        <v/>
      </c>
      <c r="CL472" s="81" t="str">
        <f>IF(AND(申込書!$C$99&lt;&gt;"▼プルダウンより選択してください",申込書!$C$99&lt;&gt;"",$G472&lt;&gt;""),申込書!$M$99,"")</f>
        <v/>
      </c>
      <c r="CM472" s="81" t="str">
        <f>IF($CK$3&lt;&gt;"コンテンツなし",IF(AND(申込書!$AH$4="GIGAスクールパック",SUM($P472,$R472)&lt;&gt;0),SUM($P472,$R472),IF(AND(申込書!$AH$4="SKY安心GIGAタブレット",SUM($T472,$V472)&lt;&gt;0),SUM($T472,$V472),"")),"")</f>
        <v/>
      </c>
      <c r="CN472" s="81" t="str">
        <f>IF($CK$3&lt;&gt;"コンテンツなし",IF(AND(申込書!$AH$4="GIGAスクールパック",SUM($Q472,$S472)&lt;&gt;0),SUM($Q472,$S472),IF(AND(申込書!$AH$4="SKY安心GIGAタブレット",SUM($U472,$W472)&lt;&gt;0),SUM($U472,$W472),"")),"")</f>
        <v/>
      </c>
      <c r="CO472" s="157"/>
      <c r="CP472" s="82"/>
      <c r="CQ472" s="80" t="str">
        <f>IF(AND(申込書!$C$100&lt;&gt;"▼プルダウンより選択してください",申込書!$C$100&lt;&gt;"",申込書!$P$100&lt;&gt;"YYYY/MM/DD",$G472&lt;&gt;""),申込書!$P$100,"")</f>
        <v/>
      </c>
      <c r="CR472" s="81" t="str">
        <f>IF(AND(申込書!$C$100&lt;&gt;"▼プルダウンより選択してください",申込書!$C$100&lt;&gt;"",$G472&lt;&gt;""),申込書!$M$100,"")</f>
        <v/>
      </c>
      <c r="CS472" s="81" t="str">
        <f>IF($CQ$3&lt;&gt;"コンテンツなし",IF(AND(申込書!$AH$4="GIGAスクールパック",SUM($P472,$R472)&lt;&gt;0),SUM($P472,$R472),IF(AND(申込書!$AH$4="SKY安心GIGAタブレット",SUM($T472,$V472)&lt;&gt;0),SUM($T472,$V472),"")),"")</f>
        <v/>
      </c>
      <c r="CT472" s="81" t="str">
        <f>IF($CQ$3&lt;&gt;"コンテンツなし",IF(AND(申込書!$AH$4="GIGAスクールパック",SUM($Q472,$S472)&lt;&gt;0),SUM($Q472,$S472),IF(AND(申込書!$AH$4="SKY安心GIGAタブレット",SUM($U472,$W472)&lt;&gt;0),SUM($U472,$W472),"")),"")</f>
        <v/>
      </c>
      <c r="CU472" s="81"/>
      <c r="CV472" s="82"/>
      <c r="CW472" s="80" t="str">
        <f>IF(AND(申込書!$C$101&lt;&gt;"▼プルダウンより選択してください",申込書!$C$101&lt;&gt;"",申込書!$P$101&lt;&gt;"YYYY/MM/DD",$G472&lt;&gt;""),申込書!$P$101,"")</f>
        <v/>
      </c>
      <c r="CX472" s="81" t="str">
        <f>IF(AND(申込書!$C$101&lt;&gt;"▼プルダウンより選択してください",申込書!$C$101&lt;&gt;"",$G472&lt;&gt;""),申込書!$M$101,"")</f>
        <v/>
      </c>
      <c r="CY472" s="81" t="str">
        <f>IF($CW$3&lt;&gt;"コンテンツなし",IF(AND(申込書!$AH$4="GIGAスクールパック",SUM($P472,$R472)&lt;&gt;0),SUM($P472,$R472),IF(AND(申込書!$AH$4="SKY安心GIGAタブレット",SUM($T472,$V472)&lt;&gt;0),SUM($T472,$V472),"")),"")</f>
        <v/>
      </c>
      <c r="CZ472" s="81" t="str">
        <f>IF($CW$3&lt;&gt;"コンテンツなし",IF(AND(申込書!$AH$4="GIGAスクールパック",SUM($Q472,$S472)&lt;&gt;0),SUM($Q472,$S472),IF(AND(申込書!$AH$4="SKY安心GIGAタブレット",SUM($U472,$W472)&lt;&gt;0),SUM($U472,$W472),"")),"")</f>
        <v/>
      </c>
      <c r="DA472" s="81"/>
      <c r="DB472" s="82"/>
      <c r="DC472" s="80" t="str">
        <f>IF(AND(申込書!$C$102&lt;&gt;"▼プルダウンより選択してください",申込書!$C$102&lt;&gt;"",申込書!$P$102&lt;&gt;"YYYY/MM/DD",$G472&lt;&gt;""),申込書!$P$102,"")</f>
        <v/>
      </c>
      <c r="DD472" s="81" t="str">
        <f>IF(AND(申込書!$C$102&lt;&gt;"▼プルダウンより選択してください",申込書!$C$102&lt;&gt;"",$G472&lt;&gt;""),申込書!$M$102,"")</f>
        <v/>
      </c>
      <c r="DE472" s="81" t="str">
        <f>IF($DC$3&lt;&gt;"コンテンツなし",IF(AND(申込書!$AH$4="GIGAスクールパック",SUM($P472,$R472)&lt;&gt;0),SUM($P472,$R472),IF(AND(申込書!$AH$4="SKY安心GIGAタブレット",SUM($T472,$V472)&lt;&gt;0),SUM($T472,$V472),"")),"")</f>
        <v/>
      </c>
      <c r="DF472" s="81" t="str">
        <f>IF($DC$3&lt;&gt;"コンテンツなし",IF(AND(申込書!$AH$4="GIGAスクールパック",SUM($Q472,$S472)&lt;&gt;0),SUM($Q472,$S472),IF(AND(申込書!$AH$4="SKY安心GIGAタブレット",SUM($U472,$W472)&lt;&gt;0),SUM($U472,$W472),"")),"")</f>
        <v/>
      </c>
      <c r="DG472" s="81"/>
      <c r="DH472" s="82"/>
      <c r="DI472" s="80" t="str">
        <f>IF(AND(申込書!$C$103&lt;&gt;"▼プルダウンより選択してください",申込書!$C$103&lt;&gt;"",申込書!$P$103&lt;&gt;"YYYY/MM/DD",$G472&lt;&gt;""),申込書!$P$103,"")</f>
        <v/>
      </c>
      <c r="DJ472" s="81" t="str">
        <f>IF(AND(申込書!$C$103&lt;&gt;"▼プルダウンより選択してください",申込書!$C$103&lt;&gt;"",$G472&lt;&gt;""),申込書!$M$103,"")</f>
        <v/>
      </c>
      <c r="DK472" s="81" t="str">
        <f>IF($DI$3&lt;&gt;"コンテンツなし",IF(AND(申込書!$AH$4="GIGAスクールパック",SUM($P472,$R472)&lt;&gt;0),SUM($P472,$R472),IF(AND(申込書!$AH$4="SKY安心GIGAタブレット",SUM($T472,$V472)&lt;&gt;0),SUM($T472,$V472),"")),"")</f>
        <v/>
      </c>
      <c r="DL472" s="81" t="str">
        <f>IF($DI$3&lt;&gt;"コンテンツなし",IF(AND(申込書!$AH$4="GIGAスクールパック",SUM($Q472,$S472)&lt;&gt;0),SUM($Q472,$S472),IF(AND(申込書!$AH$4="SKY安心GIGAタブレット",SUM($U472,$W472)&lt;&gt;0),SUM($U472,$W472),"")),"")</f>
        <v/>
      </c>
      <c r="DM472" s="81"/>
      <c r="DN472" s="82"/>
      <c r="DO472" s="80" t="str">
        <f>IF(AND(申込書!$C$104&lt;&gt;"▼プルダウンより選択してください",申込書!$C$104&lt;&gt;"",申込書!$P$104&lt;&gt;"YYYY/MM/DD",$G472&lt;&gt;""),申込書!$P$104,"")</f>
        <v/>
      </c>
      <c r="DP472" s="81" t="str">
        <f>IF(AND(申込書!$C$104&lt;&gt;"▼プルダウンより選択してください",申込書!$C$104&lt;&gt;"",$G472&lt;&gt;""),申込書!$M$104,"")</f>
        <v/>
      </c>
      <c r="DQ472" s="81" t="str">
        <f>IF($DO$3&lt;&gt;"コンテンツなし",IF(AND(申込書!$AH$4="GIGAスクールパック",SUM($P472,$R472)&lt;&gt;0),SUM($P472,$R472),IF(AND(申込書!$AH$4="SKY安心GIGAタブレット",SUM($T472,$V472)&lt;&gt;0),SUM($T472,$V472),"")),"")</f>
        <v/>
      </c>
      <c r="DR472" s="81" t="str">
        <f>IF($DO$3&lt;&gt;"コンテンツなし",IF(AND(申込書!$AH$4="GIGAスクールパック",SUM($Q472,$S472)&lt;&gt;0),SUM($Q472,$S472),IF(AND(申込書!$AH$4="SKY安心GIGAタブレット",SUM($U472,$W472)&lt;&gt;0),SUM($U472,$W472),"")),"")</f>
        <v/>
      </c>
      <c r="DS472" s="81"/>
      <c r="DT472" s="82"/>
      <c r="DU472" s="80" t="str">
        <f>IF(AND(申込書!$C$105&lt;&gt;"▼プルダウンより選択してください",申込書!$C$105&lt;&gt;"",申込書!$P$105&lt;&gt;"YYYY/MM/DD",$G472&lt;&gt;""),申込書!$P$105,"")</f>
        <v/>
      </c>
      <c r="DV472" s="81" t="str">
        <f>IF(AND(申込書!$C$105&lt;&gt;"▼プルダウンより選択してください",申込書!$C$105&lt;&gt;"",$G472&lt;&gt;""),申込書!$M$105,"")</f>
        <v/>
      </c>
      <c r="DW472" s="81" t="str">
        <f>IF($DU$3&lt;&gt;"コンテンツなし",IF(AND(申込書!$AH$4="GIGAスクールパック",SUM($P472,$R472)&lt;&gt;0),SUM($P472,$R472),IF(AND(申込書!$AH$4="SKY安心GIGAタブレット",SUM($T472,$V472)&lt;&gt;0),SUM($T472,$V472),"")),"")</f>
        <v/>
      </c>
      <c r="DX472" s="81" t="str">
        <f>IF($DU$3&lt;&gt;"コンテンツなし",IF(AND(申込書!$AH$4="GIGAスクールパック",SUM($Q472,$S472)&lt;&gt;0),SUM($Q472,$S472),IF(AND(申込書!$AH$4="SKY安心GIGAタブレット",SUM($U472,$W472)&lt;&gt;0),SUM($U472,$W472),"")),"")</f>
        <v/>
      </c>
      <c r="DY472" s="157"/>
      <c r="DZ472" s="82"/>
      <c r="EA472" s="80" t="str">
        <f>IF(AND(申込書!$C$106&lt;&gt;"▼プルダウンより選択してください",申込書!$C$106&lt;&gt;"",申込書!$P$106&lt;&gt;"YYYY/MM/DD",$G472&lt;&gt;""),申込書!$P$106,"")</f>
        <v/>
      </c>
      <c r="EB472" s="81" t="str">
        <f>IF(AND(申込書!$C$106&lt;&gt;"▼プルダウンより選択してください",申込書!$C$106&lt;&gt;"",$G472&lt;&gt;""),申込書!$M$106,"")</f>
        <v/>
      </c>
      <c r="EC472" s="81" t="str">
        <f>IF($EA$3&lt;&gt;"コンテンツなし",IF(AND(申込書!$AH$4="GIGAスクールパック",SUM($P472,$R472)&lt;&gt;0),SUM($P472,$R472),IF(AND(申込書!$AH$4="SKY安心GIGAタブレット",SUM($T472,$V472)&lt;&gt;0),SUM($T472,$V472),"")),"")</f>
        <v/>
      </c>
      <c r="ED472" s="81" t="str">
        <f>IF($EA$3&lt;&gt;"コンテンツなし",IF(AND(申込書!$AH$4="GIGAスクールパック",SUM($Q472,$S472)&lt;&gt;0),SUM($Q472,$S472),IF(AND(申込書!$AH$4="SKY安心GIGAタブレット",SUM($U472,$W472)&lt;&gt;0),SUM($U472,$W472),"")),"")</f>
        <v/>
      </c>
      <c r="EE472" s="157"/>
      <c r="EF472" s="82"/>
      <c r="EG472" s="80" t="str">
        <f>IF(AND(申込書!$C$107&lt;&gt;"▼プルダウンより選択してください",申込書!$C$107&lt;&gt;"",申込書!$P$107&lt;&gt;"YYYY/MM/DD",$G472&lt;&gt;""),申込書!$P$107,"")</f>
        <v/>
      </c>
      <c r="EH472" s="81" t="str">
        <f>IF(AND(申込書!$C$107&lt;&gt;"▼プルダウンより選択してください",申込書!$C$107&lt;&gt;"",$G472&lt;&gt;""),申込書!$M$107,"")</f>
        <v/>
      </c>
      <c r="EI472" s="81" t="str">
        <f>IF($EG$3&lt;&gt;"コンテンツなし",IF(AND(申込書!$AH$4="GIGAスクールパック",SUM($P472,$R472)&lt;&gt;0),SUM($P472,$R472),IF(AND(申込書!$AH$4="SKY安心GIGAタブレット",SUM($T472,$V472)&lt;&gt;0),SUM($T472,$V472),"")),"")</f>
        <v/>
      </c>
      <c r="EJ472" s="81" t="str">
        <f>IF($EG$3&lt;&gt;"コンテンツなし",IF(AND(申込書!$AH$4="GIGAスクールパック",SUM($Q472,$S472)&lt;&gt;0),SUM($Q472,$S472),IF(AND(申込書!$AH$4="SKY安心GIGAタブレット",SUM($U472,$W472)&lt;&gt;0),SUM($U472,$W472),"")),"")</f>
        <v/>
      </c>
      <c r="EK472" s="157"/>
      <c r="EL472" s="82"/>
      <c r="EM472" s="80" t="str">
        <f>IF(AND(申込書!$C$108&lt;&gt;"▼プルダウンより選択してください",申込書!$C$108&lt;&gt;"",申込書!$P$108&lt;&gt;"YYYY/MM/DD",$G472&lt;&gt;""),申込書!$P$108,"")</f>
        <v/>
      </c>
      <c r="EN472" s="81" t="str">
        <f>IF(AND(申込書!$C$108&lt;&gt;"▼プルダウンより選択してください",申込書!$C$108&lt;&gt;"",$G472&lt;&gt;""),申込書!$M$108,"")</f>
        <v/>
      </c>
      <c r="EO472" s="81" t="str">
        <f>IF($EM$3&lt;&gt;"コンテンツなし",IF(AND(申込書!$AH$4="GIGAスクールパック",SUM($P472,$R472)&lt;&gt;0),SUM($P472,$R472),IF(AND(申込書!$AH$4="SKY安心GIGAタブレット",SUM($T472,$V472)&lt;&gt;0),SUM($T472,$V472),"")),"")</f>
        <v/>
      </c>
      <c r="EP472" s="81" t="str">
        <f>IF($EM$3&lt;&gt;"コンテンツなし",IF(AND(申込書!$AH$4="GIGAスクールパック",SUM($Q472,$S472)&lt;&gt;0),SUM($Q472,$S472),IF(AND(申込書!$AH$4="SKY安心GIGAタブレット",SUM($U472,$W472)&lt;&gt;0),SUM($U472,$W472),"")),"")</f>
        <v/>
      </c>
      <c r="EQ472" s="157"/>
      <c r="ER472" s="82"/>
      <c r="ES472" s="80" t="str">
        <f>IF(AND(申込書!$C$109&lt;&gt;"▼プルダウンより選択してください",申込書!$C$109&lt;&gt;"",申込書!$P$109&lt;&gt;"YYYY/MM/DD",$G472&lt;&gt;""),申込書!$P$109,"")</f>
        <v/>
      </c>
      <c r="ET472" s="81" t="str">
        <f>IF(AND(申込書!$C$109&lt;&gt;"▼プルダウンより選択してください",申込書!$C$109&lt;&gt;"",$G472&lt;&gt;""),申込書!$M$109,"")</f>
        <v/>
      </c>
      <c r="EU472" s="81" t="str">
        <f>IF($ES$3&lt;&gt;"コンテンツなし",IF(AND(申込書!$AH$4="GIGAスクールパック",SUM($P472,$R472)&lt;&gt;0),SUM($P472,$R472),IF(AND(申込書!$AH$4="SKY安心GIGAタブレット",SUM($T472,$V472)&lt;&gt;0),SUM($T472,$V472),"")),"")</f>
        <v/>
      </c>
      <c r="EV472" s="81" t="str">
        <f>IF($ES$3&lt;&gt;"コンテンツなし",IF(AND(申込書!$AH$4="GIGAスクールパック",SUM($Q472,$S472)&lt;&gt;0),SUM($Q472,$S472),IF(AND(申込書!$AH$4="SKY安心GIGAタブレット",SUM($U472,$W472)&lt;&gt;0),SUM($U472,$W472),"")),"")</f>
        <v/>
      </c>
      <c r="EW472" s="157"/>
      <c r="EX472" s="82"/>
      <c r="EY472" s="80" t="str">
        <f>IF(AND(申込書!$C$110&lt;&gt;"▼プルダウンより選択してください",申込書!$C$110&lt;&gt;"",申込書!$P$110&lt;&gt;"YYYY/MM/DD",$G472&lt;&gt;""),申込書!$P$110,"")</f>
        <v/>
      </c>
      <c r="EZ472" s="81" t="str">
        <f>IF(AND(申込書!$C$110&lt;&gt;"▼プルダウンより選択してください",申込書!$C$110&lt;&gt;"",$G472&lt;&gt;""),申込書!$M$110,"")</f>
        <v/>
      </c>
      <c r="FA472" s="81" t="str">
        <f>IF($EY$3&lt;&gt;"コンテンツなし",IF(AND(申込書!$AH$4="GIGAスクールパック",SUM($P472,$R472)&lt;&gt;0),SUM($P472,$R472),IF(AND(申込書!$AH$4="SKY安心GIGAタブレット",SUM($T472,$V472)&lt;&gt;0),SUM($T472,$V472),"")),"")</f>
        <v/>
      </c>
      <c r="FB472" s="81" t="str">
        <f>IF($EY$3&lt;&gt;"コンテンツなし",IF(AND(申込書!$AH$4="GIGAスクールパック",SUM($Q472,$S472)&lt;&gt;0),SUM($Q472,$S472),IF(AND(申込書!$AH$4="SKY安心GIGAタブレット",SUM($U472,$W472)&lt;&gt;0),SUM($U472,$W472),"")),"")</f>
        <v/>
      </c>
      <c r="FC472" s="157"/>
      <c r="FD472" s="82"/>
      <c r="FE472" s="80" t="str">
        <f>IF(AND(申込書!$C$111&lt;&gt;"▼プルダウンより選択してください",申込書!$C$111&lt;&gt;"",申込書!$P$111&lt;&gt;"YYYY/MM/DD",$G472&lt;&gt;""),申込書!$P$111,"")</f>
        <v/>
      </c>
      <c r="FF472" s="81" t="str">
        <f>IF(AND(申込書!$C$111&lt;&gt;"▼プルダウンより選択してください",申込書!$C$111&lt;&gt;"",$G472&lt;&gt;""),申込書!$M$111,"")</f>
        <v/>
      </c>
      <c r="FG472" s="81" t="str">
        <f>IF($FE$3&lt;&gt;"コンテンツなし",IF(AND(申込書!$AH$4="GIGAスクールパック",SUM($P472,$R472)&lt;&gt;0),SUM($P472,$R472),IF(AND(申込書!$AH$4="SKY安心GIGAタブレット",SUM($T472,$V472)&lt;&gt;0),SUM($T472,$V472),"")),"")</f>
        <v/>
      </c>
      <c r="FH472" s="81" t="str">
        <f>IF($FE$3&lt;&gt;"コンテンツなし",IF(AND(申込書!$AH$4="GIGAスクールパック",SUM($Q472,$S472)&lt;&gt;0),SUM($Q472,$S472),IF(AND(申込書!$AH$4="SKY安心GIGAタブレット",SUM($U472,$W472)&lt;&gt;0),SUM($U472,$W472),"")),"")</f>
        <v/>
      </c>
      <c r="FI472" s="157"/>
      <c r="FJ472" s="82"/>
      <c r="FK472" s="80" t="str">
        <f>IF(AND(申込書!$C$112&lt;&gt;"▼プルダウンより選択してください",申込書!$C$112&lt;&gt;"",申込書!$P$112&lt;&gt;"YYYY/MM/DD",$G472&lt;&gt;""),申込書!$P$112,"")</f>
        <v/>
      </c>
      <c r="FL472" s="81" t="str">
        <f>IF(AND(申込書!$C$112&lt;&gt;"▼プルダウンより選択してください",申込書!$C$112&lt;&gt;"",$G472&lt;&gt;""),申込書!$M$112,"")</f>
        <v/>
      </c>
      <c r="FM472" s="81" t="str">
        <f>IF($FK$3&lt;&gt;"コンテンツなし",IF(AND(申込書!$AH$4="GIGAスクールパック",SUM($P472,$R472)&lt;&gt;0),SUM($P472,$R472),IF(AND(申込書!$AH$4="SKY安心GIGAタブレット",SUM($T472,$V472)&lt;&gt;0),SUM($T472,$V472),"")),"")</f>
        <v/>
      </c>
      <c r="FN472" s="81" t="str">
        <f>IF($FK$3&lt;&gt;"コンテンツなし",IF(AND(申込書!$AH$4="GIGAスクールパック",SUM($Q472,$S472)&lt;&gt;0),SUM($Q472,$S472),IF(AND(申込書!$AH$4="SKY安心GIGAタブレット",SUM($U472,$W472)&lt;&gt;0),SUM($U472,$W472),"")),"")</f>
        <v/>
      </c>
      <c r="FO472" s="157"/>
      <c r="FP472" s="82"/>
      <c r="FQ472" s="80" t="str">
        <f>IF(AND(申込書!$C$113&lt;&gt;"▼プルダウンより選択してください",申込書!$C$113&lt;&gt;"",申込書!$P$113&lt;&gt;"YYYY/MM/DD",$G472&lt;&gt;""),申込書!$P$113,"")</f>
        <v/>
      </c>
      <c r="FR472" s="81" t="str">
        <f>IF(AND(申込書!$C$113&lt;&gt;"▼プルダウンより選択してください",申込書!$C$113&lt;&gt;"",$G472&lt;&gt;""),申込書!$M$113,"")</f>
        <v/>
      </c>
      <c r="FS472" s="81" t="str">
        <f>IF($FQ$3&lt;&gt;"コンテンツなし",IF(AND(申込書!$AH$4="GIGAスクールパック",SUM($P472,$R472)&lt;&gt;0),SUM($P472,$R472),IF(AND(申込書!$AH$4="SKY安心GIGAタブレット",SUM($T472,$V472)&lt;&gt;0),SUM($T472,$V472),"")),"")</f>
        <v/>
      </c>
      <c r="FT472" s="81" t="str">
        <f>IF($FQ$3&lt;&gt;"コンテンツなし",IF(AND(申込書!$AH$4="GIGAスクールパック",SUM($Q472,$S472)&lt;&gt;0),SUM($Q472,$S472),IF(AND(申込書!$AH$4="SKY安心GIGAタブレット",SUM($U472,$W472)&lt;&gt;0),SUM($U472,$W472),"")),"")</f>
        <v/>
      </c>
      <c r="FU472" s="157"/>
      <c r="FV472" s="82"/>
      <c r="FW472" s="80" t="str">
        <f>IF(AND(申込書!$C$114&lt;&gt;"▼プルダウンより選択してください",申込書!$C$114&lt;&gt;"",申込書!$P$114&lt;&gt;"YYYY/MM/DD",$G472&lt;&gt;""),申込書!$P$114,"")</f>
        <v/>
      </c>
      <c r="FX472" s="81" t="str">
        <f>IF(AND(申込書!$C$114&lt;&gt;"▼プルダウンより選択してください",申込書!$C$114&lt;&gt;"",$G472&lt;&gt;""),申込書!$M$114,"")</f>
        <v/>
      </c>
      <c r="FY472" s="81" t="str">
        <f>IF($FW$3&lt;&gt;"コンテンツなし",IF(AND(申込書!$AH$4="GIGAスクールパック",SUM($P472,$R472)&lt;&gt;0),SUM($P472,$R472),IF(AND(申込書!$AH$4="SKY安心GIGAタブレット",SUM($T472,$V472)&lt;&gt;0),SUM($T472,$V472),"")),"")</f>
        <v/>
      </c>
      <c r="FZ472" s="81" t="str">
        <f>IF($FW$3&lt;&gt;"コンテンツなし",IF(AND(申込書!$AH$4="GIGAスクールパック",SUM($Q472,$S472)&lt;&gt;0),SUM($Q472,$S472),IF(AND(申込書!$AH$4="SKY安心GIGAタブレット",SUM($U472,$W472)&lt;&gt;0),SUM($U472,$W472),"")),"")</f>
        <v/>
      </c>
      <c r="GA472" s="157"/>
      <c r="GB472" s="82"/>
      <c r="GC472" s="80" t="str">
        <f>IF(AND(申込書!$C$115&lt;&gt;"▼プルダウンより選択してください",申込書!$C$115&lt;&gt;"",申込書!$P$115&lt;&gt;"YYYY/MM/DD",$G472&lt;&gt;""),申込書!$P$115,"")</f>
        <v/>
      </c>
      <c r="GD472" s="81" t="str">
        <f>IF(AND(申込書!$C$115&lt;&gt;"▼プルダウンより選択してください",申込書!$C$115&lt;&gt;"",$G472&lt;&gt;""),申込書!$M$115,"")</f>
        <v/>
      </c>
      <c r="GE472" s="81" t="str">
        <f>IF($GC$3&lt;&gt;"コンテンツなし",IF(AND(申込書!$AH$4="GIGAスクールパック",SUM($P472,$R472)&lt;&gt;0),SUM($P472,$R472),IF(AND(申込書!$AH$4="SKY安心GIGAタブレット",SUM($T472,$V472)&lt;&gt;0),SUM($T472,$V472),"")),"")</f>
        <v/>
      </c>
      <c r="GF472" s="81" t="str">
        <f>IF($GC$3&lt;&gt;"コンテンツなし",IF(AND(申込書!$AH$4="GIGAスクールパック",SUM($Q472,$S472)&lt;&gt;0),SUM($Q472,$S472),IF(AND(申込書!$AH$4="SKY安心GIGAタブレット",SUM($U472,$W472)&lt;&gt;0),SUM($U472,$W472),"")),"")</f>
        <v/>
      </c>
      <c r="GG472" s="157"/>
      <c r="GH472" s="82"/>
      <c r="GI472" s="80" t="str">
        <f>IF(AND(申込書!$C$116&lt;&gt;"▼プルダウンより選択してください",申込書!$C$116&lt;&gt;"",申込書!$P$116&lt;&gt;"YYYY/MM/DD",$G472&lt;&gt;""),申込書!$P$116,"")</f>
        <v/>
      </c>
      <c r="GJ472" s="81" t="str">
        <f>IF(AND(申込書!$C$116&lt;&gt;"▼プルダウンより選択してください",申込書!$C$116&lt;&gt;"",$G472&lt;&gt;""),申込書!$M$116,"")</f>
        <v/>
      </c>
      <c r="GK472" s="81" t="str">
        <f>IF($GI$3&lt;&gt;"コンテンツなし",IF(AND(申込書!$AH$4="GIGAスクールパック",SUM($P472,$R472)&lt;&gt;0),SUM($P472,$R472),IF(AND(申込書!$AH$4="SKY安心GIGAタブレット",SUM($T472,$V472)&lt;&gt;0),SUM($T472,$V472),"")),"")</f>
        <v/>
      </c>
      <c r="GL472" s="81" t="str">
        <f>IF($GI$3&lt;&gt;"コンテンツなし",IF(AND(申込書!$AH$4="GIGAスクールパック",SUM($Q472,$S472)&lt;&gt;0),SUM($Q472,$S472),IF(AND(申込書!$AH$4="SKY安心GIGAタブレット",SUM($U472,$W472)&lt;&gt;0),SUM($U472,$W472),"")),"")</f>
        <v/>
      </c>
      <c r="GM472" s="157"/>
      <c r="GN472" s="82"/>
      <c r="GO472" s="80" t="str">
        <f>IF(AND(申込書!$C$117&lt;&gt;"▼プルダウンより選択してください",申込書!$C$117&lt;&gt;"",申込書!$P$117&lt;&gt;"YYYY/MM/DD",$G472&lt;&gt;""),申込書!$P$117,"")</f>
        <v/>
      </c>
      <c r="GP472" s="81" t="str">
        <f>IF(AND(申込書!$C$117&lt;&gt;"▼プルダウンより選択してください",申込書!$C$117&lt;&gt;"",$G472&lt;&gt;""),申込書!$M$117,"")</f>
        <v/>
      </c>
      <c r="GQ472" s="81" t="str">
        <f>IF($GO$3&lt;&gt;"コンテンツなし",IF(AND(申込書!$AH$4="GIGAスクールパック",SUM($P472,$R472)&lt;&gt;0),SUM($P472,$R472),IF(AND(申込書!$AH$4="SKY安心GIGAタブレット",SUM($T472,$V472)&lt;&gt;0),SUM($T472,$V472),"")),"")</f>
        <v/>
      </c>
      <c r="GR472" s="81" t="str">
        <f>IF($GO$3&lt;&gt;"コンテンツなし",IF(AND(申込書!$AH$4="GIGAスクールパック",SUM($Q472,$S472)&lt;&gt;0),SUM($Q472,$S472),IF(AND(申込書!$AH$4="SKY安心GIGAタブレット",SUM($U472,$W472)&lt;&gt;0),SUM($U472,$W472),"")),"")</f>
        <v/>
      </c>
      <c r="GS472" s="157"/>
      <c r="GT472" s="82"/>
      <c r="GU472" s="80" t="str">
        <f>IF(AND(申込書!$C$118&lt;&gt;"▼プルダウンより選択してください",申込書!$C$118&lt;&gt;"",申込書!$P$118&lt;&gt;"YYYY/MM/DD",$G472&lt;&gt;""),申込書!$P$118,"")</f>
        <v/>
      </c>
      <c r="GV472" s="81" t="str">
        <f>IF(AND(申込書!$C$118&lt;&gt;"▼プルダウンより選択してください",申込書!$C$118&lt;&gt;"",$G472&lt;&gt;""),申込書!$M$118,"")</f>
        <v/>
      </c>
      <c r="GW472" s="81" t="str">
        <f>IF($GU$3&lt;&gt;"コンテンツなし",IF(AND(申込書!$AH$4="GIGAスクールパック",SUM($P472,$R472)&lt;&gt;0),SUM($P472,$R472),IF(AND(申込書!$AH$4="SKY安心GIGAタブレット",SUM($T472,$V472)&lt;&gt;0),SUM($T472,$V472),"")),"")</f>
        <v/>
      </c>
      <c r="GX472" s="81" t="str">
        <f>IF($GU$3&lt;&gt;"コンテンツなし",IF(AND(申込書!$AH$4="GIGAスクールパック",SUM($Q472,$S472)&lt;&gt;0),SUM($Q472,$S472),IF(AND(申込書!$AH$4="SKY安心GIGAタブレット",SUM($U472,$W472)&lt;&gt;0),SUM($U472,$W472),"")),"")</f>
        <v/>
      </c>
      <c r="GY472" s="157"/>
      <c r="GZ472" s="82"/>
      <c r="HA472" s="80" t="str">
        <f>IF(AND(申込書!$C$119&lt;&gt;"▼プルダウンより選択してください",申込書!$C$119&lt;&gt;"",申込書!$P$119&lt;&gt;"YYYY/MM/DD",$G472&lt;&gt;""),申込書!$P$119,"")</f>
        <v/>
      </c>
      <c r="HB472" s="81" t="str">
        <f>IF(AND(申込書!$C$119&lt;&gt;"▼プルダウンより選択してください",申込書!$C$119&lt;&gt;"",$G472&lt;&gt;""),申込書!$M$119,"")</f>
        <v/>
      </c>
      <c r="HC472" s="81" t="str">
        <f>IF($HA$3&lt;&gt;"コンテンツなし",IF(AND(申込書!$AH$4="GIGAスクールパック",SUM($P472,$R472)&lt;&gt;0),SUM($P472,$R472),IF(AND(申込書!$AH$4="SKY安心GIGAタブレット",SUM($T472,$V472)&lt;&gt;0),SUM($T472,$V472),"")),"")</f>
        <v/>
      </c>
      <c r="HD472" s="81" t="str">
        <f>IF($HA$3&lt;&gt;"コンテンツなし",IF(AND(申込書!$AH$4="GIGAスクールパック",SUM($Q472,$S472)&lt;&gt;0),SUM($Q472,$S472),IF(AND(申込書!$AH$4="SKY安心GIGAタブレット",SUM($U472,$W472)&lt;&gt;0),SUM($U472,$W472),"")),"")</f>
        <v/>
      </c>
      <c r="HE472" s="157"/>
      <c r="HF472" s="82"/>
      <c r="HG472" s="83"/>
    </row>
    <row r="473" spans="2:215" ht="26.85" customHeight="1">
      <c r="B473" s="62">
        <f t="shared" si="4"/>
        <v>468</v>
      </c>
      <c r="C473" s="63"/>
      <c r="D473" s="64"/>
      <c r="E473" s="207"/>
      <c r="F473" s="65"/>
      <c r="G473" s="66"/>
      <c r="H473" s="67"/>
      <c r="I473" s="68"/>
      <c r="J473" s="69"/>
      <c r="K473" s="70"/>
      <c r="L473" s="71"/>
      <c r="M473" s="72"/>
      <c r="N473" s="73"/>
      <c r="O473" s="74"/>
      <c r="P473" s="179"/>
      <c r="Q473" s="180"/>
      <c r="R473" s="180"/>
      <c r="S473" s="181"/>
      <c r="T473" s="179"/>
      <c r="U473" s="180"/>
      <c r="V473" s="182"/>
      <c r="W473" s="181"/>
      <c r="X473" s="75"/>
      <c r="Y473" s="76"/>
      <c r="Z473" s="77"/>
      <c r="AA473" s="78"/>
      <c r="AB473" s="79"/>
      <c r="AC473" s="79"/>
      <c r="AD473" s="79"/>
      <c r="AE473" s="77"/>
      <c r="AF473" s="139"/>
      <c r="AG473" s="139"/>
      <c r="AH473" s="139"/>
      <c r="AI473" s="80" t="str">
        <f>IF(AND(申込書!$C$90&lt;&gt;"▼プルダウンより選択してください",申込書!$C$90&lt;&gt;"",申込書!$P$90&lt;&gt;"YYYY/MM/DD",$G473&lt;&gt;""),申込書!$P$90,"")</f>
        <v/>
      </c>
      <c r="AJ473" s="81" t="str">
        <f>IF(AND(申込書!$C$90&lt;&gt;"▼プルダウンより選択してください",申込書!$C$90&lt;&gt;"",$G473&lt;&gt;""),申込書!$M$90,"")</f>
        <v/>
      </c>
      <c r="AK473" s="81" t="str">
        <f>IF($AI$3&lt;&gt;"コンテンツなし",IF(AND(申込書!$AH$4="GIGAスクールパック",SUM($P473,$R473)&lt;&gt;0),SUM($P473,$R473),IF(AND(申込書!$AH$4="SKY安心GIGAタブレット",SUM($T473,$V473)&lt;&gt;0),SUM($T473,$V473),"")),"")</f>
        <v/>
      </c>
      <c r="AL473" s="81" t="str">
        <f>IF($AI$3&lt;&gt;"コンテンツなし",IF(AND(申込書!$AH$4="GIGAスクールパック",SUM($Q473,$S473)&lt;&gt;0),SUM($Q473,$S473),IF(AND(申込書!$AH$4="SKY安心GIGAタブレット",SUM($U473,$W473)&lt;&gt;0),SUM($U473,$W473),"")),"")</f>
        <v/>
      </c>
      <c r="AM473" s="157"/>
      <c r="AN473" s="82"/>
      <c r="AO473" s="80" t="str">
        <f>IF(AND(申込書!$C$91&lt;&gt;"▼プルダウンより選択してください",申込書!$C$91&lt;&gt;"",申込書!$P$91&lt;&gt;"YYYY/MM/DD",$G473&lt;&gt;""),申込書!$P$91,"")</f>
        <v/>
      </c>
      <c r="AP473" s="81" t="str">
        <f>IF(AND(申込書!$C$91&lt;&gt;"▼プルダウンより選択してください",申込書!$C$91&lt;&gt;"",$G473&lt;&gt;""),申込書!$M$91,"")</f>
        <v/>
      </c>
      <c r="AQ473" s="81" t="str">
        <f>IF($AO$3&lt;&gt;"コンテンツなし",IF(AND(申込書!$AH$4="GIGAスクールパック",SUM($P473,$R473)&lt;&gt;0),SUM($P473,$R473),IF(AND(申込書!$AH$4="SKY安心GIGAタブレット",SUM($T473,$V473)&lt;&gt;0),SUM($T473,$V473),"")),"")</f>
        <v/>
      </c>
      <c r="AR473" s="81" t="str">
        <f>IF($AO$3&lt;&gt;"コンテンツなし",IF(AND(申込書!$AH$4="GIGAスクールパック",SUM($Q473,$S473)&lt;&gt;0),SUM($Q473,$S473),IF(AND(申込書!$AH$4="SKY安心GIGAタブレット",SUM($U473,$W473)&lt;&gt;0),SUM($U473,$W473),"")),"")</f>
        <v/>
      </c>
      <c r="AS473" s="157"/>
      <c r="AT473" s="82"/>
      <c r="AU473" s="80" t="str">
        <f>IF(AND(申込書!$C$92&lt;&gt;"▼プルダウンより選択してください",申込書!$C$92&lt;&gt;"",申込書!$P$92&lt;&gt;"YYYY/MM/DD",$G473&lt;&gt;""),申込書!$P$92,"")</f>
        <v/>
      </c>
      <c r="AV473" s="81" t="str">
        <f>IF(AND(申込書!$C$92&lt;&gt;"▼プルダウンより選択してください",申込書!$C$92&lt;&gt;"",$G473&lt;&gt;""),申込書!$M$92,"")</f>
        <v/>
      </c>
      <c r="AW473" s="81" t="str">
        <f>IF($AU$3&lt;&gt;"コンテンツなし",IF(AND(申込書!$AH$4="GIGAスクールパック",SUM($P473,$R473)&lt;&gt;0),SUM($P473,$R473),IF(AND(申込書!$AH$4="SKY安心GIGAタブレット",SUM($T473,$V473)&lt;&gt;0),SUM($T473,$V473),"")),"")</f>
        <v/>
      </c>
      <c r="AX473" s="81" t="str">
        <f>IF($AU$3&lt;&gt;"コンテンツなし",IF(AND(申込書!$AH$4="GIGAスクールパック",SUM($Q473,$S473)&lt;&gt;0),SUM($Q473,$S473),IF(AND(申込書!$AH$4="SKY安心GIGAタブレット",SUM($U473,$W473)&lt;&gt;0),SUM($U473,$W473),"")),"")</f>
        <v/>
      </c>
      <c r="AY473" s="157"/>
      <c r="AZ473" s="82"/>
      <c r="BA473" s="80" t="str">
        <f>IF(AND(申込書!$C$93&lt;&gt;"▼プルダウンより選択してください",申込書!$C$93&lt;&gt;"",申込書!$P$93&lt;&gt;"YYYY/MM/DD",$G473&lt;&gt;""),申込書!$P$93,"")</f>
        <v/>
      </c>
      <c r="BB473" s="81" t="str">
        <f>IF(AND(申込書!$C$93&lt;&gt;"▼プルダウンより選択してください",申込書!$C$93&lt;&gt;"",申込書!$M$93&gt;=1,$G473&lt;&gt;""),申込書!$M$93,"")</f>
        <v/>
      </c>
      <c r="BC473" s="81" t="str">
        <f>IF($BA$3&lt;&gt;"コンテンツなし",IF(AND(申込書!$AH$4="GIGAスクールパック",SUM($P473,$R473)&lt;&gt;0),SUM($P473,$R473),IF(AND(申込書!$AH$4="SKY安心GIGAタブレット",SUM($T473,$V473)&lt;&gt;0),SUM($T473,$V473),"")),"")</f>
        <v/>
      </c>
      <c r="BD473" s="81" t="str">
        <f>IF($BA$3&lt;&gt;"コンテンツなし",IF(AND(申込書!$AH$4="GIGAスクールパック",SUM($Q473,$S473)&lt;&gt;0),SUM($Q473,$S473),IF(AND(申込書!$AH$4="SKY安心GIGAタブレット",SUM($U473,$W473)&lt;&gt;0),SUM($U473,$W473),"")),"")</f>
        <v/>
      </c>
      <c r="BE473" s="157"/>
      <c r="BF473" s="82"/>
      <c r="BG473" s="80" t="str">
        <f>IF(AND(申込書!$C$94&lt;&gt;"▼プルダウンより選択してください",申込書!$C$94&lt;&gt;"",申込書!$P$94&lt;&gt;"YYYY/MM/DD",$G473&lt;&gt;""),申込書!$P$94,"")</f>
        <v/>
      </c>
      <c r="BH473" s="81" t="str">
        <f>IF(AND(申込書!$C$94&lt;&gt;"▼プルダウンより選択してください",申込書!$C$94&lt;&gt;"",$G473&lt;&gt;""),申込書!$M$94,"")</f>
        <v/>
      </c>
      <c r="BI473" s="81" t="str">
        <f>IF($BG$3&lt;&gt;"コンテンツなし",IF(AND(申込書!$AH$4="GIGAスクールパック",SUM($P473,$R473)&lt;&gt;0),SUM($P473,$R473),IF(AND(申込書!$AH$4="SKY安心GIGAタブレット",SUM($T473,$V473)&lt;&gt;0),SUM($T473,$V473),"")),"")</f>
        <v/>
      </c>
      <c r="BJ473" s="81" t="str">
        <f>IF($BG$3&lt;&gt;"コンテンツなし",IF(AND(申込書!$AH$4="GIGAスクールパック",SUM($Q473,$S473)&lt;&gt;0),SUM($Q473,$S473),IF(AND(申込書!$AH$4="SKY安心GIGAタブレット",SUM($U473,$W473)&lt;&gt;0),SUM($U473,$W473),"")),"")</f>
        <v/>
      </c>
      <c r="BK473" s="157"/>
      <c r="BL473" s="82"/>
      <c r="BM473" s="80" t="str">
        <f>IF(AND(申込書!$C$95&lt;&gt;"▼プルダウンより選択してください",申込書!$C$95&lt;&gt;"",申込書!$P$95&lt;&gt;"YYYY/MM/DD",$G473&lt;&gt;""),申込書!$P$95,"")</f>
        <v/>
      </c>
      <c r="BN473" s="81" t="str">
        <f>IF(AND(申込書!$C$95&lt;&gt;"▼プルダウンより選択してください",申込書!$C$95&lt;&gt;"",$G473&lt;&gt;""),申込書!$M$95,"")</f>
        <v/>
      </c>
      <c r="BO473" s="81" t="str">
        <f>IF($BM$3&lt;&gt;"コンテンツなし",IF(AND(申込書!$AH$4="GIGAスクールパック",SUM($P473,$R473)&lt;&gt;0),SUM($P473,$R473),IF(AND(申込書!$AH$4="SKY安心GIGAタブレット",SUM($T473,$V473)&lt;&gt;0),SUM($T473,$V473),"")),"")</f>
        <v/>
      </c>
      <c r="BP473" s="81" t="str">
        <f>IF($BM$3&lt;&gt;"コンテンツなし",IF(AND(申込書!$AH$4="GIGAスクールパック",SUM($Q473,$S473)&lt;&gt;0),SUM($Q473,$S473),IF(AND(申込書!$AH$4="SKY安心GIGAタブレット",SUM($U473,$W473)&lt;&gt;0),SUM($U473,$W473),"")),"")</f>
        <v/>
      </c>
      <c r="BQ473" s="157"/>
      <c r="BR473" s="82"/>
      <c r="BS473" s="80" t="str">
        <f>IF(AND(申込書!$C$96&lt;&gt;"▼プルダウンより選択してください",申込書!$C$96&lt;&gt;"",申込書!$P$96&lt;&gt;"YYYY/MM/DD",$G473&lt;&gt;""),申込書!$P$96,"")</f>
        <v/>
      </c>
      <c r="BT473" s="81" t="str">
        <f>IF(AND(申込書!$C$96&lt;&gt;"▼プルダウンより選択してください",申込書!$C$96&lt;&gt;"",$G473&lt;&gt;""),申込書!$M$96,"")</f>
        <v/>
      </c>
      <c r="BU473" s="81" t="str">
        <f>IF($BS$3&lt;&gt;"コンテンツなし",IF(AND(申込書!$AH$4="GIGAスクールパック",SUM($P473,$R473)&lt;&gt;0),SUM($P473,$R473),IF(AND(申込書!$AH$4="SKY安心GIGAタブレット",SUM($T473,$V473)&lt;&gt;0),SUM($T473,$V473),"")),"")</f>
        <v/>
      </c>
      <c r="BV473" s="81" t="str">
        <f>IF($BS$3&lt;&gt;"コンテンツなし",IF(AND(申込書!$AH$4="GIGAスクールパック",SUM($Q473,$S473)&lt;&gt;0),SUM($Q473,$S473),IF(AND(申込書!$AH$4="SKY安心GIGAタブレット",SUM($U473,$W473)&lt;&gt;0),SUM($U473,$W473),"")),"")</f>
        <v/>
      </c>
      <c r="BW473" s="157"/>
      <c r="BX473" s="82"/>
      <c r="BY473" s="80" t="str">
        <f>IF(AND(申込書!$C$97&lt;&gt;"▼プルダウンより選択してください",申込書!$C$97&lt;&gt;"",申込書!$P$97&lt;&gt;"YYYY/MM/DD",$G473&lt;&gt;""),申込書!$P$97,"")</f>
        <v/>
      </c>
      <c r="BZ473" s="81" t="str">
        <f>IF(AND(申込書!$C$97&lt;&gt;"▼プルダウンより選択してください",申込書!$C$97&lt;&gt;"",$G473&lt;&gt;""),申込書!$M$97,"")</f>
        <v/>
      </c>
      <c r="CA473" s="81" t="str">
        <f>IF($BY$3&lt;&gt;"コンテンツなし",IF(AND(申込書!$AH$4="GIGAスクールパック",SUM($P473,$R473)&lt;&gt;0),SUM($P473,$R473),IF(AND(申込書!$AH$4="SKY安心GIGAタブレット",SUM($T473,$V473)&lt;&gt;0),SUM($T473,$V473),"")),"")</f>
        <v/>
      </c>
      <c r="CB473" s="81" t="str">
        <f>IF($BY$3&lt;&gt;"コンテンツなし",IF(AND(申込書!$AH$4="GIGAスクールパック",SUM($Q473,$S473)&lt;&gt;0),SUM($Q473,$S473),IF(AND(申込書!$AH$4="SKY安心GIGAタブレット",SUM($U473,$W473)&lt;&gt;0),SUM($U473,$W473),"")),"")</f>
        <v/>
      </c>
      <c r="CC473" s="157"/>
      <c r="CD473" s="82"/>
      <c r="CE473" s="80" t="str">
        <f>IF(AND(申込書!$C$98&lt;&gt;"▼プルダウンより選択してください",申込書!$C$98&lt;&gt;"",申込書!$P$98&lt;&gt;"YYYY/MM/DD",$G473&lt;&gt;""),申込書!$P$98,"")</f>
        <v/>
      </c>
      <c r="CF473" s="81" t="str">
        <f>IF(AND(申込書!$C$98&lt;&gt;"▼プルダウンより選択してください",申込書!$C$98&lt;&gt;"",$G473&lt;&gt;""),申込書!$M$98,"")</f>
        <v/>
      </c>
      <c r="CG473" s="81" t="str">
        <f>IF($CE$3&lt;&gt;"コンテンツなし",IF(AND(申込書!$AH$4="GIGAスクールパック",SUM($P473,$R473)&lt;&gt;0),SUM($P473,$R473),IF(AND(申込書!$AH$4="SKY安心GIGAタブレット",SUM($T473,$V473)&lt;&gt;0),SUM($T473,$V473),"")),"")</f>
        <v/>
      </c>
      <c r="CH473" s="81" t="str">
        <f>IF($CE$3&lt;&gt;"コンテンツなし",IF(AND(申込書!$AH$4="GIGAスクールパック",SUM($Q473,$S473)&lt;&gt;0),SUM($Q473,$S473),IF(AND(申込書!$AH$4="SKY安心GIGAタブレット",SUM($U473,$W473)&lt;&gt;0),SUM($U473,$W473),"")),"")</f>
        <v/>
      </c>
      <c r="CI473" s="157"/>
      <c r="CJ473" s="82"/>
      <c r="CK473" s="80" t="str">
        <f>IF(AND(申込書!$C$99&lt;&gt;"▼プルダウンより選択してください",申込書!$C$99&lt;&gt;"",申込書!$P$99&lt;&gt;"YYYY/MM/DD",$G473&lt;&gt;""),申込書!$P$99,"")</f>
        <v/>
      </c>
      <c r="CL473" s="81" t="str">
        <f>IF(AND(申込書!$C$99&lt;&gt;"▼プルダウンより選択してください",申込書!$C$99&lt;&gt;"",$G473&lt;&gt;""),申込書!$M$99,"")</f>
        <v/>
      </c>
      <c r="CM473" s="81" t="str">
        <f>IF($CK$3&lt;&gt;"コンテンツなし",IF(AND(申込書!$AH$4="GIGAスクールパック",SUM($P473,$R473)&lt;&gt;0),SUM($P473,$R473),IF(AND(申込書!$AH$4="SKY安心GIGAタブレット",SUM($T473,$V473)&lt;&gt;0),SUM($T473,$V473),"")),"")</f>
        <v/>
      </c>
      <c r="CN473" s="81" t="str">
        <f>IF($CK$3&lt;&gt;"コンテンツなし",IF(AND(申込書!$AH$4="GIGAスクールパック",SUM($Q473,$S473)&lt;&gt;0),SUM($Q473,$S473),IF(AND(申込書!$AH$4="SKY安心GIGAタブレット",SUM($U473,$W473)&lt;&gt;0),SUM($U473,$W473),"")),"")</f>
        <v/>
      </c>
      <c r="CO473" s="157"/>
      <c r="CP473" s="82"/>
      <c r="CQ473" s="80" t="str">
        <f>IF(AND(申込書!$C$100&lt;&gt;"▼プルダウンより選択してください",申込書!$C$100&lt;&gt;"",申込書!$P$100&lt;&gt;"YYYY/MM/DD",$G473&lt;&gt;""),申込書!$P$100,"")</f>
        <v/>
      </c>
      <c r="CR473" s="81" t="str">
        <f>IF(AND(申込書!$C$100&lt;&gt;"▼プルダウンより選択してください",申込書!$C$100&lt;&gt;"",$G473&lt;&gt;""),申込書!$M$100,"")</f>
        <v/>
      </c>
      <c r="CS473" s="81" t="str">
        <f>IF($CQ$3&lt;&gt;"コンテンツなし",IF(AND(申込書!$AH$4="GIGAスクールパック",SUM($P473,$R473)&lt;&gt;0),SUM($P473,$R473),IF(AND(申込書!$AH$4="SKY安心GIGAタブレット",SUM($T473,$V473)&lt;&gt;0),SUM($T473,$V473),"")),"")</f>
        <v/>
      </c>
      <c r="CT473" s="81" t="str">
        <f>IF($CQ$3&lt;&gt;"コンテンツなし",IF(AND(申込書!$AH$4="GIGAスクールパック",SUM($Q473,$S473)&lt;&gt;0),SUM($Q473,$S473),IF(AND(申込書!$AH$4="SKY安心GIGAタブレット",SUM($U473,$W473)&lt;&gt;0),SUM($U473,$W473),"")),"")</f>
        <v/>
      </c>
      <c r="CU473" s="81"/>
      <c r="CV473" s="82"/>
      <c r="CW473" s="80" t="str">
        <f>IF(AND(申込書!$C$101&lt;&gt;"▼プルダウンより選択してください",申込書!$C$101&lt;&gt;"",申込書!$P$101&lt;&gt;"YYYY/MM/DD",$G473&lt;&gt;""),申込書!$P$101,"")</f>
        <v/>
      </c>
      <c r="CX473" s="81" t="str">
        <f>IF(AND(申込書!$C$101&lt;&gt;"▼プルダウンより選択してください",申込書!$C$101&lt;&gt;"",$G473&lt;&gt;""),申込書!$M$101,"")</f>
        <v/>
      </c>
      <c r="CY473" s="81" t="str">
        <f>IF($CW$3&lt;&gt;"コンテンツなし",IF(AND(申込書!$AH$4="GIGAスクールパック",SUM($P473,$R473)&lt;&gt;0),SUM($P473,$R473),IF(AND(申込書!$AH$4="SKY安心GIGAタブレット",SUM($T473,$V473)&lt;&gt;0),SUM($T473,$V473),"")),"")</f>
        <v/>
      </c>
      <c r="CZ473" s="81" t="str">
        <f>IF($CW$3&lt;&gt;"コンテンツなし",IF(AND(申込書!$AH$4="GIGAスクールパック",SUM($Q473,$S473)&lt;&gt;0),SUM($Q473,$S473),IF(AND(申込書!$AH$4="SKY安心GIGAタブレット",SUM($U473,$W473)&lt;&gt;0),SUM($U473,$W473),"")),"")</f>
        <v/>
      </c>
      <c r="DA473" s="81"/>
      <c r="DB473" s="82"/>
      <c r="DC473" s="80" t="str">
        <f>IF(AND(申込書!$C$102&lt;&gt;"▼プルダウンより選択してください",申込書!$C$102&lt;&gt;"",申込書!$P$102&lt;&gt;"YYYY/MM/DD",$G473&lt;&gt;""),申込書!$P$102,"")</f>
        <v/>
      </c>
      <c r="DD473" s="81" t="str">
        <f>IF(AND(申込書!$C$102&lt;&gt;"▼プルダウンより選択してください",申込書!$C$102&lt;&gt;"",$G473&lt;&gt;""),申込書!$M$102,"")</f>
        <v/>
      </c>
      <c r="DE473" s="81" t="str">
        <f>IF($DC$3&lt;&gt;"コンテンツなし",IF(AND(申込書!$AH$4="GIGAスクールパック",SUM($P473,$R473)&lt;&gt;0),SUM($P473,$R473),IF(AND(申込書!$AH$4="SKY安心GIGAタブレット",SUM($T473,$V473)&lt;&gt;0),SUM($T473,$V473),"")),"")</f>
        <v/>
      </c>
      <c r="DF473" s="81" t="str">
        <f>IF($DC$3&lt;&gt;"コンテンツなし",IF(AND(申込書!$AH$4="GIGAスクールパック",SUM($Q473,$S473)&lt;&gt;0),SUM($Q473,$S473),IF(AND(申込書!$AH$4="SKY安心GIGAタブレット",SUM($U473,$W473)&lt;&gt;0),SUM($U473,$W473),"")),"")</f>
        <v/>
      </c>
      <c r="DG473" s="81"/>
      <c r="DH473" s="82"/>
      <c r="DI473" s="80" t="str">
        <f>IF(AND(申込書!$C$103&lt;&gt;"▼プルダウンより選択してください",申込書!$C$103&lt;&gt;"",申込書!$P$103&lt;&gt;"YYYY/MM/DD",$G473&lt;&gt;""),申込書!$P$103,"")</f>
        <v/>
      </c>
      <c r="DJ473" s="81" t="str">
        <f>IF(AND(申込書!$C$103&lt;&gt;"▼プルダウンより選択してください",申込書!$C$103&lt;&gt;"",$G473&lt;&gt;""),申込書!$M$103,"")</f>
        <v/>
      </c>
      <c r="DK473" s="81" t="str">
        <f>IF($DI$3&lt;&gt;"コンテンツなし",IF(AND(申込書!$AH$4="GIGAスクールパック",SUM($P473,$R473)&lt;&gt;0),SUM($P473,$R473),IF(AND(申込書!$AH$4="SKY安心GIGAタブレット",SUM($T473,$V473)&lt;&gt;0),SUM($T473,$V473),"")),"")</f>
        <v/>
      </c>
      <c r="DL473" s="81" t="str">
        <f>IF($DI$3&lt;&gt;"コンテンツなし",IF(AND(申込書!$AH$4="GIGAスクールパック",SUM($Q473,$S473)&lt;&gt;0),SUM($Q473,$S473),IF(AND(申込書!$AH$4="SKY安心GIGAタブレット",SUM($U473,$W473)&lt;&gt;0),SUM($U473,$W473),"")),"")</f>
        <v/>
      </c>
      <c r="DM473" s="81"/>
      <c r="DN473" s="82"/>
      <c r="DO473" s="80" t="str">
        <f>IF(AND(申込書!$C$104&lt;&gt;"▼プルダウンより選択してください",申込書!$C$104&lt;&gt;"",申込書!$P$104&lt;&gt;"YYYY/MM/DD",$G473&lt;&gt;""),申込書!$P$104,"")</f>
        <v/>
      </c>
      <c r="DP473" s="81" t="str">
        <f>IF(AND(申込書!$C$104&lt;&gt;"▼プルダウンより選択してください",申込書!$C$104&lt;&gt;"",$G473&lt;&gt;""),申込書!$M$104,"")</f>
        <v/>
      </c>
      <c r="DQ473" s="81" t="str">
        <f>IF($DO$3&lt;&gt;"コンテンツなし",IF(AND(申込書!$AH$4="GIGAスクールパック",SUM($P473,$R473)&lt;&gt;0),SUM($P473,$R473),IF(AND(申込書!$AH$4="SKY安心GIGAタブレット",SUM($T473,$V473)&lt;&gt;0),SUM($T473,$V473),"")),"")</f>
        <v/>
      </c>
      <c r="DR473" s="81" t="str">
        <f>IF($DO$3&lt;&gt;"コンテンツなし",IF(AND(申込書!$AH$4="GIGAスクールパック",SUM($Q473,$S473)&lt;&gt;0),SUM($Q473,$S473),IF(AND(申込書!$AH$4="SKY安心GIGAタブレット",SUM($U473,$W473)&lt;&gt;0),SUM($U473,$W473),"")),"")</f>
        <v/>
      </c>
      <c r="DS473" s="81"/>
      <c r="DT473" s="82"/>
      <c r="DU473" s="80" t="str">
        <f>IF(AND(申込書!$C$105&lt;&gt;"▼プルダウンより選択してください",申込書!$C$105&lt;&gt;"",申込書!$P$105&lt;&gt;"YYYY/MM/DD",$G473&lt;&gt;""),申込書!$P$105,"")</f>
        <v/>
      </c>
      <c r="DV473" s="81" t="str">
        <f>IF(AND(申込書!$C$105&lt;&gt;"▼プルダウンより選択してください",申込書!$C$105&lt;&gt;"",$G473&lt;&gt;""),申込書!$M$105,"")</f>
        <v/>
      </c>
      <c r="DW473" s="81" t="str">
        <f>IF($DU$3&lt;&gt;"コンテンツなし",IF(AND(申込書!$AH$4="GIGAスクールパック",SUM($P473,$R473)&lt;&gt;0),SUM($P473,$R473),IF(AND(申込書!$AH$4="SKY安心GIGAタブレット",SUM($T473,$V473)&lt;&gt;0),SUM($T473,$V473),"")),"")</f>
        <v/>
      </c>
      <c r="DX473" s="81" t="str">
        <f>IF($DU$3&lt;&gt;"コンテンツなし",IF(AND(申込書!$AH$4="GIGAスクールパック",SUM($Q473,$S473)&lt;&gt;0),SUM($Q473,$S473),IF(AND(申込書!$AH$4="SKY安心GIGAタブレット",SUM($U473,$W473)&lt;&gt;0),SUM($U473,$W473),"")),"")</f>
        <v/>
      </c>
      <c r="DY473" s="157"/>
      <c r="DZ473" s="82"/>
      <c r="EA473" s="80" t="str">
        <f>IF(AND(申込書!$C$106&lt;&gt;"▼プルダウンより選択してください",申込書!$C$106&lt;&gt;"",申込書!$P$106&lt;&gt;"YYYY/MM/DD",$G473&lt;&gt;""),申込書!$P$106,"")</f>
        <v/>
      </c>
      <c r="EB473" s="81" t="str">
        <f>IF(AND(申込書!$C$106&lt;&gt;"▼プルダウンより選択してください",申込書!$C$106&lt;&gt;"",$G473&lt;&gt;""),申込書!$M$106,"")</f>
        <v/>
      </c>
      <c r="EC473" s="81" t="str">
        <f>IF($EA$3&lt;&gt;"コンテンツなし",IF(AND(申込書!$AH$4="GIGAスクールパック",SUM($P473,$R473)&lt;&gt;0),SUM($P473,$R473),IF(AND(申込書!$AH$4="SKY安心GIGAタブレット",SUM($T473,$V473)&lt;&gt;0),SUM($T473,$V473),"")),"")</f>
        <v/>
      </c>
      <c r="ED473" s="81" t="str">
        <f>IF($EA$3&lt;&gt;"コンテンツなし",IF(AND(申込書!$AH$4="GIGAスクールパック",SUM($Q473,$S473)&lt;&gt;0),SUM($Q473,$S473),IF(AND(申込書!$AH$4="SKY安心GIGAタブレット",SUM($U473,$W473)&lt;&gt;0),SUM($U473,$W473),"")),"")</f>
        <v/>
      </c>
      <c r="EE473" s="157"/>
      <c r="EF473" s="82"/>
      <c r="EG473" s="80" t="str">
        <f>IF(AND(申込書!$C$107&lt;&gt;"▼プルダウンより選択してください",申込書!$C$107&lt;&gt;"",申込書!$P$107&lt;&gt;"YYYY/MM/DD",$G473&lt;&gt;""),申込書!$P$107,"")</f>
        <v/>
      </c>
      <c r="EH473" s="81" t="str">
        <f>IF(AND(申込書!$C$107&lt;&gt;"▼プルダウンより選択してください",申込書!$C$107&lt;&gt;"",$G473&lt;&gt;""),申込書!$M$107,"")</f>
        <v/>
      </c>
      <c r="EI473" s="81" t="str">
        <f>IF($EG$3&lt;&gt;"コンテンツなし",IF(AND(申込書!$AH$4="GIGAスクールパック",SUM($P473,$R473)&lt;&gt;0),SUM($P473,$R473),IF(AND(申込書!$AH$4="SKY安心GIGAタブレット",SUM($T473,$V473)&lt;&gt;0),SUM($T473,$V473),"")),"")</f>
        <v/>
      </c>
      <c r="EJ473" s="81" t="str">
        <f>IF($EG$3&lt;&gt;"コンテンツなし",IF(AND(申込書!$AH$4="GIGAスクールパック",SUM($Q473,$S473)&lt;&gt;0),SUM($Q473,$S473),IF(AND(申込書!$AH$4="SKY安心GIGAタブレット",SUM($U473,$W473)&lt;&gt;0),SUM($U473,$W473),"")),"")</f>
        <v/>
      </c>
      <c r="EK473" s="157"/>
      <c r="EL473" s="82"/>
      <c r="EM473" s="80" t="str">
        <f>IF(AND(申込書!$C$108&lt;&gt;"▼プルダウンより選択してください",申込書!$C$108&lt;&gt;"",申込書!$P$108&lt;&gt;"YYYY/MM/DD",$G473&lt;&gt;""),申込書!$P$108,"")</f>
        <v/>
      </c>
      <c r="EN473" s="81" t="str">
        <f>IF(AND(申込書!$C$108&lt;&gt;"▼プルダウンより選択してください",申込書!$C$108&lt;&gt;"",$G473&lt;&gt;""),申込書!$M$108,"")</f>
        <v/>
      </c>
      <c r="EO473" s="81" t="str">
        <f>IF($EM$3&lt;&gt;"コンテンツなし",IF(AND(申込書!$AH$4="GIGAスクールパック",SUM($P473,$R473)&lt;&gt;0),SUM($P473,$R473),IF(AND(申込書!$AH$4="SKY安心GIGAタブレット",SUM($T473,$V473)&lt;&gt;0),SUM($T473,$V473),"")),"")</f>
        <v/>
      </c>
      <c r="EP473" s="81" t="str">
        <f>IF($EM$3&lt;&gt;"コンテンツなし",IF(AND(申込書!$AH$4="GIGAスクールパック",SUM($Q473,$S473)&lt;&gt;0),SUM($Q473,$S473),IF(AND(申込書!$AH$4="SKY安心GIGAタブレット",SUM($U473,$W473)&lt;&gt;0),SUM($U473,$W473),"")),"")</f>
        <v/>
      </c>
      <c r="EQ473" s="157"/>
      <c r="ER473" s="82"/>
      <c r="ES473" s="80" t="str">
        <f>IF(AND(申込書!$C$109&lt;&gt;"▼プルダウンより選択してください",申込書!$C$109&lt;&gt;"",申込書!$P$109&lt;&gt;"YYYY/MM/DD",$G473&lt;&gt;""),申込書!$P$109,"")</f>
        <v/>
      </c>
      <c r="ET473" s="81" t="str">
        <f>IF(AND(申込書!$C$109&lt;&gt;"▼プルダウンより選択してください",申込書!$C$109&lt;&gt;"",$G473&lt;&gt;""),申込書!$M$109,"")</f>
        <v/>
      </c>
      <c r="EU473" s="81" t="str">
        <f>IF($ES$3&lt;&gt;"コンテンツなし",IF(AND(申込書!$AH$4="GIGAスクールパック",SUM($P473,$R473)&lt;&gt;0),SUM($P473,$R473),IF(AND(申込書!$AH$4="SKY安心GIGAタブレット",SUM($T473,$V473)&lt;&gt;0),SUM($T473,$V473),"")),"")</f>
        <v/>
      </c>
      <c r="EV473" s="81" t="str">
        <f>IF($ES$3&lt;&gt;"コンテンツなし",IF(AND(申込書!$AH$4="GIGAスクールパック",SUM($Q473,$S473)&lt;&gt;0),SUM($Q473,$S473),IF(AND(申込書!$AH$4="SKY安心GIGAタブレット",SUM($U473,$W473)&lt;&gt;0),SUM($U473,$W473),"")),"")</f>
        <v/>
      </c>
      <c r="EW473" s="157"/>
      <c r="EX473" s="82"/>
      <c r="EY473" s="80" t="str">
        <f>IF(AND(申込書!$C$110&lt;&gt;"▼プルダウンより選択してください",申込書!$C$110&lt;&gt;"",申込書!$P$110&lt;&gt;"YYYY/MM/DD",$G473&lt;&gt;""),申込書!$P$110,"")</f>
        <v/>
      </c>
      <c r="EZ473" s="81" t="str">
        <f>IF(AND(申込書!$C$110&lt;&gt;"▼プルダウンより選択してください",申込書!$C$110&lt;&gt;"",$G473&lt;&gt;""),申込書!$M$110,"")</f>
        <v/>
      </c>
      <c r="FA473" s="81" t="str">
        <f>IF($EY$3&lt;&gt;"コンテンツなし",IF(AND(申込書!$AH$4="GIGAスクールパック",SUM($P473,$R473)&lt;&gt;0),SUM($P473,$R473),IF(AND(申込書!$AH$4="SKY安心GIGAタブレット",SUM($T473,$V473)&lt;&gt;0),SUM($T473,$V473),"")),"")</f>
        <v/>
      </c>
      <c r="FB473" s="81" t="str">
        <f>IF($EY$3&lt;&gt;"コンテンツなし",IF(AND(申込書!$AH$4="GIGAスクールパック",SUM($Q473,$S473)&lt;&gt;0),SUM($Q473,$S473),IF(AND(申込書!$AH$4="SKY安心GIGAタブレット",SUM($U473,$W473)&lt;&gt;0),SUM($U473,$W473),"")),"")</f>
        <v/>
      </c>
      <c r="FC473" s="157"/>
      <c r="FD473" s="82"/>
      <c r="FE473" s="80" t="str">
        <f>IF(AND(申込書!$C$111&lt;&gt;"▼プルダウンより選択してください",申込書!$C$111&lt;&gt;"",申込書!$P$111&lt;&gt;"YYYY/MM/DD",$G473&lt;&gt;""),申込書!$P$111,"")</f>
        <v/>
      </c>
      <c r="FF473" s="81" t="str">
        <f>IF(AND(申込書!$C$111&lt;&gt;"▼プルダウンより選択してください",申込書!$C$111&lt;&gt;"",$G473&lt;&gt;""),申込書!$M$111,"")</f>
        <v/>
      </c>
      <c r="FG473" s="81" t="str">
        <f>IF($FE$3&lt;&gt;"コンテンツなし",IF(AND(申込書!$AH$4="GIGAスクールパック",SUM($P473,$R473)&lt;&gt;0),SUM($P473,$R473),IF(AND(申込書!$AH$4="SKY安心GIGAタブレット",SUM($T473,$V473)&lt;&gt;0),SUM($T473,$V473),"")),"")</f>
        <v/>
      </c>
      <c r="FH473" s="81" t="str">
        <f>IF($FE$3&lt;&gt;"コンテンツなし",IF(AND(申込書!$AH$4="GIGAスクールパック",SUM($Q473,$S473)&lt;&gt;0),SUM($Q473,$S473),IF(AND(申込書!$AH$4="SKY安心GIGAタブレット",SUM($U473,$W473)&lt;&gt;0),SUM($U473,$W473),"")),"")</f>
        <v/>
      </c>
      <c r="FI473" s="157"/>
      <c r="FJ473" s="82"/>
      <c r="FK473" s="80" t="str">
        <f>IF(AND(申込書!$C$112&lt;&gt;"▼プルダウンより選択してください",申込書!$C$112&lt;&gt;"",申込書!$P$112&lt;&gt;"YYYY/MM/DD",$G473&lt;&gt;""),申込書!$P$112,"")</f>
        <v/>
      </c>
      <c r="FL473" s="81" t="str">
        <f>IF(AND(申込書!$C$112&lt;&gt;"▼プルダウンより選択してください",申込書!$C$112&lt;&gt;"",$G473&lt;&gt;""),申込書!$M$112,"")</f>
        <v/>
      </c>
      <c r="FM473" s="81" t="str">
        <f>IF($FK$3&lt;&gt;"コンテンツなし",IF(AND(申込書!$AH$4="GIGAスクールパック",SUM($P473,$R473)&lt;&gt;0),SUM($P473,$R473),IF(AND(申込書!$AH$4="SKY安心GIGAタブレット",SUM($T473,$V473)&lt;&gt;0),SUM($T473,$V473),"")),"")</f>
        <v/>
      </c>
      <c r="FN473" s="81" t="str">
        <f>IF($FK$3&lt;&gt;"コンテンツなし",IF(AND(申込書!$AH$4="GIGAスクールパック",SUM($Q473,$S473)&lt;&gt;0),SUM($Q473,$S473),IF(AND(申込書!$AH$4="SKY安心GIGAタブレット",SUM($U473,$W473)&lt;&gt;0),SUM($U473,$W473),"")),"")</f>
        <v/>
      </c>
      <c r="FO473" s="157"/>
      <c r="FP473" s="82"/>
      <c r="FQ473" s="80" t="str">
        <f>IF(AND(申込書!$C$113&lt;&gt;"▼プルダウンより選択してください",申込書!$C$113&lt;&gt;"",申込書!$P$113&lt;&gt;"YYYY/MM/DD",$G473&lt;&gt;""),申込書!$P$113,"")</f>
        <v/>
      </c>
      <c r="FR473" s="81" t="str">
        <f>IF(AND(申込書!$C$113&lt;&gt;"▼プルダウンより選択してください",申込書!$C$113&lt;&gt;"",$G473&lt;&gt;""),申込書!$M$113,"")</f>
        <v/>
      </c>
      <c r="FS473" s="81" t="str">
        <f>IF($FQ$3&lt;&gt;"コンテンツなし",IF(AND(申込書!$AH$4="GIGAスクールパック",SUM($P473,$R473)&lt;&gt;0),SUM($P473,$R473),IF(AND(申込書!$AH$4="SKY安心GIGAタブレット",SUM($T473,$V473)&lt;&gt;0),SUM($T473,$V473),"")),"")</f>
        <v/>
      </c>
      <c r="FT473" s="81" t="str">
        <f>IF($FQ$3&lt;&gt;"コンテンツなし",IF(AND(申込書!$AH$4="GIGAスクールパック",SUM($Q473,$S473)&lt;&gt;0),SUM($Q473,$S473),IF(AND(申込書!$AH$4="SKY安心GIGAタブレット",SUM($U473,$W473)&lt;&gt;0),SUM($U473,$W473),"")),"")</f>
        <v/>
      </c>
      <c r="FU473" s="157"/>
      <c r="FV473" s="82"/>
      <c r="FW473" s="80" t="str">
        <f>IF(AND(申込書!$C$114&lt;&gt;"▼プルダウンより選択してください",申込書!$C$114&lt;&gt;"",申込書!$P$114&lt;&gt;"YYYY/MM/DD",$G473&lt;&gt;""),申込書!$P$114,"")</f>
        <v/>
      </c>
      <c r="FX473" s="81" t="str">
        <f>IF(AND(申込書!$C$114&lt;&gt;"▼プルダウンより選択してください",申込書!$C$114&lt;&gt;"",$G473&lt;&gt;""),申込書!$M$114,"")</f>
        <v/>
      </c>
      <c r="FY473" s="81" t="str">
        <f>IF($FW$3&lt;&gt;"コンテンツなし",IF(AND(申込書!$AH$4="GIGAスクールパック",SUM($P473,$R473)&lt;&gt;0),SUM($P473,$R473),IF(AND(申込書!$AH$4="SKY安心GIGAタブレット",SUM($T473,$V473)&lt;&gt;0),SUM($T473,$V473),"")),"")</f>
        <v/>
      </c>
      <c r="FZ473" s="81" t="str">
        <f>IF($FW$3&lt;&gt;"コンテンツなし",IF(AND(申込書!$AH$4="GIGAスクールパック",SUM($Q473,$S473)&lt;&gt;0),SUM($Q473,$S473),IF(AND(申込書!$AH$4="SKY安心GIGAタブレット",SUM($U473,$W473)&lt;&gt;0),SUM($U473,$W473),"")),"")</f>
        <v/>
      </c>
      <c r="GA473" s="157"/>
      <c r="GB473" s="82"/>
      <c r="GC473" s="80" t="str">
        <f>IF(AND(申込書!$C$115&lt;&gt;"▼プルダウンより選択してください",申込書!$C$115&lt;&gt;"",申込書!$P$115&lt;&gt;"YYYY/MM/DD",$G473&lt;&gt;""),申込書!$P$115,"")</f>
        <v/>
      </c>
      <c r="GD473" s="81" t="str">
        <f>IF(AND(申込書!$C$115&lt;&gt;"▼プルダウンより選択してください",申込書!$C$115&lt;&gt;"",$G473&lt;&gt;""),申込書!$M$115,"")</f>
        <v/>
      </c>
      <c r="GE473" s="81" t="str">
        <f>IF($GC$3&lt;&gt;"コンテンツなし",IF(AND(申込書!$AH$4="GIGAスクールパック",SUM($P473,$R473)&lt;&gt;0),SUM($P473,$R473),IF(AND(申込書!$AH$4="SKY安心GIGAタブレット",SUM($T473,$V473)&lt;&gt;0),SUM($T473,$V473),"")),"")</f>
        <v/>
      </c>
      <c r="GF473" s="81" t="str">
        <f>IF($GC$3&lt;&gt;"コンテンツなし",IF(AND(申込書!$AH$4="GIGAスクールパック",SUM($Q473,$S473)&lt;&gt;0),SUM($Q473,$S473),IF(AND(申込書!$AH$4="SKY安心GIGAタブレット",SUM($U473,$W473)&lt;&gt;0),SUM($U473,$W473),"")),"")</f>
        <v/>
      </c>
      <c r="GG473" s="157"/>
      <c r="GH473" s="82"/>
      <c r="GI473" s="80" t="str">
        <f>IF(AND(申込書!$C$116&lt;&gt;"▼プルダウンより選択してください",申込書!$C$116&lt;&gt;"",申込書!$P$116&lt;&gt;"YYYY/MM/DD",$G473&lt;&gt;""),申込書!$P$116,"")</f>
        <v/>
      </c>
      <c r="GJ473" s="81" t="str">
        <f>IF(AND(申込書!$C$116&lt;&gt;"▼プルダウンより選択してください",申込書!$C$116&lt;&gt;"",$G473&lt;&gt;""),申込書!$M$116,"")</f>
        <v/>
      </c>
      <c r="GK473" s="81" t="str">
        <f>IF($GI$3&lt;&gt;"コンテンツなし",IF(AND(申込書!$AH$4="GIGAスクールパック",SUM($P473,$R473)&lt;&gt;0),SUM($P473,$R473),IF(AND(申込書!$AH$4="SKY安心GIGAタブレット",SUM($T473,$V473)&lt;&gt;0),SUM($T473,$V473),"")),"")</f>
        <v/>
      </c>
      <c r="GL473" s="81" t="str">
        <f>IF($GI$3&lt;&gt;"コンテンツなし",IF(AND(申込書!$AH$4="GIGAスクールパック",SUM($Q473,$S473)&lt;&gt;0),SUM($Q473,$S473),IF(AND(申込書!$AH$4="SKY安心GIGAタブレット",SUM($U473,$W473)&lt;&gt;0),SUM($U473,$W473),"")),"")</f>
        <v/>
      </c>
      <c r="GM473" s="157"/>
      <c r="GN473" s="82"/>
      <c r="GO473" s="80" t="str">
        <f>IF(AND(申込書!$C$117&lt;&gt;"▼プルダウンより選択してください",申込書!$C$117&lt;&gt;"",申込書!$P$117&lt;&gt;"YYYY/MM/DD",$G473&lt;&gt;""),申込書!$P$117,"")</f>
        <v/>
      </c>
      <c r="GP473" s="81" t="str">
        <f>IF(AND(申込書!$C$117&lt;&gt;"▼プルダウンより選択してください",申込書!$C$117&lt;&gt;"",$G473&lt;&gt;""),申込書!$M$117,"")</f>
        <v/>
      </c>
      <c r="GQ473" s="81" t="str">
        <f>IF($GO$3&lt;&gt;"コンテンツなし",IF(AND(申込書!$AH$4="GIGAスクールパック",SUM($P473,$R473)&lt;&gt;0),SUM($P473,$R473),IF(AND(申込書!$AH$4="SKY安心GIGAタブレット",SUM($T473,$V473)&lt;&gt;0),SUM($T473,$V473),"")),"")</f>
        <v/>
      </c>
      <c r="GR473" s="81" t="str">
        <f>IF($GO$3&lt;&gt;"コンテンツなし",IF(AND(申込書!$AH$4="GIGAスクールパック",SUM($Q473,$S473)&lt;&gt;0),SUM($Q473,$S473),IF(AND(申込書!$AH$4="SKY安心GIGAタブレット",SUM($U473,$W473)&lt;&gt;0),SUM($U473,$W473),"")),"")</f>
        <v/>
      </c>
      <c r="GS473" s="157"/>
      <c r="GT473" s="82"/>
      <c r="GU473" s="80" t="str">
        <f>IF(AND(申込書!$C$118&lt;&gt;"▼プルダウンより選択してください",申込書!$C$118&lt;&gt;"",申込書!$P$118&lt;&gt;"YYYY/MM/DD",$G473&lt;&gt;""),申込書!$P$118,"")</f>
        <v/>
      </c>
      <c r="GV473" s="81" t="str">
        <f>IF(AND(申込書!$C$118&lt;&gt;"▼プルダウンより選択してください",申込書!$C$118&lt;&gt;"",$G473&lt;&gt;""),申込書!$M$118,"")</f>
        <v/>
      </c>
      <c r="GW473" s="81" t="str">
        <f>IF($GU$3&lt;&gt;"コンテンツなし",IF(AND(申込書!$AH$4="GIGAスクールパック",SUM($P473,$R473)&lt;&gt;0),SUM($P473,$R473),IF(AND(申込書!$AH$4="SKY安心GIGAタブレット",SUM($T473,$V473)&lt;&gt;0),SUM($T473,$V473),"")),"")</f>
        <v/>
      </c>
      <c r="GX473" s="81" t="str">
        <f>IF($GU$3&lt;&gt;"コンテンツなし",IF(AND(申込書!$AH$4="GIGAスクールパック",SUM($Q473,$S473)&lt;&gt;0),SUM($Q473,$S473),IF(AND(申込書!$AH$4="SKY安心GIGAタブレット",SUM($U473,$W473)&lt;&gt;0),SUM($U473,$W473),"")),"")</f>
        <v/>
      </c>
      <c r="GY473" s="157"/>
      <c r="GZ473" s="82"/>
      <c r="HA473" s="80" t="str">
        <f>IF(AND(申込書!$C$119&lt;&gt;"▼プルダウンより選択してください",申込書!$C$119&lt;&gt;"",申込書!$P$119&lt;&gt;"YYYY/MM/DD",$G473&lt;&gt;""),申込書!$P$119,"")</f>
        <v/>
      </c>
      <c r="HB473" s="81" t="str">
        <f>IF(AND(申込書!$C$119&lt;&gt;"▼プルダウンより選択してください",申込書!$C$119&lt;&gt;"",$G473&lt;&gt;""),申込書!$M$119,"")</f>
        <v/>
      </c>
      <c r="HC473" s="81" t="str">
        <f>IF($HA$3&lt;&gt;"コンテンツなし",IF(AND(申込書!$AH$4="GIGAスクールパック",SUM($P473,$R473)&lt;&gt;0),SUM($P473,$R473),IF(AND(申込書!$AH$4="SKY安心GIGAタブレット",SUM($T473,$V473)&lt;&gt;0),SUM($T473,$V473),"")),"")</f>
        <v/>
      </c>
      <c r="HD473" s="81" t="str">
        <f>IF($HA$3&lt;&gt;"コンテンツなし",IF(AND(申込書!$AH$4="GIGAスクールパック",SUM($Q473,$S473)&lt;&gt;0),SUM($Q473,$S473),IF(AND(申込書!$AH$4="SKY安心GIGAタブレット",SUM($U473,$W473)&lt;&gt;0),SUM($U473,$W473),"")),"")</f>
        <v/>
      </c>
      <c r="HE473" s="157"/>
      <c r="HF473" s="82"/>
      <c r="HG473" s="83"/>
    </row>
    <row r="474" spans="2:215" ht="26.85" customHeight="1">
      <c r="B474" s="62">
        <f t="shared" si="4"/>
        <v>469</v>
      </c>
      <c r="C474" s="63"/>
      <c r="D474" s="64"/>
      <c r="E474" s="207"/>
      <c r="F474" s="65"/>
      <c r="G474" s="66"/>
      <c r="H474" s="67"/>
      <c r="I474" s="68"/>
      <c r="J474" s="69"/>
      <c r="K474" s="70"/>
      <c r="L474" s="71"/>
      <c r="M474" s="72"/>
      <c r="N474" s="73"/>
      <c r="O474" s="74"/>
      <c r="P474" s="179"/>
      <c r="Q474" s="180"/>
      <c r="R474" s="180"/>
      <c r="S474" s="181"/>
      <c r="T474" s="179"/>
      <c r="U474" s="180"/>
      <c r="V474" s="182"/>
      <c r="W474" s="181"/>
      <c r="X474" s="75"/>
      <c r="Y474" s="76"/>
      <c r="Z474" s="77"/>
      <c r="AA474" s="78"/>
      <c r="AB474" s="79"/>
      <c r="AC474" s="79"/>
      <c r="AD474" s="79"/>
      <c r="AE474" s="77"/>
      <c r="AF474" s="139"/>
      <c r="AG474" s="139"/>
      <c r="AH474" s="139"/>
      <c r="AI474" s="80" t="str">
        <f>IF(AND(申込書!$C$90&lt;&gt;"▼プルダウンより選択してください",申込書!$C$90&lt;&gt;"",申込書!$P$90&lt;&gt;"YYYY/MM/DD",$G474&lt;&gt;""),申込書!$P$90,"")</f>
        <v/>
      </c>
      <c r="AJ474" s="81" t="str">
        <f>IF(AND(申込書!$C$90&lt;&gt;"▼プルダウンより選択してください",申込書!$C$90&lt;&gt;"",$G474&lt;&gt;""),申込書!$M$90,"")</f>
        <v/>
      </c>
      <c r="AK474" s="81" t="str">
        <f>IF($AI$3&lt;&gt;"コンテンツなし",IF(AND(申込書!$AH$4="GIGAスクールパック",SUM($P474,$R474)&lt;&gt;0),SUM($P474,$R474),IF(AND(申込書!$AH$4="SKY安心GIGAタブレット",SUM($T474,$V474)&lt;&gt;0),SUM($T474,$V474),"")),"")</f>
        <v/>
      </c>
      <c r="AL474" s="81" t="str">
        <f>IF($AI$3&lt;&gt;"コンテンツなし",IF(AND(申込書!$AH$4="GIGAスクールパック",SUM($Q474,$S474)&lt;&gt;0),SUM($Q474,$S474),IF(AND(申込書!$AH$4="SKY安心GIGAタブレット",SUM($U474,$W474)&lt;&gt;0),SUM($U474,$W474),"")),"")</f>
        <v/>
      </c>
      <c r="AM474" s="157"/>
      <c r="AN474" s="82"/>
      <c r="AO474" s="80" t="str">
        <f>IF(AND(申込書!$C$91&lt;&gt;"▼プルダウンより選択してください",申込書!$C$91&lt;&gt;"",申込書!$P$91&lt;&gt;"YYYY/MM/DD",$G474&lt;&gt;""),申込書!$P$91,"")</f>
        <v/>
      </c>
      <c r="AP474" s="81" t="str">
        <f>IF(AND(申込書!$C$91&lt;&gt;"▼プルダウンより選択してください",申込書!$C$91&lt;&gt;"",$G474&lt;&gt;""),申込書!$M$91,"")</f>
        <v/>
      </c>
      <c r="AQ474" s="81" t="str">
        <f>IF($AO$3&lt;&gt;"コンテンツなし",IF(AND(申込書!$AH$4="GIGAスクールパック",SUM($P474,$R474)&lt;&gt;0),SUM($P474,$R474),IF(AND(申込書!$AH$4="SKY安心GIGAタブレット",SUM($T474,$V474)&lt;&gt;0),SUM($T474,$V474),"")),"")</f>
        <v/>
      </c>
      <c r="AR474" s="81" t="str">
        <f>IF($AO$3&lt;&gt;"コンテンツなし",IF(AND(申込書!$AH$4="GIGAスクールパック",SUM($Q474,$S474)&lt;&gt;0),SUM($Q474,$S474),IF(AND(申込書!$AH$4="SKY安心GIGAタブレット",SUM($U474,$W474)&lt;&gt;0),SUM($U474,$W474),"")),"")</f>
        <v/>
      </c>
      <c r="AS474" s="157"/>
      <c r="AT474" s="82"/>
      <c r="AU474" s="80" t="str">
        <f>IF(AND(申込書!$C$92&lt;&gt;"▼プルダウンより選択してください",申込書!$C$92&lt;&gt;"",申込書!$P$92&lt;&gt;"YYYY/MM/DD",$G474&lt;&gt;""),申込書!$P$92,"")</f>
        <v/>
      </c>
      <c r="AV474" s="81" t="str">
        <f>IF(AND(申込書!$C$92&lt;&gt;"▼プルダウンより選択してください",申込書!$C$92&lt;&gt;"",$G474&lt;&gt;""),申込書!$M$92,"")</f>
        <v/>
      </c>
      <c r="AW474" s="81" t="str">
        <f>IF($AU$3&lt;&gt;"コンテンツなし",IF(AND(申込書!$AH$4="GIGAスクールパック",SUM($P474,$R474)&lt;&gt;0),SUM($P474,$R474),IF(AND(申込書!$AH$4="SKY安心GIGAタブレット",SUM($T474,$V474)&lt;&gt;0),SUM($T474,$V474),"")),"")</f>
        <v/>
      </c>
      <c r="AX474" s="81" t="str">
        <f>IF($AU$3&lt;&gt;"コンテンツなし",IF(AND(申込書!$AH$4="GIGAスクールパック",SUM($Q474,$S474)&lt;&gt;0),SUM($Q474,$S474),IF(AND(申込書!$AH$4="SKY安心GIGAタブレット",SUM($U474,$W474)&lt;&gt;0),SUM($U474,$W474),"")),"")</f>
        <v/>
      </c>
      <c r="AY474" s="157"/>
      <c r="AZ474" s="82"/>
      <c r="BA474" s="80" t="str">
        <f>IF(AND(申込書!$C$93&lt;&gt;"▼プルダウンより選択してください",申込書!$C$93&lt;&gt;"",申込書!$P$93&lt;&gt;"YYYY/MM/DD",$G474&lt;&gt;""),申込書!$P$93,"")</f>
        <v/>
      </c>
      <c r="BB474" s="81" t="str">
        <f>IF(AND(申込書!$C$93&lt;&gt;"▼プルダウンより選択してください",申込書!$C$93&lt;&gt;"",申込書!$M$93&gt;=1,$G474&lt;&gt;""),申込書!$M$93,"")</f>
        <v/>
      </c>
      <c r="BC474" s="81" t="str">
        <f>IF($BA$3&lt;&gt;"コンテンツなし",IF(AND(申込書!$AH$4="GIGAスクールパック",SUM($P474,$R474)&lt;&gt;0),SUM($P474,$R474),IF(AND(申込書!$AH$4="SKY安心GIGAタブレット",SUM($T474,$V474)&lt;&gt;0),SUM($T474,$V474),"")),"")</f>
        <v/>
      </c>
      <c r="BD474" s="81" t="str">
        <f>IF($BA$3&lt;&gt;"コンテンツなし",IF(AND(申込書!$AH$4="GIGAスクールパック",SUM($Q474,$S474)&lt;&gt;0),SUM($Q474,$S474),IF(AND(申込書!$AH$4="SKY安心GIGAタブレット",SUM($U474,$W474)&lt;&gt;0),SUM($U474,$W474),"")),"")</f>
        <v/>
      </c>
      <c r="BE474" s="157"/>
      <c r="BF474" s="82"/>
      <c r="BG474" s="80" t="str">
        <f>IF(AND(申込書!$C$94&lt;&gt;"▼プルダウンより選択してください",申込書!$C$94&lt;&gt;"",申込書!$P$94&lt;&gt;"YYYY/MM/DD",$G474&lt;&gt;""),申込書!$P$94,"")</f>
        <v/>
      </c>
      <c r="BH474" s="81" t="str">
        <f>IF(AND(申込書!$C$94&lt;&gt;"▼プルダウンより選択してください",申込書!$C$94&lt;&gt;"",$G474&lt;&gt;""),申込書!$M$94,"")</f>
        <v/>
      </c>
      <c r="BI474" s="81" t="str">
        <f>IF($BG$3&lt;&gt;"コンテンツなし",IF(AND(申込書!$AH$4="GIGAスクールパック",SUM($P474,$R474)&lt;&gt;0),SUM($P474,$R474),IF(AND(申込書!$AH$4="SKY安心GIGAタブレット",SUM($T474,$V474)&lt;&gt;0),SUM($T474,$V474),"")),"")</f>
        <v/>
      </c>
      <c r="BJ474" s="81" t="str">
        <f>IF($BG$3&lt;&gt;"コンテンツなし",IF(AND(申込書!$AH$4="GIGAスクールパック",SUM($Q474,$S474)&lt;&gt;0),SUM($Q474,$S474),IF(AND(申込書!$AH$4="SKY安心GIGAタブレット",SUM($U474,$W474)&lt;&gt;0),SUM($U474,$W474),"")),"")</f>
        <v/>
      </c>
      <c r="BK474" s="157"/>
      <c r="BL474" s="82"/>
      <c r="BM474" s="80" t="str">
        <f>IF(AND(申込書!$C$95&lt;&gt;"▼プルダウンより選択してください",申込書!$C$95&lt;&gt;"",申込書!$P$95&lt;&gt;"YYYY/MM/DD",$G474&lt;&gt;""),申込書!$P$95,"")</f>
        <v/>
      </c>
      <c r="BN474" s="81" t="str">
        <f>IF(AND(申込書!$C$95&lt;&gt;"▼プルダウンより選択してください",申込書!$C$95&lt;&gt;"",$G474&lt;&gt;""),申込書!$M$95,"")</f>
        <v/>
      </c>
      <c r="BO474" s="81" t="str">
        <f>IF($BM$3&lt;&gt;"コンテンツなし",IF(AND(申込書!$AH$4="GIGAスクールパック",SUM($P474,$R474)&lt;&gt;0),SUM($P474,$R474),IF(AND(申込書!$AH$4="SKY安心GIGAタブレット",SUM($T474,$V474)&lt;&gt;0),SUM($T474,$V474),"")),"")</f>
        <v/>
      </c>
      <c r="BP474" s="81" t="str">
        <f>IF($BM$3&lt;&gt;"コンテンツなし",IF(AND(申込書!$AH$4="GIGAスクールパック",SUM($Q474,$S474)&lt;&gt;0),SUM($Q474,$S474),IF(AND(申込書!$AH$4="SKY安心GIGAタブレット",SUM($U474,$W474)&lt;&gt;0),SUM($U474,$W474),"")),"")</f>
        <v/>
      </c>
      <c r="BQ474" s="157"/>
      <c r="BR474" s="82"/>
      <c r="BS474" s="80" t="str">
        <f>IF(AND(申込書!$C$96&lt;&gt;"▼プルダウンより選択してください",申込書!$C$96&lt;&gt;"",申込書!$P$96&lt;&gt;"YYYY/MM/DD",$G474&lt;&gt;""),申込書!$P$96,"")</f>
        <v/>
      </c>
      <c r="BT474" s="81" t="str">
        <f>IF(AND(申込書!$C$96&lt;&gt;"▼プルダウンより選択してください",申込書!$C$96&lt;&gt;"",$G474&lt;&gt;""),申込書!$M$96,"")</f>
        <v/>
      </c>
      <c r="BU474" s="81" t="str">
        <f>IF($BS$3&lt;&gt;"コンテンツなし",IF(AND(申込書!$AH$4="GIGAスクールパック",SUM($P474,$R474)&lt;&gt;0),SUM($P474,$R474),IF(AND(申込書!$AH$4="SKY安心GIGAタブレット",SUM($T474,$V474)&lt;&gt;0),SUM($T474,$V474),"")),"")</f>
        <v/>
      </c>
      <c r="BV474" s="81" t="str">
        <f>IF($BS$3&lt;&gt;"コンテンツなし",IF(AND(申込書!$AH$4="GIGAスクールパック",SUM($Q474,$S474)&lt;&gt;0),SUM($Q474,$S474),IF(AND(申込書!$AH$4="SKY安心GIGAタブレット",SUM($U474,$W474)&lt;&gt;0),SUM($U474,$W474),"")),"")</f>
        <v/>
      </c>
      <c r="BW474" s="157"/>
      <c r="BX474" s="82"/>
      <c r="BY474" s="80" t="str">
        <f>IF(AND(申込書!$C$97&lt;&gt;"▼プルダウンより選択してください",申込書!$C$97&lt;&gt;"",申込書!$P$97&lt;&gt;"YYYY/MM/DD",$G474&lt;&gt;""),申込書!$P$97,"")</f>
        <v/>
      </c>
      <c r="BZ474" s="81" t="str">
        <f>IF(AND(申込書!$C$97&lt;&gt;"▼プルダウンより選択してください",申込書!$C$97&lt;&gt;"",$G474&lt;&gt;""),申込書!$M$97,"")</f>
        <v/>
      </c>
      <c r="CA474" s="81" t="str">
        <f>IF($BY$3&lt;&gt;"コンテンツなし",IF(AND(申込書!$AH$4="GIGAスクールパック",SUM($P474,$R474)&lt;&gt;0),SUM($P474,$R474),IF(AND(申込書!$AH$4="SKY安心GIGAタブレット",SUM($T474,$V474)&lt;&gt;0),SUM($T474,$V474),"")),"")</f>
        <v/>
      </c>
      <c r="CB474" s="81" t="str">
        <f>IF($BY$3&lt;&gt;"コンテンツなし",IF(AND(申込書!$AH$4="GIGAスクールパック",SUM($Q474,$S474)&lt;&gt;0),SUM($Q474,$S474),IF(AND(申込書!$AH$4="SKY安心GIGAタブレット",SUM($U474,$W474)&lt;&gt;0),SUM($U474,$W474),"")),"")</f>
        <v/>
      </c>
      <c r="CC474" s="157"/>
      <c r="CD474" s="82"/>
      <c r="CE474" s="80" t="str">
        <f>IF(AND(申込書!$C$98&lt;&gt;"▼プルダウンより選択してください",申込書!$C$98&lt;&gt;"",申込書!$P$98&lt;&gt;"YYYY/MM/DD",$G474&lt;&gt;""),申込書!$P$98,"")</f>
        <v/>
      </c>
      <c r="CF474" s="81" t="str">
        <f>IF(AND(申込書!$C$98&lt;&gt;"▼プルダウンより選択してください",申込書!$C$98&lt;&gt;"",$G474&lt;&gt;""),申込書!$M$98,"")</f>
        <v/>
      </c>
      <c r="CG474" s="81" t="str">
        <f>IF($CE$3&lt;&gt;"コンテンツなし",IF(AND(申込書!$AH$4="GIGAスクールパック",SUM($P474,$R474)&lt;&gt;0),SUM($P474,$R474),IF(AND(申込書!$AH$4="SKY安心GIGAタブレット",SUM($T474,$V474)&lt;&gt;0),SUM($T474,$V474),"")),"")</f>
        <v/>
      </c>
      <c r="CH474" s="81" t="str">
        <f>IF($CE$3&lt;&gt;"コンテンツなし",IF(AND(申込書!$AH$4="GIGAスクールパック",SUM($Q474,$S474)&lt;&gt;0),SUM($Q474,$S474),IF(AND(申込書!$AH$4="SKY安心GIGAタブレット",SUM($U474,$W474)&lt;&gt;0),SUM($U474,$W474),"")),"")</f>
        <v/>
      </c>
      <c r="CI474" s="157"/>
      <c r="CJ474" s="82"/>
      <c r="CK474" s="80" t="str">
        <f>IF(AND(申込書!$C$99&lt;&gt;"▼プルダウンより選択してください",申込書!$C$99&lt;&gt;"",申込書!$P$99&lt;&gt;"YYYY/MM/DD",$G474&lt;&gt;""),申込書!$P$99,"")</f>
        <v/>
      </c>
      <c r="CL474" s="81" t="str">
        <f>IF(AND(申込書!$C$99&lt;&gt;"▼プルダウンより選択してください",申込書!$C$99&lt;&gt;"",$G474&lt;&gt;""),申込書!$M$99,"")</f>
        <v/>
      </c>
      <c r="CM474" s="81" t="str">
        <f>IF($CK$3&lt;&gt;"コンテンツなし",IF(AND(申込書!$AH$4="GIGAスクールパック",SUM($P474,$R474)&lt;&gt;0),SUM($P474,$R474),IF(AND(申込書!$AH$4="SKY安心GIGAタブレット",SUM($T474,$V474)&lt;&gt;0),SUM($T474,$V474),"")),"")</f>
        <v/>
      </c>
      <c r="CN474" s="81" t="str">
        <f>IF($CK$3&lt;&gt;"コンテンツなし",IF(AND(申込書!$AH$4="GIGAスクールパック",SUM($Q474,$S474)&lt;&gt;0),SUM($Q474,$S474),IF(AND(申込書!$AH$4="SKY安心GIGAタブレット",SUM($U474,$W474)&lt;&gt;0),SUM($U474,$W474),"")),"")</f>
        <v/>
      </c>
      <c r="CO474" s="157"/>
      <c r="CP474" s="82"/>
      <c r="CQ474" s="80" t="str">
        <f>IF(AND(申込書!$C$100&lt;&gt;"▼プルダウンより選択してください",申込書!$C$100&lt;&gt;"",申込書!$P$100&lt;&gt;"YYYY/MM/DD",$G474&lt;&gt;""),申込書!$P$100,"")</f>
        <v/>
      </c>
      <c r="CR474" s="81" t="str">
        <f>IF(AND(申込書!$C$100&lt;&gt;"▼プルダウンより選択してください",申込書!$C$100&lt;&gt;"",$G474&lt;&gt;""),申込書!$M$100,"")</f>
        <v/>
      </c>
      <c r="CS474" s="81" t="str">
        <f>IF($CQ$3&lt;&gt;"コンテンツなし",IF(AND(申込書!$AH$4="GIGAスクールパック",SUM($P474,$R474)&lt;&gt;0),SUM($P474,$R474),IF(AND(申込書!$AH$4="SKY安心GIGAタブレット",SUM($T474,$V474)&lt;&gt;0),SUM($T474,$V474),"")),"")</f>
        <v/>
      </c>
      <c r="CT474" s="81" t="str">
        <f>IF($CQ$3&lt;&gt;"コンテンツなし",IF(AND(申込書!$AH$4="GIGAスクールパック",SUM($Q474,$S474)&lt;&gt;0),SUM($Q474,$S474),IF(AND(申込書!$AH$4="SKY安心GIGAタブレット",SUM($U474,$W474)&lt;&gt;0),SUM($U474,$W474),"")),"")</f>
        <v/>
      </c>
      <c r="CU474" s="81"/>
      <c r="CV474" s="82"/>
      <c r="CW474" s="80" t="str">
        <f>IF(AND(申込書!$C$101&lt;&gt;"▼プルダウンより選択してください",申込書!$C$101&lt;&gt;"",申込書!$P$101&lt;&gt;"YYYY/MM/DD",$G474&lt;&gt;""),申込書!$P$101,"")</f>
        <v/>
      </c>
      <c r="CX474" s="81" t="str">
        <f>IF(AND(申込書!$C$101&lt;&gt;"▼プルダウンより選択してください",申込書!$C$101&lt;&gt;"",$G474&lt;&gt;""),申込書!$M$101,"")</f>
        <v/>
      </c>
      <c r="CY474" s="81" t="str">
        <f>IF($CW$3&lt;&gt;"コンテンツなし",IF(AND(申込書!$AH$4="GIGAスクールパック",SUM($P474,$R474)&lt;&gt;0),SUM($P474,$R474),IF(AND(申込書!$AH$4="SKY安心GIGAタブレット",SUM($T474,$V474)&lt;&gt;0),SUM($T474,$V474),"")),"")</f>
        <v/>
      </c>
      <c r="CZ474" s="81" t="str">
        <f>IF($CW$3&lt;&gt;"コンテンツなし",IF(AND(申込書!$AH$4="GIGAスクールパック",SUM($Q474,$S474)&lt;&gt;0),SUM($Q474,$S474),IF(AND(申込書!$AH$4="SKY安心GIGAタブレット",SUM($U474,$W474)&lt;&gt;0),SUM($U474,$W474),"")),"")</f>
        <v/>
      </c>
      <c r="DA474" s="81"/>
      <c r="DB474" s="82"/>
      <c r="DC474" s="80" t="str">
        <f>IF(AND(申込書!$C$102&lt;&gt;"▼プルダウンより選択してください",申込書!$C$102&lt;&gt;"",申込書!$P$102&lt;&gt;"YYYY/MM/DD",$G474&lt;&gt;""),申込書!$P$102,"")</f>
        <v/>
      </c>
      <c r="DD474" s="81" t="str">
        <f>IF(AND(申込書!$C$102&lt;&gt;"▼プルダウンより選択してください",申込書!$C$102&lt;&gt;"",$G474&lt;&gt;""),申込書!$M$102,"")</f>
        <v/>
      </c>
      <c r="DE474" s="81" t="str">
        <f>IF($DC$3&lt;&gt;"コンテンツなし",IF(AND(申込書!$AH$4="GIGAスクールパック",SUM($P474,$R474)&lt;&gt;0),SUM($P474,$R474),IF(AND(申込書!$AH$4="SKY安心GIGAタブレット",SUM($T474,$V474)&lt;&gt;0),SUM($T474,$V474),"")),"")</f>
        <v/>
      </c>
      <c r="DF474" s="81" t="str">
        <f>IF($DC$3&lt;&gt;"コンテンツなし",IF(AND(申込書!$AH$4="GIGAスクールパック",SUM($Q474,$S474)&lt;&gt;0),SUM($Q474,$S474),IF(AND(申込書!$AH$4="SKY安心GIGAタブレット",SUM($U474,$W474)&lt;&gt;0),SUM($U474,$W474),"")),"")</f>
        <v/>
      </c>
      <c r="DG474" s="81"/>
      <c r="DH474" s="82"/>
      <c r="DI474" s="80" t="str">
        <f>IF(AND(申込書!$C$103&lt;&gt;"▼プルダウンより選択してください",申込書!$C$103&lt;&gt;"",申込書!$P$103&lt;&gt;"YYYY/MM/DD",$G474&lt;&gt;""),申込書!$P$103,"")</f>
        <v/>
      </c>
      <c r="DJ474" s="81" t="str">
        <f>IF(AND(申込書!$C$103&lt;&gt;"▼プルダウンより選択してください",申込書!$C$103&lt;&gt;"",$G474&lt;&gt;""),申込書!$M$103,"")</f>
        <v/>
      </c>
      <c r="DK474" s="81" t="str">
        <f>IF($DI$3&lt;&gt;"コンテンツなし",IF(AND(申込書!$AH$4="GIGAスクールパック",SUM($P474,$R474)&lt;&gt;0),SUM($P474,$R474),IF(AND(申込書!$AH$4="SKY安心GIGAタブレット",SUM($T474,$V474)&lt;&gt;0),SUM($T474,$V474),"")),"")</f>
        <v/>
      </c>
      <c r="DL474" s="81" t="str">
        <f>IF($DI$3&lt;&gt;"コンテンツなし",IF(AND(申込書!$AH$4="GIGAスクールパック",SUM($Q474,$S474)&lt;&gt;0),SUM($Q474,$S474),IF(AND(申込書!$AH$4="SKY安心GIGAタブレット",SUM($U474,$W474)&lt;&gt;0),SUM($U474,$W474),"")),"")</f>
        <v/>
      </c>
      <c r="DM474" s="81"/>
      <c r="DN474" s="82"/>
      <c r="DO474" s="80" t="str">
        <f>IF(AND(申込書!$C$104&lt;&gt;"▼プルダウンより選択してください",申込書!$C$104&lt;&gt;"",申込書!$P$104&lt;&gt;"YYYY/MM/DD",$G474&lt;&gt;""),申込書!$P$104,"")</f>
        <v/>
      </c>
      <c r="DP474" s="81" t="str">
        <f>IF(AND(申込書!$C$104&lt;&gt;"▼プルダウンより選択してください",申込書!$C$104&lt;&gt;"",$G474&lt;&gt;""),申込書!$M$104,"")</f>
        <v/>
      </c>
      <c r="DQ474" s="81" t="str">
        <f>IF($DO$3&lt;&gt;"コンテンツなし",IF(AND(申込書!$AH$4="GIGAスクールパック",SUM($P474,$R474)&lt;&gt;0),SUM($P474,$R474),IF(AND(申込書!$AH$4="SKY安心GIGAタブレット",SUM($T474,$V474)&lt;&gt;0),SUM($T474,$V474),"")),"")</f>
        <v/>
      </c>
      <c r="DR474" s="81" t="str">
        <f>IF($DO$3&lt;&gt;"コンテンツなし",IF(AND(申込書!$AH$4="GIGAスクールパック",SUM($Q474,$S474)&lt;&gt;0),SUM($Q474,$S474),IF(AND(申込書!$AH$4="SKY安心GIGAタブレット",SUM($U474,$W474)&lt;&gt;0),SUM($U474,$W474),"")),"")</f>
        <v/>
      </c>
      <c r="DS474" s="81"/>
      <c r="DT474" s="82"/>
      <c r="DU474" s="80" t="str">
        <f>IF(AND(申込書!$C$105&lt;&gt;"▼プルダウンより選択してください",申込書!$C$105&lt;&gt;"",申込書!$P$105&lt;&gt;"YYYY/MM/DD",$G474&lt;&gt;""),申込書!$P$105,"")</f>
        <v/>
      </c>
      <c r="DV474" s="81" t="str">
        <f>IF(AND(申込書!$C$105&lt;&gt;"▼プルダウンより選択してください",申込書!$C$105&lt;&gt;"",$G474&lt;&gt;""),申込書!$M$105,"")</f>
        <v/>
      </c>
      <c r="DW474" s="81" t="str">
        <f>IF($DU$3&lt;&gt;"コンテンツなし",IF(AND(申込書!$AH$4="GIGAスクールパック",SUM($P474,$R474)&lt;&gt;0),SUM($P474,$R474),IF(AND(申込書!$AH$4="SKY安心GIGAタブレット",SUM($T474,$V474)&lt;&gt;0),SUM($T474,$V474),"")),"")</f>
        <v/>
      </c>
      <c r="DX474" s="81" t="str">
        <f>IF($DU$3&lt;&gt;"コンテンツなし",IF(AND(申込書!$AH$4="GIGAスクールパック",SUM($Q474,$S474)&lt;&gt;0),SUM($Q474,$S474),IF(AND(申込書!$AH$4="SKY安心GIGAタブレット",SUM($U474,$W474)&lt;&gt;0),SUM($U474,$W474),"")),"")</f>
        <v/>
      </c>
      <c r="DY474" s="157"/>
      <c r="DZ474" s="82"/>
      <c r="EA474" s="80" t="str">
        <f>IF(AND(申込書!$C$106&lt;&gt;"▼プルダウンより選択してください",申込書!$C$106&lt;&gt;"",申込書!$P$106&lt;&gt;"YYYY/MM/DD",$G474&lt;&gt;""),申込書!$P$106,"")</f>
        <v/>
      </c>
      <c r="EB474" s="81" t="str">
        <f>IF(AND(申込書!$C$106&lt;&gt;"▼プルダウンより選択してください",申込書!$C$106&lt;&gt;"",$G474&lt;&gt;""),申込書!$M$106,"")</f>
        <v/>
      </c>
      <c r="EC474" s="81" t="str">
        <f>IF($EA$3&lt;&gt;"コンテンツなし",IF(AND(申込書!$AH$4="GIGAスクールパック",SUM($P474,$R474)&lt;&gt;0),SUM($P474,$R474),IF(AND(申込書!$AH$4="SKY安心GIGAタブレット",SUM($T474,$V474)&lt;&gt;0),SUM($T474,$V474),"")),"")</f>
        <v/>
      </c>
      <c r="ED474" s="81" t="str">
        <f>IF($EA$3&lt;&gt;"コンテンツなし",IF(AND(申込書!$AH$4="GIGAスクールパック",SUM($Q474,$S474)&lt;&gt;0),SUM($Q474,$S474),IF(AND(申込書!$AH$4="SKY安心GIGAタブレット",SUM($U474,$W474)&lt;&gt;0),SUM($U474,$W474),"")),"")</f>
        <v/>
      </c>
      <c r="EE474" s="157"/>
      <c r="EF474" s="82"/>
      <c r="EG474" s="80" t="str">
        <f>IF(AND(申込書!$C$107&lt;&gt;"▼プルダウンより選択してください",申込書!$C$107&lt;&gt;"",申込書!$P$107&lt;&gt;"YYYY/MM/DD",$G474&lt;&gt;""),申込書!$P$107,"")</f>
        <v/>
      </c>
      <c r="EH474" s="81" t="str">
        <f>IF(AND(申込書!$C$107&lt;&gt;"▼プルダウンより選択してください",申込書!$C$107&lt;&gt;"",$G474&lt;&gt;""),申込書!$M$107,"")</f>
        <v/>
      </c>
      <c r="EI474" s="81" t="str">
        <f>IF($EG$3&lt;&gt;"コンテンツなし",IF(AND(申込書!$AH$4="GIGAスクールパック",SUM($P474,$R474)&lt;&gt;0),SUM($P474,$R474),IF(AND(申込書!$AH$4="SKY安心GIGAタブレット",SUM($T474,$V474)&lt;&gt;0),SUM($T474,$V474),"")),"")</f>
        <v/>
      </c>
      <c r="EJ474" s="81" t="str">
        <f>IF($EG$3&lt;&gt;"コンテンツなし",IF(AND(申込書!$AH$4="GIGAスクールパック",SUM($Q474,$S474)&lt;&gt;0),SUM($Q474,$S474),IF(AND(申込書!$AH$4="SKY安心GIGAタブレット",SUM($U474,$W474)&lt;&gt;0),SUM($U474,$W474),"")),"")</f>
        <v/>
      </c>
      <c r="EK474" s="157"/>
      <c r="EL474" s="82"/>
      <c r="EM474" s="80" t="str">
        <f>IF(AND(申込書!$C$108&lt;&gt;"▼プルダウンより選択してください",申込書!$C$108&lt;&gt;"",申込書!$P$108&lt;&gt;"YYYY/MM/DD",$G474&lt;&gt;""),申込書!$P$108,"")</f>
        <v/>
      </c>
      <c r="EN474" s="81" t="str">
        <f>IF(AND(申込書!$C$108&lt;&gt;"▼プルダウンより選択してください",申込書!$C$108&lt;&gt;"",$G474&lt;&gt;""),申込書!$M$108,"")</f>
        <v/>
      </c>
      <c r="EO474" s="81" t="str">
        <f>IF($EM$3&lt;&gt;"コンテンツなし",IF(AND(申込書!$AH$4="GIGAスクールパック",SUM($P474,$R474)&lt;&gt;0),SUM($P474,$R474),IF(AND(申込書!$AH$4="SKY安心GIGAタブレット",SUM($T474,$V474)&lt;&gt;0),SUM($T474,$V474),"")),"")</f>
        <v/>
      </c>
      <c r="EP474" s="81" t="str">
        <f>IF($EM$3&lt;&gt;"コンテンツなし",IF(AND(申込書!$AH$4="GIGAスクールパック",SUM($Q474,$S474)&lt;&gt;0),SUM($Q474,$S474),IF(AND(申込書!$AH$4="SKY安心GIGAタブレット",SUM($U474,$W474)&lt;&gt;0),SUM($U474,$W474),"")),"")</f>
        <v/>
      </c>
      <c r="EQ474" s="157"/>
      <c r="ER474" s="82"/>
      <c r="ES474" s="80" t="str">
        <f>IF(AND(申込書!$C$109&lt;&gt;"▼プルダウンより選択してください",申込書!$C$109&lt;&gt;"",申込書!$P$109&lt;&gt;"YYYY/MM/DD",$G474&lt;&gt;""),申込書!$P$109,"")</f>
        <v/>
      </c>
      <c r="ET474" s="81" t="str">
        <f>IF(AND(申込書!$C$109&lt;&gt;"▼プルダウンより選択してください",申込書!$C$109&lt;&gt;"",$G474&lt;&gt;""),申込書!$M$109,"")</f>
        <v/>
      </c>
      <c r="EU474" s="81" t="str">
        <f>IF($ES$3&lt;&gt;"コンテンツなし",IF(AND(申込書!$AH$4="GIGAスクールパック",SUM($P474,$R474)&lt;&gt;0),SUM($P474,$R474),IF(AND(申込書!$AH$4="SKY安心GIGAタブレット",SUM($T474,$V474)&lt;&gt;0),SUM($T474,$V474),"")),"")</f>
        <v/>
      </c>
      <c r="EV474" s="81" t="str">
        <f>IF($ES$3&lt;&gt;"コンテンツなし",IF(AND(申込書!$AH$4="GIGAスクールパック",SUM($Q474,$S474)&lt;&gt;0),SUM($Q474,$S474),IF(AND(申込書!$AH$4="SKY安心GIGAタブレット",SUM($U474,$W474)&lt;&gt;0),SUM($U474,$W474),"")),"")</f>
        <v/>
      </c>
      <c r="EW474" s="157"/>
      <c r="EX474" s="82"/>
      <c r="EY474" s="80" t="str">
        <f>IF(AND(申込書!$C$110&lt;&gt;"▼プルダウンより選択してください",申込書!$C$110&lt;&gt;"",申込書!$P$110&lt;&gt;"YYYY/MM/DD",$G474&lt;&gt;""),申込書!$P$110,"")</f>
        <v/>
      </c>
      <c r="EZ474" s="81" t="str">
        <f>IF(AND(申込書!$C$110&lt;&gt;"▼プルダウンより選択してください",申込書!$C$110&lt;&gt;"",$G474&lt;&gt;""),申込書!$M$110,"")</f>
        <v/>
      </c>
      <c r="FA474" s="81" t="str">
        <f>IF($EY$3&lt;&gt;"コンテンツなし",IF(AND(申込書!$AH$4="GIGAスクールパック",SUM($P474,$R474)&lt;&gt;0),SUM($P474,$R474),IF(AND(申込書!$AH$4="SKY安心GIGAタブレット",SUM($T474,$V474)&lt;&gt;0),SUM($T474,$V474),"")),"")</f>
        <v/>
      </c>
      <c r="FB474" s="81" t="str">
        <f>IF($EY$3&lt;&gt;"コンテンツなし",IF(AND(申込書!$AH$4="GIGAスクールパック",SUM($Q474,$S474)&lt;&gt;0),SUM($Q474,$S474),IF(AND(申込書!$AH$4="SKY安心GIGAタブレット",SUM($U474,$W474)&lt;&gt;0),SUM($U474,$W474),"")),"")</f>
        <v/>
      </c>
      <c r="FC474" s="157"/>
      <c r="FD474" s="82"/>
      <c r="FE474" s="80" t="str">
        <f>IF(AND(申込書!$C$111&lt;&gt;"▼プルダウンより選択してください",申込書!$C$111&lt;&gt;"",申込書!$P$111&lt;&gt;"YYYY/MM/DD",$G474&lt;&gt;""),申込書!$P$111,"")</f>
        <v/>
      </c>
      <c r="FF474" s="81" t="str">
        <f>IF(AND(申込書!$C$111&lt;&gt;"▼プルダウンより選択してください",申込書!$C$111&lt;&gt;"",$G474&lt;&gt;""),申込書!$M$111,"")</f>
        <v/>
      </c>
      <c r="FG474" s="81" t="str">
        <f>IF($FE$3&lt;&gt;"コンテンツなし",IF(AND(申込書!$AH$4="GIGAスクールパック",SUM($P474,$R474)&lt;&gt;0),SUM($P474,$R474),IF(AND(申込書!$AH$4="SKY安心GIGAタブレット",SUM($T474,$V474)&lt;&gt;0),SUM($T474,$V474),"")),"")</f>
        <v/>
      </c>
      <c r="FH474" s="81" t="str">
        <f>IF($FE$3&lt;&gt;"コンテンツなし",IF(AND(申込書!$AH$4="GIGAスクールパック",SUM($Q474,$S474)&lt;&gt;0),SUM($Q474,$S474),IF(AND(申込書!$AH$4="SKY安心GIGAタブレット",SUM($U474,$W474)&lt;&gt;0),SUM($U474,$W474),"")),"")</f>
        <v/>
      </c>
      <c r="FI474" s="157"/>
      <c r="FJ474" s="82"/>
      <c r="FK474" s="80" t="str">
        <f>IF(AND(申込書!$C$112&lt;&gt;"▼プルダウンより選択してください",申込書!$C$112&lt;&gt;"",申込書!$P$112&lt;&gt;"YYYY/MM/DD",$G474&lt;&gt;""),申込書!$P$112,"")</f>
        <v/>
      </c>
      <c r="FL474" s="81" t="str">
        <f>IF(AND(申込書!$C$112&lt;&gt;"▼プルダウンより選択してください",申込書!$C$112&lt;&gt;"",$G474&lt;&gt;""),申込書!$M$112,"")</f>
        <v/>
      </c>
      <c r="FM474" s="81" t="str">
        <f>IF($FK$3&lt;&gt;"コンテンツなし",IF(AND(申込書!$AH$4="GIGAスクールパック",SUM($P474,$R474)&lt;&gt;0),SUM($P474,$R474),IF(AND(申込書!$AH$4="SKY安心GIGAタブレット",SUM($T474,$V474)&lt;&gt;0),SUM($T474,$V474),"")),"")</f>
        <v/>
      </c>
      <c r="FN474" s="81" t="str">
        <f>IF($FK$3&lt;&gt;"コンテンツなし",IF(AND(申込書!$AH$4="GIGAスクールパック",SUM($Q474,$S474)&lt;&gt;0),SUM($Q474,$S474),IF(AND(申込書!$AH$4="SKY安心GIGAタブレット",SUM($U474,$W474)&lt;&gt;0),SUM($U474,$W474),"")),"")</f>
        <v/>
      </c>
      <c r="FO474" s="157"/>
      <c r="FP474" s="82"/>
      <c r="FQ474" s="80" t="str">
        <f>IF(AND(申込書!$C$113&lt;&gt;"▼プルダウンより選択してください",申込書!$C$113&lt;&gt;"",申込書!$P$113&lt;&gt;"YYYY/MM/DD",$G474&lt;&gt;""),申込書!$P$113,"")</f>
        <v/>
      </c>
      <c r="FR474" s="81" t="str">
        <f>IF(AND(申込書!$C$113&lt;&gt;"▼プルダウンより選択してください",申込書!$C$113&lt;&gt;"",$G474&lt;&gt;""),申込書!$M$113,"")</f>
        <v/>
      </c>
      <c r="FS474" s="81" t="str">
        <f>IF($FQ$3&lt;&gt;"コンテンツなし",IF(AND(申込書!$AH$4="GIGAスクールパック",SUM($P474,$R474)&lt;&gt;0),SUM($P474,$R474),IF(AND(申込書!$AH$4="SKY安心GIGAタブレット",SUM($T474,$V474)&lt;&gt;0),SUM($T474,$V474),"")),"")</f>
        <v/>
      </c>
      <c r="FT474" s="81" t="str">
        <f>IF($FQ$3&lt;&gt;"コンテンツなし",IF(AND(申込書!$AH$4="GIGAスクールパック",SUM($Q474,$S474)&lt;&gt;0),SUM($Q474,$S474),IF(AND(申込書!$AH$4="SKY安心GIGAタブレット",SUM($U474,$W474)&lt;&gt;0),SUM($U474,$W474),"")),"")</f>
        <v/>
      </c>
      <c r="FU474" s="157"/>
      <c r="FV474" s="82"/>
      <c r="FW474" s="80" t="str">
        <f>IF(AND(申込書!$C$114&lt;&gt;"▼プルダウンより選択してください",申込書!$C$114&lt;&gt;"",申込書!$P$114&lt;&gt;"YYYY/MM/DD",$G474&lt;&gt;""),申込書!$P$114,"")</f>
        <v/>
      </c>
      <c r="FX474" s="81" t="str">
        <f>IF(AND(申込書!$C$114&lt;&gt;"▼プルダウンより選択してください",申込書!$C$114&lt;&gt;"",$G474&lt;&gt;""),申込書!$M$114,"")</f>
        <v/>
      </c>
      <c r="FY474" s="81" t="str">
        <f>IF($FW$3&lt;&gt;"コンテンツなし",IF(AND(申込書!$AH$4="GIGAスクールパック",SUM($P474,$R474)&lt;&gt;0),SUM($P474,$R474),IF(AND(申込書!$AH$4="SKY安心GIGAタブレット",SUM($T474,$V474)&lt;&gt;0),SUM($T474,$V474),"")),"")</f>
        <v/>
      </c>
      <c r="FZ474" s="81" t="str">
        <f>IF($FW$3&lt;&gt;"コンテンツなし",IF(AND(申込書!$AH$4="GIGAスクールパック",SUM($Q474,$S474)&lt;&gt;0),SUM($Q474,$S474),IF(AND(申込書!$AH$4="SKY安心GIGAタブレット",SUM($U474,$W474)&lt;&gt;0),SUM($U474,$W474),"")),"")</f>
        <v/>
      </c>
      <c r="GA474" s="157"/>
      <c r="GB474" s="82"/>
      <c r="GC474" s="80" t="str">
        <f>IF(AND(申込書!$C$115&lt;&gt;"▼プルダウンより選択してください",申込書!$C$115&lt;&gt;"",申込書!$P$115&lt;&gt;"YYYY/MM/DD",$G474&lt;&gt;""),申込書!$P$115,"")</f>
        <v/>
      </c>
      <c r="GD474" s="81" t="str">
        <f>IF(AND(申込書!$C$115&lt;&gt;"▼プルダウンより選択してください",申込書!$C$115&lt;&gt;"",$G474&lt;&gt;""),申込書!$M$115,"")</f>
        <v/>
      </c>
      <c r="GE474" s="81" t="str">
        <f>IF($GC$3&lt;&gt;"コンテンツなし",IF(AND(申込書!$AH$4="GIGAスクールパック",SUM($P474,$R474)&lt;&gt;0),SUM($P474,$R474),IF(AND(申込書!$AH$4="SKY安心GIGAタブレット",SUM($T474,$V474)&lt;&gt;0),SUM($T474,$V474),"")),"")</f>
        <v/>
      </c>
      <c r="GF474" s="81" t="str">
        <f>IF($GC$3&lt;&gt;"コンテンツなし",IF(AND(申込書!$AH$4="GIGAスクールパック",SUM($Q474,$S474)&lt;&gt;0),SUM($Q474,$S474),IF(AND(申込書!$AH$4="SKY安心GIGAタブレット",SUM($U474,$W474)&lt;&gt;0),SUM($U474,$W474),"")),"")</f>
        <v/>
      </c>
      <c r="GG474" s="157"/>
      <c r="GH474" s="82"/>
      <c r="GI474" s="80" t="str">
        <f>IF(AND(申込書!$C$116&lt;&gt;"▼プルダウンより選択してください",申込書!$C$116&lt;&gt;"",申込書!$P$116&lt;&gt;"YYYY/MM/DD",$G474&lt;&gt;""),申込書!$P$116,"")</f>
        <v/>
      </c>
      <c r="GJ474" s="81" t="str">
        <f>IF(AND(申込書!$C$116&lt;&gt;"▼プルダウンより選択してください",申込書!$C$116&lt;&gt;"",$G474&lt;&gt;""),申込書!$M$116,"")</f>
        <v/>
      </c>
      <c r="GK474" s="81" t="str">
        <f>IF($GI$3&lt;&gt;"コンテンツなし",IF(AND(申込書!$AH$4="GIGAスクールパック",SUM($P474,$R474)&lt;&gt;0),SUM($P474,$R474),IF(AND(申込書!$AH$4="SKY安心GIGAタブレット",SUM($T474,$V474)&lt;&gt;0),SUM($T474,$V474),"")),"")</f>
        <v/>
      </c>
      <c r="GL474" s="81" t="str">
        <f>IF($GI$3&lt;&gt;"コンテンツなし",IF(AND(申込書!$AH$4="GIGAスクールパック",SUM($Q474,$S474)&lt;&gt;0),SUM($Q474,$S474),IF(AND(申込書!$AH$4="SKY安心GIGAタブレット",SUM($U474,$W474)&lt;&gt;0),SUM($U474,$W474),"")),"")</f>
        <v/>
      </c>
      <c r="GM474" s="157"/>
      <c r="GN474" s="82"/>
      <c r="GO474" s="80" t="str">
        <f>IF(AND(申込書!$C$117&lt;&gt;"▼プルダウンより選択してください",申込書!$C$117&lt;&gt;"",申込書!$P$117&lt;&gt;"YYYY/MM/DD",$G474&lt;&gt;""),申込書!$P$117,"")</f>
        <v/>
      </c>
      <c r="GP474" s="81" t="str">
        <f>IF(AND(申込書!$C$117&lt;&gt;"▼プルダウンより選択してください",申込書!$C$117&lt;&gt;"",$G474&lt;&gt;""),申込書!$M$117,"")</f>
        <v/>
      </c>
      <c r="GQ474" s="81" t="str">
        <f>IF($GO$3&lt;&gt;"コンテンツなし",IF(AND(申込書!$AH$4="GIGAスクールパック",SUM($P474,$R474)&lt;&gt;0),SUM($P474,$R474),IF(AND(申込書!$AH$4="SKY安心GIGAタブレット",SUM($T474,$V474)&lt;&gt;0),SUM($T474,$V474),"")),"")</f>
        <v/>
      </c>
      <c r="GR474" s="81" t="str">
        <f>IF($GO$3&lt;&gt;"コンテンツなし",IF(AND(申込書!$AH$4="GIGAスクールパック",SUM($Q474,$S474)&lt;&gt;0),SUM($Q474,$S474),IF(AND(申込書!$AH$4="SKY安心GIGAタブレット",SUM($U474,$W474)&lt;&gt;0),SUM($U474,$W474),"")),"")</f>
        <v/>
      </c>
      <c r="GS474" s="157"/>
      <c r="GT474" s="82"/>
      <c r="GU474" s="80" t="str">
        <f>IF(AND(申込書!$C$118&lt;&gt;"▼プルダウンより選択してください",申込書!$C$118&lt;&gt;"",申込書!$P$118&lt;&gt;"YYYY/MM/DD",$G474&lt;&gt;""),申込書!$P$118,"")</f>
        <v/>
      </c>
      <c r="GV474" s="81" t="str">
        <f>IF(AND(申込書!$C$118&lt;&gt;"▼プルダウンより選択してください",申込書!$C$118&lt;&gt;"",$G474&lt;&gt;""),申込書!$M$118,"")</f>
        <v/>
      </c>
      <c r="GW474" s="81" t="str">
        <f>IF($GU$3&lt;&gt;"コンテンツなし",IF(AND(申込書!$AH$4="GIGAスクールパック",SUM($P474,$R474)&lt;&gt;0),SUM($P474,$R474),IF(AND(申込書!$AH$4="SKY安心GIGAタブレット",SUM($T474,$V474)&lt;&gt;0),SUM($T474,$V474),"")),"")</f>
        <v/>
      </c>
      <c r="GX474" s="81" t="str">
        <f>IF($GU$3&lt;&gt;"コンテンツなし",IF(AND(申込書!$AH$4="GIGAスクールパック",SUM($Q474,$S474)&lt;&gt;0),SUM($Q474,$S474),IF(AND(申込書!$AH$4="SKY安心GIGAタブレット",SUM($U474,$W474)&lt;&gt;0),SUM($U474,$W474),"")),"")</f>
        <v/>
      </c>
      <c r="GY474" s="157"/>
      <c r="GZ474" s="82"/>
      <c r="HA474" s="80" t="str">
        <f>IF(AND(申込書!$C$119&lt;&gt;"▼プルダウンより選択してください",申込書!$C$119&lt;&gt;"",申込書!$P$119&lt;&gt;"YYYY/MM/DD",$G474&lt;&gt;""),申込書!$P$119,"")</f>
        <v/>
      </c>
      <c r="HB474" s="81" t="str">
        <f>IF(AND(申込書!$C$119&lt;&gt;"▼プルダウンより選択してください",申込書!$C$119&lt;&gt;"",$G474&lt;&gt;""),申込書!$M$119,"")</f>
        <v/>
      </c>
      <c r="HC474" s="81" t="str">
        <f>IF($HA$3&lt;&gt;"コンテンツなし",IF(AND(申込書!$AH$4="GIGAスクールパック",SUM($P474,$R474)&lt;&gt;0),SUM($P474,$R474),IF(AND(申込書!$AH$4="SKY安心GIGAタブレット",SUM($T474,$V474)&lt;&gt;0),SUM($T474,$V474),"")),"")</f>
        <v/>
      </c>
      <c r="HD474" s="81" t="str">
        <f>IF($HA$3&lt;&gt;"コンテンツなし",IF(AND(申込書!$AH$4="GIGAスクールパック",SUM($Q474,$S474)&lt;&gt;0),SUM($Q474,$S474),IF(AND(申込書!$AH$4="SKY安心GIGAタブレット",SUM($U474,$W474)&lt;&gt;0),SUM($U474,$W474),"")),"")</f>
        <v/>
      </c>
      <c r="HE474" s="157"/>
      <c r="HF474" s="82"/>
      <c r="HG474" s="83"/>
    </row>
    <row r="475" spans="2:215" ht="26.85" customHeight="1">
      <c r="B475" s="62">
        <f t="shared" si="4"/>
        <v>470</v>
      </c>
      <c r="C475" s="63"/>
      <c r="D475" s="64"/>
      <c r="E475" s="207"/>
      <c r="F475" s="65"/>
      <c r="G475" s="66"/>
      <c r="H475" s="67"/>
      <c r="I475" s="68"/>
      <c r="J475" s="69"/>
      <c r="K475" s="70"/>
      <c r="L475" s="71"/>
      <c r="M475" s="72"/>
      <c r="N475" s="73"/>
      <c r="O475" s="74"/>
      <c r="P475" s="179"/>
      <c r="Q475" s="180"/>
      <c r="R475" s="180"/>
      <c r="S475" s="181"/>
      <c r="T475" s="179"/>
      <c r="U475" s="180"/>
      <c r="V475" s="182"/>
      <c r="W475" s="181"/>
      <c r="X475" s="75"/>
      <c r="Y475" s="76"/>
      <c r="Z475" s="77"/>
      <c r="AA475" s="78"/>
      <c r="AB475" s="79"/>
      <c r="AC475" s="79"/>
      <c r="AD475" s="79"/>
      <c r="AE475" s="77"/>
      <c r="AF475" s="139"/>
      <c r="AG475" s="139"/>
      <c r="AH475" s="139"/>
      <c r="AI475" s="80" t="str">
        <f>IF(AND(申込書!$C$90&lt;&gt;"▼プルダウンより選択してください",申込書!$C$90&lt;&gt;"",申込書!$P$90&lt;&gt;"YYYY/MM/DD",$G475&lt;&gt;""),申込書!$P$90,"")</f>
        <v/>
      </c>
      <c r="AJ475" s="81" t="str">
        <f>IF(AND(申込書!$C$90&lt;&gt;"▼プルダウンより選択してください",申込書!$C$90&lt;&gt;"",$G475&lt;&gt;""),申込書!$M$90,"")</f>
        <v/>
      </c>
      <c r="AK475" s="81" t="str">
        <f>IF($AI$3&lt;&gt;"コンテンツなし",IF(AND(申込書!$AH$4="GIGAスクールパック",SUM($P475,$R475)&lt;&gt;0),SUM($P475,$R475),IF(AND(申込書!$AH$4="SKY安心GIGAタブレット",SUM($T475,$V475)&lt;&gt;0),SUM($T475,$V475),"")),"")</f>
        <v/>
      </c>
      <c r="AL475" s="81" t="str">
        <f>IF($AI$3&lt;&gt;"コンテンツなし",IF(AND(申込書!$AH$4="GIGAスクールパック",SUM($Q475,$S475)&lt;&gt;0),SUM($Q475,$S475),IF(AND(申込書!$AH$4="SKY安心GIGAタブレット",SUM($U475,$W475)&lt;&gt;0),SUM($U475,$W475),"")),"")</f>
        <v/>
      </c>
      <c r="AM475" s="157"/>
      <c r="AN475" s="82"/>
      <c r="AO475" s="80" t="str">
        <f>IF(AND(申込書!$C$91&lt;&gt;"▼プルダウンより選択してください",申込書!$C$91&lt;&gt;"",申込書!$P$91&lt;&gt;"YYYY/MM/DD",$G475&lt;&gt;""),申込書!$P$91,"")</f>
        <v/>
      </c>
      <c r="AP475" s="81" t="str">
        <f>IF(AND(申込書!$C$91&lt;&gt;"▼プルダウンより選択してください",申込書!$C$91&lt;&gt;"",$G475&lt;&gt;""),申込書!$M$91,"")</f>
        <v/>
      </c>
      <c r="AQ475" s="81" t="str">
        <f>IF($AO$3&lt;&gt;"コンテンツなし",IF(AND(申込書!$AH$4="GIGAスクールパック",SUM($P475,$R475)&lt;&gt;0),SUM($P475,$R475),IF(AND(申込書!$AH$4="SKY安心GIGAタブレット",SUM($T475,$V475)&lt;&gt;0),SUM($T475,$V475),"")),"")</f>
        <v/>
      </c>
      <c r="AR475" s="81" t="str">
        <f>IF($AO$3&lt;&gt;"コンテンツなし",IF(AND(申込書!$AH$4="GIGAスクールパック",SUM($Q475,$S475)&lt;&gt;0),SUM($Q475,$S475),IF(AND(申込書!$AH$4="SKY安心GIGAタブレット",SUM($U475,$W475)&lt;&gt;0),SUM($U475,$W475),"")),"")</f>
        <v/>
      </c>
      <c r="AS475" s="157"/>
      <c r="AT475" s="82"/>
      <c r="AU475" s="80" t="str">
        <f>IF(AND(申込書!$C$92&lt;&gt;"▼プルダウンより選択してください",申込書!$C$92&lt;&gt;"",申込書!$P$92&lt;&gt;"YYYY/MM/DD",$G475&lt;&gt;""),申込書!$P$92,"")</f>
        <v/>
      </c>
      <c r="AV475" s="81" t="str">
        <f>IF(AND(申込書!$C$92&lt;&gt;"▼プルダウンより選択してください",申込書!$C$92&lt;&gt;"",$G475&lt;&gt;""),申込書!$M$92,"")</f>
        <v/>
      </c>
      <c r="AW475" s="81" t="str">
        <f>IF($AU$3&lt;&gt;"コンテンツなし",IF(AND(申込書!$AH$4="GIGAスクールパック",SUM($P475,$R475)&lt;&gt;0),SUM($P475,$R475),IF(AND(申込書!$AH$4="SKY安心GIGAタブレット",SUM($T475,$V475)&lt;&gt;0),SUM($T475,$V475),"")),"")</f>
        <v/>
      </c>
      <c r="AX475" s="81" t="str">
        <f>IF($AU$3&lt;&gt;"コンテンツなし",IF(AND(申込書!$AH$4="GIGAスクールパック",SUM($Q475,$S475)&lt;&gt;0),SUM($Q475,$S475),IF(AND(申込書!$AH$4="SKY安心GIGAタブレット",SUM($U475,$W475)&lt;&gt;0),SUM($U475,$W475),"")),"")</f>
        <v/>
      </c>
      <c r="AY475" s="157"/>
      <c r="AZ475" s="82"/>
      <c r="BA475" s="80" t="str">
        <f>IF(AND(申込書!$C$93&lt;&gt;"▼プルダウンより選択してください",申込書!$C$93&lt;&gt;"",申込書!$P$93&lt;&gt;"YYYY/MM/DD",$G475&lt;&gt;""),申込書!$P$93,"")</f>
        <v/>
      </c>
      <c r="BB475" s="81" t="str">
        <f>IF(AND(申込書!$C$93&lt;&gt;"▼プルダウンより選択してください",申込書!$C$93&lt;&gt;"",申込書!$M$93&gt;=1,$G475&lt;&gt;""),申込書!$M$93,"")</f>
        <v/>
      </c>
      <c r="BC475" s="81" t="str">
        <f>IF($BA$3&lt;&gt;"コンテンツなし",IF(AND(申込書!$AH$4="GIGAスクールパック",SUM($P475,$R475)&lt;&gt;0),SUM($P475,$R475),IF(AND(申込書!$AH$4="SKY安心GIGAタブレット",SUM($T475,$V475)&lt;&gt;0),SUM($T475,$V475),"")),"")</f>
        <v/>
      </c>
      <c r="BD475" s="81" t="str">
        <f>IF($BA$3&lt;&gt;"コンテンツなし",IF(AND(申込書!$AH$4="GIGAスクールパック",SUM($Q475,$S475)&lt;&gt;0),SUM($Q475,$S475),IF(AND(申込書!$AH$4="SKY安心GIGAタブレット",SUM($U475,$W475)&lt;&gt;0),SUM($U475,$W475),"")),"")</f>
        <v/>
      </c>
      <c r="BE475" s="157"/>
      <c r="BF475" s="82"/>
      <c r="BG475" s="80" t="str">
        <f>IF(AND(申込書!$C$94&lt;&gt;"▼プルダウンより選択してください",申込書!$C$94&lt;&gt;"",申込書!$P$94&lt;&gt;"YYYY/MM/DD",$G475&lt;&gt;""),申込書!$P$94,"")</f>
        <v/>
      </c>
      <c r="BH475" s="81" t="str">
        <f>IF(AND(申込書!$C$94&lt;&gt;"▼プルダウンより選択してください",申込書!$C$94&lt;&gt;"",$G475&lt;&gt;""),申込書!$M$94,"")</f>
        <v/>
      </c>
      <c r="BI475" s="81" t="str">
        <f>IF($BG$3&lt;&gt;"コンテンツなし",IF(AND(申込書!$AH$4="GIGAスクールパック",SUM($P475,$R475)&lt;&gt;0),SUM($P475,$R475),IF(AND(申込書!$AH$4="SKY安心GIGAタブレット",SUM($T475,$V475)&lt;&gt;0),SUM($T475,$V475),"")),"")</f>
        <v/>
      </c>
      <c r="BJ475" s="81" t="str">
        <f>IF($BG$3&lt;&gt;"コンテンツなし",IF(AND(申込書!$AH$4="GIGAスクールパック",SUM($Q475,$S475)&lt;&gt;0),SUM($Q475,$S475),IF(AND(申込書!$AH$4="SKY安心GIGAタブレット",SUM($U475,$W475)&lt;&gt;0),SUM($U475,$W475),"")),"")</f>
        <v/>
      </c>
      <c r="BK475" s="157"/>
      <c r="BL475" s="82"/>
      <c r="BM475" s="80" t="str">
        <f>IF(AND(申込書!$C$95&lt;&gt;"▼プルダウンより選択してください",申込書!$C$95&lt;&gt;"",申込書!$P$95&lt;&gt;"YYYY/MM/DD",$G475&lt;&gt;""),申込書!$P$95,"")</f>
        <v/>
      </c>
      <c r="BN475" s="81" t="str">
        <f>IF(AND(申込書!$C$95&lt;&gt;"▼プルダウンより選択してください",申込書!$C$95&lt;&gt;"",$G475&lt;&gt;""),申込書!$M$95,"")</f>
        <v/>
      </c>
      <c r="BO475" s="81" t="str">
        <f>IF($BM$3&lt;&gt;"コンテンツなし",IF(AND(申込書!$AH$4="GIGAスクールパック",SUM($P475,$R475)&lt;&gt;0),SUM($P475,$R475),IF(AND(申込書!$AH$4="SKY安心GIGAタブレット",SUM($T475,$V475)&lt;&gt;0),SUM($T475,$V475),"")),"")</f>
        <v/>
      </c>
      <c r="BP475" s="81" t="str">
        <f>IF($BM$3&lt;&gt;"コンテンツなし",IF(AND(申込書!$AH$4="GIGAスクールパック",SUM($Q475,$S475)&lt;&gt;0),SUM($Q475,$S475),IF(AND(申込書!$AH$4="SKY安心GIGAタブレット",SUM($U475,$W475)&lt;&gt;0),SUM($U475,$W475),"")),"")</f>
        <v/>
      </c>
      <c r="BQ475" s="157"/>
      <c r="BR475" s="82"/>
      <c r="BS475" s="80" t="str">
        <f>IF(AND(申込書!$C$96&lt;&gt;"▼プルダウンより選択してください",申込書!$C$96&lt;&gt;"",申込書!$P$96&lt;&gt;"YYYY/MM/DD",$G475&lt;&gt;""),申込書!$P$96,"")</f>
        <v/>
      </c>
      <c r="BT475" s="81" t="str">
        <f>IF(AND(申込書!$C$96&lt;&gt;"▼プルダウンより選択してください",申込書!$C$96&lt;&gt;"",$G475&lt;&gt;""),申込書!$M$96,"")</f>
        <v/>
      </c>
      <c r="BU475" s="81" t="str">
        <f>IF($BS$3&lt;&gt;"コンテンツなし",IF(AND(申込書!$AH$4="GIGAスクールパック",SUM($P475,$R475)&lt;&gt;0),SUM($P475,$R475),IF(AND(申込書!$AH$4="SKY安心GIGAタブレット",SUM($T475,$V475)&lt;&gt;0),SUM($T475,$V475),"")),"")</f>
        <v/>
      </c>
      <c r="BV475" s="81" t="str">
        <f>IF($BS$3&lt;&gt;"コンテンツなし",IF(AND(申込書!$AH$4="GIGAスクールパック",SUM($Q475,$S475)&lt;&gt;0),SUM($Q475,$S475),IF(AND(申込書!$AH$4="SKY安心GIGAタブレット",SUM($U475,$W475)&lt;&gt;0),SUM($U475,$W475),"")),"")</f>
        <v/>
      </c>
      <c r="BW475" s="157"/>
      <c r="BX475" s="82"/>
      <c r="BY475" s="80" t="str">
        <f>IF(AND(申込書!$C$97&lt;&gt;"▼プルダウンより選択してください",申込書!$C$97&lt;&gt;"",申込書!$P$97&lt;&gt;"YYYY/MM/DD",$G475&lt;&gt;""),申込書!$P$97,"")</f>
        <v/>
      </c>
      <c r="BZ475" s="81" t="str">
        <f>IF(AND(申込書!$C$97&lt;&gt;"▼プルダウンより選択してください",申込書!$C$97&lt;&gt;"",$G475&lt;&gt;""),申込書!$M$97,"")</f>
        <v/>
      </c>
      <c r="CA475" s="81" t="str">
        <f>IF($BY$3&lt;&gt;"コンテンツなし",IF(AND(申込書!$AH$4="GIGAスクールパック",SUM($P475,$R475)&lt;&gt;0),SUM($P475,$R475),IF(AND(申込書!$AH$4="SKY安心GIGAタブレット",SUM($T475,$V475)&lt;&gt;0),SUM($T475,$V475),"")),"")</f>
        <v/>
      </c>
      <c r="CB475" s="81" t="str">
        <f>IF($BY$3&lt;&gt;"コンテンツなし",IF(AND(申込書!$AH$4="GIGAスクールパック",SUM($Q475,$S475)&lt;&gt;0),SUM($Q475,$S475),IF(AND(申込書!$AH$4="SKY安心GIGAタブレット",SUM($U475,$W475)&lt;&gt;0),SUM($U475,$W475),"")),"")</f>
        <v/>
      </c>
      <c r="CC475" s="157"/>
      <c r="CD475" s="82"/>
      <c r="CE475" s="80" t="str">
        <f>IF(AND(申込書!$C$98&lt;&gt;"▼プルダウンより選択してください",申込書!$C$98&lt;&gt;"",申込書!$P$98&lt;&gt;"YYYY/MM/DD",$G475&lt;&gt;""),申込書!$P$98,"")</f>
        <v/>
      </c>
      <c r="CF475" s="81" t="str">
        <f>IF(AND(申込書!$C$98&lt;&gt;"▼プルダウンより選択してください",申込書!$C$98&lt;&gt;"",$G475&lt;&gt;""),申込書!$M$98,"")</f>
        <v/>
      </c>
      <c r="CG475" s="81" t="str">
        <f>IF($CE$3&lt;&gt;"コンテンツなし",IF(AND(申込書!$AH$4="GIGAスクールパック",SUM($P475,$R475)&lt;&gt;0),SUM($P475,$R475),IF(AND(申込書!$AH$4="SKY安心GIGAタブレット",SUM($T475,$V475)&lt;&gt;0),SUM($T475,$V475),"")),"")</f>
        <v/>
      </c>
      <c r="CH475" s="81" t="str">
        <f>IF($CE$3&lt;&gt;"コンテンツなし",IF(AND(申込書!$AH$4="GIGAスクールパック",SUM($Q475,$S475)&lt;&gt;0),SUM($Q475,$S475),IF(AND(申込書!$AH$4="SKY安心GIGAタブレット",SUM($U475,$W475)&lt;&gt;0),SUM($U475,$W475),"")),"")</f>
        <v/>
      </c>
      <c r="CI475" s="157"/>
      <c r="CJ475" s="82"/>
      <c r="CK475" s="80" t="str">
        <f>IF(AND(申込書!$C$99&lt;&gt;"▼プルダウンより選択してください",申込書!$C$99&lt;&gt;"",申込書!$P$99&lt;&gt;"YYYY/MM/DD",$G475&lt;&gt;""),申込書!$P$99,"")</f>
        <v/>
      </c>
      <c r="CL475" s="81" t="str">
        <f>IF(AND(申込書!$C$99&lt;&gt;"▼プルダウンより選択してください",申込書!$C$99&lt;&gt;"",$G475&lt;&gt;""),申込書!$M$99,"")</f>
        <v/>
      </c>
      <c r="CM475" s="81" t="str">
        <f>IF($CK$3&lt;&gt;"コンテンツなし",IF(AND(申込書!$AH$4="GIGAスクールパック",SUM($P475,$R475)&lt;&gt;0),SUM($P475,$R475),IF(AND(申込書!$AH$4="SKY安心GIGAタブレット",SUM($T475,$V475)&lt;&gt;0),SUM($T475,$V475),"")),"")</f>
        <v/>
      </c>
      <c r="CN475" s="81" t="str">
        <f>IF($CK$3&lt;&gt;"コンテンツなし",IF(AND(申込書!$AH$4="GIGAスクールパック",SUM($Q475,$S475)&lt;&gt;0),SUM($Q475,$S475),IF(AND(申込書!$AH$4="SKY安心GIGAタブレット",SUM($U475,$W475)&lt;&gt;0),SUM($U475,$W475),"")),"")</f>
        <v/>
      </c>
      <c r="CO475" s="157"/>
      <c r="CP475" s="82"/>
      <c r="CQ475" s="80" t="str">
        <f>IF(AND(申込書!$C$100&lt;&gt;"▼プルダウンより選択してください",申込書!$C$100&lt;&gt;"",申込書!$P$100&lt;&gt;"YYYY/MM/DD",$G475&lt;&gt;""),申込書!$P$100,"")</f>
        <v/>
      </c>
      <c r="CR475" s="81" t="str">
        <f>IF(AND(申込書!$C$100&lt;&gt;"▼プルダウンより選択してください",申込書!$C$100&lt;&gt;"",$G475&lt;&gt;""),申込書!$M$100,"")</f>
        <v/>
      </c>
      <c r="CS475" s="81" t="str">
        <f>IF($CQ$3&lt;&gt;"コンテンツなし",IF(AND(申込書!$AH$4="GIGAスクールパック",SUM($P475,$R475)&lt;&gt;0),SUM($P475,$R475),IF(AND(申込書!$AH$4="SKY安心GIGAタブレット",SUM($T475,$V475)&lt;&gt;0),SUM($T475,$V475),"")),"")</f>
        <v/>
      </c>
      <c r="CT475" s="81" t="str">
        <f>IF($CQ$3&lt;&gt;"コンテンツなし",IF(AND(申込書!$AH$4="GIGAスクールパック",SUM($Q475,$S475)&lt;&gt;0),SUM($Q475,$S475),IF(AND(申込書!$AH$4="SKY安心GIGAタブレット",SUM($U475,$W475)&lt;&gt;0),SUM($U475,$W475),"")),"")</f>
        <v/>
      </c>
      <c r="CU475" s="81"/>
      <c r="CV475" s="82"/>
      <c r="CW475" s="80" t="str">
        <f>IF(AND(申込書!$C$101&lt;&gt;"▼プルダウンより選択してください",申込書!$C$101&lt;&gt;"",申込書!$P$101&lt;&gt;"YYYY/MM/DD",$G475&lt;&gt;""),申込書!$P$101,"")</f>
        <v/>
      </c>
      <c r="CX475" s="81" t="str">
        <f>IF(AND(申込書!$C$101&lt;&gt;"▼プルダウンより選択してください",申込書!$C$101&lt;&gt;"",$G475&lt;&gt;""),申込書!$M$101,"")</f>
        <v/>
      </c>
      <c r="CY475" s="81" t="str">
        <f>IF($CW$3&lt;&gt;"コンテンツなし",IF(AND(申込書!$AH$4="GIGAスクールパック",SUM($P475,$R475)&lt;&gt;0),SUM($P475,$R475),IF(AND(申込書!$AH$4="SKY安心GIGAタブレット",SUM($T475,$V475)&lt;&gt;0),SUM($T475,$V475),"")),"")</f>
        <v/>
      </c>
      <c r="CZ475" s="81" t="str">
        <f>IF($CW$3&lt;&gt;"コンテンツなし",IF(AND(申込書!$AH$4="GIGAスクールパック",SUM($Q475,$S475)&lt;&gt;0),SUM($Q475,$S475),IF(AND(申込書!$AH$4="SKY安心GIGAタブレット",SUM($U475,$W475)&lt;&gt;0),SUM($U475,$W475),"")),"")</f>
        <v/>
      </c>
      <c r="DA475" s="81"/>
      <c r="DB475" s="82"/>
      <c r="DC475" s="80" t="str">
        <f>IF(AND(申込書!$C$102&lt;&gt;"▼プルダウンより選択してください",申込書!$C$102&lt;&gt;"",申込書!$P$102&lt;&gt;"YYYY/MM/DD",$G475&lt;&gt;""),申込書!$P$102,"")</f>
        <v/>
      </c>
      <c r="DD475" s="81" t="str">
        <f>IF(AND(申込書!$C$102&lt;&gt;"▼プルダウンより選択してください",申込書!$C$102&lt;&gt;"",$G475&lt;&gt;""),申込書!$M$102,"")</f>
        <v/>
      </c>
      <c r="DE475" s="81" t="str">
        <f>IF($DC$3&lt;&gt;"コンテンツなし",IF(AND(申込書!$AH$4="GIGAスクールパック",SUM($P475,$R475)&lt;&gt;0),SUM($P475,$R475),IF(AND(申込書!$AH$4="SKY安心GIGAタブレット",SUM($T475,$V475)&lt;&gt;0),SUM($T475,$V475),"")),"")</f>
        <v/>
      </c>
      <c r="DF475" s="81" t="str">
        <f>IF($DC$3&lt;&gt;"コンテンツなし",IF(AND(申込書!$AH$4="GIGAスクールパック",SUM($Q475,$S475)&lt;&gt;0),SUM($Q475,$S475),IF(AND(申込書!$AH$4="SKY安心GIGAタブレット",SUM($U475,$W475)&lt;&gt;0),SUM($U475,$W475),"")),"")</f>
        <v/>
      </c>
      <c r="DG475" s="81"/>
      <c r="DH475" s="82"/>
      <c r="DI475" s="80" t="str">
        <f>IF(AND(申込書!$C$103&lt;&gt;"▼プルダウンより選択してください",申込書!$C$103&lt;&gt;"",申込書!$P$103&lt;&gt;"YYYY/MM/DD",$G475&lt;&gt;""),申込書!$P$103,"")</f>
        <v/>
      </c>
      <c r="DJ475" s="81" t="str">
        <f>IF(AND(申込書!$C$103&lt;&gt;"▼プルダウンより選択してください",申込書!$C$103&lt;&gt;"",$G475&lt;&gt;""),申込書!$M$103,"")</f>
        <v/>
      </c>
      <c r="DK475" s="81" t="str">
        <f>IF($DI$3&lt;&gt;"コンテンツなし",IF(AND(申込書!$AH$4="GIGAスクールパック",SUM($P475,$R475)&lt;&gt;0),SUM($P475,$R475),IF(AND(申込書!$AH$4="SKY安心GIGAタブレット",SUM($T475,$V475)&lt;&gt;0),SUM($T475,$V475),"")),"")</f>
        <v/>
      </c>
      <c r="DL475" s="81" t="str">
        <f>IF($DI$3&lt;&gt;"コンテンツなし",IF(AND(申込書!$AH$4="GIGAスクールパック",SUM($Q475,$S475)&lt;&gt;0),SUM($Q475,$S475),IF(AND(申込書!$AH$4="SKY安心GIGAタブレット",SUM($U475,$W475)&lt;&gt;0),SUM($U475,$W475),"")),"")</f>
        <v/>
      </c>
      <c r="DM475" s="81"/>
      <c r="DN475" s="82"/>
      <c r="DO475" s="80" t="str">
        <f>IF(AND(申込書!$C$104&lt;&gt;"▼プルダウンより選択してください",申込書!$C$104&lt;&gt;"",申込書!$P$104&lt;&gt;"YYYY/MM/DD",$G475&lt;&gt;""),申込書!$P$104,"")</f>
        <v/>
      </c>
      <c r="DP475" s="81" t="str">
        <f>IF(AND(申込書!$C$104&lt;&gt;"▼プルダウンより選択してください",申込書!$C$104&lt;&gt;"",$G475&lt;&gt;""),申込書!$M$104,"")</f>
        <v/>
      </c>
      <c r="DQ475" s="81" t="str">
        <f>IF($DO$3&lt;&gt;"コンテンツなし",IF(AND(申込書!$AH$4="GIGAスクールパック",SUM($P475,$R475)&lt;&gt;0),SUM($P475,$R475),IF(AND(申込書!$AH$4="SKY安心GIGAタブレット",SUM($T475,$V475)&lt;&gt;0),SUM($T475,$V475),"")),"")</f>
        <v/>
      </c>
      <c r="DR475" s="81" t="str">
        <f>IF($DO$3&lt;&gt;"コンテンツなし",IF(AND(申込書!$AH$4="GIGAスクールパック",SUM($Q475,$S475)&lt;&gt;0),SUM($Q475,$S475),IF(AND(申込書!$AH$4="SKY安心GIGAタブレット",SUM($U475,$W475)&lt;&gt;0),SUM($U475,$W475),"")),"")</f>
        <v/>
      </c>
      <c r="DS475" s="81"/>
      <c r="DT475" s="82"/>
      <c r="DU475" s="80" t="str">
        <f>IF(AND(申込書!$C$105&lt;&gt;"▼プルダウンより選択してください",申込書!$C$105&lt;&gt;"",申込書!$P$105&lt;&gt;"YYYY/MM/DD",$G475&lt;&gt;""),申込書!$P$105,"")</f>
        <v/>
      </c>
      <c r="DV475" s="81" t="str">
        <f>IF(AND(申込書!$C$105&lt;&gt;"▼プルダウンより選択してください",申込書!$C$105&lt;&gt;"",$G475&lt;&gt;""),申込書!$M$105,"")</f>
        <v/>
      </c>
      <c r="DW475" s="81" t="str">
        <f>IF($DU$3&lt;&gt;"コンテンツなし",IF(AND(申込書!$AH$4="GIGAスクールパック",SUM($P475,$R475)&lt;&gt;0),SUM($P475,$R475),IF(AND(申込書!$AH$4="SKY安心GIGAタブレット",SUM($T475,$V475)&lt;&gt;0),SUM($T475,$V475),"")),"")</f>
        <v/>
      </c>
      <c r="DX475" s="81" t="str">
        <f>IF($DU$3&lt;&gt;"コンテンツなし",IF(AND(申込書!$AH$4="GIGAスクールパック",SUM($Q475,$S475)&lt;&gt;0),SUM($Q475,$S475),IF(AND(申込書!$AH$4="SKY安心GIGAタブレット",SUM($U475,$W475)&lt;&gt;0),SUM($U475,$W475),"")),"")</f>
        <v/>
      </c>
      <c r="DY475" s="157"/>
      <c r="DZ475" s="82"/>
      <c r="EA475" s="80" t="str">
        <f>IF(AND(申込書!$C$106&lt;&gt;"▼プルダウンより選択してください",申込書!$C$106&lt;&gt;"",申込書!$P$106&lt;&gt;"YYYY/MM/DD",$G475&lt;&gt;""),申込書!$P$106,"")</f>
        <v/>
      </c>
      <c r="EB475" s="81" t="str">
        <f>IF(AND(申込書!$C$106&lt;&gt;"▼プルダウンより選択してください",申込書!$C$106&lt;&gt;"",$G475&lt;&gt;""),申込書!$M$106,"")</f>
        <v/>
      </c>
      <c r="EC475" s="81" t="str">
        <f>IF($EA$3&lt;&gt;"コンテンツなし",IF(AND(申込書!$AH$4="GIGAスクールパック",SUM($P475,$R475)&lt;&gt;0),SUM($P475,$R475),IF(AND(申込書!$AH$4="SKY安心GIGAタブレット",SUM($T475,$V475)&lt;&gt;0),SUM($T475,$V475),"")),"")</f>
        <v/>
      </c>
      <c r="ED475" s="81" t="str">
        <f>IF($EA$3&lt;&gt;"コンテンツなし",IF(AND(申込書!$AH$4="GIGAスクールパック",SUM($Q475,$S475)&lt;&gt;0),SUM($Q475,$S475),IF(AND(申込書!$AH$4="SKY安心GIGAタブレット",SUM($U475,$W475)&lt;&gt;0),SUM($U475,$W475),"")),"")</f>
        <v/>
      </c>
      <c r="EE475" s="157"/>
      <c r="EF475" s="82"/>
      <c r="EG475" s="80" t="str">
        <f>IF(AND(申込書!$C$107&lt;&gt;"▼プルダウンより選択してください",申込書!$C$107&lt;&gt;"",申込書!$P$107&lt;&gt;"YYYY/MM/DD",$G475&lt;&gt;""),申込書!$P$107,"")</f>
        <v/>
      </c>
      <c r="EH475" s="81" t="str">
        <f>IF(AND(申込書!$C$107&lt;&gt;"▼プルダウンより選択してください",申込書!$C$107&lt;&gt;"",$G475&lt;&gt;""),申込書!$M$107,"")</f>
        <v/>
      </c>
      <c r="EI475" s="81" t="str">
        <f>IF($EG$3&lt;&gt;"コンテンツなし",IF(AND(申込書!$AH$4="GIGAスクールパック",SUM($P475,$R475)&lt;&gt;0),SUM($P475,$R475),IF(AND(申込書!$AH$4="SKY安心GIGAタブレット",SUM($T475,$V475)&lt;&gt;0),SUM($T475,$V475),"")),"")</f>
        <v/>
      </c>
      <c r="EJ475" s="81" t="str">
        <f>IF($EG$3&lt;&gt;"コンテンツなし",IF(AND(申込書!$AH$4="GIGAスクールパック",SUM($Q475,$S475)&lt;&gt;0),SUM($Q475,$S475),IF(AND(申込書!$AH$4="SKY安心GIGAタブレット",SUM($U475,$W475)&lt;&gt;0),SUM($U475,$W475),"")),"")</f>
        <v/>
      </c>
      <c r="EK475" s="157"/>
      <c r="EL475" s="82"/>
      <c r="EM475" s="80" t="str">
        <f>IF(AND(申込書!$C$108&lt;&gt;"▼プルダウンより選択してください",申込書!$C$108&lt;&gt;"",申込書!$P$108&lt;&gt;"YYYY/MM/DD",$G475&lt;&gt;""),申込書!$P$108,"")</f>
        <v/>
      </c>
      <c r="EN475" s="81" t="str">
        <f>IF(AND(申込書!$C$108&lt;&gt;"▼プルダウンより選択してください",申込書!$C$108&lt;&gt;"",$G475&lt;&gt;""),申込書!$M$108,"")</f>
        <v/>
      </c>
      <c r="EO475" s="81" t="str">
        <f>IF($EM$3&lt;&gt;"コンテンツなし",IF(AND(申込書!$AH$4="GIGAスクールパック",SUM($P475,$R475)&lt;&gt;0),SUM($P475,$R475),IF(AND(申込書!$AH$4="SKY安心GIGAタブレット",SUM($T475,$V475)&lt;&gt;0),SUM($T475,$V475),"")),"")</f>
        <v/>
      </c>
      <c r="EP475" s="81" t="str">
        <f>IF($EM$3&lt;&gt;"コンテンツなし",IF(AND(申込書!$AH$4="GIGAスクールパック",SUM($Q475,$S475)&lt;&gt;0),SUM($Q475,$S475),IF(AND(申込書!$AH$4="SKY安心GIGAタブレット",SUM($U475,$W475)&lt;&gt;0),SUM($U475,$W475),"")),"")</f>
        <v/>
      </c>
      <c r="EQ475" s="157"/>
      <c r="ER475" s="82"/>
      <c r="ES475" s="80" t="str">
        <f>IF(AND(申込書!$C$109&lt;&gt;"▼プルダウンより選択してください",申込書!$C$109&lt;&gt;"",申込書!$P$109&lt;&gt;"YYYY/MM/DD",$G475&lt;&gt;""),申込書!$P$109,"")</f>
        <v/>
      </c>
      <c r="ET475" s="81" t="str">
        <f>IF(AND(申込書!$C$109&lt;&gt;"▼プルダウンより選択してください",申込書!$C$109&lt;&gt;"",$G475&lt;&gt;""),申込書!$M$109,"")</f>
        <v/>
      </c>
      <c r="EU475" s="81" t="str">
        <f>IF($ES$3&lt;&gt;"コンテンツなし",IF(AND(申込書!$AH$4="GIGAスクールパック",SUM($P475,$R475)&lt;&gt;0),SUM($P475,$R475),IF(AND(申込書!$AH$4="SKY安心GIGAタブレット",SUM($T475,$V475)&lt;&gt;0),SUM($T475,$V475),"")),"")</f>
        <v/>
      </c>
      <c r="EV475" s="81" t="str">
        <f>IF($ES$3&lt;&gt;"コンテンツなし",IF(AND(申込書!$AH$4="GIGAスクールパック",SUM($Q475,$S475)&lt;&gt;0),SUM($Q475,$S475),IF(AND(申込書!$AH$4="SKY安心GIGAタブレット",SUM($U475,$W475)&lt;&gt;0),SUM($U475,$W475),"")),"")</f>
        <v/>
      </c>
      <c r="EW475" s="157"/>
      <c r="EX475" s="82"/>
      <c r="EY475" s="80" t="str">
        <f>IF(AND(申込書!$C$110&lt;&gt;"▼プルダウンより選択してください",申込書!$C$110&lt;&gt;"",申込書!$P$110&lt;&gt;"YYYY/MM/DD",$G475&lt;&gt;""),申込書!$P$110,"")</f>
        <v/>
      </c>
      <c r="EZ475" s="81" t="str">
        <f>IF(AND(申込書!$C$110&lt;&gt;"▼プルダウンより選択してください",申込書!$C$110&lt;&gt;"",$G475&lt;&gt;""),申込書!$M$110,"")</f>
        <v/>
      </c>
      <c r="FA475" s="81" t="str">
        <f>IF($EY$3&lt;&gt;"コンテンツなし",IF(AND(申込書!$AH$4="GIGAスクールパック",SUM($P475,$R475)&lt;&gt;0),SUM($P475,$R475),IF(AND(申込書!$AH$4="SKY安心GIGAタブレット",SUM($T475,$V475)&lt;&gt;0),SUM($T475,$V475),"")),"")</f>
        <v/>
      </c>
      <c r="FB475" s="81" t="str">
        <f>IF($EY$3&lt;&gt;"コンテンツなし",IF(AND(申込書!$AH$4="GIGAスクールパック",SUM($Q475,$S475)&lt;&gt;0),SUM($Q475,$S475),IF(AND(申込書!$AH$4="SKY安心GIGAタブレット",SUM($U475,$W475)&lt;&gt;0),SUM($U475,$W475),"")),"")</f>
        <v/>
      </c>
      <c r="FC475" s="157"/>
      <c r="FD475" s="82"/>
      <c r="FE475" s="80" t="str">
        <f>IF(AND(申込書!$C$111&lt;&gt;"▼プルダウンより選択してください",申込書!$C$111&lt;&gt;"",申込書!$P$111&lt;&gt;"YYYY/MM/DD",$G475&lt;&gt;""),申込書!$P$111,"")</f>
        <v/>
      </c>
      <c r="FF475" s="81" t="str">
        <f>IF(AND(申込書!$C$111&lt;&gt;"▼プルダウンより選択してください",申込書!$C$111&lt;&gt;"",$G475&lt;&gt;""),申込書!$M$111,"")</f>
        <v/>
      </c>
      <c r="FG475" s="81" t="str">
        <f>IF($FE$3&lt;&gt;"コンテンツなし",IF(AND(申込書!$AH$4="GIGAスクールパック",SUM($P475,$R475)&lt;&gt;0),SUM($P475,$R475),IF(AND(申込書!$AH$4="SKY安心GIGAタブレット",SUM($T475,$V475)&lt;&gt;0),SUM($T475,$V475),"")),"")</f>
        <v/>
      </c>
      <c r="FH475" s="81" t="str">
        <f>IF($FE$3&lt;&gt;"コンテンツなし",IF(AND(申込書!$AH$4="GIGAスクールパック",SUM($Q475,$S475)&lt;&gt;0),SUM($Q475,$S475),IF(AND(申込書!$AH$4="SKY安心GIGAタブレット",SUM($U475,$W475)&lt;&gt;0),SUM($U475,$W475),"")),"")</f>
        <v/>
      </c>
      <c r="FI475" s="157"/>
      <c r="FJ475" s="82"/>
      <c r="FK475" s="80" t="str">
        <f>IF(AND(申込書!$C$112&lt;&gt;"▼プルダウンより選択してください",申込書!$C$112&lt;&gt;"",申込書!$P$112&lt;&gt;"YYYY/MM/DD",$G475&lt;&gt;""),申込書!$P$112,"")</f>
        <v/>
      </c>
      <c r="FL475" s="81" t="str">
        <f>IF(AND(申込書!$C$112&lt;&gt;"▼プルダウンより選択してください",申込書!$C$112&lt;&gt;"",$G475&lt;&gt;""),申込書!$M$112,"")</f>
        <v/>
      </c>
      <c r="FM475" s="81" t="str">
        <f>IF($FK$3&lt;&gt;"コンテンツなし",IF(AND(申込書!$AH$4="GIGAスクールパック",SUM($P475,$R475)&lt;&gt;0),SUM($P475,$R475),IF(AND(申込書!$AH$4="SKY安心GIGAタブレット",SUM($T475,$V475)&lt;&gt;0),SUM($T475,$V475),"")),"")</f>
        <v/>
      </c>
      <c r="FN475" s="81" t="str">
        <f>IF($FK$3&lt;&gt;"コンテンツなし",IF(AND(申込書!$AH$4="GIGAスクールパック",SUM($Q475,$S475)&lt;&gt;0),SUM($Q475,$S475),IF(AND(申込書!$AH$4="SKY安心GIGAタブレット",SUM($U475,$W475)&lt;&gt;0),SUM($U475,$W475),"")),"")</f>
        <v/>
      </c>
      <c r="FO475" s="157"/>
      <c r="FP475" s="82"/>
      <c r="FQ475" s="80" t="str">
        <f>IF(AND(申込書!$C$113&lt;&gt;"▼プルダウンより選択してください",申込書!$C$113&lt;&gt;"",申込書!$P$113&lt;&gt;"YYYY/MM/DD",$G475&lt;&gt;""),申込書!$P$113,"")</f>
        <v/>
      </c>
      <c r="FR475" s="81" t="str">
        <f>IF(AND(申込書!$C$113&lt;&gt;"▼プルダウンより選択してください",申込書!$C$113&lt;&gt;"",$G475&lt;&gt;""),申込書!$M$113,"")</f>
        <v/>
      </c>
      <c r="FS475" s="81" t="str">
        <f>IF($FQ$3&lt;&gt;"コンテンツなし",IF(AND(申込書!$AH$4="GIGAスクールパック",SUM($P475,$R475)&lt;&gt;0),SUM($P475,$R475),IF(AND(申込書!$AH$4="SKY安心GIGAタブレット",SUM($T475,$V475)&lt;&gt;0),SUM($T475,$V475),"")),"")</f>
        <v/>
      </c>
      <c r="FT475" s="81" t="str">
        <f>IF($FQ$3&lt;&gt;"コンテンツなし",IF(AND(申込書!$AH$4="GIGAスクールパック",SUM($Q475,$S475)&lt;&gt;0),SUM($Q475,$S475),IF(AND(申込書!$AH$4="SKY安心GIGAタブレット",SUM($U475,$W475)&lt;&gt;0),SUM($U475,$W475),"")),"")</f>
        <v/>
      </c>
      <c r="FU475" s="157"/>
      <c r="FV475" s="82"/>
      <c r="FW475" s="80" t="str">
        <f>IF(AND(申込書!$C$114&lt;&gt;"▼プルダウンより選択してください",申込書!$C$114&lt;&gt;"",申込書!$P$114&lt;&gt;"YYYY/MM/DD",$G475&lt;&gt;""),申込書!$P$114,"")</f>
        <v/>
      </c>
      <c r="FX475" s="81" t="str">
        <f>IF(AND(申込書!$C$114&lt;&gt;"▼プルダウンより選択してください",申込書!$C$114&lt;&gt;"",$G475&lt;&gt;""),申込書!$M$114,"")</f>
        <v/>
      </c>
      <c r="FY475" s="81" t="str">
        <f>IF($FW$3&lt;&gt;"コンテンツなし",IF(AND(申込書!$AH$4="GIGAスクールパック",SUM($P475,$R475)&lt;&gt;0),SUM($P475,$R475),IF(AND(申込書!$AH$4="SKY安心GIGAタブレット",SUM($T475,$V475)&lt;&gt;0),SUM($T475,$V475),"")),"")</f>
        <v/>
      </c>
      <c r="FZ475" s="81" t="str">
        <f>IF($FW$3&lt;&gt;"コンテンツなし",IF(AND(申込書!$AH$4="GIGAスクールパック",SUM($Q475,$S475)&lt;&gt;0),SUM($Q475,$S475),IF(AND(申込書!$AH$4="SKY安心GIGAタブレット",SUM($U475,$W475)&lt;&gt;0),SUM($U475,$W475),"")),"")</f>
        <v/>
      </c>
      <c r="GA475" s="157"/>
      <c r="GB475" s="82"/>
      <c r="GC475" s="80" t="str">
        <f>IF(AND(申込書!$C$115&lt;&gt;"▼プルダウンより選択してください",申込書!$C$115&lt;&gt;"",申込書!$P$115&lt;&gt;"YYYY/MM/DD",$G475&lt;&gt;""),申込書!$P$115,"")</f>
        <v/>
      </c>
      <c r="GD475" s="81" t="str">
        <f>IF(AND(申込書!$C$115&lt;&gt;"▼プルダウンより選択してください",申込書!$C$115&lt;&gt;"",$G475&lt;&gt;""),申込書!$M$115,"")</f>
        <v/>
      </c>
      <c r="GE475" s="81" t="str">
        <f>IF($GC$3&lt;&gt;"コンテンツなし",IF(AND(申込書!$AH$4="GIGAスクールパック",SUM($P475,$R475)&lt;&gt;0),SUM($P475,$R475),IF(AND(申込書!$AH$4="SKY安心GIGAタブレット",SUM($T475,$V475)&lt;&gt;0),SUM($T475,$V475),"")),"")</f>
        <v/>
      </c>
      <c r="GF475" s="81" t="str">
        <f>IF($GC$3&lt;&gt;"コンテンツなし",IF(AND(申込書!$AH$4="GIGAスクールパック",SUM($Q475,$S475)&lt;&gt;0),SUM($Q475,$S475),IF(AND(申込書!$AH$4="SKY安心GIGAタブレット",SUM($U475,$W475)&lt;&gt;0),SUM($U475,$W475),"")),"")</f>
        <v/>
      </c>
      <c r="GG475" s="157"/>
      <c r="GH475" s="82"/>
      <c r="GI475" s="80" t="str">
        <f>IF(AND(申込書!$C$116&lt;&gt;"▼プルダウンより選択してください",申込書!$C$116&lt;&gt;"",申込書!$P$116&lt;&gt;"YYYY/MM/DD",$G475&lt;&gt;""),申込書!$P$116,"")</f>
        <v/>
      </c>
      <c r="GJ475" s="81" t="str">
        <f>IF(AND(申込書!$C$116&lt;&gt;"▼プルダウンより選択してください",申込書!$C$116&lt;&gt;"",$G475&lt;&gt;""),申込書!$M$116,"")</f>
        <v/>
      </c>
      <c r="GK475" s="81" t="str">
        <f>IF($GI$3&lt;&gt;"コンテンツなし",IF(AND(申込書!$AH$4="GIGAスクールパック",SUM($P475,$R475)&lt;&gt;0),SUM($P475,$R475),IF(AND(申込書!$AH$4="SKY安心GIGAタブレット",SUM($T475,$V475)&lt;&gt;0),SUM($T475,$V475),"")),"")</f>
        <v/>
      </c>
      <c r="GL475" s="81" t="str">
        <f>IF($GI$3&lt;&gt;"コンテンツなし",IF(AND(申込書!$AH$4="GIGAスクールパック",SUM($Q475,$S475)&lt;&gt;0),SUM($Q475,$S475),IF(AND(申込書!$AH$4="SKY安心GIGAタブレット",SUM($U475,$W475)&lt;&gt;0),SUM($U475,$W475),"")),"")</f>
        <v/>
      </c>
      <c r="GM475" s="157"/>
      <c r="GN475" s="82"/>
      <c r="GO475" s="80" t="str">
        <f>IF(AND(申込書!$C$117&lt;&gt;"▼プルダウンより選択してください",申込書!$C$117&lt;&gt;"",申込書!$P$117&lt;&gt;"YYYY/MM/DD",$G475&lt;&gt;""),申込書!$P$117,"")</f>
        <v/>
      </c>
      <c r="GP475" s="81" t="str">
        <f>IF(AND(申込書!$C$117&lt;&gt;"▼プルダウンより選択してください",申込書!$C$117&lt;&gt;"",$G475&lt;&gt;""),申込書!$M$117,"")</f>
        <v/>
      </c>
      <c r="GQ475" s="81" t="str">
        <f>IF($GO$3&lt;&gt;"コンテンツなし",IF(AND(申込書!$AH$4="GIGAスクールパック",SUM($P475,$R475)&lt;&gt;0),SUM($P475,$R475),IF(AND(申込書!$AH$4="SKY安心GIGAタブレット",SUM($T475,$V475)&lt;&gt;0),SUM($T475,$V475),"")),"")</f>
        <v/>
      </c>
      <c r="GR475" s="81" t="str">
        <f>IF($GO$3&lt;&gt;"コンテンツなし",IF(AND(申込書!$AH$4="GIGAスクールパック",SUM($Q475,$S475)&lt;&gt;0),SUM($Q475,$S475),IF(AND(申込書!$AH$4="SKY安心GIGAタブレット",SUM($U475,$W475)&lt;&gt;0),SUM($U475,$W475),"")),"")</f>
        <v/>
      </c>
      <c r="GS475" s="157"/>
      <c r="GT475" s="82"/>
      <c r="GU475" s="80" t="str">
        <f>IF(AND(申込書!$C$118&lt;&gt;"▼プルダウンより選択してください",申込書!$C$118&lt;&gt;"",申込書!$P$118&lt;&gt;"YYYY/MM/DD",$G475&lt;&gt;""),申込書!$P$118,"")</f>
        <v/>
      </c>
      <c r="GV475" s="81" t="str">
        <f>IF(AND(申込書!$C$118&lt;&gt;"▼プルダウンより選択してください",申込書!$C$118&lt;&gt;"",$G475&lt;&gt;""),申込書!$M$118,"")</f>
        <v/>
      </c>
      <c r="GW475" s="81" t="str">
        <f>IF($GU$3&lt;&gt;"コンテンツなし",IF(AND(申込書!$AH$4="GIGAスクールパック",SUM($P475,$R475)&lt;&gt;0),SUM($P475,$R475),IF(AND(申込書!$AH$4="SKY安心GIGAタブレット",SUM($T475,$V475)&lt;&gt;0),SUM($T475,$V475),"")),"")</f>
        <v/>
      </c>
      <c r="GX475" s="81" t="str">
        <f>IF($GU$3&lt;&gt;"コンテンツなし",IF(AND(申込書!$AH$4="GIGAスクールパック",SUM($Q475,$S475)&lt;&gt;0),SUM($Q475,$S475),IF(AND(申込書!$AH$4="SKY安心GIGAタブレット",SUM($U475,$W475)&lt;&gt;0),SUM($U475,$W475),"")),"")</f>
        <v/>
      </c>
      <c r="GY475" s="157"/>
      <c r="GZ475" s="82"/>
      <c r="HA475" s="80" t="str">
        <f>IF(AND(申込書!$C$119&lt;&gt;"▼プルダウンより選択してください",申込書!$C$119&lt;&gt;"",申込書!$P$119&lt;&gt;"YYYY/MM/DD",$G475&lt;&gt;""),申込書!$P$119,"")</f>
        <v/>
      </c>
      <c r="HB475" s="81" t="str">
        <f>IF(AND(申込書!$C$119&lt;&gt;"▼プルダウンより選択してください",申込書!$C$119&lt;&gt;"",$G475&lt;&gt;""),申込書!$M$119,"")</f>
        <v/>
      </c>
      <c r="HC475" s="81" t="str">
        <f>IF($HA$3&lt;&gt;"コンテンツなし",IF(AND(申込書!$AH$4="GIGAスクールパック",SUM($P475,$R475)&lt;&gt;0),SUM($P475,$R475),IF(AND(申込書!$AH$4="SKY安心GIGAタブレット",SUM($T475,$V475)&lt;&gt;0),SUM($T475,$V475),"")),"")</f>
        <v/>
      </c>
      <c r="HD475" s="81" t="str">
        <f>IF($HA$3&lt;&gt;"コンテンツなし",IF(AND(申込書!$AH$4="GIGAスクールパック",SUM($Q475,$S475)&lt;&gt;0),SUM($Q475,$S475),IF(AND(申込書!$AH$4="SKY安心GIGAタブレット",SUM($U475,$W475)&lt;&gt;0),SUM($U475,$W475),"")),"")</f>
        <v/>
      </c>
      <c r="HE475" s="157"/>
      <c r="HF475" s="82"/>
      <c r="HG475" s="83"/>
    </row>
    <row r="476" spans="2:215" ht="26.85" customHeight="1">
      <c r="B476" s="62">
        <f t="shared" si="4"/>
        <v>471</v>
      </c>
      <c r="C476" s="63"/>
      <c r="D476" s="64"/>
      <c r="E476" s="207"/>
      <c r="F476" s="65"/>
      <c r="G476" s="66"/>
      <c r="H476" s="67"/>
      <c r="I476" s="68"/>
      <c r="J476" s="69"/>
      <c r="K476" s="70"/>
      <c r="L476" s="71"/>
      <c r="M476" s="72"/>
      <c r="N476" s="73"/>
      <c r="O476" s="74"/>
      <c r="P476" s="179"/>
      <c r="Q476" s="180"/>
      <c r="R476" s="180"/>
      <c r="S476" s="181"/>
      <c r="T476" s="179"/>
      <c r="U476" s="180"/>
      <c r="V476" s="182"/>
      <c r="W476" s="181"/>
      <c r="X476" s="75"/>
      <c r="Y476" s="76"/>
      <c r="Z476" s="77"/>
      <c r="AA476" s="78"/>
      <c r="AB476" s="79"/>
      <c r="AC476" s="79"/>
      <c r="AD476" s="79"/>
      <c r="AE476" s="77"/>
      <c r="AF476" s="139"/>
      <c r="AG476" s="139"/>
      <c r="AH476" s="139"/>
      <c r="AI476" s="80" t="str">
        <f>IF(AND(申込書!$C$90&lt;&gt;"▼プルダウンより選択してください",申込書!$C$90&lt;&gt;"",申込書!$P$90&lt;&gt;"YYYY/MM/DD",$G476&lt;&gt;""),申込書!$P$90,"")</f>
        <v/>
      </c>
      <c r="AJ476" s="81" t="str">
        <f>IF(AND(申込書!$C$90&lt;&gt;"▼プルダウンより選択してください",申込書!$C$90&lt;&gt;"",$G476&lt;&gt;""),申込書!$M$90,"")</f>
        <v/>
      </c>
      <c r="AK476" s="81" t="str">
        <f>IF($AI$3&lt;&gt;"コンテンツなし",IF(AND(申込書!$AH$4="GIGAスクールパック",SUM($P476,$R476)&lt;&gt;0),SUM($P476,$R476),IF(AND(申込書!$AH$4="SKY安心GIGAタブレット",SUM($T476,$V476)&lt;&gt;0),SUM($T476,$V476),"")),"")</f>
        <v/>
      </c>
      <c r="AL476" s="81" t="str">
        <f>IF($AI$3&lt;&gt;"コンテンツなし",IF(AND(申込書!$AH$4="GIGAスクールパック",SUM($Q476,$S476)&lt;&gt;0),SUM($Q476,$S476),IF(AND(申込書!$AH$4="SKY安心GIGAタブレット",SUM($U476,$W476)&lt;&gt;0),SUM($U476,$W476),"")),"")</f>
        <v/>
      </c>
      <c r="AM476" s="157"/>
      <c r="AN476" s="82"/>
      <c r="AO476" s="80" t="str">
        <f>IF(AND(申込書!$C$91&lt;&gt;"▼プルダウンより選択してください",申込書!$C$91&lt;&gt;"",申込書!$P$91&lt;&gt;"YYYY/MM/DD",$G476&lt;&gt;""),申込書!$P$91,"")</f>
        <v/>
      </c>
      <c r="AP476" s="81" t="str">
        <f>IF(AND(申込書!$C$91&lt;&gt;"▼プルダウンより選択してください",申込書!$C$91&lt;&gt;"",$G476&lt;&gt;""),申込書!$M$91,"")</f>
        <v/>
      </c>
      <c r="AQ476" s="81" t="str">
        <f>IF($AO$3&lt;&gt;"コンテンツなし",IF(AND(申込書!$AH$4="GIGAスクールパック",SUM($P476,$R476)&lt;&gt;0),SUM($P476,$R476),IF(AND(申込書!$AH$4="SKY安心GIGAタブレット",SUM($T476,$V476)&lt;&gt;0),SUM($T476,$V476),"")),"")</f>
        <v/>
      </c>
      <c r="AR476" s="81" t="str">
        <f>IF($AO$3&lt;&gt;"コンテンツなし",IF(AND(申込書!$AH$4="GIGAスクールパック",SUM($Q476,$S476)&lt;&gt;0),SUM($Q476,$S476),IF(AND(申込書!$AH$4="SKY安心GIGAタブレット",SUM($U476,$W476)&lt;&gt;0),SUM($U476,$W476),"")),"")</f>
        <v/>
      </c>
      <c r="AS476" s="157"/>
      <c r="AT476" s="82"/>
      <c r="AU476" s="80" t="str">
        <f>IF(AND(申込書!$C$92&lt;&gt;"▼プルダウンより選択してください",申込書!$C$92&lt;&gt;"",申込書!$P$92&lt;&gt;"YYYY/MM/DD",$G476&lt;&gt;""),申込書!$P$92,"")</f>
        <v/>
      </c>
      <c r="AV476" s="81" t="str">
        <f>IF(AND(申込書!$C$92&lt;&gt;"▼プルダウンより選択してください",申込書!$C$92&lt;&gt;"",$G476&lt;&gt;""),申込書!$M$92,"")</f>
        <v/>
      </c>
      <c r="AW476" s="81" t="str">
        <f>IF($AU$3&lt;&gt;"コンテンツなし",IF(AND(申込書!$AH$4="GIGAスクールパック",SUM($P476,$R476)&lt;&gt;0),SUM($P476,$R476),IF(AND(申込書!$AH$4="SKY安心GIGAタブレット",SUM($T476,$V476)&lt;&gt;0),SUM($T476,$V476),"")),"")</f>
        <v/>
      </c>
      <c r="AX476" s="81" t="str">
        <f>IF($AU$3&lt;&gt;"コンテンツなし",IF(AND(申込書!$AH$4="GIGAスクールパック",SUM($Q476,$S476)&lt;&gt;0),SUM($Q476,$S476),IF(AND(申込書!$AH$4="SKY安心GIGAタブレット",SUM($U476,$W476)&lt;&gt;0),SUM($U476,$W476),"")),"")</f>
        <v/>
      </c>
      <c r="AY476" s="157"/>
      <c r="AZ476" s="82"/>
      <c r="BA476" s="80" t="str">
        <f>IF(AND(申込書!$C$93&lt;&gt;"▼プルダウンより選択してください",申込書!$C$93&lt;&gt;"",申込書!$P$93&lt;&gt;"YYYY/MM/DD",$G476&lt;&gt;""),申込書!$P$93,"")</f>
        <v/>
      </c>
      <c r="BB476" s="81" t="str">
        <f>IF(AND(申込書!$C$93&lt;&gt;"▼プルダウンより選択してください",申込書!$C$93&lt;&gt;"",申込書!$M$93&gt;=1,$G476&lt;&gt;""),申込書!$M$93,"")</f>
        <v/>
      </c>
      <c r="BC476" s="81" t="str">
        <f>IF($BA$3&lt;&gt;"コンテンツなし",IF(AND(申込書!$AH$4="GIGAスクールパック",SUM($P476,$R476)&lt;&gt;0),SUM($P476,$R476),IF(AND(申込書!$AH$4="SKY安心GIGAタブレット",SUM($T476,$V476)&lt;&gt;0),SUM($T476,$V476),"")),"")</f>
        <v/>
      </c>
      <c r="BD476" s="81" t="str">
        <f>IF($BA$3&lt;&gt;"コンテンツなし",IF(AND(申込書!$AH$4="GIGAスクールパック",SUM($Q476,$S476)&lt;&gt;0),SUM($Q476,$S476),IF(AND(申込書!$AH$4="SKY安心GIGAタブレット",SUM($U476,$W476)&lt;&gt;0),SUM($U476,$W476),"")),"")</f>
        <v/>
      </c>
      <c r="BE476" s="157"/>
      <c r="BF476" s="82"/>
      <c r="BG476" s="80" t="str">
        <f>IF(AND(申込書!$C$94&lt;&gt;"▼プルダウンより選択してください",申込書!$C$94&lt;&gt;"",申込書!$P$94&lt;&gt;"YYYY/MM/DD",$G476&lt;&gt;""),申込書!$P$94,"")</f>
        <v/>
      </c>
      <c r="BH476" s="81" t="str">
        <f>IF(AND(申込書!$C$94&lt;&gt;"▼プルダウンより選択してください",申込書!$C$94&lt;&gt;"",$G476&lt;&gt;""),申込書!$M$94,"")</f>
        <v/>
      </c>
      <c r="BI476" s="81" t="str">
        <f>IF($BG$3&lt;&gt;"コンテンツなし",IF(AND(申込書!$AH$4="GIGAスクールパック",SUM($P476,$R476)&lt;&gt;0),SUM($P476,$R476),IF(AND(申込書!$AH$4="SKY安心GIGAタブレット",SUM($T476,$V476)&lt;&gt;0),SUM($T476,$V476),"")),"")</f>
        <v/>
      </c>
      <c r="BJ476" s="81" t="str">
        <f>IF($BG$3&lt;&gt;"コンテンツなし",IF(AND(申込書!$AH$4="GIGAスクールパック",SUM($Q476,$S476)&lt;&gt;0),SUM($Q476,$S476),IF(AND(申込書!$AH$4="SKY安心GIGAタブレット",SUM($U476,$W476)&lt;&gt;0),SUM($U476,$W476),"")),"")</f>
        <v/>
      </c>
      <c r="BK476" s="157"/>
      <c r="BL476" s="82"/>
      <c r="BM476" s="80" t="str">
        <f>IF(AND(申込書!$C$95&lt;&gt;"▼プルダウンより選択してください",申込書!$C$95&lt;&gt;"",申込書!$P$95&lt;&gt;"YYYY/MM/DD",$G476&lt;&gt;""),申込書!$P$95,"")</f>
        <v/>
      </c>
      <c r="BN476" s="81" t="str">
        <f>IF(AND(申込書!$C$95&lt;&gt;"▼プルダウンより選択してください",申込書!$C$95&lt;&gt;"",$G476&lt;&gt;""),申込書!$M$95,"")</f>
        <v/>
      </c>
      <c r="BO476" s="81" t="str">
        <f>IF($BM$3&lt;&gt;"コンテンツなし",IF(AND(申込書!$AH$4="GIGAスクールパック",SUM($P476,$R476)&lt;&gt;0),SUM($P476,$R476),IF(AND(申込書!$AH$4="SKY安心GIGAタブレット",SUM($T476,$V476)&lt;&gt;0),SUM($T476,$V476),"")),"")</f>
        <v/>
      </c>
      <c r="BP476" s="81" t="str">
        <f>IF($BM$3&lt;&gt;"コンテンツなし",IF(AND(申込書!$AH$4="GIGAスクールパック",SUM($Q476,$S476)&lt;&gt;0),SUM($Q476,$S476),IF(AND(申込書!$AH$4="SKY安心GIGAタブレット",SUM($U476,$W476)&lt;&gt;0),SUM($U476,$W476),"")),"")</f>
        <v/>
      </c>
      <c r="BQ476" s="157"/>
      <c r="BR476" s="82"/>
      <c r="BS476" s="80" t="str">
        <f>IF(AND(申込書!$C$96&lt;&gt;"▼プルダウンより選択してください",申込書!$C$96&lt;&gt;"",申込書!$P$96&lt;&gt;"YYYY/MM/DD",$G476&lt;&gt;""),申込書!$P$96,"")</f>
        <v/>
      </c>
      <c r="BT476" s="81" t="str">
        <f>IF(AND(申込書!$C$96&lt;&gt;"▼プルダウンより選択してください",申込書!$C$96&lt;&gt;"",$G476&lt;&gt;""),申込書!$M$96,"")</f>
        <v/>
      </c>
      <c r="BU476" s="81" t="str">
        <f>IF($BS$3&lt;&gt;"コンテンツなし",IF(AND(申込書!$AH$4="GIGAスクールパック",SUM($P476,$R476)&lt;&gt;0),SUM($P476,$R476),IF(AND(申込書!$AH$4="SKY安心GIGAタブレット",SUM($T476,$V476)&lt;&gt;0),SUM($T476,$V476),"")),"")</f>
        <v/>
      </c>
      <c r="BV476" s="81" t="str">
        <f>IF($BS$3&lt;&gt;"コンテンツなし",IF(AND(申込書!$AH$4="GIGAスクールパック",SUM($Q476,$S476)&lt;&gt;0),SUM($Q476,$S476),IF(AND(申込書!$AH$4="SKY安心GIGAタブレット",SUM($U476,$W476)&lt;&gt;0),SUM($U476,$W476),"")),"")</f>
        <v/>
      </c>
      <c r="BW476" s="157"/>
      <c r="BX476" s="82"/>
      <c r="BY476" s="80" t="str">
        <f>IF(AND(申込書!$C$97&lt;&gt;"▼プルダウンより選択してください",申込書!$C$97&lt;&gt;"",申込書!$P$97&lt;&gt;"YYYY/MM/DD",$G476&lt;&gt;""),申込書!$P$97,"")</f>
        <v/>
      </c>
      <c r="BZ476" s="81" t="str">
        <f>IF(AND(申込書!$C$97&lt;&gt;"▼プルダウンより選択してください",申込書!$C$97&lt;&gt;"",$G476&lt;&gt;""),申込書!$M$97,"")</f>
        <v/>
      </c>
      <c r="CA476" s="81" t="str">
        <f>IF($BY$3&lt;&gt;"コンテンツなし",IF(AND(申込書!$AH$4="GIGAスクールパック",SUM($P476,$R476)&lt;&gt;0),SUM($P476,$R476),IF(AND(申込書!$AH$4="SKY安心GIGAタブレット",SUM($T476,$V476)&lt;&gt;0),SUM($T476,$V476),"")),"")</f>
        <v/>
      </c>
      <c r="CB476" s="81" t="str">
        <f>IF($BY$3&lt;&gt;"コンテンツなし",IF(AND(申込書!$AH$4="GIGAスクールパック",SUM($Q476,$S476)&lt;&gt;0),SUM($Q476,$S476),IF(AND(申込書!$AH$4="SKY安心GIGAタブレット",SUM($U476,$W476)&lt;&gt;0),SUM($U476,$W476),"")),"")</f>
        <v/>
      </c>
      <c r="CC476" s="157"/>
      <c r="CD476" s="82"/>
      <c r="CE476" s="80" t="str">
        <f>IF(AND(申込書!$C$98&lt;&gt;"▼プルダウンより選択してください",申込書!$C$98&lt;&gt;"",申込書!$P$98&lt;&gt;"YYYY/MM/DD",$G476&lt;&gt;""),申込書!$P$98,"")</f>
        <v/>
      </c>
      <c r="CF476" s="81" t="str">
        <f>IF(AND(申込書!$C$98&lt;&gt;"▼プルダウンより選択してください",申込書!$C$98&lt;&gt;"",$G476&lt;&gt;""),申込書!$M$98,"")</f>
        <v/>
      </c>
      <c r="CG476" s="81" t="str">
        <f>IF($CE$3&lt;&gt;"コンテンツなし",IF(AND(申込書!$AH$4="GIGAスクールパック",SUM($P476,$R476)&lt;&gt;0),SUM($P476,$R476),IF(AND(申込書!$AH$4="SKY安心GIGAタブレット",SUM($T476,$V476)&lt;&gt;0),SUM($T476,$V476),"")),"")</f>
        <v/>
      </c>
      <c r="CH476" s="81" t="str">
        <f>IF($CE$3&lt;&gt;"コンテンツなし",IF(AND(申込書!$AH$4="GIGAスクールパック",SUM($Q476,$S476)&lt;&gt;0),SUM($Q476,$S476),IF(AND(申込書!$AH$4="SKY安心GIGAタブレット",SUM($U476,$W476)&lt;&gt;0),SUM($U476,$W476),"")),"")</f>
        <v/>
      </c>
      <c r="CI476" s="157"/>
      <c r="CJ476" s="82"/>
      <c r="CK476" s="80" t="str">
        <f>IF(AND(申込書!$C$99&lt;&gt;"▼プルダウンより選択してください",申込書!$C$99&lt;&gt;"",申込書!$P$99&lt;&gt;"YYYY/MM/DD",$G476&lt;&gt;""),申込書!$P$99,"")</f>
        <v/>
      </c>
      <c r="CL476" s="81" t="str">
        <f>IF(AND(申込書!$C$99&lt;&gt;"▼プルダウンより選択してください",申込書!$C$99&lt;&gt;"",$G476&lt;&gt;""),申込書!$M$99,"")</f>
        <v/>
      </c>
      <c r="CM476" s="81" t="str">
        <f>IF($CK$3&lt;&gt;"コンテンツなし",IF(AND(申込書!$AH$4="GIGAスクールパック",SUM($P476,$R476)&lt;&gt;0),SUM($P476,$R476),IF(AND(申込書!$AH$4="SKY安心GIGAタブレット",SUM($T476,$V476)&lt;&gt;0),SUM($T476,$V476),"")),"")</f>
        <v/>
      </c>
      <c r="CN476" s="81" t="str">
        <f>IF($CK$3&lt;&gt;"コンテンツなし",IF(AND(申込書!$AH$4="GIGAスクールパック",SUM($Q476,$S476)&lt;&gt;0),SUM($Q476,$S476),IF(AND(申込書!$AH$4="SKY安心GIGAタブレット",SUM($U476,$W476)&lt;&gt;0),SUM($U476,$W476),"")),"")</f>
        <v/>
      </c>
      <c r="CO476" s="157"/>
      <c r="CP476" s="82"/>
      <c r="CQ476" s="80" t="str">
        <f>IF(AND(申込書!$C$100&lt;&gt;"▼プルダウンより選択してください",申込書!$C$100&lt;&gt;"",申込書!$P$100&lt;&gt;"YYYY/MM/DD",$G476&lt;&gt;""),申込書!$P$100,"")</f>
        <v/>
      </c>
      <c r="CR476" s="81" t="str">
        <f>IF(AND(申込書!$C$100&lt;&gt;"▼プルダウンより選択してください",申込書!$C$100&lt;&gt;"",$G476&lt;&gt;""),申込書!$M$100,"")</f>
        <v/>
      </c>
      <c r="CS476" s="81" t="str">
        <f>IF($CQ$3&lt;&gt;"コンテンツなし",IF(AND(申込書!$AH$4="GIGAスクールパック",SUM($P476,$R476)&lt;&gt;0),SUM($P476,$R476),IF(AND(申込書!$AH$4="SKY安心GIGAタブレット",SUM($T476,$V476)&lt;&gt;0),SUM($T476,$V476),"")),"")</f>
        <v/>
      </c>
      <c r="CT476" s="81" t="str">
        <f>IF($CQ$3&lt;&gt;"コンテンツなし",IF(AND(申込書!$AH$4="GIGAスクールパック",SUM($Q476,$S476)&lt;&gt;0),SUM($Q476,$S476),IF(AND(申込書!$AH$4="SKY安心GIGAタブレット",SUM($U476,$W476)&lt;&gt;0),SUM($U476,$W476),"")),"")</f>
        <v/>
      </c>
      <c r="CU476" s="81"/>
      <c r="CV476" s="82"/>
      <c r="CW476" s="80" t="str">
        <f>IF(AND(申込書!$C$101&lt;&gt;"▼プルダウンより選択してください",申込書!$C$101&lt;&gt;"",申込書!$P$101&lt;&gt;"YYYY/MM/DD",$G476&lt;&gt;""),申込書!$P$101,"")</f>
        <v/>
      </c>
      <c r="CX476" s="81" t="str">
        <f>IF(AND(申込書!$C$101&lt;&gt;"▼プルダウンより選択してください",申込書!$C$101&lt;&gt;"",$G476&lt;&gt;""),申込書!$M$101,"")</f>
        <v/>
      </c>
      <c r="CY476" s="81" t="str">
        <f>IF($CW$3&lt;&gt;"コンテンツなし",IF(AND(申込書!$AH$4="GIGAスクールパック",SUM($P476,$R476)&lt;&gt;0),SUM($P476,$R476),IF(AND(申込書!$AH$4="SKY安心GIGAタブレット",SUM($T476,$V476)&lt;&gt;0),SUM($T476,$V476),"")),"")</f>
        <v/>
      </c>
      <c r="CZ476" s="81" t="str">
        <f>IF($CW$3&lt;&gt;"コンテンツなし",IF(AND(申込書!$AH$4="GIGAスクールパック",SUM($Q476,$S476)&lt;&gt;0),SUM($Q476,$S476),IF(AND(申込書!$AH$4="SKY安心GIGAタブレット",SUM($U476,$W476)&lt;&gt;0),SUM($U476,$W476),"")),"")</f>
        <v/>
      </c>
      <c r="DA476" s="81"/>
      <c r="DB476" s="82"/>
      <c r="DC476" s="80" t="str">
        <f>IF(AND(申込書!$C$102&lt;&gt;"▼プルダウンより選択してください",申込書!$C$102&lt;&gt;"",申込書!$P$102&lt;&gt;"YYYY/MM/DD",$G476&lt;&gt;""),申込書!$P$102,"")</f>
        <v/>
      </c>
      <c r="DD476" s="81" t="str">
        <f>IF(AND(申込書!$C$102&lt;&gt;"▼プルダウンより選択してください",申込書!$C$102&lt;&gt;"",$G476&lt;&gt;""),申込書!$M$102,"")</f>
        <v/>
      </c>
      <c r="DE476" s="81" t="str">
        <f>IF($DC$3&lt;&gt;"コンテンツなし",IF(AND(申込書!$AH$4="GIGAスクールパック",SUM($P476,$R476)&lt;&gt;0),SUM($P476,$R476),IF(AND(申込書!$AH$4="SKY安心GIGAタブレット",SUM($T476,$V476)&lt;&gt;0),SUM($T476,$V476),"")),"")</f>
        <v/>
      </c>
      <c r="DF476" s="81" t="str">
        <f>IF($DC$3&lt;&gt;"コンテンツなし",IF(AND(申込書!$AH$4="GIGAスクールパック",SUM($Q476,$S476)&lt;&gt;0),SUM($Q476,$S476),IF(AND(申込書!$AH$4="SKY安心GIGAタブレット",SUM($U476,$W476)&lt;&gt;0),SUM($U476,$W476),"")),"")</f>
        <v/>
      </c>
      <c r="DG476" s="81"/>
      <c r="DH476" s="82"/>
      <c r="DI476" s="80" t="str">
        <f>IF(AND(申込書!$C$103&lt;&gt;"▼プルダウンより選択してください",申込書!$C$103&lt;&gt;"",申込書!$P$103&lt;&gt;"YYYY/MM/DD",$G476&lt;&gt;""),申込書!$P$103,"")</f>
        <v/>
      </c>
      <c r="DJ476" s="81" t="str">
        <f>IF(AND(申込書!$C$103&lt;&gt;"▼プルダウンより選択してください",申込書!$C$103&lt;&gt;"",$G476&lt;&gt;""),申込書!$M$103,"")</f>
        <v/>
      </c>
      <c r="DK476" s="81" t="str">
        <f>IF($DI$3&lt;&gt;"コンテンツなし",IF(AND(申込書!$AH$4="GIGAスクールパック",SUM($P476,$R476)&lt;&gt;0),SUM($P476,$R476),IF(AND(申込書!$AH$4="SKY安心GIGAタブレット",SUM($T476,$V476)&lt;&gt;0),SUM($T476,$V476),"")),"")</f>
        <v/>
      </c>
      <c r="DL476" s="81" t="str">
        <f>IF($DI$3&lt;&gt;"コンテンツなし",IF(AND(申込書!$AH$4="GIGAスクールパック",SUM($Q476,$S476)&lt;&gt;0),SUM($Q476,$S476),IF(AND(申込書!$AH$4="SKY安心GIGAタブレット",SUM($U476,$W476)&lt;&gt;0),SUM($U476,$W476),"")),"")</f>
        <v/>
      </c>
      <c r="DM476" s="81"/>
      <c r="DN476" s="82"/>
      <c r="DO476" s="80" t="str">
        <f>IF(AND(申込書!$C$104&lt;&gt;"▼プルダウンより選択してください",申込書!$C$104&lt;&gt;"",申込書!$P$104&lt;&gt;"YYYY/MM/DD",$G476&lt;&gt;""),申込書!$P$104,"")</f>
        <v/>
      </c>
      <c r="DP476" s="81" t="str">
        <f>IF(AND(申込書!$C$104&lt;&gt;"▼プルダウンより選択してください",申込書!$C$104&lt;&gt;"",$G476&lt;&gt;""),申込書!$M$104,"")</f>
        <v/>
      </c>
      <c r="DQ476" s="81" t="str">
        <f>IF($DO$3&lt;&gt;"コンテンツなし",IF(AND(申込書!$AH$4="GIGAスクールパック",SUM($P476,$R476)&lt;&gt;0),SUM($P476,$R476),IF(AND(申込書!$AH$4="SKY安心GIGAタブレット",SUM($T476,$V476)&lt;&gt;0),SUM($T476,$V476),"")),"")</f>
        <v/>
      </c>
      <c r="DR476" s="81" t="str">
        <f>IF($DO$3&lt;&gt;"コンテンツなし",IF(AND(申込書!$AH$4="GIGAスクールパック",SUM($Q476,$S476)&lt;&gt;0),SUM($Q476,$S476),IF(AND(申込書!$AH$4="SKY安心GIGAタブレット",SUM($U476,$W476)&lt;&gt;0),SUM($U476,$W476),"")),"")</f>
        <v/>
      </c>
      <c r="DS476" s="81"/>
      <c r="DT476" s="82"/>
      <c r="DU476" s="80" t="str">
        <f>IF(AND(申込書!$C$105&lt;&gt;"▼プルダウンより選択してください",申込書!$C$105&lt;&gt;"",申込書!$P$105&lt;&gt;"YYYY/MM/DD",$G476&lt;&gt;""),申込書!$P$105,"")</f>
        <v/>
      </c>
      <c r="DV476" s="81" t="str">
        <f>IF(AND(申込書!$C$105&lt;&gt;"▼プルダウンより選択してください",申込書!$C$105&lt;&gt;"",$G476&lt;&gt;""),申込書!$M$105,"")</f>
        <v/>
      </c>
      <c r="DW476" s="81" t="str">
        <f>IF($DU$3&lt;&gt;"コンテンツなし",IF(AND(申込書!$AH$4="GIGAスクールパック",SUM($P476,$R476)&lt;&gt;0),SUM($P476,$R476),IF(AND(申込書!$AH$4="SKY安心GIGAタブレット",SUM($T476,$V476)&lt;&gt;0),SUM($T476,$V476),"")),"")</f>
        <v/>
      </c>
      <c r="DX476" s="81" t="str">
        <f>IF($DU$3&lt;&gt;"コンテンツなし",IF(AND(申込書!$AH$4="GIGAスクールパック",SUM($Q476,$S476)&lt;&gt;0),SUM($Q476,$S476),IF(AND(申込書!$AH$4="SKY安心GIGAタブレット",SUM($U476,$W476)&lt;&gt;0),SUM($U476,$W476),"")),"")</f>
        <v/>
      </c>
      <c r="DY476" s="157"/>
      <c r="DZ476" s="82"/>
      <c r="EA476" s="80" t="str">
        <f>IF(AND(申込書!$C$106&lt;&gt;"▼プルダウンより選択してください",申込書!$C$106&lt;&gt;"",申込書!$P$106&lt;&gt;"YYYY/MM/DD",$G476&lt;&gt;""),申込書!$P$106,"")</f>
        <v/>
      </c>
      <c r="EB476" s="81" t="str">
        <f>IF(AND(申込書!$C$106&lt;&gt;"▼プルダウンより選択してください",申込書!$C$106&lt;&gt;"",$G476&lt;&gt;""),申込書!$M$106,"")</f>
        <v/>
      </c>
      <c r="EC476" s="81" t="str">
        <f>IF($EA$3&lt;&gt;"コンテンツなし",IF(AND(申込書!$AH$4="GIGAスクールパック",SUM($P476,$R476)&lt;&gt;0),SUM($P476,$R476),IF(AND(申込書!$AH$4="SKY安心GIGAタブレット",SUM($T476,$V476)&lt;&gt;0),SUM($T476,$V476),"")),"")</f>
        <v/>
      </c>
      <c r="ED476" s="81" t="str">
        <f>IF($EA$3&lt;&gt;"コンテンツなし",IF(AND(申込書!$AH$4="GIGAスクールパック",SUM($Q476,$S476)&lt;&gt;0),SUM($Q476,$S476),IF(AND(申込書!$AH$4="SKY安心GIGAタブレット",SUM($U476,$W476)&lt;&gt;0),SUM($U476,$W476),"")),"")</f>
        <v/>
      </c>
      <c r="EE476" s="157"/>
      <c r="EF476" s="82"/>
      <c r="EG476" s="80" t="str">
        <f>IF(AND(申込書!$C$107&lt;&gt;"▼プルダウンより選択してください",申込書!$C$107&lt;&gt;"",申込書!$P$107&lt;&gt;"YYYY/MM/DD",$G476&lt;&gt;""),申込書!$P$107,"")</f>
        <v/>
      </c>
      <c r="EH476" s="81" t="str">
        <f>IF(AND(申込書!$C$107&lt;&gt;"▼プルダウンより選択してください",申込書!$C$107&lt;&gt;"",$G476&lt;&gt;""),申込書!$M$107,"")</f>
        <v/>
      </c>
      <c r="EI476" s="81" t="str">
        <f>IF($EG$3&lt;&gt;"コンテンツなし",IF(AND(申込書!$AH$4="GIGAスクールパック",SUM($P476,$R476)&lt;&gt;0),SUM($P476,$R476),IF(AND(申込書!$AH$4="SKY安心GIGAタブレット",SUM($T476,$V476)&lt;&gt;0),SUM($T476,$V476),"")),"")</f>
        <v/>
      </c>
      <c r="EJ476" s="81" t="str">
        <f>IF($EG$3&lt;&gt;"コンテンツなし",IF(AND(申込書!$AH$4="GIGAスクールパック",SUM($Q476,$S476)&lt;&gt;0),SUM($Q476,$S476),IF(AND(申込書!$AH$4="SKY安心GIGAタブレット",SUM($U476,$W476)&lt;&gt;0),SUM($U476,$W476),"")),"")</f>
        <v/>
      </c>
      <c r="EK476" s="157"/>
      <c r="EL476" s="82"/>
      <c r="EM476" s="80" t="str">
        <f>IF(AND(申込書!$C$108&lt;&gt;"▼プルダウンより選択してください",申込書!$C$108&lt;&gt;"",申込書!$P$108&lt;&gt;"YYYY/MM/DD",$G476&lt;&gt;""),申込書!$P$108,"")</f>
        <v/>
      </c>
      <c r="EN476" s="81" t="str">
        <f>IF(AND(申込書!$C$108&lt;&gt;"▼プルダウンより選択してください",申込書!$C$108&lt;&gt;"",$G476&lt;&gt;""),申込書!$M$108,"")</f>
        <v/>
      </c>
      <c r="EO476" s="81" t="str">
        <f>IF($EM$3&lt;&gt;"コンテンツなし",IF(AND(申込書!$AH$4="GIGAスクールパック",SUM($P476,$R476)&lt;&gt;0),SUM($P476,$R476),IF(AND(申込書!$AH$4="SKY安心GIGAタブレット",SUM($T476,$V476)&lt;&gt;0),SUM($T476,$V476),"")),"")</f>
        <v/>
      </c>
      <c r="EP476" s="81" t="str">
        <f>IF($EM$3&lt;&gt;"コンテンツなし",IF(AND(申込書!$AH$4="GIGAスクールパック",SUM($Q476,$S476)&lt;&gt;0),SUM($Q476,$S476),IF(AND(申込書!$AH$4="SKY安心GIGAタブレット",SUM($U476,$W476)&lt;&gt;0),SUM($U476,$W476),"")),"")</f>
        <v/>
      </c>
      <c r="EQ476" s="157"/>
      <c r="ER476" s="82"/>
      <c r="ES476" s="80" t="str">
        <f>IF(AND(申込書!$C$109&lt;&gt;"▼プルダウンより選択してください",申込書!$C$109&lt;&gt;"",申込書!$P$109&lt;&gt;"YYYY/MM/DD",$G476&lt;&gt;""),申込書!$P$109,"")</f>
        <v/>
      </c>
      <c r="ET476" s="81" t="str">
        <f>IF(AND(申込書!$C$109&lt;&gt;"▼プルダウンより選択してください",申込書!$C$109&lt;&gt;"",$G476&lt;&gt;""),申込書!$M$109,"")</f>
        <v/>
      </c>
      <c r="EU476" s="81" t="str">
        <f>IF($ES$3&lt;&gt;"コンテンツなし",IF(AND(申込書!$AH$4="GIGAスクールパック",SUM($P476,$R476)&lt;&gt;0),SUM($P476,$R476),IF(AND(申込書!$AH$4="SKY安心GIGAタブレット",SUM($T476,$V476)&lt;&gt;0),SUM($T476,$V476),"")),"")</f>
        <v/>
      </c>
      <c r="EV476" s="81" t="str">
        <f>IF($ES$3&lt;&gt;"コンテンツなし",IF(AND(申込書!$AH$4="GIGAスクールパック",SUM($Q476,$S476)&lt;&gt;0),SUM($Q476,$S476),IF(AND(申込書!$AH$4="SKY安心GIGAタブレット",SUM($U476,$W476)&lt;&gt;0),SUM($U476,$W476),"")),"")</f>
        <v/>
      </c>
      <c r="EW476" s="157"/>
      <c r="EX476" s="82"/>
      <c r="EY476" s="80" t="str">
        <f>IF(AND(申込書!$C$110&lt;&gt;"▼プルダウンより選択してください",申込書!$C$110&lt;&gt;"",申込書!$P$110&lt;&gt;"YYYY/MM/DD",$G476&lt;&gt;""),申込書!$P$110,"")</f>
        <v/>
      </c>
      <c r="EZ476" s="81" t="str">
        <f>IF(AND(申込書!$C$110&lt;&gt;"▼プルダウンより選択してください",申込書!$C$110&lt;&gt;"",$G476&lt;&gt;""),申込書!$M$110,"")</f>
        <v/>
      </c>
      <c r="FA476" s="81" t="str">
        <f>IF($EY$3&lt;&gt;"コンテンツなし",IF(AND(申込書!$AH$4="GIGAスクールパック",SUM($P476,$R476)&lt;&gt;0),SUM($P476,$R476),IF(AND(申込書!$AH$4="SKY安心GIGAタブレット",SUM($T476,$V476)&lt;&gt;0),SUM($T476,$V476),"")),"")</f>
        <v/>
      </c>
      <c r="FB476" s="81" t="str">
        <f>IF($EY$3&lt;&gt;"コンテンツなし",IF(AND(申込書!$AH$4="GIGAスクールパック",SUM($Q476,$S476)&lt;&gt;0),SUM($Q476,$S476),IF(AND(申込書!$AH$4="SKY安心GIGAタブレット",SUM($U476,$W476)&lt;&gt;0),SUM($U476,$W476),"")),"")</f>
        <v/>
      </c>
      <c r="FC476" s="157"/>
      <c r="FD476" s="82"/>
      <c r="FE476" s="80" t="str">
        <f>IF(AND(申込書!$C$111&lt;&gt;"▼プルダウンより選択してください",申込書!$C$111&lt;&gt;"",申込書!$P$111&lt;&gt;"YYYY/MM/DD",$G476&lt;&gt;""),申込書!$P$111,"")</f>
        <v/>
      </c>
      <c r="FF476" s="81" t="str">
        <f>IF(AND(申込書!$C$111&lt;&gt;"▼プルダウンより選択してください",申込書!$C$111&lt;&gt;"",$G476&lt;&gt;""),申込書!$M$111,"")</f>
        <v/>
      </c>
      <c r="FG476" s="81" t="str">
        <f>IF($FE$3&lt;&gt;"コンテンツなし",IF(AND(申込書!$AH$4="GIGAスクールパック",SUM($P476,$R476)&lt;&gt;0),SUM($P476,$R476),IF(AND(申込書!$AH$4="SKY安心GIGAタブレット",SUM($T476,$V476)&lt;&gt;0),SUM($T476,$V476),"")),"")</f>
        <v/>
      </c>
      <c r="FH476" s="81" t="str">
        <f>IF($FE$3&lt;&gt;"コンテンツなし",IF(AND(申込書!$AH$4="GIGAスクールパック",SUM($Q476,$S476)&lt;&gt;0),SUM($Q476,$S476),IF(AND(申込書!$AH$4="SKY安心GIGAタブレット",SUM($U476,$W476)&lt;&gt;0),SUM($U476,$W476),"")),"")</f>
        <v/>
      </c>
      <c r="FI476" s="157"/>
      <c r="FJ476" s="82"/>
      <c r="FK476" s="80" t="str">
        <f>IF(AND(申込書!$C$112&lt;&gt;"▼プルダウンより選択してください",申込書!$C$112&lt;&gt;"",申込書!$P$112&lt;&gt;"YYYY/MM/DD",$G476&lt;&gt;""),申込書!$P$112,"")</f>
        <v/>
      </c>
      <c r="FL476" s="81" t="str">
        <f>IF(AND(申込書!$C$112&lt;&gt;"▼プルダウンより選択してください",申込書!$C$112&lt;&gt;"",$G476&lt;&gt;""),申込書!$M$112,"")</f>
        <v/>
      </c>
      <c r="FM476" s="81" t="str">
        <f>IF($FK$3&lt;&gt;"コンテンツなし",IF(AND(申込書!$AH$4="GIGAスクールパック",SUM($P476,$R476)&lt;&gt;0),SUM($P476,$R476),IF(AND(申込書!$AH$4="SKY安心GIGAタブレット",SUM($T476,$V476)&lt;&gt;0),SUM($T476,$V476),"")),"")</f>
        <v/>
      </c>
      <c r="FN476" s="81" t="str">
        <f>IF($FK$3&lt;&gt;"コンテンツなし",IF(AND(申込書!$AH$4="GIGAスクールパック",SUM($Q476,$S476)&lt;&gt;0),SUM($Q476,$S476),IF(AND(申込書!$AH$4="SKY安心GIGAタブレット",SUM($U476,$W476)&lt;&gt;0),SUM($U476,$W476),"")),"")</f>
        <v/>
      </c>
      <c r="FO476" s="157"/>
      <c r="FP476" s="82"/>
      <c r="FQ476" s="80" t="str">
        <f>IF(AND(申込書!$C$113&lt;&gt;"▼プルダウンより選択してください",申込書!$C$113&lt;&gt;"",申込書!$P$113&lt;&gt;"YYYY/MM/DD",$G476&lt;&gt;""),申込書!$P$113,"")</f>
        <v/>
      </c>
      <c r="FR476" s="81" t="str">
        <f>IF(AND(申込書!$C$113&lt;&gt;"▼プルダウンより選択してください",申込書!$C$113&lt;&gt;"",$G476&lt;&gt;""),申込書!$M$113,"")</f>
        <v/>
      </c>
      <c r="FS476" s="81" t="str">
        <f>IF($FQ$3&lt;&gt;"コンテンツなし",IF(AND(申込書!$AH$4="GIGAスクールパック",SUM($P476,$R476)&lt;&gt;0),SUM($P476,$R476),IF(AND(申込書!$AH$4="SKY安心GIGAタブレット",SUM($T476,$V476)&lt;&gt;0),SUM($T476,$V476),"")),"")</f>
        <v/>
      </c>
      <c r="FT476" s="81" t="str">
        <f>IF($FQ$3&lt;&gt;"コンテンツなし",IF(AND(申込書!$AH$4="GIGAスクールパック",SUM($Q476,$S476)&lt;&gt;0),SUM($Q476,$S476),IF(AND(申込書!$AH$4="SKY安心GIGAタブレット",SUM($U476,$W476)&lt;&gt;0),SUM($U476,$W476),"")),"")</f>
        <v/>
      </c>
      <c r="FU476" s="157"/>
      <c r="FV476" s="82"/>
      <c r="FW476" s="80" t="str">
        <f>IF(AND(申込書!$C$114&lt;&gt;"▼プルダウンより選択してください",申込書!$C$114&lt;&gt;"",申込書!$P$114&lt;&gt;"YYYY/MM/DD",$G476&lt;&gt;""),申込書!$P$114,"")</f>
        <v/>
      </c>
      <c r="FX476" s="81" t="str">
        <f>IF(AND(申込書!$C$114&lt;&gt;"▼プルダウンより選択してください",申込書!$C$114&lt;&gt;"",$G476&lt;&gt;""),申込書!$M$114,"")</f>
        <v/>
      </c>
      <c r="FY476" s="81" t="str">
        <f>IF($FW$3&lt;&gt;"コンテンツなし",IF(AND(申込書!$AH$4="GIGAスクールパック",SUM($P476,$R476)&lt;&gt;0),SUM($P476,$R476),IF(AND(申込書!$AH$4="SKY安心GIGAタブレット",SUM($T476,$V476)&lt;&gt;0),SUM($T476,$V476),"")),"")</f>
        <v/>
      </c>
      <c r="FZ476" s="81" t="str">
        <f>IF($FW$3&lt;&gt;"コンテンツなし",IF(AND(申込書!$AH$4="GIGAスクールパック",SUM($Q476,$S476)&lt;&gt;0),SUM($Q476,$S476),IF(AND(申込書!$AH$4="SKY安心GIGAタブレット",SUM($U476,$W476)&lt;&gt;0),SUM($U476,$W476),"")),"")</f>
        <v/>
      </c>
      <c r="GA476" s="157"/>
      <c r="GB476" s="82"/>
      <c r="GC476" s="80" t="str">
        <f>IF(AND(申込書!$C$115&lt;&gt;"▼プルダウンより選択してください",申込書!$C$115&lt;&gt;"",申込書!$P$115&lt;&gt;"YYYY/MM/DD",$G476&lt;&gt;""),申込書!$P$115,"")</f>
        <v/>
      </c>
      <c r="GD476" s="81" t="str">
        <f>IF(AND(申込書!$C$115&lt;&gt;"▼プルダウンより選択してください",申込書!$C$115&lt;&gt;"",$G476&lt;&gt;""),申込書!$M$115,"")</f>
        <v/>
      </c>
      <c r="GE476" s="81" t="str">
        <f>IF($GC$3&lt;&gt;"コンテンツなし",IF(AND(申込書!$AH$4="GIGAスクールパック",SUM($P476,$R476)&lt;&gt;0),SUM($P476,$R476),IF(AND(申込書!$AH$4="SKY安心GIGAタブレット",SUM($T476,$V476)&lt;&gt;0),SUM($T476,$V476),"")),"")</f>
        <v/>
      </c>
      <c r="GF476" s="81" t="str">
        <f>IF($GC$3&lt;&gt;"コンテンツなし",IF(AND(申込書!$AH$4="GIGAスクールパック",SUM($Q476,$S476)&lt;&gt;0),SUM($Q476,$S476),IF(AND(申込書!$AH$4="SKY安心GIGAタブレット",SUM($U476,$W476)&lt;&gt;0),SUM($U476,$W476),"")),"")</f>
        <v/>
      </c>
      <c r="GG476" s="157"/>
      <c r="GH476" s="82"/>
      <c r="GI476" s="80" t="str">
        <f>IF(AND(申込書!$C$116&lt;&gt;"▼プルダウンより選択してください",申込書!$C$116&lt;&gt;"",申込書!$P$116&lt;&gt;"YYYY/MM/DD",$G476&lt;&gt;""),申込書!$P$116,"")</f>
        <v/>
      </c>
      <c r="GJ476" s="81" t="str">
        <f>IF(AND(申込書!$C$116&lt;&gt;"▼プルダウンより選択してください",申込書!$C$116&lt;&gt;"",$G476&lt;&gt;""),申込書!$M$116,"")</f>
        <v/>
      </c>
      <c r="GK476" s="81" t="str">
        <f>IF($GI$3&lt;&gt;"コンテンツなし",IF(AND(申込書!$AH$4="GIGAスクールパック",SUM($P476,$R476)&lt;&gt;0),SUM($P476,$R476),IF(AND(申込書!$AH$4="SKY安心GIGAタブレット",SUM($T476,$V476)&lt;&gt;0),SUM($T476,$V476),"")),"")</f>
        <v/>
      </c>
      <c r="GL476" s="81" t="str">
        <f>IF($GI$3&lt;&gt;"コンテンツなし",IF(AND(申込書!$AH$4="GIGAスクールパック",SUM($Q476,$S476)&lt;&gt;0),SUM($Q476,$S476),IF(AND(申込書!$AH$4="SKY安心GIGAタブレット",SUM($U476,$W476)&lt;&gt;0),SUM($U476,$W476),"")),"")</f>
        <v/>
      </c>
      <c r="GM476" s="157"/>
      <c r="GN476" s="82"/>
      <c r="GO476" s="80" t="str">
        <f>IF(AND(申込書!$C$117&lt;&gt;"▼プルダウンより選択してください",申込書!$C$117&lt;&gt;"",申込書!$P$117&lt;&gt;"YYYY/MM/DD",$G476&lt;&gt;""),申込書!$P$117,"")</f>
        <v/>
      </c>
      <c r="GP476" s="81" t="str">
        <f>IF(AND(申込書!$C$117&lt;&gt;"▼プルダウンより選択してください",申込書!$C$117&lt;&gt;"",$G476&lt;&gt;""),申込書!$M$117,"")</f>
        <v/>
      </c>
      <c r="GQ476" s="81" t="str">
        <f>IF($GO$3&lt;&gt;"コンテンツなし",IF(AND(申込書!$AH$4="GIGAスクールパック",SUM($P476,$R476)&lt;&gt;0),SUM($P476,$R476),IF(AND(申込書!$AH$4="SKY安心GIGAタブレット",SUM($T476,$V476)&lt;&gt;0),SUM($T476,$V476),"")),"")</f>
        <v/>
      </c>
      <c r="GR476" s="81" t="str">
        <f>IF($GO$3&lt;&gt;"コンテンツなし",IF(AND(申込書!$AH$4="GIGAスクールパック",SUM($Q476,$S476)&lt;&gt;0),SUM($Q476,$S476),IF(AND(申込書!$AH$4="SKY安心GIGAタブレット",SUM($U476,$W476)&lt;&gt;0),SUM($U476,$W476),"")),"")</f>
        <v/>
      </c>
      <c r="GS476" s="157"/>
      <c r="GT476" s="82"/>
      <c r="GU476" s="80" t="str">
        <f>IF(AND(申込書!$C$118&lt;&gt;"▼プルダウンより選択してください",申込書!$C$118&lt;&gt;"",申込書!$P$118&lt;&gt;"YYYY/MM/DD",$G476&lt;&gt;""),申込書!$P$118,"")</f>
        <v/>
      </c>
      <c r="GV476" s="81" t="str">
        <f>IF(AND(申込書!$C$118&lt;&gt;"▼プルダウンより選択してください",申込書!$C$118&lt;&gt;"",$G476&lt;&gt;""),申込書!$M$118,"")</f>
        <v/>
      </c>
      <c r="GW476" s="81" t="str">
        <f>IF($GU$3&lt;&gt;"コンテンツなし",IF(AND(申込書!$AH$4="GIGAスクールパック",SUM($P476,$R476)&lt;&gt;0),SUM($P476,$R476),IF(AND(申込書!$AH$4="SKY安心GIGAタブレット",SUM($T476,$V476)&lt;&gt;0),SUM($T476,$V476),"")),"")</f>
        <v/>
      </c>
      <c r="GX476" s="81" t="str">
        <f>IF($GU$3&lt;&gt;"コンテンツなし",IF(AND(申込書!$AH$4="GIGAスクールパック",SUM($Q476,$S476)&lt;&gt;0),SUM($Q476,$S476),IF(AND(申込書!$AH$4="SKY安心GIGAタブレット",SUM($U476,$W476)&lt;&gt;0),SUM($U476,$W476),"")),"")</f>
        <v/>
      </c>
      <c r="GY476" s="157"/>
      <c r="GZ476" s="82"/>
      <c r="HA476" s="80" t="str">
        <f>IF(AND(申込書!$C$119&lt;&gt;"▼プルダウンより選択してください",申込書!$C$119&lt;&gt;"",申込書!$P$119&lt;&gt;"YYYY/MM/DD",$G476&lt;&gt;""),申込書!$P$119,"")</f>
        <v/>
      </c>
      <c r="HB476" s="81" t="str">
        <f>IF(AND(申込書!$C$119&lt;&gt;"▼プルダウンより選択してください",申込書!$C$119&lt;&gt;"",$G476&lt;&gt;""),申込書!$M$119,"")</f>
        <v/>
      </c>
      <c r="HC476" s="81" t="str">
        <f>IF($HA$3&lt;&gt;"コンテンツなし",IF(AND(申込書!$AH$4="GIGAスクールパック",SUM($P476,$R476)&lt;&gt;0),SUM($P476,$R476),IF(AND(申込書!$AH$4="SKY安心GIGAタブレット",SUM($T476,$V476)&lt;&gt;0),SUM($T476,$V476),"")),"")</f>
        <v/>
      </c>
      <c r="HD476" s="81" t="str">
        <f>IF($HA$3&lt;&gt;"コンテンツなし",IF(AND(申込書!$AH$4="GIGAスクールパック",SUM($Q476,$S476)&lt;&gt;0),SUM($Q476,$S476),IF(AND(申込書!$AH$4="SKY安心GIGAタブレット",SUM($U476,$W476)&lt;&gt;0),SUM($U476,$W476),"")),"")</f>
        <v/>
      </c>
      <c r="HE476" s="157"/>
      <c r="HF476" s="82"/>
      <c r="HG476" s="83"/>
    </row>
    <row r="477" spans="2:215" ht="26.85" customHeight="1">
      <c r="B477" s="62">
        <f t="shared" si="4"/>
        <v>472</v>
      </c>
      <c r="C477" s="63"/>
      <c r="D477" s="64"/>
      <c r="E477" s="207"/>
      <c r="F477" s="65"/>
      <c r="G477" s="66"/>
      <c r="H477" s="67"/>
      <c r="I477" s="68"/>
      <c r="J477" s="69"/>
      <c r="K477" s="70"/>
      <c r="L477" s="71"/>
      <c r="M477" s="72"/>
      <c r="N477" s="73"/>
      <c r="O477" s="74"/>
      <c r="P477" s="179"/>
      <c r="Q477" s="180"/>
      <c r="R477" s="180"/>
      <c r="S477" s="181"/>
      <c r="T477" s="179"/>
      <c r="U477" s="180"/>
      <c r="V477" s="182"/>
      <c r="W477" s="181"/>
      <c r="X477" s="75"/>
      <c r="Y477" s="76"/>
      <c r="Z477" s="77"/>
      <c r="AA477" s="78"/>
      <c r="AB477" s="79"/>
      <c r="AC477" s="79"/>
      <c r="AD477" s="79"/>
      <c r="AE477" s="77"/>
      <c r="AF477" s="139"/>
      <c r="AG477" s="139"/>
      <c r="AH477" s="139"/>
      <c r="AI477" s="80" t="str">
        <f>IF(AND(申込書!$C$90&lt;&gt;"▼プルダウンより選択してください",申込書!$C$90&lt;&gt;"",申込書!$P$90&lt;&gt;"YYYY/MM/DD",$G477&lt;&gt;""),申込書!$P$90,"")</f>
        <v/>
      </c>
      <c r="AJ477" s="81" t="str">
        <f>IF(AND(申込書!$C$90&lt;&gt;"▼プルダウンより選択してください",申込書!$C$90&lt;&gt;"",$G477&lt;&gt;""),申込書!$M$90,"")</f>
        <v/>
      </c>
      <c r="AK477" s="81" t="str">
        <f>IF($AI$3&lt;&gt;"コンテンツなし",IF(AND(申込書!$AH$4="GIGAスクールパック",SUM($P477,$R477)&lt;&gt;0),SUM($P477,$R477),IF(AND(申込書!$AH$4="SKY安心GIGAタブレット",SUM($T477,$V477)&lt;&gt;0),SUM($T477,$V477),"")),"")</f>
        <v/>
      </c>
      <c r="AL477" s="81" t="str">
        <f>IF($AI$3&lt;&gt;"コンテンツなし",IF(AND(申込書!$AH$4="GIGAスクールパック",SUM($Q477,$S477)&lt;&gt;0),SUM($Q477,$S477),IF(AND(申込書!$AH$4="SKY安心GIGAタブレット",SUM($U477,$W477)&lt;&gt;0),SUM($U477,$W477),"")),"")</f>
        <v/>
      </c>
      <c r="AM477" s="157"/>
      <c r="AN477" s="82"/>
      <c r="AO477" s="80" t="str">
        <f>IF(AND(申込書!$C$91&lt;&gt;"▼プルダウンより選択してください",申込書!$C$91&lt;&gt;"",申込書!$P$91&lt;&gt;"YYYY/MM/DD",$G477&lt;&gt;""),申込書!$P$91,"")</f>
        <v/>
      </c>
      <c r="AP477" s="81" t="str">
        <f>IF(AND(申込書!$C$91&lt;&gt;"▼プルダウンより選択してください",申込書!$C$91&lt;&gt;"",$G477&lt;&gt;""),申込書!$M$91,"")</f>
        <v/>
      </c>
      <c r="AQ477" s="81" t="str">
        <f>IF($AO$3&lt;&gt;"コンテンツなし",IF(AND(申込書!$AH$4="GIGAスクールパック",SUM($P477,$R477)&lt;&gt;0),SUM($P477,$R477),IF(AND(申込書!$AH$4="SKY安心GIGAタブレット",SUM($T477,$V477)&lt;&gt;0),SUM($T477,$V477),"")),"")</f>
        <v/>
      </c>
      <c r="AR477" s="81" t="str">
        <f>IF($AO$3&lt;&gt;"コンテンツなし",IF(AND(申込書!$AH$4="GIGAスクールパック",SUM($Q477,$S477)&lt;&gt;0),SUM($Q477,$S477),IF(AND(申込書!$AH$4="SKY安心GIGAタブレット",SUM($U477,$W477)&lt;&gt;0),SUM($U477,$W477),"")),"")</f>
        <v/>
      </c>
      <c r="AS477" s="157"/>
      <c r="AT477" s="82"/>
      <c r="AU477" s="80" t="str">
        <f>IF(AND(申込書!$C$92&lt;&gt;"▼プルダウンより選択してください",申込書!$C$92&lt;&gt;"",申込書!$P$92&lt;&gt;"YYYY/MM/DD",$G477&lt;&gt;""),申込書!$P$92,"")</f>
        <v/>
      </c>
      <c r="AV477" s="81" t="str">
        <f>IF(AND(申込書!$C$92&lt;&gt;"▼プルダウンより選択してください",申込書!$C$92&lt;&gt;"",$G477&lt;&gt;""),申込書!$M$92,"")</f>
        <v/>
      </c>
      <c r="AW477" s="81" t="str">
        <f>IF($AU$3&lt;&gt;"コンテンツなし",IF(AND(申込書!$AH$4="GIGAスクールパック",SUM($P477,$R477)&lt;&gt;0),SUM($P477,$R477),IF(AND(申込書!$AH$4="SKY安心GIGAタブレット",SUM($T477,$V477)&lt;&gt;0),SUM($T477,$V477),"")),"")</f>
        <v/>
      </c>
      <c r="AX477" s="81" t="str">
        <f>IF($AU$3&lt;&gt;"コンテンツなし",IF(AND(申込書!$AH$4="GIGAスクールパック",SUM($Q477,$S477)&lt;&gt;0),SUM($Q477,$S477),IF(AND(申込書!$AH$4="SKY安心GIGAタブレット",SUM($U477,$W477)&lt;&gt;0),SUM($U477,$W477),"")),"")</f>
        <v/>
      </c>
      <c r="AY477" s="157"/>
      <c r="AZ477" s="82"/>
      <c r="BA477" s="80" t="str">
        <f>IF(AND(申込書!$C$93&lt;&gt;"▼プルダウンより選択してください",申込書!$C$93&lt;&gt;"",申込書!$P$93&lt;&gt;"YYYY/MM/DD",$G477&lt;&gt;""),申込書!$P$93,"")</f>
        <v/>
      </c>
      <c r="BB477" s="81" t="str">
        <f>IF(AND(申込書!$C$93&lt;&gt;"▼プルダウンより選択してください",申込書!$C$93&lt;&gt;"",申込書!$M$93&gt;=1,$G477&lt;&gt;""),申込書!$M$93,"")</f>
        <v/>
      </c>
      <c r="BC477" s="81" t="str">
        <f>IF($BA$3&lt;&gt;"コンテンツなし",IF(AND(申込書!$AH$4="GIGAスクールパック",SUM($P477,$R477)&lt;&gt;0),SUM($P477,$R477),IF(AND(申込書!$AH$4="SKY安心GIGAタブレット",SUM($T477,$V477)&lt;&gt;0),SUM($T477,$V477),"")),"")</f>
        <v/>
      </c>
      <c r="BD477" s="81" t="str">
        <f>IF($BA$3&lt;&gt;"コンテンツなし",IF(AND(申込書!$AH$4="GIGAスクールパック",SUM($Q477,$S477)&lt;&gt;0),SUM($Q477,$S477),IF(AND(申込書!$AH$4="SKY安心GIGAタブレット",SUM($U477,$W477)&lt;&gt;0),SUM($U477,$W477),"")),"")</f>
        <v/>
      </c>
      <c r="BE477" s="157"/>
      <c r="BF477" s="82"/>
      <c r="BG477" s="80" t="str">
        <f>IF(AND(申込書!$C$94&lt;&gt;"▼プルダウンより選択してください",申込書!$C$94&lt;&gt;"",申込書!$P$94&lt;&gt;"YYYY/MM/DD",$G477&lt;&gt;""),申込書!$P$94,"")</f>
        <v/>
      </c>
      <c r="BH477" s="81" t="str">
        <f>IF(AND(申込書!$C$94&lt;&gt;"▼プルダウンより選択してください",申込書!$C$94&lt;&gt;"",$G477&lt;&gt;""),申込書!$M$94,"")</f>
        <v/>
      </c>
      <c r="BI477" s="81" t="str">
        <f>IF($BG$3&lt;&gt;"コンテンツなし",IF(AND(申込書!$AH$4="GIGAスクールパック",SUM($P477,$R477)&lt;&gt;0),SUM($P477,$R477),IF(AND(申込書!$AH$4="SKY安心GIGAタブレット",SUM($T477,$V477)&lt;&gt;0),SUM($T477,$V477),"")),"")</f>
        <v/>
      </c>
      <c r="BJ477" s="81" t="str">
        <f>IF($BG$3&lt;&gt;"コンテンツなし",IF(AND(申込書!$AH$4="GIGAスクールパック",SUM($Q477,$S477)&lt;&gt;0),SUM($Q477,$S477),IF(AND(申込書!$AH$4="SKY安心GIGAタブレット",SUM($U477,$W477)&lt;&gt;0),SUM($U477,$W477),"")),"")</f>
        <v/>
      </c>
      <c r="BK477" s="157"/>
      <c r="BL477" s="82"/>
      <c r="BM477" s="80" t="str">
        <f>IF(AND(申込書!$C$95&lt;&gt;"▼プルダウンより選択してください",申込書!$C$95&lt;&gt;"",申込書!$P$95&lt;&gt;"YYYY/MM/DD",$G477&lt;&gt;""),申込書!$P$95,"")</f>
        <v/>
      </c>
      <c r="BN477" s="81" t="str">
        <f>IF(AND(申込書!$C$95&lt;&gt;"▼プルダウンより選択してください",申込書!$C$95&lt;&gt;"",$G477&lt;&gt;""),申込書!$M$95,"")</f>
        <v/>
      </c>
      <c r="BO477" s="81" t="str">
        <f>IF($BM$3&lt;&gt;"コンテンツなし",IF(AND(申込書!$AH$4="GIGAスクールパック",SUM($P477,$R477)&lt;&gt;0),SUM($P477,$R477),IF(AND(申込書!$AH$4="SKY安心GIGAタブレット",SUM($T477,$V477)&lt;&gt;0),SUM($T477,$V477),"")),"")</f>
        <v/>
      </c>
      <c r="BP477" s="81" t="str">
        <f>IF($BM$3&lt;&gt;"コンテンツなし",IF(AND(申込書!$AH$4="GIGAスクールパック",SUM($Q477,$S477)&lt;&gt;0),SUM($Q477,$S477),IF(AND(申込書!$AH$4="SKY安心GIGAタブレット",SUM($U477,$W477)&lt;&gt;0),SUM($U477,$W477),"")),"")</f>
        <v/>
      </c>
      <c r="BQ477" s="157"/>
      <c r="BR477" s="82"/>
      <c r="BS477" s="80" t="str">
        <f>IF(AND(申込書!$C$96&lt;&gt;"▼プルダウンより選択してください",申込書!$C$96&lt;&gt;"",申込書!$P$96&lt;&gt;"YYYY/MM/DD",$G477&lt;&gt;""),申込書!$P$96,"")</f>
        <v/>
      </c>
      <c r="BT477" s="81" t="str">
        <f>IF(AND(申込書!$C$96&lt;&gt;"▼プルダウンより選択してください",申込書!$C$96&lt;&gt;"",$G477&lt;&gt;""),申込書!$M$96,"")</f>
        <v/>
      </c>
      <c r="BU477" s="81" t="str">
        <f>IF($BS$3&lt;&gt;"コンテンツなし",IF(AND(申込書!$AH$4="GIGAスクールパック",SUM($P477,$R477)&lt;&gt;0),SUM($P477,$R477),IF(AND(申込書!$AH$4="SKY安心GIGAタブレット",SUM($T477,$V477)&lt;&gt;0),SUM($T477,$V477),"")),"")</f>
        <v/>
      </c>
      <c r="BV477" s="81" t="str">
        <f>IF($BS$3&lt;&gt;"コンテンツなし",IF(AND(申込書!$AH$4="GIGAスクールパック",SUM($Q477,$S477)&lt;&gt;0),SUM($Q477,$S477),IF(AND(申込書!$AH$4="SKY安心GIGAタブレット",SUM($U477,$W477)&lt;&gt;0),SUM($U477,$W477),"")),"")</f>
        <v/>
      </c>
      <c r="BW477" s="157"/>
      <c r="BX477" s="82"/>
      <c r="BY477" s="80" t="str">
        <f>IF(AND(申込書!$C$97&lt;&gt;"▼プルダウンより選択してください",申込書!$C$97&lt;&gt;"",申込書!$P$97&lt;&gt;"YYYY/MM/DD",$G477&lt;&gt;""),申込書!$P$97,"")</f>
        <v/>
      </c>
      <c r="BZ477" s="81" t="str">
        <f>IF(AND(申込書!$C$97&lt;&gt;"▼プルダウンより選択してください",申込書!$C$97&lt;&gt;"",$G477&lt;&gt;""),申込書!$M$97,"")</f>
        <v/>
      </c>
      <c r="CA477" s="81" t="str">
        <f>IF($BY$3&lt;&gt;"コンテンツなし",IF(AND(申込書!$AH$4="GIGAスクールパック",SUM($P477,$R477)&lt;&gt;0),SUM($P477,$R477),IF(AND(申込書!$AH$4="SKY安心GIGAタブレット",SUM($T477,$V477)&lt;&gt;0),SUM($T477,$V477),"")),"")</f>
        <v/>
      </c>
      <c r="CB477" s="81" t="str">
        <f>IF($BY$3&lt;&gt;"コンテンツなし",IF(AND(申込書!$AH$4="GIGAスクールパック",SUM($Q477,$S477)&lt;&gt;0),SUM($Q477,$S477),IF(AND(申込書!$AH$4="SKY安心GIGAタブレット",SUM($U477,$W477)&lt;&gt;0),SUM($U477,$W477),"")),"")</f>
        <v/>
      </c>
      <c r="CC477" s="157"/>
      <c r="CD477" s="82"/>
      <c r="CE477" s="80" t="str">
        <f>IF(AND(申込書!$C$98&lt;&gt;"▼プルダウンより選択してください",申込書!$C$98&lt;&gt;"",申込書!$P$98&lt;&gt;"YYYY/MM/DD",$G477&lt;&gt;""),申込書!$P$98,"")</f>
        <v/>
      </c>
      <c r="CF477" s="81" t="str">
        <f>IF(AND(申込書!$C$98&lt;&gt;"▼プルダウンより選択してください",申込書!$C$98&lt;&gt;"",$G477&lt;&gt;""),申込書!$M$98,"")</f>
        <v/>
      </c>
      <c r="CG477" s="81" t="str">
        <f>IF($CE$3&lt;&gt;"コンテンツなし",IF(AND(申込書!$AH$4="GIGAスクールパック",SUM($P477,$R477)&lt;&gt;0),SUM($P477,$R477),IF(AND(申込書!$AH$4="SKY安心GIGAタブレット",SUM($T477,$V477)&lt;&gt;0),SUM($T477,$V477),"")),"")</f>
        <v/>
      </c>
      <c r="CH477" s="81" t="str">
        <f>IF($CE$3&lt;&gt;"コンテンツなし",IF(AND(申込書!$AH$4="GIGAスクールパック",SUM($Q477,$S477)&lt;&gt;0),SUM($Q477,$S477),IF(AND(申込書!$AH$4="SKY安心GIGAタブレット",SUM($U477,$W477)&lt;&gt;0),SUM($U477,$W477),"")),"")</f>
        <v/>
      </c>
      <c r="CI477" s="157"/>
      <c r="CJ477" s="82"/>
      <c r="CK477" s="80" t="str">
        <f>IF(AND(申込書!$C$99&lt;&gt;"▼プルダウンより選択してください",申込書!$C$99&lt;&gt;"",申込書!$P$99&lt;&gt;"YYYY/MM/DD",$G477&lt;&gt;""),申込書!$P$99,"")</f>
        <v/>
      </c>
      <c r="CL477" s="81" t="str">
        <f>IF(AND(申込書!$C$99&lt;&gt;"▼プルダウンより選択してください",申込書!$C$99&lt;&gt;"",$G477&lt;&gt;""),申込書!$M$99,"")</f>
        <v/>
      </c>
      <c r="CM477" s="81" t="str">
        <f>IF($CK$3&lt;&gt;"コンテンツなし",IF(AND(申込書!$AH$4="GIGAスクールパック",SUM($P477,$R477)&lt;&gt;0),SUM($P477,$R477),IF(AND(申込書!$AH$4="SKY安心GIGAタブレット",SUM($T477,$V477)&lt;&gt;0),SUM($T477,$V477),"")),"")</f>
        <v/>
      </c>
      <c r="CN477" s="81" t="str">
        <f>IF($CK$3&lt;&gt;"コンテンツなし",IF(AND(申込書!$AH$4="GIGAスクールパック",SUM($Q477,$S477)&lt;&gt;0),SUM($Q477,$S477),IF(AND(申込書!$AH$4="SKY安心GIGAタブレット",SUM($U477,$W477)&lt;&gt;0),SUM($U477,$W477),"")),"")</f>
        <v/>
      </c>
      <c r="CO477" s="157"/>
      <c r="CP477" s="82"/>
      <c r="CQ477" s="80" t="str">
        <f>IF(AND(申込書!$C$100&lt;&gt;"▼プルダウンより選択してください",申込書!$C$100&lt;&gt;"",申込書!$P$100&lt;&gt;"YYYY/MM/DD",$G477&lt;&gt;""),申込書!$P$100,"")</f>
        <v/>
      </c>
      <c r="CR477" s="81" t="str">
        <f>IF(AND(申込書!$C$100&lt;&gt;"▼プルダウンより選択してください",申込書!$C$100&lt;&gt;"",$G477&lt;&gt;""),申込書!$M$100,"")</f>
        <v/>
      </c>
      <c r="CS477" s="81" t="str">
        <f>IF($CQ$3&lt;&gt;"コンテンツなし",IF(AND(申込書!$AH$4="GIGAスクールパック",SUM($P477,$R477)&lt;&gt;0),SUM($P477,$R477),IF(AND(申込書!$AH$4="SKY安心GIGAタブレット",SUM($T477,$V477)&lt;&gt;0),SUM($T477,$V477),"")),"")</f>
        <v/>
      </c>
      <c r="CT477" s="81" t="str">
        <f>IF($CQ$3&lt;&gt;"コンテンツなし",IF(AND(申込書!$AH$4="GIGAスクールパック",SUM($Q477,$S477)&lt;&gt;0),SUM($Q477,$S477),IF(AND(申込書!$AH$4="SKY安心GIGAタブレット",SUM($U477,$W477)&lt;&gt;0),SUM($U477,$W477),"")),"")</f>
        <v/>
      </c>
      <c r="CU477" s="81"/>
      <c r="CV477" s="82"/>
      <c r="CW477" s="80" t="str">
        <f>IF(AND(申込書!$C$101&lt;&gt;"▼プルダウンより選択してください",申込書!$C$101&lt;&gt;"",申込書!$P$101&lt;&gt;"YYYY/MM/DD",$G477&lt;&gt;""),申込書!$P$101,"")</f>
        <v/>
      </c>
      <c r="CX477" s="81" t="str">
        <f>IF(AND(申込書!$C$101&lt;&gt;"▼プルダウンより選択してください",申込書!$C$101&lt;&gt;"",$G477&lt;&gt;""),申込書!$M$101,"")</f>
        <v/>
      </c>
      <c r="CY477" s="81" t="str">
        <f>IF($CW$3&lt;&gt;"コンテンツなし",IF(AND(申込書!$AH$4="GIGAスクールパック",SUM($P477,$R477)&lt;&gt;0),SUM($P477,$R477),IF(AND(申込書!$AH$4="SKY安心GIGAタブレット",SUM($T477,$V477)&lt;&gt;0),SUM($T477,$V477),"")),"")</f>
        <v/>
      </c>
      <c r="CZ477" s="81" t="str">
        <f>IF($CW$3&lt;&gt;"コンテンツなし",IF(AND(申込書!$AH$4="GIGAスクールパック",SUM($Q477,$S477)&lt;&gt;0),SUM($Q477,$S477),IF(AND(申込書!$AH$4="SKY安心GIGAタブレット",SUM($U477,$W477)&lt;&gt;0),SUM($U477,$W477),"")),"")</f>
        <v/>
      </c>
      <c r="DA477" s="81"/>
      <c r="DB477" s="82"/>
      <c r="DC477" s="80" t="str">
        <f>IF(AND(申込書!$C$102&lt;&gt;"▼プルダウンより選択してください",申込書!$C$102&lt;&gt;"",申込書!$P$102&lt;&gt;"YYYY/MM/DD",$G477&lt;&gt;""),申込書!$P$102,"")</f>
        <v/>
      </c>
      <c r="DD477" s="81" t="str">
        <f>IF(AND(申込書!$C$102&lt;&gt;"▼プルダウンより選択してください",申込書!$C$102&lt;&gt;"",$G477&lt;&gt;""),申込書!$M$102,"")</f>
        <v/>
      </c>
      <c r="DE477" s="81" t="str">
        <f>IF($DC$3&lt;&gt;"コンテンツなし",IF(AND(申込書!$AH$4="GIGAスクールパック",SUM($P477,$R477)&lt;&gt;0),SUM($P477,$R477),IF(AND(申込書!$AH$4="SKY安心GIGAタブレット",SUM($T477,$V477)&lt;&gt;0),SUM($T477,$V477),"")),"")</f>
        <v/>
      </c>
      <c r="DF477" s="81" t="str">
        <f>IF($DC$3&lt;&gt;"コンテンツなし",IF(AND(申込書!$AH$4="GIGAスクールパック",SUM($Q477,$S477)&lt;&gt;0),SUM($Q477,$S477),IF(AND(申込書!$AH$4="SKY安心GIGAタブレット",SUM($U477,$W477)&lt;&gt;0),SUM($U477,$W477),"")),"")</f>
        <v/>
      </c>
      <c r="DG477" s="81"/>
      <c r="DH477" s="82"/>
      <c r="DI477" s="80" t="str">
        <f>IF(AND(申込書!$C$103&lt;&gt;"▼プルダウンより選択してください",申込書!$C$103&lt;&gt;"",申込書!$P$103&lt;&gt;"YYYY/MM/DD",$G477&lt;&gt;""),申込書!$P$103,"")</f>
        <v/>
      </c>
      <c r="DJ477" s="81" t="str">
        <f>IF(AND(申込書!$C$103&lt;&gt;"▼プルダウンより選択してください",申込書!$C$103&lt;&gt;"",$G477&lt;&gt;""),申込書!$M$103,"")</f>
        <v/>
      </c>
      <c r="DK477" s="81" t="str">
        <f>IF($DI$3&lt;&gt;"コンテンツなし",IF(AND(申込書!$AH$4="GIGAスクールパック",SUM($P477,$R477)&lt;&gt;0),SUM($P477,$R477),IF(AND(申込書!$AH$4="SKY安心GIGAタブレット",SUM($T477,$V477)&lt;&gt;0),SUM($T477,$V477),"")),"")</f>
        <v/>
      </c>
      <c r="DL477" s="81" t="str">
        <f>IF($DI$3&lt;&gt;"コンテンツなし",IF(AND(申込書!$AH$4="GIGAスクールパック",SUM($Q477,$S477)&lt;&gt;0),SUM($Q477,$S477),IF(AND(申込書!$AH$4="SKY安心GIGAタブレット",SUM($U477,$W477)&lt;&gt;0),SUM($U477,$W477),"")),"")</f>
        <v/>
      </c>
      <c r="DM477" s="81"/>
      <c r="DN477" s="82"/>
      <c r="DO477" s="80" t="str">
        <f>IF(AND(申込書!$C$104&lt;&gt;"▼プルダウンより選択してください",申込書!$C$104&lt;&gt;"",申込書!$P$104&lt;&gt;"YYYY/MM/DD",$G477&lt;&gt;""),申込書!$P$104,"")</f>
        <v/>
      </c>
      <c r="DP477" s="81" t="str">
        <f>IF(AND(申込書!$C$104&lt;&gt;"▼プルダウンより選択してください",申込書!$C$104&lt;&gt;"",$G477&lt;&gt;""),申込書!$M$104,"")</f>
        <v/>
      </c>
      <c r="DQ477" s="81" t="str">
        <f>IF($DO$3&lt;&gt;"コンテンツなし",IF(AND(申込書!$AH$4="GIGAスクールパック",SUM($P477,$R477)&lt;&gt;0),SUM($P477,$R477),IF(AND(申込書!$AH$4="SKY安心GIGAタブレット",SUM($T477,$V477)&lt;&gt;0),SUM($T477,$V477),"")),"")</f>
        <v/>
      </c>
      <c r="DR477" s="81" t="str">
        <f>IF($DO$3&lt;&gt;"コンテンツなし",IF(AND(申込書!$AH$4="GIGAスクールパック",SUM($Q477,$S477)&lt;&gt;0),SUM($Q477,$S477),IF(AND(申込書!$AH$4="SKY安心GIGAタブレット",SUM($U477,$W477)&lt;&gt;0),SUM($U477,$W477),"")),"")</f>
        <v/>
      </c>
      <c r="DS477" s="81"/>
      <c r="DT477" s="82"/>
      <c r="DU477" s="80" t="str">
        <f>IF(AND(申込書!$C$105&lt;&gt;"▼プルダウンより選択してください",申込書!$C$105&lt;&gt;"",申込書!$P$105&lt;&gt;"YYYY/MM/DD",$G477&lt;&gt;""),申込書!$P$105,"")</f>
        <v/>
      </c>
      <c r="DV477" s="81" t="str">
        <f>IF(AND(申込書!$C$105&lt;&gt;"▼プルダウンより選択してください",申込書!$C$105&lt;&gt;"",$G477&lt;&gt;""),申込書!$M$105,"")</f>
        <v/>
      </c>
      <c r="DW477" s="81" t="str">
        <f>IF($DU$3&lt;&gt;"コンテンツなし",IF(AND(申込書!$AH$4="GIGAスクールパック",SUM($P477,$R477)&lt;&gt;0),SUM($P477,$R477),IF(AND(申込書!$AH$4="SKY安心GIGAタブレット",SUM($T477,$V477)&lt;&gt;0),SUM($T477,$V477),"")),"")</f>
        <v/>
      </c>
      <c r="DX477" s="81" t="str">
        <f>IF($DU$3&lt;&gt;"コンテンツなし",IF(AND(申込書!$AH$4="GIGAスクールパック",SUM($Q477,$S477)&lt;&gt;0),SUM($Q477,$S477),IF(AND(申込書!$AH$4="SKY安心GIGAタブレット",SUM($U477,$W477)&lt;&gt;0),SUM($U477,$W477),"")),"")</f>
        <v/>
      </c>
      <c r="DY477" s="157"/>
      <c r="DZ477" s="82"/>
      <c r="EA477" s="80" t="str">
        <f>IF(AND(申込書!$C$106&lt;&gt;"▼プルダウンより選択してください",申込書!$C$106&lt;&gt;"",申込書!$P$106&lt;&gt;"YYYY/MM/DD",$G477&lt;&gt;""),申込書!$P$106,"")</f>
        <v/>
      </c>
      <c r="EB477" s="81" t="str">
        <f>IF(AND(申込書!$C$106&lt;&gt;"▼プルダウンより選択してください",申込書!$C$106&lt;&gt;"",$G477&lt;&gt;""),申込書!$M$106,"")</f>
        <v/>
      </c>
      <c r="EC477" s="81" t="str">
        <f>IF($EA$3&lt;&gt;"コンテンツなし",IF(AND(申込書!$AH$4="GIGAスクールパック",SUM($P477,$R477)&lt;&gt;0),SUM($P477,$R477),IF(AND(申込書!$AH$4="SKY安心GIGAタブレット",SUM($T477,$V477)&lt;&gt;0),SUM($T477,$V477),"")),"")</f>
        <v/>
      </c>
      <c r="ED477" s="81" t="str">
        <f>IF($EA$3&lt;&gt;"コンテンツなし",IF(AND(申込書!$AH$4="GIGAスクールパック",SUM($Q477,$S477)&lt;&gt;0),SUM($Q477,$S477),IF(AND(申込書!$AH$4="SKY安心GIGAタブレット",SUM($U477,$W477)&lt;&gt;0),SUM($U477,$W477),"")),"")</f>
        <v/>
      </c>
      <c r="EE477" s="157"/>
      <c r="EF477" s="82"/>
      <c r="EG477" s="80" t="str">
        <f>IF(AND(申込書!$C$107&lt;&gt;"▼プルダウンより選択してください",申込書!$C$107&lt;&gt;"",申込書!$P$107&lt;&gt;"YYYY/MM/DD",$G477&lt;&gt;""),申込書!$P$107,"")</f>
        <v/>
      </c>
      <c r="EH477" s="81" t="str">
        <f>IF(AND(申込書!$C$107&lt;&gt;"▼プルダウンより選択してください",申込書!$C$107&lt;&gt;"",$G477&lt;&gt;""),申込書!$M$107,"")</f>
        <v/>
      </c>
      <c r="EI477" s="81" t="str">
        <f>IF($EG$3&lt;&gt;"コンテンツなし",IF(AND(申込書!$AH$4="GIGAスクールパック",SUM($P477,$R477)&lt;&gt;0),SUM($P477,$R477),IF(AND(申込書!$AH$4="SKY安心GIGAタブレット",SUM($T477,$V477)&lt;&gt;0),SUM($T477,$V477),"")),"")</f>
        <v/>
      </c>
      <c r="EJ477" s="81" t="str">
        <f>IF($EG$3&lt;&gt;"コンテンツなし",IF(AND(申込書!$AH$4="GIGAスクールパック",SUM($Q477,$S477)&lt;&gt;0),SUM($Q477,$S477),IF(AND(申込書!$AH$4="SKY安心GIGAタブレット",SUM($U477,$W477)&lt;&gt;0),SUM($U477,$W477),"")),"")</f>
        <v/>
      </c>
      <c r="EK477" s="157"/>
      <c r="EL477" s="82"/>
      <c r="EM477" s="80" t="str">
        <f>IF(AND(申込書!$C$108&lt;&gt;"▼プルダウンより選択してください",申込書!$C$108&lt;&gt;"",申込書!$P$108&lt;&gt;"YYYY/MM/DD",$G477&lt;&gt;""),申込書!$P$108,"")</f>
        <v/>
      </c>
      <c r="EN477" s="81" t="str">
        <f>IF(AND(申込書!$C$108&lt;&gt;"▼プルダウンより選択してください",申込書!$C$108&lt;&gt;"",$G477&lt;&gt;""),申込書!$M$108,"")</f>
        <v/>
      </c>
      <c r="EO477" s="81" t="str">
        <f>IF($EM$3&lt;&gt;"コンテンツなし",IF(AND(申込書!$AH$4="GIGAスクールパック",SUM($P477,$R477)&lt;&gt;0),SUM($P477,$R477),IF(AND(申込書!$AH$4="SKY安心GIGAタブレット",SUM($T477,$V477)&lt;&gt;0),SUM($T477,$V477),"")),"")</f>
        <v/>
      </c>
      <c r="EP477" s="81" t="str">
        <f>IF($EM$3&lt;&gt;"コンテンツなし",IF(AND(申込書!$AH$4="GIGAスクールパック",SUM($Q477,$S477)&lt;&gt;0),SUM($Q477,$S477),IF(AND(申込書!$AH$4="SKY安心GIGAタブレット",SUM($U477,$W477)&lt;&gt;0),SUM($U477,$W477),"")),"")</f>
        <v/>
      </c>
      <c r="EQ477" s="157"/>
      <c r="ER477" s="82"/>
      <c r="ES477" s="80" t="str">
        <f>IF(AND(申込書!$C$109&lt;&gt;"▼プルダウンより選択してください",申込書!$C$109&lt;&gt;"",申込書!$P$109&lt;&gt;"YYYY/MM/DD",$G477&lt;&gt;""),申込書!$P$109,"")</f>
        <v/>
      </c>
      <c r="ET477" s="81" t="str">
        <f>IF(AND(申込書!$C$109&lt;&gt;"▼プルダウンより選択してください",申込書!$C$109&lt;&gt;"",$G477&lt;&gt;""),申込書!$M$109,"")</f>
        <v/>
      </c>
      <c r="EU477" s="81" t="str">
        <f>IF($ES$3&lt;&gt;"コンテンツなし",IF(AND(申込書!$AH$4="GIGAスクールパック",SUM($P477,$R477)&lt;&gt;0),SUM($P477,$R477),IF(AND(申込書!$AH$4="SKY安心GIGAタブレット",SUM($T477,$V477)&lt;&gt;0),SUM($T477,$V477),"")),"")</f>
        <v/>
      </c>
      <c r="EV477" s="81" t="str">
        <f>IF($ES$3&lt;&gt;"コンテンツなし",IF(AND(申込書!$AH$4="GIGAスクールパック",SUM($Q477,$S477)&lt;&gt;0),SUM($Q477,$S477),IF(AND(申込書!$AH$4="SKY安心GIGAタブレット",SUM($U477,$W477)&lt;&gt;0),SUM($U477,$W477),"")),"")</f>
        <v/>
      </c>
      <c r="EW477" s="157"/>
      <c r="EX477" s="82"/>
      <c r="EY477" s="80" t="str">
        <f>IF(AND(申込書!$C$110&lt;&gt;"▼プルダウンより選択してください",申込書!$C$110&lt;&gt;"",申込書!$P$110&lt;&gt;"YYYY/MM/DD",$G477&lt;&gt;""),申込書!$P$110,"")</f>
        <v/>
      </c>
      <c r="EZ477" s="81" t="str">
        <f>IF(AND(申込書!$C$110&lt;&gt;"▼プルダウンより選択してください",申込書!$C$110&lt;&gt;"",$G477&lt;&gt;""),申込書!$M$110,"")</f>
        <v/>
      </c>
      <c r="FA477" s="81" t="str">
        <f>IF($EY$3&lt;&gt;"コンテンツなし",IF(AND(申込書!$AH$4="GIGAスクールパック",SUM($P477,$R477)&lt;&gt;0),SUM($P477,$R477),IF(AND(申込書!$AH$4="SKY安心GIGAタブレット",SUM($T477,$V477)&lt;&gt;0),SUM($T477,$V477),"")),"")</f>
        <v/>
      </c>
      <c r="FB477" s="81" t="str">
        <f>IF($EY$3&lt;&gt;"コンテンツなし",IF(AND(申込書!$AH$4="GIGAスクールパック",SUM($Q477,$S477)&lt;&gt;0),SUM($Q477,$S477),IF(AND(申込書!$AH$4="SKY安心GIGAタブレット",SUM($U477,$W477)&lt;&gt;0),SUM($U477,$W477),"")),"")</f>
        <v/>
      </c>
      <c r="FC477" s="157"/>
      <c r="FD477" s="82"/>
      <c r="FE477" s="80" t="str">
        <f>IF(AND(申込書!$C$111&lt;&gt;"▼プルダウンより選択してください",申込書!$C$111&lt;&gt;"",申込書!$P$111&lt;&gt;"YYYY/MM/DD",$G477&lt;&gt;""),申込書!$P$111,"")</f>
        <v/>
      </c>
      <c r="FF477" s="81" t="str">
        <f>IF(AND(申込書!$C$111&lt;&gt;"▼プルダウンより選択してください",申込書!$C$111&lt;&gt;"",$G477&lt;&gt;""),申込書!$M$111,"")</f>
        <v/>
      </c>
      <c r="FG477" s="81" t="str">
        <f>IF($FE$3&lt;&gt;"コンテンツなし",IF(AND(申込書!$AH$4="GIGAスクールパック",SUM($P477,$R477)&lt;&gt;0),SUM($P477,$R477),IF(AND(申込書!$AH$4="SKY安心GIGAタブレット",SUM($T477,$V477)&lt;&gt;0),SUM($T477,$V477),"")),"")</f>
        <v/>
      </c>
      <c r="FH477" s="81" t="str">
        <f>IF($FE$3&lt;&gt;"コンテンツなし",IF(AND(申込書!$AH$4="GIGAスクールパック",SUM($Q477,$S477)&lt;&gt;0),SUM($Q477,$S477),IF(AND(申込書!$AH$4="SKY安心GIGAタブレット",SUM($U477,$W477)&lt;&gt;0),SUM($U477,$W477),"")),"")</f>
        <v/>
      </c>
      <c r="FI477" s="157"/>
      <c r="FJ477" s="82"/>
      <c r="FK477" s="80" t="str">
        <f>IF(AND(申込書!$C$112&lt;&gt;"▼プルダウンより選択してください",申込書!$C$112&lt;&gt;"",申込書!$P$112&lt;&gt;"YYYY/MM/DD",$G477&lt;&gt;""),申込書!$P$112,"")</f>
        <v/>
      </c>
      <c r="FL477" s="81" t="str">
        <f>IF(AND(申込書!$C$112&lt;&gt;"▼プルダウンより選択してください",申込書!$C$112&lt;&gt;"",$G477&lt;&gt;""),申込書!$M$112,"")</f>
        <v/>
      </c>
      <c r="FM477" s="81" t="str">
        <f>IF($FK$3&lt;&gt;"コンテンツなし",IF(AND(申込書!$AH$4="GIGAスクールパック",SUM($P477,$R477)&lt;&gt;0),SUM($P477,$R477),IF(AND(申込書!$AH$4="SKY安心GIGAタブレット",SUM($T477,$V477)&lt;&gt;0),SUM($T477,$V477),"")),"")</f>
        <v/>
      </c>
      <c r="FN477" s="81" t="str">
        <f>IF($FK$3&lt;&gt;"コンテンツなし",IF(AND(申込書!$AH$4="GIGAスクールパック",SUM($Q477,$S477)&lt;&gt;0),SUM($Q477,$S477),IF(AND(申込書!$AH$4="SKY安心GIGAタブレット",SUM($U477,$W477)&lt;&gt;0),SUM($U477,$W477),"")),"")</f>
        <v/>
      </c>
      <c r="FO477" s="157"/>
      <c r="FP477" s="82"/>
      <c r="FQ477" s="80" t="str">
        <f>IF(AND(申込書!$C$113&lt;&gt;"▼プルダウンより選択してください",申込書!$C$113&lt;&gt;"",申込書!$P$113&lt;&gt;"YYYY/MM/DD",$G477&lt;&gt;""),申込書!$P$113,"")</f>
        <v/>
      </c>
      <c r="FR477" s="81" t="str">
        <f>IF(AND(申込書!$C$113&lt;&gt;"▼プルダウンより選択してください",申込書!$C$113&lt;&gt;"",$G477&lt;&gt;""),申込書!$M$113,"")</f>
        <v/>
      </c>
      <c r="FS477" s="81" t="str">
        <f>IF($FQ$3&lt;&gt;"コンテンツなし",IF(AND(申込書!$AH$4="GIGAスクールパック",SUM($P477,$R477)&lt;&gt;0),SUM($P477,$R477),IF(AND(申込書!$AH$4="SKY安心GIGAタブレット",SUM($T477,$V477)&lt;&gt;0),SUM($T477,$V477),"")),"")</f>
        <v/>
      </c>
      <c r="FT477" s="81" t="str">
        <f>IF($FQ$3&lt;&gt;"コンテンツなし",IF(AND(申込書!$AH$4="GIGAスクールパック",SUM($Q477,$S477)&lt;&gt;0),SUM($Q477,$S477),IF(AND(申込書!$AH$4="SKY安心GIGAタブレット",SUM($U477,$W477)&lt;&gt;0),SUM($U477,$W477),"")),"")</f>
        <v/>
      </c>
      <c r="FU477" s="157"/>
      <c r="FV477" s="82"/>
      <c r="FW477" s="80" t="str">
        <f>IF(AND(申込書!$C$114&lt;&gt;"▼プルダウンより選択してください",申込書!$C$114&lt;&gt;"",申込書!$P$114&lt;&gt;"YYYY/MM/DD",$G477&lt;&gt;""),申込書!$P$114,"")</f>
        <v/>
      </c>
      <c r="FX477" s="81" t="str">
        <f>IF(AND(申込書!$C$114&lt;&gt;"▼プルダウンより選択してください",申込書!$C$114&lt;&gt;"",$G477&lt;&gt;""),申込書!$M$114,"")</f>
        <v/>
      </c>
      <c r="FY477" s="81" t="str">
        <f>IF($FW$3&lt;&gt;"コンテンツなし",IF(AND(申込書!$AH$4="GIGAスクールパック",SUM($P477,$R477)&lt;&gt;0),SUM($P477,$R477),IF(AND(申込書!$AH$4="SKY安心GIGAタブレット",SUM($T477,$V477)&lt;&gt;0),SUM($T477,$V477),"")),"")</f>
        <v/>
      </c>
      <c r="FZ477" s="81" t="str">
        <f>IF($FW$3&lt;&gt;"コンテンツなし",IF(AND(申込書!$AH$4="GIGAスクールパック",SUM($Q477,$S477)&lt;&gt;0),SUM($Q477,$S477),IF(AND(申込書!$AH$4="SKY安心GIGAタブレット",SUM($U477,$W477)&lt;&gt;0),SUM($U477,$W477),"")),"")</f>
        <v/>
      </c>
      <c r="GA477" s="157"/>
      <c r="GB477" s="82"/>
      <c r="GC477" s="80" t="str">
        <f>IF(AND(申込書!$C$115&lt;&gt;"▼プルダウンより選択してください",申込書!$C$115&lt;&gt;"",申込書!$P$115&lt;&gt;"YYYY/MM/DD",$G477&lt;&gt;""),申込書!$P$115,"")</f>
        <v/>
      </c>
      <c r="GD477" s="81" t="str">
        <f>IF(AND(申込書!$C$115&lt;&gt;"▼プルダウンより選択してください",申込書!$C$115&lt;&gt;"",$G477&lt;&gt;""),申込書!$M$115,"")</f>
        <v/>
      </c>
      <c r="GE477" s="81" t="str">
        <f>IF($GC$3&lt;&gt;"コンテンツなし",IF(AND(申込書!$AH$4="GIGAスクールパック",SUM($P477,$R477)&lt;&gt;0),SUM($P477,$R477),IF(AND(申込書!$AH$4="SKY安心GIGAタブレット",SUM($T477,$V477)&lt;&gt;0),SUM($T477,$V477),"")),"")</f>
        <v/>
      </c>
      <c r="GF477" s="81" t="str">
        <f>IF($GC$3&lt;&gt;"コンテンツなし",IF(AND(申込書!$AH$4="GIGAスクールパック",SUM($Q477,$S477)&lt;&gt;0),SUM($Q477,$S477),IF(AND(申込書!$AH$4="SKY安心GIGAタブレット",SUM($U477,$W477)&lt;&gt;0),SUM($U477,$W477),"")),"")</f>
        <v/>
      </c>
      <c r="GG477" s="157"/>
      <c r="GH477" s="82"/>
      <c r="GI477" s="80" t="str">
        <f>IF(AND(申込書!$C$116&lt;&gt;"▼プルダウンより選択してください",申込書!$C$116&lt;&gt;"",申込書!$P$116&lt;&gt;"YYYY/MM/DD",$G477&lt;&gt;""),申込書!$P$116,"")</f>
        <v/>
      </c>
      <c r="GJ477" s="81" t="str">
        <f>IF(AND(申込書!$C$116&lt;&gt;"▼プルダウンより選択してください",申込書!$C$116&lt;&gt;"",$G477&lt;&gt;""),申込書!$M$116,"")</f>
        <v/>
      </c>
      <c r="GK477" s="81" t="str">
        <f>IF($GI$3&lt;&gt;"コンテンツなし",IF(AND(申込書!$AH$4="GIGAスクールパック",SUM($P477,$R477)&lt;&gt;0),SUM($P477,$R477),IF(AND(申込書!$AH$4="SKY安心GIGAタブレット",SUM($T477,$V477)&lt;&gt;0),SUM($T477,$V477),"")),"")</f>
        <v/>
      </c>
      <c r="GL477" s="81" t="str">
        <f>IF($GI$3&lt;&gt;"コンテンツなし",IF(AND(申込書!$AH$4="GIGAスクールパック",SUM($Q477,$S477)&lt;&gt;0),SUM($Q477,$S477),IF(AND(申込書!$AH$4="SKY安心GIGAタブレット",SUM($U477,$W477)&lt;&gt;0),SUM($U477,$W477),"")),"")</f>
        <v/>
      </c>
      <c r="GM477" s="157"/>
      <c r="GN477" s="82"/>
      <c r="GO477" s="80" t="str">
        <f>IF(AND(申込書!$C$117&lt;&gt;"▼プルダウンより選択してください",申込書!$C$117&lt;&gt;"",申込書!$P$117&lt;&gt;"YYYY/MM/DD",$G477&lt;&gt;""),申込書!$P$117,"")</f>
        <v/>
      </c>
      <c r="GP477" s="81" t="str">
        <f>IF(AND(申込書!$C$117&lt;&gt;"▼プルダウンより選択してください",申込書!$C$117&lt;&gt;"",$G477&lt;&gt;""),申込書!$M$117,"")</f>
        <v/>
      </c>
      <c r="GQ477" s="81" t="str">
        <f>IF($GO$3&lt;&gt;"コンテンツなし",IF(AND(申込書!$AH$4="GIGAスクールパック",SUM($P477,$R477)&lt;&gt;0),SUM($P477,$R477),IF(AND(申込書!$AH$4="SKY安心GIGAタブレット",SUM($T477,$V477)&lt;&gt;0),SUM($T477,$V477),"")),"")</f>
        <v/>
      </c>
      <c r="GR477" s="81" t="str">
        <f>IF($GO$3&lt;&gt;"コンテンツなし",IF(AND(申込書!$AH$4="GIGAスクールパック",SUM($Q477,$S477)&lt;&gt;0),SUM($Q477,$S477),IF(AND(申込書!$AH$4="SKY安心GIGAタブレット",SUM($U477,$W477)&lt;&gt;0),SUM($U477,$W477),"")),"")</f>
        <v/>
      </c>
      <c r="GS477" s="157"/>
      <c r="GT477" s="82"/>
      <c r="GU477" s="80" t="str">
        <f>IF(AND(申込書!$C$118&lt;&gt;"▼プルダウンより選択してください",申込書!$C$118&lt;&gt;"",申込書!$P$118&lt;&gt;"YYYY/MM/DD",$G477&lt;&gt;""),申込書!$P$118,"")</f>
        <v/>
      </c>
      <c r="GV477" s="81" t="str">
        <f>IF(AND(申込書!$C$118&lt;&gt;"▼プルダウンより選択してください",申込書!$C$118&lt;&gt;"",$G477&lt;&gt;""),申込書!$M$118,"")</f>
        <v/>
      </c>
      <c r="GW477" s="81" t="str">
        <f>IF($GU$3&lt;&gt;"コンテンツなし",IF(AND(申込書!$AH$4="GIGAスクールパック",SUM($P477,$R477)&lt;&gt;0),SUM($P477,$R477),IF(AND(申込書!$AH$4="SKY安心GIGAタブレット",SUM($T477,$V477)&lt;&gt;0),SUM($T477,$V477),"")),"")</f>
        <v/>
      </c>
      <c r="GX477" s="81" t="str">
        <f>IF($GU$3&lt;&gt;"コンテンツなし",IF(AND(申込書!$AH$4="GIGAスクールパック",SUM($Q477,$S477)&lt;&gt;0),SUM($Q477,$S477),IF(AND(申込書!$AH$4="SKY安心GIGAタブレット",SUM($U477,$W477)&lt;&gt;0),SUM($U477,$W477),"")),"")</f>
        <v/>
      </c>
      <c r="GY477" s="157"/>
      <c r="GZ477" s="82"/>
      <c r="HA477" s="80" t="str">
        <f>IF(AND(申込書!$C$119&lt;&gt;"▼プルダウンより選択してください",申込書!$C$119&lt;&gt;"",申込書!$P$119&lt;&gt;"YYYY/MM/DD",$G477&lt;&gt;""),申込書!$P$119,"")</f>
        <v/>
      </c>
      <c r="HB477" s="81" t="str">
        <f>IF(AND(申込書!$C$119&lt;&gt;"▼プルダウンより選択してください",申込書!$C$119&lt;&gt;"",$G477&lt;&gt;""),申込書!$M$119,"")</f>
        <v/>
      </c>
      <c r="HC477" s="81" t="str">
        <f>IF($HA$3&lt;&gt;"コンテンツなし",IF(AND(申込書!$AH$4="GIGAスクールパック",SUM($P477,$R477)&lt;&gt;0),SUM($P477,$R477),IF(AND(申込書!$AH$4="SKY安心GIGAタブレット",SUM($T477,$V477)&lt;&gt;0),SUM($T477,$V477),"")),"")</f>
        <v/>
      </c>
      <c r="HD477" s="81" t="str">
        <f>IF($HA$3&lt;&gt;"コンテンツなし",IF(AND(申込書!$AH$4="GIGAスクールパック",SUM($Q477,$S477)&lt;&gt;0),SUM($Q477,$S477),IF(AND(申込書!$AH$4="SKY安心GIGAタブレット",SUM($U477,$W477)&lt;&gt;0),SUM($U477,$W477),"")),"")</f>
        <v/>
      </c>
      <c r="HE477" s="157"/>
      <c r="HF477" s="82"/>
      <c r="HG477" s="83"/>
    </row>
    <row r="478" spans="2:215" ht="26.85" customHeight="1">
      <c r="B478" s="62">
        <f t="shared" si="4"/>
        <v>473</v>
      </c>
      <c r="C478" s="63"/>
      <c r="D478" s="64"/>
      <c r="E478" s="207"/>
      <c r="F478" s="65"/>
      <c r="G478" s="66"/>
      <c r="H478" s="67"/>
      <c r="I478" s="68"/>
      <c r="J478" s="69"/>
      <c r="K478" s="70"/>
      <c r="L478" s="71"/>
      <c r="M478" s="72"/>
      <c r="N478" s="73"/>
      <c r="O478" s="74"/>
      <c r="P478" s="179"/>
      <c r="Q478" s="180"/>
      <c r="R478" s="180"/>
      <c r="S478" s="181"/>
      <c r="T478" s="179"/>
      <c r="U478" s="180"/>
      <c r="V478" s="182"/>
      <c r="W478" s="181"/>
      <c r="X478" s="75"/>
      <c r="Y478" s="76"/>
      <c r="Z478" s="77"/>
      <c r="AA478" s="78"/>
      <c r="AB478" s="79"/>
      <c r="AC478" s="79"/>
      <c r="AD478" s="79"/>
      <c r="AE478" s="77"/>
      <c r="AF478" s="139"/>
      <c r="AG478" s="139"/>
      <c r="AH478" s="139"/>
      <c r="AI478" s="80" t="str">
        <f>IF(AND(申込書!$C$90&lt;&gt;"▼プルダウンより選択してください",申込書!$C$90&lt;&gt;"",申込書!$P$90&lt;&gt;"YYYY/MM/DD",$G478&lt;&gt;""),申込書!$P$90,"")</f>
        <v/>
      </c>
      <c r="AJ478" s="81" t="str">
        <f>IF(AND(申込書!$C$90&lt;&gt;"▼プルダウンより選択してください",申込書!$C$90&lt;&gt;"",$G478&lt;&gt;""),申込書!$M$90,"")</f>
        <v/>
      </c>
      <c r="AK478" s="81" t="str">
        <f>IF($AI$3&lt;&gt;"コンテンツなし",IF(AND(申込書!$AH$4="GIGAスクールパック",SUM($P478,$R478)&lt;&gt;0),SUM($P478,$R478),IF(AND(申込書!$AH$4="SKY安心GIGAタブレット",SUM($T478,$V478)&lt;&gt;0),SUM($T478,$V478),"")),"")</f>
        <v/>
      </c>
      <c r="AL478" s="81" t="str">
        <f>IF($AI$3&lt;&gt;"コンテンツなし",IF(AND(申込書!$AH$4="GIGAスクールパック",SUM($Q478,$S478)&lt;&gt;0),SUM($Q478,$S478),IF(AND(申込書!$AH$4="SKY安心GIGAタブレット",SUM($U478,$W478)&lt;&gt;0),SUM($U478,$W478),"")),"")</f>
        <v/>
      </c>
      <c r="AM478" s="157"/>
      <c r="AN478" s="82"/>
      <c r="AO478" s="80" t="str">
        <f>IF(AND(申込書!$C$91&lt;&gt;"▼プルダウンより選択してください",申込書!$C$91&lt;&gt;"",申込書!$P$91&lt;&gt;"YYYY/MM/DD",$G478&lt;&gt;""),申込書!$P$91,"")</f>
        <v/>
      </c>
      <c r="AP478" s="81" t="str">
        <f>IF(AND(申込書!$C$91&lt;&gt;"▼プルダウンより選択してください",申込書!$C$91&lt;&gt;"",$G478&lt;&gt;""),申込書!$M$91,"")</f>
        <v/>
      </c>
      <c r="AQ478" s="81" t="str">
        <f>IF($AO$3&lt;&gt;"コンテンツなし",IF(AND(申込書!$AH$4="GIGAスクールパック",SUM($P478,$R478)&lt;&gt;0),SUM($P478,$R478),IF(AND(申込書!$AH$4="SKY安心GIGAタブレット",SUM($T478,$V478)&lt;&gt;0),SUM($T478,$V478),"")),"")</f>
        <v/>
      </c>
      <c r="AR478" s="81" t="str">
        <f>IF($AO$3&lt;&gt;"コンテンツなし",IF(AND(申込書!$AH$4="GIGAスクールパック",SUM($Q478,$S478)&lt;&gt;0),SUM($Q478,$S478),IF(AND(申込書!$AH$4="SKY安心GIGAタブレット",SUM($U478,$W478)&lt;&gt;0),SUM($U478,$W478),"")),"")</f>
        <v/>
      </c>
      <c r="AS478" s="157"/>
      <c r="AT478" s="82"/>
      <c r="AU478" s="80" t="str">
        <f>IF(AND(申込書!$C$92&lt;&gt;"▼プルダウンより選択してください",申込書!$C$92&lt;&gt;"",申込書!$P$92&lt;&gt;"YYYY/MM/DD",$G478&lt;&gt;""),申込書!$P$92,"")</f>
        <v/>
      </c>
      <c r="AV478" s="81" t="str">
        <f>IF(AND(申込書!$C$92&lt;&gt;"▼プルダウンより選択してください",申込書!$C$92&lt;&gt;"",$G478&lt;&gt;""),申込書!$M$92,"")</f>
        <v/>
      </c>
      <c r="AW478" s="81" t="str">
        <f>IF($AU$3&lt;&gt;"コンテンツなし",IF(AND(申込書!$AH$4="GIGAスクールパック",SUM($P478,$R478)&lt;&gt;0),SUM($P478,$R478),IF(AND(申込書!$AH$4="SKY安心GIGAタブレット",SUM($T478,$V478)&lt;&gt;0),SUM($T478,$V478),"")),"")</f>
        <v/>
      </c>
      <c r="AX478" s="81" t="str">
        <f>IF($AU$3&lt;&gt;"コンテンツなし",IF(AND(申込書!$AH$4="GIGAスクールパック",SUM($Q478,$S478)&lt;&gt;0),SUM($Q478,$S478),IF(AND(申込書!$AH$4="SKY安心GIGAタブレット",SUM($U478,$W478)&lt;&gt;0),SUM($U478,$W478),"")),"")</f>
        <v/>
      </c>
      <c r="AY478" s="157"/>
      <c r="AZ478" s="82"/>
      <c r="BA478" s="80" t="str">
        <f>IF(AND(申込書!$C$93&lt;&gt;"▼プルダウンより選択してください",申込書!$C$93&lt;&gt;"",申込書!$P$93&lt;&gt;"YYYY/MM/DD",$G478&lt;&gt;""),申込書!$P$93,"")</f>
        <v/>
      </c>
      <c r="BB478" s="81" t="str">
        <f>IF(AND(申込書!$C$93&lt;&gt;"▼プルダウンより選択してください",申込書!$C$93&lt;&gt;"",申込書!$M$93&gt;=1,$G478&lt;&gt;""),申込書!$M$93,"")</f>
        <v/>
      </c>
      <c r="BC478" s="81" t="str">
        <f>IF($BA$3&lt;&gt;"コンテンツなし",IF(AND(申込書!$AH$4="GIGAスクールパック",SUM($P478,$R478)&lt;&gt;0),SUM($P478,$R478),IF(AND(申込書!$AH$4="SKY安心GIGAタブレット",SUM($T478,$V478)&lt;&gt;0),SUM($T478,$V478),"")),"")</f>
        <v/>
      </c>
      <c r="BD478" s="81" t="str">
        <f>IF($BA$3&lt;&gt;"コンテンツなし",IF(AND(申込書!$AH$4="GIGAスクールパック",SUM($Q478,$S478)&lt;&gt;0),SUM($Q478,$S478),IF(AND(申込書!$AH$4="SKY安心GIGAタブレット",SUM($U478,$W478)&lt;&gt;0),SUM($U478,$W478),"")),"")</f>
        <v/>
      </c>
      <c r="BE478" s="157"/>
      <c r="BF478" s="82"/>
      <c r="BG478" s="80" t="str">
        <f>IF(AND(申込書!$C$94&lt;&gt;"▼プルダウンより選択してください",申込書!$C$94&lt;&gt;"",申込書!$P$94&lt;&gt;"YYYY/MM/DD",$G478&lt;&gt;""),申込書!$P$94,"")</f>
        <v/>
      </c>
      <c r="BH478" s="81" t="str">
        <f>IF(AND(申込書!$C$94&lt;&gt;"▼プルダウンより選択してください",申込書!$C$94&lt;&gt;"",$G478&lt;&gt;""),申込書!$M$94,"")</f>
        <v/>
      </c>
      <c r="BI478" s="81" t="str">
        <f>IF($BG$3&lt;&gt;"コンテンツなし",IF(AND(申込書!$AH$4="GIGAスクールパック",SUM($P478,$R478)&lt;&gt;0),SUM($P478,$R478),IF(AND(申込書!$AH$4="SKY安心GIGAタブレット",SUM($T478,$V478)&lt;&gt;0),SUM($T478,$V478),"")),"")</f>
        <v/>
      </c>
      <c r="BJ478" s="81" t="str">
        <f>IF($BG$3&lt;&gt;"コンテンツなし",IF(AND(申込書!$AH$4="GIGAスクールパック",SUM($Q478,$S478)&lt;&gt;0),SUM($Q478,$S478),IF(AND(申込書!$AH$4="SKY安心GIGAタブレット",SUM($U478,$W478)&lt;&gt;0),SUM($U478,$W478),"")),"")</f>
        <v/>
      </c>
      <c r="BK478" s="157"/>
      <c r="BL478" s="82"/>
      <c r="BM478" s="80" t="str">
        <f>IF(AND(申込書!$C$95&lt;&gt;"▼プルダウンより選択してください",申込書!$C$95&lt;&gt;"",申込書!$P$95&lt;&gt;"YYYY/MM/DD",$G478&lt;&gt;""),申込書!$P$95,"")</f>
        <v/>
      </c>
      <c r="BN478" s="81" t="str">
        <f>IF(AND(申込書!$C$95&lt;&gt;"▼プルダウンより選択してください",申込書!$C$95&lt;&gt;"",$G478&lt;&gt;""),申込書!$M$95,"")</f>
        <v/>
      </c>
      <c r="BO478" s="81" t="str">
        <f>IF($BM$3&lt;&gt;"コンテンツなし",IF(AND(申込書!$AH$4="GIGAスクールパック",SUM($P478,$R478)&lt;&gt;0),SUM($P478,$R478),IF(AND(申込書!$AH$4="SKY安心GIGAタブレット",SUM($T478,$V478)&lt;&gt;0),SUM($T478,$V478),"")),"")</f>
        <v/>
      </c>
      <c r="BP478" s="81" t="str">
        <f>IF($BM$3&lt;&gt;"コンテンツなし",IF(AND(申込書!$AH$4="GIGAスクールパック",SUM($Q478,$S478)&lt;&gt;0),SUM($Q478,$S478),IF(AND(申込書!$AH$4="SKY安心GIGAタブレット",SUM($U478,$W478)&lt;&gt;0),SUM($U478,$W478),"")),"")</f>
        <v/>
      </c>
      <c r="BQ478" s="157"/>
      <c r="BR478" s="82"/>
      <c r="BS478" s="80" t="str">
        <f>IF(AND(申込書!$C$96&lt;&gt;"▼プルダウンより選択してください",申込書!$C$96&lt;&gt;"",申込書!$P$96&lt;&gt;"YYYY/MM/DD",$G478&lt;&gt;""),申込書!$P$96,"")</f>
        <v/>
      </c>
      <c r="BT478" s="81" t="str">
        <f>IF(AND(申込書!$C$96&lt;&gt;"▼プルダウンより選択してください",申込書!$C$96&lt;&gt;"",$G478&lt;&gt;""),申込書!$M$96,"")</f>
        <v/>
      </c>
      <c r="BU478" s="81" t="str">
        <f>IF($BS$3&lt;&gt;"コンテンツなし",IF(AND(申込書!$AH$4="GIGAスクールパック",SUM($P478,$R478)&lt;&gt;0),SUM($P478,$R478),IF(AND(申込書!$AH$4="SKY安心GIGAタブレット",SUM($T478,$V478)&lt;&gt;0),SUM($T478,$V478),"")),"")</f>
        <v/>
      </c>
      <c r="BV478" s="81" t="str">
        <f>IF($BS$3&lt;&gt;"コンテンツなし",IF(AND(申込書!$AH$4="GIGAスクールパック",SUM($Q478,$S478)&lt;&gt;0),SUM($Q478,$S478),IF(AND(申込書!$AH$4="SKY安心GIGAタブレット",SUM($U478,$W478)&lt;&gt;0),SUM($U478,$W478),"")),"")</f>
        <v/>
      </c>
      <c r="BW478" s="157"/>
      <c r="BX478" s="82"/>
      <c r="BY478" s="80" t="str">
        <f>IF(AND(申込書!$C$97&lt;&gt;"▼プルダウンより選択してください",申込書!$C$97&lt;&gt;"",申込書!$P$97&lt;&gt;"YYYY/MM/DD",$G478&lt;&gt;""),申込書!$P$97,"")</f>
        <v/>
      </c>
      <c r="BZ478" s="81" t="str">
        <f>IF(AND(申込書!$C$97&lt;&gt;"▼プルダウンより選択してください",申込書!$C$97&lt;&gt;"",$G478&lt;&gt;""),申込書!$M$97,"")</f>
        <v/>
      </c>
      <c r="CA478" s="81" t="str">
        <f>IF($BY$3&lt;&gt;"コンテンツなし",IF(AND(申込書!$AH$4="GIGAスクールパック",SUM($P478,$R478)&lt;&gt;0),SUM($P478,$R478),IF(AND(申込書!$AH$4="SKY安心GIGAタブレット",SUM($T478,$V478)&lt;&gt;0),SUM($T478,$V478),"")),"")</f>
        <v/>
      </c>
      <c r="CB478" s="81" t="str">
        <f>IF($BY$3&lt;&gt;"コンテンツなし",IF(AND(申込書!$AH$4="GIGAスクールパック",SUM($Q478,$S478)&lt;&gt;0),SUM($Q478,$S478),IF(AND(申込書!$AH$4="SKY安心GIGAタブレット",SUM($U478,$W478)&lt;&gt;0),SUM($U478,$W478),"")),"")</f>
        <v/>
      </c>
      <c r="CC478" s="157"/>
      <c r="CD478" s="82"/>
      <c r="CE478" s="80" t="str">
        <f>IF(AND(申込書!$C$98&lt;&gt;"▼プルダウンより選択してください",申込書!$C$98&lt;&gt;"",申込書!$P$98&lt;&gt;"YYYY/MM/DD",$G478&lt;&gt;""),申込書!$P$98,"")</f>
        <v/>
      </c>
      <c r="CF478" s="81" t="str">
        <f>IF(AND(申込書!$C$98&lt;&gt;"▼プルダウンより選択してください",申込書!$C$98&lt;&gt;"",$G478&lt;&gt;""),申込書!$M$98,"")</f>
        <v/>
      </c>
      <c r="CG478" s="81" t="str">
        <f>IF($CE$3&lt;&gt;"コンテンツなし",IF(AND(申込書!$AH$4="GIGAスクールパック",SUM($P478,$R478)&lt;&gt;0),SUM($P478,$R478),IF(AND(申込書!$AH$4="SKY安心GIGAタブレット",SUM($T478,$V478)&lt;&gt;0),SUM($T478,$V478),"")),"")</f>
        <v/>
      </c>
      <c r="CH478" s="81" t="str">
        <f>IF($CE$3&lt;&gt;"コンテンツなし",IF(AND(申込書!$AH$4="GIGAスクールパック",SUM($Q478,$S478)&lt;&gt;0),SUM($Q478,$S478),IF(AND(申込書!$AH$4="SKY安心GIGAタブレット",SUM($U478,$W478)&lt;&gt;0),SUM($U478,$W478),"")),"")</f>
        <v/>
      </c>
      <c r="CI478" s="157"/>
      <c r="CJ478" s="82"/>
      <c r="CK478" s="80" t="str">
        <f>IF(AND(申込書!$C$99&lt;&gt;"▼プルダウンより選択してください",申込書!$C$99&lt;&gt;"",申込書!$P$99&lt;&gt;"YYYY/MM/DD",$G478&lt;&gt;""),申込書!$P$99,"")</f>
        <v/>
      </c>
      <c r="CL478" s="81" t="str">
        <f>IF(AND(申込書!$C$99&lt;&gt;"▼プルダウンより選択してください",申込書!$C$99&lt;&gt;"",$G478&lt;&gt;""),申込書!$M$99,"")</f>
        <v/>
      </c>
      <c r="CM478" s="81" t="str">
        <f>IF($CK$3&lt;&gt;"コンテンツなし",IF(AND(申込書!$AH$4="GIGAスクールパック",SUM($P478,$R478)&lt;&gt;0),SUM($P478,$R478),IF(AND(申込書!$AH$4="SKY安心GIGAタブレット",SUM($T478,$V478)&lt;&gt;0),SUM($T478,$V478),"")),"")</f>
        <v/>
      </c>
      <c r="CN478" s="81" t="str">
        <f>IF($CK$3&lt;&gt;"コンテンツなし",IF(AND(申込書!$AH$4="GIGAスクールパック",SUM($Q478,$S478)&lt;&gt;0),SUM($Q478,$S478),IF(AND(申込書!$AH$4="SKY安心GIGAタブレット",SUM($U478,$W478)&lt;&gt;0),SUM($U478,$W478),"")),"")</f>
        <v/>
      </c>
      <c r="CO478" s="157"/>
      <c r="CP478" s="82"/>
      <c r="CQ478" s="80" t="str">
        <f>IF(AND(申込書!$C$100&lt;&gt;"▼プルダウンより選択してください",申込書!$C$100&lt;&gt;"",申込書!$P$100&lt;&gt;"YYYY/MM/DD",$G478&lt;&gt;""),申込書!$P$100,"")</f>
        <v/>
      </c>
      <c r="CR478" s="81" t="str">
        <f>IF(AND(申込書!$C$100&lt;&gt;"▼プルダウンより選択してください",申込書!$C$100&lt;&gt;"",$G478&lt;&gt;""),申込書!$M$100,"")</f>
        <v/>
      </c>
      <c r="CS478" s="81" t="str">
        <f>IF($CQ$3&lt;&gt;"コンテンツなし",IF(AND(申込書!$AH$4="GIGAスクールパック",SUM($P478,$R478)&lt;&gt;0),SUM($P478,$R478),IF(AND(申込書!$AH$4="SKY安心GIGAタブレット",SUM($T478,$V478)&lt;&gt;0),SUM($T478,$V478),"")),"")</f>
        <v/>
      </c>
      <c r="CT478" s="81" t="str">
        <f>IF($CQ$3&lt;&gt;"コンテンツなし",IF(AND(申込書!$AH$4="GIGAスクールパック",SUM($Q478,$S478)&lt;&gt;0),SUM($Q478,$S478),IF(AND(申込書!$AH$4="SKY安心GIGAタブレット",SUM($U478,$W478)&lt;&gt;0),SUM($U478,$W478),"")),"")</f>
        <v/>
      </c>
      <c r="CU478" s="81"/>
      <c r="CV478" s="82"/>
      <c r="CW478" s="80" t="str">
        <f>IF(AND(申込書!$C$101&lt;&gt;"▼プルダウンより選択してください",申込書!$C$101&lt;&gt;"",申込書!$P$101&lt;&gt;"YYYY/MM/DD",$G478&lt;&gt;""),申込書!$P$101,"")</f>
        <v/>
      </c>
      <c r="CX478" s="81" t="str">
        <f>IF(AND(申込書!$C$101&lt;&gt;"▼プルダウンより選択してください",申込書!$C$101&lt;&gt;"",$G478&lt;&gt;""),申込書!$M$101,"")</f>
        <v/>
      </c>
      <c r="CY478" s="81" t="str">
        <f>IF($CW$3&lt;&gt;"コンテンツなし",IF(AND(申込書!$AH$4="GIGAスクールパック",SUM($P478,$R478)&lt;&gt;0),SUM($P478,$R478),IF(AND(申込書!$AH$4="SKY安心GIGAタブレット",SUM($T478,$V478)&lt;&gt;0),SUM($T478,$V478),"")),"")</f>
        <v/>
      </c>
      <c r="CZ478" s="81" t="str">
        <f>IF($CW$3&lt;&gt;"コンテンツなし",IF(AND(申込書!$AH$4="GIGAスクールパック",SUM($Q478,$S478)&lt;&gt;0),SUM($Q478,$S478),IF(AND(申込書!$AH$4="SKY安心GIGAタブレット",SUM($U478,$W478)&lt;&gt;0),SUM($U478,$W478),"")),"")</f>
        <v/>
      </c>
      <c r="DA478" s="81"/>
      <c r="DB478" s="82"/>
      <c r="DC478" s="80" t="str">
        <f>IF(AND(申込書!$C$102&lt;&gt;"▼プルダウンより選択してください",申込書!$C$102&lt;&gt;"",申込書!$P$102&lt;&gt;"YYYY/MM/DD",$G478&lt;&gt;""),申込書!$P$102,"")</f>
        <v/>
      </c>
      <c r="DD478" s="81" t="str">
        <f>IF(AND(申込書!$C$102&lt;&gt;"▼プルダウンより選択してください",申込書!$C$102&lt;&gt;"",$G478&lt;&gt;""),申込書!$M$102,"")</f>
        <v/>
      </c>
      <c r="DE478" s="81" t="str">
        <f>IF($DC$3&lt;&gt;"コンテンツなし",IF(AND(申込書!$AH$4="GIGAスクールパック",SUM($P478,$R478)&lt;&gt;0),SUM($P478,$R478),IF(AND(申込書!$AH$4="SKY安心GIGAタブレット",SUM($T478,$V478)&lt;&gt;0),SUM($T478,$V478),"")),"")</f>
        <v/>
      </c>
      <c r="DF478" s="81" t="str">
        <f>IF($DC$3&lt;&gt;"コンテンツなし",IF(AND(申込書!$AH$4="GIGAスクールパック",SUM($Q478,$S478)&lt;&gt;0),SUM($Q478,$S478),IF(AND(申込書!$AH$4="SKY安心GIGAタブレット",SUM($U478,$W478)&lt;&gt;0),SUM($U478,$W478),"")),"")</f>
        <v/>
      </c>
      <c r="DG478" s="81"/>
      <c r="DH478" s="82"/>
      <c r="DI478" s="80" t="str">
        <f>IF(AND(申込書!$C$103&lt;&gt;"▼プルダウンより選択してください",申込書!$C$103&lt;&gt;"",申込書!$P$103&lt;&gt;"YYYY/MM/DD",$G478&lt;&gt;""),申込書!$P$103,"")</f>
        <v/>
      </c>
      <c r="DJ478" s="81" t="str">
        <f>IF(AND(申込書!$C$103&lt;&gt;"▼プルダウンより選択してください",申込書!$C$103&lt;&gt;"",$G478&lt;&gt;""),申込書!$M$103,"")</f>
        <v/>
      </c>
      <c r="DK478" s="81" t="str">
        <f>IF($DI$3&lt;&gt;"コンテンツなし",IF(AND(申込書!$AH$4="GIGAスクールパック",SUM($P478,$R478)&lt;&gt;0),SUM($P478,$R478),IF(AND(申込書!$AH$4="SKY安心GIGAタブレット",SUM($T478,$V478)&lt;&gt;0),SUM($T478,$V478),"")),"")</f>
        <v/>
      </c>
      <c r="DL478" s="81" t="str">
        <f>IF($DI$3&lt;&gt;"コンテンツなし",IF(AND(申込書!$AH$4="GIGAスクールパック",SUM($Q478,$S478)&lt;&gt;0),SUM($Q478,$S478),IF(AND(申込書!$AH$4="SKY安心GIGAタブレット",SUM($U478,$W478)&lt;&gt;0),SUM($U478,$W478),"")),"")</f>
        <v/>
      </c>
      <c r="DM478" s="81"/>
      <c r="DN478" s="82"/>
      <c r="DO478" s="80" t="str">
        <f>IF(AND(申込書!$C$104&lt;&gt;"▼プルダウンより選択してください",申込書!$C$104&lt;&gt;"",申込書!$P$104&lt;&gt;"YYYY/MM/DD",$G478&lt;&gt;""),申込書!$P$104,"")</f>
        <v/>
      </c>
      <c r="DP478" s="81" t="str">
        <f>IF(AND(申込書!$C$104&lt;&gt;"▼プルダウンより選択してください",申込書!$C$104&lt;&gt;"",$G478&lt;&gt;""),申込書!$M$104,"")</f>
        <v/>
      </c>
      <c r="DQ478" s="81" t="str">
        <f>IF($DO$3&lt;&gt;"コンテンツなし",IF(AND(申込書!$AH$4="GIGAスクールパック",SUM($P478,$R478)&lt;&gt;0),SUM($P478,$R478),IF(AND(申込書!$AH$4="SKY安心GIGAタブレット",SUM($T478,$V478)&lt;&gt;0),SUM($T478,$V478),"")),"")</f>
        <v/>
      </c>
      <c r="DR478" s="81" t="str">
        <f>IF($DO$3&lt;&gt;"コンテンツなし",IF(AND(申込書!$AH$4="GIGAスクールパック",SUM($Q478,$S478)&lt;&gt;0),SUM($Q478,$S478),IF(AND(申込書!$AH$4="SKY安心GIGAタブレット",SUM($U478,$W478)&lt;&gt;0),SUM($U478,$W478),"")),"")</f>
        <v/>
      </c>
      <c r="DS478" s="81"/>
      <c r="DT478" s="82"/>
      <c r="DU478" s="80" t="str">
        <f>IF(AND(申込書!$C$105&lt;&gt;"▼プルダウンより選択してください",申込書!$C$105&lt;&gt;"",申込書!$P$105&lt;&gt;"YYYY/MM/DD",$G478&lt;&gt;""),申込書!$P$105,"")</f>
        <v/>
      </c>
      <c r="DV478" s="81" t="str">
        <f>IF(AND(申込書!$C$105&lt;&gt;"▼プルダウンより選択してください",申込書!$C$105&lt;&gt;"",$G478&lt;&gt;""),申込書!$M$105,"")</f>
        <v/>
      </c>
      <c r="DW478" s="81" t="str">
        <f>IF($DU$3&lt;&gt;"コンテンツなし",IF(AND(申込書!$AH$4="GIGAスクールパック",SUM($P478,$R478)&lt;&gt;0),SUM($P478,$R478),IF(AND(申込書!$AH$4="SKY安心GIGAタブレット",SUM($T478,$V478)&lt;&gt;0),SUM($T478,$V478),"")),"")</f>
        <v/>
      </c>
      <c r="DX478" s="81" t="str">
        <f>IF($DU$3&lt;&gt;"コンテンツなし",IF(AND(申込書!$AH$4="GIGAスクールパック",SUM($Q478,$S478)&lt;&gt;0),SUM($Q478,$S478),IF(AND(申込書!$AH$4="SKY安心GIGAタブレット",SUM($U478,$W478)&lt;&gt;0),SUM($U478,$W478),"")),"")</f>
        <v/>
      </c>
      <c r="DY478" s="157"/>
      <c r="DZ478" s="82"/>
      <c r="EA478" s="80" t="str">
        <f>IF(AND(申込書!$C$106&lt;&gt;"▼プルダウンより選択してください",申込書!$C$106&lt;&gt;"",申込書!$P$106&lt;&gt;"YYYY/MM/DD",$G478&lt;&gt;""),申込書!$P$106,"")</f>
        <v/>
      </c>
      <c r="EB478" s="81" t="str">
        <f>IF(AND(申込書!$C$106&lt;&gt;"▼プルダウンより選択してください",申込書!$C$106&lt;&gt;"",$G478&lt;&gt;""),申込書!$M$106,"")</f>
        <v/>
      </c>
      <c r="EC478" s="81" t="str">
        <f>IF($EA$3&lt;&gt;"コンテンツなし",IF(AND(申込書!$AH$4="GIGAスクールパック",SUM($P478,$R478)&lt;&gt;0),SUM($P478,$R478),IF(AND(申込書!$AH$4="SKY安心GIGAタブレット",SUM($T478,$V478)&lt;&gt;0),SUM($T478,$V478),"")),"")</f>
        <v/>
      </c>
      <c r="ED478" s="81" t="str">
        <f>IF($EA$3&lt;&gt;"コンテンツなし",IF(AND(申込書!$AH$4="GIGAスクールパック",SUM($Q478,$S478)&lt;&gt;0),SUM($Q478,$S478),IF(AND(申込書!$AH$4="SKY安心GIGAタブレット",SUM($U478,$W478)&lt;&gt;0),SUM($U478,$W478),"")),"")</f>
        <v/>
      </c>
      <c r="EE478" s="157"/>
      <c r="EF478" s="82"/>
      <c r="EG478" s="80" t="str">
        <f>IF(AND(申込書!$C$107&lt;&gt;"▼プルダウンより選択してください",申込書!$C$107&lt;&gt;"",申込書!$P$107&lt;&gt;"YYYY/MM/DD",$G478&lt;&gt;""),申込書!$P$107,"")</f>
        <v/>
      </c>
      <c r="EH478" s="81" t="str">
        <f>IF(AND(申込書!$C$107&lt;&gt;"▼プルダウンより選択してください",申込書!$C$107&lt;&gt;"",$G478&lt;&gt;""),申込書!$M$107,"")</f>
        <v/>
      </c>
      <c r="EI478" s="81" t="str">
        <f>IF($EG$3&lt;&gt;"コンテンツなし",IF(AND(申込書!$AH$4="GIGAスクールパック",SUM($P478,$R478)&lt;&gt;0),SUM($P478,$R478),IF(AND(申込書!$AH$4="SKY安心GIGAタブレット",SUM($T478,$V478)&lt;&gt;0),SUM($T478,$V478),"")),"")</f>
        <v/>
      </c>
      <c r="EJ478" s="81" t="str">
        <f>IF($EG$3&lt;&gt;"コンテンツなし",IF(AND(申込書!$AH$4="GIGAスクールパック",SUM($Q478,$S478)&lt;&gt;0),SUM($Q478,$S478),IF(AND(申込書!$AH$4="SKY安心GIGAタブレット",SUM($U478,$W478)&lt;&gt;0),SUM($U478,$W478),"")),"")</f>
        <v/>
      </c>
      <c r="EK478" s="157"/>
      <c r="EL478" s="82"/>
      <c r="EM478" s="80" t="str">
        <f>IF(AND(申込書!$C$108&lt;&gt;"▼プルダウンより選択してください",申込書!$C$108&lt;&gt;"",申込書!$P$108&lt;&gt;"YYYY/MM/DD",$G478&lt;&gt;""),申込書!$P$108,"")</f>
        <v/>
      </c>
      <c r="EN478" s="81" t="str">
        <f>IF(AND(申込書!$C$108&lt;&gt;"▼プルダウンより選択してください",申込書!$C$108&lt;&gt;"",$G478&lt;&gt;""),申込書!$M$108,"")</f>
        <v/>
      </c>
      <c r="EO478" s="81" t="str">
        <f>IF($EM$3&lt;&gt;"コンテンツなし",IF(AND(申込書!$AH$4="GIGAスクールパック",SUM($P478,$R478)&lt;&gt;0),SUM($P478,$R478),IF(AND(申込書!$AH$4="SKY安心GIGAタブレット",SUM($T478,$V478)&lt;&gt;0),SUM($T478,$V478),"")),"")</f>
        <v/>
      </c>
      <c r="EP478" s="81" t="str">
        <f>IF($EM$3&lt;&gt;"コンテンツなし",IF(AND(申込書!$AH$4="GIGAスクールパック",SUM($Q478,$S478)&lt;&gt;0),SUM($Q478,$S478),IF(AND(申込書!$AH$4="SKY安心GIGAタブレット",SUM($U478,$W478)&lt;&gt;0),SUM($U478,$W478),"")),"")</f>
        <v/>
      </c>
      <c r="EQ478" s="157"/>
      <c r="ER478" s="82"/>
      <c r="ES478" s="80" t="str">
        <f>IF(AND(申込書!$C$109&lt;&gt;"▼プルダウンより選択してください",申込書!$C$109&lt;&gt;"",申込書!$P$109&lt;&gt;"YYYY/MM/DD",$G478&lt;&gt;""),申込書!$P$109,"")</f>
        <v/>
      </c>
      <c r="ET478" s="81" t="str">
        <f>IF(AND(申込書!$C$109&lt;&gt;"▼プルダウンより選択してください",申込書!$C$109&lt;&gt;"",$G478&lt;&gt;""),申込書!$M$109,"")</f>
        <v/>
      </c>
      <c r="EU478" s="81" t="str">
        <f>IF($ES$3&lt;&gt;"コンテンツなし",IF(AND(申込書!$AH$4="GIGAスクールパック",SUM($P478,$R478)&lt;&gt;0),SUM($P478,$R478),IF(AND(申込書!$AH$4="SKY安心GIGAタブレット",SUM($T478,$V478)&lt;&gt;0),SUM($T478,$V478),"")),"")</f>
        <v/>
      </c>
      <c r="EV478" s="81" t="str">
        <f>IF($ES$3&lt;&gt;"コンテンツなし",IF(AND(申込書!$AH$4="GIGAスクールパック",SUM($Q478,$S478)&lt;&gt;0),SUM($Q478,$S478),IF(AND(申込書!$AH$4="SKY安心GIGAタブレット",SUM($U478,$W478)&lt;&gt;0),SUM($U478,$W478),"")),"")</f>
        <v/>
      </c>
      <c r="EW478" s="157"/>
      <c r="EX478" s="82"/>
      <c r="EY478" s="80" t="str">
        <f>IF(AND(申込書!$C$110&lt;&gt;"▼プルダウンより選択してください",申込書!$C$110&lt;&gt;"",申込書!$P$110&lt;&gt;"YYYY/MM/DD",$G478&lt;&gt;""),申込書!$P$110,"")</f>
        <v/>
      </c>
      <c r="EZ478" s="81" t="str">
        <f>IF(AND(申込書!$C$110&lt;&gt;"▼プルダウンより選択してください",申込書!$C$110&lt;&gt;"",$G478&lt;&gt;""),申込書!$M$110,"")</f>
        <v/>
      </c>
      <c r="FA478" s="81" t="str">
        <f>IF($EY$3&lt;&gt;"コンテンツなし",IF(AND(申込書!$AH$4="GIGAスクールパック",SUM($P478,$R478)&lt;&gt;0),SUM($P478,$R478),IF(AND(申込書!$AH$4="SKY安心GIGAタブレット",SUM($T478,$V478)&lt;&gt;0),SUM($T478,$V478),"")),"")</f>
        <v/>
      </c>
      <c r="FB478" s="81" t="str">
        <f>IF($EY$3&lt;&gt;"コンテンツなし",IF(AND(申込書!$AH$4="GIGAスクールパック",SUM($Q478,$S478)&lt;&gt;0),SUM($Q478,$S478),IF(AND(申込書!$AH$4="SKY安心GIGAタブレット",SUM($U478,$W478)&lt;&gt;0),SUM($U478,$W478),"")),"")</f>
        <v/>
      </c>
      <c r="FC478" s="157"/>
      <c r="FD478" s="82"/>
      <c r="FE478" s="80" t="str">
        <f>IF(AND(申込書!$C$111&lt;&gt;"▼プルダウンより選択してください",申込書!$C$111&lt;&gt;"",申込書!$P$111&lt;&gt;"YYYY/MM/DD",$G478&lt;&gt;""),申込書!$P$111,"")</f>
        <v/>
      </c>
      <c r="FF478" s="81" t="str">
        <f>IF(AND(申込書!$C$111&lt;&gt;"▼プルダウンより選択してください",申込書!$C$111&lt;&gt;"",$G478&lt;&gt;""),申込書!$M$111,"")</f>
        <v/>
      </c>
      <c r="FG478" s="81" t="str">
        <f>IF($FE$3&lt;&gt;"コンテンツなし",IF(AND(申込書!$AH$4="GIGAスクールパック",SUM($P478,$R478)&lt;&gt;0),SUM($P478,$R478),IF(AND(申込書!$AH$4="SKY安心GIGAタブレット",SUM($T478,$V478)&lt;&gt;0),SUM($T478,$V478),"")),"")</f>
        <v/>
      </c>
      <c r="FH478" s="81" t="str">
        <f>IF($FE$3&lt;&gt;"コンテンツなし",IF(AND(申込書!$AH$4="GIGAスクールパック",SUM($Q478,$S478)&lt;&gt;0),SUM($Q478,$S478),IF(AND(申込書!$AH$4="SKY安心GIGAタブレット",SUM($U478,$W478)&lt;&gt;0),SUM($U478,$W478),"")),"")</f>
        <v/>
      </c>
      <c r="FI478" s="157"/>
      <c r="FJ478" s="82"/>
      <c r="FK478" s="80" t="str">
        <f>IF(AND(申込書!$C$112&lt;&gt;"▼プルダウンより選択してください",申込書!$C$112&lt;&gt;"",申込書!$P$112&lt;&gt;"YYYY/MM/DD",$G478&lt;&gt;""),申込書!$P$112,"")</f>
        <v/>
      </c>
      <c r="FL478" s="81" t="str">
        <f>IF(AND(申込書!$C$112&lt;&gt;"▼プルダウンより選択してください",申込書!$C$112&lt;&gt;"",$G478&lt;&gt;""),申込書!$M$112,"")</f>
        <v/>
      </c>
      <c r="FM478" s="81" t="str">
        <f>IF($FK$3&lt;&gt;"コンテンツなし",IF(AND(申込書!$AH$4="GIGAスクールパック",SUM($P478,$R478)&lt;&gt;0),SUM($P478,$R478),IF(AND(申込書!$AH$4="SKY安心GIGAタブレット",SUM($T478,$V478)&lt;&gt;0),SUM($T478,$V478),"")),"")</f>
        <v/>
      </c>
      <c r="FN478" s="81" t="str">
        <f>IF($FK$3&lt;&gt;"コンテンツなし",IF(AND(申込書!$AH$4="GIGAスクールパック",SUM($Q478,$S478)&lt;&gt;0),SUM($Q478,$S478),IF(AND(申込書!$AH$4="SKY安心GIGAタブレット",SUM($U478,$W478)&lt;&gt;0),SUM($U478,$W478),"")),"")</f>
        <v/>
      </c>
      <c r="FO478" s="157"/>
      <c r="FP478" s="82"/>
      <c r="FQ478" s="80" t="str">
        <f>IF(AND(申込書!$C$113&lt;&gt;"▼プルダウンより選択してください",申込書!$C$113&lt;&gt;"",申込書!$P$113&lt;&gt;"YYYY/MM/DD",$G478&lt;&gt;""),申込書!$P$113,"")</f>
        <v/>
      </c>
      <c r="FR478" s="81" t="str">
        <f>IF(AND(申込書!$C$113&lt;&gt;"▼プルダウンより選択してください",申込書!$C$113&lt;&gt;"",$G478&lt;&gt;""),申込書!$M$113,"")</f>
        <v/>
      </c>
      <c r="FS478" s="81" t="str">
        <f>IF($FQ$3&lt;&gt;"コンテンツなし",IF(AND(申込書!$AH$4="GIGAスクールパック",SUM($P478,$R478)&lt;&gt;0),SUM($P478,$R478),IF(AND(申込書!$AH$4="SKY安心GIGAタブレット",SUM($T478,$V478)&lt;&gt;0),SUM($T478,$V478),"")),"")</f>
        <v/>
      </c>
      <c r="FT478" s="81" t="str">
        <f>IF($FQ$3&lt;&gt;"コンテンツなし",IF(AND(申込書!$AH$4="GIGAスクールパック",SUM($Q478,$S478)&lt;&gt;0),SUM($Q478,$S478),IF(AND(申込書!$AH$4="SKY安心GIGAタブレット",SUM($U478,$W478)&lt;&gt;0),SUM($U478,$W478),"")),"")</f>
        <v/>
      </c>
      <c r="FU478" s="157"/>
      <c r="FV478" s="82"/>
      <c r="FW478" s="80" t="str">
        <f>IF(AND(申込書!$C$114&lt;&gt;"▼プルダウンより選択してください",申込書!$C$114&lt;&gt;"",申込書!$P$114&lt;&gt;"YYYY/MM/DD",$G478&lt;&gt;""),申込書!$P$114,"")</f>
        <v/>
      </c>
      <c r="FX478" s="81" t="str">
        <f>IF(AND(申込書!$C$114&lt;&gt;"▼プルダウンより選択してください",申込書!$C$114&lt;&gt;"",$G478&lt;&gt;""),申込書!$M$114,"")</f>
        <v/>
      </c>
      <c r="FY478" s="81" t="str">
        <f>IF($FW$3&lt;&gt;"コンテンツなし",IF(AND(申込書!$AH$4="GIGAスクールパック",SUM($P478,$R478)&lt;&gt;0),SUM($P478,$R478),IF(AND(申込書!$AH$4="SKY安心GIGAタブレット",SUM($T478,$V478)&lt;&gt;0),SUM($T478,$V478),"")),"")</f>
        <v/>
      </c>
      <c r="FZ478" s="81" t="str">
        <f>IF($FW$3&lt;&gt;"コンテンツなし",IF(AND(申込書!$AH$4="GIGAスクールパック",SUM($Q478,$S478)&lt;&gt;0),SUM($Q478,$S478),IF(AND(申込書!$AH$4="SKY安心GIGAタブレット",SUM($U478,$W478)&lt;&gt;0),SUM($U478,$W478),"")),"")</f>
        <v/>
      </c>
      <c r="GA478" s="157"/>
      <c r="GB478" s="82"/>
      <c r="GC478" s="80" t="str">
        <f>IF(AND(申込書!$C$115&lt;&gt;"▼プルダウンより選択してください",申込書!$C$115&lt;&gt;"",申込書!$P$115&lt;&gt;"YYYY/MM/DD",$G478&lt;&gt;""),申込書!$P$115,"")</f>
        <v/>
      </c>
      <c r="GD478" s="81" t="str">
        <f>IF(AND(申込書!$C$115&lt;&gt;"▼プルダウンより選択してください",申込書!$C$115&lt;&gt;"",$G478&lt;&gt;""),申込書!$M$115,"")</f>
        <v/>
      </c>
      <c r="GE478" s="81" t="str">
        <f>IF($GC$3&lt;&gt;"コンテンツなし",IF(AND(申込書!$AH$4="GIGAスクールパック",SUM($P478,$R478)&lt;&gt;0),SUM($P478,$R478),IF(AND(申込書!$AH$4="SKY安心GIGAタブレット",SUM($T478,$V478)&lt;&gt;0),SUM($T478,$V478),"")),"")</f>
        <v/>
      </c>
      <c r="GF478" s="81" t="str">
        <f>IF($GC$3&lt;&gt;"コンテンツなし",IF(AND(申込書!$AH$4="GIGAスクールパック",SUM($Q478,$S478)&lt;&gt;0),SUM($Q478,$S478),IF(AND(申込書!$AH$4="SKY安心GIGAタブレット",SUM($U478,$W478)&lt;&gt;0),SUM($U478,$W478),"")),"")</f>
        <v/>
      </c>
      <c r="GG478" s="157"/>
      <c r="GH478" s="82"/>
      <c r="GI478" s="80" t="str">
        <f>IF(AND(申込書!$C$116&lt;&gt;"▼プルダウンより選択してください",申込書!$C$116&lt;&gt;"",申込書!$P$116&lt;&gt;"YYYY/MM/DD",$G478&lt;&gt;""),申込書!$P$116,"")</f>
        <v/>
      </c>
      <c r="GJ478" s="81" t="str">
        <f>IF(AND(申込書!$C$116&lt;&gt;"▼プルダウンより選択してください",申込書!$C$116&lt;&gt;"",$G478&lt;&gt;""),申込書!$M$116,"")</f>
        <v/>
      </c>
      <c r="GK478" s="81" t="str">
        <f>IF($GI$3&lt;&gt;"コンテンツなし",IF(AND(申込書!$AH$4="GIGAスクールパック",SUM($P478,$R478)&lt;&gt;0),SUM($P478,$R478),IF(AND(申込書!$AH$4="SKY安心GIGAタブレット",SUM($T478,$V478)&lt;&gt;0),SUM($T478,$V478),"")),"")</f>
        <v/>
      </c>
      <c r="GL478" s="81" t="str">
        <f>IF($GI$3&lt;&gt;"コンテンツなし",IF(AND(申込書!$AH$4="GIGAスクールパック",SUM($Q478,$S478)&lt;&gt;0),SUM($Q478,$S478),IF(AND(申込書!$AH$4="SKY安心GIGAタブレット",SUM($U478,$W478)&lt;&gt;0),SUM($U478,$W478),"")),"")</f>
        <v/>
      </c>
      <c r="GM478" s="157"/>
      <c r="GN478" s="82"/>
      <c r="GO478" s="80" t="str">
        <f>IF(AND(申込書!$C$117&lt;&gt;"▼プルダウンより選択してください",申込書!$C$117&lt;&gt;"",申込書!$P$117&lt;&gt;"YYYY/MM/DD",$G478&lt;&gt;""),申込書!$P$117,"")</f>
        <v/>
      </c>
      <c r="GP478" s="81" t="str">
        <f>IF(AND(申込書!$C$117&lt;&gt;"▼プルダウンより選択してください",申込書!$C$117&lt;&gt;"",$G478&lt;&gt;""),申込書!$M$117,"")</f>
        <v/>
      </c>
      <c r="GQ478" s="81" t="str">
        <f>IF($GO$3&lt;&gt;"コンテンツなし",IF(AND(申込書!$AH$4="GIGAスクールパック",SUM($P478,$R478)&lt;&gt;0),SUM($P478,$R478),IF(AND(申込書!$AH$4="SKY安心GIGAタブレット",SUM($T478,$V478)&lt;&gt;0),SUM($T478,$V478),"")),"")</f>
        <v/>
      </c>
      <c r="GR478" s="81" t="str">
        <f>IF($GO$3&lt;&gt;"コンテンツなし",IF(AND(申込書!$AH$4="GIGAスクールパック",SUM($Q478,$S478)&lt;&gt;0),SUM($Q478,$S478),IF(AND(申込書!$AH$4="SKY安心GIGAタブレット",SUM($U478,$W478)&lt;&gt;0),SUM($U478,$W478),"")),"")</f>
        <v/>
      </c>
      <c r="GS478" s="157"/>
      <c r="GT478" s="82"/>
      <c r="GU478" s="80" t="str">
        <f>IF(AND(申込書!$C$118&lt;&gt;"▼プルダウンより選択してください",申込書!$C$118&lt;&gt;"",申込書!$P$118&lt;&gt;"YYYY/MM/DD",$G478&lt;&gt;""),申込書!$P$118,"")</f>
        <v/>
      </c>
      <c r="GV478" s="81" t="str">
        <f>IF(AND(申込書!$C$118&lt;&gt;"▼プルダウンより選択してください",申込書!$C$118&lt;&gt;"",$G478&lt;&gt;""),申込書!$M$118,"")</f>
        <v/>
      </c>
      <c r="GW478" s="81" t="str">
        <f>IF($GU$3&lt;&gt;"コンテンツなし",IF(AND(申込書!$AH$4="GIGAスクールパック",SUM($P478,$R478)&lt;&gt;0),SUM($P478,$R478),IF(AND(申込書!$AH$4="SKY安心GIGAタブレット",SUM($T478,$V478)&lt;&gt;0),SUM($T478,$V478),"")),"")</f>
        <v/>
      </c>
      <c r="GX478" s="81" t="str">
        <f>IF($GU$3&lt;&gt;"コンテンツなし",IF(AND(申込書!$AH$4="GIGAスクールパック",SUM($Q478,$S478)&lt;&gt;0),SUM($Q478,$S478),IF(AND(申込書!$AH$4="SKY安心GIGAタブレット",SUM($U478,$W478)&lt;&gt;0),SUM($U478,$W478),"")),"")</f>
        <v/>
      </c>
      <c r="GY478" s="157"/>
      <c r="GZ478" s="82"/>
      <c r="HA478" s="80" t="str">
        <f>IF(AND(申込書!$C$119&lt;&gt;"▼プルダウンより選択してください",申込書!$C$119&lt;&gt;"",申込書!$P$119&lt;&gt;"YYYY/MM/DD",$G478&lt;&gt;""),申込書!$P$119,"")</f>
        <v/>
      </c>
      <c r="HB478" s="81" t="str">
        <f>IF(AND(申込書!$C$119&lt;&gt;"▼プルダウンより選択してください",申込書!$C$119&lt;&gt;"",$G478&lt;&gt;""),申込書!$M$119,"")</f>
        <v/>
      </c>
      <c r="HC478" s="81" t="str">
        <f>IF($HA$3&lt;&gt;"コンテンツなし",IF(AND(申込書!$AH$4="GIGAスクールパック",SUM($P478,$R478)&lt;&gt;0),SUM($P478,$R478),IF(AND(申込書!$AH$4="SKY安心GIGAタブレット",SUM($T478,$V478)&lt;&gt;0),SUM($T478,$V478),"")),"")</f>
        <v/>
      </c>
      <c r="HD478" s="81" t="str">
        <f>IF($HA$3&lt;&gt;"コンテンツなし",IF(AND(申込書!$AH$4="GIGAスクールパック",SUM($Q478,$S478)&lt;&gt;0),SUM($Q478,$S478),IF(AND(申込書!$AH$4="SKY安心GIGAタブレット",SUM($U478,$W478)&lt;&gt;0),SUM($U478,$W478),"")),"")</f>
        <v/>
      </c>
      <c r="HE478" s="157"/>
      <c r="HF478" s="82"/>
      <c r="HG478" s="83"/>
    </row>
    <row r="479" spans="2:215" ht="26.85" customHeight="1">
      <c r="B479" s="62">
        <f t="shared" si="4"/>
        <v>474</v>
      </c>
      <c r="C479" s="63"/>
      <c r="D479" s="64"/>
      <c r="E479" s="207"/>
      <c r="F479" s="65"/>
      <c r="G479" s="66"/>
      <c r="H479" s="67"/>
      <c r="I479" s="68"/>
      <c r="J479" s="69"/>
      <c r="K479" s="70"/>
      <c r="L479" s="71"/>
      <c r="M479" s="72"/>
      <c r="N479" s="73"/>
      <c r="O479" s="74"/>
      <c r="P479" s="179"/>
      <c r="Q479" s="180"/>
      <c r="R479" s="180"/>
      <c r="S479" s="181"/>
      <c r="T479" s="179"/>
      <c r="U479" s="180"/>
      <c r="V479" s="182"/>
      <c r="W479" s="181"/>
      <c r="X479" s="75"/>
      <c r="Y479" s="76"/>
      <c r="Z479" s="77"/>
      <c r="AA479" s="78"/>
      <c r="AB479" s="79"/>
      <c r="AC479" s="79"/>
      <c r="AD479" s="79"/>
      <c r="AE479" s="77"/>
      <c r="AF479" s="139"/>
      <c r="AG479" s="139"/>
      <c r="AH479" s="139"/>
      <c r="AI479" s="80" t="str">
        <f>IF(AND(申込書!$C$90&lt;&gt;"▼プルダウンより選択してください",申込書!$C$90&lt;&gt;"",申込書!$P$90&lt;&gt;"YYYY/MM/DD",$G479&lt;&gt;""),申込書!$P$90,"")</f>
        <v/>
      </c>
      <c r="AJ479" s="81" t="str">
        <f>IF(AND(申込書!$C$90&lt;&gt;"▼プルダウンより選択してください",申込書!$C$90&lt;&gt;"",$G479&lt;&gt;""),申込書!$M$90,"")</f>
        <v/>
      </c>
      <c r="AK479" s="81" t="str">
        <f>IF($AI$3&lt;&gt;"コンテンツなし",IF(AND(申込書!$AH$4="GIGAスクールパック",SUM($P479,$R479)&lt;&gt;0),SUM($P479,$R479),IF(AND(申込書!$AH$4="SKY安心GIGAタブレット",SUM($T479,$V479)&lt;&gt;0),SUM($T479,$V479),"")),"")</f>
        <v/>
      </c>
      <c r="AL479" s="81" t="str">
        <f>IF($AI$3&lt;&gt;"コンテンツなし",IF(AND(申込書!$AH$4="GIGAスクールパック",SUM($Q479,$S479)&lt;&gt;0),SUM($Q479,$S479),IF(AND(申込書!$AH$4="SKY安心GIGAタブレット",SUM($U479,$W479)&lt;&gt;0),SUM($U479,$W479),"")),"")</f>
        <v/>
      </c>
      <c r="AM479" s="157"/>
      <c r="AN479" s="82"/>
      <c r="AO479" s="80" t="str">
        <f>IF(AND(申込書!$C$91&lt;&gt;"▼プルダウンより選択してください",申込書!$C$91&lt;&gt;"",申込書!$P$91&lt;&gt;"YYYY/MM/DD",$G479&lt;&gt;""),申込書!$P$91,"")</f>
        <v/>
      </c>
      <c r="AP479" s="81" t="str">
        <f>IF(AND(申込書!$C$91&lt;&gt;"▼プルダウンより選択してください",申込書!$C$91&lt;&gt;"",$G479&lt;&gt;""),申込書!$M$91,"")</f>
        <v/>
      </c>
      <c r="AQ479" s="81" t="str">
        <f>IF($AO$3&lt;&gt;"コンテンツなし",IF(AND(申込書!$AH$4="GIGAスクールパック",SUM($P479,$R479)&lt;&gt;0),SUM($P479,$R479),IF(AND(申込書!$AH$4="SKY安心GIGAタブレット",SUM($T479,$V479)&lt;&gt;0),SUM($T479,$V479),"")),"")</f>
        <v/>
      </c>
      <c r="AR479" s="81" t="str">
        <f>IF($AO$3&lt;&gt;"コンテンツなし",IF(AND(申込書!$AH$4="GIGAスクールパック",SUM($Q479,$S479)&lt;&gt;0),SUM($Q479,$S479),IF(AND(申込書!$AH$4="SKY安心GIGAタブレット",SUM($U479,$W479)&lt;&gt;0),SUM($U479,$W479),"")),"")</f>
        <v/>
      </c>
      <c r="AS479" s="157"/>
      <c r="AT479" s="82"/>
      <c r="AU479" s="80" t="str">
        <f>IF(AND(申込書!$C$92&lt;&gt;"▼プルダウンより選択してください",申込書!$C$92&lt;&gt;"",申込書!$P$92&lt;&gt;"YYYY/MM/DD",$G479&lt;&gt;""),申込書!$P$92,"")</f>
        <v/>
      </c>
      <c r="AV479" s="81" t="str">
        <f>IF(AND(申込書!$C$92&lt;&gt;"▼プルダウンより選択してください",申込書!$C$92&lt;&gt;"",$G479&lt;&gt;""),申込書!$M$92,"")</f>
        <v/>
      </c>
      <c r="AW479" s="81" t="str">
        <f>IF($AU$3&lt;&gt;"コンテンツなし",IF(AND(申込書!$AH$4="GIGAスクールパック",SUM($P479,$R479)&lt;&gt;0),SUM($P479,$R479),IF(AND(申込書!$AH$4="SKY安心GIGAタブレット",SUM($T479,$V479)&lt;&gt;0),SUM($T479,$V479),"")),"")</f>
        <v/>
      </c>
      <c r="AX479" s="81" t="str">
        <f>IF($AU$3&lt;&gt;"コンテンツなし",IF(AND(申込書!$AH$4="GIGAスクールパック",SUM($Q479,$S479)&lt;&gt;0),SUM($Q479,$S479),IF(AND(申込書!$AH$4="SKY安心GIGAタブレット",SUM($U479,$W479)&lt;&gt;0),SUM($U479,$W479),"")),"")</f>
        <v/>
      </c>
      <c r="AY479" s="157"/>
      <c r="AZ479" s="82"/>
      <c r="BA479" s="80" t="str">
        <f>IF(AND(申込書!$C$93&lt;&gt;"▼プルダウンより選択してください",申込書!$C$93&lt;&gt;"",申込書!$P$93&lt;&gt;"YYYY/MM/DD",$G479&lt;&gt;""),申込書!$P$93,"")</f>
        <v/>
      </c>
      <c r="BB479" s="81" t="str">
        <f>IF(AND(申込書!$C$93&lt;&gt;"▼プルダウンより選択してください",申込書!$C$93&lt;&gt;"",申込書!$M$93&gt;=1,$G479&lt;&gt;""),申込書!$M$93,"")</f>
        <v/>
      </c>
      <c r="BC479" s="81" t="str">
        <f>IF($BA$3&lt;&gt;"コンテンツなし",IF(AND(申込書!$AH$4="GIGAスクールパック",SUM($P479,$R479)&lt;&gt;0),SUM($P479,$R479),IF(AND(申込書!$AH$4="SKY安心GIGAタブレット",SUM($T479,$V479)&lt;&gt;0),SUM($T479,$V479),"")),"")</f>
        <v/>
      </c>
      <c r="BD479" s="81" t="str">
        <f>IF($BA$3&lt;&gt;"コンテンツなし",IF(AND(申込書!$AH$4="GIGAスクールパック",SUM($Q479,$S479)&lt;&gt;0),SUM($Q479,$S479),IF(AND(申込書!$AH$4="SKY安心GIGAタブレット",SUM($U479,$W479)&lt;&gt;0),SUM($U479,$W479),"")),"")</f>
        <v/>
      </c>
      <c r="BE479" s="157"/>
      <c r="BF479" s="82"/>
      <c r="BG479" s="80" t="str">
        <f>IF(AND(申込書!$C$94&lt;&gt;"▼プルダウンより選択してください",申込書!$C$94&lt;&gt;"",申込書!$P$94&lt;&gt;"YYYY/MM/DD",$G479&lt;&gt;""),申込書!$P$94,"")</f>
        <v/>
      </c>
      <c r="BH479" s="81" t="str">
        <f>IF(AND(申込書!$C$94&lt;&gt;"▼プルダウンより選択してください",申込書!$C$94&lt;&gt;"",$G479&lt;&gt;""),申込書!$M$94,"")</f>
        <v/>
      </c>
      <c r="BI479" s="81" t="str">
        <f>IF($BG$3&lt;&gt;"コンテンツなし",IF(AND(申込書!$AH$4="GIGAスクールパック",SUM($P479,$R479)&lt;&gt;0),SUM($P479,$R479),IF(AND(申込書!$AH$4="SKY安心GIGAタブレット",SUM($T479,$V479)&lt;&gt;0),SUM($T479,$V479),"")),"")</f>
        <v/>
      </c>
      <c r="BJ479" s="81" t="str">
        <f>IF($BG$3&lt;&gt;"コンテンツなし",IF(AND(申込書!$AH$4="GIGAスクールパック",SUM($Q479,$S479)&lt;&gt;0),SUM($Q479,$S479),IF(AND(申込書!$AH$4="SKY安心GIGAタブレット",SUM($U479,$W479)&lt;&gt;0),SUM($U479,$W479),"")),"")</f>
        <v/>
      </c>
      <c r="BK479" s="157"/>
      <c r="BL479" s="82"/>
      <c r="BM479" s="80" t="str">
        <f>IF(AND(申込書!$C$95&lt;&gt;"▼プルダウンより選択してください",申込書!$C$95&lt;&gt;"",申込書!$P$95&lt;&gt;"YYYY/MM/DD",$G479&lt;&gt;""),申込書!$P$95,"")</f>
        <v/>
      </c>
      <c r="BN479" s="81" t="str">
        <f>IF(AND(申込書!$C$95&lt;&gt;"▼プルダウンより選択してください",申込書!$C$95&lt;&gt;"",$G479&lt;&gt;""),申込書!$M$95,"")</f>
        <v/>
      </c>
      <c r="BO479" s="81" t="str">
        <f>IF($BM$3&lt;&gt;"コンテンツなし",IF(AND(申込書!$AH$4="GIGAスクールパック",SUM($P479,$R479)&lt;&gt;0),SUM($P479,$R479),IF(AND(申込書!$AH$4="SKY安心GIGAタブレット",SUM($T479,$V479)&lt;&gt;0),SUM($T479,$V479),"")),"")</f>
        <v/>
      </c>
      <c r="BP479" s="81" t="str">
        <f>IF($BM$3&lt;&gt;"コンテンツなし",IF(AND(申込書!$AH$4="GIGAスクールパック",SUM($Q479,$S479)&lt;&gt;0),SUM($Q479,$S479),IF(AND(申込書!$AH$4="SKY安心GIGAタブレット",SUM($U479,$W479)&lt;&gt;0),SUM($U479,$W479),"")),"")</f>
        <v/>
      </c>
      <c r="BQ479" s="157"/>
      <c r="BR479" s="82"/>
      <c r="BS479" s="80" t="str">
        <f>IF(AND(申込書!$C$96&lt;&gt;"▼プルダウンより選択してください",申込書!$C$96&lt;&gt;"",申込書!$P$96&lt;&gt;"YYYY/MM/DD",$G479&lt;&gt;""),申込書!$P$96,"")</f>
        <v/>
      </c>
      <c r="BT479" s="81" t="str">
        <f>IF(AND(申込書!$C$96&lt;&gt;"▼プルダウンより選択してください",申込書!$C$96&lt;&gt;"",$G479&lt;&gt;""),申込書!$M$96,"")</f>
        <v/>
      </c>
      <c r="BU479" s="81" t="str">
        <f>IF($BS$3&lt;&gt;"コンテンツなし",IF(AND(申込書!$AH$4="GIGAスクールパック",SUM($P479,$R479)&lt;&gt;0),SUM($P479,$R479),IF(AND(申込書!$AH$4="SKY安心GIGAタブレット",SUM($T479,$V479)&lt;&gt;0),SUM($T479,$V479),"")),"")</f>
        <v/>
      </c>
      <c r="BV479" s="81" t="str">
        <f>IF($BS$3&lt;&gt;"コンテンツなし",IF(AND(申込書!$AH$4="GIGAスクールパック",SUM($Q479,$S479)&lt;&gt;0),SUM($Q479,$S479),IF(AND(申込書!$AH$4="SKY安心GIGAタブレット",SUM($U479,$W479)&lt;&gt;0),SUM($U479,$W479),"")),"")</f>
        <v/>
      </c>
      <c r="BW479" s="157"/>
      <c r="BX479" s="82"/>
      <c r="BY479" s="80" t="str">
        <f>IF(AND(申込書!$C$97&lt;&gt;"▼プルダウンより選択してください",申込書!$C$97&lt;&gt;"",申込書!$P$97&lt;&gt;"YYYY/MM/DD",$G479&lt;&gt;""),申込書!$P$97,"")</f>
        <v/>
      </c>
      <c r="BZ479" s="81" t="str">
        <f>IF(AND(申込書!$C$97&lt;&gt;"▼プルダウンより選択してください",申込書!$C$97&lt;&gt;"",$G479&lt;&gt;""),申込書!$M$97,"")</f>
        <v/>
      </c>
      <c r="CA479" s="81" t="str">
        <f>IF($BY$3&lt;&gt;"コンテンツなし",IF(AND(申込書!$AH$4="GIGAスクールパック",SUM($P479,$R479)&lt;&gt;0),SUM($P479,$R479),IF(AND(申込書!$AH$4="SKY安心GIGAタブレット",SUM($T479,$V479)&lt;&gt;0),SUM($T479,$V479),"")),"")</f>
        <v/>
      </c>
      <c r="CB479" s="81" t="str">
        <f>IF($BY$3&lt;&gt;"コンテンツなし",IF(AND(申込書!$AH$4="GIGAスクールパック",SUM($Q479,$S479)&lt;&gt;0),SUM($Q479,$S479),IF(AND(申込書!$AH$4="SKY安心GIGAタブレット",SUM($U479,$W479)&lt;&gt;0),SUM($U479,$W479),"")),"")</f>
        <v/>
      </c>
      <c r="CC479" s="157"/>
      <c r="CD479" s="82"/>
      <c r="CE479" s="80" t="str">
        <f>IF(AND(申込書!$C$98&lt;&gt;"▼プルダウンより選択してください",申込書!$C$98&lt;&gt;"",申込書!$P$98&lt;&gt;"YYYY/MM/DD",$G479&lt;&gt;""),申込書!$P$98,"")</f>
        <v/>
      </c>
      <c r="CF479" s="81" t="str">
        <f>IF(AND(申込書!$C$98&lt;&gt;"▼プルダウンより選択してください",申込書!$C$98&lt;&gt;"",$G479&lt;&gt;""),申込書!$M$98,"")</f>
        <v/>
      </c>
      <c r="CG479" s="81" t="str">
        <f>IF($CE$3&lt;&gt;"コンテンツなし",IF(AND(申込書!$AH$4="GIGAスクールパック",SUM($P479,$R479)&lt;&gt;0),SUM($P479,$R479),IF(AND(申込書!$AH$4="SKY安心GIGAタブレット",SUM($T479,$V479)&lt;&gt;0),SUM($T479,$V479),"")),"")</f>
        <v/>
      </c>
      <c r="CH479" s="81" t="str">
        <f>IF($CE$3&lt;&gt;"コンテンツなし",IF(AND(申込書!$AH$4="GIGAスクールパック",SUM($Q479,$S479)&lt;&gt;0),SUM($Q479,$S479),IF(AND(申込書!$AH$4="SKY安心GIGAタブレット",SUM($U479,$W479)&lt;&gt;0),SUM($U479,$W479),"")),"")</f>
        <v/>
      </c>
      <c r="CI479" s="157"/>
      <c r="CJ479" s="82"/>
      <c r="CK479" s="80" t="str">
        <f>IF(AND(申込書!$C$99&lt;&gt;"▼プルダウンより選択してください",申込書!$C$99&lt;&gt;"",申込書!$P$99&lt;&gt;"YYYY/MM/DD",$G479&lt;&gt;""),申込書!$P$99,"")</f>
        <v/>
      </c>
      <c r="CL479" s="81" t="str">
        <f>IF(AND(申込書!$C$99&lt;&gt;"▼プルダウンより選択してください",申込書!$C$99&lt;&gt;"",$G479&lt;&gt;""),申込書!$M$99,"")</f>
        <v/>
      </c>
      <c r="CM479" s="81" t="str">
        <f>IF($CK$3&lt;&gt;"コンテンツなし",IF(AND(申込書!$AH$4="GIGAスクールパック",SUM($P479,$R479)&lt;&gt;0),SUM($P479,$R479),IF(AND(申込書!$AH$4="SKY安心GIGAタブレット",SUM($T479,$V479)&lt;&gt;0),SUM($T479,$V479),"")),"")</f>
        <v/>
      </c>
      <c r="CN479" s="81" t="str">
        <f>IF($CK$3&lt;&gt;"コンテンツなし",IF(AND(申込書!$AH$4="GIGAスクールパック",SUM($Q479,$S479)&lt;&gt;0),SUM($Q479,$S479),IF(AND(申込書!$AH$4="SKY安心GIGAタブレット",SUM($U479,$W479)&lt;&gt;0),SUM($U479,$W479),"")),"")</f>
        <v/>
      </c>
      <c r="CO479" s="157"/>
      <c r="CP479" s="82"/>
      <c r="CQ479" s="80" t="str">
        <f>IF(AND(申込書!$C$100&lt;&gt;"▼プルダウンより選択してください",申込書!$C$100&lt;&gt;"",申込書!$P$100&lt;&gt;"YYYY/MM/DD",$G479&lt;&gt;""),申込書!$P$100,"")</f>
        <v/>
      </c>
      <c r="CR479" s="81" t="str">
        <f>IF(AND(申込書!$C$100&lt;&gt;"▼プルダウンより選択してください",申込書!$C$100&lt;&gt;"",$G479&lt;&gt;""),申込書!$M$100,"")</f>
        <v/>
      </c>
      <c r="CS479" s="81" t="str">
        <f>IF($CQ$3&lt;&gt;"コンテンツなし",IF(AND(申込書!$AH$4="GIGAスクールパック",SUM($P479,$R479)&lt;&gt;0),SUM($P479,$R479),IF(AND(申込書!$AH$4="SKY安心GIGAタブレット",SUM($T479,$V479)&lt;&gt;0),SUM($T479,$V479),"")),"")</f>
        <v/>
      </c>
      <c r="CT479" s="81" t="str">
        <f>IF($CQ$3&lt;&gt;"コンテンツなし",IF(AND(申込書!$AH$4="GIGAスクールパック",SUM($Q479,$S479)&lt;&gt;0),SUM($Q479,$S479),IF(AND(申込書!$AH$4="SKY安心GIGAタブレット",SUM($U479,$W479)&lt;&gt;0),SUM($U479,$W479),"")),"")</f>
        <v/>
      </c>
      <c r="CU479" s="81"/>
      <c r="CV479" s="82"/>
      <c r="CW479" s="80" t="str">
        <f>IF(AND(申込書!$C$101&lt;&gt;"▼プルダウンより選択してください",申込書!$C$101&lt;&gt;"",申込書!$P$101&lt;&gt;"YYYY/MM/DD",$G479&lt;&gt;""),申込書!$P$101,"")</f>
        <v/>
      </c>
      <c r="CX479" s="81" t="str">
        <f>IF(AND(申込書!$C$101&lt;&gt;"▼プルダウンより選択してください",申込書!$C$101&lt;&gt;"",$G479&lt;&gt;""),申込書!$M$101,"")</f>
        <v/>
      </c>
      <c r="CY479" s="81" t="str">
        <f>IF($CW$3&lt;&gt;"コンテンツなし",IF(AND(申込書!$AH$4="GIGAスクールパック",SUM($P479,$R479)&lt;&gt;0),SUM($P479,$R479),IF(AND(申込書!$AH$4="SKY安心GIGAタブレット",SUM($T479,$V479)&lt;&gt;0),SUM($T479,$V479),"")),"")</f>
        <v/>
      </c>
      <c r="CZ479" s="81" t="str">
        <f>IF($CW$3&lt;&gt;"コンテンツなし",IF(AND(申込書!$AH$4="GIGAスクールパック",SUM($Q479,$S479)&lt;&gt;0),SUM($Q479,$S479),IF(AND(申込書!$AH$4="SKY安心GIGAタブレット",SUM($U479,$W479)&lt;&gt;0),SUM($U479,$W479),"")),"")</f>
        <v/>
      </c>
      <c r="DA479" s="81"/>
      <c r="DB479" s="82"/>
      <c r="DC479" s="80" t="str">
        <f>IF(AND(申込書!$C$102&lt;&gt;"▼プルダウンより選択してください",申込書!$C$102&lt;&gt;"",申込書!$P$102&lt;&gt;"YYYY/MM/DD",$G479&lt;&gt;""),申込書!$P$102,"")</f>
        <v/>
      </c>
      <c r="DD479" s="81" t="str">
        <f>IF(AND(申込書!$C$102&lt;&gt;"▼プルダウンより選択してください",申込書!$C$102&lt;&gt;"",$G479&lt;&gt;""),申込書!$M$102,"")</f>
        <v/>
      </c>
      <c r="DE479" s="81" t="str">
        <f>IF($DC$3&lt;&gt;"コンテンツなし",IF(AND(申込書!$AH$4="GIGAスクールパック",SUM($P479,$R479)&lt;&gt;0),SUM($P479,$R479),IF(AND(申込書!$AH$4="SKY安心GIGAタブレット",SUM($T479,$V479)&lt;&gt;0),SUM($T479,$V479),"")),"")</f>
        <v/>
      </c>
      <c r="DF479" s="81" t="str">
        <f>IF($DC$3&lt;&gt;"コンテンツなし",IF(AND(申込書!$AH$4="GIGAスクールパック",SUM($Q479,$S479)&lt;&gt;0),SUM($Q479,$S479),IF(AND(申込書!$AH$4="SKY安心GIGAタブレット",SUM($U479,$W479)&lt;&gt;0),SUM($U479,$W479),"")),"")</f>
        <v/>
      </c>
      <c r="DG479" s="81"/>
      <c r="DH479" s="82"/>
      <c r="DI479" s="80" t="str">
        <f>IF(AND(申込書!$C$103&lt;&gt;"▼プルダウンより選択してください",申込書!$C$103&lt;&gt;"",申込書!$P$103&lt;&gt;"YYYY/MM/DD",$G479&lt;&gt;""),申込書!$P$103,"")</f>
        <v/>
      </c>
      <c r="DJ479" s="81" t="str">
        <f>IF(AND(申込書!$C$103&lt;&gt;"▼プルダウンより選択してください",申込書!$C$103&lt;&gt;"",$G479&lt;&gt;""),申込書!$M$103,"")</f>
        <v/>
      </c>
      <c r="DK479" s="81" t="str">
        <f>IF($DI$3&lt;&gt;"コンテンツなし",IF(AND(申込書!$AH$4="GIGAスクールパック",SUM($P479,$R479)&lt;&gt;0),SUM($P479,$R479),IF(AND(申込書!$AH$4="SKY安心GIGAタブレット",SUM($T479,$V479)&lt;&gt;0),SUM($T479,$V479),"")),"")</f>
        <v/>
      </c>
      <c r="DL479" s="81" t="str">
        <f>IF($DI$3&lt;&gt;"コンテンツなし",IF(AND(申込書!$AH$4="GIGAスクールパック",SUM($Q479,$S479)&lt;&gt;0),SUM($Q479,$S479),IF(AND(申込書!$AH$4="SKY安心GIGAタブレット",SUM($U479,$W479)&lt;&gt;0),SUM($U479,$W479),"")),"")</f>
        <v/>
      </c>
      <c r="DM479" s="81"/>
      <c r="DN479" s="82"/>
      <c r="DO479" s="80" t="str">
        <f>IF(AND(申込書!$C$104&lt;&gt;"▼プルダウンより選択してください",申込書!$C$104&lt;&gt;"",申込書!$P$104&lt;&gt;"YYYY/MM/DD",$G479&lt;&gt;""),申込書!$P$104,"")</f>
        <v/>
      </c>
      <c r="DP479" s="81" t="str">
        <f>IF(AND(申込書!$C$104&lt;&gt;"▼プルダウンより選択してください",申込書!$C$104&lt;&gt;"",$G479&lt;&gt;""),申込書!$M$104,"")</f>
        <v/>
      </c>
      <c r="DQ479" s="81" t="str">
        <f>IF($DO$3&lt;&gt;"コンテンツなし",IF(AND(申込書!$AH$4="GIGAスクールパック",SUM($P479,$R479)&lt;&gt;0),SUM($P479,$R479),IF(AND(申込書!$AH$4="SKY安心GIGAタブレット",SUM($T479,$V479)&lt;&gt;0),SUM($T479,$V479),"")),"")</f>
        <v/>
      </c>
      <c r="DR479" s="81" t="str">
        <f>IF($DO$3&lt;&gt;"コンテンツなし",IF(AND(申込書!$AH$4="GIGAスクールパック",SUM($Q479,$S479)&lt;&gt;0),SUM($Q479,$S479),IF(AND(申込書!$AH$4="SKY安心GIGAタブレット",SUM($U479,$W479)&lt;&gt;0),SUM($U479,$W479),"")),"")</f>
        <v/>
      </c>
      <c r="DS479" s="81"/>
      <c r="DT479" s="82"/>
      <c r="DU479" s="80" t="str">
        <f>IF(AND(申込書!$C$105&lt;&gt;"▼プルダウンより選択してください",申込書!$C$105&lt;&gt;"",申込書!$P$105&lt;&gt;"YYYY/MM/DD",$G479&lt;&gt;""),申込書!$P$105,"")</f>
        <v/>
      </c>
      <c r="DV479" s="81" t="str">
        <f>IF(AND(申込書!$C$105&lt;&gt;"▼プルダウンより選択してください",申込書!$C$105&lt;&gt;"",$G479&lt;&gt;""),申込書!$M$105,"")</f>
        <v/>
      </c>
      <c r="DW479" s="81" t="str">
        <f>IF($DU$3&lt;&gt;"コンテンツなし",IF(AND(申込書!$AH$4="GIGAスクールパック",SUM($P479,$R479)&lt;&gt;0),SUM($P479,$R479),IF(AND(申込書!$AH$4="SKY安心GIGAタブレット",SUM($T479,$V479)&lt;&gt;0),SUM($T479,$V479),"")),"")</f>
        <v/>
      </c>
      <c r="DX479" s="81" t="str">
        <f>IF($DU$3&lt;&gt;"コンテンツなし",IF(AND(申込書!$AH$4="GIGAスクールパック",SUM($Q479,$S479)&lt;&gt;0),SUM($Q479,$S479),IF(AND(申込書!$AH$4="SKY安心GIGAタブレット",SUM($U479,$W479)&lt;&gt;0),SUM($U479,$W479),"")),"")</f>
        <v/>
      </c>
      <c r="DY479" s="157"/>
      <c r="DZ479" s="82"/>
      <c r="EA479" s="80" t="str">
        <f>IF(AND(申込書!$C$106&lt;&gt;"▼プルダウンより選択してください",申込書!$C$106&lt;&gt;"",申込書!$P$106&lt;&gt;"YYYY/MM/DD",$G479&lt;&gt;""),申込書!$P$106,"")</f>
        <v/>
      </c>
      <c r="EB479" s="81" t="str">
        <f>IF(AND(申込書!$C$106&lt;&gt;"▼プルダウンより選択してください",申込書!$C$106&lt;&gt;"",$G479&lt;&gt;""),申込書!$M$106,"")</f>
        <v/>
      </c>
      <c r="EC479" s="81" t="str">
        <f>IF($EA$3&lt;&gt;"コンテンツなし",IF(AND(申込書!$AH$4="GIGAスクールパック",SUM($P479,$R479)&lt;&gt;0),SUM($P479,$R479),IF(AND(申込書!$AH$4="SKY安心GIGAタブレット",SUM($T479,$V479)&lt;&gt;0),SUM($T479,$V479),"")),"")</f>
        <v/>
      </c>
      <c r="ED479" s="81" t="str">
        <f>IF($EA$3&lt;&gt;"コンテンツなし",IF(AND(申込書!$AH$4="GIGAスクールパック",SUM($Q479,$S479)&lt;&gt;0),SUM($Q479,$S479),IF(AND(申込書!$AH$4="SKY安心GIGAタブレット",SUM($U479,$W479)&lt;&gt;0),SUM($U479,$W479),"")),"")</f>
        <v/>
      </c>
      <c r="EE479" s="157"/>
      <c r="EF479" s="82"/>
      <c r="EG479" s="80" t="str">
        <f>IF(AND(申込書!$C$107&lt;&gt;"▼プルダウンより選択してください",申込書!$C$107&lt;&gt;"",申込書!$P$107&lt;&gt;"YYYY/MM/DD",$G479&lt;&gt;""),申込書!$P$107,"")</f>
        <v/>
      </c>
      <c r="EH479" s="81" t="str">
        <f>IF(AND(申込書!$C$107&lt;&gt;"▼プルダウンより選択してください",申込書!$C$107&lt;&gt;"",$G479&lt;&gt;""),申込書!$M$107,"")</f>
        <v/>
      </c>
      <c r="EI479" s="81" t="str">
        <f>IF($EG$3&lt;&gt;"コンテンツなし",IF(AND(申込書!$AH$4="GIGAスクールパック",SUM($P479,$R479)&lt;&gt;0),SUM($P479,$R479),IF(AND(申込書!$AH$4="SKY安心GIGAタブレット",SUM($T479,$V479)&lt;&gt;0),SUM($T479,$V479),"")),"")</f>
        <v/>
      </c>
      <c r="EJ479" s="81" t="str">
        <f>IF($EG$3&lt;&gt;"コンテンツなし",IF(AND(申込書!$AH$4="GIGAスクールパック",SUM($Q479,$S479)&lt;&gt;0),SUM($Q479,$S479),IF(AND(申込書!$AH$4="SKY安心GIGAタブレット",SUM($U479,$W479)&lt;&gt;0),SUM($U479,$W479),"")),"")</f>
        <v/>
      </c>
      <c r="EK479" s="157"/>
      <c r="EL479" s="82"/>
      <c r="EM479" s="80" t="str">
        <f>IF(AND(申込書!$C$108&lt;&gt;"▼プルダウンより選択してください",申込書!$C$108&lt;&gt;"",申込書!$P$108&lt;&gt;"YYYY/MM/DD",$G479&lt;&gt;""),申込書!$P$108,"")</f>
        <v/>
      </c>
      <c r="EN479" s="81" t="str">
        <f>IF(AND(申込書!$C$108&lt;&gt;"▼プルダウンより選択してください",申込書!$C$108&lt;&gt;"",$G479&lt;&gt;""),申込書!$M$108,"")</f>
        <v/>
      </c>
      <c r="EO479" s="81" t="str">
        <f>IF($EM$3&lt;&gt;"コンテンツなし",IF(AND(申込書!$AH$4="GIGAスクールパック",SUM($P479,$R479)&lt;&gt;0),SUM($P479,$R479),IF(AND(申込書!$AH$4="SKY安心GIGAタブレット",SUM($T479,$V479)&lt;&gt;0),SUM($T479,$V479),"")),"")</f>
        <v/>
      </c>
      <c r="EP479" s="81" t="str">
        <f>IF($EM$3&lt;&gt;"コンテンツなし",IF(AND(申込書!$AH$4="GIGAスクールパック",SUM($Q479,$S479)&lt;&gt;0),SUM($Q479,$S479),IF(AND(申込書!$AH$4="SKY安心GIGAタブレット",SUM($U479,$W479)&lt;&gt;0),SUM($U479,$W479),"")),"")</f>
        <v/>
      </c>
      <c r="EQ479" s="157"/>
      <c r="ER479" s="82"/>
      <c r="ES479" s="80" t="str">
        <f>IF(AND(申込書!$C$109&lt;&gt;"▼プルダウンより選択してください",申込書!$C$109&lt;&gt;"",申込書!$P$109&lt;&gt;"YYYY/MM/DD",$G479&lt;&gt;""),申込書!$P$109,"")</f>
        <v/>
      </c>
      <c r="ET479" s="81" t="str">
        <f>IF(AND(申込書!$C$109&lt;&gt;"▼プルダウンより選択してください",申込書!$C$109&lt;&gt;"",$G479&lt;&gt;""),申込書!$M$109,"")</f>
        <v/>
      </c>
      <c r="EU479" s="81" t="str">
        <f>IF($ES$3&lt;&gt;"コンテンツなし",IF(AND(申込書!$AH$4="GIGAスクールパック",SUM($P479,$R479)&lt;&gt;0),SUM($P479,$R479),IF(AND(申込書!$AH$4="SKY安心GIGAタブレット",SUM($T479,$V479)&lt;&gt;0),SUM($T479,$V479),"")),"")</f>
        <v/>
      </c>
      <c r="EV479" s="81" t="str">
        <f>IF($ES$3&lt;&gt;"コンテンツなし",IF(AND(申込書!$AH$4="GIGAスクールパック",SUM($Q479,$S479)&lt;&gt;0),SUM($Q479,$S479),IF(AND(申込書!$AH$4="SKY安心GIGAタブレット",SUM($U479,$W479)&lt;&gt;0),SUM($U479,$W479),"")),"")</f>
        <v/>
      </c>
      <c r="EW479" s="157"/>
      <c r="EX479" s="82"/>
      <c r="EY479" s="80" t="str">
        <f>IF(AND(申込書!$C$110&lt;&gt;"▼プルダウンより選択してください",申込書!$C$110&lt;&gt;"",申込書!$P$110&lt;&gt;"YYYY/MM/DD",$G479&lt;&gt;""),申込書!$P$110,"")</f>
        <v/>
      </c>
      <c r="EZ479" s="81" t="str">
        <f>IF(AND(申込書!$C$110&lt;&gt;"▼プルダウンより選択してください",申込書!$C$110&lt;&gt;"",$G479&lt;&gt;""),申込書!$M$110,"")</f>
        <v/>
      </c>
      <c r="FA479" s="81" t="str">
        <f>IF($EY$3&lt;&gt;"コンテンツなし",IF(AND(申込書!$AH$4="GIGAスクールパック",SUM($P479,$R479)&lt;&gt;0),SUM($P479,$R479),IF(AND(申込書!$AH$4="SKY安心GIGAタブレット",SUM($T479,$V479)&lt;&gt;0),SUM($T479,$V479),"")),"")</f>
        <v/>
      </c>
      <c r="FB479" s="81" t="str">
        <f>IF($EY$3&lt;&gt;"コンテンツなし",IF(AND(申込書!$AH$4="GIGAスクールパック",SUM($Q479,$S479)&lt;&gt;0),SUM($Q479,$S479),IF(AND(申込書!$AH$4="SKY安心GIGAタブレット",SUM($U479,$W479)&lt;&gt;0),SUM($U479,$W479),"")),"")</f>
        <v/>
      </c>
      <c r="FC479" s="157"/>
      <c r="FD479" s="82"/>
      <c r="FE479" s="80" t="str">
        <f>IF(AND(申込書!$C$111&lt;&gt;"▼プルダウンより選択してください",申込書!$C$111&lt;&gt;"",申込書!$P$111&lt;&gt;"YYYY/MM/DD",$G479&lt;&gt;""),申込書!$P$111,"")</f>
        <v/>
      </c>
      <c r="FF479" s="81" t="str">
        <f>IF(AND(申込書!$C$111&lt;&gt;"▼プルダウンより選択してください",申込書!$C$111&lt;&gt;"",$G479&lt;&gt;""),申込書!$M$111,"")</f>
        <v/>
      </c>
      <c r="FG479" s="81" t="str">
        <f>IF($FE$3&lt;&gt;"コンテンツなし",IF(AND(申込書!$AH$4="GIGAスクールパック",SUM($P479,$R479)&lt;&gt;0),SUM($P479,$R479),IF(AND(申込書!$AH$4="SKY安心GIGAタブレット",SUM($T479,$V479)&lt;&gt;0),SUM($T479,$V479),"")),"")</f>
        <v/>
      </c>
      <c r="FH479" s="81" t="str">
        <f>IF($FE$3&lt;&gt;"コンテンツなし",IF(AND(申込書!$AH$4="GIGAスクールパック",SUM($Q479,$S479)&lt;&gt;0),SUM($Q479,$S479),IF(AND(申込書!$AH$4="SKY安心GIGAタブレット",SUM($U479,$W479)&lt;&gt;0),SUM($U479,$W479),"")),"")</f>
        <v/>
      </c>
      <c r="FI479" s="157"/>
      <c r="FJ479" s="82"/>
      <c r="FK479" s="80" t="str">
        <f>IF(AND(申込書!$C$112&lt;&gt;"▼プルダウンより選択してください",申込書!$C$112&lt;&gt;"",申込書!$P$112&lt;&gt;"YYYY/MM/DD",$G479&lt;&gt;""),申込書!$P$112,"")</f>
        <v/>
      </c>
      <c r="FL479" s="81" t="str">
        <f>IF(AND(申込書!$C$112&lt;&gt;"▼プルダウンより選択してください",申込書!$C$112&lt;&gt;"",$G479&lt;&gt;""),申込書!$M$112,"")</f>
        <v/>
      </c>
      <c r="FM479" s="81" t="str">
        <f>IF($FK$3&lt;&gt;"コンテンツなし",IF(AND(申込書!$AH$4="GIGAスクールパック",SUM($P479,$R479)&lt;&gt;0),SUM($P479,$R479),IF(AND(申込書!$AH$4="SKY安心GIGAタブレット",SUM($T479,$V479)&lt;&gt;0),SUM($T479,$V479),"")),"")</f>
        <v/>
      </c>
      <c r="FN479" s="81" t="str">
        <f>IF($FK$3&lt;&gt;"コンテンツなし",IF(AND(申込書!$AH$4="GIGAスクールパック",SUM($Q479,$S479)&lt;&gt;0),SUM($Q479,$S479),IF(AND(申込書!$AH$4="SKY安心GIGAタブレット",SUM($U479,$W479)&lt;&gt;0),SUM($U479,$W479),"")),"")</f>
        <v/>
      </c>
      <c r="FO479" s="157"/>
      <c r="FP479" s="82"/>
      <c r="FQ479" s="80" t="str">
        <f>IF(AND(申込書!$C$113&lt;&gt;"▼プルダウンより選択してください",申込書!$C$113&lt;&gt;"",申込書!$P$113&lt;&gt;"YYYY/MM/DD",$G479&lt;&gt;""),申込書!$P$113,"")</f>
        <v/>
      </c>
      <c r="FR479" s="81" t="str">
        <f>IF(AND(申込書!$C$113&lt;&gt;"▼プルダウンより選択してください",申込書!$C$113&lt;&gt;"",$G479&lt;&gt;""),申込書!$M$113,"")</f>
        <v/>
      </c>
      <c r="FS479" s="81" t="str">
        <f>IF($FQ$3&lt;&gt;"コンテンツなし",IF(AND(申込書!$AH$4="GIGAスクールパック",SUM($P479,$R479)&lt;&gt;0),SUM($P479,$R479),IF(AND(申込書!$AH$4="SKY安心GIGAタブレット",SUM($T479,$V479)&lt;&gt;0),SUM($T479,$V479),"")),"")</f>
        <v/>
      </c>
      <c r="FT479" s="81" t="str">
        <f>IF($FQ$3&lt;&gt;"コンテンツなし",IF(AND(申込書!$AH$4="GIGAスクールパック",SUM($Q479,$S479)&lt;&gt;0),SUM($Q479,$S479),IF(AND(申込書!$AH$4="SKY安心GIGAタブレット",SUM($U479,$W479)&lt;&gt;0),SUM($U479,$W479),"")),"")</f>
        <v/>
      </c>
      <c r="FU479" s="157"/>
      <c r="FV479" s="82"/>
      <c r="FW479" s="80" t="str">
        <f>IF(AND(申込書!$C$114&lt;&gt;"▼プルダウンより選択してください",申込書!$C$114&lt;&gt;"",申込書!$P$114&lt;&gt;"YYYY/MM/DD",$G479&lt;&gt;""),申込書!$P$114,"")</f>
        <v/>
      </c>
      <c r="FX479" s="81" t="str">
        <f>IF(AND(申込書!$C$114&lt;&gt;"▼プルダウンより選択してください",申込書!$C$114&lt;&gt;"",$G479&lt;&gt;""),申込書!$M$114,"")</f>
        <v/>
      </c>
      <c r="FY479" s="81" t="str">
        <f>IF($FW$3&lt;&gt;"コンテンツなし",IF(AND(申込書!$AH$4="GIGAスクールパック",SUM($P479,$R479)&lt;&gt;0),SUM($P479,$R479),IF(AND(申込書!$AH$4="SKY安心GIGAタブレット",SUM($T479,$V479)&lt;&gt;0),SUM($T479,$V479),"")),"")</f>
        <v/>
      </c>
      <c r="FZ479" s="81" t="str">
        <f>IF($FW$3&lt;&gt;"コンテンツなし",IF(AND(申込書!$AH$4="GIGAスクールパック",SUM($Q479,$S479)&lt;&gt;0),SUM($Q479,$S479),IF(AND(申込書!$AH$4="SKY安心GIGAタブレット",SUM($U479,$W479)&lt;&gt;0),SUM($U479,$W479),"")),"")</f>
        <v/>
      </c>
      <c r="GA479" s="157"/>
      <c r="GB479" s="82"/>
      <c r="GC479" s="80" t="str">
        <f>IF(AND(申込書!$C$115&lt;&gt;"▼プルダウンより選択してください",申込書!$C$115&lt;&gt;"",申込書!$P$115&lt;&gt;"YYYY/MM/DD",$G479&lt;&gt;""),申込書!$P$115,"")</f>
        <v/>
      </c>
      <c r="GD479" s="81" t="str">
        <f>IF(AND(申込書!$C$115&lt;&gt;"▼プルダウンより選択してください",申込書!$C$115&lt;&gt;"",$G479&lt;&gt;""),申込書!$M$115,"")</f>
        <v/>
      </c>
      <c r="GE479" s="81" t="str">
        <f>IF($GC$3&lt;&gt;"コンテンツなし",IF(AND(申込書!$AH$4="GIGAスクールパック",SUM($P479,$R479)&lt;&gt;0),SUM($P479,$R479),IF(AND(申込書!$AH$4="SKY安心GIGAタブレット",SUM($T479,$V479)&lt;&gt;0),SUM($T479,$V479),"")),"")</f>
        <v/>
      </c>
      <c r="GF479" s="81" t="str">
        <f>IF($GC$3&lt;&gt;"コンテンツなし",IF(AND(申込書!$AH$4="GIGAスクールパック",SUM($Q479,$S479)&lt;&gt;0),SUM($Q479,$S479),IF(AND(申込書!$AH$4="SKY安心GIGAタブレット",SUM($U479,$W479)&lt;&gt;0),SUM($U479,$W479),"")),"")</f>
        <v/>
      </c>
      <c r="GG479" s="157"/>
      <c r="GH479" s="82"/>
      <c r="GI479" s="80" t="str">
        <f>IF(AND(申込書!$C$116&lt;&gt;"▼プルダウンより選択してください",申込書!$C$116&lt;&gt;"",申込書!$P$116&lt;&gt;"YYYY/MM/DD",$G479&lt;&gt;""),申込書!$P$116,"")</f>
        <v/>
      </c>
      <c r="GJ479" s="81" t="str">
        <f>IF(AND(申込書!$C$116&lt;&gt;"▼プルダウンより選択してください",申込書!$C$116&lt;&gt;"",$G479&lt;&gt;""),申込書!$M$116,"")</f>
        <v/>
      </c>
      <c r="GK479" s="81" t="str">
        <f>IF($GI$3&lt;&gt;"コンテンツなし",IF(AND(申込書!$AH$4="GIGAスクールパック",SUM($P479,$R479)&lt;&gt;0),SUM($P479,$R479),IF(AND(申込書!$AH$4="SKY安心GIGAタブレット",SUM($T479,$V479)&lt;&gt;0),SUM($T479,$V479),"")),"")</f>
        <v/>
      </c>
      <c r="GL479" s="81" t="str">
        <f>IF($GI$3&lt;&gt;"コンテンツなし",IF(AND(申込書!$AH$4="GIGAスクールパック",SUM($Q479,$S479)&lt;&gt;0),SUM($Q479,$S479),IF(AND(申込書!$AH$4="SKY安心GIGAタブレット",SUM($U479,$W479)&lt;&gt;0),SUM($U479,$W479),"")),"")</f>
        <v/>
      </c>
      <c r="GM479" s="157"/>
      <c r="GN479" s="82"/>
      <c r="GO479" s="80" t="str">
        <f>IF(AND(申込書!$C$117&lt;&gt;"▼プルダウンより選択してください",申込書!$C$117&lt;&gt;"",申込書!$P$117&lt;&gt;"YYYY/MM/DD",$G479&lt;&gt;""),申込書!$P$117,"")</f>
        <v/>
      </c>
      <c r="GP479" s="81" t="str">
        <f>IF(AND(申込書!$C$117&lt;&gt;"▼プルダウンより選択してください",申込書!$C$117&lt;&gt;"",$G479&lt;&gt;""),申込書!$M$117,"")</f>
        <v/>
      </c>
      <c r="GQ479" s="81" t="str">
        <f>IF($GO$3&lt;&gt;"コンテンツなし",IF(AND(申込書!$AH$4="GIGAスクールパック",SUM($P479,$R479)&lt;&gt;0),SUM($P479,$R479),IF(AND(申込書!$AH$4="SKY安心GIGAタブレット",SUM($T479,$V479)&lt;&gt;0),SUM($T479,$V479),"")),"")</f>
        <v/>
      </c>
      <c r="GR479" s="81" t="str">
        <f>IF($GO$3&lt;&gt;"コンテンツなし",IF(AND(申込書!$AH$4="GIGAスクールパック",SUM($Q479,$S479)&lt;&gt;0),SUM($Q479,$S479),IF(AND(申込書!$AH$4="SKY安心GIGAタブレット",SUM($U479,$W479)&lt;&gt;0),SUM($U479,$W479),"")),"")</f>
        <v/>
      </c>
      <c r="GS479" s="157"/>
      <c r="GT479" s="82"/>
      <c r="GU479" s="80" t="str">
        <f>IF(AND(申込書!$C$118&lt;&gt;"▼プルダウンより選択してください",申込書!$C$118&lt;&gt;"",申込書!$P$118&lt;&gt;"YYYY/MM/DD",$G479&lt;&gt;""),申込書!$P$118,"")</f>
        <v/>
      </c>
      <c r="GV479" s="81" t="str">
        <f>IF(AND(申込書!$C$118&lt;&gt;"▼プルダウンより選択してください",申込書!$C$118&lt;&gt;"",$G479&lt;&gt;""),申込書!$M$118,"")</f>
        <v/>
      </c>
      <c r="GW479" s="81" t="str">
        <f>IF($GU$3&lt;&gt;"コンテンツなし",IF(AND(申込書!$AH$4="GIGAスクールパック",SUM($P479,$R479)&lt;&gt;0),SUM($P479,$R479),IF(AND(申込書!$AH$4="SKY安心GIGAタブレット",SUM($T479,$V479)&lt;&gt;0),SUM($T479,$V479),"")),"")</f>
        <v/>
      </c>
      <c r="GX479" s="81" t="str">
        <f>IF($GU$3&lt;&gt;"コンテンツなし",IF(AND(申込書!$AH$4="GIGAスクールパック",SUM($Q479,$S479)&lt;&gt;0),SUM($Q479,$S479),IF(AND(申込書!$AH$4="SKY安心GIGAタブレット",SUM($U479,$W479)&lt;&gt;0),SUM($U479,$W479),"")),"")</f>
        <v/>
      </c>
      <c r="GY479" s="157"/>
      <c r="GZ479" s="82"/>
      <c r="HA479" s="80" t="str">
        <f>IF(AND(申込書!$C$119&lt;&gt;"▼プルダウンより選択してください",申込書!$C$119&lt;&gt;"",申込書!$P$119&lt;&gt;"YYYY/MM/DD",$G479&lt;&gt;""),申込書!$P$119,"")</f>
        <v/>
      </c>
      <c r="HB479" s="81" t="str">
        <f>IF(AND(申込書!$C$119&lt;&gt;"▼プルダウンより選択してください",申込書!$C$119&lt;&gt;"",$G479&lt;&gt;""),申込書!$M$119,"")</f>
        <v/>
      </c>
      <c r="HC479" s="81" t="str">
        <f>IF($HA$3&lt;&gt;"コンテンツなし",IF(AND(申込書!$AH$4="GIGAスクールパック",SUM($P479,$R479)&lt;&gt;0),SUM($P479,$R479),IF(AND(申込書!$AH$4="SKY安心GIGAタブレット",SUM($T479,$V479)&lt;&gt;0),SUM($T479,$V479),"")),"")</f>
        <v/>
      </c>
      <c r="HD479" s="81" t="str">
        <f>IF($HA$3&lt;&gt;"コンテンツなし",IF(AND(申込書!$AH$4="GIGAスクールパック",SUM($Q479,$S479)&lt;&gt;0),SUM($Q479,$S479),IF(AND(申込書!$AH$4="SKY安心GIGAタブレット",SUM($U479,$W479)&lt;&gt;0),SUM($U479,$W479),"")),"")</f>
        <v/>
      </c>
      <c r="HE479" s="157"/>
      <c r="HF479" s="82"/>
      <c r="HG479" s="83"/>
    </row>
    <row r="480" spans="2:215" ht="26.85" customHeight="1">
      <c r="B480" s="62">
        <f t="shared" si="4"/>
        <v>475</v>
      </c>
      <c r="C480" s="63"/>
      <c r="D480" s="64"/>
      <c r="E480" s="207"/>
      <c r="F480" s="65"/>
      <c r="G480" s="66"/>
      <c r="H480" s="67"/>
      <c r="I480" s="68"/>
      <c r="J480" s="69"/>
      <c r="K480" s="70"/>
      <c r="L480" s="71"/>
      <c r="M480" s="72"/>
      <c r="N480" s="73"/>
      <c r="O480" s="74"/>
      <c r="P480" s="179"/>
      <c r="Q480" s="180"/>
      <c r="R480" s="180"/>
      <c r="S480" s="181"/>
      <c r="T480" s="179"/>
      <c r="U480" s="180"/>
      <c r="V480" s="182"/>
      <c r="W480" s="181"/>
      <c r="X480" s="75"/>
      <c r="Y480" s="76"/>
      <c r="Z480" s="77"/>
      <c r="AA480" s="78"/>
      <c r="AB480" s="79"/>
      <c r="AC480" s="79"/>
      <c r="AD480" s="79"/>
      <c r="AE480" s="77"/>
      <c r="AF480" s="139"/>
      <c r="AG480" s="139"/>
      <c r="AH480" s="139"/>
      <c r="AI480" s="80" t="str">
        <f>IF(AND(申込書!$C$90&lt;&gt;"▼プルダウンより選択してください",申込書!$C$90&lt;&gt;"",申込書!$P$90&lt;&gt;"YYYY/MM/DD",$G480&lt;&gt;""),申込書!$P$90,"")</f>
        <v/>
      </c>
      <c r="AJ480" s="81" t="str">
        <f>IF(AND(申込書!$C$90&lt;&gt;"▼プルダウンより選択してください",申込書!$C$90&lt;&gt;"",$G480&lt;&gt;""),申込書!$M$90,"")</f>
        <v/>
      </c>
      <c r="AK480" s="81" t="str">
        <f>IF($AI$3&lt;&gt;"コンテンツなし",IF(AND(申込書!$AH$4="GIGAスクールパック",SUM($P480,$R480)&lt;&gt;0),SUM($P480,$R480),IF(AND(申込書!$AH$4="SKY安心GIGAタブレット",SUM($T480,$V480)&lt;&gt;0),SUM($T480,$V480),"")),"")</f>
        <v/>
      </c>
      <c r="AL480" s="81" t="str">
        <f>IF($AI$3&lt;&gt;"コンテンツなし",IF(AND(申込書!$AH$4="GIGAスクールパック",SUM($Q480,$S480)&lt;&gt;0),SUM($Q480,$S480),IF(AND(申込書!$AH$4="SKY安心GIGAタブレット",SUM($U480,$W480)&lt;&gt;0),SUM($U480,$W480),"")),"")</f>
        <v/>
      </c>
      <c r="AM480" s="157"/>
      <c r="AN480" s="82"/>
      <c r="AO480" s="80" t="str">
        <f>IF(AND(申込書!$C$91&lt;&gt;"▼プルダウンより選択してください",申込書!$C$91&lt;&gt;"",申込書!$P$91&lt;&gt;"YYYY/MM/DD",$G480&lt;&gt;""),申込書!$P$91,"")</f>
        <v/>
      </c>
      <c r="AP480" s="81" t="str">
        <f>IF(AND(申込書!$C$91&lt;&gt;"▼プルダウンより選択してください",申込書!$C$91&lt;&gt;"",$G480&lt;&gt;""),申込書!$M$91,"")</f>
        <v/>
      </c>
      <c r="AQ480" s="81" t="str">
        <f>IF($AO$3&lt;&gt;"コンテンツなし",IF(AND(申込書!$AH$4="GIGAスクールパック",SUM($P480,$R480)&lt;&gt;0),SUM($P480,$R480),IF(AND(申込書!$AH$4="SKY安心GIGAタブレット",SUM($T480,$V480)&lt;&gt;0),SUM($T480,$V480),"")),"")</f>
        <v/>
      </c>
      <c r="AR480" s="81" t="str">
        <f>IF($AO$3&lt;&gt;"コンテンツなし",IF(AND(申込書!$AH$4="GIGAスクールパック",SUM($Q480,$S480)&lt;&gt;0),SUM($Q480,$S480),IF(AND(申込書!$AH$4="SKY安心GIGAタブレット",SUM($U480,$W480)&lt;&gt;0),SUM($U480,$W480),"")),"")</f>
        <v/>
      </c>
      <c r="AS480" s="157"/>
      <c r="AT480" s="82"/>
      <c r="AU480" s="80" t="str">
        <f>IF(AND(申込書!$C$92&lt;&gt;"▼プルダウンより選択してください",申込書!$C$92&lt;&gt;"",申込書!$P$92&lt;&gt;"YYYY/MM/DD",$G480&lt;&gt;""),申込書!$P$92,"")</f>
        <v/>
      </c>
      <c r="AV480" s="81" t="str">
        <f>IF(AND(申込書!$C$92&lt;&gt;"▼プルダウンより選択してください",申込書!$C$92&lt;&gt;"",$G480&lt;&gt;""),申込書!$M$92,"")</f>
        <v/>
      </c>
      <c r="AW480" s="81" t="str">
        <f>IF($AU$3&lt;&gt;"コンテンツなし",IF(AND(申込書!$AH$4="GIGAスクールパック",SUM($P480,$R480)&lt;&gt;0),SUM($P480,$R480),IF(AND(申込書!$AH$4="SKY安心GIGAタブレット",SUM($T480,$V480)&lt;&gt;0),SUM($T480,$V480),"")),"")</f>
        <v/>
      </c>
      <c r="AX480" s="81" t="str">
        <f>IF($AU$3&lt;&gt;"コンテンツなし",IF(AND(申込書!$AH$4="GIGAスクールパック",SUM($Q480,$S480)&lt;&gt;0),SUM($Q480,$S480),IF(AND(申込書!$AH$4="SKY安心GIGAタブレット",SUM($U480,$W480)&lt;&gt;0),SUM($U480,$W480),"")),"")</f>
        <v/>
      </c>
      <c r="AY480" s="157"/>
      <c r="AZ480" s="82"/>
      <c r="BA480" s="80" t="str">
        <f>IF(AND(申込書!$C$93&lt;&gt;"▼プルダウンより選択してください",申込書!$C$93&lt;&gt;"",申込書!$P$93&lt;&gt;"YYYY/MM/DD",$G480&lt;&gt;""),申込書!$P$93,"")</f>
        <v/>
      </c>
      <c r="BB480" s="81" t="str">
        <f>IF(AND(申込書!$C$93&lt;&gt;"▼プルダウンより選択してください",申込書!$C$93&lt;&gt;"",申込書!$M$93&gt;=1,$G480&lt;&gt;""),申込書!$M$93,"")</f>
        <v/>
      </c>
      <c r="BC480" s="81" t="str">
        <f>IF($BA$3&lt;&gt;"コンテンツなし",IF(AND(申込書!$AH$4="GIGAスクールパック",SUM($P480,$R480)&lt;&gt;0),SUM($P480,$R480),IF(AND(申込書!$AH$4="SKY安心GIGAタブレット",SUM($T480,$V480)&lt;&gt;0),SUM($T480,$V480),"")),"")</f>
        <v/>
      </c>
      <c r="BD480" s="81" t="str">
        <f>IF($BA$3&lt;&gt;"コンテンツなし",IF(AND(申込書!$AH$4="GIGAスクールパック",SUM($Q480,$S480)&lt;&gt;0),SUM($Q480,$S480),IF(AND(申込書!$AH$4="SKY安心GIGAタブレット",SUM($U480,$W480)&lt;&gt;0),SUM($U480,$W480),"")),"")</f>
        <v/>
      </c>
      <c r="BE480" s="157"/>
      <c r="BF480" s="82"/>
      <c r="BG480" s="80" t="str">
        <f>IF(AND(申込書!$C$94&lt;&gt;"▼プルダウンより選択してください",申込書!$C$94&lt;&gt;"",申込書!$P$94&lt;&gt;"YYYY/MM/DD",$G480&lt;&gt;""),申込書!$P$94,"")</f>
        <v/>
      </c>
      <c r="BH480" s="81" t="str">
        <f>IF(AND(申込書!$C$94&lt;&gt;"▼プルダウンより選択してください",申込書!$C$94&lt;&gt;"",$G480&lt;&gt;""),申込書!$M$94,"")</f>
        <v/>
      </c>
      <c r="BI480" s="81" t="str">
        <f>IF($BG$3&lt;&gt;"コンテンツなし",IF(AND(申込書!$AH$4="GIGAスクールパック",SUM($P480,$R480)&lt;&gt;0),SUM($P480,$R480),IF(AND(申込書!$AH$4="SKY安心GIGAタブレット",SUM($T480,$V480)&lt;&gt;0),SUM($T480,$V480),"")),"")</f>
        <v/>
      </c>
      <c r="BJ480" s="81" t="str">
        <f>IF($BG$3&lt;&gt;"コンテンツなし",IF(AND(申込書!$AH$4="GIGAスクールパック",SUM($Q480,$S480)&lt;&gt;0),SUM($Q480,$S480),IF(AND(申込書!$AH$4="SKY安心GIGAタブレット",SUM($U480,$W480)&lt;&gt;0),SUM($U480,$W480),"")),"")</f>
        <v/>
      </c>
      <c r="BK480" s="157"/>
      <c r="BL480" s="82"/>
      <c r="BM480" s="80" t="str">
        <f>IF(AND(申込書!$C$95&lt;&gt;"▼プルダウンより選択してください",申込書!$C$95&lt;&gt;"",申込書!$P$95&lt;&gt;"YYYY/MM/DD",$G480&lt;&gt;""),申込書!$P$95,"")</f>
        <v/>
      </c>
      <c r="BN480" s="81" t="str">
        <f>IF(AND(申込書!$C$95&lt;&gt;"▼プルダウンより選択してください",申込書!$C$95&lt;&gt;"",$G480&lt;&gt;""),申込書!$M$95,"")</f>
        <v/>
      </c>
      <c r="BO480" s="81" t="str">
        <f>IF($BM$3&lt;&gt;"コンテンツなし",IF(AND(申込書!$AH$4="GIGAスクールパック",SUM($P480,$R480)&lt;&gt;0),SUM($P480,$R480),IF(AND(申込書!$AH$4="SKY安心GIGAタブレット",SUM($T480,$V480)&lt;&gt;0),SUM($T480,$V480),"")),"")</f>
        <v/>
      </c>
      <c r="BP480" s="81" t="str">
        <f>IF($BM$3&lt;&gt;"コンテンツなし",IF(AND(申込書!$AH$4="GIGAスクールパック",SUM($Q480,$S480)&lt;&gt;0),SUM($Q480,$S480),IF(AND(申込書!$AH$4="SKY安心GIGAタブレット",SUM($U480,$W480)&lt;&gt;0),SUM($U480,$W480),"")),"")</f>
        <v/>
      </c>
      <c r="BQ480" s="157"/>
      <c r="BR480" s="82"/>
      <c r="BS480" s="80" t="str">
        <f>IF(AND(申込書!$C$96&lt;&gt;"▼プルダウンより選択してください",申込書!$C$96&lt;&gt;"",申込書!$P$96&lt;&gt;"YYYY/MM/DD",$G480&lt;&gt;""),申込書!$P$96,"")</f>
        <v/>
      </c>
      <c r="BT480" s="81" t="str">
        <f>IF(AND(申込書!$C$96&lt;&gt;"▼プルダウンより選択してください",申込書!$C$96&lt;&gt;"",$G480&lt;&gt;""),申込書!$M$96,"")</f>
        <v/>
      </c>
      <c r="BU480" s="81" t="str">
        <f>IF($BS$3&lt;&gt;"コンテンツなし",IF(AND(申込書!$AH$4="GIGAスクールパック",SUM($P480,$R480)&lt;&gt;0),SUM($P480,$R480),IF(AND(申込書!$AH$4="SKY安心GIGAタブレット",SUM($T480,$V480)&lt;&gt;0),SUM($T480,$V480),"")),"")</f>
        <v/>
      </c>
      <c r="BV480" s="81" t="str">
        <f>IF($BS$3&lt;&gt;"コンテンツなし",IF(AND(申込書!$AH$4="GIGAスクールパック",SUM($Q480,$S480)&lt;&gt;0),SUM($Q480,$S480),IF(AND(申込書!$AH$4="SKY安心GIGAタブレット",SUM($U480,$W480)&lt;&gt;0),SUM($U480,$W480),"")),"")</f>
        <v/>
      </c>
      <c r="BW480" s="157"/>
      <c r="BX480" s="82"/>
      <c r="BY480" s="80" t="str">
        <f>IF(AND(申込書!$C$97&lt;&gt;"▼プルダウンより選択してください",申込書!$C$97&lt;&gt;"",申込書!$P$97&lt;&gt;"YYYY/MM/DD",$G480&lt;&gt;""),申込書!$P$97,"")</f>
        <v/>
      </c>
      <c r="BZ480" s="81" t="str">
        <f>IF(AND(申込書!$C$97&lt;&gt;"▼プルダウンより選択してください",申込書!$C$97&lt;&gt;"",$G480&lt;&gt;""),申込書!$M$97,"")</f>
        <v/>
      </c>
      <c r="CA480" s="81" t="str">
        <f>IF($BY$3&lt;&gt;"コンテンツなし",IF(AND(申込書!$AH$4="GIGAスクールパック",SUM($P480,$R480)&lt;&gt;0),SUM($P480,$R480),IF(AND(申込書!$AH$4="SKY安心GIGAタブレット",SUM($T480,$V480)&lt;&gt;0),SUM($T480,$V480),"")),"")</f>
        <v/>
      </c>
      <c r="CB480" s="81" t="str">
        <f>IF($BY$3&lt;&gt;"コンテンツなし",IF(AND(申込書!$AH$4="GIGAスクールパック",SUM($Q480,$S480)&lt;&gt;0),SUM($Q480,$S480),IF(AND(申込書!$AH$4="SKY安心GIGAタブレット",SUM($U480,$W480)&lt;&gt;0),SUM($U480,$W480),"")),"")</f>
        <v/>
      </c>
      <c r="CC480" s="157"/>
      <c r="CD480" s="82"/>
      <c r="CE480" s="80" t="str">
        <f>IF(AND(申込書!$C$98&lt;&gt;"▼プルダウンより選択してください",申込書!$C$98&lt;&gt;"",申込書!$P$98&lt;&gt;"YYYY/MM/DD",$G480&lt;&gt;""),申込書!$P$98,"")</f>
        <v/>
      </c>
      <c r="CF480" s="81" t="str">
        <f>IF(AND(申込書!$C$98&lt;&gt;"▼プルダウンより選択してください",申込書!$C$98&lt;&gt;"",$G480&lt;&gt;""),申込書!$M$98,"")</f>
        <v/>
      </c>
      <c r="CG480" s="81" t="str">
        <f>IF($CE$3&lt;&gt;"コンテンツなし",IF(AND(申込書!$AH$4="GIGAスクールパック",SUM($P480,$R480)&lt;&gt;0),SUM($P480,$R480),IF(AND(申込書!$AH$4="SKY安心GIGAタブレット",SUM($T480,$V480)&lt;&gt;0),SUM($T480,$V480),"")),"")</f>
        <v/>
      </c>
      <c r="CH480" s="81" t="str">
        <f>IF($CE$3&lt;&gt;"コンテンツなし",IF(AND(申込書!$AH$4="GIGAスクールパック",SUM($Q480,$S480)&lt;&gt;0),SUM($Q480,$S480),IF(AND(申込書!$AH$4="SKY安心GIGAタブレット",SUM($U480,$W480)&lt;&gt;0),SUM($U480,$W480),"")),"")</f>
        <v/>
      </c>
      <c r="CI480" s="157"/>
      <c r="CJ480" s="82"/>
      <c r="CK480" s="80" t="str">
        <f>IF(AND(申込書!$C$99&lt;&gt;"▼プルダウンより選択してください",申込書!$C$99&lt;&gt;"",申込書!$P$99&lt;&gt;"YYYY/MM/DD",$G480&lt;&gt;""),申込書!$P$99,"")</f>
        <v/>
      </c>
      <c r="CL480" s="81" t="str">
        <f>IF(AND(申込書!$C$99&lt;&gt;"▼プルダウンより選択してください",申込書!$C$99&lt;&gt;"",$G480&lt;&gt;""),申込書!$M$99,"")</f>
        <v/>
      </c>
      <c r="CM480" s="81" t="str">
        <f>IF($CK$3&lt;&gt;"コンテンツなし",IF(AND(申込書!$AH$4="GIGAスクールパック",SUM($P480,$R480)&lt;&gt;0),SUM($P480,$R480),IF(AND(申込書!$AH$4="SKY安心GIGAタブレット",SUM($T480,$V480)&lt;&gt;0),SUM($T480,$V480),"")),"")</f>
        <v/>
      </c>
      <c r="CN480" s="81" t="str">
        <f>IF($CK$3&lt;&gt;"コンテンツなし",IF(AND(申込書!$AH$4="GIGAスクールパック",SUM($Q480,$S480)&lt;&gt;0),SUM($Q480,$S480),IF(AND(申込書!$AH$4="SKY安心GIGAタブレット",SUM($U480,$W480)&lt;&gt;0),SUM($U480,$W480),"")),"")</f>
        <v/>
      </c>
      <c r="CO480" s="157"/>
      <c r="CP480" s="82"/>
      <c r="CQ480" s="80" t="str">
        <f>IF(AND(申込書!$C$100&lt;&gt;"▼プルダウンより選択してください",申込書!$C$100&lt;&gt;"",申込書!$P$100&lt;&gt;"YYYY/MM/DD",$G480&lt;&gt;""),申込書!$P$100,"")</f>
        <v/>
      </c>
      <c r="CR480" s="81" t="str">
        <f>IF(AND(申込書!$C$100&lt;&gt;"▼プルダウンより選択してください",申込書!$C$100&lt;&gt;"",$G480&lt;&gt;""),申込書!$M$100,"")</f>
        <v/>
      </c>
      <c r="CS480" s="81" t="str">
        <f>IF($CQ$3&lt;&gt;"コンテンツなし",IF(AND(申込書!$AH$4="GIGAスクールパック",SUM($P480,$R480)&lt;&gt;0),SUM($P480,$R480),IF(AND(申込書!$AH$4="SKY安心GIGAタブレット",SUM($T480,$V480)&lt;&gt;0),SUM($T480,$V480),"")),"")</f>
        <v/>
      </c>
      <c r="CT480" s="81" t="str">
        <f>IF($CQ$3&lt;&gt;"コンテンツなし",IF(AND(申込書!$AH$4="GIGAスクールパック",SUM($Q480,$S480)&lt;&gt;0),SUM($Q480,$S480),IF(AND(申込書!$AH$4="SKY安心GIGAタブレット",SUM($U480,$W480)&lt;&gt;0),SUM($U480,$W480),"")),"")</f>
        <v/>
      </c>
      <c r="CU480" s="81"/>
      <c r="CV480" s="82"/>
      <c r="CW480" s="80" t="str">
        <f>IF(AND(申込書!$C$101&lt;&gt;"▼プルダウンより選択してください",申込書!$C$101&lt;&gt;"",申込書!$P$101&lt;&gt;"YYYY/MM/DD",$G480&lt;&gt;""),申込書!$P$101,"")</f>
        <v/>
      </c>
      <c r="CX480" s="81" t="str">
        <f>IF(AND(申込書!$C$101&lt;&gt;"▼プルダウンより選択してください",申込書!$C$101&lt;&gt;"",$G480&lt;&gt;""),申込書!$M$101,"")</f>
        <v/>
      </c>
      <c r="CY480" s="81" t="str">
        <f>IF($CW$3&lt;&gt;"コンテンツなし",IF(AND(申込書!$AH$4="GIGAスクールパック",SUM($P480,$R480)&lt;&gt;0),SUM($P480,$R480),IF(AND(申込書!$AH$4="SKY安心GIGAタブレット",SUM($T480,$V480)&lt;&gt;0),SUM($T480,$V480),"")),"")</f>
        <v/>
      </c>
      <c r="CZ480" s="81" t="str">
        <f>IF($CW$3&lt;&gt;"コンテンツなし",IF(AND(申込書!$AH$4="GIGAスクールパック",SUM($Q480,$S480)&lt;&gt;0),SUM($Q480,$S480),IF(AND(申込書!$AH$4="SKY安心GIGAタブレット",SUM($U480,$W480)&lt;&gt;0),SUM($U480,$W480),"")),"")</f>
        <v/>
      </c>
      <c r="DA480" s="81"/>
      <c r="DB480" s="82"/>
      <c r="DC480" s="80" t="str">
        <f>IF(AND(申込書!$C$102&lt;&gt;"▼プルダウンより選択してください",申込書!$C$102&lt;&gt;"",申込書!$P$102&lt;&gt;"YYYY/MM/DD",$G480&lt;&gt;""),申込書!$P$102,"")</f>
        <v/>
      </c>
      <c r="DD480" s="81" t="str">
        <f>IF(AND(申込書!$C$102&lt;&gt;"▼プルダウンより選択してください",申込書!$C$102&lt;&gt;"",$G480&lt;&gt;""),申込書!$M$102,"")</f>
        <v/>
      </c>
      <c r="DE480" s="81" t="str">
        <f>IF($DC$3&lt;&gt;"コンテンツなし",IF(AND(申込書!$AH$4="GIGAスクールパック",SUM($P480,$R480)&lt;&gt;0),SUM($P480,$R480),IF(AND(申込書!$AH$4="SKY安心GIGAタブレット",SUM($T480,$V480)&lt;&gt;0),SUM($T480,$V480),"")),"")</f>
        <v/>
      </c>
      <c r="DF480" s="81" t="str">
        <f>IF($DC$3&lt;&gt;"コンテンツなし",IF(AND(申込書!$AH$4="GIGAスクールパック",SUM($Q480,$S480)&lt;&gt;0),SUM($Q480,$S480),IF(AND(申込書!$AH$4="SKY安心GIGAタブレット",SUM($U480,$W480)&lt;&gt;0),SUM($U480,$W480),"")),"")</f>
        <v/>
      </c>
      <c r="DG480" s="81"/>
      <c r="DH480" s="82"/>
      <c r="DI480" s="80" t="str">
        <f>IF(AND(申込書!$C$103&lt;&gt;"▼プルダウンより選択してください",申込書!$C$103&lt;&gt;"",申込書!$P$103&lt;&gt;"YYYY/MM/DD",$G480&lt;&gt;""),申込書!$P$103,"")</f>
        <v/>
      </c>
      <c r="DJ480" s="81" t="str">
        <f>IF(AND(申込書!$C$103&lt;&gt;"▼プルダウンより選択してください",申込書!$C$103&lt;&gt;"",$G480&lt;&gt;""),申込書!$M$103,"")</f>
        <v/>
      </c>
      <c r="DK480" s="81" t="str">
        <f>IF($DI$3&lt;&gt;"コンテンツなし",IF(AND(申込書!$AH$4="GIGAスクールパック",SUM($P480,$R480)&lt;&gt;0),SUM($P480,$R480),IF(AND(申込書!$AH$4="SKY安心GIGAタブレット",SUM($T480,$V480)&lt;&gt;0),SUM($T480,$V480),"")),"")</f>
        <v/>
      </c>
      <c r="DL480" s="81" t="str">
        <f>IF($DI$3&lt;&gt;"コンテンツなし",IF(AND(申込書!$AH$4="GIGAスクールパック",SUM($Q480,$S480)&lt;&gt;0),SUM($Q480,$S480),IF(AND(申込書!$AH$4="SKY安心GIGAタブレット",SUM($U480,$W480)&lt;&gt;0),SUM($U480,$W480),"")),"")</f>
        <v/>
      </c>
      <c r="DM480" s="81"/>
      <c r="DN480" s="82"/>
      <c r="DO480" s="80" t="str">
        <f>IF(AND(申込書!$C$104&lt;&gt;"▼プルダウンより選択してください",申込書!$C$104&lt;&gt;"",申込書!$P$104&lt;&gt;"YYYY/MM/DD",$G480&lt;&gt;""),申込書!$P$104,"")</f>
        <v/>
      </c>
      <c r="DP480" s="81" t="str">
        <f>IF(AND(申込書!$C$104&lt;&gt;"▼プルダウンより選択してください",申込書!$C$104&lt;&gt;"",$G480&lt;&gt;""),申込書!$M$104,"")</f>
        <v/>
      </c>
      <c r="DQ480" s="81" t="str">
        <f>IF($DO$3&lt;&gt;"コンテンツなし",IF(AND(申込書!$AH$4="GIGAスクールパック",SUM($P480,$R480)&lt;&gt;0),SUM($P480,$R480),IF(AND(申込書!$AH$4="SKY安心GIGAタブレット",SUM($T480,$V480)&lt;&gt;0),SUM($T480,$V480),"")),"")</f>
        <v/>
      </c>
      <c r="DR480" s="81" t="str">
        <f>IF($DO$3&lt;&gt;"コンテンツなし",IF(AND(申込書!$AH$4="GIGAスクールパック",SUM($Q480,$S480)&lt;&gt;0),SUM($Q480,$S480),IF(AND(申込書!$AH$4="SKY安心GIGAタブレット",SUM($U480,$W480)&lt;&gt;0),SUM($U480,$W480),"")),"")</f>
        <v/>
      </c>
      <c r="DS480" s="81"/>
      <c r="DT480" s="82"/>
      <c r="DU480" s="80" t="str">
        <f>IF(AND(申込書!$C$105&lt;&gt;"▼プルダウンより選択してください",申込書!$C$105&lt;&gt;"",申込書!$P$105&lt;&gt;"YYYY/MM/DD",$G480&lt;&gt;""),申込書!$P$105,"")</f>
        <v/>
      </c>
      <c r="DV480" s="81" t="str">
        <f>IF(AND(申込書!$C$105&lt;&gt;"▼プルダウンより選択してください",申込書!$C$105&lt;&gt;"",$G480&lt;&gt;""),申込書!$M$105,"")</f>
        <v/>
      </c>
      <c r="DW480" s="81" t="str">
        <f>IF($DU$3&lt;&gt;"コンテンツなし",IF(AND(申込書!$AH$4="GIGAスクールパック",SUM($P480,$R480)&lt;&gt;0),SUM($P480,$R480),IF(AND(申込書!$AH$4="SKY安心GIGAタブレット",SUM($T480,$V480)&lt;&gt;0),SUM($T480,$V480),"")),"")</f>
        <v/>
      </c>
      <c r="DX480" s="81" t="str">
        <f>IF($DU$3&lt;&gt;"コンテンツなし",IF(AND(申込書!$AH$4="GIGAスクールパック",SUM($Q480,$S480)&lt;&gt;0),SUM($Q480,$S480),IF(AND(申込書!$AH$4="SKY安心GIGAタブレット",SUM($U480,$W480)&lt;&gt;0),SUM($U480,$W480),"")),"")</f>
        <v/>
      </c>
      <c r="DY480" s="157"/>
      <c r="DZ480" s="82"/>
      <c r="EA480" s="80" t="str">
        <f>IF(AND(申込書!$C$106&lt;&gt;"▼プルダウンより選択してください",申込書!$C$106&lt;&gt;"",申込書!$P$106&lt;&gt;"YYYY/MM/DD",$G480&lt;&gt;""),申込書!$P$106,"")</f>
        <v/>
      </c>
      <c r="EB480" s="81" t="str">
        <f>IF(AND(申込書!$C$106&lt;&gt;"▼プルダウンより選択してください",申込書!$C$106&lt;&gt;"",$G480&lt;&gt;""),申込書!$M$106,"")</f>
        <v/>
      </c>
      <c r="EC480" s="81" t="str">
        <f>IF($EA$3&lt;&gt;"コンテンツなし",IF(AND(申込書!$AH$4="GIGAスクールパック",SUM($P480,$R480)&lt;&gt;0),SUM($P480,$R480),IF(AND(申込書!$AH$4="SKY安心GIGAタブレット",SUM($T480,$V480)&lt;&gt;0),SUM($T480,$V480),"")),"")</f>
        <v/>
      </c>
      <c r="ED480" s="81" t="str">
        <f>IF($EA$3&lt;&gt;"コンテンツなし",IF(AND(申込書!$AH$4="GIGAスクールパック",SUM($Q480,$S480)&lt;&gt;0),SUM($Q480,$S480),IF(AND(申込書!$AH$4="SKY安心GIGAタブレット",SUM($U480,$W480)&lt;&gt;0),SUM($U480,$W480),"")),"")</f>
        <v/>
      </c>
      <c r="EE480" s="157"/>
      <c r="EF480" s="82"/>
      <c r="EG480" s="80" t="str">
        <f>IF(AND(申込書!$C$107&lt;&gt;"▼プルダウンより選択してください",申込書!$C$107&lt;&gt;"",申込書!$P$107&lt;&gt;"YYYY/MM/DD",$G480&lt;&gt;""),申込書!$P$107,"")</f>
        <v/>
      </c>
      <c r="EH480" s="81" t="str">
        <f>IF(AND(申込書!$C$107&lt;&gt;"▼プルダウンより選択してください",申込書!$C$107&lt;&gt;"",$G480&lt;&gt;""),申込書!$M$107,"")</f>
        <v/>
      </c>
      <c r="EI480" s="81" t="str">
        <f>IF($EG$3&lt;&gt;"コンテンツなし",IF(AND(申込書!$AH$4="GIGAスクールパック",SUM($P480,$R480)&lt;&gt;0),SUM($P480,$R480),IF(AND(申込書!$AH$4="SKY安心GIGAタブレット",SUM($T480,$V480)&lt;&gt;0),SUM($T480,$V480),"")),"")</f>
        <v/>
      </c>
      <c r="EJ480" s="81" t="str">
        <f>IF($EG$3&lt;&gt;"コンテンツなし",IF(AND(申込書!$AH$4="GIGAスクールパック",SUM($Q480,$S480)&lt;&gt;0),SUM($Q480,$S480),IF(AND(申込書!$AH$4="SKY安心GIGAタブレット",SUM($U480,$W480)&lt;&gt;0),SUM($U480,$W480),"")),"")</f>
        <v/>
      </c>
      <c r="EK480" s="157"/>
      <c r="EL480" s="82"/>
      <c r="EM480" s="80" t="str">
        <f>IF(AND(申込書!$C$108&lt;&gt;"▼プルダウンより選択してください",申込書!$C$108&lt;&gt;"",申込書!$P$108&lt;&gt;"YYYY/MM/DD",$G480&lt;&gt;""),申込書!$P$108,"")</f>
        <v/>
      </c>
      <c r="EN480" s="81" t="str">
        <f>IF(AND(申込書!$C$108&lt;&gt;"▼プルダウンより選択してください",申込書!$C$108&lt;&gt;"",$G480&lt;&gt;""),申込書!$M$108,"")</f>
        <v/>
      </c>
      <c r="EO480" s="81" t="str">
        <f>IF($EM$3&lt;&gt;"コンテンツなし",IF(AND(申込書!$AH$4="GIGAスクールパック",SUM($P480,$R480)&lt;&gt;0),SUM($P480,$R480),IF(AND(申込書!$AH$4="SKY安心GIGAタブレット",SUM($T480,$V480)&lt;&gt;0),SUM($T480,$V480),"")),"")</f>
        <v/>
      </c>
      <c r="EP480" s="81" t="str">
        <f>IF($EM$3&lt;&gt;"コンテンツなし",IF(AND(申込書!$AH$4="GIGAスクールパック",SUM($Q480,$S480)&lt;&gt;0),SUM($Q480,$S480),IF(AND(申込書!$AH$4="SKY安心GIGAタブレット",SUM($U480,$W480)&lt;&gt;0),SUM($U480,$W480),"")),"")</f>
        <v/>
      </c>
      <c r="EQ480" s="157"/>
      <c r="ER480" s="82"/>
      <c r="ES480" s="80" t="str">
        <f>IF(AND(申込書!$C$109&lt;&gt;"▼プルダウンより選択してください",申込書!$C$109&lt;&gt;"",申込書!$P$109&lt;&gt;"YYYY/MM/DD",$G480&lt;&gt;""),申込書!$P$109,"")</f>
        <v/>
      </c>
      <c r="ET480" s="81" t="str">
        <f>IF(AND(申込書!$C$109&lt;&gt;"▼プルダウンより選択してください",申込書!$C$109&lt;&gt;"",$G480&lt;&gt;""),申込書!$M$109,"")</f>
        <v/>
      </c>
      <c r="EU480" s="81" t="str">
        <f>IF($ES$3&lt;&gt;"コンテンツなし",IF(AND(申込書!$AH$4="GIGAスクールパック",SUM($P480,$R480)&lt;&gt;0),SUM($P480,$R480),IF(AND(申込書!$AH$4="SKY安心GIGAタブレット",SUM($T480,$V480)&lt;&gt;0),SUM($T480,$V480),"")),"")</f>
        <v/>
      </c>
      <c r="EV480" s="81" t="str">
        <f>IF($ES$3&lt;&gt;"コンテンツなし",IF(AND(申込書!$AH$4="GIGAスクールパック",SUM($Q480,$S480)&lt;&gt;0),SUM($Q480,$S480),IF(AND(申込書!$AH$4="SKY安心GIGAタブレット",SUM($U480,$W480)&lt;&gt;0),SUM($U480,$W480),"")),"")</f>
        <v/>
      </c>
      <c r="EW480" s="157"/>
      <c r="EX480" s="82"/>
      <c r="EY480" s="80" t="str">
        <f>IF(AND(申込書!$C$110&lt;&gt;"▼プルダウンより選択してください",申込書!$C$110&lt;&gt;"",申込書!$P$110&lt;&gt;"YYYY/MM/DD",$G480&lt;&gt;""),申込書!$P$110,"")</f>
        <v/>
      </c>
      <c r="EZ480" s="81" t="str">
        <f>IF(AND(申込書!$C$110&lt;&gt;"▼プルダウンより選択してください",申込書!$C$110&lt;&gt;"",$G480&lt;&gt;""),申込書!$M$110,"")</f>
        <v/>
      </c>
      <c r="FA480" s="81" t="str">
        <f>IF($EY$3&lt;&gt;"コンテンツなし",IF(AND(申込書!$AH$4="GIGAスクールパック",SUM($P480,$R480)&lt;&gt;0),SUM($P480,$R480),IF(AND(申込書!$AH$4="SKY安心GIGAタブレット",SUM($T480,$V480)&lt;&gt;0),SUM($T480,$V480),"")),"")</f>
        <v/>
      </c>
      <c r="FB480" s="81" t="str">
        <f>IF($EY$3&lt;&gt;"コンテンツなし",IF(AND(申込書!$AH$4="GIGAスクールパック",SUM($Q480,$S480)&lt;&gt;0),SUM($Q480,$S480),IF(AND(申込書!$AH$4="SKY安心GIGAタブレット",SUM($U480,$W480)&lt;&gt;0),SUM($U480,$W480),"")),"")</f>
        <v/>
      </c>
      <c r="FC480" s="157"/>
      <c r="FD480" s="82"/>
      <c r="FE480" s="80" t="str">
        <f>IF(AND(申込書!$C$111&lt;&gt;"▼プルダウンより選択してください",申込書!$C$111&lt;&gt;"",申込書!$P$111&lt;&gt;"YYYY/MM/DD",$G480&lt;&gt;""),申込書!$P$111,"")</f>
        <v/>
      </c>
      <c r="FF480" s="81" t="str">
        <f>IF(AND(申込書!$C$111&lt;&gt;"▼プルダウンより選択してください",申込書!$C$111&lt;&gt;"",$G480&lt;&gt;""),申込書!$M$111,"")</f>
        <v/>
      </c>
      <c r="FG480" s="81" t="str">
        <f>IF($FE$3&lt;&gt;"コンテンツなし",IF(AND(申込書!$AH$4="GIGAスクールパック",SUM($P480,$R480)&lt;&gt;0),SUM($P480,$R480),IF(AND(申込書!$AH$4="SKY安心GIGAタブレット",SUM($T480,$V480)&lt;&gt;0),SUM($T480,$V480),"")),"")</f>
        <v/>
      </c>
      <c r="FH480" s="81" t="str">
        <f>IF($FE$3&lt;&gt;"コンテンツなし",IF(AND(申込書!$AH$4="GIGAスクールパック",SUM($Q480,$S480)&lt;&gt;0),SUM($Q480,$S480),IF(AND(申込書!$AH$4="SKY安心GIGAタブレット",SUM($U480,$W480)&lt;&gt;0),SUM($U480,$W480),"")),"")</f>
        <v/>
      </c>
      <c r="FI480" s="157"/>
      <c r="FJ480" s="82"/>
      <c r="FK480" s="80" t="str">
        <f>IF(AND(申込書!$C$112&lt;&gt;"▼プルダウンより選択してください",申込書!$C$112&lt;&gt;"",申込書!$P$112&lt;&gt;"YYYY/MM/DD",$G480&lt;&gt;""),申込書!$P$112,"")</f>
        <v/>
      </c>
      <c r="FL480" s="81" t="str">
        <f>IF(AND(申込書!$C$112&lt;&gt;"▼プルダウンより選択してください",申込書!$C$112&lt;&gt;"",$G480&lt;&gt;""),申込書!$M$112,"")</f>
        <v/>
      </c>
      <c r="FM480" s="81" t="str">
        <f>IF($FK$3&lt;&gt;"コンテンツなし",IF(AND(申込書!$AH$4="GIGAスクールパック",SUM($P480,$R480)&lt;&gt;0),SUM($P480,$R480),IF(AND(申込書!$AH$4="SKY安心GIGAタブレット",SUM($T480,$V480)&lt;&gt;0),SUM($T480,$V480),"")),"")</f>
        <v/>
      </c>
      <c r="FN480" s="81" t="str">
        <f>IF($FK$3&lt;&gt;"コンテンツなし",IF(AND(申込書!$AH$4="GIGAスクールパック",SUM($Q480,$S480)&lt;&gt;0),SUM($Q480,$S480),IF(AND(申込書!$AH$4="SKY安心GIGAタブレット",SUM($U480,$W480)&lt;&gt;0),SUM($U480,$W480),"")),"")</f>
        <v/>
      </c>
      <c r="FO480" s="157"/>
      <c r="FP480" s="82"/>
      <c r="FQ480" s="80" t="str">
        <f>IF(AND(申込書!$C$113&lt;&gt;"▼プルダウンより選択してください",申込書!$C$113&lt;&gt;"",申込書!$P$113&lt;&gt;"YYYY/MM/DD",$G480&lt;&gt;""),申込書!$P$113,"")</f>
        <v/>
      </c>
      <c r="FR480" s="81" t="str">
        <f>IF(AND(申込書!$C$113&lt;&gt;"▼プルダウンより選択してください",申込書!$C$113&lt;&gt;"",$G480&lt;&gt;""),申込書!$M$113,"")</f>
        <v/>
      </c>
      <c r="FS480" s="81" t="str">
        <f>IF($FQ$3&lt;&gt;"コンテンツなし",IF(AND(申込書!$AH$4="GIGAスクールパック",SUM($P480,$R480)&lt;&gt;0),SUM($P480,$R480),IF(AND(申込書!$AH$4="SKY安心GIGAタブレット",SUM($T480,$V480)&lt;&gt;0),SUM($T480,$V480),"")),"")</f>
        <v/>
      </c>
      <c r="FT480" s="81" t="str">
        <f>IF($FQ$3&lt;&gt;"コンテンツなし",IF(AND(申込書!$AH$4="GIGAスクールパック",SUM($Q480,$S480)&lt;&gt;0),SUM($Q480,$S480),IF(AND(申込書!$AH$4="SKY安心GIGAタブレット",SUM($U480,$W480)&lt;&gt;0),SUM($U480,$W480),"")),"")</f>
        <v/>
      </c>
      <c r="FU480" s="157"/>
      <c r="FV480" s="82"/>
      <c r="FW480" s="80" t="str">
        <f>IF(AND(申込書!$C$114&lt;&gt;"▼プルダウンより選択してください",申込書!$C$114&lt;&gt;"",申込書!$P$114&lt;&gt;"YYYY/MM/DD",$G480&lt;&gt;""),申込書!$P$114,"")</f>
        <v/>
      </c>
      <c r="FX480" s="81" t="str">
        <f>IF(AND(申込書!$C$114&lt;&gt;"▼プルダウンより選択してください",申込書!$C$114&lt;&gt;"",$G480&lt;&gt;""),申込書!$M$114,"")</f>
        <v/>
      </c>
      <c r="FY480" s="81" t="str">
        <f>IF($FW$3&lt;&gt;"コンテンツなし",IF(AND(申込書!$AH$4="GIGAスクールパック",SUM($P480,$R480)&lt;&gt;0),SUM($P480,$R480),IF(AND(申込書!$AH$4="SKY安心GIGAタブレット",SUM($T480,$V480)&lt;&gt;0),SUM($T480,$V480),"")),"")</f>
        <v/>
      </c>
      <c r="FZ480" s="81" t="str">
        <f>IF($FW$3&lt;&gt;"コンテンツなし",IF(AND(申込書!$AH$4="GIGAスクールパック",SUM($Q480,$S480)&lt;&gt;0),SUM($Q480,$S480),IF(AND(申込書!$AH$4="SKY安心GIGAタブレット",SUM($U480,$W480)&lt;&gt;0),SUM($U480,$W480),"")),"")</f>
        <v/>
      </c>
      <c r="GA480" s="157"/>
      <c r="GB480" s="82"/>
      <c r="GC480" s="80" t="str">
        <f>IF(AND(申込書!$C$115&lt;&gt;"▼プルダウンより選択してください",申込書!$C$115&lt;&gt;"",申込書!$P$115&lt;&gt;"YYYY/MM/DD",$G480&lt;&gt;""),申込書!$P$115,"")</f>
        <v/>
      </c>
      <c r="GD480" s="81" t="str">
        <f>IF(AND(申込書!$C$115&lt;&gt;"▼プルダウンより選択してください",申込書!$C$115&lt;&gt;"",$G480&lt;&gt;""),申込書!$M$115,"")</f>
        <v/>
      </c>
      <c r="GE480" s="81" t="str">
        <f>IF($GC$3&lt;&gt;"コンテンツなし",IF(AND(申込書!$AH$4="GIGAスクールパック",SUM($P480,$R480)&lt;&gt;0),SUM($P480,$R480),IF(AND(申込書!$AH$4="SKY安心GIGAタブレット",SUM($T480,$V480)&lt;&gt;0),SUM($T480,$V480),"")),"")</f>
        <v/>
      </c>
      <c r="GF480" s="81" t="str">
        <f>IF($GC$3&lt;&gt;"コンテンツなし",IF(AND(申込書!$AH$4="GIGAスクールパック",SUM($Q480,$S480)&lt;&gt;0),SUM($Q480,$S480),IF(AND(申込書!$AH$4="SKY安心GIGAタブレット",SUM($U480,$W480)&lt;&gt;0),SUM($U480,$W480),"")),"")</f>
        <v/>
      </c>
      <c r="GG480" s="157"/>
      <c r="GH480" s="82"/>
      <c r="GI480" s="80" t="str">
        <f>IF(AND(申込書!$C$116&lt;&gt;"▼プルダウンより選択してください",申込書!$C$116&lt;&gt;"",申込書!$P$116&lt;&gt;"YYYY/MM/DD",$G480&lt;&gt;""),申込書!$P$116,"")</f>
        <v/>
      </c>
      <c r="GJ480" s="81" t="str">
        <f>IF(AND(申込書!$C$116&lt;&gt;"▼プルダウンより選択してください",申込書!$C$116&lt;&gt;"",$G480&lt;&gt;""),申込書!$M$116,"")</f>
        <v/>
      </c>
      <c r="GK480" s="81" t="str">
        <f>IF($GI$3&lt;&gt;"コンテンツなし",IF(AND(申込書!$AH$4="GIGAスクールパック",SUM($P480,$R480)&lt;&gt;0),SUM($P480,$R480),IF(AND(申込書!$AH$4="SKY安心GIGAタブレット",SUM($T480,$V480)&lt;&gt;0),SUM($T480,$V480),"")),"")</f>
        <v/>
      </c>
      <c r="GL480" s="81" t="str">
        <f>IF($GI$3&lt;&gt;"コンテンツなし",IF(AND(申込書!$AH$4="GIGAスクールパック",SUM($Q480,$S480)&lt;&gt;0),SUM($Q480,$S480),IF(AND(申込書!$AH$4="SKY安心GIGAタブレット",SUM($U480,$W480)&lt;&gt;0),SUM($U480,$W480),"")),"")</f>
        <v/>
      </c>
      <c r="GM480" s="157"/>
      <c r="GN480" s="82"/>
      <c r="GO480" s="80" t="str">
        <f>IF(AND(申込書!$C$117&lt;&gt;"▼プルダウンより選択してください",申込書!$C$117&lt;&gt;"",申込書!$P$117&lt;&gt;"YYYY/MM/DD",$G480&lt;&gt;""),申込書!$P$117,"")</f>
        <v/>
      </c>
      <c r="GP480" s="81" t="str">
        <f>IF(AND(申込書!$C$117&lt;&gt;"▼プルダウンより選択してください",申込書!$C$117&lt;&gt;"",$G480&lt;&gt;""),申込書!$M$117,"")</f>
        <v/>
      </c>
      <c r="GQ480" s="81" t="str">
        <f>IF($GO$3&lt;&gt;"コンテンツなし",IF(AND(申込書!$AH$4="GIGAスクールパック",SUM($P480,$R480)&lt;&gt;0),SUM($P480,$R480),IF(AND(申込書!$AH$4="SKY安心GIGAタブレット",SUM($T480,$V480)&lt;&gt;0),SUM($T480,$V480),"")),"")</f>
        <v/>
      </c>
      <c r="GR480" s="81" t="str">
        <f>IF($GO$3&lt;&gt;"コンテンツなし",IF(AND(申込書!$AH$4="GIGAスクールパック",SUM($Q480,$S480)&lt;&gt;0),SUM($Q480,$S480),IF(AND(申込書!$AH$4="SKY安心GIGAタブレット",SUM($U480,$W480)&lt;&gt;0),SUM($U480,$W480),"")),"")</f>
        <v/>
      </c>
      <c r="GS480" s="157"/>
      <c r="GT480" s="82"/>
      <c r="GU480" s="80" t="str">
        <f>IF(AND(申込書!$C$118&lt;&gt;"▼プルダウンより選択してください",申込書!$C$118&lt;&gt;"",申込書!$P$118&lt;&gt;"YYYY/MM/DD",$G480&lt;&gt;""),申込書!$P$118,"")</f>
        <v/>
      </c>
      <c r="GV480" s="81" t="str">
        <f>IF(AND(申込書!$C$118&lt;&gt;"▼プルダウンより選択してください",申込書!$C$118&lt;&gt;"",$G480&lt;&gt;""),申込書!$M$118,"")</f>
        <v/>
      </c>
      <c r="GW480" s="81" t="str">
        <f>IF($GU$3&lt;&gt;"コンテンツなし",IF(AND(申込書!$AH$4="GIGAスクールパック",SUM($P480,$R480)&lt;&gt;0),SUM($P480,$R480),IF(AND(申込書!$AH$4="SKY安心GIGAタブレット",SUM($T480,$V480)&lt;&gt;0),SUM($T480,$V480),"")),"")</f>
        <v/>
      </c>
      <c r="GX480" s="81" t="str">
        <f>IF($GU$3&lt;&gt;"コンテンツなし",IF(AND(申込書!$AH$4="GIGAスクールパック",SUM($Q480,$S480)&lt;&gt;0),SUM($Q480,$S480),IF(AND(申込書!$AH$4="SKY安心GIGAタブレット",SUM($U480,$W480)&lt;&gt;0),SUM($U480,$W480),"")),"")</f>
        <v/>
      </c>
      <c r="GY480" s="157"/>
      <c r="GZ480" s="82"/>
      <c r="HA480" s="80" t="str">
        <f>IF(AND(申込書!$C$119&lt;&gt;"▼プルダウンより選択してください",申込書!$C$119&lt;&gt;"",申込書!$P$119&lt;&gt;"YYYY/MM/DD",$G480&lt;&gt;""),申込書!$P$119,"")</f>
        <v/>
      </c>
      <c r="HB480" s="81" t="str">
        <f>IF(AND(申込書!$C$119&lt;&gt;"▼プルダウンより選択してください",申込書!$C$119&lt;&gt;"",$G480&lt;&gt;""),申込書!$M$119,"")</f>
        <v/>
      </c>
      <c r="HC480" s="81" t="str">
        <f>IF($HA$3&lt;&gt;"コンテンツなし",IF(AND(申込書!$AH$4="GIGAスクールパック",SUM($P480,$R480)&lt;&gt;0),SUM($P480,$R480),IF(AND(申込書!$AH$4="SKY安心GIGAタブレット",SUM($T480,$V480)&lt;&gt;0),SUM($T480,$V480),"")),"")</f>
        <v/>
      </c>
      <c r="HD480" s="81" t="str">
        <f>IF($HA$3&lt;&gt;"コンテンツなし",IF(AND(申込書!$AH$4="GIGAスクールパック",SUM($Q480,$S480)&lt;&gt;0),SUM($Q480,$S480),IF(AND(申込書!$AH$4="SKY安心GIGAタブレット",SUM($U480,$W480)&lt;&gt;0),SUM($U480,$W480),"")),"")</f>
        <v/>
      </c>
      <c r="HE480" s="157"/>
      <c r="HF480" s="82"/>
      <c r="HG480" s="83"/>
    </row>
    <row r="481" spans="2:215" ht="26.85" customHeight="1">
      <c r="B481" s="62">
        <f t="shared" si="4"/>
        <v>476</v>
      </c>
      <c r="C481" s="63"/>
      <c r="D481" s="64"/>
      <c r="E481" s="207"/>
      <c r="F481" s="65"/>
      <c r="G481" s="66"/>
      <c r="H481" s="67"/>
      <c r="I481" s="68"/>
      <c r="J481" s="69"/>
      <c r="K481" s="70"/>
      <c r="L481" s="71"/>
      <c r="M481" s="72"/>
      <c r="N481" s="73"/>
      <c r="O481" s="74"/>
      <c r="P481" s="179"/>
      <c r="Q481" s="180"/>
      <c r="R481" s="180"/>
      <c r="S481" s="181"/>
      <c r="T481" s="179"/>
      <c r="U481" s="180"/>
      <c r="V481" s="182"/>
      <c r="W481" s="181"/>
      <c r="X481" s="75"/>
      <c r="Y481" s="76"/>
      <c r="Z481" s="77"/>
      <c r="AA481" s="78"/>
      <c r="AB481" s="79"/>
      <c r="AC481" s="79"/>
      <c r="AD481" s="79"/>
      <c r="AE481" s="77"/>
      <c r="AF481" s="139"/>
      <c r="AG481" s="139"/>
      <c r="AH481" s="139"/>
      <c r="AI481" s="80" t="str">
        <f>IF(AND(申込書!$C$90&lt;&gt;"▼プルダウンより選択してください",申込書!$C$90&lt;&gt;"",申込書!$P$90&lt;&gt;"YYYY/MM/DD",$G481&lt;&gt;""),申込書!$P$90,"")</f>
        <v/>
      </c>
      <c r="AJ481" s="81" t="str">
        <f>IF(AND(申込書!$C$90&lt;&gt;"▼プルダウンより選択してください",申込書!$C$90&lt;&gt;"",$G481&lt;&gt;""),申込書!$M$90,"")</f>
        <v/>
      </c>
      <c r="AK481" s="81" t="str">
        <f>IF($AI$3&lt;&gt;"コンテンツなし",IF(AND(申込書!$AH$4="GIGAスクールパック",SUM($P481,$R481)&lt;&gt;0),SUM($P481,$R481),IF(AND(申込書!$AH$4="SKY安心GIGAタブレット",SUM($T481,$V481)&lt;&gt;0),SUM($T481,$V481),"")),"")</f>
        <v/>
      </c>
      <c r="AL481" s="81" t="str">
        <f>IF($AI$3&lt;&gt;"コンテンツなし",IF(AND(申込書!$AH$4="GIGAスクールパック",SUM($Q481,$S481)&lt;&gt;0),SUM($Q481,$S481),IF(AND(申込書!$AH$4="SKY安心GIGAタブレット",SUM($U481,$W481)&lt;&gt;0),SUM($U481,$W481),"")),"")</f>
        <v/>
      </c>
      <c r="AM481" s="157"/>
      <c r="AN481" s="82"/>
      <c r="AO481" s="80" t="str">
        <f>IF(AND(申込書!$C$91&lt;&gt;"▼プルダウンより選択してください",申込書!$C$91&lt;&gt;"",申込書!$P$91&lt;&gt;"YYYY/MM/DD",$G481&lt;&gt;""),申込書!$P$91,"")</f>
        <v/>
      </c>
      <c r="AP481" s="81" t="str">
        <f>IF(AND(申込書!$C$91&lt;&gt;"▼プルダウンより選択してください",申込書!$C$91&lt;&gt;"",$G481&lt;&gt;""),申込書!$M$91,"")</f>
        <v/>
      </c>
      <c r="AQ481" s="81" t="str">
        <f>IF($AO$3&lt;&gt;"コンテンツなし",IF(AND(申込書!$AH$4="GIGAスクールパック",SUM($P481,$R481)&lt;&gt;0),SUM($P481,$R481),IF(AND(申込書!$AH$4="SKY安心GIGAタブレット",SUM($T481,$V481)&lt;&gt;0),SUM($T481,$V481),"")),"")</f>
        <v/>
      </c>
      <c r="AR481" s="81" t="str">
        <f>IF($AO$3&lt;&gt;"コンテンツなし",IF(AND(申込書!$AH$4="GIGAスクールパック",SUM($Q481,$S481)&lt;&gt;0),SUM($Q481,$S481),IF(AND(申込書!$AH$4="SKY安心GIGAタブレット",SUM($U481,$W481)&lt;&gt;0),SUM($U481,$W481),"")),"")</f>
        <v/>
      </c>
      <c r="AS481" s="157"/>
      <c r="AT481" s="82"/>
      <c r="AU481" s="80" t="str">
        <f>IF(AND(申込書!$C$92&lt;&gt;"▼プルダウンより選択してください",申込書!$C$92&lt;&gt;"",申込書!$P$92&lt;&gt;"YYYY/MM/DD",$G481&lt;&gt;""),申込書!$P$92,"")</f>
        <v/>
      </c>
      <c r="AV481" s="81" t="str">
        <f>IF(AND(申込書!$C$92&lt;&gt;"▼プルダウンより選択してください",申込書!$C$92&lt;&gt;"",$G481&lt;&gt;""),申込書!$M$92,"")</f>
        <v/>
      </c>
      <c r="AW481" s="81" t="str">
        <f>IF($AU$3&lt;&gt;"コンテンツなし",IF(AND(申込書!$AH$4="GIGAスクールパック",SUM($P481,$R481)&lt;&gt;0),SUM($P481,$R481),IF(AND(申込書!$AH$4="SKY安心GIGAタブレット",SUM($T481,$V481)&lt;&gt;0),SUM($T481,$V481),"")),"")</f>
        <v/>
      </c>
      <c r="AX481" s="81" t="str">
        <f>IF($AU$3&lt;&gt;"コンテンツなし",IF(AND(申込書!$AH$4="GIGAスクールパック",SUM($Q481,$S481)&lt;&gt;0),SUM($Q481,$S481),IF(AND(申込書!$AH$4="SKY安心GIGAタブレット",SUM($U481,$W481)&lt;&gt;0),SUM($U481,$W481),"")),"")</f>
        <v/>
      </c>
      <c r="AY481" s="157"/>
      <c r="AZ481" s="82"/>
      <c r="BA481" s="80" t="str">
        <f>IF(AND(申込書!$C$93&lt;&gt;"▼プルダウンより選択してください",申込書!$C$93&lt;&gt;"",申込書!$P$93&lt;&gt;"YYYY/MM/DD",$G481&lt;&gt;""),申込書!$P$93,"")</f>
        <v/>
      </c>
      <c r="BB481" s="81" t="str">
        <f>IF(AND(申込書!$C$93&lt;&gt;"▼プルダウンより選択してください",申込書!$C$93&lt;&gt;"",申込書!$M$93&gt;=1,$G481&lt;&gt;""),申込書!$M$93,"")</f>
        <v/>
      </c>
      <c r="BC481" s="81" t="str">
        <f>IF($BA$3&lt;&gt;"コンテンツなし",IF(AND(申込書!$AH$4="GIGAスクールパック",SUM($P481,$R481)&lt;&gt;0),SUM($P481,$R481),IF(AND(申込書!$AH$4="SKY安心GIGAタブレット",SUM($T481,$V481)&lt;&gt;0),SUM($T481,$V481),"")),"")</f>
        <v/>
      </c>
      <c r="BD481" s="81" t="str">
        <f>IF($BA$3&lt;&gt;"コンテンツなし",IF(AND(申込書!$AH$4="GIGAスクールパック",SUM($Q481,$S481)&lt;&gt;0),SUM($Q481,$S481),IF(AND(申込書!$AH$4="SKY安心GIGAタブレット",SUM($U481,$W481)&lt;&gt;0),SUM($U481,$W481),"")),"")</f>
        <v/>
      </c>
      <c r="BE481" s="157"/>
      <c r="BF481" s="82"/>
      <c r="BG481" s="80" t="str">
        <f>IF(AND(申込書!$C$94&lt;&gt;"▼プルダウンより選択してください",申込書!$C$94&lt;&gt;"",申込書!$P$94&lt;&gt;"YYYY/MM/DD",$G481&lt;&gt;""),申込書!$P$94,"")</f>
        <v/>
      </c>
      <c r="BH481" s="81" t="str">
        <f>IF(AND(申込書!$C$94&lt;&gt;"▼プルダウンより選択してください",申込書!$C$94&lt;&gt;"",$G481&lt;&gt;""),申込書!$M$94,"")</f>
        <v/>
      </c>
      <c r="BI481" s="81" t="str">
        <f>IF($BG$3&lt;&gt;"コンテンツなし",IF(AND(申込書!$AH$4="GIGAスクールパック",SUM($P481,$R481)&lt;&gt;0),SUM($P481,$R481),IF(AND(申込書!$AH$4="SKY安心GIGAタブレット",SUM($T481,$V481)&lt;&gt;0),SUM($T481,$V481),"")),"")</f>
        <v/>
      </c>
      <c r="BJ481" s="81" t="str">
        <f>IF($BG$3&lt;&gt;"コンテンツなし",IF(AND(申込書!$AH$4="GIGAスクールパック",SUM($Q481,$S481)&lt;&gt;0),SUM($Q481,$S481),IF(AND(申込書!$AH$4="SKY安心GIGAタブレット",SUM($U481,$W481)&lt;&gt;0),SUM($U481,$W481),"")),"")</f>
        <v/>
      </c>
      <c r="BK481" s="157"/>
      <c r="BL481" s="82"/>
      <c r="BM481" s="80" t="str">
        <f>IF(AND(申込書!$C$95&lt;&gt;"▼プルダウンより選択してください",申込書!$C$95&lt;&gt;"",申込書!$P$95&lt;&gt;"YYYY/MM/DD",$G481&lt;&gt;""),申込書!$P$95,"")</f>
        <v/>
      </c>
      <c r="BN481" s="81" t="str">
        <f>IF(AND(申込書!$C$95&lt;&gt;"▼プルダウンより選択してください",申込書!$C$95&lt;&gt;"",$G481&lt;&gt;""),申込書!$M$95,"")</f>
        <v/>
      </c>
      <c r="BO481" s="81" t="str">
        <f>IF($BM$3&lt;&gt;"コンテンツなし",IF(AND(申込書!$AH$4="GIGAスクールパック",SUM($P481,$R481)&lt;&gt;0),SUM($P481,$R481),IF(AND(申込書!$AH$4="SKY安心GIGAタブレット",SUM($T481,$V481)&lt;&gt;0),SUM($T481,$V481),"")),"")</f>
        <v/>
      </c>
      <c r="BP481" s="81" t="str">
        <f>IF($BM$3&lt;&gt;"コンテンツなし",IF(AND(申込書!$AH$4="GIGAスクールパック",SUM($Q481,$S481)&lt;&gt;0),SUM($Q481,$S481),IF(AND(申込書!$AH$4="SKY安心GIGAタブレット",SUM($U481,$W481)&lt;&gt;0),SUM($U481,$W481),"")),"")</f>
        <v/>
      </c>
      <c r="BQ481" s="157"/>
      <c r="BR481" s="82"/>
      <c r="BS481" s="80" t="str">
        <f>IF(AND(申込書!$C$96&lt;&gt;"▼プルダウンより選択してください",申込書!$C$96&lt;&gt;"",申込書!$P$96&lt;&gt;"YYYY/MM/DD",$G481&lt;&gt;""),申込書!$P$96,"")</f>
        <v/>
      </c>
      <c r="BT481" s="81" t="str">
        <f>IF(AND(申込書!$C$96&lt;&gt;"▼プルダウンより選択してください",申込書!$C$96&lt;&gt;"",$G481&lt;&gt;""),申込書!$M$96,"")</f>
        <v/>
      </c>
      <c r="BU481" s="81" t="str">
        <f>IF($BS$3&lt;&gt;"コンテンツなし",IF(AND(申込書!$AH$4="GIGAスクールパック",SUM($P481,$R481)&lt;&gt;0),SUM($P481,$R481),IF(AND(申込書!$AH$4="SKY安心GIGAタブレット",SUM($T481,$V481)&lt;&gt;0),SUM($T481,$V481),"")),"")</f>
        <v/>
      </c>
      <c r="BV481" s="81" t="str">
        <f>IF($BS$3&lt;&gt;"コンテンツなし",IF(AND(申込書!$AH$4="GIGAスクールパック",SUM($Q481,$S481)&lt;&gt;0),SUM($Q481,$S481),IF(AND(申込書!$AH$4="SKY安心GIGAタブレット",SUM($U481,$W481)&lt;&gt;0),SUM($U481,$W481),"")),"")</f>
        <v/>
      </c>
      <c r="BW481" s="157"/>
      <c r="BX481" s="82"/>
      <c r="BY481" s="80" t="str">
        <f>IF(AND(申込書!$C$97&lt;&gt;"▼プルダウンより選択してください",申込書!$C$97&lt;&gt;"",申込書!$P$97&lt;&gt;"YYYY/MM/DD",$G481&lt;&gt;""),申込書!$P$97,"")</f>
        <v/>
      </c>
      <c r="BZ481" s="81" t="str">
        <f>IF(AND(申込書!$C$97&lt;&gt;"▼プルダウンより選択してください",申込書!$C$97&lt;&gt;"",$G481&lt;&gt;""),申込書!$M$97,"")</f>
        <v/>
      </c>
      <c r="CA481" s="81" t="str">
        <f>IF($BY$3&lt;&gt;"コンテンツなし",IF(AND(申込書!$AH$4="GIGAスクールパック",SUM($P481,$R481)&lt;&gt;0),SUM($P481,$R481),IF(AND(申込書!$AH$4="SKY安心GIGAタブレット",SUM($T481,$V481)&lt;&gt;0),SUM($T481,$V481),"")),"")</f>
        <v/>
      </c>
      <c r="CB481" s="81" t="str">
        <f>IF($BY$3&lt;&gt;"コンテンツなし",IF(AND(申込書!$AH$4="GIGAスクールパック",SUM($Q481,$S481)&lt;&gt;0),SUM($Q481,$S481),IF(AND(申込書!$AH$4="SKY安心GIGAタブレット",SUM($U481,$W481)&lt;&gt;0),SUM($U481,$W481),"")),"")</f>
        <v/>
      </c>
      <c r="CC481" s="157"/>
      <c r="CD481" s="82"/>
      <c r="CE481" s="80" t="str">
        <f>IF(AND(申込書!$C$98&lt;&gt;"▼プルダウンより選択してください",申込書!$C$98&lt;&gt;"",申込書!$P$98&lt;&gt;"YYYY/MM/DD",$G481&lt;&gt;""),申込書!$P$98,"")</f>
        <v/>
      </c>
      <c r="CF481" s="81" t="str">
        <f>IF(AND(申込書!$C$98&lt;&gt;"▼プルダウンより選択してください",申込書!$C$98&lt;&gt;"",$G481&lt;&gt;""),申込書!$M$98,"")</f>
        <v/>
      </c>
      <c r="CG481" s="81" t="str">
        <f>IF($CE$3&lt;&gt;"コンテンツなし",IF(AND(申込書!$AH$4="GIGAスクールパック",SUM($P481,$R481)&lt;&gt;0),SUM($P481,$R481),IF(AND(申込書!$AH$4="SKY安心GIGAタブレット",SUM($T481,$V481)&lt;&gt;0),SUM($T481,$V481),"")),"")</f>
        <v/>
      </c>
      <c r="CH481" s="81" t="str">
        <f>IF($CE$3&lt;&gt;"コンテンツなし",IF(AND(申込書!$AH$4="GIGAスクールパック",SUM($Q481,$S481)&lt;&gt;0),SUM($Q481,$S481),IF(AND(申込書!$AH$4="SKY安心GIGAタブレット",SUM($U481,$W481)&lt;&gt;0),SUM($U481,$W481),"")),"")</f>
        <v/>
      </c>
      <c r="CI481" s="157"/>
      <c r="CJ481" s="82"/>
      <c r="CK481" s="80" t="str">
        <f>IF(AND(申込書!$C$99&lt;&gt;"▼プルダウンより選択してください",申込書!$C$99&lt;&gt;"",申込書!$P$99&lt;&gt;"YYYY/MM/DD",$G481&lt;&gt;""),申込書!$P$99,"")</f>
        <v/>
      </c>
      <c r="CL481" s="81" t="str">
        <f>IF(AND(申込書!$C$99&lt;&gt;"▼プルダウンより選択してください",申込書!$C$99&lt;&gt;"",$G481&lt;&gt;""),申込書!$M$99,"")</f>
        <v/>
      </c>
      <c r="CM481" s="81" t="str">
        <f>IF($CK$3&lt;&gt;"コンテンツなし",IF(AND(申込書!$AH$4="GIGAスクールパック",SUM($P481,$R481)&lt;&gt;0),SUM($P481,$R481),IF(AND(申込書!$AH$4="SKY安心GIGAタブレット",SUM($T481,$V481)&lt;&gt;0),SUM($T481,$V481),"")),"")</f>
        <v/>
      </c>
      <c r="CN481" s="81" t="str">
        <f>IF($CK$3&lt;&gt;"コンテンツなし",IF(AND(申込書!$AH$4="GIGAスクールパック",SUM($Q481,$S481)&lt;&gt;0),SUM($Q481,$S481),IF(AND(申込書!$AH$4="SKY安心GIGAタブレット",SUM($U481,$W481)&lt;&gt;0),SUM($U481,$W481),"")),"")</f>
        <v/>
      </c>
      <c r="CO481" s="157"/>
      <c r="CP481" s="82"/>
      <c r="CQ481" s="80" t="str">
        <f>IF(AND(申込書!$C$100&lt;&gt;"▼プルダウンより選択してください",申込書!$C$100&lt;&gt;"",申込書!$P$100&lt;&gt;"YYYY/MM/DD",$G481&lt;&gt;""),申込書!$P$100,"")</f>
        <v/>
      </c>
      <c r="CR481" s="81" t="str">
        <f>IF(AND(申込書!$C$100&lt;&gt;"▼プルダウンより選択してください",申込書!$C$100&lt;&gt;"",$G481&lt;&gt;""),申込書!$M$100,"")</f>
        <v/>
      </c>
      <c r="CS481" s="81" t="str">
        <f>IF($CQ$3&lt;&gt;"コンテンツなし",IF(AND(申込書!$AH$4="GIGAスクールパック",SUM($P481,$R481)&lt;&gt;0),SUM($P481,$R481),IF(AND(申込書!$AH$4="SKY安心GIGAタブレット",SUM($T481,$V481)&lt;&gt;0),SUM($T481,$V481),"")),"")</f>
        <v/>
      </c>
      <c r="CT481" s="81" t="str">
        <f>IF($CQ$3&lt;&gt;"コンテンツなし",IF(AND(申込書!$AH$4="GIGAスクールパック",SUM($Q481,$S481)&lt;&gt;0),SUM($Q481,$S481),IF(AND(申込書!$AH$4="SKY安心GIGAタブレット",SUM($U481,$W481)&lt;&gt;0),SUM($U481,$W481),"")),"")</f>
        <v/>
      </c>
      <c r="CU481" s="81"/>
      <c r="CV481" s="82"/>
      <c r="CW481" s="80" t="str">
        <f>IF(AND(申込書!$C$101&lt;&gt;"▼プルダウンより選択してください",申込書!$C$101&lt;&gt;"",申込書!$P$101&lt;&gt;"YYYY/MM/DD",$G481&lt;&gt;""),申込書!$P$101,"")</f>
        <v/>
      </c>
      <c r="CX481" s="81" t="str">
        <f>IF(AND(申込書!$C$101&lt;&gt;"▼プルダウンより選択してください",申込書!$C$101&lt;&gt;"",$G481&lt;&gt;""),申込書!$M$101,"")</f>
        <v/>
      </c>
      <c r="CY481" s="81" t="str">
        <f>IF($CW$3&lt;&gt;"コンテンツなし",IF(AND(申込書!$AH$4="GIGAスクールパック",SUM($P481,$R481)&lt;&gt;0),SUM($P481,$R481),IF(AND(申込書!$AH$4="SKY安心GIGAタブレット",SUM($T481,$V481)&lt;&gt;0),SUM($T481,$V481),"")),"")</f>
        <v/>
      </c>
      <c r="CZ481" s="81" t="str">
        <f>IF($CW$3&lt;&gt;"コンテンツなし",IF(AND(申込書!$AH$4="GIGAスクールパック",SUM($Q481,$S481)&lt;&gt;0),SUM($Q481,$S481),IF(AND(申込書!$AH$4="SKY安心GIGAタブレット",SUM($U481,$W481)&lt;&gt;0),SUM($U481,$W481),"")),"")</f>
        <v/>
      </c>
      <c r="DA481" s="81"/>
      <c r="DB481" s="82"/>
      <c r="DC481" s="80" t="str">
        <f>IF(AND(申込書!$C$102&lt;&gt;"▼プルダウンより選択してください",申込書!$C$102&lt;&gt;"",申込書!$P$102&lt;&gt;"YYYY/MM/DD",$G481&lt;&gt;""),申込書!$P$102,"")</f>
        <v/>
      </c>
      <c r="DD481" s="81" t="str">
        <f>IF(AND(申込書!$C$102&lt;&gt;"▼プルダウンより選択してください",申込書!$C$102&lt;&gt;"",$G481&lt;&gt;""),申込書!$M$102,"")</f>
        <v/>
      </c>
      <c r="DE481" s="81" t="str">
        <f>IF($DC$3&lt;&gt;"コンテンツなし",IF(AND(申込書!$AH$4="GIGAスクールパック",SUM($P481,$R481)&lt;&gt;0),SUM($P481,$R481),IF(AND(申込書!$AH$4="SKY安心GIGAタブレット",SUM($T481,$V481)&lt;&gt;0),SUM($T481,$V481),"")),"")</f>
        <v/>
      </c>
      <c r="DF481" s="81" t="str">
        <f>IF($DC$3&lt;&gt;"コンテンツなし",IF(AND(申込書!$AH$4="GIGAスクールパック",SUM($Q481,$S481)&lt;&gt;0),SUM($Q481,$S481),IF(AND(申込書!$AH$4="SKY安心GIGAタブレット",SUM($U481,$W481)&lt;&gt;0),SUM($U481,$W481),"")),"")</f>
        <v/>
      </c>
      <c r="DG481" s="81"/>
      <c r="DH481" s="82"/>
      <c r="DI481" s="80" t="str">
        <f>IF(AND(申込書!$C$103&lt;&gt;"▼プルダウンより選択してください",申込書!$C$103&lt;&gt;"",申込書!$P$103&lt;&gt;"YYYY/MM/DD",$G481&lt;&gt;""),申込書!$P$103,"")</f>
        <v/>
      </c>
      <c r="DJ481" s="81" t="str">
        <f>IF(AND(申込書!$C$103&lt;&gt;"▼プルダウンより選択してください",申込書!$C$103&lt;&gt;"",$G481&lt;&gt;""),申込書!$M$103,"")</f>
        <v/>
      </c>
      <c r="DK481" s="81" t="str">
        <f>IF($DI$3&lt;&gt;"コンテンツなし",IF(AND(申込書!$AH$4="GIGAスクールパック",SUM($P481,$R481)&lt;&gt;0),SUM($P481,$R481),IF(AND(申込書!$AH$4="SKY安心GIGAタブレット",SUM($T481,$V481)&lt;&gt;0),SUM($T481,$V481),"")),"")</f>
        <v/>
      </c>
      <c r="DL481" s="81" t="str">
        <f>IF($DI$3&lt;&gt;"コンテンツなし",IF(AND(申込書!$AH$4="GIGAスクールパック",SUM($Q481,$S481)&lt;&gt;0),SUM($Q481,$S481),IF(AND(申込書!$AH$4="SKY安心GIGAタブレット",SUM($U481,$W481)&lt;&gt;0),SUM($U481,$W481),"")),"")</f>
        <v/>
      </c>
      <c r="DM481" s="81"/>
      <c r="DN481" s="82"/>
      <c r="DO481" s="80" t="str">
        <f>IF(AND(申込書!$C$104&lt;&gt;"▼プルダウンより選択してください",申込書!$C$104&lt;&gt;"",申込書!$P$104&lt;&gt;"YYYY/MM/DD",$G481&lt;&gt;""),申込書!$P$104,"")</f>
        <v/>
      </c>
      <c r="DP481" s="81" t="str">
        <f>IF(AND(申込書!$C$104&lt;&gt;"▼プルダウンより選択してください",申込書!$C$104&lt;&gt;"",$G481&lt;&gt;""),申込書!$M$104,"")</f>
        <v/>
      </c>
      <c r="DQ481" s="81" t="str">
        <f>IF($DO$3&lt;&gt;"コンテンツなし",IF(AND(申込書!$AH$4="GIGAスクールパック",SUM($P481,$R481)&lt;&gt;0),SUM($P481,$R481),IF(AND(申込書!$AH$4="SKY安心GIGAタブレット",SUM($T481,$V481)&lt;&gt;0),SUM($T481,$V481),"")),"")</f>
        <v/>
      </c>
      <c r="DR481" s="81" t="str">
        <f>IF($DO$3&lt;&gt;"コンテンツなし",IF(AND(申込書!$AH$4="GIGAスクールパック",SUM($Q481,$S481)&lt;&gt;0),SUM($Q481,$S481),IF(AND(申込書!$AH$4="SKY安心GIGAタブレット",SUM($U481,$W481)&lt;&gt;0),SUM($U481,$W481),"")),"")</f>
        <v/>
      </c>
      <c r="DS481" s="81"/>
      <c r="DT481" s="82"/>
      <c r="DU481" s="80" t="str">
        <f>IF(AND(申込書!$C$105&lt;&gt;"▼プルダウンより選択してください",申込書!$C$105&lt;&gt;"",申込書!$P$105&lt;&gt;"YYYY/MM/DD",$G481&lt;&gt;""),申込書!$P$105,"")</f>
        <v/>
      </c>
      <c r="DV481" s="81" t="str">
        <f>IF(AND(申込書!$C$105&lt;&gt;"▼プルダウンより選択してください",申込書!$C$105&lt;&gt;"",$G481&lt;&gt;""),申込書!$M$105,"")</f>
        <v/>
      </c>
      <c r="DW481" s="81" t="str">
        <f>IF($DU$3&lt;&gt;"コンテンツなし",IF(AND(申込書!$AH$4="GIGAスクールパック",SUM($P481,$R481)&lt;&gt;0),SUM($P481,$R481),IF(AND(申込書!$AH$4="SKY安心GIGAタブレット",SUM($T481,$V481)&lt;&gt;0),SUM($T481,$V481),"")),"")</f>
        <v/>
      </c>
      <c r="DX481" s="81" t="str">
        <f>IF($DU$3&lt;&gt;"コンテンツなし",IF(AND(申込書!$AH$4="GIGAスクールパック",SUM($Q481,$S481)&lt;&gt;0),SUM($Q481,$S481),IF(AND(申込書!$AH$4="SKY安心GIGAタブレット",SUM($U481,$W481)&lt;&gt;0),SUM($U481,$W481),"")),"")</f>
        <v/>
      </c>
      <c r="DY481" s="157"/>
      <c r="DZ481" s="82"/>
      <c r="EA481" s="80" t="str">
        <f>IF(AND(申込書!$C$106&lt;&gt;"▼プルダウンより選択してください",申込書!$C$106&lt;&gt;"",申込書!$P$106&lt;&gt;"YYYY/MM/DD",$G481&lt;&gt;""),申込書!$P$106,"")</f>
        <v/>
      </c>
      <c r="EB481" s="81" t="str">
        <f>IF(AND(申込書!$C$106&lt;&gt;"▼プルダウンより選択してください",申込書!$C$106&lt;&gt;"",$G481&lt;&gt;""),申込書!$M$106,"")</f>
        <v/>
      </c>
      <c r="EC481" s="81" t="str">
        <f>IF($EA$3&lt;&gt;"コンテンツなし",IF(AND(申込書!$AH$4="GIGAスクールパック",SUM($P481,$R481)&lt;&gt;0),SUM($P481,$R481),IF(AND(申込書!$AH$4="SKY安心GIGAタブレット",SUM($T481,$V481)&lt;&gt;0),SUM($T481,$V481),"")),"")</f>
        <v/>
      </c>
      <c r="ED481" s="81" t="str">
        <f>IF($EA$3&lt;&gt;"コンテンツなし",IF(AND(申込書!$AH$4="GIGAスクールパック",SUM($Q481,$S481)&lt;&gt;0),SUM($Q481,$S481),IF(AND(申込書!$AH$4="SKY安心GIGAタブレット",SUM($U481,$W481)&lt;&gt;0),SUM($U481,$W481),"")),"")</f>
        <v/>
      </c>
      <c r="EE481" s="157"/>
      <c r="EF481" s="82"/>
      <c r="EG481" s="80" t="str">
        <f>IF(AND(申込書!$C$107&lt;&gt;"▼プルダウンより選択してください",申込書!$C$107&lt;&gt;"",申込書!$P$107&lt;&gt;"YYYY/MM/DD",$G481&lt;&gt;""),申込書!$P$107,"")</f>
        <v/>
      </c>
      <c r="EH481" s="81" t="str">
        <f>IF(AND(申込書!$C$107&lt;&gt;"▼プルダウンより選択してください",申込書!$C$107&lt;&gt;"",$G481&lt;&gt;""),申込書!$M$107,"")</f>
        <v/>
      </c>
      <c r="EI481" s="81" t="str">
        <f>IF($EG$3&lt;&gt;"コンテンツなし",IF(AND(申込書!$AH$4="GIGAスクールパック",SUM($P481,$R481)&lt;&gt;0),SUM($P481,$R481),IF(AND(申込書!$AH$4="SKY安心GIGAタブレット",SUM($T481,$V481)&lt;&gt;0),SUM($T481,$V481),"")),"")</f>
        <v/>
      </c>
      <c r="EJ481" s="81" t="str">
        <f>IF($EG$3&lt;&gt;"コンテンツなし",IF(AND(申込書!$AH$4="GIGAスクールパック",SUM($Q481,$S481)&lt;&gt;0),SUM($Q481,$S481),IF(AND(申込書!$AH$4="SKY安心GIGAタブレット",SUM($U481,$W481)&lt;&gt;0),SUM($U481,$W481),"")),"")</f>
        <v/>
      </c>
      <c r="EK481" s="157"/>
      <c r="EL481" s="82"/>
      <c r="EM481" s="80" t="str">
        <f>IF(AND(申込書!$C$108&lt;&gt;"▼プルダウンより選択してください",申込書!$C$108&lt;&gt;"",申込書!$P$108&lt;&gt;"YYYY/MM/DD",$G481&lt;&gt;""),申込書!$P$108,"")</f>
        <v/>
      </c>
      <c r="EN481" s="81" t="str">
        <f>IF(AND(申込書!$C$108&lt;&gt;"▼プルダウンより選択してください",申込書!$C$108&lt;&gt;"",$G481&lt;&gt;""),申込書!$M$108,"")</f>
        <v/>
      </c>
      <c r="EO481" s="81" t="str">
        <f>IF($EM$3&lt;&gt;"コンテンツなし",IF(AND(申込書!$AH$4="GIGAスクールパック",SUM($P481,$R481)&lt;&gt;0),SUM($P481,$R481),IF(AND(申込書!$AH$4="SKY安心GIGAタブレット",SUM($T481,$V481)&lt;&gt;0),SUM($T481,$V481),"")),"")</f>
        <v/>
      </c>
      <c r="EP481" s="81" t="str">
        <f>IF($EM$3&lt;&gt;"コンテンツなし",IF(AND(申込書!$AH$4="GIGAスクールパック",SUM($Q481,$S481)&lt;&gt;0),SUM($Q481,$S481),IF(AND(申込書!$AH$4="SKY安心GIGAタブレット",SUM($U481,$W481)&lt;&gt;0),SUM($U481,$W481),"")),"")</f>
        <v/>
      </c>
      <c r="EQ481" s="157"/>
      <c r="ER481" s="82"/>
      <c r="ES481" s="80" t="str">
        <f>IF(AND(申込書!$C$109&lt;&gt;"▼プルダウンより選択してください",申込書!$C$109&lt;&gt;"",申込書!$P$109&lt;&gt;"YYYY/MM/DD",$G481&lt;&gt;""),申込書!$P$109,"")</f>
        <v/>
      </c>
      <c r="ET481" s="81" t="str">
        <f>IF(AND(申込書!$C$109&lt;&gt;"▼プルダウンより選択してください",申込書!$C$109&lt;&gt;"",$G481&lt;&gt;""),申込書!$M$109,"")</f>
        <v/>
      </c>
      <c r="EU481" s="81" t="str">
        <f>IF($ES$3&lt;&gt;"コンテンツなし",IF(AND(申込書!$AH$4="GIGAスクールパック",SUM($P481,$R481)&lt;&gt;0),SUM($P481,$R481),IF(AND(申込書!$AH$4="SKY安心GIGAタブレット",SUM($T481,$V481)&lt;&gt;0),SUM($T481,$V481),"")),"")</f>
        <v/>
      </c>
      <c r="EV481" s="81" t="str">
        <f>IF($ES$3&lt;&gt;"コンテンツなし",IF(AND(申込書!$AH$4="GIGAスクールパック",SUM($Q481,$S481)&lt;&gt;0),SUM($Q481,$S481),IF(AND(申込書!$AH$4="SKY安心GIGAタブレット",SUM($U481,$W481)&lt;&gt;0),SUM($U481,$W481),"")),"")</f>
        <v/>
      </c>
      <c r="EW481" s="157"/>
      <c r="EX481" s="82"/>
      <c r="EY481" s="80" t="str">
        <f>IF(AND(申込書!$C$110&lt;&gt;"▼プルダウンより選択してください",申込書!$C$110&lt;&gt;"",申込書!$P$110&lt;&gt;"YYYY/MM/DD",$G481&lt;&gt;""),申込書!$P$110,"")</f>
        <v/>
      </c>
      <c r="EZ481" s="81" t="str">
        <f>IF(AND(申込書!$C$110&lt;&gt;"▼プルダウンより選択してください",申込書!$C$110&lt;&gt;"",$G481&lt;&gt;""),申込書!$M$110,"")</f>
        <v/>
      </c>
      <c r="FA481" s="81" t="str">
        <f>IF($EY$3&lt;&gt;"コンテンツなし",IF(AND(申込書!$AH$4="GIGAスクールパック",SUM($P481,$R481)&lt;&gt;0),SUM($P481,$R481),IF(AND(申込書!$AH$4="SKY安心GIGAタブレット",SUM($T481,$V481)&lt;&gt;0),SUM($T481,$V481),"")),"")</f>
        <v/>
      </c>
      <c r="FB481" s="81" t="str">
        <f>IF($EY$3&lt;&gt;"コンテンツなし",IF(AND(申込書!$AH$4="GIGAスクールパック",SUM($Q481,$S481)&lt;&gt;0),SUM($Q481,$S481),IF(AND(申込書!$AH$4="SKY安心GIGAタブレット",SUM($U481,$W481)&lt;&gt;0),SUM($U481,$W481),"")),"")</f>
        <v/>
      </c>
      <c r="FC481" s="157"/>
      <c r="FD481" s="82"/>
      <c r="FE481" s="80" t="str">
        <f>IF(AND(申込書!$C$111&lt;&gt;"▼プルダウンより選択してください",申込書!$C$111&lt;&gt;"",申込書!$P$111&lt;&gt;"YYYY/MM/DD",$G481&lt;&gt;""),申込書!$P$111,"")</f>
        <v/>
      </c>
      <c r="FF481" s="81" t="str">
        <f>IF(AND(申込書!$C$111&lt;&gt;"▼プルダウンより選択してください",申込書!$C$111&lt;&gt;"",$G481&lt;&gt;""),申込書!$M$111,"")</f>
        <v/>
      </c>
      <c r="FG481" s="81" t="str">
        <f>IF($FE$3&lt;&gt;"コンテンツなし",IF(AND(申込書!$AH$4="GIGAスクールパック",SUM($P481,$R481)&lt;&gt;0),SUM($P481,$R481),IF(AND(申込書!$AH$4="SKY安心GIGAタブレット",SUM($T481,$V481)&lt;&gt;0),SUM($T481,$V481),"")),"")</f>
        <v/>
      </c>
      <c r="FH481" s="81" t="str">
        <f>IF($FE$3&lt;&gt;"コンテンツなし",IF(AND(申込書!$AH$4="GIGAスクールパック",SUM($Q481,$S481)&lt;&gt;0),SUM($Q481,$S481),IF(AND(申込書!$AH$4="SKY安心GIGAタブレット",SUM($U481,$W481)&lt;&gt;0),SUM($U481,$W481),"")),"")</f>
        <v/>
      </c>
      <c r="FI481" s="157"/>
      <c r="FJ481" s="82"/>
      <c r="FK481" s="80" t="str">
        <f>IF(AND(申込書!$C$112&lt;&gt;"▼プルダウンより選択してください",申込書!$C$112&lt;&gt;"",申込書!$P$112&lt;&gt;"YYYY/MM/DD",$G481&lt;&gt;""),申込書!$P$112,"")</f>
        <v/>
      </c>
      <c r="FL481" s="81" t="str">
        <f>IF(AND(申込書!$C$112&lt;&gt;"▼プルダウンより選択してください",申込書!$C$112&lt;&gt;"",$G481&lt;&gt;""),申込書!$M$112,"")</f>
        <v/>
      </c>
      <c r="FM481" s="81" t="str">
        <f>IF($FK$3&lt;&gt;"コンテンツなし",IF(AND(申込書!$AH$4="GIGAスクールパック",SUM($P481,$R481)&lt;&gt;0),SUM($P481,$R481),IF(AND(申込書!$AH$4="SKY安心GIGAタブレット",SUM($T481,$V481)&lt;&gt;0),SUM($T481,$V481),"")),"")</f>
        <v/>
      </c>
      <c r="FN481" s="81" t="str">
        <f>IF($FK$3&lt;&gt;"コンテンツなし",IF(AND(申込書!$AH$4="GIGAスクールパック",SUM($Q481,$S481)&lt;&gt;0),SUM($Q481,$S481),IF(AND(申込書!$AH$4="SKY安心GIGAタブレット",SUM($U481,$W481)&lt;&gt;0),SUM($U481,$W481),"")),"")</f>
        <v/>
      </c>
      <c r="FO481" s="157"/>
      <c r="FP481" s="82"/>
      <c r="FQ481" s="80" t="str">
        <f>IF(AND(申込書!$C$113&lt;&gt;"▼プルダウンより選択してください",申込書!$C$113&lt;&gt;"",申込書!$P$113&lt;&gt;"YYYY/MM/DD",$G481&lt;&gt;""),申込書!$P$113,"")</f>
        <v/>
      </c>
      <c r="FR481" s="81" t="str">
        <f>IF(AND(申込書!$C$113&lt;&gt;"▼プルダウンより選択してください",申込書!$C$113&lt;&gt;"",$G481&lt;&gt;""),申込書!$M$113,"")</f>
        <v/>
      </c>
      <c r="FS481" s="81" t="str">
        <f>IF($FQ$3&lt;&gt;"コンテンツなし",IF(AND(申込書!$AH$4="GIGAスクールパック",SUM($P481,$R481)&lt;&gt;0),SUM($P481,$R481),IF(AND(申込書!$AH$4="SKY安心GIGAタブレット",SUM($T481,$V481)&lt;&gt;0),SUM($T481,$V481),"")),"")</f>
        <v/>
      </c>
      <c r="FT481" s="81" t="str">
        <f>IF($FQ$3&lt;&gt;"コンテンツなし",IF(AND(申込書!$AH$4="GIGAスクールパック",SUM($Q481,$S481)&lt;&gt;0),SUM($Q481,$S481),IF(AND(申込書!$AH$4="SKY安心GIGAタブレット",SUM($U481,$W481)&lt;&gt;0),SUM($U481,$W481),"")),"")</f>
        <v/>
      </c>
      <c r="FU481" s="157"/>
      <c r="FV481" s="82"/>
      <c r="FW481" s="80" t="str">
        <f>IF(AND(申込書!$C$114&lt;&gt;"▼プルダウンより選択してください",申込書!$C$114&lt;&gt;"",申込書!$P$114&lt;&gt;"YYYY/MM/DD",$G481&lt;&gt;""),申込書!$P$114,"")</f>
        <v/>
      </c>
      <c r="FX481" s="81" t="str">
        <f>IF(AND(申込書!$C$114&lt;&gt;"▼プルダウンより選択してください",申込書!$C$114&lt;&gt;"",$G481&lt;&gt;""),申込書!$M$114,"")</f>
        <v/>
      </c>
      <c r="FY481" s="81" t="str">
        <f>IF($FW$3&lt;&gt;"コンテンツなし",IF(AND(申込書!$AH$4="GIGAスクールパック",SUM($P481,$R481)&lt;&gt;0),SUM($P481,$R481),IF(AND(申込書!$AH$4="SKY安心GIGAタブレット",SUM($T481,$V481)&lt;&gt;0),SUM($T481,$V481),"")),"")</f>
        <v/>
      </c>
      <c r="FZ481" s="81" t="str">
        <f>IF($FW$3&lt;&gt;"コンテンツなし",IF(AND(申込書!$AH$4="GIGAスクールパック",SUM($Q481,$S481)&lt;&gt;0),SUM($Q481,$S481),IF(AND(申込書!$AH$4="SKY安心GIGAタブレット",SUM($U481,$W481)&lt;&gt;0),SUM($U481,$W481),"")),"")</f>
        <v/>
      </c>
      <c r="GA481" s="157"/>
      <c r="GB481" s="82"/>
      <c r="GC481" s="80" t="str">
        <f>IF(AND(申込書!$C$115&lt;&gt;"▼プルダウンより選択してください",申込書!$C$115&lt;&gt;"",申込書!$P$115&lt;&gt;"YYYY/MM/DD",$G481&lt;&gt;""),申込書!$P$115,"")</f>
        <v/>
      </c>
      <c r="GD481" s="81" t="str">
        <f>IF(AND(申込書!$C$115&lt;&gt;"▼プルダウンより選択してください",申込書!$C$115&lt;&gt;"",$G481&lt;&gt;""),申込書!$M$115,"")</f>
        <v/>
      </c>
      <c r="GE481" s="81" t="str">
        <f>IF($GC$3&lt;&gt;"コンテンツなし",IF(AND(申込書!$AH$4="GIGAスクールパック",SUM($P481,$R481)&lt;&gt;0),SUM($P481,$R481),IF(AND(申込書!$AH$4="SKY安心GIGAタブレット",SUM($T481,$V481)&lt;&gt;0),SUM($T481,$V481),"")),"")</f>
        <v/>
      </c>
      <c r="GF481" s="81" t="str">
        <f>IF($GC$3&lt;&gt;"コンテンツなし",IF(AND(申込書!$AH$4="GIGAスクールパック",SUM($Q481,$S481)&lt;&gt;0),SUM($Q481,$S481),IF(AND(申込書!$AH$4="SKY安心GIGAタブレット",SUM($U481,$W481)&lt;&gt;0),SUM($U481,$W481),"")),"")</f>
        <v/>
      </c>
      <c r="GG481" s="157"/>
      <c r="GH481" s="82"/>
      <c r="GI481" s="80" t="str">
        <f>IF(AND(申込書!$C$116&lt;&gt;"▼プルダウンより選択してください",申込書!$C$116&lt;&gt;"",申込書!$P$116&lt;&gt;"YYYY/MM/DD",$G481&lt;&gt;""),申込書!$P$116,"")</f>
        <v/>
      </c>
      <c r="GJ481" s="81" t="str">
        <f>IF(AND(申込書!$C$116&lt;&gt;"▼プルダウンより選択してください",申込書!$C$116&lt;&gt;"",$G481&lt;&gt;""),申込書!$M$116,"")</f>
        <v/>
      </c>
      <c r="GK481" s="81" t="str">
        <f>IF($GI$3&lt;&gt;"コンテンツなし",IF(AND(申込書!$AH$4="GIGAスクールパック",SUM($P481,$R481)&lt;&gt;0),SUM($P481,$R481),IF(AND(申込書!$AH$4="SKY安心GIGAタブレット",SUM($T481,$V481)&lt;&gt;0),SUM($T481,$V481),"")),"")</f>
        <v/>
      </c>
      <c r="GL481" s="81" t="str">
        <f>IF($GI$3&lt;&gt;"コンテンツなし",IF(AND(申込書!$AH$4="GIGAスクールパック",SUM($Q481,$S481)&lt;&gt;0),SUM($Q481,$S481),IF(AND(申込書!$AH$4="SKY安心GIGAタブレット",SUM($U481,$W481)&lt;&gt;0),SUM($U481,$W481),"")),"")</f>
        <v/>
      </c>
      <c r="GM481" s="157"/>
      <c r="GN481" s="82"/>
      <c r="GO481" s="80" t="str">
        <f>IF(AND(申込書!$C$117&lt;&gt;"▼プルダウンより選択してください",申込書!$C$117&lt;&gt;"",申込書!$P$117&lt;&gt;"YYYY/MM/DD",$G481&lt;&gt;""),申込書!$P$117,"")</f>
        <v/>
      </c>
      <c r="GP481" s="81" t="str">
        <f>IF(AND(申込書!$C$117&lt;&gt;"▼プルダウンより選択してください",申込書!$C$117&lt;&gt;"",$G481&lt;&gt;""),申込書!$M$117,"")</f>
        <v/>
      </c>
      <c r="GQ481" s="81" t="str">
        <f>IF($GO$3&lt;&gt;"コンテンツなし",IF(AND(申込書!$AH$4="GIGAスクールパック",SUM($P481,$R481)&lt;&gt;0),SUM($P481,$R481),IF(AND(申込書!$AH$4="SKY安心GIGAタブレット",SUM($T481,$V481)&lt;&gt;0),SUM($T481,$V481),"")),"")</f>
        <v/>
      </c>
      <c r="GR481" s="81" t="str">
        <f>IF($GO$3&lt;&gt;"コンテンツなし",IF(AND(申込書!$AH$4="GIGAスクールパック",SUM($Q481,$S481)&lt;&gt;0),SUM($Q481,$S481),IF(AND(申込書!$AH$4="SKY安心GIGAタブレット",SUM($U481,$W481)&lt;&gt;0),SUM($U481,$W481),"")),"")</f>
        <v/>
      </c>
      <c r="GS481" s="157"/>
      <c r="GT481" s="82"/>
      <c r="GU481" s="80" t="str">
        <f>IF(AND(申込書!$C$118&lt;&gt;"▼プルダウンより選択してください",申込書!$C$118&lt;&gt;"",申込書!$P$118&lt;&gt;"YYYY/MM/DD",$G481&lt;&gt;""),申込書!$P$118,"")</f>
        <v/>
      </c>
      <c r="GV481" s="81" t="str">
        <f>IF(AND(申込書!$C$118&lt;&gt;"▼プルダウンより選択してください",申込書!$C$118&lt;&gt;"",$G481&lt;&gt;""),申込書!$M$118,"")</f>
        <v/>
      </c>
      <c r="GW481" s="81" t="str">
        <f>IF($GU$3&lt;&gt;"コンテンツなし",IF(AND(申込書!$AH$4="GIGAスクールパック",SUM($P481,$R481)&lt;&gt;0),SUM($P481,$R481),IF(AND(申込書!$AH$4="SKY安心GIGAタブレット",SUM($T481,$V481)&lt;&gt;0),SUM($T481,$V481),"")),"")</f>
        <v/>
      </c>
      <c r="GX481" s="81" t="str">
        <f>IF($GU$3&lt;&gt;"コンテンツなし",IF(AND(申込書!$AH$4="GIGAスクールパック",SUM($Q481,$S481)&lt;&gt;0),SUM($Q481,$S481),IF(AND(申込書!$AH$4="SKY安心GIGAタブレット",SUM($U481,$W481)&lt;&gt;0),SUM($U481,$W481),"")),"")</f>
        <v/>
      </c>
      <c r="GY481" s="157"/>
      <c r="GZ481" s="82"/>
      <c r="HA481" s="80" t="str">
        <f>IF(AND(申込書!$C$119&lt;&gt;"▼プルダウンより選択してください",申込書!$C$119&lt;&gt;"",申込書!$P$119&lt;&gt;"YYYY/MM/DD",$G481&lt;&gt;""),申込書!$P$119,"")</f>
        <v/>
      </c>
      <c r="HB481" s="81" t="str">
        <f>IF(AND(申込書!$C$119&lt;&gt;"▼プルダウンより選択してください",申込書!$C$119&lt;&gt;"",$G481&lt;&gt;""),申込書!$M$119,"")</f>
        <v/>
      </c>
      <c r="HC481" s="81" t="str">
        <f>IF($HA$3&lt;&gt;"コンテンツなし",IF(AND(申込書!$AH$4="GIGAスクールパック",SUM($P481,$R481)&lt;&gt;0),SUM($P481,$R481),IF(AND(申込書!$AH$4="SKY安心GIGAタブレット",SUM($T481,$V481)&lt;&gt;0),SUM($T481,$V481),"")),"")</f>
        <v/>
      </c>
      <c r="HD481" s="81" t="str">
        <f>IF($HA$3&lt;&gt;"コンテンツなし",IF(AND(申込書!$AH$4="GIGAスクールパック",SUM($Q481,$S481)&lt;&gt;0),SUM($Q481,$S481),IF(AND(申込書!$AH$4="SKY安心GIGAタブレット",SUM($U481,$W481)&lt;&gt;0),SUM($U481,$W481),"")),"")</f>
        <v/>
      </c>
      <c r="HE481" s="157"/>
      <c r="HF481" s="82"/>
      <c r="HG481" s="83"/>
    </row>
    <row r="482" spans="2:215" ht="26.85" customHeight="1">
      <c r="B482" s="62">
        <f t="shared" si="4"/>
        <v>477</v>
      </c>
      <c r="C482" s="63"/>
      <c r="D482" s="64"/>
      <c r="E482" s="207"/>
      <c r="F482" s="65"/>
      <c r="G482" s="66"/>
      <c r="H482" s="67"/>
      <c r="I482" s="68"/>
      <c r="J482" s="69"/>
      <c r="K482" s="70"/>
      <c r="L482" s="71"/>
      <c r="M482" s="72"/>
      <c r="N482" s="73"/>
      <c r="O482" s="74"/>
      <c r="P482" s="179"/>
      <c r="Q482" s="180"/>
      <c r="R482" s="180"/>
      <c r="S482" s="181"/>
      <c r="T482" s="179"/>
      <c r="U482" s="180"/>
      <c r="V482" s="182"/>
      <c r="W482" s="181"/>
      <c r="X482" s="75"/>
      <c r="Y482" s="76"/>
      <c r="Z482" s="77"/>
      <c r="AA482" s="78"/>
      <c r="AB482" s="79"/>
      <c r="AC482" s="79"/>
      <c r="AD482" s="79"/>
      <c r="AE482" s="77"/>
      <c r="AF482" s="139"/>
      <c r="AG482" s="139"/>
      <c r="AH482" s="139"/>
      <c r="AI482" s="80" t="str">
        <f>IF(AND(申込書!$C$90&lt;&gt;"▼プルダウンより選択してください",申込書!$C$90&lt;&gt;"",申込書!$P$90&lt;&gt;"YYYY/MM/DD",$G482&lt;&gt;""),申込書!$P$90,"")</f>
        <v/>
      </c>
      <c r="AJ482" s="81" t="str">
        <f>IF(AND(申込書!$C$90&lt;&gt;"▼プルダウンより選択してください",申込書!$C$90&lt;&gt;"",$G482&lt;&gt;""),申込書!$M$90,"")</f>
        <v/>
      </c>
      <c r="AK482" s="81" t="str">
        <f>IF($AI$3&lt;&gt;"コンテンツなし",IF(AND(申込書!$AH$4="GIGAスクールパック",SUM($P482,$R482)&lt;&gt;0),SUM($P482,$R482),IF(AND(申込書!$AH$4="SKY安心GIGAタブレット",SUM($T482,$V482)&lt;&gt;0),SUM($T482,$V482),"")),"")</f>
        <v/>
      </c>
      <c r="AL482" s="81" t="str">
        <f>IF($AI$3&lt;&gt;"コンテンツなし",IF(AND(申込書!$AH$4="GIGAスクールパック",SUM($Q482,$S482)&lt;&gt;0),SUM($Q482,$S482),IF(AND(申込書!$AH$4="SKY安心GIGAタブレット",SUM($U482,$W482)&lt;&gt;0),SUM($U482,$W482),"")),"")</f>
        <v/>
      </c>
      <c r="AM482" s="157"/>
      <c r="AN482" s="82"/>
      <c r="AO482" s="80" t="str">
        <f>IF(AND(申込書!$C$91&lt;&gt;"▼プルダウンより選択してください",申込書!$C$91&lt;&gt;"",申込書!$P$91&lt;&gt;"YYYY/MM/DD",$G482&lt;&gt;""),申込書!$P$91,"")</f>
        <v/>
      </c>
      <c r="AP482" s="81" t="str">
        <f>IF(AND(申込書!$C$91&lt;&gt;"▼プルダウンより選択してください",申込書!$C$91&lt;&gt;"",$G482&lt;&gt;""),申込書!$M$91,"")</f>
        <v/>
      </c>
      <c r="AQ482" s="81" t="str">
        <f>IF($AO$3&lt;&gt;"コンテンツなし",IF(AND(申込書!$AH$4="GIGAスクールパック",SUM($P482,$R482)&lt;&gt;0),SUM($P482,$R482),IF(AND(申込書!$AH$4="SKY安心GIGAタブレット",SUM($T482,$V482)&lt;&gt;0),SUM($T482,$V482),"")),"")</f>
        <v/>
      </c>
      <c r="AR482" s="81" t="str">
        <f>IF($AO$3&lt;&gt;"コンテンツなし",IF(AND(申込書!$AH$4="GIGAスクールパック",SUM($Q482,$S482)&lt;&gt;0),SUM($Q482,$S482),IF(AND(申込書!$AH$4="SKY安心GIGAタブレット",SUM($U482,$W482)&lt;&gt;0),SUM($U482,$W482),"")),"")</f>
        <v/>
      </c>
      <c r="AS482" s="157"/>
      <c r="AT482" s="82"/>
      <c r="AU482" s="80" t="str">
        <f>IF(AND(申込書!$C$92&lt;&gt;"▼プルダウンより選択してください",申込書!$C$92&lt;&gt;"",申込書!$P$92&lt;&gt;"YYYY/MM/DD",$G482&lt;&gt;""),申込書!$P$92,"")</f>
        <v/>
      </c>
      <c r="AV482" s="81" t="str">
        <f>IF(AND(申込書!$C$92&lt;&gt;"▼プルダウンより選択してください",申込書!$C$92&lt;&gt;"",$G482&lt;&gt;""),申込書!$M$92,"")</f>
        <v/>
      </c>
      <c r="AW482" s="81" t="str">
        <f>IF($AU$3&lt;&gt;"コンテンツなし",IF(AND(申込書!$AH$4="GIGAスクールパック",SUM($P482,$R482)&lt;&gt;0),SUM($P482,$R482),IF(AND(申込書!$AH$4="SKY安心GIGAタブレット",SUM($T482,$V482)&lt;&gt;0),SUM($T482,$V482),"")),"")</f>
        <v/>
      </c>
      <c r="AX482" s="81" t="str">
        <f>IF($AU$3&lt;&gt;"コンテンツなし",IF(AND(申込書!$AH$4="GIGAスクールパック",SUM($Q482,$S482)&lt;&gt;0),SUM($Q482,$S482),IF(AND(申込書!$AH$4="SKY安心GIGAタブレット",SUM($U482,$W482)&lt;&gt;0),SUM($U482,$W482),"")),"")</f>
        <v/>
      </c>
      <c r="AY482" s="157"/>
      <c r="AZ482" s="82"/>
      <c r="BA482" s="80" t="str">
        <f>IF(AND(申込書!$C$93&lt;&gt;"▼プルダウンより選択してください",申込書!$C$93&lt;&gt;"",申込書!$P$93&lt;&gt;"YYYY/MM/DD",$G482&lt;&gt;""),申込書!$P$93,"")</f>
        <v/>
      </c>
      <c r="BB482" s="81" t="str">
        <f>IF(AND(申込書!$C$93&lt;&gt;"▼プルダウンより選択してください",申込書!$C$93&lt;&gt;"",申込書!$M$93&gt;=1,$G482&lt;&gt;""),申込書!$M$93,"")</f>
        <v/>
      </c>
      <c r="BC482" s="81" t="str">
        <f>IF($BA$3&lt;&gt;"コンテンツなし",IF(AND(申込書!$AH$4="GIGAスクールパック",SUM($P482,$R482)&lt;&gt;0),SUM($P482,$R482),IF(AND(申込書!$AH$4="SKY安心GIGAタブレット",SUM($T482,$V482)&lt;&gt;0),SUM($T482,$V482),"")),"")</f>
        <v/>
      </c>
      <c r="BD482" s="81" t="str">
        <f>IF($BA$3&lt;&gt;"コンテンツなし",IF(AND(申込書!$AH$4="GIGAスクールパック",SUM($Q482,$S482)&lt;&gt;0),SUM($Q482,$S482),IF(AND(申込書!$AH$4="SKY安心GIGAタブレット",SUM($U482,$W482)&lt;&gt;0),SUM($U482,$W482),"")),"")</f>
        <v/>
      </c>
      <c r="BE482" s="157"/>
      <c r="BF482" s="82"/>
      <c r="BG482" s="80" t="str">
        <f>IF(AND(申込書!$C$94&lt;&gt;"▼プルダウンより選択してください",申込書!$C$94&lt;&gt;"",申込書!$P$94&lt;&gt;"YYYY/MM/DD",$G482&lt;&gt;""),申込書!$P$94,"")</f>
        <v/>
      </c>
      <c r="BH482" s="81" t="str">
        <f>IF(AND(申込書!$C$94&lt;&gt;"▼プルダウンより選択してください",申込書!$C$94&lt;&gt;"",$G482&lt;&gt;""),申込書!$M$94,"")</f>
        <v/>
      </c>
      <c r="BI482" s="81" t="str">
        <f>IF($BG$3&lt;&gt;"コンテンツなし",IF(AND(申込書!$AH$4="GIGAスクールパック",SUM($P482,$R482)&lt;&gt;0),SUM($P482,$R482),IF(AND(申込書!$AH$4="SKY安心GIGAタブレット",SUM($T482,$V482)&lt;&gt;0),SUM($T482,$V482),"")),"")</f>
        <v/>
      </c>
      <c r="BJ482" s="81" t="str">
        <f>IF($BG$3&lt;&gt;"コンテンツなし",IF(AND(申込書!$AH$4="GIGAスクールパック",SUM($Q482,$S482)&lt;&gt;0),SUM($Q482,$S482),IF(AND(申込書!$AH$4="SKY安心GIGAタブレット",SUM($U482,$W482)&lt;&gt;0),SUM($U482,$W482),"")),"")</f>
        <v/>
      </c>
      <c r="BK482" s="157"/>
      <c r="BL482" s="82"/>
      <c r="BM482" s="80" t="str">
        <f>IF(AND(申込書!$C$95&lt;&gt;"▼プルダウンより選択してください",申込書!$C$95&lt;&gt;"",申込書!$P$95&lt;&gt;"YYYY/MM/DD",$G482&lt;&gt;""),申込書!$P$95,"")</f>
        <v/>
      </c>
      <c r="BN482" s="81" t="str">
        <f>IF(AND(申込書!$C$95&lt;&gt;"▼プルダウンより選択してください",申込書!$C$95&lt;&gt;"",$G482&lt;&gt;""),申込書!$M$95,"")</f>
        <v/>
      </c>
      <c r="BO482" s="81" t="str">
        <f>IF($BM$3&lt;&gt;"コンテンツなし",IF(AND(申込書!$AH$4="GIGAスクールパック",SUM($P482,$R482)&lt;&gt;0),SUM($P482,$R482),IF(AND(申込書!$AH$4="SKY安心GIGAタブレット",SUM($T482,$V482)&lt;&gt;0),SUM($T482,$V482),"")),"")</f>
        <v/>
      </c>
      <c r="BP482" s="81" t="str">
        <f>IF($BM$3&lt;&gt;"コンテンツなし",IF(AND(申込書!$AH$4="GIGAスクールパック",SUM($Q482,$S482)&lt;&gt;0),SUM($Q482,$S482),IF(AND(申込書!$AH$4="SKY安心GIGAタブレット",SUM($U482,$W482)&lt;&gt;0),SUM($U482,$W482),"")),"")</f>
        <v/>
      </c>
      <c r="BQ482" s="157"/>
      <c r="BR482" s="82"/>
      <c r="BS482" s="80" t="str">
        <f>IF(AND(申込書!$C$96&lt;&gt;"▼プルダウンより選択してください",申込書!$C$96&lt;&gt;"",申込書!$P$96&lt;&gt;"YYYY/MM/DD",$G482&lt;&gt;""),申込書!$P$96,"")</f>
        <v/>
      </c>
      <c r="BT482" s="81" t="str">
        <f>IF(AND(申込書!$C$96&lt;&gt;"▼プルダウンより選択してください",申込書!$C$96&lt;&gt;"",$G482&lt;&gt;""),申込書!$M$96,"")</f>
        <v/>
      </c>
      <c r="BU482" s="81" t="str">
        <f>IF($BS$3&lt;&gt;"コンテンツなし",IF(AND(申込書!$AH$4="GIGAスクールパック",SUM($P482,$R482)&lt;&gt;0),SUM($P482,$R482),IF(AND(申込書!$AH$4="SKY安心GIGAタブレット",SUM($T482,$V482)&lt;&gt;0),SUM($T482,$V482),"")),"")</f>
        <v/>
      </c>
      <c r="BV482" s="81" t="str">
        <f>IF($BS$3&lt;&gt;"コンテンツなし",IF(AND(申込書!$AH$4="GIGAスクールパック",SUM($Q482,$S482)&lt;&gt;0),SUM($Q482,$S482),IF(AND(申込書!$AH$4="SKY安心GIGAタブレット",SUM($U482,$W482)&lt;&gt;0),SUM($U482,$W482),"")),"")</f>
        <v/>
      </c>
      <c r="BW482" s="157"/>
      <c r="BX482" s="82"/>
      <c r="BY482" s="80" t="str">
        <f>IF(AND(申込書!$C$97&lt;&gt;"▼プルダウンより選択してください",申込書!$C$97&lt;&gt;"",申込書!$P$97&lt;&gt;"YYYY/MM/DD",$G482&lt;&gt;""),申込書!$P$97,"")</f>
        <v/>
      </c>
      <c r="BZ482" s="81" t="str">
        <f>IF(AND(申込書!$C$97&lt;&gt;"▼プルダウンより選択してください",申込書!$C$97&lt;&gt;"",$G482&lt;&gt;""),申込書!$M$97,"")</f>
        <v/>
      </c>
      <c r="CA482" s="81" t="str">
        <f>IF($BY$3&lt;&gt;"コンテンツなし",IF(AND(申込書!$AH$4="GIGAスクールパック",SUM($P482,$R482)&lt;&gt;0),SUM($P482,$R482),IF(AND(申込書!$AH$4="SKY安心GIGAタブレット",SUM($T482,$V482)&lt;&gt;0),SUM($T482,$V482),"")),"")</f>
        <v/>
      </c>
      <c r="CB482" s="81" t="str">
        <f>IF($BY$3&lt;&gt;"コンテンツなし",IF(AND(申込書!$AH$4="GIGAスクールパック",SUM($Q482,$S482)&lt;&gt;0),SUM($Q482,$S482),IF(AND(申込書!$AH$4="SKY安心GIGAタブレット",SUM($U482,$W482)&lt;&gt;0),SUM($U482,$W482),"")),"")</f>
        <v/>
      </c>
      <c r="CC482" s="157"/>
      <c r="CD482" s="82"/>
      <c r="CE482" s="80" t="str">
        <f>IF(AND(申込書!$C$98&lt;&gt;"▼プルダウンより選択してください",申込書!$C$98&lt;&gt;"",申込書!$P$98&lt;&gt;"YYYY/MM/DD",$G482&lt;&gt;""),申込書!$P$98,"")</f>
        <v/>
      </c>
      <c r="CF482" s="81" t="str">
        <f>IF(AND(申込書!$C$98&lt;&gt;"▼プルダウンより選択してください",申込書!$C$98&lt;&gt;"",$G482&lt;&gt;""),申込書!$M$98,"")</f>
        <v/>
      </c>
      <c r="CG482" s="81" t="str">
        <f>IF($CE$3&lt;&gt;"コンテンツなし",IF(AND(申込書!$AH$4="GIGAスクールパック",SUM($P482,$R482)&lt;&gt;0),SUM($P482,$R482),IF(AND(申込書!$AH$4="SKY安心GIGAタブレット",SUM($T482,$V482)&lt;&gt;0),SUM($T482,$V482),"")),"")</f>
        <v/>
      </c>
      <c r="CH482" s="81" t="str">
        <f>IF($CE$3&lt;&gt;"コンテンツなし",IF(AND(申込書!$AH$4="GIGAスクールパック",SUM($Q482,$S482)&lt;&gt;0),SUM($Q482,$S482),IF(AND(申込書!$AH$4="SKY安心GIGAタブレット",SUM($U482,$W482)&lt;&gt;0),SUM($U482,$W482),"")),"")</f>
        <v/>
      </c>
      <c r="CI482" s="157"/>
      <c r="CJ482" s="82"/>
      <c r="CK482" s="80" t="str">
        <f>IF(AND(申込書!$C$99&lt;&gt;"▼プルダウンより選択してください",申込書!$C$99&lt;&gt;"",申込書!$P$99&lt;&gt;"YYYY/MM/DD",$G482&lt;&gt;""),申込書!$P$99,"")</f>
        <v/>
      </c>
      <c r="CL482" s="81" t="str">
        <f>IF(AND(申込書!$C$99&lt;&gt;"▼プルダウンより選択してください",申込書!$C$99&lt;&gt;"",$G482&lt;&gt;""),申込書!$M$99,"")</f>
        <v/>
      </c>
      <c r="CM482" s="81" t="str">
        <f>IF($CK$3&lt;&gt;"コンテンツなし",IF(AND(申込書!$AH$4="GIGAスクールパック",SUM($P482,$R482)&lt;&gt;0),SUM($P482,$R482),IF(AND(申込書!$AH$4="SKY安心GIGAタブレット",SUM($T482,$V482)&lt;&gt;0),SUM($T482,$V482),"")),"")</f>
        <v/>
      </c>
      <c r="CN482" s="81" t="str">
        <f>IF($CK$3&lt;&gt;"コンテンツなし",IF(AND(申込書!$AH$4="GIGAスクールパック",SUM($Q482,$S482)&lt;&gt;0),SUM($Q482,$S482),IF(AND(申込書!$AH$4="SKY安心GIGAタブレット",SUM($U482,$W482)&lt;&gt;0),SUM($U482,$W482),"")),"")</f>
        <v/>
      </c>
      <c r="CO482" s="157"/>
      <c r="CP482" s="82"/>
      <c r="CQ482" s="80" t="str">
        <f>IF(AND(申込書!$C$100&lt;&gt;"▼プルダウンより選択してください",申込書!$C$100&lt;&gt;"",申込書!$P$100&lt;&gt;"YYYY/MM/DD",$G482&lt;&gt;""),申込書!$P$100,"")</f>
        <v/>
      </c>
      <c r="CR482" s="81" t="str">
        <f>IF(AND(申込書!$C$100&lt;&gt;"▼プルダウンより選択してください",申込書!$C$100&lt;&gt;"",$G482&lt;&gt;""),申込書!$M$100,"")</f>
        <v/>
      </c>
      <c r="CS482" s="81" t="str">
        <f>IF($CQ$3&lt;&gt;"コンテンツなし",IF(AND(申込書!$AH$4="GIGAスクールパック",SUM($P482,$R482)&lt;&gt;0),SUM($P482,$R482),IF(AND(申込書!$AH$4="SKY安心GIGAタブレット",SUM($T482,$V482)&lt;&gt;0),SUM($T482,$V482),"")),"")</f>
        <v/>
      </c>
      <c r="CT482" s="81" t="str">
        <f>IF($CQ$3&lt;&gt;"コンテンツなし",IF(AND(申込書!$AH$4="GIGAスクールパック",SUM($Q482,$S482)&lt;&gt;0),SUM($Q482,$S482),IF(AND(申込書!$AH$4="SKY安心GIGAタブレット",SUM($U482,$W482)&lt;&gt;0),SUM($U482,$W482),"")),"")</f>
        <v/>
      </c>
      <c r="CU482" s="81"/>
      <c r="CV482" s="82"/>
      <c r="CW482" s="80" t="str">
        <f>IF(AND(申込書!$C$101&lt;&gt;"▼プルダウンより選択してください",申込書!$C$101&lt;&gt;"",申込書!$P$101&lt;&gt;"YYYY/MM/DD",$G482&lt;&gt;""),申込書!$P$101,"")</f>
        <v/>
      </c>
      <c r="CX482" s="81" t="str">
        <f>IF(AND(申込書!$C$101&lt;&gt;"▼プルダウンより選択してください",申込書!$C$101&lt;&gt;"",$G482&lt;&gt;""),申込書!$M$101,"")</f>
        <v/>
      </c>
      <c r="CY482" s="81" t="str">
        <f>IF($CW$3&lt;&gt;"コンテンツなし",IF(AND(申込書!$AH$4="GIGAスクールパック",SUM($P482,$R482)&lt;&gt;0),SUM($P482,$R482),IF(AND(申込書!$AH$4="SKY安心GIGAタブレット",SUM($T482,$V482)&lt;&gt;0),SUM($T482,$V482),"")),"")</f>
        <v/>
      </c>
      <c r="CZ482" s="81" t="str">
        <f>IF($CW$3&lt;&gt;"コンテンツなし",IF(AND(申込書!$AH$4="GIGAスクールパック",SUM($Q482,$S482)&lt;&gt;0),SUM($Q482,$S482),IF(AND(申込書!$AH$4="SKY安心GIGAタブレット",SUM($U482,$W482)&lt;&gt;0),SUM($U482,$W482),"")),"")</f>
        <v/>
      </c>
      <c r="DA482" s="81"/>
      <c r="DB482" s="82"/>
      <c r="DC482" s="80" t="str">
        <f>IF(AND(申込書!$C$102&lt;&gt;"▼プルダウンより選択してください",申込書!$C$102&lt;&gt;"",申込書!$P$102&lt;&gt;"YYYY/MM/DD",$G482&lt;&gt;""),申込書!$P$102,"")</f>
        <v/>
      </c>
      <c r="DD482" s="81" t="str">
        <f>IF(AND(申込書!$C$102&lt;&gt;"▼プルダウンより選択してください",申込書!$C$102&lt;&gt;"",$G482&lt;&gt;""),申込書!$M$102,"")</f>
        <v/>
      </c>
      <c r="DE482" s="81" t="str">
        <f>IF($DC$3&lt;&gt;"コンテンツなし",IF(AND(申込書!$AH$4="GIGAスクールパック",SUM($P482,$R482)&lt;&gt;0),SUM($P482,$R482),IF(AND(申込書!$AH$4="SKY安心GIGAタブレット",SUM($T482,$V482)&lt;&gt;0),SUM($T482,$V482),"")),"")</f>
        <v/>
      </c>
      <c r="DF482" s="81" t="str">
        <f>IF($DC$3&lt;&gt;"コンテンツなし",IF(AND(申込書!$AH$4="GIGAスクールパック",SUM($Q482,$S482)&lt;&gt;0),SUM($Q482,$S482),IF(AND(申込書!$AH$4="SKY安心GIGAタブレット",SUM($U482,$W482)&lt;&gt;0),SUM($U482,$W482),"")),"")</f>
        <v/>
      </c>
      <c r="DG482" s="81"/>
      <c r="DH482" s="82"/>
      <c r="DI482" s="80" t="str">
        <f>IF(AND(申込書!$C$103&lt;&gt;"▼プルダウンより選択してください",申込書!$C$103&lt;&gt;"",申込書!$P$103&lt;&gt;"YYYY/MM/DD",$G482&lt;&gt;""),申込書!$P$103,"")</f>
        <v/>
      </c>
      <c r="DJ482" s="81" t="str">
        <f>IF(AND(申込書!$C$103&lt;&gt;"▼プルダウンより選択してください",申込書!$C$103&lt;&gt;"",$G482&lt;&gt;""),申込書!$M$103,"")</f>
        <v/>
      </c>
      <c r="DK482" s="81" t="str">
        <f>IF($DI$3&lt;&gt;"コンテンツなし",IF(AND(申込書!$AH$4="GIGAスクールパック",SUM($P482,$R482)&lt;&gt;0),SUM($P482,$R482),IF(AND(申込書!$AH$4="SKY安心GIGAタブレット",SUM($T482,$V482)&lt;&gt;0),SUM($T482,$V482),"")),"")</f>
        <v/>
      </c>
      <c r="DL482" s="81" t="str">
        <f>IF($DI$3&lt;&gt;"コンテンツなし",IF(AND(申込書!$AH$4="GIGAスクールパック",SUM($Q482,$S482)&lt;&gt;0),SUM($Q482,$S482),IF(AND(申込書!$AH$4="SKY安心GIGAタブレット",SUM($U482,$W482)&lt;&gt;0),SUM($U482,$W482),"")),"")</f>
        <v/>
      </c>
      <c r="DM482" s="81"/>
      <c r="DN482" s="82"/>
      <c r="DO482" s="80" t="str">
        <f>IF(AND(申込書!$C$104&lt;&gt;"▼プルダウンより選択してください",申込書!$C$104&lt;&gt;"",申込書!$P$104&lt;&gt;"YYYY/MM/DD",$G482&lt;&gt;""),申込書!$P$104,"")</f>
        <v/>
      </c>
      <c r="DP482" s="81" t="str">
        <f>IF(AND(申込書!$C$104&lt;&gt;"▼プルダウンより選択してください",申込書!$C$104&lt;&gt;"",$G482&lt;&gt;""),申込書!$M$104,"")</f>
        <v/>
      </c>
      <c r="DQ482" s="81" t="str">
        <f>IF($DO$3&lt;&gt;"コンテンツなし",IF(AND(申込書!$AH$4="GIGAスクールパック",SUM($P482,$R482)&lt;&gt;0),SUM($P482,$R482),IF(AND(申込書!$AH$4="SKY安心GIGAタブレット",SUM($T482,$V482)&lt;&gt;0),SUM($T482,$V482),"")),"")</f>
        <v/>
      </c>
      <c r="DR482" s="81" t="str">
        <f>IF($DO$3&lt;&gt;"コンテンツなし",IF(AND(申込書!$AH$4="GIGAスクールパック",SUM($Q482,$S482)&lt;&gt;0),SUM($Q482,$S482),IF(AND(申込書!$AH$4="SKY安心GIGAタブレット",SUM($U482,$W482)&lt;&gt;0),SUM($U482,$W482),"")),"")</f>
        <v/>
      </c>
      <c r="DS482" s="81"/>
      <c r="DT482" s="82"/>
      <c r="DU482" s="80" t="str">
        <f>IF(AND(申込書!$C$105&lt;&gt;"▼プルダウンより選択してください",申込書!$C$105&lt;&gt;"",申込書!$P$105&lt;&gt;"YYYY/MM/DD",$G482&lt;&gt;""),申込書!$P$105,"")</f>
        <v/>
      </c>
      <c r="DV482" s="81" t="str">
        <f>IF(AND(申込書!$C$105&lt;&gt;"▼プルダウンより選択してください",申込書!$C$105&lt;&gt;"",$G482&lt;&gt;""),申込書!$M$105,"")</f>
        <v/>
      </c>
      <c r="DW482" s="81" t="str">
        <f>IF($DU$3&lt;&gt;"コンテンツなし",IF(AND(申込書!$AH$4="GIGAスクールパック",SUM($P482,$R482)&lt;&gt;0),SUM($P482,$R482),IF(AND(申込書!$AH$4="SKY安心GIGAタブレット",SUM($T482,$V482)&lt;&gt;0),SUM($T482,$V482),"")),"")</f>
        <v/>
      </c>
      <c r="DX482" s="81" t="str">
        <f>IF($DU$3&lt;&gt;"コンテンツなし",IF(AND(申込書!$AH$4="GIGAスクールパック",SUM($Q482,$S482)&lt;&gt;0),SUM($Q482,$S482),IF(AND(申込書!$AH$4="SKY安心GIGAタブレット",SUM($U482,$W482)&lt;&gt;0),SUM($U482,$W482),"")),"")</f>
        <v/>
      </c>
      <c r="DY482" s="157"/>
      <c r="DZ482" s="82"/>
      <c r="EA482" s="80" t="str">
        <f>IF(AND(申込書!$C$106&lt;&gt;"▼プルダウンより選択してください",申込書!$C$106&lt;&gt;"",申込書!$P$106&lt;&gt;"YYYY/MM/DD",$G482&lt;&gt;""),申込書!$P$106,"")</f>
        <v/>
      </c>
      <c r="EB482" s="81" t="str">
        <f>IF(AND(申込書!$C$106&lt;&gt;"▼プルダウンより選択してください",申込書!$C$106&lt;&gt;"",$G482&lt;&gt;""),申込書!$M$106,"")</f>
        <v/>
      </c>
      <c r="EC482" s="81" t="str">
        <f>IF($EA$3&lt;&gt;"コンテンツなし",IF(AND(申込書!$AH$4="GIGAスクールパック",SUM($P482,$R482)&lt;&gt;0),SUM($P482,$R482),IF(AND(申込書!$AH$4="SKY安心GIGAタブレット",SUM($T482,$V482)&lt;&gt;0),SUM($T482,$V482),"")),"")</f>
        <v/>
      </c>
      <c r="ED482" s="81" t="str">
        <f>IF($EA$3&lt;&gt;"コンテンツなし",IF(AND(申込書!$AH$4="GIGAスクールパック",SUM($Q482,$S482)&lt;&gt;0),SUM($Q482,$S482),IF(AND(申込書!$AH$4="SKY安心GIGAタブレット",SUM($U482,$W482)&lt;&gt;0),SUM($U482,$W482),"")),"")</f>
        <v/>
      </c>
      <c r="EE482" s="157"/>
      <c r="EF482" s="82"/>
      <c r="EG482" s="80" t="str">
        <f>IF(AND(申込書!$C$107&lt;&gt;"▼プルダウンより選択してください",申込書!$C$107&lt;&gt;"",申込書!$P$107&lt;&gt;"YYYY/MM/DD",$G482&lt;&gt;""),申込書!$P$107,"")</f>
        <v/>
      </c>
      <c r="EH482" s="81" t="str">
        <f>IF(AND(申込書!$C$107&lt;&gt;"▼プルダウンより選択してください",申込書!$C$107&lt;&gt;"",$G482&lt;&gt;""),申込書!$M$107,"")</f>
        <v/>
      </c>
      <c r="EI482" s="81" t="str">
        <f>IF($EG$3&lt;&gt;"コンテンツなし",IF(AND(申込書!$AH$4="GIGAスクールパック",SUM($P482,$R482)&lt;&gt;0),SUM($P482,$R482),IF(AND(申込書!$AH$4="SKY安心GIGAタブレット",SUM($T482,$V482)&lt;&gt;0),SUM($T482,$V482),"")),"")</f>
        <v/>
      </c>
      <c r="EJ482" s="81" t="str">
        <f>IF($EG$3&lt;&gt;"コンテンツなし",IF(AND(申込書!$AH$4="GIGAスクールパック",SUM($Q482,$S482)&lt;&gt;0),SUM($Q482,$S482),IF(AND(申込書!$AH$4="SKY安心GIGAタブレット",SUM($U482,$W482)&lt;&gt;0),SUM($U482,$W482),"")),"")</f>
        <v/>
      </c>
      <c r="EK482" s="157"/>
      <c r="EL482" s="82"/>
      <c r="EM482" s="80" t="str">
        <f>IF(AND(申込書!$C$108&lt;&gt;"▼プルダウンより選択してください",申込書!$C$108&lt;&gt;"",申込書!$P$108&lt;&gt;"YYYY/MM/DD",$G482&lt;&gt;""),申込書!$P$108,"")</f>
        <v/>
      </c>
      <c r="EN482" s="81" t="str">
        <f>IF(AND(申込書!$C$108&lt;&gt;"▼プルダウンより選択してください",申込書!$C$108&lt;&gt;"",$G482&lt;&gt;""),申込書!$M$108,"")</f>
        <v/>
      </c>
      <c r="EO482" s="81" t="str">
        <f>IF($EM$3&lt;&gt;"コンテンツなし",IF(AND(申込書!$AH$4="GIGAスクールパック",SUM($P482,$R482)&lt;&gt;0),SUM($P482,$R482),IF(AND(申込書!$AH$4="SKY安心GIGAタブレット",SUM($T482,$V482)&lt;&gt;0),SUM($T482,$V482),"")),"")</f>
        <v/>
      </c>
      <c r="EP482" s="81" t="str">
        <f>IF($EM$3&lt;&gt;"コンテンツなし",IF(AND(申込書!$AH$4="GIGAスクールパック",SUM($Q482,$S482)&lt;&gt;0),SUM($Q482,$S482),IF(AND(申込書!$AH$4="SKY安心GIGAタブレット",SUM($U482,$W482)&lt;&gt;0),SUM($U482,$W482),"")),"")</f>
        <v/>
      </c>
      <c r="EQ482" s="157"/>
      <c r="ER482" s="82"/>
      <c r="ES482" s="80" t="str">
        <f>IF(AND(申込書!$C$109&lt;&gt;"▼プルダウンより選択してください",申込書!$C$109&lt;&gt;"",申込書!$P$109&lt;&gt;"YYYY/MM/DD",$G482&lt;&gt;""),申込書!$P$109,"")</f>
        <v/>
      </c>
      <c r="ET482" s="81" t="str">
        <f>IF(AND(申込書!$C$109&lt;&gt;"▼プルダウンより選択してください",申込書!$C$109&lt;&gt;"",$G482&lt;&gt;""),申込書!$M$109,"")</f>
        <v/>
      </c>
      <c r="EU482" s="81" t="str">
        <f>IF($ES$3&lt;&gt;"コンテンツなし",IF(AND(申込書!$AH$4="GIGAスクールパック",SUM($P482,$R482)&lt;&gt;0),SUM($P482,$R482),IF(AND(申込書!$AH$4="SKY安心GIGAタブレット",SUM($T482,$V482)&lt;&gt;0),SUM($T482,$V482),"")),"")</f>
        <v/>
      </c>
      <c r="EV482" s="81" t="str">
        <f>IF($ES$3&lt;&gt;"コンテンツなし",IF(AND(申込書!$AH$4="GIGAスクールパック",SUM($Q482,$S482)&lt;&gt;0),SUM($Q482,$S482),IF(AND(申込書!$AH$4="SKY安心GIGAタブレット",SUM($U482,$W482)&lt;&gt;0),SUM($U482,$W482),"")),"")</f>
        <v/>
      </c>
      <c r="EW482" s="157"/>
      <c r="EX482" s="82"/>
      <c r="EY482" s="80" t="str">
        <f>IF(AND(申込書!$C$110&lt;&gt;"▼プルダウンより選択してください",申込書!$C$110&lt;&gt;"",申込書!$P$110&lt;&gt;"YYYY/MM/DD",$G482&lt;&gt;""),申込書!$P$110,"")</f>
        <v/>
      </c>
      <c r="EZ482" s="81" t="str">
        <f>IF(AND(申込書!$C$110&lt;&gt;"▼プルダウンより選択してください",申込書!$C$110&lt;&gt;"",$G482&lt;&gt;""),申込書!$M$110,"")</f>
        <v/>
      </c>
      <c r="FA482" s="81" t="str">
        <f>IF($EY$3&lt;&gt;"コンテンツなし",IF(AND(申込書!$AH$4="GIGAスクールパック",SUM($P482,$R482)&lt;&gt;0),SUM($P482,$R482),IF(AND(申込書!$AH$4="SKY安心GIGAタブレット",SUM($T482,$V482)&lt;&gt;0),SUM($T482,$V482),"")),"")</f>
        <v/>
      </c>
      <c r="FB482" s="81" t="str">
        <f>IF($EY$3&lt;&gt;"コンテンツなし",IF(AND(申込書!$AH$4="GIGAスクールパック",SUM($Q482,$S482)&lt;&gt;0),SUM($Q482,$S482),IF(AND(申込書!$AH$4="SKY安心GIGAタブレット",SUM($U482,$W482)&lt;&gt;0),SUM($U482,$W482),"")),"")</f>
        <v/>
      </c>
      <c r="FC482" s="157"/>
      <c r="FD482" s="82"/>
      <c r="FE482" s="80" t="str">
        <f>IF(AND(申込書!$C$111&lt;&gt;"▼プルダウンより選択してください",申込書!$C$111&lt;&gt;"",申込書!$P$111&lt;&gt;"YYYY/MM/DD",$G482&lt;&gt;""),申込書!$P$111,"")</f>
        <v/>
      </c>
      <c r="FF482" s="81" t="str">
        <f>IF(AND(申込書!$C$111&lt;&gt;"▼プルダウンより選択してください",申込書!$C$111&lt;&gt;"",$G482&lt;&gt;""),申込書!$M$111,"")</f>
        <v/>
      </c>
      <c r="FG482" s="81" t="str">
        <f>IF($FE$3&lt;&gt;"コンテンツなし",IF(AND(申込書!$AH$4="GIGAスクールパック",SUM($P482,$R482)&lt;&gt;0),SUM($P482,$R482),IF(AND(申込書!$AH$4="SKY安心GIGAタブレット",SUM($T482,$V482)&lt;&gt;0),SUM($T482,$V482),"")),"")</f>
        <v/>
      </c>
      <c r="FH482" s="81" t="str">
        <f>IF($FE$3&lt;&gt;"コンテンツなし",IF(AND(申込書!$AH$4="GIGAスクールパック",SUM($Q482,$S482)&lt;&gt;0),SUM($Q482,$S482),IF(AND(申込書!$AH$4="SKY安心GIGAタブレット",SUM($U482,$W482)&lt;&gt;0),SUM($U482,$W482),"")),"")</f>
        <v/>
      </c>
      <c r="FI482" s="157"/>
      <c r="FJ482" s="82"/>
      <c r="FK482" s="80" t="str">
        <f>IF(AND(申込書!$C$112&lt;&gt;"▼プルダウンより選択してください",申込書!$C$112&lt;&gt;"",申込書!$P$112&lt;&gt;"YYYY/MM/DD",$G482&lt;&gt;""),申込書!$P$112,"")</f>
        <v/>
      </c>
      <c r="FL482" s="81" t="str">
        <f>IF(AND(申込書!$C$112&lt;&gt;"▼プルダウンより選択してください",申込書!$C$112&lt;&gt;"",$G482&lt;&gt;""),申込書!$M$112,"")</f>
        <v/>
      </c>
      <c r="FM482" s="81" t="str">
        <f>IF($FK$3&lt;&gt;"コンテンツなし",IF(AND(申込書!$AH$4="GIGAスクールパック",SUM($P482,$R482)&lt;&gt;0),SUM($P482,$R482),IF(AND(申込書!$AH$4="SKY安心GIGAタブレット",SUM($T482,$V482)&lt;&gt;0),SUM($T482,$V482),"")),"")</f>
        <v/>
      </c>
      <c r="FN482" s="81" t="str">
        <f>IF($FK$3&lt;&gt;"コンテンツなし",IF(AND(申込書!$AH$4="GIGAスクールパック",SUM($Q482,$S482)&lt;&gt;0),SUM($Q482,$S482),IF(AND(申込書!$AH$4="SKY安心GIGAタブレット",SUM($U482,$W482)&lt;&gt;0),SUM($U482,$W482),"")),"")</f>
        <v/>
      </c>
      <c r="FO482" s="157"/>
      <c r="FP482" s="82"/>
      <c r="FQ482" s="80" t="str">
        <f>IF(AND(申込書!$C$113&lt;&gt;"▼プルダウンより選択してください",申込書!$C$113&lt;&gt;"",申込書!$P$113&lt;&gt;"YYYY/MM/DD",$G482&lt;&gt;""),申込書!$P$113,"")</f>
        <v/>
      </c>
      <c r="FR482" s="81" t="str">
        <f>IF(AND(申込書!$C$113&lt;&gt;"▼プルダウンより選択してください",申込書!$C$113&lt;&gt;"",$G482&lt;&gt;""),申込書!$M$113,"")</f>
        <v/>
      </c>
      <c r="FS482" s="81" t="str">
        <f>IF($FQ$3&lt;&gt;"コンテンツなし",IF(AND(申込書!$AH$4="GIGAスクールパック",SUM($P482,$R482)&lt;&gt;0),SUM($P482,$R482),IF(AND(申込書!$AH$4="SKY安心GIGAタブレット",SUM($T482,$V482)&lt;&gt;0),SUM($T482,$V482),"")),"")</f>
        <v/>
      </c>
      <c r="FT482" s="81" t="str">
        <f>IF($FQ$3&lt;&gt;"コンテンツなし",IF(AND(申込書!$AH$4="GIGAスクールパック",SUM($Q482,$S482)&lt;&gt;0),SUM($Q482,$S482),IF(AND(申込書!$AH$4="SKY安心GIGAタブレット",SUM($U482,$W482)&lt;&gt;0),SUM($U482,$W482),"")),"")</f>
        <v/>
      </c>
      <c r="FU482" s="157"/>
      <c r="FV482" s="82"/>
      <c r="FW482" s="80" t="str">
        <f>IF(AND(申込書!$C$114&lt;&gt;"▼プルダウンより選択してください",申込書!$C$114&lt;&gt;"",申込書!$P$114&lt;&gt;"YYYY/MM/DD",$G482&lt;&gt;""),申込書!$P$114,"")</f>
        <v/>
      </c>
      <c r="FX482" s="81" t="str">
        <f>IF(AND(申込書!$C$114&lt;&gt;"▼プルダウンより選択してください",申込書!$C$114&lt;&gt;"",$G482&lt;&gt;""),申込書!$M$114,"")</f>
        <v/>
      </c>
      <c r="FY482" s="81" t="str">
        <f>IF($FW$3&lt;&gt;"コンテンツなし",IF(AND(申込書!$AH$4="GIGAスクールパック",SUM($P482,$R482)&lt;&gt;0),SUM($P482,$R482),IF(AND(申込書!$AH$4="SKY安心GIGAタブレット",SUM($T482,$V482)&lt;&gt;0),SUM($T482,$V482),"")),"")</f>
        <v/>
      </c>
      <c r="FZ482" s="81" t="str">
        <f>IF($FW$3&lt;&gt;"コンテンツなし",IF(AND(申込書!$AH$4="GIGAスクールパック",SUM($Q482,$S482)&lt;&gt;0),SUM($Q482,$S482),IF(AND(申込書!$AH$4="SKY安心GIGAタブレット",SUM($U482,$W482)&lt;&gt;0),SUM($U482,$W482),"")),"")</f>
        <v/>
      </c>
      <c r="GA482" s="157"/>
      <c r="GB482" s="82"/>
      <c r="GC482" s="80" t="str">
        <f>IF(AND(申込書!$C$115&lt;&gt;"▼プルダウンより選択してください",申込書!$C$115&lt;&gt;"",申込書!$P$115&lt;&gt;"YYYY/MM/DD",$G482&lt;&gt;""),申込書!$P$115,"")</f>
        <v/>
      </c>
      <c r="GD482" s="81" t="str">
        <f>IF(AND(申込書!$C$115&lt;&gt;"▼プルダウンより選択してください",申込書!$C$115&lt;&gt;"",$G482&lt;&gt;""),申込書!$M$115,"")</f>
        <v/>
      </c>
      <c r="GE482" s="81" t="str">
        <f>IF($GC$3&lt;&gt;"コンテンツなし",IF(AND(申込書!$AH$4="GIGAスクールパック",SUM($P482,$R482)&lt;&gt;0),SUM($P482,$R482),IF(AND(申込書!$AH$4="SKY安心GIGAタブレット",SUM($T482,$V482)&lt;&gt;0),SUM($T482,$V482),"")),"")</f>
        <v/>
      </c>
      <c r="GF482" s="81" t="str">
        <f>IF($GC$3&lt;&gt;"コンテンツなし",IF(AND(申込書!$AH$4="GIGAスクールパック",SUM($Q482,$S482)&lt;&gt;0),SUM($Q482,$S482),IF(AND(申込書!$AH$4="SKY安心GIGAタブレット",SUM($U482,$W482)&lt;&gt;0),SUM($U482,$W482),"")),"")</f>
        <v/>
      </c>
      <c r="GG482" s="157"/>
      <c r="GH482" s="82"/>
      <c r="GI482" s="80" t="str">
        <f>IF(AND(申込書!$C$116&lt;&gt;"▼プルダウンより選択してください",申込書!$C$116&lt;&gt;"",申込書!$P$116&lt;&gt;"YYYY/MM/DD",$G482&lt;&gt;""),申込書!$P$116,"")</f>
        <v/>
      </c>
      <c r="GJ482" s="81" t="str">
        <f>IF(AND(申込書!$C$116&lt;&gt;"▼プルダウンより選択してください",申込書!$C$116&lt;&gt;"",$G482&lt;&gt;""),申込書!$M$116,"")</f>
        <v/>
      </c>
      <c r="GK482" s="81" t="str">
        <f>IF($GI$3&lt;&gt;"コンテンツなし",IF(AND(申込書!$AH$4="GIGAスクールパック",SUM($P482,$R482)&lt;&gt;0),SUM($P482,$R482),IF(AND(申込書!$AH$4="SKY安心GIGAタブレット",SUM($T482,$V482)&lt;&gt;0),SUM($T482,$V482),"")),"")</f>
        <v/>
      </c>
      <c r="GL482" s="81" t="str">
        <f>IF($GI$3&lt;&gt;"コンテンツなし",IF(AND(申込書!$AH$4="GIGAスクールパック",SUM($Q482,$S482)&lt;&gt;0),SUM($Q482,$S482),IF(AND(申込書!$AH$4="SKY安心GIGAタブレット",SUM($U482,$W482)&lt;&gt;0),SUM($U482,$W482),"")),"")</f>
        <v/>
      </c>
      <c r="GM482" s="157"/>
      <c r="GN482" s="82"/>
      <c r="GO482" s="80" t="str">
        <f>IF(AND(申込書!$C$117&lt;&gt;"▼プルダウンより選択してください",申込書!$C$117&lt;&gt;"",申込書!$P$117&lt;&gt;"YYYY/MM/DD",$G482&lt;&gt;""),申込書!$P$117,"")</f>
        <v/>
      </c>
      <c r="GP482" s="81" t="str">
        <f>IF(AND(申込書!$C$117&lt;&gt;"▼プルダウンより選択してください",申込書!$C$117&lt;&gt;"",$G482&lt;&gt;""),申込書!$M$117,"")</f>
        <v/>
      </c>
      <c r="GQ482" s="81" t="str">
        <f>IF($GO$3&lt;&gt;"コンテンツなし",IF(AND(申込書!$AH$4="GIGAスクールパック",SUM($P482,$R482)&lt;&gt;0),SUM($P482,$R482),IF(AND(申込書!$AH$4="SKY安心GIGAタブレット",SUM($T482,$V482)&lt;&gt;0),SUM($T482,$V482),"")),"")</f>
        <v/>
      </c>
      <c r="GR482" s="81" t="str">
        <f>IF($GO$3&lt;&gt;"コンテンツなし",IF(AND(申込書!$AH$4="GIGAスクールパック",SUM($Q482,$S482)&lt;&gt;0),SUM($Q482,$S482),IF(AND(申込書!$AH$4="SKY安心GIGAタブレット",SUM($U482,$W482)&lt;&gt;0),SUM($U482,$W482),"")),"")</f>
        <v/>
      </c>
      <c r="GS482" s="157"/>
      <c r="GT482" s="82"/>
      <c r="GU482" s="80" t="str">
        <f>IF(AND(申込書!$C$118&lt;&gt;"▼プルダウンより選択してください",申込書!$C$118&lt;&gt;"",申込書!$P$118&lt;&gt;"YYYY/MM/DD",$G482&lt;&gt;""),申込書!$P$118,"")</f>
        <v/>
      </c>
      <c r="GV482" s="81" t="str">
        <f>IF(AND(申込書!$C$118&lt;&gt;"▼プルダウンより選択してください",申込書!$C$118&lt;&gt;"",$G482&lt;&gt;""),申込書!$M$118,"")</f>
        <v/>
      </c>
      <c r="GW482" s="81" t="str">
        <f>IF($GU$3&lt;&gt;"コンテンツなし",IF(AND(申込書!$AH$4="GIGAスクールパック",SUM($P482,$R482)&lt;&gt;0),SUM($P482,$R482),IF(AND(申込書!$AH$4="SKY安心GIGAタブレット",SUM($T482,$V482)&lt;&gt;0),SUM($T482,$V482),"")),"")</f>
        <v/>
      </c>
      <c r="GX482" s="81" t="str">
        <f>IF($GU$3&lt;&gt;"コンテンツなし",IF(AND(申込書!$AH$4="GIGAスクールパック",SUM($Q482,$S482)&lt;&gt;0),SUM($Q482,$S482),IF(AND(申込書!$AH$4="SKY安心GIGAタブレット",SUM($U482,$W482)&lt;&gt;0),SUM($U482,$W482),"")),"")</f>
        <v/>
      </c>
      <c r="GY482" s="157"/>
      <c r="GZ482" s="82"/>
      <c r="HA482" s="80" t="str">
        <f>IF(AND(申込書!$C$119&lt;&gt;"▼プルダウンより選択してください",申込書!$C$119&lt;&gt;"",申込書!$P$119&lt;&gt;"YYYY/MM/DD",$G482&lt;&gt;""),申込書!$P$119,"")</f>
        <v/>
      </c>
      <c r="HB482" s="81" t="str">
        <f>IF(AND(申込書!$C$119&lt;&gt;"▼プルダウンより選択してください",申込書!$C$119&lt;&gt;"",$G482&lt;&gt;""),申込書!$M$119,"")</f>
        <v/>
      </c>
      <c r="HC482" s="81" t="str">
        <f>IF($HA$3&lt;&gt;"コンテンツなし",IF(AND(申込書!$AH$4="GIGAスクールパック",SUM($P482,$R482)&lt;&gt;0),SUM($P482,$R482),IF(AND(申込書!$AH$4="SKY安心GIGAタブレット",SUM($T482,$V482)&lt;&gt;0),SUM($T482,$V482),"")),"")</f>
        <v/>
      </c>
      <c r="HD482" s="81" t="str">
        <f>IF($HA$3&lt;&gt;"コンテンツなし",IF(AND(申込書!$AH$4="GIGAスクールパック",SUM($Q482,$S482)&lt;&gt;0),SUM($Q482,$S482),IF(AND(申込書!$AH$4="SKY安心GIGAタブレット",SUM($U482,$W482)&lt;&gt;0),SUM($U482,$W482),"")),"")</f>
        <v/>
      </c>
      <c r="HE482" s="157"/>
      <c r="HF482" s="82"/>
      <c r="HG482" s="83"/>
    </row>
    <row r="483" spans="2:215" ht="26.85" customHeight="1">
      <c r="B483" s="62">
        <f t="shared" si="4"/>
        <v>478</v>
      </c>
      <c r="C483" s="63"/>
      <c r="D483" s="64"/>
      <c r="E483" s="207"/>
      <c r="F483" s="65"/>
      <c r="G483" s="66"/>
      <c r="H483" s="67"/>
      <c r="I483" s="68"/>
      <c r="J483" s="69"/>
      <c r="K483" s="70"/>
      <c r="L483" s="71"/>
      <c r="M483" s="72"/>
      <c r="N483" s="73"/>
      <c r="O483" s="74"/>
      <c r="P483" s="179"/>
      <c r="Q483" s="180"/>
      <c r="R483" s="180"/>
      <c r="S483" s="181"/>
      <c r="T483" s="179"/>
      <c r="U483" s="180"/>
      <c r="V483" s="182"/>
      <c r="W483" s="181"/>
      <c r="X483" s="75"/>
      <c r="Y483" s="76"/>
      <c r="Z483" s="77"/>
      <c r="AA483" s="78"/>
      <c r="AB483" s="79"/>
      <c r="AC483" s="79"/>
      <c r="AD483" s="79"/>
      <c r="AE483" s="77"/>
      <c r="AF483" s="139"/>
      <c r="AG483" s="139"/>
      <c r="AH483" s="139"/>
      <c r="AI483" s="80" t="str">
        <f>IF(AND(申込書!$C$90&lt;&gt;"▼プルダウンより選択してください",申込書!$C$90&lt;&gt;"",申込書!$P$90&lt;&gt;"YYYY/MM/DD",$G483&lt;&gt;""),申込書!$P$90,"")</f>
        <v/>
      </c>
      <c r="AJ483" s="81" t="str">
        <f>IF(AND(申込書!$C$90&lt;&gt;"▼プルダウンより選択してください",申込書!$C$90&lt;&gt;"",$G483&lt;&gt;""),申込書!$M$90,"")</f>
        <v/>
      </c>
      <c r="AK483" s="81" t="str">
        <f>IF($AI$3&lt;&gt;"コンテンツなし",IF(AND(申込書!$AH$4="GIGAスクールパック",SUM($P483,$R483)&lt;&gt;0),SUM($P483,$R483),IF(AND(申込書!$AH$4="SKY安心GIGAタブレット",SUM($T483,$V483)&lt;&gt;0),SUM($T483,$V483),"")),"")</f>
        <v/>
      </c>
      <c r="AL483" s="81" t="str">
        <f>IF($AI$3&lt;&gt;"コンテンツなし",IF(AND(申込書!$AH$4="GIGAスクールパック",SUM($Q483,$S483)&lt;&gt;0),SUM($Q483,$S483),IF(AND(申込書!$AH$4="SKY安心GIGAタブレット",SUM($U483,$W483)&lt;&gt;0),SUM($U483,$W483),"")),"")</f>
        <v/>
      </c>
      <c r="AM483" s="157"/>
      <c r="AN483" s="82"/>
      <c r="AO483" s="80" t="str">
        <f>IF(AND(申込書!$C$91&lt;&gt;"▼プルダウンより選択してください",申込書!$C$91&lt;&gt;"",申込書!$P$91&lt;&gt;"YYYY/MM/DD",$G483&lt;&gt;""),申込書!$P$91,"")</f>
        <v/>
      </c>
      <c r="AP483" s="81" t="str">
        <f>IF(AND(申込書!$C$91&lt;&gt;"▼プルダウンより選択してください",申込書!$C$91&lt;&gt;"",$G483&lt;&gt;""),申込書!$M$91,"")</f>
        <v/>
      </c>
      <c r="AQ483" s="81" t="str">
        <f>IF($AO$3&lt;&gt;"コンテンツなし",IF(AND(申込書!$AH$4="GIGAスクールパック",SUM($P483,$R483)&lt;&gt;0),SUM($P483,$R483),IF(AND(申込書!$AH$4="SKY安心GIGAタブレット",SUM($T483,$V483)&lt;&gt;0),SUM($T483,$V483),"")),"")</f>
        <v/>
      </c>
      <c r="AR483" s="81" t="str">
        <f>IF($AO$3&lt;&gt;"コンテンツなし",IF(AND(申込書!$AH$4="GIGAスクールパック",SUM($Q483,$S483)&lt;&gt;0),SUM($Q483,$S483),IF(AND(申込書!$AH$4="SKY安心GIGAタブレット",SUM($U483,$W483)&lt;&gt;0),SUM($U483,$W483),"")),"")</f>
        <v/>
      </c>
      <c r="AS483" s="157"/>
      <c r="AT483" s="82"/>
      <c r="AU483" s="80" t="str">
        <f>IF(AND(申込書!$C$92&lt;&gt;"▼プルダウンより選択してください",申込書!$C$92&lt;&gt;"",申込書!$P$92&lt;&gt;"YYYY/MM/DD",$G483&lt;&gt;""),申込書!$P$92,"")</f>
        <v/>
      </c>
      <c r="AV483" s="81" t="str">
        <f>IF(AND(申込書!$C$92&lt;&gt;"▼プルダウンより選択してください",申込書!$C$92&lt;&gt;"",$G483&lt;&gt;""),申込書!$M$92,"")</f>
        <v/>
      </c>
      <c r="AW483" s="81" t="str">
        <f>IF($AU$3&lt;&gt;"コンテンツなし",IF(AND(申込書!$AH$4="GIGAスクールパック",SUM($P483,$R483)&lt;&gt;0),SUM($P483,$R483),IF(AND(申込書!$AH$4="SKY安心GIGAタブレット",SUM($T483,$V483)&lt;&gt;0),SUM($T483,$V483),"")),"")</f>
        <v/>
      </c>
      <c r="AX483" s="81" t="str">
        <f>IF($AU$3&lt;&gt;"コンテンツなし",IF(AND(申込書!$AH$4="GIGAスクールパック",SUM($Q483,$S483)&lt;&gt;0),SUM($Q483,$S483),IF(AND(申込書!$AH$4="SKY安心GIGAタブレット",SUM($U483,$W483)&lt;&gt;0),SUM($U483,$W483),"")),"")</f>
        <v/>
      </c>
      <c r="AY483" s="157"/>
      <c r="AZ483" s="82"/>
      <c r="BA483" s="80" t="str">
        <f>IF(AND(申込書!$C$93&lt;&gt;"▼プルダウンより選択してください",申込書!$C$93&lt;&gt;"",申込書!$P$93&lt;&gt;"YYYY/MM/DD",$G483&lt;&gt;""),申込書!$P$93,"")</f>
        <v/>
      </c>
      <c r="BB483" s="81" t="str">
        <f>IF(AND(申込書!$C$93&lt;&gt;"▼プルダウンより選択してください",申込書!$C$93&lt;&gt;"",申込書!$M$93&gt;=1,$G483&lt;&gt;""),申込書!$M$93,"")</f>
        <v/>
      </c>
      <c r="BC483" s="81" t="str">
        <f>IF($BA$3&lt;&gt;"コンテンツなし",IF(AND(申込書!$AH$4="GIGAスクールパック",SUM($P483,$R483)&lt;&gt;0),SUM($P483,$R483),IF(AND(申込書!$AH$4="SKY安心GIGAタブレット",SUM($T483,$V483)&lt;&gt;0),SUM($T483,$V483),"")),"")</f>
        <v/>
      </c>
      <c r="BD483" s="81" t="str">
        <f>IF($BA$3&lt;&gt;"コンテンツなし",IF(AND(申込書!$AH$4="GIGAスクールパック",SUM($Q483,$S483)&lt;&gt;0),SUM($Q483,$S483),IF(AND(申込書!$AH$4="SKY安心GIGAタブレット",SUM($U483,$W483)&lt;&gt;0),SUM($U483,$W483),"")),"")</f>
        <v/>
      </c>
      <c r="BE483" s="157"/>
      <c r="BF483" s="82"/>
      <c r="BG483" s="80" t="str">
        <f>IF(AND(申込書!$C$94&lt;&gt;"▼プルダウンより選択してください",申込書!$C$94&lt;&gt;"",申込書!$P$94&lt;&gt;"YYYY/MM/DD",$G483&lt;&gt;""),申込書!$P$94,"")</f>
        <v/>
      </c>
      <c r="BH483" s="81" t="str">
        <f>IF(AND(申込書!$C$94&lt;&gt;"▼プルダウンより選択してください",申込書!$C$94&lt;&gt;"",$G483&lt;&gt;""),申込書!$M$94,"")</f>
        <v/>
      </c>
      <c r="BI483" s="81" t="str">
        <f>IF($BG$3&lt;&gt;"コンテンツなし",IF(AND(申込書!$AH$4="GIGAスクールパック",SUM($P483,$R483)&lt;&gt;0),SUM($P483,$R483),IF(AND(申込書!$AH$4="SKY安心GIGAタブレット",SUM($T483,$V483)&lt;&gt;0),SUM($T483,$V483),"")),"")</f>
        <v/>
      </c>
      <c r="BJ483" s="81" t="str">
        <f>IF($BG$3&lt;&gt;"コンテンツなし",IF(AND(申込書!$AH$4="GIGAスクールパック",SUM($Q483,$S483)&lt;&gt;0),SUM($Q483,$S483),IF(AND(申込書!$AH$4="SKY安心GIGAタブレット",SUM($U483,$W483)&lt;&gt;0),SUM($U483,$W483),"")),"")</f>
        <v/>
      </c>
      <c r="BK483" s="157"/>
      <c r="BL483" s="82"/>
      <c r="BM483" s="80" t="str">
        <f>IF(AND(申込書!$C$95&lt;&gt;"▼プルダウンより選択してください",申込書!$C$95&lt;&gt;"",申込書!$P$95&lt;&gt;"YYYY/MM/DD",$G483&lt;&gt;""),申込書!$P$95,"")</f>
        <v/>
      </c>
      <c r="BN483" s="81" t="str">
        <f>IF(AND(申込書!$C$95&lt;&gt;"▼プルダウンより選択してください",申込書!$C$95&lt;&gt;"",$G483&lt;&gt;""),申込書!$M$95,"")</f>
        <v/>
      </c>
      <c r="BO483" s="81" t="str">
        <f>IF($BM$3&lt;&gt;"コンテンツなし",IF(AND(申込書!$AH$4="GIGAスクールパック",SUM($P483,$R483)&lt;&gt;0),SUM($P483,$R483),IF(AND(申込書!$AH$4="SKY安心GIGAタブレット",SUM($T483,$V483)&lt;&gt;0),SUM($T483,$V483),"")),"")</f>
        <v/>
      </c>
      <c r="BP483" s="81" t="str">
        <f>IF($BM$3&lt;&gt;"コンテンツなし",IF(AND(申込書!$AH$4="GIGAスクールパック",SUM($Q483,$S483)&lt;&gt;0),SUM($Q483,$S483),IF(AND(申込書!$AH$4="SKY安心GIGAタブレット",SUM($U483,$W483)&lt;&gt;0),SUM($U483,$W483),"")),"")</f>
        <v/>
      </c>
      <c r="BQ483" s="157"/>
      <c r="BR483" s="82"/>
      <c r="BS483" s="80" t="str">
        <f>IF(AND(申込書!$C$96&lt;&gt;"▼プルダウンより選択してください",申込書!$C$96&lt;&gt;"",申込書!$P$96&lt;&gt;"YYYY/MM/DD",$G483&lt;&gt;""),申込書!$P$96,"")</f>
        <v/>
      </c>
      <c r="BT483" s="81" t="str">
        <f>IF(AND(申込書!$C$96&lt;&gt;"▼プルダウンより選択してください",申込書!$C$96&lt;&gt;"",$G483&lt;&gt;""),申込書!$M$96,"")</f>
        <v/>
      </c>
      <c r="BU483" s="81" t="str">
        <f>IF($BS$3&lt;&gt;"コンテンツなし",IF(AND(申込書!$AH$4="GIGAスクールパック",SUM($P483,$R483)&lt;&gt;0),SUM($P483,$R483),IF(AND(申込書!$AH$4="SKY安心GIGAタブレット",SUM($T483,$V483)&lt;&gt;0),SUM($T483,$V483),"")),"")</f>
        <v/>
      </c>
      <c r="BV483" s="81" t="str">
        <f>IF($BS$3&lt;&gt;"コンテンツなし",IF(AND(申込書!$AH$4="GIGAスクールパック",SUM($Q483,$S483)&lt;&gt;0),SUM($Q483,$S483),IF(AND(申込書!$AH$4="SKY安心GIGAタブレット",SUM($U483,$W483)&lt;&gt;0),SUM($U483,$W483),"")),"")</f>
        <v/>
      </c>
      <c r="BW483" s="157"/>
      <c r="BX483" s="82"/>
      <c r="BY483" s="80" t="str">
        <f>IF(AND(申込書!$C$97&lt;&gt;"▼プルダウンより選択してください",申込書!$C$97&lt;&gt;"",申込書!$P$97&lt;&gt;"YYYY/MM/DD",$G483&lt;&gt;""),申込書!$P$97,"")</f>
        <v/>
      </c>
      <c r="BZ483" s="81" t="str">
        <f>IF(AND(申込書!$C$97&lt;&gt;"▼プルダウンより選択してください",申込書!$C$97&lt;&gt;"",$G483&lt;&gt;""),申込書!$M$97,"")</f>
        <v/>
      </c>
      <c r="CA483" s="81" t="str">
        <f>IF($BY$3&lt;&gt;"コンテンツなし",IF(AND(申込書!$AH$4="GIGAスクールパック",SUM($P483,$R483)&lt;&gt;0),SUM($P483,$R483),IF(AND(申込書!$AH$4="SKY安心GIGAタブレット",SUM($T483,$V483)&lt;&gt;0),SUM($T483,$V483),"")),"")</f>
        <v/>
      </c>
      <c r="CB483" s="81" t="str">
        <f>IF($BY$3&lt;&gt;"コンテンツなし",IF(AND(申込書!$AH$4="GIGAスクールパック",SUM($Q483,$S483)&lt;&gt;0),SUM($Q483,$S483),IF(AND(申込書!$AH$4="SKY安心GIGAタブレット",SUM($U483,$W483)&lt;&gt;0),SUM($U483,$W483),"")),"")</f>
        <v/>
      </c>
      <c r="CC483" s="157"/>
      <c r="CD483" s="82"/>
      <c r="CE483" s="80" t="str">
        <f>IF(AND(申込書!$C$98&lt;&gt;"▼プルダウンより選択してください",申込書!$C$98&lt;&gt;"",申込書!$P$98&lt;&gt;"YYYY/MM/DD",$G483&lt;&gt;""),申込書!$P$98,"")</f>
        <v/>
      </c>
      <c r="CF483" s="81" t="str">
        <f>IF(AND(申込書!$C$98&lt;&gt;"▼プルダウンより選択してください",申込書!$C$98&lt;&gt;"",$G483&lt;&gt;""),申込書!$M$98,"")</f>
        <v/>
      </c>
      <c r="CG483" s="81" t="str">
        <f>IF($CE$3&lt;&gt;"コンテンツなし",IF(AND(申込書!$AH$4="GIGAスクールパック",SUM($P483,$R483)&lt;&gt;0),SUM($P483,$R483),IF(AND(申込書!$AH$4="SKY安心GIGAタブレット",SUM($T483,$V483)&lt;&gt;0),SUM($T483,$V483),"")),"")</f>
        <v/>
      </c>
      <c r="CH483" s="81" t="str">
        <f>IF($CE$3&lt;&gt;"コンテンツなし",IF(AND(申込書!$AH$4="GIGAスクールパック",SUM($Q483,$S483)&lt;&gt;0),SUM($Q483,$S483),IF(AND(申込書!$AH$4="SKY安心GIGAタブレット",SUM($U483,$W483)&lt;&gt;0),SUM($U483,$W483),"")),"")</f>
        <v/>
      </c>
      <c r="CI483" s="157"/>
      <c r="CJ483" s="82"/>
      <c r="CK483" s="80" t="str">
        <f>IF(AND(申込書!$C$99&lt;&gt;"▼プルダウンより選択してください",申込書!$C$99&lt;&gt;"",申込書!$P$99&lt;&gt;"YYYY/MM/DD",$G483&lt;&gt;""),申込書!$P$99,"")</f>
        <v/>
      </c>
      <c r="CL483" s="81" t="str">
        <f>IF(AND(申込書!$C$99&lt;&gt;"▼プルダウンより選択してください",申込書!$C$99&lt;&gt;"",$G483&lt;&gt;""),申込書!$M$99,"")</f>
        <v/>
      </c>
      <c r="CM483" s="81" t="str">
        <f>IF($CK$3&lt;&gt;"コンテンツなし",IF(AND(申込書!$AH$4="GIGAスクールパック",SUM($P483,$R483)&lt;&gt;0),SUM($P483,$R483),IF(AND(申込書!$AH$4="SKY安心GIGAタブレット",SUM($T483,$V483)&lt;&gt;0),SUM($T483,$V483),"")),"")</f>
        <v/>
      </c>
      <c r="CN483" s="81" t="str">
        <f>IF($CK$3&lt;&gt;"コンテンツなし",IF(AND(申込書!$AH$4="GIGAスクールパック",SUM($Q483,$S483)&lt;&gt;0),SUM($Q483,$S483),IF(AND(申込書!$AH$4="SKY安心GIGAタブレット",SUM($U483,$W483)&lt;&gt;0),SUM($U483,$W483),"")),"")</f>
        <v/>
      </c>
      <c r="CO483" s="157"/>
      <c r="CP483" s="82"/>
      <c r="CQ483" s="80" t="str">
        <f>IF(AND(申込書!$C$100&lt;&gt;"▼プルダウンより選択してください",申込書!$C$100&lt;&gt;"",申込書!$P$100&lt;&gt;"YYYY/MM/DD",$G483&lt;&gt;""),申込書!$P$100,"")</f>
        <v/>
      </c>
      <c r="CR483" s="81" t="str">
        <f>IF(AND(申込書!$C$100&lt;&gt;"▼プルダウンより選択してください",申込書!$C$100&lt;&gt;"",$G483&lt;&gt;""),申込書!$M$100,"")</f>
        <v/>
      </c>
      <c r="CS483" s="81" t="str">
        <f>IF($CQ$3&lt;&gt;"コンテンツなし",IF(AND(申込書!$AH$4="GIGAスクールパック",SUM($P483,$R483)&lt;&gt;0),SUM($P483,$R483),IF(AND(申込書!$AH$4="SKY安心GIGAタブレット",SUM($T483,$V483)&lt;&gt;0),SUM($T483,$V483),"")),"")</f>
        <v/>
      </c>
      <c r="CT483" s="81" t="str">
        <f>IF($CQ$3&lt;&gt;"コンテンツなし",IF(AND(申込書!$AH$4="GIGAスクールパック",SUM($Q483,$S483)&lt;&gt;0),SUM($Q483,$S483),IF(AND(申込書!$AH$4="SKY安心GIGAタブレット",SUM($U483,$W483)&lt;&gt;0),SUM($U483,$W483),"")),"")</f>
        <v/>
      </c>
      <c r="CU483" s="81"/>
      <c r="CV483" s="82"/>
      <c r="CW483" s="80" t="str">
        <f>IF(AND(申込書!$C$101&lt;&gt;"▼プルダウンより選択してください",申込書!$C$101&lt;&gt;"",申込書!$P$101&lt;&gt;"YYYY/MM/DD",$G483&lt;&gt;""),申込書!$P$101,"")</f>
        <v/>
      </c>
      <c r="CX483" s="81" t="str">
        <f>IF(AND(申込書!$C$101&lt;&gt;"▼プルダウンより選択してください",申込書!$C$101&lt;&gt;"",$G483&lt;&gt;""),申込書!$M$101,"")</f>
        <v/>
      </c>
      <c r="CY483" s="81" t="str">
        <f>IF($CW$3&lt;&gt;"コンテンツなし",IF(AND(申込書!$AH$4="GIGAスクールパック",SUM($P483,$R483)&lt;&gt;0),SUM($P483,$R483),IF(AND(申込書!$AH$4="SKY安心GIGAタブレット",SUM($T483,$V483)&lt;&gt;0),SUM($T483,$V483),"")),"")</f>
        <v/>
      </c>
      <c r="CZ483" s="81" t="str">
        <f>IF($CW$3&lt;&gt;"コンテンツなし",IF(AND(申込書!$AH$4="GIGAスクールパック",SUM($Q483,$S483)&lt;&gt;0),SUM($Q483,$S483),IF(AND(申込書!$AH$4="SKY安心GIGAタブレット",SUM($U483,$W483)&lt;&gt;0),SUM($U483,$W483),"")),"")</f>
        <v/>
      </c>
      <c r="DA483" s="81"/>
      <c r="DB483" s="82"/>
      <c r="DC483" s="80" t="str">
        <f>IF(AND(申込書!$C$102&lt;&gt;"▼プルダウンより選択してください",申込書!$C$102&lt;&gt;"",申込書!$P$102&lt;&gt;"YYYY/MM/DD",$G483&lt;&gt;""),申込書!$P$102,"")</f>
        <v/>
      </c>
      <c r="DD483" s="81" t="str">
        <f>IF(AND(申込書!$C$102&lt;&gt;"▼プルダウンより選択してください",申込書!$C$102&lt;&gt;"",$G483&lt;&gt;""),申込書!$M$102,"")</f>
        <v/>
      </c>
      <c r="DE483" s="81" t="str">
        <f>IF($DC$3&lt;&gt;"コンテンツなし",IF(AND(申込書!$AH$4="GIGAスクールパック",SUM($P483,$R483)&lt;&gt;0),SUM($P483,$R483),IF(AND(申込書!$AH$4="SKY安心GIGAタブレット",SUM($T483,$V483)&lt;&gt;0),SUM($T483,$V483),"")),"")</f>
        <v/>
      </c>
      <c r="DF483" s="81" t="str">
        <f>IF($DC$3&lt;&gt;"コンテンツなし",IF(AND(申込書!$AH$4="GIGAスクールパック",SUM($Q483,$S483)&lt;&gt;0),SUM($Q483,$S483),IF(AND(申込書!$AH$4="SKY安心GIGAタブレット",SUM($U483,$W483)&lt;&gt;0),SUM($U483,$W483),"")),"")</f>
        <v/>
      </c>
      <c r="DG483" s="81"/>
      <c r="DH483" s="82"/>
      <c r="DI483" s="80" t="str">
        <f>IF(AND(申込書!$C$103&lt;&gt;"▼プルダウンより選択してください",申込書!$C$103&lt;&gt;"",申込書!$P$103&lt;&gt;"YYYY/MM/DD",$G483&lt;&gt;""),申込書!$P$103,"")</f>
        <v/>
      </c>
      <c r="DJ483" s="81" t="str">
        <f>IF(AND(申込書!$C$103&lt;&gt;"▼プルダウンより選択してください",申込書!$C$103&lt;&gt;"",$G483&lt;&gt;""),申込書!$M$103,"")</f>
        <v/>
      </c>
      <c r="DK483" s="81" t="str">
        <f>IF($DI$3&lt;&gt;"コンテンツなし",IF(AND(申込書!$AH$4="GIGAスクールパック",SUM($P483,$R483)&lt;&gt;0),SUM($P483,$R483),IF(AND(申込書!$AH$4="SKY安心GIGAタブレット",SUM($T483,$V483)&lt;&gt;0),SUM($T483,$V483),"")),"")</f>
        <v/>
      </c>
      <c r="DL483" s="81" t="str">
        <f>IF($DI$3&lt;&gt;"コンテンツなし",IF(AND(申込書!$AH$4="GIGAスクールパック",SUM($Q483,$S483)&lt;&gt;0),SUM($Q483,$S483),IF(AND(申込書!$AH$4="SKY安心GIGAタブレット",SUM($U483,$W483)&lt;&gt;0),SUM($U483,$W483),"")),"")</f>
        <v/>
      </c>
      <c r="DM483" s="81"/>
      <c r="DN483" s="82"/>
      <c r="DO483" s="80" t="str">
        <f>IF(AND(申込書!$C$104&lt;&gt;"▼プルダウンより選択してください",申込書!$C$104&lt;&gt;"",申込書!$P$104&lt;&gt;"YYYY/MM/DD",$G483&lt;&gt;""),申込書!$P$104,"")</f>
        <v/>
      </c>
      <c r="DP483" s="81" t="str">
        <f>IF(AND(申込書!$C$104&lt;&gt;"▼プルダウンより選択してください",申込書!$C$104&lt;&gt;"",$G483&lt;&gt;""),申込書!$M$104,"")</f>
        <v/>
      </c>
      <c r="DQ483" s="81" t="str">
        <f>IF($DO$3&lt;&gt;"コンテンツなし",IF(AND(申込書!$AH$4="GIGAスクールパック",SUM($P483,$R483)&lt;&gt;0),SUM($P483,$R483),IF(AND(申込書!$AH$4="SKY安心GIGAタブレット",SUM($T483,$V483)&lt;&gt;0),SUM($T483,$V483),"")),"")</f>
        <v/>
      </c>
      <c r="DR483" s="81" t="str">
        <f>IF($DO$3&lt;&gt;"コンテンツなし",IF(AND(申込書!$AH$4="GIGAスクールパック",SUM($Q483,$S483)&lt;&gt;0),SUM($Q483,$S483),IF(AND(申込書!$AH$4="SKY安心GIGAタブレット",SUM($U483,$W483)&lt;&gt;0),SUM($U483,$W483),"")),"")</f>
        <v/>
      </c>
      <c r="DS483" s="81"/>
      <c r="DT483" s="82"/>
      <c r="DU483" s="80" t="str">
        <f>IF(AND(申込書!$C$105&lt;&gt;"▼プルダウンより選択してください",申込書!$C$105&lt;&gt;"",申込書!$P$105&lt;&gt;"YYYY/MM/DD",$G483&lt;&gt;""),申込書!$P$105,"")</f>
        <v/>
      </c>
      <c r="DV483" s="81" t="str">
        <f>IF(AND(申込書!$C$105&lt;&gt;"▼プルダウンより選択してください",申込書!$C$105&lt;&gt;"",$G483&lt;&gt;""),申込書!$M$105,"")</f>
        <v/>
      </c>
      <c r="DW483" s="81" t="str">
        <f>IF($DU$3&lt;&gt;"コンテンツなし",IF(AND(申込書!$AH$4="GIGAスクールパック",SUM($P483,$R483)&lt;&gt;0),SUM($P483,$R483),IF(AND(申込書!$AH$4="SKY安心GIGAタブレット",SUM($T483,$V483)&lt;&gt;0),SUM($T483,$V483),"")),"")</f>
        <v/>
      </c>
      <c r="DX483" s="81" t="str">
        <f>IF($DU$3&lt;&gt;"コンテンツなし",IF(AND(申込書!$AH$4="GIGAスクールパック",SUM($Q483,$S483)&lt;&gt;0),SUM($Q483,$S483),IF(AND(申込書!$AH$4="SKY安心GIGAタブレット",SUM($U483,$W483)&lt;&gt;0),SUM($U483,$W483),"")),"")</f>
        <v/>
      </c>
      <c r="DY483" s="157"/>
      <c r="DZ483" s="82"/>
      <c r="EA483" s="80" t="str">
        <f>IF(AND(申込書!$C$106&lt;&gt;"▼プルダウンより選択してください",申込書!$C$106&lt;&gt;"",申込書!$P$106&lt;&gt;"YYYY/MM/DD",$G483&lt;&gt;""),申込書!$P$106,"")</f>
        <v/>
      </c>
      <c r="EB483" s="81" t="str">
        <f>IF(AND(申込書!$C$106&lt;&gt;"▼プルダウンより選択してください",申込書!$C$106&lt;&gt;"",$G483&lt;&gt;""),申込書!$M$106,"")</f>
        <v/>
      </c>
      <c r="EC483" s="81" t="str">
        <f>IF($EA$3&lt;&gt;"コンテンツなし",IF(AND(申込書!$AH$4="GIGAスクールパック",SUM($P483,$R483)&lt;&gt;0),SUM($P483,$R483),IF(AND(申込書!$AH$4="SKY安心GIGAタブレット",SUM($T483,$V483)&lt;&gt;0),SUM($T483,$V483),"")),"")</f>
        <v/>
      </c>
      <c r="ED483" s="81" t="str">
        <f>IF($EA$3&lt;&gt;"コンテンツなし",IF(AND(申込書!$AH$4="GIGAスクールパック",SUM($Q483,$S483)&lt;&gt;0),SUM($Q483,$S483),IF(AND(申込書!$AH$4="SKY安心GIGAタブレット",SUM($U483,$W483)&lt;&gt;0),SUM($U483,$W483),"")),"")</f>
        <v/>
      </c>
      <c r="EE483" s="157"/>
      <c r="EF483" s="82"/>
      <c r="EG483" s="80" t="str">
        <f>IF(AND(申込書!$C$107&lt;&gt;"▼プルダウンより選択してください",申込書!$C$107&lt;&gt;"",申込書!$P$107&lt;&gt;"YYYY/MM/DD",$G483&lt;&gt;""),申込書!$P$107,"")</f>
        <v/>
      </c>
      <c r="EH483" s="81" t="str">
        <f>IF(AND(申込書!$C$107&lt;&gt;"▼プルダウンより選択してください",申込書!$C$107&lt;&gt;"",$G483&lt;&gt;""),申込書!$M$107,"")</f>
        <v/>
      </c>
      <c r="EI483" s="81" t="str">
        <f>IF($EG$3&lt;&gt;"コンテンツなし",IF(AND(申込書!$AH$4="GIGAスクールパック",SUM($P483,$R483)&lt;&gt;0),SUM($P483,$R483),IF(AND(申込書!$AH$4="SKY安心GIGAタブレット",SUM($T483,$V483)&lt;&gt;0),SUM($T483,$V483),"")),"")</f>
        <v/>
      </c>
      <c r="EJ483" s="81" t="str">
        <f>IF($EG$3&lt;&gt;"コンテンツなし",IF(AND(申込書!$AH$4="GIGAスクールパック",SUM($Q483,$S483)&lt;&gt;0),SUM($Q483,$S483),IF(AND(申込書!$AH$4="SKY安心GIGAタブレット",SUM($U483,$W483)&lt;&gt;0),SUM($U483,$W483),"")),"")</f>
        <v/>
      </c>
      <c r="EK483" s="157"/>
      <c r="EL483" s="82"/>
      <c r="EM483" s="80" t="str">
        <f>IF(AND(申込書!$C$108&lt;&gt;"▼プルダウンより選択してください",申込書!$C$108&lt;&gt;"",申込書!$P$108&lt;&gt;"YYYY/MM/DD",$G483&lt;&gt;""),申込書!$P$108,"")</f>
        <v/>
      </c>
      <c r="EN483" s="81" t="str">
        <f>IF(AND(申込書!$C$108&lt;&gt;"▼プルダウンより選択してください",申込書!$C$108&lt;&gt;"",$G483&lt;&gt;""),申込書!$M$108,"")</f>
        <v/>
      </c>
      <c r="EO483" s="81" t="str">
        <f>IF($EM$3&lt;&gt;"コンテンツなし",IF(AND(申込書!$AH$4="GIGAスクールパック",SUM($P483,$R483)&lt;&gt;0),SUM($P483,$R483),IF(AND(申込書!$AH$4="SKY安心GIGAタブレット",SUM($T483,$V483)&lt;&gt;0),SUM($T483,$V483),"")),"")</f>
        <v/>
      </c>
      <c r="EP483" s="81" t="str">
        <f>IF($EM$3&lt;&gt;"コンテンツなし",IF(AND(申込書!$AH$4="GIGAスクールパック",SUM($Q483,$S483)&lt;&gt;0),SUM($Q483,$S483),IF(AND(申込書!$AH$4="SKY安心GIGAタブレット",SUM($U483,$W483)&lt;&gt;0),SUM($U483,$W483),"")),"")</f>
        <v/>
      </c>
      <c r="EQ483" s="157"/>
      <c r="ER483" s="82"/>
      <c r="ES483" s="80" t="str">
        <f>IF(AND(申込書!$C$109&lt;&gt;"▼プルダウンより選択してください",申込書!$C$109&lt;&gt;"",申込書!$P$109&lt;&gt;"YYYY/MM/DD",$G483&lt;&gt;""),申込書!$P$109,"")</f>
        <v/>
      </c>
      <c r="ET483" s="81" t="str">
        <f>IF(AND(申込書!$C$109&lt;&gt;"▼プルダウンより選択してください",申込書!$C$109&lt;&gt;"",$G483&lt;&gt;""),申込書!$M$109,"")</f>
        <v/>
      </c>
      <c r="EU483" s="81" t="str">
        <f>IF($ES$3&lt;&gt;"コンテンツなし",IF(AND(申込書!$AH$4="GIGAスクールパック",SUM($P483,$R483)&lt;&gt;0),SUM($P483,$R483),IF(AND(申込書!$AH$4="SKY安心GIGAタブレット",SUM($T483,$V483)&lt;&gt;0),SUM($T483,$V483),"")),"")</f>
        <v/>
      </c>
      <c r="EV483" s="81" t="str">
        <f>IF($ES$3&lt;&gt;"コンテンツなし",IF(AND(申込書!$AH$4="GIGAスクールパック",SUM($Q483,$S483)&lt;&gt;0),SUM($Q483,$S483),IF(AND(申込書!$AH$4="SKY安心GIGAタブレット",SUM($U483,$W483)&lt;&gt;0),SUM($U483,$W483),"")),"")</f>
        <v/>
      </c>
      <c r="EW483" s="157"/>
      <c r="EX483" s="82"/>
      <c r="EY483" s="80" t="str">
        <f>IF(AND(申込書!$C$110&lt;&gt;"▼プルダウンより選択してください",申込書!$C$110&lt;&gt;"",申込書!$P$110&lt;&gt;"YYYY/MM/DD",$G483&lt;&gt;""),申込書!$P$110,"")</f>
        <v/>
      </c>
      <c r="EZ483" s="81" t="str">
        <f>IF(AND(申込書!$C$110&lt;&gt;"▼プルダウンより選択してください",申込書!$C$110&lt;&gt;"",$G483&lt;&gt;""),申込書!$M$110,"")</f>
        <v/>
      </c>
      <c r="FA483" s="81" t="str">
        <f>IF($EY$3&lt;&gt;"コンテンツなし",IF(AND(申込書!$AH$4="GIGAスクールパック",SUM($P483,$R483)&lt;&gt;0),SUM($P483,$R483),IF(AND(申込書!$AH$4="SKY安心GIGAタブレット",SUM($T483,$V483)&lt;&gt;0),SUM($T483,$V483),"")),"")</f>
        <v/>
      </c>
      <c r="FB483" s="81" t="str">
        <f>IF($EY$3&lt;&gt;"コンテンツなし",IF(AND(申込書!$AH$4="GIGAスクールパック",SUM($Q483,$S483)&lt;&gt;0),SUM($Q483,$S483),IF(AND(申込書!$AH$4="SKY安心GIGAタブレット",SUM($U483,$W483)&lt;&gt;0),SUM($U483,$W483),"")),"")</f>
        <v/>
      </c>
      <c r="FC483" s="157"/>
      <c r="FD483" s="82"/>
      <c r="FE483" s="80" t="str">
        <f>IF(AND(申込書!$C$111&lt;&gt;"▼プルダウンより選択してください",申込書!$C$111&lt;&gt;"",申込書!$P$111&lt;&gt;"YYYY/MM/DD",$G483&lt;&gt;""),申込書!$P$111,"")</f>
        <v/>
      </c>
      <c r="FF483" s="81" t="str">
        <f>IF(AND(申込書!$C$111&lt;&gt;"▼プルダウンより選択してください",申込書!$C$111&lt;&gt;"",$G483&lt;&gt;""),申込書!$M$111,"")</f>
        <v/>
      </c>
      <c r="FG483" s="81" t="str">
        <f>IF($FE$3&lt;&gt;"コンテンツなし",IF(AND(申込書!$AH$4="GIGAスクールパック",SUM($P483,$R483)&lt;&gt;0),SUM($P483,$R483),IF(AND(申込書!$AH$4="SKY安心GIGAタブレット",SUM($T483,$V483)&lt;&gt;0),SUM($T483,$V483),"")),"")</f>
        <v/>
      </c>
      <c r="FH483" s="81" t="str">
        <f>IF($FE$3&lt;&gt;"コンテンツなし",IF(AND(申込書!$AH$4="GIGAスクールパック",SUM($Q483,$S483)&lt;&gt;0),SUM($Q483,$S483),IF(AND(申込書!$AH$4="SKY安心GIGAタブレット",SUM($U483,$W483)&lt;&gt;0),SUM($U483,$W483),"")),"")</f>
        <v/>
      </c>
      <c r="FI483" s="157"/>
      <c r="FJ483" s="82"/>
      <c r="FK483" s="80" t="str">
        <f>IF(AND(申込書!$C$112&lt;&gt;"▼プルダウンより選択してください",申込書!$C$112&lt;&gt;"",申込書!$P$112&lt;&gt;"YYYY/MM/DD",$G483&lt;&gt;""),申込書!$P$112,"")</f>
        <v/>
      </c>
      <c r="FL483" s="81" t="str">
        <f>IF(AND(申込書!$C$112&lt;&gt;"▼プルダウンより選択してください",申込書!$C$112&lt;&gt;"",$G483&lt;&gt;""),申込書!$M$112,"")</f>
        <v/>
      </c>
      <c r="FM483" s="81" t="str">
        <f>IF($FK$3&lt;&gt;"コンテンツなし",IF(AND(申込書!$AH$4="GIGAスクールパック",SUM($P483,$R483)&lt;&gt;0),SUM($P483,$R483),IF(AND(申込書!$AH$4="SKY安心GIGAタブレット",SUM($T483,$V483)&lt;&gt;0),SUM($T483,$V483),"")),"")</f>
        <v/>
      </c>
      <c r="FN483" s="81" t="str">
        <f>IF($FK$3&lt;&gt;"コンテンツなし",IF(AND(申込書!$AH$4="GIGAスクールパック",SUM($Q483,$S483)&lt;&gt;0),SUM($Q483,$S483),IF(AND(申込書!$AH$4="SKY安心GIGAタブレット",SUM($U483,$W483)&lt;&gt;0),SUM($U483,$W483),"")),"")</f>
        <v/>
      </c>
      <c r="FO483" s="157"/>
      <c r="FP483" s="82"/>
      <c r="FQ483" s="80" t="str">
        <f>IF(AND(申込書!$C$113&lt;&gt;"▼プルダウンより選択してください",申込書!$C$113&lt;&gt;"",申込書!$P$113&lt;&gt;"YYYY/MM/DD",$G483&lt;&gt;""),申込書!$P$113,"")</f>
        <v/>
      </c>
      <c r="FR483" s="81" t="str">
        <f>IF(AND(申込書!$C$113&lt;&gt;"▼プルダウンより選択してください",申込書!$C$113&lt;&gt;"",$G483&lt;&gt;""),申込書!$M$113,"")</f>
        <v/>
      </c>
      <c r="FS483" s="81" t="str">
        <f>IF($FQ$3&lt;&gt;"コンテンツなし",IF(AND(申込書!$AH$4="GIGAスクールパック",SUM($P483,$R483)&lt;&gt;0),SUM($P483,$R483),IF(AND(申込書!$AH$4="SKY安心GIGAタブレット",SUM($T483,$V483)&lt;&gt;0),SUM($T483,$V483),"")),"")</f>
        <v/>
      </c>
      <c r="FT483" s="81" t="str">
        <f>IF($FQ$3&lt;&gt;"コンテンツなし",IF(AND(申込書!$AH$4="GIGAスクールパック",SUM($Q483,$S483)&lt;&gt;0),SUM($Q483,$S483),IF(AND(申込書!$AH$4="SKY安心GIGAタブレット",SUM($U483,$W483)&lt;&gt;0),SUM($U483,$W483),"")),"")</f>
        <v/>
      </c>
      <c r="FU483" s="157"/>
      <c r="FV483" s="82"/>
      <c r="FW483" s="80" t="str">
        <f>IF(AND(申込書!$C$114&lt;&gt;"▼プルダウンより選択してください",申込書!$C$114&lt;&gt;"",申込書!$P$114&lt;&gt;"YYYY/MM/DD",$G483&lt;&gt;""),申込書!$P$114,"")</f>
        <v/>
      </c>
      <c r="FX483" s="81" t="str">
        <f>IF(AND(申込書!$C$114&lt;&gt;"▼プルダウンより選択してください",申込書!$C$114&lt;&gt;"",$G483&lt;&gt;""),申込書!$M$114,"")</f>
        <v/>
      </c>
      <c r="FY483" s="81" t="str">
        <f>IF($FW$3&lt;&gt;"コンテンツなし",IF(AND(申込書!$AH$4="GIGAスクールパック",SUM($P483,$R483)&lt;&gt;0),SUM($P483,$R483),IF(AND(申込書!$AH$4="SKY安心GIGAタブレット",SUM($T483,$V483)&lt;&gt;0),SUM($T483,$V483),"")),"")</f>
        <v/>
      </c>
      <c r="FZ483" s="81" t="str">
        <f>IF($FW$3&lt;&gt;"コンテンツなし",IF(AND(申込書!$AH$4="GIGAスクールパック",SUM($Q483,$S483)&lt;&gt;0),SUM($Q483,$S483),IF(AND(申込書!$AH$4="SKY安心GIGAタブレット",SUM($U483,$W483)&lt;&gt;0),SUM($U483,$W483),"")),"")</f>
        <v/>
      </c>
      <c r="GA483" s="157"/>
      <c r="GB483" s="82"/>
      <c r="GC483" s="80" t="str">
        <f>IF(AND(申込書!$C$115&lt;&gt;"▼プルダウンより選択してください",申込書!$C$115&lt;&gt;"",申込書!$P$115&lt;&gt;"YYYY/MM/DD",$G483&lt;&gt;""),申込書!$P$115,"")</f>
        <v/>
      </c>
      <c r="GD483" s="81" t="str">
        <f>IF(AND(申込書!$C$115&lt;&gt;"▼プルダウンより選択してください",申込書!$C$115&lt;&gt;"",$G483&lt;&gt;""),申込書!$M$115,"")</f>
        <v/>
      </c>
      <c r="GE483" s="81" t="str">
        <f>IF($GC$3&lt;&gt;"コンテンツなし",IF(AND(申込書!$AH$4="GIGAスクールパック",SUM($P483,$R483)&lt;&gt;0),SUM($P483,$R483),IF(AND(申込書!$AH$4="SKY安心GIGAタブレット",SUM($T483,$V483)&lt;&gt;0),SUM($T483,$V483),"")),"")</f>
        <v/>
      </c>
      <c r="GF483" s="81" t="str">
        <f>IF($GC$3&lt;&gt;"コンテンツなし",IF(AND(申込書!$AH$4="GIGAスクールパック",SUM($Q483,$S483)&lt;&gt;0),SUM($Q483,$S483),IF(AND(申込書!$AH$4="SKY安心GIGAタブレット",SUM($U483,$W483)&lt;&gt;0),SUM($U483,$W483),"")),"")</f>
        <v/>
      </c>
      <c r="GG483" s="157"/>
      <c r="GH483" s="82"/>
      <c r="GI483" s="80" t="str">
        <f>IF(AND(申込書!$C$116&lt;&gt;"▼プルダウンより選択してください",申込書!$C$116&lt;&gt;"",申込書!$P$116&lt;&gt;"YYYY/MM/DD",$G483&lt;&gt;""),申込書!$P$116,"")</f>
        <v/>
      </c>
      <c r="GJ483" s="81" t="str">
        <f>IF(AND(申込書!$C$116&lt;&gt;"▼プルダウンより選択してください",申込書!$C$116&lt;&gt;"",$G483&lt;&gt;""),申込書!$M$116,"")</f>
        <v/>
      </c>
      <c r="GK483" s="81" t="str">
        <f>IF($GI$3&lt;&gt;"コンテンツなし",IF(AND(申込書!$AH$4="GIGAスクールパック",SUM($P483,$R483)&lt;&gt;0),SUM($P483,$R483),IF(AND(申込書!$AH$4="SKY安心GIGAタブレット",SUM($T483,$V483)&lt;&gt;0),SUM($T483,$V483),"")),"")</f>
        <v/>
      </c>
      <c r="GL483" s="81" t="str">
        <f>IF($GI$3&lt;&gt;"コンテンツなし",IF(AND(申込書!$AH$4="GIGAスクールパック",SUM($Q483,$S483)&lt;&gt;0),SUM($Q483,$S483),IF(AND(申込書!$AH$4="SKY安心GIGAタブレット",SUM($U483,$W483)&lt;&gt;0),SUM($U483,$W483),"")),"")</f>
        <v/>
      </c>
      <c r="GM483" s="157"/>
      <c r="GN483" s="82"/>
      <c r="GO483" s="80" t="str">
        <f>IF(AND(申込書!$C$117&lt;&gt;"▼プルダウンより選択してください",申込書!$C$117&lt;&gt;"",申込書!$P$117&lt;&gt;"YYYY/MM/DD",$G483&lt;&gt;""),申込書!$P$117,"")</f>
        <v/>
      </c>
      <c r="GP483" s="81" t="str">
        <f>IF(AND(申込書!$C$117&lt;&gt;"▼プルダウンより選択してください",申込書!$C$117&lt;&gt;"",$G483&lt;&gt;""),申込書!$M$117,"")</f>
        <v/>
      </c>
      <c r="GQ483" s="81" t="str">
        <f>IF($GO$3&lt;&gt;"コンテンツなし",IF(AND(申込書!$AH$4="GIGAスクールパック",SUM($P483,$R483)&lt;&gt;0),SUM($P483,$R483),IF(AND(申込書!$AH$4="SKY安心GIGAタブレット",SUM($T483,$V483)&lt;&gt;0),SUM($T483,$V483),"")),"")</f>
        <v/>
      </c>
      <c r="GR483" s="81" t="str">
        <f>IF($GO$3&lt;&gt;"コンテンツなし",IF(AND(申込書!$AH$4="GIGAスクールパック",SUM($Q483,$S483)&lt;&gt;0),SUM($Q483,$S483),IF(AND(申込書!$AH$4="SKY安心GIGAタブレット",SUM($U483,$W483)&lt;&gt;0),SUM($U483,$W483),"")),"")</f>
        <v/>
      </c>
      <c r="GS483" s="157"/>
      <c r="GT483" s="82"/>
      <c r="GU483" s="80" t="str">
        <f>IF(AND(申込書!$C$118&lt;&gt;"▼プルダウンより選択してください",申込書!$C$118&lt;&gt;"",申込書!$P$118&lt;&gt;"YYYY/MM/DD",$G483&lt;&gt;""),申込書!$P$118,"")</f>
        <v/>
      </c>
      <c r="GV483" s="81" t="str">
        <f>IF(AND(申込書!$C$118&lt;&gt;"▼プルダウンより選択してください",申込書!$C$118&lt;&gt;"",$G483&lt;&gt;""),申込書!$M$118,"")</f>
        <v/>
      </c>
      <c r="GW483" s="81" t="str">
        <f>IF($GU$3&lt;&gt;"コンテンツなし",IF(AND(申込書!$AH$4="GIGAスクールパック",SUM($P483,$R483)&lt;&gt;0),SUM($P483,$R483),IF(AND(申込書!$AH$4="SKY安心GIGAタブレット",SUM($T483,$V483)&lt;&gt;0),SUM($T483,$V483),"")),"")</f>
        <v/>
      </c>
      <c r="GX483" s="81" t="str">
        <f>IF($GU$3&lt;&gt;"コンテンツなし",IF(AND(申込書!$AH$4="GIGAスクールパック",SUM($Q483,$S483)&lt;&gt;0),SUM($Q483,$S483),IF(AND(申込書!$AH$4="SKY安心GIGAタブレット",SUM($U483,$W483)&lt;&gt;0),SUM($U483,$W483),"")),"")</f>
        <v/>
      </c>
      <c r="GY483" s="157"/>
      <c r="GZ483" s="82"/>
      <c r="HA483" s="80" t="str">
        <f>IF(AND(申込書!$C$119&lt;&gt;"▼プルダウンより選択してください",申込書!$C$119&lt;&gt;"",申込書!$P$119&lt;&gt;"YYYY/MM/DD",$G483&lt;&gt;""),申込書!$P$119,"")</f>
        <v/>
      </c>
      <c r="HB483" s="81" t="str">
        <f>IF(AND(申込書!$C$119&lt;&gt;"▼プルダウンより選択してください",申込書!$C$119&lt;&gt;"",$G483&lt;&gt;""),申込書!$M$119,"")</f>
        <v/>
      </c>
      <c r="HC483" s="81" t="str">
        <f>IF($HA$3&lt;&gt;"コンテンツなし",IF(AND(申込書!$AH$4="GIGAスクールパック",SUM($P483,$R483)&lt;&gt;0),SUM($P483,$R483),IF(AND(申込書!$AH$4="SKY安心GIGAタブレット",SUM($T483,$V483)&lt;&gt;0),SUM($T483,$V483),"")),"")</f>
        <v/>
      </c>
      <c r="HD483" s="81" t="str">
        <f>IF($HA$3&lt;&gt;"コンテンツなし",IF(AND(申込書!$AH$4="GIGAスクールパック",SUM($Q483,$S483)&lt;&gt;0),SUM($Q483,$S483),IF(AND(申込書!$AH$4="SKY安心GIGAタブレット",SUM($U483,$W483)&lt;&gt;0),SUM($U483,$W483),"")),"")</f>
        <v/>
      </c>
      <c r="HE483" s="157"/>
      <c r="HF483" s="82"/>
      <c r="HG483" s="83"/>
    </row>
    <row r="484" spans="2:215" ht="26.85" customHeight="1">
      <c r="B484" s="62">
        <f t="shared" si="4"/>
        <v>479</v>
      </c>
      <c r="C484" s="63"/>
      <c r="D484" s="64"/>
      <c r="E484" s="207"/>
      <c r="F484" s="65"/>
      <c r="G484" s="66"/>
      <c r="H484" s="67"/>
      <c r="I484" s="68"/>
      <c r="J484" s="69"/>
      <c r="K484" s="70"/>
      <c r="L484" s="71"/>
      <c r="M484" s="72"/>
      <c r="N484" s="73"/>
      <c r="O484" s="74"/>
      <c r="P484" s="179"/>
      <c r="Q484" s="180"/>
      <c r="R484" s="180"/>
      <c r="S484" s="181"/>
      <c r="T484" s="179"/>
      <c r="U484" s="180"/>
      <c r="V484" s="182"/>
      <c r="W484" s="181"/>
      <c r="X484" s="75"/>
      <c r="Y484" s="76"/>
      <c r="Z484" s="77"/>
      <c r="AA484" s="78"/>
      <c r="AB484" s="79"/>
      <c r="AC484" s="79"/>
      <c r="AD484" s="79"/>
      <c r="AE484" s="77"/>
      <c r="AF484" s="139"/>
      <c r="AG484" s="139"/>
      <c r="AH484" s="139"/>
      <c r="AI484" s="80" t="str">
        <f>IF(AND(申込書!$C$90&lt;&gt;"▼プルダウンより選択してください",申込書!$C$90&lt;&gt;"",申込書!$P$90&lt;&gt;"YYYY/MM/DD",$G484&lt;&gt;""),申込書!$P$90,"")</f>
        <v/>
      </c>
      <c r="AJ484" s="81" t="str">
        <f>IF(AND(申込書!$C$90&lt;&gt;"▼プルダウンより選択してください",申込書!$C$90&lt;&gt;"",$G484&lt;&gt;""),申込書!$M$90,"")</f>
        <v/>
      </c>
      <c r="AK484" s="81" t="str">
        <f>IF($AI$3&lt;&gt;"コンテンツなし",IF(AND(申込書!$AH$4="GIGAスクールパック",SUM($P484,$R484)&lt;&gt;0),SUM($P484,$R484),IF(AND(申込書!$AH$4="SKY安心GIGAタブレット",SUM($T484,$V484)&lt;&gt;0),SUM($T484,$V484),"")),"")</f>
        <v/>
      </c>
      <c r="AL484" s="81" t="str">
        <f>IF($AI$3&lt;&gt;"コンテンツなし",IF(AND(申込書!$AH$4="GIGAスクールパック",SUM($Q484,$S484)&lt;&gt;0),SUM($Q484,$S484),IF(AND(申込書!$AH$4="SKY安心GIGAタブレット",SUM($U484,$W484)&lt;&gt;0),SUM($U484,$W484),"")),"")</f>
        <v/>
      </c>
      <c r="AM484" s="157"/>
      <c r="AN484" s="82"/>
      <c r="AO484" s="80" t="str">
        <f>IF(AND(申込書!$C$91&lt;&gt;"▼プルダウンより選択してください",申込書!$C$91&lt;&gt;"",申込書!$P$91&lt;&gt;"YYYY/MM/DD",$G484&lt;&gt;""),申込書!$P$91,"")</f>
        <v/>
      </c>
      <c r="AP484" s="81" t="str">
        <f>IF(AND(申込書!$C$91&lt;&gt;"▼プルダウンより選択してください",申込書!$C$91&lt;&gt;"",$G484&lt;&gt;""),申込書!$M$91,"")</f>
        <v/>
      </c>
      <c r="AQ484" s="81" t="str">
        <f>IF($AO$3&lt;&gt;"コンテンツなし",IF(AND(申込書!$AH$4="GIGAスクールパック",SUM($P484,$R484)&lt;&gt;0),SUM($P484,$R484),IF(AND(申込書!$AH$4="SKY安心GIGAタブレット",SUM($T484,$V484)&lt;&gt;0),SUM($T484,$V484),"")),"")</f>
        <v/>
      </c>
      <c r="AR484" s="81" t="str">
        <f>IF($AO$3&lt;&gt;"コンテンツなし",IF(AND(申込書!$AH$4="GIGAスクールパック",SUM($Q484,$S484)&lt;&gt;0),SUM($Q484,$S484),IF(AND(申込書!$AH$4="SKY安心GIGAタブレット",SUM($U484,$W484)&lt;&gt;0),SUM($U484,$W484),"")),"")</f>
        <v/>
      </c>
      <c r="AS484" s="157"/>
      <c r="AT484" s="82"/>
      <c r="AU484" s="80" t="str">
        <f>IF(AND(申込書!$C$92&lt;&gt;"▼プルダウンより選択してください",申込書!$C$92&lt;&gt;"",申込書!$P$92&lt;&gt;"YYYY/MM/DD",$G484&lt;&gt;""),申込書!$P$92,"")</f>
        <v/>
      </c>
      <c r="AV484" s="81" t="str">
        <f>IF(AND(申込書!$C$92&lt;&gt;"▼プルダウンより選択してください",申込書!$C$92&lt;&gt;"",$G484&lt;&gt;""),申込書!$M$92,"")</f>
        <v/>
      </c>
      <c r="AW484" s="81" t="str">
        <f>IF($AU$3&lt;&gt;"コンテンツなし",IF(AND(申込書!$AH$4="GIGAスクールパック",SUM($P484,$R484)&lt;&gt;0),SUM($P484,$R484),IF(AND(申込書!$AH$4="SKY安心GIGAタブレット",SUM($T484,$V484)&lt;&gt;0),SUM($T484,$V484),"")),"")</f>
        <v/>
      </c>
      <c r="AX484" s="81" t="str">
        <f>IF($AU$3&lt;&gt;"コンテンツなし",IF(AND(申込書!$AH$4="GIGAスクールパック",SUM($Q484,$S484)&lt;&gt;0),SUM($Q484,$S484),IF(AND(申込書!$AH$4="SKY安心GIGAタブレット",SUM($U484,$W484)&lt;&gt;0),SUM($U484,$W484),"")),"")</f>
        <v/>
      </c>
      <c r="AY484" s="157"/>
      <c r="AZ484" s="82"/>
      <c r="BA484" s="80" t="str">
        <f>IF(AND(申込書!$C$93&lt;&gt;"▼プルダウンより選択してください",申込書!$C$93&lt;&gt;"",申込書!$P$93&lt;&gt;"YYYY/MM/DD",$G484&lt;&gt;""),申込書!$P$93,"")</f>
        <v/>
      </c>
      <c r="BB484" s="81" t="str">
        <f>IF(AND(申込書!$C$93&lt;&gt;"▼プルダウンより選択してください",申込書!$C$93&lt;&gt;"",申込書!$M$93&gt;=1,$G484&lt;&gt;""),申込書!$M$93,"")</f>
        <v/>
      </c>
      <c r="BC484" s="81" t="str">
        <f>IF($BA$3&lt;&gt;"コンテンツなし",IF(AND(申込書!$AH$4="GIGAスクールパック",SUM($P484,$R484)&lt;&gt;0),SUM($P484,$R484),IF(AND(申込書!$AH$4="SKY安心GIGAタブレット",SUM($T484,$V484)&lt;&gt;0),SUM($T484,$V484),"")),"")</f>
        <v/>
      </c>
      <c r="BD484" s="81" t="str">
        <f>IF($BA$3&lt;&gt;"コンテンツなし",IF(AND(申込書!$AH$4="GIGAスクールパック",SUM($Q484,$S484)&lt;&gt;0),SUM($Q484,$S484),IF(AND(申込書!$AH$4="SKY安心GIGAタブレット",SUM($U484,$W484)&lt;&gt;0),SUM($U484,$W484),"")),"")</f>
        <v/>
      </c>
      <c r="BE484" s="157"/>
      <c r="BF484" s="82"/>
      <c r="BG484" s="80" t="str">
        <f>IF(AND(申込書!$C$94&lt;&gt;"▼プルダウンより選択してください",申込書!$C$94&lt;&gt;"",申込書!$P$94&lt;&gt;"YYYY/MM/DD",$G484&lt;&gt;""),申込書!$P$94,"")</f>
        <v/>
      </c>
      <c r="BH484" s="81" t="str">
        <f>IF(AND(申込書!$C$94&lt;&gt;"▼プルダウンより選択してください",申込書!$C$94&lt;&gt;"",$G484&lt;&gt;""),申込書!$M$94,"")</f>
        <v/>
      </c>
      <c r="BI484" s="81" t="str">
        <f>IF($BG$3&lt;&gt;"コンテンツなし",IF(AND(申込書!$AH$4="GIGAスクールパック",SUM($P484,$R484)&lt;&gt;0),SUM($P484,$R484),IF(AND(申込書!$AH$4="SKY安心GIGAタブレット",SUM($T484,$V484)&lt;&gt;0),SUM($T484,$V484),"")),"")</f>
        <v/>
      </c>
      <c r="BJ484" s="81" t="str">
        <f>IF($BG$3&lt;&gt;"コンテンツなし",IF(AND(申込書!$AH$4="GIGAスクールパック",SUM($Q484,$S484)&lt;&gt;0),SUM($Q484,$S484),IF(AND(申込書!$AH$4="SKY安心GIGAタブレット",SUM($U484,$W484)&lt;&gt;0),SUM($U484,$W484),"")),"")</f>
        <v/>
      </c>
      <c r="BK484" s="157"/>
      <c r="BL484" s="82"/>
      <c r="BM484" s="80" t="str">
        <f>IF(AND(申込書!$C$95&lt;&gt;"▼プルダウンより選択してください",申込書!$C$95&lt;&gt;"",申込書!$P$95&lt;&gt;"YYYY/MM/DD",$G484&lt;&gt;""),申込書!$P$95,"")</f>
        <v/>
      </c>
      <c r="BN484" s="81" t="str">
        <f>IF(AND(申込書!$C$95&lt;&gt;"▼プルダウンより選択してください",申込書!$C$95&lt;&gt;"",$G484&lt;&gt;""),申込書!$M$95,"")</f>
        <v/>
      </c>
      <c r="BO484" s="81" t="str">
        <f>IF($BM$3&lt;&gt;"コンテンツなし",IF(AND(申込書!$AH$4="GIGAスクールパック",SUM($P484,$R484)&lt;&gt;0),SUM($P484,$R484),IF(AND(申込書!$AH$4="SKY安心GIGAタブレット",SUM($T484,$V484)&lt;&gt;0),SUM($T484,$V484),"")),"")</f>
        <v/>
      </c>
      <c r="BP484" s="81" t="str">
        <f>IF($BM$3&lt;&gt;"コンテンツなし",IF(AND(申込書!$AH$4="GIGAスクールパック",SUM($Q484,$S484)&lt;&gt;0),SUM($Q484,$S484),IF(AND(申込書!$AH$4="SKY安心GIGAタブレット",SUM($U484,$W484)&lt;&gt;0),SUM($U484,$W484),"")),"")</f>
        <v/>
      </c>
      <c r="BQ484" s="157"/>
      <c r="BR484" s="82"/>
      <c r="BS484" s="80" t="str">
        <f>IF(AND(申込書!$C$96&lt;&gt;"▼プルダウンより選択してください",申込書!$C$96&lt;&gt;"",申込書!$P$96&lt;&gt;"YYYY/MM/DD",$G484&lt;&gt;""),申込書!$P$96,"")</f>
        <v/>
      </c>
      <c r="BT484" s="81" t="str">
        <f>IF(AND(申込書!$C$96&lt;&gt;"▼プルダウンより選択してください",申込書!$C$96&lt;&gt;"",$G484&lt;&gt;""),申込書!$M$96,"")</f>
        <v/>
      </c>
      <c r="BU484" s="81" t="str">
        <f>IF($BS$3&lt;&gt;"コンテンツなし",IF(AND(申込書!$AH$4="GIGAスクールパック",SUM($P484,$R484)&lt;&gt;0),SUM($P484,$R484),IF(AND(申込書!$AH$4="SKY安心GIGAタブレット",SUM($T484,$V484)&lt;&gt;0),SUM($T484,$V484),"")),"")</f>
        <v/>
      </c>
      <c r="BV484" s="81" t="str">
        <f>IF($BS$3&lt;&gt;"コンテンツなし",IF(AND(申込書!$AH$4="GIGAスクールパック",SUM($Q484,$S484)&lt;&gt;0),SUM($Q484,$S484),IF(AND(申込書!$AH$4="SKY安心GIGAタブレット",SUM($U484,$W484)&lt;&gt;0),SUM($U484,$W484),"")),"")</f>
        <v/>
      </c>
      <c r="BW484" s="157"/>
      <c r="BX484" s="82"/>
      <c r="BY484" s="80" t="str">
        <f>IF(AND(申込書!$C$97&lt;&gt;"▼プルダウンより選択してください",申込書!$C$97&lt;&gt;"",申込書!$P$97&lt;&gt;"YYYY/MM/DD",$G484&lt;&gt;""),申込書!$P$97,"")</f>
        <v/>
      </c>
      <c r="BZ484" s="81" t="str">
        <f>IF(AND(申込書!$C$97&lt;&gt;"▼プルダウンより選択してください",申込書!$C$97&lt;&gt;"",$G484&lt;&gt;""),申込書!$M$97,"")</f>
        <v/>
      </c>
      <c r="CA484" s="81" t="str">
        <f>IF($BY$3&lt;&gt;"コンテンツなし",IF(AND(申込書!$AH$4="GIGAスクールパック",SUM($P484,$R484)&lt;&gt;0),SUM($P484,$R484),IF(AND(申込書!$AH$4="SKY安心GIGAタブレット",SUM($T484,$V484)&lt;&gt;0),SUM($T484,$V484),"")),"")</f>
        <v/>
      </c>
      <c r="CB484" s="81" t="str">
        <f>IF($BY$3&lt;&gt;"コンテンツなし",IF(AND(申込書!$AH$4="GIGAスクールパック",SUM($Q484,$S484)&lt;&gt;0),SUM($Q484,$S484),IF(AND(申込書!$AH$4="SKY安心GIGAタブレット",SUM($U484,$W484)&lt;&gt;0),SUM($U484,$W484),"")),"")</f>
        <v/>
      </c>
      <c r="CC484" s="157"/>
      <c r="CD484" s="82"/>
      <c r="CE484" s="80" t="str">
        <f>IF(AND(申込書!$C$98&lt;&gt;"▼プルダウンより選択してください",申込書!$C$98&lt;&gt;"",申込書!$P$98&lt;&gt;"YYYY/MM/DD",$G484&lt;&gt;""),申込書!$P$98,"")</f>
        <v/>
      </c>
      <c r="CF484" s="81" t="str">
        <f>IF(AND(申込書!$C$98&lt;&gt;"▼プルダウンより選択してください",申込書!$C$98&lt;&gt;"",$G484&lt;&gt;""),申込書!$M$98,"")</f>
        <v/>
      </c>
      <c r="CG484" s="81" t="str">
        <f>IF($CE$3&lt;&gt;"コンテンツなし",IF(AND(申込書!$AH$4="GIGAスクールパック",SUM($P484,$R484)&lt;&gt;0),SUM($P484,$R484),IF(AND(申込書!$AH$4="SKY安心GIGAタブレット",SUM($T484,$V484)&lt;&gt;0),SUM($T484,$V484),"")),"")</f>
        <v/>
      </c>
      <c r="CH484" s="81" t="str">
        <f>IF($CE$3&lt;&gt;"コンテンツなし",IF(AND(申込書!$AH$4="GIGAスクールパック",SUM($Q484,$S484)&lt;&gt;0),SUM($Q484,$S484),IF(AND(申込書!$AH$4="SKY安心GIGAタブレット",SUM($U484,$W484)&lt;&gt;0),SUM($U484,$W484),"")),"")</f>
        <v/>
      </c>
      <c r="CI484" s="157"/>
      <c r="CJ484" s="82"/>
      <c r="CK484" s="80" t="str">
        <f>IF(AND(申込書!$C$99&lt;&gt;"▼プルダウンより選択してください",申込書!$C$99&lt;&gt;"",申込書!$P$99&lt;&gt;"YYYY/MM/DD",$G484&lt;&gt;""),申込書!$P$99,"")</f>
        <v/>
      </c>
      <c r="CL484" s="81" t="str">
        <f>IF(AND(申込書!$C$99&lt;&gt;"▼プルダウンより選択してください",申込書!$C$99&lt;&gt;"",$G484&lt;&gt;""),申込書!$M$99,"")</f>
        <v/>
      </c>
      <c r="CM484" s="81" t="str">
        <f>IF($CK$3&lt;&gt;"コンテンツなし",IF(AND(申込書!$AH$4="GIGAスクールパック",SUM($P484,$R484)&lt;&gt;0),SUM($P484,$R484),IF(AND(申込書!$AH$4="SKY安心GIGAタブレット",SUM($T484,$V484)&lt;&gt;0),SUM($T484,$V484),"")),"")</f>
        <v/>
      </c>
      <c r="CN484" s="81" t="str">
        <f>IF($CK$3&lt;&gt;"コンテンツなし",IF(AND(申込書!$AH$4="GIGAスクールパック",SUM($Q484,$S484)&lt;&gt;0),SUM($Q484,$S484),IF(AND(申込書!$AH$4="SKY安心GIGAタブレット",SUM($U484,$W484)&lt;&gt;0),SUM($U484,$W484),"")),"")</f>
        <v/>
      </c>
      <c r="CO484" s="157"/>
      <c r="CP484" s="82"/>
      <c r="CQ484" s="80" t="str">
        <f>IF(AND(申込書!$C$100&lt;&gt;"▼プルダウンより選択してください",申込書!$C$100&lt;&gt;"",申込書!$P$100&lt;&gt;"YYYY/MM/DD",$G484&lt;&gt;""),申込書!$P$100,"")</f>
        <v/>
      </c>
      <c r="CR484" s="81" t="str">
        <f>IF(AND(申込書!$C$100&lt;&gt;"▼プルダウンより選択してください",申込書!$C$100&lt;&gt;"",$G484&lt;&gt;""),申込書!$M$100,"")</f>
        <v/>
      </c>
      <c r="CS484" s="81" t="str">
        <f>IF($CQ$3&lt;&gt;"コンテンツなし",IF(AND(申込書!$AH$4="GIGAスクールパック",SUM($P484,$R484)&lt;&gt;0),SUM($P484,$R484),IF(AND(申込書!$AH$4="SKY安心GIGAタブレット",SUM($T484,$V484)&lt;&gt;0),SUM($T484,$V484),"")),"")</f>
        <v/>
      </c>
      <c r="CT484" s="81" t="str">
        <f>IF($CQ$3&lt;&gt;"コンテンツなし",IF(AND(申込書!$AH$4="GIGAスクールパック",SUM($Q484,$S484)&lt;&gt;0),SUM($Q484,$S484),IF(AND(申込書!$AH$4="SKY安心GIGAタブレット",SUM($U484,$W484)&lt;&gt;0),SUM($U484,$W484),"")),"")</f>
        <v/>
      </c>
      <c r="CU484" s="81"/>
      <c r="CV484" s="82"/>
      <c r="CW484" s="80" t="str">
        <f>IF(AND(申込書!$C$101&lt;&gt;"▼プルダウンより選択してください",申込書!$C$101&lt;&gt;"",申込書!$P$101&lt;&gt;"YYYY/MM/DD",$G484&lt;&gt;""),申込書!$P$101,"")</f>
        <v/>
      </c>
      <c r="CX484" s="81" t="str">
        <f>IF(AND(申込書!$C$101&lt;&gt;"▼プルダウンより選択してください",申込書!$C$101&lt;&gt;"",$G484&lt;&gt;""),申込書!$M$101,"")</f>
        <v/>
      </c>
      <c r="CY484" s="81" t="str">
        <f>IF($CW$3&lt;&gt;"コンテンツなし",IF(AND(申込書!$AH$4="GIGAスクールパック",SUM($P484,$R484)&lt;&gt;0),SUM($P484,$R484),IF(AND(申込書!$AH$4="SKY安心GIGAタブレット",SUM($T484,$V484)&lt;&gt;0),SUM($T484,$V484),"")),"")</f>
        <v/>
      </c>
      <c r="CZ484" s="81" t="str">
        <f>IF($CW$3&lt;&gt;"コンテンツなし",IF(AND(申込書!$AH$4="GIGAスクールパック",SUM($Q484,$S484)&lt;&gt;0),SUM($Q484,$S484),IF(AND(申込書!$AH$4="SKY安心GIGAタブレット",SUM($U484,$W484)&lt;&gt;0),SUM($U484,$W484),"")),"")</f>
        <v/>
      </c>
      <c r="DA484" s="81"/>
      <c r="DB484" s="82"/>
      <c r="DC484" s="80" t="str">
        <f>IF(AND(申込書!$C$102&lt;&gt;"▼プルダウンより選択してください",申込書!$C$102&lt;&gt;"",申込書!$P$102&lt;&gt;"YYYY/MM/DD",$G484&lt;&gt;""),申込書!$P$102,"")</f>
        <v/>
      </c>
      <c r="DD484" s="81" t="str">
        <f>IF(AND(申込書!$C$102&lt;&gt;"▼プルダウンより選択してください",申込書!$C$102&lt;&gt;"",$G484&lt;&gt;""),申込書!$M$102,"")</f>
        <v/>
      </c>
      <c r="DE484" s="81" t="str">
        <f>IF($DC$3&lt;&gt;"コンテンツなし",IF(AND(申込書!$AH$4="GIGAスクールパック",SUM($P484,$R484)&lt;&gt;0),SUM($P484,$R484),IF(AND(申込書!$AH$4="SKY安心GIGAタブレット",SUM($T484,$V484)&lt;&gt;0),SUM($T484,$V484),"")),"")</f>
        <v/>
      </c>
      <c r="DF484" s="81" t="str">
        <f>IF($DC$3&lt;&gt;"コンテンツなし",IF(AND(申込書!$AH$4="GIGAスクールパック",SUM($Q484,$S484)&lt;&gt;0),SUM($Q484,$S484),IF(AND(申込書!$AH$4="SKY安心GIGAタブレット",SUM($U484,$W484)&lt;&gt;0),SUM($U484,$W484),"")),"")</f>
        <v/>
      </c>
      <c r="DG484" s="81"/>
      <c r="DH484" s="82"/>
      <c r="DI484" s="80" t="str">
        <f>IF(AND(申込書!$C$103&lt;&gt;"▼プルダウンより選択してください",申込書!$C$103&lt;&gt;"",申込書!$P$103&lt;&gt;"YYYY/MM/DD",$G484&lt;&gt;""),申込書!$P$103,"")</f>
        <v/>
      </c>
      <c r="DJ484" s="81" t="str">
        <f>IF(AND(申込書!$C$103&lt;&gt;"▼プルダウンより選択してください",申込書!$C$103&lt;&gt;"",$G484&lt;&gt;""),申込書!$M$103,"")</f>
        <v/>
      </c>
      <c r="DK484" s="81" t="str">
        <f>IF($DI$3&lt;&gt;"コンテンツなし",IF(AND(申込書!$AH$4="GIGAスクールパック",SUM($P484,$R484)&lt;&gt;0),SUM($P484,$R484),IF(AND(申込書!$AH$4="SKY安心GIGAタブレット",SUM($T484,$V484)&lt;&gt;0),SUM($T484,$V484),"")),"")</f>
        <v/>
      </c>
      <c r="DL484" s="81" t="str">
        <f>IF($DI$3&lt;&gt;"コンテンツなし",IF(AND(申込書!$AH$4="GIGAスクールパック",SUM($Q484,$S484)&lt;&gt;0),SUM($Q484,$S484),IF(AND(申込書!$AH$4="SKY安心GIGAタブレット",SUM($U484,$W484)&lt;&gt;0),SUM($U484,$W484),"")),"")</f>
        <v/>
      </c>
      <c r="DM484" s="81"/>
      <c r="DN484" s="82"/>
      <c r="DO484" s="80" t="str">
        <f>IF(AND(申込書!$C$104&lt;&gt;"▼プルダウンより選択してください",申込書!$C$104&lt;&gt;"",申込書!$P$104&lt;&gt;"YYYY/MM/DD",$G484&lt;&gt;""),申込書!$P$104,"")</f>
        <v/>
      </c>
      <c r="DP484" s="81" t="str">
        <f>IF(AND(申込書!$C$104&lt;&gt;"▼プルダウンより選択してください",申込書!$C$104&lt;&gt;"",$G484&lt;&gt;""),申込書!$M$104,"")</f>
        <v/>
      </c>
      <c r="DQ484" s="81" t="str">
        <f>IF($DO$3&lt;&gt;"コンテンツなし",IF(AND(申込書!$AH$4="GIGAスクールパック",SUM($P484,$R484)&lt;&gt;0),SUM($P484,$R484),IF(AND(申込書!$AH$4="SKY安心GIGAタブレット",SUM($T484,$V484)&lt;&gt;0),SUM($T484,$V484),"")),"")</f>
        <v/>
      </c>
      <c r="DR484" s="81" t="str">
        <f>IF($DO$3&lt;&gt;"コンテンツなし",IF(AND(申込書!$AH$4="GIGAスクールパック",SUM($Q484,$S484)&lt;&gt;0),SUM($Q484,$S484),IF(AND(申込書!$AH$4="SKY安心GIGAタブレット",SUM($U484,$W484)&lt;&gt;0),SUM($U484,$W484),"")),"")</f>
        <v/>
      </c>
      <c r="DS484" s="81"/>
      <c r="DT484" s="82"/>
      <c r="DU484" s="80" t="str">
        <f>IF(AND(申込書!$C$105&lt;&gt;"▼プルダウンより選択してください",申込書!$C$105&lt;&gt;"",申込書!$P$105&lt;&gt;"YYYY/MM/DD",$G484&lt;&gt;""),申込書!$P$105,"")</f>
        <v/>
      </c>
      <c r="DV484" s="81" t="str">
        <f>IF(AND(申込書!$C$105&lt;&gt;"▼プルダウンより選択してください",申込書!$C$105&lt;&gt;"",$G484&lt;&gt;""),申込書!$M$105,"")</f>
        <v/>
      </c>
      <c r="DW484" s="81" t="str">
        <f>IF($DU$3&lt;&gt;"コンテンツなし",IF(AND(申込書!$AH$4="GIGAスクールパック",SUM($P484,$R484)&lt;&gt;0),SUM($P484,$R484),IF(AND(申込書!$AH$4="SKY安心GIGAタブレット",SUM($T484,$V484)&lt;&gt;0),SUM($T484,$V484),"")),"")</f>
        <v/>
      </c>
      <c r="DX484" s="81" t="str">
        <f>IF($DU$3&lt;&gt;"コンテンツなし",IF(AND(申込書!$AH$4="GIGAスクールパック",SUM($Q484,$S484)&lt;&gt;0),SUM($Q484,$S484),IF(AND(申込書!$AH$4="SKY安心GIGAタブレット",SUM($U484,$W484)&lt;&gt;0),SUM($U484,$W484),"")),"")</f>
        <v/>
      </c>
      <c r="DY484" s="157"/>
      <c r="DZ484" s="82"/>
      <c r="EA484" s="80" t="str">
        <f>IF(AND(申込書!$C$106&lt;&gt;"▼プルダウンより選択してください",申込書!$C$106&lt;&gt;"",申込書!$P$106&lt;&gt;"YYYY/MM/DD",$G484&lt;&gt;""),申込書!$P$106,"")</f>
        <v/>
      </c>
      <c r="EB484" s="81" t="str">
        <f>IF(AND(申込書!$C$106&lt;&gt;"▼プルダウンより選択してください",申込書!$C$106&lt;&gt;"",$G484&lt;&gt;""),申込書!$M$106,"")</f>
        <v/>
      </c>
      <c r="EC484" s="81" t="str">
        <f>IF($EA$3&lt;&gt;"コンテンツなし",IF(AND(申込書!$AH$4="GIGAスクールパック",SUM($P484,$R484)&lt;&gt;0),SUM($P484,$R484),IF(AND(申込書!$AH$4="SKY安心GIGAタブレット",SUM($T484,$V484)&lt;&gt;0),SUM($T484,$V484),"")),"")</f>
        <v/>
      </c>
      <c r="ED484" s="81" t="str">
        <f>IF($EA$3&lt;&gt;"コンテンツなし",IF(AND(申込書!$AH$4="GIGAスクールパック",SUM($Q484,$S484)&lt;&gt;0),SUM($Q484,$S484),IF(AND(申込書!$AH$4="SKY安心GIGAタブレット",SUM($U484,$W484)&lt;&gt;0),SUM($U484,$W484),"")),"")</f>
        <v/>
      </c>
      <c r="EE484" s="157"/>
      <c r="EF484" s="82"/>
      <c r="EG484" s="80" t="str">
        <f>IF(AND(申込書!$C$107&lt;&gt;"▼プルダウンより選択してください",申込書!$C$107&lt;&gt;"",申込書!$P$107&lt;&gt;"YYYY/MM/DD",$G484&lt;&gt;""),申込書!$P$107,"")</f>
        <v/>
      </c>
      <c r="EH484" s="81" t="str">
        <f>IF(AND(申込書!$C$107&lt;&gt;"▼プルダウンより選択してください",申込書!$C$107&lt;&gt;"",$G484&lt;&gt;""),申込書!$M$107,"")</f>
        <v/>
      </c>
      <c r="EI484" s="81" t="str">
        <f>IF($EG$3&lt;&gt;"コンテンツなし",IF(AND(申込書!$AH$4="GIGAスクールパック",SUM($P484,$R484)&lt;&gt;0),SUM($P484,$R484),IF(AND(申込書!$AH$4="SKY安心GIGAタブレット",SUM($T484,$V484)&lt;&gt;0),SUM($T484,$V484),"")),"")</f>
        <v/>
      </c>
      <c r="EJ484" s="81" t="str">
        <f>IF($EG$3&lt;&gt;"コンテンツなし",IF(AND(申込書!$AH$4="GIGAスクールパック",SUM($Q484,$S484)&lt;&gt;0),SUM($Q484,$S484),IF(AND(申込書!$AH$4="SKY安心GIGAタブレット",SUM($U484,$W484)&lt;&gt;0),SUM($U484,$W484),"")),"")</f>
        <v/>
      </c>
      <c r="EK484" s="157"/>
      <c r="EL484" s="82"/>
      <c r="EM484" s="80" t="str">
        <f>IF(AND(申込書!$C$108&lt;&gt;"▼プルダウンより選択してください",申込書!$C$108&lt;&gt;"",申込書!$P$108&lt;&gt;"YYYY/MM/DD",$G484&lt;&gt;""),申込書!$P$108,"")</f>
        <v/>
      </c>
      <c r="EN484" s="81" t="str">
        <f>IF(AND(申込書!$C$108&lt;&gt;"▼プルダウンより選択してください",申込書!$C$108&lt;&gt;"",$G484&lt;&gt;""),申込書!$M$108,"")</f>
        <v/>
      </c>
      <c r="EO484" s="81" t="str">
        <f>IF($EM$3&lt;&gt;"コンテンツなし",IF(AND(申込書!$AH$4="GIGAスクールパック",SUM($P484,$R484)&lt;&gt;0),SUM($P484,$R484),IF(AND(申込書!$AH$4="SKY安心GIGAタブレット",SUM($T484,$V484)&lt;&gt;0),SUM($T484,$V484),"")),"")</f>
        <v/>
      </c>
      <c r="EP484" s="81" t="str">
        <f>IF($EM$3&lt;&gt;"コンテンツなし",IF(AND(申込書!$AH$4="GIGAスクールパック",SUM($Q484,$S484)&lt;&gt;0),SUM($Q484,$S484),IF(AND(申込書!$AH$4="SKY安心GIGAタブレット",SUM($U484,$W484)&lt;&gt;0),SUM($U484,$W484),"")),"")</f>
        <v/>
      </c>
      <c r="EQ484" s="157"/>
      <c r="ER484" s="82"/>
      <c r="ES484" s="80" t="str">
        <f>IF(AND(申込書!$C$109&lt;&gt;"▼プルダウンより選択してください",申込書!$C$109&lt;&gt;"",申込書!$P$109&lt;&gt;"YYYY/MM/DD",$G484&lt;&gt;""),申込書!$P$109,"")</f>
        <v/>
      </c>
      <c r="ET484" s="81" t="str">
        <f>IF(AND(申込書!$C$109&lt;&gt;"▼プルダウンより選択してください",申込書!$C$109&lt;&gt;"",$G484&lt;&gt;""),申込書!$M$109,"")</f>
        <v/>
      </c>
      <c r="EU484" s="81" t="str">
        <f>IF($ES$3&lt;&gt;"コンテンツなし",IF(AND(申込書!$AH$4="GIGAスクールパック",SUM($P484,$R484)&lt;&gt;0),SUM($P484,$R484),IF(AND(申込書!$AH$4="SKY安心GIGAタブレット",SUM($T484,$V484)&lt;&gt;0),SUM($T484,$V484),"")),"")</f>
        <v/>
      </c>
      <c r="EV484" s="81" t="str">
        <f>IF($ES$3&lt;&gt;"コンテンツなし",IF(AND(申込書!$AH$4="GIGAスクールパック",SUM($Q484,$S484)&lt;&gt;0),SUM($Q484,$S484),IF(AND(申込書!$AH$4="SKY安心GIGAタブレット",SUM($U484,$W484)&lt;&gt;0),SUM($U484,$W484),"")),"")</f>
        <v/>
      </c>
      <c r="EW484" s="157"/>
      <c r="EX484" s="82"/>
      <c r="EY484" s="80" t="str">
        <f>IF(AND(申込書!$C$110&lt;&gt;"▼プルダウンより選択してください",申込書!$C$110&lt;&gt;"",申込書!$P$110&lt;&gt;"YYYY/MM/DD",$G484&lt;&gt;""),申込書!$P$110,"")</f>
        <v/>
      </c>
      <c r="EZ484" s="81" t="str">
        <f>IF(AND(申込書!$C$110&lt;&gt;"▼プルダウンより選択してください",申込書!$C$110&lt;&gt;"",$G484&lt;&gt;""),申込書!$M$110,"")</f>
        <v/>
      </c>
      <c r="FA484" s="81" t="str">
        <f>IF($EY$3&lt;&gt;"コンテンツなし",IF(AND(申込書!$AH$4="GIGAスクールパック",SUM($P484,$R484)&lt;&gt;0),SUM($P484,$R484),IF(AND(申込書!$AH$4="SKY安心GIGAタブレット",SUM($T484,$V484)&lt;&gt;0),SUM($T484,$V484),"")),"")</f>
        <v/>
      </c>
      <c r="FB484" s="81" t="str">
        <f>IF($EY$3&lt;&gt;"コンテンツなし",IF(AND(申込書!$AH$4="GIGAスクールパック",SUM($Q484,$S484)&lt;&gt;0),SUM($Q484,$S484),IF(AND(申込書!$AH$4="SKY安心GIGAタブレット",SUM($U484,$W484)&lt;&gt;0),SUM($U484,$W484),"")),"")</f>
        <v/>
      </c>
      <c r="FC484" s="157"/>
      <c r="FD484" s="82"/>
      <c r="FE484" s="80" t="str">
        <f>IF(AND(申込書!$C$111&lt;&gt;"▼プルダウンより選択してください",申込書!$C$111&lt;&gt;"",申込書!$P$111&lt;&gt;"YYYY/MM/DD",$G484&lt;&gt;""),申込書!$P$111,"")</f>
        <v/>
      </c>
      <c r="FF484" s="81" t="str">
        <f>IF(AND(申込書!$C$111&lt;&gt;"▼プルダウンより選択してください",申込書!$C$111&lt;&gt;"",$G484&lt;&gt;""),申込書!$M$111,"")</f>
        <v/>
      </c>
      <c r="FG484" s="81" t="str">
        <f>IF($FE$3&lt;&gt;"コンテンツなし",IF(AND(申込書!$AH$4="GIGAスクールパック",SUM($P484,$R484)&lt;&gt;0),SUM($P484,$R484),IF(AND(申込書!$AH$4="SKY安心GIGAタブレット",SUM($T484,$V484)&lt;&gt;0),SUM($T484,$V484),"")),"")</f>
        <v/>
      </c>
      <c r="FH484" s="81" t="str">
        <f>IF($FE$3&lt;&gt;"コンテンツなし",IF(AND(申込書!$AH$4="GIGAスクールパック",SUM($Q484,$S484)&lt;&gt;0),SUM($Q484,$S484),IF(AND(申込書!$AH$4="SKY安心GIGAタブレット",SUM($U484,$W484)&lt;&gt;0),SUM($U484,$W484),"")),"")</f>
        <v/>
      </c>
      <c r="FI484" s="157"/>
      <c r="FJ484" s="82"/>
      <c r="FK484" s="80" t="str">
        <f>IF(AND(申込書!$C$112&lt;&gt;"▼プルダウンより選択してください",申込書!$C$112&lt;&gt;"",申込書!$P$112&lt;&gt;"YYYY/MM/DD",$G484&lt;&gt;""),申込書!$P$112,"")</f>
        <v/>
      </c>
      <c r="FL484" s="81" t="str">
        <f>IF(AND(申込書!$C$112&lt;&gt;"▼プルダウンより選択してください",申込書!$C$112&lt;&gt;"",$G484&lt;&gt;""),申込書!$M$112,"")</f>
        <v/>
      </c>
      <c r="FM484" s="81" t="str">
        <f>IF($FK$3&lt;&gt;"コンテンツなし",IF(AND(申込書!$AH$4="GIGAスクールパック",SUM($P484,$R484)&lt;&gt;0),SUM($P484,$R484),IF(AND(申込書!$AH$4="SKY安心GIGAタブレット",SUM($T484,$V484)&lt;&gt;0),SUM($T484,$V484),"")),"")</f>
        <v/>
      </c>
      <c r="FN484" s="81" t="str">
        <f>IF($FK$3&lt;&gt;"コンテンツなし",IF(AND(申込書!$AH$4="GIGAスクールパック",SUM($Q484,$S484)&lt;&gt;0),SUM($Q484,$S484),IF(AND(申込書!$AH$4="SKY安心GIGAタブレット",SUM($U484,$W484)&lt;&gt;0),SUM($U484,$W484),"")),"")</f>
        <v/>
      </c>
      <c r="FO484" s="157"/>
      <c r="FP484" s="82"/>
      <c r="FQ484" s="80" t="str">
        <f>IF(AND(申込書!$C$113&lt;&gt;"▼プルダウンより選択してください",申込書!$C$113&lt;&gt;"",申込書!$P$113&lt;&gt;"YYYY/MM/DD",$G484&lt;&gt;""),申込書!$P$113,"")</f>
        <v/>
      </c>
      <c r="FR484" s="81" t="str">
        <f>IF(AND(申込書!$C$113&lt;&gt;"▼プルダウンより選択してください",申込書!$C$113&lt;&gt;"",$G484&lt;&gt;""),申込書!$M$113,"")</f>
        <v/>
      </c>
      <c r="FS484" s="81" t="str">
        <f>IF($FQ$3&lt;&gt;"コンテンツなし",IF(AND(申込書!$AH$4="GIGAスクールパック",SUM($P484,$R484)&lt;&gt;0),SUM($P484,$R484),IF(AND(申込書!$AH$4="SKY安心GIGAタブレット",SUM($T484,$V484)&lt;&gt;0),SUM($T484,$V484),"")),"")</f>
        <v/>
      </c>
      <c r="FT484" s="81" t="str">
        <f>IF($FQ$3&lt;&gt;"コンテンツなし",IF(AND(申込書!$AH$4="GIGAスクールパック",SUM($Q484,$S484)&lt;&gt;0),SUM($Q484,$S484),IF(AND(申込書!$AH$4="SKY安心GIGAタブレット",SUM($U484,$W484)&lt;&gt;0),SUM($U484,$W484),"")),"")</f>
        <v/>
      </c>
      <c r="FU484" s="157"/>
      <c r="FV484" s="82"/>
      <c r="FW484" s="80" t="str">
        <f>IF(AND(申込書!$C$114&lt;&gt;"▼プルダウンより選択してください",申込書!$C$114&lt;&gt;"",申込書!$P$114&lt;&gt;"YYYY/MM/DD",$G484&lt;&gt;""),申込書!$P$114,"")</f>
        <v/>
      </c>
      <c r="FX484" s="81" t="str">
        <f>IF(AND(申込書!$C$114&lt;&gt;"▼プルダウンより選択してください",申込書!$C$114&lt;&gt;"",$G484&lt;&gt;""),申込書!$M$114,"")</f>
        <v/>
      </c>
      <c r="FY484" s="81" t="str">
        <f>IF($FW$3&lt;&gt;"コンテンツなし",IF(AND(申込書!$AH$4="GIGAスクールパック",SUM($P484,$R484)&lt;&gt;0),SUM($P484,$R484),IF(AND(申込書!$AH$4="SKY安心GIGAタブレット",SUM($T484,$V484)&lt;&gt;0),SUM($T484,$V484),"")),"")</f>
        <v/>
      </c>
      <c r="FZ484" s="81" t="str">
        <f>IF($FW$3&lt;&gt;"コンテンツなし",IF(AND(申込書!$AH$4="GIGAスクールパック",SUM($Q484,$S484)&lt;&gt;0),SUM($Q484,$S484),IF(AND(申込書!$AH$4="SKY安心GIGAタブレット",SUM($U484,$W484)&lt;&gt;0),SUM($U484,$W484),"")),"")</f>
        <v/>
      </c>
      <c r="GA484" s="157"/>
      <c r="GB484" s="82"/>
      <c r="GC484" s="80" t="str">
        <f>IF(AND(申込書!$C$115&lt;&gt;"▼プルダウンより選択してください",申込書!$C$115&lt;&gt;"",申込書!$P$115&lt;&gt;"YYYY/MM/DD",$G484&lt;&gt;""),申込書!$P$115,"")</f>
        <v/>
      </c>
      <c r="GD484" s="81" t="str">
        <f>IF(AND(申込書!$C$115&lt;&gt;"▼プルダウンより選択してください",申込書!$C$115&lt;&gt;"",$G484&lt;&gt;""),申込書!$M$115,"")</f>
        <v/>
      </c>
      <c r="GE484" s="81" t="str">
        <f>IF($GC$3&lt;&gt;"コンテンツなし",IF(AND(申込書!$AH$4="GIGAスクールパック",SUM($P484,$R484)&lt;&gt;0),SUM($P484,$R484),IF(AND(申込書!$AH$4="SKY安心GIGAタブレット",SUM($T484,$V484)&lt;&gt;0),SUM($T484,$V484),"")),"")</f>
        <v/>
      </c>
      <c r="GF484" s="81" t="str">
        <f>IF($GC$3&lt;&gt;"コンテンツなし",IF(AND(申込書!$AH$4="GIGAスクールパック",SUM($Q484,$S484)&lt;&gt;0),SUM($Q484,$S484),IF(AND(申込書!$AH$4="SKY安心GIGAタブレット",SUM($U484,$W484)&lt;&gt;0),SUM($U484,$W484),"")),"")</f>
        <v/>
      </c>
      <c r="GG484" s="157"/>
      <c r="GH484" s="82"/>
      <c r="GI484" s="80" t="str">
        <f>IF(AND(申込書!$C$116&lt;&gt;"▼プルダウンより選択してください",申込書!$C$116&lt;&gt;"",申込書!$P$116&lt;&gt;"YYYY/MM/DD",$G484&lt;&gt;""),申込書!$P$116,"")</f>
        <v/>
      </c>
      <c r="GJ484" s="81" t="str">
        <f>IF(AND(申込書!$C$116&lt;&gt;"▼プルダウンより選択してください",申込書!$C$116&lt;&gt;"",$G484&lt;&gt;""),申込書!$M$116,"")</f>
        <v/>
      </c>
      <c r="GK484" s="81" t="str">
        <f>IF($GI$3&lt;&gt;"コンテンツなし",IF(AND(申込書!$AH$4="GIGAスクールパック",SUM($P484,$R484)&lt;&gt;0),SUM($P484,$R484),IF(AND(申込書!$AH$4="SKY安心GIGAタブレット",SUM($T484,$V484)&lt;&gt;0),SUM($T484,$V484),"")),"")</f>
        <v/>
      </c>
      <c r="GL484" s="81" t="str">
        <f>IF($GI$3&lt;&gt;"コンテンツなし",IF(AND(申込書!$AH$4="GIGAスクールパック",SUM($Q484,$S484)&lt;&gt;0),SUM($Q484,$S484),IF(AND(申込書!$AH$4="SKY安心GIGAタブレット",SUM($U484,$W484)&lt;&gt;0),SUM($U484,$W484),"")),"")</f>
        <v/>
      </c>
      <c r="GM484" s="157"/>
      <c r="GN484" s="82"/>
      <c r="GO484" s="80" t="str">
        <f>IF(AND(申込書!$C$117&lt;&gt;"▼プルダウンより選択してください",申込書!$C$117&lt;&gt;"",申込書!$P$117&lt;&gt;"YYYY/MM/DD",$G484&lt;&gt;""),申込書!$P$117,"")</f>
        <v/>
      </c>
      <c r="GP484" s="81" t="str">
        <f>IF(AND(申込書!$C$117&lt;&gt;"▼プルダウンより選択してください",申込書!$C$117&lt;&gt;"",$G484&lt;&gt;""),申込書!$M$117,"")</f>
        <v/>
      </c>
      <c r="GQ484" s="81" t="str">
        <f>IF($GO$3&lt;&gt;"コンテンツなし",IF(AND(申込書!$AH$4="GIGAスクールパック",SUM($P484,$R484)&lt;&gt;0),SUM($P484,$R484),IF(AND(申込書!$AH$4="SKY安心GIGAタブレット",SUM($T484,$V484)&lt;&gt;0),SUM($T484,$V484),"")),"")</f>
        <v/>
      </c>
      <c r="GR484" s="81" t="str">
        <f>IF($GO$3&lt;&gt;"コンテンツなし",IF(AND(申込書!$AH$4="GIGAスクールパック",SUM($Q484,$S484)&lt;&gt;0),SUM($Q484,$S484),IF(AND(申込書!$AH$4="SKY安心GIGAタブレット",SUM($U484,$W484)&lt;&gt;0),SUM($U484,$W484),"")),"")</f>
        <v/>
      </c>
      <c r="GS484" s="157"/>
      <c r="GT484" s="82"/>
      <c r="GU484" s="80" t="str">
        <f>IF(AND(申込書!$C$118&lt;&gt;"▼プルダウンより選択してください",申込書!$C$118&lt;&gt;"",申込書!$P$118&lt;&gt;"YYYY/MM/DD",$G484&lt;&gt;""),申込書!$P$118,"")</f>
        <v/>
      </c>
      <c r="GV484" s="81" t="str">
        <f>IF(AND(申込書!$C$118&lt;&gt;"▼プルダウンより選択してください",申込書!$C$118&lt;&gt;"",$G484&lt;&gt;""),申込書!$M$118,"")</f>
        <v/>
      </c>
      <c r="GW484" s="81" t="str">
        <f>IF($GU$3&lt;&gt;"コンテンツなし",IF(AND(申込書!$AH$4="GIGAスクールパック",SUM($P484,$R484)&lt;&gt;0),SUM($P484,$R484),IF(AND(申込書!$AH$4="SKY安心GIGAタブレット",SUM($T484,$V484)&lt;&gt;0),SUM($T484,$V484),"")),"")</f>
        <v/>
      </c>
      <c r="GX484" s="81" t="str">
        <f>IF($GU$3&lt;&gt;"コンテンツなし",IF(AND(申込書!$AH$4="GIGAスクールパック",SUM($Q484,$S484)&lt;&gt;0),SUM($Q484,$S484),IF(AND(申込書!$AH$4="SKY安心GIGAタブレット",SUM($U484,$W484)&lt;&gt;0),SUM($U484,$W484),"")),"")</f>
        <v/>
      </c>
      <c r="GY484" s="157"/>
      <c r="GZ484" s="82"/>
      <c r="HA484" s="80" t="str">
        <f>IF(AND(申込書!$C$119&lt;&gt;"▼プルダウンより選択してください",申込書!$C$119&lt;&gt;"",申込書!$P$119&lt;&gt;"YYYY/MM/DD",$G484&lt;&gt;""),申込書!$P$119,"")</f>
        <v/>
      </c>
      <c r="HB484" s="81" t="str">
        <f>IF(AND(申込書!$C$119&lt;&gt;"▼プルダウンより選択してください",申込書!$C$119&lt;&gt;"",$G484&lt;&gt;""),申込書!$M$119,"")</f>
        <v/>
      </c>
      <c r="HC484" s="81" t="str">
        <f>IF($HA$3&lt;&gt;"コンテンツなし",IF(AND(申込書!$AH$4="GIGAスクールパック",SUM($P484,$R484)&lt;&gt;0),SUM($P484,$R484),IF(AND(申込書!$AH$4="SKY安心GIGAタブレット",SUM($T484,$V484)&lt;&gt;0),SUM($T484,$V484),"")),"")</f>
        <v/>
      </c>
      <c r="HD484" s="81" t="str">
        <f>IF($HA$3&lt;&gt;"コンテンツなし",IF(AND(申込書!$AH$4="GIGAスクールパック",SUM($Q484,$S484)&lt;&gt;0),SUM($Q484,$S484),IF(AND(申込書!$AH$4="SKY安心GIGAタブレット",SUM($U484,$W484)&lt;&gt;0),SUM($U484,$W484),"")),"")</f>
        <v/>
      </c>
      <c r="HE484" s="157"/>
      <c r="HF484" s="82"/>
      <c r="HG484" s="83"/>
    </row>
    <row r="485" spans="2:215" ht="26.85" customHeight="1">
      <c r="B485" s="62">
        <f t="shared" si="4"/>
        <v>480</v>
      </c>
      <c r="C485" s="63"/>
      <c r="D485" s="64"/>
      <c r="E485" s="207"/>
      <c r="F485" s="65"/>
      <c r="G485" s="66"/>
      <c r="H485" s="67"/>
      <c r="I485" s="68"/>
      <c r="J485" s="69"/>
      <c r="K485" s="70"/>
      <c r="L485" s="71"/>
      <c r="M485" s="72"/>
      <c r="N485" s="73"/>
      <c r="O485" s="74"/>
      <c r="P485" s="179"/>
      <c r="Q485" s="180"/>
      <c r="R485" s="180"/>
      <c r="S485" s="181"/>
      <c r="T485" s="179"/>
      <c r="U485" s="180"/>
      <c r="V485" s="182"/>
      <c r="W485" s="181"/>
      <c r="X485" s="75"/>
      <c r="Y485" s="76"/>
      <c r="Z485" s="77"/>
      <c r="AA485" s="78"/>
      <c r="AB485" s="79"/>
      <c r="AC485" s="79"/>
      <c r="AD485" s="79"/>
      <c r="AE485" s="77"/>
      <c r="AF485" s="139"/>
      <c r="AG485" s="139"/>
      <c r="AH485" s="139"/>
      <c r="AI485" s="80" t="str">
        <f>IF(AND(申込書!$C$90&lt;&gt;"▼プルダウンより選択してください",申込書!$C$90&lt;&gt;"",申込書!$P$90&lt;&gt;"YYYY/MM/DD",$G485&lt;&gt;""),申込書!$P$90,"")</f>
        <v/>
      </c>
      <c r="AJ485" s="81" t="str">
        <f>IF(AND(申込書!$C$90&lt;&gt;"▼プルダウンより選択してください",申込書!$C$90&lt;&gt;"",$G485&lt;&gt;""),申込書!$M$90,"")</f>
        <v/>
      </c>
      <c r="AK485" s="81" t="str">
        <f>IF($AI$3&lt;&gt;"コンテンツなし",IF(AND(申込書!$AH$4="GIGAスクールパック",SUM($P485,$R485)&lt;&gt;0),SUM($P485,$R485),IF(AND(申込書!$AH$4="SKY安心GIGAタブレット",SUM($T485,$V485)&lt;&gt;0),SUM($T485,$V485),"")),"")</f>
        <v/>
      </c>
      <c r="AL485" s="81" t="str">
        <f>IF($AI$3&lt;&gt;"コンテンツなし",IF(AND(申込書!$AH$4="GIGAスクールパック",SUM($Q485,$S485)&lt;&gt;0),SUM($Q485,$S485),IF(AND(申込書!$AH$4="SKY安心GIGAタブレット",SUM($U485,$W485)&lt;&gt;0),SUM($U485,$W485),"")),"")</f>
        <v/>
      </c>
      <c r="AM485" s="157"/>
      <c r="AN485" s="82"/>
      <c r="AO485" s="80" t="str">
        <f>IF(AND(申込書!$C$91&lt;&gt;"▼プルダウンより選択してください",申込書!$C$91&lt;&gt;"",申込書!$P$91&lt;&gt;"YYYY/MM/DD",$G485&lt;&gt;""),申込書!$P$91,"")</f>
        <v/>
      </c>
      <c r="AP485" s="81" t="str">
        <f>IF(AND(申込書!$C$91&lt;&gt;"▼プルダウンより選択してください",申込書!$C$91&lt;&gt;"",$G485&lt;&gt;""),申込書!$M$91,"")</f>
        <v/>
      </c>
      <c r="AQ485" s="81" t="str">
        <f>IF($AO$3&lt;&gt;"コンテンツなし",IF(AND(申込書!$AH$4="GIGAスクールパック",SUM($P485,$R485)&lt;&gt;0),SUM($P485,$R485),IF(AND(申込書!$AH$4="SKY安心GIGAタブレット",SUM($T485,$V485)&lt;&gt;0),SUM($T485,$V485),"")),"")</f>
        <v/>
      </c>
      <c r="AR485" s="81" t="str">
        <f>IF($AO$3&lt;&gt;"コンテンツなし",IF(AND(申込書!$AH$4="GIGAスクールパック",SUM($Q485,$S485)&lt;&gt;0),SUM($Q485,$S485),IF(AND(申込書!$AH$4="SKY安心GIGAタブレット",SUM($U485,$W485)&lt;&gt;0),SUM($U485,$W485),"")),"")</f>
        <v/>
      </c>
      <c r="AS485" s="157"/>
      <c r="AT485" s="82"/>
      <c r="AU485" s="80" t="str">
        <f>IF(AND(申込書!$C$92&lt;&gt;"▼プルダウンより選択してください",申込書!$C$92&lt;&gt;"",申込書!$P$92&lt;&gt;"YYYY/MM/DD",$G485&lt;&gt;""),申込書!$P$92,"")</f>
        <v/>
      </c>
      <c r="AV485" s="81" t="str">
        <f>IF(AND(申込書!$C$92&lt;&gt;"▼プルダウンより選択してください",申込書!$C$92&lt;&gt;"",$G485&lt;&gt;""),申込書!$M$92,"")</f>
        <v/>
      </c>
      <c r="AW485" s="81" t="str">
        <f>IF($AU$3&lt;&gt;"コンテンツなし",IF(AND(申込書!$AH$4="GIGAスクールパック",SUM($P485,$R485)&lt;&gt;0),SUM($P485,$R485),IF(AND(申込書!$AH$4="SKY安心GIGAタブレット",SUM($T485,$V485)&lt;&gt;0),SUM($T485,$V485),"")),"")</f>
        <v/>
      </c>
      <c r="AX485" s="81" t="str">
        <f>IF($AU$3&lt;&gt;"コンテンツなし",IF(AND(申込書!$AH$4="GIGAスクールパック",SUM($Q485,$S485)&lt;&gt;0),SUM($Q485,$S485),IF(AND(申込書!$AH$4="SKY安心GIGAタブレット",SUM($U485,$W485)&lt;&gt;0),SUM($U485,$W485),"")),"")</f>
        <v/>
      </c>
      <c r="AY485" s="157"/>
      <c r="AZ485" s="82"/>
      <c r="BA485" s="80" t="str">
        <f>IF(AND(申込書!$C$93&lt;&gt;"▼プルダウンより選択してください",申込書!$C$93&lt;&gt;"",申込書!$P$93&lt;&gt;"YYYY/MM/DD",$G485&lt;&gt;""),申込書!$P$93,"")</f>
        <v/>
      </c>
      <c r="BB485" s="81" t="str">
        <f>IF(AND(申込書!$C$93&lt;&gt;"▼プルダウンより選択してください",申込書!$C$93&lt;&gt;"",申込書!$M$93&gt;=1,$G485&lt;&gt;""),申込書!$M$93,"")</f>
        <v/>
      </c>
      <c r="BC485" s="81" t="str">
        <f>IF($BA$3&lt;&gt;"コンテンツなし",IF(AND(申込書!$AH$4="GIGAスクールパック",SUM($P485,$R485)&lt;&gt;0),SUM($P485,$R485),IF(AND(申込書!$AH$4="SKY安心GIGAタブレット",SUM($T485,$V485)&lt;&gt;0),SUM($T485,$V485),"")),"")</f>
        <v/>
      </c>
      <c r="BD485" s="81" t="str">
        <f>IF($BA$3&lt;&gt;"コンテンツなし",IF(AND(申込書!$AH$4="GIGAスクールパック",SUM($Q485,$S485)&lt;&gt;0),SUM($Q485,$S485),IF(AND(申込書!$AH$4="SKY安心GIGAタブレット",SUM($U485,$W485)&lt;&gt;0),SUM($U485,$W485),"")),"")</f>
        <v/>
      </c>
      <c r="BE485" s="157"/>
      <c r="BF485" s="82"/>
      <c r="BG485" s="80" t="str">
        <f>IF(AND(申込書!$C$94&lt;&gt;"▼プルダウンより選択してください",申込書!$C$94&lt;&gt;"",申込書!$P$94&lt;&gt;"YYYY/MM/DD",$G485&lt;&gt;""),申込書!$P$94,"")</f>
        <v/>
      </c>
      <c r="BH485" s="81" t="str">
        <f>IF(AND(申込書!$C$94&lt;&gt;"▼プルダウンより選択してください",申込書!$C$94&lt;&gt;"",$G485&lt;&gt;""),申込書!$M$94,"")</f>
        <v/>
      </c>
      <c r="BI485" s="81" t="str">
        <f>IF($BG$3&lt;&gt;"コンテンツなし",IF(AND(申込書!$AH$4="GIGAスクールパック",SUM($P485,$R485)&lt;&gt;0),SUM($P485,$R485),IF(AND(申込書!$AH$4="SKY安心GIGAタブレット",SUM($T485,$V485)&lt;&gt;0),SUM($T485,$V485),"")),"")</f>
        <v/>
      </c>
      <c r="BJ485" s="81" t="str">
        <f>IF($BG$3&lt;&gt;"コンテンツなし",IF(AND(申込書!$AH$4="GIGAスクールパック",SUM($Q485,$S485)&lt;&gt;0),SUM($Q485,$S485),IF(AND(申込書!$AH$4="SKY安心GIGAタブレット",SUM($U485,$W485)&lt;&gt;0),SUM($U485,$W485),"")),"")</f>
        <v/>
      </c>
      <c r="BK485" s="157"/>
      <c r="BL485" s="82"/>
      <c r="BM485" s="80" t="str">
        <f>IF(AND(申込書!$C$95&lt;&gt;"▼プルダウンより選択してください",申込書!$C$95&lt;&gt;"",申込書!$P$95&lt;&gt;"YYYY/MM/DD",$G485&lt;&gt;""),申込書!$P$95,"")</f>
        <v/>
      </c>
      <c r="BN485" s="81" t="str">
        <f>IF(AND(申込書!$C$95&lt;&gt;"▼プルダウンより選択してください",申込書!$C$95&lt;&gt;"",$G485&lt;&gt;""),申込書!$M$95,"")</f>
        <v/>
      </c>
      <c r="BO485" s="81" t="str">
        <f>IF($BM$3&lt;&gt;"コンテンツなし",IF(AND(申込書!$AH$4="GIGAスクールパック",SUM($P485,$R485)&lt;&gt;0),SUM($P485,$R485),IF(AND(申込書!$AH$4="SKY安心GIGAタブレット",SUM($T485,$V485)&lt;&gt;0),SUM($T485,$V485),"")),"")</f>
        <v/>
      </c>
      <c r="BP485" s="81" t="str">
        <f>IF($BM$3&lt;&gt;"コンテンツなし",IF(AND(申込書!$AH$4="GIGAスクールパック",SUM($Q485,$S485)&lt;&gt;0),SUM($Q485,$S485),IF(AND(申込書!$AH$4="SKY安心GIGAタブレット",SUM($U485,$W485)&lt;&gt;0),SUM($U485,$W485),"")),"")</f>
        <v/>
      </c>
      <c r="BQ485" s="157"/>
      <c r="BR485" s="82"/>
      <c r="BS485" s="80" t="str">
        <f>IF(AND(申込書!$C$96&lt;&gt;"▼プルダウンより選択してください",申込書!$C$96&lt;&gt;"",申込書!$P$96&lt;&gt;"YYYY/MM/DD",$G485&lt;&gt;""),申込書!$P$96,"")</f>
        <v/>
      </c>
      <c r="BT485" s="81" t="str">
        <f>IF(AND(申込書!$C$96&lt;&gt;"▼プルダウンより選択してください",申込書!$C$96&lt;&gt;"",$G485&lt;&gt;""),申込書!$M$96,"")</f>
        <v/>
      </c>
      <c r="BU485" s="81" t="str">
        <f>IF($BS$3&lt;&gt;"コンテンツなし",IF(AND(申込書!$AH$4="GIGAスクールパック",SUM($P485,$R485)&lt;&gt;0),SUM($P485,$R485),IF(AND(申込書!$AH$4="SKY安心GIGAタブレット",SUM($T485,$V485)&lt;&gt;0),SUM($T485,$V485),"")),"")</f>
        <v/>
      </c>
      <c r="BV485" s="81" t="str">
        <f>IF($BS$3&lt;&gt;"コンテンツなし",IF(AND(申込書!$AH$4="GIGAスクールパック",SUM($Q485,$S485)&lt;&gt;0),SUM($Q485,$S485),IF(AND(申込書!$AH$4="SKY安心GIGAタブレット",SUM($U485,$W485)&lt;&gt;0),SUM($U485,$W485),"")),"")</f>
        <v/>
      </c>
      <c r="BW485" s="157"/>
      <c r="BX485" s="82"/>
      <c r="BY485" s="80" t="str">
        <f>IF(AND(申込書!$C$97&lt;&gt;"▼プルダウンより選択してください",申込書!$C$97&lt;&gt;"",申込書!$P$97&lt;&gt;"YYYY/MM/DD",$G485&lt;&gt;""),申込書!$P$97,"")</f>
        <v/>
      </c>
      <c r="BZ485" s="81" t="str">
        <f>IF(AND(申込書!$C$97&lt;&gt;"▼プルダウンより選択してください",申込書!$C$97&lt;&gt;"",$G485&lt;&gt;""),申込書!$M$97,"")</f>
        <v/>
      </c>
      <c r="CA485" s="81" t="str">
        <f>IF($BY$3&lt;&gt;"コンテンツなし",IF(AND(申込書!$AH$4="GIGAスクールパック",SUM($P485,$R485)&lt;&gt;0),SUM($P485,$R485),IF(AND(申込書!$AH$4="SKY安心GIGAタブレット",SUM($T485,$V485)&lt;&gt;0),SUM($T485,$V485),"")),"")</f>
        <v/>
      </c>
      <c r="CB485" s="81" t="str">
        <f>IF($BY$3&lt;&gt;"コンテンツなし",IF(AND(申込書!$AH$4="GIGAスクールパック",SUM($Q485,$S485)&lt;&gt;0),SUM($Q485,$S485),IF(AND(申込書!$AH$4="SKY安心GIGAタブレット",SUM($U485,$W485)&lt;&gt;0),SUM($U485,$W485),"")),"")</f>
        <v/>
      </c>
      <c r="CC485" s="157"/>
      <c r="CD485" s="82"/>
      <c r="CE485" s="80" t="str">
        <f>IF(AND(申込書!$C$98&lt;&gt;"▼プルダウンより選択してください",申込書!$C$98&lt;&gt;"",申込書!$P$98&lt;&gt;"YYYY/MM/DD",$G485&lt;&gt;""),申込書!$P$98,"")</f>
        <v/>
      </c>
      <c r="CF485" s="81" t="str">
        <f>IF(AND(申込書!$C$98&lt;&gt;"▼プルダウンより選択してください",申込書!$C$98&lt;&gt;"",$G485&lt;&gt;""),申込書!$M$98,"")</f>
        <v/>
      </c>
      <c r="CG485" s="81" t="str">
        <f>IF($CE$3&lt;&gt;"コンテンツなし",IF(AND(申込書!$AH$4="GIGAスクールパック",SUM($P485,$R485)&lt;&gt;0),SUM($P485,$R485),IF(AND(申込書!$AH$4="SKY安心GIGAタブレット",SUM($T485,$V485)&lt;&gt;0),SUM($T485,$V485),"")),"")</f>
        <v/>
      </c>
      <c r="CH485" s="81" t="str">
        <f>IF($CE$3&lt;&gt;"コンテンツなし",IF(AND(申込書!$AH$4="GIGAスクールパック",SUM($Q485,$S485)&lt;&gt;0),SUM($Q485,$S485),IF(AND(申込書!$AH$4="SKY安心GIGAタブレット",SUM($U485,$W485)&lt;&gt;0),SUM($U485,$W485),"")),"")</f>
        <v/>
      </c>
      <c r="CI485" s="157"/>
      <c r="CJ485" s="82"/>
      <c r="CK485" s="80" t="str">
        <f>IF(AND(申込書!$C$99&lt;&gt;"▼プルダウンより選択してください",申込書!$C$99&lt;&gt;"",申込書!$P$99&lt;&gt;"YYYY/MM/DD",$G485&lt;&gt;""),申込書!$P$99,"")</f>
        <v/>
      </c>
      <c r="CL485" s="81" t="str">
        <f>IF(AND(申込書!$C$99&lt;&gt;"▼プルダウンより選択してください",申込書!$C$99&lt;&gt;"",$G485&lt;&gt;""),申込書!$M$99,"")</f>
        <v/>
      </c>
      <c r="CM485" s="81" t="str">
        <f>IF($CK$3&lt;&gt;"コンテンツなし",IF(AND(申込書!$AH$4="GIGAスクールパック",SUM($P485,$R485)&lt;&gt;0),SUM($P485,$R485),IF(AND(申込書!$AH$4="SKY安心GIGAタブレット",SUM($T485,$V485)&lt;&gt;0),SUM($T485,$V485),"")),"")</f>
        <v/>
      </c>
      <c r="CN485" s="81" t="str">
        <f>IF($CK$3&lt;&gt;"コンテンツなし",IF(AND(申込書!$AH$4="GIGAスクールパック",SUM($Q485,$S485)&lt;&gt;0),SUM($Q485,$S485),IF(AND(申込書!$AH$4="SKY安心GIGAタブレット",SUM($U485,$W485)&lt;&gt;0),SUM($U485,$W485),"")),"")</f>
        <v/>
      </c>
      <c r="CO485" s="157"/>
      <c r="CP485" s="82"/>
      <c r="CQ485" s="80" t="str">
        <f>IF(AND(申込書!$C$100&lt;&gt;"▼プルダウンより選択してください",申込書!$C$100&lt;&gt;"",申込書!$P$100&lt;&gt;"YYYY/MM/DD",$G485&lt;&gt;""),申込書!$P$100,"")</f>
        <v/>
      </c>
      <c r="CR485" s="81" t="str">
        <f>IF(AND(申込書!$C$100&lt;&gt;"▼プルダウンより選択してください",申込書!$C$100&lt;&gt;"",$G485&lt;&gt;""),申込書!$M$100,"")</f>
        <v/>
      </c>
      <c r="CS485" s="81" t="str">
        <f>IF($CQ$3&lt;&gt;"コンテンツなし",IF(AND(申込書!$AH$4="GIGAスクールパック",SUM($P485,$R485)&lt;&gt;0),SUM($P485,$R485),IF(AND(申込書!$AH$4="SKY安心GIGAタブレット",SUM($T485,$V485)&lt;&gt;0),SUM($T485,$V485),"")),"")</f>
        <v/>
      </c>
      <c r="CT485" s="81" t="str">
        <f>IF($CQ$3&lt;&gt;"コンテンツなし",IF(AND(申込書!$AH$4="GIGAスクールパック",SUM($Q485,$S485)&lt;&gt;0),SUM($Q485,$S485),IF(AND(申込書!$AH$4="SKY安心GIGAタブレット",SUM($U485,$W485)&lt;&gt;0),SUM($U485,$W485),"")),"")</f>
        <v/>
      </c>
      <c r="CU485" s="81"/>
      <c r="CV485" s="82"/>
      <c r="CW485" s="80" t="str">
        <f>IF(AND(申込書!$C$101&lt;&gt;"▼プルダウンより選択してください",申込書!$C$101&lt;&gt;"",申込書!$P$101&lt;&gt;"YYYY/MM/DD",$G485&lt;&gt;""),申込書!$P$101,"")</f>
        <v/>
      </c>
      <c r="CX485" s="81" t="str">
        <f>IF(AND(申込書!$C$101&lt;&gt;"▼プルダウンより選択してください",申込書!$C$101&lt;&gt;"",$G485&lt;&gt;""),申込書!$M$101,"")</f>
        <v/>
      </c>
      <c r="CY485" s="81" t="str">
        <f>IF($CW$3&lt;&gt;"コンテンツなし",IF(AND(申込書!$AH$4="GIGAスクールパック",SUM($P485,$R485)&lt;&gt;0),SUM($P485,$R485),IF(AND(申込書!$AH$4="SKY安心GIGAタブレット",SUM($T485,$V485)&lt;&gt;0),SUM($T485,$V485),"")),"")</f>
        <v/>
      </c>
      <c r="CZ485" s="81" t="str">
        <f>IF($CW$3&lt;&gt;"コンテンツなし",IF(AND(申込書!$AH$4="GIGAスクールパック",SUM($Q485,$S485)&lt;&gt;0),SUM($Q485,$S485),IF(AND(申込書!$AH$4="SKY安心GIGAタブレット",SUM($U485,$W485)&lt;&gt;0),SUM($U485,$W485),"")),"")</f>
        <v/>
      </c>
      <c r="DA485" s="81"/>
      <c r="DB485" s="82"/>
      <c r="DC485" s="80" t="str">
        <f>IF(AND(申込書!$C$102&lt;&gt;"▼プルダウンより選択してください",申込書!$C$102&lt;&gt;"",申込書!$P$102&lt;&gt;"YYYY/MM/DD",$G485&lt;&gt;""),申込書!$P$102,"")</f>
        <v/>
      </c>
      <c r="DD485" s="81" t="str">
        <f>IF(AND(申込書!$C$102&lt;&gt;"▼プルダウンより選択してください",申込書!$C$102&lt;&gt;"",$G485&lt;&gt;""),申込書!$M$102,"")</f>
        <v/>
      </c>
      <c r="DE485" s="81" t="str">
        <f>IF($DC$3&lt;&gt;"コンテンツなし",IF(AND(申込書!$AH$4="GIGAスクールパック",SUM($P485,$R485)&lt;&gt;0),SUM($P485,$R485),IF(AND(申込書!$AH$4="SKY安心GIGAタブレット",SUM($T485,$V485)&lt;&gt;0),SUM($T485,$V485),"")),"")</f>
        <v/>
      </c>
      <c r="DF485" s="81" t="str">
        <f>IF($DC$3&lt;&gt;"コンテンツなし",IF(AND(申込書!$AH$4="GIGAスクールパック",SUM($Q485,$S485)&lt;&gt;0),SUM($Q485,$S485),IF(AND(申込書!$AH$4="SKY安心GIGAタブレット",SUM($U485,$W485)&lt;&gt;0),SUM($U485,$W485),"")),"")</f>
        <v/>
      </c>
      <c r="DG485" s="81"/>
      <c r="DH485" s="82"/>
      <c r="DI485" s="80" t="str">
        <f>IF(AND(申込書!$C$103&lt;&gt;"▼プルダウンより選択してください",申込書!$C$103&lt;&gt;"",申込書!$P$103&lt;&gt;"YYYY/MM/DD",$G485&lt;&gt;""),申込書!$P$103,"")</f>
        <v/>
      </c>
      <c r="DJ485" s="81" t="str">
        <f>IF(AND(申込書!$C$103&lt;&gt;"▼プルダウンより選択してください",申込書!$C$103&lt;&gt;"",$G485&lt;&gt;""),申込書!$M$103,"")</f>
        <v/>
      </c>
      <c r="DK485" s="81" t="str">
        <f>IF($DI$3&lt;&gt;"コンテンツなし",IF(AND(申込書!$AH$4="GIGAスクールパック",SUM($P485,$R485)&lt;&gt;0),SUM($P485,$R485),IF(AND(申込書!$AH$4="SKY安心GIGAタブレット",SUM($T485,$V485)&lt;&gt;0),SUM($T485,$V485),"")),"")</f>
        <v/>
      </c>
      <c r="DL485" s="81" t="str">
        <f>IF($DI$3&lt;&gt;"コンテンツなし",IF(AND(申込書!$AH$4="GIGAスクールパック",SUM($Q485,$S485)&lt;&gt;0),SUM($Q485,$S485),IF(AND(申込書!$AH$4="SKY安心GIGAタブレット",SUM($U485,$W485)&lt;&gt;0),SUM($U485,$W485),"")),"")</f>
        <v/>
      </c>
      <c r="DM485" s="81"/>
      <c r="DN485" s="82"/>
      <c r="DO485" s="80" t="str">
        <f>IF(AND(申込書!$C$104&lt;&gt;"▼プルダウンより選択してください",申込書!$C$104&lt;&gt;"",申込書!$P$104&lt;&gt;"YYYY/MM/DD",$G485&lt;&gt;""),申込書!$P$104,"")</f>
        <v/>
      </c>
      <c r="DP485" s="81" t="str">
        <f>IF(AND(申込書!$C$104&lt;&gt;"▼プルダウンより選択してください",申込書!$C$104&lt;&gt;"",$G485&lt;&gt;""),申込書!$M$104,"")</f>
        <v/>
      </c>
      <c r="DQ485" s="81" t="str">
        <f>IF($DO$3&lt;&gt;"コンテンツなし",IF(AND(申込書!$AH$4="GIGAスクールパック",SUM($P485,$R485)&lt;&gt;0),SUM($P485,$R485),IF(AND(申込書!$AH$4="SKY安心GIGAタブレット",SUM($T485,$V485)&lt;&gt;0),SUM($T485,$V485),"")),"")</f>
        <v/>
      </c>
      <c r="DR485" s="81" t="str">
        <f>IF($DO$3&lt;&gt;"コンテンツなし",IF(AND(申込書!$AH$4="GIGAスクールパック",SUM($Q485,$S485)&lt;&gt;0),SUM($Q485,$S485),IF(AND(申込書!$AH$4="SKY安心GIGAタブレット",SUM($U485,$W485)&lt;&gt;0),SUM($U485,$W485),"")),"")</f>
        <v/>
      </c>
      <c r="DS485" s="81"/>
      <c r="DT485" s="82"/>
      <c r="DU485" s="80" t="str">
        <f>IF(AND(申込書!$C$105&lt;&gt;"▼プルダウンより選択してください",申込書!$C$105&lt;&gt;"",申込書!$P$105&lt;&gt;"YYYY/MM/DD",$G485&lt;&gt;""),申込書!$P$105,"")</f>
        <v/>
      </c>
      <c r="DV485" s="81" t="str">
        <f>IF(AND(申込書!$C$105&lt;&gt;"▼プルダウンより選択してください",申込書!$C$105&lt;&gt;"",$G485&lt;&gt;""),申込書!$M$105,"")</f>
        <v/>
      </c>
      <c r="DW485" s="81" t="str">
        <f>IF($DU$3&lt;&gt;"コンテンツなし",IF(AND(申込書!$AH$4="GIGAスクールパック",SUM($P485,$R485)&lt;&gt;0),SUM($P485,$R485),IF(AND(申込書!$AH$4="SKY安心GIGAタブレット",SUM($T485,$V485)&lt;&gt;0),SUM($T485,$V485),"")),"")</f>
        <v/>
      </c>
      <c r="DX485" s="81" t="str">
        <f>IF($DU$3&lt;&gt;"コンテンツなし",IF(AND(申込書!$AH$4="GIGAスクールパック",SUM($Q485,$S485)&lt;&gt;0),SUM($Q485,$S485),IF(AND(申込書!$AH$4="SKY安心GIGAタブレット",SUM($U485,$W485)&lt;&gt;0),SUM($U485,$W485),"")),"")</f>
        <v/>
      </c>
      <c r="DY485" s="157"/>
      <c r="DZ485" s="82"/>
      <c r="EA485" s="80" t="str">
        <f>IF(AND(申込書!$C$106&lt;&gt;"▼プルダウンより選択してください",申込書!$C$106&lt;&gt;"",申込書!$P$106&lt;&gt;"YYYY/MM/DD",$G485&lt;&gt;""),申込書!$P$106,"")</f>
        <v/>
      </c>
      <c r="EB485" s="81" t="str">
        <f>IF(AND(申込書!$C$106&lt;&gt;"▼プルダウンより選択してください",申込書!$C$106&lt;&gt;"",$G485&lt;&gt;""),申込書!$M$106,"")</f>
        <v/>
      </c>
      <c r="EC485" s="81" t="str">
        <f>IF($EA$3&lt;&gt;"コンテンツなし",IF(AND(申込書!$AH$4="GIGAスクールパック",SUM($P485,$R485)&lt;&gt;0),SUM($P485,$R485),IF(AND(申込書!$AH$4="SKY安心GIGAタブレット",SUM($T485,$V485)&lt;&gt;0),SUM($T485,$V485),"")),"")</f>
        <v/>
      </c>
      <c r="ED485" s="81" t="str">
        <f>IF($EA$3&lt;&gt;"コンテンツなし",IF(AND(申込書!$AH$4="GIGAスクールパック",SUM($Q485,$S485)&lt;&gt;0),SUM($Q485,$S485),IF(AND(申込書!$AH$4="SKY安心GIGAタブレット",SUM($U485,$W485)&lt;&gt;0),SUM($U485,$W485),"")),"")</f>
        <v/>
      </c>
      <c r="EE485" s="157"/>
      <c r="EF485" s="82"/>
      <c r="EG485" s="80" t="str">
        <f>IF(AND(申込書!$C$107&lt;&gt;"▼プルダウンより選択してください",申込書!$C$107&lt;&gt;"",申込書!$P$107&lt;&gt;"YYYY/MM/DD",$G485&lt;&gt;""),申込書!$P$107,"")</f>
        <v/>
      </c>
      <c r="EH485" s="81" t="str">
        <f>IF(AND(申込書!$C$107&lt;&gt;"▼プルダウンより選択してください",申込書!$C$107&lt;&gt;"",$G485&lt;&gt;""),申込書!$M$107,"")</f>
        <v/>
      </c>
      <c r="EI485" s="81" t="str">
        <f>IF($EG$3&lt;&gt;"コンテンツなし",IF(AND(申込書!$AH$4="GIGAスクールパック",SUM($P485,$R485)&lt;&gt;0),SUM($P485,$R485),IF(AND(申込書!$AH$4="SKY安心GIGAタブレット",SUM($T485,$V485)&lt;&gt;0),SUM($T485,$V485),"")),"")</f>
        <v/>
      </c>
      <c r="EJ485" s="81" t="str">
        <f>IF($EG$3&lt;&gt;"コンテンツなし",IF(AND(申込書!$AH$4="GIGAスクールパック",SUM($Q485,$S485)&lt;&gt;0),SUM($Q485,$S485),IF(AND(申込書!$AH$4="SKY安心GIGAタブレット",SUM($U485,$W485)&lt;&gt;0),SUM($U485,$W485),"")),"")</f>
        <v/>
      </c>
      <c r="EK485" s="157"/>
      <c r="EL485" s="82"/>
      <c r="EM485" s="80" t="str">
        <f>IF(AND(申込書!$C$108&lt;&gt;"▼プルダウンより選択してください",申込書!$C$108&lt;&gt;"",申込書!$P$108&lt;&gt;"YYYY/MM/DD",$G485&lt;&gt;""),申込書!$P$108,"")</f>
        <v/>
      </c>
      <c r="EN485" s="81" t="str">
        <f>IF(AND(申込書!$C$108&lt;&gt;"▼プルダウンより選択してください",申込書!$C$108&lt;&gt;"",$G485&lt;&gt;""),申込書!$M$108,"")</f>
        <v/>
      </c>
      <c r="EO485" s="81" t="str">
        <f>IF($EM$3&lt;&gt;"コンテンツなし",IF(AND(申込書!$AH$4="GIGAスクールパック",SUM($P485,$R485)&lt;&gt;0),SUM($P485,$R485),IF(AND(申込書!$AH$4="SKY安心GIGAタブレット",SUM($T485,$V485)&lt;&gt;0),SUM($T485,$V485),"")),"")</f>
        <v/>
      </c>
      <c r="EP485" s="81" t="str">
        <f>IF($EM$3&lt;&gt;"コンテンツなし",IF(AND(申込書!$AH$4="GIGAスクールパック",SUM($Q485,$S485)&lt;&gt;0),SUM($Q485,$S485),IF(AND(申込書!$AH$4="SKY安心GIGAタブレット",SUM($U485,$W485)&lt;&gt;0),SUM($U485,$W485),"")),"")</f>
        <v/>
      </c>
      <c r="EQ485" s="157"/>
      <c r="ER485" s="82"/>
      <c r="ES485" s="80" t="str">
        <f>IF(AND(申込書!$C$109&lt;&gt;"▼プルダウンより選択してください",申込書!$C$109&lt;&gt;"",申込書!$P$109&lt;&gt;"YYYY/MM/DD",$G485&lt;&gt;""),申込書!$P$109,"")</f>
        <v/>
      </c>
      <c r="ET485" s="81" t="str">
        <f>IF(AND(申込書!$C$109&lt;&gt;"▼プルダウンより選択してください",申込書!$C$109&lt;&gt;"",$G485&lt;&gt;""),申込書!$M$109,"")</f>
        <v/>
      </c>
      <c r="EU485" s="81" t="str">
        <f>IF($ES$3&lt;&gt;"コンテンツなし",IF(AND(申込書!$AH$4="GIGAスクールパック",SUM($P485,$R485)&lt;&gt;0),SUM($P485,$R485),IF(AND(申込書!$AH$4="SKY安心GIGAタブレット",SUM($T485,$V485)&lt;&gt;0),SUM($T485,$V485),"")),"")</f>
        <v/>
      </c>
      <c r="EV485" s="81" t="str">
        <f>IF($ES$3&lt;&gt;"コンテンツなし",IF(AND(申込書!$AH$4="GIGAスクールパック",SUM($Q485,$S485)&lt;&gt;0),SUM($Q485,$S485),IF(AND(申込書!$AH$4="SKY安心GIGAタブレット",SUM($U485,$W485)&lt;&gt;0),SUM($U485,$W485),"")),"")</f>
        <v/>
      </c>
      <c r="EW485" s="157"/>
      <c r="EX485" s="82"/>
      <c r="EY485" s="80" t="str">
        <f>IF(AND(申込書!$C$110&lt;&gt;"▼プルダウンより選択してください",申込書!$C$110&lt;&gt;"",申込書!$P$110&lt;&gt;"YYYY/MM/DD",$G485&lt;&gt;""),申込書!$P$110,"")</f>
        <v/>
      </c>
      <c r="EZ485" s="81" t="str">
        <f>IF(AND(申込書!$C$110&lt;&gt;"▼プルダウンより選択してください",申込書!$C$110&lt;&gt;"",$G485&lt;&gt;""),申込書!$M$110,"")</f>
        <v/>
      </c>
      <c r="FA485" s="81" t="str">
        <f>IF($EY$3&lt;&gt;"コンテンツなし",IF(AND(申込書!$AH$4="GIGAスクールパック",SUM($P485,$R485)&lt;&gt;0),SUM($P485,$R485),IF(AND(申込書!$AH$4="SKY安心GIGAタブレット",SUM($T485,$V485)&lt;&gt;0),SUM($T485,$V485),"")),"")</f>
        <v/>
      </c>
      <c r="FB485" s="81" t="str">
        <f>IF($EY$3&lt;&gt;"コンテンツなし",IF(AND(申込書!$AH$4="GIGAスクールパック",SUM($Q485,$S485)&lt;&gt;0),SUM($Q485,$S485),IF(AND(申込書!$AH$4="SKY安心GIGAタブレット",SUM($U485,$W485)&lt;&gt;0),SUM($U485,$W485),"")),"")</f>
        <v/>
      </c>
      <c r="FC485" s="157"/>
      <c r="FD485" s="82"/>
      <c r="FE485" s="80" t="str">
        <f>IF(AND(申込書!$C$111&lt;&gt;"▼プルダウンより選択してください",申込書!$C$111&lt;&gt;"",申込書!$P$111&lt;&gt;"YYYY/MM/DD",$G485&lt;&gt;""),申込書!$P$111,"")</f>
        <v/>
      </c>
      <c r="FF485" s="81" t="str">
        <f>IF(AND(申込書!$C$111&lt;&gt;"▼プルダウンより選択してください",申込書!$C$111&lt;&gt;"",$G485&lt;&gt;""),申込書!$M$111,"")</f>
        <v/>
      </c>
      <c r="FG485" s="81" t="str">
        <f>IF($FE$3&lt;&gt;"コンテンツなし",IF(AND(申込書!$AH$4="GIGAスクールパック",SUM($P485,$R485)&lt;&gt;0),SUM($P485,$R485),IF(AND(申込書!$AH$4="SKY安心GIGAタブレット",SUM($T485,$V485)&lt;&gt;0),SUM($T485,$V485),"")),"")</f>
        <v/>
      </c>
      <c r="FH485" s="81" t="str">
        <f>IF($FE$3&lt;&gt;"コンテンツなし",IF(AND(申込書!$AH$4="GIGAスクールパック",SUM($Q485,$S485)&lt;&gt;0),SUM($Q485,$S485),IF(AND(申込書!$AH$4="SKY安心GIGAタブレット",SUM($U485,$W485)&lt;&gt;0),SUM($U485,$W485),"")),"")</f>
        <v/>
      </c>
      <c r="FI485" s="157"/>
      <c r="FJ485" s="82"/>
      <c r="FK485" s="80" t="str">
        <f>IF(AND(申込書!$C$112&lt;&gt;"▼プルダウンより選択してください",申込書!$C$112&lt;&gt;"",申込書!$P$112&lt;&gt;"YYYY/MM/DD",$G485&lt;&gt;""),申込書!$P$112,"")</f>
        <v/>
      </c>
      <c r="FL485" s="81" t="str">
        <f>IF(AND(申込書!$C$112&lt;&gt;"▼プルダウンより選択してください",申込書!$C$112&lt;&gt;"",$G485&lt;&gt;""),申込書!$M$112,"")</f>
        <v/>
      </c>
      <c r="FM485" s="81" t="str">
        <f>IF($FK$3&lt;&gt;"コンテンツなし",IF(AND(申込書!$AH$4="GIGAスクールパック",SUM($P485,$R485)&lt;&gt;0),SUM($P485,$R485),IF(AND(申込書!$AH$4="SKY安心GIGAタブレット",SUM($T485,$V485)&lt;&gt;0),SUM($T485,$V485),"")),"")</f>
        <v/>
      </c>
      <c r="FN485" s="81" t="str">
        <f>IF($FK$3&lt;&gt;"コンテンツなし",IF(AND(申込書!$AH$4="GIGAスクールパック",SUM($Q485,$S485)&lt;&gt;0),SUM($Q485,$S485),IF(AND(申込書!$AH$4="SKY安心GIGAタブレット",SUM($U485,$W485)&lt;&gt;0),SUM($U485,$W485),"")),"")</f>
        <v/>
      </c>
      <c r="FO485" s="157"/>
      <c r="FP485" s="82"/>
      <c r="FQ485" s="80" t="str">
        <f>IF(AND(申込書!$C$113&lt;&gt;"▼プルダウンより選択してください",申込書!$C$113&lt;&gt;"",申込書!$P$113&lt;&gt;"YYYY/MM/DD",$G485&lt;&gt;""),申込書!$P$113,"")</f>
        <v/>
      </c>
      <c r="FR485" s="81" t="str">
        <f>IF(AND(申込書!$C$113&lt;&gt;"▼プルダウンより選択してください",申込書!$C$113&lt;&gt;"",$G485&lt;&gt;""),申込書!$M$113,"")</f>
        <v/>
      </c>
      <c r="FS485" s="81" t="str">
        <f>IF($FQ$3&lt;&gt;"コンテンツなし",IF(AND(申込書!$AH$4="GIGAスクールパック",SUM($P485,$R485)&lt;&gt;0),SUM($P485,$R485),IF(AND(申込書!$AH$4="SKY安心GIGAタブレット",SUM($T485,$V485)&lt;&gt;0),SUM($T485,$V485),"")),"")</f>
        <v/>
      </c>
      <c r="FT485" s="81" t="str">
        <f>IF($FQ$3&lt;&gt;"コンテンツなし",IF(AND(申込書!$AH$4="GIGAスクールパック",SUM($Q485,$S485)&lt;&gt;0),SUM($Q485,$S485),IF(AND(申込書!$AH$4="SKY安心GIGAタブレット",SUM($U485,$W485)&lt;&gt;0),SUM($U485,$W485),"")),"")</f>
        <v/>
      </c>
      <c r="FU485" s="157"/>
      <c r="FV485" s="82"/>
      <c r="FW485" s="80" t="str">
        <f>IF(AND(申込書!$C$114&lt;&gt;"▼プルダウンより選択してください",申込書!$C$114&lt;&gt;"",申込書!$P$114&lt;&gt;"YYYY/MM/DD",$G485&lt;&gt;""),申込書!$P$114,"")</f>
        <v/>
      </c>
      <c r="FX485" s="81" t="str">
        <f>IF(AND(申込書!$C$114&lt;&gt;"▼プルダウンより選択してください",申込書!$C$114&lt;&gt;"",$G485&lt;&gt;""),申込書!$M$114,"")</f>
        <v/>
      </c>
      <c r="FY485" s="81" t="str">
        <f>IF($FW$3&lt;&gt;"コンテンツなし",IF(AND(申込書!$AH$4="GIGAスクールパック",SUM($P485,$R485)&lt;&gt;0),SUM($P485,$R485),IF(AND(申込書!$AH$4="SKY安心GIGAタブレット",SUM($T485,$V485)&lt;&gt;0),SUM($T485,$V485),"")),"")</f>
        <v/>
      </c>
      <c r="FZ485" s="81" t="str">
        <f>IF($FW$3&lt;&gt;"コンテンツなし",IF(AND(申込書!$AH$4="GIGAスクールパック",SUM($Q485,$S485)&lt;&gt;0),SUM($Q485,$S485),IF(AND(申込書!$AH$4="SKY安心GIGAタブレット",SUM($U485,$W485)&lt;&gt;0),SUM($U485,$W485),"")),"")</f>
        <v/>
      </c>
      <c r="GA485" s="157"/>
      <c r="GB485" s="82"/>
      <c r="GC485" s="80" t="str">
        <f>IF(AND(申込書!$C$115&lt;&gt;"▼プルダウンより選択してください",申込書!$C$115&lt;&gt;"",申込書!$P$115&lt;&gt;"YYYY/MM/DD",$G485&lt;&gt;""),申込書!$P$115,"")</f>
        <v/>
      </c>
      <c r="GD485" s="81" t="str">
        <f>IF(AND(申込書!$C$115&lt;&gt;"▼プルダウンより選択してください",申込書!$C$115&lt;&gt;"",$G485&lt;&gt;""),申込書!$M$115,"")</f>
        <v/>
      </c>
      <c r="GE485" s="81" t="str">
        <f>IF($GC$3&lt;&gt;"コンテンツなし",IF(AND(申込書!$AH$4="GIGAスクールパック",SUM($P485,$R485)&lt;&gt;0),SUM($P485,$R485),IF(AND(申込書!$AH$4="SKY安心GIGAタブレット",SUM($T485,$V485)&lt;&gt;0),SUM($T485,$V485),"")),"")</f>
        <v/>
      </c>
      <c r="GF485" s="81" t="str">
        <f>IF($GC$3&lt;&gt;"コンテンツなし",IF(AND(申込書!$AH$4="GIGAスクールパック",SUM($Q485,$S485)&lt;&gt;0),SUM($Q485,$S485),IF(AND(申込書!$AH$4="SKY安心GIGAタブレット",SUM($U485,$W485)&lt;&gt;0),SUM($U485,$W485),"")),"")</f>
        <v/>
      </c>
      <c r="GG485" s="157"/>
      <c r="GH485" s="82"/>
      <c r="GI485" s="80" t="str">
        <f>IF(AND(申込書!$C$116&lt;&gt;"▼プルダウンより選択してください",申込書!$C$116&lt;&gt;"",申込書!$P$116&lt;&gt;"YYYY/MM/DD",$G485&lt;&gt;""),申込書!$P$116,"")</f>
        <v/>
      </c>
      <c r="GJ485" s="81" t="str">
        <f>IF(AND(申込書!$C$116&lt;&gt;"▼プルダウンより選択してください",申込書!$C$116&lt;&gt;"",$G485&lt;&gt;""),申込書!$M$116,"")</f>
        <v/>
      </c>
      <c r="GK485" s="81" t="str">
        <f>IF($GI$3&lt;&gt;"コンテンツなし",IF(AND(申込書!$AH$4="GIGAスクールパック",SUM($P485,$R485)&lt;&gt;0),SUM($P485,$R485),IF(AND(申込書!$AH$4="SKY安心GIGAタブレット",SUM($T485,$V485)&lt;&gt;0),SUM($T485,$V485),"")),"")</f>
        <v/>
      </c>
      <c r="GL485" s="81" t="str">
        <f>IF($GI$3&lt;&gt;"コンテンツなし",IF(AND(申込書!$AH$4="GIGAスクールパック",SUM($Q485,$S485)&lt;&gt;0),SUM($Q485,$S485),IF(AND(申込書!$AH$4="SKY安心GIGAタブレット",SUM($U485,$W485)&lt;&gt;0),SUM($U485,$W485),"")),"")</f>
        <v/>
      </c>
      <c r="GM485" s="157"/>
      <c r="GN485" s="82"/>
      <c r="GO485" s="80" t="str">
        <f>IF(AND(申込書!$C$117&lt;&gt;"▼プルダウンより選択してください",申込書!$C$117&lt;&gt;"",申込書!$P$117&lt;&gt;"YYYY/MM/DD",$G485&lt;&gt;""),申込書!$P$117,"")</f>
        <v/>
      </c>
      <c r="GP485" s="81" t="str">
        <f>IF(AND(申込書!$C$117&lt;&gt;"▼プルダウンより選択してください",申込書!$C$117&lt;&gt;"",$G485&lt;&gt;""),申込書!$M$117,"")</f>
        <v/>
      </c>
      <c r="GQ485" s="81" t="str">
        <f>IF($GO$3&lt;&gt;"コンテンツなし",IF(AND(申込書!$AH$4="GIGAスクールパック",SUM($P485,$R485)&lt;&gt;0),SUM($P485,$R485),IF(AND(申込書!$AH$4="SKY安心GIGAタブレット",SUM($T485,$V485)&lt;&gt;0),SUM($T485,$V485),"")),"")</f>
        <v/>
      </c>
      <c r="GR485" s="81" t="str">
        <f>IF($GO$3&lt;&gt;"コンテンツなし",IF(AND(申込書!$AH$4="GIGAスクールパック",SUM($Q485,$S485)&lt;&gt;0),SUM($Q485,$S485),IF(AND(申込書!$AH$4="SKY安心GIGAタブレット",SUM($U485,$W485)&lt;&gt;0),SUM($U485,$W485),"")),"")</f>
        <v/>
      </c>
      <c r="GS485" s="157"/>
      <c r="GT485" s="82"/>
      <c r="GU485" s="80" t="str">
        <f>IF(AND(申込書!$C$118&lt;&gt;"▼プルダウンより選択してください",申込書!$C$118&lt;&gt;"",申込書!$P$118&lt;&gt;"YYYY/MM/DD",$G485&lt;&gt;""),申込書!$P$118,"")</f>
        <v/>
      </c>
      <c r="GV485" s="81" t="str">
        <f>IF(AND(申込書!$C$118&lt;&gt;"▼プルダウンより選択してください",申込書!$C$118&lt;&gt;"",$G485&lt;&gt;""),申込書!$M$118,"")</f>
        <v/>
      </c>
      <c r="GW485" s="81" t="str">
        <f>IF($GU$3&lt;&gt;"コンテンツなし",IF(AND(申込書!$AH$4="GIGAスクールパック",SUM($P485,$R485)&lt;&gt;0),SUM($P485,$R485),IF(AND(申込書!$AH$4="SKY安心GIGAタブレット",SUM($T485,$V485)&lt;&gt;0),SUM($T485,$V485),"")),"")</f>
        <v/>
      </c>
      <c r="GX485" s="81" t="str">
        <f>IF($GU$3&lt;&gt;"コンテンツなし",IF(AND(申込書!$AH$4="GIGAスクールパック",SUM($Q485,$S485)&lt;&gt;0),SUM($Q485,$S485),IF(AND(申込書!$AH$4="SKY安心GIGAタブレット",SUM($U485,$W485)&lt;&gt;0),SUM($U485,$W485),"")),"")</f>
        <v/>
      </c>
      <c r="GY485" s="157"/>
      <c r="GZ485" s="82"/>
      <c r="HA485" s="80" t="str">
        <f>IF(AND(申込書!$C$119&lt;&gt;"▼プルダウンより選択してください",申込書!$C$119&lt;&gt;"",申込書!$P$119&lt;&gt;"YYYY/MM/DD",$G485&lt;&gt;""),申込書!$P$119,"")</f>
        <v/>
      </c>
      <c r="HB485" s="81" t="str">
        <f>IF(AND(申込書!$C$119&lt;&gt;"▼プルダウンより選択してください",申込書!$C$119&lt;&gt;"",$G485&lt;&gt;""),申込書!$M$119,"")</f>
        <v/>
      </c>
      <c r="HC485" s="81" t="str">
        <f>IF($HA$3&lt;&gt;"コンテンツなし",IF(AND(申込書!$AH$4="GIGAスクールパック",SUM($P485,$R485)&lt;&gt;0),SUM($P485,$R485),IF(AND(申込書!$AH$4="SKY安心GIGAタブレット",SUM($T485,$V485)&lt;&gt;0),SUM($T485,$V485),"")),"")</f>
        <v/>
      </c>
      <c r="HD485" s="81" t="str">
        <f>IF($HA$3&lt;&gt;"コンテンツなし",IF(AND(申込書!$AH$4="GIGAスクールパック",SUM($Q485,$S485)&lt;&gt;0),SUM($Q485,$S485),IF(AND(申込書!$AH$4="SKY安心GIGAタブレット",SUM($U485,$W485)&lt;&gt;0),SUM($U485,$W485),"")),"")</f>
        <v/>
      </c>
      <c r="HE485" s="157"/>
      <c r="HF485" s="82"/>
      <c r="HG485" s="83"/>
    </row>
    <row r="486" spans="2:215" ht="26.85" customHeight="1">
      <c r="B486" s="62">
        <f t="shared" si="4"/>
        <v>481</v>
      </c>
      <c r="C486" s="63"/>
      <c r="D486" s="64"/>
      <c r="E486" s="207"/>
      <c r="F486" s="65"/>
      <c r="G486" s="66"/>
      <c r="H486" s="67"/>
      <c r="I486" s="68"/>
      <c r="J486" s="69"/>
      <c r="K486" s="70"/>
      <c r="L486" s="71"/>
      <c r="M486" s="72"/>
      <c r="N486" s="73"/>
      <c r="O486" s="74"/>
      <c r="P486" s="179"/>
      <c r="Q486" s="180"/>
      <c r="R486" s="180"/>
      <c r="S486" s="181"/>
      <c r="T486" s="179"/>
      <c r="U486" s="180"/>
      <c r="V486" s="182"/>
      <c r="W486" s="181"/>
      <c r="X486" s="75"/>
      <c r="Y486" s="76"/>
      <c r="Z486" s="77"/>
      <c r="AA486" s="78"/>
      <c r="AB486" s="79"/>
      <c r="AC486" s="79"/>
      <c r="AD486" s="79"/>
      <c r="AE486" s="77"/>
      <c r="AF486" s="139"/>
      <c r="AG486" s="139"/>
      <c r="AH486" s="139"/>
      <c r="AI486" s="80" t="str">
        <f>IF(AND(申込書!$C$90&lt;&gt;"▼プルダウンより選択してください",申込書!$C$90&lt;&gt;"",申込書!$P$90&lt;&gt;"YYYY/MM/DD",$G486&lt;&gt;""),申込書!$P$90,"")</f>
        <v/>
      </c>
      <c r="AJ486" s="81" t="str">
        <f>IF(AND(申込書!$C$90&lt;&gt;"▼プルダウンより選択してください",申込書!$C$90&lt;&gt;"",$G486&lt;&gt;""),申込書!$M$90,"")</f>
        <v/>
      </c>
      <c r="AK486" s="81" t="str">
        <f>IF($AI$3&lt;&gt;"コンテンツなし",IF(AND(申込書!$AH$4="GIGAスクールパック",SUM($P486,$R486)&lt;&gt;0),SUM($P486,$R486),IF(AND(申込書!$AH$4="SKY安心GIGAタブレット",SUM($T486,$V486)&lt;&gt;0),SUM($T486,$V486),"")),"")</f>
        <v/>
      </c>
      <c r="AL486" s="81" t="str">
        <f>IF($AI$3&lt;&gt;"コンテンツなし",IF(AND(申込書!$AH$4="GIGAスクールパック",SUM($Q486,$S486)&lt;&gt;0),SUM($Q486,$S486),IF(AND(申込書!$AH$4="SKY安心GIGAタブレット",SUM($U486,$W486)&lt;&gt;0),SUM($U486,$W486),"")),"")</f>
        <v/>
      </c>
      <c r="AM486" s="157"/>
      <c r="AN486" s="82"/>
      <c r="AO486" s="80" t="str">
        <f>IF(AND(申込書!$C$91&lt;&gt;"▼プルダウンより選択してください",申込書!$C$91&lt;&gt;"",申込書!$P$91&lt;&gt;"YYYY/MM/DD",$G486&lt;&gt;""),申込書!$P$91,"")</f>
        <v/>
      </c>
      <c r="AP486" s="81" t="str">
        <f>IF(AND(申込書!$C$91&lt;&gt;"▼プルダウンより選択してください",申込書!$C$91&lt;&gt;"",$G486&lt;&gt;""),申込書!$M$91,"")</f>
        <v/>
      </c>
      <c r="AQ486" s="81" t="str">
        <f>IF($AO$3&lt;&gt;"コンテンツなし",IF(AND(申込書!$AH$4="GIGAスクールパック",SUM($P486,$R486)&lt;&gt;0),SUM($P486,$R486),IF(AND(申込書!$AH$4="SKY安心GIGAタブレット",SUM($T486,$V486)&lt;&gt;0),SUM($T486,$V486),"")),"")</f>
        <v/>
      </c>
      <c r="AR486" s="81" t="str">
        <f>IF($AO$3&lt;&gt;"コンテンツなし",IF(AND(申込書!$AH$4="GIGAスクールパック",SUM($Q486,$S486)&lt;&gt;0),SUM($Q486,$S486),IF(AND(申込書!$AH$4="SKY安心GIGAタブレット",SUM($U486,$W486)&lt;&gt;0),SUM($U486,$W486),"")),"")</f>
        <v/>
      </c>
      <c r="AS486" s="157"/>
      <c r="AT486" s="82"/>
      <c r="AU486" s="80" t="str">
        <f>IF(AND(申込書!$C$92&lt;&gt;"▼プルダウンより選択してください",申込書!$C$92&lt;&gt;"",申込書!$P$92&lt;&gt;"YYYY/MM/DD",$G486&lt;&gt;""),申込書!$P$92,"")</f>
        <v/>
      </c>
      <c r="AV486" s="81" t="str">
        <f>IF(AND(申込書!$C$92&lt;&gt;"▼プルダウンより選択してください",申込書!$C$92&lt;&gt;"",$G486&lt;&gt;""),申込書!$M$92,"")</f>
        <v/>
      </c>
      <c r="AW486" s="81" t="str">
        <f>IF($AU$3&lt;&gt;"コンテンツなし",IF(AND(申込書!$AH$4="GIGAスクールパック",SUM($P486,$R486)&lt;&gt;0),SUM($P486,$R486),IF(AND(申込書!$AH$4="SKY安心GIGAタブレット",SUM($T486,$V486)&lt;&gt;0),SUM($T486,$V486),"")),"")</f>
        <v/>
      </c>
      <c r="AX486" s="81" t="str">
        <f>IF($AU$3&lt;&gt;"コンテンツなし",IF(AND(申込書!$AH$4="GIGAスクールパック",SUM($Q486,$S486)&lt;&gt;0),SUM($Q486,$S486),IF(AND(申込書!$AH$4="SKY安心GIGAタブレット",SUM($U486,$W486)&lt;&gt;0),SUM($U486,$W486),"")),"")</f>
        <v/>
      </c>
      <c r="AY486" s="157"/>
      <c r="AZ486" s="82"/>
      <c r="BA486" s="80" t="str">
        <f>IF(AND(申込書!$C$93&lt;&gt;"▼プルダウンより選択してください",申込書!$C$93&lt;&gt;"",申込書!$P$93&lt;&gt;"YYYY/MM/DD",$G486&lt;&gt;""),申込書!$P$93,"")</f>
        <v/>
      </c>
      <c r="BB486" s="81" t="str">
        <f>IF(AND(申込書!$C$93&lt;&gt;"▼プルダウンより選択してください",申込書!$C$93&lt;&gt;"",申込書!$M$93&gt;=1,$G486&lt;&gt;""),申込書!$M$93,"")</f>
        <v/>
      </c>
      <c r="BC486" s="81" t="str">
        <f>IF($BA$3&lt;&gt;"コンテンツなし",IF(AND(申込書!$AH$4="GIGAスクールパック",SUM($P486,$R486)&lt;&gt;0),SUM($P486,$R486),IF(AND(申込書!$AH$4="SKY安心GIGAタブレット",SUM($T486,$V486)&lt;&gt;0),SUM($T486,$V486),"")),"")</f>
        <v/>
      </c>
      <c r="BD486" s="81" t="str">
        <f>IF($BA$3&lt;&gt;"コンテンツなし",IF(AND(申込書!$AH$4="GIGAスクールパック",SUM($Q486,$S486)&lt;&gt;0),SUM($Q486,$S486),IF(AND(申込書!$AH$4="SKY安心GIGAタブレット",SUM($U486,$W486)&lt;&gt;0),SUM($U486,$W486),"")),"")</f>
        <v/>
      </c>
      <c r="BE486" s="157"/>
      <c r="BF486" s="82"/>
      <c r="BG486" s="80" t="str">
        <f>IF(AND(申込書!$C$94&lt;&gt;"▼プルダウンより選択してください",申込書!$C$94&lt;&gt;"",申込書!$P$94&lt;&gt;"YYYY/MM/DD",$G486&lt;&gt;""),申込書!$P$94,"")</f>
        <v/>
      </c>
      <c r="BH486" s="81" t="str">
        <f>IF(AND(申込書!$C$94&lt;&gt;"▼プルダウンより選択してください",申込書!$C$94&lt;&gt;"",$G486&lt;&gt;""),申込書!$M$94,"")</f>
        <v/>
      </c>
      <c r="BI486" s="81" t="str">
        <f>IF($BG$3&lt;&gt;"コンテンツなし",IF(AND(申込書!$AH$4="GIGAスクールパック",SUM($P486,$R486)&lt;&gt;0),SUM($P486,$R486),IF(AND(申込書!$AH$4="SKY安心GIGAタブレット",SUM($T486,$V486)&lt;&gt;0),SUM($T486,$V486),"")),"")</f>
        <v/>
      </c>
      <c r="BJ486" s="81" t="str">
        <f>IF($BG$3&lt;&gt;"コンテンツなし",IF(AND(申込書!$AH$4="GIGAスクールパック",SUM($Q486,$S486)&lt;&gt;0),SUM($Q486,$S486),IF(AND(申込書!$AH$4="SKY安心GIGAタブレット",SUM($U486,$W486)&lt;&gt;0),SUM($U486,$W486),"")),"")</f>
        <v/>
      </c>
      <c r="BK486" s="157"/>
      <c r="BL486" s="82"/>
      <c r="BM486" s="80" t="str">
        <f>IF(AND(申込書!$C$95&lt;&gt;"▼プルダウンより選択してください",申込書!$C$95&lt;&gt;"",申込書!$P$95&lt;&gt;"YYYY/MM/DD",$G486&lt;&gt;""),申込書!$P$95,"")</f>
        <v/>
      </c>
      <c r="BN486" s="81" t="str">
        <f>IF(AND(申込書!$C$95&lt;&gt;"▼プルダウンより選択してください",申込書!$C$95&lt;&gt;"",$G486&lt;&gt;""),申込書!$M$95,"")</f>
        <v/>
      </c>
      <c r="BO486" s="81" t="str">
        <f>IF($BM$3&lt;&gt;"コンテンツなし",IF(AND(申込書!$AH$4="GIGAスクールパック",SUM($P486,$R486)&lt;&gt;0),SUM($P486,$R486),IF(AND(申込書!$AH$4="SKY安心GIGAタブレット",SUM($T486,$V486)&lt;&gt;0),SUM($T486,$V486),"")),"")</f>
        <v/>
      </c>
      <c r="BP486" s="81" t="str">
        <f>IF($BM$3&lt;&gt;"コンテンツなし",IF(AND(申込書!$AH$4="GIGAスクールパック",SUM($Q486,$S486)&lt;&gt;0),SUM($Q486,$S486),IF(AND(申込書!$AH$4="SKY安心GIGAタブレット",SUM($U486,$W486)&lt;&gt;0),SUM($U486,$W486),"")),"")</f>
        <v/>
      </c>
      <c r="BQ486" s="157"/>
      <c r="BR486" s="82"/>
      <c r="BS486" s="80" t="str">
        <f>IF(AND(申込書!$C$96&lt;&gt;"▼プルダウンより選択してください",申込書!$C$96&lt;&gt;"",申込書!$P$96&lt;&gt;"YYYY/MM/DD",$G486&lt;&gt;""),申込書!$P$96,"")</f>
        <v/>
      </c>
      <c r="BT486" s="81" t="str">
        <f>IF(AND(申込書!$C$96&lt;&gt;"▼プルダウンより選択してください",申込書!$C$96&lt;&gt;"",$G486&lt;&gt;""),申込書!$M$96,"")</f>
        <v/>
      </c>
      <c r="BU486" s="81" t="str">
        <f>IF($BS$3&lt;&gt;"コンテンツなし",IF(AND(申込書!$AH$4="GIGAスクールパック",SUM($P486,$R486)&lt;&gt;0),SUM($P486,$R486),IF(AND(申込書!$AH$4="SKY安心GIGAタブレット",SUM($T486,$V486)&lt;&gt;0),SUM($T486,$V486),"")),"")</f>
        <v/>
      </c>
      <c r="BV486" s="81" t="str">
        <f>IF($BS$3&lt;&gt;"コンテンツなし",IF(AND(申込書!$AH$4="GIGAスクールパック",SUM($Q486,$S486)&lt;&gt;0),SUM($Q486,$S486),IF(AND(申込書!$AH$4="SKY安心GIGAタブレット",SUM($U486,$W486)&lt;&gt;0),SUM($U486,$W486),"")),"")</f>
        <v/>
      </c>
      <c r="BW486" s="157"/>
      <c r="BX486" s="82"/>
      <c r="BY486" s="80" t="str">
        <f>IF(AND(申込書!$C$97&lt;&gt;"▼プルダウンより選択してください",申込書!$C$97&lt;&gt;"",申込書!$P$97&lt;&gt;"YYYY/MM/DD",$G486&lt;&gt;""),申込書!$P$97,"")</f>
        <v/>
      </c>
      <c r="BZ486" s="81" t="str">
        <f>IF(AND(申込書!$C$97&lt;&gt;"▼プルダウンより選択してください",申込書!$C$97&lt;&gt;"",$G486&lt;&gt;""),申込書!$M$97,"")</f>
        <v/>
      </c>
      <c r="CA486" s="81" t="str">
        <f>IF($BY$3&lt;&gt;"コンテンツなし",IF(AND(申込書!$AH$4="GIGAスクールパック",SUM($P486,$R486)&lt;&gt;0),SUM($P486,$R486),IF(AND(申込書!$AH$4="SKY安心GIGAタブレット",SUM($T486,$V486)&lt;&gt;0),SUM($T486,$V486),"")),"")</f>
        <v/>
      </c>
      <c r="CB486" s="81" t="str">
        <f>IF($BY$3&lt;&gt;"コンテンツなし",IF(AND(申込書!$AH$4="GIGAスクールパック",SUM($Q486,$S486)&lt;&gt;0),SUM($Q486,$S486),IF(AND(申込書!$AH$4="SKY安心GIGAタブレット",SUM($U486,$W486)&lt;&gt;0),SUM($U486,$W486),"")),"")</f>
        <v/>
      </c>
      <c r="CC486" s="157"/>
      <c r="CD486" s="82"/>
      <c r="CE486" s="80" t="str">
        <f>IF(AND(申込書!$C$98&lt;&gt;"▼プルダウンより選択してください",申込書!$C$98&lt;&gt;"",申込書!$P$98&lt;&gt;"YYYY/MM/DD",$G486&lt;&gt;""),申込書!$P$98,"")</f>
        <v/>
      </c>
      <c r="CF486" s="81" t="str">
        <f>IF(AND(申込書!$C$98&lt;&gt;"▼プルダウンより選択してください",申込書!$C$98&lt;&gt;"",$G486&lt;&gt;""),申込書!$M$98,"")</f>
        <v/>
      </c>
      <c r="CG486" s="81" t="str">
        <f>IF($CE$3&lt;&gt;"コンテンツなし",IF(AND(申込書!$AH$4="GIGAスクールパック",SUM($P486,$R486)&lt;&gt;0),SUM($P486,$R486),IF(AND(申込書!$AH$4="SKY安心GIGAタブレット",SUM($T486,$V486)&lt;&gt;0),SUM($T486,$V486),"")),"")</f>
        <v/>
      </c>
      <c r="CH486" s="81" t="str">
        <f>IF($CE$3&lt;&gt;"コンテンツなし",IF(AND(申込書!$AH$4="GIGAスクールパック",SUM($Q486,$S486)&lt;&gt;0),SUM($Q486,$S486),IF(AND(申込書!$AH$4="SKY安心GIGAタブレット",SUM($U486,$W486)&lt;&gt;0),SUM($U486,$W486),"")),"")</f>
        <v/>
      </c>
      <c r="CI486" s="157"/>
      <c r="CJ486" s="82"/>
      <c r="CK486" s="80" t="str">
        <f>IF(AND(申込書!$C$99&lt;&gt;"▼プルダウンより選択してください",申込書!$C$99&lt;&gt;"",申込書!$P$99&lt;&gt;"YYYY/MM/DD",$G486&lt;&gt;""),申込書!$P$99,"")</f>
        <v/>
      </c>
      <c r="CL486" s="81" t="str">
        <f>IF(AND(申込書!$C$99&lt;&gt;"▼プルダウンより選択してください",申込書!$C$99&lt;&gt;"",$G486&lt;&gt;""),申込書!$M$99,"")</f>
        <v/>
      </c>
      <c r="CM486" s="81" t="str">
        <f>IF($CK$3&lt;&gt;"コンテンツなし",IF(AND(申込書!$AH$4="GIGAスクールパック",SUM($P486,$R486)&lt;&gt;0),SUM($P486,$R486),IF(AND(申込書!$AH$4="SKY安心GIGAタブレット",SUM($T486,$V486)&lt;&gt;0),SUM($T486,$V486),"")),"")</f>
        <v/>
      </c>
      <c r="CN486" s="81" t="str">
        <f>IF($CK$3&lt;&gt;"コンテンツなし",IF(AND(申込書!$AH$4="GIGAスクールパック",SUM($Q486,$S486)&lt;&gt;0),SUM($Q486,$S486),IF(AND(申込書!$AH$4="SKY安心GIGAタブレット",SUM($U486,$W486)&lt;&gt;0),SUM($U486,$W486),"")),"")</f>
        <v/>
      </c>
      <c r="CO486" s="157"/>
      <c r="CP486" s="82"/>
      <c r="CQ486" s="80" t="str">
        <f>IF(AND(申込書!$C$100&lt;&gt;"▼プルダウンより選択してください",申込書!$C$100&lt;&gt;"",申込書!$P$100&lt;&gt;"YYYY/MM/DD",$G486&lt;&gt;""),申込書!$P$100,"")</f>
        <v/>
      </c>
      <c r="CR486" s="81" t="str">
        <f>IF(AND(申込書!$C$100&lt;&gt;"▼プルダウンより選択してください",申込書!$C$100&lt;&gt;"",$G486&lt;&gt;""),申込書!$M$100,"")</f>
        <v/>
      </c>
      <c r="CS486" s="81" t="str">
        <f>IF($CQ$3&lt;&gt;"コンテンツなし",IF(AND(申込書!$AH$4="GIGAスクールパック",SUM($P486,$R486)&lt;&gt;0),SUM($P486,$R486),IF(AND(申込書!$AH$4="SKY安心GIGAタブレット",SUM($T486,$V486)&lt;&gt;0),SUM($T486,$V486),"")),"")</f>
        <v/>
      </c>
      <c r="CT486" s="81" t="str">
        <f>IF($CQ$3&lt;&gt;"コンテンツなし",IF(AND(申込書!$AH$4="GIGAスクールパック",SUM($Q486,$S486)&lt;&gt;0),SUM($Q486,$S486),IF(AND(申込書!$AH$4="SKY安心GIGAタブレット",SUM($U486,$W486)&lt;&gt;0),SUM($U486,$W486),"")),"")</f>
        <v/>
      </c>
      <c r="CU486" s="81"/>
      <c r="CV486" s="82"/>
      <c r="CW486" s="80" t="str">
        <f>IF(AND(申込書!$C$101&lt;&gt;"▼プルダウンより選択してください",申込書!$C$101&lt;&gt;"",申込書!$P$101&lt;&gt;"YYYY/MM/DD",$G486&lt;&gt;""),申込書!$P$101,"")</f>
        <v/>
      </c>
      <c r="CX486" s="81" t="str">
        <f>IF(AND(申込書!$C$101&lt;&gt;"▼プルダウンより選択してください",申込書!$C$101&lt;&gt;"",$G486&lt;&gt;""),申込書!$M$101,"")</f>
        <v/>
      </c>
      <c r="CY486" s="81" t="str">
        <f>IF($CW$3&lt;&gt;"コンテンツなし",IF(AND(申込書!$AH$4="GIGAスクールパック",SUM($P486,$R486)&lt;&gt;0),SUM($P486,$R486),IF(AND(申込書!$AH$4="SKY安心GIGAタブレット",SUM($T486,$V486)&lt;&gt;0),SUM($T486,$V486),"")),"")</f>
        <v/>
      </c>
      <c r="CZ486" s="81" t="str">
        <f>IF($CW$3&lt;&gt;"コンテンツなし",IF(AND(申込書!$AH$4="GIGAスクールパック",SUM($Q486,$S486)&lt;&gt;0),SUM($Q486,$S486),IF(AND(申込書!$AH$4="SKY安心GIGAタブレット",SUM($U486,$W486)&lt;&gt;0),SUM($U486,$W486),"")),"")</f>
        <v/>
      </c>
      <c r="DA486" s="81"/>
      <c r="DB486" s="82"/>
      <c r="DC486" s="80" t="str">
        <f>IF(AND(申込書!$C$102&lt;&gt;"▼プルダウンより選択してください",申込書!$C$102&lt;&gt;"",申込書!$P$102&lt;&gt;"YYYY/MM/DD",$G486&lt;&gt;""),申込書!$P$102,"")</f>
        <v/>
      </c>
      <c r="DD486" s="81" t="str">
        <f>IF(AND(申込書!$C$102&lt;&gt;"▼プルダウンより選択してください",申込書!$C$102&lt;&gt;"",$G486&lt;&gt;""),申込書!$M$102,"")</f>
        <v/>
      </c>
      <c r="DE486" s="81" t="str">
        <f>IF($DC$3&lt;&gt;"コンテンツなし",IF(AND(申込書!$AH$4="GIGAスクールパック",SUM($P486,$R486)&lt;&gt;0),SUM($P486,$R486),IF(AND(申込書!$AH$4="SKY安心GIGAタブレット",SUM($T486,$V486)&lt;&gt;0),SUM($T486,$V486),"")),"")</f>
        <v/>
      </c>
      <c r="DF486" s="81" t="str">
        <f>IF($DC$3&lt;&gt;"コンテンツなし",IF(AND(申込書!$AH$4="GIGAスクールパック",SUM($Q486,$S486)&lt;&gt;0),SUM($Q486,$S486),IF(AND(申込書!$AH$4="SKY安心GIGAタブレット",SUM($U486,$W486)&lt;&gt;0),SUM($U486,$W486),"")),"")</f>
        <v/>
      </c>
      <c r="DG486" s="81"/>
      <c r="DH486" s="82"/>
      <c r="DI486" s="80" t="str">
        <f>IF(AND(申込書!$C$103&lt;&gt;"▼プルダウンより選択してください",申込書!$C$103&lt;&gt;"",申込書!$P$103&lt;&gt;"YYYY/MM/DD",$G486&lt;&gt;""),申込書!$P$103,"")</f>
        <v/>
      </c>
      <c r="DJ486" s="81" t="str">
        <f>IF(AND(申込書!$C$103&lt;&gt;"▼プルダウンより選択してください",申込書!$C$103&lt;&gt;"",$G486&lt;&gt;""),申込書!$M$103,"")</f>
        <v/>
      </c>
      <c r="DK486" s="81" t="str">
        <f>IF($DI$3&lt;&gt;"コンテンツなし",IF(AND(申込書!$AH$4="GIGAスクールパック",SUM($P486,$R486)&lt;&gt;0),SUM($P486,$R486),IF(AND(申込書!$AH$4="SKY安心GIGAタブレット",SUM($T486,$V486)&lt;&gt;0),SUM($T486,$V486),"")),"")</f>
        <v/>
      </c>
      <c r="DL486" s="81" t="str">
        <f>IF($DI$3&lt;&gt;"コンテンツなし",IF(AND(申込書!$AH$4="GIGAスクールパック",SUM($Q486,$S486)&lt;&gt;0),SUM($Q486,$S486),IF(AND(申込書!$AH$4="SKY安心GIGAタブレット",SUM($U486,$W486)&lt;&gt;0),SUM($U486,$W486),"")),"")</f>
        <v/>
      </c>
      <c r="DM486" s="81"/>
      <c r="DN486" s="82"/>
      <c r="DO486" s="80" t="str">
        <f>IF(AND(申込書!$C$104&lt;&gt;"▼プルダウンより選択してください",申込書!$C$104&lt;&gt;"",申込書!$P$104&lt;&gt;"YYYY/MM/DD",$G486&lt;&gt;""),申込書!$P$104,"")</f>
        <v/>
      </c>
      <c r="DP486" s="81" t="str">
        <f>IF(AND(申込書!$C$104&lt;&gt;"▼プルダウンより選択してください",申込書!$C$104&lt;&gt;"",$G486&lt;&gt;""),申込書!$M$104,"")</f>
        <v/>
      </c>
      <c r="DQ486" s="81" t="str">
        <f>IF($DO$3&lt;&gt;"コンテンツなし",IF(AND(申込書!$AH$4="GIGAスクールパック",SUM($P486,$R486)&lt;&gt;0),SUM($P486,$R486),IF(AND(申込書!$AH$4="SKY安心GIGAタブレット",SUM($T486,$V486)&lt;&gt;0),SUM($T486,$V486),"")),"")</f>
        <v/>
      </c>
      <c r="DR486" s="81" t="str">
        <f>IF($DO$3&lt;&gt;"コンテンツなし",IF(AND(申込書!$AH$4="GIGAスクールパック",SUM($Q486,$S486)&lt;&gt;0),SUM($Q486,$S486),IF(AND(申込書!$AH$4="SKY安心GIGAタブレット",SUM($U486,$W486)&lt;&gt;0),SUM($U486,$W486),"")),"")</f>
        <v/>
      </c>
      <c r="DS486" s="81"/>
      <c r="DT486" s="82"/>
      <c r="DU486" s="80" t="str">
        <f>IF(AND(申込書!$C$105&lt;&gt;"▼プルダウンより選択してください",申込書!$C$105&lt;&gt;"",申込書!$P$105&lt;&gt;"YYYY/MM/DD",$G486&lt;&gt;""),申込書!$P$105,"")</f>
        <v/>
      </c>
      <c r="DV486" s="81" t="str">
        <f>IF(AND(申込書!$C$105&lt;&gt;"▼プルダウンより選択してください",申込書!$C$105&lt;&gt;"",$G486&lt;&gt;""),申込書!$M$105,"")</f>
        <v/>
      </c>
      <c r="DW486" s="81" t="str">
        <f>IF($DU$3&lt;&gt;"コンテンツなし",IF(AND(申込書!$AH$4="GIGAスクールパック",SUM($P486,$R486)&lt;&gt;0),SUM($P486,$R486),IF(AND(申込書!$AH$4="SKY安心GIGAタブレット",SUM($T486,$V486)&lt;&gt;0),SUM($T486,$V486),"")),"")</f>
        <v/>
      </c>
      <c r="DX486" s="81" t="str">
        <f>IF($DU$3&lt;&gt;"コンテンツなし",IF(AND(申込書!$AH$4="GIGAスクールパック",SUM($Q486,$S486)&lt;&gt;0),SUM($Q486,$S486),IF(AND(申込書!$AH$4="SKY安心GIGAタブレット",SUM($U486,$W486)&lt;&gt;0),SUM($U486,$W486),"")),"")</f>
        <v/>
      </c>
      <c r="DY486" s="157"/>
      <c r="DZ486" s="82"/>
      <c r="EA486" s="80" t="str">
        <f>IF(AND(申込書!$C$106&lt;&gt;"▼プルダウンより選択してください",申込書!$C$106&lt;&gt;"",申込書!$P$106&lt;&gt;"YYYY/MM/DD",$G486&lt;&gt;""),申込書!$P$106,"")</f>
        <v/>
      </c>
      <c r="EB486" s="81" t="str">
        <f>IF(AND(申込書!$C$106&lt;&gt;"▼プルダウンより選択してください",申込書!$C$106&lt;&gt;"",$G486&lt;&gt;""),申込書!$M$106,"")</f>
        <v/>
      </c>
      <c r="EC486" s="81" t="str">
        <f>IF($EA$3&lt;&gt;"コンテンツなし",IF(AND(申込書!$AH$4="GIGAスクールパック",SUM($P486,$R486)&lt;&gt;0),SUM($P486,$R486),IF(AND(申込書!$AH$4="SKY安心GIGAタブレット",SUM($T486,$V486)&lt;&gt;0),SUM($T486,$V486),"")),"")</f>
        <v/>
      </c>
      <c r="ED486" s="81" t="str">
        <f>IF($EA$3&lt;&gt;"コンテンツなし",IF(AND(申込書!$AH$4="GIGAスクールパック",SUM($Q486,$S486)&lt;&gt;0),SUM($Q486,$S486),IF(AND(申込書!$AH$4="SKY安心GIGAタブレット",SUM($U486,$W486)&lt;&gt;0),SUM($U486,$W486),"")),"")</f>
        <v/>
      </c>
      <c r="EE486" s="157"/>
      <c r="EF486" s="82"/>
      <c r="EG486" s="80" t="str">
        <f>IF(AND(申込書!$C$107&lt;&gt;"▼プルダウンより選択してください",申込書!$C$107&lt;&gt;"",申込書!$P$107&lt;&gt;"YYYY/MM/DD",$G486&lt;&gt;""),申込書!$P$107,"")</f>
        <v/>
      </c>
      <c r="EH486" s="81" t="str">
        <f>IF(AND(申込書!$C$107&lt;&gt;"▼プルダウンより選択してください",申込書!$C$107&lt;&gt;"",$G486&lt;&gt;""),申込書!$M$107,"")</f>
        <v/>
      </c>
      <c r="EI486" s="81" t="str">
        <f>IF($EG$3&lt;&gt;"コンテンツなし",IF(AND(申込書!$AH$4="GIGAスクールパック",SUM($P486,$R486)&lt;&gt;0),SUM($P486,$R486),IF(AND(申込書!$AH$4="SKY安心GIGAタブレット",SUM($T486,$V486)&lt;&gt;0),SUM($T486,$V486),"")),"")</f>
        <v/>
      </c>
      <c r="EJ486" s="81" t="str">
        <f>IF($EG$3&lt;&gt;"コンテンツなし",IF(AND(申込書!$AH$4="GIGAスクールパック",SUM($Q486,$S486)&lt;&gt;0),SUM($Q486,$S486),IF(AND(申込書!$AH$4="SKY安心GIGAタブレット",SUM($U486,$W486)&lt;&gt;0),SUM($U486,$W486),"")),"")</f>
        <v/>
      </c>
      <c r="EK486" s="157"/>
      <c r="EL486" s="82"/>
      <c r="EM486" s="80" t="str">
        <f>IF(AND(申込書!$C$108&lt;&gt;"▼プルダウンより選択してください",申込書!$C$108&lt;&gt;"",申込書!$P$108&lt;&gt;"YYYY/MM/DD",$G486&lt;&gt;""),申込書!$P$108,"")</f>
        <v/>
      </c>
      <c r="EN486" s="81" t="str">
        <f>IF(AND(申込書!$C$108&lt;&gt;"▼プルダウンより選択してください",申込書!$C$108&lt;&gt;"",$G486&lt;&gt;""),申込書!$M$108,"")</f>
        <v/>
      </c>
      <c r="EO486" s="81" t="str">
        <f>IF($EM$3&lt;&gt;"コンテンツなし",IF(AND(申込書!$AH$4="GIGAスクールパック",SUM($P486,$R486)&lt;&gt;0),SUM($P486,$R486),IF(AND(申込書!$AH$4="SKY安心GIGAタブレット",SUM($T486,$V486)&lt;&gt;0),SUM($T486,$V486),"")),"")</f>
        <v/>
      </c>
      <c r="EP486" s="81" t="str">
        <f>IF($EM$3&lt;&gt;"コンテンツなし",IF(AND(申込書!$AH$4="GIGAスクールパック",SUM($Q486,$S486)&lt;&gt;0),SUM($Q486,$S486),IF(AND(申込書!$AH$4="SKY安心GIGAタブレット",SUM($U486,$W486)&lt;&gt;0),SUM($U486,$W486),"")),"")</f>
        <v/>
      </c>
      <c r="EQ486" s="157"/>
      <c r="ER486" s="82"/>
      <c r="ES486" s="80" t="str">
        <f>IF(AND(申込書!$C$109&lt;&gt;"▼プルダウンより選択してください",申込書!$C$109&lt;&gt;"",申込書!$P$109&lt;&gt;"YYYY/MM/DD",$G486&lt;&gt;""),申込書!$P$109,"")</f>
        <v/>
      </c>
      <c r="ET486" s="81" t="str">
        <f>IF(AND(申込書!$C$109&lt;&gt;"▼プルダウンより選択してください",申込書!$C$109&lt;&gt;"",$G486&lt;&gt;""),申込書!$M$109,"")</f>
        <v/>
      </c>
      <c r="EU486" s="81" t="str">
        <f>IF($ES$3&lt;&gt;"コンテンツなし",IF(AND(申込書!$AH$4="GIGAスクールパック",SUM($P486,$R486)&lt;&gt;0),SUM($P486,$R486),IF(AND(申込書!$AH$4="SKY安心GIGAタブレット",SUM($T486,$V486)&lt;&gt;0),SUM($T486,$V486),"")),"")</f>
        <v/>
      </c>
      <c r="EV486" s="81" t="str">
        <f>IF($ES$3&lt;&gt;"コンテンツなし",IF(AND(申込書!$AH$4="GIGAスクールパック",SUM($Q486,$S486)&lt;&gt;0),SUM($Q486,$S486),IF(AND(申込書!$AH$4="SKY安心GIGAタブレット",SUM($U486,$W486)&lt;&gt;0),SUM($U486,$W486),"")),"")</f>
        <v/>
      </c>
      <c r="EW486" s="157"/>
      <c r="EX486" s="82"/>
      <c r="EY486" s="80" t="str">
        <f>IF(AND(申込書!$C$110&lt;&gt;"▼プルダウンより選択してください",申込書!$C$110&lt;&gt;"",申込書!$P$110&lt;&gt;"YYYY/MM/DD",$G486&lt;&gt;""),申込書!$P$110,"")</f>
        <v/>
      </c>
      <c r="EZ486" s="81" t="str">
        <f>IF(AND(申込書!$C$110&lt;&gt;"▼プルダウンより選択してください",申込書!$C$110&lt;&gt;"",$G486&lt;&gt;""),申込書!$M$110,"")</f>
        <v/>
      </c>
      <c r="FA486" s="81" t="str">
        <f>IF($EY$3&lt;&gt;"コンテンツなし",IF(AND(申込書!$AH$4="GIGAスクールパック",SUM($P486,$R486)&lt;&gt;0),SUM($P486,$R486),IF(AND(申込書!$AH$4="SKY安心GIGAタブレット",SUM($T486,$V486)&lt;&gt;0),SUM($T486,$V486),"")),"")</f>
        <v/>
      </c>
      <c r="FB486" s="81" t="str">
        <f>IF($EY$3&lt;&gt;"コンテンツなし",IF(AND(申込書!$AH$4="GIGAスクールパック",SUM($Q486,$S486)&lt;&gt;0),SUM($Q486,$S486),IF(AND(申込書!$AH$4="SKY安心GIGAタブレット",SUM($U486,$W486)&lt;&gt;0),SUM($U486,$W486),"")),"")</f>
        <v/>
      </c>
      <c r="FC486" s="157"/>
      <c r="FD486" s="82"/>
      <c r="FE486" s="80" t="str">
        <f>IF(AND(申込書!$C$111&lt;&gt;"▼プルダウンより選択してください",申込書!$C$111&lt;&gt;"",申込書!$P$111&lt;&gt;"YYYY/MM/DD",$G486&lt;&gt;""),申込書!$P$111,"")</f>
        <v/>
      </c>
      <c r="FF486" s="81" t="str">
        <f>IF(AND(申込書!$C$111&lt;&gt;"▼プルダウンより選択してください",申込書!$C$111&lt;&gt;"",$G486&lt;&gt;""),申込書!$M$111,"")</f>
        <v/>
      </c>
      <c r="FG486" s="81" t="str">
        <f>IF($FE$3&lt;&gt;"コンテンツなし",IF(AND(申込書!$AH$4="GIGAスクールパック",SUM($P486,$R486)&lt;&gt;0),SUM($P486,$R486),IF(AND(申込書!$AH$4="SKY安心GIGAタブレット",SUM($T486,$V486)&lt;&gt;0),SUM($T486,$V486),"")),"")</f>
        <v/>
      </c>
      <c r="FH486" s="81" t="str">
        <f>IF($FE$3&lt;&gt;"コンテンツなし",IF(AND(申込書!$AH$4="GIGAスクールパック",SUM($Q486,$S486)&lt;&gt;0),SUM($Q486,$S486),IF(AND(申込書!$AH$4="SKY安心GIGAタブレット",SUM($U486,$W486)&lt;&gt;0),SUM($U486,$W486),"")),"")</f>
        <v/>
      </c>
      <c r="FI486" s="157"/>
      <c r="FJ486" s="82"/>
      <c r="FK486" s="80" t="str">
        <f>IF(AND(申込書!$C$112&lt;&gt;"▼プルダウンより選択してください",申込書!$C$112&lt;&gt;"",申込書!$P$112&lt;&gt;"YYYY/MM/DD",$G486&lt;&gt;""),申込書!$P$112,"")</f>
        <v/>
      </c>
      <c r="FL486" s="81" t="str">
        <f>IF(AND(申込書!$C$112&lt;&gt;"▼プルダウンより選択してください",申込書!$C$112&lt;&gt;"",$G486&lt;&gt;""),申込書!$M$112,"")</f>
        <v/>
      </c>
      <c r="FM486" s="81" t="str">
        <f>IF($FK$3&lt;&gt;"コンテンツなし",IF(AND(申込書!$AH$4="GIGAスクールパック",SUM($P486,$R486)&lt;&gt;0),SUM($P486,$R486),IF(AND(申込書!$AH$4="SKY安心GIGAタブレット",SUM($T486,$V486)&lt;&gt;0),SUM($T486,$V486),"")),"")</f>
        <v/>
      </c>
      <c r="FN486" s="81" t="str">
        <f>IF($FK$3&lt;&gt;"コンテンツなし",IF(AND(申込書!$AH$4="GIGAスクールパック",SUM($Q486,$S486)&lt;&gt;0),SUM($Q486,$S486),IF(AND(申込書!$AH$4="SKY安心GIGAタブレット",SUM($U486,$W486)&lt;&gt;0),SUM($U486,$W486),"")),"")</f>
        <v/>
      </c>
      <c r="FO486" s="157"/>
      <c r="FP486" s="82"/>
      <c r="FQ486" s="80" t="str">
        <f>IF(AND(申込書!$C$113&lt;&gt;"▼プルダウンより選択してください",申込書!$C$113&lt;&gt;"",申込書!$P$113&lt;&gt;"YYYY/MM/DD",$G486&lt;&gt;""),申込書!$P$113,"")</f>
        <v/>
      </c>
      <c r="FR486" s="81" t="str">
        <f>IF(AND(申込書!$C$113&lt;&gt;"▼プルダウンより選択してください",申込書!$C$113&lt;&gt;"",$G486&lt;&gt;""),申込書!$M$113,"")</f>
        <v/>
      </c>
      <c r="FS486" s="81" t="str">
        <f>IF($FQ$3&lt;&gt;"コンテンツなし",IF(AND(申込書!$AH$4="GIGAスクールパック",SUM($P486,$R486)&lt;&gt;0),SUM($P486,$R486),IF(AND(申込書!$AH$4="SKY安心GIGAタブレット",SUM($T486,$V486)&lt;&gt;0),SUM($T486,$V486),"")),"")</f>
        <v/>
      </c>
      <c r="FT486" s="81" t="str">
        <f>IF($FQ$3&lt;&gt;"コンテンツなし",IF(AND(申込書!$AH$4="GIGAスクールパック",SUM($Q486,$S486)&lt;&gt;0),SUM($Q486,$S486),IF(AND(申込書!$AH$4="SKY安心GIGAタブレット",SUM($U486,$W486)&lt;&gt;0),SUM($U486,$W486),"")),"")</f>
        <v/>
      </c>
      <c r="FU486" s="157"/>
      <c r="FV486" s="82"/>
      <c r="FW486" s="80" t="str">
        <f>IF(AND(申込書!$C$114&lt;&gt;"▼プルダウンより選択してください",申込書!$C$114&lt;&gt;"",申込書!$P$114&lt;&gt;"YYYY/MM/DD",$G486&lt;&gt;""),申込書!$P$114,"")</f>
        <v/>
      </c>
      <c r="FX486" s="81" t="str">
        <f>IF(AND(申込書!$C$114&lt;&gt;"▼プルダウンより選択してください",申込書!$C$114&lt;&gt;"",$G486&lt;&gt;""),申込書!$M$114,"")</f>
        <v/>
      </c>
      <c r="FY486" s="81" t="str">
        <f>IF($FW$3&lt;&gt;"コンテンツなし",IF(AND(申込書!$AH$4="GIGAスクールパック",SUM($P486,$R486)&lt;&gt;0),SUM($P486,$R486),IF(AND(申込書!$AH$4="SKY安心GIGAタブレット",SUM($T486,$V486)&lt;&gt;0),SUM($T486,$V486),"")),"")</f>
        <v/>
      </c>
      <c r="FZ486" s="81" t="str">
        <f>IF($FW$3&lt;&gt;"コンテンツなし",IF(AND(申込書!$AH$4="GIGAスクールパック",SUM($Q486,$S486)&lt;&gt;0),SUM($Q486,$S486),IF(AND(申込書!$AH$4="SKY安心GIGAタブレット",SUM($U486,$W486)&lt;&gt;0),SUM($U486,$W486),"")),"")</f>
        <v/>
      </c>
      <c r="GA486" s="157"/>
      <c r="GB486" s="82"/>
      <c r="GC486" s="80" t="str">
        <f>IF(AND(申込書!$C$115&lt;&gt;"▼プルダウンより選択してください",申込書!$C$115&lt;&gt;"",申込書!$P$115&lt;&gt;"YYYY/MM/DD",$G486&lt;&gt;""),申込書!$P$115,"")</f>
        <v/>
      </c>
      <c r="GD486" s="81" t="str">
        <f>IF(AND(申込書!$C$115&lt;&gt;"▼プルダウンより選択してください",申込書!$C$115&lt;&gt;"",$G486&lt;&gt;""),申込書!$M$115,"")</f>
        <v/>
      </c>
      <c r="GE486" s="81" t="str">
        <f>IF($GC$3&lt;&gt;"コンテンツなし",IF(AND(申込書!$AH$4="GIGAスクールパック",SUM($P486,$R486)&lt;&gt;0),SUM($P486,$R486),IF(AND(申込書!$AH$4="SKY安心GIGAタブレット",SUM($T486,$V486)&lt;&gt;0),SUM($T486,$V486),"")),"")</f>
        <v/>
      </c>
      <c r="GF486" s="81" t="str">
        <f>IF($GC$3&lt;&gt;"コンテンツなし",IF(AND(申込書!$AH$4="GIGAスクールパック",SUM($Q486,$S486)&lt;&gt;0),SUM($Q486,$S486),IF(AND(申込書!$AH$4="SKY安心GIGAタブレット",SUM($U486,$W486)&lt;&gt;0),SUM($U486,$W486),"")),"")</f>
        <v/>
      </c>
      <c r="GG486" s="157"/>
      <c r="GH486" s="82"/>
      <c r="GI486" s="80" t="str">
        <f>IF(AND(申込書!$C$116&lt;&gt;"▼プルダウンより選択してください",申込書!$C$116&lt;&gt;"",申込書!$P$116&lt;&gt;"YYYY/MM/DD",$G486&lt;&gt;""),申込書!$P$116,"")</f>
        <v/>
      </c>
      <c r="GJ486" s="81" t="str">
        <f>IF(AND(申込書!$C$116&lt;&gt;"▼プルダウンより選択してください",申込書!$C$116&lt;&gt;"",$G486&lt;&gt;""),申込書!$M$116,"")</f>
        <v/>
      </c>
      <c r="GK486" s="81" t="str">
        <f>IF($GI$3&lt;&gt;"コンテンツなし",IF(AND(申込書!$AH$4="GIGAスクールパック",SUM($P486,$R486)&lt;&gt;0),SUM($P486,$R486),IF(AND(申込書!$AH$4="SKY安心GIGAタブレット",SUM($T486,$V486)&lt;&gt;0),SUM($T486,$V486),"")),"")</f>
        <v/>
      </c>
      <c r="GL486" s="81" t="str">
        <f>IF($GI$3&lt;&gt;"コンテンツなし",IF(AND(申込書!$AH$4="GIGAスクールパック",SUM($Q486,$S486)&lt;&gt;0),SUM($Q486,$S486),IF(AND(申込書!$AH$4="SKY安心GIGAタブレット",SUM($U486,$W486)&lt;&gt;0),SUM($U486,$W486),"")),"")</f>
        <v/>
      </c>
      <c r="GM486" s="157"/>
      <c r="GN486" s="82"/>
      <c r="GO486" s="80" t="str">
        <f>IF(AND(申込書!$C$117&lt;&gt;"▼プルダウンより選択してください",申込書!$C$117&lt;&gt;"",申込書!$P$117&lt;&gt;"YYYY/MM/DD",$G486&lt;&gt;""),申込書!$P$117,"")</f>
        <v/>
      </c>
      <c r="GP486" s="81" t="str">
        <f>IF(AND(申込書!$C$117&lt;&gt;"▼プルダウンより選択してください",申込書!$C$117&lt;&gt;"",$G486&lt;&gt;""),申込書!$M$117,"")</f>
        <v/>
      </c>
      <c r="GQ486" s="81" t="str">
        <f>IF($GO$3&lt;&gt;"コンテンツなし",IF(AND(申込書!$AH$4="GIGAスクールパック",SUM($P486,$R486)&lt;&gt;0),SUM($P486,$R486),IF(AND(申込書!$AH$4="SKY安心GIGAタブレット",SUM($T486,$V486)&lt;&gt;0),SUM($T486,$V486),"")),"")</f>
        <v/>
      </c>
      <c r="GR486" s="81" t="str">
        <f>IF($GO$3&lt;&gt;"コンテンツなし",IF(AND(申込書!$AH$4="GIGAスクールパック",SUM($Q486,$S486)&lt;&gt;0),SUM($Q486,$S486),IF(AND(申込書!$AH$4="SKY安心GIGAタブレット",SUM($U486,$W486)&lt;&gt;0),SUM($U486,$W486),"")),"")</f>
        <v/>
      </c>
      <c r="GS486" s="157"/>
      <c r="GT486" s="82"/>
      <c r="GU486" s="80" t="str">
        <f>IF(AND(申込書!$C$118&lt;&gt;"▼プルダウンより選択してください",申込書!$C$118&lt;&gt;"",申込書!$P$118&lt;&gt;"YYYY/MM/DD",$G486&lt;&gt;""),申込書!$P$118,"")</f>
        <v/>
      </c>
      <c r="GV486" s="81" t="str">
        <f>IF(AND(申込書!$C$118&lt;&gt;"▼プルダウンより選択してください",申込書!$C$118&lt;&gt;"",$G486&lt;&gt;""),申込書!$M$118,"")</f>
        <v/>
      </c>
      <c r="GW486" s="81" t="str">
        <f>IF($GU$3&lt;&gt;"コンテンツなし",IF(AND(申込書!$AH$4="GIGAスクールパック",SUM($P486,$R486)&lt;&gt;0),SUM($P486,$R486),IF(AND(申込書!$AH$4="SKY安心GIGAタブレット",SUM($T486,$V486)&lt;&gt;0),SUM($T486,$V486),"")),"")</f>
        <v/>
      </c>
      <c r="GX486" s="81" t="str">
        <f>IF($GU$3&lt;&gt;"コンテンツなし",IF(AND(申込書!$AH$4="GIGAスクールパック",SUM($Q486,$S486)&lt;&gt;0),SUM($Q486,$S486),IF(AND(申込書!$AH$4="SKY安心GIGAタブレット",SUM($U486,$W486)&lt;&gt;0),SUM($U486,$W486),"")),"")</f>
        <v/>
      </c>
      <c r="GY486" s="157"/>
      <c r="GZ486" s="82"/>
      <c r="HA486" s="80" t="str">
        <f>IF(AND(申込書!$C$119&lt;&gt;"▼プルダウンより選択してください",申込書!$C$119&lt;&gt;"",申込書!$P$119&lt;&gt;"YYYY/MM/DD",$G486&lt;&gt;""),申込書!$P$119,"")</f>
        <v/>
      </c>
      <c r="HB486" s="81" t="str">
        <f>IF(AND(申込書!$C$119&lt;&gt;"▼プルダウンより選択してください",申込書!$C$119&lt;&gt;"",$G486&lt;&gt;""),申込書!$M$119,"")</f>
        <v/>
      </c>
      <c r="HC486" s="81" t="str">
        <f>IF($HA$3&lt;&gt;"コンテンツなし",IF(AND(申込書!$AH$4="GIGAスクールパック",SUM($P486,$R486)&lt;&gt;0),SUM($P486,$R486),IF(AND(申込書!$AH$4="SKY安心GIGAタブレット",SUM($T486,$V486)&lt;&gt;0),SUM($T486,$V486),"")),"")</f>
        <v/>
      </c>
      <c r="HD486" s="81" t="str">
        <f>IF($HA$3&lt;&gt;"コンテンツなし",IF(AND(申込書!$AH$4="GIGAスクールパック",SUM($Q486,$S486)&lt;&gt;0),SUM($Q486,$S486),IF(AND(申込書!$AH$4="SKY安心GIGAタブレット",SUM($U486,$W486)&lt;&gt;0),SUM($U486,$W486),"")),"")</f>
        <v/>
      </c>
      <c r="HE486" s="157"/>
      <c r="HF486" s="82"/>
      <c r="HG486" s="83"/>
    </row>
    <row r="487" spans="2:215" ht="26.85" customHeight="1">
      <c r="B487" s="62">
        <f t="shared" si="4"/>
        <v>482</v>
      </c>
      <c r="C487" s="63"/>
      <c r="D487" s="64"/>
      <c r="E487" s="207"/>
      <c r="F487" s="65"/>
      <c r="G487" s="66"/>
      <c r="H487" s="67"/>
      <c r="I487" s="68"/>
      <c r="J487" s="69"/>
      <c r="K487" s="70"/>
      <c r="L487" s="71"/>
      <c r="M487" s="72"/>
      <c r="N487" s="73"/>
      <c r="O487" s="74"/>
      <c r="P487" s="179"/>
      <c r="Q487" s="180"/>
      <c r="R487" s="180"/>
      <c r="S487" s="181"/>
      <c r="T487" s="179"/>
      <c r="U487" s="180"/>
      <c r="V487" s="182"/>
      <c r="W487" s="181"/>
      <c r="X487" s="75"/>
      <c r="Y487" s="76"/>
      <c r="Z487" s="77"/>
      <c r="AA487" s="78"/>
      <c r="AB487" s="79"/>
      <c r="AC487" s="79"/>
      <c r="AD487" s="79"/>
      <c r="AE487" s="77"/>
      <c r="AF487" s="139"/>
      <c r="AG487" s="139"/>
      <c r="AH487" s="139"/>
      <c r="AI487" s="80" t="str">
        <f>IF(AND(申込書!$C$90&lt;&gt;"▼プルダウンより選択してください",申込書!$C$90&lt;&gt;"",申込書!$P$90&lt;&gt;"YYYY/MM/DD",$G487&lt;&gt;""),申込書!$P$90,"")</f>
        <v/>
      </c>
      <c r="AJ487" s="81" t="str">
        <f>IF(AND(申込書!$C$90&lt;&gt;"▼プルダウンより選択してください",申込書!$C$90&lt;&gt;"",$G487&lt;&gt;""),申込書!$M$90,"")</f>
        <v/>
      </c>
      <c r="AK487" s="81" t="str">
        <f>IF($AI$3&lt;&gt;"コンテンツなし",IF(AND(申込書!$AH$4="GIGAスクールパック",SUM($P487,$R487)&lt;&gt;0),SUM($P487,$R487),IF(AND(申込書!$AH$4="SKY安心GIGAタブレット",SUM($T487,$V487)&lt;&gt;0),SUM($T487,$V487),"")),"")</f>
        <v/>
      </c>
      <c r="AL487" s="81" t="str">
        <f>IF($AI$3&lt;&gt;"コンテンツなし",IF(AND(申込書!$AH$4="GIGAスクールパック",SUM($Q487,$S487)&lt;&gt;0),SUM($Q487,$S487),IF(AND(申込書!$AH$4="SKY安心GIGAタブレット",SUM($U487,$W487)&lt;&gt;0),SUM($U487,$W487),"")),"")</f>
        <v/>
      </c>
      <c r="AM487" s="157"/>
      <c r="AN487" s="82"/>
      <c r="AO487" s="80" t="str">
        <f>IF(AND(申込書!$C$91&lt;&gt;"▼プルダウンより選択してください",申込書!$C$91&lt;&gt;"",申込書!$P$91&lt;&gt;"YYYY/MM/DD",$G487&lt;&gt;""),申込書!$P$91,"")</f>
        <v/>
      </c>
      <c r="AP487" s="81" t="str">
        <f>IF(AND(申込書!$C$91&lt;&gt;"▼プルダウンより選択してください",申込書!$C$91&lt;&gt;"",$G487&lt;&gt;""),申込書!$M$91,"")</f>
        <v/>
      </c>
      <c r="AQ487" s="81" t="str">
        <f>IF($AO$3&lt;&gt;"コンテンツなし",IF(AND(申込書!$AH$4="GIGAスクールパック",SUM($P487,$R487)&lt;&gt;0),SUM($P487,$R487),IF(AND(申込書!$AH$4="SKY安心GIGAタブレット",SUM($T487,$V487)&lt;&gt;0),SUM($T487,$V487),"")),"")</f>
        <v/>
      </c>
      <c r="AR487" s="81" t="str">
        <f>IF($AO$3&lt;&gt;"コンテンツなし",IF(AND(申込書!$AH$4="GIGAスクールパック",SUM($Q487,$S487)&lt;&gt;0),SUM($Q487,$S487),IF(AND(申込書!$AH$4="SKY安心GIGAタブレット",SUM($U487,$W487)&lt;&gt;0),SUM($U487,$W487),"")),"")</f>
        <v/>
      </c>
      <c r="AS487" s="157"/>
      <c r="AT487" s="82"/>
      <c r="AU487" s="80" t="str">
        <f>IF(AND(申込書!$C$92&lt;&gt;"▼プルダウンより選択してください",申込書!$C$92&lt;&gt;"",申込書!$P$92&lt;&gt;"YYYY/MM/DD",$G487&lt;&gt;""),申込書!$P$92,"")</f>
        <v/>
      </c>
      <c r="AV487" s="81" t="str">
        <f>IF(AND(申込書!$C$92&lt;&gt;"▼プルダウンより選択してください",申込書!$C$92&lt;&gt;"",$G487&lt;&gt;""),申込書!$M$92,"")</f>
        <v/>
      </c>
      <c r="AW487" s="81" t="str">
        <f>IF($AU$3&lt;&gt;"コンテンツなし",IF(AND(申込書!$AH$4="GIGAスクールパック",SUM($P487,$R487)&lt;&gt;0),SUM($P487,$R487),IF(AND(申込書!$AH$4="SKY安心GIGAタブレット",SUM($T487,$V487)&lt;&gt;0),SUM($T487,$V487),"")),"")</f>
        <v/>
      </c>
      <c r="AX487" s="81" t="str">
        <f>IF($AU$3&lt;&gt;"コンテンツなし",IF(AND(申込書!$AH$4="GIGAスクールパック",SUM($Q487,$S487)&lt;&gt;0),SUM($Q487,$S487),IF(AND(申込書!$AH$4="SKY安心GIGAタブレット",SUM($U487,$W487)&lt;&gt;0),SUM($U487,$W487),"")),"")</f>
        <v/>
      </c>
      <c r="AY487" s="157"/>
      <c r="AZ487" s="82"/>
      <c r="BA487" s="80" t="str">
        <f>IF(AND(申込書!$C$93&lt;&gt;"▼プルダウンより選択してください",申込書!$C$93&lt;&gt;"",申込書!$P$93&lt;&gt;"YYYY/MM/DD",$G487&lt;&gt;""),申込書!$P$93,"")</f>
        <v/>
      </c>
      <c r="BB487" s="81" t="str">
        <f>IF(AND(申込書!$C$93&lt;&gt;"▼プルダウンより選択してください",申込書!$C$93&lt;&gt;"",申込書!$M$93&gt;=1,$G487&lt;&gt;""),申込書!$M$93,"")</f>
        <v/>
      </c>
      <c r="BC487" s="81" t="str">
        <f>IF($BA$3&lt;&gt;"コンテンツなし",IF(AND(申込書!$AH$4="GIGAスクールパック",SUM($P487,$R487)&lt;&gt;0),SUM($P487,$R487),IF(AND(申込書!$AH$4="SKY安心GIGAタブレット",SUM($T487,$V487)&lt;&gt;0),SUM($T487,$V487),"")),"")</f>
        <v/>
      </c>
      <c r="BD487" s="81" t="str">
        <f>IF($BA$3&lt;&gt;"コンテンツなし",IF(AND(申込書!$AH$4="GIGAスクールパック",SUM($Q487,$S487)&lt;&gt;0),SUM($Q487,$S487),IF(AND(申込書!$AH$4="SKY安心GIGAタブレット",SUM($U487,$W487)&lt;&gt;0),SUM($U487,$W487),"")),"")</f>
        <v/>
      </c>
      <c r="BE487" s="157"/>
      <c r="BF487" s="82"/>
      <c r="BG487" s="80" t="str">
        <f>IF(AND(申込書!$C$94&lt;&gt;"▼プルダウンより選択してください",申込書!$C$94&lt;&gt;"",申込書!$P$94&lt;&gt;"YYYY/MM/DD",$G487&lt;&gt;""),申込書!$P$94,"")</f>
        <v/>
      </c>
      <c r="BH487" s="81" t="str">
        <f>IF(AND(申込書!$C$94&lt;&gt;"▼プルダウンより選択してください",申込書!$C$94&lt;&gt;"",$G487&lt;&gt;""),申込書!$M$94,"")</f>
        <v/>
      </c>
      <c r="BI487" s="81" t="str">
        <f>IF($BG$3&lt;&gt;"コンテンツなし",IF(AND(申込書!$AH$4="GIGAスクールパック",SUM($P487,$R487)&lt;&gt;0),SUM($P487,$R487),IF(AND(申込書!$AH$4="SKY安心GIGAタブレット",SUM($T487,$V487)&lt;&gt;0),SUM($T487,$V487),"")),"")</f>
        <v/>
      </c>
      <c r="BJ487" s="81" t="str">
        <f>IF($BG$3&lt;&gt;"コンテンツなし",IF(AND(申込書!$AH$4="GIGAスクールパック",SUM($Q487,$S487)&lt;&gt;0),SUM($Q487,$S487),IF(AND(申込書!$AH$4="SKY安心GIGAタブレット",SUM($U487,$W487)&lt;&gt;0),SUM($U487,$W487),"")),"")</f>
        <v/>
      </c>
      <c r="BK487" s="157"/>
      <c r="BL487" s="82"/>
      <c r="BM487" s="80" t="str">
        <f>IF(AND(申込書!$C$95&lt;&gt;"▼プルダウンより選択してください",申込書!$C$95&lt;&gt;"",申込書!$P$95&lt;&gt;"YYYY/MM/DD",$G487&lt;&gt;""),申込書!$P$95,"")</f>
        <v/>
      </c>
      <c r="BN487" s="81" t="str">
        <f>IF(AND(申込書!$C$95&lt;&gt;"▼プルダウンより選択してください",申込書!$C$95&lt;&gt;"",$G487&lt;&gt;""),申込書!$M$95,"")</f>
        <v/>
      </c>
      <c r="BO487" s="81" t="str">
        <f>IF($BM$3&lt;&gt;"コンテンツなし",IF(AND(申込書!$AH$4="GIGAスクールパック",SUM($P487,$R487)&lt;&gt;0),SUM($P487,$R487),IF(AND(申込書!$AH$4="SKY安心GIGAタブレット",SUM($T487,$V487)&lt;&gt;0),SUM($T487,$V487),"")),"")</f>
        <v/>
      </c>
      <c r="BP487" s="81" t="str">
        <f>IF($BM$3&lt;&gt;"コンテンツなし",IF(AND(申込書!$AH$4="GIGAスクールパック",SUM($Q487,$S487)&lt;&gt;0),SUM($Q487,$S487),IF(AND(申込書!$AH$4="SKY安心GIGAタブレット",SUM($U487,$W487)&lt;&gt;0),SUM($U487,$W487),"")),"")</f>
        <v/>
      </c>
      <c r="BQ487" s="157"/>
      <c r="BR487" s="82"/>
      <c r="BS487" s="80" t="str">
        <f>IF(AND(申込書!$C$96&lt;&gt;"▼プルダウンより選択してください",申込書!$C$96&lt;&gt;"",申込書!$P$96&lt;&gt;"YYYY/MM/DD",$G487&lt;&gt;""),申込書!$P$96,"")</f>
        <v/>
      </c>
      <c r="BT487" s="81" t="str">
        <f>IF(AND(申込書!$C$96&lt;&gt;"▼プルダウンより選択してください",申込書!$C$96&lt;&gt;"",$G487&lt;&gt;""),申込書!$M$96,"")</f>
        <v/>
      </c>
      <c r="BU487" s="81" t="str">
        <f>IF($BS$3&lt;&gt;"コンテンツなし",IF(AND(申込書!$AH$4="GIGAスクールパック",SUM($P487,$R487)&lt;&gt;0),SUM($P487,$R487),IF(AND(申込書!$AH$4="SKY安心GIGAタブレット",SUM($T487,$V487)&lt;&gt;0),SUM($T487,$V487),"")),"")</f>
        <v/>
      </c>
      <c r="BV487" s="81" t="str">
        <f>IF($BS$3&lt;&gt;"コンテンツなし",IF(AND(申込書!$AH$4="GIGAスクールパック",SUM($Q487,$S487)&lt;&gt;0),SUM($Q487,$S487),IF(AND(申込書!$AH$4="SKY安心GIGAタブレット",SUM($U487,$W487)&lt;&gt;0),SUM($U487,$W487),"")),"")</f>
        <v/>
      </c>
      <c r="BW487" s="157"/>
      <c r="BX487" s="82"/>
      <c r="BY487" s="80" t="str">
        <f>IF(AND(申込書!$C$97&lt;&gt;"▼プルダウンより選択してください",申込書!$C$97&lt;&gt;"",申込書!$P$97&lt;&gt;"YYYY/MM/DD",$G487&lt;&gt;""),申込書!$P$97,"")</f>
        <v/>
      </c>
      <c r="BZ487" s="81" t="str">
        <f>IF(AND(申込書!$C$97&lt;&gt;"▼プルダウンより選択してください",申込書!$C$97&lt;&gt;"",$G487&lt;&gt;""),申込書!$M$97,"")</f>
        <v/>
      </c>
      <c r="CA487" s="81" t="str">
        <f>IF($BY$3&lt;&gt;"コンテンツなし",IF(AND(申込書!$AH$4="GIGAスクールパック",SUM($P487,$R487)&lt;&gt;0),SUM($P487,$R487),IF(AND(申込書!$AH$4="SKY安心GIGAタブレット",SUM($T487,$V487)&lt;&gt;0),SUM($T487,$V487),"")),"")</f>
        <v/>
      </c>
      <c r="CB487" s="81" t="str">
        <f>IF($BY$3&lt;&gt;"コンテンツなし",IF(AND(申込書!$AH$4="GIGAスクールパック",SUM($Q487,$S487)&lt;&gt;0),SUM($Q487,$S487),IF(AND(申込書!$AH$4="SKY安心GIGAタブレット",SUM($U487,$W487)&lt;&gt;0),SUM($U487,$W487),"")),"")</f>
        <v/>
      </c>
      <c r="CC487" s="157"/>
      <c r="CD487" s="82"/>
      <c r="CE487" s="80" t="str">
        <f>IF(AND(申込書!$C$98&lt;&gt;"▼プルダウンより選択してください",申込書!$C$98&lt;&gt;"",申込書!$P$98&lt;&gt;"YYYY/MM/DD",$G487&lt;&gt;""),申込書!$P$98,"")</f>
        <v/>
      </c>
      <c r="CF487" s="81" t="str">
        <f>IF(AND(申込書!$C$98&lt;&gt;"▼プルダウンより選択してください",申込書!$C$98&lt;&gt;"",$G487&lt;&gt;""),申込書!$M$98,"")</f>
        <v/>
      </c>
      <c r="CG487" s="81" t="str">
        <f>IF($CE$3&lt;&gt;"コンテンツなし",IF(AND(申込書!$AH$4="GIGAスクールパック",SUM($P487,$R487)&lt;&gt;0),SUM($P487,$R487),IF(AND(申込書!$AH$4="SKY安心GIGAタブレット",SUM($T487,$V487)&lt;&gt;0),SUM($T487,$V487),"")),"")</f>
        <v/>
      </c>
      <c r="CH487" s="81" t="str">
        <f>IF($CE$3&lt;&gt;"コンテンツなし",IF(AND(申込書!$AH$4="GIGAスクールパック",SUM($Q487,$S487)&lt;&gt;0),SUM($Q487,$S487),IF(AND(申込書!$AH$4="SKY安心GIGAタブレット",SUM($U487,$W487)&lt;&gt;0),SUM($U487,$W487),"")),"")</f>
        <v/>
      </c>
      <c r="CI487" s="157"/>
      <c r="CJ487" s="82"/>
      <c r="CK487" s="80" t="str">
        <f>IF(AND(申込書!$C$99&lt;&gt;"▼プルダウンより選択してください",申込書!$C$99&lt;&gt;"",申込書!$P$99&lt;&gt;"YYYY/MM/DD",$G487&lt;&gt;""),申込書!$P$99,"")</f>
        <v/>
      </c>
      <c r="CL487" s="81" t="str">
        <f>IF(AND(申込書!$C$99&lt;&gt;"▼プルダウンより選択してください",申込書!$C$99&lt;&gt;"",$G487&lt;&gt;""),申込書!$M$99,"")</f>
        <v/>
      </c>
      <c r="CM487" s="81" t="str">
        <f>IF($CK$3&lt;&gt;"コンテンツなし",IF(AND(申込書!$AH$4="GIGAスクールパック",SUM($P487,$R487)&lt;&gt;0),SUM($P487,$R487),IF(AND(申込書!$AH$4="SKY安心GIGAタブレット",SUM($T487,$V487)&lt;&gt;0),SUM($T487,$V487),"")),"")</f>
        <v/>
      </c>
      <c r="CN487" s="81" t="str">
        <f>IF($CK$3&lt;&gt;"コンテンツなし",IF(AND(申込書!$AH$4="GIGAスクールパック",SUM($Q487,$S487)&lt;&gt;0),SUM($Q487,$S487),IF(AND(申込書!$AH$4="SKY安心GIGAタブレット",SUM($U487,$W487)&lt;&gt;0),SUM($U487,$W487),"")),"")</f>
        <v/>
      </c>
      <c r="CO487" s="157"/>
      <c r="CP487" s="82"/>
      <c r="CQ487" s="80" t="str">
        <f>IF(AND(申込書!$C$100&lt;&gt;"▼プルダウンより選択してください",申込書!$C$100&lt;&gt;"",申込書!$P$100&lt;&gt;"YYYY/MM/DD",$G487&lt;&gt;""),申込書!$P$100,"")</f>
        <v/>
      </c>
      <c r="CR487" s="81" t="str">
        <f>IF(AND(申込書!$C$100&lt;&gt;"▼プルダウンより選択してください",申込書!$C$100&lt;&gt;"",$G487&lt;&gt;""),申込書!$M$100,"")</f>
        <v/>
      </c>
      <c r="CS487" s="81" t="str">
        <f>IF($CQ$3&lt;&gt;"コンテンツなし",IF(AND(申込書!$AH$4="GIGAスクールパック",SUM($P487,$R487)&lt;&gt;0),SUM($P487,$R487),IF(AND(申込書!$AH$4="SKY安心GIGAタブレット",SUM($T487,$V487)&lt;&gt;0),SUM($T487,$V487),"")),"")</f>
        <v/>
      </c>
      <c r="CT487" s="81" t="str">
        <f>IF($CQ$3&lt;&gt;"コンテンツなし",IF(AND(申込書!$AH$4="GIGAスクールパック",SUM($Q487,$S487)&lt;&gt;0),SUM($Q487,$S487),IF(AND(申込書!$AH$4="SKY安心GIGAタブレット",SUM($U487,$W487)&lt;&gt;0),SUM($U487,$W487),"")),"")</f>
        <v/>
      </c>
      <c r="CU487" s="81"/>
      <c r="CV487" s="82"/>
      <c r="CW487" s="80" t="str">
        <f>IF(AND(申込書!$C$101&lt;&gt;"▼プルダウンより選択してください",申込書!$C$101&lt;&gt;"",申込書!$P$101&lt;&gt;"YYYY/MM/DD",$G487&lt;&gt;""),申込書!$P$101,"")</f>
        <v/>
      </c>
      <c r="CX487" s="81" t="str">
        <f>IF(AND(申込書!$C$101&lt;&gt;"▼プルダウンより選択してください",申込書!$C$101&lt;&gt;"",$G487&lt;&gt;""),申込書!$M$101,"")</f>
        <v/>
      </c>
      <c r="CY487" s="81" t="str">
        <f>IF($CW$3&lt;&gt;"コンテンツなし",IF(AND(申込書!$AH$4="GIGAスクールパック",SUM($P487,$R487)&lt;&gt;0),SUM($P487,$R487),IF(AND(申込書!$AH$4="SKY安心GIGAタブレット",SUM($T487,$V487)&lt;&gt;0),SUM($T487,$V487),"")),"")</f>
        <v/>
      </c>
      <c r="CZ487" s="81" t="str">
        <f>IF($CW$3&lt;&gt;"コンテンツなし",IF(AND(申込書!$AH$4="GIGAスクールパック",SUM($Q487,$S487)&lt;&gt;0),SUM($Q487,$S487),IF(AND(申込書!$AH$4="SKY安心GIGAタブレット",SUM($U487,$W487)&lt;&gt;0),SUM($U487,$W487),"")),"")</f>
        <v/>
      </c>
      <c r="DA487" s="81"/>
      <c r="DB487" s="82"/>
      <c r="DC487" s="80" t="str">
        <f>IF(AND(申込書!$C$102&lt;&gt;"▼プルダウンより選択してください",申込書!$C$102&lt;&gt;"",申込書!$P$102&lt;&gt;"YYYY/MM/DD",$G487&lt;&gt;""),申込書!$P$102,"")</f>
        <v/>
      </c>
      <c r="DD487" s="81" t="str">
        <f>IF(AND(申込書!$C$102&lt;&gt;"▼プルダウンより選択してください",申込書!$C$102&lt;&gt;"",$G487&lt;&gt;""),申込書!$M$102,"")</f>
        <v/>
      </c>
      <c r="DE487" s="81" t="str">
        <f>IF($DC$3&lt;&gt;"コンテンツなし",IF(AND(申込書!$AH$4="GIGAスクールパック",SUM($P487,$R487)&lt;&gt;0),SUM($P487,$R487),IF(AND(申込書!$AH$4="SKY安心GIGAタブレット",SUM($T487,$V487)&lt;&gt;0),SUM($T487,$V487),"")),"")</f>
        <v/>
      </c>
      <c r="DF487" s="81" t="str">
        <f>IF($DC$3&lt;&gt;"コンテンツなし",IF(AND(申込書!$AH$4="GIGAスクールパック",SUM($Q487,$S487)&lt;&gt;0),SUM($Q487,$S487),IF(AND(申込書!$AH$4="SKY安心GIGAタブレット",SUM($U487,$W487)&lt;&gt;0),SUM($U487,$W487),"")),"")</f>
        <v/>
      </c>
      <c r="DG487" s="81"/>
      <c r="DH487" s="82"/>
      <c r="DI487" s="80" t="str">
        <f>IF(AND(申込書!$C$103&lt;&gt;"▼プルダウンより選択してください",申込書!$C$103&lt;&gt;"",申込書!$P$103&lt;&gt;"YYYY/MM/DD",$G487&lt;&gt;""),申込書!$P$103,"")</f>
        <v/>
      </c>
      <c r="DJ487" s="81" t="str">
        <f>IF(AND(申込書!$C$103&lt;&gt;"▼プルダウンより選択してください",申込書!$C$103&lt;&gt;"",$G487&lt;&gt;""),申込書!$M$103,"")</f>
        <v/>
      </c>
      <c r="DK487" s="81" t="str">
        <f>IF($DI$3&lt;&gt;"コンテンツなし",IF(AND(申込書!$AH$4="GIGAスクールパック",SUM($P487,$R487)&lt;&gt;0),SUM($P487,$R487),IF(AND(申込書!$AH$4="SKY安心GIGAタブレット",SUM($T487,$V487)&lt;&gt;0),SUM($T487,$V487),"")),"")</f>
        <v/>
      </c>
      <c r="DL487" s="81" t="str">
        <f>IF($DI$3&lt;&gt;"コンテンツなし",IF(AND(申込書!$AH$4="GIGAスクールパック",SUM($Q487,$S487)&lt;&gt;0),SUM($Q487,$S487),IF(AND(申込書!$AH$4="SKY安心GIGAタブレット",SUM($U487,$W487)&lt;&gt;0),SUM($U487,$W487),"")),"")</f>
        <v/>
      </c>
      <c r="DM487" s="81"/>
      <c r="DN487" s="82"/>
      <c r="DO487" s="80" t="str">
        <f>IF(AND(申込書!$C$104&lt;&gt;"▼プルダウンより選択してください",申込書!$C$104&lt;&gt;"",申込書!$P$104&lt;&gt;"YYYY/MM/DD",$G487&lt;&gt;""),申込書!$P$104,"")</f>
        <v/>
      </c>
      <c r="DP487" s="81" t="str">
        <f>IF(AND(申込書!$C$104&lt;&gt;"▼プルダウンより選択してください",申込書!$C$104&lt;&gt;"",$G487&lt;&gt;""),申込書!$M$104,"")</f>
        <v/>
      </c>
      <c r="DQ487" s="81" t="str">
        <f>IF($DO$3&lt;&gt;"コンテンツなし",IF(AND(申込書!$AH$4="GIGAスクールパック",SUM($P487,$R487)&lt;&gt;0),SUM($P487,$R487),IF(AND(申込書!$AH$4="SKY安心GIGAタブレット",SUM($T487,$V487)&lt;&gt;0),SUM($T487,$V487),"")),"")</f>
        <v/>
      </c>
      <c r="DR487" s="81" t="str">
        <f>IF($DO$3&lt;&gt;"コンテンツなし",IF(AND(申込書!$AH$4="GIGAスクールパック",SUM($Q487,$S487)&lt;&gt;0),SUM($Q487,$S487),IF(AND(申込書!$AH$4="SKY安心GIGAタブレット",SUM($U487,$W487)&lt;&gt;0),SUM($U487,$W487),"")),"")</f>
        <v/>
      </c>
      <c r="DS487" s="81"/>
      <c r="DT487" s="82"/>
      <c r="DU487" s="80" t="str">
        <f>IF(AND(申込書!$C$105&lt;&gt;"▼プルダウンより選択してください",申込書!$C$105&lt;&gt;"",申込書!$P$105&lt;&gt;"YYYY/MM/DD",$G487&lt;&gt;""),申込書!$P$105,"")</f>
        <v/>
      </c>
      <c r="DV487" s="81" t="str">
        <f>IF(AND(申込書!$C$105&lt;&gt;"▼プルダウンより選択してください",申込書!$C$105&lt;&gt;"",$G487&lt;&gt;""),申込書!$M$105,"")</f>
        <v/>
      </c>
      <c r="DW487" s="81" t="str">
        <f>IF($DU$3&lt;&gt;"コンテンツなし",IF(AND(申込書!$AH$4="GIGAスクールパック",SUM($P487,$R487)&lt;&gt;0),SUM($P487,$R487),IF(AND(申込書!$AH$4="SKY安心GIGAタブレット",SUM($T487,$V487)&lt;&gt;0),SUM($T487,$V487),"")),"")</f>
        <v/>
      </c>
      <c r="DX487" s="81" t="str">
        <f>IF($DU$3&lt;&gt;"コンテンツなし",IF(AND(申込書!$AH$4="GIGAスクールパック",SUM($Q487,$S487)&lt;&gt;0),SUM($Q487,$S487),IF(AND(申込書!$AH$4="SKY安心GIGAタブレット",SUM($U487,$W487)&lt;&gt;0),SUM($U487,$W487),"")),"")</f>
        <v/>
      </c>
      <c r="DY487" s="157"/>
      <c r="DZ487" s="82"/>
      <c r="EA487" s="80" t="str">
        <f>IF(AND(申込書!$C$106&lt;&gt;"▼プルダウンより選択してください",申込書!$C$106&lt;&gt;"",申込書!$P$106&lt;&gt;"YYYY/MM/DD",$G487&lt;&gt;""),申込書!$P$106,"")</f>
        <v/>
      </c>
      <c r="EB487" s="81" t="str">
        <f>IF(AND(申込書!$C$106&lt;&gt;"▼プルダウンより選択してください",申込書!$C$106&lt;&gt;"",$G487&lt;&gt;""),申込書!$M$106,"")</f>
        <v/>
      </c>
      <c r="EC487" s="81" t="str">
        <f>IF($EA$3&lt;&gt;"コンテンツなし",IF(AND(申込書!$AH$4="GIGAスクールパック",SUM($P487,$R487)&lt;&gt;0),SUM($P487,$R487),IF(AND(申込書!$AH$4="SKY安心GIGAタブレット",SUM($T487,$V487)&lt;&gt;0),SUM($T487,$V487),"")),"")</f>
        <v/>
      </c>
      <c r="ED487" s="81" t="str">
        <f>IF($EA$3&lt;&gt;"コンテンツなし",IF(AND(申込書!$AH$4="GIGAスクールパック",SUM($Q487,$S487)&lt;&gt;0),SUM($Q487,$S487),IF(AND(申込書!$AH$4="SKY安心GIGAタブレット",SUM($U487,$W487)&lt;&gt;0),SUM($U487,$W487),"")),"")</f>
        <v/>
      </c>
      <c r="EE487" s="157"/>
      <c r="EF487" s="82"/>
      <c r="EG487" s="80" t="str">
        <f>IF(AND(申込書!$C$107&lt;&gt;"▼プルダウンより選択してください",申込書!$C$107&lt;&gt;"",申込書!$P$107&lt;&gt;"YYYY/MM/DD",$G487&lt;&gt;""),申込書!$P$107,"")</f>
        <v/>
      </c>
      <c r="EH487" s="81" t="str">
        <f>IF(AND(申込書!$C$107&lt;&gt;"▼プルダウンより選択してください",申込書!$C$107&lt;&gt;"",$G487&lt;&gt;""),申込書!$M$107,"")</f>
        <v/>
      </c>
      <c r="EI487" s="81" t="str">
        <f>IF($EG$3&lt;&gt;"コンテンツなし",IF(AND(申込書!$AH$4="GIGAスクールパック",SUM($P487,$R487)&lt;&gt;0),SUM($P487,$R487),IF(AND(申込書!$AH$4="SKY安心GIGAタブレット",SUM($T487,$V487)&lt;&gt;0),SUM($T487,$V487),"")),"")</f>
        <v/>
      </c>
      <c r="EJ487" s="81" t="str">
        <f>IF($EG$3&lt;&gt;"コンテンツなし",IF(AND(申込書!$AH$4="GIGAスクールパック",SUM($Q487,$S487)&lt;&gt;0),SUM($Q487,$S487),IF(AND(申込書!$AH$4="SKY安心GIGAタブレット",SUM($U487,$W487)&lt;&gt;0),SUM($U487,$W487),"")),"")</f>
        <v/>
      </c>
      <c r="EK487" s="157"/>
      <c r="EL487" s="82"/>
      <c r="EM487" s="80" t="str">
        <f>IF(AND(申込書!$C$108&lt;&gt;"▼プルダウンより選択してください",申込書!$C$108&lt;&gt;"",申込書!$P$108&lt;&gt;"YYYY/MM/DD",$G487&lt;&gt;""),申込書!$P$108,"")</f>
        <v/>
      </c>
      <c r="EN487" s="81" t="str">
        <f>IF(AND(申込書!$C$108&lt;&gt;"▼プルダウンより選択してください",申込書!$C$108&lt;&gt;"",$G487&lt;&gt;""),申込書!$M$108,"")</f>
        <v/>
      </c>
      <c r="EO487" s="81" t="str">
        <f>IF($EM$3&lt;&gt;"コンテンツなし",IF(AND(申込書!$AH$4="GIGAスクールパック",SUM($P487,$R487)&lt;&gt;0),SUM($P487,$R487),IF(AND(申込書!$AH$4="SKY安心GIGAタブレット",SUM($T487,$V487)&lt;&gt;0),SUM($T487,$V487),"")),"")</f>
        <v/>
      </c>
      <c r="EP487" s="81" t="str">
        <f>IF($EM$3&lt;&gt;"コンテンツなし",IF(AND(申込書!$AH$4="GIGAスクールパック",SUM($Q487,$S487)&lt;&gt;0),SUM($Q487,$S487),IF(AND(申込書!$AH$4="SKY安心GIGAタブレット",SUM($U487,$W487)&lt;&gt;0),SUM($U487,$W487),"")),"")</f>
        <v/>
      </c>
      <c r="EQ487" s="157"/>
      <c r="ER487" s="82"/>
      <c r="ES487" s="80" t="str">
        <f>IF(AND(申込書!$C$109&lt;&gt;"▼プルダウンより選択してください",申込書!$C$109&lt;&gt;"",申込書!$P$109&lt;&gt;"YYYY/MM/DD",$G487&lt;&gt;""),申込書!$P$109,"")</f>
        <v/>
      </c>
      <c r="ET487" s="81" t="str">
        <f>IF(AND(申込書!$C$109&lt;&gt;"▼プルダウンより選択してください",申込書!$C$109&lt;&gt;"",$G487&lt;&gt;""),申込書!$M$109,"")</f>
        <v/>
      </c>
      <c r="EU487" s="81" t="str">
        <f>IF($ES$3&lt;&gt;"コンテンツなし",IF(AND(申込書!$AH$4="GIGAスクールパック",SUM($P487,$R487)&lt;&gt;0),SUM($P487,$R487),IF(AND(申込書!$AH$4="SKY安心GIGAタブレット",SUM($T487,$V487)&lt;&gt;0),SUM($T487,$V487),"")),"")</f>
        <v/>
      </c>
      <c r="EV487" s="81" t="str">
        <f>IF($ES$3&lt;&gt;"コンテンツなし",IF(AND(申込書!$AH$4="GIGAスクールパック",SUM($Q487,$S487)&lt;&gt;0),SUM($Q487,$S487),IF(AND(申込書!$AH$4="SKY安心GIGAタブレット",SUM($U487,$W487)&lt;&gt;0),SUM($U487,$W487),"")),"")</f>
        <v/>
      </c>
      <c r="EW487" s="157"/>
      <c r="EX487" s="82"/>
      <c r="EY487" s="80" t="str">
        <f>IF(AND(申込書!$C$110&lt;&gt;"▼プルダウンより選択してください",申込書!$C$110&lt;&gt;"",申込書!$P$110&lt;&gt;"YYYY/MM/DD",$G487&lt;&gt;""),申込書!$P$110,"")</f>
        <v/>
      </c>
      <c r="EZ487" s="81" t="str">
        <f>IF(AND(申込書!$C$110&lt;&gt;"▼プルダウンより選択してください",申込書!$C$110&lt;&gt;"",$G487&lt;&gt;""),申込書!$M$110,"")</f>
        <v/>
      </c>
      <c r="FA487" s="81" t="str">
        <f>IF($EY$3&lt;&gt;"コンテンツなし",IF(AND(申込書!$AH$4="GIGAスクールパック",SUM($P487,$R487)&lt;&gt;0),SUM($P487,$R487),IF(AND(申込書!$AH$4="SKY安心GIGAタブレット",SUM($T487,$V487)&lt;&gt;0),SUM($T487,$V487),"")),"")</f>
        <v/>
      </c>
      <c r="FB487" s="81" t="str">
        <f>IF($EY$3&lt;&gt;"コンテンツなし",IF(AND(申込書!$AH$4="GIGAスクールパック",SUM($Q487,$S487)&lt;&gt;0),SUM($Q487,$S487),IF(AND(申込書!$AH$4="SKY安心GIGAタブレット",SUM($U487,$W487)&lt;&gt;0),SUM($U487,$W487),"")),"")</f>
        <v/>
      </c>
      <c r="FC487" s="157"/>
      <c r="FD487" s="82"/>
      <c r="FE487" s="80" t="str">
        <f>IF(AND(申込書!$C$111&lt;&gt;"▼プルダウンより選択してください",申込書!$C$111&lt;&gt;"",申込書!$P$111&lt;&gt;"YYYY/MM/DD",$G487&lt;&gt;""),申込書!$P$111,"")</f>
        <v/>
      </c>
      <c r="FF487" s="81" t="str">
        <f>IF(AND(申込書!$C$111&lt;&gt;"▼プルダウンより選択してください",申込書!$C$111&lt;&gt;"",$G487&lt;&gt;""),申込書!$M$111,"")</f>
        <v/>
      </c>
      <c r="FG487" s="81" t="str">
        <f>IF($FE$3&lt;&gt;"コンテンツなし",IF(AND(申込書!$AH$4="GIGAスクールパック",SUM($P487,$R487)&lt;&gt;0),SUM($P487,$R487),IF(AND(申込書!$AH$4="SKY安心GIGAタブレット",SUM($T487,$V487)&lt;&gt;0),SUM($T487,$V487),"")),"")</f>
        <v/>
      </c>
      <c r="FH487" s="81" t="str">
        <f>IF($FE$3&lt;&gt;"コンテンツなし",IF(AND(申込書!$AH$4="GIGAスクールパック",SUM($Q487,$S487)&lt;&gt;0),SUM($Q487,$S487),IF(AND(申込書!$AH$4="SKY安心GIGAタブレット",SUM($U487,$W487)&lt;&gt;0),SUM($U487,$W487),"")),"")</f>
        <v/>
      </c>
      <c r="FI487" s="157"/>
      <c r="FJ487" s="82"/>
      <c r="FK487" s="80" t="str">
        <f>IF(AND(申込書!$C$112&lt;&gt;"▼プルダウンより選択してください",申込書!$C$112&lt;&gt;"",申込書!$P$112&lt;&gt;"YYYY/MM/DD",$G487&lt;&gt;""),申込書!$P$112,"")</f>
        <v/>
      </c>
      <c r="FL487" s="81" t="str">
        <f>IF(AND(申込書!$C$112&lt;&gt;"▼プルダウンより選択してください",申込書!$C$112&lt;&gt;"",$G487&lt;&gt;""),申込書!$M$112,"")</f>
        <v/>
      </c>
      <c r="FM487" s="81" t="str">
        <f>IF($FK$3&lt;&gt;"コンテンツなし",IF(AND(申込書!$AH$4="GIGAスクールパック",SUM($P487,$R487)&lt;&gt;0),SUM($P487,$R487),IF(AND(申込書!$AH$4="SKY安心GIGAタブレット",SUM($T487,$V487)&lt;&gt;0),SUM($T487,$V487),"")),"")</f>
        <v/>
      </c>
      <c r="FN487" s="81" t="str">
        <f>IF($FK$3&lt;&gt;"コンテンツなし",IF(AND(申込書!$AH$4="GIGAスクールパック",SUM($Q487,$S487)&lt;&gt;0),SUM($Q487,$S487),IF(AND(申込書!$AH$4="SKY安心GIGAタブレット",SUM($U487,$W487)&lt;&gt;0),SUM($U487,$W487),"")),"")</f>
        <v/>
      </c>
      <c r="FO487" s="157"/>
      <c r="FP487" s="82"/>
      <c r="FQ487" s="80" t="str">
        <f>IF(AND(申込書!$C$113&lt;&gt;"▼プルダウンより選択してください",申込書!$C$113&lt;&gt;"",申込書!$P$113&lt;&gt;"YYYY/MM/DD",$G487&lt;&gt;""),申込書!$P$113,"")</f>
        <v/>
      </c>
      <c r="FR487" s="81" t="str">
        <f>IF(AND(申込書!$C$113&lt;&gt;"▼プルダウンより選択してください",申込書!$C$113&lt;&gt;"",$G487&lt;&gt;""),申込書!$M$113,"")</f>
        <v/>
      </c>
      <c r="FS487" s="81" t="str">
        <f>IF($FQ$3&lt;&gt;"コンテンツなし",IF(AND(申込書!$AH$4="GIGAスクールパック",SUM($P487,$R487)&lt;&gt;0),SUM($P487,$R487),IF(AND(申込書!$AH$4="SKY安心GIGAタブレット",SUM($T487,$V487)&lt;&gt;0),SUM($T487,$V487),"")),"")</f>
        <v/>
      </c>
      <c r="FT487" s="81" t="str">
        <f>IF($FQ$3&lt;&gt;"コンテンツなし",IF(AND(申込書!$AH$4="GIGAスクールパック",SUM($Q487,$S487)&lt;&gt;0),SUM($Q487,$S487),IF(AND(申込書!$AH$4="SKY安心GIGAタブレット",SUM($U487,$W487)&lt;&gt;0),SUM($U487,$W487),"")),"")</f>
        <v/>
      </c>
      <c r="FU487" s="157"/>
      <c r="FV487" s="82"/>
      <c r="FW487" s="80" t="str">
        <f>IF(AND(申込書!$C$114&lt;&gt;"▼プルダウンより選択してください",申込書!$C$114&lt;&gt;"",申込書!$P$114&lt;&gt;"YYYY/MM/DD",$G487&lt;&gt;""),申込書!$P$114,"")</f>
        <v/>
      </c>
      <c r="FX487" s="81" t="str">
        <f>IF(AND(申込書!$C$114&lt;&gt;"▼プルダウンより選択してください",申込書!$C$114&lt;&gt;"",$G487&lt;&gt;""),申込書!$M$114,"")</f>
        <v/>
      </c>
      <c r="FY487" s="81" t="str">
        <f>IF($FW$3&lt;&gt;"コンテンツなし",IF(AND(申込書!$AH$4="GIGAスクールパック",SUM($P487,$R487)&lt;&gt;0),SUM($P487,$R487),IF(AND(申込書!$AH$4="SKY安心GIGAタブレット",SUM($T487,$V487)&lt;&gt;0),SUM($T487,$V487),"")),"")</f>
        <v/>
      </c>
      <c r="FZ487" s="81" t="str">
        <f>IF($FW$3&lt;&gt;"コンテンツなし",IF(AND(申込書!$AH$4="GIGAスクールパック",SUM($Q487,$S487)&lt;&gt;0),SUM($Q487,$S487),IF(AND(申込書!$AH$4="SKY安心GIGAタブレット",SUM($U487,$W487)&lt;&gt;0),SUM($U487,$W487),"")),"")</f>
        <v/>
      </c>
      <c r="GA487" s="157"/>
      <c r="GB487" s="82"/>
      <c r="GC487" s="80" t="str">
        <f>IF(AND(申込書!$C$115&lt;&gt;"▼プルダウンより選択してください",申込書!$C$115&lt;&gt;"",申込書!$P$115&lt;&gt;"YYYY/MM/DD",$G487&lt;&gt;""),申込書!$P$115,"")</f>
        <v/>
      </c>
      <c r="GD487" s="81" t="str">
        <f>IF(AND(申込書!$C$115&lt;&gt;"▼プルダウンより選択してください",申込書!$C$115&lt;&gt;"",$G487&lt;&gt;""),申込書!$M$115,"")</f>
        <v/>
      </c>
      <c r="GE487" s="81" t="str">
        <f>IF($GC$3&lt;&gt;"コンテンツなし",IF(AND(申込書!$AH$4="GIGAスクールパック",SUM($P487,$R487)&lt;&gt;0),SUM($P487,$R487),IF(AND(申込書!$AH$4="SKY安心GIGAタブレット",SUM($T487,$V487)&lt;&gt;0),SUM($T487,$V487),"")),"")</f>
        <v/>
      </c>
      <c r="GF487" s="81" t="str">
        <f>IF($GC$3&lt;&gt;"コンテンツなし",IF(AND(申込書!$AH$4="GIGAスクールパック",SUM($Q487,$S487)&lt;&gt;0),SUM($Q487,$S487),IF(AND(申込書!$AH$4="SKY安心GIGAタブレット",SUM($U487,$W487)&lt;&gt;0),SUM($U487,$W487),"")),"")</f>
        <v/>
      </c>
      <c r="GG487" s="157"/>
      <c r="GH487" s="82"/>
      <c r="GI487" s="80" t="str">
        <f>IF(AND(申込書!$C$116&lt;&gt;"▼プルダウンより選択してください",申込書!$C$116&lt;&gt;"",申込書!$P$116&lt;&gt;"YYYY/MM/DD",$G487&lt;&gt;""),申込書!$P$116,"")</f>
        <v/>
      </c>
      <c r="GJ487" s="81" t="str">
        <f>IF(AND(申込書!$C$116&lt;&gt;"▼プルダウンより選択してください",申込書!$C$116&lt;&gt;"",$G487&lt;&gt;""),申込書!$M$116,"")</f>
        <v/>
      </c>
      <c r="GK487" s="81" t="str">
        <f>IF($GI$3&lt;&gt;"コンテンツなし",IF(AND(申込書!$AH$4="GIGAスクールパック",SUM($P487,$R487)&lt;&gt;0),SUM($P487,$R487),IF(AND(申込書!$AH$4="SKY安心GIGAタブレット",SUM($T487,$V487)&lt;&gt;0),SUM($T487,$V487),"")),"")</f>
        <v/>
      </c>
      <c r="GL487" s="81" t="str">
        <f>IF($GI$3&lt;&gt;"コンテンツなし",IF(AND(申込書!$AH$4="GIGAスクールパック",SUM($Q487,$S487)&lt;&gt;0),SUM($Q487,$S487),IF(AND(申込書!$AH$4="SKY安心GIGAタブレット",SUM($U487,$W487)&lt;&gt;0),SUM($U487,$W487),"")),"")</f>
        <v/>
      </c>
      <c r="GM487" s="157"/>
      <c r="GN487" s="82"/>
      <c r="GO487" s="80" t="str">
        <f>IF(AND(申込書!$C$117&lt;&gt;"▼プルダウンより選択してください",申込書!$C$117&lt;&gt;"",申込書!$P$117&lt;&gt;"YYYY/MM/DD",$G487&lt;&gt;""),申込書!$P$117,"")</f>
        <v/>
      </c>
      <c r="GP487" s="81" t="str">
        <f>IF(AND(申込書!$C$117&lt;&gt;"▼プルダウンより選択してください",申込書!$C$117&lt;&gt;"",$G487&lt;&gt;""),申込書!$M$117,"")</f>
        <v/>
      </c>
      <c r="GQ487" s="81" t="str">
        <f>IF($GO$3&lt;&gt;"コンテンツなし",IF(AND(申込書!$AH$4="GIGAスクールパック",SUM($P487,$R487)&lt;&gt;0),SUM($P487,$R487),IF(AND(申込書!$AH$4="SKY安心GIGAタブレット",SUM($T487,$V487)&lt;&gt;0),SUM($T487,$V487),"")),"")</f>
        <v/>
      </c>
      <c r="GR487" s="81" t="str">
        <f>IF($GO$3&lt;&gt;"コンテンツなし",IF(AND(申込書!$AH$4="GIGAスクールパック",SUM($Q487,$S487)&lt;&gt;0),SUM($Q487,$S487),IF(AND(申込書!$AH$4="SKY安心GIGAタブレット",SUM($U487,$W487)&lt;&gt;0),SUM($U487,$W487),"")),"")</f>
        <v/>
      </c>
      <c r="GS487" s="157"/>
      <c r="GT487" s="82"/>
      <c r="GU487" s="80" t="str">
        <f>IF(AND(申込書!$C$118&lt;&gt;"▼プルダウンより選択してください",申込書!$C$118&lt;&gt;"",申込書!$P$118&lt;&gt;"YYYY/MM/DD",$G487&lt;&gt;""),申込書!$P$118,"")</f>
        <v/>
      </c>
      <c r="GV487" s="81" t="str">
        <f>IF(AND(申込書!$C$118&lt;&gt;"▼プルダウンより選択してください",申込書!$C$118&lt;&gt;"",$G487&lt;&gt;""),申込書!$M$118,"")</f>
        <v/>
      </c>
      <c r="GW487" s="81" t="str">
        <f>IF($GU$3&lt;&gt;"コンテンツなし",IF(AND(申込書!$AH$4="GIGAスクールパック",SUM($P487,$R487)&lt;&gt;0),SUM($P487,$R487),IF(AND(申込書!$AH$4="SKY安心GIGAタブレット",SUM($T487,$V487)&lt;&gt;0),SUM($T487,$V487),"")),"")</f>
        <v/>
      </c>
      <c r="GX487" s="81" t="str">
        <f>IF($GU$3&lt;&gt;"コンテンツなし",IF(AND(申込書!$AH$4="GIGAスクールパック",SUM($Q487,$S487)&lt;&gt;0),SUM($Q487,$S487),IF(AND(申込書!$AH$4="SKY安心GIGAタブレット",SUM($U487,$W487)&lt;&gt;0),SUM($U487,$W487),"")),"")</f>
        <v/>
      </c>
      <c r="GY487" s="157"/>
      <c r="GZ487" s="82"/>
      <c r="HA487" s="80" t="str">
        <f>IF(AND(申込書!$C$119&lt;&gt;"▼プルダウンより選択してください",申込書!$C$119&lt;&gt;"",申込書!$P$119&lt;&gt;"YYYY/MM/DD",$G487&lt;&gt;""),申込書!$P$119,"")</f>
        <v/>
      </c>
      <c r="HB487" s="81" t="str">
        <f>IF(AND(申込書!$C$119&lt;&gt;"▼プルダウンより選択してください",申込書!$C$119&lt;&gt;"",$G487&lt;&gt;""),申込書!$M$119,"")</f>
        <v/>
      </c>
      <c r="HC487" s="81" t="str">
        <f>IF($HA$3&lt;&gt;"コンテンツなし",IF(AND(申込書!$AH$4="GIGAスクールパック",SUM($P487,$R487)&lt;&gt;0),SUM($P487,$R487),IF(AND(申込書!$AH$4="SKY安心GIGAタブレット",SUM($T487,$V487)&lt;&gt;0),SUM($T487,$V487),"")),"")</f>
        <v/>
      </c>
      <c r="HD487" s="81" t="str">
        <f>IF($HA$3&lt;&gt;"コンテンツなし",IF(AND(申込書!$AH$4="GIGAスクールパック",SUM($Q487,$S487)&lt;&gt;0),SUM($Q487,$S487),IF(AND(申込書!$AH$4="SKY安心GIGAタブレット",SUM($U487,$W487)&lt;&gt;0),SUM($U487,$W487),"")),"")</f>
        <v/>
      </c>
      <c r="HE487" s="157"/>
      <c r="HF487" s="82"/>
      <c r="HG487" s="83"/>
    </row>
    <row r="488" spans="2:215" ht="26.85" customHeight="1">
      <c r="B488" s="62">
        <f t="shared" si="4"/>
        <v>483</v>
      </c>
      <c r="C488" s="63"/>
      <c r="D488" s="64"/>
      <c r="E488" s="207"/>
      <c r="F488" s="65"/>
      <c r="G488" s="66"/>
      <c r="H488" s="67"/>
      <c r="I488" s="68"/>
      <c r="J488" s="69"/>
      <c r="K488" s="70"/>
      <c r="L488" s="71"/>
      <c r="M488" s="72"/>
      <c r="N488" s="73"/>
      <c r="O488" s="74"/>
      <c r="P488" s="179"/>
      <c r="Q488" s="180"/>
      <c r="R488" s="180"/>
      <c r="S488" s="181"/>
      <c r="T488" s="179"/>
      <c r="U488" s="180"/>
      <c r="V488" s="182"/>
      <c r="W488" s="181"/>
      <c r="X488" s="75"/>
      <c r="Y488" s="76"/>
      <c r="Z488" s="77"/>
      <c r="AA488" s="78"/>
      <c r="AB488" s="79"/>
      <c r="AC488" s="79"/>
      <c r="AD488" s="79"/>
      <c r="AE488" s="77"/>
      <c r="AF488" s="139"/>
      <c r="AG488" s="139"/>
      <c r="AH488" s="139"/>
      <c r="AI488" s="80" t="str">
        <f>IF(AND(申込書!$C$90&lt;&gt;"▼プルダウンより選択してください",申込書!$C$90&lt;&gt;"",申込書!$P$90&lt;&gt;"YYYY/MM/DD",$G488&lt;&gt;""),申込書!$P$90,"")</f>
        <v/>
      </c>
      <c r="AJ488" s="81" t="str">
        <f>IF(AND(申込書!$C$90&lt;&gt;"▼プルダウンより選択してください",申込書!$C$90&lt;&gt;"",$G488&lt;&gt;""),申込書!$M$90,"")</f>
        <v/>
      </c>
      <c r="AK488" s="81" t="str">
        <f>IF($AI$3&lt;&gt;"コンテンツなし",IF(AND(申込書!$AH$4="GIGAスクールパック",SUM($P488,$R488)&lt;&gt;0),SUM($P488,$R488),IF(AND(申込書!$AH$4="SKY安心GIGAタブレット",SUM($T488,$V488)&lt;&gt;0),SUM($T488,$V488),"")),"")</f>
        <v/>
      </c>
      <c r="AL488" s="81" t="str">
        <f>IF($AI$3&lt;&gt;"コンテンツなし",IF(AND(申込書!$AH$4="GIGAスクールパック",SUM($Q488,$S488)&lt;&gt;0),SUM($Q488,$S488),IF(AND(申込書!$AH$4="SKY安心GIGAタブレット",SUM($U488,$W488)&lt;&gt;0),SUM($U488,$W488),"")),"")</f>
        <v/>
      </c>
      <c r="AM488" s="157"/>
      <c r="AN488" s="82"/>
      <c r="AO488" s="80" t="str">
        <f>IF(AND(申込書!$C$91&lt;&gt;"▼プルダウンより選択してください",申込書!$C$91&lt;&gt;"",申込書!$P$91&lt;&gt;"YYYY/MM/DD",$G488&lt;&gt;""),申込書!$P$91,"")</f>
        <v/>
      </c>
      <c r="AP488" s="81" t="str">
        <f>IF(AND(申込書!$C$91&lt;&gt;"▼プルダウンより選択してください",申込書!$C$91&lt;&gt;"",$G488&lt;&gt;""),申込書!$M$91,"")</f>
        <v/>
      </c>
      <c r="AQ488" s="81" t="str">
        <f>IF($AO$3&lt;&gt;"コンテンツなし",IF(AND(申込書!$AH$4="GIGAスクールパック",SUM($P488,$R488)&lt;&gt;0),SUM($P488,$R488),IF(AND(申込書!$AH$4="SKY安心GIGAタブレット",SUM($T488,$V488)&lt;&gt;0),SUM($T488,$V488),"")),"")</f>
        <v/>
      </c>
      <c r="AR488" s="81" t="str">
        <f>IF($AO$3&lt;&gt;"コンテンツなし",IF(AND(申込書!$AH$4="GIGAスクールパック",SUM($Q488,$S488)&lt;&gt;0),SUM($Q488,$S488),IF(AND(申込書!$AH$4="SKY安心GIGAタブレット",SUM($U488,$W488)&lt;&gt;0),SUM($U488,$W488),"")),"")</f>
        <v/>
      </c>
      <c r="AS488" s="157"/>
      <c r="AT488" s="82"/>
      <c r="AU488" s="80" t="str">
        <f>IF(AND(申込書!$C$92&lt;&gt;"▼プルダウンより選択してください",申込書!$C$92&lt;&gt;"",申込書!$P$92&lt;&gt;"YYYY/MM/DD",$G488&lt;&gt;""),申込書!$P$92,"")</f>
        <v/>
      </c>
      <c r="AV488" s="81" t="str">
        <f>IF(AND(申込書!$C$92&lt;&gt;"▼プルダウンより選択してください",申込書!$C$92&lt;&gt;"",$G488&lt;&gt;""),申込書!$M$92,"")</f>
        <v/>
      </c>
      <c r="AW488" s="81" t="str">
        <f>IF($AU$3&lt;&gt;"コンテンツなし",IF(AND(申込書!$AH$4="GIGAスクールパック",SUM($P488,$R488)&lt;&gt;0),SUM($P488,$R488),IF(AND(申込書!$AH$4="SKY安心GIGAタブレット",SUM($T488,$V488)&lt;&gt;0),SUM($T488,$V488),"")),"")</f>
        <v/>
      </c>
      <c r="AX488" s="81" t="str">
        <f>IF($AU$3&lt;&gt;"コンテンツなし",IF(AND(申込書!$AH$4="GIGAスクールパック",SUM($Q488,$S488)&lt;&gt;0),SUM($Q488,$S488),IF(AND(申込書!$AH$4="SKY安心GIGAタブレット",SUM($U488,$W488)&lt;&gt;0),SUM($U488,$W488),"")),"")</f>
        <v/>
      </c>
      <c r="AY488" s="157"/>
      <c r="AZ488" s="82"/>
      <c r="BA488" s="80" t="str">
        <f>IF(AND(申込書!$C$93&lt;&gt;"▼プルダウンより選択してください",申込書!$C$93&lt;&gt;"",申込書!$P$93&lt;&gt;"YYYY/MM/DD",$G488&lt;&gt;""),申込書!$P$93,"")</f>
        <v/>
      </c>
      <c r="BB488" s="81" t="str">
        <f>IF(AND(申込書!$C$93&lt;&gt;"▼プルダウンより選択してください",申込書!$C$93&lt;&gt;"",申込書!$M$93&gt;=1,$G488&lt;&gt;""),申込書!$M$93,"")</f>
        <v/>
      </c>
      <c r="BC488" s="81" t="str">
        <f>IF($BA$3&lt;&gt;"コンテンツなし",IF(AND(申込書!$AH$4="GIGAスクールパック",SUM($P488,$R488)&lt;&gt;0),SUM($P488,$R488),IF(AND(申込書!$AH$4="SKY安心GIGAタブレット",SUM($T488,$V488)&lt;&gt;0),SUM($T488,$V488),"")),"")</f>
        <v/>
      </c>
      <c r="BD488" s="81" t="str">
        <f>IF($BA$3&lt;&gt;"コンテンツなし",IF(AND(申込書!$AH$4="GIGAスクールパック",SUM($Q488,$S488)&lt;&gt;0),SUM($Q488,$S488),IF(AND(申込書!$AH$4="SKY安心GIGAタブレット",SUM($U488,$W488)&lt;&gt;0),SUM($U488,$W488),"")),"")</f>
        <v/>
      </c>
      <c r="BE488" s="157"/>
      <c r="BF488" s="82"/>
      <c r="BG488" s="80" t="str">
        <f>IF(AND(申込書!$C$94&lt;&gt;"▼プルダウンより選択してください",申込書!$C$94&lt;&gt;"",申込書!$P$94&lt;&gt;"YYYY/MM/DD",$G488&lt;&gt;""),申込書!$P$94,"")</f>
        <v/>
      </c>
      <c r="BH488" s="81" t="str">
        <f>IF(AND(申込書!$C$94&lt;&gt;"▼プルダウンより選択してください",申込書!$C$94&lt;&gt;"",$G488&lt;&gt;""),申込書!$M$94,"")</f>
        <v/>
      </c>
      <c r="BI488" s="81" t="str">
        <f>IF($BG$3&lt;&gt;"コンテンツなし",IF(AND(申込書!$AH$4="GIGAスクールパック",SUM($P488,$R488)&lt;&gt;0),SUM($P488,$R488),IF(AND(申込書!$AH$4="SKY安心GIGAタブレット",SUM($T488,$V488)&lt;&gt;0),SUM($T488,$V488),"")),"")</f>
        <v/>
      </c>
      <c r="BJ488" s="81" t="str">
        <f>IF($BG$3&lt;&gt;"コンテンツなし",IF(AND(申込書!$AH$4="GIGAスクールパック",SUM($Q488,$S488)&lt;&gt;0),SUM($Q488,$S488),IF(AND(申込書!$AH$4="SKY安心GIGAタブレット",SUM($U488,$W488)&lt;&gt;0),SUM($U488,$W488),"")),"")</f>
        <v/>
      </c>
      <c r="BK488" s="157"/>
      <c r="BL488" s="82"/>
      <c r="BM488" s="80" t="str">
        <f>IF(AND(申込書!$C$95&lt;&gt;"▼プルダウンより選択してください",申込書!$C$95&lt;&gt;"",申込書!$P$95&lt;&gt;"YYYY/MM/DD",$G488&lt;&gt;""),申込書!$P$95,"")</f>
        <v/>
      </c>
      <c r="BN488" s="81" t="str">
        <f>IF(AND(申込書!$C$95&lt;&gt;"▼プルダウンより選択してください",申込書!$C$95&lt;&gt;"",$G488&lt;&gt;""),申込書!$M$95,"")</f>
        <v/>
      </c>
      <c r="BO488" s="81" t="str">
        <f>IF($BM$3&lt;&gt;"コンテンツなし",IF(AND(申込書!$AH$4="GIGAスクールパック",SUM($P488,$R488)&lt;&gt;0),SUM($P488,$R488),IF(AND(申込書!$AH$4="SKY安心GIGAタブレット",SUM($T488,$V488)&lt;&gt;0),SUM($T488,$V488),"")),"")</f>
        <v/>
      </c>
      <c r="BP488" s="81" t="str">
        <f>IF($BM$3&lt;&gt;"コンテンツなし",IF(AND(申込書!$AH$4="GIGAスクールパック",SUM($Q488,$S488)&lt;&gt;0),SUM($Q488,$S488),IF(AND(申込書!$AH$4="SKY安心GIGAタブレット",SUM($U488,$W488)&lt;&gt;0),SUM($U488,$W488),"")),"")</f>
        <v/>
      </c>
      <c r="BQ488" s="157"/>
      <c r="BR488" s="82"/>
      <c r="BS488" s="80" t="str">
        <f>IF(AND(申込書!$C$96&lt;&gt;"▼プルダウンより選択してください",申込書!$C$96&lt;&gt;"",申込書!$P$96&lt;&gt;"YYYY/MM/DD",$G488&lt;&gt;""),申込書!$P$96,"")</f>
        <v/>
      </c>
      <c r="BT488" s="81" t="str">
        <f>IF(AND(申込書!$C$96&lt;&gt;"▼プルダウンより選択してください",申込書!$C$96&lt;&gt;"",$G488&lt;&gt;""),申込書!$M$96,"")</f>
        <v/>
      </c>
      <c r="BU488" s="81" t="str">
        <f>IF($BS$3&lt;&gt;"コンテンツなし",IF(AND(申込書!$AH$4="GIGAスクールパック",SUM($P488,$R488)&lt;&gt;0),SUM($P488,$R488),IF(AND(申込書!$AH$4="SKY安心GIGAタブレット",SUM($T488,$V488)&lt;&gt;0),SUM($T488,$V488),"")),"")</f>
        <v/>
      </c>
      <c r="BV488" s="81" t="str">
        <f>IF($BS$3&lt;&gt;"コンテンツなし",IF(AND(申込書!$AH$4="GIGAスクールパック",SUM($Q488,$S488)&lt;&gt;0),SUM($Q488,$S488),IF(AND(申込書!$AH$4="SKY安心GIGAタブレット",SUM($U488,$W488)&lt;&gt;0),SUM($U488,$W488),"")),"")</f>
        <v/>
      </c>
      <c r="BW488" s="157"/>
      <c r="BX488" s="82"/>
      <c r="BY488" s="80" t="str">
        <f>IF(AND(申込書!$C$97&lt;&gt;"▼プルダウンより選択してください",申込書!$C$97&lt;&gt;"",申込書!$P$97&lt;&gt;"YYYY/MM/DD",$G488&lt;&gt;""),申込書!$P$97,"")</f>
        <v/>
      </c>
      <c r="BZ488" s="81" t="str">
        <f>IF(AND(申込書!$C$97&lt;&gt;"▼プルダウンより選択してください",申込書!$C$97&lt;&gt;"",$G488&lt;&gt;""),申込書!$M$97,"")</f>
        <v/>
      </c>
      <c r="CA488" s="81" t="str">
        <f>IF($BY$3&lt;&gt;"コンテンツなし",IF(AND(申込書!$AH$4="GIGAスクールパック",SUM($P488,$R488)&lt;&gt;0),SUM($P488,$R488),IF(AND(申込書!$AH$4="SKY安心GIGAタブレット",SUM($T488,$V488)&lt;&gt;0),SUM($T488,$V488),"")),"")</f>
        <v/>
      </c>
      <c r="CB488" s="81" t="str">
        <f>IF($BY$3&lt;&gt;"コンテンツなし",IF(AND(申込書!$AH$4="GIGAスクールパック",SUM($Q488,$S488)&lt;&gt;0),SUM($Q488,$S488),IF(AND(申込書!$AH$4="SKY安心GIGAタブレット",SUM($U488,$W488)&lt;&gt;0),SUM($U488,$W488),"")),"")</f>
        <v/>
      </c>
      <c r="CC488" s="157"/>
      <c r="CD488" s="82"/>
      <c r="CE488" s="80" t="str">
        <f>IF(AND(申込書!$C$98&lt;&gt;"▼プルダウンより選択してください",申込書!$C$98&lt;&gt;"",申込書!$P$98&lt;&gt;"YYYY/MM/DD",$G488&lt;&gt;""),申込書!$P$98,"")</f>
        <v/>
      </c>
      <c r="CF488" s="81" t="str">
        <f>IF(AND(申込書!$C$98&lt;&gt;"▼プルダウンより選択してください",申込書!$C$98&lt;&gt;"",$G488&lt;&gt;""),申込書!$M$98,"")</f>
        <v/>
      </c>
      <c r="CG488" s="81" t="str">
        <f>IF($CE$3&lt;&gt;"コンテンツなし",IF(AND(申込書!$AH$4="GIGAスクールパック",SUM($P488,$R488)&lt;&gt;0),SUM($P488,$R488),IF(AND(申込書!$AH$4="SKY安心GIGAタブレット",SUM($T488,$V488)&lt;&gt;0),SUM($T488,$V488),"")),"")</f>
        <v/>
      </c>
      <c r="CH488" s="81" t="str">
        <f>IF($CE$3&lt;&gt;"コンテンツなし",IF(AND(申込書!$AH$4="GIGAスクールパック",SUM($Q488,$S488)&lt;&gt;0),SUM($Q488,$S488),IF(AND(申込書!$AH$4="SKY安心GIGAタブレット",SUM($U488,$W488)&lt;&gt;0),SUM($U488,$W488),"")),"")</f>
        <v/>
      </c>
      <c r="CI488" s="157"/>
      <c r="CJ488" s="82"/>
      <c r="CK488" s="80" t="str">
        <f>IF(AND(申込書!$C$99&lt;&gt;"▼プルダウンより選択してください",申込書!$C$99&lt;&gt;"",申込書!$P$99&lt;&gt;"YYYY/MM/DD",$G488&lt;&gt;""),申込書!$P$99,"")</f>
        <v/>
      </c>
      <c r="CL488" s="81" t="str">
        <f>IF(AND(申込書!$C$99&lt;&gt;"▼プルダウンより選択してください",申込書!$C$99&lt;&gt;"",$G488&lt;&gt;""),申込書!$M$99,"")</f>
        <v/>
      </c>
      <c r="CM488" s="81" t="str">
        <f>IF($CK$3&lt;&gt;"コンテンツなし",IF(AND(申込書!$AH$4="GIGAスクールパック",SUM($P488,$R488)&lt;&gt;0),SUM($P488,$R488),IF(AND(申込書!$AH$4="SKY安心GIGAタブレット",SUM($T488,$V488)&lt;&gt;0),SUM($T488,$V488),"")),"")</f>
        <v/>
      </c>
      <c r="CN488" s="81" t="str">
        <f>IF($CK$3&lt;&gt;"コンテンツなし",IF(AND(申込書!$AH$4="GIGAスクールパック",SUM($Q488,$S488)&lt;&gt;0),SUM($Q488,$S488),IF(AND(申込書!$AH$4="SKY安心GIGAタブレット",SUM($U488,$W488)&lt;&gt;0),SUM($U488,$W488),"")),"")</f>
        <v/>
      </c>
      <c r="CO488" s="157"/>
      <c r="CP488" s="82"/>
      <c r="CQ488" s="80" t="str">
        <f>IF(AND(申込書!$C$100&lt;&gt;"▼プルダウンより選択してください",申込書!$C$100&lt;&gt;"",申込書!$P$100&lt;&gt;"YYYY/MM/DD",$G488&lt;&gt;""),申込書!$P$100,"")</f>
        <v/>
      </c>
      <c r="CR488" s="81" t="str">
        <f>IF(AND(申込書!$C$100&lt;&gt;"▼プルダウンより選択してください",申込書!$C$100&lt;&gt;"",$G488&lt;&gt;""),申込書!$M$100,"")</f>
        <v/>
      </c>
      <c r="CS488" s="81" t="str">
        <f>IF($CQ$3&lt;&gt;"コンテンツなし",IF(AND(申込書!$AH$4="GIGAスクールパック",SUM($P488,$R488)&lt;&gt;0),SUM($P488,$R488),IF(AND(申込書!$AH$4="SKY安心GIGAタブレット",SUM($T488,$V488)&lt;&gt;0),SUM($T488,$V488),"")),"")</f>
        <v/>
      </c>
      <c r="CT488" s="81" t="str">
        <f>IF($CQ$3&lt;&gt;"コンテンツなし",IF(AND(申込書!$AH$4="GIGAスクールパック",SUM($Q488,$S488)&lt;&gt;0),SUM($Q488,$S488),IF(AND(申込書!$AH$4="SKY安心GIGAタブレット",SUM($U488,$W488)&lt;&gt;0),SUM($U488,$W488),"")),"")</f>
        <v/>
      </c>
      <c r="CU488" s="81"/>
      <c r="CV488" s="82"/>
      <c r="CW488" s="80" t="str">
        <f>IF(AND(申込書!$C$101&lt;&gt;"▼プルダウンより選択してください",申込書!$C$101&lt;&gt;"",申込書!$P$101&lt;&gt;"YYYY/MM/DD",$G488&lt;&gt;""),申込書!$P$101,"")</f>
        <v/>
      </c>
      <c r="CX488" s="81" t="str">
        <f>IF(AND(申込書!$C$101&lt;&gt;"▼プルダウンより選択してください",申込書!$C$101&lt;&gt;"",$G488&lt;&gt;""),申込書!$M$101,"")</f>
        <v/>
      </c>
      <c r="CY488" s="81" t="str">
        <f>IF($CW$3&lt;&gt;"コンテンツなし",IF(AND(申込書!$AH$4="GIGAスクールパック",SUM($P488,$R488)&lt;&gt;0),SUM($P488,$R488),IF(AND(申込書!$AH$4="SKY安心GIGAタブレット",SUM($T488,$V488)&lt;&gt;0),SUM($T488,$V488),"")),"")</f>
        <v/>
      </c>
      <c r="CZ488" s="81" t="str">
        <f>IF($CW$3&lt;&gt;"コンテンツなし",IF(AND(申込書!$AH$4="GIGAスクールパック",SUM($Q488,$S488)&lt;&gt;0),SUM($Q488,$S488),IF(AND(申込書!$AH$4="SKY安心GIGAタブレット",SUM($U488,$W488)&lt;&gt;0),SUM($U488,$W488),"")),"")</f>
        <v/>
      </c>
      <c r="DA488" s="81"/>
      <c r="DB488" s="82"/>
      <c r="DC488" s="80" t="str">
        <f>IF(AND(申込書!$C$102&lt;&gt;"▼プルダウンより選択してください",申込書!$C$102&lt;&gt;"",申込書!$P$102&lt;&gt;"YYYY/MM/DD",$G488&lt;&gt;""),申込書!$P$102,"")</f>
        <v/>
      </c>
      <c r="DD488" s="81" t="str">
        <f>IF(AND(申込書!$C$102&lt;&gt;"▼プルダウンより選択してください",申込書!$C$102&lt;&gt;"",$G488&lt;&gt;""),申込書!$M$102,"")</f>
        <v/>
      </c>
      <c r="DE488" s="81" t="str">
        <f>IF($DC$3&lt;&gt;"コンテンツなし",IF(AND(申込書!$AH$4="GIGAスクールパック",SUM($P488,$R488)&lt;&gt;0),SUM($P488,$R488),IF(AND(申込書!$AH$4="SKY安心GIGAタブレット",SUM($T488,$V488)&lt;&gt;0),SUM($T488,$V488),"")),"")</f>
        <v/>
      </c>
      <c r="DF488" s="81" t="str">
        <f>IF($DC$3&lt;&gt;"コンテンツなし",IF(AND(申込書!$AH$4="GIGAスクールパック",SUM($Q488,$S488)&lt;&gt;0),SUM($Q488,$S488),IF(AND(申込書!$AH$4="SKY安心GIGAタブレット",SUM($U488,$W488)&lt;&gt;0),SUM($U488,$W488),"")),"")</f>
        <v/>
      </c>
      <c r="DG488" s="81"/>
      <c r="DH488" s="82"/>
      <c r="DI488" s="80" t="str">
        <f>IF(AND(申込書!$C$103&lt;&gt;"▼プルダウンより選択してください",申込書!$C$103&lt;&gt;"",申込書!$P$103&lt;&gt;"YYYY/MM/DD",$G488&lt;&gt;""),申込書!$P$103,"")</f>
        <v/>
      </c>
      <c r="DJ488" s="81" t="str">
        <f>IF(AND(申込書!$C$103&lt;&gt;"▼プルダウンより選択してください",申込書!$C$103&lt;&gt;"",$G488&lt;&gt;""),申込書!$M$103,"")</f>
        <v/>
      </c>
      <c r="DK488" s="81" t="str">
        <f>IF($DI$3&lt;&gt;"コンテンツなし",IF(AND(申込書!$AH$4="GIGAスクールパック",SUM($P488,$R488)&lt;&gt;0),SUM($P488,$R488),IF(AND(申込書!$AH$4="SKY安心GIGAタブレット",SUM($T488,$V488)&lt;&gt;0),SUM($T488,$V488),"")),"")</f>
        <v/>
      </c>
      <c r="DL488" s="81" t="str">
        <f>IF($DI$3&lt;&gt;"コンテンツなし",IF(AND(申込書!$AH$4="GIGAスクールパック",SUM($Q488,$S488)&lt;&gt;0),SUM($Q488,$S488),IF(AND(申込書!$AH$4="SKY安心GIGAタブレット",SUM($U488,$W488)&lt;&gt;0),SUM($U488,$W488),"")),"")</f>
        <v/>
      </c>
      <c r="DM488" s="81"/>
      <c r="DN488" s="82"/>
      <c r="DO488" s="80" t="str">
        <f>IF(AND(申込書!$C$104&lt;&gt;"▼プルダウンより選択してください",申込書!$C$104&lt;&gt;"",申込書!$P$104&lt;&gt;"YYYY/MM/DD",$G488&lt;&gt;""),申込書!$P$104,"")</f>
        <v/>
      </c>
      <c r="DP488" s="81" t="str">
        <f>IF(AND(申込書!$C$104&lt;&gt;"▼プルダウンより選択してください",申込書!$C$104&lt;&gt;"",$G488&lt;&gt;""),申込書!$M$104,"")</f>
        <v/>
      </c>
      <c r="DQ488" s="81" t="str">
        <f>IF($DO$3&lt;&gt;"コンテンツなし",IF(AND(申込書!$AH$4="GIGAスクールパック",SUM($P488,$R488)&lt;&gt;0),SUM($P488,$R488),IF(AND(申込書!$AH$4="SKY安心GIGAタブレット",SUM($T488,$V488)&lt;&gt;0),SUM($T488,$V488),"")),"")</f>
        <v/>
      </c>
      <c r="DR488" s="81" t="str">
        <f>IF($DO$3&lt;&gt;"コンテンツなし",IF(AND(申込書!$AH$4="GIGAスクールパック",SUM($Q488,$S488)&lt;&gt;0),SUM($Q488,$S488),IF(AND(申込書!$AH$4="SKY安心GIGAタブレット",SUM($U488,$W488)&lt;&gt;0),SUM($U488,$W488),"")),"")</f>
        <v/>
      </c>
      <c r="DS488" s="81"/>
      <c r="DT488" s="82"/>
      <c r="DU488" s="80" t="str">
        <f>IF(AND(申込書!$C$105&lt;&gt;"▼プルダウンより選択してください",申込書!$C$105&lt;&gt;"",申込書!$P$105&lt;&gt;"YYYY/MM/DD",$G488&lt;&gt;""),申込書!$P$105,"")</f>
        <v/>
      </c>
      <c r="DV488" s="81" t="str">
        <f>IF(AND(申込書!$C$105&lt;&gt;"▼プルダウンより選択してください",申込書!$C$105&lt;&gt;"",$G488&lt;&gt;""),申込書!$M$105,"")</f>
        <v/>
      </c>
      <c r="DW488" s="81" t="str">
        <f>IF($DU$3&lt;&gt;"コンテンツなし",IF(AND(申込書!$AH$4="GIGAスクールパック",SUM($P488,$R488)&lt;&gt;0),SUM($P488,$R488),IF(AND(申込書!$AH$4="SKY安心GIGAタブレット",SUM($T488,$V488)&lt;&gt;0),SUM($T488,$V488),"")),"")</f>
        <v/>
      </c>
      <c r="DX488" s="81" t="str">
        <f>IF($DU$3&lt;&gt;"コンテンツなし",IF(AND(申込書!$AH$4="GIGAスクールパック",SUM($Q488,$S488)&lt;&gt;0),SUM($Q488,$S488),IF(AND(申込書!$AH$4="SKY安心GIGAタブレット",SUM($U488,$W488)&lt;&gt;0),SUM($U488,$W488),"")),"")</f>
        <v/>
      </c>
      <c r="DY488" s="157"/>
      <c r="DZ488" s="82"/>
      <c r="EA488" s="80" t="str">
        <f>IF(AND(申込書!$C$106&lt;&gt;"▼プルダウンより選択してください",申込書!$C$106&lt;&gt;"",申込書!$P$106&lt;&gt;"YYYY/MM/DD",$G488&lt;&gt;""),申込書!$P$106,"")</f>
        <v/>
      </c>
      <c r="EB488" s="81" t="str">
        <f>IF(AND(申込書!$C$106&lt;&gt;"▼プルダウンより選択してください",申込書!$C$106&lt;&gt;"",$G488&lt;&gt;""),申込書!$M$106,"")</f>
        <v/>
      </c>
      <c r="EC488" s="81" t="str">
        <f>IF($EA$3&lt;&gt;"コンテンツなし",IF(AND(申込書!$AH$4="GIGAスクールパック",SUM($P488,$R488)&lt;&gt;0),SUM($P488,$R488),IF(AND(申込書!$AH$4="SKY安心GIGAタブレット",SUM($T488,$V488)&lt;&gt;0),SUM($T488,$V488),"")),"")</f>
        <v/>
      </c>
      <c r="ED488" s="81" t="str">
        <f>IF($EA$3&lt;&gt;"コンテンツなし",IF(AND(申込書!$AH$4="GIGAスクールパック",SUM($Q488,$S488)&lt;&gt;0),SUM($Q488,$S488),IF(AND(申込書!$AH$4="SKY安心GIGAタブレット",SUM($U488,$W488)&lt;&gt;0),SUM($U488,$W488),"")),"")</f>
        <v/>
      </c>
      <c r="EE488" s="157"/>
      <c r="EF488" s="82"/>
      <c r="EG488" s="80" t="str">
        <f>IF(AND(申込書!$C$107&lt;&gt;"▼プルダウンより選択してください",申込書!$C$107&lt;&gt;"",申込書!$P$107&lt;&gt;"YYYY/MM/DD",$G488&lt;&gt;""),申込書!$P$107,"")</f>
        <v/>
      </c>
      <c r="EH488" s="81" t="str">
        <f>IF(AND(申込書!$C$107&lt;&gt;"▼プルダウンより選択してください",申込書!$C$107&lt;&gt;"",$G488&lt;&gt;""),申込書!$M$107,"")</f>
        <v/>
      </c>
      <c r="EI488" s="81" t="str">
        <f>IF($EG$3&lt;&gt;"コンテンツなし",IF(AND(申込書!$AH$4="GIGAスクールパック",SUM($P488,$R488)&lt;&gt;0),SUM($P488,$R488),IF(AND(申込書!$AH$4="SKY安心GIGAタブレット",SUM($T488,$V488)&lt;&gt;0),SUM($T488,$V488),"")),"")</f>
        <v/>
      </c>
      <c r="EJ488" s="81" t="str">
        <f>IF($EG$3&lt;&gt;"コンテンツなし",IF(AND(申込書!$AH$4="GIGAスクールパック",SUM($Q488,$S488)&lt;&gt;0),SUM($Q488,$S488),IF(AND(申込書!$AH$4="SKY安心GIGAタブレット",SUM($U488,$W488)&lt;&gt;0),SUM($U488,$W488),"")),"")</f>
        <v/>
      </c>
      <c r="EK488" s="157"/>
      <c r="EL488" s="82"/>
      <c r="EM488" s="80" t="str">
        <f>IF(AND(申込書!$C$108&lt;&gt;"▼プルダウンより選択してください",申込書!$C$108&lt;&gt;"",申込書!$P$108&lt;&gt;"YYYY/MM/DD",$G488&lt;&gt;""),申込書!$P$108,"")</f>
        <v/>
      </c>
      <c r="EN488" s="81" t="str">
        <f>IF(AND(申込書!$C$108&lt;&gt;"▼プルダウンより選択してください",申込書!$C$108&lt;&gt;"",$G488&lt;&gt;""),申込書!$M$108,"")</f>
        <v/>
      </c>
      <c r="EO488" s="81" t="str">
        <f>IF($EM$3&lt;&gt;"コンテンツなし",IF(AND(申込書!$AH$4="GIGAスクールパック",SUM($P488,$R488)&lt;&gt;0),SUM($P488,$R488),IF(AND(申込書!$AH$4="SKY安心GIGAタブレット",SUM($T488,$V488)&lt;&gt;0),SUM($T488,$V488),"")),"")</f>
        <v/>
      </c>
      <c r="EP488" s="81" t="str">
        <f>IF($EM$3&lt;&gt;"コンテンツなし",IF(AND(申込書!$AH$4="GIGAスクールパック",SUM($Q488,$S488)&lt;&gt;0),SUM($Q488,$S488),IF(AND(申込書!$AH$4="SKY安心GIGAタブレット",SUM($U488,$W488)&lt;&gt;0),SUM($U488,$W488),"")),"")</f>
        <v/>
      </c>
      <c r="EQ488" s="157"/>
      <c r="ER488" s="82"/>
      <c r="ES488" s="80" t="str">
        <f>IF(AND(申込書!$C$109&lt;&gt;"▼プルダウンより選択してください",申込書!$C$109&lt;&gt;"",申込書!$P$109&lt;&gt;"YYYY/MM/DD",$G488&lt;&gt;""),申込書!$P$109,"")</f>
        <v/>
      </c>
      <c r="ET488" s="81" t="str">
        <f>IF(AND(申込書!$C$109&lt;&gt;"▼プルダウンより選択してください",申込書!$C$109&lt;&gt;"",$G488&lt;&gt;""),申込書!$M$109,"")</f>
        <v/>
      </c>
      <c r="EU488" s="81" t="str">
        <f>IF($ES$3&lt;&gt;"コンテンツなし",IF(AND(申込書!$AH$4="GIGAスクールパック",SUM($P488,$R488)&lt;&gt;0),SUM($P488,$R488),IF(AND(申込書!$AH$4="SKY安心GIGAタブレット",SUM($T488,$V488)&lt;&gt;0),SUM($T488,$V488),"")),"")</f>
        <v/>
      </c>
      <c r="EV488" s="81" t="str">
        <f>IF($ES$3&lt;&gt;"コンテンツなし",IF(AND(申込書!$AH$4="GIGAスクールパック",SUM($Q488,$S488)&lt;&gt;0),SUM($Q488,$S488),IF(AND(申込書!$AH$4="SKY安心GIGAタブレット",SUM($U488,$W488)&lt;&gt;0),SUM($U488,$W488),"")),"")</f>
        <v/>
      </c>
      <c r="EW488" s="157"/>
      <c r="EX488" s="82"/>
      <c r="EY488" s="80" t="str">
        <f>IF(AND(申込書!$C$110&lt;&gt;"▼プルダウンより選択してください",申込書!$C$110&lt;&gt;"",申込書!$P$110&lt;&gt;"YYYY/MM/DD",$G488&lt;&gt;""),申込書!$P$110,"")</f>
        <v/>
      </c>
      <c r="EZ488" s="81" t="str">
        <f>IF(AND(申込書!$C$110&lt;&gt;"▼プルダウンより選択してください",申込書!$C$110&lt;&gt;"",$G488&lt;&gt;""),申込書!$M$110,"")</f>
        <v/>
      </c>
      <c r="FA488" s="81" t="str">
        <f>IF($EY$3&lt;&gt;"コンテンツなし",IF(AND(申込書!$AH$4="GIGAスクールパック",SUM($P488,$R488)&lt;&gt;0),SUM($P488,$R488),IF(AND(申込書!$AH$4="SKY安心GIGAタブレット",SUM($T488,$V488)&lt;&gt;0),SUM($T488,$V488),"")),"")</f>
        <v/>
      </c>
      <c r="FB488" s="81" t="str">
        <f>IF($EY$3&lt;&gt;"コンテンツなし",IF(AND(申込書!$AH$4="GIGAスクールパック",SUM($Q488,$S488)&lt;&gt;0),SUM($Q488,$S488),IF(AND(申込書!$AH$4="SKY安心GIGAタブレット",SUM($U488,$W488)&lt;&gt;0),SUM($U488,$W488),"")),"")</f>
        <v/>
      </c>
      <c r="FC488" s="157"/>
      <c r="FD488" s="82"/>
      <c r="FE488" s="80" t="str">
        <f>IF(AND(申込書!$C$111&lt;&gt;"▼プルダウンより選択してください",申込書!$C$111&lt;&gt;"",申込書!$P$111&lt;&gt;"YYYY/MM/DD",$G488&lt;&gt;""),申込書!$P$111,"")</f>
        <v/>
      </c>
      <c r="FF488" s="81" t="str">
        <f>IF(AND(申込書!$C$111&lt;&gt;"▼プルダウンより選択してください",申込書!$C$111&lt;&gt;"",$G488&lt;&gt;""),申込書!$M$111,"")</f>
        <v/>
      </c>
      <c r="FG488" s="81" t="str">
        <f>IF($FE$3&lt;&gt;"コンテンツなし",IF(AND(申込書!$AH$4="GIGAスクールパック",SUM($P488,$R488)&lt;&gt;0),SUM($P488,$R488),IF(AND(申込書!$AH$4="SKY安心GIGAタブレット",SUM($T488,$V488)&lt;&gt;0),SUM($T488,$V488),"")),"")</f>
        <v/>
      </c>
      <c r="FH488" s="81" t="str">
        <f>IF($FE$3&lt;&gt;"コンテンツなし",IF(AND(申込書!$AH$4="GIGAスクールパック",SUM($Q488,$S488)&lt;&gt;0),SUM($Q488,$S488),IF(AND(申込書!$AH$4="SKY安心GIGAタブレット",SUM($U488,$W488)&lt;&gt;0),SUM($U488,$W488),"")),"")</f>
        <v/>
      </c>
      <c r="FI488" s="157"/>
      <c r="FJ488" s="82"/>
      <c r="FK488" s="80" t="str">
        <f>IF(AND(申込書!$C$112&lt;&gt;"▼プルダウンより選択してください",申込書!$C$112&lt;&gt;"",申込書!$P$112&lt;&gt;"YYYY/MM/DD",$G488&lt;&gt;""),申込書!$P$112,"")</f>
        <v/>
      </c>
      <c r="FL488" s="81" t="str">
        <f>IF(AND(申込書!$C$112&lt;&gt;"▼プルダウンより選択してください",申込書!$C$112&lt;&gt;"",$G488&lt;&gt;""),申込書!$M$112,"")</f>
        <v/>
      </c>
      <c r="FM488" s="81" t="str">
        <f>IF($FK$3&lt;&gt;"コンテンツなし",IF(AND(申込書!$AH$4="GIGAスクールパック",SUM($P488,$R488)&lt;&gt;0),SUM($P488,$R488),IF(AND(申込書!$AH$4="SKY安心GIGAタブレット",SUM($T488,$V488)&lt;&gt;0),SUM($T488,$V488),"")),"")</f>
        <v/>
      </c>
      <c r="FN488" s="81" t="str">
        <f>IF($FK$3&lt;&gt;"コンテンツなし",IF(AND(申込書!$AH$4="GIGAスクールパック",SUM($Q488,$S488)&lt;&gt;0),SUM($Q488,$S488),IF(AND(申込書!$AH$4="SKY安心GIGAタブレット",SUM($U488,$W488)&lt;&gt;0),SUM($U488,$W488),"")),"")</f>
        <v/>
      </c>
      <c r="FO488" s="157"/>
      <c r="FP488" s="82"/>
      <c r="FQ488" s="80" t="str">
        <f>IF(AND(申込書!$C$113&lt;&gt;"▼プルダウンより選択してください",申込書!$C$113&lt;&gt;"",申込書!$P$113&lt;&gt;"YYYY/MM/DD",$G488&lt;&gt;""),申込書!$P$113,"")</f>
        <v/>
      </c>
      <c r="FR488" s="81" t="str">
        <f>IF(AND(申込書!$C$113&lt;&gt;"▼プルダウンより選択してください",申込書!$C$113&lt;&gt;"",$G488&lt;&gt;""),申込書!$M$113,"")</f>
        <v/>
      </c>
      <c r="FS488" s="81" t="str">
        <f>IF($FQ$3&lt;&gt;"コンテンツなし",IF(AND(申込書!$AH$4="GIGAスクールパック",SUM($P488,$R488)&lt;&gt;0),SUM($P488,$R488),IF(AND(申込書!$AH$4="SKY安心GIGAタブレット",SUM($T488,$V488)&lt;&gt;0),SUM($T488,$V488),"")),"")</f>
        <v/>
      </c>
      <c r="FT488" s="81" t="str">
        <f>IF($FQ$3&lt;&gt;"コンテンツなし",IF(AND(申込書!$AH$4="GIGAスクールパック",SUM($Q488,$S488)&lt;&gt;0),SUM($Q488,$S488),IF(AND(申込書!$AH$4="SKY安心GIGAタブレット",SUM($U488,$W488)&lt;&gt;0),SUM($U488,$W488),"")),"")</f>
        <v/>
      </c>
      <c r="FU488" s="157"/>
      <c r="FV488" s="82"/>
      <c r="FW488" s="80" t="str">
        <f>IF(AND(申込書!$C$114&lt;&gt;"▼プルダウンより選択してください",申込書!$C$114&lt;&gt;"",申込書!$P$114&lt;&gt;"YYYY/MM/DD",$G488&lt;&gt;""),申込書!$P$114,"")</f>
        <v/>
      </c>
      <c r="FX488" s="81" t="str">
        <f>IF(AND(申込書!$C$114&lt;&gt;"▼プルダウンより選択してください",申込書!$C$114&lt;&gt;"",$G488&lt;&gt;""),申込書!$M$114,"")</f>
        <v/>
      </c>
      <c r="FY488" s="81" t="str">
        <f>IF($FW$3&lt;&gt;"コンテンツなし",IF(AND(申込書!$AH$4="GIGAスクールパック",SUM($P488,$R488)&lt;&gt;0),SUM($P488,$R488),IF(AND(申込書!$AH$4="SKY安心GIGAタブレット",SUM($T488,$V488)&lt;&gt;0),SUM($T488,$V488),"")),"")</f>
        <v/>
      </c>
      <c r="FZ488" s="81" t="str">
        <f>IF($FW$3&lt;&gt;"コンテンツなし",IF(AND(申込書!$AH$4="GIGAスクールパック",SUM($Q488,$S488)&lt;&gt;0),SUM($Q488,$S488),IF(AND(申込書!$AH$4="SKY安心GIGAタブレット",SUM($U488,$W488)&lt;&gt;0),SUM($U488,$W488),"")),"")</f>
        <v/>
      </c>
      <c r="GA488" s="157"/>
      <c r="GB488" s="82"/>
      <c r="GC488" s="80" t="str">
        <f>IF(AND(申込書!$C$115&lt;&gt;"▼プルダウンより選択してください",申込書!$C$115&lt;&gt;"",申込書!$P$115&lt;&gt;"YYYY/MM/DD",$G488&lt;&gt;""),申込書!$P$115,"")</f>
        <v/>
      </c>
      <c r="GD488" s="81" t="str">
        <f>IF(AND(申込書!$C$115&lt;&gt;"▼プルダウンより選択してください",申込書!$C$115&lt;&gt;"",$G488&lt;&gt;""),申込書!$M$115,"")</f>
        <v/>
      </c>
      <c r="GE488" s="81" t="str">
        <f>IF($GC$3&lt;&gt;"コンテンツなし",IF(AND(申込書!$AH$4="GIGAスクールパック",SUM($P488,$R488)&lt;&gt;0),SUM($P488,$R488),IF(AND(申込書!$AH$4="SKY安心GIGAタブレット",SUM($T488,$V488)&lt;&gt;0),SUM($T488,$V488),"")),"")</f>
        <v/>
      </c>
      <c r="GF488" s="81" t="str">
        <f>IF($GC$3&lt;&gt;"コンテンツなし",IF(AND(申込書!$AH$4="GIGAスクールパック",SUM($Q488,$S488)&lt;&gt;0),SUM($Q488,$S488),IF(AND(申込書!$AH$4="SKY安心GIGAタブレット",SUM($U488,$W488)&lt;&gt;0),SUM($U488,$W488),"")),"")</f>
        <v/>
      </c>
      <c r="GG488" s="157"/>
      <c r="GH488" s="82"/>
      <c r="GI488" s="80" t="str">
        <f>IF(AND(申込書!$C$116&lt;&gt;"▼プルダウンより選択してください",申込書!$C$116&lt;&gt;"",申込書!$P$116&lt;&gt;"YYYY/MM/DD",$G488&lt;&gt;""),申込書!$P$116,"")</f>
        <v/>
      </c>
      <c r="GJ488" s="81" t="str">
        <f>IF(AND(申込書!$C$116&lt;&gt;"▼プルダウンより選択してください",申込書!$C$116&lt;&gt;"",$G488&lt;&gt;""),申込書!$M$116,"")</f>
        <v/>
      </c>
      <c r="GK488" s="81" t="str">
        <f>IF($GI$3&lt;&gt;"コンテンツなし",IF(AND(申込書!$AH$4="GIGAスクールパック",SUM($P488,$R488)&lt;&gt;0),SUM($P488,$R488),IF(AND(申込書!$AH$4="SKY安心GIGAタブレット",SUM($T488,$V488)&lt;&gt;0),SUM($T488,$V488),"")),"")</f>
        <v/>
      </c>
      <c r="GL488" s="81" t="str">
        <f>IF($GI$3&lt;&gt;"コンテンツなし",IF(AND(申込書!$AH$4="GIGAスクールパック",SUM($Q488,$S488)&lt;&gt;0),SUM($Q488,$S488),IF(AND(申込書!$AH$4="SKY安心GIGAタブレット",SUM($U488,$W488)&lt;&gt;0),SUM($U488,$W488),"")),"")</f>
        <v/>
      </c>
      <c r="GM488" s="157"/>
      <c r="GN488" s="82"/>
      <c r="GO488" s="80" t="str">
        <f>IF(AND(申込書!$C$117&lt;&gt;"▼プルダウンより選択してください",申込書!$C$117&lt;&gt;"",申込書!$P$117&lt;&gt;"YYYY/MM/DD",$G488&lt;&gt;""),申込書!$P$117,"")</f>
        <v/>
      </c>
      <c r="GP488" s="81" t="str">
        <f>IF(AND(申込書!$C$117&lt;&gt;"▼プルダウンより選択してください",申込書!$C$117&lt;&gt;"",$G488&lt;&gt;""),申込書!$M$117,"")</f>
        <v/>
      </c>
      <c r="GQ488" s="81" t="str">
        <f>IF($GO$3&lt;&gt;"コンテンツなし",IF(AND(申込書!$AH$4="GIGAスクールパック",SUM($P488,$R488)&lt;&gt;0),SUM($P488,$R488),IF(AND(申込書!$AH$4="SKY安心GIGAタブレット",SUM($T488,$V488)&lt;&gt;0),SUM($T488,$V488),"")),"")</f>
        <v/>
      </c>
      <c r="GR488" s="81" t="str">
        <f>IF($GO$3&lt;&gt;"コンテンツなし",IF(AND(申込書!$AH$4="GIGAスクールパック",SUM($Q488,$S488)&lt;&gt;0),SUM($Q488,$S488),IF(AND(申込書!$AH$4="SKY安心GIGAタブレット",SUM($U488,$W488)&lt;&gt;0),SUM($U488,$W488),"")),"")</f>
        <v/>
      </c>
      <c r="GS488" s="157"/>
      <c r="GT488" s="82"/>
      <c r="GU488" s="80" t="str">
        <f>IF(AND(申込書!$C$118&lt;&gt;"▼プルダウンより選択してください",申込書!$C$118&lt;&gt;"",申込書!$P$118&lt;&gt;"YYYY/MM/DD",$G488&lt;&gt;""),申込書!$P$118,"")</f>
        <v/>
      </c>
      <c r="GV488" s="81" t="str">
        <f>IF(AND(申込書!$C$118&lt;&gt;"▼プルダウンより選択してください",申込書!$C$118&lt;&gt;"",$G488&lt;&gt;""),申込書!$M$118,"")</f>
        <v/>
      </c>
      <c r="GW488" s="81" t="str">
        <f>IF($GU$3&lt;&gt;"コンテンツなし",IF(AND(申込書!$AH$4="GIGAスクールパック",SUM($P488,$R488)&lt;&gt;0),SUM($P488,$R488),IF(AND(申込書!$AH$4="SKY安心GIGAタブレット",SUM($T488,$V488)&lt;&gt;0),SUM($T488,$V488),"")),"")</f>
        <v/>
      </c>
      <c r="GX488" s="81" t="str">
        <f>IF($GU$3&lt;&gt;"コンテンツなし",IF(AND(申込書!$AH$4="GIGAスクールパック",SUM($Q488,$S488)&lt;&gt;0),SUM($Q488,$S488),IF(AND(申込書!$AH$4="SKY安心GIGAタブレット",SUM($U488,$W488)&lt;&gt;0),SUM($U488,$W488),"")),"")</f>
        <v/>
      </c>
      <c r="GY488" s="157"/>
      <c r="GZ488" s="82"/>
      <c r="HA488" s="80" t="str">
        <f>IF(AND(申込書!$C$119&lt;&gt;"▼プルダウンより選択してください",申込書!$C$119&lt;&gt;"",申込書!$P$119&lt;&gt;"YYYY/MM/DD",$G488&lt;&gt;""),申込書!$P$119,"")</f>
        <v/>
      </c>
      <c r="HB488" s="81" t="str">
        <f>IF(AND(申込書!$C$119&lt;&gt;"▼プルダウンより選択してください",申込書!$C$119&lt;&gt;"",$G488&lt;&gt;""),申込書!$M$119,"")</f>
        <v/>
      </c>
      <c r="HC488" s="81" t="str">
        <f>IF($HA$3&lt;&gt;"コンテンツなし",IF(AND(申込書!$AH$4="GIGAスクールパック",SUM($P488,$R488)&lt;&gt;0),SUM($P488,$R488),IF(AND(申込書!$AH$4="SKY安心GIGAタブレット",SUM($T488,$V488)&lt;&gt;0),SUM($T488,$V488),"")),"")</f>
        <v/>
      </c>
      <c r="HD488" s="81" t="str">
        <f>IF($HA$3&lt;&gt;"コンテンツなし",IF(AND(申込書!$AH$4="GIGAスクールパック",SUM($Q488,$S488)&lt;&gt;0),SUM($Q488,$S488),IF(AND(申込書!$AH$4="SKY安心GIGAタブレット",SUM($U488,$W488)&lt;&gt;0),SUM($U488,$W488),"")),"")</f>
        <v/>
      </c>
      <c r="HE488" s="157"/>
      <c r="HF488" s="82"/>
      <c r="HG488" s="83"/>
    </row>
    <row r="489" spans="2:215" ht="26.85" customHeight="1">
      <c r="B489" s="62">
        <f t="shared" si="4"/>
        <v>484</v>
      </c>
      <c r="C489" s="63"/>
      <c r="D489" s="64"/>
      <c r="E489" s="207"/>
      <c r="F489" s="65"/>
      <c r="G489" s="66"/>
      <c r="H489" s="67"/>
      <c r="I489" s="68"/>
      <c r="J489" s="69"/>
      <c r="K489" s="70"/>
      <c r="L489" s="71"/>
      <c r="M489" s="72"/>
      <c r="N489" s="73"/>
      <c r="O489" s="74"/>
      <c r="P489" s="179"/>
      <c r="Q489" s="180"/>
      <c r="R489" s="180"/>
      <c r="S489" s="181"/>
      <c r="T489" s="179"/>
      <c r="U489" s="180"/>
      <c r="V489" s="182"/>
      <c r="W489" s="181"/>
      <c r="X489" s="75"/>
      <c r="Y489" s="76"/>
      <c r="Z489" s="77"/>
      <c r="AA489" s="78"/>
      <c r="AB489" s="79"/>
      <c r="AC489" s="79"/>
      <c r="AD489" s="79"/>
      <c r="AE489" s="77"/>
      <c r="AF489" s="139"/>
      <c r="AG489" s="139"/>
      <c r="AH489" s="139"/>
      <c r="AI489" s="80" t="str">
        <f>IF(AND(申込書!$C$90&lt;&gt;"▼プルダウンより選択してください",申込書!$C$90&lt;&gt;"",申込書!$P$90&lt;&gt;"YYYY/MM/DD",$G489&lt;&gt;""),申込書!$P$90,"")</f>
        <v/>
      </c>
      <c r="AJ489" s="81" t="str">
        <f>IF(AND(申込書!$C$90&lt;&gt;"▼プルダウンより選択してください",申込書!$C$90&lt;&gt;"",$G489&lt;&gt;""),申込書!$M$90,"")</f>
        <v/>
      </c>
      <c r="AK489" s="81" t="str">
        <f>IF($AI$3&lt;&gt;"コンテンツなし",IF(AND(申込書!$AH$4="GIGAスクールパック",SUM($P489,$R489)&lt;&gt;0),SUM($P489,$R489),IF(AND(申込書!$AH$4="SKY安心GIGAタブレット",SUM($T489,$V489)&lt;&gt;0),SUM($T489,$V489),"")),"")</f>
        <v/>
      </c>
      <c r="AL489" s="81" t="str">
        <f>IF($AI$3&lt;&gt;"コンテンツなし",IF(AND(申込書!$AH$4="GIGAスクールパック",SUM($Q489,$S489)&lt;&gt;0),SUM($Q489,$S489),IF(AND(申込書!$AH$4="SKY安心GIGAタブレット",SUM($U489,$W489)&lt;&gt;0),SUM($U489,$W489),"")),"")</f>
        <v/>
      </c>
      <c r="AM489" s="157"/>
      <c r="AN489" s="82"/>
      <c r="AO489" s="80" t="str">
        <f>IF(AND(申込書!$C$91&lt;&gt;"▼プルダウンより選択してください",申込書!$C$91&lt;&gt;"",申込書!$P$91&lt;&gt;"YYYY/MM/DD",$G489&lt;&gt;""),申込書!$P$91,"")</f>
        <v/>
      </c>
      <c r="AP489" s="81" t="str">
        <f>IF(AND(申込書!$C$91&lt;&gt;"▼プルダウンより選択してください",申込書!$C$91&lt;&gt;"",$G489&lt;&gt;""),申込書!$M$91,"")</f>
        <v/>
      </c>
      <c r="AQ489" s="81" t="str">
        <f>IF($AO$3&lt;&gt;"コンテンツなし",IF(AND(申込書!$AH$4="GIGAスクールパック",SUM($P489,$R489)&lt;&gt;0),SUM($P489,$R489),IF(AND(申込書!$AH$4="SKY安心GIGAタブレット",SUM($T489,$V489)&lt;&gt;0),SUM($T489,$V489),"")),"")</f>
        <v/>
      </c>
      <c r="AR489" s="81" t="str">
        <f>IF($AO$3&lt;&gt;"コンテンツなし",IF(AND(申込書!$AH$4="GIGAスクールパック",SUM($Q489,$S489)&lt;&gt;0),SUM($Q489,$S489),IF(AND(申込書!$AH$4="SKY安心GIGAタブレット",SUM($U489,$W489)&lt;&gt;0),SUM($U489,$W489),"")),"")</f>
        <v/>
      </c>
      <c r="AS489" s="157"/>
      <c r="AT489" s="82"/>
      <c r="AU489" s="80" t="str">
        <f>IF(AND(申込書!$C$92&lt;&gt;"▼プルダウンより選択してください",申込書!$C$92&lt;&gt;"",申込書!$P$92&lt;&gt;"YYYY/MM/DD",$G489&lt;&gt;""),申込書!$P$92,"")</f>
        <v/>
      </c>
      <c r="AV489" s="81" t="str">
        <f>IF(AND(申込書!$C$92&lt;&gt;"▼プルダウンより選択してください",申込書!$C$92&lt;&gt;"",$G489&lt;&gt;""),申込書!$M$92,"")</f>
        <v/>
      </c>
      <c r="AW489" s="81" t="str">
        <f>IF($AU$3&lt;&gt;"コンテンツなし",IF(AND(申込書!$AH$4="GIGAスクールパック",SUM($P489,$R489)&lt;&gt;0),SUM($P489,$R489),IF(AND(申込書!$AH$4="SKY安心GIGAタブレット",SUM($T489,$V489)&lt;&gt;0),SUM($T489,$V489),"")),"")</f>
        <v/>
      </c>
      <c r="AX489" s="81" t="str">
        <f>IF($AU$3&lt;&gt;"コンテンツなし",IF(AND(申込書!$AH$4="GIGAスクールパック",SUM($Q489,$S489)&lt;&gt;0),SUM($Q489,$S489),IF(AND(申込書!$AH$4="SKY安心GIGAタブレット",SUM($U489,$W489)&lt;&gt;0),SUM($U489,$W489),"")),"")</f>
        <v/>
      </c>
      <c r="AY489" s="157"/>
      <c r="AZ489" s="82"/>
      <c r="BA489" s="80" t="str">
        <f>IF(AND(申込書!$C$93&lt;&gt;"▼プルダウンより選択してください",申込書!$C$93&lt;&gt;"",申込書!$P$93&lt;&gt;"YYYY/MM/DD",$G489&lt;&gt;""),申込書!$P$93,"")</f>
        <v/>
      </c>
      <c r="BB489" s="81" t="str">
        <f>IF(AND(申込書!$C$93&lt;&gt;"▼プルダウンより選択してください",申込書!$C$93&lt;&gt;"",申込書!$M$93&gt;=1,$G489&lt;&gt;""),申込書!$M$93,"")</f>
        <v/>
      </c>
      <c r="BC489" s="81" t="str">
        <f>IF($BA$3&lt;&gt;"コンテンツなし",IF(AND(申込書!$AH$4="GIGAスクールパック",SUM($P489,$R489)&lt;&gt;0),SUM($P489,$R489),IF(AND(申込書!$AH$4="SKY安心GIGAタブレット",SUM($T489,$V489)&lt;&gt;0),SUM($T489,$V489),"")),"")</f>
        <v/>
      </c>
      <c r="BD489" s="81" t="str">
        <f>IF($BA$3&lt;&gt;"コンテンツなし",IF(AND(申込書!$AH$4="GIGAスクールパック",SUM($Q489,$S489)&lt;&gt;0),SUM($Q489,$S489),IF(AND(申込書!$AH$4="SKY安心GIGAタブレット",SUM($U489,$W489)&lt;&gt;0),SUM($U489,$W489),"")),"")</f>
        <v/>
      </c>
      <c r="BE489" s="157"/>
      <c r="BF489" s="82"/>
      <c r="BG489" s="80" t="str">
        <f>IF(AND(申込書!$C$94&lt;&gt;"▼プルダウンより選択してください",申込書!$C$94&lt;&gt;"",申込書!$P$94&lt;&gt;"YYYY/MM/DD",$G489&lt;&gt;""),申込書!$P$94,"")</f>
        <v/>
      </c>
      <c r="BH489" s="81" t="str">
        <f>IF(AND(申込書!$C$94&lt;&gt;"▼プルダウンより選択してください",申込書!$C$94&lt;&gt;"",$G489&lt;&gt;""),申込書!$M$94,"")</f>
        <v/>
      </c>
      <c r="BI489" s="81" t="str">
        <f>IF($BG$3&lt;&gt;"コンテンツなし",IF(AND(申込書!$AH$4="GIGAスクールパック",SUM($P489,$R489)&lt;&gt;0),SUM($P489,$R489),IF(AND(申込書!$AH$4="SKY安心GIGAタブレット",SUM($T489,$V489)&lt;&gt;0),SUM($T489,$V489),"")),"")</f>
        <v/>
      </c>
      <c r="BJ489" s="81" t="str">
        <f>IF($BG$3&lt;&gt;"コンテンツなし",IF(AND(申込書!$AH$4="GIGAスクールパック",SUM($Q489,$S489)&lt;&gt;0),SUM($Q489,$S489),IF(AND(申込書!$AH$4="SKY安心GIGAタブレット",SUM($U489,$W489)&lt;&gt;0),SUM($U489,$W489),"")),"")</f>
        <v/>
      </c>
      <c r="BK489" s="157"/>
      <c r="BL489" s="82"/>
      <c r="BM489" s="80" t="str">
        <f>IF(AND(申込書!$C$95&lt;&gt;"▼プルダウンより選択してください",申込書!$C$95&lt;&gt;"",申込書!$P$95&lt;&gt;"YYYY/MM/DD",$G489&lt;&gt;""),申込書!$P$95,"")</f>
        <v/>
      </c>
      <c r="BN489" s="81" t="str">
        <f>IF(AND(申込書!$C$95&lt;&gt;"▼プルダウンより選択してください",申込書!$C$95&lt;&gt;"",$G489&lt;&gt;""),申込書!$M$95,"")</f>
        <v/>
      </c>
      <c r="BO489" s="81" t="str">
        <f>IF($BM$3&lt;&gt;"コンテンツなし",IF(AND(申込書!$AH$4="GIGAスクールパック",SUM($P489,$R489)&lt;&gt;0),SUM($P489,$R489),IF(AND(申込書!$AH$4="SKY安心GIGAタブレット",SUM($T489,$V489)&lt;&gt;0),SUM($T489,$V489),"")),"")</f>
        <v/>
      </c>
      <c r="BP489" s="81" t="str">
        <f>IF($BM$3&lt;&gt;"コンテンツなし",IF(AND(申込書!$AH$4="GIGAスクールパック",SUM($Q489,$S489)&lt;&gt;0),SUM($Q489,$S489),IF(AND(申込書!$AH$4="SKY安心GIGAタブレット",SUM($U489,$W489)&lt;&gt;0),SUM($U489,$W489),"")),"")</f>
        <v/>
      </c>
      <c r="BQ489" s="157"/>
      <c r="BR489" s="82"/>
      <c r="BS489" s="80" t="str">
        <f>IF(AND(申込書!$C$96&lt;&gt;"▼プルダウンより選択してください",申込書!$C$96&lt;&gt;"",申込書!$P$96&lt;&gt;"YYYY/MM/DD",$G489&lt;&gt;""),申込書!$P$96,"")</f>
        <v/>
      </c>
      <c r="BT489" s="81" t="str">
        <f>IF(AND(申込書!$C$96&lt;&gt;"▼プルダウンより選択してください",申込書!$C$96&lt;&gt;"",$G489&lt;&gt;""),申込書!$M$96,"")</f>
        <v/>
      </c>
      <c r="BU489" s="81" t="str">
        <f>IF($BS$3&lt;&gt;"コンテンツなし",IF(AND(申込書!$AH$4="GIGAスクールパック",SUM($P489,$R489)&lt;&gt;0),SUM($P489,$R489),IF(AND(申込書!$AH$4="SKY安心GIGAタブレット",SUM($T489,$V489)&lt;&gt;0),SUM($T489,$V489),"")),"")</f>
        <v/>
      </c>
      <c r="BV489" s="81" t="str">
        <f>IF($BS$3&lt;&gt;"コンテンツなし",IF(AND(申込書!$AH$4="GIGAスクールパック",SUM($Q489,$S489)&lt;&gt;0),SUM($Q489,$S489),IF(AND(申込書!$AH$4="SKY安心GIGAタブレット",SUM($U489,$W489)&lt;&gt;0),SUM($U489,$W489),"")),"")</f>
        <v/>
      </c>
      <c r="BW489" s="157"/>
      <c r="BX489" s="82"/>
      <c r="BY489" s="80" t="str">
        <f>IF(AND(申込書!$C$97&lt;&gt;"▼プルダウンより選択してください",申込書!$C$97&lt;&gt;"",申込書!$P$97&lt;&gt;"YYYY/MM/DD",$G489&lt;&gt;""),申込書!$P$97,"")</f>
        <v/>
      </c>
      <c r="BZ489" s="81" t="str">
        <f>IF(AND(申込書!$C$97&lt;&gt;"▼プルダウンより選択してください",申込書!$C$97&lt;&gt;"",$G489&lt;&gt;""),申込書!$M$97,"")</f>
        <v/>
      </c>
      <c r="CA489" s="81" t="str">
        <f>IF($BY$3&lt;&gt;"コンテンツなし",IF(AND(申込書!$AH$4="GIGAスクールパック",SUM($P489,$R489)&lt;&gt;0),SUM($P489,$R489),IF(AND(申込書!$AH$4="SKY安心GIGAタブレット",SUM($T489,$V489)&lt;&gt;0),SUM($T489,$V489),"")),"")</f>
        <v/>
      </c>
      <c r="CB489" s="81" t="str">
        <f>IF($BY$3&lt;&gt;"コンテンツなし",IF(AND(申込書!$AH$4="GIGAスクールパック",SUM($Q489,$S489)&lt;&gt;0),SUM($Q489,$S489),IF(AND(申込書!$AH$4="SKY安心GIGAタブレット",SUM($U489,$W489)&lt;&gt;0),SUM($U489,$W489),"")),"")</f>
        <v/>
      </c>
      <c r="CC489" s="157"/>
      <c r="CD489" s="82"/>
      <c r="CE489" s="80" t="str">
        <f>IF(AND(申込書!$C$98&lt;&gt;"▼プルダウンより選択してください",申込書!$C$98&lt;&gt;"",申込書!$P$98&lt;&gt;"YYYY/MM/DD",$G489&lt;&gt;""),申込書!$P$98,"")</f>
        <v/>
      </c>
      <c r="CF489" s="81" t="str">
        <f>IF(AND(申込書!$C$98&lt;&gt;"▼プルダウンより選択してください",申込書!$C$98&lt;&gt;"",$G489&lt;&gt;""),申込書!$M$98,"")</f>
        <v/>
      </c>
      <c r="CG489" s="81" t="str">
        <f>IF($CE$3&lt;&gt;"コンテンツなし",IF(AND(申込書!$AH$4="GIGAスクールパック",SUM($P489,$R489)&lt;&gt;0),SUM($P489,$R489),IF(AND(申込書!$AH$4="SKY安心GIGAタブレット",SUM($T489,$V489)&lt;&gt;0),SUM($T489,$V489),"")),"")</f>
        <v/>
      </c>
      <c r="CH489" s="81" t="str">
        <f>IF($CE$3&lt;&gt;"コンテンツなし",IF(AND(申込書!$AH$4="GIGAスクールパック",SUM($Q489,$S489)&lt;&gt;0),SUM($Q489,$S489),IF(AND(申込書!$AH$4="SKY安心GIGAタブレット",SUM($U489,$W489)&lt;&gt;0),SUM($U489,$W489),"")),"")</f>
        <v/>
      </c>
      <c r="CI489" s="157"/>
      <c r="CJ489" s="82"/>
      <c r="CK489" s="80" t="str">
        <f>IF(AND(申込書!$C$99&lt;&gt;"▼プルダウンより選択してください",申込書!$C$99&lt;&gt;"",申込書!$P$99&lt;&gt;"YYYY/MM/DD",$G489&lt;&gt;""),申込書!$P$99,"")</f>
        <v/>
      </c>
      <c r="CL489" s="81" t="str">
        <f>IF(AND(申込書!$C$99&lt;&gt;"▼プルダウンより選択してください",申込書!$C$99&lt;&gt;"",$G489&lt;&gt;""),申込書!$M$99,"")</f>
        <v/>
      </c>
      <c r="CM489" s="81" t="str">
        <f>IF($CK$3&lt;&gt;"コンテンツなし",IF(AND(申込書!$AH$4="GIGAスクールパック",SUM($P489,$R489)&lt;&gt;0),SUM($P489,$R489),IF(AND(申込書!$AH$4="SKY安心GIGAタブレット",SUM($T489,$V489)&lt;&gt;0),SUM($T489,$V489),"")),"")</f>
        <v/>
      </c>
      <c r="CN489" s="81" t="str">
        <f>IF($CK$3&lt;&gt;"コンテンツなし",IF(AND(申込書!$AH$4="GIGAスクールパック",SUM($Q489,$S489)&lt;&gt;0),SUM($Q489,$S489),IF(AND(申込書!$AH$4="SKY安心GIGAタブレット",SUM($U489,$W489)&lt;&gt;0),SUM($U489,$W489),"")),"")</f>
        <v/>
      </c>
      <c r="CO489" s="157"/>
      <c r="CP489" s="82"/>
      <c r="CQ489" s="80" t="str">
        <f>IF(AND(申込書!$C$100&lt;&gt;"▼プルダウンより選択してください",申込書!$C$100&lt;&gt;"",申込書!$P$100&lt;&gt;"YYYY/MM/DD",$G489&lt;&gt;""),申込書!$P$100,"")</f>
        <v/>
      </c>
      <c r="CR489" s="81" t="str">
        <f>IF(AND(申込書!$C$100&lt;&gt;"▼プルダウンより選択してください",申込書!$C$100&lt;&gt;"",$G489&lt;&gt;""),申込書!$M$100,"")</f>
        <v/>
      </c>
      <c r="CS489" s="81" t="str">
        <f>IF($CQ$3&lt;&gt;"コンテンツなし",IF(AND(申込書!$AH$4="GIGAスクールパック",SUM($P489,$R489)&lt;&gt;0),SUM($P489,$R489),IF(AND(申込書!$AH$4="SKY安心GIGAタブレット",SUM($T489,$V489)&lt;&gt;0),SUM($T489,$V489),"")),"")</f>
        <v/>
      </c>
      <c r="CT489" s="81" t="str">
        <f>IF($CQ$3&lt;&gt;"コンテンツなし",IF(AND(申込書!$AH$4="GIGAスクールパック",SUM($Q489,$S489)&lt;&gt;0),SUM($Q489,$S489),IF(AND(申込書!$AH$4="SKY安心GIGAタブレット",SUM($U489,$W489)&lt;&gt;0),SUM($U489,$W489),"")),"")</f>
        <v/>
      </c>
      <c r="CU489" s="81"/>
      <c r="CV489" s="82"/>
      <c r="CW489" s="80" t="str">
        <f>IF(AND(申込書!$C$101&lt;&gt;"▼プルダウンより選択してください",申込書!$C$101&lt;&gt;"",申込書!$P$101&lt;&gt;"YYYY/MM/DD",$G489&lt;&gt;""),申込書!$P$101,"")</f>
        <v/>
      </c>
      <c r="CX489" s="81" t="str">
        <f>IF(AND(申込書!$C$101&lt;&gt;"▼プルダウンより選択してください",申込書!$C$101&lt;&gt;"",$G489&lt;&gt;""),申込書!$M$101,"")</f>
        <v/>
      </c>
      <c r="CY489" s="81" t="str">
        <f>IF($CW$3&lt;&gt;"コンテンツなし",IF(AND(申込書!$AH$4="GIGAスクールパック",SUM($P489,$R489)&lt;&gt;0),SUM($P489,$R489),IF(AND(申込書!$AH$4="SKY安心GIGAタブレット",SUM($T489,$V489)&lt;&gt;0),SUM($T489,$V489),"")),"")</f>
        <v/>
      </c>
      <c r="CZ489" s="81" t="str">
        <f>IF($CW$3&lt;&gt;"コンテンツなし",IF(AND(申込書!$AH$4="GIGAスクールパック",SUM($Q489,$S489)&lt;&gt;0),SUM($Q489,$S489),IF(AND(申込書!$AH$4="SKY安心GIGAタブレット",SUM($U489,$W489)&lt;&gt;0),SUM($U489,$W489),"")),"")</f>
        <v/>
      </c>
      <c r="DA489" s="81"/>
      <c r="DB489" s="82"/>
      <c r="DC489" s="80" t="str">
        <f>IF(AND(申込書!$C$102&lt;&gt;"▼プルダウンより選択してください",申込書!$C$102&lt;&gt;"",申込書!$P$102&lt;&gt;"YYYY/MM/DD",$G489&lt;&gt;""),申込書!$P$102,"")</f>
        <v/>
      </c>
      <c r="DD489" s="81" t="str">
        <f>IF(AND(申込書!$C$102&lt;&gt;"▼プルダウンより選択してください",申込書!$C$102&lt;&gt;"",$G489&lt;&gt;""),申込書!$M$102,"")</f>
        <v/>
      </c>
      <c r="DE489" s="81" t="str">
        <f>IF($DC$3&lt;&gt;"コンテンツなし",IF(AND(申込書!$AH$4="GIGAスクールパック",SUM($P489,$R489)&lt;&gt;0),SUM($P489,$R489),IF(AND(申込書!$AH$4="SKY安心GIGAタブレット",SUM($T489,$V489)&lt;&gt;0),SUM($T489,$V489),"")),"")</f>
        <v/>
      </c>
      <c r="DF489" s="81" t="str">
        <f>IF($DC$3&lt;&gt;"コンテンツなし",IF(AND(申込書!$AH$4="GIGAスクールパック",SUM($Q489,$S489)&lt;&gt;0),SUM($Q489,$S489),IF(AND(申込書!$AH$4="SKY安心GIGAタブレット",SUM($U489,$W489)&lt;&gt;0),SUM($U489,$W489),"")),"")</f>
        <v/>
      </c>
      <c r="DG489" s="81"/>
      <c r="DH489" s="82"/>
      <c r="DI489" s="80" t="str">
        <f>IF(AND(申込書!$C$103&lt;&gt;"▼プルダウンより選択してください",申込書!$C$103&lt;&gt;"",申込書!$P$103&lt;&gt;"YYYY/MM/DD",$G489&lt;&gt;""),申込書!$P$103,"")</f>
        <v/>
      </c>
      <c r="DJ489" s="81" t="str">
        <f>IF(AND(申込書!$C$103&lt;&gt;"▼プルダウンより選択してください",申込書!$C$103&lt;&gt;"",$G489&lt;&gt;""),申込書!$M$103,"")</f>
        <v/>
      </c>
      <c r="DK489" s="81" t="str">
        <f>IF($DI$3&lt;&gt;"コンテンツなし",IF(AND(申込書!$AH$4="GIGAスクールパック",SUM($P489,$R489)&lt;&gt;0),SUM($P489,$R489),IF(AND(申込書!$AH$4="SKY安心GIGAタブレット",SUM($T489,$V489)&lt;&gt;0),SUM($T489,$V489),"")),"")</f>
        <v/>
      </c>
      <c r="DL489" s="81" t="str">
        <f>IF($DI$3&lt;&gt;"コンテンツなし",IF(AND(申込書!$AH$4="GIGAスクールパック",SUM($Q489,$S489)&lt;&gt;0),SUM($Q489,$S489),IF(AND(申込書!$AH$4="SKY安心GIGAタブレット",SUM($U489,$W489)&lt;&gt;0),SUM($U489,$W489),"")),"")</f>
        <v/>
      </c>
      <c r="DM489" s="81"/>
      <c r="DN489" s="82"/>
      <c r="DO489" s="80" t="str">
        <f>IF(AND(申込書!$C$104&lt;&gt;"▼プルダウンより選択してください",申込書!$C$104&lt;&gt;"",申込書!$P$104&lt;&gt;"YYYY/MM/DD",$G489&lt;&gt;""),申込書!$P$104,"")</f>
        <v/>
      </c>
      <c r="DP489" s="81" t="str">
        <f>IF(AND(申込書!$C$104&lt;&gt;"▼プルダウンより選択してください",申込書!$C$104&lt;&gt;"",$G489&lt;&gt;""),申込書!$M$104,"")</f>
        <v/>
      </c>
      <c r="DQ489" s="81" t="str">
        <f>IF($DO$3&lt;&gt;"コンテンツなし",IF(AND(申込書!$AH$4="GIGAスクールパック",SUM($P489,$R489)&lt;&gt;0),SUM($P489,$R489),IF(AND(申込書!$AH$4="SKY安心GIGAタブレット",SUM($T489,$V489)&lt;&gt;0),SUM($T489,$V489),"")),"")</f>
        <v/>
      </c>
      <c r="DR489" s="81" t="str">
        <f>IF($DO$3&lt;&gt;"コンテンツなし",IF(AND(申込書!$AH$4="GIGAスクールパック",SUM($Q489,$S489)&lt;&gt;0),SUM($Q489,$S489),IF(AND(申込書!$AH$4="SKY安心GIGAタブレット",SUM($U489,$W489)&lt;&gt;0),SUM($U489,$W489),"")),"")</f>
        <v/>
      </c>
      <c r="DS489" s="81"/>
      <c r="DT489" s="82"/>
      <c r="DU489" s="80" t="str">
        <f>IF(AND(申込書!$C$105&lt;&gt;"▼プルダウンより選択してください",申込書!$C$105&lt;&gt;"",申込書!$P$105&lt;&gt;"YYYY/MM/DD",$G489&lt;&gt;""),申込書!$P$105,"")</f>
        <v/>
      </c>
      <c r="DV489" s="81" t="str">
        <f>IF(AND(申込書!$C$105&lt;&gt;"▼プルダウンより選択してください",申込書!$C$105&lt;&gt;"",$G489&lt;&gt;""),申込書!$M$105,"")</f>
        <v/>
      </c>
      <c r="DW489" s="81" t="str">
        <f>IF($DU$3&lt;&gt;"コンテンツなし",IF(AND(申込書!$AH$4="GIGAスクールパック",SUM($P489,$R489)&lt;&gt;0),SUM($P489,$R489),IF(AND(申込書!$AH$4="SKY安心GIGAタブレット",SUM($T489,$V489)&lt;&gt;0),SUM($T489,$V489),"")),"")</f>
        <v/>
      </c>
      <c r="DX489" s="81" t="str">
        <f>IF($DU$3&lt;&gt;"コンテンツなし",IF(AND(申込書!$AH$4="GIGAスクールパック",SUM($Q489,$S489)&lt;&gt;0),SUM($Q489,$S489),IF(AND(申込書!$AH$4="SKY安心GIGAタブレット",SUM($U489,$W489)&lt;&gt;0),SUM($U489,$W489),"")),"")</f>
        <v/>
      </c>
      <c r="DY489" s="157"/>
      <c r="DZ489" s="82"/>
      <c r="EA489" s="80" t="str">
        <f>IF(AND(申込書!$C$106&lt;&gt;"▼プルダウンより選択してください",申込書!$C$106&lt;&gt;"",申込書!$P$106&lt;&gt;"YYYY/MM/DD",$G489&lt;&gt;""),申込書!$P$106,"")</f>
        <v/>
      </c>
      <c r="EB489" s="81" t="str">
        <f>IF(AND(申込書!$C$106&lt;&gt;"▼プルダウンより選択してください",申込書!$C$106&lt;&gt;"",$G489&lt;&gt;""),申込書!$M$106,"")</f>
        <v/>
      </c>
      <c r="EC489" s="81" t="str">
        <f>IF($EA$3&lt;&gt;"コンテンツなし",IF(AND(申込書!$AH$4="GIGAスクールパック",SUM($P489,$R489)&lt;&gt;0),SUM($P489,$R489),IF(AND(申込書!$AH$4="SKY安心GIGAタブレット",SUM($T489,$V489)&lt;&gt;0),SUM($T489,$V489),"")),"")</f>
        <v/>
      </c>
      <c r="ED489" s="81" t="str">
        <f>IF($EA$3&lt;&gt;"コンテンツなし",IF(AND(申込書!$AH$4="GIGAスクールパック",SUM($Q489,$S489)&lt;&gt;0),SUM($Q489,$S489),IF(AND(申込書!$AH$4="SKY安心GIGAタブレット",SUM($U489,$W489)&lt;&gt;0),SUM($U489,$W489),"")),"")</f>
        <v/>
      </c>
      <c r="EE489" s="157"/>
      <c r="EF489" s="82"/>
      <c r="EG489" s="80" t="str">
        <f>IF(AND(申込書!$C$107&lt;&gt;"▼プルダウンより選択してください",申込書!$C$107&lt;&gt;"",申込書!$P$107&lt;&gt;"YYYY/MM/DD",$G489&lt;&gt;""),申込書!$P$107,"")</f>
        <v/>
      </c>
      <c r="EH489" s="81" t="str">
        <f>IF(AND(申込書!$C$107&lt;&gt;"▼プルダウンより選択してください",申込書!$C$107&lt;&gt;"",$G489&lt;&gt;""),申込書!$M$107,"")</f>
        <v/>
      </c>
      <c r="EI489" s="81" t="str">
        <f>IF($EG$3&lt;&gt;"コンテンツなし",IF(AND(申込書!$AH$4="GIGAスクールパック",SUM($P489,$R489)&lt;&gt;0),SUM($P489,$R489),IF(AND(申込書!$AH$4="SKY安心GIGAタブレット",SUM($T489,$V489)&lt;&gt;0),SUM($T489,$V489),"")),"")</f>
        <v/>
      </c>
      <c r="EJ489" s="81" t="str">
        <f>IF($EG$3&lt;&gt;"コンテンツなし",IF(AND(申込書!$AH$4="GIGAスクールパック",SUM($Q489,$S489)&lt;&gt;0),SUM($Q489,$S489),IF(AND(申込書!$AH$4="SKY安心GIGAタブレット",SUM($U489,$W489)&lt;&gt;0),SUM($U489,$W489),"")),"")</f>
        <v/>
      </c>
      <c r="EK489" s="157"/>
      <c r="EL489" s="82"/>
      <c r="EM489" s="80" t="str">
        <f>IF(AND(申込書!$C$108&lt;&gt;"▼プルダウンより選択してください",申込書!$C$108&lt;&gt;"",申込書!$P$108&lt;&gt;"YYYY/MM/DD",$G489&lt;&gt;""),申込書!$P$108,"")</f>
        <v/>
      </c>
      <c r="EN489" s="81" t="str">
        <f>IF(AND(申込書!$C$108&lt;&gt;"▼プルダウンより選択してください",申込書!$C$108&lt;&gt;"",$G489&lt;&gt;""),申込書!$M$108,"")</f>
        <v/>
      </c>
      <c r="EO489" s="81" t="str">
        <f>IF($EM$3&lt;&gt;"コンテンツなし",IF(AND(申込書!$AH$4="GIGAスクールパック",SUM($P489,$R489)&lt;&gt;0),SUM($P489,$R489),IF(AND(申込書!$AH$4="SKY安心GIGAタブレット",SUM($T489,$V489)&lt;&gt;0),SUM($T489,$V489),"")),"")</f>
        <v/>
      </c>
      <c r="EP489" s="81" t="str">
        <f>IF($EM$3&lt;&gt;"コンテンツなし",IF(AND(申込書!$AH$4="GIGAスクールパック",SUM($Q489,$S489)&lt;&gt;0),SUM($Q489,$S489),IF(AND(申込書!$AH$4="SKY安心GIGAタブレット",SUM($U489,$W489)&lt;&gt;0),SUM($U489,$W489),"")),"")</f>
        <v/>
      </c>
      <c r="EQ489" s="157"/>
      <c r="ER489" s="82"/>
      <c r="ES489" s="80" t="str">
        <f>IF(AND(申込書!$C$109&lt;&gt;"▼プルダウンより選択してください",申込書!$C$109&lt;&gt;"",申込書!$P$109&lt;&gt;"YYYY/MM/DD",$G489&lt;&gt;""),申込書!$P$109,"")</f>
        <v/>
      </c>
      <c r="ET489" s="81" t="str">
        <f>IF(AND(申込書!$C$109&lt;&gt;"▼プルダウンより選択してください",申込書!$C$109&lt;&gt;"",$G489&lt;&gt;""),申込書!$M$109,"")</f>
        <v/>
      </c>
      <c r="EU489" s="81" t="str">
        <f>IF($ES$3&lt;&gt;"コンテンツなし",IF(AND(申込書!$AH$4="GIGAスクールパック",SUM($P489,$R489)&lt;&gt;0),SUM($P489,$R489),IF(AND(申込書!$AH$4="SKY安心GIGAタブレット",SUM($T489,$V489)&lt;&gt;0),SUM($T489,$V489),"")),"")</f>
        <v/>
      </c>
      <c r="EV489" s="81" t="str">
        <f>IF($ES$3&lt;&gt;"コンテンツなし",IF(AND(申込書!$AH$4="GIGAスクールパック",SUM($Q489,$S489)&lt;&gt;0),SUM($Q489,$S489),IF(AND(申込書!$AH$4="SKY安心GIGAタブレット",SUM($U489,$W489)&lt;&gt;0),SUM($U489,$W489),"")),"")</f>
        <v/>
      </c>
      <c r="EW489" s="157"/>
      <c r="EX489" s="82"/>
      <c r="EY489" s="80" t="str">
        <f>IF(AND(申込書!$C$110&lt;&gt;"▼プルダウンより選択してください",申込書!$C$110&lt;&gt;"",申込書!$P$110&lt;&gt;"YYYY/MM/DD",$G489&lt;&gt;""),申込書!$P$110,"")</f>
        <v/>
      </c>
      <c r="EZ489" s="81" t="str">
        <f>IF(AND(申込書!$C$110&lt;&gt;"▼プルダウンより選択してください",申込書!$C$110&lt;&gt;"",$G489&lt;&gt;""),申込書!$M$110,"")</f>
        <v/>
      </c>
      <c r="FA489" s="81" t="str">
        <f>IF($EY$3&lt;&gt;"コンテンツなし",IF(AND(申込書!$AH$4="GIGAスクールパック",SUM($P489,$R489)&lt;&gt;0),SUM($P489,$R489),IF(AND(申込書!$AH$4="SKY安心GIGAタブレット",SUM($T489,$V489)&lt;&gt;0),SUM($T489,$V489),"")),"")</f>
        <v/>
      </c>
      <c r="FB489" s="81" t="str">
        <f>IF($EY$3&lt;&gt;"コンテンツなし",IF(AND(申込書!$AH$4="GIGAスクールパック",SUM($Q489,$S489)&lt;&gt;0),SUM($Q489,$S489),IF(AND(申込書!$AH$4="SKY安心GIGAタブレット",SUM($U489,$W489)&lt;&gt;0),SUM($U489,$W489),"")),"")</f>
        <v/>
      </c>
      <c r="FC489" s="157"/>
      <c r="FD489" s="82"/>
      <c r="FE489" s="80" t="str">
        <f>IF(AND(申込書!$C$111&lt;&gt;"▼プルダウンより選択してください",申込書!$C$111&lt;&gt;"",申込書!$P$111&lt;&gt;"YYYY/MM/DD",$G489&lt;&gt;""),申込書!$P$111,"")</f>
        <v/>
      </c>
      <c r="FF489" s="81" t="str">
        <f>IF(AND(申込書!$C$111&lt;&gt;"▼プルダウンより選択してください",申込書!$C$111&lt;&gt;"",$G489&lt;&gt;""),申込書!$M$111,"")</f>
        <v/>
      </c>
      <c r="FG489" s="81" t="str">
        <f>IF($FE$3&lt;&gt;"コンテンツなし",IF(AND(申込書!$AH$4="GIGAスクールパック",SUM($P489,$R489)&lt;&gt;0),SUM($P489,$R489),IF(AND(申込書!$AH$4="SKY安心GIGAタブレット",SUM($T489,$V489)&lt;&gt;0),SUM($T489,$V489),"")),"")</f>
        <v/>
      </c>
      <c r="FH489" s="81" t="str">
        <f>IF($FE$3&lt;&gt;"コンテンツなし",IF(AND(申込書!$AH$4="GIGAスクールパック",SUM($Q489,$S489)&lt;&gt;0),SUM($Q489,$S489),IF(AND(申込書!$AH$4="SKY安心GIGAタブレット",SUM($U489,$W489)&lt;&gt;0),SUM($U489,$W489),"")),"")</f>
        <v/>
      </c>
      <c r="FI489" s="157"/>
      <c r="FJ489" s="82"/>
      <c r="FK489" s="80" t="str">
        <f>IF(AND(申込書!$C$112&lt;&gt;"▼プルダウンより選択してください",申込書!$C$112&lt;&gt;"",申込書!$P$112&lt;&gt;"YYYY/MM/DD",$G489&lt;&gt;""),申込書!$P$112,"")</f>
        <v/>
      </c>
      <c r="FL489" s="81" t="str">
        <f>IF(AND(申込書!$C$112&lt;&gt;"▼プルダウンより選択してください",申込書!$C$112&lt;&gt;"",$G489&lt;&gt;""),申込書!$M$112,"")</f>
        <v/>
      </c>
      <c r="FM489" s="81" t="str">
        <f>IF($FK$3&lt;&gt;"コンテンツなし",IF(AND(申込書!$AH$4="GIGAスクールパック",SUM($P489,$R489)&lt;&gt;0),SUM($P489,$R489),IF(AND(申込書!$AH$4="SKY安心GIGAタブレット",SUM($T489,$V489)&lt;&gt;0),SUM($T489,$V489),"")),"")</f>
        <v/>
      </c>
      <c r="FN489" s="81" t="str">
        <f>IF($FK$3&lt;&gt;"コンテンツなし",IF(AND(申込書!$AH$4="GIGAスクールパック",SUM($Q489,$S489)&lt;&gt;0),SUM($Q489,$S489),IF(AND(申込書!$AH$4="SKY安心GIGAタブレット",SUM($U489,$W489)&lt;&gt;0),SUM($U489,$W489),"")),"")</f>
        <v/>
      </c>
      <c r="FO489" s="157"/>
      <c r="FP489" s="82"/>
      <c r="FQ489" s="80" t="str">
        <f>IF(AND(申込書!$C$113&lt;&gt;"▼プルダウンより選択してください",申込書!$C$113&lt;&gt;"",申込書!$P$113&lt;&gt;"YYYY/MM/DD",$G489&lt;&gt;""),申込書!$P$113,"")</f>
        <v/>
      </c>
      <c r="FR489" s="81" t="str">
        <f>IF(AND(申込書!$C$113&lt;&gt;"▼プルダウンより選択してください",申込書!$C$113&lt;&gt;"",$G489&lt;&gt;""),申込書!$M$113,"")</f>
        <v/>
      </c>
      <c r="FS489" s="81" t="str">
        <f>IF($FQ$3&lt;&gt;"コンテンツなし",IF(AND(申込書!$AH$4="GIGAスクールパック",SUM($P489,$R489)&lt;&gt;0),SUM($P489,$R489),IF(AND(申込書!$AH$4="SKY安心GIGAタブレット",SUM($T489,$V489)&lt;&gt;0),SUM($T489,$V489),"")),"")</f>
        <v/>
      </c>
      <c r="FT489" s="81" t="str">
        <f>IF($FQ$3&lt;&gt;"コンテンツなし",IF(AND(申込書!$AH$4="GIGAスクールパック",SUM($Q489,$S489)&lt;&gt;0),SUM($Q489,$S489),IF(AND(申込書!$AH$4="SKY安心GIGAタブレット",SUM($U489,$W489)&lt;&gt;0),SUM($U489,$W489),"")),"")</f>
        <v/>
      </c>
      <c r="FU489" s="157"/>
      <c r="FV489" s="82"/>
      <c r="FW489" s="80" t="str">
        <f>IF(AND(申込書!$C$114&lt;&gt;"▼プルダウンより選択してください",申込書!$C$114&lt;&gt;"",申込書!$P$114&lt;&gt;"YYYY/MM/DD",$G489&lt;&gt;""),申込書!$P$114,"")</f>
        <v/>
      </c>
      <c r="FX489" s="81" t="str">
        <f>IF(AND(申込書!$C$114&lt;&gt;"▼プルダウンより選択してください",申込書!$C$114&lt;&gt;"",$G489&lt;&gt;""),申込書!$M$114,"")</f>
        <v/>
      </c>
      <c r="FY489" s="81" t="str">
        <f>IF($FW$3&lt;&gt;"コンテンツなし",IF(AND(申込書!$AH$4="GIGAスクールパック",SUM($P489,$R489)&lt;&gt;0),SUM($P489,$R489),IF(AND(申込書!$AH$4="SKY安心GIGAタブレット",SUM($T489,$V489)&lt;&gt;0),SUM($T489,$V489),"")),"")</f>
        <v/>
      </c>
      <c r="FZ489" s="81" t="str">
        <f>IF($FW$3&lt;&gt;"コンテンツなし",IF(AND(申込書!$AH$4="GIGAスクールパック",SUM($Q489,$S489)&lt;&gt;0),SUM($Q489,$S489),IF(AND(申込書!$AH$4="SKY安心GIGAタブレット",SUM($U489,$W489)&lt;&gt;0),SUM($U489,$W489),"")),"")</f>
        <v/>
      </c>
      <c r="GA489" s="157"/>
      <c r="GB489" s="82"/>
      <c r="GC489" s="80" t="str">
        <f>IF(AND(申込書!$C$115&lt;&gt;"▼プルダウンより選択してください",申込書!$C$115&lt;&gt;"",申込書!$P$115&lt;&gt;"YYYY/MM/DD",$G489&lt;&gt;""),申込書!$P$115,"")</f>
        <v/>
      </c>
      <c r="GD489" s="81" t="str">
        <f>IF(AND(申込書!$C$115&lt;&gt;"▼プルダウンより選択してください",申込書!$C$115&lt;&gt;"",$G489&lt;&gt;""),申込書!$M$115,"")</f>
        <v/>
      </c>
      <c r="GE489" s="81" t="str">
        <f>IF($GC$3&lt;&gt;"コンテンツなし",IF(AND(申込書!$AH$4="GIGAスクールパック",SUM($P489,$R489)&lt;&gt;0),SUM($P489,$R489),IF(AND(申込書!$AH$4="SKY安心GIGAタブレット",SUM($T489,$V489)&lt;&gt;0),SUM($T489,$V489),"")),"")</f>
        <v/>
      </c>
      <c r="GF489" s="81" t="str">
        <f>IF($GC$3&lt;&gt;"コンテンツなし",IF(AND(申込書!$AH$4="GIGAスクールパック",SUM($Q489,$S489)&lt;&gt;0),SUM($Q489,$S489),IF(AND(申込書!$AH$4="SKY安心GIGAタブレット",SUM($U489,$W489)&lt;&gt;0),SUM($U489,$W489),"")),"")</f>
        <v/>
      </c>
      <c r="GG489" s="157"/>
      <c r="GH489" s="82"/>
      <c r="GI489" s="80" t="str">
        <f>IF(AND(申込書!$C$116&lt;&gt;"▼プルダウンより選択してください",申込書!$C$116&lt;&gt;"",申込書!$P$116&lt;&gt;"YYYY/MM/DD",$G489&lt;&gt;""),申込書!$P$116,"")</f>
        <v/>
      </c>
      <c r="GJ489" s="81" t="str">
        <f>IF(AND(申込書!$C$116&lt;&gt;"▼プルダウンより選択してください",申込書!$C$116&lt;&gt;"",$G489&lt;&gt;""),申込書!$M$116,"")</f>
        <v/>
      </c>
      <c r="GK489" s="81" t="str">
        <f>IF($GI$3&lt;&gt;"コンテンツなし",IF(AND(申込書!$AH$4="GIGAスクールパック",SUM($P489,$R489)&lt;&gt;0),SUM($P489,$R489),IF(AND(申込書!$AH$4="SKY安心GIGAタブレット",SUM($T489,$V489)&lt;&gt;0),SUM($T489,$V489),"")),"")</f>
        <v/>
      </c>
      <c r="GL489" s="81" t="str">
        <f>IF($GI$3&lt;&gt;"コンテンツなし",IF(AND(申込書!$AH$4="GIGAスクールパック",SUM($Q489,$S489)&lt;&gt;0),SUM($Q489,$S489),IF(AND(申込書!$AH$4="SKY安心GIGAタブレット",SUM($U489,$W489)&lt;&gt;0),SUM($U489,$W489),"")),"")</f>
        <v/>
      </c>
      <c r="GM489" s="157"/>
      <c r="GN489" s="82"/>
      <c r="GO489" s="80" t="str">
        <f>IF(AND(申込書!$C$117&lt;&gt;"▼プルダウンより選択してください",申込書!$C$117&lt;&gt;"",申込書!$P$117&lt;&gt;"YYYY/MM/DD",$G489&lt;&gt;""),申込書!$P$117,"")</f>
        <v/>
      </c>
      <c r="GP489" s="81" t="str">
        <f>IF(AND(申込書!$C$117&lt;&gt;"▼プルダウンより選択してください",申込書!$C$117&lt;&gt;"",$G489&lt;&gt;""),申込書!$M$117,"")</f>
        <v/>
      </c>
      <c r="GQ489" s="81" t="str">
        <f>IF($GO$3&lt;&gt;"コンテンツなし",IF(AND(申込書!$AH$4="GIGAスクールパック",SUM($P489,$R489)&lt;&gt;0),SUM($P489,$R489),IF(AND(申込書!$AH$4="SKY安心GIGAタブレット",SUM($T489,$V489)&lt;&gt;0),SUM($T489,$V489),"")),"")</f>
        <v/>
      </c>
      <c r="GR489" s="81" t="str">
        <f>IF($GO$3&lt;&gt;"コンテンツなし",IF(AND(申込書!$AH$4="GIGAスクールパック",SUM($Q489,$S489)&lt;&gt;0),SUM($Q489,$S489),IF(AND(申込書!$AH$4="SKY安心GIGAタブレット",SUM($U489,$W489)&lt;&gt;0),SUM($U489,$W489),"")),"")</f>
        <v/>
      </c>
      <c r="GS489" s="157"/>
      <c r="GT489" s="82"/>
      <c r="GU489" s="80" t="str">
        <f>IF(AND(申込書!$C$118&lt;&gt;"▼プルダウンより選択してください",申込書!$C$118&lt;&gt;"",申込書!$P$118&lt;&gt;"YYYY/MM/DD",$G489&lt;&gt;""),申込書!$P$118,"")</f>
        <v/>
      </c>
      <c r="GV489" s="81" t="str">
        <f>IF(AND(申込書!$C$118&lt;&gt;"▼プルダウンより選択してください",申込書!$C$118&lt;&gt;"",$G489&lt;&gt;""),申込書!$M$118,"")</f>
        <v/>
      </c>
      <c r="GW489" s="81" t="str">
        <f>IF($GU$3&lt;&gt;"コンテンツなし",IF(AND(申込書!$AH$4="GIGAスクールパック",SUM($P489,$R489)&lt;&gt;0),SUM($P489,$R489),IF(AND(申込書!$AH$4="SKY安心GIGAタブレット",SUM($T489,$V489)&lt;&gt;0),SUM($T489,$V489),"")),"")</f>
        <v/>
      </c>
      <c r="GX489" s="81" t="str">
        <f>IF($GU$3&lt;&gt;"コンテンツなし",IF(AND(申込書!$AH$4="GIGAスクールパック",SUM($Q489,$S489)&lt;&gt;0),SUM($Q489,$S489),IF(AND(申込書!$AH$4="SKY安心GIGAタブレット",SUM($U489,$W489)&lt;&gt;0),SUM($U489,$W489),"")),"")</f>
        <v/>
      </c>
      <c r="GY489" s="157"/>
      <c r="GZ489" s="82"/>
      <c r="HA489" s="80" t="str">
        <f>IF(AND(申込書!$C$119&lt;&gt;"▼プルダウンより選択してください",申込書!$C$119&lt;&gt;"",申込書!$P$119&lt;&gt;"YYYY/MM/DD",$G489&lt;&gt;""),申込書!$P$119,"")</f>
        <v/>
      </c>
      <c r="HB489" s="81" t="str">
        <f>IF(AND(申込書!$C$119&lt;&gt;"▼プルダウンより選択してください",申込書!$C$119&lt;&gt;"",$G489&lt;&gt;""),申込書!$M$119,"")</f>
        <v/>
      </c>
      <c r="HC489" s="81" t="str">
        <f>IF($HA$3&lt;&gt;"コンテンツなし",IF(AND(申込書!$AH$4="GIGAスクールパック",SUM($P489,$R489)&lt;&gt;0),SUM($P489,$R489),IF(AND(申込書!$AH$4="SKY安心GIGAタブレット",SUM($T489,$V489)&lt;&gt;0),SUM($T489,$V489),"")),"")</f>
        <v/>
      </c>
      <c r="HD489" s="81" t="str">
        <f>IF($HA$3&lt;&gt;"コンテンツなし",IF(AND(申込書!$AH$4="GIGAスクールパック",SUM($Q489,$S489)&lt;&gt;0),SUM($Q489,$S489),IF(AND(申込書!$AH$4="SKY安心GIGAタブレット",SUM($U489,$W489)&lt;&gt;0),SUM($U489,$W489),"")),"")</f>
        <v/>
      </c>
      <c r="HE489" s="157"/>
      <c r="HF489" s="82"/>
      <c r="HG489" s="83"/>
    </row>
    <row r="490" spans="2:215" ht="26.85" customHeight="1">
      <c r="B490" s="62">
        <f t="shared" si="4"/>
        <v>485</v>
      </c>
      <c r="C490" s="63"/>
      <c r="D490" s="64"/>
      <c r="E490" s="207"/>
      <c r="F490" s="65"/>
      <c r="G490" s="66"/>
      <c r="H490" s="67"/>
      <c r="I490" s="68"/>
      <c r="J490" s="69"/>
      <c r="K490" s="70"/>
      <c r="L490" s="71"/>
      <c r="M490" s="72"/>
      <c r="N490" s="73"/>
      <c r="O490" s="74"/>
      <c r="P490" s="179"/>
      <c r="Q490" s="180"/>
      <c r="R490" s="180"/>
      <c r="S490" s="181"/>
      <c r="T490" s="179"/>
      <c r="U490" s="180"/>
      <c r="V490" s="182"/>
      <c r="W490" s="181"/>
      <c r="X490" s="75"/>
      <c r="Y490" s="76"/>
      <c r="Z490" s="77"/>
      <c r="AA490" s="78"/>
      <c r="AB490" s="79"/>
      <c r="AC490" s="79"/>
      <c r="AD490" s="79"/>
      <c r="AE490" s="77"/>
      <c r="AF490" s="139"/>
      <c r="AG490" s="139"/>
      <c r="AH490" s="139"/>
      <c r="AI490" s="80" t="str">
        <f>IF(AND(申込書!$C$90&lt;&gt;"▼プルダウンより選択してください",申込書!$C$90&lt;&gt;"",申込書!$P$90&lt;&gt;"YYYY/MM/DD",$G490&lt;&gt;""),申込書!$P$90,"")</f>
        <v/>
      </c>
      <c r="AJ490" s="81" t="str">
        <f>IF(AND(申込書!$C$90&lt;&gt;"▼プルダウンより選択してください",申込書!$C$90&lt;&gt;"",$G490&lt;&gt;""),申込書!$M$90,"")</f>
        <v/>
      </c>
      <c r="AK490" s="81" t="str">
        <f>IF($AI$3&lt;&gt;"コンテンツなし",IF(AND(申込書!$AH$4="GIGAスクールパック",SUM($P490,$R490)&lt;&gt;0),SUM($P490,$R490),IF(AND(申込書!$AH$4="SKY安心GIGAタブレット",SUM($T490,$V490)&lt;&gt;0),SUM($T490,$V490),"")),"")</f>
        <v/>
      </c>
      <c r="AL490" s="81" t="str">
        <f>IF($AI$3&lt;&gt;"コンテンツなし",IF(AND(申込書!$AH$4="GIGAスクールパック",SUM($Q490,$S490)&lt;&gt;0),SUM($Q490,$S490),IF(AND(申込書!$AH$4="SKY安心GIGAタブレット",SUM($U490,$W490)&lt;&gt;0),SUM($U490,$W490),"")),"")</f>
        <v/>
      </c>
      <c r="AM490" s="157"/>
      <c r="AN490" s="82"/>
      <c r="AO490" s="80" t="str">
        <f>IF(AND(申込書!$C$91&lt;&gt;"▼プルダウンより選択してください",申込書!$C$91&lt;&gt;"",申込書!$P$91&lt;&gt;"YYYY/MM/DD",$G490&lt;&gt;""),申込書!$P$91,"")</f>
        <v/>
      </c>
      <c r="AP490" s="81" t="str">
        <f>IF(AND(申込書!$C$91&lt;&gt;"▼プルダウンより選択してください",申込書!$C$91&lt;&gt;"",$G490&lt;&gt;""),申込書!$M$91,"")</f>
        <v/>
      </c>
      <c r="AQ490" s="81" t="str">
        <f>IF($AO$3&lt;&gt;"コンテンツなし",IF(AND(申込書!$AH$4="GIGAスクールパック",SUM($P490,$R490)&lt;&gt;0),SUM($P490,$R490),IF(AND(申込書!$AH$4="SKY安心GIGAタブレット",SUM($T490,$V490)&lt;&gt;0),SUM($T490,$V490),"")),"")</f>
        <v/>
      </c>
      <c r="AR490" s="81" t="str">
        <f>IF($AO$3&lt;&gt;"コンテンツなし",IF(AND(申込書!$AH$4="GIGAスクールパック",SUM($Q490,$S490)&lt;&gt;0),SUM($Q490,$S490),IF(AND(申込書!$AH$4="SKY安心GIGAタブレット",SUM($U490,$W490)&lt;&gt;0),SUM($U490,$W490),"")),"")</f>
        <v/>
      </c>
      <c r="AS490" s="157"/>
      <c r="AT490" s="82"/>
      <c r="AU490" s="80" t="str">
        <f>IF(AND(申込書!$C$92&lt;&gt;"▼プルダウンより選択してください",申込書!$C$92&lt;&gt;"",申込書!$P$92&lt;&gt;"YYYY/MM/DD",$G490&lt;&gt;""),申込書!$P$92,"")</f>
        <v/>
      </c>
      <c r="AV490" s="81" t="str">
        <f>IF(AND(申込書!$C$92&lt;&gt;"▼プルダウンより選択してください",申込書!$C$92&lt;&gt;"",$G490&lt;&gt;""),申込書!$M$92,"")</f>
        <v/>
      </c>
      <c r="AW490" s="81" t="str">
        <f>IF($AU$3&lt;&gt;"コンテンツなし",IF(AND(申込書!$AH$4="GIGAスクールパック",SUM($P490,$R490)&lt;&gt;0),SUM($P490,$R490),IF(AND(申込書!$AH$4="SKY安心GIGAタブレット",SUM($T490,$V490)&lt;&gt;0),SUM($T490,$V490),"")),"")</f>
        <v/>
      </c>
      <c r="AX490" s="81" t="str">
        <f>IF($AU$3&lt;&gt;"コンテンツなし",IF(AND(申込書!$AH$4="GIGAスクールパック",SUM($Q490,$S490)&lt;&gt;0),SUM($Q490,$S490),IF(AND(申込書!$AH$4="SKY安心GIGAタブレット",SUM($U490,$W490)&lt;&gt;0),SUM($U490,$W490),"")),"")</f>
        <v/>
      </c>
      <c r="AY490" s="157"/>
      <c r="AZ490" s="82"/>
      <c r="BA490" s="80" t="str">
        <f>IF(AND(申込書!$C$93&lt;&gt;"▼プルダウンより選択してください",申込書!$C$93&lt;&gt;"",申込書!$P$93&lt;&gt;"YYYY/MM/DD",$G490&lt;&gt;""),申込書!$P$93,"")</f>
        <v/>
      </c>
      <c r="BB490" s="81" t="str">
        <f>IF(AND(申込書!$C$93&lt;&gt;"▼プルダウンより選択してください",申込書!$C$93&lt;&gt;"",申込書!$M$93&gt;=1,$G490&lt;&gt;""),申込書!$M$93,"")</f>
        <v/>
      </c>
      <c r="BC490" s="81" t="str">
        <f>IF($BA$3&lt;&gt;"コンテンツなし",IF(AND(申込書!$AH$4="GIGAスクールパック",SUM($P490,$R490)&lt;&gt;0),SUM($P490,$R490),IF(AND(申込書!$AH$4="SKY安心GIGAタブレット",SUM($T490,$V490)&lt;&gt;0),SUM($T490,$V490),"")),"")</f>
        <v/>
      </c>
      <c r="BD490" s="81" t="str">
        <f>IF($BA$3&lt;&gt;"コンテンツなし",IF(AND(申込書!$AH$4="GIGAスクールパック",SUM($Q490,$S490)&lt;&gt;0),SUM($Q490,$S490),IF(AND(申込書!$AH$4="SKY安心GIGAタブレット",SUM($U490,$W490)&lt;&gt;0),SUM($U490,$W490),"")),"")</f>
        <v/>
      </c>
      <c r="BE490" s="157"/>
      <c r="BF490" s="82"/>
      <c r="BG490" s="80" t="str">
        <f>IF(AND(申込書!$C$94&lt;&gt;"▼プルダウンより選択してください",申込書!$C$94&lt;&gt;"",申込書!$P$94&lt;&gt;"YYYY/MM/DD",$G490&lt;&gt;""),申込書!$P$94,"")</f>
        <v/>
      </c>
      <c r="BH490" s="81" t="str">
        <f>IF(AND(申込書!$C$94&lt;&gt;"▼プルダウンより選択してください",申込書!$C$94&lt;&gt;"",$G490&lt;&gt;""),申込書!$M$94,"")</f>
        <v/>
      </c>
      <c r="BI490" s="81" t="str">
        <f>IF($BG$3&lt;&gt;"コンテンツなし",IF(AND(申込書!$AH$4="GIGAスクールパック",SUM($P490,$R490)&lt;&gt;0),SUM($P490,$R490),IF(AND(申込書!$AH$4="SKY安心GIGAタブレット",SUM($T490,$V490)&lt;&gt;0),SUM($T490,$V490),"")),"")</f>
        <v/>
      </c>
      <c r="BJ490" s="81" t="str">
        <f>IF($BG$3&lt;&gt;"コンテンツなし",IF(AND(申込書!$AH$4="GIGAスクールパック",SUM($Q490,$S490)&lt;&gt;0),SUM($Q490,$S490),IF(AND(申込書!$AH$4="SKY安心GIGAタブレット",SUM($U490,$W490)&lt;&gt;0),SUM($U490,$W490),"")),"")</f>
        <v/>
      </c>
      <c r="BK490" s="157"/>
      <c r="BL490" s="82"/>
      <c r="BM490" s="80" t="str">
        <f>IF(AND(申込書!$C$95&lt;&gt;"▼プルダウンより選択してください",申込書!$C$95&lt;&gt;"",申込書!$P$95&lt;&gt;"YYYY/MM/DD",$G490&lt;&gt;""),申込書!$P$95,"")</f>
        <v/>
      </c>
      <c r="BN490" s="81" t="str">
        <f>IF(AND(申込書!$C$95&lt;&gt;"▼プルダウンより選択してください",申込書!$C$95&lt;&gt;"",$G490&lt;&gt;""),申込書!$M$95,"")</f>
        <v/>
      </c>
      <c r="BO490" s="81" t="str">
        <f>IF($BM$3&lt;&gt;"コンテンツなし",IF(AND(申込書!$AH$4="GIGAスクールパック",SUM($P490,$R490)&lt;&gt;0),SUM($P490,$R490),IF(AND(申込書!$AH$4="SKY安心GIGAタブレット",SUM($T490,$V490)&lt;&gt;0),SUM($T490,$V490),"")),"")</f>
        <v/>
      </c>
      <c r="BP490" s="81" t="str">
        <f>IF($BM$3&lt;&gt;"コンテンツなし",IF(AND(申込書!$AH$4="GIGAスクールパック",SUM($Q490,$S490)&lt;&gt;0),SUM($Q490,$S490),IF(AND(申込書!$AH$4="SKY安心GIGAタブレット",SUM($U490,$W490)&lt;&gt;0),SUM($U490,$W490),"")),"")</f>
        <v/>
      </c>
      <c r="BQ490" s="157"/>
      <c r="BR490" s="82"/>
      <c r="BS490" s="80" t="str">
        <f>IF(AND(申込書!$C$96&lt;&gt;"▼プルダウンより選択してください",申込書!$C$96&lt;&gt;"",申込書!$P$96&lt;&gt;"YYYY/MM/DD",$G490&lt;&gt;""),申込書!$P$96,"")</f>
        <v/>
      </c>
      <c r="BT490" s="81" t="str">
        <f>IF(AND(申込書!$C$96&lt;&gt;"▼プルダウンより選択してください",申込書!$C$96&lt;&gt;"",$G490&lt;&gt;""),申込書!$M$96,"")</f>
        <v/>
      </c>
      <c r="BU490" s="81" t="str">
        <f>IF($BS$3&lt;&gt;"コンテンツなし",IF(AND(申込書!$AH$4="GIGAスクールパック",SUM($P490,$R490)&lt;&gt;0),SUM($P490,$R490),IF(AND(申込書!$AH$4="SKY安心GIGAタブレット",SUM($T490,$V490)&lt;&gt;0),SUM($T490,$V490),"")),"")</f>
        <v/>
      </c>
      <c r="BV490" s="81" t="str">
        <f>IF($BS$3&lt;&gt;"コンテンツなし",IF(AND(申込書!$AH$4="GIGAスクールパック",SUM($Q490,$S490)&lt;&gt;0),SUM($Q490,$S490),IF(AND(申込書!$AH$4="SKY安心GIGAタブレット",SUM($U490,$W490)&lt;&gt;0),SUM($U490,$W490),"")),"")</f>
        <v/>
      </c>
      <c r="BW490" s="157"/>
      <c r="BX490" s="82"/>
      <c r="BY490" s="80" t="str">
        <f>IF(AND(申込書!$C$97&lt;&gt;"▼プルダウンより選択してください",申込書!$C$97&lt;&gt;"",申込書!$P$97&lt;&gt;"YYYY/MM/DD",$G490&lt;&gt;""),申込書!$P$97,"")</f>
        <v/>
      </c>
      <c r="BZ490" s="81" t="str">
        <f>IF(AND(申込書!$C$97&lt;&gt;"▼プルダウンより選択してください",申込書!$C$97&lt;&gt;"",$G490&lt;&gt;""),申込書!$M$97,"")</f>
        <v/>
      </c>
      <c r="CA490" s="81" t="str">
        <f>IF($BY$3&lt;&gt;"コンテンツなし",IF(AND(申込書!$AH$4="GIGAスクールパック",SUM($P490,$R490)&lt;&gt;0),SUM($P490,$R490),IF(AND(申込書!$AH$4="SKY安心GIGAタブレット",SUM($T490,$V490)&lt;&gt;0),SUM($T490,$V490),"")),"")</f>
        <v/>
      </c>
      <c r="CB490" s="81" t="str">
        <f>IF($BY$3&lt;&gt;"コンテンツなし",IF(AND(申込書!$AH$4="GIGAスクールパック",SUM($Q490,$S490)&lt;&gt;0),SUM($Q490,$S490),IF(AND(申込書!$AH$4="SKY安心GIGAタブレット",SUM($U490,$W490)&lt;&gt;0),SUM($U490,$W490),"")),"")</f>
        <v/>
      </c>
      <c r="CC490" s="157"/>
      <c r="CD490" s="82"/>
      <c r="CE490" s="80" t="str">
        <f>IF(AND(申込書!$C$98&lt;&gt;"▼プルダウンより選択してください",申込書!$C$98&lt;&gt;"",申込書!$P$98&lt;&gt;"YYYY/MM/DD",$G490&lt;&gt;""),申込書!$P$98,"")</f>
        <v/>
      </c>
      <c r="CF490" s="81" t="str">
        <f>IF(AND(申込書!$C$98&lt;&gt;"▼プルダウンより選択してください",申込書!$C$98&lt;&gt;"",$G490&lt;&gt;""),申込書!$M$98,"")</f>
        <v/>
      </c>
      <c r="CG490" s="81" t="str">
        <f>IF($CE$3&lt;&gt;"コンテンツなし",IF(AND(申込書!$AH$4="GIGAスクールパック",SUM($P490,$R490)&lt;&gt;0),SUM($P490,$R490),IF(AND(申込書!$AH$4="SKY安心GIGAタブレット",SUM($T490,$V490)&lt;&gt;0),SUM($T490,$V490),"")),"")</f>
        <v/>
      </c>
      <c r="CH490" s="81" t="str">
        <f>IF($CE$3&lt;&gt;"コンテンツなし",IF(AND(申込書!$AH$4="GIGAスクールパック",SUM($Q490,$S490)&lt;&gt;0),SUM($Q490,$S490),IF(AND(申込書!$AH$4="SKY安心GIGAタブレット",SUM($U490,$W490)&lt;&gt;0),SUM($U490,$W490),"")),"")</f>
        <v/>
      </c>
      <c r="CI490" s="157"/>
      <c r="CJ490" s="82"/>
      <c r="CK490" s="80" t="str">
        <f>IF(AND(申込書!$C$99&lt;&gt;"▼プルダウンより選択してください",申込書!$C$99&lt;&gt;"",申込書!$P$99&lt;&gt;"YYYY/MM/DD",$G490&lt;&gt;""),申込書!$P$99,"")</f>
        <v/>
      </c>
      <c r="CL490" s="81" t="str">
        <f>IF(AND(申込書!$C$99&lt;&gt;"▼プルダウンより選択してください",申込書!$C$99&lt;&gt;"",$G490&lt;&gt;""),申込書!$M$99,"")</f>
        <v/>
      </c>
      <c r="CM490" s="81" t="str">
        <f>IF($CK$3&lt;&gt;"コンテンツなし",IF(AND(申込書!$AH$4="GIGAスクールパック",SUM($P490,$R490)&lt;&gt;0),SUM($P490,$R490),IF(AND(申込書!$AH$4="SKY安心GIGAタブレット",SUM($T490,$V490)&lt;&gt;0),SUM($T490,$V490),"")),"")</f>
        <v/>
      </c>
      <c r="CN490" s="81" t="str">
        <f>IF($CK$3&lt;&gt;"コンテンツなし",IF(AND(申込書!$AH$4="GIGAスクールパック",SUM($Q490,$S490)&lt;&gt;0),SUM($Q490,$S490),IF(AND(申込書!$AH$4="SKY安心GIGAタブレット",SUM($U490,$W490)&lt;&gt;0),SUM($U490,$W490),"")),"")</f>
        <v/>
      </c>
      <c r="CO490" s="157"/>
      <c r="CP490" s="82"/>
      <c r="CQ490" s="80" t="str">
        <f>IF(AND(申込書!$C$100&lt;&gt;"▼プルダウンより選択してください",申込書!$C$100&lt;&gt;"",申込書!$P$100&lt;&gt;"YYYY/MM/DD",$G490&lt;&gt;""),申込書!$P$100,"")</f>
        <v/>
      </c>
      <c r="CR490" s="81" t="str">
        <f>IF(AND(申込書!$C$100&lt;&gt;"▼プルダウンより選択してください",申込書!$C$100&lt;&gt;"",$G490&lt;&gt;""),申込書!$M$100,"")</f>
        <v/>
      </c>
      <c r="CS490" s="81" t="str">
        <f>IF($CQ$3&lt;&gt;"コンテンツなし",IF(AND(申込書!$AH$4="GIGAスクールパック",SUM($P490,$R490)&lt;&gt;0),SUM($P490,$R490),IF(AND(申込書!$AH$4="SKY安心GIGAタブレット",SUM($T490,$V490)&lt;&gt;0),SUM($T490,$V490),"")),"")</f>
        <v/>
      </c>
      <c r="CT490" s="81" t="str">
        <f>IF($CQ$3&lt;&gt;"コンテンツなし",IF(AND(申込書!$AH$4="GIGAスクールパック",SUM($Q490,$S490)&lt;&gt;0),SUM($Q490,$S490),IF(AND(申込書!$AH$4="SKY安心GIGAタブレット",SUM($U490,$W490)&lt;&gt;0),SUM($U490,$W490),"")),"")</f>
        <v/>
      </c>
      <c r="CU490" s="81"/>
      <c r="CV490" s="82"/>
      <c r="CW490" s="80" t="str">
        <f>IF(AND(申込書!$C$101&lt;&gt;"▼プルダウンより選択してください",申込書!$C$101&lt;&gt;"",申込書!$P$101&lt;&gt;"YYYY/MM/DD",$G490&lt;&gt;""),申込書!$P$101,"")</f>
        <v/>
      </c>
      <c r="CX490" s="81" t="str">
        <f>IF(AND(申込書!$C$101&lt;&gt;"▼プルダウンより選択してください",申込書!$C$101&lt;&gt;"",$G490&lt;&gt;""),申込書!$M$101,"")</f>
        <v/>
      </c>
      <c r="CY490" s="81" t="str">
        <f>IF($CW$3&lt;&gt;"コンテンツなし",IF(AND(申込書!$AH$4="GIGAスクールパック",SUM($P490,$R490)&lt;&gt;0),SUM($P490,$R490),IF(AND(申込書!$AH$4="SKY安心GIGAタブレット",SUM($T490,$V490)&lt;&gt;0),SUM($T490,$V490),"")),"")</f>
        <v/>
      </c>
      <c r="CZ490" s="81" t="str">
        <f>IF($CW$3&lt;&gt;"コンテンツなし",IF(AND(申込書!$AH$4="GIGAスクールパック",SUM($Q490,$S490)&lt;&gt;0),SUM($Q490,$S490),IF(AND(申込書!$AH$4="SKY安心GIGAタブレット",SUM($U490,$W490)&lt;&gt;0),SUM($U490,$W490),"")),"")</f>
        <v/>
      </c>
      <c r="DA490" s="81"/>
      <c r="DB490" s="82"/>
      <c r="DC490" s="80" t="str">
        <f>IF(AND(申込書!$C$102&lt;&gt;"▼プルダウンより選択してください",申込書!$C$102&lt;&gt;"",申込書!$P$102&lt;&gt;"YYYY/MM/DD",$G490&lt;&gt;""),申込書!$P$102,"")</f>
        <v/>
      </c>
      <c r="DD490" s="81" t="str">
        <f>IF(AND(申込書!$C$102&lt;&gt;"▼プルダウンより選択してください",申込書!$C$102&lt;&gt;"",$G490&lt;&gt;""),申込書!$M$102,"")</f>
        <v/>
      </c>
      <c r="DE490" s="81" t="str">
        <f>IF($DC$3&lt;&gt;"コンテンツなし",IF(AND(申込書!$AH$4="GIGAスクールパック",SUM($P490,$R490)&lt;&gt;0),SUM($P490,$R490),IF(AND(申込書!$AH$4="SKY安心GIGAタブレット",SUM($T490,$V490)&lt;&gt;0),SUM($T490,$V490),"")),"")</f>
        <v/>
      </c>
      <c r="DF490" s="81" t="str">
        <f>IF($DC$3&lt;&gt;"コンテンツなし",IF(AND(申込書!$AH$4="GIGAスクールパック",SUM($Q490,$S490)&lt;&gt;0),SUM($Q490,$S490),IF(AND(申込書!$AH$4="SKY安心GIGAタブレット",SUM($U490,$W490)&lt;&gt;0),SUM($U490,$W490),"")),"")</f>
        <v/>
      </c>
      <c r="DG490" s="81"/>
      <c r="DH490" s="82"/>
      <c r="DI490" s="80" t="str">
        <f>IF(AND(申込書!$C$103&lt;&gt;"▼プルダウンより選択してください",申込書!$C$103&lt;&gt;"",申込書!$P$103&lt;&gt;"YYYY/MM/DD",$G490&lt;&gt;""),申込書!$P$103,"")</f>
        <v/>
      </c>
      <c r="DJ490" s="81" t="str">
        <f>IF(AND(申込書!$C$103&lt;&gt;"▼プルダウンより選択してください",申込書!$C$103&lt;&gt;"",$G490&lt;&gt;""),申込書!$M$103,"")</f>
        <v/>
      </c>
      <c r="DK490" s="81" t="str">
        <f>IF($DI$3&lt;&gt;"コンテンツなし",IF(AND(申込書!$AH$4="GIGAスクールパック",SUM($P490,$R490)&lt;&gt;0),SUM($P490,$R490),IF(AND(申込書!$AH$4="SKY安心GIGAタブレット",SUM($T490,$V490)&lt;&gt;0),SUM($T490,$V490),"")),"")</f>
        <v/>
      </c>
      <c r="DL490" s="81" t="str">
        <f>IF($DI$3&lt;&gt;"コンテンツなし",IF(AND(申込書!$AH$4="GIGAスクールパック",SUM($Q490,$S490)&lt;&gt;0),SUM($Q490,$S490),IF(AND(申込書!$AH$4="SKY安心GIGAタブレット",SUM($U490,$W490)&lt;&gt;0),SUM($U490,$W490),"")),"")</f>
        <v/>
      </c>
      <c r="DM490" s="81"/>
      <c r="DN490" s="82"/>
      <c r="DO490" s="80" t="str">
        <f>IF(AND(申込書!$C$104&lt;&gt;"▼プルダウンより選択してください",申込書!$C$104&lt;&gt;"",申込書!$P$104&lt;&gt;"YYYY/MM/DD",$G490&lt;&gt;""),申込書!$P$104,"")</f>
        <v/>
      </c>
      <c r="DP490" s="81" t="str">
        <f>IF(AND(申込書!$C$104&lt;&gt;"▼プルダウンより選択してください",申込書!$C$104&lt;&gt;"",$G490&lt;&gt;""),申込書!$M$104,"")</f>
        <v/>
      </c>
      <c r="DQ490" s="81" t="str">
        <f>IF($DO$3&lt;&gt;"コンテンツなし",IF(AND(申込書!$AH$4="GIGAスクールパック",SUM($P490,$R490)&lt;&gt;0),SUM($P490,$R490),IF(AND(申込書!$AH$4="SKY安心GIGAタブレット",SUM($T490,$V490)&lt;&gt;0),SUM($T490,$V490),"")),"")</f>
        <v/>
      </c>
      <c r="DR490" s="81" t="str">
        <f>IF($DO$3&lt;&gt;"コンテンツなし",IF(AND(申込書!$AH$4="GIGAスクールパック",SUM($Q490,$S490)&lt;&gt;0),SUM($Q490,$S490),IF(AND(申込書!$AH$4="SKY安心GIGAタブレット",SUM($U490,$W490)&lt;&gt;0),SUM($U490,$W490),"")),"")</f>
        <v/>
      </c>
      <c r="DS490" s="81"/>
      <c r="DT490" s="82"/>
      <c r="DU490" s="80" t="str">
        <f>IF(AND(申込書!$C$105&lt;&gt;"▼プルダウンより選択してください",申込書!$C$105&lt;&gt;"",申込書!$P$105&lt;&gt;"YYYY/MM/DD",$G490&lt;&gt;""),申込書!$P$105,"")</f>
        <v/>
      </c>
      <c r="DV490" s="81" t="str">
        <f>IF(AND(申込書!$C$105&lt;&gt;"▼プルダウンより選択してください",申込書!$C$105&lt;&gt;"",$G490&lt;&gt;""),申込書!$M$105,"")</f>
        <v/>
      </c>
      <c r="DW490" s="81" t="str">
        <f>IF($DU$3&lt;&gt;"コンテンツなし",IF(AND(申込書!$AH$4="GIGAスクールパック",SUM($P490,$R490)&lt;&gt;0),SUM($P490,$R490),IF(AND(申込書!$AH$4="SKY安心GIGAタブレット",SUM($T490,$V490)&lt;&gt;0),SUM($T490,$V490),"")),"")</f>
        <v/>
      </c>
      <c r="DX490" s="81" t="str">
        <f>IF($DU$3&lt;&gt;"コンテンツなし",IF(AND(申込書!$AH$4="GIGAスクールパック",SUM($Q490,$S490)&lt;&gt;0),SUM($Q490,$S490),IF(AND(申込書!$AH$4="SKY安心GIGAタブレット",SUM($U490,$W490)&lt;&gt;0),SUM($U490,$W490),"")),"")</f>
        <v/>
      </c>
      <c r="DY490" s="157"/>
      <c r="DZ490" s="82"/>
      <c r="EA490" s="80" t="str">
        <f>IF(AND(申込書!$C$106&lt;&gt;"▼プルダウンより選択してください",申込書!$C$106&lt;&gt;"",申込書!$P$106&lt;&gt;"YYYY/MM/DD",$G490&lt;&gt;""),申込書!$P$106,"")</f>
        <v/>
      </c>
      <c r="EB490" s="81" t="str">
        <f>IF(AND(申込書!$C$106&lt;&gt;"▼プルダウンより選択してください",申込書!$C$106&lt;&gt;"",$G490&lt;&gt;""),申込書!$M$106,"")</f>
        <v/>
      </c>
      <c r="EC490" s="81" t="str">
        <f>IF($EA$3&lt;&gt;"コンテンツなし",IF(AND(申込書!$AH$4="GIGAスクールパック",SUM($P490,$R490)&lt;&gt;0),SUM($P490,$R490),IF(AND(申込書!$AH$4="SKY安心GIGAタブレット",SUM($T490,$V490)&lt;&gt;0),SUM($T490,$V490),"")),"")</f>
        <v/>
      </c>
      <c r="ED490" s="81" t="str">
        <f>IF($EA$3&lt;&gt;"コンテンツなし",IF(AND(申込書!$AH$4="GIGAスクールパック",SUM($Q490,$S490)&lt;&gt;0),SUM($Q490,$S490),IF(AND(申込書!$AH$4="SKY安心GIGAタブレット",SUM($U490,$W490)&lt;&gt;0),SUM($U490,$W490),"")),"")</f>
        <v/>
      </c>
      <c r="EE490" s="157"/>
      <c r="EF490" s="82"/>
      <c r="EG490" s="80" t="str">
        <f>IF(AND(申込書!$C$107&lt;&gt;"▼プルダウンより選択してください",申込書!$C$107&lt;&gt;"",申込書!$P$107&lt;&gt;"YYYY/MM/DD",$G490&lt;&gt;""),申込書!$P$107,"")</f>
        <v/>
      </c>
      <c r="EH490" s="81" t="str">
        <f>IF(AND(申込書!$C$107&lt;&gt;"▼プルダウンより選択してください",申込書!$C$107&lt;&gt;"",$G490&lt;&gt;""),申込書!$M$107,"")</f>
        <v/>
      </c>
      <c r="EI490" s="81" t="str">
        <f>IF($EG$3&lt;&gt;"コンテンツなし",IF(AND(申込書!$AH$4="GIGAスクールパック",SUM($P490,$R490)&lt;&gt;0),SUM($P490,$R490),IF(AND(申込書!$AH$4="SKY安心GIGAタブレット",SUM($T490,$V490)&lt;&gt;0),SUM($T490,$V490),"")),"")</f>
        <v/>
      </c>
      <c r="EJ490" s="81" t="str">
        <f>IF($EG$3&lt;&gt;"コンテンツなし",IF(AND(申込書!$AH$4="GIGAスクールパック",SUM($Q490,$S490)&lt;&gt;0),SUM($Q490,$S490),IF(AND(申込書!$AH$4="SKY安心GIGAタブレット",SUM($U490,$W490)&lt;&gt;0),SUM($U490,$W490),"")),"")</f>
        <v/>
      </c>
      <c r="EK490" s="157"/>
      <c r="EL490" s="82"/>
      <c r="EM490" s="80" t="str">
        <f>IF(AND(申込書!$C$108&lt;&gt;"▼プルダウンより選択してください",申込書!$C$108&lt;&gt;"",申込書!$P$108&lt;&gt;"YYYY/MM/DD",$G490&lt;&gt;""),申込書!$P$108,"")</f>
        <v/>
      </c>
      <c r="EN490" s="81" t="str">
        <f>IF(AND(申込書!$C$108&lt;&gt;"▼プルダウンより選択してください",申込書!$C$108&lt;&gt;"",$G490&lt;&gt;""),申込書!$M$108,"")</f>
        <v/>
      </c>
      <c r="EO490" s="81" t="str">
        <f>IF($EM$3&lt;&gt;"コンテンツなし",IF(AND(申込書!$AH$4="GIGAスクールパック",SUM($P490,$R490)&lt;&gt;0),SUM($P490,$R490),IF(AND(申込書!$AH$4="SKY安心GIGAタブレット",SUM($T490,$V490)&lt;&gt;0),SUM($T490,$V490),"")),"")</f>
        <v/>
      </c>
      <c r="EP490" s="81" t="str">
        <f>IF($EM$3&lt;&gt;"コンテンツなし",IF(AND(申込書!$AH$4="GIGAスクールパック",SUM($Q490,$S490)&lt;&gt;0),SUM($Q490,$S490),IF(AND(申込書!$AH$4="SKY安心GIGAタブレット",SUM($U490,$W490)&lt;&gt;0),SUM($U490,$W490),"")),"")</f>
        <v/>
      </c>
      <c r="EQ490" s="157"/>
      <c r="ER490" s="82"/>
      <c r="ES490" s="80" t="str">
        <f>IF(AND(申込書!$C$109&lt;&gt;"▼プルダウンより選択してください",申込書!$C$109&lt;&gt;"",申込書!$P$109&lt;&gt;"YYYY/MM/DD",$G490&lt;&gt;""),申込書!$P$109,"")</f>
        <v/>
      </c>
      <c r="ET490" s="81" t="str">
        <f>IF(AND(申込書!$C$109&lt;&gt;"▼プルダウンより選択してください",申込書!$C$109&lt;&gt;"",$G490&lt;&gt;""),申込書!$M$109,"")</f>
        <v/>
      </c>
      <c r="EU490" s="81" t="str">
        <f>IF($ES$3&lt;&gt;"コンテンツなし",IF(AND(申込書!$AH$4="GIGAスクールパック",SUM($P490,$R490)&lt;&gt;0),SUM($P490,$R490),IF(AND(申込書!$AH$4="SKY安心GIGAタブレット",SUM($T490,$V490)&lt;&gt;0),SUM($T490,$V490),"")),"")</f>
        <v/>
      </c>
      <c r="EV490" s="81" t="str">
        <f>IF($ES$3&lt;&gt;"コンテンツなし",IF(AND(申込書!$AH$4="GIGAスクールパック",SUM($Q490,$S490)&lt;&gt;0),SUM($Q490,$S490),IF(AND(申込書!$AH$4="SKY安心GIGAタブレット",SUM($U490,$W490)&lt;&gt;0),SUM($U490,$W490),"")),"")</f>
        <v/>
      </c>
      <c r="EW490" s="157"/>
      <c r="EX490" s="82"/>
      <c r="EY490" s="80" t="str">
        <f>IF(AND(申込書!$C$110&lt;&gt;"▼プルダウンより選択してください",申込書!$C$110&lt;&gt;"",申込書!$P$110&lt;&gt;"YYYY/MM/DD",$G490&lt;&gt;""),申込書!$P$110,"")</f>
        <v/>
      </c>
      <c r="EZ490" s="81" t="str">
        <f>IF(AND(申込書!$C$110&lt;&gt;"▼プルダウンより選択してください",申込書!$C$110&lt;&gt;"",$G490&lt;&gt;""),申込書!$M$110,"")</f>
        <v/>
      </c>
      <c r="FA490" s="81" t="str">
        <f>IF($EY$3&lt;&gt;"コンテンツなし",IF(AND(申込書!$AH$4="GIGAスクールパック",SUM($P490,$R490)&lt;&gt;0),SUM($P490,$R490),IF(AND(申込書!$AH$4="SKY安心GIGAタブレット",SUM($T490,$V490)&lt;&gt;0),SUM($T490,$V490),"")),"")</f>
        <v/>
      </c>
      <c r="FB490" s="81" t="str">
        <f>IF($EY$3&lt;&gt;"コンテンツなし",IF(AND(申込書!$AH$4="GIGAスクールパック",SUM($Q490,$S490)&lt;&gt;0),SUM($Q490,$S490),IF(AND(申込書!$AH$4="SKY安心GIGAタブレット",SUM($U490,$W490)&lt;&gt;0),SUM($U490,$W490),"")),"")</f>
        <v/>
      </c>
      <c r="FC490" s="157"/>
      <c r="FD490" s="82"/>
      <c r="FE490" s="80" t="str">
        <f>IF(AND(申込書!$C$111&lt;&gt;"▼プルダウンより選択してください",申込書!$C$111&lt;&gt;"",申込書!$P$111&lt;&gt;"YYYY/MM/DD",$G490&lt;&gt;""),申込書!$P$111,"")</f>
        <v/>
      </c>
      <c r="FF490" s="81" t="str">
        <f>IF(AND(申込書!$C$111&lt;&gt;"▼プルダウンより選択してください",申込書!$C$111&lt;&gt;"",$G490&lt;&gt;""),申込書!$M$111,"")</f>
        <v/>
      </c>
      <c r="FG490" s="81" t="str">
        <f>IF($FE$3&lt;&gt;"コンテンツなし",IF(AND(申込書!$AH$4="GIGAスクールパック",SUM($P490,$R490)&lt;&gt;0),SUM($P490,$R490),IF(AND(申込書!$AH$4="SKY安心GIGAタブレット",SUM($T490,$V490)&lt;&gt;0),SUM($T490,$V490),"")),"")</f>
        <v/>
      </c>
      <c r="FH490" s="81" t="str">
        <f>IF($FE$3&lt;&gt;"コンテンツなし",IF(AND(申込書!$AH$4="GIGAスクールパック",SUM($Q490,$S490)&lt;&gt;0),SUM($Q490,$S490),IF(AND(申込書!$AH$4="SKY安心GIGAタブレット",SUM($U490,$W490)&lt;&gt;0),SUM($U490,$W490),"")),"")</f>
        <v/>
      </c>
      <c r="FI490" s="157"/>
      <c r="FJ490" s="82"/>
      <c r="FK490" s="80" t="str">
        <f>IF(AND(申込書!$C$112&lt;&gt;"▼プルダウンより選択してください",申込書!$C$112&lt;&gt;"",申込書!$P$112&lt;&gt;"YYYY/MM/DD",$G490&lt;&gt;""),申込書!$P$112,"")</f>
        <v/>
      </c>
      <c r="FL490" s="81" t="str">
        <f>IF(AND(申込書!$C$112&lt;&gt;"▼プルダウンより選択してください",申込書!$C$112&lt;&gt;"",$G490&lt;&gt;""),申込書!$M$112,"")</f>
        <v/>
      </c>
      <c r="FM490" s="81" t="str">
        <f>IF($FK$3&lt;&gt;"コンテンツなし",IF(AND(申込書!$AH$4="GIGAスクールパック",SUM($P490,$R490)&lt;&gt;0),SUM($P490,$R490),IF(AND(申込書!$AH$4="SKY安心GIGAタブレット",SUM($T490,$V490)&lt;&gt;0),SUM($T490,$V490),"")),"")</f>
        <v/>
      </c>
      <c r="FN490" s="81" t="str">
        <f>IF($FK$3&lt;&gt;"コンテンツなし",IF(AND(申込書!$AH$4="GIGAスクールパック",SUM($Q490,$S490)&lt;&gt;0),SUM($Q490,$S490),IF(AND(申込書!$AH$4="SKY安心GIGAタブレット",SUM($U490,$W490)&lt;&gt;0),SUM($U490,$W490),"")),"")</f>
        <v/>
      </c>
      <c r="FO490" s="157"/>
      <c r="FP490" s="82"/>
      <c r="FQ490" s="80" t="str">
        <f>IF(AND(申込書!$C$113&lt;&gt;"▼プルダウンより選択してください",申込書!$C$113&lt;&gt;"",申込書!$P$113&lt;&gt;"YYYY/MM/DD",$G490&lt;&gt;""),申込書!$P$113,"")</f>
        <v/>
      </c>
      <c r="FR490" s="81" t="str">
        <f>IF(AND(申込書!$C$113&lt;&gt;"▼プルダウンより選択してください",申込書!$C$113&lt;&gt;"",$G490&lt;&gt;""),申込書!$M$113,"")</f>
        <v/>
      </c>
      <c r="FS490" s="81" t="str">
        <f>IF($FQ$3&lt;&gt;"コンテンツなし",IF(AND(申込書!$AH$4="GIGAスクールパック",SUM($P490,$R490)&lt;&gt;0),SUM($P490,$R490),IF(AND(申込書!$AH$4="SKY安心GIGAタブレット",SUM($T490,$V490)&lt;&gt;0),SUM($T490,$V490),"")),"")</f>
        <v/>
      </c>
      <c r="FT490" s="81" t="str">
        <f>IF($FQ$3&lt;&gt;"コンテンツなし",IF(AND(申込書!$AH$4="GIGAスクールパック",SUM($Q490,$S490)&lt;&gt;0),SUM($Q490,$S490),IF(AND(申込書!$AH$4="SKY安心GIGAタブレット",SUM($U490,$W490)&lt;&gt;0),SUM($U490,$W490),"")),"")</f>
        <v/>
      </c>
      <c r="FU490" s="157"/>
      <c r="FV490" s="82"/>
      <c r="FW490" s="80" t="str">
        <f>IF(AND(申込書!$C$114&lt;&gt;"▼プルダウンより選択してください",申込書!$C$114&lt;&gt;"",申込書!$P$114&lt;&gt;"YYYY/MM/DD",$G490&lt;&gt;""),申込書!$P$114,"")</f>
        <v/>
      </c>
      <c r="FX490" s="81" t="str">
        <f>IF(AND(申込書!$C$114&lt;&gt;"▼プルダウンより選択してください",申込書!$C$114&lt;&gt;"",$G490&lt;&gt;""),申込書!$M$114,"")</f>
        <v/>
      </c>
      <c r="FY490" s="81" t="str">
        <f>IF($FW$3&lt;&gt;"コンテンツなし",IF(AND(申込書!$AH$4="GIGAスクールパック",SUM($P490,$R490)&lt;&gt;0),SUM($P490,$R490),IF(AND(申込書!$AH$4="SKY安心GIGAタブレット",SUM($T490,$V490)&lt;&gt;0),SUM($T490,$V490),"")),"")</f>
        <v/>
      </c>
      <c r="FZ490" s="81" t="str">
        <f>IF($FW$3&lt;&gt;"コンテンツなし",IF(AND(申込書!$AH$4="GIGAスクールパック",SUM($Q490,$S490)&lt;&gt;0),SUM($Q490,$S490),IF(AND(申込書!$AH$4="SKY安心GIGAタブレット",SUM($U490,$W490)&lt;&gt;0),SUM($U490,$W490),"")),"")</f>
        <v/>
      </c>
      <c r="GA490" s="157"/>
      <c r="GB490" s="82"/>
      <c r="GC490" s="80" t="str">
        <f>IF(AND(申込書!$C$115&lt;&gt;"▼プルダウンより選択してください",申込書!$C$115&lt;&gt;"",申込書!$P$115&lt;&gt;"YYYY/MM/DD",$G490&lt;&gt;""),申込書!$P$115,"")</f>
        <v/>
      </c>
      <c r="GD490" s="81" t="str">
        <f>IF(AND(申込書!$C$115&lt;&gt;"▼プルダウンより選択してください",申込書!$C$115&lt;&gt;"",$G490&lt;&gt;""),申込書!$M$115,"")</f>
        <v/>
      </c>
      <c r="GE490" s="81" t="str">
        <f>IF($GC$3&lt;&gt;"コンテンツなし",IF(AND(申込書!$AH$4="GIGAスクールパック",SUM($P490,$R490)&lt;&gt;0),SUM($P490,$R490),IF(AND(申込書!$AH$4="SKY安心GIGAタブレット",SUM($T490,$V490)&lt;&gt;0),SUM($T490,$V490),"")),"")</f>
        <v/>
      </c>
      <c r="GF490" s="81" t="str">
        <f>IF($GC$3&lt;&gt;"コンテンツなし",IF(AND(申込書!$AH$4="GIGAスクールパック",SUM($Q490,$S490)&lt;&gt;0),SUM($Q490,$S490),IF(AND(申込書!$AH$4="SKY安心GIGAタブレット",SUM($U490,$W490)&lt;&gt;0),SUM($U490,$W490),"")),"")</f>
        <v/>
      </c>
      <c r="GG490" s="157"/>
      <c r="GH490" s="82"/>
      <c r="GI490" s="80" t="str">
        <f>IF(AND(申込書!$C$116&lt;&gt;"▼プルダウンより選択してください",申込書!$C$116&lt;&gt;"",申込書!$P$116&lt;&gt;"YYYY/MM/DD",$G490&lt;&gt;""),申込書!$P$116,"")</f>
        <v/>
      </c>
      <c r="GJ490" s="81" t="str">
        <f>IF(AND(申込書!$C$116&lt;&gt;"▼プルダウンより選択してください",申込書!$C$116&lt;&gt;"",$G490&lt;&gt;""),申込書!$M$116,"")</f>
        <v/>
      </c>
      <c r="GK490" s="81" t="str">
        <f>IF($GI$3&lt;&gt;"コンテンツなし",IF(AND(申込書!$AH$4="GIGAスクールパック",SUM($P490,$R490)&lt;&gt;0),SUM($P490,$R490),IF(AND(申込書!$AH$4="SKY安心GIGAタブレット",SUM($T490,$V490)&lt;&gt;0),SUM($T490,$V490),"")),"")</f>
        <v/>
      </c>
      <c r="GL490" s="81" t="str">
        <f>IF($GI$3&lt;&gt;"コンテンツなし",IF(AND(申込書!$AH$4="GIGAスクールパック",SUM($Q490,$S490)&lt;&gt;0),SUM($Q490,$S490),IF(AND(申込書!$AH$4="SKY安心GIGAタブレット",SUM($U490,$W490)&lt;&gt;0),SUM($U490,$W490),"")),"")</f>
        <v/>
      </c>
      <c r="GM490" s="157"/>
      <c r="GN490" s="82"/>
      <c r="GO490" s="80" t="str">
        <f>IF(AND(申込書!$C$117&lt;&gt;"▼プルダウンより選択してください",申込書!$C$117&lt;&gt;"",申込書!$P$117&lt;&gt;"YYYY/MM/DD",$G490&lt;&gt;""),申込書!$P$117,"")</f>
        <v/>
      </c>
      <c r="GP490" s="81" t="str">
        <f>IF(AND(申込書!$C$117&lt;&gt;"▼プルダウンより選択してください",申込書!$C$117&lt;&gt;"",$G490&lt;&gt;""),申込書!$M$117,"")</f>
        <v/>
      </c>
      <c r="GQ490" s="81" t="str">
        <f>IF($GO$3&lt;&gt;"コンテンツなし",IF(AND(申込書!$AH$4="GIGAスクールパック",SUM($P490,$R490)&lt;&gt;0),SUM($P490,$R490),IF(AND(申込書!$AH$4="SKY安心GIGAタブレット",SUM($T490,$V490)&lt;&gt;0),SUM($T490,$V490),"")),"")</f>
        <v/>
      </c>
      <c r="GR490" s="81" t="str">
        <f>IF($GO$3&lt;&gt;"コンテンツなし",IF(AND(申込書!$AH$4="GIGAスクールパック",SUM($Q490,$S490)&lt;&gt;0),SUM($Q490,$S490),IF(AND(申込書!$AH$4="SKY安心GIGAタブレット",SUM($U490,$W490)&lt;&gt;0),SUM($U490,$W490),"")),"")</f>
        <v/>
      </c>
      <c r="GS490" s="157"/>
      <c r="GT490" s="82"/>
      <c r="GU490" s="80" t="str">
        <f>IF(AND(申込書!$C$118&lt;&gt;"▼プルダウンより選択してください",申込書!$C$118&lt;&gt;"",申込書!$P$118&lt;&gt;"YYYY/MM/DD",$G490&lt;&gt;""),申込書!$P$118,"")</f>
        <v/>
      </c>
      <c r="GV490" s="81" t="str">
        <f>IF(AND(申込書!$C$118&lt;&gt;"▼プルダウンより選択してください",申込書!$C$118&lt;&gt;"",$G490&lt;&gt;""),申込書!$M$118,"")</f>
        <v/>
      </c>
      <c r="GW490" s="81" t="str">
        <f>IF($GU$3&lt;&gt;"コンテンツなし",IF(AND(申込書!$AH$4="GIGAスクールパック",SUM($P490,$R490)&lt;&gt;0),SUM($P490,$R490),IF(AND(申込書!$AH$4="SKY安心GIGAタブレット",SUM($T490,$V490)&lt;&gt;0),SUM($T490,$V490),"")),"")</f>
        <v/>
      </c>
      <c r="GX490" s="81" t="str">
        <f>IF($GU$3&lt;&gt;"コンテンツなし",IF(AND(申込書!$AH$4="GIGAスクールパック",SUM($Q490,$S490)&lt;&gt;0),SUM($Q490,$S490),IF(AND(申込書!$AH$4="SKY安心GIGAタブレット",SUM($U490,$W490)&lt;&gt;0),SUM($U490,$W490),"")),"")</f>
        <v/>
      </c>
      <c r="GY490" s="157"/>
      <c r="GZ490" s="82"/>
      <c r="HA490" s="80" t="str">
        <f>IF(AND(申込書!$C$119&lt;&gt;"▼プルダウンより選択してください",申込書!$C$119&lt;&gt;"",申込書!$P$119&lt;&gt;"YYYY/MM/DD",$G490&lt;&gt;""),申込書!$P$119,"")</f>
        <v/>
      </c>
      <c r="HB490" s="81" t="str">
        <f>IF(AND(申込書!$C$119&lt;&gt;"▼プルダウンより選択してください",申込書!$C$119&lt;&gt;"",$G490&lt;&gt;""),申込書!$M$119,"")</f>
        <v/>
      </c>
      <c r="HC490" s="81" t="str">
        <f>IF($HA$3&lt;&gt;"コンテンツなし",IF(AND(申込書!$AH$4="GIGAスクールパック",SUM($P490,$R490)&lt;&gt;0),SUM($P490,$R490),IF(AND(申込書!$AH$4="SKY安心GIGAタブレット",SUM($T490,$V490)&lt;&gt;0),SUM($T490,$V490),"")),"")</f>
        <v/>
      </c>
      <c r="HD490" s="81" t="str">
        <f>IF($HA$3&lt;&gt;"コンテンツなし",IF(AND(申込書!$AH$4="GIGAスクールパック",SUM($Q490,$S490)&lt;&gt;0),SUM($Q490,$S490),IF(AND(申込書!$AH$4="SKY安心GIGAタブレット",SUM($U490,$W490)&lt;&gt;0),SUM($U490,$W490),"")),"")</f>
        <v/>
      </c>
      <c r="HE490" s="157"/>
      <c r="HF490" s="82"/>
      <c r="HG490" s="83"/>
    </row>
    <row r="491" spans="2:215" ht="26.85" customHeight="1">
      <c r="B491" s="62">
        <f t="shared" si="4"/>
        <v>486</v>
      </c>
      <c r="C491" s="63"/>
      <c r="D491" s="64"/>
      <c r="E491" s="207"/>
      <c r="F491" s="65"/>
      <c r="G491" s="66"/>
      <c r="H491" s="67"/>
      <c r="I491" s="68"/>
      <c r="J491" s="69"/>
      <c r="K491" s="70"/>
      <c r="L491" s="71"/>
      <c r="M491" s="72"/>
      <c r="N491" s="73"/>
      <c r="O491" s="74"/>
      <c r="P491" s="179"/>
      <c r="Q491" s="180"/>
      <c r="R491" s="180"/>
      <c r="S491" s="181"/>
      <c r="T491" s="179"/>
      <c r="U491" s="180"/>
      <c r="V491" s="182"/>
      <c r="W491" s="181"/>
      <c r="X491" s="75"/>
      <c r="Y491" s="76"/>
      <c r="Z491" s="77"/>
      <c r="AA491" s="78"/>
      <c r="AB491" s="79"/>
      <c r="AC491" s="79"/>
      <c r="AD491" s="79"/>
      <c r="AE491" s="77"/>
      <c r="AF491" s="139"/>
      <c r="AG491" s="139"/>
      <c r="AH491" s="139"/>
      <c r="AI491" s="80" t="str">
        <f>IF(AND(申込書!$C$90&lt;&gt;"▼プルダウンより選択してください",申込書!$C$90&lt;&gt;"",申込書!$P$90&lt;&gt;"YYYY/MM/DD",$G491&lt;&gt;""),申込書!$P$90,"")</f>
        <v/>
      </c>
      <c r="AJ491" s="81" t="str">
        <f>IF(AND(申込書!$C$90&lt;&gt;"▼プルダウンより選択してください",申込書!$C$90&lt;&gt;"",$G491&lt;&gt;""),申込書!$M$90,"")</f>
        <v/>
      </c>
      <c r="AK491" s="81" t="str">
        <f>IF($AI$3&lt;&gt;"コンテンツなし",IF(AND(申込書!$AH$4="GIGAスクールパック",SUM($P491,$R491)&lt;&gt;0),SUM($P491,$R491),IF(AND(申込書!$AH$4="SKY安心GIGAタブレット",SUM($T491,$V491)&lt;&gt;0),SUM($T491,$V491),"")),"")</f>
        <v/>
      </c>
      <c r="AL491" s="81" t="str">
        <f>IF($AI$3&lt;&gt;"コンテンツなし",IF(AND(申込書!$AH$4="GIGAスクールパック",SUM($Q491,$S491)&lt;&gt;0),SUM($Q491,$S491),IF(AND(申込書!$AH$4="SKY安心GIGAタブレット",SUM($U491,$W491)&lt;&gt;0),SUM($U491,$W491),"")),"")</f>
        <v/>
      </c>
      <c r="AM491" s="157"/>
      <c r="AN491" s="82"/>
      <c r="AO491" s="80" t="str">
        <f>IF(AND(申込書!$C$91&lt;&gt;"▼プルダウンより選択してください",申込書!$C$91&lt;&gt;"",申込書!$P$91&lt;&gt;"YYYY/MM/DD",$G491&lt;&gt;""),申込書!$P$91,"")</f>
        <v/>
      </c>
      <c r="AP491" s="81" t="str">
        <f>IF(AND(申込書!$C$91&lt;&gt;"▼プルダウンより選択してください",申込書!$C$91&lt;&gt;"",$G491&lt;&gt;""),申込書!$M$91,"")</f>
        <v/>
      </c>
      <c r="AQ491" s="81" t="str">
        <f>IF($AO$3&lt;&gt;"コンテンツなし",IF(AND(申込書!$AH$4="GIGAスクールパック",SUM($P491,$R491)&lt;&gt;0),SUM($P491,$R491),IF(AND(申込書!$AH$4="SKY安心GIGAタブレット",SUM($T491,$V491)&lt;&gt;0),SUM($T491,$V491),"")),"")</f>
        <v/>
      </c>
      <c r="AR491" s="81" t="str">
        <f>IF($AO$3&lt;&gt;"コンテンツなし",IF(AND(申込書!$AH$4="GIGAスクールパック",SUM($Q491,$S491)&lt;&gt;0),SUM($Q491,$S491),IF(AND(申込書!$AH$4="SKY安心GIGAタブレット",SUM($U491,$W491)&lt;&gt;0),SUM($U491,$W491),"")),"")</f>
        <v/>
      </c>
      <c r="AS491" s="157"/>
      <c r="AT491" s="82"/>
      <c r="AU491" s="80" t="str">
        <f>IF(AND(申込書!$C$92&lt;&gt;"▼プルダウンより選択してください",申込書!$C$92&lt;&gt;"",申込書!$P$92&lt;&gt;"YYYY/MM/DD",$G491&lt;&gt;""),申込書!$P$92,"")</f>
        <v/>
      </c>
      <c r="AV491" s="81" t="str">
        <f>IF(AND(申込書!$C$92&lt;&gt;"▼プルダウンより選択してください",申込書!$C$92&lt;&gt;"",$G491&lt;&gt;""),申込書!$M$92,"")</f>
        <v/>
      </c>
      <c r="AW491" s="81" t="str">
        <f>IF($AU$3&lt;&gt;"コンテンツなし",IF(AND(申込書!$AH$4="GIGAスクールパック",SUM($P491,$R491)&lt;&gt;0),SUM($P491,$R491),IF(AND(申込書!$AH$4="SKY安心GIGAタブレット",SUM($T491,$V491)&lt;&gt;0),SUM($T491,$V491),"")),"")</f>
        <v/>
      </c>
      <c r="AX491" s="81" t="str">
        <f>IF($AU$3&lt;&gt;"コンテンツなし",IF(AND(申込書!$AH$4="GIGAスクールパック",SUM($Q491,$S491)&lt;&gt;0),SUM($Q491,$S491),IF(AND(申込書!$AH$4="SKY安心GIGAタブレット",SUM($U491,$W491)&lt;&gt;0),SUM($U491,$W491),"")),"")</f>
        <v/>
      </c>
      <c r="AY491" s="157"/>
      <c r="AZ491" s="82"/>
      <c r="BA491" s="80" t="str">
        <f>IF(AND(申込書!$C$93&lt;&gt;"▼プルダウンより選択してください",申込書!$C$93&lt;&gt;"",申込書!$P$93&lt;&gt;"YYYY/MM/DD",$G491&lt;&gt;""),申込書!$P$93,"")</f>
        <v/>
      </c>
      <c r="BB491" s="81" t="str">
        <f>IF(AND(申込書!$C$93&lt;&gt;"▼プルダウンより選択してください",申込書!$C$93&lt;&gt;"",申込書!$M$93&gt;=1,$G491&lt;&gt;""),申込書!$M$93,"")</f>
        <v/>
      </c>
      <c r="BC491" s="81" t="str">
        <f>IF($BA$3&lt;&gt;"コンテンツなし",IF(AND(申込書!$AH$4="GIGAスクールパック",SUM($P491,$R491)&lt;&gt;0),SUM($P491,$R491),IF(AND(申込書!$AH$4="SKY安心GIGAタブレット",SUM($T491,$V491)&lt;&gt;0),SUM($T491,$V491),"")),"")</f>
        <v/>
      </c>
      <c r="BD491" s="81" t="str">
        <f>IF($BA$3&lt;&gt;"コンテンツなし",IF(AND(申込書!$AH$4="GIGAスクールパック",SUM($Q491,$S491)&lt;&gt;0),SUM($Q491,$S491),IF(AND(申込書!$AH$4="SKY安心GIGAタブレット",SUM($U491,$W491)&lt;&gt;0),SUM($U491,$W491),"")),"")</f>
        <v/>
      </c>
      <c r="BE491" s="157"/>
      <c r="BF491" s="82"/>
      <c r="BG491" s="80" t="str">
        <f>IF(AND(申込書!$C$94&lt;&gt;"▼プルダウンより選択してください",申込書!$C$94&lt;&gt;"",申込書!$P$94&lt;&gt;"YYYY/MM/DD",$G491&lt;&gt;""),申込書!$P$94,"")</f>
        <v/>
      </c>
      <c r="BH491" s="81" t="str">
        <f>IF(AND(申込書!$C$94&lt;&gt;"▼プルダウンより選択してください",申込書!$C$94&lt;&gt;"",$G491&lt;&gt;""),申込書!$M$94,"")</f>
        <v/>
      </c>
      <c r="BI491" s="81" t="str">
        <f>IF($BG$3&lt;&gt;"コンテンツなし",IF(AND(申込書!$AH$4="GIGAスクールパック",SUM($P491,$R491)&lt;&gt;0),SUM($P491,$R491),IF(AND(申込書!$AH$4="SKY安心GIGAタブレット",SUM($T491,$V491)&lt;&gt;0),SUM($T491,$V491),"")),"")</f>
        <v/>
      </c>
      <c r="BJ491" s="81" t="str">
        <f>IF($BG$3&lt;&gt;"コンテンツなし",IF(AND(申込書!$AH$4="GIGAスクールパック",SUM($Q491,$S491)&lt;&gt;0),SUM($Q491,$S491),IF(AND(申込書!$AH$4="SKY安心GIGAタブレット",SUM($U491,$W491)&lt;&gt;0),SUM($U491,$W491),"")),"")</f>
        <v/>
      </c>
      <c r="BK491" s="157"/>
      <c r="BL491" s="82"/>
      <c r="BM491" s="80" t="str">
        <f>IF(AND(申込書!$C$95&lt;&gt;"▼プルダウンより選択してください",申込書!$C$95&lt;&gt;"",申込書!$P$95&lt;&gt;"YYYY/MM/DD",$G491&lt;&gt;""),申込書!$P$95,"")</f>
        <v/>
      </c>
      <c r="BN491" s="81" t="str">
        <f>IF(AND(申込書!$C$95&lt;&gt;"▼プルダウンより選択してください",申込書!$C$95&lt;&gt;"",$G491&lt;&gt;""),申込書!$M$95,"")</f>
        <v/>
      </c>
      <c r="BO491" s="81" t="str">
        <f>IF($BM$3&lt;&gt;"コンテンツなし",IF(AND(申込書!$AH$4="GIGAスクールパック",SUM($P491,$R491)&lt;&gt;0),SUM($P491,$R491),IF(AND(申込書!$AH$4="SKY安心GIGAタブレット",SUM($T491,$V491)&lt;&gt;0),SUM($T491,$V491),"")),"")</f>
        <v/>
      </c>
      <c r="BP491" s="81" t="str">
        <f>IF($BM$3&lt;&gt;"コンテンツなし",IF(AND(申込書!$AH$4="GIGAスクールパック",SUM($Q491,$S491)&lt;&gt;0),SUM($Q491,$S491),IF(AND(申込書!$AH$4="SKY安心GIGAタブレット",SUM($U491,$W491)&lt;&gt;0),SUM($U491,$W491),"")),"")</f>
        <v/>
      </c>
      <c r="BQ491" s="157"/>
      <c r="BR491" s="82"/>
      <c r="BS491" s="80" t="str">
        <f>IF(AND(申込書!$C$96&lt;&gt;"▼プルダウンより選択してください",申込書!$C$96&lt;&gt;"",申込書!$P$96&lt;&gt;"YYYY/MM/DD",$G491&lt;&gt;""),申込書!$P$96,"")</f>
        <v/>
      </c>
      <c r="BT491" s="81" t="str">
        <f>IF(AND(申込書!$C$96&lt;&gt;"▼プルダウンより選択してください",申込書!$C$96&lt;&gt;"",$G491&lt;&gt;""),申込書!$M$96,"")</f>
        <v/>
      </c>
      <c r="BU491" s="81" t="str">
        <f>IF($BS$3&lt;&gt;"コンテンツなし",IF(AND(申込書!$AH$4="GIGAスクールパック",SUM($P491,$R491)&lt;&gt;0),SUM($P491,$R491),IF(AND(申込書!$AH$4="SKY安心GIGAタブレット",SUM($T491,$V491)&lt;&gt;0),SUM($T491,$V491),"")),"")</f>
        <v/>
      </c>
      <c r="BV491" s="81" t="str">
        <f>IF($BS$3&lt;&gt;"コンテンツなし",IF(AND(申込書!$AH$4="GIGAスクールパック",SUM($Q491,$S491)&lt;&gt;0),SUM($Q491,$S491),IF(AND(申込書!$AH$4="SKY安心GIGAタブレット",SUM($U491,$W491)&lt;&gt;0),SUM($U491,$W491),"")),"")</f>
        <v/>
      </c>
      <c r="BW491" s="157"/>
      <c r="BX491" s="82"/>
      <c r="BY491" s="80" t="str">
        <f>IF(AND(申込書!$C$97&lt;&gt;"▼プルダウンより選択してください",申込書!$C$97&lt;&gt;"",申込書!$P$97&lt;&gt;"YYYY/MM/DD",$G491&lt;&gt;""),申込書!$P$97,"")</f>
        <v/>
      </c>
      <c r="BZ491" s="81" t="str">
        <f>IF(AND(申込書!$C$97&lt;&gt;"▼プルダウンより選択してください",申込書!$C$97&lt;&gt;"",$G491&lt;&gt;""),申込書!$M$97,"")</f>
        <v/>
      </c>
      <c r="CA491" s="81" t="str">
        <f>IF($BY$3&lt;&gt;"コンテンツなし",IF(AND(申込書!$AH$4="GIGAスクールパック",SUM($P491,$R491)&lt;&gt;0),SUM($P491,$R491),IF(AND(申込書!$AH$4="SKY安心GIGAタブレット",SUM($T491,$V491)&lt;&gt;0),SUM($T491,$V491),"")),"")</f>
        <v/>
      </c>
      <c r="CB491" s="81" t="str">
        <f>IF($BY$3&lt;&gt;"コンテンツなし",IF(AND(申込書!$AH$4="GIGAスクールパック",SUM($Q491,$S491)&lt;&gt;0),SUM($Q491,$S491),IF(AND(申込書!$AH$4="SKY安心GIGAタブレット",SUM($U491,$W491)&lt;&gt;0),SUM($U491,$W491),"")),"")</f>
        <v/>
      </c>
      <c r="CC491" s="157"/>
      <c r="CD491" s="82"/>
      <c r="CE491" s="80" t="str">
        <f>IF(AND(申込書!$C$98&lt;&gt;"▼プルダウンより選択してください",申込書!$C$98&lt;&gt;"",申込書!$P$98&lt;&gt;"YYYY/MM/DD",$G491&lt;&gt;""),申込書!$P$98,"")</f>
        <v/>
      </c>
      <c r="CF491" s="81" t="str">
        <f>IF(AND(申込書!$C$98&lt;&gt;"▼プルダウンより選択してください",申込書!$C$98&lt;&gt;"",$G491&lt;&gt;""),申込書!$M$98,"")</f>
        <v/>
      </c>
      <c r="CG491" s="81" t="str">
        <f>IF($CE$3&lt;&gt;"コンテンツなし",IF(AND(申込書!$AH$4="GIGAスクールパック",SUM($P491,$R491)&lt;&gt;0),SUM($P491,$R491),IF(AND(申込書!$AH$4="SKY安心GIGAタブレット",SUM($T491,$V491)&lt;&gt;0),SUM($T491,$V491),"")),"")</f>
        <v/>
      </c>
      <c r="CH491" s="81" t="str">
        <f>IF($CE$3&lt;&gt;"コンテンツなし",IF(AND(申込書!$AH$4="GIGAスクールパック",SUM($Q491,$S491)&lt;&gt;0),SUM($Q491,$S491),IF(AND(申込書!$AH$4="SKY安心GIGAタブレット",SUM($U491,$W491)&lt;&gt;0),SUM($U491,$W491),"")),"")</f>
        <v/>
      </c>
      <c r="CI491" s="157"/>
      <c r="CJ491" s="82"/>
      <c r="CK491" s="80" t="str">
        <f>IF(AND(申込書!$C$99&lt;&gt;"▼プルダウンより選択してください",申込書!$C$99&lt;&gt;"",申込書!$P$99&lt;&gt;"YYYY/MM/DD",$G491&lt;&gt;""),申込書!$P$99,"")</f>
        <v/>
      </c>
      <c r="CL491" s="81" t="str">
        <f>IF(AND(申込書!$C$99&lt;&gt;"▼プルダウンより選択してください",申込書!$C$99&lt;&gt;"",$G491&lt;&gt;""),申込書!$M$99,"")</f>
        <v/>
      </c>
      <c r="CM491" s="81" t="str">
        <f>IF($CK$3&lt;&gt;"コンテンツなし",IF(AND(申込書!$AH$4="GIGAスクールパック",SUM($P491,$R491)&lt;&gt;0),SUM($P491,$R491),IF(AND(申込書!$AH$4="SKY安心GIGAタブレット",SUM($T491,$V491)&lt;&gt;0),SUM($T491,$V491),"")),"")</f>
        <v/>
      </c>
      <c r="CN491" s="81" t="str">
        <f>IF($CK$3&lt;&gt;"コンテンツなし",IF(AND(申込書!$AH$4="GIGAスクールパック",SUM($Q491,$S491)&lt;&gt;0),SUM($Q491,$S491),IF(AND(申込書!$AH$4="SKY安心GIGAタブレット",SUM($U491,$W491)&lt;&gt;0),SUM($U491,$W491),"")),"")</f>
        <v/>
      </c>
      <c r="CO491" s="157"/>
      <c r="CP491" s="82"/>
      <c r="CQ491" s="80" t="str">
        <f>IF(AND(申込書!$C$100&lt;&gt;"▼プルダウンより選択してください",申込書!$C$100&lt;&gt;"",申込書!$P$100&lt;&gt;"YYYY/MM/DD",$G491&lt;&gt;""),申込書!$P$100,"")</f>
        <v/>
      </c>
      <c r="CR491" s="81" t="str">
        <f>IF(AND(申込書!$C$100&lt;&gt;"▼プルダウンより選択してください",申込書!$C$100&lt;&gt;"",$G491&lt;&gt;""),申込書!$M$100,"")</f>
        <v/>
      </c>
      <c r="CS491" s="81" t="str">
        <f>IF($CQ$3&lt;&gt;"コンテンツなし",IF(AND(申込書!$AH$4="GIGAスクールパック",SUM($P491,$R491)&lt;&gt;0),SUM($P491,$R491),IF(AND(申込書!$AH$4="SKY安心GIGAタブレット",SUM($T491,$V491)&lt;&gt;0),SUM($T491,$V491),"")),"")</f>
        <v/>
      </c>
      <c r="CT491" s="81" t="str">
        <f>IF($CQ$3&lt;&gt;"コンテンツなし",IF(AND(申込書!$AH$4="GIGAスクールパック",SUM($Q491,$S491)&lt;&gt;0),SUM($Q491,$S491),IF(AND(申込書!$AH$4="SKY安心GIGAタブレット",SUM($U491,$W491)&lt;&gt;0),SUM($U491,$W491),"")),"")</f>
        <v/>
      </c>
      <c r="CU491" s="81"/>
      <c r="CV491" s="82"/>
      <c r="CW491" s="80" t="str">
        <f>IF(AND(申込書!$C$101&lt;&gt;"▼プルダウンより選択してください",申込書!$C$101&lt;&gt;"",申込書!$P$101&lt;&gt;"YYYY/MM/DD",$G491&lt;&gt;""),申込書!$P$101,"")</f>
        <v/>
      </c>
      <c r="CX491" s="81" t="str">
        <f>IF(AND(申込書!$C$101&lt;&gt;"▼プルダウンより選択してください",申込書!$C$101&lt;&gt;"",$G491&lt;&gt;""),申込書!$M$101,"")</f>
        <v/>
      </c>
      <c r="CY491" s="81" t="str">
        <f>IF($CW$3&lt;&gt;"コンテンツなし",IF(AND(申込書!$AH$4="GIGAスクールパック",SUM($P491,$R491)&lt;&gt;0),SUM($P491,$R491),IF(AND(申込書!$AH$4="SKY安心GIGAタブレット",SUM($T491,$V491)&lt;&gt;0),SUM($T491,$V491),"")),"")</f>
        <v/>
      </c>
      <c r="CZ491" s="81" t="str">
        <f>IF($CW$3&lt;&gt;"コンテンツなし",IF(AND(申込書!$AH$4="GIGAスクールパック",SUM($Q491,$S491)&lt;&gt;0),SUM($Q491,$S491),IF(AND(申込書!$AH$4="SKY安心GIGAタブレット",SUM($U491,$W491)&lt;&gt;0),SUM($U491,$W491),"")),"")</f>
        <v/>
      </c>
      <c r="DA491" s="81"/>
      <c r="DB491" s="82"/>
      <c r="DC491" s="80" t="str">
        <f>IF(AND(申込書!$C$102&lt;&gt;"▼プルダウンより選択してください",申込書!$C$102&lt;&gt;"",申込書!$P$102&lt;&gt;"YYYY/MM/DD",$G491&lt;&gt;""),申込書!$P$102,"")</f>
        <v/>
      </c>
      <c r="DD491" s="81" t="str">
        <f>IF(AND(申込書!$C$102&lt;&gt;"▼プルダウンより選択してください",申込書!$C$102&lt;&gt;"",$G491&lt;&gt;""),申込書!$M$102,"")</f>
        <v/>
      </c>
      <c r="DE491" s="81" t="str">
        <f>IF($DC$3&lt;&gt;"コンテンツなし",IF(AND(申込書!$AH$4="GIGAスクールパック",SUM($P491,$R491)&lt;&gt;0),SUM($P491,$R491),IF(AND(申込書!$AH$4="SKY安心GIGAタブレット",SUM($T491,$V491)&lt;&gt;0),SUM($T491,$V491),"")),"")</f>
        <v/>
      </c>
      <c r="DF491" s="81" t="str">
        <f>IF($DC$3&lt;&gt;"コンテンツなし",IF(AND(申込書!$AH$4="GIGAスクールパック",SUM($Q491,$S491)&lt;&gt;0),SUM($Q491,$S491),IF(AND(申込書!$AH$4="SKY安心GIGAタブレット",SUM($U491,$W491)&lt;&gt;0),SUM($U491,$W491),"")),"")</f>
        <v/>
      </c>
      <c r="DG491" s="81"/>
      <c r="DH491" s="82"/>
      <c r="DI491" s="80" t="str">
        <f>IF(AND(申込書!$C$103&lt;&gt;"▼プルダウンより選択してください",申込書!$C$103&lt;&gt;"",申込書!$P$103&lt;&gt;"YYYY/MM/DD",$G491&lt;&gt;""),申込書!$P$103,"")</f>
        <v/>
      </c>
      <c r="DJ491" s="81" t="str">
        <f>IF(AND(申込書!$C$103&lt;&gt;"▼プルダウンより選択してください",申込書!$C$103&lt;&gt;"",$G491&lt;&gt;""),申込書!$M$103,"")</f>
        <v/>
      </c>
      <c r="DK491" s="81" t="str">
        <f>IF($DI$3&lt;&gt;"コンテンツなし",IF(AND(申込書!$AH$4="GIGAスクールパック",SUM($P491,$R491)&lt;&gt;0),SUM($P491,$R491),IF(AND(申込書!$AH$4="SKY安心GIGAタブレット",SUM($T491,$V491)&lt;&gt;0),SUM($T491,$V491),"")),"")</f>
        <v/>
      </c>
      <c r="DL491" s="81" t="str">
        <f>IF($DI$3&lt;&gt;"コンテンツなし",IF(AND(申込書!$AH$4="GIGAスクールパック",SUM($Q491,$S491)&lt;&gt;0),SUM($Q491,$S491),IF(AND(申込書!$AH$4="SKY安心GIGAタブレット",SUM($U491,$W491)&lt;&gt;0),SUM($U491,$W491),"")),"")</f>
        <v/>
      </c>
      <c r="DM491" s="81"/>
      <c r="DN491" s="82"/>
      <c r="DO491" s="80" t="str">
        <f>IF(AND(申込書!$C$104&lt;&gt;"▼プルダウンより選択してください",申込書!$C$104&lt;&gt;"",申込書!$P$104&lt;&gt;"YYYY/MM/DD",$G491&lt;&gt;""),申込書!$P$104,"")</f>
        <v/>
      </c>
      <c r="DP491" s="81" t="str">
        <f>IF(AND(申込書!$C$104&lt;&gt;"▼プルダウンより選択してください",申込書!$C$104&lt;&gt;"",$G491&lt;&gt;""),申込書!$M$104,"")</f>
        <v/>
      </c>
      <c r="DQ491" s="81" t="str">
        <f>IF($DO$3&lt;&gt;"コンテンツなし",IF(AND(申込書!$AH$4="GIGAスクールパック",SUM($P491,$R491)&lt;&gt;0),SUM($P491,$R491),IF(AND(申込書!$AH$4="SKY安心GIGAタブレット",SUM($T491,$V491)&lt;&gt;0),SUM($T491,$V491),"")),"")</f>
        <v/>
      </c>
      <c r="DR491" s="81" t="str">
        <f>IF($DO$3&lt;&gt;"コンテンツなし",IF(AND(申込書!$AH$4="GIGAスクールパック",SUM($Q491,$S491)&lt;&gt;0),SUM($Q491,$S491),IF(AND(申込書!$AH$4="SKY安心GIGAタブレット",SUM($U491,$W491)&lt;&gt;0),SUM($U491,$W491),"")),"")</f>
        <v/>
      </c>
      <c r="DS491" s="81"/>
      <c r="DT491" s="82"/>
      <c r="DU491" s="80" t="str">
        <f>IF(AND(申込書!$C$105&lt;&gt;"▼プルダウンより選択してください",申込書!$C$105&lt;&gt;"",申込書!$P$105&lt;&gt;"YYYY/MM/DD",$G491&lt;&gt;""),申込書!$P$105,"")</f>
        <v/>
      </c>
      <c r="DV491" s="81" t="str">
        <f>IF(AND(申込書!$C$105&lt;&gt;"▼プルダウンより選択してください",申込書!$C$105&lt;&gt;"",$G491&lt;&gt;""),申込書!$M$105,"")</f>
        <v/>
      </c>
      <c r="DW491" s="81" t="str">
        <f>IF($DU$3&lt;&gt;"コンテンツなし",IF(AND(申込書!$AH$4="GIGAスクールパック",SUM($P491,$R491)&lt;&gt;0),SUM($P491,$R491),IF(AND(申込書!$AH$4="SKY安心GIGAタブレット",SUM($T491,$V491)&lt;&gt;0),SUM($T491,$V491),"")),"")</f>
        <v/>
      </c>
      <c r="DX491" s="81" t="str">
        <f>IF($DU$3&lt;&gt;"コンテンツなし",IF(AND(申込書!$AH$4="GIGAスクールパック",SUM($Q491,$S491)&lt;&gt;0),SUM($Q491,$S491),IF(AND(申込書!$AH$4="SKY安心GIGAタブレット",SUM($U491,$W491)&lt;&gt;0),SUM($U491,$W491),"")),"")</f>
        <v/>
      </c>
      <c r="DY491" s="157"/>
      <c r="DZ491" s="82"/>
      <c r="EA491" s="80" t="str">
        <f>IF(AND(申込書!$C$106&lt;&gt;"▼プルダウンより選択してください",申込書!$C$106&lt;&gt;"",申込書!$P$106&lt;&gt;"YYYY/MM/DD",$G491&lt;&gt;""),申込書!$P$106,"")</f>
        <v/>
      </c>
      <c r="EB491" s="81" t="str">
        <f>IF(AND(申込書!$C$106&lt;&gt;"▼プルダウンより選択してください",申込書!$C$106&lt;&gt;"",$G491&lt;&gt;""),申込書!$M$106,"")</f>
        <v/>
      </c>
      <c r="EC491" s="81" t="str">
        <f>IF($EA$3&lt;&gt;"コンテンツなし",IF(AND(申込書!$AH$4="GIGAスクールパック",SUM($P491,$R491)&lt;&gt;0),SUM($P491,$R491),IF(AND(申込書!$AH$4="SKY安心GIGAタブレット",SUM($T491,$V491)&lt;&gt;0),SUM($T491,$V491),"")),"")</f>
        <v/>
      </c>
      <c r="ED491" s="81" t="str">
        <f>IF($EA$3&lt;&gt;"コンテンツなし",IF(AND(申込書!$AH$4="GIGAスクールパック",SUM($Q491,$S491)&lt;&gt;0),SUM($Q491,$S491),IF(AND(申込書!$AH$4="SKY安心GIGAタブレット",SUM($U491,$W491)&lt;&gt;0),SUM($U491,$W491),"")),"")</f>
        <v/>
      </c>
      <c r="EE491" s="157"/>
      <c r="EF491" s="82"/>
      <c r="EG491" s="80" t="str">
        <f>IF(AND(申込書!$C$107&lt;&gt;"▼プルダウンより選択してください",申込書!$C$107&lt;&gt;"",申込書!$P$107&lt;&gt;"YYYY/MM/DD",$G491&lt;&gt;""),申込書!$P$107,"")</f>
        <v/>
      </c>
      <c r="EH491" s="81" t="str">
        <f>IF(AND(申込書!$C$107&lt;&gt;"▼プルダウンより選択してください",申込書!$C$107&lt;&gt;"",$G491&lt;&gt;""),申込書!$M$107,"")</f>
        <v/>
      </c>
      <c r="EI491" s="81" t="str">
        <f>IF($EG$3&lt;&gt;"コンテンツなし",IF(AND(申込書!$AH$4="GIGAスクールパック",SUM($P491,$R491)&lt;&gt;0),SUM($P491,$R491),IF(AND(申込書!$AH$4="SKY安心GIGAタブレット",SUM($T491,$V491)&lt;&gt;0),SUM($T491,$V491),"")),"")</f>
        <v/>
      </c>
      <c r="EJ491" s="81" t="str">
        <f>IF($EG$3&lt;&gt;"コンテンツなし",IF(AND(申込書!$AH$4="GIGAスクールパック",SUM($Q491,$S491)&lt;&gt;0),SUM($Q491,$S491),IF(AND(申込書!$AH$4="SKY安心GIGAタブレット",SUM($U491,$W491)&lt;&gt;0),SUM($U491,$W491),"")),"")</f>
        <v/>
      </c>
      <c r="EK491" s="157"/>
      <c r="EL491" s="82"/>
      <c r="EM491" s="80" t="str">
        <f>IF(AND(申込書!$C$108&lt;&gt;"▼プルダウンより選択してください",申込書!$C$108&lt;&gt;"",申込書!$P$108&lt;&gt;"YYYY/MM/DD",$G491&lt;&gt;""),申込書!$P$108,"")</f>
        <v/>
      </c>
      <c r="EN491" s="81" t="str">
        <f>IF(AND(申込書!$C$108&lt;&gt;"▼プルダウンより選択してください",申込書!$C$108&lt;&gt;"",$G491&lt;&gt;""),申込書!$M$108,"")</f>
        <v/>
      </c>
      <c r="EO491" s="81" t="str">
        <f>IF($EM$3&lt;&gt;"コンテンツなし",IF(AND(申込書!$AH$4="GIGAスクールパック",SUM($P491,$R491)&lt;&gt;0),SUM($P491,$R491),IF(AND(申込書!$AH$4="SKY安心GIGAタブレット",SUM($T491,$V491)&lt;&gt;0),SUM($T491,$V491),"")),"")</f>
        <v/>
      </c>
      <c r="EP491" s="81" t="str">
        <f>IF($EM$3&lt;&gt;"コンテンツなし",IF(AND(申込書!$AH$4="GIGAスクールパック",SUM($Q491,$S491)&lt;&gt;0),SUM($Q491,$S491),IF(AND(申込書!$AH$4="SKY安心GIGAタブレット",SUM($U491,$W491)&lt;&gt;0),SUM($U491,$W491),"")),"")</f>
        <v/>
      </c>
      <c r="EQ491" s="157"/>
      <c r="ER491" s="82"/>
      <c r="ES491" s="80" t="str">
        <f>IF(AND(申込書!$C$109&lt;&gt;"▼プルダウンより選択してください",申込書!$C$109&lt;&gt;"",申込書!$P$109&lt;&gt;"YYYY/MM/DD",$G491&lt;&gt;""),申込書!$P$109,"")</f>
        <v/>
      </c>
      <c r="ET491" s="81" t="str">
        <f>IF(AND(申込書!$C$109&lt;&gt;"▼プルダウンより選択してください",申込書!$C$109&lt;&gt;"",$G491&lt;&gt;""),申込書!$M$109,"")</f>
        <v/>
      </c>
      <c r="EU491" s="81" t="str">
        <f>IF($ES$3&lt;&gt;"コンテンツなし",IF(AND(申込書!$AH$4="GIGAスクールパック",SUM($P491,$R491)&lt;&gt;0),SUM($P491,$R491),IF(AND(申込書!$AH$4="SKY安心GIGAタブレット",SUM($T491,$V491)&lt;&gt;0),SUM($T491,$V491),"")),"")</f>
        <v/>
      </c>
      <c r="EV491" s="81" t="str">
        <f>IF($ES$3&lt;&gt;"コンテンツなし",IF(AND(申込書!$AH$4="GIGAスクールパック",SUM($Q491,$S491)&lt;&gt;0),SUM($Q491,$S491),IF(AND(申込書!$AH$4="SKY安心GIGAタブレット",SUM($U491,$W491)&lt;&gt;0),SUM($U491,$W491),"")),"")</f>
        <v/>
      </c>
      <c r="EW491" s="157"/>
      <c r="EX491" s="82"/>
      <c r="EY491" s="80" t="str">
        <f>IF(AND(申込書!$C$110&lt;&gt;"▼プルダウンより選択してください",申込書!$C$110&lt;&gt;"",申込書!$P$110&lt;&gt;"YYYY/MM/DD",$G491&lt;&gt;""),申込書!$P$110,"")</f>
        <v/>
      </c>
      <c r="EZ491" s="81" t="str">
        <f>IF(AND(申込書!$C$110&lt;&gt;"▼プルダウンより選択してください",申込書!$C$110&lt;&gt;"",$G491&lt;&gt;""),申込書!$M$110,"")</f>
        <v/>
      </c>
      <c r="FA491" s="81" t="str">
        <f>IF($EY$3&lt;&gt;"コンテンツなし",IF(AND(申込書!$AH$4="GIGAスクールパック",SUM($P491,$R491)&lt;&gt;0),SUM($P491,$R491),IF(AND(申込書!$AH$4="SKY安心GIGAタブレット",SUM($T491,$V491)&lt;&gt;0),SUM($T491,$V491),"")),"")</f>
        <v/>
      </c>
      <c r="FB491" s="81" t="str">
        <f>IF($EY$3&lt;&gt;"コンテンツなし",IF(AND(申込書!$AH$4="GIGAスクールパック",SUM($Q491,$S491)&lt;&gt;0),SUM($Q491,$S491),IF(AND(申込書!$AH$4="SKY安心GIGAタブレット",SUM($U491,$W491)&lt;&gt;0),SUM($U491,$W491),"")),"")</f>
        <v/>
      </c>
      <c r="FC491" s="157"/>
      <c r="FD491" s="82"/>
      <c r="FE491" s="80" t="str">
        <f>IF(AND(申込書!$C$111&lt;&gt;"▼プルダウンより選択してください",申込書!$C$111&lt;&gt;"",申込書!$P$111&lt;&gt;"YYYY/MM/DD",$G491&lt;&gt;""),申込書!$P$111,"")</f>
        <v/>
      </c>
      <c r="FF491" s="81" t="str">
        <f>IF(AND(申込書!$C$111&lt;&gt;"▼プルダウンより選択してください",申込書!$C$111&lt;&gt;"",$G491&lt;&gt;""),申込書!$M$111,"")</f>
        <v/>
      </c>
      <c r="FG491" s="81" t="str">
        <f>IF($FE$3&lt;&gt;"コンテンツなし",IF(AND(申込書!$AH$4="GIGAスクールパック",SUM($P491,$R491)&lt;&gt;0),SUM($P491,$R491),IF(AND(申込書!$AH$4="SKY安心GIGAタブレット",SUM($T491,$V491)&lt;&gt;0),SUM($T491,$V491),"")),"")</f>
        <v/>
      </c>
      <c r="FH491" s="81" t="str">
        <f>IF($FE$3&lt;&gt;"コンテンツなし",IF(AND(申込書!$AH$4="GIGAスクールパック",SUM($Q491,$S491)&lt;&gt;0),SUM($Q491,$S491),IF(AND(申込書!$AH$4="SKY安心GIGAタブレット",SUM($U491,$W491)&lt;&gt;0),SUM($U491,$W491),"")),"")</f>
        <v/>
      </c>
      <c r="FI491" s="157"/>
      <c r="FJ491" s="82"/>
      <c r="FK491" s="80" t="str">
        <f>IF(AND(申込書!$C$112&lt;&gt;"▼プルダウンより選択してください",申込書!$C$112&lt;&gt;"",申込書!$P$112&lt;&gt;"YYYY/MM/DD",$G491&lt;&gt;""),申込書!$P$112,"")</f>
        <v/>
      </c>
      <c r="FL491" s="81" t="str">
        <f>IF(AND(申込書!$C$112&lt;&gt;"▼プルダウンより選択してください",申込書!$C$112&lt;&gt;"",$G491&lt;&gt;""),申込書!$M$112,"")</f>
        <v/>
      </c>
      <c r="FM491" s="81" t="str">
        <f>IF($FK$3&lt;&gt;"コンテンツなし",IF(AND(申込書!$AH$4="GIGAスクールパック",SUM($P491,$R491)&lt;&gt;0),SUM($P491,$R491),IF(AND(申込書!$AH$4="SKY安心GIGAタブレット",SUM($T491,$V491)&lt;&gt;0),SUM($T491,$V491),"")),"")</f>
        <v/>
      </c>
      <c r="FN491" s="81" t="str">
        <f>IF($FK$3&lt;&gt;"コンテンツなし",IF(AND(申込書!$AH$4="GIGAスクールパック",SUM($Q491,$S491)&lt;&gt;0),SUM($Q491,$S491),IF(AND(申込書!$AH$4="SKY安心GIGAタブレット",SUM($U491,$W491)&lt;&gt;0),SUM($U491,$W491),"")),"")</f>
        <v/>
      </c>
      <c r="FO491" s="157"/>
      <c r="FP491" s="82"/>
      <c r="FQ491" s="80" t="str">
        <f>IF(AND(申込書!$C$113&lt;&gt;"▼プルダウンより選択してください",申込書!$C$113&lt;&gt;"",申込書!$P$113&lt;&gt;"YYYY/MM/DD",$G491&lt;&gt;""),申込書!$P$113,"")</f>
        <v/>
      </c>
      <c r="FR491" s="81" t="str">
        <f>IF(AND(申込書!$C$113&lt;&gt;"▼プルダウンより選択してください",申込書!$C$113&lt;&gt;"",$G491&lt;&gt;""),申込書!$M$113,"")</f>
        <v/>
      </c>
      <c r="FS491" s="81" t="str">
        <f>IF($FQ$3&lt;&gt;"コンテンツなし",IF(AND(申込書!$AH$4="GIGAスクールパック",SUM($P491,$R491)&lt;&gt;0),SUM($P491,$R491),IF(AND(申込書!$AH$4="SKY安心GIGAタブレット",SUM($T491,$V491)&lt;&gt;0),SUM($T491,$V491),"")),"")</f>
        <v/>
      </c>
      <c r="FT491" s="81" t="str">
        <f>IF($FQ$3&lt;&gt;"コンテンツなし",IF(AND(申込書!$AH$4="GIGAスクールパック",SUM($Q491,$S491)&lt;&gt;0),SUM($Q491,$S491),IF(AND(申込書!$AH$4="SKY安心GIGAタブレット",SUM($U491,$W491)&lt;&gt;0),SUM($U491,$W491),"")),"")</f>
        <v/>
      </c>
      <c r="FU491" s="157"/>
      <c r="FV491" s="82"/>
      <c r="FW491" s="80" t="str">
        <f>IF(AND(申込書!$C$114&lt;&gt;"▼プルダウンより選択してください",申込書!$C$114&lt;&gt;"",申込書!$P$114&lt;&gt;"YYYY/MM/DD",$G491&lt;&gt;""),申込書!$P$114,"")</f>
        <v/>
      </c>
      <c r="FX491" s="81" t="str">
        <f>IF(AND(申込書!$C$114&lt;&gt;"▼プルダウンより選択してください",申込書!$C$114&lt;&gt;"",$G491&lt;&gt;""),申込書!$M$114,"")</f>
        <v/>
      </c>
      <c r="FY491" s="81" t="str">
        <f>IF($FW$3&lt;&gt;"コンテンツなし",IF(AND(申込書!$AH$4="GIGAスクールパック",SUM($P491,$R491)&lt;&gt;0),SUM($P491,$R491),IF(AND(申込書!$AH$4="SKY安心GIGAタブレット",SUM($T491,$V491)&lt;&gt;0),SUM($T491,$V491),"")),"")</f>
        <v/>
      </c>
      <c r="FZ491" s="81" t="str">
        <f>IF($FW$3&lt;&gt;"コンテンツなし",IF(AND(申込書!$AH$4="GIGAスクールパック",SUM($Q491,$S491)&lt;&gt;0),SUM($Q491,$S491),IF(AND(申込書!$AH$4="SKY安心GIGAタブレット",SUM($U491,$W491)&lt;&gt;0),SUM($U491,$W491),"")),"")</f>
        <v/>
      </c>
      <c r="GA491" s="157"/>
      <c r="GB491" s="82"/>
      <c r="GC491" s="80" t="str">
        <f>IF(AND(申込書!$C$115&lt;&gt;"▼プルダウンより選択してください",申込書!$C$115&lt;&gt;"",申込書!$P$115&lt;&gt;"YYYY/MM/DD",$G491&lt;&gt;""),申込書!$P$115,"")</f>
        <v/>
      </c>
      <c r="GD491" s="81" t="str">
        <f>IF(AND(申込書!$C$115&lt;&gt;"▼プルダウンより選択してください",申込書!$C$115&lt;&gt;"",$G491&lt;&gt;""),申込書!$M$115,"")</f>
        <v/>
      </c>
      <c r="GE491" s="81" t="str">
        <f>IF($GC$3&lt;&gt;"コンテンツなし",IF(AND(申込書!$AH$4="GIGAスクールパック",SUM($P491,$R491)&lt;&gt;0),SUM($P491,$R491),IF(AND(申込書!$AH$4="SKY安心GIGAタブレット",SUM($T491,$V491)&lt;&gt;0),SUM($T491,$V491),"")),"")</f>
        <v/>
      </c>
      <c r="GF491" s="81" t="str">
        <f>IF($GC$3&lt;&gt;"コンテンツなし",IF(AND(申込書!$AH$4="GIGAスクールパック",SUM($Q491,$S491)&lt;&gt;0),SUM($Q491,$S491),IF(AND(申込書!$AH$4="SKY安心GIGAタブレット",SUM($U491,$W491)&lt;&gt;0),SUM($U491,$W491),"")),"")</f>
        <v/>
      </c>
      <c r="GG491" s="157"/>
      <c r="GH491" s="82"/>
      <c r="GI491" s="80" t="str">
        <f>IF(AND(申込書!$C$116&lt;&gt;"▼プルダウンより選択してください",申込書!$C$116&lt;&gt;"",申込書!$P$116&lt;&gt;"YYYY/MM/DD",$G491&lt;&gt;""),申込書!$P$116,"")</f>
        <v/>
      </c>
      <c r="GJ491" s="81" t="str">
        <f>IF(AND(申込書!$C$116&lt;&gt;"▼プルダウンより選択してください",申込書!$C$116&lt;&gt;"",$G491&lt;&gt;""),申込書!$M$116,"")</f>
        <v/>
      </c>
      <c r="GK491" s="81" t="str">
        <f>IF($GI$3&lt;&gt;"コンテンツなし",IF(AND(申込書!$AH$4="GIGAスクールパック",SUM($P491,$R491)&lt;&gt;0),SUM($P491,$R491),IF(AND(申込書!$AH$4="SKY安心GIGAタブレット",SUM($T491,$V491)&lt;&gt;0),SUM($T491,$V491),"")),"")</f>
        <v/>
      </c>
      <c r="GL491" s="81" t="str">
        <f>IF($GI$3&lt;&gt;"コンテンツなし",IF(AND(申込書!$AH$4="GIGAスクールパック",SUM($Q491,$S491)&lt;&gt;0),SUM($Q491,$S491),IF(AND(申込書!$AH$4="SKY安心GIGAタブレット",SUM($U491,$W491)&lt;&gt;0),SUM($U491,$W491),"")),"")</f>
        <v/>
      </c>
      <c r="GM491" s="157"/>
      <c r="GN491" s="82"/>
      <c r="GO491" s="80" t="str">
        <f>IF(AND(申込書!$C$117&lt;&gt;"▼プルダウンより選択してください",申込書!$C$117&lt;&gt;"",申込書!$P$117&lt;&gt;"YYYY/MM/DD",$G491&lt;&gt;""),申込書!$P$117,"")</f>
        <v/>
      </c>
      <c r="GP491" s="81" t="str">
        <f>IF(AND(申込書!$C$117&lt;&gt;"▼プルダウンより選択してください",申込書!$C$117&lt;&gt;"",$G491&lt;&gt;""),申込書!$M$117,"")</f>
        <v/>
      </c>
      <c r="GQ491" s="81" t="str">
        <f>IF($GO$3&lt;&gt;"コンテンツなし",IF(AND(申込書!$AH$4="GIGAスクールパック",SUM($P491,$R491)&lt;&gt;0),SUM($P491,$R491),IF(AND(申込書!$AH$4="SKY安心GIGAタブレット",SUM($T491,$V491)&lt;&gt;0),SUM($T491,$V491),"")),"")</f>
        <v/>
      </c>
      <c r="GR491" s="81" t="str">
        <f>IF($GO$3&lt;&gt;"コンテンツなし",IF(AND(申込書!$AH$4="GIGAスクールパック",SUM($Q491,$S491)&lt;&gt;0),SUM($Q491,$S491),IF(AND(申込書!$AH$4="SKY安心GIGAタブレット",SUM($U491,$W491)&lt;&gt;0),SUM($U491,$W491),"")),"")</f>
        <v/>
      </c>
      <c r="GS491" s="157"/>
      <c r="GT491" s="82"/>
      <c r="GU491" s="80" t="str">
        <f>IF(AND(申込書!$C$118&lt;&gt;"▼プルダウンより選択してください",申込書!$C$118&lt;&gt;"",申込書!$P$118&lt;&gt;"YYYY/MM/DD",$G491&lt;&gt;""),申込書!$P$118,"")</f>
        <v/>
      </c>
      <c r="GV491" s="81" t="str">
        <f>IF(AND(申込書!$C$118&lt;&gt;"▼プルダウンより選択してください",申込書!$C$118&lt;&gt;"",$G491&lt;&gt;""),申込書!$M$118,"")</f>
        <v/>
      </c>
      <c r="GW491" s="81" t="str">
        <f>IF($GU$3&lt;&gt;"コンテンツなし",IF(AND(申込書!$AH$4="GIGAスクールパック",SUM($P491,$R491)&lt;&gt;0),SUM($P491,$R491),IF(AND(申込書!$AH$4="SKY安心GIGAタブレット",SUM($T491,$V491)&lt;&gt;0),SUM($T491,$V491),"")),"")</f>
        <v/>
      </c>
      <c r="GX491" s="81" t="str">
        <f>IF($GU$3&lt;&gt;"コンテンツなし",IF(AND(申込書!$AH$4="GIGAスクールパック",SUM($Q491,$S491)&lt;&gt;0),SUM($Q491,$S491),IF(AND(申込書!$AH$4="SKY安心GIGAタブレット",SUM($U491,$W491)&lt;&gt;0),SUM($U491,$W491),"")),"")</f>
        <v/>
      </c>
      <c r="GY491" s="157"/>
      <c r="GZ491" s="82"/>
      <c r="HA491" s="80" t="str">
        <f>IF(AND(申込書!$C$119&lt;&gt;"▼プルダウンより選択してください",申込書!$C$119&lt;&gt;"",申込書!$P$119&lt;&gt;"YYYY/MM/DD",$G491&lt;&gt;""),申込書!$P$119,"")</f>
        <v/>
      </c>
      <c r="HB491" s="81" t="str">
        <f>IF(AND(申込書!$C$119&lt;&gt;"▼プルダウンより選択してください",申込書!$C$119&lt;&gt;"",$G491&lt;&gt;""),申込書!$M$119,"")</f>
        <v/>
      </c>
      <c r="HC491" s="81" t="str">
        <f>IF($HA$3&lt;&gt;"コンテンツなし",IF(AND(申込書!$AH$4="GIGAスクールパック",SUM($P491,$R491)&lt;&gt;0),SUM($P491,$R491),IF(AND(申込書!$AH$4="SKY安心GIGAタブレット",SUM($T491,$V491)&lt;&gt;0),SUM($T491,$V491),"")),"")</f>
        <v/>
      </c>
      <c r="HD491" s="81" t="str">
        <f>IF($HA$3&lt;&gt;"コンテンツなし",IF(AND(申込書!$AH$4="GIGAスクールパック",SUM($Q491,$S491)&lt;&gt;0),SUM($Q491,$S491),IF(AND(申込書!$AH$4="SKY安心GIGAタブレット",SUM($U491,$W491)&lt;&gt;0),SUM($U491,$W491),"")),"")</f>
        <v/>
      </c>
      <c r="HE491" s="157"/>
      <c r="HF491" s="82"/>
      <c r="HG491" s="83"/>
    </row>
    <row r="492" spans="2:215" ht="26.85" customHeight="1">
      <c r="B492" s="62">
        <f t="shared" si="4"/>
        <v>487</v>
      </c>
      <c r="C492" s="63"/>
      <c r="D492" s="64"/>
      <c r="E492" s="207"/>
      <c r="F492" s="65"/>
      <c r="G492" s="66"/>
      <c r="H492" s="67"/>
      <c r="I492" s="68"/>
      <c r="J492" s="69"/>
      <c r="K492" s="70"/>
      <c r="L492" s="71"/>
      <c r="M492" s="72"/>
      <c r="N492" s="73"/>
      <c r="O492" s="74"/>
      <c r="P492" s="179"/>
      <c r="Q492" s="180"/>
      <c r="R492" s="180"/>
      <c r="S492" s="181"/>
      <c r="T492" s="179"/>
      <c r="U492" s="180"/>
      <c r="V492" s="182"/>
      <c r="W492" s="181"/>
      <c r="X492" s="75"/>
      <c r="Y492" s="76"/>
      <c r="Z492" s="77"/>
      <c r="AA492" s="78"/>
      <c r="AB492" s="79"/>
      <c r="AC492" s="79"/>
      <c r="AD492" s="79"/>
      <c r="AE492" s="77"/>
      <c r="AF492" s="139"/>
      <c r="AG492" s="139"/>
      <c r="AH492" s="139"/>
      <c r="AI492" s="80" t="str">
        <f>IF(AND(申込書!$C$90&lt;&gt;"▼プルダウンより選択してください",申込書!$C$90&lt;&gt;"",申込書!$P$90&lt;&gt;"YYYY/MM/DD",$G492&lt;&gt;""),申込書!$P$90,"")</f>
        <v/>
      </c>
      <c r="AJ492" s="81" t="str">
        <f>IF(AND(申込書!$C$90&lt;&gt;"▼プルダウンより選択してください",申込書!$C$90&lt;&gt;"",$G492&lt;&gt;""),申込書!$M$90,"")</f>
        <v/>
      </c>
      <c r="AK492" s="81" t="str">
        <f>IF($AI$3&lt;&gt;"コンテンツなし",IF(AND(申込書!$AH$4="GIGAスクールパック",SUM($P492,$R492)&lt;&gt;0),SUM($P492,$R492),IF(AND(申込書!$AH$4="SKY安心GIGAタブレット",SUM($T492,$V492)&lt;&gt;0),SUM($T492,$V492),"")),"")</f>
        <v/>
      </c>
      <c r="AL492" s="81" t="str">
        <f>IF($AI$3&lt;&gt;"コンテンツなし",IF(AND(申込書!$AH$4="GIGAスクールパック",SUM($Q492,$S492)&lt;&gt;0),SUM($Q492,$S492),IF(AND(申込書!$AH$4="SKY安心GIGAタブレット",SUM($U492,$W492)&lt;&gt;0),SUM($U492,$W492),"")),"")</f>
        <v/>
      </c>
      <c r="AM492" s="157"/>
      <c r="AN492" s="82"/>
      <c r="AO492" s="80" t="str">
        <f>IF(AND(申込書!$C$91&lt;&gt;"▼プルダウンより選択してください",申込書!$C$91&lt;&gt;"",申込書!$P$91&lt;&gt;"YYYY/MM/DD",$G492&lt;&gt;""),申込書!$P$91,"")</f>
        <v/>
      </c>
      <c r="AP492" s="81" t="str">
        <f>IF(AND(申込書!$C$91&lt;&gt;"▼プルダウンより選択してください",申込書!$C$91&lt;&gt;"",$G492&lt;&gt;""),申込書!$M$91,"")</f>
        <v/>
      </c>
      <c r="AQ492" s="81" t="str">
        <f>IF($AO$3&lt;&gt;"コンテンツなし",IF(AND(申込書!$AH$4="GIGAスクールパック",SUM($P492,$R492)&lt;&gt;0),SUM($P492,$R492),IF(AND(申込書!$AH$4="SKY安心GIGAタブレット",SUM($T492,$V492)&lt;&gt;0),SUM($T492,$V492),"")),"")</f>
        <v/>
      </c>
      <c r="AR492" s="81" t="str">
        <f>IF($AO$3&lt;&gt;"コンテンツなし",IF(AND(申込書!$AH$4="GIGAスクールパック",SUM($Q492,$S492)&lt;&gt;0),SUM($Q492,$S492),IF(AND(申込書!$AH$4="SKY安心GIGAタブレット",SUM($U492,$W492)&lt;&gt;0),SUM($U492,$W492),"")),"")</f>
        <v/>
      </c>
      <c r="AS492" s="157"/>
      <c r="AT492" s="82"/>
      <c r="AU492" s="80" t="str">
        <f>IF(AND(申込書!$C$92&lt;&gt;"▼プルダウンより選択してください",申込書!$C$92&lt;&gt;"",申込書!$P$92&lt;&gt;"YYYY/MM/DD",$G492&lt;&gt;""),申込書!$P$92,"")</f>
        <v/>
      </c>
      <c r="AV492" s="81" t="str">
        <f>IF(AND(申込書!$C$92&lt;&gt;"▼プルダウンより選択してください",申込書!$C$92&lt;&gt;"",$G492&lt;&gt;""),申込書!$M$92,"")</f>
        <v/>
      </c>
      <c r="AW492" s="81" t="str">
        <f>IF($AU$3&lt;&gt;"コンテンツなし",IF(AND(申込書!$AH$4="GIGAスクールパック",SUM($P492,$R492)&lt;&gt;0),SUM($P492,$R492),IF(AND(申込書!$AH$4="SKY安心GIGAタブレット",SUM($T492,$V492)&lt;&gt;0),SUM($T492,$V492),"")),"")</f>
        <v/>
      </c>
      <c r="AX492" s="81" t="str">
        <f>IF($AU$3&lt;&gt;"コンテンツなし",IF(AND(申込書!$AH$4="GIGAスクールパック",SUM($Q492,$S492)&lt;&gt;0),SUM($Q492,$S492),IF(AND(申込書!$AH$4="SKY安心GIGAタブレット",SUM($U492,$W492)&lt;&gt;0),SUM($U492,$W492),"")),"")</f>
        <v/>
      </c>
      <c r="AY492" s="157"/>
      <c r="AZ492" s="82"/>
      <c r="BA492" s="80" t="str">
        <f>IF(AND(申込書!$C$93&lt;&gt;"▼プルダウンより選択してください",申込書!$C$93&lt;&gt;"",申込書!$P$93&lt;&gt;"YYYY/MM/DD",$G492&lt;&gt;""),申込書!$P$93,"")</f>
        <v/>
      </c>
      <c r="BB492" s="81" t="str">
        <f>IF(AND(申込書!$C$93&lt;&gt;"▼プルダウンより選択してください",申込書!$C$93&lt;&gt;"",申込書!$M$93&gt;=1,$G492&lt;&gt;""),申込書!$M$93,"")</f>
        <v/>
      </c>
      <c r="BC492" s="81" t="str">
        <f>IF($BA$3&lt;&gt;"コンテンツなし",IF(AND(申込書!$AH$4="GIGAスクールパック",SUM($P492,$R492)&lt;&gt;0),SUM($P492,$R492),IF(AND(申込書!$AH$4="SKY安心GIGAタブレット",SUM($T492,$V492)&lt;&gt;0),SUM($T492,$V492),"")),"")</f>
        <v/>
      </c>
      <c r="BD492" s="81" t="str">
        <f>IF($BA$3&lt;&gt;"コンテンツなし",IF(AND(申込書!$AH$4="GIGAスクールパック",SUM($Q492,$S492)&lt;&gt;0),SUM($Q492,$S492),IF(AND(申込書!$AH$4="SKY安心GIGAタブレット",SUM($U492,$W492)&lt;&gt;0),SUM($U492,$W492),"")),"")</f>
        <v/>
      </c>
      <c r="BE492" s="157"/>
      <c r="BF492" s="82"/>
      <c r="BG492" s="80" t="str">
        <f>IF(AND(申込書!$C$94&lt;&gt;"▼プルダウンより選択してください",申込書!$C$94&lt;&gt;"",申込書!$P$94&lt;&gt;"YYYY/MM/DD",$G492&lt;&gt;""),申込書!$P$94,"")</f>
        <v/>
      </c>
      <c r="BH492" s="81" t="str">
        <f>IF(AND(申込書!$C$94&lt;&gt;"▼プルダウンより選択してください",申込書!$C$94&lt;&gt;"",$G492&lt;&gt;""),申込書!$M$94,"")</f>
        <v/>
      </c>
      <c r="BI492" s="81" t="str">
        <f>IF($BG$3&lt;&gt;"コンテンツなし",IF(AND(申込書!$AH$4="GIGAスクールパック",SUM($P492,$R492)&lt;&gt;0),SUM($P492,$R492),IF(AND(申込書!$AH$4="SKY安心GIGAタブレット",SUM($T492,$V492)&lt;&gt;0),SUM($T492,$V492),"")),"")</f>
        <v/>
      </c>
      <c r="BJ492" s="81" t="str">
        <f>IF($BG$3&lt;&gt;"コンテンツなし",IF(AND(申込書!$AH$4="GIGAスクールパック",SUM($Q492,$S492)&lt;&gt;0),SUM($Q492,$S492),IF(AND(申込書!$AH$4="SKY安心GIGAタブレット",SUM($U492,$W492)&lt;&gt;0),SUM($U492,$W492),"")),"")</f>
        <v/>
      </c>
      <c r="BK492" s="157"/>
      <c r="BL492" s="82"/>
      <c r="BM492" s="80" t="str">
        <f>IF(AND(申込書!$C$95&lt;&gt;"▼プルダウンより選択してください",申込書!$C$95&lt;&gt;"",申込書!$P$95&lt;&gt;"YYYY/MM/DD",$G492&lt;&gt;""),申込書!$P$95,"")</f>
        <v/>
      </c>
      <c r="BN492" s="81" t="str">
        <f>IF(AND(申込書!$C$95&lt;&gt;"▼プルダウンより選択してください",申込書!$C$95&lt;&gt;"",$G492&lt;&gt;""),申込書!$M$95,"")</f>
        <v/>
      </c>
      <c r="BO492" s="81" t="str">
        <f>IF($BM$3&lt;&gt;"コンテンツなし",IF(AND(申込書!$AH$4="GIGAスクールパック",SUM($P492,$R492)&lt;&gt;0),SUM($P492,$R492),IF(AND(申込書!$AH$4="SKY安心GIGAタブレット",SUM($T492,$V492)&lt;&gt;0),SUM($T492,$V492),"")),"")</f>
        <v/>
      </c>
      <c r="BP492" s="81" t="str">
        <f>IF($BM$3&lt;&gt;"コンテンツなし",IF(AND(申込書!$AH$4="GIGAスクールパック",SUM($Q492,$S492)&lt;&gt;0),SUM($Q492,$S492),IF(AND(申込書!$AH$4="SKY安心GIGAタブレット",SUM($U492,$W492)&lt;&gt;0),SUM($U492,$W492),"")),"")</f>
        <v/>
      </c>
      <c r="BQ492" s="157"/>
      <c r="BR492" s="82"/>
      <c r="BS492" s="80" t="str">
        <f>IF(AND(申込書!$C$96&lt;&gt;"▼プルダウンより選択してください",申込書!$C$96&lt;&gt;"",申込書!$P$96&lt;&gt;"YYYY/MM/DD",$G492&lt;&gt;""),申込書!$P$96,"")</f>
        <v/>
      </c>
      <c r="BT492" s="81" t="str">
        <f>IF(AND(申込書!$C$96&lt;&gt;"▼プルダウンより選択してください",申込書!$C$96&lt;&gt;"",$G492&lt;&gt;""),申込書!$M$96,"")</f>
        <v/>
      </c>
      <c r="BU492" s="81" t="str">
        <f>IF($BS$3&lt;&gt;"コンテンツなし",IF(AND(申込書!$AH$4="GIGAスクールパック",SUM($P492,$R492)&lt;&gt;0),SUM($P492,$R492),IF(AND(申込書!$AH$4="SKY安心GIGAタブレット",SUM($T492,$V492)&lt;&gt;0),SUM($T492,$V492),"")),"")</f>
        <v/>
      </c>
      <c r="BV492" s="81" t="str">
        <f>IF($BS$3&lt;&gt;"コンテンツなし",IF(AND(申込書!$AH$4="GIGAスクールパック",SUM($Q492,$S492)&lt;&gt;0),SUM($Q492,$S492),IF(AND(申込書!$AH$4="SKY安心GIGAタブレット",SUM($U492,$W492)&lt;&gt;0),SUM($U492,$W492),"")),"")</f>
        <v/>
      </c>
      <c r="BW492" s="157"/>
      <c r="BX492" s="82"/>
      <c r="BY492" s="80" t="str">
        <f>IF(AND(申込書!$C$97&lt;&gt;"▼プルダウンより選択してください",申込書!$C$97&lt;&gt;"",申込書!$P$97&lt;&gt;"YYYY/MM/DD",$G492&lt;&gt;""),申込書!$P$97,"")</f>
        <v/>
      </c>
      <c r="BZ492" s="81" t="str">
        <f>IF(AND(申込書!$C$97&lt;&gt;"▼プルダウンより選択してください",申込書!$C$97&lt;&gt;"",$G492&lt;&gt;""),申込書!$M$97,"")</f>
        <v/>
      </c>
      <c r="CA492" s="81" t="str">
        <f>IF($BY$3&lt;&gt;"コンテンツなし",IF(AND(申込書!$AH$4="GIGAスクールパック",SUM($P492,$R492)&lt;&gt;0),SUM($P492,$R492),IF(AND(申込書!$AH$4="SKY安心GIGAタブレット",SUM($T492,$V492)&lt;&gt;0),SUM($T492,$V492),"")),"")</f>
        <v/>
      </c>
      <c r="CB492" s="81" t="str">
        <f>IF($BY$3&lt;&gt;"コンテンツなし",IF(AND(申込書!$AH$4="GIGAスクールパック",SUM($Q492,$S492)&lt;&gt;0),SUM($Q492,$S492),IF(AND(申込書!$AH$4="SKY安心GIGAタブレット",SUM($U492,$W492)&lt;&gt;0),SUM($U492,$W492),"")),"")</f>
        <v/>
      </c>
      <c r="CC492" s="157"/>
      <c r="CD492" s="82"/>
      <c r="CE492" s="80" t="str">
        <f>IF(AND(申込書!$C$98&lt;&gt;"▼プルダウンより選択してください",申込書!$C$98&lt;&gt;"",申込書!$P$98&lt;&gt;"YYYY/MM/DD",$G492&lt;&gt;""),申込書!$P$98,"")</f>
        <v/>
      </c>
      <c r="CF492" s="81" t="str">
        <f>IF(AND(申込書!$C$98&lt;&gt;"▼プルダウンより選択してください",申込書!$C$98&lt;&gt;"",$G492&lt;&gt;""),申込書!$M$98,"")</f>
        <v/>
      </c>
      <c r="CG492" s="81" t="str">
        <f>IF($CE$3&lt;&gt;"コンテンツなし",IF(AND(申込書!$AH$4="GIGAスクールパック",SUM($P492,$R492)&lt;&gt;0),SUM($P492,$R492),IF(AND(申込書!$AH$4="SKY安心GIGAタブレット",SUM($T492,$V492)&lt;&gt;0),SUM($T492,$V492),"")),"")</f>
        <v/>
      </c>
      <c r="CH492" s="81" t="str">
        <f>IF($CE$3&lt;&gt;"コンテンツなし",IF(AND(申込書!$AH$4="GIGAスクールパック",SUM($Q492,$S492)&lt;&gt;0),SUM($Q492,$S492),IF(AND(申込書!$AH$4="SKY安心GIGAタブレット",SUM($U492,$W492)&lt;&gt;0),SUM($U492,$W492),"")),"")</f>
        <v/>
      </c>
      <c r="CI492" s="157"/>
      <c r="CJ492" s="82"/>
      <c r="CK492" s="80" t="str">
        <f>IF(AND(申込書!$C$99&lt;&gt;"▼プルダウンより選択してください",申込書!$C$99&lt;&gt;"",申込書!$P$99&lt;&gt;"YYYY/MM/DD",$G492&lt;&gt;""),申込書!$P$99,"")</f>
        <v/>
      </c>
      <c r="CL492" s="81" t="str">
        <f>IF(AND(申込書!$C$99&lt;&gt;"▼プルダウンより選択してください",申込書!$C$99&lt;&gt;"",$G492&lt;&gt;""),申込書!$M$99,"")</f>
        <v/>
      </c>
      <c r="CM492" s="81" t="str">
        <f>IF($CK$3&lt;&gt;"コンテンツなし",IF(AND(申込書!$AH$4="GIGAスクールパック",SUM($P492,$R492)&lt;&gt;0),SUM($P492,$R492),IF(AND(申込書!$AH$4="SKY安心GIGAタブレット",SUM($T492,$V492)&lt;&gt;0),SUM($T492,$V492),"")),"")</f>
        <v/>
      </c>
      <c r="CN492" s="81" t="str">
        <f>IF($CK$3&lt;&gt;"コンテンツなし",IF(AND(申込書!$AH$4="GIGAスクールパック",SUM($Q492,$S492)&lt;&gt;0),SUM($Q492,$S492),IF(AND(申込書!$AH$4="SKY安心GIGAタブレット",SUM($U492,$W492)&lt;&gt;0),SUM($U492,$W492),"")),"")</f>
        <v/>
      </c>
      <c r="CO492" s="157"/>
      <c r="CP492" s="82"/>
      <c r="CQ492" s="80" t="str">
        <f>IF(AND(申込書!$C$100&lt;&gt;"▼プルダウンより選択してください",申込書!$C$100&lt;&gt;"",申込書!$P$100&lt;&gt;"YYYY/MM/DD",$G492&lt;&gt;""),申込書!$P$100,"")</f>
        <v/>
      </c>
      <c r="CR492" s="81" t="str">
        <f>IF(AND(申込書!$C$100&lt;&gt;"▼プルダウンより選択してください",申込書!$C$100&lt;&gt;"",$G492&lt;&gt;""),申込書!$M$100,"")</f>
        <v/>
      </c>
      <c r="CS492" s="81" t="str">
        <f>IF($CQ$3&lt;&gt;"コンテンツなし",IF(AND(申込書!$AH$4="GIGAスクールパック",SUM($P492,$R492)&lt;&gt;0),SUM($P492,$R492),IF(AND(申込書!$AH$4="SKY安心GIGAタブレット",SUM($T492,$V492)&lt;&gt;0),SUM($T492,$V492),"")),"")</f>
        <v/>
      </c>
      <c r="CT492" s="81" t="str">
        <f>IF($CQ$3&lt;&gt;"コンテンツなし",IF(AND(申込書!$AH$4="GIGAスクールパック",SUM($Q492,$S492)&lt;&gt;0),SUM($Q492,$S492),IF(AND(申込書!$AH$4="SKY安心GIGAタブレット",SUM($U492,$W492)&lt;&gt;0),SUM($U492,$W492),"")),"")</f>
        <v/>
      </c>
      <c r="CU492" s="81"/>
      <c r="CV492" s="82"/>
      <c r="CW492" s="80" t="str">
        <f>IF(AND(申込書!$C$101&lt;&gt;"▼プルダウンより選択してください",申込書!$C$101&lt;&gt;"",申込書!$P$101&lt;&gt;"YYYY/MM/DD",$G492&lt;&gt;""),申込書!$P$101,"")</f>
        <v/>
      </c>
      <c r="CX492" s="81" t="str">
        <f>IF(AND(申込書!$C$101&lt;&gt;"▼プルダウンより選択してください",申込書!$C$101&lt;&gt;"",$G492&lt;&gt;""),申込書!$M$101,"")</f>
        <v/>
      </c>
      <c r="CY492" s="81" t="str">
        <f>IF($CW$3&lt;&gt;"コンテンツなし",IF(AND(申込書!$AH$4="GIGAスクールパック",SUM($P492,$R492)&lt;&gt;0),SUM($P492,$R492),IF(AND(申込書!$AH$4="SKY安心GIGAタブレット",SUM($T492,$V492)&lt;&gt;0),SUM($T492,$V492),"")),"")</f>
        <v/>
      </c>
      <c r="CZ492" s="81" t="str">
        <f>IF($CW$3&lt;&gt;"コンテンツなし",IF(AND(申込書!$AH$4="GIGAスクールパック",SUM($Q492,$S492)&lt;&gt;0),SUM($Q492,$S492),IF(AND(申込書!$AH$4="SKY安心GIGAタブレット",SUM($U492,$W492)&lt;&gt;0),SUM($U492,$W492),"")),"")</f>
        <v/>
      </c>
      <c r="DA492" s="81"/>
      <c r="DB492" s="82"/>
      <c r="DC492" s="80" t="str">
        <f>IF(AND(申込書!$C$102&lt;&gt;"▼プルダウンより選択してください",申込書!$C$102&lt;&gt;"",申込書!$P$102&lt;&gt;"YYYY/MM/DD",$G492&lt;&gt;""),申込書!$P$102,"")</f>
        <v/>
      </c>
      <c r="DD492" s="81" t="str">
        <f>IF(AND(申込書!$C$102&lt;&gt;"▼プルダウンより選択してください",申込書!$C$102&lt;&gt;"",$G492&lt;&gt;""),申込書!$M$102,"")</f>
        <v/>
      </c>
      <c r="DE492" s="81" t="str">
        <f>IF($DC$3&lt;&gt;"コンテンツなし",IF(AND(申込書!$AH$4="GIGAスクールパック",SUM($P492,$R492)&lt;&gt;0),SUM($P492,$R492),IF(AND(申込書!$AH$4="SKY安心GIGAタブレット",SUM($T492,$V492)&lt;&gt;0),SUM($T492,$V492),"")),"")</f>
        <v/>
      </c>
      <c r="DF492" s="81" t="str">
        <f>IF($DC$3&lt;&gt;"コンテンツなし",IF(AND(申込書!$AH$4="GIGAスクールパック",SUM($Q492,$S492)&lt;&gt;0),SUM($Q492,$S492),IF(AND(申込書!$AH$4="SKY安心GIGAタブレット",SUM($U492,$W492)&lt;&gt;0),SUM($U492,$W492),"")),"")</f>
        <v/>
      </c>
      <c r="DG492" s="81"/>
      <c r="DH492" s="82"/>
      <c r="DI492" s="80" t="str">
        <f>IF(AND(申込書!$C$103&lt;&gt;"▼プルダウンより選択してください",申込書!$C$103&lt;&gt;"",申込書!$P$103&lt;&gt;"YYYY/MM/DD",$G492&lt;&gt;""),申込書!$P$103,"")</f>
        <v/>
      </c>
      <c r="DJ492" s="81" t="str">
        <f>IF(AND(申込書!$C$103&lt;&gt;"▼プルダウンより選択してください",申込書!$C$103&lt;&gt;"",$G492&lt;&gt;""),申込書!$M$103,"")</f>
        <v/>
      </c>
      <c r="DK492" s="81" t="str">
        <f>IF($DI$3&lt;&gt;"コンテンツなし",IF(AND(申込書!$AH$4="GIGAスクールパック",SUM($P492,$R492)&lt;&gt;0),SUM($P492,$R492),IF(AND(申込書!$AH$4="SKY安心GIGAタブレット",SUM($T492,$V492)&lt;&gt;0),SUM($T492,$V492),"")),"")</f>
        <v/>
      </c>
      <c r="DL492" s="81" t="str">
        <f>IF($DI$3&lt;&gt;"コンテンツなし",IF(AND(申込書!$AH$4="GIGAスクールパック",SUM($Q492,$S492)&lt;&gt;0),SUM($Q492,$S492),IF(AND(申込書!$AH$4="SKY安心GIGAタブレット",SUM($U492,$W492)&lt;&gt;0),SUM($U492,$W492),"")),"")</f>
        <v/>
      </c>
      <c r="DM492" s="81"/>
      <c r="DN492" s="82"/>
      <c r="DO492" s="80" t="str">
        <f>IF(AND(申込書!$C$104&lt;&gt;"▼プルダウンより選択してください",申込書!$C$104&lt;&gt;"",申込書!$P$104&lt;&gt;"YYYY/MM/DD",$G492&lt;&gt;""),申込書!$P$104,"")</f>
        <v/>
      </c>
      <c r="DP492" s="81" t="str">
        <f>IF(AND(申込書!$C$104&lt;&gt;"▼プルダウンより選択してください",申込書!$C$104&lt;&gt;"",$G492&lt;&gt;""),申込書!$M$104,"")</f>
        <v/>
      </c>
      <c r="DQ492" s="81" t="str">
        <f>IF($DO$3&lt;&gt;"コンテンツなし",IF(AND(申込書!$AH$4="GIGAスクールパック",SUM($P492,$R492)&lt;&gt;0),SUM($P492,$R492),IF(AND(申込書!$AH$4="SKY安心GIGAタブレット",SUM($T492,$V492)&lt;&gt;0),SUM($T492,$V492),"")),"")</f>
        <v/>
      </c>
      <c r="DR492" s="81" t="str">
        <f>IF($DO$3&lt;&gt;"コンテンツなし",IF(AND(申込書!$AH$4="GIGAスクールパック",SUM($Q492,$S492)&lt;&gt;0),SUM($Q492,$S492),IF(AND(申込書!$AH$4="SKY安心GIGAタブレット",SUM($U492,$W492)&lt;&gt;0),SUM($U492,$W492),"")),"")</f>
        <v/>
      </c>
      <c r="DS492" s="81"/>
      <c r="DT492" s="82"/>
      <c r="DU492" s="80" t="str">
        <f>IF(AND(申込書!$C$105&lt;&gt;"▼プルダウンより選択してください",申込書!$C$105&lt;&gt;"",申込書!$P$105&lt;&gt;"YYYY/MM/DD",$G492&lt;&gt;""),申込書!$P$105,"")</f>
        <v/>
      </c>
      <c r="DV492" s="81" t="str">
        <f>IF(AND(申込書!$C$105&lt;&gt;"▼プルダウンより選択してください",申込書!$C$105&lt;&gt;"",$G492&lt;&gt;""),申込書!$M$105,"")</f>
        <v/>
      </c>
      <c r="DW492" s="81" t="str">
        <f>IF($DU$3&lt;&gt;"コンテンツなし",IF(AND(申込書!$AH$4="GIGAスクールパック",SUM($P492,$R492)&lt;&gt;0),SUM($P492,$R492),IF(AND(申込書!$AH$4="SKY安心GIGAタブレット",SUM($T492,$V492)&lt;&gt;0),SUM($T492,$V492),"")),"")</f>
        <v/>
      </c>
      <c r="DX492" s="81" t="str">
        <f>IF($DU$3&lt;&gt;"コンテンツなし",IF(AND(申込書!$AH$4="GIGAスクールパック",SUM($Q492,$S492)&lt;&gt;0),SUM($Q492,$S492),IF(AND(申込書!$AH$4="SKY安心GIGAタブレット",SUM($U492,$W492)&lt;&gt;0),SUM($U492,$W492),"")),"")</f>
        <v/>
      </c>
      <c r="DY492" s="157"/>
      <c r="DZ492" s="82"/>
      <c r="EA492" s="80" t="str">
        <f>IF(AND(申込書!$C$106&lt;&gt;"▼プルダウンより選択してください",申込書!$C$106&lt;&gt;"",申込書!$P$106&lt;&gt;"YYYY/MM/DD",$G492&lt;&gt;""),申込書!$P$106,"")</f>
        <v/>
      </c>
      <c r="EB492" s="81" t="str">
        <f>IF(AND(申込書!$C$106&lt;&gt;"▼プルダウンより選択してください",申込書!$C$106&lt;&gt;"",$G492&lt;&gt;""),申込書!$M$106,"")</f>
        <v/>
      </c>
      <c r="EC492" s="81" t="str">
        <f>IF($EA$3&lt;&gt;"コンテンツなし",IF(AND(申込書!$AH$4="GIGAスクールパック",SUM($P492,$R492)&lt;&gt;0),SUM($P492,$R492),IF(AND(申込書!$AH$4="SKY安心GIGAタブレット",SUM($T492,$V492)&lt;&gt;0),SUM($T492,$V492),"")),"")</f>
        <v/>
      </c>
      <c r="ED492" s="81" t="str">
        <f>IF($EA$3&lt;&gt;"コンテンツなし",IF(AND(申込書!$AH$4="GIGAスクールパック",SUM($Q492,$S492)&lt;&gt;0),SUM($Q492,$S492),IF(AND(申込書!$AH$4="SKY安心GIGAタブレット",SUM($U492,$W492)&lt;&gt;0),SUM($U492,$W492),"")),"")</f>
        <v/>
      </c>
      <c r="EE492" s="157"/>
      <c r="EF492" s="82"/>
      <c r="EG492" s="80" t="str">
        <f>IF(AND(申込書!$C$107&lt;&gt;"▼プルダウンより選択してください",申込書!$C$107&lt;&gt;"",申込書!$P$107&lt;&gt;"YYYY/MM/DD",$G492&lt;&gt;""),申込書!$P$107,"")</f>
        <v/>
      </c>
      <c r="EH492" s="81" t="str">
        <f>IF(AND(申込書!$C$107&lt;&gt;"▼プルダウンより選択してください",申込書!$C$107&lt;&gt;"",$G492&lt;&gt;""),申込書!$M$107,"")</f>
        <v/>
      </c>
      <c r="EI492" s="81" t="str">
        <f>IF($EG$3&lt;&gt;"コンテンツなし",IF(AND(申込書!$AH$4="GIGAスクールパック",SUM($P492,$R492)&lt;&gt;0),SUM($P492,$R492),IF(AND(申込書!$AH$4="SKY安心GIGAタブレット",SUM($T492,$V492)&lt;&gt;0),SUM($T492,$V492),"")),"")</f>
        <v/>
      </c>
      <c r="EJ492" s="81" t="str">
        <f>IF($EG$3&lt;&gt;"コンテンツなし",IF(AND(申込書!$AH$4="GIGAスクールパック",SUM($Q492,$S492)&lt;&gt;0),SUM($Q492,$S492),IF(AND(申込書!$AH$4="SKY安心GIGAタブレット",SUM($U492,$W492)&lt;&gt;0),SUM($U492,$W492),"")),"")</f>
        <v/>
      </c>
      <c r="EK492" s="157"/>
      <c r="EL492" s="82"/>
      <c r="EM492" s="80" t="str">
        <f>IF(AND(申込書!$C$108&lt;&gt;"▼プルダウンより選択してください",申込書!$C$108&lt;&gt;"",申込書!$P$108&lt;&gt;"YYYY/MM/DD",$G492&lt;&gt;""),申込書!$P$108,"")</f>
        <v/>
      </c>
      <c r="EN492" s="81" t="str">
        <f>IF(AND(申込書!$C$108&lt;&gt;"▼プルダウンより選択してください",申込書!$C$108&lt;&gt;"",$G492&lt;&gt;""),申込書!$M$108,"")</f>
        <v/>
      </c>
      <c r="EO492" s="81" t="str">
        <f>IF($EM$3&lt;&gt;"コンテンツなし",IF(AND(申込書!$AH$4="GIGAスクールパック",SUM($P492,$R492)&lt;&gt;0),SUM($P492,$R492),IF(AND(申込書!$AH$4="SKY安心GIGAタブレット",SUM($T492,$V492)&lt;&gt;0),SUM($T492,$V492),"")),"")</f>
        <v/>
      </c>
      <c r="EP492" s="81" t="str">
        <f>IF($EM$3&lt;&gt;"コンテンツなし",IF(AND(申込書!$AH$4="GIGAスクールパック",SUM($Q492,$S492)&lt;&gt;0),SUM($Q492,$S492),IF(AND(申込書!$AH$4="SKY安心GIGAタブレット",SUM($U492,$W492)&lt;&gt;0),SUM($U492,$W492),"")),"")</f>
        <v/>
      </c>
      <c r="EQ492" s="157"/>
      <c r="ER492" s="82"/>
      <c r="ES492" s="80" t="str">
        <f>IF(AND(申込書!$C$109&lt;&gt;"▼プルダウンより選択してください",申込書!$C$109&lt;&gt;"",申込書!$P$109&lt;&gt;"YYYY/MM/DD",$G492&lt;&gt;""),申込書!$P$109,"")</f>
        <v/>
      </c>
      <c r="ET492" s="81" t="str">
        <f>IF(AND(申込書!$C$109&lt;&gt;"▼プルダウンより選択してください",申込書!$C$109&lt;&gt;"",$G492&lt;&gt;""),申込書!$M$109,"")</f>
        <v/>
      </c>
      <c r="EU492" s="81" t="str">
        <f>IF($ES$3&lt;&gt;"コンテンツなし",IF(AND(申込書!$AH$4="GIGAスクールパック",SUM($P492,$R492)&lt;&gt;0),SUM($P492,$R492),IF(AND(申込書!$AH$4="SKY安心GIGAタブレット",SUM($T492,$V492)&lt;&gt;0),SUM($T492,$V492),"")),"")</f>
        <v/>
      </c>
      <c r="EV492" s="81" t="str">
        <f>IF($ES$3&lt;&gt;"コンテンツなし",IF(AND(申込書!$AH$4="GIGAスクールパック",SUM($Q492,$S492)&lt;&gt;0),SUM($Q492,$S492),IF(AND(申込書!$AH$4="SKY安心GIGAタブレット",SUM($U492,$W492)&lt;&gt;0),SUM($U492,$W492),"")),"")</f>
        <v/>
      </c>
      <c r="EW492" s="157"/>
      <c r="EX492" s="82"/>
      <c r="EY492" s="80" t="str">
        <f>IF(AND(申込書!$C$110&lt;&gt;"▼プルダウンより選択してください",申込書!$C$110&lt;&gt;"",申込書!$P$110&lt;&gt;"YYYY/MM/DD",$G492&lt;&gt;""),申込書!$P$110,"")</f>
        <v/>
      </c>
      <c r="EZ492" s="81" t="str">
        <f>IF(AND(申込書!$C$110&lt;&gt;"▼プルダウンより選択してください",申込書!$C$110&lt;&gt;"",$G492&lt;&gt;""),申込書!$M$110,"")</f>
        <v/>
      </c>
      <c r="FA492" s="81" t="str">
        <f>IF($EY$3&lt;&gt;"コンテンツなし",IF(AND(申込書!$AH$4="GIGAスクールパック",SUM($P492,$R492)&lt;&gt;0),SUM($P492,$R492),IF(AND(申込書!$AH$4="SKY安心GIGAタブレット",SUM($T492,$V492)&lt;&gt;0),SUM($T492,$V492),"")),"")</f>
        <v/>
      </c>
      <c r="FB492" s="81" t="str">
        <f>IF($EY$3&lt;&gt;"コンテンツなし",IF(AND(申込書!$AH$4="GIGAスクールパック",SUM($Q492,$S492)&lt;&gt;0),SUM($Q492,$S492),IF(AND(申込書!$AH$4="SKY安心GIGAタブレット",SUM($U492,$W492)&lt;&gt;0),SUM($U492,$W492),"")),"")</f>
        <v/>
      </c>
      <c r="FC492" s="157"/>
      <c r="FD492" s="82"/>
      <c r="FE492" s="80" t="str">
        <f>IF(AND(申込書!$C$111&lt;&gt;"▼プルダウンより選択してください",申込書!$C$111&lt;&gt;"",申込書!$P$111&lt;&gt;"YYYY/MM/DD",$G492&lt;&gt;""),申込書!$P$111,"")</f>
        <v/>
      </c>
      <c r="FF492" s="81" t="str">
        <f>IF(AND(申込書!$C$111&lt;&gt;"▼プルダウンより選択してください",申込書!$C$111&lt;&gt;"",$G492&lt;&gt;""),申込書!$M$111,"")</f>
        <v/>
      </c>
      <c r="FG492" s="81" t="str">
        <f>IF($FE$3&lt;&gt;"コンテンツなし",IF(AND(申込書!$AH$4="GIGAスクールパック",SUM($P492,$R492)&lt;&gt;0),SUM($P492,$R492),IF(AND(申込書!$AH$4="SKY安心GIGAタブレット",SUM($T492,$V492)&lt;&gt;0),SUM($T492,$V492),"")),"")</f>
        <v/>
      </c>
      <c r="FH492" s="81" t="str">
        <f>IF($FE$3&lt;&gt;"コンテンツなし",IF(AND(申込書!$AH$4="GIGAスクールパック",SUM($Q492,$S492)&lt;&gt;0),SUM($Q492,$S492),IF(AND(申込書!$AH$4="SKY安心GIGAタブレット",SUM($U492,$W492)&lt;&gt;0),SUM($U492,$W492),"")),"")</f>
        <v/>
      </c>
      <c r="FI492" s="157"/>
      <c r="FJ492" s="82"/>
      <c r="FK492" s="80" t="str">
        <f>IF(AND(申込書!$C$112&lt;&gt;"▼プルダウンより選択してください",申込書!$C$112&lt;&gt;"",申込書!$P$112&lt;&gt;"YYYY/MM/DD",$G492&lt;&gt;""),申込書!$P$112,"")</f>
        <v/>
      </c>
      <c r="FL492" s="81" t="str">
        <f>IF(AND(申込書!$C$112&lt;&gt;"▼プルダウンより選択してください",申込書!$C$112&lt;&gt;"",$G492&lt;&gt;""),申込書!$M$112,"")</f>
        <v/>
      </c>
      <c r="FM492" s="81" t="str">
        <f>IF($FK$3&lt;&gt;"コンテンツなし",IF(AND(申込書!$AH$4="GIGAスクールパック",SUM($P492,$R492)&lt;&gt;0),SUM($P492,$R492),IF(AND(申込書!$AH$4="SKY安心GIGAタブレット",SUM($T492,$V492)&lt;&gt;0),SUM($T492,$V492),"")),"")</f>
        <v/>
      </c>
      <c r="FN492" s="81" t="str">
        <f>IF($FK$3&lt;&gt;"コンテンツなし",IF(AND(申込書!$AH$4="GIGAスクールパック",SUM($Q492,$S492)&lt;&gt;0),SUM($Q492,$S492),IF(AND(申込書!$AH$4="SKY安心GIGAタブレット",SUM($U492,$W492)&lt;&gt;0),SUM($U492,$W492),"")),"")</f>
        <v/>
      </c>
      <c r="FO492" s="157"/>
      <c r="FP492" s="82"/>
      <c r="FQ492" s="80" t="str">
        <f>IF(AND(申込書!$C$113&lt;&gt;"▼プルダウンより選択してください",申込書!$C$113&lt;&gt;"",申込書!$P$113&lt;&gt;"YYYY/MM/DD",$G492&lt;&gt;""),申込書!$P$113,"")</f>
        <v/>
      </c>
      <c r="FR492" s="81" t="str">
        <f>IF(AND(申込書!$C$113&lt;&gt;"▼プルダウンより選択してください",申込書!$C$113&lt;&gt;"",$G492&lt;&gt;""),申込書!$M$113,"")</f>
        <v/>
      </c>
      <c r="FS492" s="81" t="str">
        <f>IF($FQ$3&lt;&gt;"コンテンツなし",IF(AND(申込書!$AH$4="GIGAスクールパック",SUM($P492,$R492)&lt;&gt;0),SUM($P492,$R492),IF(AND(申込書!$AH$4="SKY安心GIGAタブレット",SUM($T492,$V492)&lt;&gt;0),SUM($T492,$V492),"")),"")</f>
        <v/>
      </c>
      <c r="FT492" s="81" t="str">
        <f>IF($FQ$3&lt;&gt;"コンテンツなし",IF(AND(申込書!$AH$4="GIGAスクールパック",SUM($Q492,$S492)&lt;&gt;0),SUM($Q492,$S492),IF(AND(申込書!$AH$4="SKY安心GIGAタブレット",SUM($U492,$W492)&lt;&gt;0),SUM($U492,$W492),"")),"")</f>
        <v/>
      </c>
      <c r="FU492" s="157"/>
      <c r="FV492" s="82"/>
      <c r="FW492" s="80" t="str">
        <f>IF(AND(申込書!$C$114&lt;&gt;"▼プルダウンより選択してください",申込書!$C$114&lt;&gt;"",申込書!$P$114&lt;&gt;"YYYY/MM/DD",$G492&lt;&gt;""),申込書!$P$114,"")</f>
        <v/>
      </c>
      <c r="FX492" s="81" t="str">
        <f>IF(AND(申込書!$C$114&lt;&gt;"▼プルダウンより選択してください",申込書!$C$114&lt;&gt;"",$G492&lt;&gt;""),申込書!$M$114,"")</f>
        <v/>
      </c>
      <c r="FY492" s="81" t="str">
        <f>IF($FW$3&lt;&gt;"コンテンツなし",IF(AND(申込書!$AH$4="GIGAスクールパック",SUM($P492,$R492)&lt;&gt;0),SUM($P492,$R492),IF(AND(申込書!$AH$4="SKY安心GIGAタブレット",SUM($T492,$V492)&lt;&gt;0),SUM($T492,$V492),"")),"")</f>
        <v/>
      </c>
      <c r="FZ492" s="81" t="str">
        <f>IF($FW$3&lt;&gt;"コンテンツなし",IF(AND(申込書!$AH$4="GIGAスクールパック",SUM($Q492,$S492)&lt;&gt;0),SUM($Q492,$S492),IF(AND(申込書!$AH$4="SKY安心GIGAタブレット",SUM($U492,$W492)&lt;&gt;0),SUM($U492,$W492),"")),"")</f>
        <v/>
      </c>
      <c r="GA492" s="157"/>
      <c r="GB492" s="82"/>
      <c r="GC492" s="80" t="str">
        <f>IF(AND(申込書!$C$115&lt;&gt;"▼プルダウンより選択してください",申込書!$C$115&lt;&gt;"",申込書!$P$115&lt;&gt;"YYYY/MM/DD",$G492&lt;&gt;""),申込書!$P$115,"")</f>
        <v/>
      </c>
      <c r="GD492" s="81" t="str">
        <f>IF(AND(申込書!$C$115&lt;&gt;"▼プルダウンより選択してください",申込書!$C$115&lt;&gt;"",$G492&lt;&gt;""),申込書!$M$115,"")</f>
        <v/>
      </c>
      <c r="GE492" s="81" t="str">
        <f>IF($GC$3&lt;&gt;"コンテンツなし",IF(AND(申込書!$AH$4="GIGAスクールパック",SUM($P492,$R492)&lt;&gt;0),SUM($P492,$R492),IF(AND(申込書!$AH$4="SKY安心GIGAタブレット",SUM($T492,$V492)&lt;&gt;0),SUM($T492,$V492),"")),"")</f>
        <v/>
      </c>
      <c r="GF492" s="81" t="str">
        <f>IF($GC$3&lt;&gt;"コンテンツなし",IF(AND(申込書!$AH$4="GIGAスクールパック",SUM($Q492,$S492)&lt;&gt;0),SUM($Q492,$S492),IF(AND(申込書!$AH$4="SKY安心GIGAタブレット",SUM($U492,$W492)&lt;&gt;0),SUM($U492,$W492),"")),"")</f>
        <v/>
      </c>
      <c r="GG492" s="157"/>
      <c r="GH492" s="82"/>
      <c r="GI492" s="80" t="str">
        <f>IF(AND(申込書!$C$116&lt;&gt;"▼プルダウンより選択してください",申込書!$C$116&lt;&gt;"",申込書!$P$116&lt;&gt;"YYYY/MM/DD",$G492&lt;&gt;""),申込書!$P$116,"")</f>
        <v/>
      </c>
      <c r="GJ492" s="81" t="str">
        <f>IF(AND(申込書!$C$116&lt;&gt;"▼プルダウンより選択してください",申込書!$C$116&lt;&gt;"",$G492&lt;&gt;""),申込書!$M$116,"")</f>
        <v/>
      </c>
      <c r="GK492" s="81" t="str">
        <f>IF($GI$3&lt;&gt;"コンテンツなし",IF(AND(申込書!$AH$4="GIGAスクールパック",SUM($P492,$R492)&lt;&gt;0),SUM($P492,$R492),IF(AND(申込書!$AH$4="SKY安心GIGAタブレット",SUM($T492,$V492)&lt;&gt;0),SUM($T492,$V492),"")),"")</f>
        <v/>
      </c>
      <c r="GL492" s="81" t="str">
        <f>IF($GI$3&lt;&gt;"コンテンツなし",IF(AND(申込書!$AH$4="GIGAスクールパック",SUM($Q492,$S492)&lt;&gt;0),SUM($Q492,$S492),IF(AND(申込書!$AH$4="SKY安心GIGAタブレット",SUM($U492,$W492)&lt;&gt;0),SUM($U492,$W492),"")),"")</f>
        <v/>
      </c>
      <c r="GM492" s="157"/>
      <c r="GN492" s="82"/>
      <c r="GO492" s="80" t="str">
        <f>IF(AND(申込書!$C$117&lt;&gt;"▼プルダウンより選択してください",申込書!$C$117&lt;&gt;"",申込書!$P$117&lt;&gt;"YYYY/MM/DD",$G492&lt;&gt;""),申込書!$P$117,"")</f>
        <v/>
      </c>
      <c r="GP492" s="81" t="str">
        <f>IF(AND(申込書!$C$117&lt;&gt;"▼プルダウンより選択してください",申込書!$C$117&lt;&gt;"",$G492&lt;&gt;""),申込書!$M$117,"")</f>
        <v/>
      </c>
      <c r="GQ492" s="81" t="str">
        <f>IF($GO$3&lt;&gt;"コンテンツなし",IF(AND(申込書!$AH$4="GIGAスクールパック",SUM($P492,$R492)&lt;&gt;0),SUM($P492,$R492),IF(AND(申込書!$AH$4="SKY安心GIGAタブレット",SUM($T492,$V492)&lt;&gt;0),SUM($T492,$V492),"")),"")</f>
        <v/>
      </c>
      <c r="GR492" s="81" t="str">
        <f>IF($GO$3&lt;&gt;"コンテンツなし",IF(AND(申込書!$AH$4="GIGAスクールパック",SUM($Q492,$S492)&lt;&gt;0),SUM($Q492,$S492),IF(AND(申込書!$AH$4="SKY安心GIGAタブレット",SUM($U492,$W492)&lt;&gt;0),SUM($U492,$W492),"")),"")</f>
        <v/>
      </c>
      <c r="GS492" s="157"/>
      <c r="GT492" s="82"/>
      <c r="GU492" s="80" t="str">
        <f>IF(AND(申込書!$C$118&lt;&gt;"▼プルダウンより選択してください",申込書!$C$118&lt;&gt;"",申込書!$P$118&lt;&gt;"YYYY/MM/DD",$G492&lt;&gt;""),申込書!$P$118,"")</f>
        <v/>
      </c>
      <c r="GV492" s="81" t="str">
        <f>IF(AND(申込書!$C$118&lt;&gt;"▼プルダウンより選択してください",申込書!$C$118&lt;&gt;"",$G492&lt;&gt;""),申込書!$M$118,"")</f>
        <v/>
      </c>
      <c r="GW492" s="81" t="str">
        <f>IF($GU$3&lt;&gt;"コンテンツなし",IF(AND(申込書!$AH$4="GIGAスクールパック",SUM($P492,$R492)&lt;&gt;0),SUM($P492,$R492),IF(AND(申込書!$AH$4="SKY安心GIGAタブレット",SUM($T492,$V492)&lt;&gt;0),SUM($T492,$V492),"")),"")</f>
        <v/>
      </c>
      <c r="GX492" s="81" t="str">
        <f>IF($GU$3&lt;&gt;"コンテンツなし",IF(AND(申込書!$AH$4="GIGAスクールパック",SUM($Q492,$S492)&lt;&gt;0),SUM($Q492,$S492),IF(AND(申込書!$AH$4="SKY安心GIGAタブレット",SUM($U492,$W492)&lt;&gt;0),SUM($U492,$W492),"")),"")</f>
        <v/>
      </c>
      <c r="GY492" s="157"/>
      <c r="GZ492" s="82"/>
      <c r="HA492" s="80" t="str">
        <f>IF(AND(申込書!$C$119&lt;&gt;"▼プルダウンより選択してください",申込書!$C$119&lt;&gt;"",申込書!$P$119&lt;&gt;"YYYY/MM/DD",$G492&lt;&gt;""),申込書!$P$119,"")</f>
        <v/>
      </c>
      <c r="HB492" s="81" t="str">
        <f>IF(AND(申込書!$C$119&lt;&gt;"▼プルダウンより選択してください",申込書!$C$119&lt;&gt;"",$G492&lt;&gt;""),申込書!$M$119,"")</f>
        <v/>
      </c>
      <c r="HC492" s="81" t="str">
        <f>IF($HA$3&lt;&gt;"コンテンツなし",IF(AND(申込書!$AH$4="GIGAスクールパック",SUM($P492,$R492)&lt;&gt;0),SUM($P492,$R492),IF(AND(申込書!$AH$4="SKY安心GIGAタブレット",SUM($T492,$V492)&lt;&gt;0),SUM($T492,$V492),"")),"")</f>
        <v/>
      </c>
      <c r="HD492" s="81" t="str">
        <f>IF($HA$3&lt;&gt;"コンテンツなし",IF(AND(申込書!$AH$4="GIGAスクールパック",SUM($Q492,$S492)&lt;&gt;0),SUM($Q492,$S492),IF(AND(申込書!$AH$4="SKY安心GIGAタブレット",SUM($U492,$W492)&lt;&gt;0),SUM($U492,$W492),"")),"")</f>
        <v/>
      </c>
      <c r="HE492" s="157"/>
      <c r="HF492" s="82"/>
      <c r="HG492" s="83"/>
    </row>
    <row r="493" spans="2:215" ht="26.85" customHeight="1">
      <c r="B493" s="62">
        <f t="shared" si="4"/>
        <v>488</v>
      </c>
      <c r="C493" s="63"/>
      <c r="D493" s="64"/>
      <c r="E493" s="207"/>
      <c r="F493" s="65"/>
      <c r="G493" s="66"/>
      <c r="H493" s="67"/>
      <c r="I493" s="68"/>
      <c r="J493" s="69"/>
      <c r="K493" s="70"/>
      <c r="L493" s="71"/>
      <c r="M493" s="72"/>
      <c r="N493" s="73"/>
      <c r="O493" s="74"/>
      <c r="P493" s="179"/>
      <c r="Q493" s="180"/>
      <c r="R493" s="180"/>
      <c r="S493" s="181"/>
      <c r="T493" s="179"/>
      <c r="U493" s="180"/>
      <c r="V493" s="182"/>
      <c r="W493" s="181"/>
      <c r="X493" s="75"/>
      <c r="Y493" s="76"/>
      <c r="Z493" s="77"/>
      <c r="AA493" s="78"/>
      <c r="AB493" s="79"/>
      <c r="AC493" s="79"/>
      <c r="AD493" s="79"/>
      <c r="AE493" s="77"/>
      <c r="AF493" s="139"/>
      <c r="AG493" s="139"/>
      <c r="AH493" s="139"/>
      <c r="AI493" s="80" t="str">
        <f>IF(AND(申込書!$C$90&lt;&gt;"▼プルダウンより選択してください",申込書!$C$90&lt;&gt;"",申込書!$P$90&lt;&gt;"YYYY/MM/DD",$G493&lt;&gt;""),申込書!$P$90,"")</f>
        <v/>
      </c>
      <c r="AJ493" s="81" t="str">
        <f>IF(AND(申込書!$C$90&lt;&gt;"▼プルダウンより選択してください",申込書!$C$90&lt;&gt;"",$G493&lt;&gt;""),申込書!$M$90,"")</f>
        <v/>
      </c>
      <c r="AK493" s="81" t="str">
        <f>IF($AI$3&lt;&gt;"コンテンツなし",IF(AND(申込書!$AH$4="GIGAスクールパック",SUM($P493,$R493)&lt;&gt;0),SUM($P493,$R493),IF(AND(申込書!$AH$4="SKY安心GIGAタブレット",SUM($T493,$V493)&lt;&gt;0),SUM($T493,$V493),"")),"")</f>
        <v/>
      </c>
      <c r="AL493" s="81" t="str">
        <f>IF($AI$3&lt;&gt;"コンテンツなし",IF(AND(申込書!$AH$4="GIGAスクールパック",SUM($Q493,$S493)&lt;&gt;0),SUM($Q493,$S493),IF(AND(申込書!$AH$4="SKY安心GIGAタブレット",SUM($U493,$W493)&lt;&gt;0),SUM($U493,$W493),"")),"")</f>
        <v/>
      </c>
      <c r="AM493" s="157"/>
      <c r="AN493" s="82"/>
      <c r="AO493" s="80" t="str">
        <f>IF(AND(申込書!$C$91&lt;&gt;"▼プルダウンより選択してください",申込書!$C$91&lt;&gt;"",申込書!$P$91&lt;&gt;"YYYY/MM/DD",$G493&lt;&gt;""),申込書!$P$91,"")</f>
        <v/>
      </c>
      <c r="AP493" s="81" t="str">
        <f>IF(AND(申込書!$C$91&lt;&gt;"▼プルダウンより選択してください",申込書!$C$91&lt;&gt;"",$G493&lt;&gt;""),申込書!$M$91,"")</f>
        <v/>
      </c>
      <c r="AQ493" s="81" t="str">
        <f>IF($AO$3&lt;&gt;"コンテンツなし",IF(AND(申込書!$AH$4="GIGAスクールパック",SUM($P493,$R493)&lt;&gt;0),SUM($P493,$R493),IF(AND(申込書!$AH$4="SKY安心GIGAタブレット",SUM($T493,$V493)&lt;&gt;0),SUM($T493,$V493),"")),"")</f>
        <v/>
      </c>
      <c r="AR493" s="81" t="str">
        <f>IF($AO$3&lt;&gt;"コンテンツなし",IF(AND(申込書!$AH$4="GIGAスクールパック",SUM($Q493,$S493)&lt;&gt;0),SUM($Q493,$S493),IF(AND(申込書!$AH$4="SKY安心GIGAタブレット",SUM($U493,$W493)&lt;&gt;0),SUM($U493,$W493),"")),"")</f>
        <v/>
      </c>
      <c r="AS493" s="157"/>
      <c r="AT493" s="82"/>
      <c r="AU493" s="80" t="str">
        <f>IF(AND(申込書!$C$92&lt;&gt;"▼プルダウンより選択してください",申込書!$C$92&lt;&gt;"",申込書!$P$92&lt;&gt;"YYYY/MM/DD",$G493&lt;&gt;""),申込書!$P$92,"")</f>
        <v/>
      </c>
      <c r="AV493" s="81" t="str">
        <f>IF(AND(申込書!$C$92&lt;&gt;"▼プルダウンより選択してください",申込書!$C$92&lt;&gt;"",$G493&lt;&gt;""),申込書!$M$92,"")</f>
        <v/>
      </c>
      <c r="AW493" s="81" t="str">
        <f>IF($AU$3&lt;&gt;"コンテンツなし",IF(AND(申込書!$AH$4="GIGAスクールパック",SUM($P493,$R493)&lt;&gt;0),SUM($P493,$R493),IF(AND(申込書!$AH$4="SKY安心GIGAタブレット",SUM($T493,$V493)&lt;&gt;0),SUM($T493,$V493),"")),"")</f>
        <v/>
      </c>
      <c r="AX493" s="81" t="str">
        <f>IF($AU$3&lt;&gt;"コンテンツなし",IF(AND(申込書!$AH$4="GIGAスクールパック",SUM($Q493,$S493)&lt;&gt;0),SUM($Q493,$S493),IF(AND(申込書!$AH$4="SKY安心GIGAタブレット",SUM($U493,$W493)&lt;&gt;0),SUM($U493,$W493),"")),"")</f>
        <v/>
      </c>
      <c r="AY493" s="157"/>
      <c r="AZ493" s="82"/>
      <c r="BA493" s="80" t="str">
        <f>IF(AND(申込書!$C$93&lt;&gt;"▼プルダウンより選択してください",申込書!$C$93&lt;&gt;"",申込書!$P$93&lt;&gt;"YYYY/MM/DD",$G493&lt;&gt;""),申込書!$P$93,"")</f>
        <v/>
      </c>
      <c r="BB493" s="81" t="str">
        <f>IF(AND(申込書!$C$93&lt;&gt;"▼プルダウンより選択してください",申込書!$C$93&lt;&gt;"",申込書!$M$93&gt;=1,$G493&lt;&gt;""),申込書!$M$93,"")</f>
        <v/>
      </c>
      <c r="BC493" s="81" t="str">
        <f>IF($BA$3&lt;&gt;"コンテンツなし",IF(AND(申込書!$AH$4="GIGAスクールパック",SUM($P493,$R493)&lt;&gt;0),SUM($P493,$R493),IF(AND(申込書!$AH$4="SKY安心GIGAタブレット",SUM($T493,$V493)&lt;&gt;0),SUM($T493,$V493),"")),"")</f>
        <v/>
      </c>
      <c r="BD493" s="81" t="str">
        <f>IF($BA$3&lt;&gt;"コンテンツなし",IF(AND(申込書!$AH$4="GIGAスクールパック",SUM($Q493,$S493)&lt;&gt;0),SUM($Q493,$S493),IF(AND(申込書!$AH$4="SKY安心GIGAタブレット",SUM($U493,$W493)&lt;&gt;0),SUM($U493,$W493),"")),"")</f>
        <v/>
      </c>
      <c r="BE493" s="157"/>
      <c r="BF493" s="82"/>
      <c r="BG493" s="80" t="str">
        <f>IF(AND(申込書!$C$94&lt;&gt;"▼プルダウンより選択してください",申込書!$C$94&lt;&gt;"",申込書!$P$94&lt;&gt;"YYYY/MM/DD",$G493&lt;&gt;""),申込書!$P$94,"")</f>
        <v/>
      </c>
      <c r="BH493" s="81" t="str">
        <f>IF(AND(申込書!$C$94&lt;&gt;"▼プルダウンより選択してください",申込書!$C$94&lt;&gt;"",$G493&lt;&gt;""),申込書!$M$94,"")</f>
        <v/>
      </c>
      <c r="BI493" s="81" t="str">
        <f>IF($BG$3&lt;&gt;"コンテンツなし",IF(AND(申込書!$AH$4="GIGAスクールパック",SUM($P493,$R493)&lt;&gt;0),SUM($P493,$R493),IF(AND(申込書!$AH$4="SKY安心GIGAタブレット",SUM($T493,$V493)&lt;&gt;0),SUM($T493,$V493),"")),"")</f>
        <v/>
      </c>
      <c r="BJ493" s="81" t="str">
        <f>IF($BG$3&lt;&gt;"コンテンツなし",IF(AND(申込書!$AH$4="GIGAスクールパック",SUM($Q493,$S493)&lt;&gt;0),SUM($Q493,$S493),IF(AND(申込書!$AH$4="SKY安心GIGAタブレット",SUM($U493,$W493)&lt;&gt;0),SUM($U493,$W493),"")),"")</f>
        <v/>
      </c>
      <c r="BK493" s="157"/>
      <c r="BL493" s="82"/>
      <c r="BM493" s="80" t="str">
        <f>IF(AND(申込書!$C$95&lt;&gt;"▼プルダウンより選択してください",申込書!$C$95&lt;&gt;"",申込書!$P$95&lt;&gt;"YYYY/MM/DD",$G493&lt;&gt;""),申込書!$P$95,"")</f>
        <v/>
      </c>
      <c r="BN493" s="81" t="str">
        <f>IF(AND(申込書!$C$95&lt;&gt;"▼プルダウンより選択してください",申込書!$C$95&lt;&gt;"",$G493&lt;&gt;""),申込書!$M$95,"")</f>
        <v/>
      </c>
      <c r="BO493" s="81" t="str">
        <f>IF($BM$3&lt;&gt;"コンテンツなし",IF(AND(申込書!$AH$4="GIGAスクールパック",SUM($P493,$R493)&lt;&gt;0),SUM($P493,$R493),IF(AND(申込書!$AH$4="SKY安心GIGAタブレット",SUM($T493,$V493)&lt;&gt;0),SUM($T493,$V493),"")),"")</f>
        <v/>
      </c>
      <c r="BP493" s="81" t="str">
        <f>IF($BM$3&lt;&gt;"コンテンツなし",IF(AND(申込書!$AH$4="GIGAスクールパック",SUM($Q493,$S493)&lt;&gt;0),SUM($Q493,$S493),IF(AND(申込書!$AH$4="SKY安心GIGAタブレット",SUM($U493,$W493)&lt;&gt;0),SUM($U493,$W493),"")),"")</f>
        <v/>
      </c>
      <c r="BQ493" s="157"/>
      <c r="BR493" s="82"/>
      <c r="BS493" s="80" t="str">
        <f>IF(AND(申込書!$C$96&lt;&gt;"▼プルダウンより選択してください",申込書!$C$96&lt;&gt;"",申込書!$P$96&lt;&gt;"YYYY/MM/DD",$G493&lt;&gt;""),申込書!$P$96,"")</f>
        <v/>
      </c>
      <c r="BT493" s="81" t="str">
        <f>IF(AND(申込書!$C$96&lt;&gt;"▼プルダウンより選択してください",申込書!$C$96&lt;&gt;"",$G493&lt;&gt;""),申込書!$M$96,"")</f>
        <v/>
      </c>
      <c r="BU493" s="81" t="str">
        <f>IF($BS$3&lt;&gt;"コンテンツなし",IF(AND(申込書!$AH$4="GIGAスクールパック",SUM($P493,$R493)&lt;&gt;0),SUM($P493,$R493),IF(AND(申込書!$AH$4="SKY安心GIGAタブレット",SUM($T493,$V493)&lt;&gt;0),SUM($T493,$V493),"")),"")</f>
        <v/>
      </c>
      <c r="BV493" s="81" t="str">
        <f>IF($BS$3&lt;&gt;"コンテンツなし",IF(AND(申込書!$AH$4="GIGAスクールパック",SUM($Q493,$S493)&lt;&gt;0),SUM($Q493,$S493),IF(AND(申込書!$AH$4="SKY安心GIGAタブレット",SUM($U493,$W493)&lt;&gt;0),SUM($U493,$W493),"")),"")</f>
        <v/>
      </c>
      <c r="BW493" s="157"/>
      <c r="BX493" s="82"/>
      <c r="BY493" s="80" t="str">
        <f>IF(AND(申込書!$C$97&lt;&gt;"▼プルダウンより選択してください",申込書!$C$97&lt;&gt;"",申込書!$P$97&lt;&gt;"YYYY/MM/DD",$G493&lt;&gt;""),申込書!$P$97,"")</f>
        <v/>
      </c>
      <c r="BZ493" s="81" t="str">
        <f>IF(AND(申込書!$C$97&lt;&gt;"▼プルダウンより選択してください",申込書!$C$97&lt;&gt;"",$G493&lt;&gt;""),申込書!$M$97,"")</f>
        <v/>
      </c>
      <c r="CA493" s="81" t="str">
        <f>IF($BY$3&lt;&gt;"コンテンツなし",IF(AND(申込書!$AH$4="GIGAスクールパック",SUM($P493,$R493)&lt;&gt;0),SUM($P493,$R493),IF(AND(申込書!$AH$4="SKY安心GIGAタブレット",SUM($T493,$V493)&lt;&gt;0),SUM($T493,$V493),"")),"")</f>
        <v/>
      </c>
      <c r="CB493" s="81" t="str">
        <f>IF($BY$3&lt;&gt;"コンテンツなし",IF(AND(申込書!$AH$4="GIGAスクールパック",SUM($Q493,$S493)&lt;&gt;0),SUM($Q493,$S493),IF(AND(申込書!$AH$4="SKY安心GIGAタブレット",SUM($U493,$W493)&lt;&gt;0),SUM($U493,$W493),"")),"")</f>
        <v/>
      </c>
      <c r="CC493" s="157"/>
      <c r="CD493" s="82"/>
      <c r="CE493" s="80" t="str">
        <f>IF(AND(申込書!$C$98&lt;&gt;"▼プルダウンより選択してください",申込書!$C$98&lt;&gt;"",申込書!$P$98&lt;&gt;"YYYY/MM/DD",$G493&lt;&gt;""),申込書!$P$98,"")</f>
        <v/>
      </c>
      <c r="CF493" s="81" t="str">
        <f>IF(AND(申込書!$C$98&lt;&gt;"▼プルダウンより選択してください",申込書!$C$98&lt;&gt;"",$G493&lt;&gt;""),申込書!$M$98,"")</f>
        <v/>
      </c>
      <c r="CG493" s="81" t="str">
        <f>IF($CE$3&lt;&gt;"コンテンツなし",IF(AND(申込書!$AH$4="GIGAスクールパック",SUM($P493,$R493)&lt;&gt;0),SUM($P493,$R493),IF(AND(申込書!$AH$4="SKY安心GIGAタブレット",SUM($T493,$V493)&lt;&gt;0),SUM($T493,$V493),"")),"")</f>
        <v/>
      </c>
      <c r="CH493" s="81" t="str">
        <f>IF($CE$3&lt;&gt;"コンテンツなし",IF(AND(申込書!$AH$4="GIGAスクールパック",SUM($Q493,$S493)&lt;&gt;0),SUM($Q493,$S493),IF(AND(申込書!$AH$4="SKY安心GIGAタブレット",SUM($U493,$W493)&lt;&gt;0),SUM($U493,$W493),"")),"")</f>
        <v/>
      </c>
      <c r="CI493" s="157"/>
      <c r="CJ493" s="82"/>
      <c r="CK493" s="80" t="str">
        <f>IF(AND(申込書!$C$99&lt;&gt;"▼プルダウンより選択してください",申込書!$C$99&lt;&gt;"",申込書!$P$99&lt;&gt;"YYYY/MM/DD",$G493&lt;&gt;""),申込書!$P$99,"")</f>
        <v/>
      </c>
      <c r="CL493" s="81" t="str">
        <f>IF(AND(申込書!$C$99&lt;&gt;"▼プルダウンより選択してください",申込書!$C$99&lt;&gt;"",$G493&lt;&gt;""),申込書!$M$99,"")</f>
        <v/>
      </c>
      <c r="CM493" s="81" t="str">
        <f>IF($CK$3&lt;&gt;"コンテンツなし",IF(AND(申込書!$AH$4="GIGAスクールパック",SUM($P493,$R493)&lt;&gt;0),SUM($P493,$R493),IF(AND(申込書!$AH$4="SKY安心GIGAタブレット",SUM($T493,$V493)&lt;&gt;0),SUM($T493,$V493),"")),"")</f>
        <v/>
      </c>
      <c r="CN493" s="81" t="str">
        <f>IF($CK$3&lt;&gt;"コンテンツなし",IF(AND(申込書!$AH$4="GIGAスクールパック",SUM($Q493,$S493)&lt;&gt;0),SUM($Q493,$S493),IF(AND(申込書!$AH$4="SKY安心GIGAタブレット",SUM($U493,$W493)&lt;&gt;0),SUM($U493,$W493),"")),"")</f>
        <v/>
      </c>
      <c r="CO493" s="157"/>
      <c r="CP493" s="82"/>
      <c r="CQ493" s="80" t="str">
        <f>IF(AND(申込書!$C$100&lt;&gt;"▼プルダウンより選択してください",申込書!$C$100&lt;&gt;"",申込書!$P$100&lt;&gt;"YYYY/MM/DD",$G493&lt;&gt;""),申込書!$P$100,"")</f>
        <v/>
      </c>
      <c r="CR493" s="81" t="str">
        <f>IF(AND(申込書!$C$100&lt;&gt;"▼プルダウンより選択してください",申込書!$C$100&lt;&gt;"",$G493&lt;&gt;""),申込書!$M$100,"")</f>
        <v/>
      </c>
      <c r="CS493" s="81" t="str">
        <f>IF($CQ$3&lt;&gt;"コンテンツなし",IF(AND(申込書!$AH$4="GIGAスクールパック",SUM($P493,$R493)&lt;&gt;0),SUM($P493,$R493),IF(AND(申込書!$AH$4="SKY安心GIGAタブレット",SUM($T493,$V493)&lt;&gt;0),SUM($T493,$V493),"")),"")</f>
        <v/>
      </c>
      <c r="CT493" s="81" t="str">
        <f>IF($CQ$3&lt;&gt;"コンテンツなし",IF(AND(申込書!$AH$4="GIGAスクールパック",SUM($Q493,$S493)&lt;&gt;0),SUM($Q493,$S493),IF(AND(申込書!$AH$4="SKY安心GIGAタブレット",SUM($U493,$W493)&lt;&gt;0),SUM($U493,$W493),"")),"")</f>
        <v/>
      </c>
      <c r="CU493" s="81"/>
      <c r="CV493" s="82"/>
      <c r="CW493" s="80" t="str">
        <f>IF(AND(申込書!$C$101&lt;&gt;"▼プルダウンより選択してください",申込書!$C$101&lt;&gt;"",申込書!$P$101&lt;&gt;"YYYY/MM/DD",$G493&lt;&gt;""),申込書!$P$101,"")</f>
        <v/>
      </c>
      <c r="CX493" s="81" t="str">
        <f>IF(AND(申込書!$C$101&lt;&gt;"▼プルダウンより選択してください",申込書!$C$101&lt;&gt;"",$G493&lt;&gt;""),申込書!$M$101,"")</f>
        <v/>
      </c>
      <c r="CY493" s="81" t="str">
        <f>IF($CW$3&lt;&gt;"コンテンツなし",IF(AND(申込書!$AH$4="GIGAスクールパック",SUM($P493,$R493)&lt;&gt;0),SUM($P493,$R493),IF(AND(申込書!$AH$4="SKY安心GIGAタブレット",SUM($T493,$V493)&lt;&gt;0),SUM($T493,$V493),"")),"")</f>
        <v/>
      </c>
      <c r="CZ493" s="81" t="str">
        <f>IF($CW$3&lt;&gt;"コンテンツなし",IF(AND(申込書!$AH$4="GIGAスクールパック",SUM($Q493,$S493)&lt;&gt;0),SUM($Q493,$S493),IF(AND(申込書!$AH$4="SKY安心GIGAタブレット",SUM($U493,$W493)&lt;&gt;0),SUM($U493,$W493),"")),"")</f>
        <v/>
      </c>
      <c r="DA493" s="81"/>
      <c r="DB493" s="82"/>
      <c r="DC493" s="80" t="str">
        <f>IF(AND(申込書!$C$102&lt;&gt;"▼プルダウンより選択してください",申込書!$C$102&lt;&gt;"",申込書!$P$102&lt;&gt;"YYYY/MM/DD",$G493&lt;&gt;""),申込書!$P$102,"")</f>
        <v/>
      </c>
      <c r="DD493" s="81" t="str">
        <f>IF(AND(申込書!$C$102&lt;&gt;"▼プルダウンより選択してください",申込書!$C$102&lt;&gt;"",$G493&lt;&gt;""),申込書!$M$102,"")</f>
        <v/>
      </c>
      <c r="DE493" s="81" t="str">
        <f>IF($DC$3&lt;&gt;"コンテンツなし",IF(AND(申込書!$AH$4="GIGAスクールパック",SUM($P493,$R493)&lt;&gt;0),SUM($P493,$R493),IF(AND(申込書!$AH$4="SKY安心GIGAタブレット",SUM($T493,$V493)&lt;&gt;0),SUM($T493,$V493),"")),"")</f>
        <v/>
      </c>
      <c r="DF493" s="81" t="str">
        <f>IF($DC$3&lt;&gt;"コンテンツなし",IF(AND(申込書!$AH$4="GIGAスクールパック",SUM($Q493,$S493)&lt;&gt;0),SUM($Q493,$S493),IF(AND(申込書!$AH$4="SKY安心GIGAタブレット",SUM($U493,$W493)&lt;&gt;0),SUM($U493,$W493),"")),"")</f>
        <v/>
      </c>
      <c r="DG493" s="81"/>
      <c r="DH493" s="82"/>
      <c r="DI493" s="80" t="str">
        <f>IF(AND(申込書!$C$103&lt;&gt;"▼プルダウンより選択してください",申込書!$C$103&lt;&gt;"",申込書!$P$103&lt;&gt;"YYYY/MM/DD",$G493&lt;&gt;""),申込書!$P$103,"")</f>
        <v/>
      </c>
      <c r="DJ493" s="81" t="str">
        <f>IF(AND(申込書!$C$103&lt;&gt;"▼プルダウンより選択してください",申込書!$C$103&lt;&gt;"",$G493&lt;&gt;""),申込書!$M$103,"")</f>
        <v/>
      </c>
      <c r="DK493" s="81" t="str">
        <f>IF($DI$3&lt;&gt;"コンテンツなし",IF(AND(申込書!$AH$4="GIGAスクールパック",SUM($P493,$R493)&lt;&gt;0),SUM($P493,$R493),IF(AND(申込書!$AH$4="SKY安心GIGAタブレット",SUM($T493,$V493)&lt;&gt;0),SUM($T493,$V493),"")),"")</f>
        <v/>
      </c>
      <c r="DL493" s="81" t="str">
        <f>IF($DI$3&lt;&gt;"コンテンツなし",IF(AND(申込書!$AH$4="GIGAスクールパック",SUM($Q493,$S493)&lt;&gt;0),SUM($Q493,$S493),IF(AND(申込書!$AH$4="SKY安心GIGAタブレット",SUM($U493,$W493)&lt;&gt;0),SUM($U493,$W493),"")),"")</f>
        <v/>
      </c>
      <c r="DM493" s="81"/>
      <c r="DN493" s="82"/>
      <c r="DO493" s="80" t="str">
        <f>IF(AND(申込書!$C$104&lt;&gt;"▼プルダウンより選択してください",申込書!$C$104&lt;&gt;"",申込書!$P$104&lt;&gt;"YYYY/MM/DD",$G493&lt;&gt;""),申込書!$P$104,"")</f>
        <v/>
      </c>
      <c r="DP493" s="81" t="str">
        <f>IF(AND(申込書!$C$104&lt;&gt;"▼プルダウンより選択してください",申込書!$C$104&lt;&gt;"",$G493&lt;&gt;""),申込書!$M$104,"")</f>
        <v/>
      </c>
      <c r="DQ493" s="81" t="str">
        <f>IF($DO$3&lt;&gt;"コンテンツなし",IF(AND(申込書!$AH$4="GIGAスクールパック",SUM($P493,$R493)&lt;&gt;0),SUM($P493,$R493),IF(AND(申込書!$AH$4="SKY安心GIGAタブレット",SUM($T493,$V493)&lt;&gt;0),SUM($T493,$V493),"")),"")</f>
        <v/>
      </c>
      <c r="DR493" s="81" t="str">
        <f>IF($DO$3&lt;&gt;"コンテンツなし",IF(AND(申込書!$AH$4="GIGAスクールパック",SUM($Q493,$S493)&lt;&gt;0),SUM($Q493,$S493),IF(AND(申込書!$AH$4="SKY安心GIGAタブレット",SUM($U493,$W493)&lt;&gt;0),SUM($U493,$W493),"")),"")</f>
        <v/>
      </c>
      <c r="DS493" s="81"/>
      <c r="DT493" s="82"/>
      <c r="DU493" s="80" t="str">
        <f>IF(AND(申込書!$C$105&lt;&gt;"▼プルダウンより選択してください",申込書!$C$105&lt;&gt;"",申込書!$P$105&lt;&gt;"YYYY/MM/DD",$G493&lt;&gt;""),申込書!$P$105,"")</f>
        <v/>
      </c>
      <c r="DV493" s="81" t="str">
        <f>IF(AND(申込書!$C$105&lt;&gt;"▼プルダウンより選択してください",申込書!$C$105&lt;&gt;"",$G493&lt;&gt;""),申込書!$M$105,"")</f>
        <v/>
      </c>
      <c r="DW493" s="81" t="str">
        <f>IF($DU$3&lt;&gt;"コンテンツなし",IF(AND(申込書!$AH$4="GIGAスクールパック",SUM($P493,$R493)&lt;&gt;0),SUM($P493,$R493),IF(AND(申込書!$AH$4="SKY安心GIGAタブレット",SUM($T493,$V493)&lt;&gt;0),SUM($T493,$V493),"")),"")</f>
        <v/>
      </c>
      <c r="DX493" s="81" t="str">
        <f>IF($DU$3&lt;&gt;"コンテンツなし",IF(AND(申込書!$AH$4="GIGAスクールパック",SUM($Q493,$S493)&lt;&gt;0),SUM($Q493,$S493),IF(AND(申込書!$AH$4="SKY安心GIGAタブレット",SUM($U493,$W493)&lt;&gt;0),SUM($U493,$W493),"")),"")</f>
        <v/>
      </c>
      <c r="DY493" s="157"/>
      <c r="DZ493" s="82"/>
      <c r="EA493" s="80" t="str">
        <f>IF(AND(申込書!$C$106&lt;&gt;"▼プルダウンより選択してください",申込書!$C$106&lt;&gt;"",申込書!$P$106&lt;&gt;"YYYY/MM/DD",$G493&lt;&gt;""),申込書!$P$106,"")</f>
        <v/>
      </c>
      <c r="EB493" s="81" t="str">
        <f>IF(AND(申込書!$C$106&lt;&gt;"▼プルダウンより選択してください",申込書!$C$106&lt;&gt;"",$G493&lt;&gt;""),申込書!$M$106,"")</f>
        <v/>
      </c>
      <c r="EC493" s="81" t="str">
        <f>IF($EA$3&lt;&gt;"コンテンツなし",IF(AND(申込書!$AH$4="GIGAスクールパック",SUM($P493,$R493)&lt;&gt;0),SUM($P493,$R493),IF(AND(申込書!$AH$4="SKY安心GIGAタブレット",SUM($T493,$V493)&lt;&gt;0),SUM($T493,$V493),"")),"")</f>
        <v/>
      </c>
      <c r="ED493" s="81" t="str">
        <f>IF($EA$3&lt;&gt;"コンテンツなし",IF(AND(申込書!$AH$4="GIGAスクールパック",SUM($Q493,$S493)&lt;&gt;0),SUM($Q493,$S493),IF(AND(申込書!$AH$4="SKY安心GIGAタブレット",SUM($U493,$W493)&lt;&gt;0),SUM($U493,$W493),"")),"")</f>
        <v/>
      </c>
      <c r="EE493" s="157"/>
      <c r="EF493" s="82"/>
      <c r="EG493" s="80" t="str">
        <f>IF(AND(申込書!$C$107&lt;&gt;"▼プルダウンより選択してください",申込書!$C$107&lt;&gt;"",申込書!$P$107&lt;&gt;"YYYY/MM/DD",$G493&lt;&gt;""),申込書!$P$107,"")</f>
        <v/>
      </c>
      <c r="EH493" s="81" t="str">
        <f>IF(AND(申込書!$C$107&lt;&gt;"▼プルダウンより選択してください",申込書!$C$107&lt;&gt;"",$G493&lt;&gt;""),申込書!$M$107,"")</f>
        <v/>
      </c>
      <c r="EI493" s="81" t="str">
        <f>IF($EG$3&lt;&gt;"コンテンツなし",IF(AND(申込書!$AH$4="GIGAスクールパック",SUM($P493,$R493)&lt;&gt;0),SUM($P493,$R493),IF(AND(申込書!$AH$4="SKY安心GIGAタブレット",SUM($T493,$V493)&lt;&gt;0),SUM($T493,$V493),"")),"")</f>
        <v/>
      </c>
      <c r="EJ493" s="81" t="str">
        <f>IF($EG$3&lt;&gt;"コンテンツなし",IF(AND(申込書!$AH$4="GIGAスクールパック",SUM($Q493,$S493)&lt;&gt;0),SUM($Q493,$S493),IF(AND(申込書!$AH$4="SKY安心GIGAタブレット",SUM($U493,$W493)&lt;&gt;0),SUM($U493,$W493),"")),"")</f>
        <v/>
      </c>
      <c r="EK493" s="157"/>
      <c r="EL493" s="82"/>
      <c r="EM493" s="80" t="str">
        <f>IF(AND(申込書!$C$108&lt;&gt;"▼プルダウンより選択してください",申込書!$C$108&lt;&gt;"",申込書!$P$108&lt;&gt;"YYYY/MM/DD",$G493&lt;&gt;""),申込書!$P$108,"")</f>
        <v/>
      </c>
      <c r="EN493" s="81" t="str">
        <f>IF(AND(申込書!$C$108&lt;&gt;"▼プルダウンより選択してください",申込書!$C$108&lt;&gt;"",$G493&lt;&gt;""),申込書!$M$108,"")</f>
        <v/>
      </c>
      <c r="EO493" s="81" t="str">
        <f>IF($EM$3&lt;&gt;"コンテンツなし",IF(AND(申込書!$AH$4="GIGAスクールパック",SUM($P493,$R493)&lt;&gt;0),SUM($P493,$R493),IF(AND(申込書!$AH$4="SKY安心GIGAタブレット",SUM($T493,$V493)&lt;&gt;0),SUM($T493,$V493),"")),"")</f>
        <v/>
      </c>
      <c r="EP493" s="81" t="str">
        <f>IF($EM$3&lt;&gt;"コンテンツなし",IF(AND(申込書!$AH$4="GIGAスクールパック",SUM($Q493,$S493)&lt;&gt;0),SUM($Q493,$S493),IF(AND(申込書!$AH$4="SKY安心GIGAタブレット",SUM($U493,$W493)&lt;&gt;0),SUM($U493,$W493),"")),"")</f>
        <v/>
      </c>
      <c r="EQ493" s="157"/>
      <c r="ER493" s="82"/>
      <c r="ES493" s="80" t="str">
        <f>IF(AND(申込書!$C$109&lt;&gt;"▼プルダウンより選択してください",申込書!$C$109&lt;&gt;"",申込書!$P$109&lt;&gt;"YYYY/MM/DD",$G493&lt;&gt;""),申込書!$P$109,"")</f>
        <v/>
      </c>
      <c r="ET493" s="81" t="str">
        <f>IF(AND(申込書!$C$109&lt;&gt;"▼プルダウンより選択してください",申込書!$C$109&lt;&gt;"",$G493&lt;&gt;""),申込書!$M$109,"")</f>
        <v/>
      </c>
      <c r="EU493" s="81" t="str">
        <f>IF($ES$3&lt;&gt;"コンテンツなし",IF(AND(申込書!$AH$4="GIGAスクールパック",SUM($P493,$R493)&lt;&gt;0),SUM($P493,$R493),IF(AND(申込書!$AH$4="SKY安心GIGAタブレット",SUM($T493,$V493)&lt;&gt;0),SUM($T493,$V493),"")),"")</f>
        <v/>
      </c>
      <c r="EV493" s="81" t="str">
        <f>IF($ES$3&lt;&gt;"コンテンツなし",IF(AND(申込書!$AH$4="GIGAスクールパック",SUM($Q493,$S493)&lt;&gt;0),SUM($Q493,$S493),IF(AND(申込書!$AH$4="SKY安心GIGAタブレット",SUM($U493,$W493)&lt;&gt;0),SUM($U493,$W493),"")),"")</f>
        <v/>
      </c>
      <c r="EW493" s="157"/>
      <c r="EX493" s="82"/>
      <c r="EY493" s="80" t="str">
        <f>IF(AND(申込書!$C$110&lt;&gt;"▼プルダウンより選択してください",申込書!$C$110&lt;&gt;"",申込書!$P$110&lt;&gt;"YYYY/MM/DD",$G493&lt;&gt;""),申込書!$P$110,"")</f>
        <v/>
      </c>
      <c r="EZ493" s="81" t="str">
        <f>IF(AND(申込書!$C$110&lt;&gt;"▼プルダウンより選択してください",申込書!$C$110&lt;&gt;"",$G493&lt;&gt;""),申込書!$M$110,"")</f>
        <v/>
      </c>
      <c r="FA493" s="81" t="str">
        <f>IF($EY$3&lt;&gt;"コンテンツなし",IF(AND(申込書!$AH$4="GIGAスクールパック",SUM($P493,$R493)&lt;&gt;0),SUM($P493,$R493),IF(AND(申込書!$AH$4="SKY安心GIGAタブレット",SUM($T493,$V493)&lt;&gt;0),SUM($T493,$V493),"")),"")</f>
        <v/>
      </c>
      <c r="FB493" s="81" t="str">
        <f>IF($EY$3&lt;&gt;"コンテンツなし",IF(AND(申込書!$AH$4="GIGAスクールパック",SUM($Q493,$S493)&lt;&gt;0),SUM($Q493,$S493),IF(AND(申込書!$AH$4="SKY安心GIGAタブレット",SUM($U493,$W493)&lt;&gt;0),SUM($U493,$W493),"")),"")</f>
        <v/>
      </c>
      <c r="FC493" s="157"/>
      <c r="FD493" s="82"/>
      <c r="FE493" s="80" t="str">
        <f>IF(AND(申込書!$C$111&lt;&gt;"▼プルダウンより選択してください",申込書!$C$111&lt;&gt;"",申込書!$P$111&lt;&gt;"YYYY/MM/DD",$G493&lt;&gt;""),申込書!$P$111,"")</f>
        <v/>
      </c>
      <c r="FF493" s="81" t="str">
        <f>IF(AND(申込書!$C$111&lt;&gt;"▼プルダウンより選択してください",申込書!$C$111&lt;&gt;"",$G493&lt;&gt;""),申込書!$M$111,"")</f>
        <v/>
      </c>
      <c r="FG493" s="81" t="str">
        <f>IF($FE$3&lt;&gt;"コンテンツなし",IF(AND(申込書!$AH$4="GIGAスクールパック",SUM($P493,$R493)&lt;&gt;0),SUM($P493,$R493),IF(AND(申込書!$AH$4="SKY安心GIGAタブレット",SUM($T493,$V493)&lt;&gt;0),SUM($T493,$V493),"")),"")</f>
        <v/>
      </c>
      <c r="FH493" s="81" t="str">
        <f>IF($FE$3&lt;&gt;"コンテンツなし",IF(AND(申込書!$AH$4="GIGAスクールパック",SUM($Q493,$S493)&lt;&gt;0),SUM($Q493,$S493),IF(AND(申込書!$AH$4="SKY安心GIGAタブレット",SUM($U493,$W493)&lt;&gt;0),SUM($U493,$W493),"")),"")</f>
        <v/>
      </c>
      <c r="FI493" s="157"/>
      <c r="FJ493" s="82"/>
      <c r="FK493" s="80" t="str">
        <f>IF(AND(申込書!$C$112&lt;&gt;"▼プルダウンより選択してください",申込書!$C$112&lt;&gt;"",申込書!$P$112&lt;&gt;"YYYY/MM/DD",$G493&lt;&gt;""),申込書!$P$112,"")</f>
        <v/>
      </c>
      <c r="FL493" s="81" t="str">
        <f>IF(AND(申込書!$C$112&lt;&gt;"▼プルダウンより選択してください",申込書!$C$112&lt;&gt;"",$G493&lt;&gt;""),申込書!$M$112,"")</f>
        <v/>
      </c>
      <c r="FM493" s="81" t="str">
        <f>IF($FK$3&lt;&gt;"コンテンツなし",IF(AND(申込書!$AH$4="GIGAスクールパック",SUM($P493,$R493)&lt;&gt;0),SUM($P493,$R493),IF(AND(申込書!$AH$4="SKY安心GIGAタブレット",SUM($T493,$V493)&lt;&gt;0),SUM($T493,$V493),"")),"")</f>
        <v/>
      </c>
      <c r="FN493" s="81" t="str">
        <f>IF($FK$3&lt;&gt;"コンテンツなし",IF(AND(申込書!$AH$4="GIGAスクールパック",SUM($Q493,$S493)&lt;&gt;0),SUM($Q493,$S493),IF(AND(申込書!$AH$4="SKY安心GIGAタブレット",SUM($U493,$W493)&lt;&gt;0),SUM($U493,$W493),"")),"")</f>
        <v/>
      </c>
      <c r="FO493" s="157"/>
      <c r="FP493" s="82"/>
      <c r="FQ493" s="80" t="str">
        <f>IF(AND(申込書!$C$113&lt;&gt;"▼プルダウンより選択してください",申込書!$C$113&lt;&gt;"",申込書!$P$113&lt;&gt;"YYYY/MM/DD",$G493&lt;&gt;""),申込書!$P$113,"")</f>
        <v/>
      </c>
      <c r="FR493" s="81" t="str">
        <f>IF(AND(申込書!$C$113&lt;&gt;"▼プルダウンより選択してください",申込書!$C$113&lt;&gt;"",$G493&lt;&gt;""),申込書!$M$113,"")</f>
        <v/>
      </c>
      <c r="FS493" s="81" t="str">
        <f>IF($FQ$3&lt;&gt;"コンテンツなし",IF(AND(申込書!$AH$4="GIGAスクールパック",SUM($P493,$R493)&lt;&gt;0),SUM($P493,$R493),IF(AND(申込書!$AH$4="SKY安心GIGAタブレット",SUM($T493,$V493)&lt;&gt;0),SUM($T493,$V493),"")),"")</f>
        <v/>
      </c>
      <c r="FT493" s="81" t="str">
        <f>IF($FQ$3&lt;&gt;"コンテンツなし",IF(AND(申込書!$AH$4="GIGAスクールパック",SUM($Q493,$S493)&lt;&gt;0),SUM($Q493,$S493),IF(AND(申込書!$AH$4="SKY安心GIGAタブレット",SUM($U493,$W493)&lt;&gt;0),SUM($U493,$W493),"")),"")</f>
        <v/>
      </c>
      <c r="FU493" s="157"/>
      <c r="FV493" s="82"/>
      <c r="FW493" s="80" t="str">
        <f>IF(AND(申込書!$C$114&lt;&gt;"▼プルダウンより選択してください",申込書!$C$114&lt;&gt;"",申込書!$P$114&lt;&gt;"YYYY/MM/DD",$G493&lt;&gt;""),申込書!$P$114,"")</f>
        <v/>
      </c>
      <c r="FX493" s="81" t="str">
        <f>IF(AND(申込書!$C$114&lt;&gt;"▼プルダウンより選択してください",申込書!$C$114&lt;&gt;"",$G493&lt;&gt;""),申込書!$M$114,"")</f>
        <v/>
      </c>
      <c r="FY493" s="81" t="str">
        <f>IF($FW$3&lt;&gt;"コンテンツなし",IF(AND(申込書!$AH$4="GIGAスクールパック",SUM($P493,$R493)&lt;&gt;0),SUM($P493,$R493),IF(AND(申込書!$AH$4="SKY安心GIGAタブレット",SUM($T493,$V493)&lt;&gt;0),SUM($T493,$V493),"")),"")</f>
        <v/>
      </c>
      <c r="FZ493" s="81" t="str">
        <f>IF($FW$3&lt;&gt;"コンテンツなし",IF(AND(申込書!$AH$4="GIGAスクールパック",SUM($Q493,$S493)&lt;&gt;0),SUM($Q493,$S493),IF(AND(申込書!$AH$4="SKY安心GIGAタブレット",SUM($U493,$W493)&lt;&gt;0),SUM($U493,$W493),"")),"")</f>
        <v/>
      </c>
      <c r="GA493" s="157"/>
      <c r="GB493" s="82"/>
      <c r="GC493" s="80" t="str">
        <f>IF(AND(申込書!$C$115&lt;&gt;"▼プルダウンより選択してください",申込書!$C$115&lt;&gt;"",申込書!$P$115&lt;&gt;"YYYY/MM/DD",$G493&lt;&gt;""),申込書!$P$115,"")</f>
        <v/>
      </c>
      <c r="GD493" s="81" t="str">
        <f>IF(AND(申込書!$C$115&lt;&gt;"▼プルダウンより選択してください",申込書!$C$115&lt;&gt;"",$G493&lt;&gt;""),申込書!$M$115,"")</f>
        <v/>
      </c>
      <c r="GE493" s="81" t="str">
        <f>IF($GC$3&lt;&gt;"コンテンツなし",IF(AND(申込書!$AH$4="GIGAスクールパック",SUM($P493,$R493)&lt;&gt;0),SUM($P493,$R493),IF(AND(申込書!$AH$4="SKY安心GIGAタブレット",SUM($T493,$V493)&lt;&gt;0),SUM($T493,$V493),"")),"")</f>
        <v/>
      </c>
      <c r="GF493" s="81" t="str">
        <f>IF($GC$3&lt;&gt;"コンテンツなし",IF(AND(申込書!$AH$4="GIGAスクールパック",SUM($Q493,$S493)&lt;&gt;0),SUM($Q493,$S493),IF(AND(申込書!$AH$4="SKY安心GIGAタブレット",SUM($U493,$W493)&lt;&gt;0),SUM($U493,$W493),"")),"")</f>
        <v/>
      </c>
      <c r="GG493" s="157"/>
      <c r="GH493" s="82"/>
      <c r="GI493" s="80" t="str">
        <f>IF(AND(申込書!$C$116&lt;&gt;"▼プルダウンより選択してください",申込書!$C$116&lt;&gt;"",申込書!$P$116&lt;&gt;"YYYY/MM/DD",$G493&lt;&gt;""),申込書!$P$116,"")</f>
        <v/>
      </c>
      <c r="GJ493" s="81" t="str">
        <f>IF(AND(申込書!$C$116&lt;&gt;"▼プルダウンより選択してください",申込書!$C$116&lt;&gt;"",$G493&lt;&gt;""),申込書!$M$116,"")</f>
        <v/>
      </c>
      <c r="GK493" s="81" t="str">
        <f>IF($GI$3&lt;&gt;"コンテンツなし",IF(AND(申込書!$AH$4="GIGAスクールパック",SUM($P493,$R493)&lt;&gt;0),SUM($P493,$R493),IF(AND(申込書!$AH$4="SKY安心GIGAタブレット",SUM($T493,$V493)&lt;&gt;0),SUM($T493,$V493),"")),"")</f>
        <v/>
      </c>
      <c r="GL493" s="81" t="str">
        <f>IF($GI$3&lt;&gt;"コンテンツなし",IF(AND(申込書!$AH$4="GIGAスクールパック",SUM($Q493,$S493)&lt;&gt;0),SUM($Q493,$S493),IF(AND(申込書!$AH$4="SKY安心GIGAタブレット",SUM($U493,$W493)&lt;&gt;0),SUM($U493,$W493),"")),"")</f>
        <v/>
      </c>
      <c r="GM493" s="157"/>
      <c r="GN493" s="82"/>
      <c r="GO493" s="80" t="str">
        <f>IF(AND(申込書!$C$117&lt;&gt;"▼プルダウンより選択してください",申込書!$C$117&lt;&gt;"",申込書!$P$117&lt;&gt;"YYYY/MM/DD",$G493&lt;&gt;""),申込書!$P$117,"")</f>
        <v/>
      </c>
      <c r="GP493" s="81" t="str">
        <f>IF(AND(申込書!$C$117&lt;&gt;"▼プルダウンより選択してください",申込書!$C$117&lt;&gt;"",$G493&lt;&gt;""),申込書!$M$117,"")</f>
        <v/>
      </c>
      <c r="GQ493" s="81" t="str">
        <f>IF($GO$3&lt;&gt;"コンテンツなし",IF(AND(申込書!$AH$4="GIGAスクールパック",SUM($P493,$R493)&lt;&gt;0),SUM($P493,$R493),IF(AND(申込書!$AH$4="SKY安心GIGAタブレット",SUM($T493,$V493)&lt;&gt;0),SUM($T493,$V493),"")),"")</f>
        <v/>
      </c>
      <c r="GR493" s="81" t="str">
        <f>IF($GO$3&lt;&gt;"コンテンツなし",IF(AND(申込書!$AH$4="GIGAスクールパック",SUM($Q493,$S493)&lt;&gt;0),SUM($Q493,$S493),IF(AND(申込書!$AH$4="SKY安心GIGAタブレット",SUM($U493,$W493)&lt;&gt;0),SUM($U493,$W493),"")),"")</f>
        <v/>
      </c>
      <c r="GS493" s="157"/>
      <c r="GT493" s="82"/>
      <c r="GU493" s="80" t="str">
        <f>IF(AND(申込書!$C$118&lt;&gt;"▼プルダウンより選択してください",申込書!$C$118&lt;&gt;"",申込書!$P$118&lt;&gt;"YYYY/MM/DD",$G493&lt;&gt;""),申込書!$P$118,"")</f>
        <v/>
      </c>
      <c r="GV493" s="81" t="str">
        <f>IF(AND(申込書!$C$118&lt;&gt;"▼プルダウンより選択してください",申込書!$C$118&lt;&gt;"",$G493&lt;&gt;""),申込書!$M$118,"")</f>
        <v/>
      </c>
      <c r="GW493" s="81" t="str">
        <f>IF($GU$3&lt;&gt;"コンテンツなし",IF(AND(申込書!$AH$4="GIGAスクールパック",SUM($P493,$R493)&lt;&gt;0),SUM($P493,$R493),IF(AND(申込書!$AH$4="SKY安心GIGAタブレット",SUM($T493,$V493)&lt;&gt;0),SUM($T493,$V493),"")),"")</f>
        <v/>
      </c>
      <c r="GX493" s="81" t="str">
        <f>IF($GU$3&lt;&gt;"コンテンツなし",IF(AND(申込書!$AH$4="GIGAスクールパック",SUM($Q493,$S493)&lt;&gt;0),SUM($Q493,$S493),IF(AND(申込書!$AH$4="SKY安心GIGAタブレット",SUM($U493,$W493)&lt;&gt;0),SUM($U493,$W493),"")),"")</f>
        <v/>
      </c>
      <c r="GY493" s="157"/>
      <c r="GZ493" s="82"/>
      <c r="HA493" s="80" t="str">
        <f>IF(AND(申込書!$C$119&lt;&gt;"▼プルダウンより選択してください",申込書!$C$119&lt;&gt;"",申込書!$P$119&lt;&gt;"YYYY/MM/DD",$G493&lt;&gt;""),申込書!$P$119,"")</f>
        <v/>
      </c>
      <c r="HB493" s="81" t="str">
        <f>IF(AND(申込書!$C$119&lt;&gt;"▼プルダウンより選択してください",申込書!$C$119&lt;&gt;"",$G493&lt;&gt;""),申込書!$M$119,"")</f>
        <v/>
      </c>
      <c r="HC493" s="81" t="str">
        <f>IF($HA$3&lt;&gt;"コンテンツなし",IF(AND(申込書!$AH$4="GIGAスクールパック",SUM($P493,$R493)&lt;&gt;0),SUM($P493,$R493),IF(AND(申込書!$AH$4="SKY安心GIGAタブレット",SUM($T493,$V493)&lt;&gt;0),SUM($T493,$V493),"")),"")</f>
        <v/>
      </c>
      <c r="HD493" s="81" t="str">
        <f>IF($HA$3&lt;&gt;"コンテンツなし",IF(AND(申込書!$AH$4="GIGAスクールパック",SUM($Q493,$S493)&lt;&gt;0),SUM($Q493,$S493),IF(AND(申込書!$AH$4="SKY安心GIGAタブレット",SUM($U493,$W493)&lt;&gt;0),SUM($U493,$W493),"")),"")</f>
        <v/>
      </c>
      <c r="HE493" s="157"/>
      <c r="HF493" s="82"/>
      <c r="HG493" s="83"/>
    </row>
    <row r="494" spans="2:215" ht="26.85" customHeight="1">
      <c r="B494" s="62">
        <f t="shared" si="4"/>
        <v>489</v>
      </c>
      <c r="C494" s="63"/>
      <c r="D494" s="64"/>
      <c r="E494" s="207"/>
      <c r="F494" s="65"/>
      <c r="G494" s="66"/>
      <c r="H494" s="67"/>
      <c r="I494" s="68"/>
      <c r="J494" s="69"/>
      <c r="K494" s="70"/>
      <c r="L494" s="71"/>
      <c r="M494" s="72"/>
      <c r="N494" s="73"/>
      <c r="O494" s="74"/>
      <c r="P494" s="179"/>
      <c r="Q494" s="180"/>
      <c r="R494" s="180"/>
      <c r="S494" s="181"/>
      <c r="T494" s="179"/>
      <c r="U494" s="180"/>
      <c r="V494" s="182"/>
      <c r="W494" s="181"/>
      <c r="X494" s="75"/>
      <c r="Y494" s="76"/>
      <c r="Z494" s="77"/>
      <c r="AA494" s="78"/>
      <c r="AB494" s="79"/>
      <c r="AC494" s="79"/>
      <c r="AD494" s="79"/>
      <c r="AE494" s="77"/>
      <c r="AF494" s="139"/>
      <c r="AG494" s="139"/>
      <c r="AH494" s="139"/>
      <c r="AI494" s="80" t="str">
        <f>IF(AND(申込書!$C$90&lt;&gt;"▼プルダウンより選択してください",申込書!$C$90&lt;&gt;"",申込書!$P$90&lt;&gt;"YYYY/MM/DD",$G494&lt;&gt;""),申込書!$P$90,"")</f>
        <v/>
      </c>
      <c r="AJ494" s="81" t="str">
        <f>IF(AND(申込書!$C$90&lt;&gt;"▼プルダウンより選択してください",申込書!$C$90&lt;&gt;"",$G494&lt;&gt;""),申込書!$M$90,"")</f>
        <v/>
      </c>
      <c r="AK494" s="81" t="str">
        <f>IF($AI$3&lt;&gt;"コンテンツなし",IF(AND(申込書!$AH$4="GIGAスクールパック",SUM($P494,$R494)&lt;&gt;0),SUM($P494,$R494),IF(AND(申込書!$AH$4="SKY安心GIGAタブレット",SUM($T494,$V494)&lt;&gt;0),SUM($T494,$V494),"")),"")</f>
        <v/>
      </c>
      <c r="AL494" s="81" t="str">
        <f>IF($AI$3&lt;&gt;"コンテンツなし",IF(AND(申込書!$AH$4="GIGAスクールパック",SUM($Q494,$S494)&lt;&gt;0),SUM($Q494,$S494),IF(AND(申込書!$AH$4="SKY安心GIGAタブレット",SUM($U494,$W494)&lt;&gt;0),SUM($U494,$W494),"")),"")</f>
        <v/>
      </c>
      <c r="AM494" s="157"/>
      <c r="AN494" s="82"/>
      <c r="AO494" s="80" t="str">
        <f>IF(AND(申込書!$C$91&lt;&gt;"▼プルダウンより選択してください",申込書!$C$91&lt;&gt;"",申込書!$P$91&lt;&gt;"YYYY/MM/DD",$G494&lt;&gt;""),申込書!$P$91,"")</f>
        <v/>
      </c>
      <c r="AP494" s="81" t="str">
        <f>IF(AND(申込書!$C$91&lt;&gt;"▼プルダウンより選択してください",申込書!$C$91&lt;&gt;"",$G494&lt;&gt;""),申込書!$M$91,"")</f>
        <v/>
      </c>
      <c r="AQ494" s="81" t="str">
        <f>IF($AO$3&lt;&gt;"コンテンツなし",IF(AND(申込書!$AH$4="GIGAスクールパック",SUM($P494,$R494)&lt;&gt;0),SUM($P494,$R494),IF(AND(申込書!$AH$4="SKY安心GIGAタブレット",SUM($T494,$V494)&lt;&gt;0),SUM($T494,$V494),"")),"")</f>
        <v/>
      </c>
      <c r="AR494" s="81" t="str">
        <f>IF($AO$3&lt;&gt;"コンテンツなし",IF(AND(申込書!$AH$4="GIGAスクールパック",SUM($Q494,$S494)&lt;&gt;0),SUM($Q494,$S494),IF(AND(申込書!$AH$4="SKY安心GIGAタブレット",SUM($U494,$W494)&lt;&gt;0),SUM($U494,$W494),"")),"")</f>
        <v/>
      </c>
      <c r="AS494" s="157"/>
      <c r="AT494" s="82"/>
      <c r="AU494" s="80" t="str">
        <f>IF(AND(申込書!$C$92&lt;&gt;"▼プルダウンより選択してください",申込書!$C$92&lt;&gt;"",申込書!$P$92&lt;&gt;"YYYY/MM/DD",$G494&lt;&gt;""),申込書!$P$92,"")</f>
        <v/>
      </c>
      <c r="AV494" s="81" t="str">
        <f>IF(AND(申込書!$C$92&lt;&gt;"▼プルダウンより選択してください",申込書!$C$92&lt;&gt;"",$G494&lt;&gt;""),申込書!$M$92,"")</f>
        <v/>
      </c>
      <c r="AW494" s="81" t="str">
        <f>IF($AU$3&lt;&gt;"コンテンツなし",IF(AND(申込書!$AH$4="GIGAスクールパック",SUM($P494,$R494)&lt;&gt;0),SUM($P494,$R494),IF(AND(申込書!$AH$4="SKY安心GIGAタブレット",SUM($T494,$V494)&lt;&gt;0),SUM($T494,$V494),"")),"")</f>
        <v/>
      </c>
      <c r="AX494" s="81" t="str">
        <f>IF($AU$3&lt;&gt;"コンテンツなし",IF(AND(申込書!$AH$4="GIGAスクールパック",SUM($Q494,$S494)&lt;&gt;0),SUM($Q494,$S494),IF(AND(申込書!$AH$4="SKY安心GIGAタブレット",SUM($U494,$W494)&lt;&gt;0),SUM($U494,$W494),"")),"")</f>
        <v/>
      </c>
      <c r="AY494" s="157"/>
      <c r="AZ494" s="82"/>
      <c r="BA494" s="80" t="str">
        <f>IF(AND(申込書!$C$93&lt;&gt;"▼プルダウンより選択してください",申込書!$C$93&lt;&gt;"",申込書!$P$93&lt;&gt;"YYYY/MM/DD",$G494&lt;&gt;""),申込書!$P$93,"")</f>
        <v/>
      </c>
      <c r="BB494" s="81" t="str">
        <f>IF(AND(申込書!$C$93&lt;&gt;"▼プルダウンより選択してください",申込書!$C$93&lt;&gt;"",申込書!$M$93&gt;=1,$G494&lt;&gt;""),申込書!$M$93,"")</f>
        <v/>
      </c>
      <c r="BC494" s="81" t="str">
        <f>IF($BA$3&lt;&gt;"コンテンツなし",IF(AND(申込書!$AH$4="GIGAスクールパック",SUM($P494,$R494)&lt;&gt;0),SUM($P494,$R494),IF(AND(申込書!$AH$4="SKY安心GIGAタブレット",SUM($T494,$V494)&lt;&gt;0),SUM($T494,$V494),"")),"")</f>
        <v/>
      </c>
      <c r="BD494" s="81" t="str">
        <f>IF($BA$3&lt;&gt;"コンテンツなし",IF(AND(申込書!$AH$4="GIGAスクールパック",SUM($Q494,$S494)&lt;&gt;0),SUM($Q494,$S494),IF(AND(申込書!$AH$4="SKY安心GIGAタブレット",SUM($U494,$W494)&lt;&gt;0),SUM($U494,$W494),"")),"")</f>
        <v/>
      </c>
      <c r="BE494" s="157"/>
      <c r="BF494" s="82"/>
      <c r="BG494" s="80" t="str">
        <f>IF(AND(申込書!$C$94&lt;&gt;"▼プルダウンより選択してください",申込書!$C$94&lt;&gt;"",申込書!$P$94&lt;&gt;"YYYY/MM/DD",$G494&lt;&gt;""),申込書!$P$94,"")</f>
        <v/>
      </c>
      <c r="BH494" s="81" t="str">
        <f>IF(AND(申込書!$C$94&lt;&gt;"▼プルダウンより選択してください",申込書!$C$94&lt;&gt;"",$G494&lt;&gt;""),申込書!$M$94,"")</f>
        <v/>
      </c>
      <c r="BI494" s="81" t="str">
        <f>IF($BG$3&lt;&gt;"コンテンツなし",IF(AND(申込書!$AH$4="GIGAスクールパック",SUM($P494,$R494)&lt;&gt;0),SUM($P494,$R494),IF(AND(申込書!$AH$4="SKY安心GIGAタブレット",SUM($T494,$V494)&lt;&gt;0),SUM($T494,$V494),"")),"")</f>
        <v/>
      </c>
      <c r="BJ494" s="81" t="str">
        <f>IF($BG$3&lt;&gt;"コンテンツなし",IF(AND(申込書!$AH$4="GIGAスクールパック",SUM($Q494,$S494)&lt;&gt;0),SUM($Q494,$S494),IF(AND(申込書!$AH$4="SKY安心GIGAタブレット",SUM($U494,$W494)&lt;&gt;0),SUM($U494,$W494),"")),"")</f>
        <v/>
      </c>
      <c r="BK494" s="157"/>
      <c r="BL494" s="82"/>
      <c r="BM494" s="80" t="str">
        <f>IF(AND(申込書!$C$95&lt;&gt;"▼プルダウンより選択してください",申込書!$C$95&lt;&gt;"",申込書!$P$95&lt;&gt;"YYYY/MM/DD",$G494&lt;&gt;""),申込書!$P$95,"")</f>
        <v/>
      </c>
      <c r="BN494" s="81" t="str">
        <f>IF(AND(申込書!$C$95&lt;&gt;"▼プルダウンより選択してください",申込書!$C$95&lt;&gt;"",$G494&lt;&gt;""),申込書!$M$95,"")</f>
        <v/>
      </c>
      <c r="BO494" s="81" t="str">
        <f>IF($BM$3&lt;&gt;"コンテンツなし",IF(AND(申込書!$AH$4="GIGAスクールパック",SUM($P494,$R494)&lt;&gt;0),SUM($P494,$R494),IF(AND(申込書!$AH$4="SKY安心GIGAタブレット",SUM($T494,$V494)&lt;&gt;0),SUM($T494,$V494),"")),"")</f>
        <v/>
      </c>
      <c r="BP494" s="81" t="str">
        <f>IF($BM$3&lt;&gt;"コンテンツなし",IF(AND(申込書!$AH$4="GIGAスクールパック",SUM($Q494,$S494)&lt;&gt;0),SUM($Q494,$S494),IF(AND(申込書!$AH$4="SKY安心GIGAタブレット",SUM($U494,$W494)&lt;&gt;0),SUM($U494,$W494),"")),"")</f>
        <v/>
      </c>
      <c r="BQ494" s="157"/>
      <c r="BR494" s="82"/>
      <c r="BS494" s="80" t="str">
        <f>IF(AND(申込書!$C$96&lt;&gt;"▼プルダウンより選択してください",申込書!$C$96&lt;&gt;"",申込書!$P$96&lt;&gt;"YYYY/MM/DD",$G494&lt;&gt;""),申込書!$P$96,"")</f>
        <v/>
      </c>
      <c r="BT494" s="81" t="str">
        <f>IF(AND(申込書!$C$96&lt;&gt;"▼プルダウンより選択してください",申込書!$C$96&lt;&gt;"",$G494&lt;&gt;""),申込書!$M$96,"")</f>
        <v/>
      </c>
      <c r="BU494" s="81" t="str">
        <f>IF($BS$3&lt;&gt;"コンテンツなし",IF(AND(申込書!$AH$4="GIGAスクールパック",SUM($P494,$R494)&lt;&gt;0),SUM($P494,$R494),IF(AND(申込書!$AH$4="SKY安心GIGAタブレット",SUM($T494,$V494)&lt;&gt;0),SUM($T494,$V494),"")),"")</f>
        <v/>
      </c>
      <c r="BV494" s="81" t="str">
        <f>IF($BS$3&lt;&gt;"コンテンツなし",IF(AND(申込書!$AH$4="GIGAスクールパック",SUM($Q494,$S494)&lt;&gt;0),SUM($Q494,$S494),IF(AND(申込書!$AH$4="SKY安心GIGAタブレット",SUM($U494,$W494)&lt;&gt;0),SUM($U494,$W494),"")),"")</f>
        <v/>
      </c>
      <c r="BW494" s="157"/>
      <c r="BX494" s="82"/>
      <c r="BY494" s="80" t="str">
        <f>IF(AND(申込書!$C$97&lt;&gt;"▼プルダウンより選択してください",申込書!$C$97&lt;&gt;"",申込書!$P$97&lt;&gt;"YYYY/MM/DD",$G494&lt;&gt;""),申込書!$P$97,"")</f>
        <v/>
      </c>
      <c r="BZ494" s="81" t="str">
        <f>IF(AND(申込書!$C$97&lt;&gt;"▼プルダウンより選択してください",申込書!$C$97&lt;&gt;"",$G494&lt;&gt;""),申込書!$M$97,"")</f>
        <v/>
      </c>
      <c r="CA494" s="81" t="str">
        <f>IF($BY$3&lt;&gt;"コンテンツなし",IF(AND(申込書!$AH$4="GIGAスクールパック",SUM($P494,$R494)&lt;&gt;0),SUM($P494,$R494),IF(AND(申込書!$AH$4="SKY安心GIGAタブレット",SUM($T494,$V494)&lt;&gt;0),SUM($T494,$V494),"")),"")</f>
        <v/>
      </c>
      <c r="CB494" s="81" t="str">
        <f>IF($BY$3&lt;&gt;"コンテンツなし",IF(AND(申込書!$AH$4="GIGAスクールパック",SUM($Q494,$S494)&lt;&gt;0),SUM($Q494,$S494),IF(AND(申込書!$AH$4="SKY安心GIGAタブレット",SUM($U494,$W494)&lt;&gt;0),SUM($U494,$W494),"")),"")</f>
        <v/>
      </c>
      <c r="CC494" s="157"/>
      <c r="CD494" s="82"/>
      <c r="CE494" s="80" t="str">
        <f>IF(AND(申込書!$C$98&lt;&gt;"▼プルダウンより選択してください",申込書!$C$98&lt;&gt;"",申込書!$P$98&lt;&gt;"YYYY/MM/DD",$G494&lt;&gt;""),申込書!$P$98,"")</f>
        <v/>
      </c>
      <c r="CF494" s="81" t="str">
        <f>IF(AND(申込書!$C$98&lt;&gt;"▼プルダウンより選択してください",申込書!$C$98&lt;&gt;"",$G494&lt;&gt;""),申込書!$M$98,"")</f>
        <v/>
      </c>
      <c r="CG494" s="81" t="str">
        <f>IF($CE$3&lt;&gt;"コンテンツなし",IF(AND(申込書!$AH$4="GIGAスクールパック",SUM($P494,$R494)&lt;&gt;0),SUM($P494,$R494),IF(AND(申込書!$AH$4="SKY安心GIGAタブレット",SUM($T494,$V494)&lt;&gt;0),SUM($T494,$V494),"")),"")</f>
        <v/>
      </c>
      <c r="CH494" s="81" t="str">
        <f>IF($CE$3&lt;&gt;"コンテンツなし",IF(AND(申込書!$AH$4="GIGAスクールパック",SUM($Q494,$S494)&lt;&gt;0),SUM($Q494,$S494),IF(AND(申込書!$AH$4="SKY安心GIGAタブレット",SUM($U494,$W494)&lt;&gt;0),SUM($U494,$W494),"")),"")</f>
        <v/>
      </c>
      <c r="CI494" s="157"/>
      <c r="CJ494" s="82"/>
      <c r="CK494" s="80" t="str">
        <f>IF(AND(申込書!$C$99&lt;&gt;"▼プルダウンより選択してください",申込書!$C$99&lt;&gt;"",申込書!$P$99&lt;&gt;"YYYY/MM/DD",$G494&lt;&gt;""),申込書!$P$99,"")</f>
        <v/>
      </c>
      <c r="CL494" s="81" t="str">
        <f>IF(AND(申込書!$C$99&lt;&gt;"▼プルダウンより選択してください",申込書!$C$99&lt;&gt;"",$G494&lt;&gt;""),申込書!$M$99,"")</f>
        <v/>
      </c>
      <c r="CM494" s="81" t="str">
        <f>IF($CK$3&lt;&gt;"コンテンツなし",IF(AND(申込書!$AH$4="GIGAスクールパック",SUM($P494,$R494)&lt;&gt;0),SUM($P494,$R494),IF(AND(申込書!$AH$4="SKY安心GIGAタブレット",SUM($T494,$V494)&lt;&gt;0),SUM($T494,$V494),"")),"")</f>
        <v/>
      </c>
      <c r="CN494" s="81" t="str">
        <f>IF($CK$3&lt;&gt;"コンテンツなし",IF(AND(申込書!$AH$4="GIGAスクールパック",SUM($Q494,$S494)&lt;&gt;0),SUM($Q494,$S494),IF(AND(申込書!$AH$4="SKY安心GIGAタブレット",SUM($U494,$W494)&lt;&gt;0),SUM($U494,$W494),"")),"")</f>
        <v/>
      </c>
      <c r="CO494" s="157"/>
      <c r="CP494" s="82"/>
      <c r="CQ494" s="80" t="str">
        <f>IF(AND(申込書!$C$100&lt;&gt;"▼プルダウンより選択してください",申込書!$C$100&lt;&gt;"",申込書!$P$100&lt;&gt;"YYYY/MM/DD",$G494&lt;&gt;""),申込書!$P$100,"")</f>
        <v/>
      </c>
      <c r="CR494" s="81" t="str">
        <f>IF(AND(申込書!$C$100&lt;&gt;"▼プルダウンより選択してください",申込書!$C$100&lt;&gt;"",$G494&lt;&gt;""),申込書!$M$100,"")</f>
        <v/>
      </c>
      <c r="CS494" s="81" t="str">
        <f>IF($CQ$3&lt;&gt;"コンテンツなし",IF(AND(申込書!$AH$4="GIGAスクールパック",SUM($P494,$R494)&lt;&gt;0),SUM($P494,$R494),IF(AND(申込書!$AH$4="SKY安心GIGAタブレット",SUM($T494,$V494)&lt;&gt;0),SUM($T494,$V494),"")),"")</f>
        <v/>
      </c>
      <c r="CT494" s="81" t="str">
        <f>IF($CQ$3&lt;&gt;"コンテンツなし",IF(AND(申込書!$AH$4="GIGAスクールパック",SUM($Q494,$S494)&lt;&gt;0),SUM($Q494,$S494),IF(AND(申込書!$AH$4="SKY安心GIGAタブレット",SUM($U494,$W494)&lt;&gt;0),SUM($U494,$W494),"")),"")</f>
        <v/>
      </c>
      <c r="CU494" s="81"/>
      <c r="CV494" s="82"/>
      <c r="CW494" s="80" t="str">
        <f>IF(AND(申込書!$C$101&lt;&gt;"▼プルダウンより選択してください",申込書!$C$101&lt;&gt;"",申込書!$P$101&lt;&gt;"YYYY/MM/DD",$G494&lt;&gt;""),申込書!$P$101,"")</f>
        <v/>
      </c>
      <c r="CX494" s="81" t="str">
        <f>IF(AND(申込書!$C$101&lt;&gt;"▼プルダウンより選択してください",申込書!$C$101&lt;&gt;"",$G494&lt;&gt;""),申込書!$M$101,"")</f>
        <v/>
      </c>
      <c r="CY494" s="81" t="str">
        <f>IF($CW$3&lt;&gt;"コンテンツなし",IF(AND(申込書!$AH$4="GIGAスクールパック",SUM($P494,$R494)&lt;&gt;0),SUM($P494,$R494),IF(AND(申込書!$AH$4="SKY安心GIGAタブレット",SUM($T494,$V494)&lt;&gt;0),SUM($T494,$V494),"")),"")</f>
        <v/>
      </c>
      <c r="CZ494" s="81" t="str">
        <f>IF($CW$3&lt;&gt;"コンテンツなし",IF(AND(申込書!$AH$4="GIGAスクールパック",SUM($Q494,$S494)&lt;&gt;0),SUM($Q494,$S494),IF(AND(申込書!$AH$4="SKY安心GIGAタブレット",SUM($U494,$W494)&lt;&gt;0),SUM($U494,$W494),"")),"")</f>
        <v/>
      </c>
      <c r="DA494" s="81"/>
      <c r="DB494" s="82"/>
      <c r="DC494" s="80" t="str">
        <f>IF(AND(申込書!$C$102&lt;&gt;"▼プルダウンより選択してください",申込書!$C$102&lt;&gt;"",申込書!$P$102&lt;&gt;"YYYY/MM/DD",$G494&lt;&gt;""),申込書!$P$102,"")</f>
        <v/>
      </c>
      <c r="DD494" s="81" t="str">
        <f>IF(AND(申込書!$C$102&lt;&gt;"▼プルダウンより選択してください",申込書!$C$102&lt;&gt;"",$G494&lt;&gt;""),申込書!$M$102,"")</f>
        <v/>
      </c>
      <c r="DE494" s="81" t="str">
        <f>IF($DC$3&lt;&gt;"コンテンツなし",IF(AND(申込書!$AH$4="GIGAスクールパック",SUM($P494,$R494)&lt;&gt;0),SUM($P494,$R494),IF(AND(申込書!$AH$4="SKY安心GIGAタブレット",SUM($T494,$V494)&lt;&gt;0),SUM($T494,$V494),"")),"")</f>
        <v/>
      </c>
      <c r="DF494" s="81" t="str">
        <f>IF($DC$3&lt;&gt;"コンテンツなし",IF(AND(申込書!$AH$4="GIGAスクールパック",SUM($Q494,$S494)&lt;&gt;0),SUM($Q494,$S494),IF(AND(申込書!$AH$4="SKY安心GIGAタブレット",SUM($U494,$W494)&lt;&gt;0),SUM($U494,$W494),"")),"")</f>
        <v/>
      </c>
      <c r="DG494" s="81"/>
      <c r="DH494" s="82"/>
      <c r="DI494" s="80" t="str">
        <f>IF(AND(申込書!$C$103&lt;&gt;"▼プルダウンより選択してください",申込書!$C$103&lt;&gt;"",申込書!$P$103&lt;&gt;"YYYY/MM/DD",$G494&lt;&gt;""),申込書!$P$103,"")</f>
        <v/>
      </c>
      <c r="DJ494" s="81" t="str">
        <f>IF(AND(申込書!$C$103&lt;&gt;"▼プルダウンより選択してください",申込書!$C$103&lt;&gt;"",$G494&lt;&gt;""),申込書!$M$103,"")</f>
        <v/>
      </c>
      <c r="DK494" s="81" t="str">
        <f>IF($DI$3&lt;&gt;"コンテンツなし",IF(AND(申込書!$AH$4="GIGAスクールパック",SUM($P494,$R494)&lt;&gt;0),SUM($P494,$R494),IF(AND(申込書!$AH$4="SKY安心GIGAタブレット",SUM($T494,$V494)&lt;&gt;0),SUM($T494,$V494),"")),"")</f>
        <v/>
      </c>
      <c r="DL494" s="81" t="str">
        <f>IF($DI$3&lt;&gt;"コンテンツなし",IF(AND(申込書!$AH$4="GIGAスクールパック",SUM($Q494,$S494)&lt;&gt;0),SUM($Q494,$S494),IF(AND(申込書!$AH$4="SKY安心GIGAタブレット",SUM($U494,$W494)&lt;&gt;0),SUM($U494,$W494),"")),"")</f>
        <v/>
      </c>
      <c r="DM494" s="81"/>
      <c r="DN494" s="82"/>
      <c r="DO494" s="80" t="str">
        <f>IF(AND(申込書!$C$104&lt;&gt;"▼プルダウンより選択してください",申込書!$C$104&lt;&gt;"",申込書!$P$104&lt;&gt;"YYYY/MM/DD",$G494&lt;&gt;""),申込書!$P$104,"")</f>
        <v/>
      </c>
      <c r="DP494" s="81" t="str">
        <f>IF(AND(申込書!$C$104&lt;&gt;"▼プルダウンより選択してください",申込書!$C$104&lt;&gt;"",$G494&lt;&gt;""),申込書!$M$104,"")</f>
        <v/>
      </c>
      <c r="DQ494" s="81" t="str">
        <f>IF($DO$3&lt;&gt;"コンテンツなし",IF(AND(申込書!$AH$4="GIGAスクールパック",SUM($P494,$R494)&lt;&gt;0),SUM($P494,$R494),IF(AND(申込書!$AH$4="SKY安心GIGAタブレット",SUM($T494,$V494)&lt;&gt;0),SUM($T494,$V494),"")),"")</f>
        <v/>
      </c>
      <c r="DR494" s="81" t="str">
        <f>IF($DO$3&lt;&gt;"コンテンツなし",IF(AND(申込書!$AH$4="GIGAスクールパック",SUM($Q494,$S494)&lt;&gt;0),SUM($Q494,$S494),IF(AND(申込書!$AH$4="SKY安心GIGAタブレット",SUM($U494,$W494)&lt;&gt;0),SUM($U494,$W494),"")),"")</f>
        <v/>
      </c>
      <c r="DS494" s="81"/>
      <c r="DT494" s="82"/>
      <c r="DU494" s="80" t="str">
        <f>IF(AND(申込書!$C$105&lt;&gt;"▼プルダウンより選択してください",申込書!$C$105&lt;&gt;"",申込書!$P$105&lt;&gt;"YYYY/MM/DD",$G494&lt;&gt;""),申込書!$P$105,"")</f>
        <v/>
      </c>
      <c r="DV494" s="81" t="str">
        <f>IF(AND(申込書!$C$105&lt;&gt;"▼プルダウンより選択してください",申込書!$C$105&lt;&gt;"",$G494&lt;&gt;""),申込書!$M$105,"")</f>
        <v/>
      </c>
      <c r="DW494" s="81" t="str">
        <f>IF($DU$3&lt;&gt;"コンテンツなし",IF(AND(申込書!$AH$4="GIGAスクールパック",SUM($P494,$R494)&lt;&gt;0),SUM($P494,$R494),IF(AND(申込書!$AH$4="SKY安心GIGAタブレット",SUM($T494,$V494)&lt;&gt;0),SUM($T494,$V494),"")),"")</f>
        <v/>
      </c>
      <c r="DX494" s="81" t="str">
        <f>IF($DU$3&lt;&gt;"コンテンツなし",IF(AND(申込書!$AH$4="GIGAスクールパック",SUM($Q494,$S494)&lt;&gt;0),SUM($Q494,$S494),IF(AND(申込書!$AH$4="SKY安心GIGAタブレット",SUM($U494,$W494)&lt;&gt;0),SUM($U494,$W494),"")),"")</f>
        <v/>
      </c>
      <c r="DY494" s="157"/>
      <c r="DZ494" s="82"/>
      <c r="EA494" s="80" t="str">
        <f>IF(AND(申込書!$C$106&lt;&gt;"▼プルダウンより選択してください",申込書!$C$106&lt;&gt;"",申込書!$P$106&lt;&gt;"YYYY/MM/DD",$G494&lt;&gt;""),申込書!$P$106,"")</f>
        <v/>
      </c>
      <c r="EB494" s="81" t="str">
        <f>IF(AND(申込書!$C$106&lt;&gt;"▼プルダウンより選択してください",申込書!$C$106&lt;&gt;"",$G494&lt;&gt;""),申込書!$M$106,"")</f>
        <v/>
      </c>
      <c r="EC494" s="81" t="str">
        <f>IF($EA$3&lt;&gt;"コンテンツなし",IF(AND(申込書!$AH$4="GIGAスクールパック",SUM($P494,$R494)&lt;&gt;0),SUM($P494,$R494),IF(AND(申込書!$AH$4="SKY安心GIGAタブレット",SUM($T494,$V494)&lt;&gt;0),SUM($T494,$V494),"")),"")</f>
        <v/>
      </c>
      <c r="ED494" s="81" t="str">
        <f>IF($EA$3&lt;&gt;"コンテンツなし",IF(AND(申込書!$AH$4="GIGAスクールパック",SUM($Q494,$S494)&lt;&gt;0),SUM($Q494,$S494),IF(AND(申込書!$AH$4="SKY安心GIGAタブレット",SUM($U494,$W494)&lt;&gt;0),SUM($U494,$W494),"")),"")</f>
        <v/>
      </c>
      <c r="EE494" s="157"/>
      <c r="EF494" s="82"/>
      <c r="EG494" s="80" t="str">
        <f>IF(AND(申込書!$C$107&lt;&gt;"▼プルダウンより選択してください",申込書!$C$107&lt;&gt;"",申込書!$P$107&lt;&gt;"YYYY/MM/DD",$G494&lt;&gt;""),申込書!$P$107,"")</f>
        <v/>
      </c>
      <c r="EH494" s="81" t="str">
        <f>IF(AND(申込書!$C$107&lt;&gt;"▼プルダウンより選択してください",申込書!$C$107&lt;&gt;"",$G494&lt;&gt;""),申込書!$M$107,"")</f>
        <v/>
      </c>
      <c r="EI494" s="81" t="str">
        <f>IF($EG$3&lt;&gt;"コンテンツなし",IF(AND(申込書!$AH$4="GIGAスクールパック",SUM($P494,$R494)&lt;&gt;0),SUM($P494,$R494),IF(AND(申込書!$AH$4="SKY安心GIGAタブレット",SUM($T494,$V494)&lt;&gt;0),SUM($T494,$V494),"")),"")</f>
        <v/>
      </c>
      <c r="EJ494" s="81" t="str">
        <f>IF($EG$3&lt;&gt;"コンテンツなし",IF(AND(申込書!$AH$4="GIGAスクールパック",SUM($Q494,$S494)&lt;&gt;0),SUM($Q494,$S494),IF(AND(申込書!$AH$4="SKY安心GIGAタブレット",SUM($U494,$W494)&lt;&gt;0),SUM($U494,$W494),"")),"")</f>
        <v/>
      </c>
      <c r="EK494" s="157"/>
      <c r="EL494" s="82"/>
      <c r="EM494" s="80" t="str">
        <f>IF(AND(申込書!$C$108&lt;&gt;"▼プルダウンより選択してください",申込書!$C$108&lt;&gt;"",申込書!$P$108&lt;&gt;"YYYY/MM/DD",$G494&lt;&gt;""),申込書!$P$108,"")</f>
        <v/>
      </c>
      <c r="EN494" s="81" t="str">
        <f>IF(AND(申込書!$C$108&lt;&gt;"▼プルダウンより選択してください",申込書!$C$108&lt;&gt;"",$G494&lt;&gt;""),申込書!$M$108,"")</f>
        <v/>
      </c>
      <c r="EO494" s="81" t="str">
        <f>IF($EM$3&lt;&gt;"コンテンツなし",IF(AND(申込書!$AH$4="GIGAスクールパック",SUM($P494,$R494)&lt;&gt;0),SUM($P494,$R494),IF(AND(申込書!$AH$4="SKY安心GIGAタブレット",SUM($T494,$V494)&lt;&gt;0),SUM($T494,$V494),"")),"")</f>
        <v/>
      </c>
      <c r="EP494" s="81" t="str">
        <f>IF($EM$3&lt;&gt;"コンテンツなし",IF(AND(申込書!$AH$4="GIGAスクールパック",SUM($Q494,$S494)&lt;&gt;0),SUM($Q494,$S494),IF(AND(申込書!$AH$4="SKY安心GIGAタブレット",SUM($U494,$W494)&lt;&gt;0),SUM($U494,$W494),"")),"")</f>
        <v/>
      </c>
      <c r="EQ494" s="157"/>
      <c r="ER494" s="82"/>
      <c r="ES494" s="80" t="str">
        <f>IF(AND(申込書!$C$109&lt;&gt;"▼プルダウンより選択してください",申込書!$C$109&lt;&gt;"",申込書!$P$109&lt;&gt;"YYYY/MM/DD",$G494&lt;&gt;""),申込書!$P$109,"")</f>
        <v/>
      </c>
      <c r="ET494" s="81" t="str">
        <f>IF(AND(申込書!$C$109&lt;&gt;"▼プルダウンより選択してください",申込書!$C$109&lt;&gt;"",$G494&lt;&gt;""),申込書!$M$109,"")</f>
        <v/>
      </c>
      <c r="EU494" s="81" t="str">
        <f>IF($ES$3&lt;&gt;"コンテンツなし",IF(AND(申込書!$AH$4="GIGAスクールパック",SUM($P494,$R494)&lt;&gt;0),SUM($P494,$R494),IF(AND(申込書!$AH$4="SKY安心GIGAタブレット",SUM($T494,$V494)&lt;&gt;0),SUM($T494,$V494),"")),"")</f>
        <v/>
      </c>
      <c r="EV494" s="81" t="str">
        <f>IF($ES$3&lt;&gt;"コンテンツなし",IF(AND(申込書!$AH$4="GIGAスクールパック",SUM($Q494,$S494)&lt;&gt;0),SUM($Q494,$S494),IF(AND(申込書!$AH$4="SKY安心GIGAタブレット",SUM($U494,$W494)&lt;&gt;0),SUM($U494,$W494),"")),"")</f>
        <v/>
      </c>
      <c r="EW494" s="157"/>
      <c r="EX494" s="82"/>
      <c r="EY494" s="80" t="str">
        <f>IF(AND(申込書!$C$110&lt;&gt;"▼プルダウンより選択してください",申込書!$C$110&lt;&gt;"",申込書!$P$110&lt;&gt;"YYYY/MM/DD",$G494&lt;&gt;""),申込書!$P$110,"")</f>
        <v/>
      </c>
      <c r="EZ494" s="81" t="str">
        <f>IF(AND(申込書!$C$110&lt;&gt;"▼プルダウンより選択してください",申込書!$C$110&lt;&gt;"",$G494&lt;&gt;""),申込書!$M$110,"")</f>
        <v/>
      </c>
      <c r="FA494" s="81" t="str">
        <f>IF($EY$3&lt;&gt;"コンテンツなし",IF(AND(申込書!$AH$4="GIGAスクールパック",SUM($P494,$R494)&lt;&gt;0),SUM($P494,$R494),IF(AND(申込書!$AH$4="SKY安心GIGAタブレット",SUM($T494,$V494)&lt;&gt;0),SUM($T494,$V494),"")),"")</f>
        <v/>
      </c>
      <c r="FB494" s="81" t="str">
        <f>IF($EY$3&lt;&gt;"コンテンツなし",IF(AND(申込書!$AH$4="GIGAスクールパック",SUM($Q494,$S494)&lt;&gt;0),SUM($Q494,$S494),IF(AND(申込書!$AH$4="SKY安心GIGAタブレット",SUM($U494,$W494)&lt;&gt;0),SUM($U494,$W494),"")),"")</f>
        <v/>
      </c>
      <c r="FC494" s="157"/>
      <c r="FD494" s="82"/>
      <c r="FE494" s="80" t="str">
        <f>IF(AND(申込書!$C$111&lt;&gt;"▼プルダウンより選択してください",申込書!$C$111&lt;&gt;"",申込書!$P$111&lt;&gt;"YYYY/MM/DD",$G494&lt;&gt;""),申込書!$P$111,"")</f>
        <v/>
      </c>
      <c r="FF494" s="81" t="str">
        <f>IF(AND(申込書!$C$111&lt;&gt;"▼プルダウンより選択してください",申込書!$C$111&lt;&gt;"",$G494&lt;&gt;""),申込書!$M$111,"")</f>
        <v/>
      </c>
      <c r="FG494" s="81" t="str">
        <f>IF($FE$3&lt;&gt;"コンテンツなし",IF(AND(申込書!$AH$4="GIGAスクールパック",SUM($P494,$R494)&lt;&gt;0),SUM($P494,$R494),IF(AND(申込書!$AH$4="SKY安心GIGAタブレット",SUM($T494,$V494)&lt;&gt;0),SUM($T494,$V494),"")),"")</f>
        <v/>
      </c>
      <c r="FH494" s="81" t="str">
        <f>IF($FE$3&lt;&gt;"コンテンツなし",IF(AND(申込書!$AH$4="GIGAスクールパック",SUM($Q494,$S494)&lt;&gt;0),SUM($Q494,$S494),IF(AND(申込書!$AH$4="SKY安心GIGAタブレット",SUM($U494,$W494)&lt;&gt;0),SUM($U494,$W494),"")),"")</f>
        <v/>
      </c>
      <c r="FI494" s="157"/>
      <c r="FJ494" s="82"/>
      <c r="FK494" s="80" t="str">
        <f>IF(AND(申込書!$C$112&lt;&gt;"▼プルダウンより選択してください",申込書!$C$112&lt;&gt;"",申込書!$P$112&lt;&gt;"YYYY/MM/DD",$G494&lt;&gt;""),申込書!$P$112,"")</f>
        <v/>
      </c>
      <c r="FL494" s="81" t="str">
        <f>IF(AND(申込書!$C$112&lt;&gt;"▼プルダウンより選択してください",申込書!$C$112&lt;&gt;"",$G494&lt;&gt;""),申込書!$M$112,"")</f>
        <v/>
      </c>
      <c r="FM494" s="81" t="str">
        <f>IF($FK$3&lt;&gt;"コンテンツなし",IF(AND(申込書!$AH$4="GIGAスクールパック",SUM($P494,$R494)&lt;&gt;0),SUM($P494,$R494),IF(AND(申込書!$AH$4="SKY安心GIGAタブレット",SUM($T494,$V494)&lt;&gt;0),SUM($T494,$V494),"")),"")</f>
        <v/>
      </c>
      <c r="FN494" s="81" t="str">
        <f>IF($FK$3&lt;&gt;"コンテンツなし",IF(AND(申込書!$AH$4="GIGAスクールパック",SUM($Q494,$S494)&lt;&gt;0),SUM($Q494,$S494),IF(AND(申込書!$AH$4="SKY安心GIGAタブレット",SUM($U494,$W494)&lt;&gt;0),SUM($U494,$W494),"")),"")</f>
        <v/>
      </c>
      <c r="FO494" s="157"/>
      <c r="FP494" s="82"/>
      <c r="FQ494" s="80" t="str">
        <f>IF(AND(申込書!$C$113&lt;&gt;"▼プルダウンより選択してください",申込書!$C$113&lt;&gt;"",申込書!$P$113&lt;&gt;"YYYY/MM/DD",$G494&lt;&gt;""),申込書!$P$113,"")</f>
        <v/>
      </c>
      <c r="FR494" s="81" t="str">
        <f>IF(AND(申込書!$C$113&lt;&gt;"▼プルダウンより選択してください",申込書!$C$113&lt;&gt;"",$G494&lt;&gt;""),申込書!$M$113,"")</f>
        <v/>
      </c>
      <c r="FS494" s="81" t="str">
        <f>IF($FQ$3&lt;&gt;"コンテンツなし",IF(AND(申込書!$AH$4="GIGAスクールパック",SUM($P494,$R494)&lt;&gt;0),SUM($P494,$R494),IF(AND(申込書!$AH$4="SKY安心GIGAタブレット",SUM($T494,$V494)&lt;&gt;0),SUM($T494,$V494),"")),"")</f>
        <v/>
      </c>
      <c r="FT494" s="81" t="str">
        <f>IF($FQ$3&lt;&gt;"コンテンツなし",IF(AND(申込書!$AH$4="GIGAスクールパック",SUM($Q494,$S494)&lt;&gt;0),SUM($Q494,$S494),IF(AND(申込書!$AH$4="SKY安心GIGAタブレット",SUM($U494,$W494)&lt;&gt;0),SUM($U494,$W494),"")),"")</f>
        <v/>
      </c>
      <c r="FU494" s="157"/>
      <c r="FV494" s="82"/>
      <c r="FW494" s="80" t="str">
        <f>IF(AND(申込書!$C$114&lt;&gt;"▼プルダウンより選択してください",申込書!$C$114&lt;&gt;"",申込書!$P$114&lt;&gt;"YYYY/MM/DD",$G494&lt;&gt;""),申込書!$P$114,"")</f>
        <v/>
      </c>
      <c r="FX494" s="81" t="str">
        <f>IF(AND(申込書!$C$114&lt;&gt;"▼プルダウンより選択してください",申込書!$C$114&lt;&gt;"",$G494&lt;&gt;""),申込書!$M$114,"")</f>
        <v/>
      </c>
      <c r="FY494" s="81" t="str">
        <f>IF($FW$3&lt;&gt;"コンテンツなし",IF(AND(申込書!$AH$4="GIGAスクールパック",SUM($P494,$R494)&lt;&gt;0),SUM($P494,$R494),IF(AND(申込書!$AH$4="SKY安心GIGAタブレット",SUM($T494,$V494)&lt;&gt;0),SUM($T494,$V494),"")),"")</f>
        <v/>
      </c>
      <c r="FZ494" s="81" t="str">
        <f>IF($FW$3&lt;&gt;"コンテンツなし",IF(AND(申込書!$AH$4="GIGAスクールパック",SUM($Q494,$S494)&lt;&gt;0),SUM($Q494,$S494),IF(AND(申込書!$AH$4="SKY安心GIGAタブレット",SUM($U494,$W494)&lt;&gt;0),SUM($U494,$W494),"")),"")</f>
        <v/>
      </c>
      <c r="GA494" s="157"/>
      <c r="GB494" s="82"/>
      <c r="GC494" s="80" t="str">
        <f>IF(AND(申込書!$C$115&lt;&gt;"▼プルダウンより選択してください",申込書!$C$115&lt;&gt;"",申込書!$P$115&lt;&gt;"YYYY/MM/DD",$G494&lt;&gt;""),申込書!$P$115,"")</f>
        <v/>
      </c>
      <c r="GD494" s="81" t="str">
        <f>IF(AND(申込書!$C$115&lt;&gt;"▼プルダウンより選択してください",申込書!$C$115&lt;&gt;"",$G494&lt;&gt;""),申込書!$M$115,"")</f>
        <v/>
      </c>
      <c r="GE494" s="81" t="str">
        <f>IF($GC$3&lt;&gt;"コンテンツなし",IF(AND(申込書!$AH$4="GIGAスクールパック",SUM($P494,$R494)&lt;&gt;0),SUM($P494,$R494),IF(AND(申込書!$AH$4="SKY安心GIGAタブレット",SUM($T494,$V494)&lt;&gt;0),SUM($T494,$V494),"")),"")</f>
        <v/>
      </c>
      <c r="GF494" s="81" t="str">
        <f>IF($GC$3&lt;&gt;"コンテンツなし",IF(AND(申込書!$AH$4="GIGAスクールパック",SUM($Q494,$S494)&lt;&gt;0),SUM($Q494,$S494),IF(AND(申込書!$AH$4="SKY安心GIGAタブレット",SUM($U494,$W494)&lt;&gt;0),SUM($U494,$W494),"")),"")</f>
        <v/>
      </c>
      <c r="GG494" s="157"/>
      <c r="GH494" s="82"/>
      <c r="GI494" s="80" t="str">
        <f>IF(AND(申込書!$C$116&lt;&gt;"▼プルダウンより選択してください",申込書!$C$116&lt;&gt;"",申込書!$P$116&lt;&gt;"YYYY/MM/DD",$G494&lt;&gt;""),申込書!$P$116,"")</f>
        <v/>
      </c>
      <c r="GJ494" s="81" t="str">
        <f>IF(AND(申込書!$C$116&lt;&gt;"▼プルダウンより選択してください",申込書!$C$116&lt;&gt;"",$G494&lt;&gt;""),申込書!$M$116,"")</f>
        <v/>
      </c>
      <c r="GK494" s="81" t="str">
        <f>IF($GI$3&lt;&gt;"コンテンツなし",IF(AND(申込書!$AH$4="GIGAスクールパック",SUM($P494,$R494)&lt;&gt;0),SUM($P494,$R494),IF(AND(申込書!$AH$4="SKY安心GIGAタブレット",SUM($T494,$V494)&lt;&gt;0),SUM($T494,$V494),"")),"")</f>
        <v/>
      </c>
      <c r="GL494" s="81" t="str">
        <f>IF($GI$3&lt;&gt;"コンテンツなし",IF(AND(申込書!$AH$4="GIGAスクールパック",SUM($Q494,$S494)&lt;&gt;0),SUM($Q494,$S494),IF(AND(申込書!$AH$4="SKY安心GIGAタブレット",SUM($U494,$W494)&lt;&gt;0),SUM($U494,$W494),"")),"")</f>
        <v/>
      </c>
      <c r="GM494" s="157"/>
      <c r="GN494" s="82"/>
      <c r="GO494" s="80" t="str">
        <f>IF(AND(申込書!$C$117&lt;&gt;"▼プルダウンより選択してください",申込書!$C$117&lt;&gt;"",申込書!$P$117&lt;&gt;"YYYY/MM/DD",$G494&lt;&gt;""),申込書!$P$117,"")</f>
        <v/>
      </c>
      <c r="GP494" s="81" t="str">
        <f>IF(AND(申込書!$C$117&lt;&gt;"▼プルダウンより選択してください",申込書!$C$117&lt;&gt;"",$G494&lt;&gt;""),申込書!$M$117,"")</f>
        <v/>
      </c>
      <c r="GQ494" s="81" t="str">
        <f>IF($GO$3&lt;&gt;"コンテンツなし",IF(AND(申込書!$AH$4="GIGAスクールパック",SUM($P494,$R494)&lt;&gt;0),SUM($P494,$R494),IF(AND(申込書!$AH$4="SKY安心GIGAタブレット",SUM($T494,$V494)&lt;&gt;0),SUM($T494,$V494),"")),"")</f>
        <v/>
      </c>
      <c r="GR494" s="81" t="str">
        <f>IF($GO$3&lt;&gt;"コンテンツなし",IF(AND(申込書!$AH$4="GIGAスクールパック",SUM($Q494,$S494)&lt;&gt;0),SUM($Q494,$S494),IF(AND(申込書!$AH$4="SKY安心GIGAタブレット",SUM($U494,$W494)&lt;&gt;0),SUM($U494,$W494),"")),"")</f>
        <v/>
      </c>
      <c r="GS494" s="157"/>
      <c r="GT494" s="82"/>
      <c r="GU494" s="80" t="str">
        <f>IF(AND(申込書!$C$118&lt;&gt;"▼プルダウンより選択してください",申込書!$C$118&lt;&gt;"",申込書!$P$118&lt;&gt;"YYYY/MM/DD",$G494&lt;&gt;""),申込書!$P$118,"")</f>
        <v/>
      </c>
      <c r="GV494" s="81" t="str">
        <f>IF(AND(申込書!$C$118&lt;&gt;"▼プルダウンより選択してください",申込書!$C$118&lt;&gt;"",$G494&lt;&gt;""),申込書!$M$118,"")</f>
        <v/>
      </c>
      <c r="GW494" s="81" t="str">
        <f>IF($GU$3&lt;&gt;"コンテンツなし",IF(AND(申込書!$AH$4="GIGAスクールパック",SUM($P494,$R494)&lt;&gt;0),SUM($P494,$R494),IF(AND(申込書!$AH$4="SKY安心GIGAタブレット",SUM($T494,$V494)&lt;&gt;0),SUM($T494,$V494),"")),"")</f>
        <v/>
      </c>
      <c r="GX494" s="81" t="str">
        <f>IF($GU$3&lt;&gt;"コンテンツなし",IF(AND(申込書!$AH$4="GIGAスクールパック",SUM($Q494,$S494)&lt;&gt;0),SUM($Q494,$S494),IF(AND(申込書!$AH$4="SKY安心GIGAタブレット",SUM($U494,$W494)&lt;&gt;0),SUM($U494,$W494),"")),"")</f>
        <v/>
      </c>
      <c r="GY494" s="157"/>
      <c r="GZ494" s="82"/>
      <c r="HA494" s="80" t="str">
        <f>IF(AND(申込書!$C$119&lt;&gt;"▼プルダウンより選択してください",申込書!$C$119&lt;&gt;"",申込書!$P$119&lt;&gt;"YYYY/MM/DD",$G494&lt;&gt;""),申込書!$P$119,"")</f>
        <v/>
      </c>
      <c r="HB494" s="81" t="str">
        <f>IF(AND(申込書!$C$119&lt;&gt;"▼プルダウンより選択してください",申込書!$C$119&lt;&gt;"",$G494&lt;&gt;""),申込書!$M$119,"")</f>
        <v/>
      </c>
      <c r="HC494" s="81" t="str">
        <f>IF($HA$3&lt;&gt;"コンテンツなし",IF(AND(申込書!$AH$4="GIGAスクールパック",SUM($P494,$R494)&lt;&gt;0),SUM($P494,$R494),IF(AND(申込書!$AH$4="SKY安心GIGAタブレット",SUM($T494,$V494)&lt;&gt;0),SUM($T494,$V494),"")),"")</f>
        <v/>
      </c>
      <c r="HD494" s="81" t="str">
        <f>IF($HA$3&lt;&gt;"コンテンツなし",IF(AND(申込書!$AH$4="GIGAスクールパック",SUM($Q494,$S494)&lt;&gt;0),SUM($Q494,$S494),IF(AND(申込書!$AH$4="SKY安心GIGAタブレット",SUM($U494,$W494)&lt;&gt;0),SUM($U494,$W494),"")),"")</f>
        <v/>
      </c>
      <c r="HE494" s="157"/>
      <c r="HF494" s="82"/>
      <c r="HG494" s="83"/>
    </row>
    <row r="495" spans="2:215" ht="26.85" customHeight="1">
      <c r="B495" s="62">
        <f t="shared" si="4"/>
        <v>490</v>
      </c>
      <c r="C495" s="63"/>
      <c r="D495" s="64"/>
      <c r="E495" s="207"/>
      <c r="F495" s="65"/>
      <c r="G495" s="66"/>
      <c r="H495" s="67"/>
      <c r="I495" s="68"/>
      <c r="J495" s="69"/>
      <c r="K495" s="70"/>
      <c r="L495" s="71"/>
      <c r="M495" s="72"/>
      <c r="N495" s="73"/>
      <c r="O495" s="74"/>
      <c r="P495" s="179"/>
      <c r="Q495" s="180"/>
      <c r="R495" s="180"/>
      <c r="S495" s="181"/>
      <c r="T495" s="179"/>
      <c r="U495" s="180"/>
      <c r="V495" s="182"/>
      <c r="W495" s="181"/>
      <c r="X495" s="75"/>
      <c r="Y495" s="76"/>
      <c r="Z495" s="77"/>
      <c r="AA495" s="78"/>
      <c r="AB495" s="79"/>
      <c r="AC495" s="79"/>
      <c r="AD495" s="79"/>
      <c r="AE495" s="77"/>
      <c r="AF495" s="139"/>
      <c r="AG495" s="139"/>
      <c r="AH495" s="139"/>
      <c r="AI495" s="80" t="str">
        <f>IF(AND(申込書!$C$90&lt;&gt;"▼プルダウンより選択してください",申込書!$C$90&lt;&gt;"",申込書!$P$90&lt;&gt;"YYYY/MM/DD",$G495&lt;&gt;""),申込書!$P$90,"")</f>
        <v/>
      </c>
      <c r="AJ495" s="81" t="str">
        <f>IF(AND(申込書!$C$90&lt;&gt;"▼プルダウンより選択してください",申込書!$C$90&lt;&gt;"",$G495&lt;&gt;""),申込書!$M$90,"")</f>
        <v/>
      </c>
      <c r="AK495" s="81" t="str">
        <f>IF($AI$3&lt;&gt;"コンテンツなし",IF(AND(申込書!$AH$4="GIGAスクールパック",SUM($P495,$R495)&lt;&gt;0),SUM($P495,$R495),IF(AND(申込書!$AH$4="SKY安心GIGAタブレット",SUM($T495,$V495)&lt;&gt;0),SUM($T495,$V495),"")),"")</f>
        <v/>
      </c>
      <c r="AL495" s="81" t="str">
        <f>IF($AI$3&lt;&gt;"コンテンツなし",IF(AND(申込書!$AH$4="GIGAスクールパック",SUM($Q495,$S495)&lt;&gt;0),SUM($Q495,$S495),IF(AND(申込書!$AH$4="SKY安心GIGAタブレット",SUM($U495,$W495)&lt;&gt;0),SUM($U495,$W495),"")),"")</f>
        <v/>
      </c>
      <c r="AM495" s="157"/>
      <c r="AN495" s="82"/>
      <c r="AO495" s="80" t="str">
        <f>IF(AND(申込書!$C$91&lt;&gt;"▼プルダウンより選択してください",申込書!$C$91&lt;&gt;"",申込書!$P$91&lt;&gt;"YYYY/MM/DD",$G495&lt;&gt;""),申込書!$P$91,"")</f>
        <v/>
      </c>
      <c r="AP495" s="81" t="str">
        <f>IF(AND(申込書!$C$91&lt;&gt;"▼プルダウンより選択してください",申込書!$C$91&lt;&gt;"",$G495&lt;&gt;""),申込書!$M$91,"")</f>
        <v/>
      </c>
      <c r="AQ495" s="81" t="str">
        <f>IF($AO$3&lt;&gt;"コンテンツなし",IF(AND(申込書!$AH$4="GIGAスクールパック",SUM($P495,$R495)&lt;&gt;0),SUM($P495,$R495),IF(AND(申込書!$AH$4="SKY安心GIGAタブレット",SUM($T495,$V495)&lt;&gt;0),SUM($T495,$V495),"")),"")</f>
        <v/>
      </c>
      <c r="AR495" s="81" t="str">
        <f>IF($AO$3&lt;&gt;"コンテンツなし",IF(AND(申込書!$AH$4="GIGAスクールパック",SUM($Q495,$S495)&lt;&gt;0),SUM($Q495,$S495),IF(AND(申込書!$AH$4="SKY安心GIGAタブレット",SUM($U495,$W495)&lt;&gt;0),SUM($U495,$W495),"")),"")</f>
        <v/>
      </c>
      <c r="AS495" s="157"/>
      <c r="AT495" s="82"/>
      <c r="AU495" s="80" t="str">
        <f>IF(AND(申込書!$C$92&lt;&gt;"▼プルダウンより選択してください",申込書!$C$92&lt;&gt;"",申込書!$P$92&lt;&gt;"YYYY/MM/DD",$G495&lt;&gt;""),申込書!$P$92,"")</f>
        <v/>
      </c>
      <c r="AV495" s="81" t="str">
        <f>IF(AND(申込書!$C$92&lt;&gt;"▼プルダウンより選択してください",申込書!$C$92&lt;&gt;"",$G495&lt;&gt;""),申込書!$M$92,"")</f>
        <v/>
      </c>
      <c r="AW495" s="81" t="str">
        <f>IF($AU$3&lt;&gt;"コンテンツなし",IF(AND(申込書!$AH$4="GIGAスクールパック",SUM($P495,$R495)&lt;&gt;0),SUM($P495,$R495),IF(AND(申込書!$AH$4="SKY安心GIGAタブレット",SUM($T495,$V495)&lt;&gt;0),SUM($T495,$V495),"")),"")</f>
        <v/>
      </c>
      <c r="AX495" s="81" t="str">
        <f>IF($AU$3&lt;&gt;"コンテンツなし",IF(AND(申込書!$AH$4="GIGAスクールパック",SUM($Q495,$S495)&lt;&gt;0),SUM($Q495,$S495),IF(AND(申込書!$AH$4="SKY安心GIGAタブレット",SUM($U495,$W495)&lt;&gt;0),SUM($U495,$W495),"")),"")</f>
        <v/>
      </c>
      <c r="AY495" s="157"/>
      <c r="AZ495" s="82"/>
      <c r="BA495" s="80" t="str">
        <f>IF(AND(申込書!$C$93&lt;&gt;"▼プルダウンより選択してください",申込書!$C$93&lt;&gt;"",申込書!$P$93&lt;&gt;"YYYY/MM/DD",$G495&lt;&gt;""),申込書!$P$93,"")</f>
        <v/>
      </c>
      <c r="BB495" s="81" t="str">
        <f>IF(AND(申込書!$C$93&lt;&gt;"▼プルダウンより選択してください",申込書!$C$93&lt;&gt;"",申込書!$M$93&gt;=1,$G495&lt;&gt;""),申込書!$M$93,"")</f>
        <v/>
      </c>
      <c r="BC495" s="81" t="str">
        <f>IF($BA$3&lt;&gt;"コンテンツなし",IF(AND(申込書!$AH$4="GIGAスクールパック",SUM($P495,$R495)&lt;&gt;0),SUM($P495,$R495),IF(AND(申込書!$AH$4="SKY安心GIGAタブレット",SUM($T495,$V495)&lt;&gt;0),SUM($T495,$V495),"")),"")</f>
        <v/>
      </c>
      <c r="BD495" s="81" t="str">
        <f>IF($BA$3&lt;&gt;"コンテンツなし",IF(AND(申込書!$AH$4="GIGAスクールパック",SUM($Q495,$S495)&lt;&gt;0),SUM($Q495,$S495),IF(AND(申込書!$AH$4="SKY安心GIGAタブレット",SUM($U495,$W495)&lt;&gt;0),SUM($U495,$W495),"")),"")</f>
        <v/>
      </c>
      <c r="BE495" s="157"/>
      <c r="BF495" s="82"/>
      <c r="BG495" s="80" t="str">
        <f>IF(AND(申込書!$C$94&lt;&gt;"▼プルダウンより選択してください",申込書!$C$94&lt;&gt;"",申込書!$P$94&lt;&gt;"YYYY/MM/DD",$G495&lt;&gt;""),申込書!$P$94,"")</f>
        <v/>
      </c>
      <c r="BH495" s="81" t="str">
        <f>IF(AND(申込書!$C$94&lt;&gt;"▼プルダウンより選択してください",申込書!$C$94&lt;&gt;"",$G495&lt;&gt;""),申込書!$M$94,"")</f>
        <v/>
      </c>
      <c r="BI495" s="81" t="str">
        <f>IF($BG$3&lt;&gt;"コンテンツなし",IF(AND(申込書!$AH$4="GIGAスクールパック",SUM($P495,$R495)&lt;&gt;0),SUM($P495,$R495),IF(AND(申込書!$AH$4="SKY安心GIGAタブレット",SUM($T495,$V495)&lt;&gt;0),SUM($T495,$V495),"")),"")</f>
        <v/>
      </c>
      <c r="BJ495" s="81" t="str">
        <f>IF($BG$3&lt;&gt;"コンテンツなし",IF(AND(申込書!$AH$4="GIGAスクールパック",SUM($Q495,$S495)&lt;&gt;0),SUM($Q495,$S495),IF(AND(申込書!$AH$4="SKY安心GIGAタブレット",SUM($U495,$W495)&lt;&gt;0),SUM($U495,$W495),"")),"")</f>
        <v/>
      </c>
      <c r="BK495" s="157"/>
      <c r="BL495" s="82"/>
      <c r="BM495" s="80" t="str">
        <f>IF(AND(申込書!$C$95&lt;&gt;"▼プルダウンより選択してください",申込書!$C$95&lt;&gt;"",申込書!$P$95&lt;&gt;"YYYY/MM/DD",$G495&lt;&gt;""),申込書!$P$95,"")</f>
        <v/>
      </c>
      <c r="BN495" s="81" t="str">
        <f>IF(AND(申込書!$C$95&lt;&gt;"▼プルダウンより選択してください",申込書!$C$95&lt;&gt;"",$G495&lt;&gt;""),申込書!$M$95,"")</f>
        <v/>
      </c>
      <c r="BO495" s="81" t="str">
        <f>IF($BM$3&lt;&gt;"コンテンツなし",IF(AND(申込書!$AH$4="GIGAスクールパック",SUM($P495,$R495)&lt;&gt;0),SUM($P495,$R495),IF(AND(申込書!$AH$4="SKY安心GIGAタブレット",SUM($T495,$V495)&lt;&gt;0),SUM($T495,$V495),"")),"")</f>
        <v/>
      </c>
      <c r="BP495" s="81" t="str">
        <f>IF($BM$3&lt;&gt;"コンテンツなし",IF(AND(申込書!$AH$4="GIGAスクールパック",SUM($Q495,$S495)&lt;&gt;0),SUM($Q495,$S495),IF(AND(申込書!$AH$4="SKY安心GIGAタブレット",SUM($U495,$W495)&lt;&gt;0),SUM($U495,$W495),"")),"")</f>
        <v/>
      </c>
      <c r="BQ495" s="157"/>
      <c r="BR495" s="82"/>
      <c r="BS495" s="80" t="str">
        <f>IF(AND(申込書!$C$96&lt;&gt;"▼プルダウンより選択してください",申込書!$C$96&lt;&gt;"",申込書!$P$96&lt;&gt;"YYYY/MM/DD",$G495&lt;&gt;""),申込書!$P$96,"")</f>
        <v/>
      </c>
      <c r="BT495" s="81" t="str">
        <f>IF(AND(申込書!$C$96&lt;&gt;"▼プルダウンより選択してください",申込書!$C$96&lt;&gt;"",$G495&lt;&gt;""),申込書!$M$96,"")</f>
        <v/>
      </c>
      <c r="BU495" s="81" t="str">
        <f>IF($BS$3&lt;&gt;"コンテンツなし",IF(AND(申込書!$AH$4="GIGAスクールパック",SUM($P495,$R495)&lt;&gt;0),SUM($P495,$R495),IF(AND(申込書!$AH$4="SKY安心GIGAタブレット",SUM($T495,$V495)&lt;&gt;0),SUM($T495,$V495),"")),"")</f>
        <v/>
      </c>
      <c r="BV495" s="81" t="str">
        <f>IF($BS$3&lt;&gt;"コンテンツなし",IF(AND(申込書!$AH$4="GIGAスクールパック",SUM($Q495,$S495)&lt;&gt;0),SUM($Q495,$S495),IF(AND(申込書!$AH$4="SKY安心GIGAタブレット",SUM($U495,$W495)&lt;&gt;0),SUM($U495,$W495),"")),"")</f>
        <v/>
      </c>
      <c r="BW495" s="157"/>
      <c r="BX495" s="82"/>
      <c r="BY495" s="80" t="str">
        <f>IF(AND(申込書!$C$97&lt;&gt;"▼プルダウンより選択してください",申込書!$C$97&lt;&gt;"",申込書!$P$97&lt;&gt;"YYYY/MM/DD",$G495&lt;&gt;""),申込書!$P$97,"")</f>
        <v/>
      </c>
      <c r="BZ495" s="81" t="str">
        <f>IF(AND(申込書!$C$97&lt;&gt;"▼プルダウンより選択してください",申込書!$C$97&lt;&gt;"",$G495&lt;&gt;""),申込書!$M$97,"")</f>
        <v/>
      </c>
      <c r="CA495" s="81" t="str">
        <f>IF($BY$3&lt;&gt;"コンテンツなし",IF(AND(申込書!$AH$4="GIGAスクールパック",SUM($P495,$R495)&lt;&gt;0),SUM($P495,$R495),IF(AND(申込書!$AH$4="SKY安心GIGAタブレット",SUM($T495,$V495)&lt;&gt;0),SUM($T495,$V495),"")),"")</f>
        <v/>
      </c>
      <c r="CB495" s="81" t="str">
        <f>IF($BY$3&lt;&gt;"コンテンツなし",IF(AND(申込書!$AH$4="GIGAスクールパック",SUM($Q495,$S495)&lt;&gt;0),SUM($Q495,$S495),IF(AND(申込書!$AH$4="SKY安心GIGAタブレット",SUM($U495,$W495)&lt;&gt;0),SUM($U495,$W495),"")),"")</f>
        <v/>
      </c>
      <c r="CC495" s="157"/>
      <c r="CD495" s="82"/>
      <c r="CE495" s="80" t="str">
        <f>IF(AND(申込書!$C$98&lt;&gt;"▼プルダウンより選択してください",申込書!$C$98&lt;&gt;"",申込書!$P$98&lt;&gt;"YYYY/MM/DD",$G495&lt;&gt;""),申込書!$P$98,"")</f>
        <v/>
      </c>
      <c r="CF495" s="81" t="str">
        <f>IF(AND(申込書!$C$98&lt;&gt;"▼プルダウンより選択してください",申込書!$C$98&lt;&gt;"",$G495&lt;&gt;""),申込書!$M$98,"")</f>
        <v/>
      </c>
      <c r="CG495" s="81" t="str">
        <f>IF($CE$3&lt;&gt;"コンテンツなし",IF(AND(申込書!$AH$4="GIGAスクールパック",SUM($P495,$R495)&lt;&gt;0),SUM($P495,$R495),IF(AND(申込書!$AH$4="SKY安心GIGAタブレット",SUM($T495,$V495)&lt;&gt;0),SUM($T495,$V495),"")),"")</f>
        <v/>
      </c>
      <c r="CH495" s="81" t="str">
        <f>IF($CE$3&lt;&gt;"コンテンツなし",IF(AND(申込書!$AH$4="GIGAスクールパック",SUM($Q495,$S495)&lt;&gt;0),SUM($Q495,$S495),IF(AND(申込書!$AH$4="SKY安心GIGAタブレット",SUM($U495,$W495)&lt;&gt;0),SUM($U495,$W495),"")),"")</f>
        <v/>
      </c>
      <c r="CI495" s="157"/>
      <c r="CJ495" s="82"/>
      <c r="CK495" s="80" t="str">
        <f>IF(AND(申込書!$C$99&lt;&gt;"▼プルダウンより選択してください",申込書!$C$99&lt;&gt;"",申込書!$P$99&lt;&gt;"YYYY/MM/DD",$G495&lt;&gt;""),申込書!$P$99,"")</f>
        <v/>
      </c>
      <c r="CL495" s="81" t="str">
        <f>IF(AND(申込書!$C$99&lt;&gt;"▼プルダウンより選択してください",申込書!$C$99&lt;&gt;"",$G495&lt;&gt;""),申込書!$M$99,"")</f>
        <v/>
      </c>
      <c r="CM495" s="81" t="str">
        <f>IF($CK$3&lt;&gt;"コンテンツなし",IF(AND(申込書!$AH$4="GIGAスクールパック",SUM($P495,$R495)&lt;&gt;0),SUM($P495,$R495),IF(AND(申込書!$AH$4="SKY安心GIGAタブレット",SUM($T495,$V495)&lt;&gt;0),SUM($T495,$V495),"")),"")</f>
        <v/>
      </c>
      <c r="CN495" s="81" t="str">
        <f>IF($CK$3&lt;&gt;"コンテンツなし",IF(AND(申込書!$AH$4="GIGAスクールパック",SUM($Q495,$S495)&lt;&gt;0),SUM($Q495,$S495),IF(AND(申込書!$AH$4="SKY安心GIGAタブレット",SUM($U495,$W495)&lt;&gt;0),SUM($U495,$W495),"")),"")</f>
        <v/>
      </c>
      <c r="CO495" s="157"/>
      <c r="CP495" s="82"/>
      <c r="CQ495" s="80" t="str">
        <f>IF(AND(申込書!$C$100&lt;&gt;"▼プルダウンより選択してください",申込書!$C$100&lt;&gt;"",申込書!$P$100&lt;&gt;"YYYY/MM/DD",$G495&lt;&gt;""),申込書!$P$100,"")</f>
        <v/>
      </c>
      <c r="CR495" s="81" t="str">
        <f>IF(AND(申込書!$C$100&lt;&gt;"▼プルダウンより選択してください",申込書!$C$100&lt;&gt;"",$G495&lt;&gt;""),申込書!$M$100,"")</f>
        <v/>
      </c>
      <c r="CS495" s="81" t="str">
        <f>IF($CQ$3&lt;&gt;"コンテンツなし",IF(AND(申込書!$AH$4="GIGAスクールパック",SUM($P495,$R495)&lt;&gt;0),SUM($P495,$R495),IF(AND(申込書!$AH$4="SKY安心GIGAタブレット",SUM($T495,$V495)&lt;&gt;0),SUM($T495,$V495),"")),"")</f>
        <v/>
      </c>
      <c r="CT495" s="81" t="str">
        <f>IF($CQ$3&lt;&gt;"コンテンツなし",IF(AND(申込書!$AH$4="GIGAスクールパック",SUM($Q495,$S495)&lt;&gt;0),SUM($Q495,$S495),IF(AND(申込書!$AH$4="SKY安心GIGAタブレット",SUM($U495,$W495)&lt;&gt;0),SUM($U495,$W495),"")),"")</f>
        <v/>
      </c>
      <c r="CU495" s="81"/>
      <c r="CV495" s="82"/>
      <c r="CW495" s="80" t="str">
        <f>IF(AND(申込書!$C$101&lt;&gt;"▼プルダウンより選択してください",申込書!$C$101&lt;&gt;"",申込書!$P$101&lt;&gt;"YYYY/MM/DD",$G495&lt;&gt;""),申込書!$P$101,"")</f>
        <v/>
      </c>
      <c r="CX495" s="81" t="str">
        <f>IF(AND(申込書!$C$101&lt;&gt;"▼プルダウンより選択してください",申込書!$C$101&lt;&gt;"",$G495&lt;&gt;""),申込書!$M$101,"")</f>
        <v/>
      </c>
      <c r="CY495" s="81" t="str">
        <f>IF($CW$3&lt;&gt;"コンテンツなし",IF(AND(申込書!$AH$4="GIGAスクールパック",SUM($P495,$R495)&lt;&gt;0),SUM($P495,$R495),IF(AND(申込書!$AH$4="SKY安心GIGAタブレット",SUM($T495,$V495)&lt;&gt;0),SUM($T495,$V495),"")),"")</f>
        <v/>
      </c>
      <c r="CZ495" s="81" t="str">
        <f>IF($CW$3&lt;&gt;"コンテンツなし",IF(AND(申込書!$AH$4="GIGAスクールパック",SUM($Q495,$S495)&lt;&gt;0),SUM($Q495,$S495),IF(AND(申込書!$AH$4="SKY安心GIGAタブレット",SUM($U495,$W495)&lt;&gt;0),SUM($U495,$W495),"")),"")</f>
        <v/>
      </c>
      <c r="DA495" s="81"/>
      <c r="DB495" s="82"/>
      <c r="DC495" s="80" t="str">
        <f>IF(AND(申込書!$C$102&lt;&gt;"▼プルダウンより選択してください",申込書!$C$102&lt;&gt;"",申込書!$P$102&lt;&gt;"YYYY/MM/DD",$G495&lt;&gt;""),申込書!$P$102,"")</f>
        <v/>
      </c>
      <c r="DD495" s="81" t="str">
        <f>IF(AND(申込書!$C$102&lt;&gt;"▼プルダウンより選択してください",申込書!$C$102&lt;&gt;"",$G495&lt;&gt;""),申込書!$M$102,"")</f>
        <v/>
      </c>
      <c r="DE495" s="81" t="str">
        <f>IF($DC$3&lt;&gt;"コンテンツなし",IF(AND(申込書!$AH$4="GIGAスクールパック",SUM($P495,$R495)&lt;&gt;0),SUM($P495,$R495),IF(AND(申込書!$AH$4="SKY安心GIGAタブレット",SUM($T495,$V495)&lt;&gt;0),SUM($T495,$V495),"")),"")</f>
        <v/>
      </c>
      <c r="DF495" s="81" t="str">
        <f>IF($DC$3&lt;&gt;"コンテンツなし",IF(AND(申込書!$AH$4="GIGAスクールパック",SUM($Q495,$S495)&lt;&gt;0),SUM($Q495,$S495),IF(AND(申込書!$AH$4="SKY安心GIGAタブレット",SUM($U495,$W495)&lt;&gt;0),SUM($U495,$W495),"")),"")</f>
        <v/>
      </c>
      <c r="DG495" s="81"/>
      <c r="DH495" s="82"/>
      <c r="DI495" s="80" t="str">
        <f>IF(AND(申込書!$C$103&lt;&gt;"▼プルダウンより選択してください",申込書!$C$103&lt;&gt;"",申込書!$P$103&lt;&gt;"YYYY/MM/DD",$G495&lt;&gt;""),申込書!$P$103,"")</f>
        <v/>
      </c>
      <c r="DJ495" s="81" t="str">
        <f>IF(AND(申込書!$C$103&lt;&gt;"▼プルダウンより選択してください",申込書!$C$103&lt;&gt;"",$G495&lt;&gt;""),申込書!$M$103,"")</f>
        <v/>
      </c>
      <c r="DK495" s="81" t="str">
        <f>IF($DI$3&lt;&gt;"コンテンツなし",IF(AND(申込書!$AH$4="GIGAスクールパック",SUM($P495,$R495)&lt;&gt;0),SUM($P495,$R495),IF(AND(申込書!$AH$4="SKY安心GIGAタブレット",SUM($T495,$V495)&lt;&gt;0),SUM($T495,$V495),"")),"")</f>
        <v/>
      </c>
      <c r="DL495" s="81" t="str">
        <f>IF($DI$3&lt;&gt;"コンテンツなし",IF(AND(申込書!$AH$4="GIGAスクールパック",SUM($Q495,$S495)&lt;&gt;0),SUM($Q495,$S495),IF(AND(申込書!$AH$4="SKY安心GIGAタブレット",SUM($U495,$W495)&lt;&gt;0),SUM($U495,$W495),"")),"")</f>
        <v/>
      </c>
      <c r="DM495" s="81"/>
      <c r="DN495" s="82"/>
      <c r="DO495" s="80" t="str">
        <f>IF(AND(申込書!$C$104&lt;&gt;"▼プルダウンより選択してください",申込書!$C$104&lt;&gt;"",申込書!$P$104&lt;&gt;"YYYY/MM/DD",$G495&lt;&gt;""),申込書!$P$104,"")</f>
        <v/>
      </c>
      <c r="DP495" s="81" t="str">
        <f>IF(AND(申込書!$C$104&lt;&gt;"▼プルダウンより選択してください",申込書!$C$104&lt;&gt;"",$G495&lt;&gt;""),申込書!$M$104,"")</f>
        <v/>
      </c>
      <c r="DQ495" s="81" t="str">
        <f>IF($DO$3&lt;&gt;"コンテンツなし",IF(AND(申込書!$AH$4="GIGAスクールパック",SUM($P495,$R495)&lt;&gt;0),SUM($P495,$R495),IF(AND(申込書!$AH$4="SKY安心GIGAタブレット",SUM($T495,$V495)&lt;&gt;0),SUM($T495,$V495),"")),"")</f>
        <v/>
      </c>
      <c r="DR495" s="81" t="str">
        <f>IF($DO$3&lt;&gt;"コンテンツなし",IF(AND(申込書!$AH$4="GIGAスクールパック",SUM($Q495,$S495)&lt;&gt;0),SUM($Q495,$S495),IF(AND(申込書!$AH$4="SKY安心GIGAタブレット",SUM($U495,$W495)&lt;&gt;0),SUM($U495,$W495),"")),"")</f>
        <v/>
      </c>
      <c r="DS495" s="81"/>
      <c r="DT495" s="82"/>
      <c r="DU495" s="80" t="str">
        <f>IF(AND(申込書!$C$105&lt;&gt;"▼プルダウンより選択してください",申込書!$C$105&lt;&gt;"",申込書!$P$105&lt;&gt;"YYYY/MM/DD",$G495&lt;&gt;""),申込書!$P$105,"")</f>
        <v/>
      </c>
      <c r="DV495" s="81" t="str">
        <f>IF(AND(申込書!$C$105&lt;&gt;"▼プルダウンより選択してください",申込書!$C$105&lt;&gt;"",$G495&lt;&gt;""),申込書!$M$105,"")</f>
        <v/>
      </c>
      <c r="DW495" s="81" t="str">
        <f>IF($DU$3&lt;&gt;"コンテンツなし",IF(AND(申込書!$AH$4="GIGAスクールパック",SUM($P495,$R495)&lt;&gt;0),SUM($P495,$R495),IF(AND(申込書!$AH$4="SKY安心GIGAタブレット",SUM($T495,$V495)&lt;&gt;0),SUM($T495,$V495),"")),"")</f>
        <v/>
      </c>
      <c r="DX495" s="81" t="str">
        <f>IF($DU$3&lt;&gt;"コンテンツなし",IF(AND(申込書!$AH$4="GIGAスクールパック",SUM($Q495,$S495)&lt;&gt;0),SUM($Q495,$S495),IF(AND(申込書!$AH$4="SKY安心GIGAタブレット",SUM($U495,$W495)&lt;&gt;0),SUM($U495,$W495),"")),"")</f>
        <v/>
      </c>
      <c r="DY495" s="157"/>
      <c r="DZ495" s="82"/>
      <c r="EA495" s="80" t="str">
        <f>IF(AND(申込書!$C$106&lt;&gt;"▼プルダウンより選択してください",申込書!$C$106&lt;&gt;"",申込書!$P$106&lt;&gt;"YYYY/MM/DD",$G495&lt;&gt;""),申込書!$P$106,"")</f>
        <v/>
      </c>
      <c r="EB495" s="81" t="str">
        <f>IF(AND(申込書!$C$106&lt;&gt;"▼プルダウンより選択してください",申込書!$C$106&lt;&gt;"",$G495&lt;&gt;""),申込書!$M$106,"")</f>
        <v/>
      </c>
      <c r="EC495" s="81" t="str">
        <f>IF($EA$3&lt;&gt;"コンテンツなし",IF(AND(申込書!$AH$4="GIGAスクールパック",SUM($P495,$R495)&lt;&gt;0),SUM($P495,$R495),IF(AND(申込書!$AH$4="SKY安心GIGAタブレット",SUM($T495,$V495)&lt;&gt;0),SUM($T495,$V495),"")),"")</f>
        <v/>
      </c>
      <c r="ED495" s="81" t="str">
        <f>IF($EA$3&lt;&gt;"コンテンツなし",IF(AND(申込書!$AH$4="GIGAスクールパック",SUM($Q495,$S495)&lt;&gt;0),SUM($Q495,$S495),IF(AND(申込書!$AH$4="SKY安心GIGAタブレット",SUM($U495,$W495)&lt;&gt;0),SUM($U495,$W495),"")),"")</f>
        <v/>
      </c>
      <c r="EE495" s="157"/>
      <c r="EF495" s="82"/>
      <c r="EG495" s="80" t="str">
        <f>IF(AND(申込書!$C$107&lt;&gt;"▼プルダウンより選択してください",申込書!$C$107&lt;&gt;"",申込書!$P$107&lt;&gt;"YYYY/MM/DD",$G495&lt;&gt;""),申込書!$P$107,"")</f>
        <v/>
      </c>
      <c r="EH495" s="81" t="str">
        <f>IF(AND(申込書!$C$107&lt;&gt;"▼プルダウンより選択してください",申込書!$C$107&lt;&gt;"",$G495&lt;&gt;""),申込書!$M$107,"")</f>
        <v/>
      </c>
      <c r="EI495" s="81" t="str">
        <f>IF($EG$3&lt;&gt;"コンテンツなし",IF(AND(申込書!$AH$4="GIGAスクールパック",SUM($P495,$R495)&lt;&gt;0),SUM($P495,$R495),IF(AND(申込書!$AH$4="SKY安心GIGAタブレット",SUM($T495,$V495)&lt;&gt;0),SUM($T495,$V495),"")),"")</f>
        <v/>
      </c>
      <c r="EJ495" s="81" t="str">
        <f>IF($EG$3&lt;&gt;"コンテンツなし",IF(AND(申込書!$AH$4="GIGAスクールパック",SUM($Q495,$S495)&lt;&gt;0),SUM($Q495,$S495),IF(AND(申込書!$AH$4="SKY安心GIGAタブレット",SUM($U495,$W495)&lt;&gt;0),SUM($U495,$W495),"")),"")</f>
        <v/>
      </c>
      <c r="EK495" s="157"/>
      <c r="EL495" s="82"/>
      <c r="EM495" s="80" t="str">
        <f>IF(AND(申込書!$C$108&lt;&gt;"▼プルダウンより選択してください",申込書!$C$108&lt;&gt;"",申込書!$P$108&lt;&gt;"YYYY/MM/DD",$G495&lt;&gt;""),申込書!$P$108,"")</f>
        <v/>
      </c>
      <c r="EN495" s="81" t="str">
        <f>IF(AND(申込書!$C$108&lt;&gt;"▼プルダウンより選択してください",申込書!$C$108&lt;&gt;"",$G495&lt;&gt;""),申込書!$M$108,"")</f>
        <v/>
      </c>
      <c r="EO495" s="81" t="str">
        <f>IF($EM$3&lt;&gt;"コンテンツなし",IF(AND(申込書!$AH$4="GIGAスクールパック",SUM($P495,$R495)&lt;&gt;0),SUM($P495,$R495),IF(AND(申込書!$AH$4="SKY安心GIGAタブレット",SUM($T495,$V495)&lt;&gt;0),SUM($T495,$V495),"")),"")</f>
        <v/>
      </c>
      <c r="EP495" s="81" t="str">
        <f>IF($EM$3&lt;&gt;"コンテンツなし",IF(AND(申込書!$AH$4="GIGAスクールパック",SUM($Q495,$S495)&lt;&gt;0),SUM($Q495,$S495),IF(AND(申込書!$AH$4="SKY安心GIGAタブレット",SUM($U495,$W495)&lt;&gt;0),SUM($U495,$W495),"")),"")</f>
        <v/>
      </c>
      <c r="EQ495" s="157"/>
      <c r="ER495" s="82"/>
      <c r="ES495" s="80" t="str">
        <f>IF(AND(申込書!$C$109&lt;&gt;"▼プルダウンより選択してください",申込書!$C$109&lt;&gt;"",申込書!$P$109&lt;&gt;"YYYY/MM/DD",$G495&lt;&gt;""),申込書!$P$109,"")</f>
        <v/>
      </c>
      <c r="ET495" s="81" t="str">
        <f>IF(AND(申込書!$C$109&lt;&gt;"▼プルダウンより選択してください",申込書!$C$109&lt;&gt;"",$G495&lt;&gt;""),申込書!$M$109,"")</f>
        <v/>
      </c>
      <c r="EU495" s="81" t="str">
        <f>IF($ES$3&lt;&gt;"コンテンツなし",IF(AND(申込書!$AH$4="GIGAスクールパック",SUM($P495,$R495)&lt;&gt;0),SUM($P495,$R495),IF(AND(申込書!$AH$4="SKY安心GIGAタブレット",SUM($T495,$V495)&lt;&gt;0),SUM($T495,$V495),"")),"")</f>
        <v/>
      </c>
      <c r="EV495" s="81" t="str">
        <f>IF($ES$3&lt;&gt;"コンテンツなし",IF(AND(申込書!$AH$4="GIGAスクールパック",SUM($Q495,$S495)&lt;&gt;0),SUM($Q495,$S495),IF(AND(申込書!$AH$4="SKY安心GIGAタブレット",SUM($U495,$W495)&lt;&gt;0),SUM($U495,$W495),"")),"")</f>
        <v/>
      </c>
      <c r="EW495" s="157"/>
      <c r="EX495" s="82"/>
      <c r="EY495" s="80" t="str">
        <f>IF(AND(申込書!$C$110&lt;&gt;"▼プルダウンより選択してください",申込書!$C$110&lt;&gt;"",申込書!$P$110&lt;&gt;"YYYY/MM/DD",$G495&lt;&gt;""),申込書!$P$110,"")</f>
        <v/>
      </c>
      <c r="EZ495" s="81" t="str">
        <f>IF(AND(申込書!$C$110&lt;&gt;"▼プルダウンより選択してください",申込書!$C$110&lt;&gt;"",$G495&lt;&gt;""),申込書!$M$110,"")</f>
        <v/>
      </c>
      <c r="FA495" s="81" t="str">
        <f>IF($EY$3&lt;&gt;"コンテンツなし",IF(AND(申込書!$AH$4="GIGAスクールパック",SUM($P495,$R495)&lt;&gt;0),SUM($P495,$R495),IF(AND(申込書!$AH$4="SKY安心GIGAタブレット",SUM($T495,$V495)&lt;&gt;0),SUM($T495,$V495),"")),"")</f>
        <v/>
      </c>
      <c r="FB495" s="81" t="str">
        <f>IF($EY$3&lt;&gt;"コンテンツなし",IF(AND(申込書!$AH$4="GIGAスクールパック",SUM($Q495,$S495)&lt;&gt;0),SUM($Q495,$S495),IF(AND(申込書!$AH$4="SKY安心GIGAタブレット",SUM($U495,$W495)&lt;&gt;0),SUM($U495,$W495),"")),"")</f>
        <v/>
      </c>
      <c r="FC495" s="157"/>
      <c r="FD495" s="82"/>
      <c r="FE495" s="80" t="str">
        <f>IF(AND(申込書!$C$111&lt;&gt;"▼プルダウンより選択してください",申込書!$C$111&lt;&gt;"",申込書!$P$111&lt;&gt;"YYYY/MM/DD",$G495&lt;&gt;""),申込書!$P$111,"")</f>
        <v/>
      </c>
      <c r="FF495" s="81" t="str">
        <f>IF(AND(申込書!$C$111&lt;&gt;"▼プルダウンより選択してください",申込書!$C$111&lt;&gt;"",$G495&lt;&gt;""),申込書!$M$111,"")</f>
        <v/>
      </c>
      <c r="FG495" s="81" t="str">
        <f>IF($FE$3&lt;&gt;"コンテンツなし",IF(AND(申込書!$AH$4="GIGAスクールパック",SUM($P495,$R495)&lt;&gt;0),SUM($P495,$R495),IF(AND(申込書!$AH$4="SKY安心GIGAタブレット",SUM($T495,$V495)&lt;&gt;0),SUM($T495,$V495),"")),"")</f>
        <v/>
      </c>
      <c r="FH495" s="81" t="str">
        <f>IF($FE$3&lt;&gt;"コンテンツなし",IF(AND(申込書!$AH$4="GIGAスクールパック",SUM($Q495,$S495)&lt;&gt;0),SUM($Q495,$S495),IF(AND(申込書!$AH$4="SKY安心GIGAタブレット",SUM($U495,$W495)&lt;&gt;0),SUM($U495,$W495),"")),"")</f>
        <v/>
      </c>
      <c r="FI495" s="157"/>
      <c r="FJ495" s="82"/>
      <c r="FK495" s="80" t="str">
        <f>IF(AND(申込書!$C$112&lt;&gt;"▼プルダウンより選択してください",申込書!$C$112&lt;&gt;"",申込書!$P$112&lt;&gt;"YYYY/MM/DD",$G495&lt;&gt;""),申込書!$P$112,"")</f>
        <v/>
      </c>
      <c r="FL495" s="81" t="str">
        <f>IF(AND(申込書!$C$112&lt;&gt;"▼プルダウンより選択してください",申込書!$C$112&lt;&gt;"",$G495&lt;&gt;""),申込書!$M$112,"")</f>
        <v/>
      </c>
      <c r="FM495" s="81" t="str">
        <f>IF($FK$3&lt;&gt;"コンテンツなし",IF(AND(申込書!$AH$4="GIGAスクールパック",SUM($P495,$R495)&lt;&gt;0),SUM($P495,$R495),IF(AND(申込書!$AH$4="SKY安心GIGAタブレット",SUM($T495,$V495)&lt;&gt;0),SUM($T495,$V495),"")),"")</f>
        <v/>
      </c>
      <c r="FN495" s="81" t="str">
        <f>IF($FK$3&lt;&gt;"コンテンツなし",IF(AND(申込書!$AH$4="GIGAスクールパック",SUM($Q495,$S495)&lt;&gt;0),SUM($Q495,$S495),IF(AND(申込書!$AH$4="SKY安心GIGAタブレット",SUM($U495,$W495)&lt;&gt;0),SUM($U495,$W495),"")),"")</f>
        <v/>
      </c>
      <c r="FO495" s="157"/>
      <c r="FP495" s="82"/>
      <c r="FQ495" s="80" t="str">
        <f>IF(AND(申込書!$C$113&lt;&gt;"▼プルダウンより選択してください",申込書!$C$113&lt;&gt;"",申込書!$P$113&lt;&gt;"YYYY/MM/DD",$G495&lt;&gt;""),申込書!$P$113,"")</f>
        <v/>
      </c>
      <c r="FR495" s="81" t="str">
        <f>IF(AND(申込書!$C$113&lt;&gt;"▼プルダウンより選択してください",申込書!$C$113&lt;&gt;"",$G495&lt;&gt;""),申込書!$M$113,"")</f>
        <v/>
      </c>
      <c r="FS495" s="81" t="str">
        <f>IF($FQ$3&lt;&gt;"コンテンツなし",IF(AND(申込書!$AH$4="GIGAスクールパック",SUM($P495,$R495)&lt;&gt;0),SUM($P495,$R495),IF(AND(申込書!$AH$4="SKY安心GIGAタブレット",SUM($T495,$V495)&lt;&gt;0),SUM($T495,$V495),"")),"")</f>
        <v/>
      </c>
      <c r="FT495" s="81" t="str">
        <f>IF($FQ$3&lt;&gt;"コンテンツなし",IF(AND(申込書!$AH$4="GIGAスクールパック",SUM($Q495,$S495)&lt;&gt;0),SUM($Q495,$S495),IF(AND(申込書!$AH$4="SKY安心GIGAタブレット",SUM($U495,$W495)&lt;&gt;0),SUM($U495,$W495),"")),"")</f>
        <v/>
      </c>
      <c r="FU495" s="157"/>
      <c r="FV495" s="82"/>
      <c r="FW495" s="80" t="str">
        <f>IF(AND(申込書!$C$114&lt;&gt;"▼プルダウンより選択してください",申込書!$C$114&lt;&gt;"",申込書!$P$114&lt;&gt;"YYYY/MM/DD",$G495&lt;&gt;""),申込書!$P$114,"")</f>
        <v/>
      </c>
      <c r="FX495" s="81" t="str">
        <f>IF(AND(申込書!$C$114&lt;&gt;"▼プルダウンより選択してください",申込書!$C$114&lt;&gt;"",$G495&lt;&gt;""),申込書!$M$114,"")</f>
        <v/>
      </c>
      <c r="FY495" s="81" t="str">
        <f>IF($FW$3&lt;&gt;"コンテンツなし",IF(AND(申込書!$AH$4="GIGAスクールパック",SUM($P495,$R495)&lt;&gt;0),SUM($P495,$R495),IF(AND(申込書!$AH$4="SKY安心GIGAタブレット",SUM($T495,$V495)&lt;&gt;0),SUM($T495,$V495),"")),"")</f>
        <v/>
      </c>
      <c r="FZ495" s="81" t="str">
        <f>IF($FW$3&lt;&gt;"コンテンツなし",IF(AND(申込書!$AH$4="GIGAスクールパック",SUM($Q495,$S495)&lt;&gt;0),SUM($Q495,$S495),IF(AND(申込書!$AH$4="SKY安心GIGAタブレット",SUM($U495,$W495)&lt;&gt;0),SUM($U495,$W495),"")),"")</f>
        <v/>
      </c>
      <c r="GA495" s="157"/>
      <c r="GB495" s="82"/>
      <c r="GC495" s="80" t="str">
        <f>IF(AND(申込書!$C$115&lt;&gt;"▼プルダウンより選択してください",申込書!$C$115&lt;&gt;"",申込書!$P$115&lt;&gt;"YYYY/MM/DD",$G495&lt;&gt;""),申込書!$P$115,"")</f>
        <v/>
      </c>
      <c r="GD495" s="81" t="str">
        <f>IF(AND(申込書!$C$115&lt;&gt;"▼プルダウンより選択してください",申込書!$C$115&lt;&gt;"",$G495&lt;&gt;""),申込書!$M$115,"")</f>
        <v/>
      </c>
      <c r="GE495" s="81" t="str">
        <f>IF($GC$3&lt;&gt;"コンテンツなし",IF(AND(申込書!$AH$4="GIGAスクールパック",SUM($P495,$R495)&lt;&gt;0),SUM($P495,$R495),IF(AND(申込書!$AH$4="SKY安心GIGAタブレット",SUM($T495,$V495)&lt;&gt;0),SUM($T495,$V495),"")),"")</f>
        <v/>
      </c>
      <c r="GF495" s="81" t="str">
        <f>IF($GC$3&lt;&gt;"コンテンツなし",IF(AND(申込書!$AH$4="GIGAスクールパック",SUM($Q495,$S495)&lt;&gt;0),SUM($Q495,$S495),IF(AND(申込書!$AH$4="SKY安心GIGAタブレット",SUM($U495,$W495)&lt;&gt;0),SUM($U495,$W495),"")),"")</f>
        <v/>
      </c>
      <c r="GG495" s="157"/>
      <c r="GH495" s="82"/>
      <c r="GI495" s="80" t="str">
        <f>IF(AND(申込書!$C$116&lt;&gt;"▼プルダウンより選択してください",申込書!$C$116&lt;&gt;"",申込書!$P$116&lt;&gt;"YYYY/MM/DD",$G495&lt;&gt;""),申込書!$P$116,"")</f>
        <v/>
      </c>
      <c r="GJ495" s="81" t="str">
        <f>IF(AND(申込書!$C$116&lt;&gt;"▼プルダウンより選択してください",申込書!$C$116&lt;&gt;"",$G495&lt;&gt;""),申込書!$M$116,"")</f>
        <v/>
      </c>
      <c r="GK495" s="81" t="str">
        <f>IF($GI$3&lt;&gt;"コンテンツなし",IF(AND(申込書!$AH$4="GIGAスクールパック",SUM($P495,$R495)&lt;&gt;0),SUM($P495,$R495),IF(AND(申込書!$AH$4="SKY安心GIGAタブレット",SUM($T495,$V495)&lt;&gt;0),SUM($T495,$V495),"")),"")</f>
        <v/>
      </c>
      <c r="GL495" s="81" t="str">
        <f>IF($GI$3&lt;&gt;"コンテンツなし",IF(AND(申込書!$AH$4="GIGAスクールパック",SUM($Q495,$S495)&lt;&gt;0),SUM($Q495,$S495),IF(AND(申込書!$AH$4="SKY安心GIGAタブレット",SUM($U495,$W495)&lt;&gt;0),SUM($U495,$W495),"")),"")</f>
        <v/>
      </c>
      <c r="GM495" s="157"/>
      <c r="GN495" s="82"/>
      <c r="GO495" s="80" t="str">
        <f>IF(AND(申込書!$C$117&lt;&gt;"▼プルダウンより選択してください",申込書!$C$117&lt;&gt;"",申込書!$P$117&lt;&gt;"YYYY/MM/DD",$G495&lt;&gt;""),申込書!$P$117,"")</f>
        <v/>
      </c>
      <c r="GP495" s="81" t="str">
        <f>IF(AND(申込書!$C$117&lt;&gt;"▼プルダウンより選択してください",申込書!$C$117&lt;&gt;"",$G495&lt;&gt;""),申込書!$M$117,"")</f>
        <v/>
      </c>
      <c r="GQ495" s="81" t="str">
        <f>IF($GO$3&lt;&gt;"コンテンツなし",IF(AND(申込書!$AH$4="GIGAスクールパック",SUM($P495,$R495)&lt;&gt;0),SUM($P495,$R495),IF(AND(申込書!$AH$4="SKY安心GIGAタブレット",SUM($T495,$V495)&lt;&gt;0),SUM($T495,$V495),"")),"")</f>
        <v/>
      </c>
      <c r="GR495" s="81" t="str">
        <f>IF($GO$3&lt;&gt;"コンテンツなし",IF(AND(申込書!$AH$4="GIGAスクールパック",SUM($Q495,$S495)&lt;&gt;0),SUM($Q495,$S495),IF(AND(申込書!$AH$4="SKY安心GIGAタブレット",SUM($U495,$W495)&lt;&gt;0),SUM($U495,$W495),"")),"")</f>
        <v/>
      </c>
      <c r="GS495" s="157"/>
      <c r="GT495" s="82"/>
      <c r="GU495" s="80" t="str">
        <f>IF(AND(申込書!$C$118&lt;&gt;"▼プルダウンより選択してください",申込書!$C$118&lt;&gt;"",申込書!$P$118&lt;&gt;"YYYY/MM/DD",$G495&lt;&gt;""),申込書!$P$118,"")</f>
        <v/>
      </c>
      <c r="GV495" s="81" t="str">
        <f>IF(AND(申込書!$C$118&lt;&gt;"▼プルダウンより選択してください",申込書!$C$118&lt;&gt;"",$G495&lt;&gt;""),申込書!$M$118,"")</f>
        <v/>
      </c>
      <c r="GW495" s="81" t="str">
        <f>IF($GU$3&lt;&gt;"コンテンツなし",IF(AND(申込書!$AH$4="GIGAスクールパック",SUM($P495,$R495)&lt;&gt;0),SUM($P495,$R495),IF(AND(申込書!$AH$4="SKY安心GIGAタブレット",SUM($T495,$V495)&lt;&gt;0),SUM($T495,$V495),"")),"")</f>
        <v/>
      </c>
      <c r="GX495" s="81" t="str">
        <f>IF($GU$3&lt;&gt;"コンテンツなし",IF(AND(申込書!$AH$4="GIGAスクールパック",SUM($Q495,$S495)&lt;&gt;0),SUM($Q495,$S495),IF(AND(申込書!$AH$4="SKY安心GIGAタブレット",SUM($U495,$W495)&lt;&gt;0),SUM($U495,$W495),"")),"")</f>
        <v/>
      </c>
      <c r="GY495" s="157"/>
      <c r="GZ495" s="82"/>
      <c r="HA495" s="80" t="str">
        <f>IF(AND(申込書!$C$119&lt;&gt;"▼プルダウンより選択してください",申込書!$C$119&lt;&gt;"",申込書!$P$119&lt;&gt;"YYYY/MM/DD",$G495&lt;&gt;""),申込書!$P$119,"")</f>
        <v/>
      </c>
      <c r="HB495" s="81" t="str">
        <f>IF(AND(申込書!$C$119&lt;&gt;"▼プルダウンより選択してください",申込書!$C$119&lt;&gt;"",$G495&lt;&gt;""),申込書!$M$119,"")</f>
        <v/>
      </c>
      <c r="HC495" s="81" t="str">
        <f>IF($HA$3&lt;&gt;"コンテンツなし",IF(AND(申込書!$AH$4="GIGAスクールパック",SUM($P495,$R495)&lt;&gt;0),SUM($P495,$R495),IF(AND(申込書!$AH$4="SKY安心GIGAタブレット",SUM($T495,$V495)&lt;&gt;0),SUM($T495,$V495),"")),"")</f>
        <v/>
      </c>
      <c r="HD495" s="81" t="str">
        <f>IF($HA$3&lt;&gt;"コンテンツなし",IF(AND(申込書!$AH$4="GIGAスクールパック",SUM($Q495,$S495)&lt;&gt;0),SUM($Q495,$S495),IF(AND(申込書!$AH$4="SKY安心GIGAタブレット",SUM($U495,$W495)&lt;&gt;0),SUM($U495,$W495),"")),"")</f>
        <v/>
      </c>
      <c r="HE495" s="157"/>
      <c r="HF495" s="82"/>
      <c r="HG495" s="83"/>
    </row>
    <row r="496" spans="2:215" ht="26.85" customHeight="1">
      <c r="B496" s="62">
        <f t="shared" si="4"/>
        <v>491</v>
      </c>
      <c r="C496" s="63"/>
      <c r="D496" s="64"/>
      <c r="E496" s="207"/>
      <c r="F496" s="65"/>
      <c r="G496" s="66"/>
      <c r="H496" s="67"/>
      <c r="I496" s="68"/>
      <c r="J496" s="69"/>
      <c r="K496" s="70"/>
      <c r="L496" s="71"/>
      <c r="M496" s="72"/>
      <c r="N496" s="73"/>
      <c r="O496" s="74"/>
      <c r="P496" s="179"/>
      <c r="Q496" s="180"/>
      <c r="R496" s="180"/>
      <c r="S496" s="181"/>
      <c r="T496" s="179"/>
      <c r="U496" s="180"/>
      <c r="V496" s="182"/>
      <c r="W496" s="181"/>
      <c r="X496" s="75"/>
      <c r="Y496" s="76"/>
      <c r="Z496" s="77"/>
      <c r="AA496" s="78"/>
      <c r="AB496" s="79"/>
      <c r="AC496" s="79"/>
      <c r="AD496" s="79"/>
      <c r="AE496" s="77"/>
      <c r="AF496" s="139"/>
      <c r="AG496" s="139"/>
      <c r="AH496" s="139"/>
      <c r="AI496" s="80" t="str">
        <f>IF(AND(申込書!$C$90&lt;&gt;"▼プルダウンより選択してください",申込書!$C$90&lt;&gt;"",申込書!$P$90&lt;&gt;"YYYY/MM/DD",$G496&lt;&gt;""),申込書!$P$90,"")</f>
        <v/>
      </c>
      <c r="AJ496" s="81" t="str">
        <f>IF(AND(申込書!$C$90&lt;&gt;"▼プルダウンより選択してください",申込書!$C$90&lt;&gt;"",$G496&lt;&gt;""),申込書!$M$90,"")</f>
        <v/>
      </c>
      <c r="AK496" s="81" t="str">
        <f>IF($AI$3&lt;&gt;"コンテンツなし",IF(AND(申込書!$AH$4="GIGAスクールパック",SUM($P496,$R496)&lt;&gt;0),SUM($P496,$R496),IF(AND(申込書!$AH$4="SKY安心GIGAタブレット",SUM($T496,$V496)&lt;&gt;0),SUM($T496,$V496),"")),"")</f>
        <v/>
      </c>
      <c r="AL496" s="81" t="str">
        <f>IF($AI$3&lt;&gt;"コンテンツなし",IF(AND(申込書!$AH$4="GIGAスクールパック",SUM($Q496,$S496)&lt;&gt;0),SUM($Q496,$S496),IF(AND(申込書!$AH$4="SKY安心GIGAタブレット",SUM($U496,$W496)&lt;&gt;0),SUM($U496,$W496),"")),"")</f>
        <v/>
      </c>
      <c r="AM496" s="157"/>
      <c r="AN496" s="82"/>
      <c r="AO496" s="80" t="str">
        <f>IF(AND(申込書!$C$91&lt;&gt;"▼プルダウンより選択してください",申込書!$C$91&lt;&gt;"",申込書!$P$91&lt;&gt;"YYYY/MM/DD",$G496&lt;&gt;""),申込書!$P$91,"")</f>
        <v/>
      </c>
      <c r="AP496" s="81" t="str">
        <f>IF(AND(申込書!$C$91&lt;&gt;"▼プルダウンより選択してください",申込書!$C$91&lt;&gt;"",$G496&lt;&gt;""),申込書!$M$91,"")</f>
        <v/>
      </c>
      <c r="AQ496" s="81" t="str">
        <f>IF($AO$3&lt;&gt;"コンテンツなし",IF(AND(申込書!$AH$4="GIGAスクールパック",SUM($P496,$R496)&lt;&gt;0),SUM($P496,$R496),IF(AND(申込書!$AH$4="SKY安心GIGAタブレット",SUM($T496,$V496)&lt;&gt;0),SUM($T496,$V496),"")),"")</f>
        <v/>
      </c>
      <c r="AR496" s="81" t="str">
        <f>IF($AO$3&lt;&gt;"コンテンツなし",IF(AND(申込書!$AH$4="GIGAスクールパック",SUM($Q496,$S496)&lt;&gt;0),SUM($Q496,$S496),IF(AND(申込書!$AH$4="SKY安心GIGAタブレット",SUM($U496,$W496)&lt;&gt;0),SUM($U496,$W496),"")),"")</f>
        <v/>
      </c>
      <c r="AS496" s="157"/>
      <c r="AT496" s="82"/>
      <c r="AU496" s="80" t="str">
        <f>IF(AND(申込書!$C$92&lt;&gt;"▼プルダウンより選択してください",申込書!$C$92&lt;&gt;"",申込書!$P$92&lt;&gt;"YYYY/MM/DD",$G496&lt;&gt;""),申込書!$P$92,"")</f>
        <v/>
      </c>
      <c r="AV496" s="81" t="str">
        <f>IF(AND(申込書!$C$92&lt;&gt;"▼プルダウンより選択してください",申込書!$C$92&lt;&gt;"",$G496&lt;&gt;""),申込書!$M$92,"")</f>
        <v/>
      </c>
      <c r="AW496" s="81" t="str">
        <f>IF($AU$3&lt;&gt;"コンテンツなし",IF(AND(申込書!$AH$4="GIGAスクールパック",SUM($P496,$R496)&lt;&gt;0),SUM($P496,$R496),IF(AND(申込書!$AH$4="SKY安心GIGAタブレット",SUM($T496,$V496)&lt;&gt;0),SUM($T496,$V496),"")),"")</f>
        <v/>
      </c>
      <c r="AX496" s="81" t="str">
        <f>IF($AU$3&lt;&gt;"コンテンツなし",IF(AND(申込書!$AH$4="GIGAスクールパック",SUM($Q496,$S496)&lt;&gt;0),SUM($Q496,$S496),IF(AND(申込書!$AH$4="SKY安心GIGAタブレット",SUM($U496,$W496)&lt;&gt;0),SUM($U496,$W496),"")),"")</f>
        <v/>
      </c>
      <c r="AY496" s="157"/>
      <c r="AZ496" s="82"/>
      <c r="BA496" s="80" t="str">
        <f>IF(AND(申込書!$C$93&lt;&gt;"▼プルダウンより選択してください",申込書!$C$93&lt;&gt;"",申込書!$P$93&lt;&gt;"YYYY/MM/DD",$G496&lt;&gt;""),申込書!$P$93,"")</f>
        <v/>
      </c>
      <c r="BB496" s="81" t="str">
        <f>IF(AND(申込書!$C$93&lt;&gt;"▼プルダウンより選択してください",申込書!$C$93&lt;&gt;"",申込書!$M$93&gt;=1,$G496&lt;&gt;""),申込書!$M$93,"")</f>
        <v/>
      </c>
      <c r="BC496" s="81" t="str">
        <f>IF($BA$3&lt;&gt;"コンテンツなし",IF(AND(申込書!$AH$4="GIGAスクールパック",SUM($P496,$R496)&lt;&gt;0),SUM($P496,$R496),IF(AND(申込書!$AH$4="SKY安心GIGAタブレット",SUM($T496,$V496)&lt;&gt;0),SUM($T496,$V496),"")),"")</f>
        <v/>
      </c>
      <c r="BD496" s="81" t="str">
        <f>IF($BA$3&lt;&gt;"コンテンツなし",IF(AND(申込書!$AH$4="GIGAスクールパック",SUM($Q496,$S496)&lt;&gt;0),SUM($Q496,$S496),IF(AND(申込書!$AH$4="SKY安心GIGAタブレット",SUM($U496,$W496)&lt;&gt;0),SUM($U496,$W496),"")),"")</f>
        <v/>
      </c>
      <c r="BE496" s="157"/>
      <c r="BF496" s="82"/>
      <c r="BG496" s="80" t="str">
        <f>IF(AND(申込書!$C$94&lt;&gt;"▼プルダウンより選択してください",申込書!$C$94&lt;&gt;"",申込書!$P$94&lt;&gt;"YYYY/MM/DD",$G496&lt;&gt;""),申込書!$P$94,"")</f>
        <v/>
      </c>
      <c r="BH496" s="81" t="str">
        <f>IF(AND(申込書!$C$94&lt;&gt;"▼プルダウンより選択してください",申込書!$C$94&lt;&gt;"",$G496&lt;&gt;""),申込書!$M$94,"")</f>
        <v/>
      </c>
      <c r="BI496" s="81" t="str">
        <f>IF($BG$3&lt;&gt;"コンテンツなし",IF(AND(申込書!$AH$4="GIGAスクールパック",SUM($P496,$R496)&lt;&gt;0),SUM($P496,$R496),IF(AND(申込書!$AH$4="SKY安心GIGAタブレット",SUM($T496,$V496)&lt;&gt;0),SUM($T496,$V496),"")),"")</f>
        <v/>
      </c>
      <c r="BJ496" s="81" t="str">
        <f>IF($BG$3&lt;&gt;"コンテンツなし",IF(AND(申込書!$AH$4="GIGAスクールパック",SUM($Q496,$S496)&lt;&gt;0),SUM($Q496,$S496),IF(AND(申込書!$AH$4="SKY安心GIGAタブレット",SUM($U496,$W496)&lt;&gt;0),SUM($U496,$W496),"")),"")</f>
        <v/>
      </c>
      <c r="BK496" s="157"/>
      <c r="BL496" s="82"/>
      <c r="BM496" s="80" t="str">
        <f>IF(AND(申込書!$C$95&lt;&gt;"▼プルダウンより選択してください",申込書!$C$95&lt;&gt;"",申込書!$P$95&lt;&gt;"YYYY/MM/DD",$G496&lt;&gt;""),申込書!$P$95,"")</f>
        <v/>
      </c>
      <c r="BN496" s="81" t="str">
        <f>IF(AND(申込書!$C$95&lt;&gt;"▼プルダウンより選択してください",申込書!$C$95&lt;&gt;"",$G496&lt;&gt;""),申込書!$M$95,"")</f>
        <v/>
      </c>
      <c r="BO496" s="81" t="str">
        <f>IF($BM$3&lt;&gt;"コンテンツなし",IF(AND(申込書!$AH$4="GIGAスクールパック",SUM($P496,$R496)&lt;&gt;0),SUM($P496,$R496),IF(AND(申込書!$AH$4="SKY安心GIGAタブレット",SUM($T496,$V496)&lt;&gt;0),SUM($T496,$V496),"")),"")</f>
        <v/>
      </c>
      <c r="BP496" s="81" t="str">
        <f>IF($BM$3&lt;&gt;"コンテンツなし",IF(AND(申込書!$AH$4="GIGAスクールパック",SUM($Q496,$S496)&lt;&gt;0),SUM($Q496,$S496),IF(AND(申込書!$AH$4="SKY安心GIGAタブレット",SUM($U496,$W496)&lt;&gt;0),SUM($U496,$W496),"")),"")</f>
        <v/>
      </c>
      <c r="BQ496" s="157"/>
      <c r="BR496" s="82"/>
      <c r="BS496" s="80" t="str">
        <f>IF(AND(申込書!$C$96&lt;&gt;"▼プルダウンより選択してください",申込書!$C$96&lt;&gt;"",申込書!$P$96&lt;&gt;"YYYY/MM/DD",$G496&lt;&gt;""),申込書!$P$96,"")</f>
        <v/>
      </c>
      <c r="BT496" s="81" t="str">
        <f>IF(AND(申込書!$C$96&lt;&gt;"▼プルダウンより選択してください",申込書!$C$96&lt;&gt;"",$G496&lt;&gt;""),申込書!$M$96,"")</f>
        <v/>
      </c>
      <c r="BU496" s="81" t="str">
        <f>IF($BS$3&lt;&gt;"コンテンツなし",IF(AND(申込書!$AH$4="GIGAスクールパック",SUM($P496,$R496)&lt;&gt;0),SUM($P496,$R496),IF(AND(申込書!$AH$4="SKY安心GIGAタブレット",SUM($T496,$V496)&lt;&gt;0),SUM($T496,$V496),"")),"")</f>
        <v/>
      </c>
      <c r="BV496" s="81" t="str">
        <f>IF($BS$3&lt;&gt;"コンテンツなし",IF(AND(申込書!$AH$4="GIGAスクールパック",SUM($Q496,$S496)&lt;&gt;0),SUM($Q496,$S496),IF(AND(申込書!$AH$4="SKY安心GIGAタブレット",SUM($U496,$W496)&lt;&gt;0),SUM($U496,$W496),"")),"")</f>
        <v/>
      </c>
      <c r="BW496" s="157"/>
      <c r="BX496" s="82"/>
      <c r="BY496" s="80" t="str">
        <f>IF(AND(申込書!$C$97&lt;&gt;"▼プルダウンより選択してください",申込書!$C$97&lt;&gt;"",申込書!$P$97&lt;&gt;"YYYY/MM/DD",$G496&lt;&gt;""),申込書!$P$97,"")</f>
        <v/>
      </c>
      <c r="BZ496" s="81" t="str">
        <f>IF(AND(申込書!$C$97&lt;&gt;"▼プルダウンより選択してください",申込書!$C$97&lt;&gt;"",$G496&lt;&gt;""),申込書!$M$97,"")</f>
        <v/>
      </c>
      <c r="CA496" s="81" t="str">
        <f>IF($BY$3&lt;&gt;"コンテンツなし",IF(AND(申込書!$AH$4="GIGAスクールパック",SUM($P496,$R496)&lt;&gt;0),SUM($P496,$R496),IF(AND(申込書!$AH$4="SKY安心GIGAタブレット",SUM($T496,$V496)&lt;&gt;0),SUM($T496,$V496),"")),"")</f>
        <v/>
      </c>
      <c r="CB496" s="81" t="str">
        <f>IF($BY$3&lt;&gt;"コンテンツなし",IF(AND(申込書!$AH$4="GIGAスクールパック",SUM($Q496,$S496)&lt;&gt;0),SUM($Q496,$S496),IF(AND(申込書!$AH$4="SKY安心GIGAタブレット",SUM($U496,$W496)&lt;&gt;0),SUM($U496,$W496),"")),"")</f>
        <v/>
      </c>
      <c r="CC496" s="157"/>
      <c r="CD496" s="82"/>
      <c r="CE496" s="80" t="str">
        <f>IF(AND(申込書!$C$98&lt;&gt;"▼プルダウンより選択してください",申込書!$C$98&lt;&gt;"",申込書!$P$98&lt;&gt;"YYYY/MM/DD",$G496&lt;&gt;""),申込書!$P$98,"")</f>
        <v/>
      </c>
      <c r="CF496" s="81" t="str">
        <f>IF(AND(申込書!$C$98&lt;&gt;"▼プルダウンより選択してください",申込書!$C$98&lt;&gt;"",$G496&lt;&gt;""),申込書!$M$98,"")</f>
        <v/>
      </c>
      <c r="CG496" s="81" t="str">
        <f>IF($CE$3&lt;&gt;"コンテンツなし",IF(AND(申込書!$AH$4="GIGAスクールパック",SUM($P496,$R496)&lt;&gt;0),SUM($P496,$R496),IF(AND(申込書!$AH$4="SKY安心GIGAタブレット",SUM($T496,$V496)&lt;&gt;0),SUM($T496,$V496),"")),"")</f>
        <v/>
      </c>
      <c r="CH496" s="81" t="str">
        <f>IF($CE$3&lt;&gt;"コンテンツなし",IF(AND(申込書!$AH$4="GIGAスクールパック",SUM($Q496,$S496)&lt;&gt;0),SUM($Q496,$S496),IF(AND(申込書!$AH$4="SKY安心GIGAタブレット",SUM($U496,$W496)&lt;&gt;0),SUM($U496,$W496),"")),"")</f>
        <v/>
      </c>
      <c r="CI496" s="157"/>
      <c r="CJ496" s="82"/>
      <c r="CK496" s="80" t="str">
        <f>IF(AND(申込書!$C$99&lt;&gt;"▼プルダウンより選択してください",申込書!$C$99&lt;&gt;"",申込書!$P$99&lt;&gt;"YYYY/MM/DD",$G496&lt;&gt;""),申込書!$P$99,"")</f>
        <v/>
      </c>
      <c r="CL496" s="81" t="str">
        <f>IF(AND(申込書!$C$99&lt;&gt;"▼プルダウンより選択してください",申込書!$C$99&lt;&gt;"",$G496&lt;&gt;""),申込書!$M$99,"")</f>
        <v/>
      </c>
      <c r="CM496" s="81" t="str">
        <f>IF($CK$3&lt;&gt;"コンテンツなし",IF(AND(申込書!$AH$4="GIGAスクールパック",SUM($P496,$R496)&lt;&gt;0),SUM($P496,$R496),IF(AND(申込書!$AH$4="SKY安心GIGAタブレット",SUM($T496,$V496)&lt;&gt;0),SUM($T496,$V496),"")),"")</f>
        <v/>
      </c>
      <c r="CN496" s="81" t="str">
        <f>IF($CK$3&lt;&gt;"コンテンツなし",IF(AND(申込書!$AH$4="GIGAスクールパック",SUM($Q496,$S496)&lt;&gt;0),SUM($Q496,$S496),IF(AND(申込書!$AH$4="SKY安心GIGAタブレット",SUM($U496,$W496)&lt;&gt;0),SUM($U496,$W496),"")),"")</f>
        <v/>
      </c>
      <c r="CO496" s="157"/>
      <c r="CP496" s="82"/>
      <c r="CQ496" s="80" t="str">
        <f>IF(AND(申込書!$C$100&lt;&gt;"▼プルダウンより選択してください",申込書!$C$100&lt;&gt;"",申込書!$P$100&lt;&gt;"YYYY/MM/DD",$G496&lt;&gt;""),申込書!$P$100,"")</f>
        <v/>
      </c>
      <c r="CR496" s="81" t="str">
        <f>IF(AND(申込書!$C$100&lt;&gt;"▼プルダウンより選択してください",申込書!$C$100&lt;&gt;"",$G496&lt;&gt;""),申込書!$M$100,"")</f>
        <v/>
      </c>
      <c r="CS496" s="81" t="str">
        <f>IF($CQ$3&lt;&gt;"コンテンツなし",IF(AND(申込書!$AH$4="GIGAスクールパック",SUM($P496,$R496)&lt;&gt;0),SUM($P496,$R496),IF(AND(申込書!$AH$4="SKY安心GIGAタブレット",SUM($T496,$V496)&lt;&gt;0),SUM($T496,$V496),"")),"")</f>
        <v/>
      </c>
      <c r="CT496" s="81" t="str">
        <f>IF($CQ$3&lt;&gt;"コンテンツなし",IF(AND(申込書!$AH$4="GIGAスクールパック",SUM($Q496,$S496)&lt;&gt;0),SUM($Q496,$S496),IF(AND(申込書!$AH$4="SKY安心GIGAタブレット",SUM($U496,$W496)&lt;&gt;0),SUM($U496,$W496),"")),"")</f>
        <v/>
      </c>
      <c r="CU496" s="81"/>
      <c r="CV496" s="82"/>
      <c r="CW496" s="80" t="str">
        <f>IF(AND(申込書!$C$101&lt;&gt;"▼プルダウンより選択してください",申込書!$C$101&lt;&gt;"",申込書!$P$101&lt;&gt;"YYYY/MM/DD",$G496&lt;&gt;""),申込書!$P$101,"")</f>
        <v/>
      </c>
      <c r="CX496" s="81" t="str">
        <f>IF(AND(申込書!$C$101&lt;&gt;"▼プルダウンより選択してください",申込書!$C$101&lt;&gt;"",$G496&lt;&gt;""),申込書!$M$101,"")</f>
        <v/>
      </c>
      <c r="CY496" s="81" t="str">
        <f>IF($CW$3&lt;&gt;"コンテンツなし",IF(AND(申込書!$AH$4="GIGAスクールパック",SUM($P496,$R496)&lt;&gt;0),SUM($P496,$R496),IF(AND(申込書!$AH$4="SKY安心GIGAタブレット",SUM($T496,$V496)&lt;&gt;0),SUM($T496,$V496),"")),"")</f>
        <v/>
      </c>
      <c r="CZ496" s="81" t="str">
        <f>IF($CW$3&lt;&gt;"コンテンツなし",IF(AND(申込書!$AH$4="GIGAスクールパック",SUM($Q496,$S496)&lt;&gt;0),SUM($Q496,$S496),IF(AND(申込書!$AH$4="SKY安心GIGAタブレット",SUM($U496,$W496)&lt;&gt;0),SUM($U496,$W496),"")),"")</f>
        <v/>
      </c>
      <c r="DA496" s="81"/>
      <c r="DB496" s="82"/>
      <c r="DC496" s="80" t="str">
        <f>IF(AND(申込書!$C$102&lt;&gt;"▼プルダウンより選択してください",申込書!$C$102&lt;&gt;"",申込書!$P$102&lt;&gt;"YYYY/MM/DD",$G496&lt;&gt;""),申込書!$P$102,"")</f>
        <v/>
      </c>
      <c r="DD496" s="81" t="str">
        <f>IF(AND(申込書!$C$102&lt;&gt;"▼プルダウンより選択してください",申込書!$C$102&lt;&gt;"",$G496&lt;&gt;""),申込書!$M$102,"")</f>
        <v/>
      </c>
      <c r="DE496" s="81" t="str">
        <f>IF($DC$3&lt;&gt;"コンテンツなし",IF(AND(申込書!$AH$4="GIGAスクールパック",SUM($P496,$R496)&lt;&gt;0),SUM($P496,$R496),IF(AND(申込書!$AH$4="SKY安心GIGAタブレット",SUM($T496,$V496)&lt;&gt;0),SUM($T496,$V496),"")),"")</f>
        <v/>
      </c>
      <c r="DF496" s="81" t="str">
        <f>IF($DC$3&lt;&gt;"コンテンツなし",IF(AND(申込書!$AH$4="GIGAスクールパック",SUM($Q496,$S496)&lt;&gt;0),SUM($Q496,$S496),IF(AND(申込書!$AH$4="SKY安心GIGAタブレット",SUM($U496,$W496)&lt;&gt;0),SUM($U496,$W496),"")),"")</f>
        <v/>
      </c>
      <c r="DG496" s="81"/>
      <c r="DH496" s="82"/>
      <c r="DI496" s="80" t="str">
        <f>IF(AND(申込書!$C$103&lt;&gt;"▼プルダウンより選択してください",申込書!$C$103&lt;&gt;"",申込書!$P$103&lt;&gt;"YYYY/MM/DD",$G496&lt;&gt;""),申込書!$P$103,"")</f>
        <v/>
      </c>
      <c r="DJ496" s="81" t="str">
        <f>IF(AND(申込書!$C$103&lt;&gt;"▼プルダウンより選択してください",申込書!$C$103&lt;&gt;"",$G496&lt;&gt;""),申込書!$M$103,"")</f>
        <v/>
      </c>
      <c r="DK496" s="81" t="str">
        <f>IF($DI$3&lt;&gt;"コンテンツなし",IF(AND(申込書!$AH$4="GIGAスクールパック",SUM($P496,$R496)&lt;&gt;0),SUM($P496,$R496),IF(AND(申込書!$AH$4="SKY安心GIGAタブレット",SUM($T496,$V496)&lt;&gt;0),SUM($T496,$V496),"")),"")</f>
        <v/>
      </c>
      <c r="DL496" s="81" t="str">
        <f>IF($DI$3&lt;&gt;"コンテンツなし",IF(AND(申込書!$AH$4="GIGAスクールパック",SUM($Q496,$S496)&lt;&gt;0),SUM($Q496,$S496),IF(AND(申込書!$AH$4="SKY安心GIGAタブレット",SUM($U496,$W496)&lt;&gt;0),SUM($U496,$W496),"")),"")</f>
        <v/>
      </c>
      <c r="DM496" s="81"/>
      <c r="DN496" s="82"/>
      <c r="DO496" s="80" t="str">
        <f>IF(AND(申込書!$C$104&lt;&gt;"▼プルダウンより選択してください",申込書!$C$104&lt;&gt;"",申込書!$P$104&lt;&gt;"YYYY/MM/DD",$G496&lt;&gt;""),申込書!$P$104,"")</f>
        <v/>
      </c>
      <c r="DP496" s="81" t="str">
        <f>IF(AND(申込書!$C$104&lt;&gt;"▼プルダウンより選択してください",申込書!$C$104&lt;&gt;"",$G496&lt;&gt;""),申込書!$M$104,"")</f>
        <v/>
      </c>
      <c r="DQ496" s="81" t="str">
        <f>IF($DO$3&lt;&gt;"コンテンツなし",IF(AND(申込書!$AH$4="GIGAスクールパック",SUM($P496,$R496)&lt;&gt;0),SUM($P496,$R496),IF(AND(申込書!$AH$4="SKY安心GIGAタブレット",SUM($T496,$V496)&lt;&gt;0),SUM($T496,$V496),"")),"")</f>
        <v/>
      </c>
      <c r="DR496" s="81" t="str">
        <f>IF($DO$3&lt;&gt;"コンテンツなし",IF(AND(申込書!$AH$4="GIGAスクールパック",SUM($Q496,$S496)&lt;&gt;0),SUM($Q496,$S496),IF(AND(申込書!$AH$4="SKY安心GIGAタブレット",SUM($U496,$W496)&lt;&gt;0),SUM($U496,$W496),"")),"")</f>
        <v/>
      </c>
      <c r="DS496" s="81"/>
      <c r="DT496" s="82"/>
      <c r="DU496" s="80" t="str">
        <f>IF(AND(申込書!$C$105&lt;&gt;"▼プルダウンより選択してください",申込書!$C$105&lt;&gt;"",申込書!$P$105&lt;&gt;"YYYY/MM/DD",$G496&lt;&gt;""),申込書!$P$105,"")</f>
        <v/>
      </c>
      <c r="DV496" s="81" t="str">
        <f>IF(AND(申込書!$C$105&lt;&gt;"▼プルダウンより選択してください",申込書!$C$105&lt;&gt;"",$G496&lt;&gt;""),申込書!$M$105,"")</f>
        <v/>
      </c>
      <c r="DW496" s="81" t="str">
        <f>IF($DU$3&lt;&gt;"コンテンツなし",IF(AND(申込書!$AH$4="GIGAスクールパック",SUM($P496,$R496)&lt;&gt;0),SUM($P496,$R496),IF(AND(申込書!$AH$4="SKY安心GIGAタブレット",SUM($T496,$V496)&lt;&gt;0),SUM($T496,$V496),"")),"")</f>
        <v/>
      </c>
      <c r="DX496" s="81" t="str">
        <f>IF($DU$3&lt;&gt;"コンテンツなし",IF(AND(申込書!$AH$4="GIGAスクールパック",SUM($Q496,$S496)&lt;&gt;0),SUM($Q496,$S496),IF(AND(申込書!$AH$4="SKY安心GIGAタブレット",SUM($U496,$W496)&lt;&gt;0),SUM($U496,$W496),"")),"")</f>
        <v/>
      </c>
      <c r="DY496" s="157"/>
      <c r="DZ496" s="82"/>
      <c r="EA496" s="80" t="str">
        <f>IF(AND(申込書!$C$106&lt;&gt;"▼プルダウンより選択してください",申込書!$C$106&lt;&gt;"",申込書!$P$106&lt;&gt;"YYYY/MM/DD",$G496&lt;&gt;""),申込書!$P$106,"")</f>
        <v/>
      </c>
      <c r="EB496" s="81" t="str">
        <f>IF(AND(申込書!$C$106&lt;&gt;"▼プルダウンより選択してください",申込書!$C$106&lt;&gt;"",$G496&lt;&gt;""),申込書!$M$106,"")</f>
        <v/>
      </c>
      <c r="EC496" s="81" t="str">
        <f>IF($EA$3&lt;&gt;"コンテンツなし",IF(AND(申込書!$AH$4="GIGAスクールパック",SUM($P496,$R496)&lt;&gt;0),SUM($P496,$R496),IF(AND(申込書!$AH$4="SKY安心GIGAタブレット",SUM($T496,$V496)&lt;&gt;0),SUM($T496,$V496),"")),"")</f>
        <v/>
      </c>
      <c r="ED496" s="81" t="str">
        <f>IF($EA$3&lt;&gt;"コンテンツなし",IF(AND(申込書!$AH$4="GIGAスクールパック",SUM($Q496,$S496)&lt;&gt;0),SUM($Q496,$S496),IF(AND(申込書!$AH$4="SKY安心GIGAタブレット",SUM($U496,$W496)&lt;&gt;0),SUM($U496,$W496),"")),"")</f>
        <v/>
      </c>
      <c r="EE496" s="157"/>
      <c r="EF496" s="82"/>
      <c r="EG496" s="80" t="str">
        <f>IF(AND(申込書!$C$107&lt;&gt;"▼プルダウンより選択してください",申込書!$C$107&lt;&gt;"",申込書!$P$107&lt;&gt;"YYYY/MM/DD",$G496&lt;&gt;""),申込書!$P$107,"")</f>
        <v/>
      </c>
      <c r="EH496" s="81" t="str">
        <f>IF(AND(申込書!$C$107&lt;&gt;"▼プルダウンより選択してください",申込書!$C$107&lt;&gt;"",$G496&lt;&gt;""),申込書!$M$107,"")</f>
        <v/>
      </c>
      <c r="EI496" s="81" t="str">
        <f>IF($EG$3&lt;&gt;"コンテンツなし",IF(AND(申込書!$AH$4="GIGAスクールパック",SUM($P496,$R496)&lt;&gt;0),SUM($P496,$R496),IF(AND(申込書!$AH$4="SKY安心GIGAタブレット",SUM($T496,$V496)&lt;&gt;0),SUM($T496,$V496),"")),"")</f>
        <v/>
      </c>
      <c r="EJ496" s="81" t="str">
        <f>IF($EG$3&lt;&gt;"コンテンツなし",IF(AND(申込書!$AH$4="GIGAスクールパック",SUM($Q496,$S496)&lt;&gt;0),SUM($Q496,$S496),IF(AND(申込書!$AH$4="SKY安心GIGAタブレット",SUM($U496,$W496)&lt;&gt;0),SUM($U496,$W496),"")),"")</f>
        <v/>
      </c>
      <c r="EK496" s="157"/>
      <c r="EL496" s="82"/>
      <c r="EM496" s="80" t="str">
        <f>IF(AND(申込書!$C$108&lt;&gt;"▼プルダウンより選択してください",申込書!$C$108&lt;&gt;"",申込書!$P$108&lt;&gt;"YYYY/MM/DD",$G496&lt;&gt;""),申込書!$P$108,"")</f>
        <v/>
      </c>
      <c r="EN496" s="81" t="str">
        <f>IF(AND(申込書!$C$108&lt;&gt;"▼プルダウンより選択してください",申込書!$C$108&lt;&gt;"",$G496&lt;&gt;""),申込書!$M$108,"")</f>
        <v/>
      </c>
      <c r="EO496" s="81" t="str">
        <f>IF($EM$3&lt;&gt;"コンテンツなし",IF(AND(申込書!$AH$4="GIGAスクールパック",SUM($P496,$R496)&lt;&gt;0),SUM($P496,$R496),IF(AND(申込書!$AH$4="SKY安心GIGAタブレット",SUM($T496,$V496)&lt;&gt;0),SUM($T496,$V496),"")),"")</f>
        <v/>
      </c>
      <c r="EP496" s="81" t="str">
        <f>IF($EM$3&lt;&gt;"コンテンツなし",IF(AND(申込書!$AH$4="GIGAスクールパック",SUM($Q496,$S496)&lt;&gt;0),SUM($Q496,$S496),IF(AND(申込書!$AH$4="SKY安心GIGAタブレット",SUM($U496,$W496)&lt;&gt;0),SUM($U496,$W496),"")),"")</f>
        <v/>
      </c>
      <c r="EQ496" s="157"/>
      <c r="ER496" s="82"/>
      <c r="ES496" s="80" t="str">
        <f>IF(AND(申込書!$C$109&lt;&gt;"▼プルダウンより選択してください",申込書!$C$109&lt;&gt;"",申込書!$P$109&lt;&gt;"YYYY/MM/DD",$G496&lt;&gt;""),申込書!$P$109,"")</f>
        <v/>
      </c>
      <c r="ET496" s="81" t="str">
        <f>IF(AND(申込書!$C$109&lt;&gt;"▼プルダウンより選択してください",申込書!$C$109&lt;&gt;"",$G496&lt;&gt;""),申込書!$M$109,"")</f>
        <v/>
      </c>
      <c r="EU496" s="81" t="str">
        <f>IF($ES$3&lt;&gt;"コンテンツなし",IF(AND(申込書!$AH$4="GIGAスクールパック",SUM($P496,$R496)&lt;&gt;0),SUM($P496,$R496),IF(AND(申込書!$AH$4="SKY安心GIGAタブレット",SUM($T496,$V496)&lt;&gt;0),SUM($T496,$V496),"")),"")</f>
        <v/>
      </c>
      <c r="EV496" s="81" t="str">
        <f>IF($ES$3&lt;&gt;"コンテンツなし",IF(AND(申込書!$AH$4="GIGAスクールパック",SUM($Q496,$S496)&lt;&gt;0),SUM($Q496,$S496),IF(AND(申込書!$AH$4="SKY安心GIGAタブレット",SUM($U496,$W496)&lt;&gt;0),SUM($U496,$W496),"")),"")</f>
        <v/>
      </c>
      <c r="EW496" s="157"/>
      <c r="EX496" s="82"/>
      <c r="EY496" s="80" t="str">
        <f>IF(AND(申込書!$C$110&lt;&gt;"▼プルダウンより選択してください",申込書!$C$110&lt;&gt;"",申込書!$P$110&lt;&gt;"YYYY/MM/DD",$G496&lt;&gt;""),申込書!$P$110,"")</f>
        <v/>
      </c>
      <c r="EZ496" s="81" t="str">
        <f>IF(AND(申込書!$C$110&lt;&gt;"▼プルダウンより選択してください",申込書!$C$110&lt;&gt;"",$G496&lt;&gt;""),申込書!$M$110,"")</f>
        <v/>
      </c>
      <c r="FA496" s="81" t="str">
        <f>IF($EY$3&lt;&gt;"コンテンツなし",IF(AND(申込書!$AH$4="GIGAスクールパック",SUM($P496,$R496)&lt;&gt;0),SUM($P496,$R496),IF(AND(申込書!$AH$4="SKY安心GIGAタブレット",SUM($T496,$V496)&lt;&gt;0),SUM($T496,$V496),"")),"")</f>
        <v/>
      </c>
      <c r="FB496" s="81" t="str">
        <f>IF($EY$3&lt;&gt;"コンテンツなし",IF(AND(申込書!$AH$4="GIGAスクールパック",SUM($Q496,$S496)&lt;&gt;0),SUM($Q496,$S496),IF(AND(申込書!$AH$4="SKY安心GIGAタブレット",SUM($U496,$W496)&lt;&gt;0),SUM($U496,$W496),"")),"")</f>
        <v/>
      </c>
      <c r="FC496" s="157"/>
      <c r="FD496" s="82"/>
      <c r="FE496" s="80" t="str">
        <f>IF(AND(申込書!$C$111&lt;&gt;"▼プルダウンより選択してください",申込書!$C$111&lt;&gt;"",申込書!$P$111&lt;&gt;"YYYY/MM/DD",$G496&lt;&gt;""),申込書!$P$111,"")</f>
        <v/>
      </c>
      <c r="FF496" s="81" t="str">
        <f>IF(AND(申込書!$C$111&lt;&gt;"▼プルダウンより選択してください",申込書!$C$111&lt;&gt;"",$G496&lt;&gt;""),申込書!$M$111,"")</f>
        <v/>
      </c>
      <c r="FG496" s="81" t="str">
        <f>IF($FE$3&lt;&gt;"コンテンツなし",IF(AND(申込書!$AH$4="GIGAスクールパック",SUM($P496,$R496)&lt;&gt;0),SUM($P496,$R496),IF(AND(申込書!$AH$4="SKY安心GIGAタブレット",SUM($T496,$V496)&lt;&gt;0),SUM($T496,$V496),"")),"")</f>
        <v/>
      </c>
      <c r="FH496" s="81" t="str">
        <f>IF($FE$3&lt;&gt;"コンテンツなし",IF(AND(申込書!$AH$4="GIGAスクールパック",SUM($Q496,$S496)&lt;&gt;0),SUM($Q496,$S496),IF(AND(申込書!$AH$4="SKY安心GIGAタブレット",SUM($U496,$W496)&lt;&gt;0),SUM($U496,$W496),"")),"")</f>
        <v/>
      </c>
      <c r="FI496" s="157"/>
      <c r="FJ496" s="82"/>
      <c r="FK496" s="80" t="str">
        <f>IF(AND(申込書!$C$112&lt;&gt;"▼プルダウンより選択してください",申込書!$C$112&lt;&gt;"",申込書!$P$112&lt;&gt;"YYYY/MM/DD",$G496&lt;&gt;""),申込書!$P$112,"")</f>
        <v/>
      </c>
      <c r="FL496" s="81" t="str">
        <f>IF(AND(申込書!$C$112&lt;&gt;"▼プルダウンより選択してください",申込書!$C$112&lt;&gt;"",$G496&lt;&gt;""),申込書!$M$112,"")</f>
        <v/>
      </c>
      <c r="FM496" s="81" t="str">
        <f>IF($FK$3&lt;&gt;"コンテンツなし",IF(AND(申込書!$AH$4="GIGAスクールパック",SUM($P496,$R496)&lt;&gt;0),SUM($P496,$R496),IF(AND(申込書!$AH$4="SKY安心GIGAタブレット",SUM($T496,$V496)&lt;&gt;0),SUM($T496,$V496),"")),"")</f>
        <v/>
      </c>
      <c r="FN496" s="81" t="str">
        <f>IF($FK$3&lt;&gt;"コンテンツなし",IF(AND(申込書!$AH$4="GIGAスクールパック",SUM($Q496,$S496)&lt;&gt;0),SUM($Q496,$S496),IF(AND(申込書!$AH$4="SKY安心GIGAタブレット",SUM($U496,$W496)&lt;&gt;0),SUM($U496,$W496),"")),"")</f>
        <v/>
      </c>
      <c r="FO496" s="157"/>
      <c r="FP496" s="82"/>
      <c r="FQ496" s="80" t="str">
        <f>IF(AND(申込書!$C$113&lt;&gt;"▼プルダウンより選択してください",申込書!$C$113&lt;&gt;"",申込書!$P$113&lt;&gt;"YYYY/MM/DD",$G496&lt;&gt;""),申込書!$P$113,"")</f>
        <v/>
      </c>
      <c r="FR496" s="81" t="str">
        <f>IF(AND(申込書!$C$113&lt;&gt;"▼プルダウンより選択してください",申込書!$C$113&lt;&gt;"",$G496&lt;&gt;""),申込書!$M$113,"")</f>
        <v/>
      </c>
      <c r="FS496" s="81" t="str">
        <f>IF($FQ$3&lt;&gt;"コンテンツなし",IF(AND(申込書!$AH$4="GIGAスクールパック",SUM($P496,$R496)&lt;&gt;0),SUM($P496,$R496),IF(AND(申込書!$AH$4="SKY安心GIGAタブレット",SUM($T496,$V496)&lt;&gt;0),SUM($T496,$V496),"")),"")</f>
        <v/>
      </c>
      <c r="FT496" s="81" t="str">
        <f>IF($FQ$3&lt;&gt;"コンテンツなし",IF(AND(申込書!$AH$4="GIGAスクールパック",SUM($Q496,$S496)&lt;&gt;0),SUM($Q496,$S496),IF(AND(申込書!$AH$4="SKY安心GIGAタブレット",SUM($U496,$W496)&lt;&gt;0),SUM($U496,$W496),"")),"")</f>
        <v/>
      </c>
      <c r="FU496" s="157"/>
      <c r="FV496" s="82"/>
      <c r="FW496" s="80" t="str">
        <f>IF(AND(申込書!$C$114&lt;&gt;"▼プルダウンより選択してください",申込書!$C$114&lt;&gt;"",申込書!$P$114&lt;&gt;"YYYY/MM/DD",$G496&lt;&gt;""),申込書!$P$114,"")</f>
        <v/>
      </c>
      <c r="FX496" s="81" t="str">
        <f>IF(AND(申込書!$C$114&lt;&gt;"▼プルダウンより選択してください",申込書!$C$114&lt;&gt;"",$G496&lt;&gt;""),申込書!$M$114,"")</f>
        <v/>
      </c>
      <c r="FY496" s="81" t="str">
        <f>IF($FW$3&lt;&gt;"コンテンツなし",IF(AND(申込書!$AH$4="GIGAスクールパック",SUM($P496,$R496)&lt;&gt;0),SUM($P496,$R496),IF(AND(申込書!$AH$4="SKY安心GIGAタブレット",SUM($T496,$V496)&lt;&gt;0),SUM($T496,$V496),"")),"")</f>
        <v/>
      </c>
      <c r="FZ496" s="81" t="str">
        <f>IF($FW$3&lt;&gt;"コンテンツなし",IF(AND(申込書!$AH$4="GIGAスクールパック",SUM($Q496,$S496)&lt;&gt;0),SUM($Q496,$S496),IF(AND(申込書!$AH$4="SKY安心GIGAタブレット",SUM($U496,$W496)&lt;&gt;0),SUM($U496,$W496),"")),"")</f>
        <v/>
      </c>
      <c r="GA496" s="157"/>
      <c r="GB496" s="82"/>
      <c r="GC496" s="80" t="str">
        <f>IF(AND(申込書!$C$115&lt;&gt;"▼プルダウンより選択してください",申込書!$C$115&lt;&gt;"",申込書!$P$115&lt;&gt;"YYYY/MM/DD",$G496&lt;&gt;""),申込書!$P$115,"")</f>
        <v/>
      </c>
      <c r="GD496" s="81" t="str">
        <f>IF(AND(申込書!$C$115&lt;&gt;"▼プルダウンより選択してください",申込書!$C$115&lt;&gt;"",$G496&lt;&gt;""),申込書!$M$115,"")</f>
        <v/>
      </c>
      <c r="GE496" s="81" t="str">
        <f>IF($GC$3&lt;&gt;"コンテンツなし",IF(AND(申込書!$AH$4="GIGAスクールパック",SUM($P496,$R496)&lt;&gt;0),SUM($P496,$R496),IF(AND(申込書!$AH$4="SKY安心GIGAタブレット",SUM($T496,$V496)&lt;&gt;0),SUM($T496,$V496),"")),"")</f>
        <v/>
      </c>
      <c r="GF496" s="81" t="str">
        <f>IF($GC$3&lt;&gt;"コンテンツなし",IF(AND(申込書!$AH$4="GIGAスクールパック",SUM($Q496,$S496)&lt;&gt;0),SUM($Q496,$S496),IF(AND(申込書!$AH$4="SKY安心GIGAタブレット",SUM($U496,$W496)&lt;&gt;0),SUM($U496,$W496),"")),"")</f>
        <v/>
      </c>
      <c r="GG496" s="157"/>
      <c r="GH496" s="82"/>
      <c r="GI496" s="80" t="str">
        <f>IF(AND(申込書!$C$116&lt;&gt;"▼プルダウンより選択してください",申込書!$C$116&lt;&gt;"",申込書!$P$116&lt;&gt;"YYYY/MM/DD",$G496&lt;&gt;""),申込書!$P$116,"")</f>
        <v/>
      </c>
      <c r="GJ496" s="81" t="str">
        <f>IF(AND(申込書!$C$116&lt;&gt;"▼プルダウンより選択してください",申込書!$C$116&lt;&gt;"",$G496&lt;&gt;""),申込書!$M$116,"")</f>
        <v/>
      </c>
      <c r="GK496" s="81" t="str">
        <f>IF($GI$3&lt;&gt;"コンテンツなし",IF(AND(申込書!$AH$4="GIGAスクールパック",SUM($P496,$R496)&lt;&gt;0),SUM($P496,$R496),IF(AND(申込書!$AH$4="SKY安心GIGAタブレット",SUM($T496,$V496)&lt;&gt;0),SUM($T496,$V496),"")),"")</f>
        <v/>
      </c>
      <c r="GL496" s="81" t="str">
        <f>IF($GI$3&lt;&gt;"コンテンツなし",IF(AND(申込書!$AH$4="GIGAスクールパック",SUM($Q496,$S496)&lt;&gt;0),SUM($Q496,$S496),IF(AND(申込書!$AH$4="SKY安心GIGAタブレット",SUM($U496,$W496)&lt;&gt;0),SUM($U496,$W496),"")),"")</f>
        <v/>
      </c>
      <c r="GM496" s="157"/>
      <c r="GN496" s="82"/>
      <c r="GO496" s="80" t="str">
        <f>IF(AND(申込書!$C$117&lt;&gt;"▼プルダウンより選択してください",申込書!$C$117&lt;&gt;"",申込書!$P$117&lt;&gt;"YYYY/MM/DD",$G496&lt;&gt;""),申込書!$P$117,"")</f>
        <v/>
      </c>
      <c r="GP496" s="81" t="str">
        <f>IF(AND(申込書!$C$117&lt;&gt;"▼プルダウンより選択してください",申込書!$C$117&lt;&gt;"",$G496&lt;&gt;""),申込書!$M$117,"")</f>
        <v/>
      </c>
      <c r="GQ496" s="81" t="str">
        <f>IF($GO$3&lt;&gt;"コンテンツなし",IF(AND(申込書!$AH$4="GIGAスクールパック",SUM($P496,$R496)&lt;&gt;0),SUM($P496,$R496),IF(AND(申込書!$AH$4="SKY安心GIGAタブレット",SUM($T496,$V496)&lt;&gt;0),SUM($T496,$V496),"")),"")</f>
        <v/>
      </c>
      <c r="GR496" s="81" t="str">
        <f>IF($GO$3&lt;&gt;"コンテンツなし",IF(AND(申込書!$AH$4="GIGAスクールパック",SUM($Q496,$S496)&lt;&gt;0),SUM($Q496,$S496),IF(AND(申込書!$AH$4="SKY安心GIGAタブレット",SUM($U496,$W496)&lt;&gt;0),SUM($U496,$W496),"")),"")</f>
        <v/>
      </c>
      <c r="GS496" s="157"/>
      <c r="GT496" s="82"/>
      <c r="GU496" s="80" t="str">
        <f>IF(AND(申込書!$C$118&lt;&gt;"▼プルダウンより選択してください",申込書!$C$118&lt;&gt;"",申込書!$P$118&lt;&gt;"YYYY/MM/DD",$G496&lt;&gt;""),申込書!$P$118,"")</f>
        <v/>
      </c>
      <c r="GV496" s="81" t="str">
        <f>IF(AND(申込書!$C$118&lt;&gt;"▼プルダウンより選択してください",申込書!$C$118&lt;&gt;"",$G496&lt;&gt;""),申込書!$M$118,"")</f>
        <v/>
      </c>
      <c r="GW496" s="81" t="str">
        <f>IF($GU$3&lt;&gt;"コンテンツなし",IF(AND(申込書!$AH$4="GIGAスクールパック",SUM($P496,$R496)&lt;&gt;0),SUM($P496,$R496),IF(AND(申込書!$AH$4="SKY安心GIGAタブレット",SUM($T496,$V496)&lt;&gt;0),SUM($T496,$V496),"")),"")</f>
        <v/>
      </c>
      <c r="GX496" s="81" t="str">
        <f>IF($GU$3&lt;&gt;"コンテンツなし",IF(AND(申込書!$AH$4="GIGAスクールパック",SUM($Q496,$S496)&lt;&gt;0),SUM($Q496,$S496),IF(AND(申込書!$AH$4="SKY安心GIGAタブレット",SUM($U496,$W496)&lt;&gt;0),SUM($U496,$W496),"")),"")</f>
        <v/>
      </c>
      <c r="GY496" s="157"/>
      <c r="GZ496" s="82"/>
      <c r="HA496" s="80" t="str">
        <f>IF(AND(申込書!$C$119&lt;&gt;"▼プルダウンより選択してください",申込書!$C$119&lt;&gt;"",申込書!$P$119&lt;&gt;"YYYY/MM/DD",$G496&lt;&gt;""),申込書!$P$119,"")</f>
        <v/>
      </c>
      <c r="HB496" s="81" t="str">
        <f>IF(AND(申込書!$C$119&lt;&gt;"▼プルダウンより選択してください",申込書!$C$119&lt;&gt;"",$G496&lt;&gt;""),申込書!$M$119,"")</f>
        <v/>
      </c>
      <c r="HC496" s="81" t="str">
        <f>IF($HA$3&lt;&gt;"コンテンツなし",IF(AND(申込書!$AH$4="GIGAスクールパック",SUM($P496,$R496)&lt;&gt;0),SUM($P496,$R496),IF(AND(申込書!$AH$4="SKY安心GIGAタブレット",SUM($T496,$V496)&lt;&gt;0),SUM($T496,$V496),"")),"")</f>
        <v/>
      </c>
      <c r="HD496" s="81" t="str">
        <f>IF($HA$3&lt;&gt;"コンテンツなし",IF(AND(申込書!$AH$4="GIGAスクールパック",SUM($Q496,$S496)&lt;&gt;0),SUM($Q496,$S496),IF(AND(申込書!$AH$4="SKY安心GIGAタブレット",SUM($U496,$W496)&lt;&gt;0),SUM($U496,$W496),"")),"")</f>
        <v/>
      </c>
      <c r="HE496" s="157"/>
      <c r="HF496" s="82"/>
      <c r="HG496" s="83"/>
    </row>
    <row r="497" spans="2:215" ht="26.85" customHeight="1">
      <c r="B497" s="62">
        <f t="shared" si="4"/>
        <v>492</v>
      </c>
      <c r="C497" s="63"/>
      <c r="D497" s="64"/>
      <c r="E497" s="207"/>
      <c r="F497" s="65"/>
      <c r="G497" s="66"/>
      <c r="H497" s="67"/>
      <c r="I497" s="68"/>
      <c r="J497" s="69"/>
      <c r="K497" s="70"/>
      <c r="L497" s="71"/>
      <c r="M497" s="72"/>
      <c r="N497" s="73"/>
      <c r="O497" s="74"/>
      <c r="P497" s="179"/>
      <c r="Q497" s="180"/>
      <c r="R497" s="180"/>
      <c r="S497" s="181"/>
      <c r="T497" s="179"/>
      <c r="U497" s="180"/>
      <c r="V497" s="182"/>
      <c r="W497" s="181"/>
      <c r="X497" s="75"/>
      <c r="Y497" s="76"/>
      <c r="Z497" s="77"/>
      <c r="AA497" s="78"/>
      <c r="AB497" s="79"/>
      <c r="AC497" s="79"/>
      <c r="AD497" s="79"/>
      <c r="AE497" s="77"/>
      <c r="AF497" s="139"/>
      <c r="AG497" s="139"/>
      <c r="AH497" s="139"/>
      <c r="AI497" s="80" t="str">
        <f>IF(AND(申込書!$C$90&lt;&gt;"▼プルダウンより選択してください",申込書!$C$90&lt;&gt;"",申込書!$P$90&lt;&gt;"YYYY/MM/DD",$G497&lt;&gt;""),申込書!$P$90,"")</f>
        <v/>
      </c>
      <c r="AJ497" s="81" t="str">
        <f>IF(AND(申込書!$C$90&lt;&gt;"▼プルダウンより選択してください",申込書!$C$90&lt;&gt;"",$G497&lt;&gt;""),申込書!$M$90,"")</f>
        <v/>
      </c>
      <c r="AK497" s="81" t="str">
        <f>IF($AI$3&lt;&gt;"コンテンツなし",IF(AND(申込書!$AH$4="GIGAスクールパック",SUM($P497,$R497)&lt;&gt;0),SUM($P497,$R497),IF(AND(申込書!$AH$4="SKY安心GIGAタブレット",SUM($T497,$V497)&lt;&gt;0),SUM($T497,$V497),"")),"")</f>
        <v/>
      </c>
      <c r="AL497" s="81" t="str">
        <f>IF($AI$3&lt;&gt;"コンテンツなし",IF(AND(申込書!$AH$4="GIGAスクールパック",SUM($Q497,$S497)&lt;&gt;0),SUM($Q497,$S497),IF(AND(申込書!$AH$4="SKY安心GIGAタブレット",SUM($U497,$W497)&lt;&gt;0),SUM($U497,$W497),"")),"")</f>
        <v/>
      </c>
      <c r="AM497" s="157"/>
      <c r="AN497" s="82"/>
      <c r="AO497" s="80" t="str">
        <f>IF(AND(申込書!$C$91&lt;&gt;"▼プルダウンより選択してください",申込書!$C$91&lt;&gt;"",申込書!$P$91&lt;&gt;"YYYY/MM/DD",$G497&lt;&gt;""),申込書!$P$91,"")</f>
        <v/>
      </c>
      <c r="AP497" s="81" t="str">
        <f>IF(AND(申込書!$C$91&lt;&gt;"▼プルダウンより選択してください",申込書!$C$91&lt;&gt;"",$G497&lt;&gt;""),申込書!$M$91,"")</f>
        <v/>
      </c>
      <c r="AQ497" s="81" t="str">
        <f>IF($AO$3&lt;&gt;"コンテンツなし",IF(AND(申込書!$AH$4="GIGAスクールパック",SUM($P497,$R497)&lt;&gt;0),SUM($P497,$R497),IF(AND(申込書!$AH$4="SKY安心GIGAタブレット",SUM($T497,$V497)&lt;&gt;0),SUM($T497,$V497),"")),"")</f>
        <v/>
      </c>
      <c r="AR497" s="81" t="str">
        <f>IF($AO$3&lt;&gt;"コンテンツなし",IF(AND(申込書!$AH$4="GIGAスクールパック",SUM($Q497,$S497)&lt;&gt;0),SUM($Q497,$S497),IF(AND(申込書!$AH$4="SKY安心GIGAタブレット",SUM($U497,$W497)&lt;&gt;0),SUM($U497,$W497),"")),"")</f>
        <v/>
      </c>
      <c r="AS497" s="157"/>
      <c r="AT497" s="82"/>
      <c r="AU497" s="80" t="str">
        <f>IF(AND(申込書!$C$92&lt;&gt;"▼プルダウンより選択してください",申込書!$C$92&lt;&gt;"",申込書!$P$92&lt;&gt;"YYYY/MM/DD",$G497&lt;&gt;""),申込書!$P$92,"")</f>
        <v/>
      </c>
      <c r="AV497" s="81" t="str">
        <f>IF(AND(申込書!$C$92&lt;&gt;"▼プルダウンより選択してください",申込書!$C$92&lt;&gt;"",$G497&lt;&gt;""),申込書!$M$92,"")</f>
        <v/>
      </c>
      <c r="AW497" s="81" t="str">
        <f>IF($AU$3&lt;&gt;"コンテンツなし",IF(AND(申込書!$AH$4="GIGAスクールパック",SUM($P497,$R497)&lt;&gt;0),SUM($P497,$R497),IF(AND(申込書!$AH$4="SKY安心GIGAタブレット",SUM($T497,$V497)&lt;&gt;0),SUM($T497,$V497),"")),"")</f>
        <v/>
      </c>
      <c r="AX497" s="81" t="str">
        <f>IF($AU$3&lt;&gt;"コンテンツなし",IF(AND(申込書!$AH$4="GIGAスクールパック",SUM($Q497,$S497)&lt;&gt;0),SUM($Q497,$S497),IF(AND(申込書!$AH$4="SKY安心GIGAタブレット",SUM($U497,$W497)&lt;&gt;0),SUM($U497,$W497),"")),"")</f>
        <v/>
      </c>
      <c r="AY497" s="157"/>
      <c r="AZ497" s="82"/>
      <c r="BA497" s="80" t="str">
        <f>IF(AND(申込書!$C$93&lt;&gt;"▼プルダウンより選択してください",申込書!$C$93&lt;&gt;"",申込書!$P$93&lt;&gt;"YYYY/MM/DD",$G497&lt;&gt;""),申込書!$P$93,"")</f>
        <v/>
      </c>
      <c r="BB497" s="81" t="str">
        <f>IF(AND(申込書!$C$93&lt;&gt;"▼プルダウンより選択してください",申込書!$C$93&lt;&gt;"",申込書!$M$93&gt;=1,$G497&lt;&gt;""),申込書!$M$93,"")</f>
        <v/>
      </c>
      <c r="BC497" s="81" t="str">
        <f>IF($BA$3&lt;&gt;"コンテンツなし",IF(AND(申込書!$AH$4="GIGAスクールパック",SUM($P497,$R497)&lt;&gt;0),SUM($P497,$R497),IF(AND(申込書!$AH$4="SKY安心GIGAタブレット",SUM($T497,$V497)&lt;&gt;0),SUM($T497,$V497),"")),"")</f>
        <v/>
      </c>
      <c r="BD497" s="81" t="str">
        <f>IF($BA$3&lt;&gt;"コンテンツなし",IF(AND(申込書!$AH$4="GIGAスクールパック",SUM($Q497,$S497)&lt;&gt;0),SUM($Q497,$S497),IF(AND(申込書!$AH$4="SKY安心GIGAタブレット",SUM($U497,$W497)&lt;&gt;0),SUM($U497,$W497),"")),"")</f>
        <v/>
      </c>
      <c r="BE497" s="157"/>
      <c r="BF497" s="82"/>
      <c r="BG497" s="80" t="str">
        <f>IF(AND(申込書!$C$94&lt;&gt;"▼プルダウンより選択してください",申込書!$C$94&lt;&gt;"",申込書!$P$94&lt;&gt;"YYYY/MM/DD",$G497&lt;&gt;""),申込書!$P$94,"")</f>
        <v/>
      </c>
      <c r="BH497" s="81" t="str">
        <f>IF(AND(申込書!$C$94&lt;&gt;"▼プルダウンより選択してください",申込書!$C$94&lt;&gt;"",$G497&lt;&gt;""),申込書!$M$94,"")</f>
        <v/>
      </c>
      <c r="BI497" s="81" t="str">
        <f>IF($BG$3&lt;&gt;"コンテンツなし",IF(AND(申込書!$AH$4="GIGAスクールパック",SUM($P497,$R497)&lt;&gt;0),SUM($P497,$R497),IF(AND(申込書!$AH$4="SKY安心GIGAタブレット",SUM($T497,$V497)&lt;&gt;0),SUM($T497,$V497),"")),"")</f>
        <v/>
      </c>
      <c r="BJ497" s="81" t="str">
        <f>IF($BG$3&lt;&gt;"コンテンツなし",IF(AND(申込書!$AH$4="GIGAスクールパック",SUM($Q497,$S497)&lt;&gt;0),SUM($Q497,$S497),IF(AND(申込書!$AH$4="SKY安心GIGAタブレット",SUM($U497,$W497)&lt;&gt;0),SUM($U497,$W497),"")),"")</f>
        <v/>
      </c>
      <c r="BK497" s="157"/>
      <c r="BL497" s="82"/>
      <c r="BM497" s="80" t="str">
        <f>IF(AND(申込書!$C$95&lt;&gt;"▼プルダウンより選択してください",申込書!$C$95&lt;&gt;"",申込書!$P$95&lt;&gt;"YYYY/MM/DD",$G497&lt;&gt;""),申込書!$P$95,"")</f>
        <v/>
      </c>
      <c r="BN497" s="81" t="str">
        <f>IF(AND(申込書!$C$95&lt;&gt;"▼プルダウンより選択してください",申込書!$C$95&lt;&gt;"",$G497&lt;&gt;""),申込書!$M$95,"")</f>
        <v/>
      </c>
      <c r="BO497" s="81" t="str">
        <f>IF($BM$3&lt;&gt;"コンテンツなし",IF(AND(申込書!$AH$4="GIGAスクールパック",SUM($P497,$R497)&lt;&gt;0),SUM($P497,$R497),IF(AND(申込書!$AH$4="SKY安心GIGAタブレット",SUM($T497,$V497)&lt;&gt;0),SUM($T497,$V497),"")),"")</f>
        <v/>
      </c>
      <c r="BP497" s="81" t="str">
        <f>IF($BM$3&lt;&gt;"コンテンツなし",IF(AND(申込書!$AH$4="GIGAスクールパック",SUM($Q497,$S497)&lt;&gt;0),SUM($Q497,$S497),IF(AND(申込書!$AH$4="SKY安心GIGAタブレット",SUM($U497,$W497)&lt;&gt;0),SUM($U497,$W497),"")),"")</f>
        <v/>
      </c>
      <c r="BQ497" s="157"/>
      <c r="BR497" s="82"/>
      <c r="BS497" s="80" t="str">
        <f>IF(AND(申込書!$C$96&lt;&gt;"▼プルダウンより選択してください",申込書!$C$96&lt;&gt;"",申込書!$P$96&lt;&gt;"YYYY/MM/DD",$G497&lt;&gt;""),申込書!$P$96,"")</f>
        <v/>
      </c>
      <c r="BT497" s="81" t="str">
        <f>IF(AND(申込書!$C$96&lt;&gt;"▼プルダウンより選択してください",申込書!$C$96&lt;&gt;"",$G497&lt;&gt;""),申込書!$M$96,"")</f>
        <v/>
      </c>
      <c r="BU497" s="81" t="str">
        <f>IF($BS$3&lt;&gt;"コンテンツなし",IF(AND(申込書!$AH$4="GIGAスクールパック",SUM($P497,$R497)&lt;&gt;0),SUM($P497,$R497),IF(AND(申込書!$AH$4="SKY安心GIGAタブレット",SUM($T497,$V497)&lt;&gt;0),SUM($T497,$V497),"")),"")</f>
        <v/>
      </c>
      <c r="BV497" s="81" t="str">
        <f>IF($BS$3&lt;&gt;"コンテンツなし",IF(AND(申込書!$AH$4="GIGAスクールパック",SUM($Q497,$S497)&lt;&gt;0),SUM($Q497,$S497),IF(AND(申込書!$AH$4="SKY安心GIGAタブレット",SUM($U497,$W497)&lt;&gt;0),SUM($U497,$W497),"")),"")</f>
        <v/>
      </c>
      <c r="BW497" s="157"/>
      <c r="BX497" s="82"/>
      <c r="BY497" s="80" t="str">
        <f>IF(AND(申込書!$C$97&lt;&gt;"▼プルダウンより選択してください",申込書!$C$97&lt;&gt;"",申込書!$P$97&lt;&gt;"YYYY/MM/DD",$G497&lt;&gt;""),申込書!$P$97,"")</f>
        <v/>
      </c>
      <c r="BZ497" s="81" t="str">
        <f>IF(AND(申込書!$C$97&lt;&gt;"▼プルダウンより選択してください",申込書!$C$97&lt;&gt;"",$G497&lt;&gt;""),申込書!$M$97,"")</f>
        <v/>
      </c>
      <c r="CA497" s="81" t="str">
        <f>IF($BY$3&lt;&gt;"コンテンツなし",IF(AND(申込書!$AH$4="GIGAスクールパック",SUM($P497,$R497)&lt;&gt;0),SUM($P497,$R497),IF(AND(申込書!$AH$4="SKY安心GIGAタブレット",SUM($T497,$V497)&lt;&gt;0),SUM($T497,$V497),"")),"")</f>
        <v/>
      </c>
      <c r="CB497" s="81" t="str">
        <f>IF($BY$3&lt;&gt;"コンテンツなし",IF(AND(申込書!$AH$4="GIGAスクールパック",SUM($Q497,$S497)&lt;&gt;0),SUM($Q497,$S497),IF(AND(申込書!$AH$4="SKY安心GIGAタブレット",SUM($U497,$W497)&lt;&gt;0),SUM($U497,$W497),"")),"")</f>
        <v/>
      </c>
      <c r="CC497" s="157"/>
      <c r="CD497" s="82"/>
      <c r="CE497" s="80" t="str">
        <f>IF(AND(申込書!$C$98&lt;&gt;"▼プルダウンより選択してください",申込書!$C$98&lt;&gt;"",申込書!$P$98&lt;&gt;"YYYY/MM/DD",$G497&lt;&gt;""),申込書!$P$98,"")</f>
        <v/>
      </c>
      <c r="CF497" s="81" t="str">
        <f>IF(AND(申込書!$C$98&lt;&gt;"▼プルダウンより選択してください",申込書!$C$98&lt;&gt;"",$G497&lt;&gt;""),申込書!$M$98,"")</f>
        <v/>
      </c>
      <c r="CG497" s="81" t="str">
        <f>IF($CE$3&lt;&gt;"コンテンツなし",IF(AND(申込書!$AH$4="GIGAスクールパック",SUM($P497,$R497)&lt;&gt;0),SUM($P497,$R497),IF(AND(申込書!$AH$4="SKY安心GIGAタブレット",SUM($T497,$V497)&lt;&gt;0),SUM($T497,$V497),"")),"")</f>
        <v/>
      </c>
      <c r="CH497" s="81" t="str">
        <f>IF($CE$3&lt;&gt;"コンテンツなし",IF(AND(申込書!$AH$4="GIGAスクールパック",SUM($Q497,$S497)&lt;&gt;0),SUM($Q497,$S497),IF(AND(申込書!$AH$4="SKY安心GIGAタブレット",SUM($U497,$W497)&lt;&gt;0),SUM($U497,$W497),"")),"")</f>
        <v/>
      </c>
      <c r="CI497" s="157"/>
      <c r="CJ497" s="82"/>
      <c r="CK497" s="80" t="str">
        <f>IF(AND(申込書!$C$99&lt;&gt;"▼プルダウンより選択してください",申込書!$C$99&lt;&gt;"",申込書!$P$99&lt;&gt;"YYYY/MM/DD",$G497&lt;&gt;""),申込書!$P$99,"")</f>
        <v/>
      </c>
      <c r="CL497" s="81" t="str">
        <f>IF(AND(申込書!$C$99&lt;&gt;"▼プルダウンより選択してください",申込書!$C$99&lt;&gt;"",$G497&lt;&gt;""),申込書!$M$99,"")</f>
        <v/>
      </c>
      <c r="CM497" s="81" t="str">
        <f>IF($CK$3&lt;&gt;"コンテンツなし",IF(AND(申込書!$AH$4="GIGAスクールパック",SUM($P497,$R497)&lt;&gt;0),SUM($P497,$R497),IF(AND(申込書!$AH$4="SKY安心GIGAタブレット",SUM($T497,$V497)&lt;&gt;0),SUM($T497,$V497),"")),"")</f>
        <v/>
      </c>
      <c r="CN497" s="81" t="str">
        <f>IF($CK$3&lt;&gt;"コンテンツなし",IF(AND(申込書!$AH$4="GIGAスクールパック",SUM($Q497,$S497)&lt;&gt;0),SUM($Q497,$S497),IF(AND(申込書!$AH$4="SKY安心GIGAタブレット",SUM($U497,$W497)&lt;&gt;0),SUM($U497,$W497),"")),"")</f>
        <v/>
      </c>
      <c r="CO497" s="157"/>
      <c r="CP497" s="82"/>
      <c r="CQ497" s="80" t="str">
        <f>IF(AND(申込書!$C$100&lt;&gt;"▼プルダウンより選択してください",申込書!$C$100&lt;&gt;"",申込書!$P$100&lt;&gt;"YYYY/MM/DD",$G497&lt;&gt;""),申込書!$P$100,"")</f>
        <v/>
      </c>
      <c r="CR497" s="81" t="str">
        <f>IF(AND(申込書!$C$100&lt;&gt;"▼プルダウンより選択してください",申込書!$C$100&lt;&gt;"",$G497&lt;&gt;""),申込書!$M$100,"")</f>
        <v/>
      </c>
      <c r="CS497" s="81" t="str">
        <f>IF($CQ$3&lt;&gt;"コンテンツなし",IF(AND(申込書!$AH$4="GIGAスクールパック",SUM($P497,$R497)&lt;&gt;0),SUM($P497,$R497),IF(AND(申込書!$AH$4="SKY安心GIGAタブレット",SUM($T497,$V497)&lt;&gt;0),SUM($T497,$V497),"")),"")</f>
        <v/>
      </c>
      <c r="CT497" s="81" t="str">
        <f>IF($CQ$3&lt;&gt;"コンテンツなし",IF(AND(申込書!$AH$4="GIGAスクールパック",SUM($Q497,$S497)&lt;&gt;0),SUM($Q497,$S497),IF(AND(申込書!$AH$4="SKY安心GIGAタブレット",SUM($U497,$W497)&lt;&gt;0),SUM($U497,$W497),"")),"")</f>
        <v/>
      </c>
      <c r="CU497" s="81"/>
      <c r="CV497" s="82"/>
      <c r="CW497" s="80" t="str">
        <f>IF(AND(申込書!$C$101&lt;&gt;"▼プルダウンより選択してください",申込書!$C$101&lt;&gt;"",申込書!$P$101&lt;&gt;"YYYY/MM/DD",$G497&lt;&gt;""),申込書!$P$101,"")</f>
        <v/>
      </c>
      <c r="CX497" s="81" t="str">
        <f>IF(AND(申込書!$C$101&lt;&gt;"▼プルダウンより選択してください",申込書!$C$101&lt;&gt;"",$G497&lt;&gt;""),申込書!$M$101,"")</f>
        <v/>
      </c>
      <c r="CY497" s="81" t="str">
        <f>IF($CW$3&lt;&gt;"コンテンツなし",IF(AND(申込書!$AH$4="GIGAスクールパック",SUM($P497,$R497)&lt;&gt;0),SUM($P497,$R497),IF(AND(申込書!$AH$4="SKY安心GIGAタブレット",SUM($T497,$V497)&lt;&gt;0),SUM($T497,$V497),"")),"")</f>
        <v/>
      </c>
      <c r="CZ497" s="81" t="str">
        <f>IF($CW$3&lt;&gt;"コンテンツなし",IF(AND(申込書!$AH$4="GIGAスクールパック",SUM($Q497,$S497)&lt;&gt;0),SUM($Q497,$S497),IF(AND(申込書!$AH$4="SKY安心GIGAタブレット",SUM($U497,$W497)&lt;&gt;0),SUM($U497,$W497),"")),"")</f>
        <v/>
      </c>
      <c r="DA497" s="81"/>
      <c r="DB497" s="82"/>
      <c r="DC497" s="80" t="str">
        <f>IF(AND(申込書!$C$102&lt;&gt;"▼プルダウンより選択してください",申込書!$C$102&lt;&gt;"",申込書!$P$102&lt;&gt;"YYYY/MM/DD",$G497&lt;&gt;""),申込書!$P$102,"")</f>
        <v/>
      </c>
      <c r="DD497" s="81" t="str">
        <f>IF(AND(申込書!$C$102&lt;&gt;"▼プルダウンより選択してください",申込書!$C$102&lt;&gt;"",$G497&lt;&gt;""),申込書!$M$102,"")</f>
        <v/>
      </c>
      <c r="DE497" s="81" t="str">
        <f>IF($DC$3&lt;&gt;"コンテンツなし",IF(AND(申込書!$AH$4="GIGAスクールパック",SUM($P497,$R497)&lt;&gt;0),SUM($P497,$R497),IF(AND(申込書!$AH$4="SKY安心GIGAタブレット",SUM($T497,$V497)&lt;&gt;0),SUM($T497,$V497),"")),"")</f>
        <v/>
      </c>
      <c r="DF497" s="81" t="str">
        <f>IF($DC$3&lt;&gt;"コンテンツなし",IF(AND(申込書!$AH$4="GIGAスクールパック",SUM($Q497,$S497)&lt;&gt;0),SUM($Q497,$S497),IF(AND(申込書!$AH$4="SKY安心GIGAタブレット",SUM($U497,$W497)&lt;&gt;0),SUM($U497,$W497),"")),"")</f>
        <v/>
      </c>
      <c r="DG497" s="81"/>
      <c r="DH497" s="82"/>
      <c r="DI497" s="80" t="str">
        <f>IF(AND(申込書!$C$103&lt;&gt;"▼プルダウンより選択してください",申込書!$C$103&lt;&gt;"",申込書!$P$103&lt;&gt;"YYYY/MM/DD",$G497&lt;&gt;""),申込書!$P$103,"")</f>
        <v/>
      </c>
      <c r="DJ497" s="81" t="str">
        <f>IF(AND(申込書!$C$103&lt;&gt;"▼プルダウンより選択してください",申込書!$C$103&lt;&gt;"",$G497&lt;&gt;""),申込書!$M$103,"")</f>
        <v/>
      </c>
      <c r="DK497" s="81" t="str">
        <f>IF($DI$3&lt;&gt;"コンテンツなし",IF(AND(申込書!$AH$4="GIGAスクールパック",SUM($P497,$R497)&lt;&gt;0),SUM($P497,$R497),IF(AND(申込書!$AH$4="SKY安心GIGAタブレット",SUM($T497,$V497)&lt;&gt;0),SUM($T497,$V497),"")),"")</f>
        <v/>
      </c>
      <c r="DL497" s="81" t="str">
        <f>IF($DI$3&lt;&gt;"コンテンツなし",IF(AND(申込書!$AH$4="GIGAスクールパック",SUM($Q497,$S497)&lt;&gt;0),SUM($Q497,$S497),IF(AND(申込書!$AH$4="SKY安心GIGAタブレット",SUM($U497,$W497)&lt;&gt;0),SUM($U497,$W497),"")),"")</f>
        <v/>
      </c>
      <c r="DM497" s="81"/>
      <c r="DN497" s="82"/>
      <c r="DO497" s="80" t="str">
        <f>IF(AND(申込書!$C$104&lt;&gt;"▼プルダウンより選択してください",申込書!$C$104&lt;&gt;"",申込書!$P$104&lt;&gt;"YYYY/MM/DD",$G497&lt;&gt;""),申込書!$P$104,"")</f>
        <v/>
      </c>
      <c r="DP497" s="81" t="str">
        <f>IF(AND(申込書!$C$104&lt;&gt;"▼プルダウンより選択してください",申込書!$C$104&lt;&gt;"",$G497&lt;&gt;""),申込書!$M$104,"")</f>
        <v/>
      </c>
      <c r="DQ497" s="81" t="str">
        <f>IF($DO$3&lt;&gt;"コンテンツなし",IF(AND(申込書!$AH$4="GIGAスクールパック",SUM($P497,$R497)&lt;&gt;0),SUM($P497,$R497),IF(AND(申込書!$AH$4="SKY安心GIGAタブレット",SUM($T497,$V497)&lt;&gt;0),SUM($T497,$V497),"")),"")</f>
        <v/>
      </c>
      <c r="DR497" s="81" t="str">
        <f>IF($DO$3&lt;&gt;"コンテンツなし",IF(AND(申込書!$AH$4="GIGAスクールパック",SUM($Q497,$S497)&lt;&gt;0),SUM($Q497,$S497),IF(AND(申込書!$AH$4="SKY安心GIGAタブレット",SUM($U497,$W497)&lt;&gt;0),SUM($U497,$W497),"")),"")</f>
        <v/>
      </c>
      <c r="DS497" s="81"/>
      <c r="DT497" s="82"/>
      <c r="DU497" s="80" t="str">
        <f>IF(AND(申込書!$C$105&lt;&gt;"▼プルダウンより選択してください",申込書!$C$105&lt;&gt;"",申込書!$P$105&lt;&gt;"YYYY/MM/DD",$G497&lt;&gt;""),申込書!$P$105,"")</f>
        <v/>
      </c>
      <c r="DV497" s="81" t="str">
        <f>IF(AND(申込書!$C$105&lt;&gt;"▼プルダウンより選択してください",申込書!$C$105&lt;&gt;"",$G497&lt;&gt;""),申込書!$M$105,"")</f>
        <v/>
      </c>
      <c r="DW497" s="81" t="str">
        <f>IF($DU$3&lt;&gt;"コンテンツなし",IF(AND(申込書!$AH$4="GIGAスクールパック",SUM($P497,$R497)&lt;&gt;0),SUM($P497,$R497),IF(AND(申込書!$AH$4="SKY安心GIGAタブレット",SUM($T497,$V497)&lt;&gt;0),SUM($T497,$V497),"")),"")</f>
        <v/>
      </c>
      <c r="DX497" s="81" t="str">
        <f>IF($DU$3&lt;&gt;"コンテンツなし",IF(AND(申込書!$AH$4="GIGAスクールパック",SUM($Q497,$S497)&lt;&gt;0),SUM($Q497,$S497),IF(AND(申込書!$AH$4="SKY安心GIGAタブレット",SUM($U497,$W497)&lt;&gt;0),SUM($U497,$W497),"")),"")</f>
        <v/>
      </c>
      <c r="DY497" s="157"/>
      <c r="DZ497" s="82"/>
      <c r="EA497" s="80" t="str">
        <f>IF(AND(申込書!$C$106&lt;&gt;"▼プルダウンより選択してください",申込書!$C$106&lt;&gt;"",申込書!$P$106&lt;&gt;"YYYY/MM/DD",$G497&lt;&gt;""),申込書!$P$106,"")</f>
        <v/>
      </c>
      <c r="EB497" s="81" t="str">
        <f>IF(AND(申込書!$C$106&lt;&gt;"▼プルダウンより選択してください",申込書!$C$106&lt;&gt;"",$G497&lt;&gt;""),申込書!$M$106,"")</f>
        <v/>
      </c>
      <c r="EC497" s="81" t="str">
        <f>IF($EA$3&lt;&gt;"コンテンツなし",IF(AND(申込書!$AH$4="GIGAスクールパック",SUM($P497,$R497)&lt;&gt;0),SUM($P497,$R497),IF(AND(申込書!$AH$4="SKY安心GIGAタブレット",SUM($T497,$V497)&lt;&gt;0),SUM($T497,$V497),"")),"")</f>
        <v/>
      </c>
      <c r="ED497" s="81" t="str">
        <f>IF($EA$3&lt;&gt;"コンテンツなし",IF(AND(申込書!$AH$4="GIGAスクールパック",SUM($Q497,$S497)&lt;&gt;0),SUM($Q497,$S497),IF(AND(申込書!$AH$4="SKY安心GIGAタブレット",SUM($U497,$W497)&lt;&gt;0),SUM($U497,$W497),"")),"")</f>
        <v/>
      </c>
      <c r="EE497" s="157"/>
      <c r="EF497" s="82"/>
      <c r="EG497" s="80" t="str">
        <f>IF(AND(申込書!$C$107&lt;&gt;"▼プルダウンより選択してください",申込書!$C$107&lt;&gt;"",申込書!$P$107&lt;&gt;"YYYY/MM/DD",$G497&lt;&gt;""),申込書!$P$107,"")</f>
        <v/>
      </c>
      <c r="EH497" s="81" t="str">
        <f>IF(AND(申込書!$C$107&lt;&gt;"▼プルダウンより選択してください",申込書!$C$107&lt;&gt;"",$G497&lt;&gt;""),申込書!$M$107,"")</f>
        <v/>
      </c>
      <c r="EI497" s="81" t="str">
        <f>IF($EG$3&lt;&gt;"コンテンツなし",IF(AND(申込書!$AH$4="GIGAスクールパック",SUM($P497,$R497)&lt;&gt;0),SUM($P497,$R497),IF(AND(申込書!$AH$4="SKY安心GIGAタブレット",SUM($T497,$V497)&lt;&gt;0),SUM($T497,$V497),"")),"")</f>
        <v/>
      </c>
      <c r="EJ497" s="81" t="str">
        <f>IF($EG$3&lt;&gt;"コンテンツなし",IF(AND(申込書!$AH$4="GIGAスクールパック",SUM($Q497,$S497)&lt;&gt;0),SUM($Q497,$S497),IF(AND(申込書!$AH$4="SKY安心GIGAタブレット",SUM($U497,$W497)&lt;&gt;0),SUM($U497,$W497),"")),"")</f>
        <v/>
      </c>
      <c r="EK497" s="157"/>
      <c r="EL497" s="82"/>
      <c r="EM497" s="80" t="str">
        <f>IF(AND(申込書!$C$108&lt;&gt;"▼プルダウンより選択してください",申込書!$C$108&lt;&gt;"",申込書!$P$108&lt;&gt;"YYYY/MM/DD",$G497&lt;&gt;""),申込書!$P$108,"")</f>
        <v/>
      </c>
      <c r="EN497" s="81" t="str">
        <f>IF(AND(申込書!$C$108&lt;&gt;"▼プルダウンより選択してください",申込書!$C$108&lt;&gt;"",$G497&lt;&gt;""),申込書!$M$108,"")</f>
        <v/>
      </c>
      <c r="EO497" s="81" t="str">
        <f>IF($EM$3&lt;&gt;"コンテンツなし",IF(AND(申込書!$AH$4="GIGAスクールパック",SUM($P497,$R497)&lt;&gt;0),SUM($P497,$R497),IF(AND(申込書!$AH$4="SKY安心GIGAタブレット",SUM($T497,$V497)&lt;&gt;0),SUM($T497,$V497),"")),"")</f>
        <v/>
      </c>
      <c r="EP497" s="81" t="str">
        <f>IF($EM$3&lt;&gt;"コンテンツなし",IF(AND(申込書!$AH$4="GIGAスクールパック",SUM($Q497,$S497)&lt;&gt;0),SUM($Q497,$S497),IF(AND(申込書!$AH$4="SKY安心GIGAタブレット",SUM($U497,$W497)&lt;&gt;0),SUM($U497,$W497),"")),"")</f>
        <v/>
      </c>
      <c r="EQ497" s="157"/>
      <c r="ER497" s="82"/>
      <c r="ES497" s="80" t="str">
        <f>IF(AND(申込書!$C$109&lt;&gt;"▼プルダウンより選択してください",申込書!$C$109&lt;&gt;"",申込書!$P$109&lt;&gt;"YYYY/MM/DD",$G497&lt;&gt;""),申込書!$P$109,"")</f>
        <v/>
      </c>
      <c r="ET497" s="81" t="str">
        <f>IF(AND(申込書!$C$109&lt;&gt;"▼プルダウンより選択してください",申込書!$C$109&lt;&gt;"",$G497&lt;&gt;""),申込書!$M$109,"")</f>
        <v/>
      </c>
      <c r="EU497" s="81" t="str">
        <f>IF($ES$3&lt;&gt;"コンテンツなし",IF(AND(申込書!$AH$4="GIGAスクールパック",SUM($P497,$R497)&lt;&gt;0),SUM($P497,$R497),IF(AND(申込書!$AH$4="SKY安心GIGAタブレット",SUM($T497,$V497)&lt;&gt;0),SUM($T497,$V497),"")),"")</f>
        <v/>
      </c>
      <c r="EV497" s="81" t="str">
        <f>IF($ES$3&lt;&gt;"コンテンツなし",IF(AND(申込書!$AH$4="GIGAスクールパック",SUM($Q497,$S497)&lt;&gt;0),SUM($Q497,$S497),IF(AND(申込書!$AH$4="SKY安心GIGAタブレット",SUM($U497,$W497)&lt;&gt;0),SUM($U497,$W497),"")),"")</f>
        <v/>
      </c>
      <c r="EW497" s="157"/>
      <c r="EX497" s="82"/>
      <c r="EY497" s="80" t="str">
        <f>IF(AND(申込書!$C$110&lt;&gt;"▼プルダウンより選択してください",申込書!$C$110&lt;&gt;"",申込書!$P$110&lt;&gt;"YYYY/MM/DD",$G497&lt;&gt;""),申込書!$P$110,"")</f>
        <v/>
      </c>
      <c r="EZ497" s="81" t="str">
        <f>IF(AND(申込書!$C$110&lt;&gt;"▼プルダウンより選択してください",申込書!$C$110&lt;&gt;"",$G497&lt;&gt;""),申込書!$M$110,"")</f>
        <v/>
      </c>
      <c r="FA497" s="81" t="str">
        <f>IF($EY$3&lt;&gt;"コンテンツなし",IF(AND(申込書!$AH$4="GIGAスクールパック",SUM($P497,$R497)&lt;&gt;0),SUM($P497,$R497),IF(AND(申込書!$AH$4="SKY安心GIGAタブレット",SUM($T497,$V497)&lt;&gt;0),SUM($T497,$V497),"")),"")</f>
        <v/>
      </c>
      <c r="FB497" s="81" t="str">
        <f>IF($EY$3&lt;&gt;"コンテンツなし",IF(AND(申込書!$AH$4="GIGAスクールパック",SUM($Q497,$S497)&lt;&gt;0),SUM($Q497,$S497),IF(AND(申込書!$AH$4="SKY安心GIGAタブレット",SUM($U497,$W497)&lt;&gt;0),SUM($U497,$W497),"")),"")</f>
        <v/>
      </c>
      <c r="FC497" s="157"/>
      <c r="FD497" s="82"/>
      <c r="FE497" s="80" t="str">
        <f>IF(AND(申込書!$C$111&lt;&gt;"▼プルダウンより選択してください",申込書!$C$111&lt;&gt;"",申込書!$P$111&lt;&gt;"YYYY/MM/DD",$G497&lt;&gt;""),申込書!$P$111,"")</f>
        <v/>
      </c>
      <c r="FF497" s="81" t="str">
        <f>IF(AND(申込書!$C$111&lt;&gt;"▼プルダウンより選択してください",申込書!$C$111&lt;&gt;"",$G497&lt;&gt;""),申込書!$M$111,"")</f>
        <v/>
      </c>
      <c r="FG497" s="81" t="str">
        <f>IF($FE$3&lt;&gt;"コンテンツなし",IF(AND(申込書!$AH$4="GIGAスクールパック",SUM($P497,$R497)&lt;&gt;0),SUM($P497,$R497),IF(AND(申込書!$AH$4="SKY安心GIGAタブレット",SUM($T497,$V497)&lt;&gt;0),SUM($T497,$V497),"")),"")</f>
        <v/>
      </c>
      <c r="FH497" s="81" t="str">
        <f>IF($FE$3&lt;&gt;"コンテンツなし",IF(AND(申込書!$AH$4="GIGAスクールパック",SUM($Q497,$S497)&lt;&gt;0),SUM($Q497,$S497),IF(AND(申込書!$AH$4="SKY安心GIGAタブレット",SUM($U497,$W497)&lt;&gt;0),SUM($U497,$W497),"")),"")</f>
        <v/>
      </c>
      <c r="FI497" s="157"/>
      <c r="FJ497" s="82"/>
      <c r="FK497" s="80" t="str">
        <f>IF(AND(申込書!$C$112&lt;&gt;"▼プルダウンより選択してください",申込書!$C$112&lt;&gt;"",申込書!$P$112&lt;&gt;"YYYY/MM/DD",$G497&lt;&gt;""),申込書!$P$112,"")</f>
        <v/>
      </c>
      <c r="FL497" s="81" t="str">
        <f>IF(AND(申込書!$C$112&lt;&gt;"▼プルダウンより選択してください",申込書!$C$112&lt;&gt;"",$G497&lt;&gt;""),申込書!$M$112,"")</f>
        <v/>
      </c>
      <c r="FM497" s="81" t="str">
        <f>IF($FK$3&lt;&gt;"コンテンツなし",IF(AND(申込書!$AH$4="GIGAスクールパック",SUM($P497,$R497)&lt;&gt;0),SUM($P497,$R497),IF(AND(申込書!$AH$4="SKY安心GIGAタブレット",SUM($T497,$V497)&lt;&gt;0),SUM($T497,$V497),"")),"")</f>
        <v/>
      </c>
      <c r="FN497" s="81" t="str">
        <f>IF($FK$3&lt;&gt;"コンテンツなし",IF(AND(申込書!$AH$4="GIGAスクールパック",SUM($Q497,$S497)&lt;&gt;0),SUM($Q497,$S497),IF(AND(申込書!$AH$4="SKY安心GIGAタブレット",SUM($U497,$W497)&lt;&gt;0),SUM($U497,$W497),"")),"")</f>
        <v/>
      </c>
      <c r="FO497" s="157"/>
      <c r="FP497" s="82"/>
      <c r="FQ497" s="80" t="str">
        <f>IF(AND(申込書!$C$113&lt;&gt;"▼プルダウンより選択してください",申込書!$C$113&lt;&gt;"",申込書!$P$113&lt;&gt;"YYYY/MM/DD",$G497&lt;&gt;""),申込書!$P$113,"")</f>
        <v/>
      </c>
      <c r="FR497" s="81" t="str">
        <f>IF(AND(申込書!$C$113&lt;&gt;"▼プルダウンより選択してください",申込書!$C$113&lt;&gt;"",$G497&lt;&gt;""),申込書!$M$113,"")</f>
        <v/>
      </c>
      <c r="FS497" s="81" t="str">
        <f>IF($FQ$3&lt;&gt;"コンテンツなし",IF(AND(申込書!$AH$4="GIGAスクールパック",SUM($P497,$R497)&lt;&gt;0),SUM($P497,$R497),IF(AND(申込書!$AH$4="SKY安心GIGAタブレット",SUM($T497,$V497)&lt;&gt;0),SUM($T497,$V497),"")),"")</f>
        <v/>
      </c>
      <c r="FT497" s="81" t="str">
        <f>IF($FQ$3&lt;&gt;"コンテンツなし",IF(AND(申込書!$AH$4="GIGAスクールパック",SUM($Q497,$S497)&lt;&gt;0),SUM($Q497,$S497),IF(AND(申込書!$AH$4="SKY安心GIGAタブレット",SUM($U497,$W497)&lt;&gt;0),SUM($U497,$W497),"")),"")</f>
        <v/>
      </c>
      <c r="FU497" s="157"/>
      <c r="FV497" s="82"/>
      <c r="FW497" s="80" t="str">
        <f>IF(AND(申込書!$C$114&lt;&gt;"▼プルダウンより選択してください",申込書!$C$114&lt;&gt;"",申込書!$P$114&lt;&gt;"YYYY/MM/DD",$G497&lt;&gt;""),申込書!$P$114,"")</f>
        <v/>
      </c>
      <c r="FX497" s="81" t="str">
        <f>IF(AND(申込書!$C$114&lt;&gt;"▼プルダウンより選択してください",申込書!$C$114&lt;&gt;"",$G497&lt;&gt;""),申込書!$M$114,"")</f>
        <v/>
      </c>
      <c r="FY497" s="81" t="str">
        <f>IF($FW$3&lt;&gt;"コンテンツなし",IF(AND(申込書!$AH$4="GIGAスクールパック",SUM($P497,$R497)&lt;&gt;0),SUM($P497,$R497),IF(AND(申込書!$AH$4="SKY安心GIGAタブレット",SUM($T497,$V497)&lt;&gt;0),SUM($T497,$V497),"")),"")</f>
        <v/>
      </c>
      <c r="FZ497" s="81" t="str">
        <f>IF($FW$3&lt;&gt;"コンテンツなし",IF(AND(申込書!$AH$4="GIGAスクールパック",SUM($Q497,$S497)&lt;&gt;0),SUM($Q497,$S497),IF(AND(申込書!$AH$4="SKY安心GIGAタブレット",SUM($U497,$W497)&lt;&gt;0),SUM($U497,$W497),"")),"")</f>
        <v/>
      </c>
      <c r="GA497" s="157"/>
      <c r="GB497" s="82"/>
      <c r="GC497" s="80" t="str">
        <f>IF(AND(申込書!$C$115&lt;&gt;"▼プルダウンより選択してください",申込書!$C$115&lt;&gt;"",申込書!$P$115&lt;&gt;"YYYY/MM/DD",$G497&lt;&gt;""),申込書!$P$115,"")</f>
        <v/>
      </c>
      <c r="GD497" s="81" t="str">
        <f>IF(AND(申込書!$C$115&lt;&gt;"▼プルダウンより選択してください",申込書!$C$115&lt;&gt;"",$G497&lt;&gt;""),申込書!$M$115,"")</f>
        <v/>
      </c>
      <c r="GE497" s="81" t="str">
        <f>IF($GC$3&lt;&gt;"コンテンツなし",IF(AND(申込書!$AH$4="GIGAスクールパック",SUM($P497,$R497)&lt;&gt;0),SUM($P497,$R497),IF(AND(申込書!$AH$4="SKY安心GIGAタブレット",SUM($T497,$V497)&lt;&gt;0),SUM($T497,$V497),"")),"")</f>
        <v/>
      </c>
      <c r="GF497" s="81" t="str">
        <f>IF($GC$3&lt;&gt;"コンテンツなし",IF(AND(申込書!$AH$4="GIGAスクールパック",SUM($Q497,$S497)&lt;&gt;0),SUM($Q497,$S497),IF(AND(申込書!$AH$4="SKY安心GIGAタブレット",SUM($U497,$W497)&lt;&gt;0),SUM($U497,$W497),"")),"")</f>
        <v/>
      </c>
      <c r="GG497" s="157"/>
      <c r="GH497" s="82"/>
      <c r="GI497" s="80" t="str">
        <f>IF(AND(申込書!$C$116&lt;&gt;"▼プルダウンより選択してください",申込書!$C$116&lt;&gt;"",申込書!$P$116&lt;&gt;"YYYY/MM/DD",$G497&lt;&gt;""),申込書!$P$116,"")</f>
        <v/>
      </c>
      <c r="GJ497" s="81" t="str">
        <f>IF(AND(申込書!$C$116&lt;&gt;"▼プルダウンより選択してください",申込書!$C$116&lt;&gt;"",$G497&lt;&gt;""),申込書!$M$116,"")</f>
        <v/>
      </c>
      <c r="GK497" s="81" t="str">
        <f>IF($GI$3&lt;&gt;"コンテンツなし",IF(AND(申込書!$AH$4="GIGAスクールパック",SUM($P497,$R497)&lt;&gt;0),SUM($P497,$R497),IF(AND(申込書!$AH$4="SKY安心GIGAタブレット",SUM($T497,$V497)&lt;&gt;0),SUM($T497,$V497),"")),"")</f>
        <v/>
      </c>
      <c r="GL497" s="81" t="str">
        <f>IF($GI$3&lt;&gt;"コンテンツなし",IF(AND(申込書!$AH$4="GIGAスクールパック",SUM($Q497,$S497)&lt;&gt;0),SUM($Q497,$S497),IF(AND(申込書!$AH$4="SKY安心GIGAタブレット",SUM($U497,$W497)&lt;&gt;0),SUM($U497,$W497),"")),"")</f>
        <v/>
      </c>
      <c r="GM497" s="157"/>
      <c r="GN497" s="82"/>
      <c r="GO497" s="80" t="str">
        <f>IF(AND(申込書!$C$117&lt;&gt;"▼プルダウンより選択してください",申込書!$C$117&lt;&gt;"",申込書!$P$117&lt;&gt;"YYYY/MM/DD",$G497&lt;&gt;""),申込書!$P$117,"")</f>
        <v/>
      </c>
      <c r="GP497" s="81" t="str">
        <f>IF(AND(申込書!$C$117&lt;&gt;"▼プルダウンより選択してください",申込書!$C$117&lt;&gt;"",$G497&lt;&gt;""),申込書!$M$117,"")</f>
        <v/>
      </c>
      <c r="GQ497" s="81" t="str">
        <f>IF($GO$3&lt;&gt;"コンテンツなし",IF(AND(申込書!$AH$4="GIGAスクールパック",SUM($P497,$R497)&lt;&gt;0),SUM($P497,$R497),IF(AND(申込書!$AH$4="SKY安心GIGAタブレット",SUM($T497,$V497)&lt;&gt;0),SUM($T497,$V497),"")),"")</f>
        <v/>
      </c>
      <c r="GR497" s="81" t="str">
        <f>IF($GO$3&lt;&gt;"コンテンツなし",IF(AND(申込書!$AH$4="GIGAスクールパック",SUM($Q497,$S497)&lt;&gt;0),SUM($Q497,$S497),IF(AND(申込書!$AH$4="SKY安心GIGAタブレット",SUM($U497,$W497)&lt;&gt;0),SUM($U497,$W497),"")),"")</f>
        <v/>
      </c>
      <c r="GS497" s="157"/>
      <c r="GT497" s="82"/>
      <c r="GU497" s="80" t="str">
        <f>IF(AND(申込書!$C$118&lt;&gt;"▼プルダウンより選択してください",申込書!$C$118&lt;&gt;"",申込書!$P$118&lt;&gt;"YYYY/MM/DD",$G497&lt;&gt;""),申込書!$P$118,"")</f>
        <v/>
      </c>
      <c r="GV497" s="81" t="str">
        <f>IF(AND(申込書!$C$118&lt;&gt;"▼プルダウンより選択してください",申込書!$C$118&lt;&gt;"",$G497&lt;&gt;""),申込書!$M$118,"")</f>
        <v/>
      </c>
      <c r="GW497" s="81" t="str">
        <f>IF($GU$3&lt;&gt;"コンテンツなし",IF(AND(申込書!$AH$4="GIGAスクールパック",SUM($P497,$R497)&lt;&gt;0),SUM($P497,$R497),IF(AND(申込書!$AH$4="SKY安心GIGAタブレット",SUM($T497,$V497)&lt;&gt;0),SUM($T497,$V497),"")),"")</f>
        <v/>
      </c>
      <c r="GX497" s="81" t="str">
        <f>IF($GU$3&lt;&gt;"コンテンツなし",IF(AND(申込書!$AH$4="GIGAスクールパック",SUM($Q497,$S497)&lt;&gt;0),SUM($Q497,$S497),IF(AND(申込書!$AH$4="SKY安心GIGAタブレット",SUM($U497,$W497)&lt;&gt;0),SUM($U497,$W497),"")),"")</f>
        <v/>
      </c>
      <c r="GY497" s="157"/>
      <c r="GZ497" s="82"/>
      <c r="HA497" s="80" t="str">
        <f>IF(AND(申込書!$C$119&lt;&gt;"▼プルダウンより選択してください",申込書!$C$119&lt;&gt;"",申込書!$P$119&lt;&gt;"YYYY/MM/DD",$G497&lt;&gt;""),申込書!$P$119,"")</f>
        <v/>
      </c>
      <c r="HB497" s="81" t="str">
        <f>IF(AND(申込書!$C$119&lt;&gt;"▼プルダウンより選択してください",申込書!$C$119&lt;&gt;"",$G497&lt;&gt;""),申込書!$M$119,"")</f>
        <v/>
      </c>
      <c r="HC497" s="81" t="str">
        <f>IF($HA$3&lt;&gt;"コンテンツなし",IF(AND(申込書!$AH$4="GIGAスクールパック",SUM($P497,$R497)&lt;&gt;0),SUM($P497,$R497),IF(AND(申込書!$AH$4="SKY安心GIGAタブレット",SUM($T497,$V497)&lt;&gt;0),SUM($T497,$V497),"")),"")</f>
        <v/>
      </c>
      <c r="HD497" s="81" t="str">
        <f>IF($HA$3&lt;&gt;"コンテンツなし",IF(AND(申込書!$AH$4="GIGAスクールパック",SUM($Q497,$S497)&lt;&gt;0),SUM($Q497,$S497),IF(AND(申込書!$AH$4="SKY安心GIGAタブレット",SUM($U497,$W497)&lt;&gt;0),SUM($U497,$W497),"")),"")</f>
        <v/>
      </c>
      <c r="HE497" s="157"/>
      <c r="HF497" s="82"/>
      <c r="HG497" s="83"/>
    </row>
    <row r="498" spans="2:215" ht="26.85" customHeight="1">
      <c r="B498" s="62">
        <f t="shared" si="4"/>
        <v>493</v>
      </c>
      <c r="C498" s="63"/>
      <c r="D498" s="64"/>
      <c r="E498" s="207"/>
      <c r="F498" s="65"/>
      <c r="G498" s="66"/>
      <c r="H498" s="67"/>
      <c r="I498" s="68"/>
      <c r="J498" s="69"/>
      <c r="K498" s="70"/>
      <c r="L498" s="71"/>
      <c r="M498" s="72"/>
      <c r="N498" s="73"/>
      <c r="O498" s="74"/>
      <c r="P498" s="179"/>
      <c r="Q498" s="180"/>
      <c r="R498" s="180"/>
      <c r="S498" s="181"/>
      <c r="T498" s="179"/>
      <c r="U498" s="180"/>
      <c r="V498" s="182"/>
      <c r="W498" s="181"/>
      <c r="X498" s="75"/>
      <c r="Y498" s="76"/>
      <c r="Z498" s="77"/>
      <c r="AA498" s="78"/>
      <c r="AB498" s="79"/>
      <c r="AC498" s="79"/>
      <c r="AD498" s="79"/>
      <c r="AE498" s="77"/>
      <c r="AF498" s="139"/>
      <c r="AG498" s="139"/>
      <c r="AH498" s="139"/>
      <c r="AI498" s="80" t="str">
        <f>IF(AND(申込書!$C$90&lt;&gt;"▼プルダウンより選択してください",申込書!$C$90&lt;&gt;"",申込書!$P$90&lt;&gt;"YYYY/MM/DD",$G498&lt;&gt;""),申込書!$P$90,"")</f>
        <v/>
      </c>
      <c r="AJ498" s="81" t="str">
        <f>IF(AND(申込書!$C$90&lt;&gt;"▼プルダウンより選択してください",申込書!$C$90&lt;&gt;"",$G498&lt;&gt;""),申込書!$M$90,"")</f>
        <v/>
      </c>
      <c r="AK498" s="81" t="str">
        <f>IF($AI$3&lt;&gt;"コンテンツなし",IF(AND(申込書!$AH$4="GIGAスクールパック",SUM($P498,$R498)&lt;&gt;0),SUM($P498,$R498),IF(AND(申込書!$AH$4="SKY安心GIGAタブレット",SUM($T498,$V498)&lt;&gt;0),SUM($T498,$V498),"")),"")</f>
        <v/>
      </c>
      <c r="AL498" s="81" t="str">
        <f>IF($AI$3&lt;&gt;"コンテンツなし",IF(AND(申込書!$AH$4="GIGAスクールパック",SUM($Q498,$S498)&lt;&gt;0),SUM($Q498,$S498),IF(AND(申込書!$AH$4="SKY安心GIGAタブレット",SUM($U498,$W498)&lt;&gt;0),SUM($U498,$W498),"")),"")</f>
        <v/>
      </c>
      <c r="AM498" s="157"/>
      <c r="AN498" s="82"/>
      <c r="AO498" s="80" t="str">
        <f>IF(AND(申込書!$C$91&lt;&gt;"▼プルダウンより選択してください",申込書!$C$91&lt;&gt;"",申込書!$P$91&lt;&gt;"YYYY/MM/DD",$G498&lt;&gt;""),申込書!$P$91,"")</f>
        <v/>
      </c>
      <c r="AP498" s="81" t="str">
        <f>IF(AND(申込書!$C$91&lt;&gt;"▼プルダウンより選択してください",申込書!$C$91&lt;&gt;"",$G498&lt;&gt;""),申込書!$M$91,"")</f>
        <v/>
      </c>
      <c r="AQ498" s="81" t="str">
        <f>IF($AO$3&lt;&gt;"コンテンツなし",IF(AND(申込書!$AH$4="GIGAスクールパック",SUM($P498,$R498)&lt;&gt;0),SUM($P498,$R498),IF(AND(申込書!$AH$4="SKY安心GIGAタブレット",SUM($T498,$V498)&lt;&gt;0),SUM($T498,$V498),"")),"")</f>
        <v/>
      </c>
      <c r="AR498" s="81" t="str">
        <f>IF($AO$3&lt;&gt;"コンテンツなし",IF(AND(申込書!$AH$4="GIGAスクールパック",SUM($Q498,$S498)&lt;&gt;0),SUM($Q498,$S498),IF(AND(申込書!$AH$4="SKY安心GIGAタブレット",SUM($U498,$W498)&lt;&gt;0),SUM($U498,$W498),"")),"")</f>
        <v/>
      </c>
      <c r="AS498" s="157"/>
      <c r="AT498" s="82"/>
      <c r="AU498" s="80" t="str">
        <f>IF(AND(申込書!$C$92&lt;&gt;"▼プルダウンより選択してください",申込書!$C$92&lt;&gt;"",申込書!$P$92&lt;&gt;"YYYY/MM/DD",$G498&lt;&gt;""),申込書!$P$92,"")</f>
        <v/>
      </c>
      <c r="AV498" s="81" t="str">
        <f>IF(AND(申込書!$C$92&lt;&gt;"▼プルダウンより選択してください",申込書!$C$92&lt;&gt;"",$G498&lt;&gt;""),申込書!$M$92,"")</f>
        <v/>
      </c>
      <c r="AW498" s="81" t="str">
        <f>IF($AU$3&lt;&gt;"コンテンツなし",IF(AND(申込書!$AH$4="GIGAスクールパック",SUM($P498,$R498)&lt;&gt;0),SUM($P498,$R498),IF(AND(申込書!$AH$4="SKY安心GIGAタブレット",SUM($T498,$V498)&lt;&gt;0),SUM($T498,$V498),"")),"")</f>
        <v/>
      </c>
      <c r="AX498" s="81" t="str">
        <f>IF($AU$3&lt;&gt;"コンテンツなし",IF(AND(申込書!$AH$4="GIGAスクールパック",SUM($Q498,$S498)&lt;&gt;0),SUM($Q498,$S498),IF(AND(申込書!$AH$4="SKY安心GIGAタブレット",SUM($U498,$W498)&lt;&gt;0),SUM($U498,$W498),"")),"")</f>
        <v/>
      </c>
      <c r="AY498" s="157"/>
      <c r="AZ498" s="82"/>
      <c r="BA498" s="80" t="str">
        <f>IF(AND(申込書!$C$93&lt;&gt;"▼プルダウンより選択してください",申込書!$C$93&lt;&gt;"",申込書!$P$93&lt;&gt;"YYYY/MM/DD",$G498&lt;&gt;""),申込書!$P$93,"")</f>
        <v/>
      </c>
      <c r="BB498" s="81" t="str">
        <f>IF(AND(申込書!$C$93&lt;&gt;"▼プルダウンより選択してください",申込書!$C$93&lt;&gt;"",申込書!$M$93&gt;=1,$G498&lt;&gt;""),申込書!$M$93,"")</f>
        <v/>
      </c>
      <c r="BC498" s="81" t="str">
        <f>IF($BA$3&lt;&gt;"コンテンツなし",IF(AND(申込書!$AH$4="GIGAスクールパック",SUM($P498,$R498)&lt;&gt;0),SUM($P498,$R498),IF(AND(申込書!$AH$4="SKY安心GIGAタブレット",SUM($T498,$V498)&lt;&gt;0),SUM($T498,$V498),"")),"")</f>
        <v/>
      </c>
      <c r="BD498" s="81" t="str">
        <f>IF($BA$3&lt;&gt;"コンテンツなし",IF(AND(申込書!$AH$4="GIGAスクールパック",SUM($Q498,$S498)&lt;&gt;0),SUM($Q498,$S498),IF(AND(申込書!$AH$4="SKY安心GIGAタブレット",SUM($U498,$W498)&lt;&gt;0),SUM($U498,$W498),"")),"")</f>
        <v/>
      </c>
      <c r="BE498" s="157"/>
      <c r="BF498" s="82"/>
      <c r="BG498" s="80" t="str">
        <f>IF(AND(申込書!$C$94&lt;&gt;"▼プルダウンより選択してください",申込書!$C$94&lt;&gt;"",申込書!$P$94&lt;&gt;"YYYY/MM/DD",$G498&lt;&gt;""),申込書!$P$94,"")</f>
        <v/>
      </c>
      <c r="BH498" s="81" t="str">
        <f>IF(AND(申込書!$C$94&lt;&gt;"▼プルダウンより選択してください",申込書!$C$94&lt;&gt;"",$G498&lt;&gt;""),申込書!$M$94,"")</f>
        <v/>
      </c>
      <c r="BI498" s="81" t="str">
        <f>IF($BG$3&lt;&gt;"コンテンツなし",IF(AND(申込書!$AH$4="GIGAスクールパック",SUM($P498,$R498)&lt;&gt;0),SUM($P498,$R498),IF(AND(申込書!$AH$4="SKY安心GIGAタブレット",SUM($T498,$V498)&lt;&gt;0),SUM($T498,$V498),"")),"")</f>
        <v/>
      </c>
      <c r="BJ498" s="81" t="str">
        <f>IF($BG$3&lt;&gt;"コンテンツなし",IF(AND(申込書!$AH$4="GIGAスクールパック",SUM($Q498,$S498)&lt;&gt;0),SUM($Q498,$S498),IF(AND(申込書!$AH$4="SKY安心GIGAタブレット",SUM($U498,$W498)&lt;&gt;0),SUM($U498,$W498),"")),"")</f>
        <v/>
      </c>
      <c r="BK498" s="157"/>
      <c r="BL498" s="82"/>
      <c r="BM498" s="80" t="str">
        <f>IF(AND(申込書!$C$95&lt;&gt;"▼プルダウンより選択してください",申込書!$C$95&lt;&gt;"",申込書!$P$95&lt;&gt;"YYYY/MM/DD",$G498&lt;&gt;""),申込書!$P$95,"")</f>
        <v/>
      </c>
      <c r="BN498" s="81" t="str">
        <f>IF(AND(申込書!$C$95&lt;&gt;"▼プルダウンより選択してください",申込書!$C$95&lt;&gt;"",$G498&lt;&gt;""),申込書!$M$95,"")</f>
        <v/>
      </c>
      <c r="BO498" s="81" t="str">
        <f>IF($BM$3&lt;&gt;"コンテンツなし",IF(AND(申込書!$AH$4="GIGAスクールパック",SUM($P498,$R498)&lt;&gt;0),SUM($P498,$R498),IF(AND(申込書!$AH$4="SKY安心GIGAタブレット",SUM($T498,$V498)&lt;&gt;0),SUM($T498,$V498),"")),"")</f>
        <v/>
      </c>
      <c r="BP498" s="81" t="str">
        <f>IF($BM$3&lt;&gt;"コンテンツなし",IF(AND(申込書!$AH$4="GIGAスクールパック",SUM($Q498,$S498)&lt;&gt;0),SUM($Q498,$S498),IF(AND(申込書!$AH$4="SKY安心GIGAタブレット",SUM($U498,$W498)&lt;&gt;0),SUM($U498,$W498),"")),"")</f>
        <v/>
      </c>
      <c r="BQ498" s="157"/>
      <c r="BR498" s="82"/>
      <c r="BS498" s="80" t="str">
        <f>IF(AND(申込書!$C$96&lt;&gt;"▼プルダウンより選択してください",申込書!$C$96&lt;&gt;"",申込書!$P$96&lt;&gt;"YYYY/MM/DD",$G498&lt;&gt;""),申込書!$P$96,"")</f>
        <v/>
      </c>
      <c r="BT498" s="81" t="str">
        <f>IF(AND(申込書!$C$96&lt;&gt;"▼プルダウンより選択してください",申込書!$C$96&lt;&gt;"",$G498&lt;&gt;""),申込書!$M$96,"")</f>
        <v/>
      </c>
      <c r="BU498" s="81" t="str">
        <f>IF($BS$3&lt;&gt;"コンテンツなし",IF(AND(申込書!$AH$4="GIGAスクールパック",SUM($P498,$R498)&lt;&gt;0),SUM($P498,$R498),IF(AND(申込書!$AH$4="SKY安心GIGAタブレット",SUM($T498,$V498)&lt;&gt;0),SUM($T498,$V498),"")),"")</f>
        <v/>
      </c>
      <c r="BV498" s="81" t="str">
        <f>IF($BS$3&lt;&gt;"コンテンツなし",IF(AND(申込書!$AH$4="GIGAスクールパック",SUM($Q498,$S498)&lt;&gt;0),SUM($Q498,$S498),IF(AND(申込書!$AH$4="SKY安心GIGAタブレット",SUM($U498,$W498)&lt;&gt;0),SUM($U498,$W498),"")),"")</f>
        <v/>
      </c>
      <c r="BW498" s="157"/>
      <c r="BX498" s="82"/>
      <c r="BY498" s="80" t="str">
        <f>IF(AND(申込書!$C$97&lt;&gt;"▼プルダウンより選択してください",申込書!$C$97&lt;&gt;"",申込書!$P$97&lt;&gt;"YYYY/MM/DD",$G498&lt;&gt;""),申込書!$P$97,"")</f>
        <v/>
      </c>
      <c r="BZ498" s="81" t="str">
        <f>IF(AND(申込書!$C$97&lt;&gt;"▼プルダウンより選択してください",申込書!$C$97&lt;&gt;"",$G498&lt;&gt;""),申込書!$M$97,"")</f>
        <v/>
      </c>
      <c r="CA498" s="81" t="str">
        <f>IF($BY$3&lt;&gt;"コンテンツなし",IF(AND(申込書!$AH$4="GIGAスクールパック",SUM($P498,$R498)&lt;&gt;0),SUM($P498,$R498),IF(AND(申込書!$AH$4="SKY安心GIGAタブレット",SUM($T498,$V498)&lt;&gt;0),SUM($T498,$V498),"")),"")</f>
        <v/>
      </c>
      <c r="CB498" s="81" t="str">
        <f>IF($BY$3&lt;&gt;"コンテンツなし",IF(AND(申込書!$AH$4="GIGAスクールパック",SUM($Q498,$S498)&lt;&gt;0),SUM($Q498,$S498),IF(AND(申込書!$AH$4="SKY安心GIGAタブレット",SUM($U498,$W498)&lt;&gt;0),SUM($U498,$W498),"")),"")</f>
        <v/>
      </c>
      <c r="CC498" s="157"/>
      <c r="CD498" s="82"/>
      <c r="CE498" s="80" t="str">
        <f>IF(AND(申込書!$C$98&lt;&gt;"▼プルダウンより選択してください",申込書!$C$98&lt;&gt;"",申込書!$P$98&lt;&gt;"YYYY/MM/DD",$G498&lt;&gt;""),申込書!$P$98,"")</f>
        <v/>
      </c>
      <c r="CF498" s="81" t="str">
        <f>IF(AND(申込書!$C$98&lt;&gt;"▼プルダウンより選択してください",申込書!$C$98&lt;&gt;"",$G498&lt;&gt;""),申込書!$M$98,"")</f>
        <v/>
      </c>
      <c r="CG498" s="81" t="str">
        <f>IF($CE$3&lt;&gt;"コンテンツなし",IF(AND(申込書!$AH$4="GIGAスクールパック",SUM($P498,$R498)&lt;&gt;0),SUM($P498,$R498),IF(AND(申込書!$AH$4="SKY安心GIGAタブレット",SUM($T498,$V498)&lt;&gt;0),SUM($T498,$V498),"")),"")</f>
        <v/>
      </c>
      <c r="CH498" s="81" t="str">
        <f>IF($CE$3&lt;&gt;"コンテンツなし",IF(AND(申込書!$AH$4="GIGAスクールパック",SUM($Q498,$S498)&lt;&gt;0),SUM($Q498,$S498),IF(AND(申込書!$AH$4="SKY安心GIGAタブレット",SUM($U498,$W498)&lt;&gt;0),SUM($U498,$W498),"")),"")</f>
        <v/>
      </c>
      <c r="CI498" s="157"/>
      <c r="CJ498" s="82"/>
      <c r="CK498" s="80" t="str">
        <f>IF(AND(申込書!$C$99&lt;&gt;"▼プルダウンより選択してください",申込書!$C$99&lt;&gt;"",申込書!$P$99&lt;&gt;"YYYY/MM/DD",$G498&lt;&gt;""),申込書!$P$99,"")</f>
        <v/>
      </c>
      <c r="CL498" s="81" t="str">
        <f>IF(AND(申込書!$C$99&lt;&gt;"▼プルダウンより選択してください",申込書!$C$99&lt;&gt;"",$G498&lt;&gt;""),申込書!$M$99,"")</f>
        <v/>
      </c>
      <c r="CM498" s="81" t="str">
        <f>IF($CK$3&lt;&gt;"コンテンツなし",IF(AND(申込書!$AH$4="GIGAスクールパック",SUM($P498,$R498)&lt;&gt;0),SUM($P498,$R498),IF(AND(申込書!$AH$4="SKY安心GIGAタブレット",SUM($T498,$V498)&lt;&gt;0),SUM($T498,$V498),"")),"")</f>
        <v/>
      </c>
      <c r="CN498" s="81" t="str">
        <f>IF($CK$3&lt;&gt;"コンテンツなし",IF(AND(申込書!$AH$4="GIGAスクールパック",SUM($Q498,$S498)&lt;&gt;0),SUM($Q498,$S498),IF(AND(申込書!$AH$4="SKY安心GIGAタブレット",SUM($U498,$W498)&lt;&gt;0),SUM($U498,$W498),"")),"")</f>
        <v/>
      </c>
      <c r="CO498" s="157"/>
      <c r="CP498" s="82"/>
      <c r="CQ498" s="80" t="str">
        <f>IF(AND(申込書!$C$100&lt;&gt;"▼プルダウンより選択してください",申込書!$C$100&lt;&gt;"",申込書!$P$100&lt;&gt;"YYYY/MM/DD",$G498&lt;&gt;""),申込書!$P$100,"")</f>
        <v/>
      </c>
      <c r="CR498" s="81" t="str">
        <f>IF(AND(申込書!$C$100&lt;&gt;"▼プルダウンより選択してください",申込書!$C$100&lt;&gt;"",$G498&lt;&gt;""),申込書!$M$100,"")</f>
        <v/>
      </c>
      <c r="CS498" s="81" t="str">
        <f>IF($CQ$3&lt;&gt;"コンテンツなし",IF(AND(申込書!$AH$4="GIGAスクールパック",SUM($P498,$R498)&lt;&gt;0),SUM($P498,$R498),IF(AND(申込書!$AH$4="SKY安心GIGAタブレット",SUM($T498,$V498)&lt;&gt;0),SUM($T498,$V498),"")),"")</f>
        <v/>
      </c>
      <c r="CT498" s="81" t="str">
        <f>IF($CQ$3&lt;&gt;"コンテンツなし",IF(AND(申込書!$AH$4="GIGAスクールパック",SUM($Q498,$S498)&lt;&gt;0),SUM($Q498,$S498),IF(AND(申込書!$AH$4="SKY安心GIGAタブレット",SUM($U498,$W498)&lt;&gt;0),SUM($U498,$W498),"")),"")</f>
        <v/>
      </c>
      <c r="CU498" s="81"/>
      <c r="CV498" s="82"/>
      <c r="CW498" s="80" t="str">
        <f>IF(AND(申込書!$C$101&lt;&gt;"▼プルダウンより選択してください",申込書!$C$101&lt;&gt;"",申込書!$P$101&lt;&gt;"YYYY/MM/DD",$G498&lt;&gt;""),申込書!$P$101,"")</f>
        <v/>
      </c>
      <c r="CX498" s="81" t="str">
        <f>IF(AND(申込書!$C$101&lt;&gt;"▼プルダウンより選択してください",申込書!$C$101&lt;&gt;"",$G498&lt;&gt;""),申込書!$M$101,"")</f>
        <v/>
      </c>
      <c r="CY498" s="81" t="str">
        <f>IF($CW$3&lt;&gt;"コンテンツなし",IF(AND(申込書!$AH$4="GIGAスクールパック",SUM($P498,$R498)&lt;&gt;0),SUM($P498,$R498),IF(AND(申込書!$AH$4="SKY安心GIGAタブレット",SUM($T498,$V498)&lt;&gt;0),SUM($T498,$V498),"")),"")</f>
        <v/>
      </c>
      <c r="CZ498" s="81" t="str">
        <f>IF($CW$3&lt;&gt;"コンテンツなし",IF(AND(申込書!$AH$4="GIGAスクールパック",SUM($Q498,$S498)&lt;&gt;0),SUM($Q498,$S498),IF(AND(申込書!$AH$4="SKY安心GIGAタブレット",SUM($U498,$W498)&lt;&gt;0),SUM($U498,$W498),"")),"")</f>
        <v/>
      </c>
      <c r="DA498" s="81"/>
      <c r="DB498" s="82"/>
      <c r="DC498" s="80" t="str">
        <f>IF(AND(申込書!$C$102&lt;&gt;"▼プルダウンより選択してください",申込書!$C$102&lt;&gt;"",申込書!$P$102&lt;&gt;"YYYY/MM/DD",$G498&lt;&gt;""),申込書!$P$102,"")</f>
        <v/>
      </c>
      <c r="DD498" s="81" t="str">
        <f>IF(AND(申込書!$C$102&lt;&gt;"▼プルダウンより選択してください",申込書!$C$102&lt;&gt;"",$G498&lt;&gt;""),申込書!$M$102,"")</f>
        <v/>
      </c>
      <c r="DE498" s="81" t="str">
        <f>IF($DC$3&lt;&gt;"コンテンツなし",IF(AND(申込書!$AH$4="GIGAスクールパック",SUM($P498,$R498)&lt;&gt;0),SUM($P498,$R498),IF(AND(申込書!$AH$4="SKY安心GIGAタブレット",SUM($T498,$V498)&lt;&gt;0),SUM($T498,$V498),"")),"")</f>
        <v/>
      </c>
      <c r="DF498" s="81" t="str">
        <f>IF($DC$3&lt;&gt;"コンテンツなし",IF(AND(申込書!$AH$4="GIGAスクールパック",SUM($Q498,$S498)&lt;&gt;0),SUM($Q498,$S498),IF(AND(申込書!$AH$4="SKY安心GIGAタブレット",SUM($U498,$W498)&lt;&gt;0),SUM($U498,$W498),"")),"")</f>
        <v/>
      </c>
      <c r="DG498" s="81"/>
      <c r="DH498" s="82"/>
      <c r="DI498" s="80" t="str">
        <f>IF(AND(申込書!$C$103&lt;&gt;"▼プルダウンより選択してください",申込書!$C$103&lt;&gt;"",申込書!$P$103&lt;&gt;"YYYY/MM/DD",$G498&lt;&gt;""),申込書!$P$103,"")</f>
        <v/>
      </c>
      <c r="DJ498" s="81" t="str">
        <f>IF(AND(申込書!$C$103&lt;&gt;"▼プルダウンより選択してください",申込書!$C$103&lt;&gt;"",$G498&lt;&gt;""),申込書!$M$103,"")</f>
        <v/>
      </c>
      <c r="DK498" s="81" t="str">
        <f>IF($DI$3&lt;&gt;"コンテンツなし",IF(AND(申込書!$AH$4="GIGAスクールパック",SUM($P498,$R498)&lt;&gt;0),SUM($P498,$R498),IF(AND(申込書!$AH$4="SKY安心GIGAタブレット",SUM($T498,$V498)&lt;&gt;0),SUM($T498,$V498),"")),"")</f>
        <v/>
      </c>
      <c r="DL498" s="81" t="str">
        <f>IF($DI$3&lt;&gt;"コンテンツなし",IF(AND(申込書!$AH$4="GIGAスクールパック",SUM($Q498,$S498)&lt;&gt;0),SUM($Q498,$S498),IF(AND(申込書!$AH$4="SKY安心GIGAタブレット",SUM($U498,$W498)&lt;&gt;0),SUM($U498,$W498),"")),"")</f>
        <v/>
      </c>
      <c r="DM498" s="81"/>
      <c r="DN498" s="82"/>
      <c r="DO498" s="80" t="str">
        <f>IF(AND(申込書!$C$104&lt;&gt;"▼プルダウンより選択してください",申込書!$C$104&lt;&gt;"",申込書!$P$104&lt;&gt;"YYYY/MM/DD",$G498&lt;&gt;""),申込書!$P$104,"")</f>
        <v/>
      </c>
      <c r="DP498" s="81" t="str">
        <f>IF(AND(申込書!$C$104&lt;&gt;"▼プルダウンより選択してください",申込書!$C$104&lt;&gt;"",$G498&lt;&gt;""),申込書!$M$104,"")</f>
        <v/>
      </c>
      <c r="DQ498" s="81" t="str">
        <f>IF($DO$3&lt;&gt;"コンテンツなし",IF(AND(申込書!$AH$4="GIGAスクールパック",SUM($P498,$R498)&lt;&gt;0),SUM($P498,$R498),IF(AND(申込書!$AH$4="SKY安心GIGAタブレット",SUM($T498,$V498)&lt;&gt;0),SUM($T498,$V498),"")),"")</f>
        <v/>
      </c>
      <c r="DR498" s="81" t="str">
        <f>IF($DO$3&lt;&gt;"コンテンツなし",IF(AND(申込書!$AH$4="GIGAスクールパック",SUM($Q498,$S498)&lt;&gt;0),SUM($Q498,$S498),IF(AND(申込書!$AH$4="SKY安心GIGAタブレット",SUM($U498,$W498)&lt;&gt;0),SUM($U498,$W498),"")),"")</f>
        <v/>
      </c>
      <c r="DS498" s="81"/>
      <c r="DT498" s="82"/>
      <c r="DU498" s="80" t="str">
        <f>IF(AND(申込書!$C$105&lt;&gt;"▼プルダウンより選択してください",申込書!$C$105&lt;&gt;"",申込書!$P$105&lt;&gt;"YYYY/MM/DD",$G498&lt;&gt;""),申込書!$P$105,"")</f>
        <v/>
      </c>
      <c r="DV498" s="81" t="str">
        <f>IF(AND(申込書!$C$105&lt;&gt;"▼プルダウンより選択してください",申込書!$C$105&lt;&gt;"",$G498&lt;&gt;""),申込書!$M$105,"")</f>
        <v/>
      </c>
      <c r="DW498" s="81" t="str">
        <f>IF($DU$3&lt;&gt;"コンテンツなし",IF(AND(申込書!$AH$4="GIGAスクールパック",SUM($P498,$R498)&lt;&gt;0),SUM($P498,$R498),IF(AND(申込書!$AH$4="SKY安心GIGAタブレット",SUM($T498,$V498)&lt;&gt;0),SUM($T498,$V498),"")),"")</f>
        <v/>
      </c>
      <c r="DX498" s="81" t="str">
        <f>IF($DU$3&lt;&gt;"コンテンツなし",IF(AND(申込書!$AH$4="GIGAスクールパック",SUM($Q498,$S498)&lt;&gt;0),SUM($Q498,$S498),IF(AND(申込書!$AH$4="SKY安心GIGAタブレット",SUM($U498,$W498)&lt;&gt;0),SUM($U498,$W498),"")),"")</f>
        <v/>
      </c>
      <c r="DY498" s="157"/>
      <c r="DZ498" s="82"/>
      <c r="EA498" s="80" t="str">
        <f>IF(AND(申込書!$C$106&lt;&gt;"▼プルダウンより選択してください",申込書!$C$106&lt;&gt;"",申込書!$P$106&lt;&gt;"YYYY/MM/DD",$G498&lt;&gt;""),申込書!$P$106,"")</f>
        <v/>
      </c>
      <c r="EB498" s="81" t="str">
        <f>IF(AND(申込書!$C$106&lt;&gt;"▼プルダウンより選択してください",申込書!$C$106&lt;&gt;"",$G498&lt;&gt;""),申込書!$M$106,"")</f>
        <v/>
      </c>
      <c r="EC498" s="81" t="str">
        <f>IF($EA$3&lt;&gt;"コンテンツなし",IF(AND(申込書!$AH$4="GIGAスクールパック",SUM($P498,$R498)&lt;&gt;0),SUM($P498,$R498),IF(AND(申込書!$AH$4="SKY安心GIGAタブレット",SUM($T498,$V498)&lt;&gt;0),SUM($T498,$V498),"")),"")</f>
        <v/>
      </c>
      <c r="ED498" s="81" t="str">
        <f>IF($EA$3&lt;&gt;"コンテンツなし",IF(AND(申込書!$AH$4="GIGAスクールパック",SUM($Q498,$S498)&lt;&gt;0),SUM($Q498,$S498),IF(AND(申込書!$AH$4="SKY安心GIGAタブレット",SUM($U498,$W498)&lt;&gt;0),SUM($U498,$W498),"")),"")</f>
        <v/>
      </c>
      <c r="EE498" s="157"/>
      <c r="EF498" s="82"/>
      <c r="EG498" s="80" t="str">
        <f>IF(AND(申込書!$C$107&lt;&gt;"▼プルダウンより選択してください",申込書!$C$107&lt;&gt;"",申込書!$P$107&lt;&gt;"YYYY/MM/DD",$G498&lt;&gt;""),申込書!$P$107,"")</f>
        <v/>
      </c>
      <c r="EH498" s="81" t="str">
        <f>IF(AND(申込書!$C$107&lt;&gt;"▼プルダウンより選択してください",申込書!$C$107&lt;&gt;"",$G498&lt;&gt;""),申込書!$M$107,"")</f>
        <v/>
      </c>
      <c r="EI498" s="81" t="str">
        <f>IF($EG$3&lt;&gt;"コンテンツなし",IF(AND(申込書!$AH$4="GIGAスクールパック",SUM($P498,$R498)&lt;&gt;0),SUM($P498,$R498),IF(AND(申込書!$AH$4="SKY安心GIGAタブレット",SUM($T498,$V498)&lt;&gt;0),SUM($T498,$V498),"")),"")</f>
        <v/>
      </c>
      <c r="EJ498" s="81" t="str">
        <f>IF($EG$3&lt;&gt;"コンテンツなし",IF(AND(申込書!$AH$4="GIGAスクールパック",SUM($Q498,$S498)&lt;&gt;0),SUM($Q498,$S498),IF(AND(申込書!$AH$4="SKY安心GIGAタブレット",SUM($U498,$W498)&lt;&gt;0),SUM($U498,$W498),"")),"")</f>
        <v/>
      </c>
      <c r="EK498" s="157"/>
      <c r="EL498" s="82"/>
      <c r="EM498" s="80" t="str">
        <f>IF(AND(申込書!$C$108&lt;&gt;"▼プルダウンより選択してください",申込書!$C$108&lt;&gt;"",申込書!$P$108&lt;&gt;"YYYY/MM/DD",$G498&lt;&gt;""),申込書!$P$108,"")</f>
        <v/>
      </c>
      <c r="EN498" s="81" t="str">
        <f>IF(AND(申込書!$C$108&lt;&gt;"▼プルダウンより選択してください",申込書!$C$108&lt;&gt;"",$G498&lt;&gt;""),申込書!$M$108,"")</f>
        <v/>
      </c>
      <c r="EO498" s="81" t="str">
        <f>IF($EM$3&lt;&gt;"コンテンツなし",IF(AND(申込書!$AH$4="GIGAスクールパック",SUM($P498,$R498)&lt;&gt;0),SUM($P498,$R498),IF(AND(申込書!$AH$4="SKY安心GIGAタブレット",SUM($T498,$V498)&lt;&gt;0),SUM($T498,$V498),"")),"")</f>
        <v/>
      </c>
      <c r="EP498" s="81" t="str">
        <f>IF($EM$3&lt;&gt;"コンテンツなし",IF(AND(申込書!$AH$4="GIGAスクールパック",SUM($Q498,$S498)&lt;&gt;0),SUM($Q498,$S498),IF(AND(申込書!$AH$4="SKY安心GIGAタブレット",SUM($U498,$W498)&lt;&gt;0),SUM($U498,$W498),"")),"")</f>
        <v/>
      </c>
      <c r="EQ498" s="157"/>
      <c r="ER498" s="82"/>
      <c r="ES498" s="80" t="str">
        <f>IF(AND(申込書!$C$109&lt;&gt;"▼プルダウンより選択してください",申込書!$C$109&lt;&gt;"",申込書!$P$109&lt;&gt;"YYYY/MM/DD",$G498&lt;&gt;""),申込書!$P$109,"")</f>
        <v/>
      </c>
      <c r="ET498" s="81" t="str">
        <f>IF(AND(申込書!$C$109&lt;&gt;"▼プルダウンより選択してください",申込書!$C$109&lt;&gt;"",$G498&lt;&gt;""),申込書!$M$109,"")</f>
        <v/>
      </c>
      <c r="EU498" s="81" t="str">
        <f>IF($ES$3&lt;&gt;"コンテンツなし",IF(AND(申込書!$AH$4="GIGAスクールパック",SUM($P498,$R498)&lt;&gt;0),SUM($P498,$R498),IF(AND(申込書!$AH$4="SKY安心GIGAタブレット",SUM($T498,$V498)&lt;&gt;0),SUM($T498,$V498),"")),"")</f>
        <v/>
      </c>
      <c r="EV498" s="81" t="str">
        <f>IF($ES$3&lt;&gt;"コンテンツなし",IF(AND(申込書!$AH$4="GIGAスクールパック",SUM($Q498,$S498)&lt;&gt;0),SUM($Q498,$S498),IF(AND(申込書!$AH$4="SKY安心GIGAタブレット",SUM($U498,$W498)&lt;&gt;0),SUM($U498,$W498),"")),"")</f>
        <v/>
      </c>
      <c r="EW498" s="157"/>
      <c r="EX498" s="82"/>
      <c r="EY498" s="80" t="str">
        <f>IF(AND(申込書!$C$110&lt;&gt;"▼プルダウンより選択してください",申込書!$C$110&lt;&gt;"",申込書!$P$110&lt;&gt;"YYYY/MM/DD",$G498&lt;&gt;""),申込書!$P$110,"")</f>
        <v/>
      </c>
      <c r="EZ498" s="81" t="str">
        <f>IF(AND(申込書!$C$110&lt;&gt;"▼プルダウンより選択してください",申込書!$C$110&lt;&gt;"",$G498&lt;&gt;""),申込書!$M$110,"")</f>
        <v/>
      </c>
      <c r="FA498" s="81" t="str">
        <f>IF($EY$3&lt;&gt;"コンテンツなし",IF(AND(申込書!$AH$4="GIGAスクールパック",SUM($P498,$R498)&lt;&gt;0),SUM($P498,$R498),IF(AND(申込書!$AH$4="SKY安心GIGAタブレット",SUM($T498,$V498)&lt;&gt;0),SUM($T498,$V498),"")),"")</f>
        <v/>
      </c>
      <c r="FB498" s="81" t="str">
        <f>IF($EY$3&lt;&gt;"コンテンツなし",IF(AND(申込書!$AH$4="GIGAスクールパック",SUM($Q498,$S498)&lt;&gt;0),SUM($Q498,$S498),IF(AND(申込書!$AH$4="SKY安心GIGAタブレット",SUM($U498,$W498)&lt;&gt;0),SUM($U498,$W498),"")),"")</f>
        <v/>
      </c>
      <c r="FC498" s="157"/>
      <c r="FD498" s="82"/>
      <c r="FE498" s="80" t="str">
        <f>IF(AND(申込書!$C$111&lt;&gt;"▼プルダウンより選択してください",申込書!$C$111&lt;&gt;"",申込書!$P$111&lt;&gt;"YYYY/MM/DD",$G498&lt;&gt;""),申込書!$P$111,"")</f>
        <v/>
      </c>
      <c r="FF498" s="81" t="str">
        <f>IF(AND(申込書!$C$111&lt;&gt;"▼プルダウンより選択してください",申込書!$C$111&lt;&gt;"",$G498&lt;&gt;""),申込書!$M$111,"")</f>
        <v/>
      </c>
      <c r="FG498" s="81" t="str">
        <f>IF($FE$3&lt;&gt;"コンテンツなし",IF(AND(申込書!$AH$4="GIGAスクールパック",SUM($P498,$R498)&lt;&gt;0),SUM($P498,$R498),IF(AND(申込書!$AH$4="SKY安心GIGAタブレット",SUM($T498,$V498)&lt;&gt;0),SUM($T498,$V498),"")),"")</f>
        <v/>
      </c>
      <c r="FH498" s="81" t="str">
        <f>IF($FE$3&lt;&gt;"コンテンツなし",IF(AND(申込書!$AH$4="GIGAスクールパック",SUM($Q498,$S498)&lt;&gt;0),SUM($Q498,$S498),IF(AND(申込書!$AH$4="SKY安心GIGAタブレット",SUM($U498,$W498)&lt;&gt;0),SUM($U498,$W498),"")),"")</f>
        <v/>
      </c>
      <c r="FI498" s="157"/>
      <c r="FJ498" s="82"/>
      <c r="FK498" s="80" t="str">
        <f>IF(AND(申込書!$C$112&lt;&gt;"▼プルダウンより選択してください",申込書!$C$112&lt;&gt;"",申込書!$P$112&lt;&gt;"YYYY/MM/DD",$G498&lt;&gt;""),申込書!$P$112,"")</f>
        <v/>
      </c>
      <c r="FL498" s="81" t="str">
        <f>IF(AND(申込書!$C$112&lt;&gt;"▼プルダウンより選択してください",申込書!$C$112&lt;&gt;"",$G498&lt;&gt;""),申込書!$M$112,"")</f>
        <v/>
      </c>
      <c r="FM498" s="81" t="str">
        <f>IF($FK$3&lt;&gt;"コンテンツなし",IF(AND(申込書!$AH$4="GIGAスクールパック",SUM($P498,$R498)&lt;&gt;0),SUM($P498,$R498),IF(AND(申込書!$AH$4="SKY安心GIGAタブレット",SUM($T498,$V498)&lt;&gt;0),SUM($T498,$V498),"")),"")</f>
        <v/>
      </c>
      <c r="FN498" s="81" t="str">
        <f>IF($FK$3&lt;&gt;"コンテンツなし",IF(AND(申込書!$AH$4="GIGAスクールパック",SUM($Q498,$S498)&lt;&gt;0),SUM($Q498,$S498),IF(AND(申込書!$AH$4="SKY安心GIGAタブレット",SUM($U498,$W498)&lt;&gt;0),SUM($U498,$W498),"")),"")</f>
        <v/>
      </c>
      <c r="FO498" s="157"/>
      <c r="FP498" s="82"/>
      <c r="FQ498" s="80" t="str">
        <f>IF(AND(申込書!$C$113&lt;&gt;"▼プルダウンより選択してください",申込書!$C$113&lt;&gt;"",申込書!$P$113&lt;&gt;"YYYY/MM/DD",$G498&lt;&gt;""),申込書!$P$113,"")</f>
        <v/>
      </c>
      <c r="FR498" s="81" t="str">
        <f>IF(AND(申込書!$C$113&lt;&gt;"▼プルダウンより選択してください",申込書!$C$113&lt;&gt;"",$G498&lt;&gt;""),申込書!$M$113,"")</f>
        <v/>
      </c>
      <c r="FS498" s="81" t="str">
        <f>IF($FQ$3&lt;&gt;"コンテンツなし",IF(AND(申込書!$AH$4="GIGAスクールパック",SUM($P498,$R498)&lt;&gt;0),SUM($P498,$R498),IF(AND(申込書!$AH$4="SKY安心GIGAタブレット",SUM($T498,$V498)&lt;&gt;0),SUM($T498,$V498),"")),"")</f>
        <v/>
      </c>
      <c r="FT498" s="81" t="str">
        <f>IF($FQ$3&lt;&gt;"コンテンツなし",IF(AND(申込書!$AH$4="GIGAスクールパック",SUM($Q498,$S498)&lt;&gt;0),SUM($Q498,$S498),IF(AND(申込書!$AH$4="SKY安心GIGAタブレット",SUM($U498,$W498)&lt;&gt;0),SUM($U498,$W498),"")),"")</f>
        <v/>
      </c>
      <c r="FU498" s="157"/>
      <c r="FV498" s="82"/>
      <c r="FW498" s="80" t="str">
        <f>IF(AND(申込書!$C$114&lt;&gt;"▼プルダウンより選択してください",申込書!$C$114&lt;&gt;"",申込書!$P$114&lt;&gt;"YYYY/MM/DD",$G498&lt;&gt;""),申込書!$P$114,"")</f>
        <v/>
      </c>
      <c r="FX498" s="81" t="str">
        <f>IF(AND(申込書!$C$114&lt;&gt;"▼プルダウンより選択してください",申込書!$C$114&lt;&gt;"",$G498&lt;&gt;""),申込書!$M$114,"")</f>
        <v/>
      </c>
      <c r="FY498" s="81" t="str">
        <f>IF($FW$3&lt;&gt;"コンテンツなし",IF(AND(申込書!$AH$4="GIGAスクールパック",SUM($P498,$R498)&lt;&gt;0),SUM($P498,$R498),IF(AND(申込書!$AH$4="SKY安心GIGAタブレット",SUM($T498,$V498)&lt;&gt;0),SUM($T498,$V498),"")),"")</f>
        <v/>
      </c>
      <c r="FZ498" s="81" t="str">
        <f>IF($FW$3&lt;&gt;"コンテンツなし",IF(AND(申込書!$AH$4="GIGAスクールパック",SUM($Q498,$S498)&lt;&gt;0),SUM($Q498,$S498),IF(AND(申込書!$AH$4="SKY安心GIGAタブレット",SUM($U498,$W498)&lt;&gt;0),SUM($U498,$W498),"")),"")</f>
        <v/>
      </c>
      <c r="GA498" s="157"/>
      <c r="GB498" s="82"/>
      <c r="GC498" s="80" t="str">
        <f>IF(AND(申込書!$C$115&lt;&gt;"▼プルダウンより選択してください",申込書!$C$115&lt;&gt;"",申込書!$P$115&lt;&gt;"YYYY/MM/DD",$G498&lt;&gt;""),申込書!$P$115,"")</f>
        <v/>
      </c>
      <c r="GD498" s="81" t="str">
        <f>IF(AND(申込書!$C$115&lt;&gt;"▼プルダウンより選択してください",申込書!$C$115&lt;&gt;"",$G498&lt;&gt;""),申込書!$M$115,"")</f>
        <v/>
      </c>
      <c r="GE498" s="81" t="str">
        <f>IF($GC$3&lt;&gt;"コンテンツなし",IF(AND(申込書!$AH$4="GIGAスクールパック",SUM($P498,$R498)&lt;&gt;0),SUM($P498,$R498),IF(AND(申込書!$AH$4="SKY安心GIGAタブレット",SUM($T498,$V498)&lt;&gt;0),SUM($T498,$V498),"")),"")</f>
        <v/>
      </c>
      <c r="GF498" s="81" t="str">
        <f>IF($GC$3&lt;&gt;"コンテンツなし",IF(AND(申込書!$AH$4="GIGAスクールパック",SUM($Q498,$S498)&lt;&gt;0),SUM($Q498,$S498),IF(AND(申込書!$AH$4="SKY安心GIGAタブレット",SUM($U498,$W498)&lt;&gt;0),SUM($U498,$W498),"")),"")</f>
        <v/>
      </c>
      <c r="GG498" s="157"/>
      <c r="GH498" s="82"/>
      <c r="GI498" s="80" t="str">
        <f>IF(AND(申込書!$C$116&lt;&gt;"▼プルダウンより選択してください",申込書!$C$116&lt;&gt;"",申込書!$P$116&lt;&gt;"YYYY/MM/DD",$G498&lt;&gt;""),申込書!$P$116,"")</f>
        <v/>
      </c>
      <c r="GJ498" s="81" t="str">
        <f>IF(AND(申込書!$C$116&lt;&gt;"▼プルダウンより選択してください",申込書!$C$116&lt;&gt;"",$G498&lt;&gt;""),申込書!$M$116,"")</f>
        <v/>
      </c>
      <c r="GK498" s="81" t="str">
        <f>IF($GI$3&lt;&gt;"コンテンツなし",IF(AND(申込書!$AH$4="GIGAスクールパック",SUM($P498,$R498)&lt;&gt;0),SUM($P498,$R498),IF(AND(申込書!$AH$4="SKY安心GIGAタブレット",SUM($T498,$V498)&lt;&gt;0),SUM($T498,$V498),"")),"")</f>
        <v/>
      </c>
      <c r="GL498" s="81" t="str">
        <f>IF($GI$3&lt;&gt;"コンテンツなし",IF(AND(申込書!$AH$4="GIGAスクールパック",SUM($Q498,$S498)&lt;&gt;0),SUM($Q498,$S498),IF(AND(申込書!$AH$4="SKY安心GIGAタブレット",SUM($U498,$W498)&lt;&gt;0),SUM($U498,$W498),"")),"")</f>
        <v/>
      </c>
      <c r="GM498" s="157"/>
      <c r="GN498" s="82"/>
      <c r="GO498" s="80" t="str">
        <f>IF(AND(申込書!$C$117&lt;&gt;"▼プルダウンより選択してください",申込書!$C$117&lt;&gt;"",申込書!$P$117&lt;&gt;"YYYY/MM/DD",$G498&lt;&gt;""),申込書!$P$117,"")</f>
        <v/>
      </c>
      <c r="GP498" s="81" t="str">
        <f>IF(AND(申込書!$C$117&lt;&gt;"▼プルダウンより選択してください",申込書!$C$117&lt;&gt;"",$G498&lt;&gt;""),申込書!$M$117,"")</f>
        <v/>
      </c>
      <c r="GQ498" s="81" t="str">
        <f>IF($GO$3&lt;&gt;"コンテンツなし",IF(AND(申込書!$AH$4="GIGAスクールパック",SUM($P498,$R498)&lt;&gt;0),SUM($P498,$R498),IF(AND(申込書!$AH$4="SKY安心GIGAタブレット",SUM($T498,$V498)&lt;&gt;0),SUM($T498,$V498),"")),"")</f>
        <v/>
      </c>
      <c r="GR498" s="81" t="str">
        <f>IF($GO$3&lt;&gt;"コンテンツなし",IF(AND(申込書!$AH$4="GIGAスクールパック",SUM($Q498,$S498)&lt;&gt;0),SUM($Q498,$S498),IF(AND(申込書!$AH$4="SKY安心GIGAタブレット",SUM($U498,$W498)&lt;&gt;0),SUM($U498,$W498),"")),"")</f>
        <v/>
      </c>
      <c r="GS498" s="157"/>
      <c r="GT498" s="82"/>
      <c r="GU498" s="80" t="str">
        <f>IF(AND(申込書!$C$118&lt;&gt;"▼プルダウンより選択してください",申込書!$C$118&lt;&gt;"",申込書!$P$118&lt;&gt;"YYYY/MM/DD",$G498&lt;&gt;""),申込書!$P$118,"")</f>
        <v/>
      </c>
      <c r="GV498" s="81" t="str">
        <f>IF(AND(申込書!$C$118&lt;&gt;"▼プルダウンより選択してください",申込書!$C$118&lt;&gt;"",$G498&lt;&gt;""),申込書!$M$118,"")</f>
        <v/>
      </c>
      <c r="GW498" s="81" t="str">
        <f>IF($GU$3&lt;&gt;"コンテンツなし",IF(AND(申込書!$AH$4="GIGAスクールパック",SUM($P498,$R498)&lt;&gt;0),SUM($P498,$R498),IF(AND(申込書!$AH$4="SKY安心GIGAタブレット",SUM($T498,$V498)&lt;&gt;0),SUM($T498,$V498),"")),"")</f>
        <v/>
      </c>
      <c r="GX498" s="81" t="str">
        <f>IF($GU$3&lt;&gt;"コンテンツなし",IF(AND(申込書!$AH$4="GIGAスクールパック",SUM($Q498,$S498)&lt;&gt;0),SUM($Q498,$S498),IF(AND(申込書!$AH$4="SKY安心GIGAタブレット",SUM($U498,$W498)&lt;&gt;0),SUM($U498,$W498),"")),"")</f>
        <v/>
      </c>
      <c r="GY498" s="157"/>
      <c r="GZ498" s="82"/>
      <c r="HA498" s="80" t="str">
        <f>IF(AND(申込書!$C$119&lt;&gt;"▼プルダウンより選択してください",申込書!$C$119&lt;&gt;"",申込書!$P$119&lt;&gt;"YYYY/MM/DD",$G498&lt;&gt;""),申込書!$P$119,"")</f>
        <v/>
      </c>
      <c r="HB498" s="81" t="str">
        <f>IF(AND(申込書!$C$119&lt;&gt;"▼プルダウンより選択してください",申込書!$C$119&lt;&gt;"",$G498&lt;&gt;""),申込書!$M$119,"")</f>
        <v/>
      </c>
      <c r="HC498" s="81" t="str">
        <f>IF($HA$3&lt;&gt;"コンテンツなし",IF(AND(申込書!$AH$4="GIGAスクールパック",SUM($P498,$R498)&lt;&gt;0),SUM($P498,$R498),IF(AND(申込書!$AH$4="SKY安心GIGAタブレット",SUM($T498,$V498)&lt;&gt;0),SUM($T498,$V498),"")),"")</f>
        <v/>
      </c>
      <c r="HD498" s="81" t="str">
        <f>IF($HA$3&lt;&gt;"コンテンツなし",IF(AND(申込書!$AH$4="GIGAスクールパック",SUM($Q498,$S498)&lt;&gt;0),SUM($Q498,$S498),IF(AND(申込書!$AH$4="SKY安心GIGAタブレット",SUM($U498,$W498)&lt;&gt;0),SUM($U498,$W498),"")),"")</f>
        <v/>
      </c>
      <c r="HE498" s="157"/>
      <c r="HF498" s="82"/>
      <c r="HG498" s="83"/>
    </row>
    <row r="499" spans="2:215" ht="26.85" customHeight="1">
      <c r="B499" s="62">
        <f t="shared" si="4"/>
        <v>494</v>
      </c>
      <c r="C499" s="63"/>
      <c r="D499" s="64"/>
      <c r="E499" s="207"/>
      <c r="F499" s="65"/>
      <c r="G499" s="66"/>
      <c r="H499" s="67"/>
      <c r="I499" s="68"/>
      <c r="J499" s="69"/>
      <c r="K499" s="70"/>
      <c r="L499" s="71"/>
      <c r="M499" s="72"/>
      <c r="N499" s="73"/>
      <c r="O499" s="74"/>
      <c r="P499" s="179"/>
      <c r="Q499" s="180"/>
      <c r="R499" s="180"/>
      <c r="S499" s="181"/>
      <c r="T499" s="179"/>
      <c r="U499" s="180"/>
      <c r="V499" s="182"/>
      <c r="W499" s="181"/>
      <c r="X499" s="75"/>
      <c r="Y499" s="76"/>
      <c r="Z499" s="77"/>
      <c r="AA499" s="78"/>
      <c r="AB499" s="79"/>
      <c r="AC499" s="79"/>
      <c r="AD499" s="79"/>
      <c r="AE499" s="77"/>
      <c r="AF499" s="139"/>
      <c r="AG499" s="139"/>
      <c r="AH499" s="139"/>
      <c r="AI499" s="80" t="str">
        <f>IF(AND(申込書!$C$90&lt;&gt;"▼プルダウンより選択してください",申込書!$C$90&lt;&gt;"",申込書!$P$90&lt;&gt;"YYYY/MM/DD",$G499&lt;&gt;""),申込書!$P$90,"")</f>
        <v/>
      </c>
      <c r="AJ499" s="81" t="str">
        <f>IF(AND(申込書!$C$90&lt;&gt;"▼プルダウンより選択してください",申込書!$C$90&lt;&gt;"",$G499&lt;&gt;""),申込書!$M$90,"")</f>
        <v/>
      </c>
      <c r="AK499" s="81" t="str">
        <f>IF($AI$3&lt;&gt;"コンテンツなし",IF(AND(申込書!$AH$4="GIGAスクールパック",SUM($P499,$R499)&lt;&gt;0),SUM($P499,$R499),IF(AND(申込書!$AH$4="SKY安心GIGAタブレット",SUM($T499,$V499)&lt;&gt;0),SUM($T499,$V499),"")),"")</f>
        <v/>
      </c>
      <c r="AL499" s="81" t="str">
        <f>IF($AI$3&lt;&gt;"コンテンツなし",IF(AND(申込書!$AH$4="GIGAスクールパック",SUM($Q499,$S499)&lt;&gt;0),SUM($Q499,$S499),IF(AND(申込書!$AH$4="SKY安心GIGAタブレット",SUM($U499,$W499)&lt;&gt;0),SUM($U499,$W499),"")),"")</f>
        <v/>
      </c>
      <c r="AM499" s="157"/>
      <c r="AN499" s="82"/>
      <c r="AO499" s="80" t="str">
        <f>IF(AND(申込書!$C$91&lt;&gt;"▼プルダウンより選択してください",申込書!$C$91&lt;&gt;"",申込書!$P$91&lt;&gt;"YYYY/MM/DD",$G499&lt;&gt;""),申込書!$P$91,"")</f>
        <v/>
      </c>
      <c r="AP499" s="81" t="str">
        <f>IF(AND(申込書!$C$91&lt;&gt;"▼プルダウンより選択してください",申込書!$C$91&lt;&gt;"",$G499&lt;&gt;""),申込書!$M$91,"")</f>
        <v/>
      </c>
      <c r="AQ499" s="81" t="str">
        <f>IF($AO$3&lt;&gt;"コンテンツなし",IF(AND(申込書!$AH$4="GIGAスクールパック",SUM($P499,$R499)&lt;&gt;0),SUM($P499,$R499),IF(AND(申込書!$AH$4="SKY安心GIGAタブレット",SUM($T499,$V499)&lt;&gt;0),SUM($T499,$V499),"")),"")</f>
        <v/>
      </c>
      <c r="AR499" s="81" t="str">
        <f>IF($AO$3&lt;&gt;"コンテンツなし",IF(AND(申込書!$AH$4="GIGAスクールパック",SUM($Q499,$S499)&lt;&gt;0),SUM($Q499,$S499),IF(AND(申込書!$AH$4="SKY安心GIGAタブレット",SUM($U499,$W499)&lt;&gt;0),SUM($U499,$W499),"")),"")</f>
        <v/>
      </c>
      <c r="AS499" s="157"/>
      <c r="AT499" s="82"/>
      <c r="AU499" s="80" t="str">
        <f>IF(AND(申込書!$C$92&lt;&gt;"▼プルダウンより選択してください",申込書!$C$92&lt;&gt;"",申込書!$P$92&lt;&gt;"YYYY/MM/DD",$G499&lt;&gt;""),申込書!$P$92,"")</f>
        <v/>
      </c>
      <c r="AV499" s="81" t="str">
        <f>IF(AND(申込書!$C$92&lt;&gt;"▼プルダウンより選択してください",申込書!$C$92&lt;&gt;"",$G499&lt;&gt;""),申込書!$M$92,"")</f>
        <v/>
      </c>
      <c r="AW499" s="81" t="str">
        <f>IF($AU$3&lt;&gt;"コンテンツなし",IF(AND(申込書!$AH$4="GIGAスクールパック",SUM($P499,$R499)&lt;&gt;0),SUM($P499,$R499),IF(AND(申込書!$AH$4="SKY安心GIGAタブレット",SUM($T499,$V499)&lt;&gt;0),SUM($T499,$V499),"")),"")</f>
        <v/>
      </c>
      <c r="AX499" s="81" t="str">
        <f>IF($AU$3&lt;&gt;"コンテンツなし",IF(AND(申込書!$AH$4="GIGAスクールパック",SUM($Q499,$S499)&lt;&gt;0),SUM($Q499,$S499),IF(AND(申込書!$AH$4="SKY安心GIGAタブレット",SUM($U499,$W499)&lt;&gt;0),SUM($U499,$W499),"")),"")</f>
        <v/>
      </c>
      <c r="AY499" s="157"/>
      <c r="AZ499" s="82"/>
      <c r="BA499" s="80" t="str">
        <f>IF(AND(申込書!$C$93&lt;&gt;"▼プルダウンより選択してください",申込書!$C$93&lt;&gt;"",申込書!$P$93&lt;&gt;"YYYY/MM/DD",$G499&lt;&gt;""),申込書!$P$93,"")</f>
        <v/>
      </c>
      <c r="BB499" s="81" t="str">
        <f>IF(AND(申込書!$C$93&lt;&gt;"▼プルダウンより選択してください",申込書!$C$93&lt;&gt;"",申込書!$M$93&gt;=1,$G499&lt;&gt;""),申込書!$M$93,"")</f>
        <v/>
      </c>
      <c r="BC499" s="81" t="str">
        <f>IF($BA$3&lt;&gt;"コンテンツなし",IF(AND(申込書!$AH$4="GIGAスクールパック",SUM($P499,$R499)&lt;&gt;0),SUM($P499,$R499),IF(AND(申込書!$AH$4="SKY安心GIGAタブレット",SUM($T499,$V499)&lt;&gt;0),SUM($T499,$V499),"")),"")</f>
        <v/>
      </c>
      <c r="BD499" s="81" t="str">
        <f>IF($BA$3&lt;&gt;"コンテンツなし",IF(AND(申込書!$AH$4="GIGAスクールパック",SUM($Q499,$S499)&lt;&gt;0),SUM($Q499,$S499),IF(AND(申込書!$AH$4="SKY安心GIGAタブレット",SUM($U499,$W499)&lt;&gt;0),SUM($U499,$W499),"")),"")</f>
        <v/>
      </c>
      <c r="BE499" s="157"/>
      <c r="BF499" s="82"/>
      <c r="BG499" s="80" t="str">
        <f>IF(AND(申込書!$C$94&lt;&gt;"▼プルダウンより選択してください",申込書!$C$94&lt;&gt;"",申込書!$P$94&lt;&gt;"YYYY/MM/DD",$G499&lt;&gt;""),申込書!$P$94,"")</f>
        <v/>
      </c>
      <c r="BH499" s="81" t="str">
        <f>IF(AND(申込書!$C$94&lt;&gt;"▼プルダウンより選択してください",申込書!$C$94&lt;&gt;"",$G499&lt;&gt;""),申込書!$M$94,"")</f>
        <v/>
      </c>
      <c r="BI499" s="81" t="str">
        <f>IF($BG$3&lt;&gt;"コンテンツなし",IF(AND(申込書!$AH$4="GIGAスクールパック",SUM($P499,$R499)&lt;&gt;0),SUM($P499,$R499),IF(AND(申込書!$AH$4="SKY安心GIGAタブレット",SUM($T499,$V499)&lt;&gt;0),SUM($T499,$V499),"")),"")</f>
        <v/>
      </c>
      <c r="BJ499" s="81" t="str">
        <f>IF($BG$3&lt;&gt;"コンテンツなし",IF(AND(申込書!$AH$4="GIGAスクールパック",SUM($Q499,$S499)&lt;&gt;0),SUM($Q499,$S499),IF(AND(申込書!$AH$4="SKY安心GIGAタブレット",SUM($U499,$W499)&lt;&gt;0),SUM($U499,$W499),"")),"")</f>
        <v/>
      </c>
      <c r="BK499" s="157"/>
      <c r="BL499" s="82"/>
      <c r="BM499" s="80" t="str">
        <f>IF(AND(申込書!$C$95&lt;&gt;"▼プルダウンより選択してください",申込書!$C$95&lt;&gt;"",申込書!$P$95&lt;&gt;"YYYY/MM/DD",$G499&lt;&gt;""),申込書!$P$95,"")</f>
        <v/>
      </c>
      <c r="BN499" s="81" t="str">
        <f>IF(AND(申込書!$C$95&lt;&gt;"▼プルダウンより選択してください",申込書!$C$95&lt;&gt;"",$G499&lt;&gt;""),申込書!$M$95,"")</f>
        <v/>
      </c>
      <c r="BO499" s="81" t="str">
        <f>IF($BM$3&lt;&gt;"コンテンツなし",IF(AND(申込書!$AH$4="GIGAスクールパック",SUM($P499,$R499)&lt;&gt;0),SUM($P499,$R499),IF(AND(申込書!$AH$4="SKY安心GIGAタブレット",SUM($T499,$V499)&lt;&gt;0),SUM($T499,$V499),"")),"")</f>
        <v/>
      </c>
      <c r="BP499" s="81" t="str">
        <f>IF($BM$3&lt;&gt;"コンテンツなし",IF(AND(申込書!$AH$4="GIGAスクールパック",SUM($Q499,$S499)&lt;&gt;0),SUM($Q499,$S499),IF(AND(申込書!$AH$4="SKY安心GIGAタブレット",SUM($U499,$W499)&lt;&gt;0),SUM($U499,$W499),"")),"")</f>
        <v/>
      </c>
      <c r="BQ499" s="157"/>
      <c r="BR499" s="82"/>
      <c r="BS499" s="80" t="str">
        <f>IF(AND(申込書!$C$96&lt;&gt;"▼プルダウンより選択してください",申込書!$C$96&lt;&gt;"",申込書!$P$96&lt;&gt;"YYYY/MM/DD",$G499&lt;&gt;""),申込書!$P$96,"")</f>
        <v/>
      </c>
      <c r="BT499" s="81" t="str">
        <f>IF(AND(申込書!$C$96&lt;&gt;"▼プルダウンより選択してください",申込書!$C$96&lt;&gt;"",$G499&lt;&gt;""),申込書!$M$96,"")</f>
        <v/>
      </c>
      <c r="BU499" s="81" t="str">
        <f>IF($BS$3&lt;&gt;"コンテンツなし",IF(AND(申込書!$AH$4="GIGAスクールパック",SUM($P499,$R499)&lt;&gt;0),SUM($P499,$R499),IF(AND(申込書!$AH$4="SKY安心GIGAタブレット",SUM($T499,$V499)&lt;&gt;0),SUM($T499,$V499),"")),"")</f>
        <v/>
      </c>
      <c r="BV499" s="81" t="str">
        <f>IF($BS$3&lt;&gt;"コンテンツなし",IF(AND(申込書!$AH$4="GIGAスクールパック",SUM($Q499,$S499)&lt;&gt;0),SUM($Q499,$S499),IF(AND(申込書!$AH$4="SKY安心GIGAタブレット",SUM($U499,$W499)&lt;&gt;0),SUM($U499,$W499),"")),"")</f>
        <v/>
      </c>
      <c r="BW499" s="157"/>
      <c r="BX499" s="82"/>
      <c r="BY499" s="80" t="str">
        <f>IF(AND(申込書!$C$97&lt;&gt;"▼プルダウンより選択してください",申込書!$C$97&lt;&gt;"",申込書!$P$97&lt;&gt;"YYYY/MM/DD",$G499&lt;&gt;""),申込書!$P$97,"")</f>
        <v/>
      </c>
      <c r="BZ499" s="81" t="str">
        <f>IF(AND(申込書!$C$97&lt;&gt;"▼プルダウンより選択してください",申込書!$C$97&lt;&gt;"",$G499&lt;&gt;""),申込書!$M$97,"")</f>
        <v/>
      </c>
      <c r="CA499" s="81" t="str">
        <f>IF($BY$3&lt;&gt;"コンテンツなし",IF(AND(申込書!$AH$4="GIGAスクールパック",SUM($P499,$R499)&lt;&gt;0),SUM($P499,$R499),IF(AND(申込書!$AH$4="SKY安心GIGAタブレット",SUM($T499,$V499)&lt;&gt;0),SUM($T499,$V499),"")),"")</f>
        <v/>
      </c>
      <c r="CB499" s="81" t="str">
        <f>IF($BY$3&lt;&gt;"コンテンツなし",IF(AND(申込書!$AH$4="GIGAスクールパック",SUM($Q499,$S499)&lt;&gt;0),SUM($Q499,$S499),IF(AND(申込書!$AH$4="SKY安心GIGAタブレット",SUM($U499,$W499)&lt;&gt;0),SUM($U499,$W499),"")),"")</f>
        <v/>
      </c>
      <c r="CC499" s="157"/>
      <c r="CD499" s="82"/>
      <c r="CE499" s="80" t="str">
        <f>IF(AND(申込書!$C$98&lt;&gt;"▼プルダウンより選択してください",申込書!$C$98&lt;&gt;"",申込書!$P$98&lt;&gt;"YYYY/MM/DD",$G499&lt;&gt;""),申込書!$P$98,"")</f>
        <v/>
      </c>
      <c r="CF499" s="81" t="str">
        <f>IF(AND(申込書!$C$98&lt;&gt;"▼プルダウンより選択してください",申込書!$C$98&lt;&gt;"",$G499&lt;&gt;""),申込書!$M$98,"")</f>
        <v/>
      </c>
      <c r="CG499" s="81" t="str">
        <f>IF($CE$3&lt;&gt;"コンテンツなし",IF(AND(申込書!$AH$4="GIGAスクールパック",SUM($P499,$R499)&lt;&gt;0),SUM($P499,$R499),IF(AND(申込書!$AH$4="SKY安心GIGAタブレット",SUM($T499,$V499)&lt;&gt;0),SUM($T499,$V499),"")),"")</f>
        <v/>
      </c>
      <c r="CH499" s="81" t="str">
        <f>IF($CE$3&lt;&gt;"コンテンツなし",IF(AND(申込書!$AH$4="GIGAスクールパック",SUM($Q499,$S499)&lt;&gt;0),SUM($Q499,$S499),IF(AND(申込書!$AH$4="SKY安心GIGAタブレット",SUM($U499,$W499)&lt;&gt;0),SUM($U499,$W499),"")),"")</f>
        <v/>
      </c>
      <c r="CI499" s="157"/>
      <c r="CJ499" s="82"/>
      <c r="CK499" s="80" t="str">
        <f>IF(AND(申込書!$C$99&lt;&gt;"▼プルダウンより選択してください",申込書!$C$99&lt;&gt;"",申込書!$P$99&lt;&gt;"YYYY/MM/DD",$G499&lt;&gt;""),申込書!$P$99,"")</f>
        <v/>
      </c>
      <c r="CL499" s="81" t="str">
        <f>IF(AND(申込書!$C$99&lt;&gt;"▼プルダウンより選択してください",申込書!$C$99&lt;&gt;"",$G499&lt;&gt;""),申込書!$M$99,"")</f>
        <v/>
      </c>
      <c r="CM499" s="81" t="str">
        <f>IF($CK$3&lt;&gt;"コンテンツなし",IF(AND(申込書!$AH$4="GIGAスクールパック",SUM($P499,$R499)&lt;&gt;0),SUM($P499,$R499),IF(AND(申込書!$AH$4="SKY安心GIGAタブレット",SUM($T499,$V499)&lt;&gt;0),SUM($T499,$V499),"")),"")</f>
        <v/>
      </c>
      <c r="CN499" s="81" t="str">
        <f>IF($CK$3&lt;&gt;"コンテンツなし",IF(AND(申込書!$AH$4="GIGAスクールパック",SUM($Q499,$S499)&lt;&gt;0),SUM($Q499,$S499),IF(AND(申込書!$AH$4="SKY安心GIGAタブレット",SUM($U499,$W499)&lt;&gt;0),SUM($U499,$W499),"")),"")</f>
        <v/>
      </c>
      <c r="CO499" s="157"/>
      <c r="CP499" s="82"/>
      <c r="CQ499" s="80" t="str">
        <f>IF(AND(申込書!$C$100&lt;&gt;"▼プルダウンより選択してください",申込書!$C$100&lt;&gt;"",申込書!$P$100&lt;&gt;"YYYY/MM/DD",$G499&lt;&gt;""),申込書!$P$100,"")</f>
        <v/>
      </c>
      <c r="CR499" s="81" t="str">
        <f>IF(AND(申込書!$C$100&lt;&gt;"▼プルダウンより選択してください",申込書!$C$100&lt;&gt;"",$G499&lt;&gt;""),申込書!$M$100,"")</f>
        <v/>
      </c>
      <c r="CS499" s="81" t="str">
        <f>IF($CQ$3&lt;&gt;"コンテンツなし",IF(AND(申込書!$AH$4="GIGAスクールパック",SUM($P499,$R499)&lt;&gt;0),SUM($P499,$R499),IF(AND(申込書!$AH$4="SKY安心GIGAタブレット",SUM($T499,$V499)&lt;&gt;0),SUM($T499,$V499),"")),"")</f>
        <v/>
      </c>
      <c r="CT499" s="81" t="str">
        <f>IF($CQ$3&lt;&gt;"コンテンツなし",IF(AND(申込書!$AH$4="GIGAスクールパック",SUM($Q499,$S499)&lt;&gt;0),SUM($Q499,$S499),IF(AND(申込書!$AH$4="SKY安心GIGAタブレット",SUM($U499,$W499)&lt;&gt;0),SUM($U499,$W499),"")),"")</f>
        <v/>
      </c>
      <c r="CU499" s="81"/>
      <c r="CV499" s="82"/>
      <c r="CW499" s="80" t="str">
        <f>IF(AND(申込書!$C$101&lt;&gt;"▼プルダウンより選択してください",申込書!$C$101&lt;&gt;"",申込書!$P$101&lt;&gt;"YYYY/MM/DD",$G499&lt;&gt;""),申込書!$P$101,"")</f>
        <v/>
      </c>
      <c r="CX499" s="81" t="str">
        <f>IF(AND(申込書!$C$101&lt;&gt;"▼プルダウンより選択してください",申込書!$C$101&lt;&gt;"",$G499&lt;&gt;""),申込書!$M$101,"")</f>
        <v/>
      </c>
      <c r="CY499" s="81" t="str">
        <f>IF($CW$3&lt;&gt;"コンテンツなし",IF(AND(申込書!$AH$4="GIGAスクールパック",SUM($P499,$R499)&lt;&gt;0),SUM($P499,$R499),IF(AND(申込書!$AH$4="SKY安心GIGAタブレット",SUM($T499,$V499)&lt;&gt;0),SUM($T499,$V499),"")),"")</f>
        <v/>
      </c>
      <c r="CZ499" s="81" t="str">
        <f>IF($CW$3&lt;&gt;"コンテンツなし",IF(AND(申込書!$AH$4="GIGAスクールパック",SUM($Q499,$S499)&lt;&gt;0),SUM($Q499,$S499),IF(AND(申込書!$AH$4="SKY安心GIGAタブレット",SUM($U499,$W499)&lt;&gt;0),SUM($U499,$W499),"")),"")</f>
        <v/>
      </c>
      <c r="DA499" s="81"/>
      <c r="DB499" s="82"/>
      <c r="DC499" s="80" t="str">
        <f>IF(AND(申込書!$C$102&lt;&gt;"▼プルダウンより選択してください",申込書!$C$102&lt;&gt;"",申込書!$P$102&lt;&gt;"YYYY/MM/DD",$G499&lt;&gt;""),申込書!$P$102,"")</f>
        <v/>
      </c>
      <c r="DD499" s="81" t="str">
        <f>IF(AND(申込書!$C$102&lt;&gt;"▼プルダウンより選択してください",申込書!$C$102&lt;&gt;"",$G499&lt;&gt;""),申込書!$M$102,"")</f>
        <v/>
      </c>
      <c r="DE499" s="81" t="str">
        <f>IF($DC$3&lt;&gt;"コンテンツなし",IF(AND(申込書!$AH$4="GIGAスクールパック",SUM($P499,$R499)&lt;&gt;0),SUM($P499,$R499),IF(AND(申込書!$AH$4="SKY安心GIGAタブレット",SUM($T499,$V499)&lt;&gt;0),SUM($T499,$V499),"")),"")</f>
        <v/>
      </c>
      <c r="DF499" s="81" t="str">
        <f>IF($DC$3&lt;&gt;"コンテンツなし",IF(AND(申込書!$AH$4="GIGAスクールパック",SUM($Q499,$S499)&lt;&gt;0),SUM($Q499,$S499),IF(AND(申込書!$AH$4="SKY安心GIGAタブレット",SUM($U499,$W499)&lt;&gt;0),SUM($U499,$W499),"")),"")</f>
        <v/>
      </c>
      <c r="DG499" s="81"/>
      <c r="DH499" s="82"/>
      <c r="DI499" s="80" t="str">
        <f>IF(AND(申込書!$C$103&lt;&gt;"▼プルダウンより選択してください",申込書!$C$103&lt;&gt;"",申込書!$P$103&lt;&gt;"YYYY/MM/DD",$G499&lt;&gt;""),申込書!$P$103,"")</f>
        <v/>
      </c>
      <c r="DJ499" s="81" t="str">
        <f>IF(AND(申込書!$C$103&lt;&gt;"▼プルダウンより選択してください",申込書!$C$103&lt;&gt;"",$G499&lt;&gt;""),申込書!$M$103,"")</f>
        <v/>
      </c>
      <c r="DK499" s="81" t="str">
        <f>IF($DI$3&lt;&gt;"コンテンツなし",IF(AND(申込書!$AH$4="GIGAスクールパック",SUM($P499,$R499)&lt;&gt;0),SUM($P499,$R499),IF(AND(申込書!$AH$4="SKY安心GIGAタブレット",SUM($T499,$V499)&lt;&gt;0),SUM($T499,$V499),"")),"")</f>
        <v/>
      </c>
      <c r="DL499" s="81" t="str">
        <f>IF($DI$3&lt;&gt;"コンテンツなし",IF(AND(申込書!$AH$4="GIGAスクールパック",SUM($Q499,$S499)&lt;&gt;0),SUM($Q499,$S499),IF(AND(申込書!$AH$4="SKY安心GIGAタブレット",SUM($U499,$W499)&lt;&gt;0),SUM($U499,$W499),"")),"")</f>
        <v/>
      </c>
      <c r="DM499" s="81"/>
      <c r="DN499" s="82"/>
      <c r="DO499" s="80" t="str">
        <f>IF(AND(申込書!$C$104&lt;&gt;"▼プルダウンより選択してください",申込書!$C$104&lt;&gt;"",申込書!$P$104&lt;&gt;"YYYY/MM/DD",$G499&lt;&gt;""),申込書!$P$104,"")</f>
        <v/>
      </c>
      <c r="DP499" s="81" t="str">
        <f>IF(AND(申込書!$C$104&lt;&gt;"▼プルダウンより選択してください",申込書!$C$104&lt;&gt;"",$G499&lt;&gt;""),申込書!$M$104,"")</f>
        <v/>
      </c>
      <c r="DQ499" s="81" t="str">
        <f>IF($DO$3&lt;&gt;"コンテンツなし",IF(AND(申込書!$AH$4="GIGAスクールパック",SUM($P499,$R499)&lt;&gt;0),SUM($P499,$R499),IF(AND(申込書!$AH$4="SKY安心GIGAタブレット",SUM($T499,$V499)&lt;&gt;0),SUM($T499,$V499),"")),"")</f>
        <v/>
      </c>
      <c r="DR499" s="81" t="str">
        <f>IF($DO$3&lt;&gt;"コンテンツなし",IF(AND(申込書!$AH$4="GIGAスクールパック",SUM($Q499,$S499)&lt;&gt;0),SUM($Q499,$S499),IF(AND(申込書!$AH$4="SKY安心GIGAタブレット",SUM($U499,$W499)&lt;&gt;0),SUM($U499,$W499),"")),"")</f>
        <v/>
      </c>
      <c r="DS499" s="81"/>
      <c r="DT499" s="82"/>
      <c r="DU499" s="80" t="str">
        <f>IF(AND(申込書!$C$105&lt;&gt;"▼プルダウンより選択してください",申込書!$C$105&lt;&gt;"",申込書!$P$105&lt;&gt;"YYYY/MM/DD",$G499&lt;&gt;""),申込書!$P$105,"")</f>
        <v/>
      </c>
      <c r="DV499" s="81" t="str">
        <f>IF(AND(申込書!$C$105&lt;&gt;"▼プルダウンより選択してください",申込書!$C$105&lt;&gt;"",$G499&lt;&gt;""),申込書!$M$105,"")</f>
        <v/>
      </c>
      <c r="DW499" s="81" t="str">
        <f>IF($DU$3&lt;&gt;"コンテンツなし",IF(AND(申込書!$AH$4="GIGAスクールパック",SUM($P499,$R499)&lt;&gt;0),SUM($P499,$R499),IF(AND(申込書!$AH$4="SKY安心GIGAタブレット",SUM($T499,$V499)&lt;&gt;0),SUM($T499,$V499),"")),"")</f>
        <v/>
      </c>
      <c r="DX499" s="81" t="str">
        <f>IF($DU$3&lt;&gt;"コンテンツなし",IF(AND(申込書!$AH$4="GIGAスクールパック",SUM($Q499,$S499)&lt;&gt;0),SUM($Q499,$S499),IF(AND(申込書!$AH$4="SKY安心GIGAタブレット",SUM($U499,$W499)&lt;&gt;0),SUM($U499,$W499),"")),"")</f>
        <v/>
      </c>
      <c r="DY499" s="157"/>
      <c r="DZ499" s="82"/>
      <c r="EA499" s="80" t="str">
        <f>IF(AND(申込書!$C$106&lt;&gt;"▼プルダウンより選択してください",申込書!$C$106&lt;&gt;"",申込書!$P$106&lt;&gt;"YYYY/MM/DD",$G499&lt;&gt;""),申込書!$P$106,"")</f>
        <v/>
      </c>
      <c r="EB499" s="81" t="str">
        <f>IF(AND(申込書!$C$106&lt;&gt;"▼プルダウンより選択してください",申込書!$C$106&lt;&gt;"",$G499&lt;&gt;""),申込書!$M$106,"")</f>
        <v/>
      </c>
      <c r="EC499" s="81" t="str">
        <f>IF($EA$3&lt;&gt;"コンテンツなし",IF(AND(申込書!$AH$4="GIGAスクールパック",SUM($P499,$R499)&lt;&gt;0),SUM($P499,$R499),IF(AND(申込書!$AH$4="SKY安心GIGAタブレット",SUM($T499,$V499)&lt;&gt;0),SUM($T499,$V499),"")),"")</f>
        <v/>
      </c>
      <c r="ED499" s="81" t="str">
        <f>IF($EA$3&lt;&gt;"コンテンツなし",IF(AND(申込書!$AH$4="GIGAスクールパック",SUM($Q499,$S499)&lt;&gt;0),SUM($Q499,$S499),IF(AND(申込書!$AH$4="SKY安心GIGAタブレット",SUM($U499,$W499)&lt;&gt;0),SUM($U499,$W499),"")),"")</f>
        <v/>
      </c>
      <c r="EE499" s="157"/>
      <c r="EF499" s="82"/>
      <c r="EG499" s="80" t="str">
        <f>IF(AND(申込書!$C$107&lt;&gt;"▼プルダウンより選択してください",申込書!$C$107&lt;&gt;"",申込書!$P$107&lt;&gt;"YYYY/MM/DD",$G499&lt;&gt;""),申込書!$P$107,"")</f>
        <v/>
      </c>
      <c r="EH499" s="81" t="str">
        <f>IF(AND(申込書!$C$107&lt;&gt;"▼プルダウンより選択してください",申込書!$C$107&lt;&gt;"",$G499&lt;&gt;""),申込書!$M$107,"")</f>
        <v/>
      </c>
      <c r="EI499" s="81" t="str">
        <f>IF($EG$3&lt;&gt;"コンテンツなし",IF(AND(申込書!$AH$4="GIGAスクールパック",SUM($P499,$R499)&lt;&gt;0),SUM($P499,$R499),IF(AND(申込書!$AH$4="SKY安心GIGAタブレット",SUM($T499,$V499)&lt;&gt;0),SUM($T499,$V499),"")),"")</f>
        <v/>
      </c>
      <c r="EJ499" s="81" t="str">
        <f>IF($EG$3&lt;&gt;"コンテンツなし",IF(AND(申込書!$AH$4="GIGAスクールパック",SUM($Q499,$S499)&lt;&gt;0),SUM($Q499,$S499),IF(AND(申込書!$AH$4="SKY安心GIGAタブレット",SUM($U499,$W499)&lt;&gt;0),SUM($U499,$W499),"")),"")</f>
        <v/>
      </c>
      <c r="EK499" s="157"/>
      <c r="EL499" s="82"/>
      <c r="EM499" s="80" t="str">
        <f>IF(AND(申込書!$C$108&lt;&gt;"▼プルダウンより選択してください",申込書!$C$108&lt;&gt;"",申込書!$P$108&lt;&gt;"YYYY/MM/DD",$G499&lt;&gt;""),申込書!$P$108,"")</f>
        <v/>
      </c>
      <c r="EN499" s="81" t="str">
        <f>IF(AND(申込書!$C$108&lt;&gt;"▼プルダウンより選択してください",申込書!$C$108&lt;&gt;"",$G499&lt;&gt;""),申込書!$M$108,"")</f>
        <v/>
      </c>
      <c r="EO499" s="81" t="str">
        <f>IF($EM$3&lt;&gt;"コンテンツなし",IF(AND(申込書!$AH$4="GIGAスクールパック",SUM($P499,$R499)&lt;&gt;0),SUM($P499,$R499),IF(AND(申込書!$AH$4="SKY安心GIGAタブレット",SUM($T499,$V499)&lt;&gt;0),SUM($T499,$V499),"")),"")</f>
        <v/>
      </c>
      <c r="EP499" s="81" t="str">
        <f>IF($EM$3&lt;&gt;"コンテンツなし",IF(AND(申込書!$AH$4="GIGAスクールパック",SUM($Q499,$S499)&lt;&gt;0),SUM($Q499,$S499),IF(AND(申込書!$AH$4="SKY安心GIGAタブレット",SUM($U499,$W499)&lt;&gt;0),SUM($U499,$W499),"")),"")</f>
        <v/>
      </c>
      <c r="EQ499" s="157"/>
      <c r="ER499" s="82"/>
      <c r="ES499" s="80" t="str">
        <f>IF(AND(申込書!$C$109&lt;&gt;"▼プルダウンより選択してください",申込書!$C$109&lt;&gt;"",申込書!$P$109&lt;&gt;"YYYY/MM/DD",$G499&lt;&gt;""),申込書!$P$109,"")</f>
        <v/>
      </c>
      <c r="ET499" s="81" t="str">
        <f>IF(AND(申込書!$C$109&lt;&gt;"▼プルダウンより選択してください",申込書!$C$109&lt;&gt;"",$G499&lt;&gt;""),申込書!$M$109,"")</f>
        <v/>
      </c>
      <c r="EU499" s="81" t="str">
        <f>IF($ES$3&lt;&gt;"コンテンツなし",IF(AND(申込書!$AH$4="GIGAスクールパック",SUM($P499,$R499)&lt;&gt;0),SUM($P499,$R499),IF(AND(申込書!$AH$4="SKY安心GIGAタブレット",SUM($T499,$V499)&lt;&gt;0),SUM($T499,$V499),"")),"")</f>
        <v/>
      </c>
      <c r="EV499" s="81" t="str">
        <f>IF($ES$3&lt;&gt;"コンテンツなし",IF(AND(申込書!$AH$4="GIGAスクールパック",SUM($Q499,$S499)&lt;&gt;0),SUM($Q499,$S499),IF(AND(申込書!$AH$4="SKY安心GIGAタブレット",SUM($U499,$W499)&lt;&gt;0),SUM($U499,$W499),"")),"")</f>
        <v/>
      </c>
      <c r="EW499" s="157"/>
      <c r="EX499" s="82"/>
      <c r="EY499" s="80" t="str">
        <f>IF(AND(申込書!$C$110&lt;&gt;"▼プルダウンより選択してください",申込書!$C$110&lt;&gt;"",申込書!$P$110&lt;&gt;"YYYY/MM/DD",$G499&lt;&gt;""),申込書!$P$110,"")</f>
        <v/>
      </c>
      <c r="EZ499" s="81" t="str">
        <f>IF(AND(申込書!$C$110&lt;&gt;"▼プルダウンより選択してください",申込書!$C$110&lt;&gt;"",$G499&lt;&gt;""),申込書!$M$110,"")</f>
        <v/>
      </c>
      <c r="FA499" s="81" t="str">
        <f>IF($EY$3&lt;&gt;"コンテンツなし",IF(AND(申込書!$AH$4="GIGAスクールパック",SUM($P499,$R499)&lt;&gt;0),SUM($P499,$R499),IF(AND(申込書!$AH$4="SKY安心GIGAタブレット",SUM($T499,$V499)&lt;&gt;0),SUM($T499,$V499),"")),"")</f>
        <v/>
      </c>
      <c r="FB499" s="81" t="str">
        <f>IF($EY$3&lt;&gt;"コンテンツなし",IF(AND(申込書!$AH$4="GIGAスクールパック",SUM($Q499,$S499)&lt;&gt;0),SUM($Q499,$S499),IF(AND(申込書!$AH$4="SKY安心GIGAタブレット",SUM($U499,$W499)&lt;&gt;0),SUM($U499,$W499),"")),"")</f>
        <v/>
      </c>
      <c r="FC499" s="157"/>
      <c r="FD499" s="82"/>
      <c r="FE499" s="80" t="str">
        <f>IF(AND(申込書!$C$111&lt;&gt;"▼プルダウンより選択してください",申込書!$C$111&lt;&gt;"",申込書!$P$111&lt;&gt;"YYYY/MM/DD",$G499&lt;&gt;""),申込書!$P$111,"")</f>
        <v/>
      </c>
      <c r="FF499" s="81" t="str">
        <f>IF(AND(申込書!$C$111&lt;&gt;"▼プルダウンより選択してください",申込書!$C$111&lt;&gt;"",$G499&lt;&gt;""),申込書!$M$111,"")</f>
        <v/>
      </c>
      <c r="FG499" s="81" t="str">
        <f>IF($FE$3&lt;&gt;"コンテンツなし",IF(AND(申込書!$AH$4="GIGAスクールパック",SUM($P499,$R499)&lt;&gt;0),SUM($P499,$R499),IF(AND(申込書!$AH$4="SKY安心GIGAタブレット",SUM($T499,$V499)&lt;&gt;0),SUM($T499,$V499),"")),"")</f>
        <v/>
      </c>
      <c r="FH499" s="81" t="str">
        <f>IF($FE$3&lt;&gt;"コンテンツなし",IF(AND(申込書!$AH$4="GIGAスクールパック",SUM($Q499,$S499)&lt;&gt;0),SUM($Q499,$S499),IF(AND(申込書!$AH$4="SKY安心GIGAタブレット",SUM($U499,$W499)&lt;&gt;0),SUM($U499,$W499),"")),"")</f>
        <v/>
      </c>
      <c r="FI499" s="157"/>
      <c r="FJ499" s="82"/>
      <c r="FK499" s="80" t="str">
        <f>IF(AND(申込書!$C$112&lt;&gt;"▼プルダウンより選択してください",申込書!$C$112&lt;&gt;"",申込書!$P$112&lt;&gt;"YYYY/MM/DD",$G499&lt;&gt;""),申込書!$P$112,"")</f>
        <v/>
      </c>
      <c r="FL499" s="81" t="str">
        <f>IF(AND(申込書!$C$112&lt;&gt;"▼プルダウンより選択してください",申込書!$C$112&lt;&gt;"",$G499&lt;&gt;""),申込書!$M$112,"")</f>
        <v/>
      </c>
      <c r="FM499" s="81" t="str">
        <f>IF($FK$3&lt;&gt;"コンテンツなし",IF(AND(申込書!$AH$4="GIGAスクールパック",SUM($P499,$R499)&lt;&gt;0),SUM($P499,$R499),IF(AND(申込書!$AH$4="SKY安心GIGAタブレット",SUM($T499,$V499)&lt;&gt;0),SUM($T499,$V499),"")),"")</f>
        <v/>
      </c>
      <c r="FN499" s="81" t="str">
        <f>IF($FK$3&lt;&gt;"コンテンツなし",IF(AND(申込書!$AH$4="GIGAスクールパック",SUM($Q499,$S499)&lt;&gt;0),SUM($Q499,$S499),IF(AND(申込書!$AH$4="SKY安心GIGAタブレット",SUM($U499,$W499)&lt;&gt;0),SUM($U499,$W499),"")),"")</f>
        <v/>
      </c>
      <c r="FO499" s="157"/>
      <c r="FP499" s="82"/>
      <c r="FQ499" s="80" t="str">
        <f>IF(AND(申込書!$C$113&lt;&gt;"▼プルダウンより選択してください",申込書!$C$113&lt;&gt;"",申込書!$P$113&lt;&gt;"YYYY/MM/DD",$G499&lt;&gt;""),申込書!$P$113,"")</f>
        <v/>
      </c>
      <c r="FR499" s="81" t="str">
        <f>IF(AND(申込書!$C$113&lt;&gt;"▼プルダウンより選択してください",申込書!$C$113&lt;&gt;"",$G499&lt;&gt;""),申込書!$M$113,"")</f>
        <v/>
      </c>
      <c r="FS499" s="81" t="str">
        <f>IF($FQ$3&lt;&gt;"コンテンツなし",IF(AND(申込書!$AH$4="GIGAスクールパック",SUM($P499,$R499)&lt;&gt;0),SUM($P499,$R499),IF(AND(申込書!$AH$4="SKY安心GIGAタブレット",SUM($T499,$V499)&lt;&gt;0),SUM($T499,$V499),"")),"")</f>
        <v/>
      </c>
      <c r="FT499" s="81" t="str">
        <f>IF($FQ$3&lt;&gt;"コンテンツなし",IF(AND(申込書!$AH$4="GIGAスクールパック",SUM($Q499,$S499)&lt;&gt;0),SUM($Q499,$S499),IF(AND(申込書!$AH$4="SKY安心GIGAタブレット",SUM($U499,$W499)&lt;&gt;0),SUM($U499,$W499),"")),"")</f>
        <v/>
      </c>
      <c r="FU499" s="157"/>
      <c r="FV499" s="82"/>
      <c r="FW499" s="80" t="str">
        <f>IF(AND(申込書!$C$114&lt;&gt;"▼プルダウンより選択してください",申込書!$C$114&lt;&gt;"",申込書!$P$114&lt;&gt;"YYYY/MM/DD",$G499&lt;&gt;""),申込書!$P$114,"")</f>
        <v/>
      </c>
      <c r="FX499" s="81" t="str">
        <f>IF(AND(申込書!$C$114&lt;&gt;"▼プルダウンより選択してください",申込書!$C$114&lt;&gt;"",$G499&lt;&gt;""),申込書!$M$114,"")</f>
        <v/>
      </c>
      <c r="FY499" s="81" t="str">
        <f>IF($FW$3&lt;&gt;"コンテンツなし",IF(AND(申込書!$AH$4="GIGAスクールパック",SUM($P499,$R499)&lt;&gt;0),SUM($P499,$R499),IF(AND(申込書!$AH$4="SKY安心GIGAタブレット",SUM($T499,$V499)&lt;&gt;0),SUM($T499,$V499),"")),"")</f>
        <v/>
      </c>
      <c r="FZ499" s="81" t="str">
        <f>IF($FW$3&lt;&gt;"コンテンツなし",IF(AND(申込書!$AH$4="GIGAスクールパック",SUM($Q499,$S499)&lt;&gt;0),SUM($Q499,$S499),IF(AND(申込書!$AH$4="SKY安心GIGAタブレット",SUM($U499,$W499)&lt;&gt;0),SUM($U499,$W499),"")),"")</f>
        <v/>
      </c>
      <c r="GA499" s="157"/>
      <c r="GB499" s="82"/>
      <c r="GC499" s="80" t="str">
        <f>IF(AND(申込書!$C$115&lt;&gt;"▼プルダウンより選択してください",申込書!$C$115&lt;&gt;"",申込書!$P$115&lt;&gt;"YYYY/MM/DD",$G499&lt;&gt;""),申込書!$P$115,"")</f>
        <v/>
      </c>
      <c r="GD499" s="81" t="str">
        <f>IF(AND(申込書!$C$115&lt;&gt;"▼プルダウンより選択してください",申込書!$C$115&lt;&gt;"",$G499&lt;&gt;""),申込書!$M$115,"")</f>
        <v/>
      </c>
      <c r="GE499" s="81" t="str">
        <f>IF($GC$3&lt;&gt;"コンテンツなし",IF(AND(申込書!$AH$4="GIGAスクールパック",SUM($P499,$R499)&lt;&gt;0),SUM($P499,$R499),IF(AND(申込書!$AH$4="SKY安心GIGAタブレット",SUM($T499,$V499)&lt;&gt;0),SUM($T499,$V499),"")),"")</f>
        <v/>
      </c>
      <c r="GF499" s="81" t="str">
        <f>IF($GC$3&lt;&gt;"コンテンツなし",IF(AND(申込書!$AH$4="GIGAスクールパック",SUM($Q499,$S499)&lt;&gt;0),SUM($Q499,$S499),IF(AND(申込書!$AH$4="SKY安心GIGAタブレット",SUM($U499,$W499)&lt;&gt;0),SUM($U499,$W499),"")),"")</f>
        <v/>
      </c>
      <c r="GG499" s="157"/>
      <c r="GH499" s="82"/>
      <c r="GI499" s="80" t="str">
        <f>IF(AND(申込書!$C$116&lt;&gt;"▼プルダウンより選択してください",申込書!$C$116&lt;&gt;"",申込書!$P$116&lt;&gt;"YYYY/MM/DD",$G499&lt;&gt;""),申込書!$P$116,"")</f>
        <v/>
      </c>
      <c r="GJ499" s="81" t="str">
        <f>IF(AND(申込書!$C$116&lt;&gt;"▼プルダウンより選択してください",申込書!$C$116&lt;&gt;"",$G499&lt;&gt;""),申込書!$M$116,"")</f>
        <v/>
      </c>
      <c r="GK499" s="81" t="str">
        <f>IF($GI$3&lt;&gt;"コンテンツなし",IF(AND(申込書!$AH$4="GIGAスクールパック",SUM($P499,$R499)&lt;&gt;0),SUM($P499,$R499),IF(AND(申込書!$AH$4="SKY安心GIGAタブレット",SUM($T499,$V499)&lt;&gt;0),SUM($T499,$V499),"")),"")</f>
        <v/>
      </c>
      <c r="GL499" s="81" t="str">
        <f>IF($GI$3&lt;&gt;"コンテンツなし",IF(AND(申込書!$AH$4="GIGAスクールパック",SUM($Q499,$S499)&lt;&gt;0),SUM($Q499,$S499),IF(AND(申込書!$AH$4="SKY安心GIGAタブレット",SUM($U499,$W499)&lt;&gt;0),SUM($U499,$W499),"")),"")</f>
        <v/>
      </c>
      <c r="GM499" s="157"/>
      <c r="GN499" s="82"/>
      <c r="GO499" s="80" t="str">
        <f>IF(AND(申込書!$C$117&lt;&gt;"▼プルダウンより選択してください",申込書!$C$117&lt;&gt;"",申込書!$P$117&lt;&gt;"YYYY/MM/DD",$G499&lt;&gt;""),申込書!$P$117,"")</f>
        <v/>
      </c>
      <c r="GP499" s="81" t="str">
        <f>IF(AND(申込書!$C$117&lt;&gt;"▼プルダウンより選択してください",申込書!$C$117&lt;&gt;"",$G499&lt;&gt;""),申込書!$M$117,"")</f>
        <v/>
      </c>
      <c r="GQ499" s="81" t="str">
        <f>IF($GO$3&lt;&gt;"コンテンツなし",IF(AND(申込書!$AH$4="GIGAスクールパック",SUM($P499,$R499)&lt;&gt;0),SUM($P499,$R499),IF(AND(申込書!$AH$4="SKY安心GIGAタブレット",SUM($T499,$V499)&lt;&gt;0),SUM($T499,$V499),"")),"")</f>
        <v/>
      </c>
      <c r="GR499" s="81" t="str">
        <f>IF($GO$3&lt;&gt;"コンテンツなし",IF(AND(申込書!$AH$4="GIGAスクールパック",SUM($Q499,$S499)&lt;&gt;0),SUM($Q499,$S499),IF(AND(申込書!$AH$4="SKY安心GIGAタブレット",SUM($U499,$W499)&lt;&gt;0),SUM($U499,$W499),"")),"")</f>
        <v/>
      </c>
      <c r="GS499" s="157"/>
      <c r="GT499" s="82"/>
      <c r="GU499" s="80" t="str">
        <f>IF(AND(申込書!$C$118&lt;&gt;"▼プルダウンより選択してください",申込書!$C$118&lt;&gt;"",申込書!$P$118&lt;&gt;"YYYY/MM/DD",$G499&lt;&gt;""),申込書!$P$118,"")</f>
        <v/>
      </c>
      <c r="GV499" s="81" t="str">
        <f>IF(AND(申込書!$C$118&lt;&gt;"▼プルダウンより選択してください",申込書!$C$118&lt;&gt;"",$G499&lt;&gt;""),申込書!$M$118,"")</f>
        <v/>
      </c>
      <c r="GW499" s="81" t="str">
        <f>IF($GU$3&lt;&gt;"コンテンツなし",IF(AND(申込書!$AH$4="GIGAスクールパック",SUM($P499,$R499)&lt;&gt;0),SUM($P499,$R499),IF(AND(申込書!$AH$4="SKY安心GIGAタブレット",SUM($T499,$V499)&lt;&gt;0),SUM($T499,$V499),"")),"")</f>
        <v/>
      </c>
      <c r="GX499" s="81" t="str">
        <f>IF($GU$3&lt;&gt;"コンテンツなし",IF(AND(申込書!$AH$4="GIGAスクールパック",SUM($Q499,$S499)&lt;&gt;0),SUM($Q499,$S499),IF(AND(申込書!$AH$4="SKY安心GIGAタブレット",SUM($U499,$W499)&lt;&gt;0),SUM($U499,$W499),"")),"")</f>
        <v/>
      </c>
      <c r="GY499" s="157"/>
      <c r="GZ499" s="82"/>
      <c r="HA499" s="80" t="str">
        <f>IF(AND(申込書!$C$119&lt;&gt;"▼プルダウンより選択してください",申込書!$C$119&lt;&gt;"",申込書!$P$119&lt;&gt;"YYYY/MM/DD",$G499&lt;&gt;""),申込書!$P$119,"")</f>
        <v/>
      </c>
      <c r="HB499" s="81" t="str">
        <f>IF(AND(申込書!$C$119&lt;&gt;"▼プルダウンより選択してください",申込書!$C$119&lt;&gt;"",$G499&lt;&gt;""),申込書!$M$119,"")</f>
        <v/>
      </c>
      <c r="HC499" s="81" t="str">
        <f>IF($HA$3&lt;&gt;"コンテンツなし",IF(AND(申込書!$AH$4="GIGAスクールパック",SUM($P499,$R499)&lt;&gt;0),SUM($P499,$R499),IF(AND(申込書!$AH$4="SKY安心GIGAタブレット",SUM($T499,$V499)&lt;&gt;0),SUM($T499,$V499),"")),"")</f>
        <v/>
      </c>
      <c r="HD499" s="81" t="str">
        <f>IF($HA$3&lt;&gt;"コンテンツなし",IF(AND(申込書!$AH$4="GIGAスクールパック",SUM($Q499,$S499)&lt;&gt;0),SUM($Q499,$S499),IF(AND(申込書!$AH$4="SKY安心GIGAタブレット",SUM($U499,$W499)&lt;&gt;0),SUM($U499,$W499),"")),"")</f>
        <v/>
      </c>
      <c r="HE499" s="157"/>
      <c r="HF499" s="82"/>
      <c r="HG499" s="83"/>
    </row>
    <row r="500" spans="2:215" ht="26.85" customHeight="1">
      <c r="B500" s="62">
        <f t="shared" si="4"/>
        <v>495</v>
      </c>
      <c r="C500" s="63"/>
      <c r="D500" s="64"/>
      <c r="E500" s="207"/>
      <c r="F500" s="65"/>
      <c r="G500" s="66"/>
      <c r="H500" s="67"/>
      <c r="I500" s="68"/>
      <c r="J500" s="69"/>
      <c r="K500" s="70"/>
      <c r="L500" s="71"/>
      <c r="M500" s="72"/>
      <c r="N500" s="73"/>
      <c r="O500" s="74"/>
      <c r="P500" s="179"/>
      <c r="Q500" s="180"/>
      <c r="R500" s="180"/>
      <c r="S500" s="181"/>
      <c r="T500" s="179"/>
      <c r="U500" s="180"/>
      <c r="V500" s="182"/>
      <c r="W500" s="181"/>
      <c r="X500" s="75"/>
      <c r="Y500" s="76"/>
      <c r="Z500" s="77"/>
      <c r="AA500" s="78"/>
      <c r="AB500" s="79"/>
      <c r="AC500" s="79"/>
      <c r="AD500" s="79"/>
      <c r="AE500" s="77"/>
      <c r="AF500" s="139"/>
      <c r="AG500" s="139"/>
      <c r="AH500" s="139"/>
      <c r="AI500" s="80" t="str">
        <f>IF(AND(申込書!$C$90&lt;&gt;"▼プルダウンより選択してください",申込書!$C$90&lt;&gt;"",申込書!$P$90&lt;&gt;"YYYY/MM/DD",$G500&lt;&gt;""),申込書!$P$90,"")</f>
        <v/>
      </c>
      <c r="AJ500" s="81" t="str">
        <f>IF(AND(申込書!$C$90&lt;&gt;"▼プルダウンより選択してください",申込書!$C$90&lt;&gt;"",$G500&lt;&gt;""),申込書!$M$90,"")</f>
        <v/>
      </c>
      <c r="AK500" s="81" t="str">
        <f>IF($AI$3&lt;&gt;"コンテンツなし",IF(AND(申込書!$AH$4="GIGAスクールパック",SUM($P500,$R500)&lt;&gt;0),SUM($P500,$R500),IF(AND(申込書!$AH$4="SKY安心GIGAタブレット",SUM($T500,$V500)&lt;&gt;0),SUM($T500,$V500),"")),"")</f>
        <v/>
      </c>
      <c r="AL500" s="81" t="str">
        <f>IF($AI$3&lt;&gt;"コンテンツなし",IF(AND(申込書!$AH$4="GIGAスクールパック",SUM($Q500,$S500)&lt;&gt;0),SUM($Q500,$S500),IF(AND(申込書!$AH$4="SKY安心GIGAタブレット",SUM($U500,$W500)&lt;&gt;0),SUM($U500,$W500),"")),"")</f>
        <v/>
      </c>
      <c r="AM500" s="157"/>
      <c r="AN500" s="82"/>
      <c r="AO500" s="80" t="str">
        <f>IF(AND(申込書!$C$91&lt;&gt;"▼プルダウンより選択してください",申込書!$C$91&lt;&gt;"",申込書!$P$91&lt;&gt;"YYYY/MM/DD",$G500&lt;&gt;""),申込書!$P$91,"")</f>
        <v/>
      </c>
      <c r="AP500" s="81" t="str">
        <f>IF(AND(申込書!$C$91&lt;&gt;"▼プルダウンより選択してください",申込書!$C$91&lt;&gt;"",$G500&lt;&gt;""),申込書!$M$91,"")</f>
        <v/>
      </c>
      <c r="AQ500" s="81" t="str">
        <f>IF($AO$3&lt;&gt;"コンテンツなし",IF(AND(申込書!$AH$4="GIGAスクールパック",SUM($P500,$R500)&lt;&gt;0),SUM($P500,$R500),IF(AND(申込書!$AH$4="SKY安心GIGAタブレット",SUM($T500,$V500)&lt;&gt;0),SUM($T500,$V500),"")),"")</f>
        <v/>
      </c>
      <c r="AR500" s="81" t="str">
        <f>IF($AO$3&lt;&gt;"コンテンツなし",IF(AND(申込書!$AH$4="GIGAスクールパック",SUM($Q500,$S500)&lt;&gt;0),SUM($Q500,$S500),IF(AND(申込書!$AH$4="SKY安心GIGAタブレット",SUM($U500,$W500)&lt;&gt;0),SUM($U500,$W500),"")),"")</f>
        <v/>
      </c>
      <c r="AS500" s="157"/>
      <c r="AT500" s="82"/>
      <c r="AU500" s="80" t="str">
        <f>IF(AND(申込書!$C$92&lt;&gt;"▼プルダウンより選択してください",申込書!$C$92&lt;&gt;"",申込書!$P$92&lt;&gt;"YYYY/MM/DD",$G500&lt;&gt;""),申込書!$P$92,"")</f>
        <v/>
      </c>
      <c r="AV500" s="81" t="str">
        <f>IF(AND(申込書!$C$92&lt;&gt;"▼プルダウンより選択してください",申込書!$C$92&lt;&gt;"",$G500&lt;&gt;""),申込書!$M$92,"")</f>
        <v/>
      </c>
      <c r="AW500" s="81" t="str">
        <f>IF($AU$3&lt;&gt;"コンテンツなし",IF(AND(申込書!$AH$4="GIGAスクールパック",SUM($P500,$R500)&lt;&gt;0),SUM($P500,$R500),IF(AND(申込書!$AH$4="SKY安心GIGAタブレット",SUM($T500,$V500)&lt;&gt;0),SUM($T500,$V500),"")),"")</f>
        <v/>
      </c>
      <c r="AX500" s="81" t="str">
        <f>IF($AU$3&lt;&gt;"コンテンツなし",IF(AND(申込書!$AH$4="GIGAスクールパック",SUM($Q500,$S500)&lt;&gt;0),SUM($Q500,$S500),IF(AND(申込書!$AH$4="SKY安心GIGAタブレット",SUM($U500,$W500)&lt;&gt;0),SUM($U500,$W500),"")),"")</f>
        <v/>
      </c>
      <c r="AY500" s="157"/>
      <c r="AZ500" s="82"/>
      <c r="BA500" s="80" t="str">
        <f>IF(AND(申込書!$C$93&lt;&gt;"▼プルダウンより選択してください",申込書!$C$93&lt;&gt;"",申込書!$P$93&lt;&gt;"YYYY/MM/DD",$G500&lt;&gt;""),申込書!$P$93,"")</f>
        <v/>
      </c>
      <c r="BB500" s="81" t="str">
        <f>IF(AND(申込書!$C$93&lt;&gt;"▼プルダウンより選択してください",申込書!$C$93&lt;&gt;"",申込書!$M$93&gt;=1,$G500&lt;&gt;""),申込書!$M$93,"")</f>
        <v/>
      </c>
      <c r="BC500" s="81" t="str">
        <f>IF($BA$3&lt;&gt;"コンテンツなし",IF(AND(申込書!$AH$4="GIGAスクールパック",SUM($P500,$R500)&lt;&gt;0),SUM($P500,$R500),IF(AND(申込書!$AH$4="SKY安心GIGAタブレット",SUM($T500,$V500)&lt;&gt;0),SUM($T500,$V500),"")),"")</f>
        <v/>
      </c>
      <c r="BD500" s="81" t="str">
        <f>IF($BA$3&lt;&gt;"コンテンツなし",IF(AND(申込書!$AH$4="GIGAスクールパック",SUM($Q500,$S500)&lt;&gt;0),SUM($Q500,$S500),IF(AND(申込書!$AH$4="SKY安心GIGAタブレット",SUM($U500,$W500)&lt;&gt;0),SUM($U500,$W500),"")),"")</f>
        <v/>
      </c>
      <c r="BE500" s="157"/>
      <c r="BF500" s="82"/>
      <c r="BG500" s="80" t="str">
        <f>IF(AND(申込書!$C$94&lt;&gt;"▼プルダウンより選択してください",申込書!$C$94&lt;&gt;"",申込書!$P$94&lt;&gt;"YYYY/MM/DD",$G500&lt;&gt;""),申込書!$P$94,"")</f>
        <v/>
      </c>
      <c r="BH500" s="81" t="str">
        <f>IF(AND(申込書!$C$94&lt;&gt;"▼プルダウンより選択してください",申込書!$C$94&lt;&gt;"",$G500&lt;&gt;""),申込書!$M$94,"")</f>
        <v/>
      </c>
      <c r="BI500" s="81" t="str">
        <f>IF($BG$3&lt;&gt;"コンテンツなし",IF(AND(申込書!$AH$4="GIGAスクールパック",SUM($P500,$R500)&lt;&gt;0),SUM($P500,$R500),IF(AND(申込書!$AH$4="SKY安心GIGAタブレット",SUM($T500,$V500)&lt;&gt;0),SUM($T500,$V500),"")),"")</f>
        <v/>
      </c>
      <c r="BJ500" s="81" t="str">
        <f>IF($BG$3&lt;&gt;"コンテンツなし",IF(AND(申込書!$AH$4="GIGAスクールパック",SUM($Q500,$S500)&lt;&gt;0),SUM($Q500,$S500),IF(AND(申込書!$AH$4="SKY安心GIGAタブレット",SUM($U500,$W500)&lt;&gt;0),SUM($U500,$W500),"")),"")</f>
        <v/>
      </c>
      <c r="BK500" s="157"/>
      <c r="BL500" s="82"/>
      <c r="BM500" s="80" t="str">
        <f>IF(AND(申込書!$C$95&lt;&gt;"▼プルダウンより選択してください",申込書!$C$95&lt;&gt;"",申込書!$P$95&lt;&gt;"YYYY/MM/DD",$G500&lt;&gt;""),申込書!$P$95,"")</f>
        <v/>
      </c>
      <c r="BN500" s="81" t="str">
        <f>IF(AND(申込書!$C$95&lt;&gt;"▼プルダウンより選択してください",申込書!$C$95&lt;&gt;"",$G500&lt;&gt;""),申込書!$M$95,"")</f>
        <v/>
      </c>
      <c r="BO500" s="81" t="str">
        <f>IF($BM$3&lt;&gt;"コンテンツなし",IF(AND(申込書!$AH$4="GIGAスクールパック",SUM($P500,$R500)&lt;&gt;0),SUM($P500,$R500),IF(AND(申込書!$AH$4="SKY安心GIGAタブレット",SUM($T500,$V500)&lt;&gt;0),SUM($T500,$V500),"")),"")</f>
        <v/>
      </c>
      <c r="BP500" s="81" t="str">
        <f>IF($BM$3&lt;&gt;"コンテンツなし",IF(AND(申込書!$AH$4="GIGAスクールパック",SUM($Q500,$S500)&lt;&gt;0),SUM($Q500,$S500),IF(AND(申込書!$AH$4="SKY安心GIGAタブレット",SUM($U500,$W500)&lt;&gt;0),SUM($U500,$W500),"")),"")</f>
        <v/>
      </c>
      <c r="BQ500" s="157"/>
      <c r="BR500" s="82"/>
      <c r="BS500" s="80" t="str">
        <f>IF(AND(申込書!$C$96&lt;&gt;"▼プルダウンより選択してください",申込書!$C$96&lt;&gt;"",申込書!$P$96&lt;&gt;"YYYY/MM/DD",$G500&lt;&gt;""),申込書!$P$96,"")</f>
        <v/>
      </c>
      <c r="BT500" s="81" t="str">
        <f>IF(AND(申込書!$C$96&lt;&gt;"▼プルダウンより選択してください",申込書!$C$96&lt;&gt;"",$G500&lt;&gt;""),申込書!$M$96,"")</f>
        <v/>
      </c>
      <c r="BU500" s="81" t="str">
        <f>IF($BS$3&lt;&gt;"コンテンツなし",IF(AND(申込書!$AH$4="GIGAスクールパック",SUM($P500,$R500)&lt;&gt;0),SUM($P500,$R500),IF(AND(申込書!$AH$4="SKY安心GIGAタブレット",SUM($T500,$V500)&lt;&gt;0),SUM($T500,$V500),"")),"")</f>
        <v/>
      </c>
      <c r="BV500" s="81" t="str">
        <f>IF($BS$3&lt;&gt;"コンテンツなし",IF(AND(申込書!$AH$4="GIGAスクールパック",SUM($Q500,$S500)&lt;&gt;0),SUM($Q500,$S500),IF(AND(申込書!$AH$4="SKY安心GIGAタブレット",SUM($U500,$W500)&lt;&gt;0),SUM($U500,$W500),"")),"")</f>
        <v/>
      </c>
      <c r="BW500" s="157"/>
      <c r="BX500" s="82"/>
      <c r="BY500" s="80" t="str">
        <f>IF(AND(申込書!$C$97&lt;&gt;"▼プルダウンより選択してください",申込書!$C$97&lt;&gt;"",申込書!$P$97&lt;&gt;"YYYY/MM/DD",$G500&lt;&gt;""),申込書!$P$97,"")</f>
        <v/>
      </c>
      <c r="BZ500" s="81" t="str">
        <f>IF(AND(申込書!$C$97&lt;&gt;"▼プルダウンより選択してください",申込書!$C$97&lt;&gt;"",$G500&lt;&gt;""),申込書!$M$97,"")</f>
        <v/>
      </c>
      <c r="CA500" s="81" t="str">
        <f>IF($BY$3&lt;&gt;"コンテンツなし",IF(AND(申込書!$AH$4="GIGAスクールパック",SUM($P500,$R500)&lt;&gt;0),SUM($P500,$R500),IF(AND(申込書!$AH$4="SKY安心GIGAタブレット",SUM($T500,$V500)&lt;&gt;0),SUM($T500,$V500),"")),"")</f>
        <v/>
      </c>
      <c r="CB500" s="81" t="str">
        <f>IF($BY$3&lt;&gt;"コンテンツなし",IF(AND(申込書!$AH$4="GIGAスクールパック",SUM($Q500,$S500)&lt;&gt;0),SUM($Q500,$S500),IF(AND(申込書!$AH$4="SKY安心GIGAタブレット",SUM($U500,$W500)&lt;&gt;0),SUM($U500,$W500),"")),"")</f>
        <v/>
      </c>
      <c r="CC500" s="157"/>
      <c r="CD500" s="82"/>
      <c r="CE500" s="80" t="str">
        <f>IF(AND(申込書!$C$98&lt;&gt;"▼プルダウンより選択してください",申込書!$C$98&lt;&gt;"",申込書!$P$98&lt;&gt;"YYYY/MM/DD",$G500&lt;&gt;""),申込書!$P$98,"")</f>
        <v/>
      </c>
      <c r="CF500" s="81" t="str">
        <f>IF(AND(申込書!$C$98&lt;&gt;"▼プルダウンより選択してください",申込書!$C$98&lt;&gt;"",$G500&lt;&gt;""),申込書!$M$98,"")</f>
        <v/>
      </c>
      <c r="CG500" s="81" t="str">
        <f>IF($CE$3&lt;&gt;"コンテンツなし",IF(AND(申込書!$AH$4="GIGAスクールパック",SUM($P500,$R500)&lt;&gt;0),SUM($P500,$R500),IF(AND(申込書!$AH$4="SKY安心GIGAタブレット",SUM($T500,$V500)&lt;&gt;0),SUM($T500,$V500),"")),"")</f>
        <v/>
      </c>
      <c r="CH500" s="81" t="str">
        <f>IF($CE$3&lt;&gt;"コンテンツなし",IF(AND(申込書!$AH$4="GIGAスクールパック",SUM($Q500,$S500)&lt;&gt;0),SUM($Q500,$S500),IF(AND(申込書!$AH$4="SKY安心GIGAタブレット",SUM($U500,$W500)&lt;&gt;0),SUM($U500,$W500),"")),"")</f>
        <v/>
      </c>
      <c r="CI500" s="157"/>
      <c r="CJ500" s="82"/>
      <c r="CK500" s="80" t="str">
        <f>IF(AND(申込書!$C$99&lt;&gt;"▼プルダウンより選択してください",申込書!$C$99&lt;&gt;"",申込書!$P$99&lt;&gt;"YYYY/MM/DD",$G500&lt;&gt;""),申込書!$P$99,"")</f>
        <v/>
      </c>
      <c r="CL500" s="81" t="str">
        <f>IF(AND(申込書!$C$99&lt;&gt;"▼プルダウンより選択してください",申込書!$C$99&lt;&gt;"",$G500&lt;&gt;""),申込書!$M$99,"")</f>
        <v/>
      </c>
      <c r="CM500" s="81" t="str">
        <f>IF($CK$3&lt;&gt;"コンテンツなし",IF(AND(申込書!$AH$4="GIGAスクールパック",SUM($P500,$R500)&lt;&gt;0),SUM($P500,$R500),IF(AND(申込書!$AH$4="SKY安心GIGAタブレット",SUM($T500,$V500)&lt;&gt;0),SUM($T500,$V500),"")),"")</f>
        <v/>
      </c>
      <c r="CN500" s="81" t="str">
        <f>IF($CK$3&lt;&gt;"コンテンツなし",IF(AND(申込書!$AH$4="GIGAスクールパック",SUM($Q500,$S500)&lt;&gt;0),SUM($Q500,$S500),IF(AND(申込書!$AH$4="SKY安心GIGAタブレット",SUM($U500,$W500)&lt;&gt;0),SUM($U500,$W500),"")),"")</f>
        <v/>
      </c>
      <c r="CO500" s="157"/>
      <c r="CP500" s="82"/>
      <c r="CQ500" s="80" t="str">
        <f>IF(AND(申込書!$C$100&lt;&gt;"▼プルダウンより選択してください",申込書!$C$100&lt;&gt;"",申込書!$P$100&lt;&gt;"YYYY/MM/DD",$G500&lt;&gt;""),申込書!$P$100,"")</f>
        <v/>
      </c>
      <c r="CR500" s="81" t="str">
        <f>IF(AND(申込書!$C$100&lt;&gt;"▼プルダウンより選択してください",申込書!$C$100&lt;&gt;"",$G500&lt;&gt;""),申込書!$M$100,"")</f>
        <v/>
      </c>
      <c r="CS500" s="81" t="str">
        <f>IF($CQ$3&lt;&gt;"コンテンツなし",IF(AND(申込書!$AH$4="GIGAスクールパック",SUM($P500,$R500)&lt;&gt;0),SUM($P500,$R500),IF(AND(申込書!$AH$4="SKY安心GIGAタブレット",SUM($T500,$V500)&lt;&gt;0),SUM($T500,$V500),"")),"")</f>
        <v/>
      </c>
      <c r="CT500" s="81" t="str">
        <f>IF($CQ$3&lt;&gt;"コンテンツなし",IF(AND(申込書!$AH$4="GIGAスクールパック",SUM($Q500,$S500)&lt;&gt;0),SUM($Q500,$S500),IF(AND(申込書!$AH$4="SKY安心GIGAタブレット",SUM($U500,$W500)&lt;&gt;0),SUM($U500,$W500),"")),"")</f>
        <v/>
      </c>
      <c r="CU500" s="81"/>
      <c r="CV500" s="82"/>
      <c r="CW500" s="80" t="str">
        <f>IF(AND(申込書!$C$101&lt;&gt;"▼プルダウンより選択してください",申込書!$C$101&lt;&gt;"",申込書!$P$101&lt;&gt;"YYYY/MM/DD",$G500&lt;&gt;""),申込書!$P$101,"")</f>
        <v/>
      </c>
      <c r="CX500" s="81" t="str">
        <f>IF(AND(申込書!$C$101&lt;&gt;"▼プルダウンより選択してください",申込書!$C$101&lt;&gt;"",$G500&lt;&gt;""),申込書!$M$101,"")</f>
        <v/>
      </c>
      <c r="CY500" s="81" t="str">
        <f>IF($CW$3&lt;&gt;"コンテンツなし",IF(AND(申込書!$AH$4="GIGAスクールパック",SUM($P500,$R500)&lt;&gt;0),SUM($P500,$R500),IF(AND(申込書!$AH$4="SKY安心GIGAタブレット",SUM($T500,$V500)&lt;&gt;0),SUM($T500,$V500),"")),"")</f>
        <v/>
      </c>
      <c r="CZ500" s="81" t="str">
        <f>IF($CW$3&lt;&gt;"コンテンツなし",IF(AND(申込書!$AH$4="GIGAスクールパック",SUM($Q500,$S500)&lt;&gt;0),SUM($Q500,$S500),IF(AND(申込書!$AH$4="SKY安心GIGAタブレット",SUM($U500,$W500)&lt;&gt;0),SUM($U500,$W500),"")),"")</f>
        <v/>
      </c>
      <c r="DA500" s="81"/>
      <c r="DB500" s="82"/>
      <c r="DC500" s="80" t="str">
        <f>IF(AND(申込書!$C$102&lt;&gt;"▼プルダウンより選択してください",申込書!$C$102&lt;&gt;"",申込書!$P$102&lt;&gt;"YYYY/MM/DD",$G500&lt;&gt;""),申込書!$P$102,"")</f>
        <v/>
      </c>
      <c r="DD500" s="81" t="str">
        <f>IF(AND(申込書!$C$102&lt;&gt;"▼プルダウンより選択してください",申込書!$C$102&lt;&gt;"",$G500&lt;&gt;""),申込書!$M$102,"")</f>
        <v/>
      </c>
      <c r="DE500" s="81" t="str">
        <f>IF($DC$3&lt;&gt;"コンテンツなし",IF(AND(申込書!$AH$4="GIGAスクールパック",SUM($P500,$R500)&lt;&gt;0),SUM($P500,$R500),IF(AND(申込書!$AH$4="SKY安心GIGAタブレット",SUM($T500,$V500)&lt;&gt;0),SUM($T500,$V500),"")),"")</f>
        <v/>
      </c>
      <c r="DF500" s="81" t="str">
        <f>IF($DC$3&lt;&gt;"コンテンツなし",IF(AND(申込書!$AH$4="GIGAスクールパック",SUM($Q500,$S500)&lt;&gt;0),SUM($Q500,$S500),IF(AND(申込書!$AH$4="SKY安心GIGAタブレット",SUM($U500,$W500)&lt;&gt;0),SUM($U500,$W500),"")),"")</f>
        <v/>
      </c>
      <c r="DG500" s="81"/>
      <c r="DH500" s="82"/>
      <c r="DI500" s="80" t="str">
        <f>IF(AND(申込書!$C$103&lt;&gt;"▼プルダウンより選択してください",申込書!$C$103&lt;&gt;"",申込書!$P$103&lt;&gt;"YYYY/MM/DD",$G500&lt;&gt;""),申込書!$P$103,"")</f>
        <v/>
      </c>
      <c r="DJ500" s="81" t="str">
        <f>IF(AND(申込書!$C$103&lt;&gt;"▼プルダウンより選択してください",申込書!$C$103&lt;&gt;"",$G500&lt;&gt;""),申込書!$M$103,"")</f>
        <v/>
      </c>
      <c r="DK500" s="81" t="str">
        <f>IF($DI$3&lt;&gt;"コンテンツなし",IF(AND(申込書!$AH$4="GIGAスクールパック",SUM($P500,$R500)&lt;&gt;0),SUM($P500,$R500),IF(AND(申込書!$AH$4="SKY安心GIGAタブレット",SUM($T500,$V500)&lt;&gt;0),SUM($T500,$V500),"")),"")</f>
        <v/>
      </c>
      <c r="DL500" s="81" t="str">
        <f>IF($DI$3&lt;&gt;"コンテンツなし",IF(AND(申込書!$AH$4="GIGAスクールパック",SUM($Q500,$S500)&lt;&gt;0),SUM($Q500,$S500),IF(AND(申込書!$AH$4="SKY安心GIGAタブレット",SUM($U500,$W500)&lt;&gt;0),SUM($U500,$W500),"")),"")</f>
        <v/>
      </c>
      <c r="DM500" s="81"/>
      <c r="DN500" s="82"/>
      <c r="DO500" s="80" t="str">
        <f>IF(AND(申込書!$C$104&lt;&gt;"▼プルダウンより選択してください",申込書!$C$104&lt;&gt;"",申込書!$P$104&lt;&gt;"YYYY/MM/DD",$G500&lt;&gt;""),申込書!$P$104,"")</f>
        <v/>
      </c>
      <c r="DP500" s="81" t="str">
        <f>IF(AND(申込書!$C$104&lt;&gt;"▼プルダウンより選択してください",申込書!$C$104&lt;&gt;"",$G500&lt;&gt;""),申込書!$M$104,"")</f>
        <v/>
      </c>
      <c r="DQ500" s="81" t="str">
        <f>IF($DO$3&lt;&gt;"コンテンツなし",IF(AND(申込書!$AH$4="GIGAスクールパック",SUM($P500,$R500)&lt;&gt;0),SUM($P500,$R500),IF(AND(申込書!$AH$4="SKY安心GIGAタブレット",SUM($T500,$V500)&lt;&gt;0),SUM($T500,$V500),"")),"")</f>
        <v/>
      </c>
      <c r="DR500" s="81" t="str">
        <f>IF($DO$3&lt;&gt;"コンテンツなし",IF(AND(申込書!$AH$4="GIGAスクールパック",SUM($Q500,$S500)&lt;&gt;0),SUM($Q500,$S500),IF(AND(申込書!$AH$4="SKY安心GIGAタブレット",SUM($U500,$W500)&lt;&gt;0),SUM($U500,$W500),"")),"")</f>
        <v/>
      </c>
      <c r="DS500" s="81"/>
      <c r="DT500" s="82"/>
      <c r="DU500" s="80" t="str">
        <f>IF(AND(申込書!$C$105&lt;&gt;"▼プルダウンより選択してください",申込書!$C$105&lt;&gt;"",申込書!$P$105&lt;&gt;"YYYY/MM/DD",$G500&lt;&gt;""),申込書!$P$105,"")</f>
        <v/>
      </c>
      <c r="DV500" s="81" t="str">
        <f>IF(AND(申込書!$C$105&lt;&gt;"▼プルダウンより選択してください",申込書!$C$105&lt;&gt;"",$G500&lt;&gt;""),申込書!$M$105,"")</f>
        <v/>
      </c>
      <c r="DW500" s="81" t="str">
        <f>IF($DU$3&lt;&gt;"コンテンツなし",IF(AND(申込書!$AH$4="GIGAスクールパック",SUM($P500,$R500)&lt;&gt;0),SUM($P500,$R500),IF(AND(申込書!$AH$4="SKY安心GIGAタブレット",SUM($T500,$V500)&lt;&gt;0),SUM($T500,$V500),"")),"")</f>
        <v/>
      </c>
      <c r="DX500" s="81" t="str">
        <f>IF($DU$3&lt;&gt;"コンテンツなし",IF(AND(申込書!$AH$4="GIGAスクールパック",SUM($Q500,$S500)&lt;&gt;0),SUM($Q500,$S500),IF(AND(申込書!$AH$4="SKY安心GIGAタブレット",SUM($U500,$W500)&lt;&gt;0),SUM($U500,$W500),"")),"")</f>
        <v/>
      </c>
      <c r="DY500" s="157"/>
      <c r="DZ500" s="82"/>
      <c r="EA500" s="80" t="str">
        <f>IF(AND(申込書!$C$106&lt;&gt;"▼プルダウンより選択してください",申込書!$C$106&lt;&gt;"",申込書!$P$106&lt;&gt;"YYYY/MM/DD",$G500&lt;&gt;""),申込書!$P$106,"")</f>
        <v/>
      </c>
      <c r="EB500" s="81" t="str">
        <f>IF(AND(申込書!$C$106&lt;&gt;"▼プルダウンより選択してください",申込書!$C$106&lt;&gt;"",$G500&lt;&gt;""),申込書!$M$106,"")</f>
        <v/>
      </c>
      <c r="EC500" s="81" t="str">
        <f>IF($EA$3&lt;&gt;"コンテンツなし",IF(AND(申込書!$AH$4="GIGAスクールパック",SUM($P500,$R500)&lt;&gt;0),SUM($P500,$R500),IF(AND(申込書!$AH$4="SKY安心GIGAタブレット",SUM($T500,$V500)&lt;&gt;0),SUM($T500,$V500),"")),"")</f>
        <v/>
      </c>
      <c r="ED500" s="81" t="str">
        <f>IF($EA$3&lt;&gt;"コンテンツなし",IF(AND(申込書!$AH$4="GIGAスクールパック",SUM($Q500,$S500)&lt;&gt;0),SUM($Q500,$S500),IF(AND(申込書!$AH$4="SKY安心GIGAタブレット",SUM($U500,$W500)&lt;&gt;0),SUM($U500,$W500),"")),"")</f>
        <v/>
      </c>
      <c r="EE500" s="157"/>
      <c r="EF500" s="82"/>
      <c r="EG500" s="80" t="str">
        <f>IF(AND(申込書!$C$107&lt;&gt;"▼プルダウンより選択してください",申込書!$C$107&lt;&gt;"",申込書!$P$107&lt;&gt;"YYYY/MM/DD",$G500&lt;&gt;""),申込書!$P$107,"")</f>
        <v/>
      </c>
      <c r="EH500" s="81" t="str">
        <f>IF(AND(申込書!$C$107&lt;&gt;"▼プルダウンより選択してください",申込書!$C$107&lt;&gt;"",$G500&lt;&gt;""),申込書!$M$107,"")</f>
        <v/>
      </c>
      <c r="EI500" s="81" t="str">
        <f>IF($EG$3&lt;&gt;"コンテンツなし",IF(AND(申込書!$AH$4="GIGAスクールパック",SUM($P500,$R500)&lt;&gt;0),SUM($P500,$R500),IF(AND(申込書!$AH$4="SKY安心GIGAタブレット",SUM($T500,$V500)&lt;&gt;0),SUM($T500,$V500),"")),"")</f>
        <v/>
      </c>
      <c r="EJ500" s="81" t="str">
        <f>IF($EG$3&lt;&gt;"コンテンツなし",IF(AND(申込書!$AH$4="GIGAスクールパック",SUM($Q500,$S500)&lt;&gt;0),SUM($Q500,$S500),IF(AND(申込書!$AH$4="SKY安心GIGAタブレット",SUM($U500,$W500)&lt;&gt;0),SUM($U500,$W500),"")),"")</f>
        <v/>
      </c>
      <c r="EK500" s="157"/>
      <c r="EL500" s="82"/>
      <c r="EM500" s="80" t="str">
        <f>IF(AND(申込書!$C$108&lt;&gt;"▼プルダウンより選択してください",申込書!$C$108&lt;&gt;"",申込書!$P$108&lt;&gt;"YYYY/MM/DD",$G500&lt;&gt;""),申込書!$P$108,"")</f>
        <v/>
      </c>
      <c r="EN500" s="81" t="str">
        <f>IF(AND(申込書!$C$108&lt;&gt;"▼プルダウンより選択してください",申込書!$C$108&lt;&gt;"",$G500&lt;&gt;""),申込書!$M$108,"")</f>
        <v/>
      </c>
      <c r="EO500" s="81" t="str">
        <f>IF($EM$3&lt;&gt;"コンテンツなし",IF(AND(申込書!$AH$4="GIGAスクールパック",SUM($P500,$R500)&lt;&gt;0),SUM($P500,$R500),IF(AND(申込書!$AH$4="SKY安心GIGAタブレット",SUM($T500,$V500)&lt;&gt;0),SUM($T500,$V500),"")),"")</f>
        <v/>
      </c>
      <c r="EP500" s="81" t="str">
        <f>IF($EM$3&lt;&gt;"コンテンツなし",IF(AND(申込書!$AH$4="GIGAスクールパック",SUM($Q500,$S500)&lt;&gt;0),SUM($Q500,$S500),IF(AND(申込書!$AH$4="SKY安心GIGAタブレット",SUM($U500,$W500)&lt;&gt;0),SUM($U500,$W500),"")),"")</f>
        <v/>
      </c>
      <c r="EQ500" s="157"/>
      <c r="ER500" s="82"/>
      <c r="ES500" s="80" t="str">
        <f>IF(AND(申込書!$C$109&lt;&gt;"▼プルダウンより選択してください",申込書!$C$109&lt;&gt;"",申込書!$P$109&lt;&gt;"YYYY/MM/DD",$G500&lt;&gt;""),申込書!$P$109,"")</f>
        <v/>
      </c>
      <c r="ET500" s="81" t="str">
        <f>IF(AND(申込書!$C$109&lt;&gt;"▼プルダウンより選択してください",申込書!$C$109&lt;&gt;"",$G500&lt;&gt;""),申込書!$M$109,"")</f>
        <v/>
      </c>
      <c r="EU500" s="81" t="str">
        <f>IF($ES$3&lt;&gt;"コンテンツなし",IF(AND(申込書!$AH$4="GIGAスクールパック",SUM($P500,$R500)&lt;&gt;0),SUM($P500,$R500),IF(AND(申込書!$AH$4="SKY安心GIGAタブレット",SUM($T500,$V500)&lt;&gt;0),SUM($T500,$V500),"")),"")</f>
        <v/>
      </c>
      <c r="EV500" s="81" t="str">
        <f>IF($ES$3&lt;&gt;"コンテンツなし",IF(AND(申込書!$AH$4="GIGAスクールパック",SUM($Q500,$S500)&lt;&gt;0),SUM($Q500,$S500),IF(AND(申込書!$AH$4="SKY安心GIGAタブレット",SUM($U500,$W500)&lt;&gt;0),SUM($U500,$W500),"")),"")</f>
        <v/>
      </c>
      <c r="EW500" s="157"/>
      <c r="EX500" s="82"/>
      <c r="EY500" s="80" t="str">
        <f>IF(AND(申込書!$C$110&lt;&gt;"▼プルダウンより選択してください",申込書!$C$110&lt;&gt;"",申込書!$P$110&lt;&gt;"YYYY/MM/DD",$G500&lt;&gt;""),申込書!$P$110,"")</f>
        <v/>
      </c>
      <c r="EZ500" s="81" t="str">
        <f>IF(AND(申込書!$C$110&lt;&gt;"▼プルダウンより選択してください",申込書!$C$110&lt;&gt;"",$G500&lt;&gt;""),申込書!$M$110,"")</f>
        <v/>
      </c>
      <c r="FA500" s="81" t="str">
        <f>IF($EY$3&lt;&gt;"コンテンツなし",IF(AND(申込書!$AH$4="GIGAスクールパック",SUM($P500,$R500)&lt;&gt;0),SUM($P500,$R500),IF(AND(申込書!$AH$4="SKY安心GIGAタブレット",SUM($T500,$V500)&lt;&gt;0),SUM($T500,$V500),"")),"")</f>
        <v/>
      </c>
      <c r="FB500" s="81" t="str">
        <f>IF($EY$3&lt;&gt;"コンテンツなし",IF(AND(申込書!$AH$4="GIGAスクールパック",SUM($Q500,$S500)&lt;&gt;0),SUM($Q500,$S500),IF(AND(申込書!$AH$4="SKY安心GIGAタブレット",SUM($U500,$W500)&lt;&gt;0),SUM($U500,$W500),"")),"")</f>
        <v/>
      </c>
      <c r="FC500" s="157"/>
      <c r="FD500" s="82"/>
      <c r="FE500" s="80" t="str">
        <f>IF(AND(申込書!$C$111&lt;&gt;"▼プルダウンより選択してください",申込書!$C$111&lt;&gt;"",申込書!$P$111&lt;&gt;"YYYY/MM/DD",$G500&lt;&gt;""),申込書!$P$111,"")</f>
        <v/>
      </c>
      <c r="FF500" s="81" t="str">
        <f>IF(AND(申込書!$C$111&lt;&gt;"▼プルダウンより選択してください",申込書!$C$111&lt;&gt;"",$G500&lt;&gt;""),申込書!$M$111,"")</f>
        <v/>
      </c>
      <c r="FG500" s="81" t="str">
        <f>IF($FE$3&lt;&gt;"コンテンツなし",IF(AND(申込書!$AH$4="GIGAスクールパック",SUM($P500,$R500)&lt;&gt;0),SUM($P500,$R500),IF(AND(申込書!$AH$4="SKY安心GIGAタブレット",SUM($T500,$V500)&lt;&gt;0),SUM($T500,$V500),"")),"")</f>
        <v/>
      </c>
      <c r="FH500" s="81" t="str">
        <f>IF($FE$3&lt;&gt;"コンテンツなし",IF(AND(申込書!$AH$4="GIGAスクールパック",SUM($Q500,$S500)&lt;&gt;0),SUM($Q500,$S500),IF(AND(申込書!$AH$4="SKY安心GIGAタブレット",SUM($U500,$W500)&lt;&gt;0),SUM($U500,$W500),"")),"")</f>
        <v/>
      </c>
      <c r="FI500" s="157"/>
      <c r="FJ500" s="82"/>
      <c r="FK500" s="80" t="str">
        <f>IF(AND(申込書!$C$112&lt;&gt;"▼プルダウンより選択してください",申込書!$C$112&lt;&gt;"",申込書!$P$112&lt;&gt;"YYYY/MM/DD",$G500&lt;&gt;""),申込書!$P$112,"")</f>
        <v/>
      </c>
      <c r="FL500" s="81" t="str">
        <f>IF(AND(申込書!$C$112&lt;&gt;"▼プルダウンより選択してください",申込書!$C$112&lt;&gt;"",$G500&lt;&gt;""),申込書!$M$112,"")</f>
        <v/>
      </c>
      <c r="FM500" s="81" t="str">
        <f>IF($FK$3&lt;&gt;"コンテンツなし",IF(AND(申込書!$AH$4="GIGAスクールパック",SUM($P500,$R500)&lt;&gt;0),SUM($P500,$R500),IF(AND(申込書!$AH$4="SKY安心GIGAタブレット",SUM($T500,$V500)&lt;&gt;0),SUM($T500,$V500),"")),"")</f>
        <v/>
      </c>
      <c r="FN500" s="81" t="str">
        <f>IF($FK$3&lt;&gt;"コンテンツなし",IF(AND(申込書!$AH$4="GIGAスクールパック",SUM($Q500,$S500)&lt;&gt;0),SUM($Q500,$S500),IF(AND(申込書!$AH$4="SKY安心GIGAタブレット",SUM($U500,$W500)&lt;&gt;0),SUM($U500,$W500),"")),"")</f>
        <v/>
      </c>
      <c r="FO500" s="157"/>
      <c r="FP500" s="82"/>
      <c r="FQ500" s="80" t="str">
        <f>IF(AND(申込書!$C$113&lt;&gt;"▼プルダウンより選択してください",申込書!$C$113&lt;&gt;"",申込書!$P$113&lt;&gt;"YYYY/MM/DD",$G500&lt;&gt;""),申込書!$P$113,"")</f>
        <v/>
      </c>
      <c r="FR500" s="81" t="str">
        <f>IF(AND(申込書!$C$113&lt;&gt;"▼プルダウンより選択してください",申込書!$C$113&lt;&gt;"",$G500&lt;&gt;""),申込書!$M$113,"")</f>
        <v/>
      </c>
      <c r="FS500" s="81" t="str">
        <f>IF($FQ$3&lt;&gt;"コンテンツなし",IF(AND(申込書!$AH$4="GIGAスクールパック",SUM($P500,$R500)&lt;&gt;0),SUM($P500,$R500),IF(AND(申込書!$AH$4="SKY安心GIGAタブレット",SUM($T500,$V500)&lt;&gt;0),SUM($T500,$V500),"")),"")</f>
        <v/>
      </c>
      <c r="FT500" s="81" t="str">
        <f>IF($FQ$3&lt;&gt;"コンテンツなし",IF(AND(申込書!$AH$4="GIGAスクールパック",SUM($Q500,$S500)&lt;&gt;0),SUM($Q500,$S500),IF(AND(申込書!$AH$4="SKY安心GIGAタブレット",SUM($U500,$W500)&lt;&gt;0),SUM($U500,$W500),"")),"")</f>
        <v/>
      </c>
      <c r="FU500" s="157"/>
      <c r="FV500" s="82"/>
      <c r="FW500" s="80" t="str">
        <f>IF(AND(申込書!$C$114&lt;&gt;"▼プルダウンより選択してください",申込書!$C$114&lt;&gt;"",申込書!$P$114&lt;&gt;"YYYY/MM/DD",$G500&lt;&gt;""),申込書!$P$114,"")</f>
        <v/>
      </c>
      <c r="FX500" s="81" t="str">
        <f>IF(AND(申込書!$C$114&lt;&gt;"▼プルダウンより選択してください",申込書!$C$114&lt;&gt;"",$G500&lt;&gt;""),申込書!$M$114,"")</f>
        <v/>
      </c>
      <c r="FY500" s="81" t="str">
        <f>IF($FW$3&lt;&gt;"コンテンツなし",IF(AND(申込書!$AH$4="GIGAスクールパック",SUM($P500,$R500)&lt;&gt;0),SUM($P500,$R500),IF(AND(申込書!$AH$4="SKY安心GIGAタブレット",SUM($T500,$V500)&lt;&gt;0),SUM($T500,$V500),"")),"")</f>
        <v/>
      </c>
      <c r="FZ500" s="81" t="str">
        <f>IF($FW$3&lt;&gt;"コンテンツなし",IF(AND(申込書!$AH$4="GIGAスクールパック",SUM($Q500,$S500)&lt;&gt;0),SUM($Q500,$S500),IF(AND(申込書!$AH$4="SKY安心GIGAタブレット",SUM($U500,$W500)&lt;&gt;0),SUM($U500,$W500),"")),"")</f>
        <v/>
      </c>
      <c r="GA500" s="157"/>
      <c r="GB500" s="82"/>
      <c r="GC500" s="80" t="str">
        <f>IF(AND(申込書!$C$115&lt;&gt;"▼プルダウンより選択してください",申込書!$C$115&lt;&gt;"",申込書!$P$115&lt;&gt;"YYYY/MM/DD",$G500&lt;&gt;""),申込書!$P$115,"")</f>
        <v/>
      </c>
      <c r="GD500" s="81" t="str">
        <f>IF(AND(申込書!$C$115&lt;&gt;"▼プルダウンより選択してください",申込書!$C$115&lt;&gt;"",$G500&lt;&gt;""),申込書!$M$115,"")</f>
        <v/>
      </c>
      <c r="GE500" s="81" t="str">
        <f>IF($GC$3&lt;&gt;"コンテンツなし",IF(AND(申込書!$AH$4="GIGAスクールパック",SUM($P500,$R500)&lt;&gt;0),SUM($P500,$R500),IF(AND(申込書!$AH$4="SKY安心GIGAタブレット",SUM($T500,$V500)&lt;&gt;0),SUM($T500,$V500),"")),"")</f>
        <v/>
      </c>
      <c r="GF500" s="81" t="str">
        <f>IF($GC$3&lt;&gt;"コンテンツなし",IF(AND(申込書!$AH$4="GIGAスクールパック",SUM($Q500,$S500)&lt;&gt;0),SUM($Q500,$S500),IF(AND(申込書!$AH$4="SKY安心GIGAタブレット",SUM($U500,$W500)&lt;&gt;0),SUM($U500,$W500),"")),"")</f>
        <v/>
      </c>
      <c r="GG500" s="157"/>
      <c r="GH500" s="82"/>
      <c r="GI500" s="80" t="str">
        <f>IF(AND(申込書!$C$116&lt;&gt;"▼プルダウンより選択してください",申込書!$C$116&lt;&gt;"",申込書!$P$116&lt;&gt;"YYYY/MM/DD",$G500&lt;&gt;""),申込書!$P$116,"")</f>
        <v/>
      </c>
      <c r="GJ500" s="81" t="str">
        <f>IF(AND(申込書!$C$116&lt;&gt;"▼プルダウンより選択してください",申込書!$C$116&lt;&gt;"",$G500&lt;&gt;""),申込書!$M$116,"")</f>
        <v/>
      </c>
      <c r="GK500" s="81" t="str">
        <f>IF($GI$3&lt;&gt;"コンテンツなし",IF(AND(申込書!$AH$4="GIGAスクールパック",SUM($P500,$R500)&lt;&gt;0),SUM($P500,$R500),IF(AND(申込書!$AH$4="SKY安心GIGAタブレット",SUM($T500,$V500)&lt;&gt;0),SUM($T500,$V500),"")),"")</f>
        <v/>
      </c>
      <c r="GL500" s="81" t="str">
        <f>IF($GI$3&lt;&gt;"コンテンツなし",IF(AND(申込書!$AH$4="GIGAスクールパック",SUM($Q500,$S500)&lt;&gt;0),SUM($Q500,$S500),IF(AND(申込書!$AH$4="SKY安心GIGAタブレット",SUM($U500,$W500)&lt;&gt;0),SUM($U500,$W500),"")),"")</f>
        <v/>
      </c>
      <c r="GM500" s="157"/>
      <c r="GN500" s="82"/>
      <c r="GO500" s="80" t="str">
        <f>IF(AND(申込書!$C$117&lt;&gt;"▼プルダウンより選択してください",申込書!$C$117&lt;&gt;"",申込書!$P$117&lt;&gt;"YYYY/MM/DD",$G500&lt;&gt;""),申込書!$P$117,"")</f>
        <v/>
      </c>
      <c r="GP500" s="81" t="str">
        <f>IF(AND(申込書!$C$117&lt;&gt;"▼プルダウンより選択してください",申込書!$C$117&lt;&gt;"",$G500&lt;&gt;""),申込書!$M$117,"")</f>
        <v/>
      </c>
      <c r="GQ500" s="81" t="str">
        <f>IF($GO$3&lt;&gt;"コンテンツなし",IF(AND(申込書!$AH$4="GIGAスクールパック",SUM($P500,$R500)&lt;&gt;0),SUM($P500,$R500),IF(AND(申込書!$AH$4="SKY安心GIGAタブレット",SUM($T500,$V500)&lt;&gt;0),SUM($T500,$V500),"")),"")</f>
        <v/>
      </c>
      <c r="GR500" s="81" t="str">
        <f>IF($GO$3&lt;&gt;"コンテンツなし",IF(AND(申込書!$AH$4="GIGAスクールパック",SUM($Q500,$S500)&lt;&gt;0),SUM($Q500,$S500),IF(AND(申込書!$AH$4="SKY安心GIGAタブレット",SUM($U500,$W500)&lt;&gt;0),SUM($U500,$W500),"")),"")</f>
        <v/>
      </c>
      <c r="GS500" s="157"/>
      <c r="GT500" s="82"/>
      <c r="GU500" s="80" t="str">
        <f>IF(AND(申込書!$C$118&lt;&gt;"▼プルダウンより選択してください",申込書!$C$118&lt;&gt;"",申込書!$P$118&lt;&gt;"YYYY/MM/DD",$G500&lt;&gt;""),申込書!$P$118,"")</f>
        <v/>
      </c>
      <c r="GV500" s="81" t="str">
        <f>IF(AND(申込書!$C$118&lt;&gt;"▼プルダウンより選択してください",申込書!$C$118&lt;&gt;"",$G500&lt;&gt;""),申込書!$M$118,"")</f>
        <v/>
      </c>
      <c r="GW500" s="81" t="str">
        <f>IF($GU$3&lt;&gt;"コンテンツなし",IF(AND(申込書!$AH$4="GIGAスクールパック",SUM($P500,$R500)&lt;&gt;0),SUM($P500,$R500),IF(AND(申込書!$AH$4="SKY安心GIGAタブレット",SUM($T500,$V500)&lt;&gt;0),SUM($T500,$V500),"")),"")</f>
        <v/>
      </c>
      <c r="GX500" s="81" t="str">
        <f>IF($GU$3&lt;&gt;"コンテンツなし",IF(AND(申込書!$AH$4="GIGAスクールパック",SUM($Q500,$S500)&lt;&gt;0),SUM($Q500,$S500),IF(AND(申込書!$AH$4="SKY安心GIGAタブレット",SUM($U500,$W500)&lt;&gt;0),SUM($U500,$W500),"")),"")</f>
        <v/>
      </c>
      <c r="GY500" s="157"/>
      <c r="GZ500" s="82"/>
      <c r="HA500" s="80" t="str">
        <f>IF(AND(申込書!$C$119&lt;&gt;"▼プルダウンより選択してください",申込書!$C$119&lt;&gt;"",申込書!$P$119&lt;&gt;"YYYY/MM/DD",$G500&lt;&gt;""),申込書!$P$119,"")</f>
        <v/>
      </c>
      <c r="HB500" s="81" t="str">
        <f>IF(AND(申込書!$C$119&lt;&gt;"▼プルダウンより選択してください",申込書!$C$119&lt;&gt;"",$G500&lt;&gt;""),申込書!$M$119,"")</f>
        <v/>
      </c>
      <c r="HC500" s="81" t="str">
        <f>IF($HA$3&lt;&gt;"コンテンツなし",IF(AND(申込書!$AH$4="GIGAスクールパック",SUM($P500,$R500)&lt;&gt;0),SUM($P500,$R500),IF(AND(申込書!$AH$4="SKY安心GIGAタブレット",SUM($T500,$V500)&lt;&gt;0),SUM($T500,$V500),"")),"")</f>
        <v/>
      </c>
      <c r="HD500" s="81" t="str">
        <f>IF($HA$3&lt;&gt;"コンテンツなし",IF(AND(申込書!$AH$4="GIGAスクールパック",SUM($Q500,$S500)&lt;&gt;0),SUM($Q500,$S500),IF(AND(申込書!$AH$4="SKY安心GIGAタブレット",SUM($U500,$W500)&lt;&gt;0),SUM($U500,$W500),"")),"")</f>
        <v/>
      </c>
      <c r="HE500" s="157"/>
      <c r="HF500" s="82"/>
      <c r="HG500" s="83"/>
    </row>
    <row r="501" spans="2:215" ht="26.85" customHeight="1">
      <c r="B501" s="62">
        <f t="shared" si="4"/>
        <v>496</v>
      </c>
      <c r="C501" s="63"/>
      <c r="D501" s="64"/>
      <c r="E501" s="207"/>
      <c r="F501" s="65"/>
      <c r="G501" s="66"/>
      <c r="H501" s="67"/>
      <c r="I501" s="68"/>
      <c r="J501" s="69"/>
      <c r="K501" s="70"/>
      <c r="L501" s="71"/>
      <c r="M501" s="72"/>
      <c r="N501" s="73"/>
      <c r="O501" s="74"/>
      <c r="P501" s="179"/>
      <c r="Q501" s="180"/>
      <c r="R501" s="180"/>
      <c r="S501" s="181"/>
      <c r="T501" s="179"/>
      <c r="U501" s="180"/>
      <c r="V501" s="182"/>
      <c r="W501" s="181"/>
      <c r="X501" s="75"/>
      <c r="Y501" s="76"/>
      <c r="Z501" s="77"/>
      <c r="AA501" s="78"/>
      <c r="AB501" s="79"/>
      <c r="AC501" s="79"/>
      <c r="AD501" s="79"/>
      <c r="AE501" s="77"/>
      <c r="AF501" s="139"/>
      <c r="AG501" s="139"/>
      <c r="AH501" s="139"/>
      <c r="AI501" s="80" t="str">
        <f>IF(AND(申込書!$C$90&lt;&gt;"▼プルダウンより選択してください",申込書!$C$90&lt;&gt;"",申込書!$P$90&lt;&gt;"YYYY/MM/DD",$G501&lt;&gt;""),申込書!$P$90,"")</f>
        <v/>
      </c>
      <c r="AJ501" s="81" t="str">
        <f>IF(AND(申込書!$C$90&lt;&gt;"▼プルダウンより選択してください",申込書!$C$90&lt;&gt;"",$G501&lt;&gt;""),申込書!$M$90,"")</f>
        <v/>
      </c>
      <c r="AK501" s="81" t="str">
        <f>IF($AI$3&lt;&gt;"コンテンツなし",IF(AND(申込書!$AH$4="GIGAスクールパック",SUM($P501,$R501)&lt;&gt;0),SUM($P501,$R501),IF(AND(申込書!$AH$4="SKY安心GIGAタブレット",SUM($T501,$V501)&lt;&gt;0),SUM($T501,$V501),"")),"")</f>
        <v/>
      </c>
      <c r="AL501" s="81" t="str">
        <f>IF($AI$3&lt;&gt;"コンテンツなし",IF(AND(申込書!$AH$4="GIGAスクールパック",SUM($Q501,$S501)&lt;&gt;0),SUM($Q501,$S501),IF(AND(申込書!$AH$4="SKY安心GIGAタブレット",SUM($U501,$W501)&lt;&gt;0),SUM($U501,$W501),"")),"")</f>
        <v/>
      </c>
      <c r="AM501" s="157"/>
      <c r="AN501" s="82"/>
      <c r="AO501" s="80" t="str">
        <f>IF(AND(申込書!$C$91&lt;&gt;"▼プルダウンより選択してください",申込書!$C$91&lt;&gt;"",申込書!$P$91&lt;&gt;"YYYY/MM/DD",$G501&lt;&gt;""),申込書!$P$91,"")</f>
        <v/>
      </c>
      <c r="AP501" s="81" t="str">
        <f>IF(AND(申込書!$C$91&lt;&gt;"▼プルダウンより選択してください",申込書!$C$91&lt;&gt;"",$G501&lt;&gt;""),申込書!$M$91,"")</f>
        <v/>
      </c>
      <c r="AQ501" s="81" t="str">
        <f>IF($AO$3&lt;&gt;"コンテンツなし",IF(AND(申込書!$AH$4="GIGAスクールパック",SUM($P501,$R501)&lt;&gt;0),SUM($P501,$R501),IF(AND(申込書!$AH$4="SKY安心GIGAタブレット",SUM($T501,$V501)&lt;&gt;0),SUM($T501,$V501),"")),"")</f>
        <v/>
      </c>
      <c r="AR501" s="81" t="str">
        <f>IF($AO$3&lt;&gt;"コンテンツなし",IF(AND(申込書!$AH$4="GIGAスクールパック",SUM($Q501,$S501)&lt;&gt;0),SUM($Q501,$S501),IF(AND(申込書!$AH$4="SKY安心GIGAタブレット",SUM($U501,$W501)&lt;&gt;0),SUM($U501,$W501),"")),"")</f>
        <v/>
      </c>
      <c r="AS501" s="157"/>
      <c r="AT501" s="82"/>
      <c r="AU501" s="80" t="str">
        <f>IF(AND(申込書!$C$92&lt;&gt;"▼プルダウンより選択してください",申込書!$C$92&lt;&gt;"",申込書!$P$92&lt;&gt;"YYYY/MM/DD",$G501&lt;&gt;""),申込書!$P$92,"")</f>
        <v/>
      </c>
      <c r="AV501" s="81" t="str">
        <f>IF(AND(申込書!$C$92&lt;&gt;"▼プルダウンより選択してください",申込書!$C$92&lt;&gt;"",$G501&lt;&gt;""),申込書!$M$92,"")</f>
        <v/>
      </c>
      <c r="AW501" s="81" t="str">
        <f>IF($AU$3&lt;&gt;"コンテンツなし",IF(AND(申込書!$AH$4="GIGAスクールパック",SUM($P501,$R501)&lt;&gt;0),SUM($P501,$R501),IF(AND(申込書!$AH$4="SKY安心GIGAタブレット",SUM($T501,$V501)&lt;&gt;0),SUM($T501,$V501),"")),"")</f>
        <v/>
      </c>
      <c r="AX501" s="81" t="str">
        <f>IF($AU$3&lt;&gt;"コンテンツなし",IF(AND(申込書!$AH$4="GIGAスクールパック",SUM($Q501,$S501)&lt;&gt;0),SUM($Q501,$S501),IF(AND(申込書!$AH$4="SKY安心GIGAタブレット",SUM($U501,$W501)&lt;&gt;0),SUM($U501,$W501),"")),"")</f>
        <v/>
      </c>
      <c r="AY501" s="157"/>
      <c r="AZ501" s="82"/>
      <c r="BA501" s="80" t="str">
        <f>IF(AND(申込書!$C$93&lt;&gt;"▼プルダウンより選択してください",申込書!$C$93&lt;&gt;"",申込書!$P$93&lt;&gt;"YYYY/MM/DD",$G501&lt;&gt;""),申込書!$P$93,"")</f>
        <v/>
      </c>
      <c r="BB501" s="81" t="str">
        <f>IF(AND(申込書!$C$93&lt;&gt;"▼プルダウンより選択してください",申込書!$C$93&lt;&gt;"",申込書!$M$93&gt;=1,$G501&lt;&gt;""),申込書!$M$93,"")</f>
        <v/>
      </c>
      <c r="BC501" s="81" t="str">
        <f>IF($BA$3&lt;&gt;"コンテンツなし",IF(AND(申込書!$AH$4="GIGAスクールパック",SUM($P501,$R501)&lt;&gt;0),SUM($P501,$R501),IF(AND(申込書!$AH$4="SKY安心GIGAタブレット",SUM($T501,$V501)&lt;&gt;0),SUM($T501,$V501),"")),"")</f>
        <v/>
      </c>
      <c r="BD501" s="81" t="str">
        <f>IF($BA$3&lt;&gt;"コンテンツなし",IF(AND(申込書!$AH$4="GIGAスクールパック",SUM($Q501,$S501)&lt;&gt;0),SUM($Q501,$S501),IF(AND(申込書!$AH$4="SKY安心GIGAタブレット",SUM($U501,$W501)&lt;&gt;0),SUM($U501,$W501),"")),"")</f>
        <v/>
      </c>
      <c r="BE501" s="157"/>
      <c r="BF501" s="82"/>
      <c r="BG501" s="80" t="str">
        <f>IF(AND(申込書!$C$94&lt;&gt;"▼プルダウンより選択してください",申込書!$C$94&lt;&gt;"",申込書!$P$94&lt;&gt;"YYYY/MM/DD",$G501&lt;&gt;""),申込書!$P$94,"")</f>
        <v/>
      </c>
      <c r="BH501" s="81" t="str">
        <f>IF(AND(申込書!$C$94&lt;&gt;"▼プルダウンより選択してください",申込書!$C$94&lt;&gt;"",$G501&lt;&gt;""),申込書!$M$94,"")</f>
        <v/>
      </c>
      <c r="BI501" s="81" t="str">
        <f>IF($BG$3&lt;&gt;"コンテンツなし",IF(AND(申込書!$AH$4="GIGAスクールパック",SUM($P501,$R501)&lt;&gt;0),SUM($P501,$R501),IF(AND(申込書!$AH$4="SKY安心GIGAタブレット",SUM($T501,$V501)&lt;&gt;0),SUM($T501,$V501),"")),"")</f>
        <v/>
      </c>
      <c r="BJ501" s="81" t="str">
        <f>IF($BG$3&lt;&gt;"コンテンツなし",IF(AND(申込書!$AH$4="GIGAスクールパック",SUM($Q501,$S501)&lt;&gt;0),SUM($Q501,$S501),IF(AND(申込書!$AH$4="SKY安心GIGAタブレット",SUM($U501,$W501)&lt;&gt;0),SUM($U501,$W501),"")),"")</f>
        <v/>
      </c>
      <c r="BK501" s="157"/>
      <c r="BL501" s="82"/>
      <c r="BM501" s="80" t="str">
        <f>IF(AND(申込書!$C$95&lt;&gt;"▼プルダウンより選択してください",申込書!$C$95&lt;&gt;"",申込書!$P$95&lt;&gt;"YYYY/MM/DD",$G501&lt;&gt;""),申込書!$P$95,"")</f>
        <v/>
      </c>
      <c r="BN501" s="81" t="str">
        <f>IF(AND(申込書!$C$95&lt;&gt;"▼プルダウンより選択してください",申込書!$C$95&lt;&gt;"",$G501&lt;&gt;""),申込書!$M$95,"")</f>
        <v/>
      </c>
      <c r="BO501" s="81" t="str">
        <f>IF($BM$3&lt;&gt;"コンテンツなし",IF(AND(申込書!$AH$4="GIGAスクールパック",SUM($P501,$R501)&lt;&gt;0),SUM($P501,$R501),IF(AND(申込書!$AH$4="SKY安心GIGAタブレット",SUM($T501,$V501)&lt;&gt;0),SUM($T501,$V501),"")),"")</f>
        <v/>
      </c>
      <c r="BP501" s="81" t="str">
        <f>IF($BM$3&lt;&gt;"コンテンツなし",IF(AND(申込書!$AH$4="GIGAスクールパック",SUM($Q501,$S501)&lt;&gt;0),SUM($Q501,$S501),IF(AND(申込書!$AH$4="SKY安心GIGAタブレット",SUM($U501,$W501)&lt;&gt;0),SUM($U501,$W501),"")),"")</f>
        <v/>
      </c>
      <c r="BQ501" s="157"/>
      <c r="BR501" s="82"/>
      <c r="BS501" s="80" t="str">
        <f>IF(AND(申込書!$C$96&lt;&gt;"▼プルダウンより選択してください",申込書!$C$96&lt;&gt;"",申込書!$P$96&lt;&gt;"YYYY/MM/DD",$G501&lt;&gt;""),申込書!$P$96,"")</f>
        <v/>
      </c>
      <c r="BT501" s="81" t="str">
        <f>IF(AND(申込書!$C$96&lt;&gt;"▼プルダウンより選択してください",申込書!$C$96&lt;&gt;"",$G501&lt;&gt;""),申込書!$M$96,"")</f>
        <v/>
      </c>
      <c r="BU501" s="81" t="str">
        <f>IF($BS$3&lt;&gt;"コンテンツなし",IF(AND(申込書!$AH$4="GIGAスクールパック",SUM($P501,$R501)&lt;&gt;0),SUM($P501,$R501),IF(AND(申込書!$AH$4="SKY安心GIGAタブレット",SUM($T501,$V501)&lt;&gt;0),SUM($T501,$V501),"")),"")</f>
        <v/>
      </c>
      <c r="BV501" s="81" t="str">
        <f>IF($BS$3&lt;&gt;"コンテンツなし",IF(AND(申込書!$AH$4="GIGAスクールパック",SUM($Q501,$S501)&lt;&gt;0),SUM($Q501,$S501),IF(AND(申込書!$AH$4="SKY安心GIGAタブレット",SUM($U501,$W501)&lt;&gt;0),SUM($U501,$W501),"")),"")</f>
        <v/>
      </c>
      <c r="BW501" s="157"/>
      <c r="BX501" s="82"/>
      <c r="BY501" s="80" t="str">
        <f>IF(AND(申込書!$C$97&lt;&gt;"▼プルダウンより選択してください",申込書!$C$97&lt;&gt;"",申込書!$P$97&lt;&gt;"YYYY/MM/DD",$G501&lt;&gt;""),申込書!$P$97,"")</f>
        <v/>
      </c>
      <c r="BZ501" s="81" t="str">
        <f>IF(AND(申込書!$C$97&lt;&gt;"▼プルダウンより選択してください",申込書!$C$97&lt;&gt;"",$G501&lt;&gt;""),申込書!$M$97,"")</f>
        <v/>
      </c>
      <c r="CA501" s="81" t="str">
        <f>IF($BY$3&lt;&gt;"コンテンツなし",IF(AND(申込書!$AH$4="GIGAスクールパック",SUM($P501,$R501)&lt;&gt;0),SUM($P501,$R501),IF(AND(申込書!$AH$4="SKY安心GIGAタブレット",SUM($T501,$V501)&lt;&gt;0),SUM($T501,$V501),"")),"")</f>
        <v/>
      </c>
      <c r="CB501" s="81" t="str">
        <f>IF($BY$3&lt;&gt;"コンテンツなし",IF(AND(申込書!$AH$4="GIGAスクールパック",SUM($Q501,$S501)&lt;&gt;0),SUM($Q501,$S501),IF(AND(申込書!$AH$4="SKY安心GIGAタブレット",SUM($U501,$W501)&lt;&gt;0),SUM($U501,$W501),"")),"")</f>
        <v/>
      </c>
      <c r="CC501" s="157"/>
      <c r="CD501" s="82"/>
      <c r="CE501" s="80" t="str">
        <f>IF(AND(申込書!$C$98&lt;&gt;"▼プルダウンより選択してください",申込書!$C$98&lt;&gt;"",申込書!$P$98&lt;&gt;"YYYY/MM/DD",$G501&lt;&gt;""),申込書!$P$98,"")</f>
        <v/>
      </c>
      <c r="CF501" s="81" t="str">
        <f>IF(AND(申込書!$C$98&lt;&gt;"▼プルダウンより選択してください",申込書!$C$98&lt;&gt;"",$G501&lt;&gt;""),申込書!$M$98,"")</f>
        <v/>
      </c>
      <c r="CG501" s="81" t="str">
        <f>IF($CE$3&lt;&gt;"コンテンツなし",IF(AND(申込書!$AH$4="GIGAスクールパック",SUM($P501,$R501)&lt;&gt;0),SUM($P501,$R501),IF(AND(申込書!$AH$4="SKY安心GIGAタブレット",SUM($T501,$V501)&lt;&gt;0),SUM($T501,$V501),"")),"")</f>
        <v/>
      </c>
      <c r="CH501" s="81" t="str">
        <f>IF($CE$3&lt;&gt;"コンテンツなし",IF(AND(申込書!$AH$4="GIGAスクールパック",SUM($Q501,$S501)&lt;&gt;0),SUM($Q501,$S501),IF(AND(申込書!$AH$4="SKY安心GIGAタブレット",SUM($U501,$W501)&lt;&gt;0),SUM($U501,$W501),"")),"")</f>
        <v/>
      </c>
      <c r="CI501" s="157"/>
      <c r="CJ501" s="82"/>
      <c r="CK501" s="80" t="str">
        <f>IF(AND(申込書!$C$99&lt;&gt;"▼プルダウンより選択してください",申込書!$C$99&lt;&gt;"",申込書!$P$99&lt;&gt;"YYYY/MM/DD",$G501&lt;&gt;""),申込書!$P$99,"")</f>
        <v/>
      </c>
      <c r="CL501" s="81" t="str">
        <f>IF(AND(申込書!$C$99&lt;&gt;"▼プルダウンより選択してください",申込書!$C$99&lt;&gt;"",$G501&lt;&gt;""),申込書!$M$99,"")</f>
        <v/>
      </c>
      <c r="CM501" s="81" t="str">
        <f>IF($CK$3&lt;&gt;"コンテンツなし",IF(AND(申込書!$AH$4="GIGAスクールパック",SUM($P501,$R501)&lt;&gt;0),SUM($P501,$R501),IF(AND(申込書!$AH$4="SKY安心GIGAタブレット",SUM($T501,$V501)&lt;&gt;0),SUM($T501,$V501),"")),"")</f>
        <v/>
      </c>
      <c r="CN501" s="81" t="str">
        <f>IF($CK$3&lt;&gt;"コンテンツなし",IF(AND(申込書!$AH$4="GIGAスクールパック",SUM($Q501,$S501)&lt;&gt;0),SUM($Q501,$S501),IF(AND(申込書!$AH$4="SKY安心GIGAタブレット",SUM($U501,$W501)&lt;&gt;0),SUM($U501,$W501),"")),"")</f>
        <v/>
      </c>
      <c r="CO501" s="157"/>
      <c r="CP501" s="82"/>
      <c r="CQ501" s="80" t="str">
        <f>IF(AND(申込書!$C$100&lt;&gt;"▼プルダウンより選択してください",申込書!$C$100&lt;&gt;"",申込書!$P$100&lt;&gt;"YYYY/MM/DD",$G501&lt;&gt;""),申込書!$P$100,"")</f>
        <v/>
      </c>
      <c r="CR501" s="81" t="str">
        <f>IF(AND(申込書!$C$100&lt;&gt;"▼プルダウンより選択してください",申込書!$C$100&lt;&gt;"",$G501&lt;&gt;""),申込書!$M$100,"")</f>
        <v/>
      </c>
      <c r="CS501" s="81" t="str">
        <f>IF($CQ$3&lt;&gt;"コンテンツなし",IF(AND(申込書!$AH$4="GIGAスクールパック",SUM($P501,$R501)&lt;&gt;0),SUM($P501,$R501),IF(AND(申込書!$AH$4="SKY安心GIGAタブレット",SUM($T501,$V501)&lt;&gt;0),SUM($T501,$V501),"")),"")</f>
        <v/>
      </c>
      <c r="CT501" s="81" t="str">
        <f>IF($CQ$3&lt;&gt;"コンテンツなし",IF(AND(申込書!$AH$4="GIGAスクールパック",SUM($Q501,$S501)&lt;&gt;0),SUM($Q501,$S501),IF(AND(申込書!$AH$4="SKY安心GIGAタブレット",SUM($U501,$W501)&lt;&gt;0),SUM($U501,$W501),"")),"")</f>
        <v/>
      </c>
      <c r="CU501" s="81"/>
      <c r="CV501" s="82"/>
      <c r="CW501" s="80" t="str">
        <f>IF(AND(申込書!$C$101&lt;&gt;"▼プルダウンより選択してください",申込書!$C$101&lt;&gt;"",申込書!$P$101&lt;&gt;"YYYY/MM/DD",$G501&lt;&gt;""),申込書!$P$101,"")</f>
        <v/>
      </c>
      <c r="CX501" s="81" t="str">
        <f>IF(AND(申込書!$C$101&lt;&gt;"▼プルダウンより選択してください",申込書!$C$101&lt;&gt;"",$G501&lt;&gt;""),申込書!$M$101,"")</f>
        <v/>
      </c>
      <c r="CY501" s="81" t="str">
        <f>IF($CW$3&lt;&gt;"コンテンツなし",IF(AND(申込書!$AH$4="GIGAスクールパック",SUM($P501,$R501)&lt;&gt;0),SUM($P501,$R501),IF(AND(申込書!$AH$4="SKY安心GIGAタブレット",SUM($T501,$V501)&lt;&gt;0),SUM($T501,$V501),"")),"")</f>
        <v/>
      </c>
      <c r="CZ501" s="81" t="str">
        <f>IF($CW$3&lt;&gt;"コンテンツなし",IF(AND(申込書!$AH$4="GIGAスクールパック",SUM($Q501,$S501)&lt;&gt;0),SUM($Q501,$S501),IF(AND(申込書!$AH$4="SKY安心GIGAタブレット",SUM($U501,$W501)&lt;&gt;0),SUM($U501,$W501),"")),"")</f>
        <v/>
      </c>
      <c r="DA501" s="81"/>
      <c r="DB501" s="82"/>
      <c r="DC501" s="80" t="str">
        <f>IF(AND(申込書!$C$102&lt;&gt;"▼プルダウンより選択してください",申込書!$C$102&lt;&gt;"",申込書!$P$102&lt;&gt;"YYYY/MM/DD",$G501&lt;&gt;""),申込書!$P$102,"")</f>
        <v/>
      </c>
      <c r="DD501" s="81" t="str">
        <f>IF(AND(申込書!$C$102&lt;&gt;"▼プルダウンより選択してください",申込書!$C$102&lt;&gt;"",$G501&lt;&gt;""),申込書!$M$102,"")</f>
        <v/>
      </c>
      <c r="DE501" s="81" t="str">
        <f>IF($DC$3&lt;&gt;"コンテンツなし",IF(AND(申込書!$AH$4="GIGAスクールパック",SUM($P501,$R501)&lt;&gt;0),SUM($P501,$R501),IF(AND(申込書!$AH$4="SKY安心GIGAタブレット",SUM($T501,$V501)&lt;&gt;0),SUM($T501,$V501),"")),"")</f>
        <v/>
      </c>
      <c r="DF501" s="81" t="str">
        <f>IF($DC$3&lt;&gt;"コンテンツなし",IF(AND(申込書!$AH$4="GIGAスクールパック",SUM($Q501,$S501)&lt;&gt;0),SUM($Q501,$S501),IF(AND(申込書!$AH$4="SKY安心GIGAタブレット",SUM($U501,$W501)&lt;&gt;0),SUM($U501,$W501),"")),"")</f>
        <v/>
      </c>
      <c r="DG501" s="81"/>
      <c r="DH501" s="82"/>
      <c r="DI501" s="80" t="str">
        <f>IF(AND(申込書!$C$103&lt;&gt;"▼プルダウンより選択してください",申込書!$C$103&lt;&gt;"",申込書!$P$103&lt;&gt;"YYYY/MM/DD",$G501&lt;&gt;""),申込書!$P$103,"")</f>
        <v/>
      </c>
      <c r="DJ501" s="81" t="str">
        <f>IF(AND(申込書!$C$103&lt;&gt;"▼プルダウンより選択してください",申込書!$C$103&lt;&gt;"",$G501&lt;&gt;""),申込書!$M$103,"")</f>
        <v/>
      </c>
      <c r="DK501" s="81" t="str">
        <f>IF($DI$3&lt;&gt;"コンテンツなし",IF(AND(申込書!$AH$4="GIGAスクールパック",SUM($P501,$R501)&lt;&gt;0),SUM($P501,$R501),IF(AND(申込書!$AH$4="SKY安心GIGAタブレット",SUM($T501,$V501)&lt;&gt;0),SUM($T501,$V501),"")),"")</f>
        <v/>
      </c>
      <c r="DL501" s="81" t="str">
        <f>IF($DI$3&lt;&gt;"コンテンツなし",IF(AND(申込書!$AH$4="GIGAスクールパック",SUM($Q501,$S501)&lt;&gt;0),SUM($Q501,$S501),IF(AND(申込書!$AH$4="SKY安心GIGAタブレット",SUM($U501,$W501)&lt;&gt;0),SUM($U501,$W501),"")),"")</f>
        <v/>
      </c>
      <c r="DM501" s="81"/>
      <c r="DN501" s="82"/>
      <c r="DO501" s="80" t="str">
        <f>IF(AND(申込書!$C$104&lt;&gt;"▼プルダウンより選択してください",申込書!$C$104&lt;&gt;"",申込書!$P$104&lt;&gt;"YYYY/MM/DD",$G501&lt;&gt;""),申込書!$P$104,"")</f>
        <v/>
      </c>
      <c r="DP501" s="81" t="str">
        <f>IF(AND(申込書!$C$104&lt;&gt;"▼プルダウンより選択してください",申込書!$C$104&lt;&gt;"",$G501&lt;&gt;""),申込書!$M$104,"")</f>
        <v/>
      </c>
      <c r="DQ501" s="81" t="str">
        <f>IF($DO$3&lt;&gt;"コンテンツなし",IF(AND(申込書!$AH$4="GIGAスクールパック",SUM($P501,$R501)&lt;&gt;0),SUM($P501,$R501),IF(AND(申込書!$AH$4="SKY安心GIGAタブレット",SUM($T501,$V501)&lt;&gt;0),SUM($T501,$V501),"")),"")</f>
        <v/>
      </c>
      <c r="DR501" s="81" t="str">
        <f>IF($DO$3&lt;&gt;"コンテンツなし",IF(AND(申込書!$AH$4="GIGAスクールパック",SUM($Q501,$S501)&lt;&gt;0),SUM($Q501,$S501),IF(AND(申込書!$AH$4="SKY安心GIGAタブレット",SUM($U501,$W501)&lt;&gt;0),SUM($U501,$W501),"")),"")</f>
        <v/>
      </c>
      <c r="DS501" s="81"/>
      <c r="DT501" s="82"/>
      <c r="DU501" s="80" t="str">
        <f>IF(AND(申込書!$C$105&lt;&gt;"▼プルダウンより選択してください",申込書!$C$105&lt;&gt;"",申込書!$P$105&lt;&gt;"YYYY/MM/DD",$G501&lt;&gt;""),申込書!$P$105,"")</f>
        <v/>
      </c>
      <c r="DV501" s="81" t="str">
        <f>IF(AND(申込書!$C$105&lt;&gt;"▼プルダウンより選択してください",申込書!$C$105&lt;&gt;"",$G501&lt;&gt;""),申込書!$M$105,"")</f>
        <v/>
      </c>
      <c r="DW501" s="81" t="str">
        <f>IF($DU$3&lt;&gt;"コンテンツなし",IF(AND(申込書!$AH$4="GIGAスクールパック",SUM($P501,$R501)&lt;&gt;0),SUM($P501,$R501),IF(AND(申込書!$AH$4="SKY安心GIGAタブレット",SUM($T501,$V501)&lt;&gt;0),SUM($T501,$V501),"")),"")</f>
        <v/>
      </c>
      <c r="DX501" s="81" t="str">
        <f>IF($DU$3&lt;&gt;"コンテンツなし",IF(AND(申込書!$AH$4="GIGAスクールパック",SUM($Q501,$S501)&lt;&gt;0),SUM($Q501,$S501),IF(AND(申込書!$AH$4="SKY安心GIGAタブレット",SUM($U501,$W501)&lt;&gt;0),SUM($U501,$W501),"")),"")</f>
        <v/>
      </c>
      <c r="DY501" s="157"/>
      <c r="DZ501" s="82"/>
      <c r="EA501" s="80" t="str">
        <f>IF(AND(申込書!$C$106&lt;&gt;"▼プルダウンより選択してください",申込書!$C$106&lt;&gt;"",申込書!$P$106&lt;&gt;"YYYY/MM/DD",$G501&lt;&gt;""),申込書!$P$106,"")</f>
        <v/>
      </c>
      <c r="EB501" s="81" t="str">
        <f>IF(AND(申込書!$C$106&lt;&gt;"▼プルダウンより選択してください",申込書!$C$106&lt;&gt;"",$G501&lt;&gt;""),申込書!$M$106,"")</f>
        <v/>
      </c>
      <c r="EC501" s="81" t="str">
        <f>IF($EA$3&lt;&gt;"コンテンツなし",IF(AND(申込書!$AH$4="GIGAスクールパック",SUM($P501,$R501)&lt;&gt;0),SUM($P501,$R501),IF(AND(申込書!$AH$4="SKY安心GIGAタブレット",SUM($T501,$V501)&lt;&gt;0),SUM($T501,$V501),"")),"")</f>
        <v/>
      </c>
      <c r="ED501" s="81" t="str">
        <f>IF($EA$3&lt;&gt;"コンテンツなし",IF(AND(申込書!$AH$4="GIGAスクールパック",SUM($Q501,$S501)&lt;&gt;0),SUM($Q501,$S501),IF(AND(申込書!$AH$4="SKY安心GIGAタブレット",SUM($U501,$W501)&lt;&gt;0),SUM($U501,$W501),"")),"")</f>
        <v/>
      </c>
      <c r="EE501" s="157"/>
      <c r="EF501" s="82"/>
      <c r="EG501" s="80" t="str">
        <f>IF(AND(申込書!$C$107&lt;&gt;"▼プルダウンより選択してください",申込書!$C$107&lt;&gt;"",申込書!$P$107&lt;&gt;"YYYY/MM/DD",$G501&lt;&gt;""),申込書!$P$107,"")</f>
        <v/>
      </c>
      <c r="EH501" s="81" t="str">
        <f>IF(AND(申込書!$C$107&lt;&gt;"▼プルダウンより選択してください",申込書!$C$107&lt;&gt;"",$G501&lt;&gt;""),申込書!$M$107,"")</f>
        <v/>
      </c>
      <c r="EI501" s="81" t="str">
        <f>IF($EG$3&lt;&gt;"コンテンツなし",IF(AND(申込書!$AH$4="GIGAスクールパック",SUM($P501,$R501)&lt;&gt;0),SUM($P501,$R501),IF(AND(申込書!$AH$4="SKY安心GIGAタブレット",SUM($T501,$V501)&lt;&gt;0),SUM($T501,$V501),"")),"")</f>
        <v/>
      </c>
      <c r="EJ501" s="81" t="str">
        <f>IF($EG$3&lt;&gt;"コンテンツなし",IF(AND(申込書!$AH$4="GIGAスクールパック",SUM($Q501,$S501)&lt;&gt;0),SUM($Q501,$S501),IF(AND(申込書!$AH$4="SKY安心GIGAタブレット",SUM($U501,$W501)&lt;&gt;0),SUM($U501,$W501),"")),"")</f>
        <v/>
      </c>
      <c r="EK501" s="157"/>
      <c r="EL501" s="82"/>
      <c r="EM501" s="80" t="str">
        <f>IF(AND(申込書!$C$108&lt;&gt;"▼プルダウンより選択してください",申込書!$C$108&lt;&gt;"",申込書!$P$108&lt;&gt;"YYYY/MM/DD",$G501&lt;&gt;""),申込書!$P$108,"")</f>
        <v/>
      </c>
      <c r="EN501" s="81" t="str">
        <f>IF(AND(申込書!$C$108&lt;&gt;"▼プルダウンより選択してください",申込書!$C$108&lt;&gt;"",$G501&lt;&gt;""),申込書!$M$108,"")</f>
        <v/>
      </c>
      <c r="EO501" s="81" t="str">
        <f>IF($EM$3&lt;&gt;"コンテンツなし",IF(AND(申込書!$AH$4="GIGAスクールパック",SUM($P501,$R501)&lt;&gt;0),SUM($P501,$R501),IF(AND(申込書!$AH$4="SKY安心GIGAタブレット",SUM($T501,$V501)&lt;&gt;0),SUM($T501,$V501),"")),"")</f>
        <v/>
      </c>
      <c r="EP501" s="81" t="str">
        <f>IF($EM$3&lt;&gt;"コンテンツなし",IF(AND(申込書!$AH$4="GIGAスクールパック",SUM($Q501,$S501)&lt;&gt;0),SUM($Q501,$S501),IF(AND(申込書!$AH$4="SKY安心GIGAタブレット",SUM($U501,$W501)&lt;&gt;0),SUM($U501,$W501),"")),"")</f>
        <v/>
      </c>
      <c r="EQ501" s="157"/>
      <c r="ER501" s="82"/>
      <c r="ES501" s="80" t="str">
        <f>IF(AND(申込書!$C$109&lt;&gt;"▼プルダウンより選択してください",申込書!$C$109&lt;&gt;"",申込書!$P$109&lt;&gt;"YYYY/MM/DD",$G501&lt;&gt;""),申込書!$P$109,"")</f>
        <v/>
      </c>
      <c r="ET501" s="81" t="str">
        <f>IF(AND(申込書!$C$109&lt;&gt;"▼プルダウンより選択してください",申込書!$C$109&lt;&gt;"",$G501&lt;&gt;""),申込書!$M$109,"")</f>
        <v/>
      </c>
      <c r="EU501" s="81" t="str">
        <f>IF($ES$3&lt;&gt;"コンテンツなし",IF(AND(申込書!$AH$4="GIGAスクールパック",SUM($P501,$R501)&lt;&gt;0),SUM($P501,$R501),IF(AND(申込書!$AH$4="SKY安心GIGAタブレット",SUM($T501,$V501)&lt;&gt;0),SUM($T501,$V501),"")),"")</f>
        <v/>
      </c>
      <c r="EV501" s="81" t="str">
        <f>IF($ES$3&lt;&gt;"コンテンツなし",IF(AND(申込書!$AH$4="GIGAスクールパック",SUM($Q501,$S501)&lt;&gt;0),SUM($Q501,$S501),IF(AND(申込書!$AH$4="SKY安心GIGAタブレット",SUM($U501,$W501)&lt;&gt;0),SUM($U501,$W501),"")),"")</f>
        <v/>
      </c>
      <c r="EW501" s="157"/>
      <c r="EX501" s="82"/>
      <c r="EY501" s="80" t="str">
        <f>IF(AND(申込書!$C$110&lt;&gt;"▼プルダウンより選択してください",申込書!$C$110&lt;&gt;"",申込書!$P$110&lt;&gt;"YYYY/MM/DD",$G501&lt;&gt;""),申込書!$P$110,"")</f>
        <v/>
      </c>
      <c r="EZ501" s="81" t="str">
        <f>IF(AND(申込書!$C$110&lt;&gt;"▼プルダウンより選択してください",申込書!$C$110&lt;&gt;"",$G501&lt;&gt;""),申込書!$M$110,"")</f>
        <v/>
      </c>
      <c r="FA501" s="81" t="str">
        <f>IF($EY$3&lt;&gt;"コンテンツなし",IF(AND(申込書!$AH$4="GIGAスクールパック",SUM($P501,$R501)&lt;&gt;0),SUM($P501,$R501),IF(AND(申込書!$AH$4="SKY安心GIGAタブレット",SUM($T501,$V501)&lt;&gt;0),SUM($T501,$V501),"")),"")</f>
        <v/>
      </c>
      <c r="FB501" s="81" t="str">
        <f>IF($EY$3&lt;&gt;"コンテンツなし",IF(AND(申込書!$AH$4="GIGAスクールパック",SUM($Q501,$S501)&lt;&gt;0),SUM($Q501,$S501),IF(AND(申込書!$AH$4="SKY安心GIGAタブレット",SUM($U501,$W501)&lt;&gt;0),SUM($U501,$W501),"")),"")</f>
        <v/>
      </c>
      <c r="FC501" s="157"/>
      <c r="FD501" s="82"/>
      <c r="FE501" s="80" t="str">
        <f>IF(AND(申込書!$C$111&lt;&gt;"▼プルダウンより選択してください",申込書!$C$111&lt;&gt;"",申込書!$P$111&lt;&gt;"YYYY/MM/DD",$G501&lt;&gt;""),申込書!$P$111,"")</f>
        <v/>
      </c>
      <c r="FF501" s="81" t="str">
        <f>IF(AND(申込書!$C$111&lt;&gt;"▼プルダウンより選択してください",申込書!$C$111&lt;&gt;"",$G501&lt;&gt;""),申込書!$M$111,"")</f>
        <v/>
      </c>
      <c r="FG501" s="81" t="str">
        <f>IF($FE$3&lt;&gt;"コンテンツなし",IF(AND(申込書!$AH$4="GIGAスクールパック",SUM($P501,$R501)&lt;&gt;0),SUM($P501,$R501),IF(AND(申込書!$AH$4="SKY安心GIGAタブレット",SUM($T501,$V501)&lt;&gt;0),SUM($T501,$V501),"")),"")</f>
        <v/>
      </c>
      <c r="FH501" s="81" t="str">
        <f>IF($FE$3&lt;&gt;"コンテンツなし",IF(AND(申込書!$AH$4="GIGAスクールパック",SUM($Q501,$S501)&lt;&gt;0),SUM($Q501,$S501),IF(AND(申込書!$AH$4="SKY安心GIGAタブレット",SUM($U501,$W501)&lt;&gt;0),SUM($U501,$W501),"")),"")</f>
        <v/>
      </c>
      <c r="FI501" s="157"/>
      <c r="FJ501" s="82"/>
      <c r="FK501" s="80" t="str">
        <f>IF(AND(申込書!$C$112&lt;&gt;"▼プルダウンより選択してください",申込書!$C$112&lt;&gt;"",申込書!$P$112&lt;&gt;"YYYY/MM/DD",$G501&lt;&gt;""),申込書!$P$112,"")</f>
        <v/>
      </c>
      <c r="FL501" s="81" t="str">
        <f>IF(AND(申込書!$C$112&lt;&gt;"▼プルダウンより選択してください",申込書!$C$112&lt;&gt;"",$G501&lt;&gt;""),申込書!$M$112,"")</f>
        <v/>
      </c>
      <c r="FM501" s="81" t="str">
        <f>IF($FK$3&lt;&gt;"コンテンツなし",IF(AND(申込書!$AH$4="GIGAスクールパック",SUM($P501,$R501)&lt;&gt;0),SUM($P501,$R501),IF(AND(申込書!$AH$4="SKY安心GIGAタブレット",SUM($T501,$V501)&lt;&gt;0),SUM($T501,$V501),"")),"")</f>
        <v/>
      </c>
      <c r="FN501" s="81" t="str">
        <f>IF($FK$3&lt;&gt;"コンテンツなし",IF(AND(申込書!$AH$4="GIGAスクールパック",SUM($Q501,$S501)&lt;&gt;0),SUM($Q501,$S501),IF(AND(申込書!$AH$4="SKY安心GIGAタブレット",SUM($U501,$W501)&lt;&gt;0),SUM($U501,$W501),"")),"")</f>
        <v/>
      </c>
      <c r="FO501" s="157"/>
      <c r="FP501" s="82"/>
      <c r="FQ501" s="80" t="str">
        <f>IF(AND(申込書!$C$113&lt;&gt;"▼プルダウンより選択してください",申込書!$C$113&lt;&gt;"",申込書!$P$113&lt;&gt;"YYYY/MM/DD",$G501&lt;&gt;""),申込書!$P$113,"")</f>
        <v/>
      </c>
      <c r="FR501" s="81" t="str">
        <f>IF(AND(申込書!$C$113&lt;&gt;"▼プルダウンより選択してください",申込書!$C$113&lt;&gt;"",$G501&lt;&gt;""),申込書!$M$113,"")</f>
        <v/>
      </c>
      <c r="FS501" s="81" t="str">
        <f>IF($FQ$3&lt;&gt;"コンテンツなし",IF(AND(申込書!$AH$4="GIGAスクールパック",SUM($P501,$R501)&lt;&gt;0),SUM($P501,$R501),IF(AND(申込書!$AH$4="SKY安心GIGAタブレット",SUM($T501,$V501)&lt;&gt;0),SUM($T501,$V501),"")),"")</f>
        <v/>
      </c>
      <c r="FT501" s="81" t="str">
        <f>IF($FQ$3&lt;&gt;"コンテンツなし",IF(AND(申込書!$AH$4="GIGAスクールパック",SUM($Q501,$S501)&lt;&gt;0),SUM($Q501,$S501),IF(AND(申込書!$AH$4="SKY安心GIGAタブレット",SUM($U501,$W501)&lt;&gt;0),SUM($U501,$W501),"")),"")</f>
        <v/>
      </c>
      <c r="FU501" s="157"/>
      <c r="FV501" s="82"/>
      <c r="FW501" s="80" t="str">
        <f>IF(AND(申込書!$C$114&lt;&gt;"▼プルダウンより選択してください",申込書!$C$114&lt;&gt;"",申込書!$P$114&lt;&gt;"YYYY/MM/DD",$G501&lt;&gt;""),申込書!$P$114,"")</f>
        <v/>
      </c>
      <c r="FX501" s="81" t="str">
        <f>IF(AND(申込書!$C$114&lt;&gt;"▼プルダウンより選択してください",申込書!$C$114&lt;&gt;"",$G501&lt;&gt;""),申込書!$M$114,"")</f>
        <v/>
      </c>
      <c r="FY501" s="81" t="str">
        <f>IF($FW$3&lt;&gt;"コンテンツなし",IF(AND(申込書!$AH$4="GIGAスクールパック",SUM($P501,$R501)&lt;&gt;0),SUM($P501,$R501),IF(AND(申込書!$AH$4="SKY安心GIGAタブレット",SUM($T501,$V501)&lt;&gt;0),SUM($T501,$V501),"")),"")</f>
        <v/>
      </c>
      <c r="FZ501" s="81" t="str">
        <f>IF($FW$3&lt;&gt;"コンテンツなし",IF(AND(申込書!$AH$4="GIGAスクールパック",SUM($Q501,$S501)&lt;&gt;0),SUM($Q501,$S501),IF(AND(申込書!$AH$4="SKY安心GIGAタブレット",SUM($U501,$W501)&lt;&gt;0),SUM($U501,$W501),"")),"")</f>
        <v/>
      </c>
      <c r="GA501" s="157"/>
      <c r="GB501" s="82"/>
      <c r="GC501" s="80" t="str">
        <f>IF(AND(申込書!$C$115&lt;&gt;"▼プルダウンより選択してください",申込書!$C$115&lt;&gt;"",申込書!$P$115&lt;&gt;"YYYY/MM/DD",$G501&lt;&gt;""),申込書!$P$115,"")</f>
        <v/>
      </c>
      <c r="GD501" s="81" t="str">
        <f>IF(AND(申込書!$C$115&lt;&gt;"▼プルダウンより選択してください",申込書!$C$115&lt;&gt;"",$G501&lt;&gt;""),申込書!$M$115,"")</f>
        <v/>
      </c>
      <c r="GE501" s="81" t="str">
        <f>IF($GC$3&lt;&gt;"コンテンツなし",IF(AND(申込書!$AH$4="GIGAスクールパック",SUM($P501,$R501)&lt;&gt;0),SUM($P501,$R501),IF(AND(申込書!$AH$4="SKY安心GIGAタブレット",SUM($T501,$V501)&lt;&gt;0),SUM($T501,$V501),"")),"")</f>
        <v/>
      </c>
      <c r="GF501" s="81" t="str">
        <f>IF($GC$3&lt;&gt;"コンテンツなし",IF(AND(申込書!$AH$4="GIGAスクールパック",SUM($Q501,$S501)&lt;&gt;0),SUM($Q501,$S501),IF(AND(申込書!$AH$4="SKY安心GIGAタブレット",SUM($U501,$W501)&lt;&gt;0),SUM($U501,$W501),"")),"")</f>
        <v/>
      </c>
      <c r="GG501" s="157"/>
      <c r="GH501" s="82"/>
      <c r="GI501" s="80" t="str">
        <f>IF(AND(申込書!$C$116&lt;&gt;"▼プルダウンより選択してください",申込書!$C$116&lt;&gt;"",申込書!$P$116&lt;&gt;"YYYY/MM/DD",$G501&lt;&gt;""),申込書!$P$116,"")</f>
        <v/>
      </c>
      <c r="GJ501" s="81" t="str">
        <f>IF(AND(申込書!$C$116&lt;&gt;"▼プルダウンより選択してください",申込書!$C$116&lt;&gt;"",$G501&lt;&gt;""),申込書!$M$116,"")</f>
        <v/>
      </c>
      <c r="GK501" s="81" t="str">
        <f>IF($GI$3&lt;&gt;"コンテンツなし",IF(AND(申込書!$AH$4="GIGAスクールパック",SUM($P501,$R501)&lt;&gt;0),SUM($P501,$R501),IF(AND(申込書!$AH$4="SKY安心GIGAタブレット",SUM($T501,$V501)&lt;&gt;0),SUM($T501,$V501),"")),"")</f>
        <v/>
      </c>
      <c r="GL501" s="81" t="str">
        <f>IF($GI$3&lt;&gt;"コンテンツなし",IF(AND(申込書!$AH$4="GIGAスクールパック",SUM($Q501,$S501)&lt;&gt;0),SUM($Q501,$S501),IF(AND(申込書!$AH$4="SKY安心GIGAタブレット",SUM($U501,$W501)&lt;&gt;0),SUM($U501,$W501),"")),"")</f>
        <v/>
      </c>
      <c r="GM501" s="157"/>
      <c r="GN501" s="82"/>
      <c r="GO501" s="80" t="str">
        <f>IF(AND(申込書!$C$117&lt;&gt;"▼プルダウンより選択してください",申込書!$C$117&lt;&gt;"",申込書!$P$117&lt;&gt;"YYYY/MM/DD",$G501&lt;&gt;""),申込書!$P$117,"")</f>
        <v/>
      </c>
      <c r="GP501" s="81" t="str">
        <f>IF(AND(申込書!$C$117&lt;&gt;"▼プルダウンより選択してください",申込書!$C$117&lt;&gt;"",$G501&lt;&gt;""),申込書!$M$117,"")</f>
        <v/>
      </c>
      <c r="GQ501" s="81" t="str">
        <f>IF($GO$3&lt;&gt;"コンテンツなし",IF(AND(申込書!$AH$4="GIGAスクールパック",SUM($P501,$R501)&lt;&gt;0),SUM($P501,$R501),IF(AND(申込書!$AH$4="SKY安心GIGAタブレット",SUM($T501,$V501)&lt;&gt;0),SUM($T501,$V501),"")),"")</f>
        <v/>
      </c>
      <c r="GR501" s="81" t="str">
        <f>IF($GO$3&lt;&gt;"コンテンツなし",IF(AND(申込書!$AH$4="GIGAスクールパック",SUM($Q501,$S501)&lt;&gt;0),SUM($Q501,$S501),IF(AND(申込書!$AH$4="SKY安心GIGAタブレット",SUM($U501,$W501)&lt;&gt;0),SUM($U501,$W501),"")),"")</f>
        <v/>
      </c>
      <c r="GS501" s="157"/>
      <c r="GT501" s="82"/>
      <c r="GU501" s="80" t="str">
        <f>IF(AND(申込書!$C$118&lt;&gt;"▼プルダウンより選択してください",申込書!$C$118&lt;&gt;"",申込書!$P$118&lt;&gt;"YYYY/MM/DD",$G501&lt;&gt;""),申込書!$P$118,"")</f>
        <v/>
      </c>
      <c r="GV501" s="81" t="str">
        <f>IF(AND(申込書!$C$118&lt;&gt;"▼プルダウンより選択してください",申込書!$C$118&lt;&gt;"",$G501&lt;&gt;""),申込書!$M$118,"")</f>
        <v/>
      </c>
      <c r="GW501" s="81" t="str">
        <f>IF($GU$3&lt;&gt;"コンテンツなし",IF(AND(申込書!$AH$4="GIGAスクールパック",SUM($P501,$R501)&lt;&gt;0),SUM($P501,$R501),IF(AND(申込書!$AH$4="SKY安心GIGAタブレット",SUM($T501,$V501)&lt;&gt;0),SUM($T501,$V501),"")),"")</f>
        <v/>
      </c>
      <c r="GX501" s="81" t="str">
        <f>IF($GU$3&lt;&gt;"コンテンツなし",IF(AND(申込書!$AH$4="GIGAスクールパック",SUM($Q501,$S501)&lt;&gt;0),SUM($Q501,$S501),IF(AND(申込書!$AH$4="SKY安心GIGAタブレット",SUM($U501,$W501)&lt;&gt;0),SUM($U501,$W501),"")),"")</f>
        <v/>
      </c>
      <c r="GY501" s="157"/>
      <c r="GZ501" s="82"/>
      <c r="HA501" s="80" t="str">
        <f>IF(AND(申込書!$C$119&lt;&gt;"▼プルダウンより選択してください",申込書!$C$119&lt;&gt;"",申込書!$P$119&lt;&gt;"YYYY/MM/DD",$G501&lt;&gt;""),申込書!$P$119,"")</f>
        <v/>
      </c>
      <c r="HB501" s="81" t="str">
        <f>IF(AND(申込書!$C$119&lt;&gt;"▼プルダウンより選択してください",申込書!$C$119&lt;&gt;"",$G501&lt;&gt;""),申込書!$M$119,"")</f>
        <v/>
      </c>
      <c r="HC501" s="81" t="str">
        <f>IF($HA$3&lt;&gt;"コンテンツなし",IF(AND(申込書!$AH$4="GIGAスクールパック",SUM($P501,$R501)&lt;&gt;0),SUM($P501,$R501),IF(AND(申込書!$AH$4="SKY安心GIGAタブレット",SUM($T501,$V501)&lt;&gt;0),SUM($T501,$V501),"")),"")</f>
        <v/>
      </c>
      <c r="HD501" s="81" t="str">
        <f>IF($HA$3&lt;&gt;"コンテンツなし",IF(AND(申込書!$AH$4="GIGAスクールパック",SUM($Q501,$S501)&lt;&gt;0),SUM($Q501,$S501),IF(AND(申込書!$AH$4="SKY安心GIGAタブレット",SUM($U501,$W501)&lt;&gt;0),SUM($U501,$W501),"")),"")</f>
        <v/>
      </c>
      <c r="HE501" s="157"/>
      <c r="HF501" s="82"/>
      <c r="HG501" s="83"/>
    </row>
    <row r="502" spans="2:215" ht="26.85" customHeight="1">
      <c r="B502" s="62">
        <f t="shared" si="4"/>
        <v>497</v>
      </c>
      <c r="C502" s="63"/>
      <c r="D502" s="64"/>
      <c r="E502" s="207"/>
      <c r="F502" s="65"/>
      <c r="G502" s="66"/>
      <c r="H502" s="67"/>
      <c r="I502" s="68"/>
      <c r="J502" s="69"/>
      <c r="K502" s="70"/>
      <c r="L502" s="71"/>
      <c r="M502" s="72"/>
      <c r="N502" s="73"/>
      <c r="O502" s="74"/>
      <c r="P502" s="179"/>
      <c r="Q502" s="180"/>
      <c r="R502" s="180"/>
      <c r="S502" s="181"/>
      <c r="T502" s="179"/>
      <c r="U502" s="180"/>
      <c r="V502" s="182"/>
      <c r="W502" s="181"/>
      <c r="X502" s="75"/>
      <c r="Y502" s="76"/>
      <c r="Z502" s="77"/>
      <c r="AA502" s="78"/>
      <c r="AB502" s="79"/>
      <c r="AC502" s="79"/>
      <c r="AD502" s="79"/>
      <c r="AE502" s="77"/>
      <c r="AF502" s="139"/>
      <c r="AG502" s="139"/>
      <c r="AH502" s="139"/>
      <c r="AI502" s="80" t="str">
        <f>IF(AND(申込書!$C$90&lt;&gt;"▼プルダウンより選択してください",申込書!$C$90&lt;&gt;"",申込書!$P$90&lt;&gt;"YYYY/MM/DD",$G502&lt;&gt;""),申込書!$P$90,"")</f>
        <v/>
      </c>
      <c r="AJ502" s="81" t="str">
        <f>IF(AND(申込書!$C$90&lt;&gt;"▼プルダウンより選択してください",申込書!$C$90&lt;&gt;"",$G502&lt;&gt;""),申込書!$M$90,"")</f>
        <v/>
      </c>
      <c r="AK502" s="81" t="str">
        <f>IF($AI$3&lt;&gt;"コンテンツなし",IF(AND(申込書!$AH$4="GIGAスクールパック",SUM($P502,$R502)&lt;&gt;0),SUM($P502,$R502),IF(AND(申込書!$AH$4="SKY安心GIGAタブレット",SUM($T502,$V502)&lt;&gt;0),SUM($T502,$V502),"")),"")</f>
        <v/>
      </c>
      <c r="AL502" s="81" t="str">
        <f>IF($AI$3&lt;&gt;"コンテンツなし",IF(AND(申込書!$AH$4="GIGAスクールパック",SUM($Q502,$S502)&lt;&gt;0),SUM($Q502,$S502),IF(AND(申込書!$AH$4="SKY安心GIGAタブレット",SUM($U502,$W502)&lt;&gt;0),SUM($U502,$W502),"")),"")</f>
        <v/>
      </c>
      <c r="AM502" s="157"/>
      <c r="AN502" s="82"/>
      <c r="AO502" s="80" t="str">
        <f>IF(AND(申込書!$C$91&lt;&gt;"▼プルダウンより選択してください",申込書!$C$91&lt;&gt;"",申込書!$P$91&lt;&gt;"YYYY/MM/DD",$G502&lt;&gt;""),申込書!$P$91,"")</f>
        <v/>
      </c>
      <c r="AP502" s="81" t="str">
        <f>IF(AND(申込書!$C$91&lt;&gt;"▼プルダウンより選択してください",申込書!$C$91&lt;&gt;"",$G502&lt;&gt;""),申込書!$M$91,"")</f>
        <v/>
      </c>
      <c r="AQ502" s="81" t="str">
        <f>IF($AO$3&lt;&gt;"コンテンツなし",IF(AND(申込書!$AH$4="GIGAスクールパック",SUM($P502,$R502)&lt;&gt;0),SUM($P502,$R502),IF(AND(申込書!$AH$4="SKY安心GIGAタブレット",SUM($T502,$V502)&lt;&gt;0),SUM($T502,$V502),"")),"")</f>
        <v/>
      </c>
      <c r="AR502" s="81" t="str">
        <f>IF($AO$3&lt;&gt;"コンテンツなし",IF(AND(申込書!$AH$4="GIGAスクールパック",SUM($Q502,$S502)&lt;&gt;0),SUM($Q502,$S502),IF(AND(申込書!$AH$4="SKY安心GIGAタブレット",SUM($U502,$W502)&lt;&gt;0),SUM($U502,$W502),"")),"")</f>
        <v/>
      </c>
      <c r="AS502" s="157"/>
      <c r="AT502" s="82"/>
      <c r="AU502" s="80" t="str">
        <f>IF(AND(申込書!$C$92&lt;&gt;"▼プルダウンより選択してください",申込書!$C$92&lt;&gt;"",申込書!$P$92&lt;&gt;"YYYY/MM/DD",$G502&lt;&gt;""),申込書!$P$92,"")</f>
        <v/>
      </c>
      <c r="AV502" s="81" t="str">
        <f>IF(AND(申込書!$C$92&lt;&gt;"▼プルダウンより選択してください",申込書!$C$92&lt;&gt;"",$G502&lt;&gt;""),申込書!$M$92,"")</f>
        <v/>
      </c>
      <c r="AW502" s="81" t="str">
        <f>IF($AU$3&lt;&gt;"コンテンツなし",IF(AND(申込書!$AH$4="GIGAスクールパック",SUM($P502,$R502)&lt;&gt;0),SUM($P502,$R502),IF(AND(申込書!$AH$4="SKY安心GIGAタブレット",SUM($T502,$V502)&lt;&gt;0),SUM($T502,$V502),"")),"")</f>
        <v/>
      </c>
      <c r="AX502" s="81" t="str">
        <f>IF($AU$3&lt;&gt;"コンテンツなし",IF(AND(申込書!$AH$4="GIGAスクールパック",SUM($Q502,$S502)&lt;&gt;0),SUM($Q502,$S502),IF(AND(申込書!$AH$4="SKY安心GIGAタブレット",SUM($U502,$W502)&lt;&gt;0),SUM($U502,$W502),"")),"")</f>
        <v/>
      </c>
      <c r="AY502" s="157"/>
      <c r="AZ502" s="82"/>
      <c r="BA502" s="80" t="str">
        <f>IF(AND(申込書!$C$93&lt;&gt;"▼プルダウンより選択してください",申込書!$C$93&lt;&gt;"",申込書!$P$93&lt;&gt;"YYYY/MM/DD",$G502&lt;&gt;""),申込書!$P$93,"")</f>
        <v/>
      </c>
      <c r="BB502" s="81" t="str">
        <f>IF(AND(申込書!$C$93&lt;&gt;"▼プルダウンより選択してください",申込書!$C$93&lt;&gt;"",申込書!$M$93&gt;=1,$G502&lt;&gt;""),申込書!$M$93,"")</f>
        <v/>
      </c>
      <c r="BC502" s="81" t="str">
        <f>IF($BA$3&lt;&gt;"コンテンツなし",IF(AND(申込書!$AH$4="GIGAスクールパック",SUM($P502,$R502)&lt;&gt;0),SUM($P502,$R502),IF(AND(申込書!$AH$4="SKY安心GIGAタブレット",SUM($T502,$V502)&lt;&gt;0),SUM($T502,$V502),"")),"")</f>
        <v/>
      </c>
      <c r="BD502" s="81" t="str">
        <f>IF($BA$3&lt;&gt;"コンテンツなし",IF(AND(申込書!$AH$4="GIGAスクールパック",SUM($Q502,$S502)&lt;&gt;0),SUM($Q502,$S502),IF(AND(申込書!$AH$4="SKY安心GIGAタブレット",SUM($U502,$W502)&lt;&gt;0),SUM($U502,$W502),"")),"")</f>
        <v/>
      </c>
      <c r="BE502" s="157"/>
      <c r="BF502" s="82"/>
      <c r="BG502" s="80" t="str">
        <f>IF(AND(申込書!$C$94&lt;&gt;"▼プルダウンより選択してください",申込書!$C$94&lt;&gt;"",申込書!$P$94&lt;&gt;"YYYY/MM/DD",$G502&lt;&gt;""),申込書!$P$94,"")</f>
        <v/>
      </c>
      <c r="BH502" s="81" t="str">
        <f>IF(AND(申込書!$C$94&lt;&gt;"▼プルダウンより選択してください",申込書!$C$94&lt;&gt;"",$G502&lt;&gt;""),申込書!$M$94,"")</f>
        <v/>
      </c>
      <c r="BI502" s="81" t="str">
        <f>IF($BG$3&lt;&gt;"コンテンツなし",IF(AND(申込書!$AH$4="GIGAスクールパック",SUM($P502,$R502)&lt;&gt;0),SUM($P502,$R502),IF(AND(申込書!$AH$4="SKY安心GIGAタブレット",SUM($T502,$V502)&lt;&gt;0),SUM($T502,$V502),"")),"")</f>
        <v/>
      </c>
      <c r="BJ502" s="81" t="str">
        <f>IF($BG$3&lt;&gt;"コンテンツなし",IF(AND(申込書!$AH$4="GIGAスクールパック",SUM($Q502,$S502)&lt;&gt;0),SUM($Q502,$S502),IF(AND(申込書!$AH$4="SKY安心GIGAタブレット",SUM($U502,$W502)&lt;&gt;0),SUM($U502,$W502),"")),"")</f>
        <v/>
      </c>
      <c r="BK502" s="157"/>
      <c r="BL502" s="82"/>
      <c r="BM502" s="80" t="str">
        <f>IF(AND(申込書!$C$95&lt;&gt;"▼プルダウンより選択してください",申込書!$C$95&lt;&gt;"",申込書!$P$95&lt;&gt;"YYYY/MM/DD",$G502&lt;&gt;""),申込書!$P$95,"")</f>
        <v/>
      </c>
      <c r="BN502" s="81" t="str">
        <f>IF(AND(申込書!$C$95&lt;&gt;"▼プルダウンより選択してください",申込書!$C$95&lt;&gt;"",$G502&lt;&gt;""),申込書!$M$95,"")</f>
        <v/>
      </c>
      <c r="BO502" s="81" t="str">
        <f>IF($BM$3&lt;&gt;"コンテンツなし",IF(AND(申込書!$AH$4="GIGAスクールパック",SUM($P502,$R502)&lt;&gt;0),SUM($P502,$R502),IF(AND(申込書!$AH$4="SKY安心GIGAタブレット",SUM($T502,$V502)&lt;&gt;0),SUM($T502,$V502),"")),"")</f>
        <v/>
      </c>
      <c r="BP502" s="81" t="str">
        <f>IF($BM$3&lt;&gt;"コンテンツなし",IF(AND(申込書!$AH$4="GIGAスクールパック",SUM($Q502,$S502)&lt;&gt;0),SUM($Q502,$S502),IF(AND(申込書!$AH$4="SKY安心GIGAタブレット",SUM($U502,$W502)&lt;&gt;0),SUM($U502,$W502),"")),"")</f>
        <v/>
      </c>
      <c r="BQ502" s="157"/>
      <c r="BR502" s="82"/>
      <c r="BS502" s="80" t="str">
        <f>IF(AND(申込書!$C$96&lt;&gt;"▼プルダウンより選択してください",申込書!$C$96&lt;&gt;"",申込書!$P$96&lt;&gt;"YYYY/MM/DD",$G502&lt;&gt;""),申込書!$P$96,"")</f>
        <v/>
      </c>
      <c r="BT502" s="81" t="str">
        <f>IF(AND(申込書!$C$96&lt;&gt;"▼プルダウンより選択してください",申込書!$C$96&lt;&gt;"",$G502&lt;&gt;""),申込書!$M$96,"")</f>
        <v/>
      </c>
      <c r="BU502" s="81" t="str">
        <f>IF($BS$3&lt;&gt;"コンテンツなし",IF(AND(申込書!$AH$4="GIGAスクールパック",SUM($P502,$R502)&lt;&gt;0),SUM($P502,$R502),IF(AND(申込書!$AH$4="SKY安心GIGAタブレット",SUM($T502,$V502)&lt;&gt;0),SUM($T502,$V502),"")),"")</f>
        <v/>
      </c>
      <c r="BV502" s="81" t="str">
        <f>IF($BS$3&lt;&gt;"コンテンツなし",IF(AND(申込書!$AH$4="GIGAスクールパック",SUM($Q502,$S502)&lt;&gt;0),SUM($Q502,$S502),IF(AND(申込書!$AH$4="SKY安心GIGAタブレット",SUM($U502,$W502)&lt;&gt;0),SUM($U502,$W502),"")),"")</f>
        <v/>
      </c>
      <c r="BW502" s="157"/>
      <c r="BX502" s="82"/>
      <c r="BY502" s="80" t="str">
        <f>IF(AND(申込書!$C$97&lt;&gt;"▼プルダウンより選択してください",申込書!$C$97&lt;&gt;"",申込書!$P$97&lt;&gt;"YYYY/MM/DD",$G502&lt;&gt;""),申込書!$P$97,"")</f>
        <v/>
      </c>
      <c r="BZ502" s="81" t="str">
        <f>IF(AND(申込書!$C$97&lt;&gt;"▼プルダウンより選択してください",申込書!$C$97&lt;&gt;"",$G502&lt;&gt;""),申込書!$M$97,"")</f>
        <v/>
      </c>
      <c r="CA502" s="81" t="str">
        <f>IF($BY$3&lt;&gt;"コンテンツなし",IF(AND(申込書!$AH$4="GIGAスクールパック",SUM($P502,$R502)&lt;&gt;0),SUM($P502,$R502),IF(AND(申込書!$AH$4="SKY安心GIGAタブレット",SUM($T502,$V502)&lt;&gt;0),SUM($T502,$V502),"")),"")</f>
        <v/>
      </c>
      <c r="CB502" s="81" t="str">
        <f>IF($BY$3&lt;&gt;"コンテンツなし",IF(AND(申込書!$AH$4="GIGAスクールパック",SUM($Q502,$S502)&lt;&gt;0),SUM($Q502,$S502),IF(AND(申込書!$AH$4="SKY安心GIGAタブレット",SUM($U502,$W502)&lt;&gt;0),SUM($U502,$W502),"")),"")</f>
        <v/>
      </c>
      <c r="CC502" s="157"/>
      <c r="CD502" s="82"/>
      <c r="CE502" s="80" t="str">
        <f>IF(AND(申込書!$C$98&lt;&gt;"▼プルダウンより選択してください",申込書!$C$98&lt;&gt;"",申込書!$P$98&lt;&gt;"YYYY/MM/DD",$G502&lt;&gt;""),申込書!$P$98,"")</f>
        <v/>
      </c>
      <c r="CF502" s="81" t="str">
        <f>IF(AND(申込書!$C$98&lt;&gt;"▼プルダウンより選択してください",申込書!$C$98&lt;&gt;"",$G502&lt;&gt;""),申込書!$M$98,"")</f>
        <v/>
      </c>
      <c r="CG502" s="81" t="str">
        <f>IF($CE$3&lt;&gt;"コンテンツなし",IF(AND(申込書!$AH$4="GIGAスクールパック",SUM($P502,$R502)&lt;&gt;0),SUM($P502,$R502),IF(AND(申込書!$AH$4="SKY安心GIGAタブレット",SUM($T502,$V502)&lt;&gt;0),SUM($T502,$V502),"")),"")</f>
        <v/>
      </c>
      <c r="CH502" s="81" t="str">
        <f>IF($CE$3&lt;&gt;"コンテンツなし",IF(AND(申込書!$AH$4="GIGAスクールパック",SUM($Q502,$S502)&lt;&gt;0),SUM($Q502,$S502),IF(AND(申込書!$AH$4="SKY安心GIGAタブレット",SUM($U502,$W502)&lt;&gt;0),SUM($U502,$W502),"")),"")</f>
        <v/>
      </c>
      <c r="CI502" s="157"/>
      <c r="CJ502" s="82"/>
      <c r="CK502" s="80" t="str">
        <f>IF(AND(申込書!$C$99&lt;&gt;"▼プルダウンより選択してください",申込書!$C$99&lt;&gt;"",申込書!$P$99&lt;&gt;"YYYY/MM/DD",$G502&lt;&gt;""),申込書!$P$99,"")</f>
        <v/>
      </c>
      <c r="CL502" s="81" t="str">
        <f>IF(AND(申込書!$C$99&lt;&gt;"▼プルダウンより選択してください",申込書!$C$99&lt;&gt;"",$G502&lt;&gt;""),申込書!$M$99,"")</f>
        <v/>
      </c>
      <c r="CM502" s="81" t="str">
        <f>IF($CK$3&lt;&gt;"コンテンツなし",IF(AND(申込書!$AH$4="GIGAスクールパック",SUM($P502,$R502)&lt;&gt;0),SUM($P502,$R502),IF(AND(申込書!$AH$4="SKY安心GIGAタブレット",SUM($T502,$V502)&lt;&gt;0),SUM($T502,$V502),"")),"")</f>
        <v/>
      </c>
      <c r="CN502" s="81" t="str">
        <f>IF($CK$3&lt;&gt;"コンテンツなし",IF(AND(申込書!$AH$4="GIGAスクールパック",SUM($Q502,$S502)&lt;&gt;0),SUM($Q502,$S502),IF(AND(申込書!$AH$4="SKY安心GIGAタブレット",SUM($U502,$W502)&lt;&gt;0),SUM($U502,$W502),"")),"")</f>
        <v/>
      </c>
      <c r="CO502" s="157"/>
      <c r="CP502" s="82"/>
      <c r="CQ502" s="80" t="str">
        <f>IF(AND(申込書!$C$100&lt;&gt;"▼プルダウンより選択してください",申込書!$C$100&lt;&gt;"",申込書!$P$100&lt;&gt;"YYYY/MM/DD",$G502&lt;&gt;""),申込書!$P$100,"")</f>
        <v/>
      </c>
      <c r="CR502" s="81" t="str">
        <f>IF(AND(申込書!$C$100&lt;&gt;"▼プルダウンより選択してください",申込書!$C$100&lt;&gt;"",$G502&lt;&gt;""),申込書!$M$100,"")</f>
        <v/>
      </c>
      <c r="CS502" s="81" t="str">
        <f>IF($CQ$3&lt;&gt;"コンテンツなし",IF(AND(申込書!$AH$4="GIGAスクールパック",SUM($P502,$R502)&lt;&gt;0),SUM($P502,$R502),IF(AND(申込書!$AH$4="SKY安心GIGAタブレット",SUM($T502,$V502)&lt;&gt;0),SUM($T502,$V502),"")),"")</f>
        <v/>
      </c>
      <c r="CT502" s="81" t="str">
        <f>IF($CQ$3&lt;&gt;"コンテンツなし",IF(AND(申込書!$AH$4="GIGAスクールパック",SUM($Q502,$S502)&lt;&gt;0),SUM($Q502,$S502),IF(AND(申込書!$AH$4="SKY安心GIGAタブレット",SUM($U502,$W502)&lt;&gt;0),SUM($U502,$W502),"")),"")</f>
        <v/>
      </c>
      <c r="CU502" s="81"/>
      <c r="CV502" s="82"/>
      <c r="CW502" s="80" t="str">
        <f>IF(AND(申込書!$C$101&lt;&gt;"▼プルダウンより選択してください",申込書!$C$101&lt;&gt;"",申込書!$P$101&lt;&gt;"YYYY/MM/DD",$G502&lt;&gt;""),申込書!$P$101,"")</f>
        <v/>
      </c>
      <c r="CX502" s="81" t="str">
        <f>IF(AND(申込書!$C$101&lt;&gt;"▼プルダウンより選択してください",申込書!$C$101&lt;&gt;"",$G502&lt;&gt;""),申込書!$M$101,"")</f>
        <v/>
      </c>
      <c r="CY502" s="81" t="str">
        <f>IF($CW$3&lt;&gt;"コンテンツなし",IF(AND(申込書!$AH$4="GIGAスクールパック",SUM($P502,$R502)&lt;&gt;0),SUM($P502,$R502),IF(AND(申込書!$AH$4="SKY安心GIGAタブレット",SUM($T502,$V502)&lt;&gt;0),SUM($T502,$V502),"")),"")</f>
        <v/>
      </c>
      <c r="CZ502" s="81" t="str">
        <f>IF($CW$3&lt;&gt;"コンテンツなし",IF(AND(申込書!$AH$4="GIGAスクールパック",SUM($Q502,$S502)&lt;&gt;0),SUM($Q502,$S502),IF(AND(申込書!$AH$4="SKY安心GIGAタブレット",SUM($U502,$W502)&lt;&gt;0),SUM($U502,$W502),"")),"")</f>
        <v/>
      </c>
      <c r="DA502" s="81"/>
      <c r="DB502" s="82"/>
      <c r="DC502" s="80" t="str">
        <f>IF(AND(申込書!$C$102&lt;&gt;"▼プルダウンより選択してください",申込書!$C$102&lt;&gt;"",申込書!$P$102&lt;&gt;"YYYY/MM/DD",$G502&lt;&gt;""),申込書!$P$102,"")</f>
        <v/>
      </c>
      <c r="DD502" s="81" t="str">
        <f>IF(AND(申込書!$C$102&lt;&gt;"▼プルダウンより選択してください",申込書!$C$102&lt;&gt;"",$G502&lt;&gt;""),申込書!$M$102,"")</f>
        <v/>
      </c>
      <c r="DE502" s="81" t="str">
        <f>IF($DC$3&lt;&gt;"コンテンツなし",IF(AND(申込書!$AH$4="GIGAスクールパック",SUM($P502,$R502)&lt;&gt;0),SUM($P502,$R502),IF(AND(申込書!$AH$4="SKY安心GIGAタブレット",SUM($T502,$V502)&lt;&gt;0),SUM($T502,$V502),"")),"")</f>
        <v/>
      </c>
      <c r="DF502" s="81" t="str">
        <f>IF($DC$3&lt;&gt;"コンテンツなし",IF(AND(申込書!$AH$4="GIGAスクールパック",SUM($Q502,$S502)&lt;&gt;0),SUM($Q502,$S502),IF(AND(申込書!$AH$4="SKY安心GIGAタブレット",SUM($U502,$W502)&lt;&gt;0),SUM($U502,$W502),"")),"")</f>
        <v/>
      </c>
      <c r="DG502" s="81"/>
      <c r="DH502" s="82"/>
      <c r="DI502" s="80" t="str">
        <f>IF(AND(申込書!$C$103&lt;&gt;"▼プルダウンより選択してください",申込書!$C$103&lt;&gt;"",申込書!$P$103&lt;&gt;"YYYY/MM/DD",$G502&lt;&gt;""),申込書!$P$103,"")</f>
        <v/>
      </c>
      <c r="DJ502" s="81" t="str">
        <f>IF(AND(申込書!$C$103&lt;&gt;"▼プルダウンより選択してください",申込書!$C$103&lt;&gt;"",$G502&lt;&gt;""),申込書!$M$103,"")</f>
        <v/>
      </c>
      <c r="DK502" s="81" t="str">
        <f>IF($DI$3&lt;&gt;"コンテンツなし",IF(AND(申込書!$AH$4="GIGAスクールパック",SUM($P502,$R502)&lt;&gt;0),SUM($P502,$R502),IF(AND(申込書!$AH$4="SKY安心GIGAタブレット",SUM($T502,$V502)&lt;&gt;0),SUM($T502,$V502),"")),"")</f>
        <v/>
      </c>
      <c r="DL502" s="81" t="str">
        <f>IF($DI$3&lt;&gt;"コンテンツなし",IF(AND(申込書!$AH$4="GIGAスクールパック",SUM($Q502,$S502)&lt;&gt;0),SUM($Q502,$S502),IF(AND(申込書!$AH$4="SKY安心GIGAタブレット",SUM($U502,$W502)&lt;&gt;0),SUM($U502,$W502),"")),"")</f>
        <v/>
      </c>
      <c r="DM502" s="81"/>
      <c r="DN502" s="82"/>
      <c r="DO502" s="80" t="str">
        <f>IF(AND(申込書!$C$104&lt;&gt;"▼プルダウンより選択してください",申込書!$C$104&lt;&gt;"",申込書!$P$104&lt;&gt;"YYYY/MM/DD",$G502&lt;&gt;""),申込書!$P$104,"")</f>
        <v/>
      </c>
      <c r="DP502" s="81" t="str">
        <f>IF(AND(申込書!$C$104&lt;&gt;"▼プルダウンより選択してください",申込書!$C$104&lt;&gt;"",$G502&lt;&gt;""),申込書!$M$104,"")</f>
        <v/>
      </c>
      <c r="DQ502" s="81" t="str">
        <f>IF($DO$3&lt;&gt;"コンテンツなし",IF(AND(申込書!$AH$4="GIGAスクールパック",SUM($P502,$R502)&lt;&gt;0),SUM($P502,$R502),IF(AND(申込書!$AH$4="SKY安心GIGAタブレット",SUM($T502,$V502)&lt;&gt;0),SUM($T502,$V502),"")),"")</f>
        <v/>
      </c>
      <c r="DR502" s="81" t="str">
        <f>IF($DO$3&lt;&gt;"コンテンツなし",IF(AND(申込書!$AH$4="GIGAスクールパック",SUM($Q502,$S502)&lt;&gt;0),SUM($Q502,$S502),IF(AND(申込書!$AH$4="SKY安心GIGAタブレット",SUM($U502,$W502)&lt;&gt;0),SUM($U502,$W502),"")),"")</f>
        <v/>
      </c>
      <c r="DS502" s="81"/>
      <c r="DT502" s="82"/>
      <c r="DU502" s="80" t="str">
        <f>IF(AND(申込書!$C$105&lt;&gt;"▼プルダウンより選択してください",申込書!$C$105&lt;&gt;"",申込書!$P$105&lt;&gt;"YYYY/MM/DD",$G502&lt;&gt;""),申込書!$P$105,"")</f>
        <v/>
      </c>
      <c r="DV502" s="81" t="str">
        <f>IF(AND(申込書!$C$105&lt;&gt;"▼プルダウンより選択してください",申込書!$C$105&lt;&gt;"",$G502&lt;&gt;""),申込書!$M$105,"")</f>
        <v/>
      </c>
      <c r="DW502" s="81" t="str">
        <f>IF($DU$3&lt;&gt;"コンテンツなし",IF(AND(申込書!$AH$4="GIGAスクールパック",SUM($P502,$R502)&lt;&gt;0),SUM($P502,$R502),IF(AND(申込書!$AH$4="SKY安心GIGAタブレット",SUM($T502,$V502)&lt;&gt;0),SUM($T502,$V502),"")),"")</f>
        <v/>
      </c>
      <c r="DX502" s="81" t="str">
        <f>IF($DU$3&lt;&gt;"コンテンツなし",IF(AND(申込書!$AH$4="GIGAスクールパック",SUM($Q502,$S502)&lt;&gt;0),SUM($Q502,$S502),IF(AND(申込書!$AH$4="SKY安心GIGAタブレット",SUM($U502,$W502)&lt;&gt;0),SUM($U502,$W502),"")),"")</f>
        <v/>
      </c>
      <c r="DY502" s="157"/>
      <c r="DZ502" s="82"/>
      <c r="EA502" s="80" t="str">
        <f>IF(AND(申込書!$C$106&lt;&gt;"▼プルダウンより選択してください",申込書!$C$106&lt;&gt;"",申込書!$P$106&lt;&gt;"YYYY/MM/DD",$G502&lt;&gt;""),申込書!$P$106,"")</f>
        <v/>
      </c>
      <c r="EB502" s="81" t="str">
        <f>IF(AND(申込書!$C$106&lt;&gt;"▼プルダウンより選択してください",申込書!$C$106&lt;&gt;"",$G502&lt;&gt;""),申込書!$M$106,"")</f>
        <v/>
      </c>
      <c r="EC502" s="81" t="str">
        <f>IF($EA$3&lt;&gt;"コンテンツなし",IF(AND(申込書!$AH$4="GIGAスクールパック",SUM($P502,$R502)&lt;&gt;0),SUM($P502,$R502),IF(AND(申込書!$AH$4="SKY安心GIGAタブレット",SUM($T502,$V502)&lt;&gt;0),SUM($T502,$V502),"")),"")</f>
        <v/>
      </c>
      <c r="ED502" s="81" t="str">
        <f>IF($EA$3&lt;&gt;"コンテンツなし",IF(AND(申込書!$AH$4="GIGAスクールパック",SUM($Q502,$S502)&lt;&gt;0),SUM($Q502,$S502),IF(AND(申込書!$AH$4="SKY安心GIGAタブレット",SUM($U502,$W502)&lt;&gt;0),SUM($U502,$W502),"")),"")</f>
        <v/>
      </c>
      <c r="EE502" s="157"/>
      <c r="EF502" s="82"/>
      <c r="EG502" s="80" t="str">
        <f>IF(AND(申込書!$C$107&lt;&gt;"▼プルダウンより選択してください",申込書!$C$107&lt;&gt;"",申込書!$P$107&lt;&gt;"YYYY/MM/DD",$G502&lt;&gt;""),申込書!$P$107,"")</f>
        <v/>
      </c>
      <c r="EH502" s="81" t="str">
        <f>IF(AND(申込書!$C$107&lt;&gt;"▼プルダウンより選択してください",申込書!$C$107&lt;&gt;"",$G502&lt;&gt;""),申込書!$M$107,"")</f>
        <v/>
      </c>
      <c r="EI502" s="81" t="str">
        <f>IF($EG$3&lt;&gt;"コンテンツなし",IF(AND(申込書!$AH$4="GIGAスクールパック",SUM($P502,$R502)&lt;&gt;0),SUM($P502,$R502),IF(AND(申込書!$AH$4="SKY安心GIGAタブレット",SUM($T502,$V502)&lt;&gt;0),SUM($T502,$V502),"")),"")</f>
        <v/>
      </c>
      <c r="EJ502" s="81" t="str">
        <f>IF($EG$3&lt;&gt;"コンテンツなし",IF(AND(申込書!$AH$4="GIGAスクールパック",SUM($Q502,$S502)&lt;&gt;0),SUM($Q502,$S502),IF(AND(申込書!$AH$4="SKY安心GIGAタブレット",SUM($U502,$W502)&lt;&gt;0),SUM($U502,$W502),"")),"")</f>
        <v/>
      </c>
      <c r="EK502" s="157"/>
      <c r="EL502" s="82"/>
      <c r="EM502" s="80" t="str">
        <f>IF(AND(申込書!$C$108&lt;&gt;"▼プルダウンより選択してください",申込書!$C$108&lt;&gt;"",申込書!$P$108&lt;&gt;"YYYY/MM/DD",$G502&lt;&gt;""),申込書!$P$108,"")</f>
        <v/>
      </c>
      <c r="EN502" s="81" t="str">
        <f>IF(AND(申込書!$C$108&lt;&gt;"▼プルダウンより選択してください",申込書!$C$108&lt;&gt;"",$G502&lt;&gt;""),申込書!$M$108,"")</f>
        <v/>
      </c>
      <c r="EO502" s="81" t="str">
        <f>IF($EM$3&lt;&gt;"コンテンツなし",IF(AND(申込書!$AH$4="GIGAスクールパック",SUM($P502,$R502)&lt;&gt;0),SUM($P502,$R502),IF(AND(申込書!$AH$4="SKY安心GIGAタブレット",SUM($T502,$V502)&lt;&gt;0),SUM($T502,$V502),"")),"")</f>
        <v/>
      </c>
      <c r="EP502" s="81" t="str">
        <f>IF($EM$3&lt;&gt;"コンテンツなし",IF(AND(申込書!$AH$4="GIGAスクールパック",SUM($Q502,$S502)&lt;&gt;0),SUM($Q502,$S502),IF(AND(申込書!$AH$4="SKY安心GIGAタブレット",SUM($U502,$W502)&lt;&gt;0),SUM($U502,$W502),"")),"")</f>
        <v/>
      </c>
      <c r="EQ502" s="157"/>
      <c r="ER502" s="82"/>
      <c r="ES502" s="80" t="str">
        <f>IF(AND(申込書!$C$109&lt;&gt;"▼プルダウンより選択してください",申込書!$C$109&lt;&gt;"",申込書!$P$109&lt;&gt;"YYYY/MM/DD",$G502&lt;&gt;""),申込書!$P$109,"")</f>
        <v/>
      </c>
      <c r="ET502" s="81" t="str">
        <f>IF(AND(申込書!$C$109&lt;&gt;"▼プルダウンより選択してください",申込書!$C$109&lt;&gt;"",$G502&lt;&gt;""),申込書!$M$109,"")</f>
        <v/>
      </c>
      <c r="EU502" s="81" t="str">
        <f>IF($ES$3&lt;&gt;"コンテンツなし",IF(AND(申込書!$AH$4="GIGAスクールパック",SUM($P502,$R502)&lt;&gt;0),SUM($P502,$R502),IF(AND(申込書!$AH$4="SKY安心GIGAタブレット",SUM($T502,$V502)&lt;&gt;0),SUM($T502,$V502),"")),"")</f>
        <v/>
      </c>
      <c r="EV502" s="81" t="str">
        <f>IF($ES$3&lt;&gt;"コンテンツなし",IF(AND(申込書!$AH$4="GIGAスクールパック",SUM($Q502,$S502)&lt;&gt;0),SUM($Q502,$S502),IF(AND(申込書!$AH$4="SKY安心GIGAタブレット",SUM($U502,$W502)&lt;&gt;0),SUM($U502,$W502),"")),"")</f>
        <v/>
      </c>
      <c r="EW502" s="157"/>
      <c r="EX502" s="82"/>
      <c r="EY502" s="80" t="str">
        <f>IF(AND(申込書!$C$110&lt;&gt;"▼プルダウンより選択してください",申込書!$C$110&lt;&gt;"",申込書!$P$110&lt;&gt;"YYYY/MM/DD",$G502&lt;&gt;""),申込書!$P$110,"")</f>
        <v/>
      </c>
      <c r="EZ502" s="81" t="str">
        <f>IF(AND(申込書!$C$110&lt;&gt;"▼プルダウンより選択してください",申込書!$C$110&lt;&gt;"",$G502&lt;&gt;""),申込書!$M$110,"")</f>
        <v/>
      </c>
      <c r="FA502" s="81" t="str">
        <f>IF($EY$3&lt;&gt;"コンテンツなし",IF(AND(申込書!$AH$4="GIGAスクールパック",SUM($P502,$R502)&lt;&gt;0),SUM($P502,$R502),IF(AND(申込書!$AH$4="SKY安心GIGAタブレット",SUM($T502,$V502)&lt;&gt;0),SUM($T502,$V502),"")),"")</f>
        <v/>
      </c>
      <c r="FB502" s="81" t="str">
        <f>IF($EY$3&lt;&gt;"コンテンツなし",IF(AND(申込書!$AH$4="GIGAスクールパック",SUM($Q502,$S502)&lt;&gt;0),SUM($Q502,$S502),IF(AND(申込書!$AH$4="SKY安心GIGAタブレット",SUM($U502,$W502)&lt;&gt;0),SUM($U502,$W502),"")),"")</f>
        <v/>
      </c>
      <c r="FC502" s="157"/>
      <c r="FD502" s="82"/>
      <c r="FE502" s="80" t="str">
        <f>IF(AND(申込書!$C$111&lt;&gt;"▼プルダウンより選択してください",申込書!$C$111&lt;&gt;"",申込書!$P$111&lt;&gt;"YYYY/MM/DD",$G502&lt;&gt;""),申込書!$P$111,"")</f>
        <v/>
      </c>
      <c r="FF502" s="81" t="str">
        <f>IF(AND(申込書!$C$111&lt;&gt;"▼プルダウンより選択してください",申込書!$C$111&lt;&gt;"",$G502&lt;&gt;""),申込書!$M$111,"")</f>
        <v/>
      </c>
      <c r="FG502" s="81" t="str">
        <f>IF($FE$3&lt;&gt;"コンテンツなし",IF(AND(申込書!$AH$4="GIGAスクールパック",SUM($P502,$R502)&lt;&gt;0),SUM($P502,$R502),IF(AND(申込書!$AH$4="SKY安心GIGAタブレット",SUM($T502,$V502)&lt;&gt;0),SUM($T502,$V502),"")),"")</f>
        <v/>
      </c>
      <c r="FH502" s="81" t="str">
        <f>IF($FE$3&lt;&gt;"コンテンツなし",IF(AND(申込書!$AH$4="GIGAスクールパック",SUM($Q502,$S502)&lt;&gt;0),SUM($Q502,$S502),IF(AND(申込書!$AH$4="SKY安心GIGAタブレット",SUM($U502,$W502)&lt;&gt;0),SUM($U502,$W502),"")),"")</f>
        <v/>
      </c>
      <c r="FI502" s="157"/>
      <c r="FJ502" s="82"/>
      <c r="FK502" s="80" t="str">
        <f>IF(AND(申込書!$C$112&lt;&gt;"▼プルダウンより選択してください",申込書!$C$112&lt;&gt;"",申込書!$P$112&lt;&gt;"YYYY/MM/DD",$G502&lt;&gt;""),申込書!$P$112,"")</f>
        <v/>
      </c>
      <c r="FL502" s="81" t="str">
        <f>IF(AND(申込書!$C$112&lt;&gt;"▼プルダウンより選択してください",申込書!$C$112&lt;&gt;"",$G502&lt;&gt;""),申込書!$M$112,"")</f>
        <v/>
      </c>
      <c r="FM502" s="81" t="str">
        <f>IF($FK$3&lt;&gt;"コンテンツなし",IF(AND(申込書!$AH$4="GIGAスクールパック",SUM($P502,$R502)&lt;&gt;0),SUM($P502,$R502),IF(AND(申込書!$AH$4="SKY安心GIGAタブレット",SUM($T502,$V502)&lt;&gt;0),SUM($T502,$V502),"")),"")</f>
        <v/>
      </c>
      <c r="FN502" s="81" t="str">
        <f>IF($FK$3&lt;&gt;"コンテンツなし",IF(AND(申込書!$AH$4="GIGAスクールパック",SUM($Q502,$S502)&lt;&gt;0),SUM($Q502,$S502),IF(AND(申込書!$AH$4="SKY安心GIGAタブレット",SUM($U502,$W502)&lt;&gt;0),SUM($U502,$W502),"")),"")</f>
        <v/>
      </c>
      <c r="FO502" s="157"/>
      <c r="FP502" s="82"/>
      <c r="FQ502" s="80" t="str">
        <f>IF(AND(申込書!$C$113&lt;&gt;"▼プルダウンより選択してください",申込書!$C$113&lt;&gt;"",申込書!$P$113&lt;&gt;"YYYY/MM/DD",$G502&lt;&gt;""),申込書!$P$113,"")</f>
        <v/>
      </c>
      <c r="FR502" s="81" t="str">
        <f>IF(AND(申込書!$C$113&lt;&gt;"▼プルダウンより選択してください",申込書!$C$113&lt;&gt;"",$G502&lt;&gt;""),申込書!$M$113,"")</f>
        <v/>
      </c>
      <c r="FS502" s="81" t="str">
        <f>IF($FQ$3&lt;&gt;"コンテンツなし",IF(AND(申込書!$AH$4="GIGAスクールパック",SUM($P502,$R502)&lt;&gt;0),SUM($P502,$R502),IF(AND(申込書!$AH$4="SKY安心GIGAタブレット",SUM($T502,$V502)&lt;&gt;0),SUM($T502,$V502),"")),"")</f>
        <v/>
      </c>
      <c r="FT502" s="81" t="str">
        <f>IF($FQ$3&lt;&gt;"コンテンツなし",IF(AND(申込書!$AH$4="GIGAスクールパック",SUM($Q502,$S502)&lt;&gt;0),SUM($Q502,$S502),IF(AND(申込書!$AH$4="SKY安心GIGAタブレット",SUM($U502,$W502)&lt;&gt;0),SUM($U502,$W502),"")),"")</f>
        <v/>
      </c>
      <c r="FU502" s="157"/>
      <c r="FV502" s="82"/>
      <c r="FW502" s="80" t="str">
        <f>IF(AND(申込書!$C$114&lt;&gt;"▼プルダウンより選択してください",申込書!$C$114&lt;&gt;"",申込書!$P$114&lt;&gt;"YYYY/MM/DD",$G502&lt;&gt;""),申込書!$P$114,"")</f>
        <v/>
      </c>
      <c r="FX502" s="81" t="str">
        <f>IF(AND(申込書!$C$114&lt;&gt;"▼プルダウンより選択してください",申込書!$C$114&lt;&gt;"",$G502&lt;&gt;""),申込書!$M$114,"")</f>
        <v/>
      </c>
      <c r="FY502" s="81" t="str">
        <f>IF($FW$3&lt;&gt;"コンテンツなし",IF(AND(申込書!$AH$4="GIGAスクールパック",SUM($P502,$R502)&lt;&gt;0),SUM($P502,$R502),IF(AND(申込書!$AH$4="SKY安心GIGAタブレット",SUM($T502,$V502)&lt;&gt;0),SUM($T502,$V502),"")),"")</f>
        <v/>
      </c>
      <c r="FZ502" s="81" t="str">
        <f>IF($FW$3&lt;&gt;"コンテンツなし",IF(AND(申込書!$AH$4="GIGAスクールパック",SUM($Q502,$S502)&lt;&gt;0),SUM($Q502,$S502),IF(AND(申込書!$AH$4="SKY安心GIGAタブレット",SUM($U502,$W502)&lt;&gt;0),SUM($U502,$W502),"")),"")</f>
        <v/>
      </c>
      <c r="GA502" s="157"/>
      <c r="GB502" s="82"/>
      <c r="GC502" s="80" t="str">
        <f>IF(AND(申込書!$C$115&lt;&gt;"▼プルダウンより選択してください",申込書!$C$115&lt;&gt;"",申込書!$P$115&lt;&gt;"YYYY/MM/DD",$G502&lt;&gt;""),申込書!$P$115,"")</f>
        <v/>
      </c>
      <c r="GD502" s="81" t="str">
        <f>IF(AND(申込書!$C$115&lt;&gt;"▼プルダウンより選択してください",申込書!$C$115&lt;&gt;"",$G502&lt;&gt;""),申込書!$M$115,"")</f>
        <v/>
      </c>
      <c r="GE502" s="81" t="str">
        <f>IF($GC$3&lt;&gt;"コンテンツなし",IF(AND(申込書!$AH$4="GIGAスクールパック",SUM($P502,$R502)&lt;&gt;0),SUM($P502,$R502),IF(AND(申込書!$AH$4="SKY安心GIGAタブレット",SUM($T502,$V502)&lt;&gt;0),SUM($T502,$V502),"")),"")</f>
        <v/>
      </c>
      <c r="GF502" s="81" t="str">
        <f>IF($GC$3&lt;&gt;"コンテンツなし",IF(AND(申込書!$AH$4="GIGAスクールパック",SUM($Q502,$S502)&lt;&gt;0),SUM($Q502,$S502),IF(AND(申込書!$AH$4="SKY安心GIGAタブレット",SUM($U502,$W502)&lt;&gt;0),SUM($U502,$W502),"")),"")</f>
        <v/>
      </c>
      <c r="GG502" s="157"/>
      <c r="GH502" s="82"/>
      <c r="GI502" s="80" t="str">
        <f>IF(AND(申込書!$C$116&lt;&gt;"▼プルダウンより選択してください",申込書!$C$116&lt;&gt;"",申込書!$P$116&lt;&gt;"YYYY/MM/DD",$G502&lt;&gt;""),申込書!$P$116,"")</f>
        <v/>
      </c>
      <c r="GJ502" s="81" t="str">
        <f>IF(AND(申込書!$C$116&lt;&gt;"▼プルダウンより選択してください",申込書!$C$116&lt;&gt;"",$G502&lt;&gt;""),申込書!$M$116,"")</f>
        <v/>
      </c>
      <c r="GK502" s="81" t="str">
        <f>IF($GI$3&lt;&gt;"コンテンツなし",IF(AND(申込書!$AH$4="GIGAスクールパック",SUM($P502,$R502)&lt;&gt;0),SUM($P502,$R502),IF(AND(申込書!$AH$4="SKY安心GIGAタブレット",SUM($T502,$V502)&lt;&gt;0),SUM($T502,$V502),"")),"")</f>
        <v/>
      </c>
      <c r="GL502" s="81" t="str">
        <f>IF($GI$3&lt;&gt;"コンテンツなし",IF(AND(申込書!$AH$4="GIGAスクールパック",SUM($Q502,$S502)&lt;&gt;0),SUM($Q502,$S502),IF(AND(申込書!$AH$4="SKY安心GIGAタブレット",SUM($U502,$W502)&lt;&gt;0),SUM($U502,$W502),"")),"")</f>
        <v/>
      </c>
      <c r="GM502" s="157"/>
      <c r="GN502" s="82"/>
      <c r="GO502" s="80" t="str">
        <f>IF(AND(申込書!$C$117&lt;&gt;"▼プルダウンより選択してください",申込書!$C$117&lt;&gt;"",申込書!$P$117&lt;&gt;"YYYY/MM/DD",$G502&lt;&gt;""),申込書!$P$117,"")</f>
        <v/>
      </c>
      <c r="GP502" s="81" t="str">
        <f>IF(AND(申込書!$C$117&lt;&gt;"▼プルダウンより選択してください",申込書!$C$117&lt;&gt;"",$G502&lt;&gt;""),申込書!$M$117,"")</f>
        <v/>
      </c>
      <c r="GQ502" s="81" t="str">
        <f>IF($GO$3&lt;&gt;"コンテンツなし",IF(AND(申込書!$AH$4="GIGAスクールパック",SUM($P502,$R502)&lt;&gt;0),SUM($P502,$R502),IF(AND(申込書!$AH$4="SKY安心GIGAタブレット",SUM($T502,$V502)&lt;&gt;0),SUM($T502,$V502),"")),"")</f>
        <v/>
      </c>
      <c r="GR502" s="81" t="str">
        <f>IF($GO$3&lt;&gt;"コンテンツなし",IF(AND(申込書!$AH$4="GIGAスクールパック",SUM($Q502,$S502)&lt;&gt;0),SUM($Q502,$S502),IF(AND(申込書!$AH$4="SKY安心GIGAタブレット",SUM($U502,$W502)&lt;&gt;0),SUM($U502,$W502),"")),"")</f>
        <v/>
      </c>
      <c r="GS502" s="157"/>
      <c r="GT502" s="82"/>
      <c r="GU502" s="80" t="str">
        <f>IF(AND(申込書!$C$118&lt;&gt;"▼プルダウンより選択してください",申込書!$C$118&lt;&gt;"",申込書!$P$118&lt;&gt;"YYYY/MM/DD",$G502&lt;&gt;""),申込書!$P$118,"")</f>
        <v/>
      </c>
      <c r="GV502" s="81" t="str">
        <f>IF(AND(申込書!$C$118&lt;&gt;"▼プルダウンより選択してください",申込書!$C$118&lt;&gt;"",$G502&lt;&gt;""),申込書!$M$118,"")</f>
        <v/>
      </c>
      <c r="GW502" s="81" t="str">
        <f>IF($GU$3&lt;&gt;"コンテンツなし",IF(AND(申込書!$AH$4="GIGAスクールパック",SUM($P502,$R502)&lt;&gt;0),SUM($P502,$R502),IF(AND(申込書!$AH$4="SKY安心GIGAタブレット",SUM($T502,$V502)&lt;&gt;0),SUM($T502,$V502),"")),"")</f>
        <v/>
      </c>
      <c r="GX502" s="81" t="str">
        <f>IF($GU$3&lt;&gt;"コンテンツなし",IF(AND(申込書!$AH$4="GIGAスクールパック",SUM($Q502,$S502)&lt;&gt;0),SUM($Q502,$S502),IF(AND(申込書!$AH$4="SKY安心GIGAタブレット",SUM($U502,$W502)&lt;&gt;0),SUM($U502,$W502),"")),"")</f>
        <v/>
      </c>
      <c r="GY502" s="157"/>
      <c r="GZ502" s="82"/>
      <c r="HA502" s="80" t="str">
        <f>IF(AND(申込書!$C$119&lt;&gt;"▼プルダウンより選択してください",申込書!$C$119&lt;&gt;"",申込書!$P$119&lt;&gt;"YYYY/MM/DD",$G502&lt;&gt;""),申込書!$P$119,"")</f>
        <v/>
      </c>
      <c r="HB502" s="81" t="str">
        <f>IF(AND(申込書!$C$119&lt;&gt;"▼プルダウンより選択してください",申込書!$C$119&lt;&gt;"",$G502&lt;&gt;""),申込書!$M$119,"")</f>
        <v/>
      </c>
      <c r="HC502" s="81" t="str">
        <f>IF($HA$3&lt;&gt;"コンテンツなし",IF(AND(申込書!$AH$4="GIGAスクールパック",SUM($P502,$R502)&lt;&gt;0),SUM($P502,$R502),IF(AND(申込書!$AH$4="SKY安心GIGAタブレット",SUM($T502,$V502)&lt;&gt;0),SUM($T502,$V502),"")),"")</f>
        <v/>
      </c>
      <c r="HD502" s="81" t="str">
        <f>IF($HA$3&lt;&gt;"コンテンツなし",IF(AND(申込書!$AH$4="GIGAスクールパック",SUM($Q502,$S502)&lt;&gt;0),SUM($Q502,$S502),IF(AND(申込書!$AH$4="SKY安心GIGAタブレット",SUM($U502,$W502)&lt;&gt;0),SUM($U502,$W502),"")),"")</f>
        <v/>
      </c>
      <c r="HE502" s="157"/>
      <c r="HF502" s="82"/>
      <c r="HG502" s="83"/>
    </row>
    <row r="503" spans="2:215" ht="26.85" customHeight="1">
      <c r="B503" s="62">
        <f t="shared" si="4"/>
        <v>498</v>
      </c>
      <c r="C503" s="63"/>
      <c r="D503" s="64"/>
      <c r="E503" s="207"/>
      <c r="F503" s="65"/>
      <c r="G503" s="66"/>
      <c r="H503" s="67"/>
      <c r="I503" s="68"/>
      <c r="J503" s="69"/>
      <c r="K503" s="70"/>
      <c r="L503" s="71"/>
      <c r="M503" s="72"/>
      <c r="N503" s="73"/>
      <c r="O503" s="74"/>
      <c r="P503" s="179"/>
      <c r="Q503" s="180"/>
      <c r="R503" s="180"/>
      <c r="S503" s="181"/>
      <c r="T503" s="179"/>
      <c r="U503" s="180"/>
      <c r="V503" s="182"/>
      <c r="W503" s="181"/>
      <c r="X503" s="75"/>
      <c r="Y503" s="76"/>
      <c r="Z503" s="77"/>
      <c r="AA503" s="78"/>
      <c r="AB503" s="79"/>
      <c r="AC503" s="79"/>
      <c r="AD503" s="79"/>
      <c r="AE503" s="77"/>
      <c r="AF503" s="139"/>
      <c r="AG503" s="139"/>
      <c r="AH503" s="139"/>
      <c r="AI503" s="80" t="str">
        <f>IF(AND(申込書!$C$90&lt;&gt;"▼プルダウンより選択してください",申込書!$C$90&lt;&gt;"",申込書!$P$90&lt;&gt;"YYYY/MM/DD",$G503&lt;&gt;""),申込書!$P$90,"")</f>
        <v/>
      </c>
      <c r="AJ503" s="81" t="str">
        <f>IF(AND(申込書!$C$90&lt;&gt;"▼プルダウンより選択してください",申込書!$C$90&lt;&gt;"",$G503&lt;&gt;""),申込書!$M$90,"")</f>
        <v/>
      </c>
      <c r="AK503" s="81" t="str">
        <f>IF($AI$3&lt;&gt;"コンテンツなし",IF(AND(申込書!$AH$4="GIGAスクールパック",SUM($P503,$R503)&lt;&gt;0),SUM($P503,$R503),IF(AND(申込書!$AH$4="SKY安心GIGAタブレット",SUM($T503,$V503)&lt;&gt;0),SUM($T503,$V503),"")),"")</f>
        <v/>
      </c>
      <c r="AL503" s="81" t="str">
        <f>IF($AI$3&lt;&gt;"コンテンツなし",IF(AND(申込書!$AH$4="GIGAスクールパック",SUM($Q503,$S503)&lt;&gt;0),SUM($Q503,$S503),IF(AND(申込書!$AH$4="SKY安心GIGAタブレット",SUM($U503,$W503)&lt;&gt;0),SUM($U503,$W503),"")),"")</f>
        <v/>
      </c>
      <c r="AM503" s="157"/>
      <c r="AN503" s="82"/>
      <c r="AO503" s="80" t="str">
        <f>IF(AND(申込書!$C$91&lt;&gt;"▼プルダウンより選択してください",申込書!$C$91&lt;&gt;"",申込書!$P$91&lt;&gt;"YYYY/MM/DD",$G503&lt;&gt;""),申込書!$P$91,"")</f>
        <v/>
      </c>
      <c r="AP503" s="81" t="str">
        <f>IF(AND(申込書!$C$91&lt;&gt;"▼プルダウンより選択してください",申込書!$C$91&lt;&gt;"",$G503&lt;&gt;""),申込書!$M$91,"")</f>
        <v/>
      </c>
      <c r="AQ503" s="81" t="str">
        <f>IF($AO$3&lt;&gt;"コンテンツなし",IF(AND(申込書!$AH$4="GIGAスクールパック",SUM($P503,$R503)&lt;&gt;0),SUM($P503,$R503),IF(AND(申込書!$AH$4="SKY安心GIGAタブレット",SUM($T503,$V503)&lt;&gt;0),SUM($T503,$V503),"")),"")</f>
        <v/>
      </c>
      <c r="AR503" s="81" t="str">
        <f>IF($AO$3&lt;&gt;"コンテンツなし",IF(AND(申込書!$AH$4="GIGAスクールパック",SUM($Q503,$S503)&lt;&gt;0),SUM($Q503,$S503),IF(AND(申込書!$AH$4="SKY安心GIGAタブレット",SUM($U503,$W503)&lt;&gt;0),SUM($U503,$W503),"")),"")</f>
        <v/>
      </c>
      <c r="AS503" s="157"/>
      <c r="AT503" s="82"/>
      <c r="AU503" s="80" t="str">
        <f>IF(AND(申込書!$C$92&lt;&gt;"▼プルダウンより選択してください",申込書!$C$92&lt;&gt;"",申込書!$P$92&lt;&gt;"YYYY/MM/DD",$G503&lt;&gt;""),申込書!$P$92,"")</f>
        <v/>
      </c>
      <c r="AV503" s="81" t="str">
        <f>IF(AND(申込書!$C$92&lt;&gt;"▼プルダウンより選択してください",申込書!$C$92&lt;&gt;"",$G503&lt;&gt;""),申込書!$M$92,"")</f>
        <v/>
      </c>
      <c r="AW503" s="81" t="str">
        <f>IF($AU$3&lt;&gt;"コンテンツなし",IF(AND(申込書!$AH$4="GIGAスクールパック",SUM($P503,$R503)&lt;&gt;0),SUM($P503,$R503),IF(AND(申込書!$AH$4="SKY安心GIGAタブレット",SUM($T503,$V503)&lt;&gt;0),SUM($T503,$V503),"")),"")</f>
        <v/>
      </c>
      <c r="AX503" s="81" t="str">
        <f>IF($AU$3&lt;&gt;"コンテンツなし",IF(AND(申込書!$AH$4="GIGAスクールパック",SUM($Q503,$S503)&lt;&gt;0),SUM($Q503,$S503),IF(AND(申込書!$AH$4="SKY安心GIGAタブレット",SUM($U503,$W503)&lt;&gt;0),SUM($U503,$W503),"")),"")</f>
        <v/>
      </c>
      <c r="AY503" s="157"/>
      <c r="AZ503" s="82"/>
      <c r="BA503" s="80" t="str">
        <f>IF(AND(申込書!$C$93&lt;&gt;"▼プルダウンより選択してください",申込書!$C$93&lt;&gt;"",申込書!$P$93&lt;&gt;"YYYY/MM/DD",$G503&lt;&gt;""),申込書!$P$93,"")</f>
        <v/>
      </c>
      <c r="BB503" s="81" t="str">
        <f>IF(AND(申込書!$C$93&lt;&gt;"▼プルダウンより選択してください",申込書!$C$93&lt;&gt;"",申込書!$M$93&gt;=1,$G503&lt;&gt;""),申込書!$M$93,"")</f>
        <v/>
      </c>
      <c r="BC503" s="81" t="str">
        <f>IF($BA$3&lt;&gt;"コンテンツなし",IF(AND(申込書!$AH$4="GIGAスクールパック",SUM($P503,$R503)&lt;&gt;0),SUM($P503,$R503),IF(AND(申込書!$AH$4="SKY安心GIGAタブレット",SUM($T503,$V503)&lt;&gt;0),SUM($T503,$V503),"")),"")</f>
        <v/>
      </c>
      <c r="BD503" s="81" t="str">
        <f>IF($BA$3&lt;&gt;"コンテンツなし",IF(AND(申込書!$AH$4="GIGAスクールパック",SUM($Q503,$S503)&lt;&gt;0),SUM($Q503,$S503),IF(AND(申込書!$AH$4="SKY安心GIGAタブレット",SUM($U503,$W503)&lt;&gt;0),SUM($U503,$W503),"")),"")</f>
        <v/>
      </c>
      <c r="BE503" s="157"/>
      <c r="BF503" s="82"/>
      <c r="BG503" s="80" t="str">
        <f>IF(AND(申込書!$C$94&lt;&gt;"▼プルダウンより選択してください",申込書!$C$94&lt;&gt;"",申込書!$P$94&lt;&gt;"YYYY/MM/DD",$G503&lt;&gt;""),申込書!$P$94,"")</f>
        <v/>
      </c>
      <c r="BH503" s="81" t="str">
        <f>IF(AND(申込書!$C$94&lt;&gt;"▼プルダウンより選択してください",申込書!$C$94&lt;&gt;"",$G503&lt;&gt;""),申込書!$M$94,"")</f>
        <v/>
      </c>
      <c r="BI503" s="81" t="str">
        <f>IF($BG$3&lt;&gt;"コンテンツなし",IF(AND(申込書!$AH$4="GIGAスクールパック",SUM($P503,$R503)&lt;&gt;0),SUM($P503,$R503),IF(AND(申込書!$AH$4="SKY安心GIGAタブレット",SUM($T503,$V503)&lt;&gt;0),SUM($T503,$V503),"")),"")</f>
        <v/>
      </c>
      <c r="BJ503" s="81" t="str">
        <f>IF($BG$3&lt;&gt;"コンテンツなし",IF(AND(申込書!$AH$4="GIGAスクールパック",SUM($Q503,$S503)&lt;&gt;0),SUM($Q503,$S503),IF(AND(申込書!$AH$4="SKY安心GIGAタブレット",SUM($U503,$W503)&lt;&gt;0),SUM($U503,$W503),"")),"")</f>
        <v/>
      </c>
      <c r="BK503" s="157"/>
      <c r="BL503" s="82"/>
      <c r="BM503" s="80" t="str">
        <f>IF(AND(申込書!$C$95&lt;&gt;"▼プルダウンより選択してください",申込書!$C$95&lt;&gt;"",申込書!$P$95&lt;&gt;"YYYY/MM/DD",$G503&lt;&gt;""),申込書!$P$95,"")</f>
        <v/>
      </c>
      <c r="BN503" s="81" t="str">
        <f>IF(AND(申込書!$C$95&lt;&gt;"▼プルダウンより選択してください",申込書!$C$95&lt;&gt;"",$G503&lt;&gt;""),申込書!$M$95,"")</f>
        <v/>
      </c>
      <c r="BO503" s="81" t="str">
        <f>IF($BM$3&lt;&gt;"コンテンツなし",IF(AND(申込書!$AH$4="GIGAスクールパック",SUM($P503,$R503)&lt;&gt;0),SUM($P503,$R503),IF(AND(申込書!$AH$4="SKY安心GIGAタブレット",SUM($T503,$V503)&lt;&gt;0),SUM($T503,$V503),"")),"")</f>
        <v/>
      </c>
      <c r="BP503" s="81" t="str">
        <f>IF($BM$3&lt;&gt;"コンテンツなし",IF(AND(申込書!$AH$4="GIGAスクールパック",SUM($Q503,$S503)&lt;&gt;0),SUM($Q503,$S503),IF(AND(申込書!$AH$4="SKY安心GIGAタブレット",SUM($U503,$W503)&lt;&gt;0),SUM($U503,$W503),"")),"")</f>
        <v/>
      </c>
      <c r="BQ503" s="157"/>
      <c r="BR503" s="82"/>
      <c r="BS503" s="80" t="str">
        <f>IF(AND(申込書!$C$96&lt;&gt;"▼プルダウンより選択してください",申込書!$C$96&lt;&gt;"",申込書!$P$96&lt;&gt;"YYYY/MM/DD",$G503&lt;&gt;""),申込書!$P$96,"")</f>
        <v/>
      </c>
      <c r="BT503" s="81" t="str">
        <f>IF(AND(申込書!$C$96&lt;&gt;"▼プルダウンより選択してください",申込書!$C$96&lt;&gt;"",$G503&lt;&gt;""),申込書!$M$96,"")</f>
        <v/>
      </c>
      <c r="BU503" s="81" t="str">
        <f>IF($BS$3&lt;&gt;"コンテンツなし",IF(AND(申込書!$AH$4="GIGAスクールパック",SUM($P503,$R503)&lt;&gt;0),SUM($P503,$R503),IF(AND(申込書!$AH$4="SKY安心GIGAタブレット",SUM($T503,$V503)&lt;&gt;0),SUM($T503,$V503),"")),"")</f>
        <v/>
      </c>
      <c r="BV503" s="81" t="str">
        <f>IF($BS$3&lt;&gt;"コンテンツなし",IF(AND(申込書!$AH$4="GIGAスクールパック",SUM($Q503,$S503)&lt;&gt;0),SUM($Q503,$S503),IF(AND(申込書!$AH$4="SKY安心GIGAタブレット",SUM($U503,$W503)&lt;&gt;0),SUM($U503,$W503),"")),"")</f>
        <v/>
      </c>
      <c r="BW503" s="157"/>
      <c r="BX503" s="82"/>
      <c r="BY503" s="80" t="str">
        <f>IF(AND(申込書!$C$97&lt;&gt;"▼プルダウンより選択してください",申込書!$C$97&lt;&gt;"",申込書!$P$97&lt;&gt;"YYYY/MM/DD",$G503&lt;&gt;""),申込書!$P$97,"")</f>
        <v/>
      </c>
      <c r="BZ503" s="81" t="str">
        <f>IF(AND(申込書!$C$97&lt;&gt;"▼プルダウンより選択してください",申込書!$C$97&lt;&gt;"",$G503&lt;&gt;""),申込書!$M$97,"")</f>
        <v/>
      </c>
      <c r="CA503" s="81" t="str">
        <f>IF($BY$3&lt;&gt;"コンテンツなし",IF(AND(申込書!$AH$4="GIGAスクールパック",SUM($P503,$R503)&lt;&gt;0),SUM($P503,$R503),IF(AND(申込書!$AH$4="SKY安心GIGAタブレット",SUM($T503,$V503)&lt;&gt;0),SUM($T503,$V503),"")),"")</f>
        <v/>
      </c>
      <c r="CB503" s="81" t="str">
        <f>IF($BY$3&lt;&gt;"コンテンツなし",IF(AND(申込書!$AH$4="GIGAスクールパック",SUM($Q503,$S503)&lt;&gt;0),SUM($Q503,$S503),IF(AND(申込書!$AH$4="SKY安心GIGAタブレット",SUM($U503,$W503)&lt;&gt;0),SUM($U503,$W503),"")),"")</f>
        <v/>
      </c>
      <c r="CC503" s="157"/>
      <c r="CD503" s="82"/>
      <c r="CE503" s="80" t="str">
        <f>IF(AND(申込書!$C$98&lt;&gt;"▼プルダウンより選択してください",申込書!$C$98&lt;&gt;"",申込書!$P$98&lt;&gt;"YYYY/MM/DD",$G503&lt;&gt;""),申込書!$P$98,"")</f>
        <v/>
      </c>
      <c r="CF503" s="81" t="str">
        <f>IF(AND(申込書!$C$98&lt;&gt;"▼プルダウンより選択してください",申込書!$C$98&lt;&gt;"",$G503&lt;&gt;""),申込書!$M$98,"")</f>
        <v/>
      </c>
      <c r="CG503" s="81" t="str">
        <f>IF($CE$3&lt;&gt;"コンテンツなし",IF(AND(申込書!$AH$4="GIGAスクールパック",SUM($P503,$R503)&lt;&gt;0),SUM($P503,$R503),IF(AND(申込書!$AH$4="SKY安心GIGAタブレット",SUM($T503,$V503)&lt;&gt;0),SUM($T503,$V503),"")),"")</f>
        <v/>
      </c>
      <c r="CH503" s="81" t="str">
        <f>IF($CE$3&lt;&gt;"コンテンツなし",IF(AND(申込書!$AH$4="GIGAスクールパック",SUM($Q503,$S503)&lt;&gt;0),SUM($Q503,$S503),IF(AND(申込書!$AH$4="SKY安心GIGAタブレット",SUM($U503,$W503)&lt;&gt;0),SUM($U503,$W503),"")),"")</f>
        <v/>
      </c>
      <c r="CI503" s="157"/>
      <c r="CJ503" s="82"/>
      <c r="CK503" s="80" t="str">
        <f>IF(AND(申込書!$C$99&lt;&gt;"▼プルダウンより選択してください",申込書!$C$99&lt;&gt;"",申込書!$P$99&lt;&gt;"YYYY/MM/DD",$G503&lt;&gt;""),申込書!$P$99,"")</f>
        <v/>
      </c>
      <c r="CL503" s="81" t="str">
        <f>IF(AND(申込書!$C$99&lt;&gt;"▼プルダウンより選択してください",申込書!$C$99&lt;&gt;"",$G503&lt;&gt;""),申込書!$M$99,"")</f>
        <v/>
      </c>
      <c r="CM503" s="81" t="str">
        <f>IF($CK$3&lt;&gt;"コンテンツなし",IF(AND(申込書!$AH$4="GIGAスクールパック",SUM($P503,$R503)&lt;&gt;0),SUM($P503,$R503),IF(AND(申込書!$AH$4="SKY安心GIGAタブレット",SUM($T503,$V503)&lt;&gt;0),SUM($T503,$V503),"")),"")</f>
        <v/>
      </c>
      <c r="CN503" s="81" t="str">
        <f>IF($CK$3&lt;&gt;"コンテンツなし",IF(AND(申込書!$AH$4="GIGAスクールパック",SUM($Q503,$S503)&lt;&gt;0),SUM($Q503,$S503),IF(AND(申込書!$AH$4="SKY安心GIGAタブレット",SUM($U503,$W503)&lt;&gt;0),SUM($U503,$W503),"")),"")</f>
        <v/>
      </c>
      <c r="CO503" s="157"/>
      <c r="CP503" s="82"/>
      <c r="CQ503" s="80" t="str">
        <f>IF(AND(申込書!$C$100&lt;&gt;"▼プルダウンより選択してください",申込書!$C$100&lt;&gt;"",申込書!$P$100&lt;&gt;"YYYY/MM/DD",$G503&lt;&gt;""),申込書!$P$100,"")</f>
        <v/>
      </c>
      <c r="CR503" s="81" t="str">
        <f>IF(AND(申込書!$C$100&lt;&gt;"▼プルダウンより選択してください",申込書!$C$100&lt;&gt;"",$G503&lt;&gt;""),申込書!$M$100,"")</f>
        <v/>
      </c>
      <c r="CS503" s="81" t="str">
        <f>IF($CQ$3&lt;&gt;"コンテンツなし",IF(AND(申込書!$AH$4="GIGAスクールパック",SUM($P503,$R503)&lt;&gt;0),SUM($P503,$R503),IF(AND(申込書!$AH$4="SKY安心GIGAタブレット",SUM($T503,$V503)&lt;&gt;0),SUM($T503,$V503),"")),"")</f>
        <v/>
      </c>
      <c r="CT503" s="81" t="str">
        <f>IF($CQ$3&lt;&gt;"コンテンツなし",IF(AND(申込書!$AH$4="GIGAスクールパック",SUM($Q503,$S503)&lt;&gt;0),SUM($Q503,$S503),IF(AND(申込書!$AH$4="SKY安心GIGAタブレット",SUM($U503,$W503)&lt;&gt;0),SUM($U503,$W503),"")),"")</f>
        <v/>
      </c>
      <c r="CU503" s="81"/>
      <c r="CV503" s="82"/>
      <c r="CW503" s="80" t="str">
        <f>IF(AND(申込書!$C$101&lt;&gt;"▼プルダウンより選択してください",申込書!$C$101&lt;&gt;"",申込書!$P$101&lt;&gt;"YYYY/MM/DD",$G503&lt;&gt;""),申込書!$P$101,"")</f>
        <v/>
      </c>
      <c r="CX503" s="81" t="str">
        <f>IF(AND(申込書!$C$101&lt;&gt;"▼プルダウンより選択してください",申込書!$C$101&lt;&gt;"",$G503&lt;&gt;""),申込書!$M$101,"")</f>
        <v/>
      </c>
      <c r="CY503" s="81" t="str">
        <f>IF($CW$3&lt;&gt;"コンテンツなし",IF(AND(申込書!$AH$4="GIGAスクールパック",SUM($P503,$R503)&lt;&gt;0),SUM($P503,$R503),IF(AND(申込書!$AH$4="SKY安心GIGAタブレット",SUM($T503,$V503)&lt;&gt;0),SUM($T503,$V503),"")),"")</f>
        <v/>
      </c>
      <c r="CZ503" s="81" t="str">
        <f>IF($CW$3&lt;&gt;"コンテンツなし",IF(AND(申込書!$AH$4="GIGAスクールパック",SUM($Q503,$S503)&lt;&gt;0),SUM($Q503,$S503),IF(AND(申込書!$AH$4="SKY安心GIGAタブレット",SUM($U503,$W503)&lt;&gt;0),SUM($U503,$W503),"")),"")</f>
        <v/>
      </c>
      <c r="DA503" s="81"/>
      <c r="DB503" s="82"/>
      <c r="DC503" s="80" t="str">
        <f>IF(AND(申込書!$C$102&lt;&gt;"▼プルダウンより選択してください",申込書!$C$102&lt;&gt;"",申込書!$P$102&lt;&gt;"YYYY/MM/DD",$G503&lt;&gt;""),申込書!$P$102,"")</f>
        <v/>
      </c>
      <c r="DD503" s="81" t="str">
        <f>IF(AND(申込書!$C$102&lt;&gt;"▼プルダウンより選択してください",申込書!$C$102&lt;&gt;"",$G503&lt;&gt;""),申込書!$M$102,"")</f>
        <v/>
      </c>
      <c r="DE503" s="81" t="str">
        <f>IF($DC$3&lt;&gt;"コンテンツなし",IF(AND(申込書!$AH$4="GIGAスクールパック",SUM($P503,$R503)&lt;&gt;0),SUM($P503,$R503),IF(AND(申込書!$AH$4="SKY安心GIGAタブレット",SUM($T503,$V503)&lt;&gt;0),SUM($T503,$V503),"")),"")</f>
        <v/>
      </c>
      <c r="DF503" s="81" t="str">
        <f>IF($DC$3&lt;&gt;"コンテンツなし",IF(AND(申込書!$AH$4="GIGAスクールパック",SUM($Q503,$S503)&lt;&gt;0),SUM($Q503,$S503),IF(AND(申込書!$AH$4="SKY安心GIGAタブレット",SUM($U503,$W503)&lt;&gt;0),SUM($U503,$W503),"")),"")</f>
        <v/>
      </c>
      <c r="DG503" s="81"/>
      <c r="DH503" s="82"/>
      <c r="DI503" s="80" t="str">
        <f>IF(AND(申込書!$C$103&lt;&gt;"▼プルダウンより選択してください",申込書!$C$103&lt;&gt;"",申込書!$P$103&lt;&gt;"YYYY/MM/DD",$G503&lt;&gt;""),申込書!$P$103,"")</f>
        <v/>
      </c>
      <c r="DJ503" s="81" t="str">
        <f>IF(AND(申込書!$C$103&lt;&gt;"▼プルダウンより選択してください",申込書!$C$103&lt;&gt;"",$G503&lt;&gt;""),申込書!$M$103,"")</f>
        <v/>
      </c>
      <c r="DK503" s="81" t="str">
        <f>IF($DI$3&lt;&gt;"コンテンツなし",IF(AND(申込書!$AH$4="GIGAスクールパック",SUM($P503,$R503)&lt;&gt;0),SUM($P503,$R503),IF(AND(申込書!$AH$4="SKY安心GIGAタブレット",SUM($T503,$V503)&lt;&gt;0),SUM($T503,$V503),"")),"")</f>
        <v/>
      </c>
      <c r="DL503" s="81" t="str">
        <f>IF($DI$3&lt;&gt;"コンテンツなし",IF(AND(申込書!$AH$4="GIGAスクールパック",SUM($Q503,$S503)&lt;&gt;0),SUM($Q503,$S503),IF(AND(申込書!$AH$4="SKY安心GIGAタブレット",SUM($U503,$W503)&lt;&gt;0),SUM($U503,$W503),"")),"")</f>
        <v/>
      </c>
      <c r="DM503" s="81"/>
      <c r="DN503" s="82"/>
      <c r="DO503" s="80" t="str">
        <f>IF(AND(申込書!$C$104&lt;&gt;"▼プルダウンより選択してください",申込書!$C$104&lt;&gt;"",申込書!$P$104&lt;&gt;"YYYY/MM/DD",$G503&lt;&gt;""),申込書!$P$104,"")</f>
        <v/>
      </c>
      <c r="DP503" s="81" t="str">
        <f>IF(AND(申込書!$C$104&lt;&gt;"▼プルダウンより選択してください",申込書!$C$104&lt;&gt;"",$G503&lt;&gt;""),申込書!$M$104,"")</f>
        <v/>
      </c>
      <c r="DQ503" s="81" t="str">
        <f>IF($DO$3&lt;&gt;"コンテンツなし",IF(AND(申込書!$AH$4="GIGAスクールパック",SUM($P503,$R503)&lt;&gt;0),SUM($P503,$R503),IF(AND(申込書!$AH$4="SKY安心GIGAタブレット",SUM($T503,$V503)&lt;&gt;0),SUM($T503,$V503),"")),"")</f>
        <v/>
      </c>
      <c r="DR503" s="81" t="str">
        <f>IF($DO$3&lt;&gt;"コンテンツなし",IF(AND(申込書!$AH$4="GIGAスクールパック",SUM($Q503,$S503)&lt;&gt;0),SUM($Q503,$S503),IF(AND(申込書!$AH$4="SKY安心GIGAタブレット",SUM($U503,$W503)&lt;&gt;0),SUM($U503,$W503),"")),"")</f>
        <v/>
      </c>
      <c r="DS503" s="81"/>
      <c r="DT503" s="82"/>
      <c r="DU503" s="80" t="str">
        <f>IF(AND(申込書!$C$105&lt;&gt;"▼プルダウンより選択してください",申込書!$C$105&lt;&gt;"",申込書!$P$105&lt;&gt;"YYYY/MM/DD",$G503&lt;&gt;""),申込書!$P$105,"")</f>
        <v/>
      </c>
      <c r="DV503" s="81" t="str">
        <f>IF(AND(申込書!$C$105&lt;&gt;"▼プルダウンより選択してください",申込書!$C$105&lt;&gt;"",$G503&lt;&gt;""),申込書!$M$105,"")</f>
        <v/>
      </c>
      <c r="DW503" s="81" t="str">
        <f>IF($DU$3&lt;&gt;"コンテンツなし",IF(AND(申込書!$AH$4="GIGAスクールパック",SUM($P503,$R503)&lt;&gt;0),SUM($P503,$R503),IF(AND(申込書!$AH$4="SKY安心GIGAタブレット",SUM($T503,$V503)&lt;&gt;0),SUM($T503,$V503),"")),"")</f>
        <v/>
      </c>
      <c r="DX503" s="81" t="str">
        <f>IF($DU$3&lt;&gt;"コンテンツなし",IF(AND(申込書!$AH$4="GIGAスクールパック",SUM($Q503,$S503)&lt;&gt;0),SUM($Q503,$S503),IF(AND(申込書!$AH$4="SKY安心GIGAタブレット",SUM($U503,$W503)&lt;&gt;0),SUM($U503,$W503),"")),"")</f>
        <v/>
      </c>
      <c r="DY503" s="157"/>
      <c r="DZ503" s="82"/>
      <c r="EA503" s="80" t="str">
        <f>IF(AND(申込書!$C$106&lt;&gt;"▼プルダウンより選択してください",申込書!$C$106&lt;&gt;"",申込書!$P$106&lt;&gt;"YYYY/MM/DD",$G503&lt;&gt;""),申込書!$P$106,"")</f>
        <v/>
      </c>
      <c r="EB503" s="81" t="str">
        <f>IF(AND(申込書!$C$106&lt;&gt;"▼プルダウンより選択してください",申込書!$C$106&lt;&gt;"",$G503&lt;&gt;""),申込書!$M$106,"")</f>
        <v/>
      </c>
      <c r="EC503" s="81" t="str">
        <f>IF($EA$3&lt;&gt;"コンテンツなし",IF(AND(申込書!$AH$4="GIGAスクールパック",SUM($P503,$R503)&lt;&gt;0),SUM($P503,$R503),IF(AND(申込書!$AH$4="SKY安心GIGAタブレット",SUM($T503,$V503)&lt;&gt;0),SUM($T503,$V503),"")),"")</f>
        <v/>
      </c>
      <c r="ED503" s="81" t="str">
        <f>IF($EA$3&lt;&gt;"コンテンツなし",IF(AND(申込書!$AH$4="GIGAスクールパック",SUM($Q503,$S503)&lt;&gt;0),SUM($Q503,$S503),IF(AND(申込書!$AH$4="SKY安心GIGAタブレット",SUM($U503,$W503)&lt;&gt;0),SUM($U503,$W503),"")),"")</f>
        <v/>
      </c>
      <c r="EE503" s="157"/>
      <c r="EF503" s="82"/>
      <c r="EG503" s="80" t="str">
        <f>IF(AND(申込書!$C$107&lt;&gt;"▼プルダウンより選択してください",申込書!$C$107&lt;&gt;"",申込書!$P$107&lt;&gt;"YYYY/MM/DD",$G503&lt;&gt;""),申込書!$P$107,"")</f>
        <v/>
      </c>
      <c r="EH503" s="81" t="str">
        <f>IF(AND(申込書!$C$107&lt;&gt;"▼プルダウンより選択してください",申込書!$C$107&lt;&gt;"",$G503&lt;&gt;""),申込書!$M$107,"")</f>
        <v/>
      </c>
      <c r="EI503" s="81" t="str">
        <f>IF($EG$3&lt;&gt;"コンテンツなし",IF(AND(申込書!$AH$4="GIGAスクールパック",SUM($P503,$R503)&lt;&gt;0),SUM($P503,$R503),IF(AND(申込書!$AH$4="SKY安心GIGAタブレット",SUM($T503,$V503)&lt;&gt;0),SUM($T503,$V503),"")),"")</f>
        <v/>
      </c>
      <c r="EJ503" s="81" t="str">
        <f>IF($EG$3&lt;&gt;"コンテンツなし",IF(AND(申込書!$AH$4="GIGAスクールパック",SUM($Q503,$S503)&lt;&gt;0),SUM($Q503,$S503),IF(AND(申込書!$AH$4="SKY安心GIGAタブレット",SUM($U503,$W503)&lt;&gt;0),SUM($U503,$W503),"")),"")</f>
        <v/>
      </c>
      <c r="EK503" s="157"/>
      <c r="EL503" s="82"/>
      <c r="EM503" s="80" t="str">
        <f>IF(AND(申込書!$C$108&lt;&gt;"▼プルダウンより選択してください",申込書!$C$108&lt;&gt;"",申込書!$P$108&lt;&gt;"YYYY/MM/DD",$G503&lt;&gt;""),申込書!$P$108,"")</f>
        <v/>
      </c>
      <c r="EN503" s="81" t="str">
        <f>IF(AND(申込書!$C$108&lt;&gt;"▼プルダウンより選択してください",申込書!$C$108&lt;&gt;"",$G503&lt;&gt;""),申込書!$M$108,"")</f>
        <v/>
      </c>
      <c r="EO503" s="81" t="str">
        <f>IF($EM$3&lt;&gt;"コンテンツなし",IF(AND(申込書!$AH$4="GIGAスクールパック",SUM($P503,$R503)&lt;&gt;0),SUM($P503,$R503),IF(AND(申込書!$AH$4="SKY安心GIGAタブレット",SUM($T503,$V503)&lt;&gt;0),SUM($T503,$V503),"")),"")</f>
        <v/>
      </c>
      <c r="EP503" s="81" t="str">
        <f>IF($EM$3&lt;&gt;"コンテンツなし",IF(AND(申込書!$AH$4="GIGAスクールパック",SUM($Q503,$S503)&lt;&gt;0),SUM($Q503,$S503),IF(AND(申込書!$AH$4="SKY安心GIGAタブレット",SUM($U503,$W503)&lt;&gt;0),SUM($U503,$W503),"")),"")</f>
        <v/>
      </c>
      <c r="EQ503" s="157"/>
      <c r="ER503" s="82"/>
      <c r="ES503" s="80" t="str">
        <f>IF(AND(申込書!$C$109&lt;&gt;"▼プルダウンより選択してください",申込書!$C$109&lt;&gt;"",申込書!$P$109&lt;&gt;"YYYY/MM/DD",$G503&lt;&gt;""),申込書!$P$109,"")</f>
        <v/>
      </c>
      <c r="ET503" s="81" t="str">
        <f>IF(AND(申込書!$C$109&lt;&gt;"▼プルダウンより選択してください",申込書!$C$109&lt;&gt;"",$G503&lt;&gt;""),申込書!$M$109,"")</f>
        <v/>
      </c>
      <c r="EU503" s="81" t="str">
        <f>IF($ES$3&lt;&gt;"コンテンツなし",IF(AND(申込書!$AH$4="GIGAスクールパック",SUM($P503,$R503)&lt;&gt;0),SUM($P503,$R503),IF(AND(申込書!$AH$4="SKY安心GIGAタブレット",SUM($T503,$V503)&lt;&gt;0),SUM($T503,$V503),"")),"")</f>
        <v/>
      </c>
      <c r="EV503" s="81" t="str">
        <f>IF($ES$3&lt;&gt;"コンテンツなし",IF(AND(申込書!$AH$4="GIGAスクールパック",SUM($Q503,$S503)&lt;&gt;0),SUM($Q503,$S503),IF(AND(申込書!$AH$4="SKY安心GIGAタブレット",SUM($U503,$W503)&lt;&gt;0),SUM($U503,$W503),"")),"")</f>
        <v/>
      </c>
      <c r="EW503" s="157"/>
      <c r="EX503" s="82"/>
      <c r="EY503" s="80" t="str">
        <f>IF(AND(申込書!$C$110&lt;&gt;"▼プルダウンより選択してください",申込書!$C$110&lt;&gt;"",申込書!$P$110&lt;&gt;"YYYY/MM/DD",$G503&lt;&gt;""),申込書!$P$110,"")</f>
        <v/>
      </c>
      <c r="EZ503" s="81" t="str">
        <f>IF(AND(申込書!$C$110&lt;&gt;"▼プルダウンより選択してください",申込書!$C$110&lt;&gt;"",$G503&lt;&gt;""),申込書!$M$110,"")</f>
        <v/>
      </c>
      <c r="FA503" s="81" t="str">
        <f>IF($EY$3&lt;&gt;"コンテンツなし",IF(AND(申込書!$AH$4="GIGAスクールパック",SUM($P503,$R503)&lt;&gt;0),SUM($P503,$R503),IF(AND(申込書!$AH$4="SKY安心GIGAタブレット",SUM($T503,$V503)&lt;&gt;0),SUM($T503,$V503),"")),"")</f>
        <v/>
      </c>
      <c r="FB503" s="81" t="str">
        <f>IF($EY$3&lt;&gt;"コンテンツなし",IF(AND(申込書!$AH$4="GIGAスクールパック",SUM($Q503,$S503)&lt;&gt;0),SUM($Q503,$S503),IF(AND(申込書!$AH$4="SKY安心GIGAタブレット",SUM($U503,$W503)&lt;&gt;0),SUM($U503,$W503),"")),"")</f>
        <v/>
      </c>
      <c r="FC503" s="157"/>
      <c r="FD503" s="82"/>
      <c r="FE503" s="80" t="str">
        <f>IF(AND(申込書!$C$111&lt;&gt;"▼プルダウンより選択してください",申込書!$C$111&lt;&gt;"",申込書!$P$111&lt;&gt;"YYYY/MM/DD",$G503&lt;&gt;""),申込書!$P$111,"")</f>
        <v/>
      </c>
      <c r="FF503" s="81" t="str">
        <f>IF(AND(申込書!$C$111&lt;&gt;"▼プルダウンより選択してください",申込書!$C$111&lt;&gt;"",$G503&lt;&gt;""),申込書!$M$111,"")</f>
        <v/>
      </c>
      <c r="FG503" s="81" t="str">
        <f>IF($FE$3&lt;&gt;"コンテンツなし",IF(AND(申込書!$AH$4="GIGAスクールパック",SUM($P503,$R503)&lt;&gt;0),SUM($P503,$R503),IF(AND(申込書!$AH$4="SKY安心GIGAタブレット",SUM($T503,$V503)&lt;&gt;0),SUM($T503,$V503),"")),"")</f>
        <v/>
      </c>
      <c r="FH503" s="81" t="str">
        <f>IF($FE$3&lt;&gt;"コンテンツなし",IF(AND(申込書!$AH$4="GIGAスクールパック",SUM($Q503,$S503)&lt;&gt;0),SUM($Q503,$S503),IF(AND(申込書!$AH$4="SKY安心GIGAタブレット",SUM($U503,$W503)&lt;&gt;0),SUM($U503,$W503),"")),"")</f>
        <v/>
      </c>
      <c r="FI503" s="157"/>
      <c r="FJ503" s="82"/>
      <c r="FK503" s="80" t="str">
        <f>IF(AND(申込書!$C$112&lt;&gt;"▼プルダウンより選択してください",申込書!$C$112&lt;&gt;"",申込書!$P$112&lt;&gt;"YYYY/MM/DD",$G503&lt;&gt;""),申込書!$P$112,"")</f>
        <v/>
      </c>
      <c r="FL503" s="81" t="str">
        <f>IF(AND(申込書!$C$112&lt;&gt;"▼プルダウンより選択してください",申込書!$C$112&lt;&gt;"",$G503&lt;&gt;""),申込書!$M$112,"")</f>
        <v/>
      </c>
      <c r="FM503" s="81" t="str">
        <f>IF($FK$3&lt;&gt;"コンテンツなし",IF(AND(申込書!$AH$4="GIGAスクールパック",SUM($P503,$R503)&lt;&gt;0),SUM($P503,$R503),IF(AND(申込書!$AH$4="SKY安心GIGAタブレット",SUM($T503,$V503)&lt;&gt;0),SUM($T503,$V503),"")),"")</f>
        <v/>
      </c>
      <c r="FN503" s="81" t="str">
        <f>IF($FK$3&lt;&gt;"コンテンツなし",IF(AND(申込書!$AH$4="GIGAスクールパック",SUM($Q503,$S503)&lt;&gt;0),SUM($Q503,$S503),IF(AND(申込書!$AH$4="SKY安心GIGAタブレット",SUM($U503,$W503)&lt;&gt;0),SUM($U503,$W503),"")),"")</f>
        <v/>
      </c>
      <c r="FO503" s="157"/>
      <c r="FP503" s="82"/>
      <c r="FQ503" s="80" t="str">
        <f>IF(AND(申込書!$C$113&lt;&gt;"▼プルダウンより選択してください",申込書!$C$113&lt;&gt;"",申込書!$P$113&lt;&gt;"YYYY/MM/DD",$G503&lt;&gt;""),申込書!$P$113,"")</f>
        <v/>
      </c>
      <c r="FR503" s="81" t="str">
        <f>IF(AND(申込書!$C$113&lt;&gt;"▼プルダウンより選択してください",申込書!$C$113&lt;&gt;"",$G503&lt;&gt;""),申込書!$M$113,"")</f>
        <v/>
      </c>
      <c r="FS503" s="81" t="str">
        <f>IF($FQ$3&lt;&gt;"コンテンツなし",IF(AND(申込書!$AH$4="GIGAスクールパック",SUM($P503,$R503)&lt;&gt;0),SUM($P503,$R503),IF(AND(申込書!$AH$4="SKY安心GIGAタブレット",SUM($T503,$V503)&lt;&gt;0),SUM($T503,$V503),"")),"")</f>
        <v/>
      </c>
      <c r="FT503" s="81" t="str">
        <f>IF($FQ$3&lt;&gt;"コンテンツなし",IF(AND(申込書!$AH$4="GIGAスクールパック",SUM($Q503,$S503)&lt;&gt;0),SUM($Q503,$S503),IF(AND(申込書!$AH$4="SKY安心GIGAタブレット",SUM($U503,$W503)&lt;&gt;0),SUM($U503,$W503),"")),"")</f>
        <v/>
      </c>
      <c r="FU503" s="157"/>
      <c r="FV503" s="82"/>
      <c r="FW503" s="80" t="str">
        <f>IF(AND(申込書!$C$114&lt;&gt;"▼プルダウンより選択してください",申込書!$C$114&lt;&gt;"",申込書!$P$114&lt;&gt;"YYYY/MM/DD",$G503&lt;&gt;""),申込書!$P$114,"")</f>
        <v/>
      </c>
      <c r="FX503" s="81" t="str">
        <f>IF(AND(申込書!$C$114&lt;&gt;"▼プルダウンより選択してください",申込書!$C$114&lt;&gt;"",$G503&lt;&gt;""),申込書!$M$114,"")</f>
        <v/>
      </c>
      <c r="FY503" s="81" t="str">
        <f>IF($FW$3&lt;&gt;"コンテンツなし",IF(AND(申込書!$AH$4="GIGAスクールパック",SUM($P503,$R503)&lt;&gt;0),SUM($P503,$R503),IF(AND(申込書!$AH$4="SKY安心GIGAタブレット",SUM($T503,$V503)&lt;&gt;0),SUM($T503,$V503),"")),"")</f>
        <v/>
      </c>
      <c r="FZ503" s="81" t="str">
        <f>IF($FW$3&lt;&gt;"コンテンツなし",IF(AND(申込書!$AH$4="GIGAスクールパック",SUM($Q503,$S503)&lt;&gt;0),SUM($Q503,$S503),IF(AND(申込書!$AH$4="SKY安心GIGAタブレット",SUM($U503,$W503)&lt;&gt;0),SUM($U503,$W503),"")),"")</f>
        <v/>
      </c>
      <c r="GA503" s="157"/>
      <c r="GB503" s="82"/>
      <c r="GC503" s="80" t="str">
        <f>IF(AND(申込書!$C$115&lt;&gt;"▼プルダウンより選択してください",申込書!$C$115&lt;&gt;"",申込書!$P$115&lt;&gt;"YYYY/MM/DD",$G503&lt;&gt;""),申込書!$P$115,"")</f>
        <v/>
      </c>
      <c r="GD503" s="81" t="str">
        <f>IF(AND(申込書!$C$115&lt;&gt;"▼プルダウンより選択してください",申込書!$C$115&lt;&gt;"",$G503&lt;&gt;""),申込書!$M$115,"")</f>
        <v/>
      </c>
      <c r="GE503" s="81" t="str">
        <f>IF($GC$3&lt;&gt;"コンテンツなし",IF(AND(申込書!$AH$4="GIGAスクールパック",SUM($P503,$R503)&lt;&gt;0),SUM($P503,$R503),IF(AND(申込書!$AH$4="SKY安心GIGAタブレット",SUM($T503,$V503)&lt;&gt;0),SUM($T503,$V503),"")),"")</f>
        <v/>
      </c>
      <c r="GF503" s="81" t="str">
        <f>IF($GC$3&lt;&gt;"コンテンツなし",IF(AND(申込書!$AH$4="GIGAスクールパック",SUM($Q503,$S503)&lt;&gt;0),SUM($Q503,$S503),IF(AND(申込書!$AH$4="SKY安心GIGAタブレット",SUM($U503,$W503)&lt;&gt;0),SUM($U503,$W503),"")),"")</f>
        <v/>
      </c>
      <c r="GG503" s="157"/>
      <c r="GH503" s="82"/>
      <c r="GI503" s="80" t="str">
        <f>IF(AND(申込書!$C$116&lt;&gt;"▼プルダウンより選択してください",申込書!$C$116&lt;&gt;"",申込書!$P$116&lt;&gt;"YYYY/MM/DD",$G503&lt;&gt;""),申込書!$P$116,"")</f>
        <v/>
      </c>
      <c r="GJ503" s="81" t="str">
        <f>IF(AND(申込書!$C$116&lt;&gt;"▼プルダウンより選択してください",申込書!$C$116&lt;&gt;"",$G503&lt;&gt;""),申込書!$M$116,"")</f>
        <v/>
      </c>
      <c r="GK503" s="81" t="str">
        <f>IF($GI$3&lt;&gt;"コンテンツなし",IF(AND(申込書!$AH$4="GIGAスクールパック",SUM($P503,$R503)&lt;&gt;0),SUM($P503,$R503),IF(AND(申込書!$AH$4="SKY安心GIGAタブレット",SUM($T503,$V503)&lt;&gt;0),SUM($T503,$V503),"")),"")</f>
        <v/>
      </c>
      <c r="GL503" s="81" t="str">
        <f>IF($GI$3&lt;&gt;"コンテンツなし",IF(AND(申込書!$AH$4="GIGAスクールパック",SUM($Q503,$S503)&lt;&gt;0),SUM($Q503,$S503),IF(AND(申込書!$AH$4="SKY安心GIGAタブレット",SUM($U503,$W503)&lt;&gt;0),SUM($U503,$W503),"")),"")</f>
        <v/>
      </c>
      <c r="GM503" s="157"/>
      <c r="GN503" s="82"/>
      <c r="GO503" s="80" t="str">
        <f>IF(AND(申込書!$C$117&lt;&gt;"▼プルダウンより選択してください",申込書!$C$117&lt;&gt;"",申込書!$P$117&lt;&gt;"YYYY/MM/DD",$G503&lt;&gt;""),申込書!$P$117,"")</f>
        <v/>
      </c>
      <c r="GP503" s="81" t="str">
        <f>IF(AND(申込書!$C$117&lt;&gt;"▼プルダウンより選択してください",申込書!$C$117&lt;&gt;"",$G503&lt;&gt;""),申込書!$M$117,"")</f>
        <v/>
      </c>
      <c r="GQ503" s="81" t="str">
        <f>IF($GO$3&lt;&gt;"コンテンツなし",IF(AND(申込書!$AH$4="GIGAスクールパック",SUM($P503,$R503)&lt;&gt;0),SUM($P503,$R503),IF(AND(申込書!$AH$4="SKY安心GIGAタブレット",SUM($T503,$V503)&lt;&gt;0),SUM($T503,$V503),"")),"")</f>
        <v/>
      </c>
      <c r="GR503" s="81" t="str">
        <f>IF($GO$3&lt;&gt;"コンテンツなし",IF(AND(申込書!$AH$4="GIGAスクールパック",SUM($Q503,$S503)&lt;&gt;0),SUM($Q503,$S503),IF(AND(申込書!$AH$4="SKY安心GIGAタブレット",SUM($U503,$W503)&lt;&gt;0),SUM($U503,$W503),"")),"")</f>
        <v/>
      </c>
      <c r="GS503" s="157"/>
      <c r="GT503" s="82"/>
      <c r="GU503" s="80" t="str">
        <f>IF(AND(申込書!$C$118&lt;&gt;"▼プルダウンより選択してください",申込書!$C$118&lt;&gt;"",申込書!$P$118&lt;&gt;"YYYY/MM/DD",$G503&lt;&gt;""),申込書!$P$118,"")</f>
        <v/>
      </c>
      <c r="GV503" s="81" t="str">
        <f>IF(AND(申込書!$C$118&lt;&gt;"▼プルダウンより選択してください",申込書!$C$118&lt;&gt;"",$G503&lt;&gt;""),申込書!$M$118,"")</f>
        <v/>
      </c>
      <c r="GW503" s="81" t="str">
        <f>IF($GU$3&lt;&gt;"コンテンツなし",IF(AND(申込書!$AH$4="GIGAスクールパック",SUM($P503,$R503)&lt;&gt;0),SUM($P503,$R503),IF(AND(申込書!$AH$4="SKY安心GIGAタブレット",SUM($T503,$V503)&lt;&gt;0),SUM($T503,$V503),"")),"")</f>
        <v/>
      </c>
      <c r="GX503" s="81" t="str">
        <f>IF($GU$3&lt;&gt;"コンテンツなし",IF(AND(申込書!$AH$4="GIGAスクールパック",SUM($Q503,$S503)&lt;&gt;0),SUM($Q503,$S503),IF(AND(申込書!$AH$4="SKY安心GIGAタブレット",SUM($U503,$W503)&lt;&gt;0),SUM($U503,$W503),"")),"")</f>
        <v/>
      </c>
      <c r="GY503" s="157"/>
      <c r="GZ503" s="82"/>
      <c r="HA503" s="80" t="str">
        <f>IF(AND(申込書!$C$119&lt;&gt;"▼プルダウンより選択してください",申込書!$C$119&lt;&gt;"",申込書!$P$119&lt;&gt;"YYYY/MM/DD",$G503&lt;&gt;""),申込書!$P$119,"")</f>
        <v/>
      </c>
      <c r="HB503" s="81" t="str">
        <f>IF(AND(申込書!$C$119&lt;&gt;"▼プルダウンより選択してください",申込書!$C$119&lt;&gt;"",$G503&lt;&gt;""),申込書!$M$119,"")</f>
        <v/>
      </c>
      <c r="HC503" s="81" t="str">
        <f>IF($HA$3&lt;&gt;"コンテンツなし",IF(AND(申込書!$AH$4="GIGAスクールパック",SUM($P503,$R503)&lt;&gt;0),SUM($P503,$R503),IF(AND(申込書!$AH$4="SKY安心GIGAタブレット",SUM($T503,$V503)&lt;&gt;0),SUM($T503,$V503),"")),"")</f>
        <v/>
      </c>
      <c r="HD503" s="81" t="str">
        <f>IF($HA$3&lt;&gt;"コンテンツなし",IF(AND(申込書!$AH$4="GIGAスクールパック",SUM($Q503,$S503)&lt;&gt;0),SUM($Q503,$S503),IF(AND(申込書!$AH$4="SKY安心GIGAタブレット",SUM($U503,$W503)&lt;&gt;0),SUM($U503,$W503),"")),"")</f>
        <v/>
      </c>
      <c r="HE503" s="157"/>
      <c r="HF503" s="82"/>
      <c r="HG503" s="83"/>
    </row>
    <row r="504" spans="2:215" ht="26.85" customHeight="1">
      <c r="B504" s="62">
        <f t="shared" si="4"/>
        <v>499</v>
      </c>
      <c r="C504" s="63"/>
      <c r="D504" s="64"/>
      <c r="E504" s="207"/>
      <c r="F504" s="65"/>
      <c r="G504" s="66"/>
      <c r="H504" s="67"/>
      <c r="I504" s="68"/>
      <c r="J504" s="69"/>
      <c r="K504" s="70"/>
      <c r="L504" s="71"/>
      <c r="M504" s="72"/>
      <c r="N504" s="73"/>
      <c r="O504" s="74"/>
      <c r="P504" s="179"/>
      <c r="Q504" s="180"/>
      <c r="R504" s="180"/>
      <c r="S504" s="181"/>
      <c r="T504" s="179"/>
      <c r="U504" s="180"/>
      <c r="V504" s="182"/>
      <c r="W504" s="181"/>
      <c r="X504" s="75"/>
      <c r="Y504" s="76"/>
      <c r="Z504" s="77"/>
      <c r="AA504" s="78"/>
      <c r="AB504" s="79"/>
      <c r="AC504" s="79"/>
      <c r="AD504" s="79"/>
      <c r="AE504" s="77"/>
      <c r="AF504" s="139"/>
      <c r="AG504" s="139"/>
      <c r="AH504" s="139"/>
      <c r="AI504" s="80" t="str">
        <f>IF(AND(申込書!$C$90&lt;&gt;"▼プルダウンより選択してください",申込書!$C$90&lt;&gt;"",申込書!$P$90&lt;&gt;"YYYY/MM/DD",$G504&lt;&gt;""),申込書!$P$90,"")</f>
        <v/>
      </c>
      <c r="AJ504" s="81" t="str">
        <f>IF(AND(申込書!$C$90&lt;&gt;"▼プルダウンより選択してください",申込書!$C$90&lt;&gt;"",$G504&lt;&gt;""),申込書!$M$90,"")</f>
        <v/>
      </c>
      <c r="AK504" s="81" t="str">
        <f>IF($AI$3&lt;&gt;"コンテンツなし",IF(AND(申込書!$AH$4="GIGAスクールパック",SUM($P504,$R504)&lt;&gt;0),SUM($P504,$R504),IF(AND(申込書!$AH$4="SKY安心GIGAタブレット",SUM($T504,$V504)&lt;&gt;0),SUM($T504,$V504),"")),"")</f>
        <v/>
      </c>
      <c r="AL504" s="81" t="str">
        <f>IF($AI$3&lt;&gt;"コンテンツなし",IF(AND(申込書!$AH$4="GIGAスクールパック",SUM($Q504,$S504)&lt;&gt;0),SUM($Q504,$S504),IF(AND(申込書!$AH$4="SKY安心GIGAタブレット",SUM($U504,$W504)&lt;&gt;0),SUM($U504,$W504),"")),"")</f>
        <v/>
      </c>
      <c r="AM504" s="157"/>
      <c r="AN504" s="82"/>
      <c r="AO504" s="80" t="str">
        <f>IF(AND(申込書!$C$91&lt;&gt;"▼プルダウンより選択してください",申込書!$C$91&lt;&gt;"",申込書!$P$91&lt;&gt;"YYYY/MM/DD",$G504&lt;&gt;""),申込書!$P$91,"")</f>
        <v/>
      </c>
      <c r="AP504" s="81" t="str">
        <f>IF(AND(申込書!$C$91&lt;&gt;"▼プルダウンより選択してください",申込書!$C$91&lt;&gt;"",$G504&lt;&gt;""),申込書!$M$91,"")</f>
        <v/>
      </c>
      <c r="AQ504" s="81" t="str">
        <f>IF($AO$3&lt;&gt;"コンテンツなし",IF(AND(申込書!$AH$4="GIGAスクールパック",SUM($P504,$R504)&lt;&gt;0),SUM($P504,$R504),IF(AND(申込書!$AH$4="SKY安心GIGAタブレット",SUM($T504,$V504)&lt;&gt;0),SUM($T504,$V504),"")),"")</f>
        <v/>
      </c>
      <c r="AR504" s="81" t="str">
        <f>IF($AO$3&lt;&gt;"コンテンツなし",IF(AND(申込書!$AH$4="GIGAスクールパック",SUM($Q504,$S504)&lt;&gt;0),SUM($Q504,$S504),IF(AND(申込書!$AH$4="SKY安心GIGAタブレット",SUM($U504,$W504)&lt;&gt;0),SUM($U504,$W504),"")),"")</f>
        <v/>
      </c>
      <c r="AS504" s="157"/>
      <c r="AT504" s="82"/>
      <c r="AU504" s="80" t="str">
        <f>IF(AND(申込書!$C$92&lt;&gt;"▼プルダウンより選択してください",申込書!$C$92&lt;&gt;"",申込書!$P$92&lt;&gt;"YYYY/MM/DD",$G504&lt;&gt;""),申込書!$P$92,"")</f>
        <v/>
      </c>
      <c r="AV504" s="81" t="str">
        <f>IF(AND(申込書!$C$92&lt;&gt;"▼プルダウンより選択してください",申込書!$C$92&lt;&gt;"",$G504&lt;&gt;""),申込書!$M$92,"")</f>
        <v/>
      </c>
      <c r="AW504" s="81" t="str">
        <f>IF($AU$3&lt;&gt;"コンテンツなし",IF(AND(申込書!$AH$4="GIGAスクールパック",SUM($P504,$R504)&lt;&gt;0),SUM($P504,$R504),IF(AND(申込書!$AH$4="SKY安心GIGAタブレット",SUM($T504,$V504)&lt;&gt;0),SUM($T504,$V504),"")),"")</f>
        <v/>
      </c>
      <c r="AX504" s="81" t="str">
        <f>IF($AU$3&lt;&gt;"コンテンツなし",IF(AND(申込書!$AH$4="GIGAスクールパック",SUM($Q504,$S504)&lt;&gt;0),SUM($Q504,$S504),IF(AND(申込書!$AH$4="SKY安心GIGAタブレット",SUM($U504,$W504)&lt;&gt;0),SUM($U504,$W504),"")),"")</f>
        <v/>
      </c>
      <c r="AY504" s="157"/>
      <c r="AZ504" s="82"/>
      <c r="BA504" s="80" t="str">
        <f>IF(AND(申込書!$C$93&lt;&gt;"▼プルダウンより選択してください",申込書!$C$93&lt;&gt;"",申込書!$P$93&lt;&gt;"YYYY/MM/DD",$G504&lt;&gt;""),申込書!$P$93,"")</f>
        <v/>
      </c>
      <c r="BB504" s="81" t="str">
        <f>IF(AND(申込書!$C$93&lt;&gt;"▼プルダウンより選択してください",申込書!$C$93&lt;&gt;"",申込書!$M$93&gt;=1,$G504&lt;&gt;""),申込書!$M$93,"")</f>
        <v/>
      </c>
      <c r="BC504" s="81" t="str">
        <f>IF($BA$3&lt;&gt;"コンテンツなし",IF(AND(申込書!$AH$4="GIGAスクールパック",SUM($P504,$R504)&lt;&gt;0),SUM($P504,$R504),IF(AND(申込書!$AH$4="SKY安心GIGAタブレット",SUM($T504,$V504)&lt;&gt;0),SUM($T504,$V504),"")),"")</f>
        <v/>
      </c>
      <c r="BD504" s="81" t="str">
        <f>IF($BA$3&lt;&gt;"コンテンツなし",IF(AND(申込書!$AH$4="GIGAスクールパック",SUM($Q504,$S504)&lt;&gt;0),SUM($Q504,$S504),IF(AND(申込書!$AH$4="SKY安心GIGAタブレット",SUM($U504,$W504)&lt;&gt;0),SUM($U504,$W504),"")),"")</f>
        <v/>
      </c>
      <c r="BE504" s="157"/>
      <c r="BF504" s="82"/>
      <c r="BG504" s="80" t="str">
        <f>IF(AND(申込書!$C$94&lt;&gt;"▼プルダウンより選択してください",申込書!$C$94&lt;&gt;"",申込書!$P$94&lt;&gt;"YYYY/MM/DD",$G504&lt;&gt;""),申込書!$P$94,"")</f>
        <v/>
      </c>
      <c r="BH504" s="81" t="str">
        <f>IF(AND(申込書!$C$94&lt;&gt;"▼プルダウンより選択してください",申込書!$C$94&lt;&gt;"",$G504&lt;&gt;""),申込書!$M$94,"")</f>
        <v/>
      </c>
      <c r="BI504" s="81" t="str">
        <f>IF($BG$3&lt;&gt;"コンテンツなし",IF(AND(申込書!$AH$4="GIGAスクールパック",SUM($P504,$R504)&lt;&gt;0),SUM($P504,$R504),IF(AND(申込書!$AH$4="SKY安心GIGAタブレット",SUM($T504,$V504)&lt;&gt;0),SUM($T504,$V504),"")),"")</f>
        <v/>
      </c>
      <c r="BJ504" s="81" t="str">
        <f>IF($BG$3&lt;&gt;"コンテンツなし",IF(AND(申込書!$AH$4="GIGAスクールパック",SUM($Q504,$S504)&lt;&gt;0),SUM($Q504,$S504),IF(AND(申込書!$AH$4="SKY安心GIGAタブレット",SUM($U504,$W504)&lt;&gt;0),SUM($U504,$W504),"")),"")</f>
        <v/>
      </c>
      <c r="BK504" s="157"/>
      <c r="BL504" s="82"/>
      <c r="BM504" s="80" t="str">
        <f>IF(AND(申込書!$C$95&lt;&gt;"▼プルダウンより選択してください",申込書!$C$95&lt;&gt;"",申込書!$P$95&lt;&gt;"YYYY/MM/DD",$G504&lt;&gt;""),申込書!$P$95,"")</f>
        <v/>
      </c>
      <c r="BN504" s="81" t="str">
        <f>IF(AND(申込書!$C$95&lt;&gt;"▼プルダウンより選択してください",申込書!$C$95&lt;&gt;"",$G504&lt;&gt;""),申込書!$M$95,"")</f>
        <v/>
      </c>
      <c r="BO504" s="81" t="str">
        <f>IF($BM$3&lt;&gt;"コンテンツなし",IF(AND(申込書!$AH$4="GIGAスクールパック",SUM($P504,$R504)&lt;&gt;0),SUM($P504,$R504),IF(AND(申込書!$AH$4="SKY安心GIGAタブレット",SUM($T504,$V504)&lt;&gt;0),SUM($T504,$V504),"")),"")</f>
        <v/>
      </c>
      <c r="BP504" s="81" t="str">
        <f>IF($BM$3&lt;&gt;"コンテンツなし",IF(AND(申込書!$AH$4="GIGAスクールパック",SUM($Q504,$S504)&lt;&gt;0),SUM($Q504,$S504),IF(AND(申込書!$AH$4="SKY安心GIGAタブレット",SUM($U504,$W504)&lt;&gt;0),SUM($U504,$W504),"")),"")</f>
        <v/>
      </c>
      <c r="BQ504" s="157"/>
      <c r="BR504" s="82"/>
      <c r="BS504" s="80" t="str">
        <f>IF(AND(申込書!$C$96&lt;&gt;"▼プルダウンより選択してください",申込書!$C$96&lt;&gt;"",申込書!$P$96&lt;&gt;"YYYY/MM/DD",$G504&lt;&gt;""),申込書!$P$96,"")</f>
        <v/>
      </c>
      <c r="BT504" s="81" t="str">
        <f>IF(AND(申込書!$C$96&lt;&gt;"▼プルダウンより選択してください",申込書!$C$96&lt;&gt;"",$G504&lt;&gt;""),申込書!$M$96,"")</f>
        <v/>
      </c>
      <c r="BU504" s="81" t="str">
        <f>IF($BS$3&lt;&gt;"コンテンツなし",IF(AND(申込書!$AH$4="GIGAスクールパック",SUM($P504,$R504)&lt;&gt;0),SUM($P504,$R504),IF(AND(申込書!$AH$4="SKY安心GIGAタブレット",SUM($T504,$V504)&lt;&gt;0),SUM($T504,$V504),"")),"")</f>
        <v/>
      </c>
      <c r="BV504" s="81" t="str">
        <f>IF($BS$3&lt;&gt;"コンテンツなし",IF(AND(申込書!$AH$4="GIGAスクールパック",SUM($Q504,$S504)&lt;&gt;0),SUM($Q504,$S504),IF(AND(申込書!$AH$4="SKY安心GIGAタブレット",SUM($U504,$W504)&lt;&gt;0),SUM($U504,$W504),"")),"")</f>
        <v/>
      </c>
      <c r="BW504" s="157"/>
      <c r="BX504" s="82"/>
      <c r="BY504" s="80" t="str">
        <f>IF(AND(申込書!$C$97&lt;&gt;"▼プルダウンより選択してください",申込書!$C$97&lt;&gt;"",申込書!$P$97&lt;&gt;"YYYY/MM/DD",$G504&lt;&gt;""),申込書!$P$97,"")</f>
        <v/>
      </c>
      <c r="BZ504" s="81" t="str">
        <f>IF(AND(申込書!$C$97&lt;&gt;"▼プルダウンより選択してください",申込書!$C$97&lt;&gt;"",$G504&lt;&gt;""),申込書!$M$97,"")</f>
        <v/>
      </c>
      <c r="CA504" s="81" t="str">
        <f>IF($BY$3&lt;&gt;"コンテンツなし",IF(AND(申込書!$AH$4="GIGAスクールパック",SUM($P504,$R504)&lt;&gt;0),SUM($P504,$R504),IF(AND(申込書!$AH$4="SKY安心GIGAタブレット",SUM($T504,$V504)&lt;&gt;0),SUM($T504,$V504),"")),"")</f>
        <v/>
      </c>
      <c r="CB504" s="81" t="str">
        <f>IF($BY$3&lt;&gt;"コンテンツなし",IF(AND(申込書!$AH$4="GIGAスクールパック",SUM($Q504,$S504)&lt;&gt;0),SUM($Q504,$S504),IF(AND(申込書!$AH$4="SKY安心GIGAタブレット",SUM($U504,$W504)&lt;&gt;0),SUM($U504,$W504),"")),"")</f>
        <v/>
      </c>
      <c r="CC504" s="157"/>
      <c r="CD504" s="82"/>
      <c r="CE504" s="80" t="str">
        <f>IF(AND(申込書!$C$98&lt;&gt;"▼プルダウンより選択してください",申込書!$C$98&lt;&gt;"",申込書!$P$98&lt;&gt;"YYYY/MM/DD",$G504&lt;&gt;""),申込書!$P$98,"")</f>
        <v/>
      </c>
      <c r="CF504" s="81" t="str">
        <f>IF(AND(申込書!$C$98&lt;&gt;"▼プルダウンより選択してください",申込書!$C$98&lt;&gt;"",$G504&lt;&gt;""),申込書!$M$98,"")</f>
        <v/>
      </c>
      <c r="CG504" s="81" t="str">
        <f>IF($CE$3&lt;&gt;"コンテンツなし",IF(AND(申込書!$AH$4="GIGAスクールパック",SUM($P504,$R504)&lt;&gt;0),SUM($P504,$R504),IF(AND(申込書!$AH$4="SKY安心GIGAタブレット",SUM($T504,$V504)&lt;&gt;0),SUM($T504,$V504),"")),"")</f>
        <v/>
      </c>
      <c r="CH504" s="81" t="str">
        <f>IF($CE$3&lt;&gt;"コンテンツなし",IF(AND(申込書!$AH$4="GIGAスクールパック",SUM($Q504,$S504)&lt;&gt;0),SUM($Q504,$S504),IF(AND(申込書!$AH$4="SKY安心GIGAタブレット",SUM($U504,$W504)&lt;&gt;0),SUM($U504,$W504),"")),"")</f>
        <v/>
      </c>
      <c r="CI504" s="157"/>
      <c r="CJ504" s="82"/>
      <c r="CK504" s="80" t="str">
        <f>IF(AND(申込書!$C$99&lt;&gt;"▼プルダウンより選択してください",申込書!$C$99&lt;&gt;"",申込書!$P$99&lt;&gt;"YYYY/MM/DD",$G504&lt;&gt;""),申込書!$P$99,"")</f>
        <v/>
      </c>
      <c r="CL504" s="81" t="str">
        <f>IF(AND(申込書!$C$99&lt;&gt;"▼プルダウンより選択してください",申込書!$C$99&lt;&gt;"",$G504&lt;&gt;""),申込書!$M$99,"")</f>
        <v/>
      </c>
      <c r="CM504" s="81" t="str">
        <f>IF($CK$3&lt;&gt;"コンテンツなし",IF(AND(申込書!$AH$4="GIGAスクールパック",SUM($P504,$R504)&lt;&gt;0),SUM($P504,$R504),IF(AND(申込書!$AH$4="SKY安心GIGAタブレット",SUM($T504,$V504)&lt;&gt;0),SUM($T504,$V504),"")),"")</f>
        <v/>
      </c>
      <c r="CN504" s="81" t="str">
        <f>IF($CK$3&lt;&gt;"コンテンツなし",IF(AND(申込書!$AH$4="GIGAスクールパック",SUM($Q504,$S504)&lt;&gt;0),SUM($Q504,$S504),IF(AND(申込書!$AH$4="SKY安心GIGAタブレット",SUM($U504,$W504)&lt;&gt;0),SUM($U504,$W504),"")),"")</f>
        <v/>
      </c>
      <c r="CO504" s="157"/>
      <c r="CP504" s="82"/>
      <c r="CQ504" s="80" t="str">
        <f>IF(AND(申込書!$C$100&lt;&gt;"▼プルダウンより選択してください",申込書!$C$100&lt;&gt;"",申込書!$P$100&lt;&gt;"YYYY/MM/DD",$G504&lt;&gt;""),申込書!$P$100,"")</f>
        <v/>
      </c>
      <c r="CR504" s="81" t="str">
        <f>IF(AND(申込書!$C$100&lt;&gt;"▼プルダウンより選択してください",申込書!$C$100&lt;&gt;"",$G504&lt;&gt;""),申込書!$M$100,"")</f>
        <v/>
      </c>
      <c r="CS504" s="81" t="str">
        <f>IF($CQ$3&lt;&gt;"コンテンツなし",IF(AND(申込書!$AH$4="GIGAスクールパック",SUM($P504,$R504)&lt;&gt;0),SUM($P504,$R504),IF(AND(申込書!$AH$4="SKY安心GIGAタブレット",SUM($T504,$V504)&lt;&gt;0),SUM($T504,$V504),"")),"")</f>
        <v/>
      </c>
      <c r="CT504" s="81" t="str">
        <f>IF($CQ$3&lt;&gt;"コンテンツなし",IF(AND(申込書!$AH$4="GIGAスクールパック",SUM($Q504,$S504)&lt;&gt;0),SUM($Q504,$S504),IF(AND(申込書!$AH$4="SKY安心GIGAタブレット",SUM($U504,$W504)&lt;&gt;0),SUM($U504,$W504),"")),"")</f>
        <v/>
      </c>
      <c r="CU504" s="81"/>
      <c r="CV504" s="82"/>
      <c r="CW504" s="80" t="str">
        <f>IF(AND(申込書!$C$101&lt;&gt;"▼プルダウンより選択してください",申込書!$C$101&lt;&gt;"",申込書!$P$101&lt;&gt;"YYYY/MM/DD",$G504&lt;&gt;""),申込書!$P$101,"")</f>
        <v/>
      </c>
      <c r="CX504" s="81" t="str">
        <f>IF(AND(申込書!$C$101&lt;&gt;"▼プルダウンより選択してください",申込書!$C$101&lt;&gt;"",$G504&lt;&gt;""),申込書!$M$101,"")</f>
        <v/>
      </c>
      <c r="CY504" s="81" t="str">
        <f>IF($CW$3&lt;&gt;"コンテンツなし",IF(AND(申込書!$AH$4="GIGAスクールパック",SUM($P504,$R504)&lt;&gt;0),SUM($P504,$R504),IF(AND(申込書!$AH$4="SKY安心GIGAタブレット",SUM($T504,$V504)&lt;&gt;0),SUM($T504,$V504),"")),"")</f>
        <v/>
      </c>
      <c r="CZ504" s="81" t="str">
        <f>IF($CW$3&lt;&gt;"コンテンツなし",IF(AND(申込書!$AH$4="GIGAスクールパック",SUM($Q504,$S504)&lt;&gt;0),SUM($Q504,$S504),IF(AND(申込書!$AH$4="SKY安心GIGAタブレット",SUM($U504,$W504)&lt;&gt;0),SUM($U504,$W504),"")),"")</f>
        <v/>
      </c>
      <c r="DA504" s="81"/>
      <c r="DB504" s="82"/>
      <c r="DC504" s="80" t="str">
        <f>IF(AND(申込書!$C$102&lt;&gt;"▼プルダウンより選択してください",申込書!$C$102&lt;&gt;"",申込書!$P$102&lt;&gt;"YYYY/MM/DD",$G504&lt;&gt;""),申込書!$P$102,"")</f>
        <v/>
      </c>
      <c r="DD504" s="81" t="str">
        <f>IF(AND(申込書!$C$102&lt;&gt;"▼プルダウンより選択してください",申込書!$C$102&lt;&gt;"",$G504&lt;&gt;""),申込書!$M$102,"")</f>
        <v/>
      </c>
      <c r="DE504" s="81" t="str">
        <f>IF($DC$3&lt;&gt;"コンテンツなし",IF(AND(申込書!$AH$4="GIGAスクールパック",SUM($P504,$R504)&lt;&gt;0),SUM($P504,$R504),IF(AND(申込書!$AH$4="SKY安心GIGAタブレット",SUM($T504,$V504)&lt;&gt;0),SUM($T504,$V504),"")),"")</f>
        <v/>
      </c>
      <c r="DF504" s="81" t="str">
        <f>IF($DC$3&lt;&gt;"コンテンツなし",IF(AND(申込書!$AH$4="GIGAスクールパック",SUM($Q504,$S504)&lt;&gt;0),SUM($Q504,$S504),IF(AND(申込書!$AH$4="SKY安心GIGAタブレット",SUM($U504,$W504)&lt;&gt;0),SUM($U504,$W504),"")),"")</f>
        <v/>
      </c>
      <c r="DG504" s="81"/>
      <c r="DH504" s="82"/>
      <c r="DI504" s="80" t="str">
        <f>IF(AND(申込書!$C$103&lt;&gt;"▼プルダウンより選択してください",申込書!$C$103&lt;&gt;"",申込書!$P$103&lt;&gt;"YYYY/MM/DD",$G504&lt;&gt;""),申込書!$P$103,"")</f>
        <v/>
      </c>
      <c r="DJ504" s="81" t="str">
        <f>IF(AND(申込書!$C$103&lt;&gt;"▼プルダウンより選択してください",申込書!$C$103&lt;&gt;"",$G504&lt;&gt;""),申込書!$M$103,"")</f>
        <v/>
      </c>
      <c r="DK504" s="81" t="str">
        <f>IF($DI$3&lt;&gt;"コンテンツなし",IF(AND(申込書!$AH$4="GIGAスクールパック",SUM($P504,$R504)&lt;&gt;0),SUM($P504,$R504),IF(AND(申込書!$AH$4="SKY安心GIGAタブレット",SUM($T504,$V504)&lt;&gt;0),SUM($T504,$V504),"")),"")</f>
        <v/>
      </c>
      <c r="DL504" s="81" t="str">
        <f>IF($DI$3&lt;&gt;"コンテンツなし",IF(AND(申込書!$AH$4="GIGAスクールパック",SUM($Q504,$S504)&lt;&gt;0),SUM($Q504,$S504),IF(AND(申込書!$AH$4="SKY安心GIGAタブレット",SUM($U504,$W504)&lt;&gt;0),SUM($U504,$W504),"")),"")</f>
        <v/>
      </c>
      <c r="DM504" s="81"/>
      <c r="DN504" s="82"/>
      <c r="DO504" s="80" t="str">
        <f>IF(AND(申込書!$C$104&lt;&gt;"▼プルダウンより選択してください",申込書!$C$104&lt;&gt;"",申込書!$P$104&lt;&gt;"YYYY/MM/DD",$G504&lt;&gt;""),申込書!$P$104,"")</f>
        <v/>
      </c>
      <c r="DP504" s="81" t="str">
        <f>IF(AND(申込書!$C$104&lt;&gt;"▼プルダウンより選択してください",申込書!$C$104&lt;&gt;"",$G504&lt;&gt;""),申込書!$M$104,"")</f>
        <v/>
      </c>
      <c r="DQ504" s="81" t="str">
        <f>IF($DO$3&lt;&gt;"コンテンツなし",IF(AND(申込書!$AH$4="GIGAスクールパック",SUM($P504,$R504)&lt;&gt;0),SUM($P504,$R504),IF(AND(申込書!$AH$4="SKY安心GIGAタブレット",SUM($T504,$V504)&lt;&gt;0),SUM($T504,$V504),"")),"")</f>
        <v/>
      </c>
      <c r="DR504" s="81" t="str">
        <f>IF($DO$3&lt;&gt;"コンテンツなし",IF(AND(申込書!$AH$4="GIGAスクールパック",SUM($Q504,$S504)&lt;&gt;0),SUM($Q504,$S504),IF(AND(申込書!$AH$4="SKY安心GIGAタブレット",SUM($U504,$W504)&lt;&gt;0),SUM($U504,$W504),"")),"")</f>
        <v/>
      </c>
      <c r="DS504" s="81"/>
      <c r="DT504" s="82"/>
      <c r="DU504" s="80" t="str">
        <f>IF(AND(申込書!$C$105&lt;&gt;"▼プルダウンより選択してください",申込書!$C$105&lt;&gt;"",申込書!$P$105&lt;&gt;"YYYY/MM/DD",$G504&lt;&gt;""),申込書!$P$105,"")</f>
        <v/>
      </c>
      <c r="DV504" s="81" t="str">
        <f>IF(AND(申込書!$C$105&lt;&gt;"▼プルダウンより選択してください",申込書!$C$105&lt;&gt;"",$G504&lt;&gt;""),申込書!$M$105,"")</f>
        <v/>
      </c>
      <c r="DW504" s="81" t="str">
        <f>IF($DU$3&lt;&gt;"コンテンツなし",IF(AND(申込書!$AH$4="GIGAスクールパック",SUM($P504,$R504)&lt;&gt;0),SUM($P504,$R504),IF(AND(申込書!$AH$4="SKY安心GIGAタブレット",SUM($T504,$V504)&lt;&gt;0),SUM($T504,$V504),"")),"")</f>
        <v/>
      </c>
      <c r="DX504" s="81" t="str">
        <f>IF($DU$3&lt;&gt;"コンテンツなし",IF(AND(申込書!$AH$4="GIGAスクールパック",SUM($Q504,$S504)&lt;&gt;0),SUM($Q504,$S504),IF(AND(申込書!$AH$4="SKY安心GIGAタブレット",SUM($U504,$W504)&lt;&gt;0),SUM($U504,$W504),"")),"")</f>
        <v/>
      </c>
      <c r="DY504" s="157"/>
      <c r="DZ504" s="82"/>
      <c r="EA504" s="80" t="str">
        <f>IF(AND(申込書!$C$106&lt;&gt;"▼プルダウンより選択してください",申込書!$C$106&lt;&gt;"",申込書!$P$106&lt;&gt;"YYYY/MM/DD",$G504&lt;&gt;""),申込書!$P$106,"")</f>
        <v/>
      </c>
      <c r="EB504" s="81" t="str">
        <f>IF(AND(申込書!$C$106&lt;&gt;"▼プルダウンより選択してください",申込書!$C$106&lt;&gt;"",$G504&lt;&gt;""),申込書!$M$106,"")</f>
        <v/>
      </c>
      <c r="EC504" s="81" t="str">
        <f>IF($EA$3&lt;&gt;"コンテンツなし",IF(AND(申込書!$AH$4="GIGAスクールパック",SUM($P504,$R504)&lt;&gt;0),SUM($P504,$R504),IF(AND(申込書!$AH$4="SKY安心GIGAタブレット",SUM($T504,$V504)&lt;&gt;0),SUM($T504,$V504),"")),"")</f>
        <v/>
      </c>
      <c r="ED504" s="81" t="str">
        <f>IF($EA$3&lt;&gt;"コンテンツなし",IF(AND(申込書!$AH$4="GIGAスクールパック",SUM($Q504,$S504)&lt;&gt;0),SUM($Q504,$S504),IF(AND(申込書!$AH$4="SKY安心GIGAタブレット",SUM($U504,$W504)&lt;&gt;0),SUM($U504,$W504),"")),"")</f>
        <v/>
      </c>
      <c r="EE504" s="157"/>
      <c r="EF504" s="82"/>
      <c r="EG504" s="80" t="str">
        <f>IF(AND(申込書!$C$107&lt;&gt;"▼プルダウンより選択してください",申込書!$C$107&lt;&gt;"",申込書!$P$107&lt;&gt;"YYYY/MM/DD",$G504&lt;&gt;""),申込書!$P$107,"")</f>
        <v/>
      </c>
      <c r="EH504" s="81" t="str">
        <f>IF(AND(申込書!$C$107&lt;&gt;"▼プルダウンより選択してください",申込書!$C$107&lt;&gt;"",$G504&lt;&gt;""),申込書!$M$107,"")</f>
        <v/>
      </c>
      <c r="EI504" s="81" t="str">
        <f>IF($EG$3&lt;&gt;"コンテンツなし",IF(AND(申込書!$AH$4="GIGAスクールパック",SUM($P504,$R504)&lt;&gt;0),SUM($P504,$R504),IF(AND(申込書!$AH$4="SKY安心GIGAタブレット",SUM($T504,$V504)&lt;&gt;0),SUM($T504,$V504),"")),"")</f>
        <v/>
      </c>
      <c r="EJ504" s="81" t="str">
        <f>IF($EG$3&lt;&gt;"コンテンツなし",IF(AND(申込書!$AH$4="GIGAスクールパック",SUM($Q504,$S504)&lt;&gt;0),SUM($Q504,$S504),IF(AND(申込書!$AH$4="SKY安心GIGAタブレット",SUM($U504,$W504)&lt;&gt;0),SUM($U504,$W504),"")),"")</f>
        <v/>
      </c>
      <c r="EK504" s="157"/>
      <c r="EL504" s="82"/>
      <c r="EM504" s="80" t="str">
        <f>IF(AND(申込書!$C$108&lt;&gt;"▼プルダウンより選択してください",申込書!$C$108&lt;&gt;"",申込書!$P$108&lt;&gt;"YYYY/MM/DD",$G504&lt;&gt;""),申込書!$P$108,"")</f>
        <v/>
      </c>
      <c r="EN504" s="81" t="str">
        <f>IF(AND(申込書!$C$108&lt;&gt;"▼プルダウンより選択してください",申込書!$C$108&lt;&gt;"",$G504&lt;&gt;""),申込書!$M$108,"")</f>
        <v/>
      </c>
      <c r="EO504" s="81" t="str">
        <f>IF($EM$3&lt;&gt;"コンテンツなし",IF(AND(申込書!$AH$4="GIGAスクールパック",SUM($P504,$R504)&lt;&gt;0),SUM($P504,$R504),IF(AND(申込書!$AH$4="SKY安心GIGAタブレット",SUM($T504,$V504)&lt;&gt;0),SUM($T504,$V504),"")),"")</f>
        <v/>
      </c>
      <c r="EP504" s="81" t="str">
        <f>IF($EM$3&lt;&gt;"コンテンツなし",IF(AND(申込書!$AH$4="GIGAスクールパック",SUM($Q504,$S504)&lt;&gt;0),SUM($Q504,$S504),IF(AND(申込書!$AH$4="SKY安心GIGAタブレット",SUM($U504,$W504)&lt;&gt;0),SUM($U504,$W504),"")),"")</f>
        <v/>
      </c>
      <c r="EQ504" s="157"/>
      <c r="ER504" s="82"/>
      <c r="ES504" s="80" t="str">
        <f>IF(AND(申込書!$C$109&lt;&gt;"▼プルダウンより選択してください",申込書!$C$109&lt;&gt;"",申込書!$P$109&lt;&gt;"YYYY/MM/DD",$G504&lt;&gt;""),申込書!$P$109,"")</f>
        <v/>
      </c>
      <c r="ET504" s="81" t="str">
        <f>IF(AND(申込書!$C$109&lt;&gt;"▼プルダウンより選択してください",申込書!$C$109&lt;&gt;"",$G504&lt;&gt;""),申込書!$M$109,"")</f>
        <v/>
      </c>
      <c r="EU504" s="81" t="str">
        <f>IF($ES$3&lt;&gt;"コンテンツなし",IF(AND(申込書!$AH$4="GIGAスクールパック",SUM($P504,$R504)&lt;&gt;0),SUM($P504,$R504),IF(AND(申込書!$AH$4="SKY安心GIGAタブレット",SUM($T504,$V504)&lt;&gt;0),SUM($T504,$V504),"")),"")</f>
        <v/>
      </c>
      <c r="EV504" s="81" t="str">
        <f>IF($ES$3&lt;&gt;"コンテンツなし",IF(AND(申込書!$AH$4="GIGAスクールパック",SUM($Q504,$S504)&lt;&gt;0),SUM($Q504,$S504),IF(AND(申込書!$AH$4="SKY安心GIGAタブレット",SUM($U504,$W504)&lt;&gt;0),SUM($U504,$W504),"")),"")</f>
        <v/>
      </c>
      <c r="EW504" s="157"/>
      <c r="EX504" s="82"/>
      <c r="EY504" s="80" t="str">
        <f>IF(AND(申込書!$C$110&lt;&gt;"▼プルダウンより選択してください",申込書!$C$110&lt;&gt;"",申込書!$P$110&lt;&gt;"YYYY/MM/DD",$G504&lt;&gt;""),申込書!$P$110,"")</f>
        <v/>
      </c>
      <c r="EZ504" s="81" t="str">
        <f>IF(AND(申込書!$C$110&lt;&gt;"▼プルダウンより選択してください",申込書!$C$110&lt;&gt;"",$G504&lt;&gt;""),申込書!$M$110,"")</f>
        <v/>
      </c>
      <c r="FA504" s="81" t="str">
        <f>IF($EY$3&lt;&gt;"コンテンツなし",IF(AND(申込書!$AH$4="GIGAスクールパック",SUM($P504,$R504)&lt;&gt;0),SUM($P504,$R504),IF(AND(申込書!$AH$4="SKY安心GIGAタブレット",SUM($T504,$V504)&lt;&gt;0),SUM($T504,$V504),"")),"")</f>
        <v/>
      </c>
      <c r="FB504" s="81" t="str">
        <f>IF($EY$3&lt;&gt;"コンテンツなし",IF(AND(申込書!$AH$4="GIGAスクールパック",SUM($Q504,$S504)&lt;&gt;0),SUM($Q504,$S504),IF(AND(申込書!$AH$4="SKY安心GIGAタブレット",SUM($U504,$W504)&lt;&gt;0),SUM($U504,$W504),"")),"")</f>
        <v/>
      </c>
      <c r="FC504" s="157"/>
      <c r="FD504" s="82"/>
      <c r="FE504" s="80" t="str">
        <f>IF(AND(申込書!$C$111&lt;&gt;"▼プルダウンより選択してください",申込書!$C$111&lt;&gt;"",申込書!$P$111&lt;&gt;"YYYY/MM/DD",$G504&lt;&gt;""),申込書!$P$111,"")</f>
        <v/>
      </c>
      <c r="FF504" s="81" t="str">
        <f>IF(AND(申込書!$C$111&lt;&gt;"▼プルダウンより選択してください",申込書!$C$111&lt;&gt;"",$G504&lt;&gt;""),申込書!$M$111,"")</f>
        <v/>
      </c>
      <c r="FG504" s="81" t="str">
        <f>IF($FE$3&lt;&gt;"コンテンツなし",IF(AND(申込書!$AH$4="GIGAスクールパック",SUM($P504,$R504)&lt;&gt;0),SUM($P504,$R504),IF(AND(申込書!$AH$4="SKY安心GIGAタブレット",SUM($T504,$V504)&lt;&gt;0),SUM($T504,$V504),"")),"")</f>
        <v/>
      </c>
      <c r="FH504" s="81" t="str">
        <f>IF($FE$3&lt;&gt;"コンテンツなし",IF(AND(申込書!$AH$4="GIGAスクールパック",SUM($Q504,$S504)&lt;&gt;0),SUM($Q504,$S504),IF(AND(申込書!$AH$4="SKY安心GIGAタブレット",SUM($U504,$W504)&lt;&gt;0),SUM($U504,$W504),"")),"")</f>
        <v/>
      </c>
      <c r="FI504" s="157"/>
      <c r="FJ504" s="82"/>
      <c r="FK504" s="80" t="str">
        <f>IF(AND(申込書!$C$112&lt;&gt;"▼プルダウンより選択してください",申込書!$C$112&lt;&gt;"",申込書!$P$112&lt;&gt;"YYYY/MM/DD",$G504&lt;&gt;""),申込書!$P$112,"")</f>
        <v/>
      </c>
      <c r="FL504" s="81" t="str">
        <f>IF(AND(申込書!$C$112&lt;&gt;"▼プルダウンより選択してください",申込書!$C$112&lt;&gt;"",$G504&lt;&gt;""),申込書!$M$112,"")</f>
        <v/>
      </c>
      <c r="FM504" s="81" t="str">
        <f>IF($FK$3&lt;&gt;"コンテンツなし",IF(AND(申込書!$AH$4="GIGAスクールパック",SUM($P504,$R504)&lt;&gt;0),SUM($P504,$R504),IF(AND(申込書!$AH$4="SKY安心GIGAタブレット",SUM($T504,$V504)&lt;&gt;0),SUM($T504,$V504),"")),"")</f>
        <v/>
      </c>
      <c r="FN504" s="81" t="str">
        <f>IF($FK$3&lt;&gt;"コンテンツなし",IF(AND(申込書!$AH$4="GIGAスクールパック",SUM($Q504,$S504)&lt;&gt;0),SUM($Q504,$S504),IF(AND(申込書!$AH$4="SKY安心GIGAタブレット",SUM($U504,$W504)&lt;&gt;0),SUM($U504,$W504),"")),"")</f>
        <v/>
      </c>
      <c r="FO504" s="157"/>
      <c r="FP504" s="82"/>
      <c r="FQ504" s="80" t="str">
        <f>IF(AND(申込書!$C$113&lt;&gt;"▼プルダウンより選択してください",申込書!$C$113&lt;&gt;"",申込書!$P$113&lt;&gt;"YYYY/MM/DD",$G504&lt;&gt;""),申込書!$P$113,"")</f>
        <v/>
      </c>
      <c r="FR504" s="81" t="str">
        <f>IF(AND(申込書!$C$113&lt;&gt;"▼プルダウンより選択してください",申込書!$C$113&lt;&gt;"",$G504&lt;&gt;""),申込書!$M$113,"")</f>
        <v/>
      </c>
      <c r="FS504" s="81" t="str">
        <f>IF($FQ$3&lt;&gt;"コンテンツなし",IF(AND(申込書!$AH$4="GIGAスクールパック",SUM($P504,$R504)&lt;&gt;0),SUM($P504,$R504),IF(AND(申込書!$AH$4="SKY安心GIGAタブレット",SUM($T504,$V504)&lt;&gt;0),SUM($T504,$V504),"")),"")</f>
        <v/>
      </c>
      <c r="FT504" s="81" t="str">
        <f>IF($FQ$3&lt;&gt;"コンテンツなし",IF(AND(申込書!$AH$4="GIGAスクールパック",SUM($Q504,$S504)&lt;&gt;0),SUM($Q504,$S504),IF(AND(申込書!$AH$4="SKY安心GIGAタブレット",SUM($U504,$W504)&lt;&gt;0),SUM($U504,$W504),"")),"")</f>
        <v/>
      </c>
      <c r="FU504" s="157"/>
      <c r="FV504" s="82"/>
      <c r="FW504" s="80" t="str">
        <f>IF(AND(申込書!$C$114&lt;&gt;"▼プルダウンより選択してください",申込書!$C$114&lt;&gt;"",申込書!$P$114&lt;&gt;"YYYY/MM/DD",$G504&lt;&gt;""),申込書!$P$114,"")</f>
        <v/>
      </c>
      <c r="FX504" s="81" t="str">
        <f>IF(AND(申込書!$C$114&lt;&gt;"▼プルダウンより選択してください",申込書!$C$114&lt;&gt;"",$G504&lt;&gt;""),申込書!$M$114,"")</f>
        <v/>
      </c>
      <c r="FY504" s="81" t="str">
        <f>IF($FW$3&lt;&gt;"コンテンツなし",IF(AND(申込書!$AH$4="GIGAスクールパック",SUM($P504,$R504)&lt;&gt;0),SUM($P504,$R504),IF(AND(申込書!$AH$4="SKY安心GIGAタブレット",SUM($T504,$V504)&lt;&gt;0),SUM($T504,$V504),"")),"")</f>
        <v/>
      </c>
      <c r="FZ504" s="81" t="str">
        <f>IF($FW$3&lt;&gt;"コンテンツなし",IF(AND(申込書!$AH$4="GIGAスクールパック",SUM($Q504,$S504)&lt;&gt;0),SUM($Q504,$S504),IF(AND(申込書!$AH$4="SKY安心GIGAタブレット",SUM($U504,$W504)&lt;&gt;0),SUM($U504,$W504),"")),"")</f>
        <v/>
      </c>
      <c r="GA504" s="157"/>
      <c r="GB504" s="82"/>
      <c r="GC504" s="80" t="str">
        <f>IF(AND(申込書!$C$115&lt;&gt;"▼プルダウンより選択してください",申込書!$C$115&lt;&gt;"",申込書!$P$115&lt;&gt;"YYYY/MM/DD",$G504&lt;&gt;""),申込書!$P$115,"")</f>
        <v/>
      </c>
      <c r="GD504" s="81" t="str">
        <f>IF(AND(申込書!$C$115&lt;&gt;"▼プルダウンより選択してください",申込書!$C$115&lt;&gt;"",$G504&lt;&gt;""),申込書!$M$115,"")</f>
        <v/>
      </c>
      <c r="GE504" s="81" t="str">
        <f>IF($GC$3&lt;&gt;"コンテンツなし",IF(AND(申込書!$AH$4="GIGAスクールパック",SUM($P504,$R504)&lt;&gt;0),SUM($P504,$R504),IF(AND(申込書!$AH$4="SKY安心GIGAタブレット",SUM($T504,$V504)&lt;&gt;0),SUM($T504,$V504),"")),"")</f>
        <v/>
      </c>
      <c r="GF504" s="81" t="str">
        <f>IF($GC$3&lt;&gt;"コンテンツなし",IF(AND(申込書!$AH$4="GIGAスクールパック",SUM($Q504,$S504)&lt;&gt;0),SUM($Q504,$S504),IF(AND(申込書!$AH$4="SKY安心GIGAタブレット",SUM($U504,$W504)&lt;&gt;0),SUM($U504,$W504),"")),"")</f>
        <v/>
      </c>
      <c r="GG504" s="157"/>
      <c r="GH504" s="82"/>
      <c r="GI504" s="80" t="str">
        <f>IF(AND(申込書!$C$116&lt;&gt;"▼プルダウンより選択してください",申込書!$C$116&lt;&gt;"",申込書!$P$116&lt;&gt;"YYYY/MM/DD",$G504&lt;&gt;""),申込書!$P$116,"")</f>
        <v/>
      </c>
      <c r="GJ504" s="81" t="str">
        <f>IF(AND(申込書!$C$116&lt;&gt;"▼プルダウンより選択してください",申込書!$C$116&lt;&gt;"",$G504&lt;&gt;""),申込書!$M$116,"")</f>
        <v/>
      </c>
      <c r="GK504" s="81" t="str">
        <f>IF($GI$3&lt;&gt;"コンテンツなし",IF(AND(申込書!$AH$4="GIGAスクールパック",SUM($P504,$R504)&lt;&gt;0),SUM($P504,$R504),IF(AND(申込書!$AH$4="SKY安心GIGAタブレット",SUM($T504,$V504)&lt;&gt;0),SUM($T504,$V504),"")),"")</f>
        <v/>
      </c>
      <c r="GL504" s="81" t="str">
        <f>IF($GI$3&lt;&gt;"コンテンツなし",IF(AND(申込書!$AH$4="GIGAスクールパック",SUM($Q504,$S504)&lt;&gt;0),SUM($Q504,$S504),IF(AND(申込書!$AH$4="SKY安心GIGAタブレット",SUM($U504,$W504)&lt;&gt;0),SUM($U504,$W504),"")),"")</f>
        <v/>
      </c>
      <c r="GM504" s="157"/>
      <c r="GN504" s="82"/>
      <c r="GO504" s="80" t="str">
        <f>IF(AND(申込書!$C$117&lt;&gt;"▼プルダウンより選択してください",申込書!$C$117&lt;&gt;"",申込書!$P$117&lt;&gt;"YYYY/MM/DD",$G504&lt;&gt;""),申込書!$P$117,"")</f>
        <v/>
      </c>
      <c r="GP504" s="81" t="str">
        <f>IF(AND(申込書!$C$117&lt;&gt;"▼プルダウンより選択してください",申込書!$C$117&lt;&gt;"",$G504&lt;&gt;""),申込書!$M$117,"")</f>
        <v/>
      </c>
      <c r="GQ504" s="81" t="str">
        <f>IF($GO$3&lt;&gt;"コンテンツなし",IF(AND(申込書!$AH$4="GIGAスクールパック",SUM($P504,$R504)&lt;&gt;0),SUM($P504,$R504),IF(AND(申込書!$AH$4="SKY安心GIGAタブレット",SUM($T504,$V504)&lt;&gt;0),SUM($T504,$V504),"")),"")</f>
        <v/>
      </c>
      <c r="GR504" s="81" t="str">
        <f>IF($GO$3&lt;&gt;"コンテンツなし",IF(AND(申込書!$AH$4="GIGAスクールパック",SUM($Q504,$S504)&lt;&gt;0),SUM($Q504,$S504),IF(AND(申込書!$AH$4="SKY安心GIGAタブレット",SUM($U504,$W504)&lt;&gt;0),SUM($U504,$W504),"")),"")</f>
        <v/>
      </c>
      <c r="GS504" s="157"/>
      <c r="GT504" s="82"/>
      <c r="GU504" s="80" t="str">
        <f>IF(AND(申込書!$C$118&lt;&gt;"▼プルダウンより選択してください",申込書!$C$118&lt;&gt;"",申込書!$P$118&lt;&gt;"YYYY/MM/DD",$G504&lt;&gt;""),申込書!$P$118,"")</f>
        <v/>
      </c>
      <c r="GV504" s="81" t="str">
        <f>IF(AND(申込書!$C$118&lt;&gt;"▼プルダウンより選択してください",申込書!$C$118&lt;&gt;"",$G504&lt;&gt;""),申込書!$M$118,"")</f>
        <v/>
      </c>
      <c r="GW504" s="81" t="str">
        <f>IF($GU$3&lt;&gt;"コンテンツなし",IF(AND(申込書!$AH$4="GIGAスクールパック",SUM($P504,$R504)&lt;&gt;0),SUM($P504,$R504),IF(AND(申込書!$AH$4="SKY安心GIGAタブレット",SUM($T504,$V504)&lt;&gt;0),SUM($T504,$V504),"")),"")</f>
        <v/>
      </c>
      <c r="GX504" s="81" t="str">
        <f>IF($GU$3&lt;&gt;"コンテンツなし",IF(AND(申込書!$AH$4="GIGAスクールパック",SUM($Q504,$S504)&lt;&gt;0),SUM($Q504,$S504),IF(AND(申込書!$AH$4="SKY安心GIGAタブレット",SUM($U504,$W504)&lt;&gt;0),SUM($U504,$W504),"")),"")</f>
        <v/>
      </c>
      <c r="GY504" s="157"/>
      <c r="GZ504" s="82"/>
      <c r="HA504" s="80" t="str">
        <f>IF(AND(申込書!$C$119&lt;&gt;"▼プルダウンより選択してください",申込書!$C$119&lt;&gt;"",申込書!$P$119&lt;&gt;"YYYY/MM/DD",$G504&lt;&gt;""),申込書!$P$119,"")</f>
        <v/>
      </c>
      <c r="HB504" s="81" t="str">
        <f>IF(AND(申込書!$C$119&lt;&gt;"▼プルダウンより選択してください",申込書!$C$119&lt;&gt;"",$G504&lt;&gt;""),申込書!$M$119,"")</f>
        <v/>
      </c>
      <c r="HC504" s="81" t="str">
        <f>IF($HA$3&lt;&gt;"コンテンツなし",IF(AND(申込書!$AH$4="GIGAスクールパック",SUM($P504,$R504)&lt;&gt;0),SUM($P504,$R504),IF(AND(申込書!$AH$4="SKY安心GIGAタブレット",SUM($T504,$V504)&lt;&gt;0),SUM($T504,$V504),"")),"")</f>
        <v/>
      </c>
      <c r="HD504" s="81" t="str">
        <f>IF($HA$3&lt;&gt;"コンテンツなし",IF(AND(申込書!$AH$4="GIGAスクールパック",SUM($Q504,$S504)&lt;&gt;0),SUM($Q504,$S504),IF(AND(申込書!$AH$4="SKY安心GIGAタブレット",SUM($U504,$W504)&lt;&gt;0),SUM($U504,$W504),"")),"")</f>
        <v/>
      </c>
      <c r="HE504" s="157"/>
      <c r="HF504" s="82"/>
      <c r="HG504" s="83"/>
    </row>
    <row r="505" spans="2:215" ht="26.85" customHeight="1">
      <c r="B505" s="62">
        <f t="shared" si="4"/>
        <v>500</v>
      </c>
      <c r="C505" s="63"/>
      <c r="D505" s="64"/>
      <c r="E505" s="207"/>
      <c r="F505" s="65"/>
      <c r="G505" s="66"/>
      <c r="H505" s="67"/>
      <c r="I505" s="68"/>
      <c r="J505" s="69"/>
      <c r="K505" s="70"/>
      <c r="L505" s="71"/>
      <c r="M505" s="72"/>
      <c r="N505" s="73"/>
      <c r="O505" s="74"/>
      <c r="P505" s="179"/>
      <c r="Q505" s="180"/>
      <c r="R505" s="180"/>
      <c r="S505" s="181"/>
      <c r="T505" s="179"/>
      <c r="U505" s="180"/>
      <c r="V505" s="182"/>
      <c r="W505" s="181"/>
      <c r="X505" s="75"/>
      <c r="Y505" s="76"/>
      <c r="Z505" s="77"/>
      <c r="AA505" s="78"/>
      <c r="AB505" s="79"/>
      <c r="AC505" s="79"/>
      <c r="AD505" s="79"/>
      <c r="AE505" s="77"/>
      <c r="AF505" s="139"/>
      <c r="AG505" s="139"/>
      <c r="AH505" s="139"/>
      <c r="AI505" s="80" t="str">
        <f>IF(AND(申込書!$C$90&lt;&gt;"▼プルダウンより選択してください",申込書!$C$90&lt;&gt;"",申込書!$P$90&lt;&gt;"YYYY/MM/DD",$G505&lt;&gt;""),申込書!$P$90,"")</f>
        <v/>
      </c>
      <c r="AJ505" s="81" t="str">
        <f>IF(AND(申込書!$C$90&lt;&gt;"▼プルダウンより選択してください",申込書!$C$90&lt;&gt;"",$G505&lt;&gt;""),申込書!$M$90,"")</f>
        <v/>
      </c>
      <c r="AK505" s="81" t="str">
        <f>IF($AI$3&lt;&gt;"コンテンツなし",IF(AND(申込書!$AH$4="GIGAスクールパック",SUM($P505,$R505)&lt;&gt;0),SUM($P505,$R505),IF(AND(申込書!$AH$4="SKY安心GIGAタブレット",SUM($T505,$V505)&lt;&gt;0),SUM($T505,$V505),"")),"")</f>
        <v/>
      </c>
      <c r="AL505" s="81" t="str">
        <f>IF($AI$3&lt;&gt;"コンテンツなし",IF(AND(申込書!$AH$4="GIGAスクールパック",SUM($Q505,$S505)&lt;&gt;0),SUM($Q505,$S505),IF(AND(申込書!$AH$4="SKY安心GIGAタブレット",SUM($U505,$W505)&lt;&gt;0),SUM($U505,$W505),"")),"")</f>
        <v/>
      </c>
      <c r="AM505" s="157"/>
      <c r="AN505" s="82"/>
      <c r="AO505" s="80" t="str">
        <f>IF(AND(申込書!$C$91&lt;&gt;"▼プルダウンより選択してください",申込書!$C$91&lt;&gt;"",申込書!$P$91&lt;&gt;"YYYY/MM/DD",$G505&lt;&gt;""),申込書!$P$91,"")</f>
        <v/>
      </c>
      <c r="AP505" s="81" t="str">
        <f>IF(AND(申込書!$C$91&lt;&gt;"▼プルダウンより選択してください",申込書!$C$91&lt;&gt;"",$G505&lt;&gt;""),申込書!$M$91,"")</f>
        <v/>
      </c>
      <c r="AQ505" s="81" t="str">
        <f>IF($AO$3&lt;&gt;"コンテンツなし",IF(AND(申込書!$AH$4="GIGAスクールパック",SUM($P505,$R505)&lt;&gt;0),SUM($P505,$R505),IF(AND(申込書!$AH$4="SKY安心GIGAタブレット",SUM($T505,$V505)&lt;&gt;0),SUM($T505,$V505),"")),"")</f>
        <v/>
      </c>
      <c r="AR505" s="81" t="str">
        <f>IF($AO$3&lt;&gt;"コンテンツなし",IF(AND(申込書!$AH$4="GIGAスクールパック",SUM($Q505,$S505)&lt;&gt;0),SUM($Q505,$S505),IF(AND(申込書!$AH$4="SKY安心GIGAタブレット",SUM($U505,$W505)&lt;&gt;0),SUM($U505,$W505),"")),"")</f>
        <v/>
      </c>
      <c r="AS505" s="157"/>
      <c r="AT505" s="82"/>
      <c r="AU505" s="80" t="str">
        <f>IF(AND(申込書!$C$92&lt;&gt;"▼プルダウンより選択してください",申込書!$C$92&lt;&gt;"",申込書!$P$92&lt;&gt;"YYYY/MM/DD",$G505&lt;&gt;""),申込書!$P$92,"")</f>
        <v/>
      </c>
      <c r="AV505" s="81" t="str">
        <f>IF(AND(申込書!$C$92&lt;&gt;"▼プルダウンより選択してください",申込書!$C$92&lt;&gt;"",$G505&lt;&gt;""),申込書!$M$92,"")</f>
        <v/>
      </c>
      <c r="AW505" s="81" t="str">
        <f>IF($AU$3&lt;&gt;"コンテンツなし",IF(AND(申込書!$AH$4="GIGAスクールパック",SUM($P505,$R505)&lt;&gt;0),SUM($P505,$R505),IF(AND(申込書!$AH$4="SKY安心GIGAタブレット",SUM($T505,$V505)&lt;&gt;0),SUM($T505,$V505),"")),"")</f>
        <v/>
      </c>
      <c r="AX505" s="81" t="str">
        <f>IF($AU$3&lt;&gt;"コンテンツなし",IF(AND(申込書!$AH$4="GIGAスクールパック",SUM($Q505,$S505)&lt;&gt;0),SUM($Q505,$S505),IF(AND(申込書!$AH$4="SKY安心GIGAタブレット",SUM($U505,$W505)&lt;&gt;0),SUM($U505,$W505),"")),"")</f>
        <v/>
      </c>
      <c r="AY505" s="157"/>
      <c r="AZ505" s="82"/>
      <c r="BA505" s="80" t="str">
        <f>IF(AND(申込書!$C$93&lt;&gt;"▼プルダウンより選択してください",申込書!$C$93&lt;&gt;"",申込書!$P$93&lt;&gt;"YYYY/MM/DD",$G505&lt;&gt;""),申込書!$P$93,"")</f>
        <v/>
      </c>
      <c r="BB505" s="81" t="str">
        <f>IF(AND(申込書!$C$93&lt;&gt;"▼プルダウンより選択してください",申込書!$C$93&lt;&gt;"",申込書!$M$93&gt;=1,$G505&lt;&gt;""),申込書!$M$93,"")</f>
        <v/>
      </c>
      <c r="BC505" s="81" t="str">
        <f>IF($BA$3&lt;&gt;"コンテンツなし",IF(AND(申込書!$AH$4="GIGAスクールパック",SUM($P505,$R505)&lt;&gt;0),SUM($P505,$R505),IF(AND(申込書!$AH$4="SKY安心GIGAタブレット",SUM($T505,$V505)&lt;&gt;0),SUM($T505,$V505),"")),"")</f>
        <v/>
      </c>
      <c r="BD505" s="81" t="str">
        <f>IF($BA$3&lt;&gt;"コンテンツなし",IF(AND(申込書!$AH$4="GIGAスクールパック",SUM($Q505,$S505)&lt;&gt;0),SUM($Q505,$S505),IF(AND(申込書!$AH$4="SKY安心GIGAタブレット",SUM($U505,$W505)&lt;&gt;0),SUM($U505,$W505),"")),"")</f>
        <v/>
      </c>
      <c r="BE505" s="157"/>
      <c r="BF505" s="82"/>
      <c r="BG505" s="80" t="str">
        <f>IF(AND(申込書!$C$94&lt;&gt;"▼プルダウンより選択してください",申込書!$C$94&lt;&gt;"",申込書!$P$94&lt;&gt;"YYYY/MM/DD",$G505&lt;&gt;""),申込書!$P$94,"")</f>
        <v/>
      </c>
      <c r="BH505" s="81" t="str">
        <f>IF(AND(申込書!$C$94&lt;&gt;"▼プルダウンより選択してください",申込書!$C$94&lt;&gt;"",$G505&lt;&gt;""),申込書!$M$94,"")</f>
        <v/>
      </c>
      <c r="BI505" s="81" t="str">
        <f>IF($BG$3&lt;&gt;"コンテンツなし",IF(AND(申込書!$AH$4="GIGAスクールパック",SUM($P505,$R505)&lt;&gt;0),SUM($P505,$R505),IF(AND(申込書!$AH$4="SKY安心GIGAタブレット",SUM($T505,$V505)&lt;&gt;0),SUM($T505,$V505),"")),"")</f>
        <v/>
      </c>
      <c r="BJ505" s="81" t="str">
        <f>IF($BG$3&lt;&gt;"コンテンツなし",IF(AND(申込書!$AH$4="GIGAスクールパック",SUM($Q505,$S505)&lt;&gt;0),SUM($Q505,$S505),IF(AND(申込書!$AH$4="SKY安心GIGAタブレット",SUM($U505,$W505)&lt;&gt;0),SUM($U505,$W505),"")),"")</f>
        <v/>
      </c>
      <c r="BK505" s="157"/>
      <c r="BL505" s="82"/>
      <c r="BM505" s="80" t="str">
        <f>IF(AND(申込書!$C$95&lt;&gt;"▼プルダウンより選択してください",申込書!$C$95&lt;&gt;"",申込書!$P$95&lt;&gt;"YYYY/MM/DD",$G505&lt;&gt;""),申込書!$P$95,"")</f>
        <v/>
      </c>
      <c r="BN505" s="81" t="str">
        <f>IF(AND(申込書!$C$95&lt;&gt;"▼プルダウンより選択してください",申込書!$C$95&lt;&gt;"",$G505&lt;&gt;""),申込書!$M$95,"")</f>
        <v/>
      </c>
      <c r="BO505" s="81" t="str">
        <f>IF($BM$3&lt;&gt;"コンテンツなし",IF(AND(申込書!$AH$4="GIGAスクールパック",SUM($P505,$R505)&lt;&gt;0),SUM($P505,$R505),IF(AND(申込書!$AH$4="SKY安心GIGAタブレット",SUM($T505,$V505)&lt;&gt;0),SUM($T505,$V505),"")),"")</f>
        <v/>
      </c>
      <c r="BP505" s="81" t="str">
        <f>IF($BM$3&lt;&gt;"コンテンツなし",IF(AND(申込書!$AH$4="GIGAスクールパック",SUM($Q505,$S505)&lt;&gt;0),SUM($Q505,$S505),IF(AND(申込書!$AH$4="SKY安心GIGAタブレット",SUM($U505,$W505)&lt;&gt;0),SUM($U505,$W505),"")),"")</f>
        <v/>
      </c>
      <c r="BQ505" s="157"/>
      <c r="BR505" s="82"/>
      <c r="BS505" s="80" t="str">
        <f>IF(AND(申込書!$C$96&lt;&gt;"▼プルダウンより選択してください",申込書!$C$96&lt;&gt;"",申込書!$P$96&lt;&gt;"YYYY/MM/DD",$G505&lt;&gt;""),申込書!$P$96,"")</f>
        <v/>
      </c>
      <c r="BT505" s="81" t="str">
        <f>IF(AND(申込書!$C$96&lt;&gt;"▼プルダウンより選択してください",申込書!$C$96&lt;&gt;"",$G505&lt;&gt;""),申込書!$M$96,"")</f>
        <v/>
      </c>
      <c r="BU505" s="81" t="str">
        <f>IF($BS$3&lt;&gt;"コンテンツなし",IF(AND(申込書!$AH$4="GIGAスクールパック",SUM($P505,$R505)&lt;&gt;0),SUM($P505,$R505),IF(AND(申込書!$AH$4="SKY安心GIGAタブレット",SUM($T505,$V505)&lt;&gt;0),SUM($T505,$V505),"")),"")</f>
        <v/>
      </c>
      <c r="BV505" s="81" t="str">
        <f>IF($BS$3&lt;&gt;"コンテンツなし",IF(AND(申込書!$AH$4="GIGAスクールパック",SUM($Q505,$S505)&lt;&gt;0),SUM($Q505,$S505),IF(AND(申込書!$AH$4="SKY安心GIGAタブレット",SUM($U505,$W505)&lt;&gt;0),SUM($U505,$W505),"")),"")</f>
        <v/>
      </c>
      <c r="BW505" s="157"/>
      <c r="BX505" s="82"/>
      <c r="BY505" s="80" t="str">
        <f>IF(AND(申込書!$C$97&lt;&gt;"▼プルダウンより選択してください",申込書!$C$97&lt;&gt;"",申込書!$P$97&lt;&gt;"YYYY/MM/DD",$G505&lt;&gt;""),申込書!$P$97,"")</f>
        <v/>
      </c>
      <c r="BZ505" s="81" t="str">
        <f>IF(AND(申込書!$C$97&lt;&gt;"▼プルダウンより選択してください",申込書!$C$97&lt;&gt;"",$G505&lt;&gt;""),申込書!$M$97,"")</f>
        <v/>
      </c>
      <c r="CA505" s="81" t="str">
        <f>IF($BY$3&lt;&gt;"コンテンツなし",IF(AND(申込書!$AH$4="GIGAスクールパック",SUM($P505,$R505)&lt;&gt;0),SUM($P505,$R505),IF(AND(申込書!$AH$4="SKY安心GIGAタブレット",SUM($T505,$V505)&lt;&gt;0),SUM($T505,$V505),"")),"")</f>
        <v/>
      </c>
      <c r="CB505" s="81" t="str">
        <f>IF($BY$3&lt;&gt;"コンテンツなし",IF(AND(申込書!$AH$4="GIGAスクールパック",SUM($Q505,$S505)&lt;&gt;0),SUM($Q505,$S505),IF(AND(申込書!$AH$4="SKY安心GIGAタブレット",SUM($U505,$W505)&lt;&gt;0),SUM($U505,$W505),"")),"")</f>
        <v/>
      </c>
      <c r="CC505" s="157"/>
      <c r="CD505" s="82"/>
      <c r="CE505" s="80" t="str">
        <f>IF(AND(申込書!$C$98&lt;&gt;"▼プルダウンより選択してください",申込書!$C$98&lt;&gt;"",申込書!$P$98&lt;&gt;"YYYY/MM/DD",$G505&lt;&gt;""),申込書!$P$98,"")</f>
        <v/>
      </c>
      <c r="CF505" s="81" t="str">
        <f>IF(AND(申込書!$C$98&lt;&gt;"▼プルダウンより選択してください",申込書!$C$98&lt;&gt;"",$G505&lt;&gt;""),申込書!$M$98,"")</f>
        <v/>
      </c>
      <c r="CG505" s="81" t="str">
        <f>IF($CE$3&lt;&gt;"コンテンツなし",IF(AND(申込書!$AH$4="GIGAスクールパック",SUM($P505,$R505)&lt;&gt;0),SUM($P505,$R505),IF(AND(申込書!$AH$4="SKY安心GIGAタブレット",SUM($T505,$V505)&lt;&gt;0),SUM($T505,$V505),"")),"")</f>
        <v/>
      </c>
      <c r="CH505" s="81" t="str">
        <f>IF($CE$3&lt;&gt;"コンテンツなし",IF(AND(申込書!$AH$4="GIGAスクールパック",SUM($Q505,$S505)&lt;&gt;0),SUM($Q505,$S505),IF(AND(申込書!$AH$4="SKY安心GIGAタブレット",SUM($U505,$W505)&lt;&gt;0),SUM($U505,$W505),"")),"")</f>
        <v/>
      </c>
      <c r="CI505" s="157"/>
      <c r="CJ505" s="82"/>
      <c r="CK505" s="80" t="str">
        <f>IF(AND(申込書!$C$99&lt;&gt;"▼プルダウンより選択してください",申込書!$C$99&lt;&gt;"",申込書!$P$99&lt;&gt;"YYYY/MM/DD",$G505&lt;&gt;""),申込書!$P$99,"")</f>
        <v/>
      </c>
      <c r="CL505" s="81" t="str">
        <f>IF(AND(申込書!$C$99&lt;&gt;"▼プルダウンより選択してください",申込書!$C$99&lt;&gt;"",$G505&lt;&gt;""),申込書!$M$99,"")</f>
        <v/>
      </c>
      <c r="CM505" s="81" t="str">
        <f>IF($CK$3&lt;&gt;"コンテンツなし",IF(AND(申込書!$AH$4="GIGAスクールパック",SUM($P505,$R505)&lt;&gt;0),SUM($P505,$R505),IF(AND(申込書!$AH$4="SKY安心GIGAタブレット",SUM($T505,$V505)&lt;&gt;0),SUM($T505,$V505),"")),"")</f>
        <v/>
      </c>
      <c r="CN505" s="81" t="str">
        <f>IF($CK$3&lt;&gt;"コンテンツなし",IF(AND(申込書!$AH$4="GIGAスクールパック",SUM($Q505,$S505)&lt;&gt;0),SUM($Q505,$S505),IF(AND(申込書!$AH$4="SKY安心GIGAタブレット",SUM($U505,$W505)&lt;&gt;0),SUM($U505,$W505),"")),"")</f>
        <v/>
      </c>
      <c r="CO505" s="157"/>
      <c r="CP505" s="82"/>
      <c r="CQ505" s="80" t="str">
        <f>IF(AND(申込書!$C$100&lt;&gt;"▼プルダウンより選択してください",申込書!$C$100&lt;&gt;"",申込書!$P$100&lt;&gt;"YYYY/MM/DD",$G505&lt;&gt;""),申込書!$P$100,"")</f>
        <v/>
      </c>
      <c r="CR505" s="81" t="str">
        <f>IF(AND(申込書!$C$100&lt;&gt;"▼プルダウンより選択してください",申込書!$C$100&lt;&gt;"",$G505&lt;&gt;""),申込書!$M$100,"")</f>
        <v/>
      </c>
      <c r="CS505" s="81" t="str">
        <f>IF($CQ$3&lt;&gt;"コンテンツなし",IF(AND(申込書!$AH$4="GIGAスクールパック",SUM($P505,$R505)&lt;&gt;0),SUM($P505,$R505),IF(AND(申込書!$AH$4="SKY安心GIGAタブレット",SUM($T505,$V505)&lt;&gt;0),SUM($T505,$V505),"")),"")</f>
        <v/>
      </c>
      <c r="CT505" s="81" t="str">
        <f>IF($CQ$3&lt;&gt;"コンテンツなし",IF(AND(申込書!$AH$4="GIGAスクールパック",SUM($Q505,$S505)&lt;&gt;0),SUM($Q505,$S505),IF(AND(申込書!$AH$4="SKY安心GIGAタブレット",SUM($U505,$W505)&lt;&gt;0),SUM($U505,$W505),"")),"")</f>
        <v/>
      </c>
      <c r="CU505" s="81"/>
      <c r="CV505" s="82"/>
      <c r="CW505" s="80" t="str">
        <f>IF(AND(申込書!$C$101&lt;&gt;"▼プルダウンより選択してください",申込書!$C$101&lt;&gt;"",申込書!$P$101&lt;&gt;"YYYY/MM/DD",$G505&lt;&gt;""),申込書!$P$101,"")</f>
        <v/>
      </c>
      <c r="CX505" s="81" t="str">
        <f>IF(AND(申込書!$C$101&lt;&gt;"▼プルダウンより選択してください",申込書!$C$101&lt;&gt;"",$G505&lt;&gt;""),申込書!$M$101,"")</f>
        <v/>
      </c>
      <c r="CY505" s="81" t="str">
        <f>IF($CW$3&lt;&gt;"コンテンツなし",IF(AND(申込書!$AH$4="GIGAスクールパック",SUM($P505,$R505)&lt;&gt;0),SUM($P505,$R505),IF(AND(申込書!$AH$4="SKY安心GIGAタブレット",SUM($T505,$V505)&lt;&gt;0),SUM($T505,$V505),"")),"")</f>
        <v/>
      </c>
      <c r="CZ505" s="81" t="str">
        <f>IF($CW$3&lt;&gt;"コンテンツなし",IF(AND(申込書!$AH$4="GIGAスクールパック",SUM($Q505,$S505)&lt;&gt;0),SUM($Q505,$S505),IF(AND(申込書!$AH$4="SKY安心GIGAタブレット",SUM($U505,$W505)&lt;&gt;0),SUM($U505,$W505),"")),"")</f>
        <v/>
      </c>
      <c r="DA505" s="81"/>
      <c r="DB505" s="82"/>
      <c r="DC505" s="80" t="str">
        <f>IF(AND(申込書!$C$102&lt;&gt;"▼プルダウンより選択してください",申込書!$C$102&lt;&gt;"",申込書!$P$102&lt;&gt;"YYYY/MM/DD",$G505&lt;&gt;""),申込書!$P$102,"")</f>
        <v/>
      </c>
      <c r="DD505" s="81" t="str">
        <f>IF(AND(申込書!$C$102&lt;&gt;"▼プルダウンより選択してください",申込書!$C$102&lt;&gt;"",$G505&lt;&gt;""),申込書!$M$102,"")</f>
        <v/>
      </c>
      <c r="DE505" s="81" t="str">
        <f>IF($DC$3&lt;&gt;"コンテンツなし",IF(AND(申込書!$AH$4="GIGAスクールパック",SUM($P505,$R505)&lt;&gt;0),SUM($P505,$R505),IF(AND(申込書!$AH$4="SKY安心GIGAタブレット",SUM($T505,$V505)&lt;&gt;0),SUM($T505,$V505),"")),"")</f>
        <v/>
      </c>
      <c r="DF505" s="81" t="str">
        <f>IF($DC$3&lt;&gt;"コンテンツなし",IF(AND(申込書!$AH$4="GIGAスクールパック",SUM($Q505,$S505)&lt;&gt;0),SUM($Q505,$S505),IF(AND(申込書!$AH$4="SKY安心GIGAタブレット",SUM($U505,$W505)&lt;&gt;0),SUM($U505,$W505),"")),"")</f>
        <v/>
      </c>
      <c r="DG505" s="81"/>
      <c r="DH505" s="82"/>
      <c r="DI505" s="80" t="str">
        <f>IF(AND(申込書!$C$103&lt;&gt;"▼プルダウンより選択してください",申込書!$C$103&lt;&gt;"",申込書!$P$103&lt;&gt;"YYYY/MM/DD",$G505&lt;&gt;""),申込書!$P$103,"")</f>
        <v/>
      </c>
      <c r="DJ505" s="81" t="str">
        <f>IF(AND(申込書!$C$103&lt;&gt;"▼プルダウンより選択してください",申込書!$C$103&lt;&gt;"",$G505&lt;&gt;""),申込書!$M$103,"")</f>
        <v/>
      </c>
      <c r="DK505" s="81" t="str">
        <f>IF($DI$3&lt;&gt;"コンテンツなし",IF(AND(申込書!$AH$4="GIGAスクールパック",SUM($P505,$R505)&lt;&gt;0),SUM($P505,$R505),IF(AND(申込書!$AH$4="SKY安心GIGAタブレット",SUM($T505,$V505)&lt;&gt;0),SUM($T505,$V505),"")),"")</f>
        <v/>
      </c>
      <c r="DL505" s="81" t="str">
        <f>IF($DI$3&lt;&gt;"コンテンツなし",IF(AND(申込書!$AH$4="GIGAスクールパック",SUM($Q505,$S505)&lt;&gt;0),SUM($Q505,$S505),IF(AND(申込書!$AH$4="SKY安心GIGAタブレット",SUM($U505,$W505)&lt;&gt;0),SUM($U505,$W505),"")),"")</f>
        <v/>
      </c>
      <c r="DM505" s="81"/>
      <c r="DN505" s="82"/>
      <c r="DO505" s="80" t="str">
        <f>IF(AND(申込書!$C$104&lt;&gt;"▼プルダウンより選択してください",申込書!$C$104&lt;&gt;"",申込書!$P$104&lt;&gt;"YYYY/MM/DD",$G505&lt;&gt;""),申込書!$P$104,"")</f>
        <v/>
      </c>
      <c r="DP505" s="81" t="str">
        <f>IF(AND(申込書!$C$104&lt;&gt;"▼プルダウンより選択してください",申込書!$C$104&lt;&gt;"",$G505&lt;&gt;""),申込書!$M$104,"")</f>
        <v/>
      </c>
      <c r="DQ505" s="81" t="str">
        <f>IF($DO$3&lt;&gt;"コンテンツなし",IF(AND(申込書!$AH$4="GIGAスクールパック",SUM($P505,$R505)&lt;&gt;0),SUM($P505,$R505),IF(AND(申込書!$AH$4="SKY安心GIGAタブレット",SUM($T505,$V505)&lt;&gt;0),SUM($T505,$V505),"")),"")</f>
        <v/>
      </c>
      <c r="DR505" s="81" t="str">
        <f>IF($DO$3&lt;&gt;"コンテンツなし",IF(AND(申込書!$AH$4="GIGAスクールパック",SUM($Q505,$S505)&lt;&gt;0),SUM($Q505,$S505),IF(AND(申込書!$AH$4="SKY安心GIGAタブレット",SUM($U505,$W505)&lt;&gt;0),SUM($U505,$W505),"")),"")</f>
        <v/>
      </c>
      <c r="DS505" s="81"/>
      <c r="DT505" s="82"/>
      <c r="DU505" s="80" t="str">
        <f>IF(AND(申込書!$C$105&lt;&gt;"▼プルダウンより選択してください",申込書!$C$105&lt;&gt;"",申込書!$P$105&lt;&gt;"YYYY/MM/DD",$G505&lt;&gt;""),申込書!$P$105,"")</f>
        <v/>
      </c>
      <c r="DV505" s="81" t="str">
        <f>IF(AND(申込書!$C$105&lt;&gt;"▼プルダウンより選択してください",申込書!$C$105&lt;&gt;"",$G505&lt;&gt;""),申込書!$M$105,"")</f>
        <v/>
      </c>
      <c r="DW505" s="81" t="str">
        <f>IF($DU$3&lt;&gt;"コンテンツなし",IF(AND(申込書!$AH$4="GIGAスクールパック",SUM($P505,$R505)&lt;&gt;0),SUM($P505,$R505),IF(AND(申込書!$AH$4="SKY安心GIGAタブレット",SUM($T505,$V505)&lt;&gt;0),SUM($T505,$V505),"")),"")</f>
        <v/>
      </c>
      <c r="DX505" s="81" t="str">
        <f>IF($DU$3&lt;&gt;"コンテンツなし",IF(AND(申込書!$AH$4="GIGAスクールパック",SUM($Q505,$S505)&lt;&gt;0),SUM($Q505,$S505),IF(AND(申込書!$AH$4="SKY安心GIGAタブレット",SUM($U505,$W505)&lt;&gt;0),SUM($U505,$W505),"")),"")</f>
        <v/>
      </c>
      <c r="DY505" s="157"/>
      <c r="DZ505" s="82"/>
      <c r="EA505" s="80" t="str">
        <f>IF(AND(申込書!$C$106&lt;&gt;"▼プルダウンより選択してください",申込書!$C$106&lt;&gt;"",申込書!$P$106&lt;&gt;"YYYY/MM/DD",$G505&lt;&gt;""),申込書!$P$106,"")</f>
        <v/>
      </c>
      <c r="EB505" s="81" t="str">
        <f>IF(AND(申込書!$C$106&lt;&gt;"▼プルダウンより選択してください",申込書!$C$106&lt;&gt;"",$G505&lt;&gt;""),申込書!$M$106,"")</f>
        <v/>
      </c>
      <c r="EC505" s="81" t="str">
        <f>IF($EA$3&lt;&gt;"コンテンツなし",IF(AND(申込書!$AH$4="GIGAスクールパック",SUM($P505,$R505)&lt;&gt;0),SUM($P505,$R505),IF(AND(申込書!$AH$4="SKY安心GIGAタブレット",SUM($T505,$V505)&lt;&gt;0),SUM($T505,$V505),"")),"")</f>
        <v/>
      </c>
      <c r="ED505" s="81" t="str">
        <f>IF($EA$3&lt;&gt;"コンテンツなし",IF(AND(申込書!$AH$4="GIGAスクールパック",SUM($Q505,$S505)&lt;&gt;0),SUM($Q505,$S505),IF(AND(申込書!$AH$4="SKY安心GIGAタブレット",SUM($U505,$W505)&lt;&gt;0),SUM($U505,$W505),"")),"")</f>
        <v/>
      </c>
      <c r="EE505" s="157"/>
      <c r="EF505" s="82"/>
      <c r="EG505" s="80" t="str">
        <f>IF(AND(申込書!$C$107&lt;&gt;"▼プルダウンより選択してください",申込書!$C$107&lt;&gt;"",申込書!$P$107&lt;&gt;"YYYY/MM/DD",$G505&lt;&gt;""),申込書!$P$107,"")</f>
        <v/>
      </c>
      <c r="EH505" s="81" t="str">
        <f>IF(AND(申込書!$C$107&lt;&gt;"▼プルダウンより選択してください",申込書!$C$107&lt;&gt;"",$G505&lt;&gt;""),申込書!$M$107,"")</f>
        <v/>
      </c>
      <c r="EI505" s="81" t="str">
        <f>IF($EG$3&lt;&gt;"コンテンツなし",IF(AND(申込書!$AH$4="GIGAスクールパック",SUM($P505,$R505)&lt;&gt;0),SUM($P505,$R505),IF(AND(申込書!$AH$4="SKY安心GIGAタブレット",SUM($T505,$V505)&lt;&gt;0),SUM($T505,$V505),"")),"")</f>
        <v/>
      </c>
      <c r="EJ505" s="81" t="str">
        <f>IF($EG$3&lt;&gt;"コンテンツなし",IF(AND(申込書!$AH$4="GIGAスクールパック",SUM($Q505,$S505)&lt;&gt;0),SUM($Q505,$S505),IF(AND(申込書!$AH$4="SKY安心GIGAタブレット",SUM($U505,$W505)&lt;&gt;0),SUM($U505,$W505),"")),"")</f>
        <v/>
      </c>
      <c r="EK505" s="157"/>
      <c r="EL505" s="82"/>
      <c r="EM505" s="80" t="str">
        <f>IF(AND(申込書!$C$108&lt;&gt;"▼プルダウンより選択してください",申込書!$C$108&lt;&gt;"",申込書!$P$108&lt;&gt;"YYYY/MM/DD",$G505&lt;&gt;""),申込書!$P$108,"")</f>
        <v/>
      </c>
      <c r="EN505" s="81" t="str">
        <f>IF(AND(申込書!$C$108&lt;&gt;"▼プルダウンより選択してください",申込書!$C$108&lt;&gt;"",$G505&lt;&gt;""),申込書!$M$108,"")</f>
        <v/>
      </c>
      <c r="EO505" s="81" t="str">
        <f>IF($EM$3&lt;&gt;"コンテンツなし",IF(AND(申込書!$AH$4="GIGAスクールパック",SUM($P505,$R505)&lt;&gt;0),SUM($P505,$R505),IF(AND(申込書!$AH$4="SKY安心GIGAタブレット",SUM($T505,$V505)&lt;&gt;0),SUM($T505,$V505),"")),"")</f>
        <v/>
      </c>
      <c r="EP505" s="81" t="str">
        <f>IF($EM$3&lt;&gt;"コンテンツなし",IF(AND(申込書!$AH$4="GIGAスクールパック",SUM($Q505,$S505)&lt;&gt;0),SUM($Q505,$S505),IF(AND(申込書!$AH$4="SKY安心GIGAタブレット",SUM($U505,$W505)&lt;&gt;0),SUM($U505,$W505),"")),"")</f>
        <v/>
      </c>
      <c r="EQ505" s="157"/>
      <c r="ER505" s="82"/>
      <c r="ES505" s="80" t="str">
        <f>IF(AND(申込書!$C$109&lt;&gt;"▼プルダウンより選択してください",申込書!$C$109&lt;&gt;"",申込書!$P$109&lt;&gt;"YYYY/MM/DD",$G505&lt;&gt;""),申込書!$P$109,"")</f>
        <v/>
      </c>
      <c r="ET505" s="81" t="str">
        <f>IF(AND(申込書!$C$109&lt;&gt;"▼プルダウンより選択してください",申込書!$C$109&lt;&gt;"",$G505&lt;&gt;""),申込書!$M$109,"")</f>
        <v/>
      </c>
      <c r="EU505" s="81" t="str">
        <f>IF($ES$3&lt;&gt;"コンテンツなし",IF(AND(申込書!$AH$4="GIGAスクールパック",SUM($P505,$R505)&lt;&gt;0),SUM($P505,$R505),IF(AND(申込書!$AH$4="SKY安心GIGAタブレット",SUM($T505,$V505)&lt;&gt;0),SUM($T505,$V505),"")),"")</f>
        <v/>
      </c>
      <c r="EV505" s="81" t="str">
        <f>IF($ES$3&lt;&gt;"コンテンツなし",IF(AND(申込書!$AH$4="GIGAスクールパック",SUM($Q505,$S505)&lt;&gt;0),SUM($Q505,$S505),IF(AND(申込書!$AH$4="SKY安心GIGAタブレット",SUM($U505,$W505)&lt;&gt;0),SUM($U505,$W505),"")),"")</f>
        <v/>
      </c>
      <c r="EW505" s="157"/>
      <c r="EX505" s="82"/>
      <c r="EY505" s="80" t="str">
        <f>IF(AND(申込書!$C$110&lt;&gt;"▼プルダウンより選択してください",申込書!$C$110&lt;&gt;"",申込書!$P$110&lt;&gt;"YYYY/MM/DD",$G505&lt;&gt;""),申込書!$P$110,"")</f>
        <v/>
      </c>
      <c r="EZ505" s="81" t="str">
        <f>IF(AND(申込書!$C$110&lt;&gt;"▼プルダウンより選択してください",申込書!$C$110&lt;&gt;"",$G505&lt;&gt;""),申込書!$M$110,"")</f>
        <v/>
      </c>
      <c r="FA505" s="81" t="str">
        <f>IF($EY$3&lt;&gt;"コンテンツなし",IF(AND(申込書!$AH$4="GIGAスクールパック",SUM($P505,$R505)&lt;&gt;0),SUM($P505,$R505),IF(AND(申込書!$AH$4="SKY安心GIGAタブレット",SUM($T505,$V505)&lt;&gt;0),SUM($T505,$V505),"")),"")</f>
        <v/>
      </c>
      <c r="FB505" s="81" t="str">
        <f>IF($EY$3&lt;&gt;"コンテンツなし",IF(AND(申込書!$AH$4="GIGAスクールパック",SUM($Q505,$S505)&lt;&gt;0),SUM($Q505,$S505),IF(AND(申込書!$AH$4="SKY安心GIGAタブレット",SUM($U505,$W505)&lt;&gt;0),SUM($U505,$W505),"")),"")</f>
        <v/>
      </c>
      <c r="FC505" s="157"/>
      <c r="FD505" s="82"/>
      <c r="FE505" s="80" t="str">
        <f>IF(AND(申込書!$C$111&lt;&gt;"▼プルダウンより選択してください",申込書!$C$111&lt;&gt;"",申込書!$P$111&lt;&gt;"YYYY/MM/DD",$G505&lt;&gt;""),申込書!$P$111,"")</f>
        <v/>
      </c>
      <c r="FF505" s="81" t="str">
        <f>IF(AND(申込書!$C$111&lt;&gt;"▼プルダウンより選択してください",申込書!$C$111&lt;&gt;"",$G505&lt;&gt;""),申込書!$M$111,"")</f>
        <v/>
      </c>
      <c r="FG505" s="81" t="str">
        <f>IF($FE$3&lt;&gt;"コンテンツなし",IF(AND(申込書!$AH$4="GIGAスクールパック",SUM($P505,$R505)&lt;&gt;0),SUM($P505,$R505),IF(AND(申込書!$AH$4="SKY安心GIGAタブレット",SUM($T505,$V505)&lt;&gt;0),SUM($T505,$V505),"")),"")</f>
        <v/>
      </c>
      <c r="FH505" s="81" t="str">
        <f>IF($FE$3&lt;&gt;"コンテンツなし",IF(AND(申込書!$AH$4="GIGAスクールパック",SUM($Q505,$S505)&lt;&gt;0),SUM($Q505,$S505),IF(AND(申込書!$AH$4="SKY安心GIGAタブレット",SUM($U505,$W505)&lt;&gt;0),SUM($U505,$W505),"")),"")</f>
        <v/>
      </c>
      <c r="FI505" s="157"/>
      <c r="FJ505" s="82"/>
      <c r="FK505" s="80" t="str">
        <f>IF(AND(申込書!$C$112&lt;&gt;"▼プルダウンより選択してください",申込書!$C$112&lt;&gt;"",申込書!$P$112&lt;&gt;"YYYY/MM/DD",$G505&lt;&gt;""),申込書!$P$112,"")</f>
        <v/>
      </c>
      <c r="FL505" s="81" t="str">
        <f>IF(AND(申込書!$C$112&lt;&gt;"▼プルダウンより選択してください",申込書!$C$112&lt;&gt;"",$G505&lt;&gt;""),申込書!$M$112,"")</f>
        <v/>
      </c>
      <c r="FM505" s="81" t="str">
        <f>IF($FK$3&lt;&gt;"コンテンツなし",IF(AND(申込書!$AH$4="GIGAスクールパック",SUM($P505,$R505)&lt;&gt;0),SUM($P505,$R505),IF(AND(申込書!$AH$4="SKY安心GIGAタブレット",SUM($T505,$V505)&lt;&gt;0),SUM($T505,$V505),"")),"")</f>
        <v/>
      </c>
      <c r="FN505" s="81" t="str">
        <f>IF($FK$3&lt;&gt;"コンテンツなし",IF(AND(申込書!$AH$4="GIGAスクールパック",SUM($Q505,$S505)&lt;&gt;0),SUM($Q505,$S505),IF(AND(申込書!$AH$4="SKY安心GIGAタブレット",SUM($U505,$W505)&lt;&gt;0),SUM($U505,$W505),"")),"")</f>
        <v/>
      </c>
      <c r="FO505" s="157"/>
      <c r="FP505" s="82"/>
      <c r="FQ505" s="80" t="str">
        <f>IF(AND(申込書!$C$113&lt;&gt;"▼プルダウンより選択してください",申込書!$C$113&lt;&gt;"",申込書!$P$113&lt;&gt;"YYYY/MM/DD",$G505&lt;&gt;""),申込書!$P$113,"")</f>
        <v/>
      </c>
      <c r="FR505" s="81" t="str">
        <f>IF(AND(申込書!$C$113&lt;&gt;"▼プルダウンより選択してください",申込書!$C$113&lt;&gt;"",$G505&lt;&gt;""),申込書!$M$113,"")</f>
        <v/>
      </c>
      <c r="FS505" s="81" t="str">
        <f>IF($FQ$3&lt;&gt;"コンテンツなし",IF(AND(申込書!$AH$4="GIGAスクールパック",SUM($P505,$R505)&lt;&gt;0),SUM($P505,$R505),IF(AND(申込書!$AH$4="SKY安心GIGAタブレット",SUM($T505,$V505)&lt;&gt;0),SUM($T505,$V505),"")),"")</f>
        <v/>
      </c>
      <c r="FT505" s="81" t="str">
        <f>IF($FQ$3&lt;&gt;"コンテンツなし",IF(AND(申込書!$AH$4="GIGAスクールパック",SUM($Q505,$S505)&lt;&gt;0),SUM($Q505,$S505),IF(AND(申込書!$AH$4="SKY安心GIGAタブレット",SUM($U505,$W505)&lt;&gt;0),SUM($U505,$W505),"")),"")</f>
        <v/>
      </c>
      <c r="FU505" s="157"/>
      <c r="FV505" s="82"/>
      <c r="FW505" s="80" t="str">
        <f>IF(AND(申込書!$C$114&lt;&gt;"▼プルダウンより選択してください",申込書!$C$114&lt;&gt;"",申込書!$P$114&lt;&gt;"YYYY/MM/DD",$G505&lt;&gt;""),申込書!$P$114,"")</f>
        <v/>
      </c>
      <c r="FX505" s="81" t="str">
        <f>IF(AND(申込書!$C$114&lt;&gt;"▼プルダウンより選択してください",申込書!$C$114&lt;&gt;"",$G505&lt;&gt;""),申込書!$M$114,"")</f>
        <v/>
      </c>
      <c r="FY505" s="81" t="str">
        <f>IF($FW$3&lt;&gt;"コンテンツなし",IF(AND(申込書!$AH$4="GIGAスクールパック",SUM($P505,$R505)&lt;&gt;0),SUM($P505,$R505),IF(AND(申込書!$AH$4="SKY安心GIGAタブレット",SUM($T505,$V505)&lt;&gt;0),SUM($T505,$V505),"")),"")</f>
        <v/>
      </c>
      <c r="FZ505" s="81" t="str">
        <f>IF($FW$3&lt;&gt;"コンテンツなし",IF(AND(申込書!$AH$4="GIGAスクールパック",SUM($Q505,$S505)&lt;&gt;0),SUM($Q505,$S505),IF(AND(申込書!$AH$4="SKY安心GIGAタブレット",SUM($U505,$W505)&lt;&gt;0),SUM($U505,$W505),"")),"")</f>
        <v/>
      </c>
      <c r="GA505" s="157"/>
      <c r="GB505" s="82"/>
      <c r="GC505" s="80" t="str">
        <f>IF(AND(申込書!$C$115&lt;&gt;"▼プルダウンより選択してください",申込書!$C$115&lt;&gt;"",申込書!$P$115&lt;&gt;"YYYY/MM/DD",$G505&lt;&gt;""),申込書!$P$115,"")</f>
        <v/>
      </c>
      <c r="GD505" s="81" t="str">
        <f>IF(AND(申込書!$C$115&lt;&gt;"▼プルダウンより選択してください",申込書!$C$115&lt;&gt;"",$G505&lt;&gt;""),申込書!$M$115,"")</f>
        <v/>
      </c>
      <c r="GE505" s="81" t="str">
        <f>IF($GC$3&lt;&gt;"コンテンツなし",IF(AND(申込書!$AH$4="GIGAスクールパック",SUM($P505,$R505)&lt;&gt;0),SUM($P505,$R505),IF(AND(申込書!$AH$4="SKY安心GIGAタブレット",SUM($T505,$V505)&lt;&gt;0),SUM($T505,$V505),"")),"")</f>
        <v/>
      </c>
      <c r="GF505" s="81" t="str">
        <f>IF($GC$3&lt;&gt;"コンテンツなし",IF(AND(申込書!$AH$4="GIGAスクールパック",SUM($Q505,$S505)&lt;&gt;0),SUM($Q505,$S505),IF(AND(申込書!$AH$4="SKY安心GIGAタブレット",SUM($U505,$W505)&lt;&gt;0),SUM($U505,$W505),"")),"")</f>
        <v/>
      </c>
      <c r="GG505" s="157"/>
      <c r="GH505" s="82"/>
      <c r="GI505" s="80" t="str">
        <f>IF(AND(申込書!$C$116&lt;&gt;"▼プルダウンより選択してください",申込書!$C$116&lt;&gt;"",申込書!$P$116&lt;&gt;"YYYY/MM/DD",$G505&lt;&gt;""),申込書!$P$116,"")</f>
        <v/>
      </c>
      <c r="GJ505" s="81" t="str">
        <f>IF(AND(申込書!$C$116&lt;&gt;"▼プルダウンより選択してください",申込書!$C$116&lt;&gt;"",$G505&lt;&gt;""),申込書!$M$116,"")</f>
        <v/>
      </c>
      <c r="GK505" s="81" t="str">
        <f>IF($GI$3&lt;&gt;"コンテンツなし",IF(AND(申込書!$AH$4="GIGAスクールパック",SUM($P505,$R505)&lt;&gt;0),SUM($P505,$R505),IF(AND(申込書!$AH$4="SKY安心GIGAタブレット",SUM($T505,$V505)&lt;&gt;0),SUM($T505,$V505),"")),"")</f>
        <v/>
      </c>
      <c r="GL505" s="81" t="str">
        <f>IF($GI$3&lt;&gt;"コンテンツなし",IF(AND(申込書!$AH$4="GIGAスクールパック",SUM($Q505,$S505)&lt;&gt;0),SUM($Q505,$S505),IF(AND(申込書!$AH$4="SKY安心GIGAタブレット",SUM($U505,$W505)&lt;&gt;0),SUM($U505,$W505),"")),"")</f>
        <v/>
      </c>
      <c r="GM505" s="157"/>
      <c r="GN505" s="82"/>
      <c r="GO505" s="80" t="str">
        <f>IF(AND(申込書!$C$117&lt;&gt;"▼プルダウンより選択してください",申込書!$C$117&lt;&gt;"",申込書!$P$117&lt;&gt;"YYYY/MM/DD",$G505&lt;&gt;""),申込書!$P$117,"")</f>
        <v/>
      </c>
      <c r="GP505" s="81" t="str">
        <f>IF(AND(申込書!$C$117&lt;&gt;"▼プルダウンより選択してください",申込書!$C$117&lt;&gt;"",$G505&lt;&gt;""),申込書!$M$117,"")</f>
        <v/>
      </c>
      <c r="GQ505" s="81" t="str">
        <f>IF($GO$3&lt;&gt;"コンテンツなし",IF(AND(申込書!$AH$4="GIGAスクールパック",SUM($P505,$R505)&lt;&gt;0),SUM($P505,$R505),IF(AND(申込書!$AH$4="SKY安心GIGAタブレット",SUM($T505,$V505)&lt;&gt;0),SUM($T505,$V505),"")),"")</f>
        <v/>
      </c>
      <c r="GR505" s="81" t="str">
        <f>IF($GO$3&lt;&gt;"コンテンツなし",IF(AND(申込書!$AH$4="GIGAスクールパック",SUM($Q505,$S505)&lt;&gt;0),SUM($Q505,$S505),IF(AND(申込書!$AH$4="SKY安心GIGAタブレット",SUM($U505,$W505)&lt;&gt;0),SUM($U505,$W505),"")),"")</f>
        <v/>
      </c>
      <c r="GS505" s="157"/>
      <c r="GT505" s="82"/>
      <c r="GU505" s="80" t="str">
        <f>IF(AND(申込書!$C$118&lt;&gt;"▼プルダウンより選択してください",申込書!$C$118&lt;&gt;"",申込書!$P$118&lt;&gt;"YYYY/MM/DD",$G505&lt;&gt;""),申込書!$P$118,"")</f>
        <v/>
      </c>
      <c r="GV505" s="81" t="str">
        <f>IF(AND(申込書!$C$118&lt;&gt;"▼プルダウンより選択してください",申込書!$C$118&lt;&gt;"",$G505&lt;&gt;""),申込書!$M$118,"")</f>
        <v/>
      </c>
      <c r="GW505" s="81" t="str">
        <f>IF($GU$3&lt;&gt;"コンテンツなし",IF(AND(申込書!$AH$4="GIGAスクールパック",SUM($P505,$R505)&lt;&gt;0),SUM($P505,$R505),IF(AND(申込書!$AH$4="SKY安心GIGAタブレット",SUM($T505,$V505)&lt;&gt;0),SUM($T505,$V505),"")),"")</f>
        <v/>
      </c>
      <c r="GX505" s="81" t="str">
        <f>IF($GU$3&lt;&gt;"コンテンツなし",IF(AND(申込書!$AH$4="GIGAスクールパック",SUM($Q505,$S505)&lt;&gt;0),SUM($Q505,$S505),IF(AND(申込書!$AH$4="SKY安心GIGAタブレット",SUM($U505,$W505)&lt;&gt;0),SUM($U505,$W505),"")),"")</f>
        <v/>
      </c>
      <c r="GY505" s="157"/>
      <c r="GZ505" s="82"/>
      <c r="HA505" s="80" t="str">
        <f>IF(AND(申込書!$C$119&lt;&gt;"▼プルダウンより選択してください",申込書!$C$119&lt;&gt;"",申込書!$P$119&lt;&gt;"YYYY/MM/DD",$G505&lt;&gt;""),申込書!$P$119,"")</f>
        <v/>
      </c>
      <c r="HB505" s="81" t="str">
        <f>IF(AND(申込書!$C$119&lt;&gt;"▼プルダウンより選択してください",申込書!$C$119&lt;&gt;"",$G505&lt;&gt;""),申込書!$M$119,"")</f>
        <v/>
      </c>
      <c r="HC505" s="81" t="str">
        <f>IF($HA$3&lt;&gt;"コンテンツなし",IF(AND(申込書!$AH$4="GIGAスクールパック",SUM($P505,$R505)&lt;&gt;0),SUM($P505,$R505),IF(AND(申込書!$AH$4="SKY安心GIGAタブレット",SUM($T505,$V505)&lt;&gt;0),SUM($T505,$V505),"")),"")</f>
        <v/>
      </c>
      <c r="HD505" s="81" t="str">
        <f>IF($HA$3&lt;&gt;"コンテンツなし",IF(AND(申込書!$AH$4="GIGAスクールパック",SUM($Q505,$S505)&lt;&gt;0),SUM($Q505,$S505),IF(AND(申込書!$AH$4="SKY安心GIGAタブレット",SUM($U505,$W505)&lt;&gt;0),SUM($U505,$W505),"")),"")</f>
        <v/>
      </c>
      <c r="HE505" s="157"/>
      <c r="HF505" s="82"/>
      <c r="HG505" s="83"/>
    </row>
  </sheetData>
  <sheetProtection algorithmName="SHA-512" hashValue="Si/ZYjDsQ3CbyYmKoicTLv+IblpXYxi1dLQciHA4KrZMhOhlyS1BetX+bBOt6Ao2Bt5WOqvpo7VmDF71To4Ahg==" saltValue="xZ9kwbjOeEH0ClOSswYcyA==" spinCount="100000" sheet="1" formatColumns="0" selectLockedCells="1"/>
  <protectedRanges>
    <protectedRange sqref="AJ4:AK4 AP4:AQ4 AV4:AW4 BB4:BC4 BH4:BI4 BN4:BO4 BT4:BU4 BZ4:CA4 CF4:CG4 CL4:CM4 CR4:CS4 CX4:CY4 DD4:DE4 DJ4:DK4 DP4:DQ4 DV4:DW4 EB4:EC4 EH4:EI4 EN4:EO4 ET4:EU4 EZ4:FA4 FF4:FG4 FL4:FM4 FR4:FS4 FX4:FY4 GD4:GE4 GJ4:GK4 GP4:GQ4 GV4:GW4 HB4:HC4" name="範囲1_2_1"/>
  </protectedRanges>
  <mergeCells count="99">
    <mergeCell ref="AF3:AF4"/>
    <mergeCell ref="G2:G4"/>
    <mergeCell ref="B2:B4"/>
    <mergeCell ref="C2:C4"/>
    <mergeCell ref="D2:D4"/>
    <mergeCell ref="E2:E4"/>
    <mergeCell ref="F2:F4"/>
    <mergeCell ref="X2:Z2"/>
    <mergeCell ref="AA2:AE2"/>
    <mergeCell ref="AE3:AE4"/>
    <mergeCell ref="AC3:AC4"/>
    <mergeCell ref="AD3:AD4"/>
    <mergeCell ref="Q3:Q4"/>
    <mergeCell ref="R3:R4"/>
    <mergeCell ref="U3:U4"/>
    <mergeCell ref="V3:V4"/>
    <mergeCell ref="X1:Z1"/>
    <mergeCell ref="K1:M1"/>
    <mergeCell ref="AI2:AN2"/>
    <mergeCell ref="AO2:AT2"/>
    <mergeCell ref="H2:J3"/>
    <mergeCell ref="K2:K4"/>
    <mergeCell ref="L2:L4"/>
    <mergeCell ref="M2:M4"/>
    <mergeCell ref="N2:O2"/>
    <mergeCell ref="AI3:AN3"/>
    <mergeCell ref="W3:W4"/>
    <mergeCell ref="X3:X4"/>
    <mergeCell ref="Y3:Y4"/>
    <mergeCell ref="Z3:Z4"/>
    <mergeCell ref="AA3:AA4"/>
    <mergeCell ref="AB3:AB4"/>
    <mergeCell ref="HG2:HG4"/>
    <mergeCell ref="N3:N4"/>
    <mergeCell ref="O3:O4"/>
    <mergeCell ref="P3:P4"/>
    <mergeCell ref="S3:S4"/>
    <mergeCell ref="T3:T4"/>
    <mergeCell ref="CE2:CJ2"/>
    <mergeCell ref="CK2:CP2"/>
    <mergeCell ref="AU2:AZ2"/>
    <mergeCell ref="BA2:BF2"/>
    <mergeCell ref="BG2:BL2"/>
    <mergeCell ref="BM2:BR2"/>
    <mergeCell ref="BS2:BX2"/>
    <mergeCell ref="BY2:CD2"/>
    <mergeCell ref="P2:S2"/>
    <mergeCell ref="T2:W2"/>
    <mergeCell ref="AG3:AG4"/>
    <mergeCell ref="AH3:AH4"/>
    <mergeCell ref="BY3:CD3"/>
    <mergeCell ref="CE3:CJ3"/>
    <mergeCell ref="CK3:CP3"/>
    <mergeCell ref="AO3:AT3"/>
    <mergeCell ref="AU3:AZ3"/>
    <mergeCell ref="BA3:BF3"/>
    <mergeCell ref="BG3:BL3"/>
    <mergeCell ref="BM3:BR3"/>
    <mergeCell ref="BS3:BX3"/>
    <mergeCell ref="CQ2:CV2"/>
    <mergeCell ref="CQ3:CV3"/>
    <mergeCell ref="CW2:DB2"/>
    <mergeCell ref="CW3:DB3"/>
    <mergeCell ref="DC2:DH2"/>
    <mergeCell ref="DC3:DH3"/>
    <mergeCell ref="DI2:DN2"/>
    <mergeCell ref="DI3:DN3"/>
    <mergeCell ref="DO2:DT2"/>
    <mergeCell ref="DO3:DT3"/>
    <mergeCell ref="DU2:DZ2"/>
    <mergeCell ref="DU3:DZ3"/>
    <mergeCell ref="EA2:EF2"/>
    <mergeCell ref="EA3:EF3"/>
    <mergeCell ref="EG2:EL2"/>
    <mergeCell ref="EG3:EL3"/>
    <mergeCell ref="EM2:ER2"/>
    <mergeCell ref="EM3:ER3"/>
    <mergeCell ref="ES2:EX2"/>
    <mergeCell ref="ES3:EX3"/>
    <mergeCell ref="EY2:FD2"/>
    <mergeCell ref="EY3:FD3"/>
    <mergeCell ref="FE2:FJ2"/>
    <mergeCell ref="FE3:FJ3"/>
    <mergeCell ref="FK2:FP2"/>
    <mergeCell ref="FK3:FP3"/>
    <mergeCell ref="FQ2:FV2"/>
    <mergeCell ref="FQ3:FV3"/>
    <mergeCell ref="FW2:GB2"/>
    <mergeCell ref="FW3:GB3"/>
    <mergeCell ref="GU2:GZ2"/>
    <mergeCell ref="GU3:GZ3"/>
    <mergeCell ref="HA2:HF2"/>
    <mergeCell ref="HA3:HF3"/>
    <mergeCell ref="GC2:GH2"/>
    <mergeCell ref="GC3:GH3"/>
    <mergeCell ref="GI2:GN2"/>
    <mergeCell ref="GI3:GN3"/>
    <mergeCell ref="GO2:GT2"/>
    <mergeCell ref="GO3:GT3"/>
  </mergeCells>
  <phoneticPr fontId="13"/>
  <conditionalFormatting sqref="H6:J505">
    <cfRule type="expression" dxfId="166" priority="366">
      <formula>$C6="既存環境あり"</formula>
    </cfRule>
  </conditionalFormatting>
  <conditionalFormatting sqref="L6:M505">
    <cfRule type="expression" dxfId="165" priority="365">
      <formula>OR($K6="申し込みしない",$K6="利用中（Google、IdP連携メールアドレス変更なし）",$K6="利用中（Entra、IdP連携メールアドレス変更なし）")</formula>
    </cfRule>
  </conditionalFormatting>
  <conditionalFormatting sqref="X6:Z505">
    <cfRule type="expression" dxfId="164" priority="356">
      <formula>$X6=""</formula>
    </cfRule>
    <cfRule type="expression" dxfId="163" priority="357">
      <formula>$X6="申し込みしない"</formula>
    </cfRule>
    <cfRule type="expression" dxfId="162" priority="358">
      <formula>$X6="申し込み済み"</formula>
    </cfRule>
  </conditionalFormatting>
  <conditionalFormatting sqref="AI6:AN505">
    <cfRule type="expression" dxfId="161" priority="1">
      <formula>$AI$3="コンテンツなし"</formula>
    </cfRule>
    <cfRule type="expression" dxfId="160" priority="12">
      <formula>OR($AI$3="ミライシード",$AI$3="WEBQU（教育委員会機能）")</formula>
    </cfRule>
  </conditionalFormatting>
  <conditionalFormatting sqref="AN6:AN505">
    <cfRule type="expression" dxfId="159" priority="360">
      <formula>OR($AM6="申し込み済み",$AM6="申し込みしない")</formula>
    </cfRule>
  </conditionalFormatting>
  <conditionalFormatting sqref="AO5:AP5">
    <cfRule type="expression" dxfId="158" priority="121">
      <formula>$AU$3="ミライシード"</formula>
    </cfRule>
    <cfRule type="expression" dxfId="157" priority="122">
      <formula>$AU$3="コンテンツなし"</formula>
    </cfRule>
  </conditionalFormatting>
  <conditionalFormatting sqref="AO6:AT505">
    <cfRule type="expression" dxfId="156" priority="125">
      <formula>$AO$3="コンテンツなし"</formula>
    </cfRule>
    <cfRule type="expression" dxfId="155" priority="126">
      <formula>OR($AO$3="ミライシード",$AO$3="WEBQU（教育委員会機能）")</formula>
    </cfRule>
  </conditionalFormatting>
  <conditionalFormatting sqref="AQ5:AT5">
    <cfRule type="expression" dxfId="154" priority="238">
      <formula>$AO$3="ミライシード"</formula>
    </cfRule>
    <cfRule type="expression" dxfId="153" priority="268">
      <formula>$AO$3="コンテンツなし"</formula>
    </cfRule>
  </conditionalFormatting>
  <conditionalFormatting sqref="AT6:AT505">
    <cfRule type="expression" dxfId="152" priority="353">
      <formula>OR($AS6="申し込み済み",$AS6="申し込みしない")</formula>
    </cfRule>
  </conditionalFormatting>
  <conditionalFormatting sqref="AU6:AZ505">
    <cfRule type="expression" dxfId="151" priority="11">
      <formula>$AU$3="コンテンツなし"</formula>
    </cfRule>
    <cfRule type="expression" dxfId="150" priority="154">
      <formula>OR($AU$3="ミライシード",$AU$3="WEBQU（教育委員会機能）")</formula>
    </cfRule>
  </conditionalFormatting>
  <conditionalFormatting sqref="AZ6:AZ505">
    <cfRule type="expression" dxfId="149" priority="351">
      <formula>OR($AY6="申し込み済み",$AY6="申し込みしない")</formula>
    </cfRule>
  </conditionalFormatting>
  <conditionalFormatting sqref="BA5">
    <cfRule type="expression" dxfId="148" priority="123">
      <formula>$AU$3="ミライシード"</formula>
    </cfRule>
    <cfRule type="expression" dxfId="147" priority="124">
      <formula>$AU$3="コンテンツなし"</formula>
    </cfRule>
  </conditionalFormatting>
  <conditionalFormatting sqref="BA6:BF505">
    <cfRule type="expression" dxfId="146" priority="7">
      <formula>$BA$3="コンテンツなし"</formula>
    </cfRule>
    <cfRule type="expression" dxfId="145" priority="118">
      <formula>OR($BA$3="ミライシード",$BA$3="WEBQU（教育委員会機能）")</formula>
    </cfRule>
  </conditionalFormatting>
  <conditionalFormatting sqref="BF6:BF505">
    <cfRule type="expression" dxfId="144" priority="349">
      <formula>OR($BE6="申し込み済み",$BE6="申し込みしない")</formula>
    </cfRule>
  </conditionalFormatting>
  <conditionalFormatting sqref="BG6:BL505">
    <cfRule type="expression" dxfId="143" priority="6">
      <formula>$BG$3="コンテンツなし"</formula>
    </cfRule>
    <cfRule type="expression" dxfId="142" priority="115">
      <formula>OR($BG$3="ミライシード",$BG$3="WEBQU（教育委員会機能）")</formula>
    </cfRule>
  </conditionalFormatting>
  <conditionalFormatting sqref="BL6:BL505">
    <cfRule type="expression" dxfId="141" priority="347">
      <formula>OR($BK6="申し込み済み",$BK6="申し込みしない")</formula>
    </cfRule>
  </conditionalFormatting>
  <conditionalFormatting sqref="BM6:BR505">
    <cfRule type="expression" dxfId="140" priority="5">
      <formula>$BM$3="コンテンツなし"</formula>
    </cfRule>
    <cfRule type="expression" dxfId="139" priority="110">
      <formula>OR($BM$3="ミライシード",$BM$3="WEBQU（教育委員会機能）")</formula>
    </cfRule>
  </conditionalFormatting>
  <conditionalFormatting sqref="BR6:BR505">
    <cfRule type="expression" dxfId="138" priority="345">
      <formula>OR($BQ6="申し込み済み",$BQ6="申し込みしない")</formula>
    </cfRule>
  </conditionalFormatting>
  <conditionalFormatting sqref="BS6:BX505">
    <cfRule type="expression" dxfId="137" priority="4">
      <formula>$BS$3="コンテンツなし"</formula>
    </cfRule>
    <cfRule type="expression" dxfId="136" priority="106">
      <formula>OR($BS$3="ミライシード",$BS$3="WEBQU（教育委員会機能）")</formula>
    </cfRule>
  </conditionalFormatting>
  <conditionalFormatting sqref="BX6:BX505">
    <cfRule type="expression" dxfId="135" priority="343">
      <formula>OR($BW6="申し込み済み",$BW6="申し込みしない")</formula>
    </cfRule>
  </conditionalFormatting>
  <conditionalFormatting sqref="BY6:CD505">
    <cfRule type="expression" dxfId="134" priority="101">
      <formula>$BY$3="コンテンツなし"</formula>
    </cfRule>
    <cfRule type="expression" dxfId="133" priority="102">
      <formula>OR($BY$3="ミライシード",$BY$3="WEBQU（教育委員会機能）")</formula>
    </cfRule>
  </conditionalFormatting>
  <conditionalFormatting sqref="CD6:CD505">
    <cfRule type="expression" dxfId="132" priority="149">
      <formula>OR($CC6="申し込み済み",$CC6="申し込みしない")</formula>
    </cfRule>
  </conditionalFormatting>
  <conditionalFormatting sqref="CE6:CJ505">
    <cfRule type="expression" dxfId="131" priority="97">
      <formula>$CE$3="コンテンツなし"</formula>
    </cfRule>
    <cfRule type="expression" dxfId="130" priority="98">
      <formula>OR($CE$3="ミライシード",$CE$3="WEBQU（教育委員会機能）")</formula>
    </cfRule>
  </conditionalFormatting>
  <conditionalFormatting sqref="CJ6:CJ505">
    <cfRule type="expression" dxfId="129" priority="148">
      <formula>OR($CI6="申し込み済み",$CI6="申し込みしない")</formula>
    </cfRule>
  </conditionalFormatting>
  <conditionalFormatting sqref="CK6:CP505">
    <cfRule type="expression" dxfId="128" priority="93">
      <formula>$CK$3="コンテンツなし"</formula>
    </cfRule>
    <cfRule type="expression" dxfId="127" priority="94">
      <formula>OR($CK$3="ミライシード",$CK$3="WEBQU（教育委員会機能）")</formula>
    </cfRule>
  </conditionalFormatting>
  <conditionalFormatting sqref="CP6:CP505">
    <cfRule type="expression" dxfId="126" priority="147">
      <formula>OR($CO6="申し込み済み",$CO6="申し込みしない")</formula>
    </cfRule>
  </conditionalFormatting>
  <conditionalFormatting sqref="CQ6:CV505">
    <cfRule type="expression" dxfId="125" priority="3">
      <formula>$CQ$3="コンテンツなし"</formula>
    </cfRule>
    <cfRule type="expression" dxfId="124" priority="89">
      <formula>OR($CQ$3="ミライシード",$CQ$3="WEBQU（教育委員会機能）")</formula>
    </cfRule>
  </conditionalFormatting>
  <conditionalFormatting sqref="CV6:CV505">
    <cfRule type="expression" dxfId="123" priority="146">
      <formula>OR($CU6="申し込み済み",$CU6="申し込みしない")</formula>
    </cfRule>
  </conditionalFormatting>
  <conditionalFormatting sqref="CW6:DB505">
    <cfRule type="expression" dxfId="122" priority="85">
      <formula>$CW$3="コンテンツなし"</formula>
    </cfRule>
    <cfRule type="expression" dxfId="121" priority="86">
      <formula>OR($CW$3="ミライシード",$CW$3="WEBQU（教育委員会機能）")</formula>
    </cfRule>
  </conditionalFormatting>
  <conditionalFormatting sqref="DB6:DB505">
    <cfRule type="expression" dxfId="120" priority="145">
      <formula>OR($DA6="申し込み済み",$DA6="申し込みしない")</formula>
    </cfRule>
  </conditionalFormatting>
  <conditionalFormatting sqref="DC6:DH505">
    <cfRule type="expression" dxfId="119" priority="2">
      <formula>$DC$3="コンテンツなし"</formula>
    </cfRule>
    <cfRule type="expression" dxfId="118" priority="81">
      <formula>OR($DC$3="ミライシード",$DC$3="WEBQU（教育委員会機能）")</formula>
    </cfRule>
  </conditionalFormatting>
  <conditionalFormatting sqref="DH6:DH505">
    <cfRule type="expression" dxfId="117" priority="144">
      <formula>OR($DG6="申し込み済み",$DG6="申し込みしない")</formula>
    </cfRule>
  </conditionalFormatting>
  <conditionalFormatting sqref="DI6:DN505">
    <cfRule type="expression" dxfId="116" priority="77">
      <formula>$DI$3="コンテンツなし"</formula>
    </cfRule>
    <cfRule type="expression" dxfId="115" priority="78">
      <formula>OR($DI$3="ミライシード",$DI$3="WEBQU（教育委員会機能）")</formula>
    </cfRule>
  </conditionalFormatting>
  <conditionalFormatting sqref="DN6:DN505">
    <cfRule type="expression" dxfId="114" priority="143">
      <formula>OR($DM6="申し込み済み",$DM6="申し込みしない")</formula>
    </cfRule>
  </conditionalFormatting>
  <conditionalFormatting sqref="DO6:DT505">
    <cfRule type="expression" dxfId="113" priority="73">
      <formula>$DO$3="コンテンツなし"</formula>
    </cfRule>
    <cfRule type="expression" dxfId="112" priority="74">
      <formula>OR($DO$3="ミライシード",$DO$3="WEBQU（教育委員会機能）")</formula>
    </cfRule>
  </conditionalFormatting>
  <conditionalFormatting sqref="DT6:DT505">
    <cfRule type="expression" dxfId="111" priority="142">
      <formula>OR($DS6="申し込み済み",$DS6="申し込みしない")</formula>
    </cfRule>
  </conditionalFormatting>
  <conditionalFormatting sqref="DU6:DZ505">
    <cfRule type="expression" dxfId="110" priority="69">
      <formula>$DU$3="コンテンツなし"</formula>
    </cfRule>
    <cfRule type="expression" dxfId="109" priority="70">
      <formula>OR($DU$3="ミライシード",$DU$3="WEBQU（教育委員会機能）")</formula>
    </cfRule>
  </conditionalFormatting>
  <conditionalFormatting sqref="DZ6:DZ505">
    <cfRule type="expression" dxfId="108" priority="141">
      <formula>OR($DY6="申し込み済み",$DY6="申し込みしない")</formula>
    </cfRule>
  </conditionalFormatting>
  <conditionalFormatting sqref="EA6:EF505">
    <cfRule type="expression" dxfId="107" priority="65">
      <formula>$EA$3="コンテンツなし"</formula>
    </cfRule>
    <cfRule type="expression" dxfId="106" priority="66">
      <formula>OR($EA$3="ミライシード",$EA$3="WEBQU（教育委員会機能）")</formula>
    </cfRule>
  </conditionalFormatting>
  <conditionalFormatting sqref="EF6:EF505">
    <cfRule type="expression" dxfId="105" priority="140">
      <formula>OR($EE6="申し込み済み",$EE6="申し込みしない")</formula>
    </cfRule>
  </conditionalFormatting>
  <conditionalFormatting sqref="EG6:EL505">
    <cfRule type="expression" dxfId="104" priority="10">
      <formula>$EG$3="コンテンツなし"</formula>
    </cfRule>
    <cfRule type="expression" dxfId="103" priority="61">
      <formula>OR($EG$3="ミライシード",$EG$3="WEBQU（教育委員会機能）")</formula>
    </cfRule>
  </conditionalFormatting>
  <conditionalFormatting sqref="EL6:EL505">
    <cfRule type="expression" dxfId="102" priority="139">
      <formula>OR($EK6="申し込み済み",$EK6="申し込みしない")</formula>
    </cfRule>
  </conditionalFormatting>
  <conditionalFormatting sqref="EM6:ER505">
    <cfRule type="expression" dxfId="101" priority="8">
      <formula>$EM$3="コンテンツなし"</formula>
    </cfRule>
    <cfRule type="expression" dxfId="100" priority="9">
      <formula>OR($EM$3="ミライシード",$EM$3="WEBQU（教育委員会機能）")</formula>
    </cfRule>
  </conditionalFormatting>
  <conditionalFormatting sqref="ER6:ER505">
    <cfRule type="expression" dxfId="99" priority="59">
      <formula>OR($EQ6="申し込み済み",$EQ6="申し込みしない")</formula>
    </cfRule>
  </conditionalFormatting>
  <conditionalFormatting sqref="ES6:EX505">
    <cfRule type="expression" dxfId="98" priority="53">
      <formula>$ES$3="コンテンツなし"</formula>
    </cfRule>
    <cfRule type="expression" dxfId="97" priority="54">
      <formula>OR($ES$3="ミライシード",$ES$3="WEBQU（教育委員会機能）")</formula>
    </cfRule>
  </conditionalFormatting>
  <conditionalFormatting sqref="EX6:EX505">
    <cfRule type="expression" dxfId="96" priority="137">
      <formula>OR($EW6="申し込み済み",$EW6="申し込みしない")</formula>
    </cfRule>
  </conditionalFormatting>
  <conditionalFormatting sqref="EY6:FD505">
    <cfRule type="expression" dxfId="95" priority="49">
      <formula>$EY$3="コンテンツなし"</formula>
    </cfRule>
    <cfRule type="expression" dxfId="94" priority="50">
      <formula>OR($EY$3="ミライシード",$EY$3="WEBQU（教育委員会機能）")</formula>
    </cfRule>
  </conditionalFormatting>
  <conditionalFormatting sqref="FD6:FD505">
    <cfRule type="expression" dxfId="93" priority="136">
      <formula>OR($FC6="申し込み済み",$FC6="申し込みしない")</formula>
    </cfRule>
  </conditionalFormatting>
  <conditionalFormatting sqref="FE6:FJ505">
    <cfRule type="expression" dxfId="92" priority="45">
      <formula>$FE$3="コンテンツなし"</formula>
    </cfRule>
    <cfRule type="expression" dxfId="91" priority="46">
      <formula>OR($FE$3="ミライシード",$FE$3="WEBQU（教育委員会機能）")</formula>
    </cfRule>
  </conditionalFormatting>
  <conditionalFormatting sqref="FJ6:FJ505">
    <cfRule type="expression" dxfId="90" priority="135">
      <formula>OR($FI6="申し込み済み",$FI6="申し込みしない")</formula>
    </cfRule>
  </conditionalFormatting>
  <conditionalFormatting sqref="FK6:FP505">
    <cfRule type="expression" dxfId="89" priority="41">
      <formula>$FK$3="コンテンツなし"</formula>
    </cfRule>
    <cfRule type="expression" dxfId="88" priority="42">
      <formula>OR($FK$3="ミライシード",$FK$3="WEBQU（教育委員会機能）")</formula>
    </cfRule>
  </conditionalFormatting>
  <conditionalFormatting sqref="FP6:FP505">
    <cfRule type="expression" dxfId="87" priority="134">
      <formula>OR($FO6="申し込み済み",$FO6="申し込みしない")</formula>
    </cfRule>
  </conditionalFormatting>
  <conditionalFormatting sqref="FQ6:FV505">
    <cfRule type="expression" dxfId="86" priority="37">
      <formula>$FQ$3="コンテンツなし"</formula>
    </cfRule>
    <cfRule type="expression" dxfId="85" priority="38">
      <formula>OR($FQ$3="ミライシード",$FQ$3="WEBQU（教育委員会機能）")</formula>
    </cfRule>
  </conditionalFormatting>
  <conditionalFormatting sqref="FV6:FV505">
    <cfRule type="expression" dxfId="84" priority="133">
      <formula>OR($FU6="申し込み済み",$FU6="申し込みしない")</formula>
    </cfRule>
  </conditionalFormatting>
  <conditionalFormatting sqref="FW6:GB505">
    <cfRule type="expression" dxfId="83" priority="33">
      <formula>$FW$3="コンテンツなし"</formula>
    </cfRule>
    <cfRule type="expression" dxfId="82" priority="34">
      <formula>OR($FW$3="ミライシード",$FW$3="WEBQU（教育委員会機能）")</formula>
    </cfRule>
  </conditionalFormatting>
  <conditionalFormatting sqref="GB6:GB505">
    <cfRule type="expression" dxfId="81" priority="132">
      <formula>OR($GA6="申し込み済み",$GA6="申し込みしない")</formula>
    </cfRule>
  </conditionalFormatting>
  <conditionalFormatting sqref="GC6:GH505">
    <cfRule type="expression" dxfId="80" priority="29">
      <formula>$GC$3="コンテンツなし"</formula>
    </cfRule>
    <cfRule type="expression" dxfId="79" priority="30">
      <formula>OR($GC$3="ミライシード",$GC$3="WEBQU（教育委員会機能）")</formula>
    </cfRule>
  </conditionalFormatting>
  <conditionalFormatting sqref="GH6:GH505">
    <cfRule type="expression" dxfId="78" priority="131">
      <formula>OR($GG6="申し込み済み",$GG6="申し込みしない")</formula>
    </cfRule>
  </conditionalFormatting>
  <conditionalFormatting sqref="GI6:GN505">
    <cfRule type="expression" dxfId="77" priority="25">
      <formula>$GI$3="コンテンツなし"</formula>
    </cfRule>
    <cfRule type="expression" dxfId="76" priority="26">
      <formula>OR($GI$3="ミライシード",$GI$3="WEBQU（教育委員会機能）")</formula>
    </cfRule>
  </conditionalFormatting>
  <conditionalFormatting sqref="GN6:GN505">
    <cfRule type="expression" dxfId="75" priority="130">
      <formula>OR($GM6="申し込み済み",$GM6="申し込みしない")</formula>
    </cfRule>
  </conditionalFormatting>
  <conditionalFormatting sqref="GO6:GT505">
    <cfRule type="expression" dxfId="74" priority="21">
      <formula>$GO$3="コンテンツなし"</formula>
    </cfRule>
    <cfRule type="expression" dxfId="73" priority="22">
      <formula>OR($GO$3="ミライシード",$GO$3="WEBQU（教育委員会機能）")</formula>
    </cfRule>
  </conditionalFormatting>
  <conditionalFormatting sqref="GT6:GT505">
    <cfRule type="expression" dxfId="72" priority="129">
      <formula>OR($GS6="申し込み済み",$GS6="申し込みしない")</formula>
    </cfRule>
  </conditionalFormatting>
  <conditionalFormatting sqref="GU6:GZ505">
    <cfRule type="expression" dxfId="71" priority="17">
      <formula>$GU$3="コンテンツなし"</formula>
    </cfRule>
    <cfRule type="expression" dxfId="70" priority="18">
      <formula>OR($GU$3="ミライシード",$GU$3="WEBQU（教育委員会機能）")</formula>
    </cfRule>
  </conditionalFormatting>
  <conditionalFormatting sqref="GZ6:GZ505">
    <cfRule type="expression" dxfId="69" priority="160">
      <formula>OR($GY6="申し込み済み",$GY6="申し込みしない")</formula>
    </cfRule>
  </conditionalFormatting>
  <conditionalFormatting sqref="HA6:HF505">
    <cfRule type="expression" dxfId="68" priority="13">
      <formula>$HA$3="コンテンツなし"</formula>
    </cfRule>
    <cfRule type="expression" dxfId="67" priority="14">
      <formula>OR($HA$3="ミライシード",$HA$3="WEBQU（教育委員会機能）")</formula>
    </cfRule>
  </conditionalFormatting>
  <conditionalFormatting sqref="HF6:HF505">
    <cfRule type="expression" dxfId="66" priority="127">
      <formula>OR($HE6="申し込み済み",$HE6="申し込みしない")</formula>
    </cfRule>
  </conditionalFormatting>
  <dataValidations count="3">
    <dataValidation operator="equal" allowBlank="1" showInputMessage="1" showErrorMessage="1" sqref="HD5 CB5 BV5 BP5 BJ5 BD5 AX5 AR5 AL5 CH5 CJ5:CK5 CQ5 CN5 CW5 CT5 DC5 CZ5 DI5 DF5 DO5 DL5 DU5 DR5 EA5 DX5 EG5 ED5 EM5 EJ5 ES5 EP5 EY5 EV5 FE5 FB5 FK5 FH5 FQ5 FN5 FW5 FT5 GC5 FZ5 GI5 GF5 GO5 GL5 GU5 GR5 GX5 HA5" xr:uid="{5FE2AE05-2DAA-43BE-96F9-41ED1945751E}"/>
    <dataValidation imeMode="disabled" allowBlank="1" showInputMessage="1" showErrorMessage="1" sqref="D6:E505 Y6:Y505 H6:H505 J6:J505 L6:W505" xr:uid="{2E075035-7F8A-44A8-8796-5F9F18C7DE8E}"/>
    <dataValidation imeMode="disabled" operator="equal" allowBlank="1" showInputMessage="1" showErrorMessage="1" sqref="GO6:GR505 AI6:AL505 GU6:GX505 BG6:BJ505 AO6:AR505 AU6:AX505 BA6:BD505 BM6:BP505 BS6:BV505 BY6:CB505 CE6:CH505 CK6:CN505 EY6:FB505 CW6:CZ505 DC6:DF505 DI6:DL505 DO6:DR505 DU6:DX505 EA6:ED505 EG6:EJ505 EM6:EP505 ES6:EV505 FE6:FH505 CQ6:CT505 FK6:FN505 FQ6:FT505 FW6:FZ505 GC6:GF505 GI6:GL505 HA6:HD505" xr:uid="{72C72E7E-3E8E-473F-9F71-7216D5EE5559}"/>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7" id="{9DCB7028-D844-44DE-8B29-F5CF236E41B4}">
            <xm:f>OR(申込書!$AH$4="MEXCBT",AND(申込書!$AH$4="コンテンツ申し込み",OR(申込書!$B$170="Te-Comp@ss　&lt;株式会社 文溪堂&gt;",申込書!$B$171="Te-Comp@ss　&lt;株式会社 文溪堂&gt;",申込書!$B$172="Te-Comp@ss　&lt;株式会社 文溪堂&gt;")))</xm:f>
            <x14:dxf>
              <fill>
                <patternFill>
                  <bgColor theme="0"/>
                </patternFill>
              </fill>
            </x14:dxf>
          </x14:cfRule>
          <xm:sqref>E6:E505</xm:sqref>
        </x14:conditionalFormatting>
        <x14:conditionalFormatting xmlns:xm="http://schemas.microsoft.com/office/excel/2006/main">
          <x14:cfRule type="expression" priority="364" id="{48010E56-54BF-432A-BC53-0A7C471BFB8C}">
            <xm:f>申込書!$AH$4&lt;&gt;"GIGAスクールパック"</xm:f>
            <x14:dxf>
              <fill>
                <patternFill>
                  <bgColor theme="0" tint="-0.24994659260841701"/>
                </patternFill>
              </fill>
            </x14:dxf>
          </x14:cfRule>
          <xm:sqref>P6:S505</xm:sqref>
        </x14:conditionalFormatting>
        <x14:conditionalFormatting xmlns:xm="http://schemas.microsoft.com/office/excel/2006/main">
          <x14:cfRule type="expression" priority="363" id="{A8697C06-BE2C-4BAD-82BD-CD3004C1FC61}">
            <xm:f>申込書!$AH$4&lt;&gt;"SKY安心GIGAタブレット"</xm:f>
            <x14:dxf>
              <fill>
                <patternFill>
                  <bgColor theme="0" tint="-0.24994659260841701"/>
                </patternFill>
              </fill>
            </x14:dxf>
          </x14:cfRule>
          <xm:sqref>T6:W505</xm:sqref>
        </x14:conditionalFormatting>
        <x14:conditionalFormatting xmlns:xm="http://schemas.microsoft.com/office/excel/2006/main">
          <x14:cfRule type="expression" priority="158" id="{BBFA4044-4F1B-422C-8B4D-D82D63E72A93}">
            <xm:f>申込書!$B$143="申し込みしない"</xm:f>
            <x14:dxf>
              <fill>
                <patternFill>
                  <bgColor theme="0" tint="-0.24994659260841701"/>
                </patternFill>
              </fill>
            </x14:dxf>
          </x14:cfRule>
          <xm:sqref>AF5:AF505</xm:sqref>
        </x14:conditionalFormatting>
        <x14:conditionalFormatting xmlns:xm="http://schemas.microsoft.com/office/excel/2006/main">
          <x14:cfRule type="expression" priority="209" id="{B47C617A-5C19-4420-BDC2-B3ED70324120}">
            <xm:f>申込書!$K$146="申し込みしない"</xm:f>
            <x14:dxf>
              <fill>
                <patternFill>
                  <bgColor theme="0" tint="-0.24994659260841701"/>
                </patternFill>
              </fill>
            </x14:dxf>
          </x14:cfRule>
          <xm:sqref>AG5:AG505</xm:sqref>
        </x14:conditionalFormatting>
        <x14:conditionalFormatting xmlns:xm="http://schemas.microsoft.com/office/excel/2006/main">
          <x14:cfRule type="expression" priority="208" id="{50621622-4421-4017-9C55-6DA23A0C6D3B}">
            <xm:f>申込書!$K$168="申し込みしない"</xm:f>
            <x14:dxf>
              <fill>
                <patternFill>
                  <bgColor theme="0" tint="-0.24994659260841701"/>
                </patternFill>
              </fill>
            </x14:dxf>
          </x14:cfRule>
          <xm:sqref>AH5:AH505</xm:sqref>
        </x14:conditionalFormatting>
        <x14:conditionalFormatting xmlns:xm="http://schemas.microsoft.com/office/excel/2006/main">
          <x14:cfRule type="expression" priority="156" id="{58F1BB5D-7E8A-4234-B96D-BD498112441D}">
            <xm:f>COUNTIFS('コンテンツ＆備考マスタ'!$A:$A,$AI$3,'コンテンツ＆備考マスタ'!$F:$F,"●")&lt;&gt;0</xm:f>
            <x14:dxf>
              <fill>
                <patternFill>
                  <bgColor theme="0" tint="-0.24994659260841701"/>
                </patternFill>
              </fill>
            </x14:dxf>
          </x14:cfRule>
          <xm:sqref>AK6:AK505 AM6:AN505</xm:sqref>
        </x14:conditionalFormatting>
        <x14:conditionalFormatting xmlns:xm="http://schemas.microsoft.com/office/excel/2006/main">
          <x14:cfRule type="expression" priority="239" id="{8EB808C2-F377-4151-95FC-8558A6C3C2D9}">
            <xm:f>OR(申込書!$K$137="申し込みしない",申込書!$K$137="申し込み済み")</xm:f>
            <x14:dxf>
              <fill>
                <patternFill>
                  <bgColor theme="0" tint="-0.24994659260841701"/>
                </patternFill>
              </fill>
            </x14:dxf>
          </x14:cfRule>
          <xm:sqref>AM6:AN505</xm:sqref>
        </x14:conditionalFormatting>
        <x14:conditionalFormatting xmlns:xm="http://schemas.microsoft.com/office/excel/2006/main">
          <x14:cfRule type="expression" priority="155" id="{00000000-000E-0000-0300-00009A000000}">
            <xm:f>COUNTIFS('コンテンツ＆備考マスタ'!$A:$A,$AO$3,'コンテンツ＆備考マスタ'!$F:$F,"●")&lt;&gt;0</xm:f>
            <x14:dxf>
              <fill>
                <patternFill>
                  <bgColor theme="0" tint="-0.24994659260841701"/>
                </patternFill>
              </fill>
            </x14:dxf>
          </x14:cfRule>
          <xm:sqref>AQ6:AQ505 AS6:AT505</xm:sqref>
        </x14:conditionalFormatting>
        <x14:conditionalFormatting xmlns:xm="http://schemas.microsoft.com/office/excel/2006/main">
          <x14:cfRule type="expression" priority="206" id="{B5BAFA7A-3A37-4B23-A824-668D519CBB2F}">
            <xm:f>OR(申込書!$K$137="申し込みしない",申込書!$K$137="申し込み済み")</xm:f>
            <x14:dxf>
              <fill>
                <patternFill>
                  <bgColor theme="0" tint="-0.24994659260841701"/>
                </patternFill>
              </fill>
            </x14:dxf>
          </x14:cfRule>
          <xm:sqref>AS6:AT505</xm:sqref>
        </x14:conditionalFormatting>
        <x14:conditionalFormatting xmlns:xm="http://schemas.microsoft.com/office/excel/2006/main">
          <x14:cfRule type="expression" priority="205" id="{00000000-000E-0000-0300-0000CC000000}">
            <xm:f>COUNTIFS('コンテンツ＆備考マスタ'!$A:$A,$AU$3,'コンテンツ＆備考マスタ'!$F:$F,"●")&lt;&gt;0</xm:f>
            <x14:dxf>
              <fill>
                <patternFill>
                  <bgColor theme="0" tint="-0.24994659260841701"/>
                </patternFill>
              </fill>
            </x14:dxf>
          </x14:cfRule>
          <xm:sqref>AW6:AW505 AY6:AZ505</xm:sqref>
        </x14:conditionalFormatting>
        <x14:conditionalFormatting xmlns:xm="http://schemas.microsoft.com/office/excel/2006/main">
          <x14:cfRule type="expression" priority="327" id="{903418A8-1228-40DD-B079-44999B7E7DD3}">
            <xm:f>OR(申込書!$K$137="申し込みしない",申込書!$K$137="申し込み済み")</xm:f>
            <x14:dxf>
              <fill>
                <patternFill>
                  <bgColor theme="0" tint="-0.24994659260841701"/>
                </patternFill>
              </fill>
            </x14:dxf>
          </x14:cfRule>
          <xm:sqref>AY6:AZ505</xm:sqref>
        </x14:conditionalFormatting>
        <x14:conditionalFormatting xmlns:xm="http://schemas.microsoft.com/office/excel/2006/main">
          <x14:cfRule type="expression" priority="153" id="{00000000-000E-0000-0300-000098000000}">
            <xm:f>COUNTIFS('コンテンツ＆備考マスタ'!$A:$A,$BA$3,'コンテンツ＆備考マスタ'!$F:$F,"●")&lt;&gt;0</xm:f>
            <x14:dxf>
              <fill>
                <patternFill>
                  <bgColor theme="0" tint="-0.24994659260841701"/>
                </patternFill>
              </fill>
            </x14:dxf>
          </x14:cfRule>
          <xm:sqref>BC6:BC505 BE6:BF505</xm:sqref>
        </x14:conditionalFormatting>
        <x14:conditionalFormatting xmlns:xm="http://schemas.microsoft.com/office/excel/2006/main">
          <x14:cfRule type="expression" priority="204" id="{FD33F94B-E32E-4928-831A-DD4062F560BA}">
            <xm:f>OR(申込書!$K$137="申し込みしない",申込書!$K$137="申し込み済み")</xm:f>
            <x14:dxf>
              <fill>
                <patternFill>
                  <bgColor theme="0" tint="-0.24994659260841701"/>
                </patternFill>
              </fill>
            </x14:dxf>
          </x14:cfRule>
          <xm:sqref>BE6:BF505</xm:sqref>
        </x14:conditionalFormatting>
        <x14:conditionalFormatting xmlns:xm="http://schemas.microsoft.com/office/excel/2006/main">
          <x14:cfRule type="expression" priority="152" id="{00000000-000E-0000-0300-000097000000}">
            <xm:f>COUNTIFS('コンテンツ＆備考マスタ'!$A:$A,$BG$3,'コンテンツ＆備考マスタ'!$F:$F,"●")&lt;&gt;0</xm:f>
            <x14:dxf>
              <fill>
                <patternFill>
                  <bgColor theme="0" tint="-0.24994659260841701"/>
                </patternFill>
              </fill>
            </x14:dxf>
          </x14:cfRule>
          <xm:sqref>BI6:BI505 BK6:BL505</xm:sqref>
        </x14:conditionalFormatting>
        <x14:conditionalFormatting xmlns:xm="http://schemas.microsoft.com/office/excel/2006/main">
          <x14:cfRule type="expression" priority="203" id="{6D1CA807-F7BE-4936-853D-C32BCD9A5755}">
            <xm:f>OR(申込書!$K$137="申し込みしない",申込書!$K$137="申し込み済み")</xm:f>
            <x14:dxf>
              <fill>
                <patternFill>
                  <bgColor theme="0" tint="-0.24994659260841701"/>
                </patternFill>
              </fill>
            </x14:dxf>
          </x14:cfRule>
          <xm:sqref>BK6:BL505</xm:sqref>
        </x14:conditionalFormatting>
        <x14:conditionalFormatting xmlns:xm="http://schemas.microsoft.com/office/excel/2006/main">
          <x14:cfRule type="expression" priority="151" id="{00000000-000E-0000-0300-000096000000}">
            <xm:f>COUNTIFS('コンテンツ＆備考マスタ'!$A:$A,$BM$3,'コンテンツ＆備考マスタ'!$F:$F,"●")&lt;&gt;0</xm:f>
            <x14:dxf>
              <fill>
                <patternFill>
                  <bgColor theme="0" tint="-0.24994659260841701"/>
                </patternFill>
              </fill>
            </x14:dxf>
          </x14:cfRule>
          <xm:sqref>BO6:BO505 BQ6:BR505</xm:sqref>
        </x14:conditionalFormatting>
        <x14:conditionalFormatting xmlns:xm="http://schemas.microsoft.com/office/excel/2006/main">
          <x14:cfRule type="expression" priority="202" id="{EACDC2EC-3C28-4A5F-AD5E-57EFEDBFBD3F}">
            <xm:f>OR(申込書!$K$137="申し込みしない",申込書!$K$137="申し込み済み")</xm:f>
            <x14:dxf>
              <fill>
                <patternFill>
                  <bgColor theme="0" tint="-0.24994659260841701"/>
                </patternFill>
              </fill>
            </x14:dxf>
          </x14:cfRule>
          <xm:sqref>BQ6:BR505</xm:sqref>
        </x14:conditionalFormatting>
        <x14:conditionalFormatting xmlns:xm="http://schemas.microsoft.com/office/excel/2006/main">
          <x14:cfRule type="expression" priority="107" id="{00000000-000E-0000-0300-00006A000000}">
            <xm:f>COUNTIFS('コンテンツ＆備考マスタ'!$A:$A,$BS$3,'コンテンツ＆備考マスタ'!$F:$F,"●")&lt;&gt;0</xm:f>
            <x14:dxf>
              <fill>
                <patternFill>
                  <bgColor theme="0" tint="-0.24994659260841701"/>
                </patternFill>
              </fill>
            </x14:dxf>
          </x14:cfRule>
          <xm:sqref>BU6:BU505 BW6:BX505</xm:sqref>
        </x14:conditionalFormatting>
        <x14:conditionalFormatting xmlns:xm="http://schemas.microsoft.com/office/excel/2006/main">
          <x14:cfRule type="expression" priority="201" id="{7EFFA67E-EA63-435D-85A6-CD439582B281}">
            <xm:f>OR(申込書!$K$137="申し込みしない",申込書!$K$137="申し込み済み")</xm:f>
            <x14:dxf>
              <fill>
                <patternFill>
                  <bgColor theme="0" tint="-0.24994659260841701"/>
                </patternFill>
              </fill>
            </x14:dxf>
          </x14:cfRule>
          <xm:sqref>BW6:BX505</xm:sqref>
        </x14:conditionalFormatting>
        <x14:conditionalFormatting xmlns:xm="http://schemas.microsoft.com/office/excel/2006/main">
          <x14:cfRule type="expression" priority="103" id="{00000000-000E-0000-0300-000066000000}">
            <xm:f>COUNTIFS('コンテンツ＆備考マスタ'!$A:$A,$BY$3,'コンテンツ＆備考マスタ'!$F:$F,"●")&lt;&gt;0</xm:f>
            <x14:dxf>
              <fill>
                <patternFill>
                  <bgColor theme="0" tint="-0.24994659260841701"/>
                </patternFill>
              </fill>
            </x14:dxf>
          </x14:cfRule>
          <xm:sqref>CA6:CA505 CC6:CD505</xm:sqref>
        </x14:conditionalFormatting>
        <x14:conditionalFormatting xmlns:xm="http://schemas.microsoft.com/office/excel/2006/main">
          <x14:cfRule type="expression" priority="104" id="{F3C00011-5126-47B0-AA65-5A8965FDE0B8}">
            <xm:f>OR(申込書!$K$137="申し込みしない",申込書!$K$137="申し込み済み")</xm:f>
            <x14:dxf>
              <fill>
                <patternFill>
                  <bgColor theme="0" tint="-0.24994659260841701"/>
                </patternFill>
              </fill>
            </x14:dxf>
          </x14:cfRule>
          <xm:sqref>CC6:CD505</xm:sqref>
        </x14:conditionalFormatting>
        <x14:conditionalFormatting xmlns:xm="http://schemas.microsoft.com/office/excel/2006/main">
          <x14:cfRule type="expression" priority="99" id="{00000000-000E-0000-0300-000062000000}">
            <xm:f>COUNTIFS('コンテンツ＆備考マスタ'!$A:$A,$CE$3,'コンテンツ＆備考マスタ'!$F:$F,"●")&lt;&gt;0</xm:f>
            <x14:dxf>
              <fill>
                <patternFill>
                  <bgColor theme="0" tint="-0.24994659260841701"/>
                </patternFill>
              </fill>
            </x14:dxf>
          </x14:cfRule>
          <xm:sqref>CG6:CG505 CI6:CJ505</xm:sqref>
        </x14:conditionalFormatting>
        <x14:conditionalFormatting xmlns:xm="http://schemas.microsoft.com/office/excel/2006/main">
          <x14:cfRule type="expression" priority="100" id="{4D7E94F8-AE46-4B57-80C9-992761CC4E17}">
            <xm:f>OR(申込書!$K$137="申し込みしない",申込書!$K$137="申し込み済み")</xm:f>
            <x14:dxf>
              <fill>
                <patternFill>
                  <bgColor theme="0" tint="-0.24994659260841701"/>
                </patternFill>
              </fill>
            </x14:dxf>
          </x14:cfRule>
          <xm:sqref>CI6:CJ505</xm:sqref>
        </x14:conditionalFormatting>
        <x14:conditionalFormatting xmlns:xm="http://schemas.microsoft.com/office/excel/2006/main">
          <x14:cfRule type="expression" priority="95" id="{00000000-000E-0000-0300-00005E000000}">
            <xm:f>COUNTIFS('コンテンツ＆備考マスタ'!$A:$A,$CK$3,'コンテンツ＆備考マスタ'!$F:$F,"●")&lt;&gt;0</xm:f>
            <x14:dxf>
              <fill>
                <patternFill>
                  <bgColor theme="0" tint="-0.24994659260841701"/>
                </patternFill>
              </fill>
            </x14:dxf>
          </x14:cfRule>
          <xm:sqref>CM6:CM505 CO6:CP505</xm:sqref>
        </x14:conditionalFormatting>
        <x14:conditionalFormatting xmlns:xm="http://schemas.microsoft.com/office/excel/2006/main">
          <x14:cfRule type="expression" priority="96" id="{D1387E7A-EBAD-4E95-93EA-5232C0163B28}">
            <xm:f>OR(申込書!$K$137="申し込みしない",申込書!$K$137="申し込み済み")</xm:f>
            <x14:dxf>
              <fill>
                <patternFill>
                  <bgColor theme="0" tint="-0.24994659260841701"/>
                </patternFill>
              </fill>
            </x14:dxf>
          </x14:cfRule>
          <xm:sqref>CO6:CP505</xm:sqref>
        </x14:conditionalFormatting>
        <x14:conditionalFormatting xmlns:xm="http://schemas.microsoft.com/office/excel/2006/main">
          <x14:cfRule type="expression" priority="90" id="{00000000-000E-0000-0300-000059000000}">
            <xm:f>COUNTIFS('コンテンツ＆備考マスタ'!$A:$A,$CQ$3,'コンテンツ＆備考マスタ'!$F:$F,"●")&lt;&gt;0</xm:f>
            <x14:dxf>
              <fill>
                <patternFill>
                  <bgColor theme="0" tint="-0.24994659260841701"/>
                </patternFill>
              </fill>
            </x14:dxf>
          </x14:cfRule>
          <xm:sqref>CS6:CS505 CU6:CV505</xm:sqref>
        </x14:conditionalFormatting>
        <x14:conditionalFormatting xmlns:xm="http://schemas.microsoft.com/office/excel/2006/main">
          <x14:cfRule type="expression" priority="92" id="{D11F6158-6582-4BCD-9103-A34651A8D362}">
            <xm:f>OR(申込書!$K$137="申し込みしない",申込書!$K$137="申し込み済み")</xm:f>
            <x14:dxf>
              <fill>
                <patternFill>
                  <bgColor theme="0" tint="-0.24994659260841701"/>
                </patternFill>
              </fill>
            </x14:dxf>
          </x14:cfRule>
          <xm:sqref>CU6:CV505</xm:sqref>
        </x14:conditionalFormatting>
        <x14:conditionalFormatting xmlns:xm="http://schemas.microsoft.com/office/excel/2006/main">
          <x14:cfRule type="expression" priority="87" id="{00000000-000E-0000-0300-000056000000}">
            <xm:f>COUNTIFS('コンテンツ＆備考マスタ'!$A:$A,$CW$3,'コンテンツ＆備考マスタ'!$F:$F,"●")&lt;&gt;0</xm:f>
            <x14:dxf>
              <fill>
                <patternFill>
                  <bgColor theme="0" tint="-0.24994659260841701"/>
                </patternFill>
              </fill>
            </x14:dxf>
          </x14:cfRule>
          <xm:sqref>CY6:CY505 DA6:DB505</xm:sqref>
        </x14:conditionalFormatting>
        <x14:conditionalFormatting xmlns:xm="http://schemas.microsoft.com/office/excel/2006/main">
          <x14:cfRule type="expression" priority="88" id="{B8F71A2E-974D-42AB-8DAC-4EBEA7D141D6}">
            <xm:f>OR(申込書!$K$137="申し込みしない",申込書!$K$137="申し込み済み")</xm:f>
            <x14:dxf>
              <fill>
                <patternFill>
                  <bgColor theme="0" tint="-0.24994659260841701"/>
                </patternFill>
              </fill>
            </x14:dxf>
          </x14:cfRule>
          <xm:sqref>DA6:DB505</xm:sqref>
        </x14:conditionalFormatting>
        <x14:conditionalFormatting xmlns:xm="http://schemas.microsoft.com/office/excel/2006/main">
          <x14:cfRule type="expression" priority="82" id="{00000000-000E-0000-0300-000051000000}">
            <xm:f>COUNTIFS('コンテンツ＆備考マスタ'!$A:$A,$DC$3,'コンテンツ＆備考マスタ'!$F:$F,"●")&lt;&gt;0</xm:f>
            <x14:dxf>
              <fill>
                <patternFill>
                  <bgColor theme="0" tint="-0.24994659260841701"/>
                </patternFill>
              </fill>
            </x14:dxf>
          </x14:cfRule>
          <xm:sqref>DE6:DE505 DG6:DH505</xm:sqref>
        </x14:conditionalFormatting>
        <x14:conditionalFormatting xmlns:xm="http://schemas.microsoft.com/office/excel/2006/main">
          <x14:cfRule type="expression" priority="83" id="{00000000-000E-0000-0300-000089000000}">
            <xm:f>OR(申込書!$K$137="申し込みしない",申込書!$K$137="申し込み済み")</xm:f>
            <x14:dxf>
              <fill>
                <patternFill>
                  <bgColor theme="0" tint="-0.24994659260841701"/>
                </patternFill>
              </fill>
            </x14:dxf>
          </x14:cfRule>
          <xm:sqref>DG6:DH505</xm:sqref>
        </x14:conditionalFormatting>
        <x14:conditionalFormatting xmlns:xm="http://schemas.microsoft.com/office/excel/2006/main">
          <x14:cfRule type="expression" priority="79" id="{00000000-000E-0000-0300-00004E000000}">
            <xm:f>COUNTIFS('コンテンツ＆備考マスタ'!$A:$A,$DI$3,'コンテンツ＆備考マスタ'!$F:$F,"●")&lt;&gt;0</xm:f>
            <x14:dxf>
              <fill>
                <patternFill>
                  <bgColor theme="0" tint="-0.24994659260841701"/>
                </patternFill>
              </fill>
            </x14:dxf>
          </x14:cfRule>
          <xm:sqref>DK6:DK505 DM6:DN505</xm:sqref>
        </x14:conditionalFormatting>
        <x14:conditionalFormatting xmlns:xm="http://schemas.microsoft.com/office/excel/2006/main">
          <x14:cfRule type="expression" priority="80" id="{20B485D8-F257-4794-A7EF-19DCEC3F57B0}">
            <xm:f>OR(申込書!$K$137="申し込みしない",申込書!$K$137="申し込み済み")</xm:f>
            <x14:dxf>
              <fill>
                <patternFill>
                  <bgColor theme="0" tint="-0.24994659260841701"/>
                </patternFill>
              </fill>
            </x14:dxf>
          </x14:cfRule>
          <xm:sqref>DM6:DN505</xm:sqref>
        </x14:conditionalFormatting>
        <x14:conditionalFormatting xmlns:xm="http://schemas.microsoft.com/office/excel/2006/main">
          <x14:cfRule type="expression" priority="75" id="{00000000-000E-0000-0300-00004A000000}">
            <xm:f>COUNTIFS('コンテンツ＆備考マスタ'!$A:$A,$DO$3,'コンテンツ＆備考マスタ'!$F:$F,"●")&lt;&gt;0</xm:f>
            <x14:dxf>
              <fill>
                <patternFill>
                  <bgColor theme="0" tint="-0.24994659260841701"/>
                </patternFill>
              </fill>
            </x14:dxf>
          </x14:cfRule>
          <xm:sqref>DQ6:DQ505 DS6:DT505</xm:sqref>
        </x14:conditionalFormatting>
        <x14:conditionalFormatting xmlns:xm="http://schemas.microsoft.com/office/excel/2006/main">
          <x14:cfRule type="expression" priority="76" id="{A0AC2044-FBE7-4C3F-9B24-64D1F1201CE1}">
            <xm:f>OR(申込書!$K$137="申し込みしない",申込書!$K$137="申し込み済み")</xm:f>
            <x14:dxf>
              <fill>
                <patternFill>
                  <bgColor theme="0" tint="-0.24994659260841701"/>
                </patternFill>
              </fill>
            </x14:dxf>
          </x14:cfRule>
          <xm:sqref>DS6:DT505</xm:sqref>
        </x14:conditionalFormatting>
        <x14:conditionalFormatting xmlns:xm="http://schemas.microsoft.com/office/excel/2006/main">
          <x14:cfRule type="expression" priority="71" id="{00000000-000E-0000-0300-000046000000}">
            <xm:f>COUNTIFS('コンテンツ＆備考マスタ'!$A:$A,$DU$3,'コンテンツ＆備考マスタ'!$F:$F,"●")&lt;&gt;0</xm:f>
            <x14:dxf>
              <fill>
                <patternFill>
                  <bgColor theme="0" tint="-0.24994659260841701"/>
                </patternFill>
              </fill>
            </x14:dxf>
          </x14:cfRule>
          <xm:sqref>DW6:DW505 DY6:DZ505</xm:sqref>
        </x14:conditionalFormatting>
        <x14:conditionalFormatting xmlns:xm="http://schemas.microsoft.com/office/excel/2006/main">
          <x14:cfRule type="expression" priority="72" id="{A54CE690-15D8-4451-9181-C41CFD92E400}">
            <xm:f>OR(申込書!$K$137="申し込みしない",申込書!$K$137="申し込み済み")</xm:f>
            <x14:dxf>
              <fill>
                <patternFill>
                  <bgColor theme="0" tint="-0.24994659260841701"/>
                </patternFill>
              </fill>
            </x14:dxf>
          </x14:cfRule>
          <xm:sqref>DY6:DZ505</xm:sqref>
        </x14:conditionalFormatting>
        <x14:conditionalFormatting xmlns:xm="http://schemas.microsoft.com/office/excel/2006/main">
          <x14:cfRule type="expression" priority="67" id="{00000000-000E-0000-0300-000042000000}">
            <xm:f>COUNTIFS('コンテンツ＆備考マスタ'!$A:$A,$EA$3,'コンテンツ＆備考マスタ'!$F:$F,"●")&lt;&gt;0</xm:f>
            <x14:dxf>
              <fill>
                <patternFill>
                  <bgColor theme="0" tint="-0.24994659260841701"/>
                </patternFill>
              </fill>
            </x14:dxf>
          </x14:cfRule>
          <xm:sqref>EC6:EC505 EE6:EF505</xm:sqref>
        </x14:conditionalFormatting>
        <x14:conditionalFormatting xmlns:xm="http://schemas.microsoft.com/office/excel/2006/main">
          <x14:cfRule type="expression" priority="68" id="{57C208C7-2EED-44E9-BEEA-556BD4A7CA9E}">
            <xm:f>OR(申込書!$K$137="申し込みしない",申込書!$K$137="申し込み済み")</xm:f>
            <x14:dxf>
              <fill>
                <patternFill>
                  <bgColor theme="0" tint="-0.24994659260841701"/>
                </patternFill>
              </fill>
            </x14:dxf>
          </x14:cfRule>
          <xm:sqref>EE6:EF505</xm:sqref>
        </x14:conditionalFormatting>
        <x14:conditionalFormatting xmlns:xm="http://schemas.microsoft.com/office/excel/2006/main">
          <x14:cfRule type="expression" priority="63" id="{00000000-000E-0000-0300-00003E000000}">
            <xm:f>COUNTIFS('コンテンツ＆備考マスタ'!$A:$A,$EG$3,'コンテンツ＆備考マスタ'!$F:$F,"●")&lt;&gt;0</xm:f>
            <x14:dxf>
              <fill>
                <patternFill>
                  <bgColor theme="0" tint="-0.24994659260841701"/>
                </patternFill>
              </fill>
            </x14:dxf>
          </x14:cfRule>
          <xm:sqref>EI6:EI505 EK6:EL505</xm:sqref>
        </x14:conditionalFormatting>
        <x14:conditionalFormatting xmlns:xm="http://schemas.microsoft.com/office/excel/2006/main">
          <x14:cfRule type="expression" priority="64" id="{00000000-000E-0000-0300-000081000000}">
            <xm:f>OR(申込書!$K$137="申し込みしない",申込書!$K$137="申し込み済み")</xm:f>
            <x14:dxf>
              <fill>
                <patternFill>
                  <bgColor theme="0" tint="-0.24994659260841701"/>
                </patternFill>
              </fill>
            </x14:dxf>
          </x14:cfRule>
          <xm:sqref>EK6:EL505</xm:sqref>
        </x14:conditionalFormatting>
        <x14:conditionalFormatting xmlns:xm="http://schemas.microsoft.com/office/excel/2006/main">
          <x14:cfRule type="expression" priority="57" id="{00000000-000E-0000-0300-000038000000}">
            <xm:f>COUNTIFS('コンテンツ＆備考マスタ'!$A:$A,$EM$3,'コンテンツ＆備考マスタ'!$F:$F,"●")&lt;&gt;0</xm:f>
            <x14:dxf>
              <fill>
                <patternFill>
                  <bgColor theme="0" tint="-0.24994659260841701"/>
                </patternFill>
              </fill>
            </x14:dxf>
          </x14:cfRule>
          <xm:sqref>EO6:EO505 EQ6:ER505</xm:sqref>
        </x14:conditionalFormatting>
        <x14:conditionalFormatting xmlns:xm="http://schemas.microsoft.com/office/excel/2006/main">
          <x14:cfRule type="expression" priority="58" id="{72940368-EEC5-48A5-8C74-E1B514AE393D}">
            <xm:f>OR(申込書!$K$137="申し込みしない",申込書!$K$137="申し込み済み")</xm:f>
            <x14:dxf>
              <fill>
                <patternFill>
                  <bgColor theme="0" tint="-0.24994659260841701"/>
                </patternFill>
              </fill>
            </x14:dxf>
          </x14:cfRule>
          <xm:sqref>EQ6:ER505</xm:sqref>
        </x14:conditionalFormatting>
        <x14:conditionalFormatting xmlns:xm="http://schemas.microsoft.com/office/excel/2006/main">
          <x14:cfRule type="expression" priority="55" id="{00000000-000E-0000-0300-000036000000}">
            <xm:f>COUNTIFS('コンテンツ＆備考マスタ'!$A:$A,$ES$3,'コンテンツ＆備考マスタ'!$F:$F,"●")&lt;&gt;0</xm:f>
            <x14:dxf>
              <fill>
                <patternFill>
                  <bgColor theme="0" tint="-0.24994659260841701"/>
                </patternFill>
              </fill>
            </x14:dxf>
          </x14:cfRule>
          <xm:sqref>EU6:EU505 EW6:EX505</xm:sqref>
        </x14:conditionalFormatting>
        <x14:conditionalFormatting xmlns:xm="http://schemas.microsoft.com/office/excel/2006/main">
          <x14:cfRule type="expression" priority="56" id="{1E68CC76-0C30-41C3-84FC-814767A57393}">
            <xm:f>OR(申込書!$K$137="申し込みしない",申込書!$K$137="申し込み済み")</xm:f>
            <x14:dxf>
              <fill>
                <patternFill>
                  <bgColor theme="0" tint="-0.24994659260841701"/>
                </patternFill>
              </fill>
            </x14:dxf>
          </x14:cfRule>
          <xm:sqref>EW6:EX505</xm:sqref>
        </x14:conditionalFormatting>
        <x14:conditionalFormatting xmlns:xm="http://schemas.microsoft.com/office/excel/2006/main">
          <x14:cfRule type="expression" priority="51" id="{00000000-000E-0000-0300-000032000000}">
            <xm:f>COUNTIFS('コンテンツ＆備考マスタ'!$A:$A,$EY$3,'コンテンツ＆備考マスタ'!$F:$F,"●")&lt;&gt;0</xm:f>
            <x14:dxf>
              <fill>
                <patternFill>
                  <bgColor theme="0" tint="-0.24994659260841701"/>
                </patternFill>
              </fill>
            </x14:dxf>
          </x14:cfRule>
          <xm:sqref>FA6:FA505 FC6:FD505</xm:sqref>
        </x14:conditionalFormatting>
        <x14:conditionalFormatting xmlns:xm="http://schemas.microsoft.com/office/excel/2006/main">
          <x14:cfRule type="expression" priority="52" id="{B7862760-BF07-4207-AA55-6D72AB8AEF87}">
            <xm:f>OR(申込書!$K$137="申し込みしない",申込書!$K$137="申し込み済み")</xm:f>
            <x14:dxf>
              <fill>
                <patternFill>
                  <bgColor theme="0" tint="-0.24994659260841701"/>
                </patternFill>
              </fill>
            </x14:dxf>
          </x14:cfRule>
          <xm:sqref>FC6:FD505</xm:sqref>
        </x14:conditionalFormatting>
        <x14:conditionalFormatting xmlns:xm="http://schemas.microsoft.com/office/excel/2006/main">
          <x14:cfRule type="expression" priority="47" id="{00000000-000E-0000-0300-00002E000000}">
            <xm:f>COUNTIFS('コンテンツ＆備考マスタ'!$A:$A,$FE$3,'コンテンツ＆備考マスタ'!$F:$F,"●")&lt;&gt;0</xm:f>
            <x14:dxf>
              <fill>
                <patternFill>
                  <bgColor theme="0" tint="-0.24994659260841701"/>
                </patternFill>
              </fill>
            </x14:dxf>
          </x14:cfRule>
          <xm:sqref>FG6:FG505 FI6:FJ505</xm:sqref>
        </x14:conditionalFormatting>
        <x14:conditionalFormatting xmlns:xm="http://schemas.microsoft.com/office/excel/2006/main">
          <x14:cfRule type="expression" priority="48" id="{CC51CAE9-F9EF-4EE6-AB3C-9C2DBAE1B230}">
            <xm:f>OR(申込書!$K$137="申し込みしない",申込書!$K$137="申し込み済み")</xm:f>
            <x14:dxf>
              <fill>
                <patternFill>
                  <bgColor theme="0" tint="-0.24994659260841701"/>
                </patternFill>
              </fill>
            </x14:dxf>
          </x14:cfRule>
          <xm:sqref>FI6:FJ505</xm:sqref>
        </x14:conditionalFormatting>
        <x14:conditionalFormatting xmlns:xm="http://schemas.microsoft.com/office/excel/2006/main">
          <x14:cfRule type="expression" priority="43" id="{00000000-000E-0000-0300-00002A000000}">
            <xm:f>COUNTIFS('コンテンツ＆備考マスタ'!$A:$A,$FK$3,'コンテンツ＆備考マスタ'!$F:$F,"●")&lt;&gt;0</xm:f>
            <x14:dxf>
              <fill>
                <patternFill>
                  <bgColor theme="0" tint="-0.24994659260841701"/>
                </patternFill>
              </fill>
            </x14:dxf>
          </x14:cfRule>
          <xm:sqref>FM6:FM505 FO6:FP505</xm:sqref>
        </x14:conditionalFormatting>
        <x14:conditionalFormatting xmlns:xm="http://schemas.microsoft.com/office/excel/2006/main">
          <x14:cfRule type="expression" priority="44" id="{A9A5E970-8A83-45E5-81E4-45D10291D5D8}">
            <xm:f>OR(申込書!$K$137="申し込みしない",申込書!$K$137="申し込み済み")</xm:f>
            <x14:dxf>
              <fill>
                <patternFill>
                  <bgColor theme="0" tint="-0.24994659260841701"/>
                </patternFill>
              </fill>
            </x14:dxf>
          </x14:cfRule>
          <xm:sqref>FO6:FP505</xm:sqref>
        </x14:conditionalFormatting>
        <x14:conditionalFormatting xmlns:xm="http://schemas.microsoft.com/office/excel/2006/main">
          <x14:cfRule type="expression" priority="39" id="{00000000-000E-0000-0300-000026000000}">
            <xm:f>COUNTIFS('コンテンツ＆備考マスタ'!$A:$A,$FQ$3,'コンテンツ＆備考マスタ'!$F:$F,"●")&lt;&gt;0</xm:f>
            <x14:dxf>
              <fill>
                <patternFill>
                  <bgColor theme="0" tint="-0.24994659260841701"/>
                </patternFill>
              </fill>
            </x14:dxf>
          </x14:cfRule>
          <xm:sqref>FS6:FS505 FU6:FV505</xm:sqref>
        </x14:conditionalFormatting>
        <x14:conditionalFormatting xmlns:xm="http://schemas.microsoft.com/office/excel/2006/main">
          <x14:cfRule type="expression" priority="40" id="{C615DFE9-89FF-442F-920D-E6DE3919FA58}">
            <xm:f>OR(申込書!$K$137="申し込みしない",申込書!$K$137="申し込み済み")</xm:f>
            <x14:dxf>
              <fill>
                <patternFill>
                  <bgColor theme="0" tint="-0.24994659260841701"/>
                </patternFill>
              </fill>
            </x14:dxf>
          </x14:cfRule>
          <xm:sqref>FU6:FV505</xm:sqref>
        </x14:conditionalFormatting>
        <x14:conditionalFormatting xmlns:xm="http://schemas.microsoft.com/office/excel/2006/main">
          <x14:cfRule type="expression" priority="35" id="{00000000-000E-0000-0300-000022000000}">
            <xm:f>COUNTIFS('コンテンツ＆備考マスタ'!$A:$A,$FW$3,'コンテンツ＆備考マスタ'!$F:$F,"●")&lt;&gt;0</xm:f>
            <x14:dxf>
              <fill>
                <patternFill>
                  <bgColor theme="0" tint="-0.24994659260841701"/>
                </patternFill>
              </fill>
            </x14:dxf>
          </x14:cfRule>
          <xm:sqref>FY6:FY505 GA6:GB505</xm:sqref>
        </x14:conditionalFormatting>
        <x14:conditionalFormatting xmlns:xm="http://schemas.microsoft.com/office/excel/2006/main">
          <x14:cfRule type="expression" priority="36" id="{19E9EB76-B57D-4D48-88CB-2736F34E7515}">
            <xm:f>OR(申込書!$K$137="申し込みしない",申込書!$K$137="申し込み済み")</xm:f>
            <x14:dxf>
              <fill>
                <patternFill>
                  <bgColor theme="0" tint="-0.24994659260841701"/>
                </patternFill>
              </fill>
            </x14:dxf>
          </x14:cfRule>
          <xm:sqref>GA6:GB505</xm:sqref>
        </x14:conditionalFormatting>
        <x14:conditionalFormatting xmlns:xm="http://schemas.microsoft.com/office/excel/2006/main">
          <x14:cfRule type="expression" priority="31" id="{00000000-000E-0000-0300-00001E000000}">
            <xm:f>COUNTIFS('コンテンツ＆備考マスタ'!$A:$A,$GC$3,'コンテンツ＆備考マスタ'!$F:$F,"●")&lt;&gt;0</xm:f>
            <x14:dxf>
              <fill>
                <patternFill>
                  <bgColor theme="0" tint="-0.24994659260841701"/>
                </patternFill>
              </fill>
            </x14:dxf>
          </x14:cfRule>
          <xm:sqref>GE6:GE505 GG6:GH505</xm:sqref>
        </x14:conditionalFormatting>
        <x14:conditionalFormatting xmlns:xm="http://schemas.microsoft.com/office/excel/2006/main">
          <x14:cfRule type="expression" priority="32" id="{FB431ACD-C094-491D-8717-1B55B1F3BDD7}">
            <xm:f>OR(申込書!$K$137="申し込みしない",申込書!$K$137="申し込み済み")</xm:f>
            <x14:dxf>
              <fill>
                <patternFill>
                  <bgColor theme="0" tint="-0.24994659260841701"/>
                </patternFill>
              </fill>
            </x14:dxf>
          </x14:cfRule>
          <xm:sqref>GG6:GH505</xm:sqref>
        </x14:conditionalFormatting>
        <x14:conditionalFormatting xmlns:xm="http://schemas.microsoft.com/office/excel/2006/main">
          <x14:cfRule type="expression" priority="27" id="{00000000-000E-0000-0300-00001A000000}">
            <xm:f>COUNTIFS('コンテンツ＆備考マスタ'!$A:$A,$GI$3,'コンテンツ＆備考マスタ'!$F:$F,"●")&lt;&gt;0</xm:f>
            <x14:dxf>
              <fill>
                <patternFill>
                  <bgColor theme="0" tint="-0.24994659260841701"/>
                </patternFill>
              </fill>
            </x14:dxf>
          </x14:cfRule>
          <xm:sqref>GK6:GK505 GM6:GN505</xm:sqref>
        </x14:conditionalFormatting>
        <x14:conditionalFormatting xmlns:xm="http://schemas.microsoft.com/office/excel/2006/main">
          <x14:cfRule type="expression" priority="28" id="{FE1E8886-A6D4-4543-B669-0AF87B95501C}">
            <xm:f>OR(申込書!$K$137="申し込みしない",申込書!$K$137="申し込み済み")</xm:f>
            <x14:dxf>
              <fill>
                <patternFill>
                  <bgColor theme="0" tint="-0.24994659260841701"/>
                </patternFill>
              </fill>
            </x14:dxf>
          </x14:cfRule>
          <xm:sqref>GM6:GN505</xm:sqref>
        </x14:conditionalFormatting>
        <x14:conditionalFormatting xmlns:xm="http://schemas.microsoft.com/office/excel/2006/main">
          <x14:cfRule type="expression" priority="23" id="{00000000-000E-0000-0300-000016000000}">
            <xm:f>COUNTIFS('コンテンツ＆備考マスタ'!$A:$A,$GO$3,'コンテンツ＆備考マスタ'!$F:$F,"●")&lt;&gt;0</xm:f>
            <x14:dxf>
              <fill>
                <patternFill>
                  <bgColor theme="0" tint="-0.24994659260841701"/>
                </patternFill>
              </fill>
            </x14:dxf>
          </x14:cfRule>
          <xm:sqref>GQ6:GQ505 GS6:GT505</xm:sqref>
        </x14:conditionalFormatting>
        <x14:conditionalFormatting xmlns:xm="http://schemas.microsoft.com/office/excel/2006/main">
          <x14:cfRule type="expression" priority="24" id="{FC61F4F6-3A41-411F-9961-CC52BE244080}">
            <xm:f>OR(申込書!$K$137="申し込みしない",申込書!$K$137="申し込み済み")</xm:f>
            <x14:dxf>
              <fill>
                <patternFill>
                  <bgColor theme="0" tint="-0.24994659260841701"/>
                </patternFill>
              </fill>
            </x14:dxf>
          </x14:cfRule>
          <xm:sqref>GS6:GT505</xm:sqref>
        </x14:conditionalFormatting>
        <x14:conditionalFormatting xmlns:xm="http://schemas.microsoft.com/office/excel/2006/main">
          <x14:cfRule type="expression" priority="19" id="{00000000-000E-0000-0300-000012000000}">
            <xm:f>COUNTIFS('コンテンツ＆備考マスタ'!$A:$A,$GU$3,'コンテンツ＆備考マスタ'!$F:$F,"●")&lt;&gt;0</xm:f>
            <x14:dxf>
              <fill>
                <patternFill>
                  <bgColor theme="0" tint="-0.24994659260841701"/>
                </patternFill>
              </fill>
            </x14:dxf>
          </x14:cfRule>
          <xm:sqref>GW6:GW505 GY6:GZ505</xm:sqref>
        </x14:conditionalFormatting>
        <x14:conditionalFormatting xmlns:xm="http://schemas.microsoft.com/office/excel/2006/main">
          <x14:cfRule type="expression" priority="20" id="{CE22B407-E83F-49C4-810B-A3B01BEC4317}">
            <xm:f>OR(申込書!$K$137="申し込みしない",申込書!$K$137="申し込み済み")</xm:f>
            <x14:dxf>
              <fill>
                <patternFill>
                  <bgColor theme="0" tint="-0.24994659260841701"/>
                </patternFill>
              </fill>
            </x14:dxf>
          </x14:cfRule>
          <xm:sqref>GY6:GZ505</xm:sqref>
        </x14:conditionalFormatting>
        <x14:conditionalFormatting xmlns:xm="http://schemas.microsoft.com/office/excel/2006/main">
          <x14:cfRule type="expression" priority="15" id="{00000000-000E-0000-0300-00000E000000}">
            <xm:f>COUNTIFS('コンテンツ＆備考マスタ'!$A:$A,$HA$3,'コンテンツ＆備考マスタ'!$F:$F,"●")&lt;&gt;0</xm:f>
            <x14:dxf>
              <fill>
                <patternFill>
                  <bgColor theme="0" tint="-0.24994659260841701"/>
                </patternFill>
              </fill>
            </x14:dxf>
          </x14:cfRule>
          <xm:sqref>HC6:HC50 HE6:HF505</xm:sqref>
        </x14:conditionalFormatting>
        <x14:conditionalFormatting xmlns:xm="http://schemas.microsoft.com/office/excel/2006/main">
          <x14:cfRule type="expression" priority="16" id="{3815E17E-613F-49E7-A9A6-A2ADF5944E05}">
            <xm:f>OR(申込書!$K$137="申し込みしない",申込書!$K$137="申し込み済み")</xm:f>
            <x14:dxf>
              <fill>
                <patternFill>
                  <bgColor theme="0" tint="-0.24994659260841701"/>
                </patternFill>
              </fill>
            </x14:dxf>
          </x14:cfRule>
          <xm:sqref>HE5:HF505</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962FFA21-5B37-4013-B88A-D76F65E5269D}">
          <x14:formula1>
            <xm:f>OFFSET(選択肢マスタ!$S$3,0,0,COUNTA(選択肢マスタ!$S:$S)-2,1)</xm:f>
          </x14:formula1>
          <xm:sqref>C6:C505</xm:sqref>
        </x14:dataValidation>
        <x14:dataValidation type="list" allowBlank="1" showInputMessage="1" showErrorMessage="1" xr:uid="{45B6E1E6-7A38-4FC4-8E2F-03391EEF5A20}">
          <x14:formula1>
            <xm:f>OFFSET(選択肢マスタ!$Y$3,0,0,COUNTA(選択肢マスタ!$Y:$Y)-2,1)</xm:f>
          </x14:formula1>
          <xm:sqref>F6:F505</xm:sqref>
        </x14:dataValidation>
        <x14:dataValidation type="list" allowBlank="1" showInputMessage="1" showErrorMessage="1" xr:uid="{10A3217A-6ACE-4D30-A1D0-8A9E7BAB06CC}">
          <x14:formula1>
            <xm:f>OFFSET(選択肢マスタ!$U$3,0,0,COUNTA(選択肢マスタ!$U:$U)-2,1)</xm:f>
          </x14:formula1>
          <xm:sqref>X5:X505</xm:sqref>
        </x14:dataValidation>
        <x14:dataValidation type="list" allowBlank="1" showInputMessage="1" showErrorMessage="1" xr:uid="{8C37341F-0F8D-455F-8714-B7A7A766CCBA}">
          <x14:formula1>
            <xm:f>OFFSET(選択肢マスタ!$V$3,0,0,COUNTA(選択肢マスタ!$V:$V)-2,1)</xm:f>
          </x14:formula1>
          <xm:sqref>Z5:Z505</xm:sqref>
        </x14:dataValidation>
        <x14:dataValidation type="list" allowBlank="1" showInputMessage="1" showErrorMessage="1" xr:uid="{37D6D3EA-EF82-496A-BFB4-9B44C62AC3D2}">
          <x14:formula1>
            <xm:f>OFFSET(選択肢マスタ!$W$3,0,0,COUNTA(選択肢マスタ!$W:$W)-2,1)</xm:f>
          </x14:formula1>
          <xm:sqref>AA5:AD505</xm:sqref>
        </x14:dataValidation>
        <x14:dataValidation type="list" allowBlank="1" showInputMessage="1" showErrorMessage="1" xr:uid="{950A4048-252F-4DED-8839-F6C5C43D9620}">
          <x14:formula1>
            <xm:f>OFFSET(選択肢マスタ!$Z$3,0,0,COUNTA(選択肢マスタ!$Z:$Z)-2,1)</xm:f>
          </x14:formula1>
          <xm:sqref>AG5:AG505</xm:sqref>
        </x14:dataValidation>
        <x14:dataValidation type="list" allowBlank="1" showInputMessage="1" showErrorMessage="1" xr:uid="{23535D1E-AD06-45B7-8B33-3EBEE74427C9}">
          <x14:formula1>
            <xm:f>OFFSET(選択肢マスタ!$AC$3,0,0,COUNTA(選択肢マスタ!$AC:$AC)-2,1)</xm:f>
          </x14:formula1>
          <xm:sqref>AH5:AH505</xm:sqref>
        </x14:dataValidation>
        <x14:dataValidation type="list" allowBlank="1" showInputMessage="1" showErrorMessage="1" xr:uid="{AFB69A12-F755-492C-8AFA-A062FAFE1F5C}">
          <x14:formula1>
            <xm:f>OFFSET(選択肢マスタ!$X$3,0,0,COUNTA(選択肢マスタ!$X:$X)-2,1)</xm:f>
          </x14:formula1>
          <xm:sqref>CO5:CO505 CI5:CI505 CC5:CC505 BW5:BW505 BQ5:BQ505 BK5:BK505 BE5:BE505 AY5:AY505 AS5:AS505 AM5:AM505 CU5:CU505 DA5:DA505 DG5:DG505 DM5:DM505 DS5:DS505 DY5:DY505 EE5:EE505 EK5:EK505 EQ5:EQ505 EW5:EW505 FC5:FC505 FI5:FI505 FO5:FO505 FU5:FU505 GA5:GA505 GG5:GG505 GM5:GM505 GS5:GS505 GY5:GY505 HE5:HE505</xm:sqref>
        </x14:dataValidation>
        <x14:dataValidation type="list" allowBlank="1" showInputMessage="1" showErrorMessage="1" xr:uid="{C54F1A15-DFFC-4F38-9852-FCDAA966DA18}">
          <x14:formula1>
            <xm:f>OFFSET(選択肢マスタ!$AE$3,0,0,COUNTA(選択肢マスタ!$AE:$AE)-2,1)</xm:f>
          </x14:formula1>
          <xm:sqref>AF5:AF505</xm:sqref>
        </x14:dataValidation>
        <x14:dataValidation type="list" allowBlank="1" showInputMessage="1" showErrorMessage="1" xr:uid="{78389410-D4FF-4F02-967C-31DA46BA51A8}">
          <x14:formula1>
            <xm:f>OFFSET(選択肢マスタ!Q$3,0,0,COUNTA(選択肢マスタ!$Q:$Q)-2,1)</xm:f>
          </x14:formula1>
          <xm:sqref>K5:K505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331F-3EAA-4E68-82DA-3C9EA056816F}">
  <sheetPr codeName="Sheet5">
    <tabColor rgb="FFFF9999"/>
  </sheetPr>
  <dimension ref="A1:AJ23"/>
  <sheetViews>
    <sheetView showGridLines="0" topLeftCell="P1" zoomScaleNormal="100" workbookViewId="0">
      <selection activeCell="Q9" sqref="Q9"/>
    </sheetView>
  </sheetViews>
  <sheetFormatPr defaultRowHeight="18"/>
  <cols>
    <col min="1" max="2" width="33.59765625" bestFit="1" customWidth="1"/>
    <col min="3" max="5" width="33.59765625" customWidth="1"/>
    <col min="6" max="6" width="33.59765625" bestFit="1" customWidth="1"/>
    <col min="7" max="7" width="34.59765625" customWidth="1"/>
    <col min="8" max="8" width="43.09765625" customWidth="1"/>
    <col min="9" max="9" width="33.59765625" bestFit="1" customWidth="1"/>
    <col min="10" max="10" width="34.59765625" customWidth="1"/>
    <col min="11" max="11" width="33.59765625" bestFit="1" customWidth="1"/>
    <col min="12" max="12" width="27.59765625" bestFit="1" customWidth="1"/>
    <col min="13" max="14" width="43" bestFit="1" customWidth="1"/>
    <col min="15" max="15" width="37.59765625" bestFit="1" customWidth="1"/>
    <col min="16" max="16" width="44" bestFit="1" customWidth="1"/>
    <col min="17" max="17" width="45.3984375" customWidth="1"/>
    <col min="18" max="18" width="33.59765625" bestFit="1" customWidth="1"/>
    <col min="19" max="19" width="30.09765625" bestFit="1" customWidth="1"/>
    <col min="20" max="20" width="24.5" bestFit="1" customWidth="1"/>
    <col min="21" max="21" width="38.09765625" bestFit="1" customWidth="1"/>
    <col min="22" max="22" width="42" bestFit="1" customWidth="1"/>
    <col min="23" max="23" width="24.09765625" bestFit="1" customWidth="1"/>
    <col min="24" max="24" width="34.09765625" bestFit="1" customWidth="1"/>
    <col min="25" max="25" width="18.09765625" bestFit="1" customWidth="1"/>
    <col min="26" max="26" width="38" bestFit="1" customWidth="1"/>
    <col min="27" max="27" width="29" bestFit="1" customWidth="1"/>
    <col min="28" max="28" width="51.59765625" bestFit="1" customWidth="1"/>
    <col min="29" max="29" width="36.09765625" bestFit="1" customWidth="1"/>
    <col min="30" max="30" width="28.09765625" bestFit="1" customWidth="1"/>
    <col min="31" max="31" width="30.5" bestFit="1" customWidth="1"/>
    <col min="32" max="32" width="42.3984375" bestFit="1" customWidth="1"/>
  </cols>
  <sheetData>
    <row r="1" spans="1:36">
      <c r="A1" s="7" t="s">
        <v>890</v>
      </c>
      <c r="B1" s="7" t="s">
        <v>433</v>
      </c>
      <c r="C1" s="7" t="s">
        <v>890</v>
      </c>
      <c r="D1" s="7" t="s">
        <v>891</v>
      </c>
      <c r="E1" s="7" t="s">
        <v>892</v>
      </c>
      <c r="F1" s="7" t="s">
        <v>892</v>
      </c>
      <c r="G1" s="7" t="s">
        <v>893</v>
      </c>
      <c r="H1" s="7" t="s">
        <v>434</v>
      </c>
      <c r="I1" s="7" t="s">
        <v>435</v>
      </c>
      <c r="J1" s="7" t="s">
        <v>435</v>
      </c>
      <c r="K1" s="7" t="s">
        <v>894</v>
      </c>
      <c r="L1" s="7" t="s">
        <v>436</v>
      </c>
      <c r="M1" s="7" t="s">
        <v>895</v>
      </c>
      <c r="N1" s="7" t="s">
        <v>437</v>
      </c>
      <c r="O1" s="7" t="s">
        <v>437</v>
      </c>
      <c r="P1" s="7" t="s">
        <v>896</v>
      </c>
      <c r="Q1" s="8" t="s">
        <v>897</v>
      </c>
      <c r="R1" s="7"/>
      <c r="S1" s="8" t="s">
        <v>898</v>
      </c>
      <c r="T1" s="8" t="s">
        <v>438</v>
      </c>
      <c r="U1" s="8" t="s">
        <v>899</v>
      </c>
      <c r="V1" s="8" t="s">
        <v>439</v>
      </c>
      <c r="W1" s="8" t="s">
        <v>440</v>
      </c>
      <c r="X1" s="8" t="s">
        <v>900</v>
      </c>
      <c r="Y1" s="8" t="s">
        <v>441</v>
      </c>
      <c r="Z1" s="8" t="s">
        <v>442</v>
      </c>
      <c r="AA1" s="7" t="s">
        <v>901</v>
      </c>
      <c r="AB1" s="7" t="s">
        <v>901</v>
      </c>
      <c r="AC1" s="8" t="s">
        <v>443</v>
      </c>
      <c r="AD1" s="7" t="s">
        <v>444</v>
      </c>
      <c r="AE1" s="8" t="s">
        <v>445</v>
      </c>
      <c r="AF1" s="7" t="s">
        <v>829</v>
      </c>
      <c r="AG1" s="7"/>
      <c r="AH1" s="7"/>
      <c r="AI1" s="7"/>
      <c r="AJ1" s="7"/>
    </row>
    <row r="2" spans="1:36">
      <c r="A2" s="9" t="s">
        <v>446</v>
      </c>
      <c r="B2" s="9" t="s">
        <v>447</v>
      </c>
      <c r="C2" s="10" t="s">
        <v>448</v>
      </c>
      <c r="D2" s="10" t="s">
        <v>449</v>
      </c>
      <c r="E2" s="10" t="s">
        <v>450</v>
      </c>
      <c r="F2" s="10" t="s">
        <v>451</v>
      </c>
      <c r="G2" s="11" t="s">
        <v>452</v>
      </c>
      <c r="H2" s="11" t="s">
        <v>283</v>
      </c>
      <c r="I2" s="11" t="s">
        <v>453</v>
      </c>
      <c r="J2" s="11" t="s">
        <v>454</v>
      </c>
      <c r="K2" s="11" t="s">
        <v>455</v>
      </c>
      <c r="L2" s="11" t="s">
        <v>283</v>
      </c>
      <c r="M2" s="11" t="s">
        <v>456</v>
      </c>
      <c r="N2" s="11" t="s">
        <v>457</v>
      </c>
      <c r="O2" s="11" t="s">
        <v>458</v>
      </c>
      <c r="P2" s="11" t="s">
        <v>455</v>
      </c>
      <c r="Q2" s="12" t="s">
        <v>459</v>
      </c>
      <c r="R2" s="11"/>
      <c r="S2" s="12" t="s">
        <v>459</v>
      </c>
      <c r="T2" s="12" t="s">
        <v>459</v>
      </c>
      <c r="U2" s="12" t="s">
        <v>459</v>
      </c>
      <c r="V2" s="12" t="s">
        <v>459</v>
      </c>
      <c r="W2" s="12" t="s">
        <v>459</v>
      </c>
      <c r="X2" s="12" t="s">
        <v>459</v>
      </c>
      <c r="Y2" s="12" t="s">
        <v>459</v>
      </c>
      <c r="Z2" s="12" t="s">
        <v>456</v>
      </c>
      <c r="AA2" s="11" t="s">
        <v>456</v>
      </c>
      <c r="AB2" s="11" t="s">
        <v>460</v>
      </c>
      <c r="AC2" s="12" t="s">
        <v>456</v>
      </c>
      <c r="AD2" s="11" t="s">
        <v>456</v>
      </c>
      <c r="AE2" s="12" t="s">
        <v>456</v>
      </c>
      <c r="AF2" s="11" t="s">
        <v>827</v>
      </c>
      <c r="AG2" s="11"/>
      <c r="AH2" s="11"/>
      <c r="AI2" s="11"/>
      <c r="AJ2" s="11"/>
    </row>
    <row r="3" spans="1:36">
      <c r="A3" s="13" t="s">
        <v>191</v>
      </c>
      <c r="B3" s="13"/>
      <c r="C3" s="13" t="s">
        <v>191</v>
      </c>
      <c r="D3" s="13" t="s">
        <v>191</v>
      </c>
      <c r="E3" s="13" t="s">
        <v>191</v>
      </c>
      <c r="F3" s="13" t="s">
        <v>191</v>
      </c>
      <c r="G3" s="13" t="s">
        <v>191</v>
      </c>
      <c r="H3" s="13" t="s">
        <v>289</v>
      </c>
      <c r="I3" s="13" t="s">
        <v>191</v>
      </c>
      <c r="J3" s="13" t="s">
        <v>191</v>
      </c>
      <c r="K3" s="13" t="s">
        <v>191</v>
      </c>
      <c r="L3" s="13" t="s">
        <v>289</v>
      </c>
      <c r="M3" s="13" t="s">
        <v>191</v>
      </c>
      <c r="N3" s="13" t="s">
        <v>191</v>
      </c>
      <c r="O3" s="13" t="s">
        <v>191</v>
      </c>
      <c r="P3" s="13" t="s">
        <v>191</v>
      </c>
      <c r="Q3" s="14" t="s">
        <v>426</v>
      </c>
      <c r="R3" s="13"/>
      <c r="S3" s="14" t="s">
        <v>461</v>
      </c>
      <c r="T3" s="13" t="s">
        <v>462</v>
      </c>
      <c r="U3" s="14" t="s">
        <v>428</v>
      </c>
      <c r="V3" s="13" t="s">
        <v>430</v>
      </c>
      <c r="W3" s="14" t="s">
        <v>463</v>
      </c>
      <c r="X3" s="14" t="s">
        <v>431</v>
      </c>
      <c r="Y3" s="14" t="s">
        <v>464</v>
      </c>
      <c r="Z3" s="14" t="s">
        <v>431</v>
      </c>
      <c r="AA3" s="13" t="s">
        <v>191</v>
      </c>
      <c r="AB3" s="14" t="s">
        <v>191</v>
      </c>
      <c r="AC3" s="14" t="s">
        <v>431</v>
      </c>
      <c r="AD3" s="13" t="s">
        <v>191</v>
      </c>
      <c r="AE3" s="14" t="s">
        <v>431</v>
      </c>
      <c r="AF3" s="14" t="s">
        <v>191</v>
      </c>
      <c r="AG3" s="14"/>
      <c r="AH3" s="14"/>
      <c r="AI3" s="14"/>
      <c r="AJ3" s="14"/>
    </row>
    <row r="4" spans="1:36">
      <c r="A4" s="13" t="s">
        <v>465</v>
      </c>
      <c r="B4" s="13"/>
      <c r="C4" s="13" t="s">
        <v>466</v>
      </c>
      <c r="D4" s="13" t="s">
        <v>467</v>
      </c>
      <c r="E4" s="13" t="s">
        <v>468</v>
      </c>
      <c r="F4" s="13" t="s">
        <v>469</v>
      </c>
      <c r="G4" s="14" t="s">
        <v>431</v>
      </c>
      <c r="H4" s="14" t="s">
        <v>470</v>
      </c>
      <c r="I4" s="13" t="s">
        <v>471</v>
      </c>
      <c r="J4" s="13" t="s">
        <v>472</v>
      </c>
      <c r="K4" s="14" t="s">
        <v>431</v>
      </c>
      <c r="L4" s="14" t="s">
        <v>470</v>
      </c>
      <c r="M4" s="14" t="s">
        <v>431</v>
      </c>
      <c r="N4" s="14" t="s">
        <v>473</v>
      </c>
      <c r="O4" s="14" t="s">
        <v>474</v>
      </c>
      <c r="P4" s="14" t="s">
        <v>431</v>
      </c>
      <c r="Q4" s="14" t="s">
        <v>934</v>
      </c>
      <c r="R4" s="13"/>
      <c r="S4" s="14" t="s">
        <v>475</v>
      </c>
      <c r="T4" s="14" t="s">
        <v>476</v>
      </c>
      <c r="U4" s="14" t="s">
        <v>477</v>
      </c>
      <c r="V4" s="14" t="s">
        <v>478</v>
      </c>
      <c r="W4" s="14"/>
      <c r="X4" s="14" t="s">
        <v>479</v>
      </c>
      <c r="Y4" s="14" t="s">
        <v>480</v>
      </c>
      <c r="Z4" s="14" t="s">
        <v>479</v>
      </c>
      <c r="AA4" s="14" t="s">
        <v>431</v>
      </c>
      <c r="AB4" s="14" t="s">
        <v>884</v>
      </c>
      <c r="AC4" s="14" t="s">
        <v>479</v>
      </c>
      <c r="AD4" s="14" t="s">
        <v>431</v>
      </c>
      <c r="AE4" s="14" t="s">
        <v>479</v>
      </c>
      <c r="AF4" s="14" t="s">
        <v>830</v>
      </c>
      <c r="AG4" s="14"/>
      <c r="AH4" s="14"/>
      <c r="AI4" s="14"/>
      <c r="AJ4" s="14"/>
    </row>
    <row r="5" spans="1:36">
      <c r="A5" s="13" t="s">
        <v>481</v>
      </c>
      <c r="B5" s="13"/>
      <c r="C5" s="13" t="s">
        <v>482</v>
      </c>
      <c r="D5" s="13" t="s">
        <v>483</v>
      </c>
      <c r="E5" s="13" t="s">
        <v>484</v>
      </c>
      <c r="F5" s="13" t="s">
        <v>485</v>
      </c>
      <c r="G5" s="14" t="s">
        <v>479</v>
      </c>
      <c r="H5" s="14" t="s">
        <v>486</v>
      </c>
      <c r="I5" s="13" t="s">
        <v>487</v>
      </c>
      <c r="J5" s="13" t="s">
        <v>488</v>
      </c>
      <c r="K5" s="14" t="s">
        <v>479</v>
      </c>
      <c r="L5" s="14" t="s">
        <v>486</v>
      </c>
      <c r="M5" s="14" t="s">
        <v>479</v>
      </c>
      <c r="N5" s="14" t="s">
        <v>489</v>
      </c>
      <c r="O5" s="14" t="s">
        <v>490</v>
      </c>
      <c r="P5" s="14" t="s">
        <v>479</v>
      </c>
      <c r="Q5" s="14" t="s">
        <v>788</v>
      </c>
      <c r="R5" s="13"/>
      <c r="S5" s="14" t="s">
        <v>491</v>
      </c>
      <c r="T5" s="14"/>
      <c r="U5" s="14" t="s">
        <v>492</v>
      </c>
      <c r="V5" s="14"/>
      <c r="W5" s="14"/>
      <c r="X5" s="14" t="s">
        <v>493</v>
      </c>
      <c r="Y5" s="14" t="s">
        <v>494</v>
      </c>
      <c r="Z5" s="14" t="s">
        <v>495</v>
      </c>
      <c r="AA5" s="14" t="s">
        <v>479</v>
      </c>
      <c r="AB5" s="14" t="s">
        <v>496</v>
      </c>
      <c r="AC5" s="14" t="s">
        <v>495</v>
      </c>
      <c r="AD5" s="14" t="s">
        <v>479</v>
      </c>
      <c r="AE5" s="14" t="s">
        <v>495</v>
      </c>
      <c r="AF5" s="14" t="s">
        <v>831</v>
      </c>
      <c r="AG5" s="14"/>
      <c r="AH5" s="14"/>
      <c r="AI5" s="14"/>
      <c r="AJ5" s="14"/>
    </row>
    <row r="6" spans="1:36">
      <c r="A6" s="13" t="s">
        <v>497</v>
      </c>
      <c r="B6" s="13"/>
      <c r="C6" s="13" t="s">
        <v>498</v>
      </c>
      <c r="D6" s="13" t="s">
        <v>499</v>
      </c>
      <c r="E6" s="13" t="s">
        <v>500</v>
      </c>
      <c r="F6" s="13"/>
      <c r="G6" s="13"/>
      <c r="H6" s="14" t="s">
        <v>501</v>
      </c>
      <c r="I6" s="14"/>
      <c r="J6" s="13" t="s">
        <v>502</v>
      </c>
      <c r="K6" s="14" t="s">
        <v>503</v>
      </c>
      <c r="L6" s="14" t="s">
        <v>501</v>
      </c>
      <c r="M6" s="14"/>
      <c r="N6" s="14" t="s">
        <v>504</v>
      </c>
      <c r="O6" s="14" t="s">
        <v>505</v>
      </c>
      <c r="P6" s="14" t="s">
        <v>506</v>
      </c>
      <c r="Q6" s="14" t="s">
        <v>789</v>
      </c>
      <c r="R6" s="13"/>
      <c r="S6" s="14" t="s">
        <v>507</v>
      </c>
      <c r="T6" s="14"/>
      <c r="U6" s="14"/>
      <c r="V6" s="14"/>
      <c r="W6" s="14"/>
      <c r="X6" s="14"/>
      <c r="Y6" s="14" t="s">
        <v>508</v>
      </c>
      <c r="Z6" s="14" t="s">
        <v>509</v>
      </c>
      <c r="AA6" s="14"/>
      <c r="AB6" s="14" t="s">
        <v>885</v>
      </c>
      <c r="AC6" s="14" t="s">
        <v>509</v>
      </c>
      <c r="AD6" s="14"/>
      <c r="AE6" s="14" t="s">
        <v>509</v>
      </c>
      <c r="AF6" s="14" t="s">
        <v>832</v>
      </c>
      <c r="AG6" s="14"/>
      <c r="AH6" s="14"/>
      <c r="AI6" s="14"/>
      <c r="AJ6" s="14"/>
    </row>
    <row r="7" spans="1:36">
      <c r="A7" s="13" t="s">
        <v>511</v>
      </c>
      <c r="B7" s="13"/>
      <c r="C7" s="13"/>
      <c r="D7" s="13"/>
      <c r="E7" s="13" t="s">
        <v>512</v>
      </c>
      <c r="F7" s="13"/>
      <c r="G7" s="13"/>
      <c r="H7" s="14" t="s">
        <v>513</v>
      </c>
      <c r="I7" s="14"/>
      <c r="J7" s="13"/>
      <c r="K7" s="14"/>
      <c r="L7" s="14" t="s">
        <v>513</v>
      </c>
      <c r="M7" s="14"/>
      <c r="N7" s="14" t="s">
        <v>514</v>
      </c>
      <c r="O7" s="14"/>
      <c r="P7" s="14"/>
      <c r="Q7" s="14" t="s">
        <v>926</v>
      </c>
      <c r="R7" s="13"/>
      <c r="S7" s="14"/>
      <c r="T7" s="14"/>
      <c r="U7" s="14"/>
      <c r="V7" s="14"/>
      <c r="W7" s="14"/>
      <c r="X7" s="14"/>
      <c r="Y7" s="14" t="s">
        <v>515</v>
      </c>
      <c r="Z7" s="14"/>
      <c r="AA7" s="14"/>
      <c r="AB7" s="14" t="s">
        <v>886</v>
      </c>
      <c r="AC7" s="14"/>
      <c r="AD7" s="14"/>
      <c r="AE7" s="14"/>
      <c r="AF7" s="14" t="s">
        <v>833</v>
      </c>
      <c r="AG7" s="14"/>
      <c r="AH7" s="14"/>
      <c r="AI7" s="14"/>
      <c r="AJ7" s="14"/>
    </row>
    <row r="8" spans="1:36">
      <c r="A8" s="13" t="s">
        <v>516</v>
      </c>
      <c r="B8" s="13"/>
      <c r="C8" s="13"/>
      <c r="D8" s="13"/>
      <c r="E8" s="13" t="s">
        <v>517</v>
      </c>
      <c r="F8" s="13"/>
      <c r="G8" s="13"/>
      <c r="H8" s="14" t="s">
        <v>518</v>
      </c>
      <c r="I8" s="14"/>
      <c r="J8" s="13"/>
      <c r="K8" s="14"/>
      <c r="L8" s="14"/>
      <c r="M8" s="14"/>
      <c r="N8" s="14" t="s">
        <v>519</v>
      </c>
      <c r="O8" s="14"/>
      <c r="P8" s="14"/>
      <c r="Q8" s="14" t="s">
        <v>927</v>
      </c>
      <c r="R8" s="13"/>
      <c r="S8" s="14"/>
      <c r="T8" s="14"/>
      <c r="U8" s="14"/>
      <c r="V8" s="14"/>
      <c r="W8" s="14"/>
      <c r="X8" s="14"/>
      <c r="Y8" s="14" t="s">
        <v>520</v>
      </c>
      <c r="Z8" s="14"/>
      <c r="AA8" s="14"/>
      <c r="AB8" s="14" t="s">
        <v>902</v>
      </c>
      <c r="AC8" s="14"/>
      <c r="AD8" s="14"/>
      <c r="AE8" s="14"/>
      <c r="AF8" s="14" t="s">
        <v>834</v>
      </c>
      <c r="AG8" s="14"/>
      <c r="AH8" s="14"/>
      <c r="AI8" s="14"/>
      <c r="AJ8" s="14"/>
    </row>
    <row r="9" spans="1:36">
      <c r="A9" s="13" t="s">
        <v>521</v>
      </c>
      <c r="B9" s="13"/>
      <c r="C9" s="13"/>
      <c r="D9" s="13"/>
      <c r="E9" s="13" t="s">
        <v>522</v>
      </c>
      <c r="F9" s="13"/>
      <c r="G9" s="13"/>
      <c r="H9" s="14"/>
      <c r="I9" s="14"/>
      <c r="J9" s="13"/>
      <c r="K9" s="14"/>
      <c r="L9" s="14"/>
      <c r="M9" s="14"/>
      <c r="N9" s="14" t="s">
        <v>523</v>
      </c>
      <c r="O9" s="14"/>
      <c r="P9" s="14"/>
      <c r="Q9" s="14" t="s">
        <v>787</v>
      </c>
      <c r="R9" s="13"/>
      <c r="S9" s="14"/>
      <c r="T9" s="14"/>
      <c r="U9" s="14"/>
      <c r="V9" s="14"/>
      <c r="W9" s="14"/>
      <c r="X9" s="14"/>
      <c r="Y9" s="14" t="s">
        <v>524</v>
      </c>
      <c r="Z9" s="14"/>
      <c r="AA9" s="14"/>
      <c r="AB9" s="14" t="s">
        <v>510</v>
      </c>
      <c r="AC9" s="14"/>
      <c r="AD9" s="14"/>
      <c r="AE9" s="14"/>
      <c r="AF9" s="14"/>
      <c r="AG9" s="14"/>
      <c r="AH9" s="14"/>
      <c r="AI9" s="14"/>
      <c r="AJ9" s="14"/>
    </row>
    <row r="10" spans="1:36">
      <c r="A10" s="14"/>
      <c r="B10" s="13"/>
      <c r="C10" s="13"/>
      <c r="D10" s="13"/>
      <c r="E10" s="13" t="s">
        <v>525</v>
      </c>
      <c r="F10" s="13"/>
      <c r="G10" s="13"/>
      <c r="H10" s="14"/>
      <c r="I10" s="14"/>
      <c r="J10" s="13"/>
      <c r="K10" s="14"/>
      <c r="L10" s="14"/>
      <c r="M10" s="14"/>
      <c r="N10" s="14" t="s">
        <v>526</v>
      </c>
      <c r="O10" s="14"/>
      <c r="P10" s="14"/>
      <c r="Q10" s="14"/>
      <c r="R10" s="14"/>
      <c r="S10" s="14"/>
      <c r="T10" s="14"/>
      <c r="U10" s="14"/>
      <c r="V10" s="14"/>
      <c r="W10" s="14"/>
      <c r="X10" s="14"/>
      <c r="Y10" s="14"/>
      <c r="Z10" s="14"/>
      <c r="AA10" s="14"/>
      <c r="AB10" s="14"/>
      <c r="AC10" s="14"/>
      <c r="AD10" s="14"/>
      <c r="AE10" s="14"/>
      <c r="AF10" s="14"/>
      <c r="AG10" s="14"/>
      <c r="AH10" s="14"/>
      <c r="AI10" s="14"/>
      <c r="AJ10" s="14"/>
    </row>
    <row r="11" spans="1:36">
      <c r="A11" s="14"/>
      <c r="B11" s="14"/>
      <c r="C11" s="14"/>
      <c r="D11" s="14"/>
      <c r="E11" s="14"/>
      <c r="F11" s="14"/>
      <c r="G11" s="14"/>
      <c r="H11" s="14"/>
      <c r="I11" s="14"/>
      <c r="J11" s="14"/>
      <c r="K11" s="14"/>
      <c r="L11" s="14"/>
      <c r="M11" s="14"/>
      <c r="N11" s="14" t="s">
        <v>527</v>
      </c>
      <c r="O11" s="14"/>
      <c r="P11" s="14"/>
      <c r="Q11" s="14"/>
      <c r="R11" s="14"/>
      <c r="S11" s="14"/>
      <c r="T11" s="14"/>
      <c r="U11" s="14"/>
      <c r="V11" s="14"/>
      <c r="W11" s="14"/>
      <c r="X11" s="14"/>
      <c r="Y11" s="14"/>
      <c r="Z11" s="14"/>
      <c r="AA11" s="14"/>
      <c r="AB11" s="14"/>
      <c r="AC11" s="14"/>
      <c r="AD11" s="14"/>
      <c r="AE11" s="14"/>
      <c r="AF11" s="14"/>
      <c r="AG11" s="14"/>
      <c r="AH11" s="14"/>
      <c r="AI11" s="14"/>
      <c r="AJ11" s="14"/>
    </row>
    <row r="12" spans="1:36">
      <c r="A12" s="14"/>
      <c r="B12" s="14"/>
      <c r="C12" s="14"/>
      <c r="D12" s="14"/>
      <c r="E12" s="14"/>
      <c r="F12" s="14"/>
      <c r="G12" s="14"/>
      <c r="H12" s="14"/>
      <c r="I12" s="14"/>
      <c r="J12" s="14"/>
      <c r="K12" s="14"/>
      <c r="L12" s="14"/>
      <c r="M12" s="14"/>
      <c r="N12" s="14" t="s">
        <v>528</v>
      </c>
      <c r="O12" s="14"/>
      <c r="P12" s="14"/>
      <c r="Q12" s="14"/>
      <c r="R12" s="14"/>
      <c r="S12" s="14"/>
      <c r="T12" s="14"/>
      <c r="U12" s="14"/>
      <c r="V12" s="14"/>
      <c r="W12" s="14"/>
      <c r="X12" s="14"/>
      <c r="Y12" s="14"/>
      <c r="Z12" s="14"/>
      <c r="AA12" s="14"/>
      <c r="AB12" s="14"/>
      <c r="AC12" s="14"/>
      <c r="AD12" s="14"/>
      <c r="AE12" s="14"/>
      <c r="AF12" s="14"/>
      <c r="AG12" s="14"/>
      <c r="AH12" s="14"/>
      <c r="AI12" s="14"/>
      <c r="AJ12" s="14"/>
    </row>
    <row r="13" spans="1:36">
      <c r="A13" s="14"/>
      <c r="B13" s="14"/>
      <c r="C13" s="14"/>
      <c r="D13" s="14"/>
      <c r="E13" s="14"/>
      <c r="F13" s="14"/>
      <c r="G13" s="14"/>
      <c r="H13" s="14"/>
      <c r="I13" s="14"/>
      <c r="J13" s="14"/>
      <c r="K13" s="14"/>
      <c r="L13" s="14"/>
      <c r="M13" s="14"/>
      <c r="N13" s="14" t="s">
        <v>529</v>
      </c>
      <c r="O13" s="14"/>
      <c r="P13" s="14"/>
      <c r="Q13" s="14"/>
      <c r="R13" s="14"/>
      <c r="S13" s="14"/>
      <c r="T13" s="14"/>
      <c r="U13" s="14"/>
      <c r="V13" s="14"/>
      <c r="W13" s="14"/>
      <c r="X13" s="14"/>
      <c r="Y13" s="14"/>
      <c r="Z13" s="14"/>
      <c r="AA13" s="14"/>
      <c r="AB13" s="14"/>
      <c r="AC13" s="14"/>
      <c r="AD13" s="14"/>
      <c r="AE13" s="14"/>
      <c r="AF13" s="14"/>
      <c r="AG13" s="14"/>
      <c r="AH13" s="14"/>
      <c r="AI13" s="14"/>
      <c r="AJ13" s="14"/>
    </row>
    <row r="14" spans="1:36">
      <c r="A14" s="14"/>
      <c r="B14" s="14"/>
      <c r="C14" s="14"/>
      <c r="D14" s="14"/>
      <c r="E14" s="14"/>
      <c r="F14" s="14"/>
      <c r="G14" s="14"/>
      <c r="H14" s="14"/>
      <c r="I14" s="14"/>
      <c r="J14" s="14"/>
      <c r="K14" s="14"/>
      <c r="L14" s="14"/>
      <c r="M14" s="14"/>
      <c r="N14" s="14" t="s">
        <v>530</v>
      </c>
      <c r="O14" s="14"/>
      <c r="P14" s="14"/>
      <c r="Q14" s="14"/>
      <c r="R14" s="14"/>
      <c r="S14" s="14"/>
      <c r="T14" s="14"/>
      <c r="U14" s="14"/>
      <c r="V14" s="14"/>
      <c r="W14" s="14"/>
      <c r="X14" s="14"/>
      <c r="Y14" s="14"/>
      <c r="Z14" s="14"/>
      <c r="AA14" s="14"/>
      <c r="AB14" s="14"/>
      <c r="AC14" s="14"/>
      <c r="AD14" s="14"/>
      <c r="AE14" s="14"/>
      <c r="AF14" s="14"/>
      <c r="AG14" s="14"/>
      <c r="AH14" s="14"/>
      <c r="AI14" s="14"/>
      <c r="AJ14" s="14"/>
    </row>
    <row r="15" spans="1:36">
      <c r="A15" s="14"/>
      <c r="B15" s="14"/>
      <c r="C15" s="14"/>
      <c r="D15" s="14"/>
      <c r="E15" s="14"/>
      <c r="F15" s="14"/>
      <c r="G15" s="14"/>
      <c r="H15" s="14"/>
      <c r="I15" s="14"/>
      <c r="J15" s="14"/>
      <c r="K15" s="14"/>
      <c r="L15" s="14"/>
      <c r="M15" s="14"/>
      <c r="N15" s="14" t="s">
        <v>531</v>
      </c>
      <c r="O15" s="14"/>
      <c r="P15" s="14"/>
      <c r="Q15" s="14"/>
      <c r="R15" s="14"/>
      <c r="S15" s="14"/>
      <c r="T15" s="14"/>
      <c r="U15" s="14"/>
      <c r="V15" s="14"/>
      <c r="W15" s="14"/>
      <c r="X15" s="14"/>
      <c r="Y15" s="14"/>
      <c r="Z15" s="14"/>
      <c r="AA15" s="14"/>
      <c r="AB15" s="14"/>
      <c r="AC15" s="14"/>
      <c r="AD15" s="14"/>
      <c r="AE15" s="14"/>
      <c r="AF15" s="14"/>
      <c r="AG15" s="14"/>
      <c r="AH15" s="14"/>
      <c r="AI15" s="14"/>
      <c r="AJ15" s="14"/>
    </row>
    <row r="16" spans="1:36">
      <c r="A16" s="14"/>
      <c r="B16" s="14"/>
      <c r="C16" s="14"/>
      <c r="D16" s="14"/>
      <c r="E16" s="14"/>
      <c r="F16" s="14"/>
      <c r="G16" s="14"/>
      <c r="H16" s="14"/>
      <c r="I16" s="14"/>
      <c r="J16" s="14"/>
      <c r="K16" s="14"/>
      <c r="L16" s="14"/>
      <c r="M16" s="14"/>
      <c r="N16" s="14" t="s">
        <v>532</v>
      </c>
      <c r="O16" s="14"/>
      <c r="P16" s="14"/>
      <c r="Q16" s="14"/>
      <c r="R16" s="14"/>
      <c r="S16" s="14"/>
      <c r="T16" s="14"/>
      <c r="U16" s="14"/>
      <c r="V16" s="14"/>
      <c r="W16" s="14"/>
      <c r="X16" s="14"/>
      <c r="Y16" s="14"/>
      <c r="Z16" s="14"/>
      <c r="AA16" s="14"/>
      <c r="AB16" s="14"/>
      <c r="AC16" s="14"/>
      <c r="AD16" s="14"/>
      <c r="AE16" s="14"/>
      <c r="AF16" s="14"/>
      <c r="AG16" s="14"/>
      <c r="AH16" s="14"/>
      <c r="AI16" s="14"/>
      <c r="AJ16" s="14"/>
    </row>
    <row r="17" spans="1:36">
      <c r="A17" s="14"/>
      <c r="B17" s="14"/>
      <c r="C17" s="14"/>
      <c r="D17" s="14"/>
      <c r="E17" s="14"/>
      <c r="F17" s="14"/>
      <c r="G17" s="14"/>
      <c r="H17" s="14"/>
      <c r="I17" s="14"/>
      <c r="J17" s="14"/>
      <c r="K17" s="14"/>
      <c r="L17" s="14"/>
      <c r="M17" s="14"/>
      <c r="N17" s="14" t="s">
        <v>533</v>
      </c>
      <c r="O17" s="14"/>
      <c r="P17" s="14"/>
      <c r="Q17" s="14"/>
      <c r="R17" s="14"/>
      <c r="S17" s="14"/>
      <c r="T17" s="14"/>
      <c r="U17" s="14"/>
      <c r="V17" s="14"/>
      <c r="W17" s="14"/>
      <c r="X17" s="14"/>
      <c r="Y17" s="14"/>
      <c r="Z17" s="14"/>
      <c r="AA17" s="14"/>
      <c r="AB17" s="14"/>
      <c r="AC17" s="14"/>
      <c r="AD17" s="14"/>
      <c r="AE17" s="14"/>
      <c r="AF17" s="14"/>
      <c r="AG17" s="14"/>
      <c r="AH17" s="14"/>
      <c r="AI17" s="14"/>
      <c r="AJ17" s="14"/>
    </row>
    <row r="18" spans="1:36">
      <c r="A18" s="14"/>
      <c r="B18" s="14"/>
      <c r="C18" s="14"/>
      <c r="D18" s="14"/>
      <c r="E18" s="14"/>
      <c r="F18" s="14"/>
      <c r="G18" s="14"/>
      <c r="H18" s="14"/>
      <c r="I18" s="14"/>
      <c r="J18" s="14"/>
      <c r="K18" s="14"/>
      <c r="L18" s="14"/>
      <c r="M18" s="14"/>
      <c r="N18" s="14" t="s">
        <v>534</v>
      </c>
      <c r="O18" s="14"/>
      <c r="P18" s="14"/>
      <c r="Q18" s="14"/>
      <c r="R18" s="14"/>
      <c r="S18" s="14"/>
      <c r="T18" s="14"/>
      <c r="U18" s="14"/>
      <c r="V18" s="14"/>
      <c r="W18" s="14"/>
      <c r="X18" s="14"/>
      <c r="Y18" s="14"/>
      <c r="Z18" s="14"/>
      <c r="AA18" s="14"/>
      <c r="AB18" s="14"/>
      <c r="AC18" s="14"/>
      <c r="AD18" s="14"/>
      <c r="AE18" s="14"/>
      <c r="AF18" s="14"/>
      <c r="AG18" s="14"/>
      <c r="AH18" s="14"/>
      <c r="AI18" s="14"/>
      <c r="AJ18" s="14"/>
    </row>
    <row r="19" spans="1:36">
      <c r="A19" s="14"/>
      <c r="B19" s="14"/>
      <c r="C19" s="14"/>
      <c r="D19" s="14"/>
      <c r="E19" s="14"/>
      <c r="F19" s="14"/>
      <c r="G19" s="14"/>
      <c r="H19" s="14"/>
      <c r="I19" s="14"/>
      <c r="J19" s="14"/>
      <c r="K19" s="14"/>
      <c r="L19" s="14"/>
      <c r="M19" s="14"/>
      <c r="N19" s="14" t="s">
        <v>535</v>
      </c>
      <c r="O19" s="14"/>
      <c r="P19" s="14"/>
      <c r="Q19" s="14"/>
      <c r="R19" s="14"/>
      <c r="S19" s="14"/>
      <c r="T19" s="14"/>
      <c r="U19" s="14"/>
      <c r="V19" s="14"/>
      <c r="W19" s="14"/>
      <c r="X19" s="14"/>
      <c r="Y19" s="14"/>
      <c r="Z19" s="14"/>
      <c r="AA19" s="14"/>
      <c r="AB19" s="14"/>
      <c r="AC19" s="14"/>
      <c r="AD19" s="14"/>
      <c r="AE19" s="14"/>
      <c r="AF19" s="14"/>
      <c r="AG19" s="14"/>
      <c r="AH19" s="14"/>
      <c r="AI19" s="14"/>
      <c r="AJ19" s="14"/>
    </row>
    <row r="20" spans="1:36">
      <c r="A20" s="14"/>
      <c r="B20" s="14"/>
      <c r="C20" s="14"/>
      <c r="D20" s="14"/>
      <c r="E20" s="14"/>
      <c r="F20" s="14"/>
      <c r="G20" s="14"/>
      <c r="H20" s="14"/>
      <c r="I20" s="14"/>
      <c r="J20" s="14"/>
      <c r="K20" s="14"/>
      <c r="L20" s="14"/>
      <c r="M20" s="14"/>
      <c r="N20" s="14" t="s">
        <v>536</v>
      </c>
      <c r="O20" s="14"/>
      <c r="P20" s="14"/>
      <c r="Q20" s="14"/>
      <c r="R20" s="14"/>
      <c r="S20" s="14"/>
      <c r="T20" s="14"/>
      <c r="U20" s="14"/>
      <c r="V20" s="14"/>
      <c r="W20" s="14"/>
      <c r="X20" s="14"/>
      <c r="Y20" s="14"/>
      <c r="Z20" s="14"/>
      <c r="AA20" s="14"/>
      <c r="AB20" s="14"/>
      <c r="AC20" s="14"/>
      <c r="AD20" s="14"/>
      <c r="AE20" s="14"/>
      <c r="AF20" s="14"/>
      <c r="AG20" s="14"/>
      <c r="AH20" s="14"/>
      <c r="AI20" s="14"/>
      <c r="AJ20" s="14"/>
    </row>
    <row r="21" spans="1:36">
      <c r="A21" s="14"/>
      <c r="B21" s="14"/>
      <c r="C21" s="14"/>
      <c r="D21" s="14"/>
      <c r="E21" s="14"/>
      <c r="F21" s="14"/>
      <c r="G21" s="14"/>
      <c r="H21" s="14"/>
      <c r="I21" s="14"/>
      <c r="J21" s="14"/>
      <c r="K21" s="14"/>
      <c r="L21" s="14"/>
      <c r="M21" s="14"/>
      <c r="N21" s="14" t="s">
        <v>537</v>
      </c>
      <c r="O21" s="14"/>
      <c r="P21" s="14"/>
      <c r="Q21" s="14"/>
      <c r="R21" s="14"/>
      <c r="S21" s="14"/>
      <c r="T21" s="14"/>
      <c r="U21" s="14"/>
      <c r="V21" s="14"/>
      <c r="W21" s="14"/>
      <c r="X21" s="14"/>
      <c r="Y21" s="14"/>
      <c r="Z21" s="14"/>
      <c r="AA21" s="14"/>
      <c r="AB21" s="14"/>
      <c r="AC21" s="14"/>
      <c r="AD21" s="14"/>
      <c r="AE21" s="14"/>
      <c r="AF21" s="14"/>
      <c r="AG21" s="14"/>
      <c r="AH21" s="14"/>
      <c r="AI21" s="14"/>
      <c r="AJ21" s="14"/>
    </row>
    <row r="22" spans="1:36">
      <c r="A22" s="14"/>
      <c r="B22" s="14"/>
      <c r="C22" s="14"/>
      <c r="D22" s="14"/>
      <c r="E22" s="14"/>
      <c r="F22" s="14"/>
      <c r="G22" s="14"/>
      <c r="H22" s="14"/>
      <c r="I22" s="14"/>
      <c r="J22" s="14"/>
      <c r="K22" s="14"/>
      <c r="L22" s="14"/>
      <c r="M22" s="14"/>
      <c r="N22" s="14" t="s">
        <v>538</v>
      </c>
      <c r="O22" s="14"/>
      <c r="P22" s="14"/>
      <c r="Q22" s="14"/>
      <c r="R22" s="14"/>
      <c r="S22" s="14"/>
      <c r="T22" s="14"/>
      <c r="U22" s="14"/>
      <c r="V22" s="14"/>
      <c r="W22" s="14"/>
      <c r="X22" s="14"/>
      <c r="Y22" s="14"/>
      <c r="Z22" s="14"/>
      <c r="AA22" s="14"/>
      <c r="AB22" s="14"/>
      <c r="AC22" s="14"/>
      <c r="AD22" s="14"/>
      <c r="AE22" s="14"/>
      <c r="AF22" s="14"/>
      <c r="AG22" s="14"/>
      <c r="AH22" s="14"/>
      <c r="AI22" s="14"/>
      <c r="AJ22" s="14"/>
    </row>
    <row r="23" spans="1:36">
      <c r="A23" s="14"/>
      <c r="B23" s="14"/>
      <c r="C23" s="14"/>
      <c r="D23" s="14"/>
      <c r="E23" s="14"/>
      <c r="F23" s="14"/>
      <c r="G23" s="14"/>
      <c r="H23" s="14"/>
      <c r="I23" s="14"/>
      <c r="J23" s="14"/>
      <c r="K23" s="14"/>
      <c r="L23" s="14"/>
      <c r="M23" s="14"/>
      <c r="N23" s="14" t="s">
        <v>539</v>
      </c>
      <c r="O23" s="14"/>
      <c r="P23" s="14"/>
      <c r="Q23" s="14"/>
      <c r="R23" s="14"/>
      <c r="S23" s="14"/>
      <c r="T23" s="14"/>
      <c r="U23" s="14"/>
      <c r="V23" s="14"/>
      <c r="W23" s="14"/>
      <c r="X23" s="14"/>
      <c r="Y23" s="14"/>
      <c r="Z23" s="14"/>
      <c r="AA23" s="14"/>
      <c r="AB23" s="14"/>
      <c r="AC23" s="14"/>
      <c r="AD23" s="14"/>
      <c r="AE23" s="14"/>
      <c r="AF23" s="14"/>
      <c r="AG23" s="14"/>
      <c r="AH23" s="14"/>
      <c r="AI23" s="14"/>
      <c r="AJ23" s="14"/>
    </row>
  </sheetData>
  <phoneticPr fontId="13"/>
  <hyperlinks>
    <hyperlink ref="AB8" r:id="rId1" display="Te-Comp@ss" xr:uid="{1A31E3B8-D6D4-4B43-8F0F-0FE476DE4DBA}"/>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BDB2-7F72-4A0B-9F9D-2853EEF2C493}">
  <sheetPr codeName="Sheet8">
    <tabColor rgb="FFFF9999"/>
  </sheetPr>
  <dimension ref="A1:S184"/>
  <sheetViews>
    <sheetView showGridLines="0" zoomScaleNormal="100" workbookViewId="0">
      <pane xSplit="1" ySplit="2" topLeftCell="B55" activePane="bottomRight" state="frozen"/>
      <selection activeCell="G40" sqref="G40"/>
      <selection pane="topRight" activeCell="G40" sqref="G40"/>
      <selection pane="bottomLeft" activeCell="G40" sqref="G40"/>
      <selection pane="bottomRight" activeCell="H12" sqref="H12"/>
    </sheetView>
  </sheetViews>
  <sheetFormatPr defaultRowHeight="18"/>
  <cols>
    <col min="1" max="1" width="42.59765625" style="23" bestFit="1" customWidth="1"/>
    <col min="2" max="2" width="57.09765625" style="23" customWidth="1"/>
    <col min="3" max="3" width="22.5" style="24" bestFit="1" customWidth="1"/>
    <col min="4" max="4" width="24.59765625" style="24" bestFit="1" customWidth="1"/>
    <col min="5" max="7" width="30.59765625" style="24" bestFit="1" customWidth="1"/>
    <col min="8" max="19" width="12.09765625" style="25" customWidth="1"/>
  </cols>
  <sheetData>
    <row r="1" spans="1:19">
      <c r="A1" s="15" t="s">
        <v>540</v>
      </c>
      <c r="B1" s="16"/>
      <c r="C1" s="7" t="s">
        <v>541</v>
      </c>
      <c r="D1" s="7" t="s">
        <v>542</v>
      </c>
      <c r="E1" s="17" t="s">
        <v>543</v>
      </c>
      <c r="F1" s="17" t="s">
        <v>908</v>
      </c>
      <c r="G1" s="17" t="s">
        <v>908</v>
      </c>
      <c r="H1" s="954" t="s">
        <v>544</v>
      </c>
      <c r="I1" s="955"/>
      <c r="J1" s="955"/>
      <c r="K1" s="955"/>
      <c r="L1" s="955"/>
      <c r="M1" s="955"/>
      <c r="N1" s="955"/>
      <c r="O1" s="955"/>
      <c r="P1" s="955"/>
      <c r="Q1" s="955"/>
      <c r="R1" s="955"/>
      <c r="S1" s="955"/>
    </row>
    <row r="2" spans="1:19" s="20" customFormat="1" ht="54">
      <c r="A2" s="18" t="s">
        <v>545</v>
      </c>
      <c r="B2" s="18" t="s">
        <v>546</v>
      </c>
      <c r="C2" s="18" t="s">
        <v>547</v>
      </c>
      <c r="D2" s="18" t="s">
        <v>548</v>
      </c>
      <c r="E2" s="18" t="s">
        <v>909</v>
      </c>
      <c r="F2" s="18" t="s">
        <v>910</v>
      </c>
      <c r="G2" s="18" t="s">
        <v>911</v>
      </c>
      <c r="H2" s="19" t="s">
        <v>465</v>
      </c>
      <c r="I2" s="19" t="s">
        <v>549</v>
      </c>
      <c r="J2" s="19" t="s">
        <v>550</v>
      </c>
      <c r="K2" s="19" t="s">
        <v>551</v>
      </c>
      <c r="L2" s="19"/>
      <c r="M2" s="19"/>
      <c r="N2" s="19"/>
      <c r="O2" s="19"/>
      <c r="P2" s="19"/>
      <c r="Q2" s="19"/>
      <c r="R2" s="19"/>
      <c r="S2" s="19"/>
    </row>
    <row r="3" spans="1:19">
      <c r="A3" s="16" t="s">
        <v>191</v>
      </c>
      <c r="B3" s="16"/>
      <c r="C3" s="21"/>
      <c r="D3" s="21"/>
      <c r="E3" s="21"/>
      <c r="F3" s="21"/>
      <c r="G3" s="21"/>
      <c r="H3" s="22" t="s">
        <v>552</v>
      </c>
      <c r="I3" s="22" t="s">
        <v>552</v>
      </c>
      <c r="J3" s="22" t="s">
        <v>552</v>
      </c>
      <c r="K3" s="22" t="s">
        <v>552</v>
      </c>
      <c r="L3" s="22" t="s">
        <v>552</v>
      </c>
      <c r="M3" s="22" t="s">
        <v>552</v>
      </c>
      <c r="N3" s="22" t="s">
        <v>552</v>
      </c>
      <c r="O3" s="22" t="s">
        <v>552</v>
      </c>
      <c r="P3" s="22" t="s">
        <v>552</v>
      </c>
      <c r="Q3" s="22" t="s">
        <v>552</v>
      </c>
      <c r="R3" s="22" t="s">
        <v>552</v>
      </c>
      <c r="S3" s="22" t="s">
        <v>552</v>
      </c>
    </row>
    <row r="4" spans="1:19" ht="36">
      <c r="A4" s="140" t="s">
        <v>553</v>
      </c>
      <c r="B4" s="16" t="s">
        <v>554</v>
      </c>
      <c r="C4" s="13" t="s">
        <v>555</v>
      </c>
      <c r="D4" s="13"/>
      <c r="E4" s="13"/>
      <c r="F4" s="13"/>
      <c r="G4" s="13"/>
      <c r="H4" s="22" t="s">
        <v>552</v>
      </c>
      <c r="I4" s="22" t="s">
        <v>552</v>
      </c>
      <c r="J4" s="22" t="s">
        <v>552</v>
      </c>
      <c r="K4" s="22" t="s">
        <v>552</v>
      </c>
      <c r="L4" s="22"/>
      <c r="M4" s="22"/>
      <c r="N4" s="22"/>
      <c r="O4" s="22"/>
      <c r="P4" s="22"/>
      <c r="Q4" s="22"/>
      <c r="R4" s="22"/>
      <c r="S4" s="22"/>
    </row>
    <row r="5" spans="1:19">
      <c r="A5" s="140" t="s">
        <v>795</v>
      </c>
      <c r="B5" s="16"/>
      <c r="C5" s="13" t="s">
        <v>555</v>
      </c>
      <c r="D5" s="13"/>
      <c r="E5" s="13"/>
      <c r="F5" s="13"/>
      <c r="G5" s="13"/>
      <c r="H5" s="22" t="s">
        <v>552</v>
      </c>
      <c r="I5" s="22"/>
      <c r="J5" s="22"/>
      <c r="K5" s="22" t="s">
        <v>552</v>
      </c>
      <c r="L5" s="22"/>
      <c r="M5" s="22"/>
      <c r="N5" s="22"/>
      <c r="O5" s="22"/>
      <c r="P5" s="22"/>
      <c r="Q5" s="22"/>
      <c r="R5" s="22"/>
      <c r="S5" s="22"/>
    </row>
    <row r="6" spans="1:19">
      <c r="A6" s="140" t="s">
        <v>796</v>
      </c>
      <c r="B6" s="16"/>
      <c r="C6" s="13" t="s">
        <v>555</v>
      </c>
      <c r="D6" s="13"/>
      <c r="E6" s="13"/>
      <c r="F6" s="13"/>
      <c r="G6" s="13"/>
      <c r="H6" s="22" t="s">
        <v>552</v>
      </c>
      <c r="I6" s="22"/>
      <c r="J6" s="22"/>
      <c r="K6" s="22" t="s">
        <v>552</v>
      </c>
      <c r="L6" s="22"/>
      <c r="M6" s="22"/>
      <c r="N6" s="22"/>
      <c r="O6" s="22"/>
      <c r="P6" s="22"/>
      <c r="Q6" s="22"/>
      <c r="R6" s="22"/>
      <c r="S6" s="22"/>
    </row>
    <row r="7" spans="1:19">
      <c r="A7" s="140" t="s">
        <v>556</v>
      </c>
      <c r="B7" s="16"/>
      <c r="C7" s="13" t="s">
        <v>588</v>
      </c>
      <c r="D7" s="13"/>
      <c r="E7" s="13"/>
      <c r="F7" s="13" t="s">
        <v>913</v>
      </c>
      <c r="G7" s="13"/>
      <c r="H7" s="22" t="s">
        <v>552</v>
      </c>
      <c r="I7" s="22" t="s">
        <v>552</v>
      </c>
      <c r="J7" s="22" t="s">
        <v>552</v>
      </c>
      <c r="K7" s="22" t="s">
        <v>552</v>
      </c>
      <c r="L7" s="22"/>
      <c r="M7" s="22"/>
      <c r="N7" s="22"/>
      <c r="O7" s="22"/>
      <c r="P7" s="22"/>
      <c r="Q7" s="22"/>
      <c r="R7" s="22"/>
      <c r="S7" s="22"/>
    </row>
    <row r="8" spans="1:19">
      <c r="A8" s="140" t="s">
        <v>70</v>
      </c>
      <c r="B8" s="16"/>
      <c r="C8" s="13" t="s">
        <v>555</v>
      </c>
      <c r="D8" s="13"/>
      <c r="E8" s="13"/>
      <c r="F8" s="13"/>
      <c r="G8" s="13"/>
      <c r="H8" s="22" t="s">
        <v>552</v>
      </c>
      <c r="I8" s="22"/>
      <c r="J8" s="22"/>
      <c r="K8" s="22" t="s">
        <v>552</v>
      </c>
      <c r="L8" s="22"/>
      <c r="M8" s="22"/>
      <c r="N8" s="22"/>
      <c r="O8" s="22"/>
      <c r="P8" s="22"/>
      <c r="Q8" s="22"/>
      <c r="R8" s="22"/>
      <c r="S8" s="22"/>
    </row>
    <row r="9" spans="1:19" ht="36">
      <c r="A9" s="142" t="s">
        <v>511</v>
      </c>
      <c r="B9" s="145" t="s">
        <v>577</v>
      </c>
      <c r="C9" s="13" t="s">
        <v>555</v>
      </c>
      <c r="D9" s="13"/>
      <c r="E9" s="13"/>
      <c r="F9" s="13"/>
      <c r="G9" s="13"/>
      <c r="H9" s="22"/>
      <c r="I9" s="22"/>
      <c r="J9" s="22"/>
      <c r="K9" s="22" t="s">
        <v>552</v>
      </c>
      <c r="L9" s="22"/>
      <c r="M9" s="22"/>
      <c r="N9" s="22"/>
      <c r="O9" s="22"/>
      <c r="P9" s="22"/>
      <c r="Q9" s="22"/>
      <c r="R9" s="22"/>
      <c r="S9" s="22"/>
    </row>
    <row r="10" spans="1:19">
      <c r="A10" s="140" t="s">
        <v>557</v>
      </c>
      <c r="B10" s="16"/>
      <c r="C10" s="13" t="s">
        <v>555</v>
      </c>
      <c r="D10" s="13"/>
      <c r="E10" s="13"/>
      <c r="F10" s="13"/>
      <c r="G10" s="13"/>
      <c r="H10" s="22" t="s">
        <v>552</v>
      </c>
      <c r="I10" s="22"/>
      <c r="J10" s="22"/>
      <c r="K10" s="22" t="s">
        <v>552</v>
      </c>
      <c r="L10" s="22"/>
      <c r="M10" s="22"/>
      <c r="N10" s="22"/>
      <c r="O10" s="22"/>
      <c r="P10" s="22"/>
      <c r="Q10" s="22"/>
      <c r="R10" s="22"/>
      <c r="S10" s="22"/>
    </row>
    <row r="11" spans="1:19">
      <c r="A11" s="140" t="s">
        <v>558</v>
      </c>
      <c r="B11" s="16"/>
      <c r="C11" s="13" t="s">
        <v>555</v>
      </c>
      <c r="D11" s="13"/>
      <c r="E11" s="13"/>
      <c r="F11" s="13"/>
      <c r="G11" s="13"/>
      <c r="H11" s="22" t="s">
        <v>552</v>
      </c>
      <c r="I11" s="22"/>
      <c r="J11" s="22"/>
      <c r="K11" s="22" t="s">
        <v>552</v>
      </c>
      <c r="L11" s="22"/>
      <c r="M11" s="22"/>
      <c r="N11" s="22"/>
      <c r="O11" s="22"/>
      <c r="P11" s="22"/>
      <c r="Q11" s="22"/>
      <c r="R11" s="22"/>
      <c r="S11" s="22"/>
    </row>
    <row r="12" spans="1:19">
      <c r="A12" s="140" t="s">
        <v>936</v>
      </c>
      <c r="B12" s="16"/>
      <c r="C12" s="13" t="s">
        <v>555</v>
      </c>
      <c r="D12" s="13"/>
      <c r="E12" s="13"/>
      <c r="F12" s="13"/>
      <c r="G12" s="13"/>
      <c r="H12" s="22" t="s">
        <v>552</v>
      </c>
      <c r="I12" s="22"/>
      <c r="J12" s="22"/>
      <c r="K12" s="22"/>
      <c r="L12" s="22"/>
      <c r="M12" s="22"/>
      <c r="N12" s="22"/>
      <c r="O12" s="22"/>
      <c r="P12" s="22"/>
      <c r="Q12" s="22"/>
      <c r="R12" s="22"/>
      <c r="S12" s="22"/>
    </row>
    <row r="13" spans="1:19">
      <c r="A13" s="141" t="s">
        <v>559</v>
      </c>
      <c r="B13" s="16"/>
      <c r="C13" s="13" t="s">
        <v>555</v>
      </c>
      <c r="D13" s="13"/>
      <c r="E13" s="13" t="s">
        <v>552</v>
      </c>
      <c r="F13" s="13"/>
      <c r="G13" s="13"/>
      <c r="H13" s="22" t="s">
        <v>552</v>
      </c>
      <c r="I13" s="22"/>
      <c r="J13" s="22"/>
      <c r="K13" s="22"/>
      <c r="L13" s="22"/>
      <c r="M13" s="22"/>
      <c r="N13" s="22"/>
      <c r="O13" s="22"/>
      <c r="P13" s="22"/>
      <c r="Q13" s="22"/>
      <c r="R13" s="22"/>
      <c r="S13" s="22"/>
    </row>
    <row r="14" spans="1:19">
      <c r="A14" s="141" t="s">
        <v>561</v>
      </c>
      <c r="B14" s="16"/>
      <c r="C14" s="13" t="s">
        <v>555</v>
      </c>
      <c r="D14" s="13"/>
      <c r="E14" s="13"/>
      <c r="F14" s="13"/>
      <c r="G14" s="13"/>
      <c r="H14" s="22" t="s">
        <v>552</v>
      </c>
      <c r="I14" s="22"/>
      <c r="J14" s="22"/>
      <c r="K14" s="22"/>
      <c r="L14" s="22"/>
      <c r="M14" s="22"/>
      <c r="N14" s="22"/>
      <c r="O14" s="22"/>
      <c r="P14" s="22"/>
      <c r="Q14" s="22"/>
      <c r="R14" s="22"/>
      <c r="S14" s="22"/>
    </row>
    <row r="15" spans="1:19">
      <c r="A15" s="141" t="s">
        <v>560</v>
      </c>
      <c r="B15" s="16"/>
      <c r="C15" s="13" t="s">
        <v>555</v>
      </c>
      <c r="D15" s="13"/>
      <c r="E15" s="13"/>
      <c r="F15" s="13"/>
      <c r="G15" s="13"/>
      <c r="H15" s="22" t="s">
        <v>552</v>
      </c>
      <c r="I15" s="22"/>
      <c r="J15" s="22"/>
      <c r="K15" s="22"/>
      <c r="L15" s="22"/>
      <c r="M15" s="22"/>
      <c r="N15" s="22"/>
      <c r="O15" s="22"/>
      <c r="P15" s="22"/>
      <c r="Q15" s="22"/>
      <c r="R15" s="22"/>
      <c r="S15" s="22"/>
    </row>
    <row r="16" spans="1:19">
      <c r="A16" s="141" t="s">
        <v>803</v>
      </c>
      <c r="B16" s="16"/>
      <c r="C16" s="13" t="s">
        <v>555</v>
      </c>
      <c r="D16" s="13"/>
      <c r="E16" s="13"/>
      <c r="F16" s="13"/>
      <c r="G16" s="13"/>
      <c r="H16" s="22" t="s">
        <v>552</v>
      </c>
      <c r="I16" s="22"/>
      <c r="J16" s="22"/>
      <c r="K16" s="22"/>
      <c r="L16" s="22"/>
      <c r="M16" s="22"/>
      <c r="N16" s="22"/>
      <c r="O16" s="22"/>
      <c r="P16" s="22"/>
      <c r="Q16" s="22"/>
      <c r="R16" s="22"/>
      <c r="S16" s="22"/>
    </row>
    <row r="17" spans="1:19">
      <c r="A17" s="141" t="s">
        <v>804</v>
      </c>
      <c r="B17" s="16"/>
      <c r="C17" s="13" t="s">
        <v>555</v>
      </c>
      <c r="D17" s="13"/>
      <c r="E17" s="13"/>
      <c r="F17" s="13"/>
      <c r="G17" s="13"/>
      <c r="H17" s="22" t="s">
        <v>552</v>
      </c>
      <c r="I17" s="22"/>
      <c r="J17" s="22"/>
      <c r="K17" s="22"/>
      <c r="L17" s="22"/>
      <c r="M17" s="22"/>
      <c r="N17" s="22"/>
      <c r="O17" s="22"/>
      <c r="P17" s="22"/>
      <c r="Q17" s="22"/>
      <c r="R17" s="22"/>
      <c r="S17" s="22"/>
    </row>
    <row r="18" spans="1:19">
      <c r="A18" s="141" t="s">
        <v>806</v>
      </c>
      <c r="B18" s="16"/>
      <c r="C18" s="13" t="s">
        <v>555</v>
      </c>
      <c r="D18" s="13"/>
      <c r="E18" s="13"/>
      <c r="F18" s="13"/>
      <c r="G18" s="13"/>
      <c r="H18" s="22" t="s">
        <v>552</v>
      </c>
      <c r="I18" s="22"/>
      <c r="J18" s="22"/>
      <c r="K18" s="22"/>
      <c r="L18" s="22"/>
      <c r="M18" s="22"/>
      <c r="N18" s="22"/>
      <c r="O18" s="22"/>
      <c r="P18" s="22"/>
      <c r="Q18" s="22"/>
      <c r="R18" s="22"/>
      <c r="S18" s="22"/>
    </row>
    <row r="19" spans="1:19">
      <c r="A19" s="141" t="s">
        <v>805</v>
      </c>
      <c r="B19" s="16"/>
      <c r="C19" s="13" t="s">
        <v>555</v>
      </c>
      <c r="D19" s="13"/>
      <c r="E19" s="13"/>
      <c r="F19" s="13"/>
      <c r="G19" s="13"/>
      <c r="H19" s="22" t="s">
        <v>552</v>
      </c>
      <c r="I19" s="22"/>
      <c r="J19" s="22"/>
      <c r="K19" s="22"/>
      <c r="L19" s="22"/>
      <c r="M19" s="22"/>
      <c r="N19" s="22"/>
      <c r="O19" s="22"/>
      <c r="P19" s="22"/>
      <c r="Q19" s="22"/>
      <c r="R19" s="22"/>
      <c r="S19" s="22"/>
    </row>
    <row r="20" spans="1:19">
      <c r="A20" s="141" t="s">
        <v>562</v>
      </c>
      <c r="B20" s="16"/>
      <c r="C20" s="13" t="s">
        <v>555</v>
      </c>
      <c r="D20" s="13"/>
      <c r="E20" s="13"/>
      <c r="F20" s="13"/>
      <c r="G20" s="13"/>
      <c r="H20" s="22" t="s">
        <v>552</v>
      </c>
      <c r="I20" s="22"/>
      <c r="J20" s="22"/>
      <c r="K20" s="22"/>
      <c r="L20" s="22"/>
      <c r="M20" s="22"/>
      <c r="N20" s="22"/>
      <c r="O20" s="22"/>
      <c r="P20" s="22"/>
      <c r="Q20" s="22"/>
      <c r="R20" s="22"/>
      <c r="S20" s="22"/>
    </row>
    <row r="21" spans="1:19">
      <c r="A21" s="141" t="s">
        <v>563</v>
      </c>
      <c r="B21" s="16"/>
      <c r="C21" s="13" t="s">
        <v>555</v>
      </c>
      <c r="D21" s="13"/>
      <c r="E21" s="13"/>
      <c r="F21" s="13"/>
      <c r="G21" s="13"/>
      <c r="H21" s="22" t="s">
        <v>552</v>
      </c>
      <c r="I21" s="22"/>
      <c r="J21" s="22"/>
      <c r="K21" s="22"/>
      <c r="L21" s="22"/>
      <c r="M21" s="22"/>
      <c r="N21" s="22"/>
      <c r="O21" s="22"/>
      <c r="P21" s="22"/>
      <c r="Q21" s="22"/>
      <c r="R21" s="22"/>
      <c r="S21" s="22"/>
    </row>
    <row r="22" spans="1:19">
      <c r="A22" s="141" t="s">
        <v>839</v>
      </c>
      <c r="B22" s="16"/>
      <c r="C22" s="13" t="s">
        <v>555</v>
      </c>
      <c r="D22" s="13"/>
      <c r="E22" s="13" t="s">
        <v>552</v>
      </c>
      <c r="F22" s="13"/>
      <c r="G22" s="13"/>
      <c r="H22" s="22" t="s">
        <v>552</v>
      </c>
      <c r="I22" s="22"/>
      <c r="J22" s="22"/>
      <c r="K22" s="22"/>
      <c r="L22" s="22"/>
      <c r="M22" s="22"/>
      <c r="N22" s="22"/>
      <c r="O22" s="22"/>
      <c r="P22" s="22"/>
      <c r="Q22" s="22"/>
      <c r="R22" s="22"/>
      <c r="S22" s="22"/>
    </row>
    <row r="23" spans="1:19">
      <c r="A23" s="141" t="s">
        <v>840</v>
      </c>
      <c r="B23" s="16"/>
      <c r="C23" s="13" t="s">
        <v>555</v>
      </c>
      <c r="D23" s="13"/>
      <c r="E23" s="13" t="s">
        <v>552</v>
      </c>
      <c r="F23" s="13"/>
      <c r="G23" s="13"/>
      <c r="H23" s="22" t="s">
        <v>552</v>
      </c>
      <c r="I23" s="22"/>
      <c r="J23" s="22"/>
      <c r="K23" s="22"/>
      <c r="L23" s="22"/>
      <c r="M23" s="22"/>
      <c r="N23" s="22"/>
      <c r="O23" s="22"/>
      <c r="P23" s="22"/>
      <c r="Q23" s="22"/>
      <c r="R23" s="22"/>
      <c r="S23" s="22"/>
    </row>
    <row r="24" spans="1:19">
      <c r="A24" s="141" t="s">
        <v>841</v>
      </c>
      <c r="B24" s="16"/>
      <c r="C24" s="13" t="s">
        <v>555</v>
      </c>
      <c r="D24" s="13"/>
      <c r="E24" s="13" t="s">
        <v>552</v>
      </c>
      <c r="F24" s="13"/>
      <c r="G24" s="13"/>
      <c r="H24" s="22" t="s">
        <v>552</v>
      </c>
      <c r="I24" s="22"/>
      <c r="J24" s="22"/>
      <c r="K24" s="22"/>
      <c r="L24" s="22"/>
      <c r="M24" s="22"/>
      <c r="N24" s="22"/>
      <c r="O24" s="22"/>
      <c r="P24" s="22"/>
      <c r="Q24" s="22"/>
      <c r="R24" s="22"/>
      <c r="S24" s="22"/>
    </row>
    <row r="25" spans="1:19">
      <c r="A25" s="141" t="s">
        <v>842</v>
      </c>
      <c r="B25" s="16"/>
      <c r="C25" s="13" t="s">
        <v>555</v>
      </c>
      <c r="D25" s="13"/>
      <c r="E25" s="13" t="s">
        <v>552</v>
      </c>
      <c r="F25" s="13"/>
      <c r="G25" s="13"/>
      <c r="H25" s="22" t="s">
        <v>552</v>
      </c>
      <c r="I25" s="22"/>
      <c r="J25" s="22"/>
      <c r="K25" s="22"/>
      <c r="L25" s="22"/>
      <c r="M25" s="22"/>
      <c r="N25" s="22"/>
      <c r="O25" s="22"/>
      <c r="P25" s="22"/>
      <c r="Q25" s="22"/>
      <c r="R25" s="22"/>
      <c r="S25" s="22"/>
    </row>
    <row r="26" spans="1:19">
      <c r="A26" s="141" t="s">
        <v>843</v>
      </c>
      <c r="B26" s="16"/>
      <c r="C26" s="13" t="s">
        <v>555</v>
      </c>
      <c r="D26" s="13"/>
      <c r="E26" s="13" t="s">
        <v>552</v>
      </c>
      <c r="F26" s="13"/>
      <c r="G26" s="13"/>
      <c r="H26" s="22" t="s">
        <v>552</v>
      </c>
      <c r="I26" s="22"/>
      <c r="J26" s="22"/>
      <c r="K26" s="22"/>
      <c r="L26" s="22"/>
      <c r="M26" s="22"/>
      <c r="N26" s="22"/>
      <c r="O26" s="22"/>
      <c r="P26" s="22"/>
      <c r="Q26" s="22"/>
      <c r="R26" s="22"/>
      <c r="S26" s="22"/>
    </row>
    <row r="27" spans="1:19" ht="36">
      <c r="A27" s="141" t="s">
        <v>853</v>
      </c>
      <c r="B27" s="16" t="s">
        <v>854</v>
      </c>
      <c r="C27" s="13" t="s">
        <v>588</v>
      </c>
      <c r="D27" s="13"/>
      <c r="E27" s="13" t="s">
        <v>552</v>
      </c>
      <c r="F27" s="13"/>
      <c r="G27" s="13"/>
      <c r="H27" s="22" t="s">
        <v>552</v>
      </c>
      <c r="I27" s="22"/>
      <c r="J27" s="22"/>
      <c r="K27" s="22"/>
      <c r="L27" s="22"/>
      <c r="M27" s="22"/>
      <c r="N27" s="22"/>
      <c r="O27" s="22"/>
      <c r="P27" s="22"/>
      <c r="Q27" s="22"/>
      <c r="R27" s="22"/>
      <c r="S27" s="22"/>
    </row>
    <row r="28" spans="1:19">
      <c r="A28" s="141" t="s">
        <v>564</v>
      </c>
      <c r="B28" s="16"/>
      <c r="C28" s="13" t="s">
        <v>555</v>
      </c>
      <c r="D28" s="13"/>
      <c r="E28" s="13"/>
      <c r="F28" s="13"/>
      <c r="G28" s="13"/>
      <c r="H28" s="22" t="s">
        <v>552</v>
      </c>
      <c r="I28" s="22"/>
      <c r="J28" s="22"/>
      <c r="K28" s="22"/>
      <c r="L28" s="22"/>
      <c r="M28" s="22"/>
      <c r="N28" s="22"/>
      <c r="O28" s="22"/>
      <c r="P28" s="22"/>
      <c r="Q28" s="22"/>
      <c r="R28" s="22"/>
      <c r="S28" s="22"/>
    </row>
    <row r="29" spans="1:19">
      <c r="A29" s="141" t="s">
        <v>565</v>
      </c>
      <c r="B29" s="16"/>
      <c r="C29" s="13" t="s">
        <v>555</v>
      </c>
      <c r="D29" s="13"/>
      <c r="E29" s="13"/>
      <c r="F29" s="13"/>
      <c r="G29" s="13"/>
      <c r="H29" s="22" t="s">
        <v>552</v>
      </c>
      <c r="I29" s="22"/>
      <c r="J29" s="22"/>
      <c r="K29" s="22"/>
      <c r="L29" s="22"/>
      <c r="M29" s="22"/>
      <c r="N29" s="22"/>
      <c r="O29" s="22"/>
      <c r="P29" s="22"/>
      <c r="Q29" s="22"/>
      <c r="R29" s="22"/>
      <c r="S29" s="22"/>
    </row>
    <row r="30" spans="1:19">
      <c r="A30" s="141" t="s">
        <v>566</v>
      </c>
      <c r="B30" s="16"/>
      <c r="C30" s="13" t="s">
        <v>555</v>
      </c>
      <c r="D30" s="13"/>
      <c r="E30" s="13"/>
      <c r="F30" s="13"/>
      <c r="G30" s="13"/>
      <c r="H30" s="22" t="s">
        <v>552</v>
      </c>
      <c r="I30" s="22"/>
      <c r="J30" s="22"/>
      <c r="K30" s="22"/>
      <c r="L30" s="22"/>
      <c r="M30" s="22"/>
      <c r="N30" s="22"/>
      <c r="O30" s="22"/>
      <c r="P30" s="22"/>
      <c r="Q30" s="22"/>
      <c r="R30" s="22"/>
      <c r="S30" s="22"/>
    </row>
    <row r="31" spans="1:19">
      <c r="A31" s="141" t="s">
        <v>567</v>
      </c>
      <c r="B31" s="16"/>
      <c r="C31" s="13" t="s">
        <v>555</v>
      </c>
      <c r="D31" s="13"/>
      <c r="E31" s="13"/>
      <c r="F31" s="13"/>
      <c r="G31" s="13"/>
      <c r="H31" s="22" t="s">
        <v>552</v>
      </c>
      <c r="I31" s="22"/>
      <c r="J31" s="22"/>
      <c r="K31" s="22"/>
      <c r="L31" s="22"/>
      <c r="M31" s="22"/>
      <c r="N31" s="22"/>
      <c r="O31" s="22"/>
      <c r="P31" s="22"/>
      <c r="Q31" s="22"/>
      <c r="R31" s="22"/>
      <c r="S31" s="22"/>
    </row>
    <row r="32" spans="1:19">
      <c r="A32" s="141" t="s">
        <v>568</v>
      </c>
      <c r="B32" s="16"/>
      <c r="C32" s="13" t="s">
        <v>555</v>
      </c>
      <c r="D32" s="13"/>
      <c r="E32" s="13"/>
      <c r="F32" s="13"/>
      <c r="G32" s="13"/>
      <c r="H32" s="22" t="s">
        <v>552</v>
      </c>
      <c r="I32" s="22"/>
      <c r="J32" s="22"/>
      <c r="K32" s="22"/>
      <c r="L32" s="22"/>
      <c r="M32" s="22"/>
      <c r="N32" s="22"/>
      <c r="O32" s="22"/>
      <c r="P32" s="22"/>
      <c r="Q32" s="22"/>
      <c r="R32" s="22"/>
      <c r="S32" s="22"/>
    </row>
    <row r="33" spans="1:19">
      <c r="A33" s="141" t="s">
        <v>569</v>
      </c>
      <c r="B33" s="16" t="s">
        <v>570</v>
      </c>
      <c r="C33" s="13" t="s">
        <v>555</v>
      </c>
      <c r="D33" s="13"/>
      <c r="E33" s="13"/>
      <c r="F33" s="13"/>
      <c r="G33" s="13"/>
      <c r="H33" s="22" t="s">
        <v>552</v>
      </c>
      <c r="I33" s="22"/>
      <c r="J33" s="22"/>
      <c r="K33" s="22"/>
      <c r="L33" s="22"/>
      <c r="M33" s="22"/>
      <c r="N33" s="22"/>
      <c r="O33" s="22"/>
      <c r="P33" s="22"/>
      <c r="Q33" s="22"/>
      <c r="R33" s="22"/>
      <c r="S33" s="22"/>
    </row>
    <row r="34" spans="1:19">
      <c r="A34" s="141" t="s">
        <v>571</v>
      </c>
      <c r="B34" s="16" t="s">
        <v>570</v>
      </c>
      <c r="C34" s="13" t="s">
        <v>555</v>
      </c>
      <c r="D34" s="13"/>
      <c r="E34" s="13"/>
      <c r="F34" s="13"/>
      <c r="G34" s="13"/>
      <c r="H34" s="22" t="s">
        <v>552</v>
      </c>
      <c r="I34" s="22"/>
      <c r="J34" s="22"/>
      <c r="K34" s="22"/>
      <c r="L34" s="22"/>
      <c r="M34" s="22"/>
      <c r="N34" s="22"/>
      <c r="O34" s="22"/>
      <c r="P34" s="22"/>
      <c r="Q34" s="22"/>
      <c r="R34" s="22"/>
      <c r="S34" s="22"/>
    </row>
    <row r="35" spans="1:19">
      <c r="A35" s="141" t="s">
        <v>572</v>
      </c>
      <c r="B35" s="16" t="s">
        <v>570</v>
      </c>
      <c r="C35" s="13" t="s">
        <v>555</v>
      </c>
      <c r="D35" s="13"/>
      <c r="E35" s="13"/>
      <c r="F35" s="13"/>
      <c r="G35" s="13"/>
      <c r="H35" s="22" t="s">
        <v>552</v>
      </c>
      <c r="I35" s="22"/>
      <c r="J35" s="22"/>
      <c r="K35" s="22"/>
      <c r="L35" s="22"/>
      <c r="M35" s="22"/>
      <c r="N35" s="22"/>
      <c r="O35" s="22"/>
      <c r="P35" s="22"/>
      <c r="Q35" s="22"/>
      <c r="R35" s="22"/>
      <c r="S35" s="22"/>
    </row>
    <row r="36" spans="1:19">
      <c r="A36" s="141" t="s">
        <v>573</v>
      </c>
      <c r="B36" s="16" t="s">
        <v>570</v>
      </c>
      <c r="C36" s="13" t="s">
        <v>555</v>
      </c>
      <c r="D36" s="13"/>
      <c r="E36" s="13"/>
      <c r="F36" s="13"/>
      <c r="G36" s="13"/>
      <c r="H36" s="22" t="s">
        <v>552</v>
      </c>
      <c r="I36" s="22"/>
      <c r="J36" s="22"/>
      <c r="K36" s="22"/>
      <c r="L36" s="22"/>
      <c r="M36" s="22"/>
      <c r="N36" s="22"/>
      <c r="O36" s="22"/>
      <c r="P36" s="22"/>
      <c r="Q36" s="22"/>
      <c r="R36" s="22"/>
      <c r="S36" s="22"/>
    </row>
    <row r="37" spans="1:19">
      <c r="A37" s="141" t="s">
        <v>574</v>
      </c>
      <c r="B37" s="16" t="s">
        <v>570</v>
      </c>
      <c r="C37" s="13" t="s">
        <v>555</v>
      </c>
      <c r="D37" s="13"/>
      <c r="E37" s="13"/>
      <c r="F37" s="13"/>
      <c r="G37" s="13"/>
      <c r="H37" s="22" t="s">
        <v>552</v>
      </c>
      <c r="I37" s="22"/>
      <c r="J37" s="22"/>
      <c r="K37" s="22"/>
      <c r="L37" s="22"/>
      <c r="M37" s="22"/>
      <c r="N37" s="22"/>
      <c r="O37" s="22"/>
      <c r="P37" s="22"/>
      <c r="Q37" s="22"/>
      <c r="R37" s="22"/>
      <c r="S37" s="22"/>
    </row>
    <row r="38" spans="1:19">
      <c r="A38" s="141" t="s">
        <v>575</v>
      </c>
      <c r="B38" s="16" t="s">
        <v>570</v>
      </c>
      <c r="C38" s="13" t="s">
        <v>555</v>
      </c>
      <c r="D38" s="13"/>
      <c r="E38" s="13"/>
      <c r="F38" s="13"/>
      <c r="G38" s="13"/>
      <c r="H38" s="22" t="s">
        <v>552</v>
      </c>
      <c r="I38" s="22"/>
      <c r="J38" s="22"/>
      <c r="K38" s="22"/>
      <c r="L38" s="22"/>
      <c r="M38" s="22"/>
      <c r="N38" s="22"/>
      <c r="O38" s="22"/>
      <c r="P38" s="22"/>
      <c r="Q38" s="22"/>
      <c r="R38" s="22"/>
      <c r="S38" s="22"/>
    </row>
    <row r="39" spans="1:19">
      <c r="A39" s="141" t="s">
        <v>576</v>
      </c>
      <c r="B39" s="16" t="s">
        <v>570</v>
      </c>
      <c r="C39" s="13" t="s">
        <v>555</v>
      </c>
      <c r="D39" s="13"/>
      <c r="E39" s="13"/>
      <c r="F39" s="13"/>
      <c r="G39" s="13"/>
      <c r="H39" s="22" t="s">
        <v>552</v>
      </c>
      <c r="I39" s="22"/>
      <c r="J39" s="22"/>
      <c r="K39" s="22"/>
      <c r="L39" s="22"/>
      <c r="M39" s="22"/>
      <c r="N39" s="22"/>
      <c r="O39" s="22"/>
      <c r="P39" s="22"/>
      <c r="Q39" s="22"/>
      <c r="R39" s="22"/>
      <c r="S39" s="22"/>
    </row>
    <row r="40" spans="1:19">
      <c r="A40" s="141" t="s">
        <v>578</v>
      </c>
      <c r="B40" s="16" t="s">
        <v>844</v>
      </c>
      <c r="C40" s="13" t="s">
        <v>555</v>
      </c>
      <c r="D40" s="13"/>
      <c r="E40" s="13"/>
      <c r="F40" s="13"/>
      <c r="G40" s="13"/>
      <c r="H40" s="22" t="s">
        <v>552</v>
      </c>
      <c r="I40" s="22"/>
      <c r="J40" s="22"/>
      <c r="K40" s="22"/>
      <c r="L40" s="22"/>
      <c r="M40" s="22"/>
      <c r="N40" s="22"/>
      <c r="O40" s="22"/>
      <c r="P40" s="22"/>
      <c r="Q40" s="22"/>
      <c r="R40" s="22"/>
      <c r="S40" s="22"/>
    </row>
    <row r="41" spans="1:19">
      <c r="A41" s="141" t="s">
        <v>579</v>
      </c>
      <c r="B41" s="16" t="s">
        <v>845</v>
      </c>
      <c r="C41" s="13" t="s">
        <v>555</v>
      </c>
      <c r="D41" s="13"/>
      <c r="E41" s="13"/>
      <c r="F41" s="13"/>
      <c r="G41" s="13"/>
      <c r="H41" s="22" t="s">
        <v>552</v>
      </c>
      <c r="I41" s="22"/>
      <c r="J41" s="22"/>
      <c r="K41" s="22"/>
      <c r="L41" s="22"/>
      <c r="M41" s="22"/>
      <c r="N41" s="22"/>
      <c r="O41" s="22"/>
      <c r="P41" s="22"/>
      <c r="Q41" s="22"/>
      <c r="R41" s="22"/>
      <c r="S41" s="22"/>
    </row>
    <row r="42" spans="1:19">
      <c r="A42" s="141" t="s">
        <v>580</v>
      </c>
      <c r="B42" s="16"/>
      <c r="C42" s="13" t="s">
        <v>555</v>
      </c>
      <c r="D42" s="13"/>
      <c r="E42" s="13"/>
      <c r="F42" s="13"/>
      <c r="G42" s="13"/>
      <c r="H42" s="22" t="s">
        <v>552</v>
      </c>
      <c r="I42" s="22"/>
      <c r="J42" s="22"/>
      <c r="K42" s="22"/>
      <c r="L42" s="22"/>
      <c r="M42" s="22"/>
      <c r="N42" s="22"/>
      <c r="O42" s="22"/>
      <c r="P42" s="22"/>
      <c r="Q42" s="22"/>
      <c r="R42" s="22"/>
      <c r="S42" s="22"/>
    </row>
    <row r="43" spans="1:19">
      <c r="A43" s="141" t="s">
        <v>581</v>
      </c>
      <c r="B43" s="16"/>
      <c r="C43" s="13" t="s">
        <v>555</v>
      </c>
      <c r="D43" s="13"/>
      <c r="E43" s="13" t="s">
        <v>552</v>
      </c>
      <c r="F43" s="13"/>
      <c r="G43" s="13"/>
      <c r="H43" s="22" t="s">
        <v>552</v>
      </c>
      <c r="I43" s="22"/>
      <c r="J43" s="22"/>
      <c r="K43" s="22"/>
      <c r="L43" s="22"/>
      <c r="M43" s="22"/>
      <c r="N43" s="22"/>
      <c r="O43" s="22"/>
      <c r="P43" s="22"/>
      <c r="Q43" s="22"/>
      <c r="R43" s="22"/>
      <c r="S43" s="22"/>
    </row>
    <row r="44" spans="1:19">
      <c r="A44" s="141" t="s">
        <v>582</v>
      </c>
      <c r="B44" s="16"/>
      <c r="C44" s="13" t="s">
        <v>555</v>
      </c>
      <c r="D44" s="13"/>
      <c r="E44" s="13" t="s">
        <v>552</v>
      </c>
      <c r="F44" s="13"/>
      <c r="G44" s="13"/>
      <c r="H44" s="22" t="s">
        <v>552</v>
      </c>
      <c r="I44" s="22"/>
      <c r="J44" s="22"/>
      <c r="K44" s="22"/>
      <c r="L44" s="22"/>
      <c r="M44" s="22"/>
      <c r="N44" s="22"/>
      <c r="O44" s="22"/>
      <c r="P44" s="22"/>
      <c r="Q44" s="22"/>
      <c r="R44" s="22"/>
      <c r="S44" s="22"/>
    </row>
    <row r="45" spans="1:19">
      <c r="A45" s="141" t="s">
        <v>583</v>
      </c>
      <c r="B45" s="16"/>
      <c r="C45" s="13" t="s">
        <v>555</v>
      </c>
      <c r="D45" s="13"/>
      <c r="E45" s="13"/>
      <c r="F45" s="13"/>
      <c r="G45" s="13"/>
      <c r="H45" s="22" t="s">
        <v>552</v>
      </c>
      <c r="I45" s="22"/>
      <c r="J45" s="22"/>
      <c r="K45" s="22"/>
      <c r="L45" s="22"/>
      <c r="M45" s="22"/>
      <c r="N45" s="22"/>
      <c r="O45" s="22"/>
      <c r="P45" s="22"/>
      <c r="Q45" s="22"/>
      <c r="R45" s="22"/>
      <c r="S45" s="22"/>
    </row>
    <row r="46" spans="1:19" ht="36">
      <c r="A46" s="141" t="s">
        <v>584</v>
      </c>
      <c r="B46" s="144" t="s">
        <v>585</v>
      </c>
      <c r="C46" s="13" t="s">
        <v>555</v>
      </c>
      <c r="D46" s="13"/>
      <c r="E46" s="13" t="s">
        <v>552</v>
      </c>
      <c r="F46" s="13"/>
      <c r="G46" s="13"/>
      <c r="H46" s="22" t="s">
        <v>552</v>
      </c>
      <c r="I46" s="22"/>
      <c r="J46" s="22"/>
      <c r="K46" s="22"/>
      <c r="L46" s="22"/>
      <c r="M46" s="22"/>
      <c r="N46" s="22"/>
      <c r="O46" s="22"/>
      <c r="P46" s="22"/>
      <c r="Q46" s="22"/>
      <c r="R46" s="22"/>
      <c r="S46" s="22"/>
    </row>
    <row r="47" spans="1:19" ht="36">
      <c r="A47" s="141" t="s">
        <v>586</v>
      </c>
      <c r="B47" s="16" t="s">
        <v>587</v>
      </c>
      <c r="C47" s="13" t="s">
        <v>588</v>
      </c>
      <c r="D47" s="13"/>
      <c r="E47" s="13"/>
      <c r="F47" s="13"/>
      <c r="G47" s="13" t="s">
        <v>552</v>
      </c>
      <c r="H47" s="22" t="s">
        <v>552</v>
      </c>
      <c r="I47" s="22"/>
      <c r="J47" s="22"/>
      <c r="K47" s="22"/>
      <c r="L47" s="22"/>
      <c r="M47" s="22"/>
      <c r="N47" s="22"/>
      <c r="O47" s="22"/>
      <c r="P47" s="22"/>
      <c r="Q47" s="22"/>
      <c r="R47" s="22"/>
      <c r="S47" s="22"/>
    </row>
    <row r="48" spans="1:19">
      <c r="A48" s="141" t="s">
        <v>589</v>
      </c>
      <c r="B48" s="16"/>
      <c r="C48" s="13" t="s">
        <v>555</v>
      </c>
      <c r="D48" s="13"/>
      <c r="E48" s="13"/>
      <c r="F48" s="13"/>
      <c r="G48" s="13"/>
      <c r="H48" s="22" t="s">
        <v>552</v>
      </c>
      <c r="I48" s="22"/>
      <c r="J48" s="22"/>
      <c r="K48" s="22"/>
      <c r="L48" s="22"/>
      <c r="M48" s="22"/>
      <c r="N48" s="22"/>
      <c r="O48" s="22"/>
      <c r="P48" s="22"/>
      <c r="Q48" s="22"/>
      <c r="R48" s="22"/>
      <c r="S48" s="22"/>
    </row>
    <row r="49" spans="1:19">
      <c r="A49" s="141" t="s">
        <v>590</v>
      </c>
      <c r="B49" s="16"/>
      <c r="C49" s="13" t="s">
        <v>555</v>
      </c>
      <c r="D49" s="13"/>
      <c r="E49" s="13"/>
      <c r="F49" s="13"/>
      <c r="G49" s="13"/>
      <c r="H49" s="22" t="s">
        <v>552</v>
      </c>
      <c r="I49" s="22"/>
      <c r="J49" s="22"/>
      <c r="K49" s="22"/>
      <c r="L49" s="22"/>
      <c r="M49" s="22"/>
      <c r="N49" s="22"/>
      <c r="O49" s="22"/>
      <c r="P49" s="22"/>
      <c r="Q49" s="22"/>
      <c r="R49" s="22"/>
      <c r="S49" s="22"/>
    </row>
    <row r="50" spans="1:19">
      <c r="A50" s="141" t="s">
        <v>591</v>
      </c>
      <c r="B50" s="16"/>
      <c r="C50" s="13" t="s">
        <v>555</v>
      </c>
      <c r="D50" s="13"/>
      <c r="E50" s="13"/>
      <c r="F50" s="13"/>
      <c r="G50" s="13"/>
      <c r="H50" s="22" t="s">
        <v>552</v>
      </c>
      <c r="I50" s="22"/>
      <c r="J50" s="22"/>
      <c r="K50" s="22"/>
      <c r="L50" s="22"/>
      <c r="M50" s="22"/>
      <c r="N50" s="22"/>
      <c r="O50" s="22"/>
      <c r="P50" s="22"/>
      <c r="Q50" s="22"/>
      <c r="R50" s="22"/>
      <c r="S50" s="22"/>
    </row>
    <row r="51" spans="1:19">
      <c r="A51" s="141" t="s">
        <v>592</v>
      </c>
      <c r="B51" s="16"/>
      <c r="C51" s="13" t="s">
        <v>555</v>
      </c>
      <c r="D51" s="13"/>
      <c r="E51" s="13"/>
      <c r="F51" s="13"/>
      <c r="G51" s="13"/>
      <c r="H51" s="22" t="s">
        <v>552</v>
      </c>
      <c r="I51" s="22"/>
      <c r="J51" s="22"/>
      <c r="K51" s="22"/>
      <c r="L51" s="22"/>
      <c r="M51" s="22"/>
      <c r="N51" s="22"/>
      <c r="O51" s="22"/>
      <c r="P51" s="22"/>
      <c r="Q51" s="22"/>
      <c r="R51" s="22"/>
      <c r="S51" s="22"/>
    </row>
    <row r="52" spans="1:19">
      <c r="A52" s="141" t="s">
        <v>593</v>
      </c>
      <c r="B52" s="16"/>
      <c r="C52" s="13" t="s">
        <v>555</v>
      </c>
      <c r="D52" s="13"/>
      <c r="E52" s="13"/>
      <c r="F52" s="13"/>
      <c r="G52" s="13"/>
      <c r="H52" s="22" t="s">
        <v>552</v>
      </c>
      <c r="I52" s="22"/>
      <c r="J52" s="22"/>
      <c r="K52" s="22"/>
      <c r="L52" s="22"/>
      <c r="M52" s="22"/>
      <c r="N52" s="22"/>
      <c r="O52" s="22"/>
      <c r="P52" s="22"/>
      <c r="Q52" s="22"/>
      <c r="R52" s="22"/>
      <c r="S52" s="22"/>
    </row>
    <row r="53" spans="1:19">
      <c r="A53" s="141" t="s">
        <v>594</v>
      </c>
      <c r="B53" s="16"/>
      <c r="C53" s="13" t="s">
        <v>555</v>
      </c>
      <c r="D53" s="13"/>
      <c r="E53" s="13"/>
      <c r="F53" s="13"/>
      <c r="G53" s="13"/>
      <c r="H53" s="22" t="s">
        <v>552</v>
      </c>
      <c r="I53" s="22"/>
      <c r="J53" s="22"/>
      <c r="K53" s="22"/>
      <c r="L53" s="22"/>
      <c r="M53" s="22"/>
      <c r="N53" s="22"/>
      <c r="O53" s="22"/>
      <c r="P53" s="22"/>
      <c r="Q53" s="22"/>
      <c r="R53" s="22"/>
      <c r="S53" s="22"/>
    </row>
    <row r="54" spans="1:19">
      <c r="A54" s="141" t="s">
        <v>595</v>
      </c>
      <c r="B54" s="16"/>
      <c r="C54" s="13" t="s">
        <v>555</v>
      </c>
      <c r="D54" s="13"/>
      <c r="E54" s="13" t="s">
        <v>552</v>
      </c>
      <c r="F54" s="13"/>
      <c r="G54" s="13"/>
      <c r="H54" s="22" t="s">
        <v>552</v>
      </c>
      <c r="I54" s="22"/>
      <c r="J54" s="22"/>
      <c r="K54" s="22"/>
      <c r="L54" s="22"/>
      <c r="M54" s="22"/>
      <c r="N54" s="22"/>
      <c r="O54" s="22"/>
      <c r="P54" s="22"/>
      <c r="Q54" s="22"/>
      <c r="R54" s="22"/>
      <c r="S54" s="22"/>
    </row>
    <row r="55" spans="1:19" ht="36">
      <c r="A55" s="141" t="s">
        <v>596</v>
      </c>
      <c r="B55" s="16" t="s">
        <v>597</v>
      </c>
      <c r="C55" s="13" t="s">
        <v>555</v>
      </c>
      <c r="D55" s="13"/>
      <c r="E55" s="13" t="s">
        <v>552</v>
      </c>
      <c r="F55" s="13"/>
      <c r="G55" s="13"/>
      <c r="H55" s="22" t="s">
        <v>552</v>
      </c>
      <c r="I55" s="22"/>
      <c r="J55" s="22"/>
      <c r="K55" s="22"/>
      <c r="L55" s="22"/>
      <c r="M55" s="22"/>
      <c r="N55" s="22"/>
      <c r="O55" s="22"/>
      <c r="P55" s="22"/>
      <c r="Q55" s="22"/>
      <c r="R55" s="22"/>
      <c r="S55" s="22"/>
    </row>
    <row r="56" spans="1:19">
      <c r="A56" s="141" t="s">
        <v>598</v>
      </c>
      <c r="B56" s="16"/>
      <c r="C56" s="13" t="s">
        <v>555</v>
      </c>
      <c r="D56" s="13"/>
      <c r="E56" s="13" t="s">
        <v>552</v>
      </c>
      <c r="F56" s="13"/>
      <c r="G56" s="13"/>
      <c r="H56" s="22" t="s">
        <v>552</v>
      </c>
      <c r="I56" s="22"/>
      <c r="J56" s="22"/>
      <c r="K56" s="22"/>
      <c r="L56" s="22"/>
      <c r="M56" s="22"/>
      <c r="N56" s="22"/>
      <c r="O56" s="22"/>
      <c r="P56" s="22"/>
      <c r="Q56" s="22"/>
      <c r="R56" s="22"/>
      <c r="S56" s="22"/>
    </row>
    <row r="57" spans="1:19">
      <c r="A57" s="141" t="s">
        <v>599</v>
      </c>
      <c r="B57" s="16"/>
      <c r="C57" s="13" t="s">
        <v>555</v>
      </c>
      <c r="D57" s="13"/>
      <c r="E57" s="13"/>
      <c r="F57" s="13"/>
      <c r="G57" s="13"/>
      <c r="H57" s="22" t="s">
        <v>552</v>
      </c>
      <c r="I57" s="22"/>
      <c r="J57" s="22"/>
      <c r="K57" s="22"/>
      <c r="L57" s="22"/>
      <c r="M57" s="22"/>
      <c r="N57" s="22"/>
      <c r="O57" s="22"/>
      <c r="P57" s="22"/>
      <c r="Q57" s="22"/>
      <c r="R57" s="22"/>
      <c r="S57" s="22"/>
    </row>
    <row r="58" spans="1:19">
      <c r="A58" s="141" t="s">
        <v>600</v>
      </c>
      <c r="B58" s="16"/>
      <c r="C58" s="13" t="s">
        <v>555</v>
      </c>
      <c r="D58" s="13"/>
      <c r="E58" s="13"/>
      <c r="F58" s="13"/>
      <c r="G58" s="13"/>
      <c r="H58" s="22" t="s">
        <v>552</v>
      </c>
      <c r="I58" s="22"/>
      <c r="J58" s="22"/>
      <c r="K58" s="22"/>
      <c r="L58" s="22"/>
      <c r="M58" s="22"/>
      <c r="N58" s="22"/>
      <c r="O58" s="22"/>
      <c r="P58" s="22"/>
      <c r="Q58" s="22"/>
      <c r="R58" s="22"/>
      <c r="S58" s="22"/>
    </row>
    <row r="59" spans="1:19">
      <c r="A59" s="141" t="s">
        <v>601</v>
      </c>
      <c r="B59" s="16"/>
      <c r="C59" s="13" t="s">
        <v>555</v>
      </c>
      <c r="D59" s="13"/>
      <c r="E59" s="13"/>
      <c r="F59" s="13"/>
      <c r="G59" s="13"/>
      <c r="H59" s="22" t="s">
        <v>552</v>
      </c>
      <c r="I59" s="22"/>
      <c r="J59" s="22"/>
      <c r="K59" s="22"/>
      <c r="L59" s="22"/>
      <c r="M59" s="22"/>
      <c r="N59" s="22"/>
      <c r="O59" s="22"/>
      <c r="P59" s="22"/>
      <c r="Q59" s="22"/>
      <c r="R59" s="22"/>
      <c r="S59" s="22"/>
    </row>
    <row r="60" spans="1:19">
      <c r="A60" s="141" t="s">
        <v>602</v>
      </c>
      <c r="B60" s="16"/>
      <c r="C60" s="13" t="s">
        <v>555</v>
      </c>
      <c r="D60" s="13"/>
      <c r="E60" s="13"/>
      <c r="F60" s="13"/>
      <c r="G60" s="13"/>
      <c r="H60" s="22" t="s">
        <v>552</v>
      </c>
      <c r="I60" s="22"/>
      <c r="J60" s="22"/>
      <c r="K60" s="22"/>
      <c r="L60" s="22"/>
      <c r="M60" s="22"/>
      <c r="N60" s="22"/>
      <c r="O60" s="22"/>
      <c r="P60" s="22"/>
      <c r="Q60" s="22"/>
      <c r="R60" s="22"/>
      <c r="S60" s="22"/>
    </row>
    <row r="61" spans="1:19">
      <c r="A61" s="141" t="s">
        <v>603</v>
      </c>
      <c r="B61" s="16"/>
      <c r="C61" s="13" t="s">
        <v>555</v>
      </c>
      <c r="D61" s="13"/>
      <c r="E61" s="13"/>
      <c r="F61" s="13"/>
      <c r="G61" s="13"/>
      <c r="H61" s="22" t="s">
        <v>552</v>
      </c>
      <c r="I61" s="22"/>
      <c r="J61" s="22"/>
      <c r="K61" s="22"/>
      <c r="L61" s="22"/>
      <c r="M61" s="22"/>
      <c r="N61" s="22"/>
      <c r="O61" s="22"/>
      <c r="P61" s="22"/>
      <c r="Q61" s="22"/>
      <c r="R61" s="22"/>
      <c r="S61" s="22"/>
    </row>
    <row r="62" spans="1:19">
      <c r="A62" s="141" t="s">
        <v>935</v>
      </c>
      <c r="B62" s="16"/>
      <c r="C62" s="13" t="s">
        <v>555</v>
      </c>
      <c r="D62" s="13"/>
      <c r="E62" s="13"/>
      <c r="F62" s="13"/>
      <c r="G62" s="13"/>
      <c r="H62" s="22" t="s">
        <v>552</v>
      </c>
      <c r="I62" s="22"/>
      <c r="J62" s="22"/>
      <c r="K62" s="22"/>
      <c r="L62" s="22"/>
      <c r="M62" s="22"/>
      <c r="N62" s="22"/>
      <c r="O62" s="22"/>
      <c r="P62" s="22"/>
      <c r="Q62" s="22"/>
      <c r="R62" s="22"/>
      <c r="S62" s="22"/>
    </row>
    <row r="63" spans="1:19" ht="36">
      <c r="A63" s="141" t="s">
        <v>604</v>
      </c>
      <c r="B63" s="144" t="s">
        <v>846</v>
      </c>
      <c r="C63" s="13" t="s">
        <v>555</v>
      </c>
      <c r="D63" s="13"/>
      <c r="E63" s="13"/>
      <c r="F63" s="13"/>
      <c r="G63" s="13"/>
      <c r="H63" s="22" t="s">
        <v>552</v>
      </c>
      <c r="I63" s="22"/>
      <c r="J63" s="22"/>
      <c r="K63" s="22"/>
      <c r="L63" s="22"/>
      <c r="M63" s="22"/>
      <c r="N63" s="22"/>
      <c r="O63" s="22"/>
      <c r="P63" s="22"/>
      <c r="Q63" s="22"/>
      <c r="R63" s="22"/>
      <c r="S63" s="22"/>
    </row>
    <row r="64" spans="1:19" ht="36">
      <c r="A64" s="141" t="s">
        <v>605</v>
      </c>
      <c r="B64" s="16" t="s">
        <v>606</v>
      </c>
      <c r="C64" s="13" t="s">
        <v>555</v>
      </c>
      <c r="D64" s="13"/>
      <c r="E64" s="13"/>
      <c r="F64" s="13"/>
      <c r="G64" s="13"/>
      <c r="H64" s="22" t="s">
        <v>552</v>
      </c>
      <c r="I64" s="22"/>
      <c r="J64" s="22"/>
      <c r="K64" s="22"/>
      <c r="L64" s="22"/>
      <c r="M64" s="22"/>
      <c r="N64" s="22"/>
      <c r="O64" s="22"/>
      <c r="P64" s="22"/>
      <c r="Q64" s="22"/>
      <c r="R64" s="22"/>
      <c r="S64" s="22"/>
    </row>
    <row r="65" spans="1:19" ht="36">
      <c r="A65" s="141" t="s">
        <v>607</v>
      </c>
      <c r="B65" s="16" t="s">
        <v>847</v>
      </c>
      <c r="C65" s="13" t="s">
        <v>555</v>
      </c>
      <c r="D65" s="13"/>
      <c r="E65" s="13"/>
      <c r="F65" s="13"/>
      <c r="G65" s="13"/>
      <c r="H65" s="22" t="s">
        <v>552</v>
      </c>
      <c r="I65" s="22"/>
      <c r="J65" s="22"/>
      <c r="K65" s="22"/>
      <c r="L65" s="22"/>
      <c r="M65" s="22"/>
      <c r="N65" s="22"/>
      <c r="O65" s="22"/>
      <c r="P65" s="22"/>
      <c r="Q65" s="22"/>
      <c r="R65" s="22"/>
      <c r="S65" s="22"/>
    </row>
    <row r="66" spans="1:19" ht="54">
      <c r="A66" s="141" t="s">
        <v>608</v>
      </c>
      <c r="B66" s="16" t="s">
        <v>609</v>
      </c>
      <c r="C66" s="13" t="s">
        <v>555</v>
      </c>
      <c r="D66" s="13"/>
      <c r="E66" s="13"/>
      <c r="F66" s="13"/>
      <c r="G66" s="13"/>
      <c r="H66" s="22" t="s">
        <v>552</v>
      </c>
      <c r="I66" s="22"/>
      <c r="J66" s="22"/>
      <c r="K66" s="22"/>
      <c r="L66" s="22"/>
      <c r="M66" s="22"/>
      <c r="N66" s="22"/>
      <c r="O66" s="22"/>
      <c r="P66" s="22"/>
      <c r="Q66" s="22"/>
      <c r="R66" s="22"/>
      <c r="S66" s="22"/>
    </row>
    <row r="67" spans="1:19" ht="36">
      <c r="A67" s="141" t="s">
        <v>610</v>
      </c>
      <c r="B67" s="16" t="s">
        <v>848</v>
      </c>
      <c r="C67" s="13" t="s">
        <v>555</v>
      </c>
      <c r="D67" s="13"/>
      <c r="E67" s="13"/>
      <c r="F67" s="13"/>
      <c r="G67" s="13"/>
      <c r="H67" s="22" t="s">
        <v>552</v>
      </c>
      <c r="I67" s="22"/>
      <c r="J67" s="22"/>
      <c r="K67" s="22"/>
      <c r="L67" s="22"/>
      <c r="M67" s="22"/>
      <c r="N67" s="22"/>
      <c r="O67" s="22"/>
      <c r="P67" s="22"/>
      <c r="Q67" s="22"/>
      <c r="R67" s="22"/>
      <c r="S67" s="22"/>
    </row>
    <row r="68" spans="1:19" ht="54">
      <c r="A68" s="141" t="s">
        <v>611</v>
      </c>
      <c r="B68" s="16" t="s">
        <v>933</v>
      </c>
      <c r="C68" s="13" t="s">
        <v>555</v>
      </c>
      <c r="D68" s="13"/>
      <c r="E68" s="13"/>
      <c r="F68" s="13"/>
      <c r="G68" s="13"/>
      <c r="H68" s="22" t="s">
        <v>552</v>
      </c>
      <c r="I68" s="22"/>
      <c r="J68" s="22"/>
      <c r="K68" s="22"/>
      <c r="L68" s="22"/>
      <c r="M68" s="22"/>
      <c r="N68" s="22"/>
      <c r="O68" s="22"/>
      <c r="P68" s="22"/>
      <c r="Q68" s="22"/>
      <c r="R68" s="22"/>
      <c r="S68" s="22"/>
    </row>
    <row r="69" spans="1:19" ht="54">
      <c r="A69" s="141" t="s">
        <v>613</v>
      </c>
      <c r="B69" s="16" t="s">
        <v>849</v>
      </c>
      <c r="C69" s="13" t="s">
        <v>588</v>
      </c>
      <c r="D69" s="13"/>
      <c r="E69" s="13"/>
      <c r="F69" s="13" t="s">
        <v>552</v>
      </c>
      <c r="G69" s="13"/>
      <c r="H69" s="22" t="s">
        <v>552</v>
      </c>
      <c r="I69" s="22"/>
      <c r="J69" s="22"/>
      <c r="K69" s="22"/>
      <c r="L69" s="22"/>
      <c r="M69" s="22"/>
      <c r="N69" s="22"/>
      <c r="O69" s="22"/>
      <c r="P69" s="22"/>
      <c r="Q69" s="22"/>
      <c r="R69" s="22"/>
      <c r="S69" s="22"/>
    </row>
    <row r="70" spans="1:19" ht="36">
      <c r="A70" s="141" t="s">
        <v>614</v>
      </c>
      <c r="B70" s="16" t="s">
        <v>612</v>
      </c>
      <c r="C70" s="13" t="s">
        <v>555</v>
      </c>
      <c r="D70" s="13"/>
      <c r="E70" s="13"/>
      <c r="F70" s="13"/>
      <c r="G70" s="13"/>
      <c r="H70" s="22" t="s">
        <v>552</v>
      </c>
      <c r="I70" s="22"/>
      <c r="J70" s="22"/>
      <c r="K70" s="22"/>
      <c r="L70" s="22"/>
      <c r="M70" s="22"/>
      <c r="N70" s="22"/>
      <c r="O70" s="22"/>
      <c r="P70" s="22"/>
      <c r="Q70" s="22"/>
      <c r="R70" s="22"/>
      <c r="S70" s="22"/>
    </row>
    <row r="71" spans="1:19" ht="36">
      <c r="A71" s="141" t="s">
        <v>615</v>
      </c>
      <c r="B71" s="16" t="s">
        <v>850</v>
      </c>
      <c r="C71" s="13" t="s">
        <v>555</v>
      </c>
      <c r="D71" s="13"/>
      <c r="E71" s="13"/>
      <c r="F71" s="13"/>
      <c r="G71" s="13"/>
      <c r="H71" s="22" t="s">
        <v>552</v>
      </c>
      <c r="I71" s="22"/>
      <c r="J71" s="22"/>
      <c r="K71" s="22"/>
      <c r="L71" s="22"/>
      <c r="M71" s="22"/>
      <c r="N71" s="22"/>
      <c r="O71" s="22"/>
      <c r="P71" s="22"/>
      <c r="Q71" s="22"/>
      <c r="R71" s="22"/>
      <c r="S71" s="22"/>
    </row>
    <row r="72" spans="1:19" ht="36">
      <c r="A72" s="141" t="s">
        <v>616</v>
      </c>
      <c r="B72" s="16" t="s">
        <v>851</v>
      </c>
      <c r="C72" s="13" t="s">
        <v>555</v>
      </c>
      <c r="D72" s="13"/>
      <c r="E72" s="13"/>
      <c r="F72" s="13"/>
      <c r="G72" s="13"/>
      <c r="H72" s="22" t="s">
        <v>552</v>
      </c>
      <c r="I72" s="22"/>
      <c r="J72" s="22"/>
      <c r="K72" s="22"/>
      <c r="L72" s="22"/>
      <c r="M72" s="22"/>
      <c r="N72" s="22"/>
      <c r="O72" s="22"/>
      <c r="P72" s="22"/>
      <c r="Q72" s="22"/>
      <c r="R72" s="22"/>
      <c r="S72" s="22"/>
    </row>
    <row r="73" spans="1:19">
      <c r="A73" s="141" t="s">
        <v>928</v>
      </c>
      <c r="B73" s="16" t="s">
        <v>929</v>
      </c>
      <c r="C73" s="13" t="s">
        <v>555</v>
      </c>
      <c r="D73" s="13"/>
      <c r="E73" s="13"/>
      <c r="F73" s="13"/>
      <c r="G73" s="13"/>
      <c r="H73" s="22" t="s">
        <v>552</v>
      </c>
      <c r="I73" s="22"/>
      <c r="J73" s="22"/>
      <c r="K73" s="22"/>
      <c r="L73" s="22"/>
      <c r="M73" s="22"/>
      <c r="N73" s="22"/>
      <c r="O73" s="22"/>
      <c r="P73" s="22"/>
      <c r="Q73" s="22"/>
      <c r="R73" s="22"/>
      <c r="S73" s="22"/>
    </row>
    <row r="74" spans="1:19" ht="36">
      <c r="A74" s="141" t="s">
        <v>617</v>
      </c>
      <c r="B74" s="16" t="s">
        <v>852</v>
      </c>
      <c r="C74" s="13" t="s">
        <v>555</v>
      </c>
      <c r="D74" s="13"/>
      <c r="E74" s="13"/>
      <c r="F74" s="13"/>
      <c r="G74" s="13"/>
      <c r="H74" s="22" t="s">
        <v>552</v>
      </c>
      <c r="I74" s="22"/>
      <c r="J74" s="22"/>
      <c r="K74" s="22"/>
      <c r="L74" s="22"/>
      <c r="M74" s="22"/>
      <c r="N74" s="22"/>
      <c r="O74" s="22"/>
      <c r="P74" s="22"/>
      <c r="Q74" s="22"/>
      <c r="R74" s="22"/>
      <c r="S74" s="22"/>
    </row>
    <row r="75" spans="1:19">
      <c r="A75" s="141" t="s">
        <v>784</v>
      </c>
      <c r="B75" s="16" t="s">
        <v>785</v>
      </c>
      <c r="C75" s="13" t="s">
        <v>588</v>
      </c>
      <c r="D75" s="13"/>
      <c r="E75" s="13"/>
      <c r="F75" s="13" t="s">
        <v>552</v>
      </c>
      <c r="G75" s="13"/>
      <c r="H75" s="22"/>
      <c r="I75" s="22"/>
      <c r="J75" s="22"/>
      <c r="K75" s="22"/>
      <c r="L75" s="22"/>
      <c r="M75" s="22"/>
      <c r="N75" s="22"/>
      <c r="O75" s="22"/>
      <c r="P75" s="22"/>
      <c r="Q75" s="22"/>
      <c r="R75" s="22"/>
      <c r="S75" s="22"/>
    </row>
    <row r="76" spans="1:19">
      <c r="A76" s="141" t="s">
        <v>618</v>
      </c>
      <c r="B76" s="16"/>
      <c r="C76" s="13" t="s">
        <v>555</v>
      </c>
      <c r="D76" s="13"/>
      <c r="E76" s="13"/>
      <c r="F76" s="13"/>
      <c r="G76" s="13"/>
      <c r="H76" s="22" t="s">
        <v>552</v>
      </c>
      <c r="I76" s="22"/>
      <c r="J76" s="22"/>
      <c r="K76" s="22"/>
      <c r="L76" s="22"/>
      <c r="M76" s="22"/>
      <c r="N76" s="22"/>
      <c r="O76" s="22"/>
      <c r="P76" s="22"/>
      <c r="Q76" s="22"/>
      <c r="R76" s="22"/>
      <c r="S76" s="22"/>
    </row>
    <row r="77" spans="1:19">
      <c r="A77" s="141" t="s">
        <v>619</v>
      </c>
      <c r="B77" s="16"/>
      <c r="C77" s="13" t="s">
        <v>555</v>
      </c>
      <c r="D77" s="13"/>
      <c r="E77" s="13"/>
      <c r="F77" s="13"/>
      <c r="G77" s="13"/>
      <c r="H77" s="22" t="s">
        <v>552</v>
      </c>
      <c r="I77" s="22"/>
      <c r="J77" s="22"/>
      <c r="K77" s="22"/>
      <c r="L77" s="22"/>
      <c r="M77" s="22"/>
      <c r="N77" s="22"/>
      <c r="O77" s="22"/>
      <c r="P77" s="22"/>
      <c r="Q77" s="22"/>
      <c r="R77" s="22"/>
      <c r="S77" s="22"/>
    </row>
    <row r="78" spans="1:19">
      <c r="A78" s="141" t="s">
        <v>620</v>
      </c>
      <c r="B78" s="16"/>
      <c r="C78" s="13" t="s">
        <v>555</v>
      </c>
      <c r="D78" s="13"/>
      <c r="E78" s="13"/>
      <c r="F78" s="13"/>
      <c r="G78" s="13"/>
      <c r="H78" s="22" t="s">
        <v>552</v>
      </c>
      <c r="I78" s="22"/>
      <c r="J78" s="22"/>
      <c r="K78" s="22"/>
      <c r="L78" s="22"/>
      <c r="M78" s="22"/>
      <c r="N78" s="22"/>
      <c r="O78" s="22"/>
      <c r="P78" s="22"/>
      <c r="Q78" s="22"/>
      <c r="R78" s="22"/>
      <c r="S78" s="22"/>
    </row>
    <row r="79" spans="1:19">
      <c r="A79" s="141" t="s">
        <v>621</v>
      </c>
      <c r="B79" s="16"/>
      <c r="C79" s="13" t="s">
        <v>555</v>
      </c>
      <c r="D79" s="13"/>
      <c r="E79" s="13" t="s">
        <v>552</v>
      </c>
      <c r="F79" s="13"/>
      <c r="G79" s="13"/>
      <c r="H79" s="22" t="s">
        <v>552</v>
      </c>
      <c r="I79" s="22"/>
      <c r="J79" s="22"/>
      <c r="K79" s="22"/>
      <c r="L79" s="22"/>
      <c r="M79" s="22"/>
      <c r="N79" s="22"/>
      <c r="O79" s="22"/>
      <c r="P79" s="22"/>
      <c r="Q79" s="22"/>
      <c r="R79" s="22"/>
      <c r="S79" s="22"/>
    </row>
    <row r="80" spans="1:19">
      <c r="A80" s="141" t="s">
        <v>930</v>
      </c>
      <c r="B80" s="16"/>
      <c r="C80" s="13" t="s">
        <v>555</v>
      </c>
      <c r="D80" s="13"/>
      <c r="E80" s="13" t="s">
        <v>552</v>
      </c>
      <c r="F80" s="13"/>
      <c r="G80" s="13"/>
      <c r="H80" s="22" t="s">
        <v>552</v>
      </c>
      <c r="I80" s="22"/>
      <c r="J80" s="22"/>
      <c r="K80" s="22"/>
      <c r="L80" s="22"/>
      <c r="M80" s="22"/>
      <c r="N80" s="22"/>
      <c r="O80" s="22"/>
      <c r="P80" s="22"/>
      <c r="Q80" s="22"/>
      <c r="R80" s="22"/>
      <c r="S80" s="22"/>
    </row>
    <row r="81" spans="1:19" ht="36">
      <c r="A81" s="141" t="s">
        <v>931</v>
      </c>
      <c r="B81" s="16" t="s">
        <v>932</v>
      </c>
      <c r="C81" s="13" t="s">
        <v>555</v>
      </c>
      <c r="D81" s="13"/>
      <c r="E81" s="13" t="s">
        <v>552</v>
      </c>
      <c r="F81" s="13"/>
      <c r="G81" s="13"/>
      <c r="H81" s="22" t="s">
        <v>552</v>
      </c>
      <c r="I81" s="22"/>
      <c r="J81" s="22"/>
      <c r="K81" s="22"/>
      <c r="L81" s="22"/>
      <c r="M81" s="22"/>
      <c r="N81" s="22"/>
      <c r="O81" s="22"/>
      <c r="P81" s="22"/>
      <c r="Q81" s="22"/>
      <c r="R81" s="22"/>
      <c r="S81" s="22"/>
    </row>
    <row r="82" spans="1:19">
      <c r="A82" s="141" t="s">
        <v>912</v>
      </c>
      <c r="B82" s="16" t="s">
        <v>622</v>
      </c>
      <c r="C82" s="13" t="s">
        <v>555</v>
      </c>
      <c r="D82" s="13"/>
      <c r="E82" s="13" t="s">
        <v>552</v>
      </c>
      <c r="F82" s="13" t="s">
        <v>552</v>
      </c>
      <c r="G82" s="13"/>
      <c r="H82" s="22" t="s">
        <v>552</v>
      </c>
      <c r="I82" s="22"/>
      <c r="J82" s="22"/>
      <c r="K82" s="22"/>
      <c r="L82" s="22"/>
      <c r="M82" s="22"/>
      <c r="N82" s="22"/>
      <c r="O82" s="22"/>
      <c r="P82" s="22"/>
      <c r="Q82" s="22"/>
      <c r="R82" s="22"/>
      <c r="S82" s="22"/>
    </row>
    <row r="83" spans="1:19">
      <c r="A83" s="141" t="s">
        <v>623</v>
      </c>
      <c r="B83" s="16"/>
      <c r="C83" s="13" t="s">
        <v>555</v>
      </c>
      <c r="D83" s="13"/>
      <c r="E83" s="13" t="s">
        <v>552</v>
      </c>
      <c r="F83" s="13" t="s">
        <v>552</v>
      </c>
      <c r="G83" s="13"/>
      <c r="H83" s="22" t="s">
        <v>552</v>
      </c>
      <c r="I83" s="22"/>
      <c r="J83" s="22"/>
      <c r="K83" s="22"/>
      <c r="L83" s="22"/>
      <c r="M83" s="22"/>
      <c r="N83" s="22"/>
      <c r="O83" s="22"/>
      <c r="P83" s="22"/>
      <c r="Q83" s="22"/>
      <c r="R83" s="22"/>
      <c r="S83" s="22"/>
    </row>
    <row r="84" spans="1:19">
      <c r="A84" s="141" t="s">
        <v>624</v>
      </c>
      <c r="B84" s="16"/>
      <c r="C84" s="13" t="s">
        <v>555</v>
      </c>
      <c r="D84" s="13"/>
      <c r="E84" s="13"/>
      <c r="F84" s="13"/>
      <c r="G84" s="13"/>
      <c r="H84" s="22" t="s">
        <v>552</v>
      </c>
      <c r="I84" s="22"/>
      <c r="J84" s="22"/>
      <c r="K84" s="22"/>
      <c r="L84" s="22"/>
      <c r="M84" s="22"/>
      <c r="N84" s="22"/>
      <c r="O84" s="22"/>
      <c r="P84" s="22"/>
      <c r="Q84" s="22"/>
      <c r="R84" s="22"/>
      <c r="S84" s="22"/>
    </row>
    <row r="85" spans="1:19">
      <c r="A85" s="141" t="s">
        <v>625</v>
      </c>
      <c r="B85" s="16"/>
      <c r="C85" s="13" t="s">
        <v>555</v>
      </c>
      <c r="D85" s="13"/>
      <c r="E85" s="13"/>
      <c r="F85" s="13"/>
      <c r="G85" s="13"/>
      <c r="H85" s="22" t="s">
        <v>552</v>
      </c>
      <c r="I85" s="22"/>
      <c r="J85" s="22"/>
      <c r="K85" s="22"/>
      <c r="L85" s="22"/>
      <c r="M85" s="22"/>
      <c r="N85" s="22"/>
      <c r="O85" s="22"/>
      <c r="P85" s="22"/>
      <c r="Q85" s="22"/>
      <c r="R85" s="22"/>
      <c r="S85" s="22"/>
    </row>
    <row r="86" spans="1:19">
      <c r="A86" s="141" t="s">
        <v>626</v>
      </c>
      <c r="B86" s="16"/>
      <c r="C86" s="13" t="s">
        <v>555</v>
      </c>
      <c r="D86" s="13"/>
      <c r="E86" s="13"/>
      <c r="F86" s="13"/>
      <c r="G86" s="13"/>
      <c r="H86" s="22" t="s">
        <v>552</v>
      </c>
      <c r="I86" s="22"/>
      <c r="J86" s="22"/>
      <c r="K86" s="22"/>
      <c r="L86" s="22"/>
      <c r="M86" s="22"/>
      <c r="N86" s="22"/>
      <c r="O86" s="22"/>
      <c r="P86" s="22"/>
      <c r="Q86" s="22"/>
      <c r="R86" s="22"/>
      <c r="S86" s="22"/>
    </row>
    <row r="87" spans="1:19" ht="54">
      <c r="A87" s="143" t="s">
        <v>889</v>
      </c>
      <c r="B87" s="145" t="s">
        <v>888</v>
      </c>
      <c r="C87" s="13" t="s">
        <v>555</v>
      </c>
      <c r="D87" s="13"/>
      <c r="E87" s="13"/>
      <c r="F87" s="13"/>
      <c r="G87" s="13"/>
      <c r="H87" s="22"/>
      <c r="I87" s="22"/>
      <c r="J87" s="22" t="s">
        <v>552</v>
      </c>
      <c r="K87" s="22"/>
      <c r="L87" s="22"/>
      <c r="M87" s="22"/>
      <c r="N87" s="22"/>
      <c r="O87" s="22"/>
      <c r="P87" s="22"/>
      <c r="Q87" s="22"/>
      <c r="R87" s="22"/>
      <c r="S87" s="22"/>
    </row>
    <row r="88" spans="1:19" ht="36">
      <c r="A88" s="143" t="s">
        <v>627</v>
      </c>
      <c r="B88" s="145" t="s">
        <v>628</v>
      </c>
      <c r="C88" s="13" t="s">
        <v>555</v>
      </c>
      <c r="D88" s="13"/>
      <c r="E88" s="13"/>
      <c r="F88" s="13"/>
      <c r="G88" s="13"/>
      <c r="H88" s="22"/>
      <c r="I88" s="22" t="s">
        <v>552</v>
      </c>
      <c r="J88" s="22" t="s">
        <v>552</v>
      </c>
      <c r="K88" s="22"/>
      <c r="L88" s="22"/>
      <c r="M88" s="22"/>
      <c r="N88" s="22"/>
      <c r="O88" s="22"/>
      <c r="P88" s="22"/>
      <c r="Q88" s="22"/>
      <c r="R88" s="22"/>
      <c r="S88" s="22"/>
    </row>
    <row r="89" spans="1:19" ht="36">
      <c r="A89" s="143" t="s">
        <v>814</v>
      </c>
      <c r="B89" s="145" t="s">
        <v>628</v>
      </c>
      <c r="C89" s="13" t="s">
        <v>555</v>
      </c>
      <c r="D89" s="13"/>
      <c r="E89" s="13"/>
      <c r="F89" s="13"/>
      <c r="G89" s="13"/>
      <c r="H89" s="22"/>
      <c r="I89" s="22" t="s">
        <v>552</v>
      </c>
      <c r="J89" s="22" t="s">
        <v>552</v>
      </c>
      <c r="K89" s="22"/>
      <c r="L89" s="22"/>
      <c r="M89" s="22"/>
      <c r="N89" s="22"/>
      <c r="O89" s="22"/>
      <c r="P89" s="22"/>
      <c r="Q89" s="22"/>
      <c r="R89" s="22"/>
      <c r="S89" s="22"/>
    </row>
    <row r="90" spans="1:19">
      <c r="A90" s="138"/>
      <c r="B90" s="16"/>
      <c r="C90" s="13"/>
      <c r="D90" s="13"/>
      <c r="E90" s="13"/>
      <c r="F90" s="13"/>
      <c r="G90" s="13"/>
      <c r="H90" s="22"/>
      <c r="I90" s="22"/>
      <c r="J90" s="22"/>
      <c r="K90" s="22"/>
      <c r="L90" s="22"/>
      <c r="M90" s="22"/>
      <c r="N90" s="22"/>
      <c r="O90" s="22"/>
      <c r="P90" s="22"/>
      <c r="Q90" s="22"/>
      <c r="R90" s="22"/>
      <c r="S90" s="22"/>
    </row>
    <row r="91" spans="1:19">
      <c r="A91" s="138"/>
      <c r="B91" s="16"/>
      <c r="C91" s="13"/>
      <c r="D91" s="13"/>
      <c r="E91" s="13"/>
      <c r="F91" s="13"/>
      <c r="G91" s="13"/>
      <c r="H91" s="22"/>
      <c r="I91" s="22"/>
      <c r="J91" s="22"/>
      <c r="K91" s="22"/>
      <c r="L91" s="22"/>
      <c r="M91" s="22"/>
      <c r="N91" s="22"/>
      <c r="O91" s="22"/>
      <c r="P91" s="22"/>
      <c r="Q91" s="22"/>
      <c r="R91" s="22"/>
      <c r="S91" s="22"/>
    </row>
    <row r="92" spans="1:19">
      <c r="A92" s="16"/>
      <c r="B92" s="16"/>
      <c r="C92" s="13"/>
      <c r="D92" s="13"/>
      <c r="E92" s="13"/>
      <c r="F92" s="13"/>
      <c r="G92" s="13"/>
      <c r="H92" s="22"/>
      <c r="I92" s="22"/>
      <c r="J92" s="22"/>
      <c r="K92" s="22"/>
      <c r="L92" s="22"/>
      <c r="M92" s="22"/>
      <c r="N92" s="22"/>
      <c r="O92" s="22"/>
      <c r="P92" s="22"/>
      <c r="Q92" s="22"/>
      <c r="R92" s="22"/>
      <c r="S92" s="22"/>
    </row>
    <row r="93" spans="1:19">
      <c r="A93" s="16"/>
      <c r="B93" s="16"/>
      <c r="C93" s="13"/>
      <c r="D93" s="13"/>
      <c r="E93" s="13"/>
      <c r="F93" s="13"/>
      <c r="G93" s="13"/>
      <c r="H93" s="22"/>
      <c r="I93" s="22"/>
      <c r="J93" s="22"/>
      <c r="K93" s="22"/>
      <c r="L93" s="22"/>
      <c r="M93" s="22"/>
      <c r="N93" s="22"/>
      <c r="O93" s="22"/>
      <c r="P93" s="22"/>
      <c r="Q93" s="22"/>
      <c r="R93" s="22"/>
      <c r="S93" s="22"/>
    </row>
    <row r="94" spans="1:19">
      <c r="A94" s="16"/>
      <c r="B94" s="16"/>
      <c r="C94" s="13"/>
      <c r="D94" s="13"/>
      <c r="E94" s="13"/>
      <c r="F94" s="13"/>
      <c r="G94" s="13"/>
      <c r="H94" s="22"/>
      <c r="I94" s="22"/>
      <c r="J94" s="22"/>
      <c r="K94" s="22"/>
      <c r="L94" s="22"/>
      <c r="M94" s="22"/>
      <c r="N94" s="22"/>
      <c r="O94" s="22"/>
      <c r="P94" s="22"/>
      <c r="Q94" s="22"/>
      <c r="R94" s="22"/>
      <c r="S94" s="22"/>
    </row>
    <row r="95" spans="1:19">
      <c r="A95" s="16"/>
      <c r="B95" s="16"/>
      <c r="C95" s="13"/>
      <c r="D95" s="13"/>
      <c r="E95" s="13"/>
      <c r="F95" s="13"/>
      <c r="G95" s="13"/>
      <c r="H95" s="22"/>
      <c r="I95" s="22"/>
      <c r="J95" s="22"/>
      <c r="K95" s="22"/>
      <c r="L95" s="22"/>
      <c r="M95" s="22"/>
      <c r="N95" s="22"/>
      <c r="O95" s="22"/>
      <c r="P95" s="22"/>
      <c r="Q95" s="22"/>
      <c r="R95" s="22"/>
      <c r="S95" s="22"/>
    </row>
    <row r="96" spans="1:19">
      <c r="A96" s="16"/>
      <c r="B96" s="16"/>
      <c r="C96" s="13"/>
      <c r="D96" s="13"/>
      <c r="E96" s="13"/>
      <c r="F96" s="13"/>
      <c r="G96" s="13"/>
      <c r="H96" s="22"/>
      <c r="I96" s="22"/>
      <c r="J96" s="22"/>
      <c r="K96" s="22"/>
      <c r="L96" s="22"/>
      <c r="M96" s="22"/>
      <c r="N96" s="22"/>
      <c r="O96" s="22"/>
      <c r="P96" s="22"/>
      <c r="Q96" s="22"/>
      <c r="R96" s="22"/>
      <c r="S96" s="22"/>
    </row>
    <row r="97" spans="1:19">
      <c r="A97" s="16"/>
      <c r="B97" s="16"/>
      <c r="C97" s="13"/>
      <c r="D97" s="13"/>
      <c r="E97" s="13"/>
      <c r="F97" s="13"/>
      <c r="G97" s="13"/>
      <c r="H97" s="22"/>
      <c r="I97" s="22"/>
      <c r="J97" s="22"/>
      <c r="K97" s="22"/>
      <c r="L97" s="22"/>
      <c r="M97" s="22"/>
      <c r="N97" s="22"/>
      <c r="O97" s="22"/>
      <c r="P97" s="22"/>
      <c r="Q97" s="22"/>
      <c r="R97" s="22"/>
      <c r="S97" s="22"/>
    </row>
    <row r="98" spans="1:19">
      <c r="A98" s="16"/>
      <c r="B98" s="16"/>
      <c r="C98" s="13"/>
      <c r="D98" s="13"/>
      <c r="E98" s="13"/>
      <c r="F98" s="13"/>
      <c r="G98" s="13"/>
      <c r="H98" s="22"/>
      <c r="I98" s="22"/>
      <c r="J98" s="22"/>
      <c r="K98" s="22"/>
      <c r="L98" s="22"/>
      <c r="M98" s="22"/>
      <c r="N98" s="22"/>
      <c r="O98" s="22"/>
      <c r="P98" s="22"/>
      <c r="Q98" s="22"/>
      <c r="R98" s="22"/>
      <c r="S98" s="22"/>
    </row>
    <row r="99" spans="1:19">
      <c r="A99" s="16"/>
      <c r="B99" s="16"/>
      <c r="C99" s="13"/>
      <c r="D99" s="13"/>
      <c r="E99" s="13"/>
      <c r="F99" s="13"/>
      <c r="G99" s="13"/>
      <c r="H99" s="22"/>
      <c r="I99" s="22"/>
      <c r="J99" s="22"/>
      <c r="K99" s="22"/>
      <c r="L99" s="22"/>
      <c r="M99" s="22"/>
      <c r="N99" s="22"/>
      <c r="O99" s="22"/>
      <c r="P99" s="22"/>
      <c r="Q99" s="22"/>
      <c r="R99" s="22"/>
      <c r="S99" s="22"/>
    </row>
    <row r="100" spans="1:19">
      <c r="A100" s="16"/>
      <c r="B100" s="16"/>
      <c r="C100" s="13"/>
      <c r="D100" s="13"/>
      <c r="E100" s="13"/>
      <c r="F100" s="13"/>
      <c r="G100" s="13"/>
      <c r="H100" s="22"/>
      <c r="I100" s="22"/>
      <c r="J100" s="22"/>
      <c r="K100" s="22"/>
      <c r="L100" s="22"/>
      <c r="M100" s="22"/>
      <c r="N100" s="22"/>
      <c r="O100" s="22"/>
      <c r="P100" s="22"/>
      <c r="Q100" s="22"/>
      <c r="R100" s="22"/>
      <c r="S100" s="22"/>
    </row>
    <row r="101" spans="1:19">
      <c r="A101" s="16"/>
      <c r="B101" s="16"/>
      <c r="C101" s="13"/>
      <c r="D101" s="13"/>
      <c r="E101" s="13"/>
      <c r="F101" s="13"/>
      <c r="G101" s="13"/>
      <c r="H101" s="22"/>
      <c r="I101" s="22"/>
      <c r="J101" s="22"/>
      <c r="K101" s="22"/>
      <c r="L101" s="22"/>
      <c r="M101" s="22"/>
      <c r="N101" s="22"/>
      <c r="O101" s="22"/>
      <c r="P101" s="22"/>
      <c r="Q101" s="22"/>
      <c r="R101" s="22"/>
      <c r="S101" s="22"/>
    </row>
    <row r="102" spans="1:19">
      <c r="A102" s="16"/>
      <c r="B102" s="16"/>
      <c r="C102" s="13"/>
      <c r="D102" s="13"/>
      <c r="E102" s="13"/>
      <c r="F102" s="13"/>
      <c r="G102" s="13"/>
      <c r="H102" s="22"/>
      <c r="I102" s="22"/>
      <c r="J102" s="22"/>
      <c r="K102" s="22"/>
      <c r="L102" s="22"/>
      <c r="M102" s="22"/>
      <c r="N102" s="22"/>
      <c r="O102" s="22"/>
      <c r="P102" s="22"/>
      <c r="Q102" s="22"/>
      <c r="R102" s="22"/>
      <c r="S102" s="22"/>
    </row>
    <row r="103" spans="1:19">
      <c r="A103" s="16"/>
      <c r="B103" s="16"/>
      <c r="C103" s="13"/>
      <c r="D103" s="13"/>
      <c r="E103" s="13"/>
      <c r="F103" s="13"/>
      <c r="G103" s="13"/>
      <c r="H103" s="22"/>
      <c r="I103" s="22"/>
      <c r="J103" s="22"/>
      <c r="K103" s="22"/>
      <c r="L103" s="22"/>
      <c r="M103" s="22"/>
      <c r="N103" s="22"/>
      <c r="O103" s="22"/>
      <c r="P103" s="22"/>
      <c r="Q103" s="22"/>
      <c r="R103" s="22"/>
      <c r="S103" s="22"/>
    </row>
    <row r="104" spans="1:19">
      <c r="A104" s="16"/>
      <c r="B104" s="16"/>
      <c r="C104" s="13"/>
      <c r="D104" s="13"/>
      <c r="E104" s="13"/>
      <c r="F104" s="13"/>
      <c r="G104" s="13"/>
      <c r="H104" s="22"/>
      <c r="I104" s="22"/>
      <c r="J104" s="22"/>
      <c r="K104" s="22"/>
      <c r="L104" s="22"/>
      <c r="M104" s="22"/>
      <c r="N104" s="22"/>
      <c r="O104" s="22"/>
      <c r="P104" s="22"/>
      <c r="Q104" s="22"/>
      <c r="R104" s="22"/>
      <c r="S104" s="22"/>
    </row>
    <row r="105" spans="1:19">
      <c r="A105" s="16"/>
      <c r="B105" s="16"/>
      <c r="C105" s="13"/>
      <c r="D105" s="13"/>
      <c r="E105" s="13"/>
      <c r="F105" s="13"/>
      <c r="G105" s="13"/>
      <c r="H105" s="22"/>
      <c r="I105" s="22"/>
      <c r="J105" s="22"/>
      <c r="K105" s="22"/>
      <c r="L105" s="22"/>
      <c r="M105" s="22"/>
      <c r="N105" s="22"/>
      <c r="O105" s="22"/>
      <c r="P105" s="22"/>
      <c r="Q105" s="22"/>
      <c r="R105" s="22"/>
      <c r="S105" s="22"/>
    </row>
    <row r="106" spans="1:19">
      <c r="A106" s="16"/>
      <c r="B106" s="16"/>
      <c r="C106" s="13"/>
      <c r="D106" s="13"/>
      <c r="E106" s="13"/>
      <c r="F106" s="13"/>
      <c r="G106" s="13"/>
      <c r="H106" s="22"/>
      <c r="I106" s="22"/>
      <c r="J106" s="22"/>
      <c r="K106" s="22"/>
      <c r="L106" s="22"/>
      <c r="M106" s="22"/>
      <c r="N106" s="22"/>
      <c r="O106" s="22"/>
      <c r="P106" s="22"/>
      <c r="Q106" s="22"/>
      <c r="R106" s="22"/>
      <c r="S106" s="22"/>
    </row>
    <row r="107" spans="1:19">
      <c r="A107" s="16"/>
      <c r="B107" s="16"/>
      <c r="C107" s="13"/>
      <c r="D107" s="13"/>
      <c r="E107" s="13"/>
      <c r="F107" s="13"/>
      <c r="G107" s="13"/>
      <c r="H107" s="22"/>
      <c r="I107" s="22"/>
      <c r="J107" s="22"/>
      <c r="K107" s="22"/>
      <c r="L107" s="22"/>
      <c r="M107" s="22"/>
      <c r="N107" s="22"/>
      <c r="O107" s="22"/>
      <c r="P107" s="22"/>
      <c r="Q107" s="22"/>
      <c r="R107" s="22"/>
      <c r="S107" s="22"/>
    </row>
    <row r="108" spans="1:19">
      <c r="A108" s="16"/>
      <c r="B108" s="16"/>
      <c r="C108" s="13"/>
      <c r="D108" s="13"/>
      <c r="E108" s="13"/>
      <c r="F108" s="13"/>
      <c r="G108" s="13"/>
      <c r="H108" s="22"/>
      <c r="I108" s="22"/>
      <c r="J108" s="22"/>
      <c r="K108" s="22"/>
      <c r="L108" s="22"/>
      <c r="M108" s="22"/>
      <c r="N108" s="22"/>
      <c r="O108" s="22"/>
      <c r="P108" s="22"/>
      <c r="Q108" s="22"/>
      <c r="R108" s="22"/>
      <c r="S108" s="22"/>
    </row>
    <row r="109" spans="1:19">
      <c r="A109" s="16"/>
      <c r="B109" s="16"/>
      <c r="C109" s="13"/>
      <c r="D109" s="13"/>
      <c r="E109" s="13"/>
      <c r="F109" s="13"/>
      <c r="G109" s="13"/>
      <c r="H109" s="22"/>
      <c r="I109" s="22"/>
      <c r="J109" s="22"/>
      <c r="K109" s="22"/>
      <c r="L109" s="22"/>
      <c r="M109" s="22"/>
      <c r="N109" s="22"/>
      <c r="O109" s="22"/>
      <c r="P109" s="22"/>
      <c r="Q109" s="22"/>
      <c r="R109" s="22"/>
      <c r="S109" s="22"/>
    </row>
    <row r="110" spans="1:19">
      <c r="A110" s="16"/>
      <c r="B110" s="16"/>
      <c r="C110" s="13"/>
      <c r="D110" s="13"/>
      <c r="E110" s="13"/>
      <c r="F110" s="13"/>
      <c r="G110" s="13"/>
      <c r="H110" s="22"/>
      <c r="I110" s="22"/>
      <c r="J110" s="22"/>
      <c r="K110" s="22"/>
      <c r="L110" s="22"/>
      <c r="M110" s="22"/>
      <c r="N110" s="22"/>
      <c r="O110" s="22"/>
      <c r="P110" s="22"/>
      <c r="Q110" s="22"/>
      <c r="R110" s="22"/>
      <c r="S110" s="22"/>
    </row>
    <row r="111" spans="1:19">
      <c r="A111" s="16"/>
      <c r="B111" s="16"/>
      <c r="C111" s="13"/>
      <c r="D111" s="13"/>
      <c r="E111" s="13"/>
      <c r="F111" s="13"/>
      <c r="G111" s="13"/>
      <c r="H111" s="22"/>
      <c r="I111" s="22"/>
      <c r="J111" s="22"/>
      <c r="K111" s="22"/>
      <c r="L111" s="22"/>
      <c r="M111" s="22"/>
      <c r="N111" s="22"/>
      <c r="O111" s="22"/>
      <c r="P111" s="22"/>
      <c r="Q111" s="22"/>
      <c r="R111" s="22"/>
      <c r="S111" s="22"/>
    </row>
    <row r="112" spans="1:19">
      <c r="A112" s="16"/>
      <c r="B112" s="16"/>
      <c r="C112" s="13"/>
      <c r="D112" s="13"/>
      <c r="E112" s="13"/>
      <c r="F112" s="13"/>
      <c r="G112" s="13"/>
      <c r="H112" s="22"/>
      <c r="I112" s="22"/>
      <c r="J112" s="22"/>
      <c r="K112" s="22"/>
      <c r="L112" s="22"/>
      <c r="M112" s="22"/>
      <c r="N112" s="22"/>
      <c r="O112" s="22"/>
      <c r="P112" s="22"/>
      <c r="Q112" s="22"/>
      <c r="R112" s="22"/>
      <c r="S112" s="22"/>
    </row>
    <row r="113" spans="1:19">
      <c r="A113" s="16"/>
      <c r="B113" s="16"/>
      <c r="C113" s="13"/>
      <c r="D113" s="13"/>
      <c r="E113" s="13"/>
      <c r="F113" s="13"/>
      <c r="G113" s="13"/>
      <c r="H113" s="22"/>
      <c r="I113" s="22"/>
      <c r="J113" s="22"/>
      <c r="K113" s="22"/>
      <c r="L113" s="22"/>
      <c r="M113" s="22"/>
      <c r="N113" s="22"/>
      <c r="O113" s="22"/>
      <c r="P113" s="22"/>
      <c r="Q113" s="22"/>
      <c r="R113" s="22"/>
      <c r="S113" s="22"/>
    </row>
    <row r="114" spans="1:19">
      <c r="A114" s="16"/>
      <c r="B114" s="16"/>
      <c r="C114" s="13"/>
      <c r="D114" s="13"/>
      <c r="E114" s="13"/>
      <c r="F114" s="13"/>
      <c r="G114" s="13"/>
      <c r="H114" s="22"/>
      <c r="I114" s="22"/>
      <c r="J114" s="22"/>
      <c r="K114" s="22"/>
      <c r="L114" s="22"/>
      <c r="M114" s="22"/>
      <c r="N114" s="22"/>
      <c r="O114" s="22"/>
      <c r="P114" s="22"/>
      <c r="Q114" s="22"/>
      <c r="R114" s="22"/>
      <c r="S114" s="22"/>
    </row>
    <row r="115" spans="1:19">
      <c r="A115" s="16"/>
      <c r="B115" s="16"/>
      <c r="C115" s="13"/>
      <c r="D115" s="13"/>
      <c r="E115" s="13"/>
      <c r="F115" s="13"/>
      <c r="G115" s="13"/>
      <c r="H115" s="22"/>
      <c r="I115" s="22"/>
      <c r="J115" s="22"/>
      <c r="K115" s="22"/>
      <c r="L115" s="22"/>
      <c r="M115" s="22"/>
      <c r="N115" s="22"/>
      <c r="O115" s="22"/>
      <c r="P115" s="22"/>
      <c r="Q115" s="22"/>
      <c r="R115" s="22"/>
      <c r="S115" s="22"/>
    </row>
    <row r="116" spans="1:19">
      <c r="A116" s="16"/>
      <c r="B116" s="16"/>
      <c r="C116" s="13"/>
      <c r="D116" s="13"/>
      <c r="E116" s="13"/>
      <c r="F116" s="13"/>
      <c r="G116" s="13"/>
      <c r="H116" s="22"/>
      <c r="I116" s="22"/>
      <c r="J116" s="22"/>
      <c r="K116" s="22"/>
      <c r="L116" s="22"/>
      <c r="M116" s="22"/>
      <c r="N116" s="22"/>
      <c r="O116" s="22"/>
      <c r="P116" s="22"/>
      <c r="Q116" s="22"/>
      <c r="R116" s="22"/>
      <c r="S116" s="22"/>
    </row>
    <row r="117" spans="1:19">
      <c r="A117" s="16"/>
      <c r="B117" s="16"/>
      <c r="C117" s="13"/>
      <c r="D117" s="13"/>
      <c r="E117" s="13"/>
      <c r="F117" s="13"/>
      <c r="G117" s="13"/>
      <c r="H117" s="22"/>
      <c r="I117" s="22"/>
      <c r="J117" s="22"/>
      <c r="K117" s="22"/>
      <c r="L117" s="22"/>
      <c r="M117" s="22"/>
      <c r="N117" s="22"/>
      <c r="O117" s="22"/>
      <c r="P117" s="22"/>
      <c r="Q117" s="22"/>
      <c r="R117" s="22"/>
      <c r="S117" s="22"/>
    </row>
    <row r="118" spans="1:19">
      <c r="A118" s="16"/>
      <c r="B118" s="16"/>
      <c r="C118" s="13"/>
      <c r="D118" s="13"/>
      <c r="E118" s="13"/>
      <c r="F118" s="13"/>
      <c r="G118" s="13"/>
      <c r="H118" s="22"/>
      <c r="I118" s="22"/>
      <c r="J118" s="22"/>
      <c r="K118" s="22"/>
      <c r="L118" s="22"/>
      <c r="M118" s="22"/>
      <c r="N118" s="22"/>
      <c r="O118" s="22"/>
      <c r="P118" s="22"/>
      <c r="Q118" s="22"/>
      <c r="R118" s="22"/>
      <c r="S118" s="22"/>
    </row>
    <row r="119" spans="1:19">
      <c r="A119" s="16"/>
      <c r="B119" s="16"/>
      <c r="C119" s="13"/>
      <c r="D119" s="13"/>
      <c r="E119" s="13"/>
      <c r="F119" s="13"/>
      <c r="G119" s="13"/>
      <c r="H119" s="22"/>
      <c r="I119" s="22"/>
      <c r="J119" s="22"/>
      <c r="K119" s="22"/>
      <c r="L119" s="22"/>
      <c r="M119" s="22"/>
      <c r="N119" s="22"/>
      <c r="O119" s="22"/>
      <c r="P119" s="22"/>
      <c r="Q119" s="22"/>
      <c r="R119" s="22"/>
      <c r="S119" s="22"/>
    </row>
    <row r="120" spans="1:19">
      <c r="A120" s="16"/>
      <c r="B120" s="16"/>
      <c r="C120" s="13"/>
      <c r="D120" s="13"/>
      <c r="E120" s="13"/>
      <c r="F120" s="13"/>
      <c r="G120" s="13"/>
      <c r="H120" s="22"/>
      <c r="I120" s="22"/>
      <c r="J120" s="22"/>
      <c r="K120" s="22"/>
      <c r="L120" s="22"/>
      <c r="M120" s="22"/>
      <c r="N120" s="22"/>
      <c r="O120" s="22"/>
      <c r="P120" s="22"/>
      <c r="Q120" s="22"/>
      <c r="R120" s="22"/>
      <c r="S120" s="22"/>
    </row>
    <row r="121" spans="1:19">
      <c r="A121" s="16"/>
      <c r="B121" s="16"/>
      <c r="C121" s="13"/>
      <c r="D121" s="13"/>
      <c r="E121" s="13"/>
      <c r="F121" s="13"/>
      <c r="G121" s="13"/>
      <c r="H121" s="22"/>
      <c r="I121" s="22"/>
      <c r="J121" s="22"/>
      <c r="K121" s="22"/>
      <c r="L121" s="22"/>
      <c r="M121" s="22"/>
      <c r="N121" s="22"/>
      <c r="O121" s="22"/>
      <c r="P121" s="22"/>
      <c r="Q121" s="22"/>
      <c r="R121" s="22"/>
      <c r="S121" s="22"/>
    </row>
    <row r="122" spans="1:19">
      <c r="A122" s="16"/>
      <c r="B122" s="16"/>
      <c r="C122" s="13"/>
      <c r="D122" s="13"/>
      <c r="E122" s="13"/>
      <c r="F122" s="13"/>
      <c r="G122" s="13"/>
      <c r="H122" s="22"/>
      <c r="I122" s="22"/>
      <c r="J122" s="22"/>
      <c r="K122" s="22"/>
      <c r="L122" s="22"/>
      <c r="M122" s="22"/>
      <c r="N122" s="22"/>
      <c r="O122" s="22"/>
      <c r="P122" s="22"/>
      <c r="Q122" s="22"/>
      <c r="R122" s="22"/>
      <c r="S122" s="22"/>
    </row>
    <row r="123" spans="1:19">
      <c r="A123" s="16"/>
      <c r="B123" s="16"/>
      <c r="C123" s="13"/>
      <c r="D123" s="13"/>
      <c r="E123" s="13"/>
      <c r="F123" s="13"/>
      <c r="G123" s="13"/>
      <c r="H123" s="22"/>
      <c r="I123" s="22"/>
      <c r="J123" s="22"/>
      <c r="K123" s="22"/>
      <c r="L123" s="22"/>
      <c r="M123" s="22"/>
      <c r="N123" s="22"/>
      <c r="O123" s="22"/>
      <c r="P123" s="22"/>
      <c r="Q123" s="22"/>
      <c r="R123" s="22"/>
      <c r="S123" s="22"/>
    </row>
    <row r="124" spans="1:19">
      <c r="A124" s="16"/>
      <c r="B124" s="16"/>
      <c r="C124" s="13"/>
      <c r="D124" s="13"/>
      <c r="E124" s="13"/>
      <c r="F124" s="13"/>
      <c r="G124" s="13"/>
      <c r="H124" s="22"/>
      <c r="I124" s="22"/>
      <c r="J124" s="22"/>
      <c r="K124" s="22"/>
      <c r="L124" s="22"/>
      <c r="M124" s="22"/>
      <c r="N124" s="22"/>
      <c r="O124" s="22"/>
      <c r="P124" s="22"/>
      <c r="Q124" s="22"/>
      <c r="R124" s="22"/>
      <c r="S124" s="22"/>
    </row>
    <row r="125" spans="1:19">
      <c r="A125" s="16"/>
      <c r="B125" s="16"/>
      <c r="C125" s="13"/>
      <c r="D125" s="13"/>
      <c r="E125" s="13"/>
      <c r="F125" s="13"/>
      <c r="G125" s="13"/>
      <c r="H125" s="22"/>
      <c r="I125" s="22"/>
      <c r="J125" s="22"/>
      <c r="K125" s="22"/>
      <c r="L125" s="22"/>
      <c r="M125" s="22"/>
      <c r="N125" s="22"/>
      <c r="O125" s="22"/>
      <c r="P125" s="22"/>
      <c r="Q125" s="22"/>
      <c r="R125" s="22"/>
      <c r="S125" s="22"/>
    </row>
    <row r="126" spans="1:19">
      <c r="A126" s="16"/>
      <c r="B126" s="16"/>
      <c r="C126" s="13"/>
      <c r="D126" s="13"/>
      <c r="E126" s="13"/>
      <c r="F126" s="13"/>
      <c r="G126" s="13"/>
      <c r="H126" s="22"/>
      <c r="I126" s="22"/>
      <c r="J126" s="22"/>
      <c r="K126" s="22"/>
      <c r="L126" s="22"/>
      <c r="M126" s="22"/>
      <c r="N126" s="22"/>
      <c r="O126" s="22"/>
      <c r="P126" s="22"/>
      <c r="Q126" s="22"/>
      <c r="R126" s="22"/>
      <c r="S126" s="22"/>
    </row>
    <row r="127" spans="1:19">
      <c r="A127" s="16"/>
      <c r="B127" s="16"/>
      <c r="C127" s="13"/>
      <c r="D127" s="13"/>
      <c r="E127" s="13"/>
      <c r="F127" s="13"/>
      <c r="G127" s="13"/>
      <c r="H127" s="22"/>
      <c r="I127" s="22"/>
      <c r="J127" s="22"/>
      <c r="K127" s="22"/>
      <c r="L127" s="22"/>
      <c r="M127" s="22"/>
      <c r="N127" s="22"/>
      <c r="O127" s="22"/>
      <c r="P127" s="22"/>
      <c r="Q127" s="22"/>
      <c r="R127" s="22"/>
      <c r="S127" s="22"/>
    </row>
    <row r="128" spans="1:19">
      <c r="A128" s="16"/>
      <c r="B128" s="16"/>
      <c r="C128" s="13"/>
      <c r="D128" s="13"/>
      <c r="E128" s="13"/>
      <c r="F128" s="13"/>
      <c r="G128" s="13"/>
      <c r="H128" s="22"/>
      <c r="I128" s="22"/>
      <c r="J128" s="22"/>
      <c r="K128" s="22"/>
      <c r="L128" s="22"/>
      <c r="M128" s="22"/>
      <c r="N128" s="22"/>
      <c r="O128" s="22"/>
      <c r="P128" s="22"/>
      <c r="Q128" s="22"/>
      <c r="R128" s="22"/>
      <c r="S128" s="22"/>
    </row>
    <row r="129" spans="1:19">
      <c r="A129" s="16"/>
      <c r="B129" s="16"/>
      <c r="C129" s="13"/>
      <c r="D129" s="13"/>
      <c r="E129" s="13"/>
      <c r="F129" s="13"/>
      <c r="G129" s="13"/>
      <c r="H129" s="22"/>
      <c r="I129" s="22"/>
      <c r="J129" s="22"/>
      <c r="K129" s="22"/>
      <c r="L129" s="22"/>
      <c r="M129" s="22"/>
      <c r="N129" s="22"/>
      <c r="O129" s="22"/>
      <c r="P129" s="22"/>
      <c r="Q129" s="22"/>
      <c r="R129" s="22"/>
      <c r="S129" s="22"/>
    </row>
    <row r="130" spans="1:19">
      <c r="A130" s="16"/>
      <c r="B130" s="16"/>
      <c r="C130" s="13"/>
      <c r="D130" s="13"/>
      <c r="E130" s="13"/>
      <c r="F130" s="13"/>
      <c r="G130" s="13"/>
      <c r="H130" s="22"/>
      <c r="I130" s="22"/>
      <c r="J130" s="22"/>
      <c r="K130" s="22"/>
      <c r="L130" s="22"/>
      <c r="M130" s="22"/>
      <c r="N130" s="22"/>
      <c r="O130" s="22"/>
      <c r="P130" s="22"/>
      <c r="Q130" s="22"/>
      <c r="R130" s="22"/>
      <c r="S130" s="22"/>
    </row>
    <row r="131" spans="1:19">
      <c r="A131" s="16"/>
      <c r="B131" s="16"/>
      <c r="C131" s="13"/>
      <c r="D131" s="13"/>
      <c r="E131" s="13"/>
      <c r="F131" s="13"/>
      <c r="G131" s="13"/>
      <c r="H131" s="22"/>
      <c r="I131" s="22"/>
      <c r="J131" s="22"/>
      <c r="K131" s="22"/>
      <c r="L131" s="22"/>
      <c r="M131" s="22"/>
      <c r="N131" s="22"/>
      <c r="O131" s="22"/>
      <c r="P131" s="22"/>
      <c r="Q131" s="22"/>
      <c r="R131" s="22"/>
      <c r="S131" s="22"/>
    </row>
    <row r="132" spans="1:19">
      <c r="A132" s="16"/>
      <c r="B132" s="16"/>
      <c r="C132" s="13"/>
      <c r="D132" s="13"/>
      <c r="E132" s="13"/>
      <c r="F132" s="13"/>
      <c r="G132" s="13"/>
      <c r="H132" s="22"/>
      <c r="I132" s="22"/>
      <c r="J132" s="22"/>
      <c r="K132" s="22"/>
      <c r="L132" s="22"/>
      <c r="M132" s="22"/>
      <c r="N132" s="22"/>
      <c r="O132" s="22"/>
      <c r="P132" s="22"/>
      <c r="Q132" s="22"/>
      <c r="R132" s="22"/>
      <c r="S132" s="22"/>
    </row>
    <row r="133" spans="1:19">
      <c r="A133" s="16"/>
      <c r="B133" s="16"/>
      <c r="C133" s="13"/>
      <c r="D133" s="13"/>
      <c r="E133" s="13"/>
      <c r="F133" s="13"/>
      <c r="G133" s="13"/>
      <c r="H133" s="22"/>
      <c r="I133" s="22"/>
      <c r="J133" s="22"/>
      <c r="K133" s="22"/>
      <c r="L133" s="22"/>
      <c r="M133" s="22"/>
      <c r="N133" s="22"/>
      <c r="O133" s="22"/>
      <c r="P133" s="22"/>
      <c r="Q133" s="22"/>
      <c r="R133" s="22"/>
      <c r="S133" s="22"/>
    </row>
    <row r="134" spans="1:19">
      <c r="A134" s="16"/>
      <c r="B134" s="16"/>
      <c r="C134" s="13"/>
      <c r="D134" s="13"/>
      <c r="E134" s="13"/>
      <c r="F134" s="13"/>
      <c r="G134" s="13"/>
      <c r="H134" s="22"/>
      <c r="I134" s="22"/>
      <c r="J134" s="22"/>
      <c r="K134" s="22"/>
      <c r="L134" s="22"/>
      <c r="M134" s="22"/>
      <c r="N134" s="22"/>
      <c r="O134" s="22"/>
      <c r="P134" s="22"/>
      <c r="Q134" s="22"/>
      <c r="R134" s="22"/>
      <c r="S134" s="22"/>
    </row>
    <row r="135" spans="1:19">
      <c r="A135" s="16"/>
      <c r="B135" s="16"/>
      <c r="C135" s="13"/>
      <c r="D135" s="13"/>
      <c r="E135" s="13"/>
      <c r="F135" s="13"/>
      <c r="G135" s="13"/>
      <c r="H135" s="22"/>
      <c r="I135" s="22"/>
      <c r="J135" s="22"/>
      <c r="K135" s="22"/>
      <c r="L135" s="22"/>
      <c r="M135" s="22"/>
      <c r="N135" s="22"/>
      <c r="O135" s="22"/>
      <c r="P135" s="22"/>
      <c r="Q135" s="22"/>
      <c r="R135" s="22"/>
      <c r="S135" s="22"/>
    </row>
    <row r="136" spans="1:19">
      <c r="A136" s="16"/>
      <c r="B136" s="16"/>
      <c r="C136" s="13"/>
      <c r="D136" s="13"/>
      <c r="E136" s="13"/>
      <c r="F136" s="13"/>
      <c r="G136" s="13"/>
      <c r="H136" s="22"/>
      <c r="I136" s="22"/>
      <c r="J136" s="22"/>
      <c r="K136" s="22"/>
      <c r="L136" s="22"/>
      <c r="M136" s="22"/>
      <c r="N136" s="22"/>
      <c r="O136" s="22"/>
      <c r="P136" s="22"/>
      <c r="Q136" s="22"/>
      <c r="R136" s="22"/>
      <c r="S136" s="22"/>
    </row>
    <row r="137" spans="1:19">
      <c r="A137" s="16"/>
      <c r="B137" s="16"/>
      <c r="C137" s="13"/>
      <c r="D137" s="13"/>
      <c r="E137" s="13"/>
      <c r="F137" s="13"/>
      <c r="G137" s="13"/>
      <c r="H137" s="22"/>
      <c r="I137" s="22"/>
      <c r="J137" s="22"/>
      <c r="K137" s="22"/>
      <c r="L137" s="22"/>
      <c r="M137" s="22"/>
      <c r="N137" s="22"/>
      <c r="O137" s="22"/>
      <c r="P137" s="22"/>
      <c r="Q137" s="22"/>
      <c r="R137" s="22"/>
      <c r="S137" s="22"/>
    </row>
    <row r="138" spans="1:19">
      <c r="A138" s="16"/>
      <c r="B138" s="16"/>
      <c r="C138" s="13"/>
      <c r="D138" s="13"/>
      <c r="E138" s="13"/>
      <c r="F138" s="13"/>
      <c r="G138" s="13"/>
      <c r="H138" s="22"/>
      <c r="I138" s="22"/>
      <c r="J138" s="22"/>
      <c r="K138" s="22"/>
      <c r="L138" s="22"/>
      <c r="M138" s="22"/>
      <c r="N138" s="22"/>
      <c r="O138" s="22"/>
      <c r="P138" s="22"/>
      <c r="Q138" s="22"/>
      <c r="R138" s="22"/>
      <c r="S138" s="22"/>
    </row>
    <row r="139" spans="1:19">
      <c r="A139" s="16"/>
      <c r="B139" s="16"/>
      <c r="C139" s="13"/>
      <c r="D139" s="13"/>
      <c r="E139" s="13"/>
      <c r="F139" s="13"/>
      <c r="G139" s="13"/>
      <c r="H139" s="22"/>
      <c r="I139" s="22"/>
      <c r="J139" s="22"/>
      <c r="K139" s="22"/>
      <c r="L139" s="22"/>
      <c r="M139" s="22"/>
      <c r="N139" s="22"/>
      <c r="O139" s="22"/>
      <c r="P139" s="22"/>
      <c r="Q139" s="22"/>
      <c r="R139" s="22"/>
      <c r="S139" s="22"/>
    </row>
    <row r="140" spans="1:19">
      <c r="A140" s="16"/>
      <c r="B140" s="16"/>
      <c r="C140" s="13"/>
      <c r="D140" s="13"/>
      <c r="E140" s="13"/>
      <c r="F140" s="13"/>
      <c r="G140" s="13"/>
      <c r="H140" s="22"/>
      <c r="I140" s="22"/>
      <c r="J140" s="22"/>
      <c r="K140" s="22"/>
      <c r="L140" s="22"/>
      <c r="M140" s="22"/>
      <c r="N140" s="22"/>
      <c r="O140" s="22"/>
      <c r="P140" s="22"/>
      <c r="Q140" s="22"/>
      <c r="R140" s="22"/>
      <c r="S140" s="22"/>
    </row>
    <row r="141" spans="1:19">
      <c r="A141" s="16"/>
      <c r="B141" s="16"/>
      <c r="C141" s="13"/>
      <c r="D141" s="13"/>
      <c r="E141" s="13"/>
      <c r="F141" s="13"/>
      <c r="G141" s="13"/>
      <c r="H141" s="22"/>
      <c r="I141" s="22"/>
      <c r="J141" s="22"/>
      <c r="K141" s="22"/>
      <c r="L141" s="22"/>
      <c r="M141" s="22"/>
      <c r="N141" s="22"/>
      <c r="O141" s="22"/>
      <c r="P141" s="22"/>
      <c r="Q141" s="22"/>
      <c r="R141" s="22"/>
      <c r="S141" s="22"/>
    </row>
    <row r="142" spans="1:19">
      <c r="A142" s="16"/>
      <c r="B142" s="16"/>
      <c r="C142" s="13"/>
      <c r="D142" s="13"/>
      <c r="E142" s="13"/>
      <c r="F142" s="13"/>
      <c r="G142" s="13"/>
      <c r="H142" s="22"/>
      <c r="I142" s="22"/>
      <c r="J142" s="22"/>
      <c r="K142" s="22"/>
      <c r="L142" s="22"/>
      <c r="M142" s="22"/>
      <c r="N142" s="22"/>
      <c r="O142" s="22"/>
      <c r="P142" s="22"/>
      <c r="Q142" s="22"/>
      <c r="R142" s="22"/>
      <c r="S142" s="22"/>
    </row>
    <row r="143" spans="1:19">
      <c r="A143" s="16"/>
      <c r="B143" s="16"/>
      <c r="C143" s="13"/>
      <c r="D143" s="13"/>
      <c r="E143" s="13"/>
      <c r="F143" s="13"/>
      <c r="G143" s="13"/>
      <c r="H143" s="22"/>
      <c r="I143" s="22"/>
      <c r="J143" s="22"/>
      <c r="K143" s="22"/>
      <c r="L143" s="22"/>
      <c r="M143" s="22"/>
      <c r="N143" s="22"/>
      <c r="O143" s="22"/>
      <c r="P143" s="22"/>
      <c r="Q143" s="22"/>
      <c r="R143" s="22"/>
      <c r="S143" s="22"/>
    </row>
    <row r="144" spans="1:19">
      <c r="A144" s="16"/>
      <c r="B144" s="16"/>
      <c r="C144" s="13"/>
      <c r="D144" s="13"/>
      <c r="E144" s="13"/>
      <c r="F144" s="13"/>
      <c r="G144" s="13"/>
      <c r="H144" s="22"/>
      <c r="I144" s="22"/>
      <c r="J144" s="22"/>
      <c r="K144" s="22"/>
      <c r="L144" s="22"/>
      <c r="M144" s="22"/>
      <c r="N144" s="22"/>
      <c r="O144" s="22"/>
      <c r="P144" s="22"/>
      <c r="Q144" s="22"/>
      <c r="R144" s="22"/>
      <c r="S144" s="22"/>
    </row>
    <row r="145" spans="1:19">
      <c r="A145" s="16"/>
      <c r="B145" s="16"/>
      <c r="C145" s="13"/>
      <c r="D145" s="13"/>
      <c r="E145" s="13"/>
      <c r="F145" s="13"/>
      <c r="G145" s="13"/>
      <c r="H145" s="22"/>
      <c r="I145" s="22"/>
      <c r="J145" s="22"/>
      <c r="K145" s="22"/>
      <c r="L145" s="22"/>
      <c r="M145" s="22"/>
      <c r="N145" s="22"/>
      <c r="O145" s="22"/>
      <c r="P145" s="22"/>
      <c r="Q145" s="22"/>
      <c r="R145" s="22"/>
      <c r="S145" s="22"/>
    </row>
    <row r="146" spans="1:19">
      <c r="A146" s="16"/>
      <c r="B146" s="16"/>
      <c r="C146" s="13"/>
      <c r="D146" s="13"/>
      <c r="E146" s="13"/>
      <c r="F146" s="13"/>
      <c r="G146" s="13"/>
      <c r="H146" s="22"/>
      <c r="I146" s="22"/>
      <c r="J146" s="22"/>
      <c r="K146" s="22"/>
      <c r="L146" s="22"/>
      <c r="M146" s="22"/>
      <c r="N146" s="22"/>
      <c r="O146" s="22"/>
      <c r="P146" s="22"/>
      <c r="Q146" s="22"/>
      <c r="R146" s="22"/>
      <c r="S146" s="22"/>
    </row>
    <row r="147" spans="1:19">
      <c r="A147" s="16"/>
      <c r="B147" s="16"/>
      <c r="C147" s="13"/>
      <c r="D147" s="13"/>
      <c r="E147" s="13"/>
      <c r="F147" s="13"/>
      <c r="G147" s="13"/>
      <c r="H147" s="22"/>
      <c r="I147" s="22"/>
      <c r="J147" s="22"/>
      <c r="K147" s="22"/>
      <c r="L147" s="22"/>
      <c r="M147" s="22"/>
      <c r="N147" s="22"/>
      <c r="O147" s="22"/>
      <c r="P147" s="22"/>
      <c r="Q147" s="22"/>
      <c r="R147" s="22"/>
      <c r="S147" s="22"/>
    </row>
    <row r="148" spans="1:19">
      <c r="A148" s="16"/>
      <c r="B148" s="16"/>
      <c r="C148" s="13"/>
      <c r="D148" s="13"/>
      <c r="E148" s="13"/>
      <c r="F148" s="13"/>
      <c r="G148" s="13"/>
      <c r="H148" s="22"/>
      <c r="I148" s="22"/>
      <c r="J148" s="22"/>
      <c r="K148" s="22"/>
      <c r="L148" s="22"/>
      <c r="M148" s="22"/>
      <c r="N148" s="22"/>
      <c r="O148" s="22"/>
      <c r="P148" s="22"/>
      <c r="Q148" s="22"/>
      <c r="R148" s="22"/>
      <c r="S148" s="22"/>
    </row>
    <row r="149" spans="1:19">
      <c r="A149" s="16"/>
      <c r="B149" s="16"/>
      <c r="C149" s="13"/>
      <c r="D149" s="13"/>
      <c r="E149" s="13"/>
      <c r="F149" s="13"/>
      <c r="G149" s="13"/>
      <c r="H149" s="22"/>
      <c r="I149" s="22"/>
      <c r="J149" s="22"/>
      <c r="K149" s="22"/>
      <c r="L149" s="22"/>
      <c r="M149" s="22"/>
      <c r="N149" s="22"/>
      <c r="O149" s="22"/>
      <c r="P149" s="22"/>
      <c r="Q149" s="22"/>
      <c r="R149" s="22"/>
      <c r="S149" s="22"/>
    </row>
    <row r="150" spans="1:19">
      <c r="A150" s="16"/>
      <c r="B150" s="16"/>
      <c r="C150" s="13"/>
      <c r="D150" s="13"/>
      <c r="E150" s="13"/>
      <c r="F150" s="13"/>
      <c r="G150" s="13"/>
      <c r="H150" s="22"/>
      <c r="I150" s="22"/>
      <c r="J150" s="22"/>
      <c r="K150" s="22"/>
      <c r="L150" s="22"/>
      <c r="M150" s="22"/>
      <c r="N150" s="22"/>
      <c r="O150" s="22"/>
      <c r="P150" s="22"/>
      <c r="Q150" s="22"/>
      <c r="R150" s="22"/>
      <c r="S150" s="22"/>
    </row>
    <row r="151" spans="1:19">
      <c r="A151" s="16"/>
      <c r="B151" s="16"/>
      <c r="C151" s="13"/>
      <c r="D151" s="13"/>
      <c r="E151" s="13"/>
      <c r="F151" s="13"/>
      <c r="G151" s="13"/>
      <c r="H151" s="22"/>
      <c r="I151" s="22"/>
      <c r="J151" s="22"/>
      <c r="K151" s="22"/>
      <c r="L151" s="22"/>
      <c r="M151" s="22"/>
      <c r="N151" s="22"/>
      <c r="O151" s="22"/>
      <c r="P151" s="22"/>
      <c r="Q151" s="22"/>
      <c r="R151" s="22"/>
      <c r="S151" s="22"/>
    </row>
    <row r="152" spans="1:19">
      <c r="A152" s="16"/>
      <c r="B152" s="16"/>
      <c r="C152" s="13"/>
      <c r="D152" s="13"/>
      <c r="E152" s="13"/>
      <c r="F152" s="13"/>
      <c r="G152" s="13"/>
      <c r="H152" s="22"/>
      <c r="I152" s="22"/>
      <c r="J152" s="22"/>
      <c r="K152" s="22"/>
      <c r="L152" s="22"/>
      <c r="M152" s="22"/>
      <c r="N152" s="22"/>
      <c r="O152" s="22"/>
      <c r="P152" s="22"/>
      <c r="Q152" s="22"/>
      <c r="R152" s="22"/>
      <c r="S152" s="22"/>
    </row>
    <row r="153" spans="1:19">
      <c r="A153" s="16"/>
      <c r="B153" s="16"/>
      <c r="C153" s="13"/>
      <c r="D153" s="13"/>
      <c r="E153" s="13"/>
      <c r="F153" s="13"/>
      <c r="G153" s="13"/>
      <c r="H153" s="22"/>
      <c r="I153" s="22"/>
      <c r="J153" s="22"/>
      <c r="K153" s="22"/>
      <c r="L153" s="22"/>
      <c r="M153" s="22"/>
      <c r="N153" s="22"/>
      <c r="O153" s="22"/>
      <c r="P153" s="22"/>
      <c r="Q153" s="22"/>
      <c r="R153" s="22"/>
      <c r="S153" s="22"/>
    </row>
    <row r="154" spans="1:19">
      <c r="A154" s="16"/>
      <c r="B154" s="16"/>
      <c r="C154" s="13"/>
      <c r="D154" s="13"/>
      <c r="E154" s="13"/>
      <c r="F154" s="13"/>
      <c r="G154" s="13"/>
      <c r="H154" s="22"/>
      <c r="I154" s="22"/>
      <c r="J154" s="22"/>
      <c r="K154" s="22"/>
      <c r="L154" s="22"/>
      <c r="M154" s="22"/>
      <c r="N154" s="22"/>
      <c r="O154" s="22"/>
      <c r="P154" s="22"/>
      <c r="Q154" s="22"/>
      <c r="R154" s="22"/>
      <c r="S154" s="22"/>
    </row>
    <row r="155" spans="1:19">
      <c r="A155" s="16"/>
      <c r="B155" s="16"/>
      <c r="C155" s="13"/>
      <c r="D155" s="13"/>
      <c r="E155" s="13"/>
      <c r="F155" s="13"/>
      <c r="G155" s="13"/>
      <c r="H155" s="22"/>
      <c r="I155" s="22"/>
      <c r="J155" s="22"/>
      <c r="K155" s="22"/>
      <c r="L155" s="22"/>
      <c r="M155" s="22"/>
      <c r="N155" s="22"/>
      <c r="O155" s="22"/>
      <c r="P155" s="22"/>
      <c r="Q155" s="22"/>
      <c r="R155" s="22"/>
      <c r="S155" s="22"/>
    </row>
    <row r="156" spans="1:19">
      <c r="A156" s="16"/>
      <c r="B156" s="16"/>
      <c r="C156" s="13"/>
      <c r="D156" s="13"/>
      <c r="E156" s="13"/>
      <c r="F156" s="13"/>
      <c r="G156" s="13"/>
      <c r="H156" s="22"/>
      <c r="I156" s="22"/>
      <c r="J156" s="22"/>
      <c r="K156" s="22"/>
      <c r="L156" s="22"/>
      <c r="M156" s="22"/>
      <c r="N156" s="22"/>
      <c r="O156" s="22"/>
      <c r="P156" s="22"/>
      <c r="Q156" s="22"/>
      <c r="R156" s="22"/>
      <c r="S156" s="22"/>
    </row>
    <row r="157" spans="1:19">
      <c r="A157" s="16"/>
      <c r="B157" s="16"/>
      <c r="C157" s="13"/>
      <c r="D157" s="13"/>
      <c r="E157" s="13"/>
      <c r="F157" s="13"/>
      <c r="G157" s="13"/>
      <c r="H157" s="22"/>
      <c r="I157" s="22"/>
      <c r="J157" s="22"/>
      <c r="K157" s="22"/>
      <c r="L157" s="22"/>
      <c r="M157" s="22"/>
      <c r="N157" s="22"/>
      <c r="O157" s="22"/>
      <c r="P157" s="22"/>
      <c r="Q157" s="22"/>
      <c r="R157" s="22"/>
      <c r="S157" s="22"/>
    </row>
    <row r="158" spans="1:19">
      <c r="A158" s="16"/>
      <c r="B158" s="16"/>
      <c r="C158" s="13"/>
      <c r="D158" s="13"/>
      <c r="E158" s="13"/>
      <c r="F158" s="13"/>
      <c r="G158" s="13"/>
      <c r="H158" s="22"/>
      <c r="I158" s="22"/>
      <c r="J158" s="22"/>
      <c r="K158" s="22"/>
      <c r="L158" s="22"/>
      <c r="M158" s="22"/>
      <c r="N158" s="22"/>
      <c r="O158" s="22"/>
      <c r="P158" s="22"/>
      <c r="Q158" s="22"/>
      <c r="R158" s="22"/>
      <c r="S158" s="22"/>
    </row>
    <row r="159" spans="1:19">
      <c r="A159" s="16"/>
      <c r="B159" s="16"/>
      <c r="C159" s="13"/>
      <c r="D159" s="13"/>
      <c r="E159" s="13"/>
      <c r="F159" s="13"/>
      <c r="G159" s="13"/>
      <c r="H159" s="22"/>
      <c r="I159" s="22"/>
      <c r="J159" s="22"/>
      <c r="K159" s="22"/>
      <c r="L159" s="22"/>
      <c r="M159" s="22"/>
      <c r="N159" s="22"/>
      <c r="O159" s="22"/>
      <c r="P159" s="22"/>
      <c r="Q159" s="22"/>
      <c r="R159" s="22"/>
      <c r="S159" s="22"/>
    </row>
    <row r="160" spans="1:19">
      <c r="A160" s="16"/>
      <c r="B160" s="16"/>
      <c r="C160" s="13"/>
      <c r="D160" s="13"/>
      <c r="E160" s="13"/>
      <c r="F160" s="13"/>
      <c r="G160" s="13"/>
      <c r="H160" s="22"/>
      <c r="I160" s="22"/>
      <c r="J160" s="22"/>
      <c r="K160" s="22"/>
      <c r="L160" s="22"/>
      <c r="M160" s="22"/>
      <c r="N160" s="22"/>
      <c r="O160" s="22"/>
      <c r="P160" s="22"/>
      <c r="Q160" s="22"/>
      <c r="R160" s="22"/>
      <c r="S160" s="22"/>
    </row>
    <row r="161" spans="1:19">
      <c r="A161" s="16"/>
      <c r="B161" s="16"/>
      <c r="C161" s="13"/>
      <c r="D161" s="13"/>
      <c r="E161" s="13"/>
      <c r="F161" s="13"/>
      <c r="G161" s="13"/>
      <c r="H161" s="22"/>
      <c r="I161" s="22"/>
      <c r="J161" s="22"/>
      <c r="K161" s="22"/>
      <c r="L161" s="22"/>
      <c r="M161" s="22"/>
      <c r="N161" s="22"/>
      <c r="O161" s="22"/>
      <c r="P161" s="22"/>
      <c r="Q161" s="22"/>
      <c r="R161" s="22"/>
      <c r="S161" s="22"/>
    </row>
    <row r="162" spans="1:19">
      <c r="A162" s="16"/>
      <c r="B162" s="16"/>
      <c r="C162" s="13"/>
      <c r="D162" s="13"/>
      <c r="E162" s="13"/>
      <c r="F162" s="13"/>
      <c r="G162" s="13"/>
      <c r="H162" s="22"/>
      <c r="I162" s="22"/>
      <c r="J162" s="22"/>
      <c r="K162" s="22"/>
      <c r="L162" s="22"/>
      <c r="M162" s="22"/>
      <c r="N162" s="22"/>
      <c r="O162" s="22"/>
      <c r="P162" s="22"/>
      <c r="Q162" s="22"/>
      <c r="R162" s="22"/>
      <c r="S162" s="22"/>
    </row>
    <row r="163" spans="1:19">
      <c r="A163" s="16"/>
      <c r="B163" s="16"/>
      <c r="C163" s="13"/>
      <c r="D163" s="13"/>
      <c r="E163" s="13"/>
      <c r="F163" s="13"/>
      <c r="G163" s="13"/>
      <c r="H163" s="22"/>
      <c r="I163" s="22"/>
      <c r="J163" s="22"/>
      <c r="K163" s="22"/>
      <c r="L163" s="22"/>
      <c r="M163" s="22"/>
      <c r="N163" s="22"/>
      <c r="O163" s="22"/>
      <c r="P163" s="22"/>
      <c r="Q163" s="22"/>
      <c r="R163" s="22"/>
      <c r="S163" s="22"/>
    </row>
    <row r="164" spans="1:19">
      <c r="A164" s="16"/>
      <c r="B164" s="16"/>
      <c r="C164" s="13"/>
      <c r="D164" s="13"/>
      <c r="E164" s="13"/>
      <c r="F164" s="13"/>
      <c r="G164" s="13"/>
      <c r="H164" s="22"/>
      <c r="I164" s="22"/>
      <c r="J164" s="22"/>
      <c r="K164" s="22"/>
      <c r="L164" s="22"/>
      <c r="M164" s="22"/>
      <c r="N164" s="22"/>
      <c r="O164" s="22"/>
      <c r="P164" s="22"/>
      <c r="Q164" s="22"/>
      <c r="R164" s="22"/>
      <c r="S164" s="22"/>
    </row>
    <row r="165" spans="1:19">
      <c r="A165" s="16"/>
      <c r="B165" s="16"/>
      <c r="C165" s="13"/>
      <c r="D165" s="13"/>
      <c r="E165" s="13"/>
      <c r="F165" s="13"/>
      <c r="G165" s="13"/>
      <c r="H165" s="22"/>
      <c r="I165" s="22"/>
      <c r="J165" s="22"/>
      <c r="K165" s="22"/>
      <c r="L165" s="22"/>
      <c r="M165" s="22"/>
      <c r="N165" s="22"/>
      <c r="O165" s="22"/>
      <c r="P165" s="22"/>
      <c r="Q165" s="22"/>
      <c r="R165" s="22"/>
      <c r="S165" s="22"/>
    </row>
    <row r="166" spans="1:19">
      <c r="A166" s="16"/>
      <c r="B166" s="16"/>
      <c r="C166" s="13"/>
      <c r="D166" s="13"/>
      <c r="E166" s="13"/>
      <c r="F166" s="13"/>
      <c r="G166" s="13"/>
      <c r="H166" s="22"/>
      <c r="I166" s="22"/>
      <c r="J166" s="22"/>
      <c r="K166" s="22"/>
      <c r="L166" s="22"/>
      <c r="M166" s="22"/>
      <c r="N166" s="22"/>
      <c r="O166" s="22"/>
      <c r="P166" s="22"/>
      <c r="Q166" s="22"/>
      <c r="R166" s="22"/>
      <c r="S166" s="22"/>
    </row>
    <row r="167" spans="1:19">
      <c r="A167" s="16"/>
      <c r="B167" s="16"/>
      <c r="C167" s="13"/>
      <c r="D167" s="13"/>
      <c r="E167" s="13"/>
      <c r="F167" s="13"/>
      <c r="G167" s="13"/>
      <c r="H167" s="22"/>
      <c r="I167" s="22"/>
      <c r="J167" s="22"/>
      <c r="K167" s="22"/>
      <c r="L167" s="22"/>
      <c r="M167" s="22"/>
      <c r="N167" s="22"/>
      <c r="O167" s="22"/>
      <c r="P167" s="22"/>
      <c r="Q167" s="22"/>
      <c r="R167" s="22"/>
      <c r="S167" s="22"/>
    </row>
    <row r="168" spans="1:19">
      <c r="A168" s="16"/>
      <c r="B168" s="16"/>
      <c r="C168" s="13"/>
      <c r="D168" s="13"/>
      <c r="E168" s="13"/>
      <c r="F168" s="13"/>
      <c r="G168" s="13"/>
      <c r="H168" s="22"/>
      <c r="I168" s="22"/>
      <c r="J168" s="22"/>
      <c r="K168" s="22"/>
      <c r="L168" s="22"/>
      <c r="M168" s="22"/>
      <c r="N168" s="22"/>
      <c r="O168" s="22"/>
      <c r="P168" s="22"/>
      <c r="Q168" s="22"/>
      <c r="R168" s="22"/>
      <c r="S168" s="22"/>
    </row>
    <row r="169" spans="1:19">
      <c r="A169" s="16"/>
      <c r="B169" s="16"/>
      <c r="C169" s="13"/>
      <c r="D169" s="13"/>
      <c r="E169" s="13"/>
      <c r="F169" s="13"/>
      <c r="G169" s="13"/>
      <c r="H169" s="22"/>
      <c r="I169" s="22"/>
      <c r="J169" s="22"/>
      <c r="K169" s="22"/>
      <c r="L169" s="22"/>
      <c r="M169" s="22"/>
      <c r="N169" s="22"/>
      <c r="O169" s="22"/>
      <c r="P169" s="22"/>
      <c r="Q169" s="22"/>
      <c r="R169" s="22"/>
      <c r="S169" s="22"/>
    </row>
    <row r="170" spans="1:19">
      <c r="A170" s="16"/>
      <c r="B170" s="16"/>
      <c r="C170" s="13"/>
      <c r="D170" s="13"/>
      <c r="E170" s="13"/>
      <c r="F170" s="13"/>
      <c r="G170" s="13"/>
      <c r="H170" s="22"/>
      <c r="I170" s="22"/>
      <c r="J170" s="22"/>
      <c r="K170" s="22"/>
      <c r="L170" s="22"/>
      <c r="M170" s="22"/>
      <c r="N170" s="22"/>
      <c r="O170" s="22"/>
      <c r="P170" s="22"/>
      <c r="Q170" s="22"/>
      <c r="R170" s="22"/>
      <c r="S170" s="22"/>
    </row>
    <row r="171" spans="1:19">
      <c r="A171" s="16"/>
      <c r="B171" s="16"/>
      <c r="C171" s="13"/>
      <c r="D171" s="13"/>
      <c r="E171" s="13"/>
      <c r="F171" s="13"/>
      <c r="G171" s="13"/>
      <c r="H171" s="22"/>
      <c r="I171" s="22"/>
      <c r="J171" s="22"/>
      <c r="K171" s="22"/>
      <c r="L171" s="22"/>
      <c r="M171" s="22"/>
      <c r="N171" s="22"/>
      <c r="O171" s="22"/>
      <c r="P171" s="22"/>
      <c r="Q171" s="22"/>
      <c r="R171" s="22"/>
      <c r="S171" s="22"/>
    </row>
    <row r="172" spans="1:19">
      <c r="A172" s="16"/>
      <c r="B172" s="16"/>
      <c r="C172" s="13"/>
      <c r="D172" s="13"/>
      <c r="E172" s="13"/>
      <c r="F172" s="13"/>
      <c r="G172" s="13"/>
      <c r="H172" s="22"/>
      <c r="I172" s="22"/>
      <c r="J172" s="22"/>
      <c r="K172" s="22"/>
      <c r="L172" s="22"/>
      <c r="M172" s="22"/>
      <c r="N172" s="22"/>
      <c r="O172" s="22"/>
      <c r="P172" s="22"/>
      <c r="Q172" s="22"/>
      <c r="R172" s="22"/>
      <c r="S172" s="22"/>
    </row>
    <row r="173" spans="1:19">
      <c r="A173" s="16"/>
      <c r="B173" s="16"/>
      <c r="C173" s="13"/>
      <c r="D173" s="13"/>
      <c r="E173" s="13"/>
      <c r="F173" s="13"/>
      <c r="G173" s="13"/>
      <c r="H173" s="22"/>
      <c r="I173" s="22"/>
      <c r="J173" s="22"/>
      <c r="K173" s="22"/>
      <c r="L173" s="22"/>
      <c r="M173" s="22"/>
      <c r="N173" s="22"/>
      <c r="O173" s="22"/>
      <c r="P173" s="22"/>
      <c r="Q173" s="22"/>
      <c r="R173" s="22"/>
      <c r="S173" s="22"/>
    </row>
    <row r="174" spans="1:19">
      <c r="A174" s="16"/>
      <c r="B174" s="16"/>
      <c r="C174" s="13"/>
      <c r="D174" s="13"/>
      <c r="E174" s="13"/>
      <c r="F174" s="13"/>
      <c r="G174" s="13"/>
      <c r="H174" s="22"/>
      <c r="I174" s="22"/>
      <c r="J174" s="22"/>
      <c r="K174" s="22"/>
      <c r="L174" s="22"/>
      <c r="M174" s="22"/>
      <c r="N174" s="22"/>
      <c r="O174" s="22"/>
      <c r="P174" s="22"/>
      <c r="Q174" s="22"/>
      <c r="R174" s="22"/>
      <c r="S174" s="22"/>
    </row>
    <row r="175" spans="1:19">
      <c r="A175" s="16"/>
      <c r="B175" s="16"/>
      <c r="C175" s="13"/>
      <c r="D175" s="13"/>
      <c r="E175" s="13"/>
      <c r="F175" s="13"/>
      <c r="G175" s="13"/>
      <c r="H175" s="22"/>
      <c r="I175" s="22"/>
      <c r="J175" s="22"/>
      <c r="K175" s="22"/>
      <c r="L175" s="22"/>
      <c r="M175" s="22"/>
      <c r="N175" s="22"/>
      <c r="O175" s="22"/>
      <c r="P175" s="22"/>
      <c r="Q175" s="22"/>
      <c r="R175" s="22"/>
      <c r="S175" s="22"/>
    </row>
    <row r="176" spans="1:19">
      <c r="A176" s="16"/>
      <c r="B176" s="16"/>
      <c r="C176" s="13"/>
      <c r="D176" s="13"/>
      <c r="E176" s="13"/>
      <c r="F176" s="13"/>
      <c r="G176" s="13"/>
      <c r="H176" s="22"/>
      <c r="I176" s="22"/>
      <c r="J176" s="22"/>
      <c r="K176" s="22"/>
      <c r="L176" s="22"/>
      <c r="M176" s="22"/>
      <c r="N176" s="22"/>
      <c r="O176" s="22"/>
      <c r="P176" s="22"/>
      <c r="Q176" s="22"/>
      <c r="R176" s="22"/>
      <c r="S176" s="22"/>
    </row>
    <row r="177" spans="1:19">
      <c r="A177" s="16"/>
      <c r="B177" s="16"/>
      <c r="C177" s="13"/>
      <c r="D177" s="13"/>
      <c r="E177" s="13"/>
      <c r="F177" s="13"/>
      <c r="G177" s="13"/>
      <c r="H177" s="22"/>
      <c r="I177" s="22"/>
      <c r="J177" s="22"/>
      <c r="K177" s="22"/>
      <c r="L177" s="22"/>
      <c r="M177" s="22"/>
      <c r="N177" s="22"/>
      <c r="O177" s="22"/>
      <c r="P177" s="22"/>
      <c r="Q177" s="22"/>
      <c r="R177" s="22"/>
      <c r="S177" s="22"/>
    </row>
    <row r="178" spans="1:19">
      <c r="A178" s="16"/>
      <c r="B178" s="16"/>
      <c r="C178" s="13"/>
      <c r="D178" s="13"/>
      <c r="E178" s="13"/>
      <c r="F178" s="13"/>
      <c r="G178" s="13"/>
      <c r="H178" s="22"/>
      <c r="I178" s="22"/>
      <c r="J178" s="22"/>
      <c r="K178" s="22"/>
      <c r="L178" s="22"/>
      <c r="M178" s="22"/>
      <c r="N178" s="22"/>
      <c r="O178" s="22"/>
      <c r="P178" s="22"/>
      <c r="Q178" s="22"/>
      <c r="R178" s="22"/>
      <c r="S178" s="22"/>
    </row>
    <row r="179" spans="1:19">
      <c r="A179" s="16"/>
      <c r="B179" s="16"/>
      <c r="C179" s="13"/>
      <c r="D179" s="13"/>
      <c r="E179" s="13"/>
      <c r="F179" s="13"/>
      <c r="G179" s="13"/>
      <c r="H179" s="22"/>
      <c r="I179" s="22"/>
      <c r="J179" s="22"/>
      <c r="K179" s="22"/>
      <c r="L179" s="22"/>
      <c r="M179" s="22"/>
      <c r="N179" s="22"/>
      <c r="O179" s="22"/>
      <c r="P179" s="22"/>
      <c r="Q179" s="22"/>
      <c r="R179" s="22"/>
      <c r="S179" s="22"/>
    </row>
    <row r="180" spans="1:19">
      <c r="A180" s="16"/>
      <c r="B180" s="16"/>
      <c r="C180" s="13"/>
      <c r="D180" s="13"/>
      <c r="E180" s="13"/>
      <c r="F180" s="13"/>
      <c r="G180" s="13"/>
      <c r="H180" s="22"/>
      <c r="I180" s="22"/>
      <c r="J180" s="22"/>
      <c r="K180" s="22"/>
      <c r="L180" s="22"/>
      <c r="M180" s="22"/>
      <c r="N180" s="22"/>
      <c r="O180" s="22"/>
      <c r="P180" s="22"/>
      <c r="Q180" s="22"/>
      <c r="R180" s="22"/>
      <c r="S180" s="22"/>
    </row>
    <row r="181" spans="1:19">
      <c r="A181" s="16"/>
      <c r="B181" s="16"/>
      <c r="C181" s="13"/>
      <c r="D181" s="13"/>
      <c r="E181" s="13"/>
      <c r="F181" s="13"/>
      <c r="G181" s="13"/>
      <c r="H181" s="22"/>
      <c r="I181" s="22"/>
      <c r="J181" s="22"/>
      <c r="K181" s="22"/>
      <c r="L181" s="22"/>
      <c r="M181" s="22"/>
      <c r="N181" s="22"/>
      <c r="O181" s="22"/>
      <c r="P181" s="22"/>
      <c r="Q181" s="22"/>
      <c r="R181" s="22"/>
      <c r="S181" s="22"/>
    </row>
    <row r="182" spans="1:19">
      <c r="A182" s="16"/>
      <c r="B182" s="16"/>
      <c r="C182" s="13"/>
      <c r="D182" s="13"/>
      <c r="E182" s="13"/>
      <c r="F182" s="13"/>
      <c r="G182" s="13"/>
      <c r="H182" s="22"/>
      <c r="I182" s="22"/>
      <c r="J182" s="22"/>
      <c r="K182" s="22"/>
      <c r="L182" s="22"/>
      <c r="M182" s="22"/>
      <c r="N182" s="22"/>
      <c r="O182" s="22"/>
      <c r="P182" s="22"/>
      <c r="Q182" s="22"/>
      <c r="R182" s="22"/>
      <c r="S182" s="22"/>
    </row>
    <row r="183" spans="1:19">
      <c r="A183" s="16"/>
      <c r="B183" s="16"/>
      <c r="C183" s="13"/>
      <c r="D183" s="13"/>
      <c r="E183" s="13"/>
      <c r="F183" s="13"/>
      <c r="G183" s="13"/>
      <c r="H183" s="22"/>
      <c r="I183" s="22"/>
      <c r="J183" s="22"/>
      <c r="K183" s="22"/>
      <c r="L183" s="22"/>
      <c r="M183" s="22"/>
      <c r="N183" s="22"/>
      <c r="O183" s="22"/>
      <c r="P183" s="22"/>
      <c r="Q183" s="22"/>
      <c r="R183" s="22"/>
      <c r="S183" s="22"/>
    </row>
    <row r="184" spans="1:19">
      <c r="A184" s="16"/>
      <c r="B184" s="16"/>
      <c r="C184" s="13"/>
      <c r="D184" s="13"/>
      <c r="E184" s="13"/>
      <c r="F184" s="13"/>
      <c r="G184" s="13"/>
      <c r="H184" s="22"/>
      <c r="I184" s="22"/>
      <c r="J184" s="22"/>
      <c r="K184" s="22"/>
      <c r="L184" s="22"/>
      <c r="M184" s="22"/>
      <c r="N184" s="22"/>
      <c r="O184" s="22"/>
      <c r="P184" s="22"/>
      <c r="Q184" s="22"/>
      <c r="R184" s="22"/>
      <c r="S184" s="22"/>
    </row>
  </sheetData>
  <dataConsolidate link="1"/>
  <mergeCells count="1">
    <mergeCell ref="H1:S1"/>
  </mergeCells>
  <phoneticPr fontId="13"/>
  <dataValidations count="3">
    <dataValidation type="list" allowBlank="1" showInputMessage="1" showErrorMessage="1" sqref="E22:G39 E3:G19 I32:S39 H20:S21 E20:E21 F9:S9 F10:G21 E40:S184" xr:uid="{1B4DCFA4-525B-48B4-B4A9-9AC7E274C267}">
      <formula1>"●"</formula1>
    </dataValidation>
    <dataValidation type="list" allowBlank="1" showInputMessage="1" showErrorMessage="1" sqref="D3:D184" xr:uid="{EE952D95-5E6E-4FF0-95F2-1B42E037B7B5}">
      <formula1>"教員のみ,生徒のみ,全員（教員+生徒）"</formula1>
    </dataValidation>
    <dataValidation type="list" allowBlank="1" showInputMessage="1" showErrorMessage="1" sqref="C4:C184" xr:uid="{2CF5CBB0-0068-4E5B-B3B3-8B214513C650}">
      <formula1>"可,不可"</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da1f2f0-b392-42c9-a3ee-03ac3b0cc789">
      <Terms xmlns="http://schemas.microsoft.com/office/infopath/2007/PartnerControls"/>
    </lcf76f155ced4ddcb4097134ff3c332f>
    <TaxCatchAll xmlns="2d7fe3e2-66ae-473b-b889-6672dbc9a22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B0425AE7F394A4EB2D7D48EFB8907CA" ma:contentTypeVersion="18" ma:contentTypeDescription="新しいドキュメントを作成します。" ma:contentTypeScope="" ma:versionID="b2b4be1d4203f2bad7b84888ab1b6639">
  <xsd:schema xmlns:xsd="http://www.w3.org/2001/XMLSchema" xmlns:xs="http://www.w3.org/2001/XMLSchema" xmlns:p="http://schemas.microsoft.com/office/2006/metadata/properties" xmlns:ns2="eda1f2f0-b392-42c9-a3ee-03ac3b0cc789" xmlns:ns3="2d7fe3e2-66ae-473b-b889-6672dbc9a226" targetNamespace="http://schemas.microsoft.com/office/2006/metadata/properties" ma:root="true" ma:fieldsID="c1cf7fefc52b153e3c70475db037bec4" ns2:_="" ns3:_="">
    <xsd:import namespace="eda1f2f0-b392-42c9-a3ee-03ac3b0cc789"/>
    <xsd:import namespace="2d7fe3e2-66ae-473b-b889-6672dbc9a22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1f2f0-b392-42c9-a3ee-03ac3b0cc7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40495dbf-c790-4553-8539-553daef3872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7fe3e2-66ae-473b-b889-6672dbc9a226"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46efe35-2b56-4a31-a0c3-3db0d3269684}" ma:internalName="TaxCatchAll" ma:showField="CatchAllData" ma:web="2d7fe3e2-66ae-473b-b889-6672dbc9a2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91CD79-AF21-483B-AC45-764A04C8D349}">
  <ds:schemaRefs>
    <ds:schemaRef ds:uri="http://schemas.microsoft.com/office/2006/metadata/properties"/>
    <ds:schemaRef ds:uri="http://schemas.microsoft.com/office/infopath/2007/PartnerControls"/>
    <ds:schemaRef ds:uri="eda1f2f0-b392-42c9-a3ee-03ac3b0cc789"/>
    <ds:schemaRef ds:uri="2d7fe3e2-66ae-473b-b889-6672dbc9a226"/>
    <ds:schemaRef ds:uri="c9d09a4a-953e-4b08-8ad4-a3dfaf13d65d"/>
    <ds:schemaRef ds:uri="cc55a981-9cc9-4d67-9aee-4d937a5bcf20"/>
  </ds:schemaRefs>
</ds:datastoreItem>
</file>

<file path=customXml/itemProps2.xml><?xml version="1.0" encoding="utf-8"?>
<ds:datastoreItem xmlns:ds="http://schemas.openxmlformats.org/officeDocument/2006/customXml" ds:itemID="{98BD97ED-83BF-4817-8B24-7E9634FBCE13}">
  <ds:schemaRefs>
    <ds:schemaRef ds:uri="http://schemas.microsoft.com/sharepoint/v3/contenttype/forms"/>
  </ds:schemaRefs>
</ds:datastoreItem>
</file>

<file path=customXml/itemProps3.xml><?xml version="1.0" encoding="utf-8"?>
<ds:datastoreItem xmlns:ds="http://schemas.openxmlformats.org/officeDocument/2006/customXml" ds:itemID="{6EBC4785-E81C-4372-8C85-6A6BBAEF82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1f2f0-b392-42c9-a3ee-03ac3b0cc789"/>
    <ds:schemaRef ds:uri="2d7fe3e2-66ae-473b-b889-6672dbc9a2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ご記入にあたって</vt:lpstr>
      <vt:lpstr>記入マニュアル</vt:lpstr>
      <vt:lpstr>申込書</vt:lpstr>
      <vt:lpstr>学校情報</vt:lpstr>
      <vt:lpstr>選択肢マスタ</vt:lpstr>
      <vt:lpstr>コンテンツ＆備考マスタ</vt:lpstr>
      <vt:lpstr>ご記入にあたって!Print_Area</vt:lpstr>
      <vt:lpstr>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まなびポケット申込書_20240422</dc:title>
  <dc:subject/>
  <dc:creator>熊坂　篤史</dc:creator>
  <cp:keywords/>
  <dc:description/>
  <cp:lastModifiedBy>Wakako Kataoka（片岡和歌子）</cp:lastModifiedBy>
  <cp:revision/>
  <cp:lastPrinted>2024-03-29T02:55:57Z</cp:lastPrinted>
  <dcterms:created xsi:type="dcterms:W3CDTF">2015-06-05T18:19:34Z</dcterms:created>
  <dcterms:modified xsi:type="dcterms:W3CDTF">2024-05-02T01:52:57Z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0x010100DB0425AE7F394A4EB2D7D48EFB8907CA</vt:lpwstr>
  </property>
  <property fmtid="{D5CDD505-2E9C-101B-9397-08002B2CF9AE}" pid="3" name="MSIP_Label_dbb4fa5d-3ac5-4415-967c-34900a0e1c6f_Enabled">
    <vt:lpwstr>true</vt:lpwstr>
  </property>
  <property fmtid="{D5CDD505-2E9C-101B-9397-08002B2CF9AE}" pid="4" name="MSIP_Label_dbb4fa5d-3ac5-4415-967c-34900a0e1c6f_SetDate">
    <vt:lpwstr>2023-11-08T02:26:38Z</vt:lpwstr>
  </property>
  <property fmtid="{D5CDD505-2E9C-101B-9397-08002B2CF9AE}" pid="5" name="MSIP_Label_dbb4fa5d-3ac5-4415-967c-34900a0e1c6f_Method">
    <vt:lpwstr>Privileged</vt:lpwstr>
  </property>
  <property fmtid="{D5CDD505-2E9C-101B-9397-08002B2CF9AE}" pid="6" name="MSIP_Label_dbb4fa5d-3ac5-4415-967c-34900a0e1c6f_Name">
    <vt:lpwstr>dbb4fa5d-3ac5-4415-967c-34900a0e1c6f</vt:lpwstr>
  </property>
  <property fmtid="{D5CDD505-2E9C-101B-9397-08002B2CF9AE}" pid="7" name="MSIP_Label_dbb4fa5d-3ac5-4415-967c-34900a0e1c6f_SiteId">
    <vt:lpwstr>a629ef32-67ba-47a6-8eb3-ec43935644fc</vt:lpwstr>
  </property>
  <property fmtid="{D5CDD505-2E9C-101B-9397-08002B2CF9AE}" pid="8" name="MSIP_Label_dbb4fa5d-3ac5-4415-967c-34900a0e1c6f_ActionId">
    <vt:lpwstr>ce21e33c-4141-4e32-80b0-3b712207bc6c</vt:lpwstr>
  </property>
  <property fmtid="{D5CDD505-2E9C-101B-9397-08002B2CF9AE}" pid="9" name="MSIP_Label_dbb4fa5d-3ac5-4415-967c-34900a0e1c6f_ContentBits">
    <vt:lpwstr>0</vt:lpwstr>
  </property>
  <property fmtid="{D5CDD505-2E9C-101B-9397-08002B2CF9AE}" pid="10" name="MediaServiceImageTags">
    <vt:lpwstr/>
  </property>
</Properties>
</file>